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Ex2.xml" ContentType="application/vnd.ms-office.chartex+xml"/>
  <Override PartName="/xl/charts/style6.xml" ContentType="application/vnd.ms-office.chartstyle+xml"/>
  <Override PartName="/xl/charts/colors6.xml" ContentType="application/vnd.ms-office.chartcolorstyle+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hubbardresearch0.sharepoint.com/sites/HTMAPMBook/Shared Documents/General/Chapters/Spreadsheets for Website/"/>
    </mc:Choice>
  </mc:AlternateContent>
  <xr:revisionPtr revIDLastSave="50" documentId="8_{714E5E28-6F58-4996-B538-94B9A3930356}" xr6:coauthVersionLast="47" xr6:coauthVersionMax="47" xr10:uidLastSave="{00D3431E-11C5-4D36-8847-680E1C0BE29D}"/>
  <bookViews>
    <workbookView xWindow="1188" yWindow="108" windowWidth="28848" windowHeight="11592" xr2:uid="{00000000-000D-0000-FFFF-FFFF00000000}"/>
  </bookViews>
  <sheets>
    <sheet name="Tech Regret MC" sheetId="2" r:id="rId1"/>
    <sheet name="Multiple Investments" sheetId="4" r:id="rId2"/>
  </sheets>
  <definedNames>
    <definedName name="_xlchart.v1.0" hidden="1">'Multiple Investments'!$L$27:$L$1049</definedName>
    <definedName name="_xlchart.v1.1" hidden="1">'Multiple Investments'!$N$27:$N$1051</definedName>
    <definedName name="_xlchart.v1.2" hidden="1">'Multiple Investments'!$L$27:$L$1049</definedName>
    <definedName name="_xlchart.v1.3" hidden="1">'Multiple Investments'!$M$27:$M$1049</definedName>
    <definedName name="Ben">'Tech Regret MC'!$D$8</definedName>
    <definedName name="Ben_Life">'Tech Regret MC'!$D$12</definedName>
    <definedName name="DR">'Tech Regret MC'!$D$9</definedName>
    <definedName name="Inv">'Tech Regret MC'!$D$7</definedName>
    <definedName name="Plan_Yrs">'Tech Regret MC'!$D$13</definedName>
    <definedName name="YoY_Ben">'Tech Regret MC'!$D$11</definedName>
    <definedName name="YoY_Inv">'Tech Regret MC'!$D$10</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4" l="1"/>
  <c r="X33" i="4"/>
  <c r="V27" i="4" l="1"/>
  <c r="W27" i="4"/>
  <c r="X27" i="4"/>
  <c r="Y27" i="4"/>
  <c r="Z27" i="4"/>
  <c r="AA27" i="4"/>
  <c r="AB27" i="4"/>
  <c r="AC27" i="4"/>
  <c r="AD27" i="4"/>
  <c r="AE27" i="4"/>
  <c r="V28" i="4"/>
  <c r="W28" i="4"/>
  <c r="X28" i="4"/>
  <c r="Y28" i="4"/>
  <c r="Z28" i="4"/>
  <c r="AA28" i="4"/>
  <c r="AB28" i="4"/>
  <c r="AC28" i="4"/>
  <c r="AD28" i="4"/>
  <c r="AE28" i="4"/>
  <c r="V29" i="4"/>
  <c r="W29" i="4"/>
  <c r="X29" i="4"/>
  <c r="Y29" i="4"/>
  <c r="Z29" i="4"/>
  <c r="AA29" i="4"/>
  <c r="AB29" i="4"/>
  <c r="AC29" i="4"/>
  <c r="AD29" i="4"/>
  <c r="AE29" i="4"/>
  <c r="V30" i="4"/>
  <c r="W30" i="4"/>
  <c r="X30" i="4"/>
  <c r="Y30" i="4"/>
  <c r="Z30" i="4"/>
  <c r="AA30" i="4"/>
  <c r="AB30" i="4"/>
  <c r="AC30" i="4"/>
  <c r="AD30" i="4"/>
  <c r="AE30" i="4"/>
  <c r="V31" i="4"/>
  <c r="W31" i="4"/>
  <c r="X31" i="4"/>
  <c r="Y31" i="4"/>
  <c r="Z31" i="4"/>
  <c r="AA31" i="4"/>
  <c r="AB31" i="4"/>
  <c r="AC31" i="4"/>
  <c r="AD31" i="4"/>
  <c r="AE31" i="4"/>
  <c r="V32" i="4"/>
  <c r="W32" i="4"/>
  <c r="X32" i="4"/>
  <c r="Y32" i="4"/>
  <c r="Z32" i="4"/>
  <c r="AA32" i="4"/>
  <c r="AB32" i="4"/>
  <c r="AC32" i="4"/>
  <c r="AD32" i="4"/>
  <c r="AE32" i="4"/>
  <c r="V33" i="4"/>
  <c r="W33" i="4"/>
  <c r="Y33" i="4"/>
  <c r="Z33" i="4"/>
  <c r="AA33" i="4"/>
  <c r="AB33" i="4"/>
  <c r="AC33" i="4"/>
  <c r="AD33" i="4"/>
  <c r="AE33" i="4"/>
  <c r="V34" i="4"/>
  <c r="W34" i="4"/>
  <c r="X34" i="4"/>
  <c r="Y34" i="4"/>
  <c r="Z34" i="4"/>
  <c r="AA34" i="4"/>
  <c r="AB34" i="4"/>
  <c r="AC34" i="4"/>
  <c r="AD34" i="4"/>
  <c r="AE34" i="4"/>
  <c r="V35" i="4"/>
  <c r="W35" i="4"/>
  <c r="X35" i="4"/>
  <c r="Y35" i="4"/>
  <c r="Z35" i="4"/>
  <c r="AA35" i="4"/>
  <c r="AB35" i="4"/>
  <c r="AC35" i="4"/>
  <c r="AD35" i="4"/>
  <c r="AE35" i="4"/>
  <c r="V36" i="4"/>
  <c r="W36" i="4"/>
  <c r="X36" i="4"/>
  <c r="Y36" i="4"/>
  <c r="Z36" i="4"/>
  <c r="AA36" i="4"/>
  <c r="AB36" i="4"/>
  <c r="AC36" i="4"/>
  <c r="AD36" i="4"/>
  <c r="AE36" i="4"/>
  <c r="V37" i="4"/>
  <c r="W37" i="4"/>
  <c r="X37" i="4"/>
  <c r="Y37" i="4"/>
  <c r="Z37" i="4"/>
  <c r="AA37" i="4"/>
  <c r="AB37" i="4"/>
  <c r="AC37" i="4"/>
  <c r="AD37" i="4"/>
  <c r="AE37" i="4"/>
  <c r="V38" i="4"/>
  <c r="W38" i="4"/>
  <c r="X38" i="4"/>
  <c r="Y38" i="4"/>
  <c r="Z38" i="4"/>
  <c r="AA38" i="4"/>
  <c r="AB38" i="4"/>
  <c r="AC38" i="4"/>
  <c r="AD38" i="4"/>
  <c r="AE38" i="4"/>
  <c r="V39" i="4"/>
  <c r="W39" i="4"/>
  <c r="X39" i="4"/>
  <c r="Y39" i="4"/>
  <c r="Z39" i="4"/>
  <c r="AA39" i="4"/>
  <c r="AB39" i="4"/>
  <c r="AC39" i="4"/>
  <c r="AD39" i="4"/>
  <c r="AE39" i="4"/>
  <c r="V40" i="4"/>
  <c r="W40" i="4"/>
  <c r="X40" i="4"/>
  <c r="Y40" i="4"/>
  <c r="Z40" i="4"/>
  <c r="AA40" i="4"/>
  <c r="AB40" i="4"/>
  <c r="AC40" i="4"/>
  <c r="AD40" i="4"/>
  <c r="AE40" i="4"/>
  <c r="V41" i="4"/>
  <c r="W41" i="4"/>
  <c r="X41" i="4"/>
  <c r="Y41" i="4"/>
  <c r="Z41" i="4"/>
  <c r="AA41" i="4"/>
  <c r="AB41" i="4"/>
  <c r="AC41" i="4"/>
  <c r="AD41" i="4"/>
  <c r="AE41" i="4"/>
  <c r="V42" i="4"/>
  <c r="W42" i="4"/>
  <c r="X42" i="4"/>
  <c r="Y42" i="4"/>
  <c r="Z42" i="4"/>
  <c r="AA42" i="4"/>
  <c r="AB42" i="4"/>
  <c r="AC42" i="4"/>
  <c r="AD42" i="4"/>
  <c r="AE42" i="4"/>
  <c r="V43" i="4"/>
  <c r="W43" i="4"/>
  <c r="X43" i="4"/>
  <c r="Y43" i="4"/>
  <c r="Z43" i="4"/>
  <c r="AA43" i="4"/>
  <c r="AB43" i="4"/>
  <c r="AC43" i="4"/>
  <c r="AD43" i="4"/>
  <c r="AE43" i="4"/>
  <c r="V44" i="4"/>
  <c r="W44" i="4"/>
  <c r="X44" i="4"/>
  <c r="Y44" i="4"/>
  <c r="Z44" i="4"/>
  <c r="AA44" i="4"/>
  <c r="AB44" i="4"/>
  <c r="AC44" i="4"/>
  <c r="AD44" i="4"/>
  <c r="AE44" i="4"/>
  <c r="V45" i="4"/>
  <c r="W45" i="4"/>
  <c r="X45" i="4"/>
  <c r="Y45" i="4"/>
  <c r="Z45" i="4"/>
  <c r="AA45" i="4"/>
  <c r="AB45" i="4"/>
  <c r="AC45" i="4"/>
  <c r="AD45" i="4"/>
  <c r="AE45" i="4"/>
  <c r="V46" i="4"/>
  <c r="W46" i="4"/>
  <c r="X46" i="4"/>
  <c r="Y46" i="4"/>
  <c r="Z46" i="4"/>
  <c r="AA46" i="4"/>
  <c r="AB46" i="4"/>
  <c r="AC46" i="4"/>
  <c r="AD46" i="4"/>
  <c r="AE46" i="4"/>
  <c r="V47" i="4"/>
  <c r="W47" i="4"/>
  <c r="X47" i="4"/>
  <c r="Y47" i="4"/>
  <c r="Z47" i="4"/>
  <c r="AA47" i="4"/>
  <c r="AB47" i="4"/>
  <c r="AC47" i="4"/>
  <c r="AD47" i="4"/>
  <c r="AE47" i="4"/>
  <c r="V48" i="4"/>
  <c r="W48" i="4"/>
  <c r="X48" i="4"/>
  <c r="Y48" i="4"/>
  <c r="Z48" i="4"/>
  <c r="AA48" i="4"/>
  <c r="AB48" i="4"/>
  <c r="AC48" i="4"/>
  <c r="AD48" i="4"/>
  <c r="AE48" i="4"/>
  <c r="V49" i="4"/>
  <c r="W49" i="4"/>
  <c r="X49" i="4"/>
  <c r="Y49" i="4"/>
  <c r="Z49" i="4"/>
  <c r="AA49" i="4"/>
  <c r="AB49" i="4"/>
  <c r="AC49" i="4"/>
  <c r="AD49" i="4"/>
  <c r="AE49" i="4"/>
  <c r="V50" i="4"/>
  <c r="W50" i="4"/>
  <c r="X50" i="4"/>
  <c r="Y50" i="4"/>
  <c r="Z50" i="4"/>
  <c r="AA50" i="4"/>
  <c r="AB50" i="4"/>
  <c r="AC50" i="4"/>
  <c r="AD50" i="4"/>
  <c r="AE50" i="4"/>
  <c r="V51" i="4"/>
  <c r="W51" i="4"/>
  <c r="X51" i="4"/>
  <c r="Y51" i="4"/>
  <c r="Z51" i="4"/>
  <c r="AA51" i="4"/>
  <c r="AB51" i="4"/>
  <c r="AC51" i="4"/>
  <c r="AD51" i="4"/>
  <c r="AE51" i="4"/>
  <c r="V52" i="4"/>
  <c r="W52" i="4"/>
  <c r="X52" i="4"/>
  <c r="Y52" i="4"/>
  <c r="Z52" i="4"/>
  <c r="AA52" i="4"/>
  <c r="AB52" i="4"/>
  <c r="AC52" i="4"/>
  <c r="AD52" i="4"/>
  <c r="AE52" i="4"/>
  <c r="V53" i="4"/>
  <c r="W53" i="4"/>
  <c r="X53" i="4"/>
  <c r="Y53" i="4"/>
  <c r="Z53" i="4"/>
  <c r="AA53" i="4"/>
  <c r="AB53" i="4"/>
  <c r="AC53" i="4"/>
  <c r="AD53" i="4"/>
  <c r="AE53" i="4"/>
  <c r="V54" i="4"/>
  <c r="W54" i="4"/>
  <c r="X54" i="4"/>
  <c r="Y54" i="4"/>
  <c r="Z54" i="4"/>
  <c r="AA54" i="4"/>
  <c r="AB54" i="4"/>
  <c r="AC54" i="4"/>
  <c r="AD54" i="4"/>
  <c r="AE54" i="4"/>
  <c r="V55" i="4"/>
  <c r="W55" i="4"/>
  <c r="X55" i="4"/>
  <c r="Y55" i="4"/>
  <c r="Z55" i="4"/>
  <c r="AA55" i="4"/>
  <c r="AB55" i="4"/>
  <c r="AC55" i="4"/>
  <c r="AD55" i="4"/>
  <c r="AE55" i="4"/>
  <c r="V56" i="4"/>
  <c r="W56" i="4"/>
  <c r="X56" i="4"/>
  <c r="Y56" i="4"/>
  <c r="Z56" i="4"/>
  <c r="AA56" i="4"/>
  <c r="AB56" i="4"/>
  <c r="AC56" i="4"/>
  <c r="AD56" i="4"/>
  <c r="AE56" i="4"/>
  <c r="V57" i="4"/>
  <c r="W57" i="4"/>
  <c r="X57" i="4"/>
  <c r="Y57" i="4"/>
  <c r="Z57" i="4"/>
  <c r="AA57" i="4"/>
  <c r="AB57" i="4"/>
  <c r="AC57" i="4"/>
  <c r="AD57" i="4"/>
  <c r="AE57" i="4"/>
  <c r="V58" i="4"/>
  <c r="W58" i="4"/>
  <c r="X58" i="4"/>
  <c r="Y58" i="4"/>
  <c r="Z58" i="4"/>
  <c r="AA58" i="4"/>
  <c r="AB58" i="4"/>
  <c r="AC58" i="4"/>
  <c r="AD58" i="4"/>
  <c r="AE58" i="4"/>
  <c r="V59" i="4"/>
  <c r="W59" i="4"/>
  <c r="X59" i="4"/>
  <c r="Y59" i="4"/>
  <c r="Z59" i="4"/>
  <c r="AA59" i="4"/>
  <c r="AB59" i="4"/>
  <c r="AC59" i="4"/>
  <c r="AD59" i="4"/>
  <c r="AE59" i="4"/>
  <c r="V60" i="4"/>
  <c r="W60" i="4"/>
  <c r="X60" i="4"/>
  <c r="Y60" i="4"/>
  <c r="Z60" i="4"/>
  <c r="AA60" i="4"/>
  <c r="AB60" i="4"/>
  <c r="AC60" i="4"/>
  <c r="AD60" i="4"/>
  <c r="AE60" i="4"/>
  <c r="V61" i="4"/>
  <c r="W61" i="4"/>
  <c r="X61" i="4"/>
  <c r="Y61" i="4"/>
  <c r="Z61" i="4"/>
  <c r="AA61" i="4"/>
  <c r="AB61" i="4"/>
  <c r="AC61" i="4"/>
  <c r="AD61" i="4"/>
  <c r="AE61" i="4"/>
  <c r="V62" i="4"/>
  <c r="W62" i="4"/>
  <c r="X62" i="4"/>
  <c r="Y62" i="4"/>
  <c r="Z62" i="4"/>
  <c r="AA62" i="4"/>
  <c r="AB62" i="4"/>
  <c r="AC62" i="4"/>
  <c r="AD62" i="4"/>
  <c r="AE62" i="4"/>
  <c r="V63" i="4"/>
  <c r="W63" i="4"/>
  <c r="X63" i="4"/>
  <c r="Y63" i="4"/>
  <c r="Z63" i="4"/>
  <c r="AA63" i="4"/>
  <c r="AB63" i="4"/>
  <c r="AC63" i="4"/>
  <c r="AD63" i="4"/>
  <c r="AE63" i="4"/>
  <c r="V64" i="4"/>
  <c r="W64" i="4"/>
  <c r="X64" i="4"/>
  <c r="Y64" i="4"/>
  <c r="Z64" i="4"/>
  <c r="AA64" i="4"/>
  <c r="AB64" i="4"/>
  <c r="AC64" i="4"/>
  <c r="AD64" i="4"/>
  <c r="AE64" i="4"/>
  <c r="V65" i="4"/>
  <c r="W65" i="4"/>
  <c r="X65" i="4"/>
  <c r="Y65" i="4"/>
  <c r="Z65" i="4"/>
  <c r="AA65" i="4"/>
  <c r="AB65" i="4"/>
  <c r="AC65" i="4"/>
  <c r="AD65" i="4"/>
  <c r="AE65" i="4"/>
  <c r="V66" i="4"/>
  <c r="W66" i="4"/>
  <c r="X66" i="4"/>
  <c r="Y66" i="4"/>
  <c r="Z66" i="4"/>
  <c r="AA66" i="4"/>
  <c r="AB66" i="4"/>
  <c r="AC66" i="4"/>
  <c r="AD66" i="4"/>
  <c r="AE66" i="4"/>
  <c r="V67" i="4"/>
  <c r="W67" i="4"/>
  <c r="X67" i="4"/>
  <c r="Y67" i="4"/>
  <c r="Z67" i="4"/>
  <c r="AA67" i="4"/>
  <c r="AB67" i="4"/>
  <c r="AC67" i="4"/>
  <c r="AD67" i="4"/>
  <c r="AE67" i="4"/>
  <c r="V68" i="4"/>
  <c r="W68" i="4"/>
  <c r="X68" i="4"/>
  <c r="Y68" i="4"/>
  <c r="Z68" i="4"/>
  <c r="AA68" i="4"/>
  <c r="AB68" i="4"/>
  <c r="AC68" i="4"/>
  <c r="AD68" i="4"/>
  <c r="AE68" i="4"/>
  <c r="V69" i="4"/>
  <c r="W69" i="4"/>
  <c r="X69" i="4"/>
  <c r="Y69" i="4"/>
  <c r="Z69" i="4"/>
  <c r="AA69" i="4"/>
  <c r="AB69" i="4"/>
  <c r="AC69" i="4"/>
  <c r="AD69" i="4"/>
  <c r="AE69" i="4"/>
  <c r="V70" i="4"/>
  <c r="W70" i="4"/>
  <c r="X70" i="4"/>
  <c r="Y70" i="4"/>
  <c r="Z70" i="4"/>
  <c r="AA70" i="4"/>
  <c r="AB70" i="4"/>
  <c r="AC70" i="4"/>
  <c r="AD70" i="4"/>
  <c r="AE70" i="4"/>
  <c r="V71" i="4"/>
  <c r="W71" i="4"/>
  <c r="X71" i="4"/>
  <c r="Y71" i="4"/>
  <c r="Z71" i="4"/>
  <c r="AA71" i="4"/>
  <c r="AB71" i="4"/>
  <c r="AC71" i="4"/>
  <c r="AD71" i="4"/>
  <c r="AE71" i="4"/>
  <c r="V72" i="4"/>
  <c r="W72" i="4"/>
  <c r="X72" i="4"/>
  <c r="Y72" i="4"/>
  <c r="Z72" i="4"/>
  <c r="AA72" i="4"/>
  <c r="AB72" i="4"/>
  <c r="AC72" i="4"/>
  <c r="AD72" i="4"/>
  <c r="AE72" i="4"/>
  <c r="V73" i="4"/>
  <c r="W73" i="4"/>
  <c r="X73" i="4"/>
  <c r="Y73" i="4"/>
  <c r="Z73" i="4"/>
  <c r="AA73" i="4"/>
  <c r="AB73" i="4"/>
  <c r="AC73" i="4"/>
  <c r="AD73" i="4"/>
  <c r="AE73" i="4"/>
  <c r="V74" i="4"/>
  <c r="W74" i="4"/>
  <c r="X74" i="4"/>
  <c r="Y74" i="4"/>
  <c r="Z74" i="4"/>
  <c r="AA74" i="4"/>
  <c r="AB74" i="4"/>
  <c r="AC74" i="4"/>
  <c r="AD74" i="4"/>
  <c r="AE74" i="4"/>
  <c r="V75" i="4"/>
  <c r="W75" i="4"/>
  <c r="X75" i="4"/>
  <c r="Y75" i="4"/>
  <c r="Z75" i="4"/>
  <c r="AA75" i="4"/>
  <c r="AB75" i="4"/>
  <c r="AC75" i="4"/>
  <c r="AD75" i="4"/>
  <c r="AE75" i="4"/>
  <c r="V76" i="4"/>
  <c r="W76" i="4"/>
  <c r="X76" i="4"/>
  <c r="Y76" i="4"/>
  <c r="Z76" i="4"/>
  <c r="AA76" i="4"/>
  <c r="AB76" i="4"/>
  <c r="AC76" i="4"/>
  <c r="AD76" i="4"/>
  <c r="AE76" i="4"/>
  <c r="V77" i="4"/>
  <c r="W77" i="4"/>
  <c r="X77" i="4"/>
  <c r="Y77" i="4"/>
  <c r="Z77" i="4"/>
  <c r="AA77" i="4"/>
  <c r="AB77" i="4"/>
  <c r="AC77" i="4"/>
  <c r="AD77" i="4"/>
  <c r="AE77" i="4"/>
  <c r="V78" i="4"/>
  <c r="W78" i="4"/>
  <c r="X78" i="4"/>
  <c r="Y78" i="4"/>
  <c r="Z78" i="4"/>
  <c r="AA78" i="4"/>
  <c r="AB78" i="4"/>
  <c r="AC78" i="4"/>
  <c r="AD78" i="4"/>
  <c r="AE78" i="4"/>
  <c r="V79" i="4"/>
  <c r="W79" i="4"/>
  <c r="X79" i="4"/>
  <c r="Y79" i="4"/>
  <c r="Z79" i="4"/>
  <c r="AA79" i="4"/>
  <c r="AB79" i="4"/>
  <c r="AC79" i="4"/>
  <c r="AD79" i="4"/>
  <c r="AE79" i="4"/>
  <c r="V80" i="4"/>
  <c r="W80" i="4"/>
  <c r="X80" i="4"/>
  <c r="Y80" i="4"/>
  <c r="Z80" i="4"/>
  <c r="AA80" i="4"/>
  <c r="AB80" i="4"/>
  <c r="AC80" i="4"/>
  <c r="AD80" i="4"/>
  <c r="AE80" i="4"/>
  <c r="V81" i="4"/>
  <c r="W81" i="4"/>
  <c r="X81" i="4"/>
  <c r="Y81" i="4"/>
  <c r="Z81" i="4"/>
  <c r="AA81" i="4"/>
  <c r="AB81" i="4"/>
  <c r="AC81" i="4"/>
  <c r="AD81" i="4"/>
  <c r="AE81" i="4"/>
  <c r="V82" i="4"/>
  <c r="W82" i="4"/>
  <c r="X82" i="4"/>
  <c r="Y82" i="4"/>
  <c r="Z82" i="4"/>
  <c r="AA82" i="4"/>
  <c r="AB82" i="4"/>
  <c r="AC82" i="4"/>
  <c r="AD82" i="4"/>
  <c r="AE82" i="4"/>
  <c r="V83" i="4"/>
  <c r="W83" i="4"/>
  <c r="X83" i="4"/>
  <c r="Y83" i="4"/>
  <c r="Z83" i="4"/>
  <c r="AA83" i="4"/>
  <c r="AB83" i="4"/>
  <c r="AC83" i="4"/>
  <c r="AD83" i="4"/>
  <c r="AE83" i="4"/>
  <c r="V84" i="4"/>
  <c r="W84" i="4"/>
  <c r="X84" i="4"/>
  <c r="Y84" i="4"/>
  <c r="Z84" i="4"/>
  <c r="AA84" i="4"/>
  <c r="AB84" i="4"/>
  <c r="AC84" i="4"/>
  <c r="AD84" i="4"/>
  <c r="AE84" i="4"/>
  <c r="V85" i="4"/>
  <c r="W85" i="4"/>
  <c r="X85" i="4"/>
  <c r="Y85" i="4"/>
  <c r="Z85" i="4"/>
  <c r="AA85" i="4"/>
  <c r="AB85" i="4"/>
  <c r="AC85" i="4"/>
  <c r="AD85" i="4"/>
  <c r="AE85" i="4"/>
  <c r="V86" i="4"/>
  <c r="W86" i="4"/>
  <c r="X86" i="4"/>
  <c r="Y86" i="4"/>
  <c r="Z86" i="4"/>
  <c r="AA86" i="4"/>
  <c r="AB86" i="4"/>
  <c r="AC86" i="4"/>
  <c r="AD86" i="4"/>
  <c r="AE86" i="4"/>
  <c r="V87" i="4"/>
  <c r="W87" i="4"/>
  <c r="X87" i="4"/>
  <c r="Y87" i="4"/>
  <c r="Z87" i="4"/>
  <c r="AA87" i="4"/>
  <c r="AB87" i="4"/>
  <c r="AC87" i="4"/>
  <c r="AD87" i="4"/>
  <c r="AE87" i="4"/>
  <c r="V88" i="4"/>
  <c r="W88" i="4"/>
  <c r="X88" i="4"/>
  <c r="Y88" i="4"/>
  <c r="Z88" i="4"/>
  <c r="AA88" i="4"/>
  <c r="AB88" i="4"/>
  <c r="AC88" i="4"/>
  <c r="AD88" i="4"/>
  <c r="AE88" i="4"/>
  <c r="V89" i="4"/>
  <c r="W89" i="4"/>
  <c r="X89" i="4"/>
  <c r="Y89" i="4"/>
  <c r="Z89" i="4"/>
  <c r="AA89" i="4"/>
  <c r="AB89" i="4"/>
  <c r="AC89" i="4"/>
  <c r="AD89" i="4"/>
  <c r="AE89" i="4"/>
  <c r="V90" i="4"/>
  <c r="W90" i="4"/>
  <c r="X90" i="4"/>
  <c r="Y90" i="4"/>
  <c r="Z90" i="4"/>
  <c r="AA90" i="4"/>
  <c r="AB90" i="4"/>
  <c r="AC90" i="4"/>
  <c r="AD90" i="4"/>
  <c r="AE90" i="4"/>
  <c r="V91" i="4"/>
  <c r="W91" i="4"/>
  <c r="X91" i="4"/>
  <c r="Y91" i="4"/>
  <c r="Z91" i="4"/>
  <c r="AA91" i="4"/>
  <c r="AB91" i="4"/>
  <c r="AC91" i="4"/>
  <c r="AD91" i="4"/>
  <c r="AE91" i="4"/>
  <c r="V92" i="4"/>
  <c r="W92" i="4"/>
  <c r="X92" i="4"/>
  <c r="Y92" i="4"/>
  <c r="Z92" i="4"/>
  <c r="AA92" i="4"/>
  <c r="AB92" i="4"/>
  <c r="AC92" i="4"/>
  <c r="AD92" i="4"/>
  <c r="AE92" i="4"/>
  <c r="V93" i="4"/>
  <c r="W93" i="4"/>
  <c r="X93" i="4"/>
  <c r="Y93" i="4"/>
  <c r="Z93" i="4"/>
  <c r="AA93" i="4"/>
  <c r="AB93" i="4"/>
  <c r="AC93" i="4"/>
  <c r="AD93" i="4"/>
  <c r="AE93" i="4"/>
  <c r="V94" i="4"/>
  <c r="AF94" i="4" s="1"/>
  <c r="B94" i="4" s="1"/>
  <c r="W94" i="4"/>
  <c r="X94" i="4"/>
  <c r="Y94" i="4"/>
  <c r="Z94" i="4"/>
  <c r="AA94" i="4"/>
  <c r="AB94" i="4"/>
  <c r="AC94" i="4"/>
  <c r="AD94" i="4"/>
  <c r="AE94" i="4"/>
  <c r="V95" i="4"/>
  <c r="W95" i="4"/>
  <c r="X95" i="4"/>
  <c r="Y95" i="4"/>
  <c r="Z95" i="4"/>
  <c r="AA95" i="4"/>
  <c r="AB95" i="4"/>
  <c r="AC95" i="4"/>
  <c r="AD95" i="4"/>
  <c r="AE95" i="4"/>
  <c r="V96" i="4"/>
  <c r="W96" i="4"/>
  <c r="X96" i="4"/>
  <c r="Y96" i="4"/>
  <c r="Z96" i="4"/>
  <c r="AA96" i="4"/>
  <c r="AB96" i="4"/>
  <c r="AC96" i="4"/>
  <c r="AD96" i="4"/>
  <c r="AE96" i="4"/>
  <c r="V97" i="4"/>
  <c r="W97" i="4"/>
  <c r="X97" i="4"/>
  <c r="Y97" i="4"/>
  <c r="Z97" i="4"/>
  <c r="AA97" i="4"/>
  <c r="AB97" i="4"/>
  <c r="AC97" i="4"/>
  <c r="AD97" i="4"/>
  <c r="AE97" i="4"/>
  <c r="V98" i="4"/>
  <c r="W98" i="4"/>
  <c r="X98" i="4"/>
  <c r="Y98" i="4"/>
  <c r="Z98" i="4"/>
  <c r="AA98" i="4"/>
  <c r="AB98" i="4"/>
  <c r="AC98" i="4"/>
  <c r="AD98" i="4"/>
  <c r="AE98" i="4"/>
  <c r="V99" i="4"/>
  <c r="W99" i="4"/>
  <c r="X99" i="4"/>
  <c r="Y99" i="4"/>
  <c r="Z99" i="4"/>
  <c r="AA99" i="4"/>
  <c r="AB99" i="4"/>
  <c r="AC99" i="4"/>
  <c r="AD99" i="4"/>
  <c r="AE99" i="4"/>
  <c r="V100" i="4"/>
  <c r="W100" i="4"/>
  <c r="X100" i="4"/>
  <c r="Y100" i="4"/>
  <c r="Z100" i="4"/>
  <c r="AA100" i="4"/>
  <c r="AB100" i="4"/>
  <c r="AC100" i="4"/>
  <c r="AD100" i="4"/>
  <c r="AE100" i="4"/>
  <c r="V101" i="4"/>
  <c r="W101" i="4"/>
  <c r="X101" i="4"/>
  <c r="Y101" i="4"/>
  <c r="Z101" i="4"/>
  <c r="AA101" i="4"/>
  <c r="AB101" i="4"/>
  <c r="AC101" i="4"/>
  <c r="AD101" i="4"/>
  <c r="AE101" i="4"/>
  <c r="V102" i="4"/>
  <c r="W102" i="4"/>
  <c r="X102" i="4"/>
  <c r="Y102" i="4"/>
  <c r="Z102" i="4"/>
  <c r="AA102" i="4"/>
  <c r="AB102" i="4"/>
  <c r="AC102" i="4"/>
  <c r="AD102" i="4"/>
  <c r="AE102" i="4"/>
  <c r="V103" i="4"/>
  <c r="W103" i="4"/>
  <c r="X103" i="4"/>
  <c r="Y103" i="4"/>
  <c r="Z103" i="4"/>
  <c r="AA103" i="4"/>
  <c r="AB103" i="4"/>
  <c r="AC103" i="4"/>
  <c r="AD103" i="4"/>
  <c r="AE103" i="4"/>
  <c r="V104" i="4"/>
  <c r="W104" i="4"/>
  <c r="X104" i="4"/>
  <c r="Y104" i="4"/>
  <c r="Z104" i="4"/>
  <c r="AA104" i="4"/>
  <c r="AB104" i="4"/>
  <c r="AC104" i="4"/>
  <c r="AD104" i="4"/>
  <c r="AE104" i="4"/>
  <c r="V105" i="4"/>
  <c r="W105" i="4"/>
  <c r="X105" i="4"/>
  <c r="Y105" i="4"/>
  <c r="Z105" i="4"/>
  <c r="AA105" i="4"/>
  <c r="AB105" i="4"/>
  <c r="AC105" i="4"/>
  <c r="AD105" i="4"/>
  <c r="AE105" i="4"/>
  <c r="V106" i="4"/>
  <c r="W106" i="4"/>
  <c r="X106" i="4"/>
  <c r="Y106" i="4"/>
  <c r="Z106" i="4"/>
  <c r="AA106" i="4"/>
  <c r="AB106" i="4"/>
  <c r="AC106" i="4"/>
  <c r="AD106" i="4"/>
  <c r="AE106" i="4"/>
  <c r="V107" i="4"/>
  <c r="W107" i="4"/>
  <c r="X107" i="4"/>
  <c r="Y107" i="4"/>
  <c r="Z107" i="4"/>
  <c r="AA107" i="4"/>
  <c r="AB107" i="4"/>
  <c r="AC107" i="4"/>
  <c r="AD107" i="4"/>
  <c r="AE107" i="4"/>
  <c r="V108" i="4"/>
  <c r="W108" i="4"/>
  <c r="X108" i="4"/>
  <c r="Y108" i="4"/>
  <c r="Z108" i="4"/>
  <c r="AA108" i="4"/>
  <c r="AB108" i="4"/>
  <c r="AC108" i="4"/>
  <c r="AD108" i="4"/>
  <c r="AE108" i="4"/>
  <c r="V109" i="4"/>
  <c r="W109" i="4"/>
  <c r="X109" i="4"/>
  <c r="Y109" i="4"/>
  <c r="Z109" i="4"/>
  <c r="AA109" i="4"/>
  <c r="AB109" i="4"/>
  <c r="AC109" i="4"/>
  <c r="AD109" i="4"/>
  <c r="AE109" i="4"/>
  <c r="V110" i="4"/>
  <c r="W110" i="4"/>
  <c r="X110" i="4"/>
  <c r="Y110" i="4"/>
  <c r="Z110" i="4"/>
  <c r="AA110" i="4"/>
  <c r="AB110" i="4"/>
  <c r="AC110" i="4"/>
  <c r="AD110" i="4"/>
  <c r="AE110" i="4"/>
  <c r="V111" i="4"/>
  <c r="W111" i="4"/>
  <c r="X111" i="4"/>
  <c r="Y111" i="4"/>
  <c r="Z111" i="4"/>
  <c r="AA111" i="4"/>
  <c r="AB111" i="4"/>
  <c r="AC111" i="4"/>
  <c r="AD111" i="4"/>
  <c r="AE111" i="4"/>
  <c r="V112" i="4"/>
  <c r="W112" i="4"/>
  <c r="X112" i="4"/>
  <c r="Y112" i="4"/>
  <c r="Z112" i="4"/>
  <c r="AA112" i="4"/>
  <c r="AB112" i="4"/>
  <c r="AC112" i="4"/>
  <c r="AD112" i="4"/>
  <c r="AE112" i="4"/>
  <c r="V113" i="4"/>
  <c r="W113" i="4"/>
  <c r="X113" i="4"/>
  <c r="Y113" i="4"/>
  <c r="Z113" i="4"/>
  <c r="AA113" i="4"/>
  <c r="AB113" i="4"/>
  <c r="AC113" i="4"/>
  <c r="AD113" i="4"/>
  <c r="AE113" i="4"/>
  <c r="V114" i="4"/>
  <c r="W114" i="4"/>
  <c r="X114" i="4"/>
  <c r="Y114" i="4"/>
  <c r="Z114" i="4"/>
  <c r="AA114" i="4"/>
  <c r="AB114" i="4"/>
  <c r="AC114" i="4"/>
  <c r="AD114" i="4"/>
  <c r="AE114" i="4"/>
  <c r="V115" i="4"/>
  <c r="W115" i="4"/>
  <c r="X115" i="4"/>
  <c r="Y115" i="4"/>
  <c r="Z115" i="4"/>
  <c r="AA115" i="4"/>
  <c r="AB115" i="4"/>
  <c r="AC115" i="4"/>
  <c r="AD115" i="4"/>
  <c r="AE115" i="4"/>
  <c r="V116" i="4"/>
  <c r="W116" i="4"/>
  <c r="X116" i="4"/>
  <c r="Y116" i="4"/>
  <c r="Z116" i="4"/>
  <c r="AA116" i="4"/>
  <c r="AB116" i="4"/>
  <c r="AC116" i="4"/>
  <c r="AD116" i="4"/>
  <c r="AE116" i="4"/>
  <c r="V117" i="4"/>
  <c r="W117" i="4"/>
  <c r="X117" i="4"/>
  <c r="Y117" i="4"/>
  <c r="Z117" i="4"/>
  <c r="AA117" i="4"/>
  <c r="AB117" i="4"/>
  <c r="AC117" i="4"/>
  <c r="AD117" i="4"/>
  <c r="AE117" i="4"/>
  <c r="V118" i="4"/>
  <c r="W118" i="4"/>
  <c r="X118" i="4"/>
  <c r="Y118" i="4"/>
  <c r="Z118" i="4"/>
  <c r="AA118" i="4"/>
  <c r="AB118" i="4"/>
  <c r="AC118" i="4"/>
  <c r="AD118" i="4"/>
  <c r="AE118" i="4"/>
  <c r="V119" i="4"/>
  <c r="W119" i="4"/>
  <c r="X119" i="4"/>
  <c r="Y119" i="4"/>
  <c r="Z119" i="4"/>
  <c r="AA119" i="4"/>
  <c r="AB119" i="4"/>
  <c r="AC119" i="4"/>
  <c r="AD119" i="4"/>
  <c r="AE119" i="4"/>
  <c r="V120" i="4"/>
  <c r="W120" i="4"/>
  <c r="X120" i="4"/>
  <c r="Y120" i="4"/>
  <c r="Z120" i="4"/>
  <c r="AA120" i="4"/>
  <c r="AB120" i="4"/>
  <c r="AC120" i="4"/>
  <c r="AD120" i="4"/>
  <c r="AE120" i="4"/>
  <c r="V121" i="4"/>
  <c r="W121" i="4"/>
  <c r="X121" i="4"/>
  <c r="Y121" i="4"/>
  <c r="Z121" i="4"/>
  <c r="AA121" i="4"/>
  <c r="AB121" i="4"/>
  <c r="AC121" i="4"/>
  <c r="AD121" i="4"/>
  <c r="AE121" i="4"/>
  <c r="V122" i="4"/>
  <c r="W122" i="4"/>
  <c r="X122" i="4"/>
  <c r="Y122" i="4"/>
  <c r="Z122" i="4"/>
  <c r="AA122" i="4"/>
  <c r="AB122" i="4"/>
  <c r="AC122" i="4"/>
  <c r="AD122" i="4"/>
  <c r="AE122" i="4"/>
  <c r="V123" i="4"/>
  <c r="W123" i="4"/>
  <c r="X123" i="4"/>
  <c r="Y123" i="4"/>
  <c r="Z123" i="4"/>
  <c r="AA123" i="4"/>
  <c r="AB123" i="4"/>
  <c r="AC123" i="4"/>
  <c r="AD123" i="4"/>
  <c r="AE123" i="4"/>
  <c r="V124" i="4"/>
  <c r="W124" i="4"/>
  <c r="X124" i="4"/>
  <c r="Y124" i="4"/>
  <c r="Z124" i="4"/>
  <c r="AA124" i="4"/>
  <c r="AB124" i="4"/>
  <c r="AC124" i="4"/>
  <c r="AD124" i="4"/>
  <c r="AE124" i="4"/>
  <c r="V125" i="4"/>
  <c r="W125" i="4"/>
  <c r="X125" i="4"/>
  <c r="Y125" i="4"/>
  <c r="Z125" i="4"/>
  <c r="AA125" i="4"/>
  <c r="AB125" i="4"/>
  <c r="AC125" i="4"/>
  <c r="AD125" i="4"/>
  <c r="AE125" i="4"/>
  <c r="V126" i="4"/>
  <c r="W126" i="4"/>
  <c r="X126" i="4"/>
  <c r="Y126" i="4"/>
  <c r="Z126" i="4"/>
  <c r="AA126" i="4"/>
  <c r="AB126" i="4"/>
  <c r="AC126" i="4"/>
  <c r="AD126" i="4"/>
  <c r="AE126" i="4"/>
  <c r="V127" i="4"/>
  <c r="W127" i="4"/>
  <c r="X127" i="4"/>
  <c r="Y127" i="4"/>
  <c r="Z127" i="4"/>
  <c r="AA127" i="4"/>
  <c r="AB127" i="4"/>
  <c r="AC127" i="4"/>
  <c r="AD127" i="4"/>
  <c r="AE127" i="4"/>
  <c r="V128" i="4"/>
  <c r="W128" i="4"/>
  <c r="X128" i="4"/>
  <c r="Y128" i="4"/>
  <c r="Z128" i="4"/>
  <c r="AA128" i="4"/>
  <c r="AB128" i="4"/>
  <c r="AC128" i="4"/>
  <c r="AD128" i="4"/>
  <c r="AE128" i="4"/>
  <c r="V129" i="4"/>
  <c r="W129" i="4"/>
  <c r="X129" i="4"/>
  <c r="Y129" i="4"/>
  <c r="Z129" i="4"/>
  <c r="AA129" i="4"/>
  <c r="AB129" i="4"/>
  <c r="AC129" i="4"/>
  <c r="AD129" i="4"/>
  <c r="AE129" i="4"/>
  <c r="V130" i="4"/>
  <c r="W130" i="4"/>
  <c r="X130" i="4"/>
  <c r="Y130" i="4"/>
  <c r="Z130" i="4"/>
  <c r="AA130" i="4"/>
  <c r="AB130" i="4"/>
  <c r="AC130" i="4"/>
  <c r="AD130" i="4"/>
  <c r="AE130" i="4"/>
  <c r="V131" i="4"/>
  <c r="W131" i="4"/>
  <c r="X131" i="4"/>
  <c r="Y131" i="4"/>
  <c r="Z131" i="4"/>
  <c r="AA131" i="4"/>
  <c r="AB131" i="4"/>
  <c r="AC131" i="4"/>
  <c r="AD131" i="4"/>
  <c r="AE131" i="4"/>
  <c r="V132" i="4"/>
  <c r="W132" i="4"/>
  <c r="X132" i="4"/>
  <c r="Y132" i="4"/>
  <c r="Z132" i="4"/>
  <c r="AA132" i="4"/>
  <c r="AB132" i="4"/>
  <c r="AC132" i="4"/>
  <c r="AD132" i="4"/>
  <c r="AE132" i="4"/>
  <c r="V133" i="4"/>
  <c r="W133" i="4"/>
  <c r="X133" i="4"/>
  <c r="Y133" i="4"/>
  <c r="Z133" i="4"/>
  <c r="AA133" i="4"/>
  <c r="AB133" i="4"/>
  <c r="AC133" i="4"/>
  <c r="AD133" i="4"/>
  <c r="AE133" i="4"/>
  <c r="V134" i="4"/>
  <c r="W134" i="4"/>
  <c r="X134" i="4"/>
  <c r="Y134" i="4"/>
  <c r="Z134" i="4"/>
  <c r="AA134" i="4"/>
  <c r="AB134" i="4"/>
  <c r="AC134" i="4"/>
  <c r="AD134" i="4"/>
  <c r="AE134" i="4"/>
  <c r="V135" i="4"/>
  <c r="W135" i="4"/>
  <c r="X135" i="4"/>
  <c r="Y135" i="4"/>
  <c r="Z135" i="4"/>
  <c r="AA135" i="4"/>
  <c r="AB135" i="4"/>
  <c r="AC135" i="4"/>
  <c r="AD135" i="4"/>
  <c r="AE135" i="4"/>
  <c r="V136" i="4"/>
  <c r="W136" i="4"/>
  <c r="X136" i="4"/>
  <c r="Y136" i="4"/>
  <c r="Z136" i="4"/>
  <c r="AA136" i="4"/>
  <c r="AB136" i="4"/>
  <c r="AC136" i="4"/>
  <c r="AD136" i="4"/>
  <c r="AE136" i="4"/>
  <c r="V137" i="4"/>
  <c r="W137" i="4"/>
  <c r="X137" i="4"/>
  <c r="Y137" i="4"/>
  <c r="Z137" i="4"/>
  <c r="AA137" i="4"/>
  <c r="AB137" i="4"/>
  <c r="AC137" i="4"/>
  <c r="AD137" i="4"/>
  <c r="AE137" i="4"/>
  <c r="V138" i="4"/>
  <c r="W138" i="4"/>
  <c r="X138" i="4"/>
  <c r="Y138" i="4"/>
  <c r="Z138" i="4"/>
  <c r="AA138" i="4"/>
  <c r="AB138" i="4"/>
  <c r="AC138" i="4"/>
  <c r="AD138" i="4"/>
  <c r="AE138" i="4"/>
  <c r="V139" i="4"/>
  <c r="W139" i="4"/>
  <c r="X139" i="4"/>
  <c r="Y139" i="4"/>
  <c r="Z139" i="4"/>
  <c r="AA139" i="4"/>
  <c r="AB139" i="4"/>
  <c r="AC139" i="4"/>
  <c r="AD139" i="4"/>
  <c r="AE139" i="4"/>
  <c r="V140" i="4"/>
  <c r="W140" i="4"/>
  <c r="X140" i="4"/>
  <c r="Y140" i="4"/>
  <c r="Z140" i="4"/>
  <c r="AA140" i="4"/>
  <c r="AB140" i="4"/>
  <c r="AC140" i="4"/>
  <c r="AD140" i="4"/>
  <c r="AE140" i="4"/>
  <c r="V141" i="4"/>
  <c r="W141" i="4"/>
  <c r="X141" i="4"/>
  <c r="Y141" i="4"/>
  <c r="Z141" i="4"/>
  <c r="AA141" i="4"/>
  <c r="AB141" i="4"/>
  <c r="AC141" i="4"/>
  <c r="AD141" i="4"/>
  <c r="AE141" i="4"/>
  <c r="V142" i="4"/>
  <c r="W142" i="4"/>
  <c r="X142" i="4"/>
  <c r="Y142" i="4"/>
  <c r="Z142" i="4"/>
  <c r="AA142" i="4"/>
  <c r="AB142" i="4"/>
  <c r="AC142" i="4"/>
  <c r="AD142" i="4"/>
  <c r="AE142" i="4"/>
  <c r="V143" i="4"/>
  <c r="W143" i="4"/>
  <c r="X143" i="4"/>
  <c r="Y143" i="4"/>
  <c r="Z143" i="4"/>
  <c r="AA143" i="4"/>
  <c r="AB143" i="4"/>
  <c r="AC143" i="4"/>
  <c r="AD143" i="4"/>
  <c r="AE143" i="4"/>
  <c r="V144" i="4"/>
  <c r="W144" i="4"/>
  <c r="X144" i="4"/>
  <c r="Y144" i="4"/>
  <c r="Z144" i="4"/>
  <c r="AA144" i="4"/>
  <c r="AB144" i="4"/>
  <c r="AC144" i="4"/>
  <c r="AD144" i="4"/>
  <c r="AE144" i="4"/>
  <c r="V145" i="4"/>
  <c r="W145" i="4"/>
  <c r="X145" i="4"/>
  <c r="Y145" i="4"/>
  <c r="Z145" i="4"/>
  <c r="AA145" i="4"/>
  <c r="AB145" i="4"/>
  <c r="AC145" i="4"/>
  <c r="AD145" i="4"/>
  <c r="AE145" i="4"/>
  <c r="V146" i="4"/>
  <c r="W146" i="4"/>
  <c r="X146" i="4"/>
  <c r="Y146" i="4"/>
  <c r="Z146" i="4"/>
  <c r="AA146" i="4"/>
  <c r="AB146" i="4"/>
  <c r="AC146" i="4"/>
  <c r="AD146" i="4"/>
  <c r="AE146" i="4"/>
  <c r="V147" i="4"/>
  <c r="W147" i="4"/>
  <c r="X147" i="4"/>
  <c r="Y147" i="4"/>
  <c r="Z147" i="4"/>
  <c r="AA147" i="4"/>
  <c r="AB147" i="4"/>
  <c r="AC147" i="4"/>
  <c r="AD147" i="4"/>
  <c r="AE147" i="4"/>
  <c r="V148" i="4"/>
  <c r="W148" i="4"/>
  <c r="X148" i="4"/>
  <c r="Y148" i="4"/>
  <c r="Z148" i="4"/>
  <c r="AA148" i="4"/>
  <c r="AB148" i="4"/>
  <c r="AC148" i="4"/>
  <c r="AD148" i="4"/>
  <c r="AE148" i="4"/>
  <c r="V149" i="4"/>
  <c r="W149" i="4"/>
  <c r="X149" i="4"/>
  <c r="Y149" i="4"/>
  <c r="Z149" i="4"/>
  <c r="AA149" i="4"/>
  <c r="AB149" i="4"/>
  <c r="AC149" i="4"/>
  <c r="AD149" i="4"/>
  <c r="AE149" i="4"/>
  <c r="V150" i="4"/>
  <c r="W150" i="4"/>
  <c r="X150" i="4"/>
  <c r="Y150" i="4"/>
  <c r="Z150" i="4"/>
  <c r="AA150" i="4"/>
  <c r="AB150" i="4"/>
  <c r="AC150" i="4"/>
  <c r="AD150" i="4"/>
  <c r="AE150" i="4"/>
  <c r="V151" i="4"/>
  <c r="W151" i="4"/>
  <c r="X151" i="4"/>
  <c r="Y151" i="4"/>
  <c r="Z151" i="4"/>
  <c r="AA151" i="4"/>
  <c r="AB151" i="4"/>
  <c r="AC151" i="4"/>
  <c r="AD151" i="4"/>
  <c r="AE151" i="4"/>
  <c r="V152" i="4"/>
  <c r="W152" i="4"/>
  <c r="X152" i="4"/>
  <c r="Y152" i="4"/>
  <c r="Z152" i="4"/>
  <c r="AA152" i="4"/>
  <c r="AB152" i="4"/>
  <c r="AC152" i="4"/>
  <c r="AD152" i="4"/>
  <c r="AE152" i="4"/>
  <c r="V153" i="4"/>
  <c r="W153" i="4"/>
  <c r="X153" i="4"/>
  <c r="Y153" i="4"/>
  <c r="Z153" i="4"/>
  <c r="AA153" i="4"/>
  <c r="AB153" i="4"/>
  <c r="AC153" i="4"/>
  <c r="AD153" i="4"/>
  <c r="AE153" i="4"/>
  <c r="V154" i="4"/>
  <c r="W154" i="4"/>
  <c r="X154" i="4"/>
  <c r="Y154" i="4"/>
  <c r="Z154" i="4"/>
  <c r="AA154" i="4"/>
  <c r="AB154" i="4"/>
  <c r="AC154" i="4"/>
  <c r="AD154" i="4"/>
  <c r="AE154" i="4"/>
  <c r="V155" i="4"/>
  <c r="W155" i="4"/>
  <c r="X155" i="4"/>
  <c r="Y155" i="4"/>
  <c r="Z155" i="4"/>
  <c r="AA155" i="4"/>
  <c r="AB155" i="4"/>
  <c r="AC155" i="4"/>
  <c r="AD155" i="4"/>
  <c r="AE155" i="4"/>
  <c r="V156" i="4"/>
  <c r="W156" i="4"/>
  <c r="X156" i="4"/>
  <c r="Y156" i="4"/>
  <c r="Z156" i="4"/>
  <c r="AA156" i="4"/>
  <c r="AB156" i="4"/>
  <c r="AC156" i="4"/>
  <c r="AD156" i="4"/>
  <c r="AE156" i="4"/>
  <c r="V157" i="4"/>
  <c r="W157" i="4"/>
  <c r="X157" i="4"/>
  <c r="Y157" i="4"/>
  <c r="Z157" i="4"/>
  <c r="AA157" i="4"/>
  <c r="AB157" i="4"/>
  <c r="AC157" i="4"/>
  <c r="AD157" i="4"/>
  <c r="AE157" i="4"/>
  <c r="V158" i="4"/>
  <c r="W158" i="4"/>
  <c r="X158" i="4"/>
  <c r="Y158" i="4"/>
  <c r="Z158" i="4"/>
  <c r="AA158" i="4"/>
  <c r="AB158" i="4"/>
  <c r="AC158" i="4"/>
  <c r="AD158" i="4"/>
  <c r="AE158" i="4"/>
  <c r="V159" i="4"/>
  <c r="W159" i="4"/>
  <c r="X159" i="4"/>
  <c r="Y159" i="4"/>
  <c r="Z159" i="4"/>
  <c r="AA159" i="4"/>
  <c r="AB159" i="4"/>
  <c r="AC159" i="4"/>
  <c r="AD159" i="4"/>
  <c r="AE159" i="4"/>
  <c r="V160" i="4"/>
  <c r="W160" i="4"/>
  <c r="X160" i="4"/>
  <c r="Y160" i="4"/>
  <c r="Z160" i="4"/>
  <c r="AA160" i="4"/>
  <c r="AB160" i="4"/>
  <c r="AC160" i="4"/>
  <c r="AD160" i="4"/>
  <c r="AE160" i="4"/>
  <c r="V161" i="4"/>
  <c r="W161" i="4"/>
  <c r="X161" i="4"/>
  <c r="Y161" i="4"/>
  <c r="Z161" i="4"/>
  <c r="AA161" i="4"/>
  <c r="AB161" i="4"/>
  <c r="AC161" i="4"/>
  <c r="AD161" i="4"/>
  <c r="AE161" i="4"/>
  <c r="V162" i="4"/>
  <c r="W162" i="4"/>
  <c r="X162" i="4"/>
  <c r="Y162" i="4"/>
  <c r="Z162" i="4"/>
  <c r="AA162" i="4"/>
  <c r="AB162" i="4"/>
  <c r="AC162" i="4"/>
  <c r="AD162" i="4"/>
  <c r="AE162" i="4"/>
  <c r="V163" i="4"/>
  <c r="W163" i="4"/>
  <c r="X163" i="4"/>
  <c r="Y163" i="4"/>
  <c r="Z163" i="4"/>
  <c r="AA163" i="4"/>
  <c r="AB163" i="4"/>
  <c r="AC163" i="4"/>
  <c r="AD163" i="4"/>
  <c r="AE163" i="4"/>
  <c r="V164" i="4"/>
  <c r="W164" i="4"/>
  <c r="X164" i="4"/>
  <c r="Y164" i="4"/>
  <c r="Z164" i="4"/>
  <c r="AA164" i="4"/>
  <c r="AB164" i="4"/>
  <c r="AC164" i="4"/>
  <c r="AD164" i="4"/>
  <c r="AE164" i="4"/>
  <c r="V165" i="4"/>
  <c r="W165" i="4"/>
  <c r="X165" i="4"/>
  <c r="Y165" i="4"/>
  <c r="Z165" i="4"/>
  <c r="AA165" i="4"/>
  <c r="AB165" i="4"/>
  <c r="AC165" i="4"/>
  <c r="AD165" i="4"/>
  <c r="AE165" i="4"/>
  <c r="V166" i="4"/>
  <c r="W166" i="4"/>
  <c r="X166" i="4"/>
  <c r="Y166" i="4"/>
  <c r="Z166" i="4"/>
  <c r="AA166" i="4"/>
  <c r="AB166" i="4"/>
  <c r="AC166" i="4"/>
  <c r="AD166" i="4"/>
  <c r="AE166" i="4"/>
  <c r="V167" i="4"/>
  <c r="W167" i="4"/>
  <c r="X167" i="4"/>
  <c r="Y167" i="4"/>
  <c r="Z167" i="4"/>
  <c r="AA167" i="4"/>
  <c r="AB167" i="4"/>
  <c r="AC167" i="4"/>
  <c r="AD167" i="4"/>
  <c r="AE167" i="4"/>
  <c r="V168" i="4"/>
  <c r="W168" i="4"/>
  <c r="X168" i="4"/>
  <c r="Y168" i="4"/>
  <c r="Z168" i="4"/>
  <c r="AA168" i="4"/>
  <c r="AB168" i="4"/>
  <c r="AC168" i="4"/>
  <c r="AD168" i="4"/>
  <c r="AE168" i="4"/>
  <c r="V169" i="4"/>
  <c r="W169" i="4"/>
  <c r="X169" i="4"/>
  <c r="Y169" i="4"/>
  <c r="Z169" i="4"/>
  <c r="AA169" i="4"/>
  <c r="AB169" i="4"/>
  <c r="AC169" i="4"/>
  <c r="AD169" i="4"/>
  <c r="AE169" i="4"/>
  <c r="V170" i="4"/>
  <c r="W170" i="4"/>
  <c r="X170" i="4"/>
  <c r="Y170" i="4"/>
  <c r="Z170" i="4"/>
  <c r="AA170" i="4"/>
  <c r="AB170" i="4"/>
  <c r="AC170" i="4"/>
  <c r="AD170" i="4"/>
  <c r="AE170" i="4"/>
  <c r="V171" i="4"/>
  <c r="W171" i="4"/>
  <c r="X171" i="4"/>
  <c r="Y171" i="4"/>
  <c r="Z171" i="4"/>
  <c r="AA171" i="4"/>
  <c r="AB171" i="4"/>
  <c r="AC171" i="4"/>
  <c r="AD171" i="4"/>
  <c r="AE171" i="4"/>
  <c r="V172" i="4"/>
  <c r="W172" i="4"/>
  <c r="X172" i="4"/>
  <c r="Y172" i="4"/>
  <c r="Z172" i="4"/>
  <c r="AA172" i="4"/>
  <c r="AB172" i="4"/>
  <c r="AC172" i="4"/>
  <c r="AD172" i="4"/>
  <c r="AE172" i="4"/>
  <c r="V173" i="4"/>
  <c r="W173" i="4"/>
  <c r="X173" i="4"/>
  <c r="Y173" i="4"/>
  <c r="Z173" i="4"/>
  <c r="AA173" i="4"/>
  <c r="AB173" i="4"/>
  <c r="AC173" i="4"/>
  <c r="AD173" i="4"/>
  <c r="AE173" i="4"/>
  <c r="V174" i="4"/>
  <c r="W174" i="4"/>
  <c r="X174" i="4"/>
  <c r="Y174" i="4"/>
  <c r="Z174" i="4"/>
  <c r="AA174" i="4"/>
  <c r="AB174" i="4"/>
  <c r="AC174" i="4"/>
  <c r="AD174" i="4"/>
  <c r="AE174" i="4"/>
  <c r="V175" i="4"/>
  <c r="W175" i="4"/>
  <c r="X175" i="4"/>
  <c r="Y175" i="4"/>
  <c r="Z175" i="4"/>
  <c r="AA175" i="4"/>
  <c r="AB175" i="4"/>
  <c r="AC175" i="4"/>
  <c r="AD175" i="4"/>
  <c r="AE175" i="4"/>
  <c r="V176" i="4"/>
  <c r="W176" i="4"/>
  <c r="X176" i="4"/>
  <c r="Y176" i="4"/>
  <c r="Z176" i="4"/>
  <c r="AA176" i="4"/>
  <c r="AB176" i="4"/>
  <c r="AC176" i="4"/>
  <c r="AD176" i="4"/>
  <c r="AE176" i="4"/>
  <c r="V177" i="4"/>
  <c r="W177" i="4"/>
  <c r="X177" i="4"/>
  <c r="Y177" i="4"/>
  <c r="Z177" i="4"/>
  <c r="AA177" i="4"/>
  <c r="AB177" i="4"/>
  <c r="AC177" i="4"/>
  <c r="AD177" i="4"/>
  <c r="AE177" i="4"/>
  <c r="V178" i="4"/>
  <c r="W178" i="4"/>
  <c r="X178" i="4"/>
  <c r="Y178" i="4"/>
  <c r="Z178" i="4"/>
  <c r="AA178" i="4"/>
  <c r="AB178" i="4"/>
  <c r="AC178" i="4"/>
  <c r="AD178" i="4"/>
  <c r="AE178" i="4"/>
  <c r="V179" i="4"/>
  <c r="W179" i="4"/>
  <c r="X179" i="4"/>
  <c r="Y179" i="4"/>
  <c r="Z179" i="4"/>
  <c r="AA179" i="4"/>
  <c r="AB179" i="4"/>
  <c r="AC179" i="4"/>
  <c r="AD179" i="4"/>
  <c r="AE179" i="4"/>
  <c r="V180" i="4"/>
  <c r="W180" i="4"/>
  <c r="X180" i="4"/>
  <c r="Y180" i="4"/>
  <c r="Z180" i="4"/>
  <c r="AA180" i="4"/>
  <c r="AB180" i="4"/>
  <c r="AC180" i="4"/>
  <c r="AD180" i="4"/>
  <c r="AE180" i="4"/>
  <c r="V181" i="4"/>
  <c r="W181" i="4"/>
  <c r="X181" i="4"/>
  <c r="Y181" i="4"/>
  <c r="Z181" i="4"/>
  <c r="AA181" i="4"/>
  <c r="AB181" i="4"/>
  <c r="AC181" i="4"/>
  <c r="AD181" i="4"/>
  <c r="AE181" i="4"/>
  <c r="V182" i="4"/>
  <c r="W182" i="4"/>
  <c r="X182" i="4"/>
  <c r="Y182" i="4"/>
  <c r="Z182" i="4"/>
  <c r="AA182" i="4"/>
  <c r="AB182" i="4"/>
  <c r="AC182" i="4"/>
  <c r="AD182" i="4"/>
  <c r="AE182" i="4"/>
  <c r="V183" i="4"/>
  <c r="W183" i="4"/>
  <c r="X183" i="4"/>
  <c r="Y183" i="4"/>
  <c r="Z183" i="4"/>
  <c r="AA183" i="4"/>
  <c r="AB183" i="4"/>
  <c r="AC183" i="4"/>
  <c r="AD183" i="4"/>
  <c r="AE183" i="4"/>
  <c r="V184" i="4"/>
  <c r="W184" i="4"/>
  <c r="X184" i="4"/>
  <c r="Y184" i="4"/>
  <c r="Z184" i="4"/>
  <c r="AA184" i="4"/>
  <c r="AB184" i="4"/>
  <c r="AC184" i="4"/>
  <c r="AD184" i="4"/>
  <c r="AE184" i="4"/>
  <c r="V185" i="4"/>
  <c r="W185" i="4"/>
  <c r="X185" i="4"/>
  <c r="Y185" i="4"/>
  <c r="Z185" i="4"/>
  <c r="AA185" i="4"/>
  <c r="AB185" i="4"/>
  <c r="AC185" i="4"/>
  <c r="AD185" i="4"/>
  <c r="AE185" i="4"/>
  <c r="V186" i="4"/>
  <c r="W186" i="4"/>
  <c r="X186" i="4"/>
  <c r="Y186" i="4"/>
  <c r="Z186" i="4"/>
  <c r="AA186" i="4"/>
  <c r="AB186" i="4"/>
  <c r="AC186" i="4"/>
  <c r="AD186" i="4"/>
  <c r="AE186" i="4"/>
  <c r="V187" i="4"/>
  <c r="W187" i="4"/>
  <c r="X187" i="4"/>
  <c r="Y187" i="4"/>
  <c r="Z187" i="4"/>
  <c r="AA187" i="4"/>
  <c r="AB187" i="4"/>
  <c r="AC187" i="4"/>
  <c r="AD187" i="4"/>
  <c r="AE187" i="4"/>
  <c r="V188" i="4"/>
  <c r="W188" i="4"/>
  <c r="X188" i="4"/>
  <c r="Y188" i="4"/>
  <c r="Z188" i="4"/>
  <c r="AA188" i="4"/>
  <c r="AB188" i="4"/>
  <c r="AC188" i="4"/>
  <c r="AD188" i="4"/>
  <c r="AE188" i="4"/>
  <c r="V189" i="4"/>
  <c r="W189" i="4"/>
  <c r="X189" i="4"/>
  <c r="Y189" i="4"/>
  <c r="Z189" i="4"/>
  <c r="AA189" i="4"/>
  <c r="AB189" i="4"/>
  <c r="AC189" i="4"/>
  <c r="AD189" i="4"/>
  <c r="AE189" i="4"/>
  <c r="V190" i="4"/>
  <c r="W190" i="4"/>
  <c r="X190" i="4"/>
  <c r="Y190" i="4"/>
  <c r="Z190" i="4"/>
  <c r="AA190" i="4"/>
  <c r="AB190" i="4"/>
  <c r="AC190" i="4"/>
  <c r="AD190" i="4"/>
  <c r="AE190" i="4"/>
  <c r="V191" i="4"/>
  <c r="W191" i="4"/>
  <c r="X191" i="4"/>
  <c r="Y191" i="4"/>
  <c r="Z191" i="4"/>
  <c r="AA191" i="4"/>
  <c r="AB191" i="4"/>
  <c r="AC191" i="4"/>
  <c r="AD191" i="4"/>
  <c r="AE191" i="4"/>
  <c r="V192" i="4"/>
  <c r="W192" i="4"/>
  <c r="X192" i="4"/>
  <c r="Y192" i="4"/>
  <c r="Z192" i="4"/>
  <c r="AA192" i="4"/>
  <c r="AB192" i="4"/>
  <c r="AC192" i="4"/>
  <c r="AD192" i="4"/>
  <c r="AE192" i="4"/>
  <c r="V193" i="4"/>
  <c r="W193" i="4"/>
  <c r="X193" i="4"/>
  <c r="Y193" i="4"/>
  <c r="Z193" i="4"/>
  <c r="AA193" i="4"/>
  <c r="AB193" i="4"/>
  <c r="AC193" i="4"/>
  <c r="AD193" i="4"/>
  <c r="AE193" i="4"/>
  <c r="V194" i="4"/>
  <c r="W194" i="4"/>
  <c r="X194" i="4"/>
  <c r="Y194" i="4"/>
  <c r="Z194" i="4"/>
  <c r="AA194" i="4"/>
  <c r="AB194" i="4"/>
  <c r="AC194" i="4"/>
  <c r="AD194" i="4"/>
  <c r="AE194" i="4"/>
  <c r="V195" i="4"/>
  <c r="W195" i="4"/>
  <c r="X195" i="4"/>
  <c r="Y195" i="4"/>
  <c r="Z195" i="4"/>
  <c r="AA195" i="4"/>
  <c r="AB195" i="4"/>
  <c r="AC195" i="4"/>
  <c r="AD195" i="4"/>
  <c r="AE195" i="4"/>
  <c r="V196" i="4"/>
  <c r="W196" i="4"/>
  <c r="X196" i="4"/>
  <c r="Y196" i="4"/>
  <c r="Z196" i="4"/>
  <c r="AA196" i="4"/>
  <c r="AB196" i="4"/>
  <c r="AC196" i="4"/>
  <c r="AD196" i="4"/>
  <c r="AE196" i="4"/>
  <c r="V197" i="4"/>
  <c r="W197" i="4"/>
  <c r="X197" i="4"/>
  <c r="Y197" i="4"/>
  <c r="Z197" i="4"/>
  <c r="AA197" i="4"/>
  <c r="AB197" i="4"/>
  <c r="AC197" i="4"/>
  <c r="AD197" i="4"/>
  <c r="AE197" i="4"/>
  <c r="V198" i="4"/>
  <c r="W198" i="4"/>
  <c r="X198" i="4"/>
  <c r="Y198" i="4"/>
  <c r="Z198" i="4"/>
  <c r="AA198" i="4"/>
  <c r="AB198" i="4"/>
  <c r="AC198" i="4"/>
  <c r="AD198" i="4"/>
  <c r="AE198" i="4"/>
  <c r="V199" i="4"/>
  <c r="W199" i="4"/>
  <c r="X199" i="4"/>
  <c r="Y199" i="4"/>
  <c r="Z199" i="4"/>
  <c r="AA199" i="4"/>
  <c r="AB199" i="4"/>
  <c r="AC199" i="4"/>
  <c r="AD199" i="4"/>
  <c r="AE199" i="4"/>
  <c r="V200" i="4"/>
  <c r="W200" i="4"/>
  <c r="X200" i="4"/>
  <c r="Y200" i="4"/>
  <c r="Z200" i="4"/>
  <c r="AA200" i="4"/>
  <c r="AB200" i="4"/>
  <c r="AC200" i="4"/>
  <c r="AD200" i="4"/>
  <c r="AE200" i="4"/>
  <c r="V201" i="4"/>
  <c r="W201" i="4"/>
  <c r="X201" i="4"/>
  <c r="Y201" i="4"/>
  <c r="Z201" i="4"/>
  <c r="AA201" i="4"/>
  <c r="AB201" i="4"/>
  <c r="AC201" i="4"/>
  <c r="AD201" i="4"/>
  <c r="AE201" i="4"/>
  <c r="V202" i="4"/>
  <c r="W202" i="4"/>
  <c r="X202" i="4"/>
  <c r="Y202" i="4"/>
  <c r="Z202" i="4"/>
  <c r="AA202" i="4"/>
  <c r="AB202" i="4"/>
  <c r="AC202" i="4"/>
  <c r="AD202" i="4"/>
  <c r="AE202" i="4"/>
  <c r="V203" i="4"/>
  <c r="W203" i="4"/>
  <c r="X203" i="4"/>
  <c r="Y203" i="4"/>
  <c r="Z203" i="4"/>
  <c r="AA203" i="4"/>
  <c r="AB203" i="4"/>
  <c r="AC203" i="4"/>
  <c r="AD203" i="4"/>
  <c r="AE203" i="4"/>
  <c r="V204" i="4"/>
  <c r="W204" i="4"/>
  <c r="X204" i="4"/>
  <c r="Y204" i="4"/>
  <c r="Z204" i="4"/>
  <c r="AA204" i="4"/>
  <c r="AB204" i="4"/>
  <c r="AC204" i="4"/>
  <c r="AD204" i="4"/>
  <c r="AE204" i="4"/>
  <c r="V205" i="4"/>
  <c r="W205" i="4"/>
  <c r="X205" i="4"/>
  <c r="Y205" i="4"/>
  <c r="Z205" i="4"/>
  <c r="AA205" i="4"/>
  <c r="AB205" i="4"/>
  <c r="AC205" i="4"/>
  <c r="AD205" i="4"/>
  <c r="AE205" i="4"/>
  <c r="V206" i="4"/>
  <c r="W206" i="4"/>
  <c r="X206" i="4"/>
  <c r="Y206" i="4"/>
  <c r="Z206" i="4"/>
  <c r="AA206" i="4"/>
  <c r="AB206" i="4"/>
  <c r="AC206" i="4"/>
  <c r="AD206" i="4"/>
  <c r="AE206" i="4"/>
  <c r="V207" i="4"/>
  <c r="W207" i="4"/>
  <c r="X207" i="4"/>
  <c r="Y207" i="4"/>
  <c r="Z207" i="4"/>
  <c r="AA207" i="4"/>
  <c r="AB207" i="4"/>
  <c r="AC207" i="4"/>
  <c r="AD207" i="4"/>
  <c r="AE207" i="4"/>
  <c r="V208" i="4"/>
  <c r="W208" i="4"/>
  <c r="X208" i="4"/>
  <c r="Y208" i="4"/>
  <c r="Z208" i="4"/>
  <c r="AA208" i="4"/>
  <c r="AB208" i="4"/>
  <c r="AC208" i="4"/>
  <c r="AD208" i="4"/>
  <c r="AE208" i="4"/>
  <c r="V209" i="4"/>
  <c r="W209" i="4"/>
  <c r="X209" i="4"/>
  <c r="Y209" i="4"/>
  <c r="Z209" i="4"/>
  <c r="AA209" i="4"/>
  <c r="AB209" i="4"/>
  <c r="AC209" i="4"/>
  <c r="AD209" i="4"/>
  <c r="AE209" i="4"/>
  <c r="V210" i="4"/>
  <c r="W210" i="4"/>
  <c r="X210" i="4"/>
  <c r="Y210" i="4"/>
  <c r="Z210" i="4"/>
  <c r="AA210" i="4"/>
  <c r="AB210" i="4"/>
  <c r="AC210" i="4"/>
  <c r="AD210" i="4"/>
  <c r="AE210" i="4"/>
  <c r="V211" i="4"/>
  <c r="W211" i="4"/>
  <c r="X211" i="4"/>
  <c r="Y211" i="4"/>
  <c r="Z211" i="4"/>
  <c r="AA211" i="4"/>
  <c r="AB211" i="4"/>
  <c r="AC211" i="4"/>
  <c r="AD211" i="4"/>
  <c r="AE211" i="4"/>
  <c r="V212" i="4"/>
  <c r="W212" i="4"/>
  <c r="X212" i="4"/>
  <c r="Y212" i="4"/>
  <c r="Z212" i="4"/>
  <c r="AA212" i="4"/>
  <c r="AB212" i="4"/>
  <c r="AC212" i="4"/>
  <c r="AD212" i="4"/>
  <c r="AE212" i="4"/>
  <c r="V213" i="4"/>
  <c r="W213" i="4"/>
  <c r="X213" i="4"/>
  <c r="Y213" i="4"/>
  <c r="Z213" i="4"/>
  <c r="AA213" i="4"/>
  <c r="AB213" i="4"/>
  <c r="AC213" i="4"/>
  <c r="AD213" i="4"/>
  <c r="AE213" i="4"/>
  <c r="V214" i="4"/>
  <c r="W214" i="4"/>
  <c r="X214" i="4"/>
  <c r="Y214" i="4"/>
  <c r="Z214" i="4"/>
  <c r="AA214" i="4"/>
  <c r="AB214" i="4"/>
  <c r="AC214" i="4"/>
  <c r="AD214" i="4"/>
  <c r="AE214" i="4"/>
  <c r="V215" i="4"/>
  <c r="W215" i="4"/>
  <c r="X215" i="4"/>
  <c r="Y215" i="4"/>
  <c r="Z215" i="4"/>
  <c r="AA215" i="4"/>
  <c r="AB215" i="4"/>
  <c r="AC215" i="4"/>
  <c r="AD215" i="4"/>
  <c r="AE215" i="4"/>
  <c r="V216" i="4"/>
  <c r="W216" i="4"/>
  <c r="X216" i="4"/>
  <c r="Y216" i="4"/>
  <c r="Z216" i="4"/>
  <c r="AA216" i="4"/>
  <c r="AB216" i="4"/>
  <c r="AC216" i="4"/>
  <c r="AD216" i="4"/>
  <c r="AE216" i="4"/>
  <c r="V217" i="4"/>
  <c r="W217" i="4"/>
  <c r="X217" i="4"/>
  <c r="Y217" i="4"/>
  <c r="Z217" i="4"/>
  <c r="AA217" i="4"/>
  <c r="AB217" i="4"/>
  <c r="AC217" i="4"/>
  <c r="AD217" i="4"/>
  <c r="AE217" i="4"/>
  <c r="V218" i="4"/>
  <c r="W218" i="4"/>
  <c r="X218" i="4"/>
  <c r="Y218" i="4"/>
  <c r="Z218" i="4"/>
  <c r="AA218" i="4"/>
  <c r="AB218" i="4"/>
  <c r="AC218" i="4"/>
  <c r="AD218" i="4"/>
  <c r="AE218" i="4"/>
  <c r="V219" i="4"/>
  <c r="W219" i="4"/>
  <c r="X219" i="4"/>
  <c r="Y219" i="4"/>
  <c r="Z219" i="4"/>
  <c r="AA219" i="4"/>
  <c r="AB219" i="4"/>
  <c r="AC219" i="4"/>
  <c r="AD219" i="4"/>
  <c r="AE219" i="4"/>
  <c r="V220" i="4"/>
  <c r="W220" i="4"/>
  <c r="X220" i="4"/>
  <c r="Y220" i="4"/>
  <c r="Z220" i="4"/>
  <c r="AA220" i="4"/>
  <c r="AB220" i="4"/>
  <c r="AC220" i="4"/>
  <c r="AD220" i="4"/>
  <c r="AE220" i="4"/>
  <c r="V221" i="4"/>
  <c r="W221" i="4"/>
  <c r="X221" i="4"/>
  <c r="Y221" i="4"/>
  <c r="Z221" i="4"/>
  <c r="AA221" i="4"/>
  <c r="AB221" i="4"/>
  <c r="AC221" i="4"/>
  <c r="AD221" i="4"/>
  <c r="AE221" i="4"/>
  <c r="V222" i="4"/>
  <c r="W222" i="4"/>
  <c r="X222" i="4"/>
  <c r="Y222" i="4"/>
  <c r="Z222" i="4"/>
  <c r="AA222" i="4"/>
  <c r="AB222" i="4"/>
  <c r="AC222" i="4"/>
  <c r="AD222" i="4"/>
  <c r="AE222" i="4"/>
  <c r="V223" i="4"/>
  <c r="W223" i="4"/>
  <c r="X223" i="4"/>
  <c r="Y223" i="4"/>
  <c r="Z223" i="4"/>
  <c r="AA223" i="4"/>
  <c r="AB223" i="4"/>
  <c r="AC223" i="4"/>
  <c r="AD223" i="4"/>
  <c r="AE223" i="4"/>
  <c r="V224" i="4"/>
  <c r="W224" i="4"/>
  <c r="X224" i="4"/>
  <c r="Y224" i="4"/>
  <c r="Z224" i="4"/>
  <c r="AA224" i="4"/>
  <c r="AB224" i="4"/>
  <c r="AC224" i="4"/>
  <c r="AD224" i="4"/>
  <c r="AE224" i="4"/>
  <c r="V225" i="4"/>
  <c r="W225" i="4"/>
  <c r="X225" i="4"/>
  <c r="Y225" i="4"/>
  <c r="Z225" i="4"/>
  <c r="AA225" i="4"/>
  <c r="AB225" i="4"/>
  <c r="AC225" i="4"/>
  <c r="AD225" i="4"/>
  <c r="AE225" i="4"/>
  <c r="V226" i="4"/>
  <c r="W226" i="4"/>
  <c r="X226" i="4"/>
  <c r="Y226" i="4"/>
  <c r="Z226" i="4"/>
  <c r="AA226" i="4"/>
  <c r="AB226" i="4"/>
  <c r="AC226" i="4"/>
  <c r="AD226" i="4"/>
  <c r="AE226" i="4"/>
  <c r="V227" i="4"/>
  <c r="W227" i="4"/>
  <c r="X227" i="4"/>
  <c r="Y227" i="4"/>
  <c r="Z227" i="4"/>
  <c r="AA227" i="4"/>
  <c r="AB227" i="4"/>
  <c r="AC227" i="4"/>
  <c r="AD227" i="4"/>
  <c r="AE227" i="4"/>
  <c r="V228" i="4"/>
  <c r="W228" i="4"/>
  <c r="X228" i="4"/>
  <c r="Y228" i="4"/>
  <c r="Z228" i="4"/>
  <c r="AA228" i="4"/>
  <c r="AB228" i="4"/>
  <c r="AC228" i="4"/>
  <c r="AD228" i="4"/>
  <c r="AE228" i="4"/>
  <c r="V229" i="4"/>
  <c r="W229" i="4"/>
  <c r="X229" i="4"/>
  <c r="Y229" i="4"/>
  <c r="Z229" i="4"/>
  <c r="AA229" i="4"/>
  <c r="AB229" i="4"/>
  <c r="AC229" i="4"/>
  <c r="AD229" i="4"/>
  <c r="AE229" i="4"/>
  <c r="V230" i="4"/>
  <c r="W230" i="4"/>
  <c r="X230" i="4"/>
  <c r="Y230" i="4"/>
  <c r="Z230" i="4"/>
  <c r="AA230" i="4"/>
  <c r="AB230" i="4"/>
  <c r="AC230" i="4"/>
  <c r="AD230" i="4"/>
  <c r="AE230" i="4"/>
  <c r="V231" i="4"/>
  <c r="W231" i="4"/>
  <c r="X231" i="4"/>
  <c r="Y231" i="4"/>
  <c r="Z231" i="4"/>
  <c r="AA231" i="4"/>
  <c r="AB231" i="4"/>
  <c r="AC231" i="4"/>
  <c r="AD231" i="4"/>
  <c r="AE231" i="4"/>
  <c r="V232" i="4"/>
  <c r="W232" i="4"/>
  <c r="X232" i="4"/>
  <c r="Y232" i="4"/>
  <c r="Z232" i="4"/>
  <c r="AA232" i="4"/>
  <c r="AB232" i="4"/>
  <c r="AC232" i="4"/>
  <c r="AD232" i="4"/>
  <c r="AE232" i="4"/>
  <c r="V233" i="4"/>
  <c r="W233" i="4"/>
  <c r="X233" i="4"/>
  <c r="Y233" i="4"/>
  <c r="Z233" i="4"/>
  <c r="AA233" i="4"/>
  <c r="AB233" i="4"/>
  <c r="AC233" i="4"/>
  <c r="AD233" i="4"/>
  <c r="AE233" i="4"/>
  <c r="V234" i="4"/>
  <c r="W234" i="4"/>
  <c r="X234" i="4"/>
  <c r="Y234" i="4"/>
  <c r="Z234" i="4"/>
  <c r="AA234" i="4"/>
  <c r="AB234" i="4"/>
  <c r="AC234" i="4"/>
  <c r="AD234" i="4"/>
  <c r="AE234" i="4"/>
  <c r="V235" i="4"/>
  <c r="W235" i="4"/>
  <c r="X235" i="4"/>
  <c r="Y235" i="4"/>
  <c r="Z235" i="4"/>
  <c r="AA235" i="4"/>
  <c r="AB235" i="4"/>
  <c r="AC235" i="4"/>
  <c r="AD235" i="4"/>
  <c r="AE235" i="4"/>
  <c r="V236" i="4"/>
  <c r="W236" i="4"/>
  <c r="X236" i="4"/>
  <c r="Y236" i="4"/>
  <c r="Z236" i="4"/>
  <c r="AA236" i="4"/>
  <c r="AB236" i="4"/>
  <c r="AC236" i="4"/>
  <c r="AD236" i="4"/>
  <c r="AE236" i="4"/>
  <c r="V237" i="4"/>
  <c r="W237" i="4"/>
  <c r="X237" i="4"/>
  <c r="Y237" i="4"/>
  <c r="Z237" i="4"/>
  <c r="AA237" i="4"/>
  <c r="AB237" i="4"/>
  <c r="AC237" i="4"/>
  <c r="AD237" i="4"/>
  <c r="AE237" i="4"/>
  <c r="V238" i="4"/>
  <c r="W238" i="4"/>
  <c r="X238" i="4"/>
  <c r="Y238" i="4"/>
  <c r="Z238" i="4"/>
  <c r="AA238" i="4"/>
  <c r="AB238" i="4"/>
  <c r="AC238" i="4"/>
  <c r="AD238" i="4"/>
  <c r="AE238" i="4"/>
  <c r="V239" i="4"/>
  <c r="W239" i="4"/>
  <c r="X239" i="4"/>
  <c r="Y239" i="4"/>
  <c r="Z239" i="4"/>
  <c r="AA239" i="4"/>
  <c r="AB239" i="4"/>
  <c r="AC239" i="4"/>
  <c r="AD239" i="4"/>
  <c r="AE239" i="4"/>
  <c r="V240" i="4"/>
  <c r="W240" i="4"/>
  <c r="X240" i="4"/>
  <c r="Y240" i="4"/>
  <c r="Z240" i="4"/>
  <c r="AA240" i="4"/>
  <c r="AB240" i="4"/>
  <c r="AC240" i="4"/>
  <c r="AD240" i="4"/>
  <c r="AE240" i="4"/>
  <c r="V241" i="4"/>
  <c r="W241" i="4"/>
  <c r="X241" i="4"/>
  <c r="Y241" i="4"/>
  <c r="Z241" i="4"/>
  <c r="AA241" i="4"/>
  <c r="AB241" i="4"/>
  <c r="AC241" i="4"/>
  <c r="AD241" i="4"/>
  <c r="AE241" i="4"/>
  <c r="V242" i="4"/>
  <c r="W242" i="4"/>
  <c r="X242" i="4"/>
  <c r="Y242" i="4"/>
  <c r="Z242" i="4"/>
  <c r="AA242" i="4"/>
  <c r="AB242" i="4"/>
  <c r="AC242" i="4"/>
  <c r="AD242" i="4"/>
  <c r="AE242" i="4"/>
  <c r="V243" i="4"/>
  <c r="W243" i="4"/>
  <c r="X243" i="4"/>
  <c r="Y243" i="4"/>
  <c r="Z243" i="4"/>
  <c r="AA243" i="4"/>
  <c r="AB243" i="4"/>
  <c r="AC243" i="4"/>
  <c r="AD243" i="4"/>
  <c r="AE243" i="4"/>
  <c r="V244" i="4"/>
  <c r="W244" i="4"/>
  <c r="X244" i="4"/>
  <c r="Y244" i="4"/>
  <c r="Z244" i="4"/>
  <c r="AA244" i="4"/>
  <c r="AB244" i="4"/>
  <c r="AC244" i="4"/>
  <c r="AD244" i="4"/>
  <c r="AE244" i="4"/>
  <c r="V245" i="4"/>
  <c r="W245" i="4"/>
  <c r="X245" i="4"/>
  <c r="Y245" i="4"/>
  <c r="Z245" i="4"/>
  <c r="AA245" i="4"/>
  <c r="AB245" i="4"/>
  <c r="AC245" i="4"/>
  <c r="AD245" i="4"/>
  <c r="AE245" i="4"/>
  <c r="V246" i="4"/>
  <c r="W246" i="4"/>
  <c r="X246" i="4"/>
  <c r="Y246" i="4"/>
  <c r="Z246" i="4"/>
  <c r="AA246" i="4"/>
  <c r="AB246" i="4"/>
  <c r="AC246" i="4"/>
  <c r="AD246" i="4"/>
  <c r="AE246" i="4"/>
  <c r="V247" i="4"/>
  <c r="W247" i="4"/>
  <c r="X247" i="4"/>
  <c r="Y247" i="4"/>
  <c r="Z247" i="4"/>
  <c r="AA247" i="4"/>
  <c r="AB247" i="4"/>
  <c r="AC247" i="4"/>
  <c r="AD247" i="4"/>
  <c r="AE247" i="4"/>
  <c r="V248" i="4"/>
  <c r="W248" i="4"/>
  <c r="X248" i="4"/>
  <c r="Y248" i="4"/>
  <c r="Z248" i="4"/>
  <c r="AA248" i="4"/>
  <c r="AB248" i="4"/>
  <c r="AC248" i="4"/>
  <c r="AD248" i="4"/>
  <c r="AE248" i="4"/>
  <c r="V249" i="4"/>
  <c r="W249" i="4"/>
  <c r="X249" i="4"/>
  <c r="Y249" i="4"/>
  <c r="Z249" i="4"/>
  <c r="AA249" i="4"/>
  <c r="AB249" i="4"/>
  <c r="AC249" i="4"/>
  <c r="AD249" i="4"/>
  <c r="AE249" i="4"/>
  <c r="V250" i="4"/>
  <c r="W250" i="4"/>
  <c r="X250" i="4"/>
  <c r="Y250" i="4"/>
  <c r="Z250" i="4"/>
  <c r="AA250" i="4"/>
  <c r="AB250" i="4"/>
  <c r="AC250" i="4"/>
  <c r="AD250" i="4"/>
  <c r="AE250" i="4"/>
  <c r="V251" i="4"/>
  <c r="W251" i="4"/>
  <c r="X251" i="4"/>
  <c r="Y251" i="4"/>
  <c r="Z251" i="4"/>
  <c r="AA251" i="4"/>
  <c r="AB251" i="4"/>
  <c r="AC251" i="4"/>
  <c r="AD251" i="4"/>
  <c r="AE251" i="4"/>
  <c r="V252" i="4"/>
  <c r="W252" i="4"/>
  <c r="X252" i="4"/>
  <c r="Y252" i="4"/>
  <c r="Z252" i="4"/>
  <c r="AA252" i="4"/>
  <c r="AB252" i="4"/>
  <c r="AC252" i="4"/>
  <c r="AD252" i="4"/>
  <c r="AE252" i="4"/>
  <c r="V253" i="4"/>
  <c r="W253" i="4"/>
  <c r="X253" i="4"/>
  <c r="Y253" i="4"/>
  <c r="Z253" i="4"/>
  <c r="AA253" i="4"/>
  <c r="AB253" i="4"/>
  <c r="AC253" i="4"/>
  <c r="AD253" i="4"/>
  <c r="AE253" i="4"/>
  <c r="V254" i="4"/>
  <c r="W254" i="4"/>
  <c r="X254" i="4"/>
  <c r="Y254" i="4"/>
  <c r="Z254" i="4"/>
  <c r="AA254" i="4"/>
  <c r="AB254" i="4"/>
  <c r="AC254" i="4"/>
  <c r="AD254" i="4"/>
  <c r="AE254" i="4"/>
  <c r="V255" i="4"/>
  <c r="W255" i="4"/>
  <c r="X255" i="4"/>
  <c r="Y255" i="4"/>
  <c r="Z255" i="4"/>
  <c r="AA255" i="4"/>
  <c r="AB255" i="4"/>
  <c r="AC255" i="4"/>
  <c r="AD255" i="4"/>
  <c r="AE255" i="4"/>
  <c r="V256" i="4"/>
  <c r="W256" i="4"/>
  <c r="X256" i="4"/>
  <c r="Y256" i="4"/>
  <c r="Z256" i="4"/>
  <c r="AA256" i="4"/>
  <c r="AB256" i="4"/>
  <c r="AC256" i="4"/>
  <c r="AD256" i="4"/>
  <c r="AE256" i="4"/>
  <c r="V257" i="4"/>
  <c r="W257" i="4"/>
  <c r="X257" i="4"/>
  <c r="Y257" i="4"/>
  <c r="Z257" i="4"/>
  <c r="AA257" i="4"/>
  <c r="AB257" i="4"/>
  <c r="AC257" i="4"/>
  <c r="AD257" i="4"/>
  <c r="AE257" i="4"/>
  <c r="V258" i="4"/>
  <c r="W258" i="4"/>
  <c r="X258" i="4"/>
  <c r="Y258" i="4"/>
  <c r="Z258" i="4"/>
  <c r="AA258" i="4"/>
  <c r="AB258" i="4"/>
  <c r="AC258" i="4"/>
  <c r="AD258" i="4"/>
  <c r="AE258" i="4"/>
  <c r="V259" i="4"/>
  <c r="W259" i="4"/>
  <c r="X259" i="4"/>
  <c r="Y259" i="4"/>
  <c r="Z259" i="4"/>
  <c r="AA259" i="4"/>
  <c r="AB259" i="4"/>
  <c r="AC259" i="4"/>
  <c r="AD259" i="4"/>
  <c r="AE259" i="4"/>
  <c r="V260" i="4"/>
  <c r="W260" i="4"/>
  <c r="X260" i="4"/>
  <c r="Y260" i="4"/>
  <c r="Z260" i="4"/>
  <c r="AA260" i="4"/>
  <c r="AB260" i="4"/>
  <c r="AC260" i="4"/>
  <c r="AD260" i="4"/>
  <c r="AE260" i="4"/>
  <c r="V261" i="4"/>
  <c r="W261" i="4"/>
  <c r="X261" i="4"/>
  <c r="Y261" i="4"/>
  <c r="Z261" i="4"/>
  <c r="AA261" i="4"/>
  <c r="AB261" i="4"/>
  <c r="AC261" i="4"/>
  <c r="AD261" i="4"/>
  <c r="AE261" i="4"/>
  <c r="V262" i="4"/>
  <c r="W262" i="4"/>
  <c r="X262" i="4"/>
  <c r="Y262" i="4"/>
  <c r="Z262" i="4"/>
  <c r="AA262" i="4"/>
  <c r="AB262" i="4"/>
  <c r="AC262" i="4"/>
  <c r="AD262" i="4"/>
  <c r="AE262" i="4"/>
  <c r="V263" i="4"/>
  <c r="W263" i="4"/>
  <c r="X263" i="4"/>
  <c r="Y263" i="4"/>
  <c r="Z263" i="4"/>
  <c r="AA263" i="4"/>
  <c r="AB263" i="4"/>
  <c r="AC263" i="4"/>
  <c r="AD263" i="4"/>
  <c r="AE263" i="4"/>
  <c r="V264" i="4"/>
  <c r="W264" i="4"/>
  <c r="X264" i="4"/>
  <c r="Y264" i="4"/>
  <c r="Z264" i="4"/>
  <c r="AA264" i="4"/>
  <c r="AB264" i="4"/>
  <c r="AC264" i="4"/>
  <c r="AD264" i="4"/>
  <c r="AE264" i="4"/>
  <c r="V265" i="4"/>
  <c r="W265" i="4"/>
  <c r="X265" i="4"/>
  <c r="Y265" i="4"/>
  <c r="Z265" i="4"/>
  <c r="AA265" i="4"/>
  <c r="AB265" i="4"/>
  <c r="AC265" i="4"/>
  <c r="AD265" i="4"/>
  <c r="AE265" i="4"/>
  <c r="V266" i="4"/>
  <c r="W266" i="4"/>
  <c r="X266" i="4"/>
  <c r="Y266" i="4"/>
  <c r="Z266" i="4"/>
  <c r="AA266" i="4"/>
  <c r="AB266" i="4"/>
  <c r="AC266" i="4"/>
  <c r="AD266" i="4"/>
  <c r="AE266" i="4"/>
  <c r="V267" i="4"/>
  <c r="W267" i="4"/>
  <c r="X267" i="4"/>
  <c r="Y267" i="4"/>
  <c r="Z267" i="4"/>
  <c r="AA267" i="4"/>
  <c r="AB267" i="4"/>
  <c r="AC267" i="4"/>
  <c r="AD267" i="4"/>
  <c r="AE267" i="4"/>
  <c r="V268" i="4"/>
  <c r="W268" i="4"/>
  <c r="X268" i="4"/>
  <c r="Y268" i="4"/>
  <c r="Z268" i="4"/>
  <c r="AA268" i="4"/>
  <c r="AB268" i="4"/>
  <c r="AC268" i="4"/>
  <c r="AD268" i="4"/>
  <c r="AE268" i="4"/>
  <c r="V269" i="4"/>
  <c r="W269" i="4"/>
  <c r="X269" i="4"/>
  <c r="Y269" i="4"/>
  <c r="Z269" i="4"/>
  <c r="AA269" i="4"/>
  <c r="AB269" i="4"/>
  <c r="AC269" i="4"/>
  <c r="AD269" i="4"/>
  <c r="AE269" i="4"/>
  <c r="V270" i="4"/>
  <c r="W270" i="4"/>
  <c r="X270" i="4"/>
  <c r="Y270" i="4"/>
  <c r="Z270" i="4"/>
  <c r="AA270" i="4"/>
  <c r="AB270" i="4"/>
  <c r="AC270" i="4"/>
  <c r="AD270" i="4"/>
  <c r="AE270" i="4"/>
  <c r="V271" i="4"/>
  <c r="W271" i="4"/>
  <c r="X271" i="4"/>
  <c r="Y271" i="4"/>
  <c r="Z271" i="4"/>
  <c r="AA271" i="4"/>
  <c r="AB271" i="4"/>
  <c r="AC271" i="4"/>
  <c r="AD271" i="4"/>
  <c r="AE271" i="4"/>
  <c r="V272" i="4"/>
  <c r="W272" i="4"/>
  <c r="X272" i="4"/>
  <c r="Y272" i="4"/>
  <c r="Z272" i="4"/>
  <c r="AA272" i="4"/>
  <c r="AB272" i="4"/>
  <c r="AC272" i="4"/>
  <c r="AD272" i="4"/>
  <c r="AE272" i="4"/>
  <c r="V273" i="4"/>
  <c r="W273" i="4"/>
  <c r="X273" i="4"/>
  <c r="Y273" i="4"/>
  <c r="Z273" i="4"/>
  <c r="AA273" i="4"/>
  <c r="AB273" i="4"/>
  <c r="AC273" i="4"/>
  <c r="AD273" i="4"/>
  <c r="AE273" i="4"/>
  <c r="V274" i="4"/>
  <c r="W274" i="4"/>
  <c r="X274" i="4"/>
  <c r="Y274" i="4"/>
  <c r="Z274" i="4"/>
  <c r="AA274" i="4"/>
  <c r="AB274" i="4"/>
  <c r="AC274" i="4"/>
  <c r="AD274" i="4"/>
  <c r="AE274" i="4"/>
  <c r="V275" i="4"/>
  <c r="W275" i="4"/>
  <c r="X275" i="4"/>
  <c r="Y275" i="4"/>
  <c r="Z275" i="4"/>
  <c r="AA275" i="4"/>
  <c r="AB275" i="4"/>
  <c r="AC275" i="4"/>
  <c r="AD275" i="4"/>
  <c r="AE275" i="4"/>
  <c r="V276" i="4"/>
  <c r="W276" i="4"/>
  <c r="X276" i="4"/>
  <c r="Y276" i="4"/>
  <c r="Z276" i="4"/>
  <c r="AA276" i="4"/>
  <c r="AB276" i="4"/>
  <c r="AC276" i="4"/>
  <c r="AD276" i="4"/>
  <c r="AE276" i="4"/>
  <c r="V277" i="4"/>
  <c r="W277" i="4"/>
  <c r="X277" i="4"/>
  <c r="Y277" i="4"/>
  <c r="Z277" i="4"/>
  <c r="AA277" i="4"/>
  <c r="AB277" i="4"/>
  <c r="AC277" i="4"/>
  <c r="AD277" i="4"/>
  <c r="AE277" i="4"/>
  <c r="V278" i="4"/>
  <c r="W278" i="4"/>
  <c r="X278" i="4"/>
  <c r="Y278" i="4"/>
  <c r="Z278" i="4"/>
  <c r="AA278" i="4"/>
  <c r="AB278" i="4"/>
  <c r="AC278" i="4"/>
  <c r="AD278" i="4"/>
  <c r="AE278" i="4"/>
  <c r="V279" i="4"/>
  <c r="W279" i="4"/>
  <c r="X279" i="4"/>
  <c r="Y279" i="4"/>
  <c r="Z279" i="4"/>
  <c r="AA279" i="4"/>
  <c r="AB279" i="4"/>
  <c r="AC279" i="4"/>
  <c r="AD279" i="4"/>
  <c r="AE279" i="4"/>
  <c r="V280" i="4"/>
  <c r="W280" i="4"/>
  <c r="X280" i="4"/>
  <c r="Y280" i="4"/>
  <c r="Z280" i="4"/>
  <c r="AA280" i="4"/>
  <c r="AB280" i="4"/>
  <c r="AC280" i="4"/>
  <c r="AD280" i="4"/>
  <c r="AE280" i="4"/>
  <c r="V281" i="4"/>
  <c r="W281" i="4"/>
  <c r="X281" i="4"/>
  <c r="Y281" i="4"/>
  <c r="Z281" i="4"/>
  <c r="AA281" i="4"/>
  <c r="AB281" i="4"/>
  <c r="AC281" i="4"/>
  <c r="AD281" i="4"/>
  <c r="AE281" i="4"/>
  <c r="V282" i="4"/>
  <c r="W282" i="4"/>
  <c r="X282" i="4"/>
  <c r="Y282" i="4"/>
  <c r="Z282" i="4"/>
  <c r="AA282" i="4"/>
  <c r="AB282" i="4"/>
  <c r="AC282" i="4"/>
  <c r="AD282" i="4"/>
  <c r="AE282" i="4"/>
  <c r="V283" i="4"/>
  <c r="W283" i="4"/>
  <c r="X283" i="4"/>
  <c r="Y283" i="4"/>
  <c r="Z283" i="4"/>
  <c r="AA283" i="4"/>
  <c r="AB283" i="4"/>
  <c r="AC283" i="4"/>
  <c r="AD283" i="4"/>
  <c r="AE283" i="4"/>
  <c r="V284" i="4"/>
  <c r="W284" i="4"/>
  <c r="X284" i="4"/>
  <c r="Y284" i="4"/>
  <c r="Z284" i="4"/>
  <c r="AA284" i="4"/>
  <c r="AB284" i="4"/>
  <c r="AC284" i="4"/>
  <c r="AD284" i="4"/>
  <c r="AE284" i="4"/>
  <c r="V285" i="4"/>
  <c r="W285" i="4"/>
  <c r="X285" i="4"/>
  <c r="Y285" i="4"/>
  <c r="Z285" i="4"/>
  <c r="AA285" i="4"/>
  <c r="AB285" i="4"/>
  <c r="AC285" i="4"/>
  <c r="AD285" i="4"/>
  <c r="AE285" i="4"/>
  <c r="V286" i="4"/>
  <c r="W286" i="4"/>
  <c r="X286" i="4"/>
  <c r="Y286" i="4"/>
  <c r="Z286" i="4"/>
  <c r="AA286" i="4"/>
  <c r="AB286" i="4"/>
  <c r="AC286" i="4"/>
  <c r="AD286" i="4"/>
  <c r="AE286" i="4"/>
  <c r="V287" i="4"/>
  <c r="W287" i="4"/>
  <c r="X287" i="4"/>
  <c r="Y287" i="4"/>
  <c r="Z287" i="4"/>
  <c r="AA287" i="4"/>
  <c r="AB287" i="4"/>
  <c r="AC287" i="4"/>
  <c r="AD287" i="4"/>
  <c r="AE287" i="4"/>
  <c r="V288" i="4"/>
  <c r="W288" i="4"/>
  <c r="X288" i="4"/>
  <c r="Y288" i="4"/>
  <c r="Z288" i="4"/>
  <c r="AA288" i="4"/>
  <c r="AB288" i="4"/>
  <c r="AC288" i="4"/>
  <c r="AD288" i="4"/>
  <c r="AE288" i="4"/>
  <c r="V289" i="4"/>
  <c r="W289" i="4"/>
  <c r="X289" i="4"/>
  <c r="Y289" i="4"/>
  <c r="Z289" i="4"/>
  <c r="AA289" i="4"/>
  <c r="AB289" i="4"/>
  <c r="AC289" i="4"/>
  <c r="AD289" i="4"/>
  <c r="AE289" i="4"/>
  <c r="V290" i="4"/>
  <c r="W290" i="4"/>
  <c r="X290" i="4"/>
  <c r="Y290" i="4"/>
  <c r="Z290" i="4"/>
  <c r="AA290" i="4"/>
  <c r="AB290" i="4"/>
  <c r="AC290" i="4"/>
  <c r="AD290" i="4"/>
  <c r="AE290" i="4"/>
  <c r="V291" i="4"/>
  <c r="W291" i="4"/>
  <c r="X291" i="4"/>
  <c r="Y291" i="4"/>
  <c r="Z291" i="4"/>
  <c r="AA291" i="4"/>
  <c r="AB291" i="4"/>
  <c r="AC291" i="4"/>
  <c r="AD291" i="4"/>
  <c r="AE291" i="4"/>
  <c r="V292" i="4"/>
  <c r="W292" i="4"/>
  <c r="X292" i="4"/>
  <c r="Y292" i="4"/>
  <c r="Z292" i="4"/>
  <c r="AA292" i="4"/>
  <c r="AB292" i="4"/>
  <c r="AC292" i="4"/>
  <c r="AD292" i="4"/>
  <c r="AE292" i="4"/>
  <c r="V293" i="4"/>
  <c r="W293" i="4"/>
  <c r="X293" i="4"/>
  <c r="Y293" i="4"/>
  <c r="Z293" i="4"/>
  <c r="AA293" i="4"/>
  <c r="AB293" i="4"/>
  <c r="AC293" i="4"/>
  <c r="AD293" i="4"/>
  <c r="AE293" i="4"/>
  <c r="V294" i="4"/>
  <c r="W294" i="4"/>
  <c r="X294" i="4"/>
  <c r="Y294" i="4"/>
  <c r="Z294" i="4"/>
  <c r="AA294" i="4"/>
  <c r="AB294" i="4"/>
  <c r="AC294" i="4"/>
  <c r="AD294" i="4"/>
  <c r="AE294" i="4"/>
  <c r="V295" i="4"/>
  <c r="W295" i="4"/>
  <c r="X295" i="4"/>
  <c r="Y295" i="4"/>
  <c r="Z295" i="4"/>
  <c r="AA295" i="4"/>
  <c r="AB295" i="4"/>
  <c r="AC295" i="4"/>
  <c r="AD295" i="4"/>
  <c r="AE295" i="4"/>
  <c r="V296" i="4"/>
  <c r="W296" i="4"/>
  <c r="X296" i="4"/>
  <c r="Y296" i="4"/>
  <c r="Z296" i="4"/>
  <c r="AA296" i="4"/>
  <c r="AB296" i="4"/>
  <c r="AC296" i="4"/>
  <c r="AD296" i="4"/>
  <c r="AE296" i="4"/>
  <c r="V297" i="4"/>
  <c r="W297" i="4"/>
  <c r="X297" i="4"/>
  <c r="Y297" i="4"/>
  <c r="Z297" i="4"/>
  <c r="AA297" i="4"/>
  <c r="AB297" i="4"/>
  <c r="AC297" i="4"/>
  <c r="AD297" i="4"/>
  <c r="AE297" i="4"/>
  <c r="V298" i="4"/>
  <c r="W298" i="4"/>
  <c r="X298" i="4"/>
  <c r="Y298" i="4"/>
  <c r="Z298" i="4"/>
  <c r="AA298" i="4"/>
  <c r="AB298" i="4"/>
  <c r="AC298" i="4"/>
  <c r="AD298" i="4"/>
  <c r="AE298" i="4"/>
  <c r="V299" i="4"/>
  <c r="W299" i="4"/>
  <c r="X299" i="4"/>
  <c r="Y299" i="4"/>
  <c r="Z299" i="4"/>
  <c r="AA299" i="4"/>
  <c r="AB299" i="4"/>
  <c r="AC299" i="4"/>
  <c r="AD299" i="4"/>
  <c r="AE299" i="4"/>
  <c r="V300" i="4"/>
  <c r="W300" i="4"/>
  <c r="X300" i="4"/>
  <c r="Y300" i="4"/>
  <c r="Z300" i="4"/>
  <c r="AA300" i="4"/>
  <c r="AB300" i="4"/>
  <c r="AC300" i="4"/>
  <c r="AD300" i="4"/>
  <c r="AE300" i="4"/>
  <c r="V301" i="4"/>
  <c r="W301" i="4"/>
  <c r="X301" i="4"/>
  <c r="Y301" i="4"/>
  <c r="Z301" i="4"/>
  <c r="AA301" i="4"/>
  <c r="AB301" i="4"/>
  <c r="AC301" i="4"/>
  <c r="AD301" i="4"/>
  <c r="AE301" i="4"/>
  <c r="V302" i="4"/>
  <c r="W302" i="4"/>
  <c r="X302" i="4"/>
  <c r="Y302" i="4"/>
  <c r="Z302" i="4"/>
  <c r="AA302" i="4"/>
  <c r="AB302" i="4"/>
  <c r="AC302" i="4"/>
  <c r="AD302" i="4"/>
  <c r="AE302" i="4"/>
  <c r="V303" i="4"/>
  <c r="W303" i="4"/>
  <c r="X303" i="4"/>
  <c r="Y303" i="4"/>
  <c r="Z303" i="4"/>
  <c r="AA303" i="4"/>
  <c r="AB303" i="4"/>
  <c r="AC303" i="4"/>
  <c r="AD303" i="4"/>
  <c r="AE303" i="4"/>
  <c r="V304" i="4"/>
  <c r="W304" i="4"/>
  <c r="X304" i="4"/>
  <c r="Y304" i="4"/>
  <c r="Z304" i="4"/>
  <c r="AA304" i="4"/>
  <c r="AB304" i="4"/>
  <c r="AC304" i="4"/>
  <c r="AD304" i="4"/>
  <c r="AE304" i="4"/>
  <c r="V305" i="4"/>
  <c r="W305" i="4"/>
  <c r="X305" i="4"/>
  <c r="Y305" i="4"/>
  <c r="Z305" i="4"/>
  <c r="AA305" i="4"/>
  <c r="AB305" i="4"/>
  <c r="AC305" i="4"/>
  <c r="AD305" i="4"/>
  <c r="AE305" i="4"/>
  <c r="V306" i="4"/>
  <c r="W306" i="4"/>
  <c r="X306" i="4"/>
  <c r="Y306" i="4"/>
  <c r="Z306" i="4"/>
  <c r="AA306" i="4"/>
  <c r="AB306" i="4"/>
  <c r="AC306" i="4"/>
  <c r="AD306" i="4"/>
  <c r="AE306" i="4"/>
  <c r="V307" i="4"/>
  <c r="W307" i="4"/>
  <c r="X307" i="4"/>
  <c r="Y307" i="4"/>
  <c r="Z307" i="4"/>
  <c r="AA307" i="4"/>
  <c r="AB307" i="4"/>
  <c r="AC307" i="4"/>
  <c r="AD307" i="4"/>
  <c r="AE307" i="4"/>
  <c r="V308" i="4"/>
  <c r="W308" i="4"/>
  <c r="X308" i="4"/>
  <c r="Y308" i="4"/>
  <c r="Z308" i="4"/>
  <c r="AA308" i="4"/>
  <c r="AB308" i="4"/>
  <c r="AC308" i="4"/>
  <c r="AD308" i="4"/>
  <c r="AE308" i="4"/>
  <c r="V309" i="4"/>
  <c r="W309" i="4"/>
  <c r="X309" i="4"/>
  <c r="Y309" i="4"/>
  <c r="Z309" i="4"/>
  <c r="AA309" i="4"/>
  <c r="AB309" i="4"/>
  <c r="AC309" i="4"/>
  <c r="AD309" i="4"/>
  <c r="AE309" i="4"/>
  <c r="V310" i="4"/>
  <c r="AF310" i="4" s="1"/>
  <c r="B310" i="4" s="1"/>
  <c r="W310" i="4"/>
  <c r="X310" i="4"/>
  <c r="Y310" i="4"/>
  <c r="Z310" i="4"/>
  <c r="AA310" i="4"/>
  <c r="AB310" i="4"/>
  <c r="AC310" i="4"/>
  <c r="AD310" i="4"/>
  <c r="AE310" i="4"/>
  <c r="V311" i="4"/>
  <c r="W311" i="4"/>
  <c r="X311" i="4"/>
  <c r="Y311" i="4"/>
  <c r="Z311" i="4"/>
  <c r="AA311" i="4"/>
  <c r="AB311" i="4"/>
  <c r="AC311" i="4"/>
  <c r="AD311" i="4"/>
  <c r="AE311" i="4"/>
  <c r="V312" i="4"/>
  <c r="W312" i="4"/>
  <c r="X312" i="4"/>
  <c r="Y312" i="4"/>
  <c r="Z312" i="4"/>
  <c r="AA312" i="4"/>
  <c r="AB312" i="4"/>
  <c r="AC312" i="4"/>
  <c r="AD312" i="4"/>
  <c r="AE312" i="4"/>
  <c r="V313" i="4"/>
  <c r="W313" i="4"/>
  <c r="X313" i="4"/>
  <c r="Y313" i="4"/>
  <c r="Z313" i="4"/>
  <c r="AA313" i="4"/>
  <c r="AB313" i="4"/>
  <c r="AC313" i="4"/>
  <c r="AD313" i="4"/>
  <c r="AE313" i="4"/>
  <c r="V314" i="4"/>
  <c r="W314" i="4"/>
  <c r="X314" i="4"/>
  <c r="Y314" i="4"/>
  <c r="Z314" i="4"/>
  <c r="AA314" i="4"/>
  <c r="AB314" i="4"/>
  <c r="AC314" i="4"/>
  <c r="AD314" i="4"/>
  <c r="AE314" i="4"/>
  <c r="V315" i="4"/>
  <c r="W315" i="4"/>
  <c r="X315" i="4"/>
  <c r="Y315" i="4"/>
  <c r="Z315" i="4"/>
  <c r="AA315" i="4"/>
  <c r="AB315" i="4"/>
  <c r="AC315" i="4"/>
  <c r="AD315" i="4"/>
  <c r="AE315" i="4"/>
  <c r="V316" i="4"/>
  <c r="W316" i="4"/>
  <c r="X316" i="4"/>
  <c r="Y316" i="4"/>
  <c r="Z316" i="4"/>
  <c r="AA316" i="4"/>
  <c r="AB316" i="4"/>
  <c r="AC316" i="4"/>
  <c r="AD316" i="4"/>
  <c r="AE316" i="4"/>
  <c r="V317" i="4"/>
  <c r="W317" i="4"/>
  <c r="X317" i="4"/>
  <c r="Y317" i="4"/>
  <c r="Z317" i="4"/>
  <c r="AA317" i="4"/>
  <c r="AB317" i="4"/>
  <c r="AC317" i="4"/>
  <c r="AD317" i="4"/>
  <c r="AE317" i="4"/>
  <c r="V318" i="4"/>
  <c r="W318" i="4"/>
  <c r="X318" i="4"/>
  <c r="Y318" i="4"/>
  <c r="Z318" i="4"/>
  <c r="AA318" i="4"/>
  <c r="AB318" i="4"/>
  <c r="AC318" i="4"/>
  <c r="AD318" i="4"/>
  <c r="AE318" i="4"/>
  <c r="V319" i="4"/>
  <c r="W319" i="4"/>
  <c r="X319" i="4"/>
  <c r="Y319" i="4"/>
  <c r="Z319" i="4"/>
  <c r="AA319" i="4"/>
  <c r="AB319" i="4"/>
  <c r="AC319" i="4"/>
  <c r="AD319" i="4"/>
  <c r="AE319" i="4"/>
  <c r="V320" i="4"/>
  <c r="W320" i="4"/>
  <c r="X320" i="4"/>
  <c r="Y320" i="4"/>
  <c r="Z320" i="4"/>
  <c r="AA320" i="4"/>
  <c r="AB320" i="4"/>
  <c r="AC320" i="4"/>
  <c r="AD320" i="4"/>
  <c r="AE320" i="4"/>
  <c r="V321" i="4"/>
  <c r="W321" i="4"/>
  <c r="X321" i="4"/>
  <c r="Y321" i="4"/>
  <c r="Z321" i="4"/>
  <c r="AA321" i="4"/>
  <c r="AB321" i="4"/>
  <c r="AC321" i="4"/>
  <c r="AD321" i="4"/>
  <c r="AE321" i="4"/>
  <c r="V322" i="4"/>
  <c r="W322" i="4"/>
  <c r="X322" i="4"/>
  <c r="Y322" i="4"/>
  <c r="Z322" i="4"/>
  <c r="AA322" i="4"/>
  <c r="AB322" i="4"/>
  <c r="AC322" i="4"/>
  <c r="AD322" i="4"/>
  <c r="AE322" i="4"/>
  <c r="V323" i="4"/>
  <c r="W323" i="4"/>
  <c r="X323" i="4"/>
  <c r="Y323" i="4"/>
  <c r="Z323" i="4"/>
  <c r="AA323" i="4"/>
  <c r="AB323" i="4"/>
  <c r="AC323" i="4"/>
  <c r="AD323" i="4"/>
  <c r="AE323" i="4"/>
  <c r="V324" i="4"/>
  <c r="W324" i="4"/>
  <c r="X324" i="4"/>
  <c r="Y324" i="4"/>
  <c r="Z324" i="4"/>
  <c r="AA324" i="4"/>
  <c r="AB324" i="4"/>
  <c r="AC324" i="4"/>
  <c r="AD324" i="4"/>
  <c r="AE324" i="4"/>
  <c r="V325" i="4"/>
  <c r="W325" i="4"/>
  <c r="X325" i="4"/>
  <c r="Y325" i="4"/>
  <c r="Z325" i="4"/>
  <c r="AA325" i="4"/>
  <c r="AB325" i="4"/>
  <c r="AC325" i="4"/>
  <c r="AD325" i="4"/>
  <c r="AE325" i="4"/>
  <c r="V326" i="4"/>
  <c r="W326" i="4"/>
  <c r="X326" i="4"/>
  <c r="Y326" i="4"/>
  <c r="Z326" i="4"/>
  <c r="AA326" i="4"/>
  <c r="AB326" i="4"/>
  <c r="AC326" i="4"/>
  <c r="AD326" i="4"/>
  <c r="AE326" i="4"/>
  <c r="V327" i="4"/>
  <c r="W327" i="4"/>
  <c r="X327" i="4"/>
  <c r="Y327" i="4"/>
  <c r="Z327" i="4"/>
  <c r="AA327" i="4"/>
  <c r="AB327" i="4"/>
  <c r="AC327" i="4"/>
  <c r="AD327" i="4"/>
  <c r="AE327" i="4"/>
  <c r="V328" i="4"/>
  <c r="W328" i="4"/>
  <c r="X328" i="4"/>
  <c r="Y328" i="4"/>
  <c r="Z328" i="4"/>
  <c r="AA328" i="4"/>
  <c r="AB328" i="4"/>
  <c r="AC328" i="4"/>
  <c r="AD328" i="4"/>
  <c r="AE328" i="4"/>
  <c r="V329" i="4"/>
  <c r="W329" i="4"/>
  <c r="X329" i="4"/>
  <c r="Y329" i="4"/>
  <c r="Z329" i="4"/>
  <c r="AA329" i="4"/>
  <c r="AB329" i="4"/>
  <c r="AC329" i="4"/>
  <c r="AD329" i="4"/>
  <c r="AE329" i="4"/>
  <c r="V330" i="4"/>
  <c r="W330" i="4"/>
  <c r="X330" i="4"/>
  <c r="Y330" i="4"/>
  <c r="Z330" i="4"/>
  <c r="AA330" i="4"/>
  <c r="AB330" i="4"/>
  <c r="AC330" i="4"/>
  <c r="AD330" i="4"/>
  <c r="AE330" i="4"/>
  <c r="V331" i="4"/>
  <c r="W331" i="4"/>
  <c r="X331" i="4"/>
  <c r="Y331" i="4"/>
  <c r="Z331" i="4"/>
  <c r="AA331" i="4"/>
  <c r="AB331" i="4"/>
  <c r="AC331" i="4"/>
  <c r="AD331" i="4"/>
  <c r="AE331" i="4"/>
  <c r="V332" i="4"/>
  <c r="W332" i="4"/>
  <c r="X332" i="4"/>
  <c r="Y332" i="4"/>
  <c r="Z332" i="4"/>
  <c r="AA332" i="4"/>
  <c r="AB332" i="4"/>
  <c r="AC332" i="4"/>
  <c r="AD332" i="4"/>
  <c r="AE332" i="4"/>
  <c r="V333" i="4"/>
  <c r="W333" i="4"/>
  <c r="X333" i="4"/>
  <c r="Y333" i="4"/>
  <c r="Z333" i="4"/>
  <c r="AA333" i="4"/>
  <c r="AB333" i="4"/>
  <c r="AC333" i="4"/>
  <c r="AD333" i="4"/>
  <c r="AE333" i="4"/>
  <c r="V334" i="4"/>
  <c r="W334" i="4"/>
  <c r="X334" i="4"/>
  <c r="Y334" i="4"/>
  <c r="Z334" i="4"/>
  <c r="AA334" i="4"/>
  <c r="AB334" i="4"/>
  <c r="AC334" i="4"/>
  <c r="AD334" i="4"/>
  <c r="AE334" i="4"/>
  <c r="V335" i="4"/>
  <c r="W335" i="4"/>
  <c r="X335" i="4"/>
  <c r="Y335" i="4"/>
  <c r="Z335" i="4"/>
  <c r="AA335" i="4"/>
  <c r="AB335" i="4"/>
  <c r="AC335" i="4"/>
  <c r="AD335" i="4"/>
  <c r="AE335" i="4"/>
  <c r="V336" i="4"/>
  <c r="W336" i="4"/>
  <c r="X336" i="4"/>
  <c r="Y336" i="4"/>
  <c r="Z336" i="4"/>
  <c r="AA336" i="4"/>
  <c r="AB336" i="4"/>
  <c r="AC336" i="4"/>
  <c r="AD336" i="4"/>
  <c r="AE336" i="4"/>
  <c r="V337" i="4"/>
  <c r="W337" i="4"/>
  <c r="X337" i="4"/>
  <c r="Y337" i="4"/>
  <c r="Z337" i="4"/>
  <c r="AA337" i="4"/>
  <c r="AB337" i="4"/>
  <c r="AC337" i="4"/>
  <c r="AD337" i="4"/>
  <c r="AE337" i="4"/>
  <c r="V338" i="4"/>
  <c r="W338" i="4"/>
  <c r="X338" i="4"/>
  <c r="Y338" i="4"/>
  <c r="Z338" i="4"/>
  <c r="AA338" i="4"/>
  <c r="AB338" i="4"/>
  <c r="AC338" i="4"/>
  <c r="AD338" i="4"/>
  <c r="AE338" i="4"/>
  <c r="V339" i="4"/>
  <c r="W339" i="4"/>
  <c r="X339" i="4"/>
  <c r="Y339" i="4"/>
  <c r="Z339" i="4"/>
  <c r="AA339" i="4"/>
  <c r="AB339" i="4"/>
  <c r="AC339" i="4"/>
  <c r="AD339" i="4"/>
  <c r="AE339" i="4"/>
  <c r="V340" i="4"/>
  <c r="W340" i="4"/>
  <c r="X340" i="4"/>
  <c r="Y340" i="4"/>
  <c r="Z340" i="4"/>
  <c r="AA340" i="4"/>
  <c r="AB340" i="4"/>
  <c r="AC340" i="4"/>
  <c r="AD340" i="4"/>
  <c r="AE340" i="4"/>
  <c r="V341" i="4"/>
  <c r="W341" i="4"/>
  <c r="X341" i="4"/>
  <c r="Y341" i="4"/>
  <c r="Z341" i="4"/>
  <c r="AA341" i="4"/>
  <c r="AB341" i="4"/>
  <c r="AC341" i="4"/>
  <c r="AD341" i="4"/>
  <c r="AE341" i="4"/>
  <c r="V342" i="4"/>
  <c r="W342" i="4"/>
  <c r="X342" i="4"/>
  <c r="Y342" i="4"/>
  <c r="Z342" i="4"/>
  <c r="AA342" i="4"/>
  <c r="AB342" i="4"/>
  <c r="AC342" i="4"/>
  <c r="AD342" i="4"/>
  <c r="AE342" i="4"/>
  <c r="V343" i="4"/>
  <c r="W343" i="4"/>
  <c r="X343" i="4"/>
  <c r="Y343" i="4"/>
  <c r="Z343" i="4"/>
  <c r="AA343" i="4"/>
  <c r="AB343" i="4"/>
  <c r="AC343" i="4"/>
  <c r="AD343" i="4"/>
  <c r="AE343" i="4"/>
  <c r="V344" i="4"/>
  <c r="W344" i="4"/>
  <c r="X344" i="4"/>
  <c r="Y344" i="4"/>
  <c r="Z344" i="4"/>
  <c r="AA344" i="4"/>
  <c r="AB344" i="4"/>
  <c r="AC344" i="4"/>
  <c r="AD344" i="4"/>
  <c r="AE344" i="4"/>
  <c r="V345" i="4"/>
  <c r="W345" i="4"/>
  <c r="X345" i="4"/>
  <c r="Y345" i="4"/>
  <c r="Z345" i="4"/>
  <c r="AA345" i="4"/>
  <c r="AB345" i="4"/>
  <c r="AC345" i="4"/>
  <c r="AD345" i="4"/>
  <c r="AE345" i="4"/>
  <c r="V346" i="4"/>
  <c r="W346" i="4"/>
  <c r="X346" i="4"/>
  <c r="Y346" i="4"/>
  <c r="Z346" i="4"/>
  <c r="AA346" i="4"/>
  <c r="AB346" i="4"/>
  <c r="AC346" i="4"/>
  <c r="AD346" i="4"/>
  <c r="AE346" i="4"/>
  <c r="V347" i="4"/>
  <c r="W347" i="4"/>
  <c r="X347" i="4"/>
  <c r="Y347" i="4"/>
  <c r="Z347" i="4"/>
  <c r="AA347" i="4"/>
  <c r="AB347" i="4"/>
  <c r="AC347" i="4"/>
  <c r="AD347" i="4"/>
  <c r="AE347" i="4"/>
  <c r="V348" i="4"/>
  <c r="W348" i="4"/>
  <c r="X348" i="4"/>
  <c r="Y348" i="4"/>
  <c r="Z348" i="4"/>
  <c r="AA348" i="4"/>
  <c r="AB348" i="4"/>
  <c r="AC348" i="4"/>
  <c r="AD348" i="4"/>
  <c r="AE348" i="4"/>
  <c r="V349" i="4"/>
  <c r="W349" i="4"/>
  <c r="X349" i="4"/>
  <c r="Y349" i="4"/>
  <c r="Z349" i="4"/>
  <c r="AA349" i="4"/>
  <c r="AB349" i="4"/>
  <c r="AC349" i="4"/>
  <c r="AD349" i="4"/>
  <c r="AE349" i="4"/>
  <c r="V350" i="4"/>
  <c r="W350" i="4"/>
  <c r="X350" i="4"/>
  <c r="Y350" i="4"/>
  <c r="Z350" i="4"/>
  <c r="AA350" i="4"/>
  <c r="AB350" i="4"/>
  <c r="AC350" i="4"/>
  <c r="AD350" i="4"/>
  <c r="AE350" i="4"/>
  <c r="V351" i="4"/>
  <c r="W351" i="4"/>
  <c r="X351" i="4"/>
  <c r="Y351" i="4"/>
  <c r="Z351" i="4"/>
  <c r="AA351" i="4"/>
  <c r="AB351" i="4"/>
  <c r="AC351" i="4"/>
  <c r="AD351" i="4"/>
  <c r="AE351" i="4"/>
  <c r="V352" i="4"/>
  <c r="W352" i="4"/>
  <c r="X352" i="4"/>
  <c r="Y352" i="4"/>
  <c r="Z352" i="4"/>
  <c r="AA352" i="4"/>
  <c r="AB352" i="4"/>
  <c r="AC352" i="4"/>
  <c r="AD352" i="4"/>
  <c r="AE352" i="4"/>
  <c r="V353" i="4"/>
  <c r="W353" i="4"/>
  <c r="X353" i="4"/>
  <c r="Y353" i="4"/>
  <c r="Z353" i="4"/>
  <c r="AA353" i="4"/>
  <c r="AB353" i="4"/>
  <c r="AC353" i="4"/>
  <c r="AD353" i="4"/>
  <c r="AE353" i="4"/>
  <c r="V354" i="4"/>
  <c r="W354" i="4"/>
  <c r="X354" i="4"/>
  <c r="Y354" i="4"/>
  <c r="Z354" i="4"/>
  <c r="AA354" i="4"/>
  <c r="AB354" i="4"/>
  <c r="AC354" i="4"/>
  <c r="AD354" i="4"/>
  <c r="AE354" i="4"/>
  <c r="V355" i="4"/>
  <c r="W355" i="4"/>
  <c r="X355" i="4"/>
  <c r="Y355" i="4"/>
  <c r="Z355" i="4"/>
  <c r="AA355" i="4"/>
  <c r="AB355" i="4"/>
  <c r="AC355" i="4"/>
  <c r="AD355" i="4"/>
  <c r="AE355" i="4"/>
  <c r="V356" i="4"/>
  <c r="W356" i="4"/>
  <c r="X356" i="4"/>
  <c r="Y356" i="4"/>
  <c r="Z356" i="4"/>
  <c r="AA356" i="4"/>
  <c r="AB356" i="4"/>
  <c r="AC356" i="4"/>
  <c r="AD356" i="4"/>
  <c r="AE356" i="4"/>
  <c r="V357" i="4"/>
  <c r="W357" i="4"/>
  <c r="X357" i="4"/>
  <c r="Y357" i="4"/>
  <c r="Z357" i="4"/>
  <c r="AA357" i="4"/>
  <c r="AB357" i="4"/>
  <c r="AC357" i="4"/>
  <c r="AD357" i="4"/>
  <c r="AE357" i="4"/>
  <c r="V358" i="4"/>
  <c r="W358" i="4"/>
  <c r="X358" i="4"/>
  <c r="Y358" i="4"/>
  <c r="Z358" i="4"/>
  <c r="AA358" i="4"/>
  <c r="AB358" i="4"/>
  <c r="AC358" i="4"/>
  <c r="AD358" i="4"/>
  <c r="AE358" i="4"/>
  <c r="V359" i="4"/>
  <c r="W359" i="4"/>
  <c r="X359" i="4"/>
  <c r="Y359" i="4"/>
  <c r="Z359" i="4"/>
  <c r="AA359" i="4"/>
  <c r="AB359" i="4"/>
  <c r="AC359" i="4"/>
  <c r="AD359" i="4"/>
  <c r="AE359" i="4"/>
  <c r="V360" i="4"/>
  <c r="W360" i="4"/>
  <c r="X360" i="4"/>
  <c r="Y360" i="4"/>
  <c r="Z360" i="4"/>
  <c r="AA360" i="4"/>
  <c r="AB360" i="4"/>
  <c r="AC360" i="4"/>
  <c r="AD360" i="4"/>
  <c r="AE360" i="4"/>
  <c r="V361" i="4"/>
  <c r="W361" i="4"/>
  <c r="X361" i="4"/>
  <c r="Y361" i="4"/>
  <c r="Z361" i="4"/>
  <c r="AA361" i="4"/>
  <c r="AB361" i="4"/>
  <c r="AC361" i="4"/>
  <c r="AD361" i="4"/>
  <c r="AE361" i="4"/>
  <c r="V362" i="4"/>
  <c r="W362" i="4"/>
  <c r="X362" i="4"/>
  <c r="Y362" i="4"/>
  <c r="Z362" i="4"/>
  <c r="AA362" i="4"/>
  <c r="AB362" i="4"/>
  <c r="AC362" i="4"/>
  <c r="AD362" i="4"/>
  <c r="AE362" i="4"/>
  <c r="V363" i="4"/>
  <c r="W363" i="4"/>
  <c r="X363" i="4"/>
  <c r="Y363" i="4"/>
  <c r="Z363" i="4"/>
  <c r="AA363" i="4"/>
  <c r="AB363" i="4"/>
  <c r="AC363" i="4"/>
  <c r="AD363" i="4"/>
  <c r="AE363" i="4"/>
  <c r="V364" i="4"/>
  <c r="W364" i="4"/>
  <c r="X364" i="4"/>
  <c r="Y364" i="4"/>
  <c r="Z364" i="4"/>
  <c r="AA364" i="4"/>
  <c r="AB364" i="4"/>
  <c r="AC364" i="4"/>
  <c r="AD364" i="4"/>
  <c r="AE364" i="4"/>
  <c r="V365" i="4"/>
  <c r="W365" i="4"/>
  <c r="X365" i="4"/>
  <c r="Y365" i="4"/>
  <c r="Z365" i="4"/>
  <c r="AA365" i="4"/>
  <c r="AB365" i="4"/>
  <c r="AC365" i="4"/>
  <c r="AD365" i="4"/>
  <c r="AE365" i="4"/>
  <c r="V366" i="4"/>
  <c r="W366" i="4"/>
  <c r="X366" i="4"/>
  <c r="Y366" i="4"/>
  <c r="Z366" i="4"/>
  <c r="AA366" i="4"/>
  <c r="AB366" i="4"/>
  <c r="AC366" i="4"/>
  <c r="AD366" i="4"/>
  <c r="AE366" i="4"/>
  <c r="V367" i="4"/>
  <c r="W367" i="4"/>
  <c r="X367" i="4"/>
  <c r="Y367" i="4"/>
  <c r="Z367" i="4"/>
  <c r="AA367" i="4"/>
  <c r="AB367" i="4"/>
  <c r="AC367" i="4"/>
  <c r="AD367" i="4"/>
  <c r="AE367" i="4"/>
  <c r="V368" i="4"/>
  <c r="W368" i="4"/>
  <c r="X368" i="4"/>
  <c r="Y368" i="4"/>
  <c r="Z368" i="4"/>
  <c r="AA368" i="4"/>
  <c r="AB368" i="4"/>
  <c r="AC368" i="4"/>
  <c r="AD368" i="4"/>
  <c r="AE368" i="4"/>
  <c r="V369" i="4"/>
  <c r="W369" i="4"/>
  <c r="X369" i="4"/>
  <c r="Y369" i="4"/>
  <c r="Z369" i="4"/>
  <c r="AA369" i="4"/>
  <c r="AB369" i="4"/>
  <c r="AC369" i="4"/>
  <c r="AD369" i="4"/>
  <c r="AE369" i="4"/>
  <c r="V370" i="4"/>
  <c r="W370" i="4"/>
  <c r="X370" i="4"/>
  <c r="Y370" i="4"/>
  <c r="Z370" i="4"/>
  <c r="AA370" i="4"/>
  <c r="AB370" i="4"/>
  <c r="AC370" i="4"/>
  <c r="AD370" i="4"/>
  <c r="AE370" i="4"/>
  <c r="V371" i="4"/>
  <c r="W371" i="4"/>
  <c r="X371" i="4"/>
  <c r="Y371" i="4"/>
  <c r="Z371" i="4"/>
  <c r="AA371" i="4"/>
  <c r="AB371" i="4"/>
  <c r="AC371" i="4"/>
  <c r="AD371" i="4"/>
  <c r="AE371" i="4"/>
  <c r="V372" i="4"/>
  <c r="W372" i="4"/>
  <c r="X372" i="4"/>
  <c r="Y372" i="4"/>
  <c r="Z372" i="4"/>
  <c r="AA372" i="4"/>
  <c r="AB372" i="4"/>
  <c r="AC372" i="4"/>
  <c r="AD372" i="4"/>
  <c r="AE372" i="4"/>
  <c r="V373" i="4"/>
  <c r="W373" i="4"/>
  <c r="X373" i="4"/>
  <c r="Y373" i="4"/>
  <c r="Z373" i="4"/>
  <c r="AA373" i="4"/>
  <c r="AB373" i="4"/>
  <c r="AC373" i="4"/>
  <c r="AD373" i="4"/>
  <c r="AE373" i="4"/>
  <c r="V374" i="4"/>
  <c r="W374" i="4"/>
  <c r="X374" i="4"/>
  <c r="Y374" i="4"/>
  <c r="Z374" i="4"/>
  <c r="AA374" i="4"/>
  <c r="AB374" i="4"/>
  <c r="AC374" i="4"/>
  <c r="AD374" i="4"/>
  <c r="AE374" i="4"/>
  <c r="V375" i="4"/>
  <c r="W375" i="4"/>
  <c r="X375" i="4"/>
  <c r="Y375" i="4"/>
  <c r="Z375" i="4"/>
  <c r="AA375" i="4"/>
  <c r="AB375" i="4"/>
  <c r="AC375" i="4"/>
  <c r="AD375" i="4"/>
  <c r="AE375" i="4"/>
  <c r="V376" i="4"/>
  <c r="W376" i="4"/>
  <c r="X376" i="4"/>
  <c r="Y376" i="4"/>
  <c r="Z376" i="4"/>
  <c r="AA376" i="4"/>
  <c r="AB376" i="4"/>
  <c r="AC376" i="4"/>
  <c r="AD376" i="4"/>
  <c r="AE376" i="4"/>
  <c r="V377" i="4"/>
  <c r="W377" i="4"/>
  <c r="X377" i="4"/>
  <c r="Y377" i="4"/>
  <c r="Z377" i="4"/>
  <c r="AA377" i="4"/>
  <c r="AB377" i="4"/>
  <c r="AC377" i="4"/>
  <c r="AD377" i="4"/>
  <c r="AE377" i="4"/>
  <c r="V378" i="4"/>
  <c r="W378" i="4"/>
  <c r="X378" i="4"/>
  <c r="Y378" i="4"/>
  <c r="Z378" i="4"/>
  <c r="AA378" i="4"/>
  <c r="AB378" i="4"/>
  <c r="AC378" i="4"/>
  <c r="AD378" i="4"/>
  <c r="AE378" i="4"/>
  <c r="V379" i="4"/>
  <c r="W379" i="4"/>
  <c r="X379" i="4"/>
  <c r="Y379" i="4"/>
  <c r="Z379" i="4"/>
  <c r="AA379" i="4"/>
  <c r="AB379" i="4"/>
  <c r="AC379" i="4"/>
  <c r="AD379" i="4"/>
  <c r="AE379" i="4"/>
  <c r="V380" i="4"/>
  <c r="W380" i="4"/>
  <c r="X380" i="4"/>
  <c r="Y380" i="4"/>
  <c r="Z380" i="4"/>
  <c r="AA380" i="4"/>
  <c r="AB380" i="4"/>
  <c r="AC380" i="4"/>
  <c r="AD380" i="4"/>
  <c r="AE380" i="4"/>
  <c r="V381" i="4"/>
  <c r="W381" i="4"/>
  <c r="X381" i="4"/>
  <c r="Y381" i="4"/>
  <c r="Z381" i="4"/>
  <c r="AA381" i="4"/>
  <c r="AB381" i="4"/>
  <c r="AC381" i="4"/>
  <c r="AD381" i="4"/>
  <c r="AE381" i="4"/>
  <c r="V382" i="4"/>
  <c r="W382" i="4"/>
  <c r="X382" i="4"/>
  <c r="Y382" i="4"/>
  <c r="Z382" i="4"/>
  <c r="AA382" i="4"/>
  <c r="AB382" i="4"/>
  <c r="AC382" i="4"/>
  <c r="AD382" i="4"/>
  <c r="AE382" i="4"/>
  <c r="V383" i="4"/>
  <c r="W383" i="4"/>
  <c r="X383" i="4"/>
  <c r="Y383" i="4"/>
  <c r="Z383" i="4"/>
  <c r="AA383" i="4"/>
  <c r="AB383" i="4"/>
  <c r="AC383" i="4"/>
  <c r="AD383" i="4"/>
  <c r="AE383" i="4"/>
  <c r="V384" i="4"/>
  <c r="W384" i="4"/>
  <c r="X384" i="4"/>
  <c r="Y384" i="4"/>
  <c r="Z384" i="4"/>
  <c r="AA384" i="4"/>
  <c r="AB384" i="4"/>
  <c r="AC384" i="4"/>
  <c r="AD384" i="4"/>
  <c r="AE384" i="4"/>
  <c r="V385" i="4"/>
  <c r="W385" i="4"/>
  <c r="X385" i="4"/>
  <c r="Y385" i="4"/>
  <c r="Z385" i="4"/>
  <c r="AA385" i="4"/>
  <c r="AB385" i="4"/>
  <c r="AC385" i="4"/>
  <c r="AD385" i="4"/>
  <c r="AE385" i="4"/>
  <c r="V386" i="4"/>
  <c r="W386" i="4"/>
  <c r="X386" i="4"/>
  <c r="Y386" i="4"/>
  <c r="Z386" i="4"/>
  <c r="AA386" i="4"/>
  <c r="AB386" i="4"/>
  <c r="AC386" i="4"/>
  <c r="AD386" i="4"/>
  <c r="AE386" i="4"/>
  <c r="V387" i="4"/>
  <c r="W387" i="4"/>
  <c r="X387" i="4"/>
  <c r="Y387" i="4"/>
  <c r="Z387" i="4"/>
  <c r="AA387" i="4"/>
  <c r="AB387" i="4"/>
  <c r="AC387" i="4"/>
  <c r="AD387" i="4"/>
  <c r="AE387" i="4"/>
  <c r="V388" i="4"/>
  <c r="W388" i="4"/>
  <c r="X388" i="4"/>
  <c r="Y388" i="4"/>
  <c r="Z388" i="4"/>
  <c r="AA388" i="4"/>
  <c r="AB388" i="4"/>
  <c r="AC388" i="4"/>
  <c r="AD388" i="4"/>
  <c r="AE388" i="4"/>
  <c r="V389" i="4"/>
  <c r="W389" i="4"/>
  <c r="X389" i="4"/>
  <c r="Y389" i="4"/>
  <c r="Z389" i="4"/>
  <c r="AA389" i="4"/>
  <c r="AB389" i="4"/>
  <c r="AC389" i="4"/>
  <c r="AD389" i="4"/>
  <c r="AE389" i="4"/>
  <c r="V390" i="4"/>
  <c r="W390" i="4"/>
  <c r="X390" i="4"/>
  <c r="Y390" i="4"/>
  <c r="Z390" i="4"/>
  <c r="AA390" i="4"/>
  <c r="AB390" i="4"/>
  <c r="AC390" i="4"/>
  <c r="AD390" i="4"/>
  <c r="AE390" i="4"/>
  <c r="V391" i="4"/>
  <c r="W391" i="4"/>
  <c r="X391" i="4"/>
  <c r="Y391" i="4"/>
  <c r="Z391" i="4"/>
  <c r="AA391" i="4"/>
  <c r="AB391" i="4"/>
  <c r="AC391" i="4"/>
  <c r="AD391" i="4"/>
  <c r="AE391" i="4"/>
  <c r="V392" i="4"/>
  <c r="W392" i="4"/>
  <c r="X392" i="4"/>
  <c r="Y392" i="4"/>
  <c r="Z392" i="4"/>
  <c r="AA392" i="4"/>
  <c r="AB392" i="4"/>
  <c r="AC392" i="4"/>
  <c r="AD392" i="4"/>
  <c r="AE392" i="4"/>
  <c r="V393" i="4"/>
  <c r="W393" i="4"/>
  <c r="X393" i="4"/>
  <c r="Y393" i="4"/>
  <c r="Z393" i="4"/>
  <c r="AA393" i="4"/>
  <c r="AB393" i="4"/>
  <c r="AC393" i="4"/>
  <c r="AD393" i="4"/>
  <c r="AE393" i="4"/>
  <c r="V394" i="4"/>
  <c r="W394" i="4"/>
  <c r="X394" i="4"/>
  <c r="Y394" i="4"/>
  <c r="Z394" i="4"/>
  <c r="AA394" i="4"/>
  <c r="AB394" i="4"/>
  <c r="AC394" i="4"/>
  <c r="AD394" i="4"/>
  <c r="AE394" i="4"/>
  <c r="V395" i="4"/>
  <c r="W395" i="4"/>
  <c r="X395" i="4"/>
  <c r="Y395" i="4"/>
  <c r="Z395" i="4"/>
  <c r="AA395" i="4"/>
  <c r="AB395" i="4"/>
  <c r="AC395" i="4"/>
  <c r="AD395" i="4"/>
  <c r="AE395" i="4"/>
  <c r="V396" i="4"/>
  <c r="W396" i="4"/>
  <c r="X396" i="4"/>
  <c r="Y396" i="4"/>
  <c r="Z396" i="4"/>
  <c r="AA396" i="4"/>
  <c r="AB396" i="4"/>
  <c r="AC396" i="4"/>
  <c r="AD396" i="4"/>
  <c r="AE396" i="4"/>
  <c r="V397" i="4"/>
  <c r="W397" i="4"/>
  <c r="X397" i="4"/>
  <c r="Y397" i="4"/>
  <c r="Z397" i="4"/>
  <c r="AA397" i="4"/>
  <c r="AB397" i="4"/>
  <c r="AC397" i="4"/>
  <c r="AD397" i="4"/>
  <c r="AE397" i="4"/>
  <c r="V398" i="4"/>
  <c r="W398" i="4"/>
  <c r="X398" i="4"/>
  <c r="Y398" i="4"/>
  <c r="Z398" i="4"/>
  <c r="AA398" i="4"/>
  <c r="AB398" i="4"/>
  <c r="AC398" i="4"/>
  <c r="AD398" i="4"/>
  <c r="AE398" i="4"/>
  <c r="V399" i="4"/>
  <c r="W399" i="4"/>
  <c r="X399" i="4"/>
  <c r="Y399" i="4"/>
  <c r="Z399" i="4"/>
  <c r="AA399" i="4"/>
  <c r="AB399" i="4"/>
  <c r="AC399" i="4"/>
  <c r="AD399" i="4"/>
  <c r="AE399" i="4"/>
  <c r="V400" i="4"/>
  <c r="W400" i="4"/>
  <c r="X400" i="4"/>
  <c r="Y400" i="4"/>
  <c r="Z400" i="4"/>
  <c r="AA400" i="4"/>
  <c r="AB400" i="4"/>
  <c r="AC400" i="4"/>
  <c r="AD400" i="4"/>
  <c r="AE400" i="4"/>
  <c r="V401" i="4"/>
  <c r="W401" i="4"/>
  <c r="X401" i="4"/>
  <c r="Y401" i="4"/>
  <c r="Z401" i="4"/>
  <c r="AA401" i="4"/>
  <c r="AB401" i="4"/>
  <c r="AC401" i="4"/>
  <c r="AD401" i="4"/>
  <c r="AE401" i="4"/>
  <c r="V402" i="4"/>
  <c r="W402" i="4"/>
  <c r="X402" i="4"/>
  <c r="Y402" i="4"/>
  <c r="Z402" i="4"/>
  <c r="AA402" i="4"/>
  <c r="AB402" i="4"/>
  <c r="AC402" i="4"/>
  <c r="AD402" i="4"/>
  <c r="AE402" i="4"/>
  <c r="V403" i="4"/>
  <c r="W403" i="4"/>
  <c r="X403" i="4"/>
  <c r="Y403" i="4"/>
  <c r="Z403" i="4"/>
  <c r="AA403" i="4"/>
  <c r="AB403" i="4"/>
  <c r="AC403" i="4"/>
  <c r="AD403" i="4"/>
  <c r="AE403" i="4"/>
  <c r="V404" i="4"/>
  <c r="W404" i="4"/>
  <c r="X404" i="4"/>
  <c r="Y404" i="4"/>
  <c r="Z404" i="4"/>
  <c r="AA404" i="4"/>
  <c r="AB404" i="4"/>
  <c r="AC404" i="4"/>
  <c r="AD404" i="4"/>
  <c r="AE404" i="4"/>
  <c r="V405" i="4"/>
  <c r="W405" i="4"/>
  <c r="X405" i="4"/>
  <c r="Y405" i="4"/>
  <c r="Z405" i="4"/>
  <c r="AA405" i="4"/>
  <c r="AB405" i="4"/>
  <c r="AC405" i="4"/>
  <c r="AD405" i="4"/>
  <c r="AE405" i="4"/>
  <c r="V406" i="4"/>
  <c r="W406" i="4"/>
  <c r="X406" i="4"/>
  <c r="Y406" i="4"/>
  <c r="Z406" i="4"/>
  <c r="AA406" i="4"/>
  <c r="AB406" i="4"/>
  <c r="AC406" i="4"/>
  <c r="AD406" i="4"/>
  <c r="AE406" i="4"/>
  <c r="V407" i="4"/>
  <c r="W407" i="4"/>
  <c r="X407" i="4"/>
  <c r="Y407" i="4"/>
  <c r="Z407" i="4"/>
  <c r="AA407" i="4"/>
  <c r="AB407" i="4"/>
  <c r="AC407" i="4"/>
  <c r="AD407" i="4"/>
  <c r="AE407" i="4"/>
  <c r="V408" i="4"/>
  <c r="W408" i="4"/>
  <c r="X408" i="4"/>
  <c r="Y408" i="4"/>
  <c r="Z408" i="4"/>
  <c r="AA408" i="4"/>
  <c r="AB408" i="4"/>
  <c r="AC408" i="4"/>
  <c r="AD408" i="4"/>
  <c r="AE408" i="4"/>
  <c r="V409" i="4"/>
  <c r="W409" i="4"/>
  <c r="X409" i="4"/>
  <c r="Y409" i="4"/>
  <c r="Z409" i="4"/>
  <c r="AA409" i="4"/>
  <c r="AB409" i="4"/>
  <c r="AC409" i="4"/>
  <c r="AD409" i="4"/>
  <c r="AE409" i="4"/>
  <c r="V410" i="4"/>
  <c r="W410" i="4"/>
  <c r="X410" i="4"/>
  <c r="Y410" i="4"/>
  <c r="Z410" i="4"/>
  <c r="AA410" i="4"/>
  <c r="AB410" i="4"/>
  <c r="AC410" i="4"/>
  <c r="AD410" i="4"/>
  <c r="AE410" i="4"/>
  <c r="V411" i="4"/>
  <c r="W411" i="4"/>
  <c r="X411" i="4"/>
  <c r="Y411" i="4"/>
  <c r="Z411" i="4"/>
  <c r="AA411" i="4"/>
  <c r="AB411" i="4"/>
  <c r="AC411" i="4"/>
  <c r="AD411" i="4"/>
  <c r="AE411" i="4"/>
  <c r="V412" i="4"/>
  <c r="W412" i="4"/>
  <c r="X412" i="4"/>
  <c r="Y412" i="4"/>
  <c r="Z412" i="4"/>
  <c r="AA412" i="4"/>
  <c r="AB412" i="4"/>
  <c r="AC412" i="4"/>
  <c r="AD412" i="4"/>
  <c r="AE412" i="4"/>
  <c r="V413" i="4"/>
  <c r="W413" i="4"/>
  <c r="X413" i="4"/>
  <c r="Y413" i="4"/>
  <c r="Z413" i="4"/>
  <c r="AA413" i="4"/>
  <c r="AB413" i="4"/>
  <c r="AC413" i="4"/>
  <c r="AD413" i="4"/>
  <c r="AE413" i="4"/>
  <c r="V414" i="4"/>
  <c r="W414" i="4"/>
  <c r="X414" i="4"/>
  <c r="Y414" i="4"/>
  <c r="Z414" i="4"/>
  <c r="AA414" i="4"/>
  <c r="AB414" i="4"/>
  <c r="AC414" i="4"/>
  <c r="AD414" i="4"/>
  <c r="AE414" i="4"/>
  <c r="V415" i="4"/>
  <c r="W415" i="4"/>
  <c r="X415" i="4"/>
  <c r="Y415" i="4"/>
  <c r="Z415" i="4"/>
  <c r="AA415" i="4"/>
  <c r="AB415" i="4"/>
  <c r="AC415" i="4"/>
  <c r="AD415" i="4"/>
  <c r="AE415" i="4"/>
  <c r="V416" i="4"/>
  <c r="W416" i="4"/>
  <c r="X416" i="4"/>
  <c r="Y416" i="4"/>
  <c r="Z416" i="4"/>
  <c r="AA416" i="4"/>
  <c r="AB416" i="4"/>
  <c r="AC416" i="4"/>
  <c r="AD416" i="4"/>
  <c r="AE416" i="4"/>
  <c r="V417" i="4"/>
  <c r="W417" i="4"/>
  <c r="X417" i="4"/>
  <c r="Y417" i="4"/>
  <c r="Z417" i="4"/>
  <c r="AA417" i="4"/>
  <c r="AB417" i="4"/>
  <c r="AC417" i="4"/>
  <c r="AD417" i="4"/>
  <c r="AE417" i="4"/>
  <c r="V418" i="4"/>
  <c r="W418" i="4"/>
  <c r="X418" i="4"/>
  <c r="Y418" i="4"/>
  <c r="Z418" i="4"/>
  <c r="AA418" i="4"/>
  <c r="AB418" i="4"/>
  <c r="AC418" i="4"/>
  <c r="AD418" i="4"/>
  <c r="AE418" i="4"/>
  <c r="V419" i="4"/>
  <c r="W419" i="4"/>
  <c r="X419" i="4"/>
  <c r="Y419" i="4"/>
  <c r="Z419" i="4"/>
  <c r="AA419" i="4"/>
  <c r="AB419" i="4"/>
  <c r="AC419" i="4"/>
  <c r="AD419" i="4"/>
  <c r="AE419" i="4"/>
  <c r="V420" i="4"/>
  <c r="W420" i="4"/>
  <c r="X420" i="4"/>
  <c r="Y420" i="4"/>
  <c r="Z420" i="4"/>
  <c r="AA420" i="4"/>
  <c r="AB420" i="4"/>
  <c r="AC420" i="4"/>
  <c r="AD420" i="4"/>
  <c r="AE420" i="4"/>
  <c r="V421" i="4"/>
  <c r="W421" i="4"/>
  <c r="X421" i="4"/>
  <c r="Y421" i="4"/>
  <c r="Z421" i="4"/>
  <c r="AA421" i="4"/>
  <c r="AB421" i="4"/>
  <c r="AC421" i="4"/>
  <c r="AD421" i="4"/>
  <c r="AE421" i="4"/>
  <c r="V422" i="4"/>
  <c r="W422" i="4"/>
  <c r="X422" i="4"/>
  <c r="Y422" i="4"/>
  <c r="Z422" i="4"/>
  <c r="AA422" i="4"/>
  <c r="AB422" i="4"/>
  <c r="AC422" i="4"/>
  <c r="AD422" i="4"/>
  <c r="AE422" i="4"/>
  <c r="V423" i="4"/>
  <c r="W423" i="4"/>
  <c r="X423" i="4"/>
  <c r="Y423" i="4"/>
  <c r="Z423" i="4"/>
  <c r="AA423" i="4"/>
  <c r="AB423" i="4"/>
  <c r="AC423" i="4"/>
  <c r="AD423" i="4"/>
  <c r="AE423" i="4"/>
  <c r="V424" i="4"/>
  <c r="W424" i="4"/>
  <c r="X424" i="4"/>
  <c r="Y424" i="4"/>
  <c r="Z424" i="4"/>
  <c r="AA424" i="4"/>
  <c r="AB424" i="4"/>
  <c r="AC424" i="4"/>
  <c r="AD424" i="4"/>
  <c r="AE424" i="4"/>
  <c r="V425" i="4"/>
  <c r="W425" i="4"/>
  <c r="X425" i="4"/>
  <c r="Y425" i="4"/>
  <c r="Z425" i="4"/>
  <c r="AA425" i="4"/>
  <c r="AB425" i="4"/>
  <c r="AC425" i="4"/>
  <c r="AD425" i="4"/>
  <c r="AE425" i="4"/>
  <c r="V426" i="4"/>
  <c r="W426" i="4"/>
  <c r="X426" i="4"/>
  <c r="Y426" i="4"/>
  <c r="Z426" i="4"/>
  <c r="AA426" i="4"/>
  <c r="AB426" i="4"/>
  <c r="AC426" i="4"/>
  <c r="AD426" i="4"/>
  <c r="AE426" i="4"/>
  <c r="V427" i="4"/>
  <c r="W427" i="4"/>
  <c r="X427" i="4"/>
  <c r="Y427" i="4"/>
  <c r="Z427" i="4"/>
  <c r="AA427" i="4"/>
  <c r="AB427" i="4"/>
  <c r="AC427" i="4"/>
  <c r="AD427" i="4"/>
  <c r="AE427" i="4"/>
  <c r="V428" i="4"/>
  <c r="W428" i="4"/>
  <c r="X428" i="4"/>
  <c r="Y428" i="4"/>
  <c r="Z428" i="4"/>
  <c r="AA428" i="4"/>
  <c r="AB428" i="4"/>
  <c r="AC428" i="4"/>
  <c r="AD428" i="4"/>
  <c r="AE428" i="4"/>
  <c r="V429" i="4"/>
  <c r="W429" i="4"/>
  <c r="X429" i="4"/>
  <c r="Y429" i="4"/>
  <c r="Z429" i="4"/>
  <c r="AA429" i="4"/>
  <c r="AB429" i="4"/>
  <c r="AC429" i="4"/>
  <c r="AD429" i="4"/>
  <c r="AE429" i="4"/>
  <c r="V430" i="4"/>
  <c r="W430" i="4"/>
  <c r="X430" i="4"/>
  <c r="Y430" i="4"/>
  <c r="Z430" i="4"/>
  <c r="AA430" i="4"/>
  <c r="AB430" i="4"/>
  <c r="AC430" i="4"/>
  <c r="AD430" i="4"/>
  <c r="AE430" i="4"/>
  <c r="V431" i="4"/>
  <c r="W431" i="4"/>
  <c r="X431" i="4"/>
  <c r="Y431" i="4"/>
  <c r="Z431" i="4"/>
  <c r="AA431" i="4"/>
  <c r="AB431" i="4"/>
  <c r="AC431" i="4"/>
  <c r="AD431" i="4"/>
  <c r="AE431" i="4"/>
  <c r="V432" i="4"/>
  <c r="W432" i="4"/>
  <c r="X432" i="4"/>
  <c r="Y432" i="4"/>
  <c r="Z432" i="4"/>
  <c r="AA432" i="4"/>
  <c r="AB432" i="4"/>
  <c r="AC432" i="4"/>
  <c r="AD432" i="4"/>
  <c r="AE432" i="4"/>
  <c r="V433" i="4"/>
  <c r="W433" i="4"/>
  <c r="X433" i="4"/>
  <c r="Y433" i="4"/>
  <c r="Z433" i="4"/>
  <c r="AA433" i="4"/>
  <c r="AB433" i="4"/>
  <c r="AC433" i="4"/>
  <c r="AD433" i="4"/>
  <c r="AE433" i="4"/>
  <c r="V434" i="4"/>
  <c r="W434" i="4"/>
  <c r="X434" i="4"/>
  <c r="Y434" i="4"/>
  <c r="Z434" i="4"/>
  <c r="AA434" i="4"/>
  <c r="AB434" i="4"/>
  <c r="AC434" i="4"/>
  <c r="AD434" i="4"/>
  <c r="AE434" i="4"/>
  <c r="V435" i="4"/>
  <c r="W435" i="4"/>
  <c r="X435" i="4"/>
  <c r="Y435" i="4"/>
  <c r="Z435" i="4"/>
  <c r="AA435" i="4"/>
  <c r="AB435" i="4"/>
  <c r="AC435" i="4"/>
  <c r="AD435" i="4"/>
  <c r="AE435" i="4"/>
  <c r="V436" i="4"/>
  <c r="W436" i="4"/>
  <c r="X436" i="4"/>
  <c r="Y436" i="4"/>
  <c r="Z436" i="4"/>
  <c r="AA436" i="4"/>
  <c r="AB436" i="4"/>
  <c r="AC436" i="4"/>
  <c r="AD436" i="4"/>
  <c r="AE436" i="4"/>
  <c r="V437" i="4"/>
  <c r="W437" i="4"/>
  <c r="X437" i="4"/>
  <c r="Y437" i="4"/>
  <c r="Z437" i="4"/>
  <c r="AA437" i="4"/>
  <c r="AB437" i="4"/>
  <c r="AC437" i="4"/>
  <c r="AD437" i="4"/>
  <c r="AE437" i="4"/>
  <c r="V438" i="4"/>
  <c r="W438" i="4"/>
  <c r="X438" i="4"/>
  <c r="Y438" i="4"/>
  <c r="Z438" i="4"/>
  <c r="AA438" i="4"/>
  <c r="AB438" i="4"/>
  <c r="AC438" i="4"/>
  <c r="AD438" i="4"/>
  <c r="AE438" i="4"/>
  <c r="V439" i="4"/>
  <c r="W439" i="4"/>
  <c r="X439" i="4"/>
  <c r="Y439" i="4"/>
  <c r="Z439" i="4"/>
  <c r="AA439" i="4"/>
  <c r="AB439" i="4"/>
  <c r="AC439" i="4"/>
  <c r="AD439" i="4"/>
  <c r="AE439" i="4"/>
  <c r="V440" i="4"/>
  <c r="W440" i="4"/>
  <c r="X440" i="4"/>
  <c r="Y440" i="4"/>
  <c r="Z440" i="4"/>
  <c r="AA440" i="4"/>
  <c r="AB440" i="4"/>
  <c r="AC440" i="4"/>
  <c r="AD440" i="4"/>
  <c r="AE440" i="4"/>
  <c r="V441" i="4"/>
  <c r="W441" i="4"/>
  <c r="X441" i="4"/>
  <c r="Y441" i="4"/>
  <c r="Z441" i="4"/>
  <c r="AA441" i="4"/>
  <c r="AB441" i="4"/>
  <c r="AC441" i="4"/>
  <c r="AD441" i="4"/>
  <c r="AE441" i="4"/>
  <c r="V442" i="4"/>
  <c r="W442" i="4"/>
  <c r="X442" i="4"/>
  <c r="Y442" i="4"/>
  <c r="Z442" i="4"/>
  <c r="AA442" i="4"/>
  <c r="AB442" i="4"/>
  <c r="AC442" i="4"/>
  <c r="AD442" i="4"/>
  <c r="AE442" i="4"/>
  <c r="V443" i="4"/>
  <c r="W443" i="4"/>
  <c r="X443" i="4"/>
  <c r="Y443" i="4"/>
  <c r="Z443" i="4"/>
  <c r="AA443" i="4"/>
  <c r="AB443" i="4"/>
  <c r="AC443" i="4"/>
  <c r="AD443" i="4"/>
  <c r="AE443" i="4"/>
  <c r="V444" i="4"/>
  <c r="W444" i="4"/>
  <c r="X444" i="4"/>
  <c r="Y444" i="4"/>
  <c r="Z444" i="4"/>
  <c r="AA444" i="4"/>
  <c r="AB444" i="4"/>
  <c r="AC444" i="4"/>
  <c r="AD444" i="4"/>
  <c r="AE444" i="4"/>
  <c r="V445" i="4"/>
  <c r="W445" i="4"/>
  <c r="X445" i="4"/>
  <c r="Y445" i="4"/>
  <c r="Z445" i="4"/>
  <c r="AA445" i="4"/>
  <c r="AB445" i="4"/>
  <c r="AC445" i="4"/>
  <c r="AD445" i="4"/>
  <c r="AE445" i="4"/>
  <c r="V446" i="4"/>
  <c r="W446" i="4"/>
  <c r="X446" i="4"/>
  <c r="Y446" i="4"/>
  <c r="Z446" i="4"/>
  <c r="AA446" i="4"/>
  <c r="AB446" i="4"/>
  <c r="AC446" i="4"/>
  <c r="AD446" i="4"/>
  <c r="AE446" i="4"/>
  <c r="V447" i="4"/>
  <c r="W447" i="4"/>
  <c r="X447" i="4"/>
  <c r="Y447" i="4"/>
  <c r="Z447" i="4"/>
  <c r="AA447" i="4"/>
  <c r="AB447" i="4"/>
  <c r="AC447" i="4"/>
  <c r="AD447" i="4"/>
  <c r="AE447" i="4"/>
  <c r="V448" i="4"/>
  <c r="W448" i="4"/>
  <c r="X448" i="4"/>
  <c r="Y448" i="4"/>
  <c r="Z448" i="4"/>
  <c r="AA448" i="4"/>
  <c r="AB448" i="4"/>
  <c r="AC448" i="4"/>
  <c r="AD448" i="4"/>
  <c r="AE448" i="4"/>
  <c r="V449" i="4"/>
  <c r="W449" i="4"/>
  <c r="X449" i="4"/>
  <c r="Y449" i="4"/>
  <c r="Z449" i="4"/>
  <c r="AA449" i="4"/>
  <c r="AB449" i="4"/>
  <c r="AC449" i="4"/>
  <c r="AD449" i="4"/>
  <c r="AE449" i="4"/>
  <c r="V450" i="4"/>
  <c r="W450" i="4"/>
  <c r="X450" i="4"/>
  <c r="Y450" i="4"/>
  <c r="Z450" i="4"/>
  <c r="AA450" i="4"/>
  <c r="AB450" i="4"/>
  <c r="AC450" i="4"/>
  <c r="AD450" i="4"/>
  <c r="AE450" i="4"/>
  <c r="V451" i="4"/>
  <c r="W451" i="4"/>
  <c r="X451" i="4"/>
  <c r="Y451" i="4"/>
  <c r="Z451" i="4"/>
  <c r="AA451" i="4"/>
  <c r="AB451" i="4"/>
  <c r="AC451" i="4"/>
  <c r="AD451" i="4"/>
  <c r="AE451" i="4"/>
  <c r="V452" i="4"/>
  <c r="W452" i="4"/>
  <c r="X452" i="4"/>
  <c r="Y452" i="4"/>
  <c r="Z452" i="4"/>
  <c r="AA452" i="4"/>
  <c r="AB452" i="4"/>
  <c r="AC452" i="4"/>
  <c r="AD452" i="4"/>
  <c r="AE452" i="4"/>
  <c r="V453" i="4"/>
  <c r="W453" i="4"/>
  <c r="X453" i="4"/>
  <c r="Y453" i="4"/>
  <c r="Z453" i="4"/>
  <c r="AA453" i="4"/>
  <c r="AB453" i="4"/>
  <c r="AC453" i="4"/>
  <c r="AD453" i="4"/>
  <c r="AE453" i="4"/>
  <c r="V454" i="4"/>
  <c r="W454" i="4"/>
  <c r="X454" i="4"/>
  <c r="Y454" i="4"/>
  <c r="Z454" i="4"/>
  <c r="AA454" i="4"/>
  <c r="AB454" i="4"/>
  <c r="AC454" i="4"/>
  <c r="AD454" i="4"/>
  <c r="AE454" i="4"/>
  <c r="V455" i="4"/>
  <c r="W455" i="4"/>
  <c r="X455" i="4"/>
  <c r="Y455" i="4"/>
  <c r="Z455" i="4"/>
  <c r="AA455" i="4"/>
  <c r="AB455" i="4"/>
  <c r="AC455" i="4"/>
  <c r="AD455" i="4"/>
  <c r="AE455" i="4"/>
  <c r="V456" i="4"/>
  <c r="W456" i="4"/>
  <c r="X456" i="4"/>
  <c r="Y456" i="4"/>
  <c r="Z456" i="4"/>
  <c r="AA456" i="4"/>
  <c r="AB456" i="4"/>
  <c r="AC456" i="4"/>
  <c r="AD456" i="4"/>
  <c r="AE456" i="4"/>
  <c r="V457" i="4"/>
  <c r="W457" i="4"/>
  <c r="X457" i="4"/>
  <c r="Y457" i="4"/>
  <c r="Z457" i="4"/>
  <c r="AA457" i="4"/>
  <c r="AB457" i="4"/>
  <c r="AC457" i="4"/>
  <c r="AD457" i="4"/>
  <c r="AE457" i="4"/>
  <c r="V458" i="4"/>
  <c r="W458" i="4"/>
  <c r="X458" i="4"/>
  <c r="Y458" i="4"/>
  <c r="Z458" i="4"/>
  <c r="AA458" i="4"/>
  <c r="AB458" i="4"/>
  <c r="AC458" i="4"/>
  <c r="AD458" i="4"/>
  <c r="AE458" i="4"/>
  <c r="V459" i="4"/>
  <c r="W459" i="4"/>
  <c r="X459" i="4"/>
  <c r="Y459" i="4"/>
  <c r="Z459" i="4"/>
  <c r="AA459" i="4"/>
  <c r="AB459" i="4"/>
  <c r="AC459" i="4"/>
  <c r="AD459" i="4"/>
  <c r="AE459" i="4"/>
  <c r="V460" i="4"/>
  <c r="W460" i="4"/>
  <c r="X460" i="4"/>
  <c r="Y460" i="4"/>
  <c r="Z460" i="4"/>
  <c r="AA460" i="4"/>
  <c r="AB460" i="4"/>
  <c r="AC460" i="4"/>
  <c r="AD460" i="4"/>
  <c r="AE460" i="4"/>
  <c r="V461" i="4"/>
  <c r="W461" i="4"/>
  <c r="X461" i="4"/>
  <c r="Y461" i="4"/>
  <c r="Z461" i="4"/>
  <c r="AA461" i="4"/>
  <c r="AB461" i="4"/>
  <c r="AC461" i="4"/>
  <c r="AD461" i="4"/>
  <c r="AE461" i="4"/>
  <c r="V462" i="4"/>
  <c r="W462" i="4"/>
  <c r="X462" i="4"/>
  <c r="Y462" i="4"/>
  <c r="Z462" i="4"/>
  <c r="AA462" i="4"/>
  <c r="AB462" i="4"/>
  <c r="AC462" i="4"/>
  <c r="AD462" i="4"/>
  <c r="AE462" i="4"/>
  <c r="V463" i="4"/>
  <c r="W463" i="4"/>
  <c r="X463" i="4"/>
  <c r="Y463" i="4"/>
  <c r="Z463" i="4"/>
  <c r="AA463" i="4"/>
  <c r="AB463" i="4"/>
  <c r="AC463" i="4"/>
  <c r="AD463" i="4"/>
  <c r="AE463" i="4"/>
  <c r="V464" i="4"/>
  <c r="W464" i="4"/>
  <c r="X464" i="4"/>
  <c r="Y464" i="4"/>
  <c r="Z464" i="4"/>
  <c r="AA464" i="4"/>
  <c r="AB464" i="4"/>
  <c r="AC464" i="4"/>
  <c r="AD464" i="4"/>
  <c r="AE464" i="4"/>
  <c r="V465" i="4"/>
  <c r="W465" i="4"/>
  <c r="X465" i="4"/>
  <c r="Y465" i="4"/>
  <c r="Z465" i="4"/>
  <c r="AA465" i="4"/>
  <c r="AB465" i="4"/>
  <c r="AC465" i="4"/>
  <c r="AD465" i="4"/>
  <c r="AE465" i="4"/>
  <c r="V466" i="4"/>
  <c r="W466" i="4"/>
  <c r="X466" i="4"/>
  <c r="Y466" i="4"/>
  <c r="Z466" i="4"/>
  <c r="AA466" i="4"/>
  <c r="AB466" i="4"/>
  <c r="AC466" i="4"/>
  <c r="AD466" i="4"/>
  <c r="AE466" i="4"/>
  <c r="V467" i="4"/>
  <c r="W467" i="4"/>
  <c r="X467" i="4"/>
  <c r="Y467" i="4"/>
  <c r="Z467" i="4"/>
  <c r="AA467" i="4"/>
  <c r="AB467" i="4"/>
  <c r="AC467" i="4"/>
  <c r="AD467" i="4"/>
  <c r="AE467" i="4"/>
  <c r="V468" i="4"/>
  <c r="W468" i="4"/>
  <c r="X468" i="4"/>
  <c r="Y468" i="4"/>
  <c r="Z468" i="4"/>
  <c r="AA468" i="4"/>
  <c r="AB468" i="4"/>
  <c r="AC468" i="4"/>
  <c r="AD468" i="4"/>
  <c r="AE468" i="4"/>
  <c r="V469" i="4"/>
  <c r="W469" i="4"/>
  <c r="X469" i="4"/>
  <c r="Y469" i="4"/>
  <c r="Z469" i="4"/>
  <c r="AA469" i="4"/>
  <c r="AB469" i="4"/>
  <c r="AC469" i="4"/>
  <c r="AD469" i="4"/>
  <c r="AE469" i="4"/>
  <c r="V470" i="4"/>
  <c r="W470" i="4"/>
  <c r="X470" i="4"/>
  <c r="Y470" i="4"/>
  <c r="Z470" i="4"/>
  <c r="AA470" i="4"/>
  <c r="AB470" i="4"/>
  <c r="AC470" i="4"/>
  <c r="AD470" i="4"/>
  <c r="AE470" i="4"/>
  <c r="V471" i="4"/>
  <c r="W471" i="4"/>
  <c r="X471" i="4"/>
  <c r="Y471" i="4"/>
  <c r="Z471" i="4"/>
  <c r="AA471" i="4"/>
  <c r="AB471" i="4"/>
  <c r="AC471" i="4"/>
  <c r="AD471" i="4"/>
  <c r="AE471" i="4"/>
  <c r="V472" i="4"/>
  <c r="W472" i="4"/>
  <c r="X472" i="4"/>
  <c r="Y472" i="4"/>
  <c r="Z472" i="4"/>
  <c r="AA472" i="4"/>
  <c r="AB472" i="4"/>
  <c r="AC472" i="4"/>
  <c r="AD472" i="4"/>
  <c r="AE472" i="4"/>
  <c r="V473" i="4"/>
  <c r="W473" i="4"/>
  <c r="X473" i="4"/>
  <c r="Y473" i="4"/>
  <c r="Z473" i="4"/>
  <c r="AA473" i="4"/>
  <c r="AB473" i="4"/>
  <c r="AC473" i="4"/>
  <c r="AD473" i="4"/>
  <c r="AE473" i="4"/>
  <c r="V474" i="4"/>
  <c r="W474" i="4"/>
  <c r="X474" i="4"/>
  <c r="Y474" i="4"/>
  <c r="Z474" i="4"/>
  <c r="AA474" i="4"/>
  <c r="AB474" i="4"/>
  <c r="AC474" i="4"/>
  <c r="AD474" i="4"/>
  <c r="AE474" i="4"/>
  <c r="V475" i="4"/>
  <c r="W475" i="4"/>
  <c r="X475" i="4"/>
  <c r="Y475" i="4"/>
  <c r="Z475" i="4"/>
  <c r="AA475" i="4"/>
  <c r="AB475" i="4"/>
  <c r="AC475" i="4"/>
  <c r="AD475" i="4"/>
  <c r="AE475" i="4"/>
  <c r="V476" i="4"/>
  <c r="W476" i="4"/>
  <c r="X476" i="4"/>
  <c r="Y476" i="4"/>
  <c r="Z476" i="4"/>
  <c r="AA476" i="4"/>
  <c r="AB476" i="4"/>
  <c r="AC476" i="4"/>
  <c r="AD476" i="4"/>
  <c r="AE476" i="4"/>
  <c r="V477" i="4"/>
  <c r="W477" i="4"/>
  <c r="X477" i="4"/>
  <c r="Y477" i="4"/>
  <c r="Z477" i="4"/>
  <c r="AA477" i="4"/>
  <c r="AB477" i="4"/>
  <c r="AC477" i="4"/>
  <c r="AD477" i="4"/>
  <c r="AE477" i="4"/>
  <c r="V478" i="4"/>
  <c r="W478" i="4"/>
  <c r="X478" i="4"/>
  <c r="Y478" i="4"/>
  <c r="Z478" i="4"/>
  <c r="AA478" i="4"/>
  <c r="AB478" i="4"/>
  <c r="AC478" i="4"/>
  <c r="AD478" i="4"/>
  <c r="AE478" i="4"/>
  <c r="V479" i="4"/>
  <c r="W479" i="4"/>
  <c r="X479" i="4"/>
  <c r="Y479" i="4"/>
  <c r="Z479" i="4"/>
  <c r="AA479" i="4"/>
  <c r="AB479" i="4"/>
  <c r="AC479" i="4"/>
  <c r="AD479" i="4"/>
  <c r="AE479" i="4"/>
  <c r="V480" i="4"/>
  <c r="W480" i="4"/>
  <c r="X480" i="4"/>
  <c r="Y480" i="4"/>
  <c r="Z480" i="4"/>
  <c r="AA480" i="4"/>
  <c r="AB480" i="4"/>
  <c r="AC480" i="4"/>
  <c r="AD480" i="4"/>
  <c r="AE480" i="4"/>
  <c r="V481" i="4"/>
  <c r="W481" i="4"/>
  <c r="X481" i="4"/>
  <c r="Y481" i="4"/>
  <c r="Z481" i="4"/>
  <c r="AA481" i="4"/>
  <c r="AB481" i="4"/>
  <c r="AC481" i="4"/>
  <c r="AD481" i="4"/>
  <c r="AE481" i="4"/>
  <c r="V482" i="4"/>
  <c r="W482" i="4"/>
  <c r="X482" i="4"/>
  <c r="Y482" i="4"/>
  <c r="Z482" i="4"/>
  <c r="AA482" i="4"/>
  <c r="AB482" i="4"/>
  <c r="AC482" i="4"/>
  <c r="AD482" i="4"/>
  <c r="AE482" i="4"/>
  <c r="V483" i="4"/>
  <c r="W483" i="4"/>
  <c r="X483" i="4"/>
  <c r="Y483" i="4"/>
  <c r="Z483" i="4"/>
  <c r="AA483" i="4"/>
  <c r="AB483" i="4"/>
  <c r="AC483" i="4"/>
  <c r="AD483" i="4"/>
  <c r="AE483" i="4"/>
  <c r="V484" i="4"/>
  <c r="W484" i="4"/>
  <c r="X484" i="4"/>
  <c r="Y484" i="4"/>
  <c r="Z484" i="4"/>
  <c r="AA484" i="4"/>
  <c r="AB484" i="4"/>
  <c r="AC484" i="4"/>
  <c r="AD484" i="4"/>
  <c r="AE484" i="4"/>
  <c r="V485" i="4"/>
  <c r="W485" i="4"/>
  <c r="X485" i="4"/>
  <c r="Y485" i="4"/>
  <c r="Z485" i="4"/>
  <c r="AA485" i="4"/>
  <c r="AB485" i="4"/>
  <c r="AC485" i="4"/>
  <c r="AD485" i="4"/>
  <c r="AE485" i="4"/>
  <c r="V486" i="4"/>
  <c r="W486" i="4"/>
  <c r="X486" i="4"/>
  <c r="Y486" i="4"/>
  <c r="Z486" i="4"/>
  <c r="AA486" i="4"/>
  <c r="AB486" i="4"/>
  <c r="AC486" i="4"/>
  <c r="AD486" i="4"/>
  <c r="AE486" i="4"/>
  <c r="V487" i="4"/>
  <c r="W487" i="4"/>
  <c r="X487" i="4"/>
  <c r="Y487" i="4"/>
  <c r="Z487" i="4"/>
  <c r="AA487" i="4"/>
  <c r="AB487" i="4"/>
  <c r="AC487" i="4"/>
  <c r="AD487" i="4"/>
  <c r="AE487" i="4"/>
  <c r="V488" i="4"/>
  <c r="W488" i="4"/>
  <c r="X488" i="4"/>
  <c r="Y488" i="4"/>
  <c r="Z488" i="4"/>
  <c r="AA488" i="4"/>
  <c r="AB488" i="4"/>
  <c r="AC488" i="4"/>
  <c r="AD488" i="4"/>
  <c r="AE488" i="4"/>
  <c r="V489" i="4"/>
  <c r="W489" i="4"/>
  <c r="X489" i="4"/>
  <c r="Y489" i="4"/>
  <c r="Z489" i="4"/>
  <c r="AA489" i="4"/>
  <c r="AB489" i="4"/>
  <c r="AC489" i="4"/>
  <c r="AD489" i="4"/>
  <c r="AE489" i="4"/>
  <c r="V490" i="4"/>
  <c r="W490" i="4"/>
  <c r="X490" i="4"/>
  <c r="Y490" i="4"/>
  <c r="Z490" i="4"/>
  <c r="AA490" i="4"/>
  <c r="AB490" i="4"/>
  <c r="AC490" i="4"/>
  <c r="AD490" i="4"/>
  <c r="AE490" i="4"/>
  <c r="V491" i="4"/>
  <c r="W491" i="4"/>
  <c r="X491" i="4"/>
  <c r="Y491" i="4"/>
  <c r="Z491" i="4"/>
  <c r="AA491" i="4"/>
  <c r="AB491" i="4"/>
  <c r="AC491" i="4"/>
  <c r="AD491" i="4"/>
  <c r="AE491" i="4"/>
  <c r="V492" i="4"/>
  <c r="W492" i="4"/>
  <c r="X492" i="4"/>
  <c r="Y492" i="4"/>
  <c r="Z492" i="4"/>
  <c r="AA492" i="4"/>
  <c r="AB492" i="4"/>
  <c r="AC492" i="4"/>
  <c r="AD492" i="4"/>
  <c r="AE492" i="4"/>
  <c r="V493" i="4"/>
  <c r="W493" i="4"/>
  <c r="X493" i="4"/>
  <c r="Y493" i="4"/>
  <c r="Z493" i="4"/>
  <c r="AA493" i="4"/>
  <c r="AB493" i="4"/>
  <c r="AC493" i="4"/>
  <c r="AD493" i="4"/>
  <c r="AE493" i="4"/>
  <c r="V494" i="4"/>
  <c r="W494" i="4"/>
  <c r="X494" i="4"/>
  <c r="Y494" i="4"/>
  <c r="Z494" i="4"/>
  <c r="AA494" i="4"/>
  <c r="AB494" i="4"/>
  <c r="AC494" i="4"/>
  <c r="AD494" i="4"/>
  <c r="AE494" i="4"/>
  <c r="V495" i="4"/>
  <c r="W495" i="4"/>
  <c r="X495" i="4"/>
  <c r="Y495" i="4"/>
  <c r="Z495" i="4"/>
  <c r="AA495" i="4"/>
  <c r="AB495" i="4"/>
  <c r="AC495" i="4"/>
  <c r="AD495" i="4"/>
  <c r="AE495" i="4"/>
  <c r="V496" i="4"/>
  <c r="W496" i="4"/>
  <c r="X496" i="4"/>
  <c r="Y496" i="4"/>
  <c r="Z496" i="4"/>
  <c r="AA496" i="4"/>
  <c r="AB496" i="4"/>
  <c r="AC496" i="4"/>
  <c r="AD496" i="4"/>
  <c r="AE496" i="4"/>
  <c r="V497" i="4"/>
  <c r="W497" i="4"/>
  <c r="X497" i="4"/>
  <c r="Y497" i="4"/>
  <c r="Z497" i="4"/>
  <c r="AA497" i="4"/>
  <c r="AB497" i="4"/>
  <c r="AC497" i="4"/>
  <c r="AD497" i="4"/>
  <c r="AE497" i="4"/>
  <c r="V498" i="4"/>
  <c r="W498" i="4"/>
  <c r="X498" i="4"/>
  <c r="Y498" i="4"/>
  <c r="Z498" i="4"/>
  <c r="AA498" i="4"/>
  <c r="AB498" i="4"/>
  <c r="AC498" i="4"/>
  <c r="AD498" i="4"/>
  <c r="AE498" i="4"/>
  <c r="V499" i="4"/>
  <c r="W499" i="4"/>
  <c r="X499" i="4"/>
  <c r="Y499" i="4"/>
  <c r="Z499" i="4"/>
  <c r="AA499" i="4"/>
  <c r="AB499" i="4"/>
  <c r="AC499" i="4"/>
  <c r="AD499" i="4"/>
  <c r="AE499" i="4"/>
  <c r="V500" i="4"/>
  <c r="W500" i="4"/>
  <c r="X500" i="4"/>
  <c r="Y500" i="4"/>
  <c r="Z500" i="4"/>
  <c r="AA500" i="4"/>
  <c r="AB500" i="4"/>
  <c r="AC500" i="4"/>
  <c r="AD500" i="4"/>
  <c r="AE500" i="4"/>
  <c r="V501" i="4"/>
  <c r="W501" i="4"/>
  <c r="X501" i="4"/>
  <c r="Y501" i="4"/>
  <c r="Z501" i="4"/>
  <c r="AA501" i="4"/>
  <c r="AB501" i="4"/>
  <c r="AC501" i="4"/>
  <c r="AD501" i="4"/>
  <c r="AE501" i="4"/>
  <c r="V502" i="4"/>
  <c r="W502" i="4"/>
  <c r="X502" i="4"/>
  <c r="Y502" i="4"/>
  <c r="Z502" i="4"/>
  <c r="AA502" i="4"/>
  <c r="AB502" i="4"/>
  <c r="AC502" i="4"/>
  <c r="AD502" i="4"/>
  <c r="AE502" i="4"/>
  <c r="V503" i="4"/>
  <c r="W503" i="4"/>
  <c r="X503" i="4"/>
  <c r="Y503" i="4"/>
  <c r="Z503" i="4"/>
  <c r="AA503" i="4"/>
  <c r="AB503" i="4"/>
  <c r="AC503" i="4"/>
  <c r="AD503" i="4"/>
  <c r="AE503" i="4"/>
  <c r="V504" i="4"/>
  <c r="W504" i="4"/>
  <c r="X504" i="4"/>
  <c r="Y504" i="4"/>
  <c r="Z504" i="4"/>
  <c r="AA504" i="4"/>
  <c r="AB504" i="4"/>
  <c r="AC504" i="4"/>
  <c r="AD504" i="4"/>
  <c r="AE504" i="4"/>
  <c r="V505" i="4"/>
  <c r="W505" i="4"/>
  <c r="X505" i="4"/>
  <c r="Y505" i="4"/>
  <c r="Z505" i="4"/>
  <c r="AA505" i="4"/>
  <c r="AB505" i="4"/>
  <c r="AC505" i="4"/>
  <c r="AD505" i="4"/>
  <c r="AE505" i="4"/>
  <c r="V506" i="4"/>
  <c r="W506" i="4"/>
  <c r="X506" i="4"/>
  <c r="Y506" i="4"/>
  <c r="Z506" i="4"/>
  <c r="AA506" i="4"/>
  <c r="AB506" i="4"/>
  <c r="AC506" i="4"/>
  <c r="AD506" i="4"/>
  <c r="AE506" i="4"/>
  <c r="V507" i="4"/>
  <c r="W507" i="4"/>
  <c r="X507" i="4"/>
  <c r="Y507" i="4"/>
  <c r="Z507" i="4"/>
  <c r="AA507" i="4"/>
  <c r="AB507" i="4"/>
  <c r="AC507" i="4"/>
  <c r="AD507" i="4"/>
  <c r="AE507" i="4"/>
  <c r="V508" i="4"/>
  <c r="W508" i="4"/>
  <c r="X508" i="4"/>
  <c r="Y508" i="4"/>
  <c r="Z508" i="4"/>
  <c r="AA508" i="4"/>
  <c r="AB508" i="4"/>
  <c r="AC508" i="4"/>
  <c r="AD508" i="4"/>
  <c r="AE508" i="4"/>
  <c r="V509" i="4"/>
  <c r="W509" i="4"/>
  <c r="X509" i="4"/>
  <c r="Y509" i="4"/>
  <c r="Z509" i="4"/>
  <c r="AA509" i="4"/>
  <c r="AB509" i="4"/>
  <c r="AC509" i="4"/>
  <c r="AD509" i="4"/>
  <c r="AE509" i="4"/>
  <c r="V510" i="4"/>
  <c r="W510" i="4"/>
  <c r="X510" i="4"/>
  <c r="Y510" i="4"/>
  <c r="Z510" i="4"/>
  <c r="AA510" i="4"/>
  <c r="AB510" i="4"/>
  <c r="AC510" i="4"/>
  <c r="AD510" i="4"/>
  <c r="AE510" i="4"/>
  <c r="V511" i="4"/>
  <c r="W511" i="4"/>
  <c r="X511" i="4"/>
  <c r="Y511" i="4"/>
  <c r="Z511" i="4"/>
  <c r="AA511" i="4"/>
  <c r="AB511" i="4"/>
  <c r="AC511" i="4"/>
  <c r="AD511" i="4"/>
  <c r="AE511" i="4"/>
  <c r="V512" i="4"/>
  <c r="W512" i="4"/>
  <c r="X512" i="4"/>
  <c r="Y512" i="4"/>
  <c r="Z512" i="4"/>
  <c r="AA512" i="4"/>
  <c r="AB512" i="4"/>
  <c r="AC512" i="4"/>
  <c r="AD512" i="4"/>
  <c r="AE512" i="4"/>
  <c r="V513" i="4"/>
  <c r="W513" i="4"/>
  <c r="X513" i="4"/>
  <c r="Y513" i="4"/>
  <c r="Z513" i="4"/>
  <c r="AA513" i="4"/>
  <c r="AB513" i="4"/>
  <c r="AC513" i="4"/>
  <c r="AD513" i="4"/>
  <c r="AE513" i="4"/>
  <c r="V514" i="4"/>
  <c r="W514" i="4"/>
  <c r="X514" i="4"/>
  <c r="Y514" i="4"/>
  <c r="Z514" i="4"/>
  <c r="AA514" i="4"/>
  <c r="AB514" i="4"/>
  <c r="AC514" i="4"/>
  <c r="AD514" i="4"/>
  <c r="AE514" i="4"/>
  <c r="V515" i="4"/>
  <c r="W515" i="4"/>
  <c r="X515" i="4"/>
  <c r="Y515" i="4"/>
  <c r="Z515" i="4"/>
  <c r="AA515" i="4"/>
  <c r="AB515" i="4"/>
  <c r="AC515" i="4"/>
  <c r="AD515" i="4"/>
  <c r="AE515" i="4"/>
  <c r="V516" i="4"/>
  <c r="W516" i="4"/>
  <c r="X516" i="4"/>
  <c r="Y516" i="4"/>
  <c r="Z516" i="4"/>
  <c r="AA516" i="4"/>
  <c r="AB516" i="4"/>
  <c r="AC516" i="4"/>
  <c r="AD516" i="4"/>
  <c r="AE516" i="4"/>
  <c r="V517" i="4"/>
  <c r="W517" i="4"/>
  <c r="X517" i="4"/>
  <c r="Y517" i="4"/>
  <c r="Z517" i="4"/>
  <c r="AA517" i="4"/>
  <c r="AB517" i="4"/>
  <c r="AC517" i="4"/>
  <c r="AD517" i="4"/>
  <c r="AE517" i="4"/>
  <c r="V518" i="4"/>
  <c r="W518" i="4"/>
  <c r="X518" i="4"/>
  <c r="Y518" i="4"/>
  <c r="Z518" i="4"/>
  <c r="AA518" i="4"/>
  <c r="AB518" i="4"/>
  <c r="AC518" i="4"/>
  <c r="AD518" i="4"/>
  <c r="AE518" i="4"/>
  <c r="V519" i="4"/>
  <c r="W519" i="4"/>
  <c r="X519" i="4"/>
  <c r="Y519" i="4"/>
  <c r="Z519" i="4"/>
  <c r="AA519" i="4"/>
  <c r="AB519" i="4"/>
  <c r="AC519" i="4"/>
  <c r="AD519" i="4"/>
  <c r="AE519" i="4"/>
  <c r="V520" i="4"/>
  <c r="W520" i="4"/>
  <c r="X520" i="4"/>
  <c r="Y520" i="4"/>
  <c r="Z520" i="4"/>
  <c r="AA520" i="4"/>
  <c r="AB520" i="4"/>
  <c r="AC520" i="4"/>
  <c r="AD520" i="4"/>
  <c r="AE520" i="4"/>
  <c r="V521" i="4"/>
  <c r="W521" i="4"/>
  <c r="X521" i="4"/>
  <c r="Y521" i="4"/>
  <c r="Z521" i="4"/>
  <c r="AA521" i="4"/>
  <c r="AB521" i="4"/>
  <c r="AC521" i="4"/>
  <c r="AD521" i="4"/>
  <c r="AE521" i="4"/>
  <c r="V522" i="4"/>
  <c r="W522" i="4"/>
  <c r="X522" i="4"/>
  <c r="Y522" i="4"/>
  <c r="Z522" i="4"/>
  <c r="AA522" i="4"/>
  <c r="AB522" i="4"/>
  <c r="AC522" i="4"/>
  <c r="AD522" i="4"/>
  <c r="AE522" i="4"/>
  <c r="V523" i="4"/>
  <c r="W523" i="4"/>
  <c r="X523" i="4"/>
  <c r="Y523" i="4"/>
  <c r="Z523" i="4"/>
  <c r="AA523" i="4"/>
  <c r="AB523" i="4"/>
  <c r="AC523" i="4"/>
  <c r="AD523" i="4"/>
  <c r="AE523" i="4"/>
  <c r="V524" i="4"/>
  <c r="W524" i="4"/>
  <c r="X524" i="4"/>
  <c r="Y524" i="4"/>
  <c r="Z524" i="4"/>
  <c r="AA524" i="4"/>
  <c r="AB524" i="4"/>
  <c r="AC524" i="4"/>
  <c r="AD524" i="4"/>
  <c r="AE524" i="4"/>
  <c r="V525" i="4"/>
  <c r="W525" i="4"/>
  <c r="X525" i="4"/>
  <c r="Y525" i="4"/>
  <c r="Z525" i="4"/>
  <c r="AA525" i="4"/>
  <c r="AB525" i="4"/>
  <c r="AC525" i="4"/>
  <c r="AD525" i="4"/>
  <c r="AE525" i="4"/>
  <c r="V526" i="4"/>
  <c r="W526" i="4"/>
  <c r="X526" i="4"/>
  <c r="Y526" i="4"/>
  <c r="Z526" i="4"/>
  <c r="AA526" i="4"/>
  <c r="AB526" i="4"/>
  <c r="AC526" i="4"/>
  <c r="AD526" i="4"/>
  <c r="AE526" i="4"/>
  <c r="V527" i="4"/>
  <c r="W527" i="4"/>
  <c r="X527" i="4"/>
  <c r="Y527" i="4"/>
  <c r="Z527" i="4"/>
  <c r="AA527" i="4"/>
  <c r="AB527" i="4"/>
  <c r="AC527" i="4"/>
  <c r="AD527" i="4"/>
  <c r="AE527" i="4"/>
  <c r="V528" i="4"/>
  <c r="W528" i="4"/>
  <c r="X528" i="4"/>
  <c r="Y528" i="4"/>
  <c r="Z528" i="4"/>
  <c r="AA528" i="4"/>
  <c r="AB528" i="4"/>
  <c r="AC528" i="4"/>
  <c r="AD528" i="4"/>
  <c r="AE528" i="4"/>
  <c r="V529" i="4"/>
  <c r="W529" i="4"/>
  <c r="X529" i="4"/>
  <c r="Y529" i="4"/>
  <c r="Z529" i="4"/>
  <c r="AA529" i="4"/>
  <c r="AB529" i="4"/>
  <c r="AC529" i="4"/>
  <c r="AD529" i="4"/>
  <c r="AE529" i="4"/>
  <c r="V530" i="4"/>
  <c r="W530" i="4"/>
  <c r="X530" i="4"/>
  <c r="Y530" i="4"/>
  <c r="Z530" i="4"/>
  <c r="AA530" i="4"/>
  <c r="AB530" i="4"/>
  <c r="AC530" i="4"/>
  <c r="AD530" i="4"/>
  <c r="AE530" i="4"/>
  <c r="V531" i="4"/>
  <c r="W531" i="4"/>
  <c r="X531" i="4"/>
  <c r="Y531" i="4"/>
  <c r="Z531" i="4"/>
  <c r="AA531" i="4"/>
  <c r="AB531" i="4"/>
  <c r="AC531" i="4"/>
  <c r="AD531" i="4"/>
  <c r="AE531" i="4"/>
  <c r="V532" i="4"/>
  <c r="W532" i="4"/>
  <c r="X532" i="4"/>
  <c r="Y532" i="4"/>
  <c r="Z532" i="4"/>
  <c r="AA532" i="4"/>
  <c r="AB532" i="4"/>
  <c r="AC532" i="4"/>
  <c r="AD532" i="4"/>
  <c r="AE532" i="4"/>
  <c r="V533" i="4"/>
  <c r="W533" i="4"/>
  <c r="X533" i="4"/>
  <c r="Y533" i="4"/>
  <c r="Z533" i="4"/>
  <c r="AA533" i="4"/>
  <c r="AB533" i="4"/>
  <c r="AC533" i="4"/>
  <c r="AD533" i="4"/>
  <c r="AE533" i="4"/>
  <c r="V534" i="4"/>
  <c r="W534" i="4"/>
  <c r="X534" i="4"/>
  <c r="Y534" i="4"/>
  <c r="Z534" i="4"/>
  <c r="AA534" i="4"/>
  <c r="AB534" i="4"/>
  <c r="AC534" i="4"/>
  <c r="AD534" i="4"/>
  <c r="AE534" i="4"/>
  <c r="V535" i="4"/>
  <c r="W535" i="4"/>
  <c r="X535" i="4"/>
  <c r="Y535" i="4"/>
  <c r="Z535" i="4"/>
  <c r="AA535" i="4"/>
  <c r="AB535" i="4"/>
  <c r="AC535" i="4"/>
  <c r="AD535" i="4"/>
  <c r="AE535" i="4"/>
  <c r="V536" i="4"/>
  <c r="W536" i="4"/>
  <c r="X536" i="4"/>
  <c r="Y536" i="4"/>
  <c r="Z536" i="4"/>
  <c r="AA536" i="4"/>
  <c r="AB536" i="4"/>
  <c r="AC536" i="4"/>
  <c r="AD536" i="4"/>
  <c r="AE536" i="4"/>
  <c r="V537" i="4"/>
  <c r="W537" i="4"/>
  <c r="X537" i="4"/>
  <c r="Y537" i="4"/>
  <c r="Z537" i="4"/>
  <c r="AA537" i="4"/>
  <c r="AB537" i="4"/>
  <c r="AC537" i="4"/>
  <c r="AD537" i="4"/>
  <c r="AE537" i="4"/>
  <c r="V538" i="4"/>
  <c r="W538" i="4"/>
  <c r="X538" i="4"/>
  <c r="Y538" i="4"/>
  <c r="Z538" i="4"/>
  <c r="AA538" i="4"/>
  <c r="AB538" i="4"/>
  <c r="AC538" i="4"/>
  <c r="AD538" i="4"/>
  <c r="AE538" i="4"/>
  <c r="V539" i="4"/>
  <c r="W539" i="4"/>
  <c r="X539" i="4"/>
  <c r="Y539" i="4"/>
  <c r="Z539" i="4"/>
  <c r="AA539" i="4"/>
  <c r="AB539" i="4"/>
  <c r="AC539" i="4"/>
  <c r="AD539" i="4"/>
  <c r="AE539" i="4"/>
  <c r="V540" i="4"/>
  <c r="W540" i="4"/>
  <c r="X540" i="4"/>
  <c r="Y540" i="4"/>
  <c r="Z540" i="4"/>
  <c r="AA540" i="4"/>
  <c r="AB540" i="4"/>
  <c r="AC540" i="4"/>
  <c r="AD540" i="4"/>
  <c r="AE540" i="4"/>
  <c r="V541" i="4"/>
  <c r="W541" i="4"/>
  <c r="X541" i="4"/>
  <c r="Y541" i="4"/>
  <c r="Z541" i="4"/>
  <c r="AA541" i="4"/>
  <c r="AB541" i="4"/>
  <c r="AC541" i="4"/>
  <c r="AD541" i="4"/>
  <c r="AE541" i="4"/>
  <c r="V542" i="4"/>
  <c r="W542" i="4"/>
  <c r="X542" i="4"/>
  <c r="Y542" i="4"/>
  <c r="Z542" i="4"/>
  <c r="AA542" i="4"/>
  <c r="AB542" i="4"/>
  <c r="AC542" i="4"/>
  <c r="AD542" i="4"/>
  <c r="AE542" i="4"/>
  <c r="V543" i="4"/>
  <c r="W543" i="4"/>
  <c r="X543" i="4"/>
  <c r="Y543" i="4"/>
  <c r="Z543" i="4"/>
  <c r="AA543" i="4"/>
  <c r="AB543" i="4"/>
  <c r="AC543" i="4"/>
  <c r="AD543" i="4"/>
  <c r="AE543" i="4"/>
  <c r="V544" i="4"/>
  <c r="W544" i="4"/>
  <c r="X544" i="4"/>
  <c r="Y544" i="4"/>
  <c r="Z544" i="4"/>
  <c r="AA544" i="4"/>
  <c r="AB544" i="4"/>
  <c r="AC544" i="4"/>
  <c r="AD544" i="4"/>
  <c r="AE544" i="4"/>
  <c r="V545" i="4"/>
  <c r="W545" i="4"/>
  <c r="X545" i="4"/>
  <c r="Y545" i="4"/>
  <c r="Z545" i="4"/>
  <c r="AA545" i="4"/>
  <c r="AB545" i="4"/>
  <c r="AC545" i="4"/>
  <c r="AD545" i="4"/>
  <c r="AE545" i="4"/>
  <c r="V546" i="4"/>
  <c r="W546" i="4"/>
  <c r="X546" i="4"/>
  <c r="Y546" i="4"/>
  <c r="Z546" i="4"/>
  <c r="AA546" i="4"/>
  <c r="AB546" i="4"/>
  <c r="AC546" i="4"/>
  <c r="AD546" i="4"/>
  <c r="AE546" i="4"/>
  <c r="V547" i="4"/>
  <c r="W547" i="4"/>
  <c r="X547" i="4"/>
  <c r="Y547" i="4"/>
  <c r="Z547" i="4"/>
  <c r="AA547" i="4"/>
  <c r="AB547" i="4"/>
  <c r="AC547" i="4"/>
  <c r="AD547" i="4"/>
  <c r="AE547" i="4"/>
  <c r="V548" i="4"/>
  <c r="W548" i="4"/>
  <c r="X548" i="4"/>
  <c r="Y548" i="4"/>
  <c r="Z548" i="4"/>
  <c r="AA548" i="4"/>
  <c r="AB548" i="4"/>
  <c r="AC548" i="4"/>
  <c r="AD548" i="4"/>
  <c r="AE548" i="4"/>
  <c r="V549" i="4"/>
  <c r="W549" i="4"/>
  <c r="X549" i="4"/>
  <c r="Y549" i="4"/>
  <c r="Z549" i="4"/>
  <c r="AA549" i="4"/>
  <c r="AB549" i="4"/>
  <c r="AC549" i="4"/>
  <c r="AD549" i="4"/>
  <c r="AE549" i="4"/>
  <c r="V550" i="4"/>
  <c r="W550" i="4"/>
  <c r="X550" i="4"/>
  <c r="Y550" i="4"/>
  <c r="Z550" i="4"/>
  <c r="AA550" i="4"/>
  <c r="AB550" i="4"/>
  <c r="AC550" i="4"/>
  <c r="AD550" i="4"/>
  <c r="AE550" i="4"/>
  <c r="V551" i="4"/>
  <c r="W551" i="4"/>
  <c r="X551" i="4"/>
  <c r="Y551" i="4"/>
  <c r="Z551" i="4"/>
  <c r="AA551" i="4"/>
  <c r="AB551" i="4"/>
  <c r="AC551" i="4"/>
  <c r="AD551" i="4"/>
  <c r="AE551" i="4"/>
  <c r="V552" i="4"/>
  <c r="W552" i="4"/>
  <c r="X552" i="4"/>
  <c r="Y552" i="4"/>
  <c r="Z552" i="4"/>
  <c r="AA552" i="4"/>
  <c r="AB552" i="4"/>
  <c r="AC552" i="4"/>
  <c r="AD552" i="4"/>
  <c r="AE552" i="4"/>
  <c r="V553" i="4"/>
  <c r="W553" i="4"/>
  <c r="X553" i="4"/>
  <c r="Y553" i="4"/>
  <c r="Z553" i="4"/>
  <c r="AA553" i="4"/>
  <c r="AB553" i="4"/>
  <c r="AC553" i="4"/>
  <c r="AD553" i="4"/>
  <c r="AE553" i="4"/>
  <c r="V554" i="4"/>
  <c r="W554" i="4"/>
  <c r="X554" i="4"/>
  <c r="Y554" i="4"/>
  <c r="Z554" i="4"/>
  <c r="AA554" i="4"/>
  <c r="AB554" i="4"/>
  <c r="AC554" i="4"/>
  <c r="AD554" i="4"/>
  <c r="AE554" i="4"/>
  <c r="V555" i="4"/>
  <c r="W555" i="4"/>
  <c r="X555" i="4"/>
  <c r="Y555" i="4"/>
  <c r="Z555" i="4"/>
  <c r="AA555" i="4"/>
  <c r="AB555" i="4"/>
  <c r="AC555" i="4"/>
  <c r="AD555" i="4"/>
  <c r="AE555" i="4"/>
  <c r="V556" i="4"/>
  <c r="W556" i="4"/>
  <c r="X556" i="4"/>
  <c r="Y556" i="4"/>
  <c r="Z556" i="4"/>
  <c r="AA556" i="4"/>
  <c r="AB556" i="4"/>
  <c r="AC556" i="4"/>
  <c r="AD556" i="4"/>
  <c r="AE556" i="4"/>
  <c r="V557" i="4"/>
  <c r="W557" i="4"/>
  <c r="X557" i="4"/>
  <c r="Y557" i="4"/>
  <c r="Z557" i="4"/>
  <c r="AA557" i="4"/>
  <c r="AB557" i="4"/>
  <c r="AC557" i="4"/>
  <c r="AD557" i="4"/>
  <c r="AE557" i="4"/>
  <c r="V558" i="4"/>
  <c r="W558" i="4"/>
  <c r="X558" i="4"/>
  <c r="Y558" i="4"/>
  <c r="Z558" i="4"/>
  <c r="AA558" i="4"/>
  <c r="AB558" i="4"/>
  <c r="AC558" i="4"/>
  <c r="AD558" i="4"/>
  <c r="AE558" i="4"/>
  <c r="V559" i="4"/>
  <c r="W559" i="4"/>
  <c r="X559" i="4"/>
  <c r="Y559" i="4"/>
  <c r="Z559" i="4"/>
  <c r="AA559" i="4"/>
  <c r="AB559" i="4"/>
  <c r="AC559" i="4"/>
  <c r="AD559" i="4"/>
  <c r="AE559" i="4"/>
  <c r="V560" i="4"/>
  <c r="W560" i="4"/>
  <c r="X560" i="4"/>
  <c r="Y560" i="4"/>
  <c r="Z560" i="4"/>
  <c r="AA560" i="4"/>
  <c r="AB560" i="4"/>
  <c r="AC560" i="4"/>
  <c r="AD560" i="4"/>
  <c r="AE560" i="4"/>
  <c r="V561" i="4"/>
  <c r="W561" i="4"/>
  <c r="X561" i="4"/>
  <c r="Y561" i="4"/>
  <c r="Z561" i="4"/>
  <c r="AA561" i="4"/>
  <c r="AB561" i="4"/>
  <c r="AC561" i="4"/>
  <c r="AD561" i="4"/>
  <c r="AE561" i="4"/>
  <c r="V562" i="4"/>
  <c r="W562" i="4"/>
  <c r="X562" i="4"/>
  <c r="Y562" i="4"/>
  <c r="Z562" i="4"/>
  <c r="AA562" i="4"/>
  <c r="AB562" i="4"/>
  <c r="AC562" i="4"/>
  <c r="AD562" i="4"/>
  <c r="AE562" i="4"/>
  <c r="V563" i="4"/>
  <c r="W563" i="4"/>
  <c r="X563" i="4"/>
  <c r="Y563" i="4"/>
  <c r="Z563" i="4"/>
  <c r="AA563" i="4"/>
  <c r="AB563" i="4"/>
  <c r="AC563" i="4"/>
  <c r="AD563" i="4"/>
  <c r="AE563" i="4"/>
  <c r="V564" i="4"/>
  <c r="W564" i="4"/>
  <c r="X564" i="4"/>
  <c r="Y564" i="4"/>
  <c r="Z564" i="4"/>
  <c r="AA564" i="4"/>
  <c r="AB564" i="4"/>
  <c r="AC564" i="4"/>
  <c r="AD564" i="4"/>
  <c r="AE564" i="4"/>
  <c r="V565" i="4"/>
  <c r="W565" i="4"/>
  <c r="X565" i="4"/>
  <c r="Y565" i="4"/>
  <c r="Z565" i="4"/>
  <c r="AA565" i="4"/>
  <c r="AB565" i="4"/>
  <c r="AC565" i="4"/>
  <c r="AD565" i="4"/>
  <c r="AE565" i="4"/>
  <c r="V566" i="4"/>
  <c r="W566" i="4"/>
  <c r="X566" i="4"/>
  <c r="Y566" i="4"/>
  <c r="Z566" i="4"/>
  <c r="AA566" i="4"/>
  <c r="AB566" i="4"/>
  <c r="AC566" i="4"/>
  <c r="AD566" i="4"/>
  <c r="AE566" i="4"/>
  <c r="V567" i="4"/>
  <c r="W567" i="4"/>
  <c r="X567" i="4"/>
  <c r="Y567" i="4"/>
  <c r="Z567" i="4"/>
  <c r="AA567" i="4"/>
  <c r="AB567" i="4"/>
  <c r="AC567" i="4"/>
  <c r="AD567" i="4"/>
  <c r="AE567" i="4"/>
  <c r="V568" i="4"/>
  <c r="W568" i="4"/>
  <c r="X568" i="4"/>
  <c r="Y568" i="4"/>
  <c r="Z568" i="4"/>
  <c r="AA568" i="4"/>
  <c r="AB568" i="4"/>
  <c r="AC568" i="4"/>
  <c r="AD568" i="4"/>
  <c r="AE568" i="4"/>
  <c r="V569" i="4"/>
  <c r="W569" i="4"/>
  <c r="X569" i="4"/>
  <c r="Y569" i="4"/>
  <c r="Z569" i="4"/>
  <c r="AA569" i="4"/>
  <c r="AB569" i="4"/>
  <c r="AC569" i="4"/>
  <c r="AD569" i="4"/>
  <c r="AE569" i="4"/>
  <c r="V570" i="4"/>
  <c r="W570" i="4"/>
  <c r="X570" i="4"/>
  <c r="Y570" i="4"/>
  <c r="Z570" i="4"/>
  <c r="AA570" i="4"/>
  <c r="AB570" i="4"/>
  <c r="AC570" i="4"/>
  <c r="AD570" i="4"/>
  <c r="AE570" i="4"/>
  <c r="V571" i="4"/>
  <c r="W571" i="4"/>
  <c r="X571" i="4"/>
  <c r="Y571" i="4"/>
  <c r="Z571" i="4"/>
  <c r="AA571" i="4"/>
  <c r="AB571" i="4"/>
  <c r="AC571" i="4"/>
  <c r="AD571" i="4"/>
  <c r="AE571" i="4"/>
  <c r="V572" i="4"/>
  <c r="W572" i="4"/>
  <c r="X572" i="4"/>
  <c r="Y572" i="4"/>
  <c r="Z572" i="4"/>
  <c r="AA572" i="4"/>
  <c r="AB572" i="4"/>
  <c r="AC572" i="4"/>
  <c r="AD572" i="4"/>
  <c r="AE572" i="4"/>
  <c r="V573" i="4"/>
  <c r="W573" i="4"/>
  <c r="X573" i="4"/>
  <c r="Y573" i="4"/>
  <c r="Z573" i="4"/>
  <c r="AA573" i="4"/>
  <c r="AB573" i="4"/>
  <c r="AC573" i="4"/>
  <c r="AD573" i="4"/>
  <c r="AE573" i="4"/>
  <c r="V574" i="4"/>
  <c r="W574" i="4"/>
  <c r="X574" i="4"/>
  <c r="Y574" i="4"/>
  <c r="Z574" i="4"/>
  <c r="AA574" i="4"/>
  <c r="AB574" i="4"/>
  <c r="AC574" i="4"/>
  <c r="AD574" i="4"/>
  <c r="AE574" i="4"/>
  <c r="V575" i="4"/>
  <c r="W575" i="4"/>
  <c r="X575" i="4"/>
  <c r="Y575" i="4"/>
  <c r="Z575" i="4"/>
  <c r="AA575" i="4"/>
  <c r="AB575" i="4"/>
  <c r="AC575" i="4"/>
  <c r="AD575" i="4"/>
  <c r="AE575" i="4"/>
  <c r="V576" i="4"/>
  <c r="W576" i="4"/>
  <c r="X576" i="4"/>
  <c r="Y576" i="4"/>
  <c r="Z576" i="4"/>
  <c r="AA576" i="4"/>
  <c r="AB576" i="4"/>
  <c r="AC576" i="4"/>
  <c r="AD576" i="4"/>
  <c r="AE576" i="4"/>
  <c r="V577" i="4"/>
  <c r="W577" i="4"/>
  <c r="X577" i="4"/>
  <c r="Y577" i="4"/>
  <c r="Z577" i="4"/>
  <c r="AA577" i="4"/>
  <c r="AB577" i="4"/>
  <c r="AC577" i="4"/>
  <c r="AD577" i="4"/>
  <c r="AE577" i="4"/>
  <c r="V578" i="4"/>
  <c r="W578" i="4"/>
  <c r="X578" i="4"/>
  <c r="Y578" i="4"/>
  <c r="Z578" i="4"/>
  <c r="AA578" i="4"/>
  <c r="AB578" i="4"/>
  <c r="AC578" i="4"/>
  <c r="AD578" i="4"/>
  <c r="AE578" i="4"/>
  <c r="V579" i="4"/>
  <c r="W579" i="4"/>
  <c r="X579" i="4"/>
  <c r="Y579" i="4"/>
  <c r="Z579" i="4"/>
  <c r="AA579" i="4"/>
  <c r="AB579" i="4"/>
  <c r="AC579" i="4"/>
  <c r="AD579" i="4"/>
  <c r="AE579" i="4"/>
  <c r="V580" i="4"/>
  <c r="W580" i="4"/>
  <c r="X580" i="4"/>
  <c r="Y580" i="4"/>
  <c r="Z580" i="4"/>
  <c r="AA580" i="4"/>
  <c r="AB580" i="4"/>
  <c r="AC580" i="4"/>
  <c r="AD580" i="4"/>
  <c r="AE580" i="4"/>
  <c r="V581" i="4"/>
  <c r="W581" i="4"/>
  <c r="X581" i="4"/>
  <c r="Y581" i="4"/>
  <c r="Z581" i="4"/>
  <c r="AA581" i="4"/>
  <c r="AB581" i="4"/>
  <c r="AC581" i="4"/>
  <c r="AD581" i="4"/>
  <c r="AE581" i="4"/>
  <c r="V582" i="4"/>
  <c r="W582" i="4"/>
  <c r="X582" i="4"/>
  <c r="Y582" i="4"/>
  <c r="Z582" i="4"/>
  <c r="AA582" i="4"/>
  <c r="AB582" i="4"/>
  <c r="AC582" i="4"/>
  <c r="AD582" i="4"/>
  <c r="AE582" i="4"/>
  <c r="V583" i="4"/>
  <c r="W583" i="4"/>
  <c r="X583" i="4"/>
  <c r="Y583" i="4"/>
  <c r="Z583" i="4"/>
  <c r="AA583" i="4"/>
  <c r="AB583" i="4"/>
  <c r="AC583" i="4"/>
  <c r="AD583" i="4"/>
  <c r="AE583" i="4"/>
  <c r="V584" i="4"/>
  <c r="W584" i="4"/>
  <c r="X584" i="4"/>
  <c r="Y584" i="4"/>
  <c r="Z584" i="4"/>
  <c r="AA584" i="4"/>
  <c r="AB584" i="4"/>
  <c r="AC584" i="4"/>
  <c r="AD584" i="4"/>
  <c r="AE584" i="4"/>
  <c r="V585" i="4"/>
  <c r="W585" i="4"/>
  <c r="X585" i="4"/>
  <c r="Y585" i="4"/>
  <c r="Z585" i="4"/>
  <c r="AA585" i="4"/>
  <c r="AB585" i="4"/>
  <c r="AC585" i="4"/>
  <c r="AD585" i="4"/>
  <c r="AE585" i="4"/>
  <c r="V586" i="4"/>
  <c r="W586" i="4"/>
  <c r="X586" i="4"/>
  <c r="Y586" i="4"/>
  <c r="Z586" i="4"/>
  <c r="AA586" i="4"/>
  <c r="AB586" i="4"/>
  <c r="AC586" i="4"/>
  <c r="AD586" i="4"/>
  <c r="AE586" i="4"/>
  <c r="V587" i="4"/>
  <c r="W587" i="4"/>
  <c r="X587" i="4"/>
  <c r="Y587" i="4"/>
  <c r="Z587" i="4"/>
  <c r="AA587" i="4"/>
  <c r="AB587" i="4"/>
  <c r="AC587" i="4"/>
  <c r="AD587" i="4"/>
  <c r="AE587" i="4"/>
  <c r="V588" i="4"/>
  <c r="W588" i="4"/>
  <c r="X588" i="4"/>
  <c r="Y588" i="4"/>
  <c r="Z588" i="4"/>
  <c r="AA588" i="4"/>
  <c r="AB588" i="4"/>
  <c r="AC588" i="4"/>
  <c r="AD588" i="4"/>
  <c r="AE588" i="4"/>
  <c r="V589" i="4"/>
  <c r="W589" i="4"/>
  <c r="X589" i="4"/>
  <c r="Y589" i="4"/>
  <c r="Z589" i="4"/>
  <c r="AA589" i="4"/>
  <c r="AB589" i="4"/>
  <c r="AC589" i="4"/>
  <c r="AD589" i="4"/>
  <c r="AE589" i="4"/>
  <c r="V590" i="4"/>
  <c r="W590" i="4"/>
  <c r="X590" i="4"/>
  <c r="Y590" i="4"/>
  <c r="Z590" i="4"/>
  <c r="AA590" i="4"/>
  <c r="AB590" i="4"/>
  <c r="AC590" i="4"/>
  <c r="AD590" i="4"/>
  <c r="AE590" i="4"/>
  <c r="V591" i="4"/>
  <c r="W591" i="4"/>
  <c r="X591" i="4"/>
  <c r="Y591" i="4"/>
  <c r="Z591" i="4"/>
  <c r="AA591" i="4"/>
  <c r="AB591" i="4"/>
  <c r="AC591" i="4"/>
  <c r="AD591" i="4"/>
  <c r="AE591" i="4"/>
  <c r="V592" i="4"/>
  <c r="W592" i="4"/>
  <c r="X592" i="4"/>
  <c r="Y592" i="4"/>
  <c r="Z592" i="4"/>
  <c r="AA592" i="4"/>
  <c r="AB592" i="4"/>
  <c r="AC592" i="4"/>
  <c r="AD592" i="4"/>
  <c r="AE592" i="4"/>
  <c r="V593" i="4"/>
  <c r="W593" i="4"/>
  <c r="X593" i="4"/>
  <c r="Y593" i="4"/>
  <c r="Z593" i="4"/>
  <c r="AA593" i="4"/>
  <c r="AB593" i="4"/>
  <c r="AC593" i="4"/>
  <c r="AD593" i="4"/>
  <c r="AE593" i="4"/>
  <c r="V594" i="4"/>
  <c r="W594" i="4"/>
  <c r="X594" i="4"/>
  <c r="Y594" i="4"/>
  <c r="Z594" i="4"/>
  <c r="AA594" i="4"/>
  <c r="AB594" i="4"/>
  <c r="AC594" i="4"/>
  <c r="AD594" i="4"/>
  <c r="AE594" i="4"/>
  <c r="V595" i="4"/>
  <c r="W595" i="4"/>
  <c r="X595" i="4"/>
  <c r="Y595" i="4"/>
  <c r="Z595" i="4"/>
  <c r="AA595" i="4"/>
  <c r="AB595" i="4"/>
  <c r="AC595" i="4"/>
  <c r="AD595" i="4"/>
  <c r="AE595" i="4"/>
  <c r="V596" i="4"/>
  <c r="W596" i="4"/>
  <c r="X596" i="4"/>
  <c r="Y596" i="4"/>
  <c r="Z596" i="4"/>
  <c r="AA596" i="4"/>
  <c r="AB596" i="4"/>
  <c r="AC596" i="4"/>
  <c r="AD596" i="4"/>
  <c r="AE596" i="4"/>
  <c r="V597" i="4"/>
  <c r="W597" i="4"/>
  <c r="X597" i="4"/>
  <c r="Y597" i="4"/>
  <c r="Z597" i="4"/>
  <c r="AA597" i="4"/>
  <c r="AB597" i="4"/>
  <c r="AC597" i="4"/>
  <c r="AD597" i="4"/>
  <c r="AE597" i="4"/>
  <c r="V598" i="4"/>
  <c r="W598" i="4"/>
  <c r="X598" i="4"/>
  <c r="Y598" i="4"/>
  <c r="Z598" i="4"/>
  <c r="AA598" i="4"/>
  <c r="AB598" i="4"/>
  <c r="AC598" i="4"/>
  <c r="AD598" i="4"/>
  <c r="AE598" i="4"/>
  <c r="V599" i="4"/>
  <c r="W599" i="4"/>
  <c r="X599" i="4"/>
  <c r="Y599" i="4"/>
  <c r="Z599" i="4"/>
  <c r="AA599" i="4"/>
  <c r="AB599" i="4"/>
  <c r="AC599" i="4"/>
  <c r="AD599" i="4"/>
  <c r="AE599" i="4"/>
  <c r="V600" i="4"/>
  <c r="W600" i="4"/>
  <c r="X600" i="4"/>
  <c r="Y600" i="4"/>
  <c r="Z600" i="4"/>
  <c r="AA600" i="4"/>
  <c r="AB600" i="4"/>
  <c r="AC600" i="4"/>
  <c r="AD600" i="4"/>
  <c r="AE600" i="4"/>
  <c r="V601" i="4"/>
  <c r="W601" i="4"/>
  <c r="X601" i="4"/>
  <c r="Y601" i="4"/>
  <c r="Z601" i="4"/>
  <c r="AA601" i="4"/>
  <c r="AB601" i="4"/>
  <c r="AC601" i="4"/>
  <c r="AD601" i="4"/>
  <c r="AE601" i="4"/>
  <c r="V602" i="4"/>
  <c r="W602" i="4"/>
  <c r="X602" i="4"/>
  <c r="Y602" i="4"/>
  <c r="Z602" i="4"/>
  <c r="AA602" i="4"/>
  <c r="AB602" i="4"/>
  <c r="AC602" i="4"/>
  <c r="AD602" i="4"/>
  <c r="AE602" i="4"/>
  <c r="V603" i="4"/>
  <c r="W603" i="4"/>
  <c r="X603" i="4"/>
  <c r="Y603" i="4"/>
  <c r="Z603" i="4"/>
  <c r="AA603" i="4"/>
  <c r="AB603" i="4"/>
  <c r="AC603" i="4"/>
  <c r="AD603" i="4"/>
  <c r="AE603" i="4"/>
  <c r="V604" i="4"/>
  <c r="W604" i="4"/>
  <c r="X604" i="4"/>
  <c r="Y604" i="4"/>
  <c r="Z604" i="4"/>
  <c r="AA604" i="4"/>
  <c r="AB604" i="4"/>
  <c r="AC604" i="4"/>
  <c r="AD604" i="4"/>
  <c r="AE604" i="4"/>
  <c r="V605" i="4"/>
  <c r="W605" i="4"/>
  <c r="X605" i="4"/>
  <c r="Y605" i="4"/>
  <c r="Z605" i="4"/>
  <c r="AA605" i="4"/>
  <c r="AB605" i="4"/>
  <c r="AC605" i="4"/>
  <c r="AD605" i="4"/>
  <c r="AE605" i="4"/>
  <c r="V606" i="4"/>
  <c r="W606" i="4"/>
  <c r="X606" i="4"/>
  <c r="Y606" i="4"/>
  <c r="Z606" i="4"/>
  <c r="AA606" i="4"/>
  <c r="AB606" i="4"/>
  <c r="AC606" i="4"/>
  <c r="AD606" i="4"/>
  <c r="AE606" i="4"/>
  <c r="V607" i="4"/>
  <c r="W607" i="4"/>
  <c r="X607" i="4"/>
  <c r="Y607" i="4"/>
  <c r="Z607" i="4"/>
  <c r="AA607" i="4"/>
  <c r="AB607" i="4"/>
  <c r="AC607" i="4"/>
  <c r="AD607" i="4"/>
  <c r="AE607" i="4"/>
  <c r="V608" i="4"/>
  <c r="W608" i="4"/>
  <c r="X608" i="4"/>
  <c r="Y608" i="4"/>
  <c r="Z608" i="4"/>
  <c r="AA608" i="4"/>
  <c r="AB608" i="4"/>
  <c r="AC608" i="4"/>
  <c r="AD608" i="4"/>
  <c r="AE608" i="4"/>
  <c r="V609" i="4"/>
  <c r="W609" i="4"/>
  <c r="X609" i="4"/>
  <c r="Y609" i="4"/>
  <c r="Z609" i="4"/>
  <c r="AA609" i="4"/>
  <c r="AB609" i="4"/>
  <c r="AC609" i="4"/>
  <c r="AD609" i="4"/>
  <c r="AE609" i="4"/>
  <c r="V610" i="4"/>
  <c r="W610" i="4"/>
  <c r="X610" i="4"/>
  <c r="Y610" i="4"/>
  <c r="Z610" i="4"/>
  <c r="AA610" i="4"/>
  <c r="AB610" i="4"/>
  <c r="AC610" i="4"/>
  <c r="AD610" i="4"/>
  <c r="AE610" i="4"/>
  <c r="V611" i="4"/>
  <c r="W611" i="4"/>
  <c r="X611" i="4"/>
  <c r="Y611" i="4"/>
  <c r="Z611" i="4"/>
  <c r="AA611" i="4"/>
  <c r="AB611" i="4"/>
  <c r="AC611" i="4"/>
  <c r="AD611" i="4"/>
  <c r="AE611" i="4"/>
  <c r="V612" i="4"/>
  <c r="W612" i="4"/>
  <c r="X612" i="4"/>
  <c r="Y612" i="4"/>
  <c r="Z612" i="4"/>
  <c r="AA612" i="4"/>
  <c r="AB612" i="4"/>
  <c r="AC612" i="4"/>
  <c r="AD612" i="4"/>
  <c r="AE612" i="4"/>
  <c r="V613" i="4"/>
  <c r="W613" i="4"/>
  <c r="X613" i="4"/>
  <c r="Y613" i="4"/>
  <c r="Z613" i="4"/>
  <c r="AA613" i="4"/>
  <c r="AB613" i="4"/>
  <c r="AC613" i="4"/>
  <c r="AD613" i="4"/>
  <c r="AE613" i="4"/>
  <c r="V614" i="4"/>
  <c r="W614" i="4"/>
  <c r="X614" i="4"/>
  <c r="Y614" i="4"/>
  <c r="Z614" i="4"/>
  <c r="AA614" i="4"/>
  <c r="AB614" i="4"/>
  <c r="AC614" i="4"/>
  <c r="AD614" i="4"/>
  <c r="AE614" i="4"/>
  <c r="V615" i="4"/>
  <c r="W615" i="4"/>
  <c r="X615" i="4"/>
  <c r="Y615" i="4"/>
  <c r="Z615" i="4"/>
  <c r="AA615" i="4"/>
  <c r="AB615" i="4"/>
  <c r="AC615" i="4"/>
  <c r="AD615" i="4"/>
  <c r="AE615" i="4"/>
  <c r="V616" i="4"/>
  <c r="W616" i="4"/>
  <c r="X616" i="4"/>
  <c r="Y616" i="4"/>
  <c r="Z616" i="4"/>
  <c r="AA616" i="4"/>
  <c r="AB616" i="4"/>
  <c r="AC616" i="4"/>
  <c r="AD616" i="4"/>
  <c r="AE616" i="4"/>
  <c r="V617" i="4"/>
  <c r="W617" i="4"/>
  <c r="X617" i="4"/>
  <c r="Y617" i="4"/>
  <c r="Z617" i="4"/>
  <c r="AA617" i="4"/>
  <c r="AB617" i="4"/>
  <c r="AC617" i="4"/>
  <c r="AD617" i="4"/>
  <c r="AE617" i="4"/>
  <c r="V618" i="4"/>
  <c r="W618" i="4"/>
  <c r="X618" i="4"/>
  <c r="Y618" i="4"/>
  <c r="Z618" i="4"/>
  <c r="AA618" i="4"/>
  <c r="AB618" i="4"/>
  <c r="AC618" i="4"/>
  <c r="AD618" i="4"/>
  <c r="AE618" i="4"/>
  <c r="V619" i="4"/>
  <c r="W619" i="4"/>
  <c r="X619" i="4"/>
  <c r="Y619" i="4"/>
  <c r="Z619" i="4"/>
  <c r="AA619" i="4"/>
  <c r="AB619" i="4"/>
  <c r="AC619" i="4"/>
  <c r="AD619" i="4"/>
  <c r="AE619" i="4"/>
  <c r="V620" i="4"/>
  <c r="W620" i="4"/>
  <c r="X620" i="4"/>
  <c r="Y620" i="4"/>
  <c r="Z620" i="4"/>
  <c r="AA620" i="4"/>
  <c r="AB620" i="4"/>
  <c r="AC620" i="4"/>
  <c r="AD620" i="4"/>
  <c r="AE620" i="4"/>
  <c r="V621" i="4"/>
  <c r="W621" i="4"/>
  <c r="X621" i="4"/>
  <c r="Y621" i="4"/>
  <c r="Z621" i="4"/>
  <c r="AA621" i="4"/>
  <c r="AB621" i="4"/>
  <c r="AC621" i="4"/>
  <c r="AD621" i="4"/>
  <c r="AE621" i="4"/>
  <c r="V622" i="4"/>
  <c r="W622" i="4"/>
  <c r="X622" i="4"/>
  <c r="Y622" i="4"/>
  <c r="Z622" i="4"/>
  <c r="AA622" i="4"/>
  <c r="AB622" i="4"/>
  <c r="AC622" i="4"/>
  <c r="AD622" i="4"/>
  <c r="AE622" i="4"/>
  <c r="V623" i="4"/>
  <c r="W623" i="4"/>
  <c r="X623" i="4"/>
  <c r="Y623" i="4"/>
  <c r="Z623" i="4"/>
  <c r="AA623" i="4"/>
  <c r="AB623" i="4"/>
  <c r="AC623" i="4"/>
  <c r="AD623" i="4"/>
  <c r="AE623" i="4"/>
  <c r="V624" i="4"/>
  <c r="W624" i="4"/>
  <c r="X624" i="4"/>
  <c r="Y624" i="4"/>
  <c r="Z624" i="4"/>
  <c r="AA624" i="4"/>
  <c r="AB624" i="4"/>
  <c r="AC624" i="4"/>
  <c r="AD624" i="4"/>
  <c r="AE624" i="4"/>
  <c r="V625" i="4"/>
  <c r="W625" i="4"/>
  <c r="X625" i="4"/>
  <c r="Y625" i="4"/>
  <c r="Z625" i="4"/>
  <c r="AA625" i="4"/>
  <c r="AB625" i="4"/>
  <c r="AC625" i="4"/>
  <c r="AD625" i="4"/>
  <c r="AE625" i="4"/>
  <c r="V626" i="4"/>
  <c r="W626" i="4"/>
  <c r="X626" i="4"/>
  <c r="Y626" i="4"/>
  <c r="Z626" i="4"/>
  <c r="AA626" i="4"/>
  <c r="AB626" i="4"/>
  <c r="AC626" i="4"/>
  <c r="AD626" i="4"/>
  <c r="AE626" i="4"/>
  <c r="V627" i="4"/>
  <c r="W627" i="4"/>
  <c r="X627" i="4"/>
  <c r="Y627" i="4"/>
  <c r="Z627" i="4"/>
  <c r="AA627" i="4"/>
  <c r="AB627" i="4"/>
  <c r="AC627" i="4"/>
  <c r="AD627" i="4"/>
  <c r="AE627" i="4"/>
  <c r="V628" i="4"/>
  <c r="W628" i="4"/>
  <c r="X628" i="4"/>
  <c r="Y628" i="4"/>
  <c r="Z628" i="4"/>
  <c r="AA628" i="4"/>
  <c r="AB628" i="4"/>
  <c r="AC628" i="4"/>
  <c r="AD628" i="4"/>
  <c r="AE628" i="4"/>
  <c r="V629" i="4"/>
  <c r="W629" i="4"/>
  <c r="X629" i="4"/>
  <c r="Y629" i="4"/>
  <c r="Z629" i="4"/>
  <c r="AA629" i="4"/>
  <c r="AB629" i="4"/>
  <c r="AC629" i="4"/>
  <c r="AD629" i="4"/>
  <c r="AE629" i="4"/>
  <c r="V630" i="4"/>
  <c r="W630" i="4"/>
  <c r="X630" i="4"/>
  <c r="Y630" i="4"/>
  <c r="Z630" i="4"/>
  <c r="AA630" i="4"/>
  <c r="AB630" i="4"/>
  <c r="AC630" i="4"/>
  <c r="AD630" i="4"/>
  <c r="AE630" i="4"/>
  <c r="V631" i="4"/>
  <c r="W631" i="4"/>
  <c r="X631" i="4"/>
  <c r="Y631" i="4"/>
  <c r="Z631" i="4"/>
  <c r="AA631" i="4"/>
  <c r="AB631" i="4"/>
  <c r="AC631" i="4"/>
  <c r="AD631" i="4"/>
  <c r="AE631" i="4"/>
  <c r="V632" i="4"/>
  <c r="W632" i="4"/>
  <c r="X632" i="4"/>
  <c r="Y632" i="4"/>
  <c r="Z632" i="4"/>
  <c r="AA632" i="4"/>
  <c r="AB632" i="4"/>
  <c r="AC632" i="4"/>
  <c r="AD632" i="4"/>
  <c r="AE632" i="4"/>
  <c r="V633" i="4"/>
  <c r="W633" i="4"/>
  <c r="X633" i="4"/>
  <c r="Y633" i="4"/>
  <c r="Z633" i="4"/>
  <c r="AA633" i="4"/>
  <c r="AB633" i="4"/>
  <c r="AC633" i="4"/>
  <c r="AD633" i="4"/>
  <c r="AE633" i="4"/>
  <c r="V634" i="4"/>
  <c r="W634" i="4"/>
  <c r="X634" i="4"/>
  <c r="Y634" i="4"/>
  <c r="Z634" i="4"/>
  <c r="AA634" i="4"/>
  <c r="AB634" i="4"/>
  <c r="AC634" i="4"/>
  <c r="AD634" i="4"/>
  <c r="AE634" i="4"/>
  <c r="V635" i="4"/>
  <c r="W635" i="4"/>
  <c r="X635" i="4"/>
  <c r="Y635" i="4"/>
  <c r="Z635" i="4"/>
  <c r="AA635" i="4"/>
  <c r="AB635" i="4"/>
  <c r="AC635" i="4"/>
  <c r="AD635" i="4"/>
  <c r="AE635" i="4"/>
  <c r="V636" i="4"/>
  <c r="W636" i="4"/>
  <c r="X636" i="4"/>
  <c r="Y636" i="4"/>
  <c r="Z636" i="4"/>
  <c r="AA636" i="4"/>
  <c r="AB636" i="4"/>
  <c r="AC636" i="4"/>
  <c r="AD636" i="4"/>
  <c r="AE636" i="4"/>
  <c r="V637" i="4"/>
  <c r="W637" i="4"/>
  <c r="X637" i="4"/>
  <c r="Y637" i="4"/>
  <c r="Z637" i="4"/>
  <c r="AA637" i="4"/>
  <c r="AB637" i="4"/>
  <c r="AC637" i="4"/>
  <c r="AD637" i="4"/>
  <c r="AE637" i="4"/>
  <c r="V638" i="4"/>
  <c r="W638" i="4"/>
  <c r="X638" i="4"/>
  <c r="Y638" i="4"/>
  <c r="Z638" i="4"/>
  <c r="AA638" i="4"/>
  <c r="AB638" i="4"/>
  <c r="AC638" i="4"/>
  <c r="AD638" i="4"/>
  <c r="AE638" i="4"/>
  <c r="V639" i="4"/>
  <c r="W639" i="4"/>
  <c r="X639" i="4"/>
  <c r="Y639" i="4"/>
  <c r="Z639" i="4"/>
  <c r="AA639" i="4"/>
  <c r="AB639" i="4"/>
  <c r="AC639" i="4"/>
  <c r="AD639" i="4"/>
  <c r="AE639" i="4"/>
  <c r="V640" i="4"/>
  <c r="W640" i="4"/>
  <c r="X640" i="4"/>
  <c r="Y640" i="4"/>
  <c r="Z640" i="4"/>
  <c r="AA640" i="4"/>
  <c r="AB640" i="4"/>
  <c r="AC640" i="4"/>
  <c r="AD640" i="4"/>
  <c r="AE640" i="4"/>
  <c r="V641" i="4"/>
  <c r="W641" i="4"/>
  <c r="X641" i="4"/>
  <c r="Y641" i="4"/>
  <c r="Z641" i="4"/>
  <c r="AA641" i="4"/>
  <c r="AB641" i="4"/>
  <c r="AC641" i="4"/>
  <c r="AD641" i="4"/>
  <c r="AE641" i="4"/>
  <c r="V642" i="4"/>
  <c r="W642" i="4"/>
  <c r="X642" i="4"/>
  <c r="Y642" i="4"/>
  <c r="Z642" i="4"/>
  <c r="AA642" i="4"/>
  <c r="AB642" i="4"/>
  <c r="AC642" i="4"/>
  <c r="AD642" i="4"/>
  <c r="AE642" i="4"/>
  <c r="V643" i="4"/>
  <c r="W643" i="4"/>
  <c r="X643" i="4"/>
  <c r="Y643" i="4"/>
  <c r="Z643" i="4"/>
  <c r="AA643" i="4"/>
  <c r="AB643" i="4"/>
  <c r="AC643" i="4"/>
  <c r="AD643" i="4"/>
  <c r="AE643" i="4"/>
  <c r="V644" i="4"/>
  <c r="W644" i="4"/>
  <c r="X644" i="4"/>
  <c r="Y644" i="4"/>
  <c r="Z644" i="4"/>
  <c r="AA644" i="4"/>
  <c r="AB644" i="4"/>
  <c r="AC644" i="4"/>
  <c r="AD644" i="4"/>
  <c r="AE644" i="4"/>
  <c r="V645" i="4"/>
  <c r="W645" i="4"/>
  <c r="X645" i="4"/>
  <c r="Y645" i="4"/>
  <c r="Z645" i="4"/>
  <c r="AA645" i="4"/>
  <c r="AB645" i="4"/>
  <c r="AC645" i="4"/>
  <c r="AD645" i="4"/>
  <c r="AE645" i="4"/>
  <c r="V646" i="4"/>
  <c r="W646" i="4"/>
  <c r="X646" i="4"/>
  <c r="Y646" i="4"/>
  <c r="Z646" i="4"/>
  <c r="AA646" i="4"/>
  <c r="AB646" i="4"/>
  <c r="AC646" i="4"/>
  <c r="AD646" i="4"/>
  <c r="AE646" i="4"/>
  <c r="V647" i="4"/>
  <c r="W647" i="4"/>
  <c r="X647" i="4"/>
  <c r="Y647" i="4"/>
  <c r="Z647" i="4"/>
  <c r="AA647" i="4"/>
  <c r="AB647" i="4"/>
  <c r="AC647" i="4"/>
  <c r="AD647" i="4"/>
  <c r="AE647" i="4"/>
  <c r="V648" i="4"/>
  <c r="W648" i="4"/>
  <c r="X648" i="4"/>
  <c r="Y648" i="4"/>
  <c r="Z648" i="4"/>
  <c r="AA648" i="4"/>
  <c r="AB648" i="4"/>
  <c r="AC648" i="4"/>
  <c r="AD648" i="4"/>
  <c r="AE648" i="4"/>
  <c r="V649" i="4"/>
  <c r="W649" i="4"/>
  <c r="X649" i="4"/>
  <c r="Y649" i="4"/>
  <c r="Z649" i="4"/>
  <c r="AA649" i="4"/>
  <c r="AB649" i="4"/>
  <c r="AC649" i="4"/>
  <c r="AD649" i="4"/>
  <c r="AE649" i="4"/>
  <c r="V650" i="4"/>
  <c r="W650" i="4"/>
  <c r="X650" i="4"/>
  <c r="Y650" i="4"/>
  <c r="Z650" i="4"/>
  <c r="AA650" i="4"/>
  <c r="AB650" i="4"/>
  <c r="AC650" i="4"/>
  <c r="AD650" i="4"/>
  <c r="AE650" i="4"/>
  <c r="V651" i="4"/>
  <c r="W651" i="4"/>
  <c r="X651" i="4"/>
  <c r="Y651" i="4"/>
  <c r="Z651" i="4"/>
  <c r="AA651" i="4"/>
  <c r="AB651" i="4"/>
  <c r="AC651" i="4"/>
  <c r="AD651" i="4"/>
  <c r="AE651" i="4"/>
  <c r="V652" i="4"/>
  <c r="W652" i="4"/>
  <c r="X652" i="4"/>
  <c r="Y652" i="4"/>
  <c r="Z652" i="4"/>
  <c r="AA652" i="4"/>
  <c r="AB652" i="4"/>
  <c r="AC652" i="4"/>
  <c r="AD652" i="4"/>
  <c r="AE652" i="4"/>
  <c r="V653" i="4"/>
  <c r="W653" i="4"/>
  <c r="X653" i="4"/>
  <c r="Y653" i="4"/>
  <c r="Z653" i="4"/>
  <c r="AA653" i="4"/>
  <c r="AB653" i="4"/>
  <c r="AC653" i="4"/>
  <c r="AD653" i="4"/>
  <c r="AE653" i="4"/>
  <c r="V654" i="4"/>
  <c r="W654" i="4"/>
  <c r="X654" i="4"/>
  <c r="Y654" i="4"/>
  <c r="Z654" i="4"/>
  <c r="AA654" i="4"/>
  <c r="AB654" i="4"/>
  <c r="AC654" i="4"/>
  <c r="AD654" i="4"/>
  <c r="AE654" i="4"/>
  <c r="V655" i="4"/>
  <c r="W655" i="4"/>
  <c r="X655" i="4"/>
  <c r="Y655" i="4"/>
  <c r="Z655" i="4"/>
  <c r="AA655" i="4"/>
  <c r="AB655" i="4"/>
  <c r="AC655" i="4"/>
  <c r="AD655" i="4"/>
  <c r="AE655" i="4"/>
  <c r="V656" i="4"/>
  <c r="W656" i="4"/>
  <c r="X656" i="4"/>
  <c r="Y656" i="4"/>
  <c r="Z656" i="4"/>
  <c r="AA656" i="4"/>
  <c r="AB656" i="4"/>
  <c r="AC656" i="4"/>
  <c r="AD656" i="4"/>
  <c r="AE656" i="4"/>
  <c r="V657" i="4"/>
  <c r="W657" i="4"/>
  <c r="X657" i="4"/>
  <c r="Y657" i="4"/>
  <c r="Z657" i="4"/>
  <c r="AA657" i="4"/>
  <c r="AB657" i="4"/>
  <c r="AC657" i="4"/>
  <c r="AD657" i="4"/>
  <c r="AE657" i="4"/>
  <c r="V658" i="4"/>
  <c r="W658" i="4"/>
  <c r="X658" i="4"/>
  <c r="Y658" i="4"/>
  <c r="Z658" i="4"/>
  <c r="AA658" i="4"/>
  <c r="AB658" i="4"/>
  <c r="AC658" i="4"/>
  <c r="AD658" i="4"/>
  <c r="AE658" i="4"/>
  <c r="V659" i="4"/>
  <c r="W659" i="4"/>
  <c r="X659" i="4"/>
  <c r="Y659" i="4"/>
  <c r="Z659" i="4"/>
  <c r="AA659" i="4"/>
  <c r="AB659" i="4"/>
  <c r="AC659" i="4"/>
  <c r="AD659" i="4"/>
  <c r="AE659" i="4"/>
  <c r="V660" i="4"/>
  <c r="W660" i="4"/>
  <c r="X660" i="4"/>
  <c r="Y660" i="4"/>
  <c r="Z660" i="4"/>
  <c r="AA660" i="4"/>
  <c r="AB660" i="4"/>
  <c r="AC660" i="4"/>
  <c r="AD660" i="4"/>
  <c r="AE660" i="4"/>
  <c r="V661" i="4"/>
  <c r="W661" i="4"/>
  <c r="X661" i="4"/>
  <c r="Y661" i="4"/>
  <c r="Z661" i="4"/>
  <c r="AA661" i="4"/>
  <c r="AB661" i="4"/>
  <c r="AC661" i="4"/>
  <c r="AD661" i="4"/>
  <c r="AE661" i="4"/>
  <c r="V662" i="4"/>
  <c r="W662" i="4"/>
  <c r="X662" i="4"/>
  <c r="Y662" i="4"/>
  <c r="Z662" i="4"/>
  <c r="AA662" i="4"/>
  <c r="AB662" i="4"/>
  <c r="AC662" i="4"/>
  <c r="AD662" i="4"/>
  <c r="AE662" i="4"/>
  <c r="V663" i="4"/>
  <c r="W663" i="4"/>
  <c r="X663" i="4"/>
  <c r="Y663" i="4"/>
  <c r="Z663" i="4"/>
  <c r="AA663" i="4"/>
  <c r="AB663" i="4"/>
  <c r="AC663" i="4"/>
  <c r="AD663" i="4"/>
  <c r="AE663" i="4"/>
  <c r="V664" i="4"/>
  <c r="W664" i="4"/>
  <c r="X664" i="4"/>
  <c r="Y664" i="4"/>
  <c r="Z664" i="4"/>
  <c r="AA664" i="4"/>
  <c r="AB664" i="4"/>
  <c r="AC664" i="4"/>
  <c r="AD664" i="4"/>
  <c r="AE664" i="4"/>
  <c r="V665" i="4"/>
  <c r="W665" i="4"/>
  <c r="X665" i="4"/>
  <c r="Y665" i="4"/>
  <c r="Z665" i="4"/>
  <c r="AA665" i="4"/>
  <c r="AB665" i="4"/>
  <c r="AC665" i="4"/>
  <c r="AD665" i="4"/>
  <c r="AE665" i="4"/>
  <c r="V666" i="4"/>
  <c r="W666" i="4"/>
  <c r="X666" i="4"/>
  <c r="Y666" i="4"/>
  <c r="Z666" i="4"/>
  <c r="AA666" i="4"/>
  <c r="AB666" i="4"/>
  <c r="AC666" i="4"/>
  <c r="AD666" i="4"/>
  <c r="AE666" i="4"/>
  <c r="V667" i="4"/>
  <c r="W667" i="4"/>
  <c r="X667" i="4"/>
  <c r="Y667" i="4"/>
  <c r="Z667" i="4"/>
  <c r="AA667" i="4"/>
  <c r="AB667" i="4"/>
  <c r="AC667" i="4"/>
  <c r="AD667" i="4"/>
  <c r="AE667" i="4"/>
  <c r="V668" i="4"/>
  <c r="W668" i="4"/>
  <c r="X668" i="4"/>
  <c r="Y668" i="4"/>
  <c r="Z668" i="4"/>
  <c r="AA668" i="4"/>
  <c r="AB668" i="4"/>
  <c r="AC668" i="4"/>
  <c r="AD668" i="4"/>
  <c r="AE668" i="4"/>
  <c r="V669" i="4"/>
  <c r="W669" i="4"/>
  <c r="X669" i="4"/>
  <c r="Y669" i="4"/>
  <c r="Z669" i="4"/>
  <c r="AA669" i="4"/>
  <c r="AB669" i="4"/>
  <c r="AC669" i="4"/>
  <c r="AD669" i="4"/>
  <c r="AE669" i="4"/>
  <c r="V670" i="4"/>
  <c r="W670" i="4"/>
  <c r="X670" i="4"/>
  <c r="Y670" i="4"/>
  <c r="Z670" i="4"/>
  <c r="AA670" i="4"/>
  <c r="AB670" i="4"/>
  <c r="AC670" i="4"/>
  <c r="AD670" i="4"/>
  <c r="AE670" i="4"/>
  <c r="V671" i="4"/>
  <c r="W671" i="4"/>
  <c r="X671" i="4"/>
  <c r="Y671" i="4"/>
  <c r="Z671" i="4"/>
  <c r="AA671" i="4"/>
  <c r="AB671" i="4"/>
  <c r="AC671" i="4"/>
  <c r="AD671" i="4"/>
  <c r="AE671" i="4"/>
  <c r="V672" i="4"/>
  <c r="W672" i="4"/>
  <c r="X672" i="4"/>
  <c r="Y672" i="4"/>
  <c r="Z672" i="4"/>
  <c r="AA672" i="4"/>
  <c r="AB672" i="4"/>
  <c r="AC672" i="4"/>
  <c r="AD672" i="4"/>
  <c r="AE672" i="4"/>
  <c r="V673" i="4"/>
  <c r="W673" i="4"/>
  <c r="X673" i="4"/>
  <c r="Y673" i="4"/>
  <c r="Z673" i="4"/>
  <c r="AA673" i="4"/>
  <c r="AB673" i="4"/>
  <c r="AC673" i="4"/>
  <c r="AD673" i="4"/>
  <c r="AE673" i="4"/>
  <c r="V674" i="4"/>
  <c r="W674" i="4"/>
  <c r="X674" i="4"/>
  <c r="Y674" i="4"/>
  <c r="Z674" i="4"/>
  <c r="AA674" i="4"/>
  <c r="AB674" i="4"/>
  <c r="AC674" i="4"/>
  <c r="AD674" i="4"/>
  <c r="AE674" i="4"/>
  <c r="V675" i="4"/>
  <c r="W675" i="4"/>
  <c r="X675" i="4"/>
  <c r="Y675" i="4"/>
  <c r="Z675" i="4"/>
  <c r="AA675" i="4"/>
  <c r="AB675" i="4"/>
  <c r="AC675" i="4"/>
  <c r="AD675" i="4"/>
  <c r="AE675" i="4"/>
  <c r="V676" i="4"/>
  <c r="W676" i="4"/>
  <c r="X676" i="4"/>
  <c r="Y676" i="4"/>
  <c r="Z676" i="4"/>
  <c r="AA676" i="4"/>
  <c r="AB676" i="4"/>
  <c r="AC676" i="4"/>
  <c r="AD676" i="4"/>
  <c r="AE676" i="4"/>
  <c r="V677" i="4"/>
  <c r="W677" i="4"/>
  <c r="X677" i="4"/>
  <c r="Y677" i="4"/>
  <c r="Z677" i="4"/>
  <c r="AA677" i="4"/>
  <c r="AB677" i="4"/>
  <c r="AC677" i="4"/>
  <c r="AD677" i="4"/>
  <c r="AE677" i="4"/>
  <c r="V678" i="4"/>
  <c r="W678" i="4"/>
  <c r="X678" i="4"/>
  <c r="Y678" i="4"/>
  <c r="Z678" i="4"/>
  <c r="AA678" i="4"/>
  <c r="AB678" i="4"/>
  <c r="AC678" i="4"/>
  <c r="AD678" i="4"/>
  <c r="AE678" i="4"/>
  <c r="V679" i="4"/>
  <c r="W679" i="4"/>
  <c r="X679" i="4"/>
  <c r="Y679" i="4"/>
  <c r="Z679" i="4"/>
  <c r="AA679" i="4"/>
  <c r="AB679" i="4"/>
  <c r="AC679" i="4"/>
  <c r="AD679" i="4"/>
  <c r="AE679" i="4"/>
  <c r="V680" i="4"/>
  <c r="W680" i="4"/>
  <c r="X680" i="4"/>
  <c r="Y680" i="4"/>
  <c r="Z680" i="4"/>
  <c r="AA680" i="4"/>
  <c r="AB680" i="4"/>
  <c r="AC680" i="4"/>
  <c r="AD680" i="4"/>
  <c r="AE680" i="4"/>
  <c r="V681" i="4"/>
  <c r="W681" i="4"/>
  <c r="X681" i="4"/>
  <c r="Y681" i="4"/>
  <c r="Z681" i="4"/>
  <c r="AA681" i="4"/>
  <c r="AB681" i="4"/>
  <c r="AC681" i="4"/>
  <c r="AD681" i="4"/>
  <c r="AE681" i="4"/>
  <c r="V682" i="4"/>
  <c r="W682" i="4"/>
  <c r="X682" i="4"/>
  <c r="Y682" i="4"/>
  <c r="Z682" i="4"/>
  <c r="AA682" i="4"/>
  <c r="AB682" i="4"/>
  <c r="AC682" i="4"/>
  <c r="AD682" i="4"/>
  <c r="AE682" i="4"/>
  <c r="V683" i="4"/>
  <c r="W683" i="4"/>
  <c r="X683" i="4"/>
  <c r="Y683" i="4"/>
  <c r="Z683" i="4"/>
  <c r="AA683" i="4"/>
  <c r="AB683" i="4"/>
  <c r="AC683" i="4"/>
  <c r="AD683" i="4"/>
  <c r="AE683" i="4"/>
  <c r="V684" i="4"/>
  <c r="W684" i="4"/>
  <c r="X684" i="4"/>
  <c r="Y684" i="4"/>
  <c r="Z684" i="4"/>
  <c r="AA684" i="4"/>
  <c r="AB684" i="4"/>
  <c r="AC684" i="4"/>
  <c r="AD684" i="4"/>
  <c r="AE684" i="4"/>
  <c r="V685" i="4"/>
  <c r="W685" i="4"/>
  <c r="X685" i="4"/>
  <c r="Y685" i="4"/>
  <c r="Z685" i="4"/>
  <c r="AA685" i="4"/>
  <c r="AB685" i="4"/>
  <c r="AC685" i="4"/>
  <c r="AD685" i="4"/>
  <c r="AE685" i="4"/>
  <c r="V686" i="4"/>
  <c r="W686" i="4"/>
  <c r="X686" i="4"/>
  <c r="Y686" i="4"/>
  <c r="Z686" i="4"/>
  <c r="AA686" i="4"/>
  <c r="AB686" i="4"/>
  <c r="AC686" i="4"/>
  <c r="AD686" i="4"/>
  <c r="AE686" i="4"/>
  <c r="V687" i="4"/>
  <c r="W687" i="4"/>
  <c r="X687" i="4"/>
  <c r="Y687" i="4"/>
  <c r="Z687" i="4"/>
  <c r="AA687" i="4"/>
  <c r="AB687" i="4"/>
  <c r="AC687" i="4"/>
  <c r="AD687" i="4"/>
  <c r="AE687" i="4"/>
  <c r="V688" i="4"/>
  <c r="W688" i="4"/>
  <c r="X688" i="4"/>
  <c r="Y688" i="4"/>
  <c r="Z688" i="4"/>
  <c r="AA688" i="4"/>
  <c r="AB688" i="4"/>
  <c r="AC688" i="4"/>
  <c r="AD688" i="4"/>
  <c r="AE688" i="4"/>
  <c r="V689" i="4"/>
  <c r="W689" i="4"/>
  <c r="X689" i="4"/>
  <c r="Y689" i="4"/>
  <c r="Z689" i="4"/>
  <c r="AA689" i="4"/>
  <c r="AB689" i="4"/>
  <c r="AC689" i="4"/>
  <c r="AD689" i="4"/>
  <c r="AE689" i="4"/>
  <c r="V690" i="4"/>
  <c r="W690" i="4"/>
  <c r="X690" i="4"/>
  <c r="Y690" i="4"/>
  <c r="Z690" i="4"/>
  <c r="AA690" i="4"/>
  <c r="AB690" i="4"/>
  <c r="AC690" i="4"/>
  <c r="AD690" i="4"/>
  <c r="AE690" i="4"/>
  <c r="V691" i="4"/>
  <c r="W691" i="4"/>
  <c r="X691" i="4"/>
  <c r="Y691" i="4"/>
  <c r="Z691" i="4"/>
  <c r="AA691" i="4"/>
  <c r="AB691" i="4"/>
  <c r="AC691" i="4"/>
  <c r="AD691" i="4"/>
  <c r="AE691" i="4"/>
  <c r="V692" i="4"/>
  <c r="W692" i="4"/>
  <c r="X692" i="4"/>
  <c r="Y692" i="4"/>
  <c r="Z692" i="4"/>
  <c r="AA692" i="4"/>
  <c r="AB692" i="4"/>
  <c r="AC692" i="4"/>
  <c r="AD692" i="4"/>
  <c r="AE692" i="4"/>
  <c r="V693" i="4"/>
  <c r="W693" i="4"/>
  <c r="X693" i="4"/>
  <c r="Y693" i="4"/>
  <c r="Z693" i="4"/>
  <c r="AA693" i="4"/>
  <c r="AB693" i="4"/>
  <c r="AC693" i="4"/>
  <c r="AD693" i="4"/>
  <c r="AE693" i="4"/>
  <c r="V694" i="4"/>
  <c r="W694" i="4"/>
  <c r="X694" i="4"/>
  <c r="Y694" i="4"/>
  <c r="Z694" i="4"/>
  <c r="AA694" i="4"/>
  <c r="AB694" i="4"/>
  <c r="AC694" i="4"/>
  <c r="AD694" i="4"/>
  <c r="AE694" i="4"/>
  <c r="V695" i="4"/>
  <c r="W695" i="4"/>
  <c r="X695" i="4"/>
  <c r="Y695" i="4"/>
  <c r="Z695" i="4"/>
  <c r="AA695" i="4"/>
  <c r="AB695" i="4"/>
  <c r="AC695" i="4"/>
  <c r="AD695" i="4"/>
  <c r="AE695" i="4"/>
  <c r="V696" i="4"/>
  <c r="W696" i="4"/>
  <c r="X696" i="4"/>
  <c r="Y696" i="4"/>
  <c r="Z696" i="4"/>
  <c r="AA696" i="4"/>
  <c r="AB696" i="4"/>
  <c r="AC696" i="4"/>
  <c r="AD696" i="4"/>
  <c r="AE696" i="4"/>
  <c r="V697" i="4"/>
  <c r="W697" i="4"/>
  <c r="X697" i="4"/>
  <c r="Y697" i="4"/>
  <c r="Z697" i="4"/>
  <c r="AA697" i="4"/>
  <c r="AB697" i="4"/>
  <c r="AC697" i="4"/>
  <c r="AD697" i="4"/>
  <c r="AE697" i="4"/>
  <c r="V698" i="4"/>
  <c r="W698" i="4"/>
  <c r="X698" i="4"/>
  <c r="Y698" i="4"/>
  <c r="Z698" i="4"/>
  <c r="AA698" i="4"/>
  <c r="AB698" i="4"/>
  <c r="AC698" i="4"/>
  <c r="AD698" i="4"/>
  <c r="AE698" i="4"/>
  <c r="V699" i="4"/>
  <c r="W699" i="4"/>
  <c r="X699" i="4"/>
  <c r="Y699" i="4"/>
  <c r="Z699" i="4"/>
  <c r="AA699" i="4"/>
  <c r="AB699" i="4"/>
  <c r="AC699" i="4"/>
  <c r="AD699" i="4"/>
  <c r="AE699" i="4"/>
  <c r="V700" i="4"/>
  <c r="W700" i="4"/>
  <c r="X700" i="4"/>
  <c r="Y700" i="4"/>
  <c r="Z700" i="4"/>
  <c r="AA700" i="4"/>
  <c r="AB700" i="4"/>
  <c r="AC700" i="4"/>
  <c r="AD700" i="4"/>
  <c r="AE700" i="4"/>
  <c r="V701" i="4"/>
  <c r="W701" i="4"/>
  <c r="X701" i="4"/>
  <c r="Y701" i="4"/>
  <c r="Z701" i="4"/>
  <c r="AA701" i="4"/>
  <c r="AB701" i="4"/>
  <c r="AC701" i="4"/>
  <c r="AD701" i="4"/>
  <c r="AE701" i="4"/>
  <c r="V702" i="4"/>
  <c r="W702" i="4"/>
  <c r="X702" i="4"/>
  <c r="Y702" i="4"/>
  <c r="Z702" i="4"/>
  <c r="AA702" i="4"/>
  <c r="AB702" i="4"/>
  <c r="AC702" i="4"/>
  <c r="AD702" i="4"/>
  <c r="AE702" i="4"/>
  <c r="V703" i="4"/>
  <c r="W703" i="4"/>
  <c r="X703" i="4"/>
  <c r="Y703" i="4"/>
  <c r="Z703" i="4"/>
  <c r="AA703" i="4"/>
  <c r="AB703" i="4"/>
  <c r="AC703" i="4"/>
  <c r="AD703" i="4"/>
  <c r="AE703" i="4"/>
  <c r="V704" i="4"/>
  <c r="W704" i="4"/>
  <c r="X704" i="4"/>
  <c r="Y704" i="4"/>
  <c r="Z704" i="4"/>
  <c r="AA704" i="4"/>
  <c r="AB704" i="4"/>
  <c r="AC704" i="4"/>
  <c r="AD704" i="4"/>
  <c r="AE704" i="4"/>
  <c r="V705" i="4"/>
  <c r="W705" i="4"/>
  <c r="X705" i="4"/>
  <c r="Y705" i="4"/>
  <c r="Z705" i="4"/>
  <c r="AA705" i="4"/>
  <c r="AB705" i="4"/>
  <c r="AC705" i="4"/>
  <c r="AD705" i="4"/>
  <c r="AE705" i="4"/>
  <c r="V706" i="4"/>
  <c r="W706" i="4"/>
  <c r="X706" i="4"/>
  <c r="Y706" i="4"/>
  <c r="Z706" i="4"/>
  <c r="AA706" i="4"/>
  <c r="AB706" i="4"/>
  <c r="AC706" i="4"/>
  <c r="AD706" i="4"/>
  <c r="AE706" i="4"/>
  <c r="V707" i="4"/>
  <c r="W707" i="4"/>
  <c r="X707" i="4"/>
  <c r="Y707" i="4"/>
  <c r="Z707" i="4"/>
  <c r="AA707" i="4"/>
  <c r="AB707" i="4"/>
  <c r="AC707" i="4"/>
  <c r="AD707" i="4"/>
  <c r="AE707" i="4"/>
  <c r="V708" i="4"/>
  <c r="W708" i="4"/>
  <c r="X708" i="4"/>
  <c r="Y708" i="4"/>
  <c r="Z708" i="4"/>
  <c r="AA708" i="4"/>
  <c r="AB708" i="4"/>
  <c r="AC708" i="4"/>
  <c r="AD708" i="4"/>
  <c r="AE708" i="4"/>
  <c r="V709" i="4"/>
  <c r="W709" i="4"/>
  <c r="X709" i="4"/>
  <c r="Y709" i="4"/>
  <c r="Z709" i="4"/>
  <c r="AA709" i="4"/>
  <c r="AB709" i="4"/>
  <c r="AC709" i="4"/>
  <c r="AD709" i="4"/>
  <c r="AE709" i="4"/>
  <c r="V710" i="4"/>
  <c r="W710" i="4"/>
  <c r="X710" i="4"/>
  <c r="Y710" i="4"/>
  <c r="Z710" i="4"/>
  <c r="AA710" i="4"/>
  <c r="AB710" i="4"/>
  <c r="AC710" i="4"/>
  <c r="AD710" i="4"/>
  <c r="AE710" i="4"/>
  <c r="V711" i="4"/>
  <c r="W711" i="4"/>
  <c r="X711" i="4"/>
  <c r="Y711" i="4"/>
  <c r="Z711" i="4"/>
  <c r="AA711" i="4"/>
  <c r="AB711" i="4"/>
  <c r="AC711" i="4"/>
  <c r="AD711" i="4"/>
  <c r="AE711" i="4"/>
  <c r="V712" i="4"/>
  <c r="W712" i="4"/>
  <c r="X712" i="4"/>
  <c r="Y712" i="4"/>
  <c r="Z712" i="4"/>
  <c r="AA712" i="4"/>
  <c r="AB712" i="4"/>
  <c r="AC712" i="4"/>
  <c r="AD712" i="4"/>
  <c r="AE712" i="4"/>
  <c r="V713" i="4"/>
  <c r="W713" i="4"/>
  <c r="X713" i="4"/>
  <c r="Y713" i="4"/>
  <c r="Z713" i="4"/>
  <c r="AA713" i="4"/>
  <c r="AB713" i="4"/>
  <c r="AC713" i="4"/>
  <c r="AD713" i="4"/>
  <c r="AE713" i="4"/>
  <c r="V714" i="4"/>
  <c r="W714" i="4"/>
  <c r="X714" i="4"/>
  <c r="Y714" i="4"/>
  <c r="Z714" i="4"/>
  <c r="AA714" i="4"/>
  <c r="AB714" i="4"/>
  <c r="AC714" i="4"/>
  <c r="AD714" i="4"/>
  <c r="AE714" i="4"/>
  <c r="V715" i="4"/>
  <c r="W715" i="4"/>
  <c r="X715" i="4"/>
  <c r="Y715" i="4"/>
  <c r="Z715" i="4"/>
  <c r="AA715" i="4"/>
  <c r="AB715" i="4"/>
  <c r="AC715" i="4"/>
  <c r="AD715" i="4"/>
  <c r="AE715" i="4"/>
  <c r="V716" i="4"/>
  <c r="W716" i="4"/>
  <c r="X716" i="4"/>
  <c r="Y716" i="4"/>
  <c r="Z716" i="4"/>
  <c r="AA716" i="4"/>
  <c r="AB716" i="4"/>
  <c r="AC716" i="4"/>
  <c r="AD716" i="4"/>
  <c r="AE716" i="4"/>
  <c r="V717" i="4"/>
  <c r="W717" i="4"/>
  <c r="X717" i="4"/>
  <c r="Y717" i="4"/>
  <c r="Z717" i="4"/>
  <c r="AA717" i="4"/>
  <c r="AB717" i="4"/>
  <c r="AC717" i="4"/>
  <c r="AD717" i="4"/>
  <c r="AE717" i="4"/>
  <c r="V718" i="4"/>
  <c r="W718" i="4"/>
  <c r="X718" i="4"/>
  <c r="Y718" i="4"/>
  <c r="Z718" i="4"/>
  <c r="AA718" i="4"/>
  <c r="AB718" i="4"/>
  <c r="AC718" i="4"/>
  <c r="AD718" i="4"/>
  <c r="AE718" i="4"/>
  <c r="V719" i="4"/>
  <c r="W719" i="4"/>
  <c r="X719" i="4"/>
  <c r="Y719" i="4"/>
  <c r="Z719" i="4"/>
  <c r="AA719" i="4"/>
  <c r="AB719" i="4"/>
  <c r="AC719" i="4"/>
  <c r="AD719" i="4"/>
  <c r="AE719" i="4"/>
  <c r="V720" i="4"/>
  <c r="W720" i="4"/>
  <c r="X720" i="4"/>
  <c r="Y720" i="4"/>
  <c r="Z720" i="4"/>
  <c r="AA720" i="4"/>
  <c r="AB720" i="4"/>
  <c r="AC720" i="4"/>
  <c r="AD720" i="4"/>
  <c r="AE720" i="4"/>
  <c r="V721" i="4"/>
  <c r="W721" i="4"/>
  <c r="X721" i="4"/>
  <c r="Y721" i="4"/>
  <c r="Z721" i="4"/>
  <c r="AA721" i="4"/>
  <c r="AB721" i="4"/>
  <c r="AC721" i="4"/>
  <c r="AD721" i="4"/>
  <c r="AE721" i="4"/>
  <c r="V722" i="4"/>
  <c r="W722" i="4"/>
  <c r="X722" i="4"/>
  <c r="Y722" i="4"/>
  <c r="Z722" i="4"/>
  <c r="AA722" i="4"/>
  <c r="AB722" i="4"/>
  <c r="AC722" i="4"/>
  <c r="AD722" i="4"/>
  <c r="AE722" i="4"/>
  <c r="V723" i="4"/>
  <c r="W723" i="4"/>
  <c r="X723" i="4"/>
  <c r="Y723" i="4"/>
  <c r="Z723" i="4"/>
  <c r="AA723" i="4"/>
  <c r="AB723" i="4"/>
  <c r="AC723" i="4"/>
  <c r="AD723" i="4"/>
  <c r="AE723" i="4"/>
  <c r="V724" i="4"/>
  <c r="W724" i="4"/>
  <c r="X724" i="4"/>
  <c r="Y724" i="4"/>
  <c r="Z724" i="4"/>
  <c r="AA724" i="4"/>
  <c r="AB724" i="4"/>
  <c r="AC724" i="4"/>
  <c r="AD724" i="4"/>
  <c r="AE724" i="4"/>
  <c r="V725" i="4"/>
  <c r="W725" i="4"/>
  <c r="X725" i="4"/>
  <c r="Y725" i="4"/>
  <c r="Z725" i="4"/>
  <c r="AA725" i="4"/>
  <c r="AB725" i="4"/>
  <c r="AC725" i="4"/>
  <c r="AD725" i="4"/>
  <c r="AE725" i="4"/>
  <c r="V726" i="4"/>
  <c r="W726" i="4"/>
  <c r="X726" i="4"/>
  <c r="Y726" i="4"/>
  <c r="Z726" i="4"/>
  <c r="AA726" i="4"/>
  <c r="AB726" i="4"/>
  <c r="AC726" i="4"/>
  <c r="AD726" i="4"/>
  <c r="AE726" i="4"/>
  <c r="V727" i="4"/>
  <c r="W727" i="4"/>
  <c r="X727" i="4"/>
  <c r="Y727" i="4"/>
  <c r="Z727" i="4"/>
  <c r="AA727" i="4"/>
  <c r="AB727" i="4"/>
  <c r="AC727" i="4"/>
  <c r="AD727" i="4"/>
  <c r="AE727" i="4"/>
  <c r="V728" i="4"/>
  <c r="W728" i="4"/>
  <c r="X728" i="4"/>
  <c r="Y728" i="4"/>
  <c r="Z728" i="4"/>
  <c r="AA728" i="4"/>
  <c r="AB728" i="4"/>
  <c r="AC728" i="4"/>
  <c r="AD728" i="4"/>
  <c r="AE728" i="4"/>
  <c r="V729" i="4"/>
  <c r="W729" i="4"/>
  <c r="X729" i="4"/>
  <c r="Y729" i="4"/>
  <c r="Z729" i="4"/>
  <c r="AA729" i="4"/>
  <c r="AB729" i="4"/>
  <c r="AC729" i="4"/>
  <c r="AD729" i="4"/>
  <c r="AE729" i="4"/>
  <c r="V730" i="4"/>
  <c r="W730" i="4"/>
  <c r="X730" i="4"/>
  <c r="Y730" i="4"/>
  <c r="Z730" i="4"/>
  <c r="AA730" i="4"/>
  <c r="AB730" i="4"/>
  <c r="AC730" i="4"/>
  <c r="AD730" i="4"/>
  <c r="AE730" i="4"/>
  <c r="V731" i="4"/>
  <c r="W731" i="4"/>
  <c r="X731" i="4"/>
  <c r="Y731" i="4"/>
  <c r="Z731" i="4"/>
  <c r="AA731" i="4"/>
  <c r="AB731" i="4"/>
  <c r="AC731" i="4"/>
  <c r="AD731" i="4"/>
  <c r="AE731" i="4"/>
  <c r="V732" i="4"/>
  <c r="W732" i="4"/>
  <c r="X732" i="4"/>
  <c r="Y732" i="4"/>
  <c r="Z732" i="4"/>
  <c r="AA732" i="4"/>
  <c r="AB732" i="4"/>
  <c r="AC732" i="4"/>
  <c r="AD732" i="4"/>
  <c r="AE732" i="4"/>
  <c r="V733" i="4"/>
  <c r="W733" i="4"/>
  <c r="X733" i="4"/>
  <c r="Y733" i="4"/>
  <c r="Z733" i="4"/>
  <c r="AA733" i="4"/>
  <c r="AB733" i="4"/>
  <c r="AC733" i="4"/>
  <c r="AD733" i="4"/>
  <c r="AE733" i="4"/>
  <c r="V734" i="4"/>
  <c r="W734" i="4"/>
  <c r="X734" i="4"/>
  <c r="Y734" i="4"/>
  <c r="Z734" i="4"/>
  <c r="AA734" i="4"/>
  <c r="AB734" i="4"/>
  <c r="AC734" i="4"/>
  <c r="AD734" i="4"/>
  <c r="AE734" i="4"/>
  <c r="V735" i="4"/>
  <c r="W735" i="4"/>
  <c r="X735" i="4"/>
  <c r="Y735" i="4"/>
  <c r="Z735" i="4"/>
  <c r="AA735" i="4"/>
  <c r="AB735" i="4"/>
  <c r="AC735" i="4"/>
  <c r="AD735" i="4"/>
  <c r="AE735" i="4"/>
  <c r="V736" i="4"/>
  <c r="W736" i="4"/>
  <c r="X736" i="4"/>
  <c r="Y736" i="4"/>
  <c r="Z736" i="4"/>
  <c r="AA736" i="4"/>
  <c r="AB736" i="4"/>
  <c r="AC736" i="4"/>
  <c r="AD736" i="4"/>
  <c r="AE736" i="4"/>
  <c r="V737" i="4"/>
  <c r="W737" i="4"/>
  <c r="X737" i="4"/>
  <c r="Y737" i="4"/>
  <c r="Z737" i="4"/>
  <c r="AA737" i="4"/>
  <c r="AB737" i="4"/>
  <c r="AC737" i="4"/>
  <c r="AD737" i="4"/>
  <c r="AE737" i="4"/>
  <c r="V738" i="4"/>
  <c r="W738" i="4"/>
  <c r="X738" i="4"/>
  <c r="Y738" i="4"/>
  <c r="Z738" i="4"/>
  <c r="AA738" i="4"/>
  <c r="AB738" i="4"/>
  <c r="AC738" i="4"/>
  <c r="AD738" i="4"/>
  <c r="AE738" i="4"/>
  <c r="V739" i="4"/>
  <c r="W739" i="4"/>
  <c r="X739" i="4"/>
  <c r="Y739" i="4"/>
  <c r="Z739" i="4"/>
  <c r="AA739" i="4"/>
  <c r="AB739" i="4"/>
  <c r="AC739" i="4"/>
  <c r="AD739" i="4"/>
  <c r="AE739" i="4"/>
  <c r="V740" i="4"/>
  <c r="W740" i="4"/>
  <c r="X740" i="4"/>
  <c r="Y740" i="4"/>
  <c r="Z740" i="4"/>
  <c r="AA740" i="4"/>
  <c r="AB740" i="4"/>
  <c r="AC740" i="4"/>
  <c r="AD740" i="4"/>
  <c r="AE740" i="4"/>
  <c r="V741" i="4"/>
  <c r="W741" i="4"/>
  <c r="X741" i="4"/>
  <c r="Y741" i="4"/>
  <c r="Z741" i="4"/>
  <c r="AA741" i="4"/>
  <c r="AB741" i="4"/>
  <c r="AC741" i="4"/>
  <c r="AD741" i="4"/>
  <c r="AE741" i="4"/>
  <c r="V742" i="4"/>
  <c r="W742" i="4"/>
  <c r="X742" i="4"/>
  <c r="Y742" i="4"/>
  <c r="Z742" i="4"/>
  <c r="AA742" i="4"/>
  <c r="AB742" i="4"/>
  <c r="AC742" i="4"/>
  <c r="AD742" i="4"/>
  <c r="AE742" i="4"/>
  <c r="V743" i="4"/>
  <c r="W743" i="4"/>
  <c r="X743" i="4"/>
  <c r="Y743" i="4"/>
  <c r="Z743" i="4"/>
  <c r="AA743" i="4"/>
  <c r="AB743" i="4"/>
  <c r="AC743" i="4"/>
  <c r="AD743" i="4"/>
  <c r="AE743" i="4"/>
  <c r="V744" i="4"/>
  <c r="W744" i="4"/>
  <c r="X744" i="4"/>
  <c r="Y744" i="4"/>
  <c r="Z744" i="4"/>
  <c r="AA744" i="4"/>
  <c r="AB744" i="4"/>
  <c r="AC744" i="4"/>
  <c r="AD744" i="4"/>
  <c r="AE744" i="4"/>
  <c r="V745" i="4"/>
  <c r="W745" i="4"/>
  <c r="X745" i="4"/>
  <c r="Y745" i="4"/>
  <c r="Z745" i="4"/>
  <c r="AA745" i="4"/>
  <c r="AB745" i="4"/>
  <c r="AC745" i="4"/>
  <c r="AD745" i="4"/>
  <c r="AE745" i="4"/>
  <c r="V746" i="4"/>
  <c r="W746" i="4"/>
  <c r="X746" i="4"/>
  <c r="Y746" i="4"/>
  <c r="Z746" i="4"/>
  <c r="AA746" i="4"/>
  <c r="AB746" i="4"/>
  <c r="AC746" i="4"/>
  <c r="AD746" i="4"/>
  <c r="AE746" i="4"/>
  <c r="V747" i="4"/>
  <c r="W747" i="4"/>
  <c r="X747" i="4"/>
  <c r="Y747" i="4"/>
  <c r="Z747" i="4"/>
  <c r="AA747" i="4"/>
  <c r="AB747" i="4"/>
  <c r="AC747" i="4"/>
  <c r="AD747" i="4"/>
  <c r="AE747" i="4"/>
  <c r="V748" i="4"/>
  <c r="W748" i="4"/>
  <c r="X748" i="4"/>
  <c r="Y748" i="4"/>
  <c r="Z748" i="4"/>
  <c r="AA748" i="4"/>
  <c r="AB748" i="4"/>
  <c r="AC748" i="4"/>
  <c r="AD748" i="4"/>
  <c r="AE748" i="4"/>
  <c r="V749" i="4"/>
  <c r="W749" i="4"/>
  <c r="X749" i="4"/>
  <c r="Y749" i="4"/>
  <c r="Z749" i="4"/>
  <c r="AA749" i="4"/>
  <c r="AB749" i="4"/>
  <c r="AC749" i="4"/>
  <c r="AD749" i="4"/>
  <c r="AE749" i="4"/>
  <c r="V750" i="4"/>
  <c r="W750" i="4"/>
  <c r="X750" i="4"/>
  <c r="Y750" i="4"/>
  <c r="Z750" i="4"/>
  <c r="AA750" i="4"/>
  <c r="AB750" i="4"/>
  <c r="AC750" i="4"/>
  <c r="AD750" i="4"/>
  <c r="AE750" i="4"/>
  <c r="V751" i="4"/>
  <c r="W751" i="4"/>
  <c r="X751" i="4"/>
  <c r="Y751" i="4"/>
  <c r="Z751" i="4"/>
  <c r="AA751" i="4"/>
  <c r="AB751" i="4"/>
  <c r="AC751" i="4"/>
  <c r="AD751" i="4"/>
  <c r="AE751" i="4"/>
  <c r="V752" i="4"/>
  <c r="W752" i="4"/>
  <c r="X752" i="4"/>
  <c r="Y752" i="4"/>
  <c r="Z752" i="4"/>
  <c r="AA752" i="4"/>
  <c r="AB752" i="4"/>
  <c r="AC752" i="4"/>
  <c r="AD752" i="4"/>
  <c r="AE752" i="4"/>
  <c r="V753" i="4"/>
  <c r="W753" i="4"/>
  <c r="X753" i="4"/>
  <c r="Y753" i="4"/>
  <c r="Z753" i="4"/>
  <c r="AA753" i="4"/>
  <c r="AB753" i="4"/>
  <c r="AC753" i="4"/>
  <c r="AD753" i="4"/>
  <c r="AE753" i="4"/>
  <c r="V754" i="4"/>
  <c r="W754" i="4"/>
  <c r="X754" i="4"/>
  <c r="Y754" i="4"/>
  <c r="Z754" i="4"/>
  <c r="AA754" i="4"/>
  <c r="AB754" i="4"/>
  <c r="AC754" i="4"/>
  <c r="AD754" i="4"/>
  <c r="AE754" i="4"/>
  <c r="V755" i="4"/>
  <c r="W755" i="4"/>
  <c r="X755" i="4"/>
  <c r="Y755" i="4"/>
  <c r="Z755" i="4"/>
  <c r="AA755" i="4"/>
  <c r="AB755" i="4"/>
  <c r="AC755" i="4"/>
  <c r="AD755" i="4"/>
  <c r="AE755" i="4"/>
  <c r="V756" i="4"/>
  <c r="W756" i="4"/>
  <c r="X756" i="4"/>
  <c r="Y756" i="4"/>
  <c r="Z756" i="4"/>
  <c r="AA756" i="4"/>
  <c r="AB756" i="4"/>
  <c r="AC756" i="4"/>
  <c r="AD756" i="4"/>
  <c r="AE756" i="4"/>
  <c r="V757" i="4"/>
  <c r="W757" i="4"/>
  <c r="X757" i="4"/>
  <c r="Y757" i="4"/>
  <c r="Z757" i="4"/>
  <c r="AA757" i="4"/>
  <c r="AB757" i="4"/>
  <c r="AC757" i="4"/>
  <c r="AD757" i="4"/>
  <c r="AE757" i="4"/>
  <c r="V758" i="4"/>
  <c r="W758" i="4"/>
  <c r="X758" i="4"/>
  <c r="Y758" i="4"/>
  <c r="Z758" i="4"/>
  <c r="AA758" i="4"/>
  <c r="AB758" i="4"/>
  <c r="AC758" i="4"/>
  <c r="AD758" i="4"/>
  <c r="AE758" i="4"/>
  <c r="V759" i="4"/>
  <c r="W759" i="4"/>
  <c r="X759" i="4"/>
  <c r="Y759" i="4"/>
  <c r="Z759" i="4"/>
  <c r="AA759" i="4"/>
  <c r="AB759" i="4"/>
  <c r="AC759" i="4"/>
  <c r="AD759" i="4"/>
  <c r="AE759" i="4"/>
  <c r="V760" i="4"/>
  <c r="W760" i="4"/>
  <c r="X760" i="4"/>
  <c r="Y760" i="4"/>
  <c r="Z760" i="4"/>
  <c r="AA760" i="4"/>
  <c r="AB760" i="4"/>
  <c r="AC760" i="4"/>
  <c r="AD760" i="4"/>
  <c r="AE760" i="4"/>
  <c r="V761" i="4"/>
  <c r="W761" i="4"/>
  <c r="X761" i="4"/>
  <c r="Y761" i="4"/>
  <c r="Z761" i="4"/>
  <c r="AA761" i="4"/>
  <c r="AB761" i="4"/>
  <c r="AC761" i="4"/>
  <c r="AD761" i="4"/>
  <c r="AE761" i="4"/>
  <c r="V762" i="4"/>
  <c r="W762" i="4"/>
  <c r="X762" i="4"/>
  <c r="Y762" i="4"/>
  <c r="Z762" i="4"/>
  <c r="AA762" i="4"/>
  <c r="AB762" i="4"/>
  <c r="AC762" i="4"/>
  <c r="AD762" i="4"/>
  <c r="AE762" i="4"/>
  <c r="V763" i="4"/>
  <c r="W763" i="4"/>
  <c r="X763" i="4"/>
  <c r="Y763" i="4"/>
  <c r="Z763" i="4"/>
  <c r="AA763" i="4"/>
  <c r="AB763" i="4"/>
  <c r="AC763" i="4"/>
  <c r="AD763" i="4"/>
  <c r="AE763" i="4"/>
  <c r="V764" i="4"/>
  <c r="W764" i="4"/>
  <c r="X764" i="4"/>
  <c r="Y764" i="4"/>
  <c r="Z764" i="4"/>
  <c r="AA764" i="4"/>
  <c r="AB764" i="4"/>
  <c r="AC764" i="4"/>
  <c r="AD764" i="4"/>
  <c r="AE764" i="4"/>
  <c r="V765" i="4"/>
  <c r="W765" i="4"/>
  <c r="X765" i="4"/>
  <c r="Y765" i="4"/>
  <c r="Z765" i="4"/>
  <c r="AA765" i="4"/>
  <c r="AB765" i="4"/>
  <c r="AC765" i="4"/>
  <c r="AD765" i="4"/>
  <c r="AE765" i="4"/>
  <c r="V766" i="4"/>
  <c r="W766" i="4"/>
  <c r="X766" i="4"/>
  <c r="Y766" i="4"/>
  <c r="Z766" i="4"/>
  <c r="AA766" i="4"/>
  <c r="AB766" i="4"/>
  <c r="AC766" i="4"/>
  <c r="AD766" i="4"/>
  <c r="AE766" i="4"/>
  <c r="V767" i="4"/>
  <c r="W767" i="4"/>
  <c r="X767" i="4"/>
  <c r="Y767" i="4"/>
  <c r="Z767" i="4"/>
  <c r="AA767" i="4"/>
  <c r="AB767" i="4"/>
  <c r="AC767" i="4"/>
  <c r="AD767" i="4"/>
  <c r="AE767" i="4"/>
  <c r="V768" i="4"/>
  <c r="W768" i="4"/>
  <c r="X768" i="4"/>
  <c r="Y768" i="4"/>
  <c r="Z768" i="4"/>
  <c r="AA768" i="4"/>
  <c r="AB768" i="4"/>
  <c r="AC768" i="4"/>
  <c r="AD768" i="4"/>
  <c r="AE768" i="4"/>
  <c r="V769" i="4"/>
  <c r="W769" i="4"/>
  <c r="X769" i="4"/>
  <c r="Y769" i="4"/>
  <c r="Z769" i="4"/>
  <c r="AA769" i="4"/>
  <c r="AB769" i="4"/>
  <c r="AC769" i="4"/>
  <c r="AD769" i="4"/>
  <c r="AE769" i="4"/>
  <c r="V770" i="4"/>
  <c r="W770" i="4"/>
  <c r="X770" i="4"/>
  <c r="Y770" i="4"/>
  <c r="Z770" i="4"/>
  <c r="AA770" i="4"/>
  <c r="AB770" i="4"/>
  <c r="AC770" i="4"/>
  <c r="AD770" i="4"/>
  <c r="AE770" i="4"/>
  <c r="V771" i="4"/>
  <c r="W771" i="4"/>
  <c r="X771" i="4"/>
  <c r="Y771" i="4"/>
  <c r="Z771" i="4"/>
  <c r="AA771" i="4"/>
  <c r="AB771" i="4"/>
  <c r="AC771" i="4"/>
  <c r="AD771" i="4"/>
  <c r="AE771" i="4"/>
  <c r="V772" i="4"/>
  <c r="W772" i="4"/>
  <c r="X772" i="4"/>
  <c r="Y772" i="4"/>
  <c r="Z772" i="4"/>
  <c r="AA772" i="4"/>
  <c r="AB772" i="4"/>
  <c r="AC772" i="4"/>
  <c r="AD772" i="4"/>
  <c r="AE772" i="4"/>
  <c r="V773" i="4"/>
  <c r="W773" i="4"/>
  <c r="X773" i="4"/>
  <c r="Y773" i="4"/>
  <c r="Z773" i="4"/>
  <c r="AA773" i="4"/>
  <c r="AB773" i="4"/>
  <c r="AC773" i="4"/>
  <c r="AD773" i="4"/>
  <c r="AE773" i="4"/>
  <c r="V774" i="4"/>
  <c r="W774" i="4"/>
  <c r="X774" i="4"/>
  <c r="Y774" i="4"/>
  <c r="Z774" i="4"/>
  <c r="AA774" i="4"/>
  <c r="AB774" i="4"/>
  <c r="AC774" i="4"/>
  <c r="AD774" i="4"/>
  <c r="AE774" i="4"/>
  <c r="V775" i="4"/>
  <c r="W775" i="4"/>
  <c r="X775" i="4"/>
  <c r="Y775" i="4"/>
  <c r="Z775" i="4"/>
  <c r="AA775" i="4"/>
  <c r="AB775" i="4"/>
  <c r="AC775" i="4"/>
  <c r="AD775" i="4"/>
  <c r="AE775" i="4"/>
  <c r="V776" i="4"/>
  <c r="W776" i="4"/>
  <c r="X776" i="4"/>
  <c r="Y776" i="4"/>
  <c r="Z776" i="4"/>
  <c r="AA776" i="4"/>
  <c r="AB776" i="4"/>
  <c r="AC776" i="4"/>
  <c r="AD776" i="4"/>
  <c r="AE776" i="4"/>
  <c r="V777" i="4"/>
  <c r="W777" i="4"/>
  <c r="X777" i="4"/>
  <c r="Y777" i="4"/>
  <c r="Z777" i="4"/>
  <c r="AA777" i="4"/>
  <c r="AB777" i="4"/>
  <c r="AC777" i="4"/>
  <c r="AD777" i="4"/>
  <c r="AE777" i="4"/>
  <c r="V778" i="4"/>
  <c r="W778" i="4"/>
  <c r="X778" i="4"/>
  <c r="Y778" i="4"/>
  <c r="Z778" i="4"/>
  <c r="AA778" i="4"/>
  <c r="AB778" i="4"/>
  <c r="AC778" i="4"/>
  <c r="AD778" i="4"/>
  <c r="AE778" i="4"/>
  <c r="V779" i="4"/>
  <c r="W779" i="4"/>
  <c r="X779" i="4"/>
  <c r="Y779" i="4"/>
  <c r="Z779" i="4"/>
  <c r="AA779" i="4"/>
  <c r="AB779" i="4"/>
  <c r="AC779" i="4"/>
  <c r="AD779" i="4"/>
  <c r="AE779" i="4"/>
  <c r="V780" i="4"/>
  <c r="W780" i="4"/>
  <c r="X780" i="4"/>
  <c r="Y780" i="4"/>
  <c r="Z780" i="4"/>
  <c r="AA780" i="4"/>
  <c r="AB780" i="4"/>
  <c r="AC780" i="4"/>
  <c r="AD780" i="4"/>
  <c r="AE780" i="4"/>
  <c r="V781" i="4"/>
  <c r="W781" i="4"/>
  <c r="X781" i="4"/>
  <c r="Y781" i="4"/>
  <c r="Z781" i="4"/>
  <c r="AA781" i="4"/>
  <c r="AB781" i="4"/>
  <c r="AC781" i="4"/>
  <c r="AD781" i="4"/>
  <c r="AE781" i="4"/>
  <c r="V782" i="4"/>
  <c r="W782" i="4"/>
  <c r="X782" i="4"/>
  <c r="Y782" i="4"/>
  <c r="Z782" i="4"/>
  <c r="AA782" i="4"/>
  <c r="AB782" i="4"/>
  <c r="AC782" i="4"/>
  <c r="AD782" i="4"/>
  <c r="AE782" i="4"/>
  <c r="V783" i="4"/>
  <c r="W783" i="4"/>
  <c r="X783" i="4"/>
  <c r="Y783" i="4"/>
  <c r="Z783" i="4"/>
  <c r="AA783" i="4"/>
  <c r="AB783" i="4"/>
  <c r="AC783" i="4"/>
  <c r="AD783" i="4"/>
  <c r="AE783" i="4"/>
  <c r="V784" i="4"/>
  <c r="W784" i="4"/>
  <c r="X784" i="4"/>
  <c r="Y784" i="4"/>
  <c r="Z784" i="4"/>
  <c r="AA784" i="4"/>
  <c r="AB784" i="4"/>
  <c r="AC784" i="4"/>
  <c r="AD784" i="4"/>
  <c r="AE784" i="4"/>
  <c r="V785" i="4"/>
  <c r="W785" i="4"/>
  <c r="X785" i="4"/>
  <c r="Y785" i="4"/>
  <c r="Z785" i="4"/>
  <c r="AA785" i="4"/>
  <c r="AB785" i="4"/>
  <c r="AC785" i="4"/>
  <c r="AD785" i="4"/>
  <c r="AE785" i="4"/>
  <c r="V786" i="4"/>
  <c r="W786" i="4"/>
  <c r="X786" i="4"/>
  <c r="Y786" i="4"/>
  <c r="Z786" i="4"/>
  <c r="AA786" i="4"/>
  <c r="AB786" i="4"/>
  <c r="AC786" i="4"/>
  <c r="AD786" i="4"/>
  <c r="AE786" i="4"/>
  <c r="V787" i="4"/>
  <c r="W787" i="4"/>
  <c r="X787" i="4"/>
  <c r="Y787" i="4"/>
  <c r="Z787" i="4"/>
  <c r="AA787" i="4"/>
  <c r="AB787" i="4"/>
  <c r="AC787" i="4"/>
  <c r="AD787" i="4"/>
  <c r="AE787" i="4"/>
  <c r="V788" i="4"/>
  <c r="W788" i="4"/>
  <c r="X788" i="4"/>
  <c r="Y788" i="4"/>
  <c r="Z788" i="4"/>
  <c r="AA788" i="4"/>
  <c r="AB788" i="4"/>
  <c r="AC788" i="4"/>
  <c r="AD788" i="4"/>
  <c r="AE788" i="4"/>
  <c r="V789" i="4"/>
  <c r="W789" i="4"/>
  <c r="X789" i="4"/>
  <c r="Y789" i="4"/>
  <c r="Z789" i="4"/>
  <c r="AA789" i="4"/>
  <c r="AB789" i="4"/>
  <c r="AC789" i="4"/>
  <c r="AD789" i="4"/>
  <c r="AE789" i="4"/>
  <c r="V790" i="4"/>
  <c r="W790" i="4"/>
  <c r="X790" i="4"/>
  <c r="Y790" i="4"/>
  <c r="Z790" i="4"/>
  <c r="AA790" i="4"/>
  <c r="AB790" i="4"/>
  <c r="AC790" i="4"/>
  <c r="AD790" i="4"/>
  <c r="AE790" i="4"/>
  <c r="V791" i="4"/>
  <c r="W791" i="4"/>
  <c r="X791" i="4"/>
  <c r="Y791" i="4"/>
  <c r="Z791" i="4"/>
  <c r="AA791" i="4"/>
  <c r="AB791" i="4"/>
  <c r="AC791" i="4"/>
  <c r="AD791" i="4"/>
  <c r="AE791" i="4"/>
  <c r="V792" i="4"/>
  <c r="W792" i="4"/>
  <c r="X792" i="4"/>
  <c r="Y792" i="4"/>
  <c r="Z792" i="4"/>
  <c r="AA792" i="4"/>
  <c r="AB792" i="4"/>
  <c r="AC792" i="4"/>
  <c r="AD792" i="4"/>
  <c r="AE792" i="4"/>
  <c r="V793" i="4"/>
  <c r="W793" i="4"/>
  <c r="X793" i="4"/>
  <c r="Y793" i="4"/>
  <c r="Z793" i="4"/>
  <c r="AA793" i="4"/>
  <c r="AB793" i="4"/>
  <c r="AC793" i="4"/>
  <c r="AD793" i="4"/>
  <c r="AE793" i="4"/>
  <c r="V794" i="4"/>
  <c r="W794" i="4"/>
  <c r="X794" i="4"/>
  <c r="Y794" i="4"/>
  <c r="Z794" i="4"/>
  <c r="AA794" i="4"/>
  <c r="AB794" i="4"/>
  <c r="AC794" i="4"/>
  <c r="AD794" i="4"/>
  <c r="AE794" i="4"/>
  <c r="V795" i="4"/>
  <c r="W795" i="4"/>
  <c r="X795" i="4"/>
  <c r="Y795" i="4"/>
  <c r="Z795" i="4"/>
  <c r="AA795" i="4"/>
  <c r="AB795" i="4"/>
  <c r="AC795" i="4"/>
  <c r="AD795" i="4"/>
  <c r="AE795" i="4"/>
  <c r="V796" i="4"/>
  <c r="W796" i="4"/>
  <c r="X796" i="4"/>
  <c r="Y796" i="4"/>
  <c r="Z796" i="4"/>
  <c r="AA796" i="4"/>
  <c r="AB796" i="4"/>
  <c r="AC796" i="4"/>
  <c r="AD796" i="4"/>
  <c r="AE796" i="4"/>
  <c r="V797" i="4"/>
  <c r="W797" i="4"/>
  <c r="X797" i="4"/>
  <c r="Y797" i="4"/>
  <c r="Z797" i="4"/>
  <c r="AA797" i="4"/>
  <c r="AB797" i="4"/>
  <c r="AC797" i="4"/>
  <c r="AD797" i="4"/>
  <c r="AE797" i="4"/>
  <c r="V798" i="4"/>
  <c r="W798" i="4"/>
  <c r="X798" i="4"/>
  <c r="Y798" i="4"/>
  <c r="Z798" i="4"/>
  <c r="AA798" i="4"/>
  <c r="AB798" i="4"/>
  <c r="AC798" i="4"/>
  <c r="AD798" i="4"/>
  <c r="AE798" i="4"/>
  <c r="V799" i="4"/>
  <c r="W799" i="4"/>
  <c r="X799" i="4"/>
  <c r="Y799" i="4"/>
  <c r="Z799" i="4"/>
  <c r="AA799" i="4"/>
  <c r="AB799" i="4"/>
  <c r="AC799" i="4"/>
  <c r="AD799" i="4"/>
  <c r="AE799" i="4"/>
  <c r="V800" i="4"/>
  <c r="W800" i="4"/>
  <c r="X800" i="4"/>
  <c r="Y800" i="4"/>
  <c r="Z800" i="4"/>
  <c r="AA800" i="4"/>
  <c r="AB800" i="4"/>
  <c r="AC800" i="4"/>
  <c r="AD800" i="4"/>
  <c r="AE800" i="4"/>
  <c r="V801" i="4"/>
  <c r="W801" i="4"/>
  <c r="X801" i="4"/>
  <c r="Y801" i="4"/>
  <c r="Z801" i="4"/>
  <c r="AA801" i="4"/>
  <c r="AB801" i="4"/>
  <c r="AC801" i="4"/>
  <c r="AD801" i="4"/>
  <c r="AE801" i="4"/>
  <c r="V802" i="4"/>
  <c r="W802" i="4"/>
  <c r="X802" i="4"/>
  <c r="Y802" i="4"/>
  <c r="Z802" i="4"/>
  <c r="AA802" i="4"/>
  <c r="AB802" i="4"/>
  <c r="AC802" i="4"/>
  <c r="AD802" i="4"/>
  <c r="AE802" i="4"/>
  <c r="V803" i="4"/>
  <c r="W803" i="4"/>
  <c r="X803" i="4"/>
  <c r="Y803" i="4"/>
  <c r="Z803" i="4"/>
  <c r="AA803" i="4"/>
  <c r="AB803" i="4"/>
  <c r="AC803" i="4"/>
  <c r="AD803" i="4"/>
  <c r="AE803" i="4"/>
  <c r="V804" i="4"/>
  <c r="W804" i="4"/>
  <c r="X804" i="4"/>
  <c r="Y804" i="4"/>
  <c r="Z804" i="4"/>
  <c r="AA804" i="4"/>
  <c r="AB804" i="4"/>
  <c r="AC804" i="4"/>
  <c r="AD804" i="4"/>
  <c r="AE804" i="4"/>
  <c r="V805" i="4"/>
  <c r="W805" i="4"/>
  <c r="X805" i="4"/>
  <c r="Y805" i="4"/>
  <c r="Z805" i="4"/>
  <c r="AA805" i="4"/>
  <c r="AB805" i="4"/>
  <c r="AC805" i="4"/>
  <c r="AD805" i="4"/>
  <c r="AE805" i="4"/>
  <c r="V806" i="4"/>
  <c r="W806" i="4"/>
  <c r="X806" i="4"/>
  <c r="Y806" i="4"/>
  <c r="Z806" i="4"/>
  <c r="AA806" i="4"/>
  <c r="AB806" i="4"/>
  <c r="AC806" i="4"/>
  <c r="AD806" i="4"/>
  <c r="AE806" i="4"/>
  <c r="V807" i="4"/>
  <c r="W807" i="4"/>
  <c r="X807" i="4"/>
  <c r="Y807" i="4"/>
  <c r="Z807" i="4"/>
  <c r="AA807" i="4"/>
  <c r="AB807" i="4"/>
  <c r="AC807" i="4"/>
  <c r="AD807" i="4"/>
  <c r="AE807" i="4"/>
  <c r="V808" i="4"/>
  <c r="W808" i="4"/>
  <c r="X808" i="4"/>
  <c r="Y808" i="4"/>
  <c r="Z808" i="4"/>
  <c r="AA808" i="4"/>
  <c r="AB808" i="4"/>
  <c r="AC808" i="4"/>
  <c r="AD808" i="4"/>
  <c r="AE808" i="4"/>
  <c r="V809" i="4"/>
  <c r="W809" i="4"/>
  <c r="X809" i="4"/>
  <c r="Y809" i="4"/>
  <c r="Z809" i="4"/>
  <c r="AA809" i="4"/>
  <c r="AB809" i="4"/>
  <c r="AC809" i="4"/>
  <c r="AD809" i="4"/>
  <c r="AE809" i="4"/>
  <c r="V810" i="4"/>
  <c r="W810" i="4"/>
  <c r="X810" i="4"/>
  <c r="Y810" i="4"/>
  <c r="Z810" i="4"/>
  <c r="AA810" i="4"/>
  <c r="AB810" i="4"/>
  <c r="AC810" i="4"/>
  <c r="AD810" i="4"/>
  <c r="AE810" i="4"/>
  <c r="V811" i="4"/>
  <c r="W811" i="4"/>
  <c r="X811" i="4"/>
  <c r="Y811" i="4"/>
  <c r="Z811" i="4"/>
  <c r="AA811" i="4"/>
  <c r="AB811" i="4"/>
  <c r="AC811" i="4"/>
  <c r="AD811" i="4"/>
  <c r="AE811" i="4"/>
  <c r="V812" i="4"/>
  <c r="W812" i="4"/>
  <c r="X812" i="4"/>
  <c r="Y812" i="4"/>
  <c r="Z812" i="4"/>
  <c r="AA812" i="4"/>
  <c r="AB812" i="4"/>
  <c r="AC812" i="4"/>
  <c r="AD812" i="4"/>
  <c r="AE812" i="4"/>
  <c r="V813" i="4"/>
  <c r="W813" i="4"/>
  <c r="X813" i="4"/>
  <c r="Y813" i="4"/>
  <c r="Z813" i="4"/>
  <c r="AA813" i="4"/>
  <c r="AB813" i="4"/>
  <c r="AC813" i="4"/>
  <c r="AD813" i="4"/>
  <c r="AE813" i="4"/>
  <c r="V814" i="4"/>
  <c r="W814" i="4"/>
  <c r="X814" i="4"/>
  <c r="Y814" i="4"/>
  <c r="Z814" i="4"/>
  <c r="AA814" i="4"/>
  <c r="AB814" i="4"/>
  <c r="AC814" i="4"/>
  <c r="AD814" i="4"/>
  <c r="AE814" i="4"/>
  <c r="V815" i="4"/>
  <c r="W815" i="4"/>
  <c r="X815" i="4"/>
  <c r="Y815" i="4"/>
  <c r="Z815" i="4"/>
  <c r="AA815" i="4"/>
  <c r="AB815" i="4"/>
  <c r="AC815" i="4"/>
  <c r="AD815" i="4"/>
  <c r="AE815" i="4"/>
  <c r="V816" i="4"/>
  <c r="W816" i="4"/>
  <c r="X816" i="4"/>
  <c r="Y816" i="4"/>
  <c r="Z816" i="4"/>
  <c r="AA816" i="4"/>
  <c r="AB816" i="4"/>
  <c r="AC816" i="4"/>
  <c r="AD816" i="4"/>
  <c r="AE816" i="4"/>
  <c r="V817" i="4"/>
  <c r="W817" i="4"/>
  <c r="X817" i="4"/>
  <c r="Y817" i="4"/>
  <c r="Z817" i="4"/>
  <c r="AA817" i="4"/>
  <c r="AB817" i="4"/>
  <c r="AC817" i="4"/>
  <c r="AD817" i="4"/>
  <c r="AE817" i="4"/>
  <c r="V818" i="4"/>
  <c r="W818" i="4"/>
  <c r="X818" i="4"/>
  <c r="Y818" i="4"/>
  <c r="Z818" i="4"/>
  <c r="AA818" i="4"/>
  <c r="AB818" i="4"/>
  <c r="AC818" i="4"/>
  <c r="AD818" i="4"/>
  <c r="AE818" i="4"/>
  <c r="V819" i="4"/>
  <c r="W819" i="4"/>
  <c r="X819" i="4"/>
  <c r="Y819" i="4"/>
  <c r="Z819" i="4"/>
  <c r="AA819" i="4"/>
  <c r="AB819" i="4"/>
  <c r="AC819" i="4"/>
  <c r="AD819" i="4"/>
  <c r="AE819" i="4"/>
  <c r="V820" i="4"/>
  <c r="W820" i="4"/>
  <c r="X820" i="4"/>
  <c r="Y820" i="4"/>
  <c r="Z820" i="4"/>
  <c r="AA820" i="4"/>
  <c r="AB820" i="4"/>
  <c r="AC820" i="4"/>
  <c r="AD820" i="4"/>
  <c r="AE820" i="4"/>
  <c r="V821" i="4"/>
  <c r="W821" i="4"/>
  <c r="X821" i="4"/>
  <c r="Y821" i="4"/>
  <c r="Z821" i="4"/>
  <c r="AA821" i="4"/>
  <c r="AB821" i="4"/>
  <c r="AC821" i="4"/>
  <c r="AD821" i="4"/>
  <c r="AE821" i="4"/>
  <c r="V822" i="4"/>
  <c r="W822" i="4"/>
  <c r="X822" i="4"/>
  <c r="Y822" i="4"/>
  <c r="Z822" i="4"/>
  <c r="AA822" i="4"/>
  <c r="AB822" i="4"/>
  <c r="AC822" i="4"/>
  <c r="AD822" i="4"/>
  <c r="AE822" i="4"/>
  <c r="V823" i="4"/>
  <c r="W823" i="4"/>
  <c r="X823" i="4"/>
  <c r="Y823" i="4"/>
  <c r="Z823" i="4"/>
  <c r="AA823" i="4"/>
  <c r="AB823" i="4"/>
  <c r="AC823" i="4"/>
  <c r="AD823" i="4"/>
  <c r="AE823" i="4"/>
  <c r="V824" i="4"/>
  <c r="W824" i="4"/>
  <c r="X824" i="4"/>
  <c r="Y824" i="4"/>
  <c r="Z824" i="4"/>
  <c r="AA824" i="4"/>
  <c r="AB824" i="4"/>
  <c r="AC824" i="4"/>
  <c r="AD824" i="4"/>
  <c r="AE824" i="4"/>
  <c r="V825" i="4"/>
  <c r="W825" i="4"/>
  <c r="X825" i="4"/>
  <c r="Y825" i="4"/>
  <c r="Z825" i="4"/>
  <c r="AA825" i="4"/>
  <c r="AB825" i="4"/>
  <c r="AC825" i="4"/>
  <c r="AD825" i="4"/>
  <c r="AE825" i="4"/>
  <c r="V826" i="4"/>
  <c r="W826" i="4"/>
  <c r="X826" i="4"/>
  <c r="Y826" i="4"/>
  <c r="Z826" i="4"/>
  <c r="AA826" i="4"/>
  <c r="AB826" i="4"/>
  <c r="AC826" i="4"/>
  <c r="AD826" i="4"/>
  <c r="AE826" i="4"/>
  <c r="V827" i="4"/>
  <c r="W827" i="4"/>
  <c r="X827" i="4"/>
  <c r="Y827" i="4"/>
  <c r="Z827" i="4"/>
  <c r="AA827" i="4"/>
  <c r="AB827" i="4"/>
  <c r="AC827" i="4"/>
  <c r="AD827" i="4"/>
  <c r="AE827" i="4"/>
  <c r="V828" i="4"/>
  <c r="W828" i="4"/>
  <c r="X828" i="4"/>
  <c r="Y828" i="4"/>
  <c r="Z828" i="4"/>
  <c r="AA828" i="4"/>
  <c r="AB828" i="4"/>
  <c r="AC828" i="4"/>
  <c r="AD828" i="4"/>
  <c r="AE828" i="4"/>
  <c r="V829" i="4"/>
  <c r="W829" i="4"/>
  <c r="X829" i="4"/>
  <c r="Y829" i="4"/>
  <c r="Z829" i="4"/>
  <c r="AA829" i="4"/>
  <c r="AB829" i="4"/>
  <c r="AC829" i="4"/>
  <c r="AD829" i="4"/>
  <c r="AE829" i="4"/>
  <c r="V830" i="4"/>
  <c r="W830" i="4"/>
  <c r="X830" i="4"/>
  <c r="Y830" i="4"/>
  <c r="Z830" i="4"/>
  <c r="AA830" i="4"/>
  <c r="AB830" i="4"/>
  <c r="AC830" i="4"/>
  <c r="AD830" i="4"/>
  <c r="AE830" i="4"/>
  <c r="V831" i="4"/>
  <c r="W831" i="4"/>
  <c r="X831" i="4"/>
  <c r="Y831" i="4"/>
  <c r="Z831" i="4"/>
  <c r="AA831" i="4"/>
  <c r="AB831" i="4"/>
  <c r="AC831" i="4"/>
  <c r="AD831" i="4"/>
  <c r="AE831" i="4"/>
  <c r="V832" i="4"/>
  <c r="W832" i="4"/>
  <c r="X832" i="4"/>
  <c r="Y832" i="4"/>
  <c r="Z832" i="4"/>
  <c r="AA832" i="4"/>
  <c r="AB832" i="4"/>
  <c r="AC832" i="4"/>
  <c r="AD832" i="4"/>
  <c r="AE832" i="4"/>
  <c r="V833" i="4"/>
  <c r="W833" i="4"/>
  <c r="X833" i="4"/>
  <c r="Y833" i="4"/>
  <c r="Z833" i="4"/>
  <c r="AA833" i="4"/>
  <c r="AB833" i="4"/>
  <c r="AC833" i="4"/>
  <c r="AD833" i="4"/>
  <c r="AE833" i="4"/>
  <c r="V834" i="4"/>
  <c r="W834" i="4"/>
  <c r="X834" i="4"/>
  <c r="Y834" i="4"/>
  <c r="Z834" i="4"/>
  <c r="AA834" i="4"/>
  <c r="AB834" i="4"/>
  <c r="AC834" i="4"/>
  <c r="AD834" i="4"/>
  <c r="AE834" i="4"/>
  <c r="V835" i="4"/>
  <c r="W835" i="4"/>
  <c r="X835" i="4"/>
  <c r="Y835" i="4"/>
  <c r="Z835" i="4"/>
  <c r="AA835" i="4"/>
  <c r="AB835" i="4"/>
  <c r="AC835" i="4"/>
  <c r="AD835" i="4"/>
  <c r="AE835" i="4"/>
  <c r="V836" i="4"/>
  <c r="W836" i="4"/>
  <c r="X836" i="4"/>
  <c r="Y836" i="4"/>
  <c r="Z836" i="4"/>
  <c r="AA836" i="4"/>
  <c r="AB836" i="4"/>
  <c r="AC836" i="4"/>
  <c r="AD836" i="4"/>
  <c r="AE836" i="4"/>
  <c r="V837" i="4"/>
  <c r="W837" i="4"/>
  <c r="X837" i="4"/>
  <c r="Y837" i="4"/>
  <c r="Z837" i="4"/>
  <c r="AA837" i="4"/>
  <c r="AB837" i="4"/>
  <c r="AC837" i="4"/>
  <c r="AD837" i="4"/>
  <c r="AE837" i="4"/>
  <c r="V838" i="4"/>
  <c r="W838" i="4"/>
  <c r="X838" i="4"/>
  <c r="Y838" i="4"/>
  <c r="Z838" i="4"/>
  <c r="AA838" i="4"/>
  <c r="AB838" i="4"/>
  <c r="AC838" i="4"/>
  <c r="AD838" i="4"/>
  <c r="AE838" i="4"/>
  <c r="V839" i="4"/>
  <c r="W839" i="4"/>
  <c r="X839" i="4"/>
  <c r="Y839" i="4"/>
  <c r="Z839" i="4"/>
  <c r="AA839" i="4"/>
  <c r="AB839" i="4"/>
  <c r="AC839" i="4"/>
  <c r="AD839" i="4"/>
  <c r="AE839" i="4"/>
  <c r="V840" i="4"/>
  <c r="W840" i="4"/>
  <c r="X840" i="4"/>
  <c r="Y840" i="4"/>
  <c r="Z840" i="4"/>
  <c r="AA840" i="4"/>
  <c r="AB840" i="4"/>
  <c r="AC840" i="4"/>
  <c r="AD840" i="4"/>
  <c r="AE840" i="4"/>
  <c r="V841" i="4"/>
  <c r="W841" i="4"/>
  <c r="X841" i="4"/>
  <c r="Y841" i="4"/>
  <c r="Z841" i="4"/>
  <c r="AA841" i="4"/>
  <c r="AB841" i="4"/>
  <c r="AC841" i="4"/>
  <c r="AD841" i="4"/>
  <c r="AE841" i="4"/>
  <c r="V842" i="4"/>
  <c r="W842" i="4"/>
  <c r="X842" i="4"/>
  <c r="Y842" i="4"/>
  <c r="Z842" i="4"/>
  <c r="AA842" i="4"/>
  <c r="AB842" i="4"/>
  <c r="AC842" i="4"/>
  <c r="AD842" i="4"/>
  <c r="AE842" i="4"/>
  <c r="V843" i="4"/>
  <c r="W843" i="4"/>
  <c r="X843" i="4"/>
  <c r="Y843" i="4"/>
  <c r="Z843" i="4"/>
  <c r="AA843" i="4"/>
  <c r="AB843" i="4"/>
  <c r="AC843" i="4"/>
  <c r="AD843" i="4"/>
  <c r="AE843" i="4"/>
  <c r="V844" i="4"/>
  <c r="W844" i="4"/>
  <c r="X844" i="4"/>
  <c r="Y844" i="4"/>
  <c r="Z844" i="4"/>
  <c r="AA844" i="4"/>
  <c r="AB844" i="4"/>
  <c r="AC844" i="4"/>
  <c r="AD844" i="4"/>
  <c r="AE844" i="4"/>
  <c r="V845" i="4"/>
  <c r="W845" i="4"/>
  <c r="X845" i="4"/>
  <c r="Y845" i="4"/>
  <c r="Z845" i="4"/>
  <c r="AA845" i="4"/>
  <c r="AB845" i="4"/>
  <c r="AC845" i="4"/>
  <c r="AD845" i="4"/>
  <c r="AE845" i="4"/>
  <c r="V846" i="4"/>
  <c r="W846" i="4"/>
  <c r="X846" i="4"/>
  <c r="Y846" i="4"/>
  <c r="Z846" i="4"/>
  <c r="AA846" i="4"/>
  <c r="AB846" i="4"/>
  <c r="AC846" i="4"/>
  <c r="AD846" i="4"/>
  <c r="AE846" i="4"/>
  <c r="V847" i="4"/>
  <c r="W847" i="4"/>
  <c r="X847" i="4"/>
  <c r="Y847" i="4"/>
  <c r="Z847" i="4"/>
  <c r="AA847" i="4"/>
  <c r="AB847" i="4"/>
  <c r="AC847" i="4"/>
  <c r="AD847" i="4"/>
  <c r="AE847" i="4"/>
  <c r="V848" i="4"/>
  <c r="W848" i="4"/>
  <c r="X848" i="4"/>
  <c r="Y848" i="4"/>
  <c r="Z848" i="4"/>
  <c r="AA848" i="4"/>
  <c r="AB848" i="4"/>
  <c r="AC848" i="4"/>
  <c r="AD848" i="4"/>
  <c r="AE848" i="4"/>
  <c r="V849" i="4"/>
  <c r="W849" i="4"/>
  <c r="X849" i="4"/>
  <c r="Y849" i="4"/>
  <c r="Z849" i="4"/>
  <c r="AA849" i="4"/>
  <c r="AB849" i="4"/>
  <c r="AC849" i="4"/>
  <c r="AD849" i="4"/>
  <c r="AE849" i="4"/>
  <c r="V850" i="4"/>
  <c r="W850" i="4"/>
  <c r="X850" i="4"/>
  <c r="Y850" i="4"/>
  <c r="Z850" i="4"/>
  <c r="AA850" i="4"/>
  <c r="AB850" i="4"/>
  <c r="AC850" i="4"/>
  <c r="AD850" i="4"/>
  <c r="AE850" i="4"/>
  <c r="V851" i="4"/>
  <c r="W851" i="4"/>
  <c r="X851" i="4"/>
  <c r="Y851" i="4"/>
  <c r="Z851" i="4"/>
  <c r="AA851" i="4"/>
  <c r="AB851" i="4"/>
  <c r="AC851" i="4"/>
  <c r="AD851" i="4"/>
  <c r="AE851" i="4"/>
  <c r="V852" i="4"/>
  <c r="W852" i="4"/>
  <c r="X852" i="4"/>
  <c r="Y852" i="4"/>
  <c r="Z852" i="4"/>
  <c r="AA852" i="4"/>
  <c r="AB852" i="4"/>
  <c r="AC852" i="4"/>
  <c r="AD852" i="4"/>
  <c r="AE852" i="4"/>
  <c r="V853" i="4"/>
  <c r="W853" i="4"/>
  <c r="X853" i="4"/>
  <c r="Y853" i="4"/>
  <c r="Z853" i="4"/>
  <c r="AA853" i="4"/>
  <c r="AB853" i="4"/>
  <c r="AC853" i="4"/>
  <c r="AD853" i="4"/>
  <c r="AE853" i="4"/>
  <c r="V854" i="4"/>
  <c r="W854" i="4"/>
  <c r="X854" i="4"/>
  <c r="Y854" i="4"/>
  <c r="Z854" i="4"/>
  <c r="AA854" i="4"/>
  <c r="AB854" i="4"/>
  <c r="AC854" i="4"/>
  <c r="AD854" i="4"/>
  <c r="AE854" i="4"/>
  <c r="V855" i="4"/>
  <c r="W855" i="4"/>
  <c r="X855" i="4"/>
  <c r="Y855" i="4"/>
  <c r="Z855" i="4"/>
  <c r="AA855" i="4"/>
  <c r="AB855" i="4"/>
  <c r="AC855" i="4"/>
  <c r="AD855" i="4"/>
  <c r="AE855" i="4"/>
  <c r="V856" i="4"/>
  <c r="W856" i="4"/>
  <c r="X856" i="4"/>
  <c r="Y856" i="4"/>
  <c r="Z856" i="4"/>
  <c r="AA856" i="4"/>
  <c r="AB856" i="4"/>
  <c r="AC856" i="4"/>
  <c r="AD856" i="4"/>
  <c r="AE856" i="4"/>
  <c r="V857" i="4"/>
  <c r="W857" i="4"/>
  <c r="X857" i="4"/>
  <c r="Y857" i="4"/>
  <c r="Z857" i="4"/>
  <c r="AA857" i="4"/>
  <c r="AB857" i="4"/>
  <c r="AC857" i="4"/>
  <c r="AD857" i="4"/>
  <c r="AE857" i="4"/>
  <c r="V858" i="4"/>
  <c r="W858" i="4"/>
  <c r="X858" i="4"/>
  <c r="Y858" i="4"/>
  <c r="Z858" i="4"/>
  <c r="AA858" i="4"/>
  <c r="AB858" i="4"/>
  <c r="AC858" i="4"/>
  <c r="AD858" i="4"/>
  <c r="AE858" i="4"/>
  <c r="V859" i="4"/>
  <c r="W859" i="4"/>
  <c r="X859" i="4"/>
  <c r="Y859" i="4"/>
  <c r="Z859" i="4"/>
  <c r="AA859" i="4"/>
  <c r="AB859" i="4"/>
  <c r="AC859" i="4"/>
  <c r="AD859" i="4"/>
  <c r="AE859" i="4"/>
  <c r="V860" i="4"/>
  <c r="W860" i="4"/>
  <c r="X860" i="4"/>
  <c r="Y860" i="4"/>
  <c r="Z860" i="4"/>
  <c r="AA860" i="4"/>
  <c r="AB860" i="4"/>
  <c r="AC860" i="4"/>
  <c r="AD860" i="4"/>
  <c r="AE860" i="4"/>
  <c r="V861" i="4"/>
  <c r="W861" i="4"/>
  <c r="X861" i="4"/>
  <c r="Y861" i="4"/>
  <c r="Z861" i="4"/>
  <c r="AA861" i="4"/>
  <c r="AB861" i="4"/>
  <c r="AC861" i="4"/>
  <c r="AD861" i="4"/>
  <c r="AE861" i="4"/>
  <c r="V862" i="4"/>
  <c r="W862" i="4"/>
  <c r="X862" i="4"/>
  <c r="Y862" i="4"/>
  <c r="Z862" i="4"/>
  <c r="AA862" i="4"/>
  <c r="AB862" i="4"/>
  <c r="AC862" i="4"/>
  <c r="AD862" i="4"/>
  <c r="AE862" i="4"/>
  <c r="V863" i="4"/>
  <c r="W863" i="4"/>
  <c r="X863" i="4"/>
  <c r="Y863" i="4"/>
  <c r="Z863" i="4"/>
  <c r="AA863" i="4"/>
  <c r="AB863" i="4"/>
  <c r="AC863" i="4"/>
  <c r="AD863" i="4"/>
  <c r="AE863" i="4"/>
  <c r="V864" i="4"/>
  <c r="W864" i="4"/>
  <c r="X864" i="4"/>
  <c r="Y864" i="4"/>
  <c r="Z864" i="4"/>
  <c r="AA864" i="4"/>
  <c r="AB864" i="4"/>
  <c r="AC864" i="4"/>
  <c r="AD864" i="4"/>
  <c r="AE864" i="4"/>
  <c r="V865" i="4"/>
  <c r="W865" i="4"/>
  <c r="X865" i="4"/>
  <c r="Y865" i="4"/>
  <c r="Z865" i="4"/>
  <c r="AA865" i="4"/>
  <c r="AB865" i="4"/>
  <c r="AC865" i="4"/>
  <c r="AD865" i="4"/>
  <c r="AE865" i="4"/>
  <c r="V866" i="4"/>
  <c r="W866" i="4"/>
  <c r="X866" i="4"/>
  <c r="Y866" i="4"/>
  <c r="Z866" i="4"/>
  <c r="AA866" i="4"/>
  <c r="AB866" i="4"/>
  <c r="AC866" i="4"/>
  <c r="AD866" i="4"/>
  <c r="AE866" i="4"/>
  <c r="V867" i="4"/>
  <c r="W867" i="4"/>
  <c r="X867" i="4"/>
  <c r="Y867" i="4"/>
  <c r="Z867" i="4"/>
  <c r="AA867" i="4"/>
  <c r="AB867" i="4"/>
  <c r="AC867" i="4"/>
  <c r="AD867" i="4"/>
  <c r="AE867" i="4"/>
  <c r="V868" i="4"/>
  <c r="W868" i="4"/>
  <c r="X868" i="4"/>
  <c r="Y868" i="4"/>
  <c r="Z868" i="4"/>
  <c r="AA868" i="4"/>
  <c r="AB868" i="4"/>
  <c r="AC868" i="4"/>
  <c r="AD868" i="4"/>
  <c r="AE868" i="4"/>
  <c r="V869" i="4"/>
  <c r="W869" i="4"/>
  <c r="X869" i="4"/>
  <c r="Y869" i="4"/>
  <c r="Z869" i="4"/>
  <c r="AA869" i="4"/>
  <c r="AB869" i="4"/>
  <c r="AC869" i="4"/>
  <c r="AD869" i="4"/>
  <c r="AE869" i="4"/>
  <c r="V870" i="4"/>
  <c r="W870" i="4"/>
  <c r="X870" i="4"/>
  <c r="Y870" i="4"/>
  <c r="Z870" i="4"/>
  <c r="AA870" i="4"/>
  <c r="AB870" i="4"/>
  <c r="AC870" i="4"/>
  <c r="AD870" i="4"/>
  <c r="AE870" i="4"/>
  <c r="V871" i="4"/>
  <c r="W871" i="4"/>
  <c r="X871" i="4"/>
  <c r="Y871" i="4"/>
  <c r="Z871" i="4"/>
  <c r="AA871" i="4"/>
  <c r="AB871" i="4"/>
  <c r="AC871" i="4"/>
  <c r="AD871" i="4"/>
  <c r="AE871" i="4"/>
  <c r="V872" i="4"/>
  <c r="W872" i="4"/>
  <c r="X872" i="4"/>
  <c r="Y872" i="4"/>
  <c r="Z872" i="4"/>
  <c r="AA872" i="4"/>
  <c r="AB872" i="4"/>
  <c r="AC872" i="4"/>
  <c r="AD872" i="4"/>
  <c r="AE872" i="4"/>
  <c r="V873" i="4"/>
  <c r="W873" i="4"/>
  <c r="X873" i="4"/>
  <c r="Y873" i="4"/>
  <c r="Z873" i="4"/>
  <c r="AA873" i="4"/>
  <c r="AB873" i="4"/>
  <c r="AC873" i="4"/>
  <c r="AD873" i="4"/>
  <c r="AE873" i="4"/>
  <c r="V874" i="4"/>
  <c r="W874" i="4"/>
  <c r="X874" i="4"/>
  <c r="Y874" i="4"/>
  <c r="Z874" i="4"/>
  <c r="AA874" i="4"/>
  <c r="AB874" i="4"/>
  <c r="AC874" i="4"/>
  <c r="AD874" i="4"/>
  <c r="AE874" i="4"/>
  <c r="V875" i="4"/>
  <c r="W875" i="4"/>
  <c r="X875" i="4"/>
  <c r="Y875" i="4"/>
  <c r="Z875" i="4"/>
  <c r="AA875" i="4"/>
  <c r="AB875" i="4"/>
  <c r="AC875" i="4"/>
  <c r="AD875" i="4"/>
  <c r="AE875" i="4"/>
  <c r="V876" i="4"/>
  <c r="W876" i="4"/>
  <c r="X876" i="4"/>
  <c r="Y876" i="4"/>
  <c r="Z876" i="4"/>
  <c r="AA876" i="4"/>
  <c r="AB876" i="4"/>
  <c r="AC876" i="4"/>
  <c r="AD876" i="4"/>
  <c r="AE876" i="4"/>
  <c r="V877" i="4"/>
  <c r="W877" i="4"/>
  <c r="X877" i="4"/>
  <c r="Y877" i="4"/>
  <c r="Z877" i="4"/>
  <c r="AA877" i="4"/>
  <c r="AB877" i="4"/>
  <c r="AC877" i="4"/>
  <c r="AD877" i="4"/>
  <c r="AE877" i="4"/>
  <c r="V878" i="4"/>
  <c r="W878" i="4"/>
  <c r="X878" i="4"/>
  <c r="Y878" i="4"/>
  <c r="Z878" i="4"/>
  <c r="AA878" i="4"/>
  <c r="AB878" i="4"/>
  <c r="AC878" i="4"/>
  <c r="AD878" i="4"/>
  <c r="AE878" i="4"/>
  <c r="V879" i="4"/>
  <c r="W879" i="4"/>
  <c r="X879" i="4"/>
  <c r="Y879" i="4"/>
  <c r="Z879" i="4"/>
  <c r="AA879" i="4"/>
  <c r="AB879" i="4"/>
  <c r="AC879" i="4"/>
  <c r="AD879" i="4"/>
  <c r="AE879" i="4"/>
  <c r="V880" i="4"/>
  <c r="W880" i="4"/>
  <c r="X880" i="4"/>
  <c r="Y880" i="4"/>
  <c r="Z880" i="4"/>
  <c r="AA880" i="4"/>
  <c r="AB880" i="4"/>
  <c r="AC880" i="4"/>
  <c r="AD880" i="4"/>
  <c r="AE880" i="4"/>
  <c r="V881" i="4"/>
  <c r="W881" i="4"/>
  <c r="X881" i="4"/>
  <c r="Y881" i="4"/>
  <c r="Z881" i="4"/>
  <c r="AA881" i="4"/>
  <c r="AB881" i="4"/>
  <c r="AC881" i="4"/>
  <c r="AD881" i="4"/>
  <c r="AE881" i="4"/>
  <c r="V882" i="4"/>
  <c r="W882" i="4"/>
  <c r="X882" i="4"/>
  <c r="Y882" i="4"/>
  <c r="Z882" i="4"/>
  <c r="AA882" i="4"/>
  <c r="AB882" i="4"/>
  <c r="AC882" i="4"/>
  <c r="AD882" i="4"/>
  <c r="AE882" i="4"/>
  <c r="V883" i="4"/>
  <c r="W883" i="4"/>
  <c r="X883" i="4"/>
  <c r="Y883" i="4"/>
  <c r="Z883" i="4"/>
  <c r="AA883" i="4"/>
  <c r="AB883" i="4"/>
  <c r="AC883" i="4"/>
  <c r="AD883" i="4"/>
  <c r="AE883" i="4"/>
  <c r="V884" i="4"/>
  <c r="W884" i="4"/>
  <c r="X884" i="4"/>
  <c r="Y884" i="4"/>
  <c r="Z884" i="4"/>
  <c r="AA884" i="4"/>
  <c r="AB884" i="4"/>
  <c r="AC884" i="4"/>
  <c r="AD884" i="4"/>
  <c r="AE884" i="4"/>
  <c r="V885" i="4"/>
  <c r="W885" i="4"/>
  <c r="X885" i="4"/>
  <c r="Y885" i="4"/>
  <c r="Z885" i="4"/>
  <c r="AA885" i="4"/>
  <c r="AB885" i="4"/>
  <c r="AC885" i="4"/>
  <c r="AD885" i="4"/>
  <c r="AE885" i="4"/>
  <c r="V886" i="4"/>
  <c r="W886" i="4"/>
  <c r="X886" i="4"/>
  <c r="Y886" i="4"/>
  <c r="Z886" i="4"/>
  <c r="AA886" i="4"/>
  <c r="AB886" i="4"/>
  <c r="AC886" i="4"/>
  <c r="AD886" i="4"/>
  <c r="AE886" i="4"/>
  <c r="V887" i="4"/>
  <c r="W887" i="4"/>
  <c r="X887" i="4"/>
  <c r="Y887" i="4"/>
  <c r="Z887" i="4"/>
  <c r="AA887" i="4"/>
  <c r="AB887" i="4"/>
  <c r="AC887" i="4"/>
  <c r="AD887" i="4"/>
  <c r="AE887" i="4"/>
  <c r="V888" i="4"/>
  <c r="W888" i="4"/>
  <c r="X888" i="4"/>
  <c r="Y888" i="4"/>
  <c r="Z888" i="4"/>
  <c r="AA888" i="4"/>
  <c r="AB888" i="4"/>
  <c r="AC888" i="4"/>
  <c r="AD888" i="4"/>
  <c r="AE888" i="4"/>
  <c r="V889" i="4"/>
  <c r="W889" i="4"/>
  <c r="X889" i="4"/>
  <c r="Y889" i="4"/>
  <c r="Z889" i="4"/>
  <c r="AA889" i="4"/>
  <c r="AB889" i="4"/>
  <c r="AC889" i="4"/>
  <c r="AD889" i="4"/>
  <c r="AE889" i="4"/>
  <c r="V890" i="4"/>
  <c r="W890" i="4"/>
  <c r="X890" i="4"/>
  <c r="Y890" i="4"/>
  <c r="Z890" i="4"/>
  <c r="AA890" i="4"/>
  <c r="AB890" i="4"/>
  <c r="AC890" i="4"/>
  <c r="AD890" i="4"/>
  <c r="AE890" i="4"/>
  <c r="V891" i="4"/>
  <c r="W891" i="4"/>
  <c r="X891" i="4"/>
  <c r="Y891" i="4"/>
  <c r="Z891" i="4"/>
  <c r="AA891" i="4"/>
  <c r="AB891" i="4"/>
  <c r="AC891" i="4"/>
  <c r="AD891" i="4"/>
  <c r="AE891" i="4"/>
  <c r="V892" i="4"/>
  <c r="W892" i="4"/>
  <c r="X892" i="4"/>
  <c r="Y892" i="4"/>
  <c r="Z892" i="4"/>
  <c r="AA892" i="4"/>
  <c r="AB892" i="4"/>
  <c r="AC892" i="4"/>
  <c r="AD892" i="4"/>
  <c r="AE892" i="4"/>
  <c r="V893" i="4"/>
  <c r="W893" i="4"/>
  <c r="X893" i="4"/>
  <c r="Y893" i="4"/>
  <c r="Z893" i="4"/>
  <c r="AA893" i="4"/>
  <c r="AB893" i="4"/>
  <c r="AC893" i="4"/>
  <c r="AD893" i="4"/>
  <c r="AE893" i="4"/>
  <c r="V894" i="4"/>
  <c r="W894" i="4"/>
  <c r="X894" i="4"/>
  <c r="Y894" i="4"/>
  <c r="Z894" i="4"/>
  <c r="AA894" i="4"/>
  <c r="AB894" i="4"/>
  <c r="AC894" i="4"/>
  <c r="AD894" i="4"/>
  <c r="AE894" i="4"/>
  <c r="V895" i="4"/>
  <c r="W895" i="4"/>
  <c r="X895" i="4"/>
  <c r="Y895" i="4"/>
  <c r="Z895" i="4"/>
  <c r="AA895" i="4"/>
  <c r="AB895" i="4"/>
  <c r="AC895" i="4"/>
  <c r="AD895" i="4"/>
  <c r="AE895" i="4"/>
  <c r="V896" i="4"/>
  <c r="W896" i="4"/>
  <c r="X896" i="4"/>
  <c r="Y896" i="4"/>
  <c r="Z896" i="4"/>
  <c r="AA896" i="4"/>
  <c r="AB896" i="4"/>
  <c r="AC896" i="4"/>
  <c r="AD896" i="4"/>
  <c r="AE896" i="4"/>
  <c r="V897" i="4"/>
  <c r="W897" i="4"/>
  <c r="X897" i="4"/>
  <c r="Y897" i="4"/>
  <c r="Z897" i="4"/>
  <c r="AA897" i="4"/>
  <c r="AB897" i="4"/>
  <c r="AC897" i="4"/>
  <c r="AD897" i="4"/>
  <c r="AE897" i="4"/>
  <c r="V898" i="4"/>
  <c r="W898" i="4"/>
  <c r="X898" i="4"/>
  <c r="Y898" i="4"/>
  <c r="Z898" i="4"/>
  <c r="AA898" i="4"/>
  <c r="AB898" i="4"/>
  <c r="AC898" i="4"/>
  <c r="AD898" i="4"/>
  <c r="AE898" i="4"/>
  <c r="V899" i="4"/>
  <c r="W899" i="4"/>
  <c r="X899" i="4"/>
  <c r="Y899" i="4"/>
  <c r="Z899" i="4"/>
  <c r="AA899" i="4"/>
  <c r="AB899" i="4"/>
  <c r="AC899" i="4"/>
  <c r="AD899" i="4"/>
  <c r="AE899" i="4"/>
  <c r="V900" i="4"/>
  <c r="W900" i="4"/>
  <c r="X900" i="4"/>
  <c r="Y900" i="4"/>
  <c r="Z900" i="4"/>
  <c r="AA900" i="4"/>
  <c r="AB900" i="4"/>
  <c r="AC900" i="4"/>
  <c r="AD900" i="4"/>
  <c r="AE900" i="4"/>
  <c r="V901" i="4"/>
  <c r="W901" i="4"/>
  <c r="X901" i="4"/>
  <c r="Y901" i="4"/>
  <c r="Z901" i="4"/>
  <c r="AA901" i="4"/>
  <c r="AB901" i="4"/>
  <c r="AC901" i="4"/>
  <c r="AD901" i="4"/>
  <c r="AE901" i="4"/>
  <c r="V902" i="4"/>
  <c r="W902" i="4"/>
  <c r="X902" i="4"/>
  <c r="Y902" i="4"/>
  <c r="Z902" i="4"/>
  <c r="AA902" i="4"/>
  <c r="AB902" i="4"/>
  <c r="AC902" i="4"/>
  <c r="AD902" i="4"/>
  <c r="AE902" i="4"/>
  <c r="V903" i="4"/>
  <c r="W903" i="4"/>
  <c r="X903" i="4"/>
  <c r="Y903" i="4"/>
  <c r="Z903" i="4"/>
  <c r="AA903" i="4"/>
  <c r="AB903" i="4"/>
  <c r="AC903" i="4"/>
  <c r="AD903" i="4"/>
  <c r="AE903" i="4"/>
  <c r="V904" i="4"/>
  <c r="W904" i="4"/>
  <c r="X904" i="4"/>
  <c r="Y904" i="4"/>
  <c r="Z904" i="4"/>
  <c r="AA904" i="4"/>
  <c r="AB904" i="4"/>
  <c r="AC904" i="4"/>
  <c r="AD904" i="4"/>
  <c r="AE904" i="4"/>
  <c r="V905" i="4"/>
  <c r="W905" i="4"/>
  <c r="X905" i="4"/>
  <c r="Y905" i="4"/>
  <c r="Z905" i="4"/>
  <c r="AA905" i="4"/>
  <c r="AB905" i="4"/>
  <c r="AC905" i="4"/>
  <c r="AD905" i="4"/>
  <c r="AE905" i="4"/>
  <c r="V906" i="4"/>
  <c r="W906" i="4"/>
  <c r="X906" i="4"/>
  <c r="Y906" i="4"/>
  <c r="Z906" i="4"/>
  <c r="AA906" i="4"/>
  <c r="AB906" i="4"/>
  <c r="AC906" i="4"/>
  <c r="AD906" i="4"/>
  <c r="AE906" i="4"/>
  <c r="V907" i="4"/>
  <c r="W907" i="4"/>
  <c r="X907" i="4"/>
  <c r="Y907" i="4"/>
  <c r="Z907" i="4"/>
  <c r="AA907" i="4"/>
  <c r="AB907" i="4"/>
  <c r="AC907" i="4"/>
  <c r="AD907" i="4"/>
  <c r="AE907" i="4"/>
  <c r="V908" i="4"/>
  <c r="W908" i="4"/>
  <c r="X908" i="4"/>
  <c r="Y908" i="4"/>
  <c r="Z908" i="4"/>
  <c r="AA908" i="4"/>
  <c r="AB908" i="4"/>
  <c r="AC908" i="4"/>
  <c r="AD908" i="4"/>
  <c r="AE908" i="4"/>
  <c r="V909" i="4"/>
  <c r="W909" i="4"/>
  <c r="X909" i="4"/>
  <c r="Y909" i="4"/>
  <c r="Z909" i="4"/>
  <c r="AA909" i="4"/>
  <c r="AB909" i="4"/>
  <c r="AC909" i="4"/>
  <c r="AD909" i="4"/>
  <c r="AE909" i="4"/>
  <c r="V910" i="4"/>
  <c r="W910" i="4"/>
  <c r="X910" i="4"/>
  <c r="Y910" i="4"/>
  <c r="Z910" i="4"/>
  <c r="AA910" i="4"/>
  <c r="AB910" i="4"/>
  <c r="AC910" i="4"/>
  <c r="AD910" i="4"/>
  <c r="AE910" i="4"/>
  <c r="V911" i="4"/>
  <c r="W911" i="4"/>
  <c r="X911" i="4"/>
  <c r="Y911" i="4"/>
  <c r="Z911" i="4"/>
  <c r="AA911" i="4"/>
  <c r="AB911" i="4"/>
  <c r="AC911" i="4"/>
  <c r="AD911" i="4"/>
  <c r="AE911" i="4"/>
  <c r="V912" i="4"/>
  <c r="W912" i="4"/>
  <c r="X912" i="4"/>
  <c r="Y912" i="4"/>
  <c r="Z912" i="4"/>
  <c r="AA912" i="4"/>
  <c r="AB912" i="4"/>
  <c r="AC912" i="4"/>
  <c r="AD912" i="4"/>
  <c r="AE912" i="4"/>
  <c r="V913" i="4"/>
  <c r="W913" i="4"/>
  <c r="X913" i="4"/>
  <c r="Y913" i="4"/>
  <c r="Z913" i="4"/>
  <c r="AA913" i="4"/>
  <c r="AB913" i="4"/>
  <c r="AC913" i="4"/>
  <c r="AD913" i="4"/>
  <c r="AE913" i="4"/>
  <c r="V914" i="4"/>
  <c r="W914" i="4"/>
  <c r="X914" i="4"/>
  <c r="Y914" i="4"/>
  <c r="Z914" i="4"/>
  <c r="AA914" i="4"/>
  <c r="AB914" i="4"/>
  <c r="AC914" i="4"/>
  <c r="AD914" i="4"/>
  <c r="AE914" i="4"/>
  <c r="V915" i="4"/>
  <c r="W915" i="4"/>
  <c r="X915" i="4"/>
  <c r="Y915" i="4"/>
  <c r="Z915" i="4"/>
  <c r="AA915" i="4"/>
  <c r="AB915" i="4"/>
  <c r="AC915" i="4"/>
  <c r="AD915" i="4"/>
  <c r="AE915" i="4"/>
  <c r="V916" i="4"/>
  <c r="W916" i="4"/>
  <c r="X916" i="4"/>
  <c r="Y916" i="4"/>
  <c r="Z916" i="4"/>
  <c r="AA916" i="4"/>
  <c r="AB916" i="4"/>
  <c r="AC916" i="4"/>
  <c r="AD916" i="4"/>
  <c r="AE916" i="4"/>
  <c r="V917" i="4"/>
  <c r="W917" i="4"/>
  <c r="X917" i="4"/>
  <c r="Y917" i="4"/>
  <c r="Z917" i="4"/>
  <c r="AA917" i="4"/>
  <c r="AB917" i="4"/>
  <c r="AC917" i="4"/>
  <c r="AD917" i="4"/>
  <c r="AE917" i="4"/>
  <c r="V918" i="4"/>
  <c r="W918" i="4"/>
  <c r="X918" i="4"/>
  <c r="Y918" i="4"/>
  <c r="Z918" i="4"/>
  <c r="AA918" i="4"/>
  <c r="AB918" i="4"/>
  <c r="AC918" i="4"/>
  <c r="AD918" i="4"/>
  <c r="AE918" i="4"/>
  <c r="V919" i="4"/>
  <c r="W919" i="4"/>
  <c r="X919" i="4"/>
  <c r="Y919" i="4"/>
  <c r="Z919" i="4"/>
  <c r="AA919" i="4"/>
  <c r="AB919" i="4"/>
  <c r="AC919" i="4"/>
  <c r="AD919" i="4"/>
  <c r="AE919" i="4"/>
  <c r="V920" i="4"/>
  <c r="W920" i="4"/>
  <c r="X920" i="4"/>
  <c r="Y920" i="4"/>
  <c r="Z920" i="4"/>
  <c r="AA920" i="4"/>
  <c r="AB920" i="4"/>
  <c r="AC920" i="4"/>
  <c r="AD920" i="4"/>
  <c r="AE920" i="4"/>
  <c r="V921" i="4"/>
  <c r="W921" i="4"/>
  <c r="X921" i="4"/>
  <c r="Y921" i="4"/>
  <c r="Z921" i="4"/>
  <c r="AA921" i="4"/>
  <c r="AB921" i="4"/>
  <c r="AC921" i="4"/>
  <c r="AD921" i="4"/>
  <c r="AE921" i="4"/>
  <c r="V922" i="4"/>
  <c r="W922" i="4"/>
  <c r="X922" i="4"/>
  <c r="Y922" i="4"/>
  <c r="Z922" i="4"/>
  <c r="AA922" i="4"/>
  <c r="AB922" i="4"/>
  <c r="AC922" i="4"/>
  <c r="AD922" i="4"/>
  <c r="AE922" i="4"/>
  <c r="V923" i="4"/>
  <c r="W923" i="4"/>
  <c r="X923" i="4"/>
  <c r="Y923" i="4"/>
  <c r="Z923" i="4"/>
  <c r="AA923" i="4"/>
  <c r="AB923" i="4"/>
  <c r="AC923" i="4"/>
  <c r="AD923" i="4"/>
  <c r="AE923" i="4"/>
  <c r="V924" i="4"/>
  <c r="W924" i="4"/>
  <c r="X924" i="4"/>
  <c r="Y924" i="4"/>
  <c r="Z924" i="4"/>
  <c r="AA924" i="4"/>
  <c r="AB924" i="4"/>
  <c r="AC924" i="4"/>
  <c r="AD924" i="4"/>
  <c r="AE924" i="4"/>
  <c r="V925" i="4"/>
  <c r="W925" i="4"/>
  <c r="X925" i="4"/>
  <c r="Y925" i="4"/>
  <c r="Z925" i="4"/>
  <c r="AA925" i="4"/>
  <c r="AB925" i="4"/>
  <c r="AC925" i="4"/>
  <c r="AD925" i="4"/>
  <c r="AE925" i="4"/>
  <c r="V926" i="4"/>
  <c r="W926" i="4"/>
  <c r="X926" i="4"/>
  <c r="Y926" i="4"/>
  <c r="Z926" i="4"/>
  <c r="AA926" i="4"/>
  <c r="AB926" i="4"/>
  <c r="AC926" i="4"/>
  <c r="AD926" i="4"/>
  <c r="AE926" i="4"/>
  <c r="V927" i="4"/>
  <c r="W927" i="4"/>
  <c r="X927" i="4"/>
  <c r="Y927" i="4"/>
  <c r="Z927" i="4"/>
  <c r="AA927" i="4"/>
  <c r="AB927" i="4"/>
  <c r="AC927" i="4"/>
  <c r="AD927" i="4"/>
  <c r="AE927" i="4"/>
  <c r="V928" i="4"/>
  <c r="W928" i="4"/>
  <c r="X928" i="4"/>
  <c r="Y928" i="4"/>
  <c r="Z928" i="4"/>
  <c r="AA928" i="4"/>
  <c r="AB928" i="4"/>
  <c r="AC928" i="4"/>
  <c r="AD928" i="4"/>
  <c r="AE928" i="4"/>
  <c r="V929" i="4"/>
  <c r="W929" i="4"/>
  <c r="X929" i="4"/>
  <c r="Y929" i="4"/>
  <c r="Z929" i="4"/>
  <c r="AA929" i="4"/>
  <c r="AB929" i="4"/>
  <c r="AC929" i="4"/>
  <c r="AD929" i="4"/>
  <c r="AE929" i="4"/>
  <c r="V930" i="4"/>
  <c r="W930" i="4"/>
  <c r="X930" i="4"/>
  <c r="Y930" i="4"/>
  <c r="Z930" i="4"/>
  <c r="AA930" i="4"/>
  <c r="AB930" i="4"/>
  <c r="AC930" i="4"/>
  <c r="AD930" i="4"/>
  <c r="AE930" i="4"/>
  <c r="V931" i="4"/>
  <c r="W931" i="4"/>
  <c r="X931" i="4"/>
  <c r="Y931" i="4"/>
  <c r="Z931" i="4"/>
  <c r="AA931" i="4"/>
  <c r="AB931" i="4"/>
  <c r="AC931" i="4"/>
  <c r="AD931" i="4"/>
  <c r="AE931" i="4"/>
  <c r="V932" i="4"/>
  <c r="W932" i="4"/>
  <c r="X932" i="4"/>
  <c r="Y932" i="4"/>
  <c r="Z932" i="4"/>
  <c r="AA932" i="4"/>
  <c r="AB932" i="4"/>
  <c r="AC932" i="4"/>
  <c r="AD932" i="4"/>
  <c r="AE932" i="4"/>
  <c r="V933" i="4"/>
  <c r="W933" i="4"/>
  <c r="X933" i="4"/>
  <c r="Y933" i="4"/>
  <c r="Z933" i="4"/>
  <c r="AA933" i="4"/>
  <c r="AB933" i="4"/>
  <c r="AC933" i="4"/>
  <c r="AD933" i="4"/>
  <c r="AE933" i="4"/>
  <c r="V934" i="4"/>
  <c r="W934" i="4"/>
  <c r="X934" i="4"/>
  <c r="Y934" i="4"/>
  <c r="Z934" i="4"/>
  <c r="AA934" i="4"/>
  <c r="AB934" i="4"/>
  <c r="AC934" i="4"/>
  <c r="AD934" i="4"/>
  <c r="AE934" i="4"/>
  <c r="V935" i="4"/>
  <c r="W935" i="4"/>
  <c r="X935" i="4"/>
  <c r="Y935" i="4"/>
  <c r="Z935" i="4"/>
  <c r="AA935" i="4"/>
  <c r="AB935" i="4"/>
  <c r="AC935" i="4"/>
  <c r="AD935" i="4"/>
  <c r="AE935" i="4"/>
  <c r="V936" i="4"/>
  <c r="W936" i="4"/>
  <c r="X936" i="4"/>
  <c r="Y936" i="4"/>
  <c r="Z936" i="4"/>
  <c r="AA936" i="4"/>
  <c r="AB936" i="4"/>
  <c r="AC936" i="4"/>
  <c r="AD936" i="4"/>
  <c r="AE936" i="4"/>
  <c r="V937" i="4"/>
  <c r="W937" i="4"/>
  <c r="X937" i="4"/>
  <c r="Y937" i="4"/>
  <c r="Z937" i="4"/>
  <c r="AA937" i="4"/>
  <c r="AB937" i="4"/>
  <c r="AC937" i="4"/>
  <c r="AD937" i="4"/>
  <c r="AE937" i="4"/>
  <c r="V938" i="4"/>
  <c r="AF938" i="4" s="1"/>
  <c r="B938" i="4" s="1"/>
  <c r="W938" i="4"/>
  <c r="X938" i="4"/>
  <c r="Y938" i="4"/>
  <c r="Z938" i="4"/>
  <c r="AA938" i="4"/>
  <c r="AB938" i="4"/>
  <c r="AC938" i="4"/>
  <c r="AD938" i="4"/>
  <c r="AE938" i="4"/>
  <c r="V939" i="4"/>
  <c r="W939" i="4"/>
  <c r="X939" i="4"/>
  <c r="Y939" i="4"/>
  <c r="Z939" i="4"/>
  <c r="AA939" i="4"/>
  <c r="AB939" i="4"/>
  <c r="AC939" i="4"/>
  <c r="AD939" i="4"/>
  <c r="AE939" i="4"/>
  <c r="V940" i="4"/>
  <c r="W940" i="4"/>
  <c r="X940" i="4"/>
  <c r="Y940" i="4"/>
  <c r="Z940" i="4"/>
  <c r="AA940" i="4"/>
  <c r="AB940" i="4"/>
  <c r="AC940" i="4"/>
  <c r="AD940" i="4"/>
  <c r="AE940" i="4"/>
  <c r="V941" i="4"/>
  <c r="W941" i="4"/>
  <c r="X941" i="4"/>
  <c r="Y941" i="4"/>
  <c r="Z941" i="4"/>
  <c r="AA941" i="4"/>
  <c r="AB941" i="4"/>
  <c r="AC941" i="4"/>
  <c r="AD941" i="4"/>
  <c r="AE941" i="4"/>
  <c r="V942" i="4"/>
  <c r="W942" i="4"/>
  <c r="X942" i="4"/>
  <c r="Y942" i="4"/>
  <c r="Z942" i="4"/>
  <c r="AA942" i="4"/>
  <c r="AB942" i="4"/>
  <c r="AC942" i="4"/>
  <c r="AD942" i="4"/>
  <c r="AE942" i="4"/>
  <c r="V943" i="4"/>
  <c r="W943" i="4"/>
  <c r="X943" i="4"/>
  <c r="Y943" i="4"/>
  <c r="Z943" i="4"/>
  <c r="AA943" i="4"/>
  <c r="AB943" i="4"/>
  <c r="AC943" i="4"/>
  <c r="AD943" i="4"/>
  <c r="AE943" i="4"/>
  <c r="V944" i="4"/>
  <c r="W944" i="4"/>
  <c r="X944" i="4"/>
  <c r="Y944" i="4"/>
  <c r="Z944" i="4"/>
  <c r="AA944" i="4"/>
  <c r="AB944" i="4"/>
  <c r="AC944" i="4"/>
  <c r="AD944" i="4"/>
  <c r="AE944" i="4"/>
  <c r="V945" i="4"/>
  <c r="W945" i="4"/>
  <c r="X945" i="4"/>
  <c r="Y945" i="4"/>
  <c r="Z945" i="4"/>
  <c r="AA945" i="4"/>
  <c r="AB945" i="4"/>
  <c r="AC945" i="4"/>
  <c r="AD945" i="4"/>
  <c r="AE945" i="4"/>
  <c r="V946" i="4"/>
  <c r="W946" i="4"/>
  <c r="X946" i="4"/>
  <c r="Y946" i="4"/>
  <c r="Z946" i="4"/>
  <c r="AA946" i="4"/>
  <c r="AB946" i="4"/>
  <c r="AC946" i="4"/>
  <c r="AD946" i="4"/>
  <c r="AE946" i="4"/>
  <c r="V947" i="4"/>
  <c r="W947" i="4"/>
  <c r="X947" i="4"/>
  <c r="Y947" i="4"/>
  <c r="Z947" i="4"/>
  <c r="AA947" i="4"/>
  <c r="AB947" i="4"/>
  <c r="AC947" i="4"/>
  <c r="AD947" i="4"/>
  <c r="AE947" i="4"/>
  <c r="V948" i="4"/>
  <c r="W948" i="4"/>
  <c r="X948" i="4"/>
  <c r="Y948" i="4"/>
  <c r="Z948" i="4"/>
  <c r="AA948" i="4"/>
  <c r="AB948" i="4"/>
  <c r="AC948" i="4"/>
  <c r="AD948" i="4"/>
  <c r="AE948" i="4"/>
  <c r="V949" i="4"/>
  <c r="W949" i="4"/>
  <c r="X949" i="4"/>
  <c r="Y949" i="4"/>
  <c r="Z949" i="4"/>
  <c r="AA949" i="4"/>
  <c r="AB949" i="4"/>
  <c r="AC949" i="4"/>
  <c r="AD949" i="4"/>
  <c r="AE949" i="4"/>
  <c r="V950" i="4"/>
  <c r="W950" i="4"/>
  <c r="X950" i="4"/>
  <c r="Y950" i="4"/>
  <c r="Z950" i="4"/>
  <c r="AA950" i="4"/>
  <c r="AB950" i="4"/>
  <c r="AC950" i="4"/>
  <c r="AD950" i="4"/>
  <c r="AE950" i="4"/>
  <c r="V951" i="4"/>
  <c r="W951" i="4"/>
  <c r="X951" i="4"/>
  <c r="Y951" i="4"/>
  <c r="Z951" i="4"/>
  <c r="AA951" i="4"/>
  <c r="AB951" i="4"/>
  <c r="AC951" i="4"/>
  <c r="AD951" i="4"/>
  <c r="AE951" i="4"/>
  <c r="V952" i="4"/>
  <c r="W952" i="4"/>
  <c r="X952" i="4"/>
  <c r="Y952" i="4"/>
  <c r="Z952" i="4"/>
  <c r="AA952" i="4"/>
  <c r="AB952" i="4"/>
  <c r="AC952" i="4"/>
  <c r="AD952" i="4"/>
  <c r="AE952" i="4"/>
  <c r="V953" i="4"/>
  <c r="W953" i="4"/>
  <c r="X953" i="4"/>
  <c r="Y953" i="4"/>
  <c r="Z953" i="4"/>
  <c r="AA953" i="4"/>
  <c r="AB953" i="4"/>
  <c r="AC953" i="4"/>
  <c r="AD953" i="4"/>
  <c r="AE953" i="4"/>
  <c r="V954" i="4"/>
  <c r="W954" i="4"/>
  <c r="X954" i="4"/>
  <c r="Y954" i="4"/>
  <c r="Z954" i="4"/>
  <c r="AA954" i="4"/>
  <c r="AB954" i="4"/>
  <c r="AC954" i="4"/>
  <c r="AD954" i="4"/>
  <c r="AE954" i="4"/>
  <c r="V955" i="4"/>
  <c r="W955" i="4"/>
  <c r="X955" i="4"/>
  <c r="Y955" i="4"/>
  <c r="Z955" i="4"/>
  <c r="AA955" i="4"/>
  <c r="AB955" i="4"/>
  <c r="AC955" i="4"/>
  <c r="AD955" i="4"/>
  <c r="AE955" i="4"/>
  <c r="V956" i="4"/>
  <c r="W956" i="4"/>
  <c r="X956" i="4"/>
  <c r="Y956" i="4"/>
  <c r="Z956" i="4"/>
  <c r="AA956" i="4"/>
  <c r="AB956" i="4"/>
  <c r="AC956" i="4"/>
  <c r="AD956" i="4"/>
  <c r="AE956" i="4"/>
  <c r="V957" i="4"/>
  <c r="W957" i="4"/>
  <c r="X957" i="4"/>
  <c r="Y957" i="4"/>
  <c r="Z957" i="4"/>
  <c r="AA957" i="4"/>
  <c r="AB957" i="4"/>
  <c r="AC957" i="4"/>
  <c r="AD957" i="4"/>
  <c r="AE957" i="4"/>
  <c r="V958" i="4"/>
  <c r="W958" i="4"/>
  <c r="X958" i="4"/>
  <c r="Y958" i="4"/>
  <c r="Z958" i="4"/>
  <c r="AA958" i="4"/>
  <c r="AB958" i="4"/>
  <c r="AC958" i="4"/>
  <c r="AD958" i="4"/>
  <c r="AE958" i="4"/>
  <c r="V959" i="4"/>
  <c r="W959" i="4"/>
  <c r="X959" i="4"/>
  <c r="Y959" i="4"/>
  <c r="Z959" i="4"/>
  <c r="AA959" i="4"/>
  <c r="AB959" i="4"/>
  <c r="AC959" i="4"/>
  <c r="AD959" i="4"/>
  <c r="AE959" i="4"/>
  <c r="V960" i="4"/>
  <c r="W960" i="4"/>
  <c r="X960" i="4"/>
  <c r="Y960" i="4"/>
  <c r="Z960" i="4"/>
  <c r="AA960" i="4"/>
  <c r="AB960" i="4"/>
  <c r="AC960" i="4"/>
  <c r="AD960" i="4"/>
  <c r="AE960" i="4"/>
  <c r="V961" i="4"/>
  <c r="W961" i="4"/>
  <c r="X961" i="4"/>
  <c r="Y961" i="4"/>
  <c r="Z961" i="4"/>
  <c r="AA961" i="4"/>
  <c r="AB961" i="4"/>
  <c r="AC961" i="4"/>
  <c r="AD961" i="4"/>
  <c r="AE961" i="4"/>
  <c r="V962" i="4"/>
  <c r="W962" i="4"/>
  <c r="X962" i="4"/>
  <c r="Y962" i="4"/>
  <c r="Z962" i="4"/>
  <c r="AA962" i="4"/>
  <c r="AB962" i="4"/>
  <c r="AC962" i="4"/>
  <c r="AD962" i="4"/>
  <c r="AE962" i="4"/>
  <c r="V963" i="4"/>
  <c r="W963" i="4"/>
  <c r="X963" i="4"/>
  <c r="Y963" i="4"/>
  <c r="Z963" i="4"/>
  <c r="AA963" i="4"/>
  <c r="AB963" i="4"/>
  <c r="AC963" i="4"/>
  <c r="AD963" i="4"/>
  <c r="AE963" i="4"/>
  <c r="V964" i="4"/>
  <c r="W964" i="4"/>
  <c r="X964" i="4"/>
  <c r="Y964" i="4"/>
  <c r="Z964" i="4"/>
  <c r="AA964" i="4"/>
  <c r="AB964" i="4"/>
  <c r="AC964" i="4"/>
  <c r="AD964" i="4"/>
  <c r="AE964" i="4"/>
  <c r="V965" i="4"/>
  <c r="W965" i="4"/>
  <c r="X965" i="4"/>
  <c r="Y965" i="4"/>
  <c r="Z965" i="4"/>
  <c r="AA965" i="4"/>
  <c r="AB965" i="4"/>
  <c r="AC965" i="4"/>
  <c r="AD965" i="4"/>
  <c r="AE965" i="4"/>
  <c r="V966" i="4"/>
  <c r="W966" i="4"/>
  <c r="X966" i="4"/>
  <c r="Y966" i="4"/>
  <c r="Z966" i="4"/>
  <c r="AA966" i="4"/>
  <c r="AB966" i="4"/>
  <c r="AC966" i="4"/>
  <c r="AD966" i="4"/>
  <c r="AE966" i="4"/>
  <c r="V967" i="4"/>
  <c r="W967" i="4"/>
  <c r="X967" i="4"/>
  <c r="Y967" i="4"/>
  <c r="Z967" i="4"/>
  <c r="AA967" i="4"/>
  <c r="AB967" i="4"/>
  <c r="AC967" i="4"/>
  <c r="AD967" i="4"/>
  <c r="AE967" i="4"/>
  <c r="V968" i="4"/>
  <c r="W968" i="4"/>
  <c r="X968" i="4"/>
  <c r="Y968" i="4"/>
  <c r="Z968" i="4"/>
  <c r="AA968" i="4"/>
  <c r="AB968" i="4"/>
  <c r="AC968" i="4"/>
  <c r="AD968" i="4"/>
  <c r="AE968" i="4"/>
  <c r="V969" i="4"/>
  <c r="W969" i="4"/>
  <c r="X969" i="4"/>
  <c r="Y969" i="4"/>
  <c r="Z969" i="4"/>
  <c r="AA969" i="4"/>
  <c r="AB969" i="4"/>
  <c r="AC969" i="4"/>
  <c r="AD969" i="4"/>
  <c r="AE969" i="4"/>
  <c r="V970" i="4"/>
  <c r="W970" i="4"/>
  <c r="X970" i="4"/>
  <c r="Y970" i="4"/>
  <c r="Z970" i="4"/>
  <c r="AA970" i="4"/>
  <c r="AB970" i="4"/>
  <c r="AC970" i="4"/>
  <c r="AD970" i="4"/>
  <c r="AE970" i="4"/>
  <c r="V971" i="4"/>
  <c r="W971" i="4"/>
  <c r="X971" i="4"/>
  <c r="Y971" i="4"/>
  <c r="Z971" i="4"/>
  <c r="AA971" i="4"/>
  <c r="AB971" i="4"/>
  <c r="AC971" i="4"/>
  <c r="AD971" i="4"/>
  <c r="AE971" i="4"/>
  <c r="V972" i="4"/>
  <c r="W972" i="4"/>
  <c r="X972" i="4"/>
  <c r="Y972" i="4"/>
  <c r="Z972" i="4"/>
  <c r="AA972" i="4"/>
  <c r="AB972" i="4"/>
  <c r="AC972" i="4"/>
  <c r="AD972" i="4"/>
  <c r="AE972" i="4"/>
  <c r="V973" i="4"/>
  <c r="W973" i="4"/>
  <c r="X973" i="4"/>
  <c r="Y973" i="4"/>
  <c r="Z973" i="4"/>
  <c r="AA973" i="4"/>
  <c r="AB973" i="4"/>
  <c r="AC973" i="4"/>
  <c r="AD973" i="4"/>
  <c r="AE973" i="4"/>
  <c r="V974" i="4"/>
  <c r="W974" i="4"/>
  <c r="X974" i="4"/>
  <c r="Y974" i="4"/>
  <c r="Z974" i="4"/>
  <c r="AA974" i="4"/>
  <c r="AB974" i="4"/>
  <c r="AC974" i="4"/>
  <c r="AD974" i="4"/>
  <c r="AE974" i="4"/>
  <c r="V975" i="4"/>
  <c r="W975" i="4"/>
  <c r="X975" i="4"/>
  <c r="Y975" i="4"/>
  <c r="Z975" i="4"/>
  <c r="AA975" i="4"/>
  <c r="AB975" i="4"/>
  <c r="AC975" i="4"/>
  <c r="AD975" i="4"/>
  <c r="AE975" i="4"/>
  <c r="V976" i="4"/>
  <c r="W976" i="4"/>
  <c r="X976" i="4"/>
  <c r="Y976" i="4"/>
  <c r="Z976" i="4"/>
  <c r="AA976" i="4"/>
  <c r="AB976" i="4"/>
  <c r="AC976" i="4"/>
  <c r="AD976" i="4"/>
  <c r="AE976" i="4"/>
  <c r="V977" i="4"/>
  <c r="W977" i="4"/>
  <c r="X977" i="4"/>
  <c r="Y977" i="4"/>
  <c r="Z977" i="4"/>
  <c r="AA977" i="4"/>
  <c r="AB977" i="4"/>
  <c r="AC977" i="4"/>
  <c r="AD977" i="4"/>
  <c r="AE977" i="4"/>
  <c r="V978" i="4"/>
  <c r="W978" i="4"/>
  <c r="X978" i="4"/>
  <c r="Y978" i="4"/>
  <c r="Z978" i="4"/>
  <c r="AA978" i="4"/>
  <c r="AB978" i="4"/>
  <c r="AC978" i="4"/>
  <c r="AD978" i="4"/>
  <c r="AE978" i="4"/>
  <c r="V979" i="4"/>
  <c r="W979" i="4"/>
  <c r="X979" i="4"/>
  <c r="Y979" i="4"/>
  <c r="Z979" i="4"/>
  <c r="AA979" i="4"/>
  <c r="AB979" i="4"/>
  <c r="AC979" i="4"/>
  <c r="AD979" i="4"/>
  <c r="AE979" i="4"/>
  <c r="V980" i="4"/>
  <c r="AF980" i="4" s="1"/>
  <c r="B980" i="4" s="1"/>
  <c r="W980" i="4"/>
  <c r="X980" i="4"/>
  <c r="Y980" i="4"/>
  <c r="Z980" i="4"/>
  <c r="AA980" i="4"/>
  <c r="AB980" i="4"/>
  <c r="AC980" i="4"/>
  <c r="AD980" i="4"/>
  <c r="AE980" i="4"/>
  <c r="V981" i="4"/>
  <c r="W981" i="4"/>
  <c r="X981" i="4"/>
  <c r="Y981" i="4"/>
  <c r="Z981" i="4"/>
  <c r="AA981" i="4"/>
  <c r="AB981" i="4"/>
  <c r="AC981" i="4"/>
  <c r="AD981" i="4"/>
  <c r="AE981" i="4"/>
  <c r="V982" i="4"/>
  <c r="W982" i="4"/>
  <c r="X982" i="4"/>
  <c r="Y982" i="4"/>
  <c r="Z982" i="4"/>
  <c r="AA982" i="4"/>
  <c r="AB982" i="4"/>
  <c r="AC982" i="4"/>
  <c r="AD982" i="4"/>
  <c r="AE982" i="4"/>
  <c r="V983" i="4"/>
  <c r="W983" i="4"/>
  <c r="X983" i="4"/>
  <c r="Y983" i="4"/>
  <c r="Z983" i="4"/>
  <c r="AA983" i="4"/>
  <c r="AB983" i="4"/>
  <c r="AC983" i="4"/>
  <c r="AD983" i="4"/>
  <c r="AE983" i="4"/>
  <c r="V984" i="4"/>
  <c r="W984" i="4"/>
  <c r="X984" i="4"/>
  <c r="Y984" i="4"/>
  <c r="Z984" i="4"/>
  <c r="AA984" i="4"/>
  <c r="AB984" i="4"/>
  <c r="AC984" i="4"/>
  <c r="AD984" i="4"/>
  <c r="AE984" i="4"/>
  <c r="V985" i="4"/>
  <c r="W985" i="4"/>
  <c r="X985" i="4"/>
  <c r="Y985" i="4"/>
  <c r="Z985" i="4"/>
  <c r="AA985" i="4"/>
  <c r="AB985" i="4"/>
  <c r="AC985" i="4"/>
  <c r="AD985" i="4"/>
  <c r="AE985" i="4"/>
  <c r="V986" i="4"/>
  <c r="W986" i="4"/>
  <c r="X986" i="4"/>
  <c r="Y986" i="4"/>
  <c r="Z986" i="4"/>
  <c r="AA986" i="4"/>
  <c r="AB986" i="4"/>
  <c r="AC986" i="4"/>
  <c r="AD986" i="4"/>
  <c r="AE986" i="4"/>
  <c r="V987" i="4"/>
  <c r="W987" i="4"/>
  <c r="X987" i="4"/>
  <c r="Y987" i="4"/>
  <c r="Z987" i="4"/>
  <c r="AA987" i="4"/>
  <c r="AB987" i="4"/>
  <c r="AC987" i="4"/>
  <c r="AD987" i="4"/>
  <c r="AE987" i="4"/>
  <c r="V988" i="4"/>
  <c r="W988" i="4"/>
  <c r="X988" i="4"/>
  <c r="Y988" i="4"/>
  <c r="Z988" i="4"/>
  <c r="AA988" i="4"/>
  <c r="AB988" i="4"/>
  <c r="AC988" i="4"/>
  <c r="AD988" i="4"/>
  <c r="AE988" i="4"/>
  <c r="V989" i="4"/>
  <c r="W989" i="4"/>
  <c r="X989" i="4"/>
  <c r="Y989" i="4"/>
  <c r="Z989" i="4"/>
  <c r="AA989" i="4"/>
  <c r="AB989" i="4"/>
  <c r="AC989" i="4"/>
  <c r="AD989" i="4"/>
  <c r="AE989" i="4"/>
  <c r="V990" i="4"/>
  <c r="W990" i="4"/>
  <c r="X990" i="4"/>
  <c r="Y990" i="4"/>
  <c r="Z990" i="4"/>
  <c r="AA990" i="4"/>
  <c r="AB990" i="4"/>
  <c r="AC990" i="4"/>
  <c r="AD990" i="4"/>
  <c r="AE990" i="4"/>
  <c r="V991" i="4"/>
  <c r="W991" i="4"/>
  <c r="X991" i="4"/>
  <c r="Y991" i="4"/>
  <c r="Z991" i="4"/>
  <c r="AA991" i="4"/>
  <c r="AB991" i="4"/>
  <c r="AC991" i="4"/>
  <c r="AD991" i="4"/>
  <c r="AE991" i="4"/>
  <c r="V992" i="4"/>
  <c r="W992" i="4"/>
  <c r="X992" i="4"/>
  <c r="Y992" i="4"/>
  <c r="Z992" i="4"/>
  <c r="AA992" i="4"/>
  <c r="AB992" i="4"/>
  <c r="AC992" i="4"/>
  <c r="AD992" i="4"/>
  <c r="AE992" i="4"/>
  <c r="V993" i="4"/>
  <c r="W993" i="4"/>
  <c r="X993" i="4"/>
  <c r="Y993" i="4"/>
  <c r="Z993" i="4"/>
  <c r="AA993" i="4"/>
  <c r="AB993" i="4"/>
  <c r="AC993" i="4"/>
  <c r="AD993" i="4"/>
  <c r="AE993" i="4"/>
  <c r="V994" i="4"/>
  <c r="W994" i="4"/>
  <c r="X994" i="4"/>
  <c r="Y994" i="4"/>
  <c r="Z994" i="4"/>
  <c r="AA994" i="4"/>
  <c r="AB994" i="4"/>
  <c r="AC994" i="4"/>
  <c r="AD994" i="4"/>
  <c r="AE994" i="4"/>
  <c r="V995" i="4"/>
  <c r="W995" i="4"/>
  <c r="X995" i="4"/>
  <c r="Y995" i="4"/>
  <c r="Z995" i="4"/>
  <c r="AA995" i="4"/>
  <c r="AB995" i="4"/>
  <c r="AC995" i="4"/>
  <c r="AD995" i="4"/>
  <c r="AE995" i="4"/>
  <c r="V996" i="4"/>
  <c r="W996" i="4"/>
  <c r="X996" i="4"/>
  <c r="Y996" i="4"/>
  <c r="Z996" i="4"/>
  <c r="AA996" i="4"/>
  <c r="AB996" i="4"/>
  <c r="AC996" i="4"/>
  <c r="AD996" i="4"/>
  <c r="AE996" i="4"/>
  <c r="V997" i="4"/>
  <c r="W997" i="4"/>
  <c r="X997" i="4"/>
  <c r="Y997" i="4"/>
  <c r="Z997" i="4"/>
  <c r="AA997" i="4"/>
  <c r="AB997" i="4"/>
  <c r="AC997" i="4"/>
  <c r="AD997" i="4"/>
  <c r="AE997" i="4"/>
  <c r="V998" i="4"/>
  <c r="W998" i="4"/>
  <c r="X998" i="4"/>
  <c r="Y998" i="4"/>
  <c r="Z998" i="4"/>
  <c r="AA998" i="4"/>
  <c r="AB998" i="4"/>
  <c r="AC998" i="4"/>
  <c r="AD998" i="4"/>
  <c r="AE998" i="4"/>
  <c r="V999" i="4"/>
  <c r="W999" i="4"/>
  <c r="X999" i="4"/>
  <c r="Y999" i="4"/>
  <c r="Z999" i="4"/>
  <c r="AA999" i="4"/>
  <c r="AB999" i="4"/>
  <c r="AC999" i="4"/>
  <c r="AD999" i="4"/>
  <c r="AE999" i="4"/>
  <c r="V1000" i="4"/>
  <c r="W1000" i="4"/>
  <c r="X1000" i="4"/>
  <c r="Y1000" i="4"/>
  <c r="Z1000" i="4"/>
  <c r="AA1000" i="4"/>
  <c r="AB1000" i="4"/>
  <c r="AC1000" i="4"/>
  <c r="AD1000" i="4"/>
  <c r="AE1000" i="4"/>
  <c r="V1001" i="4"/>
  <c r="W1001" i="4"/>
  <c r="X1001" i="4"/>
  <c r="Y1001" i="4"/>
  <c r="Z1001" i="4"/>
  <c r="AA1001" i="4"/>
  <c r="AB1001" i="4"/>
  <c r="AC1001" i="4"/>
  <c r="AD1001" i="4"/>
  <c r="AE1001" i="4"/>
  <c r="V1002" i="4"/>
  <c r="W1002" i="4"/>
  <c r="X1002" i="4"/>
  <c r="Y1002" i="4"/>
  <c r="Z1002" i="4"/>
  <c r="AA1002" i="4"/>
  <c r="AB1002" i="4"/>
  <c r="AC1002" i="4"/>
  <c r="AD1002" i="4"/>
  <c r="AE1002" i="4"/>
  <c r="V1003" i="4"/>
  <c r="W1003" i="4"/>
  <c r="X1003" i="4"/>
  <c r="Y1003" i="4"/>
  <c r="Z1003" i="4"/>
  <c r="AA1003" i="4"/>
  <c r="AB1003" i="4"/>
  <c r="AC1003" i="4"/>
  <c r="AD1003" i="4"/>
  <c r="AE1003" i="4"/>
  <c r="V1004" i="4"/>
  <c r="W1004" i="4"/>
  <c r="X1004" i="4"/>
  <c r="Y1004" i="4"/>
  <c r="Z1004" i="4"/>
  <c r="AA1004" i="4"/>
  <c r="AB1004" i="4"/>
  <c r="AC1004" i="4"/>
  <c r="AD1004" i="4"/>
  <c r="AE1004" i="4"/>
  <c r="V1005" i="4"/>
  <c r="W1005" i="4"/>
  <c r="X1005" i="4"/>
  <c r="Y1005" i="4"/>
  <c r="Z1005" i="4"/>
  <c r="AA1005" i="4"/>
  <c r="AB1005" i="4"/>
  <c r="AC1005" i="4"/>
  <c r="AD1005" i="4"/>
  <c r="AE1005" i="4"/>
  <c r="V1006" i="4"/>
  <c r="W1006" i="4"/>
  <c r="X1006" i="4"/>
  <c r="Y1006" i="4"/>
  <c r="Z1006" i="4"/>
  <c r="AA1006" i="4"/>
  <c r="AB1006" i="4"/>
  <c r="AC1006" i="4"/>
  <c r="AD1006" i="4"/>
  <c r="AE1006" i="4"/>
  <c r="V1007" i="4"/>
  <c r="W1007" i="4"/>
  <c r="X1007" i="4"/>
  <c r="Y1007" i="4"/>
  <c r="Z1007" i="4"/>
  <c r="AA1007" i="4"/>
  <c r="AB1007" i="4"/>
  <c r="AC1007" i="4"/>
  <c r="AD1007" i="4"/>
  <c r="AE1007" i="4"/>
  <c r="V1008" i="4"/>
  <c r="W1008" i="4"/>
  <c r="X1008" i="4"/>
  <c r="Y1008" i="4"/>
  <c r="Z1008" i="4"/>
  <c r="AA1008" i="4"/>
  <c r="AB1008" i="4"/>
  <c r="AC1008" i="4"/>
  <c r="AD1008" i="4"/>
  <c r="AE1008" i="4"/>
  <c r="V1009" i="4"/>
  <c r="W1009" i="4"/>
  <c r="X1009" i="4"/>
  <c r="Y1009" i="4"/>
  <c r="Z1009" i="4"/>
  <c r="AA1009" i="4"/>
  <c r="AB1009" i="4"/>
  <c r="AC1009" i="4"/>
  <c r="AD1009" i="4"/>
  <c r="AE1009" i="4"/>
  <c r="V1010" i="4"/>
  <c r="W1010" i="4"/>
  <c r="X1010" i="4"/>
  <c r="Y1010" i="4"/>
  <c r="Z1010" i="4"/>
  <c r="AA1010" i="4"/>
  <c r="AB1010" i="4"/>
  <c r="AC1010" i="4"/>
  <c r="AD1010" i="4"/>
  <c r="AE1010" i="4"/>
  <c r="V1011" i="4"/>
  <c r="W1011" i="4"/>
  <c r="X1011" i="4"/>
  <c r="Y1011" i="4"/>
  <c r="Z1011" i="4"/>
  <c r="AA1011" i="4"/>
  <c r="AB1011" i="4"/>
  <c r="AC1011" i="4"/>
  <c r="AD1011" i="4"/>
  <c r="AE1011" i="4"/>
  <c r="V1012" i="4"/>
  <c r="W1012" i="4"/>
  <c r="X1012" i="4"/>
  <c r="Y1012" i="4"/>
  <c r="Z1012" i="4"/>
  <c r="AA1012" i="4"/>
  <c r="AB1012" i="4"/>
  <c r="AC1012" i="4"/>
  <c r="AD1012" i="4"/>
  <c r="AE1012" i="4"/>
  <c r="V1013" i="4"/>
  <c r="W1013" i="4"/>
  <c r="X1013" i="4"/>
  <c r="Y1013" i="4"/>
  <c r="Z1013" i="4"/>
  <c r="AA1013" i="4"/>
  <c r="AB1013" i="4"/>
  <c r="AC1013" i="4"/>
  <c r="AD1013" i="4"/>
  <c r="AE1013" i="4"/>
  <c r="V1014" i="4"/>
  <c r="W1014" i="4"/>
  <c r="X1014" i="4"/>
  <c r="Y1014" i="4"/>
  <c r="Z1014" i="4"/>
  <c r="AA1014" i="4"/>
  <c r="AB1014" i="4"/>
  <c r="AC1014" i="4"/>
  <c r="AD1014" i="4"/>
  <c r="AE1014" i="4"/>
  <c r="V1015" i="4"/>
  <c r="W1015" i="4"/>
  <c r="X1015" i="4"/>
  <c r="Y1015" i="4"/>
  <c r="Z1015" i="4"/>
  <c r="AA1015" i="4"/>
  <c r="AB1015" i="4"/>
  <c r="AC1015" i="4"/>
  <c r="AD1015" i="4"/>
  <c r="AE1015" i="4"/>
  <c r="V1016" i="4"/>
  <c r="W1016" i="4"/>
  <c r="X1016" i="4"/>
  <c r="Y1016" i="4"/>
  <c r="Z1016" i="4"/>
  <c r="AA1016" i="4"/>
  <c r="AB1016" i="4"/>
  <c r="AC1016" i="4"/>
  <c r="AD1016" i="4"/>
  <c r="AE1016" i="4"/>
  <c r="V1017" i="4"/>
  <c r="W1017" i="4"/>
  <c r="X1017" i="4"/>
  <c r="Y1017" i="4"/>
  <c r="Z1017" i="4"/>
  <c r="AA1017" i="4"/>
  <c r="AB1017" i="4"/>
  <c r="AC1017" i="4"/>
  <c r="AD1017" i="4"/>
  <c r="AE1017" i="4"/>
  <c r="V1018" i="4"/>
  <c r="W1018" i="4"/>
  <c r="X1018" i="4"/>
  <c r="Y1018" i="4"/>
  <c r="Z1018" i="4"/>
  <c r="AA1018" i="4"/>
  <c r="AB1018" i="4"/>
  <c r="AC1018" i="4"/>
  <c r="AD1018" i="4"/>
  <c r="AE1018" i="4"/>
  <c r="V1019" i="4"/>
  <c r="W1019" i="4"/>
  <c r="X1019" i="4"/>
  <c r="Y1019" i="4"/>
  <c r="Z1019" i="4"/>
  <c r="AA1019" i="4"/>
  <c r="AB1019" i="4"/>
  <c r="AC1019" i="4"/>
  <c r="AD1019" i="4"/>
  <c r="AE1019" i="4"/>
  <c r="V1020" i="4"/>
  <c r="W1020" i="4"/>
  <c r="X1020" i="4"/>
  <c r="Y1020" i="4"/>
  <c r="Z1020" i="4"/>
  <c r="AA1020" i="4"/>
  <c r="AB1020" i="4"/>
  <c r="AC1020" i="4"/>
  <c r="AD1020" i="4"/>
  <c r="AE1020" i="4"/>
  <c r="V1021" i="4"/>
  <c r="W1021" i="4"/>
  <c r="X1021" i="4"/>
  <c r="Y1021" i="4"/>
  <c r="Z1021" i="4"/>
  <c r="AA1021" i="4"/>
  <c r="AB1021" i="4"/>
  <c r="AC1021" i="4"/>
  <c r="AD1021" i="4"/>
  <c r="AE1021" i="4"/>
  <c r="V1022" i="4"/>
  <c r="W1022" i="4"/>
  <c r="X1022" i="4"/>
  <c r="Y1022" i="4"/>
  <c r="Z1022" i="4"/>
  <c r="AA1022" i="4"/>
  <c r="AB1022" i="4"/>
  <c r="AC1022" i="4"/>
  <c r="AD1022" i="4"/>
  <c r="AE1022" i="4"/>
  <c r="V1023" i="4"/>
  <c r="W1023" i="4"/>
  <c r="X1023" i="4"/>
  <c r="Y1023" i="4"/>
  <c r="Z1023" i="4"/>
  <c r="AA1023" i="4"/>
  <c r="AB1023" i="4"/>
  <c r="AC1023" i="4"/>
  <c r="AD1023" i="4"/>
  <c r="AE1023" i="4"/>
  <c r="V1024" i="4"/>
  <c r="W1024" i="4"/>
  <c r="X1024" i="4"/>
  <c r="Y1024" i="4"/>
  <c r="Z1024" i="4"/>
  <c r="AA1024" i="4"/>
  <c r="AB1024" i="4"/>
  <c r="AC1024" i="4"/>
  <c r="AD1024" i="4"/>
  <c r="AE1024" i="4"/>
  <c r="V1025" i="4"/>
  <c r="W1025" i="4"/>
  <c r="X1025" i="4"/>
  <c r="Y1025" i="4"/>
  <c r="Z1025" i="4"/>
  <c r="AA1025" i="4"/>
  <c r="AB1025" i="4"/>
  <c r="AC1025" i="4"/>
  <c r="AD1025" i="4"/>
  <c r="AE1025" i="4"/>
  <c r="V1026" i="4"/>
  <c r="W1026" i="4"/>
  <c r="X1026" i="4"/>
  <c r="Y1026" i="4"/>
  <c r="Z1026" i="4"/>
  <c r="AA1026" i="4"/>
  <c r="AB1026" i="4"/>
  <c r="AC1026" i="4"/>
  <c r="AD1026" i="4"/>
  <c r="AE1026" i="4"/>
  <c r="V1027" i="4"/>
  <c r="W1027" i="4"/>
  <c r="X1027" i="4"/>
  <c r="Y1027" i="4"/>
  <c r="Z1027" i="4"/>
  <c r="AA1027" i="4"/>
  <c r="AB1027" i="4"/>
  <c r="AC1027" i="4"/>
  <c r="AD1027" i="4"/>
  <c r="AE1027" i="4"/>
  <c r="V1028" i="4"/>
  <c r="W1028" i="4"/>
  <c r="X1028" i="4"/>
  <c r="Y1028" i="4"/>
  <c r="Z1028" i="4"/>
  <c r="AA1028" i="4"/>
  <c r="AB1028" i="4"/>
  <c r="AC1028" i="4"/>
  <c r="AD1028" i="4"/>
  <c r="AE1028" i="4"/>
  <c r="V1029" i="4"/>
  <c r="W1029" i="4"/>
  <c r="X1029" i="4"/>
  <c r="Y1029" i="4"/>
  <c r="Z1029" i="4"/>
  <c r="AA1029" i="4"/>
  <c r="AB1029" i="4"/>
  <c r="AC1029" i="4"/>
  <c r="AD1029" i="4"/>
  <c r="AE1029" i="4"/>
  <c r="V1030" i="4"/>
  <c r="W1030" i="4"/>
  <c r="X1030" i="4"/>
  <c r="Y1030" i="4"/>
  <c r="Z1030" i="4"/>
  <c r="AA1030" i="4"/>
  <c r="AB1030" i="4"/>
  <c r="AC1030" i="4"/>
  <c r="AD1030" i="4"/>
  <c r="AE1030" i="4"/>
  <c r="V1031" i="4"/>
  <c r="W1031" i="4"/>
  <c r="X1031" i="4"/>
  <c r="Y1031" i="4"/>
  <c r="Z1031" i="4"/>
  <c r="AA1031" i="4"/>
  <c r="AB1031" i="4"/>
  <c r="AC1031" i="4"/>
  <c r="AD1031" i="4"/>
  <c r="AE1031" i="4"/>
  <c r="V1032" i="4"/>
  <c r="W1032" i="4"/>
  <c r="X1032" i="4"/>
  <c r="Y1032" i="4"/>
  <c r="Z1032" i="4"/>
  <c r="AA1032" i="4"/>
  <c r="AB1032" i="4"/>
  <c r="AC1032" i="4"/>
  <c r="AD1032" i="4"/>
  <c r="AE1032" i="4"/>
  <c r="V1033" i="4"/>
  <c r="W1033" i="4"/>
  <c r="X1033" i="4"/>
  <c r="Y1033" i="4"/>
  <c r="Z1033" i="4"/>
  <c r="AA1033" i="4"/>
  <c r="AB1033" i="4"/>
  <c r="AC1033" i="4"/>
  <c r="AD1033" i="4"/>
  <c r="AE1033" i="4"/>
  <c r="V1034" i="4"/>
  <c r="W1034" i="4"/>
  <c r="X1034" i="4"/>
  <c r="Y1034" i="4"/>
  <c r="Z1034" i="4"/>
  <c r="AA1034" i="4"/>
  <c r="AB1034" i="4"/>
  <c r="AC1034" i="4"/>
  <c r="AD1034" i="4"/>
  <c r="AE1034" i="4"/>
  <c r="V1035" i="4"/>
  <c r="W1035" i="4"/>
  <c r="X1035" i="4"/>
  <c r="Y1035" i="4"/>
  <c r="Z1035" i="4"/>
  <c r="AA1035" i="4"/>
  <c r="AB1035" i="4"/>
  <c r="AC1035" i="4"/>
  <c r="AD1035" i="4"/>
  <c r="AE1035" i="4"/>
  <c r="V1036" i="4"/>
  <c r="W1036" i="4"/>
  <c r="X1036" i="4"/>
  <c r="Y1036" i="4"/>
  <c r="Z1036" i="4"/>
  <c r="AA1036" i="4"/>
  <c r="AB1036" i="4"/>
  <c r="AC1036" i="4"/>
  <c r="AD1036" i="4"/>
  <c r="AE1036" i="4"/>
  <c r="V1037" i="4"/>
  <c r="W1037" i="4"/>
  <c r="X1037" i="4"/>
  <c r="Y1037" i="4"/>
  <c r="Z1037" i="4"/>
  <c r="AA1037" i="4"/>
  <c r="AB1037" i="4"/>
  <c r="AC1037" i="4"/>
  <c r="AD1037" i="4"/>
  <c r="AE1037" i="4"/>
  <c r="V1038" i="4"/>
  <c r="W1038" i="4"/>
  <c r="X1038" i="4"/>
  <c r="Y1038" i="4"/>
  <c r="Z1038" i="4"/>
  <c r="AA1038" i="4"/>
  <c r="AB1038" i="4"/>
  <c r="AC1038" i="4"/>
  <c r="AD1038" i="4"/>
  <c r="AE1038" i="4"/>
  <c r="V1039" i="4"/>
  <c r="W1039" i="4"/>
  <c r="X1039" i="4"/>
  <c r="Y1039" i="4"/>
  <c r="Z1039" i="4"/>
  <c r="AA1039" i="4"/>
  <c r="AB1039" i="4"/>
  <c r="AC1039" i="4"/>
  <c r="AD1039" i="4"/>
  <c r="AE1039" i="4"/>
  <c r="V1040" i="4"/>
  <c r="W1040" i="4"/>
  <c r="X1040" i="4"/>
  <c r="Y1040" i="4"/>
  <c r="Z1040" i="4"/>
  <c r="AA1040" i="4"/>
  <c r="AB1040" i="4"/>
  <c r="AC1040" i="4"/>
  <c r="AD1040" i="4"/>
  <c r="AE1040" i="4"/>
  <c r="V1041" i="4"/>
  <c r="W1041" i="4"/>
  <c r="X1041" i="4"/>
  <c r="Y1041" i="4"/>
  <c r="Z1041" i="4"/>
  <c r="AA1041" i="4"/>
  <c r="AB1041" i="4"/>
  <c r="AC1041" i="4"/>
  <c r="AD1041" i="4"/>
  <c r="AE1041" i="4"/>
  <c r="V1042" i="4"/>
  <c r="W1042" i="4"/>
  <c r="X1042" i="4"/>
  <c r="Y1042" i="4"/>
  <c r="Z1042" i="4"/>
  <c r="AA1042" i="4"/>
  <c r="AB1042" i="4"/>
  <c r="AC1042" i="4"/>
  <c r="AD1042" i="4"/>
  <c r="AE1042" i="4"/>
  <c r="V1043" i="4"/>
  <c r="W1043" i="4"/>
  <c r="X1043" i="4"/>
  <c r="Y1043" i="4"/>
  <c r="Z1043" i="4"/>
  <c r="AA1043" i="4"/>
  <c r="AB1043" i="4"/>
  <c r="AC1043" i="4"/>
  <c r="AD1043" i="4"/>
  <c r="AE1043" i="4"/>
  <c r="V1044" i="4"/>
  <c r="W1044" i="4"/>
  <c r="X1044" i="4"/>
  <c r="Y1044" i="4"/>
  <c r="Z1044" i="4"/>
  <c r="AA1044" i="4"/>
  <c r="AB1044" i="4"/>
  <c r="AC1044" i="4"/>
  <c r="AD1044" i="4"/>
  <c r="AE1044" i="4"/>
  <c r="V1045" i="4"/>
  <c r="W1045" i="4"/>
  <c r="X1045" i="4"/>
  <c r="Y1045" i="4"/>
  <c r="Z1045" i="4"/>
  <c r="AA1045" i="4"/>
  <c r="AB1045" i="4"/>
  <c r="AC1045" i="4"/>
  <c r="AD1045" i="4"/>
  <c r="AE1045" i="4"/>
  <c r="V1046" i="4"/>
  <c r="W1046" i="4"/>
  <c r="X1046" i="4"/>
  <c r="Y1046" i="4"/>
  <c r="Z1046" i="4"/>
  <c r="AA1046" i="4"/>
  <c r="AB1046" i="4"/>
  <c r="AC1046" i="4"/>
  <c r="AD1046" i="4"/>
  <c r="AE1046" i="4"/>
  <c r="V1047" i="4"/>
  <c r="W1047" i="4"/>
  <c r="X1047" i="4"/>
  <c r="Y1047" i="4"/>
  <c r="Z1047" i="4"/>
  <c r="AA1047" i="4"/>
  <c r="AB1047" i="4"/>
  <c r="AC1047" i="4"/>
  <c r="AD1047" i="4"/>
  <c r="AE1047" i="4"/>
  <c r="V1048" i="4"/>
  <c r="W1048" i="4"/>
  <c r="X1048" i="4"/>
  <c r="Y1048" i="4"/>
  <c r="Z1048" i="4"/>
  <c r="AA1048" i="4"/>
  <c r="AB1048" i="4"/>
  <c r="AC1048" i="4"/>
  <c r="AD1048" i="4"/>
  <c r="AE1048" i="4"/>
  <c r="V1049" i="4"/>
  <c r="AF1049" i="4" s="1"/>
  <c r="B1049" i="4" s="1"/>
  <c r="W1049" i="4"/>
  <c r="X1049" i="4"/>
  <c r="Y1049" i="4"/>
  <c r="Z1049" i="4"/>
  <c r="AA1049" i="4"/>
  <c r="AB1049" i="4"/>
  <c r="AC1049" i="4"/>
  <c r="AD1049" i="4"/>
  <c r="AE1049" i="4"/>
  <c r="W26" i="4"/>
  <c r="X26" i="4"/>
  <c r="Y26" i="4"/>
  <c r="Z26" i="4"/>
  <c r="AA26" i="4"/>
  <c r="AB26" i="4"/>
  <c r="AC26" i="4"/>
  <c r="AD26" i="4"/>
  <c r="AE26" i="4"/>
  <c r="V26" i="4"/>
  <c r="AF26" i="4" s="1"/>
  <c r="B26" i="4" s="1"/>
  <c r="AF29" i="4"/>
  <c r="B29" i="4" s="1"/>
  <c r="AF30" i="4"/>
  <c r="B30" i="4" s="1"/>
  <c r="AF38" i="4"/>
  <c r="B38" i="4" s="1"/>
  <c r="AF41" i="4"/>
  <c r="B41" i="4" s="1"/>
  <c r="AF50" i="4"/>
  <c r="B50" i="4" s="1"/>
  <c r="AF62" i="4"/>
  <c r="B62" i="4" s="1"/>
  <c r="AF65" i="4"/>
  <c r="B65" i="4" s="1"/>
  <c r="AF74" i="4"/>
  <c r="B74" i="4" s="1"/>
  <c r="AF77" i="4"/>
  <c r="B77" i="4" s="1"/>
  <c r="AF86" i="4"/>
  <c r="B86" i="4" s="1"/>
  <c r="AF98" i="4"/>
  <c r="B98" i="4" s="1"/>
  <c r="AF101" i="4"/>
  <c r="B101" i="4" s="1"/>
  <c r="AF110" i="4"/>
  <c r="B110" i="4" s="1"/>
  <c r="AF122" i="4"/>
  <c r="B122" i="4" s="1"/>
  <c r="AF125" i="4"/>
  <c r="B125" i="4" s="1"/>
  <c r="AF134" i="4"/>
  <c r="B134" i="4" s="1"/>
  <c r="AF137" i="4"/>
  <c r="B137" i="4" s="1"/>
  <c r="AF146" i="4"/>
  <c r="B146" i="4" s="1"/>
  <c r="AF149" i="4"/>
  <c r="B149" i="4" s="1"/>
  <c r="AF150" i="4"/>
  <c r="B150" i="4" s="1"/>
  <c r="AF158" i="4"/>
  <c r="B158" i="4" s="1"/>
  <c r="AF162" i="4"/>
  <c r="B162" i="4" s="1"/>
  <c r="AF170" i="4"/>
  <c r="B170" i="4" s="1"/>
  <c r="AF173" i="4"/>
  <c r="B173" i="4" s="1"/>
  <c r="AF174" i="4"/>
  <c r="B174" i="4" s="1"/>
  <c r="AF182" i="4"/>
  <c r="B182" i="4" s="1"/>
  <c r="AF185" i="4"/>
  <c r="B185" i="4" s="1"/>
  <c r="AF186" i="4"/>
  <c r="B186" i="4" s="1"/>
  <c r="AF194" i="4"/>
  <c r="B194" i="4" s="1"/>
  <c r="AF198" i="4"/>
  <c r="B198" i="4" s="1"/>
  <c r="AF206" i="4"/>
  <c r="B206" i="4" s="1"/>
  <c r="AF209" i="4"/>
  <c r="B209" i="4" s="1"/>
  <c r="AF210" i="4"/>
  <c r="B210" i="4" s="1"/>
  <c r="AF218" i="4"/>
  <c r="B218" i="4" s="1"/>
  <c r="AF221" i="4"/>
  <c r="B221" i="4" s="1"/>
  <c r="AF222" i="4"/>
  <c r="B222" i="4" s="1"/>
  <c r="AF230" i="4"/>
  <c r="B230" i="4" s="1"/>
  <c r="AF234" i="4"/>
  <c r="B234" i="4" s="1"/>
  <c r="AF242" i="4"/>
  <c r="B242" i="4" s="1"/>
  <c r="AF245" i="4"/>
  <c r="B245" i="4" s="1"/>
  <c r="AF246" i="4"/>
  <c r="B246" i="4" s="1"/>
  <c r="AF254" i="4"/>
  <c r="B254" i="4" s="1"/>
  <c r="AF257" i="4"/>
  <c r="B257" i="4" s="1"/>
  <c r="AF258" i="4"/>
  <c r="B258" i="4" s="1"/>
  <c r="AF266" i="4"/>
  <c r="B266" i="4" s="1"/>
  <c r="AF270" i="4"/>
  <c r="B270" i="4" s="1"/>
  <c r="AF278" i="4"/>
  <c r="B278" i="4" s="1"/>
  <c r="AF281" i="4"/>
  <c r="B281" i="4" s="1"/>
  <c r="AF282" i="4"/>
  <c r="B282" i="4" s="1"/>
  <c r="AF290" i="4"/>
  <c r="B290" i="4" s="1"/>
  <c r="AF293" i="4"/>
  <c r="B293" i="4" s="1"/>
  <c r="AF294" i="4"/>
  <c r="B294" i="4" s="1"/>
  <c r="AF302" i="4"/>
  <c r="B302" i="4" s="1"/>
  <c r="AF306" i="4"/>
  <c r="B306" i="4" s="1"/>
  <c r="AF314" i="4"/>
  <c r="B314" i="4" s="1"/>
  <c r="AF317" i="4"/>
  <c r="B317" i="4" s="1"/>
  <c r="AF318" i="4"/>
  <c r="B318" i="4" s="1"/>
  <c r="AF326" i="4"/>
  <c r="B326" i="4" s="1"/>
  <c r="AF329" i="4"/>
  <c r="B329" i="4" s="1"/>
  <c r="AF330" i="4"/>
  <c r="B330" i="4" s="1"/>
  <c r="AF338" i="4"/>
  <c r="B338" i="4" s="1"/>
  <c r="AF342" i="4"/>
  <c r="B342" i="4" s="1"/>
  <c r="AF350" i="4"/>
  <c r="B350" i="4" s="1"/>
  <c r="AF353" i="4"/>
  <c r="B353" i="4" s="1"/>
  <c r="AF354" i="4"/>
  <c r="B354" i="4" s="1"/>
  <c r="AF362" i="4"/>
  <c r="B362" i="4" s="1"/>
  <c r="AF365" i="4"/>
  <c r="B365" i="4" s="1"/>
  <c r="AF366" i="4"/>
  <c r="B366" i="4" s="1"/>
  <c r="AF374" i="4"/>
  <c r="B374" i="4" s="1"/>
  <c r="AF378" i="4"/>
  <c r="B378" i="4" s="1"/>
  <c r="AF386" i="4"/>
  <c r="B386" i="4" s="1"/>
  <c r="AF389" i="4"/>
  <c r="B389" i="4" s="1"/>
  <c r="AF390" i="4"/>
  <c r="B390" i="4" s="1"/>
  <c r="AF398" i="4"/>
  <c r="B398" i="4" s="1"/>
  <c r="AF401" i="4"/>
  <c r="B401" i="4" s="1"/>
  <c r="AF402" i="4"/>
  <c r="B402" i="4" s="1"/>
  <c r="AF410" i="4"/>
  <c r="B410" i="4" s="1"/>
  <c r="AF414" i="4"/>
  <c r="B414" i="4" s="1"/>
  <c r="AF422" i="4"/>
  <c r="B422" i="4" s="1"/>
  <c r="AF425" i="4"/>
  <c r="B425" i="4" s="1"/>
  <c r="AF426" i="4"/>
  <c r="B426" i="4" s="1"/>
  <c r="AF434" i="4"/>
  <c r="B434" i="4" s="1"/>
  <c r="AF437" i="4"/>
  <c r="B437" i="4" s="1"/>
  <c r="AF438" i="4"/>
  <c r="B438" i="4" s="1"/>
  <c r="AF446" i="4"/>
  <c r="B446" i="4" s="1"/>
  <c r="AF450" i="4"/>
  <c r="B450" i="4" s="1"/>
  <c r="AF458" i="4"/>
  <c r="B458" i="4" s="1"/>
  <c r="AF461" i="4"/>
  <c r="B461" i="4" s="1"/>
  <c r="AF462" i="4"/>
  <c r="B462" i="4" s="1"/>
  <c r="AF470" i="4"/>
  <c r="B470" i="4" s="1"/>
  <c r="AF473" i="4"/>
  <c r="B473" i="4" s="1"/>
  <c r="AF474" i="4"/>
  <c r="B474" i="4" s="1"/>
  <c r="AF482" i="4"/>
  <c r="B482" i="4" s="1"/>
  <c r="AF486" i="4"/>
  <c r="B486" i="4" s="1"/>
  <c r="AF494" i="4"/>
  <c r="B494" i="4" s="1"/>
  <c r="AF497" i="4"/>
  <c r="B497" i="4" s="1"/>
  <c r="AF498" i="4"/>
  <c r="B498" i="4" s="1"/>
  <c r="AF509" i="4"/>
  <c r="B509" i="4" s="1"/>
  <c r="AF510" i="4"/>
  <c r="B510" i="4" s="1"/>
  <c r="AF521" i="4"/>
  <c r="B521" i="4" s="1"/>
  <c r="AF533" i="4"/>
  <c r="B533" i="4" s="1"/>
  <c r="AF534" i="4"/>
  <c r="B534" i="4" s="1"/>
  <c r="AF546" i="4"/>
  <c r="B546" i="4" s="1"/>
  <c r="AF557" i="4"/>
  <c r="B557" i="4" s="1"/>
  <c r="AF558" i="4"/>
  <c r="B558" i="4" s="1"/>
  <c r="AF569" i="4"/>
  <c r="B569" i="4" s="1"/>
  <c r="AF570" i="4"/>
  <c r="B570" i="4" s="1"/>
  <c r="AF581" i="4"/>
  <c r="B581" i="4" s="1"/>
  <c r="AF593" i="4"/>
  <c r="B593" i="4" s="1"/>
  <c r="AF594" i="4"/>
  <c r="B594" i="4" s="1"/>
  <c r="AF606" i="4"/>
  <c r="B606" i="4" s="1"/>
  <c r="AF618" i="4"/>
  <c r="B618" i="4" s="1"/>
  <c r="AF629" i="4"/>
  <c r="B629" i="4" s="1"/>
  <c r="AF642" i="4"/>
  <c r="B642" i="4" s="1"/>
  <c r="AF654" i="4"/>
  <c r="B654" i="4" s="1"/>
  <c r="AF666" i="4"/>
  <c r="B666" i="4" s="1"/>
  <c r="AF677" i="4"/>
  <c r="B677" i="4" s="1"/>
  <c r="AF678" i="4"/>
  <c r="B678" i="4" s="1"/>
  <c r="AF690" i="4"/>
  <c r="B690" i="4" s="1"/>
  <c r="AF722" i="4"/>
  <c r="B722" i="4" s="1"/>
  <c r="AF750" i="4"/>
  <c r="B750" i="4" s="1"/>
  <c r="AF794" i="4"/>
  <c r="B794" i="4" s="1"/>
  <c r="AF866" i="4"/>
  <c r="B866" i="4" s="1"/>
  <c r="AF894" i="4"/>
  <c r="B894" i="4" s="1"/>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AF39" i="4"/>
  <c r="B39" i="4" s="1"/>
  <c r="AF45" i="4"/>
  <c r="B45" i="4" s="1"/>
  <c r="AF47" i="4"/>
  <c r="B47" i="4" s="1"/>
  <c r="AF51" i="4"/>
  <c r="B51" i="4" s="1"/>
  <c r="AF53" i="4"/>
  <c r="B53" i="4" s="1"/>
  <c r="AF57" i="4"/>
  <c r="B57" i="4" s="1"/>
  <c r="AF59" i="4"/>
  <c r="B59" i="4" s="1"/>
  <c r="AF63" i="4"/>
  <c r="B63" i="4" s="1"/>
  <c r="AF69" i="4"/>
  <c r="B69" i="4" s="1"/>
  <c r="AF71" i="4"/>
  <c r="B71" i="4" s="1"/>
  <c r="AF75" i="4"/>
  <c r="B75" i="4" s="1"/>
  <c r="AF81" i="4"/>
  <c r="B81" i="4" s="1"/>
  <c r="AF83" i="4"/>
  <c r="B83" i="4" s="1"/>
  <c r="AF87" i="4"/>
  <c r="B87" i="4" s="1"/>
  <c r="AF89" i="4"/>
  <c r="B89" i="4" s="1"/>
  <c r="AF93" i="4"/>
  <c r="B93" i="4" s="1"/>
  <c r="AF95" i="4"/>
  <c r="B95" i="4" s="1"/>
  <c r="AF99" i="4"/>
  <c r="B99" i="4" s="1"/>
  <c r="AF105" i="4"/>
  <c r="B105" i="4" s="1"/>
  <c r="AF107" i="4"/>
  <c r="B107" i="4" s="1"/>
  <c r="AF111" i="4"/>
  <c r="B111" i="4" s="1"/>
  <c r="AF113" i="4"/>
  <c r="B113" i="4" s="1"/>
  <c r="AF117" i="4"/>
  <c r="B117" i="4" s="1"/>
  <c r="AF119" i="4"/>
  <c r="B119" i="4" s="1"/>
  <c r="AF123" i="4"/>
  <c r="B123" i="4" s="1"/>
  <c r="AF128" i="4"/>
  <c r="B128" i="4" s="1"/>
  <c r="AF129" i="4"/>
  <c r="B129" i="4" s="1"/>
  <c r="AF131" i="4"/>
  <c r="B131" i="4" s="1"/>
  <c r="AF135" i="4"/>
  <c r="B135" i="4" s="1"/>
  <c r="AF138" i="4"/>
  <c r="B138" i="4" s="1"/>
  <c r="AF140" i="4"/>
  <c r="B140" i="4" s="1"/>
  <c r="AF141" i="4"/>
  <c r="B141" i="4" s="1"/>
  <c r="AF143" i="4"/>
  <c r="B143" i="4" s="1"/>
  <c r="AF147" i="4"/>
  <c r="B147" i="4" s="1"/>
  <c r="AF152" i="4"/>
  <c r="B152" i="4" s="1"/>
  <c r="AF153" i="4"/>
  <c r="B153" i="4" s="1"/>
  <c r="AF155" i="4"/>
  <c r="B155" i="4" s="1"/>
  <c r="AF159" i="4"/>
  <c r="B159" i="4" s="1"/>
  <c r="AF161" i="4"/>
  <c r="B161" i="4" s="1"/>
  <c r="AF164" i="4"/>
  <c r="B164" i="4" s="1"/>
  <c r="AF165" i="4"/>
  <c r="B165" i="4" s="1"/>
  <c r="AF167" i="4"/>
  <c r="B167" i="4" s="1"/>
  <c r="AF171" i="4"/>
  <c r="B171" i="4" s="1"/>
  <c r="AF175" i="4"/>
  <c r="B175" i="4" s="1"/>
  <c r="AF176" i="4"/>
  <c r="B176" i="4" s="1"/>
  <c r="AF177" i="4"/>
  <c r="B177" i="4" s="1"/>
  <c r="AF179" i="4"/>
  <c r="B179" i="4" s="1"/>
  <c r="AF183" i="4"/>
  <c r="B183" i="4" s="1"/>
  <c r="AF188" i="4"/>
  <c r="B188" i="4" s="1"/>
  <c r="AF189" i="4"/>
  <c r="B189" i="4" s="1"/>
  <c r="AF191" i="4"/>
  <c r="B191" i="4" s="1"/>
  <c r="AF195" i="4"/>
  <c r="B195" i="4" s="1"/>
  <c r="AF197" i="4"/>
  <c r="B197" i="4" s="1"/>
  <c r="AF200" i="4"/>
  <c r="B200" i="4" s="1"/>
  <c r="AF201" i="4"/>
  <c r="B201" i="4" s="1"/>
  <c r="AF202" i="4"/>
  <c r="B202" i="4" s="1"/>
  <c r="AF203" i="4"/>
  <c r="B203" i="4" s="1"/>
  <c r="AF207" i="4"/>
  <c r="B207" i="4" s="1"/>
  <c r="AF212" i="4"/>
  <c r="B212" i="4" s="1"/>
  <c r="AF213" i="4"/>
  <c r="B213" i="4" s="1"/>
  <c r="AF215" i="4"/>
  <c r="B215" i="4" s="1"/>
  <c r="AF219" i="4"/>
  <c r="B219" i="4" s="1"/>
  <c r="AF224" i="4"/>
  <c r="B224" i="4" s="1"/>
  <c r="AF225" i="4"/>
  <c r="B225" i="4" s="1"/>
  <c r="AF227" i="4"/>
  <c r="B227" i="4" s="1"/>
  <c r="AF231" i="4"/>
  <c r="B231" i="4" s="1"/>
  <c r="AF233" i="4"/>
  <c r="B233" i="4" s="1"/>
  <c r="AF236" i="4"/>
  <c r="B236" i="4" s="1"/>
  <c r="AF237" i="4"/>
  <c r="B237" i="4" s="1"/>
  <c r="AF239" i="4"/>
  <c r="B239" i="4" s="1"/>
  <c r="AF243" i="4"/>
  <c r="B243" i="4" s="1"/>
  <c r="AF248" i="4"/>
  <c r="B248" i="4" s="1"/>
  <c r="AF249" i="4"/>
  <c r="B249" i="4" s="1"/>
  <c r="AF251" i="4"/>
  <c r="B251" i="4" s="1"/>
  <c r="AF255" i="4"/>
  <c r="B255" i="4" s="1"/>
  <c r="AF260" i="4"/>
  <c r="B260" i="4" s="1"/>
  <c r="AF261" i="4"/>
  <c r="B261" i="4" s="1"/>
  <c r="AF263" i="4"/>
  <c r="B263" i="4" s="1"/>
  <c r="AF267" i="4"/>
  <c r="B267" i="4" s="1"/>
  <c r="AF269" i="4"/>
  <c r="B269" i="4" s="1"/>
  <c r="AF272" i="4"/>
  <c r="B272" i="4" s="1"/>
  <c r="AF273" i="4"/>
  <c r="B273" i="4" s="1"/>
  <c r="AF275" i="4"/>
  <c r="B275" i="4" s="1"/>
  <c r="AF279" i="4"/>
  <c r="B279" i="4" s="1"/>
  <c r="AF284" i="4"/>
  <c r="B284" i="4" s="1"/>
  <c r="AF285" i="4"/>
  <c r="B285" i="4" s="1"/>
  <c r="AF287" i="4"/>
  <c r="B287" i="4" s="1"/>
  <c r="AF291" i="4"/>
  <c r="B291" i="4" s="1"/>
  <c r="AF296" i="4"/>
  <c r="B296" i="4" s="1"/>
  <c r="AF297" i="4"/>
  <c r="B297" i="4" s="1"/>
  <c r="AF299" i="4"/>
  <c r="B299" i="4" s="1"/>
  <c r="AF303" i="4"/>
  <c r="B303" i="4" s="1"/>
  <c r="AF305" i="4"/>
  <c r="B305" i="4" s="1"/>
  <c r="AF308" i="4"/>
  <c r="B308" i="4" s="1"/>
  <c r="AF309" i="4"/>
  <c r="B309" i="4" s="1"/>
  <c r="AF311" i="4"/>
  <c r="B311" i="4" s="1"/>
  <c r="AF315" i="4"/>
  <c r="B315" i="4" s="1"/>
  <c r="AF320" i="4"/>
  <c r="B320" i="4" s="1"/>
  <c r="AF321" i="4"/>
  <c r="B321" i="4" s="1"/>
  <c r="AF323" i="4"/>
  <c r="B323" i="4" s="1"/>
  <c r="AF327" i="4"/>
  <c r="B327" i="4" s="1"/>
  <c r="AF332" i="4"/>
  <c r="B332" i="4" s="1"/>
  <c r="AF333" i="4"/>
  <c r="B333" i="4" s="1"/>
  <c r="AF335" i="4"/>
  <c r="B335" i="4" s="1"/>
  <c r="AF339" i="4"/>
  <c r="B339" i="4" s="1"/>
  <c r="AF341" i="4"/>
  <c r="B341" i="4" s="1"/>
  <c r="AF344" i="4"/>
  <c r="B344" i="4" s="1"/>
  <c r="AF345" i="4"/>
  <c r="B345" i="4" s="1"/>
  <c r="AF347" i="4"/>
  <c r="B347" i="4" s="1"/>
  <c r="AF351" i="4"/>
  <c r="B351" i="4" s="1"/>
  <c r="AF356" i="4"/>
  <c r="B356" i="4" s="1"/>
  <c r="AF357" i="4"/>
  <c r="B357" i="4" s="1"/>
  <c r="AF359" i="4"/>
  <c r="B359" i="4" s="1"/>
  <c r="AF363" i="4"/>
  <c r="B363" i="4" s="1"/>
  <c r="AF368" i="4"/>
  <c r="B368" i="4" s="1"/>
  <c r="AF369" i="4"/>
  <c r="B369" i="4" s="1"/>
  <c r="AF371" i="4"/>
  <c r="B371" i="4" s="1"/>
  <c r="AF375" i="4"/>
  <c r="B375" i="4" s="1"/>
  <c r="AF377" i="4"/>
  <c r="B377" i="4" s="1"/>
  <c r="AF380" i="4"/>
  <c r="B380" i="4" s="1"/>
  <c r="AF381" i="4"/>
  <c r="B381" i="4" s="1"/>
  <c r="AF383" i="4"/>
  <c r="B383" i="4" s="1"/>
  <c r="AF387" i="4"/>
  <c r="B387" i="4" s="1"/>
  <c r="AF392" i="4"/>
  <c r="B392" i="4" s="1"/>
  <c r="AF393" i="4"/>
  <c r="B393" i="4" s="1"/>
  <c r="AF395" i="4"/>
  <c r="B395" i="4" s="1"/>
  <c r="AF399" i="4"/>
  <c r="B399" i="4" s="1"/>
  <c r="AF404" i="4"/>
  <c r="B404" i="4" s="1"/>
  <c r="AF405" i="4"/>
  <c r="B405" i="4" s="1"/>
  <c r="AF407" i="4"/>
  <c r="B407" i="4" s="1"/>
  <c r="AF411" i="4"/>
  <c r="B411" i="4" s="1"/>
  <c r="AF413" i="4"/>
  <c r="B413" i="4" s="1"/>
  <c r="AF416" i="4"/>
  <c r="B416" i="4" s="1"/>
  <c r="AF417" i="4"/>
  <c r="B417" i="4" s="1"/>
  <c r="AF419" i="4"/>
  <c r="B419" i="4" s="1"/>
  <c r="AF423" i="4"/>
  <c r="B423" i="4" s="1"/>
  <c r="AF428" i="4"/>
  <c r="B428" i="4" s="1"/>
  <c r="AF429" i="4"/>
  <c r="B429" i="4" s="1"/>
  <c r="AF431" i="4"/>
  <c r="B431" i="4" s="1"/>
  <c r="AF435" i="4"/>
  <c r="B435" i="4" s="1"/>
  <c r="AF440" i="4"/>
  <c r="B440" i="4" s="1"/>
  <c r="AF441" i="4"/>
  <c r="B441" i="4" s="1"/>
  <c r="AF443" i="4"/>
  <c r="B443" i="4" s="1"/>
  <c r="AF447" i="4"/>
  <c r="B447" i="4" s="1"/>
  <c r="AF449" i="4"/>
  <c r="B449" i="4" s="1"/>
  <c r="AF452" i="4"/>
  <c r="B452" i="4" s="1"/>
  <c r="AF453" i="4"/>
  <c r="B453" i="4" s="1"/>
  <c r="AF455" i="4"/>
  <c r="B455" i="4" s="1"/>
  <c r="AF459" i="4"/>
  <c r="B459" i="4" s="1"/>
  <c r="AF464" i="4"/>
  <c r="B464" i="4" s="1"/>
  <c r="AF465" i="4"/>
  <c r="B465" i="4" s="1"/>
  <c r="AF467" i="4"/>
  <c r="B467" i="4" s="1"/>
  <c r="AF471" i="4"/>
  <c r="B471" i="4" s="1"/>
  <c r="AF476" i="4"/>
  <c r="B476" i="4" s="1"/>
  <c r="AF477" i="4"/>
  <c r="B477" i="4" s="1"/>
  <c r="AF479" i="4"/>
  <c r="B479" i="4" s="1"/>
  <c r="AF483" i="4"/>
  <c r="B483" i="4" s="1"/>
  <c r="AF485" i="4"/>
  <c r="B485" i="4" s="1"/>
  <c r="AF488" i="4"/>
  <c r="B488" i="4" s="1"/>
  <c r="AF489" i="4"/>
  <c r="B489" i="4" s="1"/>
  <c r="AF491" i="4"/>
  <c r="B491" i="4" s="1"/>
  <c r="AF495" i="4"/>
  <c r="B495" i="4" s="1"/>
  <c r="AF500" i="4"/>
  <c r="B500" i="4" s="1"/>
  <c r="AF501" i="4"/>
  <c r="B501" i="4" s="1"/>
  <c r="AF503" i="4"/>
  <c r="B503" i="4" s="1"/>
  <c r="AF507" i="4"/>
  <c r="B507" i="4" s="1"/>
  <c r="AF513" i="4"/>
  <c r="B513" i="4" s="1"/>
  <c r="AF515" i="4"/>
  <c r="B515" i="4" s="1"/>
  <c r="AF519" i="4"/>
  <c r="B519" i="4" s="1"/>
  <c r="AF522" i="4"/>
  <c r="B522" i="4" s="1"/>
  <c r="AF525" i="4"/>
  <c r="B525" i="4" s="1"/>
  <c r="AF527" i="4"/>
  <c r="B527" i="4" s="1"/>
  <c r="AF531" i="4"/>
  <c r="B531" i="4" s="1"/>
  <c r="AF537" i="4"/>
  <c r="B537" i="4" s="1"/>
  <c r="AF539" i="4"/>
  <c r="B539" i="4" s="1"/>
  <c r="AF543" i="4"/>
  <c r="B543" i="4" s="1"/>
  <c r="AF545" i="4"/>
  <c r="B545" i="4" s="1"/>
  <c r="AF548" i="4"/>
  <c r="B548" i="4" s="1"/>
  <c r="AF549" i="4"/>
  <c r="B549" i="4" s="1"/>
  <c r="AF551" i="4"/>
  <c r="B551" i="4" s="1"/>
  <c r="AF555" i="4"/>
  <c r="B555" i="4" s="1"/>
  <c r="AF561" i="4"/>
  <c r="B561" i="4" s="1"/>
  <c r="AF563" i="4"/>
  <c r="B563" i="4" s="1"/>
  <c r="AF567" i="4"/>
  <c r="B567" i="4" s="1"/>
  <c r="AF573" i="4"/>
  <c r="B573" i="4" s="1"/>
  <c r="AF575" i="4"/>
  <c r="B575" i="4" s="1"/>
  <c r="AF579" i="4"/>
  <c r="B579" i="4" s="1"/>
  <c r="AF582" i="4"/>
  <c r="B582" i="4" s="1"/>
  <c r="AF585" i="4"/>
  <c r="B585" i="4" s="1"/>
  <c r="AF587" i="4"/>
  <c r="B587" i="4" s="1"/>
  <c r="AF591" i="4"/>
  <c r="B591" i="4" s="1"/>
  <c r="AF596" i="4"/>
  <c r="B596" i="4" s="1"/>
  <c r="AF597" i="4"/>
  <c r="B597" i="4" s="1"/>
  <c r="AF599" i="4"/>
  <c r="B599" i="4" s="1"/>
  <c r="AF603" i="4"/>
  <c r="B603" i="4" s="1"/>
  <c r="AF609" i="4"/>
  <c r="B609" i="4" s="1"/>
  <c r="AF611" i="4"/>
  <c r="B611" i="4" s="1"/>
  <c r="AF615" i="4"/>
  <c r="B615" i="4" s="1"/>
  <c r="AF621" i="4"/>
  <c r="B621" i="4" s="1"/>
  <c r="AF627" i="4"/>
  <c r="B627" i="4" s="1"/>
  <c r="AF630" i="4"/>
  <c r="B630" i="4" s="1"/>
  <c r="AF633" i="4"/>
  <c r="B633" i="4" s="1"/>
  <c r="AF639" i="4"/>
  <c r="B639" i="4" s="1"/>
  <c r="AF644" i="4"/>
  <c r="B644" i="4" s="1"/>
  <c r="AF645" i="4"/>
  <c r="B645" i="4" s="1"/>
  <c r="AF651" i="4"/>
  <c r="B651" i="4" s="1"/>
  <c r="AF657" i="4"/>
  <c r="B657" i="4" s="1"/>
  <c r="AF659" i="4"/>
  <c r="B659" i="4" s="1"/>
  <c r="AF663" i="4"/>
  <c r="B663" i="4" s="1"/>
  <c r="AF669" i="4"/>
  <c r="B669" i="4" s="1"/>
  <c r="AF675" i="4"/>
  <c r="B675" i="4" s="1"/>
  <c r="AF681" i="4"/>
  <c r="B681" i="4" s="1"/>
  <c r="AF687" i="4"/>
  <c r="B687" i="4" s="1"/>
  <c r="AF692" i="4"/>
  <c r="B692" i="4" s="1"/>
  <c r="AF693" i="4"/>
  <c r="B693" i="4" s="1"/>
  <c r="AF699" i="4"/>
  <c r="B699" i="4" s="1"/>
  <c r="AF705" i="4"/>
  <c r="B705" i="4" s="1"/>
  <c r="AF711" i="4"/>
  <c r="B711" i="4" s="1"/>
  <c r="AF717" i="4"/>
  <c r="B717" i="4" s="1"/>
  <c r="AF764" i="4"/>
  <c r="B764" i="4" s="1"/>
  <c r="AF822" i="4"/>
  <c r="B822" i="4" s="1"/>
  <c r="AF836" i="4"/>
  <c r="B836" i="4" s="1"/>
  <c r="AF908" i="4"/>
  <c r="B908" i="4" s="1"/>
  <c r="AF27" i="4"/>
  <c r="G61" i="2"/>
  <c r="I13" i="2"/>
  <c r="I12" i="2"/>
  <c r="I8" i="2"/>
  <c r="I7" i="2"/>
  <c r="N26" i="4" l="1"/>
  <c r="N1048" i="4"/>
  <c r="M1048" i="4"/>
  <c r="N1042" i="4"/>
  <c r="M1042" i="4"/>
  <c r="N1036" i="4"/>
  <c r="M1036" i="4"/>
  <c r="N1030" i="4"/>
  <c r="M1030" i="4"/>
  <c r="AF1024" i="4"/>
  <c r="B1024" i="4" s="1"/>
  <c r="N1024" i="4"/>
  <c r="M1024" i="4"/>
  <c r="N1018" i="4"/>
  <c r="M1018" i="4"/>
  <c r="N1012" i="4"/>
  <c r="M1012" i="4"/>
  <c r="N1006" i="4"/>
  <c r="M1006" i="4"/>
  <c r="N1000" i="4"/>
  <c r="M1000" i="4"/>
  <c r="AF994" i="4"/>
  <c r="B994" i="4" s="1"/>
  <c r="N994" i="4"/>
  <c r="M994" i="4"/>
  <c r="N988" i="4"/>
  <c r="M988" i="4"/>
  <c r="N982" i="4"/>
  <c r="M982" i="4"/>
  <c r="N976" i="4"/>
  <c r="M976" i="4"/>
  <c r="N970" i="4"/>
  <c r="M970" i="4"/>
  <c r="N964" i="4"/>
  <c r="M964" i="4"/>
  <c r="N958" i="4"/>
  <c r="M958" i="4"/>
  <c r="AF952" i="4"/>
  <c r="B952" i="4" s="1"/>
  <c r="N952" i="4"/>
  <c r="M952" i="4"/>
  <c r="N946" i="4"/>
  <c r="M946" i="4"/>
  <c r="N940" i="4"/>
  <c r="M940" i="4"/>
  <c r="N934" i="4"/>
  <c r="M934" i="4"/>
  <c r="N928" i="4"/>
  <c r="M928" i="4"/>
  <c r="AF922" i="4"/>
  <c r="B922" i="4" s="1"/>
  <c r="N922" i="4"/>
  <c r="M922" i="4"/>
  <c r="N916" i="4"/>
  <c r="M916" i="4"/>
  <c r="N910" i="4"/>
  <c r="M910" i="4"/>
  <c r="N904" i="4"/>
  <c r="M904" i="4"/>
  <c r="N898" i="4"/>
  <c r="M898" i="4"/>
  <c r="N892" i="4"/>
  <c r="M892" i="4"/>
  <c r="N886" i="4"/>
  <c r="M886" i="4"/>
  <c r="AF880" i="4"/>
  <c r="B880" i="4" s="1"/>
  <c r="N880" i="4"/>
  <c r="M880" i="4"/>
  <c r="N874" i="4"/>
  <c r="M874" i="4"/>
  <c r="N868" i="4"/>
  <c r="M868" i="4"/>
  <c r="N862" i="4"/>
  <c r="M862" i="4"/>
  <c r="N856" i="4"/>
  <c r="M856" i="4"/>
  <c r="AF850" i="4"/>
  <c r="B850" i="4" s="1"/>
  <c r="N850" i="4"/>
  <c r="M850" i="4"/>
  <c r="N844" i="4"/>
  <c r="M844" i="4"/>
  <c r="N838" i="4"/>
  <c r="M838" i="4"/>
  <c r="N832" i="4"/>
  <c r="M832" i="4"/>
  <c r="N826" i="4"/>
  <c r="M826" i="4"/>
  <c r="N820" i="4"/>
  <c r="M820" i="4"/>
  <c r="N814" i="4"/>
  <c r="M814" i="4"/>
  <c r="AF808" i="4"/>
  <c r="B808" i="4" s="1"/>
  <c r="N808" i="4"/>
  <c r="M808" i="4"/>
  <c r="N802" i="4"/>
  <c r="M802" i="4"/>
  <c r="N796" i="4"/>
  <c r="M796" i="4"/>
  <c r="N790" i="4"/>
  <c r="M790" i="4"/>
  <c r="N784" i="4"/>
  <c r="M784" i="4"/>
  <c r="AF778" i="4"/>
  <c r="B778" i="4" s="1"/>
  <c r="N778" i="4"/>
  <c r="M778" i="4"/>
  <c r="N772" i="4"/>
  <c r="M772" i="4"/>
  <c r="N766" i="4"/>
  <c r="M766" i="4"/>
  <c r="N760" i="4"/>
  <c r="M760" i="4"/>
  <c r="N754" i="4"/>
  <c r="M754" i="4"/>
  <c r="N748" i="4"/>
  <c r="M748" i="4"/>
  <c r="N742" i="4"/>
  <c r="M742" i="4"/>
  <c r="AF736" i="4"/>
  <c r="B736" i="4" s="1"/>
  <c r="N736" i="4"/>
  <c r="M736" i="4"/>
  <c r="N730" i="4"/>
  <c r="M730" i="4"/>
  <c r="N724" i="4"/>
  <c r="M724" i="4"/>
  <c r="N718" i="4"/>
  <c r="M718" i="4"/>
  <c r="N712" i="4"/>
  <c r="M712" i="4"/>
  <c r="AF706" i="4"/>
  <c r="B706" i="4" s="1"/>
  <c r="N706" i="4"/>
  <c r="M706" i="4"/>
  <c r="N700" i="4"/>
  <c r="M700" i="4"/>
  <c r="N694" i="4"/>
  <c r="M694" i="4"/>
  <c r="N688" i="4"/>
  <c r="M688" i="4"/>
  <c r="N682" i="4"/>
  <c r="M682" i="4"/>
  <c r="N676" i="4"/>
  <c r="M676" i="4"/>
  <c r="N670" i="4"/>
  <c r="M670" i="4"/>
  <c r="N664" i="4"/>
  <c r="M664" i="4"/>
  <c r="N658" i="4"/>
  <c r="M658" i="4"/>
  <c r="N652" i="4"/>
  <c r="M652" i="4"/>
  <c r="N646" i="4"/>
  <c r="M646" i="4"/>
  <c r="N640" i="4"/>
  <c r="M640" i="4"/>
  <c r="N634" i="4"/>
  <c r="M634" i="4"/>
  <c r="N628" i="4"/>
  <c r="M628" i="4"/>
  <c r="N622" i="4"/>
  <c r="M622" i="4"/>
  <c r="N616" i="4"/>
  <c r="M616" i="4"/>
  <c r="N610" i="4"/>
  <c r="M610" i="4"/>
  <c r="N604" i="4"/>
  <c r="M604" i="4"/>
  <c r="AF598" i="4"/>
  <c r="B598" i="4" s="1"/>
  <c r="N598" i="4"/>
  <c r="M598" i="4"/>
  <c r="N592" i="4"/>
  <c r="M592" i="4"/>
  <c r="AF586" i="4"/>
  <c r="B586" i="4" s="1"/>
  <c r="N586" i="4"/>
  <c r="M586" i="4"/>
  <c r="N580" i="4"/>
  <c r="M580" i="4"/>
  <c r="AF574" i="4"/>
  <c r="B574" i="4" s="1"/>
  <c r="N574" i="4"/>
  <c r="M574" i="4"/>
  <c r="N568" i="4"/>
  <c r="M568" i="4"/>
  <c r="AF562" i="4"/>
  <c r="B562" i="4" s="1"/>
  <c r="N562" i="4"/>
  <c r="M562" i="4"/>
  <c r="N556" i="4"/>
  <c r="M556" i="4"/>
  <c r="AF550" i="4"/>
  <c r="B550" i="4" s="1"/>
  <c r="N550" i="4"/>
  <c r="M550" i="4"/>
  <c r="N544" i="4"/>
  <c r="M544" i="4"/>
  <c r="AF538" i="4"/>
  <c r="B538" i="4" s="1"/>
  <c r="N538" i="4"/>
  <c r="M538" i="4"/>
  <c r="N532" i="4"/>
  <c r="M532" i="4"/>
  <c r="AF526" i="4"/>
  <c r="B526" i="4" s="1"/>
  <c r="N526" i="4"/>
  <c r="M526" i="4"/>
  <c r="N520" i="4"/>
  <c r="M520" i="4"/>
  <c r="AF514" i="4"/>
  <c r="B514" i="4" s="1"/>
  <c r="N514" i="4"/>
  <c r="M514" i="4"/>
  <c r="N508" i="4"/>
  <c r="M508" i="4"/>
  <c r="AF502" i="4"/>
  <c r="B502" i="4" s="1"/>
  <c r="N502" i="4"/>
  <c r="M502" i="4"/>
  <c r="N496" i="4"/>
  <c r="M496" i="4"/>
  <c r="AF490" i="4"/>
  <c r="B490" i="4" s="1"/>
  <c r="N490" i="4"/>
  <c r="M490" i="4"/>
  <c r="N484" i="4"/>
  <c r="M484" i="4"/>
  <c r="AF478" i="4"/>
  <c r="B478" i="4" s="1"/>
  <c r="N478" i="4"/>
  <c r="M478" i="4"/>
  <c r="N472" i="4"/>
  <c r="M472" i="4"/>
  <c r="AF466" i="4"/>
  <c r="B466" i="4" s="1"/>
  <c r="N466" i="4"/>
  <c r="M466" i="4"/>
  <c r="N460" i="4"/>
  <c r="M460" i="4"/>
  <c r="AF454" i="4"/>
  <c r="B454" i="4" s="1"/>
  <c r="N454" i="4"/>
  <c r="M454" i="4"/>
  <c r="N448" i="4"/>
  <c r="M448" i="4"/>
  <c r="AF442" i="4"/>
  <c r="B442" i="4" s="1"/>
  <c r="N442" i="4"/>
  <c r="M442" i="4"/>
  <c r="N436" i="4"/>
  <c r="M436" i="4"/>
  <c r="AF430" i="4"/>
  <c r="B430" i="4" s="1"/>
  <c r="N430" i="4"/>
  <c r="M430" i="4"/>
  <c r="N424" i="4"/>
  <c r="M424" i="4"/>
  <c r="AF418" i="4"/>
  <c r="B418" i="4" s="1"/>
  <c r="N418" i="4"/>
  <c r="M418" i="4"/>
  <c r="N412" i="4"/>
  <c r="M412" i="4"/>
  <c r="AF406" i="4"/>
  <c r="B406" i="4" s="1"/>
  <c r="N406" i="4"/>
  <c r="M406" i="4"/>
  <c r="N400" i="4"/>
  <c r="M400" i="4"/>
  <c r="AF394" i="4"/>
  <c r="B394" i="4" s="1"/>
  <c r="N394" i="4"/>
  <c r="M394" i="4"/>
  <c r="N388" i="4"/>
  <c r="M388" i="4"/>
  <c r="AF382" i="4"/>
  <c r="B382" i="4" s="1"/>
  <c r="N382" i="4"/>
  <c r="M382" i="4"/>
  <c r="N376" i="4"/>
  <c r="M376" i="4"/>
  <c r="AF370" i="4"/>
  <c r="B370" i="4" s="1"/>
  <c r="M370" i="4"/>
  <c r="N370" i="4"/>
  <c r="N364" i="4"/>
  <c r="M364" i="4"/>
  <c r="AF358" i="4"/>
  <c r="B358" i="4" s="1"/>
  <c r="N358" i="4"/>
  <c r="M358" i="4"/>
  <c r="M352" i="4"/>
  <c r="N352" i="4"/>
  <c r="AF346" i="4"/>
  <c r="B346" i="4" s="1"/>
  <c r="M346" i="4"/>
  <c r="N346" i="4"/>
  <c r="N340" i="4"/>
  <c r="M340" i="4"/>
  <c r="AF334" i="4"/>
  <c r="B334" i="4" s="1"/>
  <c r="N334" i="4"/>
  <c r="M334" i="4"/>
  <c r="N328" i="4"/>
  <c r="M328" i="4"/>
  <c r="AF322" i="4"/>
  <c r="B322" i="4" s="1"/>
  <c r="N322" i="4"/>
  <c r="M322" i="4"/>
  <c r="N316" i="4"/>
  <c r="M316" i="4"/>
  <c r="M310" i="4"/>
  <c r="N310" i="4"/>
  <c r="N304" i="4"/>
  <c r="M304" i="4"/>
  <c r="AF298" i="4"/>
  <c r="B298" i="4" s="1"/>
  <c r="N298" i="4"/>
  <c r="M298" i="4"/>
  <c r="N292" i="4"/>
  <c r="M292" i="4"/>
  <c r="AF286" i="4"/>
  <c r="B286" i="4" s="1"/>
  <c r="M286" i="4"/>
  <c r="N286" i="4"/>
  <c r="N280" i="4"/>
  <c r="M280" i="4"/>
  <c r="AF274" i="4"/>
  <c r="B274" i="4" s="1"/>
  <c r="N274" i="4"/>
  <c r="M274" i="4"/>
  <c r="N268" i="4"/>
  <c r="M268" i="4"/>
  <c r="AF262" i="4"/>
  <c r="B262" i="4" s="1"/>
  <c r="M262" i="4"/>
  <c r="N262" i="4"/>
  <c r="N256" i="4"/>
  <c r="M256" i="4"/>
  <c r="AF250" i="4"/>
  <c r="B250" i="4" s="1"/>
  <c r="M250" i="4"/>
  <c r="N250" i="4"/>
  <c r="N244" i="4"/>
  <c r="M244" i="4"/>
  <c r="AF238" i="4"/>
  <c r="B238" i="4" s="1"/>
  <c r="N238" i="4"/>
  <c r="M238" i="4"/>
  <c r="M232" i="4"/>
  <c r="N232" i="4"/>
  <c r="AF226" i="4"/>
  <c r="B226" i="4" s="1"/>
  <c r="M226" i="4"/>
  <c r="N226" i="4"/>
  <c r="N220" i="4"/>
  <c r="M220" i="4"/>
  <c r="AF214" i="4"/>
  <c r="B214" i="4" s="1"/>
  <c r="N214" i="4"/>
  <c r="M214" i="4"/>
  <c r="N208" i="4"/>
  <c r="M208" i="4"/>
  <c r="M202" i="4"/>
  <c r="N202" i="4"/>
  <c r="N196" i="4"/>
  <c r="M196" i="4"/>
  <c r="AF190" i="4"/>
  <c r="B190" i="4" s="1"/>
  <c r="N190" i="4"/>
  <c r="M190" i="4"/>
  <c r="N184" i="4"/>
  <c r="M184" i="4"/>
  <c r="AF178" i="4"/>
  <c r="B178" i="4" s="1"/>
  <c r="N178" i="4"/>
  <c r="M178" i="4"/>
  <c r="N172" i="4"/>
  <c r="M172" i="4"/>
  <c r="AF166" i="4"/>
  <c r="B166" i="4" s="1"/>
  <c r="M166" i="4"/>
  <c r="N166" i="4"/>
  <c r="N160" i="4"/>
  <c r="M160" i="4"/>
  <c r="AF154" i="4"/>
  <c r="B154" i="4" s="1"/>
  <c r="N154" i="4"/>
  <c r="M154" i="4"/>
  <c r="N148" i="4"/>
  <c r="M148" i="4"/>
  <c r="AF142" i="4"/>
  <c r="B142" i="4" s="1"/>
  <c r="M142" i="4"/>
  <c r="N142" i="4"/>
  <c r="N136" i="4"/>
  <c r="M136" i="4"/>
  <c r="AF130" i="4"/>
  <c r="B130" i="4" s="1"/>
  <c r="N130" i="4"/>
  <c r="M130" i="4"/>
  <c r="N124" i="4"/>
  <c r="M124" i="4"/>
  <c r="AF118" i="4"/>
  <c r="B118" i="4" s="1"/>
  <c r="M118" i="4"/>
  <c r="N118" i="4"/>
  <c r="N112" i="4"/>
  <c r="M112" i="4"/>
  <c r="AF106" i="4"/>
  <c r="B106" i="4" s="1"/>
  <c r="M106" i="4"/>
  <c r="N106" i="4"/>
  <c r="N100" i="4"/>
  <c r="M100" i="4"/>
  <c r="N94" i="4"/>
  <c r="M94" i="4"/>
  <c r="N88" i="4"/>
  <c r="M88" i="4"/>
  <c r="AF82" i="4"/>
  <c r="B82" i="4" s="1"/>
  <c r="M82" i="4"/>
  <c r="N82" i="4"/>
  <c r="N76" i="4"/>
  <c r="M76" i="4"/>
  <c r="AF70" i="4"/>
  <c r="B70" i="4" s="1"/>
  <c r="N70" i="4"/>
  <c r="M70" i="4"/>
  <c r="N64" i="4"/>
  <c r="M64" i="4"/>
  <c r="M58" i="4"/>
  <c r="N58" i="4"/>
  <c r="N52" i="4"/>
  <c r="M52" i="4"/>
  <c r="N46" i="4"/>
  <c r="M46" i="4"/>
  <c r="N40" i="4"/>
  <c r="M40" i="4"/>
  <c r="N34" i="4"/>
  <c r="M34" i="4"/>
  <c r="AF28" i="4"/>
  <c r="B28" i="4" s="1"/>
  <c r="N28" i="4"/>
  <c r="M28" i="4"/>
  <c r="N1049" i="4"/>
  <c r="M1049" i="4"/>
  <c r="N1043" i="4"/>
  <c r="M1043" i="4"/>
  <c r="N1037" i="4"/>
  <c r="M1037" i="4"/>
  <c r="M1031" i="4"/>
  <c r="N1031" i="4"/>
  <c r="N1025" i="4"/>
  <c r="M1025" i="4"/>
  <c r="N1019" i="4"/>
  <c r="M1019" i="4"/>
  <c r="N1013" i="4"/>
  <c r="M1013" i="4"/>
  <c r="N1007" i="4"/>
  <c r="M1007" i="4"/>
  <c r="N1001" i="4"/>
  <c r="M1001" i="4"/>
  <c r="N995" i="4"/>
  <c r="M995" i="4"/>
  <c r="N989" i="4"/>
  <c r="M989" i="4"/>
  <c r="N983" i="4"/>
  <c r="M983" i="4"/>
  <c r="N977" i="4"/>
  <c r="M977" i="4"/>
  <c r="N971" i="4"/>
  <c r="M971" i="4"/>
  <c r="N965" i="4"/>
  <c r="M965" i="4"/>
  <c r="N959" i="4"/>
  <c r="M959" i="4"/>
  <c r="N953" i="4"/>
  <c r="M953" i="4"/>
  <c r="M947" i="4"/>
  <c r="N947" i="4"/>
  <c r="N941" i="4"/>
  <c r="M941" i="4"/>
  <c r="N935" i="4"/>
  <c r="M935" i="4"/>
  <c r="N929" i="4"/>
  <c r="M929" i="4"/>
  <c r="N923" i="4"/>
  <c r="M923" i="4"/>
  <c r="N917" i="4"/>
  <c r="M917" i="4"/>
  <c r="N911" i="4"/>
  <c r="M911" i="4"/>
  <c r="N905" i="4"/>
  <c r="M905" i="4"/>
  <c r="M899" i="4"/>
  <c r="N899" i="4"/>
  <c r="N893" i="4"/>
  <c r="M893" i="4"/>
  <c r="N887" i="4"/>
  <c r="M887" i="4"/>
  <c r="N881" i="4"/>
  <c r="M881" i="4"/>
  <c r="N875" i="4"/>
  <c r="M875" i="4"/>
  <c r="N869" i="4"/>
  <c r="M869" i="4"/>
  <c r="N863" i="4"/>
  <c r="M863" i="4"/>
  <c r="N857" i="4"/>
  <c r="M857" i="4"/>
  <c r="N851" i="4"/>
  <c r="M851" i="4"/>
  <c r="N845" i="4"/>
  <c r="M845" i="4"/>
  <c r="M839" i="4"/>
  <c r="N839" i="4"/>
  <c r="N833" i="4"/>
  <c r="M833" i="4"/>
  <c r="N827" i="4"/>
  <c r="M827" i="4"/>
  <c r="N821" i="4"/>
  <c r="M821" i="4"/>
  <c r="N815" i="4"/>
  <c r="M815" i="4"/>
  <c r="N809" i="4"/>
  <c r="M809" i="4"/>
  <c r="N803" i="4"/>
  <c r="M803" i="4"/>
  <c r="N797" i="4"/>
  <c r="M797" i="4"/>
  <c r="N791" i="4"/>
  <c r="M791" i="4"/>
  <c r="N785" i="4"/>
  <c r="M785" i="4"/>
  <c r="N779" i="4"/>
  <c r="M779" i="4"/>
  <c r="N773" i="4"/>
  <c r="M773" i="4"/>
  <c r="N767" i="4"/>
  <c r="M767" i="4"/>
  <c r="N761" i="4"/>
  <c r="M761" i="4"/>
  <c r="M755" i="4"/>
  <c r="N755" i="4"/>
  <c r="N749" i="4"/>
  <c r="M749" i="4"/>
  <c r="M743" i="4"/>
  <c r="N743" i="4"/>
  <c r="N737" i="4"/>
  <c r="M737" i="4"/>
  <c r="N731" i="4"/>
  <c r="M731" i="4"/>
  <c r="N725" i="4"/>
  <c r="M725" i="4"/>
  <c r="N719" i="4"/>
  <c r="M719" i="4"/>
  <c r="N713" i="4"/>
  <c r="M713" i="4"/>
  <c r="M707" i="4"/>
  <c r="N707" i="4"/>
  <c r="N701" i="4"/>
  <c r="M701" i="4"/>
  <c r="N695" i="4"/>
  <c r="M695" i="4"/>
  <c r="N689" i="4"/>
  <c r="M689" i="4"/>
  <c r="N683" i="4"/>
  <c r="M683" i="4"/>
  <c r="N677" i="4"/>
  <c r="M677" i="4"/>
  <c r="N671" i="4"/>
  <c r="M671" i="4"/>
  <c r="N665" i="4"/>
  <c r="M665" i="4"/>
  <c r="N659" i="4"/>
  <c r="M659" i="4"/>
  <c r="N653" i="4"/>
  <c r="M653" i="4"/>
  <c r="M647" i="4"/>
  <c r="N647" i="4"/>
  <c r="N641" i="4"/>
  <c r="M641" i="4"/>
  <c r="N635" i="4"/>
  <c r="M635" i="4"/>
  <c r="N629" i="4"/>
  <c r="M629" i="4"/>
  <c r="N623" i="4"/>
  <c r="M623" i="4"/>
  <c r="N617" i="4"/>
  <c r="M617" i="4"/>
  <c r="N611" i="4"/>
  <c r="M611" i="4"/>
  <c r="N605" i="4"/>
  <c r="M605" i="4"/>
  <c r="N599" i="4"/>
  <c r="M599" i="4"/>
  <c r="N593" i="4"/>
  <c r="M593" i="4"/>
  <c r="N587" i="4"/>
  <c r="M587" i="4"/>
  <c r="N581" i="4"/>
  <c r="M581" i="4"/>
  <c r="N575" i="4"/>
  <c r="M575" i="4"/>
  <c r="N569" i="4"/>
  <c r="M569" i="4"/>
  <c r="M563" i="4"/>
  <c r="N563" i="4"/>
  <c r="N557" i="4"/>
  <c r="M557" i="4"/>
  <c r="M551" i="4"/>
  <c r="N551" i="4"/>
  <c r="N545" i="4"/>
  <c r="M545" i="4"/>
  <c r="N539" i="4"/>
  <c r="M539" i="4"/>
  <c r="N533" i="4"/>
  <c r="M533" i="4"/>
  <c r="N527" i="4"/>
  <c r="M527" i="4"/>
  <c r="N521" i="4"/>
  <c r="M521" i="4"/>
  <c r="N515" i="4"/>
  <c r="M515" i="4"/>
  <c r="N509" i="4"/>
  <c r="M509" i="4"/>
  <c r="N503" i="4"/>
  <c r="M503" i="4"/>
  <c r="N497" i="4"/>
  <c r="M497" i="4"/>
  <c r="N491" i="4"/>
  <c r="M491" i="4"/>
  <c r="N485" i="4"/>
  <c r="M485" i="4"/>
  <c r="N479" i="4"/>
  <c r="M479" i="4"/>
  <c r="N473" i="4"/>
  <c r="M473" i="4"/>
  <c r="M467" i="4"/>
  <c r="N467" i="4"/>
  <c r="N461" i="4"/>
  <c r="M461" i="4"/>
  <c r="N455" i="4"/>
  <c r="M455" i="4"/>
  <c r="N449" i="4"/>
  <c r="M449" i="4"/>
  <c r="N443" i="4"/>
  <c r="M443" i="4"/>
  <c r="N437" i="4"/>
  <c r="M437" i="4"/>
  <c r="N431" i="4"/>
  <c r="M431" i="4"/>
  <c r="N425" i="4"/>
  <c r="M425" i="4"/>
  <c r="M419" i="4"/>
  <c r="N419" i="4"/>
  <c r="N413" i="4"/>
  <c r="M413" i="4"/>
  <c r="N407" i="4"/>
  <c r="M407" i="4"/>
  <c r="N401" i="4"/>
  <c r="M401" i="4"/>
  <c r="N395" i="4"/>
  <c r="M395" i="4"/>
  <c r="N389" i="4"/>
  <c r="M389" i="4"/>
  <c r="N383" i="4"/>
  <c r="M383" i="4"/>
  <c r="N377" i="4"/>
  <c r="M377" i="4"/>
  <c r="N371" i="4"/>
  <c r="M371" i="4"/>
  <c r="N365" i="4"/>
  <c r="M365" i="4"/>
  <c r="N359" i="4"/>
  <c r="M359" i="4"/>
  <c r="N353" i="4"/>
  <c r="M353" i="4"/>
  <c r="N347" i="4"/>
  <c r="M347" i="4"/>
  <c r="N341" i="4"/>
  <c r="M341" i="4"/>
  <c r="N335" i="4"/>
  <c r="M335" i="4"/>
  <c r="N329" i="4"/>
  <c r="M329" i="4"/>
  <c r="N323" i="4"/>
  <c r="M323" i="4"/>
  <c r="N317" i="4"/>
  <c r="M317" i="4"/>
  <c r="N311" i="4"/>
  <c r="M311" i="4"/>
  <c r="N305" i="4"/>
  <c r="M305" i="4"/>
  <c r="N299" i="4"/>
  <c r="M299" i="4"/>
  <c r="N293" i="4"/>
  <c r="M293" i="4"/>
  <c r="N287" i="4"/>
  <c r="M287" i="4"/>
  <c r="N281" i="4"/>
  <c r="M281" i="4"/>
  <c r="N275" i="4"/>
  <c r="M275" i="4"/>
  <c r="N269" i="4"/>
  <c r="M269" i="4"/>
  <c r="N263" i="4"/>
  <c r="M263" i="4"/>
  <c r="N257" i="4"/>
  <c r="M257" i="4"/>
  <c r="N251" i="4"/>
  <c r="M251" i="4"/>
  <c r="N245" i="4"/>
  <c r="M245" i="4"/>
  <c r="N239" i="4"/>
  <c r="M239" i="4"/>
  <c r="N233" i="4"/>
  <c r="M233" i="4"/>
  <c r="N227" i="4"/>
  <c r="M227" i="4"/>
  <c r="N221" i="4"/>
  <c r="M221" i="4"/>
  <c r="N215" i="4"/>
  <c r="M215" i="4"/>
  <c r="N209" i="4"/>
  <c r="M209" i="4"/>
  <c r="M203" i="4"/>
  <c r="N203" i="4"/>
  <c r="N197" i="4"/>
  <c r="M197" i="4"/>
  <c r="N191" i="4"/>
  <c r="M191" i="4"/>
  <c r="N185" i="4"/>
  <c r="M185" i="4"/>
  <c r="N179" i="4"/>
  <c r="M179" i="4"/>
  <c r="N173" i="4"/>
  <c r="M173" i="4"/>
  <c r="M167" i="4"/>
  <c r="N167" i="4"/>
  <c r="N161" i="4"/>
  <c r="M161" i="4"/>
  <c r="N155" i="4"/>
  <c r="M155" i="4"/>
  <c r="N149" i="4"/>
  <c r="M149" i="4"/>
  <c r="M143" i="4"/>
  <c r="N143" i="4"/>
  <c r="N137" i="4"/>
  <c r="M137" i="4"/>
  <c r="N131" i="4"/>
  <c r="M131" i="4"/>
  <c r="N125" i="4"/>
  <c r="M125" i="4"/>
  <c r="N119" i="4"/>
  <c r="M119" i="4"/>
  <c r="N113" i="4"/>
  <c r="M113" i="4"/>
  <c r="M107" i="4"/>
  <c r="N107" i="4"/>
  <c r="N101" i="4"/>
  <c r="M101" i="4"/>
  <c r="N95" i="4"/>
  <c r="M95" i="4"/>
  <c r="N89" i="4"/>
  <c r="M89" i="4"/>
  <c r="M83" i="4"/>
  <c r="N83" i="4"/>
  <c r="N77" i="4"/>
  <c r="M77" i="4"/>
  <c r="N71" i="4"/>
  <c r="M71" i="4"/>
  <c r="N65" i="4"/>
  <c r="M65" i="4"/>
  <c r="M59" i="4"/>
  <c r="N59" i="4"/>
  <c r="N53" i="4"/>
  <c r="M53" i="4"/>
  <c r="N47" i="4"/>
  <c r="M47" i="4"/>
  <c r="N41" i="4"/>
  <c r="M41" i="4"/>
  <c r="N35" i="4"/>
  <c r="M35" i="4"/>
  <c r="M29" i="4"/>
  <c r="N29" i="4"/>
  <c r="N1044" i="4"/>
  <c r="M1044" i="4"/>
  <c r="AF1038" i="4"/>
  <c r="B1038" i="4" s="1"/>
  <c r="N1038" i="4"/>
  <c r="M1038" i="4"/>
  <c r="N1032" i="4"/>
  <c r="M1032" i="4"/>
  <c r="N1026" i="4"/>
  <c r="M1026" i="4"/>
  <c r="N1020" i="4"/>
  <c r="M1020" i="4"/>
  <c r="N1014" i="4"/>
  <c r="M1014" i="4"/>
  <c r="N1008" i="4"/>
  <c r="M1008" i="4"/>
  <c r="N1002" i="4"/>
  <c r="M1002" i="4"/>
  <c r="M996" i="4"/>
  <c r="N996" i="4"/>
  <c r="N990" i="4"/>
  <c r="M990" i="4"/>
  <c r="N984" i="4"/>
  <c r="M984" i="4"/>
  <c r="N978" i="4"/>
  <c r="M978" i="4"/>
  <c r="N972" i="4"/>
  <c r="M972" i="4"/>
  <c r="AF966" i="4"/>
  <c r="B966" i="4" s="1"/>
  <c r="N966" i="4"/>
  <c r="M966" i="4"/>
  <c r="N960" i="4"/>
  <c r="M960" i="4"/>
  <c r="N954" i="4"/>
  <c r="M954" i="4"/>
  <c r="N948" i="4"/>
  <c r="M948" i="4"/>
  <c r="N942" i="4"/>
  <c r="M942" i="4"/>
  <c r="N936" i="4"/>
  <c r="M936" i="4"/>
  <c r="N930" i="4"/>
  <c r="M930" i="4"/>
  <c r="N924" i="4"/>
  <c r="M924" i="4"/>
  <c r="N918" i="4"/>
  <c r="M918" i="4"/>
  <c r="N912" i="4"/>
  <c r="M912" i="4"/>
  <c r="N906" i="4"/>
  <c r="M906" i="4"/>
  <c r="N900" i="4"/>
  <c r="M900" i="4"/>
  <c r="N894" i="4"/>
  <c r="M894" i="4"/>
  <c r="N888" i="4"/>
  <c r="M888" i="4"/>
  <c r="N882" i="4"/>
  <c r="M882" i="4"/>
  <c r="N876" i="4"/>
  <c r="M876" i="4"/>
  <c r="N870" i="4"/>
  <c r="M870" i="4"/>
  <c r="M864" i="4"/>
  <c r="N864" i="4"/>
  <c r="N858" i="4"/>
  <c r="M858" i="4"/>
  <c r="M852" i="4"/>
  <c r="N852" i="4"/>
  <c r="N846" i="4"/>
  <c r="M846" i="4"/>
  <c r="N840" i="4"/>
  <c r="M840" i="4"/>
  <c r="N834" i="4"/>
  <c r="M834" i="4"/>
  <c r="N828" i="4"/>
  <c r="M828" i="4"/>
  <c r="N822" i="4"/>
  <c r="M822" i="4"/>
  <c r="M816" i="4"/>
  <c r="N816" i="4"/>
  <c r="N810" i="4"/>
  <c r="M810" i="4"/>
  <c r="M804" i="4"/>
  <c r="N804" i="4"/>
  <c r="N798" i="4"/>
  <c r="M798" i="4"/>
  <c r="N792" i="4"/>
  <c r="M792" i="4"/>
  <c r="N786" i="4"/>
  <c r="M786" i="4"/>
  <c r="N780" i="4"/>
  <c r="M780" i="4"/>
  <c r="N774" i="4"/>
  <c r="M774" i="4"/>
  <c r="M768" i="4"/>
  <c r="N768" i="4"/>
  <c r="N762" i="4"/>
  <c r="M762" i="4"/>
  <c r="M756" i="4"/>
  <c r="N756" i="4"/>
  <c r="N750" i="4"/>
  <c r="M750" i="4"/>
  <c r="N744" i="4"/>
  <c r="M744" i="4"/>
  <c r="N738" i="4"/>
  <c r="M738" i="4"/>
  <c r="N732" i="4"/>
  <c r="M732" i="4"/>
  <c r="N726" i="4"/>
  <c r="M726" i="4"/>
  <c r="M720" i="4"/>
  <c r="N720" i="4"/>
  <c r="N714" i="4"/>
  <c r="M714" i="4"/>
  <c r="M708" i="4"/>
  <c r="N708" i="4"/>
  <c r="N702" i="4"/>
  <c r="M702" i="4"/>
  <c r="N696" i="4"/>
  <c r="M696" i="4"/>
  <c r="N690" i="4"/>
  <c r="M690" i="4"/>
  <c r="N684" i="4"/>
  <c r="M684" i="4"/>
  <c r="N678" i="4"/>
  <c r="M678" i="4"/>
  <c r="M672" i="4"/>
  <c r="N672" i="4"/>
  <c r="N666" i="4"/>
  <c r="M666" i="4"/>
  <c r="M660" i="4"/>
  <c r="N660" i="4"/>
  <c r="N654" i="4"/>
  <c r="M654" i="4"/>
  <c r="N648" i="4"/>
  <c r="M648" i="4"/>
  <c r="N642" i="4"/>
  <c r="M642" i="4"/>
  <c r="N636" i="4"/>
  <c r="M636" i="4"/>
  <c r="N630" i="4"/>
  <c r="M630" i="4"/>
  <c r="M624" i="4"/>
  <c r="N624" i="4"/>
  <c r="N618" i="4"/>
  <c r="M618" i="4"/>
  <c r="M612" i="4"/>
  <c r="N612" i="4"/>
  <c r="N606" i="4"/>
  <c r="M606" i="4"/>
  <c r="N600" i="4"/>
  <c r="M600" i="4"/>
  <c r="N594" i="4"/>
  <c r="M594" i="4"/>
  <c r="N588" i="4"/>
  <c r="M588" i="4"/>
  <c r="N582" i="4"/>
  <c r="M582" i="4"/>
  <c r="M576" i="4"/>
  <c r="N576" i="4"/>
  <c r="N570" i="4"/>
  <c r="M570" i="4"/>
  <c r="M564" i="4"/>
  <c r="N564" i="4"/>
  <c r="N558" i="4"/>
  <c r="M558" i="4"/>
  <c r="N552" i="4"/>
  <c r="M552" i="4"/>
  <c r="N546" i="4"/>
  <c r="M546" i="4"/>
  <c r="N540" i="4"/>
  <c r="M540" i="4"/>
  <c r="N534" i="4"/>
  <c r="M534" i="4"/>
  <c r="M528" i="4"/>
  <c r="N528" i="4"/>
  <c r="N522" i="4"/>
  <c r="M522" i="4"/>
  <c r="M516" i="4"/>
  <c r="N516" i="4"/>
  <c r="N510" i="4"/>
  <c r="M510" i="4"/>
  <c r="N504" i="4"/>
  <c r="M504" i="4"/>
  <c r="N498" i="4"/>
  <c r="M498" i="4"/>
  <c r="N492" i="4"/>
  <c r="M492" i="4"/>
  <c r="N486" i="4"/>
  <c r="M486" i="4"/>
  <c r="M480" i="4"/>
  <c r="N480" i="4"/>
  <c r="N474" i="4"/>
  <c r="M474" i="4"/>
  <c r="M468" i="4"/>
  <c r="N468" i="4"/>
  <c r="N462" i="4"/>
  <c r="M462" i="4"/>
  <c r="N456" i="4"/>
  <c r="M456" i="4"/>
  <c r="N450" i="4"/>
  <c r="M450" i="4"/>
  <c r="N444" i="4"/>
  <c r="M444" i="4"/>
  <c r="N438" i="4"/>
  <c r="M438" i="4"/>
  <c r="M432" i="4"/>
  <c r="N432" i="4"/>
  <c r="N426" i="4"/>
  <c r="M426" i="4"/>
  <c r="M420" i="4"/>
  <c r="N420" i="4"/>
  <c r="N414" i="4"/>
  <c r="M414" i="4"/>
  <c r="N408" i="4"/>
  <c r="M408" i="4"/>
  <c r="N402" i="4"/>
  <c r="M402" i="4"/>
  <c r="N396" i="4"/>
  <c r="M396" i="4"/>
  <c r="N390" i="4"/>
  <c r="M390" i="4"/>
  <c r="M384" i="4"/>
  <c r="N384" i="4"/>
  <c r="N378" i="4"/>
  <c r="M378" i="4"/>
  <c r="M372" i="4"/>
  <c r="N372" i="4"/>
  <c r="N366" i="4"/>
  <c r="M366" i="4"/>
  <c r="N360" i="4"/>
  <c r="M360" i="4"/>
  <c r="N354" i="4"/>
  <c r="M354" i="4"/>
  <c r="N348" i="4"/>
  <c r="M348" i="4"/>
  <c r="N342" i="4"/>
  <c r="M342" i="4"/>
  <c r="N336" i="4"/>
  <c r="M336" i="4"/>
  <c r="N330" i="4"/>
  <c r="M330" i="4"/>
  <c r="N324" i="4"/>
  <c r="M324" i="4"/>
  <c r="N318" i="4"/>
  <c r="M318" i="4"/>
  <c r="N312" i="4"/>
  <c r="M312" i="4"/>
  <c r="N306" i="4"/>
  <c r="M306" i="4"/>
  <c r="N300" i="4"/>
  <c r="M300" i="4"/>
  <c r="N294" i="4"/>
  <c r="M294" i="4"/>
  <c r="N288" i="4"/>
  <c r="M288" i="4"/>
  <c r="N282" i="4"/>
  <c r="M282" i="4"/>
  <c r="N276" i="4"/>
  <c r="M276" i="4"/>
  <c r="N270" i="4"/>
  <c r="M270" i="4"/>
  <c r="N264" i="4"/>
  <c r="M264" i="4"/>
  <c r="N258" i="4"/>
  <c r="M258" i="4"/>
  <c r="N252" i="4"/>
  <c r="M252" i="4"/>
  <c r="N246" i="4"/>
  <c r="M246" i="4"/>
  <c r="N240" i="4"/>
  <c r="M240" i="4"/>
  <c r="N234" i="4"/>
  <c r="M234" i="4"/>
  <c r="N228" i="4"/>
  <c r="M228" i="4"/>
  <c r="N222" i="4"/>
  <c r="M222" i="4"/>
  <c r="N216" i="4"/>
  <c r="M216" i="4"/>
  <c r="N210" i="4"/>
  <c r="M210" i="4"/>
  <c r="N204" i="4"/>
  <c r="M204" i="4"/>
  <c r="N198" i="4"/>
  <c r="M198" i="4"/>
  <c r="N192" i="4"/>
  <c r="M192" i="4"/>
  <c r="N186" i="4"/>
  <c r="M186" i="4"/>
  <c r="N180" i="4"/>
  <c r="M180" i="4"/>
  <c r="N174" i="4"/>
  <c r="M174" i="4"/>
  <c r="N168" i="4"/>
  <c r="M168" i="4"/>
  <c r="N162" i="4"/>
  <c r="M162" i="4"/>
  <c r="N156" i="4"/>
  <c r="M156" i="4"/>
  <c r="N150" i="4"/>
  <c r="M150" i="4"/>
  <c r="N144" i="4"/>
  <c r="M144" i="4"/>
  <c r="N138" i="4"/>
  <c r="M138" i="4"/>
  <c r="N132" i="4"/>
  <c r="M132" i="4"/>
  <c r="N126" i="4"/>
  <c r="M126" i="4"/>
  <c r="N120" i="4"/>
  <c r="M120" i="4"/>
  <c r="N114" i="4"/>
  <c r="M114" i="4"/>
  <c r="N108" i="4"/>
  <c r="M108" i="4"/>
  <c r="N102" i="4"/>
  <c r="M102" i="4"/>
  <c r="N96" i="4"/>
  <c r="M96" i="4"/>
  <c r="N90" i="4"/>
  <c r="M90" i="4"/>
  <c r="N84" i="4"/>
  <c r="M84" i="4"/>
  <c r="N78" i="4"/>
  <c r="M78" i="4"/>
  <c r="N72" i="4"/>
  <c r="M72" i="4"/>
  <c r="N66" i="4"/>
  <c r="M66" i="4"/>
  <c r="N60" i="4"/>
  <c r="M60" i="4"/>
  <c r="N54" i="4"/>
  <c r="M54" i="4"/>
  <c r="N48" i="4"/>
  <c r="M48" i="4"/>
  <c r="N42" i="4"/>
  <c r="M42" i="4"/>
  <c r="N36" i="4"/>
  <c r="M36" i="4"/>
  <c r="N30" i="4"/>
  <c r="M30" i="4"/>
  <c r="N1045" i="4"/>
  <c r="M1045" i="4"/>
  <c r="N1039" i="4"/>
  <c r="M1039" i="4"/>
  <c r="N1033" i="4"/>
  <c r="M1033" i="4"/>
  <c r="N1027" i="4"/>
  <c r="M1027" i="4"/>
  <c r="N1021" i="4"/>
  <c r="M1021" i="4"/>
  <c r="N1015" i="4"/>
  <c r="M1015" i="4"/>
  <c r="N1009" i="4"/>
  <c r="M1009" i="4"/>
  <c r="N1003" i="4"/>
  <c r="M1003" i="4"/>
  <c r="N997" i="4"/>
  <c r="M997" i="4"/>
  <c r="N991" i="4"/>
  <c r="M991" i="4"/>
  <c r="N985" i="4"/>
  <c r="M985" i="4"/>
  <c r="N979" i="4"/>
  <c r="M979" i="4"/>
  <c r="N973" i="4"/>
  <c r="M973" i="4"/>
  <c r="N967" i="4"/>
  <c r="M967" i="4"/>
  <c r="N961" i="4"/>
  <c r="M961" i="4"/>
  <c r="N955" i="4"/>
  <c r="M955" i="4"/>
  <c r="N949" i="4"/>
  <c r="M949" i="4"/>
  <c r="N943" i="4"/>
  <c r="M943" i="4"/>
  <c r="N937" i="4"/>
  <c r="M937" i="4"/>
  <c r="N931" i="4"/>
  <c r="M931" i="4"/>
  <c r="N925" i="4"/>
  <c r="M925" i="4"/>
  <c r="N919" i="4"/>
  <c r="M919" i="4"/>
  <c r="N913" i="4"/>
  <c r="M913" i="4"/>
  <c r="N907" i="4"/>
  <c r="M907" i="4"/>
  <c r="N901" i="4"/>
  <c r="M901" i="4"/>
  <c r="N895" i="4"/>
  <c r="M895" i="4"/>
  <c r="N889" i="4"/>
  <c r="M889" i="4"/>
  <c r="N883" i="4"/>
  <c r="M883" i="4"/>
  <c r="N877" i="4"/>
  <c r="M877" i="4"/>
  <c r="N871" i="4"/>
  <c r="M871" i="4"/>
  <c r="M865" i="4"/>
  <c r="N865" i="4"/>
  <c r="N859" i="4"/>
  <c r="M859" i="4"/>
  <c r="N853" i="4"/>
  <c r="M853" i="4"/>
  <c r="N847" i="4"/>
  <c r="M847" i="4"/>
  <c r="N841" i="4"/>
  <c r="M841" i="4"/>
  <c r="N835" i="4"/>
  <c r="M835" i="4"/>
  <c r="N829" i="4"/>
  <c r="M829" i="4"/>
  <c r="N823" i="4"/>
  <c r="M823" i="4"/>
  <c r="M817" i="4"/>
  <c r="N817" i="4"/>
  <c r="N811" i="4"/>
  <c r="M811" i="4"/>
  <c r="N805" i="4"/>
  <c r="M805" i="4"/>
  <c r="N799" i="4"/>
  <c r="M799" i="4"/>
  <c r="N793" i="4"/>
  <c r="M793" i="4"/>
  <c r="N787" i="4"/>
  <c r="M787" i="4"/>
  <c r="N781" i="4"/>
  <c r="M781" i="4"/>
  <c r="N775" i="4"/>
  <c r="M775" i="4"/>
  <c r="M769" i="4"/>
  <c r="N769" i="4"/>
  <c r="N763" i="4"/>
  <c r="M763" i="4"/>
  <c r="N757" i="4"/>
  <c r="M757" i="4"/>
  <c r="N751" i="4"/>
  <c r="M751" i="4"/>
  <c r="N745" i="4"/>
  <c r="M745" i="4"/>
  <c r="N739" i="4"/>
  <c r="M739" i="4"/>
  <c r="N733" i="4"/>
  <c r="M733" i="4"/>
  <c r="N727" i="4"/>
  <c r="M727" i="4"/>
  <c r="M721" i="4"/>
  <c r="N721" i="4"/>
  <c r="N715" i="4"/>
  <c r="M715" i="4"/>
  <c r="N709" i="4"/>
  <c r="M709" i="4"/>
  <c r="N703" i="4"/>
  <c r="M703" i="4"/>
  <c r="N697" i="4"/>
  <c r="M697" i="4"/>
  <c r="N691" i="4"/>
  <c r="M691" i="4"/>
  <c r="N685" i="4"/>
  <c r="M685" i="4"/>
  <c r="N679" i="4"/>
  <c r="M679" i="4"/>
  <c r="M673" i="4"/>
  <c r="N673" i="4"/>
  <c r="AF667" i="4"/>
  <c r="B667" i="4" s="1"/>
  <c r="N667" i="4"/>
  <c r="M667" i="4"/>
  <c r="N661" i="4"/>
  <c r="M661" i="4"/>
  <c r="AF655" i="4"/>
  <c r="B655" i="4" s="1"/>
  <c r="N655" i="4"/>
  <c r="M655" i="4"/>
  <c r="N649" i="4"/>
  <c r="M649" i="4"/>
  <c r="AF643" i="4"/>
  <c r="B643" i="4" s="1"/>
  <c r="N643" i="4"/>
  <c r="M643" i="4"/>
  <c r="N637" i="4"/>
  <c r="M637" i="4"/>
  <c r="AF631" i="4"/>
  <c r="B631" i="4" s="1"/>
  <c r="N631" i="4"/>
  <c r="M631" i="4"/>
  <c r="M625" i="4"/>
  <c r="N625" i="4"/>
  <c r="AF619" i="4"/>
  <c r="B619" i="4" s="1"/>
  <c r="N619" i="4"/>
  <c r="M619" i="4"/>
  <c r="N613" i="4"/>
  <c r="M613" i="4"/>
  <c r="AF607" i="4"/>
  <c r="B607" i="4" s="1"/>
  <c r="N607" i="4"/>
  <c r="M607" i="4"/>
  <c r="N601" i="4"/>
  <c r="M601" i="4"/>
  <c r="AF595" i="4"/>
  <c r="B595" i="4" s="1"/>
  <c r="N595" i="4"/>
  <c r="M595" i="4"/>
  <c r="N589" i="4"/>
  <c r="M589" i="4"/>
  <c r="AF583" i="4"/>
  <c r="B583" i="4" s="1"/>
  <c r="N583" i="4"/>
  <c r="M583" i="4"/>
  <c r="M577" i="4"/>
  <c r="N577" i="4"/>
  <c r="AF571" i="4"/>
  <c r="B571" i="4" s="1"/>
  <c r="N571" i="4"/>
  <c r="M571" i="4"/>
  <c r="N565" i="4"/>
  <c r="M565" i="4"/>
  <c r="AF559" i="4"/>
  <c r="B559" i="4" s="1"/>
  <c r="N559" i="4"/>
  <c r="M559" i="4"/>
  <c r="N553" i="4"/>
  <c r="M553" i="4"/>
  <c r="AF547" i="4"/>
  <c r="B547" i="4" s="1"/>
  <c r="N547" i="4"/>
  <c r="M547" i="4"/>
  <c r="N541" i="4"/>
  <c r="M541" i="4"/>
  <c r="AF535" i="4"/>
  <c r="B535" i="4" s="1"/>
  <c r="N535" i="4"/>
  <c r="M535" i="4"/>
  <c r="M529" i="4"/>
  <c r="N529" i="4"/>
  <c r="AF523" i="4"/>
  <c r="B523" i="4" s="1"/>
  <c r="N523" i="4"/>
  <c r="M523" i="4"/>
  <c r="N517" i="4"/>
  <c r="M517" i="4"/>
  <c r="AF511" i="4"/>
  <c r="B511" i="4" s="1"/>
  <c r="N511" i="4"/>
  <c r="M511" i="4"/>
  <c r="N505" i="4"/>
  <c r="M505" i="4"/>
  <c r="AF499" i="4"/>
  <c r="B499" i="4" s="1"/>
  <c r="N499" i="4"/>
  <c r="M499" i="4"/>
  <c r="N493" i="4"/>
  <c r="M493" i="4"/>
  <c r="AF487" i="4"/>
  <c r="B487" i="4" s="1"/>
  <c r="N487" i="4"/>
  <c r="M487" i="4"/>
  <c r="M481" i="4"/>
  <c r="N481" i="4"/>
  <c r="AF475" i="4"/>
  <c r="B475" i="4" s="1"/>
  <c r="N475" i="4"/>
  <c r="M475" i="4"/>
  <c r="N469" i="4"/>
  <c r="M469" i="4"/>
  <c r="AF463" i="4"/>
  <c r="B463" i="4" s="1"/>
  <c r="N463" i="4"/>
  <c r="M463" i="4"/>
  <c r="N457" i="4"/>
  <c r="M457" i="4"/>
  <c r="AF451" i="4"/>
  <c r="B451" i="4" s="1"/>
  <c r="N451" i="4"/>
  <c r="M451" i="4"/>
  <c r="N445" i="4"/>
  <c r="M445" i="4"/>
  <c r="AF439" i="4"/>
  <c r="B439" i="4" s="1"/>
  <c r="N439" i="4"/>
  <c r="M439" i="4"/>
  <c r="M433" i="4"/>
  <c r="N433" i="4"/>
  <c r="AF427" i="4"/>
  <c r="B427" i="4" s="1"/>
  <c r="N427" i="4"/>
  <c r="M427" i="4"/>
  <c r="N421" i="4"/>
  <c r="M421" i="4"/>
  <c r="AF415" i="4"/>
  <c r="B415" i="4" s="1"/>
  <c r="N415" i="4"/>
  <c r="M415" i="4"/>
  <c r="N409" i="4"/>
  <c r="M409" i="4"/>
  <c r="AF403" i="4"/>
  <c r="B403" i="4" s="1"/>
  <c r="N403" i="4"/>
  <c r="M403" i="4"/>
  <c r="N397" i="4"/>
  <c r="M397" i="4"/>
  <c r="AF391" i="4"/>
  <c r="B391" i="4" s="1"/>
  <c r="N391" i="4"/>
  <c r="M391" i="4"/>
  <c r="M385" i="4"/>
  <c r="N385" i="4"/>
  <c r="AF379" i="4"/>
  <c r="B379" i="4" s="1"/>
  <c r="N379" i="4"/>
  <c r="M379" i="4"/>
  <c r="N373" i="4"/>
  <c r="M373" i="4"/>
  <c r="AF367" i="4"/>
  <c r="B367" i="4" s="1"/>
  <c r="N367" i="4"/>
  <c r="M367" i="4"/>
  <c r="N361" i="4"/>
  <c r="M361" i="4"/>
  <c r="AF355" i="4"/>
  <c r="B355" i="4" s="1"/>
  <c r="N355" i="4"/>
  <c r="M355" i="4"/>
  <c r="M349" i="4"/>
  <c r="N349" i="4"/>
  <c r="AF343" i="4"/>
  <c r="B343" i="4" s="1"/>
  <c r="N343" i="4"/>
  <c r="M343" i="4"/>
  <c r="N337" i="4"/>
  <c r="M337" i="4"/>
  <c r="AF331" i="4"/>
  <c r="B331" i="4" s="1"/>
  <c r="N331" i="4"/>
  <c r="M331" i="4"/>
  <c r="N325" i="4"/>
  <c r="M325" i="4"/>
  <c r="AF319" i="4"/>
  <c r="B319" i="4" s="1"/>
  <c r="N319" i="4"/>
  <c r="M319" i="4"/>
  <c r="N313" i="4"/>
  <c r="M313" i="4"/>
  <c r="AF307" i="4"/>
  <c r="B307" i="4" s="1"/>
  <c r="N307" i="4"/>
  <c r="M307" i="4"/>
  <c r="N301" i="4"/>
  <c r="M301" i="4"/>
  <c r="AF295" i="4"/>
  <c r="B295" i="4" s="1"/>
  <c r="N295" i="4"/>
  <c r="M295" i="4"/>
  <c r="N289" i="4"/>
  <c r="M289" i="4"/>
  <c r="AF283" i="4"/>
  <c r="B283" i="4" s="1"/>
  <c r="N283" i="4"/>
  <c r="M283" i="4"/>
  <c r="N277" i="4"/>
  <c r="M277" i="4"/>
  <c r="AF271" i="4"/>
  <c r="B271" i="4" s="1"/>
  <c r="N271" i="4"/>
  <c r="M271" i="4"/>
  <c r="N265" i="4"/>
  <c r="M265" i="4"/>
  <c r="AF259" i="4"/>
  <c r="B259" i="4" s="1"/>
  <c r="N259" i="4"/>
  <c r="M259" i="4"/>
  <c r="N253" i="4"/>
  <c r="M253" i="4"/>
  <c r="AF247" i="4"/>
  <c r="B247" i="4" s="1"/>
  <c r="N247" i="4"/>
  <c r="M247" i="4"/>
  <c r="N241" i="4"/>
  <c r="M241" i="4"/>
  <c r="AF235" i="4"/>
  <c r="B235" i="4" s="1"/>
  <c r="N235" i="4"/>
  <c r="M235" i="4"/>
  <c r="N229" i="4"/>
  <c r="M229" i="4"/>
  <c r="AF223" i="4"/>
  <c r="B223" i="4" s="1"/>
  <c r="N223" i="4"/>
  <c r="M223" i="4"/>
  <c r="N217" i="4"/>
  <c r="M217" i="4"/>
  <c r="AF211" i="4"/>
  <c r="B211" i="4" s="1"/>
  <c r="N211" i="4"/>
  <c r="M211" i="4"/>
  <c r="N205" i="4"/>
  <c r="M205" i="4"/>
  <c r="AF199" i="4"/>
  <c r="B199" i="4" s="1"/>
  <c r="N199" i="4"/>
  <c r="M199" i="4"/>
  <c r="N193" i="4"/>
  <c r="M193" i="4"/>
  <c r="AF187" i="4"/>
  <c r="B187" i="4" s="1"/>
  <c r="N187" i="4"/>
  <c r="M187" i="4"/>
  <c r="N181" i="4"/>
  <c r="M181" i="4"/>
  <c r="N175" i="4"/>
  <c r="M175" i="4"/>
  <c r="N169" i="4"/>
  <c r="M169" i="4"/>
  <c r="N163" i="4"/>
  <c r="M163" i="4"/>
  <c r="N157" i="4"/>
  <c r="M157" i="4"/>
  <c r="N151" i="4"/>
  <c r="M151" i="4"/>
  <c r="N145" i="4"/>
  <c r="M145" i="4"/>
  <c r="N139" i="4"/>
  <c r="M139" i="4"/>
  <c r="N133" i="4"/>
  <c r="M133" i="4"/>
  <c r="N127" i="4"/>
  <c r="M127" i="4"/>
  <c r="N121" i="4"/>
  <c r="M121" i="4"/>
  <c r="N115" i="4"/>
  <c r="M115" i="4"/>
  <c r="N109" i="4"/>
  <c r="M109" i="4"/>
  <c r="N103" i="4"/>
  <c r="M103" i="4"/>
  <c r="N97" i="4"/>
  <c r="M97" i="4"/>
  <c r="N91" i="4"/>
  <c r="M91" i="4"/>
  <c r="N85" i="4"/>
  <c r="M85" i="4"/>
  <c r="N79" i="4"/>
  <c r="M79" i="4"/>
  <c r="N73" i="4"/>
  <c r="M73" i="4"/>
  <c r="N67" i="4"/>
  <c r="M67" i="4"/>
  <c r="N61" i="4"/>
  <c r="M61" i="4"/>
  <c r="N55" i="4"/>
  <c r="M55" i="4"/>
  <c r="N49" i="4"/>
  <c r="M49" i="4"/>
  <c r="N43" i="4"/>
  <c r="M43" i="4"/>
  <c r="N37" i="4"/>
  <c r="M37" i="4"/>
  <c r="M31" i="4"/>
  <c r="N31" i="4"/>
  <c r="M1046" i="4"/>
  <c r="N1046" i="4"/>
  <c r="N1040" i="4"/>
  <c r="M1040" i="4"/>
  <c r="N1034" i="4"/>
  <c r="M1034" i="4"/>
  <c r="M1028" i="4"/>
  <c r="N1028" i="4"/>
  <c r="N1022" i="4"/>
  <c r="M1022" i="4"/>
  <c r="N1016" i="4"/>
  <c r="M1016" i="4"/>
  <c r="AF1010" i="4"/>
  <c r="B1010" i="4" s="1"/>
  <c r="M1010" i="4"/>
  <c r="N1010" i="4"/>
  <c r="N1004" i="4"/>
  <c r="M1004" i="4"/>
  <c r="M998" i="4"/>
  <c r="N998" i="4"/>
  <c r="N992" i="4"/>
  <c r="M992" i="4"/>
  <c r="N986" i="4"/>
  <c r="M986" i="4"/>
  <c r="N980" i="4"/>
  <c r="M980" i="4"/>
  <c r="N974" i="4"/>
  <c r="M974" i="4"/>
  <c r="M968" i="4"/>
  <c r="N968" i="4"/>
  <c r="M962" i="4"/>
  <c r="N962" i="4"/>
  <c r="N956" i="4"/>
  <c r="M956" i="4"/>
  <c r="N950" i="4"/>
  <c r="M950" i="4"/>
  <c r="N944" i="4"/>
  <c r="M944" i="4"/>
  <c r="N938" i="4"/>
  <c r="M938" i="4"/>
  <c r="N932" i="4"/>
  <c r="M932" i="4"/>
  <c r="N926" i="4"/>
  <c r="M926" i="4"/>
  <c r="N920" i="4"/>
  <c r="M920" i="4"/>
  <c r="M914" i="4"/>
  <c r="N914" i="4"/>
  <c r="N908" i="4"/>
  <c r="M908" i="4"/>
  <c r="M902" i="4"/>
  <c r="N902" i="4"/>
  <c r="N896" i="4"/>
  <c r="M896" i="4"/>
  <c r="N890" i="4"/>
  <c r="M890" i="4"/>
  <c r="M884" i="4"/>
  <c r="N884" i="4"/>
  <c r="N878" i="4"/>
  <c r="M878" i="4"/>
  <c r="M872" i="4"/>
  <c r="N872" i="4"/>
  <c r="M866" i="4"/>
  <c r="N866" i="4"/>
  <c r="N860" i="4"/>
  <c r="M860" i="4"/>
  <c r="M854" i="4"/>
  <c r="N854" i="4"/>
  <c r="N848" i="4"/>
  <c r="M848" i="4"/>
  <c r="N842" i="4"/>
  <c r="M842" i="4"/>
  <c r="N836" i="4"/>
  <c r="M836" i="4"/>
  <c r="N830" i="4"/>
  <c r="M830" i="4"/>
  <c r="N824" i="4"/>
  <c r="M824" i="4"/>
  <c r="M818" i="4"/>
  <c r="N818" i="4"/>
  <c r="N812" i="4"/>
  <c r="M812" i="4"/>
  <c r="M806" i="4"/>
  <c r="N806" i="4"/>
  <c r="N800" i="4"/>
  <c r="M800" i="4"/>
  <c r="N794" i="4"/>
  <c r="M794" i="4"/>
  <c r="N788" i="4"/>
  <c r="M788" i="4"/>
  <c r="N782" i="4"/>
  <c r="M782" i="4"/>
  <c r="M776" i="4"/>
  <c r="N776" i="4"/>
  <c r="M770" i="4"/>
  <c r="N770" i="4"/>
  <c r="N764" i="4"/>
  <c r="M764" i="4"/>
  <c r="M758" i="4"/>
  <c r="N758" i="4"/>
  <c r="N752" i="4"/>
  <c r="M752" i="4"/>
  <c r="N746" i="4"/>
  <c r="M746" i="4"/>
  <c r="N740" i="4"/>
  <c r="M740" i="4"/>
  <c r="N734" i="4"/>
  <c r="M734" i="4"/>
  <c r="N728" i="4"/>
  <c r="M728" i="4"/>
  <c r="M722" i="4"/>
  <c r="N722" i="4"/>
  <c r="N716" i="4"/>
  <c r="M716" i="4"/>
  <c r="M710" i="4"/>
  <c r="N710" i="4"/>
  <c r="N704" i="4"/>
  <c r="M704" i="4"/>
  <c r="N698" i="4"/>
  <c r="M698" i="4"/>
  <c r="N692" i="4"/>
  <c r="M692" i="4"/>
  <c r="N686" i="4"/>
  <c r="M686" i="4"/>
  <c r="M680" i="4"/>
  <c r="N680" i="4"/>
  <c r="M674" i="4"/>
  <c r="N674" i="4"/>
  <c r="N668" i="4"/>
  <c r="M668" i="4"/>
  <c r="M662" i="4"/>
  <c r="N662" i="4"/>
  <c r="N656" i="4"/>
  <c r="M656" i="4"/>
  <c r="N650" i="4"/>
  <c r="M650" i="4"/>
  <c r="N644" i="4"/>
  <c r="M644" i="4"/>
  <c r="N638" i="4"/>
  <c r="M638" i="4"/>
  <c r="N632" i="4"/>
  <c r="M632" i="4"/>
  <c r="M626" i="4"/>
  <c r="N626" i="4"/>
  <c r="N620" i="4"/>
  <c r="M620" i="4"/>
  <c r="M614" i="4"/>
  <c r="N614" i="4"/>
  <c r="N608" i="4"/>
  <c r="M608" i="4"/>
  <c r="N602" i="4"/>
  <c r="M602" i="4"/>
  <c r="N596" i="4"/>
  <c r="M596" i="4"/>
  <c r="N590" i="4"/>
  <c r="M590" i="4"/>
  <c r="M584" i="4"/>
  <c r="N584" i="4"/>
  <c r="M578" i="4"/>
  <c r="N578" i="4"/>
  <c r="N572" i="4"/>
  <c r="M572" i="4"/>
  <c r="M566" i="4"/>
  <c r="N566" i="4"/>
  <c r="N560" i="4"/>
  <c r="M560" i="4"/>
  <c r="N554" i="4"/>
  <c r="M554" i="4"/>
  <c r="N548" i="4"/>
  <c r="M548" i="4"/>
  <c r="N542" i="4"/>
  <c r="M542" i="4"/>
  <c r="N536" i="4"/>
  <c r="M536" i="4"/>
  <c r="M530" i="4"/>
  <c r="N530" i="4"/>
  <c r="N524" i="4"/>
  <c r="M524" i="4"/>
  <c r="N518" i="4"/>
  <c r="M518" i="4"/>
  <c r="N512" i="4"/>
  <c r="M512" i="4"/>
  <c r="N506" i="4"/>
  <c r="M506" i="4"/>
  <c r="N500" i="4"/>
  <c r="M500" i="4"/>
  <c r="N494" i="4"/>
  <c r="M494" i="4"/>
  <c r="N488" i="4"/>
  <c r="M488" i="4"/>
  <c r="M482" i="4"/>
  <c r="N482" i="4"/>
  <c r="N476" i="4"/>
  <c r="M476" i="4"/>
  <c r="N470" i="4"/>
  <c r="M470" i="4"/>
  <c r="N464" i="4"/>
  <c r="M464" i="4"/>
  <c r="N458" i="4"/>
  <c r="M458" i="4"/>
  <c r="N452" i="4"/>
  <c r="M452" i="4"/>
  <c r="N446" i="4"/>
  <c r="M446" i="4"/>
  <c r="N440" i="4"/>
  <c r="M440" i="4"/>
  <c r="M434" i="4"/>
  <c r="N434" i="4"/>
  <c r="N428" i="4"/>
  <c r="M428" i="4"/>
  <c r="N422" i="4"/>
  <c r="M422" i="4"/>
  <c r="N416" i="4"/>
  <c r="M416" i="4"/>
  <c r="N410" i="4"/>
  <c r="M410" i="4"/>
  <c r="N404" i="4"/>
  <c r="M404" i="4"/>
  <c r="N398" i="4"/>
  <c r="M398" i="4"/>
  <c r="N392" i="4"/>
  <c r="M392" i="4"/>
  <c r="M386" i="4"/>
  <c r="N386" i="4"/>
  <c r="N380" i="4"/>
  <c r="M380" i="4"/>
  <c r="N374" i="4"/>
  <c r="M374" i="4"/>
  <c r="N368" i="4"/>
  <c r="M368" i="4"/>
  <c r="N362" i="4"/>
  <c r="M362" i="4"/>
  <c r="N356" i="4"/>
  <c r="M356" i="4"/>
  <c r="M350" i="4"/>
  <c r="N350" i="4"/>
  <c r="N344" i="4"/>
  <c r="M344" i="4"/>
  <c r="N338" i="4"/>
  <c r="M338" i="4"/>
  <c r="N332" i="4"/>
  <c r="M332" i="4"/>
  <c r="N326" i="4"/>
  <c r="M326" i="4"/>
  <c r="N320" i="4"/>
  <c r="M320" i="4"/>
  <c r="N314" i="4"/>
  <c r="M314" i="4"/>
  <c r="N308" i="4"/>
  <c r="M308" i="4"/>
  <c r="N302" i="4"/>
  <c r="M302" i="4"/>
  <c r="N296" i="4"/>
  <c r="M296" i="4"/>
  <c r="N290" i="4"/>
  <c r="M290" i="4"/>
  <c r="N284" i="4"/>
  <c r="M284" i="4"/>
  <c r="N278" i="4"/>
  <c r="M278" i="4"/>
  <c r="N272" i="4"/>
  <c r="M272" i="4"/>
  <c r="N266" i="4"/>
  <c r="M266" i="4"/>
  <c r="N260" i="4"/>
  <c r="M260" i="4"/>
  <c r="N254" i="4"/>
  <c r="M254" i="4"/>
  <c r="N248" i="4"/>
  <c r="M248" i="4"/>
  <c r="N242" i="4"/>
  <c r="M242" i="4"/>
  <c r="N236" i="4"/>
  <c r="M236" i="4"/>
  <c r="M230" i="4"/>
  <c r="N230" i="4"/>
  <c r="N224" i="4"/>
  <c r="M224" i="4"/>
  <c r="N218" i="4"/>
  <c r="M218" i="4"/>
  <c r="N212" i="4"/>
  <c r="M212" i="4"/>
  <c r="N206" i="4"/>
  <c r="M206" i="4"/>
  <c r="N200" i="4"/>
  <c r="M200" i="4"/>
  <c r="N194" i="4"/>
  <c r="M194" i="4"/>
  <c r="N188" i="4"/>
  <c r="M188" i="4"/>
  <c r="N182" i="4"/>
  <c r="M182" i="4"/>
  <c r="N176" i="4"/>
  <c r="M176" i="4"/>
  <c r="N170" i="4"/>
  <c r="M170" i="4"/>
  <c r="N164" i="4"/>
  <c r="M164" i="4"/>
  <c r="N158" i="4"/>
  <c r="M158" i="4"/>
  <c r="N152" i="4"/>
  <c r="M152" i="4"/>
  <c r="M146" i="4"/>
  <c r="N146" i="4"/>
  <c r="N140" i="4"/>
  <c r="M140" i="4"/>
  <c r="N134" i="4"/>
  <c r="M134" i="4"/>
  <c r="N128" i="4"/>
  <c r="M128" i="4"/>
  <c r="N122" i="4"/>
  <c r="M122" i="4"/>
  <c r="N116" i="4"/>
  <c r="M116" i="4"/>
  <c r="N110" i="4"/>
  <c r="M110" i="4"/>
  <c r="N104" i="4"/>
  <c r="M104" i="4"/>
  <c r="N98" i="4"/>
  <c r="M98" i="4"/>
  <c r="N92" i="4"/>
  <c r="M92" i="4"/>
  <c r="M86" i="4"/>
  <c r="N86" i="4"/>
  <c r="N80" i="4"/>
  <c r="M80" i="4"/>
  <c r="N74" i="4"/>
  <c r="M74" i="4"/>
  <c r="N68" i="4"/>
  <c r="M68" i="4"/>
  <c r="N62" i="4"/>
  <c r="M62" i="4"/>
  <c r="N56" i="4"/>
  <c r="M56" i="4"/>
  <c r="N50" i="4"/>
  <c r="M50" i="4"/>
  <c r="N44" i="4"/>
  <c r="M44" i="4"/>
  <c r="N38" i="4"/>
  <c r="M38" i="4"/>
  <c r="M32" i="4"/>
  <c r="N32" i="4"/>
  <c r="N1047" i="4"/>
  <c r="M1047" i="4"/>
  <c r="N1041" i="4"/>
  <c r="M1041" i="4"/>
  <c r="N1035" i="4"/>
  <c r="M1035" i="4"/>
  <c r="N1029" i="4"/>
  <c r="M1029" i="4"/>
  <c r="N1023" i="4"/>
  <c r="M1023" i="4"/>
  <c r="N1017" i="4"/>
  <c r="M1017" i="4"/>
  <c r="N1011" i="4"/>
  <c r="M1011" i="4"/>
  <c r="N1005" i="4"/>
  <c r="M1005" i="4"/>
  <c r="N999" i="4"/>
  <c r="M999" i="4"/>
  <c r="N993" i="4"/>
  <c r="M993" i="4"/>
  <c r="N987" i="4"/>
  <c r="M987" i="4"/>
  <c r="N981" i="4"/>
  <c r="M981" i="4"/>
  <c r="N975" i="4"/>
  <c r="M975" i="4"/>
  <c r="N969" i="4"/>
  <c r="M969" i="4"/>
  <c r="M963" i="4"/>
  <c r="N963" i="4"/>
  <c r="N957" i="4"/>
  <c r="M957" i="4"/>
  <c r="N951" i="4"/>
  <c r="M951" i="4"/>
  <c r="N945" i="4"/>
  <c r="M945" i="4"/>
  <c r="N939" i="4"/>
  <c r="M939" i="4"/>
  <c r="M933" i="4"/>
  <c r="N933" i="4"/>
  <c r="N927" i="4"/>
  <c r="M927" i="4"/>
  <c r="N921" i="4"/>
  <c r="M921" i="4"/>
  <c r="N915" i="4"/>
  <c r="M915" i="4"/>
  <c r="N909" i="4"/>
  <c r="M909" i="4"/>
  <c r="N903" i="4"/>
  <c r="M903" i="4"/>
  <c r="N897" i="4"/>
  <c r="M897" i="4"/>
  <c r="N891" i="4"/>
  <c r="M891" i="4"/>
  <c r="N885" i="4"/>
  <c r="M885" i="4"/>
  <c r="N879" i="4"/>
  <c r="M879" i="4"/>
  <c r="N873" i="4"/>
  <c r="M873" i="4"/>
  <c r="M867" i="4"/>
  <c r="N867" i="4"/>
  <c r="N861" i="4"/>
  <c r="M861" i="4"/>
  <c r="N855" i="4"/>
  <c r="M855" i="4"/>
  <c r="N849" i="4"/>
  <c r="M849" i="4"/>
  <c r="N843" i="4"/>
  <c r="M843" i="4"/>
  <c r="M837" i="4"/>
  <c r="N837" i="4"/>
  <c r="N831" i="4"/>
  <c r="M831" i="4"/>
  <c r="N825" i="4"/>
  <c r="M825" i="4"/>
  <c r="N819" i="4"/>
  <c r="M819" i="4"/>
  <c r="N813" i="4"/>
  <c r="M813" i="4"/>
  <c r="N807" i="4"/>
  <c r="M807" i="4"/>
  <c r="N801" i="4"/>
  <c r="M801" i="4"/>
  <c r="N795" i="4"/>
  <c r="M795" i="4"/>
  <c r="M789" i="4"/>
  <c r="N789" i="4"/>
  <c r="N783" i="4"/>
  <c r="M783" i="4"/>
  <c r="N777" i="4"/>
  <c r="M777" i="4"/>
  <c r="N771" i="4"/>
  <c r="M771" i="4"/>
  <c r="N765" i="4"/>
  <c r="M765" i="4"/>
  <c r="N759" i="4"/>
  <c r="M759" i="4"/>
  <c r="N753" i="4"/>
  <c r="M753" i="4"/>
  <c r="N747" i="4"/>
  <c r="M747" i="4"/>
  <c r="M741" i="4"/>
  <c r="N741" i="4"/>
  <c r="N735" i="4"/>
  <c r="M735" i="4"/>
  <c r="N729" i="4"/>
  <c r="M729" i="4"/>
  <c r="N723" i="4"/>
  <c r="M723" i="4"/>
  <c r="N717" i="4"/>
  <c r="M717" i="4"/>
  <c r="N711" i="4"/>
  <c r="M711" i="4"/>
  <c r="N705" i="4"/>
  <c r="M705" i="4"/>
  <c r="N699" i="4"/>
  <c r="M699" i="4"/>
  <c r="M693" i="4"/>
  <c r="N693" i="4"/>
  <c r="N687" i="4"/>
  <c r="M687" i="4"/>
  <c r="N681" i="4"/>
  <c r="M681" i="4"/>
  <c r="N675" i="4"/>
  <c r="M675" i="4"/>
  <c r="N669" i="4"/>
  <c r="M669" i="4"/>
  <c r="N663" i="4"/>
  <c r="M663" i="4"/>
  <c r="N657" i="4"/>
  <c r="M657" i="4"/>
  <c r="N651" i="4"/>
  <c r="M651" i="4"/>
  <c r="M645" i="4"/>
  <c r="N645" i="4"/>
  <c r="N639" i="4"/>
  <c r="M639" i="4"/>
  <c r="N633" i="4"/>
  <c r="M633" i="4"/>
  <c r="N627" i="4"/>
  <c r="M627" i="4"/>
  <c r="N621" i="4"/>
  <c r="M621" i="4"/>
  <c r="N615" i="4"/>
  <c r="M615" i="4"/>
  <c r="N609" i="4"/>
  <c r="M609" i="4"/>
  <c r="N603" i="4"/>
  <c r="M603" i="4"/>
  <c r="M597" i="4"/>
  <c r="N597" i="4"/>
  <c r="N591" i="4"/>
  <c r="M591" i="4"/>
  <c r="N585" i="4"/>
  <c r="M585" i="4"/>
  <c r="N579" i="4"/>
  <c r="M579" i="4"/>
  <c r="N573" i="4"/>
  <c r="M573" i="4"/>
  <c r="N567" i="4"/>
  <c r="M567" i="4"/>
  <c r="N561" i="4"/>
  <c r="M561" i="4"/>
  <c r="N555" i="4"/>
  <c r="M555" i="4"/>
  <c r="M549" i="4"/>
  <c r="N549" i="4"/>
  <c r="N543" i="4"/>
  <c r="M543" i="4"/>
  <c r="N537" i="4"/>
  <c r="M537" i="4"/>
  <c r="N531" i="4"/>
  <c r="M531" i="4"/>
  <c r="N525" i="4"/>
  <c r="M525" i="4"/>
  <c r="N519" i="4"/>
  <c r="M519" i="4"/>
  <c r="N513" i="4"/>
  <c r="M513" i="4"/>
  <c r="N507" i="4"/>
  <c r="M507" i="4"/>
  <c r="N501" i="4"/>
  <c r="M501" i="4"/>
  <c r="N495" i="4"/>
  <c r="M495" i="4"/>
  <c r="N489" i="4"/>
  <c r="M489" i="4"/>
  <c r="N483" i="4"/>
  <c r="M483" i="4"/>
  <c r="N477" i="4"/>
  <c r="M477" i="4"/>
  <c r="N471" i="4"/>
  <c r="M471" i="4"/>
  <c r="N465" i="4"/>
  <c r="M465" i="4"/>
  <c r="N459" i="4"/>
  <c r="M459" i="4"/>
  <c r="M453" i="4"/>
  <c r="N453" i="4"/>
  <c r="N447" i="4"/>
  <c r="M447" i="4"/>
  <c r="N441" i="4"/>
  <c r="M441" i="4"/>
  <c r="N435" i="4"/>
  <c r="M435" i="4"/>
  <c r="N429" i="4"/>
  <c r="M429" i="4"/>
  <c r="N423" i="4"/>
  <c r="M423" i="4"/>
  <c r="N417" i="4"/>
  <c r="M417" i="4"/>
  <c r="N411" i="4"/>
  <c r="M411" i="4"/>
  <c r="N405" i="4"/>
  <c r="M405" i="4"/>
  <c r="N399" i="4"/>
  <c r="M399" i="4"/>
  <c r="N393" i="4"/>
  <c r="M393" i="4"/>
  <c r="N387" i="4"/>
  <c r="M387" i="4"/>
  <c r="N381" i="4"/>
  <c r="M381" i="4"/>
  <c r="N375" i="4"/>
  <c r="M375" i="4"/>
  <c r="N369" i="4"/>
  <c r="M369" i="4"/>
  <c r="N363" i="4"/>
  <c r="M363" i="4"/>
  <c r="N357" i="4"/>
  <c r="M357" i="4"/>
  <c r="N351" i="4"/>
  <c r="M351" i="4"/>
  <c r="N345" i="4"/>
  <c r="M345" i="4"/>
  <c r="N339" i="4"/>
  <c r="M339" i="4"/>
  <c r="N333" i="4"/>
  <c r="M333" i="4"/>
  <c r="N327" i="4"/>
  <c r="M327" i="4"/>
  <c r="N321" i="4"/>
  <c r="M321" i="4"/>
  <c r="N315" i="4"/>
  <c r="M315" i="4"/>
  <c r="M309" i="4"/>
  <c r="N309" i="4"/>
  <c r="N303" i="4"/>
  <c r="M303" i="4"/>
  <c r="N297" i="4"/>
  <c r="M297" i="4"/>
  <c r="N291" i="4"/>
  <c r="M291" i="4"/>
  <c r="M285" i="4"/>
  <c r="N285" i="4"/>
  <c r="N279" i="4"/>
  <c r="M279" i="4"/>
  <c r="N273" i="4"/>
  <c r="M273" i="4"/>
  <c r="N267" i="4"/>
  <c r="M267" i="4"/>
  <c r="M261" i="4"/>
  <c r="N261" i="4"/>
  <c r="N255" i="4"/>
  <c r="M255" i="4"/>
  <c r="M249" i="4"/>
  <c r="N249" i="4"/>
  <c r="N243" i="4"/>
  <c r="M243" i="4"/>
  <c r="N237" i="4"/>
  <c r="M237" i="4"/>
  <c r="N231" i="4"/>
  <c r="M231" i="4"/>
  <c r="M225" i="4"/>
  <c r="N225" i="4"/>
  <c r="N219" i="4"/>
  <c r="M219" i="4"/>
  <c r="N213" i="4"/>
  <c r="M213" i="4"/>
  <c r="N207" i="4"/>
  <c r="M207" i="4"/>
  <c r="M201" i="4"/>
  <c r="N201" i="4"/>
  <c r="N195" i="4"/>
  <c r="M195" i="4"/>
  <c r="N189" i="4"/>
  <c r="M189" i="4"/>
  <c r="N183" i="4"/>
  <c r="M183" i="4"/>
  <c r="M177" i="4"/>
  <c r="N177" i="4"/>
  <c r="N171" i="4"/>
  <c r="M171" i="4"/>
  <c r="M165" i="4"/>
  <c r="N165" i="4"/>
  <c r="N159" i="4"/>
  <c r="M159" i="4"/>
  <c r="N153" i="4"/>
  <c r="M153" i="4"/>
  <c r="N147" i="4"/>
  <c r="M147" i="4"/>
  <c r="M141" i="4"/>
  <c r="N141" i="4"/>
  <c r="N135" i="4"/>
  <c r="M135" i="4"/>
  <c r="N129" i="4"/>
  <c r="M129" i="4"/>
  <c r="N123" i="4"/>
  <c r="M123" i="4"/>
  <c r="M117" i="4"/>
  <c r="N117" i="4"/>
  <c r="N111" i="4"/>
  <c r="M111" i="4"/>
  <c r="M105" i="4"/>
  <c r="N105" i="4"/>
  <c r="N99" i="4"/>
  <c r="M99" i="4"/>
  <c r="N93" i="4"/>
  <c r="M93" i="4"/>
  <c r="N87" i="4"/>
  <c r="M87" i="4"/>
  <c r="M81" i="4"/>
  <c r="N81" i="4"/>
  <c r="N75" i="4"/>
  <c r="M75" i="4"/>
  <c r="N69" i="4"/>
  <c r="M69" i="4"/>
  <c r="N63" i="4"/>
  <c r="M63" i="4"/>
  <c r="M57" i="4"/>
  <c r="N57" i="4"/>
  <c r="N51" i="4"/>
  <c r="M51" i="4"/>
  <c r="N45" i="4"/>
  <c r="M45" i="4"/>
  <c r="N39" i="4"/>
  <c r="M39" i="4"/>
  <c r="M33" i="4"/>
  <c r="N33" i="4"/>
  <c r="N27" i="4"/>
  <c r="M27" i="4"/>
  <c r="M26" i="4"/>
  <c r="AG1049" i="4"/>
  <c r="C1049" i="4" s="1"/>
  <c r="AG26" i="4"/>
  <c r="C26" i="4" s="1"/>
  <c r="AF1046" i="4"/>
  <c r="B1046" i="4" s="1"/>
  <c r="AF1034" i="4"/>
  <c r="B1034" i="4" s="1"/>
  <c r="AF1028" i="4"/>
  <c r="B1028" i="4" s="1"/>
  <c r="AF1016" i="4"/>
  <c r="B1016" i="4" s="1"/>
  <c r="AF998" i="4"/>
  <c r="B998" i="4" s="1"/>
  <c r="AF992" i="4"/>
  <c r="B992" i="4" s="1"/>
  <c r="AF968" i="4"/>
  <c r="B968" i="4" s="1"/>
  <c r="AF914" i="4"/>
  <c r="B914" i="4" s="1"/>
  <c r="AF902" i="4"/>
  <c r="B902" i="4" s="1"/>
  <c r="AF896" i="4"/>
  <c r="B896" i="4" s="1"/>
  <c r="AF890" i="4"/>
  <c r="B890" i="4" s="1"/>
  <c r="AF884" i="4"/>
  <c r="B884" i="4" s="1"/>
  <c r="AF878" i="4"/>
  <c r="B878" i="4" s="1"/>
  <c r="AF872" i="4"/>
  <c r="B872" i="4" s="1"/>
  <c r="AF860" i="4"/>
  <c r="B860" i="4" s="1"/>
  <c r="AF854" i="4"/>
  <c r="B854" i="4" s="1"/>
  <c r="AF848" i="4"/>
  <c r="B848" i="4" s="1"/>
  <c r="AF842" i="4"/>
  <c r="B842" i="4" s="1"/>
  <c r="AF830" i="4"/>
  <c r="B830" i="4" s="1"/>
  <c r="AF824" i="4"/>
  <c r="B824" i="4" s="1"/>
  <c r="AF818" i="4"/>
  <c r="B818" i="4" s="1"/>
  <c r="AF812" i="4"/>
  <c r="B812" i="4" s="1"/>
  <c r="AF806" i="4"/>
  <c r="B806" i="4" s="1"/>
  <c r="AF800" i="4"/>
  <c r="B800" i="4" s="1"/>
  <c r="AF788" i="4"/>
  <c r="B788" i="4" s="1"/>
  <c r="AF782" i="4"/>
  <c r="B782" i="4" s="1"/>
  <c r="AF776" i="4"/>
  <c r="B776" i="4" s="1"/>
  <c r="AF770" i="4"/>
  <c r="B770" i="4" s="1"/>
  <c r="AF758" i="4"/>
  <c r="B758" i="4" s="1"/>
  <c r="AF752" i="4"/>
  <c r="B752" i="4" s="1"/>
  <c r="AF746" i="4"/>
  <c r="B746" i="4" s="1"/>
  <c r="AF740" i="4"/>
  <c r="B740" i="4" s="1"/>
  <c r="AF734" i="4"/>
  <c r="B734" i="4" s="1"/>
  <c r="AF728" i="4"/>
  <c r="B728" i="4" s="1"/>
  <c r="AF716" i="4"/>
  <c r="B716" i="4" s="1"/>
  <c r="AF710" i="4"/>
  <c r="B710" i="4" s="1"/>
  <c r="AF704" i="4"/>
  <c r="B704" i="4" s="1"/>
  <c r="AF698" i="4"/>
  <c r="B698" i="4" s="1"/>
  <c r="AF686" i="4"/>
  <c r="B686" i="4" s="1"/>
  <c r="AF680" i="4"/>
  <c r="B680" i="4" s="1"/>
  <c r="AF674" i="4"/>
  <c r="B674" i="4" s="1"/>
  <c r="AF668" i="4"/>
  <c r="B668" i="4" s="1"/>
  <c r="AF662" i="4"/>
  <c r="B662" i="4" s="1"/>
  <c r="AF656" i="4"/>
  <c r="B656" i="4" s="1"/>
  <c r="AF650" i="4"/>
  <c r="B650" i="4" s="1"/>
  <c r="AF638" i="4"/>
  <c r="B638" i="4" s="1"/>
  <c r="AF632" i="4"/>
  <c r="B632" i="4" s="1"/>
  <c r="AF626" i="4"/>
  <c r="B626" i="4" s="1"/>
  <c r="AF620" i="4"/>
  <c r="B620" i="4" s="1"/>
  <c r="AF614" i="4"/>
  <c r="B614" i="4" s="1"/>
  <c r="AF608" i="4"/>
  <c r="B608" i="4" s="1"/>
  <c r="AF602" i="4"/>
  <c r="B602" i="4" s="1"/>
  <c r="AF590" i="4"/>
  <c r="B590" i="4" s="1"/>
  <c r="AF584" i="4"/>
  <c r="B584" i="4" s="1"/>
  <c r="AF578" i="4"/>
  <c r="B578" i="4" s="1"/>
  <c r="AF572" i="4"/>
  <c r="B572" i="4" s="1"/>
  <c r="AF566" i="4"/>
  <c r="B566" i="4" s="1"/>
  <c r="AF560" i="4"/>
  <c r="B560" i="4" s="1"/>
  <c r="AF554" i="4"/>
  <c r="B554" i="4" s="1"/>
  <c r="AF542" i="4"/>
  <c r="B542" i="4" s="1"/>
  <c r="AF536" i="4"/>
  <c r="B536" i="4" s="1"/>
  <c r="AF530" i="4"/>
  <c r="B530" i="4" s="1"/>
  <c r="AF524" i="4"/>
  <c r="B524" i="4" s="1"/>
  <c r="AF518" i="4"/>
  <c r="B518" i="4" s="1"/>
  <c r="AF512" i="4"/>
  <c r="B512" i="4" s="1"/>
  <c r="AF506" i="4"/>
  <c r="B506" i="4" s="1"/>
  <c r="AF1040" i="4"/>
  <c r="B1040" i="4" s="1"/>
  <c r="AF1022" i="4"/>
  <c r="B1022" i="4" s="1"/>
  <c r="AF1004" i="4"/>
  <c r="B1004" i="4" s="1"/>
  <c r="AF962" i="4"/>
  <c r="B962" i="4" s="1"/>
  <c r="AF944" i="4"/>
  <c r="B944" i="4" s="1"/>
  <c r="AF932" i="4"/>
  <c r="B932" i="4" s="1"/>
  <c r="AF920" i="4"/>
  <c r="B920" i="4" s="1"/>
  <c r="AF986" i="4"/>
  <c r="B986" i="4" s="1"/>
  <c r="AF974" i="4"/>
  <c r="B974" i="4" s="1"/>
  <c r="AF956" i="4"/>
  <c r="B956" i="4" s="1"/>
  <c r="AF950" i="4"/>
  <c r="B950" i="4" s="1"/>
  <c r="AF926" i="4"/>
  <c r="B926" i="4" s="1"/>
  <c r="AF1047" i="4"/>
  <c r="B1047" i="4" s="1"/>
  <c r="AF1041" i="4"/>
  <c r="B1041" i="4" s="1"/>
  <c r="AF1035" i="4"/>
  <c r="B1035" i="4" s="1"/>
  <c r="AF1029" i="4"/>
  <c r="B1029" i="4" s="1"/>
  <c r="AF1023" i="4"/>
  <c r="B1023" i="4" s="1"/>
  <c r="AF1017" i="4"/>
  <c r="B1017" i="4" s="1"/>
  <c r="AF1011" i="4"/>
  <c r="B1011" i="4" s="1"/>
  <c r="AF1005" i="4"/>
  <c r="B1005" i="4" s="1"/>
  <c r="AF999" i="4"/>
  <c r="B999" i="4" s="1"/>
  <c r="AF993" i="4"/>
  <c r="B993" i="4" s="1"/>
  <c r="AF987" i="4"/>
  <c r="B987" i="4" s="1"/>
  <c r="AF981" i="4"/>
  <c r="B981" i="4" s="1"/>
  <c r="AF975" i="4"/>
  <c r="B975" i="4" s="1"/>
  <c r="AF969" i="4"/>
  <c r="B969" i="4" s="1"/>
  <c r="AF963" i="4"/>
  <c r="B963" i="4" s="1"/>
  <c r="AF957" i="4"/>
  <c r="B957" i="4" s="1"/>
  <c r="AF951" i="4"/>
  <c r="B951" i="4" s="1"/>
  <c r="AF945" i="4"/>
  <c r="B945" i="4" s="1"/>
  <c r="AF939" i="4"/>
  <c r="B939" i="4" s="1"/>
  <c r="AF933" i="4"/>
  <c r="B933" i="4" s="1"/>
  <c r="AF927" i="4"/>
  <c r="B927" i="4" s="1"/>
  <c r="AF921" i="4"/>
  <c r="B921" i="4" s="1"/>
  <c r="AF915" i="4"/>
  <c r="B915" i="4" s="1"/>
  <c r="AF909" i="4"/>
  <c r="B909" i="4" s="1"/>
  <c r="AF903" i="4"/>
  <c r="B903" i="4" s="1"/>
  <c r="AF897" i="4"/>
  <c r="B897" i="4" s="1"/>
  <c r="AF891" i="4"/>
  <c r="B891" i="4" s="1"/>
  <c r="AF885" i="4"/>
  <c r="B885" i="4" s="1"/>
  <c r="AF879" i="4"/>
  <c r="B879" i="4" s="1"/>
  <c r="AF873" i="4"/>
  <c r="B873" i="4" s="1"/>
  <c r="AF867" i="4"/>
  <c r="B867" i="4" s="1"/>
  <c r="AF861" i="4"/>
  <c r="B861" i="4" s="1"/>
  <c r="AF855" i="4"/>
  <c r="B855" i="4" s="1"/>
  <c r="AF849" i="4"/>
  <c r="B849" i="4" s="1"/>
  <c r="AF843" i="4"/>
  <c r="B843" i="4" s="1"/>
  <c r="AF837" i="4"/>
  <c r="B837" i="4" s="1"/>
  <c r="AF831" i="4"/>
  <c r="B831" i="4" s="1"/>
  <c r="AF825" i="4"/>
  <c r="B825" i="4" s="1"/>
  <c r="AF819" i="4"/>
  <c r="B819" i="4" s="1"/>
  <c r="AF813" i="4"/>
  <c r="B813" i="4" s="1"/>
  <c r="AF807" i="4"/>
  <c r="B807" i="4" s="1"/>
  <c r="AF801" i="4"/>
  <c r="B801" i="4" s="1"/>
  <c r="AF795" i="4"/>
  <c r="B795" i="4" s="1"/>
  <c r="AF789" i="4"/>
  <c r="B789" i="4" s="1"/>
  <c r="AF783" i="4"/>
  <c r="B783" i="4" s="1"/>
  <c r="AF777" i="4"/>
  <c r="B777" i="4" s="1"/>
  <c r="AF771" i="4"/>
  <c r="B771" i="4" s="1"/>
  <c r="AF765" i="4"/>
  <c r="B765" i="4" s="1"/>
  <c r="AF759" i="4"/>
  <c r="B759" i="4" s="1"/>
  <c r="AF753" i="4"/>
  <c r="B753" i="4" s="1"/>
  <c r="AF747" i="4"/>
  <c r="B747" i="4" s="1"/>
  <c r="AF741" i="4"/>
  <c r="B741" i="4" s="1"/>
  <c r="AF735" i="4"/>
  <c r="B735" i="4" s="1"/>
  <c r="AF729" i="4"/>
  <c r="B729" i="4" s="1"/>
  <c r="AF723" i="4"/>
  <c r="B723" i="4" s="1"/>
  <c r="AF1042" i="4"/>
  <c r="B1042" i="4" s="1"/>
  <c r="AF1006" i="4"/>
  <c r="B1006" i="4" s="1"/>
  <c r="AF988" i="4"/>
  <c r="B988" i="4" s="1"/>
  <c r="AF982" i="4"/>
  <c r="B982" i="4" s="1"/>
  <c r="AF976" i="4"/>
  <c r="B976" i="4" s="1"/>
  <c r="AF970" i="4"/>
  <c r="B970" i="4" s="1"/>
  <c r="AF964" i="4"/>
  <c r="B964" i="4" s="1"/>
  <c r="AF958" i="4"/>
  <c r="B958" i="4" s="1"/>
  <c r="AF946" i="4"/>
  <c r="B946" i="4" s="1"/>
  <c r="AF940" i="4"/>
  <c r="B940" i="4" s="1"/>
  <c r="AF934" i="4"/>
  <c r="B934" i="4" s="1"/>
  <c r="AF928" i="4"/>
  <c r="B928" i="4" s="1"/>
  <c r="AF916" i="4"/>
  <c r="B916" i="4" s="1"/>
  <c r="AF910" i="4"/>
  <c r="B910" i="4" s="1"/>
  <c r="AF904" i="4"/>
  <c r="B904" i="4" s="1"/>
  <c r="AF898" i="4"/>
  <c r="B898" i="4" s="1"/>
  <c r="AF892" i="4"/>
  <c r="B892" i="4" s="1"/>
  <c r="AF886" i="4"/>
  <c r="B886" i="4" s="1"/>
  <c r="AF874" i="4"/>
  <c r="B874" i="4" s="1"/>
  <c r="AF868" i="4"/>
  <c r="B868" i="4" s="1"/>
  <c r="AF862" i="4"/>
  <c r="B862" i="4" s="1"/>
  <c r="AF856" i="4"/>
  <c r="B856" i="4" s="1"/>
  <c r="AF844" i="4"/>
  <c r="B844" i="4" s="1"/>
  <c r="AF838" i="4"/>
  <c r="B838" i="4" s="1"/>
  <c r="AF832" i="4"/>
  <c r="B832" i="4" s="1"/>
  <c r="AF826" i="4"/>
  <c r="B826" i="4" s="1"/>
  <c r="AF820" i="4"/>
  <c r="B820" i="4" s="1"/>
  <c r="AF814" i="4"/>
  <c r="B814" i="4" s="1"/>
  <c r="AF802" i="4"/>
  <c r="B802" i="4" s="1"/>
  <c r="AF796" i="4"/>
  <c r="B796" i="4" s="1"/>
  <c r="AF790" i="4"/>
  <c r="B790" i="4" s="1"/>
  <c r="AF784" i="4"/>
  <c r="B784" i="4" s="1"/>
  <c r="AF772" i="4"/>
  <c r="B772" i="4" s="1"/>
  <c r="AF766" i="4"/>
  <c r="B766" i="4" s="1"/>
  <c r="AF760" i="4"/>
  <c r="B760" i="4" s="1"/>
  <c r="AF754" i="4"/>
  <c r="B754" i="4" s="1"/>
  <c r="AF748" i="4"/>
  <c r="B748" i="4" s="1"/>
  <c r="AF742" i="4"/>
  <c r="B742" i="4" s="1"/>
  <c r="AF730" i="4"/>
  <c r="B730" i="4" s="1"/>
  <c r="AF724" i="4"/>
  <c r="B724" i="4" s="1"/>
  <c r="AF718" i="4"/>
  <c r="B718" i="4" s="1"/>
  <c r="AF712" i="4"/>
  <c r="B712" i="4" s="1"/>
  <c r="AF700" i="4"/>
  <c r="B700" i="4" s="1"/>
  <c r="AF694" i="4"/>
  <c r="B694" i="4" s="1"/>
  <c r="AF688" i="4"/>
  <c r="B688" i="4" s="1"/>
  <c r="AF682" i="4"/>
  <c r="B682" i="4" s="1"/>
  <c r="AF676" i="4"/>
  <c r="B676" i="4" s="1"/>
  <c r="AF670" i="4"/>
  <c r="B670" i="4" s="1"/>
  <c r="AF664" i="4"/>
  <c r="B664" i="4" s="1"/>
  <c r="AF658" i="4"/>
  <c r="B658" i="4" s="1"/>
  <c r="AF652" i="4"/>
  <c r="B652" i="4" s="1"/>
  <c r="AF646" i="4"/>
  <c r="B646" i="4" s="1"/>
  <c r="AF640" i="4"/>
  <c r="B640" i="4" s="1"/>
  <c r="AF634" i="4"/>
  <c r="B634" i="4" s="1"/>
  <c r="AF628" i="4"/>
  <c r="B628" i="4" s="1"/>
  <c r="AF622" i="4"/>
  <c r="B622" i="4" s="1"/>
  <c r="AF616" i="4"/>
  <c r="B616" i="4" s="1"/>
  <c r="AF610" i="4"/>
  <c r="B610" i="4" s="1"/>
  <c r="AF1036" i="4"/>
  <c r="B1036" i="4" s="1"/>
  <c r="AF1043" i="4"/>
  <c r="B1043" i="4" s="1"/>
  <c r="AF1025" i="4"/>
  <c r="B1025" i="4" s="1"/>
  <c r="AF1019" i="4"/>
  <c r="B1019" i="4" s="1"/>
  <c r="AF1013" i="4"/>
  <c r="B1013" i="4" s="1"/>
  <c r="AF1007" i="4"/>
  <c r="B1007" i="4" s="1"/>
  <c r="AF1001" i="4"/>
  <c r="B1001" i="4" s="1"/>
  <c r="AF995" i="4"/>
  <c r="B995" i="4" s="1"/>
  <c r="AF989" i="4"/>
  <c r="B989" i="4" s="1"/>
  <c r="AF983" i="4"/>
  <c r="B983" i="4" s="1"/>
  <c r="AF977" i="4"/>
  <c r="B977" i="4" s="1"/>
  <c r="AF971" i="4"/>
  <c r="B971" i="4" s="1"/>
  <c r="AF965" i="4"/>
  <c r="B965" i="4" s="1"/>
  <c r="AF959" i="4"/>
  <c r="B959" i="4" s="1"/>
  <c r="AF953" i="4"/>
  <c r="B953" i="4" s="1"/>
  <c r="AF947" i="4"/>
  <c r="B947" i="4" s="1"/>
  <c r="AF941" i="4"/>
  <c r="B941" i="4" s="1"/>
  <c r="AF935" i="4"/>
  <c r="B935" i="4" s="1"/>
  <c r="AF929" i="4"/>
  <c r="B929" i="4" s="1"/>
  <c r="AF923" i="4"/>
  <c r="B923" i="4" s="1"/>
  <c r="AF917" i="4"/>
  <c r="B917" i="4" s="1"/>
  <c r="AF911" i="4"/>
  <c r="B911" i="4" s="1"/>
  <c r="AF905" i="4"/>
  <c r="B905" i="4" s="1"/>
  <c r="AF899" i="4"/>
  <c r="B899" i="4" s="1"/>
  <c r="AF893" i="4"/>
  <c r="B893" i="4" s="1"/>
  <c r="AF887" i="4"/>
  <c r="B887" i="4" s="1"/>
  <c r="AF881" i="4"/>
  <c r="B881" i="4" s="1"/>
  <c r="AF875" i="4"/>
  <c r="B875" i="4" s="1"/>
  <c r="AF869" i="4"/>
  <c r="B869" i="4" s="1"/>
  <c r="AF863" i="4"/>
  <c r="B863" i="4" s="1"/>
  <c r="AF857" i="4"/>
  <c r="B857" i="4" s="1"/>
  <c r="AF851" i="4"/>
  <c r="B851" i="4" s="1"/>
  <c r="AF845" i="4"/>
  <c r="B845" i="4" s="1"/>
  <c r="AF839" i="4"/>
  <c r="B839" i="4" s="1"/>
  <c r="AF833" i="4"/>
  <c r="B833" i="4" s="1"/>
  <c r="AF827" i="4"/>
  <c r="B827" i="4" s="1"/>
  <c r="AF821" i="4"/>
  <c r="B821" i="4" s="1"/>
  <c r="AF815" i="4"/>
  <c r="B815" i="4" s="1"/>
  <c r="AF809" i="4"/>
  <c r="B809" i="4" s="1"/>
  <c r="AF803" i="4"/>
  <c r="B803" i="4" s="1"/>
  <c r="AF797" i="4"/>
  <c r="B797" i="4" s="1"/>
  <c r="AF791" i="4"/>
  <c r="B791" i="4" s="1"/>
  <c r="AF785" i="4"/>
  <c r="B785" i="4" s="1"/>
  <c r="AF779" i="4"/>
  <c r="B779" i="4" s="1"/>
  <c r="AF773" i="4"/>
  <c r="B773" i="4" s="1"/>
  <c r="AF767" i="4"/>
  <c r="B767" i="4" s="1"/>
  <c r="AF761" i="4"/>
  <c r="B761" i="4" s="1"/>
  <c r="AF755" i="4"/>
  <c r="B755" i="4" s="1"/>
  <c r="AF749" i="4"/>
  <c r="B749" i="4" s="1"/>
  <c r="AF743" i="4"/>
  <c r="B743" i="4" s="1"/>
  <c r="AF737" i="4"/>
  <c r="B737" i="4" s="1"/>
  <c r="AF731" i="4"/>
  <c r="B731" i="4" s="1"/>
  <c r="AF725" i="4"/>
  <c r="B725" i="4" s="1"/>
  <c r="AF719" i="4"/>
  <c r="B719" i="4" s="1"/>
  <c r="AF713" i="4"/>
  <c r="B713" i="4" s="1"/>
  <c r="AF707" i="4"/>
  <c r="B707" i="4" s="1"/>
  <c r="AF701" i="4"/>
  <c r="B701" i="4" s="1"/>
  <c r="AF695" i="4"/>
  <c r="B695" i="4" s="1"/>
  <c r="AF689" i="4"/>
  <c r="B689" i="4" s="1"/>
  <c r="AF683" i="4"/>
  <c r="B683" i="4" s="1"/>
  <c r="AF671" i="4"/>
  <c r="B671" i="4" s="1"/>
  <c r="AF665" i="4"/>
  <c r="B665" i="4" s="1"/>
  <c r="AF653" i="4"/>
  <c r="B653" i="4" s="1"/>
  <c r="AF647" i="4"/>
  <c r="B647" i="4" s="1"/>
  <c r="AF641" i="4"/>
  <c r="B641" i="4" s="1"/>
  <c r="AF635" i="4"/>
  <c r="B635" i="4" s="1"/>
  <c r="AF623" i="4"/>
  <c r="B623" i="4" s="1"/>
  <c r="AF617" i="4"/>
  <c r="B617" i="4" s="1"/>
  <c r="AF605" i="4"/>
  <c r="B605" i="4" s="1"/>
  <c r="AF33" i="4"/>
  <c r="B33" i="4" s="1"/>
  <c r="AF1031" i="4"/>
  <c r="B1031" i="4" s="1"/>
  <c r="AF1012" i="4"/>
  <c r="B1012" i="4" s="1"/>
  <c r="AF1000" i="4"/>
  <c r="B1000" i="4" s="1"/>
  <c r="AF1037" i="4"/>
  <c r="B1037" i="4" s="1"/>
  <c r="AF32" i="4"/>
  <c r="B32" i="4" s="1"/>
  <c r="AF1044" i="4"/>
  <c r="B1044" i="4" s="1"/>
  <c r="AF1032" i="4"/>
  <c r="B1032" i="4" s="1"/>
  <c r="AF1026" i="4"/>
  <c r="B1026" i="4" s="1"/>
  <c r="AF1020" i="4"/>
  <c r="B1020" i="4" s="1"/>
  <c r="AF1014" i="4"/>
  <c r="B1014" i="4" s="1"/>
  <c r="AF1008" i="4"/>
  <c r="B1008" i="4" s="1"/>
  <c r="AF1002" i="4"/>
  <c r="B1002" i="4" s="1"/>
  <c r="AF996" i="4"/>
  <c r="B996" i="4" s="1"/>
  <c r="AF990" i="4"/>
  <c r="B990" i="4" s="1"/>
  <c r="AF984" i="4"/>
  <c r="B984" i="4" s="1"/>
  <c r="AF978" i="4"/>
  <c r="B978" i="4" s="1"/>
  <c r="AF972" i="4"/>
  <c r="B972" i="4" s="1"/>
  <c r="AF960" i="4"/>
  <c r="B960" i="4" s="1"/>
  <c r="AF954" i="4"/>
  <c r="B954" i="4" s="1"/>
  <c r="AF948" i="4"/>
  <c r="B948" i="4" s="1"/>
  <c r="AF942" i="4"/>
  <c r="B942" i="4" s="1"/>
  <c r="AF936" i="4"/>
  <c r="B936" i="4" s="1"/>
  <c r="AF930" i="4"/>
  <c r="B930" i="4" s="1"/>
  <c r="AF924" i="4"/>
  <c r="B924" i="4" s="1"/>
  <c r="AF918" i="4"/>
  <c r="B918" i="4" s="1"/>
  <c r="AF912" i="4"/>
  <c r="B912" i="4" s="1"/>
  <c r="AF906" i="4"/>
  <c r="B906" i="4" s="1"/>
  <c r="AF900" i="4"/>
  <c r="B900" i="4" s="1"/>
  <c r="AF888" i="4"/>
  <c r="B888" i="4" s="1"/>
  <c r="AF882" i="4"/>
  <c r="B882" i="4" s="1"/>
  <c r="AF876" i="4"/>
  <c r="B876" i="4" s="1"/>
  <c r="AF870" i="4"/>
  <c r="B870" i="4" s="1"/>
  <c r="AF864" i="4"/>
  <c r="B864" i="4" s="1"/>
  <c r="AF858" i="4"/>
  <c r="B858" i="4" s="1"/>
  <c r="AF852" i="4"/>
  <c r="B852" i="4" s="1"/>
  <c r="AF846" i="4"/>
  <c r="B846" i="4" s="1"/>
  <c r="AF840" i="4"/>
  <c r="B840" i="4" s="1"/>
  <c r="AF834" i="4"/>
  <c r="B834" i="4" s="1"/>
  <c r="AF828" i="4"/>
  <c r="B828" i="4" s="1"/>
  <c r="AF816" i="4"/>
  <c r="B816" i="4" s="1"/>
  <c r="AF810" i="4"/>
  <c r="B810" i="4" s="1"/>
  <c r="AF804" i="4"/>
  <c r="B804" i="4" s="1"/>
  <c r="AF798" i="4"/>
  <c r="B798" i="4" s="1"/>
  <c r="AF792" i="4"/>
  <c r="B792" i="4" s="1"/>
  <c r="AF786" i="4"/>
  <c r="B786" i="4" s="1"/>
  <c r="AF780" i="4"/>
  <c r="B780" i="4" s="1"/>
  <c r="AF774" i="4"/>
  <c r="B774" i="4" s="1"/>
  <c r="AF768" i="4"/>
  <c r="B768" i="4" s="1"/>
  <c r="AF762" i="4"/>
  <c r="B762" i="4" s="1"/>
  <c r="AF756" i="4"/>
  <c r="B756" i="4" s="1"/>
  <c r="AF744" i="4"/>
  <c r="B744" i="4" s="1"/>
  <c r="AF738" i="4"/>
  <c r="B738" i="4" s="1"/>
  <c r="AF732" i="4"/>
  <c r="B732" i="4" s="1"/>
  <c r="AF726" i="4"/>
  <c r="B726" i="4" s="1"/>
  <c r="AF720" i="4"/>
  <c r="B720" i="4" s="1"/>
  <c r="AF714" i="4"/>
  <c r="B714" i="4" s="1"/>
  <c r="AF708" i="4"/>
  <c r="B708" i="4" s="1"/>
  <c r="AF702" i="4"/>
  <c r="B702" i="4" s="1"/>
  <c r="AF1048" i="4"/>
  <c r="B1048" i="4" s="1"/>
  <c r="AF1030" i="4"/>
  <c r="B1030" i="4" s="1"/>
  <c r="AF1018" i="4"/>
  <c r="B1018" i="4" s="1"/>
  <c r="AF31" i="4"/>
  <c r="B31" i="4" s="1"/>
  <c r="AF1045" i="4"/>
  <c r="B1045" i="4" s="1"/>
  <c r="AF1039" i="4"/>
  <c r="B1039" i="4" s="1"/>
  <c r="AF1033" i="4"/>
  <c r="B1033" i="4" s="1"/>
  <c r="AF1027" i="4"/>
  <c r="B1027" i="4" s="1"/>
  <c r="AF1021" i="4"/>
  <c r="B1021" i="4" s="1"/>
  <c r="AF1015" i="4"/>
  <c r="B1015" i="4" s="1"/>
  <c r="AF1009" i="4"/>
  <c r="B1009" i="4" s="1"/>
  <c r="AF1003" i="4"/>
  <c r="B1003" i="4" s="1"/>
  <c r="AF997" i="4"/>
  <c r="B997" i="4" s="1"/>
  <c r="AF991" i="4"/>
  <c r="B991" i="4" s="1"/>
  <c r="AF985" i="4"/>
  <c r="B985" i="4" s="1"/>
  <c r="AF979" i="4"/>
  <c r="B979" i="4" s="1"/>
  <c r="AF973" i="4"/>
  <c r="B973" i="4" s="1"/>
  <c r="AF967" i="4"/>
  <c r="B967" i="4" s="1"/>
  <c r="AF961" i="4"/>
  <c r="B961" i="4" s="1"/>
  <c r="AF955" i="4"/>
  <c r="B955" i="4" s="1"/>
  <c r="AF949" i="4"/>
  <c r="B949" i="4" s="1"/>
  <c r="AF943" i="4"/>
  <c r="B943" i="4" s="1"/>
  <c r="AF937" i="4"/>
  <c r="B937" i="4" s="1"/>
  <c r="AF931" i="4"/>
  <c r="B931" i="4" s="1"/>
  <c r="AF925" i="4"/>
  <c r="B925" i="4" s="1"/>
  <c r="AF919" i="4"/>
  <c r="B919" i="4" s="1"/>
  <c r="AF913" i="4"/>
  <c r="B913" i="4" s="1"/>
  <c r="AF907" i="4"/>
  <c r="B907" i="4" s="1"/>
  <c r="AF901" i="4"/>
  <c r="B901" i="4" s="1"/>
  <c r="AF895" i="4"/>
  <c r="B895" i="4" s="1"/>
  <c r="AF889" i="4"/>
  <c r="B889" i="4" s="1"/>
  <c r="AF883" i="4"/>
  <c r="B883" i="4" s="1"/>
  <c r="AF877" i="4"/>
  <c r="B877" i="4" s="1"/>
  <c r="AF871" i="4"/>
  <c r="B871" i="4" s="1"/>
  <c r="AF865" i="4"/>
  <c r="B865" i="4" s="1"/>
  <c r="AF859" i="4"/>
  <c r="B859" i="4" s="1"/>
  <c r="AF853" i="4"/>
  <c r="B853" i="4" s="1"/>
  <c r="AF847" i="4"/>
  <c r="B847" i="4" s="1"/>
  <c r="AF841" i="4"/>
  <c r="B841" i="4" s="1"/>
  <c r="AF835" i="4"/>
  <c r="B835" i="4" s="1"/>
  <c r="AF829" i="4"/>
  <c r="B829" i="4" s="1"/>
  <c r="AF823" i="4"/>
  <c r="B823" i="4" s="1"/>
  <c r="AF817" i="4"/>
  <c r="B817" i="4" s="1"/>
  <c r="AF811" i="4"/>
  <c r="B811" i="4" s="1"/>
  <c r="AF805" i="4"/>
  <c r="B805" i="4" s="1"/>
  <c r="AF799" i="4"/>
  <c r="B799" i="4" s="1"/>
  <c r="AF793" i="4"/>
  <c r="B793" i="4" s="1"/>
  <c r="AF787" i="4"/>
  <c r="B787" i="4" s="1"/>
  <c r="AF781" i="4"/>
  <c r="B781" i="4" s="1"/>
  <c r="AF775" i="4"/>
  <c r="B775" i="4" s="1"/>
  <c r="AF769" i="4"/>
  <c r="B769" i="4" s="1"/>
  <c r="AF763" i="4"/>
  <c r="B763" i="4" s="1"/>
  <c r="AF757" i="4"/>
  <c r="B757" i="4" s="1"/>
  <c r="AF751" i="4"/>
  <c r="B751" i="4" s="1"/>
  <c r="AF745" i="4"/>
  <c r="B745" i="4" s="1"/>
  <c r="AF739" i="4"/>
  <c r="B739" i="4" s="1"/>
  <c r="AF733" i="4"/>
  <c r="B733" i="4" s="1"/>
  <c r="AF727" i="4"/>
  <c r="B727" i="4" s="1"/>
  <c r="AF721" i="4"/>
  <c r="B721" i="4" s="1"/>
  <c r="AF715" i="4"/>
  <c r="B715" i="4" s="1"/>
  <c r="AF709" i="4"/>
  <c r="B709" i="4" s="1"/>
  <c r="AF703" i="4"/>
  <c r="B703" i="4" s="1"/>
  <c r="AF697" i="4"/>
  <c r="B697" i="4" s="1"/>
  <c r="AF691" i="4"/>
  <c r="B691" i="4" s="1"/>
  <c r="AF685" i="4"/>
  <c r="B685" i="4" s="1"/>
  <c r="AF679" i="4"/>
  <c r="B679" i="4" s="1"/>
  <c r="AF116" i="4"/>
  <c r="B116" i="4" s="1"/>
  <c r="AF104" i="4"/>
  <c r="B104" i="4" s="1"/>
  <c r="AF92" i="4"/>
  <c r="B92" i="4" s="1"/>
  <c r="AF80" i="4"/>
  <c r="B80" i="4" s="1"/>
  <c r="AF68" i="4"/>
  <c r="B68" i="4" s="1"/>
  <c r="AF56" i="4"/>
  <c r="B56" i="4" s="1"/>
  <c r="AF44" i="4"/>
  <c r="B44" i="4" s="1"/>
  <c r="AF604" i="4"/>
  <c r="B604" i="4" s="1"/>
  <c r="AF592" i="4"/>
  <c r="B592" i="4" s="1"/>
  <c r="AF580" i="4"/>
  <c r="B580" i="4" s="1"/>
  <c r="AF568" i="4"/>
  <c r="B568" i="4" s="1"/>
  <c r="AF556" i="4"/>
  <c r="B556" i="4" s="1"/>
  <c r="AF544" i="4"/>
  <c r="B544" i="4" s="1"/>
  <c r="AF532" i="4"/>
  <c r="B532" i="4" s="1"/>
  <c r="AF520" i="4"/>
  <c r="B520" i="4" s="1"/>
  <c r="AF508" i="4"/>
  <c r="B508" i="4" s="1"/>
  <c r="AF496" i="4"/>
  <c r="B496" i="4" s="1"/>
  <c r="AF484" i="4"/>
  <c r="B484" i="4" s="1"/>
  <c r="AF472" i="4"/>
  <c r="B472" i="4" s="1"/>
  <c r="AF460" i="4"/>
  <c r="B460" i="4" s="1"/>
  <c r="AF448" i="4"/>
  <c r="B448" i="4" s="1"/>
  <c r="AF436" i="4"/>
  <c r="B436" i="4" s="1"/>
  <c r="AF424" i="4"/>
  <c r="B424" i="4" s="1"/>
  <c r="AF412" i="4"/>
  <c r="B412" i="4" s="1"/>
  <c r="AF400" i="4"/>
  <c r="B400" i="4" s="1"/>
  <c r="AF388" i="4"/>
  <c r="B388" i="4" s="1"/>
  <c r="AF376" i="4"/>
  <c r="B376" i="4" s="1"/>
  <c r="AF364" i="4"/>
  <c r="B364" i="4" s="1"/>
  <c r="AF352" i="4"/>
  <c r="B352" i="4" s="1"/>
  <c r="AF340" i="4"/>
  <c r="B340" i="4" s="1"/>
  <c r="AF328" i="4"/>
  <c r="B328" i="4" s="1"/>
  <c r="AF316" i="4"/>
  <c r="B316" i="4" s="1"/>
  <c r="AF304" i="4"/>
  <c r="B304" i="4" s="1"/>
  <c r="AF292" i="4"/>
  <c r="B292" i="4" s="1"/>
  <c r="AF280" i="4"/>
  <c r="B280" i="4" s="1"/>
  <c r="AF268" i="4"/>
  <c r="B268" i="4" s="1"/>
  <c r="AF256" i="4"/>
  <c r="B256" i="4" s="1"/>
  <c r="AF244" i="4"/>
  <c r="B244" i="4" s="1"/>
  <c r="AF232" i="4"/>
  <c r="B232" i="4" s="1"/>
  <c r="AF220" i="4"/>
  <c r="B220" i="4" s="1"/>
  <c r="AF208" i="4"/>
  <c r="B208" i="4" s="1"/>
  <c r="AF196" i="4"/>
  <c r="B196" i="4" s="1"/>
  <c r="AF184" i="4"/>
  <c r="B184" i="4" s="1"/>
  <c r="AF172" i="4"/>
  <c r="B172" i="4" s="1"/>
  <c r="AF160" i="4"/>
  <c r="B160" i="4" s="1"/>
  <c r="AF148" i="4"/>
  <c r="B148" i="4" s="1"/>
  <c r="AF136" i="4"/>
  <c r="B136" i="4" s="1"/>
  <c r="AF124" i="4"/>
  <c r="B124" i="4" s="1"/>
  <c r="AF112" i="4"/>
  <c r="B112" i="4" s="1"/>
  <c r="AF100" i="4"/>
  <c r="B100" i="4" s="1"/>
  <c r="AF88" i="4"/>
  <c r="B88" i="4" s="1"/>
  <c r="AF76" i="4"/>
  <c r="B76" i="4" s="1"/>
  <c r="AF64" i="4"/>
  <c r="B64" i="4" s="1"/>
  <c r="AF58" i="4"/>
  <c r="B58" i="4" s="1"/>
  <c r="AF52" i="4"/>
  <c r="B52" i="4" s="1"/>
  <c r="AF46" i="4"/>
  <c r="B46" i="4" s="1"/>
  <c r="AF40" i="4"/>
  <c r="B40" i="4" s="1"/>
  <c r="AF34" i="4"/>
  <c r="B34" i="4" s="1"/>
  <c r="AF35" i="4"/>
  <c r="B35" i="4" s="1"/>
  <c r="AF696" i="4"/>
  <c r="B696" i="4" s="1"/>
  <c r="AF684" i="4"/>
  <c r="B684" i="4" s="1"/>
  <c r="AF672" i="4"/>
  <c r="B672" i="4" s="1"/>
  <c r="AF660" i="4"/>
  <c r="B660" i="4" s="1"/>
  <c r="AF648" i="4"/>
  <c r="B648" i="4" s="1"/>
  <c r="AF636" i="4"/>
  <c r="B636" i="4" s="1"/>
  <c r="AF624" i="4"/>
  <c r="B624" i="4" s="1"/>
  <c r="AF612" i="4"/>
  <c r="B612" i="4" s="1"/>
  <c r="AF600" i="4"/>
  <c r="B600" i="4" s="1"/>
  <c r="AF588" i="4"/>
  <c r="B588" i="4" s="1"/>
  <c r="AF576" i="4"/>
  <c r="B576" i="4" s="1"/>
  <c r="AF564" i="4"/>
  <c r="B564" i="4" s="1"/>
  <c r="AF552" i="4"/>
  <c r="B552" i="4" s="1"/>
  <c r="AF540" i="4"/>
  <c r="B540" i="4" s="1"/>
  <c r="AF528" i="4"/>
  <c r="B528" i="4" s="1"/>
  <c r="AF516" i="4"/>
  <c r="B516" i="4" s="1"/>
  <c r="AF504" i="4"/>
  <c r="B504" i="4" s="1"/>
  <c r="AF492" i="4"/>
  <c r="B492" i="4" s="1"/>
  <c r="AF480" i="4"/>
  <c r="B480" i="4" s="1"/>
  <c r="AF468" i="4"/>
  <c r="B468" i="4" s="1"/>
  <c r="AF456" i="4"/>
  <c r="B456" i="4" s="1"/>
  <c r="AF444" i="4"/>
  <c r="B444" i="4" s="1"/>
  <c r="AF432" i="4"/>
  <c r="B432" i="4" s="1"/>
  <c r="AF420" i="4"/>
  <c r="B420" i="4" s="1"/>
  <c r="AF408" i="4"/>
  <c r="B408" i="4" s="1"/>
  <c r="AF396" i="4"/>
  <c r="B396" i="4" s="1"/>
  <c r="AF384" i="4"/>
  <c r="B384" i="4" s="1"/>
  <c r="AF372" i="4"/>
  <c r="B372" i="4" s="1"/>
  <c r="AF360" i="4"/>
  <c r="B360" i="4" s="1"/>
  <c r="AF348" i="4"/>
  <c r="B348" i="4" s="1"/>
  <c r="AF336" i="4"/>
  <c r="B336" i="4" s="1"/>
  <c r="AF324" i="4"/>
  <c r="B324" i="4" s="1"/>
  <c r="AF312" i="4"/>
  <c r="B312" i="4" s="1"/>
  <c r="AF300" i="4"/>
  <c r="B300" i="4" s="1"/>
  <c r="AF288" i="4"/>
  <c r="B288" i="4" s="1"/>
  <c r="AF276" i="4"/>
  <c r="B276" i="4" s="1"/>
  <c r="AF264" i="4"/>
  <c r="B264" i="4" s="1"/>
  <c r="AF252" i="4"/>
  <c r="B252" i="4" s="1"/>
  <c r="AF240" i="4"/>
  <c r="B240" i="4" s="1"/>
  <c r="AF228" i="4"/>
  <c r="B228" i="4" s="1"/>
  <c r="AF216" i="4"/>
  <c r="B216" i="4" s="1"/>
  <c r="AF204" i="4"/>
  <c r="B204" i="4" s="1"/>
  <c r="AF192" i="4"/>
  <c r="B192" i="4" s="1"/>
  <c r="AF180" i="4"/>
  <c r="B180" i="4" s="1"/>
  <c r="AF168" i="4"/>
  <c r="B168" i="4" s="1"/>
  <c r="AF156" i="4"/>
  <c r="B156" i="4" s="1"/>
  <c r="AF144" i="4"/>
  <c r="B144" i="4" s="1"/>
  <c r="AF132" i="4"/>
  <c r="B132" i="4" s="1"/>
  <c r="AF126" i="4"/>
  <c r="B126" i="4" s="1"/>
  <c r="AF120" i="4"/>
  <c r="B120" i="4" s="1"/>
  <c r="AF114" i="4"/>
  <c r="B114" i="4" s="1"/>
  <c r="AF108" i="4"/>
  <c r="B108" i="4" s="1"/>
  <c r="AF102" i="4"/>
  <c r="B102" i="4" s="1"/>
  <c r="AF96" i="4"/>
  <c r="B96" i="4" s="1"/>
  <c r="AF90" i="4"/>
  <c r="B90" i="4" s="1"/>
  <c r="AF84" i="4"/>
  <c r="B84" i="4" s="1"/>
  <c r="AF78" i="4"/>
  <c r="B78" i="4" s="1"/>
  <c r="AF72" i="4"/>
  <c r="B72" i="4" s="1"/>
  <c r="AF66" i="4"/>
  <c r="B66" i="4" s="1"/>
  <c r="AF60" i="4"/>
  <c r="B60" i="4" s="1"/>
  <c r="AF54" i="4"/>
  <c r="B54" i="4" s="1"/>
  <c r="AF48" i="4"/>
  <c r="B48" i="4" s="1"/>
  <c r="AF42" i="4"/>
  <c r="B42" i="4" s="1"/>
  <c r="AF36" i="4"/>
  <c r="B36" i="4" s="1"/>
  <c r="AF673" i="4"/>
  <c r="B673" i="4" s="1"/>
  <c r="AF661" i="4"/>
  <c r="B661" i="4" s="1"/>
  <c r="AF649" i="4"/>
  <c r="B649" i="4" s="1"/>
  <c r="AF637" i="4"/>
  <c r="B637" i="4" s="1"/>
  <c r="AF625" i="4"/>
  <c r="B625" i="4" s="1"/>
  <c r="AF613" i="4"/>
  <c r="B613" i="4" s="1"/>
  <c r="AF601" i="4"/>
  <c r="B601" i="4" s="1"/>
  <c r="AF589" i="4"/>
  <c r="B589" i="4" s="1"/>
  <c r="AF577" i="4"/>
  <c r="B577" i="4" s="1"/>
  <c r="AF565" i="4"/>
  <c r="B565" i="4" s="1"/>
  <c r="AF553" i="4"/>
  <c r="B553" i="4" s="1"/>
  <c r="AF541" i="4"/>
  <c r="B541" i="4" s="1"/>
  <c r="AF529" i="4"/>
  <c r="B529" i="4" s="1"/>
  <c r="AF517" i="4"/>
  <c r="B517" i="4" s="1"/>
  <c r="AF505" i="4"/>
  <c r="B505" i="4" s="1"/>
  <c r="AF493" i="4"/>
  <c r="B493" i="4" s="1"/>
  <c r="AF481" i="4"/>
  <c r="B481" i="4" s="1"/>
  <c r="AF469" i="4"/>
  <c r="B469" i="4" s="1"/>
  <c r="AF457" i="4"/>
  <c r="B457" i="4" s="1"/>
  <c r="AF445" i="4"/>
  <c r="B445" i="4" s="1"/>
  <c r="AF433" i="4"/>
  <c r="B433" i="4" s="1"/>
  <c r="AF421" i="4"/>
  <c r="B421" i="4" s="1"/>
  <c r="AF409" i="4"/>
  <c r="B409" i="4" s="1"/>
  <c r="AF397" i="4"/>
  <c r="B397" i="4" s="1"/>
  <c r="AF385" i="4"/>
  <c r="B385" i="4" s="1"/>
  <c r="AF373" i="4"/>
  <c r="B373" i="4" s="1"/>
  <c r="AF361" i="4"/>
  <c r="B361" i="4" s="1"/>
  <c r="AF349" i="4"/>
  <c r="B349" i="4" s="1"/>
  <c r="AF337" i="4"/>
  <c r="B337" i="4" s="1"/>
  <c r="AF325" i="4"/>
  <c r="B325" i="4" s="1"/>
  <c r="AF313" i="4"/>
  <c r="B313" i="4" s="1"/>
  <c r="AF301" i="4"/>
  <c r="B301" i="4" s="1"/>
  <c r="AF289" i="4"/>
  <c r="B289" i="4" s="1"/>
  <c r="AF277" i="4"/>
  <c r="B277" i="4" s="1"/>
  <c r="AF265" i="4"/>
  <c r="B265" i="4" s="1"/>
  <c r="AF253" i="4"/>
  <c r="B253" i="4" s="1"/>
  <c r="AF241" i="4"/>
  <c r="B241" i="4" s="1"/>
  <c r="AF229" i="4"/>
  <c r="B229" i="4" s="1"/>
  <c r="AF217" i="4"/>
  <c r="B217" i="4" s="1"/>
  <c r="AF205" i="4"/>
  <c r="B205" i="4" s="1"/>
  <c r="AF193" i="4"/>
  <c r="B193" i="4" s="1"/>
  <c r="AF181" i="4"/>
  <c r="B181" i="4" s="1"/>
  <c r="AF169" i="4"/>
  <c r="B169" i="4" s="1"/>
  <c r="AF163" i="4"/>
  <c r="B163" i="4" s="1"/>
  <c r="AF157" i="4"/>
  <c r="B157" i="4" s="1"/>
  <c r="AF151" i="4"/>
  <c r="B151" i="4" s="1"/>
  <c r="AF145" i="4"/>
  <c r="B145" i="4" s="1"/>
  <c r="AF139" i="4"/>
  <c r="B139" i="4" s="1"/>
  <c r="AF133" i="4"/>
  <c r="B133" i="4" s="1"/>
  <c r="AF127" i="4"/>
  <c r="B127" i="4" s="1"/>
  <c r="AF121" i="4"/>
  <c r="B121" i="4" s="1"/>
  <c r="AF115" i="4"/>
  <c r="B115" i="4" s="1"/>
  <c r="AF109" i="4"/>
  <c r="B109" i="4" s="1"/>
  <c r="AF103" i="4"/>
  <c r="B103" i="4" s="1"/>
  <c r="AF97" i="4"/>
  <c r="B97" i="4" s="1"/>
  <c r="AF91" i="4"/>
  <c r="B91" i="4" s="1"/>
  <c r="AF85" i="4"/>
  <c r="B85" i="4" s="1"/>
  <c r="AF79" i="4"/>
  <c r="B79" i="4" s="1"/>
  <c r="AF73" i="4"/>
  <c r="B73" i="4" s="1"/>
  <c r="AF67" i="4"/>
  <c r="B67" i="4" s="1"/>
  <c r="AF61" i="4"/>
  <c r="B61" i="4" s="1"/>
  <c r="AF55" i="4"/>
  <c r="B55" i="4" s="1"/>
  <c r="AF49" i="4"/>
  <c r="B49" i="4" s="1"/>
  <c r="AF43" i="4"/>
  <c r="B43" i="4" s="1"/>
  <c r="AF37" i="4"/>
  <c r="B37" i="4" s="1"/>
  <c r="AG27" i="4"/>
  <c r="C27" i="4" s="1"/>
  <c r="AG357" i="4"/>
  <c r="C357" i="4" s="1"/>
  <c r="AG117" i="4"/>
  <c r="C117" i="4" s="1"/>
  <c r="I9" i="2"/>
  <c r="I10" i="2"/>
  <c r="I11" i="2"/>
  <c r="D13" i="2"/>
  <c r="AG785" i="4" l="1"/>
  <c r="C785" i="4" s="1"/>
  <c r="AG109" i="4"/>
  <c r="C109" i="4" s="1"/>
  <c r="AH1049" i="4"/>
  <c r="AH27" i="4"/>
  <c r="D27" i="4" s="1"/>
  <c r="AG31" i="4"/>
  <c r="C31" i="4" s="1"/>
  <c r="AH357" i="4"/>
  <c r="D357" i="4" s="1"/>
  <c r="AG61" i="4"/>
  <c r="C61" i="4" s="1"/>
  <c r="AH26" i="4"/>
  <c r="D26" i="4" s="1"/>
  <c r="AG37" i="4"/>
  <c r="C37" i="4" s="1"/>
  <c r="AH31" i="4"/>
  <c r="D31" i="4" s="1"/>
  <c r="AH117" i="4"/>
  <c r="D117" i="4" s="1"/>
  <c r="AG29" i="4"/>
  <c r="C29" i="4" s="1"/>
  <c r="AG1033" i="4"/>
  <c r="C1033" i="4" s="1"/>
  <c r="AG645" i="4"/>
  <c r="C645" i="4" s="1"/>
  <c r="AG629" i="4"/>
  <c r="C629" i="4" s="1"/>
  <c r="AG425" i="4"/>
  <c r="C425" i="4" s="1"/>
  <c r="AG565" i="4"/>
  <c r="C565" i="4" s="1"/>
  <c r="AG401" i="4"/>
  <c r="C401" i="4" s="1"/>
  <c r="AG593" i="4"/>
  <c r="C593" i="4" s="1"/>
  <c r="AG501" i="4"/>
  <c r="C501" i="4" s="1"/>
  <c r="AG673" i="4"/>
  <c r="C673" i="4" s="1"/>
  <c r="AG745" i="4"/>
  <c r="C745" i="4" s="1"/>
  <c r="AG133" i="4"/>
  <c r="C133" i="4" s="1"/>
  <c r="AG1009" i="4"/>
  <c r="C1009" i="4" s="1"/>
  <c r="AG333" i="4"/>
  <c r="C333" i="4" s="1"/>
  <c r="AG469" i="4"/>
  <c r="C469" i="4" s="1"/>
  <c r="AG461" i="4"/>
  <c r="C461" i="4" s="1"/>
  <c r="AG621" i="4"/>
  <c r="C621" i="4" s="1"/>
  <c r="AG849" i="4"/>
  <c r="C849" i="4" s="1"/>
  <c r="AG437" i="4"/>
  <c r="C437" i="4" s="1"/>
  <c r="AG525" i="4"/>
  <c r="C525" i="4" s="1"/>
  <c r="AG817" i="4"/>
  <c r="C817" i="4" s="1"/>
  <c r="AG45" i="4"/>
  <c r="C45" i="4" s="1"/>
  <c r="AG149" i="4"/>
  <c r="C149" i="4" s="1"/>
  <c r="AG713" i="4"/>
  <c r="C713" i="4" s="1"/>
  <c r="AG693" i="4"/>
  <c r="C693" i="4" s="1"/>
  <c r="AG929" i="4"/>
  <c r="C929" i="4" s="1"/>
  <c r="AG617" i="4"/>
  <c r="C617" i="4" s="1"/>
  <c r="AG653" i="4"/>
  <c r="C653" i="4" s="1"/>
  <c r="AG809" i="4"/>
  <c r="C809" i="4" s="1"/>
  <c r="AG997" i="4"/>
  <c r="C997" i="4" s="1"/>
  <c r="AG601" i="4"/>
  <c r="C601" i="4" s="1"/>
  <c r="AG609" i="4"/>
  <c r="C609" i="4" s="1"/>
  <c r="AG985" i="4"/>
  <c r="C985" i="4" s="1"/>
  <c r="AG741" i="4"/>
  <c r="C741" i="4" s="1"/>
  <c r="AG925" i="4"/>
  <c r="C925" i="4" s="1"/>
  <c r="AG1017" i="4"/>
  <c r="C1017" i="4" s="1"/>
  <c r="AG65" i="4"/>
  <c r="C65" i="4" s="1"/>
  <c r="AG213" i="4"/>
  <c r="C213" i="4" s="1"/>
  <c r="AG885" i="4"/>
  <c r="C885" i="4" s="1"/>
  <c r="AG1045" i="4"/>
  <c r="C1045" i="4" s="1"/>
  <c r="AG185" i="4"/>
  <c r="C185" i="4" s="1"/>
  <c r="AG165" i="4"/>
  <c r="C165" i="4" s="1"/>
  <c r="AG433" i="4"/>
  <c r="C433" i="4" s="1"/>
  <c r="AG457" i="4"/>
  <c r="C457" i="4" s="1"/>
  <c r="AG577" i="4"/>
  <c r="C577" i="4" s="1"/>
  <c r="AG545" i="4"/>
  <c r="C545" i="4" s="1"/>
  <c r="AG89" i="4"/>
  <c r="C89" i="4" s="1"/>
  <c r="AG93" i="4"/>
  <c r="C93" i="4" s="1"/>
  <c r="AG345" i="4"/>
  <c r="C345" i="4" s="1"/>
  <c r="AG657" i="4"/>
  <c r="C657" i="4" s="1"/>
  <c r="AG689" i="4"/>
  <c r="C689" i="4" s="1"/>
  <c r="AG269" i="4"/>
  <c r="C269" i="4" s="1"/>
  <c r="AG161" i="4"/>
  <c r="C161" i="4" s="1"/>
  <c r="AG365" i="4"/>
  <c r="C365" i="4" s="1"/>
  <c r="AG453" i="4"/>
  <c r="C453" i="4" s="1"/>
  <c r="AG513" i="4"/>
  <c r="C513" i="4" s="1"/>
  <c r="AG669" i="4"/>
  <c r="C669" i="4" s="1"/>
  <c r="AG305" i="4"/>
  <c r="C305" i="4" s="1"/>
  <c r="AG33" i="4"/>
  <c r="C33" i="4" s="1"/>
  <c r="AG625" i="4"/>
  <c r="C625" i="4" s="1"/>
  <c r="AG273" i="4"/>
  <c r="C273" i="4" s="1"/>
  <c r="AG289" i="4"/>
  <c r="C289" i="4" s="1"/>
  <c r="AG105" i="4"/>
  <c r="C105" i="4" s="1"/>
  <c r="AG265" i="4"/>
  <c r="C265" i="4" s="1"/>
  <c r="AG613" i="4"/>
  <c r="C613" i="4" s="1"/>
  <c r="AG237" i="4"/>
  <c r="C237" i="4" s="1"/>
  <c r="AG297" i="4"/>
  <c r="C297" i="4" s="1"/>
  <c r="AG445" i="4"/>
  <c r="C445" i="4" s="1"/>
  <c r="AG393" i="4"/>
  <c r="C393" i="4" s="1"/>
  <c r="AG509" i="4"/>
  <c r="C509" i="4" s="1"/>
  <c r="AG557" i="4"/>
  <c r="C557" i="4" s="1"/>
  <c r="AG389" i="4"/>
  <c r="C389" i="4" s="1"/>
  <c r="AG381" i="4"/>
  <c r="C381" i="4" s="1"/>
  <c r="AG421" i="4"/>
  <c r="C421" i="4" s="1"/>
  <c r="AG517" i="4"/>
  <c r="C517" i="4" s="1"/>
  <c r="AG541" i="4"/>
  <c r="C541" i="4" s="1"/>
  <c r="AG821" i="4"/>
  <c r="C821" i="4" s="1"/>
  <c r="AG981" i="4"/>
  <c r="C981" i="4" s="1"/>
  <c r="AG993" i="4"/>
  <c r="C993" i="4" s="1"/>
  <c r="AG73" i="4"/>
  <c r="C73" i="4" s="1"/>
  <c r="AG953" i="4"/>
  <c r="C953" i="4" s="1"/>
  <c r="AG857" i="4"/>
  <c r="C857" i="4" s="1"/>
  <c r="AG765" i="4"/>
  <c r="C765" i="4" s="1"/>
  <c r="AG933" i="4"/>
  <c r="C933" i="4" s="1"/>
  <c r="AG533" i="4"/>
  <c r="C533" i="4" s="1"/>
  <c r="AG641" i="4"/>
  <c r="C641" i="4" s="1"/>
  <c r="AG737" i="4"/>
  <c r="C737" i="4" s="1"/>
  <c r="AG769" i="4"/>
  <c r="C769" i="4" s="1"/>
  <c r="AG941" i="4"/>
  <c r="C941" i="4" s="1"/>
  <c r="AG85" i="4"/>
  <c r="C85" i="4" s="1"/>
  <c r="AG841" i="4"/>
  <c r="C841" i="4" s="1"/>
  <c r="AG861" i="4"/>
  <c r="C861" i="4" s="1"/>
  <c r="AG789" i="4"/>
  <c r="C789" i="4" s="1"/>
  <c r="AG897" i="4"/>
  <c r="C897" i="4" s="1"/>
  <c r="AG973" i="4"/>
  <c r="C973" i="4" s="1"/>
  <c r="AG1025" i="4"/>
  <c r="C1025" i="4" s="1"/>
  <c r="AG197" i="4"/>
  <c r="C197" i="4" s="1"/>
  <c r="AG125" i="4"/>
  <c r="C125" i="4" s="1"/>
  <c r="AG337" i="4"/>
  <c r="C337" i="4" s="1"/>
  <c r="AG193" i="4"/>
  <c r="C193" i="4" s="1"/>
  <c r="AG69" i="4"/>
  <c r="C69" i="4" s="1"/>
  <c r="AG245" i="4"/>
  <c r="C245" i="4" s="1"/>
  <c r="AG153" i="4"/>
  <c r="C153" i="4" s="1"/>
  <c r="AG301" i="4"/>
  <c r="C301" i="4" s="1"/>
  <c r="AG181" i="4"/>
  <c r="C181" i="4" s="1"/>
  <c r="AG253" i="4"/>
  <c r="C253" i="4" s="1"/>
  <c r="AG329" i="4"/>
  <c r="C329" i="4" s="1"/>
  <c r="AG81" i="4"/>
  <c r="C81" i="4" s="1"/>
  <c r="AG257" i="4"/>
  <c r="C257" i="4" s="1"/>
  <c r="AG209" i="4"/>
  <c r="C209" i="4" s="1"/>
  <c r="AG113" i="4"/>
  <c r="C113" i="4" s="1"/>
  <c r="AG221" i="4"/>
  <c r="C221" i="4" s="1"/>
  <c r="AG189" i="4"/>
  <c r="C189" i="4" s="1"/>
  <c r="AG141" i="4"/>
  <c r="C141" i="4" s="1"/>
  <c r="AG121" i="4"/>
  <c r="C121" i="4" s="1"/>
  <c r="AG233" i="4"/>
  <c r="C233" i="4" s="1"/>
  <c r="AG173" i="4"/>
  <c r="C173" i="4" s="1"/>
  <c r="AG225" i="4"/>
  <c r="C225" i="4" s="1"/>
  <c r="AG129" i="4"/>
  <c r="C129" i="4" s="1"/>
  <c r="AG229" i="4"/>
  <c r="C229" i="4" s="1"/>
  <c r="AG293" i="4"/>
  <c r="C293" i="4" s="1"/>
  <c r="AG169" i="4"/>
  <c r="C169" i="4" s="1"/>
  <c r="AG217" i="4"/>
  <c r="C217" i="4" s="1"/>
  <c r="AG281" i="4"/>
  <c r="C281" i="4" s="1"/>
  <c r="AG261" i="4"/>
  <c r="C261" i="4" s="1"/>
  <c r="AG177" i="4"/>
  <c r="C177" i="4" s="1"/>
  <c r="AG205" i="4"/>
  <c r="C205" i="4" s="1"/>
  <c r="AG57" i="4"/>
  <c r="C57" i="4" s="1"/>
  <c r="AG137" i="4"/>
  <c r="C137" i="4" s="1"/>
  <c r="AG249" i="4"/>
  <c r="C249" i="4" s="1"/>
  <c r="AG385" i="4"/>
  <c r="C385" i="4" s="1"/>
  <c r="AG481" i="4"/>
  <c r="C481" i="4" s="1"/>
  <c r="AG489" i="4"/>
  <c r="C489" i="4" s="1"/>
  <c r="AG589" i="4"/>
  <c r="C589" i="4" s="1"/>
  <c r="AG637" i="4"/>
  <c r="C637" i="4" s="1"/>
  <c r="AG725" i="4"/>
  <c r="C725" i="4" s="1"/>
  <c r="AG709" i="4"/>
  <c r="C709" i="4" s="1"/>
  <c r="AG813" i="4"/>
  <c r="C813" i="4" s="1"/>
  <c r="AG865" i="4"/>
  <c r="C865" i="4" s="1"/>
  <c r="AG889" i="4"/>
  <c r="C889" i="4" s="1"/>
  <c r="AG321" i="4"/>
  <c r="C321" i="4" s="1"/>
  <c r="AG429" i="4"/>
  <c r="C429" i="4" s="1"/>
  <c r="AG549" i="4"/>
  <c r="C549" i="4" s="1"/>
  <c r="AG605" i="4"/>
  <c r="C605" i="4" s="1"/>
  <c r="AG729" i="4"/>
  <c r="C729" i="4" s="1"/>
  <c r="AG837" i="4"/>
  <c r="C837" i="4" s="1"/>
  <c r="AG1005" i="4"/>
  <c r="C1005" i="4" s="1"/>
  <c r="AG373" i="4"/>
  <c r="C373" i="4" s="1"/>
  <c r="AG521" i="4"/>
  <c r="C521" i="4" s="1"/>
  <c r="AG497" i="4"/>
  <c r="C497" i="4" s="1"/>
  <c r="AG477" i="4"/>
  <c r="C477" i="4" s="1"/>
  <c r="AG701" i="4"/>
  <c r="C701" i="4" s="1"/>
  <c r="AG881" i="4"/>
  <c r="C881" i="4" s="1"/>
  <c r="AG877" i="4"/>
  <c r="C877" i="4" s="1"/>
  <c r="AG1021" i="4"/>
  <c r="C1021" i="4" s="1"/>
  <c r="AG77" i="4"/>
  <c r="C77" i="4" s="1"/>
  <c r="AG349" i="4"/>
  <c r="C349" i="4" s="1"/>
  <c r="AG309" i="4"/>
  <c r="C309" i="4" s="1"/>
  <c r="AG449" i="4"/>
  <c r="C449" i="4" s="1"/>
  <c r="AG417" i="4"/>
  <c r="C417" i="4" s="1"/>
  <c r="AG537" i="4"/>
  <c r="C537" i="4" s="1"/>
  <c r="AG553" i="4"/>
  <c r="C553" i="4" s="1"/>
  <c r="AG633" i="4"/>
  <c r="C633" i="4" s="1"/>
  <c r="AG677" i="4"/>
  <c r="C677" i="4" s="1"/>
  <c r="AG717" i="4"/>
  <c r="C717" i="4" s="1"/>
  <c r="AG761" i="4"/>
  <c r="C761" i="4" s="1"/>
  <c r="AG777" i="4"/>
  <c r="C777" i="4" s="1"/>
  <c r="AG805" i="4"/>
  <c r="C805" i="4" s="1"/>
  <c r="AG893" i="4"/>
  <c r="C893" i="4" s="1"/>
  <c r="AG873" i="4"/>
  <c r="C873" i="4" s="1"/>
  <c r="AG917" i="4"/>
  <c r="C917" i="4" s="1"/>
  <c r="AG945" i="4"/>
  <c r="C945" i="4" s="1"/>
  <c r="AG989" i="4"/>
  <c r="C989" i="4" s="1"/>
  <c r="AG145" i="4"/>
  <c r="C145" i="4" s="1"/>
  <c r="AG341" i="4"/>
  <c r="C341" i="4" s="1"/>
  <c r="AG465" i="4"/>
  <c r="C465" i="4" s="1"/>
  <c r="AG781" i="4"/>
  <c r="C781" i="4" s="1"/>
  <c r="AG845" i="4"/>
  <c r="C845" i="4" s="1"/>
  <c r="AG853" i="4"/>
  <c r="C853" i="4" s="1"/>
  <c r="AG377" i="4"/>
  <c r="C377" i="4" s="1"/>
  <c r="AG405" i="4"/>
  <c r="C405" i="4" s="1"/>
  <c r="AG705" i="4"/>
  <c r="C705" i="4" s="1"/>
  <c r="AG773" i="4"/>
  <c r="C773" i="4" s="1"/>
  <c r="AG793" i="4"/>
  <c r="C793" i="4" s="1"/>
  <c r="AG977" i="4"/>
  <c r="C977" i="4" s="1"/>
  <c r="AG969" i="4"/>
  <c r="C969" i="4" s="1"/>
  <c r="AG201" i="4"/>
  <c r="C201" i="4" s="1"/>
  <c r="AG961" i="4"/>
  <c r="C961" i="4" s="1"/>
  <c r="AG101" i="4"/>
  <c r="C101" i="4" s="1"/>
  <c r="AG277" i="4"/>
  <c r="C277" i="4" s="1"/>
  <c r="AG325" i="4"/>
  <c r="C325" i="4" s="1"/>
  <c r="AG285" i="4"/>
  <c r="C285" i="4" s="1"/>
  <c r="AG413" i="4"/>
  <c r="C413" i="4" s="1"/>
  <c r="AG529" i="4"/>
  <c r="C529" i="4" s="1"/>
  <c r="AG485" i="4"/>
  <c r="C485" i="4" s="1"/>
  <c r="AG573" i="4"/>
  <c r="C573" i="4" s="1"/>
  <c r="AG581" i="4"/>
  <c r="C581" i="4" s="1"/>
  <c r="AG597" i="4"/>
  <c r="C597" i="4" s="1"/>
  <c r="AG749" i="4"/>
  <c r="C749" i="4" s="1"/>
  <c r="AG753" i="4"/>
  <c r="C753" i="4" s="1"/>
  <c r="AG797" i="4"/>
  <c r="C797" i="4" s="1"/>
  <c r="AG957" i="4"/>
  <c r="C957" i="4" s="1"/>
  <c r="AG965" i="4"/>
  <c r="C965" i="4" s="1"/>
  <c r="AG1041" i="4"/>
  <c r="C1041" i="4" s="1"/>
  <c r="AG49" i="4"/>
  <c r="C49" i="4" s="1"/>
  <c r="AG157" i="4"/>
  <c r="C157" i="4" s="1"/>
  <c r="AG241" i="4"/>
  <c r="C241" i="4" s="1"/>
  <c r="AG317" i="4"/>
  <c r="C317" i="4" s="1"/>
  <c r="AG369" i="4"/>
  <c r="C369" i="4" s="1"/>
  <c r="AG361" i="4"/>
  <c r="C361" i="4" s="1"/>
  <c r="AG409" i="4"/>
  <c r="C409" i="4" s="1"/>
  <c r="AG505" i="4"/>
  <c r="C505" i="4" s="1"/>
  <c r="AG585" i="4"/>
  <c r="C585" i="4" s="1"/>
  <c r="AG685" i="4"/>
  <c r="C685" i="4" s="1"/>
  <c r="AG757" i="4"/>
  <c r="C757" i="4" s="1"/>
  <c r="AG913" i="4"/>
  <c r="C913" i="4" s="1"/>
  <c r="AG949" i="4"/>
  <c r="C949" i="4" s="1"/>
  <c r="AG1013" i="4"/>
  <c r="C1013" i="4" s="1"/>
  <c r="AG41" i="4"/>
  <c r="C41" i="4" s="1"/>
  <c r="AG313" i="4"/>
  <c r="C313" i="4" s="1"/>
  <c r="AG353" i="4"/>
  <c r="C353" i="4" s="1"/>
  <c r="AG473" i="4"/>
  <c r="C473" i="4" s="1"/>
  <c r="AG561" i="4"/>
  <c r="C561" i="4" s="1"/>
  <c r="AG661" i="4"/>
  <c r="C661" i="4" s="1"/>
  <c r="AG665" i="4"/>
  <c r="C665" i="4" s="1"/>
  <c r="AG829" i="4"/>
  <c r="C829" i="4" s="1"/>
  <c r="AG801" i="4"/>
  <c r="C801" i="4" s="1"/>
  <c r="AG833" i="4"/>
  <c r="C833" i="4" s="1"/>
  <c r="AG909" i="4"/>
  <c r="C909" i="4" s="1"/>
  <c r="AG937" i="4"/>
  <c r="C937" i="4" s="1"/>
  <c r="AG1029" i="4"/>
  <c r="C1029" i="4" s="1"/>
  <c r="AG97" i="4"/>
  <c r="C97" i="4" s="1"/>
  <c r="AG441" i="4"/>
  <c r="C441" i="4" s="1"/>
  <c r="AG397" i="4"/>
  <c r="C397" i="4" s="1"/>
  <c r="AG493" i="4"/>
  <c r="C493" i="4" s="1"/>
  <c r="AG569" i="4"/>
  <c r="C569" i="4" s="1"/>
  <c r="AG681" i="4"/>
  <c r="C681" i="4" s="1"/>
  <c r="AG649" i="4"/>
  <c r="C649" i="4" s="1"/>
  <c r="AG697" i="4"/>
  <c r="C697" i="4" s="1"/>
  <c r="AG733" i="4"/>
  <c r="C733" i="4" s="1"/>
  <c r="AG721" i="4"/>
  <c r="C721" i="4" s="1"/>
  <c r="AG825" i="4"/>
  <c r="C825" i="4" s="1"/>
  <c r="AG869" i="4"/>
  <c r="C869" i="4" s="1"/>
  <c r="AG905" i="4"/>
  <c r="C905" i="4" s="1"/>
  <c r="AG921" i="4"/>
  <c r="C921" i="4" s="1"/>
  <c r="AG901" i="4"/>
  <c r="C901" i="4" s="1"/>
  <c r="AG1001" i="4"/>
  <c r="C1001" i="4" s="1"/>
  <c r="AG1037" i="4"/>
  <c r="C1037" i="4" s="1"/>
  <c r="AG53" i="4"/>
  <c r="C53" i="4" s="1"/>
  <c r="J7" i="2"/>
  <c r="D7" i="2" s="1"/>
  <c r="A68" i="2"/>
  <c r="A69" i="2"/>
  <c r="A70" i="2"/>
  <c r="G70" i="2" s="1"/>
  <c r="A71" i="2"/>
  <c r="A72" i="2"/>
  <c r="G72" i="2" s="1"/>
  <c r="A73" i="2"/>
  <c r="G73" i="2" s="1"/>
  <c r="A74" i="2"/>
  <c r="A75" i="2"/>
  <c r="A76" i="2"/>
  <c r="A77" i="2"/>
  <c r="A78" i="2"/>
  <c r="G78" i="2" s="1"/>
  <c r="A79" i="2"/>
  <c r="A80" i="2"/>
  <c r="G80" i="2" s="1"/>
  <c r="A81" i="2"/>
  <c r="G81" i="2" s="1"/>
  <c r="A82" i="2"/>
  <c r="G82" i="2" s="1"/>
  <c r="A83" i="2"/>
  <c r="H83" i="2" s="1"/>
  <c r="A84" i="2"/>
  <c r="G84" i="2" s="1"/>
  <c r="A85" i="2"/>
  <c r="G85" i="2" s="1"/>
  <c r="A86" i="2"/>
  <c r="A87" i="2"/>
  <c r="E87" i="2" s="1"/>
  <c r="L87" i="2" s="1"/>
  <c r="A88" i="2"/>
  <c r="H88" i="2" s="1"/>
  <c r="A89" i="2"/>
  <c r="A90" i="2"/>
  <c r="E90" i="2" s="1"/>
  <c r="L90" i="2" s="1"/>
  <c r="A91" i="2"/>
  <c r="H91" i="2" s="1"/>
  <c r="A92" i="2"/>
  <c r="H92" i="2" s="1"/>
  <c r="A93" i="2"/>
  <c r="H93" i="2" s="1"/>
  <c r="A94" i="2"/>
  <c r="H94" i="2" s="1"/>
  <c r="A95" i="2"/>
  <c r="H95" i="2" s="1"/>
  <c r="A96" i="2"/>
  <c r="C96" i="2" s="1"/>
  <c r="A97" i="2"/>
  <c r="G97" i="2" s="1"/>
  <c r="A98" i="2"/>
  <c r="H98" i="2" s="1"/>
  <c r="A99" i="2"/>
  <c r="F99" i="2" s="1"/>
  <c r="A100" i="2"/>
  <c r="F100" i="2" s="1"/>
  <c r="A101" i="2"/>
  <c r="E101" i="2" s="1"/>
  <c r="L101" i="2" s="1"/>
  <c r="A102" i="2"/>
  <c r="E102" i="2" s="1"/>
  <c r="L102" i="2" s="1"/>
  <c r="A103" i="2"/>
  <c r="H103" i="2" s="1"/>
  <c r="A104" i="2"/>
  <c r="G104" i="2" s="1"/>
  <c r="A105" i="2"/>
  <c r="E105" i="2" s="1"/>
  <c r="L105" i="2" s="1"/>
  <c r="A106" i="2"/>
  <c r="G106" i="2" s="1"/>
  <c r="A107" i="2"/>
  <c r="H107" i="2" s="1"/>
  <c r="A67" i="2"/>
  <c r="J13" i="2"/>
  <c r="J12" i="2"/>
  <c r="D12" i="2" s="1"/>
  <c r="J11" i="2"/>
  <c r="D11" i="2" s="1"/>
  <c r="J10" i="2"/>
  <c r="D10" i="2" s="1"/>
  <c r="J9" i="2"/>
  <c r="D9" i="2" s="1"/>
  <c r="J8" i="2"/>
  <c r="D8" i="2" s="1"/>
  <c r="AH109" i="4" l="1"/>
  <c r="D109" i="4" s="1"/>
  <c r="AI357" i="4"/>
  <c r="E357" i="4" s="1"/>
  <c r="AH785" i="4"/>
  <c r="D785" i="4" s="1"/>
  <c r="D1049" i="4"/>
  <c r="AI1049" i="4"/>
  <c r="D67" i="2"/>
  <c r="D68" i="2"/>
  <c r="D69" i="2"/>
  <c r="D70" i="2"/>
  <c r="D71" i="2"/>
  <c r="D72" i="2"/>
  <c r="D73" i="2"/>
  <c r="D74" i="2"/>
  <c r="D75" i="2"/>
  <c r="D76" i="2"/>
  <c r="D77" i="2"/>
  <c r="D78" i="2"/>
  <c r="D79" i="2"/>
  <c r="AI31" i="4"/>
  <c r="E31" i="4" s="1"/>
  <c r="AH61" i="4"/>
  <c r="D61" i="4" s="1"/>
  <c r="AH37" i="4"/>
  <c r="D37" i="4" s="1"/>
  <c r="AH153" i="4"/>
  <c r="D153" i="4" s="1"/>
  <c r="AI26" i="4"/>
  <c r="E26" i="4" s="1"/>
  <c r="AH849" i="4"/>
  <c r="D849" i="4" s="1"/>
  <c r="AI109" i="4"/>
  <c r="E109" i="4" s="1"/>
  <c r="AJ357" i="4"/>
  <c r="F357" i="4" s="1"/>
  <c r="AH509" i="4"/>
  <c r="D509" i="4" s="1"/>
  <c r="AH965" i="4"/>
  <c r="D965" i="4" s="1"/>
  <c r="AH597" i="4"/>
  <c r="D597" i="4" s="1"/>
  <c r="AH573" i="4"/>
  <c r="D573" i="4" s="1"/>
  <c r="AJ911" i="4"/>
  <c r="F911" i="4" s="1"/>
  <c r="AH309" i="4"/>
  <c r="D309" i="4" s="1"/>
  <c r="AH589" i="4"/>
  <c r="D589" i="4" s="1"/>
  <c r="AH69" i="4"/>
  <c r="D69" i="4" s="1"/>
  <c r="AJ111" i="4"/>
  <c r="F111" i="4" s="1"/>
  <c r="AH677" i="4"/>
  <c r="D677" i="4" s="1"/>
  <c r="AH157" i="4"/>
  <c r="D157" i="4" s="1"/>
  <c r="AH749" i="4"/>
  <c r="D749" i="4" s="1"/>
  <c r="AH485" i="4"/>
  <c r="D485" i="4" s="1"/>
  <c r="AH405" i="4"/>
  <c r="D405" i="4" s="1"/>
  <c r="AH989" i="4"/>
  <c r="D989" i="4" s="1"/>
  <c r="AH805" i="4"/>
  <c r="D805" i="4" s="1"/>
  <c r="AH1021" i="4"/>
  <c r="D1021" i="4" s="1"/>
  <c r="AH189" i="4"/>
  <c r="D189" i="4" s="1"/>
  <c r="AJ109" i="4"/>
  <c r="F109" i="4" s="1"/>
  <c r="AH341" i="4"/>
  <c r="D341" i="4" s="1"/>
  <c r="AJ975" i="4"/>
  <c r="F975" i="4" s="1"/>
  <c r="AH477" i="4"/>
  <c r="D477" i="4" s="1"/>
  <c r="AH725" i="4"/>
  <c r="D725" i="4" s="1"/>
  <c r="AJ271" i="4"/>
  <c r="F271" i="4" s="1"/>
  <c r="AH469" i="4"/>
  <c r="D469" i="4" s="1"/>
  <c r="AH901" i="4"/>
  <c r="D901" i="4" s="1"/>
  <c r="AH325" i="4"/>
  <c r="D325" i="4" s="1"/>
  <c r="AH853" i="4"/>
  <c r="D853" i="4" s="1"/>
  <c r="AH781" i="4"/>
  <c r="D781" i="4" s="1"/>
  <c r="AH893" i="4"/>
  <c r="D893" i="4" s="1"/>
  <c r="AH837" i="4"/>
  <c r="D837" i="4" s="1"/>
  <c r="AH605" i="4"/>
  <c r="D605" i="4" s="1"/>
  <c r="AH173" i="4"/>
  <c r="D173" i="4" s="1"/>
  <c r="AH253" i="4"/>
  <c r="D253" i="4" s="1"/>
  <c r="AH197" i="4"/>
  <c r="D197" i="4" s="1"/>
  <c r="AH973" i="4"/>
  <c r="D973" i="4" s="1"/>
  <c r="AH517" i="4"/>
  <c r="D517" i="4" s="1"/>
  <c r="AI131" i="4"/>
  <c r="E131" i="4" s="1"/>
  <c r="AH221" i="4"/>
  <c r="D221" i="4" s="1"/>
  <c r="AH53" i="4"/>
  <c r="D53" i="4" s="1"/>
  <c r="AH685" i="4"/>
  <c r="D685" i="4" s="1"/>
  <c r="AH773" i="4"/>
  <c r="D773" i="4" s="1"/>
  <c r="AH845" i="4"/>
  <c r="D845" i="4" s="1"/>
  <c r="AJ655" i="4"/>
  <c r="F655" i="4" s="1"/>
  <c r="AK327" i="4"/>
  <c r="G327" i="4" s="1"/>
  <c r="AI147" i="4"/>
  <c r="E147" i="4" s="1"/>
  <c r="AH1013" i="4"/>
  <c r="D1013" i="4" s="1"/>
  <c r="AH733" i="4"/>
  <c r="D733" i="4" s="1"/>
  <c r="AK455" i="4"/>
  <c r="G455" i="4" s="1"/>
  <c r="AH909" i="4"/>
  <c r="D909" i="4" s="1"/>
  <c r="AH869" i="4"/>
  <c r="D869" i="4" s="1"/>
  <c r="AH661" i="4"/>
  <c r="D661" i="4" s="1"/>
  <c r="AH957" i="4"/>
  <c r="D957" i="4" s="1"/>
  <c r="AJ495" i="4"/>
  <c r="F495" i="4" s="1"/>
  <c r="AH637" i="4"/>
  <c r="D637" i="4" s="1"/>
  <c r="AI211" i="4"/>
  <c r="E211" i="4" s="1"/>
  <c r="AH285" i="4"/>
  <c r="D285" i="4" s="1"/>
  <c r="AH101" i="4"/>
  <c r="D101" i="4" s="1"/>
  <c r="AI51" i="4"/>
  <c r="E51" i="4" s="1"/>
  <c r="AH1005" i="4"/>
  <c r="D1005" i="4" s="1"/>
  <c r="AH789" i="4"/>
  <c r="D789" i="4" s="1"/>
  <c r="AH1029" i="4"/>
  <c r="D1029" i="4" s="1"/>
  <c r="AH949" i="4"/>
  <c r="D949" i="4" s="1"/>
  <c r="AH413" i="4"/>
  <c r="D413" i="4" s="1"/>
  <c r="AH277" i="4"/>
  <c r="D277" i="4" s="1"/>
  <c r="AH349" i="4"/>
  <c r="D349" i="4" s="1"/>
  <c r="AH701" i="4"/>
  <c r="D701" i="4" s="1"/>
  <c r="AH549" i="4"/>
  <c r="D549" i="4" s="1"/>
  <c r="AH813" i="4"/>
  <c r="D813" i="4" s="1"/>
  <c r="AI163" i="4"/>
  <c r="E163" i="4" s="1"/>
  <c r="AH293" i="4"/>
  <c r="D293" i="4" s="1"/>
  <c r="AH301" i="4"/>
  <c r="D301" i="4" s="1"/>
  <c r="AH821" i="4"/>
  <c r="D821" i="4" s="1"/>
  <c r="AH1037" i="4"/>
  <c r="D1037" i="4" s="1"/>
  <c r="AH757" i="4"/>
  <c r="D757" i="4" s="1"/>
  <c r="AH317" i="4"/>
  <c r="D317" i="4" s="1"/>
  <c r="AK263" i="4"/>
  <c r="G263" i="4" s="1"/>
  <c r="AH77" i="4"/>
  <c r="D77" i="4" s="1"/>
  <c r="AH429" i="4"/>
  <c r="D429" i="4" s="1"/>
  <c r="AJ175" i="4"/>
  <c r="F175" i="4" s="1"/>
  <c r="AH229" i="4"/>
  <c r="D229" i="4" s="1"/>
  <c r="AI195" i="4"/>
  <c r="E195" i="4" s="1"/>
  <c r="AH933" i="4"/>
  <c r="D933" i="4" s="1"/>
  <c r="AH917" i="4"/>
  <c r="D917" i="4" s="1"/>
  <c r="AH717" i="4"/>
  <c r="D717" i="4" s="1"/>
  <c r="AH877" i="4"/>
  <c r="D877" i="4" s="1"/>
  <c r="AI83" i="4"/>
  <c r="E83" i="4" s="1"/>
  <c r="AJ399" i="4"/>
  <c r="F399" i="4" s="1"/>
  <c r="AI35" i="4"/>
  <c r="E35" i="4" s="1"/>
  <c r="AH397" i="4"/>
  <c r="D397" i="4" s="1"/>
  <c r="AH493" i="4"/>
  <c r="D493" i="4" s="1"/>
  <c r="AH829" i="4"/>
  <c r="D829" i="4" s="1"/>
  <c r="AJ719" i="4"/>
  <c r="F719" i="4" s="1"/>
  <c r="AH797" i="4"/>
  <c r="D797" i="4" s="1"/>
  <c r="AH581" i="4"/>
  <c r="D581" i="4" s="1"/>
  <c r="AH373" i="4"/>
  <c r="D373" i="4" s="1"/>
  <c r="AH709" i="4"/>
  <c r="D709" i="4" s="1"/>
  <c r="AJ43" i="4"/>
  <c r="F43" i="4" s="1"/>
  <c r="AH861" i="4"/>
  <c r="D861" i="4" s="1"/>
  <c r="AH925" i="4"/>
  <c r="D925" i="4" s="1"/>
  <c r="AH501" i="4"/>
  <c r="D501" i="4" s="1"/>
  <c r="AI67" i="4"/>
  <c r="E67" i="4" s="1"/>
  <c r="AH669" i="4"/>
  <c r="D669" i="4" s="1"/>
  <c r="AJ79" i="4"/>
  <c r="F79" i="4" s="1"/>
  <c r="AJ815" i="4"/>
  <c r="F815" i="4" s="1"/>
  <c r="AJ879" i="4"/>
  <c r="F879" i="4" s="1"/>
  <c r="AH565" i="4"/>
  <c r="D565" i="4" s="1"/>
  <c r="AH557" i="4"/>
  <c r="D557" i="4" s="1"/>
  <c r="AH653" i="4"/>
  <c r="D653" i="4" s="1"/>
  <c r="AH333" i="4"/>
  <c r="D333" i="4" s="1"/>
  <c r="AH421" i="4"/>
  <c r="D421" i="4" s="1"/>
  <c r="AH613" i="4"/>
  <c r="D613" i="4" s="1"/>
  <c r="AH269" i="4"/>
  <c r="D269" i="4" s="1"/>
  <c r="AH1045" i="4"/>
  <c r="D1045" i="4" s="1"/>
  <c r="AH941" i="4"/>
  <c r="D941" i="4" s="1"/>
  <c r="AH93" i="4"/>
  <c r="D93" i="4" s="1"/>
  <c r="AH261" i="4"/>
  <c r="D261" i="4" s="1"/>
  <c r="AH181" i="4"/>
  <c r="D181" i="4" s="1"/>
  <c r="AH125" i="4"/>
  <c r="D125" i="4" s="1"/>
  <c r="AH237" i="4"/>
  <c r="D237" i="4" s="1"/>
  <c r="AH885" i="4"/>
  <c r="D885" i="4" s="1"/>
  <c r="AH213" i="4"/>
  <c r="D213" i="4" s="1"/>
  <c r="AH741" i="4"/>
  <c r="D741" i="4" s="1"/>
  <c r="AH133" i="4"/>
  <c r="D133" i="4" s="1"/>
  <c r="AH381" i="4"/>
  <c r="D381" i="4" s="1"/>
  <c r="AI99" i="4"/>
  <c r="E99" i="4" s="1"/>
  <c r="AK515" i="4"/>
  <c r="G515" i="4" s="1"/>
  <c r="AH149" i="4"/>
  <c r="D149" i="4" s="1"/>
  <c r="AH645" i="4"/>
  <c r="D645" i="4" s="1"/>
  <c r="AH453" i="4"/>
  <c r="D453" i="4" s="1"/>
  <c r="AJ431" i="4"/>
  <c r="F431" i="4" s="1"/>
  <c r="AH437" i="4"/>
  <c r="D437" i="4" s="1"/>
  <c r="AH621" i="4"/>
  <c r="D621" i="4" s="1"/>
  <c r="AH141" i="4"/>
  <c r="D141" i="4" s="1"/>
  <c r="AH45" i="4"/>
  <c r="D45" i="4" s="1"/>
  <c r="AH389" i="4"/>
  <c r="D389" i="4" s="1"/>
  <c r="AK71" i="4"/>
  <c r="G71" i="4" s="1"/>
  <c r="AH541" i="4"/>
  <c r="D541" i="4" s="1"/>
  <c r="AH445" i="4"/>
  <c r="D445" i="4" s="1"/>
  <c r="AH365" i="4"/>
  <c r="D365" i="4" s="1"/>
  <c r="AH165" i="4"/>
  <c r="D165" i="4" s="1"/>
  <c r="AI115" i="4"/>
  <c r="E115" i="4" s="1"/>
  <c r="AH997" i="4"/>
  <c r="D997" i="4" s="1"/>
  <c r="AI179" i="4"/>
  <c r="E179" i="4" s="1"/>
  <c r="AH525" i="4"/>
  <c r="D525" i="4" s="1"/>
  <c r="AH629" i="4"/>
  <c r="D629" i="4" s="1"/>
  <c r="AH29" i="4"/>
  <c r="D29" i="4" s="1"/>
  <c r="AJ207" i="4"/>
  <c r="F207" i="4" s="1"/>
  <c r="AH205" i="4"/>
  <c r="D205" i="4" s="1"/>
  <c r="AH245" i="4"/>
  <c r="D245" i="4" s="1"/>
  <c r="AH85" i="4"/>
  <c r="D85" i="4" s="1"/>
  <c r="AH533" i="4"/>
  <c r="D533" i="4" s="1"/>
  <c r="AH765" i="4"/>
  <c r="D765" i="4" s="1"/>
  <c r="AH693" i="4"/>
  <c r="D693" i="4" s="1"/>
  <c r="AH461" i="4"/>
  <c r="D461" i="4" s="1"/>
  <c r="AH981" i="4"/>
  <c r="D981" i="4" s="1"/>
  <c r="AI37" i="4"/>
  <c r="E37" i="4" s="1"/>
  <c r="AI117" i="4"/>
  <c r="E117" i="4" s="1"/>
  <c r="AH425" i="4"/>
  <c r="D425" i="4" s="1"/>
  <c r="AH433" i="4"/>
  <c r="D433" i="4" s="1"/>
  <c r="AH1033" i="4"/>
  <c r="D1033" i="4" s="1"/>
  <c r="AH401" i="4"/>
  <c r="D401" i="4" s="1"/>
  <c r="AH673" i="4"/>
  <c r="D673" i="4" s="1"/>
  <c r="AH737" i="4"/>
  <c r="D737" i="4" s="1"/>
  <c r="AH577" i="4"/>
  <c r="D577" i="4" s="1"/>
  <c r="AH713" i="4"/>
  <c r="D713" i="4" s="1"/>
  <c r="AH521" i="4"/>
  <c r="D521" i="4" s="1"/>
  <c r="AH705" i="4"/>
  <c r="D705" i="4" s="1"/>
  <c r="AH265" i="4"/>
  <c r="D265" i="4" s="1"/>
  <c r="AH457" i="4"/>
  <c r="D457" i="4" s="1"/>
  <c r="AH601" i="4"/>
  <c r="D601" i="4" s="1"/>
  <c r="AH1017" i="4"/>
  <c r="D1017" i="4" s="1"/>
  <c r="AH745" i="4"/>
  <c r="D745" i="4" s="1"/>
  <c r="AH793" i="4"/>
  <c r="D793" i="4" s="1"/>
  <c r="AH393" i="4"/>
  <c r="D393" i="4" s="1"/>
  <c r="AH129" i="4"/>
  <c r="D129" i="4" s="1"/>
  <c r="AH617" i="4"/>
  <c r="D617" i="4" s="1"/>
  <c r="AH345" i="4"/>
  <c r="D345" i="4" s="1"/>
  <c r="AH185" i="4"/>
  <c r="D185" i="4" s="1"/>
  <c r="AH929" i="4"/>
  <c r="D929" i="4" s="1"/>
  <c r="AH1009" i="4"/>
  <c r="D1009" i="4" s="1"/>
  <c r="AH593" i="4"/>
  <c r="D593" i="4" s="1"/>
  <c r="AH689" i="4"/>
  <c r="D689" i="4" s="1"/>
  <c r="AH609" i="4"/>
  <c r="D609" i="4" s="1"/>
  <c r="AH857" i="4"/>
  <c r="D857" i="4" s="1"/>
  <c r="AH865" i="4"/>
  <c r="D865" i="4" s="1"/>
  <c r="AH897" i="4"/>
  <c r="D897" i="4" s="1"/>
  <c r="AH753" i="4"/>
  <c r="D753" i="4" s="1"/>
  <c r="AH625" i="4"/>
  <c r="D625" i="4" s="1"/>
  <c r="AH809" i="4"/>
  <c r="D809" i="4" s="1"/>
  <c r="AH993" i="4"/>
  <c r="D993" i="4" s="1"/>
  <c r="AH633" i="4"/>
  <c r="D633" i="4" s="1"/>
  <c r="AH817" i="4"/>
  <c r="D817" i="4" s="1"/>
  <c r="AH417" i="4"/>
  <c r="D417" i="4" s="1"/>
  <c r="AH449" i="4"/>
  <c r="D449" i="4" s="1"/>
  <c r="AH337" i="4"/>
  <c r="D337" i="4" s="1"/>
  <c r="AH961" i="4"/>
  <c r="D961" i="4" s="1"/>
  <c r="AH537" i="4"/>
  <c r="D537" i="4" s="1"/>
  <c r="AH545" i="4"/>
  <c r="D545" i="4" s="1"/>
  <c r="AH161" i="4"/>
  <c r="D161" i="4" s="1"/>
  <c r="AH641" i="4"/>
  <c r="D641" i="4" s="1"/>
  <c r="AH225" i="4"/>
  <c r="D225" i="4" s="1"/>
  <c r="AH89" i="4"/>
  <c r="D89" i="4" s="1"/>
  <c r="AH177" i="4"/>
  <c r="D177" i="4" s="1"/>
  <c r="AH985" i="4"/>
  <c r="D985" i="4" s="1"/>
  <c r="AH105" i="4"/>
  <c r="D105" i="4" s="1"/>
  <c r="AH65" i="4"/>
  <c r="D65" i="4" s="1"/>
  <c r="AH769" i="4"/>
  <c r="D769" i="4" s="1"/>
  <c r="AH889" i="4"/>
  <c r="D889" i="4" s="1"/>
  <c r="AH297" i="4"/>
  <c r="D297" i="4" s="1"/>
  <c r="AH921" i="4"/>
  <c r="D921" i="4" s="1"/>
  <c r="AH513" i="4"/>
  <c r="D513" i="4" s="1"/>
  <c r="AH193" i="4"/>
  <c r="D193" i="4" s="1"/>
  <c r="AH305" i="4"/>
  <c r="D305" i="4" s="1"/>
  <c r="AH113" i="4"/>
  <c r="D113" i="4" s="1"/>
  <c r="AH585" i="4"/>
  <c r="D585" i="4" s="1"/>
  <c r="AH729" i="4"/>
  <c r="D729" i="4" s="1"/>
  <c r="AH369" i="4"/>
  <c r="D369" i="4" s="1"/>
  <c r="AH49" i="4"/>
  <c r="D49" i="4" s="1"/>
  <c r="AH145" i="4"/>
  <c r="D145" i="4" s="1"/>
  <c r="AH313" i="4"/>
  <c r="D313" i="4" s="1"/>
  <c r="AH881" i="4"/>
  <c r="D881" i="4" s="1"/>
  <c r="AH825" i="4"/>
  <c r="D825" i="4" s="1"/>
  <c r="AH497" i="4"/>
  <c r="D497" i="4" s="1"/>
  <c r="AH465" i="4"/>
  <c r="D465" i="4" s="1"/>
  <c r="AH41" i="4"/>
  <c r="D41" i="4" s="1"/>
  <c r="AH289" i="4"/>
  <c r="D289" i="4" s="1"/>
  <c r="AH121" i="4"/>
  <c r="D121" i="4" s="1"/>
  <c r="AH73" i="4"/>
  <c r="D73" i="4" s="1"/>
  <c r="AH953" i="4"/>
  <c r="D953" i="4" s="1"/>
  <c r="AH33" i="4"/>
  <c r="D33" i="4" s="1"/>
  <c r="AH841" i="4"/>
  <c r="D841" i="4" s="1"/>
  <c r="AH137" i="4"/>
  <c r="D137" i="4" s="1"/>
  <c r="AH273" i="4"/>
  <c r="D273" i="4" s="1"/>
  <c r="AH945" i="4"/>
  <c r="D945" i="4" s="1"/>
  <c r="AH801" i="4"/>
  <c r="D801" i="4" s="1"/>
  <c r="AH553" i="4"/>
  <c r="D553" i="4" s="1"/>
  <c r="AH761" i="4"/>
  <c r="D761" i="4" s="1"/>
  <c r="AH481" i="4"/>
  <c r="D481" i="4" s="1"/>
  <c r="AH1025" i="4"/>
  <c r="D1025" i="4" s="1"/>
  <c r="AH257" i="4"/>
  <c r="D257" i="4" s="1"/>
  <c r="AH657" i="4"/>
  <c r="D657" i="4" s="1"/>
  <c r="AH697" i="4"/>
  <c r="D697" i="4" s="1"/>
  <c r="AH81" i="4"/>
  <c r="D81" i="4" s="1"/>
  <c r="AH505" i="4"/>
  <c r="D505" i="4" s="1"/>
  <c r="AH353" i="4"/>
  <c r="D353" i="4" s="1"/>
  <c r="AH665" i="4"/>
  <c r="D665" i="4" s="1"/>
  <c r="AH321" i="4"/>
  <c r="D321" i="4" s="1"/>
  <c r="AH57" i="4"/>
  <c r="D57" i="4" s="1"/>
  <c r="AH1041" i="4"/>
  <c r="D1041" i="4" s="1"/>
  <c r="AH217" i="4"/>
  <c r="D217" i="4" s="1"/>
  <c r="AH1001" i="4"/>
  <c r="D1001" i="4" s="1"/>
  <c r="AH913" i="4"/>
  <c r="D913" i="4" s="1"/>
  <c r="AH473" i="4"/>
  <c r="D473" i="4" s="1"/>
  <c r="AH905" i="4"/>
  <c r="D905" i="4" s="1"/>
  <c r="AH169" i="4"/>
  <c r="D169" i="4" s="1"/>
  <c r="AH937" i="4"/>
  <c r="D937" i="4" s="1"/>
  <c r="AH441" i="4"/>
  <c r="D441" i="4" s="1"/>
  <c r="AH833" i="4"/>
  <c r="D833" i="4" s="1"/>
  <c r="AH385" i="4"/>
  <c r="D385" i="4" s="1"/>
  <c r="AH969" i="4"/>
  <c r="D969" i="4" s="1"/>
  <c r="AH361" i="4"/>
  <c r="D361" i="4" s="1"/>
  <c r="AH489" i="4"/>
  <c r="D489" i="4" s="1"/>
  <c r="AH649" i="4"/>
  <c r="D649" i="4" s="1"/>
  <c r="AH233" i="4"/>
  <c r="D233" i="4" s="1"/>
  <c r="AH529" i="4"/>
  <c r="D529" i="4" s="1"/>
  <c r="AH201" i="4"/>
  <c r="D201" i="4" s="1"/>
  <c r="AH249" i="4"/>
  <c r="D249" i="4" s="1"/>
  <c r="AH721" i="4"/>
  <c r="D721" i="4" s="1"/>
  <c r="AH569" i="4"/>
  <c r="D569" i="4" s="1"/>
  <c r="AH561" i="4"/>
  <c r="D561" i="4" s="1"/>
  <c r="AH777" i="4"/>
  <c r="D777" i="4" s="1"/>
  <c r="AH409" i="4"/>
  <c r="D409" i="4" s="1"/>
  <c r="AH209" i="4"/>
  <c r="D209" i="4" s="1"/>
  <c r="AH97" i="4"/>
  <c r="D97" i="4" s="1"/>
  <c r="AH377" i="4"/>
  <c r="D377" i="4" s="1"/>
  <c r="AH681" i="4"/>
  <c r="D681" i="4" s="1"/>
  <c r="AH329" i="4"/>
  <c r="D329" i="4" s="1"/>
  <c r="AH977" i="4"/>
  <c r="D977" i="4" s="1"/>
  <c r="AH873" i="4"/>
  <c r="D873" i="4" s="1"/>
  <c r="AH241" i="4"/>
  <c r="D241" i="4" s="1"/>
  <c r="AH281" i="4"/>
  <c r="D281" i="4" s="1"/>
  <c r="F105" i="2"/>
  <c r="B67" i="2"/>
  <c r="G102" i="2"/>
  <c r="C89" i="2"/>
  <c r="G77" i="2"/>
  <c r="E89" i="2"/>
  <c r="L89" i="2" s="1"/>
  <c r="C101" i="2"/>
  <c r="G101" i="2"/>
  <c r="G89" i="2"/>
  <c r="F90" i="2"/>
  <c r="F89" i="2"/>
  <c r="H101" i="2"/>
  <c r="H89" i="2"/>
  <c r="C87" i="2"/>
  <c r="H90" i="2"/>
  <c r="H82" i="2"/>
  <c r="B88" i="2"/>
  <c r="C102" i="2"/>
  <c r="G100" i="2"/>
  <c r="B99" i="2"/>
  <c r="E94" i="2"/>
  <c r="L94" i="2" s="1"/>
  <c r="E82" i="2"/>
  <c r="L82" i="2" s="1"/>
  <c r="G99" i="2"/>
  <c r="B96" i="2"/>
  <c r="E81" i="2"/>
  <c r="L81" i="2" s="1"/>
  <c r="B94" i="2"/>
  <c r="B93" i="2"/>
  <c r="C84" i="2"/>
  <c r="B87" i="2"/>
  <c r="B105" i="2"/>
  <c r="B82" i="2"/>
  <c r="B84" i="2"/>
  <c r="H106" i="2"/>
  <c r="H105" i="2"/>
  <c r="B102" i="2"/>
  <c r="B81" i="2"/>
  <c r="B106" i="2"/>
  <c r="C90" i="2"/>
  <c r="G94" i="2"/>
  <c r="B100" i="2"/>
  <c r="B95" i="2"/>
  <c r="B90" i="2"/>
  <c r="B107" i="2"/>
  <c r="B101" i="2"/>
  <c r="B89" i="2"/>
  <c r="E86" i="2"/>
  <c r="L86" i="2" s="1"/>
  <c r="G98" i="2"/>
  <c r="B98" i="2"/>
  <c r="B86" i="2"/>
  <c r="C86" i="2"/>
  <c r="E80" i="2"/>
  <c r="L80" i="2" s="1"/>
  <c r="H102" i="2"/>
  <c r="G90" i="2"/>
  <c r="B97" i="2"/>
  <c r="B85" i="2"/>
  <c r="B83" i="2"/>
  <c r="F104" i="2"/>
  <c r="F102" i="2"/>
  <c r="F101" i="2"/>
  <c r="H80" i="2"/>
  <c r="B104" i="2"/>
  <c r="B92" i="2"/>
  <c r="B80" i="2"/>
  <c r="F98" i="2"/>
  <c r="B103" i="2"/>
  <c r="B91" i="2"/>
  <c r="C81" i="2"/>
  <c r="E93" i="2"/>
  <c r="L93" i="2" s="1"/>
  <c r="G96" i="2"/>
  <c r="G92" i="2"/>
  <c r="C80" i="2"/>
  <c r="E92" i="2"/>
  <c r="L92" i="2" s="1"/>
  <c r="G93" i="2"/>
  <c r="F96" i="2"/>
  <c r="C105" i="2"/>
  <c r="F93" i="2"/>
  <c r="H104" i="2"/>
  <c r="C104" i="2"/>
  <c r="E84" i="2"/>
  <c r="L84" i="2" s="1"/>
  <c r="F92" i="2"/>
  <c r="H81" i="2"/>
  <c r="E104" i="2"/>
  <c r="L104" i="2" s="1"/>
  <c r="C88" i="2"/>
  <c r="H100" i="2"/>
  <c r="H87" i="2"/>
  <c r="H86" i="2"/>
  <c r="G75" i="2"/>
  <c r="C100" i="2"/>
  <c r="E98" i="2"/>
  <c r="L98" i="2" s="1"/>
  <c r="H84" i="2"/>
  <c r="G74" i="2"/>
  <c r="C98" i="2"/>
  <c r="F88" i="2"/>
  <c r="C93" i="2"/>
  <c r="F86" i="2"/>
  <c r="H96" i="2"/>
  <c r="G87" i="2"/>
  <c r="C92" i="2"/>
  <c r="F84" i="2"/>
  <c r="G105" i="2"/>
  <c r="G86" i="2"/>
  <c r="G76" i="2"/>
  <c r="E99" i="2"/>
  <c r="L99" i="2" s="1"/>
  <c r="C99" i="2"/>
  <c r="E96" i="2"/>
  <c r="L96" i="2" s="1"/>
  <c r="H99" i="2"/>
  <c r="F87" i="2"/>
  <c r="G88" i="2"/>
  <c r="E106" i="2"/>
  <c r="L106" i="2" s="1"/>
  <c r="F81" i="2"/>
  <c r="F80" i="2"/>
  <c r="C107" i="2"/>
  <c r="C83" i="2"/>
  <c r="F107" i="2"/>
  <c r="F95" i="2"/>
  <c r="F83" i="2"/>
  <c r="G107" i="2"/>
  <c r="G95" i="2"/>
  <c r="G83" i="2"/>
  <c r="G71" i="2"/>
  <c r="C95" i="2"/>
  <c r="C106" i="2"/>
  <c r="C94" i="2"/>
  <c r="C82" i="2"/>
  <c r="E100" i="2"/>
  <c r="L100" i="2" s="1"/>
  <c r="E88" i="2"/>
  <c r="L88" i="2" s="1"/>
  <c r="F106" i="2"/>
  <c r="F94" i="2"/>
  <c r="F82" i="2"/>
  <c r="C103" i="2"/>
  <c r="C91" i="2"/>
  <c r="E97" i="2"/>
  <c r="L97" i="2" s="1"/>
  <c r="E85" i="2"/>
  <c r="L85" i="2" s="1"/>
  <c r="F103" i="2"/>
  <c r="F91" i="2"/>
  <c r="H97" i="2"/>
  <c r="H85" i="2"/>
  <c r="G103" i="2"/>
  <c r="G91" i="2"/>
  <c r="G79" i="2"/>
  <c r="E107" i="2"/>
  <c r="L107" i="2" s="1"/>
  <c r="E95" i="2"/>
  <c r="L95" i="2" s="1"/>
  <c r="E83" i="2"/>
  <c r="L83" i="2" s="1"/>
  <c r="C97" i="2"/>
  <c r="C85" i="2"/>
  <c r="E103" i="2"/>
  <c r="L103" i="2" s="1"/>
  <c r="E91" i="2"/>
  <c r="L91" i="2" s="1"/>
  <c r="F97" i="2"/>
  <c r="F85" i="2"/>
  <c r="G69" i="2"/>
  <c r="G68" i="2"/>
  <c r="AI785" i="4" l="1"/>
  <c r="E785" i="4" s="1"/>
  <c r="AJ527" i="4"/>
  <c r="F527" i="4" s="1"/>
  <c r="AJ1039" i="4"/>
  <c r="F1039" i="4" s="1"/>
  <c r="AJ591" i="4"/>
  <c r="F591" i="4" s="1"/>
  <c r="AJ239" i="4"/>
  <c r="F239" i="4" s="1"/>
  <c r="AJ623" i="4"/>
  <c r="F623" i="4" s="1"/>
  <c r="AJ847" i="4"/>
  <c r="F847" i="4" s="1"/>
  <c r="AI153" i="4"/>
  <c r="E153" i="4" s="1"/>
  <c r="E1049" i="4"/>
  <c r="AJ1049" i="4"/>
  <c r="AI61" i="4"/>
  <c r="E61" i="4" s="1"/>
  <c r="AI849" i="4"/>
  <c r="E849" i="4" s="1"/>
  <c r="AI921" i="4"/>
  <c r="E921" i="4" s="1"/>
  <c r="AJ31" i="4"/>
  <c r="F31" i="4" s="1"/>
  <c r="AK357" i="4"/>
  <c r="G357" i="4" s="1"/>
  <c r="AI793" i="4"/>
  <c r="E793" i="4" s="1"/>
  <c r="AJ26" i="4"/>
  <c r="F26" i="4" s="1"/>
  <c r="AI745" i="4"/>
  <c r="E745" i="4" s="1"/>
  <c r="AI27" i="4"/>
  <c r="E27" i="4" s="1"/>
  <c r="AI221" i="4"/>
  <c r="E221" i="4" s="1"/>
  <c r="AI689" i="4"/>
  <c r="E689" i="4" s="1"/>
  <c r="AI577" i="4"/>
  <c r="E577" i="4" s="1"/>
  <c r="AK1039" i="4"/>
  <c r="G1039" i="4" s="1"/>
  <c r="AK207" i="4"/>
  <c r="G207" i="4" s="1"/>
  <c r="AI141" i="4"/>
  <c r="E141" i="4" s="1"/>
  <c r="AI645" i="4"/>
  <c r="E645" i="4" s="1"/>
  <c r="AI381" i="4"/>
  <c r="E381" i="4" s="1"/>
  <c r="AI213" i="4"/>
  <c r="E213" i="4" s="1"/>
  <c r="AJ339" i="4"/>
  <c r="F339" i="4" s="1"/>
  <c r="AI501" i="4"/>
  <c r="E501" i="4" s="1"/>
  <c r="AJ1043" i="4"/>
  <c r="F1043" i="4" s="1"/>
  <c r="AJ499" i="4"/>
  <c r="F499" i="4" s="1"/>
  <c r="AK399" i="4"/>
  <c r="G399" i="4" s="1"/>
  <c r="AI917" i="4"/>
  <c r="E917" i="4" s="1"/>
  <c r="AI229" i="4"/>
  <c r="E229" i="4" s="1"/>
  <c r="AL263" i="4"/>
  <c r="H263" i="4" s="1"/>
  <c r="AI301" i="4"/>
  <c r="E301" i="4" s="1"/>
  <c r="AI349" i="4"/>
  <c r="E349" i="4" s="1"/>
  <c r="AI285" i="4"/>
  <c r="E285" i="4" s="1"/>
  <c r="AK495" i="4"/>
  <c r="G495" i="4" s="1"/>
  <c r="AI909" i="4"/>
  <c r="E909" i="4" s="1"/>
  <c r="AI773" i="4"/>
  <c r="E773" i="4" s="1"/>
  <c r="AJ131" i="4"/>
  <c r="F131" i="4" s="1"/>
  <c r="AI853" i="4"/>
  <c r="E853" i="4" s="1"/>
  <c r="AI469" i="4"/>
  <c r="E469" i="4" s="1"/>
  <c r="AI341" i="4"/>
  <c r="E341" i="4" s="1"/>
  <c r="AI805" i="4"/>
  <c r="E805" i="4" s="1"/>
  <c r="AI157" i="4"/>
  <c r="E157" i="4" s="1"/>
  <c r="AI69" i="4"/>
  <c r="E69" i="4" s="1"/>
  <c r="AI573" i="4"/>
  <c r="E573" i="4" s="1"/>
  <c r="AI173" i="4"/>
  <c r="E173" i="4" s="1"/>
  <c r="AI113" i="4"/>
  <c r="E113" i="4" s="1"/>
  <c r="AJ531" i="4"/>
  <c r="F531" i="4" s="1"/>
  <c r="AI881" i="4"/>
  <c r="E881" i="4" s="1"/>
  <c r="AI49" i="4"/>
  <c r="E49" i="4" s="1"/>
  <c r="AI161" i="4"/>
  <c r="E161" i="4" s="1"/>
  <c r="AI961" i="4"/>
  <c r="E961" i="4" s="1"/>
  <c r="AI997" i="4"/>
  <c r="E997" i="4" s="1"/>
  <c r="AI621" i="4"/>
  <c r="E621" i="4" s="1"/>
  <c r="AI653" i="4"/>
  <c r="E653" i="4" s="1"/>
  <c r="AK879" i="4"/>
  <c r="G879" i="4" s="1"/>
  <c r="AJ691" i="4"/>
  <c r="F691" i="4" s="1"/>
  <c r="AI993" i="4"/>
  <c r="E993" i="4" s="1"/>
  <c r="AI45" i="4"/>
  <c r="E45" i="4" s="1"/>
  <c r="AK831" i="4"/>
  <c r="G831" i="4" s="1"/>
  <c r="AI897" i="4"/>
  <c r="E897" i="4" s="1"/>
  <c r="AJ139" i="4"/>
  <c r="F139" i="4" s="1"/>
  <c r="AI401" i="4"/>
  <c r="E401" i="4" s="1"/>
  <c r="AI765" i="4"/>
  <c r="E765" i="4" s="1"/>
  <c r="AI885" i="4"/>
  <c r="E885" i="4" s="1"/>
  <c r="AI93" i="4"/>
  <c r="E93" i="4" s="1"/>
  <c r="AI925" i="4"/>
  <c r="E925" i="4" s="1"/>
  <c r="AI581" i="4"/>
  <c r="E581" i="4" s="1"/>
  <c r="AI829" i="4"/>
  <c r="E829" i="4" s="1"/>
  <c r="AJ83" i="4"/>
  <c r="F83" i="4" s="1"/>
  <c r="AK175" i="4"/>
  <c r="G175" i="4" s="1"/>
  <c r="AI317" i="4"/>
  <c r="E317" i="4" s="1"/>
  <c r="AI293" i="4"/>
  <c r="E293" i="4" s="1"/>
  <c r="AI277" i="4"/>
  <c r="E277" i="4" s="1"/>
  <c r="AI1005" i="4"/>
  <c r="E1005" i="4" s="1"/>
  <c r="AJ849" i="4"/>
  <c r="F849" i="4" s="1"/>
  <c r="AL455" i="4"/>
  <c r="H455" i="4" s="1"/>
  <c r="AJ147" i="4"/>
  <c r="F147" i="4" s="1"/>
  <c r="AI685" i="4"/>
  <c r="E685" i="4" s="1"/>
  <c r="AI517" i="4"/>
  <c r="E517" i="4" s="1"/>
  <c r="AI605" i="4"/>
  <c r="E605" i="4" s="1"/>
  <c r="AI325" i="4"/>
  <c r="E325" i="4" s="1"/>
  <c r="AK271" i="4"/>
  <c r="G271" i="4" s="1"/>
  <c r="AJ595" i="4"/>
  <c r="F595" i="4" s="1"/>
  <c r="AI989" i="4"/>
  <c r="E989" i="4" s="1"/>
  <c r="AJ403" i="4"/>
  <c r="F403" i="4" s="1"/>
  <c r="AI597" i="4"/>
  <c r="E597" i="4" s="1"/>
  <c r="AI781" i="4"/>
  <c r="E781" i="4" s="1"/>
  <c r="AJ37" i="4"/>
  <c r="F37" i="4" s="1"/>
  <c r="AI257" i="4"/>
  <c r="E257" i="4" s="1"/>
  <c r="AI209" i="4"/>
  <c r="E209" i="4" s="1"/>
  <c r="AI321" i="4"/>
  <c r="E321" i="4" s="1"/>
  <c r="AI801" i="4"/>
  <c r="E801" i="4" s="1"/>
  <c r="AI289" i="4"/>
  <c r="E289" i="4" s="1"/>
  <c r="AI497" i="4"/>
  <c r="E497" i="4" s="1"/>
  <c r="AL863" i="4"/>
  <c r="H863" i="4" s="1"/>
  <c r="AI369" i="4"/>
  <c r="E369" i="4" s="1"/>
  <c r="AI305" i="4"/>
  <c r="E305" i="4" s="1"/>
  <c r="AK61" i="4"/>
  <c r="G61" i="4" s="1"/>
  <c r="AI625" i="4"/>
  <c r="E625" i="4" s="1"/>
  <c r="AI1009" i="4"/>
  <c r="E1009" i="4" s="1"/>
  <c r="AI705" i="4"/>
  <c r="E705" i="4" s="1"/>
  <c r="AJ115" i="4"/>
  <c r="F115" i="4" s="1"/>
  <c r="AL71" i="4"/>
  <c r="H71" i="4" s="1"/>
  <c r="AI437" i="4"/>
  <c r="E437" i="4" s="1"/>
  <c r="AI941" i="4"/>
  <c r="E941" i="4" s="1"/>
  <c r="AI613" i="4"/>
  <c r="E613" i="4" s="1"/>
  <c r="AI557" i="4"/>
  <c r="E557" i="4" s="1"/>
  <c r="AK815" i="4"/>
  <c r="G815" i="4" s="1"/>
  <c r="AJ1011" i="4"/>
  <c r="F1011" i="4" s="1"/>
  <c r="AI845" i="4"/>
  <c r="E845" i="4" s="1"/>
  <c r="AI385" i="4"/>
  <c r="E385" i="4" s="1"/>
  <c r="AI513" i="4"/>
  <c r="E513" i="4" s="1"/>
  <c r="AI769" i="4"/>
  <c r="E769" i="4" s="1"/>
  <c r="AI177" i="4"/>
  <c r="E177" i="4" s="1"/>
  <c r="AI337" i="4"/>
  <c r="E337" i="4" s="1"/>
  <c r="AI817" i="4"/>
  <c r="E817" i="4" s="1"/>
  <c r="AI865" i="4"/>
  <c r="E865" i="4" s="1"/>
  <c r="AI929" i="4"/>
  <c r="E929" i="4" s="1"/>
  <c r="AK639" i="4"/>
  <c r="G639" i="4" s="1"/>
  <c r="AJ117" i="4"/>
  <c r="F117" i="4" s="1"/>
  <c r="AI533" i="4"/>
  <c r="E533" i="4" s="1"/>
  <c r="AI149" i="4"/>
  <c r="E149" i="4" s="1"/>
  <c r="AJ467" i="4"/>
  <c r="F467" i="4" s="1"/>
  <c r="AI237" i="4"/>
  <c r="E237" i="4" s="1"/>
  <c r="AI1045" i="4"/>
  <c r="E1045" i="4" s="1"/>
  <c r="AI861" i="4"/>
  <c r="E861" i="4" s="1"/>
  <c r="AI797" i="4"/>
  <c r="E797" i="4" s="1"/>
  <c r="AI493" i="4"/>
  <c r="E493" i="4" s="1"/>
  <c r="AJ275" i="4"/>
  <c r="F275" i="4" s="1"/>
  <c r="AI757" i="4"/>
  <c r="E757" i="4" s="1"/>
  <c r="AJ163" i="4"/>
  <c r="F163" i="4" s="1"/>
  <c r="AI413" i="4"/>
  <c r="E413" i="4" s="1"/>
  <c r="AJ659" i="4"/>
  <c r="F659" i="4" s="1"/>
  <c r="AJ785" i="4"/>
  <c r="F785" i="4" s="1"/>
  <c r="AI957" i="4"/>
  <c r="E957" i="4" s="1"/>
  <c r="AI733" i="4"/>
  <c r="E733" i="4" s="1"/>
  <c r="AL327" i="4"/>
  <c r="H327" i="4" s="1"/>
  <c r="AJ979" i="4"/>
  <c r="F979" i="4" s="1"/>
  <c r="AI973" i="4"/>
  <c r="E973" i="4" s="1"/>
  <c r="AI837" i="4"/>
  <c r="E837" i="4" s="1"/>
  <c r="AI725" i="4"/>
  <c r="E725" i="4" s="1"/>
  <c r="AJ819" i="4"/>
  <c r="F819" i="4" s="1"/>
  <c r="AI405" i="4"/>
  <c r="E405" i="4" s="1"/>
  <c r="AK847" i="4"/>
  <c r="G847" i="4" s="1"/>
  <c r="AI589" i="4"/>
  <c r="E589" i="4" s="1"/>
  <c r="AI965" i="4"/>
  <c r="E965" i="4" s="1"/>
  <c r="AJ75" i="4"/>
  <c r="F75" i="4" s="1"/>
  <c r="AI417" i="4"/>
  <c r="E417" i="4" s="1"/>
  <c r="AJ99" i="4"/>
  <c r="F99" i="4" s="1"/>
  <c r="AJ35" i="4"/>
  <c r="F35" i="4" s="1"/>
  <c r="AI101" i="4"/>
  <c r="E101" i="4" s="1"/>
  <c r="AK911" i="4"/>
  <c r="G911" i="4" s="1"/>
  <c r="AI1033" i="4"/>
  <c r="E1033" i="4" s="1"/>
  <c r="AI721" i="4"/>
  <c r="E721" i="4" s="1"/>
  <c r="AI833" i="4"/>
  <c r="E833" i="4" s="1"/>
  <c r="AI145" i="4"/>
  <c r="E145" i="4" s="1"/>
  <c r="AJ171" i="4"/>
  <c r="F171" i="4" s="1"/>
  <c r="AI657" i="4"/>
  <c r="E657" i="4" s="1"/>
  <c r="AI1025" i="4"/>
  <c r="E1025" i="4" s="1"/>
  <c r="AI945" i="4"/>
  <c r="E945" i="4" s="1"/>
  <c r="AI449" i="4"/>
  <c r="E449" i="4" s="1"/>
  <c r="AI29" i="4"/>
  <c r="E29" i="4" s="1"/>
  <c r="AI165" i="4"/>
  <c r="E165" i="4" s="1"/>
  <c r="AK431" i="4"/>
  <c r="G431" i="4" s="1"/>
  <c r="AJ47" i="4"/>
  <c r="F47" i="4" s="1"/>
  <c r="AI421" i="4"/>
  <c r="E421" i="4" s="1"/>
  <c r="AJ303" i="4"/>
  <c r="F303" i="4" s="1"/>
  <c r="AI561" i="4"/>
  <c r="E561" i="4" s="1"/>
  <c r="AI1041" i="4"/>
  <c r="E1041" i="4" s="1"/>
  <c r="AJ367" i="4"/>
  <c r="F367" i="4" s="1"/>
  <c r="AJ307" i="4"/>
  <c r="F307" i="4" s="1"/>
  <c r="AJ851" i="4"/>
  <c r="F851" i="4" s="1"/>
  <c r="AJ195" i="4"/>
  <c r="F195" i="4" s="1"/>
  <c r="AJ563" i="4"/>
  <c r="F563" i="4" s="1"/>
  <c r="AI789" i="4"/>
  <c r="E789" i="4" s="1"/>
  <c r="AI637" i="4"/>
  <c r="E637" i="4" s="1"/>
  <c r="AK591" i="4"/>
  <c r="G591" i="4" s="1"/>
  <c r="AI1021" i="4"/>
  <c r="E1021" i="4" s="1"/>
  <c r="AI669" i="4"/>
  <c r="E669" i="4" s="1"/>
  <c r="AK511" i="4"/>
  <c r="G511" i="4" s="1"/>
  <c r="AI537" i="4"/>
  <c r="E537" i="4" s="1"/>
  <c r="AM679" i="4"/>
  <c r="I679" i="4" s="1"/>
  <c r="AL103" i="4"/>
  <c r="H103" i="4" s="1"/>
  <c r="AI273" i="4"/>
  <c r="E273" i="4" s="1"/>
  <c r="AI33" i="4"/>
  <c r="E33" i="4" s="1"/>
  <c r="AJ107" i="4"/>
  <c r="F107" i="4" s="1"/>
  <c r="AI609" i="4"/>
  <c r="E609" i="4" s="1"/>
  <c r="AI593" i="4"/>
  <c r="E593" i="4" s="1"/>
  <c r="AI85" i="4"/>
  <c r="E85" i="4" s="1"/>
  <c r="AL515" i="4"/>
  <c r="H515" i="4" s="1"/>
  <c r="AI133" i="4"/>
  <c r="E133" i="4" s="1"/>
  <c r="AI125" i="4"/>
  <c r="E125" i="4" s="1"/>
  <c r="AK43" i="4"/>
  <c r="G43" i="4" s="1"/>
  <c r="AJ627" i="4"/>
  <c r="F627" i="4" s="1"/>
  <c r="AJ435" i="4"/>
  <c r="F435" i="4" s="1"/>
  <c r="AI933" i="4"/>
  <c r="E933" i="4" s="1"/>
  <c r="AI429" i="4"/>
  <c r="E429" i="4" s="1"/>
  <c r="AI1037" i="4"/>
  <c r="E1037" i="4" s="1"/>
  <c r="AI813" i="4"/>
  <c r="E813" i="4" s="1"/>
  <c r="AI949" i="4"/>
  <c r="E949" i="4" s="1"/>
  <c r="AJ947" i="4"/>
  <c r="F947" i="4" s="1"/>
  <c r="AJ787" i="4"/>
  <c r="F787" i="4" s="1"/>
  <c r="AK527" i="4"/>
  <c r="G527" i="4" s="1"/>
  <c r="AI53" i="4"/>
  <c r="E53" i="4" s="1"/>
  <c r="AI197" i="4"/>
  <c r="E197" i="4" s="1"/>
  <c r="AI901" i="4"/>
  <c r="E901" i="4" s="1"/>
  <c r="AK523" i="4"/>
  <c r="G523" i="4" s="1"/>
  <c r="AK109" i="4"/>
  <c r="G109" i="4" s="1"/>
  <c r="AJ915" i="4"/>
  <c r="F915" i="4" s="1"/>
  <c r="AI677" i="4"/>
  <c r="E677" i="4" s="1"/>
  <c r="AI509" i="4"/>
  <c r="E509" i="4" s="1"/>
  <c r="AI693" i="4"/>
  <c r="E693" i="4" s="1"/>
  <c r="AI261" i="4"/>
  <c r="E261" i="4" s="1"/>
  <c r="AI701" i="4"/>
  <c r="E701" i="4" s="1"/>
  <c r="AK111" i="4"/>
  <c r="G111" i="4" s="1"/>
  <c r="AI465" i="4"/>
  <c r="E465" i="4" s="1"/>
  <c r="AJ179" i="4"/>
  <c r="F179" i="4" s="1"/>
  <c r="AI913" i="4"/>
  <c r="E913" i="4" s="1"/>
  <c r="AI481" i="4"/>
  <c r="E481" i="4" s="1"/>
  <c r="AK895" i="4"/>
  <c r="G895" i="4" s="1"/>
  <c r="AI225" i="4"/>
  <c r="E225" i="4" s="1"/>
  <c r="AI673" i="4"/>
  <c r="E673" i="4" s="1"/>
  <c r="AJ203" i="4"/>
  <c r="F203" i="4" s="1"/>
  <c r="AI433" i="4"/>
  <c r="E433" i="4" s="1"/>
  <c r="AI981" i="4"/>
  <c r="E981" i="4" s="1"/>
  <c r="AI629" i="4"/>
  <c r="E629" i="4" s="1"/>
  <c r="AI365" i="4"/>
  <c r="E365" i="4" s="1"/>
  <c r="AI389" i="4"/>
  <c r="E389" i="4" s="1"/>
  <c r="AI453" i="4"/>
  <c r="E453" i="4" s="1"/>
  <c r="AJ755" i="4"/>
  <c r="F755" i="4" s="1"/>
  <c r="AI565" i="4"/>
  <c r="E565" i="4" s="1"/>
  <c r="AK959" i="4"/>
  <c r="G959" i="4" s="1"/>
  <c r="AI205" i="4"/>
  <c r="E205" i="4" s="1"/>
  <c r="AI373" i="4"/>
  <c r="E373" i="4" s="1"/>
  <c r="AI717" i="4"/>
  <c r="E717" i="4" s="1"/>
  <c r="AI821" i="4"/>
  <c r="E821" i="4" s="1"/>
  <c r="AI869" i="4"/>
  <c r="E869" i="4" s="1"/>
  <c r="AI749" i="4"/>
  <c r="E749" i="4" s="1"/>
  <c r="AI241" i="4"/>
  <c r="E241" i="4" s="1"/>
  <c r="AI129" i="4"/>
  <c r="E129" i="4" s="1"/>
  <c r="AI333" i="4"/>
  <c r="E333" i="4" s="1"/>
  <c r="AI977" i="4"/>
  <c r="E977" i="4" s="1"/>
  <c r="AI529" i="4"/>
  <c r="E529" i="4" s="1"/>
  <c r="AK63" i="4"/>
  <c r="G63" i="4" s="1"/>
  <c r="AI81" i="4"/>
  <c r="E81" i="4" s="1"/>
  <c r="AI641" i="4"/>
  <c r="E641" i="4" s="1"/>
  <c r="AI545" i="4"/>
  <c r="E545" i="4" s="1"/>
  <c r="AI753" i="4"/>
  <c r="E753" i="4" s="1"/>
  <c r="AI737" i="4"/>
  <c r="E737" i="4" s="1"/>
  <c r="AI461" i="4"/>
  <c r="E461" i="4" s="1"/>
  <c r="AI245" i="4"/>
  <c r="E245" i="4" s="1"/>
  <c r="AJ243" i="4"/>
  <c r="F243" i="4" s="1"/>
  <c r="AI741" i="4"/>
  <c r="E741" i="4" s="1"/>
  <c r="AI181" i="4"/>
  <c r="E181" i="4" s="1"/>
  <c r="AJ67" i="4"/>
  <c r="F67" i="4" s="1"/>
  <c r="AI709" i="4"/>
  <c r="E709" i="4" s="1"/>
  <c r="AK719" i="4"/>
  <c r="G719" i="4" s="1"/>
  <c r="AI397" i="4"/>
  <c r="E397" i="4" s="1"/>
  <c r="AI877" i="4"/>
  <c r="E877" i="4" s="1"/>
  <c r="AI77" i="4"/>
  <c r="E77" i="4" s="1"/>
  <c r="AI549" i="4"/>
  <c r="E549" i="4" s="1"/>
  <c r="AI1029" i="4"/>
  <c r="E1029" i="4" s="1"/>
  <c r="AJ51" i="4"/>
  <c r="F51" i="4" s="1"/>
  <c r="AJ211" i="4"/>
  <c r="F211" i="4" s="1"/>
  <c r="AI661" i="4"/>
  <c r="E661" i="4" s="1"/>
  <c r="AI1013" i="4"/>
  <c r="E1013" i="4" s="1"/>
  <c r="AK655" i="4"/>
  <c r="G655" i="4" s="1"/>
  <c r="AI253" i="4"/>
  <c r="E253" i="4" s="1"/>
  <c r="AI893" i="4"/>
  <c r="E893" i="4" s="1"/>
  <c r="AJ883" i="4"/>
  <c r="F883" i="4" s="1"/>
  <c r="AI477" i="4"/>
  <c r="E477" i="4" s="1"/>
  <c r="AI189" i="4"/>
  <c r="E189" i="4" s="1"/>
  <c r="AI485" i="4"/>
  <c r="E485" i="4" s="1"/>
  <c r="AI309" i="4"/>
  <c r="E309" i="4" s="1"/>
  <c r="AK703" i="4"/>
  <c r="G703" i="4" s="1"/>
  <c r="AK975" i="4"/>
  <c r="G975" i="4" s="1"/>
  <c r="AI353" i="4"/>
  <c r="E353" i="4" s="1"/>
  <c r="AI541" i="4"/>
  <c r="E541" i="4" s="1"/>
  <c r="AI269" i="4"/>
  <c r="E269" i="4" s="1"/>
  <c r="AI97" i="4"/>
  <c r="E97" i="4" s="1"/>
  <c r="AK447" i="4"/>
  <c r="G447" i="4" s="1"/>
  <c r="AI193" i="4"/>
  <c r="E193" i="4" s="1"/>
  <c r="AI425" i="4"/>
  <c r="E425" i="4" s="1"/>
  <c r="AI65" i="4"/>
  <c r="E65" i="4" s="1"/>
  <c r="AI525" i="4"/>
  <c r="E525" i="4" s="1"/>
  <c r="AI445" i="4"/>
  <c r="E445" i="4" s="1"/>
  <c r="AJ371" i="4"/>
  <c r="F371" i="4" s="1"/>
  <c r="AJ723" i="4"/>
  <c r="F723" i="4" s="1"/>
  <c r="AK79" i="4"/>
  <c r="G79" i="4" s="1"/>
  <c r="AI457" i="4"/>
  <c r="E457" i="4" s="1"/>
  <c r="AI393" i="4"/>
  <c r="E393" i="4" s="1"/>
  <c r="AI345" i="4"/>
  <c r="E345" i="4" s="1"/>
  <c r="AG28" i="4"/>
  <c r="C28" i="4" s="1"/>
  <c r="AI265" i="4"/>
  <c r="E265" i="4" s="1"/>
  <c r="AI633" i="4"/>
  <c r="E633" i="4" s="1"/>
  <c r="AG30" i="4"/>
  <c r="C30" i="4" s="1"/>
  <c r="AI713" i="4"/>
  <c r="E713" i="4" s="1"/>
  <c r="AI521" i="4"/>
  <c r="E521" i="4" s="1"/>
  <c r="AI601" i="4"/>
  <c r="E601" i="4" s="1"/>
  <c r="AI1017" i="4"/>
  <c r="E1017" i="4" s="1"/>
  <c r="AI617" i="4"/>
  <c r="E617" i="4" s="1"/>
  <c r="AI185" i="4"/>
  <c r="E185" i="4" s="1"/>
  <c r="AI857" i="4"/>
  <c r="E857" i="4" s="1"/>
  <c r="AI809" i="4"/>
  <c r="E809" i="4" s="1"/>
  <c r="AI137" i="4"/>
  <c r="E137" i="4" s="1"/>
  <c r="AI889" i="4"/>
  <c r="E889" i="4" s="1"/>
  <c r="AI585" i="4"/>
  <c r="E585" i="4" s="1"/>
  <c r="AI825" i="4"/>
  <c r="E825" i="4" s="1"/>
  <c r="AI313" i="4"/>
  <c r="E313" i="4" s="1"/>
  <c r="AI297" i="4"/>
  <c r="E297" i="4" s="1"/>
  <c r="AI985" i="4"/>
  <c r="E985" i="4" s="1"/>
  <c r="AI89" i="4"/>
  <c r="E89" i="4" s="1"/>
  <c r="AI105" i="4"/>
  <c r="E105" i="4" s="1"/>
  <c r="AI41" i="4"/>
  <c r="E41" i="4" s="1"/>
  <c r="AI841" i="4"/>
  <c r="E841" i="4" s="1"/>
  <c r="AI953" i="4"/>
  <c r="E953" i="4" s="1"/>
  <c r="AI761" i="4"/>
  <c r="E761" i="4" s="1"/>
  <c r="AI73" i="4"/>
  <c r="E73" i="4" s="1"/>
  <c r="AI121" i="4"/>
  <c r="E121" i="4" s="1"/>
  <c r="AI729" i="4"/>
  <c r="E729" i="4" s="1"/>
  <c r="AI553" i="4"/>
  <c r="E553" i="4" s="1"/>
  <c r="AI777" i="4"/>
  <c r="E777" i="4" s="1"/>
  <c r="AI361" i="4"/>
  <c r="E361" i="4" s="1"/>
  <c r="AI169" i="4"/>
  <c r="E169" i="4" s="1"/>
  <c r="AI57" i="4"/>
  <c r="E57" i="4" s="1"/>
  <c r="AI505" i="4"/>
  <c r="E505" i="4" s="1"/>
  <c r="AI681" i="4"/>
  <c r="E681" i="4" s="1"/>
  <c r="AI409" i="4"/>
  <c r="E409" i="4" s="1"/>
  <c r="AI969" i="4"/>
  <c r="E969" i="4" s="1"/>
  <c r="AI905" i="4"/>
  <c r="E905" i="4" s="1"/>
  <c r="AI473" i="4"/>
  <c r="E473" i="4" s="1"/>
  <c r="AI217" i="4"/>
  <c r="E217" i="4" s="1"/>
  <c r="AI233" i="4"/>
  <c r="E233" i="4" s="1"/>
  <c r="AI377" i="4"/>
  <c r="E377" i="4" s="1"/>
  <c r="AI665" i="4"/>
  <c r="E665" i="4" s="1"/>
  <c r="AI873" i="4"/>
  <c r="E873" i="4" s="1"/>
  <c r="AI249" i="4"/>
  <c r="E249" i="4" s="1"/>
  <c r="AI201" i="4"/>
  <c r="E201" i="4" s="1"/>
  <c r="AI281" i="4"/>
  <c r="E281" i="4" s="1"/>
  <c r="AI649" i="4"/>
  <c r="E649" i="4" s="1"/>
  <c r="AI937" i="4"/>
  <c r="E937" i="4" s="1"/>
  <c r="AI697" i="4"/>
  <c r="E697" i="4" s="1"/>
  <c r="AI441" i="4"/>
  <c r="E441" i="4" s="1"/>
  <c r="AI329" i="4"/>
  <c r="E329" i="4" s="1"/>
  <c r="AI569" i="4"/>
  <c r="E569" i="4" s="1"/>
  <c r="AI489" i="4"/>
  <c r="E489" i="4" s="1"/>
  <c r="AI1001" i="4"/>
  <c r="E1001" i="4" s="1"/>
  <c r="G67" i="2"/>
  <c r="AK623" i="4" l="1"/>
  <c r="G623" i="4" s="1"/>
  <c r="AK239" i="4"/>
  <c r="G239" i="4" s="1"/>
  <c r="AL357" i="4"/>
  <c r="H357" i="4" s="1"/>
  <c r="AJ537" i="4"/>
  <c r="F537" i="4" s="1"/>
  <c r="AJ793" i="4"/>
  <c r="F793" i="4" s="1"/>
  <c r="AJ153" i="4"/>
  <c r="F153" i="4" s="1"/>
  <c r="F1049" i="4"/>
  <c r="AK1049" i="4"/>
  <c r="AJ61" i="4"/>
  <c r="F61" i="4" s="1"/>
  <c r="AG35" i="4"/>
  <c r="C35" i="4" s="1"/>
  <c r="AJ745" i="4"/>
  <c r="AJ921" i="4"/>
  <c r="F921" i="4" s="1"/>
  <c r="AK31" i="4"/>
  <c r="G31" i="4" s="1"/>
  <c r="AJ633" i="4"/>
  <c r="F633" i="4" s="1"/>
  <c r="AJ27" i="4"/>
  <c r="AK26" i="4"/>
  <c r="G26" i="4" s="1"/>
  <c r="AJ601" i="4"/>
  <c r="F601" i="4" s="1"/>
  <c r="AJ913" i="4"/>
  <c r="F913" i="4" s="1"/>
  <c r="AJ143" i="4"/>
  <c r="F143" i="4" s="1"/>
  <c r="AK723" i="4"/>
  <c r="G723" i="4" s="1"/>
  <c r="AJ901" i="4"/>
  <c r="F901" i="4" s="1"/>
  <c r="AK195" i="4"/>
  <c r="G195" i="4" s="1"/>
  <c r="AJ965" i="4"/>
  <c r="F965" i="4" s="1"/>
  <c r="AJ1045" i="4"/>
  <c r="F1045" i="4" s="1"/>
  <c r="AJ177" i="4"/>
  <c r="F177" i="4" s="1"/>
  <c r="AJ781" i="4"/>
  <c r="F781" i="4" s="1"/>
  <c r="AJ925" i="4"/>
  <c r="F925" i="4" s="1"/>
  <c r="AJ201" i="4"/>
  <c r="F201" i="4" s="1"/>
  <c r="AJ777" i="4"/>
  <c r="F777" i="4" s="1"/>
  <c r="AJ553" i="4"/>
  <c r="F553" i="4" s="1"/>
  <c r="AJ617" i="4"/>
  <c r="F617" i="4" s="1"/>
  <c r="AJ457" i="4"/>
  <c r="F457" i="4" s="1"/>
  <c r="AJ541" i="4"/>
  <c r="F541" i="4" s="1"/>
  <c r="AK1027" i="4"/>
  <c r="G1027" i="4" s="1"/>
  <c r="AJ253" i="4"/>
  <c r="F253" i="4" s="1"/>
  <c r="AK51" i="4"/>
  <c r="G51" i="4" s="1"/>
  <c r="AJ877" i="4"/>
  <c r="F877" i="4" s="1"/>
  <c r="AJ741" i="4"/>
  <c r="F741" i="4" s="1"/>
  <c r="AJ977" i="4"/>
  <c r="F977" i="4" s="1"/>
  <c r="AJ629" i="4"/>
  <c r="F629" i="4" s="1"/>
  <c r="AJ673" i="4"/>
  <c r="F673" i="4" s="1"/>
  <c r="AK451" i="4"/>
  <c r="G451" i="4" s="1"/>
  <c r="AK107" i="4"/>
  <c r="G107" i="4" s="1"/>
  <c r="AN679" i="4"/>
  <c r="J679" i="4" s="1"/>
  <c r="AK903" i="4"/>
  <c r="G903" i="4" s="1"/>
  <c r="AJ145" i="4"/>
  <c r="F145" i="4" s="1"/>
  <c r="AK259" i="4"/>
  <c r="G259" i="4" s="1"/>
  <c r="AJ213" i="4"/>
  <c r="F213" i="4" s="1"/>
  <c r="AJ221" i="4"/>
  <c r="F221" i="4" s="1"/>
  <c r="AJ193" i="4"/>
  <c r="F193" i="4" s="1"/>
  <c r="AJ701" i="4"/>
  <c r="F701" i="4" s="1"/>
  <c r="AJ609" i="4"/>
  <c r="F609" i="4" s="1"/>
  <c r="AJ1001" i="4"/>
  <c r="F1001" i="4" s="1"/>
  <c r="AK187" i="4"/>
  <c r="G187" i="4" s="1"/>
  <c r="AJ641" i="4"/>
  <c r="F641" i="4" s="1"/>
  <c r="AJ565" i="4"/>
  <c r="F565" i="4" s="1"/>
  <c r="AJ509" i="4"/>
  <c r="F509" i="4" s="1"/>
  <c r="AL431" i="4"/>
  <c r="H431" i="4" s="1"/>
  <c r="AK35" i="4"/>
  <c r="G35" i="4" s="1"/>
  <c r="AK643" i="4"/>
  <c r="G643" i="4" s="1"/>
  <c r="AJ687" i="4"/>
  <c r="F687" i="4" s="1"/>
  <c r="AL271" i="4"/>
  <c r="H271" i="4" s="1"/>
  <c r="AJ765" i="4"/>
  <c r="F765" i="4" s="1"/>
  <c r="AJ329" i="4"/>
  <c r="F329" i="4" s="1"/>
  <c r="AJ233" i="4"/>
  <c r="F233" i="4" s="1"/>
  <c r="AO599" i="4"/>
  <c r="K599" i="4" s="1"/>
  <c r="AJ105" i="4"/>
  <c r="F105" i="4" s="1"/>
  <c r="AJ713" i="4"/>
  <c r="F713" i="4" s="1"/>
  <c r="AL607" i="4"/>
  <c r="H607" i="4" s="1"/>
  <c r="AK1031" i="4"/>
  <c r="G1031" i="4" s="1"/>
  <c r="AJ81" i="4"/>
  <c r="F81" i="4" s="1"/>
  <c r="AJ749" i="4"/>
  <c r="F749" i="4" s="1"/>
  <c r="AM727" i="4"/>
  <c r="I727" i="4" s="1"/>
  <c r="AK755" i="4"/>
  <c r="G755" i="4" s="1"/>
  <c r="AK707" i="4"/>
  <c r="G707" i="4" s="1"/>
  <c r="AK947" i="4"/>
  <c r="G947" i="4" s="1"/>
  <c r="AJ933" i="4"/>
  <c r="F933" i="4" s="1"/>
  <c r="AJ125" i="4"/>
  <c r="F125" i="4" s="1"/>
  <c r="AJ1021" i="4"/>
  <c r="F1021" i="4" s="1"/>
  <c r="AK851" i="4"/>
  <c r="G851" i="4" s="1"/>
  <c r="AJ1007" i="4"/>
  <c r="F1007" i="4" s="1"/>
  <c r="AJ165" i="4"/>
  <c r="F165" i="4" s="1"/>
  <c r="AK99" i="4"/>
  <c r="G99" i="4" s="1"/>
  <c r="AJ589" i="4"/>
  <c r="F589" i="4" s="1"/>
  <c r="AJ837" i="4"/>
  <c r="F837" i="4" s="1"/>
  <c r="AK785" i="4"/>
  <c r="G785" i="4" s="1"/>
  <c r="AK835" i="4"/>
  <c r="G835" i="4" s="1"/>
  <c r="AJ237" i="4"/>
  <c r="F237" i="4" s="1"/>
  <c r="AK117" i="4"/>
  <c r="G117" i="4" s="1"/>
  <c r="AL639" i="4"/>
  <c r="H639" i="4" s="1"/>
  <c r="AJ769" i="4"/>
  <c r="F769" i="4" s="1"/>
  <c r="AK1011" i="4"/>
  <c r="G1011" i="4" s="1"/>
  <c r="AM71" i="4"/>
  <c r="I71" i="4" s="1"/>
  <c r="AJ305" i="4"/>
  <c r="F305" i="4" s="1"/>
  <c r="AJ321" i="4"/>
  <c r="F321" i="4" s="1"/>
  <c r="AJ597" i="4"/>
  <c r="F597" i="4" s="1"/>
  <c r="AJ325" i="4"/>
  <c r="F325" i="4" s="1"/>
  <c r="AK849" i="4"/>
  <c r="G849" i="4" s="1"/>
  <c r="AL175" i="4"/>
  <c r="H175" i="4" s="1"/>
  <c r="AJ93" i="4"/>
  <c r="F93" i="4" s="1"/>
  <c r="AL831" i="4"/>
  <c r="H831" i="4" s="1"/>
  <c r="AJ993" i="4"/>
  <c r="F993" i="4" s="1"/>
  <c r="AJ335" i="4"/>
  <c r="F335" i="4" s="1"/>
  <c r="AJ157" i="4"/>
  <c r="F157" i="4" s="1"/>
  <c r="AK131" i="4"/>
  <c r="G131" i="4" s="1"/>
  <c r="AL623" i="4"/>
  <c r="H623" i="4" s="1"/>
  <c r="AL399" i="4"/>
  <c r="H399" i="4" s="1"/>
  <c r="AK339" i="4"/>
  <c r="G339" i="4" s="1"/>
  <c r="AJ393" i="4"/>
  <c r="F393" i="4" s="1"/>
  <c r="AJ205" i="4"/>
  <c r="F205" i="4" s="1"/>
  <c r="AJ533" i="4"/>
  <c r="F533" i="4" s="1"/>
  <c r="AJ437" i="4"/>
  <c r="F437" i="4" s="1"/>
  <c r="AL61" i="4"/>
  <c r="H61" i="4" s="1"/>
  <c r="AM455" i="4"/>
  <c r="I455" i="4" s="1"/>
  <c r="AJ897" i="4"/>
  <c r="F897" i="4" s="1"/>
  <c r="AJ881" i="4"/>
  <c r="F881" i="4" s="1"/>
  <c r="AJ285" i="4"/>
  <c r="F285" i="4" s="1"/>
  <c r="AJ809" i="4"/>
  <c r="F809" i="4" s="1"/>
  <c r="AK395" i="4"/>
  <c r="G395" i="4" s="1"/>
  <c r="AJ353" i="4"/>
  <c r="F353" i="4" s="1"/>
  <c r="AJ485" i="4"/>
  <c r="F485" i="4" s="1"/>
  <c r="AJ1029" i="4"/>
  <c r="F1029" i="4" s="1"/>
  <c r="AJ397" i="4"/>
  <c r="F397" i="4" s="1"/>
  <c r="AK243" i="4"/>
  <c r="G243" i="4" s="1"/>
  <c r="AJ981" i="4"/>
  <c r="F981" i="4" s="1"/>
  <c r="AK651" i="4"/>
  <c r="G651" i="4" s="1"/>
  <c r="AK179" i="4"/>
  <c r="G179" i="4" s="1"/>
  <c r="AJ261" i="4"/>
  <c r="F261" i="4" s="1"/>
  <c r="AJ33" i="4"/>
  <c r="F33" i="4" s="1"/>
  <c r="AJ449" i="4"/>
  <c r="F449" i="4" s="1"/>
  <c r="AJ833" i="4"/>
  <c r="F833" i="4" s="1"/>
  <c r="AJ621" i="4"/>
  <c r="F621" i="4" s="1"/>
  <c r="AJ381" i="4"/>
  <c r="F381" i="4" s="1"/>
  <c r="AJ577" i="4"/>
  <c r="F577" i="4" s="1"/>
  <c r="AJ361" i="4"/>
  <c r="F361" i="4" s="1"/>
  <c r="AK779" i="4"/>
  <c r="G779" i="4" s="1"/>
  <c r="AL1039" i="4"/>
  <c r="H1039" i="4" s="1"/>
  <c r="AJ873" i="4"/>
  <c r="F873" i="4" s="1"/>
  <c r="AJ525" i="4"/>
  <c r="F525" i="4" s="1"/>
  <c r="AJ241" i="4"/>
  <c r="F241" i="4" s="1"/>
  <c r="AJ429" i="4"/>
  <c r="F429" i="4" s="1"/>
  <c r="AJ561" i="4"/>
  <c r="F561" i="4" s="1"/>
  <c r="AJ957" i="4"/>
  <c r="F957" i="4" s="1"/>
  <c r="AJ801" i="4"/>
  <c r="F801" i="4" s="1"/>
  <c r="AJ317" i="4"/>
  <c r="F317" i="4" s="1"/>
  <c r="AJ463" i="4"/>
  <c r="F463" i="4" s="1"/>
  <c r="AJ69" i="4"/>
  <c r="F69" i="4" s="1"/>
  <c r="AJ917" i="4"/>
  <c r="F917" i="4" s="1"/>
  <c r="AJ489" i="4"/>
  <c r="F489" i="4" s="1"/>
  <c r="AJ649" i="4"/>
  <c r="F649" i="4" s="1"/>
  <c r="AJ783" i="4"/>
  <c r="F783" i="4" s="1"/>
  <c r="AK715" i="4"/>
  <c r="G715" i="4" s="1"/>
  <c r="AJ869" i="4"/>
  <c r="F869" i="4" s="1"/>
  <c r="AL959" i="4"/>
  <c r="H959" i="4" s="1"/>
  <c r="AJ677" i="4"/>
  <c r="F677" i="4" s="1"/>
  <c r="AJ197" i="4"/>
  <c r="F197" i="4" s="1"/>
  <c r="AK387" i="4"/>
  <c r="G387" i="4" s="1"/>
  <c r="AK435" i="4"/>
  <c r="G435" i="4" s="1"/>
  <c r="AJ133" i="4"/>
  <c r="F133" i="4" s="1"/>
  <c r="AL591" i="4"/>
  <c r="H591" i="4" s="1"/>
  <c r="AK307" i="4"/>
  <c r="G307" i="4" s="1"/>
  <c r="AK579" i="4"/>
  <c r="G579" i="4" s="1"/>
  <c r="AJ29" i="4"/>
  <c r="F29" i="4" s="1"/>
  <c r="AL847" i="4"/>
  <c r="H847" i="4" s="1"/>
  <c r="AJ973" i="4"/>
  <c r="F973" i="4" s="1"/>
  <c r="AK659" i="4"/>
  <c r="G659" i="4" s="1"/>
  <c r="AK275" i="4"/>
  <c r="G275" i="4" s="1"/>
  <c r="AK467" i="4"/>
  <c r="G467" i="4" s="1"/>
  <c r="AJ929" i="4"/>
  <c r="F929" i="4" s="1"/>
  <c r="AJ513" i="4"/>
  <c r="F513" i="4" s="1"/>
  <c r="AL815" i="4"/>
  <c r="H815" i="4" s="1"/>
  <c r="AK115" i="4"/>
  <c r="G115" i="4" s="1"/>
  <c r="AJ369" i="4"/>
  <c r="F369" i="4" s="1"/>
  <c r="AK403" i="4"/>
  <c r="G403" i="4" s="1"/>
  <c r="AJ605" i="4"/>
  <c r="F605" i="4" s="1"/>
  <c r="AK963" i="4"/>
  <c r="G963" i="4" s="1"/>
  <c r="AJ885" i="4"/>
  <c r="F885" i="4" s="1"/>
  <c r="AJ401" i="4"/>
  <c r="F401" i="4" s="1"/>
  <c r="AK691" i="4"/>
  <c r="G691" i="4" s="1"/>
  <c r="AJ961" i="4"/>
  <c r="F961" i="4" s="1"/>
  <c r="AK531" i="4"/>
  <c r="G531" i="4" s="1"/>
  <c r="AJ805" i="4"/>
  <c r="F805" i="4" s="1"/>
  <c r="AJ773" i="4"/>
  <c r="F773" i="4" s="1"/>
  <c r="AJ349" i="4"/>
  <c r="F349" i="4" s="1"/>
  <c r="AK499" i="4"/>
  <c r="G499" i="4" s="1"/>
  <c r="AK211" i="4"/>
  <c r="G211" i="4" s="1"/>
  <c r="AL859" i="4"/>
  <c r="H859" i="4" s="1"/>
  <c r="AJ265" i="4"/>
  <c r="F265" i="4" s="1"/>
  <c r="AK459" i="4"/>
  <c r="G459" i="4" s="1"/>
  <c r="AL975" i="4"/>
  <c r="H975" i="4" s="1"/>
  <c r="AJ189" i="4"/>
  <c r="F189" i="4" s="1"/>
  <c r="AL655" i="4"/>
  <c r="H655" i="4" s="1"/>
  <c r="AJ549" i="4"/>
  <c r="F549" i="4" s="1"/>
  <c r="AL719" i="4"/>
  <c r="H719" i="4" s="1"/>
  <c r="AJ245" i="4"/>
  <c r="F245" i="4" s="1"/>
  <c r="AL63" i="4"/>
  <c r="H63" i="4" s="1"/>
  <c r="AJ225" i="4"/>
  <c r="F225" i="4" s="1"/>
  <c r="AJ273" i="4"/>
  <c r="F273" i="4" s="1"/>
  <c r="AJ945" i="4"/>
  <c r="F945" i="4" s="1"/>
  <c r="AJ721" i="4"/>
  <c r="F721" i="4" s="1"/>
  <c r="AK775" i="4"/>
  <c r="G775" i="4" s="1"/>
  <c r="AJ645" i="4"/>
  <c r="F645" i="4" s="1"/>
  <c r="AK839" i="4"/>
  <c r="G839" i="4" s="1"/>
  <c r="AK1035" i="4"/>
  <c r="G1035" i="4" s="1"/>
  <c r="AJ269" i="4"/>
  <c r="F269" i="4" s="1"/>
  <c r="AK203" i="4"/>
  <c r="G203" i="4" s="1"/>
  <c r="AM103" i="4"/>
  <c r="I103" i="4" s="1"/>
  <c r="AL991" i="4"/>
  <c r="H991" i="4" s="1"/>
  <c r="AJ737" i="4"/>
  <c r="F737" i="4" s="1"/>
  <c r="AJ821" i="4"/>
  <c r="F821" i="4" s="1"/>
  <c r="AJ53" i="4"/>
  <c r="F53" i="4" s="1"/>
  <c r="AM515" i="4"/>
  <c r="I515" i="4" s="1"/>
  <c r="AK907" i="4"/>
  <c r="G907" i="4" s="1"/>
  <c r="AJ405" i="4"/>
  <c r="F405" i="4" s="1"/>
  <c r="AJ493" i="4"/>
  <c r="F493" i="4" s="1"/>
  <c r="AJ557" i="4"/>
  <c r="F557" i="4" s="1"/>
  <c r="AM863" i="4"/>
  <c r="I863" i="4" s="1"/>
  <c r="AK899" i="4"/>
  <c r="G899" i="4" s="1"/>
  <c r="AK83" i="4"/>
  <c r="G83" i="4" s="1"/>
  <c r="AJ113" i="4"/>
  <c r="F113" i="4" s="1"/>
  <c r="AJ341" i="4"/>
  <c r="F341" i="4" s="1"/>
  <c r="AL239" i="4"/>
  <c r="H239" i="4" s="1"/>
  <c r="AJ301" i="4"/>
  <c r="F301" i="4" s="1"/>
  <c r="AK1043" i="4"/>
  <c r="G1043" i="4" s="1"/>
  <c r="AL447" i="4"/>
  <c r="H447" i="4" s="1"/>
  <c r="AL703" i="4"/>
  <c r="H703" i="4" s="1"/>
  <c r="AJ477" i="4"/>
  <c r="F477" i="4" s="1"/>
  <c r="AJ1013" i="4"/>
  <c r="F1013" i="4" s="1"/>
  <c r="AJ709" i="4"/>
  <c r="F709" i="4" s="1"/>
  <c r="AJ461" i="4"/>
  <c r="F461" i="4" s="1"/>
  <c r="AJ529" i="4"/>
  <c r="F529" i="4" s="1"/>
  <c r="AJ453" i="4"/>
  <c r="F453" i="4" s="1"/>
  <c r="AL119" i="4"/>
  <c r="H119" i="4" s="1"/>
  <c r="AL895" i="4"/>
  <c r="H895" i="4" s="1"/>
  <c r="AJ465" i="4"/>
  <c r="F465" i="4" s="1"/>
  <c r="AK843" i="4"/>
  <c r="G843" i="4" s="1"/>
  <c r="AK331" i="4"/>
  <c r="G331" i="4" s="1"/>
  <c r="AK199" i="4"/>
  <c r="G199" i="4" s="1"/>
  <c r="AJ1025" i="4"/>
  <c r="F1025" i="4" s="1"/>
  <c r="AJ1033" i="4"/>
  <c r="F1033" i="4" s="1"/>
  <c r="AJ997" i="4"/>
  <c r="F997" i="4" s="1"/>
  <c r="AJ141" i="4"/>
  <c r="F141" i="4" s="1"/>
  <c r="AJ689" i="4"/>
  <c r="F689" i="4" s="1"/>
  <c r="AJ41" i="4"/>
  <c r="F41" i="4" s="1"/>
  <c r="AJ893" i="4"/>
  <c r="F893" i="4" s="1"/>
  <c r="AJ559" i="4"/>
  <c r="F559" i="4" s="1"/>
  <c r="AJ365" i="4"/>
  <c r="F365" i="4" s="1"/>
  <c r="AK171" i="4"/>
  <c r="G171" i="4" s="1"/>
  <c r="AK371" i="4"/>
  <c r="G371" i="4" s="1"/>
  <c r="AJ333" i="4"/>
  <c r="F333" i="4" s="1"/>
  <c r="AJ693" i="4"/>
  <c r="F693" i="4" s="1"/>
  <c r="AJ949" i="4"/>
  <c r="F949" i="4" s="1"/>
  <c r="AK367" i="4"/>
  <c r="G367" i="4" s="1"/>
  <c r="AK979" i="4"/>
  <c r="G979" i="4" s="1"/>
  <c r="AJ149" i="4"/>
  <c r="F149" i="4" s="1"/>
  <c r="AJ385" i="4"/>
  <c r="F385" i="4" s="1"/>
  <c r="AJ705" i="4"/>
  <c r="F705" i="4" s="1"/>
  <c r="AJ517" i="4"/>
  <c r="F517" i="4" s="1"/>
  <c r="AJ681" i="4"/>
  <c r="F681" i="4" s="1"/>
  <c r="AJ297" i="4"/>
  <c r="F297" i="4" s="1"/>
  <c r="AH30" i="4"/>
  <c r="D30" i="4" s="1"/>
  <c r="AJ65" i="4"/>
  <c r="F65" i="4" s="1"/>
  <c r="AJ753" i="4"/>
  <c r="F753" i="4" s="1"/>
  <c r="AJ717" i="4"/>
  <c r="F717" i="4" s="1"/>
  <c r="AL109" i="4"/>
  <c r="H109" i="4" s="1"/>
  <c r="AL527" i="4"/>
  <c r="H527" i="4" s="1"/>
  <c r="AJ813" i="4"/>
  <c r="F813" i="4" s="1"/>
  <c r="AK627" i="4"/>
  <c r="G627" i="4" s="1"/>
  <c r="AJ85" i="4"/>
  <c r="F85" i="4" s="1"/>
  <c r="AL511" i="4"/>
  <c r="H511" i="4" s="1"/>
  <c r="AJ789" i="4"/>
  <c r="F789" i="4" s="1"/>
  <c r="AJ421" i="4"/>
  <c r="F421" i="4" s="1"/>
  <c r="AL911" i="4"/>
  <c r="H911" i="4" s="1"/>
  <c r="AJ417" i="4"/>
  <c r="F417" i="4" s="1"/>
  <c r="AK819" i="4"/>
  <c r="G819" i="4" s="1"/>
  <c r="AM327" i="4"/>
  <c r="I327" i="4" s="1"/>
  <c r="AK163" i="4"/>
  <c r="G163" i="4" s="1"/>
  <c r="AJ797" i="4"/>
  <c r="F797" i="4" s="1"/>
  <c r="AK323" i="4"/>
  <c r="G323" i="4" s="1"/>
  <c r="AJ817" i="4"/>
  <c r="F817" i="4" s="1"/>
  <c r="AJ751" i="4"/>
  <c r="F751" i="4" s="1"/>
  <c r="AJ613" i="4"/>
  <c r="F613" i="4" s="1"/>
  <c r="AJ1009" i="4"/>
  <c r="F1009" i="4" s="1"/>
  <c r="AJ497" i="4"/>
  <c r="F497" i="4" s="1"/>
  <c r="AJ257" i="4"/>
  <c r="F257" i="4" s="1"/>
  <c r="AJ989" i="4"/>
  <c r="F989" i="4" s="1"/>
  <c r="AJ685" i="4"/>
  <c r="F685" i="4" s="1"/>
  <c r="AJ277" i="4"/>
  <c r="F277" i="4" s="1"/>
  <c r="AJ829" i="4"/>
  <c r="F829" i="4" s="1"/>
  <c r="AK771" i="4"/>
  <c r="G771" i="4" s="1"/>
  <c r="AK647" i="4"/>
  <c r="G647" i="4" s="1"/>
  <c r="AK267" i="4"/>
  <c r="G267" i="4" s="1"/>
  <c r="AK971" i="4"/>
  <c r="G971" i="4" s="1"/>
  <c r="AJ173" i="4"/>
  <c r="F173" i="4" s="1"/>
  <c r="AJ469" i="4"/>
  <c r="F469" i="4" s="1"/>
  <c r="AJ909" i="4"/>
  <c r="F909" i="4" s="1"/>
  <c r="AM263" i="4"/>
  <c r="I263" i="4" s="1"/>
  <c r="AJ501" i="4"/>
  <c r="F501" i="4" s="1"/>
  <c r="AL351" i="4"/>
  <c r="H351" i="4" s="1"/>
  <c r="AJ309" i="4"/>
  <c r="F309" i="4" s="1"/>
  <c r="AJ181" i="4"/>
  <c r="F181" i="4" s="1"/>
  <c r="AJ653" i="4"/>
  <c r="F653" i="4" s="1"/>
  <c r="AJ969" i="4"/>
  <c r="F969" i="4" s="1"/>
  <c r="AJ905" i="4"/>
  <c r="F905" i="4" s="1"/>
  <c r="AK915" i="4"/>
  <c r="G915" i="4" s="1"/>
  <c r="AN1015" i="4"/>
  <c r="J1015" i="4" s="1"/>
  <c r="AJ637" i="4"/>
  <c r="F637" i="4" s="1"/>
  <c r="AK303" i="4"/>
  <c r="G303" i="4" s="1"/>
  <c r="AJ413" i="4"/>
  <c r="F413" i="4" s="1"/>
  <c r="AJ865" i="4"/>
  <c r="F865" i="4" s="1"/>
  <c r="AJ209" i="4"/>
  <c r="F209" i="4" s="1"/>
  <c r="AJ1005" i="4"/>
  <c r="F1005" i="4" s="1"/>
  <c r="AK587" i="4"/>
  <c r="G587" i="4" s="1"/>
  <c r="AJ161" i="4"/>
  <c r="F161" i="4" s="1"/>
  <c r="AK59" i="4"/>
  <c r="G59" i="4" s="1"/>
  <c r="AJ169" i="4"/>
  <c r="F169" i="4" s="1"/>
  <c r="AJ73" i="4"/>
  <c r="F73" i="4" s="1"/>
  <c r="AJ841" i="4"/>
  <c r="F841" i="4" s="1"/>
  <c r="AJ345" i="4"/>
  <c r="F345" i="4" s="1"/>
  <c r="AJ97" i="4"/>
  <c r="F97" i="4" s="1"/>
  <c r="AK883" i="4"/>
  <c r="G883" i="4" s="1"/>
  <c r="AJ661" i="4"/>
  <c r="F661" i="4" s="1"/>
  <c r="AJ77" i="4"/>
  <c r="F77" i="4" s="1"/>
  <c r="AK67" i="4"/>
  <c r="G67" i="4" s="1"/>
  <c r="AJ389" i="4"/>
  <c r="F389" i="4" s="1"/>
  <c r="AJ433" i="4"/>
  <c r="F433" i="4" s="1"/>
  <c r="AJ481" i="4"/>
  <c r="F481" i="4" s="1"/>
  <c r="AL111" i="4"/>
  <c r="H111" i="4" s="1"/>
  <c r="AJ593" i="4"/>
  <c r="F593" i="4" s="1"/>
  <c r="AJ943" i="4"/>
  <c r="F943" i="4" s="1"/>
  <c r="AJ657" i="4"/>
  <c r="F657" i="4" s="1"/>
  <c r="AL879" i="4"/>
  <c r="H879" i="4" s="1"/>
  <c r="AL207" i="4"/>
  <c r="H207" i="4" s="1"/>
  <c r="AL475" i="4"/>
  <c r="H475" i="4" s="1"/>
  <c r="AJ937" i="4"/>
  <c r="F937" i="4" s="1"/>
  <c r="AL479" i="4"/>
  <c r="H479" i="4" s="1"/>
  <c r="AJ585" i="4"/>
  <c r="F585" i="4" s="1"/>
  <c r="AJ137" i="4"/>
  <c r="F137" i="4" s="1"/>
  <c r="AJ521" i="4"/>
  <c r="F521" i="4" s="1"/>
  <c r="AL79" i="4"/>
  <c r="H79" i="4" s="1"/>
  <c r="AJ445" i="4"/>
  <c r="F445" i="4" s="1"/>
  <c r="AJ425" i="4"/>
  <c r="F425" i="4" s="1"/>
  <c r="AJ545" i="4"/>
  <c r="F545" i="4" s="1"/>
  <c r="AJ129" i="4"/>
  <c r="F129" i="4" s="1"/>
  <c r="AJ373" i="4"/>
  <c r="F373" i="4" s="1"/>
  <c r="AL523" i="4"/>
  <c r="H523" i="4" s="1"/>
  <c r="AK787" i="4"/>
  <c r="G787" i="4" s="1"/>
  <c r="AJ1037" i="4"/>
  <c r="F1037" i="4" s="1"/>
  <c r="AL43" i="4"/>
  <c r="H43" i="4" s="1"/>
  <c r="AJ669" i="4"/>
  <c r="F669" i="4" s="1"/>
  <c r="AK563" i="4"/>
  <c r="G563" i="4" s="1"/>
  <c r="AJ1041" i="4"/>
  <c r="F1041" i="4" s="1"/>
  <c r="AK47" i="4"/>
  <c r="G47" i="4" s="1"/>
  <c r="AJ101" i="4"/>
  <c r="F101" i="4" s="1"/>
  <c r="AK75" i="4"/>
  <c r="G75" i="4" s="1"/>
  <c r="AJ725" i="4"/>
  <c r="F725" i="4" s="1"/>
  <c r="AJ733" i="4"/>
  <c r="F733" i="4" s="1"/>
  <c r="AJ757" i="4"/>
  <c r="F757" i="4" s="1"/>
  <c r="AJ861" i="4"/>
  <c r="F861" i="4" s="1"/>
  <c r="AK967" i="4"/>
  <c r="G967" i="4" s="1"/>
  <c r="AJ337" i="4"/>
  <c r="F337" i="4" s="1"/>
  <c r="AJ845" i="4"/>
  <c r="F845" i="4" s="1"/>
  <c r="AJ941" i="4"/>
  <c r="F941" i="4" s="1"/>
  <c r="AJ625" i="4"/>
  <c r="F625" i="4" s="1"/>
  <c r="AJ289" i="4"/>
  <c r="F289" i="4" s="1"/>
  <c r="AK37" i="4"/>
  <c r="G37" i="4" s="1"/>
  <c r="AK595" i="4"/>
  <c r="G595" i="4" s="1"/>
  <c r="AK147" i="4"/>
  <c r="G147" i="4" s="1"/>
  <c r="AJ293" i="4"/>
  <c r="F293" i="4" s="1"/>
  <c r="AJ581" i="4"/>
  <c r="F581" i="4" s="1"/>
  <c r="AK139" i="4"/>
  <c r="G139" i="4" s="1"/>
  <c r="AJ45" i="4"/>
  <c r="F45" i="4" s="1"/>
  <c r="AJ49" i="4"/>
  <c r="F49" i="4" s="1"/>
  <c r="AJ573" i="4"/>
  <c r="F573" i="4" s="1"/>
  <c r="AJ853" i="4"/>
  <c r="F853" i="4" s="1"/>
  <c r="AL495" i="4"/>
  <c r="H495" i="4" s="1"/>
  <c r="AJ229" i="4"/>
  <c r="F229" i="4" s="1"/>
  <c r="AH28" i="4"/>
  <c r="D28" i="4" s="1"/>
  <c r="AJ825" i="4"/>
  <c r="F825" i="4" s="1"/>
  <c r="AJ1017" i="4"/>
  <c r="F1017" i="4" s="1"/>
  <c r="AJ313" i="4"/>
  <c r="F313" i="4" s="1"/>
  <c r="AJ889" i="4"/>
  <c r="F889" i="4" s="1"/>
  <c r="AJ185" i="4"/>
  <c r="F185" i="4" s="1"/>
  <c r="AJ857" i="4"/>
  <c r="F857" i="4" s="1"/>
  <c r="AJ985" i="4"/>
  <c r="F985" i="4" s="1"/>
  <c r="AJ89" i="4"/>
  <c r="F89" i="4" s="1"/>
  <c r="AJ761" i="4"/>
  <c r="F761" i="4" s="1"/>
  <c r="AJ953" i="4"/>
  <c r="F953" i="4" s="1"/>
  <c r="AJ729" i="4"/>
  <c r="F729" i="4" s="1"/>
  <c r="AJ121" i="4"/>
  <c r="F121" i="4" s="1"/>
  <c r="AJ473" i="4"/>
  <c r="F473" i="4" s="1"/>
  <c r="AJ441" i="4"/>
  <c r="F441" i="4" s="1"/>
  <c r="AJ281" i="4"/>
  <c r="F281" i="4" s="1"/>
  <c r="AJ697" i="4"/>
  <c r="F697" i="4" s="1"/>
  <c r="AJ249" i="4"/>
  <c r="F249" i="4" s="1"/>
  <c r="AK537" i="4"/>
  <c r="G537" i="4" s="1"/>
  <c r="AJ57" i="4"/>
  <c r="F57" i="4" s="1"/>
  <c r="AJ409" i="4"/>
  <c r="F409" i="4" s="1"/>
  <c r="AJ505" i="4"/>
  <c r="F505" i="4" s="1"/>
  <c r="AJ569" i="4"/>
  <c r="F569" i="4" s="1"/>
  <c r="AJ217" i="4"/>
  <c r="F217" i="4" s="1"/>
  <c r="AJ665" i="4"/>
  <c r="F665" i="4" s="1"/>
  <c r="AJ377" i="4"/>
  <c r="F377" i="4" s="1"/>
  <c r="C37" i="2"/>
  <c r="C39" i="2" a="1"/>
  <c r="C39" i="2" s="1"/>
  <c r="H74" i="2"/>
  <c r="C38" i="2"/>
  <c r="H78" i="2"/>
  <c r="H79" i="2"/>
  <c r="H69" i="2"/>
  <c r="H68" i="2"/>
  <c r="H70" i="2"/>
  <c r="H77" i="2"/>
  <c r="H75" i="2"/>
  <c r="H71" i="2"/>
  <c r="H67" i="2"/>
  <c r="H76" i="2"/>
  <c r="H73" i="2"/>
  <c r="H72" i="2"/>
  <c r="B75" i="2"/>
  <c r="C75" i="2" s="1"/>
  <c r="E75" i="2" s="1"/>
  <c r="L75" i="2" s="1"/>
  <c r="B74" i="2"/>
  <c r="C74" i="2" s="1"/>
  <c r="E74" i="2" s="1"/>
  <c r="L74" i="2" s="1"/>
  <c r="B68" i="2"/>
  <c r="C68" i="2" s="1"/>
  <c r="E68" i="2" s="1"/>
  <c r="L68" i="2" s="1"/>
  <c r="B79" i="2"/>
  <c r="C79" i="2" s="1"/>
  <c r="E79" i="2" s="1"/>
  <c r="L79" i="2" s="1"/>
  <c r="B69" i="2"/>
  <c r="C69" i="2" s="1"/>
  <c r="E69" i="2" s="1"/>
  <c r="L69" i="2" s="1"/>
  <c r="B70" i="2"/>
  <c r="C70" i="2" s="1"/>
  <c r="E70" i="2" s="1"/>
  <c r="L70" i="2" s="1"/>
  <c r="B71" i="2"/>
  <c r="C71" i="2" s="1"/>
  <c r="E71" i="2" s="1"/>
  <c r="L71" i="2" s="1"/>
  <c r="B72" i="2"/>
  <c r="C72" i="2" s="1"/>
  <c r="E72" i="2" s="1"/>
  <c r="L72" i="2" s="1"/>
  <c r="B77" i="2"/>
  <c r="C77" i="2" s="1"/>
  <c r="E77" i="2" s="1"/>
  <c r="L77" i="2" s="1"/>
  <c r="B76" i="2"/>
  <c r="C76" i="2" s="1"/>
  <c r="E76" i="2" s="1"/>
  <c r="L76" i="2" s="1"/>
  <c r="B78" i="2"/>
  <c r="C78" i="2" s="1"/>
  <c r="E78" i="2" s="1"/>
  <c r="L78" i="2" s="1"/>
  <c r="B73" i="2"/>
  <c r="C73" i="2" s="1"/>
  <c r="E73" i="2" s="1"/>
  <c r="L73" i="2" s="1"/>
  <c r="C67" i="2"/>
  <c r="E67" i="2" s="1"/>
  <c r="AM357" i="4" l="1"/>
  <c r="I357" i="4" s="1"/>
  <c r="AK921" i="4"/>
  <c r="G921" i="4" s="1"/>
  <c r="AK793" i="4"/>
  <c r="G793" i="4" s="1"/>
  <c r="AK153" i="4"/>
  <c r="G153" i="4" s="1"/>
  <c r="G1049" i="4"/>
  <c r="AL1049" i="4"/>
  <c r="AK745" i="4"/>
  <c r="G745" i="4" s="1"/>
  <c r="F745" i="4"/>
  <c r="AK27" i="4"/>
  <c r="G27" i="4" s="1"/>
  <c r="F27" i="4"/>
  <c r="AH35" i="4"/>
  <c r="D35" i="4" s="1"/>
  <c r="AK633" i="4"/>
  <c r="G633" i="4" s="1"/>
  <c r="AK601" i="4"/>
  <c r="G601" i="4" s="1"/>
  <c r="AL31" i="4"/>
  <c r="H31" i="4" s="1"/>
  <c r="AL26" i="4"/>
  <c r="H26" i="4" s="1"/>
  <c r="AK783" i="4"/>
  <c r="G783" i="4" s="1"/>
  <c r="AK345" i="4"/>
  <c r="G345" i="4" s="1"/>
  <c r="AK941" i="4"/>
  <c r="G941" i="4" s="1"/>
  <c r="AK545" i="4"/>
  <c r="G545" i="4" s="1"/>
  <c r="AK969" i="4"/>
  <c r="G969" i="4" s="1"/>
  <c r="AK405" i="4"/>
  <c r="G405" i="4" s="1"/>
  <c r="AK353" i="4"/>
  <c r="G353" i="4" s="1"/>
  <c r="AK881" i="4"/>
  <c r="G881" i="4" s="1"/>
  <c r="AK597" i="4"/>
  <c r="G597" i="4" s="1"/>
  <c r="AK769" i="4"/>
  <c r="G769" i="4" s="1"/>
  <c r="AK837" i="4"/>
  <c r="G837" i="4" s="1"/>
  <c r="AL851" i="4"/>
  <c r="H851" i="4" s="1"/>
  <c r="AK193" i="4"/>
  <c r="G193" i="4" s="1"/>
  <c r="AK1023" i="4"/>
  <c r="G1023" i="4" s="1"/>
  <c r="AK575" i="4"/>
  <c r="G575" i="4" s="1"/>
  <c r="AK697" i="4"/>
  <c r="G697" i="4" s="1"/>
  <c r="AL731" i="4"/>
  <c r="H731" i="4" s="1"/>
  <c r="AK1017" i="4"/>
  <c r="G1017" i="4" s="1"/>
  <c r="AK1041" i="4"/>
  <c r="G1041" i="4" s="1"/>
  <c r="AM523" i="4"/>
  <c r="I523" i="4" s="1"/>
  <c r="AK137" i="4"/>
  <c r="G137" i="4" s="1"/>
  <c r="AK583" i="4"/>
  <c r="G583" i="4" s="1"/>
  <c r="AK829" i="4"/>
  <c r="G829" i="4" s="1"/>
  <c r="AK1009" i="4"/>
  <c r="G1009" i="4" s="1"/>
  <c r="AL323" i="4"/>
  <c r="H323" i="4" s="1"/>
  <c r="AM911" i="4"/>
  <c r="I911" i="4" s="1"/>
  <c r="AK85" i="4"/>
  <c r="G85" i="4" s="1"/>
  <c r="AK559" i="4"/>
  <c r="G559" i="4" s="1"/>
  <c r="AM119" i="4"/>
  <c r="I119" i="4" s="1"/>
  <c r="AL203" i="4"/>
  <c r="H203" i="4" s="1"/>
  <c r="AK645" i="4"/>
  <c r="G645" i="4" s="1"/>
  <c r="AK189" i="4"/>
  <c r="G189" i="4" s="1"/>
  <c r="AL531" i="4"/>
  <c r="H531" i="4" s="1"/>
  <c r="AK885" i="4"/>
  <c r="G885" i="4" s="1"/>
  <c r="AK369" i="4"/>
  <c r="G369" i="4" s="1"/>
  <c r="AK649" i="4"/>
  <c r="G649" i="4" s="1"/>
  <c r="AK767" i="4"/>
  <c r="G767" i="4" s="1"/>
  <c r="AK157" i="4"/>
  <c r="G157" i="4" s="1"/>
  <c r="AK713" i="4"/>
  <c r="G713" i="4" s="1"/>
  <c r="AK765" i="4"/>
  <c r="G765" i="4" s="1"/>
  <c r="AM431" i="4"/>
  <c r="I431" i="4" s="1"/>
  <c r="AL259" i="4"/>
  <c r="H259" i="4" s="1"/>
  <c r="AK541" i="4"/>
  <c r="G541" i="4" s="1"/>
  <c r="AK465" i="4"/>
  <c r="G465" i="4" s="1"/>
  <c r="AL659" i="4"/>
  <c r="H659" i="4" s="1"/>
  <c r="AK145" i="4"/>
  <c r="G145" i="4" s="1"/>
  <c r="AK101" i="4"/>
  <c r="G101" i="4" s="1"/>
  <c r="AK505" i="4"/>
  <c r="G505" i="4" s="1"/>
  <c r="AK169" i="4"/>
  <c r="G169" i="4" s="1"/>
  <c r="AK241" i="4"/>
  <c r="G241" i="4" s="1"/>
  <c r="AL59" i="4"/>
  <c r="H59" i="4" s="1"/>
  <c r="AM351" i="4"/>
  <c r="I351" i="4" s="1"/>
  <c r="AL971" i="4"/>
  <c r="H971" i="4" s="1"/>
  <c r="AK705" i="4"/>
  <c r="G705" i="4" s="1"/>
  <c r="AK949" i="4"/>
  <c r="G949" i="4" s="1"/>
  <c r="AK1013" i="4"/>
  <c r="G1013" i="4" s="1"/>
  <c r="AK301" i="4"/>
  <c r="G301" i="4" s="1"/>
  <c r="AL899" i="4"/>
  <c r="H899" i="4" s="1"/>
  <c r="AL907" i="4"/>
  <c r="H907" i="4" s="1"/>
  <c r="AK317" i="4"/>
  <c r="G317" i="4" s="1"/>
  <c r="AK525" i="4"/>
  <c r="G525" i="4" s="1"/>
  <c r="AK255" i="4"/>
  <c r="G255" i="4" s="1"/>
  <c r="AL243" i="4"/>
  <c r="H243" i="4" s="1"/>
  <c r="AL395" i="4"/>
  <c r="H395" i="4" s="1"/>
  <c r="AK897" i="4"/>
  <c r="G897" i="4" s="1"/>
  <c r="AL339" i="4"/>
  <c r="H339" i="4" s="1"/>
  <c r="AK321" i="4"/>
  <c r="G321" i="4" s="1"/>
  <c r="AM639" i="4"/>
  <c r="I639" i="4" s="1"/>
  <c r="AK589" i="4"/>
  <c r="G589" i="4" s="1"/>
  <c r="AK1021" i="4"/>
  <c r="G1021" i="4" s="1"/>
  <c r="AL187" i="4"/>
  <c r="H187" i="4" s="1"/>
  <c r="AK221" i="4"/>
  <c r="G221" i="4" s="1"/>
  <c r="AK673" i="4"/>
  <c r="G673" i="4" s="1"/>
  <c r="AK741" i="4"/>
  <c r="G741" i="4" s="1"/>
  <c r="AL195" i="4"/>
  <c r="H195" i="4" s="1"/>
  <c r="AK561" i="4"/>
  <c r="G561" i="4" s="1"/>
  <c r="AL147" i="4"/>
  <c r="H147" i="4" s="1"/>
  <c r="AK209" i="4"/>
  <c r="G209" i="4" s="1"/>
  <c r="AK173" i="4"/>
  <c r="G173" i="4" s="1"/>
  <c r="AK121" i="4"/>
  <c r="G121" i="4" s="1"/>
  <c r="AL595" i="4"/>
  <c r="H595" i="4" s="1"/>
  <c r="AK733" i="4"/>
  <c r="G733" i="4" s="1"/>
  <c r="AK657" i="4"/>
  <c r="G657" i="4" s="1"/>
  <c r="AM667" i="4"/>
  <c r="I667" i="4" s="1"/>
  <c r="AK953" i="4"/>
  <c r="G953" i="4" s="1"/>
  <c r="AL563" i="4"/>
  <c r="H563" i="4" s="1"/>
  <c r="AK319" i="4"/>
  <c r="G319" i="4" s="1"/>
  <c r="AK425" i="4"/>
  <c r="G425" i="4" s="1"/>
  <c r="AK585" i="4"/>
  <c r="G585" i="4" s="1"/>
  <c r="AM207" i="4"/>
  <c r="I207" i="4" s="1"/>
  <c r="AK97" i="4"/>
  <c r="G97" i="4" s="1"/>
  <c r="AK277" i="4"/>
  <c r="G277" i="4" s="1"/>
  <c r="AK123" i="4"/>
  <c r="G123" i="4" s="1"/>
  <c r="AK797" i="4"/>
  <c r="G797" i="4" s="1"/>
  <c r="AL627" i="4"/>
  <c r="H627" i="4" s="1"/>
  <c r="AI30" i="4"/>
  <c r="E30" i="4" s="1"/>
  <c r="AK893" i="4"/>
  <c r="G893" i="4" s="1"/>
  <c r="AK997" i="4"/>
  <c r="G997" i="4" s="1"/>
  <c r="AL331" i="4"/>
  <c r="H331" i="4" s="1"/>
  <c r="AK453" i="4"/>
  <c r="G453" i="4" s="1"/>
  <c r="AM991" i="4"/>
  <c r="I991" i="4" s="1"/>
  <c r="AM63" i="4"/>
  <c r="I63" i="4" s="1"/>
  <c r="AM975" i="4"/>
  <c r="I975" i="4" s="1"/>
  <c r="AL211" i="4"/>
  <c r="H211" i="4" s="1"/>
  <c r="AK961" i="4"/>
  <c r="G961" i="4" s="1"/>
  <c r="AL467" i="4"/>
  <c r="H467" i="4" s="1"/>
  <c r="AK133" i="4"/>
  <c r="G133" i="4" s="1"/>
  <c r="AK135" i="4"/>
  <c r="G135" i="4" s="1"/>
  <c r="AK489" i="4"/>
  <c r="G489" i="4" s="1"/>
  <c r="AK801" i="4"/>
  <c r="G801" i="4" s="1"/>
  <c r="AK261" i="4"/>
  <c r="G261" i="4" s="1"/>
  <c r="AL755" i="4"/>
  <c r="H755" i="4" s="1"/>
  <c r="AK105" i="4"/>
  <c r="G105" i="4" s="1"/>
  <c r="AM271" i="4"/>
  <c r="I271" i="4" s="1"/>
  <c r="AK711" i="4"/>
  <c r="G711" i="4" s="1"/>
  <c r="AO679" i="4"/>
  <c r="K679" i="4" s="1"/>
  <c r="AK913" i="4"/>
  <c r="G913" i="4" s="1"/>
  <c r="AK869" i="4"/>
  <c r="G869" i="4" s="1"/>
  <c r="AK45" i="4"/>
  <c r="G45" i="4" s="1"/>
  <c r="AK593" i="4"/>
  <c r="G593" i="4" s="1"/>
  <c r="AK637" i="4"/>
  <c r="G637" i="4" s="1"/>
  <c r="AK517" i="4"/>
  <c r="G517" i="4" s="1"/>
  <c r="AM951" i="4"/>
  <c r="I951" i="4" s="1"/>
  <c r="AL83" i="4"/>
  <c r="H83" i="4" s="1"/>
  <c r="AK577" i="4"/>
  <c r="G577" i="4" s="1"/>
  <c r="AL987" i="4"/>
  <c r="H987" i="4" s="1"/>
  <c r="AL139" i="4"/>
  <c r="H139" i="4" s="1"/>
  <c r="AK653" i="4"/>
  <c r="G653" i="4" s="1"/>
  <c r="AK569" i="4"/>
  <c r="G569" i="4" s="1"/>
  <c r="AN807" i="4"/>
  <c r="J807" i="4" s="1"/>
  <c r="AK853" i="4"/>
  <c r="G853" i="4" s="1"/>
  <c r="AL37" i="4"/>
  <c r="H37" i="4" s="1"/>
  <c r="AK337" i="4"/>
  <c r="G337" i="4" s="1"/>
  <c r="AK725" i="4"/>
  <c r="G725" i="4" s="1"/>
  <c r="AK481" i="4"/>
  <c r="G481" i="4" s="1"/>
  <c r="AK161" i="4"/>
  <c r="G161" i="4" s="1"/>
  <c r="AK865" i="4"/>
  <c r="G865" i="4" s="1"/>
  <c r="AL915" i="4"/>
  <c r="H915" i="4" s="1"/>
  <c r="AK501" i="4"/>
  <c r="G501" i="4" s="1"/>
  <c r="AK385" i="4"/>
  <c r="G385" i="4" s="1"/>
  <c r="AK693" i="4"/>
  <c r="G693" i="4" s="1"/>
  <c r="AK477" i="4"/>
  <c r="G477" i="4" s="1"/>
  <c r="AM239" i="4"/>
  <c r="I239" i="4" s="1"/>
  <c r="AN863" i="4"/>
  <c r="J863" i="4" s="1"/>
  <c r="AN515" i="4"/>
  <c r="J515" i="4" s="1"/>
  <c r="AK873" i="4"/>
  <c r="G873" i="4" s="1"/>
  <c r="AK381" i="4"/>
  <c r="G381" i="4" s="1"/>
  <c r="AK833" i="4"/>
  <c r="G833" i="4" s="1"/>
  <c r="AK397" i="4"/>
  <c r="G397" i="4" s="1"/>
  <c r="AN455" i="4"/>
  <c r="J455" i="4" s="1"/>
  <c r="AK93" i="4"/>
  <c r="G93" i="4" s="1"/>
  <c r="AK305" i="4"/>
  <c r="G305" i="4" s="1"/>
  <c r="AL117" i="4"/>
  <c r="H117" i="4" s="1"/>
  <c r="AL99" i="4"/>
  <c r="H99" i="4" s="1"/>
  <c r="AK877" i="4"/>
  <c r="G877" i="4" s="1"/>
  <c r="AK457" i="4"/>
  <c r="G457" i="4" s="1"/>
  <c r="AK925" i="4"/>
  <c r="G925" i="4" s="1"/>
  <c r="AK901" i="4"/>
  <c r="G901" i="4" s="1"/>
  <c r="AK349" i="4"/>
  <c r="G349" i="4" s="1"/>
  <c r="AL967" i="4"/>
  <c r="H967" i="4" s="1"/>
  <c r="AK229" i="4"/>
  <c r="G229" i="4" s="1"/>
  <c r="AL1043" i="4"/>
  <c r="H1043" i="4" s="1"/>
  <c r="AK965" i="4"/>
  <c r="G965" i="4" s="1"/>
  <c r="AM495" i="4"/>
  <c r="I495" i="4" s="1"/>
  <c r="AK845" i="4"/>
  <c r="G845" i="4" s="1"/>
  <c r="AO1015" i="4"/>
  <c r="K1015" i="4" s="1"/>
  <c r="AK889" i="4"/>
  <c r="G889" i="4" s="1"/>
  <c r="AO567" i="4"/>
  <c r="K567" i="4" s="1"/>
  <c r="AL603" i="4"/>
  <c r="H603" i="4" s="1"/>
  <c r="AK669" i="4"/>
  <c r="G669" i="4" s="1"/>
  <c r="AK383" i="4"/>
  <c r="G383" i="4" s="1"/>
  <c r="AM479" i="4"/>
  <c r="I479" i="4" s="1"/>
  <c r="AL67" i="4"/>
  <c r="H67" i="4" s="1"/>
  <c r="AL267" i="4"/>
  <c r="H267" i="4" s="1"/>
  <c r="AK685" i="4"/>
  <c r="G685" i="4" s="1"/>
  <c r="AK613" i="4"/>
  <c r="G613" i="4" s="1"/>
  <c r="AL163" i="4"/>
  <c r="H163" i="4" s="1"/>
  <c r="AK421" i="4"/>
  <c r="G421" i="4" s="1"/>
  <c r="AK813" i="4"/>
  <c r="G813" i="4" s="1"/>
  <c r="AK717" i="4"/>
  <c r="G717" i="4" s="1"/>
  <c r="AK65" i="4"/>
  <c r="G65" i="4" s="1"/>
  <c r="AK297" i="4"/>
  <c r="G297" i="4" s="1"/>
  <c r="AK41" i="4"/>
  <c r="G41" i="4" s="1"/>
  <c r="AL843" i="4"/>
  <c r="H843" i="4" s="1"/>
  <c r="AK529" i="4"/>
  <c r="G529" i="4" s="1"/>
  <c r="AK269" i="4"/>
  <c r="G269" i="4" s="1"/>
  <c r="AK721" i="4"/>
  <c r="G721" i="4" s="1"/>
  <c r="AK245" i="4"/>
  <c r="G245" i="4" s="1"/>
  <c r="AL459" i="4"/>
  <c r="H459" i="4" s="1"/>
  <c r="AL499" i="4"/>
  <c r="H499" i="4" s="1"/>
  <c r="AL691" i="4"/>
  <c r="H691" i="4" s="1"/>
  <c r="AL963" i="4"/>
  <c r="H963" i="4" s="1"/>
  <c r="AL115" i="4"/>
  <c r="H115" i="4" s="1"/>
  <c r="AL275" i="4"/>
  <c r="H275" i="4" s="1"/>
  <c r="AK29" i="4"/>
  <c r="G29" i="4" s="1"/>
  <c r="AL435" i="4"/>
  <c r="H435" i="4" s="1"/>
  <c r="AM959" i="4"/>
  <c r="I959" i="4" s="1"/>
  <c r="AK917" i="4"/>
  <c r="G917" i="4" s="1"/>
  <c r="AK957" i="4"/>
  <c r="G957" i="4" s="1"/>
  <c r="AL179" i="4"/>
  <c r="H179" i="4" s="1"/>
  <c r="AK205" i="4"/>
  <c r="G205" i="4" s="1"/>
  <c r="AK335" i="4"/>
  <c r="G335" i="4" s="1"/>
  <c r="AK125" i="4"/>
  <c r="G125" i="4" s="1"/>
  <c r="AN727" i="4"/>
  <c r="J727" i="4" s="1"/>
  <c r="AL1031" i="4"/>
  <c r="H1031" i="4" s="1"/>
  <c r="AK687" i="4"/>
  <c r="G687" i="4" s="1"/>
  <c r="AL107" i="4"/>
  <c r="H107" i="4" s="1"/>
  <c r="AK445" i="4"/>
  <c r="G445" i="4" s="1"/>
  <c r="AK757" i="4"/>
  <c r="G757" i="4" s="1"/>
  <c r="AK201" i="4"/>
  <c r="G201" i="4" s="1"/>
  <c r="AL347" i="4"/>
  <c r="H347" i="4" s="1"/>
  <c r="AM111" i="4"/>
  <c r="I111" i="4" s="1"/>
  <c r="AK249" i="4"/>
  <c r="G249" i="4" s="1"/>
  <c r="AK573" i="4"/>
  <c r="G573" i="4" s="1"/>
  <c r="AK127" i="4"/>
  <c r="G127" i="4" s="1"/>
  <c r="AK289" i="4"/>
  <c r="G289" i="4" s="1"/>
  <c r="AL75" i="4"/>
  <c r="H75" i="4" s="1"/>
  <c r="AK943" i="4"/>
  <c r="G943" i="4" s="1"/>
  <c r="AK433" i="4"/>
  <c r="G433" i="4" s="1"/>
  <c r="AL587" i="4"/>
  <c r="H587" i="4" s="1"/>
  <c r="AK413" i="4"/>
  <c r="G413" i="4" s="1"/>
  <c r="AN263" i="4"/>
  <c r="J263" i="4" s="1"/>
  <c r="AK149" i="4"/>
  <c r="G149" i="4" s="1"/>
  <c r="AK333" i="4"/>
  <c r="G333" i="4" s="1"/>
  <c r="AM703" i="4"/>
  <c r="I703" i="4" s="1"/>
  <c r="AK341" i="4"/>
  <c r="G341" i="4" s="1"/>
  <c r="AK557" i="4"/>
  <c r="G557" i="4" s="1"/>
  <c r="AK53" i="4"/>
  <c r="G53" i="4" s="1"/>
  <c r="AL775" i="4"/>
  <c r="H775" i="4" s="1"/>
  <c r="AM1039" i="4"/>
  <c r="I1039" i="4" s="1"/>
  <c r="AK449" i="4"/>
  <c r="G449" i="4" s="1"/>
  <c r="AK1029" i="4"/>
  <c r="G1029" i="4" s="1"/>
  <c r="AK809" i="4"/>
  <c r="G809" i="4" s="1"/>
  <c r="AM61" i="4"/>
  <c r="I61" i="4" s="1"/>
  <c r="AM175" i="4"/>
  <c r="I175" i="4" s="1"/>
  <c r="AK237" i="4"/>
  <c r="G237" i="4" s="1"/>
  <c r="AK1001" i="4"/>
  <c r="G1001" i="4" s="1"/>
  <c r="AK629" i="4"/>
  <c r="G629" i="4" s="1"/>
  <c r="AL51" i="4"/>
  <c r="H51" i="4" s="1"/>
  <c r="AK617" i="4"/>
  <c r="G617" i="4" s="1"/>
  <c r="AK781" i="4"/>
  <c r="G781" i="4" s="1"/>
  <c r="AK761" i="4"/>
  <c r="G761" i="4" s="1"/>
  <c r="AM671" i="4"/>
  <c r="I671" i="4" s="1"/>
  <c r="AM527" i="4"/>
  <c r="I527" i="4" s="1"/>
  <c r="AK945" i="4"/>
  <c r="G945" i="4" s="1"/>
  <c r="AK605" i="4"/>
  <c r="G605" i="4" s="1"/>
  <c r="AK69" i="4"/>
  <c r="G69" i="4" s="1"/>
  <c r="AL651" i="4"/>
  <c r="H651" i="4" s="1"/>
  <c r="AK373" i="4"/>
  <c r="G373" i="4" s="1"/>
  <c r="AM447" i="4"/>
  <c r="I447" i="4" s="1"/>
  <c r="AL633" i="4"/>
  <c r="H633" i="4" s="1"/>
  <c r="AK993" i="4"/>
  <c r="G993" i="4" s="1"/>
  <c r="AL835" i="4"/>
  <c r="H835" i="4" s="1"/>
  <c r="AK609" i="4"/>
  <c r="G609" i="4" s="1"/>
  <c r="AK213" i="4"/>
  <c r="G213" i="4" s="1"/>
  <c r="AK253" i="4"/>
  <c r="G253" i="4" s="1"/>
  <c r="AK553" i="4"/>
  <c r="G553" i="4" s="1"/>
  <c r="AL723" i="4"/>
  <c r="H723" i="4" s="1"/>
  <c r="AK57" i="4"/>
  <c r="G57" i="4" s="1"/>
  <c r="AM43" i="4"/>
  <c r="I43" i="4" s="1"/>
  <c r="AK77" i="4"/>
  <c r="G77" i="4" s="1"/>
  <c r="AN327" i="4"/>
  <c r="J327" i="4" s="1"/>
  <c r="AK265" i="4"/>
  <c r="G265" i="4" s="1"/>
  <c r="AL387" i="4"/>
  <c r="H387" i="4" s="1"/>
  <c r="AK933" i="4"/>
  <c r="G933" i="4" s="1"/>
  <c r="AK509" i="4"/>
  <c r="G509" i="4" s="1"/>
  <c r="AK581" i="4"/>
  <c r="G581" i="4" s="1"/>
  <c r="AK841" i="4"/>
  <c r="G841" i="4" s="1"/>
  <c r="AK909" i="4"/>
  <c r="G909" i="4" s="1"/>
  <c r="AL979" i="4"/>
  <c r="H979" i="4" s="1"/>
  <c r="AL171" i="4"/>
  <c r="H171" i="4" s="1"/>
  <c r="AK821" i="4"/>
  <c r="G821" i="4" s="1"/>
  <c r="AL779" i="4"/>
  <c r="H779" i="4" s="1"/>
  <c r="AK391" i="4"/>
  <c r="G391" i="4" s="1"/>
  <c r="AK437" i="4"/>
  <c r="G437" i="4" s="1"/>
  <c r="AK1037" i="4"/>
  <c r="G1037" i="4" s="1"/>
  <c r="AM475" i="4"/>
  <c r="I475" i="4" s="1"/>
  <c r="AK257" i="4"/>
  <c r="G257" i="4" s="1"/>
  <c r="AK789" i="4"/>
  <c r="G789" i="4" s="1"/>
  <c r="AK401" i="4"/>
  <c r="G401" i="4" s="1"/>
  <c r="AL403" i="4"/>
  <c r="H403" i="4" s="1"/>
  <c r="AK513" i="4"/>
  <c r="G513" i="4" s="1"/>
  <c r="AL307" i="4"/>
  <c r="H307" i="4" s="1"/>
  <c r="AK197" i="4"/>
  <c r="G197" i="4" s="1"/>
  <c r="AL715" i="4"/>
  <c r="H715" i="4" s="1"/>
  <c r="AK463" i="4"/>
  <c r="G463" i="4" s="1"/>
  <c r="AK429" i="4"/>
  <c r="G429" i="4" s="1"/>
  <c r="AM623" i="4"/>
  <c r="I623" i="4" s="1"/>
  <c r="AL947" i="4"/>
  <c r="H947" i="4" s="1"/>
  <c r="AK329" i="4"/>
  <c r="G329" i="4" s="1"/>
  <c r="AL643" i="4"/>
  <c r="H643" i="4" s="1"/>
  <c r="AK977" i="4"/>
  <c r="G977" i="4" s="1"/>
  <c r="AK989" i="4"/>
  <c r="G989" i="4" s="1"/>
  <c r="AK689" i="4"/>
  <c r="G689" i="4" s="1"/>
  <c r="AM719" i="4"/>
  <c r="I719" i="4" s="1"/>
  <c r="AL579" i="4"/>
  <c r="H579" i="4" s="1"/>
  <c r="AK825" i="4"/>
  <c r="G825" i="4" s="1"/>
  <c r="AK625" i="4"/>
  <c r="G625" i="4" s="1"/>
  <c r="AK461" i="4"/>
  <c r="G461" i="4" s="1"/>
  <c r="AK165" i="4"/>
  <c r="G165" i="4" s="1"/>
  <c r="AM79" i="4"/>
  <c r="I79" i="4" s="1"/>
  <c r="AK661" i="4"/>
  <c r="G661" i="4" s="1"/>
  <c r="AL647" i="4"/>
  <c r="H647" i="4" s="1"/>
  <c r="AK817" i="4"/>
  <c r="G817" i="4" s="1"/>
  <c r="AL819" i="4"/>
  <c r="H819" i="4" s="1"/>
  <c r="AM109" i="4"/>
  <c r="I109" i="4" s="1"/>
  <c r="AM895" i="4"/>
  <c r="I895" i="4" s="1"/>
  <c r="AL1035" i="4"/>
  <c r="H1035" i="4" s="1"/>
  <c r="AK549" i="4"/>
  <c r="G549" i="4" s="1"/>
  <c r="AK773" i="4"/>
  <c r="G773" i="4" s="1"/>
  <c r="AK973" i="4"/>
  <c r="G973" i="4" s="1"/>
  <c r="AK441" i="4"/>
  <c r="G441" i="4" s="1"/>
  <c r="AK293" i="4"/>
  <c r="G293" i="4" s="1"/>
  <c r="AK861" i="4"/>
  <c r="G861" i="4" s="1"/>
  <c r="AK129" i="4"/>
  <c r="G129" i="4" s="1"/>
  <c r="AK389" i="4"/>
  <c r="G389" i="4" s="1"/>
  <c r="AK73" i="4"/>
  <c r="G73" i="4" s="1"/>
  <c r="AK1005" i="4"/>
  <c r="G1005" i="4" s="1"/>
  <c r="AL303" i="4"/>
  <c r="H303" i="4" s="1"/>
  <c r="AK905" i="4"/>
  <c r="G905" i="4" s="1"/>
  <c r="AK309" i="4"/>
  <c r="G309" i="4" s="1"/>
  <c r="AK469" i="4"/>
  <c r="G469" i="4" s="1"/>
  <c r="AK753" i="4"/>
  <c r="G753" i="4" s="1"/>
  <c r="AK709" i="4"/>
  <c r="G709" i="4" s="1"/>
  <c r="AK493" i="4"/>
  <c r="G493" i="4" s="1"/>
  <c r="AK737" i="4"/>
  <c r="G737" i="4" s="1"/>
  <c r="AK361" i="4"/>
  <c r="G361" i="4" s="1"/>
  <c r="AK33" i="4"/>
  <c r="G33" i="4" s="1"/>
  <c r="AK485" i="4"/>
  <c r="G485" i="4" s="1"/>
  <c r="AK285" i="4"/>
  <c r="G285" i="4" s="1"/>
  <c r="AK533" i="4"/>
  <c r="G533" i="4" s="1"/>
  <c r="AK393" i="4"/>
  <c r="G393" i="4" s="1"/>
  <c r="AM831" i="4"/>
  <c r="I831" i="4" s="1"/>
  <c r="AK325" i="4"/>
  <c r="G325" i="4" s="1"/>
  <c r="AL1011" i="4"/>
  <c r="H1011" i="4" s="1"/>
  <c r="AL785" i="4"/>
  <c r="H785" i="4" s="1"/>
  <c r="AK1007" i="4"/>
  <c r="G1007" i="4" s="1"/>
  <c r="AK81" i="4"/>
  <c r="G81" i="4" s="1"/>
  <c r="AK701" i="4"/>
  <c r="G701" i="4" s="1"/>
  <c r="AL451" i="4"/>
  <c r="H451" i="4" s="1"/>
  <c r="AL1027" i="4"/>
  <c r="H1027" i="4" s="1"/>
  <c r="AK777" i="4"/>
  <c r="G777" i="4" s="1"/>
  <c r="AK1045" i="4"/>
  <c r="G1045" i="4" s="1"/>
  <c r="AK937" i="4"/>
  <c r="G937" i="4" s="1"/>
  <c r="AK751" i="4"/>
  <c r="G751" i="4" s="1"/>
  <c r="AK681" i="4"/>
  <c r="G681" i="4" s="1"/>
  <c r="AK1033" i="4"/>
  <c r="G1033" i="4" s="1"/>
  <c r="AK225" i="4"/>
  <c r="G225" i="4" s="1"/>
  <c r="AM815" i="4"/>
  <c r="I815" i="4" s="1"/>
  <c r="AM399" i="4"/>
  <c r="I399" i="4" s="1"/>
  <c r="AK749" i="4"/>
  <c r="G749" i="4" s="1"/>
  <c r="AK233" i="4"/>
  <c r="G233" i="4" s="1"/>
  <c r="AG32" i="4"/>
  <c r="C32" i="4" s="1"/>
  <c r="AK49" i="4"/>
  <c r="G49" i="4" s="1"/>
  <c r="AK181" i="4"/>
  <c r="G181" i="4" s="1"/>
  <c r="AK113" i="4"/>
  <c r="G113" i="4" s="1"/>
  <c r="AK621" i="4"/>
  <c r="G621" i="4" s="1"/>
  <c r="AL849" i="4"/>
  <c r="H849" i="4" s="1"/>
  <c r="AN71" i="4"/>
  <c r="J71" i="4" s="1"/>
  <c r="AK177" i="4"/>
  <c r="G177" i="4" s="1"/>
  <c r="AM879" i="4"/>
  <c r="I879" i="4" s="1"/>
  <c r="AK1025" i="4"/>
  <c r="G1025" i="4" s="1"/>
  <c r="AK565" i="4"/>
  <c r="G565" i="4" s="1"/>
  <c r="AK185" i="4"/>
  <c r="G185" i="4" s="1"/>
  <c r="AK313" i="4"/>
  <c r="G313" i="4" s="1"/>
  <c r="AK377" i="4"/>
  <c r="G377" i="4" s="1"/>
  <c r="AL47" i="4"/>
  <c r="H47" i="4" s="1"/>
  <c r="AL787" i="4"/>
  <c r="H787" i="4" s="1"/>
  <c r="AK521" i="4"/>
  <c r="G521" i="4" s="1"/>
  <c r="AN357" i="4"/>
  <c r="J357" i="4" s="1"/>
  <c r="AL883" i="4"/>
  <c r="H883" i="4" s="1"/>
  <c r="AL771" i="4"/>
  <c r="H771" i="4" s="1"/>
  <c r="AK497" i="4"/>
  <c r="G497" i="4" s="1"/>
  <c r="AK519" i="4"/>
  <c r="G519" i="4" s="1"/>
  <c r="AK417" i="4"/>
  <c r="G417" i="4" s="1"/>
  <c r="AM511" i="4"/>
  <c r="I511" i="4" s="1"/>
  <c r="AL367" i="4"/>
  <c r="H367" i="4" s="1"/>
  <c r="AL371" i="4"/>
  <c r="H371" i="4" s="1"/>
  <c r="AK365" i="4"/>
  <c r="G365" i="4" s="1"/>
  <c r="AK141" i="4"/>
  <c r="G141" i="4" s="1"/>
  <c r="AL199" i="4"/>
  <c r="H199" i="4" s="1"/>
  <c r="AN103" i="4"/>
  <c r="J103" i="4" s="1"/>
  <c r="AL839" i="4"/>
  <c r="H839" i="4" s="1"/>
  <c r="AK273" i="4"/>
  <c r="G273" i="4" s="1"/>
  <c r="AM167" i="4"/>
  <c r="I167" i="4" s="1"/>
  <c r="AM655" i="4"/>
  <c r="I655" i="4" s="1"/>
  <c r="AM859" i="4"/>
  <c r="I859" i="4" s="1"/>
  <c r="AK805" i="4"/>
  <c r="G805" i="4" s="1"/>
  <c r="AK929" i="4"/>
  <c r="G929" i="4" s="1"/>
  <c r="AM847" i="4"/>
  <c r="I847" i="4" s="1"/>
  <c r="AM591" i="4"/>
  <c r="I591" i="4" s="1"/>
  <c r="AK677" i="4"/>
  <c r="G677" i="4" s="1"/>
  <c r="AK191" i="4"/>
  <c r="G191" i="4" s="1"/>
  <c r="AK981" i="4"/>
  <c r="G981" i="4" s="1"/>
  <c r="AL131" i="4"/>
  <c r="H131" i="4" s="1"/>
  <c r="AL707" i="4"/>
  <c r="H707" i="4" s="1"/>
  <c r="AM607" i="4"/>
  <c r="I607" i="4" s="1"/>
  <c r="AL35" i="4"/>
  <c r="H35" i="4" s="1"/>
  <c r="AK641" i="4"/>
  <c r="G641" i="4" s="1"/>
  <c r="AL903" i="4"/>
  <c r="H903" i="4" s="1"/>
  <c r="AK143" i="4"/>
  <c r="G143" i="4" s="1"/>
  <c r="AI28" i="4"/>
  <c r="E28" i="4" s="1"/>
  <c r="AK857" i="4"/>
  <c r="G857" i="4" s="1"/>
  <c r="AK89" i="4"/>
  <c r="G89" i="4" s="1"/>
  <c r="AK985" i="4"/>
  <c r="G985" i="4" s="1"/>
  <c r="AK729" i="4"/>
  <c r="G729" i="4" s="1"/>
  <c r="AK665" i="4"/>
  <c r="G665" i="4" s="1"/>
  <c r="AK473" i="4"/>
  <c r="G473" i="4" s="1"/>
  <c r="AL793" i="4"/>
  <c r="H793" i="4" s="1"/>
  <c r="AK281" i="4"/>
  <c r="G281" i="4" s="1"/>
  <c r="AK217" i="4"/>
  <c r="G217" i="4" s="1"/>
  <c r="AK409" i="4"/>
  <c r="G409" i="4" s="1"/>
  <c r="AL537" i="4"/>
  <c r="H537" i="4" s="1"/>
  <c r="F73" i="2"/>
  <c r="F74" i="2"/>
  <c r="L67" i="2"/>
  <c r="F77" i="2"/>
  <c r="F71" i="2"/>
  <c r="F68" i="2"/>
  <c r="F67" i="2"/>
  <c r="F72" i="2"/>
  <c r="F70" i="2"/>
  <c r="F69" i="2"/>
  <c r="F78" i="2"/>
  <c r="F79" i="2"/>
  <c r="F76" i="2"/>
  <c r="F75" i="2"/>
  <c r="AL745" i="4" l="1"/>
  <c r="H745" i="4" s="1"/>
  <c r="AL921" i="4"/>
  <c r="H921" i="4" s="1"/>
  <c r="AL153" i="4"/>
  <c r="H153" i="4" s="1"/>
  <c r="H1049" i="4"/>
  <c r="AM1049" i="4"/>
  <c r="AL27" i="4"/>
  <c r="H27" i="4" s="1"/>
  <c r="AL601" i="4"/>
  <c r="H601" i="4" s="1"/>
  <c r="AG39" i="4"/>
  <c r="AM31" i="4"/>
  <c r="I31" i="4" s="1"/>
  <c r="AM26" i="4"/>
  <c r="I26" i="4" s="1"/>
  <c r="AG36" i="4"/>
  <c r="C36" i="4" s="1"/>
  <c r="AG34" i="4"/>
  <c r="C34" i="4" s="1"/>
  <c r="AL457" i="4"/>
  <c r="H457" i="4" s="1"/>
  <c r="AL45" i="4"/>
  <c r="H45" i="4" s="1"/>
  <c r="AM411" i="4"/>
  <c r="I411" i="4" s="1"/>
  <c r="AN591" i="4"/>
  <c r="J591" i="4" s="1"/>
  <c r="AN859" i="4"/>
  <c r="J859" i="4" s="1"/>
  <c r="AM771" i="4"/>
  <c r="I771" i="4" s="1"/>
  <c r="AH32" i="4"/>
  <c r="D32" i="4" s="1"/>
  <c r="AL1033" i="4"/>
  <c r="H1033" i="4" s="1"/>
  <c r="AM1027" i="4"/>
  <c r="I1027" i="4" s="1"/>
  <c r="AL735" i="4"/>
  <c r="H735" i="4" s="1"/>
  <c r="AL463" i="4"/>
  <c r="H463" i="4" s="1"/>
  <c r="AL401" i="4"/>
  <c r="H401" i="4" s="1"/>
  <c r="AL257" i="4"/>
  <c r="H257" i="4" s="1"/>
  <c r="AN671" i="4"/>
  <c r="J671" i="4" s="1"/>
  <c r="AN61" i="4"/>
  <c r="J61" i="4" s="1"/>
  <c r="AM775" i="4"/>
  <c r="I775" i="4" s="1"/>
  <c r="AL333" i="4"/>
  <c r="H333" i="4" s="1"/>
  <c r="AL433" i="4"/>
  <c r="H433" i="4" s="1"/>
  <c r="AL127" i="4"/>
  <c r="H127" i="4" s="1"/>
  <c r="AM443" i="4"/>
  <c r="I443" i="4" s="1"/>
  <c r="AM983" i="4"/>
  <c r="I983" i="4" s="1"/>
  <c r="AL205" i="4"/>
  <c r="H205" i="4" s="1"/>
  <c r="AL41" i="4"/>
  <c r="H41" i="4" s="1"/>
  <c r="AL421" i="4"/>
  <c r="H421" i="4" s="1"/>
  <c r="AN495" i="4"/>
  <c r="J495" i="4" s="1"/>
  <c r="AM967" i="4"/>
  <c r="I967" i="4" s="1"/>
  <c r="AM915" i="4"/>
  <c r="I915" i="4" s="1"/>
  <c r="AL725" i="4"/>
  <c r="H725" i="4" s="1"/>
  <c r="AL569" i="4"/>
  <c r="H569" i="4" s="1"/>
  <c r="AM83" i="4"/>
  <c r="I83" i="4" s="1"/>
  <c r="AL711" i="4"/>
  <c r="H711" i="4" s="1"/>
  <c r="AN315" i="4"/>
  <c r="J315" i="4" s="1"/>
  <c r="AM331" i="4"/>
  <c r="I331" i="4" s="1"/>
  <c r="AL797" i="4"/>
  <c r="H797" i="4" s="1"/>
  <c r="AL561" i="4"/>
  <c r="H561" i="4" s="1"/>
  <c r="AL321" i="4"/>
  <c r="H321" i="4" s="1"/>
  <c r="AL255" i="4"/>
  <c r="H255" i="4" s="1"/>
  <c r="AM899" i="4"/>
  <c r="I899" i="4" s="1"/>
  <c r="AM971" i="4"/>
  <c r="I971" i="4" s="1"/>
  <c r="AL101" i="4"/>
  <c r="H101" i="4" s="1"/>
  <c r="AM259" i="4"/>
  <c r="I259" i="4" s="1"/>
  <c r="AM203" i="4"/>
  <c r="I203" i="4" s="1"/>
  <c r="AL829" i="4"/>
  <c r="H829" i="4" s="1"/>
  <c r="AM131" i="4"/>
  <c r="I131" i="4" s="1"/>
  <c r="AN527" i="4"/>
  <c r="J527" i="4" s="1"/>
  <c r="AM923" i="4"/>
  <c r="I923" i="4" s="1"/>
  <c r="AM819" i="4"/>
  <c r="I819" i="4" s="1"/>
  <c r="AN823" i="4"/>
  <c r="J823" i="4" s="1"/>
  <c r="AN239" i="4"/>
  <c r="J239" i="4" s="1"/>
  <c r="AL673" i="4"/>
  <c r="H673" i="4" s="1"/>
  <c r="AL541" i="4"/>
  <c r="H541" i="4" s="1"/>
  <c r="AM1011" i="4"/>
  <c r="I1011" i="4" s="1"/>
  <c r="AM947" i="4"/>
  <c r="I947" i="4" s="1"/>
  <c r="AL841" i="4"/>
  <c r="H841" i="4" s="1"/>
  <c r="AL553" i="4"/>
  <c r="H553" i="4" s="1"/>
  <c r="AL993" i="4"/>
  <c r="H993" i="4" s="1"/>
  <c r="AM675" i="4"/>
  <c r="I675" i="4" s="1"/>
  <c r="AM931" i="4"/>
  <c r="I931" i="4" s="1"/>
  <c r="AN959" i="4"/>
  <c r="J959" i="4" s="1"/>
  <c r="AM691" i="4"/>
  <c r="I691" i="4" s="1"/>
  <c r="AL269" i="4"/>
  <c r="H269" i="4" s="1"/>
  <c r="AM603" i="4"/>
  <c r="I603" i="4" s="1"/>
  <c r="AL877" i="4"/>
  <c r="H877" i="4" s="1"/>
  <c r="AL305" i="4"/>
  <c r="H305" i="4" s="1"/>
  <c r="AL833" i="4"/>
  <c r="H833" i="4" s="1"/>
  <c r="AL477" i="4"/>
  <c r="H477" i="4" s="1"/>
  <c r="AL133" i="4"/>
  <c r="H133" i="4" s="1"/>
  <c r="AN975" i="4"/>
  <c r="J975" i="4" s="1"/>
  <c r="AL585" i="4"/>
  <c r="H585" i="4" s="1"/>
  <c r="AL1041" i="4"/>
  <c r="H1041" i="4" s="1"/>
  <c r="AL193" i="4"/>
  <c r="H193" i="4" s="1"/>
  <c r="AL805" i="4"/>
  <c r="H805" i="4" s="1"/>
  <c r="AL641" i="4"/>
  <c r="H641" i="4" s="1"/>
  <c r="AN879" i="4"/>
  <c r="J879" i="4" s="1"/>
  <c r="AL469" i="4"/>
  <c r="H469" i="4" s="1"/>
  <c r="AL265" i="4"/>
  <c r="H265" i="4" s="1"/>
  <c r="AL721" i="4"/>
  <c r="H721" i="4" s="1"/>
  <c r="AL669" i="4"/>
  <c r="H669" i="4" s="1"/>
  <c r="AL397" i="4"/>
  <c r="H397" i="4" s="1"/>
  <c r="AN207" i="4"/>
  <c r="J207" i="4" s="1"/>
  <c r="AL309" i="4"/>
  <c r="H309" i="4" s="1"/>
  <c r="AL981" i="4"/>
  <c r="H981" i="4" s="1"/>
  <c r="AN847" i="4"/>
  <c r="J847" i="4" s="1"/>
  <c r="AN655" i="4"/>
  <c r="J655" i="4" s="1"/>
  <c r="AM199" i="4"/>
  <c r="I199" i="4" s="1"/>
  <c r="AL233" i="4"/>
  <c r="H233" i="4" s="1"/>
  <c r="AL681" i="4"/>
  <c r="H681" i="4" s="1"/>
  <c r="AM451" i="4"/>
  <c r="I451" i="4" s="1"/>
  <c r="AL461" i="4"/>
  <c r="H461" i="4" s="1"/>
  <c r="AM579" i="4"/>
  <c r="I579" i="4" s="1"/>
  <c r="AL977" i="4"/>
  <c r="H977" i="4" s="1"/>
  <c r="AM715" i="4"/>
  <c r="I715" i="4" s="1"/>
  <c r="AN475" i="4"/>
  <c r="J475" i="4" s="1"/>
  <c r="AL821" i="4"/>
  <c r="H821" i="4" s="1"/>
  <c r="AM651" i="4"/>
  <c r="I651" i="4" s="1"/>
  <c r="AL761" i="4"/>
  <c r="H761" i="4" s="1"/>
  <c r="AL809" i="4"/>
  <c r="H809" i="4" s="1"/>
  <c r="AL53" i="4"/>
  <c r="H53" i="4" s="1"/>
  <c r="AL149" i="4"/>
  <c r="H149" i="4" s="1"/>
  <c r="AL943" i="4"/>
  <c r="H943" i="4" s="1"/>
  <c r="AL573" i="4"/>
  <c r="H573" i="4" s="1"/>
  <c r="AL757" i="4"/>
  <c r="H757" i="4" s="1"/>
  <c r="AL687" i="4"/>
  <c r="H687" i="4" s="1"/>
  <c r="AL965" i="4"/>
  <c r="H965" i="4" s="1"/>
  <c r="AL865" i="4"/>
  <c r="H865" i="4" s="1"/>
  <c r="AL337" i="4"/>
  <c r="H337" i="4" s="1"/>
  <c r="AL653" i="4"/>
  <c r="H653" i="4" s="1"/>
  <c r="AN951" i="4"/>
  <c r="J951" i="4" s="1"/>
  <c r="AN271" i="4"/>
  <c r="J271" i="4" s="1"/>
  <c r="AL997" i="4"/>
  <c r="H997" i="4" s="1"/>
  <c r="AL123" i="4"/>
  <c r="H123" i="4" s="1"/>
  <c r="AL173" i="4"/>
  <c r="H173" i="4" s="1"/>
  <c r="AL221" i="4"/>
  <c r="H221" i="4" s="1"/>
  <c r="AL525" i="4"/>
  <c r="H525" i="4" s="1"/>
  <c r="AL301" i="4"/>
  <c r="H301" i="4" s="1"/>
  <c r="AN351" i="4"/>
  <c r="J351" i="4" s="1"/>
  <c r="AL145" i="4"/>
  <c r="H145" i="4" s="1"/>
  <c r="AN431" i="4"/>
  <c r="J431" i="4" s="1"/>
  <c r="AL767" i="4"/>
  <c r="H767" i="4" s="1"/>
  <c r="AL369" i="4"/>
  <c r="H369" i="4" s="1"/>
  <c r="AM955" i="4"/>
  <c r="I955" i="4" s="1"/>
  <c r="AL881" i="4"/>
  <c r="H881" i="4" s="1"/>
  <c r="AL545" i="4"/>
  <c r="H545" i="4" s="1"/>
  <c r="AL485" i="4"/>
  <c r="H485" i="4" s="1"/>
  <c r="AO71" i="4"/>
  <c r="K71" i="4" s="1"/>
  <c r="AL325" i="4"/>
  <c r="H325" i="4" s="1"/>
  <c r="AL33" i="4"/>
  <c r="H33" i="4" s="1"/>
  <c r="AL709" i="4"/>
  <c r="H709" i="4" s="1"/>
  <c r="AL905" i="4"/>
  <c r="H905" i="4" s="1"/>
  <c r="AL129" i="4"/>
  <c r="H129" i="4" s="1"/>
  <c r="AL581" i="4"/>
  <c r="H581" i="4" s="1"/>
  <c r="AO327" i="4"/>
  <c r="K327" i="4" s="1"/>
  <c r="AL253" i="4"/>
  <c r="H253" i="4" s="1"/>
  <c r="AM633" i="4"/>
  <c r="I633" i="4" s="1"/>
  <c r="AL1001" i="4"/>
  <c r="H1001" i="4" s="1"/>
  <c r="AM435" i="4"/>
  <c r="I435" i="4" s="1"/>
  <c r="AM499" i="4"/>
  <c r="I499" i="4" s="1"/>
  <c r="AM163" i="4"/>
  <c r="I163" i="4" s="1"/>
  <c r="AL93" i="4"/>
  <c r="H93" i="4" s="1"/>
  <c r="AL381" i="4"/>
  <c r="H381" i="4" s="1"/>
  <c r="AL869" i="4"/>
  <c r="H869" i="4" s="1"/>
  <c r="AM467" i="4"/>
  <c r="I467" i="4" s="1"/>
  <c r="AN63" i="4"/>
  <c r="J63" i="4" s="1"/>
  <c r="AL425" i="4"/>
  <c r="H425" i="4" s="1"/>
  <c r="AM195" i="4"/>
  <c r="I195" i="4" s="1"/>
  <c r="AM187" i="4"/>
  <c r="I187" i="4" s="1"/>
  <c r="AL1017" i="4"/>
  <c r="H1017" i="4" s="1"/>
  <c r="AL373" i="4"/>
  <c r="H373" i="4" s="1"/>
  <c r="AL813" i="4"/>
  <c r="H813" i="4" s="1"/>
  <c r="AL969" i="4"/>
  <c r="H969" i="4" s="1"/>
  <c r="AM785" i="4"/>
  <c r="I785" i="4" s="1"/>
  <c r="AL989" i="4"/>
  <c r="H989" i="4" s="1"/>
  <c r="AM683" i="4"/>
  <c r="I683" i="4" s="1"/>
  <c r="AM211" i="4"/>
  <c r="I211" i="4" s="1"/>
  <c r="AL1023" i="4"/>
  <c r="H1023" i="4" s="1"/>
  <c r="AL985" i="4"/>
  <c r="H985" i="4" s="1"/>
  <c r="AM1035" i="4"/>
  <c r="I1035" i="4" s="1"/>
  <c r="AL729" i="4"/>
  <c r="H729" i="4" s="1"/>
  <c r="AL89" i="4"/>
  <c r="H89" i="4" s="1"/>
  <c r="AN511" i="4"/>
  <c r="J511" i="4" s="1"/>
  <c r="AN719" i="4"/>
  <c r="J719" i="4" s="1"/>
  <c r="AL197" i="4"/>
  <c r="H197" i="4" s="1"/>
  <c r="AM171" i="4"/>
  <c r="I171" i="4" s="1"/>
  <c r="AL69" i="4"/>
  <c r="H69" i="4" s="1"/>
  <c r="AL781" i="4"/>
  <c r="H781" i="4" s="1"/>
  <c r="AL1029" i="4"/>
  <c r="H1029" i="4" s="1"/>
  <c r="AL557" i="4"/>
  <c r="H557" i="4" s="1"/>
  <c r="AO263" i="4"/>
  <c r="K263" i="4" s="1"/>
  <c r="AL249" i="4"/>
  <c r="H249" i="4" s="1"/>
  <c r="AL445" i="4"/>
  <c r="H445" i="4" s="1"/>
  <c r="AM1031" i="4"/>
  <c r="I1031" i="4" s="1"/>
  <c r="AM179" i="4"/>
  <c r="I179" i="4" s="1"/>
  <c r="AL297" i="4"/>
  <c r="H297" i="4" s="1"/>
  <c r="AL613" i="4"/>
  <c r="H613" i="4" s="1"/>
  <c r="AM67" i="4"/>
  <c r="I67" i="4" s="1"/>
  <c r="AL349" i="4"/>
  <c r="H349" i="4" s="1"/>
  <c r="AL693" i="4"/>
  <c r="H693" i="4" s="1"/>
  <c r="AL161" i="4"/>
  <c r="H161" i="4" s="1"/>
  <c r="AM139" i="4"/>
  <c r="I139" i="4" s="1"/>
  <c r="AL517" i="4"/>
  <c r="H517" i="4" s="1"/>
  <c r="AL105" i="4"/>
  <c r="H105" i="4" s="1"/>
  <c r="AL893" i="4"/>
  <c r="H893" i="4" s="1"/>
  <c r="AL277" i="4"/>
  <c r="H277" i="4" s="1"/>
  <c r="AL209" i="4"/>
  <c r="H209" i="4" s="1"/>
  <c r="AM339" i="4"/>
  <c r="I339" i="4" s="1"/>
  <c r="AL317" i="4"/>
  <c r="H317" i="4" s="1"/>
  <c r="AL1013" i="4"/>
  <c r="H1013" i="4" s="1"/>
  <c r="AM59" i="4"/>
  <c r="I59" i="4" s="1"/>
  <c r="AM659" i="4"/>
  <c r="I659" i="4" s="1"/>
  <c r="AL765" i="4"/>
  <c r="H765" i="4" s="1"/>
  <c r="AL885" i="4"/>
  <c r="H885" i="4" s="1"/>
  <c r="AL85" i="4"/>
  <c r="H85" i="4" s="1"/>
  <c r="AM851" i="4"/>
  <c r="I851" i="4" s="1"/>
  <c r="AL353" i="4"/>
  <c r="H353" i="4" s="1"/>
  <c r="AL941" i="4"/>
  <c r="H941" i="4" s="1"/>
  <c r="AL825" i="4"/>
  <c r="H825" i="4" s="1"/>
  <c r="AM403" i="4"/>
  <c r="I403" i="4" s="1"/>
  <c r="AL629" i="4"/>
  <c r="H629" i="4" s="1"/>
  <c r="AM587" i="4"/>
  <c r="I587" i="4" s="1"/>
  <c r="AL335" i="4"/>
  <c r="H335" i="4" s="1"/>
  <c r="AL577" i="4"/>
  <c r="H577" i="4" s="1"/>
  <c r="AM627" i="4"/>
  <c r="I627" i="4" s="1"/>
  <c r="AM243" i="4"/>
  <c r="I243" i="4" s="1"/>
  <c r="AL505" i="4"/>
  <c r="H505" i="4" s="1"/>
  <c r="AM695" i="4"/>
  <c r="I695" i="4" s="1"/>
  <c r="AL559" i="4"/>
  <c r="H559" i="4" s="1"/>
  <c r="AM835" i="4"/>
  <c r="I835" i="4" s="1"/>
  <c r="AM35" i="4"/>
  <c r="I35" i="4" s="1"/>
  <c r="AL177" i="4"/>
  <c r="H177" i="4" s="1"/>
  <c r="AL441" i="4"/>
  <c r="H441" i="4" s="1"/>
  <c r="AL313" i="4"/>
  <c r="H313" i="4" s="1"/>
  <c r="AN167" i="4"/>
  <c r="J167" i="4" s="1"/>
  <c r="AL751" i="4"/>
  <c r="H751" i="4" s="1"/>
  <c r="AL1037" i="4"/>
  <c r="H1037" i="4" s="1"/>
  <c r="AL217" i="4"/>
  <c r="H217" i="4" s="1"/>
  <c r="AN799" i="4"/>
  <c r="J799" i="4" s="1"/>
  <c r="AN607" i="4"/>
  <c r="J607" i="4" s="1"/>
  <c r="AO357" i="4"/>
  <c r="K357" i="4" s="1"/>
  <c r="L357" i="4" s="1"/>
  <c r="AL185" i="4"/>
  <c r="H185" i="4" s="1"/>
  <c r="AM849" i="4"/>
  <c r="I849" i="4" s="1"/>
  <c r="AN831" i="4"/>
  <c r="J831" i="4" s="1"/>
  <c r="AL361" i="4"/>
  <c r="H361" i="4" s="1"/>
  <c r="AM419" i="4"/>
  <c r="I419" i="4" s="1"/>
  <c r="AM303" i="4"/>
  <c r="I303" i="4" s="1"/>
  <c r="AL861" i="4"/>
  <c r="H861" i="4" s="1"/>
  <c r="AL973" i="4"/>
  <c r="H973" i="4" s="1"/>
  <c r="AN895" i="4"/>
  <c r="J895" i="4" s="1"/>
  <c r="AL661" i="4"/>
  <c r="H661" i="4" s="1"/>
  <c r="AN623" i="4"/>
  <c r="J623" i="4" s="1"/>
  <c r="AL509" i="4"/>
  <c r="H509" i="4" s="1"/>
  <c r="AL77" i="4"/>
  <c r="H77" i="4" s="1"/>
  <c r="AN447" i="4"/>
  <c r="J447" i="4" s="1"/>
  <c r="AL29" i="4"/>
  <c r="H29" i="4" s="1"/>
  <c r="AM459" i="4"/>
  <c r="I459" i="4" s="1"/>
  <c r="AL889" i="4"/>
  <c r="H889" i="4" s="1"/>
  <c r="AN503" i="4"/>
  <c r="J503" i="4" s="1"/>
  <c r="AM183" i="4"/>
  <c r="I183" i="4" s="1"/>
  <c r="AL873" i="4"/>
  <c r="H873" i="4" s="1"/>
  <c r="AM37" i="4"/>
  <c r="I37" i="4" s="1"/>
  <c r="AL261" i="4"/>
  <c r="H261" i="4" s="1"/>
  <c r="AL319" i="4"/>
  <c r="H319" i="4" s="1"/>
  <c r="AL657" i="4"/>
  <c r="H657" i="4" s="1"/>
  <c r="AM731" i="4"/>
  <c r="I731" i="4" s="1"/>
  <c r="AL677" i="4"/>
  <c r="H677" i="4" s="1"/>
  <c r="AL497" i="4"/>
  <c r="H497" i="4" s="1"/>
  <c r="AL225" i="4"/>
  <c r="H225" i="4" s="1"/>
  <c r="AL789" i="4"/>
  <c r="H789" i="4" s="1"/>
  <c r="AL289" i="4"/>
  <c r="H289" i="4" s="1"/>
  <c r="AL845" i="4"/>
  <c r="H845" i="4" s="1"/>
  <c r="AN639" i="4"/>
  <c r="J639" i="4" s="1"/>
  <c r="AL157" i="4"/>
  <c r="H157" i="4" s="1"/>
  <c r="AL645" i="4"/>
  <c r="H645" i="4" s="1"/>
  <c r="AL597" i="4"/>
  <c r="H597" i="4" s="1"/>
  <c r="AM921" i="4"/>
  <c r="I921" i="4" s="1"/>
  <c r="AL285" i="4"/>
  <c r="H285" i="4" s="1"/>
  <c r="AM723" i="4"/>
  <c r="I723" i="4" s="1"/>
  <c r="AL817" i="4"/>
  <c r="H817" i="4" s="1"/>
  <c r="AM883" i="4"/>
  <c r="I883" i="4" s="1"/>
  <c r="AL113" i="4"/>
  <c r="H113" i="4" s="1"/>
  <c r="AM647" i="4"/>
  <c r="I647" i="4" s="1"/>
  <c r="AL191" i="4"/>
  <c r="H191" i="4" s="1"/>
  <c r="AL929" i="4"/>
  <c r="H929" i="4" s="1"/>
  <c r="AL141" i="4"/>
  <c r="H141" i="4" s="1"/>
  <c r="AL749" i="4"/>
  <c r="H749" i="4" s="1"/>
  <c r="AL701" i="4"/>
  <c r="H701" i="4" s="1"/>
  <c r="AL143" i="4"/>
  <c r="H143" i="4" s="1"/>
  <c r="AL273" i="4"/>
  <c r="H273" i="4" s="1"/>
  <c r="AL365" i="4"/>
  <c r="H365" i="4" s="1"/>
  <c r="AL417" i="4"/>
  <c r="H417" i="4" s="1"/>
  <c r="AL181" i="4"/>
  <c r="H181" i="4" s="1"/>
  <c r="AN399" i="4"/>
  <c r="J399" i="4" s="1"/>
  <c r="AL937" i="4"/>
  <c r="H937" i="4" s="1"/>
  <c r="AL625" i="4"/>
  <c r="H625" i="4" s="1"/>
  <c r="AL689" i="4"/>
  <c r="H689" i="4" s="1"/>
  <c r="AM307" i="4"/>
  <c r="I307" i="4" s="1"/>
  <c r="AL437" i="4"/>
  <c r="H437" i="4" s="1"/>
  <c r="AM979" i="4"/>
  <c r="I979" i="4" s="1"/>
  <c r="AL213" i="4"/>
  <c r="H213" i="4" s="1"/>
  <c r="AL605" i="4"/>
  <c r="H605" i="4" s="1"/>
  <c r="AL617" i="4"/>
  <c r="H617" i="4" s="1"/>
  <c r="AL237" i="4"/>
  <c r="H237" i="4" s="1"/>
  <c r="AL449" i="4"/>
  <c r="H449" i="4" s="1"/>
  <c r="AL341" i="4"/>
  <c r="H341" i="4" s="1"/>
  <c r="AM75" i="4"/>
  <c r="I75" i="4" s="1"/>
  <c r="AN111" i="4"/>
  <c r="J111" i="4" s="1"/>
  <c r="AO727" i="4"/>
  <c r="K727" i="4" s="1"/>
  <c r="AL529" i="4"/>
  <c r="H529" i="4" s="1"/>
  <c r="AL65" i="4"/>
  <c r="H65" i="4" s="1"/>
  <c r="AL685" i="4"/>
  <c r="H685" i="4" s="1"/>
  <c r="AM1043" i="4"/>
  <c r="I1043" i="4" s="1"/>
  <c r="AL385" i="4"/>
  <c r="H385" i="4" s="1"/>
  <c r="AL481" i="4"/>
  <c r="H481" i="4" s="1"/>
  <c r="AM987" i="4"/>
  <c r="I987" i="4" s="1"/>
  <c r="AL637" i="4"/>
  <c r="H637" i="4" s="1"/>
  <c r="AL97" i="4"/>
  <c r="H97" i="4" s="1"/>
  <c r="AM147" i="4"/>
  <c r="I147" i="4" s="1"/>
  <c r="AL1021" i="4"/>
  <c r="H1021" i="4" s="1"/>
  <c r="AL897" i="4"/>
  <c r="H897" i="4" s="1"/>
  <c r="AL241" i="4"/>
  <c r="H241" i="4" s="1"/>
  <c r="AL465" i="4"/>
  <c r="H465" i="4" s="1"/>
  <c r="AL713" i="4"/>
  <c r="H713" i="4" s="1"/>
  <c r="AL649" i="4"/>
  <c r="H649" i="4" s="1"/>
  <c r="AM531" i="4"/>
  <c r="I531" i="4" s="1"/>
  <c r="AN119" i="4"/>
  <c r="J119" i="4" s="1"/>
  <c r="AN911" i="4"/>
  <c r="J911" i="4" s="1"/>
  <c r="AL837" i="4"/>
  <c r="H837" i="4" s="1"/>
  <c r="AL345" i="4"/>
  <c r="H345" i="4" s="1"/>
  <c r="AM367" i="4"/>
  <c r="I367" i="4" s="1"/>
  <c r="AL49" i="4"/>
  <c r="H49" i="4" s="1"/>
  <c r="AM779" i="4"/>
  <c r="I779" i="4" s="1"/>
  <c r="AN175" i="4"/>
  <c r="J175" i="4" s="1"/>
  <c r="AL201" i="4"/>
  <c r="H201" i="4" s="1"/>
  <c r="AL229" i="4"/>
  <c r="H229" i="4" s="1"/>
  <c r="AO807" i="4"/>
  <c r="K807" i="4" s="1"/>
  <c r="AL453" i="4"/>
  <c r="H453" i="4" s="1"/>
  <c r="AM907" i="4"/>
  <c r="I907" i="4" s="1"/>
  <c r="AL1009" i="4"/>
  <c r="H1009" i="4" s="1"/>
  <c r="AO103" i="4"/>
  <c r="K103" i="4" s="1"/>
  <c r="AL493" i="4"/>
  <c r="H493" i="4" s="1"/>
  <c r="AM707" i="4"/>
  <c r="I707" i="4" s="1"/>
  <c r="AL521" i="4"/>
  <c r="H521" i="4" s="1"/>
  <c r="AL565" i="4"/>
  <c r="H565" i="4" s="1"/>
  <c r="AL81" i="4"/>
  <c r="H81" i="4" s="1"/>
  <c r="AL393" i="4"/>
  <c r="H393" i="4" s="1"/>
  <c r="AL753" i="4"/>
  <c r="H753" i="4" s="1"/>
  <c r="AL1005" i="4"/>
  <c r="H1005" i="4" s="1"/>
  <c r="AL773" i="4"/>
  <c r="H773" i="4" s="1"/>
  <c r="AN79" i="4"/>
  <c r="J79" i="4" s="1"/>
  <c r="AM643" i="4"/>
  <c r="I643" i="4" s="1"/>
  <c r="AL933" i="4"/>
  <c r="H933" i="4" s="1"/>
  <c r="AN43" i="4"/>
  <c r="J43" i="4" s="1"/>
  <c r="AL957" i="4"/>
  <c r="H957" i="4" s="1"/>
  <c r="AM275" i="4"/>
  <c r="I275" i="4" s="1"/>
  <c r="AL245" i="4"/>
  <c r="H245" i="4" s="1"/>
  <c r="AN479" i="4"/>
  <c r="J479" i="4" s="1"/>
  <c r="AL901" i="4"/>
  <c r="H901" i="4" s="1"/>
  <c r="AM699" i="4"/>
  <c r="I699" i="4" s="1"/>
  <c r="AO455" i="4"/>
  <c r="K455" i="4" s="1"/>
  <c r="AO515" i="4"/>
  <c r="K515" i="4" s="1"/>
  <c r="AL913" i="4"/>
  <c r="H913" i="4" s="1"/>
  <c r="AL801" i="4"/>
  <c r="H801" i="4" s="1"/>
  <c r="AN991" i="4"/>
  <c r="J991" i="4" s="1"/>
  <c r="AM563" i="4"/>
  <c r="I563" i="4" s="1"/>
  <c r="AL949" i="4"/>
  <c r="H949" i="4" s="1"/>
  <c r="AL583" i="4"/>
  <c r="H583" i="4" s="1"/>
  <c r="AL697" i="4"/>
  <c r="H697" i="4" s="1"/>
  <c r="AL783" i="4"/>
  <c r="H783" i="4" s="1"/>
  <c r="AM47" i="4"/>
  <c r="I47" i="4" s="1"/>
  <c r="AL389" i="4"/>
  <c r="H389" i="4" s="1"/>
  <c r="AM963" i="4"/>
  <c r="I963" i="4" s="1"/>
  <c r="AL135" i="4"/>
  <c r="H135" i="4" s="1"/>
  <c r="AL121" i="4"/>
  <c r="H121" i="4" s="1"/>
  <c r="AN523" i="4"/>
  <c r="J523" i="4" s="1"/>
  <c r="AL377" i="4"/>
  <c r="H377" i="4" s="1"/>
  <c r="AM839" i="4"/>
  <c r="I839" i="4" s="1"/>
  <c r="AM371" i="4"/>
  <c r="I371" i="4" s="1"/>
  <c r="AL519" i="4"/>
  <c r="H519" i="4" s="1"/>
  <c r="AN815" i="4"/>
  <c r="J815" i="4" s="1"/>
  <c r="AL1045" i="4"/>
  <c r="H1045" i="4" s="1"/>
  <c r="AL513" i="4"/>
  <c r="H513" i="4" s="1"/>
  <c r="AL391" i="4"/>
  <c r="H391" i="4" s="1"/>
  <c r="AL609" i="4"/>
  <c r="H609" i="4" s="1"/>
  <c r="AL945" i="4"/>
  <c r="H945" i="4" s="1"/>
  <c r="AM51" i="4"/>
  <c r="I51" i="4" s="1"/>
  <c r="AN1039" i="4"/>
  <c r="J1039" i="4" s="1"/>
  <c r="AN703" i="4"/>
  <c r="J703" i="4" s="1"/>
  <c r="AM347" i="4"/>
  <c r="I347" i="4" s="1"/>
  <c r="AL125" i="4"/>
  <c r="H125" i="4" s="1"/>
  <c r="AM843" i="4"/>
  <c r="I843" i="4" s="1"/>
  <c r="AL717" i="4"/>
  <c r="H717" i="4" s="1"/>
  <c r="AM267" i="4"/>
  <c r="I267" i="4" s="1"/>
  <c r="AL853" i="4"/>
  <c r="H853" i="4" s="1"/>
  <c r="AL593" i="4"/>
  <c r="H593" i="4" s="1"/>
  <c r="AM755" i="4"/>
  <c r="I755" i="4" s="1"/>
  <c r="AJ30" i="4"/>
  <c r="F30" i="4" s="1"/>
  <c r="AN919" i="4"/>
  <c r="J919" i="4" s="1"/>
  <c r="AL733" i="4"/>
  <c r="H733" i="4" s="1"/>
  <c r="AL589" i="4"/>
  <c r="H589" i="4" s="1"/>
  <c r="AM395" i="4"/>
  <c r="I395" i="4" s="1"/>
  <c r="AL169" i="4"/>
  <c r="H169" i="4" s="1"/>
  <c r="AM745" i="4"/>
  <c r="I745" i="4" s="1"/>
  <c r="AL189" i="4"/>
  <c r="H189" i="4" s="1"/>
  <c r="AM323" i="4"/>
  <c r="I323" i="4" s="1"/>
  <c r="AL769" i="4"/>
  <c r="H769" i="4" s="1"/>
  <c r="AL405" i="4"/>
  <c r="H405" i="4" s="1"/>
  <c r="AL777" i="4"/>
  <c r="H777" i="4" s="1"/>
  <c r="AL429" i="4"/>
  <c r="H429" i="4" s="1"/>
  <c r="AL501" i="4"/>
  <c r="H501" i="4" s="1"/>
  <c r="AL857" i="4"/>
  <c r="H857" i="4" s="1"/>
  <c r="AL621" i="4"/>
  <c r="H621" i="4" s="1"/>
  <c r="AM117" i="4"/>
  <c r="I117" i="4" s="1"/>
  <c r="AN667" i="4"/>
  <c r="J667" i="4" s="1"/>
  <c r="AL473" i="4"/>
  <c r="H473" i="4" s="1"/>
  <c r="AM903" i="4"/>
  <c r="I903" i="4" s="1"/>
  <c r="AM787" i="4"/>
  <c r="I787" i="4" s="1"/>
  <c r="AL1025" i="4"/>
  <c r="H1025" i="4" s="1"/>
  <c r="AL1007" i="4"/>
  <c r="H1007" i="4" s="1"/>
  <c r="AL533" i="4"/>
  <c r="H533" i="4" s="1"/>
  <c r="AL737" i="4"/>
  <c r="H737" i="4" s="1"/>
  <c r="AL73" i="4"/>
  <c r="H73" i="4" s="1"/>
  <c r="AL293" i="4"/>
  <c r="H293" i="4" s="1"/>
  <c r="AL549" i="4"/>
  <c r="H549" i="4" s="1"/>
  <c r="AN109" i="4"/>
  <c r="J109" i="4" s="1"/>
  <c r="AL165" i="4"/>
  <c r="H165" i="4" s="1"/>
  <c r="AL329" i="4"/>
  <c r="H329" i="4" s="1"/>
  <c r="AL909" i="4"/>
  <c r="H909" i="4" s="1"/>
  <c r="AM387" i="4"/>
  <c r="I387" i="4" s="1"/>
  <c r="AL57" i="4"/>
  <c r="H57" i="4" s="1"/>
  <c r="AL413" i="4"/>
  <c r="H413" i="4" s="1"/>
  <c r="AM107" i="4"/>
  <c r="I107" i="4" s="1"/>
  <c r="AL917" i="4"/>
  <c r="H917" i="4" s="1"/>
  <c r="AM115" i="4"/>
  <c r="I115" i="4" s="1"/>
  <c r="AM427" i="4"/>
  <c r="I427" i="4" s="1"/>
  <c r="AL383" i="4"/>
  <c r="H383" i="4" s="1"/>
  <c r="AL925" i="4"/>
  <c r="H925" i="4" s="1"/>
  <c r="AM99" i="4"/>
  <c r="I99" i="4" s="1"/>
  <c r="AO863" i="4"/>
  <c r="K863" i="4" s="1"/>
  <c r="AL489" i="4"/>
  <c r="H489" i="4" s="1"/>
  <c r="AL961" i="4"/>
  <c r="H961" i="4" s="1"/>
  <c r="AL953" i="4"/>
  <c r="H953" i="4" s="1"/>
  <c r="AM595" i="4"/>
  <c r="I595" i="4" s="1"/>
  <c r="AL741" i="4"/>
  <c r="H741" i="4" s="1"/>
  <c r="AL705" i="4"/>
  <c r="H705" i="4" s="1"/>
  <c r="AL137" i="4"/>
  <c r="H137" i="4" s="1"/>
  <c r="AL575" i="4"/>
  <c r="H575" i="4" s="1"/>
  <c r="AM939" i="4"/>
  <c r="I939" i="4" s="1"/>
  <c r="AJ28" i="4"/>
  <c r="F28" i="4" s="1"/>
  <c r="AL665" i="4"/>
  <c r="H665" i="4" s="1"/>
  <c r="AL281" i="4"/>
  <c r="H281" i="4" s="1"/>
  <c r="AL409" i="4"/>
  <c r="H409" i="4" s="1"/>
  <c r="AM537" i="4"/>
  <c r="I537" i="4" s="1"/>
  <c r="AM793" i="4"/>
  <c r="I793" i="4" s="1"/>
  <c r="C20" i="2"/>
  <c r="C19" i="2"/>
  <c r="AM153" i="4" l="1"/>
  <c r="I153" i="4" s="1"/>
  <c r="C39" i="4"/>
  <c r="AH39" i="4"/>
  <c r="I1049" i="4"/>
  <c r="AN1049" i="4"/>
  <c r="AM27" i="4"/>
  <c r="I27" i="4" s="1"/>
  <c r="AH36" i="4"/>
  <c r="D36" i="4" s="1"/>
  <c r="AM601" i="4"/>
  <c r="I601" i="4" s="1"/>
  <c r="AN31" i="4"/>
  <c r="J31" i="4" s="1"/>
  <c r="AN26" i="4"/>
  <c r="J26" i="4" s="1"/>
  <c r="AH34" i="4"/>
  <c r="AM753" i="4"/>
  <c r="I753" i="4" s="1"/>
  <c r="AM837" i="4"/>
  <c r="I837" i="4" s="1"/>
  <c r="AM213" i="4"/>
  <c r="I213" i="4" s="1"/>
  <c r="AN163" i="4"/>
  <c r="J163" i="4" s="1"/>
  <c r="AN931" i="4"/>
  <c r="J931" i="4" s="1"/>
  <c r="AN1019" i="4"/>
  <c r="J1019" i="4" s="1"/>
  <c r="AN899" i="4"/>
  <c r="J899" i="4" s="1"/>
  <c r="AO667" i="4"/>
  <c r="K667" i="4" s="1"/>
  <c r="AO479" i="4"/>
  <c r="K479" i="4" s="1"/>
  <c r="AO175" i="4"/>
  <c r="K175" i="4" s="1"/>
  <c r="AN891" i="4"/>
  <c r="J891" i="4" s="1"/>
  <c r="AM415" i="4"/>
  <c r="I415" i="4" s="1"/>
  <c r="AM657" i="4"/>
  <c r="I657" i="4" s="1"/>
  <c r="AM185" i="4"/>
  <c r="I185" i="4" s="1"/>
  <c r="AM485" i="4"/>
  <c r="I485" i="4" s="1"/>
  <c r="AO655" i="4"/>
  <c r="K655" i="4" s="1"/>
  <c r="AM641" i="4"/>
  <c r="I641" i="4" s="1"/>
  <c r="AM205" i="4"/>
  <c r="I205" i="4" s="1"/>
  <c r="AI32" i="4"/>
  <c r="E32" i="4" s="1"/>
  <c r="AM575" i="4"/>
  <c r="I575" i="4" s="1"/>
  <c r="AN643" i="4"/>
  <c r="J643" i="4" s="1"/>
  <c r="AN647" i="4"/>
  <c r="J647" i="4" s="1"/>
  <c r="AN303" i="4"/>
  <c r="J303" i="4" s="1"/>
  <c r="AM809" i="4"/>
  <c r="I809" i="4" s="1"/>
  <c r="AN411" i="4"/>
  <c r="J411" i="4" s="1"/>
  <c r="AN153" i="4"/>
  <c r="J153" i="4" s="1"/>
  <c r="AM385" i="4"/>
  <c r="I385" i="4" s="1"/>
  <c r="AM105" i="4"/>
  <c r="I105" i="4" s="1"/>
  <c r="AN451" i="4"/>
  <c r="J451" i="4" s="1"/>
  <c r="AO61" i="4"/>
  <c r="K61" i="4" s="1"/>
  <c r="L61" i="4" s="1"/>
  <c r="AM925" i="4"/>
  <c r="I925" i="4" s="1"/>
  <c r="AM245" i="4"/>
  <c r="I245" i="4" s="1"/>
  <c r="AM449" i="4"/>
  <c r="I449" i="4" s="1"/>
  <c r="AM113" i="4"/>
  <c r="I113" i="4" s="1"/>
  <c r="AN459" i="4"/>
  <c r="J459" i="4" s="1"/>
  <c r="AN419" i="4"/>
  <c r="J419" i="4" s="1"/>
  <c r="AM751" i="4"/>
  <c r="I751" i="4" s="1"/>
  <c r="AM441" i="4"/>
  <c r="I441" i="4" s="1"/>
  <c r="AM825" i="4"/>
  <c r="I825" i="4" s="1"/>
  <c r="AN1035" i="4"/>
  <c r="J1035" i="4" s="1"/>
  <c r="AM989" i="4"/>
  <c r="I989" i="4" s="1"/>
  <c r="AN887" i="4"/>
  <c r="J887" i="4" s="1"/>
  <c r="AN499" i="4"/>
  <c r="J499" i="4" s="1"/>
  <c r="AM581" i="4"/>
  <c r="I581" i="4" s="1"/>
  <c r="AM709" i="4"/>
  <c r="I709" i="4" s="1"/>
  <c r="AO271" i="4"/>
  <c r="K271" i="4" s="1"/>
  <c r="AM965" i="4"/>
  <c r="I965" i="4" s="1"/>
  <c r="AM757" i="4"/>
  <c r="I757" i="4" s="1"/>
  <c r="AM761" i="4"/>
  <c r="I761" i="4" s="1"/>
  <c r="AM669" i="4"/>
  <c r="I669" i="4" s="1"/>
  <c r="AN867" i="4"/>
  <c r="J867" i="4" s="1"/>
  <c r="AN603" i="4"/>
  <c r="J603" i="4" s="1"/>
  <c r="AO823" i="4"/>
  <c r="K823" i="4" s="1"/>
  <c r="AM321" i="4"/>
  <c r="I321" i="4" s="1"/>
  <c r="AN771" i="4"/>
  <c r="J771" i="4" s="1"/>
  <c r="AM45" i="4"/>
  <c r="I45" i="4" s="1"/>
  <c r="AM549" i="4"/>
  <c r="I549" i="4" s="1"/>
  <c r="AN907" i="4"/>
  <c r="J907" i="4" s="1"/>
  <c r="AN243" i="4"/>
  <c r="J243" i="4" s="1"/>
  <c r="AM877" i="4"/>
  <c r="I877" i="4" s="1"/>
  <c r="AM945" i="4"/>
  <c r="I945" i="4" s="1"/>
  <c r="AM73" i="4"/>
  <c r="I73" i="4" s="1"/>
  <c r="AN267" i="4"/>
  <c r="J267" i="4" s="1"/>
  <c r="AM319" i="4"/>
  <c r="I319" i="4" s="1"/>
  <c r="AN627" i="4"/>
  <c r="J627" i="4" s="1"/>
  <c r="AN715" i="4"/>
  <c r="J715" i="4" s="1"/>
  <c r="AN983" i="4"/>
  <c r="J983" i="4" s="1"/>
  <c r="AM961" i="4"/>
  <c r="I961" i="4" s="1"/>
  <c r="AM701" i="4"/>
  <c r="I701" i="4" s="1"/>
  <c r="AN283" i="4"/>
  <c r="J283" i="4" s="1"/>
  <c r="AM737" i="4"/>
  <c r="I737" i="4" s="1"/>
  <c r="AN787" i="4"/>
  <c r="J787" i="4" s="1"/>
  <c r="AM593" i="4"/>
  <c r="I593" i="4" s="1"/>
  <c r="AM717" i="4"/>
  <c r="I717" i="4" s="1"/>
  <c r="AN875" i="4"/>
  <c r="J875" i="4" s="1"/>
  <c r="AN963" i="4"/>
  <c r="J963" i="4" s="1"/>
  <c r="AM583" i="4"/>
  <c r="I583" i="4" s="1"/>
  <c r="AN563" i="4"/>
  <c r="J563" i="4" s="1"/>
  <c r="AM453" i="4"/>
  <c r="I453" i="4" s="1"/>
  <c r="AM49" i="4"/>
  <c r="I49" i="4" s="1"/>
  <c r="AO119" i="4"/>
  <c r="K119" i="4" s="1"/>
  <c r="AM897" i="4"/>
  <c r="I897" i="4" s="1"/>
  <c r="AM437" i="4"/>
  <c r="I437" i="4" s="1"/>
  <c r="AM273" i="4"/>
  <c r="I273" i="4" s="1"/>
  <c r="AN37" i="4"/>
  <c r="J37" i="4" s="1"/>
  <c r="AM577" i="4"/>
  <c r="I577" i="4" s="1"/>
  <c r="AM885" i="4"/>
  <c r="I885" i="4" s="1"/>
  <c r="AN339" i="4"/>
  <c r="J339" i="4" s="1"/>
  <c r="AM517" i="4"/>
  <c r="I517" i="4" s="1"/>
  <c r="AN379" i="4"/>
  <c r="J379" i="4" s="1"/>
  <c r="AN1031" i="4"/>
  <c r="J1031" i="4" s="1"/>
  <c r="AM1029" i="4"/>
  <c r="I1029" i="4" s="1"/>
  <c r="AN363" i="4"/>
  <c r="J363" i="4" s="1"/>
  <c r="AM381" i="4"/>
  <c r="I381" i="4" s="1"/>
  <c r="AM545" i="4"/>
  <c r="I545" i="4" s="1"/>
  <c r="AO431" i="4"/>
  <c r="K431" i="4" s="1"/>
  <c r="AM221" i="4"/>
  <c r="I221" i="4" s="1"/>
  <c r="AM977" i="4"/>
  <c r="I977" i="4" s="1"/>
  <c r="AM681" i="4"/>
  <c r="I681" i="4" s="1"/>
  <c r="AM981" i="4"/>
  <c r="I981" i="4" s="1"/>
  <c r="AM721" i="4"/>
  <c r="I721" i="4" s="1"/>
  <c r="AM993" i="4"/>
  <c r="I993" i="4" s="1"/>
  <c r="AN83" i="4"/>
  <c r="J83" i="4" s="1"/>
  <c r="AO495" i="4"/>
  <c r="K495" i="4" s="1"/>
  <c r="AN443" i="4"/>
  <c r="J443" i="4" s="1"/>
  <c r="AO671" i="4"/>
  <c r="K671" i="4" s="1"/>
  <c r="AM125" i="4"/>
  <c r="I125" i="4" s="1"/>
  <c r="AM801" i="4"/>
  <c r="I801" i="4" s="1"/>
  <c r="AM65" i="4"/>
  <c r="I65" i="4" s="1"/>
  <c r="AN291" i="4"/>
  <c r="J291" i="4" s="1"/>
  <c r="AM253" i="4"/>
  <c r="I253" i="4" s="1"/>
  <c r="AM53" i="4"/>
  <c r="I53" i="4" s="1"/>
  <c r="AO527" i="4"/>
  <c r="K527" i="4" s="1"/>
  <c r="AM293" i="4"/>
  <c r="I293" i="4" s="1"/>
  <c r="AM625" i="4"/>
  <c r="I625" i="4" s="1"/>
  <c r="AN683" i="4"/>
  <c r="J683" i="4" s="1"/>
  <c r="AM369" i="4"/>
  <c r="I369" i="4" s="1"/>
  <c r="AN107" i="4"/>
  <c r="J107" i="4" s="1"/>
  <c r="AN347" i="4"/>
  <c r="J347" i="4" s="1"/>
  <c r="AM285" i="4"/>
  <c r="I285" i="4" s="1"/>
  <c r="AO623" i="4"/>
  <c r="K623" i="4" s="1"/>
  <c r="AM373" i="4"/>
  <c r="I373" i="4" s="1"/>
  <c r="AM1025" i="4"/>
  <c r="I1025" i="4" s="1"/>
  <c r="AO815" i="4"/>
  <c r="K815" i="4" s="1"/>
  <c r="AN779" i="4"/>
  <c r="J779" i="4" s="1"/>
  <c r="AN179" i="4"/>
  <c r="J179" i="4" s="1"/>
  <c r="AO79" i="4"/>
  <c r="K79" i="4" s="1"/>
  <c r="AM845" i="4"/>
  <c r="I845" i="4" s="1"/>
  <c r="AM489" i="4"/>
  <c r="I489" i="4" s="1"/>
  <c r="AM621" i="4"/>
  <c r="I621" i="4" s="1"/>
  <c r="AM769" i="4"/>
  <c r="I769" i="4" s="1"/>
  <c r="AM935" i="4"/>
  <c r="I935" i="4" s="1"/>
  <c r="AO703" i="4"/>
  <c r="K703" i="4" s="1"/>
  <c r="AM609" i="4"/>
  <c r="I609" i="4" s="1"/>
  <c r="AN275" i="4"/>
  <c r="J275" i="4" s="1"/>
  <c r="AN1043" i="4"/>
  <c r="J1043" i="4" s="1"/>
  <c r="AN299" i="4"/>
  <c r="J299" i="4" s="1"/>
  <c r="AM237" i="4"/>
  <c r="I237" i="4" s="1"/>
  <c r="AM749" i="4"/>
  <c r="I749" i="4" s="1"/>
  <c r="AN883" i="4"/>
  <c r="J883" i="4" s="1"/>
  <c r="AM597" i="4"/>
  <c r="I597" i="4" s="1"/>
  <c r="AM289" i="4"/>
  <c r="I289" i="4" s="1"/>
  <c r="AN731" i="4"/>
  <c r="J731" i="4" s="1"/>
  <c r="AM661" i="4"/>
  <c r="I661" i="4" s="1"/>
  <c r="AM361" i="4"/>
  <c r="I361" i="4" s="1"/>
  <c r="AM177" i="4"/>
  <c r="I177" i="4" s="1"/>
  <c r="AM985" i="4"/>
  <c r="I985" i="4" s="1"/>
  <c r="AN785" i="4"/>
  <c r="J785" i="4" s="1"/>
  <c r="AM1017" i="4"/>
  <c r="I1017" i="4" s="1"/>
  <c r="AM425" i="4"/>
  <c r="I425" i="4" s="1"/>
  <c r="AN435" i="4"/>
  <c r="J435" i="4" s="1"/>
  <c r="AM33" i="4"/>
  <c r="I33" i="4" s="1"/>
  <c r="AM881" i="4"/>
  <c r="I881" i="4" s="1"/>
  <c r="AO951" i="4"/>
  <c r="K951" i="4" s="1"/>
  <c r="AM573" i="4"/>
  <c r="I573" i="4" s="1"/>
  <c r="AN651" i="4"/>
  <c r="J651" i="4" s="1"/>
  <c r="AM805" i="4"/>
  <c r="I805" i="4" s="1"/>
  <c r="AM269" i="4"/>
  <c r="I269" i="4" s="1"/>
  <c r="AN811" i="4"/>
  <c r="J811" i="4" s="1"/>
  <c r="AN819" i="4"/>
  <c r="J819" i="4" s="1"/>
  <c r="AN259" i="4"/>
  <c r="J259" i="4" s="1"/>
  <c r="AM561" i="4"/>
  <c r="I561" i="4" s="1"/>
  <c r="AN827" i="4"/>
  <c r="J827" i="4" s="1"/>
  <c r="AM457" i="4"/>
  <c r="I457" i="4" s="1"/>
  <c r="AN795" i="4"/>
  <c r="J795" i="4" s="1"/>
  <c r="AM917" i="4"/>
  <c r="I917" i="4" s="1"/>
  <c r="AM429" i="4"/>
  <c r="I429" i="4" s="1"/>
  <c r="AM513" i="4"/>
  <c r="I513" i="4" s="1"/>
  <c r="AM313" i="4"/>
  <c r="I313" i="4" s="1"/>
  <c r="AM629" i="4"/>
  <c r="I629" i="4" s="1"/>
  <c r="AM89" i="4"/>
  <c r="I89" i="4" s="1"/>
  <c r="AN187" i="4"/>
  <c r="J187" i="4" s="1"/>
  <c r="AM129" i="4"/>
  <c r="I129" i="4" s="1"/>
  <c r="AM783" i="4"/>
  <c r="I783" i="4" s="1"/>
  <c r="AN707" i="4"/>
  <c r="J707" i="4" s="1"/>
  <c r="AM481" i="4"/>
  <c r="I481" i="4" s="1"/>
  <c r="AM893" i="4"/>
  <c r="I893" i="4" s="1"/>
  <c r="AM525" i="4"/>
  <c r="I525" i="4" s="1"/>
  <c r="AM397" i="4"/>
  <c r="I397" i="4" s="1"/>
  <c r="AN775" i="4"/>
  <c r="J775" i="4" s="1"/>
  <c r="AM589" i="4"/>
  <c r="I589" i="4" s="1"/>
  <c r="AM393" i="4"/>
  <c r="I393" i="4" s="1"/>
  <c r="AM341" i="4"/>
  <c r="I341" i="4" s="1"/>
  <c r="AN403" i="4"/>
  <c r="J403" i="4" s="1"/>
  <c r="AN947" i="4"/>
  <c r="J947" i="4" s="1"/>
  <c r="AM255" i="4"/>
  <c r="I255" i="4" s="1"/>
  <c r="AM241" i="4"/>
  <c r="I241" i="4" s="1"/>
  <c r="AN979" i="4"/>
  <c r="J979" i="4" s="1"/>
  <c r="AM677" i="4"/>
  <c r="I677" i="4" s="1"/>
  <c r="AM85" i="4"/>
  <c r="I85" i="4" s="1"/>
  <c r="AM197" i="4"/>
  <c r="I197" i="4" s="1"/>
  <c r="AO847" i="4"/>
  <c r="K847" i="4" s="1"/>
  <c r="AN675" i="4"/>
  <c r="J675" i="4" s="1"/>
  <c r="AN967" i="4"/>
  <c r="J967" i="4" s="1"/>
  <c r="AM665" i="4"/>
  <c r="I665" i="4" s="1"/>
  <c r="AN921" i="4"/>
  <c r="J921" i="4" s="1"/>
  <c r="AN803" i="4"/>
  <c r="J803" i="4" s="1"/>
  <c r="AM519" i="4"/>
  <c r="I519" i="4" s="1"/>
  <c r="AM377" i="4"/>
  <c r="I377" i="4" s="1"/>
  <c r="AM389" i="4"/>
  <c r="I389" i="4" s="1"/>
  <c r="AM493" i="4"/>
  <c r="I493" i="4" s="1"/>
  <c r="AN367" i="4"/>
  <c r="J367" i="4" s="1"/>
  <c r="AN531" i="4"/>
  <c r="J531" i="4" s="1"/>
  <c r="AM1021" i="4"/>
  <c r="I1021" i="4" s="1"/>
  <c r="AM637" i="4"/>
  <c r="I637" i="4" s="1"/>
  <c r="AM937" i="4"/>
  <c r="I937" i="4" s="1"/>
  <c r="AN491" i="4"/>
  <c r="J491" i="4" s="1"/>
  <c r="AM873" i="4"/>
  <c r="I873" i="4" s="1"/>
  <c r="AM29" i="4"/>
  <c r="I29" i="4" s="1"/>
  <c r="AO607" i="4"/>
  <c r="K607" i="4" s="1"/>
  <c r="AO167" i="4"/>
  <c r="K167" i="4" s="1"/>
  <c r="AM559" i="4"/>
  <c r="I559" i="4" s="1"/>
  <c r="AM941" i="4"/>
  <c r="I941" i="4" s="1"/>
  <c r="AM765" i="4"/>
  <c r="I765" i="4" s="1"/>
  <c r="AN139" i="4"/>
  <c r="J139" i="4" s="1"/>
  <c r="AN67" i="4"/>
  <c r="J67" i="4" s="1"/>
  <c r="AM445" i="4"/>
  <c r="I445" i="4" s="1"/>
  <c r="AM781" i="4"/>
  <c r="I781" i="4" s="1"/>
  <c r="AO719" i="4"/>
  <c r="K719" i="4" s="1"/>
  <c r="AM93" i="4"/>
  <c r="I93" i="4" s="1"/>
  <c r="AM145" i="4"/>
  <c r="I145" i="4" s="1"/>
  <c r="AM173" i="4"/>
  <c r="I173" i="4" s="1"/>
  <c r="AN579" i="4"/>
  <c r="J579" i="4" s="1"/>
  <c r="AM233" i="4"/>
  <c r="I233" i="4" s="1"/>
  <c r="AM309" i="4"/>
  <c r="I309" i="4" s="1"/>
  <c r="AM265" i="4"/>
  <c r="I265" i="4" s="1"/>
  <c r="AM477" i="4"/>
  <c r="I477" i="4" s="1"/>
  <c r="AM553" i="4"/>
  <c r="I553" i="4" s="1"/>
  <c r="AN1011" i="4"/>
  <c r="J1011" i="4" s="1"/>
  <c r="AM569" i="4"/>
  <c r="I569" i="4" s="1"/>
  <c r="AM421" i="4"/>
  <c r="I421" i="4" s="1"/>
  <c r="AM127" i="4"/>
  <c r="I127" i="4" s="1"/>
  <c r="AM257" i="4"/>
  <c r="I257" i="4" s="1"/>
  <c r="AM409" i="4"/>
  <c r="I409" i="4" s="1"/>
  <c r="AN595" i="4"/>
  <c r="J595" i="4" s="1"/>
  <c r="AM189" i="4"/>
  <c r="I189" i="4" s="1"/>
  <c r="AN51" i="4"/>
  <c r="J51" i="4" s="1"/>
  <c r="AM191" i="4"/>
  <c r="I191" i="4" s="1"/>
  <c r="AM861" i="4"/>
  <c r="I861" i="4" s="1"/>
  <c r="AO591" i="4"/>
  <c r="K591" i="4" s="1"/>
  <c r="AN871" i="4"/>
  <c r="J871" i="4" s="1"/>
  <c r="AM417" i="4"/>
  <c r="I417" i="4" s="1"/>
  <c r="AM497" i="4"/>
  <c r="I497" i="4" s="1"/>
  <c r="AM889" i="4"/>
  <c r="I889" i="4" s="1"/>
  <c r="AM1037" i="4"/>
  <c r="I1037" i="4" s="1"/>
  <c r="AM1013" i="4"/>
  <c r="I1013" i="4" s="1"/>
  <c r="AM869" i="4"/>
  <c r="I869" i="4" s="1"/>
  <c r="AO315" i="4"/>
  <c r="K315" i="4" s="1"/>
  <c r="AN99" i="4"/>
  <c r="J99" i="4" s="1"/>
  <c r="AM729" i="4"/>
  <c r="I729" i="4" s="1"/>
  <c r="AN195" i="4"/>
  <c r="J195" i="4" s="1"/>
  <c r="AM133" i="4"/>
  <c r="I133" i="4" s="1"/>
  <c r="AO239" i="4"/>
  <c r="K239" i="4" s="1"/>
  <c r="AN203" i="4"/>
  <c r="J203" i="4" s="1"/>
  <c r="AM329" i="4"/>
  <c r="I329" i="4" s="1"/>
  <c r="AN117" i="4"/>
  <c r="J117" i="4" s="1"/>
  <c r="AM913" i="4"/>
  <c r="I913" i="4" s="1"/>
  <c r="AM317" i="4"/>
  <c r="I317" i="4" s="1"/>
  <c r="AM557" i="4"/>
  <c r="I557" i="4" s="1"/>
  <c r="AM735" i="4"/>
  <c r="I735" i="4" s="1"/>
  <c r="AM137" i="4"/>
  <c r="I137" i="4" s="1"/>
  <c r="AM81" i="4"/>
  <c r="I81" i="4" s="1"/>
  <c r="AN793" i="4"/>
  <c r="J793" i="4" s="1"/>
  <c r="AM383" i="4"/>
  <c r="I383" i="4" s="1"/>
  <c r="AM57" i="4"/>
  <c r="I57" i="4" s="1"/>
  <c r="AM165" i="4"/>
  <c r="I165" i="4" s="1"/>
  <c r="AM533" i="4"/>
  <c r="I533" i="4" s="1"/>
  <c r="AM733" i="4"/>
  <c r="I733" i="4" s="1"/>
  <c r="AN843" i="4"/>
  <c r="J843" i="4" s="1"/>
  <c r="AM705" i="4"/>
  <c r="I705" i="4" s="1"/>
  <c r="AN427" i="4"/>
  <c r="J427" i="4" s="1"/>
  <c r="AM857" i="4"/>
  <c r="I857" i="4" s="1"/>
  <c r="AN323" i="4"/>
  <c r="J323" i="4" s="1"/>
  <c r="AM169" i="4"/>
  <c r="I169" i="4" s="1"/>
  <c r="AO1039" i="4"/>
  <c r="K1039" i="4" s="1"/>
  <c r="AM391" i="4"/>
  <c r="I391" i="4" s="1"/>
  <c r="AO991" i="4"/>
  <c r="K991" i="4" s="1"/>
  <c r="AM957" i="4"/>
  <c r="I957" i="4" s="1"/>
  <c r="AM773" i="4"/>
  <c r="I773" i="4" s="1"/>
  <c r="AM565" i="4"/>
  <c r="I565" i="4" s="1"/>
  <c r="AO111" i="4"/>
  <c r="K111" i="4" s="1"/>
  <c r="AM617" i="4"/>
  <c r="I617" i="4" s="1"/>
  <c r="AM141" i="4"/>
  <c r="I141" i="4" s="1"/>
  <c r="AM817" i="4"/>
  <c r="I817" i="4" s="1"/>
  <c r="AM645" i="4"/>
  <c r="I645" i="4" s="1"/>
  <c r="AM789" i="4"/>
  <c r="I789" i="4" s="1"/>
  <c r="AO447" i="4"/>
  <c r="K447" i="4" s="1"/>
  <c r="AO895" i="4"/>
  <c r="K895" i="4" s="1"/>
  <c r="AO831" i="4"/>
  <c r="K831" i="4" s="1"/>
  <c r="AM335" i="4"/>
  <c r="I335" i="4" s="1"/>
  <c r="AM353" i="4"/>
  <c r="I353" i="4" s="1"/>
  <c r="AM209" i="4"/>
  <c r="I209" i="4" s="1"/>
  <c r="AM1023" i="4"/>
  <c r="I1023" i="4" s="1"/>
  <c r="AI36" i="4"/>
  <c r="E36" i="4" s="1"/>
  <c r="AM1001" i="4"/>
  <c r="I1001" i="4" s="1"/>
  <c r="AM325" i="4"/>
  <c r="I325" i="4" s="1"/>
  <c r="AM653" i="4"/>
  <c r="I653" i="4" s="1"/>
  <c r="AM943" i="4"/>
  <c r="I943" i="4" s="1"/>
  <c r="AN691" i="4"/>
  <c r="J691" i="4" s="1"/>
  <c r="AN923" i="4"/>
  <c r="J923" i="4" s="1"/>
  <c r="AM101" i="4"/>
  <c r="I101" i="4" s="1"/>
  <c r="AM797" i="4"/>
  <c r="I797" i="4" s="1"/>
  <c r="AM933" i="4"/>
  <c r="I933" i="4" s="1"/>
  <c r="AN371" i="4"/>
  <c r="J371" i="4" s="1"/>
  <c r="AN47" i="4"/>
  <c r="J47" i="4" s="1"/>
  <c r="AN699" i="4"/>
  <c r="J699" i="4" s="1"/>
  <c r="AM229" i="4"/>
  <c r="I229" i="4" s="1"/>
  <c r="AM649" i="4"/>
  <c r="I649" i="4" s="1"/>
  <c r="AN147" i="4"/>
  <c r="J147" i="4" s="1"/>
  <c r="AN987" i="4"/>
  <c r="J987" i="4" s="1"/>
  <c r="AM685" i="4"/>
  <c r="I685" i="4" s="1"/>
  <c r="AN307" i="4"/>
  <c r="J307" i="4" s="1"/>
  <c r="AO399" i="4"/>
  <c r="K399" i="4" s="1"/>
  <c r="AN183" i="4"/>
  <c r="J183" i="4" s="1"/>
  <c r="AO799" i="4"/>
  <c r="K799" i="4" s="1"/>
  <c r="AN995" i="4"/>
  <c r="J995" i="4" s="1"/>
  <c r="AN35" i="4"/>
  <c r="J35" i="4" s="1"/>
  <c r="AN695" i="4"/>
  <c r="J695" i="4" s="1"/>
  <c r="AN659" i="4"/>
  <c r="J659" i="4" s="1"/>
  <c r="AM613" i="4"/>
  <c r="I613" i="4" s="1"/>
  <c r="AM249" i="4"/>
  <c r="I249" i="4" s="1"/>
  <c r="AM69" i="4"/>
  <c r="I69" i="4" s="1"/>
  <c r="AN359" i="4"/>
  <c r="J359" i="4" s="1"/>
  <c r="AN507" i="4"/>
  <c r="J507" i="4" s="1"/>
  <c r="AO351" i="4"/>
  <c r="K351" i="4" s="1"/>
  <c r="AM123" i="4"/>
  <c r="I123" i="4" s="1"/>
  <c r="AM821" i="4"/>
  <c r="I821" i="4" s="1"/>
  <c r="AM461" i="4"/>
  <c r="I461" i="4" s="1"/>
  <c r="AM469" i="4"/>
  <c r="I469" i="4" s="1"/>
  <c r="AM193" i="4"/>
  <c r="I193" i="4" s="1"/>
  <c r="AM833" i="4"/>
  <c r="I833" i="4" s="1"/>
  <c r="AM541" i="4"/>
  <c r="I541" i="4" s="1"/>
  <c r="AM725" i="4"/>
  <c r="I725" i="4" s="1"/>
  <c r="AM433" i="4"/>
  <c r="I433" i="4" s="1"/>
  <c r="AM401" i="4"/>
  <c r="I401" i="4" s="1"/>
  <c r="AN1027" i="4"/>
  <c r="J1027" i="4" s="1"/>
  <c r="AM1045" i="4"/>
  <c r="I1045" i="4" s="1"/>
  <c r="AM465" i="4"/>
  <c r="I465" i="4" s="1"/>
  <c r="AO639" i="4"/>
  <c r="K639" i="4" s="1"/>
  <c r="AN171" i="4"/>
  <c r="J171" i="4" s="1"/>
  <c r="AM777" i="4"/>
  <c r="I777" i="4" s="1"/>
  <c r="AN355" i="4"/>
  <c r="J355" i="4" s="1"/>
  <c r="AM905" i="4"/>
  <c r="I905" i="4" s="1"/>
  <c r="AO911" i="4"/>
  <c r="K911" i="4" s="1"/>
  <c r="AM365" i="4"/>
  <c r="I365" i="4" s="1"/>
  <c r="AM349" i="4"/>
  <c r="I349" i="4" s="1"/>
  <c r="AN131" i="4"/>
  <c r="J131" i="4" s="1"/>
  <c r="AM405" i="4"/>
  <c r="I405" i="4" s="1"/>
  <c r="AO543" i="4"/>
  <c r="K543" i="4" s="1"/>
  <c r="AN387" i="4"/>
  <c r="J387" i="4" s="1"/>
  <c r="AM1007" i="4"/>
  <c r="I1007" i="4" s="1"/>
  <c r="AM853" i="4"/>
  <c r="I853" i="4" s="1"/>
  <c r="AM741" i="4"/>
  <c r="I741" i="4" s="1"/>
  <c r="AN115" i="4"/>
  <c r="J115" i="4" s="1"/>
  <c r="AM501" i="4"/>
  <c r="I501" i="4" s="1"/>
  <c r="AM159" i="4"/>
  <c r="I159" i="4" s="1"/>
  <c r="AN375" i="4"/>
  <c r="J375" i="4" s="1"/>
  <c r="AM927" i="4"/>
  <c r="I927" i="4" s="1"/>
  <c r="AO523" i="4"/>
  <c r="K523" i="4" s="1"/>
  <c r="AM949" i="4"/>
  <c r="I949" i="4" s="1"/>
  <c r="AN483" i="4"/>
  <c r="J483" i="4" s="1"/>
  <c r="AO43" i="4"/>
  <c r="K43" i="4" s="1"/>
  <c r="AM1005" i="4"/>
  <c r="I1005" i="4" s="1"/>
  <c r="AM521" i="4"/>
  <c r="I521" i="4" s="1"/>
  <c r="AM345" i="4"/>
  <c r="I345" i="4" s="1"/>
  <c r="AN75" i="4"/>
  <c r="J75" i="4" s="1"/>
  <c r="AM605" i="4"/>
  <c r="I605" i="4" s="1"/>
  <c r="AM929" i="4"/>
  <c r="I929" i="4" s="1"/>
  <c r="AM261" i="4"/>
  <c r="I261" i="4" s="1"/>
  <c r="AM77" i="4"/>
  <c r="I77" i="4" s="1"/>
  <c r="AM973" i="4"/>
  <c r="I973" i="4" s="1"/>
  <c r="AN587" i="4"/>
  <c r="J587" i="4" s="1"/>
  <c r="AN851" i="4"/>
  <c r="J851" i="4" s="1"/>
  <c r="AM161" i="4"/>
  <c r="I161" i="4" s="1"/>
  <c r="AO511" i="4"/>
  <c r="K511" i="4" s="1"/>
  <c r="AM969" i="4"/>
  <c r="I969" i="4" s="1"/>
  <c r="AO63" i="4"/>
  <c r="K63" i="4" s="1"/>
  <c r="AN633" i="4"/>
  <c r="J633" i="4" s="1"/>
  <c r="AM337" i="4"/>
  <c r="I337" i="4" s="1"/>
  <c r="AM149" i="4"/>
  <c r="I149" i="4" s="1"/>
  <c r="AM585" i="4"/>
  <c r="I585" i="4" s="1"/>
  <c r="AO959" i="4"/>
  <c r="K959" i="4" s="1"/>
  <c r="AM829" i="4"/>
  <c r="I829" i="4" s="1"/>
  <c r="AN971" i="4"/>
  <c r="J971" i="4" s="1"/>
  <c r="AN331" i="4"/>
  <c r="J331" i="4" s="1"/>
  <c r="AM41" i="4"/>
  <c r="I41" i="4" s="1"/>
  <c r="AO859" i="4"/>
  <c r="K859" i="4" s="1"/>
  <c r="AN395" i="4"/>
  <c r="J395" i="4" s="1"/>
  <c r="AM121" i="4"/>
  <c r="I121" i="4" s="1"/>
  <c r="AM509" i="4"/>
  <c r="I509" i="4" s="1"/>
  <c r="AM813" i="4"/>
  <c r="I813" i="4" s="1"/>
  <c r="AM865" i="4"/>
  <c r="I865" i="4" s="1"/>
  <c r="AO975" i="4"/>
  <c r="K975" i="4" s="1"/>
  <c r="AN1003" i="4"/>
  <c r="J1003" i="4" s="1"/>
  <c r="AM529" i="4"/>
  <c r="I529" i="4" s="1"/>
  <c r="AM953" i="4"/>
  <c r="I953" i="4" s="1"/>
  <c r="AN745" i="4"/>
  <c r="J745" i="4" s="1"/>
  <c r="AM135" i="4"/>
  <c r="I135" i="4" s="1"/>
  <c r="AM471" i="4"/>
  <c r="I471" i="4" s="1"/>
  <c r="AM687" i="4"/>
  <c r="I687" i="4" s="1"/>
  <c r="AN755" i="4"/>
  <c r="J755" i="4" s="1"/>
  <c r="AM697" i="4"/>
  <c r="I697" i="4" s="1"/>
  <c r="AM767" i="4"/>
  <c r="I767" i="4" s="1"/>
  <c r="AM711" i="4"/>
  <c r="I711" i="4" s="1"/>
  <c r="AM413" i="4"/>
  <c r="I413" i="4" s="1"/>
  <c r="AN487" i="4"/>
  <c r="J487" i="4" s="1"/>
  <c r="AO109" i="4"/>
  <c r="K109" i="4" s="1"/>
  <c r="L109" i="4" s="1"/>
  <c r="AN903" i="4"/>
  <c r="J903" i="4" s="1"/>
  <c r="AO919" i="4"/>
  <c r="K919" i="4" s="1"/>
  <c r="AN939" i="4"/>
  <c r="J939" i="4" s="1"/>
  <c r="AM909" i="4"/>
  <c r="I909" i="4" s="1"/>
  <c r="AM473" i="4"/>
  <c r="I473" i="4" s="1"/>
  <c r="AK30" i="4"/>
  <c r="G30" i="4" s="1"/>
  <c r="AN839" i="4"/>
  <c r="J839" i="4" s="1"/>
  <c r="AM901" i="4"/>
  <c r="I901" i="4" s="1"/>
  <c r="AM1009" i="4"/>
  <c r="I1009" i="4" s="1"/>
  <c r="AM201" i="4"/>
  <c r="I201" i="4" s="1"/>
  <c r="AM713" i="4"/>
  <c r="I713" i="4" s="1"/>
  <c r="AM97" i="4"/>
  <c r="I97" i="4" s="1"/>
  <c r="AM439" i="4"/>
  <c r="I439" i="4" s="1"/>
  <c r="AM689" i="4"/>
  <c r="I689" i="4" s="1"/>
  <c r="AM181" i="4"/>
  <c r="I181" i="4" s="1"/>
  <c r="AM143" i="4"/>
  <c r="I143" i="4" s="1"/>
  <c r="AN723" i="4"/>
  <c r="J723" i="4" s="1"/>
  <c r="AM157" i="4"/>
  <c r="I157" i="4" s="1"/>
  <c r="AM225" i="4"/>
  <c r="I225" i="4" s="1"/>
  <c r="AM423" i="4"/>
  <c r="I423" i="4" s="1"/>
  <c r="AO503" i="4"/>
  <c r="K503" i="4" s="1"/>
  <c r="AN849" i="4"/>
  <c r="J849" i="4" s="1"/>
  <c r="AM217" i="4"/>
  <c r="I217" i="4" s="1"/>
  <c r="AN835" i="4"/>
  <c r="J835" i="4" s="1"/>
  <c r="AM505" i="4"/>
  <c r="I505" i="4" s="1"/>
  <c r="AN59" i="4"/>
  <c r="J59" i="4" s="1"/>
  <c r="AM277" i="4"/>
  <c r="I277" i="4" s="1"/>
  <c r="AM693" i="4"/>
  <c r="I693" i="4" s="1"/>
  <c r="AM297" i="4"/>
  <c r="I297" i="4" s="1"/>
  <c r="AN211" i="4"/>
  <c r="J211" i="4" s="1"/>
  <c r="AN467" i="4"/>
  <c r="J467" i="4" s="1"/>
  <c r="AN955" i="4"/>
  <c r="J955" i="4" s="1"/>
  <c r="AM301" i="4"/>
  <c r="I301" i="4" s="1"/>
  <c r="AM997" i="4"/>
  <c r="I997" i="4" s="1"/>
  <c r="AO475" i="4"/>
  <c r="K475" i="4" s="1"/>
  <c r="AN199" i="4"/>
  <c r="J199" i="4" s="1"/>
  <c r="AO207" i="4"/>
  <c r="K207" i="4" s="1"/>
  <c r="AO879" i="4"/>
  <c r="K879" i="4" s="1"/>
  <c r="AM1041" i="4"/>
  <c r="I1041" i="4" s="1"/>
  <c r="AM305" i="4"/>
  <c r="I305" i="4" s="1"/>
  <c r="AM841" i="4"/>
  <c r="I841" i="4" s="1"/>
  <c r="AM673" i="4"/>
  <c r="I673" i="4" s="1"/>
  <c r="AN915" i="4"/>
  <c r="J915" i="4" s="1"/>
  <c r="AM333" i="4"/>
  <c r="I333" i="4" s="1"/>
  <c r="AM463" i="4"/>
  <c r="I463" i="4" s="1"/>
  <c r="AM1033" i="4"/>
  <c r="I1033" i="4" s="1"/>
  <c r="AK28" i="4"/>
  <c r="G28" i="4" s="1"/>
  <c r="AN537" i="4"/>
  <c r="J537" i="4" s="1"/>
  <c r="AM281" i="4"/>
  <c r="I281" i="4" s="1"/>
  <c r="AG40" i="4"/>
  <c r="C40" i="4" s="1"/>
  <c r="D34" i="4" l="1"/>
  <c r="AI34" i="4"/>
  <c r="E34" i="4" s="1"/>
  <c r="D39" i="4"/>
  <c r="AI39" i="4"/>
  <c r="J1049" i="4"/>
  <c r="AO1049" i="4"/>
  <c r="K1049" i="4" s="1"/>
  <c r="AN27" i="4"/>
  <c r="J27" i="4" s="1"/>
  <c r="AG38" i="4"/>
  <c r="C38" i="4" s="1"/>
  <c r="AN601" i="4"/>
  <c r="J601" i="4" s="1"/>
  <c r="AG43" i="4"/>
  <c r="C43" i="4" s="1"/>
  <c r="AO31" i="4"/>
  <c r="K31" i="4" s="1"/>
  <c r="L31" i="4" s="1"/>
  <c r="AO26" i="4"/>
  <c r="K26" i="4" s="1"/>
  <c r="L26" i="4" s="1"/>
  <c r="AN193" i="4"/>
  <c r="J193" i="4" s="1"/>
  <c r="AO139" i="4"/>
  <c r="K139" i="4" s="1"/>
  <c r="AO611" i="4"/>
  <c r="K611" i="4" s="1"/>
  <c r="AO363" i="4"/>
  <c r="K363" i="4" s="1"/>
  <c r="AN73" i="4"/>
  <c r="J73" i="4" s="1"/>
  <c r="AN441" i="4"/>
  <c r="J441" i="4" s="1"/>
  <c r="AN439" i="4"/>
  <c r="J439" i="4" s="1"/>
  <c r="AN1021" i="4"/>
  <c r="J1021" i="4" s="1"/>
  <c r="AO499" i="4"/>
  <c r="K499" i="4" s="1"/>
  <c r="AO891" i="4"/>
  <c r="K891" i="4" s="1"/>
  <c r="AN913" i="4"/>
  <c r="J913" i="4" s="1"/>
  <c r="AN889" i="4"/>
  <c r="J889" i="4" s="1"/>
  <c r="AO187" i="4"/>
  <c r="K187" i="4" s="1"/>
  <c r="AN855" i="4"/>
  <c r="J855" i="4" s="1"/>
  <c r="AN407" i="4"/>
  <c r="J407" i="4" s="1"/>
  <c r="AN373" i="4"/>
  <c r="J373" i="4" s="1"/>
  <c r="AN993" i="4"/>
  <c r="J993" i="4" s="1"/>
  <c r="AN1029" i="4"/>
  <c r="J1029" i="4" s="1"/>
  <c r="AN577" i="4"/>
  <c r="J577" i="4" s="1"/>
  <c r="AO875" i="4"/>
  <c r="K875" i="4" s="1"/>
  <c r="AN737" i="4"/>
  <c r="J737" i="4" s="1"/>
  <c r="AN945" i="4"/>
  <c r="J945" i="4" s="1"/>
  <c r="AN751" i="4"/>
  <c r="J751" i="4" s="1"/>
  <c r="AN385" i="4"/>
  <c r="J385" i="4" s="1"/>
  <c r="AO931" i="4"/>
  <c r="K931" i="4" s="1"/>
  <c r="AN463" i="4"/>
  <c r="J463" i="4" s="1"/>
  <c r="AN97" i="4"/>
  <c r="J97" i="4" s="1"/>
  <c r="AO839" i="4"/>
  <c r="K839" i="4" s="1"/>
  <c r="AN529" i="4"/>
  <c r="J529" i="4" s="1"/>
  <c r="AO331" i="4"/>
  <c r="K331" i="4" s="1"/>
  <c r="AN999" i="4"/>
  <c r="J999" i="4" s="1"/>
  <c r="AN969" i="4"/>
  <c r="J969" i="4" s="1"/>
  <c r="AO75" i="4"/>
  <c r="K75" i="4" s="1"/>
  <c r="AO483" i="4"/>
  <c r="K483" i="4" s="1"/>
  <c r="AN933" i="4"/>
  <c r="J933" i="4" s="1"/>
  <c r="AN335" i="4"/>
  <c r="J335" i="4" s="1"/>
  <c r="AN645" i="4"/>
  <c r="J645" i="4" s="1"/>
  <c r="AN565" i="4"/>
  <c r="J565" i="4" s="1"/>
  <c r="AO843" i="4"/>
  <c r="K843" i="4" s="1"/>
  <c r="AO793" i="4"/>
  <c r="K793" i="4" s="1"/>
  <c r="L793" i="4" s="1"/>
  <c r="AN735" i="4"/>
  <c r="J735" i="4" s="1"/>
  <c r="AN133" i="4"/>
  <c r="J133" i="4" s="1"/>
  <c r="AN343" i="4"/>
  <c r="J343" i="4" s="1"/>
  <c r="AN861" i="4"/>
  <c r="J861" i="4" s="1"/>
  <c r="AO1011" i="4"/>
  <c r="K1011" i="4" s="1"/>
  <c r="AO579" i="4"/>
  <c r="K579" i="4" s="1"/>
  <c r="AN873" i="4"/>
  <c r="J873" i="4" s="1"/>
  <c r="AO531" i="4"/>
  <c r="K531" i="4" s="1"/>
  <c r="AO803" i="4"/>
  <c r="K803" i="4" s="1"/>
  <c r="AN589" i="4"/>
  <c r="J589" i="4" s="1"/>
  <c r="AN917" i="4"/>
  <c r="J917" i="4" s="1"/>
  <c r="AO819" i="4"/>
  <c r="K819" i="4" s="1"/>
  <c r="AN573" i="4"/>
  <c r="J573" i="4" s="1"/>
  <c r="AN1017" i="4"/>
  <c r="J1017" i="4" s="1"/>
  <c r="AN661" i="4"/>
  <c r="J661" i="4" s="1"/>
  <c r="AN749" i="4"/>
  <c r="J749" i="4" s="1"/>
  <c r="AN769" i="4"/>
  <c r="J769" i="4" s="1"/>
  <c r="AN369" i="4"/>
  <c r="J369" i="4" s="1"/>
  <c r="AN53" i="4"/>
  <c r="J53" i="4" s="1"/>
  <c r="AO603" i="4"/>
  <c r="K603" i="4" s="1"/>
  <c r="AN965" i="4"/>
  <c r="J965" i="4" s="1"/>
  <c r="AO887" i="4"/>
  <c r="K887" i="4" s="1"/>
  <c r="AO643" i="4"/>
  <c r="K643" i="4" s="1"/>
  <c r="AN225" i="4"/>
  <c r="J225" i="4" s="1"/>
  <c r="AO555" i="4"/>
  <c r="K555" i="4" s="1"/>
  <c r="AO619" i="4"/>
  <c r="K619" i="4" s="1"/>
  <c r="AO747" i="4"/>
  <c r="K747" i="4" s="1"/>
  <c r="AO587" i="4"/>
  <c r="K587" i="4" s="1"/>
  <c r="AN905" i="4"/>
  <c r="J905" i="4" s="1"/>
  <c r="AN705" i="4"/>
  <c r="J705" i="4" s="1"/>
  <c r="AO99" i="4"/>
  <c r="K99" i="4" s="1"/>
  <c r="AN93" i="4"/>
  <c r="J93" i="4" s="1"/>
  <c r="AN241" i="4"/>
  <c r="J241" i="4" s="1"/>
  <c r="AN425" i="4"/>
  <c r="J425" i="4" s="1"/>
  <c r="AN757" i="4"/>
  <c r="J757" i="4" s="1"/>
  <c r="AN687" i="4"/>
  <c r="J687" i="4" s="1"/>
  <c r="AN469" i="4"/>
  <c r="J469" i="4" s="1"/>
  <c r="AN765" i="4"/>
  <c r="J765" i="4" s="1"/>
  <c r="AN297" i="4"/>
  <c r="J297" i="4" s="1"/>
  <c r="AN159" i="4"/>
  <c r="J159" i="4" s="1"/>
  <c r="AO275" i="4"/>
  <c r="K275" i="4" s="1"/>
  <c r="AN221" i="4"/>
  <c r="J221" i="4" s="1"/>
  <c r="AN49" i="4"/>
  <c r="J49" i="4" s="1"/>
  <c r="AO715" i="4"/>
  <c r="K715" i="4" s="1"/>
  <c r="AN877" i="4"/>
  <c r="J877" i="4" s="1"/>
  <c r="AO419" i="4"/>
  <c r="K419" i="4" s="1"/>
  <c r="AO163" i="4"/>
  <c r="K163" i="4" s="1"/>
  <c r="AH40" i="4"/>
  <c r="D40" i="4" s="1"/>
  <c r="AN333" i="4"/>
  <c r="J333" i="4" s="1"/>
  <c r="AN1041" i="4"/>
  <c r="J1041" i="4" s="1"/>
  <c r="AN713" i="4"/>
  <c r="J713" i="4" s="1"/>
  <c r="AN311" i="4"/>
  <c r="J311" i="4" s="1"/>
  <c r="AO1003" i="4"/>
  <c r="K1003" i="4" s="1"/>
  <c r="AO971" i="4"/>
  <c r="K971" i="4" s="1"/>
  <c r="AN337" i="4"/>
  <c r="J337" i="4" s="1"/>
  <c r="AN949" i="4"/>
  <c r="J949" i="4" s="1"/>
  <c r="AO131" i="4"/>
  <c r="K131" i="4" s="1"/>
  <c r="AO359" i="4"/>
  <c r="K359" i="4" s="1"/>
  <c r="AO695" i="4"/>
  <c r="K695" i="4" s="1"/>
  <c r="AN817" i="4"/>
  <c r="J817" i="4" s="1"/>
  <c r="AN773" i="4"/>
  <c r="J773" i="4" s="1"/>
  <c r="AN733" i="4"/>
  <c r="J733" i="4" s="1"/>
  <c r="AN287" i="4"/>
  <c r="J287" i="4" s="1"/>
  <c r="AO195" i="4"/>
  <c r="K195" i="4" s="1"/>
  <c r="AN191" i="4"/>
  <c r="J191" i="4" s="1"/>
  <c r="AN257" i="4"/>
  <c r="J257" i="4" s="1"/>
  <c r="AN553" i="4"/>
  <c r="J553" i="4" s="1"/>
  <c r="AO491" i="4"/>
  <c r="K491" i="4" s="1"/>
  <c r="AO367" i="4"/>
  <c r="K367" i="4" s="1"/>
  <c r="AN197" i="4"/>
  <c r="J197" i="4" s="1"/>
  <c r="AO775" i="4"/>
  <c r="K775" i="4" s="1"/>
  <c r="AN481" i="4"/>
  <c r="J481" i="4" s="1"/>
  <c r="AO795" i="4"/>
  <c r="K795" i="4" s="1"/>
  <c r="AO811" i="4"/>
  <c r="K811" i="4" s="1"/>
  <c r="AO785" i="4"/>
  <c r="K785" i="4" s="1"/>
  <c r="L785" i="4" s="1"/>
  <c r="AN621" i="4"/>
  <c r="J621" i="4" s="1"/>
  <c r="AO547" i="4"/>
  <c r="K547" i="4" s="1"/>
  <c r="AO683" i="4"/>
  <c r="K683" i="4" s="1"/>
  <c r="AN253" i="4"/>
  <c r="J253" i="4" s="1"/>
  <c r="AO443" i="4"/>
  <c r="K443" i="4" s="1"/>
  <c r="AO283" i="4"/>
  <c r="K283" i="4" s="1"/>
  <c r="AO771" i="4"/>
  <c r="K771" i="4" s="1"/>
  <c r="AO867" i="4"/>
  <c r="K867" i="4" s="1"/>
  <c r="AN989" i="4"/>
  <c r="J989" i="4" s="1"/>
  <c r="AN485" i="4"/>
  <c r="J485" i="4" s="1"/>
  <c r="AO755" i="4"/>
  <c r="K755" i="4" s="1"/>
  <c r="AN41" i="4"/>
  <c r="J41" i="4" s="1"/>
  <c r="AN465" i="4"/>
  <c r="J465" i="4" s="1"/>
  <c r="AO987" i="4"/>
  <c r="K987" i="4" s="1"/>
  <c r="AN101" i="4"/>
  <c r="J101" i="4" s="1"/>
  <c r="AN1037" i="4"/>
  <c r="J1037" i="4" s="1"/>
  <c r="AN897" i="4"/>
  <c r="J897" i="4" s="1"/>
  <c r="AN245" i="4"/>
  <c r="J245" i="4" s="1"/>
  <c r="AO1019" i="4"/>
  <c r="K1019" i="4" s="1"/>
  <c r="AN1033" i="4"/>
  <c r="J1033" i="4" s="1"/>
  <c r="AO211" i="4"/>
  <c r="K211" i="4" s="1"/>
  <c r="AN909" i="4"/>
  <c r="J909" i="4" s="1"/>
  <c r="AO375" i="4"/>
  <c r="K375" i="4" s="1"/>
  <c r="AN725" i="4"/>
  <c r="J725" i="4" s="1"/>
  <c r="AN789" i="4"/>
  <c r="J789" i="4" s="1"/>
  <c r="AN383" i="4"/>
  <c r="J383" i="4" s="1"/>
  <c r="AO675" i="4"/>
  <c r="K675" i="4" s="1"/>
  <c r="AO651" i="4"/>
  <c r="K651" i="4" s="1"/>
  <c r="AO883" i="4"/>
  <c r="K883" i="4" s="1"/>
  <c r="AO107" i="4"/>
  <c r="K107" i="4" s="1"/>
  <c r="AN549" i="4"/>
  <c r="J549" i="4" s="1"/>
  <c r="AN641" i="4"/>
  <c r="J641" i="4" s="1"/>
  <c r="AO507" i="4"/>
  <c r="K507" i="4" s="1"/>
  <c r="AN997" i="4"/>
  <c r="J997" i="4" s="1"/>
  <c r="AN471" i="4"/>
  <c r="J471" i="4" s="1"/>
  <c r="AN973" i="4"/>
  <c r="J973" i="4" s="1"/>
  <c r="AN853" i="4"/>
  <c r="J853" i="4" s="1"/>
  <c r="AO691" i="4"/>
  <c r="K691" i="4" s="1"/>
  <c r="AN169" i="4"/>
  <c r="J169" i="4" s="1"/>
  <c r="AN497" i="4"/>
  <c r="J497" i="4" s="1"/>
  <c r="AN255" i="4"/>
  <c r="J255" i="4" s="1"/>
  <c r="AO179" i="4"/>
  <c r="K179" i="4" s="1"/>
  <c r="AH38" i="4"/>
  <c r="D38" i="4" s="1"/>
  <c r="AN301" i="4"/>
  <c r="J301" i="4" s="1"/>
  <c r="AN693" i="4"/>
  <c r="J693" i="4" s="1"/>
  <c r="AO849" i="4"/>
  <c r="K849" i="4" s="1"/>
  <c r="L849" i="4" s="1"/>
  <c r="AN143" i="4"/>
  <c r="J143" i="4" s="1"/>
  <c r="AN767" i="4"/>
  <c r="J767" i="4" s="1"/>
  <c r="AN135" i="4"/>
  <c r="J135" i="4" s="1"/>
  <c r="AO395" i="4"/>
  <c r="K395" i="4" s="1"/>
  <c r="AN77" i="4"/>
  <c r="J77" i="4" s="1"/>
  <c r="AN345" i="4"/>
  <c r="J345" i="4" s="1"/>
  <c r="AN1007" i="4"/>
  <c r="J1007" i="4" s="1"/>
  <c r="AN777" i="4"/>
  <c r="J777" i="4" s="1"/>
  <c r="AN461" i="4"/>
  <c r="J461" i="4" s="1"/>
  <c r="AN229" i="4"/>
  <c r="J229" i="4" s="1"/>
  <c r="AO323" i="4"/>
  <c r="K323" i="4" s="1"/>
  <c r="AN81" i="4"/>
  <c r="J81" i="4" s="1"/>
  <c r="AN417" i="4"/>
  <c r="J417" i="4" s="1"/>
  <c r="AN781" i="4"/>
  <c r="J781" i="4" s="1"/>
  <c r="AN559" i="4"/>
  <c r="J559" i="4" s="1"/>
  <c r="AO921" i="4"/>
  <c r="K921" i="4" s="1"/>
  <c r="L921" i="4" s="1"/>
  <c r="AO947" i="4"/>
  <c r="K947" i="4" s="1"/>
  <c r="AN629" i="4"/>
  <c r="J629" i="4" s="1"/>
  <c r="AN237" i="4"/>
  <c r="J237" i="4" s="1"/>
  <c r="AO779" i="4"/>
  <c r="K779" i="4" s="1"/>
  <c r="AN721" i="4"/>
  <c r="J721" i="4" s="1"/>
  <c r="AO379" i="4"/>
  <c r="K379" i="4" s="1"/>
  <c r="AN453" i="4"/>
  <c r="J453" i="4" s="1"/>
  <c r="AN717" i="4"/>
  <c r="J717" i="4" s="1"/>
  <c r="AO627" i="4"/>
  <c r="K627" i="4" s="1"/>
  <c r="AO459" i="4"/>
  <c r="K459" i="4" s="1"/>
  <c r="AN813" i="4"/>
  <c r="J813" i="4" s="1"/>
  <c r="AN405" i="4"/>
  <c r="J405" i="4" s="1"/>
  <c r="AN977" i="4"/>
  <c r="J977" i="4" s="1"/>
  <c r="AO963" i="4"/>
  <c r="K963" i="4" s="1"/>
  <c r="AN605" i="4"/>
  <c r="J605" i="4" s="1"/>
  <c r="AN233" i="4"/>
  <c r="J233" i="4" s="1"/>
  <c r="AN519" i="4"/>
  <c r="J519" i="4" s="1"/>
  <c r="AO259" i="4"/>
  <c r="K259" i="4" s="1"/>
  <c r="AN361" i="4"/>
  <c r="J361" i="4" s="1"/>
  <c r="AO647" i="4"/>
  <c r="K647" i="4" s="1"/>
  <c r="AN305" i="4"/>
  <c r="J305" i="4" s="1"/>
  <c r="AN413" i="4"/>
  <c r="J413" i="4" s="1"/>
  <c r="AO147" i="4"/>
  <c r="K147" i="4" s="1"/>
  <c r="AN29" i="4"/>
  <c r="J29" i="4" s="1"/>
  <c r="AN217" i="4"/>
  <c r="J217" i="4" s="1"/>
  <c r="AN711" i="4"/>
  <c r="J711" i="4" s="1"/>
  <c r="AO355" i="4"/>
  <c r="K355" i="4" s="1"/>
  <c r="AN541" i="4"/>
  <c r="J541" i="4" s="1"/>
  <c r="AN649" i="4"/>
  <c r="J649" i="4" s="1"/>
  <c r="AN1001" i="4"/>
  <c r="J1001" i="4" s="1"/>
  <c r="AN941" i="4"/>
  <c r="J941" i="4" s="1"/>
  <c r="AO601" i="4"/>
  <c r="K601" i="4" s="1"/>
  <c r="AO1031" i="4"/>
  <c r="K1031" i="4" s="1"/>
  <c r="AN45" i="4"/>
  <c r="J45" i="4" s="1"/>
  <c r="AO915" i="4"/>
  <c r="K915" i="4" s="1"/>
  <c r="AL30" i="4"/>
  <c r="H30" i="4" s="1"/>
  <c r="AN829" i="4"/>
  <c r="J829" i="4" s="1"/>
  <c r="AN349" i="4"/>
  <c r="J349" i="4" s="1"/>
  <c r="AO1027" i="4"/>
  <c r="K1027" i="4" s="1"/>
  <c r="AN69" i="4"/>
  <c r="J69" i="4" s="1"/>
  <c r="AJ36" i="4"/>
  <c r="F36" i="4" s="1"/>
  <c r="AN141" i="4"/>
  <c r="J141" i="4" s="1"/>
  <c r="AN957" i="4"/>
  <c r="J957" i="4" s="1"/>
  <c r="AN533" i="4"/>
  <c r="J533" i="4" s="1"/>
  <c r="AO117" i="4"/>
  <c r="K117" i="4" s="1"/>
  <c r="L117" i="4" s="1"/>
  <c r="AN729" i="4"/>
  <c r="J729" i="4" s="1"/>
  <c r="AN127" i="4"/>
  <c r="J127" i="4" s="1"/>
  <c r="AN477" i="4"/>
  <c r="J477" i="4" s="1"/>
  <c r="AO571" i="4"/>
  <c r="K571" i="4" s="1"/>
  <c r="AN937" i="4"/>
  <c r="J937" i="4" s="1"/>
  <c r="AN493" i="4"/>
  <c r="J493" i="4" s="1"/>
  <c r="AN85" i="4"/>
  <c r="J85" i="4" s="1"/>
  <c r="AN397" i="4"/>
  <c r="J397" i="4" s="1"/>
  <c r="AO707" i="4"/>
  <c r="K707" i="4" s="1"/>
  <c r="AN457" i="4"/>
  <c r="J457" i="4" s="1"/>
  <c r="AN881" i="4"/>
  <c r="J881" i="4" s="1"/>
  <c r="AN985" i="4"/>
  <c r="J985" i="4" s="1"/>
  <c r="AO731" i="4"/>
  <c r="K731" i="4" s="1"/>
  <c r="AN489" i="4"/>
  <c r="J489" i="4" s="1"/>
  <c r="AO291" i="4"/>
  <c r="K291" i="4" s="1"/>
  <c r="AO37" i="4"/>
  <c r="K37" i="4" s="1"/>
  <c r="L37" i="4" s="1"/>
  <c r="AN701" i="4"/>
  <c r="J701" i="4" s="1"/>
  <c r="AO243" i="4"/>
  <c r="K243" i="4" s="1"/>
  <c r="AN669" i="4"/>
  <c r="J669" i="4" s="1"/>
  <c r="AO1035" i="4"/>
  <c r="K1035" i="4" s="1"/>
  <c r="AO411" i="4"/>
  <c r="K411" i="4" s="1"/>
  <c r="AN575" i="4"/>
  <c r="J575" i="4" s="1"/>
  <c r="AN185" i="4"/>
  <c r="J185" i="4" s="1"/>
  <c r="AN213" i="4"/>
  <c r="J213" i="4" s="1"/>
  <c r="AN505" i="4"/>
  <c r="J505" i="4" s="1"/>
  <c r="AN901" i="4"/>
  <c r="J901" i="4" s="1"/>
  <c r="AO403" i="4"/>
  <c r="K403" i="4" s="1"/>
  <c r="AN313" i="4"/>
  <c r="J313" i="4" s="1"/>
  <c r="AN269" i="4"/>
  <c r="J269" i="4" s="1"/>
  <c r="AO299" i="4"/>
  <c r="K299" i="4" s="1"/>
  <c r="AN609" i="4"/>
  <c r="J609" i="4" s="1"/>
  <c r="AN285" i="4"/>
  <c r="J285" i="4" s="1"/>
  <c r="AN625" i="4"/>
  <c r="J625" i="4" s="1"/>
  <c r="AN981" i="4"/>
  <c r="J981" i="4" s="1"/>
  <c r="AN545" i="4"/>
  <c r="J545" i="4" s="1"/>
  <c r="AN517" i="4"/>
  <c r="J517" i="4" s="1"/>
  <c r="AN273" i="4"/>
  <c r="J273" i="4" s="1"/>
  <c r="AO563" i="4"/>
  <c r="K563" i="4" s="1"/>
  <c r="AN593" i="4"/>
  <c r="J593" i="4" s="1"/>
  <c r="AN319" i="4"/>
  <c r="J319" i="4" s="1"/>
  <c r="AN321" i="4"/>
  <c r="J321" i="4" s="1"/>
  <c r="AN113" i="4"/>
  <c r="J113" i="4" s="1"/>
  <c r="AO451" i="4"/>
  <c r="K451" i="4" s="1"/>
  <c r="AN841" i="4"/>
  <c r="J841" i="4" s="1"/>
  <c r="AO487" i="4"/>
  <c r="K487" i="4" s="1"/>
  <c r="AO371" i="4"/>
  <c r="K371" i="4" s="1"/>
  <c r="AO595" i="4"/>
  <c r="K595" i="4" s="1"/>
  <c r="AN129" i="4"/>
  <c r="J129" i="4" s="1"/>
  <c r="AO787" i="4"/>
  <c r="K787" i="4" s="1"/>
  <c r="AN149" i="4"/>
  <c r="J149" i="4" s="1"/>
  <c r="AN137" i="4"/>
  <c r="J137" i="4" s="1"/>
  <c r="AN393" i="4"/>
  <c r="J393" i="4" s="1"/>
  <c r="AN935" i="4"/>
  <c r="J935" i="4" s="1"/>
  <c r="AO835" i="4"/>
  <c r="K835" i="4" s="1"/>
  <c r="AN509" i="4"/>
  <c r="J509" i="4" s="1"/>
  <c r="AO923" i="4"/>
  <c r="K923" i="4" s="1"/>
  <c r="AO153" i="4"/>
  <c r="K153" i="4" s="1"/>
  <c r="L153" i="4" s="1"/>
  <c r="AN281" i="4"/>
  <c r="J281" i="4" s="1"/>
  <c r="AO955" i="4"/>
  <c r="K955" i="4" s="1"/>
  <c r="AN181" i="4"/>
  <c r="J181" i="4" s="1"/>
  <c r="AO903" i="4"/>
  <c r="K903" i="4" s="1"/>
  <c r="AN521" i="4"/>
  <c r="J521" i="4" s="1"/>
  <c r="AN501" i="4"/>
  <c r="J501" i="4" s="1"/>
  <c r="AO387" i="4"/>
  <c r="K387" i="4" s="1"/>
  <c r="AO171" i="4"/>
  <c r="K171" i="4" s="1"/>
  <c r="AO35" i="4"/>
  <c r="K35" i="4" s="1"/>
  <c r="L35" i="4" s="1"/>
  <c r="AO307" i="4"/>
  <c r="K307" i="4" s="1"/>
  <c r="AO699" i="4"/>
  <c r="K699" i="4" s="1"/>
  <c r="AN857" i="4"/>
  <c r="J857" i="4" s="1"/>
  <c r="AN869" i="4"/>
  <c r="J869" i="4" s="1"/>
  <c r="AO871" i="4"/>
  <c r="K871" i="4" s="1"/>
  <c r="AN445" i="4"/>
  <c r="J445" i="4" s="1"/>
  <c r="AN161" i="4"/>
  <c r="J161" i="4" s="1"/>
  <c r="AN261" i="4"/>
  <c r="J261" i="4" s="1"/>
  <c r="AN927" i="4"/>
  <c r="J927" i="4" s="1"/>
  <c r="AN365" i="4"/>
  <c r="J365" i="4" s="1"/>
  <c r="AN401" i="4"/>
  <c r="J401" i="4" s="1"/>
  <c r="AN833" i="4"/>
  <c r="J833" i="4" s="1"/>
  <c r="AN249" i="4"/>
  <c r="J249" i="4" s="1"/>
  <c r="AO995" i="4"/>
  <c r="K995" i="4" s="1"/>
  <c r="AN943" i="4"/>
  <c r="J943" i="4" s="1"/>
  <c r="AN1023" i="4"/>
  <c r="J1023" i="4" s="1"/>
  <c r="AN165" i="4"/>
  <c r="J165" i="4" s="1"/>
  <c r="AN295" i="4"/>
  <c r="J295" i="4" s="1"/>
  <c r="AN557" i="4"/>
  <c r="J557" i="4" s="1"/>
  <c r="AN329" i="4"/>
  <c r="J329" i="4" s="1"/>
  <c r="AO51" i="4"/>
  <c r="K51" i="4" s="1"/>
  <c r="AN421" i="4"/>
  <c r="J421" i="4" s="1"/>
  <c r="AN265" i="4"/>
  <c r="J265" i="4" s="1"/>
  <c r="AN173" i="4"/>
  <c r="J173" i="4" s="1"/>
  <c r="AN389" i="4"/>
  <c r="J389" i="4" s="1"/>
  <c r="AN665" i="4"/>
  <c r="J665" i="4" s="1"/>
  <c r="AN677" i="4"/>
  <c r="J677" i="4" s="1"/>
  <c r="AN783" i="4"/>
  <c r="J783" i="4" s="1"/>
  <c r="AO827" i="4"/>
  <c r="K827" i="4" s="1"/>
  <c r="AN33" i="4"/>
  <c r="J33" i="4" s="1"/>
  <c r="AN289" i="4"/>
  <c r="J289" i="4" s="1"/>
  <c r="AN845" i="4"/>
  <c r="J845" i="4" s="1"/>
  <c r="AO83" i="4"/>
  <c r="K83" i="4" s="1"/>
  <c r="AO907" i="4"/>
  <c r="K907" i="4" s="1"/>
  <c r="AN709" i="4"/>
  <c r="J709" i="4" s="1"/>
  <c r="AJ32" i="4"/>
  <c r="F32" i="4" s="1"/>
  <c r="AN657" i="4"/>
  <c r="J657" i="4" s="1"/>
  <c r="AN837" i="4"/>
  <c r="J837" i="4" s="1"/>
  <c r="AN885" i="4"/>
  <c r="J885" i="4" s="1"/>
  <c r="AN741" i="4"/>
  <c r="J741" i="4" s="1"/>
  <c r="AN353" i="4"/>
  <c r="J353" i="4" s="1"/>
  <c r="AN893" i="4"/>
  <c r="J893" i="4" s="1"/>
  <c r="AN125" i="4"/>
  <c r="J125" i="4" s="1"/>
  <c r="AO659" i="4"/>
  <c r="K659" i="4" s="1"/>
  <c r="AN409" i="4"/>
  <c r="J409" i="4" s="1"/>
  <c r="AO939" i="4"/>
  <c r="K939" i="4" s="1"/>
  <c r="AO759" i="4"/>
  <c r="K759" i="4" s="1"/>
  <c r="AN925" i="4"/>
  <c r="J925" i="4" s="1"/>
  <c r="AN277" i="4"/>
  <c r="J277" i="4" s="1"/>
  <c r="AN201" i="4"/>
  <c r="J201" i="4" s="1"/>
  <c r="AO635" i="4"/>
  <c r="K635" i="4" s="1"/>
  <c r="AO537" i="4"/>
  <c r="K537" i="4" s="1"/>
  <c r="L537" i="4" s="1"/>
  <c r="AN953" i="4"/>
  <c r="J953" i="4" s="1"/>
  <c r="AN685" i="4"/>
  <c r="J685" i="4" s="1"/>
  <c r="AN797" i="4"/>
  <c r="J797" i="4" s="1"/>
  <c r="AN317" i="4"/>
  <c r="J317" i="4" s="1"/>
  <c r="AN1013" i="4"/>
  <c r="J1013" i="4" s="1"/>
  <c r="AN189" i="4"/>
  <c r="J189" i="4" s="1"/>
  <c r="AO67" i="4"/>
  <c r="K67" i="4" s="1"/>
  <c r="AO1043" i="4"/>
  <c r="K1043" i="4" s="1"/>
  <c r="AN1025" i="4"/>
  <c r="J1025" i="4" s="1"/>
  <c r="AN65" i="4"/>
  <c r="J65" i="4" s="1"/>
  <c r="AN681" i="4"/>
  <c r="J681" i="4" s="1"/>
  <c r="AN381" i="4"/>
  <c r="J381" i="4" s="1"/>
  <c r="AO339" i="4"/>
  <c r="K339" i="4" s="1"/>
  <c r="AN437" i="4"/>
  <c r="J437" i="4" s="1"/>
  <c r="AN583" i="4"/>
  <c r="J583" i="4" s="1"/>
  <c r="AO267" i="4"/>
  <c r="K267" i="4" s="1"/>
  <c r="AN825" i="4"/>
  <c r="J825" i="4" s="1"/>
  <c r="AN449" i="4"/>
  <c r="J449" i="4" s="1"/>
  <c r="AN105" i="4"/>
  <c r="J105" i="4" s="1"/>
  <c r="AN809" i="4"/>
  <c r="J809" i="4" s="1"/>
  <c r="AO899" i="4"/>
  <c r="K899" i="4" s="1"/>
  <c r="AN429" i="4"/>
  <c r="J429" i="4" s="1"/>
  <c r="AO983" i="4"/>
  <c r="K983" i="4" s="1"/>
  <c r="AN157" i="4"/>
  <c r="J157" i="4" s="1"/>
  <c r="AN1045" i="4"/>
  <c r="J1045" i="4" s="1"/>
  <c r="AO183" i="4"/>
  <c r="K183" i="4" s="1"/>
  <c r="AN325" i="4"/>
  <c r="J325" i="4" s="1"/>
  <c r="AO723" i="4"/>
  <c r="K723" i="4" s="1"/>
  <c r="AN121" i="4"/>
  <c r="J121" i="4" s="1"/>
  <c r="AN89" i="4"/>
  <c r="J89" i="4" s="1"/>
  <c r="AO745" i="4"/>
  <c r="K745" i="4" s="1"/>
  <c r="L745" i="4" s="1"/>
  <c r="AN821" i="4"/>
  <c r="J821" i="4" s="1"/>
  <c r="AN673" i="4"/>
  <c r="J673" i="4" s="1"/>
  <c r="AO59" i="4"/>
  <c r="K59" i="4" s="1"/>
  <c r="AN423" i="4"/>
  <c r="J423" i="4" s="1"/>
  <c r="AN689" i="4"/>
  <c r="J689" i="4" s="1"/>
  <c r="AN1009" i="4"/>
  <c r="J1009" i="4" s="1"/>
  <c r="AN697" i="4"/>
  <c r="J697" i="4" s="1"/>
  <c r="AN865" i="4"/>
  <c r="J865" i="4" s="1"/>
  <c r="AN1005" i="4"/>
  <c r="J1005" i="4" s="1"/>
  <c r="AN123" i="4"/>
  <c r="J123" i="4" s="1"/>
  <c r="AO199" i="4"/>
  <c r="K199" i="4" s="1"/>
  <c r="AO467" i="4"/>
  <c r="K467" i="4" s="1"/>
  <c r="AN473" i="4"/>
  <c r="J473" i="4" s="1"/>
  <c r="AN585" i="4"/>
  <c r="J585" i="4" s="1"/>
  <c r="AO633" i="4"/>
  <c r="K633" i="4" s="1"/>
  <c r="L633" i="4" s="1"/>
  <c r="AO851" i="4"/>
  <c r="K851" i="4" s="1"/>
  <c r="AN929" i="4"/>
  <c r="J929" i="4" s="1"/>
  <c r="AO115" i="4"/>
  <c r="K115" i="4" s="1"/>
  <c r="AN433" i="4"/>
  <c r="J433" i="4" s="1"/>
  <c r="AN613" i="4"/>
  <c r="J613" i="4" s="1"/>
  <c r="AO47" i="4"/>
  <c r="K47" i="4" s="1"/>
  <c r="AN653" i="4"/>
  <c r="J653" i="4" s="1"/>
  <c r="AN209" i="4"/>
  <c r="J209" i="4" s="1"/>
  <c r="AN617" i="4"/>
  <c r="J617" i="4" s="1"/>
  <c r="AN391" i="4"/>
  <c r="J391" i="4" s="1"/>
  <c r="AO427" i="4"/>
  <c r="K427" i="4" s="1"/>
  <c r="AN57" i="4"/>
  <c r="J57" i="4" s="1"/>
  <c r="AO739" i="4"/>
  <c r="K739" i="4" s="1"/>
  <c r="AO203" i="4"/>
  <c r="K203" i="4" s="1"/>
  <c r="AN569" i="4"/>
  <c r="J569" i="4" s="1"/>
  <c r="AN309" i="4"/>
  <c r="J309" i="4" s="1"/>
  <c r="AN145" i="4"/>
  <c r="J145" i="4" s="1"/>
  <c r="AN637" i="4"/>
  <c r="J637" i="4" s="1"/>
  <c r="AN377" i="4"/>
  <c r="J377" i="4" s="1"/>
  <c r="AO967" i="4"/>
  <c r="K967" i="4" s="1"/>
  <c r="AO979" i="4"/>
  <c r="K979" i="4" s="1"/>
  <c r="AN341" i="4"/>
  <c r="J341" i="4" s="1"/>
  <c r="AN525" i="4"/>
  <c r="J525" i="4" s="1"/>
  <c r="AN513" i="4"/>
  <c r="J513" i="4" s="1"/>
  <c r="AN561" i="4"/>
  <c r="J561" i="4" s="1"/>
  <c r="AN805" i="4"/>
  <c r="J805" i="4" s="1"/>
  <c r="AO435" i="4"/>
  <c r="K435" i="4" s="1"/>
  <c r="AN177" i="4"/>
  <c r="J177" i="4" s="1"/>
  <c r="AN597" i="4"/>
  <c r="J597" i="4" s="1"/>
  <c r="AO347" i="4"/>
  <c r="K347" i="4" s="1"/>
  <c r="AN293" i="4"/>
  <c r="J293" i="4" s="1"/>
  <c r="AN801" i="4"/>
  <c r="J801" i="4" s="1"/>
  <c r="AN961" i="4"/>
  <c r="J961" i="4" s="1"/>
  <c r="AN761" i="4"/>
  <c r="J761" i="4" s="1"/>
  <c r="AN581" i="4"/>
  <c r="J581" i="4" s="1"/>
  <c r="AO303" i="4"/>
  <c r="K303" i="4" s="1"/>
  <c r="AN205" i="4"/>
  <c r="J205" i="4" s="1"/>
  <c r="AN415" i="4"/>
  <c r="J415" i="4" s="1"/>
  <c r="AN753" i="4"/>
  <c r="J753" i="4" s="1"/>
  <c r="AL28" i="4"/>
  <c r="H28" i="4" s="1"/>
  <c r="E39" i="4" l="1"/>
  <c r="AJ39" i="4"/>
  <c r="AJ34" i="4"/>
  <c r="F34" i="4" s="1"/>
  <c r="L1049" i="4"/>
  <c r="L601" i="4"/>
  <c r="AO27" i="4"/>
  <c r="K27" i="4" s="1"/>
  <c r="L27" i="4" s="1"/>
  <c r="AH43" i="4"/>
  <c r="D43" i="4" s="1"/>
  <c r="AO569" i="4"/>
  <c r="K569" i="4" s="1"/>
  <c r="L569" i="4" s="1"/>
  <c r="AO617" i="4"/>
  <c r="K617" i="4" s="1"/>
  <c r="L617" i="4" s="1"/>
  <c r="AO123" i="4"/>
  <c r="K123" i="4" s="1"/>
  <c r="AO317" i="4"/>
  <c r="K317" i="4" s="1"/>
  <c r="L317" i="4" s="1"/>
  <c r="AO837" i="4"/>
  <c r="K837" i="4" s="1"/>
  <c r="L837" i="4" s="1"/>
  <c r="AO677" i="4"/>
  <c r="K677" i="4" s="1"/>
  <c r="L677" i="4" s="1"/>
  <c r="AO421" i="4"/>
  <c r="K421" i="4" s="1"/>
  <c r="L421" i="4" s="1"/>
  <c r="AO401" i="4"/>
  <c r="K401" i="4" s="1"/>
  <c r="L401" i="4" s="1"/>
  <c r="AO841" i="4"/>
  <c r="K841" i="4" s="1"/>
  <c r="L841" i="4" s="1"/>
  <c r="AO285" i="4"/>
  <c r="K285" i="4" s="1"/>
  <c r="L285" i="4" s="1"/>
  <c r="AO313" i="4"/>
  <c r="K313" i="4" s="1"/>
  <c r="L313" i="4" s="1"/>
  <c r="AO575" i="4"/>
  <c r="K575" i="4" s="1"/>
  <c r="AO493" i="4"/>
  <c r="K493" i="4" s="1"/>
  <c r="L493" i="4" s="1"/>
  <c r="AO941" i="4"/>
  <c r="K941" i="4" s="1"/>
  <c r="L941" i="4" s="1"/>
  <c r="AO711" i="4"/>
  <c r="K711" i="4" s="1"/>
  <c r="AO743" i="4"/>
  <c r="K743" i="4" s="1"/>
  <c r="AO77" i="4"/>
  <c r="K77" i="4" s="1"/>
  <c r="L77" i="4" s="1"/>
  <c r="AO471" i="4"/>
  <c r="K471" i="4" s="1"/>
  <c r="AO469" i="4"/>
  <c r="K469" i="4" s="1"/>
  <c r="L469" i="4" s="1"/>
  <c r="AO661" i="4"/>
  <c r="K661" i="4" s="1"/>
  <c r="L661" i="4" s="1"/>
  <c r="AO969" i="4"/>
  <c r="K969" i="4" s="1"/>
  <c r="L969" i="4" s="1"/>
  <c r="AO193" i="4"/>
  <c r="K193" i="4" s="1"/>
  <c r="L193" i="4" s="1"/>
  <c r="AO433" i="4"/>
  <c r="K433" i="4" s="1"/>
  <c r="L433" i="4" s="1"/>
  <c r="AO423" i="4"/>
  <c r="K423" i="4" s="1"/>
  <c r="AO121" i="4"/>
  <c r="K121" i="4" s="1"/>
  <c r="L121" i="4" s="1"/>
  <c r="AO825" i="4"/>
  <c r="K825" i="4" s="1"/>
  <c r="L825" i="4" s="1"/>
  <c r="AO893" i="4"/>
  <c r="K893" i="4" s="1"/>
  <c r="L893" i="4" s="1"/>
  <c r="AO845" i="4"/>
  <c r="K845" i="4" s="1"/>
  <c r="L845" i="4" s="1"/>
  <c r="AO1023" i="4"/>
  <c r="K1023" i="4" s="1"/>
  <c r="AO445" i="4"/>
  <c r="K445" i="4" s="1"/>
  <c r="L445" i="4" s="1"/>
  <c r="AO521" i="4"/>
  <c r="K521" i="4" s="1"/>
  <c r="L521" i="4" s="1"/>
  <c r="AO935" i="4"/>
  <c r="K935" i="4" s="1"/>
  <c r="AO881" i="4"/>
  <c r="K881" i="4" s="1"/>
  <c r="L881" i="4" s="1"/>
  <c r="AO69" i="4"/>
  <c r="K69" i="4" s="1"/>
  <c r="L69" i="4" s="1"/>
  <c r="AO721" i="4"/>
  <c r="K721" i="4" s="1"/>
  <c r="L721" i="4" s="1"/>
  <c r="AO693" i="4"/>
  <c r="K693" i="4" s="1"/>
  <c r="L693" i="4" s="1"/>
  <c r="AO725" i="4"/>
  <c r="K725" i="4" s="1"/>
  <c r="L725" i="4" s="1"/>
  <c r="AO465" i="4"/>
  <c r="K465" i="4" s="1"/>
  <c r="L465" i="4" s="1"/>
  <c r="AO553" i="4"/>
  <c r="K553" i="4" s="1"/>
  <c r="L553" i="4" s="1"/>
  <c r="AO773" i="4"/>
  <c r="K773" i="4" s="1"/>
  <c r="L773" i="4" s="1"/>
  <c r="AO343" i="4"/>
  <c r="K343" i="4" s="1"/>
  <c r="AO645" i="4"/>
  <c r="K645" i="4" s="1"/>
  <c r="L645" i="4" s="1"/>
  <c r="AO737" i="4"/>
  <c r="K737" i="4" s="1"/>
  <c r="L737" i="4" s="1"/>
  <c r="AO407" i="4"/>
  <c r="K407" i="4" s="1"/>
  <c r="AO913" i="4"/>
  <c r="K913" i="4" s="1"/>
  <c r="L913" i="4" s="1"/>
  <c r="AO441" i="4"/>
  <c r="K441" i="4" s="1"/>
  <c r="L441" i="4" s="1"/>
  <c r="AO581" i="4"/>
  <c r="K581" i="4" s="1"/>
  <c r="L581" i="4" s="1"/>
  <c r="AO801" i="4"/>
  <c r="K801" i="4" s="1"/>
  <c r="L801" i="4" s="1"/>
  <c r="AO805" i="4"/>
  <c r="K805" i="4" s="1"/>
  <c r="L805" i="4" s="1"/>
  <c r="AO585" i="4"/>
  <c r="K585" i="4" s="1"/>
  <c r="L585" i="4" s="1"/>
  <c r="AO657" i="4"/>
  <c r="K657" i="4" s="1"/>
  <c r="L657" i="4" s="1"/>
  <c r="AO665" i="4"/>
  <c r="K665" i="4" s="1"/>
  <c r="L665" i="4" s="1"/>
  <c r="AO365" i="4"/>
  <c r="K365" i="4" s="1"/>
  <c r="L365" i="4" s="1"/>
  <c r="AO129" i="4"/>
  <c r="K129" i="4" s="1"/>
  <c r="L129" i="4" s="1"/>
  <c r="AO273" i="4"/>
  <c r="K273" i="4" s="1"/>
  <c r="L273" i="4" s="1"/>
  <c r="AO937" i="4"/>
  <c r="K937" i="4" s="1"/>
  <c r="L937" i="4" s="1"/>
  <c r="AO533" i="4"/>
  <c r="K533" i="4" s="1"/>
  <c r="L533" i="4" s="1"/>
  <c r="AO217" i="4"/>
  <c r="K217" i="4" s="1"/>
  <c r="L217" i="4" s="1"/>
  <c r="AO81" i="4"/>
  <c r="K81" i="4" s="1"/>
  <c r="L81" i="4" s="1"/>
  <c r="AO777" i="4"/>
  <c r="K777" i="4" s="1"/>
  <c r="L777" i="4" s="1"/>
  <c r="AO497" i="4"/>
  <c r="K497" i="4" s="1"/>
  <c r="L497" i="4" s="1"/>
  <c r="AO997" i="4"/>
  <c r="K997" i="4" s="1"/>
  <c r="L997" i="4" s="1"/>
  <c r="AO245" i="4"/>
  <c r="K245" i="4" s="1"/>
  <c r="L245" i="4" s="1"/>
  <c r="AO481" i="4"/>
  <c r="K481" i="4" s="1"/>
  <c r="L481" i="4" s="1"/>
  <c r="AO687" i="4"/>
  <c r="K687" i="4" s="1"/>
  <c r="AO705" i="4"/>
  <c r="K705" i="4" s="1"/>
  <c r="L705" i="4" s="1"/>
  <c r="AO1017" i="4"/>
  <c r="K1017" i="4" s="1"/>
  <c r="L1017" i="4" s="1"/>
  <c r="AO999" i="4"/>
  <c r="K999" i="4" s="1"/>
  <c r="AO463" i="4"/>
  <c r="K463" i="4" s="1"/>
  <c r="AO753" i="4"/>
  <c r="K753" i="4" s="1"/>
  <c r="L753" i="4" s="1"/>
  <c r="AO761" i="4"/>
  <c r="K761" i="4" s="1"/>
  <c r="L761" i="4" s="1"/>
  <c r="AO209" i="4"/>
  <c r="K209" i="4" s="1"/>
  <c r="L209" i="4" s="1"/>
  <c r="AO1005" i="4"/>
  <c r="K1005" i="4" s="1"/>
  <c r="L1005" i="4" s="1"/>
  <c r="AO429" i="4"/>
  <c r="K429" i="4" s="1"/>
  <c r="L429" i="4" s="1"/>
  <c r="AO381" i="4"/>
  <c r="K381" i="4" s="1"/>
  <c r="L381" i="4" s="1"/>
  <c r="AO797" i="4"/>
  <c r="K797" i="4" s="1"/>
  <c r="L797" i="4" s="1"/>
  <c r="AO791" i="4"/>
  <c r="K791" i="4" s="1"/>
  <c r="AO353" i="4"/>
  <c r="K353" i="4" s="1"/>
  <c r="L353" i="4" s="1"/>
  <c r="AO943" i="4"/>
  <c r="K943" i="4" s="1"/>
  <c r="AO393" i="4"/>
  <c r="K393" i="4" s="1"/>
  <c r="L393" i="4" s="1"/>
  <c r="AO609" i="4"/>
  <c r="K609" i="4" s="1"/>
  <c r="L609" i="4" s="1"/>
  <c r="AO457" i="4"/>
  <c r="K457" i="4" s="1"/>
  <c r="L457" i="4" s="1"/>
  <c r="AO45" i="4"/>
  <c r="K45" i="4" s="1"/>
  <c r="L45" i="4" s="1"/>
  <c r="AO1001" i="4"/>
  <c r="K1001" i="4" s="1"/>
  <c r="L1001" i="4" s="1"/>
  <c r="AO361" i="4"/>
  <c r="K361" i="4" s="1"/>
  <c r="L361" i="4" s="1"/>
  <c r="AO301" i="4"/>
  <c r="K301" i="4" s="1"/>
  <c r="L301" i="4" s="1"/>
  <c r="AO621" i="4"/>
  <c r="K621" i="4" s="1"/>
  <c r="L621" i="4" s="1"/>
  <c r="AO257" i="4"/>
  <c r="K257" i="4" s="1"/>
  <c r="L257" i="4" s="1"/>
  <c r="AO817" i="4"/>
  <c r="K817" i="4" s="1"/>
  <c r="L817" i="4" s="1"/>
  <c r="AO311" i="4"/>
  <c r="K311" i="4" s="1"/>
  <c r="AO225" i="4"/>
  <c r="K225" i="4" s="1"/>
  <c r="L225" i="4" s="1"/>
  <c r="AO133" i="4"/>
  <c r="K133" i="4" s="1"/>
  <c r="L133" i="4" s="1"/>
  <c r="AO335" i="4"/>
  <c r="K335" i="4" s="1"/>
  <c r="AO855" i="4"/>
  <c r="K855" i="4" s="1"/>
  <c r="AO73" i="4"/>
  <c r="K73" i="4" s="1"/>
  <c r="L73" i="4" s="1"/>
  <c r="AO415" i="4"/>
  <c r="K415" i="4" s="1"/>
  <c r="AO539" i="4"/>
  <c r="K539" i="4" s="1"/>
  <c r="AO653" i="4"/>
  <c r="K653" i="4" s="1"/>
  <c r="L653" i="4" s="1"/>
  <c r="AO865" i="4"/>
  <c r="K865" i="4" s="1"/>
  <c r="L865" i="4" s="1"/>
  <c r="AO673" i="4"/>
  <c r="K673" i="4" s="1"/>
  <c r="L673" i="4" s="1"/>
  <c r="AO325" i="4"/>
  <c r="K325" i="4" s="1"/>
  <c r="L325" i="4" s="1"/>
  <c r="AO681" i="4"/>
  <c r="K681" i="4" s="1"/>
  <c r="L681" i="4" s="1"/>
  <c r="AO685" i="4"/>
  <c r="K685" i="4" s="1"/>
  <c r="L685" i="4" s="1"/>
  <c r="AO201" i="4"/>
  <c r="K201" i="4" s="1"/>
  <c r="L201" i="4" s="1"/>
  <c r="AO741" i="4"/>
  <c r="K741" i="4" s="1"/>
  <c r="L741" i="4" s="1"/>
  <c r="AO957" i="4"/>
  <c r="K957" i="4" s="1"/>
  <c r="L957" i="4" s="1"/>
  <c r="AO349" i="4"/>
  <c r="K349" i="4" s="1"/>
  <c r="L349" i="4" s="1"/>
  <c r="AO649" i="4"/>
  <c r="K649" i="4" s="1"/>
  <c r="L649" i="4" s="1"/>
  <c r="AO977" i="4"/>
  <c r="K977" i="4" s="1"/>
  <c r="L977" i="4" s="1"/>
  <c r="AO135" i="4"/>
  <c r="K135" i="4" s="1"/>
  <c r="AI38" i="4"/>
  <c r="E38" i="4" s="1"/>
  <c r="AO909" i="4"/>
  <c r="K909" i="4" s="1"/>
  <c r="L909" i="4" s="1"/>
  <c r="AO191" i="4"/>
  <c r="K191" i="4" s="1"/>
  <c r="AO663" i="4"/>
  <c r="K663" i="4" s="1"/>
  <c r="AO713" i="4"/>
  <c r="K713" i="4" s="1"/>
  <c r="L713" i="4" s="1"/>
  <c r="AO877" i="4"/>
  <c r="K877" i="4" s="1"/>
  <c r="L877" i="4" s="1"/>
  <c r="AO735" i="4"/>
  <c r="K735" i="4" s="1"/>
  <c r="AO933" i="4"/>
  <c r="K933" i="4" s="1"/>
  <c r="L933" i="4" s="1"/>
  <c r="AO577" i="4"/>
  <c r="K577" i="4" s="1"/>
  <c r="L577" i="4" s="1"/>
  <c r="AO513" i="4"/>
  <c r="K513" i="4" s="1"/>
  <c r="L513" i="4" s="1"/>
  <c r="AO637" i="4"/>
  <c r="K637" i="4" s="1"/>
  <c r="L637" i="4" s="1"/>
  <c r="AO57" i="4"/>
  <c r="K57" i="4" s="1"/>
  <c r="L57" i="4" s="1"/>
  <c r="AO709" i="4"/>
  <c r="K709" i="4" s="1"/>
  <c r="L709" i="4" s="1"/>
  <c r="AO557" i="4"/>
  <c r="K557" i="4" s="1"/>
  <c r="L557" i="4" s="1"/>
  <c r="AO261" i="4"/>
  <c r="K261" i="4" s="1"/>
  <c r="L261" i="4" s="1"/>
  <c r="AO181" i="4"/>
  <c r="K181" i="4" s="1"/>
  <c r="L181" i="4" s="1"/>
  <c r="AO551" i="4"/>
  <c r="K551" i="4" s="1"/>
  <c r="AO321" i="4"/>
  <c r="K321" i="4" s="1"/>
  <c r="L321" i="4" s="1"/>
  <c r="AO545" i="4"/>
  <c r="K545" i="4" s="1"/>
  <c r="L545" i="4" s="1"/>
  <c r="AO505" i="4"/>
  <c r="K505" i="4" s="1"/>
  <c r="L505" i="4" s="1"/>
  <c r="AO489" i="4"/>
  <c r="K489" i="4" s="1"/>
  <c r="L489" i="4" s="1"/>
  <c r="AO477" i="4"/>
  <c r="K477" i="4" s="1"/>
  <c r="L477" i="4" s="1"/>
  <c r="AO781" i="4"/>
  <c r="K781" i="4" s="1"/>
  <c r="L781" i="4" s="1"/>
  <c r="AO197" i="4"/>
  <c r="K197" i="4" s="1"/>
  <c r="L197" i="4" s="1"/>
  <c r="AO159" i="4"/>
  <c r="K159" i="4" s="1"/>
  <c r="AO425" i="4"/>
  <c r="K425" i="4" s="1"/>
  <c r="L425" i="4" s="1"/>
  <c r="AO369" i="4"/>
  <c r="K369" i="4" s="1"/>
  <c r="L369" i="4" s="1"/>
  <c r="AO529" i="4"/>
  <c r="K529" i="4" s="1"/>
  <c r="L529" i="4" s="1"/>
  <c r="AO385" i="4"/>
  <c r="K385" i="4" s="1"/>
  <c r="L385" i="4" s="1"/>
  <c r="AO293" i="4"/>
  <c r="K293" i="4" s="1"/>
  <c r="L293" i="4" s="1"/>
  <c r="AO473" i="4"/>
  <c r="K473" i="4" s="1"/>
  <c r="L473" i="4" s="1"/>
  <c r="AO329" i="4"/>
  <c r="K329" i="4" s="1"/>
  <c r="L329" i="4" s="1"/>
  <c r="AO517" i="4"/>
  <c r="K517" i="4" s="1"/>
  <c r="L517" i="4" s="1"/>
  <c r="AO29" i="4"/>
  <c r="K29" i="4" s="1"/>
  <c r="L29" i="4" s="1"/>
  <c r="AO897" i="4"/>
  <c r="K897" i="4" s="1"/>
  <c r="L897" i="4" s="1"/>
  <c r="AO205" i="4"/>
  <c r="K205" i="4" s="1"/>
  <c r="L205" i="4" s="1"/>
  <c r="AO697" i="4"/>
  <c r="K697" i="4" s="1"/>
  <c r="L697" i="4" s="1"/>
  <c r="AO821" i="4"/>
  <c r="K821" i="4" s="1"/>
  <c r="L821" i="4" s="1"/>
  <c r="AO809" i="4"/>
  <c r="K809" i="4" s="1"/>
  <c r="L809" i="4" s="1"/>
  <c r="AO615" i="4"/>
  <c r="K615" i="4" s="1"/>
  <c r="AO277" i="4"/>
  <c r="K277" i="4" s="1"/>
  <c r="L277" i="4" s="1"/>
  <c r="AO885" i="4"/>
  <c r="K885" i="4" s="1"/>
  <c r="L885" i="4" s="1"/>
  <c r="AO33" i="4"/>
  <c r="K33" i="4" s="1"/>
  <c r="L33" i="4" s="1"/>
  <c r="AO869" i="4"/>
  <c r="K869" i="4" s="1"/>
  <c r="L869" i="4" s="1"/>
  <c r="AO509" i="4"/>
  <c r="K509" i="4" s="1"/>
  <c r="L509" i="4" s="1"/>
  <c r="AO137" i="4"/>
  <c r="K137" i="4" s="1"/>
  <c r="L137" i="4" s="1"/>
  <c r="AO669" i="4"/>
  <c r="K669" i="4" s="1"/>
  <c r="L669" i="4" s="1"/>
  <c r="AO397" i="4"/>
  <c r="K397" i="4" s="1"/>
  <c r="L397" i="4" s="1"/>
  <c r="AO141" i="4"/>
  <c r="K141" i="4" s="1"/>
  <c r="L141" i="4" s="1"/>
  <c r="AO829" i="4"/>
  <c r="K829" i="4" s="1"/>
  <c r="L829" i="4" s="1"/>
  <c r="AO519" i="4"/>
  <c r="K519" i="4" s="1"/>
  <c r="AO405" i="4"/>
  <c r="K405" i="4" s="1"/>
  <c r="L405" i="4" s="1"/>
  <c r="AO717" i="4"/>
  <c r="K717" i="4" s="1"/>
  <c r="L717" i="4" s="1"/>
  <c r="AO237" i="4"/>
  <c r="K237" i="4" s="1"/>
  <c r="L237" i="4" s="1"/>
  <c r="AO229" i="4"/>
  <c r="K229" i="4" s="1"/>
  <c r="L229" i="4" s="1"/>
  <c r="AO767" i="4"/>
  <c r="K767" i="4" s="1"/>
  <c r="AO641" i="4"/>
  <c r="K641" i="4" s="1"/>
  <c r="L641" i="4" s="1"/>
  <c r="AO1037" i="4"/>
  <c r="K1037" i="4" s="1"/>
  <c r="L1037" i="4" s="1"/>
  <c r="AO485" i="4"/>
  <c r="K485" i="4" s="1"/>
  <c r="L485" i="4" s="1"/>
  <c r="AO337" i="4"/>
  <c r="K337" i="4" s="1"/>
  <c r="L337" i="4" s="1"/>
  <c r="AO1041" i="4"/>
  <c r="K1041" i="4" s="1"/>
  <c r="L1041" i="4" s="1"/>
  <c r="AO1029" i="4"/>
  <c r="K1029" i="4" s="1"/>
  <c r="L1029" i="4" s="1"/>
  <c r="AO377" i="4"/>
  <c r="K377" i="4" s="1"/>
  <c r="L377" i="4" s="1"/>
  <c r="AK32" i="4"/>
  <c r="G32" i="4" s="1"/>
  <c r="AO113" i="4"/>
  <c r="K113" i="4" s="1"/>
  <c r="L113" i="4" s="1"/>
  <c r="AO901" i="4"/>
  <c r="K901" i="4" s="1"/>
  <c r="L901" i="4" s="1"/>
  <c r="AO763" i="4"/>
  <c r="K763" i="4" s="1"/>
  <c r="AO169" i="4"/>
  <c r="K169" i="4" s="1"/>
  <c r="L169" i="4" s="1"/>
  <c r="AO757" i="4"/>
  <c r="K757" i="4" s="1"/>
  <c r="L757" i="4" s="1"/>
  <c r="AO573" i="4"/>
  <c r="K573" i="4" s="1"/>
  <c r="L573" i="4" s="1"/>
  <c r="AO597" i="4"/>
  <c r="K597" i="4" s="1"/>
  <c r="L597" i="4" s="1"/>
  <c r="AO525" i="4"/>
  <c r="K525" i="4" s="1"/>
  <c r="L525" i="4" s="1"/>
  <c r="AO145" i="4"/>
  <c r="K145" i="4" s="1"/>
  <c r="L145" i="4" s="1"/>
  <c r="AO929" i="4"/>
  <c r="K929" i="4" s="1"/>
  <c r="L929" i="4" s="1"/>
  <c r="AO65" i="4"/>
  <c r="K65" i="4" s="1"/>
  <c r="L65" i="4" s="1"/>
  <c r="AO189" i="4"/>
  <c r="K189" i="4" s="1"/>
  <c r="L189" i="4" s="1"/>
  <c r="AO953" i="4"/>
  <c r="K953" i="4" s="1"/>
  <c r="L953" i="4" s="1"/>
  <c r="AO173" i="4"/>
  <c r="K173" i="4" s="1"/>
  <c r="L173" i="4" s="1"/>
  <c r="AO295" i="4"/>
  <c r="K295" i="4" s="1"/>
  <c r="AO249" i="4"/>
  <c r="K249" i="4" s="1"/>
  <c r="L249" i="4" s="1"/>
  <c r="AO161" i="4"/>
  <c r="K161" i="4" s="1"/>
  <c r="L161" i="4" s="1"/>
  <c r="AO319" i="4"/>
  <c r="K319" i="4" s="1"/>
  <c r="AO981" i="4"/>
  <c r="K981" i="4" s="1"/>
  <c r="L981" i="4" s="1"/>
  <c r="AO213" i="4"/>
  <c r="K213" i="4" s="1"/>
  <c r="L213" i="4" s="1"/>
  <c r="AO127" i="4"/>
  <c r="K127" i="4" s="1"/>
  <c r="AO541" i="4"/>
  <c r="K541" i="4" s="1"/>
  <c r="L541" i="4" s="1"/>
  <c r="AO853" i="4"/>
  <c r="K853" i="4" s="1"/>
  <c r="L853" i="4" s="1"/>
  <c r="AO297" i="4"/>
  <c r="K297" i="4" s="1"/>
  <c r="L297" i="4" s="1"/>
  <c r="AO241" i="4"/>
  <c r="K241" i="4" s="1"/>
  <c r="L241" i="4" s="1"/>
  <c r="AO769" i="4"/>
  <c r="K769" i="4" s="1"/>
  <c r="L769" i="4" s="1"/>
  <c r="AO917" i="4"/>
  <c r="K917" i="4" s="1"/>
  <c r="L917" i="4" s="1"/>
  <c r="AO751" i="4"/>
  <c r="K751" i="4" s="1"/>
  <c r="AO289" i="4"/>
  <c r="K289" i="4" s="1"/>
  <c r="L289" i="4" s="1"/>
  <c r="AO1007" i="4"/>
  <c r="K1007" i="4" s="1"/>
  <c r="AO41" i="4"/>
  <c r="K41" i="4" s="1"/>
  <c r="L41" i="4" s="1"/>
  <c r="AO949" i="4"/>
  <c r="K949" i="4" s="1"/>
  <c r="L949" i="4" s="1"/>
  <c r="AO961" i="4"/>
  <c r="K961" i="4" s="1"/>
  <c r="L961" i="4" s="1"/>
  <c r="AO1009" i="4"/>
  <c r="K1009" i="4" s="1"/>
  <c r="L1009" i="4" s="1"/>
  <c r="AO1045" i="4"/>
  <c r="K1045" i="4" s="1"/>
  <c r="L1045" i="4" s="1"/>
  <c r="AO105" i="4"/>
  <c r="K105" i="4" s="1"/>
  <c r="L105" i="4" s="1"/>
  <c r="AO583" i="4"/>
  <c r="K583" i="4" s="1"/>
  <c r="AO1025" i="4"/>
  <c r="K1025" i="4" s="1"/>
  <c r="L1025" i="4" s="1"/>
  <c r="AO925" i="4"/>
  <c r="K925" i="4" s="1"/>
  <c r="L925" i="4" s="1"/>
  <c r="AO857" i="4"/>
  <c r="K857" i="4" s="1"/>
  <c r="L857" i="4" s="1"/>
  <c r="AO85" i="4"/>
  <c r="K85" i="4" s="1"/>
  <c r="L85" i="4" s="1"/>
  <c r="AK36" i="4"/>
  <c r="G36" i="4" s="1"/>
  <c r="AM30" i="4"/>
  <c r="I30" i="4" s="1"/>
  <c r="AO413" i="4"/>
  <c r="K413" i="4" s="1"/>
  <c r="L413" i="4" s="1"/>
  <c r="AO233" i="4"/>
  <c r="K233" i="4" s="1"/>
  <c r="L233" i="4" s="1"/>
  <c r="AO453" i="4"/>
  <c r="K453" i="4" s="1"/>
  <c r="L453" i="4" s="1"/>
  <c r="AO629" i="4"/>
  <c r="K629" i="4" s="1"/>
  <c r="L629" i="4" s="1"/>
  <c r="AO345" i="4"/>
  <c r="K345" i="4" s="1"/>
  <c r="L345" i="4" s="1"/>
  <c r="AO143" i="4"/>
  <c r="K143" i="4" s="1"/>
  <c r="AO383" i="4"/>
  <c r="K383" i="4" s="1"/>
  <c r="AO1033" i="4"/>
  <c r="K1033" i="4" s="1"/>
  <c r="L1033" i="4" s="1"/>
  <c r="AO101" i="4"/>
  <c r="K101" i="4" s="1"/>
  <c r="L101" i="4" s="1"/>
  <c r="AO253" i="4"/>
  <c r="K253" i="4" s="1"/>
  <c r="L253" i="4" s="1"/>
  <c r="AO287" i="4"/>
  <c r="K287" i="4" s="1"/>
  <c r="AO333" i="4"/>
  <c r="K333" i="4" s="1"/>
  <c r="L333" i="4" s="1"/>
  <c r="AO49" i="4"/>
  <c r="K49" i="4" s="1"/>
  <c r="L49" i="4" s="1"/>
  <c r="AO965" i="4"/>
  <c r="K965" i="4" s="1"/>
  <c r="L965" i="4" s="1"/>
  <c r="AO993" i="4"/>
  <c r="K993" i="4" s="1"/>
  <c r="L993" i="4" s="1"/>
  <c r="AO1021" i="4"/>
  <c r="K1021" i="4" s="1"/>
  <c r="L1021" i="4" s="1"/>
  <c r="AO561" i="4"/>
  <c r="K561" i="4" s="1"/>
  <c r="L561" i="4" s="1"/>
  <c r="AO409" i="4"/>
  <c r="K409" i="4" s="1"/>
  <c r="L409" i="4" s="1"/>
  <c r="AO389" i="4"/>
  <c r="K389" i="4" s="1"/>
  <c r="L389" i="4" s="1"/>
  <c r="AO927" i="4"/>
  <c r="K927" i="4" s="1"/>
  <c r="AO559" i="4"/>
  <c r="K559" i="4" s="1"/>
  <c r="AO905" i="4"/>
  <c r="K905" i="4" s="1"/>
  <c r="L905" i="4" s="1"/>
  <c r="AO53" i="4"/>
  <c r="K53" i="4" s="1"/>
  <c r="L53" i="4" s="1"/>
  <c r="AO873" i="4"/>
  <c r="K873" i="4" s="1"/>
  <c r="L873" i="4" s="1"/>
  <c r="AO177" i="4"/>
  <c r="K177" i="4" s="1"/>
  <c r="L177" i="4" s="1"/>
  <c r="AO341" i="4"/>
  <c r="K341" i="4" s="1"/>
  <c r="L341" i="4" s="1"/>
  <c r="AO309" i="4"/>
  <c r="K309" i="4" s="1"/>
  <c r="L309" i="4" s="1"/>
  <c r="AO391" i="4"/>
  <c r="K391" i="4" s="1"/>
  <c r="AO1013" i="4"/>
  <c r="K1013" i="4" s="1"/>
  <c r="L1013" i="4" s="1"/>
  <c r="AO783" i="4"/>
  <c r="K783" i="4" s="1"/>
  <c r="AO265" i="4"/>
  <c r="K265" i="4" s="1"/>
  <c r="L265" i="4" s="1"/>
  <c r="AO165" i="4"/>
  <c r="K165" i="4" s="1"/>
  <c r="L165" i="4" s="1"/>
  <c r="AO833" i="4"/>
  <c r="K833" i="4" s="1"/>
  <c r="L833" i="4" s="1"/>
  <c r="AO631" i="4"/>
  <c r="K631" i="4" s="1"/>
  <c r="AO281" i="4"/>
  <c r="K281" i="4" s="1"/>
  <c r="L281" i="4" s="1"/>
  <c r="AO149" i="4"/>
  <c r="K149" i="4" s="1"/>
  <c r="L149" i="4" s="1"/>
  <c r="AO593" i="4"/>
  <c r="K593" i="4" s="1"/>
  <c r="L593" i="4" s="1"/>
  <c r="AO625" i="4"/>
  <c r="K625" i="4" s="1"/>
  <c r="L625" i="4" s="1"/>
  <c r="AO269" i="4"/>
  <c r="K269" i="4" s="1"/>
  <c r="L269" i="4" s="1"/>
  <c r="AO185" i="4"/>
  <c r="K185" i="4" s="1"/>
  <c r="L185" i="4" s="1"/>
  <c r="AO729" i="4"/>
  <c r="K729" i="4" s="1"/>
  <c r="L729" i="4" s="1"/>
  <c r="AO813" i="4"/>
  <c r="K813" i="4" s="1"/>
  <c r="L813" i="4" s="1"/>
  <c r="AO417" i="4"/>
  <c r="K417" i="4" s="1"/>
  <c r="L417" i="4" s="1"/>
  <c r="AO461" i="4"/>
  <c r="K461" i="4" s="1"/>
  <c r="L461" i="4" s="1"/>
  <c r="AO255" i="4"/>
  <c r="K255" i="4" s="1"/>
  <c r="AO973" i="4"/>
  <c r="K973" i="4" s="1"/>
  <c r="L973" i="4" s="1"/>
  <c r="AO549" i="4"/>
  <c r="K549" i="4" s="1"/>
  <c r="L549" i="4" s="1"/>
  <c r="AO989" i="4"/>
  <c r="K989" i="4" s="1"/>
  <c r="L989" i="4" s="1"/>
  <c r="AO765" i="4"/>
  <c r="K765" i="4" s="1"/>
  <c r="L765" i="4" s="1"/>
  <c r="AO93" i="4"/>
  <c r="K93" i="4" s="1"/>
  <c r="L93" i="4" s="1"/>
  <c r="AO749" i="4"/>
  <c r="K749" i="4" s="1"/>
  <c r="L749" i="4" s="1"/>
  <c r="AO589" i="4"/>
  <c r="K589" i="4" s="1"/>
  <c r="L589" i="4" s="1"/>
  <c r="AO613" i="4"/>
  <c r="K613" i="4" s="1"/>
  <c r="L613" i="4" s="1"/>
  <c r="AO689" i="4"/>
  <c r="K689" i="4" s="1"/>
  <c r="L689" i="4" s="1"/>
  <c r="AO89" i="4"/>
  <c r="K89" i="4" s="1"/>
  <c r="L89" i="4" s="1"/>
  <c r="AO157" i="4"/>
  <c r="K157" i="4" s="1"/>
  <c r="L157" i="4" s="1"/>
  <c r="AO449" i="4"/>
  <c r="K449" i="4" s="1"/>
  <c r="L449" i="4" s="1"/>
  <c r="AO437" i="4"/>
  <c r="K437" i="4" s="1"/>
  <c r="L437" i="4" s="1"/>
  <c r="AO125" i="4"/>
  <c r="K125" i="4" s="1"/>
  <c r="L125" i="4" s="1"/>
  <c r="AO501" i="4"/>
  <c r="K501" i="4" s="1"/>
  <c r="L501" i="4" s="1"/>
  <c r="AO701" i="4"/>
  <c r="K701" i="4" s="1"/>
  <c r="L701" i="4" s="1"/>
  <c r="AO985" i="4"/>
  <c r="K985" i="4" s="1"/>
  <c r="L985" i="4" s="1"/>
  <c r="AO305" i="4"/>
  <c r="K305" i="4" s="1"/>
  <c r="L305" i="4" s="1"/>
  <c r="AO605" i="4"/>
  <c r="K605" i="4" s="1"/>
  <c r="L605" i="4" s="1"/>
  <c r="AO789" i="4"/>
  <c r="K789" i="4" s="1"/>
  <c r="L789" i="4" s="1"/>
  <c r="AO733" i="4"/>
  <c r="K733" i="4" s="1"/>
  <c r="L733" i="4" s="1"/>
  <c r="AI40" i="4"/>
  <c r="E40" i="4" s="1"/>
  <c r="AO221" i="4"/>
  <c r="K221" i="4" s="1"/>
  <c r="L221" i="4" s="1"/>
  <c r="AO861" i="4"/>
  <c r="K861" i="4" s="1"/>
  <c r="L861" i="4" s="1"/>
  <c r="AO565" i="4"/>
  <c r="K565" i="4" s="1"/>
  <c r="L565" i="4" s="1"/>
  <c r="AO97" i="4"/>
  <c r="K97" i="4" s="1"/>
  <c r="L97" i="4" s="1"/>
  <c r="AO945" i="4"/>
  <c r="K945" i="4" s="1"/>
  <c r="L945" i="4" s="1"/>
  <c r="AO373" i="4"/>
  <c r="K373" i="4" s="1"/>
  <c r="L373" i="4" s="1"/>
  <c r="AO889" i="4"/>
  <c r="K889" i="4" s="1"/>
  <c r="L889" i="4" s="1"/>
  <c r="AO439" i="4"/>
  <c r="K439" i="4" s="1"/>
  <c r="AM28" i="4"/>
  <c r="I28" i="4" s="1"/>
  <c r="AG44" i="4"/>
  <c r="C44" i="4" s="1"/>
  <c r="AG42" i="4"/>
  <c r="C42" i="4" s="1"/>
  <c r="F39" i="4" l="1"/>
  <c r="AK39" i="4"/>
  <c r="AK34" i="4"/>
  <c r="G34" i="4" s="1"/>
  <c r="AG47" i="4"/>
  <c r="AI43" i="4"/>
  <c r="E43" i="4" s="1"/>
  <c r="L43" i="4" s="1"/>
  <c r="AJ40" i="4"/>
  <c r="F40" i="4" s="1"/>
  <c r="AJ38" i="4"/>
  <c r="F38" i="4" s="1"/>
  <c r="AH44" i="4"/>
  <c r="D44" i="4" s="1"/>
  <c r="AN30" i="4"/>
  <c r="J30" i="4" s="1"/>
  <c r="AL32" i="4"/>
  <c r="H32" i="4" s="1"/>
  <c r="AL36" i="4"/>
  <c r="H36" i="4" s="1"/>
  <c r="AN28" i="4"/>
  <c r="J28" i="4" s="1"/>
  <c r="AH42" i="4"/>
  <c r="D42" i="4" s="1"/>
  <c r="G39" i="4" l="1"/>
  <c r="AL39" i="4"/>
  <c r="AL34" i="4"/>
  <c r="H34" i="4" s="1"/>
  <c r="C47" i="4"/>
  <c r="AH47" i="4"/>
  <c r="AK38" i="4"/>
  <c r="G38" i="4" s="1"/>
  <c r="AK40" i="4"/>
  <c r="G40" i="4" s="1"/>
  <c r="AM36" i="4"/>
  <c r="I36" i="4" s="1"/>
  <c r="AM32" i="4"/>
  <c r="I32" i="4" s="1"/>
  <c r="AI44" i="4"/>
  <c r="E44" i="4" s="1"/>
  <c r="AO30" i="4"/>
  <c r="K30" i="4" s="1"/>
  <c r="L30" i="4" s="1"/>
  <c r="AO28" i="4"/>
  <c r="K28" i="4" s="1"/>
  <c r="AG46" i="4"/>
  <c r="C46" i="4" s="1"/>
  <c r="AG48" i="4"/>
  <c r="C48" i="4" s="1"/>
  <c r="AI42" i="4"/>
  <c r="E42" i="4" s="1"/>
  <c r="H39" i="4" l="1"/>
  <c r="AM39" i="4"/>
  <c r="AM34" i="4"/>
  <c r="I34" i="4" s="1"/>
  <c r="D47" i="4"/>
  <c r="AI47" i="4"/>
  <c r="E47" i="4" s="1"/>
  <c r="L28" i="4"/>
  <c r="AG51" i="4"/>
  <c r="C51" i="4" s="1"/>
  <c r="AJ42" i="4"/>
  <c r="F42" i="4" s="1"/>
  <c r="AH48" i="4"/>
  <c r="D48" i="4" s="1"/>
  <c r="AN36" i="4"/>
  <c r="J36" i="4" s="1"/>
  <c r="AN32" i="4"/>
  <c r="J32" i="4" s="1"/>
  <c r="AH46" i="4"/>
  <c r="D46" i="4" s="1"/>
  <c r="AL40" i="4"/>
  <c r="H40" i="4" s="1"/>
  <c r="AJ44" i="4"/>
  <c r="F44" i="4" s="1"/>
  <c r="AL38" i="4"/>
  <c r="H38" i="4" s="1"/>
  <c r="I39" i="4" l="1"/>
  <c r="AN39" i="4"/>
  <c r="AN34" i="4"/>
  <c r="J34" i="4" s="1"/>
  <c r="L47" i="4"/>
  <c r="AH51" i="4"/>
  <c r="D51" i="4" s="1"/>
  <c r="L51" i="4" s="1"/>
  <c r="AO32" i="4"/>
  <c r="K32" i="4" s="1"/>
  <c r="AM38" i="4"/>
  <c r="I38" i="4" s="1"/>
  <c r="AI48" i="4"/>
  <c r="E48" i="4" s="1"/>
  <c r="AK42" i="4"/>
  <c r="G42" i="4" s="1"/>
  <c r="AK44" i="4"/>
  <c r="G44" i="4" s="1"/>
  <c r="AO36" i="4"/>
  <c r="K36" i="4" s="1"/>
  <c r="L36" i="4" s="1"/>
  <c r="AM40" i="4"/>
  <c r="I40" i="4" s="1"/>
  <c r="AI46" i="4"/>
  <c r="E46" i="4" s="1"/>
  <c r="AG52" i="4"/>
  <c r="C52" i="4" s="1"/>
  <c r="AG50" i="4"/>
  <c r="C50" i="4" s="1"/>
  <c r="J39" i="4" l="1"/>
  <c r="AO39" i="4"/>
  <c r="K39" i="4" s="1"/>
  <c r="AO34" i="4"/>
  <c r="K34" i="4" s="1"/>
  <c r="L34" i="4" s="1"/>
  <c r="L32" i="4"/>
  <c r="AG55" i="4"/>
  <c r="AL42" i="4"/>
  <c r="H42" i="4" s="1"/>
  <c r="AN40" i="4"/>
  <c r="J40" i="4" s="1"/>
  <c r="AN38" i="4"/>
  <c r="J38" i="4" s="1"/>
  <c r="AH52" i="4"/>
  <c r="D52" i="4" s="1"/>
  <c r="AJ46" i="4"/>
  <c r="F46" i="4" s="1"/>
  <c r="AL44" i="4"/>
  <c r="H44" i="4" s="1"/>
  <c r="AJ48" i="4"/>
  <c r="F48" i="4" s="1"/>
  <c r="AH50" i="4"/>
  <c r="D50" i="4" s="1"/>
  <c r="L39" i="4" l="1"/>
  <c r="C55" i="4"/>
  <c r="AH55" i="4"/>
  <c r="AI52" i="4"/>
  <c r="E52" i="4" s="1"/>
  <c r="AK46" i="4"/>
  <c r="G46" i="4" s="1"/>
  <c r="AO40" i="4"/>
  <c r="K40" i="4" s="1"/>
  <c r="L40" i="4" s="1"/>
  <c r="AO38" i="4"/>
  <c r="K38" i="4" s="1"/>
  <c r="AK48" i="4"/>
  <c r="G48" i="4" s="1"/>
  <c r="AM42" i="4"/>
  <c r="I42" i="4" s="1"/>
  <c r="AI50" i="4"/>
  <c r="E50" i="4" s="1"/>
  <c r="AM44" i="4"/>
  <c r="I44" i="4" s="1"/>
  <c r="AG56" i="4"/>
  <c r="C56" i="4" s="1"/>
  <c r="AG54" i="4"/>
  <c r="C54" i="4" s="1"/>
  <c r="L38" i="4" l="1"/>
  <c r="D55" i="4"/>
  <c r="AI55" i="4"/>
  <c r="AG59" i="4"/>
  <c r="C59" i="4" s="1"/>
  <c r="AN44" i="4"/>
  <c r="J44" i="4" s="1"/>
  <c r="AL48" i="4"/>
  <c r="H48" i="4" s="1"/>
  <c r="AH56" i="4"/>
  <c r="D56" i="4" s="1"/>
  <c r="AJ50" i="4"/>
  <c r="F50" i="4" s="1"/>
  <c r="AH54" i="4"/>
  <c r="D54" i="4" s="1"/>
  <c r="AL46" i="4"/>
  <c r="H46" i="4" s="1"/>
  <c r="AJ52" i="4"/>
  <c r="F52" i="4" s="1"/>
  <c r="AN42" i="4"/>
  <c r="J42" i="4" s="1"/>
  <c r="E55" i="4" l="1"/>
  <c r="AJ55" i="4"/>
  <c r="AH59" i="4"/>
  <c r="D59" i="4" s="1"/>
  <c r="AI54" i="4"/>
  <c r="E54" i="4" s="1"/>
  <c r="AK50" i="4"/>
  <c r="G50" i="4" s="1"/>
  <c r="AI56" i="4"/>
  <c r="E56" i="4" s="1"/>
  <c r="AO42" i="4"/>
  <c r="K42" i="4" s="1"/>
  <c r="AM48" i="4"/>
  <c r="I48" i="4" s="1"/>
  <c r="AK52" i="4"/>
  <c r="G52" i="4" s="1"/>
  <c r="AO44" i="4"/>
  <c r="K44" i="4" s="1"/>
  <c r="L44" i="4" s="1"/>
  <c r="AM46" i="4"/>
  <c r="I46" i="4" s="1"/>
  <c r="AG58" i="4"/>
  <c r="C58" i="4" s="1"/>
  <c r="AG60" i="4"/>
  <c r="C60" i="4" s="1"/>
  <c r="F55" i="4" l="1"/>
  <c r="AK55" i="4"/>
  <c r="L42" i="4"/>
  <c r="AG63" i="4"/>
  <c r="AI59" i="4"/>
  <c r="E59" i="4" s="1"/>
  <c r="AJ56" i="4"/>
  <c r="F56" i="4" s="1"/>
  <c r="AJ54" i="4"/>
  <c r="F54" i="4" s="1"/>
  <c r="AH60" i="4"/>
  <c r="D60" i="4" s="1"/>
  <c r="AN46" i="4"/>
  <c r="J46" i="4" s="1"/>
  <c r="AL50" i="4"/>
  <c r="H50" i="4" s="1"/>
  <c r="AL52" i="4"/>
  <c r="H52" i="4" s="1"/>
  <c r="AN48" i="4"/>
  <c r="J48" i="4" s="1"/>
  <c r="AH58" i="4"/>
  <c r="D58" i="4" s="1"/>
  <c r="G55" i="4" l="1"/>
  <c r="AL55" i="4"/>
  <c r="C63" i="4"/>
  <c r="AH63" i="4"/>
  <c r="AJ59" i="4"/>
  <c r="F59" i="4" s="1"/>
  <c r="L59" i="4" s="1"/>
  <c r="AM50" i="4"/>
  <c r="I50" i="4" s="1"/>
  <c r="AO46" i="4"/>
  <c r="K46" i="4" s="1"/>
  <c r="AO48" i="4"/>
  <c r="K48" i="4" s="1"/>
  <c r="L48" i="4" s="1"/>
  <c r="AM52" i="4"/>
  <c r="I52" i="4" s="1"/>
  <c r="AI60" i="4"/>
  <c r="E60" i="4" s="1"/>
  <c r="AK54" i="4"/>
  <c r="G54" i="4" s="1"/>
  <c r="AK56" i="4"/>
  <c r="G56" i="4" s="1"/>
  <c r="AI58" i="4"/>
  <c r="E58" i="4" s="1"/>
  <c r="AG64" i="4"/>
  <c r="C64" i="4" s="1"/>
  <c r="AG62" i="4"/>
  <c r="C62" i="4" s="1"/>
  <c r="H55" i="4" l="1"/>
  <c r="AM55" i="4"/>
  <c r="D63" i="4"/>
  <c r="AI63" i="4"/>
  <c r="L46" i="4"/>
  <c r="AG67" i="4"/>
  <c r="C67" i="4" s="1"/>
  <c r="AL54" i="4"/>
  <c r="H54" i="4" s="1"/>
  <c r="AN50" i="4"/>
  <c r="J50" i="4" s="1"/>
  <c r="AH64" i="4"/>
  <c r="D64" i="4" s="1"/>
  <c r="AL56" i="4"/>
  <c r="H56" i="4" s="1"/>
  <c r="AJ60" i="4"/>
  <c r="F60" i="4" s="1"/>
  <c r="AH62" i="4"/>
  <c r="D62" i="4" s="1"/>
  <c r="AN52" i="4"/>
  <c r="J52" i="4" s="1"/>
  <c r="AJ58" i="4"/>
  <c r="F58" i="4" s="1"/>
  <c r="I55" i="4" l="1"/>
  <c r="AN55" i="4"/>
  <c r="E63" i="4"/>
  <c r="AJ63" i="4"/>
  <c r="F63" i="4" s="1"/>
  <c r="AH67" i="4"/>
  <c r="D67" i="4" s="1"/>
  <c r="L67" i="4" s="1"/>
  <c r="AI62" i="4"/>
  <c r="E62" i="4" s="1"/>
  <c r="AI64" i="4"/>
  <c r="E64" i="4" s="1"/>
  <c r="AM56" i="4"/>
  <c r="I56" i="4" s="1"/>
  <c r="AO50" i="4"/>
  <c r="K50" i="4" s="1"/>
  <c r="L50" i="4" s="1"/>
  <c r="AK60" i="4"/>
  <c r="G60" i="4" s="1"/>
  <c r="AK58" i="4"/>
  <c r="G58" i="4" s="1"/>
  <c r="AM54" i="4"/>
  <c r="I54" i="4" s="1"/>
  <c r="AO52" i="4"/>
  <c r="K52" i="4" s="1"/>
  <c r="L52" i="4" s="1"/>
  <c r="AG68" i="4"/>
  <c r="C68" i="4" s="1"/>
  <c r="AG66" i="4"/>
  <c r="C66" i="4" s="1"/>
  <c r="J55" i="4" l="1"/>
  <c r="AO55" i="4"/>
  <c r="K55" i="4" s="1"/>
  <c r="L63" i="4"/>
  <c r="AG71" i="4"/>
  <c r="AH68" i="4"/>
  <c r="D68" i="4" s="1"/>
  <c r="AN56" i="4"/>
  <c r="J56" i="4" s="1"/>
  <c r="AN54" i="4"/>
  <c r="J54" i="4" s="1"/>
  <c r="AJ64" i="4"/>
  <c r="F64" i="4" s="1"/>
  <c r="AL58" i="4"/>
  <c r="H58" i="4" s="1"/>
  <c r="AJ62" i="4"/>
  <c r="F62" i="4" s="1"/>
  <c r="AL60" i="4"/>
  <c r="H60" i="4" s="1"/>
  <c r="AH66" i="4"/>
  <c r="D66" i="4" s="1"/>
  <c r="L55" i="4" l="1"/>
  <c r="C71" i="4"/>
  <c r="AH71" i="4"/>
  <c r="AO56" i="4"/>
  <c r="K56" i="4" s="1"/>
  <c r="L56" i="4" s="1"/>
  <c r="AI66" i="4"/>
  <c r="E66" i="4" s="1"/>
  <c r="AI68" i="4"/>
  <c r="E68" i="4" s="1"/>
  <c r="AK64" i="4"/>
  <c r="G64" i="4" s="1"/>
  <c r="AO54" i="4"/>
  <c r="K54" i="4" s="1"/>
  <c r="L54" i="4" s="1"/>
  <c r="AM60" i="4"/>
  <c r="I60" i="4" s="1"/>
  <c r="AK62" i="4"/>
  <c r="G62" i="4" s="1"/>
  <c r="AM58" i="4"/>
  <c r="I58" i="4" s="1"/>
  <c r="AG72" i="4"/>
  <c r="C72" i="4" s="1"/>
  <c r="AG70" i="4"/>
  <c r="C70" i="4" s="1"/>
  <c r="D71" i="4" l="1"/>
  <c r="AI71" i="4"/>
  <c r="AG75" i="4"/>
  <c r="C75" i="4" s="1"/>
  <c r="AH70" i="4"/>
  <c r="D70" i="4" s="1"/>
  <c r="AJ68" i="4"/>
  <c r="F68" i="4" s="1"/>
  <c r="AN58" i="4"/>
  <c r="J58" i="4" s="1"/>
  <c r="AN60" i="4"/>
  <c r="J60" i="4" s="1"/>
  <c r="AL64" i="4"/>
  <c r="H64" i="4" s="1"/>
  <c r="AJ66" i="4"/>
  <c r="F66" i="4" s="1"/>
  <c r="AL62" i="4"/>
  <c r="H62" i="4" s="1"/>
  <c r="AH72" i="4"/>
  <c r="D72" i="4" s="1"/>
  <c r="E71" i="4" l="1"/>
  <c r="AJ71" i="4"/>
  <c r="F71" i="4" s="1"/>
  <c r="AH75" i="4"/>
  <c r="D75" i="4" s="1"/>
  <c r="AK66" i="4"/>
  <c r="G66" i="4" s="1"/>
  <c r="AM64" i="4"/>
  <c r="I64" i="4" s="1"/>
  <c r="AO60" i="4"/>
  <c r="K60" i="4" s="1"/>
  <c r="L60" i="4" s="1"/>
  <c r="AI72" i="4"/>
  <c r="E72" i="4" s="1"/>
  <c r="AO58" i="4"/>
  <c r="K58" i="4" s="1"/>
  <c r="L58" i="4" s="1"/>
  <c r="AK68" i="4"/>
  <c r="G68" i="4" s="1"/>
  <c r="AM62" i="4"/>
  <c r="I62" i="4" s="1"/>
  <c r="AI70" i="4"/>
  <c r="E70" i="4" s="1"/>
  <c r="AG76" i="4"/>
  <c r="C76" i="4" s="1"/>
  <c r="AG74" i="4"/>
  <c r="C74" i="4" s="1"/>
  <c r="L71" i="4" l="1"/>
  <c r="AG79" i="4"/>
  <c r="AI75" i="4"/>
  <c r="E75" i="4" s="1"/>
  <c r="L75" i="4" s="1"/>
  <c r="AH76" i="4"/>
  <c r="D76" i="4" s="1"/>
  <c r="AN64" i="4"/>
  <c r="J64" i="4" s="1"/>
  <c r="AJ70" i="4"/>
  <c r="F70" i="4" s="1"/>
  <c r="AN62" i="4"/>
  <c r="J62" i="4" s="1"/>
  <c r="AL68" i="4"/>
  <c r="H68" i="4" s="1"/>
  <c r="AL66" i="4"/>
  <c r="H66" i="4" s="1"/>
  <c r="AJ72" i="4"/>
  <c r="F72" i="4" s="1"/>
  <c r="AH74" i="4"/>
  <c r="D74" i="4" s="1"/>
  <c r="C79" i="4" l="1"/>
  <c r="AH79" i="4"/>
  <c r="AM68" i="4"/>
  <c r="I68" i="4" s="1"/>
  <c r="AO62" i="4"/>
  <c r="K62" i="4" s="1"/>
  <c r="L62" i="4" s="1"/>
  <c r="AK70" i="4"/>
  <c r="G70" i="4" s="1"/>
  <c r="AO64" i="4"/>
  <c r="K64" i="4" s="1"/>
  <c r="L64" i="4" s="1"/>
  <c r="AK72" i="4"/>
  <c r="G72" i="4" s="1"/>
  <c r="AI76" i="4"/>
  <c r="E76" i="4" s="1"/>
  <c r="AM66" i="4"/>
  <c r="I66" i="4" s="1"/>
  <c r="AI74" i="4"/>
  <c r="E74" i="4" s="1"/>
  <c r="AG78" i="4"/>
  <c r="C78" i="4" s="1"/>
  <c r="AG80" i="4"/>
  <c r="C80" i="4" s="1"/>
  <c r="D79" i="4" l="1"/>
  <c r="AI79" i="4"/>
  <c r="E79" i="4" s="1"/>
  <c r="AG83" i="4"/>
  <c r="C83" i="4" s="1"/>
  <c r="AH80" i="4"/>
  <c r="D80" i="4" s="1"/>
  <c r="AL72" i="4"/>
  <c r="H72" i="4" s="1"/>
  <c r="AH78" i="4"/>
  <c r="D78" i="4" s="1"/>
  <c r="AL70" i="4"/>
  <c r="H70" i="4" s="1"/>
  <c r="AN66" i="4"/>
  <c r="J66" i="4" s="1"/>
  <c r="AN68" i="4"/>
  <c r="J68" i="4" s="1"/>
  <c r="AJ74" i="4"/>
  <c r="F74" i="4" s="1"/>
  <c r="AJ76" i="4"/>
  <c r="F76" i="4" s="1"/>
  <c r="L79" i="4" l="1"/>
  <c r="AH83" i="4"/>
  <c r="D83" i="4" s="1"/>
  <c r="L83" i="4" s="1"/>
  <c r="AK76" i="4"/>
  <c r="G76" i="4" s="1"/>
  <c r="AK74" i="4"/>
  <c r="G74" i="4" s="1"/>
  <c r="AI80" i="4"/>
  <c r="E80" i="4" s="1"/>
  <c r="AM72" i="4"/>
  <c r="I72" i="4" s="1"/>
  <c r="AI78" i="4"/>
  <c r="E78" i="4" s="1"/>
  <c r="AO68" i="4"/>
  <c r="K68" i="4" s="1"/>
  <c r="L68" i="4" s="1"/>
  <c r="AM70" i="4"/>
  <c r="I70" i="4" s="1"/>
  <c r="AO66" i="4"/>
  <c r="K66" i="4" s="1"/>
  <c r="L66" i="4" s="1"/>
  <c r="AG84" i="4"/>
  <c r="C84" i="4" s="1"/>
  <c r="AG82" i="4"/>
  <c r="C82" i="4" s="1"/>
  <c r="AG87" i="4" l="1"/>
  <c r="AL74" i="4"/>
  <c r="H74" i="4" s="1"/>
  <c r="AH84" i="4"/>
  <c r="D84" i="4" s="1"/>
  <c r="AJ80" i="4"/>
  <c r="F80" i="4" s="1"/>
  <c r="AL76" i="4"/>
  <c r="H76" i="4" s="1"/>
  <c r="AN72" i="4"/>
  <c r="J72" i="4" s="1"/>
  <c r="AN70" i="4"/>
  <c r="J70" i="4" s="1"/>
  <c r="AJ78" i="4"/>
  <c r="F78" i="4" s="1"/>
  <c r="AH82" i="4"/>
  <c r="D82" i="4" s="1"/>
  <c r="C87" i="4" l="1"/>
  <c r="AH87" i="4"/>
  <c r="AK78" i="4"/>
  <c r="G78" i="4" s="1"/>
  <c r="AK80" i="4"/>
  <c r="G80" i="4" s="1"/>
  <c r="AI84" i="4"/>
  <c r="E84" i="4" s="1"/>
  <c r="AM74" i="4"/>
  <c r="I74" i="4" s="1"/>
  <c r="AO72" i="4"/>
  <c r="K72" i="4" s="1"/>
  <c r="L72" i="4" s="1"/>
  <c r="AM76" i="4"/>
  <c r="I76" i="4" s="1"/>
  <c r="AI82" i="4"/>
  <c r="E82" i="4" s="1"/>
  <c r="AO70" i="4"/>
  <c r="K70" i="4" s="1"/>
  <c r="L70" i="4" s="1"/>
  <c r="AG86" i="4"/>
  <c r="C86" i="4" s="1"/>
  <c r="AG88" i="4"/>
  <c r="C88" i="4" s="1"/>
  <c r="D87" i="4" l="1"/>
  <c r="AI87" i="4"/>
  <c r="AG91" i="4"/>
  <c r="C91" i="4" s="1"/>
  <c r="AN74" i="4"/>
  <c r="J74" i="4" s="1"/>
  <c r="AH86" i="4"/>
  <c r="D86" i="4" s="1"/>
  <c r="AJ84" i="4"/>
  <c r="F84" i="4" s="1"/>
  <c r="AL78" i="4"/>
  <c r="H78" i="4" s="1"/>
  <c r="AN76" i="4"/>
  <c r="J76" i="4" s="1"/>
  <c r="AH88" i="4"/>
  <c r="D88" i="4" s="1"/>
  <c r="AL80" i="4"/>
  <c r="H80" i="4" s="1"/>
  <c r="AJ82" i="4"/>
  <c r="F82" i="4" s="1"/>
  <c r="E87" i="4" l="1"/>
  <c r="AJ87" i="4"/>
  <c r="AH91" i="4"/>
  <c r="D91" i="4" s="1"/>
  <c r="AM78" i="4"/>
  <c r="I78" i="4" s="1"/>
  <c r="AK82" i="4"/>
  <c r="G82" i="4" s="1"/>
  <c r="AK84" i="4"/>
  <c r="G84" i="4" s="1"/>
  <c r="AI86" i="4"/>
  <c r="E86" i="4" s="1"/>
  <c r="AM80" i="4"/>
  <c r="I80" i="4" s="1"/>
  <c r="AO74" i="4"/>
  <c r="K74" i="4" s="1"/>
  <c r="L74" i="4" s="1"/>
  <c r="AI88" i="4"/>
  <c r="E88" i="4" s="1"/>
  <c r="AO76" i="4"/>
  <c r="K76" i="4" s="1"/>
  <c r="L76" i="4" s="1"/>
  <c r="AG92" i="4"/>
  <c r="C92" i="4" s="1"/>
  <c r="AG90" i="4"/>
  <c r="C90" i="4" s="1"/>
  <c r="F87" i="4" l="1"/>
  <c r="AK87" i="4"/>
  <c r="AG95" i="4"/>
  <c r="AI91" i="4"/>
  <c r="E91" i="4" s="1"/>
  <c r="AJ86" i="4"/>
  <c r="F86" i="4" s="1"/>
  <c r="AH92" i="4"/>
  <c r="D92" i="4" s="1"/>
  <c r="AL84" i="4"/>
  <c r="H84" i="4" s="1"/>
  <c r="AL82" i="4"/>
  <c r="H82" i="4" s="1"/>
  <c r="AJ88" i="4"/>
  <c r="F88" i="4" s="1"/>
  <c r="AN78" i="4"/>
  <c r="J78" i="4" s="1"/>
  <c r="AN80" i="4"/>
  <c r="J80" i="4" s="1"/>
  <c r="AH90" i="4"/>
  <c r="D90" i="4" s="1"/>
  <c r="G87" i="4" l="1"/>
  <c r="AL87" i="4"/>
  <c r="C95" i="4"/>
  <c r="AH95" i="4"/>
  <c r="AJ91" i="4"/>
  <c r="F91" i="4" s="1"/>
  <c r="AK88" i="4"/>
  <c r="G88" i="4" s="1"/>
  <c r="AM82" i="4"/>
  <c r="I82" i="4" s="1"/>
  <c r="AM84" i="4"/>
  <c r="I84" i="4" s="1"/>
  <c r="AI92" i="4"/>
  <c r="E92" i="4" s="1"/>
  <c r="AO80" i="4"/>
  <c r="K80" i="4" s="1"/>
  <c r="L80" i="4" s="1"/>
  <c r="AK86" i="4"/>
  <c r="G86" i="4" s="1"/>
  <c r="AO78" i="4"/>
  <c r="K78" i="4" s="1"/>
  <c r="L78" i="4" s="1"/>
  <c r="AI90" i="4"/>
  <c r="E90" i="4" s="1"/>
  <c r="AG94" i="4"/>
  <c r="C94" i="4" s="1"/>
  <c r="AG96" i="4"/>
  <c r="C96" i="4" s="1"/>
  <c r="H87" i="4" l="1"/>
  <c r="AM87" i="4"/>
  <c r="D95" i="4"/>
  <c r="AI95" i="4"/>
  <c r="AG99" i="4"/>
  <c r="C99" i="4" s="1"/>
  <c r="AK91" i="4"/>
  <c r="AN82" i="4"/>
  <c r="J82" i="4" s="1"/>
  <c r="AH96" i="4"/>
  <c r="D96" i="4" s="1"/>
  <c r="AJ92" i="4"/>
  <c r="F92" i="4" s="1"/>
  <c r="AH94" i="4"/>
  <c r="D94" i="4" s="1"/>
  <c r="AN84" i="4"/>
  <c r="J84" i="4" s="1"/>
  <c r="AL86" i="4"/>
  <c r="H86" i="4" s="1"/>
  <c r="AL88" i="4"/>
  <c r="H88" i="4" s="1"/>
  <c r="AJ90" i="4"/>
  <c r="F90" i="4" s="1"/>
  <c r="I87" i="4" l="1"/>
  <c r="AN87" i="4"/>
  <c r="G91" i="4"/>
  <c r="AL91" i="4"/>
  <c r="E95" i="4"/>
  <c r="AJ95" i="4"/>
  <c r="AH99" i="4"/>
  <c r="D99" i="4" s="1"/>
  <c r="L99" i="4" s="1"/>
  <c r="AK92" i="4"/>
  <c r="G92" i="4" s="1"/>
  <c r="AI94" i="4"/>
  <c r="E94" i="4" s="1"/>
  <c r="AI96" i="4"/>
  <c r="E96" i="4" s="1"/>
  <c r="AM88" i="4"/>
  <c r="I88" i="4" s="1"/>
  <c r="AO82" i="4"/>
  <c r="K82" i="4" s="1"/>
  <c r="L82" i="4" s="1"/>
  <c r="AO84" i="4"/>
  <c r="K84" i="4" s="1"/>
  <c r="L84" i="4" s="1"/>
  <c r="AM86" i="4"/>
  <c r="I86" i="4" s="1"/>
  <c r="AK90" i="4"/>
  <c r="G90" i="4" s="1"/>
  <c r="AG98" i="4"/>
  <c r="C98" i="4" s="1"/>
  <c r="AG100" i="4"/>
  <c r="C100" i="4" s="1"/>
  <c r="H91" i="4" l="1"/>
  <c r="AM91" i="4"/>
  <c r="J87" i="4"/>
  <c r="AO87" i="4"/>
  <c r="K87" i="4" s="1"/>
  <c r="F95" i="4"/>
  <c r="AK95" i="4"/>
  <c r="AG103" i="4"/>
  <c r="AN88" i="4"/>
  <c r="J88" i="4" s="1"/>
  <c r="AJ96" i="4"/>
  <c r="F96" i="4" s="1"/>
  <c r="AH100" i="4"/>
  <c r="D100" i="4" s="1"/>
  <c r="AJ94" i="4"/>
  <c r="F94" i="4" s="1"/>
  <c r="AN86" i="4"/>
  <c r="J86" i="4" s="1"/>
  <c r="AL90" i="4"/>
  <c r="H90" i="4" s="1"/>
  <c r="AL92" i="4"/>
  <c r="H92" i="4" s="1"/>
  <c r="AH98" i="4"/>
  <c r="D98" i="4" s="1"/>
  <c r="L87" i="4" l="1"/>
  <c r="I91" i="4"/>
  <c r="AN91" i="4"/>
  <c r="G95" i="4"/>
  <c r="AL95" i="4"/>
  <c r="C103" i="4"/>
  <c r="AH103" i="4"/>
  <c r="AI98" i="4"/>
  <c r="E98" i="4" s="1"/>
  <c r="AO86" i="4"/>
  <c r="K86" i="4" s="1"/>
  <c r="L86" i="4" s="1"/>
  <c r="AK96" i="4"/>
  <c r="G96" i="4" s="1"/>
  <c r="AO88" i="4"/>
  <c r="K88" i="4" s="1"/>
  <c r="L88" i="4" s="1"/>
  <c r="AK94" i="4"/>
  <c r="G94" i="4" s="1"/>
  <c r="AI100" i="4"/>
  <c r="E100" i="4" s="1"/>
  <c r="AM92" i="4"/>
  <c r="I92" i="4" s="1"/>
  <c r="AM90" i="4"/>
  <c r="I90" i="4" s="1"/>
  <c r="AG104" i="4"/>
  <c r="C104" i="4" s="1"/>
  <c r="AG102" i="4"/>
  <c r="C102" i="4" s="1"/>
  <c r="H95" i="4" l="1"/>
  <c r="AM95" i="4"/>
  <c r="J91" i="4"/>
  <c r="AO91" i="4"/>
  <c r="K91" i="4" s="1"/>
  <c r="L91" i="4" s="1"/>
  <c r="D103" i="4"/>
  <c r="AI103" i="4"/>
  <c r="AG107" i="4"/>
  <c r="C107" i="4" s="1"/>
  <c r="AH104" i="4"/>
  <c r="D104" i="4" s="1"/>
  <c r="AL96" i="4"/>
  <c r="H96" i="4" s="1"/>
  <c r="AL94" i="4"/>
  <c r="H94" i="4" s="1"/>
  <c r="AN90" i="4"/>
  <c r="J90" i="4" s="1"/>
  <c r="AH102" i="4"/>
  <c r="D102" i="4" s="1"/>
  <c r="AN92" i="4"/>
  <c r="J92" i="4" s="1"/>
  <c r="AJ98" i="4"/>
  <c r="F98" i="4" s="1"/>
  <c r="AJ100" i="4"/>
  <c r="F100" i="4" s="1"/>
  <c r="E103" i="4" l="1"/>
  <c r="AJ103" i="4"/>
  <c r="I95" i="4"/>
  <c r="AN95" i="4"/>
  <c r="AH107" i="4"/>
  <c r="D107" i="4" s="1"/>
  <c r="AK100" i="4"/>
  <c r="G100" i="4" s="1"/>
  <c r="AO90" i="4"/>
  <c r="K90" i="4" s="1"/>
  <c r="L90" i="4" s="1"/>
  <c r="AK98" i="4"/>
  <c r="G98" i="4" s="1"/>
  <c r="AI102" i="4"/>
  <c r="E102" i="4" s="1"/>
  <c r="AM94" i="4"/>
  <c r="I94" i="4" s="1"/>
  <c r="AM96" i="4"/>
  <c r="I96" i="4" s="1"/>
  <c r="AI104" i="4"/>
  <c r="E104" i="4" s="1"/>
  <c r="AO92" i="4"/>
  <c r="K92" i="4" s="1"/>
  <c r="L92" i="4" s="1"/>
  <c r="AG106" i="4"/>
  <c r="C106" i="4" s="1"/>
  <c r="AG108" i="4"/>
  <c r="C108" i="4" s="1"/>
  <c r="F103" i="4" l="1"/>
  <c r="AK103" i="4"/>
  <c r="G103" i="4" s="1"/>
  <c r="J95" i="4"/>
  <c r="AO95" i="4"/>
  <c r="K95" i="4" s="1"/>
  <c r="L95" i="4" s="1"/>
  <c r="AG111" i="4"/>
  <c r="AI107" i="4"/>
  <c r="E107" i="4" s="1"/>
  <c r="L107" i="4" s="1"/>
  <c r="AJ102" i="4"/>
  <c r="F102" i="4" s="1"/>
  <c r="AJ104" i="4"/>
  <c r="F104" i="4" s="1"/>
  <c r="AN96" i="4"/>
  <c r="J96" i="4" s="1"/>
  <c r="AN94" i="4"/>
  <c r="J94" i="4" s="1"/>
  <c r="AH108" i="4"/>
  <c r="D108" i="4" s="1"/>
  <c r="AL98" i="4"/>
  <c r="H98" i="4" s="1"/>
  <c r="AL100" i="4"/>
  <c r="H100" i="4" s="1"/>
  <c r="AH106" i="4"/>
  <c r="D106" i="4" s="1"/>
  <c r="L103" i="4" l="1"/>
  <c r="C111" i="4"/>
  <c r="AH111" i="4"/>
  <c r="AI108" i="4"/>
  <c r="E108" i="4" s="1"/>
  <c r="AO94" i="4"/>
  <c r="K94" i="4" s="1"/>
  <c r="L94" i="4" s="1"/>
  <c r="AM100" i="4"/>
  <c r="I100" i="4" s="1"/>
  <c r="AK102" i="4"/>
  <c r="G102" i="4" s="1"/>
  <c r="AO96" i="4"/>
  <c r="K96" i="4" s="1"/>
  <c r="L96" i="4" s="1"/>
  <c r="AK104" i="4"/>
  <c r="G104" i="4" s="1"/>
  <c r="AM98" i="4"/>
  <c r="I98" i="4" s="1"/>
  <c r="AG110" i="4"/>
  <c r="C110" i="4" s="1"/>
  <c r="AG112" i="4"/>
  <c r="C112" i="4" s="1"/>
  <c r="AI106" i="4"/>
  <c r="E106" i="4" s="1"/>
  <c r="D111" i="4" l="1"/>
  <c r="AI111" i="4"/>
  <c r="E111" i="4" s="1"/>
  <c r="AG115" i="4"/>
  <c r="C115" i="4" s="1"/>
  <c r="AH112" i="4"/>
  <c r="D112" i="4" s="1"/>
  <c r="AH110" i="4"/>
  <c r="D110" i="4" s="1"/>
  <c r="AN98" i="4"/>
  <c r="J98" i="4" s="1"/>
  <c r="AJ108" i="4"/>
  <c r="F108" i="4" s="1"/>
  <c r="AL102" i="4"/>
  <c r="H102" i="4" s="1"/>
  <c r="AJ106" i="4"/>
  <c r="F106" i="4" s="1"/>
  <c r="AN100" i="4"/>
  <c r="J100" i="4" s="1"/>
  <c r="AL104" i="4"/>
  <c r="H104" i="4" s="1"/>
  <c r="L111" i="4" l="1"/>
  <c r="AH115" i="4"/>
  <c r="D115" i="4" s="1"/>
  <c r="L115" i="4" s="1"/>
  <c r="AM102" i="4"/>
  <c r="I102" i="4" s="1"/>
  <c r="AO98" i="4"/>
  <c r="K98" i="4" s="1"/>
  <c r="L98" i="4" s="1"/>
  <c r="AI110" i="4"/>
  <c r="E110" i="4" s="1"/>
  <c r="AM104" i="4"/>
  <c r="I104" i="4" s="1"/>
  <c r="AK108" i="4"/>
  <c r="G108" i="4" s="1"/>
  <c r="AO100" i="4"/>
  <c r="K100" i="4" s="1"/>
  <c r="L100" i="4" s="1"/>
  <c r="AI112" i="4"/>
  <c r="E112" i="4" s="1"/>
  <c r="AK106" i="4"/>
  <c r="G106" i="4" s="1"/>
  <c r="AG114" i="4"/>
  <c r="C114" i="4" s="1"/>
  <c r="AG116" i="4"/>
  <c r="C116" i="4" s="1"/>
  <c r="AG119" i="4" l="1"/>
  <c r="AL108" i="4"/>
  <c r="H108" i="4" s="1"/>
  <c r="AH116" i="4"/>
  <c r="D116" i="4" s="1"/>
  <c r="AL106" i="4"/>
  <c r="H106" i="4" s="1"/>
  <c r="AJ110" i="4"/>
  <c r="F110" i="4" s="1"/>
  <c r="AN102" i="4"/>
  <c r="J102" i="4" s="1"/>
  <c r="AN104" i="4"/>
  <c r="J104" i="4" s="1"/>
  <c r="AJ112" i="4"/>
  <c r="F112" i="4" s="1"/>
  <c r="AH114" i="4"/>
  <c r="D114" i="4" s="1"/>
  <c r="C119" i="4" l="1"/>
  <c r="AH119" i="4"/>
  <c r="AO102" i="4"/>
  <c r="K102" i="4" s="1"/>
  <c r="L102" i="4" s="1"/>
  <c r="AK110" i="4"/>
  <c r="G110" i="4" s="1"/>
  <c r="AI114" i="4"/>
  <c r="E114" i="4" s="1"/>
  <c r="AM106" i="4"/>
  <c r="I106" i="4" s="1"/>
  <c r="AI116" i="4"/>
  <c r="E116" i="4" s="1"/>
  <c r="AK112" i="4"/>
  <c r="G112" i="4" s="1"/>
  <c r="AM108" i="4"/>
  <c r="I108" i="4" s="1"/>
  <c r="AO104" i="4"/>
  <c r="K104" i="4" s="1"/>
  <c r="L104" i="4" s="1"/>
  <c r="AG118" i="4"/>
  <c r="C118" i="4" s="1"/>
  <c r="AG120" i="4"/>
  <c r="C120" i="4" s="1"/>
  <c r="D119" i="4" l="1"/>
  <c r="AI119" i="4"/>
  <c r="AG123" i="4"/>
  <c r="C123" i="4" s="1"/>
  <c r="AH118" i="4"/>
  <c r="D118" i="4" s="1"/>
  <c r="AH120" i="4"/>
  <c r="D120" i="4" s="1"/>
  <c r="AL110" i="4"/>
  <c r="H110" i="4" s="1"/>
  <c r="AN108" i="4"/>
  <c r="J108" i="4" s="1"/>
  <c r="AN106" i="4"/>
  <c r="J106" i="4" s="1"/>
  <c r="AJ114" i="4"/>
  <c r="F114" i="4" s="1"/>
  <c r="AL112" i="4"/>
  <c r="H112" i="4" s="1"/>
  <c r="AJ116" i="4"/>
  <c r="F116" i="4" s="1"/>
  <c r="E119" i="4" l="1"/>
  <c r="AJ119" i="4"/>
  <c r="AH123" i="4"/>
  <c r="D123" i="4" s="1"/>
  <c r="AO106" i="4"/>
  <c r="K106" i="4" s="1"/>
  <c r="L106" i="4" s="1"/>
  <c r="AO108" i="4"/>
  <c r="K108" i="4" s="1"/>
  <c r="L108" i="4" s="1"/>
  <c r="AK116" i="4"/>
  <c r="G116" i="4" s="1"/>
  <c r="AM110" i="4"/>
  <c r="I110" i="4" s="1"/>
  <c r="AI120" i="4"/>
  <c r="E120" i="4" s="1"/>
  <c r="AM112" i="4"/>
  <c r="I112" i="4" s="1"/>
  <c r="AI118" i="4"/>
  <c r="E118" i="4" s="1"/>
  <c r="AK114" i="4"/>
  <c r="G114" i="4" s="1"/>
  <c r="AG122" i="4"/>
  <c r="C122" i="4" s="1"/>
  <c r="AG124" i="4"/>
  <c r="C124" i="4" s="1"/>
  <c r="F119" i="4" l="1"/>
  <c r="AK119" i="4"/>
  <c r="G119" i="4" s="1"/>
  <c r="AG127" i="4"/>
  <c r="AI123" i="4"/>
  <c r="E123" i="4" s="1"/>
  <c r="AL114" i="4"/>
  <c r="H114" i="4" s="1"/>
  <c r="AN110" i="4"/>
  <c r="J110" i="4" s="1"/>
  <c r="AJ118" i="4"/>
  <c r="F118" i="4" s="1"/>
  <c r="AH124" i="4"/>
  <c r="D124" i="4" s="1"/>
  <c r="AL116" i="4"/>
  <c r="H116" i="4" s="1"/>
  <c r="AJ120" i="4"/>
  <c r="F120" i="4" s="1"/>
  <c r="AN112" i="4"/>
  <c r="J112" i="4" s="1"/>
  <c r="AH122" i="4"/>
  <c r="D122" i="4" s="1"/>
  <c r="L119" i="4" l="1"/>
  <c r="C127" i="4"/>
  <c r="AH127" i="4"/>
  <c r="AJ123" i="4"/>
  <c r="F123" i="4" s="1"/>
  <c r="L123" i="4" s="1"/>
  <c r="AM116" i="4"/>
  <c r="I116" i="4" s="1"/>
  <c r="AO112" i="4"/>
  <c r="K112" i="4" s="1"/>
  <c r="L112" i="4" s="1"/>
  <c r="AK118" i="4"/>
  <c r="G118" i="4" s="1"/>
  <c r="AI124" i="4"/>
  <c r="E124" i="4" s="1"/>
  <c r="AO110" i="4"/>
  <c r="K110" i="4" s="1"/>
  <c r="L110" i="4" s="1"/>
  <c r="AM114" i="4"/>
  <c r="I114" i="4" s="1"/>
  <c r="AK120" i="4"/>
  <c r="G120" i="4" s="1"/>
  <c r="AG128" i="4"/>
  <c r="C128" i="4" s="1"/>
  <c r="AG126" i="4"/>
  <c r="C126" i="4" s="1"/>
  <c r="AI122" i="4"/>
  <c r="E122" i="4" s="1"/>
  <c r="D127" i="4" l="1"/>
  <c r="AI127" i="4"/>
  <c r="AG131" i="4"/>
  <c r="C131" i="4" s="1"/>
  <c r="AH128" i="4"/>
  <c r="D128" i="4" s="1"/>
  <c r="AL120" i="4"/>
  <c r="H120" i="4" s="1"/>
  <c r="AN114" i="4"/>
  <c r="J114" i="4" s="1"/>
  <c r="AH126" i="4"/>
  <c r="D126" i="4" s="1"/>
  <c r="AL118" i="4"/>
  <c r="H118" i="4" s="1"/>
  <c r="AN116" i="4"/>
  <c r="J116" i="4" s="1"/>
  <c r="AJ124" i="4"/>
  <c r="F124" i="4" s="1"/>
  <c r="AJ122" i="4"/>
  <c r="F122" i="4" s="1"/>
  <c r="E127" i="4" l="1"/>
  <c r="AJ127" i="4"/>
  <c r="F127" i="4" s="1"/>
  <c r="AH131" i="4"/>
  <c r="D131" i="4" s="1"/>
  <c r="L131" i="4" s="1"/>
  <c r="AO114" i="4"/>
  <c r="K114" i="4" s="1"/>
  <c r="L114" i="4" s="1"/>
  <c r="AK122" i="4"/>
  <c r="G122" i="4" s="1"/>
  <c r="AM120" i="4"/>
  <c r="I120" i="4" s="1"/>
  <c r="AI128" i="4"/>
  <c r="E128" i="4" s="1"/>
  <c r="AI126" i="4"/>
  <c r="E126" i="4" s="1"/>
  <c r="AM118" i="4"/>
  <c r="I118" i="4" s="1"/>
  <c r="AK124" i="4"/>
  <c r="G124" i="4" s="1"/>
  <c r="AO116" i="4"/>
  <c r="K116" i="4" s="1"/>
  <c r="L116" i="4" s="1"/>
  <c r="AG130" i="4"/>
  <c r="C130" i="4" s="1"/>
  <c r="AG132" i="4"/>
  <c r="C132" i="4" s="1"/>
  <c r="L127" i="4" l="1"/>
  <c r="AG135" i="4"/>
  <c r="AH132" i="4"/>
  <c r="D132" i="4" s="1"/>
  <c r="AJ126" i="4"/>
  <c r="F126" i="4" s="1"/>
  <c r="AN120" i="4"/>
  <c r="J120" i="4" s="1"/>
  <c r="AN118" i="4"/>
  <c r="J118" i="4" s="1"/>
  <c r="AJ128" i="4"/>
  <c r="F128" i="4" s="1"/>
  <c r="AL124" i="4"/>
  <c r="H124" i="4" s="1"/>
  <c r="AL122" i="4"/>
  <c r="H122" i="4" s="1"/>
  <c r="AH130" i="4"/>
  <c r="D130" i="4" s="1"/>
  <c r="C135" i="4" l="1"/>
  <c r="AH135" i="4"/>
  <c r="AO118" i="4"/>
  <c r="K118" i="4" s="1"/>
  <c r="L118" i="4" s="1"/>
  <c r="AK128" i="4"/>
  <c r="G128" i="4" s="1"/>
  <c r="AI130" i="4"/>
  <c r="E130" i="4" s="1"/>
  <c r="AO120" i="4"/>
  <c r="K120" i="4" s="1"/>
  <c r="L120" i="4" s="1"/>
  <c r="AM122" i="4"/>
  <c r="I122" i="4" s="1"/>
  <c r="AK126" i="4"/>
  <c r="G126" i="4" s="1"/>
  <c r="AI132" i="4"/>
  <c r="E132" i="4" s="1"/>
  <c r="AM124" i="4"/>
  <c r="I124" i="4" s="1"/>
  <c r="AG136" i="4"/>
  <c r="C136" i="4" s="1"/>
  <c r="AG134" i="4"/>
  <c r="C134" i="4" s="1"/>
  <c r="D135" i="4" l="1"/>
  <c r="AI135" i="4"/>
  <c r="AG139" i="4"/>
  <c r="C139" i="4" s="1"/>
  <c r="AH134" i="4"/>
  <c r="D134" i="4" s="1"/>
  <c r="AN124" i="4"/>
  <c r="J124" i="4" s="1"/>
  <c r="AJ132" i="4"/>
  <c r="F132" i="4" s="1"/>
  <c r="AN122" i="4"/>
  <c r="J122" i="4" s="1"/>
  <c r="AH136" i="4"/>
  <c r="D136" i="4" s="1"/>
  <c r="AJ130" i="4"/>
  <c r="F130" i="4" s="1"/>
  <c r="AL128" i="4"/>
  <c r="H128" i="4" s="1"/>
  <c r="AL126" i="4"/>
  <c r="H126" i="4" s="1"/>
  <c r="E135" i="4" l="1"/>
  <c r="AJ135" i="4"/>
  <c r="F135" i="4" s="1"/>
  <c r="AH139" i="4"/>
  <c r="D139" i="4" s="1"/>
  <c r="AO122" i="4"/>
  <c r="K122" i="4" s="1"/>
  <c r="L122" i="4" s="1"/>
  <c r="AO124" i="4"/>
  <c r="K124" i="4" s="1"/>
  <c r="L124" i="4" s="1"/>
  <c r="AI136" i="4"/>
  <c r="E136" i="4" s="1"/>
  <c r="AK132" i="4"/>
  <c r="G132" i="4" s="1"/>
  <c r="AM126" i="4"/>
  <c r="I126" i="4" s="1"/>
  <c r="AM128" i="4"/>
  <c r="I128" i="4" s="1"/>
  <c r="AI134" i="4"/>
  <c r="E134" i="4" s="1"/>
  <c r="AK130" i="4"/>
  <c r="G130" i="4" s="1"/>
  <c r="AG138" i="4"/>
  <c r="C138" i="4" s="1"/>
  <c r="AG140" i="4"/>
  <c r="C140" i="4" s="1"/>
  <c r="L135" i="4" l="1"/>
  <c r="AI139" i="4"/>
  <c r="E139" i="4" s="1"/>
  <c r="L139" i="4" s="1"/>
  <c r="AG143" i="4"/>
  <c r="AJ136" i="4"/>
  <c r="F136" i="4" s="1"/>
  <c r="AJ134" i="4"/>
  <c r="F134" i="4" s="1"/>
  <c r="AL132" i="4"/>
  <c r="H132" i="4" s="1"/>
  <c r="AL130" i="4"/>
  <c r="H130" i="4" s="1"/>
  <c r="AN128" i="4"/>
  <c r="J128" i="4" s="1"/>
  <c r="AH140" i="4"/>
  <c r="D140" i="4" s="1"/>
  <c r="AN126" i="4"/>
  <c r="J126" i="4" s="1"/>
  <c r="AH138" i="4"/>
  <c r="D138" i="4" s="1"/>
  <c r="C143" i="4" l="1"/>
  <c r="AH143" i="4"/>
  <c r="AK134" i="4"/>
  <c r="G134" i="4" s="1"/>
  <c r="AK136" i="4"/>
  <c r="G136" i="4" s="1"/>
  <c r="AO128" i="4"/>
  <c r="K128" i="4" s="1"/>
  <c r="L128" i="4" s="1"/>
  <c r="AM130" i="4"/>
  <c r="I130" i="4" s="1"/>
  <c r="AM132" i="4"/>
  <c r="I132" i="4" s="1"/>
  <c r="AO126" i="4"/>
  <c r="K126" i="4" s="1"/>
  <c r="L126" i="4" s="1"/>
  <c r="AI140" i="4"/>
  <c r="E140" i="4" s="1"/>
  <c r="AI138" i="4"/>
  <c r="E138" i="4" s="1"/>
  <c r="AG142" i="4"/>
  <c r="C142" i="4" s="1"/>
  <c r="AG144" i="4"/>
  <c r="C144" i="4" s="1"/>
  <c r="D143" i="4" l="1"/>
  <c r="AI143" i="4"/>
  <c r="E143" i="4" s="1"/>
  <c r="AG147" i="4"/>
  <c r="C147" i="4" s="1"/>
  <c r="AN130" i="4"/>
  <c r="J130" i="4" s="1"/>
  <c r="AH142" i="4"/>
  <c r="D142" i="4" s="1"/>
  <c r="AJ138" i="4"/>
  <c r="F138" i="4" s="1"/>
  <c r="AL136" i="4"/>
  <c r="H136" i="4" s="1"/>
  <c r="AJ140" i="4"/>
  <c r="F140" i="4" s="1"/>
  <c r="AN132" i="4"/>
  <c r="J132" i="4" s="1"/>
  <c r="AH144" i="4"/>
  <c r="D144" i="4" s="1"/>
  <c r="AL134" i="4"/>
  <c r="H134" i="4" s="1"/>
  <c r="L143" i="4" l="1"/>
  <c r="AH147" i="4"/>
  <c r="D147" i="4" s="1"/>
  <c r="L147" i="4" s="1"/>
  <c r="AM136" i="4"/>
  <c r="I136" i="4" s="1"/>
  <c r="AK138" i="4"/>
  <c r="G138" i="4" s="1"/>
  <c r="AM134" i="4"/>
  <c r="I134" i="4" s="1"/>
  <c r="AI144" i="4"/>
  <c r="E144" i="4" s="1"/>
  <c r="AI142" i="4"/>
  <c r="E142" i="4" s="1"/>
  <c r="AO130" i="4"/>
  <c r="K130" i="4" s="1"/>
  <c r="L130" i="4" s="1"/>
  <c r="AO132" i="4"/>
  <c r="K132" i="4" s="1"/>
  <c r="L132" i="4" s="1"/>
  <c r="AK140" i="4"/>
  <c r="G140" i="4" s="1"/>
  <c r="AG148" i="4"/>
  <c r="C148" i="4" s="1"/>
  <c r="AG146" i="4"/>
  <c r="C146" i="4" s="1"/>
  <c r="AG151" i="4" l="1"/>
  <c r="AJ144" i="4"/>
  <c r="F144" i="4" s="1"/>
  <c r="AH148" i="4"/>
  <c r="D148" i="4" s="1"/>
  <c r="AL140" i="4"/>
  <c r="H140" i="4" s="1"/>
  <c r="AN134" i="4"/>
  <c r="J134" i="4" s="1"/>
  <c r="AL138" i="4"/>
  <c r="H138" i="4" s="1"/>
  <c r="AN136" i="4"/>
  <c r="J136" i="4" s="1"/>
  <c r="AJ142" i="4"/>
  <c r="F142" i="4" s="1"/>
  <c r="AH146" i="4"/>
  <c r="D146" i="4" s="1"/>
  <c r="C151" i="4" l="1"/>
  <c r="AH151" i="4"/>
  <c r="AO134" i="4"/>
  <c r="K134" i="4" s="1"/>
  <c r="L134" i="4" s="1"/>
  <c r="AI146" i="4"/>
  <c r="E146" i="4" s="1"/>
  <c r="AK142" i="4"/>
  <c r="G142" i="4" s="1"/>
  <c r="AO136" i="4"/>
  <c r="K136" i="4" s="1"/>
  <c r="L136" i="4" s="1"/>
  <c r="AM138" i="4"/>
  <c r="I138" i="4" s="1"/>
  <c r="AM140" i="4"/>
  <c r="I140" i="4" s="1"/>
  <c r="AI148" i="4"/>
  <c r="E148" i="4" s="1"/>
  <c r="AK144" i="4"/>
  <c r="G144" i="4" s="1"/>
  <c r="AG150" i="4"/>
  <c r="C150" i="4" s="1"/>
  <c r="AG152" i="4"/>
  <c r="C152" i="4" s="1"/>
  <c r="D151" i="4" l="1"/>
  <c r="AI151" i="4"/>
  <c r="AG155" i="4"/>
  <c r="C155" i="4" s="1"/>
  <c r="AJ146" i="4"/>
  <c r="F146" i="4" s="1"/>
  <c r="AL144" i="4"/>
  <c r="H144" i="4" s="1"/>
  <c r="AN140" i="4"/>
  <c r="J140" i="4" s="1"/>
  <c r="AH152" i="4"/>
  <c r="D152" i="4" s="1"/>
  <c r="AH150" i="4"/>
  <c r="D150" i="4" s="1"/>
  <c r="AL142" i="4"/>
  <c r="H142" i="4" s="1"/>
  <c r="AJ148" i="4"/>
  <c r="F148" i="4" s="1"/>
  <c r="AN138" i="4"/>
  <c r="J138" i="4" s="1"/>
  <c r="E151" i="4" l="1"/>
  <c r="AJ151" i="4"/>
  <c r="AH155" i="4"/>
  <c r="D155" i="4" s="1"/>
  <c r="AI150" i="4"/>
  <c r="E150" i="4" s="1"/>
  <c r="AO140" i="4"/>
  <c r="K140" i="4" s="1"/>
  <c r="L140" i="4" s="1"/>
  <c r="AM144" i="4"/>
  <c r="I144" i="4" s="1"/>
  <c r="AI152" i="4"/>
  <c r="E152" i="4" s="1"/>
  <c r="AK146" i="4"/>
  <c r="G146" i="4" s="1"/>
  <c r="AM142" i="4"/>
  <c r="I142" i="4" s="1"/>
  <c r="AO138" i="4"/>
  <c r="K138" i="4" s="1"/>
  <c r="L138" i="4" s="1"/>
  <c r="AK148" i="4"/>
  <c r="G148" i="4" s="1"/>
  <c r="AG156" i="4"/>
  <c r="C156" i="4" s="1"/>
  <c r="AG154" i="4"/>
  <c r="C154" i="4" s="1"/>
  <c r="F151" i="4" l="1"/>
  <c r="AK151" i="4"/>
  <c r="AG159" i="4"/>
  <c r="AI155" i="4"/>
  <c r="E155" i="4" s="1"/>
  <c r="AL146" i="4"/>
  <c r="H146" i="4" s="1"/>
  <c r="AJ152" i="4"/>
  <c r="F152" i="4" s="1"/>
  <c r="AH156" i="4"/>
  <c r="D156" i="4" s="1"/>
  <c r="AL148" i="4"/>
  <c r="H148" i="4" s="1"/>
  <c r="AN144" i="4"/>
  <c r="J144" i="4" s="1"/>
  <c r="AJ150" i="4"/>
  <c r="F150" i="4" s="1"/>
  <c r="AN142" i="4"/>
  <c r="J142" i="4" s="1"/>
  <c r="AH154" i="4"/>
  <c r="D154" i="4" s="1"/>
  <c r="C159" i="4" l="1"/>
  <c r="AH159" i="4"/>
  <c r="G151" i="4"/>
  <c r="AL151" i="4"/>
  <c r="AJ155" i="4"/>
  <c r="F155" i="4" s="1"/>
  <c r="AK152" i="4"/>
  <c r="G152" i="4" s="1"/>
  <c r="AM146" i="4"/>
  <c r="I146" i="4" s="1"/>
  <c r="AO144" i="4"/>
  <c r="K144" i="4" s="1"/>
  <c r="L144" i="4" s="1"/>
  <c r="AM148" i="4"/>
  <c r="I148" i="4" s="1"/>
  <c r="AI156" i="4"/>
  <c r="E156" i="4" s="1"/>
  <c r="AO142" i="4"/>
  <c r="K142" i="4" s="1"/>
  <c r="L142" i="4" s="1"/>
  <c r="AK150" i="4"/>
  <c r="G150" i="4" s="1"/>
  <c r="AI154" i="4"/>
  <c r="E154" i="4" s="1"/>
  <c r="AG158" i="4"/>
  <c r="C158" i="4" s="1"/>
  <c r="AG160" i="4"/>
  <c r="C160" i="4" s="1"/>
  <c r="H151" i="4" l="1"/>
  <c r="AM151" i="4"/>
  <c r="D159" i="4"/>
  <c r="AI159" i="4"/>
  <c r="AK155" i="4"/>
  <c r="G155" i="4" s="1"/>
  <c r="AG163" i="4"/>
  <c r="C163" i="4" s="1"/>
  <c r="AN146" i="4"/>
  <c r="J146" i="4" s="1"/>
  <c r="AH160" i="4"/>
  <c r="D160" i="4" s="1"/>
  <c r="AH158" i="4"/>
  <c r="D158" i="4" s="1"/>
  <c r="AL150" i="4"/>
  <c r="H150" i="4" s="1"/>
  <c r="AL152" i="4"/>
  <c r="H152" i="4" s="1"/>
  <c r="AJ156" i="4"/>
  <c r="F156" i="4" s="1"/>
  <c r="AN148" i="4"/>
  <c r="J148" i="4" s="1"/>
  <c r="AJ154" i="4"/>
  <c r="F154" i="4" s="1"/>
  <c r="E159" i="4" l="1"/>
  <c r="AJ159" i="4"/>
  <c r="I151" i="4"/>
  <c r="AN151" i="4"/>
  <c r="AH163" i="4"/>
  <c r="D163" i="4" s="1"/>
  <c r="L163" i="4" s="1"/>
  <c r="AL155" i="4"/>
  <c r="AM152" i="4"/>
  <c r="I152" i="4" s="1"/>
  <c r="AO148" i="4"/>
  <c r="K148" i="4" s="1"/>
  <c r="L148" i="4" s="1"/>
  <c r="AO146" i="4"/>
  <c r="K146" i="4" s="1"/>
  <c r="L146" i="4" s="1"/>
  <c r="AI160" i="4"/>
  <c r="E160" i="4" s="1"/>
  <c r="AM150" i="4"/>
  <c r="I150" i="4" s="1"/>
  <c r="AI158" i="4"/>
  <c r="E158" i="4" s="1"/>
  <c r="AK156" i="4"/>
  <c r="G156" i="4" s="1"/>
  <c r="AG162" i="4"/>
  <c r="C162" i="4" s="1"/>
  <c r="AG164" i="4"/>
  <c r="C164" i="4" s="1"/>
  <c r="AK154" i="4"/>
  <c r="G154" i="4" s="1"/>
  <c r="H155" i="4" l="1"/>
  <c r="AM155" i="4"/>
  <c r="J151" i="4"/>
  <c r="AO151" i="4"/>
  <c r="K151" i="4" s="1"/>
  <c r="F159" i="4"/>
  <c r="AK159" i="4"/>
  <c r="AG167" i="4"/>
  <c r="AJ160" i="4"/>
  <c r="F160" i="4" s="1"/>
  <c r="AL156" i="4"/>
  <c r="H156" i="4" s="1"/>
  <c r="AJ158" i="4"/>
  <c r="F158" i="4" s="1"/>
  <c r="AN150" i="4"/>
  <c r="J150" i="4" s="1"/>
  <c r="AH164" i="4"/>
  <c r="D164" i="4" s="1"/>
  <c r="AN152" i="4"/>
  <c r="J152" i="4" s="1"/>
  <c r="AL154" i="4"/>
  <c r="H154" i="4" s="1"/>
  <c r="AH162" i="4"/>
  <c r="D162" i="4" s="1"/>
  <c r="G159" i="4" l="1"/>
  <c r="AL159" i="4"/>
  <c r="H159" i="4" s="1"/>
  <c r="L151" i="4"/>
  <c r="I155" i="4"/>
  <c r="AN155" i="4"/>
  <c r="C167" i="4"/>
  <c r="AH167" i="4"/>
  <c r="AK158" i="4"/>
  <c r="G158" i="4" s="1"/>
  <c r="AM156" i="4"/>
  <c r="I156" i="4" s="1"/>
  <c r="AI162" i="4"/>
  <c r="E162" i="4" s="1"/>
  <c r="AK160" i="4"/>
  <c r="G160" i="4" s="1"/>
  <c r="AM154" i="4"/>
  <c r="I154" i="4" s="1"/>
  <c r="AI164" i="4"/>
  <c r="E164" i="4" s="1"/>
  <c r="AO150" i="4"/>
  <c r="K150" i="4" s="1"/>
  <c r="L150" i="4" s="1"/>
  <c r="AO152" i="4"/>
  <c r="K152" i="4" s="1"/>
  <c r="L152" i="4" s="1"/>
  <c r="AG168" i="4"/>
  <c r="C168" i="4" s="1"/>
  <c r="AG166" i="4"/>
  <c r="C166" i="4" s="1"/>
  <c r="L159" i="4" l="1"/>
  <c r="J155" i="4"/>
  <c r="AO155" i="4"/>
  <c r="K155" i="4" s="1"/>
  <c r="D167" i="4"/>
  <c r="AI167" i="4"/>
  <c r="AG171" i="4"/>
  <c r="C171" i="4" s="1"/>
  <c r="AN154" i="4"/>
  <c r="J154" i="4" s="1"/>
  <c r="AJ162" i="4"/>
  <c r="F162" i="4" s="1"/>
  <c r="AN156" i="4"/>
  <c r="J156" i="4" s="1"/>
  <c r="AJ164" i="4"/>
  <c r="F164" i="4" s="1"/>
  <c r="AH168" i="4"/>
  <c r="D168" i="4" s="1"/>
  <c r="AL158" i="4"/>
  <c r="H158" i="4" s="1"/>
  <c r="AL160" i="4"/>
  <c r="H160" i="4" s="1"/>
  <c r="AH166" i="4"/>
  <c r="D166" i="4" s="1"/>
  <c r="E167" i="4" l="1"/>
  <c r="AJ167" i="4"/>
  <c r="L155" i="4"/>
  <c r="AH171" i="4"/>
  <c r="D171" i="4" s="1"/>
  <c r="AI168" i="4"/>
  <c r="E168" i="4" s="1"/>
  <c r="AO156" i="4"/>
  <c r="K156" i="4" s="1"/>
  <c r="L156" i="4" s="1"/>
  <c r="AI166" i="4"/>
  <c r="E166" i="4" s="1"/>
  <c r="AK162" i="4"/>
  <c r="G162" i="4" s="1"/>
  <c r="AM160" i="4"/>
  <c r="I160" i="4" s="1"/>
  <c r="AO154" i="4"/>
  <c r="K154" i="4" s="1"/>
  <c r="L154" i="4" s="1"/>
  <c r="AK164" i="4"/>
  <c r="G164" i="4" s="1"/>
  <c r="AM158" i="4"/>
  <c r="I158" i="4" s="1"/>
  <c r="AG170" i="4"/>
  <c r="C170" i="4" s="1"/>
  <c r="AG172" i="4"/>
  <c r="C172" i="4" s="1"/>
  <c r="F167" i="4" l="1"/>
  <c r="AK167" i="4"/>
  <c r="AG175" i="4"/>
  <c r="AI171" i="4"/>
  <c r="E171" i="4" s="1"/>
  <c r="L171" i="4" s="1"/>
  <c r="AL162" i="4"/>
  <c r="H162" i="4" s="1"/>
  <c r="AJ166" i="4"/>
  <c r="F166" i="4" s="1"/>
  <c r="AN158" i="4"/>
  <c r="J158" i="4" s="1"/>
  <c r="AL164" i="4"/>
  <c r="H164" i="4" s="1"/>
  <c r="AH172" i="4"/>
  <c r="D172" i="4" s="1"/>
  <c r="AJ168" i="4"/>
  <c r="F168" i="4" s="1"/>
  <c r="AN160" i="4"/>
  <c r="J160" i="4" s="1"/>
  <c r="AH170" i="4"/>
  <c r="D170" i="4" s="1"/>
  <c r="G167" i="4" l="1"/>
  <c r="AL167" i="4"/>
  <c r="H167" i="4" s="1"/>
  <c r="C175" i="4"/>
  <c r="AH175" i="4"/>
  <c r="AI172" i="4"/>
  <c r="E172" i="4" s="1"/>
  <c r="AM164" i="4"/>
  <c r="I164" i="4" s="1"/>
  <c r="AO158" i="4"/>
  <c r="K158" i="4" s="1"/>
  <c r="L158" i="4" s="1"/>
  <c r="AK166" i="4"/>
  <c r="G166" i="4" s="1"/>
  <c r="AO160" i="4"/>
  <c r="K160" i="4" s="1"/>
  <c r="L160" i="4" s="1"/>
  <c r="AK168" i="4"/>
  <c r="G168" i="4" s="1"/>
  <c r="AM162" i="4"/>
  <c r="I162" i="4" s="1"/>
  <c r="AI170" i="4"/>
  <c r="E170" i="4" s="1"/>
  <c r="AG174" i="4"/>
  <c r="C174" i="4" s="1"/>
  <c r="AG176" i="4"/>
  <c r="C176" i="4" s="1"/>
  <c r="L167" i="4" l="1"/>
  <c r="D175" i="4"/>
  <c r="AI175" i="4"/>
  <c r="E175" i="4" s="1"/>
  <c r="AG179" i="4"/>
  <c r="C179" i="4" s="1"/>
  <c r="AN162" i="4"/>
  <c r="J162" i="4" s="1"/>
  <c r="AN164" i="4"/>
  <c r="J164" i="4" s="1"/>
  <c r="AL166" i="4"/>
  <c r="H166" i="4" s="1"/>
  <c r="AJ170" i="4"/>
  <c r="F170" i="4" s="1"/>
  <c r="AJ172" i="4"/>
  <c r="F172" i="4" s="1"/>
  <c r="AH176" i="4"/>
  <c r="D176" i="4" s="1"/>
  <c r="AH174" i="4"/>
  <c r="D174" i="4" s="1"/>
  <c r="AL168" i="4"/>
  <c r="H168" i="4" s="1"/>
  <c r="L175" i="4" l="1"/>
  <c r="AH179" i="4"/>
  <c r="D179" i="4" s="1"/>
  <c r="L179" i="4" s="1"/>
  <c r="AK170" i="4"/>
  <c r="G170" i="4" s="1"/>
  <c r="AK172" i="4"/>
  <c r="G172" i="4" s="1"/>
  <c r="AI174" i="4"/>
  <c r="E174" i="4" s="1"/>
  <c r="AO162" i="4"/>
  <c r="K162" i="4" s="1"/>
  <c r="L162" i="4" s="1"/>
  <c r="AM166" i="4"/>
  <c r="I166" i="4" s="1"/>
  <c r="AO164" i="4"/>
  <c r="K164" i="4" s="1"/>
  <c r="L164" i="4" s="1"/>
  <c r="AI176" i="4"/>
  <c r="E176" i="4" s="1"/>
  <c r="AM168" i="4"/>
  <c r="I168" i="4" s="1"/>
  <c r="AG180" i="4"/>
  <c r="C180" i="4" s="1"/>
  <c r="AG178" i="4"/>
  <c r="C178" i="4" s="1"/>
  <c r="AG183" i="4" l="1"/>
  <c r="AN166" i="4"/>
  <c r="J166" i="4" s="1"/>
  <c r="AN168" i="4"/>
  <c r="J168" i="4" s="1"/>
  <c r="AJ174" i="4"/>
  <c r="F174" i="4" s="1"/>
  <c r="AH180" i="4"/>
  <c r="D180" i="4" s="1"/>
  <c r="AL172" i="4"/>
  <c r="H172" i="4" s="1"/>
  <c r="AJ176" i="4"/>
  <c r="F176" i="4" s="1"/>
  <c r="AL170" i="4"/>
  <c r="H170" i="4" s="1"/>
  <c r="AH178" i="4"/>
  <c r="D178" i="4" s="1"/>
  <c r="C183" i="4" l="1"/>
  <c r="AH183" i="4"/>
  <c r="AK174" i="4"/>
  <c r="G174" i="4" s="1"/>
  <c r="AM172" i="4"/>
  <c r="I172" i="4" s="1"/>
  <c r="AI180" i="4"/>
  <c r="E180" i="4" s="1"/>
  <c r="AI178" i="4"/>
  <c r="E178" i="4" s="1"/>
  <c r="AM170" i="4"/>
  <c r="I170" i="4" s="1"/>
  <c r="AO168" i="4"/>
  <c r="K168" i="4" s="1"/>
  <c r="L168" i="4" s="1"/>
  <c r="AK176" i="4"/>
  <c r="G176" i="4" s="1"/>
  <c r="AO166" i="4"/>
  <c r="K166" i="4" s="1"/>
  <c r="L166" i="4" s="1"/>
  <c r="AG184" i="4"/>
  <c r="C184" i="4" s="1"/>
  <c r="AG182" i="4"/>
  <c r="C182" i="4" s="1"/>
  <c r="D183" i="4" l="1"/>
  <c r="AI183" i="4"/>
  <c r="AG187" i="4"/>
  <c r="C187" i="4" s="1"/>
  <c r="AJ178" i="4"/>
  <c r="F178" i="4" s="1"/>
  <c r="AH182" i="4"/>
  <c r="D182" i="4" s="1"/>
  <c r="AJ180" i="4"/>
  <c r="F180" i="4" s="1"/>
  <c r="AH184" i="4"/>
  <c r="D184" i="4" s="1"/>
  <c r="AN172" i="4"/>
  <c r="J172" i="4" s="1"/>
  <c r="AL176" i="4"/>
  <c r="H176" i="4" s="1"/>
  <c r="AL174" i="4"/>
  <c r="H174" i="4" s="1"/>
  <c r="AN170" i="4"/>
  <c r="J170" i="4" s="1"/>
  <c r="E183" i="4" l="1"/>
  <c r="AJ183" i="4"/>
  <c r="AH187" i="4"/>
  <c r="D187" i="4" s="1"/>
  <c r="AI184" i="4"/>
  <c r="E184" i="4" s="1"/>
  <c r="AK180" i="4"/>
  <c r="G180" i="4" s="1"/>
  <c r="AK178" i="4"/>
  <c r="G178" i="4" s="1"/>
  <c r="AI182" i="4"/>
  <c r="E182" i="4" s="1"/>
  <c r="AM174" i="4"/>
  <c r="I174" i="4" s="1"/>
  <c r="AM176" i="4"/>
  <c r="I176" i="4" s="1"/>
  <c r="AO170" i="4"/>
  <c r="K170" i="4" s="1"/>
  <c r="L170" i="4" s="1"/>
  <c r="AO172" i="4"/>
  <c r="K172" i="4" s="1"/>
  <c r="L172" i="4" s="1"/>
  <c r="AG186" i="4"/>
  <c r="C186" i="4" s="1"/>
  <c r="AG188" i="4"/>
  <c r="C188" i="4" s="1"/>
  <c r="F183" i="4" l="1"/>
  <c r="AK183" i="4"/>
  <c r="AG191" i="4"/>
  <c r="AI187" i="4"/>
  <c r="E187" i="4" s="1"/>
  <c r="AJ182" i="4"/>
  <c r="F182" i="4" s="1"/>
  <c r="AL178" i="4"/>
  <c r="H178" i="4" s="1"/>
  <c r="AH188" i="4"/>
  <c r="D188" i="4" s="1"/>
  <c r="AL180" i="4"/>
  <c r="H180" i="4" s="1"/>
  <c r="AJ184" i="4"/>
  <c r="F184" i="4" s="1"/>
  <c r="AN176" i="4"/>
  <c r="J176" i="4" s="1"/>
  <c r="AN174" i="4"/>
  <c r="J174" i="4" s="1"/>
  <c r="AH186" i="4"/>
  <c r="D186" i="4" s="1"/>
  <c r="G183" i="4" l="1"/>
  <c r="AL183" i="4"/>
  <c r="H183" i="4" s="1"/>
  <c r="C191" i="4"/>
  <c r="AH191" i="4"/>
  <c r="AJ187" i="4"/>
  <c r="AO174" i="4"/>
  <c r="K174" i="4" s="1"/>
  <c r="L174" i="4" s="1"/>
  <c r="AK182" i="4"/>
  <c r="G182" i="4" s="1"/>
  <c r="AI188" i="4"/>
  <c r="E188" i="4" s="1"/>
  <c r="AM180" i="4"/>
  <c r="I180" i="4" s="1"/>
  <c r="AM178" i="4"/>
  <c r="I178" i="4" s="1"/>
  <c r="AO176" i="4"/>
  <c r="K176" i="4" s="1"/>
  <c r="L176" i="4" s="1"/>
  <c r="AK184" i="4"/>
  <c r="G184" i="4" s="1"/>
  <c r="AI186" i="4"/>
  <c r="E186" i="4" s="1"/>
  <c r="AG190" i="4"/>
  <c r="C190" i="4" s="1"/>
  <c r="AG192" i="4"/>
  <c r="C192" i="4" s="1"/>
  <c r="L183" i="4" l="1"/>
  <c r="D191" i="4"/>
  <c r="AI191" i="4"/>
  <c r="F187" i="4"/>
  <c r="L187" i="4" s="1"/>
  <c r="AG195" i="4"/>
  <c r="C195" i="4" s="1"/>
  <c r="AN178" i="4"/>
  <c r="J178" i="4" s="1"/>
  <c r="AH192" i="4"/>
  <c r="D192" i="4" s="1"/>
  <c r="AL182" i="4"/>
  <c r="H182" i="4" s="1"/>
  <c r="AN180" i="4"/>
  <c r="J180" i="4" s="1"/>
  <c r="AJ188" i="4"/>
  <c r="F188" i="4" s="1"/>
  <c r="AL184" i="4"/>
  <c r="H184" i="4" s="1"/>
  <c r="AH190" i="4"/>
  <c r="D190" i="4" s="1"/>
  <c r="AJ186" i="4"/>
  <c r="F186" i="4" s="1"/>
  <c r="E191" i="4" l="1"/>
  <c r="AJ191" i="4"/>
  <c r="F191" i="4" s="1"/>
  <c r="AH195" i="4"/>
  <c r="D195" i="4" s="1"/>
  <c r="L195" i="4" s="1"/>
  <c r="AO180" i="4"/>
  <c r="K180" i="4" s="1"/>
  <c r="L180" i="4" s="1"/>
  <c r="AM182" i="4"/>
  <c r="I182" i="4" s="1"/>
  <c r="AK188" i="4"/>
  <c r="G188" i="4" s="1"/>
  <c r="AK186" i="4"/>
  <c r="G186" i="4" s="1"/>
  <c r="AI192" i="4"/>
  <c r="E192" i="4" s="1"/>
  <c r="AI190" i="4"/>
  <c r="E190" i="4" s="1"/>
  <c r="AO178" i="4"/>
  <c r="K178" i="4" s="1"/>
  <c r="L178" i="4" s="1"/>
  <c r="AM184" i="4"/>
  <c r="I184" i="4" s="1"/>
  <c r="AG194" i="4"/>
  <c r="C194" i="4" s="1"/>
  <c r="AG196" i="4"/>
  <c r="C196" i="4" s="1"/>
  <c r="L191" i="4" l="1"/>
  <c r="AG199" i="4"/>
  <c r="AH196" i="4"/>
  <c r="D196" i="4" s="1"/>
  <c r="AL188" i="4"/>
  <c r="H188" i="4" s="1"/>
  <c r="AN182" i="4"/>
  <c r="J182" i="4" s="1"/>
  <c r="AL186" i="4"/>
  <c r="H186" i="4" s="1"/>
  <c r="AN184" i="4"/>
  <c r="J184" i="4" s="1"/>
  <c r="AJ190" i="4"/>
  <c r="F190" i="4" s="1"/>
  <c r="AJ192" i="4"/>
  <c r="F192" i="4" s="1"/>
  <c r="AH194" i="4"/>
  <c r="D194" i="4" s="1"/>
  <c r="C199" i="4" l="1"/>
  <c r="AH199" i="4"/>
  <c r="AM186" i="4"/>
  <c r="I186" i="4" s="1"/>
  <c r="AI194" i="4"/>
  <c r="E194" i="4" s="1"/>
  <c r="AO182" i="4"/>
  <c r="K182" i="4" s="1"/>
  <c r="L182" i="4" s="1"/>
  <c r="AI196" i="4"/>
  <c r="E196" i="4" s="1"/>
  <c r="AK190" i="4"/>
  <c r="G190" i="4" s="1"/>
  <c r="AM188" i="4"/>
  <c r="I188" i="4" s="1"/>
  <c r="AK192" i="4"/>
  <c r="G192" i="4" s="1"/>
  <c r="AO184" i="4"/>
  <c r="K184" i="4" s="1"/>
  <c r="L184" i="4" s="1"/>
  <c r="AG198" i="4"/>
  <c r="C198" i="4" s="1"/>
  <c r="AG200" i="4"/>
  <c r="C200" i="4" s="1"/>
  <c r="D199" i="4" l="1"/>
  <c r="AI199" i="4"/>
  <c r="AG203" i="4"/>
  <c r="C203" i="4" s="1"/>
  <c r="AJ194" i="4"/>
  <c r="F194" i="4" s="1"/>
  <c r="AL190" i="4"/>
  <c r="H190" i="4" s="1"/>
  <c r="AJ196" i="4"/>
  <c r="F196" i="4" s="1"/>
  <c r="AL192" i="4"/>
  <c r="H192" i="4" s="1"/>
  <c r="AN186" i="4"/>
  <c r="J186" i="4" s="1"/>
  <c r="AH200" i="4"/>
  <c r="D200" i="4" s="1"/>
  <c r="AH198" i="4"/>
  <c r="D198" i="4" s="1"/>
  <c r="AN188" i="4"/>
  <c r="J188" i="4" s="1"/>
  <c r="E199" i="4" l="1"/>
  <c r="AJ199" i="4"/>
  <c r="F199" i="4" s="1"/>
  <c r="AH203" i="4"/>
  <c r="D203" i="4" s="1"/>
  <c r="AI198" i="4"/>
  <c r="E198" i="4" s="1"/>
  <c r="AK194" i="4"/>
  <c r="G194" i="4" s="1"/>
  <c r="AI200" i="4"/>
  <c r="E200" i="4" s="1"/>
  <c r="AM192" i="4"/>
  <c r="I192" i="4" s="1"/>
  <c r="AK196" i="4"/>
  <c r="G196" i="4" s="1"/>
  <c r="AO188" i="4"/>
  <c r="K188" i="4" s="1"/>
  <c r="L188" i="4" s="1"/>
  <c r="AM190" i="4"/>
  <c r="I190" i="4" s="1"/>
  <c r="AO186" i="4"/>
  <c r="K186" i="4" s="1"/>
  <c r="L186" i="4" s="1"/>
  <c r="AG204" i="4"/>
  <c r="C204" i="4" s="1"/>
  <c r="AG202" i="4"/>
  <c r="C202" i="4" s="1"/>
  <c r="L199" i="4" l="1"/>
  <c r="AI203" i="4"/>
  <c r="E203" i="4" s="1"/>
  <c r="L203" i="4" s="1"/>
  <c r="AG207" i="4"/>
  <c r="AH204" i="4"/>
  <c r="D204" i="4" s="1"/>
  <c r="AJ200" i="4"/>
  <c r="F200" i="4" s="1"/>
  <c r="AL194" i="4"/>
  <c r="H194" i="4" s="1"/>
  <c r="AJ198" i="4"/>
  <c r="F198" i="4" s="1"/>
  <c r="AN192" i="4"/>
  <c r="J192" i="4" s="1"/>
  <c r="AN190" i="4"/>
  <c r="J190" i="4" s="1"/>
  <c r="AL196" i="4"/>
  <c r="H196" i="4" s="1"/>
  <c r="AH202" i="4"/>
  <c r="D202" i="4" s="1"/>
  <c r="C207" i="4" l="1"/>
  <c r="AH207" i="4"/>
  <c r="AO192" i="4"/>
  <c r="K192" i="4" s="1"/>
  <c r="L192" i="4" s="1"/>
  <c r="AK198" i="4"/>
  <c r="G198" i="4" s="1"/>
  <c r="AM196" i="4"/>
  <c r="I196" i="4" s="1"/>
  <c r="AM194" i="4"/>
  <c r="I194" i="4" s="1"/>
  <c r="AK200" i="4"/>
  <c r="G200" i="4" s="1"/>
  <c r="AI204" i="4"/>
  <c r="E204" i="4" s="1"/>
  <c r="AO190" i="4"/>
  <c r="K190" i="4" s="1"/>
  <c r="L190" i="4" s="1"/>
  <c r="AI202" i="4"/>
  <c r="E202" i="4" s="1"/>
  <c r="AG206" i="4"/>
  <c r="C206" i="4" s="1"/>
  <c r="AG208" i="4"/>
  <c r="C208" i="4" s="1"/>
  <c r="D207" i="4" l="1"/>
  <c r="AI207" i="4"/>
  <c r="E207" i="4" s="1"/>
  <c r="AG211" i="4"/>
  <c r="C211" i="4" s="1"/>
  <c r="AH208" i="4"/>
  <c r="D208" i="4" s="1"/>
  <c r="AH206" i="4"/>
  <c r="D206" i="4" s="1"/>
  <c r="AJ204" i="4"/>
  <c r="F204" i="4" s="1"/>
  <c r="AN194" i="4"/>
  <c r="J194" i="4" s="1"/>
  <c r="AN196" i="4"/>
  <c r="J196" i="4" s="1"/>
  <c r="AJ202" i="4"/>
  <c r="F202" i="4" s="1"/>
  <c r="AL198" i="4"/>
  <c r="H198" i="4" s="1"/>
  <c r="AL200" i="4"/>
  <c r="H200" i="4" s="1"/>
  <c r="L207" i="4" l="1"/>
  <c r="AH211" i="4"/>
  <c r="D211" i="4" s="1"/>
  <c r="L211" i="4" s="1"/>
  <c r="AO196" i="4"/>
  <c r="K196" i="4" s="1"/>
  <c r="L196" i="4" s="1"/>
  <c r="AO194" i="4"/>
  <c r="K194" i="4" s="1"/>
  <c r="L194" i="4" s="1"/>
  <c r="AI206" i="4"/>
  <c r="E206" i="4" s="1"/>
  <c r="AM198" i="4"/>
  <c r="I198" i="4" s="1"/>
  <c r="AK202" i="4"/>
  <c r="G202" i="4" s="1"/>
  <c r="AK204" i="4"/>
  <c r="G204" i="4" s="1"/>
  <c r="AM200" i="4"/>
  <c r="I200" i="4" s="1"/>
  <c r="AI208" i="4"/>
  <c r="E208" i="4" s="1"/>
  <c r="AG210" i="4"/>
  <c r="C210" i="4" s="1"/>
  <c r="AG212" i="4"/>
  <c r="C212" i="4" s="1"/>
  <c r="AG215" i="4" l="1"/>
  <c r="AN200" i="4"/>
  <c r="J200" i="4" s="1"/>
  <c r="AN198" i="4"/>
  <c r="J198" i="4" s="1"/>
  <c r="AJ206" i="4"/>
  <c r="F206" i="4" s="1"/>
  <c r="AL202" i="4"/>
  <c r="H202" i="4" s="1"/>
  <c r="AH212" i="4"/>
  <c r="D212" i="4" s="1"/>
  <c r="AJ208" i="4"/>
  <c r="F208" i="4" s="1"/>
  <c r="AL204" i="4"/>
  <c r="H204" i="4" s="1"/>
  <c r="AH210" i="4"/>
  <c r="D210" i="4" s="1"/>
  <c r="C215" i="4" l="1"/>
  <c r="AH215" i="4"/>
  <c r="AM202" i="4"/>
  <c r="I202" i="4" s="1"/>
  <c r="AK206" i="4"/>
  <c r="G206" i="4" s="1"/>
  <c r="AI210" i="4"/>
  <c r="E210" i="4" s="1"/>
  <c r="AO198" i="4"/>
  <c r="K198" i="4" s="1"/>
  <c r="L198" i="4" s="1"/>
  <c r="AM204" i="4"/>
  <c r="I204" i="4" s="1"/>
  <c r="AO200" i="4"/>
  <c r="K200" i="4" s="1"/>
  <c r="L200" i="4" s="1"/>
  <c r="AK208" i="4"/>
  <c r="G208" i="4" s="1"/>
  <c r="AI212" i="4"/>
  <c r="E212" i="4" s="1"/>
  <c r="AG214" i="4"/>
  <c r="C214" i="4" s="1"/>
  <c r="AG216" i="4"/>
  <c r="C216" i="4" s="1"/>
  <c r="D215" i="4" l="1"/>
  <c r="AI215" i="4"/>
  <c r="AG219" i="4"/>
  <c r="C219" i="4" s="1"/>
  <c r="AH214" i="4"/>
  <c r="D214" i="4" s="1"/>
  <c r="AL206" i="4"/>
  <c r="H206" i="4" s="1"/>
  <c r="AN202" i="4"/>
  <c r="J202" i="4" s="1"/>
  <c r="AH216" i="4"/>
  <c r="D216" i="4" s="1"/>
  <c r="AJ210" i="4"/>
  <c r="F210" i="4" s="1"/>
  <c r="AJ212" i="4"/>
  <c r="F212" i="4" s="1"/>
  <c r="AL208" i="4"/>
  <c r="H208" i="4" s="1"/>
  <c r="AN204" i="4"/>
  <c r="J204" i="4" s="1"/>
  <c r="E215" i="4" l="1"/>
  <c r="AJ215" i="4"/>
  <c r="AH219" i="4"/>
  <c r="D219" i="4" s="1"/>
  <c r="AK210" i="4"/>
  <c r="G210" i="4" s="1"/>
  <c r="AI216" i="4"/>
  <c r="E216" i="4" s="1"/>
  <c r="AM208" i="4"/>
  <c r="I208" i="4" s="1"/>
  <c r="AO202" i="4"/>
  <c r="K202" i="4" s="1"/>
  <c r="L202" i="4" s="1"/>
  <c r="AO204" i="4"/>
  <c r="K204" i="4" s="1"/>
  <c r="L204" i="4" s="1"/>
  <c r="AM206" i="4"/>
  <c r="I206" i="4" s="1"/>
  <c r="AI214" i="4"/>
  <c r="E214" i="4" s="1"/>
  <c r="AK212" i="4"/>
  <c r="G212" i="4" s="1"/>
  <c r="AG220" i="4"/>
  <c r="C220" i="4" s="1"/>
  <c r="AG218" i="4"/>
  <c r="C218" i="4" s="1"/>
  <c r="F215" i="4" l="1"/>
  <c r="AK215" i="4"/>
  <c r="AI219" i="4"/>
  <c r="E219" i="4" s="1"/>
  <c r="AG223" i="4"/>
  <c r="AL212" i="4"/>
  <c r="H212" i="4" s="1"/>
  <c r="AJ216" i="4"/>
  <c r="F216" i="4" s="1"/>
  <c r="AH220" i="4"/>
  <c r="D220" i="4" s="1"/>
  <c r="AN208" i="4"/>
  <c r="J208" i="4" s="1"/>
  <c r="AJ214" i="4"/>
  <c r="F214" i="4" s="1"/>
  <c r="AN206" i="4"/>
  <c r="J206" i="4" s="1"/>
  <c r="AL210" i="4"/>
  <c r="H210" i="4" s="1"/>
  <c r="AH218" i="4"/>
  <c r="D218" i="4" s="1"/>
  <c r="G215" i="4" l="1"/>
  <c r="AL215" i="4"/>
  <c r="C223" i="4"/>
  <c r="AH223" i="4"/>
  <c r="AJ219" i="4"/>
  <c r="F219" i="4" s="1"/>
  <c r="AK214" i="4"/>
  <c r="G214" i="4" s="1"/>
  <c r="AI220" i="4"/>
  <c r="E220" i="4" s="1"/>
  <c r="AK216" i="4"/>
  <c r="G216" i="4" s="1"/>
  <c r="AM210" i="4"/>
  <c r="I210" i="4" s="1"/>
  <c r="AM212" i="4"/>
  <c r="I212" i="4" s="1"/>
  <c r="AO208" i="4"/>
  <c r="K208" i="4" s="1"/>
  <c r="L208" i="4" s="1"/>
  <c r="AO206" i="4"/>
  <c r="K206" i="4" s="1"/>
  <c r="L206" i="4" s="1"/>
  <c r="AG224" i="4"/>
  <c r="C224" i="4" s="1"/>
  <c r="AG222" i="4"/>
  <c r="C222" i="4" s="1"/>
  <c r="AI218" i="4"/>
  <c r="E218" i="4" s="1"/>
  <c r="D223" i="4" l="1"/>
  <c r="AI223" i="4"/>
  <c r="H215" i="4"/>
  <c r="AM215" i="4"/>
  <c r="AK219" i="4"/>
  <c r="AG227" i="4"/>
  <c r="C227" i="4" s="1"/>
  <c r="AH224" i="4"/>
  <c r="D224" i="4" s="1"/>
  <c r="AJ220" i="4"/>
  <c r="F220" i="4" s="1"/>
  <c r="AL214" i="4"/>
  <c r="H214" i="4" s="1"/>
  <c r="AN212" i="4"/>
  <c r="J212" i="4" s="1"/>
  <c r="AH222" i="4"/>
  <c r="D222" i="4" s="1"/>
  <c r="AN210" i="4"/>
  <c r="J210" i="4" s="1"/>
  <c r="AL216" i="4"/>
  <c r="H216" i="4" s="1"/>
  <c r="AJ218" i="4"/>
  <c r="F218" i="4" s="1"/>
  <c r="G219" i="4" l="1"/>
  <c r="AL219" i="4"/>
  <c r="I215" i="4"/>
  <c r="AN215" i="4"/>
  <c r="E223" i="4"/>
  <c r="AJ223" i="4"/>
  <c r="AH227" i="4"/>
  <c r="AK220" i="4"/>
  <c r="G220" i="4" s="1"/>
  <c r="AO212" i="4"/>
  <c r="K212" i="4" s="1"/>
  <c r="L212" i="4" s="1"/>
  <c r="AM214" i="4"/>
  <c r="I214" i="4" s="1"/>
  <c r="AM216" i="4"/>
  <c r="I216" i="4" s="1"/>
  <c r="AI224" i="4"/>
  <c r="E224" i="4" s="1"/>
  <c r="AO210" i="4"/>
  <c r="K210" i="4" s="1"/>
  <c r="L210" i="4" s="1"/>
  <c r="AI222" i="4"/>
  <c r="E222" i="4" s="1"/>
  <c r="AG226" i="4"/>
  <c r="C226" i="4" s="1"/>
  <c r="AG228" i="4"/>
  <c r="C228" i="4" s="1"/>
  <c r="AK218" i="4"/>
  <c r="G218" i="4" s="1"/>
  <c r="F223" i="4" l="1"/>
  <c r="AK223" i="4"/>
  <c r="J215" i="4"/>
  <c r="AO215" i="4"/>
  <c r="K215" i="4" s="1"/>
  <c r="D227" i="4"/>
  <c r="AI227" i="4"/>
  <c r="H219" i="4"/>
  <c r="AM219" i="4"/>
  <c r="AG231" i="4"/>
  <c r="AN216" i="4"/>
  <c r="J216" i="4" s="1"/>
  <c r="AL218" i="4"/>
  <c r="H218" i="4" s="1"/>
  <c r="AL220" i="4"/>
  <c r="H220" i="4" s="1"/>
  <c r="AN214" i="4"/>
  <c r="J214" i="4" s="1"/>
  <c r="AJ222" i="4"/>
  <c r="F222" i="4" s="1"/>
  <c r="AJ224" i="4"/>
  <c r="F224" i="4" s="1"/>
  <c r="AH228" i="4"/>
  <c r="D228" i="4" s="1"/>
  <c r="AH226" i="4"/>
  <c r="D226" i="4" s="1"/>
  <c r="E227" i="4" l="1"/>
  <c r="AJ227" i="4"/>
  <c r="L215" i="4"/>
  <c r="G223" i="4"/>
  <c r="AL223" i="4"/>
  <c r="I219" i="4"/>
  <c r="AN219" i="4"/>
  <c r="C231" i="4"/>
  <c r="AH231" i="4"/>
  <c r="AK224" i="4"/>
  <c r="G224" i="4" s="1"/>
  <c r="AM220" i="4"/>
  <c r="I220" i="4" s="1"/>
  <c r="AK222" i="4"/>
  <c r="G222" i="4" s="1"/>
  <c r="AO214" i="4"/>
  <c r="K214" i="4" s="1"/>
  <c r="L214" i="4" s="1"/>
  <c r="AI226" i="4"/>
  <c r="E226" i="4" s="1"/>
  <c r="AM218" i="4"/>
  <c r="I218" i="4" s="1"/>
  <c r="AI228" i="4"/>
  <c r="E228" i="4" s="1"/>
  <c r="AO216" i="4"/>
  <c r="K216" i="4" s="1"/>
  <c r="L216" i="4" s="1"/>
  <c r="AG230" i="4"/>
  <c r="C230" i="4" s="1"/>
  <c r="AG232" i="4"/>
  <c r="C232" i="4" s="1"/>
  <c r="H223" i="4" l="1"/>
  <c r="AM223" i="4"/>
  <c r="F227" i="4"/>
  <c r="AK227" i="4"/>
  <c r="J219" i="4"/>
  <c r="AO219" i="4"/>
  <c r="K219" i="4" s="1"/>
  <c r="D231" i="4"/>
  <c r="AI231" i="4"/>
  <c r="AG235" i="4"/>
  <c r="C235" i="4" s="1"/>
  <c r="AH230" i="4"/>
  <c r="D230" i="4" s="1"/>
  <c r="AL222" i="4"/>
  <c r="H222" i="4" s="1"/>
  <c r="AJ226" i="4"/>
  <c r="F226" i="4" s="1"/>
  <c r="AH232" i="4"/>
  <c r="D232" i="4" s="1"/>
  <c r="AN220" i="4"/>
  <c r="J220" i="4" s="1"/>
  <c r="AJ228" i="4"/>
  <c r="F228" i="4" s="1"/>
  <c r="AL224" i="4"/>
  <c r="H224" i="4" s="1"/>
  <c r="AN218" i="4"/>
  <c r="J218" i="4" s="1"/>
  <c r="L219" i="4" l="1"/>
  <c r="E231" i="4"/>
  <c r="AJ231" i="4"/>
  <c r="I223" i="4"/>
  <c r="AN223" i="4"/>
  <c r="G227" i="4"/>
  <c r="AL227" i="4"/>
  <c r="AH235" i="4"/>
  <c r="D235" i="4" s="1"/>
  <c r="AI232" i="4"/>
  <c r="E232" i="4" s="1"/>
  <c r="AK226" i="4"/>
  <c r="G226" i="4" s="1"/>
  <c r="AM224" i="4"/>
  <c r="I224" i="4" s="1"/>
  <c r="AO218" i="4"/>
  <c r="K218" i="4" s="1"/>
  <c r="L218" i="4" s="1"/>
  <c r="AM222" i="4"/>
  <c r="I222" i="4" s="1"/>
  <c r="AI230" i="4"/>
  <c r="E230" i="4" s="1"/>
  <c r="AK228" i="4"/>
  <c r="G228" i="4" s="1"/>
  <c r="AO220" i="4"/>
  <c r="K220" i="4" s="1"/>
  <c r="L220" i="4" s="1"/>
  <c r="AG236" i="4"/>
  <c r="C236" i="4" s="1"/>
  <c r="AG234" i="4"/>
  <c r="C234" i="4" s="1"/>
  <c r="J223" i="4" l="1"/>
  <c r="AO223" i="4"/>
  <c r="K223" i="4" s="1"/>
  <c r="H227" i="4"/>
  <c r="AM227" i="4"/>
  <c r="F231" i="4"/>
  <c r="AK231" i="4"/>
  <c r="AI235" i="4"/>
  <c r="AG239" i="4"/>
  <c r="AN224" i="4"/>
  <c r="J224" i="4" s="1"/>
  <c r="AL226" i="4"/>
  <c r="H226" i="4" s="1"/>
  <c r="AJ232" i="4"/>
  <c r="F232" i="4" s="1"/>
  <c r="AH236" i="4"/>
  <c r="D236" i="4" s="1"/>
  <c r="AL228" i="4"/>
  <c r="H228" i="4" s="1"/>
  <c r="AJ230" i="4"/>
  <c r="F230" i="4" s="1"/>
  <c r="AN222" i="4"/>
  <c r="J222" i="4" s="1"/>
  <c r="AH234" i="4"/>
  <c r="D234" i="4" s="1"/>
  <c r="L223" i="4" l="1"/>
  <c r="G231" i="4"/>
  <c r="AL231" i="4"/>
  <c r="I227" i="4"/>
  <c r="AN227" i="4"/>
  <c r="E235" i="4"/>
  <c r="AJ235" i="4"/>
  <c r="C239" i="4"/>
  <c r="AH239" i="4"/>
  <c r="AM228" i="4"/>
  <c r="I228" i="4" s="1"/>
  <c r="AI236" i="4"/>
  <c r="E236" i="4" s="1"/>
  <c r="AK232" i="4"/>
  <c r="G232" i="4" s="1"/>
  <c r="AO222" i="4"/>
  <c r="K222" i="4" s="1"/>
  <c r="L222" i="4" s="1"/>
  <c r="AM226" i="4"/>
  <c r="I226" i="4" s="1"/>
  <c r="AO224" i="4"/>
  <c r="K224" i="4" s="1"/>
  <c r="L224" i="4" s="1"/>
  <c r="AK230" i="4"/>
  <c r="G230" i="4" s="1"/>
  <c r="AG238" i="4"/>
  <c r="C238" i="4" s="1"/>
  <c r="AG240" i="4"/>
  <c r="C240" i="4" s="1"/>
  <c r="AI234" i="4"/>
  <c r="E234" i="4" s="1"/>
  <c r="D239" i="4" l="1"/>
  <c r="AI239" i="4"/>
  <c r="E239" i="4" s="1"/>
  <c r="F235" i="4"/>
  <c r="AK235" i="4"/>
  <c r="J227" i="4"/>
  <c r="AO227" i="4"/>
  <c r="K227" i="4" s="1"/>
  <c r="H231" i="4"/>
  <c r="AM231" i="4"/>
  <c r="AG243" i="4"/>
  <c r="C243" i="4" s="1"/>
  <c r="AL232" i="4"/>
  <c r="H232" i="4" s="1"/>
  <c r="AH240" i="4"/>
  <c r="D240" i="4" s="1"/>
  <c r="AH238" i="4"/>
  <c r="D238" i="4" s="1"/>
  <c r="AJ234" i="4"/>
  <c r="F234" i="4" s="1"/>
  <c r="AL230" i="4"/>
  <c r="H230" i="4" s="1"/>
  <c r="AJ236" i="4"/>
  <c r="F236" i="4" s="1"/>
  <c r="AN228" i="4"/>
  <c r="J228" i="4" s="1"/>
  <c r="AN226" i="4"/>
  <c r="J226" i="4" s="1"/>
  <c r="L227" i="4" l="1"/>
  <c r="L239" i="4"/>
  <c r="I231" i="4"/>
  <c r="AN231" i="4"/>
  <c r="G235" i="4"/>
  <c r="AL235" i="4"/>
  <c r="AH243" i="4"/>
  <c r="AM230" i="4"/>
  <c r="I230" i="4" s="1"/>
  <c r="AK234" i="4"/>
  <c r="G234" i="4" s="1"/>
  <c r="AI238" i="4"/>
  <c r="E238" i="4" s="1"/>
  <c r="AO226" i="4"/>
  <c r="K226" i="4" s="1"/>
  <c r="L226" i="4" s="1"/>
  <c r="AI240" i="4"/>
  <c r="E240" i="4" s="1"/>
  <c r="AO228" i="4"/>
  <c r="K228" i="4" s="1"/>
  <c r="L228" i="4" s="1"/>
  <c r="AM232" i="4"/>
  <c r="I232" i="4" s="1"/>
  <c r="AK236" i="4"/>
  <c r="G236" i="4" s="1"/>
  <c r="AG242" i="4"/>
  <c r="C242" i="4" s="1"/>
  <c r="AG244" i="4"/>
  <c r="C244" i="4" s="1"/>
  <c r="D243" i="4" l="1"/>
  <c r="AI243" i="4"/>
  <c r="E243" i="4" s="1"/>
  <c r="H235" i="4"/>
  <c r="AM235" i="4"/>
  <c r="J231" i="4"/>
  <c r="AO231" i="4"/>
  <c r="K231" i="4" s="1"/>
  <c r="AG247" i="4"/>
  <c r="AH244" i="4"/>
  <c r="D244" i="4" s="1"/>
  <c r="AJ238" i="4"/>
  <c r="F238" i="4" s="1"/>
  <c r="AL236" i="4"/>
  <c r="H236" i="4" s="1"/>
  <c r="AN232" i="4"/>
  <c r="J232" i="4" s="1"/>
  <c r="AL234" i="4"/>
  <c r="H234" i="4" s="1"/>
  <c r="AN230" i="4"/>
  <c r="J230" i="4" s="1"/>
  <c r="AJ240" i="4"/>
  <c r="F240" i="4" s="1"/>
  <c r="AH242" i="4"/>
  <c r="D242" i="4" s="1"/>
  <c r="L243" i="4" l="1"/>
  <c r="L231" i="4"/>
  <c r="I235" i="4"/>
  <c r="AN235" i="4"/>
  <c r="C247" i="4"/>
  <c r="AH247" i="4"/>
  <c r="AK240" i="4"/>
  <c r="G240" i="4" s="1"/>
  <c r="AM234" i="4"/>
  <c r="I234" i="4" s="1"/>
  <c r="AO232" i="4"/>
  <c r="K232" i="4" s="1"/>
  <c r="L232" i="4" s="1"/>
  <c r="AI242" i="4"/>
  <c r="E242" i="4" s="1"/>
  <c r="AM236" i="4"/>
  <c r="I236" i="4" s="1"/>
  <c r="AK238" i="4"/>
  <c r="G238" i="4" s="1"/>
  <c r="AI244" i="4"/>
  <c r="E244" i="4" s="1"/>
  <c r="AO230" i="4"/>
  <c r="K230" i="4" s="1"/>
  <c r="L230" i="4" s="1"/>
  <c r="AG248" i="4"/>
  <c r="C248" i="4" s="1"/>
  <c r="AG246" i="4"/>
  <c r="C246" i="4" s="1"/>
  <c r="J235" i="4" l="1"/>
  <c r="AO235" i="4"/>
  <c r="K235" i="4" s="1"/>
  <c r="D247" i="4"/>
  <c r="AI247" i="4"/>
  <c r="AG251" i="4"/>
  <c r="C251" i="4" s="1"/>
  <c r="AH248" i="4"/>
  <c r="D248" i="4" s="1"/>
  <c r="AH246" i="4"/>
  <c r="D246" i="4" s="1"/>
  <c r="AJ242" i="4"/>
  <c r="F242" i="4" s="1"/>
  <c r="AN234" i="4"/>
  <c r="J234" i="4" s="1"/>
  <c r="AJ244" i="4"/>
  <c r="F244" i="4" s="1"/>
  <c r="AL240" i="4"/>
  <c r="H240" i="4" s="1"/>
  <c r="AL238" i="4"/>
  <c r="H238" i="4" s="1"/>
  <c r="AN236" i="4"/>
  <c r="J236" i="4" s="1"/>
  <c r="L235" i="4" l="1"/>
  <c r="E247" i="4"/>
  <c r="AJ247" i="4"/>
  <c r="AH251" i="4"/>
  <c r="D251" i="4" s="1"/>
  <c r="AO234" i="4"/>
  <c r="K234" i="4" s="1"/>
  <c r="L234" i="4" s="1"/>
  <c r="AK242" i="4"/>
  <c r="G242" i="4" s="1"/>
  <c r="AO236" i="4"/>
  <c r="K236" i="4" s="1"/>
  <c r="L236" i="4" s="1"/>
  <c r="AI246" i="4"/>
  <c r="E246" i="4" s="1"/>
  <c r="AM240" i="4"/>
  <c r="I240" i="4" s="1"/>
  <c r="AK244" i="4"/>
  <c r="G244" i="4" s="1"/>
  <c r="AM238" i="4"/>
  <c r="I238" i="4" s="1"/>
  <c r="AI248" i="4"/>
  <c r="E248" i="4" s="1"/>
  <c r="AG250" i="4"/>
  <c r="C250" i="4" s="1"/>
  <c r="AG252" i="4"/>
  <c r="C252" i="4" s="1"/>
  <c r="F247" i="4" l="1"/>
  <c r="AK247" i="4"/>
  <c r="AG255" i="4"/>
  <c r="AI251" i="4"/>
  <c r="E251" i="4" s="1"/>
  <c r="AH252" i="4"/>
  <c r="D252" i="4" s="1"/>
  <c r="AJ248" i="4"/>
  <c r="F248" i="4" s="1"/>
  <c r="AN238" i="4"/>
  <c r="J238" i="4" s="1"/>
  <c r="AL242" i="4"/>
  <c r="H242" i="4" s="1"/>
  <c r="AL244" i="4"/>
  <c r="H244" i="4" s="1"/>
  <c r="AN240" i="4"/>
  <c r="J240" i="4" s="1"/>
  <c r="AJ246" i="4"/>
  <c r="F246" i="4" s="1"/>
  <c r="AH250" i="4"/>
  <c r="D250" i="4" s="1"/>
  <c r="G247" i="4" l="1"/>
  <c r="AL247" i="4"/>
  <c r="C255" i="4"/>
  <c r="AH255" i="4"/>
  <c r="AJ251" i="4"/>
  <c r="AM244" i="4"/>
  <c r="I244" i="4" s="1"/>
  <c r="AM242" i="4"/>
  <c r="I242" i="4" s="1"/>
  <c r="AO238" i="4"/>
  <c r="K238" i="4" s="1"/>
  <c r="L238" i="4" s="1"/>
  <c r="AK248" i="4"/>
  <c r="G248" i="4" s="1"/>
  <c r="AK246" i="4"/>
  <c r="G246" i="4" s="1"/>
  <c r="AI252" i="4"/>
  <c r="E252" i="4" s="1"/>
  <c r="AO240" i="4"/>
  <c r="K240" i="4" s="1"/>
  <c r="L240" i="4" s="1"/>
  <c r="AI250" i="4"/>
  <c r="E250" i="4" s="1"/>
  <c r="AG256" i="4"/>
  <c r="C256" i="4" s="1"/>
  <c r="AG254" i="4"/>
  <c r="C254" i="4" s="1"/>
  <c r="D255" i="4" l="1"/>
  <c r="AI255" i="4"/>
  <c r="F251" i="4"/>
  <c r="AK251" i="4"/>
  <c r="H247" i="4"/>
  <c r="AM247" i="4"/>
  <c r="AG259" i="4"/>
  <c r="C259" i="4" s="1"/>
  <c r="AH254" i="4"/>
  <c r="D254" i="4" s="1"/>
  <c r="AL248" i="4"/>
  <c r="H248" i="4" s="1"/>
  <c r="AH256" i="4"/>
  <c r="D256" i="4" s="1"/>
  <c r="AN242" i="4"/>
  <c r="J242" i="4" s="1"/>
  <c r="AJ252" i="4"/>
  <c r="F252" i="4" s="1"/>
  <c r="AN244" i="4"/>
  <c r="J244" i="4" s="1"/>
  <c r="AL246" i="4"/>
  <c r="H246" i="4" s="1"/>
  <c r="AJ250" i="4"/>
  <c r="F250" i="4" s="1"/>
  <c r="E255" i="4" l="1"/>
  <c r="AJ255" i="4"/>
  <c r="F255" i="4" s="1"/>
  <c r="I247" i="4"/>
  <c r="AN247" i="4"/>
  <c r="G251" i="4"/>
  <c r="AL251" i="4"/>
  <c r="AH259" i="4"/>
  <c r="AK252" i="4"/>
  <c r="G252" i="4" s="1"/>
  <c r="AO242" i="4"/>
  <c r="K242" i="4" s="1"/>
  <c r="L242" i="4" s="1"/>
  <c r="AI256" i="4"/>
  <c r="E256" i="4" s="1"/>
  <c r="AI254" i="4"/>
  <c r="E254" i="4" s="1"/>
  <c r="AM248" i="4"/>
  <c r="I248" i="4" s="1"/>
  <c r="AM246" i="4"/>
  <c r="I246" i="4" s="1"/>
  <c r="AK250" i="4"/>
  <c r="G250" i="4" s="1"/>
  <c r="AO244" i="4"/>
  <c r="K244" i="4" s="1"/>
  <c r="L244" i="4" s="1"/>
  <c r="AG260" i="4"/>
  <c r="C260" i="4" s="1"/>
  <c r="AG258" i="4"/>
  <c r="C258" i="4" s="1"/>
  <c r="L255" i="4" l="1"/>
  <c r="H251" i="4"/>
  <c r="AM251" i="4"/>
  <c r="D259" i="4"/>
  <c r="AI259" i="4"/>
  <c r="J247" i="4"/>
  <c r="AO247" i="4"/>
  <c r="K247" i="4" s="1"/>
  <c r="AG263" i="4"/>
  <c r="AJ254" i="4"/>
  <c r="F254" i="4" s="1"/>
  <c r="AJ256" i="4"/>
  <c r="F256" i="4" s="1"/>
  <c r="AL250" i="4"/>
  <c r="H250" i="4" s="1"/>
  <c r="AH260" i="4"/>
  <c r="D260" i="4" s="1"/>
  <c r="AL252" i="4"/>
  <c r="H252" i="4" s="1"/>
  <c r="AN246" i="4"/>
  <c r="J246" i="4" s="1"/>
  <c r="AN248" i="4"/>
  <c r="J248" i="4" s="1"/>
  <c r="AH258" i="4"/>
  <c r="D258" i="4" s="1"/>
  <c r="L247" i="4" l="1"/>
  <c r="E259" i="4"/>
  <c r="AJ259" i="4"/>
  <c r="F259" i="4" s="1"/>
  <c r="I251" i="4"/>
  <c r="AN251" i="4"/>
  <c r="C263" i="4"/>
  <c r="AH263" i="4"/>
  <c r="AM252" i="4"/>
  <c r="I252" i="4" s="1"/>
  <c r="AK256" i="4"/>
  <c r="G256" i="4" s="1"/>
  <c r="AO248" i="4"/>
  <c r="K248" i="4" s="1"/>
  <c r="L248" i="4" s="1"/>
  <c r="AK254" i="4"/>
  <c r="G254" i="4" s="1"/>
  <c r="AI260" i="4"/>
  <c r="E260" i="4" s="1"/>
  <c r="AM250" i="4"/>
  <c r="I250" i="4" s="1"/>
  <c r="AI258" i="4"/>
  <c r="E258" i="4" s="1"/>
  <c r="AO246" i="4"/>
  <c r="K246" i="4" s="1"/>
  <c r="L246" i="4" s="1"/>
  <c r="AG264" i="4"/>
  <c r="C264" i="4" s="1"/>
  <c r="AG262" i="4"/>
  <c r="C262" i="4" s="1"/>
  <c r="L259" i="4" l="1"/>
  <c r="J251" i="4"/>
  <c r="AO251" i="4"/>
  <c r="K251" i="4" s="1"/>
  <c r="D263" i="4"/>
  <c r="AI263" i="4"/>
  <c r="AG267" i="4"/>
  <c r="C267" i="4" s="1"/>
  <c r="AH262" i="4"/>
  <c r="D262" i="4" s="1"/>
  <c r="AL256" i="4"/>
  <c r="H256" i="4" s="1"/>
  <c r="AN252" i="4"/>
  <c r="J252" i="4" s="1"/>
  <c r="AH264" i="4"/>
  <c r="D264" i="4" s="1"/>
  <c r="AL254" i="4"/>
  <c r="H254" i="4" s="1"/>
  <c r="AJ258" i="4"/>
  <c r="F258" i="4" s="1"/>
  <c r="AN250" i="4"/>
  <c r="J250" i="4" s="1"/>
  <c r="AJ260" i="4"/>
  <c r="F260" i="4" s="1"/>
  <c r="E263" i="4" l="1"/>
  <c r="AJ263" i="4"/>
  <c r="F263" i="4" s="1"/>
  <c r="L251" i="4"/>
  <c r="AH267" i="4"/>
  <c r="D267" i="4" s="1"/>
  <c r="AI264" i="4"/>
  <c r="E264" i="4" s="1"/>
  <c r="AM256" i="4"/>
  <c r="I256" i="4" s="1"/>
  <c r="AO250" i="4"/>
  <c r="K250" i="4" s="1"/>
  <c r="L250" i="4" s="1"/>
  <c r="AI262" i="4"/>
  <c r="E262" i="4" s="1"/>
  <c r="AO252" i="4"/>
  <c r="K252" i="4" s="1"/>
  <c r="L252" i="4" s="1"/>
  <c r="AK260" i="4"/>
  <c r="G260" i="4" s="1"/>
  <c r="AK258" i="4"/>
  <c r="G258" i="4" s="1"/>
  <c r="AM254" i="4"/>
  <c r="I254" i="4" s="1"/>
  <c r="AG266" i="4"/>
  <c r="C266" i="4" s="1"/>
  <c r="AG268" i="4"/>
  <c r="C268" i="4" s="1"/>
  <c r="L263" i="4" l="1"/>
  <c r="AG271" i="4"/>
  <c r="AI267" i="4"/>
  <c r="AL260" i="4"/>
  <c r="H260" i="4" s="1"/>
  <c r="AJ262" i="4"/>
  <c r="F262" i="4" s="1"/>
  <c r="AN256" i="4"/>
  <c r="J256" i="4" s="1"/>
  <c r="AN254" i="4"/>
  <c r="J254" i="4" s="1"/>
  <c r="AJ264" i="4"/>
  <c r="F264" i="4" s="1"/>
  <c r="AL258" i="4"/>
  <c r="H258" i="4" s="1"/>
  <c r="AH268" i="4"/>
  <c r="D268" i="4" s="1"/>
  <c r="AH266" i="4"/>
  <c r="D266" i="4" s="1"/>
  <c r="E267" i="4" l="1"/>
  <c r="AJ267" i="4"/>
  <c r="F267" i="4" s="1"/>
  <c r="C271" i="4"/>
  <c r="AH271" i="4"/>
  <c r="AO254" i="4"/>
  <c r="K254" i="4" s="1"/>
  <c r="L254" i="4" s="1"/>
  <c r="AK264" i="4"/>
  <c r="G264" i="4" s="1"/>
  <c r="AK262" i="4"/>
  <c r="G262" i="4" s="1"/>
  <c r="AO256" i="4"/>
  <c r="K256" i="4" s="1"/>
  <c r="L256" i="4" s="1"/>
  <c r="AI268" i="4"/>
  <c r="E268" i="4" s="1"/>
  <c r="AM260" i="4"/>
  <c r="I260" i="4" s="1"/>
  <c r="AM258" i="4"/>
  <c r="I258" i="4" s="1"/>
  <c r="AG272" i="4"/>
  <c r="C272" i="4" s="1"/>
  <c r="AG270" i="4"/>
  <c r="C270" i="4" s="1"/>
  <c r="AI266" i="4"/>
  <c r="E266" i="4" s="1"/>
  <c r="D271" i="4" l="1"/>
  <c r="AI271" i="4"/>
  <c r="E271" i="4" s="1"/>
  <c r="L267" i="4"/>
  <c r="AG275" i="4"/>
  <c r="C275" i="4" s="1"/>
  <c r="AH270" i="4"/>
  <c r="D270" i="4" s="1"/>
  <c r="AJ268" i="4"/>
  <c r="F268" i="4" s="1"/>
  <c r="AJ266" i="4"/>
  <c r="F266" i="4" s="1"/>
  <c r="AN258" i="4"/>
  <c r="J258" i="4" s="1"/>
  <c r="AH272" i="4"/>
  <c r="D272" i="4" s="1"/>
  <c r="AL262" i="4"/>
  <c r="H262" i="4" s="1"/>
  <c r="AL264" i="4"/>
  <c r="H264" i="4" s="1"/>
  <c r="AN260" i="4"/>
  <c r="J260" i="4" s="1"/>
  <c r="L271" i="4" l="1"/>
  <c r="AH275" i="4"/>
  <c r="AO258" i="4"/>
  <c r="K258" i="4" s="1"/>
  <c r="L258" i="4" s="1"/>
  <c r="AI272" i="4"/>
  <c r="E272" i="4" s="1"/>
  <c r="AO260" i="4"/>
  <c r="K260" i="4" s="1"/>
  <c r="L260" i="4" s="1"/>
  <c r="AM264" i="4"/>
  <c r="I264" i="4" s="1"/>
  <c r="AK266" i="4"/>
  <c r="G266" i="4" s="1"/>
  <c r="AK268" i="4"/>
  <c r="G268" i="4" s="1"/>
  <c r="AI270" i="4"/>
  <c r="E270" i="4" s="1"/>
  <c r="AM262" i="4"/>
  <c r="I262" i="4" s="1"/>
  <c r="AG276" i="4"/>
  <c r="C276" i="4" s="1"/>
  <c r="AG274" i="4"/>
  <c r="C274" i="4" s="1"/>
  <c r="D275" i="4" l="1"/>
  <c r="AI275" i="4"/>
  <c r="E275" i="4" s="1"/>
  <c r="AG279" i="4"/>
  <c r="AJ270" i="4"/>
  <c r="F270" i="4" s="1"/>
  <c r="AN264" i="4"/>
  <c r="J264" i="4" s="1"/>
  <c r="AJ272" i="4"/>
  <c r="F272" i="4" s="1"/>
  <c r="AL268" i="4"/>
  <c r="H268" i="4" s="1"/>
  <c r="AH276" i="4"/>
  <c r="D276" i="4" s="1"/>
  <c r="AN262" i="4"/>
  <c r="J262" i="4" s="1"/>
  <c r="AL266" i="4"/>
  <c r="H266" i="4" s="1"/>
  <c r="AH274" i="4"/>
  <c r="D274" i="4" s="1"/>
  <c r="L275" i="4" l="1"/>
  <c r="C279" i="4"/>
  <c r="AH279" i="4"/>
  <c r="AM266" i="4"/>
  <c r="I266" i="4" s="1"/>
  <c r="AI276" i="4"/>
  <c r="E276" i="4" s="1"/>
  <c r="AI274" i="4"/>
  <c r="E274" i="4" s="1"/>
  <c r="AM268" i="4"/>
  <c r="I268" i="4" s="1"/>
  <c r="AK272" i="4"/>
  <c r="G272" i="4" s="1"/>
  <c r="AO264" i="4"/>
  <c r="K264" i="4" s="1"/>
  <c r="L264" i="4" s="1"/>
  <c r="AK270" i="4"/>
  <c r="G270" i="4" s="1"/>
  <c r="AO262" i="4"/>
  <c r="K262" i="4" s="1"/>
  <c r="L262" i="4" s="1"/>
  <c r="AG280" i="4"/>
  <c r="C280" i="4" s="1"/>
  <c r="AG278" i="4"/>
  <c r="C278" i="4" s="1"/>
  <c r="D279" i="4" l="1"/>
  <c r="AI279" i="4"/>
  <c r="AG283" i="4"/>
  <c r="C283" i="4" s="1"/>
  <c r="AH278" i="4"/>
  <c r="D278" i="4" s="1"/>
  <c r="AJ274" i="4"/>
  <c r="F274" i="4" s="1"/>
  <c r="AL272" i="4"/>
  <c r="H272" i="4" s="1"/>
  <c r="AN268" i="4"/>
  <c r="J268" i="4" s="1"/>
  <c r="AN266" i="4"/>
  <c r="J266" i="4" s="1"/>
  <c r="AH280" i="4"/>
  <c r="D280" i="4" s="1"/>
  <c r="AL270" i="4"/>
  <c r="H270" i="4" s="1"/>
  <c r="AJ276" i="4"/>
  <c r="F276" i="4" s="1"/>
  <c r="E279" i="4" l="1"/>
  <c r="AJ279" i="4"/>
  <c r="AH283" i="4"/>
  <c r="D283" i="4" s="1"/>
  <c r="AO268" i="4"/>
  <c r="K268" i="4" s="1"/>
  <c r="L268" i="4" s="1"/>
  <c r="AM272" i="4"/>
  <c r="I272" i="4" s="1"/>
  <c r="AI278" i="4"/>
  <c r="E278" i="4" s="1"/>
  <c r="AO266" i="4"/>
  <c r="K266" i="4" s="1"/>
  <c r="L266" i="4" s="1"/>
  <c r="AK274" i="4"/>
  <c r="G274" i="4" s="1"/>
  <c r="AM270" i="4"/>
  <c r="I270" i="4" s="1"/>
  <c r="AI280" i="4"/>
  <c r="E280" i="4" s="1"/>
  <c r="AK276" i="4"/>
  <c r="G276" i="4" s="1"/>
  <c r="AG284" i="4"/>
  <c r="C284" i="4" s="1"/>
  <c r="AG282" i="4"/>
  <c r="C282" i="4" s="1"/>
  <c r="F279" i="4" l="1"/>
  <c r="AK279" i="4"/>
  <c r="AG287" i="4"/>
  <c r="AI283" i="4"/>
  <c r="E283" i="4" s="1"/>
  <c r="AH284" i="4"/>
  <c r="D284" i="4" s="1"/>
  <c r="AL276" i="4"/>
  <c r="H276" i="4" s="1"/>
  <c r="AJ278" i="4"/>
  <c r="F278" i="4" s="1"/>
  <c r="AJ280" i="4"/>
  <c r="F280" i="4" s="1"/>
  <c r="AN272" i="4"/>
  <c r="J272" i="4" s="1"/>
  <c r="AN270" i="4"/>
  <c r="J270" i="4" s="1"/>
  <c r="AL274" i="4"/>
  <c r="H274" i="4" s="1"/>
  <c r="AH282" i="4"/>
  <c r="D282" i="4" s="1"/>
  <c r="C287" i="4" l="1"/>
  <c r="AH287" i="4"/>
  <c r="G279" i="4"/>
  <c r="AL279" i="4"/>
  <c r="AJ283" i="4"/>
  <c r="F283" i="4" s="1"/>
  <c r="AM276" i="4"/>
  <c r="I276" i="4" s="1"/>
  <c r="AM274" i="4"/>
  <c r="I274" i="4" s="1"/>
  <c r="AK280" i="4"/>
  <c r="G280" i="4" s="1"/>
  <c r="AK278" i="4"/>
  <c r="G278" i="4" s="1"/>
  <c r="AI284" i="4"/>
  <c r="E284" i="4" s="1"/>
  <c r="AO270" i="4"/>
  <c r="K270" i="4" s="1"/>
  <c r="L270" i="4" s="1"/>
  <c r="AO272" i="4"/>
  <c r="K272" i="4" s="1"/>
  <c r="L272" i="4" s="1"/>
  <c r="AG286" i="4"/>
  <c r="C286" i="4" s="1"/>
  <c r="AG288" i="4"/>
  <c r="C288" i="4" s="1"/>
  <c r="AI282" i="4"/>
  <c r="E282" i="4" s="1"/>
  <c r="D287" i="4" l="1"/>
  <c r="AI287" i="4"/>
  <c r="H279" i="4"/>
  <c r="AM279" i="4"/>
  <c r="AG291" i="4"/>
  <c r="C291" i="4" s="1"/>
  <c r="AK283" i="4"/>
  <c r="G283" i="4" s="1"/>
  <c r="AL278" i="4"/>
  <c r="H278" i="4" s="1"/>
  <c r="AL280" i="4"/>
  <c r="H280" i="4" s="1"/>
  <c r="AH286" i="4"/>
  <c r="D286" i="4" s="1"/>
  <c r="AN274" i="4"/>
  <c r="J274" i="4" s="1"/>
  <c r="AH288" i="4"/>
  <c r="D288" i="4" s="1"/>
  <c r="AN276" i="4"/>
  <c r="J276" i="4" s="1"/>
  <c r="AJ284" i="4"/>
  <c r="F284" i="4" s="1"/>
  <c r="AJ282" i="4"/>
  <c r="F282" i="4" s="1"/>
  <c r="I279" i="4" l="1"/>
  <c r="AN279" i="4"/>
  <c r="E287" i="4"/>
  <c r="AJ287" i="4"/>
  <c r="AL283" i="4"/>
  <c r="H283" i="4" s="1"/>
  <c r="AH291" i="4"/>
  <c r="AO274" i="4"/>
  <c r="K274" i="4" s="1"/>
  <c r="L274" i="4" s="1"/>
  <c r="AI288" i="4"/>
  <c r="E288" i="4" s="1"/>
  <c r="AK284" i="4"/>
  <c r="G284" i="4" s="1"/>
  <c r="AO276" i="4"/>
  <c r="K276" i="4" s="1"/>
  <c r="L276" i="4" s="1"/>
  <c r="AI286" i="4"/>
  <c r="E286" i="4" s="1"/>
  <c r="AM280" i="4"/>
  <c r="I280" i="4" s="1"/>
  <c r="AM278" i="4"/>
  <c r="I278" i="4" s="1"/>
  <c r="AK282" i="4"/>
  <c r="G282" i="4" s="1"/>
  <c r="AG290" i="4"/>
  <c r="C290" i="4" s="1"/>
  <c r="AG292" i="4"/>
  <c r="C292" i="4" s="1"/>
  <c r="J279" i="4" l="1"/>
  <c r="AO279" i="4"/>
  <c r="K279" i="4" s="1"/>
  <c r="F287" i="4"/>
  <c r="AK287" i="4"/>
  <c r="D291" i="4"/>
  <c r="AI291" i="4"/>
  <c r="AG295" i="4"/>
  <c r="AM283" i="4"/>
  <c r="I283" i="4" s="1"/>
  <c r="L283" i="4" s="1"/>
  <c r="AH292" i="4"/>
  <c r="D292" i="4" s="1"/>
  <c r="AL284" i="4"/>
  <c r="H284" i="4" s="1"/>
  <c r="AN278" i="4"/>
  <c r="J278" i="4" s="1"/>
  <c r="AJ288" i="4"/>
  <c r="F288" i="4" s="1"/>
  <c r="AJ286" i="4"/>
  <c r="F286" i="4" s="1"/>
  <c r="AN280" i="4"/>
  <c r="J280" i="4" s="1"/>
  <c r="AH290" i="4"/>
  <c r="D290" i="4" s="1"/>
  <c r="AL282" i="4"/>
  <c r="H282" i="4" s="1"/>
  <c r="L279" i="4" l="1"/>
  <c r="G287" i="4"/>
  <c r="AL287" i="4"/>
  <c r="E291" i="4"/>
  <c r="AJ291" i="4"/>
  <c r="C295" i="4"/>
  <c r="AH295" i="4"/>
  <c r="AK288" i="4"/>
  <c r="G288" i="4" s="1"/>
  <c r="AK286" i="4"/>
  <c r="G286" i="4" s="1"/>
  <c r="AM284" i="4"/>
  <c r="I284" i="4" s="1"/>
  <c r="AO278" i="4"/>
  <c r="K278" i="4" s="1"/>
  <c r="L278" i="4" s="1"/>
  <c r="AI290" i="4"/>
  <c r="E290" i="4" s="1"/>
  <c r="AO280" i="4"/>
  <c r="K280" i="4" s="1"/>
  <c r="L280" i="4" s="1"/>
  <c r="AI292" i="4"/>
  <c r="E292" i="4" s="1"/>
  <c r="AG296" i="4"/>
  <c r="C296" i="4" s="1"/>
  <c r="AG294" i="4"/>
  <c r="C294" i="4" s="1"/>
  <c r="AM282" i="4"/>
  <c r="I282" i="4" s="1"/>
  <c r="H287" i="4" l="1"/>
  <c r="AM287" i="4"/>
  <c r="I287" i="4" s="1"/>
  <c r="F291" i="4"/>
  <c r="AK291" i="4"/>
  <c r="D295" i="4"/>
  <c r="AI295" i="4"/>
  <c r="AG299" i="4"/>
  <c r="C299" i="4" s="1"/>
  <c r="AN282" i="4"/>
  <c r="J282" i="4" s="1"/>
  <c r="AH294" i="4"/>
  <c r="D294" i="4" s="1"/>
  <c r="AH296" i="4"/>
  <c r="D296" i="4" s="1"/>
  <c r="AN284" i="4"/>
  <c r="J284" i="4" s="1"/>
  <c r="AJ292" i="4"/>
  <c r="F292" i="4" s="1"/>
  <c r="AL286" i="4"/>
  <c r="H286" i="4" s="1"/>
  <c r="AL288" i="4"/>
  <c r="H288" i="4" s="1"/>
  <c r="AJ290" i="4"/>
  <c r="F290" i="4" s="1"/>
  <c r="L287" i="4" l="1"/>
  <c r="G291" i="4"/>
  <c r="AL291" i="4"/>
  <c r="E295" i="4"/>
  <c r="AJ295" i="4"/>
  <c r="AH299" i="4"/>
  <c r="D299" i="4" s="1"/>
  <c r="AO284" i="4"/>
  <c r="K284" i="4" s="1"/>
  <c r="L284" i="4" s="1"/>
  <c r="AI294" i="4"/>
  <c r="E294" i="4" s="1"/>
  <c r="AM288" i="4"/>
  <c r="I288" i="4" s="1"/>
  <c r="AK292" i="4"/>
  <c r="G292" i="4" s="1"/>
  <c r="AI296" i="4"/>
  <c r="E296" i="4" s="1"/>
  <c r="AK290" i="4"/>
  <c r="G290" i="4" s="1"/>
  <c r="AO282" i="4"/>
  <c r="K282" i="4" s="1"/>
  <c r="L282" i="4" s="1"/>
  <c r="AM286" i="4"/>
  <c r="I286" i="4" s="1"/>
  <c r="AG300" i="4"/>
  <c r="C300" i="4" s="1"/>
  <c r="AG298" i="4"/>
  <c r="C298" i="4" s="1"/>
  <c r="H291" i="4" l="1"/>
  <c r="AM291" i="4"/>
  <c r="I291" i="4" s="1"/>
  <c r="F295" i="4"/>
  <c r="AK295" i="4"/>
  <c r="AI299" i="4"/>
  <c r="AG303" i="4"/>
  <c r="AL292" i="4"/>
  <c r="H292" i="4" s="1"/>
  <c r="AN286" i="4"/>
  <c r="J286" i="4" s="1"/>
  <c r="AL290" i="4"/>
  <c r="H290" i="4" s="1"/>
  <c r="AH300" i="4"/>
  <c r="D300" i="4" s="1"/>
  <c r="AN288" i="4"/>
  <c r="J288" i="4" s="1"/>
  <c r="AJ294" i="4"/>
  <c r="F294" i="4" s="1"/>
  <c r="AJ296" i="4"/>
  <c r="F296" i="4" s="1"/>
  <c r="AH298" i="4"/>
  <c r="D298" i="4" s="1"/>
  <c r="G295" i="4" l="1"/>
  <c r="AL295" i="4"/>
  <c r="L291" i="4"/>
  <c r="E299" i="4"/>
  <c r="AJ299" i="4"/>
  <c r="C303" i="4"/>
  <c r="AH303" i="4"/>
  <c r="AM290" i="4"/>
  <c r="I290" i="4" s="1"/>
  <c r="AK296" i="4"/>
  <c r="G296" i="4" s="1"/>
  <c r="AI300" i="4"/>
  <c r="E300" i="4" s="1"/>
  <c r="AO286" i="4"/>
  <c r="K286" i="4" s="1"/>
  <c r="L286" i="4" s="1"/>
  <c r="AK294" i="4"/>
  <c r="G294" i="4" s="1"/>
  <c r="AM292" i="4"/>
  <c r="I292" i="4" s="1"/>
  <c r="AO288" i="4"/>
  <c r="K288" i="4" s="1"/>
  <c r="L288" i="4" s="1"/>
  <c r="AI298" i="4"/>
  <c r="E298" i="4" s="1"/>
  <c r="AG304" i="4"/>
  <c r="C304" i="4" s="1"/>
  <c r="AG302" i="4"/>
  <c r="C302" i="4" s="1"/>
  <c r="D303" i="4" l="1"/>
  <c r="AI303" i="4"/>
  <c r="E303" i="4" s="1"/>
  <c r="H295" i="4"/>
  <c r="AM295" i="4"/>
  <c r="I295" i="4" s="1"/>
  <c r="F299" i="4"/>
  <c r="AK299" i="4"/>
  <c r="L303" i="4"/>
  <c r="AG307" i="4"/>
  <c r="C307" i="4" s="1"/>
  <c r="AJ300" i="4"/>
  <c r="F300" i="4" s="1"/>
  <c r="AL294" i="4"/>
  <c r="H294" i="4" s="1"/>
  <c r="AH302" i="4"/>
  <c r="D302" i="4" s="1"/>
  <c r="AH304" i="4"/>
  <c r="D304" i="4" s="1"/>
  <c r="AN292" i="4"/>
  <c r="J292" i="4" s="1"/>
  <c r="AJ298" i="4"/>
  <c r="F298" i="4" s="1"/>
  <c r="AL296" i="4"/>
  <c r="H296" i="4" s="1"/>
  <c r="AN290" i="4"/>
  <c r="J290" i="4" s="1"/>
  <c r="G299" i="4" l="1"/>
  <c r="AL299" i="4"/>
  <c r="L295" i="4"/>
  <c r="AH307" i="4"/>
  <c r="AM296" i="4"/>
  <c r="I296" i="4" s="1"/>
  <c r="AO292" i="4"/>
  <c r="K292" i="4" s="1"/>
  <c r="L292" i="4" s="1"/>
  <c r="AO290" i="4"/>
  <c r="K290" i="4" s="1"/>
  <c r="L290" i="4" s="1"/>
  <c r="AI304" i="4"/>
  <c r="E304" i="4" s="1"/>
  <c r="AI302" i="4"/>
  <c r="E302" i="4" s="1"/>
  <c r="AM294" i="4"/>
  <c r="I294" i="4" s="1"/>
  <c r="AK300" i="4"/>
  <c r="G300" i="4" s="1"/>
  <c r="AK298" i="4"/>
  <c r="G298" i="4" s="1"/>
  <c r="AG306" i="4"/>
  <c r="C306" i="4" s="1"/>
  <c r="AG308" i="4"/>
  <c r="C308" i="4" s="1"/>
  <c r="H299" i="4" l="1"/>
  <c r="AM299" i="4"/>
  <c r="I299" i="4" s="1"/>
  <c r="D307" i="4"/>
  <c r="AI307" i="4"/>
  <c r="E307" i="4" s="1"/>
  <c r="AG311" i="4"/>
  <c r="AH308" i="4"/>
  <c r="D308" i="4" s="1"/>
  <c r="AL298" i="4"/>
  <c r="H298" i="4" s="1"/>
  <c r="AL300" i="4"/>
  <c r="H300" i="4" s="1"/>
  <c r="AN296" i="4"/>
  <c r="J296" i="4" s="1"/>
  <c r="AJ304" i="4"/>
  <c r="F304" i="4" s="1"/>
  <c r="AN294" i="4"/>
  <c r="J294" i="4" s="1"/>
  <c r="AJ302" i="4"/>
  <c r="F302" i="4" s="1"/>
  <c r="AH306" i="4"/>
  <c r="D306" i="4" s="1"/>
  <c r="L299" i="4" l="1"/>
  <c r="L307" i="4"/>
  <c r="C311" i="4"/>
  <c r="AH311" i="4"/>
  <c r="AO296" i="4"/>
  <c r="K296" i="4" s="1"/>
  <c r="L296" i="4" s="1"/>
  <c r="AI306" i="4"/>
  <c r="E306" i="4" s="1"/>
  <c r="AM300" i="4"/>
  <c r="I300" i="4" s="1"/>
  <c r="AM298" i="4"/>
  <c r="I298" i="4" s="1"/>
  <c r="AK302" i="4"/>
  <c r="G302" i="4" s="1"/>
  <c r="AI308" i="4"/>
  <c r="E308" i="4" s="1"/>
  <c r="AO294" i="4"/>
  <c r="K294" i="4" s="1"/>
  <c r="L294" i="4" s="1"/>
  <c r="AK304" i="4"/>
  <c r="G304" i="4" s="1"/>
  <c r="AG310" i="4"/>
  <c r="C310" i="4" s="1"/>
  <c r="AG312" i="4"/>
  <c r="C312" i="4" s="1"/>
  <c r="D311" i="4" l="1"/>
  <c r="AI311" i="4"/>
  <c r="AG315" i="4"/>
  <c r="C315" i="4" s="1"/>
  <c r="AH310" i="4"/>
  <c r="D310" i="4" s="1"/>
  <c r="AH312" i="4"/>
  <c r="D312" i="4" s="1"/>
  <c r="AJ306" i="4"/>
  <c r="F306" i="4" s="1"/>
  <c r="AN300" i="4"/>
  <c r="J300" i="4" s="1"/>
  <c r="AJ308" i="4"/>
  <c r="F308" i="4" s="1"/>
  <c r="AL304" i="4"/>
  <c r="H304" i="4" s="1"/>
  <c r="AN298" i="4"/>
  <c r="J298" i="4" s="1"/>
  <c r="AL302" i="4"/>
  <c r="H302" i="4" s="1"/>
  <c r="E311" i="4" l="1"/>
  <c r="AJ311" i="4"/>
  <c r="AH315" i="4"/>
  <c r="D315" i="4" s="1"/>
  <c r="AM304" i="4"/>
  <c r="I304" i="4" s="1"/>
  <c r="AK308" i="4"/>
  <c r="G308" i="4" s="1"/>
  <c r="AM302" i="4"/>
  <c r="I302" i="4" s="1"/>
  <c r="AO300" i="4"/>
  <c r="K300" i="4" s="1"/>
  <c r="L300" i="4" s="1"/>
  <c r="AK306" i="4"/>
  <c r="G306" i="4" s="1"/>
  <c r="AI312" i="4"/>
  <c r="E312" i="4" s="1"/>
  <c r="AO298" i="4"/>
  <c r="K298" i="4" s="1"/>
  <c r="L298" i="4" s="1"/>
  <c r="AI310" i="4"/>
  <c r="E310" i="4" s="1"/>
  <c r="AG316" i="4"/>
  <c r="C316" i="4" s="1"/>
  <c r="AG314" i="4"/>
  <c r="C314" i="4" s="1"/>
  <c r="F311" i="4" l="1"/>
  <c r="AK311" i="4"/>
  <c r="AI315" i="4"/>
  <c r="E315" i="4" s="1"/>
  <c r="AG319" i="4"/>
  <c r="AH316" i="4"/>
  <c r="D316" i="4" s="1"/>
  <c r="AJ310" i="4"/>
  <c r="F310" i="4" s="1"/>
  <c r="AN304" i="4"/>
  <c r="J304" i="4" s="1"/>
  <c r="AL306" i="4"/>
  <c r="H306" i="4" s="1"/>
  <c r="AN302" i="4"/>
  <c r="J302" i="4" s="1"/>
  <c r="AL308" i="4"/>
  <c r="H308" i="4" s="1"/>
  <c r="AJ312" i="4"/>
  <c r="F312" i="4" s="1"/>
  <c r="AH314" i="4"/>
  <c r="D314" i="4" s="1"/>
  <c r="G311" i="4" l="1"/>
  <c r="AL311" i="4"/>
  <c r="C319" i="4"/>
  <c r="AH319" i="4"/>
  <c r="AJ315" i="4"/>
  <c r="AO302" i="4"/>
  <c r="K302" i="4" s="1"/>
  <c r="L302" i="4" s="1"/>
  <c r="AM308" i="4"/>
  <c r="I308" i="4" s="1"/>
  <c r="AM306" i="4"/>
  <c r="I306" i="4" s="1"/>
  <c r="AK310" i="4"/>
  <c r="G310" i="4" s="1"/>
  <c r="AI316" i="4"/>
  <c r="E316" i="4" s="1"/>
  <c r="AO304" i="4"/>
  <c r="K304" i="4" s="1"/>
  <c r="L304" i="4" s="1"/>
  <c r="AK312" i="4"/>
  <c r="G312" i="4" s="1"/>
  <c r="AI314" i="4"/>
  <c r="E314" i="4" s="1"/>
  <c r="AG320" i="4"/>
  <c r="C320" i="4" s="1"/>
  <c r="AG318" i="4"/>
  <c r="C318" i="4" s="1"/>
  <c r="D319" i="4" l="1"/>
  <c r="AI319" i="4"/>
  <c r="H311" i="4"/>
  <c r="AM311" i="4"/>
  <c r="I311" i="4" s="1"/>
  <c r="F315" i="4"/>
  <c r="AK315" i="4"/>
  <c r="AG323" i="4"/>
  <c r="C323" i="4" s="1"/>
  <c r="AH320" i="4"/>
  <c r="D320" i="4" s="1"/>
  <c r="AL310" i="4"/>
  <c r="H310" i="4" s="1"/>
  <c r="AJ316" i="4"/>
  <c r="F316" i="4" s="1"/>
  <c r="AN306" i="4"/>
  <c r="J306" i="4" s="1"/>
  <c r="AN308" i="4"/>
  <c r="J308" i="4" s="1"/>
  <c r="AH318" i="4"/>
  <c r="D318" i="4" s="1"/>
  <c r="AL312" i="4"/>
  <c r="H312" i="4" s="1"/>
  <c r="AJ314" i="4"/>
  <c r="F314" i="4" s="1"/>
  <c r="E319" i="4" l="1"/>
  <c r="AJ319" i="4"/>
  <c r="F319" i="4" s="1"/>
  <c r="L311" i="4"/>
  <c r="G315" i="4"/>
  <c r="AL315" i="4"/>
  <c r="AH323" i="4"/>
  <c r="AM310" i="4"/>
  <c r="I310" i="4" s="1"/>
  <c r="AM312" i="4"/>
  <c r="I312" i="4" s="1"/>
  <c r="AI320" i="4"/>
  <c r="E320" i="4" s="1"/>
  <c r="AI318" i="4"/>
  <c r="E318" i="4" s="1"/>
  <c r="AO308" i="4"/>
  <c r="K308" i="4" s="1"/>
  <c r="L308" i="4" s="1"/>
  <c r="AO306" i="4"/>
  <c r="K306" i="4" s="1"/>
  <c r="L306" i="4" s="1"/>
  <c r="AK314" i="4"/>
  <c r="G314" i="4" s="1"/>
  <c r="AK316" i="4"/>
  <c r="G316" i="4" s="1"/>
  <c r="AG322" i="4"/>
  <c r="C322" i="4" s="1"/>
  <c r="AG324" i="4"/>
  <c r="C324" i="4" s="1"/>
  <c r="L319" i="4" l="1"/>
  <c r="H315" i="4"/>
  <c r="AM315" i="4"/>
  <c r="I315" i="4" s="1"/>
  <c r="D323" i="4"/>
  <c r="AI323" i="4"/>
  <c r="AG327" i="4"/>
  <c r="AH324" i="4"/>
  <c r="D324" i="4" s="1"/>
  <c r="AJ318" i="4"/>
  <c r="F318" i="4" s="1"/>
  <c r="AJ320" i="4"/>
  <c r="F320" i="4" s="1"/>
  <c r="AN312" i="4"/>
  <c r="J312" i="4" s="1"/>
  <c r="AL314" i="4"/>
  <c r="H314" i="4" s="1"/>
  <c r="AL316" i="4"/>
  <c r="H316" i="4" s="1"/>
  <c r="AN310" i="4"/>
  <c r="J310" i="4" s="1"/>
  <c r="AH322" i="4"/>
  <c r="D322" i="4" s="1"/>
  <c r="L315" i="4" l="1"/>
  <c r="E323" i="4"/>
  <c r="AJ323" i="4"/>
  <c r="F323" i="4" s="1"/>
  <c r="C327" i="4"/>
  <c r="AH327" i="4"/>
  <c r="AM314" i="4"/>
  <c r="I314" i="4" s="1"/>
  <c r="AO310" i="4"/>
  <c r="K310" i="4" s="1"/>
  <c r="L310" i="4" s="1"/>
  <c r="AO312" i="4"/>
  <c r="K312" i="4" s="1"/>
  <c r="L312" i="4" s="1"/>
  <c r="AK320" i="4"/>
  <c r="G320" i="4" s="1"/>
  <c r="AI322" i="4"/>
  <c r="E322" i="4" s="1"/>
  <c r="AK318" i="4"/>
  <c r="G318" i="4" s="1"/>
  <c r="AI324" i="4"/>
  <c r="E324" i="4" s="1"/>
  <c r="AM316" i="4"/>
  <c r="I316" i="4" s="1"/>
  <c r="AG328" i="4"/>
  <c r="C328" i="4" s="1"/>
  <c r="AG326" i="4"/>
  <c r="C326" i="4" s="1"/>
  <c r="L323" i="4" l="1"/>
  <c r="D327" i="4"/>
  <c r="AI327" i="4"/>
  <c r="AG331" i="4"/>
  <c r="C331" i="4" s="1"/>
  <c r="AL320" i="4"/>
  <c r="H320" i="4" s="1"/>
  <c r="AH326" i="4"/>
  <c r="D326" i="4" s="1"/>
  <c r="AN316" i="4"/>
  <c r="J316" i="4" s="1"/>
  <c r="AH328" i="4"/>
  <c r="D328" i="4" s="1"/>
  <c r="AJ324" i="4"/>
  <c r="F324" i="4" s="1"/>
  <c r="AL318" i="4"/>
  <c r="H318" i="4" s="1"/>
  <c r="AN314" i="4"/>
  <c r="J314" i="4" s="1"/>
  <c r="AJ322" i="4"/>
  <c r="F322" i="4" s="1"/>
  <c r="E327" i="4" l="1"/>
  <c r="AJ327" i="4"/>
  <c r="F327" i="4" s="1"/>
  <c r="AH331" i="4"/>
  <c r="D331" i="4" s="1"/>
  <c r="AI328" i="4"/>
  <c r="E328" i="4" s="1"/>
  <c r="AK324" i="4"/>
  <c r="G324" i="4" s="1"/>
  <c r="AK322" i="4"/>
  <c r="G322" i="4" s="1"/>
  <c r="AO314" i="4"/>
  <c r="K314" i="4" s="1"/>
  <c r="L314" i="4" s="1"/>
  <c r="AM320" i="4"/>
  <c r="I320" i="4" s="1"/>
  <c r="AO316" i="4"/>
  <c r="K316" i="4" s="1"/>
  <c r="L316" i="4" s="1"/>
  <c r="AI326" i="4"/>
  <c r="E326" i="4" s="1"/>
  <c r="AM318" i="4"/>
  <c r="I318" i="4" s="1"/>
  <c r="AG330" i="4"/>
  <c r="C330" i="4" s="1"/>
  <c r="AG332" i="4"/>
  <c r="C332" i="4" s="1"/>
  <c r="L327" i="4" l="1"/>
  <c r="AG335" i="4"/>
  <c r="AI331" i="4"/>
  <c r="AL324" i="4"/>
  <c r="H324" i="4" s="1"/>
  <c r="AJ326" i="4"/>
  <c r="F326" i="4" s="1"/>
  <c r="AJ328" i="4"/>
  <c r="F328" i="4" s="1"/>
  <c r="AH332" i="4"/>
  <c r="D332" i="4" s="1"/>
  <c r="AN318" i="4"/>
  <c r="J318" i="4" s="1"/>
  <c r="AL322" i="4"/>
  <c r="H322" i="4" s="1"/>
  <c r="AN320" i="4"/>
  <c r="J320" i="4" s="1"/>
  <c r="AH330" i="4"/>
  <c r="D330" i="4" s="1"/>
  <c r="E331" i="4" l="1"/>
  <c r="AJ331" i="4"/>
  <c r="F331" i="4" s="1"/>
  <c r="C335" i="4"/>
  <c r="AH335" i="4"/>
  <c r="AI332" i="4"/>
  <c r="E332" i="4" s="1"/>
  <c r="AK328" i="4"/>
  <c r="G328" i="4" s="1"/>
  <c r="AK326" i="4"/>
  <c r="G326" i="4" s="1"/>
  <c r="AO320" i="4"/>
  <c r="K320" i="4" s="1"/>
  <c r="L320" i="4" s="1"/>
  <c r="AM324" i="4"/>
  <c r="I324" i="4" s="1"/>
  <c r="AM322" i="4"/>
  <c r="I322" i="4" s="1"/>
  <c r="AO318" i="4"/>
  <c r="K318" i="4" s="1"/>
  <c r="L318" i="4" s="1"/>
  <c r="AI330" i="4"/>
  <c r="E330" i="4" s="1"/>
  <c r="AG334" i="4"/>
  <c r="C334" i="4" s="1"/>
  <c r="AG336" i="4"/>
  <c r="C336" i="4" s="1"/>
  <c r="D335" i="4" l="1"/>
  <c r="AI335" i="4"/>
  <c r="E335" i="4" s="1"/>
  <c r="L331" i="4"/>
  <c r="AG339" i="4"/>
  <c r="C339" i="4" s="1"/>
  <c r="AH336" i="4"/>
  <c r="D336" i="4" s="1"/>
  <c r="AH334" i="4"/>
  <c r="D334" i="4" s="1"/>
  <c r="AL326" i="4"/>
  <c r="H326" i="4" s="1"/>
  <c r="AJ330" i="4"/>
  <c r="F330" i="4" s="1"/>
  <c r="AL328" i="4"/>
  <c r="H328" i="4" s="1"/>
  <c r="AJ332" i="4"/>
  <c r="F332" i="4" s="1"/>
  <c r="AN322" i="4"/>
  <c r="J322" i="4" s="1"/>
  <c r="AN324" i="4"/>
  <c r="J324" i="4" s="1"/>
  <c r="L335" i="4" l="1"/>
  <c r="AH339" i="4"/>
  <c r="AM326" i="4"/>
  <c r="I326" i="4" s="1"/>
  <c r="AO324" i="4"/>
  <c r="K324" i="4" s="1"/>
  <c r="L324" i="4" s="1"/>
  <c r="AO322" i="4"/>
  <c r="K322" i="4" s="1"/>
  <c r="L322" i="4" s="1"/>
  <c r="AK332" i="4"/>
  <c r="G332" i="4" s="1"/>
  <c r="AM328" i="4"/>
  <c r="I328" i="4" s="1"/>
  <c r="AK330" i="4"/>
  <c r="G330" i="4" s="1"/>
  <c r="AI334" i="4"/>
  <c r="E334" i="4" s="1"/>
  <c r="AI336" i="4"/>
  <c r="E336" i="4" s="1"/>
  <c r="AG338" i="4"/>
  <c r="C338" i="4" s="1"/>
  <c r="AG340" i="4"/>
  <c r="C340" i="4" s="1"/>
  <c r="D339" i="4" l="1"/>
  <c r="AI339" i="4"/>
  <c r="E339" i="4" s="1"/>
  <c r="AG343" i="4"/>
  <c r="AJ336" i="4"/>
  <c r="F336" i="4" s="1"/>
  <c r="AN328" i="4"/>
  <c r="J328" i="4" s="1"/>
  <c r="AL332" i="4"/>
  <c r="H332" i="4" s="1"/>
  <c r="AH340" i="4"/>
  <c r="D340" i="4" s="1"/>
  <c r="AJ334" i="4"/>
  <c r="F334" i="4" s="1"/>
  <c r="AN326" i="4"/>
  <c r="J326" i="4" s="1"/>
  <c r="AL330" i="4"/>
  <c r="H330" i="4" s="1"/>
  <c r="AH338" i="4"/>
  <c r="D338" i="4" s="1"/>
  <c r="L339" i="4" l="1"/>
  <c r="C343" i="4"/>
  <c r="AH343" i="4"/>
  <c r="AO328" i="4"/>
  <c r="K328" i="4" s="1"/>
  <c r="L328" i="4" s="1"/>
  <c r="AI340" i="4"/>
  <c r="E340" i="4" s="1"/>
  <c r="AM332" i="4"/>
  <c r="I332" i="4" s="1"/>
  <c r="AM330" i="4"/>
  <c r="I330" i="4" s="1"/>
  <c r="AI338" i="4"/>
  <c r="E338" i="4" s="1"/>
  <c r="AO326" i="4"/>
  <c r="K326" i="4" s="1"/>
  <c r="L326" i="4" s="1"/>
  <c r="AK336" i="4"/>
  <c r="G336" i="4" s="1"/>
  <c r="AK334" i="4"/>
  <c r="G334" i="4" s="1"/>
  <c r="AG342" i="4"/>
  <c r="C342" i="4" s="1"/>
  <c r="AG344" i="4"/>
  <c r="C344" i="4" s="1"/>
  <c r="D343" i="4" l="1"/>
  <c r="AI343" i="4"/>
  <c r="AG347" i="4"/>
  <c r="C347" i="4" s="1"/>
  <c r="AJ338" i="4"/>
  <c r="F338" i="4" s="1"/>
  <c r="AL334" i="4"/>
  <c r="H334" i="4" s="1"/>
  <c r="AN330" i="4"/>
  <c r="J330" i="4" s="1"/>
  <c r="AJ340" i="4"/>
  <c r="F340" i="4" s="1"/>
  <c r="AH344" i="4"/>
  <c r="D344" i="4" s="1"/>
  <c r="AH342" i="4"/>
  <c r="D342" i="4" s="1"/>
  <c r="AN332" i="4"/>
  <c r="J332" i="4" s="1"/>
  <c r="AL336" i="4"/>
  <c r="H336" i="4" s="1"/>
  <c r="E343" i="4" l="1"/>
  <c r="AJ343" i="4"/>
  <c r="AH347" i="4"/>
  <c r="D347" i="4" s="1"/>
  <c r="AI344" i="4"/>
  <c r="E344" i="4" s="1"/>
  <c r="AK340" i="4"/>
  <c r="G340" i="4" s="1"/>
  <c r="AM336" i="4"/>
  <c r="I336" i="4" s="1"/>
  <c r="AO332" i="4"/>
  <c r="K332" i="4" s="1"/>
  <c r="L332" i="4" s="1"/>
  <c r="AO330" i="4"/>
  <c r="K330" i="4" s="1"/>
  <c r="L330" i="4" s="1"/>
  <c r="AM334" i="4"/>
  <c r="I334" i="4" s="1"/>
  <c r="AK338" i="4"/>
  <c r="G338" i="4" s="1"/>
  <c r="AI342" i="4"/>
  <c r="E342" i="4" s="1"/>
  <c r="AG348" i="4"/>
  <c r="C348" i="4" s="1"/>
  <c r="AG346" i="4"/>
  <c r="C346" i="4" s="1"/>
  <c r="F343" i="4" l="1"/>
  <c r="AK343" i="4"/>
  <c r="AI347" i="4"/>
  <c r="E347" i="4" s="1"/>
  <c r="AG351" i="4"/>
  <c r="AJ342" i="4"/>
  <c r="F342" i="4" s="1"/>
  <c r="AJ344" i="4"/>
  <c r="F344" i="4" s="1"/>
  <c r="AL338" i="4"/>
  <c r="H338" i="4" s="1"/>
  <c r="AN334" i="4"/>
  <c r="J334" i="4" s="1"/>
  <c r="AH348" i="4"/>
  <c r="D348" i="4" s="1"/>
  <c r="AN336" i="4"/>
  <c r="J336" i="4" s="1"/>
  <c r="AL340" i="4"/>
  <c r="H340" i="4" s="1"/>
  <c r="AH346" i="4"/>
  <c r="D346" i="4" s="1"/>
  <c r="G343" i="4" l="1"/>
  <c r="AL343" i="4"/>
  <c r="C351" i="4"/>
  <c r="AH351" i="4"/>
  <c r="AJ347" i="4"/>
  <c r="F347" i="4" s="1"/>
  <c r="AK344" i="4"/>
  <c r="G344" i="4" s="1"/>
  <c r="AO334" i="4"/>
  <c r="K334" i="4" s="1"/>
  <c r="L334" i="4" s="1"/>
  <c r="AM338" i="4"/>
  <c r="I338" i="4" s="1"/>
  <c r="AM340" i="4"/>
  <c r="I340" i="4" s="1"/>
  <c r="AK342" i="4"/>
  <c r="G342" i="4" s="1"/>
  <c r="AO336" i="4"/>
  <c r="K336" i="4" s="1"/>
  <c r="L336" i="4" s="1"/>
  <c r="AI348" i="4"/>
  <c r="E348" i="4" s="1"/>
  <c r="AG350" i="4"/>
  <c r="C350" i="4" s="1"/>
  <c r="AG352" i="4"/>
  <c r="C352" i="4" s="1"/>
  <c r="AI346" i="4"/>
  <c r="E346" i="4" s="1"/>
  <c r="D351" i="4" l="1"/>
  <c r="AI351" i="4"/>
  <c r="H343" i="4"/>
  <c r="AM343" i="4"/>
  <c r="I343" i="4" s="1"/>
  <c r="AK347" i="4"/>
  <c r="AG355" i="4"/>
  <c r="C355" i="4" s="1"/>
  <c r="AN338" i="4"/>
  <c r="J338" i="4" s="1"/>
  <c r="AN340" i="4"/>
  <c r="J340" i="4" s="1"/>
  <c r="AL344" i="4"/>
  <c r="H344" i="4" s="1"/>
  <c r="AH350" i="4"/>
  <c r="D350" i="4" s="1"/>
  <c r="AH352" i="4"/>
  <c r="D352" i="4" s="1"/>
  <c r="AJ348" i="4"/>
  <c r="F348" i="4" s="1"/>
  <c r="AL342" i="4"/>
  <c r="H342" i="4" s="1"/>
  <c r="AJ346" i="4"/>
  <c r="F346" i="4" s="1"/>
  <c r="L343" i="4" l="1"/>
  <c r="E351" i="4"/>
  <c r="AJ351" i="4"/>
  <c r="G347" i="4"/>
  <c r="L347" i="4" s="1"/>
  <c r="AH355" i="4"/>
  <c r="AM344" i="4"/>
  <c r="I344" i="4" s="1"/>
  <c r="AK348" i="4"/>
  <c r="G348" i="4" s="1"/>
  <c r="AM342" i="4"/>
  <c r="I342" i="4" s="1"/>
  <c r="AI352" i="4"/>
  <c r="E352" i="4" s="1"/>
  <c r="AI350" i="4"/>
  <c r="E350" i="4" s="1"/>
  <c r="AO340" i="4"/>
  <c r="K340" i="4" s="1"/>
  <c r="L340" i="4" s="1"/>
  <c r="AO338" i="4"/>
  <c r="K338" i="4" s="1"/>
  <c r="L338" i="4" s="1"/>
  <c r="AG356" i="4"/>
  <c r="C356" i="4" s="1"/>
  <c r="AG354" i="4"/>
  <c r="C354" i="4" s="1"/>
  <c r="AK346" i="4"/>
  <c r="G346" i="4" s="1"/>
  <c r="F351" i="4" l="1"/>
  <c r="AK351" i="4"/>
  <c r="G351" i="4" s="1"/>
  <c r="D355" i="4"/>
  <c r="AI355" i="4"/>
  <c r="AG359" i="4"/>
  <c r="AJ352" i="4"/>
  <c r="F352" i="4" s="1"/>
  <c r="AL346" i="4"/>
  <c r="H346" i="4" s="1"/>
  <c r="AH356" i="4"/>
  <c r="D356" i="4" s="1"/>
  <c r="AJ350" i="4"/>
  <c r="F350" i="4" s="1"/>
  <c r="AN342" i="4"/>
  <c r="J342" i="4" s="1"/>
  <c r="AL348" i="4"/>
  <c r="H348" i="4" s="1"/>
  <c r="AN344" i="4"/>
  <c r="J344" i="4" s="1"/>
  <c r="AH354" i="4"/>
  <c r="D354" i="4" s="1"/>
  <c r="L351" i="4" l="1"/>
  <c r="E355" i="4"/>
  <c r="AJ355" i="4"/>
  <c r="C359" i="4"/>
  <c r="AH359" i="4"/>
  <c r="AK352" i="4"/>
  <c r="G352" i="4" s="1"/>
  <c r="AM346" i="4"/>
  <c r="I346" i="4" s="1"/>
  <c r="AK350" i="4"/>
  <c r="G350" i="4" s="1"/>
  <c r="AI356" i="4"/>
  <c r="E356" i="4" s="1"/>
  <c r="AI354" i="4"/>
  <c r="E354" i="4" s="1"/>
  <c r="AO344" i="4"/>
  <c r="K344" i="4" s="1"/>
  <c r="L344" i="4" s="1"/>
  <c r="AM348" i="4"/>
  <c r="I348" i="4" s="1"/>
  <c r="AO342" i="4"/>
  <c r="K342" i="4" s="1"/>
  <c r="L342" i="4" s="1"/>
  <c r="AG360" i="4"/>
  <c r="C360" i="4" s="1"/>
  <c r="AG358" i="4"/>
  <c r="C358" i="4" s="1"/>
  <c r="F355" i="4" l="1"/>
  <c r="AK355" i="4"/>
  <c r="D359" i="4"/>
  <c r="AI359" i="4"/>
  <c r="AG363" i="4"/>
  <c r="C363" i="4" s="1"/>
  <c r="AJ356" i="4"/>
  <c r="F356" i="4" s="1"/>
  <c r="AL350" i="4"/>
  <c r="H350" i="4" s="1"/>
  <c r="AN346" i="4"/>
  <c r="J346" i="4" s="1"/>
  <c r="AH358" i="4"/>
  <c r="D358" i="4" s="1"/>
  <c r="AH360" i="4"/>
  <c r="D360" i="4" s="1"/>
  <c r="AN348" i="4"/>
  <c r="J348" i="4" s="1"/>
  <c r="AL352" i="4"/>
  <c r="H352" i="4" s="1"/>
  <c r="AJ354" i="4"/>
  <c r="F354" i="4" s="1"/>
  <c r="E359" i="4" l="1"/>
  <c r="AJ359" i="4"/>
  <c r="G355" i="4"/>
  <c r="AL355" i="4"/>
  <c r="AH363" i="4"/>
  <c r="D363" i="4" s="1"/>
  <c r="AO346" i="4"/>
  <c r="K346" i="4" s="1"/>
  <c r="L346" i="4" s="1"/>
  <c r="AK356" i="4"/>
  <c r="G356" i="4" s="1"/>
  <c r="AM350" i="4"/>
  <c r="I350" i="4" s="1"/>
  <c r="AM352" i="4"/>
  <c r="I352" i="4" s="1"/>
  <c r="AO348" i="4"/>
  <c r="K348" i="4" s="1"/>
  <c r="L348" i="4" s="1"/>
  <c r="AI360" i="4"/>
  <c r="E360" i="4" s="1"/>
  <c r="AI358" i="4"/>
  <c r="E358" i="4" s="1"/>
  <c r="AK354" i="4"/>
  <c r="G354" i="4" s="1"/>
  <c r="AG362" i="4"/>
  <c r="C362" i="4" s="1"/>
  <c r="AG364" i="4"/>
  <c r="C364" i="4" s="1"/>
  <c r="H355" i="4" l="1"/>
  <c r="AM355" i="4"/>
  <c r="I355" i="4" s="1"/>
  <c r="F359" i="4"/>
  <c r="AK359" i="4"/>
  <c r="AI363" i="4"/>
  <c r="AG367" i="4"/>
  <c r="AN352" i="4"/>
  <c r="J352" i="4" s="1"/>
  <c r="AL354" i="4"/>
  <c r="H354" i="4" s="1"/>
  <c r="AJ358" i="4"/>
  <c r="F358" i="4" s="1"/>
  <c r="AH364" i="4"/>
  <c r="D364" i="4" s="1"/>
  <c r="AN350" i="4"/>
  <c r="J350" i="4" s="1"/>
  <c r="AL356" i="4"/>
  <c r="H356" i="4" s="1"/>
  <c r="AJ360" i="4"/>
  <c r="F360" i="4" s="1"/>
  <c r="AH362" i="4"/>
  <c r="D362" i="4" s="1"/>
  <c r="L355" i="4" l="1"/>
  <c r="E363" i="4"/>
  <c r="AJ363" i="4"/>
  <c r="G359" i="4"/>
  <c r="AL359" i="4"/>
  <c r="C367" i="4"/>
  <c r="AH367" i="4"/>
  <c r="AO350" i="4"/>
  <c r="K350" i="4" s="1"/>
  <c r="L350" i="4" s="1"/>
  <c r="AK358" i="4"/>
  <c r="G358" i="4" s="1"/>
  <c r="AI364" i="4"/>
  <c r="E364" i="4" s="1"/>
  <c r="AM354" i="4"/>
  <c r="I354" i="4" s="1"/>
  <c r="AK360" i="4"/>
  <c r="G360" i="4" s="1"/>
  <c r="AO352" i="4"/>
  <c r="K352" i="4" s="1"/>
  <c r="L352" i="4" s="1"/>
  <c r="AM356" i="4"/>
  <c r="I356" i="4" s="1"/>
  <c r="AI362" i="4"/>
  <c r="E362" i="4" s="1"/>
  <c r="AG368" i="4"/>
  <c r="C368" i="4" s="1"/>
  <c r="AG366" i="4"/>
  <c r="C366" i="4" s="1"/>
  <c r="D367" i="4" l="1"/>
  <c r="AI367" i="4"/>
  <c r="E367" i="4" s="1"/>
  <c r="H359" i="4"/>
  <c r="AM359" i="4"/>
  <c r="I359" i="4" s="1"/>
  <c r="F363" i="4"/>
  <c r="AK363" i="4"/>
  <c r="AG371" i="4"/>
  <c r="C371" i="4" s="1"/>
  <c r="AN354" i="4"/>
  <c r="J354" i="4" s="1"/>
  <c r="AL358" i="4"/>
  <c r="H358" i="4" s="1"/>
  <c r="AL360" i="4"/>
  <c r="H360" i="4" s="1"/>
  <c r="AH366" i="4"/>
  <c r="D366" i="4" s="1"/>
  <c r="AJ362" i="4"/>
  <c r="F362" i="4" s="1"/>
  <c r="AN356" i="4"/>
  <c r="J356" i="4" s="1"/>
  <c r="AH368" i="4"/>
  <c r="D368" i="4" s="1"/>
  <c r="AJ364" i="4"/>
  <c r="F364" i="4" s="1"/>
  <c r="L367" i="4" l="1"/>
  <c r="L359" i="4"/>
  <c r="G363" i="4"/>
  <c r="AL363" i="4"/>
  <c r="AH371" i="4"/>
  <c r="AK362" i="4"/>
  <c r="G362" i="4" s="1"/>
  <c r="AK364" i="4"/>
  <c r="G364" i="4" s="1"/>
  <c r="AI366" i="4"/>
  <c r="E366" i="4" s="1"/>
  <c r="AM360" i="4"/>
  <c r="I360" i="4" s="1"/>
  <c r="AO354" i="4"/>
  <c r="K354" i="4" s="1"/>
  <c r="L354" i="4" s="1"/>
  <c r="AM358" i="4"/>
  <c r="I358" i="4" s="1"/>
  <c r="AI368" i="4"/>
  <c r="E368" i="4" s="1"/>
  <c r="AO356" i="4"/>
  <c r="K356" i="4" s="1"/>
  <c r="L356" i="4" s="1"/>
  <c r="AG372" i="4"/>
  <c r="C372" i="4" s="1"/>
  <c r="AG370" i="4"/>
  <c r="C370" i="4" s="1"/>
  <c r="H363" i="4" l="1"/>
  <c r="AM363" i="4"/>
  <c r="I363" i="4" s="1"/>
  <c r="D371" i="4"/>
  <c r="AI371" i="4"/>
  <c r="E371" i="4" s="1"/>
  <c r="AG375" i="4"/>
  <c r="AH372" i="4"/>
  <c r="D372" i="4" s="1"/>
  <c r="AJ366" i="4"/>
  <c r="F366" i="4" s="1"/>
  <c r="AJ368" i="4"/>
  <c r="F368" i="4" s="1"/>
  <c r="AL364" i="4"/>
  <c r="H364" i="4" s="1"/>
  <c r="AN360" i="4"/>
  <c r="J360" i="4" s="1"/>
  <c r="AL362" i="4"/>
  <c r="H362" i="4" s="1"/>
  <c r="AN358" i="4"/>
  <c r="J358" i="4" s="1"/>
  <c r="AH370" i="4"/>
  <c r="D370" i="4" s="1"/>
  <c r="L363" i="4" l="1"/>
  <c r="L371" i="4"/>
  <c r="C375" i="4"/>
  <c r="AH375" i="4"/>
  <c r="AM364" i="4"/>
  <c r="I364" i="4" s="1"/>
  <c r="AK368" i="4"/>
  <c r="G368" i="4" s="1"/>
  <c r="AI370" i="4"/>
  <c r="E370" i="4" s="1"/>
  <c r="AI372" i="4"/>
  <c r="E372" i="4" s="1"/>
  <c r="AO358" i="4"/>
  <c r="K358" i="4" s="1"/>
  <c r="L358" i="4" s="1"/>
  <c r="AK366" i="4"/>
  <c r="G366" i="4" s="1"/>
  <c r="AM362" i="4"/>
  <c r="I362" i="4" s="1"/>
  <c r="AO360" i="4"/>
  <c r="K360" i="4" s="1"/>
  <c r="L360" i="4" s="1"/>
  <c r="AG374" i="4"/>
  <c r="C374" i="4" s="1"/>
  <c r="AG376" i="4"/>
  <c r="C376" i="4" s="1"/>
  <c r="D375" i="4" l="1"/>
  <c r="AI375" i="4"/>
  <c r="AG379" i="4"/>
  <c r="C379" i="4" s="1"/>
  <c r="AH374" i="4"/>
  <c r="D374" i="4" s="1"/>
  <c r="AJ370" i="4"/>
  <c r="F370" i="4" s="1"/>
  <c r="AH376" i="4"/>
  <c r="D376" i="4" s="1"/>
  <c r="AJ372" i="4"/>
  <c r="F372" i="4" s="1"/>
  <c r="AN362" i="4"/>
  <c r="J362" i="4" s="1"/>
  <c r="AL368" i="4"/>
  <c r="H368" i="4" s="1"/>
  <c r="AL366" i="4"/>
  <c r="H366" i="4" s="1"/>
  <c r="AN364" i="4"/>
  <c r="J364" i="4" s="1"/>
  <c r="E375" i="4" l="1"/>
  <c r="AJ375" i="4"/>
  <c r="AH379" i="4"/>
  <c r="D379" i="4" s="1"/>
  <c r="AO364" i="4"/>
  <c r="K364" i="4" s="1"/>
  <c r="L364" i="4" s="1"/>
  <c r="AI374" i="4"/>
  <c r="E374" i="4" s="1"/>
  <c r="AO362" i="4"/>
  <c r="K362" i="4" s="1"/>
  <c r="L362" i="4" s="1"/>
  <c r="AK372" i="4"/>
  <c r="G372" i="4" s="1"/>
  <c r="AI376" i="4"/>
  <c r="E376" i="4" s="1"/>
  <c r="AK370" i="4"/>
  <c r="G370" i="4" s="1"/>
  <c r="AM366" i="4"/>
  <c r="I366" i="4" s="1"/>
  <c r="AM368" i="4"/>
  <c r="I368" i="4" s="1"/>
  <c r="AG378" i="4"/>
  <c r="C378" i="4" s="1"/>
  <c r="AG380" i="4"/>
  <c r="C380" i="4" s="1"/>
  <c r="F375" i="4" l="1"/>
  <c r="AK375" i="4"/>
  <c r="AI379" i="4"/>
  <c r="E379" i="4" s="1"/>
  <c r="AG383" i="4"/>
  <c r="AL372" i="4"/>
  <c r="H372" i="4" s="1"/>
  <c r="AJ374" i="4"/>
  <c r="F374" i="4" s="1"/>
  <c r="AH380" i="4"/>
  <c r="D380" i="4" s="1"/>
  <c r="AN368" i="4"/>
  <c r="J368" i="4" s="1"/>
  <c r="AN366" i="4"/>
  <c r="J366" i="4" s="1"/>
  <c r="AL370" i="4"/>
  <c r="H370" i="4" s="1"/>
  <c r="AJ376" i="4"/>
  <c r="F376" i="4" s="1"/>
  <c r="AH378" i="4"/>
  <c r="D378" i="4" s="1"/>
  <c r="G375" i="4" l="1"/>
  <c r="AL375" i="4"/>
  <c r="C383" i="4"/>
  <c r="AH383" i="4"/>
  <c r="AJ379" i="4"/>
  <c r="AO368" i="4"/>
  <c r="K368" i="4" s="1"/>
  <c r="L368" i="4" s="1"/>
  <c r="AI380" i="4"/>
  <c r="E380" i="4" s="1"/>
  <c r="AK374" i="4"/>
  <c r="G374" i="4" s="1"/>
  <c r="AK376" i="4"/>
  <c r="G376" i="4" s="1"/>
  <c r="AM372" i="4"/>
  <c r="I372" i="4" s="1"/>
  <c r="AM370" i="4"/>
  <c r="I370" i="4" s="1"/>
  <c r="AO366" i="4"/>
  <c r="K366" i="4" s="1"/>
  <c r="L366" i="4" s="1"/>
  <c r="AI378" i="4"/>
  <c r="E378" i="4" s="1"/>
  <c r="AG384" i="4"/>
  <c r="C384" i="4" s="1"/>
  <c r="AG382" i="4"/>
  <c r="C382" i="4" s="1"/>
  <c r="D383" i="4" l="1"/>
  <c r="AI383" i="4"/>
  <c r="H375" i="4"/>
  <c r="AM375" i="4"/>
  <c r="I375" i="4" s="1"/>
  <c r="F379" i="4"/>
  <c r="AK379" i="4"/>
  <c r="L375" i="4"/>
  <c r="AG387" i="4"/>
  <c r="C387" i="4" s="1"/>
  <c r="AH382" i="4"/>
  <c r="D382" i="4" s="1"/>
  <c r="AL376" i="4"/>
  <c r="H376" i="4" s="1"/>
  <c r="AH384" i="4"/>
  <c r="D384" i="4" s="1"/>
  <c r="AL374" i="4"/>
  <c r="H374" i="4" s="1"/>
  <c r="AJ380" i="4"/>
  <c r="F380" i="4" s="1"/>
  <c r="AN370" i="4"/>
  <c r="J370" i="4" s="1"/>
  <c r="AN372" i="4"/>
  <c r="J372" i="4" s="1"/>
  <c r="AJ378" i="4"/>
  <c r="F378" i="4" s="1"/>
  <c r="E383" i="4" l="1"/>
  <c r="AJ383" i="4"/>
  <c r="F383" i="4" s="1"/>
  <c r="G379" i="4"/>
  <c r="AL379" i="4"/>
  <c r="AH387" i="4"/>
  <c r="AI382" i="4"/>
  <c r="E382" i="4" s="1"/>
  <c r="AK380" i="4"/>
  <c r="G380" i="4" s="1"/>
  <c r="AK378" i="4"/>
  <c r="G378" i="4" s="1"/>
  <c r="AO372" i="4"/>
  <c r="K372" i="4" s="1"/>
  <c r="L372" i="4" s="1"/>
  <c r="AM374" i="4"/>
  <c r="I374" i="4" s="1"/>
  <c r="AI384" i="4"/>
  <c r="E384" i="4" s="1"/>
  <c r="AM376" i="4"/>
  <c r="I376" i="4" s="1"/>
  <c r="AO370" i="4"/>
  <c r="K370" i="4" s="1"/>
  <c r="L370" i="4" s="1"/>
  <c r="AG386" i="4"/>
  <c r="C386" i="4" s="1"/>
  <c r="AG388" i="4"/>
  <c r="C388" i="4" s="1"/>
  <c r="L383" i="4" l="1"/>
  <c r="H379" i="4"/>
  <c r="AM379" i="4"/>
  <c r="I379" i="4" s="1"/>
  <c r="D387" i="4"/>
  <c r="AI387" i="4"/>
  <c r="AG391" i="4"/>
  <c r="AH388" i="4"/>
  <c r="D388" i="4" s="1"/>
  <c r="AL378" i="4"/>
  <c r="H378" i="4" s="1"/>
  <c r="AN374" i="4"/>
  <c r="J374" i="4" s="1"/>
  <c r="AL380" i="4"/>
  <c r="H380" i="4" s="1"/>
  <c r="AN376" i="4"/>
  <c r="J376" i="4" s="1"/>
  <c r="AJ382" i="4"/>
  <c r="F382" i="4" s="1"/>
  <c r="AJ384" i="4"/>
  <c r="F384" i="4" s="1"/>
  <c r="AH386" i="4"/>
  <c r="D386" i="4" s="1"/>
  <c r="L379" i="4" l="1"/>
  <c r="E387" i="4"/>
  <c r="AJ387" i="4"/>
  <c r="F387" i="4" s="1"/>
  <c r="L387" i="4" s="1"/>
  <c r="C391" i="4"/>
  <c r="AH391" i="4"/>
  <c r="AK384" i="4"/>
  <c r="G384" i="4" s="1"/>
  <c r="AM378" i="4"/>
  <c r="I378" i="4" s="1"/>
  <c r="AO376" i="4"/>
  <c r="K376" i="4" s="1"/>
  <c r="L376" i="4" s="1"/>
  <c r="AM380" i="4"/>
  <c r="I380" i="4" s="1"/>
  <c r="AI386" i="4"/>
  <c r="E386" i="4" s="1"/>
  <c r="AO374" i="4"/>
  <c r="K374" i="4" s="1"/>
  <c r="L374" i="4" s="1"/>
  <c r="AI388" i="4"/>
  <c r="E388" i="4" s="1"/>
  <c r="AK382" i="4"/>
  <c r="G382" i="4" s="1"/>
  <c r="AG390" i="4"/>
  <c r="C390" i="4" s="1"/>
  <c r="AG392" i="4"/>
  <c r="C392" i="4" s="1"/>
  <c r="D391" i="4" l="1"/>
  <c r="AI391" i="4"/>
  <c r="AG395" i="4"/>
  <c r="C395" i="4" s="1"/>
  <c r="AN380" i="4"/>
  <c r="J380" i="4" s="1"/>
  <c r="AJ386" i="4"/>
  <c r="F386" i="4" s="1"/>
  <c r="AH390" i="4"/>
  <c r="D390" i="4" s="1"/>
  <c r="AL384" i="4"/>
  <c r="H384" i="4" s="1"/>
  <c r="AL382" i="4"/>
  <c r="H382" i="4" s="1"/>
  <c r="AN378" i="4"/>
  <c r="J378" i="4" s="1"/>
  <c r="AJ388" i="4"/>
  <c r="F388" i="4" s="1"/>
  <c r="AH392" i="4"/>
  <c r="D392" i="4" s="1"/>
  <c r="E391" i="4" l="1"/>
  <c r="AJ391" i="4"/>
  <c r="F391" i="4" s="1"/>
  <c r="AH395" i="4"/>
  <c r="D395" i="4" s="1"/>
  <c r="AM384" i="4"/>
  <c r="I384" i="4" s="1"/>
  <c r="AI390" i="4"/>
  <c r="E390" i="4" s="1"/>
  <c r="AI392" i="4"/>
  <c r="E392" i="4" s="1"/>
  <c r="AK386" i="4"/>
  <c r="G386" i="4" s="1"/>
  <c r="AK388" i="4"/>
  <c r="G388" i="4" s="1"/>
  <c r="AO380" i="4"/>
  <c r="K380" i="4" s="1"/>
  <c r="L380" i="4" s="1"/>
  <c r="AO378" i="4"/>
  <c r="K378" i="4" s="1"/>
  <c r="L378" i="4" s="1"/>
  <c r="AM382" i="4"/>
  <c r="I382" i="4" s="1"/>
  <c r="AG394" i="4"/>
  <c r="C394" i="4" s="1"/>
  <c r="AG396" i="4"/>
  <c r="C396" i="4" s="1"/>
  <c r="L391" i="4" l="1"/>
  <c r="AG399" i="4"/>
  <c r="AI395" i="4"/>
  <c r="AH396" i="4"/>
  <c r="D396" i="4" s="1"/>
  <c r="AL386" i="4"/>
  <c r="H386" i="4" s="1"/>
  <c r="AJ390" i="4"/>
  <c r="F390" i="4" s="1"/>
  <c r="AJ392" i="4"/>
  <c r="F392" i="4" s="1"/>
  <c r="AN384" i="4"/>
  <c r="J384" i="4" s="1"/>
  <c r="AN382" i="4"/>
  <c r="J382" i="4" s="1"/>
  <c r="AL388" i="4"/>
  <c r="H388" i="4" s="1"/>
  <c r="AH394" i="4"/>
  <c r="D394" i="4" s="1"/>
  <c r="E395" i="4" l="1"/>
  <c r="AJ395" i="4"/>
  <c r="F395" i="4" s="1"/>
  <c r="C399" i="4"/>
  <c r="AH399" i="4"/>
  <c r="AK392" i="4"/>
  <c r="G392" i="4" s="1"/>
  <c r="AM386" i="4"/>
  <c r="I386" i="4" s="1"/>
  <c r="AI396" i="4"/>
  <c r="E396" i="4" s="1"/>
  <c r="AK390" i="4"/>
  <c r="G390" i="4" s="1"/>
  <c r="AM388" i="4"/>
  <c r="I388" i="4" s="1"/>
  <c r="AO382" i="4"/>
  <c r="K382" i="4" s="1"/>
  <c r="L382" i="4" s="1"/>
  <c r="AO384" i="4"/>
  <c r="K384" i="4" s="1"/>
  <c r="L384" i="4" s="1"/>
  <c r="AI394" i="4"/>
  <c r="E394" i="4" s="1"/>
  <c r="AG400" i="4"/>
  <c r="C400" i="4" s="1"/>
  <c r="AG398" i="4"/>
  <c r="C398" i="4" s="1"/>
  <c r="D399" i="4" l="1"/>
  <c r="AI399" i="4"/>
  <c r="E399" i="4" s="1"/>
  <c r="L395" i="4"/>
  <c r="AG403" i="4"/>
  <c r="C403" i="4" s="1"/>
  <c r="AN388" i="4"/>
  <c r="J388" i="4" s="1"/>
  <c r="AH400" i="4"/>
  <c r="D400" i="4" s="1"/>
  <c r="AJ394" i="4"/>
  <c r="F394" i="4" s="1"/>
  <c r="AL392" i="4"/>
  <c r="H392" i="4" s="1"/>
  <c r="AL390" i="4"/>
  <c r="H390" i="4" s="1"/>
  <c r="AH398" i="4"/>
  <c r="D398" i="4" s="1"/>
  <c r="AJ396" i="4"/>
  <c r="F396" i="4" s="1"/>
  <c r="AN386" i="4"/>
  <c r="J386" i="4" s="1"/>
  <c r="L399" i="4" l="1"/>
  <c r="AH403" i="4"/>
  <c r="AI400" i="4"/>
  <c r="E400" i="4" s="1"/>
  <c r="AO388" i="4"/>
  <c r="K388" i="4" s="1"/>
  <c r="L388" i="4" s="1"/>
  <c r="AM390" i="4"/>
  <c r="I390" i="4" s="1"/>
  <c r="AO386" i="4"/>
  <c r="K386" i="4" s="1"/>
  <c r="L386" i="4" s="1"/>
  <c r="AK396" i="4"/>
  <c r="G396" i="4" s="1"/>
  <c r="AM392" i="4"/>
  <c r="I392" i="4" s="1"/>
  <c r="AK394" i="4"/>
  <c r="G394" i="4" s="1"/>
  <c r="AI398" i="4"/>
  <c r="E398" i="4" s="1"/>
  <c r="AG402" i="4"/>
  <c r="C402" i="4" s="1"/>
  <c r="AG404" i="4"/>
  <c r="C404" i="4" s="1"/>
  <c r="D403" i="4" l="1"/>
  <c r="AI403" i="4"/>
  <c r="E403" i="4" s="1"/>
  <c r="AG407" i="4"/>
  <c r="AL396" i="4"/>
  <c r="H396" i="4" s="1"/>
  <c r="AL394" i="4"/>
  <c r="H394" i="4" s="1"/>
  <c r="AH404" i="4"/>
  <c r="D404" i="4" s="1"/>
  <c r="AN390" i="4"/>
  <c r="J390" i="4" s="1"/>
  <c r="AJ398" i="4"/>
  <c r="F398" i="4" s="1"/>
  <c r="AJ400" i="4"/>
  <c r="F400" i="4" s="1"/>
  <c r="AN392" i="4"/>
  <c r="J392" i="4" s="1"/>
  <c r="AH402" i="4"/>
  <c r="D402" i="4" s="1"/>
  <c r="L403" i="4" l="1"/>
  <c r="C407" i="4"/>
  <c r="AH407" i="4"/>
  <c r="AK400" i="4"/>
  <c r="G400" i="4" s="1"/>
  <c r="AO390" i="4"/>
  <c r="K390" i="4" s="1"/>
  <c r="L390" i="4" s="1"/>
  <c r="AM394" i="4"/>
  <c r="I394" i="4" s="1"/>
  <c r="AI402" i="4"/>
  <c r="E402" i="4" s="1"/>
  <c r="AI404" i="4"/>
  <c r="E404" i="4" s="1"/>
  <c r="AO392" i="4"/>
  <c r="K392" i="4" s="1"/>
  <c r="L392" i="4" s="1"/>
  <c r="AM396" i="4"/>
  <c r="I396" i="4" s="1"/>
  <c r="AK398" i="4"/>
  <c r="G398" i="4" s="1"/>
  <c r="AG406" i="4"/>
  <c r="C406" i="4" s="1"/>
  <c r="AG408" i="4"/>
  <c r="C408" i="4" s="1"/>
  <c r="D407" i="4" l="1"/>
  <c r="AI407" i="4"/>
  <c r="AG411" i="4"/>
  <c r="C411" i="4" s="1"/>
  <c r="AH408" i="4"/>
  <c r="D408" i="4" s="1"/>
  <c r="AL398" i="4"/>
  <c r="H398" i="4" s="1"/>
  <c r="AJ402" i="4"/>
  <c r="F402" i="4" s="1"/>
  <c r="AL400" i="4"/>
  <c r="H400" i="4" s="1"/>
  <c r="AH406" i="4"/>
  <c r="D406" i="4" s="1"/>
  <c r="AN394" i="4"/>
  <c r="J394" i="4" s="1"/>
  <c r="AN396" i="4"/>
  <c r="J396" i="4" s="1"/>
  <c r="AJ404" i="4"/>
  <c r="F404" i="4" s="1"/>
  <c r="E407" i="4" l="1"/>
  <c r="AJ407" i="4"/>
  <c r="AH411" i="4"/>
  <c r="D411" i="4" s="1"/>
  <c r="AM400" i="4"/>
  <c r="I400" i="4" s="1"/>
  <c r="AK404" i="4"/>
  <c r="G404" i="4" s="1"/>
  <c r="AO394" i="4"/>
  <c r="K394" i="4" s="1"/>
  <c r="L394" i="4" s="1"/>
  <c r="AK402" i="4"/>
  <c r="G402" i="4" s="1"/>
  <c r="AM398" i="4"/>
  <c r="I398" i="4" s="1"/>
  <c r="AO396" i="4"/>
  <c r="K396" i="4" s="1"/>
  <c r="L396" i="4" s="1"/>
  <c r="AI408" i="4"/>
  <c r="E408" i="4" s="1"/>
  <c r="AI406" i="4"/>
  <c r="E406" i="4" s="1"/>
  <c r="AG412" i="4"/>
  <c r="C412" i="4" s="1"/>
  <c r="AG410" i="4"/>
  <c r="C410" i="4" s="1"/>
  <c r="F407" i="4" l="1"/>
  <c r="AK407" i="4"/>
  <c r="AG415" i="4"/>
  <c r="AI411" i="4"/>
  <c r="E411" i="4" s="1"/>
  <c r="AH412" i="4"/>
  <c r="D412" i="4" s="1"/>
  <c r="AL402" i="4"/>
  <c r="H402" i="4" s="1"/>
  <c r="AJ406" i="4"/>
  <c r="F406" i="4" s="1"/>
  <c r="AL404" i="4"/>
  <c r="H404" i="4" s="1"/>
  <c r="AN400" i="4"/>
  <c r="J400" i="4" s="1"/>
  <c r="AJ408" i="4"/>
  <c r="F408" i="4" s="1"/>
  <c r="AN398" i="4"/>
  <c r="J398" i="4" s="1"/>
  <c r="AH410" i="4"/>
  <c r="D410" i="4" s="1"/>
  <c r="C415" i="4" l="1"/>
  <c r="AH415" i="4"/>
  <c r="G407" i="4"/>
  <c r="AL407" i="4"/>
  <c r="AJ411" i="4"/>
  <c r="F411" i="4" s="1"/>
  <c r="AK406" i="4"/>
  <c r="G406" i="4" s="1"/>
  <c r="AK408" i="4"/>
  <c r="G408" i="4" s="1"/>
  <c r="AI412" i="4"/>
  <c r="E412" i="4" s="1"/>
  <c r="AM404" i="4"/>
  <c r="I404" i="4" s="1"/>
  <c r="AM402" i="4"/>
  <c r="I402" i="4" s="1"/>
  <c r="AO398" i="4"/>
  <c r="K398" i="4" s="1"/>
  <c r="L398" i="4" s="1"/>
  <c r="AO400" i="4"/>
  <c r="K400" i="4" s="1"/>
  <c r="L400" i="4" s="1"/>
  <c r="AG416" i="4"/>
  <c r="C416" i="4" s="1"/>
  <c r="AG414" i="4"/>
  <c r="C414" i="4" s="1"/>
  <c r="AI410" i="4"/>
  <c r="E410" i="4" s="1"/>
  <c r="D415" i="4" l="1"/>
  <c r="AI415" i="4"/>
  <c r="H407" i="4"/>
  <c r="AM407" i="4"/>
  <c r="I407" i="4" s="1"/>
  <c r="AG419" i="4"/>
  <c r="C419" i="4" s="1"/>
  <c r="AK411" i="4"/>
  <c r="G411" i="4" s="1"/>
  <c r="AJ412" i="4"/>
  <c r="F412" i="4" s="1"/>
  <c r="AN404" i="4"/>
  <c r="J404" i="4" s="1"/>
  <c r="AL408" i="4"/>
  <c r="H408" i="4" s="1"/>
  <c r="AL406" i="4"/>
  <c r="H406" i="4" s="1"/>
  <c r="AH414" i="4"/>
  <c r="D414" i="4" s="1"/>
  <c r="AH416" i="4"/>
  <c r="D416" i="4" s="1"/>
  <c r="AN402" i="4"/>
  <c r="J402" i="4" s="1"/>
  <c r="AJ410" i="4"/>
  <c r="F410" i="4" s="1"/>
  <c r="L407" i="4" l="1"/>
  <c r="E415" i="4"/>
  <c r="AJ415" i="4"/>
  <c r="AL411" i="4"/>
  <c r="AH419" i="4"/>
  <c r="AM406" i="4"/>
  <c r="I406" i="4" s="1"/>
  <c r="AI414" i="4"/>
  <c r="E414" i="4" s="1"/>
  <c r="AM408" i="4"/>
  <c r="I408" i="4" s="1"/>
  <c r="AO404" i="4"/>
  <c r="K404" i="4" s="1"/>
  <c r="L404" i="4" s="1"/>
  <c r="AO402" i="4"/>
  <c r="K402" i="4" s="1"/>
  <c r="L402" i="4" s="1"/>
  <c r="AK412" i="4"/>
  <c r="G412" i="4" s="1"/>
  <c r="AI416" i="4"/>
  <c r="E416" i="4" s="1"/>
  <c r="AK410" i="4"/>
  <c r="G410" i="4" s="1"/>
  <c r="AG418" i="4"/>
  <c r="C418" i="4" s="1"/>
  <c r="AG420" i="4"/>
  <c r="C420" i="4" s="1"/>
  <c r="F415" i="4" l="1"/>
  <c r="AK415" i="4"/>
  <c r="D419" i="4"/>
  <c r="AI419" i="4"/>
  <c r="H411" i="4"/>
  <c r="L411" i="4" s="1"/>
  <c r="AG423" i="4"/>
  <c r="AH420" i="4"/>
  <c r="D420" i="4" s="1"/>
  <c r="AN408" i="4"/>
  <c r="J408" i="4" s="1"/>
  <c r="AJ414" i="4"/>
  <c r="F414" i="4" s="1"/>
  <c r="AJ416" i="4"/>
  <c r="F416" i="4" s="1"/>
  <c r="AN406" i="4"/>
  <c r="J406" i="4" s="1"/>
  <c r="AL412" i="4"/>
  <c r="H412" i="4" s="1"/>
  <c r="AL410" i="4"/>
  <c r="H410" i="4" s="1"/>
  <c r="AH418" i="4"/>
  <c r="D418" i="4" s="1"/>
  <c r="G415" i="4" l="1"/>
  <c r="AL415" i="4"/>
  <c r="H415" i="4" s="1"/>
  <c r="E419" i="4"/>
  <c r="AJ419" i="4"/>
  <c r="C423" i="4"/>
  <c r="AH423" i="4"/>
  <c r="AI418" i="4"/>
  <c r="E418" i="4" s="1"/>
  <c r="AM410" i="4"/>
  <c r="I410" i="4" s="1"/>
  <c r="AO406" i="4"/>
  <c r="K406" i="4" s="1"/>
  <c r="L406" i="4" s="1"/>
  <c r="AK416" i="4"/>
  <c r="G416" i="4" s="1"/>
  <c r="AK414" i="4"/>
  <c r="G414" i="4" s="1"/>
  <c r="AO408" i="4"/>
  <c r="K408" i="4" s="1"/>
  <c r="L408" i="4" s="1"/>
  <c r="AI420" i="4"/>
  <c r="E420" i="4" s="1"/>
  <c r="AM412" i="4"/>
  <c r="I412" i="4" s="1"/>
  <c r="AG422" i="4"/>
  <c r="C422" i="4" s="1"/>
  <c r="AG424" i="4"/>
  <c r="C424" i="4" s="1"/>
  <c r="L415" i="4" l="1"/>
  <c r="F419" i="4"/>
  <c r="AK419" i="4"/>
  <c r="D423" i="4"/>
  <c r="AI423" i="4"/>
  <c r="AG427" i="4"/>
  <c r="C427" i="4" s="1"/>
  <c r="AH424" i="4"/>
  <c r="D424" i="4" s="1"/>
  <c r="AL414" i="4"/>
  <c r="H414" i="4" s="1"/>
  <c r="AL416" i="4"/>
  <c r="H416" i="4" s="1"/>
  <c r="AJ420" i="4"/>
  <c r="F420" i="4" s="1"/>
  <c r="AJ418" i="4"/>
  <c r="F418" i="4" s="1"/>
  <c r="AH422" i="4"/>
  <c r="D422" i="4" s="1"/>
  <c r="AN412" i="4"/>
  <c r="J412" i="4" s="1"/>
  <c r="AN410" i="4"/>
  <c r="J410" i="4" s="1"/>
  <c r="G419" i="4" l="1"/>
  <c r="AL419" i="4"/>
  <c r="H419" i="4" s="1"/>
  <c r="E423" i="4"/>
  <c r="AJ423" i="4"/>
  <c r="AH427" i="4"/>
  <c r="D427" i="4" s="1"/>
  <c r="AK420" i="4"/>
  <c r="G420" i="4" s="1"/>
  <c r="AO410" i="4"/>
  <c r="K410" i="4" s="1"/>
  <c r="L410" i="4" s="1"/>
  <c r="AO412" i="4"/>
  <c r="K412" i="4" s="1"/>
  <c r="L412" i="4" s="1"/>
  <c r="AM416" i="4"/>
  <c r="I416" i="4" s="1"/>
  <c r="AM414" i="4"/>
  <c r="I414" i="4" s="1"/>
  <c r="AI424" i="4"/>
  <c r="E424" i="4" s="1"/>
  <c r="AI422" i="4"/>
  <c r="E422" i="4" s="1"/>
  <c r="AK418" i="4"/>
  <c r="G418" i="4" s="1"/>
  <c r="AG426" i="4"/>
  <c r="C426" i="4" s="1"/>
  <c r="AG428" i="4"/>
  <c r="C428" i="4" s="1"/>
  <c r="L419" i="4" l="1"/>
  <c r="F423" i="4"/>
  <c r="AK423" i="4"/>
  <c r="AG431" i="4"/>
  <c r="AI427" i="4"/>
  <c r="AN416" i="4"/>
  <c r="J416" i="4" s="1"/>
  <c r="AJ422" i="4"/>
  <c r="F422" i="4" s="1"/>
  <c r="AJ424" i="4"/>
  <c r="F424" i="4" s="1"/>
  <c r="AL418" i="4"/>
  <c r="H418" i="4" s="1"/>
  <c r="AH428" i="4"/>
  <c r="D428" i="4" s="1"/>
  <c r="AL420" i="4"/>
  <c r="H420" i="4" s="1"/>
  <c r="AN414" i="4"/>
  <c r="J414" i="4" s="1"/>
  <c r="AH426" i="4"/>
  <c r="D426" i="4" s="1"/>
  <c r="G423" i="4" l="1"/>
  <c r="AL423" i="4"/>
  <c r="H423" i="4" s="1"/>
  <c r="E427" i="4"/>
  <c r="AJ427" i="4"/>
  <c r="C431" i="4"/>
  <c r="AH431" i="4"/>
  <c r="AK424" i="4"/>
  <c r="G424" i="4" s="1"/>
  <c r="AK422" i="4"/>
  <c r="G422" i="4" s="1"/>
  <c r="AI428" i="4"/>
  <c r="E428" i="4" s="1"/>
  <c r="AM420" i="4"/>
  <c r="I420" i="4" s="1"/>
  <c r="AM418" i="4"/>
  <c r="I418" i="4" s="1"/>
  <c r="AO414" i="4"/>
  <c r="K414" i="4" s="1"/>
  <c r="L414" i="4" s="1"/>
  <c r="AO416" i="4"/>
  <c r="K416" i="4" s="1"/>
  <c r="L416" i="4" s="1"/>
  <c r="AG430" i="4"/>
  <c r="C430" i="4" s="1"/>
  <c r="AG432" i="4"/>
  <c r="C432" i="4" s="1"/>
  <c r="AI426" i="4"/>
  <c r="E426" i="4" s="1"/>
  <c r="D431" i="4" l="1"/>
  <c r="AI431" i="4"/>
  <c r="E431" i="4" s="1"/>
  <c r="L423" i="4"/>
  <c r="F427" i="4"/>
  <c r="AK427" i="4"/>
  <c r="L431" i="4"/>
  <c r="AG435" i="4"/>
  <c r="C435" i="4" s="1"/>
  <c r="AJ428" i="4"/>
  <c r="F428" i="4" s="1"/>
  <c r="AL424" i="4"/>
  <c r="H424" i="4" s="1"/>
  <c r="AN420" i="4"/>
  <c r="J420" i="4" s="1"/>
  <c r="AH430" i="4"/>
  <c r="D430" i="4" s="1"/>
  <c r="AL422" i="4"/>
  <c r="H422" i="4" s="1"/>
  <c r="AJ426" i="4"/>
  <c r="F426" i="4" s="1"/>
  <c r="AH432" i="4"/>
  <c r="D432" i="4" s="1"/>
  <c r="AN418" i="4"/>
  <c r="J418" i="4" s="1"/>
  <c r="G427" i="4" l="1"/>
  <c r="AL427" i="4"/>
  <c r="H427" i="4" s="1"/>
  <c r="AH435" i="4"/>
  <c r="AI435" i="4" s="1"/>
  <c r="E435" i="4" s="1"/>
  <c r="AO418" i="4"/>
  <c r="K418" i="4" s="1"/>
  <c r="L418" i="4" s="1"/>
  <c r="AM422" i="4"/>
  <c r="I422" i="4" s="1"/>
  <c r="AI430" i="4"/>
  <c r="E430" i="4" s="1"/>
  <c r="AO420" i="4"/>
  <c r="K420" i="4" s="1"/>
  <c r="L420" i="4" s="1"/>
  <c r="AM424" i="4"/>
  <c r="I424" i="4" s="1"/>
  <c r="AI432" i="4"/>
  <c r="E432" i="4" s="1"/>
  <c r="AK428" i="4"/>
  <c r="G428" i="4" s="1"/>
  <c r="AK426" i="4"/>
  <c r="G426" i="4" s="1"/>
  <c r="AG434" i="4"/>
  <c r="C434" i="4" s="1"/>
  <c r="AG436" i="4"/>
  <c r="C436" i="4" s="1"/>
  <c r="L427" i="4" l="1"/>
  <c r="D435" i="4"/>
  <c r="L435" i="4" s="1"/>
  <c r="AG439" i="4"/>
  <c r="AJ430" i="4"/>
  <c r="F430" i="4" s="1"/>
  <c r="AN424" i="4"/>
  <c r="J424" i="4" s="1"/>
  <c r="AN422" i="4"/>
  <c r="J422" i="4" s="1"/>
  <c r="AL428" i="4"/>
  <c r="H428" i="4" s="1"/>
  <c r="AH436" i="4"/>
  <c r="D436" i="4" s="1"/>
  <c r="AL426" i="4"/>
  <c r="H426" i="4" s="1"/>
  <c r="AJ432" i="4"/>
  <c r="F432" i="4" s="1"/>
  <c r="AH434" i="4"/>
  <c r="D434" i="4" s="1"/>
  <c r="C439" i="4" l="1"/>
  <c r="AH439" i="4"/>
  <c r="AI436" i="4"/>
  <c r="E436" i="4" s="1"/>
  <c r="AO422" i="4"/>
  <c r="K422" i="4" s="1"/>
  <c r="L422" i="4" s="1"/>
  <c r="AI434" i="4"/>
  <c r="E434" i="4" s="1"/>
  <c r="AO424" i="4"/>
  <c r="K424" i="4" s="1"/>
  <c r="L424" i="4" s="1"/>
  <c r="AM428" i="4"/>
  <c r="I428" i="4" s="1"/>
  <c r="AK432" i="4"/>
  <c r="G432" i="4" s="1"/>
  <c r="AK430" i="4"/>
  <c r="G430" i="4" s="1"/>
  <c r="AM426" i="4"/>
  <c r="I426" i="4" s="1"/>
  <c r="AG438" i="4"/>
  <c r="C438" i="4" s="1"/>
  <c r="AG440" i="4"/>
  <c r="C440" i="4" s="1"/>
  <c r="D439" i="4" l="1"/>
  <c r="AI439" i="4"/>
  <c r="AG443" i="4"/>
  <c r="C443" i="4" s="1"/>
  <c r="AH440" i="4"/>
  <c r="D440" i="4" s="1"/>
  <c r="AN428" i="4"/>
  <c r="J428" i="4" s="1"/>
  <c r="AH438" i="4"/>
  <c r="D438" i="4" s="1"/>
  <c r="AN426" i="4"/>
  <c r="J426" i="4" s="1"/>
  <c r="AL432" i="4"/>
  <c r="H432" i="4" s="1"/>
  <c r="AJ434" i="4"/>
  <c r="F434" i="4" s="1"/>
  <c r="AL430" i="4"/>
  <c r="H430" i="4" s="1"/>
  <c r="AJ436" i="4"/>
  <c r="F436" i="4" s="1"/>
  <c r="E439" i="4" l="1"/>
  <c r="AJ439" i="4"/>
  <c r="AH443" i="4"/>
  <c r="D443" i="4" s="1"/>
  <c r="AM432" i="4"/>
  <c r="I432" i="4" s="1"/>
  <c r="AO428" i="4"/>
  <c r="K428" i="4" s="1"/>
  <c r="L428" i="4" s="1"/>
  <c r="AI440" i="4"/>
  <c r="E440" i="4" s="1"/>
  <c r="AI438" i="4"/>
  <c r="E438" i="4" s="1"/>
  <c r="AO426" i="4"/>
  <c r="K426" i="4" s="1"/>
  <c r="L426" i="4" s="1"/>
  <c r="AK436" i="4"/>
  <c r="G436" i="4" s="1"/>
  <c r="AM430" i="4"/>
  <c r="I430" i="4" s="1"/>
  <c r="AK434" i="4"/>
  <c r="G434" i="4" s="1"/>
  <c r="AG442" i="4"/>
  <c r="C442" i="4" s="1"/>
  <c r="AG444" i="4"/>
  <c r="C444" i="4" s="1"/>
  <c r="F439" i="4" l="1"/>
  <c r="AK439" i="4"/>
  <c r="AI443" i="4"/>
  <c r="E443" i="4" s="1"/>
  <c r="AG447" i="4"/>
  <c r="AL434" i="4"/>
  <c r="H434" i="4" s="1"/>
  <c r="AJ440" i="4"/>
  <c r="F440" i="4" s="1"/>
  <c r="AJ438" i="4"/>
  <c r="F438" i="4" s="1"/>
  <c r="AL436" i="4"/>
  <c r="H436" i="4" s="1"/>
  <c r="AH444" i="4"/>
  <c r="D444" i="4" s="1"/>
  <c r="AN430" i="4"/>
  <c r="J430" i="4" s="1"/>
  <c r="AN432" i="4"/>
  <c r="J432" i="4" s="1"/>
  <c r="AH442" i="4"/>
  <c r="D442" i="4" s="1"/>
  <c r="G439" i="4" l="1"/>
  <c r="AL439" i="4"/>
  <c r="H439" i="4" s="1"/>
  <c r="C447" i="4"/>
  <c r="AH447" i="4"/>
  <c r="AJ443" i="4"/>
  <c r="AK438" i="4"/>
  <c r="G438" i="4" s="1"/>
  <c r="AK440" i="4"/>
  <c r="G440" i="4" s="1"/>
  <c r="AO432" i="4"/>
  <c r="K432" i="4" s="1"/>
  <c r="L432" i="4" s="1"/>
  <c r="AO430" i="4"/>
  <c r="K430" i="4" s="1"/>
  <c r="L430" i="4" s="1"/>
  <c r="AM434" i="4"/>
  <c r="I434" i="4" s="1"/>
  <c r="AI444" i="4"/>
  <c r="E444" i="4" s="1"/>
  <c r="AM436" i="4"/>
  <c r="I436" i="4" s="1"/>
  <c r="AG446" i="4"/>
  <c r="C446" i="4" s="1"/>
  <c r="AG448" i="4"/>
  <c r="C448" i="4" s="1"/>
  <c r="AI442" i="4"/>
  <c r="E442" i="4" s="1"/>
  <c r="D447" i="4" l="1"/>
  <c r="AI447" i="4"/>
  <c r="L439" i="4"/>
  <c r="F443" i="4"/>
  <c r="AK443" i="4"/>
  <c r="AG451" i="4"/>
  <c r="C451" i="4" s="1"/>
  <c r="AN434" i="4"/>
  <c r="J434" i="4" s="1"/>
  <c r="AH448" i="4"/>
  <c r="D448" i="4" s="1"/>
  <c r="AH446" i="4"/>
  <c r="D446" i="4" s="1"/>
  <c r="AL440" i="4"/>
  <c r="H440" i="4" s="1"/>
  <c r="AN436" i="4"/>
  <c r="J436" i="4" s="1"/>
  <c r="AL438" i="4"/>
  <c r="H438" i="4" s="1"/>
  <c r="AJ444" i="4"/>
  <c r="F444" i="4" s="1"/>
  <c r="AJ442" i="4"/>
  <c r="F442" i="4" s="1"/>
  <c r="E447" i="4" l="1"/>
  <c r="AJ447" i="4"/>
  <c r="F447" i="4" s="1"/>
  <c r="G443" i="4"/>
  <c r="AL443" i="4"/>
  <c r="H443" i="4" s="1"/>
  <c r="AH451" i="4"/>
  <c r="AM438" i="4"/>
  <c r="I438" i="4" s="1"/>
  <c r="AO436" i="4"/>
  <c r="K436" i="4" s="1"/>
  <c r="L436" i="4" s="1"/>
  <c r="AM440" i="4"/>
  <c r="I440" i="4" s="1"/>
  <c r="AI446" i="4"/>
  <c r="E446" i="4" s="1"/>
  <c r="AK442" i="4"/>
  <c r="G442" i="4" s="1"/>
  <c r="AI448" i="4"/>
  <c r="E448" i="4" s="1"/>
  <c r="AK444" i="4"/>
  <c r="G444" i="4" s="1"/>
  <c r="AO434" i="4"/>
  <c r="K434" i="4" s="1"/>
  <c r="L434" i="4" s="1"/>
  <c r="AG452" i="4"/>
  <c r="C452" i="4" s="1"/>
  <c r="AG450" i="4"/>
  <c r="C450" i="4" s="1"/>
  <c r="L443" i="4" l="1"/>
  <c r="L447" i="4"/>
  <c r="D451" i="4"/>
  <c r="AI451" i="4"/>
  <c r="AG455" i="4"/>
  <c r="AL442" i="4"/>
  <c r="H442" i="4" s="1"/>
  <c r="AH452" i="4"/>
  <c r="D452" i="4" s="1"/>
  <c r="AJ446" i="4"/>
  <c r="F446" i="4" s="1"/>
  <c r="AN440" i="4"/>
  <c r="J440" i="4" s="1"/>
  <c r="AL444" i="4"/>
  <c r="H444" i="4" s="1"/>
  <c r="AN438" i="4"/>
  <c r="J438" i="4" s="1"/>
  <c r="AJ448" i="4"/>
  <c r="F448" i="4" s="1"/>
  <c r="AH450" i="4"/>
  <c r="D450" i="4" s="1"/>
  <c r="E451" i="4" l="1"/>
  <c r="AJ451" i="4"/>
  <c r="F451" i="4" s="1"/>
  <c r="C455" i="4"/>
  <c r="AH455" i="4"/>
  <c r="AM444" i="4"/>
  <c r="I444" i="4" s="1"/>
  <c r="AO440" i="4"/>
  <c r="K440" i="4" s="1"/>
  <c r="L440" i="4" s="1"/>
  <c r="AK446" i="4"/>
  <c r="G446" i="4" s="1"/>
  <c r="AI450" i="4"/>
  <c r="E450" i="4" s="1"/>
  <c r="AI452" i="4"/>
  <c r="E452" i="4" s="1"/>
  <c r="AK448" i="4"/>
  <c r="G448" i="4" s="1"/>
  <c r="AM442" i="4"/>
  <c r="I442" i="4" s="1"/>
  <c r="AO438" i="4"/>
  <c r="K438" i="4" s="1"/>
  <c r="L438" i="4" s="1"/>
  <c r="AG456" i="4"/>
  <c r="C456" i="4" s="1"/>
  <c r="AG454" i="4"/>
  <c r="C454" i="4" s="1"/>
  <c r="L451" i="4" l="1"/>
  <c r="D455" i="4"/>
  <c r="AI455" i="4"/>
  <c r="AG459" i="4"/>
  <c r="C459" i="4" s="1"/>
  <c r="AN442" i="4"/>
  <c r="J442" i="4" s="1"/>
  <c r="AH456" i="4"/>
  <c r="D456" i="4" s="1"/>
  <c r="AJ450" i="4"/>
  <c r="F450" i="4" s="1"/>
  <c r="AL446" i="4"/>
  <c r="H446" i="4" s="1"/>
  <c r="AL448" i="4"/>
  <c r="H448" i="4" s="1"/>
  <c r="AN444" i="4"/>
  <c r="J444" i="4" s="1"/>
  <c r="AJ452" i="4"/>
  <c r="F452" i="4" s="1"/>
  <c r="AH454" i="4"/>
  <c r="D454" i="4" s="1"/>
  <c r="E455" i="4" l="1"/>
  <c r="AJ455" i="4"/>
  <c r="F455" i="4" s="1"/>
  <c r="AH459" i="4"/>
  <c r="D459" i="4" s="1"/>
  <c r="AM446" i="4"/>
  <c r="I446" i="4" s="1"/>
  <c r="AK450" i="4"/>
  <c r="G450" i="4" s="1"/>
  <c r="AI454" i="4"/>
  <c r="E454" i="4" s="1"/>
  <c r="AI456" i="4"/>
  <c r="E456" i="4" s="1"/>
  <c r="AK452" i="4"/>
  <c r="G452" i="4" s="1"/>
  <c r="AO442" i="4"/>
  <c r="K442" i="4" s="1"/>
  <c r="L442" i="4" s="1"/>
  <c r="AO444" i="4"/>
  <c r="K444" i="4" s="1"/>
  <c r="L444" i="4" s="1"/>
  <c r="AM448" i="4"/>
  <c r="I448" i="4" s="1"/>
  <c r="AG458" i="4"/>
  <c r="C458" i="4" s="1"/>
  <c r="AG460" i="4"/>
  <c r="C460" i="4" s="1"/>
  <c r="L455" i="4" l="1"/>
  <c r="AG463" i="4"/>
  <c r="AI459" i="4"/>
  <c r="AH460" i="4"/>
  <c r="D460" i="4" s="1"/>
  <c r="AJ456" i="4"/>
  <c r="F456" i="4" s="1"/>
  <c r="AJ454" i="4"/>
  <c r="F454" i="4" s="1"/>
  <c r="AN448" i="4"/>
  <c r="J448" i="4" s="1"/>
  <c r="AL450" i="4"/>
  <c r="H450" i="4" s="1"/>
  <c r="AN446" i="4"/>
  <c r="J446" i="4" s="1"/>
  <c r="AL452" i="4"/>
  <c r="H452" i="4" s="1"/>
  <c r="AH458" i="4"/>
  <c r="D458" i="4" s="1"/>
  <c r="E459" i="4" l="1"/>
  <c r="AJ459" i="4"/>
  <c r="F459" i="4" s="1"/>
  <c r="C463" i="4"/>
  <c r="AH463" i="4"/>
  <c r="AO448" i="4"/>
  <c r="K448" i="4" s="1"/>
  <c r="L448" i="4" s="1"/>
  <c r="AK454" i="4"/>
  <c r="G454" i="4" s="1"/>
  <c r="AK456" i="4"/>
  <c r="G456" i="4" s="1"/>
  <c r="AM452" i="4"/>
  <c r="I452" i="4" s="1"/>
  <c r="AI460" i="4"/>
  <c r="E460" i="4" s="1"/>
  <c r="AO446" i="4"/>
  <c r="K446" i="4" s="1"/>
  <c r="L446" i="4" s="1"/>
  <c r="AM450" i="4"/>
  <c r="I450" i="4" s="1"/>
  <c r="AI458" i="4"/>
  <c r="E458" i="4" s="1"/>
  <c r="AG462" i="4"/>
  <c r="C462" i="4" s="1"/>
  <c r="AG464" i="4"/>
  <c r="C464" i="4" s="1"/>
  <c r="D463" i="4" l="1"/>
  <c r="AI463" i="4"/>
  <c r="E463" i="4" s="1"/>
  <c r="L459" i="4"/>
  <c r="AG467" i="4"/>
  <c r="C467" i="4" s="1"/>
  <c r="AN452" i="4"/>
  <c r="J452" i="4" s="1"/>
  <c r="AJ460" i="4"/>
  <c r="F460" i="4" s="1"/>
  <c r="AH464" i="4"/>
  <c r="D464" i="4" s="1"/>
  <c r="AH462" i="4"/>
  <c r="D462" i="4" s="1"/>
  <c r="AL456" i="4"/>
  <c r="H456" i="4" s="1"/>
  <c r="AJ458" i="4"/>
  <c r="F458" i="4" s="1"/>
  <c r="AL454" i="4"/>
  <c r="H454" i="4" s="1"/>
  <c r="AN450" i="4"/>
  <c r="J450" i="4" s="1"/>
  <c r="L463" i="4" l="1"/>
  <c r="AH467" i="4"/>
  <c r="AM456" i="4"/>
  <c r="I456" i="4" s="1"/>
  <c r="AI462" i="4"/>
  <c r="E462" i="4" s="1"/>
  <c r="AI464" i="4"/>
  <c r="E464" i="4" s="1"/>
  <c r="AO450" i="4"/>
  <c r="K450" i="4" s="1"/>
  <c r="L450" i="4" s="1"/>
  <c r="AK460" i="4"/>
  <c r="G460" i="4" s="1"/>
  <c r="AM454" i="4"/>
  <c r="I454" i="4" s="1"/>
  <c r="AO452" i="4"/>
  <c r="K452" i="4" s="1"/>
  <c r="L452" i="4" s="1"/>
  <c r="AK458" i="4"/>
  <c r="G458" i="4" s="1"/>
  <c r="AG468" i="4"/>
  <c r="C468" i="4" s="1"/>
  <c r="AG466" i="4"/>
  <c r="C466" i="4" s="1"/>
  <c r="D467" i="4" l="1"/>
  <c r="AI467" i="4"/>
  <c r="E467" i="4" s="1"/>
  <c r="AG471" i="4"/>
  <c r="AH468" i="4"/>
  <c r="D468" i="4" s="1"/>
  <c r="AJ464" i="4"/>
  <c r="F464" i="4" s="1"/>
  <c r="AL458" i="4"/>
  <c r="H458" i="4" s="1"/>
  <c r="AJ462" i="4"/>
  <c r="F462" i="4" s="1"/>
  <c r="AN456" i="4"/>
  <c r="J456" i="4" s="1"/>
  <c r="AN454" i="4"/>
  <c r="J454" i="4" s="1"/>
  <c r="AL460" i="4"/>
  <c r="H460" i="4" s="1"/>
  <c r="AH466" i="4"/>
  <c r="D466" i="4" s="1"/>
  <c r="L467" i="4" l="1"/>
  <c r="C471" i="4"/>
  <c r="AH471" i="4"/>
  <c r="AK462" i="4"/>
  <c r="G462" i="4" s="1"/>
  <c r="AI466" i="4"/>
  <c r="E466" i="4" s="1"/>
  <c r="AM458" i="4"/>
  <c r="I458" i="4" s="1"/>
  <c r="AM460" i="4"/>
  <c r="I460" i="4" s="1"/>
  <c r="AK464" i="4"/>
  <c r="G464" i="4" s="1"/>
  <c r="AI468" i="4"/>
  <c r="E468" i="4" s="1"/>
  <c r="AO454" i="4"/>
  <c r="K454" i="4" s="1"/>
  <c r="L454" i="4" s="1"/>
  <c r="AO456" i="4"/>
  <c r="K456" i="4" s="1"/>
  <c r="L456" i="4" s="1"/>
  <c r="AG470" i="4"/>
  <c r="C470" i="4" s="1"/>
  <c r="AG472" i="4"/>
  <c r="C472" i="4" s="1"/>
  <c r="D471" i="4" l="1"/>
  <c r="AI471" i="4"/>
  <c r="AG475" i="4"/>
  <c r="C475" i="4" s="1"/>
  <c r="AN458" i="4"/>
  <c r="J458" i="4" s="1"/>
  <c r="AH472" i="4"/>
  <c r="D472" i="4" s="1"/>
  <c r="AN460" i="4"/>
  <c r="J460" i="4" s="1"/>
  <c r="AH470" i="4"/>
  <c r="D470" i="4" s="1"/>
  <c r="AJ466" i="4"/>
  <c r="F466" i="4" s="1"/>
  <c r="AL462" i="4"/>
  <c r="H462" i="4" s="1"/>
  <c r="AJ468" i="4"/>
  <c r="F468" i="4" s="1"/>
  <c r="AL464" i="4"/>
  <c r="H464" i="4" s="1"/>
  <c r="E471" i="4" l="1"/>
  <c r="AJ471" i="4"/>
  <c r="AH475" i="4"/>
  <c r="D475" i="4" s="1"/>
  <c r="AK466" i="4"/>
  <c r="G466" i="4" s="1"/>
  <c r="AM462" i="4"/>
  <c r="I462" i="4" s="1"/>
  <c r="AI470" i="4"/>
  <c r="E470" i="4" s="1"/>
  <c r="AO460" i="4"/>
  <c r="K460" i="4" s="1"/>
  <c r="L460" i="4" s="1"/>
  <c r="AM464" i="4"/>
  <c r="I464" i="4" s="1"/>
  <c r="AI472" i="4"/>
  <c r="E472" i="4" s="1"/>
  <c r="AK468" i="4"/>
  <c r="G468" i="4" s="1"/>
  <c r="AO458" i="4"/>
  <c r="K458" i="4" s="1"/>
  <c r="L458" i="4" s="1"/>
  <c r="AG474" i="4"/>
  <c r="C474" i="4" s="1"/>
  <c r="AG476" i="4"/>
  <c r="C476" i="4" s="1"/>
  <c r="F471" i="4" l="1"/>
  <c r="AK471" i="4"/>
  <c r="AG479" i="4"/>
  <c r="AI475" i="4"/>
  <c r="E475" i="4" s="1"/>
  <c r="AH476" i="4"/>
  <c r="D476" i="4" s="1"/>
  <c r="AJ470" i="4"/>
  <c r="F470" i="4" s="1"/>
  <c r="AL468" i="4"/>
  <c r="H468" i="4" s="1"/>
  <c r="AL466" i="4"/>
  <c r="H466" i="4" s="1"/>
  <c r="AN464" i="4"/>
  <c r="J464" i="4" s="1"/>
  <c r="AN462" i="4"/>
  <c r="J462" i="4" s="1"/>
  <c r="AJ472" i="4"/>
  <c r="F472" i="4" s="1"/>
  <c r="AH474" i="4"/>
  <c r="D474" i="4" s="1"/>
  <c r="G471" i="4" l="1"/>
  <c r="AL471" i="4"/>
  <c r="H471" i="4" s="1"/>
  <c r="C479" i="4"/>
  <c r="AH479" i="4"/>
  <c r="AJ475" i="4"/>
  <c r="F475" i="4" s="1"/>
  <c r="AM466" i="4"/>
  <c r="I466" i="4" s="1"/>
  <c r="AM468" i="4"/>
  <c r="I468" i="4" s="1"/>
  <c r="AI476" i="4"/>
  <c r="E476" i="4" s="1"/>
  <c r="AO464" i="4"/>
  <c r="K464" i="4" s="1"/>
  <c r="L464" i="4" s="1"/>
  <c r="AK470" i="4"/>
  <c r="G470" i="4" s="1"/>
  <c r="AK472" i="4"/>
  <c r="G472" i="4" s="1"/>
  <c r="AO462" i="4"/>
  <c r="K462" i="4" s="1"/>
  <c r="L462" i="4" s="1"/>
  <c r="AI474" i="4"/>
  <c r="E474" i="4" s="1"/>
  <c r="AG480" i="4"/>
  <c r="C480" i="4" s="1"/>
  <c r="AG478" i="4"/>
  <c r="C478" i="4" s="1"/>
  <c r="L471" i="4" l="1"/>
  <c r="D479" i="4"/>
  <c r="AI479" i="4"/>
  <c r="AK475" i="4"/>
  <c r="G475" i="4" s="1"/>
  <c r="L475" i="4" s="1"/>
  <c r="AG483" i="4"/>
  <c r="C483" i="4" s="1"/>
  <c r="AH478" i="4"/>
  <c r="D478" i="4" s="1"/>
  <c r="AL470" i="4"/>
  <c r="H470" i="4" s="1"/>
  <c r="AH480" i="4"/>
  <c r="D480" i="4" s="1"/>
  <c r="AN468" i="4"/>
  <c r="J468" i="4" s="1"/>
  <c r="AJ476" i="4"/>
  <c r="F476" i="4" s="1"/>
  <c r="AN466" i="4"/>
  <c r="J466" i="4" s="1"/>
  <c r="AL472" i="4"/>
  <c r="H472" i="4" s="1"/>
  <c r="AJ474" i="4"/>
  <c r="F474" i="4" s="1"/>
  <c r="E479" i="4" l="1"/>
  <c r="AJ479" i="4"/>
  <c r="AH483" i="4"/>
  <c r="AO468" i="4"/>
  <c r="K468" i="4" s="1"/>
  <c r="L468" i="4" s="1"/>
  <c r="AK476" i="4"/>
  <c r="G476" i="4" s="1"/>
  <c r="AM472" i="4"/>
  <c r="I472" i="4" s="1"/>
  <c r="AI480" i="4"/>
  <c r="E480" i="4" s="1"/>
  <c r="AM470" i="4"/>
  <c r="I470" i="4" s="1"/>
  <c r="AI478" i="4"/>
  <c r="E478" i="4" s="1"/>
  <c r="AO466" i="4"/>
  <c r="K466" i="4" s="1"/>
  <c r="L466" i="4" s="1"/>
  <c r="AG484" i="4"/>
  <c r="C484" i="4" s="1"/>
  <c r="AG482" i="4"/>
  <c r="C482" i="4" s="1"/>
  <c r="AK474" i="4"/>
  <c r="G474" i="4" s="1"/>
  <c r="F479" i="4" l="1"/>
  <c r="AK479" i="4"/>
  <c r="G479" i="4" s="1"/>
  <c r="D483" i="4"/>
  <c r="AI483" i="4"/>
  <c r="AG487" i="4"/>
  <c r="AH484" i="4"/>
  <c r="D484" i="4" s="1"/>
  <c r="AL476" i="4"/>
  <c r="H476" i="4" s="1"/>
  <c r="AL474" i="4"/>
  <c r="H474" i="4" s="1"/>
  <c r="AJ480" i="4"/>
  <c r="F480" i="4" s="1"/>
  <c r="AN472" i="4"/>
  <c r="J472" i="4" s="1"/>
  <c r="AJ478" i="4"/>
  <c r="F478" i="4" s="1"/>
  <c r="AN470" i="4"/>
  <c r="J470" i="4" s="1"/>
  <c r="AH482" i="4"/>
  <c r="D482" i="4" s="1"/>
  <c r="L479" i="4" l="1"/>
  <c r="E483" i="4"/>
  <c r="AJ483" i="4"/>
  <c r="C487" i="4"/>
  <c r="AH487" i="4"/>
  <c r="AK478" i="4"/>
  <c r="G478" i="4" s="1"/>
  <c r="AO472" i="4"/>
  <c r="K472" i="4" s="1"/>
  <c r="L472" i="4" s="1"/>
  <c r="AK480" i="4"/>
  <c r="G480" i="4" s="1"/>
  <c r="AI482" i="4"/>
  <c r="E482" i="4" s="1"/>
  <c r="AM474" i="4"/>
  <c r="I474" i="4" s="1"/>
  <c r="AM476" i="4"/>
  <c r="I476" i="4" s="1"/>
  <c r="AO470" i="4"/>
  <c r="K470" i="4" s="1"/>
  <c r="L470" i="4" s="1"/>
  <c r="AI484" i="4"/>
  <c r="E484" i="4" s="1"/>
  <c r="AG486" i="4"/>
  <c r="C486" i="4" s="1"/>
  <c r="AG488" i="4"/>
  <c r="C488" i="4" s="1"/>
  <c r="F483" i="4" l="1"/>
  <c r="AK483" i="4"/>
  <c r="D487" i="4"/>
  <c r="AI487" i="4"/>
  <c r="AG491" i="4"/>
  <c r="C491" i="4" s="1"/>
  <c r="AJ482" i="4"/>
  <c r="F482" i="4" s="1"/>
  <c r="AH488" i="4"/>
  <c r="D488" i="4" s="1"/>
  <c r="AH486" i="4"/>
  <c r="D486" i="4" s="1"/>
  <c r="AL480" i="4"/>
  <c r="H480" i="4" s="1"/>
  <c r="AJ484" i="4"/>
  <c r="F484" i="4" s="1"/>
  <c r="AL478" i="4"/>
  <c r="H478" i="4" s="1"/>
  <c r="AN476" i="4"/>
  <c r="J476" i="4" s="1"/>
  <c r="AN474" i="4"/>
  <c r="J474" i="4" s="1"/>
  <c r="E487" i="4" l="1"/>
  <c r="AJ487" i="4"/>
  <c r="G483" i="4"/>
  <c r="AL483" i="4"/>
  <c r="AH491" i="4"/>
  <c r="D491" i="4" s="1"/>
  <c r="AM480" i="4"/>
  <c r="I480" i="4" s="1"/>
  <c r="AI488" i="4"/>
  <c r="E488" i="4" s="1"/>
  <c r="AI486" i="4"/>
  <c r="E486" i="4" s="1"/>
  <c r="AO474" i="4"/>
  <c r="K474" i="4" s="1"/>
  <c r="L474" i="4" s="1"/>
  <c r="AO476" i="4"/>
  <c r="K476" i="4" s="1"/>
  <c r="L476" i="4" s="1"/>
  <c r="AK482" i="4"/>
  <c r="G482" i="4" s="1"/>
  <c r="AM478" i="4"/>
  <c r="I478" i="4" s="1"/>
  <c r="AK484" i="4"/>
  <c r="G484" i="4" s="1"/>
  <c r="AG490" i="4"/>
  <c r="C490" i="4" s="1"/>
  <c r="AG492" i="4"/>
  <c r="C492" i="4" s="1"/>
  <c r="H483" i="4" l="1"/>
  <c r="AM483" i="4"/>
  <c r="I483" i="4" s="1"/>
  <c r="F487" i="4"/>
  <c r="AK487" i="4"/>
  <c r="AG495" i="4"/>
  <c r="AI491" i="4"/>
  <c r="AH492" i="4"/>
  <c r="D492" i="4" s="1"/>
  <c r="AL484" i="4"/>
  <c r="H484" i="4" s="1"/>
  <c r="AJ486" i="4"/>
  <c r="F486" i="4" s="1"/>
  <c r="AJ488" i="4"/>
  <c r="F488" i="4" s="1"/>
  <c r="AN478" i="4"/>
  <c r="J478" i="4" s="1"/>
  <c r="AN480" i="4"/>
  <c r="J480" i="4" s="1"/>
  <c r="AL482" i="4"/>
  <c r="H482" i="4" s="1"/>
  <c r="AH490" i="4"/>
  <c r="D490" i="4" s="1"/>
  <c r="E491" i="4" l="1"/>
  <c r="AJ491" i="4"/>
  <c r="G487" i="4"/>
  <c r="AL487" i="4"/>
  <c r="L483" i="4"/>
  <c r="C495" i="4"/>
  <c r="AH495" i="4"/>
  <c r="AK488" i="4"/>
  <c r="G488" i="4" s="1"/>
  <c r="AK486" i="4"/>
  <c r="G486" i="4" s="1"/>
  <c r="AM484" i="4"/>
  <c r="I484" i="4" s="1"/>
  <c r="AM482" i="4"/>
  <c r="I482" i="4" s="1"/>
  <c r="AI492" i="4"/>
  <c r="E492" i="4" s="1"/>
  <c r="AO480" i="4"/>
  <c r="K480" i="4" s="1"/>
  <c r="L480" i="4" s="1"/>
  <c r="AO478" i="4"/>
  <c r="K478" i="4" s="1"/>
  <c r="L478" i="4" s="1"/>
  <c r="AI490" i="4"/>
  <c r="E490" i="4" s="1"/>
  <c r="AG494" i="4"/>
  <c r="C494" i="4" s="1"/>
  <c r="AG496" i="4"/>
  <c r="C496" i="4" s="1"/>
  <c r="D495" i="4" l="1"/>
  <c r="AI495" i="4"/>
  <c r="E495" i="4" s="1"/>
  <c r="H487" i="4"/>
  <c r="AM487" i="4"/>
  <c r="I487" i="4" s="1"/>
  <c r="F491" i="4"/>
  <c r="AK491" i="4"/>
  <c r="AG499" i="4"/>
  <c r="C499" i="4" s="1"/>
  <c r="AJ492" i="4"/>
  <c r="F492" i="4" s="1"/>
  <c r="AN484" i="4"/>
  <c r="J484" i="4" s="1"/>
  <c r="AL486" i="4"/>
  <c r="H486" i="4" s="1"/>
  <c r="AN482" i="4"/>
  <c r="J482" i="4" s="1"/>
  <c r="AH496" i="4"/>
  <c r="D496" i="4" s="1"/>
  <c r="AH494" i="4"/>
  <c r="D494" i="4" s="1"/>
  <c r="AJ490" i="4"/>
  <c r="F490" i="4" s="1"/>
  <c r="AL488" i="4"/>
  <c r="H488" i="4" s="1"/>
  <c r="L495" i="4" l="1"/>
  <c r="G491" i="4"/>
  <c r="AL491" i="4"/>
  <c r="L487" i="4"/>
  <c r="AH499" i="4"/>
  <c r="AO482" i="4"/>
  <c r="K482" i="4" s="1"/>
  <c r="L482" i="4" s="1"/>
  <c r="AI496" i="4"/>
  <c r="E496" i="4" s="1"/>
  <c r="AM486" i="4"/>
  <c r="I486" i="4" s="1"/>
  <c r="AM488" i="4"/>
  <c r="I488" i="4" s="1"/>
  <c r="AO484" i="4"/>
  <c r="K484" i="4" s="1"/>
  <c r="L484" i="4" s="1"/>
  <c r="AK490" i="4"/>
  <c r="G490" i="4" s="1"/>
  <c r="AK492" i="4"/>
  <c r="G492" i="4" s="1"/>
  <c r="AI494" i="4"/>
  <c r="E494" i="4" s="1"/>
  <c r="AG500" i="4"/>
  <c r="C500" i="4" s="1"/>
  <c r="AG498" i="4"/>
  <c r="C498" i="4" s="1"/>
  <c r="D499" i="4" l="1"/>
  <c r="AI499" i="4"/>
  <c r="E499" i="4" s="1"/>
  <c r="H491" i="4"/>
  <c r="AM491" i="4"/>
  <c r="I491" i="4" s="1"/>
  <c r="L491" i="4" s="1"/>
  <c r="AG503" i="4"/>
  <c r="AN488" i="4"/>
  <c r="J488" i="4" s="1"/>
  <c r="AJ494" i="4"/>
  <c r="F494" i="4" s="1"/>
  <c r="AH500" i="4"/>
  <c r="D500" i="4" s="1"/>
  <c r="AN486" i="4"/>
  <c r="J486" i="4" s="1"/>
  <c r="AJ496" i="4"/>
  <c r="F496" i="4" s="1"/>
  <c r="AL492" i="4"/>
  <c r="H492" i="4" s="1"/>
  <c r="AL490" i="4"/>
  <c r="H490" i="4" s="1"/>
  <c r="AH498" i="4"/>
  <c r="D498" i="4" s="1"/>
  <c r="L499" i="4" l="1"/>
  <c r="C503" i="4"/>
  <c r="AH503" i="4"/>
  <c r="AK496" i="4"/>
  <c r="G496" i="4" s="1"/>
  <c r="AO486" i="4"/>
  <c r="K486" i="4" s="1"/>
  <c r="L486" i="4" s="1"/>
  <c r="AI500" i="4"/>
  <c r="E500" i="4" s="1"/>
  <c r="AI498" i="4"/>
  <c r="E498" i="4" s="1"/>
  <c r="AK494" i="4"/>
  <c r="G494" i="4" s="1"/>
  <c r="AM490" i="4"/>
  <c r="I490" i="4" s="1"/>
  <c r="AO488" i="4"/>
  <c r="K488" i="4" s="1"/>
  <c r="L488" i="4" s="1"/>
  <c r="AM492" i="4"/>
  <c r="I492" i="4" s="1"/>
  <c r="AG502" i="4"/>
  <c r="C502" i="4" s="1"/>
  <c r="AG504" i="4"/>
  <c r="C504" i="4" s="1"/>
  <c r="D503" i="4" l="1"/>
  <c r="AI503" i="4"/>
  <c r="AG507" i="4"/>
  <c r="C507" i="4" s="1"/>
  <c r="AJ500" i="4"/>
  <c r="F500" i="4" s="1"/>
  <c r="AH504" i="4"/>
  <c r="D504" i="4" s="1"/>
  <c r="AJ498" i="4"/>
  <c r="F498" i="4" s="1"/>
  <c r="AH502" i="4"/>
  <c r="D502" i="4" s="1"/>
  <c r="AN492" i="4"/>
  <c r="J492" i="4" s="1"/>
  <c r="AN490" i="4"/>
  <c r="J490" i="4" s="1"/>
  <c r="AL496" i="4"/>
  <c r="H496" i="4" s="1"/>
  <c r="AL494" i="4"/>
  <c r="H494" i="4" s="1"/>
  <c r="E503" i="4" l="1"/>
  <c r="AJ503" i="4"/>
  <c r="AH507" i="4"/>
  <c r="D507" i="4" s="1"/>
  <c r="AO492" i="4"/>
  <c r="K492" i="4" s="1"/>
  <c r="L492" i="4" s="1"/>
  <c r="AI502" i="4"/>
  <c r="E502" i="4" s="1"/>
  <c r="AK498" i="4"/>
  <c r="G498" i="4" s="1"/>
  <c r="AM494" i="4"/>
  <c r="I494" i="4" s="1"/>
  <c r="AI504" i="4"/>
  <c r="E504" i="4" s="1"/>
  <c r="AM496" i="4"/>
  <c r="I496" i="4" s="1"/>
  <c r="AK500" i="4"/>
  <c r="G500" i="4" s="1"/>
  <c r="AO490" i="4"/>
  <c r="K490" i="4" s="1"/>
  <c r="L490" i="4" s="1"/>
  <c r="AG508" i="4"/>
  <c r="C508" i="4" s="1"/>
  <c r="AG506" i="4"/>
  <c r="C506" i="4" s="1"/>
  <c r="F503" i="4" l="1"/>
  <c r="AK503" i="4"/>
  <c r="AG511" i="4"/>
  <c r="AI507" i="4"/>
  <c r="E507" i="4" s="1"/>
  <c r="AN494" i="4"/>
  <c r="J494" i="4" s="1"/>
  <c r="AH508" i="4"/>
  <c r="D508" i="4" s="1"/>
  <c r="AL498" i="4"/>
  <c r="H498" i="4" s="1"/>
  <c r="AJ502" i="4"/>
  <c r="F502" i="4" s="1"/>
  <c r="AL500" i="4"/>
  <c r="H500" i="4" s="1"/>
  <c r="AN496" i="4"/>
  <c r="J496" i="4" s="1"/>
  <c r="AJ504" i="4"/>
  <c r="F504" i="4" s="1"/>
  <c r="AH506" i="4"/>
  <c r="D506" i="4" s="1"/>
  <c r="G503" i="4" l="1"/>
  <c r="AL503" i="4"/>
  <c r="C511" i="4"/>
  <c r="AH511" i="4"/>
  <c r="AJ507" i="4"/>
  <c r="AK507" i="4" s="1"/>
  <c r="AK502" i="4"/>
  <c r="G502" i="4" s="1"/>
  <c r="AM500" i="4"/>
  <c r="I500" i="4" s="1"/>
  <c r="AM498" i="4"/>
  <c r="I498" i="4" s="1"/>
  <c r="AI508" i="4"/>
  <c r="E508" i="4" s="1"/>
  <c r="AK504" i="4"/>
  <c r="G504" i="4" s="1"/>
  <c r="AO494" i="4"/>
  <c r="K494" i="4" s="1"/>
  <c r="L494" i="4" s="1"/>
  <c r="AO496" i="4"/>
  <c r="K496" i="4" s="1"/>
  <c r="L496" i="4" s="1"/>
  <c r="AG510" i="4"/>
  <c r="C510" i="4" s="1"/>
  <c r="AG512" i="4"/>
  <c r="C512" i="4" s="1"/>
  <c r="AI506" i="4"/>
  <c r="E506" i="4" s="1"/>
  <c r="D511" i="4" l="1"/>
  <c r="AI511" i="4"/>
  <c r="G507" i="4"/>
  <c r="AL507" i="4"/>
  <c r="H503" i="4"/>
  <c r="AM503" i="4"/>
  <c r="I503" i="4" s="1"/>
  <c r="F507" i="4"/>
  <c r="AG515" i="4"/>
  <c r="C515" i="4" s="1"/>
  <c r="AJ508" i="4"/>
  <c r="F508" i="4" s="1"/>
  <c r="AN498" i="4"/>
  <c r="J498" i="4" s="1"/>
  <c r="AH512" i="4"/>
  <c r="D512" i="4" s="1"/>
  <c r="AH510" i="4"/>
  <c r="D510" i="4" s="1"/>
  <c r="AN500" i="4"/>
  <c r="J500" i="4" s="1"/>
  <c r="AL502" i="4"/>
  <c r="H502" i="4" s="1"/>
  <c r="AL504" i="4"/>
  <c r="H504" i="4" s="1"/>
  <c r="AJ506" i="4"/>
  <c r="F506" i="4" s="1"/>
  <c r="E511" i="4" l="1"/>
  <c r="AJ511" i="4"/>
  <c r="F511" i="4" s="1"/>
  <c r="L503" i="4"/>
  <c r="H507" i="4"/>
  <c r="AM507" i="4"/>
  <c r="I507" i="4" s="1"/>
  <c r="AH515" i="4"/>
  <c r="AI515" i="4" s="1"/>
  <c r="AO498" i="4"/>
  <c r="K498" i="4" s="1"/>
  <c r="L498" i="4" s="1"/>
  <c r="AI512" i="4"/>
  <c r="E512" i="4" s="1"/>
  <c r="AK506" i="4"/>
  <c r="G506" i="4" s="1"/>
  <c r="AO500" i="4"/>
  <c r="K500" i="4" s="1"/>
  <c r="L500" i="4" s="1"/>
  <c r="AI510" i="4"/>
  <c r="E510" i="4" s="1"/>
  <c r="AM504" i="4"/>
  <c r="I504" i="4" s="1"/>
  <c r="AK508" i="4"/>
  <c r="G508" i="4" s="1"/>
  <c r="AM502" i="4"/>
  <c r="I502" i="4" s="1"/>
  <c r="AG516" i="4"/>
  <c r="C516" i="4" s="1"/>
  <c r="AG514" i="4"/>
  <c r="C514" i="4" s="1"/>
  <c r="L511" i="4" l="1"/>
  <c r="L507" i="4"/>
  <c r="E515" i="4"/>
  <c r="AJ515" i="4"/>
  <c r="F515" i="4" s="1"/>
  <c r="D515" i="4"/>
  <c r="AG519" i="4"/>
  <c r="AN502" i="4"/>
  <c r="J502" i="4" s="1"/>
  <c r="AL508" i="4"/>
  <c r="H508" i="4" s="1"/>
  <c r="AJ510" i="4"/>
  <c r="F510" i="4" s="1"/>
  <c r="AH516" i="4"/>
  <c r="D516" i="4" s="1"/>
  <c r="AL506" i="4"/>
  <c r="H506" i="4" s="1"/>
  <c r="AJ512" i="4"/>
  <c r="F512" i="4" s="1"/>
  <c r="AN504" i="4"/>
  <c r="J504" i="4" s="1"/>
  <c r="AH514" i="4"/>
  <c r="D514" i="4" s="1"/>
  <c r="L515" i="4" l="1"/>
  <c r="C519" i="4"/>
  <c r="AH519" i="4"/>
  <c r="AM506" i="4"/>
  <c r="I506" i="4" s="1"/>
  <c r="AI516" i="4"/>
  <c r="E516" i="4" s="1"/>
  <c r="AK510" i="4"/>
  <c r="G510" i="4" s="1"/>
  <c r="AI514" i="4"/>
  <c r="E514" i="4" s="1"/>
  <c r="AM508" i="4"/>
  <c r="I508" i="4" s="1"/>
  <c r="AO504" i="4"/>
  <c r="K504" i="4" s="1"/>
  <c r="L504" i="4" s="1"/>
  <c r="AO502" i="4"/>
  <c r="K502" i="4" s="1"/>
  <c r="L502" i="4" s="1"/>
  <c r="AK512" i="4"/>
  <c r="G512" i="4" s="1"/>
  <c r="AG518" i="4"/>
  <c r="C518" i="4" s="1"/>
  <c r="AG520" i="4"/>
  <c r="C520" i="4" s="1"/>
  <c r="D519" i="4" l="1"/>
  <c r="AI519" i="4"/>
  <c r="AG523" i="4"/>
  <c r="C523" i="4" s="1"/>
  <c r="AH520" i="4"/>
  <c r="D520" i="4" s="1"/>
  <c r="AJ514" i="4"/>
  <c r="F514" i="4" s="1"/>
  <c r="AH518" i="4"/>
  <c r="D518" i="4" s="1"/>
  <c r="AL510" i="4"/>
  <c r="H510" i="4" s="1"/>
  <c r="AL512" i="4"/>
  <c r="H512" i="4" s="1"/>
  <c r="AJ516" i="4"/>
  <c r="F516" i="4" s="1"/>
  <c r="AN506" i="4"/>
  <c r="J506" i="4" s="1"/>
  <c r="AN508" i="4"/>
  <c r="J508" i="4" s="1"/>
  <c r="E519" i="4" l="1"/>
  <c r="AJ519" i="4"/>
  <c r="F519" i="4" s="1"/>
  <c r="AH523" i="4"/>
  <c r="D523" i="4" s="1"/>
  <c r="AM512" i="4"/>
  <c r="I512" i="4" s="1"/>
  <c r="AM510" i="4"/>
  <c r="I510" i="4" s="1"/>
  <c r="AI518" i="4"/>
  <c r="E518" i="4" s="1"/>
  <c r="AO508" i="4"/>
  <c r="K508" i="4" s="1"/>
  <c r="L508" i="4" s="1"/>
  <c r="AK514" i="4"/>
  <c r="G514" i="4" s="1"/>
  <c r="AO506" i="4"/>
  <c r="K506" i="4" s="1"/>
  <c r="L506" i="4" s="1"/>
  <c r="AI520" i="4"/>
  <c r="E520" i="4" s="1"/>
  <c r="AK516" i="4"/>
  <c r="G516" i="4" s="1"/>
  <c r="AG524" i="4"/>
  <c r="C524" i="4" s="1"/>
  <c r="AG522" i="4"/>
  <c r="C522" i="4" s="1"/>
  <c r="L519" i="4" l="1"/>
  <c r="AG527" i="4"/>
  <c r="AI523" i="4"/>
  <c r="AL514" i="4"/>
  <c r="H514" i="4" s="1"/>
  <c r="AH524" i="4"/>
  <c r="D524" i="4" s="1"/>
  <c r="AL516" i="4"/>
  <c r="H516" i="4" s="1"/>
  <c r="AJ518" i="4"/>
  <c r="F518" i="4" s="1"/>
  <c r="AJ520" i="4"/>
  <c r="F520" i="4" s="1"/>
  <c r="AN510" i="4"/>
  <c r="J510" i="4" s="1"/>
  <c r="AN512" i="4"/>
  <c r="J512" i="4" s="1"/>
  <c r="AH522" i="4"/>
  <c r="D522" i="4" s="1"/>
  <c r="E523" i="4" l="1"/>
  <c r="AJ523" i="4"/>
  <c r="F523" i="4" s="1"/>
  <c r="C527" i="4"/>
  <c r="AH527" i="4"/>
  <c r="AK518" i="4"/>
  <c r="G518" i="4" s="1"/>
  <c r="AM516" i="4"/>
  <c r="I516" i="4" s="1"/>
  <c r="AI524" i="4"/>
  <c r="E524" i="4" s="1"/>
  <c r="AO512" i="4"/>
  <c r="K512" i="4" s="1"/>
  <c r="L512" i="4" s="1"/>
  <c r="AM514" i="4"/>
  <c r="I514" i="4" s="1"/>
  <c r="AO510" i="4"/>
  <c r="K510" i="4" s="1"/>
  <c r="L510" i="4" s="1"/>
  <c r="AK520" i="4"/>
  <c r="G520" i="4" s="1"/>
  <c r="AG528" i="4"/>
  <c r="C528" i="4" s="1"/>
  <c r="AG526" i="4"/>
  <c r="C526" i="4" s="1"/>
  <c r="AI522" i="4"/>
  <c r="E522" i="4" s="1"/>
  <c r="D527" i="4" l="1"/>
  <c r="AI527" i="4"/>
  <c r="E527" i="4" s="1"/>
  <c r="L523" i="4"/>
  <c r="AG531" i="4"/>
  <c r="C531" i="4" s="1"/>
  <c r="AJ524" i="4"/>
  <c r="F524" i="4" s="1"/>
  <c r="AH526" i="4"/>
  <c r="D526" i="4" s="1"/>
  <c r="AN516" i="4"/>
  <c r="J516" i="4" s="1"/>
  <c r="AL520" i="4"/>
  <c r="H520" i="4" s="1"/>
  <c r="AL518" i="4"/>
  <c r="H518" i="4" s="1"/>
  <c r="AJ522" i="4"/>
  <c r="F522" i="4" s="1"/>
  <c r="AH528" i="4"/>
  <c r="D528" i="4" s="1"/>
  <c r="AN514" i="4"/>
  <c r="J514" i="4" s="1"/>
  <c r="L527" i="4" l="1"/>
  <c r="AH531" i="4"/>
  <c r="AM520" i="4"/>
  <c r="I520" i="4" s="1"/>
  <c r="AO516" i="4"/>
  <c r="K516" i="4" s="1"/>
  <c r="L516" i="4" s="1"/>
  <c r="AO514" i="4"/>
  <c r="K514" i="4" s="1"/>
  <c r="L514" i="4" s="1"/>
  <c r="AI526" i="4"/>
  <c r="E526" i="4" s="1"/>
  <c r="AI528" i="4"/>
  <c r="E528" i="4" s="1"/>
  <c r="AK524" i="4"/>
  <c r="G524" i="4" s="1"/>
  <c r="AK522" i="4"/>
  <c r="G522" i="4" s="1"/>
  <c r="AM518" i="4"/>
  <c r="I518" i="4" s="1"/>
  <c r="AG530" i="4"/>
  <c r="C530" i="4" s="1"/>
  <c r="AG532" i="4"/>
  <c r="C532" i="4" s="1"/>
  <c r="D531" i="4" l="1"/>
  <c r="AI531" i="4"/>
  <c r="E531" i="4" s="1"/>
  <c r="AG535" i="4"/>
  <c r="AJ526" i="4"/>
  <c r="F526" i="4" s="1"/>
  <c r="AJ528" i="4"/>
  <c r="F528" i="4" s="1"/>
  <c r="AH532" i="4"/>
  <c r="D532" i="4" s="1"/>
  <c r="AN518" i="4"/>
  <c r="J518" i="4" s="1"/>
  <c r="AL522" i="4"/>
  <c r="H522" i="4" s="1"/>
  <c r="AN520" i="4"/>
  <c r="J520" i="4" s="1"/>
  <c r="AL524" i="4"/>
  <c r="H524" i="4" s="1"/>
  <c r="AH530" i="4"/>
  <c r="D530" i="4" s="1"/>
  <c r="L531" i="4" l="1"/>
  <c r="C535" i="4"/>
  <c r="AH535" i="4"/>
  <c r="AM522" i="4"/>
  <c r="I522" i="4" s="1"/>
  <c r="AO518" i="4"/>
  <c r="K518" i="4" s="1"/>
  <c r="L518" i="4" s="1"/>
  <c r="AI530" i="4"/>
  <c r="E530" i="4" s="1"/>
  <c r="AI532" i="4"/>
  <c r="E532" i="4" s="1"/>
  <c r="AM524" i="4"/>
  <c r="I524" i="4" s="1"/>
  <c r="AK528" i="4"/>
  <c r="G528" i="4" s="1"/>
  <c r="AO520" i="4"/>
  <c r="K520" i="4" s="1"/>
  <c r="L520" i="4" s="1"/>
  <c r="AK526" i="4"/>
  <c r="G526" i="4" s="1"/>
  <c r="AG534" i="4"/>
  <c r="C534" i="4" s="1"/>
  <c r="AG536" i="4"/>
  <c r="C536" i="4" s="1"/>
  <c r="D535" i="4" l="1"/>
  <c r="AI535" i="4"/>
  <c r="AG539" i="4"/>
  <c r="C539" i="4" s="1"/>
  <c r="AH536" i="4"/>
  <c r="D536" i="4" s="1"/>
  <c r="AH534" i="4"/>
  <c r="D534" i="4" s="1"/>
  <c r="AJ532" i="4"/>
  <c r="F532" i="4" s="1"/>
  <c r="AJ530" i="4"/>
  <c r="F530" i="4" s="1"/>
  <c r="AL526" i="4"/>
  <c r="H526" i="4" s="1"/>
  <c r="AN522" i="4"/>
  <c r="J522" i="4" s="1"/>
  <c r="AL528" i="4"/>
  <c r="H528" i="4" s="1"/>
  <c r="AN524" i="4"/>
  <c r="J524" i="4" s="1"/>
  <c r="E535" i="4" l="1"/>
  <c r="AJ535" i="4"/>
  <c r="AH539" i="4"/>
  <c r="D539" i="4" s="1"/>
  <c r="AK530" i="4"/>
  <c r="G530" i="4" s="1"/>
  <c r="AM526" i="4"/>
  <c r="I526" i="4" s="1"/>
  <c r="AK532" i="4"/>
  <c r="G532" i="4" s="1"/>
  <c r="AO524" i="4"/>
  <c r="K524" i="4" s="1"/>
  <c r="L524" i="4" s="1"/>
  <c r="AI534" i="4"/>
  <c r="E534" i="4" s="1"/>
  <c r="AM528" i="4"/>
  <c r="I528" i="4" s="1"/>
  <c r="AI536" i="4"/>
  <c r="E536" i="4" s="1"/>
  <c r="AO522" i="4"/>
  <c r="K522" i="4" s="1"/>
  <c r="L522" i="4" s="1"/>
  <c r="AG538" i="4"/>
  <c r="C538" i="4" s="1"/>
  <c r="AG540" i="4"/>
  <c r="C540" i="4" s="1"/>
  <c r="F535" i="4" l="1"/>
  <c r="AK535" i="4"/>
  <c r="AG543" i="4"/>
  <c r="AI539" i="4"/>
  <c r="E539" i="4" s="1"/>
  <c r="AH540" i="4"/>
  <c r="D540" i="4" s="1"/>
  <c r="AL532" i="4"/>
  <c r="H532" i="4" s="1"/>
  <c r="AJ536" i="4"/>
  <c r="F536" i="4" s="1"/>
  <c r="AN526" i="4"/>
  <c r="J526" i="4" s="1"/>
  <c r="AN528" i="4"/>
  <c r="J528" i="4" s="1"/>
  <c r="AL530" i="4"/>
  <c r="H530" i="4" s="1"/>
  <c r="AJ534" i="4"/>
  <c r="F534" i="4" s="1"/>
  <c r="AH538" i="4"/>
  <c r="D538" i="4" s="1"/>
  <c r="C543" i="4" l="1"/>
  <c r="AH543" i="4"/>
  <c r="G535" i="4"/>
  <c r="AL535" i="4"/>
  <c r="AJ539" i="4"/>
  <c r="F539" i="4" s="1"/>
  <c r="AO528" i="4"/>
  <c r="K528" i="4" s="1"/>
  <c r="L528" i="4" s="1"/>
  <c r="AO526" i="4"/>
  <c r="K526" i="4" s="1"/>
  <c r="L526" i="4" s="1"/>
  <c r="AK536" i="4"/>
  <c r="G536" i="4" s="1"/>
  <c r="AM532" i="4"/>
  <c r="I532" i="4" s="1"/>
  <c r="AK534" i="4"/>
  <c r="G534" i="4" s="1"/>
  <c r="AI540" i="4"/>
  <c r="E540" i="4" s="1"/>
  <c r="AM530" i="4"/>
  <c r="I530" i="4" s="1"/>
  <c r="AG542" i="4"/>
  <c r="C542" i="4" s="1"/>
  <c r="AG544" i="4"/>
  <c r="C544" i="4" s="1"/>
  <c r="AI538" i="4"/>
  <c r="E538" i="4" s="1"/>
  <c r="D543" i="4" l="1"/>
  <c r="AI543" i="4"/>
  <c r="H535" i="4"/>
  <c r="AM535" i="4"/>
  <c r="AG547" i="4"/>
  <c r="C547" i="4" s="1"/>
  <c r="AK539" i="4"/>
  <c r="G539" i="4" s="1"/>
  <c r="AN532" i="4"/>
  <c r="J532" i="4" s="1"/>
  <c r="AH544" i="4"/>
  <c r="D544" i="4" s="1"/>
  <c r="AH542" i="4"/>
  <c r="D542" i="4" s="1"/>
  <c r="AL536" i="4"/>
  <c r="H536" i="4" s="1"/>
  <c r="AN530" i="4"/>
  <c r="J530" i="4" s="1"/>
  <c r="AJ540" i="4"/>
  <c r="F540" i="4" s="1"/>
  <c r="AL534" i="4"/>
  <c r="H534" i="4" s="1"/>
  <c r="AJ538" i="4"/>
  <c r="F538" i="4" s="1"/>
  <c r="E543" i="4" l="1"/>
  <c r="AJ543" i="4"/>
  <c r="I535" i="4"/>
  <c r="AN535" i="4"/>
  <c r="AL539" i="4"/>
  <c r="H539" i="4" s="1"/>
  <c r="AH547" i="4"/>
  <c r="AM536" i="4"/>
  <c r="I536" i="4" s="1"/>
  <c r="AO530" i="4"/>
  <c r="K530" i="4" s="1"/>
  <c r="L530" i="4" s="1"/>
  <c r="AI542" i="4"/>
  <c r="E542" i="4" s="1"/>
  <c r="AI544" i="4"/>
  <c r="E544" i="4" s="1"/>
  <c r="AM534" i="4"/>
  <c r="I534" i="4" s="1"/>
  <c r="AO532" i="4"/>
  <c r="K532" i="4" s="1"/>
  <c r="L532" i="4" s="1"/>
  <c r="AK540" i="4"/>
  <c r="G540" i="4" s="1"/>
  <c r="AK538" i="4"/>
  <c r="G538" i="4" s="1"/>
  <c r="AG546" i="4"/>
  <c r="C546" i="4" s="1"/>
  <c r="AG548" i="4"/>
  <c r="C548" i="4" s="1"/>
  <c r="AK543" i="4" l="1"/>
  <c r="F543" i="4"/>
  <c r="J535" i="4"/>
  <c r="AO535" i="4"/>
  <c r="K535" i="4" s="1"/>
  <c r="L535" i="4" s="1"/>
  <c r="D547" i="4"/>
  <c r="AI547" i="4"/>
  <c r="AG551" i="4"/>
  <c r="AM539" i="4"/>
  <c r="I539" i="4" s="1"/>
  <c r="AJ544" i="4"/>
  <c r="F544" i="4" s="1"/>
  <c r="AH548" i="4"/>
  <c r="D548" i="4" s="1"/>
  <c r="AJ542" i="4"/>
  <c r="F542" i="4" s="1"/>
  <c r="AL540" i="4"/>
  <c r="H540" i="4" s="1"/>
  <c r="AN534" i="4"/>
  <c r="J534" i="4" s="1"/>
  <c r="AN536" i="4"/>
  <c r="J536" i="4" s="1"/>
  <c r="AH546" i="4"/>
  <c r="D546" i="4" s="1"/>
  <c r="AL538" i="4"/>
  <c r="H538" i="4" s="1"/>
  <c r="G543" i="4" l="1"/>
  <c r="AL543" i="4"/>
  <c r="E547" i="4"/>
  <c r="AJ547" i="4"/>
  <c r="C551" i="4"/>
  <c r="AH551" i="4"/>
  <c r="AN539" i="4"/>
  <c r="J539" i="4" s="1"/>
  <c r="L539" i="4" s="1"/>
  <c r="AM540" i="4"/>
  <c r="I540" i="4" s="1"/>
  <c r="AK542" i="4"/>
  <c r="G542" i="4" s="1"/>
  <c r="AI546" i="4"/>
  <c r="E546" i="4" s="1"/>
  <c r="AI548" i="4"/>
  <c r="E548" i="4" s="1"/>
  <c r="AK544" i="4"/>
  <c r="G544" i="4" s="1"/>
  <c r="AO536" i="4"/>
  <c r="K536" i="4" s="1"/>
  <c r="L536" i="4" s="1"/>
  <c r="AO534" i="4"/>
  <c r="K534" i="4" s="1"/>
  <c r="L534" i="4" s="1"/>
  <c r="AM538" i="4"/>
  <c r="I538" i="4" s="1"/>
  <c r="AG552" i="4"/>
  <c r="C552" i="4" s="1"/>
  <c r="AG550" i="4"/>
  <c r="C550" i="4" s="1"/>
  <c r="H543" i="4" l="1"/>
  <c r="AM543" i="4"/>
  <c r="F547" i="4"/>
  <c r="AK547" i="4"/>
  <c r="D551" i="4"/>
  <c r="AI551" i="4"/>
  <c r="AG555" i="4"/>
  <c r="C555" i="4" s="1"/>
  <c r="AH552" i="4"/>
  <c r="D552" i="4" s="1"/>
  <c r="AL544" i="4"/>
  <c r="H544" i="4" s="1"/>
  <c r="AH550" i="4"/>
  <c r="D550" i="4" s="1"/>
  <c r="AJ548" i="4"/>
  <c r="F548" i="4" s="1"/>
  <c r="AJ546" i="4"/>
  <c r="F546" i="4" s="1"/>
  <c r="AL542" i="4"/>
  <c r="H542" i="4" s="1"/>
  <c r="AN540" i="4"/>
  <c r="J540" i="4" s="1"/>
  <c r="AN538" i="4"/>
  <c r="J538" i="4" s="1"/>
  <c r="I543" i="4" l="1"/>
  <c r="AN543" i="4"/>
  <c r="J543" i="4" s="1"/>
  <c r="G547" i="4"/>
  <c r="AL547" i="4"/>
  <c r="E551" i="4"/>
  <c r="AJ551" i="4"/>
  <c r="AH555" i="4"/>
  <c r="D555" i="4" s="1"/>
  <c r="AK546" i="4"/>
  <c r="G546" i="4" s="1"/>
  <c r="AO538" i="4"/>
  <c r="K538" i="4" s="1"/>
  <c r="L538" i="4" s="1"/>
  <c r="AK548" i="4"/>
  <c r="G548" i="4" s="1"/>
  <c r="AI550" i="4"/>
  <c r="E550" i="4" s="1"/>
  <c r="AM544" i="4"/>
  <c r="I544" i="4" s="1"/>
  <c r="AO540" i="4"/>
  <c r="K540" i="4" s="1"/>
  <c r="L540" i="4" s="1"/>
  <c r="AI552" i="4"/>
  <c r="E552" i="4" s="1"/>
  <c r="AM542" i="4"/>
  <c r="I542" i="4" s="1"/>
  <c r="AG556" i="4"/>
  <c r="C556" i="4" s="1"/>
  <c r="AG554" i="4"/>
  <c r="C554" i="4" s="1"/>
  <c r="L543" i="4" l="1"/>
  <c r="H547" i="4"/>
  <c r="AM547" i="4"/>
  <c r="F551" i="4"/>
  <c r="AK551" i="4"/>
  <c r="AI555" i="4"/>
  <c r="AG559" i="4"/>
  <c r="AH556" i="4"/>
  <c r="D556" i="4" s="1"/>
  <c r="AJ552" i="4"/>
  <c r="F552" i="4" s="1"/>
  <c r="AN542" i="4"/>
  <c r="J542" i="4" s="1"/>
  <c r="AJ550" i="4"/>
  <c r="F550" i="4" s="1"/>
  <c r="AN544" i="4"/>
  <c r="J544" i="4" s="1"/>
  <c r="AL548" i="4"/>
  <c r="H548" i="4" s="1"/>
  <c r="AL546" i="4"/>
  <c r="H546" i="4" s="1"/>
  <c r="AH554" i="4"/>
  <c r="D554" i="4" s="1"/>
  <c r="G551" i="4" l="1"/>
  <c r="AL551" i="4"/>
  <c r="I547" i="4"/>
  <c r="AN547" i="4"/>
  <c r="J547" i="4" s="1"/>
  <c r="L547" i="4" s="1"/>
  <c r="E555" i="4"/>
  <c r="AJ555" i="4"/>
  <c r="C559" i="4"/>
  <c r="AH559" i="4"/>
  <c r="AO544" i="4"/>
  <c r="K544" i="4" s="1"/>
  <c r="L544" i="4" s="1"/>
  <c r="AK550" i="4"/>
  <c r="G550" i="4" s="1"/>
  <c r="AM546" i="4"/>
  <c r="I546" i="4" s="1"/>
  <c r="AI556" i="4"/>
  <c r="E556" i="4" s="1"/>
  <c r="AO542" i="4"/>
  <c r="K542" i="4" s="1"/>
  <c r="L542" i="4" s="1"/>
  <c r="AK552" i="4"/>
  <c r="G552" i="4" s="1"/>
  <c r="AM548" i="4"/>
  <c r="I548" i="4" s="1"/>
  <c r="AI554" i="4"/>
  <c r="E554" i="4" s="1"/>
  <c r="AG560" i="4"/>
  <c r="C560" i="4" s="1"/>
  <c r="AG558" i="4"/>
  <c r="C558" i="4" s="1"/>
  <c r="D559" i="4" l="1"/>
  <c r="AI559" i="4"/>
  <c r="E559" i="4" s="1"/>
  <c r="H551" i="4"/>
  <c r="AM551" i="4"/>
  <c r="F555" i="4"/>
  <c r="AK555" i="4"/>
  <c r="AG563" i="4"/>
  <c r="C563" i="4" s="1"/>
  <c r="AH558" i="4"/>
  <c r="D558" i="4" s="1"/>
  <c r="AH560" i="4"/>
  <c r="D560" i="4" s="1"/>
  <c r="AN546" i="4"/>
  <c r="J546" i="4" s="1"/>
  <c r="AL550" i="4"/>
  <c r="H550" i="4" s="1"/>
  <c r="AN548" i="4"/>
  <c r="J548" i="4" s="1"/>
  <c r="AL552" i="4"/>
  <c r="H552" i="4" s="1"/>
  <c r="AJ556" i="4"/>
  <c r="F556" i="4" s="1"/>
  <c r="AJ554" i="4"/>
  <c r="F554" i="4" s="1"/>
  <c r="L559" i="4" l="1"/>
  <c r="G555" i="4"/>
  <c r="AL555" i="4"/>
  <c r="I551" i="4"/>
  <c r="AN551" i="4"/>
  <c r="J551" i="4" s="1"/>
  <c r="L551" i="4" s="1"/>
  <c r="AH563" i="4"/>
  <c r="AI560" i="4"/>
  <c r="E560" i="4" s="1"/>
  <c r="AM550" i="4"/>
  <c r="I550" i="4" s="1"/>
  <c r="AK554" i="4"/>
  <c r="G554" i="4" s="1"/>
  <c r="AK556" i="4"/>
  <c r="G556" i="4" s="1"/>
  <c r="AI558" i="4"/>
  <c r="E558" i="4" s="1"/>
  <c r="AO548" i="4"/>
  <c r="K548" i="4" s="1"/>
  <c r="L548" i="4" s="1"/>
  <c r="AO546" i="4"/>
  <c r="K546" i="4" s="1"/>
  <c r="L546" i="4" s="1"/>
  <c r="AM552" i="4"/>
  <c r="I552" i="4" s="1"/>
  <c r="AG564" i="4"/>
  <c r="C564" i="4" s="1"/>
  <c r="AG562" i="4"/>
  <c r="C562" i="4" s="1"/>
  <c r="H555" i="4" l="1"/>
  <c r="AM555" i="4"/>
  <c r="D563" i="4"/>
  <c r="AI563" i="4"/>
  <c r="E563" i="4" s="1"/>
  <c r="AG567" i="4"/>
  <c r="AJ558" i="4"/>
  <c r="F558" i="4" s="1"/>
  <c r="AL554" i="4"/>
  <c r="H554" i="4" s="1"/>
  <c r="AN550" i="4"/>
  <c r="J550" i="4" s="1"/>
  <c r="AL556" i="4"/>
  <c r="H556" i="4" s="1"/>
  <c r="AN552" i="4"/>
  <c r="J552" i="4" s="1"/>
  <c r="AH564" i="4"/>
  <c r="D564" i="4" s="1"/>
  <c r="AJ560" i="4"/>
  <c r="F560" i="4" s="1"/>
  <c r="AH562" i="4"/>
  <c r="D562" i="4" s="1"/>
  <c r="I555" i="4" l="1"/>
  <c r="AN555" i="4"/>
  <c r="J555" i="4" s="1"/>
  <c r="L563" i="4"/>
  <c r="C567" i="4"/>
  <c r="AH567" i="4"/>
  <c r="AI564" i="4"/>
  <c r="E564" i="4" s="1"/>
  <c r="AO552" i="4"/>
  <c r="K552" i="4" s="1"/>
  <c r="L552" i="4" s="1"/>
  <c r="AM556" i="4"/>
  <c r="I556" i="4" s="1"/>
  <c r="AI562" i="4"/>
  <c r="E562" i="4" s="1"/>
  <c r="AK560" i="4"/>
  <c r="G560" i="4" s="1"/>
  <c r="AK558" i="4"/>
  <c r="G558" i="4" s="1"/>
  <c r="AO550" i="4"/>
  <c r="K550" i="4" s="1"/>
  <c r="L550" i="4" s="1"/>
  <c r="AM554" i="4"/>
  <c r="I554" i="4" s="1"/>
  <c r="AG566" i="4"/>
  <c r="C566" i="4" s="1"/>
  <c r="AG568" i="4"/>
  <c r="C568" i="4" s="1"/>
  <c r="L555" i="4" l="1"/>
  <c r="D567" i="4"/>
  <c r="AI567" i="4"/>
  <c r="AG571" i="4"/>
  <c r="C571" i="4" s="1"/>
  <c r="AL560" i="4"/>
  <c r="H560" i="4" s="1"/>
  <c r="AN554" i="4"/>
  <c r="J554" i="4" s="1"/>
  <c r="AH568" i="4"/>
  <c r="D568" i="4" s="1"/>
  <c r="AH566" i="4"/>
  <c r="D566" i="4" s="1"/>
  <c r="AJ562" i="4"/>
  <c r="F562" i="4" s="1"/>
  <c r="AN556" i="4"/>
  <c r="J556" i="4" s="1"/>
  <c r="AJ564" i="4"/>
  <c r="F564" i="4" s="1"/>
  <c r="AL558" i="4"/>
  <c r="H558" i="4" s="1"/>
  <c r="E567" i="4" l="1"/>
  <c r="AJ567" i="4"/>
  <c r="AH571" i="4"/>
  <c r="D571" i="4" s="1"/>
  <c r="AM558" i="4"/>
  <c r="I558" i="4" s="1"/>
  <c r="AK562" i="4"/>
  <c r="G562" i="4" s="1"/>
  <c r="AI566" i="4"/>
  <c r="E566" i="4" s="1"/>
  <c r="AO554" i="4"/>
  <c r="K554" i="4" s="1"/>
  <c r="L554" i="4" s="1"/>
  <c r="AI568" i="4"/>
  <c r="E568" i="4" s="1"/>
  <c r="AK564" i="4"/>
  <c r="G564" i="4" s="1"/>
  <c r="AM560" i="4"/>
  <c r="I560" i="4" s="1"/>
  <c r="AO556" i="4"/>
  <c r="K556" i="4" s="1"/>
  <c r="L556" i="4" s="1"/>
  <c r="AG572" i="4"/>
  <c r="C572" i="4" s="1"/>
  <c r="AG570" i="4"/>
  <c r="C570" i="4" s="1"/>
  <c r="F567" i="4" l="1"/>
  <c r="AK567" i="4"/>
  <c r="AI571" i="4"/>
  <c r="E571" i="4" s="1"/>
  <c r="AG575" i="4"/>
  <c r="AN558" i="4"/>
  <c r="J558" i="4" s="1"/>
  <c r="AJ566" i="4"/>
  <c r="F566" i="4" s="1"/>
  <c r="AN560" i="4"/>
  <c r="J560" i="4" s="1"/>
  <c r="AL564" i="4"/>
  <c r="H564" i="4" s="1"/>
  <c r="AH572" i="4"/>
  <c r="D572" i="4" s="1"/>
  <c r="AL562" i="4"/>
  <c r="H562" i="4" s="1"/>
  <c r="AJ568" i="4"/>
  <c r="F568" i="4" s="1"/>
  <c r="AH570" i="4"/>
  <c r="D570" i="4" s="1"/>
  <c r="G567" i="4" l="1"/>
  <c r="AL567" i="4"/>
  <c r="C575" i="4"/>
  <c r="AH575" i="4"/>
  <c r="AJ571" i="4"/>
  <c r="AI572" i="4"/>
  <c r="E572" i="4" s="1"/>
  <c r="AM564" i="4"/>
  <c r="I564" i="4" s="1"/>
  <c r="AO558" i="4"/>
  <c r="K558" i="4" s="1"/>
  <c r="L558" i="4" s="1"/>
  <c r="AK566" i="4"/>
  <c r="G566" i="4" s="1"/>
  <c r="AM562" i="4"/>
  <c r="I562" i="4" s="1"/>
  <c r="AO560" i="4"/>
  <c r="K560" i="4" s="1"/>
  <c r="L560" i="4" s="1"/>
  <c r="AK568" i="4"/>
  <c r="G568" i="4" s="1"/>
  <c r="AG576" i="4"/>
  <c r="C576" i="4" s="1"/>
  <c r="AG574" i="4"/>
  <c r="C574" i="4" s="1"/>
  <c r="AI570" i="4"/>
  <c r="E570" i="4" s="1"/>
  <c r="D575" i="4" l="1"/>
  <c r="AI575" i="4"/>
  <c r="H567" i="4"/>
  <c r="AM567" i="4"/>
  <c r="F571" i="4"/>
  <c r="AK571" i="4"/>
  <c r="AG579" i="4"/>
  <c r="C579" i="4" s="1"/>
  <c r="AN562" i="4"/>
  <c r="J562" i="4" s="1"/>
  <c r="AH574" i="4"/>
  <c r="D574" i="4" s="1"/>
  <c r="AL566" i="4"/>
  <c r="H566" i="4" s="1"/>
  <c r="AL568" i="4"/>
  <c r="H568" i="4" s="1"/>
  <c r="AH576" i="4"/>
  <c r="D576" i="4" s="1"/>
  <c r="AN564" i="4"/>
  <c r="J564" i="4" s="1"/>
  <c r="AJ572" i="4"/>
  <c r="F572" i="4" s="1"/>
  <c r="AJ570" i="4"/>
  <c r="F570" i="4" s="1"/>
  <c r="E575" i="4" l="1"/>
  <c r="AJ575" i="4"/>
  <c r="F575" i="4" s="1"/>
  <c r="G571" i="4"/>
  <c r="AL571" i="4"/>
  <c r="I567" i="4"/>
  <c r="AN567" i="4"/>
  <c r="J567" i="4" s="1"/>
  <c r="AH579" i="4"/>
  <c r="AI574" i="4"/>
  <c r="E574" i="4" s="1"/>
  <c r="AO562" i="4"/>
  <c r="K562" i="4" s="1"/>
  <c r="L562" i="4" s="1"/>
  <c r="AI576" i="4"/>
  <c r="E576" i="4" s="1"/>
  <c r="AM568" i="4"/>
  <c r="I568" i="4" s="1"/>
  <c r="AM566" i="4"/>
  <c r="I566" i="4" s="1"/>
  <c r="AK570" i="4"/>
  <c r="G570" i="4" s="1"/>
  <c r="AK572" i="4"/>
  <c r="G572" i="4" s="1"/>
  <c r="AO564" i="4"/>
  <c r="K564" i="4" s="1"/>
  <c r="L564" i="4" s="1"/>
  <c r="AG578" i="4"/>
  <c r="C578" i="4" s="1"/>
  <c r="AG580" i="4"/>
  <c r="C580" i="4" s="1"/>
  <c r="L567" i="4" l="1"/>
  <c r="L575" i="4"/>
  <c r="H571" i="4"/>
  <c r="AM571" i="4"/>
  <c r="D579" i="4"/>
  <c r="AI579" i="4"/>
  <c r="AG583" i="4"/>
  <c r="AN568" i="4"/>
  <c r="J568" i="4" s="1"/>
  <c r="AN566" i="4"/>
  <c r="J566" i="4" s="1"/>
  <c r="AL570" i="4"/>
  <c r="H570" i="4" s="1"/>
  <c r="AJ574" i="4"/>
  <c r="F574" i="4" s="1"/>
  <c r="AH580" i="4"/>
  <c r="D580" i="4" s="1"/>
  <c r="AJ576" i="4"/>
  <c r="F576" i="4" s="1"/>
  <c r="AL572" i="4"/>
  <c r="H572" i="4" s="1"/>
  <c r="AH578" i="4"/>
  <c r="D578" i="4" s="1"/>
  <c r="I571" i="4" l="1"/>
  <c r="AN571" i="4"/>
  <c r="J571" i="4" s="1"/>
  <c r="E579" i="4"/>
  <c r="AJ579" i="4"/>
  <c r="F579" i="4" s="1"/>
  <c r="C583" i="4"/>
  <c r="AH583" i="4"/>
  <c r="AK576" i="4"/>
  <c r="G576" i="4" s="1"/>
  <c r="AI580" i="4"/>
  <c r="E580" i="4" s="1"/>
  <c r="AK574" i="4"/>
  <c r="G574" i="4" s="1"/>
  <c r="AI578" i="4"/>
  <c r="E578" i="4" s="1"/>
  <c r="AO566" i="4"/>
  <c r="K566" i="4" s="1"/>
  <c r="L566" i="4" s="1"/>
  <c r="AO568" i="4"/>
  <c r="K568" i="4" s="1"/>
  <c r="L568" i="4" s="1"/>
  <c r="AM570" i="4"/>
  <c r="I570" i="4" s="1"/>
  <c r="AM572" i="4"/>
  <c r="I572" i="4" s="1"/>
  <c r="AG584" i="4"/>
  <c r="C584" i="4" s="1"/>
  <c r="AG582" i="4"/>
  <c r="C582" i="4" s="1"/>
  <c r="L571" i="4" l="1"/>
  <c r="L579" i="4"/>
  <c r="D583" i="4"/>
  <c r="AI583" i="4"/>
  <c r="AG587" i="4"/>
  <c r="C587" i="4" s="1"/>
  <c r="AJ578" i="4"/>
  <c r="F578" i="4" s="1"/>
  <c r="AN572" i="4"/>
  <c r="J572" i="4" s="1"/>
  <c r="AJ580" i="4"/>
  <c r="F580" i="4" s="1"/>
  <c r="AL574" i="4"/>
  <c r="H574" i="4" s="1"/>
  <c r="AH584" i="4"/>
  <c r="D584" i="4" s="1"/>
  <c r="AN570" i="4"/>
  <c r="J570" i="4" s="1"/>
  <c r="AL576" i="4"/>
  <c r="H576" i="4" s="1"/>
  <c r="AH582" i="4"/>
  <c r="D582" i="4" s="1"/>
  <c r="E583" i="4" l="1"/>
  <c r="AJ583" i="4"/>
  <c r="F583" i="4" s="1"/>
  <c r="AH587" i="4"/>
  <c r="D587" i="4" s="1"/>
  <c r="AK580" i="4"/>
  <c r="G580" i="4" s="1"/>
  <c r="AK578" i="4"/>
  <c r="G578" i="4" s="1"/>
  <c r="AO572" i="4"/>
  <c r="K572" i="4" s="1"/>
  <c r="L572" i="4" s="1"/>
  <c r="AM576" i="4"/>
  <c r="I576" i="4" s="1"/>
  <c r="AM574" i="4"/>
  <c r="I574" i="4" s="1"/>
  <c r="AI582" i="4"/>
  <c r="E582" i="4" s="1"/>
  <c r="AO570" i="4"/>
  <c r="K570" i="4" s="1"/>
  <c r="L570" i="4" s="1"/>
  <c r="AI584" i="4"/>
  <c r="E584" i="4" s="1"/>
  <c r="AG586" i="4"/>
  <c r="C586" i="4" s="1"/>
  <c r="AG588" i="4"/>
  <c r="C588" i="4" s="1"/>
  <c r="L583" i="4" l="1"/>
  <c r="AG591" i="4"/>
  <c r="AI587" i="4"/>
  <c r="AN574" i="4"/>
  <c r="J574" i="4" s="1"/>
  <c r="AN576" i="4"/>
  <c r="J576" i="4" s="1"/>
  <c r="AJ584" i="4"/>
  <c r="F584" i="4" s="1"/>
  <c r="AL578" i="4"/>
  <c r="H578" i="4" s="1"/>
  <c r="AJ582" i="4"/>
  <c r="F582" i="4" s="1"/>
  <c r="AH588" i="4"/>
  <c r="D588" i="4" s="1"/>
  <c r="AL580" i="4"/>
  <c r="H580" i="4" s="1"/>
  <c r="AH586" i="4"/>
  <c r="D586" i="4" s="1"/>
  <c r="E587" i="4" l="1"/>
  <c r="AJ587" i="4"/>
  <c r="F587" i="4" s="1"/>
  <c r="C591" i="4"/>
  <c r="AH591" i="4"/>
  <c r="AK582" i="4"/>
  <c r="G582" i="4" s="1"/>
  <c r="AK584" i="4"/>
  <c r="G584" i="4" s="1"/>
  <c r="AM578" i="4"/>
  <c r="I578" i="4" s="1"/>
  <c r="AO576" i="4"/>
  <c r="K576" i="4" s="1"/>
  <c r="L576" i="4" s="1"/>
  <c r="AM580" i="4"/>
  <c r="I580" i="4" s="1"/>
  <c r="AO574" i="4"/>
  <c r="K574" i="4" s="1"/>
  <c r="L574" i="4" s="1"/>
  <c r="AI588" i="4"/>
  <c r="E588" i="4" s="1"/>
  <c r="AI586" i="4"/>
  <c r="E586" i="4" s="1"/>
  <c r="AG592" i="4"/>
  <c r="C592" i="4" s="1"/>
  <c r="AG590" i="4"/>
  <c r="C590" i="4" s="1"/>
  <c r="D591" i="4" l="1"/>
  <c r="AI591" i="4"/>
  <c r="E591" i="4" s="1"/>
  <c r="L587" i="4"/>
  <c r="AG595" i="4"/>
  <c r="C595" i="4" s="1"/>
  <c r="AH590" i="4"/>
  <c r="D590" i="4" s="1"/>
  <c r="AN578" i="4"/>
  <c r="J578" i="4" s="1"/>
  <c r="AH592" i="4"/>
  <c r="D592" i="4" s="1"/>
  <c r="AJ586" i="4"/>
  <c r="F586" i="4" s="1"/>
  <c r="AJ588" i="4"/>
  <c r="F588" i="4" s="1"/>
  <c r="AL584" i="4"/>
  <c r="H584" i="4" s="1"/>
  <c r="AL582" i="4"/>
  <c r="H582" i="4" s="1"/>
  <c r="AN580" i="4"/>
  <c r="J580" i="4" s="1"/>
  <c r="L591" i="4" l="1"/>
  <c r="AH595" i="4"/>
  <c r="AK588" i="4"/>
  <c r="G588" i="4" s="1"/>
  <c r="AK586" i="4"/>
  <c r="G586" i="4" s="1"/>
  <c r="AI592" i="4"/>
  <c r="E592" i="4" s="1"/>
  <c r="AO580" i="4"/>
  <c r="K580" i="4" s="1"/>
  <c r="L580" i="4" s="1"/>
  <c r="AO578" i="4"/>
  <c r="K578" i="4" s="1"/>
  <c r="L578" i="4" s="1"/>
  <c r="AM582" i="4"/>
  <c r="I582" i="4" s="1"/>
  <c r="AI590" i="4"/>
  <c r="E590" i="4" s="1"/>
  <c r="AM584" i="4"/>
  <c r="I584" i="4" s="1"/>
  <c r="AG594" i="4"/>
  <c r="C594" i="4" s="1"/>
  <c r="AG596" i="4"/>
  <c r="C596" i="4" s="1"/>
  <c r="D595" i="4" l="1"/>
  <c r="AI595" i="4"/>
  <c r="E595" i="4" s="1"/>
  <c r="AG599" i="4"/>
  <c r="AH596" i="4"/>
  <c r="D596" i="4" s="1"/>
  <c r="AJ592" i="4"/>
  <c r="F592" i="4" s="1"/>
  <c r="AN584" i="4"/>
  <c r="J584" i="4" s="1"/>
  <c r="AL586" i="4"/>
  <c r="H586" i="4" s="1"/>
  <c r="AJ590" i="4"/>
  <c r="F590" i="4" s="1"/>
  <c r="AL588" i="4"/>
  <c r="H588" i="4" s="1"/>
  <c r="AN582" i="4"/>
  <c r="J582" i="4" s="1"/>
  <c r="AH594" i="4"/>
  <c r="D594" i="4" s="1"/>
  <c r="L595" i="4" l="1"/>
  <c r="C599" i="4"/>
  <c r="AH599" i="4"/>
  <c r="AO584" i="4"/>
  <c r="K584" i="4" s="1"/>
  <c r="L584" i="4" s="1"/>
  <c r="AM586" i="4"/>
  <c r="I586" i="4" s="1"/>
  <c r="AI594" i="4"/>
  <c r="E594" i="4" s="1"/>
  <c r="AK592" i="4"/>
  <c r="G592" i="4" s="1"/>
  <c r="AO582" i="4"/>
  <c r="K582" i="4" s="1"/>
  <c r="L582" i="4" s="1"/>
  <c r="AI596" i="4"/>
  <c r="E596" i="4" s="1"/>
  <c r="AM588" i="4"/>
  <c r="I588" i="4" s="1"/>
  <c r="AK590" i="4"/>
  <c r="G590" i="4" s="1"/>
  <c r="AG598" i="4"/>
  <c r="C598" i="4" s="1"/>
  <c r="AG600" i="4"/>
  <c r="C600" i="4" s="1"/>
  <c r="D599" i="4" l="1"/>
  <c r="AI599" i="4"/>
  <c r="AG603" i="4"/>
  <c r="C603" i="4" s="1"/>
  <c r="AH600" i="4"/>
  <c r="D600" i="4" s="1"/>
  <c r="AL592" i="4"/>
  <c r="H592" i="4" s="1"/>
  <c r="AH598" i="4"/>
  <c r="D598" i="4" s="1"/>
  <c r="AJ594" i="4"/>
  <c r="F594" i="4" s="1"/>
  <c r="AL590" i="4"/>
  <c r="H590" i="4" s="1"/>
  <c r="AN586" i="4"/>
  <c r="J586" i="4" s="1"/>
  <c r="AN588" i="4"/>
  <c r="J588" i="4" s="1"/>
  <c r="AJ596" i="4"/>
  <c r="F596" i="4" s="1"/>
  <c r="E599" i="4" l="1"/>
  <c r="AJ599" i="4"/>
  <c r="AH603" i="4"/>
  <c r="D603" i="4" s="1"/>
  <c r="AM590" i="4"/>
  <c r="I590" i="4" s="1"/>
  <c r="AK594" i="4"/>
  <c r="G594" i="4" s="1"/>
  <c r="AI598" i="4"/>
  <c r="E598" i="4" s="1"/>
  <c r="AK596" i="4"/>
  <c r="G596" i="4" s="1"/>
  <c r="AM592" i="4"/>
  <c r="I592" i="4" s="1"/>
  <c r="AO588" i="4"/>
  <c r="K588" i="4" s="1"/>
  <c r="L588" i="4" s="1"/>
  <c r="AI600" i="4"/>
  <c r="E600" i="4" s="1"/>
  <c r="AO586" i="4"/>
  <c r="K586" i="4" s="1"/>
  <c r="L586" i="4" s="1"/>
  <c r="AG602" i="4"/>
  <c r="C602" i="4" s="1"/>
  <c r="AG604" i="4"/>
  <c r="C604" i="4" s="1"/>
  <c r="F599" i="4" l="1"/>
  <c r="AK599" i="4"/>
  <c r="AG607" i="4"/>
  <c r="AI603" i="4"/>
  <c r="E603" i="4" s="1"/>
  <c r="AN592" i="4"/>
  <c r="J592" i="4" s="1"/>
  <c r="AJ598" i="4"/>
  <c r="F598" i="4" s="1"/>
  <c r="AH604" i="4"/>
  <c r="D604" i="4" s="1"/>
  <c r="AL596" i="4"/>
  <c r="H596" i="4" s="1"/>
  <c r="AJ600" i="4"/>
  <c r="F600" i="4" s="1"/>
  <c r="AL594" i="4"/>
  <c r="H594" i="4" s="1"/>
  <c r="AN590" i="4"/>
  <c r="J590" i="4" s="1"/>
  <c r="AH602" i="4"/>
  <c r="D602" i="4" s="1"/>
  <c r="G599" i="4" l="1"/>
  <c r="AL599" i="4"/>
  <c r="C607" i="4"/>
  <c r="AH607" i="4"/>
  <c r="AJ603" i="4"/>
  <c r="F603" i="4" s="1"/>
  <c r="AK600" i="4"/>
  <c r="G600" i="4" s="1"/>
  <c r="AM596" i="4"/>
  <c r="I596" i="4" s="1"/>
  <c r="AI604" i="4"/>
  <c r="E604" i="4" s="1"/>
  <c r="AK598" i="4"/>
  <c r="G598" i="4" s="1"/>
  <c r="AO590" i="4"/>
  <c r="K590" i="4" s="1"/>
  <c r="L590" i="4" s="1"/>
  <c r="AM594" i="4"/>
  <c r="I594" i="4" s="1"/>
  <c r="AO592" i="4"/>
  <c r="K592" i="4" s="1"/>
  <c r="L592" i="4" s="1"/>
  <c r="AI602" i="4"/>
  <c r="E602" i="4" s="1"/>
  <c r="AG608" i="4"/>
  <c r="C608" i="4" s="1"/>
  <c r="AG606" i="4"/>
  <c r="C606" i="4" s="1"/>
  <c r="H599" i="4" l="1"/>
  <c r="AM599" i="4"/>
  <c r="D607" i="4"/>
  <c r="AI607" i="4"/>
  <c r="AG611" i="4"/>
  <c r="C611" i="4" s="1"/>
  <c r="AK603" i="4"/>
  <c r="G603" i="4" s="1"/>
  <c r="L603" i="4" s="1"/>
  <c r="AH608" i="4"/>
  <c r="D608" i="4" s="1"/>
  <c r="AH606" i="4"/>
  <c r="D606" i="4" s="1"/>
  <c r="AL598" i="4"/>
  <c r="H598" i="4" s="1"/>
  <c r="AJ604" i="4"/>
  <c r="F604" i="4" s="1"/>
  <c r="AN596" i="4"/>
  <c r="J596" i="4" s="1"/>
  <c r="AN594" i="4"/>
  <c r="J594" i="4" s="1"/>
  <c r="AL600" i="4"/>
  <c r="H600" i="4" s="1"/>
  <c r="AJ602" i="4"/>
  <c r="F602" i="4" s="1"/>
  <c r="E607" i="4" l="1"/>
  <c r="AJ607" i="4"/>
  <c r="I599" i="4"/>
  <c r="AN599" i="4"/>
  <c r="J599" i="4" s="1"/>
  <c r="AH611" i="4"/>
  <c r="AK604" i="4"/>
  <c r="G604" i="4" s="1"/>
  <c r="AO596" i="4"/>
  <c r="K596" i="4" s="1"/>
  <c r="L596" i="4" s="1"/>
  <c r="AM598" i="4"/>
  <c r="I598" i="4" s="1"/>
  <c r="AI606" i="4"/>
  <c r="E606" i="4" s="1"/>
  <c r="AM600" i="4"/>
  <c r="I600" i="4" s="1"/>
  <c r="AI608" i="4"/>
  <c r="E608" i="4" s="1"/>
  <c r="AO594" i="4"/>
  <c r="K594" i="4" s="1"/>
  <c r="L594" i="4" s="1"/>
  <c r="AG610" i="4"/>
  <c r="C610" i="4" s="1"/>
  <c r="AG612" i="4"/>
  <c r="C612" i="4" s="1"/>
  <c r="AK602" i="4"/>
  <c r="G602" i="4" s="1"/>
  <c r="L599" i="4" l="1"/>
  <c r="F607" i="4"/>
  <c r="AK607" i="4"/>
  <c r="G607" i="4" s="1"/>
  <c r="L607" i="4" s="1"/>
  <c r="D611" i="4"/>
  <c r="AI611" i="4"/>
  <c r="AG615" i="4"/>
  <c r="AL602" i="4"/>
  <c r="H602" i="4" s="1"/>
  <c r="AJ606" i="4"/>
  <c r="F606" i="4" s="1"/>
  <c r="AH612" i="4"/>
  <c r="D612" i="4" s="1"/>
  <c r="AN598" i="4"/>
  <c r="J598" i="4" s="1"/>
  <c r="AJ608" i="4"/>
  <c r="F608" i="4" s="1"/>
  <c r="AL604" i="4"/>
  <c r="H604" i="4" s="1"/>
  <c r="AN600" i="4"/>
  <c r="J600" i="4" s="1"/>
  <c r="AH610" i="4"/>
  <c r="D610" i="4" s="1"/>
  <c r="E611" i="4" l="1"/>
  <c r="AJ611" i="4"/>
  <c r="C615" i="4"/>
  <c r="AH615" i="4"/>
  <c r="AK608" i="4"/>
  <c r="G608" i="4" s="1"/>
  <c r="AI610" i="4"/>
  <c r="E610" i="4" s="1"/>
  <c r="AO598" i="4"/>
  <c r="K598" i="4" s="1"/>
  <c r="L598" i="4" s="1"/>
  <c r="AI612" i="4"/>
  <c r="E612" i="4" s="1"/>
  <c r="AK606" i="4"/>
  <c r="G606" i="4" s="1"/>
  <c r="AO600" i="4"/>
  <c r="K600" i="4" s="1"/>
  <c r="L600" i="4" s="1"/>
  <c r="AM604" i="4"/>
  <c r="I604" i="4" s="1"/>
  <c r="AM602" i="4"/>
  <c r="I602" i="4" s="1"/>
  <c r="AG616" i="4"/>
  <c r="C616" i="4" s="1"/>
  <c r="AG614" i="4"/>
  <c r="C614" i="4" s="1"/>
  <c r="F611" i="4" l="1"/>
  <c r="AK611" i="4"/>
  <c r="D615" i="4"/>
  <c r="AI615" i="4"/>
  <c r="AG619" i="4"/>
  <c r="C619" i="4" s="1"/>
  <c r="AL606" i="4"/>
  <c r="H606" i="4" s="1"/>
  <c r="AH614" i="4"/>
  <c r="D614" i="4" s="1"/>
  <c r="AH616" i="4"/>
  <c r="D616" i="4" s="1"/>
  <c r="AJ612" i="4"/>
  <c r="F612" i="4" s="1"/>
  <c r="AN602" i="4"/>
  <c r="J602" i="4" s="1"/>
  <c r="AJ610" i="4"/>
  <c r="F610" i="4" s="1"/>
  <c r="AN604" i="4"/>
  <c r="J604" i="4" s="1"/>
  <c r="AL608" i="4"/>
  <c r="H608" i="4" s="1"/>
  <c r="E615" i="4" l="1"/>
  <c r="AJ615" i="4"/>
  <c r="G611" i="4"/>
  <c r="AL611" i="4"/>
  <c r="AH619" i="4"/>
  <c r="D619" i="4" s="1"/>
  <c r="AO602" i="4"/>
  <c r="K602" i="4" s="1"/>
  <c r="L602" i="4" s="1"/>
  <c r="AK612" i="4"/>
  <c r="G612" i="4" s="1"/>
  <c r="AI616" i="4"/>
  <c r="E616" i="4" s="1"/>
  <c r="AM608" i="4"/>
  <c r="I608" i="4" s="1"/>
  <c r="AO604" i="4"/>
  <c r="K604" i="4" s="1"/>
  <c r="L604" i="4" s="1"/>
  <c r="AI614" i="4"/>
  <c r="E614" i="4" s="1"/>
  <c r="AK610" i="4"/>
  <c r="G610" i="4" s="1"/>
  <c r="AM606" i="4"/>
  <c r="I606" i="4" s="1"/>
  <c r="AG618" i="4"/>
  <c r="C618" i="4" s="1"/>
  <c r="AG620" i="4"/>
  <c r="C620" i="4" s="1"/>
  <c r="H611" i="4" l="1"/>
  <c r="AM611" i="4"/>
  <c r="F615" i="4"/>
  <c r="AK615" i="4"/>
  <c r="AG623" i="4"/>
  <c r="AI619" i="4"/>
  <c r="AN608" i="4"/>
  <c r="J608" i="4" s="1"/>
  <c r="AH620" i="4"/>
  <c r="D620" i="4" s="1"/>
  <c r="AJ616" i="4"/>
  <c r="F616" i="4" s="1"/>
  <c r="AN606" i="4"/>
  <c r="J606" i="4" s="1"/>
  <c r="AL610" i="4"/>
  <c r="H610" i="4" s="1"/>
  <c r="AL612" i="4"/>
  <c r="H612" i="4" s="1"/>
  <c r="AJ614" i="4"/>
  <c r="F614" i="4" s="1"/>
  <c r="AH618" i="4"/>
  <c r="D618" i="4" s="1"/>
  <c r="I611" i="4" l="1"/>
  <c r="AN611" i="4"/>
  <c r="J611" i="4" s="1"/>
  <c r="G615" i="4"/>
  <c r="AL615" i="4"/>
  <c r="E619" i="4"/>
  <c r="AJ619" i="4"/>
  <c r="C623" i="4"/>
  <c r="AH623" i="4"/>
  <c r="AM610" i="4"/>
  <c r="I610" i="4" s="1"/>
  <c r="AO606" i="4"/>
  <c r="K606" i="4" s="1"/>
  <c r="L606" i="4" s="1"/>
  <c r="AK616" i="4"/>
  <c r="G616" i="4" s="1"/>
  <c r="AI620" i="4"/>
  <c r="E620" i="4" s="1"/>
  <c r="AK614" i="4"/>
  <c r="G614" i="4" s="1"/>
  <c r="AO608" i="4"/>
  <c r="K608" i="4" s="1"/>
  <c r="L608" i="4" s="1"/>
  <c r="AM612" i="4"/>
  <c r="I612" i="4" s="1"/>
  <c r="AI618" i="4"/>
  <c r="E618" i="4" s="1"/>
  <c r="AG622" i="4"/>
  <c r="C622" i="4" s="1"/>
  <c r="AG624" i="4"/>
  <c r="C624" i="4" s="1"/>
  <c r="D623" i="4" l="1"/>
  <c r="AI623" i="4"/>
  <c r="E623" i="4" s="1"/>
  <c r="H615" i="4"/>
  <c r="AM615" i="4"/>
  <c r="L611" i="4"/>
  <c r="F619" i="4"/>
  <c r="AK619" i="4"/>
  <c r="AG627" i="4"/>
  <c r="C627" i="4" s="1"/>
  <c r="AH624" i="4"/>
  <c r="D624" i="4" s="1"/>
  <c r="AJ620" i="4"/>
  <c r="F620" i="4" s="1"/>
  <c r="AH622" i="4"/>
  <c r="D622" i="4" s="1"/>
  <c r="AJ618" i="4"/>
  <c r="F618" i="4" s="1"/>
  <c r="AL616" i="4"/>
  <c r="H616" i="4" s="1"/>
  <c r="AN612" i="4"/>
  <c r="J612" i="4" s="1"/>
  <c r="AN610" i="4"/>
  <c r="J610" i="4" s="1"/>
  <c r="AL614" i="4"/>
  <c r="H614" i="4" s="1"/>
  <c r="L623" i="4" l="1"/>
  <c r="I615" i="4"/>
  <c r="AN615" i="4"/>
  <c r="J615" i="4" s="1"/>
  <c r="G619" i="4"/>
  <c r="AL619" i="4"/>
  <c r="AH627" i="4"/>
  <c r="AK618" i="4"/>
  <c r="G618" i="4" s="1"/>
  <c r="AM616" i="4"/>
  <c r="I616" i="4" s="1"/>
  <c r="AI622" i="4"/>
  <c r="E622" i="4" s="1"/>
  <c r="AM614" i="4"/>
  <c r="I614" i="4" s="1"/>
  <c r="AK620" i="4"/>
  <c r="G620" i="4" s="1"/>
  <c r="AO610" i="4"/>
  <c r="K610" i="4" s="1"/>
  <c r="L610" i="4" s="1"/>
  <c r="AI624" i="4"/>
  <c r="E624" i="4" s="1"/>
  <c r="AO612" i="4"/>
  <c r="K612" i="4" s="1"/>
  <c r="L612" i="4" s="1"/>
  <c r="AG628" i="4"/>
  <c r="C628" i="4" s="1"/>
  <c r="AG626" i="4"/>
  <c r="C626" i="4" s="1"/>
  <c r="L615" i="4" l="1"/>
  <c r="H619" i="4"/>
  <c r="AM619" i="4"/>
  <c r="D627" i="4"/>
  <c r="AI627" i="4"/>
  <c r="E627" i="4" s="1"/>
  <c r="AG631" i="4"/>
  <c r="AL620" i="4"/>
  <c r="H620" i="4" s="1"/>
  <c r="AH628" i="4"/>
  <c r="D628" i="4" s="1"/>
  <c r="AN614" i="4"/>
  <c r="J614" i="4" s="1"/>
  <c r="AJ622" i="4"/>
  <c r="F622" i="4" s="1"/>
  <c r="AJ624" i="4"/>
  <c r="F624" i="4" s="1"/>
  <c r="AN616" i="4"/>
  <c r="J616" i="4" s="1"/>
  <c r="AL618" i="4"/>
  <c r="H618" i="4" s="1"/>
  <c r="AH626" i="4"/>
  <c r="D626" i="4" s="1"/>
  <c r="I619" i="4" l="1"/>
  <c r="AN619" i="4"/>
  <c r="J619" i="4" s="1"/>
  <c r="L627" i="4"/>
  <c r="C631" i="4"/>
  <c r="AH631" i="4"/>
  <c r="AK624" i="4"/>
  <c r="G624" i="4" s="1"/>
  <c r="AK622" i="4"/>
  <c r="G622" i="4" s="1"/>
  <c r="AI626" i="4"/>
  <c r="E626" i="4" s="1"/>
  <c r="AO614" i="4"/>
  <c r="K614" i="4" s="1"/>
  <c r="L614" i="4" s="1"/>
  <c r="AI628" i="4"/>
  <c r="E628" i="4" s="1"/>
  <c r="AM618" i="4"/>
  <c r="I618" i="4" s="1"/>
  <c r="AM620" i="4"/>
  <c r="I620" i="4" s="1"/>
  <c r="AO616" i="4"/>
  <c r="K616" i="4" s="1"/>
  <c r="L616" i="4" s="1"/>
  <c r="AG630" i="4"/>
  <c r="C630" i="4" s="1"/>
  <c r="AG632" i="4"/>
  <c r="C632" i="4" s="1"/>
  <c r="L619" i="4" l="1"/>
  <c r="D631" i="4"/>
  <c r="AI631" i="4"/>
  <c r="AG635" i="4"/>
  <c r="C635" i="4" s="1"/>
  <c r="AJ628" i="4"/>
  <c r="F628" i="4" s="1"/>
  <c r="AH632" i="4"/>
  <c r="D632" i="4" s="1"/>
  <c r="AH630" i="4"/>
  <c r="D630" i="4" s="1"/>
  <c r="AJ626" i="4"/>
  <c r="F626" i="4" s="1"/>
  <c r="AL622" i="4"/>
  <c r="H622" i="4" s="1"/>
  <c r="AN620" i="4"/>
  <c r="J620" i="4" s="1"/>
  <c r="AL624" i="4"/>
  <c r="H624" i="4" s="1"/>
  <c r="AN618" i="4"/>
  <c r="J618" i="4" s="1"/>
  <c r="E631" i="4" l="1"/>
  <c r="AJ631" i="4"/>
  <c r="AH635" i="4"/>
  <c r="D635" i="4" s="1"/>
  <c r="AI630" i="4"/>
  <c r="E630" i="4" s="1"/>
  <c r="AK628" i="4"/>
  <c r="G628" i="4" s="1"/>
  <c r="AM622" i="4"/>
  <c r="I622" i="4" s="1"/>
  <c r="AO618" i="4"/>
  <c r="K618" i="4" s="1"/>
  <c r="L618" i="4" s="1"/>
  <c r="AI632" i="4"/>
  <c r="E632" i="4" s="1"/>
  <c r="AK626" i="4"/>
  <c r="G626" i="4" s="1"/>
  <c r="AM624" i="4"/>
  <c r="I624" i="4" s="1"/>
  <c r="AO620" i="4"/>
  <c r="K620" i="4" s="1"/>
  <c r="L620" i="4" s="1"/>
  <c r="AG636" i="4"/>
  <c r="C636" i="4" s="1"/>
  <c r="AG634" i="4"/>
  <c r="C634" i="4" s="1"/>
  <c r="F631" i="4" l="1"/>
  <c r="AK631" i="4"/>
  <c r="AG639" i="4"/>
  <c r="AI635" i="4"/>
  <c r="E635" i="4" s="1"/>
  <c r="AH636" i="4"/>
  <c r="D636" i="4" s="1"/>
  <c r="AN622" i="4"/>
  <c r="J622" i="4" s="1"/>
  <c r="AN624" i="4"/>
  <c r="J624" i="4" s="1"/>
  <c r="AL628" i="4"/>
  <c r="H628" i="4" s="1"/>
  <c r="AL626" i="4"/>
  <c r="H626" i="4" s="1"/>
  <c r="AJ630" i="4"/>
  <c r="F630" i="4" s="1"/>
  <c r="AJ632" i="4"/>
  <c r="F632" i="4" s="1"/>
  <c r="AH634" i="4"/>
  <c r="D634" i="4" s="1"/>
  <c r="G631" i="4" l="1"/>
  <c r="AL631" i="4"/>
  <c r="C639" i="4"/>
  <c r="AH639" i="4"/>
  <c r="AJ635" i="4"/>
  <c r="AK630" i="4"/>
  <c r="G630" i="4" s="1"/>
  <c r="AM626" i="4"/>
  <c r="I626" i="4" s="1"/>
  <c r="AM628" i="4"/>
  <c r="I628" i="4" s="1"/>
  <c r="AO624" i="4"/>
  <c r="K624" i="4" s="1"/>
  <c r="L624" i="4" s="1"/>
  <c r="AO622" i="4"/>
  <c r="K622" i="4" s="1"/>
  <c r="L622" i="4" s="1"/>
  <c r="AK632" i="4"/>
  <c r="G632" i="4" s="1"/>
  <c r="AI636" i="4"/>
  <c r="E636" i="4" s="1"/>
  <c r="AG640" i="4"/>
  <c r="C640" i="4" s="1"/>
  <c r="AG638" i="4"/>
  <c r="C638" i="4" s="1"/>
  <c r="AI634" i="4"/>
  <c r="E634" i="4" s="1"/>
  <c r="D639" i="4" l="1"/>
  <c r="AI639" i="4"/>
  <c r="H631" i="4"/>
  <c r="AM631" i="4"/>
  <c r="F635" i="4"/>
  <c r="AK635" i="4"/>
  <c r="AG643" i="4"/>
  <c r="C643" i="4" s="1"/>
  <c r="AH638" i="4"/>
  <c r="D638" i="4" s="1"/>
  <c r="AH640" i="4"/>
  <c r="D640" i="4" s="1"/>
  <c r="AN628" i="4"/>
  <c r="J628" i="4" s="1"/>
  <c r="AJ636" i="4"/>
  <c r="F636" i="4" s="1"/>
  <c r="AN626" i="4"/>
  <c r="J626" i="4" s="1"/>
  <c r="AL630" i="4"/>
  <c r="H630" i="4" s="1"/>
  <c r="AL632" i="4"/>
  <c r="H632" i="4" s="1"/>
  <c r="AJ634" i="4"/>
  <c r="F634" i="4" s="1"/>
  <c r="E639" i="4" l="1"/>
  <c r="AJ639" i="4"/>
  <c r="F639" i="4" s="1"/>
  <c r="I631" i="4"/>
  <c r="AN631" i="4"/>
  <c r="J631" i="4" s="1"/>
  <c r="G635" i="4"/>
  <c r="AL635" i="4"/>
  <c r="AH643" i="4"/>
  <c r="AK636" i="4"/>
  <c r="G636" i="4" s="1"/>
  <c r="AO626" i="4"/>
  <c r="K626" i="4" s="1"/>
  <c r="L626" i="4" s="1"/>
  <c r="AO628" i="4"/>
  <c r="K628" i="4" s="1"/>
  <c r="L628" i="4" s="1"/>
  <c r="AK634" i="4"/>
  <c r="G634" i="4" s="1"/>
  <c r="AI640" i="4"/>
  <c r="E640" i="4" s="1"/>
  <c r="AM632" i="4"/>
  <c r="I632" i="4" s="1"/>
  <c r="AI638" i="4"/>
  <c r="E638" i="4" s="1"/>
  <c r="AM630" i="4"/>
  <c r="I630" i="4" s="1"/>
  <c r="AG644" i="4"/>
  <c r="C644" i="4" s="1"/>
  <c r="AG642" i="4"/>
  <c r="C642" i="4" s="1"/>
  <c r="L639" i="4" l="1"/>
  <c r="H635" i="4"/>
  <c r="AM635" i="4"/>
  <c r="L631" i="4"/>
  <c r="D643" i="4"/>
  <c r="AI643" i="4"/>
  <c r="AG647" i="4"/>
  <c r="AJ640" i="4"/>
  <c r="F640" i="4" s="1"/>
  <c r="AH644" i="4"/>
  <c r="D644" i="4" s="1"/>
  <c r="AL634" i="4"/>
  <c r="H634" i="4" s="1"/>
  <c r="AN630" i="4"/>
  <c r="J630" i="4" s="1"/>
  <c r="AJ638" i="4"/>
  <c r="F638" i="4" s="1"/>
  <c r="AN632" i="4"/>
  <c r="J632" i="4" s="1"/>
  <c r="AL636" i="4"/>
  <c r="H636" i="4" s="1"/>
  <c r="AH642" i="4"/>
  <c r="D642" i="4" s="1"/>
  <c r="I635" i="4" l="1"/>
  <c r="AN635" i="4"/>
  <c r="J635" i="4" s="1"/>
  <c r="E643" i="4"/>
  <c r="AJ643" i="4"/>
  <c r="F643" i="4" s="1"/>
  <c r="C647" i="4"/>
  <c r="AH647" i="4"/>
  <c r="AK638" i="4"/>
  <c r="G638" i="4" s="1"/>
  <c r="AO630" i="4"/>
  <c r="K630" i="4" s="1"/>
  <c r="L630" i="4" s="1"/>
  <c r="AM634" i="4"/>
  <c r="I634" i="4" s="1"/>
  <c r="AI642" i="4"/>
  <c r="E642" i="4" s="1"/>
  <c r="AI644" i="4"/>
  <c r="E644" i="4" s="1"/>
  <c r="AM636" i="4"/>
  <c r="I636" i="4" s="1"/>
  <c r="AK640" i="4"/>
  <c r="G640" i="4" s="1"/>
  <c r="AO632" i="4"/>
  <c r="K632" i="4" s="1"/>
  <c r="L632" i="4" s="1"/>
  <c r="AG646" i="4"/>
  <c r="C646" i="4" s="1"/>
  <c r="AG648" i="4"/>
  <c r="C648" i="4" s="1"/>
  <c r="L635" i="4" l="1"/>
  <c r="L643" i="4"/>
  <c r="D647" i="4"/>
  <c r="AI647" i="4"/>
  <c r="AG651" i="4"/>
  <c r="C651" i="4" s="1"/>
  <c r="AH646" i="4"/>
  <c r="D646" i="4" s="1"/>
  <c r="AL640" i="4"/>
  <c r="H640" i="4" s="1"/>
  <c r="AJ642" i="4"/>
  <c r="F642" i="4" s="1"/>
  <c r="AN634" i="4"/>
  <c r="J634" i="4" s="1"/>
  <c r="AL638" i="4"/>
  <c r="H638" i="4" s="1"/>
  <c r="AN636" i="4"/>
  <c r="J636" i="4" s="1"/>
  <c r="AJ644" i="4"/>
  <c r="F644" i="4" s="1"/>
  <c r="AH648" i="4"/>
  <c r="D648" i="4" s="1"/>
  <c r="E647" i="4" l="1"/>
  <c r="AJ647" i="4"/>
  <c r="F647" i="4" s="1"/>
  <c r="AH651" i="4"/>
  <c r="D651" i="4" s="1"/>
  <c r="AM638" i="4"/>
  <c r="I638" i="4" s="1"/>
  <c r="AO634" i="4"/>
  <c r="K634" i="4" s="1"/>
  <c r="L634" i="4" s="1"/>
  <c r="AK642" i="4"/>
  <c r="G642" i="4" s="1"/>
  <c r="AI648" i="4"/>
  <c r="E648" i="4" s="1"/>
  <c r="AM640" i="4"/>
  <c r="I640" i="4" s="1"/>
  <c r="AK644" i="4"/>
  <c r="G644" i="4" s="1"/>
  <c r="AI646" i="4"/>
  <c r="E646" i="4" s="1"/>
  <c r="AO636" i="4"/>
  <c r="K636" i="4" s="1"/>
  <c r="L636" i="4" s="1"/>
  <c r="AG650" i="4"/>
  <c r="C650" i="4" s="1"/>
  <c r="AG652" i="4"/>
  <c r="C652" i="4" s="1"/>
  <c r="L647" i="4" l="1"/>
  <c r="AG655" i="4"/>
  <c r="AI651" i="4"/>
  <c r="AJ648" i="4"/>
  <c r="F648" i="4" s="1"/>
  <c r="AL642" i="4"/>
  <c r="H642" i="4" s="1"/>
  <c r="AN640" i="4"/>
  <c r="J640" i="4" s="1"/>
  <c r="AH652" i="4"/>
  <c r="D652" i="4" s="1"/>
  <c r="AJ646" i="4"/>
  <c r="F646" i="4" s="1"/>
  <c r="AN638" i="4"/>
  <c r="J638" i="4" s="1"/>
  <c r="AL644" i="4"/>
  <c r="H644" i="4" s="1"/>
  <c r="AH650" i="4"/>
  <c r="D650" i="4" s="1"/>
  <c r="E651" i="4" l="1"/>
  <c r="AJ651" i="4"/>
  <c r="F651" i="4" s="1"/>
  <c r="C655" i="4"/>
  <c r="AH655" i="4"/>
  <c r="AK646" i="4"/>
  <c r="G646" i="4" s="1"/>
  <c r="AI652" i="4"/>
  <c r="E652" i="4" s="1"/>
  <c r="AO640" i="4"/>
  <c r="K640" i="4" s="1"/>
  <c r="L640" i="4" s="1"/>
  <c r="AM642" i="4"/>
  <c r="I642" i="4" s="1"/>
  <c r="AM644" i="4"/>
  <c r="I644" i="4" s="1"/>
  <c r="AK648" i="4"/>
  <c r="G648" i="4" s="1"/>
  <c r="AO638" i="4"/>
  <c r="K638" i="4" s="1"/>
  <c r="L638" i="4" s="1"/>
  <c r="AG656" i="4"/>
  <c r="C656" i="4" s="1"/>
  <c r="AG654" i="4"/>
  <c r="C654" i="4" s="1"/>
  <c r="AI650" i="4"/>
  <c r="E650" i="4" s="1"/>
  <c r="D655" i="4" l="1"/>
  <c r="AI655" i="4"/>
  <c r="E655" i="4" s="1"/>
  <c r="L651" i="4"/>
  <c r="AG659" i="4"/>
  <c r="C659" i="4" s="1"/>
  <c r="AN644" i="4"/>
  <c r="J644" i="4" s="1"/>
  <c r="AJ650" i="4"/>
  <c r="F650" i="4" s="1"/>
  <c r="AN642" i="4"/>
  <c r="J642" i="4" s="1"/>
  <c r="AH654" i="4"/>
  <c r="D654" i="4" s="1"/>
  <c r="AL648" i="4"/>
  <c r="H648" i="4" s="1"/>
  <c r="AL646" i="4"/>
  <c r="H646" i="4" s="1"/>
  <c r="AH656" i="4"/>
  <c r="D656" i="4" s="1"/>
  <c r="AJ652" i="4"/>
  <c r="F652" i="4" s="1"/>
  <c r="L655" i="4" l="1"/>
  <c r="AH659" i="4"/>
  <c r="AM648" i="4"/>
  <c r="I648" i="4" s="1"/>
  <c r="AI654" i="4"/>
  <c r="E654" i="4" s="1"/>
  <c r="AO642" i="4"/>
  <c r="K642" i="4" s="1"/>
  <c r="L642" i="4" s="1"/>
  <c r="AK652" i="4"/>
  <c r="G652" i="4" s="1"/>
  <c r="AK650" i="4"/>
  <c r="G650" i="4" s="1"/>
  <c r="AI656" i="4"/>
  <c r="E656" i="4" s="1"/>
  <c r="AO644" i="4"/>
  <c r="K644" i="4" s="1"/>
  <c r="L644" i="4" s="1"/>
  <c r="AM646" i="4"/>
  <c r="I646" i="4" s="1"/>
  <c r="AG658" i="4"/>
  <c r="C658" i="4" s="1"/>
  <c r="AG660" i="4"/>
  <c r="C660" i="4" s="1"/>
  <c r="D659" i="4" l="1"/>
  <c r="AI659" i="4"/>
  <c r="E659" i="4" s="1"/>
  <c r="AG663" i="4"/>
  <c r="AN646" i="4"/>
  <c r="J646" i="4" s="1"/>
  <c r="AH660" i="4"/>
  <c r="D660" i="4" s="1"/>
  <c r="AL652" i="4"/>
  <c r="H652" i="4" s="1"/>
  <c r="AJ654" i="4"/>
  <c r="F654" i="4" s="1"/>
  <c r="AN648" i="4"/>
  <c r="J648" i="4" s="1"/>
  <c r="AJ656" i="4"/>
  <c r="F656" i="4" s="1"/>
  <c r="AL650" i="4"/>
  <c r="H650" i="4" s="1"/>
  <c r="AH658" i="4"/>
  <c r="D658" i="4" s="1"/>
  <c r="L659" i="4" l="1"/>
  <c r="C663" i="4"/>
  <c r="AH663" i="4"/>
  <c r="AK654" i="4"/>
  <c r="G654" i="4" s="1"/>
  <c r="AI658" i="4"/>
  <c r="E658" i="4" s="1"/>
  <c r="AM652" i="4"/>
  <c r="I652" i="4" s="1"/>
  <c r="AI660" i="4"/>
  <c r="E660" i="4" s="1"/>
  <c r="AM650" i="4"/>
  <c r="I650" i="4" s="1"/>
  <c r="AO646" i="4"/>
  <c r="K646" i="4" s="1"/>
  <c r="L646" i="4" s="1"/>
  <c r="AK656" i="4"/>
  <c r="G656" i="4" s="1"/>
  <c r="AO648" i="4"/>
  <c r="K648" i="4" s="1"/>
  <c r="L648" i="4" s="1"/>
  <c r="AG664" i="4"/>
  <c r="C664" i="4" s="1"/>
  <c r="AG662" i="4"/>
  <c r="C662" i="4" s="1"/>
  <c r="D663" i="4" l="1"/>
  <c r="AI663" i="4"/>
  <c r="AG667" i="4"/>
  <c r="C667" i="4" s="1"/>
  <c r="AH662" i="4"/>
  <c r="D662" i="4" s="1"/>
  <c r="AH664" i="4"/>
  <c r="D664" i="4" s="1"/>
  <c r="AJ660" i="4"/>
  <c r="F660" i="4" s="1"/>
  <c r="AN652" i="4"/>
  <c r="J652" i="4" s="1"/>
  <c r="AJ658" i="4"/>
  <c r="F658" i="4" s="1"/>
  <c r="AL656" i="4"/>
  <c r="H656" i="4" s="1"/>
  <c r="AL654" i="4"/>
  <c r="H654" i="4" s="1"/>
  <c r="AN650" i="4"/>
  <c r="J650" i="4" s="1"/>
  <c r="E663" i="4" l="1"/>
  <c r="AJ663" i="4"/>
  <c r="AH667" i="4"/>
  <c r="D667" i="4" s="1"/>
  <c r="AK660" i="4"/>
  <c r="G660" i="4" s="1"/>
  <c r="AO652" i="4"/>
  <c r="K652" i="4" s="1"/>
  <c r="L652" i="4" s="1"/>
  <c r="AO650" i="4"/>
  <c r="K650" i="4" s="1"/>
  <c r="L650" i="4" s="1"/>
  <c r="AI664" i="4"/>
  <c r="E664" i="4" s="1"/>
  <c r="AM654" i="4"/>
  <c r="I654" i="4" s="1"/>
  <c r="AI662" i="4"/>
  <c r="E662" i="4" s="1"/>
  <c r="AM656" i="4"/>
  <c r="I656" i="4" s="1"/>
  <c r="AK658" i="4"/>
  <c r="G658" i="4" s="1"/>
  <c r="AG666" i="4"/>
  <c r="C666" i="4" s="1"/>
  <c r="AG668" i="4"/>
  <c r="C668" i="4" s="1"/>
  <c r="F663" i="4" l="1"/>
  <c r="AK663" i="4"/>
  <c r="AG671" i="4"/>
  <c r="AI667" i="4"/>
  <c r="E667" i="4" s="1"/>
  <c r="AJ664" i="4"/>
  <c r="F664" i="4" s="1"/>
  <c r="AH668" i="4"/>
  <c r="D668" i="4" s="1"/>
  <c r="AN656" i="4"/>
  <c r="J656" i="4" s="1"/>
  <c r="AL658" i="4"/>
  <c r="H658" i="4" s="1"/>
  <c r="AJ662" i="4"/>
  <c r="F662" i="4" s="1"/>
  <c r="AL660" i="4"/>
  <c r="H660" i="4" s="1"/>
  <c r="AN654" i="4"/>
  <c r="J654" i="4" s="1"/>
  <c r="AH666" i="4"/>
  <c r="D666" i="4" s="1"/>
  <c r="C671" i="4" l="1"/>
  <c r="AH671" i="4"/>
  <c r="G663" i="4"/>
  <c r="AL663" i="4"/>
  <c r="AJ667" i="4"/>
  <c r="F667" i="4" s="1"/>
  <c r="AM658" i="4"/>
  <c r="I658" i="4" s="1"/>
  <c r="AK662" i="4"/>
  <c r="G662" i="4" s="1"/>
  <c r="AO656" i="4"/>
  <c r="K656" i="4" s="1"/>
  <c r="L656" i="4" s="1"/>
  <c r="AI668" i="4"/>
  <c r="E668" i="4" s="1"/>
  <c r="AO654" i="4"/>
  <c r="K654" i="4" s="1"/>
  <c r="L654" i="4" s="1"/>
  <c r="AK664" i="4"/>
  <c r="G664" i="4" s="1"/>
  <c r="AM660" i="4"/>
  <c r="I660" i="4" s="1"/>
  <c r="AI666" i="4"/>
  <c r="E666" i="4" s="1"/>
  <c r="AG672" i="4"/>
  <c r="C672" i="4" s="1"/>
  <c r="AG670" i="4"/>
  <c r="C670" i="4" s="1"/>
  <c r="D671" i="4" l="1"/>
  <c r="AI671" i="4"/>
  <c r="H663" i="4"/>
  <c r="AM663" i="4"/>
  <c r="AG675" i="4"/>
  <c r="C675" i="4" s="1"/>
  <c r="AK667" i="4"/>
  <c r="G667" i="4" s="1"/>
  <c r="AJ668" i="4"/>
  <c r="F668" i="4" s="1"/>
  <c r="AH672" i="4"/>
  <c r="D672" i="4" s="1"/>
  <c r="AL662" i="4"/>
  <c r="H662" i="4" s="1"/>
  <c r="AN660" i="4"/>
  <c r="J660" i="4" s="1"/>
  <c r="AN658" i="4"/>
  <c r="J658" i="4" s="1"/>
  <c r="AH670" i="4"/>
  <c r="D670" i="4" s="1"/>
  <c r="AL664" i="4"/>
  <c r="H664" i="4" s="1"/>
  <c r="AJ666" i="4"/>
  <c r="F666" i="4" s="1"/>
  <c r="E671" i="4" l="1"/>
  <c r="AJ671" i="4"/>
  <c r="I663" i="4"/>
  <c r="AN663" i="4"/>
  <c r="J663" i="4" s="1"/>
  <c r="AL667" i="4"/>
  <c r="H667" i="4" s="1"/>
  <c r="L667" i="4" s="1"/>
  <c r="AH675" i="4"/>
  <c r="AO658" i="4"/>
  <c r="K658" i="4" s="1"/>
  <c r="L658" i="4" s="1"/>
  <c r="AO660" i="4"/>
  <c r="K660" i="4" s="1"/>
  <c r="L660" i="4" s="1"/>
  <c r="AM662" i="4"/>
  <c r="I662" i="4" s="1"/>
  <c r="AI672" i="4"/>
  <c r="E672" i="4" s="1"/>
  <c r="AM664" i="4"/>
  <c r="I664" i="4" s="1"/>
  <c r="AK668" i="4"/>
  <c r="G668" i="4" s="1"/>
  <c r="AI670" i="4"/>
  <c r="E670" i="4" s="1"/>
  <c r="AK666" i="4"/>
  <c r="G666" i="4" s="1"/>
  <c r="AG676" i="4"/>
  <c r="C676" i="4" s="1"/>
  <c r="AG674" i="4"/>
  <c r="C674" i="4" s="1"/>
  <c r="F671" i="4" l="1"/>
  <c r="AK671" i="4"/>
  <c r="L663" i="4"/>
  <c r="D675" i="4"/>
  <c r="AI675" i="4"/>
  <c r="AG679" i="4"/>
  <c r="AJ672" i="4"/>
  <c r="F672" i="4" s="1"/>
  <c r="AN664" i="4"/>
  <c r="J664" i="4" s="1"/>
  <c r="AH676" i="4"/>
  <c r="D676" i="4" s="1"/>
  <c r="AN662" i="4"/>
  <c r="J662" i="4" s="1"/>
  <c r="AJ670" i="4"/>
  <c r="F670" i="4" s="1"/>
  <c r="AL668" i="4"/>
  <c r="H668" i="4" s="1"/>
  <c r="AH674" i="4"/>
  <c r="D674" i="4" s="1"/>
  <c r="AL666" i="4"/>
  <c r="H666" i="4" s="1"/>
  <c r="G671" i="4" l="1"/>
  <c r="AL671" i="4"/>
  <c r="H671" i="4" s="1"/>
  <c r="E675" i="4"/>
  <c r="AJ675" i="4"/>
  <c r="C679" i="4"/>
  <c r="AH679" i="4"/>
  <c r="AK670" i="4"/>
  <c r="G670" i="4" s="1"/>
  <c r="AO662" i="4"/>
  <c r="K662" i="4" s="1"/>
  <c r="L662" i="4" s="1"/>
  <c r="AM666" i="4"/>
  <c r="I666" i="4" s="1"/>
  <c r="AI676" i="4"/>
  <c r="E676" i="4" s="1"/>
  <c r="AI674" i="4"/>
  <c r="E674" i="4" s="1"/>
  <c r="AO664" i="4"/>
  <c r="K664" i="4" s="1"/>
  <c r="L664" i="4" s="1"/>
  <c r="AK672" i="4"/>
  <c r="G672" i="4" s="1"/>
  <c r="AM668" i="4"/>
  <c r="I668" i="4" s="1"/>
  <c r="AG680" i="4"/>
  <c r="C680" i="4" s="1"/>
  <c r="AG678" i="4"/>
  <c r="C678" i="4" s="1"/>
  <c r="L671" i="4" l="1"/>
  <c r="F675" i="4"/>
  <c r="AK675" i="4"/>
  <c r="D679" i="4"/>
  <c r="AI679" i="4"/>
  <c r="AG683" i="4"/>
  <c r="C683" i="4" s="1"/>
  <c r="AH678" i="4"/>
  <c r="D678" i="4" s="1"/>
  <c r="AH680" i="4"/>
  <c r="D680" i="4" s="1"/>
  <c r="AJ674" i="4"/>
  <c r="F674" i="4" s="1"/>
  <c r="AJ676" i="4"/>
  <c r="F676" i="4" s="1"/>
  <c r="AN666" i="4"/>
  <c r="J666" i="4" s="1"/>
  <c r="AN668" i="4"/>
  <c r="J668" i="4" s="1"/>
  <c r="AL672" i="4"/>
  <c r="H672" i="4" s="1"/>
  <c r="AL670" i="4"/>
  <c r="H670" i="4" s="1"/>
  <c r="G675" i="4" l="1"/>
  <c r="AL675" i="4"/>
  <c r="H675" i="4" s="1"/>
  <c r="E679" i="4"/>
  <c r="AJ679" i="4"/>
  <c r="AH683" i="4"/>
  <c r="D683" i="4" s="1"/>
  <c r="AO666" i="4"/>
  <c r="K666" i="4" s="1"/>
  <c r="L666" i="4" s="1"/>
  <c r="AK676" i="4"/>
  <c r="G676" i="4" s="1"/>
  <c r="AK674" i="4"/>
  <c r="G674" i="4" s="1"/>
  <c r="AM670" i="4"/>
  <c r="I670" i="4" s="1"/>
  <c r="AI680" i="4"/>
  <c r="E680" i="4" s="1"/>
  <c r="AM672" i="4"/>
  <c r="I672" i="4" s="1"/>
  <c r="AI678" i="4"/>
  <c r="E678" i="4" s="1"/>
  <c r="AO668" i="4"/>
  <c r="K668" i="4" s="1"/>
  <c r="L668" i="4" s="1"/>
  <c r="AG682" i="4"/>
  <c r="C682" i="4" s="1"/>
  <c r="AG684" i="4"/>
  <c r="C684" i="4" s="1"/>
  <c r="L675" i="4" l="1"/>
  <c r="F679" i="4"/>
  <c r="AK679" i="4"/>
  <c r="AG687" i="4"/>
  <c r="AI683" i="4"/>
  <c r="AH684" i="4"/>
  <c r="D684" i="4" s="1"/>
  <c r="AL674" i="4"/>
  <c r="H674" i="4" s="1"/>
  <c r="AL676" i="4"/>
  <c r="H676" i="4" s="1"/>
  <c r="AN670" i="4"/>
  <c r="J670" i="4" s="1"/>
  <c r="AJ678" i="4"/>
  <c r="F678" i="4" s="1"/>
  <c r="AN672" i="4"/>
  <c r="J672" i="4" s="1"/>
  <c r="AJ680" i="4"/>
  <c r="F680" i="4" s="1"/>
  <c r="AH682" i="4"/>
  <c r="D682" i="4" s="1"/>
  <c r="G679" i="4" l="1"/>
  <c r="AL679" i="4"/>
  <c r="H679" i="4" s="1"/>
  <c r="E683" i="4"/>
  <c r="AJ683" i="4"/>
  <c r="C687" i="4"/>
  <c r="AH687" i="4"/>
  <c r="AK678" i="4"/>
  <c r="G678" i="4" s="1"/>
  <c r="AO670" i="4"/>
  <c r="K670" i="4" s="1"/>
  <c r="L670" i="4" s="1"/>
  <c r="AM676" i="4"/>
  <c r="I676" i="4" s="1"/>
  <c r="AK680" i="4"/>
  <c r="G680" i="4" s="1"/>
  <c r="AM674" i="4"/>
  <c r="I674" i="4" s="1"/>
  <c r="AO672" i="4"/>
  <c r="K672" i="4" s="1"/>
  <c r="L672" i="4" s="1"/>
  <c r="AI684" i="4"/>
  <c r="E684" i="4" s="1"/>
  <c r="AG686" i="4"/>
  <c r="C686" i="4" s="1"/>
  <c r="AG688" i="4"/>
  <c r="C688" i="4" s="1"/>
  <c r="AI682" i="4"/>
  <c r="E682" i="4" s="1"/>
  <c r="L679" i="4" l="1"/>
  <c r="D687" i="4"/>
  <c r="AI687" i="4"/>
  <c r="E687" i="4" s="1"/>
  <c r="F683" i="4"/>
  <c r="AK683" i="4"/>
  <c r="AG691" i="4"/>
  <c r="C691" i="4" s="1"/>
  <c r="AL680" i="4"/>
  <c r="H680" i="4" s="1"/>
  <c r="AH688" i="4"/>
  <c r="D688" i="4" s="1"/>
  <c r="AH686" i="4"/>
  <c r="D686" i="4" s="1"/>
  <c r="AJ684" i="4"/>
  <c r="F684" i="4" s="1"/>
  <c r="AJ682" i="4"/>
  <c r="F682" i="4" s="1"/>
  <c r="AN676" i="4"/>
  <c r="J676" i="4" s="1"/>
  <c r="AL678" i="4"/>
  <c r="H678" i="4" s="1"/>
  <c r="AN674" i="4"/>
  <c r="J674" i="4" s="1"/>
  <c r="L687" i="4" l="1"/>
  <c r="G683" i="4"/>
  <c r="AL683" i="4"/>
  <c r="H683" i="4" s="1"/>
  <c r="AH691" i="4"/>
  <c r="AK684" i="4"/>
  <c r="G684" i="4" s="1"/>
  <c r="AI686" i="4"/>
  <c r="E686" i="4" s="1"/>
  <c r="AO674" i="4"/>
  <c r="K674" i="4" s="1"/>
  <c r="L674" i="4" s="1"/>
  <c r="AI688" i="4"/>
  <c r="E688" i="4" s="1"/>
  <c r="AM678" i="4"/>
  <c r="I678" i="4" s="1"/>
  <c r="AM680" i="4"/>
  <c r="I680" i="4" s="1"/>
  <c r="AO676" i="4"/>
  <c r="K676" i="4" s="1"/>
  <c r="L676" i="4" s="1"/>
  <c r="AK682" i="4"/>
  <c r="G682" i="4" s="1"/>
  <c r="AG690" i="4"/>
  <c r="C690" i="4" s="1"/>
  <c r="AG692" i="4"/>
  <c r="C692" i="4" s="1"/>
  <c r="L683" i="4" l="1"/>
  <c r="D691" i="4"/>
  <c r="AI691" i="4"/>
  <c r="E691" i="4" s="1"/>
  <c r="AG695" i="4"/>
  <c r="AH692" i="4"/>
  <c r="D692" i="4" s="1"/>
  <c r="AJ686" i="4"/>
  <c r="F686" i="4" s="1"/>
  <c r="AJ688" i="4"/>
  <c r="F688" i="4" s="1"/>
  <c r="AL682" i="4"/>
  <c r="H682" i="4" s="1"/>
  <c r="AL684" i="4"/>
  <c r="H684" i="4" s="1"/>
  <c r="AN680" i="4"/>
  <c r="J680" i="4" s="1"/>
  <c r="AN678" i="4"/>
  <c r="J678" i="4" s="1"/>
  <c r="AH690" i="4"/>
  <c r="D690" i="4" s="1"/>
  <c r="L691" i="4" l="1"/>
  <c r="C695" i="4"/>
  <c r="AH695" i="4"/>
  <c r="AK688" i="4"/>
  <c r="G688" i="4" s="1"/>
  <c r="AM682" i="4"/>
  <c r="I682" i="4" s="1"/>
  <c r="AI690" i="4"/>
  <c r="E690" i="4" s="1"/>
  <c r="AK686" i="4"/>
  <c r="G686" i="4" s="1"/>
  <c r="AO678" i="4"/>
  <c r="K678" i="4" s="1"/>
  <c r="L678" i="4" s="1"/>
  <c r="AI692" i="4"/>
  <c r="E692" i="4" s="1"/>
  <c r="AO680" i="4"/>
  <c r="K680" i="4" s="1"/>
  <c r="L680" i="4" s="1"/>
  <c r="AM684" i="4"/>
  <c r="I684" i="4" s="1"/>
  <c r="AG694" i="4"/>
  <c r="C694" i="4" s="1"/>
  <c r="AG696" i="4"/>
  <c r="C696" i="4" s="1"/>
  <c r="D695" i="4" l="1"/>
  <c r="AI695" i="4"/>
  <c r="AG699" i="4"/>
  <c r="C699" i="4" s="1"/>
  <c r="AH696" i="4"/>
  <c r="D696" i="4" s="1"/>
  <c r="AL686" i="4"/>
  <c r="H686" i="4" s="1"/>
  <c r="AH694" i="4"/>
  <c r="D694" i="4" s="1"/>
  <c r="AJ690" i="4"/>
  <c r="F690" i="4" s="1"/>
  <c r="AN684" i="4"/>
  <c r="J684" i="4" s="1"/>
  <c r="AN682" i="4"/>
  <c r="J682" i="4" s="1"/>
  <c r="AL688" i="4"/>
  <c r="H688" i="4" s="1"/>
  <c r="AJ692" i="4"/>
  <c r="F692" i="4" s="1"/>
  <c r="E695" i="4" l="1"/>
  <c r="AJ695" i="4"/>
  <c r="AH699" i="4"/>
  <c r="D699" i="4" s="1"/>
  <c r="AK690" i="4"/>
  <c r="G690" i="4" s="1"/>
  <c r="AO684" i="4"/>
  <c r="K684" i="4" s="1"/>
  <c r="L684" i="4" s="1"/>
  <c r="AI694" i="4"/>
  <c r="E694" i="4" s="1"/>
  <c r="AK692" i="4"/>
  <c r="G692" i="4" s="1"/>
  <c r="AM686" i="4"/>
  <c r="I686" i="4" s="1"/>
  <c r="AM688" i="4"/>
  <c r="I688" i="4" s="1"/>
  <c r="AI696" i="4"/>
  <c r="E696" i="4" s="1"/>
  <c r="AO682" i="4"/>
  <c r="K682" i="4" s="1"/>
  <c r="L682" i="4" s="1"/>
  <c r="AG700" i="4"/>
  <c r="C700" i="4" s="1"/>
  <c r="AG698" i="4"/>
  <c r="C698" i="4" s="1"/>
  <c r="F695" i="4" l="1"/>
  <c r="AK695" i="4"/>
  <c r="AI699" i="4"/>
  <c r="E699" i="4" s="1"/>
  <c r="AG703" i="4"/>
  <c r="AL692" i="4"/>
  <c r="H692" i="4" s="1"/>
  <c r="AH700" i="4"/>
  <c r="D700" i="4" s="1"/>
  <c r="AJ694" i="4"/>
  <c r="F694" i="4" s="1"/>
  <c r="AJ696" i="4"/>
  <c r="F696" i="4" s="1"/>
  <c r="AN688" i="4"/>
  <c r="J688" i="4" s="1"/>
  <c r="AL690" i="4"/>
  <c r="H690" i="4" s="1"/>
  <c r="AN686" i="4"/>
  <c r="J686" i="4" s="1"/>
  <c r="AH698" i="4"/>
  <c r="D698" i="4" s="1"/>
  <c r="G695" i="4" l="1"/>
  <c r="AL695" i="4"/>
  <c r="H695" i="4" s="1"/>
  <c r="C703" i="4"/>
  <c r="AH703" i="4"/>
  <c r="AJ699" i="4"/>
  <c r="AO688" i="4"/>
  <c r="K688" i="4" s="1"/>
  <c r="L688" i="4" s="1"/>
  <c r="AK696" i="4"/>
  <c r="G696" i="4" s="1"/>
  <c r="AK694" i="4"/>
  <c r="G694" i="4" s="1"/>
  <c r="AI700" i="4"/>
  <c r="E700" i="4" s="1"/>
  <c r="AO686" i="4"/>
  <c r="K686" i="4" s="1"/>
  <c r="L686" i="4" s="1"/>
  <c r="AM692" i="4"/>
  <c r="I692" i="4" s="1"/>
  <c r="AM690" i="4"/>
  <c r="I690" i="4" s="1"/>
  <c r="AG702" i="4"/>
  <c r="C702" i="4" s="1"/>
  <c r="AG704" i="4"/>
  <c r="C704" i="4" s="1"/>
  <c r="AI698" i="4"/>
  <c r="E698" i="4" s="1"/>
  <c r="L695" i="4" l="1"/>
  <c r="D703" i="4"/>
  <c r="AI703" i="4"/>
  <c r="F699" i="4"/>
  <c r="AK699" i="4"/>
  <c r="AG707" i="4"/>
  <c r="C707" i="4" s="1"/>
  <c r="AL694" i="4"/>
  <c r="H694" i="4" s="1"/>
  <c r="AH704" i="4"/>
  <c r="D704" i="4" s="1"/>
  <c r="AJ700" i="4"/>
  <c r="F700" i="4" s="1"/>
  <c r="AH702" i="4"/>
  <c r="D702" i="4" s="1"/>
  <c r="AN690" i="4"/>
  <c r="J690" i="4" s="1"/>
  <c r="AL696" i="4"/>
  <c r="H696" i="4" s="1"/>
  <c r="AN692" i="4"/>
  <c r="J692" i="4" s="1"/>
  <c r="AJ698" i="4"/>
  <c r="F698" i="4" s="1"/>
  <c r="E703" i="4" l="1"/>
  <c r="AJ703" i="4"/>
  <c r="F703" i="4" s="1"/>
  <c r="G699" i="4"/>
  <c r="AL699" i="4"/>
  <c r="H699" i="4" s="1"/>
  <c r="AH707" i="4"/>
  <c r="AI707" i="4" s="1"/>
  <c r="AO690" i="4"/>
  <c r="K690" i="4" s="1"/>
  <c r="L690" i="4" s="1"/>
  <c r="AI702" i="4"/>
  <c r="E702" i="4" s="1"/>
  <c r="AK698" i="4"/>
  <c r="G698" i="4" s="1"/>
  <c r="AK700" i="4"/>
  <c r="G700" i="4" s="1"/>
  <c r="AI704" i="4"/>
  <c r="E704" i="4" s="1"/>
  <c r="AO692" i="4"/>
  <c r="K692" i="4" s="1"/>
  <c r="L692" i="4" s="1"/>
  <c r="AM694" i="4"/>
  <c r="I694" i="4" s="1"/>
  <c r="AM696" i="4"/>
  <c r="I696" i="4" s="1"/>
  <c r="AG708" i="4"/>
  <c r="C708" i="4" s="1"/>
  <c r="AG706" i="4"/>
  <c r="C706" i="4" s="1"/>
  <c r="L699" i="4" l="1"/>
  <c r="L703" i="4"/>
  <c r="E707" i="4"/>
  <c r="AJ707" i="4"/>
  <c r="F707" i="4" s="1"/>
  <c r="D707" i="4"/>
  <c r="AG711" i="4"/>
  <c r="AH708" i="4"/>
  <c r="D708" i="4" s="1"/>
  <c r="AL700" i="4"/>
  <c r="H700" i="4" s="1"/>
  <c r="AL698" i="4"/>
  <c r="H698" i="4" s="1"/>
  <c r="AN696" i="4"/>
  <c r="J696" i="4" s="1"/>
  <c r="AJ702" i="4"/>
  <c r="F702" i="4" s="1"/>
  <c r="AN694" i="4"/>
  <c r="J694" i="4" s="1"/>
  <c r="AJ704" i="4"/>
  <c r="F704" i="4" s="1"/>
  <c r="AH706" i="4"/>
  <c r="D706" i="4" s="1"/>
  <c r="L707" i="4" l="1"/>
  <c r="C711" i="4"/>
  <c r="AH711" i="4"/>
  <c r="AK702" i="4"/>
  <c r="G702" i="4" s="1"/>
  <c r="AO696" i="4"/>
  <c r="K696" i="4" s="1"/>
  <c r="L696" i="4" s="1"/>
  <c r="AM698" i="4"/>
  <c r="I698" i="4" s="1"/>
  <c r="AI706" i="4"/>
  <c r="E706" i="4" s="1"/>
  <c r="AM700" i="4"/>
  <c r="I700" i="4" s="1"/>
  <c r="AK704" i="4"/>
  <c r="G704" i="4" s="1"/>
  <c r="AI708" i="4"/>
  <c r="E708" i="4" s="1"/>
  <c r="AO694" i="4"/>
  <c r="K694" i="4" s="1"/>
  <c r="L694" i="4" s="1"/>
  <c r="AG712" i="4"/>
  <c r="C712" i="4" s="1"/>
  <c r="AG710" i="4"/>
  <c r="C710" i="4" s="1"/>
  <c r="D711" i="4" l="1"/>
  <c r="AI711" i="4"/>
  <c r="AG715" i="4"/>
  <c r="C715" i="4" s="1"/>
  <c r="AN698" i="4"/>
  <c r="J698" i="4" s="1"/>
  <c r="AH710" i="4"/>
  <c r="D710" i="4" s="1"/>
  <c r="AH712" i="4"/>
  <c r="D712" i="4" s="1"/>
  <c r="AJ706" i="4"/>
  <c r="F706" i="4" s="1"/>
  <c r="AJ708" i="4"/>
  <c r="F708" i="4" s="1"/>
  <c r="AL704" i="4"/>
  <c r="H704" i="4" s="1"/>
  <c r="AL702" i="4"/>
  <c r="H702" i="4" s="1"/>
  <c r="AN700" i="4"/>
  <c r="J700" i="4" s="1"/>
  <c r="E711" i="4" l="1"/>
  <c r="AJ711" i="4"/>
  <c r="F711" i="4" s="1"/>
  <c r="AH715" i="4"/>
  <c r="D715" i="4" s="1"/>
  <c r="AM704" i="4"/>
  <c r="I704" i="4" s="1"/>
  <c r="AK708" i="4"/>
  <c r="G708" i="4" s="1"/>
  <c r="AK706" i="4"/>
  <c r="G706" i="4" s="1"/>
  <c r="AI712" i="4"/>
  <c r="E712" i="4" s="1"/>
  <c r="AO700" i="4"/>
  <c r="K700" i="4" s="1"/>
  <c r="L700" i="4" s="1"/>
  <c r="AI710" i="4"/>
  <c r="E710" i="4" s="1"/>
  <c r="AM702" i="4"/>
  <c r="I702" i="4" s="1"/>
  <c r="AO698" i="4"/>
  <c r="K698" i="4" s="1"/>
  <c r="L698" i="4" s="1"/>
  <c r="AG714" i="4"/>
  <c r="C714" i="4" s="1"/>
  <c r="AG716" i="4"/>
  <c r="C716" i="4" s="1"/>
  <c r="L711" i="4" l="1"/>
  <c r="AI715" i="4"/>
  <c r="AG719" i="4"/>
  <c r="AJ710" i="4"/>
  <c r="F710" i="4" s="1"/>
  <c r="AL708" i="4"/>
  <c r="H708" i="4" s="1"/>
  <c r="AN704" i="4"/>
  <c r="J704" i="4" s="1"/>
  <c r="AH716" i="4"/>
  <c r="D716" i="4" s="1"/>
  <c r="AJ712" i="4"/>
  <c r="F712" i="4" s="1"/>
  <c r="AL706" i="4"/>
  <c r="H706" i="4" s="1"/>
  <c r="AN702" i="4"/>
  <c r="J702" i="4" s="1"/>
  <c r="AH714" i="4"/>
  <c r="D714" i="4" s="1"/>
  <c r="E715" i="4" l="1"/>
  <c r="AJ715" i="4"/>
  <c r="F715" i="4" s="1"/>
  <c r="C719" i="4"/>
  <c r="AH719" i="4"/>
  <c r="AO704" i="4"/>
  <c r="K704" i="4" s="1"/>
  <c r="L704" i="4" s="1"/>
  <c r="AK712" i="4"/>
  <c r="G712" i="4" s="1"/>
  <c r="AI716" i="4"/>
  <c r="E716" i="4" s="1"/>
  <c r="AM708" i="4"/>
  <c r="I708" i="4" s="1"/>
  <c r="AO702" i="4"/>
  <c r="K702" i="4" s="1"/>
  <c r="L702" i="4" s="1"/>
  <c r="AK710" i="4"/>
  <c r="G710" i="4" s="1"/>
  <c r="AM706" i="4"/>
  <c r="I706" i="4" s="1"/>
  <c r="AI714" i="4"/>
  <c r="E714" i="4" s="1"/>
  <c r="AG720" i="4"/>
  <c r="C720" i="4" s="1"/>
  <c r="AG718" i="4"/>
  <c r="C718" i="4" s="1"/>
  <c r="D719" i="4" l="1"/>
  <c r="AI719" i="4"/>
  <c r="E719" i="4" s="1"/>
  <c r="L715" i="4"/>
  <c r="AG723" i="4"/>
  <c r="C723" i="4" s="1"/>
  <c r="AH718" i="4"/>
  <c r="D718" i="4" s="1"/>
  <c r="AN708" i="4"/>
  <c r="J708" i="4" s="1"/>
  <c r="AH720" i="4"/>
  <c r="D720" i="4" s="1"/>
  <c r="AJ714" i="4"/>
  <c r="F714" i="4" s="1"/>
  <c r="AJ716" i="4"/>
  <c r="F716" i="4" s="1"/>
  <c r="AN706" i="4"/>
  <c r="J706" i="4" s="1"/>
  <c r="AL712" i="4"/>
  <c r="H712" i="4" s="1"/>
  <c r="AL710" i="4"/>
  <c r="H710" i="4" s="1"/>
  <c r="L719" i="4" l="1"/>
  <c r="AH723" i="4"/>
  <c r="AK716" i="4"/>
  <c r="G716" i="4" s="1"/>
  <c r="AK714" i="4"/>
  <c r="G714" i="4" s="1"/>
  <c r="AI720" i="4"/>
  <c r="E720" i="4" s="1"/>
  <c r="AM710" i="4"/>
  <c r="I710" i="4" s="1"/>
  <c r="AO708" i="4"/>
  <c r="K708" i="4" s="1"/>
  <c r="L708" i="4" s="1"/>
  <c r="AM712" i="4"/>
  <c r="I712" i="4" s="1"/>
  <c r="AI718" i="4"/>
  <c r="E718" i="4" s="1"/>
  <c r="AO706" i="4"/>
  <c r="K706" i="4" s="1"/>
  <c r="L706" i="4" s="1"/>
  <c r="AG724" i="4"/>
  <c r="C724" i="4" s="1"/>
  <c r="AG722" i="4"/>
  <c r="C722" i="4" s="1"/>
  <c r="D723" i="4" l="1"/>
  <c r="AI723" i="4"/>
  <c r="E723" i="4" s="1"/>
  <c r="AG727" i="4"/>
  <c r="AH724" i="4"/>
  <c r="D724" i="4" s="1"/>
  <c r="AN710" i="4"/>
  <c r="J710" i="4" s="1"/>
  <c r="AJ720" i="4"/>
  <c r="F720" i="4" s="1"/>
  <c r="AL714" i="4"/>
  <c r="H714" i="4" s="1"/>
  <c r="AJ718" i="4"/>
  <c r="F718" i="4" s="1"/>
  <c r="AN712" i="4"/>
  <c r="J712" i="4" s="1"/>
  <c r="AL716" i="4"/>
  <c r="H716" i="4" s="1"/>
  <c r="AH722" i="4"/>
  <c r="D722" i="4" s="1"/>
  <c r="L723" i="4" l="1"/>
  <c r="C727" i="4"/>
  <c r="AH727" i="4"/>
  <c r="AI722" i="4"/>
  <c r="E722" i="4" s="1"/>
  <c r="AK718" i="4"/>
  <c r="G718" i="4" s="1"/>
  <c r="AM714" i="4"/>
  <c r="I714" i="4" s="1"/>
  <c r="AK720" i="4"/>
  <c r="G720" i="4" s="1"/>
  <c r="AM716" i="4"/>
  <c r="I716" i="4" s="1"/>
  <c r="AO710" i="4"/>
  <c r="K710" i="4" s="1"/>
  <c r="L710" i="4" s="1"/>
  <c r="AO712" i="4"/>
  <c r="K712" i="4" s="1"/>
  <c r="L712" i="4" s="1"/>
  <c r="AI724" i="4"/>
  <c r="E724" i="4" s="1"/>
  <c r="AG728" i="4"/>
  <c r="C728" i="4" s="1"/>
  <c r="AG726" i="4"/>
  <c r="C726" i="4" s="1"/>
  <c r="D727" i="4" l="1"/>
  <c r="AI727" i="4"/>
  <c r="AG731" i="4"/>
  <c r="C731" i="4" s="1"/>
  <c r="AH728" i="4"/>
  <c r="D728" i="4" s="1"/>
  <c r="AL720" i="4"/>
  <c r="H720" i="4" s="1"/>
  <c r="AJ724" i="4"/>
  <c r="F724" i="4" s="1"/>
  <c r="AN714" i="4"/>
  <c r="J714" i="4" s="1"/>
  <c r="AL718" i="4"/>
  <c r="H718" i="4" s="1"/>
  <c r="AJ722" i="4"/>
  <c r="F722" i="4" s="1"/>
  <c r="AN716" i="4"/>
  <c r="J716" i="4" s="1"/>
  <c r="AH726" i="4"/>
  <c r="D726" i="4" s="1"/>
  <c r="E727" i="4" l="1"/>
  <c r="AJ727" i="4"/>
  <c r="AH731" i="4"/>
  <c r="D731" i="4" s="1"/>
  <c r="AM718" i="4"/>
  <c r="I718" i="4" s="1"/>
  <c r="AO714" i="4"/>
  <c r="K714" i="4" s="1"/>
  <c r="L714" i="4" s="1"/>
  <c r="AK724" i="4"/>
  <c r="G724" i="4" s="1"/>
  <c r="AI726" i="4"/>
  <c r="E726" i="4" s="1"/>
  <c r="AM720" i="4"/>
  <c r="I720" i="4" s="1"/>
  <c r="AO716" i="4"/>
  <c r="K716" i="4" s="1"/>
  <c r="L716" i="4" s="1"/>
  <c r="AI728" i="4"/>
  <c r="E728" i="4" s="1"/>
  <c r="AK722" i="4"/>
  <c r="G722" i="4" s="1"/>
  <c r="AG732" i="4"/>
  <c r="C732" i="4" s="1"/>
  <c r="AG730" i="4"/>
  <c r="C730" i="4" s="1"/>
  <c r="F727" i="4" l="1"/>
  <c r="AK727" i="4"/>
  <c r="AG735" i="4"/>
  <c r="AI731" i="4"/>
  <c r="E731" i="4" s="1"/>
  <c r="AH732" i="4"/>
  <c r="D732" i="4" s="1"/>
  <c r="AN720" i="4"/>
  <c r="J720" i="4" s="1"/>
  <c r="AJ726" i="4"/>
  <c r="F726" i="4" s="1"/>
  <c r="AL722" i="4"/>
  <c r="H722" i="4" s="1"/>
  <c r="AL724" i="4"/>
  <c r="H724" i="4" s="1"/>
  <c r="AJ728" i="4"/>
  <c r="F728" i="4" s="1"/>
  <c r="AN718" i="4"/>
  <c r="J718" i="4" s="1"/>
  <c r="AH730" i="4"/>
  <c r="D730" i="4" s="1"/>
  <c r="G727" i="4" l="1"/>
  <c r="AL727" i="4"/>
  <c r="H727" i="4" s="1"/>
  <c r="C735" i="4"/>
  <c r="AH735" i="4"/>
  <c r="AJ731" i="4"/>
  <c r="F731" i="4" s="1"/>
  <c r="AM722" i="4"/>
  <c r="I722" i="4" s="1"/>
  <c r="AM724" i="4"/>
  <c r="I724" i="4" s="1"/>
  <c r="AK726" i="4"/>
  <c r="G726" i="4" s="1"/>
  <c r="AO720" i="4"/>
  <c r="K720" i="4" s="1"/>
  <c r="L720" i="4" s="1"/>
  <c r="AO718" i="4"/>
  <c r="K718" i="4" s="1"/>
  <c r="L718" i="4" s="1"/>
  <c r="AI732" i="4"/>
  <c r="E732" i="4" s="1"/>
  <c r="AK728" i="4"/>
  <c r="G728" i="4" s="1"/>
  <c r="AI730" i="4"/>
  <c r="E730" i="4" s="1"/>
  <c r="AG734" i="4"/>
  <c r="C734" i="4" s="1"/>
  <c r="AG736" i="4"/>
  <c r="C736" i="4" s="1"/>
  <c r="D735" i="4" l="1"/>
  <c r="AI735" i="4"/>
  <c r="L727" i="4"/>
  <c r="AG739" i="4"/>
  <c r="C739" i="4" s="1"/>
  <c r="AK731" i="4"/>
  <c r="G731" i="4" s="1"/>
  <c r="L731" i="4" s="1"/>
  <c r="AL726" i="4"/>
  <c r="H726" i="4" s="1"/>
  <c r="AL728" i="4"/>
  <c r="H728" i="4" s="1"/>
  <c r="AN724" i="4"/>
  <c r="J724" i="4" s="1"/>
  <c r="AH734" i="4"/>
  <c r="D734" i="4" s="1"/>
  <c r="AN722" i="4"/>
  <c r="J722" i="4" s="1"/>
  <c r="AJ732" i="4"/>
  <c r="F732" i="4" s="1"/>
  <c r="AH736" i="4"/>
  <c r="D736" i="4" s="1"/>
  <c r="AJ730" i="4"/>
  <c r="F730" i="4" s="1"/>
  <c r="E735" i="4" l="1"/>
  <c r="AJ735" i="4"/>
  <c r="AH739" i="4"/>
  <c r="AO724" i="4"/>
  <c r="K724" i="4" s="1"/>
  <c r="L724" i="4" s="1"/>
  <c r="AM728" i="4"/>
  <c r="I728" i="4" s="1"/>
  <c r="AM726" i="4"/>
  <c r="I726" i="4" s="1"/>
  <c r="AO722" i="4"/>
  <c r="K722" i="4" s="1"/>
  <c r="L722" i="4" s="1"/>
  <c r="AI734" i="4"/>
  <c r="E734" i="4" s="1"/>
  <c r="AI736" i="4"/>
  <c r="E736" i="4" s="1"/>
  <c r="AK732" i="4"/>
  <c r="G732" i="4" s="1"/>
  <c r="AK730" i="4"/>
  <c r="G730" i="4" s="1"/>
  <c r="AG738" i="4"/>
  <c r="C738" i="4" s="1"/>
  <c r="AG740" i="4"/>
  <c r="C740" i="4" s="1"/>
  <c r="F735" i="4" l="1"/>
  <c r="AK735" i="4"/>
  <c r="G735" i="4" s="1"/>
  <c r="D739" i="4"/>
  <c r="AI739" i="4"/>
  <c r="AG743" i="4"/>
  <c r="AN728" i="4"/>
  <c r="J728" i="4" s="1"/>
  <c r="AJ734" i="4"/>
  <c r="F734" i="4" s="1"/>
  <c r="AL730" i="4"/>
  <c r="H730" i="4" s="1"/>
  <c r="AN726" i="4"/>
  <c r="J726" i="4" s="1"/>
  <c r="AJ736" i="4"/>
  <c r="F736" i="4" s="1"/>
  <c r="AH740" i="4"/>
  <c r="D740" i="4" s="1"/>
  <c r="AL732" i="4"/>
  <c r="H732" i="4" s="1"/>
  <c r="AH738" i="4"/>
  <c r="D738" i="4" s="1"/>
  <c r="L735" i="4" l="1"/>
  <c r="E739" i="4"/>
  <c r="AJ739" i="4"/>
  <c r="C743" i="4"/>
  <c r="AH743" i="4"/>
  <c r="AK736" i="4"/>
  <c r="G736" i="4" s="1"/>
  <c r="AM730" i="4"/>
  <c r="I730" i="4" s="1"/>
  <c r="AO728" i="4"/>
  <c r="K728" i="4" s="1"/>
  <c r="L728" i="4" s="1"/>
  <c r="AI738" i="4"/>
  <c r="E738" i="4" s="1"/>
  <c r="AK734" i="4"/>
  <c r="G734" i="4" s="1"/>
  <c r="AM732" i="4"/>
  <c r="I732" i="4" s="1"/>
  <c r="AI740" i="4"/>
  <c r="E740" i="4" s="1"/>
  <c r="AO726" i="4"/>
  <c r="K726" i="4" s="1"/>
  <c r="L726" i="4" s="1"/>
  <c r="AG742" i="4"/>
  <c r="C742" i="4" s="1"/>
  <c r="AG744" i="4"/>
  <c r="C744" i="4" s="1"/>
  <c r="F739" i="4" l="1"/>
  <c r="AK739" i="4"/>
  <c r="D743" i="4"/>
  <c r="AI743" i="4"/>
  <c r="AG747" i="4"/>
  <c r="C747" i="4" s="1"/>
  <c r="AJ738" i="4"/>
  <c r="F738" i="4" s="1"/>
  <c r="AJ740" i="4"/>
  <c r="F740" i="4" s="1"/>
  <c r="AL736" i="4"/>
  <c r="H736" i="4" s="1"/>
  <c r="AH742" i="4"/>
  <c r="D742" i="4" s="1"/>
  <c r="AN730" i="4"/>
  <c r="J730" i="4" s="1"/>
  <c r="AN732" i="4"/>
  <c r="J732" i="4" s="1"/>
  <c r="AH744" i="4"/>
  <c r="D744" i="4" s="1"/>
  <c r="AL734" i="4"/>
  <c r="H734" i="4" s="1"/>
  <c r="E743" i="4" l="1"/>
  <c r="AJ743" i="4"/>
  <c r="G739" i="4"/>
  <c r="AL739" i="4"/>
  <c r="AH747" i="4"/>
  <c r="D747" i="4" s="1"/>
  <c r="AO730" i="4"/>
  <c r="K730" i="4" s="1"/>
  <c r="L730" i="4" s="1"/>
  <c r="AI742" i="4"/>
  <c r="E742" i="4" s="1"/>
  <c r="AK740" i="4"/>
  <c r="G740" i="4" s="1"/>
  <c r="AM736" i="4"/>
  <c r="I736" i="4" s="1"/>
  <c r="AM734" i="4"/>
  <c r="I734" i="4" s="1"/>
  <c r="AK738" i="4"/>
  <c r="G738" i="4" s="1"/>
  <c r="AI744" i="4"/>
  <c r="E744" i="4" s="1"/>
  <c r="AO732" i="4"/>
  <c r="K732" i="4" s="1"/>
  <c r="L732" i="4" s="1"/>
  <c r="AG748" i="4"/>
  <c r="C748" i="4" s="1"/>
  <c r="AG746" i="4"/>
  <c r="C746" i="4" s="1"/>
  <c r="H739" i="4" l="1"/>
  <c r="AM739" i="4"/>
  <c r="F743" i="4"/>
  <c r="AK743" i="4"/>
  <c r="AG751" i="4"/>
  <c r="AI747" i="4"/>
  <c r="AN734" i="4"/>
  <c r="J734" i="4" s="1"/>
  <c r="AH748" i="4"/>
  <c r="D748" i="4" s="1"/>
  <c r="AN736" i="4"/>
  <c r="J736" i="4" s="1"/>
  <c r="AL740" i="4"/>
  <c r="H740" i="4" s="1"/>
  <c r="AJ744" i="4"/>
  <c r="F744" i="4" s="1"/>
  <c r="AJ742" i="4"/>
  <c r="F742" i="4" s="1"/>
  <c r="AL738" i="4"/>
  <c r="H738" i="4" s="1"/>
  <c r="AH746" i="4"/>
  <c r="D746" i="4" s="1"/>
  <c r="E747" i="4" l="1"/>
  <c r="AJ747" i="4"/>
  <c r="G743" i="4"/>
  <c r="AL743" i="4"/>
  <c r="I739" i="4"/>
  <c r="AN739" i="4"/>
  <c r="J739" i="4" s="1"/>
  <c r="C751" i="4"/>
  <c r="AH751" i="4"/>
  <c r="AI748" i="4"/>
  <c r="E748" i="4" s="1"/>
  <c r="AO736" i="4"/>
  <c r="K736" i="4" s="1"/>
  <c r="L736" i="4" s="1"/>
  <c r="AM738" i="4"/>
  <c r="I738" i="4" s="1"/>
  <c r="AM740" i="4"/>
  <c r="I740" i="4" s="1"/>
  <c r="AO734" i="4"/>
  <c r="K734" i="4" s="1"/>
  <c r="L734" i="4" s="1"/>
  <c r="AK742" i="4"/>
  <c r="G742" i="4" s="1"/>
  <c r="AK744" i="4"/>
  <c r="G744" i="4" s="1"/>
  <c r="AG750" i="4"/>
  <c r="C750" i="4" s="1"/>
  <c r="AG752" i="4"/>
  <c r="C752" i="4" s="1"/>
  <c r="AI746" i="4"/>
  <c r="E746" i="4" s="1"/>
  <c r="D751" i="4" l="1"/>
  <c r="AI751" i="4"/>
  <c r="E751" i="4" s="1"/>
  <c r="L739" i="4"/>
  <c r="F747" i="4"/>
  <c r="AK747" i="4"/>
  <c r="H743" i="4"/>
  <c r="AM743" i="4"/>
  <c r="AG755" i="4"/>
  <c r="C755" i="4" s="1"/>
  <c r="AJ746" i="4"/>
  <c r="F746" i="4" s="1"/>
  <c r="AH752" i="4"/>
  <c r="D752" i="4" s="1"/>
  <c r="AL744" i="4"/>
  <c r="H744" i="4" s="1"/>
  <c r="AN740" i="4"/>
  <c r="J740" i="4" s="1"/>
  <c r="AH750" i="4"/>
  <c r="D750" i="4" s="1"/>
  <c r="AN738" i="4"/>
  <c r="J738" i="4" s="1"/>
  <c r="AL742" i="4"/>
  <c r="H742" i="4" s="1"/>
  <c r="AJ748" i="4"/>
  <c r="F748" i="4" s="1"/>
  <c r="L751" i="4" l="1"/>
  <c r="I743" i="4"/>
  <c r="AN743" i="4"/>
  <c r="J743" i="4" s="1"/>
  <c r="G747" i="4"/>
  <c r="AL747" i="4"/>
  <c r="AH755" i="4"/>
  <c r="AI755" i="4" s="1"/>
  <c r="E755" i="4" s="1"/>
  <c r="AO738" i="4"/>
  <c r="K738" i="4" s="1"/>
  <c r="L738" i="4" s="1"/>
  <c r="AI750" i="4"/>
  <c r="E750" i="4" s="1"/>
  <c r="AO740" i="4"/>
  <c r="K740" i="4" s="1"/>
  <c r="L740" i="4" s="1"/>
  <c r="AM744" i="4"/>
  <c r="I744" i="4" s="1"/>
  <c r="AK748" i="4"/>
  <c r="G748" i="4" s="1"/>
  <c r="AI752" i="4"/>
  <c r="E752" i="4" s="1"/>
  <c r="AM742" i="4"/>
  <c r="I742" i="4" s="1"/>
  <c r="AK746" i="4"/>
  <c r="G746" i="4" s="1"/>
  <c r="AG756" i="4"/>
  <c r="C756" i="4" s="1"/>
  <c r="AG754" i="4"/>
  <c r="C754" i="4" s="1"/>
  <c r="L743" i="4" l="1"/>
  <c r="H747" i="4"/>
  <c r="AM747" i="4"/>
  <c r="D755" i="4"/>
  <c r="L755" i="4" s="1"/>
  <c r="AG759" i="4"/>
  <c r="AL748" i="4"/>
  <c r="H748" i="4" s="1"/>
  <c r="AN744" i="4"/>
  <c r="J744" i="4" s="1"/>
  <c r="AL746" i="4"/>
  <c r="H746" i="4" s="1"/>
  <c r="AH756" i="4"/>
  <c r="D756" i="4" s="1"/>
  <c r="AN742" i="4"/>
  <c r="J742" i="4" s="1"/>
  <c r="AJ750" i="4"/>
  <c r="F750" i="4" s="1"/>
  <c r="AJ752" i="4"/>
  <c r="F752" i="4" s="1"/>
  <c r="AH754" i="4"/>
  <c r="D754" i="4" s="1"/>
  <c r="I747" i="4" l="1"/>
  <c r="AN747" i="4"/>
  <c r="J747" i="4" s="1"/>
  <c r="C759" i="4"/>
  <c r="AH759" i="4"/>
  <c r="AI756" i="4"/>
  <c r="E756" i="4" s="1"/>
  <c r="AI754" i="4"/>
  <c r="E754" i="4" s="1"/>
  <c r="AM746" i="4"/>
  <c r="I746" i="4" s="1"/>
  <c r="AK752" i="4"/>
  <c r="G752" i="4" s="1"/>
  <c r="AO744" i="4"/>
  <c r="K744" i="4" s="1"/>
  <c r="L744" i="4" s="1"/>
  <c r="AM748" i="4"/>
  <c r="I748" i="4" s="1"/>
  <c r="AK750" i="4"/>
  <c r="G750" i="4" s="1"/>
  <c r="AO742" i="4"/>
  <c r="K742" i="4" s="1"/>
  <c r="L742" i="4" s="1"/>
  <c r="AG758" i="4"/>
  <c r="C758" i="4" s="1"/>
  <c r="AG760" i="4"/>
  <c r="C760" i="4" s="1"/>
  <c r="L747" i="4" l="1"/>
  <c r="D759" i="4"/>
  <c r="AI759" i="4"/>
  <c r="AG763" i="4"/>
  <c r="C763" i="4" s="1"/>
  <c r="AH760" i="4"/>
  <c r="D760" i="4" s="1"/>
  <c r="AH758" i="4"/>
  <c r="D758" i="4" s="1"/>
  <c r="AL752" i="4"/>
  <c r="H752" i="4" s="1"/>
  <c r="AN746" i="4"/>
  <c r="J746" i="4" s="1"/>
  <c r="AJ754" i="4"/>
  <c r="F754" i="4" s="1"/>
  <c r="AL750" i="4"/>
  <c r="H750" i="4" s="1"/>
  <c r="AN748" i="4"/>
  <c r="J748" i="4" s="1"/>
  <c r="AJ756" i="4"/>
  <c r="F756" i="4" s="1"/>
  <c r="E759" i="4" l="1"/>
  <c r="AJ759" i="4"/>
  <c r="AH763" i="4"/>
  <c r="D763" i="4" s="1"/>
  <c r="AK754" i="4"/>
  <c r="G754" i="4" s="1"/>
  <c r="AO746" i="4"/>
  <c r="K746" i="4" s="1"/>
  <c r="L746" i="4" s="1"/>
  <c r="AM752" i="4"/>
  <c r="I752" i="4" s="1"/>
  <c r="AK756" i="4"/>
  <c r="G756" i="4" s="1"/>
  <c r="AI758" i="4"/>
  <c r="E758" i="4" s="1"/>
  <c r="AO748" i="4"/>
  <c r="K748" i="4" s="1"/>
  <c r="L748" i="4" s="1"/>
  <c r="AI760" i="4"/>
  <c r="E760" i="4" s="1"/>
  <c r="AM750" i="4"/>
  <c r="I750" i="4" s="1"/>
  <c r="AG764" i="4"/>
  <c r="C764" i="4" s="1"/>
  <c r="AG762" i="4"/>
  <c r="C762" i="4" s="1"/>
  <c r="F759" i="4" l="1"/>
  <c r="AK759" i="4"/>
  <c r="AI763" i="4"/>
  <c r="E763" i="4" s="1"/>
  <c r="AG767" i="4"/>
  <c r="AL756" i="4"/>
  <c r="H756" i="4" s="1"/>
  <c r="AH764" i="4"/>
  <c r="D764" i="4" s="1"/>
  <c r="AN752" i="4"/>
  <c r="J752" i="4" s="1"/>
  <c r="AN750" i="4"/>
  <c r="J750" i="4" s="1"/>
  <c r="AJ760" i="4"/>
  <c r="F760" i="4" s="1"/>
  <c r="AL754" i="4"/>
  <c r="H754" i="4" s="1"/>
  <c r="AJ758" i="4"/>
  <c r="F758" i="4" s="1"/>
  <c r="AH762" i="4"/>
  <c r="D762" i="4" s="1"/>
  <c r="G759" i="4" l="1"/>
  <c r="AL759" i="4"/>
  <c r="C767" i="4"/>
  <c r="AH767" i="4"/>
  <c r="AJ763" i="4"/>
  <c r="AK760" i="4"/>
  <c r="G760" i="4" s="1"/>
  <c r="AO750" i="4"/>
  <c r="K750" i="4" s="1"/>
  <c r="L750" i="4" s="1"/>
  <c r="AO752" i="4"/>
  <c r="K752" i="4" s="1"/>
  <c r="L752" i="4" s="1"/>
  <c r="AI764" i="4"/>
  <c r="E764" i="4" s="1"/>
  <c r="AK758" i="4"/>
  <c r="G758" i="4" s="1"/>
  <c r="AM756" i="4"/>
  <c r="I756" i="4" s="1"/>
  <c r="AM754" i="4"/>
  <c r="I754" i="4" s="1"/>
  <c r="AG766" i="4"/>
  <c r="C766" i="4" s="1"/>
  <c r="AG768" i="4"/>
  <c r="C768" i="4" s="1"/>
  <c r="AI762" i="4"/>
  <c r="E762" i="4" s="1"/>
  <c r="D767" i="4" l="1"/>
  <c r="AI767" i="4"/>
  <c r="H759" i="4"/>
  <c r="AM759" i="4"/>
  <c r="F763" i="4"/>
  <c r="AK763" i="4"/>
  <c r="AG771" i="4"/>
  <c r="C771" i="4" s="1"/>
  <c r="AH768" i="4"/>
  <c r="D768" i="4" s="1"/>
  <c r="AH766" i="4"/>
  <c r="D766" i="4" s="1"/>
  <c r="AN754" i="4"/>
  <c r="J754" i="4" s="1"/>
  <c r="AN756" i="4"/>
  <c r="J756" i="4" s="1"/>
  <c r="AL758" i="4"/>
  <c r="H758" i="4" s="1"/>
  <c r="AL760" i="4"/>
  <c r="H760" i="4" s="1"/>
  <c r="AJ764" i="4"/>
  <c r="F764" i="4" s="1"/>
  <c r="AJ762" i="4"/>
  <c r="F762" i="4" s="1"/>
  <c r="E767" i="4" l="1"/>
  <c r="AJ767" i="4"/>
  <c r="F767" i="4" s="1"/>
  <c r="I759" i="4"/>
  <c r="AN759" i="4"/>
  <c r="J759" i="4" s="1"/>
  <c r="G763" i="4"/>
  <c r="AL763" i="4"/>
  <c r="AH771" i="4"/>
  <c r="AO754" i="4"/>
  <c r="K754" i="4" s="1"/>
  <c r="L754" i="4" s="1"/>
  <c r="AK762" i="4"/>
  <c r="G762" i="4" s="1"/>
  <c r="AO756" i="4"/>
  <c r="K756" i="4" s="1"/>
  <c r="L756" i="4" s="1"/>
  <c r="AI766" i="4"/>
  <c r="E766" i="4" s="1"/>
  <c r="AK764" i="4"/>
  <c r="G764" i="4" s="1"/>
  <c r="AI768" i="4"/>
  <c r="E768" i="4" s="1"/>
  <c r="AM760" i="4"/>
  <c r="I760" i="4" s="1"/>
  <c r="AM758" i="4"/>
  <c r="I758" i="4" s="1"/>
  <c r="AG770" i="4"/>
  <c r="C770" i="4" s="1"/>
  <c r="AG772" i="4"/>
  <c r="C772" i="4" s="1"/>
  <c r="L759" i="4" l="1"/>
  <c r="L767" i="4"/>
  <c r="D771" i="4"/>
  <c r="AI771" i="4"/>
  <c r="H763" i="4"/>
  <c r="AM763" i="4"/>
  <c r="AG775" i="4"/>
  <c r="AL764" i="4"/>
  <c r="H764" i="4" s="1"/>
  <c r="AH772" i="4"/>
  <c r="D772" i="4" s="1"/>
  <c r="AL762" i="4"/>
  <c r="H762" i="4" s="1"/>
  <c r="AN760" i="4"/>
  <c r="J760" i="4" s="1"/>
  <c r="AJ766" i="4"/>
  <c r="F766" i="4" s="1"/>
  <c r="AN758" i="4"/>
  <c r="J758" i="4" s="1"/>
  <c r="AJ768" i="4"/>
  <c r="F768" i="4" s="1"/>
  <c r="AH770" i="4"/>
  <c r="D770" i="4" s="1"/>
  <c r="I763" i="4" l="1"/>
  <c r="AN763" i="4"/>
  <c r="J763" i="4" s="1"/>
  <c r="E771" i="4"/>
  <c r="AJ771" i="4"/>
  <c r="F771" i="4" s="1"/>
  <c r="L771" i="4" s="1"/>
  <c r="C775" i="4"/>
  <c r="AH775" i="4"/>
  <c r="AK766" i="4"/>
  <c r="G766" i="4" s="1"/>
  <c r="AO760" i="4"/>
  <c r="K760" i="4" s="1"/>
  <c r="L760" i="4" s="1"/>
  <c r="AI770" i="4"/>
  <c r="E770" i="4" s="1"/>
  <c r="AM762" i="4"/>
  <c r="I762" i="4" s="1"/>
  <c r="AI772" i="4"/>
  <c r="E772" i="4" s="1"/>
  <c r="AK768" i="4"/>
  <c r="G768" i="4" s="1"/>
  <c r="AM764" i="4"/>
  <c r="I764" i="4" s="1"/>
  <c r="AO758" i="4"/>
  <c r="K758" i="4" s="1"/>
  <c r="L758" i="4" s="1"/>
  <c r="AG776" i="4"/>
  <c r="C776" i="4" s="1"/>
  <c r="AG774" i="4"/>
  <c r="C774" i="4" s="1"/>
  <c r="L763" i="4" l="1"/>
  <c r="D775" i="4"/>
  <c r="AI775" i="4"/>
  <c r="AG779" i="4"/>
  <c r="C779" i="4" s="1"/>
  <c r="AN764" i="4"/>
  <c r="J764" i="4" s="1"/>
  <c r="AH774" i="4"/>
  <c r="D774" i="4" s="1"/>
  <c r="AJ772" i="4"/>
  <c r="F772" i="4" s="1"/>
  <c r="AH776" i="4"/>
  <c r="D776" i="4" s="1"/>
  <c r="AN762" i="4"/>
  <c r="J762" i="4" s="1"/>
  <c r="AJ770" i="4"/>
  <c r="F770" i="4" s="1"/>
  <c r="AL766" i="4"/>
  <c r="H766" i="4" s="1"/>
  <c r="AL768" i="4"/>
  <c r="H768" i="4" s="1"/>
  <c r="E775" i="4" l="1"/>
  <c r="AJ775" i="4"/>
  <c r="F775" i="4" s="1"/>
  <c r="AH779" i="4"/>
  <c r="D779" i="4" s="1"/>
  <c r="AO764" i="4"/>
  <c r="K764" i="4" s="1"/>
  <c r="L764" i="4" s="1"/>
  <c r="AI776" i="4"/>
  <c r="E776" i="4" s="1"/>
  <c r="AI774" i="4"/>
  <c r="E774" i="4" s="1"/>
  <c r="AM766" i="4"/>
  <c r="I766" i="4" s="1"/>
  <c r="AK770" i="4"/>
  <c r="G770" i="4" s="1"/>
  <c r="AK772" i="4"/>
  <c r="G772" i="4" s="1"/>
  <c r="AM768" i="4"/>
  <c r="I768" i="4" s="1"/>
  <c r="AO762" i="4"/>
  <c r="K762" i="4" s="1"/>
  <c r="L762" i="4" s="1"/>
  <c r="AG780" i="4"/>
  <c r="C780" i="4" s="1"/>
  <c r="AG778" i="4"/>
  <c r="C778" i="4" s="1"/>
  <c r="L775" i="4" l="1"/>
  <c r="AG783" i="4"/>
  <c r="AI779" i="4"/>
  <c r="AH780" i="4"/>
  <c r="D780" i="4" s="1"/>
  <c r="AJ774" i="4"/>
  <c r="F774" i="4" s="1"/>
  <c r="AJ776" i="4"/>
  <c r="F776" i="4" s="1"/>
  <c r="AN766" i="4"/>
  <c r="J766" i="4" s="1"/>
  <c r="AN768" i="4"/>
  <c r="J768" i="4" s="1"/>
  <c r="AL772" i="4"/>
  <c r="H772" i="4" s="1"/>
  <c r="AL770" i="4"/>
  <c r="H770" i="4" s="1"/>
  <c r="AH778" i="4"/>
  <c r="D778" i="4" s="1"/>
  <c r="E779" i="4" l="1"/>
  <c r="AJ779" i="4"/>
  <c r="F779" i="4" s="1"/>
  <c r="C783" i="4"/>
  <c r="AH783" i="4"/>
  <c r="AO766" i="4"/>
  <c r="K766" i="4" s="1"/>
  <c r="L766" i="4" s="1"/>
  <c r="AK776" i="4"/>
  <c r="G776" i="4" s="1"/>
  <c r="AM770" i="4"/>
  <c r="I770" i="4" s="1"/>
  <c r="AM772" i="4"/>
  <c r="I772" i="4" s="1"/>
  <c r="AK774" i="4"/>
  <c r="G774" i="4" s="1"/>
  <c r="AI780" i="4"/>
  <c r="E780" i="4" s="1"/>
  <c r="AO768" i="4"/>
  <c r="K768" i="4" s="1"/>
  <c r="L768" i="4" s="1"/>
  <c r="AG782" i="4"/>
  <c r="C782" i="4" s="1"/>
  <c r="AG784" i="4"/>
  <c r="C784" i="4" s="1"/>
  <c r="AI778" i="4"/>
  <c r="E778" i="4" s="1"/>
  <c r="D783" i="4" l="1"/>
  <c r="AI783" i="4"/>
  <c r="E783" i="4" s="1"/>
  <c r="L779" i="4"/>
  <c r="AG787" i="4"/>
  <c r="C787" i="4" s="1"/>
  <c r="AH782" i="4"/>
  <c r="D782" i="4" s="1"/>
  <c r="AJ778" i="4"/>
  <c r="F778" i="4" s="1"/>
  <c r="AH784" i="4"/>
  <c r="D784" i="4" s="1"/>
  <c r="AL776" i="4"/>
  <c r="H776" i="4" s="1"/>
  <c r="AN772" i="4"/>
  <c r="J772" i="4" s="1"/>
  <c r="AN770" i="4"/>
  <c r="J770" i="4" s="1"/>
  <c r="AJ780" i="4"/>
  <c r="F780" i="4" s="1"/>
  <c r="AL774" i="4"/>
  <c r="H774" i="4" s="1"/>
  <c r="L783" i="4" l="1"/>
  <c r="AH787" i="4"/>
  <c r="AI784" i="4"/>
  <c r="E784" i="4" s="1"/>
  <c r="AM774" i="4"/>
  <c r="I774" i="4" s="1"/>
  <c r="AK778" i="4"/>
  <c r="G778" i="4" s="1"/>
  <c r="AK780" i="4"/>
  <c r="G780" i="4" s="1"/>
  <c r="AI782" i="4"/>
  <c r="E782" i="4" s="1"/>
  <c r="AO772" i="4"/>
  <c r="K772" i="4" s="1"/>
  <c r="L772" i="4" s="1"/>
  <c r="AM776" i="4"/>
  <c r="I776" i="4" s="1"/>
  <c r="AO770" i="4"/>
  <c r="K770" i="4" s="1"/>
  <c r="L770" i="4" s="1"/>
  <c r="AG786" i="4"/>
  <c r="C786" i="4" s="1"/>
  <c r="AG788" i="4"/>
  <c r="C788" i="4" s="1"/>
  <c r="D787" i="4" l="1"/>
  <c r="AI787" i="4"/>
  <c r="E787" i="4" s="1"/>
  <c r="AG791" i="4"/>
  <c r="AH788" i="4"/>
  <c r="D788" i="4" s="1"/>
  <c r="AL778" i="4"/>
  <c r="H778" i="4" s="1"/>
  <c r="AN774" i="4"/>
  <c r="J774" i="4" s="1"/>
  <c r="AJ784" i="4"/>
  <c r="F784" i="4" s="1"/>
  <c r="AJ782" i="4"/>
  <c r="F782" i="4" s="1"/>
  <c r="AL780" i="4"/>
  <c r="H780" i="4" s="1"/>
  <c r="AN776" i="4"/>
  <c r="J776" i="4" s="1"/>
  <c r="AH786" i="4"/>
  <c r="D786" i="4" s="1"/>
  <c r="L787" i="4" l="1"/>
  <c r="C791" i="4"/>
  <c r="AH791" i="4"/>
  <c r="AK784" i="4"/>
  <c r="G784" i="4" s="1"/>
  <c r="AI786" i="4"/>
  <c r="E786" i="4" s="1"/>
  <c r="AO774" i="4"/>
  <c r="K774" i="4" s="1"/>
  <c r="L774" i="4" s="1"/>
  <c r="AO776" i="4"/>
  <c r="K776" i="4" s="1"/>
  <c r="L776" i="4" s="1"/>
  <c r="AM778" i="4"/>
  <c r="I778" i="4" s="1"/>
  <c r="AI788" i="4"/>
  <c r="E788" i="4" s="1"/>
  <c r="AM780" i="4"/>
  <c r="I780" i="4" s="1"/>
  <c r="AK782" i="4"/>
  <c r="G782" i="4" s="1"/>
  <c r="AG790" i="4"/>
  <c r="C790" i="4" s="1"/>
  <c r="AG792" i="4"/>
  <c r="C792" i="4" s="1"/>
  <c r="D791" i="4" l="1"/>
  <c r="AI791" i="4"/>
  <c r="AG795" i="4"/>
  <c r="C795" i="4" s="1"/>
  <c r="AH792" i="4"/>
  <c r="D792" i="4" s="1"/>
  <c r="AH790" i="4"/>
  <c r="D790" i="4" s="1"/>
  <c r="AL782" i="4"/>
  <c r="H782" i="4" s="1"/>
  <c r="AN778" i="4"/>
  <c r="J778" i="4" s="1"/>
  <c r="AN780" i="4"/>
  <c r="J780" i="4" s="1"/>
  <c r="AL784" i="4"/>
  <c r="H784" i="4" s="1"/>
  <c r="AJ788" i="4"/>
  <c r="F788" i="4" s="1"/>
  <c r="AJ786" i="4"/>
  <c r="F786" i="4" s="1"/>
  <c r="E791" i="4" l="1"/>
  <c r="AJ791" i="4"/>
  <c r="AH795" i="4"/>
  <c r="D795" i="4" s="1"/>
  <c r="AI790" i="4"/>
  <c r="E790" i="4" s="1"/>
  <c r="AM782" i="4"/>
  <c r="I782" i="4" s="1"/>
  <c r="AK786" i="4"/>
  <c r="G786" i="4" s="1"/>
  <c r="AO778" i="4"/>
  <c r="K778" i="4" s="1"/>
  <c r="L778" i="4" s="1"/>
  <c r="AK788" i="4"/>
  <c r="G788" i="4" s="1"/>
  <c r="AI792" i="4"/>
  <c r="E792" i="4" s="1"/>
  <c r="AM784" i="4"/>
  <c r="I784" i="4" s="1"/>
  <c r="AO780" i="4"/>
  <c r="K780" i="4" s="1"/>
  <c r="L780" i="4" s="1"/>
  <c r="AG794" i="4"/>
  <c r="C794" i="4" s="1"/>
  <c r="AG796" i="4"/>
  <c r="C796" i="4" s="1"/>
  <c r="F791" i="4" l="1"/>
  <c r="AK791" i="4"/>
  <c r="AG799" i="4"/>
  <c r="AI795" i="4"/>
  <c r="E795" i="4" s="1"/>
  <c r="AH796" i="4"/>
  <c r="D796" i="4" s="1"/>
  <c r="AN782" i="4"/>
  <c r="J782" i="4" s="1"/>
  <c r="AN784" i="4"/>
  <c r="J784" i="4" s="1"/>
  <c r="AL788" i="4"/>
  <c r="H788" i="4" s="1"/>
  <c r="AL786" i="4"/>
  <c r="H786" i="4" s="1"/>
  <c r="AJ792" i="4"/>
  <c r="F792" i="4" s="1"/>
  <c r="AJ790" i="4"/>
  <c r="F790" i="4" s="1"/>
  <c r="AH794" i="4"/>
  <c r="D794" i="4" s="1"/>
  <c r="C799" i="4" l="1"/>
  <c r="AH799" i="4"/>
  <c r="G791" i="4"/>
  <c r="AL791" i="4"/>
  <c r="AJ795" i="4"/>
  <c r="F795" i="4" s="1"/>
  <c r="AM786" i="4"/>
  <c r="I786" i="4" s="1"/>
  <c r="AO784" i="4"/>
  <c r="K784" i="4" s="1"/>
  <c r="L784" i="4" s="1"/>
  <c r="AI796" i="4"/>
  <c r="E796" i="4" s="1"/>
  <c r="AM788" i="4"/>
  <c r="I788" i="4" s="1"/>
  <c r="AK790" i="4"/>
  <c r="G790" i="4" s="1"/>
  <c r="AK792" i="4"/>
  <c r="G792" i="4" s="1"/>
  <c r="AO782" i="4"/>
  <c r="K782" i="4" s="1"/>
  <c r="L782" i="4" s="1"/>
  <c r="AI794" i="4"/>
  <c r="E794" i="4" s="1"/>
  <c r="AG800" i="4"/>
  <c r="C800" i="4" s="1"/>
  <c r="AG798" i="4"/>
  <c r="C798" i="4" s="1"/>
  <c r="D799" i="4" l="1"/>
  <c r="AI799" i="4"/>
  <c r="H791" i="4"/>
  <c r="AM791" i="4"/>
  <c r="AG803" i="4"/>
  <c r="C803" i="4" s="1"/>
  <c r="AK795" i="4"/>
  <c r="G795" i="4" s="1"/>
  <c r="AL790" i="4"/>
  <c r="H790" i="4" s="1"/>
  <c r="AN788" i="4"/>
  <c r="J788" i="4" s="1"/>
  <c r="AH798" i="4"/>
  <c r="D798" i="4" s="1"/>
  <c r="AH800" i="4"/>
  <c r="D800" i="4" s="1"/>
  <c r="AJ796" i="4"/>
  <c r="F796" i="4" s="1"/>
  <c r="AN786" i="4"/>
  <c r="J786" i="4" s="1"/>
  <c r="AL792" i="4"/>
  <c r="H792" i="4" s="1"/>
  <c r="AJ794" i="4"/>
  <c r="F794" i="4" s="1"/>
  <c r="I791" i="4" l="1"/>
  <c r="AN791" i="4"/>
  <c r="J791" i="4" s="1"/>
  <c r="L791" i="4" s="1"/>
  <c r="E799" i="4"/>
  <c r="AJ799" i="4"/>
  <c r="AL795" i="4"/>
  <c r="H795" i="4" s="1"/>
  <c r="AH803" i="4"/>
  <c r="AK796" i="4"/>
  <c r="G796" i="4" s="1"/>
  <c r="AI798" i="4"/>
  <c r="E798" i="4" s="1"/>
  <c r="AM792" i="4"/>
  <c r="I792" i="4" s="1"/>
  <c r="AO788" i="4"/>
  <c r="K788" i="4" s="1"/>
  <c r="L788" i="4" s="1"/>
  <c r="AM790" i="4"/>
  <c r="I790" i="4" s="1"/>
  <c r="AI800" i="4"/>
  <c r="E800" i="4" s="1"/>
  <c r="AO786" i="4"/>
  <c r="K786" i="4" s="1"/>
  <c r="L786" i="4" s="1"/>
  <c r="AK794" i="4"/>
  <c r="G794" i="4" s="1"/>
  <c r="AG804" i="4"/>
  <c r="C804" i="4" s="1"/>
  <c r="AG802" i="4"/>
  <c r="C802" i="4" s="1"/>
  <c r="AK799" i="4" l="1"/>
  <c r="F799" i="4"/>
  <c r="D803" i="4"/>
  <c r="AI803" i="4"/>
  <c r="AG807" i="4"/>
  <c r="AM795" i="4"/>
  <c r="AN790" i="4"/>
  <c r="J790" i="4" s="1"/>
  <c r="AH804" i="4"/>
  <c r="D804" i="4" s="1"/>
  <c r="AN792" i="4"/>
  <c r="J792" i="4" s="1"/>
  <c r="AJ798" i="4"/>
  <c r="F798" i="4" s="1"/>
  <c r="AL796" i="4"/>
  <c r="H796" i="4" s="1"/>
  <c r="AJ800" i="4"/>
  <c r="F800" i="4" s="1"/>
  <c r="AH802" i="4"/>
  <c r="D802" i="4" s="1"/>
  <c r="AL794" i="4"/>
  <c r="H794" i="4" s="1"/>
  <c r="G799" i="4" l="1"/>
  <c r="AL799" i="4"/>
  <c r="E803" i="4"/>
  <c r="AJ803" i="4"/>
  <c r="C807" i="4"/>
  <c r="AH807" i="4"/>
  <c r="I795" i="4"/>
  <c r="L795" i="4" s="1"/>
  <c r="AK798" i="4"/>
  <c r="G798" i="4" s="1"/>
  <c r="AO792" i="4"/>
  <c r="K792" i="4" s="1"/>
  <c r="L792" i="4" s="1"/>
  <c r="AI802" i="4"/>
  <c r="E802" i="4" s="1"/>
  <c r="AI804" i="4"/>
  <c r="E804" i="4" s="1"/>
  <c r="AO790" i="4"/>
  <c r="K790" i="4" s="1"/>
  <c r="L790" i="4" s="1"/>
  <c r="AK800" i="4"/>
  <c r="G800" i="4" s="1"/>
  <c r="AM796" i="4"/>
  <c r="I796" i="4" s="1"/>
  <c r="AM794" i="4"/>
  <c r="I794" i="4" s="1"/>
  <c r="AG806" i="4"/>
  <c r="C806" i="4" s="1"/>
  <c r="AG808" i="4"/>
  <c r="C808" i="4" s="1"/>
  <c r="H799" i="4" l="1"/>
  <c r="AM799" i="4"/>
  <c r="I799" i="4" s="1"/>
  <c r="F803" i="4"/>
  <c r="AK803" i="4"/>
  <c r="D807" i="4"/>
  <c r="AI807" i="4"/>
  <c r="AG811" i="4"/>
  <c r="C811" i="4" s="1"/>
  <c r="AH808" i="4"/>
  <c r="D808" i="4" s="1"/>
  <c r="AH806" i="4"/>
  <c r="D806" i="4" s="1"/>
  <c r="AJ804" i="4"/>
  <c r="F804" i="4" s="1"/>
  <c r="AN794" i="4"/>
  <c r="J794" i="4" s="1"/>
  <c r="AJ802" i="4"/>
  <c r="F802" i="4" s="1"/>
  <c r="AN796" i="4"/>
  <c r="J796" i="4" s="1"/>
  <c r="AL798" i="4"/>
  <c r="H798" i="4" s="1"/>
  <c r="AL800" i="4"/>
  <c r="H800" i="4" s="1"/>
  <c r="L799" i="4" l="1"/>
  <c r="G803" i="4"/>
  <c r="AL803" i="4"/>
  <c r="E807" i="4"/>
  <c r="AJ807" i="4"/>
  <c r="AH811" i="4"/>
  <c r="D811" i="4" s="1"/>
  <c r="AO796" i="4"/>
  <c r="K796" i="4" s="1"/>
  <c r="L796" i="4" s="1"/>
  <c r="AK802" i="4"/>
  <c r="G802" i="4" s="1"/>
  <c r="AO794" i="4"/>
  <c r="K794" i="4" s="1"/>
  <c r="L794" i="4" s="1"/>
  <c r="AK804" i="4"/>
  <c r="G804" i="4" s="1"/>
  <c r="AM800" i="4"/>
  <c r="I800" i="4" s="1"/>
  <c r="AI806" i="4"/>
  <c r="E806" i="4" s="1"/>
  <c r="AM798" i="4"/>
  <c r="I798" i="4" s="1"/>
  <c r="AI808" i="4"/>
  <c r="E808" i="4" s="1"/>
  <c r="AG810" i="4"/>
  <c r="C810" i="4" s="1"/>
  <c r="AG812" i="4"/>
  <c r="C812" i="4" s="1"/>
  <c r="H803" i="4" l="1"/>
  <c r="AM803" i="4"/>
  <c r="I803" i="4" s="1"/>
  <c r="F807" i="4"/>
  <c r="AK807" i="4"/>
  <c r="AI811" i="4"/>
  <c r="AG815" i="4"/>
  <c r="AH815" i="4" s="1"/>
  <c r="AJ808" i="4"/>
  <c r="F808" i="4" s="1"/>
  <c r="AH812" i="4"/>
  <c r="D812" i="4" s="1"/>
  <c r="AL804" i="4"/>
  <c r="H804" i="4" s="1"/>
  <c r="AN798" i="4"/>
  <c r="J798" i="4" s="1"/>
  <c r="AL802" i="4"/>
  <c r="H802" i="4" s="1"/>
  <c r="AJ806" i="4"/>
  <c r="F806" i="4" s="1"/>
  <c r="AN800" i="4"/>
  <c r="J800" i="4" s="1"/>
  <c r="AH810" i="4"/>
  <c r="D810" i="4" s="1"/>
  <c r="D815" i="4" l="1"/>
  <c r="AI815" i="4"/>
  <c r="E815" i="4" s="1"/>
  <c r="G807" i="4"/>
  <c r="AL807" i="4"/>
  <c r="L803" i="4"/>
  <c r="E811" i="4"/>
  <c r="AJ811" i="4"/>
  <c r="C815" i="4"/>
  <c r="L815" i="4" s="1"/>
  <c r="AM802" i="4"/>
  <c r="I802" i="4" s="1"/>
  <c r="AK806" i="4"/>
  <c r="G806" i="4" s="1"/>
  <c r="AO798" i="4"/>
  <c r="K798" i="4" s="1"/>
  <c r="L798" i="4" s="1"/>
  <c r="AM804" i="4"/>
  <c r="I804" i="4" s="1"/>
  <c r="AI812" i="4"/>
  <c r="E812" i="4" s="1"/>
  <c r="AO800" i="4"/>
  <c r="K800" i="4" s="1"/>
  <c r="L800" i="4" s="1"/>
  <c r="AK808" i="4"/>
  <c r="G808" i="4" s="1"/>
  <c r="AG814" i="4"/>
  <c r="C814" i="4" s="1"/>
  <c r="AG816" i="4"/>
  <c r="C816" i="4" s="1"/>
  <c r="AI810" i="4"/>
  <c r="E810" i="4" s="1"/>
  <c r="H807" i="4" l="1"/>
  <c r="AM807" i="4"/>
  <c r="I807" i="4" s="1"/>
  <c r="F811" i="4"/>
  <c r="AK811" i="4"/>
  <c r="AG819" i="4"/>
  <c r="C819" i="4" s="1"/>
  <c r="AJ810" i="4"/>
  <c r="F810" i="4" s="1"/>
  <c r="AH816" i="4"/>
  <c r="D816" i="4" s="1"/>
  <c r="AN804" i="4"/>
  <c r="J804" i="4" s="1"/>
  <c r="AH814" i="4"/>
  <c r="D814" i="4" s="1"/>
  <c r="AL808" i="4"/>
  <c r="H808" i="4" s="1"/>
  <c r="AL806" i="4"/>
  <c r="H806" i="4" s="1"/>
  <c r="AN802" i="4"/>
  <c r="J802" i="4" s="1"/>
  <c r="AJ812" i="4"/>
  <c r="F812" i="4" s="1"/>
  <c r="G811" i="4" l="1"/>
  <c r="AL811" i="4"/>
  <c r="L807" i="4"/>
  <c r="AH819" i="4"/>
  <c r="AM808" i="4"/>
  <c r="I808" i="4" s="1"/>
  <c r="AI814" i="4"/>
  <c r="E814" i="4" s="1"/>
  <c r="AK812" i="4"/>
  <c r="G812" i="4" s="1"/>
  <c r="AI816" i="4"/>
  <c r="E816" i="4" s="1"/>
  <c r="AO802" i="4"/>
  <c r="K802" i="4" s="1"/>
  <c r="L802" i="4" s="1"/>
  <c r="AK810" i="4"/>
  <c r="G810" i="4" s="1"/>
  <c r="AO804" i="4"/>
  <c r="K804" i="4" s="1"/>
  <c r="L804" i="4" s="1"/>
  <c r="AM806" i="4"/>
  <c r="I806" i="4" s="1"/>
  <c r="AG818" i="4"/>
  <c r="C818" i="4" s="1"/>
  <c r="AG820" i="4"/>
  <c r="C820" i="4" s="1"/>
  <c r="H811" i="4" l="1"/>
  <c r="AM811" i="4"/>
  <c r="I811" i="4" s="1"/>
  <c r="D819" i="4"/>
  <c r="AI819" i="4"/>
  <c r="E819" i="4" s="1"/>
  <c r="AG823" i="4"/>
  <c r="AH820" i="4"/>
  <c r="D820" i="4" s="1"/>
  <c r="AJ816" i="4"/>
  <c r="F816" i="4" s="1"/>
  <c r="AN806" i="4"/>
  <c r="J806" i="4" s="1"/>
  <c r="AL812" i="4"/>
  <c r="H812" i="4" s="1"/>
  <c r="AJ814" i="4"/>
  <c r="F814" i="4" s="1"/>
  <c r="AL810" i="4"/>
  <c r="H810" i="4" s="1"/>
  <c r="AN808" i="4"/>
  <c r="J808" i="4" s="1"/>
  <c r="AH818" i="4"/>
  <c r="D818" i="4" s="1"/>
  <c r="L811" i="4" l="1"/>
  <c r="L819" i="4"/>
  <c r="C823" i="4"/>
  <c r="AH823" i="4"/>
  <c r="AK814" i="4"/>
  <c r="G814" i="4" s="1"/>
  <c r="AM812" i="4"/>
  <c r="I812" i="4" s="1"/>
  <c r="AI818" i="4"/>
  <c r="E818" i="4" s="1"/>
  <c r="AO806" i="4"/>
  <c r="K806" i="4" s="1"/>
  <c r="L806" i="4" s="1"/>
  <c r="AK816" i="4"/>
  <c r="G816" i="4" s="1"/>
  <c r="AO808" i="4"/>
  <c r="K808" i="4" s="1"/>
  <c r="L808" i="4" s="1"/>
  <c r="AI820" i="4"/>
  <c r="E820" i="4" s="1"/>
  <c r="AM810" i="4"/>
  <c r="I810" i="4" s="1"/>
  <c r="AG824" i="4"/>
  <c r="C824" i="4" s="1"/>
  <c r="AG822" i="4"/>
  <c r="C822" i="4" s="1"/>
  <c r="D823" i="4" l="1"/>
  <c r="AI823" i="4"/>
  <c r="AG827" i="4"/>
  <c r="C827" i="4" s="1"/>
  <c r="AH822" i="4"/>
  <c r="D822" i="4" s="1"/>
  <c r="AH824" i="4"/>
  <c r="D824" i="4" s="1"/>
  <c r="AN810" i="4"/>
  <c r="J810" i="4" s="1"/>
  <c r="AJ818" i="4"/>
  <c r="F818" i="4" s="1"/>
  <c r="AJ820" i="4"/>
  <c r="F820" i="4" s="1"/>
  <c r="AN812" i="4"/>
  <c r="J812" i="4" s="1"/>
  <c r="AL814" i="4"/>
  <c r="H814" i="4" s="1"/>
  <c r="AL816" i="4"/>
  <c r="H816" i="4" s="1"/>
  <c r="E823" i="4" l="1"/>
  <c r="AJ823" i="4"/>
  <c r="AH827" i="4"/>
  <c r="D827" i="4" s="1"/>
  <c r="AK820" i="4"/>
  <c r="G820" i="4" s="1"/>
  <c r="AK818" i="4"/>
  <c r="G818" i="4" s="1"/>
  <c r="AO810" i="4"/>
  <c r="K810" i="4" s="1"/>
  <c r="L810" i="4" s="1"/>
  <c r="AM816" i="4"/>
  <c r="I816" i="4" s="1"/>
  <c r="AI824" i="4"/>
  <c r="E824" i="4" s="1"/>
  <c r="AM814" i="4"/>
  <c r="I814" i="4" s="1"/>
  <c r="AI822" i="4"/>
  <c r="E822" i="4" s="1"/>
  <c r="AO812" i="4"/>
  <c r="K812" i="4" s="1"/>
  <c r="L812" i="4" s="1"/>
  <c r="AG828" i="4"/>
  <c r="C828" i="4" s="1"/>
  <c r="AG826" i="4"/>
  <c r="C826" i="4" s="1"/>
  <c r="F823" i="4" l="1"/>
  <c r="AK823" i="4"/>
  <c r="AI827" i="4"/>
  <c r="E827" i="4" s="1"/>
  <c r="AG831" i="4"/>
  <c r="AN816" i="4"/>
  <c r="J816" i="4" s="1"/>
  <c r="AH828" i="4"/>
  <c r="D828" i="4" s="1"/>
  <c r="AJ822" i="4"/>
  <c r="F822" i="4" s="1"/>
  <c r="AL818" i="4"/>
  <c r="H818" i="4" s="1"/>
  <c r="AN814" i="4"/>
  <c r="J814" i="4" s="1"/>
  <c r="AL820" i="4"/>
  <c r="H820" i="4" s="1"/>
  <c r="AJ824" i="4"/>
  <c r="F824" i="4" s="1"/>
  <c r="AH826" i="4"/>
  <c r="D826" i="4" s="1"/>
  <c r="G823" i="4" l="1"/>
  <c r="AL823" i="4"/>
  <c r="C831" i="4"/>
  <c r="AH831" i="4"/>
  <c r="AJ827" i="4"/>
  <c r="AM818" i="4"/>
  <c r="I818" i="4" s="1"/>
  <c r="AK822" i="4"/>
  <c r="G822" i="4" s="1"/>
  <c r="AI828" i="4"/>
  <c r="E828" i="4" s="1"/>
  <c r="AK824" i="4"/>
  <c r="G824" i="4" s="1"/>
  <c r="AO816" i="4"/>
  <c r="K816" i="4" s="1"/>
  <c r="L816" i="4" s="1"/>
  <c r="AM820" i="4"/>
  <c r="I820" i="4" s="1"/>
  <c r="AO814" i="4"/>
  <c r="K814" i="4" s="1"/>
  <c r="L814" i="4" s="1"/>
  <c r="AG832" i="4"/>
  <c r="C832" i="4" s="1"/>
  <c r="AG830" i="4"/>
  <c r="C830" i="4" s="1"/>
  <c r="AI826" i="4"/>
  <c r="E826" i="4" s="1"/>
  <c r="D831" i="4" l="1"/>
  <c r="AI831" i="4"/>
  <c r="H823" i="4"/>
  <c r="AM823" i="4"/>
  <c r="I823" i="4" s="1"/>
  <c r="F827" i="4"/>
  <c r="AK827" i="4"/>
  <c r="AG835" i="4"/>
  <c r="C835" i="4" s="1"/>
  <c r="AL824" i="4"/>
  <c r="H824" i="4" s="1"/>
  <c r="AJ828" i="4"/>
  <c r="F828" i="4" s="1"/>
  <c r="AH830" i="4"/>
  <c r="D830" i="4" s="1"/>
  <c r="AH832" i="4"/>
  <c r="D832" i="4" s="1"/>
  <c r="AL822" i="4"/>
  <c r="H822" i="4" s="1"/>
  <c r="AN820" i="4"/>
  <c r="J820" i="4" s="1"/>
  <c r="AN818" i="4"/>
  <c r="J818" i="4" s="1"/>
  <c r="AJ826" i="4"/>
  <c r="F826" i="4" s="1"/>
  <c r="E831" i="4" l="1"/>
  <c r="AJ831" i="4"/>
  <c r="F831" i="4" s="1"/>
  <c r="G827" i="4"/>
  <c r="AL827" i="4"/>
  <c r="L823" i="4"/>
  <c r="AH835" i="4"/>
  <c r="AM822" i="4"/>
  <c r="I822" i="4" s="1"/>
  <c r="AI832" i="4"/>
  <c r="E832" i="4" s="1"/>
  <c r="AK826" i="4"/>
  <c r="G826" i="4" s="1"/>
  <c r="AI830" i="4"/>
  <c r="E830" i="4" s="1"/>
  <c r="AK828" i="4"/>
  <c r="G828" i="4" s="1"/>
  <c r="AO818" i="4"/>
  <c r="K818" i="4" s="1"/>
  <c r="L818" i="4" s="1"/>
  <c r="AM824" i="4"/>
  <c r="I824" i="4" s="1"/>
  <c r="AO820" i="4"/>
  <c r="K820" i="4" s="1"/>
  <c r="L820" i="4" s="1"/>
  <c r="AG834" i="4"/>
  <c r="C834" i="4" s="1"/>
  <c r="AG836" i="4"/>
  <c r="C836" i="4" s="1"/>
  <c r="L831" i="4" l="1"/>
  <c r="H827" i="4"/>
  <c r="AM827" i="4"/>
  <c r="I827" i="4" s="1"/>
  <c r="D835" i="4"/>
  <c r="AI835" i="4"/>
  <c r="AG839" i="4"/>
  <c r="AL828" i="4"/>
  <c r="H828" i="4" s="1"/>
  <c r="AH836" i="4"/>
  <c r="D836" i="4" s="1"/>
  <c r="AJ830" i="4"/>
  <c r="F830" i="4" s="1"/>
  <c r="AL826" i="4"/>
  <c r="H826" i="4" s="1"/>
  <c r="AN824" i="4"/>
  <c r="J824" i="4" s="1"/>
  <c r="AJ832" i="4"/>
  <c r="F832" i="4" s="1"/>
  <c r="AN822" i="4"/>
  <c r="J822" i="4" s="1"/>
  <c r="AH834" i="4"/>
  <c r="D834" i="4" s="1"/>
  <c r="L827" i="4" l="1"/>
  <c r="E835" i="4"/>
  <c r="AJ835" i="4"/>
  <c r="F835" i="4" s="1"/>
  <c r="L835" i="4" s="1"/>
  <c r="C839" i="4"/>
  <c r="AH839" i="4"/>
  <c r="AO824" i="4"/>
  <c r="K824" i="4" s="1"/>
  <c r="L824" i="4" s="1"/>
  <c r="AM826" i="4"/>
  <c r="I826" i="4" s="1"/>
  <c r="AI834" i="4"/>
  <c r="E834" i="4" s="1"/>
  <c r="AK830" i="4"/>
  <c r="G830" i="4" s="1"/>
  <c r="AI836" i="4"/>
  <c r="E836" i="4" s="1"/>
  <c r="AO822" i="4"/>
  <c r="K822" i="4" s="1"/>
  <c r="L822" i="4" s="1"/>
  <c r="AM828" i="4"/>
  <c r="I828" i="4" s="1"/>
  <c r="AK832" i="4"/>
  <c r="G832" i="4" s="1"/>
  <c r="AG838" i="4"/>
  <c r="C838" i="4" s="1"/>
  <c r="AG840" i="4"/>
  <c r="C840" i="4" s="1"/>
  <c r="D839" i="4" l="1"/>
  <c r="AI839" i="4"/>
  <c r="AG843" i="4"/>
  <c r="C843" i="4" s="1"/>
  <c r="AH840" i="4"/>
  <c r="D840" i="4" s="1"/>
  <c r="AH838" i="4"/>
  <c r="D838" i="4" s="1"/>
  <c r="AL830" i="4"/>
  <c r="H830" i="4" s="1"/>
  <c r="AL832" i="4"/>
  <c r="H832" i="4" s="1"/>
  <c r="AJ834" i="4"/>
  <c r="F834" i="4" s="1"/>
  <c r="AN828" i="4"/>
  <c r="J828" i="4" s="1"/>
  <c r="AN826" i="4"/>
  <c r="J826" i="4" s="1"/>
  <c r="AJ836" i="4"/>
  <c r="F836" i="4" s="1"/>
  <c r="E839" i="4" l="1"/>
  <c r="AJ839" i="4"/>
  <c r="F839" i="4" s="1"/>
  <c r="AH843" i="4"/>
  <c r="D843" i="4" s="1"/>
  <c r="AM832" i="4"/>
  <c r="I832" i="4" s="1"/>
  <c r="AM830" i="4"/>
  <c r="I830" i="4" s="1"/>
  <c r="AK836" i="4"/>
  <c r="G836" i="4" s="1"/>
  <c r="AI838" i="4"/>
  <c r="E838" i="4" s="1"/>
  <c r="AO826" i="4"/>
  <c r="K826" i="4" s="1"/>
  <c r="L826" i="4" s="1"/>
  <c r="AI840" i="4"/>
  <c r="E840" i="4" s="1"/>
  <c r="AO828" i="4"/>
  <c r="K828" i="4" s="1"/>
  <c r="L828" i="4" s="1"/>
  <c r="AK834" i="4"/>
  <c r="G834" i="4" s="1"/>
  <c r="AG844" i="4"/>
  <c r="C844" i="4" s="1"/>
  <c r="AG842" i="4"/>
  <c r="C842" i="4" s="1"/>
  <c r="L839" i="4" l="1"/>
  <c r="AI843" i="4"/>
  <c r="AG847" i="4"/>
  <c r="AJ838" i="4"/>
  <c r="F838" i="4" s="1"/>
  <c r="AH844" i="4"/>
  <c r="D844" i="4" s="1"/>
  <c r="AL836" i="4"/>
  <c r="H836" i="4" s="1"/>
  <c r="AL834" i="4"/>
  <c r="H834" i="4" s="1"/>
  <c r="AN830" i="4"/>
  <c r="J830" i="4" s="1"/>
  <c r="AJ840" i="4"/>
  <c r="F840" i="4" s="1"/>
  <c r="AN832" i="4"/>
  <c r="J832" i="4" s="1"/>
  <c r="AH842" i="4"/>
  <c r="D842" i="4" s="1"/>
  <c r="E843" i="4" l="1"/>
  <c r="AJ843" i="4"/>
  <c r="F843" i="4" s="1"/>
  <c r="C847" i="4"/>
  <c r="AH847" i="4"/>
  <c r="AO830" i="4"/>
  <c r="K830" i="4" s="1"/>
  <c r="L830" i="4" s="1"/>
  <c r="AM834" i="4"/>
  <c r="I834" i="4" s="1"/>
  <c r="AM836" i="4"/>
  <c r="I836" i="4" s="1"/>
  <c r="AO832" i="4"/>
  <c r="K832" i="4" s="1"/>
  <c r="L832" i="4" s="1"/>
  <c r="AI844" i="4"/>
  <c r="E844" i="4" s="1"/>
  <c r="AK840" i="4"/>
  <c r="G840" i="4" s="1"/>
  <c r="AK838" i="4"/>
  <c r="G838" i="4" s="1"/>
  <c r="AG846" i="4"/>
  <c r="C846" i="4" s="1"/>
  <c r="AG848" i="4"/>
  <c r="C848" i="4" s="1"/>
  <c r="AI842" i="4"/>
  <c r="E842" i="4" s="1"/>
  <c r="D847" i="4" l="1"/>
  <c r="AI847" i="4"/>
  <c r="E847" i="4" s="1"/>
  <c r="L847" i="4" s="1"/>
  <c r="L843" i="4"/>
  <c r="AG851" i="4"/>
  <c r="C851" i="4" s="1"/>
  <c r="AJ844" i="4"/>
  <c r="F844" i="4" s="1"/>
  <c r="AJ842" i="4"/>
  <c r="F842" i="4" s="1"/>
  <c r="AH848" i="4"/>
  <c r="D848" i="4" s="1"/>
  <c r="AN836" i="4"/>
  <c r="J836" i="4" s="1"/>
  <c r="AH846" i="4"/>
  <c r="D846" i="4" s="1"/>
  <c r="AN834" i="4"/>
  <c r="J834" i="4" s="1"/>
  <c r="AL838" i="4"/>
  <c r="H838" i="4" s="1"/>
  <c r="AL840" i="4"/>
  <c r="H840" i="4" s="1"/>
  <c r="AH851" i="4" l="1"/>
  <c r="AI846" i="4"/>
  <c r="E846" i="4" s="1"/>
  <c r="AO836" i="4"/>
  <c r="K836" i="4" s="1"/>
  <c r="L836" i="4" s="1"/>
  <c r="AI848" i="4"/>
  <c r="E848" i="4" s="1"/>
  <c r="AM840" i="4"/>
  <c r="I840" i="4" s="1"/>
  <c r="AK842" i="4"/>
  <c r="G842" i="4" s="1"/>
  <c r="AM838" i="4"/>
  <c r="I838" i="4" s="1"/>
  <c r="AK844" i="4"/>
  <c r="G844" i="4" s="1"/>
  <c r="AO834" i="4"/>
  <c r="K834" i="4" s="1"/>
  <c r="L834" i="4" s="1"/>
  <c r="AG852" i="4"/>
  <c r="C852" i="4" s="1"/>
  <c r="AG850" i="4"/>
  <c r="C850" i="4" s="1"/>
  <c r="D851" i="4" l="1"/>
  <c r="AI851" i="4"/>
  <c r="E851" i="4" s="1"/>
  <c r="AG855" i="4"/>
  <c r="AN840" i="4"/>
  <c r="J840" i="4" s="1"/>
  <c r="AH852" i="4"/>
  <c r="D852" i="4" s="1"/>
  <c r="AJ848" i="4"/>
  <c r="F848" i="4" s="1"/>
  <c r="AL844" i="4"/>
  <c r="H844" i="4" s="1"/>
  <c r="AN838" i="4"/>
  <c r="J838" i="4" s="1"/>
  <c r="AJ846" i="4"/>
  <c r="F846" i="4" s="1"/>
  <c r="AL842" i="4"/>
  <c r="H842" i="4" s="1"/>
  <c r="AH850" i="4"/>
  <c r="D850" i="4" s="1"/>
  <c r="L851" i="4" l="1"/>
  <c r="C855" i="4"/>
  <c r="AH855" i="4"/>
  <c r="AO838" i="4"/>
  <c r="K838" i="4" s="1"/>
  <c r="L838" i="4" s="1"/>
  <c r="AM844" i="4"/>
  <c r="I844" i="4" s="1"/>
  <c r="AI850" i="4"/>
  <c r="E850" i="4" s="1"/>
  <c r="AK848" i="4"/>
  <c r="G848" i="4" s="1"/>
  <c r="AM842" i="4"/>
  <c r="I842" i="4" s="1"/>
  <c r="AI852" i="4"/>
  <c r="E852" i="4" s="1"/>
  <c r="AO840" i="4"/>
  <c r="K840" i="4" s="1"/>
  <c r="L840" i="4" s="1"/>
  <c r="AK846" i="4"/>
  <c r="G846" i="4" s="1"/>
  <c r="AG854" i="4"/>
  <c r="C854" i="4" s="1"/>
  <c r="AG856" i="4"/>
  <c r="C856" i="4" s="1"/>
  <c r="D855" i="4" l="1"/>
  <c r="AI855" i="4"/>
  <c r="AG859" i="4"/>
  <c r="C859" i="4" s="1"/>
  <c r="AH854" i="4"/>
  <c r="D854" i="4" s="1"/>
  <c r="AH856" i="4"/>
  <c r="D856" i="4" s="1"/>
  <c r="AL848" i="4"/>
  <c r="H848" i="4" s="1"/>
  <c r="AJ850" i="4"/>
  <c r="F850" i="4" s="1"/>
  <c r="AL846" i="4"/>
  <c r="H846" i="4" s="1"/>
  <c r="AN844" i="4"/>
  <c r="J844" i="4" s="1"/>
  <c r="AJ852" i="4"/>
  <c r="F852" i="4" s="1"/>
  <c r="AN842" i="4"/>
  <c r="J842" i="4" s="1"/>
  <c r="E855" i="4" l="1"/>
  <c r="AJ855" i="4"/>
  <c r="AH859" i="4"/>
  <c r="D859" i="4" s="1"/>
  <c r="AM846" i="4"/>
  <c r="I846" i="4" s="1"/>
  <c r="AK850" i="4"/>
  <c r="G850" i="4" s="1"/>
  <c r="AM848" i="4"/>
  <c r="I848" i="4" s="1"/>
  <c r="AO842" i="4"/>
  <c r="K842" i="4" s="1"/>
  <c r="L842" i="4" s="1"/>
  <c r="AI856" i="4"/>
  <c r="E856" i="4" s="1"/>
  <c r="AK852" i="4"/>
  <c r="G852" i="4" s="1"/>
  <c r="AI854" i="4"/>
  <c r="E854" i="4" s="1"/>
  <c r="AO844" i="4"/>
  <c r="K844" i="4" s="1"/>
  <c r="L844" i="4" s="1"/>
  <c r="AG860" i="4"/>
  <c r="C860" i="4" s="1"/>
  <c r="AG858" i="4"/>
  <c r="C858" i="4" s="1"/>
  <c r="F855" i="4" l="1"/>
  <c r="AK855" i="4"/>
  <c r="AG863" i="4"/>
  <c r="AI859" i="4"/>
  <c r="E859" i="4" s="1"/>
  <c r="AJ856" i="4"/>
  <c r="F856" i="4" s="1"/>
  <c r="AH860" i="4"/>
  <c r="D860" i="4" s="1"/>
  <c r="AN848" i="4"/>
  <c r="J848" i="4" s="1"/>
  <c r="AJ854" i="4"/>
  <c r="F854" i="4" s="1"/>
  <c r="AL850" i="4"/>
  <c r="H850" i="4" s="1"/>
  <c r="AL852" i="4"/>
  <c r="H852" i="4" s="1"/>
  <c r="AN846" i="4"/>
  <c r="J846" i="4" s="1"/>
  <c r="AH858" i="4"/>
  <c r="D858" i="4" s="1"/>
  <c r="G855" i="4" l="1"/>
  <c r="AL855" i="4"/>
  <c r="C863" i="4"/>
  <c r="AH863" i="4"/>
  <c r="AJ859" i="4"/>
  <c r="F859" i="4" s="1"/>
  <c r="AM850" i="4"/>
  <c r="I850" i="4" s="1"/>
  <c r="AK854" i="4"/>
  <c r="G854" i="4" s="1"/>
  <c r="AO848" i="4"/>
  <c r="K848" i="4" s="1"/>
  <c r="L848" i="4" s="1"/>
  <c r="AI860" i="4"/>
  <c r="E860" i="4" s="1"/>
  <c r="AO846" i="4"/>
  <c r="K846" i="4" s="1"/>
  <c r="L846" i="4" s="1"/>
  <c r="AK856" i="4"/>
  <c r="G856" i="4" s="1"/>
  <c r="AM852" i="4"/>
  <c r="I852" i="4" s="1"/>
  <c r="AG864" i="4"/>
  <c r="C864" i="4" s="1"/>
  <c r="AG862" i="4"/>
  <c r="C862" i="4" s="1"/>
  <c r="AI858" i="4"/>
  <c r="E858" i="4" s="1"/>
  <c r="D863" i="4" l="1"/>
  <c r="AI863" i="4"/>
  <c r="H855" i="4"/>
  <c r="AM855" i="4"/>
  <c r="I855" i="4" s="1"/>
  <c r="AG867" i="4"/>
  <c r="C867" i="4" s="1"/>
  <c r="AK859" i="4"/>
  <c r="G859" i="4" s="1"/>
  <c r="L859" i="4" s="1"/>
  <c r="AJ860" i="4"/>
  <c r="F860" i="4" s="1"/>
  <c r="AH862" i="4"/>
  <c r="D862" i="4" s="1"/>
  <c r="AH864" i="4"/>
  <c r="D864" i="4" s="1"/>
  <c r="AL854" i="4"/>
  <c r="H854" i="4" s="1"/>
  <c r="AN852" i="4"/>
  <c r="J852" i="4" s="1"/>
  <c r="AL856" i="4"/>
  <c r="H856" i="4" s="1"/>
  <c r="AN850" i="4"/>
  <c r="J850" i="4" s="1"/>
  <c r="AJ858" i="4"/>
  <c r="F858" i="4" s="1"/>
  <c r="L855" i="4" l="1"/>
  <c r="E863" i="4"/>
  <c r="AJ863" i="4"/>
  <c r="AH867" i="4"/>
  <c r="AO852" i="4"/>
  <c r="K852" i="4" s="1"/>
  <c r="L852" i="4" s="1"/>
  <c r="AM854" i="4"/>
  <c r="I854" i="4" s="1"/>
  <c r="AI864" i="4"/>
  <c r="E864" i="4" s="1"/>
  <c r="AI862" i="4"/>
  <c r="E862" i="4" s="1"/>
  <c r="AO850" i="4"/>
  <c r="K850" i="4" s="1"/>
  <c r="L850" i="4" s="1"/>
  <c r="AK860" i="4"/>
  <c r="G860" i="4" s="1"/>
  <c r="AM856" i="4"/>
  <c r="I856" i="4" s="1"/>
  <c r="AK858" i="4"/>
  <c r="G858" i="4" s="1"/>
  <c r="AG866" i="4"/>
  <c r="C866" i="4" s="1"/>
  <c r="AG868" i="4"/>
  <c r="C868" i="4" s="1"/>
  <c r="F863" i="4" l="1"/>
  <c r="AK863" i="4"/>
  <c r="G863" i="4" s="1"/>
  <c r="D867" i="4"/>
  <c r="AI867" i="4"/>
  <c r="AG871" i="4"/>
  <c r="AJ862" i="4"/>
  <c r="F862" i="4" s="1"/>
  <c r="AH868" i="4"/>
  <c r="D868" i="4" s="1"/>
  <c r="AL858" i="4"/>
  <c r="H858" i="4" s="1"/>
  <c r="AJ864" i="4"/>
  <c r="F864" i="4" s="1"/>
  <c r="AN856" i="4"/>
  <c r="J856" i="4" s="1"/>
  <c r="AN854" i="4"/>
  <c r="J854" i="4" s="1"/>
  <c r="AL860" i="4"/>
  <c r="H860" i="4" s="1"/>
  <c r="AH866" i="4"/>
  <c r="D866" i="4" s="1"/>
  <c r="L863" i="4" l="1"/>
  <c r="E867" i="4"/>
  <c r="AJ867" i="4"/>
  <c r="C871" i="4"/>
  <c r="AH871" i="4"/>
  <c r="AO856" i="4"/>
  <c r="K856" i="4" s="1"/>
  <c r="L856" i="4" s="1"/>
  <c r="AK864" i="4"/>
  <c r="G864" i="4" s="1"/>
  <c r="AI866" i="4"/>
  <c r="E866" i="4" s="1"/>
  <c r="AM858" i="4"/>
  <c r="I858" i="4" s="1"/>
  <c r="AM860" i="4"/>
  <c r="I860" i="4" s="1"/>
  <c r="AI868" i="4"/>
  <c r="E868" i="4" s="1"/>
  <c r="AK862" i="4"/>
  <c r="G862" i="4" s="1"/>
  <c r="AO854" i="4"/>
  <c r="K854" i="4" s="1"/>
  <c r="L854" i="4" s="1"/>
  <c r="AG872" i="4"/>
  <c r="C872" i="4" s="1"/>
  <c r="AG870" i="4"/>
  <c r="C870" i="4" s="1"/>
  <c r="F867" i="4" l="1"/>
  <c r="AK867" i="4"/>
  <c r="D871" i="4"/>
  <c r="AI871" i="4"/>
  <c r="AG875" i="4"/>
  <c r="C875" i="4" s="1"/>
  <c r="AH870" i="4"/>
  <c r="D870" i="4" s="1"/>
  <c r="AN858" i="4"/>
  <c r="J858" i="4" s="1"/>
  <c r="AH872" i="4"/>
  <c r="D872" i="4" s="1"/>
  <c r="AJ866" i="4"/>
  <c r="F866" i="4" s="1"/>
  <c r="AL862" i="4"/>
  <c r="H862" i="4" s="1"/>
  <c r="AL864" i="4"/>
  <c r="H864" i="4" s="1"/>
  <c r="AJ868" i="4"/>
  <c r="F868" i="4" s="1"/>
  <c r="AN860" i="4"/>
  <c r="J860" i="4" s="1"/>
  <c r="E871" i="4" l="1"/>
  <c r="AJ871" i="4"/>
  <c r="G867" i="4"/>
  <c r="AL867" i="4"/>
  <c r="AH875" i="4"/>
  <c r="D875" i="4" s="1"/>
  <c r="AM862" i="4"/>
  <c r="I862" i="4" s="1"/>
  <c r="AK866" i="4"/>
  <c r="G866" i="4" s="1"/>
  <c r="AI872" i="4"/>
  <c r="E872" i="4" s="1"/>
  <c r="AO860" i="4"/>
  <c r="K860" i="4" s="1"/>
  <c r="L860" i="4" s="1"/>
  <c r="AO858" i="4"/>
  <c r="K858" i="4" s="1"/>
  <c r="L858" i="4" s="1"/>
  <c r="AK868" i="4"/>
  <c r="G868" i="4" s="1"/>
  <c r="AI870" i="4"/>
  <c r="E870" i="4" s="1"/>
  <c r="AM864" i="4"/>
  <c r="I864" i="4" s="1"/>
  <c r="AG874" i="4"/>
  <c r="C874" i="4" s="1"/>
  <c r="AG876" i="4"/>
  <c r="C876" i="4" s="1"/>
  <c r="H867" i="4" l="1"/>
  <c r="AM867" i="4"/>
  <c r="I867" i="4" s="1"/>
  <c r="F871" i="4"/>
  <c r="AK871" i="4"/>
  <c r="AG879" i="4"/>
  <c r="AI875" i="4"/>
  <c r="AJ872" i="4"/>
  <c r="F872" i="4" s="1"/>
  <c r="AL868" i="4"/>
  <c r="H868" i="4" s="1"/>
  <c r="AN864" i="4"/>
  <c r="J864" i="4" s="1"/>
  <c r="AN862" i="4"/>
  <c r="J862" i="4" s="1"/>
  <c r="AJ870" i="4"/>
  <c r="F870" i="4" s="1"/>
  <c r="AL866" i="4"/>
  <c r="H866" i="4" s="1"/>
  <c r="AH876" i="4"/>
  <c r="D876" i="4" s="1"/>
  <c r="AH874" i="4"/>
  <c r="D874" i="4" s="1"/>
  <c r="L867" i="4" l="1"/>
  <c r="E875" i="4"/>
  <c r="AJ875" i="4"/>
  <c r="G871" i="4"/>
  <c r="AL871" i="4"/>
  <c r="C879" i="4"/>
  <c r="AH879" i="4"/>
  <c r="AO862" i="4"/>
  <c r="K862" i="4" s="1"/>
  <c r="L862" i="4" s="1"/>
  <c r="AO864" i="4"/>
  <c r="K864" i="4" s="1"/>
  <c r="L864" i="4" s="1"/>
  <c r="AI876" i="4"/>
  <c r="E876" i="4" s="1"/>
  <c r="AK872" i="4"/>
  <c r="G872" i="4" s="1"/>
  <c r="AM866" i="4"/>
  <c r="I866" i="4" s="1"/>
  <c r="AK870" i="4"/>
  <c r="G870" i="4" s="1"/>
  <c r="AM868" i="4"/>
  <c r="I868" i="4" s="1"/>
  <c r="AG878" i="4"/>
  <c r="C878" i="4" s="1"/>
  <c r="AG880" i="4"/>
  <c r="C880" i="4" s="1"/>
  <c r="AI874" i="4"/>
  <c r="E874" i="4" s="1"/>
  <c r="D879" i="4" l="1"/>
  <c r="AI879" i="4"/>
  <c r="E879" i="4" s="1"/>
  <c r="H871" i="4"/>
  <c r="AM871" i="4"/>
  <c r="I871" i="4" s="1"/>
  <c r="F875" i="4"/>
  <c r="AK875" i="4"/>
  <c r="AG883" i="4"/>
  <c r="C883" i="4" s="1"/>
  <c r="AJ874" i="4"/>
  <c r="F874" i="4" s="1"/>
  <c r="AL872" i="4"/>
  <c r="H872" i="4" s="1"/>
  <c r="AH880" i="4"/>
  <c r="D880" i="4" s="1"/>
  <c r="AH878" i="4"/>
  <c r="D878" i="4" s="1"/>
  <c r="AJ876" i="4"/>
  <c r="F876" i="4" s="1"/>
  <c r="AN868" i="4"/>
  <c r="J868" i="4" s="1"/>
  <c r="AL870" i="4"/>
  <c r="H870" i="4" s="1"/>
  <c r="AN866" i="4"/>
  <c r="J866" i="4" s="1"/>
  <c r="L879" i="4" l="1"/>
  <c r="L871" i="4"/>
  <c r="G875" i="4"/>
  <c r="AL875" i="4"/>
  <c r="AH883" i="4"/>
  <c r="AI878" i="4"/>
  <c r="E878" i="4" s="1"/>
  <c r="AI880" i="4"/>
  <c r="E880" i="4" s="1"/>
  <c r="AO866" i="4"/>
  <c r="K866" i="4" s="1"/>
  <c r="L866" i="4" s="1"/>
  <c r="AM872" i="4"/>
  <c r="I872" i="4" s="1"/>
  <c r="AM870" i="4"/>
  <c r="I870" i="4" s="1"/>
  <c r="AK874" i="4"/>
  <c r="G874" i="4" s="1"/>
  <c r="AO868" i="4"/>
  <c r="K868" i="4" s="1"/>
  <c r="L868" i="4" s="1"/>
  <c r="AK876" i="4"/>
  <c r="G876" i="4" s="1"/>
  <c r="AG884" i="4"/>
  <c r="C884" i="4" s="1"/>
  <c r="AG882" i="4"/>
  <c r="C882" i="4" s="1"/>
  <c r="H875" i="4" l="1"/>
  <c r="AM875" i="4"/>
  <c r="I875" i="4" s="1"/>
  <c r="L875" i="4" s="1"/>
  <c r="D883" i="4"/>
  <c r="AI883" i="4"/>
  <c r="E883" i="4" s="1"/>
  <c r="AG887" i="4"/>
  <c r="AN870" i="4"/>
  <c r="J870" i="4" s="1"/>
  <c r="AN872" i="4"/>
  <c r="J872" i="4" s="1"/>
  <c r="AH884" i="4"/>
  <c r="D884" i="4" s="1"/>
  <c r="AL876" i="4"/>
  <c r="H876" i="4" s="1"/>
  <c r="AJ880" i="4"/>
  <c r="F880" i="4" s="1"/>
  <c r="AJ878" i="4"/>
  <c r="F878" i="4" s="1"/>
  <c r="AL874" i="4"/>
  <c r="H874" i="4" s="1"/>
  <c r="AH882" i="4"/>
  <c r="D882" i="4" s="1"/>
  <c r="L883" i="4" l="1"/>
  <c r="C887" i="4"/>
  <c r="AH887" i="4"/>
  <c r="AK880" i="4"/>
  <c r="G880" i="4" s="1"/>
  <c r="AM876" i="4"/>
  <c r="I876" i="4" s="1"/>
  <c r="AI882" i="4"/>
  <c r="E882" i="4" s="1"/>
  <c r="AI884" i="4"/>
  <c r="E884" i="4" s="1"/>
  <c r="AO872" i="4"/>
  <c r="K872" i="4" s="1"/>
  <c r="L872" i="4" s="1"/>
  <c r="AM874" i="4"/>
  <c r="I874" i="4" s="1"/>
  <c r="AO870" i="4"/>
  <c r="K870" i="4" s="1"/>
  <c r="L870" i="4" s="1"/>
  <c r="AK878" i="4"/>
  <c r="G878" i="4" s="1"/>
  <c r="AG886" i="4"/>
  <c r="C886" i="4" s="1"/>
  <c r="AG888" i="4"/>
  <c r="C888" i="4" s="1"/>
  <c r="D887" i="4" l="1"/>
  <c r="AI887" i="4"/>
  <c r="AG891" i="4"/>
  <c r="C891" i="4" s="1"/>
  <c r="AH888" i="4"/>
  <c r="D888" i="4" s="1"/>
  <c r="AJ884" i="4"/>
  <c r="F884" i="4" s="1"/>
  <c r="AH886" i="4"/>
  <c r="D886" i="4" s="1"/>
  <c r="AJ882" i="4"/>
  <c r="F882" i="4" s="1"/>
  <c r="AL878" i="4"/>
  <c r="H878" i="4" s="1"/>
  <c r="AN876" i="4"/>
  <c r="J876" i="4" s="1"/>
  <c r="AL880" i="4"/>
  <c r="H880" i="4" s="1"/>
  <c r="AN874" i="4"/>
  <c r="J874" i="4" s="1"/>
  <c r="E887" i="4" l="1"/>
  <c r="AJ887" i="4"/>
  <c r="AH891" i="4"/>
  <c r="D891" i="4" s="1"/>
  <c r="AM878" i="4"/>
  <c r="I878" i="4" s="1"/>
  <c r="AK882" i="4"/>
  <c r="G882" i="4" s="1"/>
  <c r="AI886" i="4"/>
  <c r="E886" i="4" s="1"/>
  <c r="AO874" i="4"/>
  <c r="K874" i="4" s="1"/>
  <c r="L874" i="4" s="1"/>
  <c r="AK884" i="4"/>
  <c r="G884" i="4" s="1"/>
  <c r="AM880" i="4"/>
  <c r="I880" i="4" s="1"/>
  <c r="AI888" i="4"/>
  <c r="E888" i="4" s="1"/>
  <c r="AO876" i="4"/>
  <c r="K876" i="4" s="1"/>
  <c r="L876" i="4" s="1"/>
  <c r="AG892" i="4"/>
  <c r="C892" i="4" s="1"/>
  <c r="AG890" i="4"/>
  <c r="C890" i="4" s="1"/>
  <c r="F887" i="4" l="1"/>
  <c r="AK887" i="4"/>
  <c r="AI891" i="4"/>
  <c r="E891" i="4" s="1"/>
  <c r="AG895" i="4"/>
  <c r="AH892" i="4"/>
  <c r="D892" i="4" s="1"/>
  <c r="AJ886" i="4"/>
  <c r="F886" i="4" s="1"/>
  <c r="AJ888" i="4"/>
  <c r="F888" i="4" s="1"/>
  <c r="AL882" i="4"/>
  <c r="H882" i="4" s="1"/>
  <c r="AN880" i="4"/>
  <c r="J880" i="4" s="1"/>
  <c r="AN878" i="4"/>
  <c r="J878" i="4" s="1"/>
  <c r="AL884" i="4"/>
  <c r="H884" i="4" s="1"/>
  <c r="AH890" i="4"/>
  <c r="D890" i="4" s="1"/>
  <c r="G887" i="4" l="1"/>
  <c r="AL887" i="4"/>
  <c r="C895" i="4"/>
  <c r="AH895" i="4"/>
  <c r="AJ891" i="4"/>
  <c r="AO880" i="4"/>
  <c r="K880" i="4" s="1"/>
  <c r="L880" i="4" s="1"/>
  <c r="AM882" i="4"/>
  <c r="I882" i="4" s="1"/>
  <c r="AK888" i="4"/>
  <c r="G888" i="4" s="1"/>
  <c r="AK886" i="4"/>
  <c r="G886" i="4" s="1"/>
  <c r="AM884" i="4"/>
  <c r="I884" i="4" s="1"/>
  <c r="AI892" i="4"/>
  <c r="E892" i="4" s="1"/>
  <c r="AO878" i="4"/>
  <c r="K878" i="4" s="1"/>
  <c r="L878" i="4" s="1"/>
  <c r="AG896" i="4"/>
  <c r="C896" i="4" s="1"/>
  <c r="AG894" i="4"/>
  <c r="C894" i="4" s="1"/>
  <c r="AI890" i="4"/>
  <c r="E890" i="4" s="1"/>
  <c r="D895" i="4" l="1"/>
  <c r="AI895" i="4"/>
  <c r="H887" i="4"/>
  <c r="AM887" i="4"/>
  <c r="I887" i="4" s="1"/>
  <c r="F891" i="4"/>
  <c r="AK891" i="4"/>
  <c r="AG899" i="4"/>
  <c r="C899" i="4" s="1"/>
  <c r="AL886" i="4"/>
  <c r="H886" i="4" s="1"/>
  <c r="AH894" i="4"/>
  <c r="D894" i="4" s="1"/>
  <c r="AH896" i="4"/>
  <c r="D896" i="4" s="1"/>
  <c r="AL888" i="4"/>
  <c r="H888" i="4" s="1"/>
  <c r="AN882" i="4"/>
  <c r="J882" i="4" s="1"/>
  <c r="AJ892" i="4"/>
  <c r="F892" i="4" s="1"/>
  <c r="AN884" i="4"/>
  <c r="J884" i="4" s="1"/>
  <c r="AJ890" i="4"/>
  <c r="F890" i="4" s="1"/>
  <c r="L887" i="4" l="1"/>
  <c r="E895" i="4"/>
  <c r="AJ895" i="4"/>
  <c r="F895" i="4" s="1"/>
  <c r="G891" i="4"/>
  <c r="AL891" i="4"/>
  <c r="AH899" i="4"/>
  <c r="AO882" i="4"/>
  <c r="K882" i="4" s="1"/>
  <c r="L882" i="4" s="1"/>
  <c r="AM888" i="4"/>
  <c r="I888" i="4" s="1"/>
  <c r="AI896" i="4"/>
  <c r="E896" i="4" s="1"/>
  <c r="AK890" i="4"/>
  <c r="G890" i="4" s="1"/>
  <c r="AI894" i="4"/>
  <c r="E894" i="4" s="1"/>
  <c r="AO884" i="4"/>
  <c r="K884" i="4" s="1"/>
  <c r="L884" i="4" s="1"/>
  <c r="AM886" i="4"/>
  <c r="I886" i="4" s="1"/>
  <c r="AK892" i="4"/>
  <c r="G892" i="4" s="1"/>
  <c r="AG898" i="4"/>
  <c r="C898" i="4" s="1"/>
  <c r="AG900" i="4"/>
  <c r="C900" i="4" s="1"/>
  <c r="L895" i="4" l="1"/>
  <c r="H891" i="4"/>
  <c r="AM891" i="4"/>
  <c r="I891" i="4" s="1"/>
  <c r="D899" i="4"/>
  <c r="AI899" i="4"/>
  <c r="AG903" i="4"/>
  <c r="AH900" i="4"/>
  <c r="D900" i="4" s="1"/>
  <c r="AL890" i="4"/>
  <c r="H890" i="4" s="1"/>
  <c r="AJ896" i="4"/>
  <c r="F896" i="4" s="1"/>
  <c r="AL892" i="4"/>
  <c r="H892" i="4" s="1"/>
  <c r="AN886" i="4"/>
  <c r="J886" i="4" s="1"/>
  <c r="AN888" i="4"/>
  <c r="J888" i="4" s="1"/>
  <c r="AJ894" i="4"/>
  <c r="F894" i="4" s="1"/>
  <c r="AH898" i="4"/>
  <c r="D898" i="4" s="1"/>
  <c r="L891" i="4" l="1"/>
  <c r="E899" i="4"/>
  <c r="AJ899" i="4"/>
  <c r="F899" i="4" s="1"/>
  <c r="C903" i="4"/>
  <c r="AH903" i="4"/>
  <c r="AO886" i="4"/>
  <c r="K886" i="4" s="1"/>
  <c r="L886" i="4" s="1"/>
  <c r="AM892" i="4"/>
  <c r="I892" i="4" s="1"/>
  <c r="AI898" i="4"/>
  <c r="E898" i="4" s="1"/>
  <c r="AK896" i="4"/>
  <c r="G896" i="4" s="1"/>
  <c r="AM890" i="4"/>
  <c r="I890" i="4" s="1"/>
  <c r="AK894" i="4"/>
  <c r="G894" i="4" s="1"/>
  <c r="AI900" i="4"/>
  <c r="E900" i="4" s="1"/>
  <c r="AO888" i="4"/>
  <c r="K888" i="4" s="1"/>
  <c r="L888" i="4" s="1"/>
  <c r="AG904" i="4"/>
  <c r="C904" i="4" s="1"/>
  <c r="AG902" i="4"/>
  <c r="C902" i="4" s="1"/>
  <c r="L899" i="4" l="1"/>
  <c r="D903" i="4"/>
  <c r="AI903" i="4"/>
  <c r="AG907" i="4"/>
  <c r="C907" i="4" s="1"/>
  <c r="AH902" i="4"/>
  <c r="D902" i="4" s="1"/>
  <c r="AH904" i="4"/>
  <c r="D904" i="4" s="1"/>
  <c r="AL896" i="4"/>
  <c r="H896" i="4" s="1"/>
  <c r="AJ898" i="4"/>
  <c r="F898" i="4" s="1"/>
  <c r="AJ900" i="4"/>
  <c r="F900" i="4" s="1"/>
  <c r="AN892" i="4"/>
  <c r="J892" i="4" s="1"/>
  <c r="AL894" i="4"/>
  <c r="H894" i="4" s="1"/>
  <c r="AN890" i="4"/>
  <c r="J890" i="4" s="1"/>
  <c r="E903" i="4" l="1"/>
  <c r="AJ903" i="4"/>
  <c r="F903" i="4" s="1"/>
  <c r="AH907" i="4"/>
  <c r="D907" i="4" s="1"/>
  <c r="AK900" i="4"/>
  <c r="G900" i="4" s="1"/>
  <c r="AK898" i="4"/>
  <c r="G898" i="4" s="1"/>
  <c r="AM896" i="4"/>
  <c r="I896" i="4" s="1"/>
  <c r="AO890" i="4"/>
  <c r="K890" i="4" s="1"/>
  <c r="L890" i="4" s="1"/>
  <c r="AI904" i="4"/>
  <c r="E904" i="4" s="1"/>
  <c r="AM894" i="4"/>
  <c r="I894" i="4" s="1"/>
  <c r="AI902" i="4"/>
  <c r="E902" i="4" s="1"/>
  <c r="AO892" i="4"/>
  <c r="K892" i="4" s="1"/>
  <c r="L892" i="4" s="1"/>
  <c r="AG908" i="4"/>
  <c r="C908" i="4" s="1"/>
  <c r="AG906" i="4"/>
  <c r="C906" i="4" s="1"/>
  <c r="L903" i="4" l="1"/>
  <c r="AG911" i="4"/>
  <c r="AI907" i="4"/>
  <c r="AH908" i="4"/>
  <c r="D908" i="4" s="1"/>
  <c r="AN896" i="4"/>
  <c r="J896" i="4" s="1"/>
  <c r="AJ902" i="4"/>
  <c r="F902" i="4" s="1"/>
  <c r="AL898" i="4"/>
  <c r="H898" i="4" s="1"/>
  <c r="AN894" i="4"/>
  <c r="J894" i="4" s="1"/>
  <c r="AJ904" i="4"/>
  <c r="F904" i="4" s="1"/>
  <c r="AL900" i="4"/>
  <c r="H900" i="4" s="1"/>
  <c r="AH906" i="4"/>
  <c r="D906" i="4" s="1"/>
  <c r="E907" i="4" l="1"/>
  <c r="AJ907" i="4"/>
  <c r="F907" i="4" s="1"/>
  <c r="C911" i="4"/>
  <c r="AH911" i="4"/>
  <c r="AO894" i="4"/>
  <c r="K894" i="4" s="1"/>
  <c r="L894" i="4" s="1"/>
  <c r="AM898" i="4"/>
  <c r="I898" i="4" s="1"/>
  <c r="AK902" i="4"/>
  <c r="G902" i="4" s="1"/>
  <c r="AM900" i="4"/>
  <c r="I900" i="4" s="1"/>
  <c r="AO896" i="4"/>
  <c r="K896" i="4" s="1"/>
  <c r="L896" i="4" s="1"/>
  <c r="AK904" i="4"/>
  <c r="G904" i="4" s="1"/>
  <c r="AI908" i="4"/>
  <c r="E908" i="4" s="1"/>
  <c r="AI906" i="4"/>
  <c r="E906" i="4" s="1"/>
  <c r="AG910" i="4"/>
  <c r="C910" i="4" s="1"/>
  <c r="AG912" i="4"/>
  <c r="C912" i="4" s="1"/>
  <c r="D911" i="4" l="1"/>
  <c r="AI911" i="4"/>
  <c r="E911" i="4" s="1"/>
  <c r="L907" i="4"/>
  <c r="AG915" i="4"/>
  <c r="C915" i="4" s="1"/>
  <c r="AH912" i="4"/>
  <c r="D912" i="4" s="1"/>
  <c r="AH910" i="4"/>
  <c r="D910" i="4" s="1"/>
  <c r="AN900" i="4"/>
  <c r="J900" i="4" s="1"/>
  <c r="AJ906" i="4"/>
  <c r="F906" i="4" s="1"/>
  <c r="AL902" i="4"/>
  <c r="H902" i="4" s="1"/>
  <c r="AJ908" i="4"/>
  <c r="F908" i="4" s="1"/>
  <c r="AN898" i="4"/>
  <c r="J898" i="4" s="1"/>
  <c r="AL904" i="4"/>
  <c r="H904" i="4" s="1"/>
  <c r="L911" i="4" l="1"/>
  <c r="AH915" i="4"/>
  <c r="AM902" i="4"/>
  <c r="I902" i="4" s="1"/>
  <c r="AK906" i="4"/>
  <c r="G906" i="4" s="1"/>
  <c r="AO900" i="4"/>
  <c r="K900" i="4" s="1"/>
  <c r="L900" i="4" s="1"/>
  <c r="AM904" i="4"/>
  <c r="I904" i="4" s="1"/>
  <c r="AI910" i="4"/>
  <c r="E910" i="4" s="1"/>
  <c r="AO898" i="4"/>
  <c r="K898" i="4" s="1"/>
  <c r="L898" i="4" s="1"/>
  <c r="AI912" i="4"/>
  <c r="E912" i="4" s="1"/>
  <c r="AK908" i="4"/>
  <c r="G908" i="4" s="1"/>
  <c r="AG914" i="4"/>
  <c r="C914" i="4" s="1"/>
  <c r="AG916" i="4"/>
  <c r="C916" i="4" s="1"/>
  <c r="D915" i="4" l="1"/>
  <c r="AI915" i="4"/>
  <c r="E915" i="4" s="1"/>
  <c r="AG919" i="4"/>
  <c r="AH916" i="4"/>
  <c r="D916" i="4" s="1"/>
  <c r="AN904" i="4"/>
  <c r="J904" i="4" s="1"/>
  <c r="AL908" i="4"/>
  <c r="H908" i="4" s="1"/>
  <c r="AJ912" i="4"/>
  <c r="F912" i="4" s="1"/>
  <c r="AL906" i="4"/>
  <c r="H906" i="4" s="1"/>
  <c r="AN902" i="4"/>
  <c r="J902" i="4" s="1"/>
  <c r="AJ910" i="4"/>
  <c r="F910" i="4" s="1"/>
  <c r="AH914" i="4"/>
  <c r="D914" i="4" s="1"/>
  <c r="L915" i="4" l="1"/>
  <c r="C919" i="4"/>
  <c r="AH919" i="4"/>
  <c r="AM906" i="4"/>
  <c r="I906" i="4" s="1"/>
  <c r="AI914" i="4"/>
  <c r="E914" i="4" s="1"/>
  <c r="AK912" i="4"/>
  <c r="G912" i="4" s="1"/>
  <c r="AM908" i="4"/>
  <c r="I908" i="4" s="1"/>
  <c r="AK910" i="4"/>
  <c r="G910" i="4" s="1"/>
  <c r="AO904" i="4"/>
  <c r="K904" i="4" s="1"/>
  <c r="L904" i="4" s="1"/>
  <c r="AO902" i="4"/>
  <c r="K902" i="4" s="1"/>
  <c r="L902" i="4" s="1"/>
  <c r="AI916" i="4"/>
  <c r="E916" i="4" s="1"/>
  <c r="AG920" i="4"/>
  <c r="C920" i="4" s="1"/>
  <c r="AG918" i="4"/>
  <c r="C918" i="4" s="1"/>
  <c r="D919" i="4" l="1"/>
  <c r="AI919" i="4"/>
  <c r="AG923" i="4"/>
  <c r="C923" i="4" s="1"/>
  <c r="AH918" i="4"/>
  <c r="D918" i="4" s="1"/>
  <c r="AN908" i="4"/>
  <c r="J908" i="4" s="1"/>
  <c r="AH920" i="4"/>
  <c r="D920" i="4" s="1"/>
  <c r="AJ916" i="4"/>
  <c r="F916" i="4" s="1"/>
  <c r="AL912" i="4"/>
  <c r="H912" i="4" s="1"/>
  <c r="AJ914" i="4"/>
  <c r="F914" i="4" s="1"/>
  <c r="AN906" i="4"/>
  <c r="J906" i="4" s="1"/>
  <c r="AL910" i="4"/>
  <c r="H910" i="4" s="1"/>
  <c r="E919" i="4" l="1"/>
  <c r="AJ919" i="4"/>
  <c r="AH923" i="4"/>
  <c r="D923" i="4" s="1"/>
  <c r="AM912" i="4"/>
  <c r="I912" i="4" s="1"/>
  <c r="AK916" i="4"/>
  <c r="G916" i="4" s="1"/>
  <c r="AI920" i="4"/>
  <c r="E920" i="4" s="1"/>
  <c r="AM910" i="4"/>
  <c r="I910" i="4" s="1"/>
  <c r="AO908" i="4"/>
  <c r="K908" i="4" s="1"/>
  <c r="L908" i="4" s="1"/>
  <c r="AO906" i="4"/>
  <c r="K906" i="4" s="1"/>
  <c r="L906" i="4" s="1"/>
  <c r="AI918" i="4"/>
  <c r="E918" i="4" s="1"/>
  <c r="AK914" i="4"/>
  <c r="G914" i="4" s="1"/>
  <c r="AG922" i="4"/>
  <c r="C922" i="4" s="1"/>
  <c r="AG924" i="4"/>
  <c r="C924" i="4" s="1"/>
  <c r="F919" i="4" l="1"/>
  <c r="AK919" i="4"/>
  <c r="AG927" i="4"/>
  <c r="AI923" i="4"/>
  <c r="E923" i="4" s="1"/>
  <c r="AH924" i="4"/>
  <c r="D924" i="4" s="1"/>
  <c r="AN910" i="4"/>
  <c r="J910" i="4" s="1"/>
  <c r="AJ920" i="4"/>
  <c r="F920" i="4" s="1"/>
  <c r="AL914" i="4"/>
  <c r="H914" i="4" s="1"/>
  <c r="AJ918" i="4"/>
  <c r="F918" i="4" s="1"/>
  <c r="AL916" i="4"/>
  <c r="H916" i="4" s="1"/>
  <c r="AN912" i="4"/>
  <c r="J912" i="4" s="1"/>
  <c r="AH922" i="4"/>
  <c r="D922" i="4" s="1"/>
  <c r="C927" i="4" l="1"/>
  <c r="AH927" i="4"/>
  <c r="G919" i="4"/>
  <c r="AL919" i="4"/>
  <c r="AJ923" i="4"/>
  <c r="F923" i="4" s="1"/>
  <c r="AK918" i="4"/>
  <c r="G918" i="4" s="1"/>
  <c r="AM914" i="4"/>
  <c r="I914" i="4" s="1"/>
  <c r="AK920" i="4"/>
  <c r="G920" i="4" s="1"/>
  <c r="AO910" i="4"/>
  <c r="K910" i="4" s="1"/>
  <c r="L910" i="4" s="1"/>
  <c r="AO912" i="4"/>
  <c r="K912" i="4" s="1"/>
  <c r="L912" i="4" s="1"/>
  <c r="AI924" i="4"/>
  <c r="E924" i="4" s="1"/>
  <c r="AM916" i="4"/>
  <c r="I916" i="4" s="1"/>
  <c r="AI922" i="4"/>
  <c r="E922" i="4" s="1"/>
  <c r="AG928" i="4"/>
  <c r="C928" i="4" s="1"/>
  <c r="AG926" i="4"/>
  <c r="C926" i="4" s="1"/>
  <c r="D927" i="4" l="1"/>
  <c r="AI927" i="4"/>
  <c r="H919" i="4"/>
  <c r="AM919" i="4"/>
  <c r="I919" i="4" s="1"/>
  <c r="AG931" i="4"/>
  <c r="C931" i="4" s="1"/>
  <c r="AK923" i="4"/>
  <c r="G923" i="4" s="1"/>
  <c r="AH926" i="4"/>
  <c r="D926" i="4" s="1"/>
  <c r="AH928" i="4"/>
  <c r="D928" i="4" s="1"/>
  <c r="AL920" i="4"/>
  <c r="H920" i="4" s="1"/>
  <c r="AN914" i="4"/>
  <c r="J914" i="4" s="1"/>
  <c r="AN916" i="4"/>
  <c r="J916" i="4" s="1"/>
  <c r="AL918" i="4"/>
  <c r="H918" i="4" s="1"/>
  <c r="AJ924" i="4"/>
  <c r="F924" i="4" s="1"/>
  <c r="AJ922" i="4"/>
  <c r="F922" i="4" s="1"/>
  <c r="L919" i="4" l="1"/>
  <c r="E927" i="4"/>
  <c r="AJ927" i="4"/>
  <c r="AH931" i="4"/>
  <c r="AL923" i="4"/>
  <c r="AO916" i="4"/>
  <c r="K916" i="4" s="1"/>
  <c r="L916" i="4" s="1"/>
  <c r="AO914" i="4"/>
  <c r="K914" i="4" s="1"/>
  <c r="L914" i="4" s="1"/>
  <c r="AM920" i="4"/>
  <c r="I920" i="4" s="1"/>
  <c r="AI928" i="4"/>
  <c r="E928" i="4" s="1"/>
  <c r="AK924" i="4"/>
  <c r="G924" i="4" s="1"/>
  <c r="AI926" i="4"/>
  <c r="E926" i="4" s="1"/>
  <c r="AM918" i="4"/>
  <c r="I918" i="4" s="1"/>
  <c r="AK922" i="4"/>
  <c r="G922" i="4" s="1"/>
  <c r="AG930" i="4"/>
  <c r="C930" i="4" s="1"/>
  <c r="AG932" i="4"/>
  <c r="C932" i="4" s="1"/>
  <c r="F927" i="4" l="1"/>
  <c r="AK927" i="4"/>
  <c r="D931" i="4"/>
  <c r="AI931" i="4"/>
  <c r="H923" i="4"/>
  <c r="L923" i="4" s="1"/>
  <c r="AG935" i="4"/>
  <c r="AL924" i="4"/>
  <c r="H924" i="4" s="1"/>
  <c r="AH932" i="4"/>
  <c r="D932" i="4" s="1"/>
  <c r="AJ928" i="4"/>
  <c r="F928" i="4" s="1"/>
  <c r="AN920" i="4"/>
  <c r="J920" i="4" s="1"/>
  <c r="AN918" i="4"/>
  <c r="J918" i="4" s="1"/>
  <c r="AJ926" i="4"/>
  <c r="F926" i="4" s="1"/>
  <c r="AH930" i="4"/>
  <c r="D930" i="4" s="1"/>
  <c r="AL922" i="4"/>
  <c r="H922" i="4" s="1"/>
  <c r="G927" i="4" l="1"/>
  <c r="AL927" i="4"/>
  <c r="H927" i="4" s="1"/>
  <c r="E931" i="4"/>
  <c r="AJ931" i="4"/>
  <c r="C935" i="4"/>
  <c r="AH935" i="4"/>
  <c r="AO920" i="4"/>
  <c r="K920" i="4" s="1"/>
  <c r="L920" i="4" s="1"/>
  <c r="AM922" i="4"/>
  <c r="I922" i="4" s="1"/>
  <c r="AK928" i="4"/>
  <c r="G928" i="4" s="1"/>
  <c r="AI932" i="4"/>
  <c r="E932" i="4" s="1"/>
  <c r="AI930" i="4"/>
  <c r="E930" i="4" s="1"/>
  <c r="AM924" i="4"/>
  <c r="I924" i="4" s="1"/>
  <c r="AK926" i="4"/>
  <c r="G926" i="4" s="1"/>
  <c r="AO918" i="4"/>
  <c r="K918" i="4" s="1"/>
  <c r="L918" i="4" s="1"/>
  <c r="AG936" i="4"/>
  <c r="C936" i="4" s="1"/>
  <c r="AG934" i="4"/>
  <c r="C934" i="4" s="1"/>
  <c r="L927" i="4" l="1"/>
  <c r="F931" i="4"/>
  <c r="AK931" i="4"/>
  <c r="D935" i="4"/>
  <c r="AI935" i="4"/>
  <c r="AG939" i="4"/>
  <c r="C939" i="4" s="1"/>
  <c r="AH936" i="4"/>
  <c r="D936" i="4" s="1"/>
  <c r="AJ930" i="4"/>
  <c r="F930" i="4" s="1"/>
  <c r="AH934" i="4"/>
  <c r="D934" i="4" s="1"/>
  <c r="AJ932" i="4"/>
  <c r="F932" i="4" s="1"/>
  <c r="AL928" i="4"/>
  <c r="H928" i="4" s="1"/>
  <c r="AN922" i="4"/>
  <c r="J922" i="4" s="1"/>
  <c r="AL926" i="4"/>
  <c r="H926" i="4" s="1"/>
  <c r="AN924" i="4"/>
  <c r="J924" i="4" s="1"/>
  <c r="G931" i="4" l="1"/>
  <c r="AL931" i="4"/>
  <c r="H931" i="4" s="1"/>
  <c r="L931" i="4" s="1"/>
  <c r="E935" i="4"/>
  <c r="AJ935" i="4"/>
  <c r="AH939" i="4"/>
  <c r="D939" i="4" s="1"/>
  <c r="AM928" i="4"/>
  <c r="I928" i="4" s="1"/>
  <c r="AK932" i="4"/>
  <c r="G932" i="4" s="1"/>
  <c r="AO924" i="4"/>
  <c r="K924" i="4" s="1"/>
  <c r="L924" i="4" s="1"/>
  <c r="AI934" i="4"/>
  <c r="E934" i="4" s="1"/>
  <c r="AK930" i="4"/>
  <c r="G930" i="4" s="1"/>
  <c r="AM926" i="4"/>
  <c r="I926" i="4" s="1"/>
  <c r="AI936" i="4"/>
  <c r="E936" i="4" s="1"/>
  <c r="AO922" i="4"/>
  <c r="K922" i="4" s="1"/>
  <c r="L922" i="4" s="1"/>
  <c r="AG940" i="4"/>
  <c r="C940" i="4" s="1"/>
  <c r="AG938" i="4"/>
  <c r="C938" i="4" s="1"/>
  <c r="F935" i="4" l="1"/>
  <c r="AK935" i="4"/>
  <c r="AI939" i="4"/>
  <c r="AG943" i="4"/>
  <c r="AH940" i="4"/>
  <c r="D940" i="4" s="1"/>
  <c r="AJ934" i="4"/>
  <c r="F934" i="4" s="1"/>
  <c r="AL932" i="4"/>
  <c r="H932" i="4" s="1"/>
  <c r="AJ936" i="4"/>
  <c r="F936" i="4" s="1"/>
  <c r="AN926" i="4"/>
  <c r="J926" i="4" s="1"/>
  <c r="AN928" i="4"/>
  <c r="J928" i="4" s="1"/>
  <c r="AL930" i="4"/>
  <c r="H930" i="4" s="1"/>
  <c r="AH938" i="4"/>
  <c r="D938" i="4" s="1"/>
  <c r="G935" i="4" l="1"/>
  <c r="AL935" i="4"/>
  <c r="H935" i="4" s="1"/>
  <c r="E939" i="4"/>
  <c r="AJ939" i="4"/>
  <c r="C943" i="4"/>
  <c r="AH943" i="4"/>
  <c r="AO926" i="4"/>
  <c r="K926" i="4" s="1"/>
  <c r="L926" i="4" s="1"/>
  <c r="AK936" i="4"/>
  <c r="G936" i="4" s="1"/>
  <c r="AM932" i="4"/>
  <c r="I932" i="4" s="1"/>
  <c r="AM930" i="4"/>
  <c r="I930" i="4" s="1"/>
  <c r="AK934" i="4"/>
  <c r="G934" i="4" s="1"/>
  <c r="AI940" i="4"/>
  <c r="E940" i="4" s="1"/>
  <c r="AO928" i="4"/>
  <c r="K928" i="4" s="1"/>
  <c r="L928" i="4" s="1"/>
  <c r="AG944" i="4"/>
  <c r="C944" i="4" s="1"/>
  <c r="AG942" i="4"/>
  <c r="C942" i="4" s="1"/>
  <c r="AI938" i="4"/>
  <c r="E938" i="4" s="1"/>
  <c r="L935" i="4" l="1"/>
  <c r="D943" i="4"/>
  <c r="AI943" i="4"/>
  <c r="E943" i="4" s="1"/>
  <c r="L943" i="4" s="1"/>
  <c r="F939" i="4"/>
  <c r="AK939" i="4"/>
  <c r="AG947" i="4"/>
  <c r="C947" i="4" s="1"/>
  <c r="AJ938" i="4"/>
  <c r="F938" i="4" s="1"/>
  <c r="AN930" i="4"/>
  <c r="J930" i="4" s="1"/>
  <c r="AH942" i="4"/>
  <c r="D942" i="4" s="1"/>
  <c r="AH944" i="4"/>
  <c r="D944" i="4" s="1"/>
  <c r="AN932" i="4"/>
  <c r="J932" i="4" s="1"/>
  <c r="AJ940" i="4"/>
  <c r="F940" i="4" s="1"/>
  <c r="AL936" i="4"/>
  <c r="H936" i="4" s="1"/>
  <c r="AL934" i="4"/>
  <c r="H934" i="4" s="1"/>
  <c r="G939" i="4" l="1"/>
  <c r="AL939" i="4"/>
  <c r="H939" i="4" s="1"/>
  <c r="AH947" i="4"/>
  <c r="AO932" i="4"/>
  <c r="K932" i="4" s="1"/>
  <c r="L932" i="4" s="1"/>
  <c r="AI944" i="4"/>
  <c r="E944" i="4" s="1"/>
  <c r="AI942" i="4"/>
  <c r="E942" i="4" s="1"/>
  <c r="AO930" i="4"/>
  <c r="K930" i="4" s="1"/>
  <c r="L930" i="4" s="1"/>
  <c r="AM934" i="4"/>
  <c r="I934" i="4" s="1"/>
  <c r="AM936" i="4"/>
  <c r="I936" i="4" s="1"/>
  <c r="AK938" i="4"/>
  <c r="G938" i="4" s="1"/>
  <c r="AK940" i="4"/>
  <c r="G940" i="4" s="1"/>
  <c r="AG946" i="4"/>
  <c r="C946" i="4" s="1"/>
  <c r="AG948" i="4"/>
  <c r="C948" i="4" s="1"/>
  <c r="L939" i="4" l="1"/>
  <c r="D947" i="4"/>
  <c r="AI947" i="4"/>
  <c r="E947" i="4" s="1"/>
  <c r="AG951" i="4"/>
  <c r="AH948" i="4"/>
  <c r="D948" i="4" s="1"/>
  <c r="AJ944" i="4"/>
  <c r="F944" i="4" s="1"/>
  <c r="AJ942" i="4"/>
  <c r="F942" i="4" s="1"/>
  <c r="AL940" i="4"/>
  <c r="H940" i="4" s="1"/>
  <c r="AL938" i="4"/>
  <c r="H938" i="4" s="1"/>
  <c r="AN936" i="4"/>
  <c r="J936" i="4" s="1"/>
  <c r="AN934" i="4"/>
  <c r="J934" i="4" s="1"/>
  <c r="AH946" i="4"/>
  <c r="D946" i="4" s="1"/>
  <c r="L947" i="4" l="1"/>
  <c r="C951" i="4"/>
  <c r="AH951" i="4"/>
  <c r="AK942" i="4"/>
  <c r="G942" i="4" s="1"/>
  <c r="AM938" i="4"/>
  <c r="I938" i="4" s="1"/>
  <c r="AK944" i="4"/>
  <c r="G944" i="4" s="1"/>
  <c r="AO934" i="4"/>
  <c r="K934" i="4" s="1"/>
  <c r="L934" i="4" s="1"/>
  <c r="AI948" i="4"/>
  <c r="E948" i="4" s="1"/>
  <c r="AI946" i="4"/>
  <c r="E946" i="4" s="1"/>
  <c r="AO936" i="4"/>
  <c r="K936" i="4" s="1"/>
  <c r="L936" i="4" s="1"/>
  <c r="AM940" i="4"/>
  <c r="I940" i="4" s="1"/>
  <c r="AG950" i="4"/>
  <c r="C950" i="4" s="1"/>
  <c r="AG952" i="4"/>
  <c r="C952" i="4" s="1"/>
  <c r="D951" i="4" l="1"/>
  <c r="AI951" i="4"/>
  <c r="AG955" i="4"/>
  <c r="C955" i="4" s="1"/>
  <c r="AH950" i="4"/>
  <c r="D950" i="4" s="1"/>
  <c r="AL944" i="4"/>
  <c r="H944" i="4" s="1"/>
  <c r="AN940" i="4"/>
  <c r="J940" i="4" s="1"/>
  <c r="AL942" i="4"/>
  <c r="H942" i="4" s="1"/>
  <c r="AH952" i="4"/>
  <c r="D952" i="4" s="1"/>
  <c r="AN938" i="4"/>
  <c r="J938" i="4" s="1"/>
  <c r="AJ946" i="4"/>
  <c r="F946" i="4" s="1"/>
  <c r="AJ948" i="4"/>
  <c r="F948" i="4" s="1"/>
  <c r="E951" i="4" l="1"/>
  <c r="AJ951" i="4"/>
  <c r="AH955" i="4"/>
  <c r="D955" i="4" s="1"/>
  <c r="AK948" i="4"/>
  <c r="G948" i="4" s="1"/>
  <c r="AK946" i="4"/>
  <c r="G946" i="4" s="1"/>
  <c r="AM942" i="4"/>
  <c r="I942" i="4" s="1"/>
  <c r="AI950" i="4"/>
  <c r="E950" i="4" s="1"/>
  <c r="AO940" i="4"/>
  <c r="K940" i="4" s="1"/>
  <c r="L940" i="4" s="1"/>
  <c r="AM944" i="4"/>
  <c r="I944" i="4" s="1"/>
  <c r="AO938" i="4"/>
  <c r="K938" i="4" s="1"/>
  <c r="L938" i="4" s="1"/>
  <c r="AI952" i="4"/>
  <c r="E952" i="4" s="1"/>
  <c r="AG956" i="4"/>
  <c r="C956" i="4" s="1"/>
  <c r="AG954" i="4"/>
  <c r="C954" i="4" s="1"/>
  <c r="F951" i="4" l="1"/>
  <c r="AK951" i="4"/>
  <c r="AG959" i="4"/>
  <c r="AI955" i="4"/>
  <c r="E955" i="4" s="1"/>
  <c r="AH956" i="4"/>
  <c r="D956" i="4" s="1"/>
  <c r="AN942" i="4"/>
  <c r="J942" i="4" s="1"/>
  <c r="AL946" i="4"/>
  <c r="H946" i="4" s="1"/>
  <c r="AJ952" i="4"/>
  <c r="F952" i="4" s="1"/>
  <c r="AJ950" i="4"/>
  <c r="F950" i="4" s="1"/>
  <c r="AL948" i="4"/>
  <c r="H948" i="4" s="1"/>
  <c r="AN944" i="4"/>
  <c r="J944" i="4" s="1"/>
  <c r="AH954" i="4"/>
  <c r="D954" i="4" s="1"/>
  <c r="G951" i="4" l="1"/>
  <c r="AL951" i="4"/>
  <c r="H951" i="4" s="1"/>
  <c r="C959" i="4"/>
  <c r="AH959" i="4"/>
  <c r="AJ955" i="4"/>
  <c r="AK955" i="4" s="1"/>
  <c r="AK952" i="4"/>
  <c r="G952" i="4" s="1"/>
  <c r="AM946" i="4"/>
  <c r="I946" i="4" s="1"/>
  <c r="AO942" i="4"/>
  <c r="K942" i="4" s="1"/>
  <c r="L942" i="4" s="1"/>
  <c r="AO944" i="4"/>
  <c r="K944" i="4" s="1"/>
  <c r="L944" i="4" s="1"/>
  <c r="AI956" i="4"/>
  <c r="E956" i="4" s="1"/>
  <c r="AM948" i="4"/>
  <c r="I948" i="4" s="1"/>
  <c r="AK950" i="4"/>
  <c r="G950" i="4" s="1"/>
  <c r="AG958" i="4"/>
  <c r="C958" i="4" s="1"/>
  <c r="AG960" i="4"/>
  <c r="C960" i="4" s="1"/>
  <c r="AI954" i="4"/>
  <c r="E954" i="4" s="1"/>
  <c r="L951" i="4" l="1"/>
  <c r="D959" i="4"/>
  <c r="AI959" i="4"/>
  <c r="G955" i="4"/>
  <c r="AL955" i="4"/>
  <c r="H955" i="4" s="1"/>
  <c r="F955" i="4"/>
  <c r="AG963" i="4"/>
  <c r="C963" i="4" s="1"/>
  <c r="AH960" i="4"/>
  <c r="D960" i="4" s="1"/>
  <c r="AH958" i="4"/>
  <c r="D958" i="4" s="1"/>
  <c r="AN946" i="4"/>
  <c r="J946" i="4" s="1"/>
  <c r="AL950" i="4"/>
  <c r="H950" i="4" s="1"/>
  <c r="AL952" i="4"/>
  <c r="H952" i="4" s="1"/>
  <c r="AN948" i="4"/>
  <c r="J948" i="4" s="1"/>
  <c r="AJ956" i="4"/>
  <c r="F956" i="4" s="1"/>
  <c r="AJ954" i="4"/>
  <c r="F954" i="4" s="1"/>
  <c r="L955" i="4" l="1"/>
  <c r="E959" i="4"/>
  <c r="AJ959" i="4"/>
  <c r="F959" i="4" s="1"/>
  <c r="AH963" i="4"/>
  <c r="AM952" i="4"/>
  <c r="I952" i="4" s="1"/>
  <c r="AM950" i="4"/>
  <c r="I950" i="4" s="1"/>
  <c r="AO946" i="4"/>
  <c r="K946" i="4" s="1"/>
  <c r="L946" i="4" s="1"/>
  <c r="AK954" i="4"/>
  <c r="G954" i="4" s="1"/>
  <c r="AI958" i="4"/>
  <c r="E958" i="4" s="1"/>
  <c r="AI960" i="4"/>
  <c r="E960" i="4" s="1"/>
  <c r="AK956" i="4"/>
  <c r="G956" i="4" s="1"/>
  <c r="AO948" i="4"/>
  <c r="K948" i="4" s="1"/>
  <c r="L948" i="4" s="1"/>
  <c r="AG964" i="4"/>
  <c r="C964" i="4" s="1"/>
  <c r="AG962" i="4"/>
  <c r="C962" i="4" s="1"/>
  <c r="L959" i="4" l="1"/>
  <c r="D963" i="4"/>
  <c r="AI963" i="4"/>
  <c r="AG967" i="4"/>
  <c r="AH964" i="4"/>
  <c r="D964" i="4" s="1"/>
  <c r="AJ958" i="4"/>
  <c r="F958" i="4" s="1"/>
  <c r="AL954" i="4"/>
  <c r="H954" i="4" s="1"/>
  <c r="AL956" i="4"/>
  <c r="H956" i="4" s="1"/>
  <c r="AN950" i="4"/>
  <c r="J950" i="4" s="1"/>
  <c r="AJ960" i="4"/>
  <c r="F960" i="4" s="1"/>
  <c r="AN952" i="4"/>
  <c r="J952" i="4" s="1"/>
  <c r="AH962" i="4"/>
  <c r="D962" i="4" s="1"/>
  <c r="E963" i="4" l="1"/>
  <c r="AJ963" i="4"/>
  <c r="F963" i="4" s="1"/>
  <c r="C967" i="4"/>
  <c r="AH967" i="4"/>
  <c r="AO950" i="4"/>
  <c r="K950" i="4" s="1"/>
  <c r="L950" i="4" s="1"/>
  <c r="AM956" i="4"/>
  <c r="I956" i="4" s="1"/>
  <c r="AI962" i="4"/>
  <c r="E962" i="4" s="1"/>
  <c r="AM954" i="4"/>
  <c r="I954" i="4" s="1"/>
  <c r="AK958" i="4"/>
  <c r="G958" i="4" s="1"/>
  <c r="AO952" i="4"/>
  <c r="K952" i="4" s="1"/>
  <c r="L952" i="4" s="1"/>
  <c r="AI964" i="4"/>
  <c r="E964" i="4" s="1"/>
  <c r="AK960" i="4"/>
  <c r="G960" i="4" s="1"/>
  <c r="AG966" i="4"/>
  <c r="C966" i="4" s="1"/>
  <c r="AG968" i="4"/>
  <c r="C968" i="4" s="1"/>
  <c r="L963" i="4" l="1"/>
  <c r="D967" i="4"/>
  <c r="AI967" i="4"/>
  <c r="AG971" i="4"/>
  <c r="C971" i="4" s="1"/>
  <c r="AH968" i="4"/>
  <c r="D968" i="4" s="1"/>
  <c r="AH966" i="4"/>
  <c r="D966" i="4" s="1"/>
  <c r="AN954" i="4"/>
  <c r="J954" i="4" s="1"/>
  <c r="AJ962" i="4"/>
  <c r="F962" i="4" s="1"/>
  <c r="AL960" i="4"/>
  <c r="H960" i="4" s="1"/>
  <c r="AJ964" i="4"/>
  <c r="F964" i="4" s="1"/>
  <c r="AN956" i="4"/>
  <c r="J956" i="4" s="1"/>
  <c r="AL958" i="4"/>
  <c r="H958" i="4" s="1"/>
  <c r="E967" i="4" l="1"/>
  <c r="AJ967" i="4"/>
  <c r="F967" i="4" s="1"/>
  <c r="AH971" i="4"/>
  <c r="D971" i="4" s="1"/>
  <c r="AM960" i="4"/>
  <c r="I960" i="4" s="1"/>
  <c r="AK962" i="4"/>
  <c r="G962" i="4" s="1"/>
  <c r="AO954" i="4"/>
  <c r="K954" i="4" s="1"/>
  <c r="L954" i="4" s="1"/>
  <c r="AM958" i="4"/>
  <c r="I958" i="4" s="1"/>
  <c r="AI966" i="4"/>
  <c r="E966" i="4" s="1"/>
  <c r="AO956" i="4"/>
  <c r="K956" i="4" s="1"/>
  <c r="L956" i="4" s="1"/>
  <c r="AI968" i="4"/>
  <c r="E968" i="4" s="1"/>
  <c r="AK964" i="4"/>
  <c r="G964" i="4" s="1"/>
  <c r="AG972" i="4"/>
  <c r="C972" i="4" s="1"/>
  <c r="AG970" i="4"/>
  <c r="C970" i="4" s="1"/>
  <c r="L967" i="4" l="1"/>
  <c r="AI971" i="4"/>
  <c r="AG975" i="4"/>
  <c r="AN958" i="4"/>
  <c r="J958" i="4" s="1"/>
  <c r="AH972" i="4"/>
  <c r="D972" i="4" s="1"/>
  <c r="AL964" i="4"/>
  <c r="H964" i="4" s="1"/>
  <c r="AJ968" i="4"/>
  <c r="F968" i="4" s="1"/>
  <c r="AL962" i="4"/>
  <c r="H962" i="4" s="1"/>
  <c r="AN960" i="4"/>
  <c r="J960" i="4" s="1"/>
  <c r="AJ966" i="4"/>
  <c r="F966" i="4" s="1"/>
  <c r="AH970" i="4"/>
  <c r="D970" i="4" s="1"/>
  <c r="E971" i="4" l="1"/>
  <c r="AJ971" i="4"/>
  <c r="F971" i="4" s="1"/>
  <c r="C975" i="4"/>
  <c r="AH975" i="4"/>
  <c r="AO960" i="4"/>
  <c r="K960" i="4" s="1"/>
  <c r="L960" i="4" s="1"/>
  <c r="AM962" i="4"/>
  <c r="I962" i="4" s="1"/>
  <c r="AM964" i="4"/>
  <c r="I964" i="4" s="1"/>
  <c r="AI972" i="4"/>
  <c r="E972" i="4" s="1"/>
  <c r="AK968" i="4"/>
  <c r="G968" i="4" s="1"/>
  <c r="AK966" i="4"/>
  <c r="G966" i="4" s="1"/>
  <c r="AO958" i="4"/>
  <c r="K958" i="4" s="1"/>
  <c r="L958" i="4" s="1"/>
  <c r="AG974" i="4"/>
  <c r="C974" i="4" s="1"/>
  <c r="AG976" i="4"/>
  <c r="C976" i="4" s="1"/>
  <c r="AI970" i="4"/>
  <c r="E970" i="4" s="1"/>
  <c r="D975" i="4" l="1"/>
  <c r="AI975" i="4"/>
  <c r="E975" i="4" s="1"/>
  <c r="L975" i="4" s="1"/>
  <c r="L971" i="4"/>
  <c r="AG979" i="4"/>
  <c r="C979" i="4" s="1"/>
  <c r="AL968" i="4"/>
  <c r="H968" i="4" s="1"/>
  <c r="AJ970" i="4"/>
  <c r="F970" i="4" s="1"/>
  <c r="AH976" i="4"/>
  <c r="D976" i="4" s="1"/>
  <c r="AH974" i="4"/>
  <c r="D974" i="4" s="1"/>
  <c r="AN964" i="4"/>
  <c r="J964" i="4" s="1"/>
  <c r="AL966" i="4"/>
  <c r="H966" i="4" s="1"/>
  <c r="AN962" i="4"/>
  <c r="J962" i="4" s="1"/>
  <c r="AJ972" i="4"/>
  <c r="F972" i="4" s="1"/>
  <c r="AH979" i="4" l="1"/>
  <c r="AO964" i="4"/>
  <c r="K964" i="4" s="1"/>
  <c r="L964" i="4" s="1"/>
  <c r="AI974" i="4"/>
  <c r="E974" i="4" s="1"/>
  <c r="AI976" i="4"/>
  <c r="E976" i="4" s="1"/>
  <c r="AK972" i="4"/>
  <c r="G972" i="4" s="1"/>
  <c r="AK970" i="4"/>
  <c r="G970" i="4" s="1"/>
  <c r="AO962" i="4"/>
  <c r="K962" i="4" s="1"/>
  <c r="L962" i="4" s="1"/>
  <c r="AM968" i="4"/>
  <c r="I968" i="4" s="1"/>
  <c r="AM966" i="4"/>
  <c r="I966" i="4" s="1"/>
  <c r="AG980" i="4"/>
  <c r="C980" i="4" s="1"/>
  <c r="AG978" i="4"/>
  <c r="C978" i="4" s="1"/>
  <c r="D979" i="4" l="1"/>
  <c r="AI979" i="4"/>
  <c r="E979" i="4" s="1"/>
  <c r="AG983" i="4"/>
  <c r="AL970" i="4"/>
  <c r="H970" i="4" s="1"/>
  <c r="AL972" i="4"/>
  <c r="H972" i="4" s="1"/>
  <c r="AJ976" i="4"/>
  <c r="F976" i="4" s="1"/>
  <c r="AJ974" i="4"/>
  <c r="F974" i="4" s="1"/>
  <c r="AH980" i="4"/>
  <c r="D980" i="4" s="1"/>
  <c r="AN966" i="4"/>
  <c r="J966" i="4" s="1"/>
  <c r="AN968" i="4"/>
  <c r="J968" i="4" s="1"/>
  <c r="AH978" i="4"/>
  <c r="D978" i="4" s="1"/>
  <c r="L979" i="4" l="1"/>
  <c r="C983" i="4"/>
  <c r="AH983" i="4"/>
  <c r="AK974" i="4"/>
  <c r="G974" i="4" s="1"/>
  <c r="AM970" i="4"/>
  <c r="I970" i="4" s="1"/>
  <c r="AI980" i="4"/>
  <c r="E980" i="4" s="1"/>
  <c r="AI978" i="4"/>
  <c r="E978" i="4" s="1"/>
  <c r="AK976" i="4"/>
  <c r="G976" i="4" s="1"/>
  <c r="AO968" i="4"/>
  <c r="K968" i="4" s="1"/>
  <c r="L968" i="4" s="1"/>
  <c r="AM972" i="4"/>
  <c r="I972" i="4" s="1"/>
  <c r="AO966" i="4"/>
  <c r="K966" i="4" s="1"/>
  <c r="L966" i="4" s="1"/>
  <c r="AG984" i="4"/>
  <c r="C984" i="4" s="1"/>
  <c r="AG982" i="4"/>
  <c r="C982" i="4" s="1"/>
  <c r="D983" i="4" l="1"/>
  <c r="AI983" i="4"/>
  <c r="AG987" i="4"/>
  <c r="C987" i="4" s="1"/>
  <c r="AJ978" i="4"/>
  <c r="F978" i="4" s="1"/>
  <c r="AN970" i="4"/>
  <c r="J970" i="4" s="1"/>
  <c r="AJ980" i="4"/>
  <c r="F980" i="4" s="1"/>
  <c r="AH982" i="4"/>
  <c r="D982" i="4" s="1"/>
  <c r="AH984" i="4"/>
  <c r="D984" i="4" s="1"/>
  <c r="AN972" i="4"/>
  <c r="J972" i="4" s="1"/>
  <c r="AL974" i="4"/>
  <c r="H974" i="4" s="1"/>
  <c r="AL976" i="4"/>
  <c r="H976" i="4" s="1"/>
  <c r="E983" i="4" l="1"/>
  <c r="AJ983" i="4"/>
  <c r="AH987" i="4"/>
  <c r="D987" i="4" s="1"/>
  <c r="AM976" i="4"/>
  <c r="I976" i="4" s="1"/>
  <c r="AI982" i="4"/>
  <c r="E982" i="4" s="1"/>
  <c r="AM974" i="4"/>
  <c r="I974" i="4" s="1"/>
  <c r="AK980" i="4"/>
  <c r="G980" i="4" s="1"/>
  <c r="AO970" i="4"/>
  <c r="K970" i="4" s="1"/>
  <c r="L970" i="4" s="1"/>
  <c r="AK978" i="4"/>
  <c r="G978" i="4" s="1"/>
  <c r="AO972" i="4"/>
  <c r="K972" i="4" s="1"/>
  <c r="L972" i="4" s="1"/>
  <c r="AI984" i="4"/>
  <c r="E984" i="4" s="1"/>
  <c r="AG988" i="4"/>
  <c r="C988" i="4" s="1"/>
  <c r="AG986" i="4"/>
  <c r="C986" i="4" s="1"/>
  <c r="F983" i="4" l="1"/>
  <c r="AK983" i="4"/>
  <c r="AG991" i="4"/>
  <c r="AI987" i="4"/>
  <c r="E987" i="4" s="1"/>
  <c r="AH988" i="4"/>
  <c r="D988" i="4" s="1"/>
  <c r="AN976" i="4"/>
  <c r="J976" i="4" s="1"/>
  <c r="AL980" i="4"/>
  <c r="H980" i="4" s="1"/>
  <c r="AN974" i="4"/>
  <c r="J974" i="4" s="1"/>
  <c r="AL978" i="4"/>
  <c r="H978" i="4" s="1"/>
  <c r="AJ984" i="4"/>
  <c r="F984" i="4" s="1"/>
  <c r="AJ982" i="4"/>
  <c r="F982" i="4" s="1"/>
  <c r="AH986" i="4"/>
  <c r="D986" i="4" s="1"/>
  <c r="G983" i="4" l="1"/>
  <c r="AL983" i="4"/>
  <c r="H983" i="4" s="1"/>
  <c r="C991" i="4"/>
  <c r="AH991" i="4"/>
  <c r="AJ987" i="4"/>
  <c r="F987" i="4" s="1"/>
  <c r="AM978" i="4"/>
  <c r="I978" i="4" s="1"/>
  <c r="AO976" i="4"/>
  <c r="K976" i="4" s="1"/>
  <c r="L976" i="4" s="1"/>
  <c r="AI988" i="4"/>
  <c r="E988" i="4" s="1"/>
  <c r="AK982" i="4"/>
  <c r="G982" i="4" s="1"/>
  <c r="AK984" i="4"/>
  <c r="G984" i="4" s="1"/>
  <c r="AO974" i="4"/>
  <c r="K974" i="4" s="1"/>
  <c r="L974" i="4" s="1"/>
  <c r="AM980" i="4"/>
  <c r="I980" i="4" s="1"/>
  <c r="AG990" i="4"/>
  <c r="C990" i="4" s="1"/>
  <c r="AG992" i="4"/>
  <c r="C992" i="4" s="1"/>
  <c r="AI986" i="4"/>
  <c r="E986" i="4" s="1"/>
  <c r="L983" i="4" l="1"/>
  <c r="D991" i="4"/>
  <c r="AI991" i="4"/>
  <c r="AG995" i="4"/>
  <c r="C995" i="4" s="1"/>
  <c r="AK987" i="4"/>
  <c r="G987" i="4" s="1"/>
  <c r="L987" i="4" s="1"/>
  <c r="AL982" i="4"/>
  <c r="H982" i="4" s="1"/>
  <c r="AH992" i="4"/>
  <c r="D992" i="4" s="1"/>
  <c r="AJ988" i="4"/>
  <c r="F988" i="4" s="1"/>
  <c r="AN978" i="4"/>
  <c r="J978" i="4" s="1"/>
  <c r="AL984" i="4"/>
  <c r="H984" i="4" s="1"/>
  <c r="AH990" i="4"/>
  <c r="D990" i="4" s="1"/>
  <c r="AN980" i="4"/>
  <c r="J980" i="4" s="1"/>
  <c r="AJ986" i="4"/>
  <c r="F986" i="4" s="1"/>
  <c r="E991" i="4" l="1"/>
  <c r="AJ991" i="4"/>
  <c r="AH995" i="4"/>
  <c r="AO980" i="4"/>
  <c r="K980" i="4" s="1"/>
  <c r="L980" i="4" s="1"/>
  <c r="AM982" i="4"/>
  <c r="I982" i="4" s="1"/>
  <c r="AI990" i="4"/>
  <c r="E990" i="4" s="1"/>
  <c r="AK988" i="4"/>
  <c r="G988" i="4" s="1"/>
  <c r="AO978" i="4"/>
  <c r="K978" i="4" s="1"/>
  <c r="L978" i="4" s="1"/>
  <c r="AI992" i="4"/>
  <c r="E992" i="4" s="1"/>
  <c r="AM984" i="4"/>
  <c r="I984" i="4" s="1"/>
  <c r="AG994" i="4"/>
  <c r="C994" i="4" s="1"/>
  <c r="AG996" i="4"/>
  <c r="C996" i="4" s="1"/>
  <c r="AK986" i="4"/>
  <c r="G986" i="4" s="1"/>
  <c r="F991" i="4" l="1"/>
  <c r="AK991" i="4"/>
  <c r="G991" i="4" s="1"/>
  <c r="D995" i="4"/>
  <c r="AI995" i="4"/>
  <c r="AG999" i="4"/>
  <c r="AL988" i="4"/>
  <c r="H988" i="4" s="1"/>
  <c r="AJ990" i="4"/>
  <c r="F990" i="4" s="1"/>
  <c r="AL986" i="4"/>
  <c r="H986" i="4" s="1"/>
  <c r="AH996" i="4"/>
  <c r="D996" i="4" s="1"/>
  <c r="AN982" i="4"/>
  <c r="J982" i="4" s="1"/>
  <c r="AN984" i="4"/>
  <c r="J984" i="4" s="1"/>
  <c r="AJ992" i="4"/>
  <c r="F992" i="4" s="1"/>
  <c r="AH994" i="4"/>
  <c r="D994" i="4" s="1"/>
  <c r="L991" i="4" l="1"/>
  <c r="E995" i="4"/>
  <c r="AJ995" i="4"/>
  <c r="C999" i="4"/>
  <c r="AH999" i="4"/>
  <c r="AI996" i="4"/>
  <c r="E996" i="4" s="1"/>
  <c r="AM986" i="4"/>
  <c r="I986" i="4" s="1"/>
  <c r="AO982" i="4"/>
  <c r="K982" i="4" s="1"/>
  <c r="L982" i="4" s="1"/>
  <c r="AK992" i="4"/>
  <c r="G992" i="4" s="1"/>
  <c r="AK990" i="4"/>
  <c r="G990" i="4" s="1"/>
  <c r="AM988" i="4"/>
  <c r="I988" i="4" s="1"/>
  <c r="AI994" i="4"/>
  <c r="E994" i="4" s="1"/>
  <c r="AO984" i="4"/>
  <c r="K984" i="4" s="1"/>
  <c r="L984" i="4" s="1"/>
  <c r="AG1000" i="4"/>
  <c r="C1000" i="4" s="1"/>
  <c r="AG998" i="4"/>
  <c r="C998" i="4" s="1"/>
  <c r="F995" i="4" l="1"/>
  <c r="AK995" i="4"/>
  <c r="D999" i="4"/>
  <c r="AI999" i="4"/>
  <c r="AG1003" i="4"/>
  <c r="C1003" i="4" s="1"/>
  <c r="AL990" i="4"/>
  <c r="H990" i="4" s="1"/>
  <c r="AL992" i="4"/>
  <c r="H992" i="4" s="1"/>
  <c r="AH998" i="4"/>
  <c r="D998" i="4" s="1"/>
  <c r="AN986" i="4"/>
  <c r="J986" i="4" s="1"/>
  <c r="AJ994" i="4"/>
  <c r="F994" i="4" s="1"/>
  <c r="AH1000" i="4"/>
  <c r="D1000" i="4" s="1"/>
  <c r="AJ996" i="4"/>
  <c r="F996" i="4" s="1"/>
  <c r="AN988" i="4"/>
  <c r="J988" i="4" s="1"/>
  <c r="E999" i="4" l="1"/>
  <c r="AJ999" i="4"/>
  <c r="G995" i="4"/>
  <c r="AL995" i="4"/>
  <c r="AH1003" i="4"/>
  <c r="D1003" i="4" s="1"/>
  <c r="AK994" i="4"/>
  <c r="G994" i="4" s="1"/>
  <c r="AO986" i="4"/>
  <c r="K986" i="4" s="1"/>
  <c r="L986" i="4" s="1"/>
  <c r="AK996" i="4"/>
  <c r="G996" i="4" s="1"/>
  <c r="AO988" i="4"/>
  <c r="K988" i="4" s="1"/>
  <c r="L988" i="4" s="1"/>
  <c r="AM990" i="4"/>
  <c r="I990" i="4" s="1"/>
  <c r="AI998" i="4"/>
  <c r="E998" i="4" s="1"/>
  <c r="AM992" i="4"/>
  <c r="I992" i="4" s="1"/>
  <c r="AI1000" i="4"/>
  <c r="E1000" i="4" s="1"/>
  <c r="AG1002" i="4"/>
  <c r="C1002" i="4" s="1"/>
  <c r="AG1004" i="4"/>
  <c r="C1004" i="4" s="1"/>
  <c r="H995" i="4" l="1"/>
  <c r="AM995" i="4"/>
  <c r="I995" i="4" s="1"/>
  <c r="F999" i="4"/>
  <c r="AK999" i="4"/>
  <c r="AI1003" i="4"/>
  <c r="AG1007" i="4"/>
  <c r="AH1004" i="4"/>
  <c r="D1004" i="4" s="1"/>
  <c r="AJ1000" i="4"/>
  <c r="F1000" i="4" s="1"/>
  <c r="AL996" i="4"/>
  <c r="H996" i="4" s="1"/>
  <c r="AN992" i="4"/>
  <c r="J992" i="4" s="1"/>
  <c r="AJ998" i="4"/>
  <c r="F998" i="4" s="1"/>
  <c r="AL994" i="4"/>
  <c r="H994" i="4" s="1"/>
  <c r="AN990" i="4"/>
  <c r="J990" i="4" s="1"/>
  <c r="AH1002" i="4"/>
  <c r="D1002" i="4" s="1"/>
  <c r="E1003" i="4" l="1"/>
  <c r="AJ1003" i="4"/>
  <c r="G999" i="4"/>
  <c r="AL999" i="4"/>
  <c r="L995" i="4"/>
  <c r="C1007" i="4"/>
  <c r="AH1007" i="4"/>
  <c r="AK998" i="4"/>
  <c r="G998" i="4" s="1"/>
  <c r="AO992" i="4"/>
  <c r="K992" i="4" s="1"/>
  <c r="L992" i="4" s="1"/>
  <c r="AM996" i="4"/>
  <c r="I996" i="4" s="1"/>
  <c r="AK1000" i="4"/>
  <c r="G1000" i="4" s="1"/>
  <c r="AO990" i="4"/>
  <c r="K990" i="4" s="1"/>
  <c r="L990" i="4" s="1"/>
  <c r="AI1004" i="4"/>
  <c r="E1004" i="4" s="1"/>
  <c r="AM994" i="4"/>
  <c r="I994" i="4" s="1"/>
  <c r="AG1006" i="4"/>
  <c r="C1006" i="4" s="1"/>
  <c r="AG1008" i="4"/>
  <c r="C1008" i="4" s="1"/>
  <c r="AI1002" i="4"/>
  <c r="E1002" i="4" s="1"/>
  <c r="D1007" i="4" l="1"/>
  <c r="AI1007" i="4"/>
  <c r="E1007" i="4" s="1"/>
  <c r="H999" i="4"/>
  <c r="AM999" i="4"/>
  <c r="I999" i="4" s="1"/>
  <c r="F1003" i="4"/>
  <c r="AK1003" i="4"/>
  <c r="L1007" i="4"/>
  <c r="AG1011" i="4"/>
  <c r="C1011" i="4" s="1"/>
  <c r="AN994" i="4"/>
  <c r="J994" i="4" s="1"/>
  <c r="AJ1002" i="4"/>
  <c r="F1002" i="4" s="1"/>
  <c r="AL1000" i="4"/>
  <c r="H1000" i="4" s="1"/>
  <c r="AH1008" i="4"/>
  <c r="D1008" i="4" s="1"/>
  <c r="AH1006" i="4"/>
  <c r="D1006" i="4" s="1"/>
  <c r="AN996" i="4"/>
  <c r="J996" i="4" s="1"/>
  <c r="AJ1004" i="4"/>
  <c r="F1004" i="4" s="1"/>
  <c r="AL998" i="4"/>
  <c r="H998" i="4" s="1"/>
  <c r="L999" i="4" l="1"/>
  <c r="G1003" i="4"/>
  <c r="AL1003" i="4"/>
  <c r="AH1011" i="4"/>
  <c r="AI1006" i="4"/>
  <c r="E1006" i="4" s="1"/>
  <c r="AI1008" i="4"/>
  <c r="E1008" i="4" s="1"/>
  <c r="AM1000" i="4"/>
  <c r="I1000" i="4" s="1"/>
  <c r="AM998" i="4"/>
  <c r="I998" i="4" s="1"/>
  <c r="AK1002" i="4"/>
  <c r="G1002" i="4" s="1"/>
  <c r="AK1004" i="4"/>
  <c r="G1004" i="4" s="1"/>
  <c r="AO994" i="4"/>
  <c r="K994" i="4" s="1"/>
  <c r="L994" i="4" s="1"/>
  <c r="AO996" i="4"/>
  <c r="K996" i="4" s="1"/>
  <c r="L996" i="4" s="1"/>
  <c r="AG1012" i="4"/>
  <c r="C1012" i="4" s="1"/>
  <c r="AG1010" i="4"/>
  <c r="C1010" i="4" s="1"/>
  <c r="D1011" i="4" l="1"/>
  <c r="AI1011" i="4"/>
  <c r="E1011" i="4" s="1"/>
  <c r="H1003" i="4"/>
  <c r="AM1003" i="4"/>
  <c r="I1003" i="4" s="1"/>
  <c r="AG1015" i="4"/>
  <c r="AL1002" i="4"/>
  <c r="H1002" i="4" s="1"/>
  <c r="AN998" i="4"/>
  <c r="J998" i="4" s="1"/>
  <c r="AH1012" i="4"/>
  <c r="D1012" i="4" s="1"/>
  <c r="AN1000" i="4"/>
  <c r="J1000" i="4" s="1"/>
  <c r="AJ1008" i="4"/>
  <c r="F1008" i="4" s="1"/>
  <c r="AJ1006" i="4"/>
  <c r="F1006" i="4" s="1"/>
  <c r="AL1004" i="4"/>
  <c r="H1004" i="4" s="1"/>
  <c r="AH1010" i="4"/>
  <c r="D1010" i="4" s="1"/>
  <c r="L1003" i="4" l="1"/>
  <c r="L1011" i="4"/>
  <c r="C1015" i="4"/>
  <c r="AH1015" i="4"/>
  <c r="AK1008" i="4"/>
  <c r="G1008" i="4" s="1"/>
  <c r="AO1000" i="4"/>
  <c r="K1000" i="4" s="1"/>
  <c r="L1000" i="4" s="1"/>
  <c r="AI1012" i="4"/>
  <c r="E1012" i="4" s="1"/>
  <c r="AI1010" i="4"/>
  <c r="E1010" i="4" s="1"/>
  <c r="AO998" i="4"/>
  <c r="K998" i="4" s="1"/>
  <c r="L998" i="4" s="1"/>
  <c r="AM1004" i="4"/>
  <c r="I1004" i="4" s="1"/>
  <c r="AM1002" i="4"/>
  <c r="I1002" i="4" s="1"/>
  <c r="AK1006" i="4"/>
  <c r="G1006" i="4" s="1"/>
  <c r="AG1014" i="4"/>
  <c r="C1014" i="4" s="1"/>
  <c r="AG1016" i="4"/>
  <c r="C1016" i="4" s="1"/>
  <c r="D1015" i="4" l="1"/>
  <c r="AI1015" i="4"/>
  <c r="AG1019" i="4"/>
  <c r="C1019" i="4" s="1"/>
  <c r="AJ1012" i="4"/>
  <c r="F1012" i="4" s="1"/>
  <c r="AH1016" i="4"/>
  <c r="D1016" i="4" s="1"/>
  <c r="AH1014" i="4"/>
  <c r="D1014" i="4" s="1"/>
  <c r="AJ1010" i="4"/>
  <c r="F1010" i="4" s="1"/>
  <c r="AL1006" i="4"/>
  <c r="H1006" i="4" s="1"/>
  <c r="AN1002" i="4"/>
  <c r="J1002" i="4" s="1"/>
  <c r="AN1004" i="4"/>
  <c r="J1004" i="4" s="1"/>
  <c r="AL1008" i="4"/>
  <c r="H1008" i="4" s="1"/>
  <c r="E1015" i="4" l="1"/>
  <c r="AJ1015" i="4"/>
  <c r="AH1019" i="4"/>
  <c r="D1019" i="4" s="1"/>
  <c r="AM1006" i="4"/>
  <c r="I1006" i="4" s="1"/>
  <c r="AK1010" i="4"/>
  <c r="G1010" i="4" s="1"/>
  <c r="AI1014" i="4"/>
  <c r="E1014" i="4" s="1"/>
  <c r="AM1008" i="4"/>
  <c r="I1008" i="4" s="1"/>
  <c r="AI1016" i="4"/>
  <c r="E1016" i="4" s="1"/>
  <c r="AO1004" i="4"/>
  <c r="K1004" i="4" s="1"/>
  <c r="L1004" i="4" s="1"/>
  <c r="AK1012" i="4"/>
  <c r="G1012" i="4" s="1"/>
  <c r="AO1002" i="4"/>
  <c r="K1002" i="4" s="1"/>
  <c r="L1002" i="4" s="1"/>
  <c r="AG1018" i="4"/>
  <c r="C1018" i="4" s="1"/>
  <c r="AG1020" i="4"/>
  <c r="C1020" i="4" s="1"/>
  <c r="F1015" i="4" l="1"/>
  <c r="AK1015" i="4"/>
  <c r="AG1023" i="4"/>
  <c r="AI1019" i="4"/>
  <c r="E1019" i="4" s="1"/>
  <c r="AH1020" i="4"/>
  <c r="D1020" i="4" s="1"/>
  <c r="AN1008" i="4"/>
  <c r="J1008" i="4" s="1"/>
  <c r="AJ1014" i="4"/>
  <c r="F1014" i="4" s="1"/>
  <c r="AL1012" i="4"/>
  <c r="H1012" i="4" s="1"/>
  <c r="AL1010" i="4"/>
  <c r="H1010" i="4" s="1"/>
  <c r="AN1006" i="4"/>
  <c r="J1006" i="4" s="1"/>
  <c r="AJ1016" i="4"/>
  <c r="F1016" i="4" s="1"/>
  <c r="AH1018" i="4"/>
  <c r="D1018" i="4" s="1"/>
  <c r="G1015" i="4" l="1"/>
  <c r="AL1015" i="4"/>
  <c r="C1023" i="4"/>
  <c r="AH1023" i="4"/>
  <c r="AJ1019" i="4"/>
  <c r="AM1010" i="4"/>
  <c r="I1010" i="4" s="1"/>
  <c r="AM1012" i="4"/>
  <c r="I1012" i="4" s="1"/>
  <c r="AK1014" i="4"/>
  <c r="G1014" i="4" s="1"/>
  <c r="AO1008" i="4"/>
  <c r="K1008" i="4" s="1"/>
  <c r="L1008" i="4" s="1"/>
  <c r="AK1016" i="4"/>
  <c r="G1016" i="4" s="1"/>
  <c r="AI1020" i="4"/>
  <c r="E1020" i="4" s="1"/>
  <c r="AO1006" i="4"/>
  <c r="K1006" i="4" s="1"/>
  <c r="L1006" i="4" s="1"/>
  <c r="AG1024" i="4"/>
  <c r="C1024" i="4" s="1"/>
  <c r="AG1022" i="4"/>
  <c r="C1022" i="4" s="1"/>
  <c r="AI1018" i="4"/>
  <c r="E1018" i="4" s="1"/>
  <c r="D1023" i="4" l="1"/>
  <c r="AI1023" i="4"/>
  <c r="F1019" i="4"/>
  <c r="AK1019" i="4"/>
  <c r="H1015" i="4"/>
  <c r="AM1015" i="4"/>
  <c r="I1015" i="4" s="1"/>
  <c r="AG1027" i="4"/>
  <c r="C1027" i="4" s="1"/>
  <c r="AL1016" i="4"/>
  <c r="H1016" i="4" s="1"/>
  <c r="AH1022" i="4"/>
  <c r="D1022" i="4" s="1"/>
  <c r="AH1024" i="4"/>
  <c r="D1024" i="4" s="1"/>
  <c r="AL1014" i="4"/>
  <c r="H1014" i="4" s="1"/>
  <c r="AN1012" i="4"/>
  <c r="J1012" i="4" s="1"/>
  <c r="AJ1020" i="4"/>
  <c r="F1020" i="4" s="1"/>
  <c r="AN1010" i="4"/>
  <c r="J1010" i="4" s="1"/>
  <c r="AJ1018" i="4"/>
  <c r="F1018" i="4" s="1"/>
  <c r="E1023" i="4" l="1"/>
  <c r="AJ1023" i="4"/>
  <c r="F1023" i="4" s="1"/>
  <c r="G1019" i="4"/>
  <c r="AL1019" i="4"/>
  <c r="L1015" i="4"/>
  <c r="AH1027" i="4"/>
  <c r="AO1012" i="4"/>
  <c r="K1012" i="4" s="1"/>
  <c r="L1012" i="4" s="1"/>
  <c r="AM1014" i="4"/>
  <c r="I1014" i="4" s="1"/>
  <c r="AK1018" i="4"/>
  <c r="G1018" i="4" s="1"/>
  <c r="AI1024" i="4"/>
  <c r="E1024" i="4" s="1"/>
  <c r="AI1022" i="4"/>
  <c r="E1022" i="4" s="1"/>
  <c r="AO1010" i="4"/>
  <c r="K1010" i="4" s="1"/>
  <c r="L1010" i="4" s="1"/>
  <c r="AM1016" i="4"/>
  <c r="I1016" i="4" s="1"/>
  <c r="AK1020" i="4"/>
  <c r="G1020" i="4" s="1"/>
  <c r="AG1028" i="4"/>
  <c r="C1028" i="4" s="1"/>
  <c r="AG1026" i="4"/>
  <c r="C1026" i="4" s="1"/>
  <c r="L1023" i="4" l="1"/>
  <c r="D1027" i="4"/>
  <c r="AI1027" i="4"/>
  <c r="H1019" i="4"/>
  <c r="AM1019" i="4"/>
  <c r="I1019" i="4" s="1"/>
  <c r="AG1031" i="4"/>
  <c r="AJ1022" i="4"/>
  <c r="F1022" i="4" s="1"/>
  <c r="AH1028" i="4"/>
  <c r="D1028" i="4" s="1"/>
  <c r="AJ1024" i="4"/>
  <c r="F1024" i="4" s="1"/>
  <c r="AL1018" i="4"/>
  <c r="H1018" i="4" s="1"/>
  <c r="AL1020" i="4"/>
  <c r="H1020" i="4" s="1"/>
  <c r="AN1014" i="4"/>
  <c r="J1014" i="4" s="1"/>
  <c r="AN1016" i="4"/>
  <c r="J1016" i="4" s="1"/>
  <c r="AH1026" i="4"/>
  <c r="D1026" i="4" s="1"/>
  <c r="L1019" i="4" l="1"/>
  <c r="E1027" i="4"/>
  <c r="AJ1027" i="4"/>
  <c r="F1027" i="4" s="1"/>
  <c r="L1027" i="4" s="1"/>
  <c r="C1031" i="4"/>
  <c r="AH1031" i="4"/>
  <c r="AM1020" i="4"/>
  <c r="I1020" i="4" s="1"/>
  <c r="AM1018" i="4"/>
  <c r="I1018" i="4" s="1"/>
  <c r="AK1024" i="4"/>
  <c r="G1024" i="4" s="1"/>
  <c r="AI1026" i="4"/>
  <c r="E1026" i="4" s="1"/>
  <c r="AI1028" i="4"/>
  <c r="E1028" i="4" s="1"/>
  <c r="AO1016" i="4"/>
  <c r="K1016" i="4" s="1"/>
  <c r="L1016" i="4" s="1"/>
  <c r="AK1022" i="4"/>
  <c r="G1022" i="4" s="1"/>
  <c r="AO1014" i="4"/>
  <c r="K1014" i="4" s="1"/>
  <c r="L1014" i="4" s="1"/>
  <c r="AG1032" i="4"/>
  <c r="C1032" i="4" s="1"/>
  <c r="AG1030" i="4"/>
  <c r="C1030" i="4" s="1"/>
  <c r="D1031" i="4" l="1"/>
  <c r="AI1031" i="4"/>
  <c r="AG1035" i="4"/>
  <c r="C1035" i="4" s="1"/>
  <c r="AH1030" i="4"/>
  <c r="D1030" i="4" s="1"/>
  <c r="AH1032" i="4"/>
  <c r="D1032" i="4" s="1"/>
  <c r="AJ1026" i="4"/>
  <c r="F1026" i="4" s="1"/>
  <c r="AL1024" i="4"/>
  <c r="H1024" i="4" s="1"/>
  <c r="AL1022" i="4"/>
  <c r="H1022" i="4" s="1"/>
  <c r="AN1018" i="4"/>
  <c r="J1018" i="4" s="1"/>
  <c r="AJ1028" i="4"/>
  <c r="F1028" i="4" s="1"/>
  <c r="AN1020" i="4"/>
  <c r="J1020" i="4" s="1"/>
  <c r="E1031" i="4" l="1"/>
  <c r="AJ1031" i="4"/>
  <c r="F1031" i="4" s="1"/>
  <c r="AH1035" i="4"/>
  <c r="D1035" i="4" s="1"/>
  <c r="AM1022" i="4"/>
  <c r="I1022" i="4" s="1"/>
  <c r="AM1024" i="4"/>
  <c r="I1024" i="4" s="1"/>
  <c r="AK1026" i="4"/>
  <c r="G1026" i="4" s="1"/>
  <c r="AO1020" i="4"/>
  <c r="K1020" i="4" s="1"/>
  <c r="L1020" i="4" s="1"/>
  <c r="AI1032" i="4"/>
  <c r="E1032" i="4" s="1"/>
  <c r="AK1028" i="4"/>
  <c r="G1028" i="4" s="1"/>
  <c r="AI1030" i="4"/>
  <c r="E1030" i="4" s="1"/>
  <c r="AO1018" i="4"/>
  <c r="K1018" i="4" s="1"/>
  <c r="L1018" i="4" s="1"/>
  <c r="AG1036" i="4"/>
  <c r="C1036" i="4" s="1"/>
  <c r="AG1034" i="4"/>
  <c r="C1034" i="4" s="1"/>
  <c r="L1031" i="4" l="1"/>
  <c r="AI1035" i="4"/>
  <c r="AG1039" i="4"/>
  <c r="AL1026" i="4"/>
  <c r="H1026" i="4" s="1"/>
  <c r="AH1036" i="4"/>
  <c r="D1036" i="4" s="1"/>
  <c r="AJ1030" i="4"/>
  <c r="F1030" i="4" s="1"/>
  <c r="AN1024" i="4"/>
  <c r="J1024" i="4" s="1"/>
  <c r="AL1028" i="4"/>
  <c r="H1028" i="4" s="1"/>
  <c r="AN1022" i="4"/>
  <c r="J1022" i="4" s="1"/>
  <c r="AJ1032" i="4"/>
  <c r="F1032" i="4" s="1"/>
  <c r="AH1034" i="4"/>
  <c r="D1034" i="4" s="1"/>
  <c r="E1035" i="4" l="1"/>
  <c r="AJ1035" i="4"/>
  <c r="F1035" i="4" s="1"/>
  <c r="C1039" i="4"/>
  <c r="AH1039" i="4"/>
  <c r="AO1024" i="4"/>
  <c r="K1024" i="4" s="1"/>
  <c r="L1024" i="4" s="1"/>
  <c r="AK1030" i="4"/>
  <c r="G1030" i="4" s="1"/>
  <c r="AK1032" i="4"/>
  <c r="G1032" i="4" s="1"/>
  <c r="AI1036" i="4"/>
  <c r="E1036" i="4" s="1"/>
  <c r="AM1026" i="4"/>
  <c r="I1026" i="4" s="1"/>
  <c r="AO1022" i="4"/>
  <c r="K1022" i="4" s="1"/>
  <c r="L1022" i="4" s="1"/>
  <c r="AM1028" i="4"/>
  <c r="I1028" i="4" s="1"/>
  <c r="AG1040" i="4"/>
  <c r="C1040" i="4" s="1"/>
  <c r="AG1038" i="4"/>
  <c r="C1038" i="4" s="1"/>
  <c r="AI1034" i="4"/>
  <c r="E1034" i="4" s="1"/>
  <c r="D1039" i="4" l="1"/>
  <c r="AI1039" i="4"/>
  <c r="E1039" i="4" s="1"/>
  <c r="L1035" i="4"/>
  <c r="AG1043" i="4"/>
  <c r="C1043" i="4" s="1"/>
  <c r="AJ1036" i="4"/>
  <c r="F1036" i="4" s="1"/>
  <c r="AJ1034" i="4"/>
  <c r="F1034" i="4" s="1"/>
  <c r="AL1032" i="4"/>
  <c r="H1032" i="4" s="1"/>
  <c r="AH1038" i="4"/>
  <c r="D1038" i="4" s="1"/>
  <c r="AH1040" i="4"/>
  <c r="D1040" i="4" s="1"/>
  <c r="AL1030" i="4"/>
  <c r="H1030" i="4" s="1"/>
  <c r="AN1028" i="4"/>
  <c r="J1028" i="4" s="1"/>
  <c r="AN1026" i="4"/>
  <c r="J1026" i="4" s="1"/>
  <c r="L1039" i="4" l="1"/>
  <c r="AH1043" i="4"/>
  <c r="AI1040" i="4"/>
  <c r="E1040" i="4" s="1"/>
  <c r="AI1038" i="4"/>
  <c r="E1038" i="4" s="1"/>
  <c r="AM1032" i="4"/>
  <c r="I1032" i="4" s="1"/>
  <c r="AO1026" i="4"/>
  <c r="K1026" i="4" s="1"/>
  <c r="L1026" i="4" s="1"/>
  <c r="AK1034" i="4"/>
  <c r="G1034" i="4" s="1"/>
  <c r="AO1028" i="4"/>
  <c r="K1028" i="4" s="1"/>
  <c r="L1028" i="4" s="1"/>
  <c r="AK1036" i="4"/>
  <c r="G1036" i="4" s="1"/>
  <c r="AM1030" i="4"/>
  <c r="I1030" i="4" s="1"/>
  <c r="AG1042" i="4"/>
  <c r="C1042" i="4" s="1"/>
  <c r="AG1044" i="4"/>
  <c r="C1044" i="4" s="1"/>
  <c r="D1043" i="4" l="1"/>
  <c r="AI1043" i="4"/>
  <c r="E1043" i="4" s="1"/>
  <c r="AG1047" i="4"/>
  <c r="AH1044" i="4"/>
  <c r="D1044" i="4" s="1"/>
  <c r="AN1032" i="4"/>
  <c r="J1032" i="4" s="1"/>
  <c r="AN1030" i="4"/>
  <c r="J1030" i="4" s="1"/>
  <c r="AJ1038" i="4"/>
  <c r="F1038" i="4" s="1"/>
  <c r="AL1036" i="4"/>
  <c r="H1036" i="4" s="1"/>
  <c r="AJ1040" i="4"/>
  <c r="F1040" i="4" s="1"/>
  <c r="AL1034" i="4"/>
  <c r="H1034" i="4" s="1"/>
  <c r="AH1042" i="4"/>
  <c r="D1042" i="4" s="1"/>
  <c r="L1043" i="4" l="1"/>
  <c r="C1047" i="4"/>
  <c r="AH1047" i="4"/>
  <c r="AM1036" i="4"/>
  <c r="I1036" i="4" s="1"/>
  <c r="AK1038" i="4"/>
  <c r="G1038" i="4" s="1"/>
  <c r="AI1042" i="4"/>
  <c r="E1042" i="4" s="1"/>
  <c r="AO1030" i="4"/>
  <c r="K1030" i="4" s="1"/>
  <c r="L1030" i="4" s="1"/>
  <c r="AO1032" i="4"/>
  <c r="K1032" i="4" s="1"/>
  <c r="L1032" i="4" s="1"/>
  <c r="AM1034" i="4"/>
  <c r="I1034" i="4" s="1"/>
  <c r="AI1044" i="4"/>
  <c r="E1044" i="4" s="1"/>
  <c r="AK1040" i="4"/>
  <c r="G1040" i="4" s="1"/>
  <c r="AG1046" i="4"/>
  <c r="C1046" i="4" s="1"/>
  <c r="D1047" i="4" l="1"/>
  <c r="AI1047" i="4"/>
  <c r="AH1046" i="4"/>
  <c r="D1046" i="4" s="1"/>
  <c r="AG1048" i="4"/>
  <c r="C1048" i="4" s="1"/>
  <c r="AJ1042" i="4"/>
  <c r="F1042" i="4" s="1"/>
  <c r="AL1040" i="4"/>
  <c r="H1040" i="4" s="1"/>
  <c r="AL1038" i="4"/>
  <c r="H1038" i="4" s="1"/>
  <c r="AJ1044" i="4"/>
  <c r="F1044" i="4" s="1"/>
  <c r="AN1036" i="4"/>
  <c r="J1036" i="4" s="1"/>
  <c r="AN1034" i="4"/>
  <c r="J1034" i="4" s="1"/>
  <c r="E1047" i="4" l="1"/>
  <c r="AJ1047" i="4"/>
  <c r="AM1038" i="4"/>
  <c r="I1038" i="4" s="1"/>
  <c r="AM1040" i="4"/>
  <c r="I1040" i="4" s="1"/>
  <c r="AO1034" i="4"/>
  <c r="K1034" i="4" s="1"/>
  <c r="L1034" i="4" s="1"/>
  <c r="AK1042" i="4"/>
  <c r="G1042" i="4" s="1"/>
  <c r="AO1036" i="4"/>
  <c r="K1036" i="4" s="1"/>
  <c r="L1036" i="4" s="1"/>
  <c r="AH1048" i="4"/>
  <c r="D1048" i="4" s="1"/>
  <c r="AI1046" i="4"/>
  <c r="E1046" i="4" s="1"/>
  <c r="AK1044" i="4"/>
  <c r="G1044" i="4" s="1"/>
  <c r="F1047" i="4" l="1"/>
  <c r="AK1047" i="4"/>
  <c r="AL1044" i="4"/>
  <c r="H1044" i="4" s="1"/>
  <c r="AL1042" i="4"/>
  <c r="H1042" i="4" s="1"/>
  <c r="AJ1046" i="4"/>
  <c r="F1046" i="4" s="1"/>
  <c r="AN1040" i="4"/>
  <c r="J1040" i="4" s="1"/>
  <c r="AN1038" i="4"/>
  <c r="J1038" i="4" s="1"/>
  <c r="AI1048" i="4"/>
  <c r="E1048" i="4" s="1"/>
  <c r="G1047" i="4" l="1"/>
  <c r="AL1047" i="4"/>
  <c r="AO1040" i="4"/>
  <c r="K1040" i="4" s="1"/>
  <c r="L1040" i="4" s="1"/>
  <c r="AK1046" i="4"/>
  <c r="G1046" i="4" s="1"/>
  <c r="AM1042" i="4"/>
  <c r="I1042" i="4" s="1"/>
  <c r="AJ1048" i="4"/>
  <c r="F1048" i="4" s="1"/>
  <c r="AM1044" i="4"/>
  <c r="I1044" i="4" s="1"/>
  <c r="AO1038" i="4"/>
  <c r="K1038" i="4" s="1"/>
  <c r="L1038" i="4" s="1"/>
  <c r="H1047" i="4" l="1"/>
  <c r="AM1047" i="4"/>
  <c r="AN1044" i="4"/>
  <c r="J1044" i="4" s="1"/>
  <c r="AK1048" i="4"/>
  <c r="G1048" i="4" s="1"/>
  <c r="AL1046" i="4"/>
  <c r="H1046" i="4" s="1"/>
  <c r="AN1042" i="4"/>
  <c r="J1042" i="4" s="1"/>
  <c r="I1047" i="4" l="1"/>
  <c r="AN1047" i="4"/>
  <c r="AO1042" i="4"/>
  <c r="K1042" i="4" s="1"/>
  <c r="L1042" i="4" s="1"/>
  <c r="AM1046" i="4"/>
  <c r="I1046" i="4" s="1"/>
  <c r="AL1048" i="4"/>
  <c r="H1048" i="4" s="1"/>
  <c r="AO1044" i="4"/>
  <c r="K1044" i="4" s="1"/>
  <c r="L1044" i="4" s="1"/>
  <c r="J1047" i="4" l="1"/>
  <c r="AO1047" i="4"/>
  <c r="K1047" i="4" s="1"/>
  <c r="AN1046" i="4"/>
  <c r="J1046" i="4" s="1"/>
  <c r="AM1048" i="4"/>
  <c r="I1048" i="4" s="1"/>
  <c r="L1047" i="4" l="1"/>
  <c r="AN1048" i="4"/>
  <c r="J1048" i="4" s="1"/>
  <c r="AO1046" i="4"/>
  <c r="K1046" i="4" s="1"/>
  <c r="L1046" i="4" s="1"/>
  <c r="AO1048" i="4" l="1"/>
  <c r="K1048" i="4" s="1"/>
  <c r="L1048" i="4" l="1"/>
  <c r="G14" i="4" s="1"/>
  <c r="G13" i="4" s="1"/>
  <c r="R7" i="4" l="1"/>
  <c r="R8" i="4" l="1"/>
  <c r="B20" i="4"/>
  <c r="B21" i="4" s="1"/>
  <c r="B19" i="4" a="1"/>
  <c r="B19" i="4" s="1"/>
  <c r="C20" i="4"/>
  <c r="J20" i="4"/>
  <c r="I19" i="4" a="1"/>
  <c r="I19" i="4" s="1"/>
  <c r="K20" i="4"/>
  <c r="I20" i="4"/>
  <c r="C19" i="4" a="1"/>
  <c r="C19" i="4" s="1"/>
  <c r="D19" i="4" a="1"/>
  <c r="D19" i="4" s="1"/>
  <c r="E19" i="4" a="1"/>
  <c r="E19" i="4" s="1"/>
  <c r="D20" i="4"/>
  <c r="F19" i="4" a="1"/>
  <c r="F19" i="4" s="1"/>
  <c r="J19" i="4" a="1"/>
  <c r="J19" i="4" s="1"/>
  <c r="E20" i="4"/>
  <c r="K19" i="4" a="1"/>
  <c r="K19" i="4" s="1"/>
  <c r="G19" i="4" a="1"/>
  <c r="G19" i="4" s="1"/>
  <c r="H20" i="4"/>
  <c r="F20" i="4"/>
  <c r="H19" i="4" a="1"/>
  <c r="H19" i="4" s="1"/>
  <c r="G20" i="4"/>
  <c r="S7" i="4" l="1"/>
  <c r="R9" i="4"/>
  <c r="C21" i="4"/>
  <c r="E21" i="4"/>
  <c r="D21" i="4"/>
  <c r="H21" i="4"/>
  <c r="I21" i="4"/>
  <c r="J21" i="4"/>
  <c r="K21" i="4"/>
  <c r="F21" i="4"/>
  <c r="G21" i="4"/>
  <c r="S8" i="4" l="1"/>
  <c r="R10" i="4"/>
  <c r="S9" i="4" l="1"/>
  <c r="R11" i="4"/>
  <c r="S10" i="4" l="1"/>
  <c r="R12" i="4"/>
  <c r="S11" i="4" l="1"/>
  <c r="R13" i="4"/>
  <c r="S12" i="4" l="1"/>
  <c r="R14" i="4"/>
  <c r="S13" i="4" l="1"/>
  <c r="R15" i="4"/>
  <c r="S14" i="4" l="1"/>
  <c r="R16" i="4"/>
  <c r="S15" i="4" l="1"/>
  <c r="R17" i="4"/>
  <c r="S16" i="4" l="1"/>
  <c r="R18" i="4"/>
  <c r="S17" i="4" l="1"/>
  <c r="R19" i="4"/>
  <c r="S18" i="4" l="1"/>
  <c r="R20" i="4"/>
  <c r="S19" i="4" l="1"/>
  <c r="R21" i="4"/>
  <c r="S20" i="4" l="1"/>
  <c r="R22" i="4"/>
  <c r="S21" i="4" l="1"/>
  <c r="R23" i="4"/>
  <c r="S22" i="4" l="1"/>
  <c r="R24" i="4"/>
  <c r="S23" i="4" l="1"/>
  <c r="R25" i="4"/>
  <c r="S24" i="4" l="1"/>
  <c r="R26" i="4"/>
  <c r="S25" i="4" l="1"/>
  <c r="R27" i="4"/>
  <c r="S26" i="4" l="1"/>
  <c r="R28" i="4"/>
  <c r="S27" i="4" l="1"/>
  <c r="R29" i="4"/>
  <c r="S28" i="4" l="1"/>
  <c r="R30" i="4"/>
  <c r="S29" i="4" l="1"/>
  <c r="R31" i="4"/>
  <c r="S30" i="4" l="1"/>
  <c r="R32" i="4"/>
  <c r="S31" i="4" l="1"/>
  <c r="R33" i="4"/>
  <c r="S32" i="4" l="1"/>
  <c r="R34" i="4"/>
  <c r="S33" i="4" l="1"/>
  <c r="R35" i="4"/>
  <c r="S34" i="4" l="1"/>
  <c r="R36" i="4"/>
  <c r="S35" i="4" l="1"/>
  <c r="R37" i="4"/>
  <c r="S36" i="4" l="1"/>
  <c r="R38" i="4"/>
  <c r="S37" i="4" l="1"/>
  <c r="R39" i="4"/>
  <c r="S38" i="4" l="1"/>
  <c r="R40" i="4"/>
  <c r="S39" i="4" l="1"/>
  <c r="R41" i="4"/>
  <c r="S40" i="4" l="1"/>
  <c r="R42" i="4"/>
  <c r="S41" i="4" l="1"/>
  <c r="R43" i="4"/>
  <c r="S42" i="4" l="1"/>
  <c r="R44" i="4"/>
  <c r="S43" i="4" l="1"/>
  <c r="R45" i="4"/>
  <c r="S44" i="4" l="1"/>
  <c r="R46" i="4"/>
  <c r="S45" i="4" l="1"/>
  <c r="R47" i="4"/>
  <c r="S46" i="4" l="1"/>
  <c r="R48" i="4"/>
  <c r="S47" i="4" l="1"/>
  <c r="R49" i="4"/>
  <c r="S48" i="4" l="1"/>
  <c r="R50" i="4"/>
  <c r="S49" i="4" l="1"/>
  <c r="R51" i="4"/>
  <c r="S50" i="4" l="1"/>
  <c r="R52" i="4"/>
  <c r="S51" i="4" l="1"/>
  <c r="R53" i="4"/>
  <c r="S52" i="4" l="1"/>
  <c r="R54" i="4"/>
  <c r="S53" i="4" l="1"/>
  <c r="R55" i="4"/>
  <c r="S54" i="4" l="1"/>
  <c r="R56" i="4"/>
  <c r="S55" i="4" l="1"/>
  <c r="R57" i="4"/>
  <c r="S57" i="4" s="1"/>
  <c r="S56"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<sst xmlns="http://schemas.openxmlformats.org/spreadsheetml/2006/main" count="81" uniqueCount="74">
  <si>
    <t>Regret</t>
  </si>
  <si>
    <t>Initial Investment</t>
  </si>
  <si>
    <t>VarID</t>
  </si>
  <si>
    <t>Variable Name</t>
  </si>
  <si>
    <t>Short Name</t>
  </si>
  <si>
    <t>Simulated Value</t>
  </si>
  <si>
    <t>Shape</t>
  </si>
  <si>
    <t>Lower Bound (P5)</t>
  </si>
  <si>
    <t>Mode, P, or P50</t>
  </si>
  <si>
    <t>Upper Bound (P95)</t>
  </si>
  <si>
    <t>Mean</t>
  </si>
  <si>
    <t>PRNG</t>
  </si>
  <si>
    <t>Lognormal</t>
  </si>
  <si>
    <t>Constant</t>
  </si>
  <si>
    <t>Triangular</t>
  </si>
  <si>
    <t>DR</t>
  </si>
  <si>
    <t>Uniform</t>
  </si>
  <si>
    <t>NPV</t>
  </si>
  <si>
    <t>Technology Regret</t>
  </si>
  <si>
    <t>NPV Monte Carlo Simulation</t>
  </si>
  <si>
    <t xml:space="preserve">Expected </t>
  </si>
  <si>
    <t>Trial Values</t>
  </si>
  <si>
    <t>Investment PV</t>
  </si>
  <si>
    <t>Optimal Year</t>
  </si>
  <si>
    <t>Max NPV</t>
  </si>
  <si>
    <t>First Year NPV &gt; 0</t>
  </si>
  <si>
    <t>Variables for Simulation</t>
  </si>
  <si>
    <t>Ben</t>
  </si>
  <si>
    <t>YoY_Inv</t>
  </si>
  <si>
    <t>YoY_Ben</t>
  </si>
  <si>
    <t>Inv</t>
  </si>
  <si>
    <t>Ben_Life</t>
  </si>
  <si>
    <t>Plan_Yrs</t>
  </si>
  <si>
    <t>Annual Benefit</t>
  </si>
  <si>
    <t xml:space="preserve">Discount Rate </t>
  </si>
  <si>
    <t>Benefit life (years)</t>
  </si>
  <si>
    <t>Investment</t>
  </si>
  <si>
    <t>NPV Mean</t>
  </si>
  <si>
    <t>Regret Mean</t>
  </si>
  <si>
    <t>Trial #</t>
  </si>
  <si>
    <t>Adoption Year Calculations</t>
  </si>
  <si>
    <t>Planning horizon 
(years, up to 40)</t>
  </si>
  <si>
    <t>Adoption Year</t>
  </si>
  <si>
    <t>Lifetime Benefits PV</t>
  </si>
  <si>
    <t>Year-over-year percentage change in investment (negative for cost decline)</t>
  </si>
  <si>
    <t>Year</t>
  </si>
  <si>
    <t>Net Present Value</t>
  </si>
  <si>
    <t>Year-over-year percentage change in benefit (prior to adoption)</t>
  </si>
  <si>
    <t>Benefits Multiplier</t>
  </si>
  <si>
    <t>Best Investment Plan Timeline</t>
  </si>
  <si>
    <t>Invest?</t>
  </si>
  <si>
    <t>Cashflow</t>
  </si>
  <si>
    <t>Cash Flow</t>
  </si>
  <si>
    <t>Best Plan Index</t>
  </si>
  <si>
    <r>
      <t xml:space="preserve">Index </t>
    </r>
    <r>
      <rPr>
        <b/>
        <sz val="11"/>
        <color theme="0"/>
        <rFont val="Aptos Narrow"/>
        <family val="2"/>
      </rPr>
      <t xml:space="preserve">↓     </t>
    </r>
    <r>
      <rPr>
        <b/>
        <sz val="10.9"/>
        <color theme="0"/>
        <rFont val="Calibri"/>
        <family val="2"/>
      </rPr>
      <t xml:space="preserve"> Year </t>
    </r>
    <r>
      <rPr>
        <b/>
        <sz val="10.9"/>
        <color theme="0"/>
        <rFont val="Aptos Narrow"/>
        <family val="2"/>
      </rPr>
      <t>→</t>
    </r>
  </si>
  <si>
    <r>
      <t xml:space="preserve">Index </t>
    </r>
    <r>
      <rPr>
        <b/>
        <i/>
        <sz val="11"/>
        <rFont val="Aptos Narrow"/>
        <family val="2"/>
      </rPr>
      <t xml:space="preserve">↓     </t>
    </r>
    <r>
      <rPr>
        <b/>
        <i/>
        <sz val="10.9"/>
        <rFont val="Calibri"/>
        <family val="2"/>
      </rPr>
      <t xml:space="preserve"> Year </t>
    </r>
    <r>
      <rPr>
        <b/>
        <i/>
        <sz val="10.9"/>
        <rFont val="Aptos Narrow"/>
        <family val="2"/>
      </rPr>
      <t>→</t>
    </r>
  </si>
  <si>
    <t># of Investments</t>
  </si>
  <si>
    <t>Inputs</t>
  </si>
  <si>
    <t>Cumulative NPV</t>
  </si>
  <si>
    <t>First Investment Year</t>
  </si>
  <si>
    <t>NPV of Best Plan</t>
  </si>
  <si>
    <t>Count</t>
  </si>
  <si>
    <t>Histogram Chart Data</t>
  </si>
  <si>
    <t>Technology Regret with Upgrades</t>
  </si>
  <si>
    <t>Initial Investment (Y1)</t>
  </si>
  <si>
    <t>Annual Benefit (Y1)</t>
  </si>
  <si>
    <r>
      <t xml:space="preserve">Year-over-year Percentage Decrease in Investment 
</t>
    </r>
    <r>
      <rPr>
        <b/>
        <sz val="10"/>
        <color theme="0"/>
        <rFont val="Calibri"/>
        <family val="2"/>
        <scheme val="minor"/>
      </rPr>
      <t>(positive for cost decline)</t>
    </r>
  </si>
  <si>
    <r>
      <t xml:space="preserve">Year-over-year Percentage Increase in Benefit
</t>
    </r>
    <r>
      <rPr>
        <b/>
        <sz val="10"/>
        <color theme="0"/>
        <rFont val="Calibri"/>
        <family val="2"/>
        <scheme val="minor"/>
      </rPr>
      <t>(prior to adoption)</t>
    </r>
  </si>
  <si>
    <t>This sheet evaluates when to adopt or upgrade a technology across a 10-year horizon. It enumerates all 2¹⁰ investment schedules (Yes/No each year), computes cash flows and NPV for each, and returns the best investment plan, summary charts, and a distribution of NPVs across all plans. The model allows costs to decline over time and benefits to grow while you wait, so you can test “adopt now vs. later vs. multiple upgrades.” Note that this model is deterministic and has a fixed planning and benefit interval of 10 years.</t>
  </si>
  <si>
    <t>All Possible Combinations of Investments over 10 Years</t>
  </si>
  <si>
    <r>
      <t xml:space="preserve">Current Value </t>
    </r>
    <r>
      <rPr>
        <i/>
        <sz val="11"/>
        <rFont val="Aptos Narrow"/>
        <family val="2"/>
      </rPr>
      <t>↓</t>
    </r>
  </si>
  <si>
    <r>
      <t xml:space="preserve">Trial </t>
    </r>
    <r>
      <rPr>
        <i/>
        <sz val="11"/>
        <color theme="0"/>
        <rFont val="Aptos Narrow"/>
        <family val="2"/>
      </rPr>
      <t>→</t>
    </r>
  </si>
  <si>
    <t>This sheet includes a Monte Carlo simulation to evaluate technology regret for a single investment. Adjust values for the variables to see how they effect the optimal year for investment. If you would like to change the variable shapes, update the simulated values and mean values with the formulas in the selected distributions sheet (see website). Recalculate the sheet (click "Calculate Now" in the Formulas tab above) to rerun the simulation after you change the variable values. The second sheet presents a deterministic calculation considering multiple investments.</t>
  </si>
  <si>
    <r>
      <t xml:space="preserve">Expand for Helper 
Calculation Tables </t>
    </r>
    <r>
      <rPr>
        <sz val="12"/>
        <color theme="0"/>
        <rFont val="Aptos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</si>
</sst>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0.00000000"/>
    <numFmt numFmtId="165" formatCode="_(&quot;$&quot;* #,##0_);_(&quot;$&quot;* \(#,##0\);_(&quot;$&quot;* &quot;-&quot;??_);_(@_)"/>
  </numFmts>
  <fonts count="30" x14ac:knownFonts="1">
    <font>
      <sz val="11"/>
      <color theme="1"/>
      <name val="Calibri"/>
      <family val="2"/>
      <scheme val="minor"/>
    </font>
    <font>
      <sz val="11"/>
      <color theme="1"/>
      <name val="Calibri"/>
      <family val="2"/>
      <scheme val="minor"/>
    </font>
    <font>
      <b/>
      <sz val="14"/>
      <color theme="0"/>
      <name val="Calibri"/>
      <family val="2"/>
      <scheme val="minor"/>
    </font>
    <font>
      <b/>
      <sz val="18"/>
      <color theme="0"/>
      <name val="Calibri"/>
      <family val="2"/>
      <scheme val="minor"/>
    </font>
    <font>
      <sz val="14"/>
      <color theme="1"/>
      <name val="Calibri"/>
      <family val="2"/>
      <scheme val="minor"/>
    </font>
    <font>
      <b/>
      <sz val="12"/>
      <color theme="0"/>
      <name val="Calibri"/>
      <family val="2"/>
      <scheme val="minor"/>
    </font>
    <font>
      <sz val="12"/>
      <color theme="1"/>
      <name val="Calibri"/>
      <family val="2"/>
      <scheme val="minor"/>
    </font>
    <font>
      <sz val="11"/>
      <name val="Calibri"/>
      <family val="2"/>
      <scheme val="minor"/>
    </font>
    <font>
      <sz val="11"/>
      <color rgb="FF000000"/>
      <name val="Calibri"/>
      <family val="2"/>
      <scheme val="minor"/>
    </font>
    <font>
      <sz val="12"/>
      <color theme="0"/>
      <name val="Calibri"/>
      <family val="2"/>
      <scheme val="minor"/>
    </font>
    <font>
      <b/>
      <sz val="14"/>
      <color theme="1"/>
      <name val="Calibri"/>
      <family val="2"/>
      <scheme val="minor"/>
    </font>
    <font>
      <b/>
      <sz val="22"/>
      <color theme="0"/>
      <name val="Calibri"/>
      <family val="2"/>
      <scheme val="minor"/>
    </font>
    <font>
      <b/>
      <sz val="16"/>
      <color theme="0"/>
      <name val="Calibri"/>
      <family val="2"/>
      <scheme val="minor"/>
    </font>
    <font>
      <b/>
      <sz val="14"/>
      <color rgb="FFFFFFFF"/>
      <name val="Calibri"/>
      <family val="2"/>
      <scheme val="minor"/>
    </font>
    <font>
      <b/>
      <sz val="14"/>
      <color rgb="FF000000"/>
      <name val="Calibri"/>
      <family val="2"/>
      <scheme val="minor"/>
    </font>
    <font>
      <b/>
      <sz val="11"/>
      <color theme="0"/>
      <name val="Calibri"/>
      <family val="2"/>
      <scheme val="minor"/>
    </font>
    <font>
      <b/>
      <sz val="11"/>
      <color theme="0"/>
      <name val="Aptos Narrow"/>
      <family val="2"/>
    </font>
    <font>
      <b/>
      <sz val="10.9"/>
      <color theme="0"/>
      <name val="Calibri"/>
      <family val="2"/>
    </font>
    <font>
      <b/>
      <sz val="10.9"/>
      <color theme="0"/>
      <name val="Aptos Narrow"/>
      <family val="2"/>
    </font>
    <font>
      <b/>
      <i/>
      <sz val="11"/>
      <name val="Calibri"/>
      <family val="2"/>
      <scheme val="minor"/>
    </font>
    <font>
      <b/>
      <i/>
      <sz val="11"/>
      <name val="Aptos Narrow"/>
      <family val="2"/>
    </font>
    <font>
      <b/>
      <i/>
      <sz val="10.9"/>
      <name val="Calibri"/>
      <family val="2"/>
    </font>
    <font>
      <b/>
      <i/>
      <sz val="10.9"/>
      <name val="Aptos Narrow"/>
      <family val="2"/>
    </font>
    <font>
      <b/>
      <sz val="16"/>
      <color theme="1"/>
      <name val="Calibri"/>
      <family val="2"/>
      <scheme val="minor"/>
    </font>
    <font>
      <b/>
      <sz val="10"/>
      <color theme="0"/>
      <name val="Calibri"/>
      <family val="2"/>
      <scheme val="minor"/>
    </font>
    <font>
      <sz val="12"/>
      <color theme="0"/>
      <name val="Aptos Narrow"/>
      <family val="2"/>
    </font>
    <font>
      <i/>
      <sz val="11"/>
      <name val="Calibri"/>
      <family val="2"/>
      <scheme val="minor"/>
    </font>
    <font>
      <i/>
      <sz val="11"/>
      <name val="Aptos Narrow"/>
      <family val="2"/>
    </font>
    <font>
      <i/>
      <sz val="11"/>
      <color theme="0"/>
      <name val="Calibri"/>
      <family val="2"/>
      <scheme val="minor"/>
    </font>
    <font>
      <i/>
      <sz val="11"/>
      <color theme="0"/>
      <name val="Aptos Narrow"/>
      <family val="2"/>
    </font>
  </fonts>
  <fills count="1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59996337778862885"/>
        <bgColor indexed="64"/>
      </patternFill>
    </fill>
    <fill>
      <patternFill patternType="solid">
        <fgColor theme="7" tint="0.59999389629810485"/>
        <bgColor indexed="64"/>
      </patternFill>
    </fill>
    <fill>
      <patternFill patternType="solid">
        <fgColor theme="2"/>
        <bgColor rgb="FF000000"/>
      </patternFill>
    </fill>
    <fill>
      <patternFill patternType="solid">
        <fgColor rgb="FF002060"/>
        <bgColor rgb="FF000000"/>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79998168889431442"/>
        <bgColor rgb="FF000000"/>
      </patternFill>
    </fill>
    <fill>
      <patternFill patternType="solid">
        <fgColor theme="4" tint="0.39997558519241921"/>
        <bgColor rgb="FF000000"/>
      </patternFill>
    </fill>
    <fill>
      <patternFill patternType="solid">
        <fgColor theme="6" tint="0.79998168889431442"/>
        <bgColor indexed="64"/>
      </patternFill>
    </fill>
    <fill>
      <patternFill patternType="solid">
        <fgColor theme="4" tint="0.59999389629810485"/>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medium">
        <color indexed="64"/>
      </right>
      <top/>
      <bottom/>
      <diagonal/>
    </border>
    <border>
      <left/>
      <right/>
      <top/>
      <bottom style="medium">
        <color indexed="64"/>
      </bottom>
      <diagonal/>
    </border>
    <border>
      <left style="thin">
        <color auto="1"/>
      </left>
      <right style="thin">
        <color auto="1"/>
      </right>
      <top/>
      <bottom style="thin">
        <color auto="1"/>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auto="1"/>
      </right>
      <top style="thin">
        <color theme="6" tint="0.39997558519241921"/>
      </top>
      <bottom style="thin">
        <color auto="1"/>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2">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4" fillId="0" borderId="0"/>
    <xf numFmtId="43"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0" fontId="1" fillId="0" borderId="0"/>
  </cellStyleXfs>
  <cellXfs count="254">
    <xf numFmtId="0" fontId="0" fillId="0" borderId="0" xfId="0"/>
    <xf numFmtId="0" fontId="1" fillId="2" borderId="1" xfId="3" applyFill="1" applyBorder="1" applyAlignment="1">
      <alignment vertical="center"/>
    </xf>
    <xf numFmtId="0" fontId="2" fillId="2" borderId="2" xfId="3" applyFont="1" applyFill="1" applyBorder="1" applyAlignment="1">
      <alignment vertical="center"/>
    </xf>
    <xf numFmtId="0" fontId="1" fillId="0" borderId="0" xfId="3"/>
    <xf numFmtId="0" fontId="4" fillId="0" borderId="0" xfId="5"/>
    <xf numFmtId="0" fontId="5" fillId="3" borderId="3" xfId="3" applyFont="1" applyFill="1" applyBorder="1" applyAlignment="1">
      <alignment horizontal="center" vertical="center"/>
    </xf>
    <xf numFmtId="0" fontId="4" fillId="0" borderId="0" xfId="5" applyAlignment="1">
      <alignment vertical="center"/>
    </xf>
    <xf numFmtId="0" fontId="1" fillId="0" borderId="0" xfId="5" applyFont="1" applyAlignment="1">
      <alignment vertical="center"/>
    </xf>
    <xf numFmtId="0" fontId="1" fillId="0" borderId="0" xfId="3" applyAlignment="1">
      <alignment horizontal="left" vertical="center" wrapText="1"/>
    </xf>
    <xf numFmtId="0" fontId="1" fillId="0" borderId="0" xfId="3" applyAlignment="1">
      <alignment vertical="center"/>
    </xf>
    <xf numFmtId="0" fontId="6" fillId="0" borderId="0" xfId="5" applyFont="1"/>
    <xf numFmtId="0" fontId="10" fillId="0" borderId="0" xfId="5" applyFont="1"/>
    <xf numFmtId="0" fontId="0" fillId="0" borderId="2" xfId="0" applyBorder="1"/>
    <xf numFmtId="0" fontId="0" fillId="0" borderId="11" xfId="0" applyBorder="1"/>
    <xf numFmtId="0" fontId="0" fillId="0" borderId="18" xfId="0" applyBorder="1"/>
    <xf numFmtId="0" fontId="0" fillId="0" borderId="15" xfId="0" applyBorder="1"/>
    <xf numFmtId="0" fontId="0" fillId="0" borderId="12" xfId="0" applyBorder="1"/>
    <xf numFmtId="0" fontId="0" fillId="0" borderId="16" xfId="0" applyBorder="1"/>
    <xf numFmtId="0" fontId="0" fillId="0" borderId="13" xfId="0" applyBorder="1"/>
    <xf numFmtId="0" fontId="0" fillId="0" borderId="0" xfId="0" applyAlignment="1">
      <alignment horizontal="center" vertical="center"/>
    </xf>
    <xf numFmtId="0" fontId="4" fillId="3" borderId="4" xfId="5" applyFill="1" applyBorder="1"/>
    <xf numFmtId="0" fontId="4" fillId="3" borderId="6" xfId="5" applyFill="1" applyBorder="1"/>
    <xf numFmtId="0" fontId="6" fillId="7" borderId="7" xfId="3" applyFont="1" applyFill="1" applyBorder="1" applyAlignment="1">
      <alignment horizontal="center" vertical="center"/>
    </xf>
    <xf numFmtId="0" fontId="5" fillId="3" borderId="0" xfId="3" applyFont="1" applyFill="1" applyAlignment="1">
      <alignment horizontal="center" vertical="center"/>
    </xf>
    <xf numFmtId="10" fontId="8" fillId="8" borderId="9" xfId="10" applyNumberFormat="1" applyFont="1" applyFill="1" applyBorder="1" applyAlignment="1">
      <alignment horizontal="center" vertical="center" wrapText="1"/>
    </xf>
    <xf numFmtId="0" fontId="7" fillId="7" borderId="9" xfId="7" applyNumberFormat="1" applyFont="1" applyFill="1" applyBorder="1" applyAlignment="1">
      <alignment horizontal="center" vertical="center"/>
    </xf>
    <xf numFmtId="0" fontId="9" fillId="3" borderId="0" xfId="3" applyFont="1" applyFill="1" applyAlignment="1">
      <alignment horizontal="center" vertical="center"/>
    </xf>
    <xf numFmtId="0" fontId="4" fillId="3" borderId="0" xfId="5" applyFill="1" applyAlignment="1">
      <alignment vertical="center"/>
    </xf>
    <xf numFmtId="0" fontId="7" fillId="5" borderId="0" xfId="3" applyFont="1" applyFill="1" applyAlignment="1">
      <alignment horizontal="center" vertical="center"/>
    </xf>
    <xf numFmtId="0" fontId="5" fillId="3" borderId="16" xfId="3" applyFont="1" applyFill="1" applyBorder="1" applyAlignment="1">
      <alignment horizontal="center" vertical="center" wrapText="1"/>
    </xf>
    <xf numFmtId="0" fontId="1" fillId="0" borderId="1" xfId="3" applyBorder="1" applyAlignment="1">
      <alignment vertical="center"/>
    </xf>
    <xf numFmtId="0" fontId="1" fillId="0" borderId="2" xfId="3" applyBorder="1" applyAlignment="1">
      <alignment vertical="center"/>
    </xf>
    <xf numFmtId="0" fontId="1" fillId="0" borderId="11" xfId="3" applyBorder="1" applyAlignment="1">
      <alignment vertical="center"/>
    </xf>
    <xf numFmtId="0" fontId="1" fillId="0" borderId="18" xfId="3" applyBorder="1" applyAlignment="1">
      <alignment vertical="center"/>
    </xf>
    <xf numFmtId="0" fontId="1" fillId="0" borderId="15" xfId="3" applyBorder="1" applyAlignment="1">
      <alignment vertical="center"/>
    </xf>
    <xf numFmtId="0" fontId="1" fillId="0" borderId="12" xfId="3" applyBorder="1" applyAlignment="1">
      <alignment vertical="center"/>
    </xf>
    <xf numFmtId="0" fontId="1" fillId="0" borderId="16" xfId="3" applyBorder="1" applyAlignment="1">
      <alignment vertical="center"/>
    </xf>
    <xf numFmtId="164" fontId="7" fillId="5" borderId="22" xfId="3" applyNumberFormat="1" applyFont="1" applyFill="1" applyBorder="1" applyAlignment="1">
      <alignment horizontal="center" vertical="center"/>
    </xf>
    <xf numFmtId="164" fontId="7" fillId="5" borderId="10"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4" fillId="0" borderId="0" xfId="5" applyAlignment="1">
      <alignment horizontal="center" vertical="center"/>
    </xf>
    <xf numFmtId="0" fontId="1" fillId="0" borderId="0" xfId="3" applyAlignment="1">
      <alignment horizontal="center" vertical="center"/>
    </xf>
    <xf numFmtId="0" fontId="6" fillId="3" borderId="0" xfId="3" applyFont="1" applyFill="1" applyAlignment="1">
      <alignment vertical="center"/>
    </xf>
    <xf numFmtId="0" fontId="4" fillId="0" borderId="2" xfId="5" applyBorder="1" applyAlignment="1">
      <alignment horizontal="center" vertical="center"/>
    </xf>
    <xf numFmtId="0" fontId="4" fillId="0" borderId="15" xfId="5" applyBorder="1" applyAlignment="1">
      <alignment vertical="center"/>
    </xf>
    <xf numFmtId="0" fontId="1" fillId="0" borderId="16" xfId="3" applyBorder="1" applyAlignment="1">
      <alignment horizontal="center" vertical="center"/>
    </xf>
    <xf numFmtId="0" fontId="8" fillId="8" borderId="9" xfId="10" applyFont="1" applyFill="1" applyBorder="1" applyAlignment="1">
      <alignment horizontal="center" vertical="center" wrapText="1"/>
    </xf>
    <xf numFmtId="44" fontId="1" fillId="5" borderId="17" xfId="1" applyFont="1" applyFill="1" applyBorder="1" applyAlignment="1">
      <alignment horizontal="center" vertical="center"/>
    </xf>
    <xf numFmtId="0" fontId="7" fillId="7" borderId="21" xfId="3" applyFont="1" applyFill="1" applyBorder="1" applyAlignment="1">
      <alignment horizontal="left" vertical="center" wrapText="1" indent="1"/>
    </xf>
    <xf numFmtId="0" fontId="7" fillId="7" borderId="21" xfId="3" applyFont="1" applyFill="1" applyBorder="1" applyAlignment="1">
      <alignment horizontal="left" vertical="center" indent="1"/>
    </xf>
    <xf numFmtId="0" fontId="7" fillId="6" borderId="9" xfId="3" applyFont="1" applyFill="1" applyBorder="1" applyAlignment="1">
      <alignment horizontal="left" vertical="center" wrapText="1" indent="1"/>
    </xf>
    <xf numFmtId="0" fontId="7" fillId="7" borderId="9" xfId="3" applyFont="1" applyFill="1" applyBorder="1" applyAlignment="1">
      <alignment horizontal="left" vertical="center" indent="1"/>
    </xf>
    <xf numFmtId="0" fontId="7" fillId="6" borderId="9" xfId="3" applyFont="1" applyFill="1" applyBorder="1" applyAlignment="1">
      <alignment horizontal="left" vertical="center" indent="1"/>
    </xf>
    <xf numFmtId="0" fontId="7" fillId="7" borderId="21" xfId="3" applyFont="1" applyFill="1" applyBorder="1" applyAlignment="1">
      <alignment horizontal="center" vertical="center"/>
    </xf>
    <xf numFmtId="0" fontId="7" fillId="7" borderId="9" xfId="3" applyFont="1" applyFill="1" applyBorder="1" applyAlignment="1">
      <alignment horizontal="center" vertical="center"/>
    </xf>
    <xf numFmtId="0" fontId="4" fillId="0" borderId="16" xfId="5" applyBorder="1" applyAlignment="1">
      <alignment vertical="center"/>
    </xf>
    <xf numFmtId="0" fontId="4" fillId="0" borderId="13" xfId="5" applyBorder="1" applyAlignment="1">
      <alignment vertical="center"/>
    </xf>
    <xf numFmtId="0" fontId="4" fillId="0" borderId="12" xfId="5" applyBorder="1"/>
    <xf numFmtId="0" fontId="4" fillId="0" borderId="16" xfId="5" applyBorder="1"/>
    <xf numFmtId="0" fontId="4" fillId="0" borderId="13" xfId="5" applyBorder="1"/>
    <xf numFmtId="0" fontId="4" fillId="0" borderId="18" xfId="5" applyBorder="1"/>
    <xf numFmtId="0" fontId="4" fillId="0" borderId="15" xfId="5" applyBorder="1"/>
    <xf numFmtId="0" fontId="3" fillId="3" borderId="2" xfId="3" applyFont="1" applyFill="1" applyBorder="1" applyAlignment="1">
      <alignment horizontal="center" vertical="center"/>
    </xf>
    <xf numFmtId="0" fontId="0" fillId="3" borderId="2" xfId="0" applyFill="1" applyBorder="1"/>
    <xf numFmtId="0" fontId="4" fillId="3" borderId="2" xfId="5" applyFill="1" applyBorder="1"/>
    <xf numFmtId="0" fontId="4" fillId="3" borderId="11" xfId="5" applyFill="1" applyBorder="1"/>
    <xf numFmtId="0" fontId="0" fillId="4" borderId="18" xfId="0" applyFill="1" applyBorder="1" applyAlignment="1">
      <alignment horizontal="center" vertical="center"/>
    </xf>
    <xf numFmtId="0" fontId="0" fillId="4" borderId="12" xfId="0" applyFill="1" applyBorder="1" applyAlignment="1">
      <alignment horizontal="center" vertical="center"/>
    </xf>
    <xf numFmtId="0" fontId="7" fillId="2" borderId="9" xfId="3" applyFont="1" applyFill="1" applyBorder="1" applyAlignment="1">
      <alignment horizontal="left" vertical="center" wrapText="1" indent="1"/>
    </xf>
    <xf numFmtId="0" fontId="7" fillId="2" borderId="9" xfId="3" applyFont="1" applyFill="1" applyBorder="1" applyAlignment="1">
      <alignment horizontal="left" vertical="center" indent="1"/>
    </xf>
    <xf numFmtId="44" fontId="1" fillId="2" borderId="8" xfId="1" applyFont="1" applyFill="1" applyBorder="1" applyAlignment="1">
      <alignment horizontal="center" vertical="center"/>
    </xf>
    <xf numFmtId="0" fontId="7" fillId="2" borderId="9" xfId="3" applyFont="1" applyFill="1" applyBorder="1" applyAlignment="1">
      <alignment horizontal="center" vertical="center"/>
    </xf>
    <xf numFmtId="0" fontId="7" fillId="2" borderId="9" xfId="7" applyNumberFormat="1" applyFont="1" applyFill="1" applyBorder="1" applyAlignment="1">
      <alignment horizontal="center" vertical="center"/>
    </xf>
    <xf numFmtId="0" fontId="2" fillId="3" borderId="18" xfId="3" applyFont="1" applyFill="1" applyBorder="1" applyAlignment="1">
      <alignment vertical="center"/>
    </xf>
    <xf numFmtId="0" fontId="7" fillId="2" borderId="14" xfId="3" applyFont="1" applyFill="1" applyBorder="1" applyAlignment="1">
      <alignment horizontal="center" vertical="center"/>
    </xf>
    <xf numFmtId="0" fontId="7" fillId="5" borderId="14" xfId="3" applyFont="1" applyFill="1" applyBorder="1" applyAlignment="1">
      <alignment horizontal="center" vertical="center"/>
    </xf>
    <xf numFmtId="164" fontId="7" fillId="2" borderId="10" xfId="3" applyNumberFormat="1" applyFont="1" applyFill="1" applyBorder="1" applyAlignment="1">
      <alignment horizontal="center" vertical="center"/>
    </xf>
    <xf numFmtId="164" fontId="7" fillId="2" borderId="9" xfId="3" applyNumberFormat="1" applyFont="1" applyFill="1" applyBorder="1" applyAlignment="1">
      <alignment horizontal="center" vertical="center"/>
    </xf>
    <xf numFmtId="0" fontId="7" fillId="7" borderId="9" xfId="4" applyNumberFormat="1" applyFont="1" applyFill="1" applyBorder="1" applyAlignment="1">
      <alignment horizontal="center" vertical="center"/>
    </xf>
    <xf numFmtId="10" fontId="1" fillId="2" borderId="8" xfId="2" applyNumberFormat="1" applyFont="1" applyFill="1" applyBorder="1" applyAlignment="1">
      <alignment horizontal="center" vertical="center"/>
    </xf>
    <xf numFmtId="10" fontId="8" fillId="8" borderId="9" xfId="2" applyNumberFormat="1" applyFont="1" applyFill="1" applyBorder="1" applyAlignment="1">
      <alignment horizontal="center" vertical="center" wrapText="1"/>
    </xf>
    <xf numFmtId="2" fontId="8" fillId="8" borderId="9" xfId="10" applyNumberFormat="1" applyFont="1" applyFill="1" applyBorder="1" applyAlignment="1">
      <alignment horizontal="center" vertical="center" wrapText="1"/>
    </xf>
    <xf numFmtId="0" fontId="7" fillId="7" borderId="8" xfId="3" applyFont="1" applyFill="1" applyBorder="1" applyAlignment="1">
      <alignment horizontal="center" vertical="center"/>
    </xf>
    <xf numFmtId="0" fontId="7" fillId="2" borderId="8" xfId="3" applyFont="1" applyFill="1" applyBorder="1" applyAlignment="1">
      <alignment horizontal="center" vertical="center"/>
    </xf>
    <xf numFmtId="0" fontId="1" fillId="5" borderId="17" xfId="1" applyNumberFormat="1" applyFont="1" applyFill="1" applyBorder="1" applyAlignment="1">
      <alignment horizontal="center" vertical="center"/>
    </xf>
    <xf numFmtId="0" fontId="1" fillId="2" borderId="8" xfId="1" applyNumberFormat="1" applyFont="1" applyFill="1" applyBorder="1" applyAlignment="1">
      <alignment horizontal="center" vertical="center"/>
    </xf>
    <xf numFmtId="0" fontId="1" fillId="2" borderId="8" xfId="2" applyNumberFormat="1" applyFont="1" applyFill="1" applyBorder="1" applyAlignment="1">
      <alignment horizontal="center" vertical="center"/>
    </xf>
    <xf numFmtId="0" fontId="8" fillId="8" borderId="9" xfId="2" applyNumberFormat="1" applyFont="1" applyFill="1" applyBorder="1" applyAlignment="1">
      <alignment horizontal="center" vertical="center" wrapText="1"/>
    </xf>
    <xf numFmtId="0" fontId="1" fillId="2" borderId="8" xfId="9" applyNumberFormat="1" applyFont="1" applyFill="1" applyBorder="1" applyAlignment="1">
      <alignment horizontal="center" vertical="center"/>
    </xf>
    <xf numFmtId="0" fontId="1" fillId="2" borderId="8" xfId="4" applyNumberFormat="1" applyFont="1" applyFill="1" applyBorder="1" applyAlignment="1">
      <alignment horizontal="center" vertical="center"/>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6" xfId="5" applyFont="1" applyFill="1" applyBorder="1" applyAlignment="1">
      <alignment horizontal="center" vertical="center" wrapText="1"/>
    </xf>
    <xf numFmtId="0" fontId="9" fillId="3" borderId="13" xfId="5" applyFont="1" applyFill="1" applyBorder="1" applyAlignment="1">
      <alignment horizontal="center" vertical="center" wrapText="1"/>
    </xf>
    <xf numFmtId="0" fontId="4" fillId="0" borderId="0" xfId="5" applyAlignment="1">
      <alignment wrapText="1"/>
    </xf>
    <xf numFmtId="0" fontId="4" fillId="3" borderId="18" xfId="5" applyFill="1" applyBorder="1" applyAlignment="1">
      <alignment vertical="center"/>
    </xf>
    <xf numFmtId="0" fontId="4" fillId="3" borderId="15" xfId="5" applyFill="1" applyBorder="1" applyAlignment="1">
      <alignment vertical="center"/>
    </xf>
    <xf numFmtId="0" fontId="1" fillId="10" borderId="28" xfId="5" applyFont="1" applyFill="1" applyBorder="1" applyAlignment="1">
      <alignment horizontal="center" vertical="center"/>
    </xf>
    <xf numFmtId="0" fontId="1" fillId="0" borderId="29" xfId="5" applyFont="1" applyBorder="1" applyAlignment="1">
      <alignment horizontal="center" vertical="center"/>
    </xf>
    <xf numFmtId="0" fontId="1" fillId="10" borderId="29" xfId="5" applyFont="1" applyFill="1" applyBorder="1" applyAlignment="1">
      <alignment horizontal="center" vertical="center"/>
    </xf>
    <xf numFmtId="0" fontId="1" fillId="10" borderId="30" xfId="5" applyFont="1" applyFill="1" applyBorder="1" applyAlignment="1">
      <alignment horizontal="center" vertical="center"/>
    </xf>
    <xf numFmtId="0" fontId="5" fillId="3" borderId="12" xfId="3" applyFont="1" applyFill="1" applyBorder="1" applyAlignment="1">
      <alignment horizontal="center" vertical="center"/>
    </xf>
    <xf numFmtId="0" fontId="4" fillId="11" borderId="20" xfId="5" applyFill="1" applyBorder="1" applyAlignment="1">
      <alignment horizontal="center" vertical="center"/>
    </xf>
    <xf numFmtId="0" fontId="0" fillId="3" borderId="12" xfId="0" applyFill="1" applyBorder="1" applyAlignment="1">
      <alignment vertical="center"/>
    </xf>
    <xf numFmtId="0" fontId="4" fillId="0" borderId="1" xfId="5" applyBorder="1"/>
    <xf numFmtId="0" fontId="4" fillId="0" borderId="2" xfId="5" applyBorder="1"/>
    <xf numFmtId="0" fontId="4" fillId="0" borderId="11" xfId="5" applyBorder="1"/>
    <xf numFmtId="0" fontId="13" fillId="9" borderId="1" xfId="5" applyFont="1" applyFill="1" applyBorder="1" applyAlignment="1">
      <alignment horizontal="center" vertical="center"/>
    </xf>
    <xf numFmtId="0" fontId="14" fillId="13" borderId="23" xfId="5" applyFont="1" applyFill="1" applyBorder="1" applyAlignment="1">
      <alignment horizontal="center" vertical="center"/>
    </xf>
    <xf numFmtId="0" fontId="13" fillId="9" borderId="18" xfId="5" applyFont="1" applyFill="1" applyBorder="1" applyAlignment="1">
      <alignment horizontal="center" vertical="center"/>
    </xf>
    <xf numFmtId="0" fontId="13" fillId="9" borderId="12" xfId="5" applyFont="1" applyFill="1" applyBorder="1" applyAlignment="1">
      <alignment horizontal="center" vertical="center"/>
    </xf>
    <xf numFmtId="0" fontId="14" fillId="12" borderId="20" xfId="4" applyNumberFormat="1" applyFont="1" applyFill="1" applyBorder="1" applyAlignment="1">
      <alignment horizontal="center" vertical="center"/>
    </xf>
    <xf numFmtId="0" fontId="0" fillId="3" borderId="2" xfId="0" applyFill="1" applyBorder="1" applyAlignment="1">
      <alignment vertical="center"/>
    </xf>
    <xf numFmtId="44" fontId="0" fillId="0" borderId="0" xfId="1" applyFont="1"/>
    <xf numFmtId="8" fontId="0" fillId="0" borderId="0" xfId="0" applyNumberFormat="1"/>
    <xf numFmtId="0" fontId="0" fillId="0" borderId="0" xfId="0" applyAlignment="1">
      <alignment horizontal="center"/>
    </xf>
    <xf numFmtId="0" fontId="0" fillId="10" borderId="31" xfId="5" applyFont="1" applyFill="1" applyBorder="1" applyAlignment="1">
      <alignment horizontal="center" vertical="center"/>
    </xf>
    <xf numFmtId="165" fontId="14" fillId="12" borderId="19" xfId="4" applyNumberFormat="1" applyFont="1" applyFill="1" applyBorder="1" applyAlignment="1">
      <alignment horizontal="center" vertical="center"/>
    </xf>
    <xf numFmtId="165" fontId="6" fillId="7" borderId="33" xfId="1" applyNumberFormat="1" applyFont="1" applyFill="1" applyBorder="1" applyAlignment="1">
      <alignment horizontal="center" vertical="center"/>
    </xf>
    <xf numFmtId="165" fontId="6" fillId="7" borderId="34" xfId="1" applyNumberFormat="1" applyFont="1" applyFill="1" applyBorder="1" applyAlignment="1">
      <alignment horizontal="center" vertical="center"/>
    </xf>
    <xf numFmtId="44" fontId="0" fillId="0" borderId="0" xfId="1" applyFont="1" applyAlignment="1">
      <alignment horizontal="center" vertical="center"/>
    </xf>
    <xf numFmtId="0" fontId="5" fillId="3" borderId="18" xfId="0" applyFont="1" applyFill="1" applyBorder="1" applyAlignment="1">
      <alignment horizontal="center"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0" fillId="4" borderId="11" xfId="0" applyFill="1" applyBorder="1" applyAlignment="1">
      <alignment horizontal="center" vertical="center"/>
    </xf>
    <xf numFmtId="0" fontId="0" fillId="3" borderId="1" xfId="0" applyFill="1" applyBorder="1" applyAlignment="1">
      <alignment horizontal="center" vertical="center"/>
    </xf>
    <xf numFmtId="0" fontId="0" fillId="0" borderId="18" xfId="0" applyBorder="1" applyAlignment="1">
      <alignment horizontal="center" vertical="center"/>
    </xf>
    <xf numFmtId="0" fontId="0" fillId="0" borderId="12" xfId="0" applyBorder="1" applyAlignment="1">
      <alignment horizontal="center" vertical="center"/>
    </xf>
    <xf numFmtId="0" fontId="5" fillId="3" borderId="0" xfId="0" applyFont="1" applyFill="1" applyAlignment="1">
      <alignment horizontal="center" vertical="center"/>
    </xf>
    <xf numFmtId="0" fontId="0" fillId="0" borderId="1" xfId="0" applyBorder="1"/>
    <xf numFmtId="0" fontId="15" fillId="3" borderId="20" xfId="0" applyFont="1" applyFill="1" applyBorder="1" applyAlignment="1">
      <alignment horizontal="center" vertical="center"/>
    </xf>
    <xf numFmtId="0" fontId="0" fillId="14" borderId="32" xfId="0" applyFill="1" applyBorder="1" applyAlignment="1">
      <alignment horizontal="center" vertical="center"/>
    </xf>
    <xf numFmtId="0" fontId="0" fillId="14" borderId="20" xfId="0"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19" fillId="4" borderId="20" xfId="0" applyFont="1" applyFill="1" applyBorder="1" applyAlignment="1">
      <alignment horizontal="center" vertical="center"/>
    </xf>
    <xf numFmtId="0" fontId="0" fillId="3" borderId="4" xfId="0" applyFill="1" applyBorder="1"/>
    <xf numFmtId="9" fontId="6" fillId="7" borderId="34" xfId="2" applyFont="1" applyFill="1" applyBorder="1" applyAlignment="1">
      <alignment horizontal="center" vertical="center"/>
    </xf>
    <xf numFmtId="9" fontId="6" fillId="7" borderId="35" xfId="2" applyFont="1" applyFill="1" applyBorder="1" applyAlignment="1">
      <alignment horizontal="center" vertical="center"/>
    </xf>
    <xf numFmtId="0" fontId="0" fillId="5" borderId="1" xfId="1" applyNumberFormat="1" applyFont="1" applyFill="1" applyBorder="1" applyAlignment="1">
      <alignment horizontal="center" vertical="center"/>
    </xf>
    <xf numFmtId="0" fontId="0" fillId="5" borderId="11" xfId="0" applyFill="1" applyBorder="1" applyAlignment="1">
      <alignment horizontal="center" vertical="center"/>
    </xf>
    <xf numFmtId="0" fontId="0" fillId="5" borderId="18" xfId="1" applyNumberFormat="1" applyFont="1" applyFill="1" applyBorder="1" applyAlignment="1">
      <alignment horizontal="center" vertical="center"/>
    </xf>
    <xf numFmtId="0" fontId="0" fillId="5" borderId="15" xfId="0" applyFill="1" applyBorder="1" applyAlignment="1">
      <alignment horizontal="center" vertical="center"/>
    </xf>
    <xf numFmtId="0" fontId="0" fillId="5" borderId="12" xfId="1" applyNumberFormat="1" applyFont="1" applyFill="1" applyBorder="1" applyAlignment="1">
      <alignment horizontal="center" vertical="center"/>
    </xf>
    <xf numFmtId="0" fontId="0" fillId="5" borderId="1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10" borderId="4" xfId="0" applyFill="1" applyBorder="1" applyAlignment="1">
      <alignment horizontal="center"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165" fontId="6" fillId="4" borderId="20" xfId="0" applyNumberFormat="1" applyFont="1" applyFill="1" applyBorder="1" applyAlignment="1">
      <alignment horizontal="center" vertical="center"/>
    </xf>
    <xf numFmtId="0" fontId="0" fillId="5" borderId="18" xfId="0" applyFill="1" applyBorder="1" applyAlignment="1">
      <alignment horizontal="center" vertical="center"/>
    </xf>
    <xf numFmtId="0" fontId="0" fillId="5" borderId="0" xfId="0" applyFill="1" applyAlignment="1">
      <alignment horizontal="center" vertical="center"/>
    </xf>
    <xf numFmtId="0" fontId="6" fillId="5" borderId="23" xfId="0" applyFont="1" applyFill="1" applyBorder="1" applyAlignment="1">
      <alignment horizontal="center" vertical="center"/>
    </xf>
    <xf numFmtId="0" fontId="0" fillId="0" borderId="16" xfId="0" applyBorder="1" applyAlignment="1">
      <alignment horizontal="center"/>
    </xf>
    <xf numFmtId="0" fontId="0" fillId="0" borderId="18" xfId="0" applyBorder="1" applyAlignment="1">
      <alignment horizontal="center"/>
    </xf>
    <xf numFmtId="0" fontId="0" fillId="0" borderId="12" xfId="0" applyBorder="1" applyAlignment="1">
      <alignment horizontal="center"/>
    </xf>
    <xf numFmtId="0" fontId="6" fillId="0" borderId="18" xfId="0" applyFont="1" applyBorder="1" applyAlignment="1">
      <alignment horizontal="center"/>
    </xf>
    <xf numFmtId="0" fontId="1" fillId="2" borderId="0" xfId="3" applyFill="1" applyAlignment="1">
      <alignment vertical="center"/>
    </xf>
    <xf numFmtId="0" fontId="15" fillId="3" borderId="12" xfId="3" applyFont="1" applyFill="1" applyBorder="1" applyAlignment="1">
      <alignment horizontal="center" vertical="center"/>
    </xf>
    <xf numFmtId="0" fontId="15" fillId="3" borderId="13" xfId="3" applyFont="1" applyFill="1" applyBorder="1" applyAlignment="1">
      <alignment horizontal="center" vertical="center"/>
    </xf>
    <xf numFmtId="0" fontId="2" fillId="2" borderId="0" xfId="3" applyFont="1" applyFill="1" applyAlignment="1">
      <alignment vertical="center"/>
    </xf>
    <xf numFmtId="0" fontId="0" fillId="0" borderId="0" xfId="0" applyAlignment="1">
      <alignment horizontal="left" wrapText="1"/>
    </xf>
    <xf numFmtId="165" fontId="0" fillId="5" borderId="18" xfId="1" applyNumberFormat="1" applyFont="1" applyFill="1" applyBorder="1" applyAlignment="1">
      <alignment horizontal="center" vertical="center"/>
    </xf>
    <xf numFmtId="165" fontId="0" fillId="5" borderId="0" xfId="1" applyNumberFormat="1" applyFont="1" applyFill="1" applyBorder="1" applyAlignment="1">
      <alignment horizontal="center" vertical="center"/>
    </xf>
    <xf numFmtId="165" fontId="0" fillId="5" borderId="15" xfId="1" applyNumberFormat="1" applyFont="1" applyFill="1" applyBorder="1" applyAlignment="1">
      <alignment horizontal="center" vertical="center"/>
    </xf>
    <xf numFmtId="165" fontId="0" fillId="5" borderId="12" xfId="1" applyNumberFormat="1" applyFont="1" applyFill="1" applyBorder="1"/>
    <xf numFmtId="165" fontId="0" fillId="5" borderId="16" xfId="1" applyNumberFormat="1" applyFont="1" applyFill="1" applyBorder="1"/>
    <xf numFmtId="165" fontId="0" fillId="5" borderId="13" xfId="1" applyNumberFormat="1" applyFont="1" applyFill="1" applyBorder="1"/>
    <xf numFmtId="165" fontId="0" fillId="0" borderId="0" xfId="1" applyNumberFormat="1" applyFont="1" applyBorder="1" applyAlignment="1">
      <alignment horizontal="center" vertical="center"/>
    </xf>
    <xf numFmtId="165" fontId="0" fillId="0" borderId="32" xfId="1" applyNumberFormat="1" applyFont="1" applyBorder="1" applyAlignment="1">
      <alignment horizontal="center" vertical="center"/>
    </xf>
    <xf numFmtId="165" fontId="0" fillId="0" borderId="16" xfId="1" applyNumberFormat="1" applyFont="1" applyBorder="1" applyAlignment="1">
      <alignment horizontal="center" vertical="center"/>
    </xf>
    <xf numFmtId="165" fontId="0" fillId="0" borderId="20" xfId="1" applyNumberFormat="1" applyFont="1" applyBorder="1" applyAlignment="1">
      <alignment horizontal="center" vertical="center"/>
    </xf>
    <xf numFmtId="165" fontId="1" fillId="0" borderId="0" xfId="1" applyNumberFormat="1" applyFont="1" applyBorder="1" applyAlignment="1">
      <alignment horizontal="center"/>
    </xf>
    <xf numFmtId="165" fontId="1" fillId="0" borderId="15" xfId="1" applyNumberFormat="1" applyFont="1" applyBorder="1" applyAlignment="1">
      <alignment horizontal="center"/>
    </xf>
    <xf numFmtId="165" fontId="1" fillId="0" borderId="0" xfId="1" applyNumberFormat="1" applyFont="1" applyFill="1" applyBorder="1" applyAlignment="1">
      <alignment horizontal="center"/>
    </xf>
    <xf numFmtId="165" fontId="1" fillId="0" borderId="16" xfId="1" applyNumberFormat="1" applyFont="1" applyBorder="1" applyAlignment="1">
      <alignment horizontal="center"/>
    </xf>
    <xf numFmtId="165" fontId="1" fillId="0" borderId="13" xfId="1" applyNumberFormat="1" applyFont="1" applyBorder="1" applyAlignment="1">
      <alignment horizontal="center"/>
    </xf>
    <xf numFmtId="165" fontId="7" fillId="4" borderId="0" xfId="1" applyNumberFormat="1" applyFont="1" applyFill="1" applyBorder="1" applyAlignment="1">
      <alignment vertical="center" wrapText="1"/>
    </xf>
    <xf numFmtId="165" fontId="7" fillId="4" borderId="16" xfId="1" applyNumberFormat="1" applyFont="1" applyFill="1" applyBorder="1" applyAlignment="1">
      <alignment vertical="center" wrapText="1"/>
    </xf>
    <xf numFmtId="0" fontId="7" fillId="4" borderId="18" xfId="3" applyFont="1" applyFill="1" applyBorder="1" applyAlignment="1">
      <alignment horizontal="center" vertical="center" wrapText="1"/>
    </xf>
    <xf numFmtId="0" fontId="26" fillId="4" borderId="0" xfId="3" applyFont="1" applyFill="1" applyAlignment="1">
      <alignment horizontal="center" vertical="center" wrapText="1"/>
    </xf>
    <xf numFmtId="1" fontId="7" fillId="4" borderId="0" xfId="3" applyNumberFormat="1" applyFont="1" applyFill="1" applyAlignment="1">
      <alignment horizontal="center" vertical="center" wrapText="1"/>
    </xf>
    <xf numFmtId="1" fontId="7" fillId="4" borderId="15" xfId="3" applyNumberFormat="1" applyFont="1" applyFill="1" applyBorder="1" applyAlignment="1">
      <alignment horizontal="center" vertical="center" wrapText="1"/>
    </xf>
    <xf numFmtId="0" fontId="28" fillId="3" borderId="0" xfId="3" applyFont="1" applyFill="1" applyAlignment="1">
      <alignment horizontal="center" vertical="center"/>
    </xf>
    <xf numFmtId="165" fontId="1" fillId="0" borderId="17" xfId="1" applyNumberFormat="1" applyFont="1" applyBorder="1" applyAlignment="1">
      <alignment horizontal="center" vertical="center"/>
    </xf>
    <xf numFmtId="165" fontId="1" fillId="10" borderId="17" xfId="1" applyNumberFormat="1" applyFont="1" applyFill="1" applyBorder="1" applyAlignment="1">
      <alignment horizontal="center" vertical="center"/>
    </xf>
    <xf numFmtId="165" fontId="1" fillId="4" borderId="24" xfId="1" applyNumberFormat="1" applyFont="1" applyFill="1" applyBorder="1" applyAlignment="1">
      <alignment horizontal="center" vertical="center"/>
    </xf>
    <xf numFmtId="165" fontId="1" fillId="0" borderId="8" xfId="1" applyNumberFormat="1" applyFont="1" applyBorder="1" applyAlignment="1">
      <alignment horizontal="center" vertical="center"/>
    </xf>
    <xf numFmtId="165" fontId="1" fillId="0" borderId="8" xfId="1" applyNumberFormat="1" applyFont="1" applyFill="1" applyBorder="1" applyAlignment="1">
      <alignment horizontal="center" vertical="center"/>
    </xf>
    <xf numFmtId="165" fontId="1" fillId="0" borderId="25" xfId="1" applyNumberFormat="1" applyFont="1" applyFill="1" applyBorder="1" applyAlignment="1">
      <alignment horizontal="center" vertical="center"/>
    </xf>
    <xf numFmtId="165" fontId="1" fillId="10" borderId="8" xfId="1" applyNumberFormat="1" applyFont="1" applyFill="1" applyBorder="1" applyAlignment="1">
      <alignment horizontal="center" vertical="center"/>
    </xf>
    <xf numFmtId="165" fontId="1" fillId="10" borderId="25" xfId="1" applyNumberFormat="1" applyFont="1" applyFill="1" applyBorder="1" applyAlignment="1">
      <alignment horizontal="center" vertical="center"/>
    </xf>
    <xf numFmtId="165" fontId="1" fillId="0" borderId="26" xfId="1" applyNumberFormat="1" applyFont="1" applyBorder="1" applyAlignment="1">
      <alignment horizontal="center" vertical="center"/>
    </xf>
    <xf numFmtId="165" fontId="1" fillId="10" borderId="26" xfId="1" applyNumberFormat="1" applyFont="1" applyFill="1" applyBorder="1" applyAlignment="1">
      <alignment horizontal="center" vertical="center"/>
    </xf>
    <xf numFmtId="165" fontId="1" fillId="10" borderId="27" xfId="1" applyNumberFormat="1" applyFont="1" applyFill="1" applyBorder="1" applyAlignment="1">
      <alignment horizontal="center" vertical="center"/>
    </xf>
    <xf numFmtId="165" fontId="1" fillId="0" borderId="1" xfId="4" applyNumberFormat="1" applyFont="1" applyBorder="1" applyAlignment="1">
      <alignment horizontal="center" vertical="center"/>
    </xf>
    <xf numFmtId="0" fontId="1" fillId="0" borderId="11" xfId="3" applyBorder="1" applyAlignment="1">
      <alignment horizontal="center" vertical="center"/>
    </xf>
    <xf numFmtId="165" fontId="1" fillId="0" borderId="18" xfId="4" applyNumberFormat="1" applyFont="1" applyBorder="1" applyAlignment="1">
      <alignment horizontal="center" vertical="center"/>
    </xf>
    <xf numFmtId="0" fontId="1" fillId="0" borderId="15" xfId="3" applyBorder="1" applyAlignment="1">
      <alignment horizontal="center" vertical="center"/>
    </xf>
    <xf numFmtId="165" fontId="1" fillId="0" borderId="12" xfId="4" applyNumberFormat="1" applyFont="1" applyBorder="1" applyAlignment="1">
      <alignment horizontal="center" vertical="center"/>
    </xf>
    <xf numFmtId="0" fontId="1" fillId="0" borderId="13" xfId="3" applyBorder="1" applyAlignment="1">
      <alignment horizontal="center" vertical="center"/>
    </xf>
    <xf numFmtId="0" fontId="3" fillId="3" borderId="1" xfId="5" applyFont="1" applyFill="1" applyBorder="1" applyAlignment="1">
      <alignment horizontal="center" vertical="center"/>
    </xf>
    <xf numFmtId="0" fontId="3" fillId="3" borderId="2" xfId="5" applyFont="1" applyFill="1" applyBorder="1" applyAlignment="1">
      <alignment horizontal="center" vertical="center"/>
    </xf>
    <xf numFmtId="0" fontId="3" fillId="3" borderId="11" xfId="5" applyFont="1" applyFill="1" applyBorder="1" applyAlignment="1">
      <alignment horizontal="center" vertical="center"/>
    </xf>
    <xf numFmtId="0" fontId="3" fillId="3" borderId="1" xfId="3" applyFont="1" applyFill="1" applyBorder="1" applyAlignment="1">
      <alignment horizontal="center" vertical="center"/>
    </xf>
    <xf numFmtId="0" fontId="3" fillId="3" borderId="2" xfId="3" applyFont="1" applyFill="1" applyBorder="1" applyAlignment="1">
      <alignment horizontal="center" vertical="center"/>
    </xf>
    <xf numFmtId="0" fontId="2" fillId="3" borderId="0" xfId="3" applyFont="1" applyFill="1" applyAlignment="1">
      <alignment horizontal="center" vertical="center"/>
    </xf>
    <xf numFmtId="0" fontId="2" fillId="3" borderId="0" xfId="5" applyFont="1" applyFill="1" applyAlignment="1">
      <alignment horizontal="center" vertical="center"/>
    </xf>
    <xf numFmtId="0" fontId="2" fillId="3" borderId="15" xfId="5" applyFont="1" applyFill="1" applyBorder="1" applyAlignment="1">
      <alignment horizontal="center" vertical="center"/>
    </xf>
    <xf numFmtId="0" fontId="6" fillId="0" borderId="5" xfId="3" applyFont="1" applyBorder="1" applyAlignment="1">
      <alignment horizontal="left" vertical="center" wrapText="1"/>
    </xf>
    <xf numFmtId="0" fontId="6" fillId="0" borderId="6" xfId="3" applyFont="1" applyBorder="1" applyAlignment="1">
      <alignment horizontal="left" vertical="center" wrapText="1"/>
    </xf>
    <xf numFmtId="0" fontId="12" fillId="3" borderId="1" xfId="3" applyFont="1" applyFill="1" applyBorder="1" applyAlignment="1">
      <alignment horizontal="center" vertical="center" wrapText="1"/>
    </xf>
    <xf numFmtId="0" fontId="12" fillId="3" borderId="2" xfId="3" applyFont="1" applyFill="1" applyBorder="1" applyAlignment="1">
      <alignment horizontal="center" vertical="center" wrapText="1"/>
    </xf>
    <xf numFmtId="0" fontId="12" fillId="3" borderId="11" xfId="3" applyFont="1" applyFill="1" applyBorder="1" applyAlignment="1">
      <alignment horizontal="center" vertical="center" wrapText="1"/>
    </xf>
    <xf numFmtId="0" fontId="23" fillId="15" borderId="4" xfId="0" applyFont="1" applyFill="1" applyBorder="1" applyAlignment="1">
      <alignment horizontal="center" vertical="center"/>
    </xf>
    <xf numFmtId="0" fontId="23" fillId="15" borderId="5" xfId="0" applyFont="1" applyFill="1" applyBorder="1" applyAlignment="1">
      <alignment horizontal="center" vertical="center"/>
    </xf>
    <xf numFmtId="0" fontId="23" fillId="15" borderId="6"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44" fontId="15" fillId="3" borderId="2" xfId="1" applyFont="1" applyFill="1" applyBorder="1" applyAlignment="1">
      <alignment horizontal="center" vertical="center" wrapText="1"/>
    </xf>
    <xf numFmtId="44" fontId="15" fillId="3" borderId="16" xfId="1" applyFont="1" applyFill="1" applyBorder="1" applyAlignment="1">
      <alignment horizontal="center" vertical="center" wrapText="1"/>
    </xf>
    <xf numFmtId="0" fontId="2" fillId="3" borderId="5" xfId="0" applyFont="1" applyFill="1" applyBorder="1" applyAlignment="1">
      <alignment horizontal="center" vertical="center"/>
    </xf>
    <xf numFmtId="0" fontId="5" fillId="3" borderId="1" xfId="3" applyFont="1" applyFill="1" applyBorder="1" applyAlignment="1">
      <alignment horizontal="center" vertical="center" wrapText="1"/>
    </xf>
    <xf numFmtId="0" fontId="5" fillId="3" borderId="11" xfId="3" applyFont="1" applyFill="1" applyBorder="1" applyAlignment="1">
      <alignment horizontal="center" vertical="center" wrapText="1"/>
    </xf>
    <xf numFmtId="0" fontId="5" fillId="3" borderId="18" xfId="3" applyFont="1" applyFill="1" applyBorder="1" applyAlignment="1">
      <alignment horizontal="center" vertical="center" wrapText="1"/>
    </xf>
    <xf numFmtId="0" fontId="5" fillId="3" borderId="15" xfId="3" applyFont="1" applyFill="1" applyBorder="1" applyAlignment="1">
      <alignment horizontal="center" vertical="center" wrapText="1"/>
    </xf>
    <xf numFmtId="0" fontId="5" fillId="3" borderId="12" xfId="3" applyFont="1" applyFill="1" applyBorder="1" applyAlignment="1">
      <alignment horizontal="center" vertical="center" wrapText="1"/>
    </xf>
    <xf numFmtId="0" fontId="5" fillId="3" borderId="16" xfId="3"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11" xfId="0" applyFont="1" applyFill="1" applyBorder="1" applyAlignment="1">
      <alignment horizontal="center"/>
    </xf>
    <xf numFmtId="44" fontId="15" fillId="3" borderId="2" xfId="1" applyFont="1" applyFill="1" applyBorder="1" applyAlignment="1">
      <alignment horizontal="center" vertical="center"/>
    </xf>
    <xf numFmtId="44" fontId="15" fillId="3" borderId="16" xfId="1" applyFont="1" applyFill="1" applyBorder="1" applyAlignment="1">
      <alignment horizontal="center" vertical="center"/>
    </xf>
    <xf numFmtId="0" fontId="1" fillId="2" borderId="12" xfId="3" applyFill="1" applyBorder="1" applyAlignment="1">
      <alignment vertical="center"/>
    </xf>
    <xf numFmtId="0" fontId="2" fillId="2" borderId="16" xfId="3" applyFont="1" applyFill="1" applyBorder="1" applyAlignment="1">
      <alignment vertical="center"/>
    </xf>
    <xf numFmtId="0" fontId="0" fillId="0" borderId="16" xfId="0" applyBorder="1" applyAlignment="1">
      <alignment horizontal="left" vertical="center" wrapText="1"/>
    </xf>
    <xf numFmtId="0" fontId="0" fillId="0" borderId="13" xfId="0" applyBorder="1" applyAlignment="1">
      <alignment horizontal="left" vertical="center" wrapText="1"/>
    </xf>
    <xf numFmtId="0" fontId="11" fillId="3" borderId="4" xfId="3" applyFont="1" applyFill="1" applyBorder="1" applyAlignment="1">
      <alignment horizontal="left" vertical="center" indent="1"/>
    </xf>
    <xf numFmtId="0" fontId="11" fillId="3" borderId="5" xfId="3" applyFont="1" applyFill="1" applyBorder="1" applyAlignment="1">
      <alignment horizontal="left" vertical="center" indent="1"/>
    </xf>
    <xf numFmtId="0" fontId="0" fillId="3" borderId="5" xfId="0" applyFill="1" applyBorder="1"/>
    <xf numFmtId="0" fontId="0" fillId="3" borderId="5" xfId="0" applyFill="1" applyBorder="1" applyAlignment="1">
      <alignment horizontal="center"/>
    </xf>
    <xf numFmtId="0" fontId="9" fillId="3" borderId="5" xfId="0" applyFont="1" applyFill="1" applyBorder="1" applyAlignment="1">
      <alignment horizontal="center" vertical="center" wrapText="1"/>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11" fillId="3" borderId="6" xfId="3" applyFont="1" applyFill="1" applyBorder="1" applyAlignment="1">
      <alignment horizontal="left" vertical="center" indent="1"/>
    </xf>
  </cellXfs>
  <cellStyles count="12">
    <cellStyle name="Comma 3" xfId="6" xr:uid="{751EADFB-F977-46A6-99F1-0ED69D914200}"/>
    <cellStyle name="Currency" xfId="1" builtinId="4"/>
    <cellStyle name="Currency 2" xfId="9" xr:uid="{ECD1434F-1B4D-448D-BEC5-23C897BBD06D}"/>
    <cellStyle name="Currency 3" xfId="4" xr:uid="{3F088FA0-4753-4DFD-AC89-5184D9433AAB}"/>
    <cellStyle name="Normal" xfId="0" builtinId="0"/>
    <cellStyle name="Normal 2" xfId="5" xr:uid="{77981EA9-667B-4AF7-9D2E-818E66E6C979}"/>
    <cellStyle name="Normal 2 2" xfId="11" xr:uid="{3E40EFCA-EB93-4971-B65B-44A8BE7ED66A}"/>
    <cellStyle name="Normal 3" xfId="3" xr:uid="{FA274446-6327-4ED6-ACD1-D50A9179919C}"/>
    <cellStyle name="Normal 4" xfId="10" xr:uid="{3D722BB3-39C8-44D7-8370-FB85C513475B}"/>
    <cellStyle name="Percent" xfId="2" builtinId="5"/>
    <cellStyle name="Percent 2" xfId="7" xr:uid="{5DB7351B-8440-4326-92BF-3D09FC3442C1}"/>
    <cellStyle name="Percent 3" xfId="8" xr:uid="{83E52362-97C4-42D4-8F2B-03CD72C3100D}"/>
  </cellStyles>
  <dxfs count="24">
    <dxf>
      <font>
        <b val="0"/>
        <i val="0"/>
        <strike val="0"/>
        <condense val="0"/>
        <extend val="0"/>
        <outline val="0"/>
        <shadow val="0"/>
        <u val="none"/>
        <vertAlign val="baseline"/>
        <sz val="11"/>
        <color auto="1"/>
        <name val="Calibri"/>
        <family val="2"/>
        <scheme val="minor"/>
      </font>
      <numFmt numFmtId="164" formatCode="0.00000000"/>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top style="thin">
          <color indexed="64"/>
        </top>
        <bottom/>
      </border>
    </dxf>
    <dxf>
      <numFmt numFmtId="0" formatCode="General"/>
      <alignment horizontal="center" vertical="center" textRotation="0" indent="0" justifyLastLine="0" shrinkToFit="0" readingOrder="0"/>
      <border outline="0">
        <right style="thin">
          <color auto="1"/>
        </right>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1"/>
        <color auto="1"/>
        <name val="Calibri"/>
        <family val="2"/>
        <scheme val="minor"/>
      </font>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alignment horizontal="center" vertical="center" textRotation="0" indent="0" justifyLastLine="0" shrinkToFit="0" readingOrder="0"/>
      <border outline="0">
        <right style="thin">
          <color auto="1"/>
        </right>
      </border>
    </dxf>
    <dxf>
      <border outline="0">
        <right style="thin">
          <color auto="1"/>
        </right>
      </border>
    </dxf>
    <dxf>
      <font>
        <b val="0"/>
        <i val="0"/>
        <strike val="0"/>
        <condense val="0"/>
        <extend val="0"/>
        <outline val="0"/>
        <shadow val="0"/>
        <u val="none"/>
        <vertAlign val="baseline"/>
        <sz val="11"/>
        <color auto="1"/>
        <name val="Calibri"/>
        <family val="2"/>
        <scheme val="minor"/>
      </font>
      <fill>
        <patternFill patternType="solid">
          <fgColor indexed="64"/>
          <bgColor theme="7" tint="0.59996337778862885"/>
        </patternFill>
      </fill>
      <alignment horizontal="left" vertical="center" textRotation="0" wrapText="1" indent="1"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2"/>
        </patternFill>
      </fill>
      <alignment horizontal="center" vertical="center" textRotation="0" wrapText="0" indent="0" justifyLastLine="0" shrinkToFit="0" readingOrder="0"/>
      <border diagonalUp="0" diagonalDown="0">
        <left/>
        <right/>
        <top style="thin">
          <color indexed="64"/>
        </top>
        <bottom/>
        <vertical/>
        <horizontal/>
      </border>
    </dxf>
    <dxf>
      <border outline="0">
        <left style="medium">
          <color indexed="64"/>
        </left>
        <right style="medium">
          <color indexed="64"/>
        </right>
        <bottom style="medium">
          <color indexed="64"/>
        </bottom>
      </border>
    </dxf>
    <dxf>
      <border outline="0">
        <bottom style="medium">
          <color indexed="64"/>
        </bottom>
      </border>
    </dxf>
    <dxf>
      <font>
        <b/>
        <i val="0"/>
        <strike val="0"/>
        <condense val="0"/>
        <extend val="0"/>
        <outline val="0"/>
        <shadow val="0"/>
        <u val="none"/>
        <vertAlign val="baseline"/>
        <sz val="12"/>
        <color theme="0"/>
        <name val="Calibri"/>
        <family val="2"/>
        <scheme val="minor"/>
      </font>
      <fill>
        <patternFill patternType="solid">
          <fgColor indexed="64"/>
          <bgColor rgb="FF002060"/>
        </patternFill>
      </fill>
      <alignment horizontal="center" vertical="center" textRotation="0" wrapText="1" indent="0" justifyLastLine="0" shrinkToFit="0" readingOrder="0"/>
    </dxf>
    <dxf>
      <font>
        <b val="0"/>
        <strike val="0"/>
        <outline val="0"/>
        <shadow val="0"/>
        <u val="none"/>
        <vertAlign val="baseline"/>
        <sz val="11"/>
        <color theme="1"/>
        <name val="Calibri"/>
        <family val="2"/>
        <scheme val="minor"/>
      </font>
      <numFmt numFmtId="165" formatCode="_(&quot;$&quot;* #,##0_);_(&quot;$&quot;* \(#,##0\);_(&quot;$&quot;* &quot;-&quot;??_);_(@_)"/>
      <fill>
        <patternFill>
          <fgColor indexed="64"/>
          <bgColor theme="8"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fill>
        <patternFill>
          <fgColor indexed="64"/>
          <bgColor theme="8" tint="0.79998168889431442"/>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numFmt numFmtId="165" formatCode="_(&quot;$&quot;* #,##0_);_(&quot;$&quot;* \(#,##0\);_(&quot;$&quot;* &quot;-&quot;??_);_(@_)"/>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fill>
        <patternFill patternType="solid">
          <fgColor indexed="64"/>
          <bgColor theme="8" tint="0.79998168889431442"/>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u val="none"/>
        <vertAlign val="baseline"/>
        <sz val="11"/>
        <color theme="1"/>
        <name val="Calibri"/>
        <family val="2"/>
        <scheme val="minor"/>
      </font>
      <alignment horizontal="center"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2060"/>
        </patternFill>
      </fill>
      <alignment horizontal="center" vertical="center" textRotation="0" wrapText="1" indent="0" justifyLastLine="0" shrinkToFit="0" readingOrder="0"/>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a:t>Expected NPV</a:t>
            </a:r>
          </a:p>
        </c:rich>
      </c:tx>
      <c:layout>
        <c:manualLayout>
          <c:xMode val="edge"/>
          <c:yMode val="edge"/>
          <c:x val="0.41127325681526355"/>
          <c:y val="2.90102369588134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543666101926537"/>
          <c:y val="0.16312519900897846"/>
          <c:w val="0.77255996865116017"/>
          <c:h val="0.68938789932543576"/>
        </c:manualLayout>
      </c:layout>
      <c:scatterChart>
        <c:scatterStyle val="smoothMarker"/>
        <c:varyColors val="0"/>
        <c:ser>
          <c:idx val="0"/>
          <c:order val="0"/>
          <c:spPr>
            <a:ln w="19050" cap="rnd">
              <a:solidFill>
                <a:schemeClr val="accent1">
                  <a:lumMod val="75000"/>
                </a:schemeClr>
              </a:solidFill>
              <a:round/>
            </a:ln>
            <a:effectLst/>
          </c:spPr>
          <c:marker>
            <c:symbol val="none"/>
          </c:marker>
          <c:xVal>
            <c:strRef>
              <c:f>'Tech Regret MC'!$A$67:$A$107</c:f>
              <c:strCache>
                <c:ptCount val="13"/>
                <c:pt idx="0">
                  <c:v>0</c:v>
                </c:pt>
                <c:pt idx="1">
                  <c:v>1</c:v>
                </c:pt>
                <c:pt idx="2">
                  <c:v>2</c:v>
                </c:pt>
                <c:pt idx="3">
                  <c:v>3</c:v>
                </c:pt>
                <c:pt idx="4">
                  <c:v>4</c:v>
                </c:pt>
                <c:pt idx="5">
                  <c:v>5</c:v>
                </c:pt>
                <c:pt idx="6">
                  <c:v>6</c:v>
                </c:pt>
                <c:pt idx="7">
                  <c:v>7</c:v>
                </c:pt>
                <c:pt idx="8">
                  <c:v>8</c:v>
                </c:pt>
                <c:pt idx="9">
                  <c:v>9</c:v>
                </c:pt>
                <c:pt idx="10">
                  <c:v>10</c:v>
                </c:pt>
                <c:pt idx="11">
                  <c:v>11</c:v>
                </c:pt>
                <c:pt idx="12">
                  <c:v>12</c:v>
                </c:pt>
              </c:strCache>
            </c:strRef>
          </c:xVal>
          <c:yVal>
            <c:numRef>
              <c:f>'Tech Regret MC'!$G$67:$G$107</c:f>
              <c:numCache>
                <c:formatCode>_("$"* #,##0_);_("$"* \(#,##0\);_("$"* "-"??_);_(@_)</c:formatCode>
                <c:ptCount val="41"/>
                <c:pt idx="0">
                  <c:v>104040.38674563047</c:v>
                </c:pt>
                <c:pt idx="1">
                  <c:v>133272.57732556842</c:v>
                </c:pt>
                <c:pt idx="2">
                  <c:v>155429.0440493059</c:v>
                </c:pt>
                <c:pt idx="3">
                  <c:v>171902.13189430602</c:v>
                </c:pt>
                <c:pt idx="4">
                  <c:v>183813.95292778168</c:v>
                </c:pt>
                <c:pt idx="5">
                  <c:v>192069.69568180744</c:v>
                </c:pt>
                <c:pt idx="6">
                  <c:v>197400.22750606679</c:v>
                </c:pt>
                <c:pt idx="7">
                  <c:v>200396.17080044426</c:v>
                </c:pt>
                <c:pt idx="8">
                  <c:v>201535.18531045396</c:v>
                </c:pt>
                <c:pt idx="9">
                  <c:v>201203.83293287581</c:v>
                </c:pt>
                <c:pt idx="10">
                  <c:v>199715.11935897154</c:v>
                </c:pt>
                <c:pt idx="11">
                  <c:v>197322.58306039375</c:v>
                </c:pt>
                <c:pt idx="12">
                  <c:v>194231.62448109663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1"/>
          <c:extLst>
            <c:ext xmlns:c16="http://schemas.microsoft.com/office/drawing/2014/chart" uri="{C3380CC4-5D6E-409C-BE32-E72D297353CC}">
              <c16:uniqueId val="{00000000-31AC-452F-9CE7-062D70761D7D}"/>
            </c:ext>
          </c:extLst>
        </c:ser>
        <c:dLbls>
          <c:showLegendKey val="0"/>
          <c:showVal val="0"/>
          <c:showCatName val="0"/>
          <c:showSerName val="0"/>
          <c:showPercent val="0"/>
          <c:showBubbleSize val="0"/>
        </c:dLbls>
        <c:axId val="1625873855"/>
        <c:axId val="1625874335"/>
      </c:scatterChart>
      <c:scatterChart>
        <c:scatterStyle val="smoothMarker"/>
        <c:varyColors val="0"/>
        <c:ser>
          <c:idx val="1"/>
          <c:order val="1"/>
          <c:tx>
            <c:v>Optimal Year</c:v>
          </c:tx>
          <c:spPr>
            <a:ln w="19050" cap="rnd">
              <a:solidFill>
                <a:schemeClr val="tx1">
                  <a:lumMod val="50000"/>
                  <a:lumOff val="50000"/>
                </a:schemeClr>
              </a:solidFill>
              <a:prstDash val="dash"/>
              <a:round/>
            </a:ln>
            <a:effectLst/>
          </c:spPr>
          <c:marker>
            <c:symbol val="none"/>
          </c:marker>
          <c:xVal>
            <c:numRef>
              <c:f>'Tech Regret MC'!$C$19:$C$20</c:f>
              <c:numCache>
                <c:formatCode>General</c:formatCode>
                <c:ptCount val="2"/>
                <c:pt idx="0">
                  <c:v>8</c:v>
                </c:pt>
                <c:pt idx="1">
                  <c:v>8</c:v>
                </c:pt>
              </c:numCache>
            </c:numRef>
          </c:xVal>
          <c:yVal>
            <c:numRef>
              <c:f>'Tech Regret MC'!$D$19:$D$20</c:f>
              <c:numCache>
                <c:formatCode>General</c:formatCode>
                <c:ptCount val="2"/>
                <c:pt idx="0">
                  <c:v>1</c:v>
                </c:pt>
                <c:pt idx="1">
                  <c:v>0</c:v>
                </c:pt>
              </c:numCache>
            </c:numRef>
          </c:yVal>
          <c:smooth val="1"/>
          <c:extLst>
            <c:ext xmlns:c16="http://schemas.microsoft.com/office/drawing/2014/chart" uri="{C3380CC4-5D6E-409C-BE32-E72D297353CC}">
              <c16:uniqueId val="{00000003-31AC-452F-9CE7-062D70761D7D}"/>
            </c:ext>
          </c:extLst>
        </c:ser>
        <c:dLbls>
          <c:showLegendKey val="0"/>
          <c:showVal val="0"/>
          <c:showCatName val="0"/>
          <c:showSerName val="0"/>
          <c:showPercent val="0"/>
          <c:showBubbleSize val="0"/>
        </c:dLbls>
        <c:axId val="1626086015"/>
        <c:axId val="1626080735"/>
      </c:scatterChart>
      <c:valAx>
        <c:axId val="1625873855"/>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Adoption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5874335"/>
        <c:crosses val="autoZero"/>
        <c:crossBetween val="midCat"/>
      </c:valAx>
      <c:valAx>
        <c:axId val="162587433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5873855"/>
        <c:crosses val="autoZero"/>
        <c:crossBetween val="midCat"/>
      </c:valAx>
      <c:valAx>
        <c:axId val="1626080735"/>
        <c:scaling>
          <c:orientation val="minMax"/>
          <c:max val="1"/>
          <c:min val="0"/>
        </c:scaling>
        <c:delete val="0"/>
        <c:axPos val="r"/>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26086015"/>
        <c:crosses val="max"/>
        <c:crossBetween val="midCat"/>
      </c:valAx>
      <c:valAx>
        <c:axId val="1626086015"/>
        <c:scaling>
          <c:orientation val="minMax"/>
        </c:scaling>
        <c:delete val="1"/>
        <c:axPos val="b"/>
        <c:numFmt formatCode="General" sourceLinked="1"/>
        <c:majorTickMark val="out"/>
        <c:minorTickMark val="none"/>
        <c:tickLblPos val="nextTo"/>
        <c:crossAx val="1626080735"/>
        <c:crosses val="autoZero"/>
        <c:crossBetween val="midCat"/>
      </c:valAx>
      <c:spPr>
        <a:noFill/>
        <a:ln>
          <a:noFill/>
        </a:ln>
        <a:effectLst/>
      </c:spPr>
    </c:plotArea>
    <c:legend>
      <c:legendPos val="r"/>
      <c:legendEntry>
        <c:idx val="0"/>
        <c:delete val="1"/>
      </c:legendEntry>
      <c:layout>
        <c:manualLayout>
          <c:xMode val="edge"/>
          <c:yMode val="edge"/>
          <c:x val="0.73803477491018021"/>
          <c:y val="6.7695593432332141E-2"/>
          <c:w val="0.22274307950462738"/>
          <c:h val="5.5727829991091285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Technology Regret for</a:t>
            </a:r>
            <a:r>
              <a:rPr lang="en-US" baseline="0">
                <a:solidFill>
                  <a:schemeClr val="tx1"/>
                </a:solidFill>
              </a:rPr>
              <a:t> Trial</a:t>
            </a:r>
            <a:endParaRPr lang="en-US">
              <a:solidFill>
                <a:schemeClr val="tx1"/>
              </a:solidFill>
            </a:endParaRPr>
          </a:p>
        </c:rich>
      </c:tx>
      <c:layout>
        <c:manualLayout>
          <c:xMode val="edge"/>
          <c:yMode val="edge"/>
          <c:x val="0.32206239758609728"/>
          <c:y val="2.90098920490328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299947453031545"/>
          <c:y val="0.17573300274170689"/>
          <c:w val="0.75499546389899574"/>
          <c:h val="0.66748973451489291"/>
        </c:manualLayout>
      </c:layout>
      <c:scatterChart>
        <c:scatterStyle val="smoothMarker"/>
        <c:varyColors val="0"/>
        <c:ser>
          <c:idx val="0"/>
          <c:order val="0"/>
          <c:tx>
            <c:v>Regret</c:v>
          </c:tx>
          <c:spPr>
            <a:ln w="19050" cap="rnd">
              <a:solidFill>
                <a:schemeClr val="accent2"/>
              </a:solidFill>
              <a:round/>
            </a:ln>
            <a:effectLst/>
          </c:spPr>
          <c:marker>
            <c:symbol val="none"/>
          </c:marker>
          <c:xVal>
            <c:strRef>
              <c:f>'Tech Regret MC'!$A$67:$A$107</c:f>
              <c:strCache>
                <c:ptCount val="13"/>
                <c:pt idx="0">
                  <c:v>0</c:v>
                </c:pt>
                <c:pt idx="1">
                  <c:v>1</c:v>
                </c:pt>
                <c:pt idx="2">
                  <c:v>2</c:v>
                </c:pt>
                <c:pt idx="3">
                  <c:v>3</c:v>
                </c:pt>
                <c:pt idx="4">
                  <c:v>4</c:v>
                </c:pt>
                <c:pt idx="5">
                  <c:v>5</c:v>
                </c:pt>
                <c:pt idx="6">
                  <c:v>6</c:v>
                </c:pt>
                <c:pt idx="7">
                  <c:v>7</c:v>
                </c:pt>
                <c:pt idx="8">
                  <c:v>8</c:v>
                </c:pt>
                <c:pt idx="9">
                  <c:v>9</c:v>
                </c:pt>
                <c:pt idx="10">
                  <c:v>10</c:v>
                </c:pt>
                <c:pt idx="11">
                  <c:v>11</c:v>
                </c:pt>
                <c:pt idx="12">
                  <c:v>12</c:v>
                </c:pt>
              </c:strCache>
            </c:strRef>
          </c:xVal>
          <c:yVal>
            <c:numRef>
              <c:f>'Tech Regret MC'!$F$67:$F$107</c:f>
              <c:numCache>
                <c:formatCode>_("$"* #,##0_);_("$"* \(#,##0\);_("$"* "-"??_);_(@_)</c:formatCode>
                <c:ptCount val="41"/>
                <c:pt idx="0">
                  <c:v>10016.519423604303</c:v>
                </c:pt>
                <c:pt idx="1">
                  <c:v>3972.109477988648</c:v>
                </c:pt>
                <c:pt idx="2">
                  <c:v>800.29562520937179</c:v>
                </c:pt>
                <c:pt idx="3">
                  <c:v>0</c:v>
                </c:pt>
                <c:pt idx="4">
                  <c:v>1142.8765778793895</c:v>
                </c:pt>
                <c:pt idx="5">
                  <c:v>3863.4329188425036</c:v>
                </c:pt>
                <c:pt idx="6">
                  <c:v>7850.4558105297328</c:v>
                </c:pt>
                <c:pt idx="7">
                  <c:v>12839.57094258978</c:v>
                </c:pt>
                <c:pt idx="8">
                  <c:v>18606.788736808521</c:v>
                </c:pt>
                <c:pt idx="9">
                  <c:v>24962.907611506816</c:v>
                </c:pt>
                <c:pt idx="10">
                  <c:v>31748.662639653223</c:v>
                </c:pt>
                <c:pt idx="11">
                  <c:v>38830.522086872021</c:v>
                </c:pt>
                <c:pt idx="12">
                  <c:v>46097.046965805115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1"/>
          <c:extLst>
            <c:ext xmlns:c16="http://schemas.microsoft.com/office/drawing/2014/chart" uri="{C3380CC4-5D6E-409C-BE32-E72D297353CC}">
              <c16:uniqueId val="{00000000-F299-4C24-A073-17EAFA612100}"/>
            </c:ext>
          </c:extLst>
        </c:ser>
        <c:dLbls>
          <c:showLegendKey val="0"/>
          <c:showVal val="0"/>
          <c:showCatName val="0"/>
          <c:showSerName val="0"/>
          <c:showPercent val="0"/>
          <c:showBubbleSize val="0"/>
        </c:dLbls>
        <c:axId val="1625873855"/>
        <c:axId val="1625874335"/>
      </c:scatterChart>
      <c:valAx>
        <c:axId val="1625873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Adoption Year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25874335"/>
        <c:crosses val="autoZero"/>
        <c:crossBetween val="midCat"/>
      </c:valAx>
      <c:valAx>
        <c:axId val="162587433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2587385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NPV for Trial</a:t>
            </a:r>
          </a:p>
        </c:rich>
      </c:tx>
      <c:layout>
        <c:manualLayout>
          <c:xMode val="edge"/>
          <c:yMode val="edge"/>
          <c:x val="0.41127325681526355"/>
          <c:y val="2.90102369588134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543666101926537"/>
          <c:y val="0.16312519900897846"/>
          <c:w val="0.77255996865116017"/>
          <c:h val="0.67686743809050842"/>
        </c:manualLayout>
      </c:layout>
      <c:scatterChart>
        <c:scatterStyle val="smoothMarker"/>
        <c:varyColors val="0"/>
        <c:ser>
          <c:idx val="0"/>
          <c:order val="0"/>
          <c:spPr>
            <a:ln w="19050" cap="rnd">
              <a:solidFill>
                <a:schemeClr val="accent1"/>
              </a:solidFill>
              <a:round/>
            </a:ln>
            <a:effectLst/>
          </c:spPr>
          <c:marker>
            <c:symbol val="none"/>
          </c:marker>
          <c:xVal>
            <c:strRef>
              <c:f>'Tech Regret MC'!$A$67:$A$107</c:f>
              <c:strCache>
                <c:ptCount val="13"/>
                <c:pt idx="0">
                  <c:v>0</c:v>
                </c:pt>
                <c:pt idx="1">
                  <c:v>1</c:v>
                </c:pt>
                <c:pt idx="2">
                  <c:v>2</c:v>
                </c:pt>
                <c:pt idx="3">
                  <c:v>3</c:v>
                </c:pt>
                <c:pt idx="4">
                  <c:v>4</c:v>
                </c:pt>
                <c:pt idx="5">
                  <c:v>5</c:v>
                </c:pt>
                <c:pt idx="6">
                  <c:v>6</c:v>
                </c:pt>
                <c:pt idx="7">
                  <c:v>7</c:v>
                </c:pt>
                <c:pt idx="8">
                  <c:v>8</c:v>
                </c:pt>
                <c:pt idx="9">
                  <c:v>9</c:v>
                </c:pt>
                <c:pt idx="10">
                  <c:v>10</c:v>
                </c:pt>
                <c:pt idx="11">
                  <c:v>11</c:v>
                </c:pt>
                <c:pt idx="12">
                  <c:v>12</c:v>
                </c:pt>
              </c:strCache>
            </c:strRef>
          </c:xVal>
          <c:yVal>
            <c:numRef>
              <c:f>'Tech Regret MC'!$E$67:$E$107</c:f>
              <c:numCache>
                <c:formatCode>_("$"* #,##0_);_("$"* \(#,##0\);_("$"* "-"??_);_(@_)</c:formatCode>
                <c:ptCount val="41"/>
                <c:pt idx="0">
                  <c:v>212593.61075511831</c:v>
                </c:pt>
                <c:pt idx="1">
                  <c:v>218638.02070073396</c:v>
                </c:pt>
                <c:pt idx="2">
                  <c:v>221809.83455351324</c:v>
                </c:pt>
                <c:pt idx="3">
                  <c:v>222610.13017872261</c:v>
                </c:pt>
                <c:pt idx="4">
                  <c:v>221467.25360084322</c:v>
                </c:pt>
                <c:pt idx="5">
                  <c:v>218746.69725988011</c:v>
                </c:pt>
                <c:pt idx="6">
                  <c:v>214759.67436819288</c:v>
                </c:pt>
                <c:pt idx="7">
                  <c:v>209770.55923613283</c:v>
                </c:pt>
                <c:pt idx="8">
                  <c:v>204003.34144191409</c:v>
                </c:pt>
                <c:pt idx="9">
                  <c:v>197647.22256721579</c:v>
                </c:pt>
                <c:pt idx="10">
                  <c:v>190861.46753906939</c:v>
                </c:pt>
                <c:pt idx="11">
                  <c:v>183779.60809185059</c:v>
                </c:pt>
                <c:pt idx="12">
                  <c:v>176513.0832129175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1"/>
          <c:extLst>
            <c:ext xmlns:c16="http://schemas.microsoft.com/office/drawing/2014/chart" uri="{C3380CC4-5D6E-409C-BE32-E72D297353CC}">
              <c16:uniqueId val="{00000000-6CC0-47D2-AD05-10F83C9D792B}"/>
            </c:ext>
          </c:extLst>
        </c:ser>
        <c:dLbls>
          <c:showLegendKey val="0"/>
          <c:showVal val="0"/>
          <c:showCatName val="0"/>
          <c:showSerName val="0"/>
          <c:showPercent val="0"/>
          <c:showBubbleSize val="0"/>
        </c:dLbls>
        <c:axId val="1625873855"/>
        <c:axId val="1625874335"/>
      </c:scatterChart>
      <c:valAx>
        <c:axId val="1625873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t>Adoption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5874335"/>
        <c:crosses val="autoZero"/>
        <c:crossBetween val="midCat"/>
      </c:valAx>
      <c:valAx>
        <c:axId val="162587433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62587385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a:t>Expected Regret</a:t>
            </a:r>
          </a:p>
        </c:rich>
      </c:tx>
      <c:layout>
        <c:manualLayout>
          <c:xMode val="edge"/>
          <c:yMode val="edge"/>
          <c:x val="0.41127325681526355"/>
          <c:y val="2.90102369588134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543666101926537"/>
          <c:y val="0.15569864454017932"/>
          <c:w val="0.76565656675468907"/>
          <c:h val="0.69258564238292863"/>
        </c:manualLayout>
      </c:layout>
      <c:scatterChart>
        <c:scatterStyle val="smoothMarker"/>
        <c:varyColors val="0"/>
        <c:ser>
          <c:idx val="0"/>
          <c:order val="0"/>
          <c:spPr>
            <a:ln w="19050" cap="rnd">
              <a:solidFill>
                <a:schemeClr val="accent2">
                  <a:lumMod val="75000"/>
                </a:schemeClr>
              </a:solidFill>
              <a:round/>
            </a:ln>
            <a:effectLst/>
          </c:spPr>
          <c:marker>
            <c:symbol val="none"/>
          </c:marker>
          <c:xVal>
            <c:strRef>
              <c:f>'Tech Regret MC'!$A$67:$A$107</c:f>
              <c:strCache>
                <c:ptCount val="13"/>
                <c:pt idx="0">
                  <c:v>0</c:v>
                </c:pt>
                <c:pt idx="1">
                  <c:v>1</c:v>
                </c:pt>
                <c:pt idx="2">
                  <c:v>2</c:v>
                </c:pt>
                <c:pt idx="3">
                  <c:v>3</c:v>
                </c:pt>
                <c:pt idx="4">
                  <c:v>4</c:v>
                </c:pt>
                <c:pt idx="5">
                  <c:v>5</c:v>
                </c:pt>
                <c:pt idx="6">
                  <c:v>6</c:v>
                </c:pt>
                <c:pt idx="7">
                  <c:v>7</c:v>
                </c:pt>
                <c:pt idx="8">
                  <c:v>8</c:v>
                </c:pt>
                <c:pt idx="9">
                  <c:v>9</c:v>
                </c:pt>
                <c:pt idx="10">
                  <c:v>10</c:v>
                </c:pt>
                <c:pt idx="11">
                  <c:v>11</c:v>
                </c:pt>
                <c:pt idx="12">
                  <c:v>12</c:v>
                </c:pt>
              </c:strCache>
            </c:strRef>
          </c:xVal>
          <c:yVal>
            <c:numRef>
              <c:f>'Tech Regret MC'!$H$67:$H$107</c:f>
              <c:numCache>
                <c:formatCode>_("$"* #,##0_);_("$"* \(#,##0\);_("$"* "-"??_);_(@_)</c:formatCode>
                <c:ptCount val="41"/>
                <c:pt idx="0">
                  <c:v>97494.79856482349</c:v>
                </c:pt>
                <c:pt idx="1">
                  <c:v>68262.607984885544</c:v>
                </c:pt>
                <c:pt idx="2">
                  <c:v>46106.141261148063</c:v>
                </c:pt>
                <c:pt idx="3">
                  <c:v>29633.053416147945</c:v>
                </c:pt>
                <c:pt idx="4">
                  <c:v>17721.232382672286</c:v>
                </c:pt>
                <c:pt idx="5">
                  <c:v>9465.4896286465228</c:v>
                </c:pt>
                <c:pt idx="6">
                  <c:v>4134.9578043871734</c:v>
                </c:pt>
                <c:pt idx="7">
                  <c:v>1139.0145100096997</c:v>
                </c:pt>
                <c:pt idx="8">
                  <c:v>0</c:v>
                </c:pt>
                <c:pt idx="9">
                  <c:v>331.35237757815048</c:v>
                </c:pt>
                <c:pt idx="10">
                  <c:v>1820.065951482422</c:v>
                </c:pt>
                <c:pt idx="11">
                  <c:v>4212.6022500602121</c:v>
                </c:pt>
                <c:pt idx="12">
                  <c:v>7303.5608293573314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1"/>
          <c:extLst>
            <c:ext xmlns:c16="http://schemas.microsoft.com/office/drawing/2014/chart" uri="{C3380CC4-5D6E-409C-BE32-E72D297353CC}">
              <c16:uniqueId val="{00000000-5F68-451C-9CEE-CB2F3478E536}"/>
            </c:ext>
          </c:extLst>
        </c:ser>
        <c:dLbls>
          <c:showLegendKey val="0"/>
          <c:showVal val="0"/>
          <c:showCatName val="0"/>
          <c:showSerName val="0"/>
          <c:showPercent val="0"/>
          <c:showBubbleSize val="0"/>
        </c:dLbls>
        <c:axId val="1625873855"/>
        <c:axId val="1625874335"/>
      </c:scatterChart>
      <c:scatterChart>
        <c:scatterStyle val="smoothMarker"/>
        <c:varyColors val="0"/>
        <c:ser>
          <c:idx val="1"/>
          <c:order val="1"/>
          <c:tx>
            <c:v>Optimal Year</c:v>
          </c:tx>
          <c:spPr>
            <a:ln w="19050" cap="rnd">
              <a:solidFill>
                <a:schemeClr val="tx1">
                  <a:lumMod val="50000"/>
                  <a:lumOff val="50000"/>
                </a:schemeClr>
              </a:solidFill>
              <a:prstDash val="dash"/>
              <a:round/>
            </a:ln>
            <a:effectLst/>
          </c:spPr>
          <c:marker>
            <c:symbol val="none"/>
          </c:marker>
          <c:xVal>
            <c:numRef>
              <c:f>'Tech Regret MC'!$C$19:$C$20</c:f>
              <c:numCache>
                <c:formatCode>General</c:formatCode>
                <c:ptCount val="2"/>
                <c:pt idx="0">
                  <c:v>8</c:v>
                </c:pt>
                <c:pt idx="1">
                  <c:v>8</c:v>
                </c:pt>
              </c:numCache>
            </c:numRef>
          </c:xVal>
          <c:yVal>
            <c:numRef>
              <c:f>'Tech Regret MC'!$D$19:$D$20</c:f>
              <c:numCache>
                <c:formatCode>General</c:formatCode>
                <c:ptCount val="2"/>
                <c:pt idx="0">
                  <c:v>1</c:v>
                </c:pt>
                <c:pt idx="1">
                  <c:v>0</c:v>
                </c:pt>
              </c:numCache>
            </c:numRef>
          </c:yVal>
          <c:smooth val="1"/>
          <c:extLst>
            <c:ext xmlns:c16="http://schemas.microsoft.com/office/drawing/2014/chart" uri="{C3380CC4-5D6E-409C-BE32-E72D297353CC}">
              <c16:uniqueId val="{00000001-5F68-451C-9CEE-CB2F3478E536}"/>
            </c:ext>
          </c:extLst>
        </c:ser>
        <c:dLbls>
          <c:showLegendKey val="0"/>
          <c:showVal val="0"/>
          <c:showCatName val="0"/>
          <c:showSerName val="0"/>
          <c:showPercent val="0"/>
          <c:showBubbleSize val="0"/>
        </c:dLbls>
        <c:axId val="1626086015"/>
        <c:axId val="1626080735"/>
      </c:scatterChart>
      <c:valAx>
        <c:axId val="1625873855"/>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t>Adoption 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5874335"/>
        <c:crosses val="autoZero"/>
        <c:crossBetween val="midCat"/>
      </c:valAx>
      <c:valAx>
        <c:axId val="162587433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5873855"/>
        <c:crosses val="autoZero"/>
        <c:crossBetween val="midCat"/>
      </c:valAx>
      <c:valAx>
        <c:axId val="1626080735"/>
        <c:scaling>
          <c:orientation val="minMax"/>
          <c:max val="1"/>
          <c:min val="0"/>
        </c:scaling>
        <c:delete val="0"/>
        <c:axPos val="r"/>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26086015"/>
        <c:crosses val="max"/>
        <c:crossBetween val="midCat"/>
      </c:valAx>
      <c:valAx>
        <c:axId val="1626086015"/>
        <c:scaling>
          <c:orientation val="minMax"/>
        </c:scaling>
        <c:delete val="1"/>
        <c:axPos val="b"/>
        <c:numFmt formatCode="General" sourceLinked="1"/>
        <c:majorTickMark val="out"/>
        <c:minorTickMark val="none"/>
        <c:tickLblPos val="nextTo"/>
        <c:crossAx val="1626080735"/>
        <c:crosses val="autoZero"/>
        <c:crossBetween val="midCat"/>
      </c:valAx>
      <c:spPr>
        <a:noFill/>
        <a:ln>
          <a:noFill/>
        </a:ln>
        <a:effectLst/>
      </c:spPr>
    </c:plotArea>
    <c:legend>
      <c:legendPos val="r"/>
      <c:legendEntry>
        <c:idx val="0"/>
        <c:delete val="1"/>
      </c:legendEntry>
      <c:layout>
        <c:manualLayout>
          <c:xMode val="edge"/>
          <c:yMode val="edge"/>
          <c:x val="0.73803477491018021"/>
          <c:y val="6.7695593432332141E-2"/>
          <c:w val="0.22274307950462738"/>
          <c:h val="5.5727829991091285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Distribution of NPV for</a:t>
            </a:r>
            <a:r>
              <a:rPr lang="en-US" baseline="0"/>
              <a:t> all Possible Plans</a:t>
            </a:r>
            <a:r>
              <a:rPr lang="en-US"/>
              <a:t> </a:t>
            </a:r>
          </a:p>
        </c:rich>
      </c:tx>
      <c:layout>
        <c:manualLayout>
          <c:xMode val="edge"/>
          <c:yMode val="edge"/>
          <c:x val="0.19979831508891022"/>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9635465515903947E-2"/>
          <c:y val="0.16548635195979786"/>
          <c:w val="0.845240016244305"/>
          <c:h val="0.73100874924817738"/>
        </c:manualLayout>
      </c:layout>
      <c:scatterChart>
        <c:scatterStyle val="smoothMarker"/>
        <c:varyColors val="0"/>
        <c:ser>
          <c:idx val="0"/>
          <c:order val="0"/>
          <c:tx>
            <c:strRef>
              <c:f>'Multiple Investments'!$S$6</c:f>
              <c:strCache>
                <c:ptCount val="1"/>
                <c:pt idx="0">
                  <c:v>Count</c:v>
                </c:pt>
              </c:strCache>
            </c:strRef>
          </c:tx>
          <c:spPr>
            <a:ln w="19050" cap="rnd">
              <a:solidFill>
                <a:schemeClr val="accent1"/>
              </a:solidFill>
              <a:round/>
            </a:ln>
            <a:effectLst/>
          </c:spPr>
          <c:marker>
            <c:symbol val="none"/>
          </c:marker>
          <c:xVal>
            <c:numRef>
              <c:f>'Multiple Investments'!$R$7:$R$57</c:f>
              <c:numCache>
                <c:formatCode>_("$"* #,##0_);_("$"* \(#,##0\);_("$"* "-"??_);_(@_)</c:formatCode>
                <c:ptCount val="51"/>
                <c:pt idx="0">
                  <c:v>-4348291.6599705787</c:v>
                </c:pt>
                <c:pt idx="1">
                  <c:v>-4170233.5921847667</c:v>
                </c:pt>
                <c:pt idx="2">
                  <c:v>-3992175.5243989546</c:v>
                </c:pt>
                <c:pt idx="3">
                  <c:v>-3814117.4566131425</c:v>
                </c:pt>
                <c:pt idx="4">
                  <c:v>-3636059.3888273304</c:v>
                </c:pt>
                <c:pt idx="5">
                  <c:v>-3458001.3210415184</c:v>
                </c:pt>
                <c:pt idx="6">
                  <c:v>-3279943.2532557063</c:v>
                </c:pt>
                <c:pt idx="7">
                  <c:v>-3101885.1854698942</c:v>
                </c:pt>
                <c:pt idx="8">
                  <c:v>-2923827.1176840821</c:v>
                </c:pt>
                <c:pt idx="9">
                  <c:v>-2745769.0498982701</c:v>
                </c:pt>
                <c:pt idx="10">
                  <c:v>-2567710.982112458</c:v>
                </c:pt>
                <c:pt idx="11">
                  <c:v>-2389652.9143266459</c:v>
                </c:pt>
                <c:pt idx="12">
                  <c:v>-2211594.8465408338</c:v>
                </c:pt>
                <c:pt idx="13">
                  <c:v>-2033536.7787550217</c:v>
                </c:pt>
                <c:pt idx="14">
                  <c:v>-1855478.7109692097</c:v>
                </c:pt>
                <c:pt idx="15">
                  <c:v>-1677420.6431833976</c:v>
                </c:pt>
                <c:pt idx="16">
                  <c:v>-1499362.5753975855</c:v>
                </c:pt>
                <c:pt idx="17">
                  <c:v>-1321304.5076117734</c:v>
                </c:pt>
                <c:pt idx="18">
                  <c:v>-1143246.4398259614</c:v>
                </c:pt>
                <c:pt idx="19">
                  <c:v>-965188.37204014941</c:v>
                </c:pt>
                <c:pt idx="20">
                  <c:v>-787130.30425433745</c:v>
                </c:pt>
                <c:pt idx="21">
                  <c:v>-609072.23646852549</c:v>
                </c:pt>
                <c:pt idx="22">
                  <c:v>-431014.16868271353</c:v>
                </c:pt>
                <c:pt idx="23">
                  <c:v>-252956.10089690157</c:v>
                </c:pt>
                <c:pt idx="24">
                  <c:v>-74898.033111089608</c:v>
                </c:pt>
                <c:pt idx="25">
                  <c:v>103160.03467472235</c:v>
                </c:pt>
                <c:pt idx="26">
                  <c:v>281218.10246053431</c:v>
                </c:pt>
                <c:pt idx="27">
                  <c:v>459276.17024634627</c:v>
                </c:pt>
                <c:pt idx="28">
                  <c:v>637334.23803215823</c:v>
                </c:pt>
                <c:pt idx="29">
                  <c:v>815392.30581797019</c:v>
                </c:pt>
                <c:pt idx="30">
                  <c:v>993450.37360378215</c:v>
                </c:pt>
                <c:pt idx="31">
                  <c:v>1171508.4413895942</c:v>
                </c:pt>
                <c:pt idx="32">
                  <c:v>1349566.5091754063</c:v>
                </c:pt>
                <c:pt idx="33">
                  <c:v>1527624.5769612184</c:v>
                </c:pt>
                <c:pt idx="34">
                  <c:v>1705682.6447470305</c:v>
                </c:pt>
                <c:pt idx="35">
                  <c:v>1883740.7125328425</c:v>
                </c:pt>
                <c:pt idx="36">
                  <c:v>2061798.7803186546</c:v>
                </c:pt>
                <c:pt idx="37">
                  <c:v>2239856.8481044667</c:v>
                </c:pt>
                <c:pt idx="38">
                  <c:v>2417914.9158902788</c:v>
                </c:pt>
                <c:pt idx="39">
                  <c:v>2595972.9836760908</c:v>
                </c:pt>
                <c:pt idx="40">
                  <c:v>2774031.0514619029</c:v>
                </c:pt>
                <c:pt idx="41">
                  <c:v>2952089.119247715</c:v>
                </c:pt>
                <c:pt idx="42">
                  <c:v>3130147.1870335271</c:v>
                </c:pt>
                <c:pt idx="43">
                  <c:v>3308205.2548193391</c:v>
                </c:pt>
                <c:pt idx="44">
                  <c:v>3486263.3226051512</c:v>
                </c:pt>
                <c:pt idx="45">
                  <c:v>3664321.3903909633</c:v>
                </c:pt>
                <c:pt idx="46">
                  <c:v>3842379.4581767754</c:v>
                </c:pt>
                <c:pt idx="47">
                  <c:v>4020437.5259625874</c:v>
                </c:pt>
                <c:pt idx="48">
                  <c:v>4198495.5937483991</c:v>
                </c:pt>
                <c:pt idx="49">
                  <c:v>4376553.6615342107</c:v>
                </c:pt>
                <c:pt idx="50">
                  <c:v>4554611.7293200223</c:v>
                </c:pt>
              </c:numCache>
            </c:numRef>
          </c:xVal>
          <c:yVal>
            <c:numRef>
              <c:f>'Multiple Investments'!$S$7:$S$57</c:f>
              <c:numCache>
                <c:formatCode>General</c:formatCode>
                <c:ptCount val="51"/>
                <c:pt idx="0">
                  <c:v>0</c:v>
                </c:pt>
                <c:pt idx="1">
                  <c:v>0</c:v>
                </c:pt>
                <c:pt idx="2">
                  <c:v>1</c:v>
                </c:pt>
                <c:pt idx="3">
                  <c:v>1</c:v>
                </c:pt>
                <c:pt idx="4">
                  <c:v>1</c:v>
                </c:pt>
                <c:pt idx="5">
                  <c:v>2</c:v>
                </c:pt>
                <c:pt idx="6">
                  <c:v>2</c:v>
                </c:pt>
                <c:pt idx="7">
                  <c:v>3</c:v>
                </c:pt>
                <c:pt idx="8">
                  <c:v>5</c:v>
                </c:pt>
                <c:pt idx="9">
                  <c:v>1</c:v>
                </c:pt>
                <c:pt idx="10">
                  <c:v>7</c:v>
                </c:pt>
                <c:pt idx="11">
                  <c:v>5</c:v>
                </c:pt>
                <c:pt idx="12">
                  <c:v>8</c:v>
                </c:pt>
                <c:pt idx="13">
                  <c:v>8</c:v>
                </c:pt>
                <c:pt idx="14">
                  <c:v>8</c:v>
                </c:pt>
                <c:pt idx="15">
                  <c:v>11</c:v>
                </c:pt>
                <c:pt idx="16">
                  <c:v>12</c:v>
                </c:pt>
                <c:pt idx="17">
                  <c:v>14</c:v>
                </c:pt>
                <c:pt idx="18">
                  <c:v>13</c:v>
                </c:pt>
                <c:pt idx="19">
                  <c:v>22</c:v>
                </c:pt>
                <c:pt idx="20">
                  <c:v>13</c:v>
                </c:pt>
                <c:pt idx="21">
                  <c:v>25</c:v>
                </c:pt>
                <c:pt idx="22">
                  <c:v>21</c:v>
                </c:pt>
                <c:pt idx="23">
                  <c:v>25</c:v>
                </c:pt>
                <c:pt idx="24">
                  <c:v>28</c:v>
                </c:pt>
                <c:pt idx="25">
                  <c:v>23</c:v>
                </c:pt>
                <c:pt idx="26">
                  <c:v>37</c:v>
                </c:pt>
                <c:pt idx="27">
                  <c:v>33</c:v>
                </c:pt>
                <c:pt idx="28">
                  <c:v>36</c:v>
                </c:pt>
                <c:pt idx="29">
                  <c:v>35</c:v>
                </c:pt>
                <c:pt idx="30">
                  <c:v>40</c:v>
                </c:pt>
                <c:pt idx="31">
                  <c:v>32</c:v>
                </c:pt>
                <c:pt idx="32">
                  <c:v>49</c:v>
                </c:pt>
                <c:pt idx="33">
                  <c:v>45</c:v>
                </c:pt>
                <c:pt idx="34">
                  <c:v>46</c:v>
                </c:pt>
                <c:pt idx="35">
                  <c:v>39</c:v>
                </c:pt>
                <c:pt idx="36">
                  <c:v>50</c:v>
                </c:pt>
                <c:pt idx="37">
                  <c:v>38</c:v>
                </c:pt>
                <c:pt idx="38">
                  <c:v>43</c:v>
                </c:pt>
                <c:pt idx="39">
                  <c:v>38</c:v>
                </c:pt>
                <c:pt idx="40">
                  <c:v>42</c:v>
                </c:pt>
                <c:pt idx="41">
                  <c:v>23</c:v>
                </c:pt>
                <c:pt idx="42">
                  <c:v>29</c:v>
                </c:pt>
                <c:pt idx="43">
                  <c:v>27</c:v>
                </c:pt>
                <c:pt idx="44">
                  <c:v>19</c:v>
                </c:pt>
                <c:pt idx="45">
                  <c:v>18</c:v>
                </c:pt>
                <c:pt idx="46">
                  <c:v>21</c:v>
                </c:pt>
                <c:pt idx="47">
                  <c:v>12</c:v>
                </c:pt>
                <c:pt idx="48">
                  <c:v>7</c:v>
                </c:pt>
                <c:pt idx="49">
                  <c:v>4</c:v>
                </c:pt>
                <c:pt idx="50">
                  <c:v>0</c:v>
                </c:pt>
              </c:numCache>
            </c:numRef>
          </c:yVal>
          <c:smooth val="1"/>
          <c:extLst>
            <c:ext xmlns:c16="http://schemas.microsoft.com/office/drawing/2014/chart" uri="{C3380CC4-5D6E-409C-BE32-E72D297353CC}">
              <c16:uniqueId val="{00000000-DFE4-4E5F-8019-735AB9A3DB82}"/>
            </c:ext>
          </c:extLst>
        </c:ser>
        <c:dLbls>
          <c:showLegendKey val="0"/>
          <c:showVal val="0"/>
          <c:showCatName val="0"/>
          <c:showSerName val="0"/>
          <c:showPercent val="0"/>
          <c:showBubbleSize val="0"/>
        </c:dLbls>
        <c:axId val="1779413295"/>
        <c:axId val="1779400815"/>
      </c:scatterChart>
      <c:valAx>
        <c:axId val="1779413295"/>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79400815"/>
        <c:crosses val="autoZero"/>
        <c:crossBetween val="midCat"/>
      </c:valAx>
      <c:valAx>
        <c:axId val="17794008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7941329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NPV by Year of First Investment</cx:v>
        </cx:txData>
      </cx:tx>
      <cx:txPr>
        <a:bodyPr spcFirstLastPara="1" vertOverflow="ellipsis" horzOverflow="overflow" wrap="square" lIns="0" tIns="0" rIns="0" bIns="0" anchor="ctr" anchorCtr="1"/>
        <a:lstStyle/>
        <a:p>
          <a:pPr algn="ctr" rtl="0">
            <a:defRPr>
              <a:solidFill>
                <a:sysClr val="windowText" lastClr="000000"/>
              </a:solidFill>
            </a:defRPr>
          </a:pPr>
          <a:r>
            <a:rPr lang="en-US" sz="1400" b="0" i="0" u="none" strike="noStrike" baseline="0">
              <a:solidFill>
                <a:sysClr val="windowText" lastClr="000000"/>
              </a:solidFill>
              <a:latin typeface="Calibri"/>
            </a:rPr>
            <a:t>NPV by Year of First Investment</a:t>
          </a:r>
        </a:p>
      </cx:txPr>
    </cx:title>
    <cx:plotArea>
      <cx:plotAreaRegion>
        <cx:plotSurface>
          <cx:spPr>
            <a:effectLst>
              <a:outerShdw blurRad="50800" dist="101600" dir="5400000" algn="ctr" rotWithShape="0">
                <a:srgbClr val="000000">
                  <a:alpha val="43137"/>
                </a:srgbClr>
              </a:outerShdw>
            </a:effectLst>
          </cx:spPr>
        </cx:plotSurface>
        <cx:series layoutId="boxWhisker" uniqueId="{C45AAAB0-D321-4BA5-A347-EF00BD400429}">
          <cx:tx>
            <cx:txData>
              <cx:f>_xlchart.v1.0</cx:f>
              <cx:v> $3,932,304   $4,024,374   $2,172,522   $3,993,269   $2,998,756   $2,598,145   $746,293   $3,844,286   $3,643,605   $3,322,377   $1,470,525   $2,836,644   $1,842,131   $1,441,520   $(410,332)  $3,580,403   $4,114,752   $3,867,027   $2,015,175   $3,462,147   $2,467,634   $2,067,023   $215,171   $2,902,011   $2,701,330   $2,380,103   $528,251   $1,894,369   $899,856   $499,245   $(1,352,607)  $3,202,496   $4,417,429   $4,237,762   $2,385,910   $3,907,746   $2,913,233   $2,512,622   $660,770   $3,429,961   $3,229,280   $2,908,052   $1,056,201   $2,422,319   $1,427,806   $1,027,195   $(824,657)  $2,804,396   $3,338,745   $3,091,020   $1,239,168   $2,686,140   $1,691,627   $1,291,016   $(560,836)  $2,126,004   $1,925,323   $1,604,096   $(247,756)  $1,118,362   $123,849   $(276,762)  $(2,128,614)  $2,709,510   $4,554,612   $4,437,962   $2,586,110   $4,177,265   $3,182,752   $2,782,141   $930,289   $3,775,730   $3,575,049   $3,253,822   $1,401,970   $2,768,088   $1,773,575   $1,372,964   $(478,888)  $3,234,041   $3,768,390   $3,520,665   $1,668,813   $3,115,785   $2,121,272   $1,720,661   $(131,191)  $2,555,649   $2,354,968   $2,033,740   $181,888   $1,548,007   $553,494   $152,883   $(1,698,969)  $2,550,547   $3,765,479   $3,585,813   $1,733,961   $3,255,797   $2,261,284   $1,860,673   $8,821   $2,778,012   $2,577,331   $2,256,103   $404,251   $1,770,370   $775,856   $375,245   $(1,476,606)  $2,152,446   $2,686,796   $2,439,071   $587,219   $2,034,190   $1,039,677   $639,066   $(1,212,785)  $1,474,055   $1,273,374   $952,146   $(899,706)  $466,413   $(528,100)  $(928,711)  $(2,780,563)  $2,098,578   $4,527,170   $4,468,870   $2,617,018   $4,272,356   $3,277,843   $2,877,232   $1,025,380   $3,941,424   $3,740,743   $3,419,515   $1,567,663   $2,933,782   $1,939,269   $1,538,658   $(313,194)  $3,477,397   $4,011,746   $3,764,021   $1,912,169   $3,359,141   $2,364,628   $1,964,017   $112,165   $2,799,005   $2,598,324   $2,277,097   $425,245   $1,791,363   $796,850   $396,239   $(1,455,613)  $2,879,332   $4,094,264   $3,914,598   $2,062,746   $3,584,582   $2,590,069   $2,189,458   $337,606   $3,106,797   $2,906,116   $2,584,888   $733,036   $2,099,155   $1,104,642   $704,031   $(1,147,821)  $2,481,232   $3,015,581   $2,767,856   $916,004   $2,362,976   $1,368,463   $967,852   $(884,000)  $1,802,840   $1,602,159   $1,280,931   $(570,921)  $795,198   $(199,315)  $(599,926)  $(2,451,778)  $2,144,171   $3,989,273   $3,872,624   $2,020,772   $3,611,926   $2,617,413   $2,216,802   $364,950   $3,210,392   $3,009,711   $2,688,483   $836,631   $2,202,750   $1,208,237   $807,626   $(1,044,226)  $2,668,702   $3,203,051   $2,955,326   $1,103,475   $2,550,446   $1,555,933   $1,155,322   $(696,530)  $1,990,310   $1,789,630   $1,468,402   $(383,450)  $982,668   $(11,845)  $(412,456)  $(2,264,308)  $1,985,209   $3,200,141   $3,020,474   $1,168,622   $2,690,458   $1,695,945   $1,295,334   $(556,518)  $2,212,673   $2,011,992   $1,690,765   $(161,087)  $1,205,031   $210,518   $(190,093)  $(2,041,945)  $1,587,108   $2,121,457   $1,873,732   $21,880   $1,468,852   $474,339   $73,728   $(1,778,124)  $908,716   $708,036   $386,808   $(1,465,044)  $(98,926)  $(1,093,439)  $(1,494,050)  $(3,345,902)  $1,365,115   $4,333,976   $4,329,702   $2,477,851   $4,192,619   $3,198,106   $2,797,495   $945,643   $3,927,059   $3,726,378   $3,405,150   $1,553,298   $2,919,417   $1,924,904   $1,524,293   $(327,559)  $3,534,942   $4,069,291   $3,821,566   $1,969,714   $3,416,686   $2,422,173   $2,021,562   $169,710   $2,856,550   $2,655,869   $2,334,641   $482,790   $1,848,908   $854,395   $453,784   $(1,398,068)  $3,015,978   $4,230,910   $4,051,243   $2,199,392   $3,721,227   $2,726,714   $2,326,103   $474,251   $3,243,442   $3,042,761   $2,721,534   $869,682   $2,235,800   $1,241,287   $840,676   $(1,011,176)  $2,617,877   $3,152,226   $2,904,501   $1,052,650   $2,499,621   $1,505,108   $1,104,497   $(747,355)  $1,939,485   $1,738,805   $1,417,577   $(434,275)  $931,843   $(62,670)  $(463,281)  $(2,315,133)  $2,367,828   $4,212,930   $4,096,280   $2,244,428   $3,835,583   $2,841,070   $2,440,459   $588,607   $3,434,048   $3,233,367   $2,912,139   $1,060,288   $2,426,406   $1,431,893   $1,031,282   $(820,570)  $2,892,358   $3,426,708   $3,178,983   $1,327,131   $2,774,103   $1,779,589   $1,378,978   $(472,873)  $2,213,967   $2,013,286   $1,692,058   $(159,794)  $1,206,325   $211,812   $(188,799)  $(2,040,651)  $2,208,865   $3,423,797   $3,244,131   $1,392,279   $2,914,115   $1,919,602   $1,518,991   $(332,861)  $2,436,329   $2,235,649   $1,914,421   $62,569   $1,428,687   $434,174   $33,563   $(1,818,289)  $1,810,764   $2,345,113   $2,097,389   $245,537   $1,692,508   $697,995   $297,384   $(1,554,468)  $1,132,373   $931,692   $610,464   $(1,241,388)  $124,731   $(869,782)  $(1,270,394)  $(3,122,245)  $1,586,216   $4,014,808   $3,956,508   $2,104,656   $3,759,994   $2,765,481   $2,364,870   $513,018   $3,429,062   $3,228,381   $2,907,154   $1,055,302   $2,421,420   $1,426,907   $1,026,296   $(825,556)  $2,965,035   $3,499,384   $3,251,659   $1,399,808   $2,846,779   $1,852,266   $1,451,655   $(400,197)  $2,286,643   $2,085,963   $1,764,735   $(87,117)  $1,279,001   $284,488   $(116,123)  $(1,967,975)  $2,366,970   $3,581,903   $3,402,236   $1,550,384   $3,072,220   $2,077,707   $1,677,096   $(174,756)  $2,594,435   $2,393,754   $2,072,526   $220,674   $1,586,793   $592,280   $191,669   $(1,660,183)  $1,968,870   $2,503,219   $2,255,494   $403,642   $1,850,614   $856,101   $455,490   $(1,396,362)  $1,290,478   $1,089,797   $768,570   $(1,083,282)  $282,836   $(711,677)  $(1,112,288)  $(2,964,140)  $1,631,810   $3,476,911   $3,360,262   $1,508,410   $3,099,565   $2,105,051   $1,704,440   $(147,411)  $2,698,030   $2,497,349   $2,176,121   $324,269   $1,690,388   $695,875   $295,264   $(1,556,588)  $2,156,340   $2,690,689   $2,442,965   $591,113   $2,038,084   $1,043,571   $642,960   $(1,208,892)  $1,477,949   $1,277,268   $956,040   $(895,812)  $470,307   $(524,206)  $(924,818)  $(2,776,669)  $1,472,847   $2,687,779   $2,508,113   $656,261   $2,178,096   $1,183,583   $782,972   $(1,068,879)  $1,700,311   $1,499,631   $1,178,403   $(673,449)  $692,669   $(301,844)  $(702,455)  $(2,554,307)  $1,074,746   $1,609,095   $1,361,370   $(490,481)  $956,490   $(38,023)  $(438,634)  $(2,290,486)  $396,354   $195,674   $(125,554)  $(1,977,406)  $(611,288)  $(1,605,801)  $(2,006,412)  $(3,858,264)  $502,868   $3,971,978   $4,017,730   $2,165,878   $3,935,673   $2,941,160   $2,540,549   $688,697   $3,730,644   $3,529,963   $3,208,735   $1,356,883   $2,723,001   $1,728,488   $1,327,877   $(523,974)  $3,405,109   $3,939,459   $3,691,734   $1,839,882   $3,286,854   $2,292,340   $1,891,729   $39,878   $2,726,718   $2,526,037   $2,204,809   $352,957   $1,719,076   $724,563   $323,952   $(1,527,900)  $2,959,387   $4,174,319   $3,994,653   $2,142,801   $3,664,637   $2,670,124   $2,269,513   $417,661   $3,186,852   $2,986,171   $2,664,943   $813,091   $2,179,209   $1,184,696   $784,085   $(1,067,767)  $2,561,286   $3,095,635   $2,847,911   $996,059   $2,443,030   $1,448,517   $1,047,906   $(803,946)  $1,882,895   $1,682,214   $1,360,986   $(490,866)  $875,253   $(119,260)  $(519,871)  $(2,371,723)  $2,391,803   $4,236,904   $4,120,255   $2,268,403   $3,859,558   $2,865,044   $2,464,433   $612,582   $3,458,023   $3,257,342   $2,936,114   $1,084,262   $2,450,381   $1,455,868   $1,055,257   $(796,595)  $2,916,333   $3,450,682   $3,202,958   $1,351,106   $2,798,077   $1,803,564   $1,402,953   $(448,899)  $2,237,942   $2,037,261   $1,716,033   $(135,819)  $1,230,300   $235,787   $(164,825)  $(2,016,676)  $2,232,840   $3,447,772   $3,268,106   $1,416,254   $2,938,089   $1,943,576   $1,542,965   $(308,886)  $2,460,304   $2,259,624   $1,938,396   $86,544   $1,452,662   $458,149   $57,538   $(1,794,314)  $1,834,739   $2,369,088   $2,121,363   $269,512   $1,716,483   $721,970   $321,359   $(1,530,493)  $1,156,348   $955,667   $634,439   $(1,217,413)  $148,705   $(845,808)  $(1,246,419)  $(3,098,271)  $1,698,813   $4,127,405   $4,069,105   $2,217,253   $3,872,591   $2,878,078   $2,477,467   $625,615   $3,541,659   $3,340,978   $3,019,751   $1,167,899   $2,534,017   $1,539,504   $1,138,893   $(712,959)  $3,077,632   $3,611,981   $3,364,256   $1,512,405   $2,959,376   $1,964,863   $1,564,252   $(287,600)  $2,399,240   $2,198,560   $1,877,332   $25,480   $1,391,598   $397,085   $(3,526)  $(1,855,378)  $2,479,567   $3,694,500   $3,514,833   $1,662,981   $3,184,817   $2,190,304   $1,789,693   $(62,159)  $2,707,032   $2,506,351   $2,185,123   $333,271   $1,699,390   $704,877   $304,266   $(1,547,586)  $2,081,467   $2,615,816   $2,368,091   $516,239   $1,963,211   $968,698   $568,087   $(1,283,765)  $1,403,075   $1,202,394   $881,167   $(970,685)  $395,433   $(599,080)  $(999,691)  $(2,851,543)  $1,744,407   $3,589,508   $3,472,859   $1,621,007   $3,212,162   $2,217,648   $1,817,037   $(34,814)  $2,810,627   $2,609,946   $2,288,718   $436,866   $1,802,985   $808,472   $407,861   $(1,443,991)  $2,268,937   $2,803,286   $2,555,562   $703,710   $2,150,681   $1,156,168   $755,557   $(1,096,295)  $1,590,546   $1,389,865   $1,068,637   $(783,215)  $582,904   $(411,609)  $(812,221)  $(2,664,072)  $1,585,444   $2,800,376   $2,620,710   $768,858   $2,290,693   $1,296,180   $895,569   $(956,282)  $1,812,908   $1,612,228   $1,291,000   $(560,852)  $805,266   $(189,247)  $(589,858)  $(2,441,710)  $1,187,343   $1,721,692   $1,473,967   $(377,884)  $1,069,087   $74,574   $(326,037)  $(2,177,889)  $508,952   $308,271   $(12,957)  $(1,864,809)  $(498,691)  $(1,493,204)  $(1,893,815)  $(3,745,667)  $875,087   $3,843,948   $3,839,674   $1,987,823   $3,702,591   $2,708,077   $2,307,466   $455,615   $3,437,031   $3,236,350   $2,915,122   $1,063,270   $2,429,389   $1,434,876   $1,034,265   $(817,587)  $3,044,914   $3,579,263   $3,331,538   $1,479,686   $2,926,658   $1,932,145   $1,531,534   $(320,318)  $2,366,522   $2,165,841   $1,844,613   $(7,239)  $1,358,880   $364,367   $(36,244)  $(1,888,096)  $2,525,950   $3,740,882   $3,561,215   $1,709,363   $3,231,199   $2,236,686   $1,836,075   $(15,777)  $2,753,414   $2,552,733   $2,231,506   $379,654   $1,745,772   $751,259   $350,648   $(1,501,204)  $2,127,849   $2,662,198   $2,414,473   $562,621   $2,009,593   $1,015,080   $614,469   $(1,237,383)  $1,449,457   $1,248,777   $927,549   $(924,303)  $441,815   $(552,698)  $(953,309)  $(2,805,161)  $1,877,800   $3,722,901   $3,606,252   $1,754,400   $3,345,555   $2,351,042   $1,950,430   $98,579   $2,944,020   $2,743,339   $2,422,111   $570,259   $1,936,378   $941,865   $541,254   $(1,310,598)  $2,402,330   $2,936,679   $2,688,955   $837,103   $2,284,074   $1,289,561   $888,950   $(962,902)  $1,723,939   $1,523,258   $1,202,030   $(649,822)  $716,297   $(278,216)  $(678,828)  $(2,530,679)  $1,718,837   $2,933,769   $2,754,103   $902,251   $2,424,086   $1,429,573   $1,028,962   $(822,889)  $1,946,301   $1,745,621   $1,424,393   $(427,459)  $938,659   $(55,854)  $(456,465)  $(2,308,317)  $1,320,736   $1,855,085   $1,607,360   $(244,491)  $1,202,480   $207,967   $(192,644)  $(2,044,496)  $642,345   $441,664   $120,436   $(1,731,416)  $(365,298)  $(1,359,811)  $(1,760,422)  $(3,612,273)  $1,096,188   $3,524,780   $3,466,480   $1,614,628   $3,269,966   $2,275,453   $1,874,842   $22,990   $2,939,034   $2,738,353   $2,417,125   $565,274   $1,931,392   $936,879   $536,268   $(1,315,584)  $2,475,007   $3,009,356   $2,761,631   $909,779   $2,356,751   $1,362,238   $961,627   $(890,225)  $1,796,615   $1,595,935   $1,274,707   $(577,145)  $788,973   $(205,540)  $(606,151)  $(2,458,003)  $1,876,942   $3,091,875   $2,912,208   $1,060,356   $2,582,192   $1,587,679   $1,187,068   $(664,784)  $2,104,407   $1,903,726   $1,582,498   $(269,354)  $1,096,765   $102,252   $(298,359)  $(2,150,211)  $1,478,842   $2,013,191   $1,765,466   $(86,386)  $1,360,586   $366,073   $(34,538)  $(1,886,390)  $800,450   $599,769   $278,541   $(1,573,310)  $(207,192)  $(1,201,705)  $(1,602,316)  $(3,454,168)  $1,141,781   $2,986,883   $2,870,234   $1,018,382   $2,609,536   $1,615,023   $1,214,412   $(637,440)  $2,208,002   $2,007,321   $1,686,093   $(165,759)  $1,200,360   $205,847   $(194,764)  $(2,046,616)  $1,666,312   $2,200,661   $1,952,936   $101,085   $1,548,056   $553,543   $152,932   $(1,698,920)  $987,921   $787,240   $466,012   $(1,385,840)  $(19,722)  $(1,014,235)  $(1,414,846)  $(3,266,698)  $982,819   $2,197,751   $2,018,084   $166,233   $1,688,068   $693,555   $292,944   $(1,558,908)  $1,210,283   $1,009,602   $688,375   $(1,163,477)  $202,641   $(791,872)  $(1,192,483)  $(3,044,335)  $584,718   $1,119,067   $871,342   $(980,510)  $466,462   $(528,051)  $(928,662)  $(2,780,514)  $(93,674)  $(294,354)  $(615,582)  $(2,467,434)  $(1,101,316)  $(2,095,829)  $(2,496,440)  $(4,348,292)</cx:v>
            </cx:txData>
          </cx:tx>
          <cx:dataId val="0"/>
          <cx:layoutPr>
            <cx:visibility meanLine="0" meanMarker="1" nonoutliers="0" outliers="1"/>
            <cx:statistics quartileMethod="exclusive"/>
          </cx:layoutPr>
        </cx:series>
      </cx:plotAreaRegion>
      <cx:axis id="0">
        <cx:catScaling gapWidth="1"/>
        <cx:tickLabels/>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solidFill>
                <a:sysClr val="windowText" lastClr="000000"/>
              </a:solidFill>
            </a:endParaRPr>
          </a:p>
        </cx:txPr>
      </cx:axis>
      <cx:axis id="1">
        <cx:valScaling/>
        <cx:majorGridlines/>
        <cx:tickLabels/>
        <cx:numFmt formatCode="_($* #,##0_);_($* (#,##0);_($* &quot;-&quot;_);_(@_)" sourceLinked="0"/>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solidFill>
                <a:sysClr val="windowText" lastClr="000000"/>
              </a:solidFill>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_xlchart.v1.2</cx:f>
      </cx:numDim>
    </cx:data>
  </cx:chartData>
  <cx:chart>
    <cx:title pos="t" align="ctr" overlay="0">
      <cx:tx>
        <cx:txData>
          <cx:v>NPV by Number of Investments</cx:v>
        </cx:txData>
      </cx:tx>
      <cx:txPr>
        <a:bodyPr spcFirstLastPara="1" vertOverflow="ellipsis" horzOverflow="overflow" wrap="square" lIns="0" tIns="0" rIns="0" bIns="0" anchor="ctr" anchorCtr="1"/>
        <a:lstStyle/>
        <a:p>
          <a:pPr algn="ctr" rtl="0">
            <a:defRPr>
              <a:solidFill>
                <a:sysClr val="windowText" lastClr="000000"/>
              </a:solidFill>
            </a:defRPr>
          </a:pPr>
          <a:r>
            <a:rPr lang="en-US" sz="1400" b="0" i="0" u="none" strike="noStrike" baseline="0">
              <a:solidFill>
                <a:sysClr val="windowText" lastClr="000000"/>
              </a:solidFill>
              <a:latin typeface="Calibri"/>
            </a:rPr>
            <a:t>NPV by Number of Investments</a:t>
          </a:r>
        </a:p>
      </cx:txPr>
    </cx:title>
    <cx:plotArea>
      <cx:plotAreaRegion>
        <cx:series layoutId="boxWhisker" uniqueId="{C45AAAB0-D321-4BA5-A347-EF00BD400429}">
          <cx:tx>
            <cx:txData>
              <cx:f>_xlchart.v1.2</cx:f>
              <cx:v> $3,932,304   $4,024,374   $2,172,522   $3,993,269   $2,998,756   $2,598,145   $746,293   $3,844,286   $3,643,605   $3,322,377   $1,470,525   $2,836,644   $1,842,131   $1,441,520   $(410,332)  $3,580,403   $4,114,752   $3,867,027   $2,015,175   $3,462,147   $2,467,634   $2,067,023   $215,171   $2,902,011   $2,701,330   $2,380,103   $528,251   $1,894,369   $899,856   $499,245   $(1,352,607)  $3,202,496   $4,417,429   $4,237,762   $2,385,910   $3,907,746   $2,913,233   $2,512,622   $660,770   $3,429,961   $3,229,280   $2,908,052   $1,056,201   $2,422,319   $1,427,806   $1,027,195   $(824,657)  $2,804,396   $3,338,745   $3,091,020   $1,239,168   $2,686,140   $1,691,627   $1,291,016   $(560,836)  $2,126,004   $1,925,323   $1,604,096   $(247,756)  $1,118,362   $123,849   $(276,762)  $(2,128,614)  $2,709,510   $4,554,612   $4,437,962   $2,586,110   $4,177,265   $3,182,752   $2,782,141   $930,289   $3,775,730   $3,575,049   $3,253,822   $1,401,970   $2,768,088   $1,773,575   $1,372,964   $(478,888)  $3,234,041   $3,768,390   $3,520,665   $1,668,813   $3,115,785   $2,121,272   $1,720,661   $(131,191)  $2,555,649   $2,354,968   $2,033,740   $181,888   $1,548,007   $553,494   $152,883   $(1,698,969)  $2,550,547   $3,765,479   $3,585,813   $1,733,961   $3,255,797   $2,261,284   $1,860,673   $8,821   $2,778,012   $2,577,331   $2,256,103   $404,251   $1,770,370   $775,856   $375,245   $(1,476,606)  $2,152,446   $2,686,796   $2,439,071   $587,219   $2,034,190   $1,039,677   $639,066   $(1,212,785)  $1,474,055   $1,273,374   $952,146   $(899,706)  $466,413   $(528,100)  $(928,711)  $(2,780,563)  $2,098,578   $4,527,170   $4,468,870   $2,617,018   $4,272,356   $3,277,843   $2,877,232   $1,025,380   $3,941,424   $3,740,743   $3,419,515   $1,567,663   $2,933,782   $1,939,269   $1,538,658   $(313,194)  $3,477,397   $4,011,746   $3,764,021   $1,912,169   $3,359,141   $2,364,628   $1,964,017   $112,165   $2,799,005   $2,598,324   $2,277,097   $425,245   $1,791,363   $796,850   $396,239   $(1,455,613)  $2,879,332   $4,094,264   $3,914,598   $2,062,746   $3,584,582   $2,590,069   $2,189,458   $337,606   $3,106,797   $2,906,116   $2,584,888   $733,036   $2,099,155   $1,104,642   $704,031   $(1,147,821)  $2,481,232   $3,015,581   $2,767,856   $916,004   $2,362,976   $1,368,463   $967,852   $(884,000)  $1,802,840   $1,602,159   $1,280,931   $(570,921)  $795,198   $(199,315)  $(599,926)  $(2,451,778)  $2,144,171   $3,989,273   $3,872,624   $2,020,772   $3,611,926   $2,617,413   $2,216,802   $364,950   $3,210,392   $3,009,711   $2,688,483   $836,631   $2,202,750   $1,208,237   $807,626   $(1,044,226)  $2,668,702   $3,203,051   $2,955,326   $1,103,475   $2,550,446   $1,555,933   $1,155,322   $(696,530)  $1,990,310   $1,789,630   $1,468,402   $(383,450)  $982,668   $(11,845)  $(412,456)  $(2,264,308)  $1,985,209   $3,200,141   $3,020,474   $1,168,622   $2,690,458   $1,695,945   $1,295,334   $(556,518)  $2,212,673   $2,011,992   $1,690,765   $(161,087)  $1,205,031   $210,518   $(190,093)  $(2,041,945)  $1,587,108   $2,121,457   $1,873,732   $21,880   $1,468,852   $474,339   $73,728   $(1,778,124)  $908,716   $708,036   $386,808   $(1,465,044)  $(98,926)  $(1,093,439)  $(1,494,050)  $(3,345,902)  $1,365,115   $4,333,976   $4,329,702   $2,477,851   $4,192,619   $3,198,106   $2,797,495   $945,643   $3,927,059   $3,726,378   $3,405,150   $1,553,298   $2,919,417   $1,924,904   $1,524,293   $(327,559)  $3,534,942   $4,069,291   $3,821,566   $1,969,714   $3,416,686   $2,422,173   $2,021,562   $169,710   $2,856,550   $2,655,869   $2,334,641   $482,790   $1,848,908   $854,395   $453,784   $(1,398,068)  $3,015,978   $4,230,910   $4,051,243   $2,199,392   $3,721,227   $2,726,714   $2,326,103   $474,251   $3,243,442   $3,042,761   $2,721,534   $869,682   $2,235,800   $1,241,287   $840,676   $(1,011,176)  $2,617,877   $3,152,226   $2,904,501   $1,052,650   $2,499,621   $1,505,108   $1,104,497   $(747,355)  $1,939,485   $1,738,805   $1,417,577   $(434,275)  $931,843   $(62,670)  $(463,281)  $(2,315,133)  $2,367,828   $4,212,930   $4,096,280   $2,244,428   $3,835,583   $2,841,070   $2,440,459   $588,607   $3,434,048   $3,233,367   $2,912,139   $1,060,288   $2,426,406   $1,431,893   $1,031,282   $(820,570)  $2,892,358   $3,426,708   $3,178,983   $1,327,131   $2,774,103   $1,779,589   $1,378,978   $(472,873)  $2,213,967   $2,013,286   $1,692,058   $(159,794)  $1,206,325   $211,812   $(188,799)  $(2,040,651)  $2,208,865   $3,423,797   $3,244,131   $1,392,279   $2,914,115   $1,919,602   $1,518,991   $(332,861)  $2,436,329   $2,235,649   $1,914,421   $62,569   $1,428,687   $434,174   $33,563   $(1,818,289)  $1,810,764   $2,345,113   $2,097,389   $245,537   $1,692,508   $697,995   $297,384   $(1,554,468)  $1,132,373   $931,692   $610,464   $(1,241,388)  $124,731   $(869,782)  $(1,270,394)  $(3,122,245)  $1,586,216   $4,014,808   $3,956,508   $2,104,656   $3,759,994   $2,765,481   $2,364,870   $513,018   $3,429,062   $3,228,381   $2,907,154   $1,055,302   $2,421,420   $1,426,907   $1,026,296   $(825,556)  $2,965,035   $3,499,384   $3,251,659   $1,399,808   $2,846,779   $1,852,266   $1,451,655   $(400,197)  $2,286,643   $2,085,963   $1,764,735   $(87,117)  $1,279,001   $284,488   $(116,123)  $(1,967,975)  $2,366,970   $3,581,903   $3,402,236   $1,550,384   $3,072,220   $2,077,707   $1,677,096   $(174,756)  $2,594,435   $2,393,754   $2,072,526   $220,674   $1,586,793   $592,280   $191,669   $(1,660,183)  $1,968,870   $2,503,219   $2,255,494   $403,642   $1,850,614   $856,101   $455,490   $(1,396,362)  $1,290,478   $1,089,797   $768,570   $(1,083,282)  $282,836   $(711,677)  $(1,112,288)  $(2,964,140)  $1,631,810   $3,476,911   $3,360,262   $1,508,410   $3,099,565   $2,105,051   $1,704,440   $(147,411)  $2,698,030   $2,497,349   $2,176,121   $324,269   $1,690,388   $695,875   $295,264   $(1,556,588)  $2,156,340   $2,690,689   $2,442,965   $591,113   $2,038,084   $1,043,571   $642,960   $(1,208,892)  $1,477,949   $1,277,268   $956,040   $(895,812)  $470,307   $(524,206)  $(924,818)  $(2,776,669)  $1,472,847   $2,687,779   $2,508,113   $656,261   $2,178,096   $1,183,583   $782,972   $(1,068,879)  $1,700,311   $1,499,631   $1,178,403   $(673,449)  $692,669   $(301,844)  $(702,455)  $(2,554,307)  $1,074,746   $1,609,095   $1,361,370   $(490,481)  $956,490   $(38,023)  $(438,634)  $(2,290,486)  $396,354   $195,674   $(125,554)  $(1,977,406)  $(611,288)  $(1,605,801)  $(2,006,412)  $(3,858,264)  $502,868   $3,971,978   $4,017,730   $2,165,878   $3,935,673   $2,941,160   $2,540,549   $688,697   $3,730,644   $3,529,963   $3,208,735   $1,356,883   $2,723,001   $1,728,488   $1,327,877   $(523,974)  $3,405,109   $3,939,459   $3,691,734   $1,839,882   $3,286,854   $2,292,340   $1,891,729   $39,878   $2,726,718   $2,526,037   $2,204,809   $352,957   $1,719,076   $724,563   $323,952   $(1,527,900)  $2,959,387   $4,174,319   $3,994,653   $2,142,801   $3,664,637   $2,670,124   $2,269,513   $417,661   $3,186,852   $2,986,171   $2,664,943   $813,091   $2,179,209   $1,184,696   $784,085   $(1,067,767)  $2,561,286   $3,095,635   $2,847,911   $996,059   $2,443,030   $1,448,517   $1,047,906   $(803,946)  $1,882,895   $1,682,214   $1,360,986   $(490,866)  $875,253   $(119,260)  $(519,871)  $(2,371,723)  $2,391,803   $4,236,904   $4,120,255   $2,268,403   $3,859,558   $2,865,044   $2,464,433   $612,582   $3,458,023   $3,257,342   $2,936,114   $1,084,262   $2,450,381   $1,455,868   $1,055,257   $(796,595)  $2,916,333   $3,450,682   $3,202,958   $1,351,106   $2,798,077   $1,803,564   $1,402,953   $(448,899)  $2,237,942   $2,037,261   $1,716,033   $(135,819)  $1,230,300   $235,787   $(164,825)  $(2,016,676)  $2,232,840   $3,447,772   $3,268,106   $1,416,254   $2,938,089   $1,943,576   $1,542,965   $(308,886)  $2,460,304   $2,259,624   $1,938,396   $86,544   $1,452,662   $458,149   $57,538   $(1,794,314)  $1,834,739   $2,369,088   $2,121,363   $269,512   $1,716,483   $721,970   $321,359   $(1,530,493)  $1,156,348   $955,667   $634,439   $(1,217,413)  $148,705   $(845,808)  $(1,246,419)  $(3,098,271)  $1,698,813   $4,127,405   $4,069,105   $2,217,253   $3,872,591   $2,878,078   $2,477,467   $625,615   $3,541,659   $3,340,978   $3,019,751   $1,167,899   $2,534,017   $1,539,504   $1,138,893   $(712,959)  $3,077,632   $3,611,981   $3,364,256   $1,512,405   $2,959,376   $1,964,863   $1,564,252   $(287,600)  $2,399,240   $2,198,560   $1,877,332   $25,480   $1,391,598   $397,085   $(3,526)  $(1,855,378)  $2,479,567   $3,694,500   $3,514,833   $1,662,981   $3,184,817   $2,190,304   $1,789,693   $(62,159)  $2,707,032   $2,506,351   $2,185,123   $333,271   $1,699,390   $704,877   $304,266   $(1,547,586)  $2,081,467   $2,615,816   $2,368,091   $516,239   $1,963,211   $968,698   $568,087   $(1,283,765)  $1,403,075   $1,202,394   $881,167   $(970,685)  $395,433   $(599,080)  $(999,691)  $(2,851,543)  $1,744,407   $3,589,508   $3,472,859   $1,621,007   $3,212,162   $2,217,648   $1,817,037   $(34,814)  $2,810,627   $2,609,946   $2,288,718   $436,866   $1,802,985   $808,472   $407,861   $(1,443,991)  $2,268,937   $2,803,286   $2,555,562   $703,710   $2,150,681   $1,156,168   $755,557   $(1,096,295)  $1,590,546   $1,389,865   $1,068,637   $(783,215)  $582,904   $(411,609)  $(812,221)  $(2,664,072)  $1,585,444   $2,800,376   $2,620,710   $768,858   $2,290,693   $1,296,180   $895,569   $(956,282)  $1,812,908   $1,612,228   $1,291,000   $(560,852)  $805,266   $(189,247)  $(589,858)  $(2,441,710)  $1,187,343   $1,721,692   $1,473,967   $(377,884)  $1,069,087   $74,574   $(326,037)  $(2,177,889)  $508,952   $308,271   $(12,957)  $(1,864,809)  $(498,691)  $(1,493,204)  $(1,893,815)  $(3,745,667)  $875,087   $3,843,948   $3,839,674   $1,987,823   $3,702,591   $2,708,077   $2,307,466   $455,615   $3,437,031   $3,236,350   $2,915,122   $1,063,270   $2,429,389   $1,434,876   $1,034,265   $(817,587)  $3,044,914   $3,579,263   $3,331,538   $1,479,686   $2,926,658   $1,932,145   $1,531,534   $(320,318)  $2,366,522   $2,165,841   $1,844,613   $(7,239)  $1,358,880   $364,367   $(36,244)  $(1,888,096)  $2,525,950   $3,740,882   $3,561,215   $1,709,363   $3,231,199   $2,236,686   $1,836,075   $(15,777)  $2,753,414   $2,552,733   $2,231,506   $379,654   $1,745,772   $751,259   $350,648   $(1,501,204)  $2,127,849   $2,662,198   $2,414,473   $562,621   $2,009,593   $1,015,080   $614,469   $(1,237,383)  $1,449,457   $1,248,777   $927,549   $(924,303)  $441,815   $(552,698)  $(953,309)  $(2,805,161)  $1,877,800   $3,722,901   $3,606,252   $1,754,400   $3,345,555   $2,351,042   $1,950,430   $98,579   $2,944,020   $2,743,339   $2,422,111   $570,259   $1,936,378   $941,865   $541,254   $(1,310,598)  $2,402,330   $2,936,679   $2,688,955   $837,103   $2,284,074   $1,289,561   $888,950   $(962,902)  $1,723,939   $1,523,258   $1,202,030   $(649,822)  $716,297   $(278,216)  $(678,828)  $(2,530,679)  $1,718,837   $2,933,769   $2,754,103   $902,251   $2,424,086   $1,429,573   $1,028,962   $(822,889)  $1,946,301   $1,745,621   $1,424,393   $(427,459)  $938,659   $(55,854)  $(456,465)  $(2,308,317)  $1,320,736   $1,855,085   $1,607,360   $(244,491)  $1,202,480   $207,967   $(192,644)  $(2,044,496)  $642,345   $441,664   $120,436   $(1,731,416)  $(365,298)  $(1,359,811)  $(1,760,422)  $(3,612,273)  $1,096,188   $3,524,780   $3,466,480   $1,614,628   $3,269,966   $2,275,453   $1,874,842   $22,990   $2,939,034   $2,738,353   $2,417,125   $565,274   $1,931,392   $936,879   $536,268   $(1,315,584)  $2,475,007   $3,009,356   $2,761,631   $909,779   $2,356,751   $1,362,238   $961,627   $(890,225)  $1,796,615   $1,595,935   $1,274,707   $(577,145)  $788,973   $(205,540)  $(606,151)  $(2,458,003)  $1,876,942   $3,091,875   $2,912,208   $1,060,356   $2,582,192   $1,587,679   $1,187,068   $(664,784)  $2,104,407   $1,903,726   $1,582,498   $(269,354)  $1,096,765   $102,252   $(298,359)  $(2,150,211)  $1,478,842   $2,013,191   $1,765,466   $(86,386)  $1,360,586   $366,073   $(34,538)  $(1,886,390)  $800,450   $599,769   $278,541   $(1,573,310)  $(207,192)  $(1,201,705)  $(1,602,316)  $(3,454,168)  $1,141,781   $2,986,883   $2,870,234   $1,018,382   $2,609,536   $1,615,023   $1,214,412   $(637,440)  $2,208,002   $2,007,321   $1,686,093   $(165,759)  $1,200,360   $205,847   $(194,764)  $(2,046,616)  $1,666,312   $2,200,661   $1,952,936   $101,085   $1,548,056   $553,543   $152,932   $(1,698,920)  $987,921   $787,240   $466,012   $(1,385,840)  $(19,722)  $(1,014,235)  $(1,414,846)  $(3,266,698)  $982,819   $2,197,751   $2,018,084   $166,233   $1,688,068   $693,555   $292,944   $(1,558,908)  $1,210,283   $1,009,602   $688,375   $(1,163,477)  $202,641   $(791,872)  $(1,192,483)  $(3,044,335)  $584,718   $1,119,067   $871,342   $(980,510)  $466,462   $(528,051)  $(928,662)  $(2,780,514)  $(93,674)  $(294,354)  $(615,582)  $(2,467,434)  $(1,101,316)  $(2,095,829)  $(2,496,440)  $(4,348,292)</cx:v>
            </cx:txData>
          </cx:tx>
          <cx:dataId val="0"/>
          <cx:layoutPr>
            <cx:visibility meanLine="0" meanMarker="1" nonoutliers="0" outliers="1"/>
            <cx:statistics quartileMethod="exclusive"/>
          </cx:layoutPr>
        </cx:series>
      </cx:plotAreaRegion>
      <cx:axis id="0">
        <cx:catScaling gapWidth="1"/>
        <cx:tickLabels/>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solidFill>
                <a:sysClr val="windowText" lastClr="000000"/>
              </a:solidFill>
            </a:endParaRPr>
          </a:p>
        </cx:txPr>
      </cx:axis>
      <cx:axis id="1">
        <cx:valScaling/>
        <cx:majorGridlines/>
        <cx:tickLabels/>
        <cx:numFmt formatCode="_($* #,##0_);_($* (#,##0);_($* &quot;-&quot;_);_(@_)" sourceLinked="0"/>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solidFill>
                <a:sysClr val="windowText" lastClr="000000"/>
              </a:solidFill>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39" fmlaLink="$B$3" horiz="1" max="1000" min="1" page="10" val="110"/>
</file>

<file path=xl/ctrlProps/ctrlProp2.xml><?xml version="1.0" encoding="utf-8"?>
<formControlPr xmlns="http://schemas.microsoft.com/office/spreadsheetml/2009/9/main" objectType="Scroll" dx="39" fmlaLink="$B$3" horiz="1" max="1000" min="1" page="10" val="11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hubbardresearch.com/"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1.png"/><Relationship Id="rId1" Type="http://schemas.openxmlformats.org/officeDocument/2006/relationships/hyperlink" Target="https://www.hubbardresearch.com/" TargetMode="External"/><Relationship Id="rId5" Type="http://schemas.openxmlformats.org/officeDocument/2006/relationships/chart" Target="../charts/chart5.xml"/><Relationship Id="rId4"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2</xdr:row>
          <xdr:rowOff>7620</xdr:rowOff>
        </xdr:from>
        <xdr:to>
          <xdr:col>3</xdr:col>
          <xdr:colOff>1127760</xdr:colOff>
          <xdr:row>2</xdr:row>
          <xdr:rowOff>289560</xdr:rowOff>
        </xdr:to>
        <xdr:sp macro="" textlink="">
          <xdr:nvSpPr>
            <xdr:cNvPr id="1025" name="Scroll Bar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178852</xdr:colOff>
      <xdr:row>1</xdr:row>
      <xdr:rowOff>163022</xdr:rowOff>
    </xdr:from>
    <xdr:to>
      <xdr:col>1</xdr:col>
      <xdr:colOff>1754287</xdr:colOff>
      <xdr:row>1</xdr:row>
      <xdr:rowOff>734522</xdr:rowOff>
    </xdr:to>
    <xdr:pic>
      <xdr:nvPicPr>
        <xdr:cNvPr id="2" name="Picture 1">
          <a:hlinkClick xmlns:r="http://schemas.openxmlformats.org/officeDocument/2006/relationships" r:id="rId1"/>
          <a:extLst>
            <a:ext uri="{FF2B5EF4-FFF2-40B4-BE49-F238E27FC236}">
              <a16:creationId xmlns:a16="http://schemas.microsoft.com/office/drawing/2014/main" id="{34DCACF6-6A8D-4DB8-AC59-7B0E704E23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78852" y="620222"/>
          <a:ext cx="2428875"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48445</xdr:colOff>
      <xdr:row>15</xdr:row>
      <xdr:rowOff>30829</xdr:rowOff>
    </xdr:from>
    <xdr:to>
      <xdr:col>4</xdr:col>
      <xdr:colOff>1147902</xdr:colOff>
      <xdr:row>33</xdr:row>
      <xdr:rowOff>138621</xdr:rowOff>
    </xdr:to>
    <xdr:graphicFrame macro="">
      <xdr:nvGraphicFramePr>
        <xdr:cNvPr id="5" name="Chart 4">
          <a:extLst>
            <a:ext uri="{FF2B5EF4-FFF2-40B4-BE49-F238E27FC236}">
              <a16:creationId xmlns:a16="http://schemas.microsoft.com/office/drawing/2014/main" id="{CFAAAB78-9752-4A46-A41C-6FCBFA37D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119742</xdr:colOff>
      <xdr:row>41</xdr:row>
      <xdr:rowOff>30787</xdr:rowOff>
    </xdr:from>
    <xdr:to>
      <xdr:col>9</xdr:col>
      <xdr:colOff>838199</xdr:colOff>
      <xdr:row>59</xdr:row>
      <xdr:rowOff>138546</xdr:rowOff>
    </xdr:to>
    <xdr:graphicFrame macro="">
      <xdr:nvGraphicFramePr>
        <xdr:cNvPr id="7" name="Chart 6">
          <a:extLst>
            <a:ext uri="{FF2B5EF4-FFF2-40B4-BE49-F238E27FC236}">
              <a16:creationId xmlns:a16="http://schemas.microsoft.com/office/drawing/2014/main" id="{0F638158-6E78-4873-8A1C-3E5AC18EC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7620</xdr:colOff>
          <xdr:row>60</xdr:row>
          <xdr:rowOff>7620</xdr:rowOff>
        </xdr:from>
        <xdr:to>
          <xdr:col>8</xdr:col>
          <xdr:colOff>868680</xdr:colOff>
          <xdr:row>60</xdr:row>
          <xdr:rowOff>259080</xdr:rowOff>
        </xdr:to>
        <xdr:sp macro="" textlink="">
          <xdr:nvSpPr>
            <xdr:cNvPr id="1067" name="Scroll Bar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76200</xdr:colOff>
      <xdr:row>41</xdr:row>
      <xdr:rowOff>38100</xdr:rowOff>
    </xdr:from>
    <xdr:to>
      <xdr:col>4</xdr:col>
      <xdr:colOff>1104900</xdr:colOff>
      <xdr:row>59</xdr:row>
      <xdr:rowOff>129539</xdr:rowOff>
    </xdr:to>
    <xdr:graphicFrame macro="">
      <xdr:nvGraphicFramePr>
        <xdr:cNvPr id="9" name="Chart 8">
          <a:extLst>
            <a:ext uri="{FF2B5EF4-FFF2-40B4-BE49-F238E27FC236}">
              <a16:creationId xmlns:a16="http://schemas.microsoft.com/office/drawing/2014/main" id="{906F71D2-F6D4-4BB5-8757-B7DAE5BA8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65777</xdr:colOff>
      <xdr:row>15</xdr:row>
      <xdr:rowOff>30942</xdr:rowOff>
    </xdr:from>
    <xdr:to>
      <xdr:col>9</xdr:col>
      <xdr:colOff>784235</xdr:colOff>
      <xdr:row>33</xdr:row>
      <xdr:rowOff>146396</xdr:rowOff>
    </xdr:to>
    <xdr:graphicFrame macro="">
      <xdr:nvGraphicFramePr>
        <xdr:cNvPr id="10" name="Chart 9">
          <a:extLst>
            <a:ext uri="{FF2B5EF4-FFF2-40B4-BE49-F238E27FC236}">
              <a16:creationId xmlns:a16="http://schemas.microsoft.com/office/drawing/2014/main" id="{B0D4BEB4-E393-423A-A566-3C103E379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238889</xdr:colOff>
      <xdr:row>1</xdr:row>
      <xdr:rowOff>101754</xdr:rowOff>
    </xdr:from>
    <xdr:to>
      <xdr:col>2</xdr:col>
      <xdr:colOff>781792</xdr:colOff>
      <xdr:row>1</xdr:row>
      <xdr:rowOff>731520</xdr:rowOff>
    </xdr:to>
    <xdr:pic>
      <xdr:nvPicPr>
        <xdr:cNvPr id="3" name="Picture 2">
          <a:hlinkClick xmlns:r="http://schemas.openxmlformats.org/officeDocument/2006/relationships" r:id="rId1"/>
          <a:extLst>
            <a:ext uri="{FF2B5EF4-FFF2-40B4-BE49-F238E27FC236}">
              <a16:creationId xmlns:a16="http://schemas.microsoft.com/office/drawing/2014/main" id="{3D3D919E-3401-4F2C-9CC7-2C0B5E36E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38889" y="558954"/>
          <a:ext cx="2676503" cy="62976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25634</xdr:colOff>
      <xdr:row>4</xdr:row>
      <xdr:rowOff>51096</xdr:rowOff>
    </xdr:from>
    <xdr:to>
      <xdr:col>15</xdr:col>
      <xdr:colOff>1059180</xdr:colOff>
      <xdr:row>9</xdr:row>
      <xdr:rowOff>563880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F3B4E25B-3288-42AC-8D74-54E54D81078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2217634" y="1727496"/>
              <a:ext cx="4462546" cy="292070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45720</xdr:colOff>
      <xdr:row>11</xdr:row>
      <xdr:rowOff>22860</xdr:rowOff>
    </xdr:from>
    <xdr:to>
      <xdr:col>15</xdr:col>
      <xdr:colOff>1036320</xdr:colOff>
      <xdr:row>21</xdr:row>
      <xdr:rowOff>137160</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BDA8C6F8-67C6-40BE-A0C3-702743E31EC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237720" y="4945380"/>
              <a:ext cx="4419600" cy="258318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55418</xdr:colOff>
      <xdr:row>4</xdr:row>
      <xdr:rowOff>68580</xdr:rowOff>
    </xdr:from>
    <xdr:to>
      <xdr:col>9</xdr:col>
      <xdr:colOff>914400</xdr:colOff>
      <xdr:row>9</xdr:row>
      <xdr:rowOff>594360</xdr:rowOff>
    </xdr:to>
    <xdr:graphicFrame macro="">
      <xdr:nvGraphicFramePr>
        <xdr:cNvPr id="11" name="Chart 10">
          <a:extLst>
            <a:ext uri="{FF2B5EF4-FFF2-40B4-BE49-F238E27FC236}">
              <a16:creationId xmlns:a16="http://schemas.microsoft.com/office/drawing/2014/main" id="{A36A5B04-512C-29CD-205F-9C31FF8C5F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A9C43F-B3D4-4603-96C7-DC7549AA1524}" name="Calculations" displayName="Calculations" ref="A66:H107" totalsRowShown="0" headerRowDxfId="23" dataDxfId="21" headerRowBorderDxfId="22">
  <autoFilter ref="A66:H107" xr:uid="{C4A9C43F-B3D4-4603-96C7-DC7549AA152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7B31FF5-96D6-478A-8194-3780992BFF0C}" name="Adoption Year" dataDxfId="20" dataCellStyle="Normal 2">
      <calculatedColumnFormula>IF(K67&lt;=Plan_Yrs,K67,"")</calculatedColumnFormula>
    </tableColumn>
    <tableColumn id="2" xr3:uid="{F675DB59-8845-4CF8-90E7-0EFF41776E5B}" name="Investment" dataDxfId="19" dataCellStyle="Currency">
      <calculatedColumnFormula>IF(Calculations[[#This Row],[Adoption Year]]&lt;=Plan_Yrs,Inv*(1+YoY_Inv)^Calculations[[#This Row],[Adoption Year]],"")</calculatedColumnFormula>
    </tableColumn>
    <tableColumn id="3" xr3:uid="{10B20986-1100-47F8-972C-703C0EA76259}" name="Investment PV" dataDxfId="18" dataCellStyle="Currency">
      <calculatedColumnFormula>IF(Calculations[[#This Row],[Adoption Year]]&lt;= Plan_Yrs, Calculations[[#This Row],[Investment]]/(1+DR)^Calculations[[#This Row],[Adoption Year]],"")</calculatedColumnFormula>
    </tableColumn>
    <tableColumn id="4" xr3:uid="{1834503C-AA5F-43C8-882C-F9AA87FC1D6D}" name="Lifetime Benefits PV" dataDxfId="17" dataCellStyle="Currency">
      <calculatedColumnFormula>IF(Calculations[[#This Row],[Adoption Year]]&lt;=Plan_Yrs,
   IF(DR=0,
      Ben*((1+YoY_Ben))^Calculations[[#This Row],[Adoption Year]] * Ben_Life / (1+DR)^Calculations[[#This Row],[Adoption Year]],
      Ben * ((1+YoY_Ben)/(1+DR))^Calculations[[#This Row],[Adoption Year]] * (1 - (1/(1+DR))^Ben_Life) / DR
   ),
   ""
)</calculatedColumnFormula>
    </tableColumn>
    <tableColumn id="5" xr3:uid="{334E646E-87DD-45AA-AB13-9E0730F7603C}" name="NPV" dataDxfId="16" dataCellStyle="Currency">
      <calculatedColumnFormula>IF(Calculations[[#This Row],[Adoption Year]]&lt;= Plan_Yrs,Calculations[[#This Row],[Lifetime Benefits PV]]-Calculations[[#This Row],[Investment PV]],"")</calculatedColumnFormula>
    </tableColumn>
    <tableColumn id="6" xr3:uid="{0D6E4391-9A71-4F1F-9265-D224A9AB48DD}" name="Regret" dataDxfId="15" dataCellStyle="Currency">
      <calculatedColumnFormula>IF(Calculations[[#This Row],[Adoption Year]]&lt;= Plan_Yrs, MAX(Calculations[NPV])-Calculations[[#This Row],[NPV]],"")</calculatedColumnFormula>
    </tableColumn>
    <tableColumn id="7" xr3:uid="{CCD5DBFA-41EB-43F0-A5EE-8361811FF20E}" name="NPV Mean" dataDxfId="14" dataCellStyle="Currency">
      <calculatedColumnFormula>IF(Calculations[[#This Row],[Adoption Year]]&lt;= Plan_Yrs, AVERAGE(M67:ALX67),"")</calculatedColumnFormula>
    </tableColumn>
    <tableColumn id="8" xr3:uid="{63FFAC1E-598E-4159-8ADB-DB260DA12FC5}" name="Regret Mean" dataDxfId="13" dataCellStyle="Currency">
      <calculatedColumnFormula>IF(Calculations[[#This Row],[Adoption Year]]&lt;= Plan_Yrs, MAX(Calculations[NPV Mean])-Calculations[[#This Row],[NPV Mean]],"")</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CC2CC4-87D3-421E-B44F-2A6D92988EFA}" name="Variables" displayName="Variables" ref="A6:J13" totalsRowShown="0" headerRowDxfId="12" headerRowBorderDxfId="11" tableBorderDxfId="10" headerRowCellStyle="Normal 3">
  <autoFilter ref="A6:J13" xr:uid="{AECC2CC4-87D3-421E-B44F-2A6D92988E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FEF888A-40CD-41F3-96D5-6F6515513C0D}" name="VarID" dataDxfId="9" dataCellStyle="Normal 3"/>
    <tableColumn id="2" xr3:uid="{473B5948-2F36-4010-AF09-D5FD3D5A5D5C}" name="Variable Name" dataDxfId="8" dataCellStyle="Normal 3"/>
    <tableColumn id="3" xr3:uid="{428A4931-B7DF-457F-A643-2F6ABDF5061F}" name="Short Name" dataDxfId="7"/>
    <tableColumn id="4" xr3:uid="{EA4E2859-E0F3-4675-B326-D0EC38A07AEB}" name="Simulated Value" dataDxfId="6"/>
    <tableColumn id="5" xr3:uid="{8332EA05-8645-4FE2-8140-05079A5482B8}" name="Shape" dataDxfId="5" dataCellStyle="Normal 3"/>
    <tableColumn id="6" xr3:uid="{F93FE3FD-D9BE-4BD4-AB4E-2908EB9BE1B5}" name="Lower Bound (P5)" dataDxfId="4" dataCellStyle="Normal 3"/>
    <tableColumn id="7" xr3:uid="{01DA590A-CED9-4CDA-9FDF-FE83C6C04590}" name="Mode, P, or P50" dataDxfId="3" dataCellStyle="Percent 2"/>
    <tableColumn id="8" xr3:uid="{D3D0A487-9D12-4FA8-A8F0-69744961E1B5}" name="Upper Bound (P95)" dataDxfId="2" dataCellStyle="Normal 3"/>
    <tableColumn id="9" xr3:uid="{05B083C0-22FD-43D1-A10D-E0A044C1CBEF}" name="Mean" dataDxfId="1">
      <calculatedColumnFormula>(Variables[[#This Row],[Lower Bound (P5)]]+Variables[[#This Row],[Mode, P, or P50]]+Variables[[#This Row],[Upper Bound (P95)]])/3</calculatedColumnFormula>
    </tableColumn>
    <tableColumn id="10" xr3:uid="{65E1C1AB-47BA-4E23-9940-BD433AC78A8B}" name="PRNG" dataDxfId="0" dataCellStyle="Normal 3">
      <calculatedColumnFormula xml:space="preserve"> ((MOD((MOD(MOD(999999999999989,MOD($B$3*2499997+A7*1800451,7450589)*4658+7450581)*383,99991)*7440893+MOD(MOD(999999999999989,MOD($B$3*2246527+A7*2399993,7450987)*7580+7560584)*17669,7440893))*1343,4294967296))+0.5)/2^32</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4F7E5-FD5A-437F-B3E4-626163349CB3}">
  <sheetPr codeName="Sheet13">
    <tabColor theme="4" tint="0.79998168889431442"/>
  </sheetPr>
  <dimension ref="A1:AMR2092"/>
  <sheetViews>
    <sheetView showGridLines="0" tabSelected="1" zoomScaleNormal="100" workbookViewId="0">
      <selection sqref="A1:J1"/>
    </sheetView>
  </sheetViews>
  <sheetFormatPr defaultColWidth="8.88671875" defaultRowHeight="18" x14ac:dyDescent="0.3"/>
  <cols>
    <col min="1" max="1" width="12.44140625" customWidth="1"/>
    <col min="2" max="2" width="27.77734375" customWidth="1"/>
    <col min="3" max="3" width="19.44140625" customWidth="1"/>
    <col min="4" max="4" width="16.6640625" customWidth="1"/>
    <col min="5" max="5" width="17.88671875" customWidth="1"/>
    <col min="6" max="6" width="18.88671875" customWidth="1"/>
    <col min="7" max="7" width="17.77734375" customWidth="1"/>
    <col min="8" max="8" width="20.5546875" customWidth="1"/>
    <col min="9" max="9" width="12.77734375" style="6" customWidth="1"/>
    <col min="10" max="10" width="12.77734375" customWidth="1"/>
    <col min="11" max="11" width="14.44140625" style="19" customWidth="1"/>
    <col min="12" max="12" width="15" customWidth="1"/>
    <col min="13" max="1012" width="13.33203125" customWidth="1"/>
    <col min="1013" max="1020" width="9.109375" customWidth="1"/>
    <col min="1022" max="1022" width="16.88671875" customWidth="1"/>
    <col min="1023" max="1023" width="15.109375" customWidth="1"/>
    <col min="1024" max="1025" width="8.88671875" customWidth="1"/>
    <col min="1026" max="1027" width="13.109375" customWidth="1"/>
    <col min="1028" max="1028" width="14.109375" customWidth="1"/>
    <col min="1029" max="1029" width="8.88671875" customWidth="1"/>
    <col min="1030" max="1030" width="12.21875" customWidth="1"/>
    <col min="1031" max="1031" width="8.88671875" customWidth="1"/>
    <col min="1032" max="1032" width="10.88671875" customWidth="1"/>
    <col min="1033" max="1033" width="12.21875" customWidth="1"/>
    <col min="1034" max="1034" width="11.88671875" customWidth="1"/>
    <col min="1035" max="1070" width="8.88671875" customWidth="1"/>
  </cols>
  <sheetData>
    <row r="1" spans="1:23 1026:1032" ht="36" customHeight="1" thickBot="1" x14ac:dyDescent="0.35">
      <c r="A1" s="246" t="s">
        <v>18</v>
      </c>
      <c r="B1" s="247"/>
      <c r="C1" s="247"/>
      <c r="D1" s="247"/>
      <c r="E1" s="247"/>
      <c r="F1" s="247"/>
      <c r="G1" s="247"/>
      <c r="H1" s="247"/>
      <c r="I1" s="247"/>
      <c r="J1" s="253"/>
    </row>
    <row r="2" spans="1:23 1026:1032" ht="72.599999999999994" customHeight="1" thickBot="1" x14ac:dyDescent="0.35">
      <c r="A2" s="1"/>
      <c r="B2" s="2"/>
      <c r="C2" s="212" t="s">
        <v>72</v>
      </c>
      <c r="D2" s="212"/>
      <c r="E2" s="212"/>
      <c r="F2" s="212"/>
      <c r="G2" s="212"/>
      <c r="H2" s="212"/>
      <c r="I2" s="212"/>
      <c r="J2" s="213"/>
    </row>
    <row r="3" spans="1:23 1026:1032" ht="24" customHeight="1" thickBot="1" x14ac:dyDescent="0.4">
      <c r="A3" s="5" t="s">
        <v>39</v>
      </c>
      <c r="B3" s="22">
        <v>110</v>
      </c>
      <c r="C3" s="20"/>
      <c r="D3" s="21"/>
      <c r="E3" s="4"/>
      <c r="F3" s="4"/>
      <c r="G3" s="4"/>
      <c r="H3" s="4"/>
      <c r="I3" s="4"/>
      <c r="J3" s="4"/>
    </row>
    <row r="4" spans="1:23 1026:1032" ht="28.8" customHeight="1" thickBot="1" x14ac:dyDescent="0.35">
      <c r="A4" s="6"/>
      <c r="B4" s="8"/>
      <c r="C4" s="8"/>
      <c r="D4" s="8"/>
      <c r="E4" s="8"/>
      <c r="F4" s="8"/>
      <c r="G4" s="8"/>
      <c r="H4" s="8"/>
      <c r="I4" s="8"/>
      <c r="J4" s="8"/>
    </row>
    <row r="5" spans="1:23 1026:1032" ht="24" customHeight="1" x14ac:dyDescent="0.3">
      <c r="A5" s="214" t="s">
        <v>26</v>
      </c>
      <c r="B5" s="215"/>
      <c r="C5" s="215"/>
      <c r="D5" s="215"/>
      <c r="E5" s="215"/>
      <c r="F5" s="215"/>
      <c r="G5" s="215"/>
      <c r="H5" s="215"/>
      <c r="I5" s="215"/>
      <c r="J5" s="216"/>
    </row>
    <row r="6" spans="1:23 1026:1032" ht="24" customHeight="1" thickBot="1" x14ac:dyDescent="0.35">
      <c r="A6" s="29" t="s">
        <v>2</v>
      </c>
      <c r="B6" s="29" t="s">
        <v>3</v>
      </c>
      <c r="C6" s="29" t="s">
        <v>4</v>
      </c>
      <c r="D6" s="29" t="s">
        <v>5</v>
      </c>
      <c r="E6" s="29" t="s">
        <v>6</v>
      </c>
      <c r="F6" s="29" t="s">
        <v>7</v>
      </c>
      <c r="G6" s="29" t="s">
        <v>8</v>
      </c>
      <c r="H6" s="29" t="s">
        <v>9</v>
      </c>
      <c r="I6" s="29" t="s">
        <v>10</v>
      </c>
      <c r="J6" s="29" t="s">
        <v>11</v>
      </c>
    </row>
    <row r="7" spans="1:23 1026:1032" s="4" customFormat="1" x14ac:dyDescent="0.35">
      <c r="A7" s="28">
        <v>1</v>
      </c>
      <c r="B7" s="48" t="s">
        <v>1</v>
      </c>
      <c r="C7" s="49" t="s">
        <v>30</v>
      </c>
      <c r="D7" s="47">
        <f>_xlfn.LOGNORM.INV(Variables[[#This Row],[PRNG]], (LN(Variables[[#This Row],[Upper Bound (P95)]])+LN(Variables[[#This Row],[Lower Bound (P5)]]))/2, (LN(Variables[[#This Row],[Upper Bound (P95)]])-LN(Variables[[#This Row],[Lower Bound (P5)]]))/3.29)</f>
        <v>293395.56833069754</v>
      </c>
      <c r="E7" s="82" t="s">
        <v>12</v>
      </c>
      <c r="F7" s="53">
        <v>200000</v>
      </c>
      <c r="G7" s="53"/>
      <c r="H7" s="53">
        <v>500000</v>
      </c>
      <c r="I7" s="84">
        <f>EXP((LN(Variables[[#This Row],[Upper Bound (P95)]])+LN(Variables[[#This Row],[Lower Bound (P5)]]))/2+((LN(Variables[[#This Row],[Upper Bound (P95)]])-LN(Variables[[#This Row],[Lower Bound (P5)]]))/3.29)^2/2)</f>
        <v>328733.05411020661</v>
      </c>
      <c r="J7" s="37">
        <f t="shared" ref="J7:J13" si="0" xml:space="preserve"> ((MOD((MOD(MOD(999999999999989,MOD($B$3*2499997+A7*1800451,7450589)*4658+7450581)*383,99991)*7440893+MOD(MOD(999999999999989,MOD($B$3*2246527+A7*2399993,7450987)*7580+7560584)*17669,7440893))*1343,4294967296))+0.5)/2^32</f>
        <v>0.39393394032958895</v>
      </c>
      <c r="U7"/>
      <c r="V7"/>
      <c r="W7"/>
      <c r="AML7" s="3"/>
      <c r="AMM7" s="3"/>
      <c r="AMN7" s="3"/>
      <c r="AMO7" s="3"/>
      <c r="AMP7" s="3"/>
      <c r="AMQ7" s="3"/>
      <c r="AMR7" s="3"/>
    </row>
    <row r="8" spans="1:23 1026:1032" s="4" customFormat="1" x14ac:dyDescent="0.35">
      <c r="A8" s="74">
        <v>2</v>
      </c>
      <c r="B8" s="68" t="s">
        <v>33</v>
      </c>
      <c r="C8" s="69" t="s">
        <v>27</v>
      </c>
      <c r="D8" s="70">
        <f>_xlfn.LOGNORM.INV(Variables[[#This Row],[PRNG]], (LN(Variables[[#This Row],[Upper Bound (P95)]])+LN(Variables[[#This Row],[Lower Bound (P5)]]))/2, (LN(Variables[[#This Row],[Upper Bound (P95)]])-LN(Variables[[#This Row],[Lower Bound (P5)]]))/3.29)</f>
        <v>72504.221975761931</v>
      </c>
      <c r="E8" s="83" t="s">
        <v>12</v>
      </c>
      <c r="F8" s="71">
        <v>50000</v>
      </c>
      <c r="G8" s="72"/>
      <c r="H8" s="71">
        <v>80000</v>
      </c>
      <c r="I8" s="85">
        <f>EXP((LN(Variables[[#This Row],[Upper Bound (P95)]])+LN(Variables[[#This Row],[Lower Bound (P5)]]))/2+((LN(Variables[[#This Row],[Upper Bound (P95)]])-LN(Variables[[#This Row],[Lower Bound (P5)]]))/3.29)^2/2)</f>
        <v>63894.229955604584</v>
      </c>
      <c r="J8" s="76">
        <f t="shared" si="0"/>
        <v>0.83054784603882581</v>
      </c>
      <c r="U8"/>
      <c r="V8"/>
      <c r="W8"/>
      <c r="AML8" s="3"/>
      <c r="AMM8" s="3"/>
      <c r="AMN8" s="3"/>
      <c r="AMO8" s="3"/>
      <c r="AMP8" s="3"/>
      <c r="AMQ8" s="3"/>
      <c r="AMR8" s="3"/>
    </row>
    <row r="9" spans="1:23 1026:1032" s="4" customFormat="1" x14ac:dyDescent="0.35">
      <c r="A9" s="75">
        <v>3</v>
      </c>
      <c r="B9" s="50" t="s">
        <v>34</v>
      </c>
      <c r="C9" s="51" t="s">
        <v>15</v>
      </c>
      <c r="D9" s="24">
        <f>(Variables[[#This Row],[Upper Bound (P95)]]-Variables[[#This Row],[Lower Bound (P5)]])*Variables[[#This Row],[PRNG]]+Variables[[#This Row],[Lower Bound (P5)]]</f>
        <v>9.6705017150379713E-2</v>
      </c>
      <c r="E9" s="82" t="s">
        <v>16</v>
      </c>
      <c r="F9" s="25">
        <v>0.08</v>
      </c>
      <c r="G9" s="25"/>
      <c r="H9" s="25">
        <v>0.12</v>
      </c>
      <c r="I9" s="46">
        <f>(Variables[[#This Row],[Lower Bound (P5)]]+Variables[[#This Row],[Mode, P, or P50]]+Variables[[#This Row],[Upper Bound (P95)]])/3</f>
        <v>6.6666666666666666E-2</v>
      </c>
      <c r="J9" s="38">
        <f t="shared" si="0"/>
        <v>0.41762542875949293</v>
      </c>
      <c r="U9"/>
      <c r="V9"/>
      <c r="W9"/>
      <c r="AML9" s="3"/>
      <c r="AMM9" s="3"/>
      <c r="AMN9" s="3"/>
      <c r="AMO9" s="3"/>
      <c r="AMP9" s="3"/>
      <c r="AMQ9" s="3"/>
      <c r="AMR9" s="3"/>
    </row>
    <row r="10" spans="1:23 1026:1032" s="4" customFormat="1" ht="43.2" x14ac:dyDescent="0.35">
      <c r="A10" s="74">
        <v>4</v>
      </c>
      <c r="B10" s="68" t="s">
        <v>44</v>
      </c>
      <c r="C10" s="69" t="s">
        <v>28</v>
      </c>
      <c r="D10" s="79">
        <f>IF(Variables[[#This Row],[PRNG]]&lt;(Variables[[#This Row],[Mode, P, or P50]]-Variables[[#This Row],[Lower Bound (P5)]])/(Variables[[#This Row],[Upper Bound (P95)]]-Variables[[#This Row],[Mode, P, or P50]]), 1, 0) * (Variables[[#This Row],[Lower Bound (P5)]] + SQRT(Variables[[#This Row],[PRNG]]*(Variables[[#This Row],[Upper Bound (P95)]]-Variables[[#This Row],[Lower Bound (P5)]])*(Variables[[#This Row],[Mode, P, or P50]]-Variables[[#This Row],[Lower Bound (P5)]]))) + IF(Variables[[#This Row],[PRNG]]&gt;= (Variables[[#This Row],[Mode, P, or P50]]-Variables[[#This Row],[Lower Bound (P5)]])/(Variables[[#This Row],[Upper Bound (P95)]]-Variables[[#This Row],[Lower Bound (P5)]]), 1, 0) * (Variables[[#This Row],[Upper Bound (P95)]] - SQRT((1-Variables[[#This Row],[PRNG]]) * (Variables[[#This Row],[Mode, P, or P50]] - Variables[[#This Row],[Lower Bound (P5)]]) * (Variables[[#This Row],[Upper Bound (P95)]] - Variables[[#This Row],[Mode, P, or P50]])))</f>
        <v>-4.4464386969996918E-2</v>
      </c>
      <c r="E10" s="83" t="s">
        <v>14</v>
      </c>
      <c r="F10" s="71">
        <v>-0.05</v>
      </c>
      <c r="G10" s="72">
        <v>-0.08</v>
      </c>
      <c r="H10" s="71">
        <v>-0.1</v>
      </c>
      <c r="I10" s="86">
        <f>(Variables[[#This Row],[Lower Bound (P5)]]+Variables[[#This Row],[Mode, P, or P50]]+Variables[[#This Row],[Upper Bound (P95)]])/3</f>
        <v>-7.6666666666666675E-2</v>
      </c>
      <c r="J10" s="76">
        <f t="shared" si="0"/>
        <v>2.0428674411959946E-2</v>
      </c>
      <c r="U10"/>
      <c r="V10"/>
      <c r="W10"/>
      <c r="AML10" s="3"/>
      <c r="AMM10" s="3"/>
      <c r="AMN10" s="3"/>
      <c r="AMO10" s="3"/>
      <c r="AMP10" s="3"/>
      <c r="AMQ10" s="3"/>
      <c r="AMR10" s="3"/>
    </row>
    <row r="11" spans="1:23 1026:1032" s="4" customFormat="1" ht="43.2" x14ac:dyDescent="0.35">
      <c r="A11" s="75">
        <v>5</v>
      </c>
      <c r="B11" s="50" t="s">
        <v>47</v>
      </c>
      <c r="C11" s="52" t="s">
        <v>29</v>
      </c>
      <c r="D11" s="80">
        <f>IF(Variables[[#This Row],[PRNG]]&lt;(Variables[[#This Row],[Mode, P, or P50]]-Variables[[#This Row],[Lower Bound (P5)]])/(Variables[[#This Row],[Upper Bound (P95)]]-Variables[[#This Row],[Mode, P, or P50]]), 1, 0) * (Variables[[#This Row],[Lower Bound (P5)]] + SQRT(Variables[[#This Row],[PRNG]]*(Variables[[#This Row],[Upper Bound (P95)]]-Variables[[#This Row],[Lower Bound (P5)]])*(Variables[[#This Row],[Mode, P, or P50]]-Variables[[#This Row],[Lower Bound (P5)]]))) + IF(Variables[[#This Row],[PRNG]]&gt;= (Variables[[#This Row],[Mode, P, or P50]]-Variables[[#This Row],[Lower Bound (P5)]])/(Variables[[#This Row],[Upper Bound (P95)]]-Variables[[#This Row],[Lower Bound (P5)]]), 1, 0) * (Variables[[#This Row],[Upper Bound (P95)]] - SQRT((1-Variables[[#This Row],[PRNG]]) * (Variables[[#This Row],[Mode, P, or P50]] - Variables[[#This Row],[Lower Bound (P5)]]) * (Variables[[#This Row],[Upper Bound (P95)]] - Variables[[#This Row],[Mode, P, or P50]])))</f>
        <v>2.7949509567018738E-2</v>
      </c>
      <c r="E11" s="82" t="s">
        <v>14</v>
      </c>
      <c r="F11" s="54">
        <v>0.02</v>
      </c>
      <c r="G11" s="25">
        <v>0.03</v>
      </c>
      <c r="H11" s="54">
        <v>0.04</v>
      </c>
      <c r="I11" s="87">
        <f>(Variables[[#This Row],[Lower Bound (P5)]]+Variables[[#This Row],[Mode, P, or P50]]+Variables[[#This Row],[Upper Bound (P95)]])/3</f>
        <v>0.03</v>
      </c>
      <c r="J11" s="39">
        <f t="shared" si="0"/>
        <v>0.31597351178061217</v>
      </c>
      <c r="U11"/>
      <c r="V11"/>
      <c r="W11"/>
      <c r="AML11" s="3"/>
      <c r="AMM11" s="3"/>
      <c r="AMN11" s="3"/>
      <c r="AMO11" s="3"/>
      <c r="AMP11" s="3"/>
      <c r="AMQ11" s="3"/>
      <c r="AMR11" s="3"/>
    </row>
    <row r="12" spans="1:23 1026:1032" s="4" customFormat="1" x14ac:dyDescent="0.35">
      <c r="A12" s="74">
        <v>6</v>
      </c>
      <c r="B12" s="68" t="s">
        <v>35</v>
      </c>
      <c r="C12" s="69" t="s">
        <v>31</v>
      </c>
      <c r="D12" s="88">
        <f>_xlfn.LOGNORM.INV(Variables[[#This Row],[PRNG]], (LN(Variables[[#This Row],[Upper Bound (P95)]])+LN(Variables[[#This Row],[Lower Bound (P5)]]))/2, (LN(Variables[[#This Row],[Upper Bound (P95)]])-LN(Variables[[#This Row],[Lower Bound (P5)]]))/3.29)</f>
        <v>12.171593174071251</v>
      </c>
      <c r="E12" s="83" t="s">
        <v>12</v>
      </c>
      <c r="F12" s="71">
        <v>10</v>
      </c>
      <c r="G12" s="71"/>
      <c r="H12" s="71">
        <v>14</v>
      </c>
      <c r="I12" s="89">
        <f>EXP((LN(Variables[[#This Row],[Upper Bound (P95)]])+LN(Variables[[#This Row],[Lower Bound (P5)]]))/2+((LN(Variables[[#This Row],[Upper Bound (P95)]])-LN(Variables[[#This Row],[Lower Bound (P5)]]))/3.29)^2/2)</f>
        <v>11.894200282864148</v>
      </c>
      <c r="J12" s="77">
        <f t="shared" si="0"/>
        <v>0.60893903754185885</v>
      </c>
      <c r="U12"/>
      <c r="V12"/>
      <c r="W12"/>
      <c r="AML12" s="3"/>
      <c r="AMM12" s="3"/>
      <c r="AMN12" s="3"/>
      <c r="AMO12" s="3"/>
      <c r="AMP12" s="3"/>
      <c r="AMQ12" s="3"/>
      <c r="AMR12" s="3"/>
    </row>
    <row r="13" spans="1:23 1026:1032" s="4" customFormat="1" ht="28.8" x14ac:dyDescent="0.35">
      <c r="A13" s="75">
        <v>7</v>
      </c>
      <c r="B13" s="50" t="s">
        <v>41</v>
      </c>
      <c r="C13" s="51" t="s">
        <v>32</v>
      </c>
      <c r="D13" s="81">
        <f>Variables[[#This Row],[Mode, P, or P50]]</f>
        <v>12</v>
      </c>
      <c r="E13" s="82" t="s">
        <v>13</v>
      </c>
      <c r="F13" s="78"/>
      <c r="G13" s="78">
        <v>12</v>
      </c>
      <c r="H13" s="78"/>
      <c r="I13" s="46">
        <f>Variables[[#This Row],[Mode, P, or P50]]</f>
        <v>12</v>
      </c>
      <c r="J13" s="39">
        <f t="shared" si="0"/>
        <v>0.26222490577492863</v>
      </c>
      <c r="U13"/>
      <c r="V13"/>
      <c r="W13"/>
      <c r="AML13" s="3"/>
      <c r="AMM13" s="3"/>
      <c r="AMN13" s="3"/>
      <c r="AMO13" s="3"/>
      <c r="AMP13" s="3"/>
      <c r="AMQ13" s="3"/>
      <c r="AMR13" s="3"/>
    </row>
    <row r="14" spans="1:23 1026:1032" s="4" customFormat="1" ht="14.4" customHeight="1" x14ac:dyDescent="0.35">
      <c r="A14" s="9"/>
      <c r="B14" s="9"/>
      <c r="C14" s="9"/>
      <c r="D14" s="9"/>
      <c r="E14" s="9"/>
      <c r="F14" s="9"/>
      <c r="G14" s="9"/>
      <c r="H14" s="9"/>
      <c r="I14" s="9"/>
      <c r="J14" s="9"/>
      <c r="U14"/>
      <c r="V14"/>
      <c r="W14"/>
    </row>
    <row r="15" spans="1:23 1026:1032" s="4" customFormat="1" ht="14.4" customHeight="1" thickBot="1" x14ac:dyDescent="0.4">
      <c r="A15" s="9"/>
      <c r="B15" s="9"/>
      <c r="C15" s="9"/>
      <c r="D15" s="9"/>
      <c r="E15" s="9"/>
      <c r="F15" s="9"/>
      <c r="G15" s="9"/>
      <c r="H15" s="9"/>
      <c r="I15" s="9"/>
      <c r="J15" s="9"/>
      <c r="U15"/>
      <c r="V15"/>
      <c r="W15"/>
    </row>
    <row r="16" spans="1:23 1026:1032" s="4" customFormat="1" ht="14.4" customHeight="1" x14ac:dyDescent="0.35">
      <c r="A16" s="9"/>
      <c r="B16" s="30"/>
      <c r="C16" s="31"/>
      <c r="D16" s="31"/>
      <c r="E16" s="32"/>
      <c r="F16" s="30"/>
      <c r="G16" s="43"/>
      <c r="H16" s="12"/>
      <c r="I16" s="12"/>
      <c r="J16" s="13"/>
      <c r="V16"/>
      <c r="W16"/>
    </row>
    <row r="17" spans="1:23" s="4" customFormat="1" ht="14.4" customHeight="1" x14ac:dyDescent="0.35">
      <c r="A17" s="9"/>
      <c r="B17" s="33"/>
      <c r="C17" s="9"/>
      <c r="D17" s="9"/>
      <c r="E17" s="34"/>
      <c r="F17" s="60"/>
      <c r="J17" s="61"/>
      <c r="L17" s="19"/>
      <c r="V17"/>
      <c r="W17"/>
    </row>
    <row r="18" spans="1:23" s="4" customFormat="1" ht="14.4" customHeight="1" x14ac:dyDescent="0.35">
      <c r="A18" s="9"/>
      <c r="B18" s="33"/>
      <c r="C18" s="9"/>
      <c r="D18" s="9"/>
      <c r="E18" s="34"/>
      <c r="F18" s="33"/>
      <c r="G18" s="40"/>
      <c r="H18"/>
      <c r="I18"/>
      <c r="J18" s="15"/>
      <c r="L18" s="19"/>
      <c r="V18"/>
      <c r="W18"/>
    </row>
    <row r="19" spans="1:23" s="4" customFormat="1" ht="14.4" customHeight="1" x14ac:dyDescent="0.35">
      <c r="A19" s="9"/>
      <c r="B19" s="33"/>
      <c r="C19" s="9">
        <f>C37</f>
        <v>8</v>
      </c>
      <c r="D19" s="9">
        <v>1</v>
      </c>
      <c r="E19" s="34"/>
      <c r="F19" s="33"/>
      <c r="G19" s="40"/>
      <c r="H19"/>
      <c r="I19"/>
      <c r="J19" s="15"/>
      <c r="L19" s="19"/>
      <c r="V19"/>
      <c r="W19"/>
    </row>
    <row r="20" spans="1:23" s="4" customFormat="1" ht="14.4" customHeight="1" x14ac:dyDescent="0.35">
      <c r="A20" s="9"/>
      <c r="B20" s="33"/>
      <c r="C20" s="9">
        <f>C37</f>
        <v>8</v>
      </c>
      <c r="D20" s="9">
        <v>0</v>
      </c>
      <c r="E20" s="34"/>
      <c r="F20" s="33"/>
      <c r="G20" s="40"/>
      <c r="H20"/>
      <c r="I20"/>
      <c r="J20" s="15"/>
      <c r="L20" s="19"/>
      <c r="V20"/>
      <c r="W20"/>
    </row>
    <row r="21" spans="1:23" s="4" customFormat="1" ht="14.4" customHeight="1" x14ac:dyDescent="0.35">
      <c r="A21" s="9"/>
      <c r="B21" s="33"/>
      <c r="E21" s="34"/>
      <c r="F21" s="33"/>
      <c r="G21" s="40"/>
      <c r="H21"/>
      <c r="I21"/>
      <c r="J21" s="15"/>
      <c r="L21" s="40"/>
      <c r="V21"/>
      <c r="W21"/>
    </row>
    <row r="22" spans="1:23" s="4" customFormat="1" ht="14.4" customHeight="1" x14ac:dyDescent="0.35">
      <c r="A22" s="9"/>
      <c r="B22" s="33"/>
      <c r="C22" s="9"/>
      <c r="D22" s="9"/>
      <c r="E22" s="34"/>
      <c r="F22" s="33"/>
      <c r="G22" s="40"/>
      <c r="H22"/>
      <c r="I22"/>
      <c r="J22" s="15"/>
      <c r="L22" s="40"/>
      <c r="V22"/>
      <c r="W22"/>
    </row>
    <row r="23" spans="1:23" s="4" customFormat="1" ht="14.4" customHeight="1" x14ac:dyDescent="0.35">
      <c r="A23" s="9"/>
      <c r="B23" s="33"/>
      <c r="C23" s="9"/>
      <c r="D23" s="9"/>
      <c r="E23" s="34"/>
      <c r="F23" s="33"/>
      <c r="G23" s="40"/>
      <c r="H23"/>
      <c r="I23"/>
      <c r="J23" s="15"/>
      <c r="L23" s="40"/>
      <c r="V23"/>
      <c r="W23"/>
    </row>
    <row r="24" spans="1:23" s="4" customFormat="1" ht="14.4" customHeight="1" x14ac:dyDescent="0.35">
      <c r="A24" s="9"/>
      <c r="B24" s="33"/>
      <c r="C24" s="9"/>
      <c r="D24" s="9"/>
      <c r="E24" s="34"/>
      <c r="F24" s="33"/>
      <c r="G24" s="40"/>
      <c r="H24"/>
      <c r="I24"/>
      <c r="J24" s="15"/>
      <c r="L24" s="40"/>
    </row>
    <row r="25" spans="1:23" s="4" customFormat="1" ht="14.4" customHeight="1" x14ac:dyDescent="0.35">
      <c r="A25" s="9"/>
      <c r="B25" s="33"/>
      <c r="C25" s="9"/>
      <c r="D25" s="9"/>
      <c r="E25" s="34"/>
      <c r="F25" s="33"/>
      <c r="G25" s="40"/>
      <c r="H25" s="6"/>
      <c r="I25" s="6"/>
      <c r="J25" s="44"/>
      <c r="L25" s="40"/>
    </row>
    <row r="26" spans="1:23" s="4" customFormat="1" ht="14.4" customHeight="1" x14ac:dyDescent="0.35">
      <c r="A26" s="9"/>
      <c r="B26" s="33"/>
      <c r="C26" s="9"/>
      <c r="D26" s="9"/>
      <c r="E26" s="34"/>
      <c r="F26" s="33"/>
      <c r="G26" s="40"/>
      <c r="H26" s="6"/>
      <c r="I26" s="6"/>
      <c r="J26" s="44"/>
      <c r="L26" s="40"/>
    </row>
    <row r="27" spans="1:23" s="4" customFormat="1" ht="14.4" customHeight="1" x14ac:dyDescent="0.35">
      <c r="A27" s="9"/>
      <c r="B27" s="33"/>
      <c r="C27" s="9"/>
      <c r="D27" s="9"/>
      <c r="E27" s="34"/>
      <c r="F27" s="33"/>
      <c r="G27" s="40"/>
      <c r="H27" s="6"/>
      <c r="I27" s="6"/>
      <c r="J27" s="44"/>
      <c r="L27" s="40"/>
    </row>
    <row r="28" spans="1:23" s="4" customFormat="1" ht="14.4" customHeight="1" x14ac:dyDescent="0.35">
      <c r="A28" s="9"/>
      <c r="B28" s="33"/>
      <c r="C28" s="9"/>
      <c r="D28" s="9"/>
      <c r="E28" s="34"/>
      <c r="F28" s="33"/>
      <c r="G28" s="40"/>
      <c r="H28" s="6"/>
      <c r="I28" s="6"/>
      <c r="J28" s="44"/>
      <c r="L28" s="40"/>
    </row>
    <row r="29" spans="1:23" s="4" customFormat="1" ht="14.4" customHeight="1" x14ac:dyDescent="0.35">
      <c r="A29" s="6"/>
      <c r="B29" s="33"/>
      <c r="C29" s="9"/>
      <c r="D29" s="9"/>
      <c r="E29" s="34"/>
      <c r="F29" s="33"/>
      <c r="G29" s="40"/>
      <c r="H29" s="6"/>
      <c r="I29" s="6"/>
      <c r="J29" s="44"/>
      <c r="L29" s="40"/>
    </row>
    <row r="30" spans="1:23" s="4" customFormat="1" ht="14.4" customHeight="1" x14ac:dyDescent="0.35">
      <c r="A30" s="6"/>
      <c r="B30" s="33"/>
      <c r="C30" s="9"/>
      <c r="D30" s="9"/>
      <c r="E30" s="34"/>
      <c r="F30" s="33"/>
      <c r="G30" s="41"/>
      <c r="H30" s="9"/>
      <c r="I30" s="6"/>
      <c r="J30" s="44"/>
    </row>
    <row r="31" spans="1:23" s="4" customFormat="1" ht="14.4" customHeight="1" x14ac:dyDescent="0.35">
      <c r="A31" s="6"/>
      <c r="B31" s="33"/>
      <c r="C31" s="9"/>
      <c r="D31" s="9"/>
      <c r="E31" s="34"/>
      <c r="F31" s="33"/>
      <c r="G31" s="41"/>
      <c r="H31" s="9"/>
      <c r="I31" s="6"/>
      <c r="J31" s="44"/>
      <c r="O31" s="6"/>
      <c r="P31" s="6"/>
      <c r="Q31" s="6"/>
      <c r="R31" s="6"/>
      <c r="S31" s="6"/>
      <c r="T31" s="6"/>
      <c r="U31" s="6"/>
    </row>
    <row r="32" spans="1:23" s="4" customFormat="1" ht="14.4" customHeight="1" x14ac:dyDescent="0.35">
      <c r="A32" s="6"/>
      <c r="B32" s="33"/>
      <c r="C32" s="9"/>
      <c r="D32" s="9"/>
      <c r="E32" s="34"/>
      <c r="F32" s="33"/>
      <c r="G32" s="41"/>
      <c r="H32" s="9"/>
      <c r="I32" s="6"/>
      <c r="J32" s="44"/>
      <c r="T32"/>
      <c r="U32" s="6"/>
    </row>
    <row r="33" spans="1:43" s="4" customFormat="1" ht="14.4" customHeight="1" x14ac:dyDescent="0.35">
      <c r="A33" s="6"/>
      <c r="B33" s="33"/>
      <c r="C33" s="9"/>
      <c r="D33" s="9"/>
      <c r="E33" s="34"/>
      <c r="F33" s="33"/>
      <c r="G33" s="41"/>
      <c r="H33" s="9"/>
      <c r="I33" s="6"/>
      <c r="J33" s="44"/>
      <c r="L33"/>
      <c r="M33"/>
      <c r="N33"/>
      <c r="O33"/>
      <c r="P33"/>
      <c r="Q33"/>
      <c r="R33"/>
      <c r="S33"/>
      <c r="T33"/>
      <c r="U33" s="6"/>
    </row>
    <row r="34" spans="1:43" s="4" customFormat="1" ht="14.4" customHeight="1" thickBot="1" x14ac:dyDescent="0.4">
      <c r="A34" s="6"/>
      <c r="B34" s="57"/>
      <c r="C34" s="58"/>
      <c r="D34" s="58"/>
      <c r="E34" s="59"/>
      <c r="F34" s="35"/>
      <c r="G34" s="45"/>
      <c r="H34" s="36"/>
      <c r="I34" s="55"/>
      <c r="J34" s="56"/>
      <c r="T34"/>
      <c r="U34"/>
      <c r="V34"/>
      <c r="W34"/>
      <c r="X34"/>
      <c r="Y34"/>
      <c r="Z34"/>
      <c r="AA34"/>
      <c r="AB34"/>
      <c r="AC34"/>
      <c r="AD34"/>
      <c r="AE34"/>
      <c r="AF34"/>
      <c r="AG34"/>
      <c r="AH34"/>
      <c r="AI34"/>
      <c r="AJ34"/>
      <c r="AK34"/>
      <c r="AL34"/>
      <c r="AM34"/>
      <c r="AN34"/>
      <c r="AO34"/>
      <c r="AP34"/>
      <c r="AQ34"/>
    </row>
    <row r="35" spans="1:43" s="4" customFormat="1" ht="14.4" customHeight="1" x14ac:dyDescent="0.35">
      <c r="A35" s="6"/>
      <c r="F35" s="9"/>
      <c r="G35" s="41"/>
      <c r="H35" s="9"/>
      <c r="I35" s="6"/>
      <c r="J35" s="6"/>
      <c r="T35"/>
      <c r="U35"/>
      <c r="V35"/>
      <c r="W35"/>
      <c r="X35"/>
      <c r="Y35"/>
      <c r="Z35"/>
      <c r="AA35"/>
      <c r="AB35"/>
      <c r="AC35"/>
      <c r="AD35"/>
      <c r="AE35"/>
      <c r="AF35"/>
      <c r="AG35"/>
      <c r="AH35"/>
      <c r="AI35"/>
      <c r="AJ35"/>
      <c r="AK35"/>
      <c r="AL35"/>
      <c r="AM35"/>
      <c r="AN35"/>
      <c r="AO35"/>
      <c r="AP35"/>
      <c r="AQ35"/>
    </row>
    <row r="36" spans="1:43" s="4" customFormat="1" ht="14.4" customHeight="1" thickBot="1" x14ac:dyDescent="0.4">
      <c r="A36" s="6"/>
      <c r="J36" s="9"/>
      <c r="K36" s="41"/>
      <c r="T36"/>
      <c r="U36"/>
      <c r="V36"/>
      <c r="W36"/>
      <c r="X36"/>
      <c r="Y36"/>
      <c r="Z36"/>
      <c r="AA36"/>
      <c r="AB36"/>
      <c r="AC36"/>
      <c r="AD36"/>
      <c r="AE36"/>
      <c r="AF36"/>
      <c r="AG36"/>
      <c r="AH36"/>
      <c r="AI36"/>
      <c r="AJ36"/>
      <c r="AK36"/>
      <c r="AL36"/>
      <c r="AM36"/>
      <c r="AN36"/>
      <c r="AO36"/>
      <c r="AP36"/>
      <c r="AQ36"/>
    </row>
    <row r="37" spans="1:43" s="4" customFormat="1" ht="24" customHeight="1" thickBot="1" x14ac:dyDescent="0.4">
      <c r="A37" s="6"/>
      <c r="B37" s="107" t="s">
        <v>23</v>
      </c>
      <c r="C37" s="108">
        <f>INDEX(Calculations[Adoption Year], MATCH(MAX(Calculations[NPV Mean]), Calculations[NPV Mean], 0))</f>
        <v>8</v>
      </c>
      <c r="J37" s="9"/>
      <c r="K37" s="41"/>
      <c r="T37"/>
      <c r="U37"/>
      <c r="V37"/>
      <c r="W37"/>
      <c r="X37"/>
      <c r="Y37"/>
      <c r="Z37"/>
      <c r="AA37"/>
      <c r="AB37"/>
      <c r="AC37"/>
      <c r="AD37"/>
      <c r="AE37"/>
      <c r="AF37"/>
      <c r="AG37"/>
      <c r="AH37"/>
      <c r="AI37"/>
      <c r="AJ37"/>
      <c r="AK37"/>
      <c r="AL37"/>
      <c r="AM37"/>
      <c r="AN37"/>
      <c r="AO37"/>
      <c r="AP37"/>
      <c r="AQ37"/>
    </row>
    <row r="38" spans="1:43" s="4" customFormat="1" ht="24" customHeight="1" thickBot="1" x14ac:dyDescent="0.4">
      <c r="A38" s="6"/>
      <c r="B38" s="109" t="s">
        <v>24</v>
      </c>
      <c r="C38" s="117">
        <f>MAX(Calculations[NPV Mean])</f>
        <v>201535.18531045396</v>
      </c>
      <c r="J38" s="9"/>
      <c r="K38" s="41"/>
      <c r="T38"/>
      <c r="U38"/>
      <c r="V38"/>
      <c r="W38"/>
      <c r="X38"/>
      <c r="Y38"/>
      <c r="Z38"/>
      <c r="AA38"/>
      <c r="AB38"/>
      <c r="AC38"/>
      <c r="AD38"/>
      <c r="AE38"/>
      <c r="AF38"/>
      <c r="AG38"/>
      <c r="AH38"/>
      <c r="AI38"/>
      <c r="AJ38"/>
      <c r="AK38"/>
      <c r="AL38"/>
      <c r="AM38"/>
      <c r="AN38"/>
      <c r="AO38"/>
      <c r="AP38"/>
      <c r="AQ38"/>
    </row>
    <row r="39" spans="1:43" s="4" customFormat="1" ht="24" customHeight="1" thickBot="1" x14ac:dyDescent="0.4">
      <c r="A39" s="6"/>
      <c r="B39" s="110" t="s">
        <v>25</v>
      </c>
      <c r="C39" s="111" cm="1">
        <f t="array" ref="C39">INDEX(Calculations[Adoption Year], MATCH(TRUE, Calculations[NPV Mean]&gt;=0, 0))</f>
        <v>0</v>
      </c>
      <c r="J39" s="9"/>
      <c r="K39" s="41"/>
      <c r="T39"/>
      <c r="U39"/>
      <c r="V39"/>
      <c r="W39"/>
      <c r="X39"/>
      <c r="Y39"/>
      <c r="Z39"/>
      <c r="AA39"/>
      <c r="AB39"/>
      <c r="AC39"/>
      <c r="AD39"/>
      <c r="AE39"/>
      <c r="AF39"/>
      <c r="AG39"/>
      <c r="AH39"/>
      <c r="AI39"/>
      <c r="AJ39"/>
      <c r="AK39"/>
      <c r="AL39"/>
      <c r="AM39"/>
      <c r="AN39"/>
      <c r="AO39"/>
      <c r="AP39"/>
      <c r="AQ39"/>
    </row>
    <row r="40" spans="1:43" s="4" customFormat="1" ht="14.4" customHeight="1" x14ac:dyDescent="0.35">
      <c r="A40" s="6"/>
      <c r="J40" s="9"/>
      <c r="K40" s="41"/>
      <c r="T40"/>
      <c r="U40"/>
      <c r="V40"/>
      <c r="W40"/>
      <c r="X40"/>
      <c r="Y40"/>
      <c r="Z40"/>
      <c r="AA40"/>
      <c r="AB40"/>
      <c r="AC40"/>
      <c r="AD40"/>
      <c r="AE40"/>
      <c r="AF40"/>
      <c r="AG40"/>
      <c r="AH40"/>
      <c r="AI40"/>
      <c r="AJ40"/>
      <c r="AK40"/>
      <c r="AL40"/>
      <c r="AM40"/>
      <c r="AN40"/>
      <c r="AO40"/>
      <c r="AP40"/>
      <c r="AQ40"/>
    </row>
    <row r="41" spans="1:43" s="4" customFormat="1" ht="14.4" customHeight="1" thickBot="1" x14ac:dyDescent="0.4">
      <c r="A41" s="6"/>
      <c r="J41" s="9"/>
      <c r="K41" s="41"/>
      <c r="T41"/>
      <c r="U41"/>
      <c r="V41"/>
      <c r="W41"/>
      <c r="X41"/>
      <c r="Y41"/>
      <c r="Z41"/>
      <c r="AA41"/>
      <c r="AB41"/>
      <c r="AC41"/>
      <c r="AD41"/>
      <c r="AE41"/>
      <c r="AF41"/>
      <c r="AG41"/>
      <c r="AH41"/>
      <c r="AI41"/>
      <c r="AJ41"/>
      <c r="AK41"/>
      <c r="AL41"/>
      <c r="AM41"/>
      <c r="AN41"/>
      <c r="AO41"/>
      <c r="AP41"/>
      <c r="AQ41"/>
    </row>
    <row r="42" spans="1:43" s="4" customFormat="1" ht="14.4" customHeight="1" x14ac:dyDescent="0.35">
      <c r="A42" s="6"/>
      <c r="B42" s="104"/>
      <c r="C42" s="105"/>
      <c r="D42" s="105"/>
      <c r="E42" s="106"/>
      <c r="F42" s="104"/>
      <c r="G42" s="105"/>
      <c r="H42" s="105"/>
      <c r="I42" s="105"/>
      <c r="J42" s="106"/>
      <c r="K42" s="41"/>
      <c r="T42"/>
      <c r="U42"/>
      <c r="V42"/>
      <c r="W42"/>
      <c r="X42"/>
      <c r="Y42"/>
      <c r="Z42"/>
      <c r="AA42"/>
      <c r="AB42"/>
      <c r="AC42"/>
      <c r="AD42"/>
      <c r="AE42"/>
      <c r="AF42"/>
      <c r="AG42"/>
      <c r="AH42"/>
      <c r="AI42"/>
      <c r="AJ42"/>
      <c r="AK42"/>
      <c r="AL42"/>
      <c r="AM42"/>
      <c r="AN42"/>
      <c r="AO42"/>
      <c r="AP42"/>
      <c r="AQ42"/>
    </row>
    <row r="43" spans="1:43" s="4" customFormat="1" ht="14.4" customHeight="1" x14ac:dyDescent="0.35">
      <c r="A43" s="6"/>
      <c r="B43" s="60"/>
      <c r="E43" s="61"/>
      <c r="F43" s="60"/>
      <c r="J43" s="61"/>
      <c r="K43" s="41"/>
      <c r="T43"/>
      <c r="U43"/>
      <c r="V43"/>
      <c r="W43"/>
      <c r="X43"/>
      <c r="Y43"/>
      <c r="Z43"/>
      <c r="AA43"/>
      <c r="AB43"/>
      <c r="AC43"/>
      <c r="AD43"/>
      <c r="AE43"/>
      <c r="AF43"/>
      <c r="AG43"/>
      <c r="AH43"/>
      <c r="AI43"/>
      <c r="AJ43"/>
      <c r="AK43"/>
      <c r="AL43"/>
      <c r="AM43"/>
      <c r="AN43"/>
      <c r="AO43"/>
      <c r="AP43"/>
      <c r="AQ43"/>
    </row>
    <row r="44" spans="1:43" s="4" customFormat="1" ht="14.4" customHeight="1" x14ac:dyDescent="0.35">
      <c r="A44" s="6"/>
      <c r="B44" s="14"/>
      <c r="C44"/>
      <c r="D44"/>
      <c r="E44" s="15"/>
      <c r="F44" s="14"/>
      <c r="G44"/>
      <c r="H44"/>
      <c r="I44"/>
      <c r="J44" s="61"/>
      <c r="K44" s="41"/>
      <c r="T44"/>
      <c r="U44"/>
      <c r="V44"/>
      <c r="W44"/>
      <c r="X44"/>
      <c r="Y44"/>
      <c r="Z44"/>
      <c r="AA44"/>
      <c r="AB44"/>
      <c r="AC44"/>
      <c r="AD44"/>
      <c r="AE44"/>
      <c r="AF44"/>
      <c r="AG44"/>
      <c r="AH44"/>
      <c r="AI44"/>
      <c r="AJ44"/>
      <c r="AK44"/>
      <c r="AL44"/>
      <c r="AM44"/>
      <c r="AN44"/>
      <c r="AO44"/>
      <c r="AP44"/>
      <c r="AQ44"/>
    </row>
    <row r="45" spans="1:43" s="4" customFormat="1" ht="14.4" customHeight="1" x14ac:dyDescent="0.35">
      <c r="A45" s="6"/>
      <c r="B45" s="14"/>
      <c r="C45"/>
      <c r="D45"/>
      <c r="E45" s="15"/>
      <c r="F45" s="14"/>
      <c r="G45"/>
      <c r="H45"/>
      <c r="I45"/>
      <c r="J45" s="61"/>
      <c r="K45" s="41"/>
      <c r="T45"/>
      <c r="U45"/>
      <c r="V45"/>
      <c r="W45"/>
      <c r="X45"/>
      <c r="Y45"/>
      <c r="Z45"/>
      <c r="AA45"/>
      <c r="AB45"/>
      <c r="AC45"/>
      <c r="AD45"/>
      <c r="AE45"/>
      <c r="AF45"/>
      <c r="AG45"/>
      <c r="AH45"/>
      <c r="AI45"/>
      <c r="AJ45"/>
      <c r="AK45"/>
      <c r="AL45"/>
      <c r="AM45"/>
      <c r="AN45"/>
      <c r="AO45"/>
      <c r="AP45"/>
      <c r="AQ45"/>
    </row>
    <row r="46" spans="1:43" s="4" customFormat="1" ht="14.4" customHeight="1" x14ac:dyDescent="0.35">
      <c r="A46" s="6"/>
      <c r="B46" s="14"/>
      <c r="C46"/>
      <c r="D46"/>
      <c r="E46" s="15"/>
      <c r="F46" s="14"/>
      <c r="G46"/>
      <c r="H46"/>
      <c r="I46"/>
      <c r="J46" s="61"/>
      <c r="K46" s="41"/>
      <c r="T46"/>
      <c r="U46"/>
      <c r="V46"/>
      <c r="W46"/>
      <c r="X46"/>
      <c r="Y46"/>
      <c r="Z46"/>
      <c r="AA46"/>
      <c r="AB46"/>
      <c r="AC46"/>
      <c r="AD46"/>
      <c r="AE46"/>
      <c r="AF46"/>
      <c r="AG46"/>
      <c r="AH46"/>
      <c r="AI46"/>
      <c r="AJ46"/>
      <c r="AK46"/>
      <c r="AL46"/>
      <c r="AM46"/>
      <c r="AN46"/>
      <c r="AO46"/>
      <c r="AP46"/>
      <c r="AQ46"/>
    </row>
    <row r="47" spans="1:43" s="4" customFormat="1" ht="14.4" customHeight="1" x14ac:dyDescent="0.35">
      <c r="A47" s="6"/>
      <c r="B47" s="14"/>
      <c r="C47"/>
      <c r="D47"/>
      <c r="E47" s="15"/>
      <c r="F47" s="14"/>
      <c r="G47"/>
      <c r="H47"/>
      <c r="I47"/>
      <c r="J47" s="61"/>
      <c r="K47" s="41"/>
      <c r="T47"/>
      <c r="U47"/>
      <c r="V47"/>
      <c r="W47"/>
      <c r="X47"/>
      <c r="Y47"/>
      <c r="Z47"/>
      <c r="AA47"/>
      <c r="AB47"/>
      <c r="AC47"/>
      <c r="AD47"/>
      <c r="AE47"/>
      <c r="AF47"/>
      <c r="AG47"/>
      <c r="AH47"/>
      <c r="AI47"/>
      <c r="AJ47"/>
      <c r="AK47"/>
      <c r="AL47"/>
      <c r="AM47"/>
      <c r="AN47"/>
      <c r="AO47"/>
      <c r="AP47"/>
      <c r="AQ47"/>
    </row>
    <row r="48" spans="1:43" s="4" customFormat="1" ht="14.4" customHeight="1" x14ac:dyDescent="0.35">
      <c r="A48" s="6"/>
      <c r="B48" s="14"/>
      <c r="C48"/>
      <c r="D48"/>
      <c r="E48" s="15"/>
      <c r="F48" s="14"/>
      <c r="G48"/>
      <c r="H48"/>
      <c r="I48"/>
      <c r="J48" s="61"/>
      <c r="K48" s="41"/>
      <c r="T48"/>
      <c r="U48"/>
      <c r="V48"/>
      <c r="W48"/>
      <c r="X48"/>
      <c r="Y48"/>
      <c r="Z48"/>
      <c r="AA48"/>
      <c r="AB48"/>
      <c r="AC48"/>
      <c r="AD48"/>
      <c r="AE48"/>
      <c r="AF48"/>
      <c r="AG48"/>
      <c r="AH48"/>
      <c r="AI48"/>
      <c r="AJ48"/>
      <c r="AK48"/>
      <c r="AL48"/>
      <c r="AM48"/>
      <c r="AN48"/>
      <c r="AO48"/>
      <c r="AP48"/>
      <c r="AQ48"/>
    </row>
    <row r="49" spans="1:1012" s="4" customFormat="1" ht="14.4" customHeight="1" x14ac:dyDescent="0.35">
      <c r="A49" s="6"/>
      <c r="B49" s="14"/>
      <c r="C49"/>
      <c r="D49"/>
      <c r="E49" s="15"/>
      <c r="F49" s="14"/>
      <c r="G49"/>
      <c r="H49"/>
      <c r="I49"/>
      <c r="J49" s="61"/>
      <c r="K49" s="41"/>
      <c r="T49"/>
      <c r="U49"/>
      <c r="V49"/>
      <c r="W49"/>
      <c r="X49"/>
      <c r="Y49"/>
      <c r="Z49"/>
      <c r="AA49"/>
      <c r="AB49"/>
      <c r="AC49"/>
      <c r="AD49"/>
      <c r="AE49"/>
      <c r="AF49"/>
      <c r="AG49"/>
      <c r="AH49"/>
      <c r="AI49"/>
      <c r="AJ49"/>
      <c r="AK49"/>
      <c r="AL49"/>
      <c r="AM49"/>
      <c r="AN49"/>
      <c r="AO49"/>
      <c r="AP49"/>
      <c r="AQ49"/>
    </row>
    <row r="50" spans="1:1012" s="4" customFormat="1" ht="14.4" customHeight="1" x14ac:dyDescent="0.35">
      <c r="A50" s="6"/>
      <c r="B50" s="14"/>
      <c r="C50"/>
      <c r="D50"/>
      <c r="E50" s="15"/>
      <c r="F50" s="14"/>
      <c r="G50"/>
      <c r="H50"/>
      <c r="I50"/>
      <c r="J50" s="61"/>
      <c r="K50" s="41"/>
      <c r="T50"/>
      <c r="U50"/>
      <c r="V50"/>
      <c r="W50"/>
      <c r="X50"/>
      <c r="Y50"/>
      <c r="Z50"/>
      <c r="AA50"/>
      <c r="AB50"/>
      <c r="AC50"/>
      <c r="AD50"/>
      <c r="AE50"/>
      <c r="AF50"/>
      <c r="AG50"/>
      <c r="AH50"/>
      <c r="AI50"/>
      <c r="AJ50"/>
      <c r="AK50"/>
      <c r="AL50"/>
      <c r="AM50"/>
      <c r="AN50"/>
      <c r="AO50"/>
      <c r="AP50"/>
      <c r="AQ50"/>
    </row>
    <row r="51" spans="1:1012" s="4" customFormat="1" ht="14.4" customHeight="1" x14ac:dyDescent="0.35">
      <c r="A51" s="6"/>
      <c r="B51" s="14"/>
      <c r="C51"/>
      <c r="D51"/>
      <c r="E51" s="15"/>
      <c r="F51" s="14"/>
      <c r="G51"/>
      <c r="H51"/>
      <c r="I51"/>
      <c r="J51" s="61"/>
      <c r="K51" s="41"/>
      <c r="T51"/>
      <c r="U51"/>
      <c r="V51"/>
      <c r="W51"/>
      <c r="X51"/>
      <c r="Y51"/>
      <c r="Z51"/>
      <c r="AA51"/>
      <c r="AB51"/>
      <c r="AC51"/>
      <c r="AD51"/>
      <c r="AE51"/>
      <c r="AF51"/>
      <c r="AG51"/>
      <c r="AH51"/>
      <c r="AI51"/>
      <c r="AJ51"/>
      <c r="AK51"/>
      <c r="AL51"/>
      <c r="AM51"/>
      <c r="AN51"/>
      <c r="AO51"/>
      <c r="AP51"/>
      <c r="AQ51"/>
    </row>
    <row r="52" spans="1:1012" s="4" customFormat="1" ht="14.4" customHeight="1" x14ac:dyDescent="0.35">
      <c r="A52" s="6"/>
      <c r="B52" s="14"/>
      <c r="C52"/>
      <c r="D52"/>
      <c r="E52" s="15"/>
      <c r="F52" s="14"/>
      <c r="G52"/>
      <c r="H52"/>
      <c r="I52"/>
      <c r="J52" s="61"/>
      <c r="K52" s="41"/>
      <c r="T52"/>
      <c r="U52"/>
      <c r="V52"/>
      <c r="W52"/>
      <c r="X52"/>
      <c r="Y52"/>
      <c r="Z52"/>
      <c r="AA52"/>
      <c r="AB52"/>
      <c r="AC52"/>
      <c r="AD52"/>
      <c r="AE52"/>
      <c r="AF52"/>
      <c r="AG52"/>
      <c r="AH52"/>
      <c r="AI52"/>
      <c r="AJ52"/>
      <c r="AK52"/>
      <c r="AL52"/>
      <c r="AM52"/>
      <c r="AN52"/>
      <c r="AO52"/>
      <c r="AP52"/>
      <c r="AQ52"/>
    </row>
    <row r="53" spans="1:1012" s="4" customFormat="1" ht="14.4" customHeight="1" x14ac:dyDescent="0.35">
      <c r="A53" s="6"/>
      <c r="B53" s="14"/>
      <c r="C53"/>
      <c r="D53"/>
      <c r="E53" s="15"/>
      <c r="F53" s="14"/>
      <c r="G53"/>
      <c r="H53"/>
      <c r="I53"/>
      <c r="J53" s="61"/>
      <c r="K53" s="41"/>
      <c r="T53"/>
      <c r="U53"/>
      <c r="V53"/>
      <c r="W53"/>
      <c r="X53"/>
      <c r="Y53"/>
      <c r="Z53"/>
      <c r="AA53"/>
      <c r="AB53"/>
      <c r="AC53"/>
      <c r="AD53"/>
      <c r="AE53"/>
      <c r="AF53"/>
      <c r="AG53"/>
      <c r="AH53"/>
      <c r="AI53"/>
      <c r="AJ53"/>
      <c r="AK53"/>
      <c r="AL53"/>
      <c r="AM53"/>
      <c r="AN53"/>
      <c r="AO53"/>
      <c r="AP53"/>
      <c r="AQ53"/>
    </row>
    <row r="54" spans="1:1012" s="4" customFormat="1" ht="14.4" customHeight="1" x14ac:dyDescent="0.35">
      <c r="A54" s="6"/>
      <c r="B54" s="14"/>
      <c r="C54"/>
      <c r="D54"/>
      <c r="E54" s="15"/>
      <c r="F54" s="14"/>
      <c r="G54"/>
      <c r="H54"/>
      <c r="I54"/>
      <c r="J54" s="61"/>
      <c r="K54" s="41"/>
      <c r="T54"/>
      <c r="U54"/>
      <c r="V54"/>
      <c r="W54"/>
      <c r="X54"/>
      <c r="Y54"/>
      <c r="Z54"/>
      <c r="AA54"/>
      <c r="AB54"/>
      <c r="AC54"/>
      <c r="AD54"/>
      <c r="AE54"/>
      <c r="AF54"/>
      <c r="AG54"/>
      <c r="AH54"/>
      <c r="AI54"/>
      <c r="AJ54"/>
      <c r="AK54"/>
      <c r="AL54"/>
      <c r="AM54"/>
      <c r="AN54"/>
      <c r="AO54"/>
      <c r="AP54"/>
      <c r="AQ54"/>
    </row>
    <row r="55" spans="1:1012" s="4" customFormat="1" ht="14.4" customHeight="1" x14ac:dyDescent="0.35">
      <c r="A55" s="6"/>
      <c r="B55" s="14"/>
      <c r="C55"/>
      <c r="D55"/>
      <c r="E55" s="15"/>
      <c r="F55" s="14"/>
      <c r="G55"/>
      <c r="H55"/>
      <c r="I55"/>
      <c r="J55" s="61"/>
      <c r="K55" s="41"/>
      <c r="L55" s="9"/>
      <c r="M55" s="6"/>
      <c r="N55" s="6"/>
      <c r="O55"/>
      <c r="P55"/>
      <c r="Q55"/>
      <c r="R55"/>
      <c r="S55"/>
      <c r="T55"/>
      <c r="U55"/>
      <c r="V55"/>
      <c r="W55"/>
      <c r="X55"/>
      <c r="Y55"/>
      <c r="Z55"/>
      <c r="AA55"/>
      <c r="AB55"/>
      <c r="AC55"/>
      <c r="AD55"/>
      <c r="AE55"/>
      <c r="AF55"/>
      <c r="AG55"/>
      <c r="AH55"/>
      <c r="AI55"/>
      <c r="AJ55"/>
      <c r="AK55"/>
      <c r="AL55"/>
      <c r="AM55"/>
      <c r="AN55"/>
      <c r="AO55"/>
      <c r="AP55"/>
      <c r="AQ55"/>
    </row>
    <row r="56" spans="1:1012" s="4" customFormat="1" ht="14.4" customHeight="1" x14ac:dyDescent="0.35">
      <c r="A56" s="6"/>
      <c r="B56" s="14"/>
      <c r="C56"/>
      <c r="D56"/>
      <c r="E56" s="15"/>
      <c r="F56" s="14"/>
      <c r="G56"/>
      <c r="H56"/>
      <c r="I56"/>
      <c r="J56" s="61"/>
      <c r="K56" s="41"/>
      <c r="L56" s="9"/>
      <c r="M56" s="6"/>
      <c r="N56" s="6"/>
      <c r="O56"/>
      <c r="P56"/>
      <c r="Q56"/>
      <c r="R56"/>
      <c r="S56"/>
      <c r="T56"/>
      <c r="U56"/>
      <c r="V56"/>
      <c r="W56"/>
      <c r="X56"/>
      <c r="Y56"/>
      <c r="Z56"/>
      <c r="AA56"/>
      <c r="AB56"/>
      <c r="AC56"/>
      <c r="AD56"/>
      <c r="AE56"/>
      <c r="AF56"/>
      <c r="AG56"/>
      <c r="AH56"/>
      <c r="AI56"/>
      <c r="AJ56"/>
      <c r="AK56"/>
      <c r="AL56"/>
      <c r="AM56"/>
      <c r="AN56"/>
      <c r="AO56"/>
      <c r="AP56"/>
      <c r="AQ56"/>
    </row>
    <row r="57" spans="1:1012" s="4" customFormat="1" ht="14.4" customHeight="1" x14ac:dyDescent="0.35">
      <c r="A57" s="6"/>
      <c r="B57" s="14"/>
      <c r="C57"/>
      <c r="D57"/>
      <c r="E57" s="15"/>
      <c r="F57" s="14"/>
      <c r="G57"/>
      <c r="H57"/>
      <c r="I57"/>
      <c r="J57" s="61"/>
      <c r="K57" s="41"/>
      <c r="L57" s="9"/>
      <c r="M57" s="6"/>
      <c r="N57" s="6"/>
      <c r="O57"/>
      <c r="P57"/>
      <c r="Q57"/>
      <c r="R57"/>
      <c r="S57"/>
      <c r="T57"/>
      <c r="U57"/>
      <c r="V57"/>
      <c r="W57"/>
      <c r="X57"/>
      <c r="Y57"/>
      <c r="Z57"/>
      <c r="AA57"/>
      <c r="AB57"/>
      <c r="AC57"/>
      <c r="AD57"/>
      <c r="AE57"/>
      <c r="AF57"/>
      <c r="AG57"/>
      <c r="AH57"/>
      <c r="AI57"/>
      <c r="AJ57"/>
      <c r="AK57"/>
      <c r="AL57"/>
      <c r="AM57"/>
      <c r="AN57"/>
      <c r="AO57"/>
      <c r="AP57"/>
      <c r="AQ57"/>
    </row>
    <row r="58" spans="1:1012" s="4" customFormat="1" ht="14.4" customHeight="1" x14ac:dyDescent="0.35">
      <c r="A58" s="6"/>
      <c r="B58" s="14"/>
      <c r="C58"/>
      <c r="D58"/>
      <c r="E58" s="15"/>
      <c r="F58" s="14"/>
      <c r="G58"/>
      <c r="H58"/>
      <c r="I58"/>
      <c r="J58" s="61"/>
      <c r="K58" s="41"/>
      <c r="L58" s="9"/>
      <c r="M58" s="6"/>
      <c r="N58" s="6"/>
      <c r="O58"/>
      <c r="P58"/>
      <c r="Q58"/>
      <c r="R58"/>
      <c r="S58"/>
      <c r="T58"/>
      <c r="U58"/>
      <c r="V58"/>
      <c r="W58"/>
      <c r="X58"/>
      <c r="Y58"/>
      <c r="Z58"/>
      <c r="AA58"/>
      <c r="AB58"/>
      <c r="AC58"/>
      <c r="AD58"/>
      <c r="AE58"/>
      <c r="AF58"/>
      <c r="AG58"/>
      <c r="AH58"/>
      <c r="AI58"/>
      <c r="AJ58"/>
      <c r="AK58"/>
      <c r="AL58"/>
      <c r="AM58"/>
      <c r="AN58"/>
      <c r="AO58"/>
      <c r="AP58"/>
      <c r="AQ58"/>
    </row>
    <row r="59" spans="1:1012" s="4" customFormat="1" ht="14.4" customHeight="1" x14ac:dyDescent="0.35">
      <c r="A59" s="6"/>
      <c r="B59" s="14"/>
      <c r="C59"/>
      <c r="D59"/>
      <c r="E59" s="15"/>
      <c r="F59" s="14"/>
      <c r="G59"/>
      <c r="H59"/>
      <c r="I59"/>
      <c r="J59" s="61"/>
      <c r="K59" s="41"/>
      <c r="L59" s="9"/>
      <c r="M59" s="6"/>
      <c r="N59" s="6"/>
      <c r="O59"/>
      <c r="P59"/>
      <c r="Q59"/>
      <c r="R59"/>
      <c r="S59"/>
      <c r="T59"/>
      <c r="U59"/>
      <c r="V59"/>
      <c r="W59"/>
      <c r="X59"/>
      <c r="Y59"/>
      <c r="Z59"/>
      <c r="AA59"/>
      <c r="AB59"/>
      <c r="AC59"/>
      <c r="AD59"/>
      <c r="AE59"/>
      <c r="AF59"/>
      <c r="AG59"/>
      <c r="AH59"/>
      <c r="AI59"/>
      <c r="AJ59"/>
      <c r="AK59"/>
      <c r="AL59"/>
      <c r="AM59"/>
      <c r="AN59"/>
      <c r="AO59"/>
      <c r="AP59"/>
      <c r="AQ59"/>
    </row>
    <row r="60" spans="1:1012" s="4" customFormat="1" ht="14.4" customHeight="1" thickBot="1" x14ac:dyDescent="0.4">
      <c r="A60" s="6"/>
      <c r="B60" s="16"/>
      <c r="C60" s="17"/>
      <c r="D60" s="17"/>
      <c r="E60" s="18"/>
      <c r="F60" s="16"/>
      <c r="G60" s="17"/>
      <c r="H60" s="17"/>
      <c r="I60" s="17"/>
      <c r="J60" s="18"/>
      <c r="K60" s="41"/>
      <c r="L60" s="9"/>
      <c r="M60" s="6"/>
      <c r="N60" s="6"/>
      <c r="O60"/>
      <c r="P60"/>
      <c r="Q60"/>
      <c r="R60"/>
      <c r="S60"/>
      <c r="T60"/>
      <c r="U60"/>
      <c r="V60"/>
      <c r="W60"/>
      <c r="X60"/>
      <c r="Y60"/>
      <c r="Z60"/>
      <c r="AA60"/>
      <c r="AB60"/>
      <c r="AC60"/>
      <c r="AD60"/>
      <c r="AE60"/>
      <c r="AF60"/>
      <c r="AG60"/>
      <c r="AH60"/>
      <c r="AI60"/>
      <c r="AJ60"/>
      <c r="AK60"/>
      <c r="AL60"/>
      <c r="AM60"/>
      <c r="AN60"/>
      <c r="AO60"/>
      <c r="AP60"/>
      <c r="AQ60"/>
    </row>
    <row r="61" spans="1:1012" s="4" customFormat="1" ht="21.6" customHeight="1" thickBot="1" x14ac:dyDescent="0.4">
      <c r="A61" s="6"/>
      <c r="B61"/>
      <c r="C61"/>
      <c r="D61"/>
      <c r="E61"/>
      <c r="F61" s="101" t="s">
        <v>39</v>
      </c>
      <c r="G61" s="102">
        <f>B3</f>
        <v>110</v>
      </c>
      <c r="H61" s="103"/>
      <c r="I61" s="112"/>
      <c r="J61" s="112"/>
      <c r="K61" s="41"/>
      <c r="L61" s="9"/>
      <c r="M61" s="6"/>
      <c r="N61" s="6"/>
      <c r="O61"/>
      <c r="P61"/>
      <c r="Q61"/>
      <c r="R61"/>
      <c r="S61"/>
      <c r="T61"/>
      <c r="U61"/>
      <c r="V61"/>
      <c r="W61"/>
      <c r="X61"/>
      <c r="Y61"/>
      <c r="Z61"/>
      <c r="AA61"/>
      <c r="AB61"/>
      <c r="AC61"/>
      <c r="AD61"/>
      <c r="AE61"/>
      <c r="AF61"/>
      <c r="AG61"/>
      <c r="AH61"/>
      <c r="AI61"/>
      <c r="AJ61"/>
      <c r="AK61"/>
      <c r="AL61"/>
      <c r="AM61"/>
      <c r="AN61"/>
      <c r="AO61"/>
      <c r="AP61"/>
      <c r="AQ61"/>
    </row>
    <row r="62" spans="1:1012" s="4" customFormat="1" ht="14.4" customHeight="1" x14ac:dyDescent="0.35">
      <c r="A62" s="6"/>
      <c r="K62" s="40"/>
      <c r="N62"/>
      <c r="O62"/>
      <c r="P62"/>
      <c r="Q62"/>
      <c r="R62"/>
      <c r="S62"/>
      <c r="T62"/>
      <c r="U62"/>
      <c r="V62"/>
      <c r="W62"/>
      <c r="X62"/>
      <c r="Y62"/>
      <c r="Z62"/>
      <c r="AA62"/>
      <c r="AB62"/>
      <c r="AC62"/>
      <c r="AD62"/>
      <c r="AE62"/>
      <c r="AF62"/>
      <c r="AG62"/>
      <c r="AH62"/>
      <c r="AI62"/>
      <c r="AJ62"/>
      <c r="AK62"/>
      <c r="AL62"/>
      <c r="AM62"/>
      <c r="AN62"/>
      <c r="AO62"/>
      <c r="AP62"/>
      <c r="AQ62"/>
    </row>
    <row r="63" spans="1:1012" ht="14.4" customHeight="1" thickBot="1" x14ac:dyDescent="0.35"/>
    <row r="64" spans="1:1012" s="4" customFormat="1" ht="24" customHeight="1" x14ac:dyDescent="0.35">
      <c r="A64" s="204" t="s">
        <v>40</v>
      </c>
      <c r="B64" s="205"/>
      <c r="C64" s="205"/>
      <c r="D64" s="205"/>
      <c r="E64" s="205"/>
      <c r="F64" s="205"/>
      <c r="G64" s="205"/>
      <c r="H64" s="206"/>
      <c r="I64"/>
      <c r="K64" s="207" t="s">
        <v>19</v>
      </c>
      <c r="L64" s="208"/>
      <c r="M64" s="208"/>
      <c r="N64" s="208"/>
      <c r="O64" s="208"/>
      <c r="P64" s="208"/>
      <c r="Q64" s="208"/>
      <c r="R64" s="62"/>
      <c r="S64" s="62"/>
      <c r="T64" s="62"/>
      <c r="U64" s="62"/>
      <c r="V64" s="62"/>
      <c r="W64" s="63"/>
      <c r="X64" s="63"/>
      <c r="Y64" s="63"/>
      <c r="Z64" s="63"/>
      <c r="AA64" s="63"/>
      <c r="AB64" s="63"/>
      <c r="AC64" s="63"/>
      <c r="AD64" s="63"/>
      <c r="AE64" s="63"/>
      <c r="AF64" s="63"/>
      <c r="AG64" s="63"/>
      <c r="AH64" s="63"/>
      <c r="AI64" s="63"/>
      <c r="AJ64" s="63"/>
      <c r="AK64" s="63"/>
      <c r="AL64" s="63"/>
      <c r="AM64" s="63"/>
      <c r="AN64" s="63"/>
      <c r="AO64" s="63"/>
      <c r="AP64" s="63"/>
      <c r="AQ64" s="63"/>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c r="IU64" s="64"/>
      <c r="IV64" s="64"/>
      <c r="IW64" s="64"/>
      <c r="IX64" s="64"/>
      <c r="IY64" s="64"/>
      <c r="IZ64" s="64"/>
      <c r="JA64" s="64"/>
      <c r="JB64" s="64"/>
      <c r="JC64" s="64"/>
      <c r="JD64" s="64"/>
      <c r="JE64" s="64"/>
      <c r="JF64" s="64"/>
      <c r="JG64" s="64"/>
      <c r="JH64" s="64"/>
      <c r="JI64" s="64"/>
      <c r="JJ64" s="64"/>
      <c r="JK64" s="64"/>
      <c r="JL64" s="64"/>
      <c r="JM64" s="64"/>
      <c r="JN64" s="64"/>
      <c r="JO64" s="64"/>
      <c r="JP64" s="64"/>
      <c r="JQ64" s="64"/>
      <c r="JR64" s="64"/>
      <c r="JS64" s="64"/>
      <c r="JT64" s="64"/>
      <c r="JU64" s="64"/>
      <c r="JV64" s="64"/>
      <c r="JW64" s="64"/>
      <c r="JX64" s="64"/>
      <c r="JY64" s="64"/>
      <c r="JZ64" s="64"/>
      <c r="KA64" s="64"/>
      <c r="KB64" s="64"/>
      <c r="KC64" s="64"/>
      <c r="KD64" s="64"/>
      <c r="KE64" s="64"/>
      <c r="KF64" s="64"/>
      <c r="KG64" s="64"/>
      <c r="KH64" s="64"/>
      <c r="KI64" s="64"/>
      <c r="KJ64" s="64"/>
      <c r="KK64" s="64"/>
      <c r="KL64" s="64"/>
      <c r="KM64" s="64"/>
      <c r="KN64" s="64"/>
      <c r="KO64" s="64"/>
      <c r="KP64" s="64"/>
      <c r="KQ64" s="64"/>
      <c r="KR64" s="64"/>
      <c r="KS64" s="64"/>
      <c r="KT64" s="64"/>
      <c r="KU64" s="64"/>
      <c r="KV64" s="64"/>
      <c r="KW64" s="64"/>
      <c r="KX64" s="64"/>
      <c r="KY64" s="64"/>
      <c r="KZ64" s="64"/>
      <c r="LA64" s="64"/>
      <c r="LB64" s="64"/>
      <c r="LC64" s="64"/>
      <c r="LD64" s="64"/>
      <c r="LE64" s="64"/>
      <c r="LF64" s="64"/>
      <c r="LG64" s="64"/>
      <c r="LH64" s="64"/>
      <c r="LI64" s="64"/>
      <c r="LJ64" s="64"/>
      <c r="LK64" s="64"/>
      <c r="LL64" s="64"/>
      <c r="LM64" s="64"/>
      <c r="LN64" s="64"/>
      <c r="LO64" s="64"/>
      <c r="LP64" s="64"/>
      <c r="LQ64" s="64"/>
      <c r="LR64" s="64"/>
      <c r="LS64" s="64"/>
      <c r="LT64" s="64"/>
      <c r="LU64" s="64"/>
      <c r="LV64" s="64"/>
      <c r="LW64" s="64"/>
      <c r="LX64" s="64"/>
      <c r="LY64" s="64"/>
      <c r="LZ64" s="64"/>
      <c r="MA64" s="64"/>
      <c r="MB64" s="64"/>
      <c r="MC64" s="64"/>
      <c r="MD64" s="64"/>
      <c r="ME64" s="64"/>
      <c r="MF64" s="64"/>
      <c r="MG64" s="64"/>
      <c r="MH64" s="64"/>
      <c r="MI64" s="64"/>
      <c r="MJ64" s="64"/>
      <c r="MK64" s="64"/>
      <c r="ML64" s="64"/>
      <c r="MM64" s="64"/>
      <c r="MN64" s="64"/>
      <c r="MO64" s="64"/>
      <c r="MP64" s="64"/>
      <c r="MQ64" s="64"/>
      <c r="MR64" s="64"/>
      <c r="MS64" s="64"/>
      <c r="MT64" s="64"/>
      <c r="MU64" s="64"/>
      <c r="MV64" s="64"/>
      <c r="MW64" s="64"/>
      <c r="MX64" s="64"/>
      <c r="MY64" s="64"/>
      <c r="MZ64" s="64"/>
      <c r="NA64" s="64"/>
      <c r="NB64" s="64"/>
      <c r="NC64" s="64"/>
      <c r="ND64" s="64"/>
      <c r="NE64" s="64"/>
      <c r="NF64" s="64"/>
      <c r="NG64" s="64"/>
      <c r="NH64" s="64"/>
      <c r="NI64" s="64"/>
      <c r="NJ64" s="64"/>
      <c r="NK64" s="64"/>
      <c r="NL64" s="64"/>
      <c r="NM64" s="64"/>
      <c r="NN64" s="64"/>
      <c r="NO64" s="64"/>
      <c r="NP64" s="64"/>
      <c r="NQ64" s="64"/>
      <c r="NR64" s="64"/>
      <c r="NS64" s="64"/>
      <c r="NT64" s="64"/>
      <c r="NU64" s="64"/>
      <c r="NV64" s="64"/>
      <c r="NW64" s="64"/>
      <c r="NX64" s="64"/>
      <c r="NY64" s="64"/>
      <c r="NZ64" s="64"/>
      <c r="OA64" s="64"/>
      <c r="OB64" s="64"/>
      <c r="OC64" s="64"/>
      <c r="OD64" s="64"/>
      <c r="OE64" s="64"/>
      <c r="OF64" s="64"/>
      <c r="OG64" s="64"/>
      <c r="OH64" s="64"/>
      <c r="OI64" s="64"/>
      <c r="OJ64" s="64"/>
      <c r="OK64" s="64"/>
      <c r="OL64" s="64"/>
      <c r="OM64" s="64"/>
      <c r="ON64" s="64"/>
      <c r="OO64" s="64"/>
      <c r="OP64" s="64"/>
      <c r="OQ64" s="64"/>
      <c r="OR64" s="64"/>
      <c r="OS64" s="64"/>
      <c r="OT64" s="64"/>
      <c r="OU64" s="64"/>
      <c r="OV64" s="64"/>
      <c r="OW64" s="64"/>
      <c r="OX64" s="64"/>
      <c r="OY64" s="64"/>
      <c r="OZ64" s="64"/>
      <c r="PA64" s="64"/>
      <c r="PB64" s="64"/>
      <c r="PC64" s="64"/>
      <c r="PD64" s="64"/>
      <c r="PE64" s="64"/>
      <c r="PF64" s="64"/>
      <c r="PG64" s="64"/>
      <c r="PH64" s="64"/>
      <c r="PI64" s="64"/>
      <c r="PJ64" s="64"/>
      <c r="PK64" s="64"/>
      <c r="PL64" s="64"/>
      <c r="PM64" s="64"/>
      <c r="PN64" s="64"/>
      <c r="PO64" s="64"/>
      <c r="PP64" s="64"/>
      <c r="PQ64" s="64"/>
      <c r="PR64" s="64"/>
      <c r="PS64" s="64"/>
      <c r="PT64" s="64"/>
      <c r="PU64" s="64"/>
      <c r="PV64" s="64"/>
      <c r="PW64" s="64"/>
      <c r="PX64" s="64"/>
      <c r="PY64" s="64"/>
      <c r="PZ64" s="64"/>
      <c r="QA64" s="64"/>
      <c r="QB64" s="64"/>
      <c r="QC64" s="64"/>
      <c r="QD64" s="64"/>
      <c r="QE64" s="64"/>
      <c r="QF64" s="64"/>
      <c r="QG64" s="64"/>
      <c r="QH64" s="64"/>
      <c r="QI64" s="64"/>
      <c r="QJ64" s="64"/>
      <c r="QK64" s="64"/>
      <c r="QL64" s="64"/>
      <c r="QM64" s="64"/>
      <c r="QN64" s="64"/>
      <c r="QO64" s="64"/>
      <c r="QP64" s="64"/>
      <c r="QQ64" s="64"/>
      <c r="QR64" s="64"/>
      <c r="QS64" s="64"/>
      <c r="QT64" s="64"/>
      <c r="QU64" s="64"/>
      <c r="QV64" s="64"/>
      <c r="QW64" s="64"/>
      <c r="QX64" s="64"/>
      <c r="QY64" s="64"/>
      <c r="QZ64" s="64"/>
      <c r="RA64" s="64"/>
      <c r="RB64" s="64"/>
      <c r="RC64" s="64"/>
      <c r="RD64" s="64"/>
      <c r="RE64" s="64"/>
      <c r="RF64" s="64"/>
      <c r="RG64" s="64"/>
      <c r="RH64" s="64"/>
      <c r="RI64" s="64"/>
      <c r="RJ64" s="64"/>
      <c r="RK64" s="64"/>
      <c r="RL64" s="64"/>
      <c r="RM64" s="64"/>
      <c r="RN64" s="64"/>
      <c r="RO64" s="64"/>
      <c r="RP64" s="64"/>
      <c r="RQ64" s="64"/>
      <c r="RR64" s="64"/>
      <c r="RS64" s="64"/>
      <c r="RT64" s="64"/>
      <c r="RU64" s="64"/>
      <c r="RV64" s="64"/>
      <c r="RW64" s="64"/>
      <c r="RX64" s="64"/>
      <c r="RY64" s="64"/>
      <c r="RZ64" s="64"/>
      <c r="SA64" s="64"/>
      <c r="SB64" s="64"/>
      <c r="SC64" s="64"/>
      <c r="SD64" s="64"/>
      <c r="SE64" s="64"/>
      <c r="SF64" s="64"/>
      <c r="SG64" s="64"/>
      <c r="SH64" s="64"/>
      <c r="SI64" s="64"/>
      <c r="SJ64" s="64"/>
      <c r="SK64" s="64"/>
      <c r="SL64" s="64"/>
      <c r="SM64" s="64"/>
      <c r="SN64" s="64"/>
      <c r="SO64" s="64"/>
      <c r="SP64" s="64"/>
      <c r="SQ64" s="64"/>
      <c r="SR64" s="64"/>
      <c r="SS64" s="64"/>
      <c r="ST64" s="64"/>
      <c r="SU64" s="64"/>
      <c r="SV64" s="64"/>
      <c r="SW64" s="64"/>
      <c r="SX64" s="64"/>
      <c r="SY64" s="64"/>
      <c r="SZ64" s="64"/>
      <c r="TA64" s="64"/>
      <c r="TB64" s="64"/>
      <c r="TC64" s="64"/>
      <c r="TD64" s="64"/>
      <c r="TE64" s="64"/>
      <c r="TF64" s="64"/>
      <c r="TG64" s="64"/>
      <c r="TH64" s="64"/>
      <c r="TI64" s="64"/>
      <c r="TJ64" s="64"/>
      <c r="TK64" s="64"/>
      <c r="TL64" s="64"/>
      <c r="TM64" s="64"/>
      <c r="TN64" s="64"/>
      <c r="TO64" s="64"/>
      <c r="TP64" s="64"/>
      <c r="TQ64" s="64"/>
      <c r="TR64" s="64"/>
      <c r="TS64" s="64"/>
      <c r="TT64" s="64"/>
      <c r="TU64" s="64"/>
      <c r="TV64" s="64"/>
      <c r="TW64" s="64"/>
      <c r="TX64" s="64"/>
      <c r="TY64" s="64"/>
      <c r="TZ64" s="64"/>
      <c r="UA64" s="64"/>
      <c r="UB64" s="64"/>
      <c r="UC64" s="64"/>
      <c r="UD64" s="64"/>
      <c r="UE64" s="64"/>
      <c r="UF64" s="64"/>
      <c r="UG64" s="64"/>
      <c r="UH64" s="64"/>
      <c r="UI64" s="64"/>
      <c r="UJ64" s="64"/>
      <c r="UK64" s="64"/>
      <c r="UL64" s="64"/>
      <c r="UM64" s="64"/>
      <c r="UN64" s="64"/>
      <c r="UO64" s="64"/>
      <c r="UP64" s="64"/>
      <c r="UQ64" s="64"/>
      <c r="UR64" s="64"/>
      <c r="US64" s="64"/>
      <c r="UT64" s="64"/>
      <c r="UU64" s="64"/>
      <c r="UV64" s="64"/>
      <c r="UW64" s="64"/>
      <c r="UX64" s="64"/>
      <c r="UY64" s="64"/>
      <c r="UZ64" s="64"/>
      <c r="VA64" s="64"/>
      <c r="VB64" s="64"/>
      <c r="VC64" s="64"/>
      <c r="VD64" s="64"/>
      <c r="VE64" s="64"/>
      <c r="VF64" s="64"/>
      <c r="VG64" s="64"/>
      <c r="VH64" s="64"/>
      <c r="VI64" s="64"/>
      <c r="VJ64" s="64"/>
      <c r="VK64" s="64"/>
      <c r="VL64" s="64"/>
      <c r="VM64" s="64"/>
      <c r="VN64" s="64"/>
      <c r="VO64" s="64"/>
      <c r="VP64" s="64"/>
      <c r="VQ64" s="64"/>
      <c r="VR64" s="64"/>
      <c r="VS64" s="64"/>
      <c r="VT64" s="64"/>
      <c r="VU64" s="64"/>
      <c r="VV64" s="64"/>
      <c r="VW64" s="64"/>
      <c r="VX64" s="64"/>
      <c r="VY64" s="64"/>
      <c r="VZ64" s="64"/>
      <c r="WA64" s="64"/>
      <c r="WB64" s="64"/>
      <c r="WC64" s="64"/>
      <c r="WD64" s="64"/>
      <c r="WE64" s="64"/>
      <c r="WF64" s="64"/>
      <c r="WG64" s="64"/>
      <c r="WH64" s="64"/>
      <c r="WI64" s="64"/>
      <c r="WJ64" s="64"/>
      <c r="WK64" s="64"/>
      <c r="WL64" s="64"/>
      <c r="WM64" s="64"/>
      <c r="WN64" s="64"/>
      <c r="WO64" s="64"/>
      <c r="WP64" s="64"/>
      <c r="WQ64" s="64"/>
      <c r="WR64" s="64"/>
      <c r="WS64" s="64"/>
      <c r="WT64" s="64"/>
      <c r="WU64" s="64"/>
      <c r="WV64" s="64"/>
      <c r="WW64" s="64"/>
      <c r="WX64" s="64"/>
      <c r="WY64" s="64"/>
      <c r="WZ64" s="64"/>
      <c r="XA64" s="64"/>
      <c r="XB64" s="64"/>
      <c r="XC64" s="64"/>
      <c r="XD64" s="64"/>
      <c r="XE64" s="64"/>
      <c r="XF64" s="64"/>
      <c r="XG64" s="64"/>
      <c r="XH64" s="64"/>
      <c r="XI64" s="64"/>
      <c r="XJ64" s="64"/>
      <c r="XK64" s="64"/>
      <c r="XL64" s="64"/>
      <c r="XM64" s="64"/>
      <c r="XN64" s="64"/>
      <c r="XO64" s="64"/>
      <c r="XP64" s="64"/>
      <c r="XQ64" s="64"/>
      <c r="XR64" s="64"/>
      <c r="XS64" s="64"/>
      <c r="XT64" s="64"/>
      <c r="XU64" s="64"/>
      <c r="XV64" s="64"/>
      <c r="XW64" s="64"/>
      <c r="XX64" s="64"/>
      <c r="XY64" s="64"/>
      <c r="XZ64" s="64"/>
      <c r="YA64" s="64"/>
      <c r="YB64" s="64"/>
      <c r="YC64" s="64"/>
      <c r="YD64" s="64"/>
      <c r="YE64" s="64"/>
      <c r="YF64" s="64"/>
      <c r="YG64" s="64"/>
      <c r="YH64" s="64"/>
      <c r="YI64" s="64"/>
      <c r="YJ64" s="64"/>
      <c r="YK64" s="64"/>
      <c r="YL64" s="64"/>
      <c r="YM64" s="64"/>
      <c r="YN64" s="64"/>
      <c r="YO64" s="64"/>
      <c r="YP64" s="64"/>
      <c r="YQ64" s="64"/>
      <c r="YR64" s="64"/>
      <c r="YS64" s="64"/>
      <c r="YT64" s="64"/>
      <c r="YU64" s="64"/>
      <c r="YV64" s="64"/>
      <c r="YW64" s="64"/>
      <c r="YX64" s="64"/>
      <c r="YY64" s="64"/>
      <c r="YZ64" s="64"/>
      <c r="ZA64" s="64"/>
      <c r="ZB64" s="64"/>
      <c r="ZC64" s="64"/>
      <c r="ZD64" s="64"/>
      <c r="ZE64" s="64"/>
      <c r="ZF64" s="64"/>
      <c r="ZG64" s="64"/>
      <c r="ZH64" s="64"/>
      <c r="ZI64" s="64"/>
      <c r="ZJ64" s="64"/>
      <c r="ZK64" s="64"/>
      <c r="ZL64" s="64"/>
      <c r="ZM64" s="64"/>
      <c r="ZN64" s="64"/>
      <c r="ZO64" s="64"/>
      <c r="ZP64" s="64"/>
      <c r="ZQ64" s="64"/>
      <c r="ZR64" s="64"/>
      <c r="ZS64" s="64"/>
      <c r="ZT64" s="64"/>
      <c r="ZU64" s="64"/>
      <c r="ZV64" s="64"/>
      <c r="ZW64" s="64"/>
      <c r="ZX64" s="64"/>
      <c r="ZY64" s="64"/>
      <c r="ZZ64" s="64"/>
      <c r="AAA64" s="64"/>
      <c r="AAB64" s="64"/>
      <c r="AAC64" s="64"/>
      <c r="AAD64" s="64"/>
      <c r="AAE64" s="64"/>
      <c r="AAF64" s="64"/>
      <c r="AAG64" s="64"/>
      <c r="AAH64" s="64"/>
      <c r="AAI64" s="64"/>
      <c r="AAJ64" s="64"/>
      <c r="AAK64" s="64"/>
      <c r="AAL64" s="64"/>
      <c r="AAM64" s="64"/>
      <c r="AAN64" s="64"/>
      <c r="AAO64" s="64"/>
      <c r="AAP64" s="64"/>
      <c r="AAQ64" s="64"/>
      <c r="AAR64" s="64"/>
      <c r="AAS64" s="64"/>
      <c r="AAT64" s="64"/>
      <c r="AAU64" s="64"/>
      <c r="AAV64" s="64"/>
      <c r="AAW64" s="64"/>
      <c r="AAX64" s="64"/>
      <c r="AAY64" s="64"/>
      <c r="AAZ64" s="64"/>
      <c r="ABA64" s="64"/>
      <c r="ABB64" s="64"/>
      <c r="ABC64" s="64"/>
      <c r="ABD64" s="64"/>
      <c r="ABE64" s="64"/>
      <c r="ABF64" s="64"/>
      <c r="ABG64" s="64"/>
      <c r="ABH64" s="64"/>
      <c r="ABI64" s="64"/>
      <c r="ABJ64" s="64"/>
      <c r="ABK64" s="64"/>
      <c r="ABL64" s="64"/>
      <c r="ABM64" s="64"/>
      <c r="ABN64" s="64"/>
      <c r="ABO64" s="64"/>
      <c r="ABP64" s="64"/>
      <c r="ABQ64" s="64"/>
      <c r="ABR64" s="64"/>
      <c r="ABS64" s="64"/>
      <c r="ABT64" s="64"/>
      <c r="ABU64" s="64"/>
      <c r="ABV64" s="64"/>
      <c r="ABW64" s="64"/>
      <c r="ABX64" s="64"/>
      <c r="ABY64" s="64"/>
      <c r="ABZ64" s="64"/>
      <c r="ACA64" s="64"/>
      <c r="ACB64" s="64"/>
      <c r="ACC64" s="64"/>
      <c r="ACD64" s="64"/>
      <c r="ACE64" s="64"/>
      <c r="ACF64" s="64"/>
      <c r="ACG64" s="64"/>
      <c r="ACH64" s="64"/>
      <c r="ACI64" s="64"/>
      <c r="ACJ64" s="64"/>
      <c r="ACK64" s="64"/>
      <c r="ACL64" s="64"/>
      <c r="ACM64" s="64"/>
      <c r="ACN64" s="64"/>
      <c r="ACO64" s="64"/>
      <c r="ACP64" s="64"/>
      <c r="ACQ64" s="64"/>
      <c r="ACR64" s="64"/>
      <c r="ACS64" s="64"/>
      <c r="ACT64" s="64"/>
      <c r="ACU64" s="64"/>
      <c r="ACV64" s="64"/>
      <c r="ACW64" s="64"/>
      <c r="ACX64" s="64"/>
      <c r="ACY64" s="64"/>
      <c r="ACZ64" s="64"/>
      <c r="ADA64" s="64"/>
      <c r="ADB64" s="64"/>
      <c r="ADC64" s="64"/>
      <c r="ADD64" s="64"/>
      <c r="ADE64" s="64"/>
      <c r="ADF64" s="64"/>
      <c r="ADG64" s="64"/>
      <c r="ADH64" s="64"/>
      <c r="ADI64" s="64"/>
      <c r="ADJ64" s="64"/>
      <c r="ADK64" s="64"/>
      <c r="ADL64" s="64"/>
      <c r="ADM64" s="64"/>
      <c r="ADN64" s="64"/>
      <c r="ADO64" s="64"/>
      <c r="ADP64" s="64"/>
      <c r="ADQ64" s="64"/>
      <c r="ADR64" s="64"/>
      <c r="ADS64" s="64"/>
      <c r="ADT64" s="64"/>
      <c r="ADU64" s="64"/>
      <c r="ADV64" s="64"/>
      <c r="ADW64" s="64"/>
      <c r="ADX64" s="64"/>
      <c r="ADY64" s="64"/>
      <c r="ADZ64" s="64"/>
      <c r="AEA64" s="64"/>
      <c r="AEB64" s="64"/>
      <c r="AEC64" s="64"/>
      <c r="AED64" s="64"/>
      <c r="AEE64" s="64"/>
      <c r="AEF64" s="64"/>
      <c r="AEG64" s="64"/>
      <c r="AEH64" s="64"/>
      <c r="AEI64" s="64"/>
      <c r="AEJ64" s="64"/>
      <c r="AEK64" s="64"/>
      <c r="AEL64" s="64"/>
      <c r="AEM64" s="64"/>
      <c r="AEN64" s="64"/>
      <c r="AEO64" s="64"/>
      <c r="AEP64" s="64"/>
      <c r="AEQ64" s="64"/>
      <c r="AER64" s="64"/>
      <c r="AES64" s="64"/>
      <c r="AET64" s="64"/>
      <c r="AEU64" s="64"/>
      <c r="AEV64" s="64"/>
      <c r="AEW64" s="64"/>
      <c r="AEX64" s="64"/>
      <c r="AEY64" s="64"/>
      <c r="AEZ64" s="64"/>
      <c r="AFA64" s="64"/>
      <c r="AFB64" s="64"/>
      <c r="AFC64" s="64"/>
      <c r="AFD64" s="64"/>
      <c r="AFE64" s="64"/>
      <c r="AFF64" s="64"/>
      <c r="AFG64" s="64"/>
      <c r="AFH64" s="64"/>
      <c r="AFI64" s="64"/>
      <c r="AFJ64" s="64"/>
      <c r="AFK64" s="64"/>
      <c r="AFL64" s="64"/>
      <c r="AFM64" s="64"/>
      <c r="AFN64" s="64"/>
      <c r="AFO64" s="64"/>
      <c r="AFP64" s="64"/>
      <c r="AFQ64" s="64"/>
      <c r="AFR64" s="64"/>
      <c r="AFS64" s="64"/>
      <c r="AFT64" s="64"/>
      <c r="AFU64" s="64"/>
      <c r="AFV64" s="64"/>
      <c r="AFW64" s="64"/>
      <c r="AFX64" s="64"/>
      <c r="AFY64" s="64"/>
      <c r="AFZ64" s="64"/>
      <c r="AGA64" s="64"/>
      <c r="AGB64" s="64"/>
      <c r="AGC64" s="64"/>
      <c r="AGD64" s="64"/>
      <c r="AGE64" s="64"/>
      <c r="AGF64" s="64"/>
      <c r="AGG64" s="64"/>
      <c r="AGH64" s="64"/>
      <c r="AGI64" s="64"/>
      <c r="AGJ64" s="64"/>
      <c r="AGK64" s="64"/>
      <c r="AGL64" s="64"/>
      <c r="AGM64" s="64"/>
      <c r="AGN64" s="64"/>
      <c r="AGO64" s="64"/>
      <c r="AGP64" s="64"/>
      <c r="AGQ64" s="64"/>
      <c r="AGR64" s="64"/>
      <c r="AGS64" s="64"/>
      <c r="AGT64" s="64"/>
      <c r="AGU64" s="64"/>
      <c r="AGV64" s="64"/>
      <c r="AGW64" s="64"/>
      <c r="AGX64" s="64"/>
      <c r="AGY64" s="64"/>
      <c r="AGZ64" s="64"/>
      <c r="AHA64" s="64"/>
      <c r="AHB64" s="64"/>
      <c r="AHC64" s="64"/>
      <c r="AHD64" s="64"/>
      <c r="AHE64" s="64"/>
      <c r="AHF64" s="64"/>
      <c r="AHG64" s="64"/>
      <c r="AHH64" s="64"/>
      <c r="AHI64" s="64"/>
      <c r="AHJ64" s="64"/>
      <c r="AHK64" s="64"/>
      <c r="AHL64" s="64"/>
      <c r="AHM64" s="64"/>
      <c r="AHN64" s="64"/>
      <c r="AHO64" s="64"/>
      <c r="AHP64" s="64"/>
      <c r="AHQ64" s="64"/>
      <c r="AHR64" s="64"/>
      <c r="AHS64" s="64"/>
      <c r="AHT64" s="64"/>
      <c r="AHU64" s="64"/>
      <c r="AHV64" s="64"/>
      <c r="AHW64" s="64"/>
      <c r="AHX64" s="64"/>
      <c r="AHY64" s="64"/>
      <c r="AHZ64" s="64"/>
      <c r="AIA64" s="64"/>
      <c r="AIB64" s="64"/>
      <c r="AIC64" s="64"/>
      <c r="AID64" s="64"/>
      <c r="AIE64" s="64"/>
      <c r="AIF64" s="64"/>
      <c r="AIG64" s="64"/>
      <c r="AIH64" s="64"/>
      <c r="AII64" s="64"/>
      <c r="AIJ64" s="64"/>
      <c r="AIK64" s="64"/>
      <c r="AIL64" s="64"/>
      <c r="AIM64" s="64"/>
      <c r="AIN64" s="64"/>
      <c r="AIO64" s="64"/>
      <c r="AIP64" s="64"/>
      <c r="AIQ64" s="64"/>
      <c r="AIR64" s="64"/>
      <c r="AIS64" s="64"/>
      <c r="AIT64" s="64"/>
      <c r="AIU64" s="64"/>
      <c r="AIV64" s="64"/>
      <c r="AIW64" s="64"/>
      <c r="AIX64" s="64"/>
      <c r="AIY64" s="64"/>
      <c r="AIZ64" s="64"/>
      <c r="AJA64" s="64"/>
      <c r="AJB64" s="64"/>
      <c r="AJC64" s="64"/>
      <c r="AJD64" s="64"/>
      <c r="AJE64" s="64"/>
      <c r="AJF64" s="64"/>
      <c r="AJG64" s="64"/>
      <c r="AJH64" s="64"/>
      <c r="AJI64" s="64"/>
      <c r="AJJ64" s="64"/>
      <c r="AJK64" s="64"/>
      <c r="AJL64" s="64"/>
      <c r="AJM64" s="64"/>
      <c r="AJN64" s="64"/>
      <c r="AJO64" s="64"/>
      <c r="AJP64" s="64"/>
      <c r="AJQ64" s="64"/>
      <c r="AJR64" s="64"/>
      <c r="AJS64" s="64"/>
      <c r="AJT64" s="64"/>
      <c r="AJU64" s="64"/>
      <c r="AJV64" s="64"/>
      <c r="AJW64" s="64"/>
      <c r="AJX64" s="64"/>
      <c r="AJY64" s="64"/>
      <c r="AJZ64" s="64"/>
      <c r="AKA64" s="64"/>
      <c r="AKB64" s="64"/>
      <c r="AKC64" s="64"/>
      <c r="AKD64" s="64"/>
      <c r="AKE64" s="64"/>
      <c r="AKF64" s="64"/>
      <c r="AKG64" s="64"/>
      <c r="AKH64" s="64"/>
      <c r="AKI64" s="64"/>
      <c r="AKJ64" s="64"/>
      <c r="AKK64" s="64"/>
      <c r="AKL64" s="64"/>
      <c r="AKM64" s="64"/>
      <c r="AKN64" s="64"/>
      <c r="AKO64" s="64"/>
      <c r="AKP64" s="64"/>
      <c r="AKQ64" s="64"/>
      <c r="AKR64" s="64"/>
      <c r="AKS64" s="64"/>
      <c r="AKT64" s="64"/>
      <c r="AKU64" s="64"/>
      <c r="AKV64" s="64"/>
      <c r="AKW64" s="64"/>
      <c r="AKX64" s="64"/>
      <c r="AKY64" s="64"/>
      <c r="AKZ64" s="64"/>
      <c r="ALA64" s="64"/>
      <c r="ALB64" s="64"/>
      <c r="ALC64" s="64"/>
      <c r="ALD64" s="64"/>
      <c r="ALE64" s="64"/>
      <c r="ALF64" s="64"/>
      <c r="ALG64" s="64"/>
      <c r="ALH64" s="64"/>
      <c r="ALI64" s="64"/>
      <c r="ALJ64" s="64"/>
      <c r="ALK64" s="64"/>
      <c r="ALL64" s="64"/>
      <c r="ALM64" s="64"/>
      <c r="ALN64" s="64"/>
      <c r="ALO64" s="64"/>
      <c r="ALP64" s="64"/>
      <c r="ALQ64" s="64"/>
      <c r="ALR64" s="64"/>
      <c r="ALS64" s="64"/>
      <c r="ALT64" s="64"/>
      <c r="ALU64" s="64"/>
      <c r="ALV64" s="64"/>
      <c r="ALW64" s="64"/>
      <c r="ALX64" s="65"/>
    </row>
    <row r="65" spans="1:1012" s="6" customFormat="1" ht="21.6" customHeight="1" x14ac:dyDescent="0.3">
      <c r="A65" s="73"/>
      <c r="B65" s="209" t="s">
        <v>21</v>
      </c>
      <c r="C65" s="209"/>
      <c r="D65" s="209"/>
      <c r="E65" s="209"/>
      <c r="F65" s="209"/>
      <c r="G65" s="210" t="s">
        <v>20</v>
      </c>
      <c r="H65" s="211"/>
      <c r="I65"/>
      <c r="K65" s="95"/>
      <c r="L65" s="26"/>
      <c r="M65" s="186" t="s">
        <v>71</v>
      </c>
      <c r="N65" s="26"/>
      <c r="O65" s="26"/>
      <c r="P65" s="23"/>
      <c r="Q65" s="23"/>
      <c r="R65" s="23"/>
      <c r="S65" s="23"/>
      <c r="T65" s="23"/>
      <c r="U65" s="23"/>
      <c r="V65" s="23"/>
      <c r="W65" s="42"/>
      <c r="X65" s="42"/>
      <c r="Y65" s="42"/>
      <c r="Z65" s="42"/>
      <c r="AA65" s="42"/>
      <c r="AB65" s="42"/>
      <c r="AC65" s="42"/>
      <c r="AD65" s="42"/>
      <c r="AE65" s="42"/>
      <c r="AF65" s="42"/>
      <c r="AG65" s="42"/>
      <c r="AH65" s="42"/>
      <c r="AI65" s="42"/>
      <c r="AJ65" s="42"/>
      <c r="AK65" s="42"/>
      <c r="AL65" s="42"/>
      <c r="AM65" s="42"/>
      <c r="AN65" s="42"/>
      <c r="AO65" s="42"/>
      <c r="AP65" s="42"/>
      <c r="AQ65" s="42"/>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c r="ALJ65" s="27"/>
      <c r="ALK65" s="27"/>
      <c r="ALL65" s="27"/>
      <c r="ALM65" s="27"/>
      <c r="ALN65" s="27"/>
      <c r="ALO65" s="27"/>
      <c r="ALP65" s="27"/>
      <c r="ALQ65" s="27"/>
      <c r="ALR65" s="27"/>
      <c r="ALS65" s="27"/>
      <c r="ALT65" s="27"/>
      <c r="ALU65" s="27"/>
      <c r="ALV65" s="27"/>
      <c r="ALW65" s="27"/>
      <c r="ALX65" s="96"/>
    </row>
    <row r="66" spans="1:1012" s="94" customFormat="1" ht="33" customHeight="1" thickBot="1" x14ac:dyDescent="0.4">
      <c r="A66" s="90" t="s">
        <v>42</v>
      </c>
      <c r="B66" s="91" t="s">
        <v>36</v>
      </c>
      <c r="C66" s="91" t="s">
        <v>22</v>
      </c>
      <c r="D66" s="91" t="s">
        <v>43</v>
      </c>
      <c r="E66" s="91" t="s">
        <v>17</v>
      </c>
      <c r="F66" s="91" t="s">
        <v>0</v>
      </c>
      <c r="G66" s="92" t="s">
        <v>37</v>
      </c>
      <c r="H66" s="93" t="s">
        <v>38</v>
      </c>
      <c r="I66"/>
      <c r="K66" s="182" t="s">
        <v>42</v>
      </c>
      <c r="L66" s="183" t="s">
        <v>70</v>
      </c>
      <c r="M66" s="184">
        <v>1</v>
      </c>
      <c r="N66" s="184">
        <v>2</v>
      </c>
      <c r="O66" s="184">
        <v>3</v>
      </c>
      <c r="P66" s="184">
        <v>4</v>
      </c>
      <c r="Q66" s="184">
        <v>5</v>
      </c>
      <c r="R66" s="184">
        <v>6</v>
      </c>
      <c r="S66" s="184">
        <v>7</v>
      </c>
      <c r="T66" s="184">
        <v>8</v>
      </c>
      <c r="U66" s="184">
        <v>9</v>
      </c>
      <c r="V66" s="184">
        <v>10</v>
      </c>
      <c r="W66" s="184">
        <v>11</v>
      </c>
      <c r="X66" s="184">
        <v>12</v>
      </c>
      <c r="Y66" s="184">
        <v>13</v>
      </c>
      <c r="Z66" s="184">
        <v>14</v>
      </c>
      <c r="AA66" s="184">
        <v>15</v>
      </c>
      <c r="AB66" s="184">
        <v>16</v>
      </c>
      <c r="AC66" s="184">
        <v>17</v>
      </c>
      <c r="AD66" s="184">
        <v>18</v>
      </c>
      <c r="AE66" s="184">
        <v>19</v>
      </c>
      <c r="AF66" s="184">
        <v>20</v>
      </c>
      <c r="AG66" s="184">
        <v>21</v>
      </c>
      <c r="AH66" s="184">
        <v>22</v>
      </c>
      <c r="AI66" s="184">
        <v>23</v>
      </c>
      <c r="AJ66" s="184">
        <v>24</v>
      </c>
      <c r="AK66" s="184">
        <v>25</v>
      </c>
      <c r="AL66" s="184">
        <v>26</v>
      </c>
      <c r="AM66" s="184">
        <v>27</v>
      </c>
      <c r="AN66" s="184">
        <v>28</v>
      </c>
      <c r="AO66" s="184">
        <v>29</v>
      </c>
      <c r="AP66" s="184">
        <v>30</v>
      </c>
      <c r="AQ66" s="184">
        <v>31</v>
      </c>
      <c r="AR66" s="184">
        <v>32</v>
      </c>
      <c r="AS66" s="184">
        <v>33</v>
      </c>
      <c r="AT66" s="184">
        <v>34</v>
      </c>
      <c r="AU66" s="184">
        <v>35</v>
      </c>
      <c r="AV66" s="184">
        <v>36</v>
      </c>
      <c r="AW66" s="184">
        <v>37</v>
      </c>
      <c r="AX66" s="184">
        <v>38</v>
      </c>
      <c r="AY66" s="184">
        <v>39</v>
      </c>
      <c r="AZ66" s="184">
        <v>40</v>
      </c>
      <c r="BA66" s="184">
        <v>41</v>
      </c>
      <c r="BB66" s="184">
        <v>42</v>
      </c>
      <c r="BC66" s="184">
        <v>43</v>
      </c>
      <c r="BD66" s="184">
        <v>44</v>
      </c>
      <c r="BE66" s="184">
        <v>45</v>
      </c>
      <c r="BF66" s="184">
        <v>46</v>
      </c>
      <c r="BG66" s="184">
        <v>47</v>
      </c>
      <c r="BH66" s="184">
        <v>48</v>
      </c>
      <c r="BI66" s="184">
        <v>49</v>
      </c>
      <c r="BJ66" s="184">
        <v>50</v>
      </c>
      <c r="BK66" s="184">
        <v>51</v>
      </c>
      <c r="BL66" s="184">
        <v>52</v>
      </c>
      <c r="BM66" s="184">
        <v>53</v>
      </c>
      <c r="BN66" s="184">
        <v>54</v>
      </c>
      <c r="BO66" s="184">
        <v>55</v>
      </c>
      <c r="BP66" s="184">
        <v>56</v>
      </c>
      <c r="BQ66" s="184">
        <v>57</v>
      </c>
      <c r="BR66" s="184">
        <v>58</v>
      </c>
      <c r="BS66" s="184">
        <v>59</v>
      </c>
      <c r="BT66" s="184">
        <v>60</v>
      </c>
      <c r="BU66" s="184">
        <v>61</v>
      </c>
      <c r="BV66" s="184">
        <v>62</v>
      </c>
      <c r="BW66" s="184">
        <v>63</v>
      </c>
      <c r="BX66" s="184">
        <v>64</v>
      </c>
      <c r="BY66" s="184">
        <v>65</v>
      </c>
      <c r="BZ66" s="184">
        <v>66</v>
      </c>
      <c r="CA66" s="184">
        <v>67</v>
      </c>
      <c r="CB66" s="184">
        <v>68</v>
      </c>
      <c r="CC66" s="184">
        <v>69</v>
      </c>
      <c r="CD66" s="184">
        <v>70</v>
      </c>
      <c r="CE66" s="184">
        <v>71</v>
      </c>
      <c r="CF66" s="184">
        <v>72</v>
      </c>
      <c r="CG66" s="184">
        <v>73</v>
      </c>
      <c r="CH66" s="184">
        <v>74</v>
      </c>
      <c r="CI66" s="184">
        <v>75</v>
      </c>
      <c r="CJ66" s="184">
        <v>76</v>
      </c>
      <c r="CK66" s="184">
        <v>77</v>
      </c>
      <c r="CL66" s="184">
        <v>78</v>
      </c>
      <c r="CM66" s="184">
        <v>79</v>
      </c>
      <c r="CN66" s="184">
        <v>80</v>
      </c>
      <c r="CO66" s="184">
        <v>81</v>
      </c>
      <c r="CP66" s="184">
        <v>82</v>
      </c>
      <c r="CQ66" s="184">
        <v>83</v>
      </c>
      <c r="CR66" s="184">
        <v>84</v>
      </c>
      <c r="CS66" s="184">
        <v>85</v>
      </c>
      <c r="CT66" s="184">
        <v>86</v>
      </c>
      <c r="CU66" s="184">
        <v>87</v>
      </c>
      <c r="CV66" s="184">
        <v>88</v>
      </c>
      <c r="CW66" s="184">
        <v>89</v>
      </c>
      <c r="CX66" s="184">
        <v>90</v>
      </c>
      <c r="CY66" s="184">
        <v>91</v>
      </c>
      <c r="CZ66" s="184">
        <v>92</v>
      </c>
      <c r="DA66" s="184">
        <v>93</v>
      </c>
      <c r="DB66" s="184">
        <v>94</v>
      </c>
      <c r="DC66" s="184">
        <v>95</v>
      </c>
      <c r="DD66" s="184">
        <v>96</v>
      </c>
      <c r="DE66" s="184">
        <v>97</v>
      </c>
      <c r="DF66" s="184">
        <v>98</v>
      </c>
      <c r="DG66" s="184">
        <v>99</v>
      </c>
      <c r="DH66" s="184">
        <v>100</v>
      </c>
      <c r="DI66" s="184">
        <v>101</v>
      </c>
      <c r="DJ66" s="184">
        <v>102</v>
      </c>
      <c r="DK66" s="184">
        <v>103</v>
      </c>
      <c r="DL66" s="184">
        <v>104</v>
      </c>
      <c r="DM66" s="184">
        <v>105</v>
      </c>
      <c r="DN66" s="184">
        <v>106</v>
      </c>
      <c r="DO66" s="184">
        <v>107</v>
      </c>
      <c r="DP66" s="184">
        <v>108</v>
      </c>
      <c r="DQ66" s="184">
        <v>109</v>
      </c>
      <c r="DR66" s="184">
        <v>110</v>
      </c>
      <c r="DS66" s="184">
        <v>111</v>
      </c>
      <c r="DT66" s="184">
        <v>112</v>
      </c>
      <c r="DU66" s="184">
        <v>113</v>
      </c>
      <c r="DV66" s="184">
        <v>114</v>
      </c>
      <c r="DW66" s="184">
        <v>115</v>
      </c>
      <c r="DX66" s="184">
        <v>116</v>
      </c>
      <c r="DY66" s="184">
        <v>117</v>
      </c>
      <c r="DZ66" s="184">
        <v>118</v>
      </c>
      <c r="EA66" s="184">
        <v>119</v>
      </c>
      <c r="EB66" s="184">
        <v>120</v>
      </c>
      <c r="EC66" s="184">
        <v>121</v>
      </c>
      <c r="ED66" s="184">
        <v>122</v>
      </c>
      <c r="EE66" s="184">
        <v>123</v>
      </c>
      <c r="EF66" s="184">
        <v>124</v>
      </c>
      <c r="EG66" s="184">
        <v>125</v>
      </c>
      <c r="EH66" s="184">
        <v>126</v>
      </c>
      <c r="EI66" s="184">
        <v>127</v>
      </c>
      <c r="EJ66" s="184">
        <v>128</v>
      </c>
      <c r="EK66" s="184">
        <v>129</v>
      </c>
      <c r="EL66" s="184">
        <v>130</v>
      </c>
      <c r="EM66" s="184">
        <v>131</v>
      </c>
      <c r="EN66" s="184">
        <v>132</v>
      </c>
      <c r="EO66" s="184">
        <v>133</v>
      </c>
      <c r="EP66" s="184">
        <v>134</v>
      </c>
      <c r="EQ66" s="184">
        <v>135</v>
      </c>
      <c r="ER66" s="184">
        <v>136</v>
      </c>
      <c r="ES66" s="184">
        <v>137</v>
      </c>
      <c r="ET66" s="184">
        <v>138</v>
      </c>
      <c r="EU66" s="184">
        <v>139</v>
      </c>
      <c r="EV66" s="184">
        <v>140</v>
      </c>
      <c r="EW66" s="184">
        <v>141</v>
      </c>
      <c r="EX66" s="184">
        <v>142</v>
      </c>
      <c r="EY66" s="184">
        <v>143</v>
      </c>
      <c r="EZ66" s="184">
        <v>144</v>
      </c>
      <c r="FA66" s="184">
        <v>145</v>
      </c>
      <c r="FB66" s="184">
        <v>146</v>
      </c>
      <c r="FC66" s="184">
        <v>147</v>
      </c>
      <c r="FD66" s="184">
        <v>148</v>
      </c>
      <c r="FE66" s="184">
        <v>149</v>
      </c>
      <c r="FF66" s="184">
        <v>150</v>
      </c>
      <c r="FG66" s="184">
        <v>151</v>
      </c>
      <c r="FH66" s="184">
        <v>152</v>
      </c>
      <c r="FI66" s="184">
        <v>153</v>
      </c>
      <c r="FJ66" s="184">
        <v>154</v>
      </c>
      <c r="FK66" s="184">
        <v>155</v>
      </c>
      <c r="FL66" s="184">
        <v>156</v>
      </c>
      <c r="FM66" s="184">
        <v>157</v>
      </c>
      <c r="FN66" s="184">
        <v>158</v>
      </c>
      <c r="FO66" s="184">
        <v>159</v>
      </c>
      <c r="FP66" s="184">
        <v>160</v>
      </c>
      <c r="FQ66" s="184">
        <v>161</v>
      </c>
      <c r="FR66" s="184">
        <v>162</v>
      </c>
      <c r="FS66" s="184">
        <v>163</v>
      </c>
      <c r="FT66" s="184">
        <v>164</v>
      </c>
      <c r="FU66" s="184">
        <v>165</v>
      </c>
      <c r="FV66" s="184">
        <v>166</v>
      </c>
      <c r="FW66" s="184">
        <v>167</v>
      </c>
      <c r="FX66" s="184">
        <v>168</v>
      </c>
      <c r="FY66" s="184">
        <v>169</v>
      </c>
      <c r="FZ66" s="184">
        <v>170</v>
      </c>
      <c r="GA66" s="184">
        <v>171</v>
      </c>
      <c r="GB66" s="184">
        <v>172</v>
      </c>
      <c r="GC66" s="184">
        <v>173</v>
      </c>
      <c r="GD66" s="184">
        <v>174</v>
      </c>
      <c r="GE66" s="184">
        <v>175</v>
      </c>
      <c r="GF66" s="184">
        <v>176</v>
      </c>
      <c r="GG66" s="184">
        <v>177</v>
      </c>
      <c r="GH66" s="184">
        <v>178</v>
      </c>
      <c r="GI66" s="184">
        <v>179</v>
      </c>
      <c r="GJ66" s="184">
        <v>180</v>
      </c>
      <c r="GK66" s="184">
        <v>181</v>
      </c>
      <c r="GL66" s="184">
        <v>182</v>
      </c>
      <c r="GM66" s="184">
        <v>183</v>
      </c>
      <c r="GN66" s="184">
        <v>184</v>
      </c>
      <c r="GO66" s="184">
        <v>185</v>
      </c>
      <c r="GP66" s="184">
        <v>186</v>
      </c>
      <c r="GQ66" s="184">
        <v>187</v>
      </c>
      <c r="GR66" s="184">
        <v>188</v>
      </c>
      <c r="GS66" s="184">
        <v>189</v>
      </c>
      <c r="GT66" s="184">
        <v>190</v>
      </c>
      <c r="GU66" s="184">
        <v>191</v>
      </c>
      <c r="GV66" s="184">
        <v>192</v>
      </c>
      <c r="GW66" s="184">
        <v>193</v>
      </c>
      <c r="GX66" s="184">
        <v>194</v>
      </c>
      <c r="GY66" s="184">
        <v>195</v>
      </c>
      <c r="GZ66" s="184">
        <v>196</v>
      </c>
      <c r="HA66" s="184">
        <v>197</v>
      </c>
      <c r="HB66" s="184">
        <v>198</v>
      </c>
      <c r="HC66" s="184">
        <v>199</v>
      </c>
      <c r="HD66" s="184">
        <v>200</v>
      </c>
      <c r="HE66" s="184">
        <v>201</v>
      </c>
      <c r="HF66" s="184">
        <v>202</v>
      </c>
      <c r="HG66" s="184">
        <v>203</v>
      </c>
      <c r="HH66" s="184">
        <v>204</v>
      </c>
      <c r="HI66" s="184">
        <v>205</v>
      </c>
      <c r="HJ66" s="184">
        <v>206</v>
      </c>
      <c r="HK66" s="184">
        <v>207</v>
      </c>
      <c r="HL66" s="184">
        <v>208</v>
      </c>
      <c r="HM66" s="184">
        <v>209</v>
      </c>
      <c r="HN66" s="184">
        <v>210</v>
      </c>
      <c r="HO66" s="184">
        <v>211</v>
      </c>
      <c r="HP66" s="184">
        <v>212</v>
      </c>
      <c r="HQ66" s="184">
        <v>213</v>
      </c>
      <c r="HR66" s="184">
        <v>214</v>
      </c>
      <c r="HS66" s="184">
        <v>215</v>
      </c>
      <c r="HT66" s="184">
        <v>216</v>
      </c>
      <c r="HU66" s="184">
        <v>217</v>
      </c>
      <c r="HV66" s="184">
        <v>218</v>
      </c>
      <c r="HW66" s="184">
        <v>219</v>
      </c>
      <c r="HX66" s="184">
        <v>220</v>
      </c>
      <c r="HY66" s="184">
        <v>221</v>
      </c>
      <c r="HZ66" s="184">
        <v>222</v>
      </c>
      <c r="IA66" s="184">
        <v>223</v>
      </c>
      <c r="IB66" s="184">
        <v>224</v>
      </c>
      <c r="IC66" s="184">
        <v>225</v>
      </c>
      <c r="ID66" s="184">
        <v>226</v>
      </c>
      <c r="IE66" s="184">
        <v>227</v>
      </c>
      <c r="IF66" s="184">
        <v>228</v>
      </c>
      <c r="IG66" s="184">
        <v>229</v>
      </c>
      <c r="IH66" s="184">
        <v>230</v>
      </c>
      <c r="II66" s="184">
        <v>231</v>
      </c>
      <c r="IJ66" s="184">
        <v>232</v>
      </c>
      <c r="IK66" s="184">
        <v>233</v>
      </c>
      <c r="IL66" s="184">
        <v>234</v>
      </c>
      <c r="IM66" s="184">
        <v>235</v>
      </c>
      <c r="IN66" s="184">
        <v>236</v>
      </c>
      <c r="IO66" s="184">
        <v>237</v>
      </c>
      <c r="IP66" s="184">
        <v>238</v>
      </c>
      <c r="IQ66" s="184">
        <v>239</v>
      </c>
      <c r="IR66" s="184">
        <v>240</v>
      </c>
      <c r="IS66" s="184">
        <v>241</v>
      </c>
      <c r="IT66" s="184">
        <v>242</v>
      </c>
      <c r="IU66" s="184">
        <v>243</v>
      </c>
      <c r="IV66" s="184">
        <v>244</v>
      </c>
      <c r="IW66" s="184">
        <v>245</v>
      </c>
      <c r="IX66" s="184">
        <v>246</v>
      </c>
      <c r="IY66" s="184">
        <v>247</v>
      </c>
      <c r="IZ66" s="184">
        <v>248</v>
      </c>
      <c r="JA66" s="184">
        <v>249</v>
      </c>
      <c r="JB66" s="184">
        <v>250</v>
      </c>
      <c r="JC66" s="184">
        <v>251</v>
      </c>
      <c r="JD66" s="184">
        <v>252</v>
      </c>
      <c r="JE66" s="184">
        <v>253</v>
      </c>
      <c r="JF66" s="184">
        <v>254</v>
      </c>
      <c r="JG66" s="184">
        <v>255</v>
      </c>
      <c r="JH66" s="184">
        <v>256</v>
      </c>
      <c r="JI66" s="184">
        <v>257</v>
      </c>
      <c r="JJ66" s="184">
        <v>258</v>
      </c>
      <c r="JK66" s="184">
        <v>259</v>
      </c>
      <c r="JL66" s="184">
        <v>260</v>
      </c>
      <c r="JM66" s="184">
        <v>261</v>
      </c>
      <c r="JN66" s="184">
        <v>262</v>
      </c>
      <c r="JO66" s="184">
        <v>263</v>
      </c>
      <c r="JP66" s="184">
        <v>264</v>
      </c>
      <c r="JQ66" s="184">
        <v>265</v>
      </c>
      <c r="JR66" s="184">
        <v>266</v>
      </c>
      <c r="JS66" s="184">
        <v>267</v>
      </c>
      <c r="JT66" s="184">
        <v>268</v>
      </c>
      <c r="JU66" s="184">
        <v>269</v>
      </c>
      <c r="JV66" s="184">
        <v>270</v>
      </c>
      <c r="JW66" s="184">
        <v>271</v>
      </c>
      <c r="JX66" s="184">
        <v>272</v>
      </c>
      <c r="JY66" s="184">
        <v>273</v>
      </c>
      <c r="JZ66" s="184">
        <v>274</v>
      </c>
      <c r="KA66" s="184">
        <v>275</v>
      </c>
      <c r="KB66" s="184">
        <v>276</v>
      </c>
      <c r="KC66" s="184">
        <v>277</v>
      </c>
      <c r="KD66" s="184">
        <v>278</v>
      </c>
      <c r="KE66" s="184">
        <v>279</v>
      </c>
      <c r="KF66" s="184">
        <v>280</v>
      </c>
      <c r="KG66" s="184">
        <v>281</v>
      </c>
      <c r="KH66" s="184">
        <v>282</v>
      </c>
      <c r="KI66" s="184">
        <v>283</v>
      </c>
      <c r="KJ66" s="184">
        <v>284</v>
      </c>
      <c r="KK66" s="184">
        <v>285</v>
      </c>
      <c r="KL66" s="184">
        <v>286</v>
      </c>
      <c r="KM66" s="184">
        <v>287</v>
      </c>
      <c r="KN66" s="184">
        <v>288</v>
      </c>
      <c r="KO66" s="184">
        <v>289</v>
      </c>
      <c r="KP66" s="184">
        <v>290</v>
      </c>
      <c r="KQ66" s="184">
        <v>291</v>
      </c>
      <c r="KR66" s="184">
        <v>292</v>
      </c>
      <c r="KS66" s="184">
        <v>293</v>
      </c>
      <c r="KT66" s="184">
        <v>294</v>
      </c>
      <c r="KU66" s="184">
        <v>295</v>
      </c>
      <c r="KV66" s="184">
        <v>296</v>
      </c>
      <c r="KW66" s="184">
        <v>297</v>
      </c>
      <c r="KX66" s="184">
        <v>298</v>
      </c>
      <c r="KY66" s="184">
        <v>299</v>
      </c>
      <c r="KZ66" s="184">
        <v>300</v>
      </c>
      <c r="LA66" s="184">
        <v>301</v>
      </c>
      <c r="LB66" s="184">
        <v>302</v>
      </c>
      <c r="LC66" s="184">
        <v>303</v>
      </c>
      <c r="LD66" s="184">
        <v>304</v>
      </c>
      <c r="LE66" s="184">
        <v>305</v>
      </c>
      <c r="LF66" s="184">
        <v>306</v>
      </c>
      <c r="LG66" s="184">
        <v>307</v>
      </c>
      <c r="LH66" s="184">
        <v>308</v>
      </c>
      <c r="LI66" s="184">
        <v>309</v>
      </c>
      <c r="LJ66" s="184">
        <v>310</v>
      </c>
      <c r="LK66" s="184">
        <v>311</v>
      </c>
      <c r="LL66" s="184">
        <v>312</v>
      </c>
      <c r="LM66" s="184">
        <v>313</v>
      </c>
      <c r="LN66" s="184">
        <v>314</v>
      </c>
      <c r="LO66" s="184">
        <v>315</v>
      </c>
      <c r="LP66" s="184">
        <v>316</v>
      </c>
      <c r="LQ66" s="184">
        <v>317</v>
      </c>
      <c r="LR66" s="184">
        <v>318</v>
      </c>
      <c r="LS66" s="184">
        <v>319</v>
      </c>
      <c r="LT66" s="184">
        <v>320</v>
      </c>
      <c r="LU66" s="184">
        <v>321</v>
      </c>
      <c r="LV66" s="184">
        <v>322</v>
      </c>
      <c r="LW66" s="184">
        <v>323</v>
      </c>
      <c r="LX66" s="184">
        <v>324</v>
      </c>
      <c r="LY66" s="184">
        <v>325</v>
      </c>
      <c r="LZ66" s="184">
        <v>326</v>
      </c>
      <c r="MA66" s="184">
        <v>327</v>
      </c>
      <c r="MB66" s="184">
        <v>328</v>
      </c>
      <c r="MC66" s="184">
        <v>329</v>
      </c>
      <c r="MD66" s="184">
        <v>330</v>
      </c>
      <c r="ME66" s="184">
        <v>331</v>
      </c>
      <c r="MF66" s="184">
        <v>332</v>
      </c>
      <c r="MG66" s="184">
        <v>333</v>
      </c>
      <c r="MH66" s="184">
        <v>334</v>
      </c>
      <c r="MI66" s="184">
        <v>335</v>
      </c>
      <c r="MJ66" s="184">
        <v>336</v>
      </c>
      <c r="MK66" s="184">
        <v>337</v>
      </c>
      <c r="ML66" s="184">
        <v>338</v>
      </c>
      <c r="MM66" s="184">
        <v>339</v>
      </c>
      <c r="MN66" s="184">
        <v>340</v>
      </c>
      <c r="MO66" s="184">
        <v>341</v>
      </c>
      <c r="MP66" s="184">
        <v>342</v>
      </c>
      <c r="MQ66" s="184">
        <v>343</v>
      </c>
      <c r="MR66" s="184">
        <v>344</v>
      </c>
      <c r="MS66" s="184">
        <v>345</v>
      </c>
      <c r="MT66" s="184">
        <v>346</v>
      </c>
      <c r="MU66" s="184">
        <v>347</v>
      </c>
      <c r="MV66" s="184">
        <v>348</v>
      </c>
      <c r="MW66" s="184">
        <v>349</v>
      </c>
      <c r="MX66" s="184">
        <v>350</v>
      </c>
      <c r="MY66" s="184">
        <v>351</v>
      </c>
      <c r="MZ66" s="184">
        <v>352</v>
      </c>
      <c r="NA66" s="184">
        <v>353</v>
      </c>
      <c r="NB66" s="184">
        <v>354</v>
      </c>
      <c r="NC66" s="184">
        <v>355</v>
      </c>
      <c r="ND66" s="184">
        <v>356</v>
      </c>
      <c r="NE66" s="184">
        <v>357</v>
      </c>
      <c r="NF66" s="184">
        <v>358</v>
      </c>
      <c r="NG66" s="184">
        <v>359</v>
      </c>
      <c r="NH66" s="184">
        <v>360</v>
      </c>
      <c r="NI66" s="184">
        <v>361</v>
      </c>
      <c r="NJ66" s="184">
        <v>362</v>
      </c>
      <c r="NK66" s="184">
        <v>363</v>
      </c>
      <c r="NL66" s="184">
        <v>364</v>
      </c>
      <c r="NM66" s="184">
        <v>365</v>
      </c>
      <c r="NN66" s="184">
        <v>366</v>
      </c>
      <c r="NO66" s="184">
        <v>367</v>
      </c>
      <c r="NP66" s="184">
        <v>368</v>
      </c>
      <c r="NQ66" s="184">
        <v>369</v>
      </c>
      <c r="NR66" s="184">
        <v>370</v>
      </c>
      <c r="NS66" s="184">
        <v>371</v>
      </c>
      <c r="NT66" s="184">
        <v>372</v>
      </c>
      <c r="NU66" s="184">
        <v>373</v>
      </c>
      <c r="NV66" s="184">
        <v>374</v>
      </c>
      <c r="NW66" s="184">
        <v>375</v>
      </c>
      <c r="NX66" s="184">
        <v>376</v>
      </c>
      <c r="NY66" s="184">
        <v>377</v>
      </c>
      <c r="NZ66" s="184">
        <v>378</v>
      </c>
      <c r="OA66" s="184">
        <v>379</v>
      </c>
      <c r="OB66" s="184">
        <v>380</v>
      </c>
      <c r="OC66" s="184">
        <v>381</v>
      </c>
      <c r="OD66" s="184">
        <v>382</v>
      </c>
      <c r="OE66" s="184">
        <v>383</v>
      </c>
      <c r="OF66" s="184">
        <v>384</v>
      </c>
      <c r="OG66" s="184">
        <v>385</v>
      </c>
      <c r="OH66" s="184">
        <v>386</v>
      </c>
      <c r="OI66" s="184">
        <v>387</v>
      </c>
      <c r="OJ66" s="184">
        <v>388</v>
      </c>
      <c r="OK66" s="184">
        <v>389</v>
      </c>
      <c r="OL66" s="184">
        <v>390</v>
      </c>
      <c r="OM66" s="184">
        <v>391</v>
      </c>
      <c r="ON66" s="184">
        <v>392</v>
      </c>
      <c r="OO66" s="184">
        <v>393</v>
      </c>
      <c r="OP66" s="184">
        <v>394</v>
      </c>
      <c r="OQ66" s="184">
        <v>395</v>
      </c>
      <c r="OR66" s="184">
        <v>396</v>
      </c>
      <c r="OS66" s="184">
        <v>397</v>
      </c>
      <c r="OT66" s="184">
        <v>398</v>
      </c>
      <c r="OU66" s="184">
        <v>399</v>
      </c>
      <c r="OV66" s="184">
        <v>400</v>
      </c>
      <c r="OW66" s="184">
        <v>401</v>
      </c>
      <c r="OX66" s="184">
        <v>402</v>
      </c>
      <c r="OY66" s="184">
        <v>403</v>
      </c>
      <c r="OZ66" s="184">
        <v>404</v>
      </c>
      <c r="PA66" s="184">
        <v>405</v>
      </c>
      <c r="PB66" s="184">
        <v>406</v>
      </c>
      <c r="PC66" s="184">
        <v>407</v>
      </c>
      <c r="PD66" s="184">
        <v>408</v>
      </c>
      <c r="PE66" s="184">
        <v>409</v>
      </c>
      <c r="PF66" s="184">
        <v>410</v>
      </c>
      <c r="PG66" s="184">
        <v>411</v>
      </c>
      <c r="PH66" s="184">
        <v>412</v>
      </c>
      <c r="PI66" s="184">
        <v>413</v>
      </c>
      <c r="PJ66" s="184">
        <v>414</v>
      </c>
      <c r="PK66" s="184">
        <v>415</v>
      </c>
      <c r="PL66" s="184">
        <v>416</v>
      </c>
      <c r="PM66" s="184">
        <v>417</v>
      </c>
      <c r="PN66" s="184">
        <v>418</v>
      </c>
      <c r="PO66" s="184">
        <v>419</v>
      </c>
      <c r="PP66" s="184">
        <v>420</v>
      </c>
      <c r="PQ66" s="184">
        <v>421</v>
      </c>
      <c r="PR66" s="184">
        <v>422</v>
      </c>
      <c r="PS66" s="184">
        <v>423</v>
      </c>
      <c r="PT66" s="184">
        <v>424</v>
      </c>
      <c r="PU66" s="184">
        <v>425</v>
      </c>
      <c r="PV66" s="184">
        <v>426</v>
      </c>
      <c r="PW66" s="184">
        <v>427</v>
      </c>
      <c r="PX66" s="184">
        <v>428</v>
      </c>
      <c r="PY66" s="184">
        <v>429</v>
      </c>
      <c r="PZ66" s="184">
        <v>430</v>
      </c>
      <c r="QA66" s="184">
        <v>431</v>
      </c>
      <c r="QB66" s="184">
        <v>432</v>
      </c>
      <c r="QC66" s="184">
        <v>433</v>
      </c>
      <c r="QD66" s="184">
        <v>434</v>
      </c>
      <c r="QE66" s="184">
        <v>435</v>
      </c>
      <c r="QF66" s="184">
        <v>436</v>
      </c>
      <c r="QG66" s="184">
        <v>437</v>
      </c>
      <c r="QH66" s="184">
        <v>438</v>
      </c>
      <c r="QI66" s="184">
        <v>439</v>
      </c>
      <c r="QJ66" s="184">
        <v>440</v>
      </c>
      <c r="QK66" s="184">
        <v>441</v>
      </c>
      <c r="QL66" s="184">
        <v>442</v>
      </c>
      <c r="QM66" s="184">
        <v>443</v>
      </c>
      <c r="QN66" s="184">
        <v>444</v>
      </c>
      <c r="QO66" s="184">
        <v>445</v>
      </c>
      <c r="QP66" s="184">
        <v>446</v>
      </c>
      <c r="QQ66" s="184">
        <v>447</v>
      </c>
      <c r="QR66" s="184">
        <v>448</v>
      </c>
      <c r="QS66" s="184">
        <v>449</v>
      </c>
      <c r="QT66" s="184">
        <v>450</v>
      </c>
      <c r="QU66" s="184">
        <v>451</v>
      </c>
      <c r="QV66" s="184">
        <v>452</v>
      </c>
      <c r="QW66" s="184">
        <v>453</v>
      </c>
      <c r="QX66" s="184">
        <v>454</v>
      </c>
      <c r="QY66" s="184">
        <v>455</v>
      </c>
      <c r="QZ66" s="184">
        <v>456</v>
      </c>
      <c r="RA66" s="184">
        <v>457</v>
      </c>
      <c r="RB66" s="184">
        <v>458</v>
      </c>
      <c r="RC66" s="184">
        <v>459</v>
      </c>
      <c r="RD66" s="184">
        <v>460</v>
      </c>
      <c r="RE66" s="184">
        <v>461</v>
      </c>
      <c r="RF66" s="184">
        <v>462</v>
      </c>
      <c r="RG66" s="184">
        <v>463</v>
      </c>
      <c r="RH66" s="184">
        <v>464</v>
      </c>
      <c r="RI66" s="184">
        <v>465</v>
      </c>
      <c r="RJ66" s="184">
        <v>466</v>
      </c>
      <c r="RK66" s="184">
        <v>467</v>
      </c>
      <c r="RL66" s="184">
        <v>468</v>
      </c>
      <c r="RM66" s="184">
        <v>469</v>
      </c>
      <c r="RN66" s="184">
        <v>470</v>
      </c>
      <c r="RO66" s="184">
        <v>471</v>
      </c>
      <c r="RP66" s="184">
        <v>472</v>
      </c>
      <c r="RQ66" s="184">
        <v>473</v>
      </c>
      <c r="RR66" s="184">
        <v>474</v>
      </c>
      <c r="RS66" s="184">
        <v>475</v>
      </c>
      <c r="RT66" s="184">
        <v>476</v>
      </c>
      <c r="RU66" s="184">
        <v>477</v>
      </c>
      <c r="RV66" s="184">
        <v>478</v>
      </c>
      <c r="RW66" s="184">
        <v>479</v>
      </c>
      <c r="RX66" s="184">
        <v>480</v>
      </c>
      <c r="RY66" s="184">
        <v>481</v>
      </c>
      <c r="RZ66" s="184">
        <v>482</v>
      </c>
      <c r="SA66" s="184">
        <v>483</v>
      </c>
      <c r="SB66" s="184">
        <v>484</v>
      </c>
      <c r="SC66" s="184">
        <v>485</v>
      </c>
      <c r="SD66" s="184">
        <v>486</v>
      </c>
      <c r="SE66" s="184">
        <v>487</v>
      </c>
      <c r="SF66" s="184">
        <v>488</v>
      </c>
      <c r="SG66" s="184">
        <v>489</v>
      </c>
      <c r="SH66" s="184">
        <v>490</v>
      </c>
      <c r="SI66" s="184">
        <v>491</v>
      </c>
      <c r="SJ66" s="184">
        <v>492</v>
      </c>
      <c r="SK66" s="184">
        <v>493</v>
      </c>
      <c r="SL66" s="184">
        <v>494</v>
      </c>
      <c r="SM66" s="184">
        <v>495</v>
      </c>
      <c r="SN66" s="184">
        <v>496</v>
      </c>
      <c r="SO66" s="184">
        <v>497</v>
      </c>
      <c r="SP66" s="184">
        <v>498</v>
      </c>
      <c r="SQ66" s="184">
        <v>499</v>
      </c>
      <c r="SR66" s="184">
        <v>500</v>
      </c>
      <c r="SS66" s="184">
        <v>501</v>
      </c>
      <c r="ST66" s="184">
        <v>502</v>
      </c>
      <c r="SU66" s="184">
        <v>503</v>
      </c>
      <c r="SV66" s="184">
        <v>504</v>
      </c>
      <c r="SW66" s="184">
        <v>505</v>
      </c>
      <c r="SX66" s="184">
        <v>506</v>
      </c>
      <c r="SY66" s="184">
        <v>507</v>
      </c>
      <c r="SZ66" s="184">
        <v>508</v>
      </c>
      <c r="TA66" s="184">
        <v>509</v>
      </c>
      <c r="TB66" s="184">
        <v>510</v>
      </c>
      <c r="TC66" s="184">
        <v>511</v>
      </c>
      <c r="TD66" s="184">
        <v>512</v>
      </c>
      <c r="TE66" s="184">
        <v>513</v>
      </c>
      <c r="TF66" s="184">
        <v>514</v>
      </c>
      <c r="TG66" s="184">
        <v>515</v>
      </c>
      <c r="TH66" s="184">
        <v>516</v>
      </c>
      <c r="TI66" s="184">
        <v>517</v>
      </c>
      <c r="TJ66" s="184">
        <v>518</v>
      </c>
      <c r="TK66" s="184">
        <v>519</v>
      </c>
      <c r="TL66" s="184">
        <v>520</v>
      </c>
      <c r="TM66" s="184">
        <v>521</v>
      </c>
      <c r="TN66" s="184">
        <v>522</v>
      </c>
      <c r="TO66" s="184">
        <v>523</v>
      </c>
      <c r="TP66" s="184">
        <v>524</v>
      </c>
      <c r="TQ66" s="184">
        <v>525</v>
      </c>
      <c r="TR66" s="184">
        <v>526</v>
      </c>
      <c r="TS66" s="184">
        <v>527</v>
      </c>
      <c r="TT66" s="184">
        <v>528</v>
      </c>
      <c r="TU66" s="184">
        <v>529</v>
      </c>
      <c r="TV66" s="184">
        <v>530</v>
      </c>
      <c r="TW66" s="184">
        <v>531</v>
      </c>
      <c r="TX66" s="184">
        <v>532</v>
      </c>
      <c r="TY66" s="184">
        <v>533</v>
      </c>
      <c r="TZ66" s="184">
        <v>534</v>
      </c>
      <c r="UA66" s="184">
        <v>535</v>
      </c>
      <c r="UB66" s="184">
        <v>536</v>
      </c>
      <c r="UC66" s="184">
        <v>537</v>
      </c>
      <c r="UD66" s="184">
        <v>538</v>
      </c>
      <c r="UE66" s="184">
        <v>539</v>
      </c>
      <c r="UF66" s="184">
        <v>540</v>
      </c>
      <c r="UG66" s="184">
        <v>541</v>
      </c>
      <c r="UH66" s="184">
        <v>542</v>
      </c>
      <c r="UI66" s="184">
        <v>543</v>
      </c>
      <c r="UJ66" s="184">
        <v>544</v>
      </c>
      <c r="UK66" s="184">
        <v>545</v>
      </c>
      <c r="UL66" s="184">
        <v>546</v>
      </c>
      <c r="UM66" s="184">
        <v>547</v>
      </c>
      <c r="UN66" s="184">
        <v>548</v>
      </c>
      <c r="UO66" s="184">
        <v>549</v>
      </c>
      <c r="UP66" s="184">
        <v>550</v>
      </c>
      <c r="UQ66" s="184">
        <v>551</v>
      </c>
      <c r="UR66" s="184">
        <v>552</v>
      </c>
      <c r="US66" s="184">
        <v>553</v>
      </c>
      <c r="UT66" s="184">
        <v>554</v>
      </c>
      <c r="UU66" s="184">
        <v>555</v>
      </c>
      <c r="UV66" s="184">
        <v>556</v>
      </c>
      <c r="UW66" s="184">
        <v>557</v>
      </c>
      <c r="UX66" s="184">
        <v>558</v>
      </c>
      <c r="UY66" s="184">
        <v>559</v>
      </c>
      <c r="UZ66" s="184">
        <v>560</v>
      </c>
      <c r="VA66" s="184">
        <v>561</v>
      </c>
      <c r="VB66" s="184">
        <v>562</v>
      </c>
      <c r="VC66" s="184">
        <v>563</v>
      </c>
      <c r="VD66" s="184">
        <v>564</v>
      </c>
      <c r="VE66" s="184">
        <v>565</v>
      </c>
      <c r="VF66" s="184">
        <v>566</v>
      </c>
      <c r="VG66" s="184">
        <v>567</v>
      </c>
      <c r="VH66" s="184">
        <v>568</v>
      </c>
      <c r="VI66" s="184">
        <v>569</v>
      </c>
      <c r="VJ66" s="184">
        <v>570</v>
      </c>
      <c r="VK66" s="184">
        <v>571</v>
      </c>
      <c r="VL66" s="184">
        <v>572</v>
      </c>
      <c r="VM66" s="184">
        <v>573</v>
      </c>
      <c r="VN66" s="184">
        <v>574</v>
      </c>
      <c r="VO66" s="184">
        <v>575</v>
      </c>
      <c r="VP66" s="184">
        <v>576</v>
      </c>
      <c r="VQ66" s="184">
        <v>577</v>
      </c>
      <c r="VR66" s="184">
        <v>578</v>
      </c>
      <c r="VS66" s="184">
        <v>579</v>
      </c>
      <c r="VT66" s="184">
        <v>580</v>
      </c>
      <c r="VU66" s="184">
        <v>581</v>
      </c>
      <c r="VV66" s="184">
        <v>582</v>
      </c>
      <c r="VW66" s="184">
        <v>583</v>
      </c>
      <c r="VX66" s="184">
        <v>584</v>
      </c>
      <c r="VY66" s="184">
        <v>585</v>
      </c>
      <c r="VZ66" s="184">
        <v>586</v>
      </c>
      <c r="WA66" s="184">
        <v>587</v>
      </c>
      <c r="WB66" s="184">
        <v>588</v>
      </c>
      <c r="WC66" s="184">
        <v>589</v>
      </c>
      <c r="WD66" s="184">
        <v>590</v>
      </c>
      <c r="WE66" s="184">
        <v>591</v>
      </c>
      <c r="WF66" s="184">
        <v>592</v>
      </c>
      <c r="WG66" s="184">
        <v>593</v>
      </c>
      <c r="WH66" s="184">
        <v>594</v>
      </c>
      <c r="WI66" s="184">
        <v>595</v>
      </c>
      <c r="WJ66" s="184">
        <v>596</v>
      </c>
      <c r="WK66" s="184">
        <v>597</v>
      </c>
      <c r="WL66" s="184">
        <v>598</v>
      </c>
      <c r="WM66" s="184">
        <v>599</v>
      </c>
      <c r="WN66" s="184">
        <v>600</v>
      </c>
      <c r="WO66" s="184">
        <v>601</v>
      </c>
      <c r="WP66" s="184">
        <v>602</v>
      </c>
      <c r="WQ66" s="184">
        <v>603</v>
      </c>
      <c r="WR66" s="184">
        <v>604</v>
      </c>
      <c r="WS66" s="184">
        <v>605</v>
      </c>
      <c r="WT66" s="184">
        <v>606</v>
      </c>
      <c r="WU66" s="184">
        <v>607</v>
      </c>
      <c r="WV66" s="184">
        <v>608</v>
      </c>
      <c r="WW66" s="184">
        <v>609</v>
      </c>
      <c r="WX66" s="184">
        <v>610</v>
      </c>
      <c r="WY66" s="184">
        <v>611</v>
      </c>
      <c r="WZ66" s="184">
        <v>612</v>
      </c>
      <c r="XA66" s="184">
        <v>613</v>
      </c>
      <c r="XB66" s="184">
        <v>614</v>
      </c>
      <c r="XC66" s="184">
        <v>615</v>
      </c>
      <c r="XD66" s="184">
        <v>616</v>
      </c>
      <c r="XE66" s="184">
        <v>617</v>
      </c>
      <c r="XF66" s="184">
        <v>618</v>
      </c>
      <c r="XG66" s="184">
        <v>619</v>
      </c>
      <c r="XH66" s="184">
        <v>620</v>
      </c>
      <c r="XI66" s="184">
        <v>621</v>
      </c>
      <c r="XJ66" s="184">
        <v>622</v>
      </c>
      <c r="XK66" s="184">
        <v>623</v>
      </c>
      <c r="XL66" s="184">
        <v>624</v>
      </c>
      <c r="XM66" s="184">
        <v>625</v>
      </c>
      <c r="XN66" s="184">
        <v>626</v>
      </c>
      <c r="XO66" s="184">
        <v>627</v>
      </c>
      <c r="XP66" s="184">
        <v>628</v>
      </c>
      <c r="XQ66" s="184">
        <v>629</v>
      </c>
      <c r="XR66" s="184">
        <v>630</v>
      </c>
      <c r="XS66" s="184">
        <v>631</v>
      </c>
      <c r="XT66" s="184">
        <v>632</v>
      </c>
      <c r="XU66" s="184">
        <v>633</v>
      </c>
      <c r="XV66" s="184">
        <v>634</v>
      </c>
      <c r="XW66" s="184">
        <v>635</v>
      </c>
      <c r="XX66" s="184">
        <v>636</v>
      </c>
      <c r="XY66" s="184">
        <v>637</v>
      </c>
      <c r="XZ66" s="184">
        <v>638</v>
      </c>
      <c r="YA66" s="184">
        <v>639</v>
      </c>
      <c r="YB66" s="184">
        <v>640</v>
      </c>
      <c r="YC66" s="184">
        <v>641</v>
      </c>
      <c r="YD66" s="184">
        <v>642</v>
      </c>
      <c r="YE66" s="184">
        <v>643</v>
      </c>
      <c r="YF66" s="184">
        <v>644</v>
      </c>
      <c r="YG66" s="184">
        <v>645</v>
      </c>
      <c r="YH66" s="184">
        <v>646</v>
      </c>
      <c r="YI66" s="184">
        <v>647</v>
      </c>
      <c r="YJ66" s="184">
        <v>648</v>
      </c>
      <c r="YK66" s="184">
        <v>649</v>
      </c>
      <c r="YL66" s="184">
        <v>650</v>
      </c>
      <c r="YM66" s="184">
        <v>651</v>
      </c>
      <c r="YN66" s="184">
        <v>652</v>
      </c>
      <c r="YO66" s="184">
        <v>653</v>
      </c>
      <c r="YP66" s="184">
        <v>654</v>
      </c>
      <c r="YQ66" s="184">
        <v>655</v>
      </c>
      <c r="YR66" s="184">
        <v>656</v>
      </c>
      <c r="YS66" s="184">
        <v>657</v>
      </c>
      <c r="YT66" s="184">
        <v>658</v>
      </c>
      <c r="YU66" s="184">
        <v>659</v>
      </c>
      <c r="YV66" s="184">
        <v>660</v>
      </c>
      <c r="YW66" s="184">
        <v>661</v>
      </c>
      <c r="YX66" s="184">
        <v>662</v>
      </c>
      <c r="YY66" s="184">
        <v>663</v>
      </c>
      <c r="YZ66" s="184">
        <v>664</v>
      </c>
      <c r="ZA66" s="184">
        <v>665</v>
      </c>
      <c r="ZB66" s="184">
        <v>666</v>
      </c>
      <c r="ZC66" s="184">
        <v>667</v>
      </c>
      <c r="ZD66" s="184">
        <v>668</v>
      </c>
      <c r="ZE66" s="184">
        <v>669</v>
      </c>
      <c r="ZF66" s="184">
        <v>670</v>
      </c>
      <c r="ZG66" s="184">
        <v>671</v>
      </c>
      <c r="ZH66" s="184">
        <v>672</v>
      </c>
      <c r="ZI66" s="184">
        <v>673</v>
      </c>
      <c r="ZJ66" s="184">
        <v>674</v>
      </c>
      <c r="ZK66" s="184">
        <v>675</v>
      </c>
      <c r="ZL66" s="184">
        <v>676</v>
      </c>
      <c r="ZM66" s="184">
        <v>677</v>
      </c>
      <c r="ZN66" s="184">
        <v>678</v>
      </c>
      <c r="ZO66" s="184">
        <v>679</v>
      </c>
      <c r="ZP66" s="184">
        <v>680</v>
      </c>
      <c r="ZQ66" s="184">
        <v>681</v>
      </c>
      <c r="ZR66" s="184">
        <v>682</v>
      </c>
      <c r="ZS66" s="184">
        <v>683</v>
      </c>
      <c r="ZT66" s="184">
        <v>684</v>
      </c>
      <c r="ZU66" s="184">
        <v>685</v>
      </c>
      <c r="ZV66" s="184">
        <v>686</v>
      </c>
      <c r="ZW66" s="184">
        <v>687</v>
      </c>
      <c r="ZX66" s="184">
        <v>688</v>
      </c>
      <c r="ZY66" s="184">
        <v>689</v>
      </c>
      <c r="ZZ66" s="184">
        <v>690</v>
      </c>
      <c r="AAA66" s="184">
        <v>691</v>
      </c>
      <c r="AAB66" s="184">
        <v>692</v>
      </c>
      <c r="AAC66" s="184">
        <v>693</v>
      </c>
      <c r="AAD66" s="184">
        <v>694</v>
      </c>
      <c r="AAE66" s="184">
        <v>695</v>
      </c>
      <c r="AAF66" s="184">
        <v>696</v>
      </c>
      <c r="AAG66" s="184">
        <v>697</v>
      </c>
      <c r="AAH66" s="184">
        <v>698</v>
      </c>
      <c r="AAI66" s="184">
        <v>699</v>
      </c>
      <c r="AAJ66" s="184">
        <v>700</v>
      </c>
      <c r="AAK66" s="184">
        <v>701</v>
      </c>
      <c r="AAL66" s="184">
        <v>702</v>
      </c>
      <c r="AAM66" s="184">
        <v>703</v>
      </c>
      <c r="AAN66" s="184">
        <v>704</v>
      </c>
      <c r="AAO66" s="184">
        <v>705</v>
      </c>
      <c r="AAP66" s="184">
        <v>706</v>
      </c>
      <c r="AAQ66" s="184">
        <v>707</v>
      </c>
      <c r="AAR66" s="184">
        <v>708</v>
      </c>
      <c r="AAS66" s="184">
        <v>709</v>
      </c>
      <c r="AAT66" s="184">
        <v>710</v>
      </c>
      <c r="AAU66" s="184">
        <v>711</v>
      </c>
      <c r="AAV66" s="184">
        <v>712</v>
      </c>
      <c r="AAW66" s="184">
        <v>713</v>
      </c>
      <c r="AAX66" s="184">
        <v>714</v>
      </c>
      <c r="AAY66" s="184">
        <v>715</v>
      </c>
      <c r="AAZ66" s="184">
        <v>716</v>
      </c>
      <c r="ABA66" s="184">
        <v>717</v>
      </c>
      <c r="ABB66" s="184">
        <v>718</v>
      </c>
      <c r="ABC66" s="184">
        <v>719</v>
      </c>
      <c r="ABD66" s="184">
        <v>720</v>
      </c>
      <c r="ABE66" s="184">
        <v>721</v>
      </c>
      <c r="ABF66" s="184">
        <v>722</v>
      </c>
      <c r="ABG66" s="184">
        <v>723</v>
      </c>
      <c r="ABH66" s="184">
        <v>724</v>
      </c>
      <c r="ABI66" s="184">
        <v>725</v>
      </c>
      <c r="ABJ66" s="184">
        <v>726</v>
      </c>
      <c r="ABK66" s="184">
        <v>727</v>
      </c>
      <c r="ABL66" s="184">
        <v>728</v>
      </c>
      <c r="ABM66" s="184">
        <v>729</v>
      </c>
      <c r="ABN66" s="184">
        <v>730</v>
      </c>
      <c r="ABO66" s="184">
        <v>731</v>
      </c>
      <c r="ABP66" s="184">
        <v>732</v>
      </c>
      <c r="ABQ66" s="184">
        <v>733</v>
      </c>
      <c r="ABR66" s="184">
        <v>734</v>
      </c>
      <c r="ABS66" s="184">
        <v>735</v>
      </c>
      <c r="ABT66" s="184">
        <v>736</v>
      </c>
      <c r="ABU66" s="184">
        <v>737</v>
      </c>
      <c r="ABV66" s="184">
        <v>738</v>
      </c>
      <c r="ABW66" s="184">
        <v>739</v>
      </c>
      <c r="ABX66" s="184">
        <v>740</v>
      </c>
      <c r="ABY66" s="184">
        <v>741</v>
      </c>
      <c r="ABZ66" s="184">
        <v>742</v>
      </c>
      <c r="ACA66" s="184">
        <v>743</v>
      </c>
      <c r="ACB66" s="184">
        <v>744</v>
      </c>
      <c r="ACC66" s="184">
        <v>745</v>
      </c>
      <c r="ACD66" s="184">
        <v>746</v>
      </c>
      <c r="ACE66" s="184">
        <v>747</v>
      </c>
      <c r="ACF66" s="184">
        <v>748</v>
      </c>
      <c r="ACG66" s="184">
        <v>749</v>
      </c>
      <c r="ACH66" s="184">
        <v>750</v>
      </c>
      <c r="ACI66" s="184">
        <v>751</v>
      </c>
      <c r="ACJ66" s="184">
        <v>752</v>
      </c>
      <c r="ACK66" s="184">
        <v>753</v>
      </c>
      <c r="ACL66" s="184">
        <v>754</v>
      </c>
      <c r="ACM66" s="184">
        <v>755</v>
      </c>
      <c r="ACN66" s="184">
        <v>756</v>
      </c>
      <c r="ACO66" s="184">
        <v>757</v>
      </c>
      <c r="ACP66" s="184">
        <v>758</v>
      </c>
      <c r="ACQ66" s="184">
        <v>759</v>
      </c>
      <c r="ACR66" s="184">
        <v>760</v>
      </c>
      <c r="ACS66" s="184">
        <v>761</v>
      </c>
      <c r="ACT66" s="184">
        <v>762</v>
      </c>
      <c r="ACU66" s="184">
        <v>763</v>
      </c>
      <c r="ACV66" s="184">
        <v>764</v>
      </c>
      <c r="ACW66" s="184">
        <v>765</v>
      </c>
      <c r="ACX66" s="184">
        <v>766</v>
      </c>
      <c r="ACY66" s="184">
        <v>767</v>
      </c>
      <c r="ACZ66" s="184">
        <v>768</v>
      </c>
      <c r="ADA66" s="184">
        <v>769</v>
      </c>
      <c r="ADB66" s="184">
        <v>770</v>
      </c>
      <c r="ADC66" s="184">
        <v>771</v>
      </c>
      <c r="ADD66" s="184">
        <v>772</v>
      </c>
      <c r="ADE66" s="184">
        <v>773</v>
      </c>
      <c r="ADF66" s="184">
        <v>774</v>
      </c>
      <c r="ADG66" s="184">
        <v>775</v>
      </c>
      <c r="ADH66" s="184">
        <v>776</v>
      </c>
      <c r="ADI66" s="184">
        <v>777</v>
      </c>
      <c r="ADJ66" s="184">
        <v>778</v>
      </c>
      <c r="ADK66" s="184">
        <v>779</v>
      </c>
      <c r="ADL66" s="184">
        <v>780</v>
      </c>
      <c r="ADM66" s="184">
        <v>781</v>
      </c>
      <c r="ADN66" s="184">
        <v>782</v>
      </c>
      <c r="ADO66" s="184">
        <v>783</v>
      </c>
      <c r="ADP66" s="184">
        <v>784</v>
      </c>
      <c r="ADQ66" s="184">
        <v>785</v>
      </c>
      <c r="ADR66" s="184">
        <v>786</v>
      </c>
      <c r="ADS66" s="184">
        <v>787</v>
      </c>
      <c r="ADT66" s="184">
        <v>788</v>
      </c>
      <c r="ADU66" s="184">
        <v>789</v>
      </c>
      <c r="ADV66" s="184">
        <v>790</v>
      </c>
      <c r="ADW66" s="184">
        <v>791</v>
      </c>
      <c r="ADX66" s="184">
        <v>792</v>
      </c>
      <c r="ADY66" s="184">
        <v>793</v>
      </c>
      <c r="ADZ66" s="184">
        <v>794</v>
      </c>
      <c r="AEA66" s="184">
        <v>795</v>
      </c>
      <c r="AEB66" s="184">
        <v>796</v>
      </c>
      <c r="AEC66" s="184">
        <v>797</v>
      </c>
      <c r="AED66" s="184">
        <v>798</v>
      </c>
      <c r="AEE66" s="184">
        <v>799</v>
      </c>
      <c r="AEF66" s="184">
        <v>800</v>
      </c>
      <c r="AEG66" s="184">
        <v>801</v>
      </c>
      <c r="AEH66" s="184">
        <v>802</v>
      </c>
      <c r="AEI66" s="184">
        <v>803</v>
      </c>
      <c r="AEJ66" s="184">
        <v>804</v>
      </c>
      <c r="AEK66" s="184">
        <v>805</v>
      </c>
      <c r="AEL66" s="184">
        <v>806</v>
      </c>
      <c r="AEM66" s="184">
        <v>807</v>
      </c>
      <c r="AEN66" s="184">
        <v>808</v>
      </c>
      <c r="AEO66" s="184">
        <v>809</v>
      </c>
      <c r="AEP66" s="184">
        <v>810</v>
      </c>
      <c r="AEQ66" s="184">
        <v>811</v>
      </c>
      <c r="AER66" s="184">
        <v>812</v>
      </c>
      <c r="AES66" s="184">
        <v>813</v>
      </c>
      <c r="AET66" s="184">
        <v>814</v>
      </c>
      <c r="AEU66" s="184">
        <v>815</v>
      </c>
      <c r="AEV66" s="184">
        <v>816</v>
      </c>
      <c r="AEW66" s="184">
        <v>817</v>
      </c>
      <c r="AEX66" s="184">
        <v>818</v>
      </c>
      <c r="AEY66" s="184">
        <v>819</v>
      </c>
      <c r="AEZ66" s="184">
        <v>820</v>
      </c>
      <c r="AFA66" s="184">
        <v>821</v>
      </c>
      <c r="AFB66" s="184">
        <v>822</v>
      </c>
      <c r="AFC66" s="184">
        <v>823</v>
      </c>
      <c r="AFD66" s="184">
        <v>824</v>
      </c>
      <c r="AFE66" s="184">
        <v>825</v>
      </c>
      <c r="AFF66" s="184">
        <v>826</v>
      </c>
      <c r="AFG66" s="184">
        <v>827</v>
      </c>
      <c r="AFH66" s="184">
        <v>828</v>
      </c>
      <c r="AFI66" s="184">
        <v>829</v>
      </c>
      <c r="AFJ66" s="184">
        <v>830</v>
      </c>
      <c r="AFK66" s="184">
        <v>831</v>
      </c>
      <c r="AFL66" s="184">
        <v>832</v>
      </c>
      <c r="AFM66" s="184">
        <v>833</v>
      </c>
      <c r="AFN66" s="184">
        <v>834</v>
      </c>
      <c r="AFO66" s="184">
        <v>835</v>
      </c>
      <c r="AFP66" s="184">
        <v>836</v>
      </c>
      <c r="AFQ66" s="184">
        <v>837</v>
      </c>
      <c r="AFR66" s="184">
        <v>838</v>
      </c>
      <c r="AFS66" s="184">
        <v>839</v>
      </c>
      <c r="AFT66" s="184">
        <v>840</v>
      </c>
      <c r="AFU66" s="184">
        <v>841</v>
      </c>
      <c r="AFV66" s="184">
        <v>842</v>
      </c>
      <c r="AFW66" s="184">
        <v>843</v>
      </c>
      <c r="AFX66" s="184">
        <v>844</v>
      </c>
      <c r="AFY66" s="184">
        <v>845</v>
      </c>
      <c r="AFZ66" s="184">
        <v>846</v>
      </c>
      <c r="AGA66" s="184">
        <v>847</v>
      </c>
      <c r="AGB66" s="184">
        <v>848</v>
      </c>
      <c r="AGC66" s="184">
        <v>849</v>
      </c>
      <c r="AGD66" s="184">
        <v>850</v>
      </c>
      <c r="AGE66" s="184">
        <v>851</v>
      </c>
      <c r="AGF66" s="184">
        <v>852</v>
      </c>
      <c r="AGG66" s="184">
        <v>853</v>
      </c>
      <c r="AGH66" s="184">
        <v>854</v>
      </c>
      <c r="AGI66" s="184">
        <v>855</v>
      </c>
      <c r="AGJ66" s="184">
        <v>856</v>
      </c>
      <c r="AGK66" s="184">
        <v>857</v>
      </c>
      <c r="AGL66" s="184">
        <v>858</v>
      </c>
      <c r="AGM66" s="184">
        <v>859</v>
      </c>
      <c r="AGN66" s="184">
        <v>860</v>
      </c>
      <c r="AGO66" s="184">
        <v>861</v>
      </c>
      <c r="AGP66" s="184">
        <v>862</v>
      </c>
      <c r="AGQ66" s="184">
        <v>863</v>
      </c>
      <c r="AGR66" s="184">
        <v>864</v>
      </c>
      <c r="AGS66" s="184">
        <v>865</v>
      </c>
      <c r="AGT66" s="184">
        <v>866</v>
      </c>
      <c r="AGU66" s="184">
        <v>867</v>
      </c>
      <c r="AGV66" s="184">
        <v>868</v>
      </c>
      <c r="AGW66" s="184">
        <v>869</v>
      </c>
      <c r="AGX66" s="184">
        <v>870</v>
      </c>
      <c r="AGY66" s="184">
        <v>871</v>
      </c>
      <c r="AGZ66" s="184">
        <v>872</v>
      </c>
      <c r="AHA66" s="184">
        <v>873</v>
      </c>
      <c r="AHB66" s="184">
        <v>874</v>
      </c>
      <c r="AHC66" s="184">
        <v>875</v>
      </c>
      <c r="AHD66" s="184">
        <v>876</v>
      </c>
      <c r="AHE66" s="184">
        <v>877</v>
      </c>
      <c r="AHF66" s="184">
        <v>878</v>
      </c>
      <c r="AHG66" s="184">
        <v>879</v>
      </c>
      <c r="AHH66" s="184">
        <v>880</v>
      </c>
      <c r="AHI66" s="184">
        <v>881</v>
      </c>
      <c r="AHJ66" s="184">
        <v>882</v>
      </c>
      <c r="AHK66" s="184">
        <v>883</v>
      </c>
      <c r="AHL66" s="184">
        <v>884</v>
      </c>
      <c r="AHM66" s="184">
        <v>885</v>
      </c>
      <c r="AHN66" s="184">
        <v>886</v>
      </c>
      <c r="AHO66" s="184">
        <v>887</v>
      </c>
      <c r="AHP66" s="184">
        <v>888</v>
      </c>
      <c r="AHQ66" s="184">
        <v>889</v>
      </c>
      <c r="AHR66" s="184">
        <v>890</v>
      </c>
      <c r="AHS66" s="184">
        <v>891</v>
      </c>
      <c r="AHT66" s="184">
        <v>892</v>
      </c>
      <c r="AHU66" s="184">
        <v>893</v>
      </c>
      <c r="AHV66" s="184">
        <v>894</v>
      </c>
      <c r="AHW66" s="184">
        <v>895</v>
      </c>
      <c r="AHX66" s="184">
        <v>896</v>
      </c>
      <c r="AHY66" s="184">
        <v>897</v>
      </c>
      <c r="AHZ66" s="184">
        <v>898</v>
      </c>
      <c r="AIA66" s="184">
        <v>899</v>
      </c>
      <c r="AIB66" s="184">
        <v>900</v>
      </c>
      <c r="AIC66" s="184">
        <v>901</v>
      </c>
      <c r="AID66" s="184">
        <v>902</v>
      </c>
      <c r="AIE66" s="184">
        <v>903</v>
      </c>
      <c r="AIF66" s="184">
        <v>904</v>
      </c>
      <c r="AIG66" s="184">
        <v>905</v>
      </c>
      <c r="AIH66" s="184">
        <v>906</v>
      </c>
      <c r="AII66" s="184">
        <v>907</v>
      </c>
      <c r="AIJ66" s="184">
        <v>908</v>
      </c>
      <c r="AIK66" s="184">
        <v>909</v>
      </c>
      <c r="AIL66" s="184">
        <v>910</v>
      </c>
      <c r="AIM66" s="184">
        <v>911</v>
      </c>
      <c r="AIN66" s="184">
        <v>912</v>
      </c>
      <c r="AIO66" s="184">
        <v>913</v>
      </c>
      <c r="AIP66" s="184">
        <v>914</v>
      </c>
      <c r="AIQ66" s="184">
        <v>915</v>
      </c>
      <c r="AIR66" s="184">
        <v>916</v>
      </c>
      <c r="AIS66" s="184">
        <v>917</v>
      </c>
      <c r="AIT66" s="184">
        <v>918</v>
      </c>
      <c r="AIU66" s="184">
        <v>919</v>
      </c>
      <c r="AIV66" s="184">
        <v>920</v>
      </c>
      <c r="AIW66" s="184">
        <v>921</v>
      </c>
      <c r="AIX66" s="184">
        <v>922</v>
      </c>
      <c r="AIY66" s="184">
        <v>923</v>
      </c>
      <c r="AIZ66" s="184">
        <v>924</v>
      </c>
      <c r="AJA66" s="184">
        <v>925</v>
      </c>
      <c r="AJB66" s="184">
        <v>926</v>
      </c>
      <c r="AJC66" s="184">
        <v>927</v>
      </c>
      <c r="AJD66" s="184">
        <v>928</v>
      </c>
      <c r="AJE66" s="184">
        <v>929</v>
      </c>
      <c r="AJF66" s="184">
        <v>930</v>
      </c>
      <c r="AJG66" s="184">
        <v>931</v>
      </c>
      <c r="AJH66" s="184">
        <v>932</v>
      </c>
      <c r="AJI66" s="184">
        <v>933</v>
      </c>
      <c r="AJJ66" s="184">
        <v>934</v>
      </c>
      <c r="AJK66" s="184">
        <v>935</v>
      </c>
      <c r="AJL66" s="184">
        <v>936</v>
      </c>
      <c r="AJM66" s="184">
        <v>937</v>
      </c>
      <c r="AJN66" s="184">
        <v>938</v>
      </c>
      <c r="AJO66" s="184">
        <v>939</v>
      </c>
      <c r="AJP66" s="184">
        <v>940</v>
      </c>
      <c r="AJQ66" s="184">
        <v>941</v>
      </c>
      <c r="AJR66" s="184">
        <v>942</v>
      </c>
      <c r="AJS66" s="184">
        <v>943</v>
      </c>
      <c r="AJT66" s="184">
        <v>944</v>
      </c>
      <c r="AJU66" s="184">
        <v>945</v>
      </c>
      <c r="AJV66" s="184">
        <v>946</v>
      </c>
      <c r="AJW66" s="184">
        <v>947</v>
      </c>
      <c r="AJX66" s="184">
        <v>948</v>
      </c>
      <c r="AJY66" s="184">
        <v>949</v>
      </c>
      <c r="AJZ66" s="184">
        <v>950</v>
      </c>
      <c r="AKA66" s="184">
        <v>951</v>
      </c>
      <c r="AKB66" s="184">
        <v>952</v>
      </c>
      <c r="AKC66" s="184">
        <v>953</v>
      </c>
      <c r="AKD66" s="184">
        <v>954</v>
      </c>
      <c r="AKE66" s="184">
        <v>955</v>
      </c>
      <c r="AKF66" s="184">
        <v>956</v>
      </c>
      <c r="AKG66" s="184">
        <v>957</v>
      </c>
      <c r="AKH66" s="184">
        <v>958</v>
      </c>
      <c r="AKI66" s="184">
        <v>959</v>
      </c>
      <c r="AKJ66" s="184">
        <v>960</v>
      </c>
      <c r="AKK66" s="184">
        <v>961</v>
      </c>
      <c r="AKL66" s="184">
        <v>962</v>
      </c>
      <c r="AKM66" s="184">
        <v>963</v>
      </c>
      <c r="AKN66" s="184">
        <v>964</v>
      </c>
      <c r="AKO66" s="184">
        <v>965</v>
      </c>
      <c r="AKP66" s="184">
        <v>966</v>
      </c>
      <c r="AKQ66" s="184">
        <v>967</v>
      </c>
      <c r="AKR66" s="184">
        <v>968</v>
      </c>
      <c r="AKS66" s="184">
        <v>969</v>
      </c>
      <c r="AKT66" s="184">
        <v>970</v>
      </c>
      <c r="AKU66" s="184">
        <v>971</v>
      </c>
      <c r="AKV66" s="184">
        <v>972</v>
      </c>
      <c r="AKW66" s="184">
        <v>973</v>
      </c>
      <c r="AKX66" s="184">
        <v>974</v>
      </c>
      <c r="AKY66" s="184">
        <v>975</v>
      </c>
      <c r="AKZ66" s="184">
        <v>976</v>
      </c>
      <c r="ALA66" s="184">
        <v>977</v>
      </c>
      <c r="ALB66" s="184">
        <v>978</v>
      </c>
      <c r="ALC66" s="184">
        <v>979</v>
      </c>
      <c r="ALD66" s="184">
        <v>980</v>
      </c>
      <c r="ALE66" s="184">
        <v>981</v>
      </c>
      <c r="ALF66" s="184">
        <v>982</v>
      </c>
      <c r="ALG66" s="184">
        <v>983</v>
      </c>
      <c r="ALH66" s="184">
        <v>984</v>
      </c>
      <c r="ALI66" s="184">
        <v>985</v>
      </c>
      <c r="ALJ66" s="184">
        <v>986</v>
      </c>
      <c r="ALK66" s="184">
        <v>987</v>
      </c>
      <c r="ALL66" s="184">
        <v>988</v>
      </c>
      <c r="ALM66" s="184">
        <v>989</v>
      </c>
      <c r="ALN66" s="184">
        <v>990</v>
      </c>
      <c r="ALO66" s="184">
        <v>991</v>
      </c>
      <c r="ALP66" s="184">
        <v>992</v>
      </c>
      <c r="ALQ66" s="184">
        <v>993</v>
      </c>
      <c r="ALR66" s="184">
        <v>994</v>
      </c>
      <c r="ALS66" s="184">
        <v>995</v>
      </c>
      <c r="ALT66" s="184">
        <v>996</v>
      </c>
      <c r="ALU66" s="184">
        <v>997</v>
      </c>
      <c r="ALV66" s="184">
        <v>998</v>
      </c>
      <c r="ALW66" s="184">
        <v>999</v>
      </c>
      <c r="ALX66" s="185">
        <v>1000</v>
      </c>
    </row>
    <row r="67" spans="1:1012" s="4" customFormat="1" ht="14.4" customHeight="1" x14ac:dyDescent="0.35">
      <c r="A67" s="97">
        <f t="shared" ref="A67:A107" si="1">IF(K67&lt;=Plan_Yrs,K67,"")</f>
        <v>0</v>
      </c>
      <c r="B67" s="187">
        <f>IF(Calculations[[#This Row],[Adoption Year]]&lt;=Plan_Yrs,Inv*(1+YoY_Inv)^Calculations[[#This Row],[Adoption Year]],"")</f>
        <v>293395.56833069754</v>
      </c>
      <c r="C67" s="187">
        <f>IF(Calculations[[#This Row],[Adoption Year]]&lt;= Plan_Yrs, Calculations[[#This Row],[Investment]]/(1+DR)^Calculations[[#This Row],[Adoption Year]],"")</f>
        <v>293395.56833069754</v>
      </c>
      <c r="D67" s="187">
        <f>IF(Calculations[[#This Row],[Adoption Year]]&lt;=Plan_Yrs,
   IF(DR=0,
      Ben*((1+YoY_Ben))^Calculations[[#This Row],[Adoption Year]] * Ben_Life / (1+DR)^Calculations[[#This Row],[Adoption Year]],
      Ben * ((1+YoY_Ben)/(1+DR))^Calculations[[#This Row],[Adoption Year]] * (1 - (1/(1+DR))^Ben_Life) / DR
   ),
   ""
)</f>
        <v>505989.17908581585</v>
      </c>
      <c r="E67" s="187">
        <f>IF(Calculations[[#This Row],[Adoption Year]]&lt;= Plan_Yrs,Calculations[[#This Row],[Lifetime Benefits PV]]-Calculations[[#This Row],[Investment PV]],"")</f>
        <v>212593.61075511831</v>
      </c>
      <c r="F67" s="187">
        <f>IF(Calculations[[#This Row],[Adoption Year]]&lt;= Plan_Yrs, MAX(Calculations[NPV])-Calculations[[#This Row],[NPV]],"")</f>
        <v>10016.519423604303</v>
      </c>
      <c r="G67" s="188">
        <f>IF(Calculations[[#This Row],[Adoption Year]]&lt;= Plan_Yrs, AVERAGE(M67:ALX67),"")</f>
        <v>104040.38674563047</v>
      </c>
      <c r="H67" s="189">
        <f>IF(Calculations[[#This Row],[Adoption Year]]&lt;= Plan_Yrs, MAX(Calculations[NPV Mean])-Calculations[[#This Row],[NPV Mean]],"")</f>
        <v>97494.79856482349</v>
      </c>
      <c r="I67"/>
      <c r="K67" s="66">
        <v>0</v>
      </c>
      <c r="L67" s="180">
        <f>Calculations[[#This Row],[NPV]]</f>
        <v>212593.61075511831</v>
      </c>
      <c r="M67" s="175">
        <f t="dataTable" ref="M67:ALX107" dt2D="0" dtr="1" r1="B3"/>
        <v>93617.194667069823</v>
      </c>
      <c r="N67" s="175">
        <v>115730.64870973406</v>
      </c>
      <c r="O67" s="175">
        <v>95257.122807148087</v>
      </c>
      <c r="P67" s="175">
        <v>253890.06653425208</v>
      </c>
      <c r="Q67" s="175">
        <v>206283.36450426228</v>
      </c>
      <c r="R67" s="175">
        <v>37226.174049219931</v>
      </c>
      <c r="S67" s="175">
        <v>250252.96682981215</v>
      </c>
      <c r="T67" s="175">
        <v>-42948.480010881671</v>
      </c>
      <c r="U67" s="175">
        <v>-36715.76988361252</v>
      </c>
      <c r="V67" s="175">
        <v>111261.30781603191</v>
      </c>
      <c r="W67" s="175">
        <v>151256.90139802673</v>
      </c>
      <c r="X67" s="175">
        <v>284792.68645106163</v>
      </c>
      <c r="Y67" s="175">
        <v>135116.85779366081</v>
      </c>
      <c r="Z67" s="175">
        <v>43457.959868979699</v>
      </c>
      <c r="AA67" s="175">
        <v>63431.824633577606</v>
      </c>
      <c r="AB67" s="175">
        <v>36635.250047986396</v>
      </c>
      <c r="AC67" s="175">
        <v>75048.502046892652</v>
      </c>
      <c r="AD67" s="175">
        <v>30326.854328199697</v>
      </c>
      <c r="AE67" s="175">
        <v>-121878.90656716714</v>
      </c>
      <c r="AF67" s="175">
        <v>-261076.80209569231</v>
      </c>
      <c r="AG67" s="175">
        <v>100953.45576019515</v>
      </c>
      <c r="AH67" s="175">
        <v>174637.55236790341</v>
      </c>
      <c r="AI67" s="175">
        <v>157266.61470356156</v>
      </c>
      <c r="AJ67" s="175">
        <v>-159036.05358601711</v>
      </c>
      <c r="AK67" s="175">
        <v>42762.610103030398</v>
      </c>
      <c r="AL67" s="175">
        <v>170855.69127166111</v>
      </c>
      <c r="AM67" s="175">
        <v>223946.84140663274</v>
      </c>
      <c r="AN67" s="175">
        <v>85103.000186707824</v>
      </c>
      <c r="AO67" s="175">
        <v>56910.42853724357</v>
      </c>
      <c r="AP67" s="175">
        <v>272095.87104393332</v>
      </c>
      <c r="AQ67" s="175">
        <v>-271099.77001819201</v>
      </c>
      <c r="AR67" s="175">
        <v>73936.646054799145</v>
      </c>
      <c r="AS67" s="175">
        <v>48300.606365249841</v>
      </c>
      <c r="AT67" s="175">
        <v>222159.27002071225</v>
      </c>
      <c r="AU67" s="175">
        <v>153499.24744848209</v>
      </c>
      <c r="AV67" s="175">
        <v>211174.03809158274</v>
      </c>
      <c r="AW67" s="175">
        <v>151566.29584915258</v>
      </c>
      <c r="AX67" s="175">
        <v>183776.01589625055</v>
      </c>
      <c r="AY67" s="175">
        <v>268137.7403316531</v>
      </c>
      <c r="AZ67" s="175">
        <v>83907.631489110412</v>
      </c>
      <c r="BA67" s="175">
        <v>210659.64114245452</v>
      </c>
      <c r="BB67" s="175">
        <v>226631.48020642274</v>
      </c>
      <c r="BC67" s="175">
        <v>53997.762121324718</v>
      </c>
      <c r="BD67" s="175">
        <v>1820.9531606522505</v>
      </c>
      <c r="BE67" s="175">
        <v>-105215.70790938934</v>
      </c>
      <c r="BF67" s="175">
        <v>180726.55234113851</v>
      </c>
      <c r="BG67" s="175">
        <v>274091.14413175773</v>
      </c>
      <c r="BH67" s="175">
        <v>117077.48528818</v>
      </c>
      <c r="BI67" s="175">
        <v>212149.23376065365</v>
      </c>
      <c r="BJ67" s="175">
        <v>104297.59364771086</v>
      </c>
      <c r="BK67" s="175">
        <v>83533.536896213016</v>
      </c>
      <c r="BL67" s="175">
        <v>216080.63288465177</v>
      </c>
      <c r="BM67" s="175">
        <v>107404.03597479133</v>
      </c>
      <c r="BN67" s="175">
        <v>149832.6682548711</v>
      </c>
      <c r="BO67" s="175">
        <v>267757.79993831413</v>
      </c>
      <c r="BP67" s="175">
        <v>188906.32291268709</v>
      </c>
      <c r="BQ67" s="175">
        <v>134414.36063892208</v>
      </c>
      <c r="BR67" s="175">
        <v>214505.87758375099</v>
      </c>
      <c r="BS67" s="175">
        <v>-38031.89996331546</v>
      </c>
      <c r="BT67" s="175">
        <v>143814.67851733888</v>
      </c>
      <c r="BU67" s="175">
        <v>136800.36561901518</v>
      </c>
      <c r="BV67" s="175">
        <v>197919.12176282023</v>
      </c>
      <c r="BW67" s="175">
        <v>17709.193494546344</v>
      </c>
      <c r="BX67" s="175">
        <v>-81875.421537294053</v>
      </c>
      <c r="BY67" s="175">
        <v>120867.97218678449</v>
      </c>
      <c r="BZ67" s="175">
        <v>224282.5959544795</v>
      </c>
      <c r="CA67" s="175">
        <v>303242.76954458019</v>
      </c>
      <c r="CB67" s="175">
        <v>134418.4698235949</v>
      </c>
      <c r="CC67" s="175">
        <v>205816.96061549784</v>
      </c>
      <c r="CD67" s="175">
        <v>94850.545061026583</v>
      </c>
      <c r="CE67" s="175">
        <v>60221.870595985441</v>
      </c>
      <c r="CF67" s="175">
        <v>40590.416469127638</v>
      </c>
      <c r="CG67" s="175">
        <v>95717.937431915721</v>
      </c>
      <c r="CH67" s="175">
        <v>80960.587264975649</v>
      </c>
      <c r="CI67" s="175">
        <v>-34910.891247588675</v>
      </c>
      <c r="CJ67" s="175">
        <v>419464.48699934187</v>
      </c>
      <c r="CK67" s="175">
        <v>135284.33806041069</v>
      </c>
      <c r="CL67" s="175">
        <v>130357.70519025554</v>
      </c>
      <c r="CM67" s="175">
        <v>190280.04999553767</v>
      </c>
      <c r="CN67" s="175">
        <v>-741.49300995544763</v>
      </c>
      <c r="CO67" s="175">
        <v>185687.50447668042</v>
      </c>
      <c r="CP67" s="175">
        <v>120459.6315662181</v>
      </c>
      <c r="CQ67" s="175">
        <v>207105.49386304652</v>
      </c>
      <c r="CR67" s="175">
        <v>178050.42871485732</v>
      </c>
      <c r="CS67" s="175">
        <v>-63437.542909381445</v>
      </c>
      <c r="CT67" s="175">
        <v>121430.18049862399</v>
      </c>
      <c r="CU67" s="175">
        <v>-164637.64583226357</v>
      </c>
      <c r="CV67" s="175">
        <v>26938.499394720304</v>
      </c>
      <c r="CW67" s="175">
        <v>149932.18465780636</v>
      </c>
      <c r="CX67" s="175">
        <v>224892.58579298411</v>
      </c>
      <c r="CY67" s="175">
        <v>20535.463294784247</v>
      </c>
      <c r="CZ67" s="175">
        <v>415198.06620321551</v>
      </c>
      <c r="DA67" s="175">
        <v>-66219.530621676589</v>
      </c>
      <c r="DB67" s="175">
        <v>109239.16960051254</v>
      </c>
      <c r="DC67" s="175">
        <v>23900.060876619129</v>
      </c>
      <c r="DD67" s="175">
        <v>67956.168518203369</v>
      </c>
      <c r="DE67" s="175">
        <v>168720.33200575944</v>
      </c>
      <c r="DF67" s="175">
        <v>196702.14273867285</v>
      </c>
      <c r="DG67" s="175">
        <v>515.13228779460769</v>
      </c>
      <c r="DH67" s="175">
        <v>101840.24167693063</v>
      </c>
      <c r="DI67" s="175">
        <v>300552.43946864357</v>
      </c>
      <c r="DJ67" s="175">
        <v>132771.98830078676</v>
      </c>
      <c r="DK67" s="175">
        <v>183694.70582049628</v>
      </c>
      <c r="DL67" s="175">
        <v>75695.458552111289</v>
      </c>
      <c r="DM67" s="175">
        <v>193131.80552957172</v>
      </c>
      <c r="DN67" s="175">
        <v>54856.733276759449</v>
      </c>
      <c r="DO67" s="175">
        <v>84037.420014134899</v>
      </c>
      <c r="DP67" s="175">
        <v>27952.334087310883</v>
      </c>
      <c r="DQ67" s="175">
        <v>146052.62578706446</v>
      </c>
      <c r="DR67" s="175">
        <v>212593.61075511831</v>
      </c>
      <c r="DS67" s="175">
        <v>125603.35054281482</v>
      </c>
      <c r="DT67" s="175">
        <v>47321.189646018029</v>
      </c>
      <c r="DU67" s="175">
        <v>149861.05407088596</v>
      </c>
      <c r="DV67" s="175">
        <v>9012.9396529039368</v>
      </c>
      <c r="DW67" s="175">
        <v>293233.75885471085</v>
      </c>
      <c r="DX67" s="175">
        <v>73701.960723458789</v>
      </c>
      <c r="DY67" s="175">
        <v>-12454.041670707695</v>
      </c>
      <c r="DZ67" s="175">
        <v>250859.89758032066</v>
      </c>
      <c r="EA67" s="175">
        <v>-7878.9078021458117</v>
      </c>
      <c r="EB67" s="175">
        <v>56067.650961113221</v>
      </c>
      <c r="EC67" s="175">
        <v>60500.197446196456</v>
      </c>
      <c r="ED67" s="175">
        <v>112361.01469038363</v>
      </c>
      <c r="EE67" s="175">
        <v>108823.30858913984</v>
      </c>
      <c r="EF67" s="175">
        <v>227235.35305824969</v>
      </c>
      <c r="EG67" s="175">
        <v>199194.33519195026</v>
      </c>
      <c r="EH67" s="175">
        <v>79484.442401829874</v>
      </c>
      <c r="EI67" s="175">
        <v>127467.63664237718</v>
      </c>
      <c r="EJ67" s="175">
        <v>77680.991207323619</v>
      </c>
      <c r="EK67" s="175">
        <v>125833.90038644825</v>
      </c>
      <c r="EL67" s="175">
        <v>106342.63551159936</v>
      </c>
      <c r="EM67" s="175">
        <v>-126461.21206053076</v>
      </c>
      <c r="EN67" s="175">
        <v>79581.157887336973</v>
      </c>
      <c r="EO67" s="175">
        <v>135802.31977898971</v>
      </c>
      <c r="EP67" s="175">
        <v>194502.98346569401</v>
      </c>
      <c r="EQ67" s="175">
        <v>67400.79770860693</v>
      </c>
      <c r="ER67" s="175">
        <v>-120683.39617813128</v>
      </c>
      <c r="ES67" s="175">
        <v>-40741.304069675622</v>
      </c>
      <c r="ET67" s="175">
        <v>1616.3733909974108</v>
      </c>
      <c r="EU67" s="175">
        <v>-1133.7163591026329</v>
      </c>
      <c r="EV67" s="175">
        <v>112909.43559751258</v>
      </c>
      <c r="EW67" s="175">
        <v>140167.56507932406</v>
      </c>
      <c r="EX67" s="175">
        <v>34996.243862997624</v>
      </c>
      <c r="EY67" s="175">
        <v>110943.59306897462</v>
      </c>
      <c r="EZ67" s="175">
        <v>19503.059198025323</v>
      </c>
      <c r="FA67" s="175">
        <v>10005.846153941937</v>
      </c>
      <c r="FB67" s="175">
        <v>305718.22876578011</v>
      </c>
      <c r="FC67" s="175">
        <v>20676.59165803378</v>
      </c>
      <c r="FD67" s="175">
        <v>120775.71251725894</v>
      </c>
      <c r="FE67" s="175">
        <v>-16753.911630023213</v>
      </c>
      <c r="FF67" s="175">
        <v>-48661.523335378093</v>
      </c>
      <c r="FG67" s="175">
        <v>153140.04562383326</v>
      </c>
      <c r="FH67" s="175">
        <v>-89354.419969856157</v>
      </c>
      <c r="FI67" s="175">
        <v>29943.39039683959</v>
      </c>
      <c r="FJ67" s="175">
        <v>199852.28220790712</v>
      </c>
      <c r="FK67" s="175">
        <v>89725.360242740484</v>
      </c>
      <c r="FL67" s="175">
        <v>261021.60824863752</v>
      </c>
      <c r="FM67" s="175">
        <v>-81767.232721230364</v>
      </c>
      <c r="FN67" s="175">
        <v>214344.34244678807</v>
      </c>
      <c r="FO67" s="175">
        <v>150889.15662806545</v>
      </c>
      <c r="FP67" s="175">
        <v>52388.767574127007</v>
      </c>
      <c r="FQ67" s="175">
        <v>3727.598610175366</v>
      </c>
      <c r="FR67" s="175">
        <v>290755.72069618979</v>
      </c>
      <c r="FS67" s="175">
        <v>6981.142323839711</v>
      </c>
      <c r="FT67" s="175">
        <v>249847.23609342065</v>
      </c>
      <c r="FU67" s="175">
        <v>-100467.28536493581</v>
      </c>
      <c r="FV67" s="175">
        <v>81745.6623019494</v>
      </c>
      <c r="FW67" s="175">
        <v>339214.27182518941</v>
      </c>
      <c r="FX67" s="175">
        <v>270135.83684275777</v>
      </c>
      <c r="FY67" s="175">
        <v>35058.753412347112</v>
      </c>
      <c r="FZ67" s="175">
        <v>65708.91398093084</v>
      </c>
      <c r="GA67" s="175">
        <v>25627.853793480434</v>
      </c>
      <c r="GB67" s="175">
        <v>206959.57648218833</v>
      </c>
      <c r="GC67" s="175">
        <v>230168.91770450334</v>
      </c>
      <c r="GD67" s="175">
        <v>214011.02438549526</v>
      </c>
      <c r="GE67" s="175">
        <v>-39973.562690871826</v>
      </c>
      <c r="GF67" s="175">
        <v>63804.227995612076</v>
      </c>
      <c r="GG67" s="175">
        <v>127700.01749307889</v>
      </c>
      <c r="GH67" s="175">
        <v>8764.6106763144489</v>
      </c>
      <c r="GI67" s="175">
        <v>197906.94304969819</v>
      </c>
      <c r="GJ67" s="175">
        <v>-154238.20263074106</v>
      </c>
      <c r="GK67" s="175">
        <v>-192531.93041508284</v>
      </c>
      <c r="GL67" s="175">
        <v>286685.58600369049</v>
      </c>
      <c r="GM67" s="175">
        <v>70998.762587842997</v>
      </c>
      <c r="GN67" s="175">
        <v>-5602.5888844031724</v>
      </c>
      <c r="GO67" s="175">
        <v>81741.510057012551</v>
      </c>
      <c r="GP67" s="175">
        <v>67005.585713825567</v>
      </c>
      <c r="GQ67" s="175">
        <v>-40567.2612162226</v>
      </c>
      <c r="GR67" s="175">
        <v>72841.08861248265</v>
      </c>
      <c r="GS67" s="175">
        <v>106294.39110088284</v>
      </c>
      <c r="GT67" s="175">
        <v>26683.676228415978</v>
      </c>
      <c r="GU67" s="175">
        <v>111022.01377169858</v>
      </c>
      <c r="GV67" s="175">
        <v>41058.214453861932</v>
      </c>
      <c r="GW67" s="175">
        <v>27781.739554819767</v>
      </c>
      <c r="GX67" s="175">
        <v>-20538.4728130328</v>
      </c>
      <c r="GY67" s="175">
        <v>129774.79846668523</v>
      </c>
      <c r="GZ67" s="175">
        <v>126378.52282147796</v>
      </c>
      <c r="HA67" s="175">
        <v>149279.17015224643</v>
      </c>
      <c r="HB67" s="175">
        <v>446334.94173116784</v>
      </c>
      <c r="HC67" s="175">
        <v>186931.26192310444</v>
      </c>
      <c r="HD67" s="175">
        <v>80199.049037613499</v>
      </c>
      <c r="HE67" s="175">
        <v>152204.53529792017</v>
      </c>
      <c r="HF67" s="175">
        <v>-71578.961028953025</v>
      </c>
      <c r="HG67" s="175">
        <v>70761.809999952384</v>
      </c>
      <c r="HH67" s="175">
        <v>-122.39091299456777</v>
      </c>
      <c r="HI67" s="175">
        <v>113391.91517112404</v>
      </c>
      <c r="HJ67" s="175">
        <v>-16792.620833071065</v>
      </c>
      <c r="HK67" s="175">
        <v>-4269.8253787094727</v>
      </c>
      <c r="HL67" s="175">
        <v>134718.53617555826</v>
      </c>
      <c r="HM67" s="175">
        <v>74684.232469950628</v>
      </c>
      <c r="HN67" s="175">
        <v>-15637.642271969293</v>
      </c>
      <c r="HO67" s="175">
        <v>-13828.444810348214</v>
      </c>
      <c r="HP67" s="175">
        <v>175062.16774230721</v>
      </c>
      <c r="HQ67" s="175">
        <v>103991.04086436814</v>
      </c>
      <c r="HR67" s="175">
        <v>198871.0788216095</v>
      </c>
      <c r="HS67" s="175">
        <v>59545.105515036674</v>
      </c>
      <c r="HT67" s="175">
        <v>-25997.536106423766</v>
      </c>
      <c r="HU67" s="175">
        <v>109081.84770228766</v>
      </c>
      <c r="HV67" s="175">
        <v>189364.99866622069</v>
      </c>
      <c r="HW67" s="175">
        <v>19327.793518265127</v>
      </c>
      <c r="HX67" s="175">
        <v>55526.158689057687</v>
      </c>
      <c r="HY67" s="175">
        <v>171547.32587439127</v>
      </c>
      <c r="HZ67" s="175">
        <v>-138924.61377625936</v>
      </c>
      <c r="IA67" s="175">
        <v>65118.572710564564</v>
      </c>
      <c r="IB67" s="175">
        <v>130132.93691094694</v>
      </c>
      <c r="IC67" s="175">
        <v>18695.740152023674</v>
      </c>
      <c r="ID67" s="175">
        <v>218400.64131217133</v>
      </c>
      <c r="IE67" s="175">
        <v>265397.27418905537</v>
      </c>
      <c r="IF67" s="175">
        <v>137227.70143203484</v>
      </c>
      <c r="IG67" s="175">
        <v>251929.30081967264</v>
      </c>
      <c r="IH67" s="175">
        <v>-151194.3953116925</v>
      </c>
      <c r="II67" s="175">
        <v>-58127.268873181194</v>
      </c>
      <c r="IJ67" s="175">
        <v>306335.22211907274</v>
      </c>
      <c r="IK67" s="175">
        <v>336452.72398797993</v>
      </c>
      <c r="IL67" s="175">
        <v>-29362.508903367619</v>
      </c>
      <c r="IM67" s="175">
        <v>157252.73399957962</v>
      </c>
      <c r="IN67" s="175">
        <v>48183.560964953969</v>
      </c>
      <c r="IO67" s="175">
        <v>113780.67191229662</v>
      </c>
      <c r="IP67" s="175">
        <v>204519.77554444553</v>
      </c>
      <c r="IQ67" s="175">
        <v>9303.381223699078</v>
      </c>
      <c r="IR67" s="175">
        <v>-33559.30769205431</v>
      </c>
      <c r="IS67" s="175">
        <v>173376.3891359072</v>
      </c>
      <c r="IT67" s="175">
        <v>110101.0749358607</v>
      </c>
      <c r="IU67" s="175">
        <v>165344.22011662135</v>
      </c>
      <c r="IV67" s="175">
        <v>222754.10336733563</v>
      </c>
      <c r="IW67" s="175">
        <v>34408.018048060592</v>
      </c>
      <c r="IX67" s="175">
        <v>87214.14241793548</v>
      </c>
      <c r="IY67" s="175">
        <v>203471.13791454627</v>
      </c>
      <c r="IZ67" s="175">
        <v>-138259.69694094313</v>
      </c>
      <c r="JA67" s="175">
        <v>229442.8676589737</v>
      </c>
      <c r="JB67" s="175">
        <v>143450.33978257177</v>
      </c>
      <c r="JC67" s="175">
        <v>9167.9040619476</v>
      </c>
      <c r="JD67" s="175">
        <v>152374.14676758763</v>
      </c>
      <c r="JE67" s="175">
        <v>120207.8895225501</v>
      </c>
      <c r="JF67" s="175">
        <v>139444.75432039937</v>
      </c>
      <c r="JG67" s="175">
        <v>146785.07866891607</v>
      </c>
      <c r="JH67" s="175">
        <v>-21724.967055811197</v>
      </c>
      <c r="JI67" s="175">
        <v>156546.65721170756</v>
      </c>
      <c r="JJ67" s="175">
        <v>136012.39587986126</v>
      </c>
      <c r="JK67" s="175">
        <v>-125838.49026464537</v>
      </c>
      <c r="JL67" s="175">
        <v>302589.56402558426</v>
      </c>
      <c r="JM67" s="175">
        <v>104748.91249897104</v>
      </c>
      <c r="JN67" s="175">
        <v>-57390.982856689778</v>
      </c>
      <c r="JO67" s="175">
        <v>53546.172679681971</v>
      </c>
      <c r="JP67" s="175">
        <v>23423.23947320733</v>
      </c>
      <c r="JQ67" s="175">
        <v>87538.988657945418</v>
      </c>
      <c r="JR67" s="175">
        <v>105570.21375350599</v>
      </c>
      <c r="JS67" s="175">
        <v>208000.5048692007</v>
      </c>
      <c r="JT67" s="175">
        <v>146908.4245153112</v>
      </c>
      <c r="JU67" s="175">
        <v>216866.91919797269</v>
      </c>
      <c r="JV67" s="175">
        <v>47195.157292345015</v>
      </c>
      <c r="JW67" s="175">
        <v>206227.57822761906</v>
      </c>
      <c r="JX67" s="175">
        <v>197138.48662399573</v>
      </c>
      <c r="JY67" s="175">
        <v>158988.16562837569</v>
      </c>
      <c r="JZ67" s="175">
        <v>79431.943139373267</v>
      </c>
      <c r="KA67" s="175">
        <v>87894.405123695731</v>
      </c>
      <c r="KB67" s="175">
        <v>158379.24135803315</v>
      </c>
      <c r="KC67" s="175">
        <v>187930.44687847124</v>
      </c>
      <c r="KD67" s="175">
        <v>74294.863647788065</v>
      </c>
      <c r="KE67" s="175">
        <v>110656.99315165251</v>
      </c>
      <c r="KF67" s="175">
        <v>118316.53119922255</v>
      </c>
      <c r="KG67" s="175">
        <v>5008.6630000880687</v>
      </c>
      <c r="KH67" s="175">
        <v>33655.165135132964</v>
      </c>
      <c r="KI67" s="175">
        <v>30707.954050545057</v>
      </c>
      <c r="KJ67" s="175">
        <v>232487.09163198707</v>
      </c>
      <c r="KK67" s="175">
        <v>50475.872615298664</v>
      </c>
      <c r="KL67" s="175">
        <v>-9478.9823760596337</v>
      </c>
      <c r="KM67" s="175">
        <v>235546.23483028077</v>
      </c>
      <c r="KN67" s="175">
        <v>86658.532192881219</v>
      </c>
      <c r="KO67" s="175">
        <v>63837.165042498324</v>
      </c>
      <c r="KP67" s="175">
        <v>46729.125982647762</v>
      </c>
      <c r="KQ67" s="175">
        <v>-14508.870832893415</v>
      </c>
      <c r="KR67" s="175">
        <v>67157.775843683572</v>
      </c>
      <c r="KS67" s="175">
        <v>75957.690967718197</v>
      </c>
      <c r="KT67" s="175">
        <v>-182244.52594858204</v>
      </c>
      <c r="KU67" s="175">
        <v>112070.87847396999</v>
      </c>
      <c r="KV67" s="175">
        <v>170946.59563253605</v>
      </c>
      <c r="KW67" s="175">
        <v>96434.259376939619</v>
      </c>
      <c r="KX67" s="175">
        <v>74696.719304429891</v>
      </c>
      <c r="KY67" s="175">
        <v>139169.98388326587</v>
      </c>
      <c r="KZ67" s="175">
        <v>214866.12369118645</v>
      </c>
      <c r="LA67" s="175">
        <v>83906.157509551442</v>
      </c>
      <c r="LB67" s="175">
        <v>230043.91211314965</v>
      </c>
      <c r="LC67" s="175">
        <v>39924.825358389877</v>
      </c>
      <c r="LD67" s="175">
        <v>223150.48919182768</v>
      </c>
      <c r="LE67" s="175">
        <v>132878.57924774115</v>
      </c>
      <c r="LF67" s="175">
        <v>-118859.70097356313</v>
      </c>
      <c r="LG67" s="175">
        <v>111853.53183308087</v>
      </c>
      <c r="LH67" s="175">
        <v>72913.366788488755</v>
      </c>
      <c r="LI67" s="175">
        <v>77910.22406302148</v>
      </c>
      <c r="LJ67" s="175">
        <v>3915.3274519943516</v>
      </c>
      <c r="LK67" s="175">
        <v>210797.54799727633</v>
      </c>
      <c r="LL67" s="175">
        <v>57370.232496068871</v>
      </c>
      <c r="LM67" s="175">
        <v>114338.00872058241</v>
      </c>
      <c r="LN67" s="175">
        <v>80529.238696305954</v>
      </c>
      <c r="LO67" s="175">
        <v>157732.16434389044</v>
      </c>
      <c r="LP67" s="175">
        <v>139925.52191060554</v>
      </c>
      <c r="LQ67" s="175">
        <v>-50868.68122794386</v>
      </c>
      <c r="LR67" s="175">
        <v>188897.81008587586</v>
      </c>
      <c r="LS67" s="175">
        <v>56434.29656267364</v>
      </c>
      <c r="LT67" s="175">
        <v>-2587.3585644959821</v>
      </c>
      <c r="LU67" s="175">
        <v>176172.31756903272</v>
      </c>
      <c r="LV67" s="175">
        <v>214021.27199635815</v>
      </c>
      <c r="LW67" s="175">
        <v>271554.29993489501</v>
      </c>
      <c r="LX67" s="175">
        <v>-57199.973813043209</v>
      </c>
      <c r="LY67" s="175">
        <v>97771.640783583338</v>
      </c>
      <c r="LZ67" s="175">
        <v>55416.502202859556</v>
      </c>
      <c r="MA67" s="175">
        <v>127412.81209493667</v>
      </c>
      <c r="MB67" s="175">
        <v>125402.2720347296</v>
      </c>
      <c r="MC67" s="175">
        <v>73316.442076813953</v>
      </c>
      <c r="MD67" s="175">
        <v>238952.00989215123</v>
      </c>
      <c r="ME67" s="175">
        <v>83476.404767735105</v>
      </c>
      <c r="MF67" s="175">
        <v>121769.71779074107</v>
      </c>
      <c r="MG67" s="175">
        <v>191138.1459458982</v>
      </c>
      <c r="MH67" s="175">
        <v>194605.49141491705</v>
      </c>
      <c r="MI67" s="175">
        <v>156866.70860872028</v>
      </c>
      <c r="MJ67" s="175">
        <v>133073.7664009968</v>
      </c>
      <c r="MK67" s="175">
        <v>51964.568987767561</v>
      </c>
      <c r="ML67" s="175">
        <v>114902.60977164045</v>
      </c>
      <c r="MM67" s="175">
        <v>152338.12511454616</v>
      </c>
      <c r="MN67" s="175">
        <v>149659.2452329839</v>
      </c>
      <c r="MO67" s="175">
        <v>17440.735170668107</v>
      </c>
      <c r="MP67" s="175">
        <v>293545.6611337543</v>
      </c>
      <c r="MQ67" s="175">
        <v>156640.4442258217</v>
      </c>
      <c r="MR67" s="175">
        <v>168167.87425700395</v>
      </c>
      <c r="MS67" s="175">
        <v>154926.18936024013</v>
      </c>
      <c r="MT67" s="175">
        <v>196857.49886089153</v>
      </c>
      <c r="MU67" s="175">
        <v>148177.10980049259</v>
      </c>
      <c r="MV67" s="175">
        <v>95234.453024975955</v>
      </c>
      <c r="MW67" s="175">
        <v>60064.565876479784</v>
      </c>
      <c r="MX67" s="175">
        <v>123151.02811520756</v>
      </c>
      <c r="MY67" s="175">
        <v>238305.31492906547</v>
      </c>
      <c r="MZ67" s="175">
        <v>84352.260417467682</v>
      </c>
      <c r="NA67" s="175">
        <v>43183.743452703988</v>
      </c>
      <c r="NB67" s="175">
        <v>25420.159870106902</v>
      </c>
      <c r="NC67" s="175">
        <v>-18701.524264310428</v>
      </c>
      <c r="ND67" s="175">
        <v>4696.9327485133545</v>
      </c>
      <c r="NE67" s="175">
        <v>-34209.262592654559</v>
      </c>
      <c r="NF67" s="175">
        <v>235136.24451447092</v>
      </c>
      <c r="NG67" s="175">
        <v>193348.15053917561</v>
      </c>
      <c r="NH67" s="175">
        <v>249969.91741629655</v>
      </c>
      <c r="NI67" s="175">
        <v>135816.95953432104</v>
      </c>
      <c r="NJ67" s="175">
        <v>136016.12696948095</v>
      </c>
      <c r="NK67" s="175">
        <v>44593.363746321935</v>
      </c>
      <c r="NL67" s="175">
        <v>126592.5943060877</v>
      </c>
      <c r="NM67" s="175">
        <v>-7690.5412149294862</v>
      </c>
      <c r="NN67" s="175">
        <v>185175.48397728079</v>
      </c>
      <c r="NO67" s="175">
        <v>6118.2247678909916</v>
      </c>
      <c r="NP67" s="175">
        <v>-18005.572914415097</v>
      </c>
      <c r="NQ67" s="175">
        <v>49193.994733779808</v>
      </c>
      <c r="NR67" s="175">
        <v>59992.475795603357</v>
      </c>
      <c r="NS67" s="175">
        <v>72845.535409644945</v>
      </c>
      <c r="NT67" s="175">
        <v>124777.23293106619</v>
      </c>
      <c r="NU67" s="175">
        <v>-14610.824387858331</v>
      </c>
      <c r="NV67" s="175">
        <v>153932.28054299706</v>
      </c>
      <c r="NW67" s="175">
        <v>129113.52666827338</v>
      </c>
      <c r="NX67" s="175">
        <v>148995.0182579332</v>
      </c>
      <c r="NY67" s="175">
        <v>184404.08688024606</v>
      </c>
      <c r="NZ67" s="175">
        <v>197619.54502131965</v>
      </c>
      <c r="OA67" s="175">
        <v>17573.944192518073</v>
      </c>
      <c r="OB67" s="175">
        <v>127319.59924289229</v>
      </c>
      <c r="OC67" s="175">
        <v>257144.25355221142</v>
      </c>
      <c r="OD67" s="175">
        <v>97917.8924704612</v>
      </c>
      <c r="OE67" s="175">
        <v>258193.569695913</v>
      </c>
      <c r="OF67" s="175">
        <v>-114201.09471481742</v>
      </c>
      <c r="OG67" s="175">
        <v>153457.93833105196</v>
      </c>
      <c r="OH67" s="175">
        <v>38913.557327472838</v>
      </c>
      <c r="OI67" s="175">
        <v>50503.708139122464</v>
      </c>
      <c r="OJ67" s="175">
        <v>-38042.474736683303</v>
      </c>
      <c r="OK67" s="175">
        <v>-251363.52735318115</v>
      </c>
      <c r="OL67" s="175">
        <v>9139.2599639616674</v>
      </c>
      <c r="OM67" s="175">
        <v>192123.30047913874</v>
      </c>
      <c r="ON67" s="175">
        <v>58200.05542981805</v>
      </c>
      <c r="OO67" s="175">
        <v>-76086.142099957622</v>
      </c>
      <c r="OP67" s="175">
        <v>214763.64626683126</v>
      </c>
      <c r="OQ67" s="175">
        <v>65964.966953685333</v>
      </c>
      <c r="OR67" s="175">
        <v>166561.90889528568</v>
      </c>
      <c r="OS67" s="175">
        <v>5483.8093249174999</v>
      </c>
      <c r="OT67" s="175">
        <v>-32482.849536550115</v>
      </c>
      <c r="OU67" s="175">
        <v>131362.05193279032</v>
      </c>
      <c r="OV67" s="175">
        <v>187864.62167169875</v>
      </c>
      <c r="OW67" s="175">
        <v>-120616.06016246305</v>
      </c>
      <c r="OX67" s="175">
        <v>117964.40386938141</v>
      </c>
      <c r="OY67" s="175">
        <v>-16651.343422561185</v>
      </c>
      <c r="OZ67" s="175">
        <v>250231.90724570578</v>
      </c>
      <c r="PA67" s="175">
        <v>113397.67941681994</v>
      </c>
      <c r="PB67" s="175">
        <v>124824.95334660017</v>
      </c>
      <c r="PC67" s="175">
        <v>-48410.113521887397</v>
      </c>
      <c r="PD67" s="175">
        <v>-295498.62397741323</v>
      </c>
      <c r="PE67" s="175">
        <v>-102878.50780437799</v>
      </c>
      <c r="PF67" s="175">
        <v>179834.75765602908</v>
      </c>
      <c r="PG67" s="175">
        <v>110235.9878571906</v>
      </c>
      <c r="PH67" s="175">
        <v>90820.655793185579</v>
      </c>
      <c r="PI67" s="175">
        <v>2718.9235287623014</v>
      </c>
      <c r="PJ67" s="175">
        <v>184659.68863466484</v>
      </c>
      <c r="PK67" s="175">
        <v>-119527.24522467371</v>
      </c>
      <c r="PL67" s="175">
        <v>84460.803398180753</v>
      </c>
      <c r="PM67" s="175">
        <v>31178.390119205171</v>
      </c>
      <c r="PN67" s="175">
        <v>261253.11571657303</v>
      </c>
      <c r="PO67" s="175">
        <v>158635.05898272822</v>
      </c>
      <c r="PP67" s="175">
        <v>294251.21166498319</v>
      </c>
      <c r="PQ67" s="175">
        <v>180507.30647086358</v>
      </c>
      <c r="PR67" s="175">
        <v>-119342.28018141579</v>
      </c>
      <c r="PS67" s="175">
        <v>-144528.56055093504</v>
      </c>
      <c r="PT67" s="175">
        <v>106367.80465001048</v>
      </c>
      <c r="PU67" s="175">
        <v>95496.790843247785</v>
      </c>
      <c r="PV67" s="175">
        <v>229574.811263563</v>
      </c>
      <c r="PW67" s="175">
        <v>-78862.05608889123</v>
      </c>
      <c r="PX67" s="175">
        <v>196142.01403398433</v>
      </c>
      <c r="PY67" s="175">
        <v>149727.97294266213</v>
      </c>
      <c r="PZ67" s="175">
        <v>-178862.26584018796</v>
      </c>
      <c r="QA67" s="175">
        <v>-170851.36578819976</v>
      </c>
      <c r="QB67" s="175">
        <v>62652.593773788307</v>
      </c>
      <c r="QC67" s="175">
        <v>169063.74871117374</v>
      </c>
      <c r="QD67" s="175">
        <v>44580.168192050012</v>
      </c>
      <c r="QE67" s="175">
        <v>171084.43736819609</v>
      </c>
      <c r="QF67" s="175">
        <v>113869.89369830949</v>
      </c>
      <c r="QG67" s="175">
        <v>169255.20778274399</v>
      </c>
      <c r="QH67" s="175">
        <v>179700.50846491847</v>
      </c>
      <c r="QI67" s="175">
        <v>113754.09522940958</v>
      </c>
      <c r="QJ67" s="175">
        <v>288778.10871769238</v>
      </c>
      <c r="QK67" s="175">
        <v>236399.0268622138</v>
      </c>
      <c r="QL67" s="175">
        <v>-155440.36150078074</v>
      </c>
      <c r="QM67" s="175">
        <v>188010.66089395533</v>
      </c>
      <c r="QN67" s="175">
        <v>160147.62386626372</v>
      </c>
      <c r="QO67" s="175">
        <v>12766.423872786458</v>
      </c>
      <c r="QP67" s="175">
        <v>220768.60504609963</v>
      </c>
      <c r="QQ67" s="175">
        <v>-24815.658443779044</v>
      </c>
      <c r="QR67" s="175">
        <v>329205.60762529349</v>
      </c>
      <c r="QS67" s="175">
        <v>183052.73857256179</v>
      </c>
      <c r="QT67" s="175">
        <v>248598.21424164285</v>
      </c>
      <c r="QU67" s="175">
        <v>96178.879020092078</v>
      </c>
      <c r="QV67" s="175">
        <v>101990.4431401398</v>
      </c>
      <c r="QW67" s="175">
        <v>113033.89185197843</v>
      </c>
      <c r="QX67" s="175">
        <v>-37412.605868447921</v>
      </c>
      <c r="QY67" s="175">
        <v>108139.01949904423</v>
      </c>
      <c r="QZ67" s="175">
        <v>167628.12795911395</v>
      </c>
      <c r="RA67" s="175">
        <v>-154675.43228398019</v>
      </c>
      <c r="RB67" s="175">
        <v>71855.879238521564</v>
      </c>
      <c r="RC67" s="175">
        <v>121124.94482087877</v>
      </c>
      <c r="RD67" s="175">
        <v>130283.88293111985</v>
      </c>
      <c r="RE67" s="175">
        <v>155366.37285670283</v>
      </c>
      <c r="RF67" s="175">
        <v>76305.393297278904</v>
      </c>
      <c r="RG67" s="175">
        <v>-40388.490189577395</v>
      </c>
      <c r="RH67" s="175">
        <v>129945.22025379969</v>
      </c>
      <c r="RI67" s="175">
        <v>197330.23880168071</v>
      </c>
      <c r="RJ67" s="175">
        <v>31673.449448397907</v>
      </c>
      <c r="RK67" s="175">
        <v>28010.586416665348</v>
      </c>
      <c r="RL67" s="175">
        <v>201377.5056113344</v>
      </c>
      <c r="RM67" s="175">
        <v>240770.42310622864</v>
      </c>
      <c r="RN67" s="175">
        <v>98768.79039916594</v>
      </c>
      <c r="RO67" s="175">
        <v>-111252.74398332566</v>
      </c>
      <c r="RP67" s="175">
        <v>5668.1925258157426</v>
      </c>
      <c r="RQ67" s="175">
        <v>7910.7693706706632</v>
      </c>
      <c r="RR67" s="175">
        <v>-16557.111607906118</v>
      </c>
      <c r="RS67" s="175">
        <v>61711.36688421818</v>
      </c>
      <c r="RT67" s="175">
        <v>67529.823121455847</v>
      </c>
      <c r="RU67" s="175">
        <v>300314.31019733043</v>
      </c>
      <c r="RV67" s="175">
        <v>160938.76558447443</v>
      </c>
      <c r="RW67" s="175">
        <v>-13171.979902265244</v>
      </c>
      <c r="RX67" s="175">
        <v>243154.64395234661</v>
      </c>
      <c r="RY67" s="175">
        <v>164070.94413836708</v>
      </c>
      <c r="RZ67" s="175">
        <v>110428.37786508733</v>
      </c>
      <c r="SA67" s="175">
        <v>-15899.060407744371</v>
      </c>
      <c r="SB67" s="175">
        <v>-79962.561922025692</v>
      </c>
      <c r="SC67" s="175">
        <v>46676.004103320884</v>
      </c>
      <c r="SD67" s="175">
        <v>167966.74085800577</v>
      </c>
      <c r="SE67" s="175">
        <v>157837.80270522804</v>
      </c>
      <c r="SF67" s="175">
        <v>185793.58976017131</v>
      </c>
      <c r="SG67" s="175">
        <v>62381.115616710333</v>
      </c>
      <c r="SH67" s="175">
        <v>-108663.55080323585</v>
      </c>
      <c r="SI67" s="175">
        <v>-147931.98895687866</v>
      </c>
      <c r="SJ67" s="175">
        <v>113551.33578224722</v>
      </c>
      <c r="SK67" s="175">
        <v>225644.10128047317</v>
      </c>
      <c r="SL67" s="175">
        <v>139048.35726952754</v>
      </c>
      <c r="SM67" s="175">
        <v>96275.166101700335</v>
      </c>
      <c r="SN67" s="175">
        <v>83195.7908160527</v>
      </c>
      <c r="SO67" s="175">
        <v>89213.300231487025</v>
      </c>
      <c r="SP67" s="175">
        <v>170483.9738646503</v>
      </c>
      <c r="SQ67" s="175">
        <v>9827.9081892462564</v>
      </c>
      <c r="SR67" s="175">
        <v>31249.455545654579</v>
      </c>
      <c r="SS67" s="175">
        <v>12817.213078490109</v>
      </c>
      <c r="ST67" s="175">
        <v>89583.085888640897</v>
      </c>
      <c r="SU67" s="175">
        <v>-132143.45984600019</v>
      </c>
      <c r="SV67" s="175">
        <v>325138.42340278684</v>
      </c>
      <c r="SW67" s="175">
        <v>211034.08195310121</v>
      </c>
      <c r="SX67" s="175">
        <v>350108.36563848134</v>
      </c>
      <c r="SY67" s="175">
        <v>206649.22943834317</v>
      </c>
      <c r="SZ67" s="175">
        <v>-50604.684271554172</v>
      </c>
      <c r="TA67" s="175">
        <v>-4905.7558593886206</v>
      </c>
      <c r="TB67" s="175">
        <v>234057.56125498933</v>
      </c>
      <c r="TC67" s="175">
        <v>65466.626624463999</v>
      </c>
      <c r="TD67" s="175">
        <v>213908.96402182244</v>
      </c>
      <c r="TE67" s="175">
        <v>87112.77439074358</v>
      </c>
      <c r="TF67" s="175">
        <v>167804.81284524317</v>
      </c>
      <c r="TG67" s="175">
        <v>-145848.39218506991</v>
      </c>
      <c r="TH67" s="175">
        <v>269173.31292027998</v>
      </c>
      <c r="TI67" s="175">
        <v>197318.05864355591</v>
      </c>
      <c r="TJ67" s="175">
        <v>245399.5999308021</v>
      </c>
      <c r="TK67" s="175">
        <v>184313.46113715362</v>
      </c>
      <c r="TL67" s="175">
        <v>24930.82891727204</v>
      </c>
      <c r="TM67" s="175">
        <v>183621.170040403</v>
      </c>
      <c r="TN67" s="175">
        <v>150440.64728825376</v>
      </c>
      <c r="TO67" s="175">
        <v>63514.428368710971</v>
      </c>
      <c r="TP67" s="175">
        <v>203660.76681264813</v>
      </c>
      <c r="TQ67" s="175">
        <v>216715.25751902681</v>
      </c>
      <c r="TR67" s="175">
        <v>143418.80914617988</v>
      </c>
      <c r="TS67" s="175">
        <v>40625.45978106343</v>
      </c>
      <c r="TT67" s="175">
        <v>137714.03769022564</v>
      </c>
      <c r="TU67" s="175">
        <v>71723.870027840661</v>
      </c>
      <c r="TV67" s="175">
        <v>245585.72065389898</v>
      </c>
      <c r="TW67" s="175">
        <v>99679.588318944618</v>
      </c>
      <c r="TX67" s="175">
        <v>-77362.345993530646</v>
      </c>
      <c r="TY67" s="175">
        <v>2750.0662690332392</v>
      </c>
      <c r="TZ67" s="175">
        <v>30430.241146192129</v>
      </c>
      <c r="UA67" s="175">
        <v>-49105.179151408316</v>
      </c>
      <c r="UB67" s="175">
        <v>82885.720939240768</v>
      </c>
      <c r="UC67" s="175">
        <v>-14720.447910708666</v>
      </c>
      <c r="UD67" s="175">
        <v>174420.24581035681</v>
      </c>
      <c r="UE67" s="175">
        <v>1057.209431625146</v>
      </c>
      <c r="UF67" s="175">
        <v>219848.74459913975</v>
      </c>
      <c r="UG67" s="175">
        <v>-288214.90180387819</v>
      </c>
      <c r="UH67" s="175">
        <v>142004.3755879917</v>
      </c>
      <c r="UI67" s="175">
        <v>18435.799811968522</v>
      </c>
      <c r="UJ67" s="175">
        <v>55658.321727008792</v>
      </c>
      <c r="UK67" s="175">
        <v>80827.142193012929</v>
      </c>
      <c r="UL67" s="175">
        <v>-104781.60911830771</v>
      </c>
      <c r="UM67" s="175">
        <v>376467.84264931933</v>
      </c>
      <c r="UN67" s="175">
        <v>247598.66636771214</v>
      </c>
      <c r="UO67" s="175">
        <v>107737.57701899641</v>
      </c>
      <c r="UP67" s="175">
        <v>255902.83982551191</v>
      </c>
      <c r="UQ67" s="175">
        <v>114308.51676556939</v>
      </c>
      <c r="UR67" s="175">
        <v>-56979.519205741701</v>
      </c>
      <c r="US67" s="175">
        <v>88018.360889153555</v>
      </c>
      <c r="UT67" s="175">
        <v>8184.9484337390168</v>
      </c>
      <c r="UU67" s="175">
        <v>50453.051725793048</v>
      </c>
      <c r="UV67" s="175">
        <v>-165097.60578304401</v>
      </c>
      <c r="UW67" s="175">
        <v>6328.3295686491183</v>
      </c>
      <c r="UX67" s="175">
        <v>50243.035933169129</v>
      </c>
      <c r="UY67" s="175">
        <v>-21356.042565056006</v>
      </c>
      <c r="UZ67" s="175">
        <v>300912.09720903297</v>
      </c>
      <c r="VA67" s="175">
        <v>129733.78862649616</v>
      </c>
      <c r="VB67" s="175">
        <v>275587.51213125285</v>
      </c>
      <c r="VC67" s="175">
        <v>120599.64694626926</v>
      </c>
      <c r="VD67" s="175">
        <v>79870.25475626759</v>
      </c>
      <c r="VE67" s="175">
        <v>-14297.928216982691</v>
      </c>
      <c r="VF67" s="175">
        <v>172830.47042667173</v>
      </c>
      <c r="VG67" s="175">
        <v>92348.344645588659</v>
      </c>
      <c r="VH67" s="175">
        <v>62012.435087898339</v>
      </c>
      <c r="VI67" s="175">
        <v>174819.11380178822</v>
      </c>
      <c r="VJ67" s="175">
        <v>178252.08863690658</v>
      </c>
      <c r="VK67" s="175">
        <v>-10874.008757877687</v>
      </c>
      <c r="VL67" s="175">
        <v>165404.52174759595</v>
      </c>
      <c r="VM67" s="175">
        <v>-92193.629708257271</v>
      </c>
      <c r="VN67" s="175">
        <v>-270061.85919418314</v>
      </c>
      <c r="VO67" s="175">
        <v>234517.02841463912</v>
      </c>
      <c r="VP67" s="175">
        <v>87344.409067375294</v>
      </c>
      <c r="VQ67" s="175">
        <v>-68720.074605281639</v>
      </c>
      <c r="VR67" s="175">
        <v>194796.9673463261</v>
      </c>
      <c r="VS67" s="175">
        <v>273139.96663995046</v>
      </c>
      <c r="VT67" s="175">
        <v>284991.44086546666</v>
      </c>
      <c r="VU67" s="175">
        <v>161937.65627770789</v>
      </c>
      <c r="VV67" s="175">
        <v>62797.069828923617</v>
      </c>
      <c r="VW67" s="175">
        <v>130649.38543073821</v>
      </c>
      <c r="VX67" s="175">
        <v>183546.96089781245</v>
      </c>
      <c r="VY67" s="175">
        <v>23264.585163158132</v>
      </c>
      <c r="VZ67" s="175">
        <v>77968.737444490544</v>
      </c>
      <c r="WA67" s="175">
        <v>-16037.54922864493</v>
      </c>
      <c r="WB67" s="175">
        <v>266184.51035472099</v>
      </c>
      <c r="WC67" s="175">
        <v>87324.559621756023</v>
      </c>
      <c r="WD67" s="175">
        <v>112257.45407500892</v>
      </c>
      <c r="WE67" s="175">
        <v>163695.62830786142</v>
      </c>
      <c r="WF67" s="175">
        <v>77610.618087465176</v>
      </c>
      <c r="WG67" s="175">
        <v>162014.28038626959</v>
      </c>
      <c r="WH67" s="175">
        <v>219807.58374032486</v>
      </c>
      <c r="WI67" s="175">
        <v>190056.8314997119</v>
      </c>
      <c r="WJ67" s="175">
        <v>209584.17471973796</v>
      </c>
      <c r="WK67" s="175">
        <v>131955.65241887735</v>
      </c>
      <c r="WL67" s="175">
        <v>138639.03895801154</v>
      </c>
      <c r="WM67" s="175">
        <v>209290.54973255956</v>
      </c>
      <c r="WN67" s="175">
        <v>-139723.80282363942</v>
      </c>
      <c r="WO67" s="175">
        <v>6720.4830623302259</v>
      </c>
      <c r="WP67" s="175">
        <v>82304.297573684133</v>
      </c>
      <c r="WQ67" s="175">
        <v>237176.25237351767</v>
      </c>
      <c r="WR67" s="175">
        <v>207287.97920629487</v>
      </c>
      <c r="WS67" s="175">
        <v>215325.64449993314</v>
      </c>
      <c r="WT67" s="175">
        <v>95330.502333311073</v>
      </c>
      <c r="WU67" s="175">
        <v>-115724.25924336875</v>
      </c>
      <c r="WV67" s="175">
        <v>190417.62682681461</v>
      </c>
      <c r="WW67" s="175">
        <v>45671.843290402088</v>
      </c>
      <c r="WX67" s="175">
        <v>190886.12566270557</v>
      </c>
      <c r="WY67" s="175">
        <v>222017.25284916349</v>
      </c>
      <c r="WZ67" s="175">
        <v>60107.600765705225</v>
      </c>
      <c r="XA67" s="175">
        <v>140802.04428730503</v>
      </c>
      <c r="XB67" s="175">
        <v>322064.82721030334</v>
      </c>
      <c r="XC67" s="175">
        <v>106865.36164371599</v>
      </c>
      <c r="XD67" s="175">
        <v>41777.700267490523</v>
      </c>
      <c r="XE67" s="175">
        <v>316574.9216093173</v>
      </c>
      <c r="XF67" s="175">
        <v>99404.469374499982</v>
      </c>
      <c r="XG67" s="175">
        <v>164959.53932837985</v>
      </c>
      <c r="XH67" s="175">
        <v>5724.1824767349754</v>
      </c>
      <c r="XI67" s="175">
        <v>187882.45833683241</v>
      </c>
      <c r="XJ67" s="175">
        <v>-230422.93716448004</v>
      </c>
      <c r="XK67" s="175">
        <v>62886.523599306413</v>
      </c>
      <c r="XL67" s="175">
        <v>7644.3850560045103</v>
      </c>
      <c r="XM67" s="175">
        <v>47313.642726557213</v>
      </c>
      <c r="XN67" s="175">
        <v>-53996.98624600895</v>
      </c>
      <c r="XO67" s="175">
        <v>333951.29278121749</v>
      </c>
      <c r="XP67" s="175">
        <v>-233472.69248831976</v>
      </c>
      <c r="XQ67" s="175">
        <v>124792.62238040869</v>
      </c>
      <c r="XR67" s="175">
        <v>3866.4434573665494</v>
      </c>
      <c r="XS67" s="175">
        <v>266838.71853581234</v>
      </c>
      <c r="XT67" s="175">
        <v>11161.313403705775</v>
      </c>
      <c r="XU67" s="175">
        <v>185855.84231843427</v>
      </c>
      <c r="XV67" s="175">
        <v>184770.92286672356</v>
      </c>
      <c r="XW67" s="175">
        <v>-160323.41348022042</v>
      </c>
      <c r="XX67" s="175">
        <v>-63902.020550465328</v>
      </c>
      <c r="XY67" s="175">
        <v>36503.441399849311</v>
      </c>
      <c r="XZ67" s="175">
        <v>272146.77671126719</v>
      </c>
      <c r="YA67" s="175">
        <v>31097.84757483151</v>
      </c>
      <c r="YB67" s="175">
        <v>277212.79458782007</v>
      </c>
      <c r="YC67" s="175">
        <v>41515.458702141244</v>
      </c>
      <c r="YD67" s="175">
        <v>87937.229451567517</v>
      </c>
      <c r="YE67" s="175">
        <v>138349.90021487355</v>
      </c>
      <c r="YF67" s="175">
        <v>40515.988168259792</v>
      </c>
      <c r="YG67" s="175">
        <v>128222.20412223169</v>
      </c>
      <c r="YH67" s="175">
        <v>278165.5966071501</v>
      </c>
      <c r="YI67" s="175">
        <v>87066.83328432194</v>
      </c>
      <c r="YJ67" s="175">
        <v>36211.950023456069</v>
      </c>
      <c r="YK67" s="175">
        <v>257326.91514587874</v>
      </c>
      <c r="YL67" s="175">
        <v>110129.34122820524</v>
      </c>
      <c r="YM67" s="175">
        <v>-68323.854629059846</v>
      </c>
      <c r="YN67" s="175">
        <v>190714.08208156348</v>
      </c>
      <c r="YO67" s="175">
        <v>123035.74451510428</v>
      </c>
      <c r="YP67" s="175">
        <v>12000.122416967351</v>
      </c>
      <c r="YQ67" s="175">
        <v>80537.375915084325</v>
      </c>
      <c r="YR67" s="175">
        <v>58337.199625668873</v>
      </c>
      <c r="YS67" s="175">
        <v>156895.15778375239</v>
      </c>
      <c r="YT67" s="175">
        <v>170525.36800296506</v>
      </c>
      <c r="YU67" s="175">
        <v>478046.31226473046</v>
      </c>
      <c r="YV67" s="175">
        <v>-24364.56444464915</v>
      </c>
      <c r="YW67" s="175">
        <v>92700.172024861793</v>
      </c>
      <c r="YX67" s="175">
        <v>85877.34312598285</v>
      </c>
      <c r="YY67" s="175">
        <v>-52772.677083966671</v>
      </c>
      <c r="YZ67" s="175">
        <v>108734.69887516007</v>
      </c>
      <c r="ZA67" s="175">
        <v>160557.93214454234</v>
      </c>
      <c r="ZB67" s="175">
        <v>235266.63261084206</v>
      </c>
      <c r="ZC67" s="175">
        <v>-13866.914266378095</v>
      </c>
      <c r="ZD67" s="175">
        <v>-28427.203786927799</v>
      </c>
      <c r="ZE67" s="175">
        <v>74238.678395705647</v>
      </c>
      <c r="ZF67" s="175">
        <v>98282.083660915145</v>
      </c>
      <c r="ZG67" s="175">
        <v>267572.18961724557</v>
      </c>
      <c r="ZH67" s="175">
        <v>-100088.80969832733</v>
      </c>
      <c r="ZI67" s="175">
        <v>195600.91871591404</v>
      </c>
      <c r="ZJ67" s="175">
        <v>146621.22898503853</v>
      </c>
      <c r="ZK67" s="175">
        <v>-84053.850338079676</v>
      </c>
      <c r="ZL67" s="175">
        <v>137530.62453399293</v>
      </c>
      <c r="ZM67" s="175">
        <v>153882.63364473055</v>
      </c>
      <c r="ZN67" s="175">
        <v>177290.63066146843</v>
      </c>
      <c r="ZO67" s="175">
        <v>51492.360127071501</v>
      </c>
      <c r="ZP67" s="175">
        <v>93938.767048296577</v>
      </c>
      <c r="ZQ67" s="175">
        <v>283008.37126287207</v>
      </c>
      <c r="ZR67" s="175">
        <v>275167.80743284419</v>
      </c>
      <c r="ZS67" s="175">
        <v>-7376.4293423431227</v>
      </c>
      <c r="ZT67" s="175">
        <v>-29525.623060075392</v>
      </c>
      <c r="ZU67" s="175">
        <v>-61277.620297045156</v>
      </c>
      <c r="ZV67" s="175">
        <v>171451.65296901748</v>
      </c>
      <c r="ZW67" s="175">
        <v>175920.19229837187</v>
      </c>
      <c r="ZX67" s="175">
        <v>243786.86011361092</v>
      </c>
      <c r="ZY67" s="175">
        <v>144718.21662031164</v>
      </c>
      <c r="ZZ67" s="175">
        <v>47067.008377396502</v>
      </c>
      <c r="AAA67" s="175">
        <v>47917.496957860829</v>
      </c>
      <c r="AAB67" s="175">
        <v>166021.43961925845</v>
      </c>
      <c r="AAC67" s="175">
        <v>-36925.357935963199</v>
      </c>
      <c r="AAD67" s="175">
        <v>179363.18573314039</v>
      </c>
      <c r="AAE67" s="175">
        <v>124044.03451191733</v>
      </c>
      <c r="AAF67" s="175">
        <v>213527.13381277281</v>
      </c>
      <c r="AAG67" s="175">
        <v>-101880.41628321412</v>
      </c>
      <c r="AAH67" s="175">
        <v>66819.300184806227</v>
      </c>
      <c r="AAI67" s="175">
        <v>236798.49991018907</v>
      </c>
      <c r="AAJ67" s="175">
        <v>206276.15144989645</v>
      </c>
      <c r="AAK67" s="175">
        <v>-111361.08032873707</v>
      </c>
      <c r="AAL67" s="175">
        <v>13049.903218240535</v>
      </c>
      <c r="AAM67" s="175">
        <v>82086.829019818339</v>
      </c>
      <c r="AAN67" s="175">
        <v>128556.54041765659</v>
      </c>
      <c r="AAO67" s="175">
        <v>27385.054814790667</v>
      </c>
      <c r="AAP67" s="175">
        <v>112026.60158053253</v>
      </c>
      <c r="AAQ67" s="175">
        <v>4691.0912394300685</v>
      </c>
      <c r="AAR67" s="175">
        <v>100620.1450540701</v>
      </c>
      <c r="AAS67" s="175">
        <v>68045.787617303198</v>
      </c>
      <c r="AAT67" s="175">
        <v>123796.27779971506</v>
      </c>
      <c r="AAU67" s="175">
        <v>123026.51242811751</v>
      </c>
      <c r="AAV67" s="175">
        <v>81175.937030301779</v>
      </c>
      <c r="AAW67" s="175">
        <v>-56133.186022846086</v>
      </c>
      <c r="AAX67" s="175">
        <v>251685.63945882954</v>
      </c>
      <c r="AAY67" s="175">
        <v>131417.87706235715</v>
      </c>
      <c r="AAZ67" s="175">
        <v>271568.27300182893</v>
      </c>
      <c r="ABA67" s="175">
        <v>237390.57886346747</v>
      </c>
      <c r="ABB67" s="175">
        <v>304787.60898456658</v>
      </c>
      <c r="ABC67" s="175">
        <v>154794.08260455914</v>
      </c>
      <c r="ABD67" s="175">
        <v>-72520.793147143908</v>
      </c>
      <c r="ABE67" s="175">
        <v>242638.48138156571</v>
      </c>
      <c r="ABF67" s="175">
        <v>-9687.6991103920154</v>
      </c>
      <c r="ABG67" s="175">
        <v>175285.08021134883</v>
      </c>
      <c r="ABH67" s="175">
        <v>41414.826452812762</v>
      </c>
      <c r="ABI67" s="175">
        <v>163998.58575431415</v>
      </c>
      <c r="ABJ67" s="175">
        <v>-30912.141687790805</v>
      </c>
      <c r="ABK67" s="175">
        <v>346690.34391210816</v>
      </c>
      <c r="ABL67" s="175">
        <v>171321.90435292965</v>
      </c>
      <c r="ABM67" s="175">
        <v>169848.92479972623</v>
      </c>
      <c r="ABN67" s="175">
        <v>43005.113118112262</v>
      </c>
      <c r="ABO67" s="175">
        <v>324641.07642038795</v>
      </c>
      <c r="ABP67" s="175">
        <v>94291.707151539391</v>
      </c>
      <c r="ABQ67" s="175">
        <v>149566.75662250968</v>
      </c>
      <c r="ABR67" s="175">
        <v>36857.762841993244</v>
      </c>
      <c r="ABS67" s="175">
        <v>304169.87988477771</v>
      </c>
      <c r="ABT67" s="175">
        <v>8234.6790031624259</v>
      </c>
      <c r="ABU67" s="175">
        <v>227424.57668922073</v>
      </c>
      <c r="ABV67" s="175">
        <v>172529.80476268171</v>
      </c>
      <c r="ABW67" s="175">
        <v>303058.17726398446</v>
      </c>
      <c r="ABX67" s="175">
        <v>137401.219743839</v>
      </c>
      <c r="ABY67" s="175">
        <v>56600.877405179199</v>
      </c>
      <c r="ABZ67" s="175">
        <v>99525.632865756808</v>
      </c>
      <c r="ACA67" s="175">
        <v>204624.84069350205</v>
      </c>
      <c r="ACB67" s="175">
        <v>187319.13274479017</v>
      </c>
      <c r="ACC67" s="175">
        <v>374234.38214064989</v>
      </c>
      <c r="ACD67" s="175">
        <v>-114950.39122264792</v>
      </c>
      <c r="ACE67" s="175">
        <v>-96686.010194762202</v>
      </c>
      <c r="ACF67" s="175">
        <v>110154.78949691082</v>
      </c>
      <c r="ACG67" s="175">
        <v>314404.1114613188</v>
      </c>
      <c r="ACH67" s="175">
        <v>127658.8633917945</v>
      </c>
      <c r="ACI67" s="175">
        <v>28614.605622603907</v>
      </c>
      <c r="ACJ67" s="175">
        <v>127547.88464419829</v>
      </c>
      <c r="ACK67" s="175">
        <v>39825.504882653302</v>
      </c>
      <c r="ACL67" s="175">
        <v>-17814.070264875016</v>
      </c>
      <c r="ACM67" s="175">
        <v>314027.35010276444</v>
      </c>
      <c r="ACN67" s="175">
        <v>365864.69557655591</v>
      </c>
      <c r="ACO67" s="175">
        <v>72231.233069800073</v>
      </c>
      <c r="ACP67" s="175">
        <v>-76670.737105744367</v>
      </c>
      <c r="ACQ67" s="175">
        <v>-134554.87138262775</v>
      </c>
      <c r="ACR67" s="175">
        <v>176354.7039295999</v>
      </c>
      <c r="ACS67" s="175">
        <v>64427.434151376481</v>
      </c>
      <c r="ACT67" s="175">
        <v>204367.06455402504</v>
      </c>
      <c r="ACU67" s="175">
        <v>166092.20228061191</v>
      </c>
      <c r="ACV67" s="175">
        <v>37868.086710840173</v>
      </c>
      <c r="ACW67" s="175">
        <v>162645.71337373625</v>
      </c>
      <c r="ACX67" s="175">
        <v>244583.43740195927</v>
      </c>
      <c r="ACY67" s="175">
        <v>-46623.173073842598</v>
      </c>
      <c r="ACZ67" s="175">
        <v>326796.77308768127</v>
      </c>
      <c r="ADA67" s="175">
        <v>102911.21584053722</v>
      </c>
      <c r="ADB67" s="175">
        <v>150778.48424577023</v>
      </c>
      <c r="ADC67" s="175">
        <v>-36296.283956418629</v>
      </c>
      <c r="ADD67" s="175">
        <v>263410.88221269066</v>
      </c>
      <c r="ADE67" s="175">
        <v>260332.27743185035</v>
      </c>
      <c r="ADF67" s="175">
        <v>156856.82128479809</v>
      </c>
      <c r="ADG67" s="175">
        <v>42101.57500974671</v>
      </c>
      <c r="ADH67" s="175">
        <v>13550.910314809065</v>
      </c>
      <c r="ADI67" s="175">
        <v>147847.86059860731</v>
      </c>
      <c r="ADJ67" s="175">
        <v>60601.502979650802</v>
      </c>
      <c r="ADK67" s="175">
        <v>224263.40111348103</v>
      </c>
      <c r="ADL67" s="175">
        <v>-170292.24611937755</v>
      </c>
      <c r="ADM67" s="175">
        <v>13.258442020043731</v>
      </c>
      <c r="ADN67" s="175">
        <v>37180.935811647738</v>
      </c>
      <c r="ADO67" s="175">
        <v>2998.4902417189442</v>
      </c>
      <c r="ADP67" s="175">
        <v>299132.59774062841</v>
      </c>
      <c r="ADQ67" s="175">
        <v>196409.95966902655</v>
      </c>
      <c r="ADR67" s="175">
        <v>41977.050720798958</v>
      </c>
      <c r="ADS67" s="175">
        <v>24744.440621477726</v>
      </c>
      <c r="ADT67" s="175">
        <v>106419.80857122916</v>
      </c>
      <c r="ADU67" s="175">
        <v>260992.01585066834</v>
      </c>
      <c r="ADV67" s="175">
        <v>174109.14341826364</v>
      </c>
      <c r="ADW67" s="175">
        <v>37919.715272164089</v>
      </c>
      <c r="ADX67" s="175">
        <v>-87328.998979924247</v>
      </c>
      <c r="ADY67" s="175">
        <v>419292.50160337274</v>
      </c>
      <c r="ADZ67" s="175">
        <v>217279.61658352759</v>
      </c>
      <c r="AEA67" s="175">
        <v>83821.778683097742</v>
      </c>
      <c r="AEB67" s="175">
        <v>167490.98350962158</v>
      </c>
      <c r="AEC67" s="175">
        <v>113182.20809589073</v>
      </c>
      <c r="AED67" s="175">
        <v>386755.79628618038</v>
      </c>
      <c r="AEE67" s="175">
        <v>115700.54973755858</v>
      </c>
      <c r="AEF67" s="175">
        <v>58622.699328170391</v>
      </c>
      <c r="AEG67" s="175">
        <v>333411.1969838246</v>
      </c>
      <c r="AEH67" s="175">
        <v>-42924.701281812449</v>
      </c>
      <c r="AEI67" s="175">
        <v>86454.818154232635</v>
      </c>
      <c r="AEJ67" s="175">
        <v>76623.321850770735</v>
      </c>
      <c r="AEK67" s="175">
        <v>30634.410750777752</v>
      </c>
      <c r="AEL67" s="175">
        <v>249709.74653566821</v>
      </c>
      <c r="AEM67" s="175">
        <v>-13890.270160456072</v>
      </c>
      <c r="AEN67" s="175">
        <v>227688.16466692579</v>
      </c>
      <c r="AEO67" s="175">
        <v>128369.77336956951</v>
      </c>
      <c r="AEP67" s="175">
        <v>-122131.80707593169</v>
      </c>
      <c r="AEQ67" s="175">
        <v>194730.54012064901</v>
      </c>
      <c r="AER67" s="175">
        <v>69781.423530921806</v>
      </c>
      <c r="AES67" s="175">
        <v>265645.5697078614</v>
      </c>
      <c r="AET67" s="175">
        <v>-25509.646559276152</v>
      </c>
      <c r="AEU67" s="175">
        <v>76874.596526255889</v>
      </c>
      <c r="AEV67" s="175">
        <v>182068.20100870752</v>
      </c>
      <c r="AEW67" s="175">
        <v>55438.606504656782</v>
      </c>
      <c r="AEX67" s="175">
        <v>168030.2478947723</v>
      </c>
      <c r="AEY67" s="175">
        <v>165431.85749626244</v>
      </c>
      <c r="AEZ67" s="175">
        <v>140890.64882263413</v>
      </c>
      <c r="AFA67" s="175">
        <v>98330.680740602256</v>
      </c>
      <c r="AFB67" s="175">
        <v>-112413.25465606892</v>
      </c>
      <c r="AFC67" s="175">
        <v>253919.57565793546</v>
      </c>
      <c r="AFD67" s="175">
        <v>296368.26196335739</v>
      </c>
      <c r="AFE67" s="175">
        <v>41763.726816813578</v>
      </c>
      <c r="AFF67" s="175">
        <v>354571.18232339178</v>
      </c>
      <c r="AFG67" s="175">
        <v>107208.66451323463</v>
      </c>
      <c r="AFH67" s="175">
        <v>168966.69162846042</v>
      </c>
      <c r="AFI67" s="175">
        <v>63199.589057086094</v>
      </c>
      <c r="AFJ67" s="175">
        <v>16766.342392541235</v>
      </c>
      <c r="AFK67" s="175">
        <v>72885.877673853422</v>
      </c>
      <c r="AFL67" s="175">
        <v>207022.57365371479</v>
      </c>
      <c r="AFM67" s="175">
        <v>172921.00984626749</v>
      </c>
      <c r="AFN67" s="175">
        <v>-5329.8046996389166</v>
      </c>
      <c r="AFO67" s="175">
        <v>-27521.577676070388</v>
      </c>
      <c r="AFP67" s="175">
        <v>147042.42054207716</v>
      </c>
      <c r="AFQ67" s="175">
        <v>261105.36533216474</v>
      </c>
      <c r="AFR67" s="175">
        <v>376827.71760917781</v>
      </c>
      <c r="AFS67" s="175">
        <v>69624.724857282883</v>
      </c>
      <c r="AFT67" s="175">
        <v>91327.27002458222</v>
      </c>
      <c r="AFU67" s="175">
        <v>-58245.051261394459</v>
      </c>
      <c r="AFV67" s="175">
        <v>148001.16180902475</v>
      </c>
      <c r="AFW67" s="175">
        <v>145670.18190141971</v>
      </c>
      <c r="AFX67" s="175">
        <v>95484.000821420166</v>
      </c>
      <c r="AFY67" s="175">
        <v>-9163.333173893916</v>
      </c>
      <c r="AFZ67" s="175">
        <v>358992.66616501834</v>
      </c>
      <c r="AGA67" s="175">
        <v>184287.96643479908</v>
      </c>
      <c r="AGB67" s="175">
        <v>-120573.12619689974</v>
      </c>
      <c r="AGC67" s="175">
        <v>47084.969166367198</v>
      </c>
      <c r="AGD67" s="175">
        <v>161916.49631638156</v>
      </c>
      <c r="AGE67" s="175">
        <v>174088.14992381926</v>
      </c>
      <c r="AGF67" s="175">
        <v>91593.952190820128</v>
      </c>
      <c r="AGG67" s="175">
        <v>241123.36904314675</v>
      </c>
      <c r="AGH67" s="175">
        <v>151189.77216235362</v>
      </c>
      <c r="AGI67" s="175">
        <v>-30412.23347048118</v>
      </c>
      <c r="AGJ67" s="175">
        <v>144004.55556348292</v>
      </c>
      <c r="AGK67" s="175">
        <v>9553.1591598370578</v>
      </c>
      <c r="AGL67" s="175">
        <v>-46851.165819042246</v>
      </c>
      <c r="AGM67" s="175">
        <v>110879.90881379356</v>
      </c>
      <c r="AGN67" s="175">
        <v>129772.92739101261</v>
      </c>
      <c r="AGO67" s="175">
        <v>159102.9714664981</v>
      </c>
      <c r="AGP67" s="175">
        <v>145514.76746581</v>
      </c>
      <c r="AGQ67" s="175">
        <v>42549.559690274298</v>
      </c>
      <c r="AGR67" s="175">
        <v>168474.56932939659</v>
      </c>
      <c r="AGS67" s="175">
        <v>37356.928925363114</v>
      </c>
      <c r="AGT67" s="175">
        <v>149371.20283483452</v>
      </c>
      <c r="AGU67" s="175">
        <v>183672.61533449413</v>
      </c>
      <c r="AGV67" s="175">
        <v>136878.95069300092</v>
      </c>
      <c r="AGW67" s="175">
        <v>98829.610770473606</v>
      </c>
      <c r="AGX67" s="175">
        <v>268563.90863033314</v>
      </c>
      <c r="AGY67" s="175">
        <v>143105.1549211886</v>
      </c>
      <c r="AGZ67" s="175">
        <v>136821.84434564534</v>
      </c>
      <c r="AHA67" s="175">
        <v>178333.92482200041</v>
      </c>
      <c r="AHB67" s="175">
        <v>-124090.78271488671</v>
      </c>
      <c r="AHC67" s="175">
        <v>61337.524308211927</v>
      </c>
      <c r="AHD67" s="175">
        <v>195731.42855045045</v>
      </c>
      <c r="AHE67" s="175">
        <v>29554.386475557636</v>
      </c>
      <c r="AHF67" s="175">
        <v>105924.02731199702</v>
      </c>
      <c r="AHG67" s="175">
        <v>49664.229825027345</v>
      </c>
      <c r="AHH67" s="175">
        <v>-69524.212514475803</v>
      </c>
      <c r="AHI67" s="175">
        <v>32155.597170828143</v>
      </c>
      <c r="AHJ67" s="175">
        <v>-116362.32120815921</v>
      </c>
      <c r="AHK67" s="175">
        <v>106377.83512019156</v>
      </c>
      <c r="AHL67" s="175">
        <v>181181.25668524628</v>
      </c>
      <c r="AHM67" s="175">
        <v>82747.271849781391</v>
      </c>
      <c r="AHN67" s="175">
        <v>237659.610507006</v>
      </c>
      <c r="AHO67" s="175">
        <v>247599.7116136236</v>
      </c>
      <c r="AHP67" s="175">
        <v>78602.477578041784</v>
      </c>
      <c r="AHQ67" s="175">
        <v>-245021.190539042</v>
      </c>
      <c r="AHR67" s="175">
        <v>236426.32717055405</v>
      </c>
      <c r="AHS67" s="175">
        <v>209885.11504346598</v>
      </c>
      <c r="AHT67" s="175">
        <v>34729.750273237092</v>
      </c>
      <c r="AHU67" s="175">
        <v>279396.16046985221</v>
      </c>
      <c r="AHV67" s="175">
        <v>203090.52252243098</v>
      </c>
      <c r="AHW67" s="175">
        <v>156441.22430891538</v>
      </c>
      <c r="AHX67" s="175">
        <v>146648.03808236617</v>
      </c>
      <c r="AHY67" s="175">
        <v>-25476.363551017654</v>
      </c>
      <c r="AHZ67" s="175">
        <v>47262.194510237605</v>
      </c>
      <c r="AIA67" s="175">
        <v>58836.792860735557</v>
      </c>
      <c r="AIB67" s="175">
        <v>104439.90122106968</v>
      </c>
      <c r="AIC67" s="175">
        <v>163783.82852823101</v>
      </c>
      <c r="AID67" s="175">
        <v>-24342.865454532963</v>
      </c>
      <c r="AIE67" s="175">
        <v>329357.1248279484</v>
      </c>
      <c r="AIF67" s="175">
        <v>-24915.367169759411</v>
      </c>
      <c r="AIG67" s="175">
        <v>162758.31504961068</v>
      </c>
      <c r="AIH67" s="175">
        <v>192116.56582853646</v>
      </c>
      <c r="AII67" s="175">
        <v>89828.022011003224</v>
      </c>
      <c r="AIJ67" s="175">
        <v>53785.983102781116</v>
      </c>
      <c r="AIK67" s="175">
        <v>-50887.042260347633</v>
      </c>
      <c r="AIL67" s="175">
        <v>139067.15991419612</v>
      </c>
      <c r="AIM67" s="175">
        <v>203844.87157828448</v>
      </c>
      <c r="AIN67" s="175">
        <v>85344.087121205055</v>
      </c>
      <c r="AIO67" s="175">
        <v>108997.99035082944</v>
      </c>
      <c r="AIP67" s="175">
        <v>226711.56742435441</v>
      </c>
      <c r="AIQ67" s="175">
        <v>4305.0559149889741</v>
      </c>
      <c r="AIR67" s="175">
        <v>194020.40796024739</v>
      </c>
      <c r="AIS67" s="175">
        <v>185592.01828867843</v>
      </c>
      <c r="AIT67" s="175">
        <v>3672.8399213344092</v>
      </c>
      <c r="AIU67" s="175">
        <v>157698.89757684825</v>
      </c>
      <c r="AIV67" s="175">
        <v>176096.64098419712</v>
      </c>
      <c r="AIW67" s="175">
        <v>172359.36386978859</v>
      </c>
      <c r="AIX67" s="175">
        <v>29876.60727436567</v>
      </c>
      <c r="AIY67" s="175">
        <v>174394.31894635211</v>
      </c>
      <c r="AIZ67" s="175">
        <v>215014.11529319809</v>
      </c>
      <c r="AJA67" s="175">
        <v>20169.592554702947</v>
      </c>
      <c r="AJB67" s="175">
        <v>233781.42981893237</v>
      </c>
      <c r="AJC67" s="175">
        <v>98344.140401280398</v>
      </c>
      <c r="AJD67" s="175">
        <v>114627.67555080773</v>
      </c>
      <c r="AJE67" s="175">
        <v>229776.56321025878</v>
      </c>
      <c r="AJF67" s="175">
        <v>98998.778175757674</v>
      </c>
      <c r="AJG67" s="175">
        <v>103663.40694235498</v>
      </c>
      <c r="AJH67" s="175">
        <v>104533.41774438682</v>
      </c>
      <c r="AJI67" s="175">
        <v>110127.60331629933</v>
      </c>
      <c r="AJJ67" s="175">
        <v>9957.1230059449445</v>
      </c>
      <c r="AJK67" s="175">
        <v>250562.72194240332</v>
      </c>
      <c r="AJL67" s="175">
        <v>-61257.696503200161</v>
      </c>
      <c r="AJM67" s="175">
        <v>32939.159812695347</v>
      </c>
      <c r="AJN67" s="175">
        <v>16240.86468808871</v>
      </c>
      <c r="AJO67" s="175">
        <v>98111.49977255339</v>
      </c>
      <c r="AJP67" s="175">
        <v>84886.515807105519</v>
      </c>
      <c r="AJQ67" s="175">
        <v>137335.56493007034</v>
      </c>
      <c r="AJR67" s="175">
        <v>-116916.20517627313</v>
      </c>
      <c r="AJS67" s="175">
        <v>365452.6933711865</v>
      </c>
      <c r="AJT67" s="175">
        <v>257559.15346218969</v>
      </c>
      <c r="AJU67" s="175">
        <v>149001.98382054715</v>
      </c>
      <c r="AJV67" s="175">
        <v>146978.0405271987</v>
      </c>
      <c r="AJW67" s="175">
        <v>48689.791179452266</v>
      </c>
      <c r="AJX67" s="175">
        <v>236961.61160793863</v>
      </c>
      <c r="AJY67" s="175">
        <v>212593.15848261246</v>
      </c>
      <c r="AJZ67" s="175">
        <v>158984.73297803078</v>
      </c>
      <c r="AKA67" s="175">
        <v>287526.44010385621</v>
      </c>
      <c r="AKB67" s="175">
        <v>44588.790803398646</v>
      </c>
      <c r="AKC67" s="175">
        <v>-285919.54067037994</v>
      </c>
      <c r="AKD67" s="175">
        <v>209349.67311410158</v>
      </c>
      <c r="AKE67" s="175">
        <v>-70547.579025845975</v>
      </c>
      <c r="AKF67" s="175">
        <v>124963.22323358967</v>
      </c>
      <c r="AKG67" s="175">
        <v>37886.614589777775</v>
      </c>
      <c r="AKH67" s="175">
        <v>13535.988865912135</v>
      </c>
      <c r="AKI67" s="175">
        <v>-150642.84831177362</v>
      </c>
      <c r="AKJ67" s="175">
        <v>92807.761358122516</v>
      </c>
      <c r="AKK67" s="175">
        <v>4653.3131286114221</v>
      </c>
      <c r="AKL67" s="175">
        <v>89169.135983686021</v>
      </c>
      <c r="AKM67" s="175">
        <v>225395.54232306595</v>
      </c>
      <c r="AKN67" s="175">
        <v>155521.0564511141</v>
      </c>
      <c r="AKO67" s="175">
        <v>-33112.295978627866</v>
      </c>
      <c r="AKP67" s="175">
        <v>236329.04663146031</v>
      </c>
      <c r="AKQ67" s="175">
        <v>114379.95633851932</v>
      </c>
      <c r="AKR67" s="175">
        <v>104741.55591703369</v>
      </c>
      <c r="AKS67" s="175">
        <v>157667.55761669151</v>
      </c>
      <c r="AKT67" s="175">
        <v>20400.268836686271</v>
      </c>
      <c r="AKU67" s="175">
        <v>182772.79268664686</v>
      </c>
      <c r="AKV67" s="175">
        <v>-154668.15067090187</v>
      </c>
      <c r="AKW67" s="175">
        <v>190464.13874076732</v>
      </c>
      <c r="AKX67" s="175">
        <v>122745.35845679091</v>
      </c>
      <c r="AKY67" s="175">
        <v>221449.71647830505</v>
      </c>
      <c r="AKZ67" s="175">
        <v>225332.37236494903</v>
      </c>
      <c r="ALA67" s="175">
        <v>81334.588317555259</v>
      </c>
      <c r="ALB67" s="175">
        <v>180080.7001364053</v>
      </c>
      <c r="ALC67" s="175">
        <v>58582.8513952301</v>
      </c>
      <c r="ALD67" s="175">
        <v>48722.971195408143</v>
      </c>
      <c r="ALE67" s="175">
        <v>155841.01701698836</v>
      </c>
      <c r="ALF67" s="175">
        <v>116677.41783485631</v>
      </c>
      <c r="ALG67" s="175">
        <v>112599.02100193559</v>
      </c>
      <c r="ALH67" s="175">
        <v>-13002.820372794697</v>
      </c>
      <c r="ALI67" s="175">
        <v>247668.17995145614</v>
      </c>
      <c r="ALJ67" s="175">
        <v>289833.37678820838</v>
      </c>
      <c r="ALK67" s="175">
        <v>266533.60228948935</v>
      </c>
      <c r="ALL67" s="175">
        <v>53887.815125746827</v>
      </c>
      <c r="ALM67" s="175">
        <v>73910.138653305417</v>
      </c>
      <c r="ALN67" s="175">
        <v>39274.695198165777</v>
      </c>
      <c r="ALO67" s="175">
        <v>175207.20804470027</v>
      </c>
      <c r="ALP67" s="175">
        <v>207877.21170273429</v>
      </c>
      <c r="ALQ67" s="175">
        <v>-13832.777556372515</v>
      </c>
      <c r="ALR67" s="175">
        <v>250187.48919102788</v>
      </c>
      <c r="ALS67" s="175">
        <v>182171.80838278419</v>
      </c>
      <c r="ALT67" s="175">
        <v>100512.59962777264</v>
      </c>
      <c r="ALU67" s="175">
        <v>251681.77180595518</v>
      </c>
      <c r="ALV67" s="175">
        <v>190739.41241360514</v>
      </c>
      <c r="ALW67" s="175">
        <v>211075.86169694245</v>
      </c>
      <c r="ALX67" s="176">
        <v>159050.55602075352</v>
      </c>
    </row>
    <row r="68" spans="1:1012" s="4" customFormat="1" ht="14.4" customHeight="1" x14ac:dyDescent="0.35">
      <c r="A68" s="98">
        <f t="shared" si="1"/>
        <v>1</v>
      </c>
      <c r="B68" s="190">
        <f>IF(Calculations[[#This Row],[Adoption Year]]&lt;=Plan_Yrs,Inv*(1+YoY_Inv)^Calculations[[#This Row],[Adoption Year]],"")</f>
        <v>280349.91424515925</v>
      </c>
      <c r="C68" s="190">
        <f>IF(Calculations[[#This Row],[Adoption Year]]&lt;= Plan_Yrs, Calculations[[#This Row],[Investment]]/(1+DR)^Calculations[[#This Row],[Adoption Year]],"")</f>
        <v>255629.28030876126</v>
      </c>
      <c r="D68" s="190">
        <f>IF(Calculations[[#This Row],[Adoption Year]]&lt;=Plan_Yrs,
   IF(DR=0,
      Ben*((1+YoY_Ben))^Calculations[[#This Row],[Adoption Year]] * Ben_Life / (1+DR)^Calculations[[#This Row],[Adoption Year]],
      Ben * ((1+YoY_Ben)/(1+DR))^Calculations[[#This Row],[Adoption Year]] * (1 - (1/(1+DR))^Ben_Life) / DR
   ),
   ""
)</f>
        <v>474267.30100949522</v>
      </c>
      <c r="E68" s="190">
        <f>IF(Calculations[[#This Row],[Adoption Year]]&lt;= Plan_Yrs,Calculations[[#This Row],[Lifetime Benefits PV]]-Calculations[[#This Row],[Investment PV]],"")</f>
        <v>218638.02070073396</v>
      </c>
      <c r="F68" s="190">
        <f>IF(Calculations[[#This Row],[Adoption Year]]&lt;= Plan_Yrs, MAX(Calculations[NPV])-Calculations[[#This Row],[NPV]],"")</f>
        <v>3972.109477988648</v>
      </c>
      <c r="G68" s="191">
        <f>IF(Calculations[[#This Row],[Adoption Year]]&lt;= Plan_Yrs, AVERAGE(M68:ALX68),"")</f>
        <v>133272.57732556842</v>
      </c>
      <c r="H68" s="192">
        <f>IF(Calculations[[#This Row],[Adoption Year]]&lt;= Plan_Yrs, MAX(Calculations[NPV Mean])-Calculations[[#This Row],[NPV Mean]],"")</f>
        <v>68262.607984885544</v>
      </c>
      <c r="I68"/>
      <c r="K68" s="66">
        <v>1</v>
      </c>
      <c r="L68" s="180">
        <f>Calculations[[#This Row],[NPV]]</f>
        <v>218638.02070073396</v>
      </c>
      <c r="M68" s="175">
        <v>135397.9905039187</v>
      </c>
      <c r="N68" s="175">
        <v>138050.84935487763</v>
      </c>
      <c r="O68" s="175">
        <v>103866.89127887361</v>
      </c>
      <c r="P68" s="175">
        <v>285739.45795558137</v>
      </c>
      <c r="Q68" s="175">
        <v>202318.02852109895</v>
      </c>
      <c r="R68" s="175">
        <v>74768.651499467727</v>
      </c>
      <c r="S68" s="175">
        <v>240166.11195703669</v>
      </c>
      <c r="T68" s="175">
        <v>-21172.23993746104</v>
      </c>
      <c r="U68" s="175">
        <v>-9051.7008630273631</v>
      </c>
      <c r="V68" s="175">
        <v>115048.41608748314</v>
      </c>
      <c r="W68" s="175">
        <v>186353.91528089246</v>
      </c>
      <c r="X68" s="175">
        <v>289933.87939170323</v>
      </c>
      <c r="Y68" s="175">
        <v>169792.37852785867</v>
      </c>
      <c r="Z68" s="175">
        <v>102749.21389729041</v>
      </c>
      <c r="AA68" s="175">
        <v>111283.43200511488</v>
      </c>
      <c r="AB68" s="175">
        <v>101638.36621552706</v>
      </c>
      <c r="AC68" s="175">
        <v>118291.34261360631</v>
      </c>
      <c r="AD68" s="175">
        <v>60853.934979503218</v>
      </c>
      <c r="AE68" s="175">
        <v>-93522.249046208803</v>
      </c>
      <c r="AF68" s="175">
        <v>-214022.05174548394</v>
      </c>
      <c r="AG68" s="175">
        <v>121472.40573883156</v>
      </c>
      <c r="AH68" s="175">
        <v>197900.5352586261</v>
      </c>
      <c r="AI68" s="175">
        <v>173773.31995215392</v>
      </c>
      <c r="AJ68" s="175">
        <v>-109684.1547379882</v>
      </c>
      <c r="AK68" s="175">
        <v>61033.823445876536</v>
      </c>
      <c r="AL68" s="175">
        <v>172666.40242622301</v>
      </c>
      <c r="AM68" s="175">
        <v>241023.77441305609</v>
      </c>
      <c r="AN68" s="175">
        <v>98380.551947014523</v>
      </c>
      <c r="AO68" s="175">
        <v>71905.819960892492</v>
      </c>
      <c r="AP68" s="175">
        <v>277844.7283996247</v>
      </c>
      <c r="AQ68" s="175">
        <v>-221984.49555539881</v>
      </c>
      <c r="AR68" s="175">
        <v>103356.29974856379</v>
      </c>
      <c r="AS68" s="175">
        <v>92445.469714400184</v>
      </c>
      <c r="AT68" s="175">
        <v>239078.70271570401</v>
      </c>
      <c r="AU68" s="175">
        <v>150682.76003485909</v>
      </c>
      <c r="AV68" s="175">
        <v>219604.71831056871</v>
      </c>
      <c r="AW68" s="175">
        <v>180496.14810837497</v>
      </c>
      <c r="AX68" s="175">
        <v>207485.99185521217</v>
      </c>
      <c r="AY68" s="175">
        <v>317413.92475613055</v>
      </c>
      <c r="AZ68" s="175">
        <v>93597.122857336653</v>
      </c>
      <c r="BA68" s="175">
        <v>260374.2038754618</v>
      </c>
      <c r="BB68" s="175">
        <v>225389.32273039786</v>
      </c>
      <c r="BC68" s="175">
        <v>100754.13690400752</v>
      </c>
      <c r="BD68" s="175">
        <v>59173.307568336662</v>
      </c>
      <c r="BE68" s="175">
        <v>-46483.091412987327</v>
      </c>
      <c r="BF68" s="175">
        <v>215508.8681402959</v>
      </c>
      <c r="BG68" s="175">
        <v>284390.64165341714</v>
      </c>
      <c r="BH68" s="175">
        <v>166028.97147476027</v>
      </c>
      <c r="BI68" s="175">
        <v>253288.4284853405</v>
      </c>
      <c r="BJ68" s="175">
        <v>124574.22299144458</v>
      </c>
      <c r="BK68" s="175">
        <v>92167.965566673316</v>
      </c>
      <c r="BL68" s="175">
        <v>229142.35211537778</v>
      </c>
      <c r="BM68" s="175">
        <v>132543.91972113063</v>
      </c>
      <c r="BN68" s="175">
        <v>155944.13374412409</v>
      </c>
      <c r="BO68" s="175">
        <v>287925.28885335138</v>
      </c>
      <c r="BP68" s="175">
        <v>250944.21607076062</v>
      </c>
      <c r="BQ68" s="175">
        <v>164260.30769791937</v>
      </c>
      <c r="BR68" s="175">
        <v>232569.87939144287</v>
      </c>
      <c r="BS68" s="175">
        <v>32249.983070922783</v>
      </c>
      <c r="BT68" s="175">
        <v>165112.15873470836</v>
      </c>
      <c r="BU68" s="175">
        <v>169632.65223849021</v>
      </c>
      <c r="BV68" s="175">
        <v>197877.24268270037</v>
      </c>
      <c r="BW68" s="175">
        <v>46428.757731045538</v>
      </c>
      <c r="BX68" s="175">
        <v>-32240.46492133406</v>
      </c>
      <c r="BY68" s="175">
        <v>150348.82810449728</v>
      </c>
      <c r="BZ68" s="175">
        <v>264160.68482729769</v>
      </c>
      <c r="CA68" s="175">
        <v>301269.11654287891</v>
      </c>
      <c r="CB68" s="175">
        <v>185682.53134223085</v>
      </c>
      <c r="CC68" s="175">
        <v>228013.3525660795</v>
      </c>
      <c r="CD68" s="175">
        <v>144667.98461269398</v>
      </c>
      <c r="CE68" s="175">
        <v>97181.802035758214</v>
      </c>
      <c r="CF68" s="175">
        <v>50355.289378954854</v>
      </c>
      <c r="CG68" s="175">
        <v>99878.499778801837</v>
      </c>
      <c r="CH68" s="175">
        <v>99673.423361572874</v>
      </c>
      <c r="CI68" s="175">
        <v>33420.980223600811</v>
      </c>
      <c r="CJ68" s="175">
        <v>416157.06047066057</v>
      </c>
      <c r="CK68" s="175">
        <v>168755.75047266824</v>
      </c>
      <c r="CL68" s="175">
        <v>180536.87054780731</v>
      </c>
      <c r="CM68" s="175">
        <v>194224.09744409894</v>
      </c>
      <c r="CN68" s="175">
        <v>41724.224519147712</v>
      </c>
      <c r="CO68" s="175">
        <v>192050.52383915591</v>
      </c>
      <c r="CP68" s="175">
        <v>157296.96448896374</v>
      </c>
      <c r="CQ68" s="175">
        <v>206360.47612532531</v>
      </c>
      <c r="CR68" s="175">
        <v>206062.23915205247</v>
      </c>
      <c r="CS68" s="175">
        <v>-36161.02348714153</v>
      </c>
      <c r="CT68" s="175">
        <v>143979.47779281082</v>
      </c>
      <c r="CU68" s="175">
        <v>-127286.79063272855</v>
      </c>
      <c r="CV68" s="175">
        <v>52617.92533941177</v>
      </c>
      <c r="CW68" s="175">
        <v>171307.90200390498</v>
      </c>
      <c r="CX68" s="175">
        <v>218278.91112509943</v>
      </c>
      <c r="CY68" s="175">
        <v>64106.976296468929</v>
      </c>
      <c r="CZ68" s="175">
        <v>422731.21415995067</v>
      </c>
      <c r="DA68" s="175">
        <v>-1779.6008241281379</v>
      </c>
      <c r="DB68" s="175">
        <v>138327.46062026729</v>
      </c>
      <c r="DC68" s="175">
        <v>63406.186126135231</v>
      </c>
      <c r="DD68" s="175">
        <v>87565.370983958244</v>
      </c>
      <c r="DE68" s="175">
        <v>170156.92656087299</v>
      </c>
      <c r="DF68" s="175">
        <v>203836.56767884979</v>
      </c>
      <c r="DG68" s="175">
        <v>69160.504216920468</v>
      </c>
      <c r="DH68" s="175">
        <v>147735.31151198782</v>
      </c>
      <c r="DI68" s="175">
        <v>317228.31159030716</v>
      </c>
      <c r="DJ68" s="175">
        <v>164426.00352143846</v>
      </c>
      <c r="DK68" s="175">
        <v>206226.90387966632</v>
      </c>
      <c r="DL68" s="175">
        <v>133449.91279431665</v>
      </c>
      <c r="DM68" s="175">
        <v>194806.93450059212</v>
      </c>
      <c r="DN68" s="175">
        <v>108747.86193780095</v>
      </c>
      <c r="DO68" s="175">
        <v>132971.25557985174</v>
      </c>
      <c r="DP68" s="175">
        <v>41920.401472671132</v>
      </c>
      <c r="DQ68" s="175">
        <v>168925.70044752647</v>
      </c>
      <c r="DR68" s="175">
        <v>218638.02070073396</v>
      </c>
      <c r="DS68" s="175">
        <v>154472.32872176945</v>
      </c>
      <c r="DT68" s="175">
        <v>62819.020593728346</v>
      </c>
      <c r="DU68" s="175">
        <v>179972.35263414611</v>
      </c>
      <c r="DV68" s="175">
        <v>26301.681043825112</v>
      </c>
      <c r="DW68" s="175">
        <v>305882.96729970269</v>
      </c>
      <c r="DX68" s="175">
        <v>84251.312590828049</v>
      </c>
      <c r="DY68" s="175">
        <v>2884.05346624105</v>
      </c>
      <c r="DZ68" s="175">
        <v>278622.39267283503</v>
      </c>
      <c r="EA68" s="175">
        <v>18688.671627295727</v>
      </c>
      <c r="EB68" s="175">
        <v>115253.32300958497</v>
      </c>
      <c r="EC68" s="175">
        <v>75317.885532036831</v>
      </c>
      <c r="ED68" s="175">
        <v>129540.35930315807</v>
      </c>
      <c r="EE68" s="175">
        <v>142298.86004494529</v>
      </c>
      <c r="EF68" s="175">
        <v>236785.89303697471</v>
      </c>
      <c r="EG68" s="175">
        <v>215029.68682060682</v>
      </c>
      <c r="EH68" s="175">
        <v>138051.55919803871</v>
      </c>
      <c r="EI68" s="175">
        <v>133663.39769982174</v>
      </c>
      <c r="EJ68" s="175">
        <v>121862.53117528633</v>
      </c>
      <c r="EK68" s="175">
        <v>135931.10704227828</v>
      </c>
      <c r="EL68" s="175">
        <v>153654.73030594556</v>
      </c>
      <c r="EM68" s="175">
        <v>-101286.7317922771</v>
      </c>
      <c r="EN68" s="175">
        <v>149364.57926538761</v>
      </c>
      <c r="EO68" s="175">
        <v>137416.00594466194</v>
      </c>
      <c r="EP68" s="175">
        <v>233590.38489357382</v>
      </c>
      <c r="EQ68" s="175">
        <v>104531.04447336844</v>
      </c>
      <c r="ER68" s="175">
        <v>-23511.013511129247</v>
      </c>
      <c r="ES68" s="175">
        <v>3271.3108160202974</v>
      </c>
      <c r="ET68" s="175">
        <v>19325.565709732298</v>
      </c>
      <c r="EU68" s="175">
        <v>69584.342227535846</v>
      </c>
      <c r="EV68" s="175">
        <v>115285.66838375025</v>
      </c>
      <c r="EW68" s="175">
        <v>160642.16348555736</v>
      </c>
      <c r="EX68" s="175">
        <v>73190.292647851718</v>
      </c>
      <c r="EY68" s="175">
        <v>124070.66894299327</v>
      </c>
      <c r="EZ68" s="175">
        <v>73896.309340509499</v>
      </c>
      <c r="FA68" s="175">
        <v>61228.253098869871</v>
      </c>
      <c r="FB68" s="175">
        <v>318118.4693158411</v>
      </c>
      <c r="FC68" s="175">
        <v>65503.221393142449</v>
      </c>
      <c r="FD68" s="175">
        <v>138733.96610806353</v>
      </c>
      <c r="FE68" s="175">
        <v>8104.7109147861484</v>
      </c>
      <c r="FF68" s="175">
        <v>527.15904625022085</v>
      </c>
      <c r="FG68" s="175">
        <v>156666.0993704329</v>
      </c>
      <c r="FH68" s="175">
        <v>-66436.098278653924</v>
      </c>
      <c r="FI68" s="175">
        <v>51628.800191858551</v>
      </c>
      <c r="FJ68" s="175">
        <v>252199.08457265684</v>
      </c>
      <c r="FK68" s="175">
        <v>98196.923968076881</v>
      </c>
      <c r="FL68" s="175">
        <v>293795.21241899149</v>
      </c>
      <c r="FM68" s="175">
        <v>-35894.781465733657</v>
      </c>
      <c r="FN68" s="175">
        <v>226937.2652900251</v>
      </c>
      <c r="FO68" s="175">
        <v>164491.85519254571</v>
      </c>
      <c r="FP68" s="175">
        <v>77394.676501934766</v>
      </c>
      <c r="FQ68" s="175">
        <v>54261.453203318815</v>
      </c>
      <c r="FR68" s="175">
        <v>291855.50391063915</v>
      </c>
      <c r="FS68" s="175">
        <v>60016.111466789793</v>
      </c>
      <c r="FT68" s="175">
        <v>257449.48899210358</v>
      </c>
      <c r="FU68" s="175">
        <v>-64244.710135967704</v>
      </c>
      <c r="FV68" s="175">
        <v>101666.55563005112</v>
      </c>
      <c r="FW68" s="175">
        <v>334398.34669046209</v>
      </c>
      <c r="FX68" s="175">
        <v>275839.57590807613</v>
      </c>
      <c r="FY68" s="175">
        <v>63821.836171548464</v>
      </c>
      <c r="FZ68" s="175">
        <v>97945.433514838427</v>
      </c>
      <c r="GA68" s="175">
        <v>42799.860468722356</v>
      </c>
      <c r="GB68" s="175">
        <v>227750.28140266062</v>
      </c>
      <c r="GC68" s="175">
        <v>222370.36886988452</v>
      </c>
      <c r="GD68" s="175">
        <v>213851.12054937027</v>
      </c>
      <c r="GE68" s="175">
        <v>5522.4129332357552</v>
      </c>
      <c r="GF68" s="175">
        <v>94043.510599014</v>
      </c>
      <c r="GG68" s="175">
        <v>165578.21725599963</v>
      </c>
      <c r="GH68" s="175">
        <v>41478.30699181481</v>
      </c>
      <c r="GI68" s="175">
        <v>218927.61601557228</v>
      </c>
      <c r="GJ68" s="175">
        <v>-111626.18987184821</v>
      </c>
      <c r="GK68" s="175">
        <v>-137128.7593183057</v>
      </c>
      <c r="GL68" s="175">
        <v>278494.52063530264</v>
      </c>
      <c r="GM68" s="175">
        <v>92337.007265101711</v>
      </c>
      <c r="GN68" s="175">
        <v>28020.969853566436</v>
      </c>
      <c r="GO68" s="175">
        <v>118387.38243956518</v>
      </c>
      <c r="GP68" s="175">
        <v>103601.00175751912</v>
      </c>
      <c r="GQ68" s="175">
        <v>-6191.9612937892671</v>
      </c>
      <c r="GR68" s="175">
        <v>107935.51760731352</v>
      </c>
      <c r="GS68" s="175">
        <v>169679.13229173794</v>
      </c>
      <c r="GT68" s="175">
        <v>64685.711779661477</v>
      </c>
      <c r="GU68" s="175">
        <v>144705.03548580513</v>
      </c>
      <c r="GV68" s="175">
        <v>84069.643326889491</v>
      </c>
      <c r="GW68" s="175">
        <v>50230.693362181541</v>
      </c>
      <c r="GX68" s="175">
        <v>8774.305573858961</v>
      </c>
      <c r="GY68" s="175">
        <v>171380.05468371545</v>
      </c>
      <c r="GZ68" s="175">
        <v>159732.25192552104</v>
      </c>
      <c r="HA68" s="175">
        <v>155123.48872673651</v>
      </c>
      <c r="HB68" s="175">
        <v>450897.76142375596</v>
      </c>
      <c r="HC68" s="175">
        <v>202586.59912046755</v>
      </c>
      <c r="HD68" s="175">
        <v>87845.146624567278</v>
      </c>
      <c r="HE68" s="175">
        <v>207194.62827761529</v>
      </c>
      <c r="HF68" s="175">
        <v>-15763.047838532773</v>
      </c>
      <c r="HG68" s="175">
        <v>105100.10011985363</v>
      </c>
      <c r="HH68" s="175">
        <v>20740.408885341662</v>
      </c>
      <c r="HI68" s="175">
        <v>119332.53965050183</v>
      </c>
      <c r="HJ68" s="175">
        <v>5501.5552423244226</v>
      </c>
      <c r="HK68" s="175">
        <v>19793.491680143052</v>
      </c>
      <c r="HL68" s="175">
        <v>159710.82572669361</v>
      </c>
      <c r="HM68" s="175">
        <v>84600.847945695859</v>
      </c>
      <c r="HN68" s="175">
        <v>32381.510284555552</v>
      </c>
      <c r="HO68" s="175">
        <v>5946.2296044577379</v>
      </c>
      <c r="HP68" s="175">
        <v>176670.10914997369</v>
      </c>
      <c r="HQ68" s="175">
        <v>123745.27914589545</v>
      </c>
      <c r="HR68" s="175">
        <v>199802.91325750801</v>
      </c>
      <c r="HS68" s="175">
        <v>90305.04337785003</v>
      </c>
      <c r="HT68" s="175">
        <v>-6263.0564305006992</v>
      </c>
      <c r="HU68" s="175">
        <v>115335.60933043913</v>
      </c>
      <c r="HV68" s="175">
        <v>233843.56220487622</v>
      </c>
      <c r="HW68" s="175">
        <v>92249.551877532969</v>
      </c>
      <c r="HX68" s="175">
        <v>87132.937470176257</v>
      </c>
      <c r="HY68" s="175">
        <v>212418.23247984488</v>
      </c>
      <c r="HZ68" s="175">
        <v>-44390.022715092229</v>
      </c>
      <c r="IA68" s="175">
        <v>83524.927234935516</v>
      </c>
      <c r="IB68" s="175">
        <v>133940.71663932907</v>
      </c>
      <c r="IC68" s="175">
        <v>71588.938512999157</v>
      </c>
      <c r="ID68" s="175">
        <v>219467.30957056189</v>
      </c>
      <c r="IE68" s="175">
        <v>266756.10705230909</v>
      </c>
      <c r="IF68" s="175">
        <v>164009.14732925472</v>
      </c>
      <c r="IG68" s="175">
        <v>249802.92202232868</v>
      </c>
      <c r="IH68" s="175">
        <v>-108776.47394997568</v>
      </c>
      <c r="II68" s="175">
        <v>-33399.68457832298</v>
      </c>
      <c r="IJ68" s="175">
        <v>342096.79789357306</v>
      </c>
      <c r="IK68" s="175">
        <v>327305.81262948387</v>
      </c>
      <c r="IL68" s="175">
        <v>27426.766096233216</v>
      </c>
      <c r="IM68" s="175">
        <v>205688.75132865168</v>
      </c>
      <c r="IN68" s="175">
        <v>98420.630610385502</v>
      </c>
      <c r="IO68" s="175">
        <v>175274.68780048139</v>
      </c>
      <c r="IP68" s="175">
        <v>203022.43047787584</v>
      </c>
      <c r="IQ68" s="175">
        <v>41975.844717600441</v>
      </c>
      <c r="IR68" s="175">
        <v>45563.038134793052</v>
      </c>
      <c r="IS68" s="175">
        <v>194162.40523490877</v>
      </c>
      <c r="IT68" s="175">
        <v>117113.88685802871</v>
      </c>
      <c r="IU68" s="175">
        <v>199774.45976970514</v>
      </c>
      <c r="IV68" s="175">
        <v>297141.91894020198</v>
      </c>
      <c r="IW68" s="175">
        <v>66045.793588286906</v>
      </c>
      <c r="IX68" s="175">
        <v>125521.61676798505</v>
      </c>
      <c r="IY68" s="175">
        <v>227305.35178517821</v>
      </c>
      <c r="IZ68" s="175">
        <v>-75585.746494291845</v>
      </c>
      <c r="JA68" s="175">
        <v>238282.29203882787</v>
      </c>
      <c r="JB68" s="175">
        <v>154331.29428621943</v>
      </c>
      <c r="JC68" s="175">
        <v>99132.5818271506</v>
      </c>
      <c r="JD68" s="175">
        <v>174943.64480827755</v>
      </c>
      <c r="JE68" s="175">
        <v>149662.4420426742</v>
      </c>
      <c r="JF68" s="175">
        <v>174404.17794505216</v>
      </c>
      <c r="JG68" s="175">
        <v>182281.48838934826</v>
      </c>
      <c r="JH68" s="175">
        <v>25192.53241209485</v>
      </c>
      <c r="JI68" s="175">
        <v>154588.23518277358</v>
      </c>
      <c r="JJ68" s="175">
        <v>198256.40565842885</v>
      </c>
      <c r="JK68" s="175">
        <v>-97115.415563164046</v>
      </c>
      <c r="JL68" s="175">
        <v>316917.96504779247</v>
      </c>
      <c r="JM68" s="175">
        <v>124384.07683174033</v>
      </c>
      <c r="JN68" s="175">
        <v>2499.6690624293988</v>
      </c>
      <c r="JO68" s="175">
        <v>66871.450220755243</v>
      </c>
      <c r="JP68" s="175">
        <v>41687.586223896244</v>
      </c>
      <c r="JQ68" s="175">
        <v>100146.71791444183</v>
      </c>
      <c r="JR68" s="175">
        <v>105758.15386648587</v>
      </c>
      <c r="JS68" s="175">
        <v>211811.66093438951</v>
      </c>
      <c r="JT68" s="175">
        <v>193531.75655229823</v>
      </c>
      <c r="JU68" s="175">
        <v>237584.12305915073</v>
      </c>
      <c r="JV68" s="175">
        <v>75608.104422551987</v>
      </c>
      <c r="JW68" s="175">
        <v>251358.46075500693</v>
      </c>
      <c r="JX68" s="175">
        <v>216456.88121342807</v>
      </c>
      <c r="JY68" s="175">
        <v>197260.13097053062</v>
      </c>
      <c r="JZ68" s="175">
        <v>111053.45981872181</v>
      </c>
      <c r="KA68" s="175">
        <v>130224.21639492907</v>
      </c>
      <c r="KB68" s="175">
        <v>199194.31170288904</v>
      </c>
      <c r="KC68" s="175">
        <v>212072.28609154571</v>
      </c>
      <c r="KD68" s="175">
        <v>116072.26044741302</v>
      </c>
      <c r="KE68" s="175">
        <v>116904.61053929414</v>
      </c>
      <c r="KF68" s="175">
        <v>124531.44447612058</v>
      </c>
      <c r="KG68" s="175">
        <v>86262.599453895236</v>
      </c>
      <c r="KH68" s="175">
        <v>47394.362050705648</v>
      </c>
      <c r="KI68" s="175">
        <v>56836.998093313421</v>
      </c>
      <c r="KJ68" s="175">
        <v>237200.0233090939</v>
      </c>
      <c r="KK68" s="175">
        <v>105947.16412445821</v>
      </c>
      <c r="KL68" s="175">
        <v>25268.198010634107</v>
      </c>
      <c r="KM68" s="175">
        <v>276685.60610642331</v>
      </c>
      <c r="KN68" s="175">
        <v>123994.50284380221</v>
      </c>
      <c r="KO68" s="175">
        <v>78605.830549636565</v>
      </c>
      <c r="KP68" s="175">
        <v>64186.554324008292</v>
      </c>
      <c r="KQ68" s="175">
        <v>25918.79529998533</v>
      </c>
      <c r="KR68" s="175">
        <v>100329.44329327956</v>
      </c>
      <c r="KS68" s="175">
        <v>81368.973083067656</v>
      </c>
      <c r="KT68" s="175">
        <v>-142795.05784071272</v>
      </c>
      <c r="KU68" s="175">
        <v>140250.31284324569</v>
      </c>
      <c r="KV68" s="175">
        <v>195397.72511184134</v>
      </c>
      <c r="KW68" s="175">
        <v>135861.92018423375</v>
      </c>
      <c r="KX68" s="175">
        <v>114893.02712508288</v>
      </c>
      <c r="KY68" s="175">
        <v>144650.72184787056</v>
      </c>
      <c r="KZ68" s="175">
        <v>232542.21843734931</v>
      </c>
      <c r="LA68" s="175">
        <v>112502.6599004289</v>
      </c>
      <c r="LB68" s="175">
        <v>268325.00411565066</v>
      </c>
      <c r="LC68" s="175">
        <v>80772.332895548316</v>
      </c>
      <c r="LD68" s="175">
        <v>223213.40431467933</v>
      </c>
      <c r="LE68" s="175">
        <v>146439.49160460761</v>
      </c>
      <c r="LF68" s="175">
        <v>-35852.12866479595</v>
      </c>
      <c r="LG68" s="175">
        <v>122518.70281370037</v>
      </c>
      <c r="LH68" s="175">
        <v>96477.09399837727</v>
      </c>
      <c r="LI68" s="175">
        <v>102448.95289598475</v>
      </c>
      <c r="LJ68" s="175">
        <v>23845.120072977152</v>
      </c>
      <c r="LK68" s="175">
        <v>215408.13412542702</v>
      </c>
      <c r="LL68" s="175">
        <v>112552.17584177997</v>
      </c>
      <c r="LM68" s="175">
        <v>152178.15394249381</v>
      </c>
      <c r="LN68" s="175">
        <v>109216.15829254073</v>
      </c>
      <c r="LO68" s="175">
        <v>185421.80151976706</v>
      </c>
      <c r="LP68" s="175">
        <v>182996.2179394514</v>
      </c>
      <c r="LQ68" s="175">
        <v>45755.337076446565</v>
      </c>
      <c r="LR68" s="175">
        <v>199695.94464868447</v>
      </c>
      <c r="LS68" s="175">
        <v>92537.696533457492</v>
      </c>
      <c r="LT68" s="175">
        <v>86241.489011716039</v>
      </c>
      <c r="LU68" s="175">
        <v>210902.73325562626</v>
      </c>
      <c r="LV68" s="175">
        <v>235768.98772800335</v>
      </c>
      <c r="LW68" s="175">
        <v>298716.35418860847</v>
      </c>
      <c r="LX68" s="175">
        <v>-18418.54268528847</v>
      </c>
      <c r="LY68" s="175">
        <v>101645.45680216057</v>
      </c>
      <c r="LZ68" s="175">
        <v>108838.34266567463</v>
      </c>
      <c r="MA68" s="175">
        <v>180903.88042472771</v>
      </c>
      <c r="MB68" s="175">
        <v>151160.2413234929</v>
      </c>
      <c r="MC68" s="175">
        <v>96926.766705326911</v>
      </c>
      <c r="MD68" s="175">
        <v>259645.20560757717</v>
      </c>
      <c r="ME68" s="175">
        <v>141741.03073712875</v>
      </c>
      <c r="MF68" s="175">
        <v>126433.74674510706</v>
      </c>
      <c r="MG68" s="175">
        <v>206961.53572013747</v>
      </c>
      <c r="MH68" s="175">
        <v>227181.57888287262</v>
      </c>
      <c r="MI68" s="175">
        <v>180555.52719552047</v>
      </c>
      <c r="MJ68" s="175">
        <v>134666.35113359115</v>
      </c>
      <c r="MK68" s="175">
        <v>74288.10547101259</v>
      </c>
      <c r="ML68" s="175">
        <v>141653.75932793197</v>
      </c>
      <c r="MM68" s="175">
        <v>187345.2664175473</v>
      </c>
      <c r="MN68" s="175">
        <v>181260.6238129886</v>
      </c>
      <c r="MO68" s="175">
        <v>62208.541576792777</v>
      </c>
      <c r="MP68" s="175">
        <v>322430.09875469498</v>
      </c>
      <c r="MQ68" s="175">
        <v>171341.51631690818</v>
      </c>
      <c r="MR68" s="175">
        <v>204928.89676959277</v>
      </c>
      <c r="MS68" s="175">
        <v>195583.40563610889</v>
      </c>
      <c r="MT68" s="175">
        <v>227165.39693183373</v>
      </c>
      <c r="MU68" s="175">
        <v>156744.70458018134</v>
      </c>
      <c r="MV68" s="175">
        <v>127421.81925375614</v>
      </c>
      <c r="MW68" s="175">
        <v>92799.562724372954</v>
      </c>
      <c r="MX68" s="175">
        <v>146318.16203715137</v>
      </c>
      <c r="MY68" s="175">
        <v>260152.50544178073</v>
      </c>
      <c r="MZ68" s="175">
        <v>90016.873235943116</v>
      </c>
      <c r="NA68" s="175">
        <v>57585.305798326852</v>
      </c>
      <c r="NB68" s="175">
        <v>72568.543719408422</v>
      </c>
      <c r="NC68" s="175">
        <v>1906.9070781458868</v>
      </c>
      <c r="ND68" s="175">
        <v>32677.660181986983</v>
      </c>
      <c r="NE68" s="175">
        <v>3887.7217600274598</v>
      </c>
      <c r="NF68" s="175">
        <v>255661.90853144013</v>
      </c>
      <c r="NG68" s="175">
        <v>195335.05878956444</v>
      </c>
      <c r="NH68" s="175">
        <v>290013.42903852131</v>
      </c>
      <c r="NI68" s="175">
        <v>141444.80294005299</v>
      </c>
      <c r="NJ68" s="175">
        <v>164937.2485301586</v>
      </c>
      <c r="NK68" s="175">
        <v>77266.835972061206</v>
      </c>
      <c r="NL68" s="175">
        <v>139617.14794161468</v>
      </c>
      <c r="NM68" s="175">
        <v>58525.463279482734</v>
      </c>
      <c r="NN68" s="175">
        <v>199452.44121374431</v>
      </c>
      <c r="NO68" s="175">
        <v>81624.255318088457</v>
      </c>
      <c r="NP68" s="175">
        <v>28.10355416778475</v>
      </c>
      <c r="NQ68" s="175">
        <v>111966.68752814393</v>
      </c>
      <c r="NR68" s="175">
        <v>96138.24469363119</v>
      </c>
      <c r="NS68" s="175">
        <v>131481.39015520824</v>
      </c>
      <c r="NT68" s="175">
        <v>127389.20192093594</v>
      </c>
      <c r="NU68" s="175">
        <v>19481.20750603854</v>
      </c>
      <c r="NV68" s="175">
        <v>157081.82112770685</v>
      </c>
      <c r="NW68" s="175">
        <v>154345.64123290495</v>
      </c>
      <c r="NX68" s="175">
        <v>175204.69033911399</v>
      </c>
      <c r="NY68" s="175">
        <v>198625.80859731828</v>
      </c>
      <c r="NZ68" s="175">
        <v>201148.61407169473</v>
      </c>
      <c r="OA68" s="175">
        <v>84555.496522731264</v>
      </c>
      <c r="OB68" s="175">
        <v>135818.02644833724</v>
      </c>
      <c r="OC68" s="175">
        <v>272732.99033750134</v>
      </c>
      <c r="OD68" s="175">
        <v>155705.60957096086</v>
      </c>
      <c r="OE68" s="175">
        <v>276883.94317543961</v>
      </c>
      <c r="OF68" s="175">
        <v>-73190.762429113733</v>
      </c>
      <c r="OG68" s="175">
        <v>200088.69729131059</v>
      </c>
      <c r="OH68" s="175">
        <v>72579.985959595942</v>
      </c>
      <c r="OI68" s="175">
        <v>87880.680699788558</v>
      </c>
      <c r="OJ68" s="175">
        <v>3022.2035951200523</v>
      </c>
      <c r="OK68" s="175">
        <v>-144820.17158339627</v>
      </c>
      <c r="OL68" s="175">
        <v>56126.945891163836</v>
      </c>
      <c r="OM68" s="175">
        <v>212505.91900203752</v>
      </c>
      <c r="ON68" s="175">
        <v>80641.590730349766</v>
      </c>
      <c r="OO68" s="175">
        <v>2334.6241628227872</v>
      </c>
      <c r="OP68" s="175">
        <v>208012.50931791554</v>
      </c>
      <c r="OQ68" s="175">
        <v>117817.06875615916</v>
      </c>
      <c r="OR68" s="175">
        <v>172049.02595540028</v>
      </c>
      <c r="OS68" s="175">
        <v>28254.034324415145</v>
      </c>
      <c r="OT68" s="175">
        <v>3597.8684993023053</v>
      </c>
      <c r="OU68" s="175">
        <v>147498.24946287501</v>
      </c>
      <c r="OV68" s="175">
        <v>194384.53568201873</v>
      </c>
      <c r="OW68" s="175">
        <v>-76636.574749749328</v>
      </c>
      <c r="OX68" s="175">
        <v>146202.45735966737</v>
      </c>
      <c r="OY68" s="175">
        <v>4656.0008419958176</v>
      </c>
      <c r="OZ68" s="175">
        <v>247581.95865356852</v>
      </c>
      <c r="PA68" s="175">
        <v>140408.1399853958</v>
      </c>
      <c r="PB68" s="175">
        <v>187430.86531555839</v>
      </c>
      <c r="PC68" s="175">
        <v>-17463.372384146496</v>
      </c>
      <c r="PD68" s="175">
        <v>-234497.93952754175</v>
      </c>
      <c r="PE68" s="175">
        <v>-57027.806035085698</v>
      </c>
      <c r="PF68" s="175">
        <v>204755.78368328366</v>
      </c>
      <c r="PG68" s="175">
        <v>134692.08389364812</v>
      </c>
      <c r="PH68" s="175">
        <v>96391.28652786935</v>
      </c>
      <c r="PI68" s="175">
        <v>50963.312079130439</v>
      </c>
      <c r="PJ68" s="175">
        <v>193812.07888591758</v>
      </c>
      <c r="PK68" s="175">
        <v>-38836.370744635933</v>
      </c>
      <c r="PL68" s="175">
        <v>159727.73720320885</v>
      </c>
      <c r="PM68" s="175">
        <v>66211.420924464997</v>
      </c>
      <c r="PN68" s="175">
        <v>285010.52813371288</v>
      </c>
      <c r="PO68" s="175">
        <v>204701.17548599365</v>
      </c>
      <c r="PP68" s="175">
        <v>307716.93394574558</v>
      </c>
      <c r="PQ68" s="175">
        <v>180501.78665437063</v>
      </c>
      <c r="PR68" s="175">
        <v>-46740.389927132754</v>
      </c>
      <c r="PS68" s="175">
        <v>-51269.21002499928</v>
      </c>
      <c r="PT68" s="175">
        <v>112903.40802355867</v>
      </c>
      <c r="PU68" s="175">
        <v>119647.92710051505</v>
      </c>
      <c r="PV68" s="175">
        <v>259338.17547382991</v>
      </c>
      <c r="PW68" s="175">
        <v>-38255.874286151491</v>
      </c>
      <c r="PX68" s="175">
        <v>202297.65477496356</v>
      </c>
      <c r="PY68" s="175">
        <v>174880.05839670383</v>
      </c>
      <c r="PZ68" s="175">
        <v>-129234.19265113003</v>
      </c>
      <c r="QA68" s="175">
        <v>-86805.644235573709</v>
      </c>
      <c r="QB68" s="175">
        <v>80792.337446384248</v>
      </c>
      <c r="QC68" s="175">
        <v>195513.47757227157</v>
      </c>
      <c r="QD68" s="175">
        <v>111376.32473596261</v>
      </c>
      <c r="QE68" s="175">
        <v>173288.74175647099</v>
      </c>
      <c r="QF68" s="175">
        <v>132483.07969481283</v>
      </c>
      <c r="QG68" s="175">
        <v>172038.69571251562</v>
      </c>
      <c r="QH68" s="175">
        <v>216046.54873813468</v>
      </c>
      <c r="QI68" s="175">
        <v>142663.26302283522</v>
      </c>
      <c r="QJ68" s="175">
        <v>283791.76535026793</v>
      </c>
      <c r="QK68" s="175">
        <v>263256.94774980983</v>
      </c>
      <c r="QL68" s="175">
        <v>-70362.860260253598</v>
      </c>
      <c r="QM68" s="175">
        <v>213013.02313681919</v>
      </c>
      <c r="QN68" s="175">
        <v>165626.80121099955</v>
      </c>
      <c r="QO68" s="175">
        <v>45246.12743461912</v>
      </c>
      <c r="QP68" s="175">
        <v>222163.02544909393</v>
      </c>
      <c r="QQ68" s="175">
        <v>-8820.8358125936938</v>
      </c>
      <c r="QR68" s="175">
        <v>348802.78843001649</v>
      </c>
      <c r="QS68" s="175">
        <v>182020.27552112471</v>
      </c>
      <c r="QT68" s="175">
        <v>282299.48346038663</v>
      </c>
      <c r="QU68" s="175">
        <v>126561.7391021665</v>
      </c>
      <c r="QV68" s="175">
        <v>123299.86179984236</v>
      </c>
      <c r="QW68" s="175">
        <v>124308.28998136526</v>
      </c>
      <c r="QX68" s="175">
        <v>-14514.059869103425</v>
      </c>
      <c r="QY68" s="175">
        <v>125382.13775906176</v>
      </c>
      <c r="QZ68" s="175">
        <v>200964.9062236888</v>
      </c>
      <c r="RA68" s="175">
        <v>-102391.7756328723</v>
      </c>
      <c r="RB68" s="175">
        <v>111966.39639047132</v>
      </c>
      <c r="RC68" s="175">
        <v>148982.083418375</v>
      </c>
      <c r="RD68" s="175">
        <v>168864.03552696214</v>
      </c>
      <c r="RE68" s="175">
        <v>179453.17494951744</v>
      </c>
      <c r="RF68" s="175">
        <v>115182.58427021792</v>
      </c>
      <c r="RG68" s="175">
        <v>18089.764240528864</v>
      </c>
      <c r="RH68" s="175">
        <v>142637.23151559403</v>
      </c>
      <c r="RI68" s="175">
        <v>197509.61906164084</v>
      </c>
      <c r="RJ68" s="175">
        <v>55446.745058770699</v>
      </c>
      <c r="RK68" s="175">
        <v>75606.656565757585</v>
      </c>
      <c r="RL68" s="175">
        <v>230721.55139931524</v>
      </c>
      <c r="RM68" s="175">
        <v>240455.58126806899</v>
      </c>
      <c r="RN68" s="175">
        <v>123245.96612180799</v>
      </c>
      <c r="RO68" s="175">
        <v>-14213.794591723825</v>
      </c>
      <c r="RP68" s="175">
        <v>75428.666763074172</v>
      </c>
      <c r="RQ68" s="175">
        <v>28987.49215267197</v>
      </c>
      <c r="RR68" s="175">
        <v>48201.007703139097</v>
      </c>
      <c r="RS68" s="175">
        <v>89329.85202363407</v>
      </c>
      <c r="RT68" s="175">
        <v>100918.55908530002</v>
      </c>
      <c r="RU68" s="175">
        <v>294697.61160454131</v>
      </c>
      <c r="RV68" s="175">
        <v>182262.03919452638</v>
      </c>
      <c r="RW68" s="175">
        <v>15337.116608632787</v>
      </c>
      <c r="RX68" s="175">
        <v>241280.85739559479</v>
      </c>
      <c r="RY68" s="175">
        <v>191581.22206806473</v>
      </c>
      <c r="RZ68" s="175">
        <v>134015.92259421069</v>
      </c>
      <c r="SA68" s="175">
        <v>7826.0543921187636</v>
      </c>
      <c r="SB68" s="175">
        <v>-43125.377409766079</v>
      </c>
      <c r="SC68" s="175">
        <v>97480.536602806591</v>
      </c>
      <c r="SD68" s="175">
        <v>165814.39526542203</v>
      </c>
      <c r="SE68" s="175">
        <v>154569.05418777114</v>
      </c>
      <c r="SF68" s="175">
        <v>203785.95063103875</v>
      </c>
      <c r="SG68" s="175">
        <v>108172.27317902428</v>
      </c>
      <c r="SH68" s="175">
        <v>-58942.912649599137</v>
      </c>
      <c r="SI68" s="175">
        <v>-107600.79797756806</v>
      </c>
      <c r="SJ68" s="175">
        <v>129462.23449509096</v>
      </c>
      <c r="SK68" s="175">
        <v>224335.73122154592</v>
      </c>
      <c r="SL68" s="175">
        <v>153187.35586568221</v>
      </c>
      <c r="SM68" s="175">
        <v>140404.81158902129</v>
      </c>
      <c r="SN68" s="175">
        <v>158174.18863629299</v>
      </c>
      <c r="SO68" s="175">
        <v>108483.93120011204</v>
      </c>
      <c r="SP68" s="175">
        <v>200811.72435968573</v>
      </c>
      <c r="SQ68" s="175">
        <v>27947.166064588062</v>
      </c>
      <c r="SR68" s="175">
        <v>44812.401705816272</v>
      </c>
      <c r="SS68" s="175">
        <v>42946.350252415228</v>
      </c>
      <c r="ST68" s="175">
        <v>117774.77797488094</v>
      </c>
      <c r="SU68" s="175">
        <v>-103615.28619580157</v>
      </c>
      <c r="SV68" s="175">
        <v>357306.07447081991</v>
      </c>
      <c r="SW68" s="175">
        <v>207211.33978210582</v>
      </c>
      <c r="SX68" s="175">
        <v>373639.69666316616</v>
      </c>
      <c r="SY68" s="175">
        <v>206411.39221884613</v>
      </c>
      <c r="SZ68" s="175">
        <v>-8278.3698829679633</v>
      </c>
      <c r="TA68" s="175">
        <v>28320.401214225567</v>
      </c>
      <c r="TB68" s="175">
        <v>229976.78710770316</v>
      </c>
      <c r="TC68" s="175">
        <v>74612.272820360551</v>
      </c>
      <c r="TD68" s="175">
        <v>233895.16655589856</v>
      </c>
      <c r="TE68" s="175">
        <v>97349.253241952625</v>
      </c>
      <c r="TF68" s="175">
        <v>182592.04046808614</v>
      </c>
      <c r="TG68" s="175">
        <v>-103994.59914336511</v>
      </c>
      <c r="TH68" s="175">
        <v>296657.25474722486</v>
      </c>
      <c r="TI68" s="175">
        <v>215499.697057766</v>
      </c>
      <c r="TJ68" s="175">
        <v>263530.89559145313</v>
      </c>
      <c r="TK68" s="175">
        <v>200993.82452982079</v>
      </c>
      <c r="TL68" s="175">
        <v>60078.67448166362</v>
      </c>
      <c r="TM68" s="175">
        <v>221155.02883251483</v>
      </c>
      <c r="TN68" s="175">
        <v>188593.19254615155</v>
      </c>
      <c r="TO68" s="175">
        <v>101391.64293359176</v>
      </c>
      <c r="TP68" s="175">
        <v>220357.19493494349</v>
      </c>
      <c r="TQ68" s="175">
        <v>220190.17128450045</v>
      </c>
      <c r="TR68" s="175">
        <v>186412.77356315823</v>
      </c>
      <c r="TS68" s="175">
        <v>51772.16013676126</v>
      </c>
      <c r="TT68" s="175">
        <v>182554.31514585597</v>
      </c>
      <c r="TU68" s="175">
        <v>116893.5632407263</v>
      </c>
      <c r="TV68" s="175">
        <v>255056.7610985903</v>
      </c>
      <c r="TW68" s="175">
        <v>104762.88944048248</v>
      </c>
      <c r="TX68" s="175">
        <v>-49022.148880538298</v>
      </c>
      <c r="TY68" s="175">
        <v>74658.073245181178</v>
      </c>
      <c r="TZ68" s="175">
        <v>83822.280292155687</v>
      </c>
      <c r="UA68" s="175">
        <v>-2083.6716543702059</v>
      </c>
      <c r="UB68" s="175">
        <v>97894.584711265692</v>
      </c>
      <c r="UC68" s="175">
        <v>20197.48526629823</v>
      </c>
      <c r="UD68" s="175">
        <v>205812.49775861696</v>
      </c>
      <c r="UE68" s="175">
        <v>52873.622233860893</v>
      </c>
      <c r="UF68" s="175">
        <v>247019.48834564065</v>
      </c>
      <c r="UG68" s="175">
        <v>-186712.18292106589</v>
      </c>
      <c r="UH68" s="175">
        <v>143491.84844112449</v>
      </c>
      <c r="UI68" s="175">
        <v>34132.308670662402</v>
      </c>
      <c r="UJ68" s="175">
        <v>92633.389776812721</v>
      </c>
      <c r="UK68" s="175">
        <v>109114.09913987812</v>
      </c>
      <c r="UL68" s="175">
        <v>-62970.365127976518</v>
      </c>
      <c r="UM68" s="175">
        <v>406749.55110378645</v>
      </c>
      <c r="UN68" s="175">
        <v>259689.78208429361</v>
      </c>
      <c r="UO68" s="175">
        <v>121401.63933656772</v>
      </c>
      <c r="UP68" s="175">
        <v>283361.71868086315</v>
      </c>
      <c r="UQ68" s="175">
        <v>154912.27614265902</v>
      </c>
      <c r="UR68" s="175">
        <v>-22141.362160402117</v>
      </c>
      <c r="US68" s="175">
        <v>100123.91980748932</v>
      </c>
      <c r="UT68" s="175">
        <v>23013.111798542901</v>
      </c>
      <c r="UU68" s="175">
        <v>65321.412790546718</v>
      </c>
      <c r="UV68" s="175">
        <v>-77955.25962663762</v>
      </c>
      <c r="UW68" s="175">
        <v>39452.17022409325</v>
      </c>
      <c r="UX68" s="175">
        <v>68718.959982289758</v>
      </c>
      <c r="UY68" s="175">
        <v>18238.734751570737</v>
      </c>
      <c r="UZ68" s="175">
        <v>292845.04114515008</v>
      </c>
      <c r="VA68" s="175">
        <v>177162.53688653719</v>
      </c>
      <c r="VB68" s="175">
        <v>265507.60810677346</v>
      </c>
      <c r="VC68" s="175">
        <v>167223.00516151011</v>
      </c>
      <c r="VD68" s="175">
        <v>102418.05900567689</v>
      </c>
      <c r="VE68" s="175">
        <v>6727.6966576299747</v>
      </c>
      <c r="VF68" s="175">
        <v>218283.32709449815</v>
      </c>
      <c r="VG68" s="175">
        <v>134448.64008277911</v>
      </c>
      <c r="VH68" s="175">
        <v>92035.348115403554</v>
      </c>
      <c r="VI68" s="175">
        <v>208149.79979718171</v>
      </c>
      <c r="VJ68" s="175">
        <v>187781.60103295548</v>
      </c>
      <c r="VK68" s="175">
        <v>30170.517471351894</v>
      </c>
      <c r="VL68" s="175">
        <v>168806.09432963387</v>
      </c>
      <c r="VM68" s="175">
        <v>-59221.88865166303</v>
      </c>
      <c r="VN68" s="175">
        <v>-156775.26911919162</v>
      </c>
      <c r="VO68" s="175">
        <v>277385.9531447161</v>
      </c>
      <c r="VP68" s="175">
        <v>97616.548851175059</v>
      </c>
      <c r="VQ68" s="175">
        <v>17150.273147090629</v>
      </c>
      <c r="VR68" s="175">
        <v>203417.81120257959</v>
      </c>
      <c r="VS68" s="175">
        <v>323619.67357705184</v>
      </c>
      <c r="VT68" s="175">
        <v>285407.50490728335</v>
      </c>
      <c r="VU68" s="175">
        <v>162507.59071648569</v>
      </c>
      <c r="VV68" s="175">
        <v>106913.41742258571</v>
      </c>
      <c r="VW68" s="175">
        <v>168557.85628955837</v>
      </c>
      <c r="VX68" s="175">
        <v>185162.48052296348</v>
      </c>
      <c r="VY68" s="175">
        <v>74576.323073540232</v>
      </c>
      <c r="VZ68" s="175">
        <v>86339.300026544137</v>
      </c>
      <c r="WA68" s="175">
        <v>22026.889917440887</v>
      </c>
      <c r="WB68" s="175">
        <v>272532.59786348825</v>
      </c>
      <c r="WC68" s="175">
        <v>120840.05941536842</v>
      </c>
      <c r="WD68" s="175">
        <v>143255.76484922942</v>
      </c>
      <c r="WE68" s="175">
        <v>163872.35852351293</v>
      </c>
      <c r="WF68" s="175">
        <v>110519.3845266834</v>
      </c>
      <c r="WG68" s="175">
        <v>177509.07965418359</v>
      </c>
      <c r="WH68" s="175">
        <v>258742.05998490486</v>
      </c>
      <c r="WI68" s="175">
        <v>225142.15788209724</v>
      </c>
      <c r="WJ68" s="175">
        <v>238636.32305577688</v>
      </c>
      <c r="WK68" s="175">
        <v>155287.06948510121</v>
      </c>
      <c r="WL68" s="175">
        <v>142003.95712473482</v>
      </c>
      <c r="WM68" s="175">
        <v>205610.29527090199</v>
      </c>
      <c r="WN68" s="175">
        <v>-110948.43735225109</v>
      </c>
      <c r="WO68" s="175">
        <v>37770.451508775936</v>
      </c>
      <c r="WP68" s="175">
        <v>109770.90355572634</v>
      </c>
      <c r="WQ68" s="175">
        <v>231795.90861920064</v>
      </c>
      <c r="WR68" s="175">
        <v>226301.0129143431</v>
      </c>
      <c r="WS68" s="175">
        <v>226285.36897054294</v>
      </c>
      <c r="WT68" s="175">
        <v>123159.98271592439</v>
      </c>
      <c r="WU68" s="175">
        <v>-77896.154047284275</v>
      </c>
      <c r="WV68" s="175">
        <v>212144.84837047209</v>
      </c>
      <c r="WW68" s="175">
        <v>87192.303318811872</v>
      </c>
      <c r="WX68" s="175">
        <v>191889.63727333446</v>
      </c>
      <c r="WY68" s="175">
        <v>246384.61016573064</v>
      </c>
      <c r="WZ68" s="175">
        <v>98218.361090314051</v>
      </c>
      <c r="XA68" s="175">
        <v>168811.24612344775</v>
      </c>
      <c r="XB68" s="175">
        <v>326656.8361575036</v>
      </c>
      <c r="XC68" s="175">
        <v>114924.02594021522</v>
      </c>
      <c r="XD68" s="175">
        <v>85216.985393831681</v>
      </c>
      <c r="XE68" s="175">
        <v>339689.45182545995</v>
      </c>
      <c r="XF68" s="175">
        <v>108430.74549942202</v>
      </c>
      <c r="XG68" s="175">
        <v>216828.69169382111</v>
      </c>
      <c r="XH68" s="175">
        <v>23211.313755099487</v>
      </c>
      <c r="XI68" s="175">
        <v>203975.12150348496</v>
      </c>
      <c r="XJ68" s="175">
        <v>-126925.78456564684</v>
      </c>
      <c r="XK68" s="175">
        <v>122942.33078796655</v>
      </c>
      <c r="XL68" s="175">
        <v>81697.386090042652</v>
      </c>
      <c r="XM68" s="175">
        <v>97967.316037104756</v>
      </c>
      <c r="XN68" s="175">
        <v>39920.455653425888</v>
      </c>
      <c r="XO68" s="175">
        <v>338599.98222450214</v>
      </c>
      <c r="XP68" s="175">
        <v>-130307.90240949584</v>
      </c>
      <c r="XQ68" s="175">
        <v>145367.65831863892</v>
      </c>
      <c r="XR68" s="175">
        <v>53185.027179712662</v>
      </c>
      <c r="XS68" s="175">
        <v>274319.95014047145</v>
      </c>
      <c r="XT68" s="175">
        <v>60469.694921417278</v>
      </c>
      <c r="XU68" s="175">
        <v>208402.94949416569</v>
      </c>
      <c r="XV68" s="175">
        <v>195110.83666118491</v>
      </c>
      <c r="XW68" s="175">
        <v>-57789.037625849887</v>
      </c>
      <c r="XX68" s="175">
        <v>-28112.761619034805</v>
      </c>
      <c r="XY68" s="175">
        <v>58311.827710114478</v>
      </c>
      <c r="XZ68" s="175">
        <v>303281.32494174148</v>
      </c>
      <c r="YA68" s="175">
        <v>92596.907804867777</v>
      </c>
      <c r="YB68" s="175">
        <v>288901.27717330132</v>
      </c>
      <c r="YC68" s="175">
        <v>55957.109429223521</v>
      </c>
      <c r="YD68" s="175">
        <v>100987.10760323156</v>
      </c>
      <c r="YE68" s="175">
        <v>148222.30211949296</v>
      </c>
      <c r="YF68" s="175">
        <v>68852.307783135795</v>
      </c>
      <c r="YG68" s="175">
        <v>138970.75733667269</v>
      </c>
      <c r="YH68" s="175">
        <v>276776.52192536689</v>
      </c>
      <c r="YI68" s="175">
        <v>121615.69313898234</v>
      </c>
      <c r="YJ68" s="175">
        <v>83613.145736110746</v>
      </c>
      <c r="YK68" s="175">
        <v>250561.4887733222</v>
      </c>
      <c r="YL68" s="175">
        <v>149612.38448963067</v>
      </c>
      <c r="YM68" s="175">
        <v>-26523.649236180936</v>
      </c>
      <c r="YN68" s="175">
        <v>211698.61987223435</v>
      </c>
      <c r="YO68" s="175">
        <v>154617.73909510442</v>
      </c>
      <c r="YP68" s="175">
        <v>30304.906715737947</v>
      </c>
      <c r="YQ68" s="175">
        <v>136063.77386345938</v>
      </c>
      <c r="YR68" s="175">
        <v>104351.5725199224</v>
      </c>
      <c r="YS68" s="175">
        <v>161079.89605360045</v>
      </c>
      <c r="YT68" s="175">
        <v>209347.4511753032</v>
      </c>
      <c r="YU68" s="175">
        <v>507104.65620001027</v>
      </c>
      <c r="YV68" s="175">
        <v>9642.4230536954128</v>
      </c>
      <c r="YW68" s="175">
        <v>144314.11019296569</v>
      </c>
      <c r="YX68" s="175">
        <v>112512.39728977095</v>
      </c>
      <c r="YY68" s="175">
        <v>-28695.794946750568</v>
      </c>
      <c r="YZ68" s="175">
        <v>160741.21133903402</v>
      </c>
      <c r="ZA68" s="175">
        <v>166303.69815914714</v>
      </c>
      <c r="ZB68" s="175">
        <v>277724.07653886965</v>
      </c>
      <c r="ZC68" s="175">
        <v>26688.133880844514</v>
      </c>
      <c r="ZD68" s="175">
        <v>40242.100391004875</v>
      </c>
      <c r="ZE68" s="175">
        <v>129436.62854282768</v>
      </c>
      <c r="ZF68" s="175">
        <v>124805.50293441425</v>
      </c>
      <c r="ZG68" s="175">
        <v>282375.49801678373</v>
      </c>
      <c r="ZH68" s="175">
        <v>-51985.147204061621</v>
      </c>
      <c r="ZI68" s="175">
        <v>206841.70001411231</v>
      </c>
      <c r="ZJ68" s="175">
        <v>156949.63185969763</v>
      </c>
      <c r="ZK68" s="175">
        <v>-55104.960948818712</v>
      </c>
      <c r="ZL68" s="175">
        <v>137337.30975771416</v>
      </c>
      <c r="ZM68" s="175">
        <v>181826.78572258013</v>
      </c>
      <c r="ZN68" s="175">
        <v>210332.55212932953</v>
      </c>
      <c r="ZO68" s="175">
        <v>90080.577105356031</v>
      </c>
      <c r="ZP68" s="175">
        <v>102989.07853926398</v>
      </c>
      <c r="ZQ68" s="175">
        <v>297867.3208174808</v>
      </c>
      <c r="ZR68" s="175">
        <v>267407.72988880402</v>
      </c>
      <c r="ZS68" s="175">
        <v>12592.63257036102</v>
      </c>
      <c r="ZT68" s="175">
        <v>6294.240247829177</v>
      </c>
      <c r="ZU68" s="175">
        <v>22183.526317701326</v>
      </c>
      <c r="ZV68" s="175">
        <v>179716.4906069701</v>
      </c>
      <c r="ZW68" s="175">
        <v>210393.04587455007</v>
      </c>
      <c r="ZX68" s="175">
        <v>287922.09706690907</v>
      </c>
      <c r="ZY68" s="175">
        <v>164987.60405848679</v>
      </c>
      <c r="ZZ68" s="175">
        <v>87003.467046047852</v>
      </c>
      <c r="AAA68" s="175">
        <v>88239.470247495221</v>
      </c>
      <c r="AAB68" s="175">
        <v>195534.62981617433</v>
      </c>
      <c r="AAC68" s="175">
        <v>-6080.2079326211242</v>
      </c>
      <c r="AAD68" s="175">
        <v>198705.79403195222</v>
      </c>
      <c r="AAE68" s="175">
        <v>183315.98907454161</v>
      </c>
      <c r="AAF68" s="175">
        <v>237622.94077409394</v>
      </c>
      <c r="AAG68" s="175">
        <v>-13608.834584549186</v>
      </c>
      <c r="AAH68" s="175">
        <v>92090.458153653599</v>
      </c>
      <c r="AAI68" s="175">
        <v>241208.90416062548</v>
      </c>
      <c r="AAJ68" s="175">
        <v>227570.85078899987</v>
      </c>
      <c r="AAK68" s="175">
        <v>-74468.836287422135</v>
      </c>
      <c r="AAL68" s="175">
        <v>58743.219726462907</v>
      </c>
      <c r="AAM68" s="175">
        <v>93186.419797096343</v>
      </c>
      <c r="AAN68" s="175">
        <v>134639.84038063022</v>
      </c>
      <c r="AAO68" s="175">
        <v>37475.360943189095</v>
      </c>
      <c r="AAP68" s="175">
        <v>136558.26484656159</v>
      </c>
      <c r="AAQ68" s="175">
        <v>33174.153267590737</v>
      </c>
      <c r="AAR68" s="175">
        <v>127620.82305738365</v>
      </c>
      <c r="AAS68" s="175">
        <v>118124.26883943664</v>
      </c>
      <c r="AAT68" s="175">
        <v>130236.30315356806</v>
      </c>
      <c r="AAU68" s="175">
        <v>185540.94053387805</v>
      </c>
      <c r="AAV68" s="175">
        <v>134622.4012181377</v>
      </c>
      <c r="AAW68" s="175">
        <v>30296.057967537781</v>
      </c>
      <c r="AAX68" s="175">
        <v>273817.06267760863</v>
      </c>
      <c r="AAY68" s="175">
        <v>176661.33310333698</v>
      </c>
      <c r="AAZ68" s="175">
        <v>264663.11799409008</v>
      </c>
      <c r="ABA68" s="175">
        <v>252957.06451205921</v>
      </c>
      <c r="ABB68" s="175">
        <v>325623.19804123102</v>
      </c>
      <c r="ABC68" s="175">
        <v>195181.05989989088</v>
      </c>
      <c r="ABD68" s="175">
        <v>3376.2346116782865</v>
      </c>
      <c r="ABE68" s="175">
        <v>250428.75947891764</v>
      </c>
      <c r="ABF68" s="175">
        <v>12082.289725984505</v>
      </c>
      <c r="ABG68" s="175">
        <v>174506.71254704581</v>
      </c>
      <c r="ABH68" s="175">
        <v>96014.707597011002</v>
      </c>
      <c r="ABI68" s="175">
        <v>177144.62092353503</v>
      </c>
      <c r="ABJ68" s="175">
        <v>-6470.272967541765</v>
      </c>
      <c r="ABK68" s="175">
        <v>338265.86800129747</v>
      </c>
      <c r="ABL68" s="175">
        <v>180227.90601835761</v>
      </c>
      <c r="ABM68" s="175">
        <v>189656.23329040068</v>
      </c>
      <c r="ABN68" s="175">
        <v>58095.620802885678</v>
      </c>
      <c r="ABO68" s="175">
        <v>344937.18858334463</v>
      </c>
      <c r="ABP68" s="175">
        <v>149774.85957475915</v>
      </c>
      <c r="ABQ68" s="175">
        <v>196504.20489929739</v>
      </c>
      <c r="ABR68" s="175">
        <v>61749.640288555296</v>
      </c>
      <c r="ABS68" s="175">
        <v>343104.27343710593</v>
      </c>
      <c r="ABT68" s="175">
        <v>26316.441558418504</v>
      </c>
      <c r="ABU68" s="175">
        <v>254700.14191300492</v>
      </c>
      <c r="ABV68" s="175">
        <v>242458.25035759917</v>
      </c>
      <c r="ABW68" s="175">
        <v>292760.10617772257</v>
      </c>
      <c r="ABX68" s="175">
        <v>169137.86343254734</v>
      </c>
      <c r="ABY68" s="175">
        <v>100329.40376619407</v>
      </c>
      <c r="ABZ68" s="175">
        <v>148324.9004682019</v>
      </c>
      <c r="ACA68" s="175">
        <v>224999.64338891456</v>
      </c>
      <c r="ACB68" s="175">
        <v>230205.70969535116</v>
      </c>
      <c r="ACC68" s="175">
        <v>403597.25386930804</v>
      </c>
      <c r="ACD68" s="175">
        <v>-82677.812064178113</v>
      </c>
      <c r="ACE68" s="175">
        <v>-72082.559780323296</v>
      </c>
      <c r="ACF68" s="175">
        <v>162605.7679102344</v>
      </c>
      <c r="ACG68" s="175">
        <v>325824.97584029433</v>
      </c>
      <c r="ACH68" s="175">
        <v>182764.71785767423</v>
      </c>
      <c r="ACI68" s="175">
        <v>92028.652007671597</v>
      </c>
      <c r="ACJ68" s="175">
        <v>133614.42475012041</v>
      </c>
      <c r="ACK68" s="175">
        <v>81892.366171034082</v>
      </c>
      <c r="ACL68" s="175">
        <v>14766.171596340253</v>
      </c>
      <c r="ACM68" s="175">
        <v>342501.89034786873</v>
      </c>
      <c r="ACN68" s="175">
        <v>373581.69453476527</v>
      </c>
      <c r="ACO68" s="175">
        <v>98448.320376832038</v>
      </c>
      <c r="ACP68" s="175">
        <v>-36821.440480777354</v>
      </c>
      <c r="ACQ68" s="175">
        <v>-67619.013674554648</v>
      </c>
      <c r="ACR68" s="175">
        <v>191732.7340238092</v>
      </c>
      <c r="ACS68" s="175">
        <v>120111.85755376087</v>
      </c>
      <c r="ACT68" s="175">
        <v>207050.30844827497</v>
      </c>
      <c r="ACU68" s="175">
        <v>202751.41728868586</v>
      </c>
      <c r="ACV68" s="175">
        <v>67896.137923356902</v>
      </c>
      <c r="ACW68" s="175">
        <v>179899.2886589134</v>
      </c>
      <c r="ACX68" s="175">
        <v>286610.26445299661</v>
      </c>
      <c r="ACY68" s="175">
        <v>-2222.4328307436081</v>
      </c>
      <c r="ACZ68" s="175">
        <v>320131.84699193004</v>
      </c>
      <c r="ADA68" s="175">
        <v>124648.27508080442</v>
      </c>
      <c r="ADB68" s="175">
        <v>170828.4708999783</v>
      </c>
      <c r="ADC68" s="175">
        <v>-17270.00010779599</v>
      </c>
      <c r="ADD68" s="175">
        <v>275312.03015941079</v>
      </c>
      <c r="ADE68" s="175">
        <v>271596.7125660819</v>
      </c>
      <c r="ADF68" s="175">
        <v>158682.02448850521</v>
      </c>
      <c r="ADG68" s="175">
        <v>106701.15212081413</v>
      </c>
      <c r="ADH68" s="175">
        <v>43154.322717106203</v>
      </c>
      <c r="ADI68" s="175">
        <v>152642.19043177395</v>
      </c>
      <c r="ADJ68" s="175">
        <v>82579.408676966559</v>
      </c>
      <c r="ADK68" s="175">
        <v>245281.34884788428</v>
      </c>
      <c r="ADL68" s="175">
        <v>-110607.07690212782</v>
      </c>
      <c r="ADM68" s="175">
        <v>54887.046541214222</v>
      </c>
      <c r="ADN68" s="175">
        <v>77463.053358969686</v>
      </c>
      <c r="ADO68" s="175">
        <v>41788.278683928191</v>
      </c>
      <c r="ADP68" s="175">
        <v>315132.74267984799</v>
      </c>
      <c r="ADQ68" s="175">
        <v>210422.64214957753</v>
      </c>
      <c r="ADR68" s="175">
        <v>53813.731295984006</v>
      </c>
      <c r="ADS68" s="175">
        <v>82680.061209832958</v>
      </c>
      <c r="ADT68" s="175">
        <v>126510.41662986708</v>
      </c>
      <c r="ADU68" s="175">
        <v>283619.61859116267</v>
      </c>
      <c r="ADV68" s="175">
        <v>212457.51848131057</v>
      </c>
      <c r="ADW68" s="175">
        <v>94255.090940066555</v>
      </c>
      <c r="ADX68" s="175">
        <v>-46631.484436037368</v>
      </c>
      <c r="ADY68" s="175">
        <v>439968.94889600785</v>
      </c>
      <c r="ADZ68" s="175">
        <v>235509.18725075643</v>
      </c>
      <c r="AEA68" s="175">
        <v>152243.21231442888</v>
      </c>
      <c r="AEB68" s="175">
        <v>220371.54538216791</v>
      </c>
      <c r="AEC68" s="175">
        <v>132412.61600567977</v>
      </c>
      <c r="AED68" s="175">
        <v>414328.38772598875</v>
      </c>
      <c r="AEE68" s="175">
        <v>144396.99403617677</v>
      </c>
      <c r="AEF68" s="175">
        <v>137127.57243510376</v>
      </c>
      <c r="AEG68" s="175">
        <v>318966.51357155835</v>
      </c>
      <c r="AEH68" s="175">
        <v>37371.119617866818</v>
      </c>
      <c r="AEI68" s="175">
        <v>132148.59290446978</v>
      </c>
      <c r="AEJ68" s="175">
        <v>86179.9953296241</v>
      </c>
      <c r="AEK68" s="175">
        <v>81541.934452925518</v>
      </c>
      <c r="AEL68" s="175">
        <v>264332.18593867205</v>
      </c>
      <c r="AEM68" s="175">
        <v>24499.86321605806</v>
      </c>
      <c r="AEN68" s="175">
        <v>241769.5091855037</v>
      </c>
      <c r="AEO68" s="175">
        <v>147418.40472871033</v>
      </c>
      <c r="AEP68" s="175">
        <v>-34610.005248158588</v>
      </c>
      <c r="AEQ68" s="175">
        <v>208354.25394110088</v>
      </c>
      <c r="AER68" s="175">
        <v>126673.09331902751</v>
      </c>
      <c r="AES68" s="175">
        <v>273748.57783366938</v>
      </c>
      <c r="AET68" s="175">
        <v>18132.739515447582</v>
      </c>
      <c r="AEU68" s="175">
        <v>99578.112861621368</v>
      </c>
      <c r="AEV68" s="175">
        <v>181775.71039874296</v>
      </c>
      <c r="AEW68" s="175">
        <v>74563.728789986402</v>
      </c>
      <c r="AEX68" s="175">
        <v>185811.34229197758</v>
      </c>
      <c r="AEY68" s="175">
        <v>201364.80988961842</v>
      </c>
      <c r="AEZ68" s="175">
        <v>162971.90808866749</v>
      </c>
      <c r="AFA68" s="175">
        <v>104077.09827056565</v>
      </c>
      <c r="AFB68" s="175">
        <v>-50512.620580351824</v>
      </c>
      <c r="AFC68" s="175">
        <v>247538.77169277632</v>
      </c>
      <c r="AFD68" s="175">
        <v>319854.51059202891</v>
      </c>
      <c r="AFE68" s="175">
        <v>57322.604040248611</v>
      </c>
      <c r="AFF68" s="175">
        <v>377713.86818964814</v>
      </c>
      <c r="AFG68" s="175">
        <v>164700.56223264529</v>
      </c>
      <c r="AFH68" s="175">
        <v>202213.4499012084</v>
      </c>
      <c r="AFI68" s="175">
        <v>98393.834709008224</v>
      </c>
      <c r="AFJ68" s="175">
        <v>80207.034720386378</v>
      </c>
      <c r="AFK68" s="175">
        <v>89696.116555081389</v>
      </c>
      <c r="AFL68" s="175">
        <v>248935.10928054451</v>
      </c>
      <c r="AFM68" s="175">
        <v>177368.11804838738</v>
      </c>
      <c r="AFN68" s="175">
        <v>50506.870148015732</v>
      </c>
      <c r="AFO68" s="175">
        <v>-8971.1027062745416</v>
      </c>
      <c r="AFP68" s="175">
        <v>157081.47500530095</v>
      </c>
      <c r="AFQ68" s="175">
        <v>288735.02474600228</v>
      </c>
      <c r="AFR68" s="175">
        <v>392523.75738799851</v>
      </c>
      <c r="AFS68" s="175">
        <v>91065.589113987051</v>
      </c>
      <c r="AFT68" s="175">
        <v>99713.323651490442</v>
      </c>
      <c r="AFU68" s="175">
        <v>-26657.897528627946</v>
      </c>
      <c r="AFV68" s="175">
        <v>153149.53566736745</v>
      </c>
      <c r="AFW68" s="175">
        <v>213792.54129850381</v>
      </c>
      <c r="AFX68" s="175">
        <v>119613.71701962885</v>
      </c>
      <c r="AFY68" s="175">
        <v>11938.479777904693</v>
      </c>
      <c r="AFZ68" s="175">
        <v>362898.6071507404</v>
      </c>
      <c r="AGA68" s="175">
        <v>210971.4059288823</v>
      </c>
      <c r="AGB68" s="175">
        <v>-89585.115768482268</v>
      </c>
      <c r="AGC68" s="175">
        <v>104817.83791992819</v>
      </c>
      <c r="AGD68" s="175">
        <v>192990.42541027721</v>
      </c>
      <c r="AGE68" s="175">
        <v>179140.82248831226</v>
      </c>
      <c r="AGF68" s="175">
        <v>133972.71900270338</v>
      </c>
      <c r="AGG68" s="175">
        <v>264670.78888987319</v>
      </c>
      <c r="AGH68" s="175">
        <v>205089.67086648411</v>
      </c>
      <c r="AGI68" s="175">
        <v>4315.3535732854507</v>
      </c>
      <c r="AGJ68" s="175">
        <v>151654.96718349369</v>
      </c>
      <c r="AGK68" s="175">
        <v>32781.125427071471</v>
      </c>
      <c r="AGL68" s="175">
        <v>16300.02888896584</v>
      </c>
      <c r="AGM68" s="175">
        <v>177408.89421927882</v>
      </c>
      <c r="AGN68" s="175">
        <v>158345.35161102971</v>
      </c>
      <c r="AGO68" s="175">
        <v>180058.94059852444</v>
      </c>
      <c r="AGP68" s="175">
        <v>178940.15124504617</v>
      </c>
      <c r="AGQ68" s="175">
        <v>117008.41149720934</v>
      </c>
      <c r="AGR68" s="175">
        <v>230254.3461723022</v>
      </c>
      <c r="AGS68" s="175">
        <v>77487.295898743614</v>
      </c>
      <c r="AGT68" s="175">
        <v>182545.60885303083</v>
      </c>
      <c r="AGU68" s="175">
        <v>184021.28381027005</v>
      </c>
      <c r="AGV68" s="175">
        <v>158793.62702966147</v>
      </c>
      <c r="AGW68" s="175">
        <v>113350.7994146765</v>
      </c>
      <c r="AGX68" s="175">
        <v>283223.14224872354</v>
      </c>
      <c r="AGY68" s="175">
        <v>189160.99069817257</v>
      </c>
      <c r="AGZ68" s="175">
        <v>169108.40604737928</v>
      </c>
      <c r="AHA68" s="175">
        <v>192516.15854019477</v>
      </c>
      <c r="AHB68" s="175">
        <v>-42754.67207654519</v>
      </c>
      <c r="AHC68" s="175">
        <v>119132.49025489629</v>
      </c>
      <c r="AHD68" s="175">
        <v>213836.50143918549</v>
      </c>
      <c r="AHE68" s="175">
        <v>47616.166096674802</v>
      </c>
      <c r="AHF68" s="175">
        <v>136868.58509497327</v>
      </c>
      <c r="AHG68" s="175">
        <v>68769.543649564206</v>
      </c>
      <c r="AHH68" s="175">
        <v>11628.876395924308</v>
      </c>
      <c r="AHI68" s="175">
        <v>59785.87397784245</v>
      </c>
      <c r="AHJ68" s="175">
        <v>-38021.693443676049</v>
      </c>
      <c r="AHK68" s="175">
        <v>129881.00342219631</v>
      </c>
      <c r="AHL68" s="175">
        <v>217237.83656933368</v>
      </c>
      <c r="AHM68" s="175">
        <v>94184.330545832228</v>
      </c>
      <c r="AHN68" s="175">
        <v>244423.79062881492</v>
      </c>
      <c r="AHO68" s="175">
        <v>253975.22775805378</v>
      </c>
      <c r="AHP68" s="175">
        <v>108377.25116632797</v>
      </c>
      <c r="AHQ68" s="175">
        <v>-163763.4877939896</v>
      </c>
      <c r="AHR68" s="175">
        <v>245688.45009360072</v>
      </c>
      <c r="AHS68" s="175">
        <v>244847.26761252849</v>
      </c>
      <c r="AHT68" s="175">
        <v>53117.122116161918</v>
      </c>
      <c r="AHU68" s="175">
        <v>273668.70782588352</v>
      </c>
      <c r="AHV68" s="175">
        <v>209094.54417770205</v>
      </c>
      <c r="AHW68" s="175">
        <v>183192.13036992025</v>
      </c>
      <c r="AHX68" s="175">
        <v>150921.56780452648</v>
      </c>
      <c r="AHY68" s="175">
        <v>12244.070595525031</v>
      </c>
      <c r="AHZ68" s="175">
        <v>100271.28531904402</v>
      </c>
      <c r="AIA68" s="175">
        <v>108573.05613607517</v>
      </c>
      <c r="AIB68" s="175">
        <v>124759.75988900452</v>
      </c>
      <c r="AIC68" s="175">
        <v>192317.47078124905</v>
      </c>
      <c r="AID68" s="175">
        <v>28968.284489745216</v>
      </c>
      <c r="AIE68" s="175">
        <v>345009.02536543005</v>
      </c>
      <c r="AIF68" s="175">
        <v>-4512.9054003276397</v>
      </c>
      <c r="AIG68" s="175">
        <v>180484.45196019125</v>
      </c>
      <c r="AIH68" s="175">
        <v>191575.17102406145</v>
      </c>
      <c r="AII68" s="175">
        <v>137778.45151619322</v>
      </c>
      <c r="AIJ68" s="175">
        <v>109557.53781500668</v>
      </c>
      <c r="AIK68" s="175">
        <v>11136.793251336552</v>
      </c>
      <c r="AIL68" s="175">
        <v>140569.15395810598</v>
      </c>
      <c r="AIM68" s="175">
        <v>230867.38298995205</v>
      </c>
      <c r="AIN68" s="175">
        <v>119440.59105662914</v>
      </c>
      <c r="AIO68" s="175">
        <v>121769.77693099104</v>
      </c>
      <c r="AIP68" s="175">
        <v>236292.76146087601</v>
      </c>
      <c r="AIQ68" s="175">
        <v>39014.414288340486</v>
      </c>
      <c r="AIR68" s="175">
        <v>220027.38384645112</v>
      </c>
      <c r="AIS68" s="175">
        <v>208043.16037209876</v>
      </c>
      <c r="AIT68" s="175">
        <v>69256.405831457698</v>
      </c>
      <c r="AIU68" s="175">
        <v>173489.76818137232</v>
      </c>
      <c r="AIV68" s="175">
        <v>213773.35936371764</v>
      </c>
      <c r="AIW68" s="175">
        <v>230721.66462651818</v>
      </c>
      <c r="AIX68" s="175">
        <v>68035.03092590766</v>
      </c>
      <c r="AIY68" s="175">
        <v>189997.60522597769</v>
      </c>
      <c r="AIZ68" s="175">
        <v>217120.59347177891</v>
      </c>
      <c r="AJA68" s="175">
        <v>72118.257558332494</v>
      </c>
      <c r="AJB68" s="175">
        <v>232159.25608441059</v>
      </c>
      <c r="AJC68" s="175">
        <v>102911.81175808955</v>
      </c>
      <c r="AJD68" s="175">
        <v>183822.1613096295</v>
      </c>
      <c r="AJE68" s="175">
        <v>226231.17095983645</v>
      </c>
      <c r="AJF68" s="175">
        <v>105767.44744323031</v>
      </c>
      <c r="AJG68" s="175">
        <v>145017.99040470619</v>
      </c>
      <c r="AJH68" s="175">
        <v>145089.93008468114</v>
      </c>
      <c r="AJI68" s="175">
        <v>126291.39656172364</v>
      </c>
      <c r="AJJ68" s="175">
        <v>26099.758745944593</v>
      </c>
      <c r="AJK68" s="175">
        <v>244568.72971549715</v>
      </c>
      <c r="AJL68" s="175">
        <v>-30272.452036594274</v>
      </c>
      <c r="AJM68" s="175">
        <v>74240.706693857908</v>
      </c>
      <c r="AJN68" s="175">
        <v>31977.10577304443</v>
      </c>
      <c r="AJO68" s="175">
        <v>125265.9382707823</v>
      </c>
      <c r="AJP68" s="175">
        <v>119872.81340422883</v>
      </c>
      <c r="AJQ68" s="175">
        <v>138244.17171428748</v>
      </c>
      <c r="AJR68" s="175">
        <v>-90494.415096913581</v>
      </c>
      <c r="AJS68" s="175">
        <v>357808.25426342257</v>
      </c>
      <c r="AJT68" s="175">
        <v>251544.68723258993</v>
      </c>
      <c r="AJU68" s="175">
        <v>154304.25035095098</v>
      </c>
      <c r="AJV68" s="175">
        <v>151004.20621029186</v>
      </c>
      <c r="AJW68" s="175">
        <v>55298.272801334504</v>
      </c>
      <c r="AJX68" s="175">
        <v>232433.49432728905</v>
      </c>
      <c r="AJY68" s="175">
        <v>236548.23506454105</v>
      </c>
      <c r="AJZ68" s="175">
        <v>173338.135382846</v>
      </c>
      <c r="AKA68" s="175">
        <v>351747.97438086226</v>
      </c>
      <c r="AKB68" s="175">
        <v>57221.87336546951</v>
      </c>
      <c r="AKC68" s="175">
        <v>-179784.05559634027</v>
      </c>
      <c r="AKD68" s="175">
        <v>203892.38976576741</v>
      </c>
      <c r="AKE68" s="175">
        <v>-29353.247243859747</v>
      </c>
      <c r="AKF68" s="175">
        <v>154358.01321264511</v>
      </c>
      <c r="AKG68" s="175">
        <v>53704.362968687899</v>
      </c>
      <c r="AKH68" s="175">
        <v>51240.948994926905</v>
      </c>
      <c r="AKI68" s="175">
        <v>-112922.96020159539</v>
      </c>
      <c r="AKJ68" s="175">
        <v>103259.02984712186</v>
      </c>
      <c r="AKK68" s="175">
        <v>35660.031288438826</v>
      </c>
      <c r="AKL68" s="175">
        <v>134946.28109333763</v>
      </c>
      <c r="AKM68" s="175">
        <v>218096.37813129331</v>
      </c>
      <c r="AKN68" s="175">
        <v>175950.07126235618</v>
      </c>
      <c r="AKO68" s="175">
        <v>48083.219497006328</v>
      </c>
      <c r="AKP68" s="175">
        <v>286461.67113028601</v>
      </c>
      <c r="AKQ68" s="175">
        <v>133275.11590047256</v>
      </c>
      <c r="AKR68" s="175">
        <v>149699.01501851532</v>
      </c>
      <c r="AKS68" s="175">
        <v>187416.41112813738</v>
      </c>
      <c r="AKT68" s="175">
        <v>33418.936101086059</v>
      </c>
      <c r="AKU68" s="175">
        <v>200418.80168786354</v>
      </c>
      <c r="AKV68" s="175">
        <v>-71782.117408929858</v>
      </c>
      <c r="AKW68" s="175">
        <v>188029.31974978832</v>
      </c>
      <c r="AKX68" s="175">
        <v>145767.39427843242</v>
      </c>
      <c r="AKY68" s="175">
        <v>249630.06812355696</v>
      </c>
      <c r="AKZ68" s="175">
        <v>224995.31568582312</v>
      </c>
      <c r="ALA68" s="175">
        <v>89399.013479811547</v>
      </c>
      <c r="ALB68" s="175">
        <v>202780.43936485154</v>
      </c>
      <c r="ALC68" s="175">
        <v>70957.602602408384</v>
      </c>
      <c r="ALD68" s="175">
        <v>77516.990321379912</v>
      </c>
      <c r="ALE68" s="175">
        <v>157300.15075956925</v>
      </c>
      <c r="ALF68" s="175">
        <v>140700.35222852559</v>
      </c>
      <c r="ALG68" s="175">
        <v>155826.52592418081</v>
      </c>
      <c r="ALH68" s="175">
        <v>15769.05093534966</v>
      </c>
      <c r="ALI68" s="175">
        <v>256253.38314269402</v>
      </c>
      <c r="ALJ68" s="175">
        <v>315781.57681777643</v>
      </c>
      <c r="ALK68" s="175">
        <v>259184.71757205957</v>
      </c>
      <c r="ALL68" s="175">
        <v>83008.442718437349</v>
      </c>
      <c r="ALM68" s="175">
        <v>155130.79988451907</v>
      </c>
      <c r="ALN68" s="175">
        <v>73924.530169842939</v>
      </c>
      <c r="ALO68" s="175">
        <v>191209.59361795781</v>
      </c>
      <c r="ALP68" s="175">
        <v>211651.73092236271</v>
      </c>
      <c r="ALQ68" s="175">
        <v>50136.057612436707</v>
      </c>
      <c r="ALR68" s="175">
        <v>285887.9110100969</v>
      </c>
      <c r="ALS68" s="175">
        <v>206994.26549408122</v>
      </c>
      <c r="ALT68" s="175">
        <v>103629.2974951895</v>
      </c>
      <c r="ALU68" s="175">
        <v>247605.48743820877</v>
      </c>
      <c r="ALV68" s="175">
        <v>201611.05636059627</v>
      </c>
      <c r="ALW68" s="175">
        <v>205643.10611077867</v>
      </c>
      <c r="ALX68" s="176">
        <v>186666.66448614083</v>
      </c>
    </row>
    <row r="69" spans="1:1012" s="4" customFormat="1" ht="14.4" customHeight="1" x14ac:dyDescent="0.35">
      <c r="A69" s="99">
        <f t="shared" si="1"/>
        <v>2</v>
      </c>
      <c r="B69" s="190">
        <f>IF(Calculations[[#This Row],[Adoption Year]]&lt;=Plan_Yrs,Inv*(1+YoY_Inv)^Calculations[[#This Row],[Adoption Year]],"")</f>
        <v>267884.32717115706</v>
      </c>
      <c r="C69" s="190">
        <f>IF(Calculations[[#This Row],[Adoption Year]]&lt;= Plan_Yrs, Calculations[[#This Row],[Investment]]/(1+DR)^Calculations[[#This Row],[Adoption Year]],"")</f>
        <v>222724.32171681899</v>
      </c>
      <c r="D69" s="190">
        <f>IF(Calculations[[#This Row],[Adoption Year]]&lt;=Plan_Yrs,
   IF(DR=0,
      Ben*((1+YoY_Ben))^Calculations[[#This Row],[Adoption Year]] * Ben_Life / (1+DR)^Calculations[[#This Row],[Adoption Year]],
      Ben * ((1+YoY_Ben)/(1+DR))^Calculations[[#This Row],[Adoption Year]] * (1 - (1/(1+DR))^Ben_Life) / DR
   ),
   ""
)</f>
        <v>444534.15627033223</v>
      </c>
      <c r="E69" s="190">
        <f>IF(Calculations[[#This Row],[Adoption Year]]&lt;= Plan_Yrs,Calculations[[#This Row],[Lifetime Benefits PV]]-Calculations[[#This Row],[Investment PV]],"")</f>
        <v>221809.83455351324</v>
      </c>
      <c r="F69" s="190">
        <f>IF(Calculations[[#This Row],[Adoption Year]]&lt;= Plan_Yrs, MAX(Calculations[NPV])-Calculations[[#This Row],[NPV]],"")</f>
        <v>800.29562520937179</v>
      </c>
      <c r="G69" s="193">
        <f>IF(Calculations[[#This Row],[Adoption Year]]&lt;= Plan_Yrs, AVERAGE(M69:ALX69),"")</f>
        <v>155429.0440493059</v>
      </c>
      <c r="H69" s="194">
        <f>IF(Calculations[[#This Row],[Adoption Year]]&lt;= Plan_Yrs, MAX(Calculations[NPV Mean])-Calculations[[#This Row],[NPV Mean]],"")</f>
        <v>46106.141261148063</v>
      </c>
      <c r="I69"/>
      <c r="K69" s="66">
        <v>2</v>
      </c>
      <c r="L69" s="180">
        <f>Calculations[[#This Row],[NPV]]</f>
        <v>221809.83455351324</v>
      </c>
      <c r="M69" s="175">
        <v>167974.46882693452</v>
      </c>
      <c r="N69" s="175">
        <v>152073.47574312234</v>
      </c>
      <c r="O69" s="175">
        <v>109894.34209039935</v>
      </c>
      <c r="P69" s="175">
        <v>307205.38642830891</v>
      </c>
      <c r="Q69" s="175">
        <v>197059.10207381233</v>
      </c>
      <c r="R69" s="175">
        <v>100581.8688426633</v>
      </c>
      <c r="S69" s="175">
        <v>229673.43218092402</v>
      </c>
      <c r="T69" s="175">
        <v>-3427.8606738207745</v>
      </c>
      <c r="U69" s="175">
        <v>14650.317546310194</v>
      </c>
      <c r="V69" s="175">
        <v>117116.55651272391</v>
      </c>
      <c r="W69" s="175">
        <v>210416.15165301328</v>
      </c>
      <c r="X69" s="175">
        <v>292738.49639270094</v>
      </c>
      <c r="Y69" s="175">
        <v>194558.98017986241</v>
      </c>
      <c r="Z69" s="175">
        <v>149381.17216344678</v>
      </c>
      <c r="AA69" s="175">
        <v>148354.19474155596</v>
      </c>
      <c r="AB69" s="175">
        <v>150050.20293609818</v>
      </c>
      <c r="AC69" s="175">
        <v>147526.46000020002</v>
      </c>
      <c r="AD69" s="175">
        <v>86695.766612127947</v>
      </c>
      <c r="AE69" s="175">
        <v>-68898.584276443697</v>
      </c>
      <c r="AF69" s="175">
        <v>-173700.34691105079</v>
      </c>
      <c r="AG69" s="175">
        <v>138687.97574942873</v>
      </c>
      <c r="AH69" s="175">
        <v>211198.75927461931</v>
      </c>
      <c r="AI69" s="175">
        <v>182538.9556947297</v>
      </c>
      <c r="AJ69" s="175">
        <v>-67421.181574743299</v>
      </c>
      <c r="AK69" s="175">
        <v>75832.699910333264</v>
      </c>
      <c r="AL69" s="175">
        <v>173096.28633328716</v>
      </c>
      <c r="AM69" s="175">
        <v>254429.07339335038</v>
      </c>
      <c r="AN69" s="175">
        <v>108707.73999644219</v>
      </c>
      <c r="AO69" s="175">
        <v>83139.415459095384</v>
      </c>
      <c r="AP69" s="175">
        <v>281599.52651687787</v>
      </c>
      <c r="AQ69" s="175">
        <v>-179531.58457604266</v>
      </c>
      <c r="AR69" s="175">
        <v>129133.63272138359</v>
      </c>
      <c r="AS69" s="175">
        <v>125705.80712431614</v>
      </c>
      <c r="AT69" s="175">
        <v>249199.28884592015</v>
      </c>
      <c r="AU69" s="175">
        <v>146903.0981141174</v>
      </c>
      <c r="AV69" s="175">
        <v>221831.83409650807</v>
      </c>
      <c r="AW69" s="175">
        <v>200408.25132664433</v>
      </c>
      <c r="AX69" s="175">
        <v>227811.08406775937</v>
      </c>
      <c r="AY69" s="175">
        <v>354589.70822976495</v>
      </c>
      <c r="AZ69" s="175">
        <v>100950.11378369888</v>
      </c>
      <c r="BA69" s="175">
        <v>297137.18468331813</v>
      </c>
      <c r="BB69" s="175">
        <v>223187.44984342417</v>
      </c>
      <c r="BC69" s="175">
        <v>133232.63794429033</v>
      </c>
      <c r="BD69" s="175">
        <v>100503.36998565943</v>
      </c>
      <c r="BE69" s="175">
        <v>2815.9564744180534</v>
      </c>
      <c r="BF69" s="175">
        <v>241768.75149037468</v>
      </c>
      <c r="BG69" s="175">
        <v>292940.50522270164</v>
      </c>
      <c r="BH69" s="175">
        <v>201924.19999645097</v>
      </c>
      <c r="BI69" s="175">
        <v>284503.70200053928</v>
      </c>
      <c r="BJ69" s="175">
        <v>140923.69174950919</v>
      </c>
      <c r="BK69" s="175">
        <v>98784.51581603082</v>
      </c>
      <c r="BL69" s="175">
        <v>239159.48955612825</v>
      </c>
      <c r="BM69" s="175">
        <v>153748.46458098135</v>
      </c>
      <c r="BN69" s="175">
        <v>159848.01385548635</v>
      </c>
      <c r="BO69" s="175">
        <v>304908.76471891464</v>
      </c>
      <c r="BP69" s="175">
        <v>298985.69962008263</v>
      </c>
      <c r="BQ69" s="175">
        <v>188183.08594930643</v>
      </c>
      <c r="BR69" s="175">
        <v>241619.83772613411</v>
      </c>
      <c r="BS69" s="175">
        <v>86372.555292727891</v>
      </c>
      <c r="BT69" s="175">
        <v>182497.14583241005</v>
      </c>
      <c r="BU69" s="175">
        <v>191445.80410359806</v>
      </c>
      <c r="BV69" s="175">
        <v>196289.54517837317</v>
      </c>
      <c r="BW69" s="175">
        <v>70879.085701077594</v>
      </c>
      <c r="BX69" s="175">
        <v>10721.405147442652</v>
      </c>
      <c r="BY69" s="175">
        <v>174745.88880147692</v>
      </c>
      <c r="BZ69" s="175">
        <v>293905.28282966116</v>
      </c>
      <c r="CA69" s="175">
        <v>297307.95686000097</v>
      </c>
      <c r="CB69" s="175">
        <v>226505.90751607463</v>
      </c>
      <c r="CC69" s="175">
        <v>247690.79621732983</v>
      </c>
      <c r="CD69" s="175">
        <v>183457.39415147362</v>
      </c>
      <c r="CE69" s="175">
        <v>122311.50604228611</v>
      </c>
      <c r="CF69" s="175">
        <v>57783.144273779559</v>
      </c>
      <c r="CG69" s="175">
        <v>102486.78222036274</v>
      </c>
      <c r="CH69" s="175">
        <v>115334.79485308102</v>
      </c>
      <c r="CI69" s="175">
        <v>86645.562569683942</v>
      </c>
      <c r="CJ69" s="175">
        <v>410757.84610351315</v>
      </c>
      <c r="CK69" s="175">
        <v>191760.99799843671</v>
      </c>
      <c r="CL69" s="175">
        <v>217817.62774641969</v>
      </c>
      <c r="CM69" s="175">
        <v>196442.21444211018</v>
      </c>
      <c r="CN69" s="175">
        <v>78101.38299286511</v>
      </c>
      <c r="CO69" s="175">
        <v>196352.72180990531</v>
      </c>
      <c r="CP69" s="175">
        <v>181533.36865370264</v>
      </c>
      <c r="CQ69" s="175">
        <v>203763.09604018333</v>
      </c>
      <c r="CR69" s="175">
        <v>224944.64517489175</v>
      </c>
      <c r="CS69" s="175">
        <v>-14008.094344151788</v>
      </c>
      <c r="CT69" s="175">
        <v>163250.82356435381</v>
      </c>
      <c r="CU69" s="175">
        <v>-96031.529982750828</v>
      </c>
      <c r="CV69" s="175">
        <v>73845.245592209947</v>
      </c>
      <c r="CW69" s="175">
        <v>189380.1795534573</v>
      </c>
      <c r="CX69" s="175">
        <v>211250.38872691186</v>
      </c>
      <c r="CY69" s="175">
        <v>102160.48723495635</v>
      </c>
      <c r="CZ69" s="175">
        <v>428730.15118466713</v>
      </c>
      <c r="DA69" s="175">
        <v>45318.153682998091</v>
      </c>
      <c r="DB69" s="175">
        <v>160132.0478912096</v>
      </c>
      <c r="DC69" s="175">
        <v>97107.6696453513</v>
      </c>
      <c r="DD69" s="175">
        <v>103664.19452720112</v>
      </c>
      <c r="DE69" s="175">
        <v>170104.86537948664</v>
      </c>
      <c r="DF69" s="175">
        <v>208588.75580699334</v>
      </c>
      <c r="DG69" s="175">
        <v>119462.76659228595</v>
      </c>
      <c r="DH69" s="175">
        <v>183572.55201598688</v>
      </c>
      <c r="DI69" s="175">
        <v>331737.06391318573</v>
      </c>
      <c r="DJ69" s="175">
        <v>191625.96971861221</v>
      </c>
      <c r="DK69" s="175">
        <v>220674.54626073875</v>
      </c>
      <c r="DL69" s="175">
        <v>177223.08521937078</v>
      </c>
      <c r="DM69" s="175">
        <v>194518.81505918581</v>
      </c>
      <c r="DN69" s="175">
        <v>147656.37394826184</v>
      </c>
      <c r="DO69" s="175">
        <v>167298.10818621563</v>
      </c>
      <c r="DP69" s="175">
        <v>52907.693531623925</v>
      </c>
      <c r="DQ69" s="175">
        <v>183135.26446555683</v>
      </c>
      <c r="DR69" s="175">
        <v>221809.83455351324</v>
      </c>
      <c r="DS69" s="175">
        <v>174866.45104435534</v>
      </c>
      <c r="DT69" s="175">
        <v>74629.057472507353</v>
      </c>
      <c r="DU69" s="175">
        <v>202803.59508088836</v>
      </c>
      <c r="DV69" s="175">
        <v>40553.123880903178</v>
      </c>
      <c r="DW69" s="175">
        <v>315882.50170493103</v>
      </c>
      <c r="DX69" s="175">
        <v>92323.617181715264</v>
      </c>
      <c r="DY69" s="175">
        <v>15247.551245578739</v>
      </c>
      <c r="DZ69" s="175">
        <v>296890.35107936966</v>
      </c>
      <c r="EA69" s="175">
        <v>40120.264466201595</v>
      </c>
      <c r="EB69" s="175">
        <v>158999.38714646685</v>
      </c>
      <c r="EC69" s="175">
        <v>87015.08542466478</v>
      </c>
      <c r="ED69" s="175">
        <v>143282.91255589866</v>
      </c>
      <c r="EE69" s="175">
        <v>166276.67376951361</v>
      </c>
      <c r="EF69" s="175">
        <v>239589.70633026212</v>
      </c>
      <c r="EG69" s="175">
        <v>227260.71289535568</v>
      </c>
      <c r="EH69" s="175">
        <v>183119.68256365901</v>
      </c>
      <c r="EI69" s="175">
        <v>137042.03880537313</v>
      </c>
      <c r="EJ69" s="175">
        <v>153777.79257059013</v>
      </c>
      <c r="EK69" s="175">
        <v>143991.16812148044</v>
      </c>
      <c r="EL69" s="175">
        <v>187869.61697560118</v>
      </c>
      <c r="EM69" s="175">
        <v>-79753.656201448001</v>
      </c>
      <c r="EN69" s="175">
        <v>202902.34948178029</v>
      </c>
      <c r="EO69" s="175">
        <v>137202.15640666854</v>
      </c>
      <c r="EP69" s="175">
        <v>267173.62814975443</v>
      </c>
      <c r="EQ69" s="175">
        <v>131902.75022373351</v>
      </c>
      <c r="ER69" s="175">
        <v>52682.10519751528</v>
      </c>
      <c r="ES69" s="175">
        <v>42199.029253855813</v>
      </c>
      <c r="ET69" s="175">
        <v>33982.796541287098</v>
      </c>
      <c r="EU69" s="175">
        <v>122704.99811047435</v>
      </c>
      <c r="EV69" s="175">
        <v>116071.91268025603</v>
      </c>
      <c r="EW69" s="175">
        <v>176432.99907493539</v>
      </c>
      <c r="EX69" s="175">
        <v>101557.03753793234</v>
      </c>
      <c r="EY69" s="175">
        <v>134083.09510839352</v>
      </c>
      <c r="EZ69" s="175">
        <v>114804.61550470293</v>
      </c>
      <c r="FA69" s="175">
        <v>96720.132846894674</v>
      </c>
      <c r="FB69" s="175">
        <v>327815.29631412361</v>
      </c>
      <c r="FC69" s="175">
        <v>98437.228362532565</v>
      </c>
      <c r="FD69" s="175">
        <v>153413.83564303652</v>
      </c>
      <c r="FE69" s="175">
        <v>29258.220627614006</v>
      </c>
      <c r="FF69" s="175">
        <v>41121.899793834426</v>
      </c>
      <c r="FG69" s="175">
        <v>158803.1629861141</v>
      </c>
      <c r="FH69" s="175">
        <v>-46828.794987123169</v>
      </c>
      <c r="FI69" s="175">
        <v>69617.45143733453</v>
      </c>
      <c r="FJ69" s="175">
        <v>291465.68723454839</v>
      </c>
      <c r="FK69" s="175">
        <v>104028.03372963093</v>
      </c>
      <c r="FL69" s="175">
        <v>315582.20372000855</v>
      </c>
      <c r="FM69" s="175">
        <v>2915.9587078857585</v>
      </c>
      <c r="FN69" s="175">
        <v>237389.21168708531</v>
      </c>
      <c r="FO69" s="175">
        <v>174702.95852498381</v>
      </c>
      <c r="FP69" s="175">
        <v>99503.049820995861</v>
      </c>
      <c r="FQ69" s="175">
        <v>89583.664223268424</v>
      </c>
      <c r="FR69" s="175">
        <v>289064.37965250958</v>
      </c>
      <c r="FS69" s="175">
        <v>100928.41964134359</v>
      </c>
      <c r="FT69" s="175">
        <v>262865.17401027074</v>
      </c>
      <c r="FU69" s="175">
        <v>-34842.639691628632</v>
      </c>
      <c r="FV69" s="175">
        <v>118446.40784505304</v>
      </c>
      <c r="FW69" s="175">
        <v>328629.71097761102</v>
      </c>
      <c r="FX69" s="175">
        <v>279542.61203433888</v>
      </c>
      <c r="FY69" s="175">
        <v>87914.66553086869</v>
      </c>
      <c r="FZ69" s="175">
        <v>120943.40236091914</v>
      </c>
      <c r="GA69" s="175">
        <v>56550.162249099871</v>
      </c>
      <c r="GB69" s="175">
        <v>239463.9166321363</v>
      </c>
      <c r="GC69" s="175">
        <v>213849.76858592243</v>
      </c>
      <c r="GD69" s="175">
        <v>212336.20961043274</v>
      </c>
      <c r="GE69" s="175">
        <v>44920.899652801105</v>
      </c>
      <c r="GF69" s="175">
        <v>119537.94956516125</v>
      </c>
      <c r="GG69" s="175">
        <v>191785.18040196129</v>
      </c>
      <c r="GH69" s="175">
        <v>69643.291998739995</v>
      </c>
      <c r="GI69" s="175">
        <v>236740.00817326317</v>
      </c>
      <c r="GJ69" s="175">
        <v>-75675.228083934111</v>
      </c>
      <c r="GK69" s="175">
        <v>-88917.314001014922</v>
      </c>
      <c r="GL69" s="175">
        <v>269583.18440712651</v>
      </c>
      <c r="GM69" s="175">
        <v>110832.53975171669</v>
      </c>
      <c r="GN69" s="175">
        <v>57334.464667823515</v>
      </c>
      <c r="GO69" s="175">
        <v>143043.68366665393</v>
      </c>
      <c r="GP69" s="175">
        <v>129333.05593169041</v>
      </c>
      <c r="GQ69" s="175">
        <v>22342.84796850261</v>
      </c>
      <c r="GR69" s="175">
        <v>138380.56138502434</v>
      </c>
      <c r="GS69" s="175">
        <v>219067.87595918775</v>
      </c>
      <c r="GT69" s="175">
        <v>90680.904550681706</v>
      </c>
      <c r="GU69" s="175">
        <v>173387.10420674761</v>
      </c>
      <c r="GV69" s="175">
        <v>113998.01977958926</v>
      </c>
      <c r="GW69" s="175">
        <v>67315.440781664627</v>
      </c>
      <c r="GX69" s="175">
        <v>33716.83293357864</v>
      </c>
      <c r="GY69" s="175">
        <v>201659.34259397601</v>
      </c>
      <c r="GZ69" s="175">
        <v>181291.79603610586</v>
      </c>
      <c r="HA69" s="175">
        <v>158755.22292295203</v>
      </c>
      <c r="HB69" s="175">
        <v>452101.69677909126</v>
      </c>
      <c r="HC69" s="175">
        <v>215528.58404848384</v>
      </c>
      <c r="HD69" s="175">
        <v>93556.509143144707</v>
      </c>
      <c r="HE69" s="175">
        <v>246296.51579363935</v>
      </c>
      <c r="HF69" s="175">
        <v>30604.45315744757</v>
      </c>
      <c r="HG69" s="175">
        <v>128884.1982228001</v>
      </c>
      <c r="HH69" s="175">
        <v>37579.275947530754</v>
      </c>
      <c r="HI69" s="175">
        <v>123176.93928069496</v>
      </c>
      <c r="HJ69" s="175">
        <v>23083.059249257669</v>
      </c>
      <c r="HK69" s="175">
        <v>39596.456925751641</v>
      </c>
      <c r="HL69" s="175">
        <v>177059.20610810068</v>
      </c>
      <c r="HM69" s="175">
        <v>92463.036778226378</v>
      </c>
      <c r="HN69" s="175">
        <v>67045.866436276498</v>
      </c>
      <c r="HO69" s="175">
        <v>22740.927425342496</v>
      </c>
      <c r="HP69" s="175">
        <v>176862.82668675913</v>
      </c>
      <c r="HQ69" s="175">
        <v>140175.05447007116</v>
      </c>
      <c r="HR69" s="175">
        <v>198546.0626902926</v>
      </c>
      <c r="HS69" s="175">
        <v>117157.04523538455</v>
      </c>
      <c r="HT69" s="175">
        <v>9840.5451669883914</v>
      </c>
      <c r="HU69" s="175">
        <v>119290.16564409147</v>
      </c>
      <c r="HV69" s="175">
        <v>267049.81320097565</v>
      </c>
      <c r="HW69" s="175">
        <v>149497.64864013717</v>
      </c>
      <c r="HX69" s="175">
        <v>114130.39342605008</v>
      </c>
      <c r="HY69" s="175">
        <v>244474.54638024379</v>
      </c>
      <c r="HZ69" s="175">
        <v>27162.51123309572</v>
      </c>
      <c r="IA69" s="175">
        <v>98317.830383337481</v>
      </c>
      <c r="IB69" s="175">
        <v>135455.69765330807</v>
      </c>
      <c r="IC69" s="175">
        <v>110204.36890813144</v>
      </c>
      <c r="ID69" s="175">
        <v>219353.02112028952</v>
      </c>
      <c r="IE69" s="175">
        <v>265873.4240817994</v>
      </c>
      <c r="IF69" s="175">
        <v>187673.97963302568</v>
      </c>
      <c r="IG69" s="175">
        <v>246603.3812221057</v>
      </c>
      <c r="IH69" s="175">
        <v>-71059.788255289022</v>
      </c>
      <c r="II69" s="175">
        <v>-13511.358442840166</v>
      </c>
      <c r="IJ69" s="175">
        <v>367787.84721494245</v>
      </c>
      <c r="IK69" s="175">
        <v>317667.33069555613</v>
      </c>
      <c r="IL69" s="175">
        <v>67490.469072643056</v>
      </c>
      <c r="IM69" s="175">
        <v>241058.86675787781</v>
      </c>
      <c r="IN69" s="175">
        <v>135990.47307238344</v>
      </c>
      <c r="IO69" s="175">
        <v>222215.9673951689</v>
      </c>
      <c r="IP69" s="175">
        <v>199521.21735487349</v>
      </c>
      <c r="IQ69" s="175">
        <v>69074.098605268402</v>
      </c>
      <c r="IR69" s="175">
        <v>107715.80352915893</v>
      </c>
      <c r="IS69" s="175">
        <v>206060.11850230009</v>
      </c>
      <c r="IT69" s="175">
        <v>121538.2086332074</v>
      </c>
      <c r="IU69" s="175">
        <v>223847.74694762885</v>
      </c>
      <c r="IV69" s="175">
        <v>354781.12300921819</v>
      </c>
      <c r="IW69" s="175">
        <v>91897.759858080186</v>
      </c>
      <c r="IX69" s="175">
        <v>152806.99754993498</v>
      </c>
      <c r="IY69" s="175">
        <v>242047.59915471569</v>
      </c>
      <c r="IZ69" s="175">
        <v>-28859.118391177035</v>
      </c>
      <c r="JA69" s="175">
        <v>240932.94930771182</v>
      </c>
      <c r="JB69" s="175">
        <v>162570.51162573101</v>
      </c>
      <c r="JC69" s="175">
        <v>169102.51712437673</v>
      </c>
      <c r="JD69" s="175">
        <v>193395.39823650196</v>
      </c>
      <c r="JE69" s="175">
        <v>168241.67143451262</v>
      </c>
      <c r="JF69" s="175">
        <v>199501.47490473554</v>
      </c>
      <c r="JG69" s="175">
        <v>212371.8407315925</v>
      </c>
      <c r="JH69" s="175">
        <v>58602.384611787333</v>
      </c>
      <c r="JI69" s="175">
        <v>151469.43106358973</v>
      </c>
      <c r="JJ69" s="175">
        <v>245884.72347691245</v>
      </c>
      <c r="JK69" s="175">
        <v>-72089.407335419324</v>
      </c>
      <c r="JL69" s="175">
        <v>325227.88865842263</v>
      </c>
      <c r="JM69" s="175">
        <v>141017.14126616748</v>
      </c>
      <c r="JN69" s="175">
        <v>46255.944595651614</v>
      </c>
      <c r="JO69" s="175">
        <v>76650.667317069572</v>
      </c>
      <c r="JP69" s="175">
        <v>56532.688764768536</v>
      </c>
      <c r="JQ69" s="175">
        <v>109515.2291663147</v>
      </c>
      <c r="JR69" s="175">
        <v>104968.78349009846</v>
      </c>
      <c r="JS69" s="175">
        <v>213784.30501996516</v>
      </c>
      <c r="JT69" s="175">
        <v>227155.33268634076</v>
      </c>
      <c r="JU69" s="175">
        <v>254967.06360156086</v>
      </c>
      <c r="JV69" s="175">
        <v>99091.214303789369</v>
      </c>
      <c r="JW69" s="175">
        <v>283456.8047848774</v>
      </c>
      <c r="JX69" s="175">
        <v>226954.82626565645</v>
      </c>
      <c r="JY69" s="175">
        <v>224028.34153087492</v>
      </c>
      <c r="JZ69" s="175">
        <v>137239.43051621038</v>
      </c>
      <c r="KA69" s="175">
        <v>158752.74066118282</v>
      </c>
      <c r="KB69" s="175">
        <v>227294.93401893074</v>
      </c>
      <c r="KC69" s="175">
        <v>227445.17832655247</v>
      </c>
      <c r="KD69" s="175">
        <v>145050.23321903081</v>
      </c>
      <c r="KE69" s="175">
        <v>121057.80315821833</v>
      </c>
      <c r="KF69" s="175">
        <v>128437.71220667951</v>
      </c>
      <c r="KG69" s="175">
        <v>148871.43233308278</v>
      </c>
      <c r="KH69" s="175">
        <v>58858.301539226784</v>
      </c>
      <c r="KI69" s="175">
        <v>77357.917025526229</v>
      </c>
      <c r="KJ69" s="175">
        <v>236573.94073935016</v>
      </c>
      <c r="KK69" s="175">
        <v>146194.44121741585</v>
      </c>
      <c r="KL69" s="175">
        <v>55636.294227001315</v>
      </c>
      <c r="KM69" s="175">
        <v>307894.75811579189</v>
      </c>
      <c r="KN69" s="175">
        <v>151610.86008642535</v>
      </c>
      <c r="KO69" s="175">
        <v>89719.676266628143</v>
      </c>
      <c r="KP69" s="175">
        <v>78456.964005526563</v>
      </c>
      <c r="KQ69" s="175">
        <v>61300.05425012327</v>
      </c>
      <c r="KR69" s="175">
        <v>129078.2065207556</v>
      </c>
      <c r="KS69" s="175">
        <v>85022.250340104365</v>
      </c>
      <c r="KT69" s="175">
        <v>-108551.42261859268</v>
      </c>
      <c r="KU69" s="175">
        <v>159397.5754269165</v>
      </c>
      <c r="KV69" s="175">
        <v>214651.39966572879</v>
      </c>
      <c r="KW69" s="175">
        <v>162613.74274043302</v>
      </c>
      <c r="KX69" s="175">
        <v>144440.83680435273</v>
      </c>
      <c r="KY69" s="175">
        <v>148548.51876748208</v>
      </c>
      <c r="KZ69" s="175">
        <v>246784.4049482675</v>
      </c>
      <c r="LA69" s="175">
        <v>135663.5620131201</v>
      </c>
      <c r="LB69" s="175">
        <v>296413.43324277166</v>
      </c>
      <c r="LC69" s="175">
        <v>108768.98483310785</v>
      </c>
      <c r="LD69" s="175">
        <v>222008.15101763458</v>
      </c>
      <c r="LE69" s="175">
        <v>157396.63148094391</v>
      </c>
      <c r="LF69" s="175">
        <v>27641.652197135729</v>
      </c>
      <c r="LG69" s="175">
        <v>130807.49697149085</v>
      </c>
      <c r="LH69" s="175">
        <v>115960.75608547119</v>
      </c>
      <c r="LI69" s="175">
        <v>122756.06647966927</v>
      </c>
      <c r="LJ69" s="175">
        <v>39937.013465613127</v>
      </c>
      <c r="LK69" s="175">
        <v>217944.78359593969</v>
      </c>
      <c r="LL69" s="175">
        <v>153500.21552706978</v>
      </c>
      <c r="LM69" s="175">
        <v>178494.72964773249</v>
      </c>
      <c r="LN69" s="175">
        <v>127810.66073524512</v>
      </c>
      <c r="LO69" s="175">
        <v>203763.10319760293</v>
      </c>
      <c r="LP69" s="175">
        <v>213996.96166091808</v>
      </c>
      <c r="LQ69" s="175">
        <v>122189.15905095165</v>
      </c>
      <c r="LR69" s="175">
        <v>207135.16899695891</v>
      </c>
      <c r="LS69" s="175">
        <v>123639.64785505051</v>
      </c>
      <c r="LT69" s="175">
        <v>155081.88052803162</v>
      </c>
      <c r="LU69" s="175">
        <v>233635.44642530766</v>
      </c>
      <c r="LV69" s="175">
        <v>248911.4669103442</v>
      </c>
      <c r="LW69" s="175">
        <v>317148.92777351034</v>
      </c>
      <c r="LX69" s="175">
        <v>14512.551127554732</v>
      </c>
      <c r="LY69" s="175">
        <v>103775.58681436515</v>
      </c>
      <c r="LZ69" s="175">
        <v>149670.79585956555</v>
      </c>
      <c r="MA69" s="175">
        <v>220578.24098105929</v>
      </c>
      <c r="MB69" s="175">
        <v>171881.41798709615</v>
      </c>
      <c r="MC69" s="175">
        <v>116323.12882175075</v>
      </c>
      <c r="MD69" s="175">
        <v>271861.20093028736</v>
      </c>
      <c r="ME69" s="175">
        <v>187357.91966427732</v>
      </c>
      <c r="MF69" s="175">
        <v>128919.26448803593</v>
      </c>
      <c r="MG69" s="175">
        <v>220020.38851969675</v>
      </c>
      <c r="MH69" s="175">
        <v>250484.85203655591</v>
      </c>
      <c r="MI69" s="175">
        <v>200907.22778601671</v>
      </c>
      <c r="MJ69" s="175">
        <v>134969.8052108894</v>
      </c>
      <c r="MK69" s="175">
        <v>92841.384735644126</v>
      </c>
      <c r="ML69" s="175">
        <v>164312.10562679148</v>
      </c>
      <c r="MM69" s="175">
        <v>213568.58459887502</v>
      </c>
      <c r="MN69" s="175">
        <v>201732.75897195085</v>
      </c>
      <c r="MO69" s="175">
        <v>95764.494580437284</v>
      </c>
      <c r="MP69" s="175">
        <v>343847.87879920891</v>
      </c>
      <c r="MQ69" s="175">
        <v>181429.85499095189</v>
      </c>
      <c r="MR69" s="175">
        <v>229541.07574103615</v>
      </c>
      <c r="MS69" s="175">
        <v>223209.85534837921</v>
      </c>
      <c r="MT69" s="175">
        <v>249783.55009375972</v>
      </c>
      <c r="MU69" s="175">
        <v>163114.24170001718</v>
      </c>
      <c r="MV69" s="175">
        <v>150823.67049062336</v>
      </c>
      <c r="MW69" s="175">
        <v>119369.83600577881</v>
      </c>
      <c r="MX69" s="175">
        <v>160493.58538439084</v>
      </c>
      <c r="MY69" s="175">
        <v>277942.29763405444</v>
      </c>
      <c r="MZ69" s="175">
        <v>93882.88649505924</v>
      </c>
      <c r="NA69" s="175">
        <v>69212.473201165209</v>
      </c>
      <c r="NB69" s="175">
        <v>107788.59130479774</v>
      </c>
      <c r="NC69" s="175">
        <v>18530.076548009878</v>
      </c>
      <c r="ND69" s="175">
        <v>56722.218333647412</v>
      </c>
      <c r="NE69" s="175">
        <v>36830.39455843356</v>
      </c>
      <c r="NF69" s="175">
        <v>268287.73368714139</v>
      </c>
      <c r="NG69" s="175">
        <v>195530.54277916093</v>
      </c>
      <c r="NH69" s="175">
        <v>318047.59057699761</v>
      </c>
      <c r="NI69" s="175">
        <v>144803.67160454867</v>
      </c>
      <c r="NJ69" s="175">
        <v>190053.35224418726</v>
      </c>
      <c r="NK69" s="175">
        <v>104887.69468907348</v>
      </c>
      <c r="NL69" s="175">
        <v>148459.45075066743</v>
      </c>
      <c r="NM69" s="175">
        <v>111508.35984415517</v>
      </c>
      <c r="NN69" s="175">
        <v>206763.62033229723</v>
      </c>
      <c r="NO69" s="175">
        <v>142283.39921697066</v>
      </c>
      <c r="NP69" s="175">
        <v>14389.713145959948</v>
      </c>
      <c r="NQ69" s="175">
        <v>159195.68481270233</v>
      </c>
      <c r="NR69" s="175">
        <v>127340.42161807587</v>
      </c>
      <c r="NS69" s="175">
        <v>174290.0764055503</v>
      </c>
      <c r="NT69" s="175">
        <v>128351.9571044186</v>
      </c>
      <c r="NU69" s="175">
        <v>48924.226939746295</v>
      </c>
      <c r="NV69" s="175">
        <v>158428.21186801695</v>
      </c>
      <c r="NW69" s="175">
        <v>174851.09855146523</v>
      </c>
      <c r="NX69" s="175">
        <v>190872.5615318529</v>
      </c>
      <c r="NY69" s="175">
        <v>209711.11214513829</v>
      </c>
      <c r="NZ69" s="175">
        <v>202460.82392159599</v>
      </c>
      <c r="OA69" s="175">
        <v>134518.07280419598</v>
      </c>
      <c r="OB69" s="175">
        <v>142119.47298304434</v>
      </c>
      <c r="OC69" s="175">
        <v>280633.09025217476</v>
      </c>
      <c r="OD69" s="175">
        <v>201289.73411742906</v>
      </c>
      <c r="OE69" s="175">
        <v>291904.89539852727</v>
      </c>
      <c r="OF69" s="175">
        <v>-36712.75296971685</v>
      </c>
      <c r="OG69" s="175">
        <v>234782.25333023435</v>
      </c>
      <c r="OH69" s="175">
        <v>101785.6781445386</v>
      </c>
      <c r="OI69" s="175">
        <v>119605.78096994129</v>
      </c>
      <c r="OJ69" s="175">
        <v>38328.167245852703</v>
      </c>
      <c r="OK69" s="175">
        <v>-61952.210398518189</v>
      </c>
      <c r="OL69" s="175">
        <v>89653.585560114559</v>
      </c>
      <c r="OM69" s="175">
        <v>230269.34795561843</v>
      </c>
      <c r="ON69" s="175">
        <v>98793.632360582153</v>
      </c>
      <c r="OO69" s="175">
        <v>60257.984818947036</v>
      </c>
      <c r="OP69" s="175">
        <v>200676.76383061497</v>
      </c>
      <c r="OQ69" s="175">
        <v>156764.6274254712</v>
      </c>
      <c r="OR69" s="175">
        <v>175749.06818196981</v>
      </c>
      <c r="OS69" s="175">
        <v>46455.541597539501</v>
      </c>
      <c r="OT69" s="175">
        <v>33729.086039589893</v>
      </c>
      <c r="OU69" s="175">
        <v>160070.23976367246</v>
      </c>
      <c r="OV69" s="175">
        <v>198583.12804048523</v>
      </c>
      <c r="OW69" s="175">
        <v>-39985.79717943439</v>
      </c>
      <c r="OX69" s="175">
        <v>164220.26589152747</v>
      </c>
      <c r="OY69" s="175">
        <v>21918.709646061296</v>
      </c>
      <c r="OZ69" s="175">
        <v>243395.41126167565</v>
      </c>
      <c r="PA69" s="175">
        <v>158465.64411813143</v>
      </c>
      <c r="PB69" s="175">
        <v>235811.90054524777</v>
      </c>
      <c r="PC69" s="175">
        <v>9042.9097569394507</v>
      </c>
      <c r="PD69" s="175">
        <v>-182164.70790185622</v>
      </c>
      <c r="PE69" s="175">
        <v>-17799.610461333534</v>
      </c>
      <c r="PF69" s="175">
        <v>225298.17110394631</v>
      </c>
      <c r="PG69" s="175">
        <v>154591.26667884539</v>
      </c>
      <c r="PH69" s="175">
        <v>99866.698595051537</v>
      </c>
      <c r="PI69" s="175">
        <v>87233.530857587495</v>
      </c>
      <c r="PJ69" s="175">
        <v>200282.95966321987</v>
      </c>
      <c r="PK69" s="175">
        <v>21580.17316444515</v>
      </c>
      <c r="PL69" s="175">
        <v>218124.38212037814</v>
      </c>
      <c r="PM69" s="175">
        <v>96135.39005775447</v>
      </c>
      <c r="PN69" s="175">
        <v>302178.65445712616</v>
      </c>
      <c r="PO69" s="175">
        <v>240500.5816199875</v>
      </c>
      <c r="PP69" s="175">
        <v>313007.89427879138</v>
      </c>
      <c r="PQ69" s="175">
        <v>179206.99781549376</v>
      </c>
      <c r="PR69" s="175">
        <v>9081.2158406197559</v>
      </c>
      <c r="PS69" s="175">
        <v>20908.919916468032</v>
      </c>
      <c r="PT69" s="175">
        <v>117699.34433120885</v>
      </c>
      <c r="PU69" s="175">
        <v>139646.66449142617</v>
      </c>
      <c r="PV69" s="175">
        <v>279453.46762038139</v>
      </c>
      <c r="PW69" s="175">
        <v>-3562.1395372712286</v>
      </c>
      <c r="PX69" s="175">
        <v>205620.56693334592</v>
      </c>
      <c r="PY69" s="175">
        <v>195769.96503369062</v>
      </c>
      <c r="PZ69" s="175">
        <v>-87057.464421512093</v>
      </c>
      <c r="QA69" s="175">
        <v>-23027.405936946394</v>
      </c>
      <c r="QB69" s="175">
        <v>95431.659263091802</v>
      </c>
      <c r="QC69" s="175">
        <v>214494.3975104047</v>
      </c>
      <c r="QD69" s="175">
        <v>160751.97059756587</v>
      </c>
      <c r="QE69" s="175">
        <v>173418.87649676122</v>
      </c>
      <c r="QF69" s="175">
        <v>143597.49400059768</v>
      </c>
      <c r="QG69" s="175">
        <v>173053.02611873104</v>
      </c>
      <c r="QH69" s="175">
        <v>241582.49164187672</v>
      </c>
      <c r="QI69" s="175">
        <v>162134.33820539541</v>
      </c>
      <c r="QJ69" s="175">
        <v>277551.50408864091</v>
      </c>
      <c r="QK69" s="175">
        <v>285513.32852421748</v>
      </c>
      <c r="QL69" s="175">
        <v>-8178.5356966381078</v>
      </c>
      <c r="QM69" s="175">
        <v>234588.61905029655</v>
      </c>
      <c r="QN69" s="175">
        <v>169332.53786606819</v>
      </c>
      <c r="QO69" s="175">
        <v>73876.158879219671</v>
      </c>
      <c r="QP69" s="175">
        <v>222031.33208001161</v>
      </c>
      <c r="QQ69" s="175">
        <v>4067.6021042556677</v>
      </c>
      <c r="QR69" s="175">
        <v>365549.67356518423</v>
      </c>
      <c r="QS69" s="175">
        <v>179945.38794653257</v>
      </c>
      <c r="QT69" s="175">
        <v>306649.83373042353</v>
      </c>
      <c r="QU69" s="175">
        <v>147442.30283717459</v>
      </c>
      <c r="QV69" s="175">
        <v>140641.45921789296</v>
      </c>
      <c r="QW69" s="175">
        <v>132964.93341949309</v>
      </c>
      <c r="QX69" s="175">
        <v>4825.8220308823511</v>
      </c>
      <c r="QY69" s="175">
        <v>139122.78385207747</v>
      </c>
      <c r="QZ69" s="175">
        <v>226855.29160539908</v>
      </c>
      <c r="RA69" s="175">
        <v>-57121.867858897254</v>
      </c>
      <c r="RB69" s="175">
        <v>138800.86193584974</v>
      </c>
      <c r="RC69" s="175">
        <v>167367.77516974483</v>
      </c>
      <c r="RD69" s="175">
        <v>196659.14577881186</v>
      </c>
      <c r="RE69" s="175">
        <v>195068.71578406275</v>
      </c>
      <c r="RF69" s="175">
        <v>142291.55234198208</v>
      </c>
      <c r="RG69" s="175">
        <v>63993.908923559444</v>
      </c>
      <c r="RH69" s="175">
        <v>153106.89081720088</v>
      </c>
      <c r="RI69" s="175">
        <v>196343.87328405154</v>
      </c>
      <c r="RJ69" s="175">
        <v>73982.158538342628</v>
      </c>
      <c r="RK69" s="175">
        <v>109266.43415145314</v>
      </c>
      <c r="RL69" s="175">
        <v>253658.95021134533</v>
      </c>
      <c r="RM69" s="175">
        <v>238061.3616424207</v>
      </c>
      <c r="RN69" s="175">
        <v>144347.47001034129</v>
      </c>
      <c r="RO69" s="175">
        <v>61660.400783663325</v>
      </c>
      <c r="RP69" s="175">
        <v>129094.77938245932</v>
      </c>
      <c r="RQ69" s="175">
        <v>45832.168442028924</v>
      </c>
      <c r="RR69" s="175">
        <v>96658.700717650761</v>
      </c>
      <c r="RS69" s="175">
        <v>112923.78902913549</v>
      </c>
      <c r="RT69" s="175">
        <v>129927.62448272289</v>
      </c>
      <c r="RU69" s="175">
        <v>287808.78913238092</v>
      </c>
      <c r="RV69" s="175">
        <v>194289.29086935383</v>
      </c>
      <c r="RW69" s="175">
        <v>39577.662481467589</v>
      </c>
      <c r="RX69" s="175">
        <v>238418.56499273522</v>
      </c>
      <c r="RY69" s="175">
        <v>208520.94667074419</v>
      </c>
      <c r="RZ69" s="175">
        <v>149319.48327468528</v>
      </c>
      <c r="SA69" s="175">
        <v>26801.782894384058</v>
      </c>
      <c r="SB69" s="175">
        <v>-12038.073507428518</v>
      </c>
      <c r="SC69" s="175">
        <v>133408.58835800967</v>
      </c>
      <c r="SD69" s="175">
        <v>162314.90541264429</v>
      </c>
      <c r="SE69" s="175">
        <v>150469.71863678916</v>
      </c>
      <c r="SF69" s="175">
        <v>219148.11094578324</v>
      </c>
      <c r="SG69" s="175">
        <v>141633.59054722966</v>
      </c>
      <c r="SH69" s="175">
        <v>-15871.463513452851</v>
      </c>
      <c r="SI69" s="175">
        <v>-73821.036937255587</v>
      </c>
      <c r="SJ69" s="175">
        <v>142272.74556720819</v>
      </c>
      <c r="SK69" s="175">
        <v>221511.8814398096</v>
      </c>
      <c r="SL69" s="175">
        <v>160419.66634402151</v>
      </c>
      <c r="SM69" s="175">
        <v>170574.63971654302</v>
      </c>
      <c r="SN69" s="175">
        <v>214373.7325253014</v>
      </c>
      <c r="SO69" s="175">
        <v>124394.38160153507</v>
      </c>
      <c r="SP69" s="175">
        <v>227393.43900266819</v>
      </c>
      <c r="SQ69" s="175">
        <v>42233.254938373691</v>
      </c>
      <c r="SR69" s="175">
        <v>55641.88630348054</v>
      </c>
      <c r="SS69" s="175">
        <v>68700.660281033488</v>
      </c>
      <c r="ST69" s="175">
        <v>140874.14821634791</v>
      </c>
      <c r="SU69" s="175">
        <v>-79037.938348008785</v>
      </c>
      <c r="SV69" s="175">
        <v>379971.83277732896</v>
      </c>
      <c r="SW69" s="175">
        <v>201871.1673711951</v>
      </c>
      <c r="SX69" s="175">
        <v>390763.56600863906</v>
      </c>
      <c r="SY69" s="175">
        <v>204600.63836083328</v>
      </c>
      <c r="SZ69" s="175">
        <v>27866.497229094384</v>
      </c>
      <c r="TA69" s="175">
        <v>57111.163921576343</v>
      </c>
      <c r="TB69" s="175">
        <v>224909.26626529245</v>
      </c>
      <c r="TC69" s="175">
        <v>81154.784187393583</v>
      </c>
      <c r="TD69" s="175">
        <v>250550.40572387516</v>
      </c>
      <c r="TE69" s="175">
        <v>105489.49524095349</v>
      </c>
      <c r="TF69" s="175">
        <v>193958.84755862085</v>
      </c>
      <c r="TG69" s="175">
        <v>-68337.41976373276</v>
      </c>
      <c r="TH69" s="175">
        <v>314759.93773518386</v>
      </c>
      <c r="TI69" s="175">
        <v>230980.13250162645</v>
      </c>
      <c r="TJ69" s="175">
        <v>272327.29725745361</v>
      </c>
      <c r="TK69" s="175">
        <v>210367.55057749557</v>
      </c>
      <c r="TL69" s="175">
        <v>89043.799351769558</v>
      </c>
      <c r="TM69" s="175">
        <v>248356.09570533485</v>
      </c>
      <c r="TN69" s="175">
        <v>217483.62361676127</v>
      </c>
      <c r="TO69" s="175">
        <v>129007.40037218021</v>
      </c>
      <c r="TP69" s="175">
        <v>234665.6829298021</v>
      </c>
      <c r="TQ69" s="175">
        <v>221092.50344607301</v>
      </c>
      <c r="TR69" s="175">
        <v>217796.30293568902</v>
      </c>
      <c r="TS69" s="175">
        <v>60327.260749371169</v>
      </c>
      <c r="TT69" s="175">
        <v>216486.53897902573</v>
      </c>
      <c r="TU69" s="175">
        <v>148907.87985092521</v>
      </c>
      <c r="TV69" s="175">
        <v>262161.06436884403</v>
      </c>
      <c r="TW69" s="175">
        <v>107875.85459579519</v>
      </c>
      <c r="TX69" s="175">
        <v>-25738.668549270835</v>
      </c>
      <c r="TY69" s="175">
        <v>129569.40346641248</v>
      </c>
      <c r="TZ69" s="175">
        <v>123504.40965505774</v>
      </c>
      <c r="UA69" s="175">
        <v>38048.325978669745</v>
      </c>
      <c r="UB69" s="175">
        <v>109341.19277669967</v>
      </c>
      <c r="UC69" s="175">
        <v>49591.641685173672</v>
      </c>
      <c r="UD69" s="175">
        <v>226315.99573582201</v>
      </c>
      <c r="UE69" s="175">
        <v>88874.676216328371</v>
      </c>
      <c r="UF69" s="175">
        <v>266080.68393712805</v>
      </c>
      <c r="UG69" s="175">
        <v>-108333.46242973261</v>
      </c>
      <c r="UH69" s="175">
        <v>143693.86277168928</v>
      </c>
      <c r="UI69" s="175">
        <v>46408.597476478957</v>
      </c>
      <c r="UJ69" s="175">
        <v>117691.47249002225</v>
      </c>
      <c r="UK69" s="175">
        <v>133234.70377215755</v>
      </c>
      <c r="UL69" s="175">
        <v>-27271.151911223831</v>
      </c>
      <c r="UM69" s="175">
        <v>428484.57632210193</v>
      </c>
      <c r="UN69" s="175">
        <v>269833.78775143204</v>
      </c>
      <c r="UO69" s="175">
        <v>132241.82031252014</v>
      </c>
      <c r="UP69" s="175">
        <v>301859.24740557419</v>
      </c>
      <c r="UQ69" s="175">
        <v>184777.50063858548</v>
      </c>
      <c r="UR69" s="175">
        <v>7845.7967871215078</v>
      </c>
      <c r="US69" s="175">
        <v>108636.94603524118</v>
      </c>
      <c r="UT69" s="175">
        <v>34863.028402764641</v>
      </c>
      <c r="UU69" s="175">
        <v>76658.474486379011</v>
      </c>
      <c r="UV69" s="175">
        <v>-13513.79531109659</v>
      </c>
      <c r="UW69" s="175">
        <v>68590.774097618356</v>
      </c>
      <c r="UX69" s="175">
        <v>83813.237678328645</v>
      </c>
      <c r="UY69" s="175">
        <v>51596.124242087302</v>
      </c>
      <c r="UZ69" s="175">
        <v>284271.54905950127</v>
      </c>
      <c r="VA69" s="175">
        <v>211553.73509035559</v>
      </c>
      <c r="VB69" s="175">
        <v>254773.07493332151</v>
      </c>
      <c r="VC69" s="175">
        <v>201627.34840029301</v>
      </c>
      <c r="VD69" s="175">
        <v>121664.76539321928</v>
      </c>
      <c r="VE69" s="175">
        <v>23780.797842476633</v>
      </c>
      <c r="VF69" s="175">
        <v>250734.01459455796</v>
      </c>
      <c r="VG69" s="175">
        <v>165333.29898550641</v>
      </c>
      <c r="VH69" s="175">
        <v>117884.08333269588</v>
      </c>
      <c r="VI69" s="175">
        <v>233390.80877793999</v>
      </c>
      <c r="VJ69" s="175">
        <v>194623.18915663866</v>
      </c>
      <c r="VK69" s="175">
        <v>63896.509429847531</v>
      </c>
      <c r="VL69" s="175">
        <v>170410.42208793591</v>
      </c>
      <c r="VM69" s="175">
        <v>-31727.928447308252</v>
      </c>
      <c r="VN69" s="175">
        <v>-72976.695193539781</v>
      </c>
      <c r="VO69" s="175">
        <v>308386.90271701571</v>
      </c>
      <c r="VP69" s="175">
        <v>105193.87076475116</v>
      </c>
      <c r="VQ69" s="175">
        <v>82275.257238345221</v>
      </c>
      <c r="VR69" s="175">
        <v>209058.90432768577</v>
      </c>
      <c r="VS69" s="175">
        <v>361965.23725944624</v>
      </c>
      <c r="VT69" s="175">
        <v>284303.70870594704</v>
      </c>
      <c r="VU69" s="175">
        <v>161913.45952717119</v>
      </c>
      <c r="VV69" s="175">
        <v>138289.8949398401</v>
      </c>
      <c r="VW69" s="175">
        <v>195975.05194534446</v>
      </c>
      <c r="VX69" s="175">
        <v>185184.60482055051</v>
      </c>
      <c r="VY69" s="175">
        <v>111487.02832606755</v>
      </c>
      <c r="VZ69" s="175">
        <v>92526.770750928903</v>
      </c>
      <c r="WA69" s="175">
        <v>55318.596600748657</v>
      </c>
      <c r="WB69" s="175">
        <v>276379.92039372463</v>
      </c>
      <c r="WC69" s="175">
        <v>148270.25951558538</v>
      </c>
      <c r="WD69" s="175">
        <v>165296.64887578913</v>
      </c>
      <c r="WE69" s="175">
        <v>162834.75932732414</v>
      </c>
      <c r="WF69" s="175">
        <v>133694.58630037517</v>
      </c>
      <c r="WG69" s="175">
        <v>190281.46579327426</v>
      </c>
      <c r="WH69" s="175">
        <v>288641.90847081179</v>
      </c>
      <c r="WI69" s="175">
        <v>254201.97516740189</v>
      </c>
      <c r="WJ69" s="175">
        <v>262564.58449569996</v>
      </c>
      <c r="WK69" s="175">
        <v>175233.70011705125</v>
      </c>
      <c r="WL69" s="175">
        <v>143765.21413329206</v>
      </c>
      <c r="WM69" s="175">
        <v>201078.43735743689</v>
      </c>
      <c r="WN69" s="175">
        <v>-86638.971263747662</v>
      </c>
      <c r="WO69" s="175">
        <v>63507.017601574596</v>
      </c>
      <c r="WP69" s="175">
        <v>133727.24274102531</v>
      </c>
      <c r="WQ69" s="175">
        <v>225741.96929977156</v>
      </c>
      <c r="WR69" s="175">
        <v>242464.82407713312</v>
      </c>
      <c r="WS69" s="175">
        <v>233940.0422354581</v>
      </c>
      <c r="WT69" s="175">
        <v>147378.65064328696</v>
      </c>
      <c r="WU69" s="175">
        <v>-45976.12950620451</v>
      </c>
      <c r="WV69" s="175">
        <v>229768.62702931289</v>
      </c>
      <c r="WW69" s="175">
        <v>115158.44172494608</v>
      </c>
      <c r="WX69" s="175">
        <v>191322.54377487686</v>
      </c>
      <c r="WY69" s="175">
        <v>267811.68495132471</v>
      </c>
      <c r="WZ69" s="175">
        <v>130114.90499624325</v>
      </c>
      <c r="XA69" s="175">
        <v>186008.60834101855</v>
      </c>
      <c r="XB69" s="175">
        <v>326511.99787589425</v>
      </c>
      <c r="XC69" s="175">
        <v>120559.04633655876</v>
      </c>
      <c r="XD69" s="175">
        <v>116564.16991831269</v>
      </c>
      <c r="XE69" s="175">
        <v>355036.15113527572</v>
      </c>
      <c r="XF69" s="175">
        <v>115618.66321094416</v>
      </c>
      <c r="XG69" s="175">
        <v>253228.66044517991</v>
      </c>
      <c r="XH69" s="175">
        <v>37192.142202424875</v>
      </c>
      <c r="XI69" s="175">
        <v>216814.7337462187</v>
      </c>
      <c r="XJ69" s="175">
        <v>-50767.559344471199</v>
      </c>
      <c r="XK69" s="175">
        <v>166124.63612304127</v>
      </c>
      <c r="XL69" s="175">
        <v>136328.34823493072</v>
      </c>
      <c r="XM69" s="175">
        <v>135333.11711267862</v>
      </c>
      <c r="XN69" s="175">
        <v>115164.2904439253</v>
      </c>
      <c r="XO69" s="175">
        <v>337172.00464687066</v>
      </c>
      <c r="XP69" s="175">
        <v>-50996.116243216151</v>
      </c>
      <c r="XQ69" s="175">
        <v>162058.78569883591</v>
      </c>
      <c r="XR69" s="175">
        <v>96266.737991231552</v>
      </c>
      <c r="XS69" s="175">
        <v>279976.78183809423</v>
      </c>
      <c r="XT69" s="175">
        <v>96485.383708821057</v>
      </c>
      <c r="XU69" s="175">
        <v>228066.2681873987</v>
      </c>
      <c r="XV69" s="175">
        <v>202488.11909170425</v>
      </c>
      <c r="XW69" s="175">
        <v>20534.5403919323</v>
      </c>
      <c r="XX69" s="175">
        <v>2415.0537198986858</v>
      </c>
      <c r="XY69" s="175">
        <v>76307.708417525922</v>
      </c>
      <c r="XZ69" s="175">
        <v>327194.7351908423</v>
      </c>
      <c r="YA69" s="175">
        <v>139429.50476038345</v>
      </c>
      <c r="YB69" s="175">
        <v>298236.61775928561</v>
      </c>
      <c r="YC69" s="175">
        <v>67700.964836158208</v>
      </c>
      <c r="YD69" s="175">
        <v>110876.41340602597</v>
      </c>
      <c r="YE69" s="175">
        <v>155677.29560053302</v>
      </c>
      <c r="YF69" s="175">
        <v>92344.098637525691</v>
      </c>
      <c r="YG69" s="175">
        <v>147415.27807004954</v>
      </c>
      <c r="YH69" s="175">
        <v>274070.99857869971</v>
      </c>
      <c r="YI69" s="175">
        <v>145228.70779289055</v>
      </c>
      <c r="YJ69" s="175">
        <v>117137.30818513947</v>
      </c>
      <c r="YK69" s="175">
        <v>243172.34234516136</v>
      </c>
      <c r="YL69" s="175">
        <v>178508.8701609236</v>
      </c>
      <c r="YM69" s="175">
        <v>9265.2657628707238</v>
      </c>
      <c r="YN69" s="175">
        <v>224273.61446832246</v>
      </c>
      <c r="YO69" s="175">
        <v>175724.31000820323</v>
      </c>
      <c r="YP69" s="175">
        <v>45482.267604883353</v>
      </c>
      <c r="YQ69" s="175">
        <v>179744.84277654113</v>
      </c>
      <c r="YR69" s="175">
        <v>137420.80888209294</v>
      </c>
      <c r="YS69" s="175">
        <v>163552.69541119729</v>
      </c>
      <c r="YT69" s="175">
        <v>237370.3547537624</v>
      </c>
      <c r="YU69" s="175">
        <v>528140.52304741135</v>
      </c>
      <c r="YV69" s="175">
        <v>38483.505613340531</v>
      </c>
      <c r="YW69" s="175">
        <v>181928.88878173137</v>
      </c>
      <c r="YX69" s="175">
        <v>134613.8934109683</v>
      </c>
      <c r="YY69" s="175">
        <v>-8119.412732128636</v>
      </c>
      <c r="YZ69" s="175">
        <v>197390.26813646124</v>
      </c>
      <c r="ZA69" s="175">
        <v>168973.37564436579</v>
      </c>
      <c r="ZB69" s="175">
        <v>310148.81758397853</v>
      </c>
      <c r="ZC69" s="175">
        <v>62515.636826567235</v>
      </c>
      <c r="ZD69" s="175">
        <v>91416.520143279922</v>
      </c>
      <c r="ZE69" s="175">
        <v>169376.29246728716</v>
      </c>
      <c r="ZF69" s="175">
        <v>146069.70506967627</v>
      </c>
      <c r="ZG69" s="175">
        <v>289523.05478617118</v>
      </c>
      <c r="ZH69" s="175">
        <v>-10676.312610919296</v>
      </c>
      <c r="ZI69" s="175">
        <v>215439.98608185956</v>
      </c>
      <c r="ZJ69" s="175">
        <v>164528.45380326675</v>
      </c>
      <c r="ZK69" s="175">
        <v>-31118.930214589112</v>
      </c>
      <c r="ZL69" s="175">
        <v>135770.06568887146</v>
      </c>
      <c r="ZM69" s="175">
        <v>201001.12452602867</v>
      </c>
      <c r="ZN69" s="175">
        <v>233516.27234799316</v>
      </c>
      <c r="ZO69" s="175">
        <v>117232.07225536965</v>
      </c>
      <c r="ZP69" s="175">
        <v>109725.85278718552</v>
      </c>
      <c r="ZQ69" s="175">
        <v>305443.85126186442</v>
      </c>
      <c r="ZR69" s="175">
        <v>259312.42097825286</v>
      </c>
      <c r="ZS69" s="175">
        <v>29014.646565798379</v>
      </c>
      <c r="ZT69" s="175">
        <v>37666.401550490991</v>
      </c>
      <c r="ZU69" s="175">
        <v>86536.507862462138</v>
      </c>
      <c r="ZV69" s="175">
        <v>186023.34836348504</v>
      </c>
      <c r="ZW69" s="175">
        <v>234059.76542231633</v>
      </c>
      <c r="ZX69" s="175">
        <v>320742.70953505102</v>
      </c>
      <c r="ZY69" s="175">
        <v>182155.41043094808</v>
      </c>
      <c r="ZZ69" s="175">
        <v>120255.87904034526</v>
      </c>
      <c r="AAA69" s="175">
        <v>117585.10410566954</v>
      </c>
      <c r="AAB69" s="175">
        <v>216422.98676819776</v>
      </c>
      <c r="AAC69" s="175">
        <v>19533.398806846351</v>
      </c>
      <c r="AAD69" s="175">
        <v>214962.14071721796</v>
      </c>
      <c r="AAE69" s="175">
        <v>228350.6328960071</v>
      </c>
      <c r="AAF69" s="175">
        <v>251764.21071009542</v>
      </c>
      <c r="AAG69" s="175">
        <v>56097.92520582187</v>
      </c>
      <c r="AAH69" s="175">
        <v>112586.26087646157</v>
      </c>
      <c r="AAI69" s="175">
        <v>243400.84013900487</v>
      </c>
      <c r="AAJ69" s="175">
        <v>245678.25050966695</v>
      </c>
      <c r="AAK69" s="175">
        <v>-43519.03223139327</v>
      </c>
      <c r="AAL69" s="175">
        <v>91306.898968587047</v>
      </c>
      <c r="AAM69" s="175">
        <v>102099.54322041804</v>
      </c>
      <c r="AAN69" s="175">
        <v>138368.99469906333</v>
      </c>
      <c r="AAO69" s="175">
        <v>45129.13893765895</v>
      </c>
      <c r="AAP69" s="175">
        <v>152716.43305296451</v>
      </c>
      <c r="AAQ69" s="175">
        <v>56910.933650703926</v>
      </c>
      <c r="AAR69" s="175">
        <v>150890.21140237225</v>
      </c>
      <c r="AAS69" s="175">
        <v>154899.14163605726</v>
      </c>
      <c r="AAT69" s="175">
        <v>134673.68355856481</v>
      </c>
      <c r="AAU69" s="175">
        <v>234771.23240262334</v>
      </c>
      <c r="AAV69" s="175">
        <v>174430.80780569525</v>
      </c>
      <c r="AAW69" s="175">
        <v>94011.229280248808</v>
      </c>
      <c r="AAX69" s="175">
        <v>291952.55800856435</v>
      </c>
      <c r="AAY69" s="175">
        <v>210849.25983536718</v>
      </c>
      <c r="AAZ69" s="175">
        <v>257226.33352724713</v>
      </c>
      <c r="ABA69" s="175">
        <v>265966.82443490281</v>
      </c>
      <c r="ABB69" s="175">
        <v>342218.85895487468</v>
      </c>
      <c r="ABC69" s="175">
        <v>224795.0091154713</v>
      </c>
      <c r="ABD69" s="175">
        <v>62264.249400673027</v>
      </c>
      <c r="ABE69" s="175">
        <v>255060.99030299828</v>
      </c>
      <c r="ABF69" s="175">
        <v>29335.952315427072</v>
      </c>
      <c r="ABG69" s="175">
        <v>172810.7284172223</v>
      </c>
      <c r="ABH69" s="175">
        <v>134848.91758861093</v>
      </c>
      <c r="ABI69" s="175">
        <v>187205.89876708412</v>
      </c>
      <c r="ABJ69" s="175">
        <v>13964.526011070004</v>
      </c>
      <c r="ABK69" s="175">
        <v>329284.96421785845</v>
      </c>
      <c r="ABL69" s="175">
        <v>186273.76338854578</v>
      </c>
      <c r="ABM69" s="175">
        <v>200935.40706764345</v>
      </c>
      <c r="ABN69" s="175">
        <v>69325.056211885618</v>
      </c>
      <c r="ABO69" s="175">
        <v>362164.83735967585</v>
      </c>
      <c r="ABP69" s="175">
        <v>193832.79552082086</v>
      </c>
      <c r="ABQ69" s="175">
        <v>230351.53827168228</v>
      </c>
      <c r="ABR69" s="175">
        <v>82303.466549693956</v>
      </c>
      <c r="ABS69" s="175">
        <v>371680.09514873847</v>
      </c>
      <c r="ABT69" s="175">
        <v>41420.923289006401</v>
      </c>
      <c r="ABU69" s="175">
        <v>277369.44337585632</v>
      </c>
      <c r="ABV69" s="175">
        <v>296935.3562956216</v>
      </c>
      <c r="ABW69" s="175">
        <v>282062.2408328146</v>
      </c>
      <c r="ABX69" s="175">
        <v>189358.42565727749</v>
      </c>
      <c r="ABY69" s="175">
        <v>132596.32157064704</v>
      </c>
      <c r="ABZ69" s="175">
        <v>181310.8798279168</v>
      </c>
      <c r="ACA69" s="175">
        <v>241868.00854858221</v>
      </c>
      <c r="ACB69" s="175">
        <v>264003.796218912</v>
      </c>
      <c r="ACC69" s="175">
        <v>422011.63558540534</v>
      </c>
      <c r="ACD69" s="175">
        <v>-54914.579784615431</v>
      </c>
      <c r="ACE69" s="175">
        <v>-50816.766970731958</v>
      </c>
      <c r="ACF69" s="175">
        <v>204432.87668749801</v>
      </c>
      <c r="ACG69" s="175">
        <v>334332.31058688235</v>
      </c>
      <c r="ACH69" s="175">
        <v>223190.64750898906</v>
      </c>
      <c r="ACI69" s="175">
        <v>140762.98668418176</v>
      </c>
      <c r="ACJ69" s="175">
        <v>137268.21798259771</v>
      </c>
      <c r="ACK69" s="175">
        <v>111008.91350162245</v>
      </c>
      <c r="ACL69" s="175">
        <v>43198.52799083601</v>
      </c>
      <c r="ACM69" s="175">
        <v>363121.45213723811</v>
      </c>
      <c r="ACN69" s="175">
        <v>378970.74184384389</v>
      </c>
      <c r="ACO69" s="175">
        <v>119790.68939867881</v>
      </c>
      <c r="ACP69" s="175">
        <v>-3900.2335268821917</v>
      </c>
      <c r="ACQ69" s="175">
        <v>-16896.743842674652</v>
      </c>
      <c r="ACR69" s="175">
        <v>203224.79416392543</v>
      </c>
      <c r="ACS69" s="175">
        <v>159415.00471854417</v>
      </c>
      <c r="ACT69" s="175">
        <v>207450.79177191909</v>
      </c>
      <c r="ACU69" s="175">
        <v>227982.84499357949</v>
      </c>
      <c r="ACV69" s="175">
        <v>94086.601900427311</v>
      </c>
      <c r="ACW69" s="175">
        <v>193498.63062186824</v>
      </c>
      <c r="ACX69" s="175">
        <v>319204.6868316966</v>
      </c>
      <c r="ACY69" s="175">
        <v>35353.667308734322</v>
      </c>
      <c r="ACZ69" s="175">
        <v>312680.79318380449</v>
      </c>
      <c r="ADA69" s="175">
        <v>142667.65663571237</v>
      </c>
      <c r="ADB69" s="175">
        <v>188345.8614000254</v>
      </c>
      <c r="ADC69" s="175">
        <v>-834.59826888988027</v>
      </c>
      <c r="ADD69" s="175">
        <v>284866.74552738306</v>
      </c>
      <c r="ADE69" s="175">
        <v>281128.13350335561</v>
      </c>
      <c r="ADF69" s="175">
        <v>158627.68334225516</v>
      </c>
      <c r="ADG69" s="175">
        <v>153342.79427964828</v>
      </c>
      <c r="ADH69" s="175">
        <v>67583.248597405618</v>
      </c>
      <c r="ADI69" s="175">
        <v>155320.8024351396</v>
      </c>
      <c r="ADJ69" s="175">
        <v>100922.01613831919</v>
      </c>
      <c r="ADK69" s="175">
        <v>256719.97096133165</v>
      </c>
      <c r="ADL69" s="175">
        <v>-58717.396590881806</v>
      </c>
      <c r="ADM69" s="175">
        <v>94496.692697274411</v>
      </c>
      <c r="ADN69" s="175">
        <v>113384.03146584792</v>
      </c>
      <c r="ADO69" s="175">
        <v>73360.880595543538</v>
      </c>
      <c r="ADP69" s="175">
        <v>324029.89599423052</v>
      </c>
      <c r="ADQ69" s="175">
        <v>222394.53689549316</v>
      </c>
      <c r="ADR69" s="175">
        <v>63287.135275493551</v>
      </c>
      <c r="ADS69" s="175">
        <v>123119.97056427068</v>
      </c>
      <c r="ADT69" s="175">
        <v>143912.2071730608</v>
      </c>
      <c r="ADU69" s="175">
        <v>298228.85081340815</v>
      </c>
      <c r="ADV69" s="175">
        <v>238249.33600623556</v>
      </c>
      <c r="ADW69" s="175">
        <v>135338.20793816523</v>
      </c>
      <c r="ADX69" s="175">
        <v>-10103.200418194756</v>
      </c>
      <c r="ADY69" s="175">
        <v>453700.80739601399</v>
      </c>
      <c r="ADZ69" s="175">
        <v>247492.14057343692</v>
      </c>
      <c r="AEA69" s="175">
        <v>204385.7788144965</v>
      </c>
      <c r="AEB69" s="175">
        <v>258031.23755949608</v>
      </c>
      <c r="AEC69" s="175">
        <v>149007.62267390854</v>
      </c>
      <c r="AED69" s="175">
        <v>434872.67156910367</v>
      </c>
      <c r="AEE69" s="175">
        <v>168560.89735207212</v>
      </c>
      <c r="AEF69" s="175">
        <v>197818.84003333398</v>
      </c>
      <c r="AEG69" s="175">
        <v>304551.64642521483</v>
      </c>
      <c r="AEH69" s="175">
        <v>96693.376278214098</v>
      </c>
      <c r="AEI69" s="175">
        <v>165482.49353425798</v>
      </c>
      <c r="AEJ69" s="175">
        <v>93334.16527370899</v>
      </c>
      <c r="AEK69" s="175">
        <v>120105.68660357397</v>
      </c>
      <c r="AEL69" s="175">
        <v>276682.70371731906</v>
      </c>
      <c r="AEM69" s="175">
        <v>57669.262380105327</v>
      </c>
      <c r="AEN69" s="175">
        <v>248083.16825653761</v>
      </c>
      <c r="AEO69" s="175">
        <v>163701.13880088439</v>
      </c>
      <c r="AEP69" s="175">
        <v>31400.160401754023</v>
      </c>
      <c r="AEQ69" s="175">
        <v>219591.44117143142</v>
      </c>
      <c r="AER69" s="175">
        <v>169643.82547386168</v>
      </c>
      <c r="AES69" s="175">
        <v>279580.88058703556</v>
      </c>
      <c r="AET69" s="175">
        <v>56172.372421030304</v>
      </c>
      <c r="AEU69" s="175">
        <v>118119.10152753879</v>
      </c>
      <c r="AEV69" s="175">
        <v>179988.80438085756</v>
      </c>
      <c r="AEW69" s="175">
        <v>89891.04638588638</v>
      </c>
      <c r="AEX69" s="175">
        <v>195213.98039248653</v>
      </c>
      <c r="AEY69" s="175">
        <v>226447.22379329591</v>
      </c>
      <c r="AEZ69" s="175">
        <v>181986.66785963852</v>
      </c>
      <c r="AFA69" s="175">
        <v>108057.07720303541</v>
      </c>
      <c r="AFB69" s="175">
        <v>-4803.3509721890441</v>
      </c>
      <c r="AFC69" s="175">
        <v>239803.29627058996</v>
      </c>
      <c r="AFD69" s="175">
        <v>334485.88574617455</v>
      </c>
      <c r="AFE69" s="175">
        <v>69163.184788673825</v>
      </c>
      <c r="AFF69" s="175">
        <v>389440.34346677456</v>
      </c>
      <c r="AFG69" s="175">
        <v>209254.56013127542</v>
      </c>
      <c r="AFH69" s="175">
        <v>223642.69211965066</v>
      </c>
      <c r="AFI69" s="175">
        <v>128176.92609510967</v>
      </c>
      <c r="AFJ69" s="175">
        <v>126423.32396031712</v>
      </c>
      <c r="AFK69" s="175">
        <v>103453.95970292206</v>
      </c>
      <c r="AFL69" s="175">
        <v>279744.87754241109</v>
      </c>
      <c r="AFM69" s="175">
        <v>179129.82382707758</v>
      </c>
      <c r="AFN69" s="175">
        <v>92054.928049083013</v>
      </c>
      <c r="AFO69" s="175">
        <v>6625.0408381625311</v>
      </c>
      <c r="AFP69" s="175">
        <v>164578.92226660863</v>
      </c>
      <c r="AFQ69" s="175">
        <v>306321.27702998678</v>
      </c>
      <c r="AFR69" s="175">
        <v>405757.86546969262</v>
      </c>
      <c r="AFS69" s="175">
        <v>107783.03619465115</v>
      </c>
      <c r="AFT69" s="175">
        <v>105966.57028754739</v>
      </c>
      <c r="AFU69" s="175">
        <v>-205.89645635412307</v>
      </c>
      <c r="AFV69" s="175">
        <v>156352.06785589768</v>
      </c>
      <c r="AFW69" s="175">
        <v>263936.79568181152</v>
      </c>
      <c r="AFX69" s="175">
        <v>140277.28224011109</v>
      </c>
      <c r="AFY69" s="175">
        <v>28471.700385528209</v>
      </c>
      <c r="AFZ69" s="175">
        <v>364751.64916738641</v>
      </c>
      <c r="AGA69" s="175">
        <v>233390.66366692429</v>
      </c>
      <c r="AGB69" s="175">
        <v>-63876.405263634049</v>
      </c>
      <c r="AGC69" s="175">
        <v>150336.2107165122</v>
      </c>
      <c r="AGD69" s="175">
        <v>216895.86258444964</v>
      </c>
      <c r="AGE69" s="175">
        <v>182280.68340553698</v>
      </c>
      <c r="AGF69" s="175">
        <v>162630.83747921011</v>
      </c>
      <c r="AGG69" s="175">
        <v>282492.97590617306</v>
      </c>
      <c r="AGH69" s="175">
        <v>247346.96665332082</v>
      </c>
      <c r="AGI69" s="175">
        <v>34647.170702900912</v>
      </c>
      <c r="AGJ69" s="175">
        <v>156868.06456966812</v>
      </c>
      <c r="AGK69" s="175">
        <v>50728.032475238782</v>
      </c>
      <c r="AGL69" s="175">
        <v>62940.970308918157</v>
      </c>
      <c r="AGM69" s="175">
        <v>229954.19946775527</v>
      </c>
      <c r="AGN69" s="175">
        <v>183481.15842482209</v>
      </c>
      <c r="AGO69" s="175">
        <v>191909.10411777094</v>
      </c>
      <c r="AGP69" s="175">
        <v>202128.18951920606</v>
      </c>
      <c r="AGQ69" s="175">
        <v>176304.91143902572</v>
      </c>
      <c r="AGR69" s="175">
        <v>275077.80598668416</v>
      </c>
      <c r="AGS69" s="175">
        <v>106626.12451566296</v>
      </c>
      <c r="AGT69" s="175">
        <v>211214.79857878352</v>
      </c>
      <c r="AGU69" s="175">
        <v>183104.95699893706</v>
      </c>
      <c r="AGV69" s="175">
        <v>177649.89959789446</v>
      </c>
      <c r="AGW69" s="175">
        <v>124643.09048996121</v>
      </c>
      <c r="AGX69" s="175">
        <v>292010.66039545037</v>
      </c>
      <c r="AGY69" s="175">
        <v>224232.17423447545</v>
      </c>
      <c r="AGZ69" s="175">
        <v>192058.71412668822</v>
      </c>
      <c r="AHA69" s="175">
        <v>204286.88622037851</v>
      </c>
      <c r="AHB69" s="175">
        <v>16809.579831038602</v>
      </c>
      <c r="AHC69" s="175">
        <v>164349.02118942668</v>
      </c>
      <c r="AHD69" s="175">
        <v>227295.28610976844</v>
      </c>
      <c r="AHE69" s="175">
        <v>61767.480010153842</v>
      </c>
      <c r="AHF69" s="175">
        <v>161565.76649667742</v>
      </c>
      <c r="AHG69" s="175">
        <v>83996.256565202144</v>
      </c>
      <c r="AHH69" s="175">
        <v>74612.107570983353</v>
      </c>
      <c r="AHI69" s="175">
        <v>81288.432345285604</v>
      </c>
      <c r="AHJ69" s="175">
        <v>20676.550617965986</v>
      </c>
      <c r="AHK69" s="175">
        <v>149071.73981425958</v>
      </c>
      <c r="AHL69" s="175">
        <v>243947.79917842275</v>
      </c>
      <c r="AHM69" s="175">
        <v>103530.43999531976</v>
      </c>
      <c r="AHN69" s="175">
        <v>248820.76731435821</v>
      </c>
      <c r="AHO69" s="175">
        <v>257956.03452887878</v>
      </c>
      <c r="AHP69" s="175">
        <v>134311.51437709015</v>
      </c>
      <c r="AHQ69" s="175">
        <v>-93574.827322101512</v>
      </c>
      <c r="AHR69" s="175">
        <v>252563.47539335085</v>
      </c>
      <c r="AHS69" s="175">
        <v>268594.86325550894</v>
      </c>
      <c r="AHT69" s="175">
        <v>68469.088814251736</v>
      </c>
      <c r="AHU69" s="175">
        <v>266920.04645451426</v>
      </c>
      <c r="AHV69" s="175">
        <v>212563.49749662468</v>
      </c>
      <c r="AHW69" s="175">
        <v>201649.246452466</v>
      </c>
      <c r="AHX69" s="175">
        <v>153506.12060594137</v>
      </c>
      <c r="AHY69" s="175">
        <v>44715.398594162951</v>
      </c>
      <c r="AHZ69" s="175">
        <v>139915.41025319989</v>
      </c>
      <c r="AIA69" s="175">
        <v>144625.2402797273</v>
      </c>
      <c r="AIB69" s="175">
        <v>141061.61271881507</v>
      </c>
      <c r="AIC69" s="175">
        <v>216007.90274620228</v>
      </c>
      <c r="AID69" s="175">
        <v>69123.22019261925</v>
      </c>
      <c r="AIE69" s="175">
        <v>358272.13597111771</v>
      </c>
      <c r="AIF69" s="175">
        <v>11831.223532650678</v>
      </c>
      <c r="AIG69" s="175">
        <v>191782.57048540551</v>
      </c>
      <c r="AIH69" s="175">
        <v>189268.22997254884</v>
      </c>
      <c r="AII69" s="175">
        <v>175308.97931082774</v>
      </c>
      <c r="AIJ69" s="175">
        <v>151889.7742875125</v>
      </c>
      <c r="AIK69" s="175">
        <v>56675.007341895922</v>
      </c>
      <c r="AIL69" s="175">
        <v>140353.80785456259</v>
      </c>
      <c r="AIM69" s="175">
        <v>251700.73712133526</v>
      </c>
      <c r="AIN69" s="175">
        <v>143708.55792430506</v>
      </c>
      <c r="AIO69" s="175">
        <v>131381.64378661389</v>
      </c>
      <c r="AIP69" s="175">
        <v>240198.26107674168</v>
      </c>
      <c r="AIQ69" s="175">
        <v>68760.982156535494</v>
      </c>
      <c r="AIR69" s="175">
        <v>237276.01849514706</v>
      </c>
      <c r="AIS69" s="175">
        <v>227519.50164281536</v>
      </c>
      <c r="AIT69" s="175">
        <v>120713.00890705726</v>
      </c>
      <c r="AIU69" s="175">
        <v>186873.28703544618</v>
      </c>
      <c r="AIV69" s="175">
        <v>242160.9212468015</v>
      </c>
      <c r="AIW69" s="175">
        <v>276131.92105987918</v>
      </c>
      <c r="AIX69" s="175">
        <v>101497.81836792338</v>
      </c>
      <c r="AIY69" s="175">
        <v>202755.14660436072</v>
      </c>
      <c r="AIZ69" s="175">
        <v>217547.4894998206</v>
      </c>
      <c r="AJA69" s="175">
        <v>111813.42816426686</v>
      </c>
      <c r="AJB69" s="175">
        <v>229013.22696078717</v>
      </c>
      <c r="AJC69" s="175">
        <v>106017.2401229403</v>
      </c>
      <c r="AJD69" s="175">
        <v>236740.16290073475</v>
      </c>
      <c r="AJE69" s="175">
        <v>221596.48181242339</v>
      </c>
      <c r="AJF69" s="175">
        <v>110049.10179532206</v>
      </c>
      <c r="AJG69" s="175">
        <v>175807.83107604762</v>
      </c>
      <c r="AJH69" s="175">
        <v>174806.95119199567</v>
      </c>
      <c r="AJI69" s="175">
        <v>138921.79528763122</v>
      </c>
      <c r="AJJ69" s="175">
        <v>38902.224447370216</v>
      </c>
      <c r="AJK69" s="175">
        <v>237992.11809028857</v>
      </c>
      <c r="AJL69" s="175">
        <v>-4133.7453921886045</v>
      </c>
      <c r="AJM69" s="175">
        <v>103992.35729788657</v>
      </c>
      <c r="AJN69" s="175">
        <v>44750.635592798091</v>
      </c>
      <c r="AJO69" s="175">
        <v>148297.48794801417</v>
      </c>
      <c r="AJP69" s="175">
        <v>144099.76571208992</v>
      </c>
      <c r="AJQ69" s="175">
        <v>137444.00056711523</v>
      </c>
      <c r="AJR69" s="175">
        <v>-68320.62681198772</v>
      </c>
      <c r="AJS69" s="175">
        <v>349601.88346256135</v>
      </c>
      <c r="AJT69" s="175">
        <v>244670.027303654</v>
      </c>
      <c r="AJU69" s="175">
        <v>157439.30778426761</v>
      </c>
      <c r="AJV69" s="175">
        <v>153663.24575060472</v>
      </c>
      <c r="AJW69" s="175">
        <v>60349.884692575666</v>
      </c>
      <c r="AJX69" s="175">
        <v>227094.03520569031</v>
      </c>
      <c r="AJY69" s="175">
        <v>251007.29786409403</v>
      </c>
      <c r="AJZ69" s="175">
        <v>183913.47190540083</v>
      </c>
      <c r="AKA69" s="175">
        <v>401880.79126266332</v>
      </c>
      <c r="AKB69" s="175">
        <v>67488.747547094157</v>
      </c>
      <c r="AKC69" s="175">
        <v>-98587.508726995322</v>
      </c>
      <c r="AKD69" s="175">
        <v>197635.26260606505</v>
      </c>
      <c r="AKE69" s="175">
        <v>5810.2611723041045</v>
      </c>
      <c r="AKF69" s="175">
        <v>172774.3789608496</v>
      </c>
      <c r="AKG69" s="175">
        <v>66387.042229843268</v>
      </c>
      <c r="AKH69" s="175">
        <v>78715.238413344487</v>
      </c>
      <c r="AKI69" s="175">
        <v>-80853.757062459714</v>
      </c>
      <c r="AKJ69" s="175">
        <v>111591.71433058855</v>
      </c>
      <c r="AKK69" s="175">
        <v>60957.451764526457</v>
      </c>
      <c r="AKL69" s="175">
        <v>169302.6193047236</v>
      </c>
      <c r="AKM69" s="175">
        <v>210088.61548592534</v>
      </c>
      <c r="AKN69" s="175">
        <v>188850.58398526467</v>
      </c>
      <c r="AKO69" s="175">
        <v>105274.92804461886</v>
      </c>
      <c r="AKP69" s="175">
        <v>326070.84838161204</v>
      </c>
      <c r="AKQ69" s="175">
        <v>148227.54562561942</v>
      </c>
      <c r="AKR69" s="175">
        <v>183016.88557308653</v>
      </c>
      <c r="AKS69" s="175">
        <v>212337.61340439197</v>
      </c>
      <c r="AKT69" s="175">
        <v>43647.116424156702</v>
      </c>
      <c r="AKU69" s="175">
        <v>215508.52321719614</v>
      </c>
      <c r="AKV69" s="175">
        <v>-8905.0120090995333</v>
      </c>
      <c r="AKW69" s="175">
        <v>184436.1072684789</v>
      </c>
      <c r="AKX69" s="175">
        <v>165901.47994626476</v>
      </c>
      <c r="AKY69" s="175">
        <v>269265.54610467982</v>
      </c>
      <c r="AKZ69" s="175">
        <v>223193.95899302323</v>
      </c>
      <c r="ALA69" s="175">
        <v>95154.875211856212</v>
      </c>
      <c r="ALB69" s="175">
        <v>216416.1977277371</v>
      </c>
      <c r="ALC69" s="175">
        <v>81242.768810743641</v>
      </c>
      <c r="ALD69" s="175">
        <v>101165.134237725</v>
      </c>
      <c r="ALE69" s="175">
        <v>156911.00621315691</v>
      </c>
      <c r="ALF69" s="175">
        <v>161366.08543789675</v>
      </c>
      <c r="ALG69" s="175">
        <v>184069.36752993483</v>
      </c>
      <c r="ALH69" s="175">
        <v>39548.806422904279</v>
      </c>
      <c r="ALI69" s="175">
        <v>258276.30521798227</v>
      </c>
      <c r="ALJ69" s="175">
        <v>332505.25523185451</v>
      </c>
      <c r="ALK69" s="175">
        <v>250430.09353728587</v>
      </c>
      <c r="ALL69" s="175">
        <v>108355.9252063036</v>
      </c>
      <c r="ALM69" s="175">
        <v>218009.60103650845</v>
      </c>
      <c r="ALN69" s="175">
        <v>102877.11859879433</v>
      </c>
      <c r="ALO69" s="175">
        <v>204642.39543869693</v>
      </c>
      <c r="ALP69" s="175">
        <v>213526.76471793029</v>
      </c>
      <c r="ALQ69" s="175">
        <v>99450.965560937824</v>
      </c>
      <c r="ALR69" s="175">
        <v>309494.1420377302</v>
      </c>
      <c r="ALS69" s="175">
        <v>222850.23425439757</v>
      </c>
      <c r="ALT69" s="175">
        <v>105203.24384169781</v>
      </c>
      <c r="ALU69" s="175">
        <v>242760.22638609394</v>
      </c>
      <c r="ALV69" s="175">
        <v>209767.80578280025</v>
      </c>
      <c r="ALW69" s="175">
        <v>199595.19595352426</v>
      </c>
      <c r="ALX69" s="176">
        <v>208361.50359686208</v>
      </c>
    </row>
    <row r="70" spans="1:1012" s="10" customFormat="1" ht="14.4" customHeight="1" x14ac:dyDescent="0.3">
      <c r="A70" s="98">
        <f t="shared" si="1"/>
        <v>3</v>
      </c>
      <c r="B70" s="190">
        <f>IF(Calculations[[#This Row],[Adoption Year]]&lt;=Plan_Yrs,Inv*(1+YoY_Inv)^Calculations[[#This Row],[Adoption Year]],"")</f>
        <v>255973.01478462145</v>
      </c>
      <c r="C70" s="190">
        <f>IF(Calculations[[#This Row],[Adoption Year]]&lt;= Plan_Yrs, Calculations[[#This Row],[Investment]]/(1+DR)^Calculations[[#This Row],[Adoption Year]],"")</f>
        <v>194054.9354295425</v>
      </c>
      <c r="D70" s="190">
        <f>IF(Calculations[[#This Row],[Adoption Year]]&lt;=Plan_Yrs,
   IF(DR=0,
      Ben*((1+YoY_Ben))^Calculations[[#This Row],[Adoption Year]] * Ben_Life / (1+DR)^Calculations[[#This Row],[Adoption Year]],
      Ben * ((1+YoY_Ben)/(1+DR))^Calculations[[#This Row],[Adoption Year]] * (1 - (1/(1+DR))^Ben_Life) / DR
   ),
   ""
)</f>
        <v>416665.06560826511</v>
      </c>
      <c r="E70" s="190">
        <f>IF(Calculations[[#This Row],[Adoption Year]]&lt;= Plan_Yrs,Calculations[[#This Row],[Lifetime Benefits PV]]-Calculations[[#This Row],[Investment PV]],"")</f>
        <v>222610.13017872261</v>
      </c>
      <c r="F70" s="190">
        <f>IF(Calculations[[#This Row],[Adoption Year]]&lt;= Plan_Yrs, MAX(Calculations[NPV])-Calculations[[#This Row],[NPV]],"")</f>
        <v>0</v>
      </c>
      <c r="G70" s="191">
        <f>IF(Calculations[[#This Row],[Adoption Year]]&lt;= Plan_Yrs, AVERAGE(M70:ALX70),"")</f>
        <v>171902.13189430602</v>
      </c>
      <c r="H70" s="192">
        <f>IF(Calculations[[#This Row],[Adoption Year]]&lt;= Plan_Yrs, MAX(Calculations[NPV Mean])-Calculations[[#This Row],[NPV Mean]],"")</f>
        <v>29633.053416147945</v>
      </c>
      <c r="I70"/>
      <c r="K70" s="66">
        <v>3</v>
      </c>
      <c r="L70" s="180">
        <f>Calculations[[#This Row],[NPV]]</f>
        <v>222610.13017872261</v>
      </c>
      <c r="M70" s="175">
        <v>193147.89290669066</v>
      </c>
      <c r="N70" s="175">
        <v>159836.66475878315</v>
      </c>
      <c r="O70" s="175">
        <v>113773.29489263459</v>
      </c>
      <c r="P70" s="175">
        <v>320515.54189991939</v>
      </c>
      <c r="Q70" s="175">
        <v>190814.88706192246</v>
      </c>
      <c r="R70" s="175">
        <v>117491.75742941888</v>
      </c>
      <c r="S70" s="175">
        <v>218958.60668421374</v>
      </c>
      <c r="T70" s="175">
        <v>10893.400907451229</v>
      </c>
      <c r="U70" s="175">
        <v>34844.702258372912</v>
      </c>
      <c r="V70" s="175">
        <v>117765.79053844736</v>
      </c>
      <c r="W70" s="175">
        <v>225875.17989843423</v>
      </c>
      <c r="X70" s="175">
        <v>293549.62136333983</v>
      </c>
      <c r="Y70" s="175">
        <v>211617.56189269526</v>
      </c>
      <c r="Z70" s="175">
        <v>185845.74118000924</v>
      </c>
      <c r="AA70" s="175">
        <v>176812.04006507507</v>
      </c>
      <c r="AB70" s="175">
        <v>185522.40486241295</v>
      </c>
      <c r="AC70" s="175">
        <v>166134.76883958033</v>
      </c>
      <c r="AD70" s="175">
        <v>108440.36664767715</v>
      </c>
      <c r="AE70" s="175">
        <v>-47586.936409650662</v>
      </c>
      <c r="AF70" s="175">
        <v>-139232.56596378796</v>
      </c>
      <c r="AG70" s="175">
        <v>153005.81462724993</v>
      </c>
      <c r="AH70" s="175">
        <v>217090.05210175284</v>
      </c>
      <c r="AI70" s="175">
        <v>185608.16398312675</v>
      </c>
      <c r="AJ70" s="175">
        <v>-31377.877946272551</v>
      </c>
      <c r="AK70" s="175">
        <v>87636.94101568294</v>
      </c>
      <c r="AL70" s="175">
        <v>172362.68735419225</v>
      </c>
      <c r="AM70" s="175">
        <v>264657.9850556982</v>
      </c>
      <c r="AN70" s="175">
        <v>116512.68800444351</v>
      </c>
      <c r="AO70" s="175">
        <v>91251.093292716541</v>
      </c>
      <c r="AP70" s="175">
        <v>283647.60948926833</v>
      </c>
      <c r="AQ70" s="175">
        <v>-142922.32704144326</v>
      </c>
      <c r="AR70" s="175">
        <v>151647.6818719646</v>
      </c>
      <c r="AS70" s="175">
        <v>150390.51846942049</v>
      </c>
      <c r="AT70" s="175">
        <v>254036.06991987355</v>
      </c>
      <c r="AU70" s="175">
        <v>142385.7543905217</v>
      </c>
      <c r="AV70" s="175">
        <v>219576.99034801047</v>
      </c>
      <c r="AW70" s="175">
        <v>213278.38502695723</v>
      </c>
      <c r="AX70" s="175">
        <v>245141.39498923899</v>
      </c>
      <c r="AY70" s="175">
        <v>382196.8619611616</v>
      </c>
      <c r="AZ70" s="175">
        <v>106311.04220090751</v>
      </c>
      <c r="BA70" s="175">
        <v>323693.86354205204</v>
      </c>
      <c r="BB70" s="175">
        <v>220175.58844972964</v>
      </c>
      <c r="BC70" s="175">
        <v>154808.81611081323</v>
      </c>
      <c r="BD70" s="175">
        <v>129393.57707116453</v>
      </c>
      <c r="BE70" s="175">
        <v>43981.821554612718</v>
      </c>
      <c r="BF70" s="175">
        <v>261254.39618367306</v>
      </c>
      <c r="BG70" s="175">
        <v>299929.03900590783</v>
      </c>
      <c r="BH70" s="175">
        <v>227409.50400939866</v>
      </c>
      <c r="BI70" s="175">
        <v>307782.86950528342</v>
      </c>
      <c r="BJ70" s="175">
        <v>153892.05849990071</v>
      </c>
      <c r="BK70" s="175">
        <v>103668.20378869399</v>
      </c>
      <c r="BL70" s="175">
        <v>246555.39253230838</v>
      </c>
      <c r="BM70" s="175">
        <v>171509.57813527342</v>
      </c>
      <c r="BN70" s="175">
        <v>161895.54180853229</v>
      </c>
      <c r="BO70" s="175">
        <v>319093.48176777875</v>
      </c>
      <c r="BP70" s="175">
        <v>335795.85936428257</v>
      </c>
      <c r="BQ70" s="175">
        <v>207059.21633361088</v>
      </c>
      <c r="BR70" s="175">
        <v>244023.62246427263</v>
      </c>
      <c r="BS70" s="175">
        <v>127645.8005581121</v>
      </c>
      <c r="BT70" s="175">
        <v>196494.11984644854</v>
      </c>
      <c r="BU70" s="175">
        <v>204823.13526214537</v>
      </c>
      <c r="BV70" s="175">
        <v>193443.70708729446</v>
      </c>
      <c r="BW70" s="175">
        <v>91582.900427814777</v>
      </c>
      <c r="BX70" s="175">
        <v>47799.13061447069</v>
      </c>
      <c r="BY70" s="175">
        <v>194718.76071679406</v>
      </c>
      <c r="BZ70" s="175">
        <v>315630.94281907385</v>
      </c>
      <c r="CA70" s="175">
        <v>291743.16136745305</v>
      </c>
      <c r="CB70" s="175">
        <v>258844.66287125021</v>
      </c>
      <c r="CC70" s="175">
        <v>265101.69904882554</v>
      </c>
      <c r="CD70" s="175">
        <v>213411.31729933864</v>
      </c>
      <c r="CE70" s="175">
        <v>138432.88319011877</v>
      </c>
      <c r="CF70" s="175">
        <v>63247.128675756801</v>
      </c>
      <c r="CG70" s="175">
        <v>103797.84545489546</v>
      </c>
      <c r="CH70" s="175">
        <v>128320.82181067104</v>
      </c>
      <c r="CI70" s="175">
        <v>127727.53961716368</v>
      </c>
      <c r="CJ70" s="175">
        <v>403668.33575809328</v>
      </c>
      <c r="CK70" s="175">
        <v>206660.81556034079</v>
      </c>
      <c r="CL70" s="175">
        <v>244957.94881514166</v>
      </c>
      <c r="CM70" s="175">
        <v>197188.66450391759</v>
      </c>
      <c r="CN70" s="175">
        <v>109143.14969700068</v>
      </c>
      <c r="CO70" s="175">
        <v>198884.51859190661</v>
      </c>
      <c r="CP70" s="175">
        <v>196235.01080194188</v>
      </c>
      <c r="CQ70" s="175">
        <v>199698.36310795762</v>
      </c>
      <c r="CR70" s="175">
        <v>236681.00634489153</v>
      </c>
      <c r="CS70" s="175">
        <v>3822.6947749202955</v>
      </c>
      <c r="CT70" s="175">
        <v>179618.78431040584</v>
      </c>
      <c r="CU70" s="175">
        <v>-69984.153192644153</v>
      </c>
      <c r="CV70" s="175">
        <v>91233.98899038168</v>
      </c>
      <c r="CW70" s="175">
        <v>204528.11153323209</v>
      </c>
      <c r="CX70" s="175">
        <v>203924.93166528372</v>
      </c>
      <c r="CY70" s="175">
        <v>135302.27587262238</v>
      </c>
      <c r="CZ70" s="175">
        <v>433359.76787978818</v>
      </c>
      <c r="DA70" s="175">
        <v>78997.186166641361</v>
      </c>
      <c r="DB70" s="175">
        <v>176122.12634987052</v>
      </c>
      <c r="DC70" s="175">
        <v>125724.66105962713</v>
      </c>
      <c r="DD70" s="175">
        <v>116719.30043762154</v>
      </c>
      <c r="DE70" s="175">
        <v>168820.35802307323</v>
      </c>
      <c r="DF70" s="175">
        <v>211306.90767758197</v>
      </c>
      <c r="DG70" s="175">
        <v>155464.19421104382</v>
      </c>
      <c r="DH70" s="175">
        <v>211336.33283635587</v>
      </c>
      <c r="DI70" s="175">
        <v>344310.59004442411</v>
      </c>
      <c r="DJ70" s="175">
        <v>214880.42363662209</v>
      </c>
      <c r="DK70" s="175">
        <v>228846.90722602268</v>
      </c>
      <c r="DL70" s="175">
        <v>209899.23382070987</v>
      </c>
      <c r="DM70" s="175">
        <v>192628.21297153371</v>
      </c>
      <c r="DN70" s="175">
        <v>174873.71788074766</v>
      </c>
      <c r="DO70" s="175">
        <v>190330.40301076879</v>
      </c>
      <c r="DP70" s="175">
        <v>61370.917454395938</v>
      </c>
      <c r="DQ70" s="175">
        <v>190806.76220689859</v>
      </c>
      <c r="DR70" s="175">
        <v>222610.13017872261</v>
      </c>
      <c r="DS70" s="175">
        <v>188571.74553455552</v>
      </c>
      <c r="DT70" s="175">
        <v>83362.429362597963</v>
      </c>
      <c r="DU70" s="175">
        <v>219813.37244951166</v>
      </c>
      <c r="DV70" s="175">
        <v>52170.632658782881</v>
      </c>
      <c r="DW70" s="175">
        <v>323572.05193699099</v>
      </c>
      <c r="DX70" s="175">
        <v>98286.707207105326</v>
      </c>
      <c r="DY70" s="175">
        <v>25088.242837997765</v>
      </c>
      <c r="DZ70" s="175">
        <v>307758.395175574</v>
      </c>
      <c r="EA70" s="175">
        <v>57192.270517025085</v>
      </c>
      <c r="EB70" s="175">
        <v>190635.55124405411</v>
      </c>
      <c r="EC70" s="175">
        <v>96045.087688036641</v>
      </c>
      <c r="ED70" s="175">
        <v>154048.45059151913</v>
      </c>
      <c r="EE70" s="175">
        <v>182752.82987811649</v>
      </c>
      <c r="EF70" s="175">
        <v>237495.47774383918</v>
      </c>
      <c r="EG70" s="175">
        <v>236397.30249207615</v>
      </c>
      <c r="EH70" s="175">
        <v>217404.61639181222</v>
      </c>
      <c r="EI70" s="175">
        <v>138157.29207797098</v>
      </c>
      <c r="EJ70" s="175">
        <v>176062.6173566599</v>
      </c>
      <c r="EK70" s="175">
        <v>150260.97939991692</v>
      </c>
      <c r="EL70" s="175">
        <v>211776.99687712008</v>
      </c>
      <c r="EM70" s="175">
        <v>-61391.285037408408</v>
      </c>
      <c r="EN70" s="175">
        <v>243553.24634597913</v>
      </c>
      <c r="EO70" s="175">
        <v>135539.0239222621</v>
      </c>
      <c r="EP70" s="175">
        <v>295925.3059304147</v>
      </c>
      <c r="EQ70" s="175">
        <v>151663.83369571276</v>
      </c>
      <c r="ER70" s="175">
        <v>112051.19754500571</v>
      </c>
      <c r="ES70" s="175">
        <v>76567.119648562162</v>
      </c>
      <c r="ET70" s="175">
        <v>45990.471607612853</v>
      </c>
      <c r="EU70" s="175">
        <v>162091.77199596082</v>
      </c>
      <c r="EV70" s="175">
        <v>115567.22176450831</v>
      </c>
      <c r="EW70" s="175">
        <v>188268.35738682834</v>
      </c>
      <c r="EX70" s="175">
        <v>122123.69722285139</v>
      </c>
      <c r="EY70" s="175">
        <v>141438.1463670315</v>
      </c>
      <c r="EZ70" s="175">
        <v>145106.04079861747</v>
      </c>
      <c r="FA70" s="175">
        <v>120319.37879452901</v>
      </c>
      <c r="FB70" s="175">
        <v>335174.98046398821</v>
      </c>
      <c r="FC70" s="175">
        <v>122167.9396255211</v>
      </c>
      <c r="FD70" s="175">
        <v>165241.55763166252</v>
      </c>
      <c r="FE70" s="175">
        <v>47141.810217463528</v>
      </c>
      <c r="FF70" s="175">
        <v>74391.191599930055</v>
      </c>
      <c r="FG70" s="175">
        <v>159747.00342312435</v>
      </c>
      <c r="FH70" s="175">
        <v>-30122.302997172083</v>
      </c>
      <c r="FI70" s="175">
        <v>84381.114325649804</v>
      </c>
      <c r="FJ70" s="175">
        <v>320433.16079551645</v>
      </c>
      <c r="FK70" s="175">
        <v>107675.86961457835</v>
      </c>
      <c r="FL70" s="175">
        <v>328949.54863484728</v>
      </c>
      <c r="FM70" s="175">
        <v>35595.331877437362</v>
      </c>
      <c r="FN70" s="175">
        <v>245942.25399544823</v>
      </c>
      <c r="FO70" s="175">
        <v>182040.15616631572</v>
      </c>
      <c r="FP70" s="175">
        <v>119007.12024264658</v>
      </c>
      <c r="FQ70" s="175">
        <v>113375.22220618548</v>
      </c>
      <c r="FR70" s="175">
        <v>283384.25396145519</v>
      </c>
      <c r="FS70" s="175">
        <v>132020.19379963921</v>
      </c>
      <c r="FT70" s="175">
        <v>266398.63796045852</v>
      </c>
      <c r="FU70" s="175">
        <v>-11165.605414758378</v>
      </c>
      <c r="FV70" s="175">
        <v>132469.74655570832</v>
      </c>
      <c r="FW70" s="175">
        <v>322072.99739190546</v>
      </c>
      <c r="FX70" s="175">
        <v>281526.66833975038</v>
      </c>
      <c r="FY70" s="175">
        <v>107946.12254042388</v>
      </c>
      <c r="FZ70" s="175">
        <v>136748.72647696012</v>
      </c>
      <c r="GA70" s="175">
        <v>67381.006103444524</v>
      </c>
      <c r="GB70" s="175">
        <v>244364.22867894068</v>
      </c>
      <c r="GC70" s="175">
        <v>204835.01024119358</v>
      </c>
      <c r="GD70" s="175">
        <v>209695.13682206196</v>
      </c>
      <c r="GE70" s="175">
        <v>78928.603189398942</v>
      </c>
      <c r="GF70" s="175">
        <v>140887.89377345392</v>
      </c>
      <c r="GG70" s="175">
        <v>208931.06692102854</v>
      </c>
      <c r="GH70" s="175">
        <v>93801.53734961414</v>
      </c>
      <c r="GI70" s="175">
        <v>251718.46004742332</v>
      </c>
      <c r="GJ70" s="175">
        <v>-45484.248136881855</v>
      </c>
      <c r="GK70" s="175">
        <v>-47059.495979386265</v>
      </c>
      <c r="GL70" s="175">
        <v>260146.99249665765</v>
      </c>
      <c r="GM70" s="175">
        <v>126797.04628507761</v>
      </c>
      <c r="GN70" s="175">
        <v>82821.378743382811</v>
      </c>
      <c r="GO70" s="175">
        <v>158588.85943485517</v>
      </c>
      <c r="GP70" s="175">
        <v>146790.97308297432</v>
      </c>
      <c r="GQ70" s="175">
        <v>45860.136528734147</v>
      </c>
      <c r="GR70" s="175">
        <v>164679.35668890853</v>
      </c>
      <c r="GS70" s="175">
        <v>257273.1379240856</v>
      </c>
      <c r="GT70" s="175">
        <v>107640.24546163683</v>
      </c>
      <c r="GU70" s="175">
        <v>197683.94006069694</v>
      </c>
      <c r="GV70" s="175">
        <v>133922.59120787811</v>
      </c>
      <c r="GW70" s="175">
        <v>79974.269396737509</v>
      </c>
      <c r="GX70" s="175">
        <v>54830.329514614859</v>
      </c>
      <c r="GY70" s="175">
        <v>222962.44557301726</v>
      </c>
      <c r="GZ70" s="175">
        <v>193948.8362017679</v>
      </c>
      <c r="HA70" s="175">
        <v>160532.10972829309</v>
      </c>
      <c r="HB70" s="175">
        <v>450527.61895445501</v>
      </c>
      <c r="HC70" s="175">
        <v>226090.13800024288</v>
      </c>
      <c r="HD70" s="175">
        <v>97617.200108967256</v>
      </c>
      <c r="HE70" s="175">
        <v>273201.53345287516</v>
      </c>
      <c r="HF70" s="175">
        <v>68897.211823046266</v>
      </c>
      <c r="HG70" s="175">
        <v>144534.10420812535</v>
      </c>
      <c r="HH70" s="175">
        <v>50993.450653970212</v>
      </c>
      <c r="HI70" s="175">
        <v>125274.73985532456</v>
      </c>
      <c r="HJ70" s="175">
        <v>36737.043866736494</v>
      </c>
      <c r="HK70" s="175">
        <v>55730.569218837976</v>
      </c>
      <c r="HL70" s="175">
        <v>188380.90315412398</v>
      </c>
      <c r="HM70" s="175">
        <v>98542.129450163309</v>
      </c>
      <c r="HN70" s="175">
        <v>91389.33588221675</v>
      </c>
      <c r="HO70" s="175">
        <v>36907.496105919825</v>
      </c>
      <c r="HP70" s="175">
        <v>175870.08586408928</v>
      </c>
      <c r="HQ70" s="175">
        <v>153704.84073320159</v>
      </c>
      <c r="HR70" s="175">
        <v>195542.67689361863</v>
      </c>
      <c r="HS70" s="175">
        <v>140514.36572305398</v>
      </c>
      <c r="HT70" s="175">
        <v>22845.018191432056</v>
      </c>
      <c r="HU70" s="175">
        <v>121350.97740168852</v>
      </c>
      <c r="HV70" s="175">
        <v>291325.59655632568</v>
      </c>
      <c r="HW70" s="175">
        <v>194171.35080647547</v>
      </c>
      <c r="HX70" s="175">
        <v>137071.4207769178</v>
      </c>
      <c r="HY70" s="175">
        <v>269441.37563038652</v>
      </c>
      <c r="HZ70" s="175">
        <v>80835.89717307323</v>
      </c>
      <c r="IA70" s="175">
        <v>110022.4577332781</v>
      </c>
      <c r="IB70" s="175">
        <v>135140.95682564916</v>
      </c>
      <c r="IC70" s="175">
        <v>137662.97981532864</v>
      </c>
      <c r="ID70" s="175">
        <v>218226.43003355025</v>
      </c>
      <c r="IE70" s="175">
        <v>263151.64304433268</v>
      </c>
      <c r="IF70" s="175">
        <v>208550.25067891841</v>
      </c>
      <c r="IG70" s="175">
        <v>242508.84203402326</v>
      </c>
      <c r="IH70" s="175">
        <v>-37566.276193068014</v>
      </c>
      <c r="II70" s="175">
        <v>2327.372942415881</v>
      </c>
      <c r="IJ70" s="175">
        <v>385514.19500975427</v>
      </c>
      <c r="IK70" s="175">
        <v>307668.17783910863</v>
      </c>
      <c r="IL70" s="175">
        <v>94889.97651653862</v>
      </c>
      <c r="IM70" s="175">
        <v>266199.62681140192</v>
      </c>
      <c r="IN70" s="175">
        <v>163639.00905112785</v>
      </c>
      <c r="IO70" s="175">
        <v>257618.52650817274</v>
      </c>
      <c r="IP70" s="175">
        <v>194480.09225206976</v>
      </c>
      <c r="IQ70" s="175">
        <v>91379.097530292202</v>
      </c>
      <c r="IR70" s="175">
        <v>156259.8870684545</v>
      </c>
      <c r="IS70" s="175">
        <v>211327.83105721546</v>
      </c>
      <c r="IT70" s="175">
        <v>123841.3817561277</v>
      </c>
      <c r="IU70" s="175">
        <v>239823.32330442674</v>
      </c>
      <c r="IV70" s="175">
        <v>399009.21708684077</v>
      </c>
      <c r="IW70" s="175">
        <v>112809.15424903185</v>
      </c>
      <c r="IX70" s="175">
        <v>171496.35106304716</v>
      </c>
      <c r="IY70" s="175">
        <v>249832.30148883196</v>
      </c>
      <c r="IZ70" s="175">
        <v>5507.7186735338764</v>
      </c>
      <c r="JA70" s="175">
        <v>239031.1686618739</v>
      </c>
      <c r="JB70" s="175">
        <v>168545.90224143383</v>
      </c>
      <c r="JC70" s="175">
        <v>223174.72314196394</v>
      </c>
      <c r="JD70" s="175">
        <v>208284.16109337122</v>
      </c>
      <c r="JE70" s="175">
        <v>178682.31070984199</v>
      </c>
      <c r="JF70" s="175">
        <v>216741.33197538042</v>
      </c>
      <c r="JG70" s="175">
        <v>237734.09579089595</v>
      </c>
      <c r="JH70" s="175">
        <v>81694.540136541851</v>
      </c>
      <c r="JI70" s="175">
        <v>147446.95109644881</v>
      </c>
      <c r="JJ70" s="175">
        <v>281956.71080797177</v>
      </c>
      <c r="JK70" s="175">
        <v>-50348.935664323566</v>
      </c>
      <c r="JL70" s="175">
        <v>328920.08399660513</v>
      </c>
      <c r="JM70" s="175">
        <v>154994.62124290757</v>
      </c>
      <c r="JN70" s="175">
        <v>77566.550397998479</v>
      </c>
      <c r="JO70" s="175">
        <v>83512.542116408644</v>
      </c>
      <c r="JP70" s="175">
        <v>68437.346851463139</v>
      </c>
      <c r="JQ70" s="175">
        <v>116166.90067158572</v>
      </c>
      <c r="JR70" s="175">
        <v>103389.21521766292</v>
      </c>
      <c r="JS70" s="175">
        <v>214195.95873586411</v>
      </c>
      <c r="JT70" s="175">
        <v>250702.19596361677</v>
      </c>
      <c r="JU70" s="175">
        <v>269417.85841045366</v>
      </c>
      <c r="JV70" s="175">
        <v>118316.51421920053</v>
      </c>
      <c r="JW70" s="175">
        <v>305387.67894063279</v>
      </c>
      <c r="JX70" s="175">
        <v>230864.49771362607</v>
      </c>
      <c r="JY70" s="175">
        <v>241944.4948643118</v>
      </c>
      <c r="JZ70" s="175">
        <v>158716.5896084581</v>
      </c>
      <c r="KA70" s="175">
        <v>176845.95128477496</v>
      </c>
      <c r="KB70" s="175">
        <v>245720.90450434649</v>
      </c>
      <c r="KC70" s="175">
        <v>236042.18665038282</v>
      </c>
      <c r="KD70" s="175">
        <v>164219.88591879755</v>
      </c>
      <c r="KE70" s="175">
        <v>123456.30578450646</v>
      </c>
      <c r="KF70" s="175">
        <v>130432.75687903148</v>
      </c>
      <c r="KG70" s="175">
        <v>196720.44155685467</v>
      </c>
      <c r="KH70" s="175">
        <v>68321.581884729996</v>
      </c>
      <c r="KI70" s="175">
        <v>93172.740733858547</v>
      </c>
      <c r="KJ70" s="175">
        <v>232108.39315972256</v>
      </c>
      <c r="KK70" s="175">
        <v>174533.36391029481</v>
      </c>
      <c r="KL70" s="175">
        <v>82128.206979465089</v>
      </c>
      <c r="KM70" s="175">
        <v>331217.58407653804</v>
      </c>
      <c r="KN70" s="175">
        <v>171477.8489646822</v>
      </c>
      <c r="KO70" s="175">
        <v>97783.07003328696</v>
      </c>
      <c r="KP70" s="175">
        <v>89958.73875071021</v>
      </c>
      <c r="KQ70" s="175">
        <v>92200.806848542648</v>
      </c>
      <c r="KR70" s="175">
        <v>153905.80505873339</v>
      </c>
      <c r="KS70" s="175">
        <v>87215.08972298319</v>
      </c>
      <c r="KT70" s="175">
        <v>-78908.139719417668</v>
      </c>
      <c r="KU70" s="175">
        <v>171521.8487698122</v>
      </c>
      <c r="KV70" s="175">
        <v>229489.3366035095</v>
      </c>
      <c r="KW70" s="175">
        <v>179705.62644360174</v>
      </c>
      <c r="KX70" s="175">
        <v>165550.19456669356</v>
      </c>
      <c r="KY70" s="175">
        <v>151075.53715890116</v>
      </c>
      <c r="KZ70" s="175">
        <v>258058.04717750094</v>
      </c>
      <c r="LA70" s="175">
        <v>154163.65632784189</v>
      </c>
      <c r="LB70" s="175">
        <v>316464.96456038882</v>
      </c>
      <c r="LC70" s="175">
        <v>126996.4378552252</v>
      </c>
      <c r="LD70" s="175">
        <v>219734.49006139277</v>
      </c>
      <c r="LE70" s="175">
        <v>166091.69606752475</v>
      </c>
      <c r="LF70" s="175">
        <v>75734.126634037675</v>
      </c>
      <c r="LG70" s="175">
        <v>137040.26994614827</v>
      </c>
      <c r="LH70" s="175">
        <v>131897.66106202413</v>
      </c>
      <c r="LI70" s="175">
        <v>139393.91367370469</v>
      </c>
      <c r="LJ70" s="175">
        <v>52757.196158101782</v>
      </c>
      <c r="LK70" s="175">
        <v>218739.1604326386</v>
      </c>
      <c r="LL70" s="175">
        <v>183320.80168086829</v>
      </c>
      <c r="LM70" s="175">
        <v>195868.78932039757</v>
      </c>
      <c r="LN70" s="175">
        <v>138857.95347035187</v>
      </c>
      <c r="LO70" s="175">
        <v>214908.72573933791</v>
      </c>
      <c r="LP70" s="175">
        <v>235613.51693317475</v>
      </c>
      <c r="LQ70" s="175">
        <v>182363.6566887268</v>
      </c>
      <c r="LR70" s="175">
        <v>211785.7807118608</v>
      </c>
      <c r="LS70" s="175">
        <v>150346.49545590169</v>
      </c>
      <c r="LT70" s="175">
        <v>207948.55392532999</v>
      </c>
      <c r="LU70" s="175">
        <v>247218.7804560033</v>
      </c>
      <c r="LV70" s="175">
        <v>255464.18689315722</v>
      </c>
      <c r="LW70" s="175">
        <v>328734.25726834382</v>
      </c>
      <c r="LX70" s="175">
        <v>42341.170303200255</v>
      </c>
      <c r="LY70" s="175">
        <v>104476.95287109856</v>
      </c>
      <c r="LZ70" s="175">
        <v>180452.73877538214</v>
      </c>
      <c r="MA70" s="175">
        <v>249413.36090430964</v>
      </c>
      <c r="MB70" s="175">
        <v>188296.38154767489</v>
      </c>
      <c r="MC70" s="175">
        <v>132082.25554848183</v>
      </c>
      <c r="MD70" s="175">
        <v>277607.24907367089</v>
      </c>
      <c r="ME70" s="175">
        <v>222814.20465767602</v>
      </c>
      <c r="MF70" s="175">
        <v>129628.09589751656</v>
      </c>
      <c r="MG70" s="175">
        <v>230653.77894294905</v>
      </c>
      <c r="MH70" s="175">
        <v>266488.26541688381</v>
      </c>
      <c r="MI70" s="175">
        <v>218288.8159053454</v>
      </c>
      <c r="MJ70" s="175">
        <v>134204.90734892254</v>
      </c>
      <c r="MK70" s="175">
        <v>108120.20037975765</v>
      </c>
      <c r="ML70" s="175">
        <v>183392.6147691262</v>
      </c>
      <c r="MM70" s="175">
        <v>232872.82593321573</v>
      </c>
      <c r="MN70" s="175">
        <v>213718.13464843493</v>
      </c>
      <c r="MO70" s="175">
        <v>120519.83133067019</v>
      </c>
      <c r="MP70" s="175">
        <v>359318.72285686294</v>
      </c>
      <c r="MQ70" s="175">
        <v>187722.47778253502</v>
      </c>
      <c r="MR70" s="175">
        <v>244807.38978220284</v>
      </c>
      <c r="MS70" s="175">
        <v>240785.61186832754</v>
      </c>
      <c r="MT70" s="175">
        <v>266279.58994106471</v>
      </c>
      <c r="MU70" s="175">
        <v>167585.20234932413</v>
      </c>
      <c r="MV70" s="175">
        <v>167237.25750495173</v>
      </c>
      <c r="MW70" s="175">
        <v>140685.93641764781</v>
      </c>
      <c r="MX70" s="175">
        <v>167916.14885745145</v>
      </c>
      <c r="MY70" s="175">
        <v>292214.34050562896</v>
      </c>
      <c r="MZ70" s="175">
        <v>96243.032443850738</v>
      </c>
      <c r="NA70" s="175">
        <v>78444.85918260488</v>
      </c>
      <c r="NB70" s="175">
        <v>133628.30882199906</v>
      </c>
      <c r="NC70" s="175">
        <v>31773.60985409352</v>
      </c>
      <c r="ND70" s="175">
        <v>77294.717686059797</v>
      </c>
      <c r="NE70" s="175">
        <v>65210.661868126772</v>
      </c>
      <c r="NF70" s="175">
        <v>274814.61881175707</v>
      </c>
      <c r="NG70" s="175">
        <v>194242.85471603306</v>
      </c>
      <c r="NH70" s="175">
        <v>336707.55977424554</v>
      </c>
      <c r="NI70" s="175">
        <v>146283.17273039473</v>
      </c>
      <c r="NJ70" s="175">
        <v>211780.48274901469</v>
      </c>
      <c r="NK70" s="175">
        <v>128104.48085358771</v>
      </c>
      <c r="NL70" s="175">
        <v>153884.79589734878</v>
      </c>
      <c r="NM70" s="175">
        <v>153726.26878970405</v>
      </c>
      <c r="NN70" s="175">
        <v>208850.06878549076</v>
      </c>
      <c r="NO70" s="175">
        <v>190806.04375294416</v>
      </c>
      <c r="NP70" s="175">
        <v>25671.141523020371</v>
      </c>
      <c r="NQ70" s="175">
        <v>194164.31129793901</v>
      </c>
      <c r="NR70" s="175">
        <v>154153.40846184239</v>
      </c>
      <c r="NS70" s="175">
        <v>204864.25328429739</v>
      </c>
      <c r="NT70" s="175">
        <v>127965.14694482533</v>
      </c>
      <c r="NU70" s="175">
        <v>74263.506494921516</v>
      </c>
      <c r="NV70" s="175">
        <v>158277.33849909759</v>
      </c>
      <c r="NW70" s="175">
        <v>191298.35938319852</v>
      </c>
      <c r="NX70" s="175">
        <v>198709.86703727685</v>
      </c>
      <c r="NY70" s="175">
        <v>218100.10986203467</v>
      </c>
      <c r="NZ70" s="175">
        <v>201942.27935063667</v>
      </c>
      <c r="OA70" s="175">
        <v>171007.69208429946</v>
      </c>
      <c r="OB70" s="175">
        <v>146533.59322737876</v>
      </c>
      <c r="OC70" s="175">
        <v>282740.4043785939</v>
      </c>
      <c r="OD70" s="175">
        <v>237000.87445624243</v>
      </c>
      <c r="OE70" s="175">
        <v>303738.6572670294</v>
      </c>
      <c r="OF70" s="175">
        <v>-4305.8489627308445</v>
      </c>
      <c r="OG70" s="175">
        <v>260074.93353991245</v>
      </c>
      <c r="OH70" s="175">
        <v>127031.38448799856</v>
      </c>
      <c r="OI70" s="175">
        <v>146384.20420066355</v>
      </c>
      <c r="OJ70" s="175">
        <v>68564.314827477443</v>
      </c>
      <c r="OK70" s="175">
        <v>1972.8827211455791</v>
      </c>
      <c r="OL70" s="175">
        <v>112796.54120756511</v>
      </c>
      <c r="OM70" s="175">
        <v>245683.27675912611</v>
      </c>
      <c r="ON70" s="175">
        <v>113276.02699098876</v>
      </c>
      <c r="OO70" s="175">
        <v>102465.83676494483</v>
      </c>
      <c r="OP70" s="175">
        <v>192930.58616514434</v>
      </c>
      <c r="OQ70" s="175">
        <v>185573.15060966052</v>
      </c>
      <c r="OR70" s="175">
        <v>177912.69488046417</v>
      </c>
      <c r="OS70" s="175">
        <v>60788.52946390264</v>
      </c>
      <c r="OT70" s="175">
        <v>58720.910900002054</v>
      </c>
      <c r="OU70" s="175">
        <v>169588.95335494177</v>
      </c>
      <c r="OV70" s="175">
        <v>200813.63330837394</v>
      </c>
      <c r="OW70" s="175">
        <v>-9620.4374425515416</v>
      </c>
      <c r="OX70" s="175">
        <v>174562.53175506665</v>
      </c>
      <c r="OY70" s="175">
        <v>35738.862230005034</v>
      </c>
      <c r="OZ70" s="175">
        <v>237979.55266147471</v>
      </c>
      <c r="PA70" s="175">
        <v>169629.47306567742</v>
      </c>
      <c r="PB70" s="175">
        <v>272836.08009599173</v>
      </c>
      <c r="PC70" s="175">
        <v>31647.625410116802</v>
      </c>
      <c r="PD70" s="175">
        <v>-137387.37326707284</v>
      </c>
      <c r="PE70" s="175">
        <v>15648.838635262393</v>
      </c>
      <c r="PF70" s="175">
        <v>242041.49050294535</v>
      </c>
      <c r="PG70" s="175">
        <v>170555.17910493354</v>
      </c>
      <c r="PH70" s="175">
        <v>101627.81876465637</v>
      </c>
      <c r="PI70" s="175">
        <v>113997.92135321526</v>
      </c>
      <c r="PJ70" s="175">
        <v>204491.21611797652</v>
      </c>
      <c r="PK70" s="175">
        <v>66164.389801169891</v>
      </c>
      <c r="PL70" s="175">
        <v>263050.50163868535</v>
      </c>
      <c r="PM70" s="175">
        <v>121589.27163323393</v>
      </c>
      <c r="PN70" s="175">
        <v>314101.4918504575</v>
      </c>
      <c r="PO70" s="175">
        <v>268010.03326125408</v>
      </c>
      <c r="PP70" s="175">
        <v>312252.7676958224</v>
      </c>
      <c r="PQ70" s="175">
        <v>176848.03257683027</v>
      </c>
      <c r="PR70" s="175">
        <v>51653.347468869149</v>
      </c>
      <c r="PS70" s="175">
        <v>76422.765707787999</v>
      </c>
      <c r="PT70" s="175">
        <v>120999.72006866225</v>
      </c>
      <c r="PU70" s="175">
        <v>156034.30482429318</v>
      </c>
      <c r="PV70" s="175">
        <v>292126.85636068182</v>
      </c>
      <c r="PW70" s="175">
        <v>25962.265905709704</v>
      </c>
      <c r="PX70" s="175">
        <v>206597.63695063133</v>
      </c>
      <c r="PY70" s="175">
        <v>212956.03146375297</v>
      </c>
      <c r="PZ70" s="175">
        <v>-51336.425376181083</v>
      </c>
      <c r="QA70" s="175">
        <v>24961.225673654815</v>
      </c>
      <c r="QB70" s="175">
        <v>107045.41314719734</v>
      </c>
      <c r="QC70" s="175">
        <v>227592.02625193883</v>
      </c>
      <c r="QD70" s="175">
        <v>196520.91910662191</v>
      </c>
      <c r="QE70" s="175">
        <v>171869.41270313336</v>
      </c>
      <c r="QF70" s="175">
        <v>149126.97392441879</v>
      </c>
      <c r="QG70" s="175">
        <v>172599.17807539064</v>
      </c>
      <c r="QH70" s="175">
        <v>258612.26200371425</v>
      </c>
      <c r="QI70" s="175">
        <v>174339.92375307987</v>
      </c>
      <c r="QJ70" s="175">
        <v>270320.82427522348</v>
      </c>
      <c r="QK70" s="175">
        <v>303761.82893058955</v>
      </c>
      <c r="QL70" s="175">
        <v>36511.485587576579</v>
      </c>
      <c r="QM70" s="175">
        <v>253117.20886965087</v>
      </c>
      <c r="QN70" s="175">
        <v>171514.80723639313</v>
      </c>
      <c r="QO70" s="175">
        <v>99053.475473683386</v>
      </c>
      <c r="QP70" s="175">
        <v>220618.2150020148</v>
      </c>
      <c r="QQ70" s="175">
        <v>14333.651274401287</v>
      </c>
      <c r="QR70" s="175">
        <v>379757.10624178918</v>
      </c>
      <c r="QS70" s="175">
        <v>177011.00079663133</v>
      </c>
      <c r="QT70" s="175">
        <v>323645.70802519715</v>
      </c>
      <c r="QU70" s="175">
        <v>160965.68497938663</v>
      </c>
      <c r="QV70" s="175">
        <v>154558.94089624009</v>
      </c>
      <c r="QW70" s="175">
        <v>139374.17006623955</v>
      </c>
      <c r="QX70" s="175">
        <v>21053.803445490776</v>
      </c>
      <c r="QY70" s="175">
        <v>149862.10633274674</v>
      </c>
      <c r="QZ70" s="175">
        <v>246747.6434802509</v>
      </c>
      <c r="RA70" s="175">
        <v>-18032.076133469702</v>
      </c>
      <c r="RB70" s="175">
        <v>155634.26213313401</v>
      </c>
      <c r="RC70" s="175">
        <v>178523.99754151265</v>
      </c>
      <c r="RD70" s="175">
        <v>216067.23098501039</v>
      </c>
      <c r="RE70" s="175">
        <v>204138.64950717613</v>
      </c>
      <c r="RF70" s="175">
        <v>160287.93278142661</v>
      </c>
      <c r="RG70" s="175">
        <v>99867.386605616601</v>
      </c>
      <c r="RH70" s="175">
        <v>161631.10709744503</v>
      </c>
      <c r="RI70" s="175">
        <v>194060.5745790572</v>
      </c>
      <c r="RJ70" s="175">
        <v>88126.281182042498</v>
      </c>
      <c r="RK70" s="175">
        <v>132179.47341732323</v>
      </c>
      <c r="RL70" s="175">
        <v>271407.42314404005</v>
      </c>
      <c r="RM70" s="175">
        <v>234007.59845864188</v>
      </c>
      <c r="RN70" s="175">
        <v>162446.53287935132</v>
      </c>
      <c r="RO70" s="175">
        <v>120673.52677540138</v>
      </c>
      <c r="RP70" s="175">
        <v>170028.06641744092</v>
      </c>
      <c r="RQ70" s="175">
        <v>59086.453374083561</v>
      </c>
      <c r="RR70" s="175">
        <v>132262.0518495815</v>
      </c>
      <c r="RS70" s="175">
        <v>132970.19710535207</v>
      </c>
      <c r="RT70" s="175">
        <v>155043.39138582477</v>
      </c>
      <c r="RU70" s="175">
        <v>279922.48291125346</v>
      </c>
      <c r="RV70" s="175">
        <v>199446.98368492041</v>
      </c>
      <c r="RW70" s="175">
        <v>60073.899644593417</v>
      </c>
      <c r="RX70" s="175">
        <v>234727.35940729952</v>
      </c>
      <c r="RY70" s="175">
        <v>217508.50157750447</v>
      </c>
      <c r="RZ70" s="175">
        <v>158307.50584876709</v>
      </c>
      <c r="SA70" s="175">
        <v>41770.338921859802</v>
      </c>
      <c r="SB70" s="175">
        <v>14062.003392812563</v>
      </c>
      <c r="SC70" s="175">
        <v>157892.41810952467</v>
      </c>
      <c r="SD70" s="175">
        <v>157776.67781377837</v>
      </c>
      <c r="SE70" s="175">
        <v>145735.75540706713</v>
      </c>
      <c r="SF70" s="175">
        <v>232168.33195953624</v>
      </c>
      <c r="SG70" s="175">
        <v>165524.15083645709</v>
      </c>
      <c r="SH70" s="175">
        <v>21335.164294397458</v>
      </c>
      <c r="SI70" s="175">
        <v>-45669.973044162267</v>
      </c>
      <c r="SJ70" s="175">
        <v>152408.82828702574</v>
      </c>
      <c r="SK70" s="175">
        <v>217460.42150697808</v>
      </c>
      <c r="SL70" s="175">
        <v>162587.12560299574</v>
      </c>
      <c r="SM70" s="175">
        <v>190066.77128284134</v>
      </c>
      <c r="SN70" s="175">
        <v>255868.23574677738</v>
      </c>
      <c r="SO70" s="175">
        <v>137393.77732913813</v>
      </c>
      <c r="SP70" s="175">
        <v>250621.32816271333</v>
      </c>
      <c r="SQ70" s="175">
        <v>53299.662232947856</v>
      </c>
      <c r="SR70" s="175">
        <v>64133.197933647927</v>
      </c>
      <c r="SS70" s="175">
        <v>90607.039641753305</v>
      </c>
      <c r="ST70" s="175">
        <v>159584.47083558032</v>
      </c>
      <c r="SU70" s="175">
        <v>-57933.117398042115</v>
      </c>
      <c r="SV70" s="175">
        <v>395162.29192709591</v>
      </c>
      <c r="SW70" s="175">
        <v>195384.72767639213</v>
      </c>
      <c r="SX70" s="175">
        <v>402770.6636352659</v>
      </c>
      <c r="SY70" s="175">
        <v>201508.75910039162</v>
      </c>
      <c r="SZ70" s="175">
        <v>58586.141254936694</v>
      </c>
      <c r="TA70" s="175">
        <v>81962.940064537048</v>
      </c>
      <c r="TB70" s="175">
        <v>219059.73971851426</v>
      </c>
      <c r="TC70" s="175">
        <v>85544.448629321385</v>
      </c>
      <c r="TD70" s="175">
        <v>264271.04459789215</v>
      </c>
      <c r="TE70" s="175">
        <v>111805.73496754922</v>
      </c>
      <c r="TF70" s="175">
        <v>202426.93045243321</v>
      </c>
      <c r="TG70" s="175">
        <v>-38088.913394975127</v>
      </c>
      <c r="TH70" s="175">
        <v>325533.32396460325</v>
      </c>
      <c r="TI70" s="175">
        <v>244066.2835655605</v>
      </c>
      <c r="TJ70" s="175">
        <v>274238.86477351142</v>
      </c>
      <c r="TK70" s="175">
        <v>214205.51680868989</v>
      </c>
      <c r="TL70" s="175">
        <v>112687.33670297702</v>
      </c>
      <c r="TM70" s="175">
        <v>267491.0386728156</v>
      </c>
      <c r="TN70" s="175">
        <v>239030.28735903779</v>
      </c>
      <c r="TO70" s="175">
        <v>148540.84960663453</v>
      </c>
      <c r="TP70" s="175">
        <v>246837.77399134377</v>
      </c>
      <c r="TQ70" s="175">
        <v>219894.65709021137</v>
      </c>
      <c r="TR70" s="175">
        <v>240136.99218899803</v>
      </c>
      <c r="TS70" s="175">
        <v>66701.384982246032</v>
      </c>
      <c r="TT70" s="175">
        <v>241788.6145926285</v>
      </c>
      <c r="TU70" s="175">
        <v>170733.54796517806</v>
      </c>
      <c r="TV70" s="175">
        <v>267215.95999869972</v>
      </c>
      <c r="TW70" s="175">
        <v>109364.26101090081</v>
      </c>
      <c r="TX70" s="175">
        <v>-6752.0836061023874</v>
      </c>
      <c r="TY70" s="175">
        <v>171052.17649476291</v>
      </c>
      <c r="TZ70" s="175">
        <v>152339.546246293</v>
      </c>
      <c r="UA70" s="175">
        <v>72163.913632015523</v>
      </c>
      <c r="UB70" s="175">
        <v>117779.89099326753</v>
      </c>
      <c r="UC70" s="175">
        <v>74184.482120562985</v>
      </c>
      <c r="UD70" s="175">
        <v>238463.57317912555</v>
      </c>
      <c r="UE70" s="175">
        <v>112936.171815637</v>
      </c>
      <c r="UF70" s="175">
        <v>278764.47696493176</v>
      </c>
      <c r="UG70" s="175">
        <v>-48260.853880073992</v>
      </c>
      <c r="UH70" s="175">
        <v>142826.55391523647</v>
      </c>
      <c r="UI70" s="175">
        <v>55811.662095263717</v>
      </c>
      <c r="UJ70" s="175">
        <v>133724.14837727725</v>
      </c>
      <c r="UK70" s="175">
        <v>153683.32222440001</v>
      </c>
      <c r="UL70" s="175">
        <v>3107.2010883167968</v>
      </c>
      <c r="UM70" s="175">
        <v>443455.90010281507</v>
      </c>
      <c r="UN70" s="175">
        <v>278249.22971176478</v>
      </c>
      <c r="UO70" s="175">
        <v>140632.365934617</v>
      </c>
      <c r="UP70" s="175">
        <v>313313.26166200847</v>
      </c>
      <c r="UQ70" s="175">
        <v>206239.99372116206</v>
      </c>
      <c r="UR70" s="175">
        <v>33566.73997948406</v>
      </c>
      <c r="US70" s="175">
        <v>114208.87125970103</v>
      </c>
      <c r="UT70" s="175">
        <v>44184.046111275617</v>
      </c>
      <c r="UU70" s="175">
        <v>85043.888781713409</v>
      </c>
      <c r="UV70" s="175">
        <v>33426.791732448997</v>
      </c>
      <c r="UW70" s="175">
        <v>94167.503702690185</v>
      </c>
      <c r="UX70" s="175">
        <v>95973.270271981426</v>
      </c>
      <c r="UY70" s="175">
        <v>79560.411583241454</v>
      </c>
      <c r="UZ70" s="175">
        <v>275320.68420427258</v>
      </c>
      <c r="VA70" s="175">
        <v>235805.21842059703</v>
      </c>
      <c r="VB70" s="175">
        <v>243618.02560674946</v>
      </c>
      <c r="VC70" s="175">
        <v>226457.83437249172</v>
      </c>
      <c r="VD70" s="175">
        <v>137987.93855915332</v>
      </c>
      <c r="VE70" s="175">
        <v>37450.693689873413</v>
      </c>
      <c r="VF70" s="175">
        <v>273127.69845660235</v>
      </c>
      <c r="VG70" s="175">
        <v>187315.75006744734</v>
      </c>
      <c r="VH70" s="175">
        <v>140041.91792498203</v>
      </c>
      <c r="VI70" s="175">
        <v>252213.2376104164</v>
      </c>
      <c r="VJ70" s="175">
        <v>199184.64981187854</v>
      </c>
      <c r="VK70" s="175">
        <v>91391.604795384832</v>
      </c>
      <c r="VL70" s="175">
        <v>170512.79412658038</v>
      </c>
      <c r="VM70" s="175">
        <v>-8948.8335612993687</v>
      </c>
      <c r="VN70" s="175">
        <v>-11755.52797935094</v>
      </c>
      <c r="VO70" s="175">
        <v>330142.10617502854</v>
      </c>
      <c r="VP70" s="175">
        <v>110501.95943827688</v>
      </c>
      <c r="VQ70" s="175">
        <v>131111.08080720034</v>
      </c>
      <c r="VR70" s="175">
        <v>212194.44223058072</v>
      </c>
      <c r="VS70" s="175">
        <v>390667.02940513031</v>
      </c>
      <c r="VT70" s="175">
        <v>281905.07354358886</v>
      </c>
      <c r="VU70" s="175">
        <v>160347.54201875336</v>
      </c>
      <c r="VV70" s="175">
        <v>159767.14665373365</v>
      </c>
      <c r="VW70" s="175">
        <v>215230.58022499437</v>
      </c>
      <c r="VX70" s="175">
        <v>183881.99970524071</v>
      </c>
      <c r="VY70" s="175">
        <v>137231.3552937049</v>
      </c>
      <c r="VZ70" s="175">
        <v>96870.337537492363</v>
      </c>
      <c r="WA70" s="175">
        <v>84367.562958452501</v>
      </c>
      <c r="WB70" s="175">
        <v>278127.80293829716</v>
      </c>
      <c r="WC70" s="175">
        <v>170498.29708532811</v>
      </c>
      <c r="WD70" s="175">
        <v>180373.69869090564</v>
      </c>
      <c r="WE70" s="175">
        <v>160795.49042698162</v>
      </c>
      <c r="WF70" s="175">
        <v>149307.54297022906</v>
      </c>
      <c r="WG70" s="175">
        <v>200680.35546631695</v>
      </c>
      <c r="WH70" s="175">
        <v>311271.17500575434</v>
      </c>
      <c r="WI70" s="175">
        <v>278052.66860778572</v>
      </c>
      <c r="WJ70" s="175">
        <v>282017.52861286816</v>
      </c>
      <c r="WK70" s="175">
        <v>192185.19362555604</v>
      </c>
      <c r="WL70" s="175">
        <v>144181.58869680855</v>
      </c>
      <c r="WM70" s="175">
        <v>195870.58022042349</v>
      </c>
      <c r="WN70" s="175">
        <v>-66173.649717100954</v>
      </c>
      <c r="WO70" s="175">
        <v>84662.713003512705</v>
      </c>
      <c r="WP70" s="175">
        <v>154556.52159260371</v>
      </c>
      <c r="WQ70" s="175">
        <v>219163.72044865429</v>
      </c>
      <c r="WR70" s="175">
        <v>256102.46901038324</v>
      </c>
      <c r="WS70" s="175">
        <v>238821.12669743891</v>
      </c>
      <c r="WT70" s="175">
        <v>168388.17774421879</v>
      </c>
      <c r="WU70" s="175">
        <v>-19164.311561098206</v>
      </c>
      <c r="WV70" s="175">
        <v>243818.79964856408</v>
      </c>
      <c r="WW70" s="175">
        <v>132957.05396202492</v>
      </c>
      <c r="WX70" s="175">
        <v>189456.89036716719</v>
      </c>
      <c r="WY70" s="175">
        <v>286585.71182869183</v>
      </c>
      <c r="WZ70" s="175">
        <v>156596.26661418186</v>
      </c>
      <c r="XA70" s="175">
        <v>195148.00712189585</v>
      </c>
      <c r="XB70" s="175">
        <v>322797.60518815427</v>
      </c>
      <c r="XC70" s="175">
        <v>124163.43188892448</v>
      </c>
      <c r="XD70" s="175">
        <v>138624.94492867254</v>
      </c>
      <c r="XE70" s="175">
        <v>364286.70422553126</v>
      </c>
      <c r="XF70" s="175">
        <v>121196.78020575072</v>
      </c>
      <c r="XG70" s="175">
        <v>277792.4803207732</v>
      </c>
      <c r="XH70" s="175">
        <v>48198.45397337855</v>
      </c>
      <c r="XI70" s="175">
        <v>226856.92503116882</v>
      </c>
      <c r="XJ70" s="175">
        <v>4519.4536385562969</v>
      </c>
      <c r="XK70" s="175">
        <v>196205.26284211801</v>
      </c>
      <c r="XL70" s="175">
        <v>175728.91966542223</v>
      </c>
      <c r="XM70" s="175">
        <v>162243.63863346243</v>
      </c>
      <c r="XN70" s="175">
        <v>175228.81601460942</v>
      </c>
      <c r="XO70" s="175">
        <v>331263.76352831151</v>
      </c>
      <c r="XP70" s="175">
        <v>9410.2563111138297</v>
      </c>
      <c r="XQ70" s="175">
        <v>175392.36157577951</v>
      </c>
      <c r="XR70" s="175">
        <v>133805.13337248942</v>
      </c>
      <c r="XS70" s="175">
        <v>284042.46046832512</v>
      </c>
      <c r="XT70" s="175">
        <v>122100.32685292469</v>
      </c>
      <c r="XU70" s="175">
        <v>245159.39223941325</v>
      </c>
      <c r="XV70" s="175">
        <v>207341.2194246205</v>
      </c>
      <c r="XW70" s="175">
        <v>79619.132933570654</v>
      </c>
      <c r="XX70" s="175">
        <v>28338.117956466973</v>
      </c>
      <c r="XY70" s="175">
        <v>91005.083322451886</v>
      </c>
      <c r="XZ70" s="175">
        <v>345310.90466363181</v>
      </c>
      <c r="YA70" s="175">
        <v>174692.47718009868</v>
      </c>
      <c r="YB70" s="175">
        <v>305511.01612727181</v>
      </c>
      <c r="YC70" s="175">
        <v>77106.405242126435</v>
      </c>
      <c r="YD70" s="175">
        <v>118096.7198263357</v>
      </c>
      <c r="YE70" s="175">
        <v>161049.16576654129</v>
      </c>
      <c r="YF70" s="175">
        <v>111647.18704767257</v>
      </c>
      <c r="YG70" s="175">
        <v>153853.93196105619</v>
      </c>
      <c r="YH70" s="175">
        <v>270264.29117141757</v>
      </c>
      <c r="YI70" s="175">
        <v>160430.09725948985</v>
      </c>
      <c r="YJ70" s="175">
        <v>139977.02190884942</v>
      </c>
      <c r="YK70" s="175">
        <v>235314.0557367295</v>
      </c>
      <c r="YL70" s="175">
        <v>199120.26553158893</v>
      </c>
      <c r="YM70" s="175">
        <v>39803.882081500837</v>
      </c>
      <c r="YN70" s="175">
        <v>230438.5875881215</v>
      </c>
      <c r="YO70" s="175">
        <v>188804.10927456009</v>
      </c>
      <c r="YP70" s="175">
        <v>57935.749461682863</v>
      </c>
      <c r="YQ70" s="175">
        <v>213891.23522092629</v>
      </c>
      <c r="YR70" s="175">
        <v>160344.85209954254</v>
      </c>
      <c r="YS70" s="175">
        <v>164586.72658457642</v>
      </c>
      <c r="YT70" s="175">
        <v>256885.50070359214</v>
      </c>
      <c r="YU70" s="175">
        <v>542809.60314286442</v>
      </c>
      <c r="YV70" s="175">
        <v>62815.678270858712</v>
      </c>
      <c r="YW70" s="175">
        <v>208706.63685222954</v>
      </c>
      <c r="YX70" s="175">
        <v>152801.44914155384</v>
      </c>
      <c r="YY70" s="175">
        <v>9372.2015157825081</v>
      </c>
      <c r="YZ70" s="175">
        <v>222151.02180678959</v>
      </c>
      <c r="ZA70" s="175">
        <v>169183.64813428029</v>
      </c>
      <c r="ZB70" s="175">
        <v>334492.85756506922</v>
      </c>
      <c r="ZC70" s="175">
        <v>94104.847063285124</v>
      </c>
      <c r="ZD70" s="175">
        <v>128955.4053806618</v>
      </c>
      <c r="ZE70" s="175">
        <v>197380.29048529698</v>
      </c>
      <c r="ZF70" s="175">
        <v>162850.60111921863</v>
      </c>
      <c r="ZG70" s="175">
        <v>290870.140124253</v>
      </c>
      <c r="ZH70" s="175">
        <v>24694.937388756603</v>
      </c>
      <c r="ZI70" s="175">
        <v>221760.34567615055</v>
      </c>
      <c r="ZJ70" s="175">
        <v>169763.93227120052</v>
      </c>
      <c r="ZK70" s="175">
        <v>-11380.638224836672</v>
      </c>
      <c r="ZL70" s="175">
        <v>133117.83595494556</v>
      </c>
      <c r="ZM70" s="175">
        <v>213327.61743189173</v>
      </c>
      <c r="ZN70" s="175">
        <v>249068.37375498266</v>
      </c>
      <c r="ZO70" s="175">
        <v>135564.90952523157</v>
      </c>
      <c r="ZP70" s="175">
        <v>114494.6210562601</v>
      </c>
      <c r="ZQ70" s="175">
        <v>307450.14852367796</v>
      </c>
      <c r="ZR70" s="175">
        <v>250976.89700918167</v>
      </c>
      <c r="ZS70" s="175">
        <v>42378.525825184595</v>
      </c>
      <c r="ZT70" s="175">
        <v>65088.582650187716</v>
      </c>
      <c r="ZU70" s="175">
        <v>135791.66353235126</v>
      </c>
      <c r="ZV70" s="175">
        <v>190633.25798861124</v>
      </c>
      <c r="ZW70" s="175">
        <v>249248.55377548502</v>
      </c>
      <c r="ZX70" s="175">
        <v>344597.70570134348</v>
      </c>
      <c r="ZY70" s="175">
        <v>196601.941215509</v>
      </c>
      <c r="ZZ70" s="175">
        <v>147755.09566697656</v>
      </c>
      <c r="AAA70" s="175">
        <v>138278.39500702024</v>
      </c>
      <c r="AAB70" s="175">
        <v>230465.8865725362</v>
      </c>
      <c r="AAC70" s="175">
        <v>40628.209081062174</v>
      </c>
      <c r="AAD70" s="175">
        <v>228491.66202173699</v>
      </c>
      <c r="AAE70" s="175">
        <v>262102.55918169365</v>
      </c>
      <c r="AAF70" s="175">
        <v>258408.51186444092</v>
      </c>
      <c r="AAG70" s="175">
        <v>110862.18092845829</v>
      </c>
      <c r="AAH70" s="175">
        <v>128981.401017364</v>
      </c>
      <c r="AAI70" s="175">
        <v>243718.31909159882</v>
      </c>
      <c r="AAJ70" s="175">
        <v>260956.00724643029</v>
      </c>
      <c r="AAK70" s="175">
        <v>-17660.642272373021</v>
      </c>
      <c r="AAL70" s="175">
        <v>113763.84252615614</v>
      </c>
      <c r="AAM70" s="175">
        <v>109104.95159224336</v>
      </c>
      <c r="AAN70" s="175">
        <v>140153.74593700649</v>
      </c>
      <c r="AAO70" s="175">
        <v>50754.888617340825</v>
      </c>
      <c r="AAP70" s="175">
        <v>162467.81731219677</v>
      </c>
      <c r="AAQ70" s="175">
        <v>76541.319373520586</v>
      </c>
      <c r="AAR70" s="175">
        <v>170857.354529565</v>
      </c>
      <c r="AAS70" s="175">
        <v>181198.66886428944</v>
      </c>
      <c r="AAT70" s="175">
        <v>137412.6247263726</v>
      </c>
      <c r="AAU70" s="175">
        <v>273319.36407466064</v>
      </c>
      <c r="AAV70" s="175">
        <v>203516.98312158207</v>
      </c>
      <c r="AAW70" s="175">
        <v>140264.52870042471</v>
      </c>
      <c r="AAX70" s="175">
        <v>306591.22280561831</v>
      </c>
      <c r="AAY70" s="175">
        <v>236265.45322055067</v>
      </c>
      <c r="AAZ70" s="175">
        <v>249385.88484537366</v>
      </c>
      <c r="ABA70" s="175">
        <v>276712.50597789627</v>
      </c>
      <c r="ABB70" s="175">
        <v>355139.07670296007</v>
      </c>
      <c r="ABC70" s="175">
        <v>245985.91436776891</v>
      </c>
      <c r="ABD70" s="175">
        <v>107560.56111065962</v>
      </c>
      <c r="ABE70" s="175">
        <v>257083.11331790304</v>
      </c>
      <c r="ABF70" s="175">
        <v>42805.880009914574</v>
      </c>
      <c r="ABG70" s="175">
        <v>170348.637199822</v>
      </c>
      <c r="ABH70" s="175">
        <v>161536.69641557377</v>
      </c>
      <c r="ABI70" s="175">
        <v>194625.57876263777</v>
      </c>
      <c r="ABJ70" s="175">
        <v>30920.516757867241</v>
      </c>
      <c r="ABK70" s="175">
        <v>319882.28692756989</v>
      </c>
      <c r="ABL70" s="175">
        <v>189946.27284079546</v>
      </c>
      <c r="ABM70" s="175">
        <v>205855.84640967153</v>
      </c>
      <c r="ABN70" s="175">
        <v>77380.984345135308</v>
      </c>
      <c r="ABO70" s="175">
        <v>376661.83535477985</v>
      </c>
      <c r="ABP70" s="175">
        <v>228626.98485709974</v>
      </c>
      <c r="ABQ70" s="175">
        <v>254039.89330212606</v>
      </c>
      <c r="ABR70" s="175">
        <v>99111.704068581661</v>
      </c>
      <c r="ABS70" s="175">
        <v>392053.81268473831</v>
      </c>
      <c r="ABT70" s="175">
        <v>53923.218500447518</v>
      </c>
      <c r="ABU70" s="175">
        <v>295994.51189053367</v>
      </c>
      <c r="ABV70" s="175">
        <v>339059.98846545722</v>
      </c>
      <c r="ABW70" s="175">
        <v>271112.0262163016</v>
      </c>
      <c r="ABX70" s="175">
        <v>200891.93335133817</v>
      </c>
      <c r="ABY70" s="175">
        <v>155781.3346852347</v>
      </c>
      <c r="ABZ70" s="175">
        <v>202241.9231232348</v>
      </c>
      <c r="ACA70" s="175">
        <v>255672.31958870348</v>
      </c>
      <c r="ACB70" s="175">
        <v>290487.11558326974</v>
      </c>
      <c r="ACC70" s="175">
        <v>431827.03157235467</v>
      </c>
      <c r="ACD70" s="175">
        <v>-31128.650601643545</v>
      </c>
      <c r="ACE70" s="175">
        <v>-32500.583680966694</v>
      </c>
      <c r="ACF70" s="175">
        <v>237668.278720767</v>
      </c>
      <c r="ACG70" s="175">
        <v>340333.18864065432</v>
      </c>
      <c r="ACH70" s="175">
        <v>252171.19682086766</v>
      </c>
      <c r="ACI70" s="175">
        <v>177838.55384342041</v>
      </c>
      <c r="ACJ70" s="175">
        <v>138937.27512885199</v>
      </c>
      <c r="ACK70" s="175">
        <v>130260.32312376512</v>
      </c>
      <c r="ACL70" s="175">
        <v>67941.799597473466</v>
      </c>
      <c r="ACM70" s="175">
        <v>377472.33070648985</v>
      </c>
      <c r="ACN70" s="175">
        <v>382340.51503746922</v>
      </c>
      <c r="ACO70" s="175">
        <v>136954.48445542643</v>
      </c>
      <c r="ACP70" s="175">
        <v>23129.640321470768</v>
      </c>
      <c r="ACQ70" s="175">
        <v>21069.322344817774</v>
      </c>
      <c r="ACR70" s="175">
        <v>211435.1621795198</v>
      </c>
      <c r="ACS70" s="175">
        <v>186117.06977486785</v>
      </c>
      <c r="ACT70" s="175">
        <v>205995.01292988399</v>
      </c>
      <c r="ACU70" s="175">
        <v>244280.82301657784</v>
      </c>
      <c r="ACV70" s="175">
        <v>116874.13495485304</v>
      </c>
      <c r="ACW70" s="175">
        <v>203951.61154992779</v>
      </c>
      <c r="ACX70" s="175">
        <v>344219.20703486475</v>
      </c>
      <c r="ACY70" s="175">
        <v>66981.498205651122</v>
      </c>
      <c r="ACZ70" s="175">
        <v>304605.6286432629</v>
      </c>
      <c r="ADA70" s="175">
        <v>157451.4124941577</v>
      </c>
      <c r="ADB70" s="175">
        <v>203592.6259327351</v>
      </c>
      <c r="ADC70" s="175">
        <v>13296.574307953066</v>
      </c>
      <c r="ADD70" s="175">
        <v>292354.41259866022</v>
      </c>
      <c r="ADE70" s="175">
        <v>289105.05819088628</v>
      </c>
      <c r="ADF70" s="175">
        <v>157054.70811790644</v>
      </c>
      <c r="ADG70" s="175">
        <v>186047.34284117506</v>
      </c>
      <c r="ADH70" s="175">
        <v>87562.748382038</v>
      </c>
      <c r="ADI70" s="175">
        <v>156244.99227889261</v>
      </c>
      <c r="ADJ70" s="175">
        <v>116088.61413252936</v>
      </c>
      <c r="ADK70" s="175">
        <v>261027.85999392928</v>
      </c>
      <c r="ADL70" s="175">
        <v>-13714.802849196305</v>
      </c>
      <c r="ADM70" s="175">
        <v>122305.12030204831</v>
      </c>
      <c r="ADN70" s="175">
        <v>145377.52236015693</v>
      </c>
      <c r="ADO70" s="175">
        <v>98824.786616959114</v>
      </c>
      <c r="ADP70" s="175">
        <v>327429.94828985754</v>
      </c>
      <c r="ADQ70" s="175">
        <v>232545.53623809331</v>
      </c>
      <c r="ADR70" s="175">
        <v>70725.682870849705</v>
      </c>
      <c r="ADS70" s="175">
        <v>150196.22022429571</v>
      </c>
      <c r="ADT70" s="175">
        <v>158919.52700218366</v>
      </c>
      <c r="ADU70" s="175">
        <v>306682.13615614688</v>
      </c>
      <c r="ADV70" s="175">
        <v>254372.84364136728</v>
      </c>
      <c r="ADW70" s="175">
        <v>164486.55928512057</v>
      </c>
      <c r="ADX70" s="175">
        <v>22653.216211595631</v>
      </c>
      <c r="ADY70" s="175">
        <v>461988.80380329845</v>
      </c>
      <c r="ADZ70" s="175">
        <v>254605.50957832421</v>
      </c>
      <c r="AEA70" s="175">
        <v>243706.23159227896</v>
      </c>
      <c r="AEB70" s="175">
        <v>283781.91474514594</v>
      </c>
      <c r="AEC70" s="175">
        <v>163257.31013773559</v>
      </c>
      <c r="AED70" s="175">
        <v>449762.80034257832</v>
      </c>
      <c r="AEE70" s="175">
        <v>188772.80989585945</v>
      </c>
      <c r="AEF70" s="175">
        <v>244335.01517147894</v>
      </c>
      <c r="AEG70" s="175">
        <v>290275.68782810192</v>
      </c>
      <c r="AEH70" s="175">
        <v>139851.75777344231</v>
      </c>
      <c r="AEI70" s="175">
        <v>189192.21500988081</v>
      </c>
      <c r="AEJ70" s="175">
        <v>98454.970203677978</v>
      </c>
      <c r="AEK70" s="175">
        <v>148762.61104575207</v>
      </c>
      <c r="AEL70" s="175">
        <v>287006.93437350751</v>
      </c>
      <c r="AEM70" s="175">
        <v>86239.170944336161</v>
      </c>
      <c r="AEN70" s="175">
        <v>248629.87899994914</v>
      </c>
      <c r="AEO70" s="175">
        <v>177537.70771018331</v>
      </c>
      <c r="AEP70" s="175">
        <v>80659.609889862419</v>
      </c>
      <c r="AEQ70" s="175">
        <v>228734.02354247056</v>
      </c>
      <c r="AER70" s="175">
        <v>201641.76235474896</v>
      </c>
      <c r="AES70" s="175">
        <v>283450.27295325109</v>
      </c>
      <c r="AET70" s="175">
        <v>89219.901183650829</v>
      </c>
      <c r="AEU70" s="175">
        <v>133066.04467510272</v>
      </c>
      <c r="AEV70" s="175">
        <v>176995.32499845105</v>
      </c>
      <c r="AEW70" s="175">
        <v>101960.96417088143</v>
      </c>
      <c r="AEX70" s="175">
        <v>198445.29046275388</v>
      </c>
      <c r="AEY70" s="175">
        <v>243142.36975425499</v>
      </c>
      <c r="AEZ70" s="175">
        <v>198280.63482895461</v>
      </c>
      <c r="AFA70" s="175">
        <v>110543.08605170442</v>
      </c>
      <c r="AFB70" s="175">
        <v>28432.972219696443</v>
      </c>
      <c r="AFC70" s="175">
        <v>231076.77622304126</v>
      </c>
      <c r="AFD70" s="175">
        <v>342230.87434684951</v>
      </c>
      <c r="AFE70" s="175">
        <v>77904.900576269079</v>
      </c>
      <c r="AFF70" s="175">
        <v>392609.91964789346</v>
      </c>
      <c r="AFG70" s="175">
        <v>243454.7452436632</v>
      </c>
      <c r="AFH70" s="175">
        <v>236053.81793690121</v>
      </c>
      <c r="AFI70" s="175">
        <v>153219.38702045189</v>
      </c>
      <c r="AFJ70" s="175">
        <v>159196.85517968301</v>
      </c>
      <c r="AFK70" s="175">
        <v>114553.97392904336</v>
      </c>
      <c r="AFL70" s="175">
        <v>301810.51930072776</v>
      </c>
      <c r="AFM70" s="175">
        <v>178731.0383442406</v>
      </c>
      <c r="AFN70" s="175">
        <v>122446.16731303648</v>
      </c>
      <c r="AFO70" s="175">
        <v>19642.745529134758</v>
      </c>
      <c r="AFP70" s="175">
        <v>169890.45702094628</v>
      </c>
      <c r="AFQ70" s="175">
        <v>316149.72164702567</v>
      </c>
      <c r="AFR70" s="175">
        <v>416802.49368092325</v>
      </c>
      <c r="AFS70" s="175">
        <v>120514.49677311254</v>
      </c>
      <c r="AFT70" s="175">
        <v>110400.84722100463</v>
      </c>
      <c r="AFU70" s="175">
        <v>21792.268932175823</v>
      </c>
      <c r="AFV70" s="175">
        <v>157912.07759125845</v>
      </c>
      <c r="AFW70" s="175">
        <v>300069.81548735505</v>
      </c>
      <c r="AFX70" s="175">
        <v>157867.55884507979</v>
      </c>
      <c r="AFY70" s="175">
        <v>41204.319263980695</v>
      </c>
      <c r="AFZ70" s="175">
        <v>364845.76007530396</v>
      </c>
      <c r="AGA70" s="175">
        <v>252058.43386929523</v>
      </c>
      <c r="AGB70" s="175">
        <v>-42657.97392419196</v>
      </c>
      <c r="AGC70" s="175">
        <v>186053.89501190762</v>
      </c>
      <c r="AGD70" s="175">
        <v>235041.55863256694</v>
      </c>
      <c r="AGE70" s="175">
        <v>183797.41500723091</v>
      </c>
      <c r="AGF70" s="175">
        <v>180840.60220208424</v>
      </c>
      <c r="AGG70" s="175">
        <v>295697.97250397509</v>
      </c>
      <c r="AGH70" s="175">
        <v>280271.99534720002</v>
      </c>
      <c r="AGI70" s="175">
        <v>61063.638884865621</v>
      </c>
      <c r="AGJ70" s="175">
        <v>160027.31570673865</v>
      </c>
      <c r="AGK70" s="175">
        <v>64304.922801549867</v>
      </c>
      <c r="AGL70" s="175">
        <v>96872.524748533062</v>
      </c>
      <c r="AGM70" s="175">
        <v>271129.38294837426</v>
      </c>
      <c r="AGN70" s="175">
        <v>205533.42360393485</v>
      </c>
      <c r="AGO70" s="175">
        <v>197030.25197625835</v>
      </c>
      <c r="AGP70" s="175">
        <v>217310.41493640383</v>
      </c>
      <c r="AGQ70" s="175">
        <v>223366.24766014746</v>
      </c>
      <c r="AGR70" s="175">
        <v>306527.30311559595</v>
      </c>
      <c r="AGS70" s="175">
        <v>127130.62379085144</v>
      </c>
      <c r="AGT70" s="175">
        <v>235877.82132393448</v>
      </c>
      <c r="AGU70" s="175">
        <v>181136.03460418578</v>
      </c>
      <c r="AGV70" s="175">
        <v>193786.58625757409</v>
      </c>
      <c r="AGW70" s="175">
        <v>133172.5807036031</v>
      </c>
      <c r="AGX70" s="175">
        <v>296159.07386704604</v>
      </c>
      <c r="AGY70" s="175">
        <v>250516.94299968789</v>
      </c>
      <c r="AGZ70" s="175">
        <v>207618.73551442346</v>
      </c>
      <c r="AHA70" s="175">
        <v>213932.70601058903</v>
      </c>
      <c r="AHB70" s="175">
        <v>59594.889688606665</v>
      </c>
      <c r="AHC70" s="175">
        <v>199509.43920227943</v>
      </c>
      <c r="AHD70" s="175">
        <v>236870.84217765124</v>
      </c>
      <c r="AHE70" s="175">
        <v>72621.936467680498</v>
      </c>
      <c r="AHF70" s="175">
        <v>180958.98061718876</v>
      </c>
      <c r="AHG70" s="175">
        <v>95912.038627152418</v>
      </c>
      <c r="AHH70" s="175">
        <v>123092.98171771577</v>
      </c>
      <c r="AHI70" s="175">
        <v>97672.731458513124</v>
      </c>
      <c r="AHJ70" s="175">
        <v>64175.788233172672</v>
      </c>
      <c r="AHK70" s="175">
        <v>164546.42231180344</v>
      </c>
      <c r="AHL70" s="175">
        <v>263265.13766043202</v>
      </c>
      <c r="AHM70" s="175">
        <v>111038.80590486812</v>
      </c>
      <c r="AHN70" s="175">
        <v>251209.4370108658</v>
      </c>
      <c r="AHO70" s="175">
        <v>259896.1791631337</v>
      </c>
      <c r="AHP70" s="175">
        <v>156817.59601618152</v>
      </c>
      <c r="AHQ70" s="175">
        <v>-33084.413308342104</v>
      </c>
      <c r="AHR70" s="175">
        <v>257398.58009645803</v>
      </c>
      <c r="AHS70" s="175">
        <v>283723.55666301388</v>
      </c>
      <c r="AHT70" s="175">
        <v>81180.850455404841</v>
      </c>
      <c r="AHU70" s="175">
        <v>259377.43885154955</v>
      </c>
      <c r="AHV70" s="175">
        <v>213914.2684957617</v>
      </c>
      <c r="AHW70" s="175">
        <v>213564.8918221269</v>
      </c>
      <c r="AHX70" s="175">
        <v>154657.97370627191</v>
      </c>
      <c r="AHY70" s="175">
        <v>72566.626009599597</v>
      </c>
      <c r="AHZ70" s="175">
        <v>168924.47911653193</v>
      </c>
      <c r="AIA70" s="175">
        <v>170099.3205000594</v>
      </c>
      <c r="AIB70" s="175">
        <v>153918.52157197177</v>
      </c>
      <c r="AIC70" s="175">
        <v>235494.57108979428</v>
      </c>
      <c r="AID70" s="175">
        <v>98854.390477150882</v>
      </c>
      <c r="AIE70" s="175">
        <v>369408.00524525123</v>
      </c>
      <c r="AIF70" s="175">
        <v>24763.480115275801</v>
      </c>
      <c r="AIG70" s="175">
        <v>198084.54563323723</v>
      </c>
      <c r="AIH70" s="175">
        <v>185556.77732465373</v>
      </c>
      <c r="AII70" s="175">
        <v>204414.0722206769</v>
      </c>
      <c r="AIJ70" s="175">
        <v>183555.38371013294</v>
      </c>
      <c r="AIK70" s="175">
        <v>89413.91074731588</v>
      </c>
      <c r="AIL70" s="175">
        <v>138762.01758481329</v>
      </c>
      <c r="AIM70" s="175">
        <v>267344.29818535631</v>
      </c>
      <c r="AIN70" s="175">
        <v>160258.98821792565</v>
      </c>
      <c r="AIO70" s="175">
        <v>138316.55513681367</v>
      </c>
      <c r="AIP70" s="175">
        <v>239833.64338466065</v>
      </c>
      <c r="AIQ70" s="175">
        <v>94149.983224748372</v>
      </c>
      <c r="AIR70" s="175">
        <v>247820.36707339698</v>
      </c>
      <c r="AIS70" s="175">
        <v>244344.19723933857</v>
      </c>
      <c r="AIT70" s="175">
        <v>160877.34157032924</v>
      </c>
      <c r="AIU70" s="175">
        <v>198118.41596914147</v>
      </c>
      <c r="AIV70" s="175">
        <v>263139.55381620408</v>
      </c>
      <c r="AIW70" s="175">
        <v>311227.30787330226</v>
      </c>
      <c r="AIX70" s="175">
        <v>130772.92434012046</v>
      </c>
      <c r="AIY70" s="175">
        <v>213023.28961231728</v>
      </c>
      <c r="AIZ70" s="175">
        <v>216560.44000710655</v>
      </c>
      <c r="AJA70" s="175">
        <v>141808.93447619263</v>
      </c>
      <c r="AJB70" s="175">
        <v>224635.22485417197</v>
      </c>
      <c r="AJC70" s="175">
        <v>107880.2130867212</v>
      </c>
      <c r="AJD70" s="175">
        <v>276733.93200086575</v>
      </c>
      <c r="AJE70" s="175">
        <v>216094.61036974215</v>
      </c>
      <c r="AJF70" s="175">
        <v>112300.25407668276</v>
      </c>
      <c r="AJG70" s="175">
        <v>198249.85980349328</v>
      </c>
      <c r="AJH70" s="175">
        <v>195872.6843069524</v>
      </c>
      <c r="AJI70" s="175">
        <v>148556.00655257999</v>
      </c>
      <c r="AJJ70" s="175">
        <v>48883.288486729143</v>
      </c>
      <c r="AJK70" s="175">
        <v>230967.72179360062</v>
      </c>
      <c r="AJL70" s="175">
        <v>17800.127658703947</v>
      </c>
      <c r="AJM70" s="175">
        <v>124727.19268178268</v>
      </c>
      <c r="AJN70" s="175">
        <v>54981.119061786041</v>
      </c>
      <c r="AJO70" s="175">
        <v>167706.32134550929</v>
      </c>
      <c r="AJP70" s="175">
        <v>160030.28446244975</v>
      </c>
      <c r="AJQ70" s="175">
        <v>135293.62460139403</v>
      </c>
      <c r="AJR70" s="175">
        <v>-49789.208548696013</v>
      </c>
      <c r="AJS70" s="175">
        <v>340948.01375372871</v>
      </c>
      <c r="AJT70" s="175">
        <v>237139.38651042496</v>
      </c>
      <c r="AJU70" s="175">
        <v>158771.27834310863</v>
      </c>
      <c r="AJV70" s="175">
        <v>155139.93965769032</v>
      </c>
      <c r="AJW70" s="175">
        <v>64073.347055294376</v>
      </c>
      <c r="AJX70" s="175">
        <v>221114.62335963646</v>
      </c>
      <c r="AJY70" s="175">
        <v>258227.68593346188</v>
      </c>
      <c r="AJZ70" s="175">
        <v>191322.13728318244</v>
      </c>
      <c r="AKA70" s="175">
        <v>440747.64388226415</v>
      </c>
      <c r="AKB70" s="175">
        <v>75703.140300805127</v>
      </c>
      <c r="AKC70" s="175">
        <v>-37052.896626208501</v>
      </c>
      <c r="AKD70" s="175">
        <v>190782.25261426889</v>
      </c>
      <c r="AKE70" s="175">
        <v>35696.998276694212</v>
      </c>
      <c r="AKF70" s="175">
        <v>182965.86949589863</v>
      </c>
      <c r="AKG70" s="175">
        <v>76381.246992454166</v>
      </c>
      <c r="AKH70" s="175">
        <v>98195.654423355678</v>
      </c>
      <c r="AKI70" s="175">
        <v>-53702.823135794082</v>
      </c>
      <c r="AKJ70" s="175">
        <v>118077.85188390169</v>
      </c>
      <c r="AKK70" s="175">
        <v>81402.462342871819</v>
      </c>
      <c r="AKL70" s="175">
        <v>194667.12275634272</v>
      </c>
      <c r="AKM70" s="175">
        <v>201586.91843090227</v>
      </c>
      <c r="AKN70" s="175">
        <v>195985.75352520827</v>
      </c>
      <c r="AKO70" s="175">
        <v>144270.0577280072</v>
      </c>
      <c r="AKP70" s="175">
        <v>357128.54652543052</v>
      </c>
      <c r="AKQ70" s="175">
        <v>159837.17832161713</v>
      </c>
      <c r="AKR70" s="175">
        <v>207200.97047064424</v>
      </c>
      <c r="AKS70" s="175">
        <v>233033.94253691367</v>
      </c>
      <c r="AKT70" s="175">
        <v>51520.466999815748</v>
      </c>
      <c r="AKU70" s="175">
        <v>228320.72525241988</v>
      </c>
      <c r="AKV70" s="175">
        <v>38234.02391441408</v>
      </c>
      <c r="AKW70" s="175">
        <v>179927.29833340304</v>
      </c>
      <c r="AKX70" s="175">
        <v>183444.94109312538</v>
      </c>
      <c r="AKY70" s="175">
        <v>282247.52333450218</v>
      </c>
      <c r="AKZ70" s="175">
        <v>220181.7898679889</v>
      </c>
      <c r="ALA70" s="175">
        <v>98979.207954459765</v>
      </c>
      <c r="ALB70" s="175">
        <v>223229.29418522684</v>
      </c>
      <c r="ALC70" s="175">
        <v>89684.246736725734</v>
      </c>
      <c r="ALD70" s="175">
        <v>120389.22154427358</v>
      </c>
      <c r="ALE70" s="175">
        <v>155037.5874231917</v>
      </c>
      <c r="ALF70" s="175">
        <v>179059.45113825012</v>
      </c>
      <c r="ALG70" s="175">
        <v>201052.80801518582</v>
      </c>
      <c r="ALH70" s="175">
        <v>59053.513822900568</v>
      </c>
      <c r="ALI70" s="175">
        <v>255522.65651047844</v>
      </c>
      <c r="ALJ70" s="175">
        <v>342041.18867553869</v>
      </c>
      <c r="ALK70" s="175">
        <v>240663.46206743942</v>
      </c>
      <c r="ALL70" s="175">
        <v>130339.0718077292</v>
      </c>
      <c r="ALM70" s="175">
        <v>266294.55525026051</v>
      </c>
      <c r="ALN70" s="175">
        <v>126881.68547515961</v>
      </c>
      <c r="ALO70" s="175">
        <v>215801.71879636016</v>
      </c>
      <c r="ALP70" s="175">
        <v>213791.9850224207</v>
      </c>
      <c r="ALQ70" s="175">
        <v>137197.20145948345</v>
      </c>
      <c r="ALR70" s="175">
        <v>323858.35406514833</v>
      </c>
      <c r="ALS70" s="175">
        <v>231805.13935206184</v>
      </c>
      <c r="ALT70" s="175">
        <v>105508.57569251556</v>
      </c>
      <c r="ALU70" s="175">
        <v>237289.19611940204</v>
      </c>
      <c r="ALV70" s="175">
        <v>215580.42173899341</v>
      </c>
      <c r="ALW70" s="175">
        <v>193082.43026529462</v>
      </c>
      <c r="ALX70" s="176">
        <v>225033.85514565371</v>
      </c>
    </row>
    <row r="71" spans="1:1012" s="4" customFormat="1" ht="14.4" customHeight="1" x14ac:dyDescent="0.35">
      <c r="A71" s="99">
        <f t="shared" si="1"/>
        <v>4</v>
      </c>
      <c r="B71" s="190">
        <f>IF(Calculations[[#This Row],[Adoption Year]]&lt;=Plan_Yrs,Inv*(1+YoY_Inv)^Calculations[[#This Row],[Adoption Year]],"")</f>
        <v>244591.33160136134</v>
      </c>
      <c r="C71" s="190">
        <f>IF(Calculations[[#This Row],[Adoption Year]]&lt;= Plan_Yrs, Calculations[[#This Row],[Investment]]/(1+DR)^Calculations[[#This Row],[Adoption Year]],"")</f>
        <v>169075.91265422283</v>
      </c>
      <c r="D71" s="190">
        <f>IF(Calculations[[#This Row],[Adoption Year]]&lt;=Plan_Yrs,
   IF(DR=0,
      Ben*((1+YoY_Ben))^Calculations[[#This Row],[Adoption Year]] * Ben_Life / (1+DR)^Calculations[[#This Row],[Adoption Year]],
      Ben * ((1+YoY_Ben)/(1+DR))^Calculations[[#This Row],[Adoption Year]] * (1 - (1/(1+DR))^Ben_Life) / DR
   ),
   ""
)</f>
        <v>390543.16625506605</v>
      </c>
      <c r="E71" s="190">
        <f>IF(Calculations[[#This Row],[Adoption Year]]&lt;= Plan_Yrs,Calculations[[#This Row],[Lifetime Benefits PV]]-Calculations[[#This Row],[Investment PV]],"")</f>
        <v>221467.25360084322</v>
      </c>
      <c r="F71" s="190">
        <f>IF(Calculations[[#This Row],[Adoption Year]]&lt;= Plan_Yrs, MAX(Calculations[NPV])-Calculations[[#This Row],[NPV]],"")</f>
        <v>1142.8765778793895</v>
      </c>
      <c r="G71" s="193">
        <f>IF(Calculations[[#This Row],[Adoption Year]]&lt;= Plan_Yrs, AVERAGE(M71:ALX71),"")</f>
        <v>183813.95292778168</v>
      </c>
      <c r="H71" s="194">
        <f>IF(Calculations[[#This Row],[Adoption Year]]&lt;= Plan_Yrs, MAX(Calculations[NPV Mean])-Calculations[[#This Row],[NPV Mean]],"")</f>
        <v>17721.232382672286</v>
      </c>
      <c r="I71"/>
      <c r="K71" s="66">
        <v>4</v>
      </c>
      <c r="L71" s="180">
        <f>Calculations[[#This Row],[NPV]]</f>
        <v>221467.25360084322</v>
      </c>
      <c r="M71" s="175">
        <v>212370.75305368166</v>
      </c>
      <c r="N71" s="175">
        <v>162923.0091189763</v>
      </c>
      <c r="O71" s="175">
        <v>115875.09791718464</v>
      </c>
      <c r="P71" s="175">
        <v>327455.53476617509</v>
      </c>
      <c r="Q71" s="175">
        <v>183843.15030826026</v>
      </c>
      <c r="R71" s="175">
        <v>127689.17248615586</v>
      </c>
      <c r="S71" s="175">
        <v>208171.5108684639</v>
      </c>
      <c r="T71" s="175">
        <v>22315.791775380523</v>
      </c>
      <c r="U71" s="175">
        <v>51937.733237879816</v>
      </c>
      <c r="V71" s="175">
        <v>117253.15813616136</v>
      </c>
      <c r="W71" s="175">
        <v>234668.2099429894</v>
      </c>
      <c r="X71" s="175">
        <v>292668.41133192694</v>
      </c>
      <c r="Y71" s="175">
        <v>222699.16780678352</v>
      </c>
      <c r="Z71" s="175">
        <v>214147.35110317735</v>
      </c>
      <c r="AA71" s="175">
        <v>198393.80971726507</v>
      </c>
      <c r="AB71" s="175">
        <v>210920.82562396652</v>
      </c>
      <c r="AC71" s="175">
        <v>176742.29839268557</v>
      </c>
      <c r="AD71" s="175">
        <v>126605.13543448251</v>
      </c>
      <c r="AE71" s="175">
        <v>-29210.741439730162</v>
      </c>
      <c r="AF71" s="175">
        <v>-109849.25028143672</v>
      </c>
      <c r="AG71" s="175">
        <v>164784.44723459636</v>
      </c>
      <c r="AH71" s="175">
        <v>217545.33612645377</v>
      </c>
      <c r="AI71" s="175">
        <v>184544.93673184235</v>
      </c>
      <c r="AJ71" s="175">
        <v>-785.74668494117213</v>
      </c>
      <c r="AK71" s="175">
        <v>96865.146058597951</v>
      </c>
      <c r="AL71" s="175">
        <v>170655.671433788</v>
      </c>
      <c r="AM71" s="175">
        <v>272145.12569360156</v>
      </c>
      <c r="AN71" s="175">
        <v>122168.6292783863</v>
      </c>
      <c r="AO71" s="175">
        <v>96784.459050522855</v>
      </c>
      <c r="AP71" s="175">
        <v>284239.62199164869</v>
      </c>
      <c r="AQ71" s="175">
        <v>-111434.30260663963</v>
      </c>
      <c r="AR71" s="175">
        <v>171239.12234720684</v>
      </c>
      <c r="AS71" s="175">
        <v>168328.88964143256</v>
      </c>
      <c r="AT71" s="175">
        <v>254801.18676250917</v>
      </c>
      <c r="AU71" s="175">
        <v>137319.70828369423</v>
      </c>
      <c r="AV71" s="175">
        <v>214151.07452721015</v>
      </c>
      <c r="AW71" s="175">
        <v>220678.81173967465</v>
      </c>
      <c r="AX71" s="175">
        <v>259823.28476318088</v>
      </c>
      <c r="AY71" s="175">
        <v>402244.27089101169</v>
      </c>
      <c r="AZ71" s="175">
        <v>109980.21605172678</v>
      </c>
      <c r="BA71" s="175">
        <v>342222.13017972239</v>
      </c>
      <c r="BB71" s="175">
        <v>216485.93604351455</v>
      </c>
      <c r="BC71" s="175">
        <v>168110.36035446913</v>
      </c>
      <c r="BD71" s="175">
        <v>148674.77066043825</v>
      </c>
      <c r="BE71" s="175">
        <v>78142.504098678823</v>
      </c>
      <c r="BF71" s="175">
        <v>275361.35850032535</v>
      </c>
      <c r="BG71" s="175">
        <v>305525.50906812772</v>
      </c>
      <c r="BH71" s="175">
        <v>244627.52182937853</v>
      </c>
      <c r="BI71" s="175">
        <v>324722.9821176352</v>
      </c>
      <c r="BJ71" s="175">
        <v>163955.32597067676</v>
      </c>
      <c r="BK71" s="175">
        <v>107069.07799252821</v>
      </c>
      <c r="BL71" s="175">
        <v>251700.08706281232</v>
      </c>
      <c r="BM71" s="175">
        <v>186260.02666195799</v>
      </c>
      <c r="BN71" s="175">
        <v>162391.21874944994</v>
      </c>
      <c r="BO71" s="175">
        <v>330819.47875273065</v>
      </c>
      <c r="BP71" s="175">
        <v>363600.04927216761</v>
      </c>
      <c r="BQ71" s="175">
        <v>221643.47961768584</v>
      </c>
      <c r="BR71" s="175">
        <v>241599.78317055356</v>
      </c>
      <c r="BS71" s="175">
        <v>158713.3190137104</v>
      </c>
      <c r="BT71" s="175">
        <v>207561.55833208768</v>
      </c>
      <c r="BU71" s="175">
        <v>211789.36464697224</v>
      </c>
      <c r="BV71" s="175">
        <v>189586.06457968624</v>
      </c>
      <c r="BW71" s="175">
        <v>109001.61018985114</v>
      </c>
      <c r="BX71" s="175">
        <v>79690.633588308061</v>
      </c>
      <c r="BY71" s="175">
        <v>210846.89782211013</v>
      </c>
      <c r="BZ71" s="175">
        <v>331019.5886701704</v>
      </c>
      <c r="CA71" s="175">
        <v>284902.84305734537</v>
      </c>
      <c r="CB71" s="175">
        <v>284290.20439360966</v>
      </c>
      <c r="CC71" s="175">
        <v>280473.3929171121</v>
      </c>
      <c r="CD71" s="175">
        <v>236290.33216011687</v>
      </c>
      <c r="CE71" s="175">
        <v>147746.42478862256</v>
      </c>
      <c r="CF71" s="175">
        <v>67068.244675947208</v>
      </c>
      <c r="CG71" s="175">
        <v>104031.90063400569</v>
      </c>
      <c r="CH71" s="175">
        <v>138964.09960519228</v>
      </c>
      <c r="CI71" s="175">
        <v>159060.31271812241</v>
      </c>
      <c r="CJ71" s="175">
        <v>395230.46534091904</v>
      </c>
      <c r="CK71" s="175">
        <v>215318.55226512346</v>
      </c>
      <c r="CL71" s="175">
        <v>264140.53854277154</v>
      </c>
      <c r="CM71" s="175">
        <v>196686.83029867875</v>
      </c>
      <c r="CN71" s="175">
        <v>135511.88611865893</v>
      </c>
      <c r="CO71" s="175">
        <v>199902.00688254047</v>
      </c>
      <c r="CP71" s="175">
        <v>203779.96129063558</v>
      </c>
      <c r="CQ71" s="175">
        <v>194490.68871760447</v>
      </c>
      <c r="CR71" s="175">
        <v>242858.89300104731</v>
      </c>
      <c r="CS71" s="175">
        <v>18016.407682966819</v>
      </c>
      <c r="CT71" s="175">
        <v>193416.90370370203</v>
      </c>
      <c r="CU71" s="175">
        <v>-48379.525627788738</v>
      </c>
      <c r="CV71" s="175">
        <v>105317.90117572405</v>
      </c>
      <c r="CW71" s="175">
        <v>217089.79727183958</v>
      </c>
      <c r="CX71" s="175">
        <v>196402.87840277574</v>
      </c>
      <c r="CY71" s="175">
        <v>164073.47248522867</v>
      </c>
      <c r="CZ71" s="175">
        <v>436768.39415170142</v>
      </c>
      <c r="DA71" s="175">
        <v>102337.40149003905</v>
      </c>
      <c r="DB71" s="175">
        <v>187479.43897537119</v>
      </c>
      <c r="DC71" s="175">
        <v>149890.75219619746</v>
      </c>
      <c r="DD71" s="175">
        <v>127139.91307108055</v>
      </c>
      <c r="DE71" s="175">
        <v>166524.57788570342</v>
      </c>
      <c r="DF71" s="175">
        <v>212296.55609009488</v>
      </c>
      <c r="DG71" s="175">
        <v>180356.43806417062</v>
      </c>
      <c r="DH71" s="175">
        <v>232622.74685121764</v>
      </c>
      <c r="DI71" s="175">
        <v>355156.311231495</v>
      </c>
      <c r="DJ71" s="175">
        <v>234641.81267971609</v>
      </c>
      <c r="DK71" s="175">
        <v>232185.897795661</v>
      </c>
      <c r="DL71" s="175">
        <v>233781.20402172735</v>
      </c>
      <c r="DM71" s="175">
        <v>189443.68506660016</v>
      </c>
      <c r="DN71" s="175">
        <v>193007.99714553668</v>
      </c>
      <c r="DO71" s="175">
        <v>204679.09834673916</v>
      </c>
      <c r="DP71" s="175">
        <v>67704.370050974423</v>
      </c>
      <c r="DQ71" s="175">
        <v>193589.3167015629</v>
      </c>
      <c r="DR71" s="175">
        <v>221467.25360084322</v>
      </c>
      <c r="DS71" s="175">
        <v>197023.37060627079</v>
      </c>
      <c r="DT71" s="175">
        <v>89540.137127096998</v>
      </c>
      <c r="DU71" s="175">
        <v>232173.7086677551</v>
      </c>
      <c r="DV71" s="175">
        <v>61509.118964640133</v>
      </c>
      <c r="DW71" s="175">
        <v>329250.74810607504</v>
      </c>
      <c r="DX71" s="175">
        <v>102460.78182330643</v>
      </c>
      <c r="DY71" s="175">
        <v>32795.543311900925</v>
      </c>
      <c r="DZ71" s="175">
        <v>312893.24409851577</v>
      </c>
      <c r="EA71" s="175">
        <v>70573.40162646168</v>
      </c>
      <c r="EB71" s="175">
        <v>212798.73916543985</v>
      </c>
      <c r="EC71" s="175">
        <v>102802.49751127002</v>
      </c>
      <c r="ED71" s="175">
        <v>162241.77934969141</v>
      </c>
      <c r="EE71" s="175">
        <v>193330.63798788108</v>
      </c>
      <c r="EF71" s="175">
        <v>231916.16949963116</v>
      </c>
      <c r="EG71" s="175">
        <v>242884.1368101768</v>
      </c>
      <c r="EH71" s="175">
        <v>243084.61240325298</v>
      </c>
      <c r="EI71" s="175">
        <v>137472.17590907129</v>
      </c>
      <c r="EJ71" s="175">
        <v>190818.89838506278</v>
      </c>
      <c r="EK71" s="175">
        <v>154961.27534243721</v>
      </c>
      <c r="EL71" s="175">
        <v>227605.2560135427</v>
      </c>
      <c r="EM71" s="175">
        <v>-45786.610285027069</v>
      </c>
      <c r="EN71" s="175">
        <v>273990.33519351069</v>
      </c>
      <c r="EO71" s="175">
        <v>132742.82802380587</v>
      </c>
      <c r="EP71" s="175">
        <v>320436.94399257639</v>
      </c>
      <c r="EQ71" s="175">
        <v>165501.49558609581</v>
      </c>
      <c r="ER71" s="175">
        <v>157937.61445458428</v>
      </c>
      <c r="ES71" s="175">
        <v>106847.44238020235</v>
      </c>
      <c r="ET71" s="175">
        <v>55702.863926281949</v>
      </c>
      <c r="EU71" s="175">
        <v>190775.10176760427</v>
      </c>
      <c r="EV71" s="175">
        <v>114025.62042733753</v>
      </c>
      <c r="EW71" s="175">
        <v>196773.08014267453</v>
      </c>
      <c r="EX71" s="175">
        <v>136520.00350061743</v>
      </c>
      <c r="EY71" s="175">
        <v>146534.44294077254</v>
      </c>
      <c r="EZ71" s="175">
        <v>167079.11921339852</v>
      </c>
      <c r="FA71" s="175">
        <v>134986.6600720151</v>
      </c>
      <c r="FB71" s="175">
        <v>340517.05676720385</v>
      </c>
      <c r="FC71" s="175">
        <v>138792.78988431051</v>
      </c>
      <c r="FD71" s="175">
        <v>174592.0143405103</v>
      </c>
      <c r="FE71" s="175">
        <v>62143.666158451815</v>
      </c>
      <c r="FF71" s="175">
        <v>101423.92998339055</v>
      </c>
      <c r="FG71" s="175">
        <v>159670.7048387203</v>
      </c>
      <c r="FH71" s="175">
        <v>-15954.025801052281</v>
      </c>
      <c r="FI71" s="175">
        <v>96336.848668768827</v>
      </c>
      <c r="FJ71" s="175">
        <v>341300.56640586024</v>
      </c>
      <c r="FK71" s="175">
        <v>109530.23612731043</v>
      </c>
      <c r="FL71" s="175">
        <v>335895.34720788087</v>
      </c>
      <c r="FM71" s="175">
        <v>62955.909420741722</v>
      </c>
      <c r="FN71" s="175">
        <v>252812.87750694112</v>
      </c>
      <c r="FO71" s="175">
        <v>186950.5387752284</v>
      </c>
      <c r="FP71" s="175">
        <v>136170.94710650251</v>
      </c>
      <c r="FQ71" s="175">
        <v>128478.23383832569</v>
      </c>
      <c r="FR71" s="175">
        <v>275603.75966906536</v>
      </c>
      <c r="FS71" s="175">
        <v>155173.98427818745</v>
      </c>
      <c r="FT71" s="175">
        <v>268316.47467260365</v>
      </c>
      <c r="FU71" s="175">
        <v>7716.8523091194802</v>
      </c>
      <c r="FV71" s="175">
        <v>144076.39573692798</v>
      </c>
      <c r="FW71" s="175">
        <v>314873.15260943811</v>
      </c>
      <c r="FX71" s="175">
        <v>282038.80539337965</v>
      </c>
      <c r="FY71" s="175">
        <v>124449.69689706244</v>
      </c>
      <c r="FZ71" s="175">
        <v>146978.9802255558</v>
      </c>
      <c r="GA71" s="175">
        <v>75728.181069683254</v>
      </c>
      <c r="GB71" s="175">
        <v>244209.90610252169</v>
      </c>
      <c r="GC71" s="175">
        <v>195514.29335116412</v>
      </c>
      <c r="GD71" s="175">
        <v>206127.02188334038</v>
      </c>
      <c r="GE71" s="175">
        <v>108172.5908890423</v>
      </c>
      <c r="GF71" s="175">
        <v>158621.02271949005</v>
      </c>
      <c r="GG71" s="175">
        <v>219083.16004440549</v>
      </c>
      <c r="GH71" s="175">
        <v>114432.17588070399</v>
      </c>
      <c r="GI71" s="175">
        <v>264195.33535579115</v>
      </c>
      <c r="GJ71" s="175">
        <v>-20267.278313355113</v>
      </c>
      <c r="GK71" s="175">
        <v>-10812.568454373162</v>
      </c>
      <c r="GL71" s="175">
        <v>250351.13836137136</v>
      </c>
      <c r="GM71" s="175">
        <v>140509.13350496991</v>
      </c>
      <c r="GN71" s="175">
        <v>104912.08926869958</v>
      </c>
      <c r="GO71" s="175">
        <v>167262.87760242395</v>
      </c>
      <c r="GP71" s="175">
        <v>157970.94047168558</v>
      </c>
      <c r="GQ71" s="175">
        <v>65073.053596251702</v>
      </c>
      <c r="GR71" s="175">
        <v>187282.74029216502</v>
      </c>
      <c r="GS71" s="175">
        <v>286546.28296237421</v>
      </c>
      <c r="GT71" s="175">
        <v>117845.70370441799</v>
      </c>
      <c r="GU71" s="175">
        <v>218137.61321923567</v>
      </c>
      <c r="GV71" s="175">
        <v>146245.88159681065</v>
      </c>
      <c r="GW71" s="175">
        <v>88998.320696170529</v>
      </c>
      <c r="GX71" s="175">
        <v>72592.100742799958</v>
      </c>
      <c r="GY71" s="175">
        <v>237177.32489715383</v>
      </c>
      <c r="GZ71" s="175">
        <v>199945.33868167672</v>
      </c>
      <c r="HA71" s="175">
        <v>160763.80209460808</v>
      </c>
      <c r="HB71" s="175">
        <v>446670.53895340365</v>
      </c>
      <c r="HC71" s="175">
        <v>234565.5988285951</v>
      </c>
      <c r="HD71" s="175">
        <v>100275.54907251342</v>
      </c>
      <c r="HE71" s="175">
        <v>290771.68050608027</v>
      </c>
      <c r="HF71" s="175">
        <v>100296.07397917833</v>
      </c>
      <c r="HG71" s="175">
        <v>153954.30865620053</v>
      </c>
      <c r="HH71" s="175">
        <v>61500.718937333411</v>
      </c>
      <c r="HI71" s="175">
        <v>125926.63652882882</v>
      </c>
      <c r="HJ71" s="175">
        <v>47129.092051290732</v>
      </c>
      <c r="HK71" s="175">
        <v>68711.626605151076</v>
      </c>
      <c r="HL71" s="175">
        <v>194976.63792364608</v>
      </c>
      <c r="HM71" s="175">
        <v>103078.14712991472</v>
      </c>
      <c r="HN71" s="175">
        <v>107794.69214870618</v>
      </c>
      <c r="HO71" s="175">
        <v>48759.786005157337</v>
      </c>
      <c r="HP71" s="175">
        <v>173891.87988438635</v>
      </c>
      <c r="HQ71" s="175">
        <v>164707.82118236681</v>
      </c>
      <c r="HR71" s="175">
        <v>191165.66654384858</v>
      </c>
      <c r="HS71" s="175">
        <v>160747.9816653468</v>
      </c>
      <c r="HT71" s="175">
        <v>33210.98814609705</v>
      </c>
      <c r="HU71" s="175">
        <v>121863.35425284566</v>
      </c>
      <c r="HV71" s="175">
        <v>308537.5485876248</v>
      </c>
      <c r="HW71" s="175">
        <v>228761.47217368663</v>
      </c>
      <c r="HX71" s="175">
        <v>156445.0513426261</v>
      </c>
      <c r="HY71" s="175">
        <v>288708.0495515794</v>
      </c>
      <c r="HZ71" s="175">
        <v>120615.87196237588</v>
      </c>
      <c r="IA71" s="175">
        <v>119093.19763307794</v>
      </c>
      <c r="IB71" s="175">
        <v>133383.05814680434</v>
      </c>
      <c r="IC71" s="175">
        <v>156437.88371524232</v>
      </c>
      <c r="ID71" s="175">
        <v>216236.92800172212</v>
      </c>
      <c r="IE71" s="175">
        <v>258935.92448091751</v>
      </c>
      <c r="IF71" s="175">
        <v>226931.72338326951</v>
      </c>
      <c r="IG71" s="175">
        <v>237675.83063191312</v>
      </c>
      <c r="IH71" s="175">
        <v>-7865.8395847792272</v>
      </c>
      <c r="II71" s="175">
        <v>14786.797299943573</v>
      </c>
      <c r="IJ71" s="175">
        <v>396956.83228726313</v>
      </c>
      <c r="IK71" s="175">
        <v>297421.30958550877</v>
      </c>
      <c r="IL71" s="175">
        <v>112753.19089467876</v>
      </c>
      <c r="IM71" s="175">
        <v>283351.09333956917</v>
      </c>
      <c r="IN71" s="175">
        <v>183529.68097860133</v>
      </c>
      <c r="IO71" s="175">
        <v>283880.98193073005</v>
      </c>
      <c r="IP71" s="175">
        <v>188282.45928420062</v>
      </c>
      <c r="IQ71" s="175">
        <v>109567.3308513356</v>
      </c>
      <c r="IR71" s="175">
        <v>193895.5789932326</v>
      </c>
      <c r="IS71" s="175">
        <v>211708.67712687666</v>
      </c>
      <c r="IT71" s="175">
        <v>124419.9157700506</v>
      </c>
      <c r="IU71" s="175">
        <v>249496.56123494814</v>
      </c>
      <c r="IV71" s="175">
        <v>432505.3391171362</v>
      </c>
      <c r="IW71" s="175">
        <v>129508.26657773883</v>
      </c>
      <c r="IX71" s="175">
        <v>183512.1923110846</v>
      </c>
      <c r="IY71" s="175">
        <v>252338.77887609403</v>
      </c>
      <c r="IZ71" s="175">
        <v>30326.849583682138</v>
      </c>
      <c r="JA71" s="175">
        <v>233841.91230050384</v>
      </c>
      <c r="JB71" s="175">
        <v>172587.57002629971</v>
      </c>
      <c r="JC71" s="175">
        <v>264612.59972935042</v>
      </c>
      <c r="JD71" s="175">
        <v>220094.15178445337</v>
      </c>
      <c r="JE71" s="175">
        <v>183092.37869123678</v>
      </c>
      <c r="JF71" s="175">
        <v>227749.77811421349</v>
      </c>
      <c r="JG71" s="175">
        <v>258963.59105879464</v>
      </c>
      <c r="JH71" s="175">
        <v>96947.342172776582</v>
      </c>
      <c r="JI71" s="175">
        <v>142736.59918435581</v>
      </c>
      <c r="JJ71" s="175">
        <v>308897.61991837423</v>
      </c>
      <c r="JK71" s="175">
        <v>-31525.711885850353</v>
      </c>
      <c r="JL71" s="175">
        <v>329090.67784022004</v>
      </c>
      <c r="JM71" s="175">
        <v>166625.35729628746</v>
      </c>
      <c r="JN71" s="175">
        <v>99313.022596827504</v>
      </c>
      <c r="JO71" s="175">
        <v>87987.837811485224</v>
      </c>
      <c r="JP71" s="175">
        <v>77819.450452498801</v>
      </c>
      <c r="JQ71" s="175">
        <v>120550.51516060292</v>
      </c>
      <c r="JR71" s="175">
        <v>101179.12827228277</v>
      </c>
      <c r="JS71" s="175">
        <v>213289.64309873679</v>
      </c>
      <c r="JT71" s="175">
        <v>266458.28989905328</v>
      </c>
      <c r="JU71" s="175">
        <v>281292.15006939683</v>
      </c>
      <c r="JV71" s="175">
        <v>133869.71432421502</v>
      </c>
      <c r="JW71" s="175">
        <v>319412.99371413927</v>
      </c>
      <c r="JX71" s="175">
        <v>229917.73210556115</v>
      </c>
      <c r="JY71" s="175">
        <v>253074.17251707119</v>
      </c>
      <c r="JZ71" s="175">
        <v>176120.04472054291</v>
      </c>
      <c r="KA71" s="175">
        <v>187104.44397936296</v>
      </c>
      <c r="KB71" s="175">
        <v>256815.45792916621</v>
      </c>
      <c r="KC71" s="175">
        <v>239445.71519554185</v>
      </c>
      <c r="KD71" s="175">
        <v>175917.0977422061</v>
      </c>
      <c r="KE71" s="175">
        <v>124393.78324140835</v>
      </c>
      <c r="KF71" s="175">
        <v>130856.94977627514</v>
      </c>
      <c r="KG71" s="175">
        <v>232893.46429385117</v>
      </c>
      <c r="KH71" s="175">
        <v>76028.925717162521</v>
      </c>
      <c r="KI71" s="175">
        <v>105051.37062337776</v>
      </c>
      <c r="KJ71" s="175">
        <v>224949.8866654583</v>
      </c>
      <c r="KK71" s="175">
        <v>193596.57377859604</v>
      </c>
      <c r="KL71" s="175">
        <v>105189.65048931885</v>
      </c>
      <c r="KM71" s="175">
        <v>348282.5615066872</v>
      </c>
      <c r="KN71" s="175">
        <v>185186.44526899565</v>
      </c>
      <c r="KO71" s="175">
        <v>103312.34575914458</v>
      </c>
      <c r="KP71" s="175">
        <v>99060.968044788053</v>
      </c>
      <c r="KQ71" s="175">
        <v>119124.34443552385</v>
      </c>
      <c r="KR71" s="175">
        <v>175258.4386918169</v>
      </c>
      <c r="KS71" s="175">
        <v>88202.347128824898</v>
      </c>
      <c r="KT71" s="175">
        <v>-53326.883077541774</v>
      </c>
      <c r="KU71" s="175">
        <v>178223.57151272055</v>
      </c>
      <c r="KV71" s="175">
        <v>240583.75799163757</v>
      </c>
      <c r="KW71" s="175">
        <v>189485.47208405717</v>
      </c>
      <c r="KX71" s="175">
        <v>179995.94520570859</v>
      </c>
      <c r="KY71" s="175">
        <v>152420.05415408436</v>
      </c>
      <c r="KZ71" s="175">
        <v>266768.96858671412</v>
      </c>
      <c r="LA71" s="175">
        <v>168675.18209082269</v>
      </c>
      <c r="LB71" s="175">
        <v>330191.16920365085</v>
      </c>
      <c r="LC71" s="175">
        <v>137852.35930163096</v>
      </c>
      <c r="LD71" s="175">
        <v>216567.81079403841</v>
      </c>
      <c r="LE71" s="175">
        <v>172824.87871490227</v>
      </c>
      <c r="LF71" s="175">
        <v>111688.50568666216</v>
      </c>
      <c r="LG71" s="175">
        <v>141499.70674826519</v>
      </c>
      <c r="LH71" s="175">
        <v>144756.19287977825</v>
      </c>
      <c r="LI71" s="175">
        <v>152854.38967545019</v>
      </c>
      <c r="LJ71" s="175">
        <v>62795.832891405036</v>
      </c>
      <c r="LK71" s="175">
        <v>218077.97105239617</v>
      </c>
      <c r="LL71" s="175">
        <v>204460.11502631888</v>
      </c>
      <c r="LM71" s="175">
        <v>206342.22180681227</v>
      </c>
      <c r="LN71" s="175">
        <v>144311.76208555797</v>
      </c>
      <c r="LO71" s="175">
        <v>220552.47662214038</v>
      </c>
      <c r="LP71" s="175">
        <v>249955.06923200475</v>
      </c>
      <c r="LQ71" s="175">
        <v>229449.00801147139</v>
      </c>
      <c r="LR71" s="175">
        <v>214131.65611678333</v>
      </c>
      <c r="LS71" s="175">
        <v>173192.30479575059</v>
      </c>
      <c r="LT71" s="175">
        <v>248061.62906251705</v>
      </c>
      <c r="LU71" s="175">
        <v>253875.73892894806</v>
      </c>
      <c r="LV71" s="175">
        <v>257016.41351559886</v>
      </c>
      <c r="LW71" s="175">
        <v>334971.91308753018</v>
      </c>
      <c r="LX71" s="175">
        <v>65723.564428724581</v>
      </c>
      <c r="LY71" s="175">
        <v>104017.84669542292</v>
      </c>
      <c r="LZ71" s="175">
        <v>203222.7270015949</v>
      </c>
      <c r="MA71" s="175">
        <v>269760.74099974759</v>
      </c>
      <c r="MB71" s="175">
        <v>201036.32106723182</v>
      </c>
      <c r="MC71" s="175">
        <v>144706.63881668373</v>
      </c>
      <c r="MD71" s="175">
        <v>278459.53288902552</v>
      </c>
      <c r="ME71" s="175">
        <v>250111.95852044443</v>
      </c>
      <c r="MF71" s="175">
        <v>128901.138716696</v>
      </c>
      <c r="MG71" s="175">
        <v>239161.60248688579</v>
      </c>
      <c r="MH71" s="175">
        <v>276762.73581481259</v>
      </c>
      <c r="MI71" s="175">
        <v>233028.58309702302</v>
      </c>
      <c r="MJ71" s="175">
        <v>132562.27507713658</v>
      </c>
      <c r="MK71" s="175">
        <v>120558.93200796333</v>
      </c>
      <c r="ML71" s="175">
        <v>199347.28224062198</v>
      </c>
      <c r="MM71" s="175">
        <v>246733.12710507825</v>
      </c>
      <c r="MN71" s="175">
        <v>219286.73398068734</v>
      </c>
      <c r="MO71" s="175">
        <v>138380.0139329615</v>
      </c>
      <c r="MP71" s="175">
        <v>370059.25658130855</v>
      </c>
      <c r="MQ71" s="175">
        <v>190911.52119247909</v>
      </c>
      <c r="MR71" s="175">
        <v>252932.25130619685</v>
      </c>
      <c r="MS71" s="175">
        <v>250658.66551740802</v>
      </c>
      <c r="MT71" s="175">
        <v>277908.79029053438</v>
      </c>
      <c r="MU71" s="175">
        <v>170422.1152259823</v>
      </c>
      <c r="MV71" s="175">
        <v>178114.89363776421</v>
      </c>
      <c r="MW71" s="175">
        <v>157531.48225313344</v>
      </c>
      <c r="MX71" s="175">
        <v>170324.07448802335</v>
      </c>
      <c r="MY71" s="175">
        <v>303440.23384378332</v>
      </c>
      <c r="MZ71" s="175">
        <v>97349.919787487102</v>
      </c>
      <c r="NA71" s="175">
        <v>85615.614718868193</v>
      </c>
      <c r="NB71" s="175">
        <v>152107.70707320911</v>
      </c>
      <c r="NC71" s="175">
        <v>42159.387881571049</v>
      </c>
      <c r="ND71" s="175">
        <v>94806.538700097241</v>
      </c>
      <c r="NE71" s="175">
        <v>89554.912402130314</v>
      </c>
      <c r="NF71" s="175">
        <v>276668.8762732278</v>
      </c>
      <c r="NG71" s="175">
        <v>191737.95026189767</v>
      </c>
      <c r="NH71" s="175">
        <v>348077.35727756831</v>
      </c>
      <c r="NI71" s="175">
        <v>146217.34274207367</v>
      </c>
      <c r="NJ71" s="175">
        <v>230490.35492784492</v>
      </c>
      <c r="NK71" s="175">
        <v>147485.37216771778</v>
      </c>
      <c r="NL71" s="175">
        <v>156537.79912637634</v>
      </c>
      <c r="NM71" s="175">
        <v>187189.38844068185</v>
      </c>
      <c r="NN71" s="175">
        <v>207071.49601714144</v>
      </c>
      <c r="NO71" s="175">
        <v>229410.67440519715</v>
      </c>
      <c r="NP71" s="175">
        <v>34377.171171404829</v>
      </c>
      <c r="NQ71" s="175">
        <v>219479.58397293865</v>
      </c>
      <c r="NR71" s="175">
        <v>177071.87609335978</v>
      </c>
      <c r="NS71" s="175">
        <v>226002.91483394633</v>
      </c>
      <c r="NT71" s="175">
        <v>126484.67937844727</v>
      </c>
      <c r="NU71" s="175">
        <v>95982.162179977982</v>
      </c>
      <c r="NV71" s="175">
        <v>156893.29473464037</v>
      </c>
      <c r="NW71" s="175">
        <v>204266.43358322597</v>
      </c>
      <c r="NX71" s="175">
        <v>200798.00282551831</v>
      </c>
      <c r="NY71" s="175">
        <v>224176.38481614928</v>
      </c>
      <c r="NZ71" s="175">
        <v>199924.46916248897</v>
      </c>
      <c r="OA71" s="175">
        <v>196864.89931933186</v>
      </c>
      <c r="OB71" s="175">
        <v>149332.62923880017</v>
      </c>
      <c r="OC71" s="175">
        <v>280534.50252162031</v>
      </c>
      <c r="OD71" s="175">
        <v>264728.21397726267</v>
      </c>
      <c r="OE71" s="175">
        <v>312808.25008353777</v>
      </c>
      <c r="OF71" s="175">
        <v>24444.734476870624</v>
      </c>
      <c r="OG71" s="175">
        <v>277976.4373641049</v>
      </c>
      <c r="OH71" s="175">
        <v>148763.22743060772</v>
      </c>
      <c r="OI71" s="175">
        <v>168836.43797335439</v>
      </c>
      <c r="OJ71" s="175">
        <v>94339.944833482499</v>
      </c>
      <c r="OK71" s="175">
        <v>50766.434823843476</v>
      </c>
      <c r="OL71" s="175">
        <v>127972.34959754185</v>
      </c>
      <c r="OM71" s="175">
        <v>258990.3980866457</v>
      </c>
      <c r="ON71" s="175">
        <v>124625.28905313753</v>
      </c>
      <c r="OO71" s="175">
        <v>132646.15480035442</v>
      </c>
      <c r="OP71" s="175">
        <v>184919.28171827135</v>
      </c>
      <c r="OQ71" s="175">
        <v>206427.19546495267</v>
      </c>
      <c r="OR71" s="175">
        <v>178761.05138742921</v>
      </c>
      <c r="OS71" s="175">
        <v>71855.669878328947</v>
      </c>
      <c r="OT71" s="175">
        <v>79278.910341223382</v>
      </c>
      <c r="OU71" s="175">
        <v>176499.73559331452</v>
      </c>
      <c r="OV71" s="175">
        <v>201384.10354435147</v>
      </c>
      <c r="OW71" s="175">
        <v>15362.233761306386</v>
      </c>
      <c r="OX71" s="175">
        <v>179192.26274308781</v>
      </c>
      <c r="OY71" s="175">
        <v>46636.882706223842</v>
      </c>
      <c r="OZ71" s="175">
        <v>231596.97966983842</v>
      </c>
      <c r="PA71" s="175">
        <v>175523.77994114425</v>
      </c>
      <c r="PB71" s="175">
        <v>300799.58665714378</v>
      </c>
      <c r="PC71" s="175">
        <v>50827.07069173755</v>
      </c>
      <c r="PD71" s="175">
        <v>-99191.602447370242</v>
      </c>
      <c r="PE71" s="175">
        <v>44055.94560913177</v>
      </c>
      <c r="PF71" s="175">
        <v>255492.22477796275</v>
      </c>
      <c r="PG71" s="175">
        <v>183126.83134274054</v>
      </c>
      <c r="PH71" s="175">
        <v>101997.4104268667</v>
      </c>
      <c r="PI71" s="175">
        <v>133236.89396377813</v>
      </c>
      <c r="PJ71" s="175">
        <v>206797.55630440055</v>
      </c>
      <c r="PK71" s="175">
        <v>98418.471298261924</v>
      </c>
      <c r="PL71" s="175">
        <v>297227.62079300615</v>
      </c>
      <c r="PM71" s="175">
        <v>143134.07588243607</v>
      </c>
      <c r="PN71" s="175">
        <v>321857.66942378215</v>
      </c>
      <c r="PO71" s="175">
        <v>288831.02402744617</v>
      </c>
      <c r="PP71" s="175">
        <v>307094.8031184118</v>
      </c>
      <c r="PQ71" s="175">
        <v>173619.90713227569</v>
      </c>
      <c r="PR71" s="175">
        <v>83775.493046800693</v>
      </c>
      <c r="PS71" s="175">
        <v>118772.69314459627</v>
      </c>
      <c r="PT71" s="175">
        <v>123019.5578189948</v>
      </c>
      <c r="PU71" s="175">
        <v>169285.85906863998</v>
      </c>
      <c r="PV71" s="175">
        <v>299085.17429860879</v>
      </c>
      <c r="PW71" s="175">
        <v>50970.329865936656</v>
      </c>
      <c r="PX71" s="175">
        <v>205647.09816520364</v>
      </c>
      <c r="PY71" s="175">
        <v>226926.59299035301</v>
      </c>
      <c r="PZ71" s="175">
        <v>-21204.027095553058</v>
      </c>
      <c r="QA71" s="175">
        <v>60665.02724663337</v>
      </c>
      <c r="QB71" s="175">
        <v>116050.9358555738</v>
      </c>
      <c r="QC71" s="175">
        <v>236068.38144225825</v>
      </c>
      <c r="QD71" s="175">
        <v>221688.0561060379</v>
      </c>
      <c r="QE71" s="175">
        <v>168975.65241053648</v>
      </c>
      <c r="QF71" s="175">
        <v>150544.09373885591</v>
      </c>
      <c r="QG71" s="175">
        <v>170936.59392724076</v>
      </c>
      <c r="QH71" s="175">
        <v>268979.84742221021</v>
      </c>
      <c r="QI71" s="175">
        <v>180990.79390086641</v>
      </c>
      <c r="QJ71" s="175">
        <v>262325.02096125158</v>
      </c>
      <c r="QK71" s="175">
        <v>318522.80404428369</v>
      </c>
      <c r="QL71" s="175">
        <v>67882.674521331821</v>
      </c>
      <c r="QM71" s="175">
        <v>268937.62870959053</v>
      </c>
      <c r="QN71" s="175">
        <v>172394.00805261455</v>
      </c>
      <c r="QO71" s="175">
        <v>121134.97599263446</v>
      </c>
      <c r="QP71" s="175">
        <v>218136.77270494861</v>
      </c>
      <c r="QQ71" s="175">
        <v>22392.455481126643</v>
      </c>
      <c r="QR71" s="175">
        <v>391703.12625080743</v>
      </c>
      <c r="QS71" s="175">
        <v>173376.07292693297</v>
      </c>
      <c r="QT71" s="175">
        <v>334869.86070723389</v>
      </c>
      <c r="QU71" s="175">
        <v>168828.89265162384</v>
      </c>
      <c r="QV71" s="175">
        <v>165526.58185331931</v>
      </c>
      <c r="QW71" s="175">
        <v>143860.42534853215</v>
      </c>
      <c r="QX71" s="175">
        <v>34564.815147489018</v>
      </c>
      <c r="QY71" s="175">
        <v>158035.0995711963</v>
      </c>
      <c r="QZ71" s="175">
        <v>261811.53026464867</v>
      </c>
      <c r="RA71" s="175">
        <v>15614.868311628874</v>
      </c>
      <c r="RB71" s="175">
        <v>164992.92907972549</v>
      </c>
      <c r="RC71" s="175">
        <v>184202.80565522116</v>
      </c>
      <c r="RD71" s="175">
        <v>228971.27047491207</v>
      </c>
      <c r="RE71" s="175">
        <v>208190.99422460579</v>
      </c>
      <c r="RF71" s="175">
        <v>171271.90209388186</v>
      </c>
      <c r="RG71" s="175">
        <v>127741.56118051358</v>
      </c>
      <c r="RH71" s="175">
        <v>168454.31509839138</v>
      </c>
      <c r="RI71" s="175">
        <v>190857.55352476248</v>
      </c>
      <c r="RJ71" s="175">
        <v>98602.822353304888</v>
      </c>
      <c r="RK71" s="175">
        <v>146853.94182429378</v>
      </c>
      <c r="RL71" s="175">
        <v>284955.28478467249</v>
      </c>
      <c r="RM71" s="175">
        <v>228648.42905935523</v>
      </c>
      <c r="RN71" s="175">
        <v>177876.74114420314</v>
      </c>
      <c r="RO71" s="175">
        <v>166260.29931687238</v>
      </c>
      <c r="RP71" s="175">
        <v>200895.49810753833</v>
      </c>
      <c r="RQ71" s="175">
        <v>69304.231866797491</v>
      </c>
      <c r="RR71" s="175">
        <v>157756.90321074869</v>
      </c>
      <c r="RS71" s="175">
        <v>149891.80045891827</v>
      </c>
      <c r="RT71" s="175">
        <v>176699.62037327548</v>
      </c>
      <c r="RU71" s="175">
        <v>271273.03050647437</v>
      </c>
      <c r="RV71" s="175">
        <v>199594.5270881227</v>
      </c>
      <c r="RW71" s="175">
        <v>77289.00628818525</v>
      </c>
      <c r="RX71" s="175">
        <v>230347.82331748845</v>
      </c>
      <c r="RY71" s="175">
        <v>220573.54799468518</v>
      </c>
      <c r="RZ71" s="175">
        <v>162521.10903930385</v>
      </c>
      <c r="SA71" s="175">
        <v>53368.52142424148</v>
      </c>
      <c r="SB71" s="175">
        <v>35841.132468235388</v>
      </c>
      <c r="SC71" s="175">
        <v>173617.61288639123</v>
      </c>
      <c r="SD71" s="175">
        <v>152457.26397331763</v>
      </c>
      <c r="SE71" s="175">
        <v>140531.9216803085</v>
      </c>
      <c r="SF71" s="175">
        <v>243104.68546949798</v>
      </c>
      <c r="SG71" s="175">
        <v>182004.2962784713</v>
      </c>
      <c r="SH71" s="175">
        <v>53371.146448133281</v>
      </c>
      <c r="SI71" s="175">
        <v>-22347.275347161689</v>
      </c>
      <c r="SJ71" s="175">
        <v>160242.20318545331</v>
      </c>
      <c r="SK71" s="175">
        <v>212428.26109355994</v>
      </c>
      <c r="SL71" s="175">
        <v>161098.94760688869</v>
      </c>
      <c r="SM71" s="175">
        <v>201446.15302893202</v>
      </c>
      <c r="SN71" s="175">
        <v>285864.26581124624</v>
      </c>
      <c r="SO71" s="175">
        <v>147874.29447085757</v>
      </c>
      <c r="SP71" s="175">
        <v>270847.32068508456</v>
      </c>
      <c r="SQ71" s="175">
        <v>61670.810370755644</v>
      </c>
      <c r="SR71" s="175">
        <v>70630.511597183795</v>
      </c>
      <c r="SS71" s="175">
        <v>109131.45319445917</v>
      </c>
      <c r="ST71" s="175">
        <v>174517.74574212963</v>
      </c>
      <c r="SU71" s="175">
        <v>-39877.082553381508</v>
      </c>
      <c r="SV71" s="175">
        <v>404487.87789644161</v>
      </c>
      <c r="SW71" s="175">
        <v>188059.65416636693</v>
      </c>
      <c r="SX71" s="175">
        <v>410698.05787652481</v>
      </c>
      <c r="SY71" s="175">
        <v>197386.06675714263</v>
      </c>
      <c r="SZ71" s="175">
        <v>84548.479935659736</v>
      </c>
      <c r="TA71" s="175">
        <v>103318.68505134084</v>
      </c>
      <c r="TB71" s="175">
        <v>212603.86296685372</v>
      </c>
      <c r="TC71" s="175">
        <v>88164.347304321796</v>
      </c>
      <c r="TD71" s="175">
        <v>275409.00068019005</v>
      </c>
      <c r="TE71" s="175">
        <v>116539.14156706387</v>
      </c>
      <c r="TF71" s="175">
        <v>208444.27122796065</v>
      </c>
      <c r="TG71" s="175">
        <v>-12555.741225496458</v>
      </c>
      <c r="TH71" s="175">
        <v>330613.021040074</v>
      </c>
      <c r="TI71" s="175">
        <v>255031.45851977065</v>
      </c>
      <c r="TJ71" s="175">
        <v>271147.23330303089</v>
      </c>
      <c r="TK71" s="175">
        <v>213897.30254787346</v>
      </c>
      <c r="TL71" s="175">
        <v>131757.85418437299</v>
      </c>
      <c r="TM71" s="175">
        <v>280343.06613144872</v>
      </c>
      <c r="TN71" s="175">
        <v>254760.22070986079</v>
      </c>
      <c r="TO71" s="175">
        <v>161732.55978276179</v>
      </c>
      <c r="TP71" s="175">
        <v>257099.74944572462</v>
      </c>
      <c r="TQ71" s="175">
        <v>216999.18980594899</v>
      </c>
      <c r="TR71" s="175">
        <v>255449.23160805248</v>
      </c>
      <c r="TS71" s="175">
        <v>71247.788939205289</v>
      </c>
      <c r="TT71" s="175">
        <v>260270.16136373411</v>
      </c>
      <c r="TU71" s="175">
        <v>184707.118203889</v>
      </c>
      <c r="TV71" s="175">
        <v>270500.47435696208</v>
      </c>
      <c r="TW71" s="175">
        <v>109523.51261620072</v>
      </c>
      <c r="TX71" s="175">
        <v>8591.079540213861</v>
      </c>
      <c r="TY71" s="175">
        <v>201937.22743168371</v>
      </c>
      <c r="TZ71" s="175">
        <v>172620.27575207211</v>
      </c>
      <c r="UA71" s="175">
        <v>101028.72969977575</v>
      </c>
      <c r="UB71" s="175">
        <v>123689.056792958</v>
      </c>
      <c r="UC71" s="175">
        <v>94608.419932346354</v>
      </c>
      <c r="UD71" s="175">
        <v>244247.45726568394</v>
      </c>
      <c r="UE71" s="175">
        <v>128040.95690741329</v>
      </c>
      <c r="UF71" s="175">
        <v>286450.14401712921</v>
      </c>
      <c r="UG71" s="175">
        <v>-2655.4626498786383</v>
      </c>
      <c r="UH71" s="175">
        <v>141077.17489484898</v>
      </c>
      <c r="UI71" s="175">
        <v>62810.167945794587</v>
      </c>
      <c r="UJ71" s="175">
        <v>142972.28472366341</v>
      </c>
      <c r="UK71" s="175">
        <v>170898.06456254647</v>
      </c>
      <c r="UL71" s="175">
        <v>28856.153421874711</v>
      </c>
      <c r="UM71" s="175">
        <v>453084.81853707373</v>
      </c>
      <c r="UN71" s="175">
        <v>285131.20308420161</v>
      </c>
      <c r="UO71" s="175">
        <v>146903.82619723165</v>
      </c>
      <c r="UP71" s="175">
        <v>319259.14270369674</v>
      </c>
      <c r="UQ71" s="175">
        <v>221141.05585930054</v>
      </c>
      <c r="UR71" s="175">
        <v>55537.95032139722</v>
      </c>
      <c r="US71" s="175">
        <v>117388.16409367532</v>
      </c>
      <c r="UT71" s="175">
        <v>51364.412264224578</v>
      </c>
      <c r="UU71" s="175">
        <v>90972.682113185176</v>
      </c>
      <c r="UV71" s="175">
        <v>66919.659371692222</v>
      </c>
      <c r="UW71" s="175">
        <v>116561.51896974657</v>
      </c>
      <c r="UX71" s="175">
        <v>105593.07657016188</v>
      </c>
      <c r="UY71" s="175">
        <v>102864.95183080572</v>
      </c>
      <c r="UZ71" s="175">
        <v>266103.90769732033</v>
      </c>
      <c r="VA71" s="175">
        <v>252191.32952577394</v>
      </c>
      <c r="VB71" s="175">
        <v>232234.96328504226</v>
      </c>
      <c r="VC71" s="175">
        <v>243802.14296415917</v>
      </c>
      <c r="VD71" s="175">
        <v>151724.18897801943</v>
      </c>
      <c r="VE71" s="175">
        <v>48246.787289627799</v>
      </c>
      <c r="VF71" s="175">
        <v>287764.50659289362</v>
      </c>
      <c r="VG71" s="175">
        <v>202257.83410001898</v>
      </c>
      <c r="VH71" s="175">
        <v>158937.93008541033</v>
      </c>
      <c r="VI71" s="175">
        <v>265947.63007601822</v>
      </c>
      <c r="VJ71" s="175">
        <v>201819.1880041089</v>
      </c>
      <c r="VK71" s="175">
        <v>113588.57542251176</v>
      </c>
      <c r="VL71" s="175">
        <v>169368.9073755203</v>
      </c>
      <c r="VM71" s="175">
        <v>9779.4379433327704</v>
      </c>
      <c r="VN71" s="175">
        <v>32231.615865046508</v>
      </c>
      <c r="VO71" s="175">
        <v>344709.15614083805</v>
      </c>
      <c r="VP71" s="175">
        <v>113908.2822941296</v>
      </c>
      <c r="VQ71" s="175">
        <v>167175.18344513574</v>
      </c>
      <c r="VR71" s="175">
        <v>213234.92187687088</v>
      </c>
      <c r="VS71" s="175">
        <v>411710.81870918919</v>
      </c>
      <c r="VT71" s="175">
        <v>278410.76414519246</v>
      </c>
      <c r="VU71" s="175">
        <v>157977.41382297294</v>
      </c>
      <c r="VV71" s="175">
        <v>173591.52824941356</v>
      </c>
      <c r="VW71" s="175">
        <v>228152.8220232997</v>
      </c>
      <c r="VX71" s="175">
        <v>181487.45395771848</v>
      </c>
      <c r="VY71" s="175">
        <v>154357.54198664229</v>
      </c>
      <c r="VZ71" s="175">
        <v>99663.565355712606</v>
      </c>
      <c r="WA71" s="175">
        <v>109645.9638468287</v>
      </c>
      <c r="WB71" s="175">
        <v>278120.94582650083</v>
      </c>
      <c r="WC71" s="175">
        <v>188284.62844429564</v>
      </c>
      <c r="WD71" s="175">
        <v>190056.10601181802</v>
      </c>
      <c r="WE71" s="175">
        <v>157938.52293009235</v>
      </c>
      <c r="WF71" s="175">
        <v>159075.51033531304</v>
      </c>
      <c r="WG71" s="175">
        <v>209012.11475158745</v>
      </c>
      <c r="WH71" s="175">
        <v>328054.76316645363</v>
      </c>
      <c r="WI71" s="175">
        <v>297404.11491205054</v>
      </c>
      <c r="WJ71" s="175">
        <v>297567.22077571746</v>
      </c>
      <c r="WK71" s="175">
        <v>206488.01220589975</v>
      </c>
      <c r="WL71" s="175">
        <v>143477.82262117648</v>
      </c>
      <c r="WM71" s="175">
        <v>190137.63519522714</v>
      </c>
      <c r="WN71" s="175">
        <v>-49012.654450279078</v>
      </c>
      <c r="WO71" s="175">
        <v>101874.74665635414</v>
      </c>
      <c r="WP71" s="175">
        <v>172600.99427783306</v>
      </c>
      <c r="WQ71" s="175">
        <v>212189.79154551472</v>
      </c>
      <c r="WR71" s="175">
        <v>267501.81363436184</v>
      </c>
      <c r="WS71" s="175">
        <v>241384.08046711877</v>
      </c>
      <c r="WT71" s="175">
        <v>186546.40929720245</v>
      </c>
      <c r="WU71" s="175">
        <v>3235.7745564561337</v>
      </c>
      <c r="WV71" s="175">
        <v>254762.30631062694</v>
      </c>
      <c r="WW71" s="175">
        <v>143187.17117885387</v>
      </c>
      <c r="WX71" s="175">
        <v>186527.78778317719</v>
      </c>
      <c r="WY71" s="175">
        <v>302966.6049169522</v>
      </c>
      <c r="WZ71" s="175">
        <v>178364.61389735644</v>
      </c>
      <c r="XA71" s="175">
        <v>198345.2704345432</v>
      </c>
      <c r="XB71" s="175">
        <v>316433.10452872619</v>
      </c>
      <c r="XC71" s="175">
        <v>126075.7955376131</v>
      </c>
      <c r="XD71" s="175">
        <v>153574.48987040221</v>
      </c>
      <c r="XE71" s="175">
        <v>368773.28865494399</v>
      </c>
      <c r="XF71" s="175">
        <v>125368.80671753414</v>
      </c>
      <c r="XG71" s="175">
        <v>293331.83517782408</v>
      </c>
      <c r="XH71" s="175">
        <v>56689.230659346504</v>
      </c>
      <c r="XI71" s="175">
        <v>234497.24023389106</v>
      </c>
      <c r="XJ71" s="175">
        <v>43923.340573189431</v>
      </c>
      <c r="XK71" s="175">
        <v>216155.89722821952</v>
      </c>
      <c r="XL71" s="175">
        <v>203226.91619261954</v>
      </c>
      <c r="XM71" s="175">
        <v>180953.43519574616</v>
      </c>
      <c r="XN71" s="175">
        <v>222957.34858365488</v>
      </c>
      <c r="XO71" s="175">
        <v>322122.12083786342</v>
      </c>
      <c r="XP71" s="175">
        <v>54860.899705456337</v>
      </c>
      <c r="XQ71" s="175">
        <v>185828.54338146516</v>
      </c>
      <c r="XR71" s="175">
        <v>166418.08305714448</v>
      </c>
      <c r="XS71" s="175">
        <v>286722.94460543286</v>
      </c>
      <c r="XT71" s="175">
        <v>139611.20893749691</v>
      </c>
      <c r="XU71" s="175">
        <v>259962.32930840939</v>
      </c>
      <c r="XV71" s="175">
        <v>210052.98932926578</v>
      </c>
      <c r="XW71" s="175">
        <v>123451.90081272204</v>
      </c>
      <c r="XX71" s="175">
        <v>50234.676151647524</v>
      </c>
      <c r="XY71" s="175">
        <v>102853.37393233171</v>
      </c>
      <c r="XZ71" s="175">
        <v>358775.84016703593</v>
      </c>
      <c r="YA71" s="175">
        <v>200838.54025481714</v>
      </c>
      <c r="YB71" s="175">
        <v>310982.81361624761</v>
      </c>
      <c r="YC71" s="175">
        <v>84489.978522290068</v>
      </c>
      <c r="YD71" s="175">
        <v>123072.1618932579</v>
      </c>
      <c r="YE71" s="175">
        <v>164632.16886972342</v>
      </c>
      <c r="YF71" s="175">
        <v>127333.54822025952</v>
      </c>
      <c r="YG71" s="175">
        <v>158550.97290919092</v>
      </c>
      <c r="YH71" s="175">
        <v>265544.98516158399</v>
      </c>
      <c r="YI71" s="175">
        <v>169206.13009095629</v>
      </c>
      <c r="YJ71" s="175">
        <v>154634.95334312873</v>
      </c>
      <c r="YK71" s="175">
        <v>227118.9003232145</v>
      </c>
      <c r="YL71" s="175">
        <v>213263.29958606936</v>
      </c>
      <c r="YM71" s="175">
        <v>65759.183935280162</v>
      </c>
      <c r="YN71" s="175">
        <v>231765.75882545719</v>
      </c>
      <c r="YO71" s="175">
        <v>195777.24651891438</v>
      </c>
      <c r="YP71" s="175">
        <v>68021.744013079617</v>
      </c>
      <c r="YQ71" s="175">
        <v>240365.88385502921</v>
      </c>
      <c r="YR71" s="175">
        <v>175358.39499833892</v>
      </c>
      <c r="YS71" s="175">
        <v>164418.0950404731</v>
      </c>
      <c r="YT71" s="175">
        <v>269719.26918773167</v>
      </c>
      <c r="YU71" s="175">
        <v>552432.91573041363</v>
      </c>
      <c r="YV71" s="175">
        <v>83215.924654325616</v>
      </c>
      <c r="YW71" s="175">
        <v>227114.58064770559</v>
      </c>
      <c r="YX71" s="175">
        <v>167613.28894455527</v>
      </c>
      <c r="YY71" s="175">
        <v>24149.047973675828</v>
      </c>
      <c r="YZ71" s="175">
        <v>237754.70360856337</v>
      </c>
      <c r="ZA71" s="175">
        <v>167449.18414516942</v>
      </c>
      <c r="ZB71" s="175">
        <v>352335.97663042904</v>
      </c>
      <c r="ZC71" s="175">
        <v>121895.22702777421</v>
      </c>
      <c r="ZD71" s="175">
        <v>155889.57516246309</v>
      </c>
      <c r="ZE71" s="175">
        <v>216086.00154465559</v>
      </c>
      <c r="ZF71" s="175">
        <v>175817.43821728276</v>
      </c>
      <c r="ZG71" s="175">
        <v>287878.3091766974</v>
      </c>
      <c r="ZH71" s="175">
        <v>54879.887347619515</v>
      </c>
      <c r="ZI71" s="175">
        <v>226121.94617032426</v>
      </c>
      <c r="ZJ71" s="175">
        <v>173010.3598849393</v>
      </c>
      <c r="ZK71" s="175">
        <v>4729.3768850038177</v>
      </c>
      <c r="ZL71" s="175">
        <v>129623.34497789298</v>
      </c>
      <c r="ZM71" s="175">
        <v>220335.83234966986</v>
      </c>
      <c r="ZN71" s="175">
        <v>258732.46031831705</v>
      </c>
      <c r="ZO71" s="175">
        <v>147135.13048600295</v>
      </c>
      <c r="ZP71" s="175">
        <v>117596.46168248213</v>
      </c>
      <c r="ZQ71" s="175">
        <v>305241.65988531162</v>
      </c>
      <c r="ZR71" s="175">
        <v>242483.3698376372</v>
      </c>
      <c r="ZS71" s="175">
        <v>53111.803732945322</v>
      </c>
      <c r="ZT71" s="175">
        <v>89003.552737655409</v>
      </c>
      <c r="ZU71" s="175">
        <v>173126.01392070754</v>
      </c>
      <c r="ZV71" s="175">
        <v>193776.00357554556</v>
      </c>
      <c r="ZW71" s="175">
        <v>257825.9320904013</v>
      </c>
      <c r="ZX71" s="175">
        <v>361359.55224649911</v>
      </c>
      <c r="ZY71" s="175">
        <v>208662.24004624388</v>
      </c>
      <c r="ZZ71" s="175">
        <v>170306.74258150891</v>
      </c>
      <c r="AAA71" s="175">
        <v>152181.63025531947</v>
      </c>
      <c r="AAB71" s="175">
        <v>239099.6913623049</v>
      </c>
      <c r="AAC71" s="175">
        <v>57827.173111497075</v>
      </c>
      <c r="AAD71" s="175">
        <v>239614.24456333043</v>
      </c>
      <c r="AAE71" s="175">
        <v>286923.32783581456</v>
      </c>
      <c r="AAF71" s="175">
        <v>259465.71559954539</v>
      </c>
      <c r="AAG71" s="175">
        <v>153605.13583936097</v>
      </c>
      <c r="AAH71" s="175">
        <v>141862.4850351729</v>
      </c>
      <c r="AAI71" s="175">
        <v>242461.59702581842</v>
      </c>
      <c r="AAJ71" s="175">
        <v>273723.46979122993</v>
      </c>
      <c r="AAK71" s="175">
        <v>3839.1737608825788</v>
      </c>
      <c r="AAL71" s="175">
        <v>128480.54636454147</v>
      </c>
      <c r="AAM71" s="175">
        <v>114450.15744485322</v>
      </c>
      <c r="AAN71" s="175">
        <v>140344.15013182187</v>
      </c>
      <c r="AAO71" s="175">
        <v>54700.642199719325</v>
      </c>
      <c r="AAP71" s="175">
        <v>167354.29090127751</v>
      </c>
      <c r="AAQ71" s="175">
        <v>92623.605078538705</v>
      </c>
      <c r="AAR71" s="175">
        <v>187903.28939261282</v>
      </c>
      <c r="AAS71" s="175">
        <v>199277.36468780448</v>
      </c>
      <c r="AAT71" s="175">
        <v>138718.38477189268</v>
      </c>
      <c r="AAU71" s="175">
        <v>303280.24945795926</v>
      </c>
      <c r="AAV71" s="175">
        <v>224190.17081554877</v>
      </c>
      <c r="AAW71" s="175">
        <v>173120.98964457886</v>
      </c>
      <c r="AAX71" s="175">
        <v>318173.86984222045</v>
      </c>
      <c r="AAY71" s="175">
        <v>254731.1639627415</v>
      </c>
      <c r="AAZ71" s="175">
        <v>241252.25683520723</v>
      </c>
      <c r="ABA71" s="175">
        <v>285455.06756549416</v>
      </c>
      <c r="ABB71" s="175">
        <v>364878.46125640691</v>
      </c>
      <c r="ABC71" s="175">
        <v>260603.73063131847</v>
      </c>
      <c r="ABD71" s="175">
        <v>142007.54629646387</v>
      </c>
      <c r="ABE71" s="175">
        <v>256960.45854754979</v>
      </c>
      <c r="ABF71" s="175">
        <v>53116.01746202819</v>
      </c>
      <c r="ABG71" s="175">
        <v>167253.15237054811</v>
      </c>
      <c r="ABH71" s="175">
        <v>178911.73681819075</v>
      </c>
      <c r="ABI71" s="175">
        <v>199789.65887806832</v>
      </c>
      <c r="ABJ71" s="175">
        <v>44861.531178217905</v>
      </c>
      <c r="ABK71" s="175">
        <v>310174.10551778856</v>
      </c>
      <c r="ABL71" s="175">
        <v>191658.45729514107</v>
      </c>
      <c r="ABM71" s="175">
        <v>206091.50838549808</v>
      </c>
      <c r="ABN71" s="175">
        <v>82842.041505755245</v>
      </c>
      <c r="ABO71" s="175">
        <v>388730.32062651182</v>
      </c>
      <c r="ABP71" s="175">
        <v>255912.35275254006</v>
      </c>
      <c r="ABQ71" s="175">
        <v>269865.00564448524</v>
      </c>
      <c r="ABR71" s="175">
        <v>112690.80221724129</v>
      </c>
      <c r="ABS71" s="175">
        <v>405944.22463106096</v>
      </c>
      <c r="ABT71" s="175">
        <v>64155.306833465991</v>
      </c>
      <c r="ABU71" s="175">
        <v>311073.00340761105</v>
      </c>
      <c r="ABV71" s="175">
        <v>371313.67789408832</v>
      </c>
      <c r="ABW71" s="175">
        <v>260033.53480217588</v>
      </c>
      <c r="ABX71" s="175">
        <v>205933.96948624786</v>
      </c>
      <c r="ABY71" s="175">
        <v>171795.46880082248</v>
      </c>
      <c r="ABZ71" s="175">
        <v>214054.16908471182</v>
      </c>
      <c r="ACA71" s="175">
        <v>266801.85899264016</v>
      </c>
      <c r="ACB71" s="175">
        <v>311084.55401255039</v>
      </c>
      <c r="ACC71" s="175">
        <v>434936.43020772201</v>
      </c>
      <c r="ACD71" s="175">
        <v>-10846.512060034031</v>
      </c>
      <c r="ACE71" s="175">
        <v>-16788.388753649546</v>
      </c>
      <c r="ACF71" s="175">
        <v>263956.36518411629</v>
      </c>
      <c r="ACG71" s="175">
        <v>344182.64265487029</v>
      </c>
      <c r="ACH71" s="175">
        <v>272247.47357743513</v>
      </c>
      <c r="ACI71" s="175">
        <v>205663.3947158755</v>
      </c>
      <c r="ACJ71" s="175">
        <v>138986.18952485378</v>
      </c>
      <c r="ACK71" s="175">
        <v>142045.38675007055</v>
      </c>
      <c r="ACL71" s="175">
        <v>89405.282491958904</v>
      </c>
      <c r="ACM71" s="175">
        <v>386831.08822383353</v>
      </c>
      <c r="ACN71" s="175">
        <v>383963.11082863971</v>
      </c>
      <c r="ACO71" s="175">
        <v>150542.43162208266</v>
      </c>
      <c r="ACP71" s="175">
        <v>45155.894558161206</v>
      </c>
      <c r="ACQ71" s="175">
        <v>49025.86700500286</v>
      </c>
      <c r="ACR71" s="175">
        <v>216883.56690872324</v>
      </c>
      <c r="ACS71" s="175">
        <v>203175.06951170362</v>
      </c>
      <c r="ACT71" s="175">
        <v>203045.07824397742</v>
      </c>
      <c r="ACU71" s="175">
        <v>253636.63000141486</v>
      </c>
      <c r="ACV71" s="175">
        <v>136644.86138856714</v>
      </c>
      <c r="ACW71" s="175">
        <v>211701.98417363872</v>
      </c>
      <c r="ACX71" s="175">
        <v>363145.7161505376</v>
      </c>
      <c r="ACY71" s="175">
        <v>93430.099685989146</v>
      </c>
      <c r="ACZ71" s="175">
        <v>296047.14857130114</v>
      </c>
      <c r="ADA71" s="175">
        <v>169422.60442019222</v>
      </c>
      <c r="ADB71" s="175">
        <v>216804.31626929727</v>
      </c>
      <c r="ADC71" s="175">
        <v>25380.7375581456</v>
      </c>
      <c r="ADD71" s="175">
        <v>298023.81782704394</v>
      </c>
      <c r="ADE71" s="175">
        <v>295688.5986181132</v>
      </c>
      <c r="ADF71" s="175">
        <v>154269.44615595907</v>
      </c>
      <c r="ADG71" s="175">
        <v>207979.83256252506</v>
      </c>
      <c r="ADH71" s="175">
        <v>103722.04488995834</v>
      </c>
      <c r="ADI71" s="175">
        <v>155724.95727023156</v>
      </c>
      <c r="ADJ71" s="175">
        <v>128484.27435182899</v>
      </c>
      <c r="ADK71" s="175">
        <v>260093.17412897421</v>
      </c>
      <c r="ADL71" s="175">
        <v>25205.714989841799</v>
      </c>
      <c r="ADM71" s="175">
        <v>141029.80155610389</v>
      </c>
      <c r="ADN71" s="175">
        <v>173834.36692551133</v>
      </c>
      <c r="ADO71" s="175">
        <v>119125.73437225391</v>
      </c>
      <c r="ADP71" s="175">
        <v>326611.96745549934</v>
      </c>
      <c r="ADQ71" s="175">
        <v>241072.80271810573</v>
      </c>
      <c r="ADR71" s="175">
        <v>76417.250358267076</v>
      </c>
      <c r="ADS71" s="175">
        <v>167132.09113072517</v>
      </c>
      <c r="ADT71" s="175">
        <v>171795.43452566015</v>
      </c>
      <c r="ADU71" s="175">
        <v>310432.80906369688</v>
      </c>
      <c r="ADV71" s="175">
        <v>263099.85650603939</v>
      </c>
      <c r="ADW71" s="175">
        <v>184332.61312134896</v>
      </c>
      <c r="ADX71" s="175">
        <v>51997.528620464611</v>
      </c>
      <c r="ADY71" s="175">
        <v>466022.11108815484</v>
      </c>
      <c r="ADZ71" s="175">
        <v>257941.12047665892</v>
      </c>
      <c r="AEA71" s="175">
        <v>272935.54036900576</v>
      </c>
      <c r="AEB71" s="175">
        <v>300254.10857026436</v>
      </c>
      <c r="AEC71" s="175">
        <v>175420.89198381008</v>
      </c>
      <c r="AED71" s="175">
        <v>460109.67375619028</v>
      </c>
      <c r="AEE71" s="175">
        <v>205541.39160802003</v>
      </c>
      <c r="AEF71" s="175">
        <v>279579.24627850903</v>
      </c>
      <c r="AEG71" s="175">
        <v>276227.28816654946</v>
      </c>
      <c r="AEH71" s="175">
        <v>170577.76720661944</v>
      </c>
      <c r="AEI71" s="175">
        <v>205427.69796277204</v>
      </c>
      <c r="AEJ71" s="175">
        <v>101862.44348473987</v>
      </c>
      <c r="AEK71" s="175">
        <v>169490.40617769398</v>
      </c>
      <c r="AEL71" s="175">
        <v>295525.34368314873</v>
      </c>
      <c r="AEM71" s="175">
        <v>110758.49350625771</v>
      </c>
      <c r="AEN71" s="175">
        <v>244962.75670091284</v>
      </c>
      <c r="AEO71" s="175">
        <v>189212.10835575702</v>
      </c>
      <c r="AEP71" s="175">
        <v>116895.1853342567</v>
      </c>
      <c r="AEQ71" s="175">
        <v>236040.11740106065</v>
      </c>
      <c r="AER71" s="175">
        <v>225002.29580086091</v>
      </c>
      <c r="AES71" s="175">
        <v>285627.49404535466</v>
      </c>
      <c r="AET71" s="175">
        <v>117821.69651183323</v>
      </c>
      <c r="AEU71" s="175">
        <v>144915.40415950259</v>
      </c>
      <c r="AEV71" s="175">
        <v>173040.87678986732</v>
      </c>
      <c r="AEW71" s="175">
        <v>111244.62603564619</v>
      </c>
      <c r="AEX71" s="175">
        <v>197197.30986940849</v>
      </c>
      <c r="AEY71" s="175">
        <v>253379.81043065587</v>
      </c>
      <c r="AEZ71" s="175">
        <v>212161.65256854182</v>
      </c>
      <c r="AFA71" s="175">
        <v>111772.18423545806</v>
      </c>
      <c r="AFB71" s="175">
        <v>52092.232115860941</v>
      </c>
      <c r="AFC71" s="175">
        <v>221658.3658747983</v>
      </c>
      <c r="AFD71" s="175">
        <v>344657.17289828887</v>
      </c>
      <c r="AFE71" s="175">
        <v>84075.862818673486</v>
      </c>
      <c r="AFF71" s="175">
        <v>389444.42865817877</v>
      </c>
      <c r="AFG71" s="175">
        <v>269374.92227641802</v>
      </c>
      <c r="AFH71" s="175">
        <v>241642.28186007898</v>
      </c>
      <c r="AFI71" s="175">
        <v>174112.42799848726</v>
      </c>
      <c r="AFJ71" s="175">
        <v>181522.38439104977</v>
      </c>
      <c r="AFK71" s="175">
        <v>123344.39659272911</v>
      </c>
      <c r="AFL71" s="175">
        <v>317002.85165670264</v>
      </c>
      <c r="AFM71" s="175">
        <v>176612.36434007442</v>
      </c>
      <c r="AFN71" s="175">
        <v>144145.70182304265</v>
      </c>
      <c r="AFO71" s="175">
        <v>30414.044757409662</v>
      </c>
      <c r="AFP71" s="175">
        <v>173328.91521079329</v>
      </c>
      <c r="AFQ71" s="175">
        <v>320027.65973586292</v>
      </c>
      <c r="AFR71" s="175">
        <v>425901.04464756028</v>
      </c>
      <c r="AFS71" s="175">
        <v>129893.61343688861</v>
      </c>
      <c r="AFT71" s="175">
        <v>113290.31073642147</v>
      </c>
      <c r="AFU71" s="175">
        <v>39934.074047607137</v>
      </c>
      <c r="AFV71" s="175">
        <v>158093.69016246637</v>
      </c>
      <c r="AFW71" s="175">
        <v>325304.68717728136</v>
      </c>
      <c r="AFX71" s="175">
        <v>172734.91065569711</v>
      </c>
      <c r="AFY71" s="175">
        <v>50787.038920745952</v>
      </c>
      <c r="AFZ71" s="175">
        <v>363438.90056839935</v>
      </c>
      <c r="AGA71" s="175">
        <v>267428.94254244037</v>
      </c>
      <c r="AGB71" s="175">
        <v>-25251.877190739993</v>
      </c>
      <c r="AGC71" s="175">
        <v>213909.713280861</v>
      </c>
      <c r="AGD71" s="175">
        <v>248563.21817917493</v>
      </c>
      <c r="AGE71" s="175">
        <v>183943.85580250007</v>
      </c>
      <c r="AGF71" s="175">
        <v>191152.57438715466</v>
      </c>
      <c r="AGG71" s="175">
        <v>305183.41038571141</v>
      </c>
      <c r="AGH71" s="175">
        <v>305718.87124521623</v>
      </c>
      <c r="AGI71" s="175">
        <v>83994.150479897158</v>
      </c>
      <c r="AGJ71" s="175">
        <v>161464.91474417373</v>
      </c>
      <c r="AGK71" s="175">
        <v>74280.201457118412</v>
      </c>
      <c r="AGL71" s="175">
        <v>121040.52608419939</v>
      </c>
      <c r="AGM71" s="175">
        <v>303065.1440392966</v>
      </c>
      <c r="AGN71" s="175">
        <v>224819.63175687109</v>
      </c>
      <c r="AGO71" s="175">
        <v>197242.54794097994</v>
      </c>
      <c r="AGP71" s="175">
        <v>226266.13582290607</v>
      </c>
      <c r="AGQ71" s="175">
        <v>260556.01570397103</v>
      </c>
      <c r="AGR71" s="175">
        <v>327467.07770608639</v>
      </c>
      <c r="AGS71" s="175">
        <v>140883.42705894908</v>
      </c>
      <c r="AGT71" s="175">
        <v>256980.19786083215</v>
      </c>
      <c r="AGU71" s="175">
        <v>178299.17366936189</v>
      </c>
      <c r="AGV71" s="175">
        <v>207506.32292481721</v>
      </c>
      <c r="AGW71" s="175">
        <v>139345.90226874233</v>
      </c>
      <c r="AGX71" s="175">
        <v>296667.82813233708</v>
      </c>
      <c r="AGY71" s="175">
        <v>269782.92282470141</v>
      </c>
      <c r="AGZ71" s="175">
        <v>217356.18372717436</v>
      </c>
      <c r="AHA71" s="175">
        <v>221708.16872753954</v>
      </c>
      <c r="AHB71" s="175">
        <v>89503.273970061069</v>
      </c>
      <c r="AHC71" s="175">
        <v>226633.26336197823</v>
      </c>
      <c r="AHD71" s="175">
        <v>243211.42187084831</v>
      </c>
      <c r="AHE71" s="175">
        <v>80707.113470853772</v>
      </c>
      <c r="AHF71" s="175">
        <v>195858.73740447577</v>
      </c>
      <c r="AHG71" s="175">
        <v>105009.62418830974</v>
      </c>
      <c r="AHH71" s="175">
        <v>160009.6633646664</v>
      </c>
      <c r="AHI71" s="175">
        <v>109797.78196127497</v>
      </c>
      <c r="AHJ71" s="175">
        <v>95933.0562879387</v>
      </c>
      <c r="AHK71" s="175">
        <v>176823.76535450036</v>
      </c>
      <c r="AHL71" s="175">
        <v>276745.55950527266</v>
      </c>
      <c r="AHM71" s="175">
        <v>116935.40170350263</v>
      </c>
      <c r="AHN71" s="175">
        <v>251901.2877084098</v>
      </c>
      <c r="AHO71" s="175">
        <v>260105.33455147271</v>
      </c>
      <c r="AHP71" s="175">
        <v>176264.89546815964</v>
      </c>
      <c r="AHQ71" s="175">
        <v>18911.66955129517</v>
      </c>
      <c r="AHR71" s="175">
        <v>260494.41949760803</v>
      </c>
      <c r="AHS71" s="175">
        <v>292258.80183791067</v>
      </c>
      <c r="AHT71" s="175">
        <v>91598.96915261526</v>
      </c>
      <c r="AHU71" s="175">
        <v>251234.49144761963</v>
      </c>
      <c r="AHV71" s="175">
        <v>213506.21039932367</v>
      </c>
      <c r="AHW71" s="175">
        <v>220349.90821171657</v>
      </c>
      <c r="AHX71" s="175">
        <v>154601.39408250869</v>
      </c>
      <c r="AHY71" s="175">
        <v>96353.548201494006</v>
      </c>
      <c r="AHZ71" s="175">
        <v>189495.79651021585</v>
      </c>
      <c r="AIA71" s="175">
        <v>187420.22684714338</v>
      </c>
      <c r="AIB71" s="175">
        <v>163827.86936750053</v>
      </c>
      <c r="AIC71" s="175">
        <v>251335.98462425053</v>
      </c>
      <c r="AID71" s="175">
        <v>120349.38960396039</v>
      </c>
      <c r="AIE71" s="175">
        <v>378650.59993349563</v>
      </c>
      <c r="AIF71" s="175">
        <v>34835.764050702448</v>
      </c>
      <c r="AIG71" s="175">
        <v>200532.34188555612</v>
      </c>
      <c r="AIH71" s="175">
        <v>180746.32827494529</v>
      </c>
      <c r="AII71" s="175">
        <v>226711.40356361709</v>
      </c>
      <c r="AIJ71" s="175">
        <v>206768.11773565409</v>
      </c>
      <c r="AIK71" s="175">
        <v>112253.05028245496</v>
      </c>
      <c r="AIL71" s="175">
        <v>136081.35791315936</v>
      </c>
      <c r="AIM71" s="175">
        <v>278646.42137366015</v>
      </c>
      <c r="AIN71" s="175">
        <v>170780.29659352815</v>
      </c>
      <c r="AIO71" s="175">
        <v>142992.74194264656</v>
      </c>
      <c r="AIP71" s="175">
        <v>236301.31191825029</v>
      </c>
      <c r="AIQ71" s="175">
        <v>115714.98918244563</v>
      </c>
      <c r="AIR71" s="175">
        <v>253258.82301848358</v>
      </c>
      <c r="AIS71" s="175">
        <v>258806.10663277385</v>
      </c>
      <c r="AIT71" s="175">
        <v>192018.32675897997</v>
      </c>
      <c r="AIU71" s="175">
        <v>207465.64997068176</v>
      </c>
      <c r="AIV71" s="175">
        <v>278217.31360460725</v>
      </c>
      <c r="AIW71" s="175">
        <v>338110.66707226075</v>
      </c>
      <c r="AIX71" s="175">
        <v>156314.30348195368</v>
      </c>
      <c r="AIY71" s="175">
        <v>221116.81887215155</v>
      </c>
      <c r="AIZ71" s="175">
        <v>214391.39856415114</v>
      </c>
      <c r="AJA71" s="175">
        <v>164134.81121287725</v>
      </c>
      <c r="AJB71" s="175">
        <v>219275.51540406124</v>
      </c>
      <c r="AJC71" s="175">
        <v>108692.82525805748</v>
      </c>
      <c r="AJD71" s="175">
        <v>306475.33674799855</v>
      </c>
      <c r="AJE71" s="175">
        <v>209915.99002322336</v>
      </c>
      <c r="AJF71" s="175">
        <v>112906.81177750809</v>
      </c>
      <c r="AJG71" s="175">
        <v>214109.20796395058</v>
      </c>
      <c r="AJH71" s="175">
        <v>210061.04076401572</v>
      </c>
      <c r="AJI71" s="175">
        <v>155655.85068464302</v>
      </c>
      <c r="AJJ71" s="175">
        <v>56489.036353020114</v>
      </c>
      <c r="AJK71" s="175">
        <v>223611.59809189264</v>
      </c>
      <c r="AJL71" s="175">
        <v>36089.95128052053</v>
      </c>
      <c r="AJM71" s="175">
        <v>138457.12203871421</v>
      </c>
      <c r="AJN71" s="175">
        <v>63034.168557553377</v>
      </c>
      <c r="AJO71" s="175">
        <v>183934.4111702501</v>
      </c>
      <c r="AJP71" s="175">
        <v>169601.58605434801</v>
      </c>
      <c r="AJQ71" s="175">
        <v>132093.09576903822</v>
      </c>
      <c r="AJR71" s="175">
        <v>-34375.992207633099</v>
      </c>
      <c r="AJS71" s="175">
        <v>331947.33634243452</v>
      </c>
      <c r="AJT71" s="175">
        <v>229125.97001265318</v>
      </c>
      <c r="AJU71" s="175">
        <v>158613.16409796095</v>
      </c>
      <c r="AJV71" s="175">
        <v>155598.35738319487</v>
      </c>
      <c r="AJW71" s="175">
        <v>66668.253718982538</v>
      </c>
      <c r="AJX71" s="175">
        <v>214642.36164586328</v>
      </c>
      <c r="AJY71" s="175">
        <v>259983.06870703222</v>
      </c>
      <c r="AJZ71" s="175">
        <v>196086.50487668667</v>
      </c>
      <c r="AKA71" s="175">
        <v>470608.30266497959</v>
      </c>
      <c r="AKB71" s="175">
        <v>82141.447394801653</v>
      </c>
      <c r="AKC71" s="175">
        <v>9017.3172335918644</v>
      </c>
      <c r="AKD71" s="175">
        <v>183504.78653325129</v>
      </c>
      <c r="AKE71" s="175">
        <v>60970.40915360715</v>
      </c>
      <c r="AKF71" s="175">
        <v>187059.24111321315</v>
      </c>
      <c r="AKG71" s="175">
        <v>84076.560785861104</v>
      </c>
      <c r="AKH71" s="175">
        <v>111455.83891700502</v>
      </c>
      <c r="AKI71" s="175">
        <v>-30826.940396042133</v>
      </c>
      <c r="AKJ71" s="175">
        <v>122958.72613690773</v>
      </c>
      <c r="AKK71" s="175">
        <v>97729.782969104039</v>
      </c>
      <c r="AKL71" s="175">
        <v>212962.58346238488</v>
      </c>
      <c r="AKM71" s="175">
        <v>192769.28301112502</v>
      </c>
      <c r="AKN71" s="175">
        <v>198741.50502300292</v>
      </c>
      <c r="AKO71" s="175">
        <v>169549.6065022597</v>
      </c>
      <c r="AKP71" s="175">
        <v>381239.89395240822</v>
      </c>
      <c r="AKQ71" s="175">
        <v>168618.22170379839</v>
      </c>
      <c r="AKR71" s="175">
        <v>224231.43025011237</v>
      </c>
      <c r="AKS71" s="175">
        <v>250036.54842473511</v>
      </c>
      <c r="AKT71" s="175">
        <v>57413.710291470168</v>
      </c>
      <c r="AKU71" s="175">
        <v>239105.08679796784</v>
      </c>
      <c r="AKV71" s="175">
        <v>73022.698945966724</v>
      </c>
      <c r="AKW71" s="175">
        <v>174709.03795970479</v>
      </c>
      <c r="AKX71" s="175">
        <v>198665.36775664228</v>
      </c>
      <c r="AKY71" s="175">
        <v>290065.65798676759</v>
      </c>
      <c r="AKZ71" s="175">
        <v>216178.69972499154</v>
      </c>
      <c r="ALA71" s="175">
        <v>101196.44593611421</v>
      </c>
      <c r="ALB71" s="175">
        <v>224957.08087600535</v>
      </c>
      <c r="ALC71" s="175">
        <v>96502.038644090469</v>
      </c>
      <c r="ALD71" s="175">
        <v>135815.65924188675</v>
      </c>
      <c r="ALE71" s="175">
        <v>151987.73015587524</v>
      </c>
      <c r="ALF71" s="175">
        <v>194122.43175020753</v>
      </c>
      <c r="ALG71" s="175">
        <v>209651.68115455087</v>
      </c>
      <c r="ALH71" s="175">
        <v>74902.073204081244</v>
      </c>
      <c r="ALI71" s="175">
        <v>249361.20848964076</v>
      </c>
      <c r="ALJ71" s="175">
        <v>346010.10242443817</v>
      </c>
      <c r="ALK71" s="175">
        <v>230207.62511609637</v>
      </c>
      <c r="ALL71" s="175">
        <v>149323.76919315968</v>
      </c>
      <c r="ALM71" s="175">
        <v>302974.82270216884</v>
      </c>
      <c r="ALN71" s="175">
        <v>146594.13119908614</v>
      </c>
      <c r="ALO71" s="175">
        <v>224951.46259637273</v>
      </c>
      <c r="ALP71" s="175">
        <v>212701.02622420344</v>
      </c>
      <c r="ALQ71" s="175">
        <v>165815.74559003572</v>
      </c>
      <c r="ALR71" s="175">
        <v>331198.0737453535</v>
      </c>
      <c r="ALS71" s="175">
        <v>235490.70157889131</v>
      </c>
      <c r="ALT71" s="175">
        <v>104779.87413374754</v>
      </c>
      <c r="ALU71" s="175">
        <v>231317.47886679554</v>
      </c>
      <c r="ALV71" s="175">
        <v>219375.49204186775</v>
      </c>
      <c r="ALW71" s="175">
        <v>186232.9519396316</v>
      </c>
      <c r="ALX71" s="176">
        <v>237456.4669365022</v>
      </c>
    </row>
    <row r="72" spans="1:1012" s="4" customFormat="1" ht="14.4" customHeight="1" x14ac:dyDescent="0.35">
      <c r="A72" s="98">
        <f t="shared" si="1"/>
        <v>5</v>
      </c>
      <c r="B72" s="190">
        <f>IF(Calculations[[#This Row],[Adoption Year]]&lt;=Plan_Yrs,Inv*(1+YoY_Inv)^Calculations[[#This Row],[Adoption Year]],"")</f>
        <v>233715.72798353154</v>
      </c>
      <c r="C72" s="190">
        <f>IF(Calculations[[#This Row],[Adoption Year]]&lt;= Plan_Yrs, Calculations[[#This Row],[Investment]]/(1+DR)^Calculations[[#This Row],[Adoption Year]],"")</f>
        <v>147312.22463670673</v>
      </c>
      <c r="D72" s="190">
        <f>IF(Calculations[[#This Row],[Adoption Year]]&lt;=Plan_Yrs,
   IF(DR=0,
      Ben*((1+YoY_Ben))^Calculations[[#This Row],[Adoption Year]] * Ben_Life / (1+DR)^Calculations[[#This Row],[Adoption Year]],
      Ben * ((1+YoY_Ben)/(1+DR))^Calculations[[#This Row],[Adoption Year]] * (1 - (1/(1+DR))^Ben_Life) / DR
   ),
   ""
)</f>
        <v>366058.92189658683</v>
      </c>
      <c r="E72" s="190">
        <f>IF(Calculations[[#This Row],[Adoption Year]]&lt;= Plan_Yrs,Calculations[[#This Row],[Lifetime Benefits PV]]-Calculations[[#This Row],[Investment PV]],"")</f>
        <v>218746.69725988011</v>
      </c>
      <c r="F72" s="190">
        <f>IF(Calculations[[#This Row],[Adoption Year]]&lt;= Plan_Yrs, MAX(Calculations[NPV])-Calculations[[#This Row],[NPV]],"")</f>
        <v>3863.4329188425036</v>
      </c>
      <c r="G72" s="191">
        <f>IF(Calculations[[#This Row],[Adoption Year]]&lt;= Plan_Yrs, AVERAGE(M72:ALX72),"")</f>
        <v>192069.69568180744</v>
      </c>
      <c r="H72" s="192">
        <f>IF(Calculations[[#This Row],[Adoption Year]]&lt;= Plan_Yrs, MAX(Calculations[NPV Mean])-Calculations[[#This Row],[NPV Mean]],"")</f>
        <v>9465.4896286465228</v>
      </c>
      <c r="I72"/>
      <c r="K72" s="66">
        <v>5</v>
      </c>
      <c r="L72" s="180">
        <f>Calculations[[#This Row],[NPV]]</f>
        <v>218746.69725988011</v>
      </c>
      <c r="M72" s="175">
        <v>226814.22926913947</v>
      </c>
      <c r="N72" s="175">
        <v>162558.4365355538</v>
      </c>
      <c r="O72" s="175">
        <v>116517.05632577129</v>
      </c>
      <c r="P72" s="175">
        <v>329454.93784000305</v>
      </c>
      <c r="Q72" s="175">
        <v>176358.42042479376</v>
      </c>
      <c r="R72" s="175">
        <v>132869.37459712493</v>
      </c>
      <c r="S72" s="175">
        <v>197433.35594106195</v>
      </c>
      <c r="T72" s="175">
        <v>31290.30187302889</v>
      </c>
      <c r="U72" s="175">
        <v>66292.477597888617</v>
      </c>
      <c r="V72" s="175">
        <v>115798.37191186691</v>
      </c>
      <c r="W72" s="175">
        <v>238336.23794794409</v>
      </c>
      <c r="X72" s="175">
        <v>290358.91279783961</v>
      </c>
      <c r="Y72" s="175">
        <v>229164.55732388041</v>
      </c>
      <c r="Z72" s="175">
        <v>235898.27020955758</v>
      </c>
      <c r="AA72" s="175">
        <v>214490.87835751969</v>
      </c>
      <c r="AB72" s="175">
        <v>228493.98251160141</v>
      </c>
      <c r="AC72" s="175">
        <v>181384.40539291751</v>
      </c>
      <c r="AD72" s="175">
        <v>141645.2424613389</v>
      </c>
      <c r="AE72" s="175">
        <v>-13433.31725596101</v>
      </c>
      <c r="AF72" s="175">
        <v>-84877.26578031198</v>
      </c>
      <c r="AG72" s="175">
        <v>174340.67369139884</v>
      </c>
      <c r="AH72" s="175">
        <v>214078.56313939911</v>
      </c>
      <c r="AI72" s="175">
        <v>180541.65517162695</v>
      </c>
      <c r="AJ72" s="175">
        <v>25034.362496211892</v>
      </c>
      <c r="AK72" s="175">
        <v>103883.79240448333</v>
      </c>
      <c r="AL72" s="175">
        <v>168141.17116848222</v>
      </c>
      <c r="AM72" s="175">
        <v>277271.69751882274</v>
      </c>
      <c r="AN72" s="175">
        <v>126000.59203261699</v>
      </c>
      <c r="AO72" s="175">
        <v>100200.56332114802</v>
      </c>
      <c r="AP72" s="175">
        <v>283594.06461103918</v>
      </c>
      <c r="AQ72" s="175">
        <v>-84430.297935540089</v>
      </c>
      <c r="AR72" s="175">
        <v>188214.130685107</v>
      </c>
      <c r="AS72" s="175">
        <v>180969.89944401593</v>
      </c>
      <c r="AT72" s="175">
        <v>252462.65313361702</v>
      </c>
      <c r="AU72" s="175">
        <v>131862.64087646396</v>
      </c>
      <c r="AV72" s="175">
        <v>206548.04629810553</v>
      </c>
      <c r="AW72" s="175">
        <v>223859.21812493133</v>
      </c>
      <c r="AX72" s="175">
        <v>272164.25638075848</v>
      </c>
      <c r="AY72" s="175">
        <v>416325.80050924828</v>
      </c>
      <c r="AZ72" s="175">
        <v>112219.13738672461</v>
      </c>
      <c r="BA72" s="175">
        <v>354449.33978225739</v>
      </c>
      <c r="BB72" s="175">
        <v>212235.02412781605</v>
      </c>
      <c r="BC72" s="175">
        <v>175179.48463206133</v>
      </c>
      <c r="BD72" s="175">
        <v>160580.46959962306</v>
      </c>
      <c r="BE72" s="175">
        <v>106276.21525197441</v>
      </c>
      <c r="BF72" s="175">
        <v>285203.5645204169</v>
      </c>
      <c r="BG72" s="175">
        <v>309882.04632319976</v>
      </c>
      <c r="BH72" s="175">
        <v>255311.38735331033</v>
      </c>
      <c r="BI72" s="175">
        <v>336606.98049924866</v>
      </c>
      <c r="BJ72" s="175">
        <v>171528.20492423046</v>
      </c>
      <c r="BK72" s="175">
        <v>109206.26121321341</v>
      </c>
      <c r="BL72" s="175">
        <v>254916.81375987589</v>
      </c>
      <c r="BM72" s="175">
        <v>198380.49007894125</v>
      </c>
      <c r="BN72" s="175">
        <v>161598.60549996537</v>
      </c>
      <c r="BO72" s="175">
        <v>340386.86393110582</v>
      </c>
      <c r="BP72" s="175">
        <v>384189.12060639414</v>
      </c>
      <c r="BQ72" s="175">
        <v>232585.54006017686</v>
      </c>
      <c r="BR72" s="175">
        <v>235740.27386156964</v>
      </c>
      <c r="BS72" s="175">
        <v>181686.11348967391</v>
      </c>
      <c r="BT72" s="175">
        <v>216100.11159582241</v>
      </c>
      <c r="BU72" s="175">
        <v>213928.56165091362</v>
      </c>
      <c r="BV72" s="175">
        <v>184927.03889739094</v>
      </c>
      <c r="BW72" s="175">
        <v>123542.42232363805</v>
      </c>
      <c r="BX72" s="175">
        <v>107013.26382774877</v>
      </c>
      <c r="BY72" s="175">
        <v>223639.16090035622</v>
      </c>
      <c r="BZ72" s="175">
        <v>341408.83318300982</v>
      </c>
      <c r="CA72" s="175">
        <v>277066.71724984935</v>
      </c>
      <c r="CB72" s="175">
        <v>304137.24153336231</v>
      </c>
      <c r="CC72" s="175">
        <v>294010.62362684048</v>
      </c>
      <c r="CD72" s="175">
        <v>253508.08559536911</v>
      </c>
      <c r="CE72" s="175">
        <v>151964.33428310117</v>
      </c>
      <c r="CF72" s="175">
        <v>69522.190989384573</v>
      </c>
      <c r="CG72" s="175">
        <v>103378.7216832035</v>
      </c>
      <c r="CH72" s="175">
        <v>147558.64803685807</v>
      </c>
      <c r="CI72" s="175">
        <v>182575.75282086188</v>
      </c>
      <c r="CJ72" s="175">
        <v>385734.8635960322</v>
      </c>
      <c r="CK72" s="175">
        <v>219203.09344407049</v>
      </c>
      <c r="CL72" s="175">
        <v>277092.37548102695</v>
      </c>
      <c r="CM72" s="175">
        <v>195132.70771548091</v>
      </c>
      <c r="CN72" s="175">
        <v>157790.04196189169</v>
      </c>
      <c r="CO72" s="175">
        <v>199630.74385577778</v>
      </c>
      <c r="CP72" s="175">
        <v>206008.81433854476</v>
      </c>
      <c r="CQ72" s="175">
        <v>188412.51944113613</v>
      </c>
      <c r="CR72" s="175">
        <v>244747.2054212605</v>
      </c>
      <c r="CS72" s="175">
        <v>29158.021847107215</v>
      </c>
      <c r="CT72" s="175">
        <v>204942.1559813412</v>
      </c>
      <c r="CU72" s="175">
        <v>-30558.633427342604</v>
      </c>
      <c r="CV72" s="175">
        <v>116561.13918719356</v>
      </c>
      <c r="CW72" s="175">
        <v>227366.70984693838</v>
      </c>
      <c r="CX72" s="175">
        <v>188769.22266954836</v>
      </c>
      <c r="CY72" s="175">
        <v>188957.03197269898</v>
      </c>
      <c r="CZ72" s="175">
        <v>439089.44516447268</v>
      </c>
      <c r="DA72" s="175">
        <v>117753.41175041336</v>
      </c>
      <c r="DB72" s="175">
        <v>195154.24032844871</v>
      </c>
      <c r="DC72" s="175">
        <v>170163.31151322479</v>
      </c>
      <c r="DD72" s="175">
        <v>135284.71307036062</v>
      </c>
      <c r="DE72" s="175">
        <v>163408.06917539609</v>
      </c>
      <c r="DF72" s="175">
        <v>211825.44878053298</v>
      </c>
      <c r="DG72" s="175">
        <v>196657.2463638898</v>
      </c>
      <c r="DH72" s="175">
        <v>248715.5305646527</v>
      </c>
      <c r="DI72" s="175">
        <v>364459.75614845124</v>
      </c>
      <c r="DJ72" s="175">
        <v>251312.64075361297</v>
      </c>
      <c r="DK72" s="175">
        <v>231838.58664063161</v>
      </c>
      <c r="DL72" s="175">
        <v>250707.19723844971</v>
      </c>
      <c r="DM72" s="175">
        <v>185228.48257534322</v>
      </c>
      <c r="DN72" s="175">
        <v>204123.55458549532</v>
      </c>
      <c r="DO72" s="175">
        <v>212399.13209399959</v>
      </c>
      <c r="DP72" s="175">
        <v>72248.021957519202</v>
      </c>
      <c r="DQ72" s="175">
        <v>192759.75637685985</v>
      </c>
      <c r="DR72" s="175">
        <v>218746.69725988011</v>
      </c>
      <c r="DS72" s="175">
        <v>201373.25113498361</v>
      </c>
      <c r="DT72" s="175">
        <v>93605.675726582675</v>
      </c>
      <c r="DU72" s="175">
        <v>240826.23337475551</v>
      </c>
      <c r="DV72" s="175">
        <v>68880.595930455514</v>
      </c>
      <c r="DW72" s="175">
        <v>333181.93572055828</v>
      </c>
      <c r="DX72" s="175">
        <v>105124.21387958759</v>
      </c>
      <c r="DY72" s="175">
        <v>38704.705634361599</v>
      </c>
      <c r="DZ72" s="175">
        <v>313619.55542713072</v>
      </c>
      <c r="EA72" s="175">
        <v>80839.06472769758</v>
      </c>
      <c r="EB72" s="175">
        <v>227576.12304083983</v>
      </c>
      <c r="EC72" s="175">
        <v>107630.46776811406</v>
      </c>
      <c r="ED72" s="175">
        <v>168219.02600559147</v>
      </c>
      <c r="EE72" s="175">
        <v>199296.54204932682</v>
      </c>
      <c r="EF72" s="175">
        <v>223927.28351141588</v>
      </c>
      <c r="EG72" s="175">
        <v>247108.77994548829</v>
      </c>
      <c r="EH72" s="175">
        <v>261906.54468648141</v>
      </c>
      <c r="EI72" s="175">
        <v>135372.81054824096</v>
      </c>
      <c r="EJ72" s="175">
        <v>199720.97474680608</v>
      </c>
      <c r="EK72" s="175">
        <v>158289.25763973515</v>
      </c>
      <c r="EL72" s="175">
        <v>237132.72537018411</v>
      </c>
      <c r="EM72" s="175">
        <v>-32577.443485320517</v>
      </c>
      <c r="EN72" s="175">
        <v>296340.75879738847</v>
      </c>
      <c r="EO72" s="175">
        <v>129077.07364358519</v>
      </c>
      <c r="EP72" s="175">
        <v>341228.75791751686</v>
      </c>
      <c r="EQ72" s="175">
        <v>174740.6241458428</v>
      </c>
      <c r="ER72" s="175">
        <v>193027.99407321305</v>
      </c>
      <c r="ES72" s="175">
        <v>133463.86714976758</v>
      </c>
      <c r="ET72" s="175">
        <v>63431.614488213352</v>
      </c>
      <c r="EU72" s="175">
        <v>211131.47326992778</v>
      </c>
      <c r="EV72" s="175">
        <v>111662.29947095588</v>
      </c>
      <c r="EW72" s="175">
        <v>202482.84654149046</v>
      </c>
      <c r="EX72" s="175">
        <v>146055.07281675364</v>
      </c>
      <c r="EY72" s="175">
        <v>149719.0616016158</v>
      </c>
      <c r="EZ72" s="175">
        <v>182527.20157422463</v>
      </c>
      <c r="FA72" s="175">
        <v>143001.49519649084</v>
      </c>
      <c r="FB72" s="175">
        <v>344120.22777548077</v>
      </c>
      <c r="FC72" s="175">
        <v>149946.92514523648</v>
      </c>
      <c r="FD72" s="175">
        <v>181794.78656843741</v>
      </c>
      <c r="FE72" s="175">
        <v>74609.862781144679</v>
      </c>
      <c r="FF72" s="175">
        <v>123154.5449644739</v>
      </c>
      <c r="FG72" s="175">
        <v>158727.10509148648</v>
      </c>
      <c r="FH72" s="175">
        <v>-4003.6279797985917</v>
      </c>
      <c r="FI72" s="175">
        <v>105853.09390840417</v>
      </c>
      <c r="FJ72" s="175">
        <v>355806.54772856995</v>
      </c>
      <c r="FK72" s="175">
        <v>109922.80828528036</v>
      </c>
      <c r="FL72" s="175">
        <v>337973.67288172012</v>
      </c>
      <c r="FM72" s="175">
        <v>85707.227502201538</v>
      </c>
      <c r="FN72" s="175">
        <v>258194.64578790241</v>
      </c>
      <c r="FO72" s="175">
        <v>189819.87271992746</v>
      </c>
      <c r="FP72" s="175">
        <v>151232.31201792147</v>
      </c>
      <c r="FQ72" s="175">
        <v>137083.37471816374</v>
      </c>
      <c r="FR72" s="175">
        <v>266341.50286573422</v>
      </c>
      <c r="FS72" s="175">
        <v>171928.439623126</v>
      </c>
      <c r="FT72" s="175">
        <v>268852.07285728789</v>
      </c>
      <c r="FU72" s="175">
        <v>22594.296179272118</v>
      </c>
      <c r="FV72" s="175">
        <v>153566.60744279769</v>
      </c>
      <c r="FW72" s="175">
        <v>307157.54226808745</v>
      </c>
      <c r="FX72" s="175">
        <v>281295.53731621854</v>
      </c>
      <c r="FY72" s="175">
        <v>137892.68910443957</v>
      </c>
      <c r="FZ72" s="175">
        <v>152911.76562228054</v>
      </c>
      <c r="GA72" s="175">
        <v>81969.413221447699</v>
      </c>
      <c r="GB72" s="175">
        <v>240363.61398647254</v>
      </c>
      <c r="GC72" s="175">
        <v>186042.00323475327</v>
      </c>
      <c r="GD72" s="175">
        <v>201804.77891811429</v>
      </c>
      <c r="GE72" s="175">
        <v>133209.21223088593</v>
      </c>
      <c r="GF72" s="175">
        <v>173201.0496474964</v>
      </c>
      <c r="GG72" s="175">
        <v>223876.44416338531</v>
      </c>
      <c r="GH72" s="175">
        <v>131958.74858002766</v>
      </c>
      <c r="GI72" s="175">
        <v>274465.69527257199</v>
      </c>
      <c r="GJ72" s="175">
        <v>660.87705197453033</v>
      </c>
      <c r="GK72" s="175">
        <v>20481.632127310557</v>
      </c>
      <c r="GL72" s="175">
        <v>240334.61672757007</v>
      </c>
      <c r="GM72" s="175">
        <v>152217.81749396215</v>
      </c>
      <c r="GN72" s="175">
        <v>123989.67951555664</v>
      </c>
      <c r="GO72" s="175">
        <v>170805.24353377809</v>
      </c>
      <c r="GP72" s="175">
        <v>164410.80018889095</v>
      </c>
      <c r="GQ72" s="175">
        <v>80599.313998489612</v>
      </c>
      <c r="GR72" s="175">
        <v>206594.63543109252</v>
      </c>
      <c r="GS72" s="175">
        <v>308689.42109535419</v>
      </c>
      <c r="GT72" s="175">
        <v>123046.71986036006</v>
      </c>
      <c r="GU72" s="175">
        <v>235225.30931846888</v>
      </c>
      <c r="GV72" s="175">
        <v>152839.10525328014</v>
      </c>
      <c r="GW72" s="175">
        <v>95053.520043497701</v>
      </c>
      <c r="GX72" s="175">
        <v>87422.979583756503</v>
      </c>
      <c r="GY72" s="175">
        <v>245819.7052084266</v>
      </c>
      <c r="GZ72" s="175">
        <v>201015.57464030819</v>
      </c>
      <c r="HA72" s="175">
        <v>159717.86761973886</v>
      </c>
      <c r="HB72" s="175">
        <v>440951.81964938581</v>
      </c>
      <c r="HC72" s="175">
        <v>241215.13975185854</v>
      </c>
      <c r="HD72" s="175">
        <v>101748.34758072605</v>
      </c>
      <c r="HE72" s="175">
        <v>301224.84182229807</v>
      </c>
      <c r="HF72" s="175">
        <v>125815.88362939298</v>
      </c>
      <c r="HG72" s="175">
        <v>158641.0839297541</v>
      </c>
      <c r="HH72" s="175">
        <v>69548.040693137969</v>
      </c>
      <c r="HI72" s="175">
        <v>125390.76421717819</v>
      </c>
      <c r="HJ72" s="175">
        <v>54822.666536803328</v>
      </c>
      <c r="HK72" s="175">
        <v>78989.091558744723</v>
      </c>
      <c r="HL72" s="175">
        <v>197891.24934654275</v>
      </c>
      <c r="HM72" s="175">
        <v>106283.20627702886</v>
      </c>
      <c r="HN72" s="175">
        <v>118130.70670236055</v>
      </c>
      <c r="HO72" s="175">
        <v>58577.588769178052</v>
      </c>
      <c r="HP72" s="175">
        <v>171101.98479042677</v>
      </c>
      <c r="HQ72" s="175">
        <v>173512.00353759099</v>
      </c>
      <c r="HR72" s="175">
        <v>185728.54785281527</v>
      </c>
      <c r="HS72" s="175">
        <v>178190.88806436793</v>
      </c>
      <c r="HT72" s="175">
        <v>41337.049472129467</v>
      </c>
      <c r="HU72" s="175">
        <v>121120.76757835288</v>
      </c>
      <c r="HV72" s="175">
        <v>320173.22337321442</v>
      </c>
      <c r="HW72" s="175">
        <v>255269.74826108068</v>
      </c>
      <c r="HX72" s="175">
        <v>172683.76943980868</v>
      </c>
      <c r="HY72" s="175">
        <v>303393.45414948545</v>
      </c>
      <c r="HZ72" s="175">
        <v>149615.01142660252</v>
      </c>
      <c r="IA72" s="175">
        <v>125922.96728671432</v>
      </c>
      <c r="IB72" s="175">
        <v>130503.75402093878</v>
      </c>
      <c r="IC72" s="175">
        <v>168486.84338640928</v>
      </c>
      <c r="ID72" s="175">
        <v>213516.68596617438</v>
      </c>
      <c r="IE72" s="175">
        <v>253521.69199406487</v>
      </c>
      <c r="IF72" s="175">
        <v>243081.45346268165</v>
      </c>
      <c r="IG72" s="175">
        <v>232241.5972311486</v>
      </c>
      <c r="IH72" s="175">
        <v>18428.457394734549</v>
      </c>
      <c r="II72" s="175">
        <v>24435.188158733887</v>
      </c>
      <c r="IJ72" s="175">
        <v>403457.17933585274</v>
      </c>
      <c r="IK72" s="175">
        <v>287023.83020685811</v>
      </c>
      <c r="IL72" s="175">
        <v>123485.19205293823</v>
      </c>
      <c r="IM72" s="175">
        <v>294281.60178642115</v>
      </c>
      <c r="IN72" s="175">
        <v>197366.58822342462</v>
      </c>
      <c r="IO72" s="175">
        <v>302911.99566325219</v>
      </c>
      <c r="IP72" s="175">
        <v>181243.82957053915</v>
      </c>
      <c r="IQ72" s="175">
        <v>124224.62127106922</v>
      </c>
      <c r="IR72" s="175">
        <v>222792.31001721762</v>
      </c>
      <c r="IS72" s="175">
        <v>208544.39560532069</v>
      </c>
      <c r="IT72" s="175">
        <v>123609.45538627382</v>
      </c>
      <c r="IU72" s="175">
        <v>254292.85547389655</v>
      </c>
      <c r="IV72" s="175">
        <v>457420.0167986512</v>
      </c>
      <c r="IW72" s="175">
        <v>142622.36913220599</v>
      </c>
      <c r="IX72" s="175">
        <v>190376.37535143591</v>
      </c>
      <c r="IY72" s="175">
        <v>250885.71199387062</v>
      </c>
      <c r="IZ72" s="175">
        <v>47800.12261778221</v>
      </c>
      <c r="JA72" s="175">
        <v>226339.36973155651</v>
      </c>
      <c r="JB72" s="175">
        <v>174983.60793630054</v>
      </c>
      <c r="JC72" s="175">
        <v>296015.43925476121</v>
      </c>
      <c r="JD72" s="175">
        <v>229247.89981686257</v>
      </c>
      <c r="JE72" s="175">
        <v>183091.48832056863</v>
      </c>
      <c r="JF72" s="175">
        <v>233844.22324403445</v>
      </c>
      <c r="JG72" s="175">
        <v>276583.06252756924</v>
      </c>
      <c r="JH72" s="175">
        <v>106283.23329216409</v>
      </c>
      <c r="JI72" s="175">
        <v>137519.07810231647</v>
      </c>
      <c r="JJ72" s="175">
        <v>328629.90608100593</v>
      </c>
      <c r="JK72" s="175">
        <v>-15290.263495803199</v>
      </c>
      <c r="JL72" s="175">
        <v>326596.68862371566</v>
      </c>
      <c r="JM72" s="175">
        <v>176184.54780114291</v>
      </c>
      <c r="JN72" s="175">
        <v>113744.01190666693</v>
      </c>
      <c r="JO72" s="175">
        <v>90523.753377231187</v>
      </c>
      <c r="JP72" s="175">
        <v>85043.416161756002</v>
      </c>
      <c r="JQ72" s="175">
        <v>123051.04555640277</v>
      </c>
      <c r="JR72" s="175">
        <v>98474.399993284329</v>
      </c>
      <c r="JS72" s="175">
        <v>211277.88105119145</v>
      </c>
      <c r="JT72" s="175">
        <v>276210.60104621085</v>
      </c>
      <c r="JU72" s="175">
        <v>290904.43701361737</v>
      </c>
      <c r="JV72" s="175">
        <v>146261.10000021258</v>
      </c>
      <c r="JW72" s="175">
        <v>327317.43696265074</v>
      </c>
      <c r="JX72" s="175">
        <v>225453.98876158119</v>
      </c>
      <c r="JY72" s="175">
        <v>259025.37103678155</v>
      </c>
      <c r="JZ72" s="175">
        <v>190004.63911187154</v>
      </c>
      <c r="KA72" s="175">
        <v>191533.83594187628</v>
      </c>
      <c r="KB72" s="175">
        <v>262383.59256330191</v>
      </c>
      <c r="KC72" s="175">
        <v>238909.72000176689</v>
      </c>
      <c r="KD72" s="175">
        <v>181963.35561184026</v>
      </c>
      <c r="KE72" s="175">
        <v>124123.61188668452</v>
      </c>
      <c r="KF72" s="175">
        <v>130001.1953509821</v>
      </c>
      <c r="KG72" s="175">
        <v>259838.02676551745</v>
      </c>
      <c r="KH72" s="175">
        <v>82198.287250315392</v>
      </c>
      <c r="KI72" s="175">
        <v>113650.19099905045</v>
      </c>
      <c r="KJ72" s="175">
        <v>215970.886359408</v>
      </c>
      <c r="KK72" s="175">
        <v>205472.16023594677</v>
      </c>
      <c r="KL72" s="175">
        <v>125215.64814231329</v>
      </c>
      <c r="KM72" s="175">
        <v>360387.0920828614</v>
      </c>
      <c r="KN72" s="175">
        <v>194020.43643292348</v>
      </c>
      <c r="KO72" s="175">
        <v>106747.91985094434</v>
      </c>
      <c r="KP72" s="175">
        <v>106088.98530207854</v>
      </c>
      <c r="KQ72" s="175">
        <v>142518.26320802304</v>
      </c>
      <c r="KR72" s="175">
        <v>193532.89002100282</v>
      </c>
      <c r="KS72" s="175">
        <v>88201.88660801918</v>
      </c>
      <c r="KT72" s="175">
        <v>-31329.18162165297</v>
      </c>
      <c r="KU72" s="175">
        <v>180775.2196407681</v>
      </c>
      <c r="KV72" s="175">
        <v>248512.44221150849</v>
      </c>
      <c r="KW72" s="175">
        <v>193778.00545600604</v>
      </c>
      <c r="KX72" s="175">
        <v>189202.27949362143</v>
      </c>
      <c r="KY72" s="175">
        <v>152748.96838938424</v>
      </c>
      <c r="KZ72" s="175">
        <v>273270.98165930924</v>
      </c>
      <c r="LA72" s="175">
        <v>179781.07855477129</v>
      </c>
      <c r="LB72" s="175">
        <v>338950.63861075725</v>
      </c>
      <c r="LC72" s="175">
        <v>143198.11409965553</v>
      </c>
      <c r="LD72" s="175">
        <v>212661.85057492877</v>
      </c>
      <c r="LE72" s="175">
        <v>177859.80714965734</v>
      </c>
      <c r="LF72" s="175">
        <v>138093.39798264456</v>
      </c>
      <c r="LG72" s="175">
        <v>144435.01098969209</v>
      </c>
      <c r="LH72" s="175">
        <v>154947.54002089277</v>
      </c>
      <c r="LI72" s="175">
        <v>163567.62088535851</v>
      </c>
      <c r="LJ72" s="175">
        <v>70476.84743474127</v>
      </c>
      <c r="LK72" s="175">
        <v>216208.75275108364</v>
      </c>
      <c r="LL72" s="175">
        <v>218843.75112883019</v>
      </c>
      <c r="LM72" s="175">
        <v>211528.15807896806</v>
      </c>
      <c r="LN72" s="175">
        <v>145668.2613906578</v>
      </c>
      <c r="LO72" s="175">
        <v>222025.13652536744</v>
      </c>
      <c r="LP72" s="175">
        <v>258677.20430204528</v>
      </c>
      <c r="LQ72" s="175">
        <v>266001.82554682321</v>
      </c>
      <c r="LR72" s="175">
        <v>214582.92811643373</v>
      </c>
      <c r="LS72" s="175">
        <v>192647.45796910071</v>
      </c>
      <c r="LT72" s="175">
        <v>278003.56235906633</v>
      </c>
      <c r="LU72" s="175">
        <v>255338.38121082191</v>
      </c>
      <c r="LV72" s="175">
        <v>254818.77642112767</v>
      </c>
      <c r="LW72" s="175">
        <v>337055.72971128416</v>
      </c>
      <c r="LX72" s="175">
        <v>85235.453243503958</v>
      </c>
      <c r="LY72" s="175">
        <v>102626.27737704688</v>
      </c>
      <c r="LZ72" s="175">
        <v>219617.21699608961</v>
      </c>
      <c r="MA72" s="175">
        <v>283477.01773763879</v>
      </c>
      <c r="MB72" s="175">
        <v>210646.32712180525</v>
      </c>
      <c r="MC72" s="175">
        <v>154633.92677897034</v>
      </c>
      <c r="MD72" s="175">
        <v>275653.43233487522</v>
      </c>
      <c r="ME72" s="175">
        <v>270862.72479218157</v>
      </c>
      <c r="MF72" s="175">
        <v>127026.88626854643</v>
      </c>
      <c r="MG72" s="175">
        <v>245809.0451477906</v>
      </c>
      <c r="MH72" s="175">
        <v>282558.43543154188</v>
      </c>
      <c r="MI72" s="175">
        <v>245420.15696408277</v>
      </c>
      <c r="MJ72" s="175">
        <v>130206.14895642789</v>
      </c>
      <c r="MK72" s="175">
        <v>130538.02217090738</v>
      </c>
      <c r="ML72" s="175">
        <v>212572.79666633447</v>
      </c>
      <c r="MM72" s="175">
        <v>256316.28136541936</v>
      </c>
      <c r="MN72" s="175">
        <v>220056.56958139571</v>
      </c>
      <c r="MO72" s="175">
        <v>150850.33942869963</v>
      </c>
      <c r="MP72" s="175">
        <v>377043.33996381791</v>
      </c>
      <c r="MQ72" s="175">
        <v>191582.22347592632</v>
      </c>
      <c r="MR72" s="175">
        <v>255646.5897410895</v>
      </c>
      <c r="MS72" s="175">
        <v>254676.12637800723</v>
      </c>
      <c r="MT72" s="175">
        <v>285676.13670608291</v>
      </c>
      <c r="MU72" s="175">
        <v>171858.392055114</v>
      </c>
      <c r="MV72" s="175">
        <v>184629.00987738781</v>
      </c>
      <c r="MW72" s="175">
        <v>170580.56306614642</v>
      </c>
      <c r="MX72" s="175">
        <v>169062.87779945921</v>
      </c>
      <c r="MY72" s="175">
        <v>312032.01852080057</v>
      </c>
      <c r="MZ72" s="175">
        <v>97421.136873762094</v>
      </c>
      <c r="NA72" s="175">
        <v>91016.842064384109</v>
      </c>
      <c r="NB72" s="175">
        <v>164827.54376313882</v>
      </c>
      <c r="NC72" s="175">
        <v>50136.596913585381</v>
      </c>
      <c r="ND72" s="175">
        <v>109622.26987033751</v>
      </c>
      <c r="NE72" s="175">
        <v>110331.2021924117</v>
      </c>
      <c r="NF72" s="175">
        <v>274978.38478408748</v>
      </c>
      <c r="NG72" s="175">
        <v>188244.8293492611</v>
      </c>
      <c r="NH72" s="175">
        <v>353804.09839001216</v>
      </c>
      <c r="NI72" s="175">
        <v>144891.99969667787</v>
      </c>
      <c r="NJ72" s="175">
        <v>246515.05808647114</v>
      </c>
      <c r="NK72" s="175">
        <v>163528.06585817906</v>
      </c>
      <c r="NL72" s="175">
        <v>156960.28945392216</v>
      </c>
      <c r="NM72" s="175">
        <v>213534.9203062178</v>
      </c>
      <c r="NN72" s="175">
        <v>202486.38536149447</v>
      </c>
      <c r="NO72" s="175">
        <v>259913.10573481757</v>
      </c>
      <c r="NP72" s="175">
        <v>40937.741154412099</v>
      </c>
      <c r="NQ72" s="175">
        <v>237210.90403036348</v>
      </c>
      <c r="NR72" s="175">
        <v>196537.13997105893</v>
      </c>
      <c r="NS72" s="175">
        <v>239885.88586386698</v>
      </c>
      <c r="NT72" s="175">
        <v>124128.56998217996</v>
      </c>
      <c r="NU72" s="175">
        <v>114508.19642457349</v>
      </c>
      <c r="NV72" s="175">
        <v>154503.61839538952</v>
      </c>
      <c r="NW72" s="175">
        <v>214256.69221731348</v>
      </c>
      <c r="NX72" s="175">
        <v>198730.1863932212</v>
      </c>
      <c r="NY72" s="175">
        <v>228274.08079587625</v>
      </c>
      <c r="NZ72" s="175">
        <v>196691.42010038745</v>
      </c>
      <c r="OA72" s="175">
        <v>214363.37400506588</v>
      </c>
      <c r="OB72" s="175">
        <v>150755.65510805763</v>
      </c>
      <c r="OC72" s="175">
        <v>275167.31360912661</v>
      </c>
      <c r="OD72" s="175">
        <v>286003.05811547599</v>
      </c>
      <c r="OE72" s="175">
        <v>319484.64667818102</v>
      </c>
      <c r="OF72" s="175">
        <v>49912.017386072199</v>
      </c>
      <c r="OG72" s="175">
        <v>290078.83312065428</v>
      </c>
      <c r="OH72" s="175">
        <v>167378.62794164658</v>
      </c>
      <c r="OI72" s="175">
        <v>187508.34994170579</v>
      </c>
      <c r="OJ72" s="175">
        <v>116193.8751436309</v>
      </c>
      <c r="OK72" s="175">
        <v>87496.594215029327</v>
      </c>
      <c r="OL72" s="175">
        <v>137075.69327937858</v>
      </c>
      <c r="OM72" s="175">
        <v>270409.09919506602</v>
      </c>
      <c r="ON72" s="175">
        <v>133305.54666192189</v>
      </c>
      <c r="OO72" s="175">
        <v>153642.3276648536</v>
      </c>
      <c r="OP72" s="175">
        <v>176763.38519780425</v>
      </c>
      <c r="OQ72" s="175">
        <v>221052.05190951822</v>
      </c>
      <c r="OR72" s="175">
        <v>178489.02098028004</v>
      </c>
      <c r="OS72" s="175">
        <v>80175.11321460866</v>
      </c>
      <c r="OT72" s="175">
        <v>96017.365905607759</v>
      </c>
      <c r="OU72" s="175">
        <v>181190.43854754168</v>
      </c>
      <c r="OV72" s="175">
        <v>200562.82459557432</v>
      </c>
      <c r="OW72" s="175">
        <v>35742.905910734233</v>
      </c>
      <c r="OX72" s="175">
        <v>179620.34967995744</v>
      </c>
      <c r="OY72" s="175">
        <v>55062.125450005609</v>
      </c>
      <c r="OZ72" s="175">
        <v>224471.41825931944</v>
      </c>
      <c r="PA72" s="175">
        <v>177427.17736767209</v>
      </c>
      <c r="PB72" s="175">
        <v>321540.65285981941</v>
      </c>
      <c r="PC72" s="175">
        <v>67002.121794950683</v>
      </c>
      <c r="PD72" s="175">
        <v>-66723.606847096293</v>
      </c>
      <c r="PE72" s="175">
        <v>68068.597916469211</v>
      </c>
      <c r="PF72" s="175">
        <v>266092.89400135021</v>
      </c>
      <c r="PG72" s="175">
        <v>192780.31860219818</v>
      </c>
      <c r="PH72" s="175">
        <v>101248.32932551116</v>
      </c>
      <c r="PI72" s="175">
        <v>146538.33681484486</v>
      </c>
      <c r="PJ72" s="175">
        <v>207512.32174691051</v>
      </c>
      <c r="PK72" s="175">
        <v>121101.67504479463</v>
      </c>
      <c r="PL72" s="175">
        <v>322834.1932997905</v>
      </c>
      <c r="PM72" s="175">
        <v>161262.32003935589</v>
      </c>
      <c r="PN72" s="175">
        <v>326312.62839767407</v>
      </c>
      <c r="PO72" s="175">
        <v>304260.91797747568</v>
      </c>
      <c r="PP72" s="175">
        <v>298798.61858255783</v>
      </c>
      <c r="PQ72" s="175">
        <v>169691.20243025635</v>
      </c>
      <c r="PR72" s="175">
        <v>107666.86816734621</v>
      </c>
      <c r="PS72" s="175">
        <v>150732.45412016794</v>
      </c>
      <c r="PT72" s="175">
        <v>123948.02999455991</v>
      </c>
      <c r="PU72" s="175">
        <v>179818.02623180291</v>
      </c>
      <c r="PV72" s="175">
        <v>301679.09159355477</v>
      </c>
      <c r="PW72" s="175">
        <v>72035.736546682048</v>
      </c>
      <c r="PX72" s="175">
        <v>203127.47038271575</v>
      </c>
      <c r="PY72" s="175">
        <v>238108.68075738597</v>
      </c>
      <c r="PZ72" s="175">
        <v>4094.6041400308895</v>
      </c>
      <c r="QA72" s="175">
        <v>86826.440009099751</v>
      </c>
      <c r="QB72" s="175">
        <v>122814.67625757644</v>
      </c>
      <c r="QC72" s="175">
        <v>240927.55093451269</v>
      </c>
      <c r="QD72" s="175">
        <v>238619.81177102678</v>
      </c>
      <c r="QE72" s="175">
        <v>165021.73941051852</v>
      </c>
      <c r="QF72" s="175">
        <v>148978.72991485801</v>
      </c>
      <c r="QG72" s="175">
        <v>168288.48756241766</v>
      </c>
      <c r="QH72" s="175">
        <v>274159.63603471906</v>
      </c>
      <c r="QI72" s="175">
        <v>183431.77602696099</v>
      </c>
      <c r="QJ72" s="175">
        <v>253756.11474538286</v>
      </c>
      <c r="QK72" s="175">
        <v>330252.28226615349</v>
      </c>
      <c r="QL72" s="175">
        <v>89160.608652148658</v>
      </c>
      <c r="QM72" s="175">
        <v>282352.18211174052</v>
      </c>
      <c r="QN72" s="175">
        <v>172164.23636354291</v>
      </c>
      <c r="QO72" s="175">
        <v>140441.52838963608</v>
      </c>
      <c r="QP72" s="175">
        <v>214772.31129028284</v>
      </c>
      <c r="QQ72" s="175">
        <v>28599.651769088989</v>
      </c>
      <c r="QR72" s="175">
        <v>401636.41627496039</v>
      </c>
      <c r="QS72" s="175">
        <v>169178.42893564669</v>
      </c>
      <c r="QT72" s="175">
        <v>341576.7365319563</v>
      </c>
      <c r="QU72" s="175">
        <v>172372.2442484177</v>
      </c>
      <c r="QV72" s="175">
        <v>173957.91358228793</v>
      </c>
      <c r="QW72" s="175">
        <v>146707.60696840927</v>
      </c>
      <c r="QX72" s="175">
        <v>45707.757774938684</v>
      </c>
      <c r="QY72" s="175">
        <v>164019.12833046593</v>
      </c>
      <c r="QZ72" s="175">
        <v>272991.34755038528</v>
      </c>
      <c r="RA72" s="175">
        <v>44470.931617617665</v>
      </c>
      <c r="RB72" s="175">
        <v>168821.47531540756</v>
      </c>
      <c r="RC72" s="175">
        <v>185770.95039470657</v>
      </c>
      <c r="RD72" s="175">
        <v>236849.15214191779</v>
      </c>
      <c r="RE72" s="175">
        <v>208435.88075435962</v>
      </c>
      <c r="RF72" s="175">
        <v>176901.51857617561</v>
      </c>
      <c r="RG72" s="175">
        <v>149238.77786710893</v>
      </c>
      <c r="RH72" s="175">
        <v>173792.23218245408</v>
      </c>
      <c r="RI72" s="175">
        <v>186906.44043908213</v>
      </c>
      <c r="RJ72" s="175">
        <v>106029.58269015048</v>
      </c>
      <c r="RK72" s="175">
        <v>155258.79441426549</v>
      </c>
      <c r="RL72" s="175">
        <v>295104.63450726855</v>
      </c>
      <c r="RM72" s="175">
        <v>222281.73389343848</v>
      </c>
      <c r="RN72" s="175">
        <v>190936.21228874411</v>
      </c>
      <c r="RO72" s="175">
        <v>201161.79159114233</v>
      </c>
      <c r="RP72" s="175">
        <v>223812.81260267989</v>
      </c>
      <c r="RQ72" s="175">
        <v>76963.048163131985</v>
      </c>
      <c r="RR72" s="175">
        <v>175329.69222423175</v>
      </c>
      <c r="RS72" s="175">
        <v>164063.15161897845</v>
      </c>
      <c r="RT72" s="175">
        <v>195283.12526574321</v>
      </c>
      <c r="RU72" s="175">
        <v>262059.70894609424</v>
      </c>
      <c r="RV72" s="175">
        <v>196152.27941110771</v>
      </c>
      <c r="RW72" s="175">
        <v>91632.09252083709</v>
      </c>
      <c r="RX72" s="175">
        <v>225403.57482052216</v>
      </c>
      <c r="RY72" s="175">
        <v>219285.54225291969</v>
      </c>
      <c r="RZ72" s="175">
        <v>163164.28632846352</v>
      </c>
      <c r="SA72" s="175">
        <v>62141.999350784055</v>
      </c>
      <c r="SB72" s="175">
        <v>53881.197416271287</v>
      </c>
      <c r="SC72" s="175">
        <v>182682.71507781142</v>
      </c>
      <c r="SD72" s="175">
        <v>146570.82016641984</v>
      </c>
      <c r="SE72" s="175">
        <v>134996.14292568929</v>
      </c>
      <c r="SF72" s="175">
        <v>252188.18825787865</v>
      </c>
      <c r="SG72" s="175">
        <v>192764.81174374023</v>
      </c>
      <c r="SH72" s="175">
        <v>80850.778525686008</v>
      </c>
      <c r="SI72" s="175">
        <v>-3159.2438429527683</v>
      </c>
      <c r="SJ72" s="175">
        <v>166097.11238646612</v>
      </c>
      <c r="SK72" s="175">
        <v>206626.61608692803</v>
      </c>
      <c r="SL72" s="175">
        <v>157029.24211163362</v>
      </c>
      <c r="SM72" s="175">
        <v>206713.74338062602</v>
      </c>
      <c r="SN72" s="175">
        <v>306885.2663431273</v>
      </c>
      <c r="SO72" s="175">
        <v>156178.2900959329</v>
      </c>
      <c r="SP72" s="175">
        <v>288387.1907009331</v>
      </c>
      <c r="SQ72" s="175">
        <v>67794.429977619322</v>
      </c>
      <c r="SR72" s="175">
        <v>75433.170288012159</v>
      </c>
      <c r="SS72" s="175">
        <v>124685.90941130181</v>
      </c>
      <c r="ST72" s="175">
        <v>186206.33777576635</v>
      </c>
      <c r="SU72" s="175">
        <v>-24494.613905196224</v>
      </c>
      <c r="SV72" s="175">
        <v>409227.85192860803</v>
      </c>
      <c r="SW72" s="175">
        <v>180149.68625372654</v>
      </c>
      <c r="SX72" s="175">
        <v>415378.91152053542</v>
      </c>
      <c r="SY72" s="175">
        <v>192446.75752473925</v>
      </c>
      <c r="SZ72" s="175">
        <v>106343.29207931407</v>
      </c>
      <c r="TA72" s="175">
        <v>121573.6023053696</v>
      </c>
      <c r="TB72" s="175">
        <v>205691.86616036037</v>
      </c>
      <c r="TC72" s="175">
        <v>89339.739225399069</v>
      </c>
      <c r="TD72" s="175">
        <v>284276.66452479514</v>
      </c>
      <c r="TE72" s="175">
        <v>119903.17898078304</v>
      </c>
      <c r="TF72" s="175">
        <v>212395.36027492731</v>
      </c>
      <c r="TG72" s="175">
        <v>8871.9108386258013</v>
      </c>
      <c r="TH72" s="175">
        <v>331301.3322025541</v>
      </c>
      <c r="TI72" s="175">
        <v>264119.01385870948</v>
      </c>
      <c r="TJ72" s="175">
        <v>264492.85379900917</v>
      </c>
      <c r="TK72" s="175">
        <v>210530.38787068406</v>
      </c>
      <c r="TL72" s="175">
        <v>146905.76500581371</v>
      </c>
      <c r="TM72" s="175">
        <v>288314.63253361639</v>
      </c>
      <c r="TN72" s="175">
        <v>265888.84283537406</v>
      </c>
      <c r="TO72" s="175">
        <v>169971.54726280298</v>
      </c>
      <c r="TP72" s="175">
        <v>265655.14270874672</v>
      </c>
      <c r="TQ72" s="175">
        <v>212748.33625129308</v>
      </c>
      <c r="TR72" s="175">
        <v>265312.93938697741</v>
      </c>
      <c r="TS72" s="175">
        <v>74269.923556590686</v>
      </c>
      <c r="TT72" s="175">
        <v>273368.61169440683</v>
      </c>
      <c r="TU72" s="175">
        <v>192666.56710470922</v>
      </c>
      <c r="TV72" s="175">
        <v>272259.83154582966</v>
      </c>
      <c r="TW72" s="175">
        <v>108605.41700718348</v>
      </c>
      <c r="TX72" s="175">
        <v>20852.321405516152</v>
      </c>
      <c r="TY72" s="175">
        <v>224470.10554111045</v>
      </c>
      <c r="TZ72" s="175">
        <v>186181.05518823964</v>
      </c>
      <c r="UA72" s="175">
        <v>125314.09144093303</v>
      </c>
      <c r="UB72" s="175">
        <v>127480.95455968604</v>
      </c>
      <c r="UC72" s="175">
        <v>111416.88675075775</v>
      </c>
      <c r="UD72" s="175">
        <v>245231.82950945571</v>
      </c>
      <c r="UE72" s="175">
        <v>136480.42126905452</v>
      </c>
      <c r="UF72" s="175">
        <v>290235.38434197183</v>
      </c>
      <c r="UG72" s="175">
        <v>31540.048846906255</v>
      </c>
      <c r="UH72" s="175">
        <v>138607.63643779675</v>
      </c>
      <c r="UI72" s="175">
        <v>67805.091587671282</v>
      </c>
      <c r="UJ72" s="175">
        <v>147168.84452547284</v>
      </c>
      <c r="UK72" s="175">
        <v>185267.1262773104</v>
      </c>
      <c r="UL72" s="175">
        <v>50579.939593822259</v>
      </c>
      <c r="UM72" s="175">
        <v>458504.08457972552</v>
      </c>
      <c r="UN72" s="175">
        <v>290653.85063700646</v>
      </c>
      <c r="UO72" s="175">
        <v>151347.89742951209</v>
      </c>
      <c r="UP72" s="175">
        <v>320924.90006853943</v>
      </c>
      <c r="UQ72" s="175">
        <v>230931.72950042231</v>
      </c>
      <c r="UR72" s="175">
        <v>74215.526898379787</v>
      </c>
      <c r="US72" s="175">
        <v>118635.69701484955</v>
      </c>
      <c r="UT72" s="175">
        <v>56739.180903096712</v>
      </c>
      <c r="UU72" s="175">
        <v>94866.991731093556</v>
      </c>
      <c r="UV72" s="175">
        <v>90120.925541452074</v>
      </c>
      <c r="UW72" s="175">
        <v>136112.38032509622</v>
      </c>
      <c r="UX72" s="175">
        <v>113019.39012361216</v>
      </c>
      <c r="UY72" s="175">
        <v>122146.65009002035</v>
      </c>
      <c r="UZ72" s="175">
        <v>256717.12118776611</v>
      </c>
      <c r="VA72" s="175">
        <v>262496.30258470628</v>
      </c>
      <c r="VB72" s="175">
        <v>220781.01239571028</v>
      </c>
      <c r="VC72" s="175">
        <v>255307.46875274155</v>
      </c>
      <c r="VD72" s="175">
        <v>163173.55502458362</v>
      </c>
      <c r="VE72" s="175">
        <v>56608.958068205451</v>
      </c>
      <c r="VF72" s="175">
        <v>296440.00731930265</v>
      </c>
      <c r="VG72" s="175">
        <v>211656.70031842025</v>
      </c>
      <c r="VH72" s="175">
        <v>174953.03932113163</v>
      </c>
      <c r="VI72" s="175">
        <v>275653.29141221818</v>
      </c>
      <c r="VJ72" s="175">
        <v>202832.44416540547</v>
      </c>
      <c r="VK72" s="175">
        <v>131287.12503488845</v>
      </c>
      <c r="VL72" s="175">
        <v>167199.78366447447</v>
      </c>
      <c r="VM72" s="175">
        <v>25034.42671040498</v>
      </c>
      <c r="VN72" s="175">
        <v>63112.346840387181</v>
      </c>
      <c r="VO72" s="175">
        <v>353702.17954496032</v>
      </c>
      <c r="VP72" s="175">
        <v>115729.63770029217</v>
      </c>
      <c r="VQ72" s="175">
        <v>193243.31628150167</v>
      </c>
      <c r="VR72" s="175">
        <v>212535.15737197347</v>
      </c>
      <c r="VS72" s="175">
        <v>426679.89779368549</v>
      </c>
      <c r="VT72" s="175">
        <v>273996.80210588197</v>
      </c>
      <c r="VU72" s="175">
        <v>154948.83899358861</v>
      </c>
      <c r="VV72" s="175">
        <v>181537.07590452995</v>
      </c>
      <c r="VW72" s="175">
        <v>236176.21217987221</v>
      </c>
      <c r="VX72" s="175">
        <v>178202.27152456547</v>
      </c>
      <c r="VY72" s="175">
        <v>164870.57951076608</v>
      </c>
      <c r="VZ72" s="175">
        <v>101160.1675736511</v>
      </c>
      <c r="WA72" s="175">
        <v>131574.44646380085</v>
      </c>
      <c r="WB72" s="175">
        <v>276655.15962224884</v>
      </c>
      <c r="WC72" s="175">
        <v>202283.90148157603</v>
      </c>
      <c r="WD72" s="175">
        <v>195578.19617551897</v>
      </c>
      <c r="WE72" s="175">
        <v>154422.65651404485</v>
      </c>
      <c r="WF72" s="175">
        <v>164354.91294503567</v>
      </c>
      <c r="WG72" s="175">
        <v>215545.69841229616</v>
      </c>
      <c r="WH72" s="175">
        <v>340143.53502454184</v>
      </c>
      <c r="WI72" s="175">
        <v>312873.48008627829</v>
      </c>
      <c r="WJ72" s="175">
        <v>309718.07578333374</v>
      </c>
      <c r="WK72" s="175">
        <v>218450.18301966504</v>
      </c>
      <c r="WL72" s="175">
        <v>141848.74929871497</v>
      </c>
      <c r="WM72" s="175">
        <v>184008.89351318672</v>
      </c>
      <c r="WN72" s="175">
        <v>-34687.640287731076</v>
      </c>
      <c r="WO72" s="175">
        <v>115697.18329280792</v>
      </c>
      <c r="WP72" s="175">
        <v>188166.32523365712</v>
      </c>
      <c r="WQ72" s="175">
        <v>204930.64019922199</v>
      </c>
      <c r="WR72" s="175">
        <v>276919.34041217971</v>
      </c>
      <c r="WS72" s="175">
        <v>242018.86623148271</v>
      </c>
      <c r="WT72" s="175">
        <v>202172.13332524657</v>
      </c>
      <c r="WU72" s="175">
        <v>21830.345918309351</v>
      </c>
      <c r="WV72" s="175">
        <v>263010.47526217933</v>
      </c>
      <c r="WW72" s="175">
        <v>147838.98745104336</v>
      </c>
      <c r="WX72" s="175">
        <v>182737.99783235186</v>
      </c>
      <c r="WY72" s="175">
        <v>317189.54644523287</v>
      </c>
      <c r="WZ72" s="175">
        <v>196036.78731667844</v>
      </c>
      <c r="XA72" s="175">
        <v>197221.7183684585</v>
      </c>
      <c r="XB72" s="175">
        <v>308140.93649907096</v>
      </c>
      <c r="XC72" s="175">
        <v>126587.40210824096</v>
      </c>
      <c r="XD72" s="175">
        <v>163098.26655808243</v>
      </c>
      <c r="XE72" s="175">
        <v>369556.84422100615</v>
      </c>
      <c r="XF72" s="175">
        <v>128316.16377110785</v>
      </c>
      <c r="XG72" s="175">
        <v>302021.43050978571</v>
      </c>
      <c r="XH72" s="175">
        <v>63060.141037394642</v>
      </c>
      <c r="XI72" s="175">
        <v>240078.96320777043</v>
      </c>
      <c r="XJ72" s="175">
        <v>71287.282689542772</v>
      </c>
      <c r="XK72" s="175">
        <v>228315.42774173827</v>
      </c>
      <c r="XL72" s="175">
        <v>221462.10062712585</v>
      </c>
      <c r="XM72" s="175">
        <v>193255.72866651928</v>
      </c>
      <c r="XN72" s="175">
        <v>260663.45889686074</v>
      </c>
      <c r="XO72" s="175">
        <v>310717.1060980063</v>
      </c>
      <c r="XP72" s="175">
        <v>88507.289819983824</v>
      </c>
      <c r="XQ72" s="175">
        <v>193769.43730840404</v>
      </c>
      <c r="XR72" s="175">
        <v>194656.00411333184</v>
      </c>
      <c r="XS72" s="175">
        <v>288200.03932089166</v>
      </c>
      <c r="XT72" s="175">
        <v>150839.91753808426</v>
      </c>
      <c r="XU72" s="175">
        <v>272725.09232950438</v>
      </c>
      <c r="XV72" s="175">
        <v>210957.32581974522</v>
      </c>
      <c r="XW72" s="175">
        <v>155228.32246768256</v>
      </c>
      <c r="XX72" s="175">
        <v>68613.772489003924</v>
      </c>
      <c r="XY72" s="175">
        <v>112245.34765414387</v>
      </c>
      <c r="XZ72" s="175">
        <v>368511.85282528243</v>
      </c>
      <c r="YA72" s="175">
        <v>219809.99005661774</v>
      </c>
      <c r="YB72" s="175">
        <v>314880.3639156089</v>
      </c>
      <c r="YC72" s="175">
        <v>90130.258539011469</v>
      </c>
      <c r="YD72" s="175">
        <v>126168.2260366675</v>
      </c>
      <c r="YE72" s="175">
        <v>166685.0616279488</v>
      </c>
      <c r="YF72" s="175">
        <v>139901.84898635832</v>
      </c>
      <c r="YG72" s="175">
        <v>161740.41512485311</v>
      </c>
      <c r="YH72" s="175">
        <v>260078.00573799395</v>
      </c>
      <c r="YI72" s="175">
        <v>173116.84734386287</v>
      </c>
      <c r="YJ72" s="175">
        <v>163070.03599957735</v>
      </c>
      <c r="YK72" s="175">
        <v>218699.60934899939</v>
      </c>
      <c r="YL72" s="175">
        <v>222371.50116505666</v>
      </c>
      <c r="YM72" s="175">
        <v>87715.701504361059</v>
      </c>
      <c r="YN72" s="175">
        <v>229488.51350337372</v>
      </c>
      <c r="YO72" s="175">
        <v>198146.71737337846</v>
      </c>
      <c r="YP72" s="175">
        <v>76054.755040344869</v>
      </c>
      <c r="YQ72" s="175">
        <v>260670.70716924599</v>
      </c>
      <c r="YR72" s="175">
        <v>184242.47586790175</v>
      </c>
      <c r="YS72" s="175">
        <v>163250.61474399408</v>
      </c>
      <c r="YT72" s="175">
        <v>277326.55436133669</v>
      </c>
      <c r="YU72" s="175">
        <v>558064.33900327503</v>
      </c>
      <c r="YV72" s="175">
        <v>100190.84360352432</v>
      </c>
      <c r="YW72" s="175">
        <v>239077.0451395461</v>
      </c>
      <c r="YX72" s="175">
        <v>179516.84715260274</v>
      </c>
      <c r="YY72" s="175">
        <v>36540.251445136615</v>
      </c>
      <c r="YZ72" s="175">
        <v>246349.02057228712</v>
      </c>
      <c r="ZA72" s="175">
        <v>164198.30182332013</v>
      </c>
      <c r="ZB72" s="175">
        <v>364956.5450501779</v>
      </c>
      <c r="ZC72" s="175">
        <v>146281.50318552193</v>
      </c>
      <c r="ZD72" s="175">
        <v>174598.1803938759</v>
      </c>
      <c r="ZE72" s="175">
        <v>227584.80543409759</v>
      </c>
      <c r="ZF72" s="175">
        <v>185547.15553487954</v>
      </c>
      <c r="ZG72" s="175">
        <v>281695.78065057722</v>
      </c>
      <c r="ZH72" s="175">
        <v>80536.907535776641</v>
      </c>
      <c r="ZI72" s="175">
        <v>228804.04844092709</v>
      </c>
      <c r="ZJ72" s="175">
        <v>174576.36585313204</v>
      </c>
      <c r="ZK72" s="175">
        <v>17747.23621595552</v>
      </c>
      <c r="ZL72" s="175">
        <v>125489.77984005043</v>
      </c>
      <c r="ZM72" s="175">
        <v>223241.62029783631</v>
      </c>
      <c r="ZN72" s="175">
        <v>263873.18924997764</v>
      </c>
      <c r="ZO72" s="175">
        <v>153555.06980602333</v>
      </c>
      <c r="ZP72" s="175">
        <v>119293.36283327045</v>
      </c>
      <c r="ZQ72" s="175">
        <v>299889.06494960684</v>
      </c>
      <c r="ZR72" s="175">
        <v>233902.69463170494</v>
      </c>
      <c r="ZS72" s="175">
        <v>61588.009865620523</v>
      </c>
      <c r="ZT72" s="175">
        <v>109805.18432057597</v>
      </c>
      <c r="ZU72" s="175">
        <v>201056.20949821259</v>
      </c>
      <c r="ZV72" s="175">
        <v>195653.75160648584</v>
      </c>
      <c r="ZW72" s="175">
        <v>261286.10052291729</v>
      </c>
      <c r="ZX72" s="175">
        <v>372520.57257706817</v>
      </c>
      <c r="ZY72" s="175">
        <v>218631.4506883146</v>
      </c>
      <c r="ZZ72" s="175">
        <v>188607.94178253796</v>
      </c>
      <c r="AAA72" s="175">
        <v>160785.33274165072</v>
      </c>
      <c r="AAB72" s="175">
        <v>243482.7639536658</v>
      </c>
      <c r="AAC72" s="175">
        <v>71674.376801757317</v>
      </c>
      <c r="AAD72" s="175">
        <v>248614.52204321435</v>
      </c>
      <c r="AAE72" s="175">
        <v>304684.29005547578</v>
      </c>
      <c r="AAF72" s="175">
        <v>256416.53386918188</v>
      </c>
      <c r="AAG72" s="175">
        <v>186682.45974695374</v>
      </c>
      <c r="AAH72" s="175">
        <v>151739.22569739749</v>
      </c>
      <c r="AAI72" s="175">
        <v>239892.35354565087</v>
      </c>
      <c r="AAJ72" s="175">
        <v>284265.74492237688</v>
      </c>
      <c r="AAK72" s="175">
        <v>21611.33895166943</v>
      </c>
      <c r="AAL72" s="175">
        <v>137307.02901746024</v>
      </c>
      <c r="AAM72" s="175">
        <v>118354.74671475342</v>
      </c>
      <c r="AAN72" s="175">
        <v>139238.67132828801</v>
      </c>
      <c r="AAO72" s="175">
        <v>57262.399842902552</v>
      </c>
      <c r="AAP72" s="175">
        <v>168582.41764372459</v>
      </c>
      <c r="AAQ72" s="175">
        <v>105644.71796539007</v>
      </c>
      <c r="AAR72" s="175">
        <v>202366.3927873892</v>
      </c>
      <c r="AAS72" s="175">
        <v>210931.04586328514</v>
      </c>
      <c r="AAT72" s="175">
        <v>138821.9217972316</v>
      </c>
      <c r="AAU72" s="175">
        <v>326340.52152823185</v>
      </c>
      <c r="AAV72" s="175">
        <v>238278.62128744434</v>
      </c>
      <c r="AAW72" s="175">
        <v>195725.63488366542</v>
      </c>
      <c r="AAX72" s="175">
        <v>327089.72698190017</v>
      </c>
      <c r="AAY72" s="175">
        <v>267698.53717376944</v>
      </c>
      <c r="AAZ72" s="175">
        <v>232920.50581285317</v>
      </c>
      <c r="ABA72" s="175">
        <v>292427.17324044276</v>
      </c>
      <c r="ABB72" s="175">
        <v>371870.2543555827</v>
      </c>
      <c r="ABC72" s="175">
        <v>270104.40989039588</v>
      </c>
      <c r="ABD72" s="175">
        <v>167805.56704422898</v>
      </c>
      <c r="ABE72" s="175">
        <v>255087.70564351405</v>
      </c>
      <c r="ABF72" s="175">
        <v>60797.125997844036</v>
      </c>
      <c r="ABG72" s="175">
        <v>163640.29928904213</v>
      </c>
      <c r="ABH72" s="175">
        <v>189189.91890218115</v>
      </c>
      <c r="ABI72" s="175">
        <v>203034.1025175456</v>
      </c>
      <c r="ABJ72" s="175">
        <v>56194.567170156486</v>
      </c>
      <c r="ABK72" s="175">
        <v>300260.4934592499</v>
      </c>
      <c r="ABL72" s="175">
        <v>191760.38622863966</v>
      </c>
      <c r="ABM72" s="175">
        <v>202930.47011423326</v>
      </c>
      <c r="ABN72" s="175">
        <v>86194.319303357566</v>
      </c>
      <c r="ABO72" s="175">
        <v>398640.49905468</v>
      </c>
      <c r="ABP72" s="175">
        <v>277113.71350877616</v>
      </c>
      <c r="ABQ72" s="175">
        <v>279624.19095453277</v>
      </c>
      <c r="ABR72" s="175">
        <v>123490.76234660466</v>
      </c>
      <c r="ABS72" s="175">
        <v>414721.01755719341</v>
      </c>
      <c r="ABT72" s="175">
        <v>72410.81428759353</v>
      </c>
      <c r="ABU72" s="175">
        <v>323045.45933772298</v>
      </c>
      <c r="ABV72" s="175">
        <v>395683.54141704575</v>
      </c>
      <c r="ABW72" s="175">
        <v>248930.55052136636</v>
      </c>
      <c r="ABX72" s="175">
        <v>206184.36335717468</v>
      </c>
      <c r="ABY72" s="175">
        <v>182172.07194921438</v>
      </c>
      <c r="ABZ72" s="175">
        <v>219036.38138297596</v>
      </c>
      <c r="ACA72" s="175">
        <v>275599.11994273902</v>
      </c>
      <c r="ACB72" s="175">
        <v>326947.18939066131</v>
      </c>
      <c r="ACC72" s="175">
        <v>432862.72698593646</v>
      </c>
      <c r="ACD72" s="175">
        <v>6353.0386650380678</v>
      </c>
      <c r="ACE72" s="175">
        <v>-3372.4795744637086</v>
      </c>
      <c r="ACF72" s="175">
        <v>284627.74114630651</v>
      </c>
      <c r="ACG72" s="175">
        <v>346190.19086301088</v>
      </c>
      <c r="ACH72" s="175">
        <v>285415.14798811765</v>
      </c>
      <c r="ACI72" s="175">
        <v>226156.76635074016</v>
      </c>
      <c r="ACJ72" s="175">
        <v>137724.87345075706</v>
      </c>
      <c r="ACK72" s="175">
        <v>148225.83146302891</v>
      </c>
      <c r="ACL72" s="175">
        <v>107954.08399701491</v>
      </c>
      <c r="ACM72" s="175">
        <v>392224.76576720737</v>
      </c>
      <c r="ACN72" s="175">
        <v>384078.27092604036</v>
      </c>
      <c r="ACO72" s="175">
        <v>161076.15222437755</v>
      </c>
      <c r="ACP72" s="175">
        <v>62938.367934225447</v>
      </c>
      <c r="ACQ72" s="175">
        <v>69153.258701570827</v>
      </c>
      <c r="ACR72" s="175">
        <v>220016.63647102637</v>
      </c>
      <c r="ACS72" s="175">
        <v>212899.13432167954</v>
      </c>
      <c r="ACT72" s="175">
        <v>198907.72113537687</v>
      </c>
      <c r="ACU72" s="175">
        <v>257637.65318309615</v>
      </c>
      <c r="ACV72" s="175">
        <v>153741.78251947789</v>
      </c>
      <c r="ACW72" s="175">
        <v>217137.23743089638</v>
      </c>
      <c r="ACX72" s="175">
        <v>377185.64642934734</v>
      </c>
      <c r="ACY72" s="175">
        <v>115374.13765540888</v>
      </c>
      <c r="ACZ72" s="175">
        <v>287127.37342521112</v>
      </c>
      <c r="ADA72" s="175">
        <v>178952.4168020385</v>
      </c>
      <c r="ADB72" s="175">
        <v>228192.720197749</v>
      </c>
      <c r="ADC72" s="175">
        <v>35648.603799263976</v>
      </c>
      <c r="ADD72" s="175">
        <v>302096.43655938935</v>
      </c>
      <c r="ADE72" s="175">
        <v>301024.14155531785</v>
      </c>
      <c r="ADF72" s="175">
        <v>150531.19087660566</v>
      </c>
      <c r="ADG72" s="175">
        <v>221629.11546557344</v>
      </c>
      <c r="ADH72" s="175">
        <v>116606.960387147</v>
      </c>
      <c r="ADI72" s="175">
        <v>154026.51601823047</v>
      </c>
      <c r="ADJ72" s="175">
        <v>138466.11767649537</v>
      </c>
      <c r="ADK72" s="175">
        <v>255367.92520287802</v>
      </c>
      <c r="ADL72" s="175">
        <v>58757.481676202733</v>
      </c>
      <c r="ADM72" s="175">
        <v>152800.70144773443</v>
      </c>
      <c r="ADN72" s="175">
        <v>199106.81845377735</v>
      </c>
      <c r="ADO72" s="175">
        <v>135070.31368670004</v>
      </c>
      <c r="ADP72" s="175">
        <v>322593.04469225963</v>
      </c>
      <c r="ADQ72" s="175">
        <v>248153.10239281689</v>
      </c>
      <c r="ADR72" s="175">
        <v>80613.915143934777</v>
      </c>
      <c r="ADS72" s="175">
        <v>176436.95884313117</v>
      </c>
      <c r="ADT72" s="175">
        <v>182775.0093648285</v>
      </c>
      <c r="ADU72" s="175">
        <v>310614.11267604842</v>
      </c>
      <c r="ADV72" s="175">
        <v>266214.64874756837</v>
      </c>
      <c r="ADW72" s="175">
        <v>196963.21371580567</v>
      </c>
      <c r="ADX72" s="175">
        <v>78255.455177836935</v>
      </c>
      <c r="ADY72" s="175">
        <v>466742.72370290064</v>
      </c>
      <c r="ADZ72" s="175">
        <v>258363.9780399884</v>
      </c>
      <c r="AEA72" s="175">
        <v>294231.0945856761</v>
      </c>
      <c r="AEB72" s="175">
        <v>309535.28108450503</v>
      </c>
      <c r="AEC72" s="175">
        <v>185729.97842038987</v>
      </c>
      <c r="AED72" s="175">
        <v>466811.27960938087</v>
      </c>
      <c r="AEE72" s="175">
        <v>219312.25886423702</v>
      </c>
      <c r="AEF72" s="175">
        <v>305867.7703445027</v>
      </c>
      <c r="AEG72" s="175">
        <v>262477.57641803537</v>
      </c>
      <c r="AEH72" s="175">
        <v>191765.37231514818</v>
      </c>
      <c r="AEI72" s="175">
        <v>215877.76266247744</v>
      </c>
      <c r="AEJ72" s="175">
        <v>103833.64190420174</v>
      </c>
      <c r="AEK72" s="175">
        <v>183893.01469628641</v>
      </c>
      <c r="AEL72" s="175">
        <v>302435.78177515871</v>
      </c>
      <c r="AEM72" s="175">
        <v>131712.18656403408</v>
      </c>
      <c r="AEN72" s="175">
        <v>238283.14169899042</v>
      </c>
      <c r="AEO72" s="175">
        <v>198976.57337367634</v>
      </c>
      <c r="AEP72" s="175">
        <v>143023.44334024237</v>
      </c>
      <c r="AEQ72" s="175">
        <v>241737.90736895299</v>
      </c>
      <c r="AER72" s="175">
        <v>241575.08368150413</v>
      </c>
      <c r="AES72" s="175">
        <v>286350.55131663149</v>
      </c>
      <c r="AET72" s="175">
        <v>142466.56066559028</v>
      </c>
      <c r="AEU72" s="175">
        <v>154100.52805878155</v>
      </c>
      <c r="AEV72" s="175">
        <v>168334.44093749044</v>
      </c>
      <c r="AEW72" s="175">
        <v>118152.41109267558</v>
      </c>
      <c r="AEX72" s="175">
        <v>192762.67410302983</v>
      </c>
      <c r="AEY72" s="175">
        <v>258669.97360914352</v>
      </c>
      <c r="AEZ72" s="175">
        <v>223903.82948331514</v>
      </c>
      <c r="AFA72" s="175">
        <v>111950.3010403387</v>
      </c>
      <c r="AFB72" s="175">
        <v>68427.55089773894</v>
      </c>
      <c r="AFC72" s="175">
        <v>211792.84492669778</v>
      </c>
      <c r="AFD72" s="175">
        <v>343011.61191893037</v>
      </c>
      <c r="AFE72" s="175">
        <v>88125.574721499084</v>
      </c>
      <c r="AFF72" s="175">
        <v>381665.95160473889</v>
      </c>
      <c r="AFG72" s="175">
        <v>288679.2623316237</v>
      </c>
      <c r="AFH72" s="175">
        <v>242126.13667903221</v>
      </c>
      <c r="AFI72" s="175">
        <v>191377.21836299027</v>
      </c>
      <c r="AFJ72" s="175">
        <v>195768.91510496996</v>
      </c>
      <c r="AFK72" s="175">
        <v>130132.38335448885</v>
      </c>
      <c r="AFL72" s="175">
        <v>326805.3864458233</v>
      </c>
      <c r="AFM72" s="175">
        <v>173142.69444528513</v>
      </c>
      <c r="AFN72" s="175">
        <v>159093.01432140992</v>
      </c>
      <c r="AFO72" s="175">
        <v>39232.021996676456</v>
      </c>
      <c r="AFP72" s="175">
        <v>175169.13715283832</v>
      </c>
      <c r="AFQ72" s="175">
        <v>319382.13744074485</v>
      </c>
      <c r="AFR72" s="175">
        <v>433270.95392618433</v>
      </c>
      <c r="AFS72" s="175">
        <v>136464.24938308788</v>
      </c>
      <c r="AFT72" s="175">
        <v>114874.13391942109</v>
      </c>
      <c r="AFU72" s="175">
        <v>54743.127296382037</v>
      </c>
      <c r="AFV72" s="175">
        <v>157126.53442056943</v>
      </c>
      <c r="AFW72" s="175">
        <v>342083.76065307384</v>
      </c>
      <c r="AFX72" s="175">
        <v>185191.75060642819</v>
      </c>
      <c r="AFY72" s="175">
        <v>57770.373312374461</v>
      </c>
      <c r="AFZ72" s="175">
        <v>360757.26127958653</v>
      </c>
      <c r="AGA72" s="175">
        <v>279904.53588831774</v>
      </c>
      <c r="AGB72" s="175">
        <v>-11076.093844890071</v>
      </c>
      <c r="AGC72" s="175">
        <v>235460.94393921879</v>
      </c>
      <c r="AGD72" s="175">
        <v>258376.35264748678</v>
      </c>
      <c r="AGE72" s="175">
        <v>182940.40245109473</v>
      </c>
      <c r="AGF72" s="175">
        <v>195550.76973058877</v>
      </c>
      <c r="AGG72" s="175">
        <v>311676.39422747272</v>
      </c>
      <c r="AGH72" s="175">
        <v>325175.55044926162</v>
      </c>
      <c r="AGI72" s="175">
        <v>103822.45605286697</v>
      </c>
      <c r="AGJ72" s="175">
        <v>161468.21514345758</v>
      </c>
      <c r="AGK72" s="175">
        <v>81301.007770619326</v>
      </c>
      <c r="AGL72" s="175">
        <v>137727.24268676044</v>
      </c>
      <c r="AGM72" s="175">
        <v>327498.42312683829</v>
      </c>
      <c r="AGN72" s="175">
        <v>241625.25495470496</v>
      </c>
      <c r="AGO72" s="175">
        <v>193935.60337418996</v>
      </c>
      <c r="AGP72" s="175">
        <v>230412.26171512593</v>
      </c>
      <c r="AGQ72" s="175">
        <v>289782.71586519387</v>
      </c>
      <c r="AGR72" s="175">
        <v>340185.38953367691</v>
      </c>
      <c r="AGS72" s="175">
        <v>149386.2662661928</v>
      </c>
      <c r="AGT72" s="175">
        <v>274919.62858487514</v>
      </c>
      <c r="AGU72" s="175">
        <v>174754.60250836457</v>
      </c>
      <c r="AGV72" s="175">
        <v>219079.40118817202</v>
      </c>
      <c r="AGW72" s="175">
        <v>143517.4356321232</v>
      </c>
      <c r="AGX72" s="175">
        <v>294346.19356564595</v>
      </c>
      <c r="AGY72" s="175">
        <v>283451.23588388081</v>
      </c>
      <c r="AGZ72" s="175">
        <v>222532.66661743331</v>
      </c>
      <c r="AHA72" s="175">
        <v>227839.31438214364</v>
      </c>
      <c r="AHB72" s="175">
        <v>109580.10456318571</v>
      </c>
      <c r="AHC72" s="175">
        <v>247337.3939960296</v>
      </c>
      <c r="AHD72" s="175">
        <v>246867.3415214032</v>
      </c>
      <c r="AHE72" s="175">
        <v>86475.998015451652</v>
      </c>
      <c r="AHF72" s="175">
        <v>206960.98460043524</v>
      </c>
      <c r="AHG72" s="175">
        <v>111716.28472802005</v>
      </c>
      <c r="AHH72" s="175">
        <v>187715.68918685368</v>
      </c>
      <c r="AHI72" s="175">
        <v>118393.60143784338</v>
      </c>
      <c r="AHJ72" s="175">
        <v>118637.18444351482</v>
      </c>
      <c r="AHK72" s="175">
        <v>186354.77598687797</v>
      </c>
      <c r="AHL72" s="175">
        <v>285627.39386640216</v>
      </c>
      <c r="AHM72" s="175">
        <v>121421.75976210827</v>
      </c>
      <c r="AHN72" s="175">
        <v>251166.42016237398</v>
      </c>
      <c r="AHO72" s="175">
        <v>258854.06500407669</v>
      </c>
      <c r="AHP72" s="175">
        <v>192984.32631657363</v>
      </c>
      <c r="AHQ72" s="175">
        <v>63470.705509761407</v>
      </c>
      <c r="AHR72" s="175">
        <v>262111.25680534297</v>
      </c>
      <c r="AHS72" s="175">
        <v>295779.81753054273</v>
      </c>
      <c r="AHT72" s="175">
        <v>100027.26006309732</v>
      </c>
      <c r="AHU72" s="175">
        <v>242655.57853912434</v>
      </c>
      <c r="AHV72" s="175">
        <v>211648.60610469751</v>
      </c>
      <c r="AHW72" s="175">
        <v>223138.72288710775</v>
      </c>
      <c r="AHX72" s="175">
        <v>153532.33724409723</v>
      </c>
      <c r="AHY72" s="175">
        <v>116567.21767710094</v>
      </c>
      <c r="AHZ72" s="175">
        <v>203396.76693257468</v>
      </c>
      <c r="AIA72" s="175">
        <v>198480.12222372703</v>
      </c>
      <c r="AIB72" s="175">
        <v>171221.12490139058</v>
      </c>
      <c r="AIC72" s="175">
        <v>264019.87335956359</v>
      </c>
      <c r="AID72" s="175">
        <v>135358.41626641399</v>
      </c>
      <c r="AIE72" s="175">
        <v>386209.19853593799</v>
      </c>
      <c r="AIF72" s="175">
        <v>42518.696149779455</v>
      </c>
      <c r="AIG72" s="175">
        <v>200035.1834711479</v>
      </c>
      <c r="AIH72" s="175">
        <v>175094.54264687124</v>
      </c>
      <c r="AII72" s="175">
        <v>243512.9329960898</v>
      </c>
      <c r="AIJ72" s="175">
        <v>223295.03333901754</v>
      </c>
      <c r="AIK72" s="175">
        <v>127470.72027853735</v>
      </c>
      <c r="AIL72" s="175">
        <v>132553.69191692979</v>
      </c>
      <c r="AIM72" s="175">
        <v>286326.90714034799</v>
      </c>
      <c r="AIN72" s="175">
        <v>176621.14085044709</v>
      </c>
      <c r="AIO72" s="175">
        <v>145771.93139621243</v>
      </c>
      <c r="AIP72" s="175">
        <v>230463.42278068935</v>
      </c>
      <c r="AIQ72" s="175">
        <v>133926.35029573741</v>
      </c>
      <c r="AIR72" s="175">
        <v>254834.11026585192</v>
      </c>
      <c r="AIS72" s="175">
        <v>271163.4221017001</v>
      </c>
      <c r="AIT72" s="175">
        <v>215951.99103442742</v>
      </c>
      <c r="AIU72" s="175">
        <v>215129.99523434453</v>
      </c>
      <c r="AIV72" s="175">
        <v>288603.54363221175</v>
      </c>
      <c r="AIW72" s="175">
        <v>358458.74045262334</v>
      </c>
      <c r="AIX72" s="175">
        <v>178527.63638031608</v>
      </c>
      <c r="AIY72" s="175">
        <v>227313.72075819873</v>
      </c>
      <c r="AIZ72" s="175">
        <v>211242.58095791837</v>
      </c>
      <c r="AJA72" s="175">
        <v>180404.48812697968</v>
      </c>
      <c r="AJB72" s="175">
        <v>213148.10002565771</v>
      </c>
      <c r="AJC72" s="175">
        <v>108622.72269877358</v>
      </c>
      <c r="AJD72" s="175">
        <v>328093.71310448321</v>
      </c>
      <c r="AJE72" s="175">
        <v>203223.39056240412</v>
      </c>
      <c r="AJF72" s="175">
        <v>112194.23530697636</v>
      </c>
      <c r="AJG72" s="175">
        <v>224790.8279865178</v>
      </c>
      <c r="AJH72" s="175">
        <v>218808.67065662815</v>
      </c>
      <c r="AJI72" s="175">
        <v>160618.09859926632</v>
      </c>
      <c r="AJJ72" s="175">
        <v>62102.573078478948</v>
      </c>
      <c r="AJK72" s="175">
        <v>216023.30302415136</v>
      </c>
      <c r="AJL72" s="175">
        <v>51225.627666707092</v>
      </c>
      <c r="AJM72" s="175">
        <v>146777.94970574009</v>
      </c>
      <c r="AJN72" s="175">
        <v>69228.026038204232</v>
      </c>
      <c r="AJO72" s="175">
        <v>197372.24126011124</v>
      </c>
      <c r="AJP72" s="175">
        <v>174335.09450636254</v>
      </c>
      <c r="AJQ72" s="175">
        <v>128092.6180266694</v>
      </c>
      <c r="AJR72" s="175">
        <v>-21627.66293625423</v>
      </c>
      <c r="AJS72" s="175">
        <v>322688.23909603525</v>
      </c>
      <c r="AJT72" s="175">
        <v>220776.12143120758</v>
      </c>
      <c r="AJU72" s="175">
        <v>157233.55216345252</v>
      </c>
      <c r="AJV72" s="175">
        <v>155184.01526402376</v>
      </c>
      <c r="AJW72" s="175">
        <v>68308.548632216261</v>
      </c>
      <c r="AJX72" s="175">
        <v>207803.12772375072</v>
      </c>
      <c r="AJY72" s="175">
        <v>257663.9791962317</v>
      </c>
      <c r="AJZ72" s="175">
        <v>198652.47074490512</v>
      </c>
      <c r="AKA72" s="175">
        <v>493271.8121364495</v>
      </c>
      <c r="AKB72" s="175">
        <v>87046.977093791676</v>
      </c>
      <c r="AKC72" s="175">
        <v>42959.392594750912</v>
      </c>
      <c r="AKD72" s="175">
        <v>175946.26769796375</v>
      </c>
      <c r="AKE72" s="175">
        <v>82214.096575750853</v>
      </c>
      <c r="AKF72" s="175">
        <v>186692.62865625892</v>
      </c>
      <c r="AKG72" s="175">
        <v>89812.486436926003</v>
      </c>
      <c r="AKH72" s="175">
        <v>119900.63727482577</v>
      </c>
      <c r="AKI72" s="175">
        <v>-11661.55868302373</v>
      </c>
      <c r="AKJ72" s="175">
        <v>126448.16890182893</v>
      </c>
      <c r="AKK72" s="175">
        <v>110569.12168957904</v>
      </c>
      <c r="AKL72" s="175">
        <v>225710.79501201666</v>
      </c>
      <c r="AKM72" s="175">
        <v>183782.39129180211</v>
      </c>
      <c r="AKN72" s="175">
        <v>198205.25776285116</v>
      </c>
      <c r="AKO72" s="175">
        <v>184565.3480659929</v>
      </c>
      <c r="AKP72" s="175">
        <v>399711.38745006413</v>
      </c>
      <c r="AKQ72" s="175">
        <v>175011.21733561211</v>
      </c>
      <c r="AKR72" s="175">
        <v>235672.59511322516</v>
      </c>
      <c r="AKS72" s="175">
        <v>263813.36933230911</v>
      </c>
      <c r="AKT72" s="175">
        <v>61648.733168971696</v>
      </c>
      <c r="AKU72" s="175">
        <v>248085.20832377777</v>
      </c>
      <c r="AKV72" s="175">
        <v>98146.556969751779</v>
      </c>
      <c r="AKW72" s="175">
        <v>168955.77245956584</v>
      </c>
      <c r="AKX72" s="175">
        <v>211803.57387101167</v>
      </c>
      <c r="AKY72" s="175">
        <v>293892.65354450175</v>
      </c>
      <c r="AKZ72" s="175">
        <v>211375.03515173506</v>
      </c>
      <c r="ALA72" s="175">
        <v>102085.26377800436</v>
      </c>
      <c r="ALB72" s="175">
        <v>222943.30104740895</v>
      </c>
      <c r="ALC72" s="175">
        <v>101892.85503140872</v>
      </c>
      <c r="ALD72" s="175">
        <v>147987.83488041375</v>
      </c>
      <c r="ALE72" s="175">
        <v>148020.98554572053</v>
      </c>
      <c r="ALF72" s="175">
        <v>206858.90690760411</v>
      </c>
      <c r="ALG72" s="175">
        <v>212079.09641146913</v>
      </c>
      <c r="ALH72" s="175">
        <v>87628.467118693545</v>
      </c>
      <c r="ALI72" s="175">
        <v>240837.00518513302</v>
      </c>
      <c r="ALJ72" s="175">
        <v>345700.18804978969</v>
      </c>
      <c r="ALK72" s="175">
        <v>219325.63667977642</v>
      </c>
      <c r="ALL72" s="175">
        <v>165637.4600382121</v>
      </c>
      <c r="ALM72" s="175">
        <v>330434.21575013339</v>
      </c>
      <c r="ALN72" s="175">
        <v>162588.47572181973</v>
      </c>
      <c r="ALO72" s="175">
        <v>232326.77846890051</v>
      </c>
      <c r="ALP72" s="175">
        <v>210475.64053762518</v>
      </c>
      <c r="ALQ72" s="175">
        <v>187237.73087460603</v>
      </c>
      <c r="ALR72" s="175">
        <v>333235.73475241155</v>
      </c>
      <c r="ALS72" s="175">
        <v>235193.6436353341</v>
      </c>
      <c r="ALT72" s="175">
        <v>103217.39483499454</v>
      </c>
      <c r="ALU72" s="175">
        <v>224954.06911615553</v>
      </c>
      <c r="ALV72" s="175">
        <v>221440.44575772859</v>
      </c>
      <c r="ALW72" s="175">
        <v>179155.5668083122</v>
      </c>
      <c r="ALX72" s="176">
        <v>246293.31492354968</v>
      </c>
    </row>
    <row r="73" spans="1:1012" s="4" customFormat="1" ht="14.4" customHeight="1" x14ac:dyDescent="0.35">
      <c r="A73" s="99">
        <f t="shared" si="1"/>
        <v>6</v>
      </c>
      <c r="B73" s="190">
        <f>IF(Calculations[[#This Row],[Adoption Year]]&lt;=Plan_Yrs,Inv*(1+YoY_Inv)^Calculations[[#This Row],[Adoption Year]],"")</f>
        <v>223323.7014134973</v>
      </c>
      <c r="C73" s="190">
        <f>IF(Calculations[[#This Row],[Adoption Year]]&lt;= Plan_Yrs, Calculations[[#This Row],[Investment]]/(1+DR)^Calculations[[#This Row],[Adoption Year]],"")</f>
        <v>128349.98898865058</v>
      </c>
      <c r="D73" s="190">
        <f>IF(Calculations[[#This Row],[Adoption Year]]&lt;=Plan_Yrs,
   IF(DR=0,
      Ben*((1+YoY_Ben))^Calculations[[#This Row],[Adoption Year]] * Ben_Life / (1+DR)^Calculations[[#This Row],[Adoption Year]],
      Ben * ((1+YoY_Ben)/(1+DR))^Calculations[[#This Row],[Adoption Year]] * (1 - (1/(1+DR))^Ben_Life) / DR
   ),
   ""
)</f>
        <v>343109.66335684346</v>
      </c>
      <c r="E73" s="190">
        <f>IF(Calculations[[#This Row],[Adoption Year]]&lt;= Plan_Yrs,Calculations[[#This Row],[Lifetime Benefits PV]]-Calculations[[#This Row],[Investment PV]],"")</f>
        <v>214759.67436819288</v>
      </c>
      <c r="F73" s="190">
        <f>IF(Calculations[[#This Row],[Adoption Year]]&lt;= Plan_Yrs, MAX(Calculations[NPV])-Calculations[[#This Row],[NPV]],"")</f>
        <v>7850.4558105297328</v>
      </c>
      <c r="G73" s="193">
        <f>IF(Calculations[[#This Row],[Adoption Year]]&lt;= Plan_Yrs, AVERAGE(M73:ALX73),"")</f>
        <v>197400.22750606679</v>
      </c>
      <c r="H73" s="194">
        <f>IF(Calculations[[#This Row],[Adoption Year]]&lt;= Plan_Yrs, MAX(Calculations[NPV Mean])-Calculations[[#This Row],[NPV Mean]],"")</f>
        <v>4134.9578043871734</v>
      </c>
      <c r="I73"/>
      <c r="K73" s="66">
        <v>6</v>
      </c>
      <c r="L73" s="180">
        <f>Calculations[[#This Row],[NPV]]</f>
        <v>214759.67436819288</v>
      </c>
      <c r="M73" s="175">
        <v>237422.60598875885</v>
      </c>
      <c r="N73" s="175">
        <v>159689.83707021771</v>
      </c>
      <c r="O73" s="175">
        <v>115969.75957285738</v>
      </c>
      <c r="P73" s="175">
        <v>327656.66784526693</v>
      </c>
      <c r="Q73" s="175">
        <v>168538.2927510275</v>
      </c>
      <c r="R73" s="175">
        <v>134341.12281901779</v>
      </c>
      <c r="S73" s="175">
        <v>186841.10538816632</v>
      </c>
      <c r="T73" s="175">
        <v>38204.443419270741</v>
      </c>
      <c r="U73" s="175">
        <v>78233.218333180354</v>
      </c>
      <c r="V73" s="175">
        <v>113588.7868201228</v>
      </c>
      <c r="W73" s="177">
        <v>238102.85291463952</v>
      </c>
      <c r="X73" s="177">
        <v>286852.33823971788</v>
      </c>
      <c r="Y73" s="177">
        <v>232082.70440350502</v>
      </c>
      <c r="Z73" s="177">
        <v>252395.28362792329</v>
      </c>
      <c r="AA73" s="177">
        <v>226217.76933527936</v>
      </c>
      <c r="AB73" s="177">
        <v>240005.4217934183</v>
      </c>
      <c r="AC73" s="177">
        <v>181634.59765742454</v>
      </c>
      <c r="AD73" s="177">
        <v>153961.01958613651</v>
      </c>
      <c r="AE73" s="177">
        <v>46.212683524470776</v>
      </c>
      <c r="AF73" s="177">
        <v>-63728.063053839025</v>
      </c>
      <c r="AG73" s="177">
        <v>181954.35220786638</v>
      </c>
      <c r="AH73" s="177">
        <v>207848.24267911498</v>
      </c>
      <c r="AI73" s="177">
        <v>174503.68804908049</v>
      </c>
      <c r="AJ73" s="177">
        <v>46682.385515726579</v>
      </c>
      <c r="AK73" s="177">
        <v>109013.40988715243</v>
      </c>
      <c r="AL73" s="177">
        <v>164963.78230452703</v>
      </c>
      <c r="AM73" s="177">
        <v>280371.8536952401</v>
      </c>
      <c r="AN73" s="177">
        <v>128291.28985620965</v>
      </c>
      <c r="AO73" s="177">
        <v>101889.71767705053</v>
      </c>
      <c r="AP73" s="177">
        <v>281901.2879152305</v>
      </c>
      <c r="AQ73" s="177">
        <v>-61348.485422559403</v>
      </c>
      <c r="AR73" s="175">
        <v>202847.85928480429</v>
      </c>
      <c r="AS73" s="175">
        <v>189460.97472697671</v>
      </c>
      <c r="AT73" s="175">
        <v>247791.82747178376</v>
      </c>
      <c r="AU73" s="175">
        <v>126145.44826193279</v>
      </c>
      <c r="AV73" s="175">
        <v>197517.6148712108</v>
      </c>
      <c r="AW73" s="175">
        <v>223811.49909199434</v>
      </c>
      <c r="AX73" s="175">
        <v>282437.29559087532</v>
      </c>
      <c r="AY73" s="175">
        <v>425705.91400840349</v>
      </c>
      <c r="AZ73" s="175">
        <v>113255.20297632605</v>
      </c>
      <c r="BA73" s="175">
        <v>361745.11389428074</v>
      </c>
      <c r="BB73" s="175">
        <v>207525.39169980827</v>
      </c>
      <c r="BC73" s="175">
        <v>177600.28707387668</v>
      </c>
      <c r="BD73" s="175">
        <v>166869.72707760072</v>
      </c>
      <c r="BE73" s="175">
        <v>129231.02139973274</v>
      </c>
      <c r="BF73" s="175">
        <v>291670.02202545566</v>
      </c>
      <c r="BG73" s="175">
        <v>313135.35968875309</v>
      </c>
      <c r="BH73" s="175">
        <v>260861.39907127462</v>
      </c>
      <c r="BI73" s="175">
        <v>344465.31548157334</v>
      </c>
      <c r="BJ73" s="175">
        <v>176971.79094048636</v>
      </c>
      <c r="BK73" s="175">
        <v>110271.53862478922</v>
      </c>
      <c r="BL73" s="175">
        <v>256487.76903745739</v>
      </c>
      <c r="BM73" s="175">
        <v>208205.77667203167</v>
      </c>
      <c r="BN73" s="175">
        <v>159745.42022327619</v>
      </c>
      <c r="BO73" s="175">
        <v>348060.48266547907</v>
      </c>
      <c r="BP73" s="175">
        <v>399004.13737780123</v>
      </c>
      <c r="BQ73" s="175">
        <v>240444.30995800343</v>
      </c>
      <c r="BR73" s="175">
        <v>227506.10540292822</v>
      </c>
      <c r="BS73" s="175">
        <v>198249.5285171186</v>
      </c>
      <c r="BT73" s="175">
        <v>222459.76955311518</v>
      </c>
      <c r="BU73" s="175">
        <v>212477.37386534637</v>
      </c>
      <c r="BV73" s="175">
        <v>179645.87884624372</v>
      </c>
      <c r="BW73" s="175">
        <v>135564.63405882093</v>
      </c>
      <c r="BX73" s="175">
        <v>130313.04833721233</v>
      </c>
      <c r="BY73" s="175">
        <v>233542.24315651099</v>
      </c>
      <c r="BZ73" s="175">
        <v>347862.27112313692</v>
      </c>
      <c r="CA73" s="175">
        <v>268472.52970225119</v>
      </c>
      <c r="CB73" s="175">
        <v>319439.0809745632</v>
      </c>
      <c r="CC73" s="175">
        <v>305897.79334272782</v>
      </c>
      <c r="CD73" s="175">
        <v>266199.58937900112</v>
      </c>
      <c r="CE73" s="175">
        <v>152415.42043684464</v>
      </c>
      <c r="CF73" s="175">
        <v>70845.33769089618</v>
      </c>
      <c r="CG73" s="175">
        <v>102001.5197528555</v>
      </c>
      <c r="CH73" s="175">
        <v>154364.30058663056</v>
      </c>
      <c r="CI73" s="175">
        <v>199832.87815528706</v>
      </c>
      <c r="CJ73" s="175">
        <v>375427.98374096304</v>
      </c>
      <c r="CK73" s="175">
        <v>219470.59242267199</v>
      </c>
      <c r="CL73" s="175">
        <v>285179.42660873756</v>
      </c>
      <c r="CM73" s="175">
        <v>192698.01671826994</v>
      </c>
      <c r="CN73" s="175">
        <v>176489.7434697492</v>
      </c>
      <c r="CO73" s="175">
        <v>198269.13699873132</v>
      </c>
      <c r="CP73" s="175">
        <v>204342.60830889759</v>
      </c>
      <c r="CQ73" s="175">
        <v>181691.79597319229</v>
      </c>
      <c r="CR73" s="175">
        <v>243358.37399957515</v>
      </c>
      <c r="CS73" s="175">
        <v>37746.489036673098</v>
      </c>
      <c r="CT73" s="175">
        <v>214458.91679274637</v>
      </c>
      <c r="CU73" s="175">
        <v>-15954.302487885172</v>
      </c>
      <c r="CV73" s="175">
        <v>125367.17063963477</v>
      </c>
      <c r="CW73" s="175">
        <v>235627.60094459046</v>
      </c>
      <c r="CX73" s="175">
        <v>181095.5785649828</v>
      </c>
      <c r="CY73" s="175">
        <v>210383.96190464639</v>
      </c>
      <c r="CZ73" s="175">
        <v>440442.90397978178</v>
      </c>
      <c r="DA73" s="175">
        <v>127135.35422118742</v>
      </c>
      <c r="DB73" s="175">
        <v>199910.37354565773</v>
      </c>
      <c r="DC73" s="175">
        <v>187032.58644565218</v>
      </c>
      <c r="DD73" s="175">
        <v>141467.91059050034</v>
      </c>
      <c r="DE73" s="175">
        <v>159634.62006945442</v>
      </c>
      <c r="DF73" s="175">
        <v>210127.88969086789</v>
      </c>
      <c r="DG73" s="175">
        <v>206350.60616400206</v>
      </c>
      <c r="DH73" s="175">
        <v>260647.14053123593</v>
      </c>
      <c r="DI73" s="175">
        <v>372386.86875467148</v>
      </c>
      <c r="DJ73" s="175">
        <v>265250.94155620621</v>
      </c>
      <c r="DK73" s="175">
        <v>228715.53050944072</v>
      </c>
      <c r="DL73" s="175">
        <v>262144.10225223412</v>
      </c>
      <c r="DM73" s="175">
        <v>180206.58001872929</v>
      </c>
      <c r="DN73" s="175">
        <v>209852.18379457277</v>
      </c>
      <c r="DO73" s="175">
        <v>215104.91783400887</v>
      </c>
      <c r="DP73" s="175">
        <v>75294.583934735216</v>
      </c>
      <c r="DQ73" s="175">
        <v>189304.10212045661</v>
      </c>
      <c r="DR73" s="175">
        <v>214759.67436819288</v>
      </c>
      <c r="DS73" s="175">
        <v>202544.74680432142</v>
      </c>
      <c r="DT73" s="175">
        <v>95935.934003813018</v>
      </c>
      <c r="DU73" s="175">
        <v>246527.34673307685</v>
      </c>
      <c r="DV73" s="175">
        <v>74559.111214168341</v>
      </c>
      <c r="DW73" s="175">
        <v>335597.39030637708</v>
      </c>
      <c r="DX73" s="175">
        <v>106518.67058253891</v>
      </c>
      <c r="DY73" s="175">
        <v>43103.980907099758</v>
      </c>
      <c r="DZ73" s="175">
        <v>310988.62431568239</v>
      </c>
      <c r="EA73" s="175">
        <v>88483.858342580148</v>
      </c>
      <c r="EB73" s="175">
        <v>236618.67550301942</v>
      </c>
      <c r="EC73" s="175">
        <v>110827.06142672672</v>
      </c>
      <c r="ED73" s="175">
        <v>172293.22382747129</v>
      </c>
      <c r="EE73" s="175">
        <v>201681.43238935649</v>
      </c>
      <c r="EF73" s="175">
        <v>214343.28672030571</v>
      </c>
      <c r="EG73" s="175">
        <v>249408.77564719386</v>
      </c>
      <c r="EH73" s="175">
        <v>275271.11905640701</v>
      </c>
      <c r="EI73" s="175">
        <v>132180.20192071138</v>
      </c>
      <c r="EJ73" s="175">
        <v>204100.9288315007</v>
      </c>
      <c r="EK73" s="175">
        <v>160420.9659099147</v>
      </c>
      <c r="EL73" s="175">
        <v>241776.97897848784</v>
      </c>
      <c r="EM73" s="175">
        <v>-21446.348594883108</v>
      </c>
      <c r="EN73" s="175">
        <v>312297.03433372028</v>
      </c>
      <c r="EO73" s="175">
        <v>124760.52662321882</v>
      </c>
      <c r="EP73" s="175">
        <v>358758.23578576377</v>
      </c>
      <c r="EQ73" s="175">
        <v>180421.19689154718</v>
      </c>
      <c r="ER73" s="175">
        <v>219482.31212666412</v>
      </c>
      <c r="ES73" s="175">
        <v>156797.14102937211</v>
      </c>
      <c r="ET73" s="175">
        <v>69450.619045416592</v>
      </c>
      <c r="EU73" s="175">
        <v>225024.05124874949</v>
      </c>
      <c r="EV73" s="175">
        <v>108658.9962020541</v>
      </c>
      <c r="EW73" s="175">
        <v>205856.50182926771</v>
      </c>
      <c r="EX73" s="175">
        <v>151779.46904889596</v>
      </c>
      <c r="EY73" s="175">
        <v>151293.80763202079</v>
      </c>
      <c r="EZ73" s="175">
        <v>192877.03181897299</v>
      </c>
      <c r="FA73" s="175">
        <v>146114.8548139878</v>
      </c>
      <c r="FB73" s="175">
        <v>346227.52252492885</v>
      </c>
      <c r="FC73" s="175">
        <v>156904.45572353568</v>
      </c>
      <c r="FD73" s="175">
        <v>187139.49783017658</v>
      </c>
      <c r="FE73" s="175">
        <v>84848.755687877187</v>
      </c>
      <c r="FF73" s="175">
        <v>140384.62795686844</v>
      </c>
      <c r="FG73" s="175">
        <v>157050.97962268794</v>
      </c>
      <c r="FH73" s="175">
        <v>6011.7235778430186</v>
      </c>
      <c r="FI73" s="175">
        <v>113255.09421096829</v>
      </c>
      <c r="FJ73" s="175">
        <v>365325.52495484293</v>
      </c>
      <c r="FK73" s="175">
        <v>109135.15539330963</v>
      </c>
      <c r="FL73" s="175">
        <v>336392.06714268669</v>
      </c>
      <c r="FM73" s="175">
        <v>104468.68676098203</v>
      </c>
      <c r="FN73" s="175">
        <v>262260.58930006297</v>
      </c>
      <c r="FO73" s="175">
        <v>190980.67284543708</v>
      </c>
      <c r="FP73" s="175">
        <v>164405.32716887371</v>
      </c>
      <c r="FQ73" s="175">
        <v>140875.73907022184</v>
      </c>
      <c r="FR73" s="175">
        <v>256080.66539997599</v>
      </c>
      <c r="FS73" s="175">
        <v>183540.37016848626</v>
      </c>
      <c r="FT73" s="175">
        <v>268209.62056956673</v>
      </c>
      <c r="FU73" s="175">
        <v>34136.034480855044</v>
      </c>
      <c r="FV73" s="175">
        <v>161205.60632654093</v>
      </c>
      <c r="FW73" s="175">
        <v>299037.8410981975</v>
      </c>
      <c r="FX73" s="175">
        <v>279486.46415782219</v>
      </c>
      <c r="FY73" s="175">
        <v>148684.29408062386</v>
      </c>
      <c r="FZ73" s="175">
        <v>155554.91830720959</v>
      </c>
      <c r="GA73" s="175">
        <v>86431.724475729483</v>
      </c>
      <c r="GB73" s="175">
        <v>233877.73943897488</v>
      </c>
      <c r="GC73" s="175">
        <v>176543.77987596655</v>
      </c>
      <c r="GD73" s="175">
        <v>196878.23659289908</v>
      </c>
      <c r="GE73" s="175">
        <v>154532.02144262061</v>
      </c>
      <c r="GF73" s="175">
        <v>185035.38512232908</v>
      </c>
      <c r="GG73" s="175">
        <v>224601.80247852043</v>
      </c>
      <c r="GH73" s="175">
        <v>146755.61668355073</v>
      </c>
      <c r="GI73" s="175">
        <v>282791.45285525674</v>
      </c>
      <c r="GJ73" s="175">
        <v>17897.199522877083</v>
      </c>
      <c r="GK73" s="175">
        <v>47406.265710482723</v>
      </c>
      <c r="GL73" s="175">
        <v>230213.74366170808</v>
      </c>
      <c r="GM73" s="175">
        <v>162145.64526010191</v>
      </c>
      <c r="GN73" s="175">
        <v>140395.11523040399</v>
      </c>
      <c r="GO73" s="175">
        <v>170563.44954209105</v>
      </c>
      <c r="GP73" s="175">
        <v>167294.20570967032</v>
      </c>
      <c r="GQ73" s="175">
        <v>92973.71235669672</v>
      </c>
      <c r="GR73" s="175">
        <v>222976.88469714447</v>
      </c>
      <c r="GS73" s="175">
        <v>325144.99223574973</v>
      </c>
      <c r="GT73" s="175">
        <v>124581.40799886081</v>
      </c>
      <c r="GU73" s="175">
        <v>249367.05260110644</v>
      </c>
      <c r="GV73" s="175">
        <v>155156.57841934374</v>
      </c>
      <c r="GW73" s="175">
        <v>98699.324607665418</v>
      </c>
      <c r="GX73" s="175">
        <v>99693.906060948444</v>
      </c>
      <c r="GY73" s="175">
        <v>250105.33920211939</v>
      </c>
      <c r="GZ73" s="175">
        <v>198497.38495200439</v>
      </c>
      <c r="HA73" s="175">
        <v>157625.06545755034</v>
      </c>
      <c r="HB73" s="175">
        <v>433729.66928427538</v>
      </c>
      <c r="HC73" s="175">
        <v>246268.68339293887</v>
      </c>
      <c r="HD73" s="175">
        <v>102224.56993402977</v>
      </c>
      <c r="HE73" s="175">
        <v>306278.68756130815</v>
      </c>
      <c r="HF73" s="175">
        <v>146328.58316578041</v>
      </c>
      <c r="HG73" s="175">
        <v>159767.61914458423</v>
      </c>
      <c r="HH73" s="175">
        <v>75520.819067660283</v>
      </c>
      <c r="HI73" s="175">
        <v>123888.26758212601</v>
      </c>
      <c r="HJ73" s="175">
        <v>60294.068985196587</v>
      </c>
      <c r="HK73" s="175">
        <v>86954.315244157886</v>
      </c>
      <c r="HL73" s="175">
        <v>197962.77876829321</v>
      </c>
      <c r="HM73" s="175">
        <v>108344.56399359604</v>
      </c>
      <c r="HN73" s="175">
        <v>123860.59120686853</v>
      </c>
      <c r="HO73" s="175">
        <v>66610.175900587725</v>
      </c>
      <c r="HP73" s="175">
        <v>167651.10532992287</v>
      </c>
      <c r="HQ73" s="175">
        <v>180405.60851351899</v>
      </c>
      <c r="HR73" s="175">
        <v>179493.95143644323</v>
      </c>
      <c r="HS73" s="175">
        <v>193141.95817908974</v>
      </c>
      <c r="HT73" s="175">
        <v>47567.724627834308</v>
      </c>
      <c r="HU73" s="175">
        <v>119372.05356133106</v>
      </c>
      <c r="HV73" s="175">
        <v>327417.7827512435</v>
      </c>
      <c r="HW73" s="175">
        <v>275304.79196289979</v>
      </c>
      <c r="HX73" s="175">
        <v>186169.99052117765</v>
      </c>
      <c r="HY73" s="175">
        <v>314398.65489272965</v>
      </c>
      <c r="HZ73" s="175">
        <v>170263.46571729842</v>
      </c>
      <c r="IA73" s="175">
        <v>130851.3126436638</v>
      </c>
      <c r="IB73" s="175">
        <v>126769.96063076309</v>
      </c>
      <c r="IC73" s="175">
        <v>175357.78523307107</v>
      </c>
      <c r="ID73" s="175">
        <v>210182.48585756865</v>
      </c>
      <c r="IE73" s="175">
        <v>247161.19784045505</v>
      </c>
      <c r="IF73" s="175">
        <v>257234.99743303133</v>
      </c>
      <c r="IG73" s="175">
        <v>226326.23205197853</v>
      </c>
      <c r="IH73" s="175">
        <v>41664.709236033435</v>
      </c>
      <c r="II73" s="175">
        <v>31753.694770062517</v>
      </c>
      <c r="IJ73" s="175">
        <v>406085.24995087972</v>
      </c>
      <c r="IK73" s="175">
        <v>276558.85696490196</v>
      </c>
      <c r="IL73" s="175">
        <v>128931.65694863324</v>
      </c>
      <c r="IM73" s="175">
        <v>300386.44980056351</v>
      </c>
      <c r="IN73" s="175">
        <v>206491.60598359001</v>
      </c>
      <c r="IO73" s="175">
        <v>316230.15326833341</v>
      </c>
      <c r="IP73" s="175">
        <v>173622.5781377783</v>
      </c>
      <c r="IQ73" s="175">
        <v>135858.10733384811</v>
      </c>
      <c r="IR73" s="175">
        <v>244692.91836330874</v>
      </c>
      <c r="IS73" s="175">
        <v>202864.24344655665</v>
      </c>
      <c r="IT73" s="175">
        <v>121693.39701126126</v>
      </c>
      <c r="IU73" s="175">
        <v>255342.57703999797</v>
      </c>
      <c r="IV73" s="175">
        <v>475479.35059055564</v>
      </c>
      <c r="IW73" s="175">
        <v>152691.48697835987</v>
      </c>
      <c r="IX73" s="175">
        <v>193292.0522135878</v>
      </c>
      <c r="IY73" s="175">
        <v>246506.15608227145</v>
      </c>
      <c r="IZ73" s="175">
        <v>59649.351277093534</v>
      </c>
      <c r="JA73" s="175">
        <v>217270.32000265719</v>
      </c>
      <c r="JB73" s="175">
        <v>175985.2024797324</v>
      </c>
      <c r="JC73" s="175">
        <v>319453.46736662666</v>
      </c>
      <c r="JD73" s="175">
        <v>236113.98669309972</v>
      </c>
      <c r="JE73" s="175">
        <v>179920.15389022132</v>
      </c>
      <c r="JF73" s="175">
        <v>236090.62448808656</v>
      </c>
      <c r="JG73" s="175">
        <v>291051.45134919754</v>
      </c>
      <c r="JH73" s="175">
        <v>111190.62605634512</v>
      </c>
      <c r="JI73" s="175">
        <v>131945.01271580567</v>
      </c>
      <c r="JJ73" s="175">
        <v>342677.34973673231</v>
      </c>
      <c r="JK73" s="175">
        <v>-1347.9561082489672</v>
      </c>
      <c r="JL73" s="175">
        <v>322107.47744295455</v>
      </c>
      <c r="JM73" s="175">
        <v>183917.3518933983</v>
      </c>
      <c r="JN73" s="175">
        <v>122612.09536354471</v>
      </c>
      <c r="JO73" s="175">
        <v>91496.263971832697</v>
      </c>
      <c r="JP73" s="175">
        <v>90426.733182193944</v>
      </c>
      <c r="JQ73" s="175">
        <v>123998.17604508618</v>
      </c>
      <c r="JR73" s="175">
        <v>95390.280354534669</v>
      </c>
      <c r="JS73" s="175">
        <v>208346.24911981163</v>
      </c>
      <c r="JT73" s="175">
        <v>281355.37444714637</v>
      </c>
      <c r="JU73" s="175">
        <v>298532.79376282718</v>
      </c>
      <c r="JV73" s="175">
        <v>155935.05728629787</v>
      </c>
      <c r="JW73" s="175">
        <v>330508.15737576975</v>
      </c>
      <c r="JX73" s="175">
        <v>218505.32288619468</v>
      </c>
      <c r="JY73" s="175">
        <v>261048.89031340941</v>
      </c>
      <c r="JZ73" s="175">
        <v>200854.91195056427</v>
      </c>
      <c r="KA73" s="175">
        <v>191677.48384765277</v>
      </c>
      <c r="KB73" s="175">
        <v>263814.46616200247</v>
      </c>
      <c r="KC73" s="175">
        <v>235425.61231727488</v>
      </c>
      <c r="KD73" s="175">
        <v>183776.49409534116</v>
      </c>
      <c r="KE73" s="175">
        <v>122863.96428270082</v>
      </c>
      <c r="KF73" s="175">
        <v>128113.54602555363</v>
      </c>
      <c r="KG73" s="175">
        <v>279496.45609873103</v>
      </c>
      <c r="KH73" s="175">
        <v>87023.643312223954</v>
      </c>
      <c r="KI73" s="175">
        <v>119528.1056243229</v>
      </c>
      <c r="KJ73" s="175">
        <v>205831.43643624574</v>
      </c>
      <c r="KK73" s="175">
        <v>211814.19089102419</v>
      </c>
      <c r="KL73" s="175">
        <v>142556.29040855108</v>
      </c>
      <c r="KM73" s="175">
        <v>368564.7200168522</v>
      </c>
      <c r="KN73" s="175">
        <v>199014.8483783399</v>
      </c>
      <c r="KO73" s="175">
        <v>108464.78765420688</v>
      </c>
      <c r="KP73" s="175">
        <v>111329.29822105091</v>
      </c>
      <c r="KQ73" s="175">
        <v>162780.61516194456</v>
      </c>
      <c r="KR73" s="175">
        <v>209081.97257048765</v>
      </c>
      <c r="KS73" s="175">
        <v>87399.559819979229</v>
      </c>
      <c r="KT73" s="175">
        <v>-12489.906113791018</v>
      </c>
      <c r="KU73" s="175">
        <v>180186.28387945914</v>
      </c>
      <c r="KV73" s="175">
        <v>253771.7173144602</v>
      </c>
      <c r="KW73" s="175">
        <v>193998.41563009901</v>
      </c>
      <c r="KX73" s="175">
        <v>194310.91599607642</v>
      </c>
      <c r="KY73" s="175">
        <v>152210.05246326278</v>
      </c>
      <c r="KZ73" s="175">
        <v>277872.46757286403</v>
      </c>
      <c r="LA73" s="175">
        <v>187986.53953116547</v>
      </c>
      <c r="LB73" s="175">
        <v>343821.47659761988</v>
      </c>
      <c r="LC73" s="175">
        <v>144474.89789485355</v>
      </c>
      <c r="LD73" s="175">
        <v>208151.12249555404</v>
      </c>
      <c r="LE73" s="175">
        <v>181427.89756514446</v>
      </c>
      <c r="LF73" s="175">
        <v>157001.58609281247</v>
      </c>
      <c r="LG73" s="175">
        <v>146065.64026027152</v>
      </c>
      <c r="LH73" s="175">
        <v>162832.51095824494</v>
      </c>
      <c r="LI73" s="175">
        <v>171909.58417581976</v>
      </c>
      <c r="LJ73" s="175">
        <v>76166.4730016666</v>
      </c>
      <c r="LK73" s="175">
        <v>213344.93052889215</v>
      </c>
      <c r="LL73" s="175">
        <v>227986.87841209181</v>
      </c>
      <c r="LM73" s="175">
        <v>212698.90542668581</v>
      </c>
      <c r="LN73" s="175">
        <v>144069.94743639586</v>
      </c>
      <c r="LO73" s="175">
        <v>220370.38612427039</v>
      </c>
      <c r="LP73" s="175">
        <v>263078.68822515279</v>
      </c>
      <c r="LQ73" s="175">
        <v>294083.82954723272</v>
      </c>
      <c r="LR73" s="175">
        <v>213486.82304736707</v>
      </c>
      <c r="LS73" s="175">
        <v>209126.22781548256</v>
      </c>
      <c r="LT73" s="175">
        <v>299845.10828575154</v>
      </c>
      <c r="LU73" s="175">
        <v>252953.50149715072</v>
      </c>
      <c r="LV73" s="175">
        <v>249853.0076888031</v>
      </c>
      <c r="LW73" s="175">
        <v>335935.30447829812</v>
      </c>
      <c r="LX73" s="175">
        <v>101381.77412576007</v>
      </c>
      <c r="LY73" s="175">
        <v>100495.49187628939</v>
      </c>
      <c r="LZ73" s="175">
        <v>230949.51771055645</v>
      </c>
      <c r="MA73" s="175">
        <v>292027.62353615975</v>
      </c>
      <c r="MB73" s="175">
        <v>217596.91470542294</v>
      </c>
      <c r="MC73" s="175">
        <v>162245.13321391933</v>
      </c>
      <c r="MD73" s="175">
        <v>270155.02245682268</v>
      </c>
      <c r="ME73" s="175">
        <v>286363.62729708123</v>
      </c>
      <c r="MF73" s="175">
        <v>124248.80518966648</v>
      </c>
      <c r="MG73" s="175">
        <v>250830.54457778903</v>
      </c>
      <c r="MH73" s="175">
        <v>284869.67082888703</v>
      </c>
      <c r="MI73" s="175">
        <v>255726.1282378427</v>
      </c>
      <c r="MJ73" s="175">
        <v>127277.72052617952</v>
      </c>
      <c r="MK73" s="175">
        <v>138390.54778589646</v>
      </c>
      <c r="ML73" s="175">
        <v>223417.27160425004</v>
      </c>
      <c r="MM73" s="175">
        <v>262545.05693422054</v>
      </c>
      <c r="MN73" s="175">
        <v>217289.08315218083</v>
      </c>
      <c r="MO73" s="175">
        <v>159119.51602471192</v>
      </c>
      <c r="MP73" s="175">
        <v>381050.39141081972</v>
      </c>
      <c r="MQ73" s="175">
        <v>190228.38930385333</v>
      </c>
      <c r="MR73" s="175">
        <v>254306.96425106129</v>
      </c>
      <c r="MS73" s="175">
        <v>254288.37192943838</v>
      </c>
      <c r="MT73" s="175">
        <v>290386.06606398133</v>
      </c>
      <c r="MU73" s="175">
        <v>172099.75407431697</v>
      </c>
      <c r="MV73" s="175">
        <v>187725.00228170934</v>
      </c>
      <c r="MW73" s="175">
        <v>180412.76898948959</v>
      </c>
      <c r="MX73" s="175">
        <v>165170.34202089033</v>
      </c>
      <c r="MY73" s="175">
        <v>318349.60980802274</v>
      </c>
      <c r="MZ73" s="175">
        <v>96643.730629002297</v>
      </c>
      <c r="NA73" s="175">
        <v>94904.392954339273</v>
      </c>
      <c r="NB73" s="175">
        <v>173055.69826385967</v>
      </c>
      <c r="NC73" s="175">
        <v>56091.35798318719</v>
      </c>
      <c r="ND73" s="175">
        <v>122064.97853776545</v>
      </c>
      <c r="NE73" s="175">
        <v>127955.65330341845</v>
      </c>
      <c r="NF73" s="175">
        <v>270633.35499809758</v>
      </c>
      <c r="NG73" s="175">
        <v>183960.22761424861</v>
      </c>
      <c r="NH73" s="175">
        <v>355188.59019053722</v>
      </c>
      <c r="NI73" s="175">
        <v>142551.157906237</v>
      </c>
      <c r="NJ73" s="175">
        <v>260151.261258265</v>
      </c>
      <c r="NK73" s="175">
        <v>176668.44814770159</v>
      </c>
      <c r="NL73" s="175">
        <v>155606.62523842874</v>
      </c>
      <c r="NM73" s="175">
        <v>234096.2447399993</v>
      </c>
      <c r="NN73" s="175">
        <v>195915.52273463609</v>
      </c>
      <c r="NO73" s="175">
        <v>283799.52645851392</v>
      </c>
      <c r="NP73" s="175">
        <v>45718.522473768506</v>
      </c>
      <c r="NQ73" s="175">
        <v>249000.32948523591</v>
      </c>
      <c r="NR73" s="175">
        <v>212942.8567556394</v>
      </c>
      <c r="NS73" s="175">
        <v>248209.98580294984</v>
      </c>
      <c r="NT73" s="175">
        <v>121082.0417384933</v>
      </c>
      <c r="NU73" s="175">
        <v>130220.74405500671</v>
      </c>
      <c r="NV73" s="175">
        <v>151303.89909911429</v>
      </c>
      <c r="NW73" s="175">
        <v>221703.12505026348</v>
      </c>
      <c r="NX73" s="175">
        <v>193721.61145850114</v>
      </c>
      <c r="NY73" s="175">
        <v>230684.10915704357</v>
      </c>
      <c r="NZ73" s="175">
        <v>192485.94556436033</v>
      </c>
      <c r="OA73" s="175">
        <v>225321.40105158085</v>
      </c>
      <c r="OB73" s="175">
        <v>151012.35403863937</v>
      </c>
      <c r="OC73" s="175">
        <v>267533.05918857362</v>
      </c>
      <c r="OD73" s="175">
        <v>302066.56969666656</v>
      </c>
      <c r="OE73" s="175">
        <v>324093.06947184238</v>
      </c>
      <c r="OF73" s="175">
        <v>72431.453474247013</v>
      </c>
      <c r="OG73" s="175">
        <v>297643.00560298638</v>
      </c>
      <c r="OH73" s="175">
        <v>183231.58991657168</v>
      </c>
      <c r="OI73" s="175">
        <v>202880.07664845086</v>
      </c>
      <c r="OJ73" s="175">
        <v>134602.51998267666</v>
      </c>
      <c r="OK73" s="175">
        <v>114632.01816055944</v>
      </c>
      <c r="OL73" s="175">
        <v>141589.36072967283</v>
      </c>
      <c r="OM73" s="175">
        <v>280135.88511630415</v>
      </c>
      <c r="ON73" s="175">
        <v>139718.06116556085</v>
      </c>
      <c r="OO73" s="175">
        <v>167645.70253776072</v>
      </c>
      <c r="OP73" s="175">
        <v>168562.21523801616</v>
      </c>
      <c r="OQ73" s="175">
        <v>230809.94976173743</v>
      </c>
      <c r="OR73" s="175">
        <v>177268.1290017195</v>
      </c>
      <c r="OS73" s="175">
        <v>86191.796614446823</v>
      </c>
      <c r="OT73" s="175">
        <v>109470.85781348098</v>
      </c>
      <c r="OU73" s="175">
        <v>183998.53008757601</v>
      </c>
      <c r="OV73" s="175">
        <v>198583.10140370918</v>
      </c>
      <c r="OW73" s="175">
        <v>52196.332201731828</v>
      </c>
      <c r="OX73" s="175">
        <v>177006.52092009434</v>
      </c>
      <c r="OY73" s="175">
        <v>61402.121159514238</v>
      </c>
      <c r="OZ73" s="175">
        <v>216792.82348399769</v>
      </c>
      <c r="PA73" s="175">
        <v>176344.03684103824</v>
      </c>
      <c r="PB73" s="175">
        <v>336530.76995230227</v>
      </c>
      <c r="PC73" s="175">
        <v>80544.59203352168</v>
      </c>
      <c r="PD73" s="175">
        <v>-39235.478029044287</v>
      </c>
      <c r="PE73" s="175">
        <v>88253.427583660901</v>
      </c>
      <c r="PF73" s="175">
        <v>274230.04350886808</v>
      </c>
      <c r="PG73" s="175">
        <v>199929.34706785477</v>
      </c>
      <c r="PH73" s="175">
        <v>99610.649426652657</v>
      </c>
      <c r="PI73" s="175">
        <v>155174.42291345869</v>
      </c>
      <c r="PJ73" s="175">
        <v>206902.26064593374</v>
      </c>
      <c r="PK73" s="175">
        <v>136386.0768633422</v>
      </c>
      <c r="PL73" s="175">
        <v>341613.83384954312</v>
      </c>
      <c r="PM73" s="175">
        <v>176406.34964142845</v>
      </c>
      <c r="PN73" s="175">
        <v>328160.54741220881</v>
      </c>
      <c r="PO73" s="175">
        <v>315350.60091657378</v>
      </c>
      <c r="PP73" s="175">
        <v>288333.7536292274</v>
      </c>
      <c r="PQ73" s="175">
        <v>165207.28473732772</v>
      </c>
      <c r="PR73" s="175">
        <v>125086.28324223477</v>
      </c>
      <c r="PS73" s="175">
        <v>174499.78209693386</v>
      </c>
      <c r="PT73" s="175">
        <v>123951.34523545211</v>
      </c>
      <c r="PU73" s="175">
        <v>187996.21673061393</v>
      </c>
      <c r="PV73" s="175">
        <v>300964.12176685815</v>
      </c>
      <c r="PW73" s="175">
        <v>89662.395900341944</v>
      </c>
      <c r="PX73" s="175">
        <v>199345.37989462996</v>
      </c>
      <c r="PY73" s="175">
        <v>246875.64188466233</v>
      </c>
      <c r="PZ73" s="175">
        <v>25216.507849551883</v>
      </c>
      <c r="QA73" s="175">
        <v>105590.71551372179</v>
      </c>
      <c r="QB73" s="175">
        <v>127658.07903484363</v>
      </c>
      <c r="QC73" s="175">
        <v>242967.98766345857</v>
      </c>
      <c r="QD73" s="175">
        <v>249178.75600518059</v>
      </c>
      <c r="QE73" s="175">
        <v>160247.71045237742</v>
      </c>
      <c r="QF73" s="175">
        <v>145294.84615556709</v>
      </c>
      <c r="QG73" s="175">
        <v>164846.49722940256</v>
      </c>
      <c r="QH73" s="175">
        <v>275329.08600749611</v>
      </c>
      <c r="QI73" s="175">
        <v>182717.87429805021</v>
      </c>
      <c r="QJ73" s="175">
        <v>244777.17681694141</v>
      </c>
      <c r="QK73" s="175">
        <v>339349.84546042548</v>
      </c>
      <c r="QL73" s="175">
        <v>102833.62319731213</v>
      </c>
      <c r="QM73" s="175">
        <v>293630.56064228248</v>
      </c>
      <c r="QN73" s="175">
        <v>170996.20638062662</v>
      </c>
      <c r="QO73" s="175">
        <v>157261.59276307261</v>
      </c>
      <c r="QP73" s="175">
        <v>210685.69947010168</v>
      </c>
      <c r="QQ73" s="175">
        <v>33259.481131374225</v>
      </c>
      <c r="QR73" s="175">
        <v>409779.38635758823</v>
      </c>
      <c r="QS73" s="175">
        <v>164537.27202111148</v>
      </c>
      <c r="QT73" s="175">
        <v>344760.23836120969</v>
      </c>
      <c r="QU73" s="175">
        <v>172652.28118049281</v>
      </c>
      <c r="QV73" s="175">
        <v>180213.33091475168</v>
      </c>
      <c r="QW73" s="175">
        <v>148163.88832984157</v>
      </c>
      <c r="QX73" s="175">
        <v>54790.66622982765</v>
      </c>
      <c r="QY73" s="175">
        <v>168141.36232888687</v>
      </c>
      <c r="QZ73" s="175">
        <v>281049.62491615291</v>
      </c>
      <c r="RA73" s="175">
        <v>69112.571301824064</v>
      </c>
      <c r="RB73" s="175">
        <v>168612.82770619408</v>
      </c>
      <c r="RC73" s="175">
        <v>184292.31462804039</v>
      </c>
      <c r="RD73" s="175">
        <v>240860.17411592504</v>
      </c>
      <c r="RE73" s="175">
        <v>205829.46020126951</v>
      </c>
      <c r="RF73" s="175">
        <v>178483.13456168282</v>
      </c>
      <c r="RG73" s="175">
        <v>165654.6822691196</v>
      </c>
      <c r="RH73" s="175">
        <v>177835.18192948066</v>
      </c>
      <c r="RI73" s="175">
        <v>182355.80335609312</v>
      </c>
      <c r="RJ73" s="175">
        <v>110933.14231066249</v>
      </c>
      <c r="RK73" s="175">
        <v>158936.53632948891</v>
      </c>
      <c r="RL73" s="175">
        <v>302506.41631650634</v>
      </c>
      <c r="RM73" s="175">
        <v>215157.26786853455</v>
      </c>
      <c r="RN73" s="175">
        <v>201891.33137089151</v>
      </c>
      <c r="RO73" s="175">
        <v>227565.38840872055</v>
      </c>
      <c r="RP73" s="175">
        <v>240458.27495825681</v>
      </c>
      <c r="RQ73" s="175">
        <v>82474.085688994644</v>
      </c>
      <c r="RR73" s="175">
        <v>186720.04042799922</v>
      </c>
      <c r="RS73" s="175">
        <v>175816.06566417101</v>
      </c>
      <c r="RT73" s="175">
        <v>211138.82844070462</v>
      </c>
      <c r="RU73" s="175">
        <v>252451.32994542836</v>
      </c>
      <c r="RV73" s="175">
        <v>190200.99949208891</v>
      </c>
      <c r="RW73" s="175">
        <v>103464.39893140213</v>
      </c>
      <c r="RX73" s="175">
        <v>220003.1023794619</v>
      </c>
      <c r="RY73" s="175">
        <v>214854.47114534682</v>
      </c>
      <c r="RZ73" s="175">
        <v>161175.24604132966</v>
      </c>
      <c r="SA73" s="175">
        <v>68557.709866396093</v>
      </c>
      <c r="SB73" s="175">
        <v>68690.185215701727</v>
      </c>
      <c r="SC73" s="175">
        <v>186724.90860888083</v>
      </c>
      <c r="SD73" s="175">
        <v>140294.53324446964</v>
      </c>
      <c r="SE73" s="175">
        <v>129243.30642252568</v>
      </c>
      <c r="SF73" s="175">
        <v>259625.61165420755</v>
      </c>
      <c r="SG73" s="175">
        <v>199128.26667259695</v>
      </c>
      <c r="SH73" s="175">
        <v>104317.61046362031</v>
      </c>
      <c r="SI73" s="175">
        <v>12494.959896440676</v>
      </c>
      <c r="SJ73" s="175">
        <v>170256.24271628563</v>
      </c>
      <c r="SK73" s="175">
        <v>200235.62837660508</v>
      </c>
      <c r="SL73" s="175">
        <v>151192.87718098034</v>
      </c>
      <c r="SM73" s="175">
        <v>207427.22342168022</v>
      </c>
      <c r="SN73" s="175">
        <v>320916.60411959502</v>
      </c>
      <c r="SO73" s="175">
        <v>162604.5429871775</v>
      </c>
      <c r="SP73" s="175">
        <v>303524.26178573014</v>
      </c>
      <c r="SQ73" s="175">
        <v>72052.25166738499</v>
      </c>
      <c r="SR73" s="175">
        <v>78801.214466547506</v>
      </c>
      <c r="SS73" s="175">
        <v>137634.63918841598</v>
      </c>
      <c r="ST73" s="175">
        <v>195113.13949636012</v>
      </c>
      <c r="SU73" s="175">
        <v>-11453.63228159782</v>
      </c>
      <c r="SV73" s="175">
        <v>410397.96503913734</v>
      </c>
      <c r="SW73" s="175">
        <v>171862.92375136004</v>
      </c>
      <c r="SX73" s="175">
        <v>417482.45466360135</v>
      </c>
      <c r="SY73" s="175">
        <v>186873.61027364334</v>
      </c>
      <c r="SZ73" s="175">
        <v>124491.2195816774</v>
      </c>
      <c r="TA73" s="175">
        <v>137080.23726363986</v>
      </c>
      <c r="TB73" s="175">
        <v>198451.77790937881</v>
      </c>
      <c r="TC73" s="175">
        <v>89346.180714286398</v>
      </c>
      <c r="TD73" s="175">
        <v>291151.27569391381</v>
      </c>
      <c r="TE73" s="175">
        <v>122086.61176771682</v>
      </c>
      <c r="TF73" s="175">
        <v>214610.00808316903</v>
      </c>
      <c r="TG73" s="175">
        <v>26730.127210323641</v>
      </c>
      <c r="TH73" s="175">
        <v>328633.80839539255</v>
      </c>
      <c r="TI73" s="175">
        <v>271545.61500712961</v>
      </c>
      <c r="TJ73" s="175">
        <v>255374.0769066388</v>
      </c>
      <c r="TK73" s="175">
        <v>204953.0999580725</v>
      </c>
      <c r="TL73" s="175">
        <v>158695.90734808799</v>
      </c>
      <c r="TM73" s="175">
        <v>292508.33803936245</v>
      </c>
      <c r="TN73" s="175">
        <v>273383.42037430167</v>
      </c>
      <c r="TO73" s="175">
        <v>174365.10126301297</v>
      </c>
      <c r="TP73" s="175">
        <v>272687.00351500651</v>
      </c>
      <c r="TQ73" s="175">
        <v>207432.27995904168</v>
      </c>
      <c r="TR73" s="175">
        <v>270966.82578738796</v>
      </c>
      <c r="TS73" s="175">
        <v>76028.030059249635</v>
      </c>
      <c r="TT73" s="175">
        <v>282225.59311559005</v>
      </c>
      <c r="TU73" s="175">
        <v>196055.55607461138</v>
      </c>
      <c r="TV73" s="175">
        <v>272709.42933733325</v>
      </c>
      <c r="TW73" s="175">
        <v>106824.08751282029</v>
      </c>
      <c r="TX73" s="175">
        <v>30513.63688354945</v>
      </c>
      <c r="TY73" s="175">
        <v>240431.74723212281</v>
      </c>
      <c r="TZ73" s="175">
        <v>194488.41795634327</v>
      </c>
      <c r="UA73" s="175">
        <v>145608.53092952646</v>
      </c>
      <c r="UB73" s="175">
        <v>129510.34649412156</v>
      </c>
      <c r="UC73" s="175">
        <v>125094.0442098639</v>
      </c>
      <c r="UD73" s="175">
        <v>242642.12916727946</v>
      </c>
      <c r="UE73" s="175">
        <v>140010.85923840053</v>
      </c>
      <c r="UF73" s="175">
        <v>290993.22977643472</v>
      </c>
      <c r="UG73" s="175">
        <v>56759.171421697654</v>
      </c>
      <c r="UH73" s="175">
        <v>135557.63032915391</v>
      </c>
      <c r="UI73" s="175">
        <v>71138.957007443852</v>
      </c>
      <c r="UJ73" s="175">
        <v>147650.63121292411</v>
      </c>
      <c r="UK73" s="175">
        <v>197134.41649786473</v>
      </c>
      <c r="UL73" s="175">
        <v>68806.493978972692</v>
      </c>
      <c r="UM73" s="175">
        <v>460616.26438299444</v>
      </c>
      <c r="UN73" s="175">
        <v>294972.59568989335</v>
      </c>
      <c r="UO73" s="175">
        <v>154221.74095390004</v>
      </c>
      <c r="UP73" s="175">
        <v>319291.56815232697</v>
      </c>
      <c r="UQ73" s="175">
        <v>236755.08335105499</v>
      </c>
      <c r="UR73" s="175">
        <v>90002.184980210906</v>
      </c>
      <c r="US73" s="175">
        <v>118337.88209347762</v>
      </c>
      <c r="UT73" s="175">
        <v>60597.123340794235</v>
      </c>
      <c r="UU73" s="175">
        <v>97086.215250437148</v>
      </c>
      <c r="UV73" s="175">
        <v>105485.29124235699</v>
      </c>
      <c r="UW73" s="175">
        <v>153124.17261469242</v>
      </c>
      <c r="UX73" s="175">
        <v>118557.07415517935</v>
      </c>
      <c r="UY73" s="175">
        <v>137958.5546522717</v>
      </c>
      <c r="UZ73" s="175">
        <v>247242.48813955724</v>
      </c>
      <c r="VA73" s="175">
        <v>268119.14182181656</v>
      </c>
      <c r="VB73" s="175">
        <v>209383.28140453214</v>
      </c>
      <c r="VC73" s="175">
        <v>262272.97826454462</v>
      </c>
      <c r="VD73" s="175">
        <v>172603.41787572781</v>
      </c>
      <c r="VE73" s="175">
        <v>62916.631041917659</v>
      </c>
      <c r="VF73" s="175">
        <v>300555.1233259635</v>
      </c>
      <c r="VG73" s="175">
        <v>216715.04686509597</v>
      </c>
      <c r="VH73" s="175">
        <v>188425.37443861002</v>
      </c>
      <c r="VI73" s="175">
        <v>282173.49654846679</v>
      </c>
      <c r="VJ73" s="175">
        <v>202488.62910947448</v>
      </c>
      <c r="VK73" s="175">
        <v>145172.62872951649</v>
      </c>
      <c r="VL73" s="175">
        <v>164196.09716796619</v>
      </c>
      <c r="VM73" s="175">
        <v>37318.024619535543</v>
      </c>
      <c r="VN73" s="175">
        <v>84071.453414012416</v>
      </c>
      <c r="VO73" s="175">
        <v>358387.01690702222</v>
      </c>
      <c r="VP73" s="175">
        <v>116238.678902235</v>
      </c>
      <c r="VQ73" s="175">
        <v>211505.27123741989</v>
      </c>
      <c r="VR73" s="175">
        <v>210401.31643304002</v>
      </c>
      <c r="VS73" s="175">
        <v>436836.54272560368</v>
      </c>
      <c r="VT73" s="175">
        <v>268818.50603676878</v>
      </c>
      <c r="VU73" s="175">
        <v>151388.33798869382</v>
      </c>
      <c r="VV73" s="175">
        <v>185002.59500856261</v>
      </c>
      <c r="VW73" s="175">
        <v>240425.57851856836</v>
      </c>
      <c r="VX73" s="175">
        <v>174200.14738176117</v>
      </c>
      <c r="VY73" s="175">
        <v>170345.683845194</v>
      </c>
      <c r="VZ73" s="175">
        <v>101579.06899861679</v>
      </c>
      <c r="WA73" s="175">
        <v>150527.7360664111</v>
      </c>
      <c r="WB73" s="175">
        <v>273984.05290947447</v>
      </c>
      <c r="WC73" s="175">
        <v>213059.51307871583</v>
      </c>
      <c r="WD73" s="175">
        <v>197910.10960185385</v>
      </c>
      <c r="WE73" s="175">
        <v>150384.62431232608</v>
      </c>
      <c r="WF73" s="175">
        <v>166215.53749260161</v>
      </c>
      <c r="WG73" s="175">
        <v>220517.1696459378</v>
      </c>
      <c r="WH73" s="175">
        <v>348466.91725892725</v>
      </c>
      <c r="WI73" s="175">
        <v>324997.23222230328</v>
      </c>
      <c r="WJ73" s="175">
        <v>318914.69248413516</v>
      </c>
      <c r="WK73" s="175">
        <v>228345.52812781668</v>
      </c>
      <c r="WL73" s="175">
        <v>139462.94071806557</v>
      </c>
      <c r="WM73" s="175">
        <v>177594.73702706507</v>
      </c>
      <c r="WN73" s="175">
        <v>-22792.582331520884</v>
      </c>
      <c r="WO73" s="175">
        <v>126611.57552718263</v>
      </c>
      <c r="WP73" s="175">
        <v>201525.48722057167</v>
      </c>
      <c r="WQ73" s="175">
        <v>197480.75594102399</v>
      </c>
      <c r="WR73" s="175">
        <v>284583.54395077296</v>
      </c>
      <c r="WS73" s="175">
        <v>241059.02254650602</v>
      </c>
      <c r="WT73" s="175">
        <v>215549.33092240299</v>
      </c>
      <c r="WU73" s="175">
        <v>37146.844070024556</v>
      </c>
      <c r="WV73" s="175">
        <v>268925.47057312948</v>
      </c>
      <c r="WW73" s="175">
        <v>148432.48725139769</v>
      </c>
      <c r="WX73" s="175">
        <v>178261.97267166179</v>
      </c>
      <c r="WY73" s="175">
        <v>329467.33023428707</v>
      </c>
      <c r="WZ73" s="175">
        <v>210154.4716025996</v>
      </c>
      <c r="XA73" s="175">
        <v>193015.73063597435</v>
      </c>
      <c r="XB73" s="175">
        <v>298487.04028936831</v>
      </c>
      <c r="XC73" s="175">
        <v>125948.3321516077</v>
      </c>
      <c r="XD73" s="175">
        <v>168501.41439037214</v>
      </c>
      <c r="XE73" s="175">
        <v>367481.63881217595</v>
      </c>
      <c r="XF73" s="175">
        <v>130200.28459795902</v>
      </c>
      <c r="XG73" s="175">
        <v>305542.03551289695</v>
      </c>
      <c r="XH73" s="175">
        <v>67651.827277592936</v>
      </c>
      <c r="XI73" s="175">
        <v>243899.92484813553</v>
      </c>
      <c r="XJ73" s="175">
        <v>89568.850118501563</v>
      </c>
      <c r="XK73" s="175">
        <v>234522.42810493239</v>
      </c>
      <c r="XL73" s="175">
        <v>232526.32227926032</v>
      </c>
      <c r="XM73" s="175">
        <v>200575.61443123437</v>
      </c>
      <c r="XN73" s="175">
        <v>290229.63045814214</v>
      </c>
      <c r="XO73" s="175">
        <v>297799.75235751725</v>
      </c>
      <c r="XP73" s="175">
        <v>112862.51869440902</v>
      </c>
      <c r="XQ73" s="175">
        <v>199566.25033776456</v>
      </c>
      <c r="XR73" s="175">
        <v>219009.200452991</v>
      </c>
      <c r="XS73" s="175">
        <v>288634.17227811227</v>
      </c>
      <c r="XT73" s="175">
        <v>157229.76195669034</v>
      </c>
      <c r="XU73" s="175">
        <v>283670.90699327399</v>
      </c>
      <c r="XV73" s="175">
        <v>210345.04130358907</v>
      </c>
      <c r="XW73" s="175">
        <v>177507.46410705097</v>
      </c>
      <c r="XX73" s="175">
        <v>83923.411558438005</v>
      </c>
      <c r="XY73" s="175">
        <v>119524.07778750506</v>
      </c>
      <c r="XZ73" s="175">
        <v>375261.18416901852</v>
      </c>
      <c r="YA73" s="175">
        <v>233144.66170290069</v>
      </c>
      <c r="YB73" s="175">
        <v>317405.46255736024</v>
      </c>
      <c r="YC73" s="175">
        <v>94272.165960102051</v>
      </c>
      <c r="YD73" s="175">
        <v>127699.42076487816</v>
      </c>
      <c r="YE73" s="175">
        <v>167435.13102769249</v>
      </c>
      <c r="YF73" s="175">
        <v>149786.67179180653</v>
      </c>
      <c r="YG73" s="175">
        <v>163629.31588193882</v>
      </c>
      <c r="YH73" s="175">
        <v>254007.30790784277</v>
      </c>
      <c r="YI73" s="175">
        <v>173384.79017992335</v>
      </c>
      <c r="YJ73" s="175">
        <v>166812.88252262981</v>
      </c>
      <c r="YK73" s="175">
        <v>210151.82590784354</v>
      </c>
      <c r="YL73" s="175">
        <v>227575.48854485789</v>
      </c>
      <c r="YM73" s="175">
        <v>106185.64604302123</v>
      </c>
      <c r="YN73" s="175">
        <v>224571.74178375231</v>
      </c>
      <c r="YO73" s="175">
        <v>197086.5148069103</v>
      </c>
      <c r="YP73" s="175">
        <v>82312.088734001154</v>
      </c>
      <c r="YQ73" s="175">
        <v>276016.52443996747</v>
      </c>
      <c r="YR73" s="175">
        <v>188414.21045716284</v>
      </c>
      <c r="YS73" s="175">
        <v>161259.97885267256</v>
      </c>
      <c r="YT73" s="175">
        <v>280865.53241712647</v>
      </c>
      <c r="YU73" s="175">
        <v>560544.5159439221</v>
      </c>
      <c r="YV73" s="175">
        <v>114185.12162377639</v>
      </c>
      <c r="YW73" s="175">
        <v>246094.2337599337</v>
      </c>
      <c r="YX73" s="175">
        <v>188917.99226113484</v>
      </c>
      <c r="YY73" s="175">
        <v>46838.411047755944</v>
      </c>
      <c r="YZ73" s="175">
        <v>249620.40053147508</v>
      </c>
      <c r="ZA73" s="175">
        <v>159786.31049877949</v>
      </c>
      <c r="ZB73" s="175">
        <v>373388.86742812744</v>
      </c>
      <c r="ZC73" s="175">
        <v>167618.20728741036</v>
      </c>
      <c r="ZD73" s="175">
        <v>186947.85812499071</v>
      </c>
      <c r="ZE73" s="175">
        <v>233533.14990285016</v>
      </c>
      <c r="ZF73" s="175">
        <v>192536.8210165099</v>
      </c>
      <c r="ZG73" s="175">
        <v>273221.61711189616</v>
      </c>
      <c r="ZH73" s="175">
        <v>102242.893803215</v>
      </c>
      <c r="ZI73" s="175">
        <v>230050.84244498544</v>
      </c>
      <c r="ZJ73" s="175">
        <v>174730.45642678783</v>
      </c>
      <c r="ZK73" s="175">
        <v>28136.484748269344</v>
      </c>
      <c r="ZL73" s="175">
        <v>120886.55188914998</v>
      </c>
      <c r="ZM73" s="175">
        <v>223010.09720402802</v>
      </c>
      <c r="ZN73" s="175">
        <v>265557.92280405306</v>
      </c>
      <c r="ZO73" s="175">
        <v>156086.91906739818</v>
      </c>
      <c r="ZP73" s="175">
        <v>119812.95889569359</v>
      </c>
      <c r="ZQ73" s="175">
        <v>292235.86344486533</v>
      </c>
      <c r="ZR73" s="175">
        <v>225295.66542846127</v>
      </c>
      <c r="ZS73" s="175">
        <v>68133.179483924032</v>
      </c>
      <c r="ZT73" s="175">
        <v>127843.84194567817</v>
      </c>
      <c r="ZU73" s="175">
        <v>221575.59032268598</v>
      </c>
      <c r="ZV73" s="175">
        <v>196444.26312740552</v>
      </c>
      <c r="ZW73" s="175">
        <v>260823.13328415033</v>
      </c>
      <c r="ZX73" s="175">
        <v>379269.8520031423</v>
      </c>
      <c r="ZY73" s="175">
        <v>226769.54426680232</v>
      </c>
      <c r="ZZ73" s="175">
        <v>203261.8042680966</v>
      </c>
      <c r="AAA73" s="175">
        <v>165280.79538960662</v>
      </c>
      <c r="AAB73" s="175">
        <v>244548.21429087158</v>
      </c>
      <c r="AAC73" s="175">
        <v>82644.664521103405</v>
      </c>
      <c r="AAD73" s="175">
        <v>255745.70653510877</v>
      </c>
      <c r="AAE73" s="175">
        <v>316874.40277956659</v>
      </c>
      <c r="AAF73" s="175">
        <v>250405.63467906899</v>
      </c>
      <c r="AAG73" s="175">
        <v>211993.65421749573</v>
      </c>
      <c r="AAH73" s="175">
        <v>159054.22660172207</v>
      </c>
      <c r="AAI73" s="175">
        <v>236238.27671099969</v>
      </c>
      <c r="AAJ73" s="175">
        <v>292837.33249983442</v>
      </c>
      <c r="AAK73" s="175">
        <v>36198.894318402483</v>
      </c>
      <c r="AAL73" s="175">
        <v>141687.11284503585</v>
      </c>
      <c r="AAM73" s="175">
        <v>121013.34987494393</v>
      </c>
      <c r="AAN73" s="175">
        <v>137091.21532741867</v>
      </c>
      <c r="AAO73" s="175">
        <v>58691.425855505149</v>
      </c>
      <c r="AAP73" s="175">
        <v>167094.26093473687</v>
      </c>
      <c r="AAQ73" s="175">
        <v>116029.168580789</v>
      </c>
      <c r="AAR73" s="175">
        <v>214547.13352912513</v>
      </c>
      <c r="AAS73" s="175">
        <v>217588.8807603509</v>
      </c>
      <c r="AAT73" s="175">
        <v>137924.00564768689</v>
      </c>
      <c r="AAU73" s="175">
        <v>343858.07030142331</v>
      </c>
      <c r="AAV73" s="175">
        <v>247229.20044704038</v>
      </c>
      <c r="AAW73" s="175">
        <v>210510.56538940393</v>
      </c>
      <c r="AAX73" s="175">
        <v>333682.3697477823</v>
      </c>
      <c r="AAY73" s="175">
        <v>276325.18254317378</v>
      </c>
      <c r="AAZ73" s="175">
        <v>224472.08541816732</v>
      </c>
      <c r="ABA73" s="175">
        <v>297836.22437201755</v>
      </c>
      <c r="ABB73" s="175">
        <v>376493.80479928589</v>
      </c>
      <c r="ABC73" s="175">
        <v>275633.45665847289</v>
      </c>
      <c r="ABD73" s="175">
        <v>186719.72612887173</v>
      </c>
      <c r="ABE73" s="175">
        <v>251799.13435201318</v>
      </c>
      <c r="ABF73" s="175">
        <v>66300.091418494965</v>
      </c>
      <c r="ABG73" s="175">
        <v>159611.29735168803</v>
      </c>
      <c r="ABH73" s="175">
        <v>194101.40777053355</v>
      </c>
      <c r="ABI73" s="175">
        <v>204651.08724706143</v>
      </c>
      <c r="ABJ73" s="175">
        <v>65276.503075870714</v>
      </c>
      <c r="ABK73" s="175">
        <v>290227.26959114382</v>
      </c>
      <c r="ABL73" s="175">
        <v>190548.42482312501</v>
      </c>
      <c r="ABM73" s="175">
        <v>197360.51677041885</v>
      </c>
      <c r="ABN73" s="175">
        <v>87845.347773091271</v>
      </c>
      <c r="ABO73" s="175">
        <v>406633.9945551909</v>
      </c>
      <c r="ABP73" s="175">
        <v>293387.83462094888</v>
      </c>
      <c r="ABQ73" s="175">
        <v>284723.82361572387</v>
      </c>
      <c r="ABR73" s="175">
        <v>131903.506855883</v>
      </c>
      <c r="ABS73" s="175">
        <v>419475.41129551874</v>
      </c>
      <c r="ABT73" s="175">
        <v>78949.258533905668</v>
      </c>
      <c r="ABU73" s="175">
        <v>332301.75128742715</v>
      </c>
      <c r="ABV73" s="175">
        <v>413760.72787850967</v>
      </c>
      <c r="ABW73" s="175">
        <v>237889.2747407509</v>
      </c>
      <c r="ABX73" s="175">
        <v>202955.25754847052</v>
      </c>
      <c r="ABY73" s="175">
        <v>188140.21662112646</v>
      </c>
      <c r="ABZ73" s="175">
        <v>218967.99677611131</v>
      </c>
      <c r="ACA73" s="175">
        <v>282365.36924815201</v>
      </c>
      <c r="ACB73" s="175">
        <v>339002.29118434433</v>
      </c>
      <c r="ACC73" s="175">
        <v>426828.90715487691</v>
      </c>
      <c r="ACD73" s="175">
        <v>20844.467071864754</v>
      </c>
      <c r="ACE73" s="175">
        <v>8020.9639582179661</v>
      </c>
      <c r="ACF73" s="175">
        <v>300759.09502987564</v>
      </c>
      <c r="ACG73" s="175">
        <v>346625.54824401368</v>
      </c>
      <c r="ACH73" s="175">
        <v>293240.88804840943</v>
      </c>
      <c r="ACI73" s="175">
        <v>240848.13124210597</v>
      </c>
      <c r="ACJ73" s="175">
        <v>135416.13269324755</v>
      </c>
      <c r="ACK73" s="175">
        <v>150243.40829234399</v>
      </c>
      <c r="ACL73" s="175">
        <v>123913.86825595004</v>
      </c>
      <c r="ACM73" s="175">
        <v>394479.39696806006</v>
      </c>
      <c r="ACN73" s="175">
        <v>382897.12275848031</v>
      </c>
      <c r="ACO73" s="175">
        <v>169006.86208622716</v>
      </c>
      <c r="ACP73" s="175">
        <v>77127.197635247139</v>
      </c>
      <c r="ACQ73" s="175">
        <v>83180.719979468311</v>
      </c>
      <c r="ACR73" s="175">
        <v>221217.81358284288</v>
      </c>
      <c r="ACS73" s="175">
        <v>217091.23432209963</v>
      </c>
      <c r="ACT73" s="175">
        <v>193842.09797125895</v>
      </c>
      <c r="ACU73" s="175">
        <v>257547.14424757275</v>
      </c>
      <c r="ACV73" s="175">
        <v>168469.58299868822</v>
      </c>
      <c r="ACW73" s="175">
        <v>220595.49952240524</v>
      </c>
      <c r="ACX73" s="175">
        <v>387306.47715124243</v>
      </c>
      <c r="ACY73" s="175">
        <v>133405.30413189839</v>
      </c>
      <c r="ACZ73" s="175">
        <v>277951.72810328729</v>
      </c>
      <c r="ADA73" s="175">
        <v>186366.41524221216</v>
      </c>
      <c r="ADB73" s="175">
        <v>237948.24939017484</v>
      </c>
      <c r="ADC73" s="175">
        <v>44307.016636526445</v>
      </c>
      <c r="ADD73" s="175">
        <v>304769.36839349149</v>
      </c>
      <c r="ADE73" s="175">
        <v>305242.86728680454</v>
      </c>
      <c r="ADF73" s="175">
        <v>146058.70456748453</v>
      </c>
      <c r="ADG73" s="175">
        <v>228949.93494031817</v>
      </c>
      <c r="ADH73" s="175">
        <v>126690.74944895745</v>
      </c>
      <c r="ADI73" s="175">
        <v>151376.97374037508</v>
      </c>
      <c r="ADJ73" s="175">
        <v>146348.86123246083</v>
      </c>
      <c r="ADK73" s="175">
        <v>247964.97410907445</v>
      </c>
      <c r="ADL73" s="175">
        <v>87572.518095206178</v>
      </c>
      <c r="ADM73" s="175">
        <v>159284.9245174696</v>
      </c>
      <c r="ADN73" s="175">
        <v>221512.34970739507</v>
      </c>
      <c r="ADO73" s="175">
        <v>147346.15996962212</v>
      </c>
      <c r="ADP73" s="175">
        <v>316180.35941241472</v>
      </c>
      <c r="ADQ73" s="175">
        <v>253944.89890431456</v>
      </c>
      <c r="ADR73" s="175">
        <v>83536.160438612191</v>
      </c>
      <c r="ADS73" s="175">
        <v>180059.77474085463</v>
      </c>
      <c r="ADT73" s="175">
        <v>192068.31217040273</v>
      </c>
      <c r="ADU73" s="175">
        <v>308108.86841932387</v>
      </c>
      <c r="ADV73" s="175">
        <v>265116.05542336818</v>
      </c>
      <c r="ADW73" s="175">
        <v>204030.73564574495</v>
      </c>
      <c r="ADX73" s="175">
        <v>101721.88850438574</v>
      </c>
      <c r="ADY73" s="175">
        <v>464896.53871800593</v>
      </c>
      <c r="ADZ73" s="175">
        <v>256558.72603879313</v>
      </c>
      <c r="AEA73" s="175">
        <v>309296.99248329509</v>
      </c>
      <c r="AEB73" s="175">
        <v>313280.122169365</v>
      </c>
      <c r="AEC73" s="175">
        <v>194391.49636980105</v>
      </c>
      <c r="AED73" s="175">
        <v>470593.40976726555</v>
      </c>
      <c r="AEE73" s="175">
        <v>230475.74381175544</v>
      </c>
      <c r="AEF73" s="175">
        <v>325048.40048347123</v>
      </c>
      <c r="AEG73" s="175">
        <v>249082.70192774761</v>
      </c>
      <c r="AEH73" s="175">
        <v>205657.98813338898</v>
      </c>
      <c r="AEI73" s="175">
        <v>221868.2562229691</v>
      </c>
      <c r="AEJ73" s="175">
        <v>104608.03410003305</v>
      </c>
      <c r="AEK73" s="175">
        <v>193270.25260335417</v>
      </c>
      <c r="AEL73" s="175">
        <v>307915.77773610671</v>
      </c>
      <c r="AEM73" s="175">
        <v>149528.67681007824</v>
      </c>
      <c r="AEN73" s="175">
        <v>229516.23730041599</v>
      </c>
      <c r="AEO73" s="175">
        <v>207055.10128604103</v>
      </c>
      <c r="AEP73" s="175">
        <v>161326.04899549874</v>
      </c>
      <c r="AEQ73" s="175">
        <v>246029.07706848253</v>
      </c>
      <c r="AER73" s="175">
        <v>252824.74740333992</v>
      </c>
      <c r="AES73" s="175">
        <v>285828.54469064303</v>
      </c>
      <c r="AET73" s="175">
        <v>163591.73833445139</v>
      </c>
      <c r="AEU73" s="175">
        <v>160999.46484112547</v>
      </c>
      <c r="AEV73" s="175">
        <v>163053.27706337449</v>
      </c>
      <c r="AEW73" s="175">
        <v>123041.40872614985</v>
      </c>
      <c r="AEX73" s="175">
        <v>186124.66993984074</v>
      </c>
      <c r="AEY73" s="175">
        <v>260194.17589216799</v>
      </c>
      <c r="AEZ73" s="175">
        <v>233751.21705644325</v>
      </c>
      <c r="AFA73" s="175">
        <v>111256.01616969792</v>
      </c>
      <c r="AFB73" s="175">
        <v>79189.928611108538</v>
      </c>
      <c r="AFC73" s="175">
        <v>201679.21600836387</v>
      </c>
      <c r="AFD73" s="175">
        <v>338284.22556955565</v>
      </c>
      <c r="AFE73" s="175">
        <v>90435.927347646822</v>
      </c>
      <c r="AFF73" s="175">
        <v>370605.06697994599</v>
      </c>
      <c r="AFG73" s="175">
        <v>302703.10193253489</v>
      </c>
      <c r="AFH73" s="175">
        <v>238846.32367476838</v>
      </c>
      <c r="AFI73" s="175">
        <v>205473.0777527162</v>
      </c>
      <c r="AFJ73" s="175">
        <v>203808.00233137759</v>
      </c>
      <c r="AFK73" s="175">
        <v>135188.67021382687</v>
      </c>
      <c r="AFL73" s="175">
        <v>332394.14732267003</v>
      </c>
      <c r="AFM73" s="175">
        <v>168629.98604714268</v>
      </c>
      <c r="AFN73" s="175">
        <v>168813.20570858999</v>
      </c>
      <c r="AFO73" s="175">
        <v>46355.182479684911</v>
      </c>
      <c r="AFP73" s="175">
        <v>175652.29406382833</v>
      </c>
      <c r="AFQ73" s="175">
        <v>315338.00100525317</v>
      </c>
      <c r="AFR73" s="175">
        <v>439106.44533602346</v>
      </c>
      <c r="AFS73" s="175">
        <v>140692.64136686226</v>
      </c>
      <c r="AFT73" s="175">
        <v>115360.66655762741</v>
      </c>
      <c r="AFU73" s="175">
        <v>66677.977312189672</v>
      </c>
      <c r="AFV73" s="175">
        <v>155209.89735504336</v>
      </c>
      <c r="AFW73" s="175">
        <v>352322.47625250887</v>
      </c>
      <c r="AFX73" s="175">
        <v>195516.60304218886</v>
      </c>
      <c r="AFY73" s="175">
        <v>62619.315993054246</v>
      </c>
      <c r="AFZ73" s="175">
        <v>356999.00705620495</v>
      </c>
      <c r="AGA73" s="175">
        <v>289841.52840031486</v>
      </c>
      <c r="AGB73" s="175">
        <v>368.59605941033806</v>
      </c>
      <c r="AGC73" s="175">
        <v>251958.38052904495</v>
      </c>
      <c r="AGD73" s="175">
        <v>265218.90386927698</v>
      </c>
      <c r="AGE73" s="175">
        <v>180978.89947969309</v>
      </c>
      <c r="AGF73" s="175">
        <v>195574.77192274635</v>
      </c>
      <c r="AGG73" s="175">
        <v>315765.82665837812</v>
      </c>
      <c r="AGH73" s="175">
        <v>339836.11498798762</v>
      </c>
      <c r="AGI73" s="175">
        <v>120891.48329754113</v>
      </c>
      <c r="AGJ73" s="175">
        <v>160285.37889379764</v>
      </c>
      <c r="AGK73" s="175">
        <v>85911.454838604521</v>
      </c>
      <c r="AGL73" s="175">
        <v>148700.00883638114</v>
      </c>
      <c r="AGM73" s="175">
        <v>345845.06249625515</v>
      </c>
      <c r="AGN73" s="175">
        <v>256206.97165534971</v>
      </c>
      <c r="AGO73" s="175">
        <v>188166.31654842035</v>
      </c>
      <c r="AGP73" s="175">
        <v>230875.39080778131</v>
      </c>
      <c r="AGQ73" s="175">
        <v>312587.36384195369</v>
      </c>
      <c r="AGR73" s="175">
        <v>346508.60976400692</v>
      </c>
      <c r="AGS73" s="175">
        <v>153835.27693572803</v>
      </c>
      <c r="AGT73" s="175">
        <v>290051.09362767183</v>
      </c>
      <c r="AGU73" s="175">
        <v>170641.05434473025</v>
      </c>
      <c r="AGV73" s="175">
        <v>228747.19941696883</v>
      </c>
      <c r="AGW73" s="175">
        <v>145995.66755302338</v>
      </c>
      <c r="AGX73" s="175">
        <v>289848.38331997162</v>
      </c>
      <c r="AGY73" s="175">
        <v>292664.18708580226</v>
      </c>
      <c r="AGZ73" s="175">
        <v>224162.14700900734</v>
      </c>
      <c r="AHA73" s="175">
        <v>232526.81960396736</v>
      </c>
      <c r="AHB73" s="175">
        <v>122198.38643188852</v>
      </c>
      <c r="AHC73" s="175">
        <v>262916.33578375308</v>
      </c>
      <c r="AHD73" s="175">
        <v>248305.39049856743</v>
      </c>
      <c r="AHE73" s="175">
        <v>90316.946585886064</v>
      </c>
      <c r="AHF73" s="175">
        <v>214862.93121014131</v>
      </c>
      <c r="AHG73" s="175">
        <v>116402.12809621237</v>
      </c>
      <c r="AHH73" s="175">
        <v>208095.97476946763</v>
      </c>
      <c r="AHI73" s="175">
        <v>124079.67537642454</v>
      </c>
      <c r="AHJ73" s="175">
        <v>134378.72320165404</v>
      </c>
      <c r="AHK73" s="175">
        <v>193531.43917542123</v>
      </c>
      <c r="AHL73" s="175">
        <v>290896.07109978504</v>
      </c>
      <c r="AHM73" s="175">
        <v>124677.48273855922</v>
      </c>
      <c r="AHN73" s="175">
        <v>249238.81390937651</v>
      </c>
      <c r="AHO73" s="175">
        <v>256378.48010100625</v>
      </c>
      <c r="AHP73" s="175">
        <v>207272.30052422898</v>
      </c>
      <c r="AHQ73" s="175">
        <v>101521.14170247637</v>
      </c>
      <c r="AHR73" s="175">
        <v>262474.28812458029</v>
      </c>
      <c r="AHS73" s="175">
        <v>295516.6594153156</v>
      </c>
      <c r="AHT73" s="175">
        <v>106731.97227524182</v>
      </c>
      <c r="AHU73" s="175">
        <v>233779.7125976145</v>
      </c>
      <c r="AHV73" s="175">
        <v>208607.18734412672</v>
      </c>
      <c r="AHW73" s="175">
        <v>222842.09772201211</v>
      </c>
      <c r="AHX73" s="175">
        <v>151621.73445854191</v>
      </c>
      <c r="AHY73" s="175">
        <v>133641.43349342924</v>
      </c>
      <c r="AHZ73" s="175">
        <v>212047.85562334937</v>
      </c>
      <c r="AIA73" s="175">
        <v>204754.44518353592</v>
      </c>
      <c r="AIB73" s="175">
        <v>176472.35710441309</v>
      </c>
      <c r="AIC73" s="175">
        <v>273972.07461853063</v>
      </c>
      <c r="AID73" s="175">
        <v>145280.60362848043</v>
      </c>
      <c r="AIE73" s="175">
        <v>392270.98157114437</v>
      </c>
      <c r="AIF73" s="175">
        <v>48213.07380284532</v>
      </c>
      <c r="AIG73" s="175">
        <v>197315.53907113004</v>
      </c>
      <c r="AIH73" s="175">
        <v>168817.88643742591</v>
      </c>
      <c r="AII73" s="175">
        <v>255882.57976736239</v>
      </c>
      <c r="AIJ73" s="175">
        <v>234546.21140625374</v>
      </c>
      <c r="AIK73" s="175">
        <v>136854.81708798825</v>
      </c>
      <c r="AIL73" s="175">
        <v>128381.74177963866</v>
      </c>
      <c r="AIM73" s="175">
        <v>290996.13031098328</v>
      </c>
      <c r="AIN73" s="175">
        <v>178857.1245065309</v>
      </c>
      <c r="AIO73" s="175">
        <v>146966.55527610687</v>
      </c>
      <c r="AIP73" s="175">
        <v>222991.90545344166</v>
      </c>
      <c r="AIQ73" s="175">
        <v>149198.63535796522</v>
      </c>
      <c r="AIR73" s="175">
        <v>253511.38093308598</v>
      </c>
      <c r="AIS73" s="175">
        <v>281646.91347499867</v>
      </c>
      <c r="AIT73" s="175">
        <v>234131.8198332045</v>
      </c>
      <c r="AIU73" s="175">
        <v>221303.63647204626</v>
      </c>
      <c r="AIV73" s="175">
        <v>295267.8373151361</v>
      </c>
      <c r="AIW73" s="175">
        <v>373608.47929317423</v>
      </c>
      <c r="AIX73" s="175">
        <v>197775.44867021657</v>
      </c>
      <c r="AIY73" s="175">
        <v>231859.40353208166</v>
      </c>
      <c r="AIZ73" s="175">
        <v>207289.96425307795</v>
      </c>
      <c r="AJA73" s="175">
        <v>191900.05175859021</v>
      </c>
      <c r="AJB73" s="175">
        <v>206435.4117883927</v>
      </c>
      <c r="AJC73" s="175">
        <v>107815.98063532362</v>
      </c>
      <c r="AJD73" s="175">
        <v>343285.79228107934</v>
      </c>
      <c r="AJE73" s="175">
        <v>196155.4526856661</v>
      </c>
      <c r="AJF73" s="175">
        <v>110436.28695708969</v>
      </c>
      <c r="AJG73" s="175">
        <v>231412.54995495843</v>
      </c>
      <c r="AJH73" s="175">
        <v>223277.74784996733</v>
      </c>
      <c r="AJI73" s="175">
        <v>163783.40169447861</v>
      </c>
      <c r="AJJ73" s="175">
        <v>66052.462996285409</v>
      </c>
      <c r="AJK73" s="175">
        <v>208287.90705307038</v>
      </c>
      <c r="AJL73" s="175">
        <v>63634.977072490903</v>
      </c>
      <c r="AJM73" s="175">
        <v>150953.40588075627</v>
      </c>
      <c r="AJN73" s="175">
        <v>73839.435066164326</v>
      </c>
      <c r="AJO73" s="175">
        <v>208364.74528632176</v>
      </c>
      <c r="AJP73" s="175">
        <v>175423.51733029474</v>
      </c>
      <c r="AJQ73" s="175">
        <v>123499.99433621152</v>
      </c>
      <c r="AJR73" s="175">
        <v>-11152.504491263244</v>
      </c>
      <c r="AJS73" s="175">
        <v>313248.10221787507</v>
      </c>
      <c r="AJT73" s="175">
        <v>212212.94286009303</v>
      </c>
      <c r="AJU73" s="175">
        <v>154862.46688066755</v>
      </c>
      <c r="AJV73" s="175">
        <v>154025.81717883909</v>
      </c>
      <c r="AJW73" s="175">
        <v>69145.601352441852</v>
      </c>
      <c r="AJX73" s="175">
        <v>200704.2673945222</v>
      </c>
      <c r="AJY73" s="175">
        <v>252357.65232891333</v>
      </c>
      <c r="AJZ73" s="175">
        <v>199400.24968117313</v>
      </c>
      <c r="AKA73" s="175">
        <v>510186.36439594981</v>
      </c>
      <c r="AKB73" s="175">
        <v>90633.721722537506</v>
      </c>
      <c r="AKC73" s="175">
        <v>67422.592421797308</v>
      </c>
      <c r="AKD73" s="175">
        <v>168225.99926164144</v>
      </c>
      <c r="AKE73" s="175">
        <v>99941.311018034117</v>
      </c>
      <c r="AKF73" s="175">
        <v>183123.60853941081</v>
      </c>
      <c r="AKG73" s="175">
        <v>93884.554380220681</v>
      </c>
      <c r="AKH73" s="175">
        <v>124641.33056675515</v>
      </c>
      <c r="AKI73" s="175">
        <v>4288.5117027805536</v>
      </c>
      <c r="AKJ73" s="175">
        <v>128735.51567274754</v>
      </c>
      <c r="AKK73" s="175">
        <v>120459.93259415322</v>
      </c>
      <c r="AKL73" s="175">
        <v>234115.88700955501</v>
      </c>
      <c r="AKM73" s="175">
        <v>174746.23533742095</v>
      </c>
      <c r="AKN73" s="175">
        <v>195228.34326021469</v>
      </c>
      <c r="AKO73" s="175">
        <v>191970.7882313428</v>
      </c>
      <c r="AKP73" s="175">
        <v>413606.41853971832</v>
      </c>
      <c r="AKQ73" s="175">
        <v>179393.41018133017</v>
      </c>
      <c r="AKR73" s="175">
        <v>242759.85127422851</v>
      </c>
      <c r="AKS73" s="175">
        <v>274776.56208380405</v>
      </c>
      <c r="AKT73" s="175">
        <v>64501.637849520092</v>
      </c>
      <c r="AKU73" s="175">
        <v>255461.31114768519</v>
      </c>
      <c r="AKV73" s="175">
        <v>115732.96996859509</v>
      </c>
      <c r="AKW73" s="175">
        <v>162814.56610470667</v>
      </c>
      <c r="AKX73" s="175">
        <v>223076.26245262817</v>
      </c>
      <c r="AKY73" s="175">
        <v>294651.15424927633</v>
      </c>
      <c r="AKZ73" s="175">
        <v>205935.18115729827</v>
      </c>
      <c r="ALA73" s="175">
        <v>101884.55978367239</v>
      </c>
      <c r="ALB73" s="175">
        <v>218224.47272570201</v>
      </c>
      <c r="ALC73" s="175">
        <v>106032.46138278113</v>
      </c>
      <c r="ALD73" s="175">
        <v>157376.90796516786</v>
      </c>
      <c r="ALE73" s="175">
        <v>143355.44769654926</v>
      </c>
      <c r="ALF73" s="175">
        <v>217538.87616666191</v>
      </c>
      <c r="ALG73" s="175">
        <v>210033.69632172177</v>
      </c>
      <c r="ALH73" s="175">
        <v>97693.230085221498</v>
      </c>
      <c r="ALI73" s="175">
        <v>230744.02543495363</v>
      </c>
      <c r="ALJ73" s="175">
        <v>342133.92511936784</v>
      </c>
      <c r="ALK73" s="175">
        <v>208230.32258374145</v>
      </c>
      <c r="ALL73" s="175">
        <v>179573.15487581273</v>
      </c>
      <c r="ALM73" s="175">
        <v>350573.65492520644</v>
      </c>
      <c r="ALN73" s="175">
        <v>175366.90593405717</v>
      </c>
      <c r="ALO73" s="175">
        <v>238137.1594186963</v>
      </c>
      <c r="ALP73" s="175">
        <v>207309.39043693946</v>
      </c>
      <c r="ALQ73" s="175">
        <v>202990.82459473878</v>
      </c>
      <c r="ALR73" s="175">
        <v>331307.62112585397</v>
      </c>
      <c r="ALS73" s="175">
        <v>231926.39867898179</v>
      </c>
      <c r="ALT73" s="175">
        <v>100991.63754929396</v>
      </c>
      <c r="ALU73" s="175">
        <v>218293.69340858783</v>
      </c>
      <c r="ALV73" s="175">
        <v>222028.00941332459</v>
      </c>
      <c r="ALW73" s="175">
        <v>171942.22677323018</v>
      </c>
      <c r="ALX73" s="176">
        <v>252114.51867838419</v>
      </c>
    </row>
    <row r="74" spans="1:1012" s="4" customFormat="1" ht="14.4" customHeight="1" x14ac:dyDescent="0.35">
      <c r="A74" s="98">
        <f t="shared" si="1"/>
        <v>7</v>
      </c>
      <c r="B74" s="190">
        <f>IF(Calculations[[#This Row],[Adoption Year]]&lt;=Plan_Yrs,Inv*(1+YoY_Inv)^Calculations[[#This Row],[Adoption Year]],"")</f>
        <v>213393.74993427549</v>
      </c>
      <c r="C74" s="190">
        <f>IF(Calculations[[#This Row],[Adoption Year]]&lt;= Plan_Yrs, Calculations[[#This Row],[Investment]]/(1+DR)^Calculations[[#This Row],[Adoption Year]],"")</f>
        <v>111828.59884176824</v>
      </c>
      <c r="D74" s="190">
        <f>IF(Calculations[[#This Row],[Adoption Year]]&lt;=Plan_Yrs,
   IF(DR=0,
      Ben*((1+YoY_Ben))^Calculations[[#This Row],[Adoption Year]] * Ben_Life / (1+DR)^Calculations[[#This Row],[Adoption Year]],
      Ben * ((1+YoY_Ben)/(1+DR))^Calculations[[#This Row],[Adoption Year]] * (1 - (1/(1+DR))^Ben_Life) / DR
   ),
   ""
)</f>
        <v>321599.15807790105</v>
      </c>
      <c r="E74" s="190">
        <f>IF(Calculations[[#This Row],[Adoption Year]]&lt;= Plan_Yrs,Calculations[[#This Row],[Lifetime Benefits PV]]-Calculations[[#This Row],[Investment PV]],"")</f>
        <v>209770.55923613283</v>
      </c>
      <c r="F74" s="190">
        <f>IF(Calculations[[#This Row],[Adoption Year]]&lt;= Plan_Yrs, MAX(Calculations[NPV])-Calculations[[#This Row],[NPV]],"")</f>
        <v>12839.57094258978</v>
      </c>
      <c r="G74" s="191">
        <f>IF(Calculations[[#This Row],[Adoption Year]]&lt;= Plan_Yrs, AVERAGE(M74:ALX74),"")</f>
        <v>200396.17080044426</v>
      </c>
      <c r="H74" s="192">
        <f>IF(Calculations[[#This Row],[Adoption Year]]&lt;= Plan_Yrs, MAX(Calculations[NPV Mean])-Calculations[[#This Row],[NPV Mean]],"")</f>
        <v>1139.0145100096997</v>
      </c>
      <c r="I74"/>
      <c r="K74" s="66">
        <v>7</v>
      </c>
      <c r="L74" s="180">
        <f>Calculations[[#This Row],[NPV]]</f>
        <v>209770.55923613283</v>
      </c>
      <c r="M74" s="175">
        <v>244957.16248217813</v>
      </c>
      <c r="N74" s="175">
        <v>155045.99072968267</v>
      </c>
      <c r="O74" s="175">
        <v>114463.44914861354</v>
      </c>
      <c r="P74" s="175">
        <v>322972.92798006401</v>
      </c>
      <c r="Q74" s="175">
        <v>160528.87282844764</v>
      </c>
      <c r="R74" s="175">
        <v>133111.9809479001</v>
      </c>
      <c r="S74" s="175">
        <v>176471.26626586862</v>
      </c>
      <c r="T74" s="175">
        <v>43390.757363257086</v>
      </c>
      <c r="U74" s="175">
        <v>88049.437111832987</v>
      </c>
      <c r="V74" s="175">
        <v>110783.73568435984</v>
      </c>
      <c r="W74" s="177">
        <v>234937.50563876797</v>
      </c>
      <c r="X74" s="177">
        <v>282350.86266383162</v>
      </c>
      <c r="Y74" s="177">
        <v>232292.68370597146</v>
      </c>
      <c r="Z74" s="177">
        <v>264681.37994740345</v>
      </c>
      <c r="AA74" s="177">
        <v>234467.14427644771</v>
      </c>
      <c r="AB74" s="177">
        <v>246837.72551968312</v>
      </c>
      <c r="AC74" s="177">
        <v>178705.56896401849</v>
      </c>
      <c r="AD74" s="177">
        <v>163904.47876371711</v>
      </c>
      <c r="AE74" s="177">
        <v>11496.587009891344</v>
      </c>
      <c r="AF74" s="177">
        <v>-45887.346224559151</v>
      </c>
      <c r="AG74" s="177">
        <v>187872.63582321524</v>
      </c>
      <c r="AH74" s="177">
        <v>199736.74587173769</v>
      </c>
      <c r="AI74" s="177">
        <v>167115.00422922417</v>
      </c>
      <c r="AJ74" s="177">
        <v>64688.039678104047</v>
      </c>
      <c r="AK74" s="177">
        <v>112534.04127681081</v>
      </c>
      <c r="AL74" s="177">
        <v>161249.24952835139</v>
      </c>
      <c r="AM74" s="177">
        <v>281738.31221196824</v>
      </c>
      <c r="AN74" s="177">
        <v>129286.31074537235</v>
      </c>
      <c r="AO74" s="177">
        <v>102181.66874827023</v>
      </c>
      <c r="AP74" s="177">
        <v>279326.99427656177</v>
      </c>
      <c r="AQ74" s="177">
        <v>-41693.720599076594</v>
      </c>
      <c r="AR74" s="175">
        <v>215387.56130173823</v>
      </c>
      <c r="AS74" s="175">
        <v>194710.44665478135</v>
      </c>
      <c r="AT74" s="175">
        <v>241401.75001483093</v>
      </c>
      <c r="AU74" s="175">
        <v>120276.14464514765</v>
      </c>
      <c r="AV74" s="175">
        <v>187621.53329904878</v>
      </c>
      <c r="AW74" s="175">
        <v>221321.60577114779</v>
      </c>
      <c r="AX74" s="175">
        <v>290884.72641256754</v>
      </c>
      <c r="AY74" s="175">
        <v>431387.62916353531</v>
      </c>
      <c r="AZ74" s="175">
        <v>113285.85330824411</v>
      </c>
      <c r="BA74" s="175">
        <v>365195.03785890964</v>
      </c>
      <c r="BB74" s="175">
        <v>202447.08777439586</v>
      </c>
      <c r="BC74" s="175">
        <v>176598.62043641749</v>
      </c>
      <c r="BD74" s="175">
        <v>168924.95151417697</v>
      </c>
      <c r="BE74" s="175">
        <v>147741.9217652838</v>
      </c>
      <c r="BF74" s="175">
        <v>295470.11492832861</v>
      </c>
      <c r="BG74" s="175">
        <v>315408.27836802771</v>
      </c>
      <c r="BH74" s="175">
        <v>262407.42188598512</v>
      </c>
      <c r="BI74" s="175">
        <v>349125.48382281128</v>
      </c>
      <c r="BJ74" s="175">
        <v>180600.28855476686</v>
      </c>
      <c r="BK74" s="175">
        <v>110432.54227874313</v>
      </c>
      <c r="BL74" s="175">
        <v>256659.14801605273</v>
      </c>
      <c r="BM74" s="175">
        <v>216030.29764019494</v>
      </c>
      <c r="BN74" s="175">
        <v>157028.02376821221</v>
      </c>
      <c r="BO74" s="175">
        <v>354074.03975674626</v>
      </c>
      <c r="BP74" s="175">
        <v>409204.5770752618</v>
      </c>
      <c r="BQ74" s="175">
        <v>245700.36166282831</v>
      </c>
      <c r="BR74" s="175">
        <v>217701.87118900183</v>
      </c>
      <c r="BS74" s="175">
        <v>209748.72912419145</v>
      </c>
      <c r="BT74" s="175">
        <v>226946.14445079755</v>
      </c>
      <c r="BU74" s="175">
        <v>208398.70462359578</v>
      </c>
      <c r="BV74" s="175">
        <v>173894.80363697058</v>
      </c>
      <c r="BW74" s="175">
        <v>145385.19551887899</v>
      </c>
      <c r="BX74" s="175">
        <v>150072.88038704745</v>
      </c>
      <c r="BY74" s="175">
        <v>240948.09637435366</v>
      </c>
      <c r="BZ74" s="175">
        <v>351225.42599613778</v>
      </c>
      <c r="CA74" s="175">
        <v>259321.6683400732</v>
      </c>
      <c r="CB74" s="175">
        <v>331052.6164987433</v>
      </c>
      <c r="CC74" s="175">
        <v>316300.98037967907</v>
      </c>
      <c r="CD74" s="175">
        <v>275276.07293518604</v>
      </c>
      <c r="CE74" s="175">
        <v>150127.72485048286</v>
      </c>
      <c r="CF74" s="175">
        <v>71239.941358886892</v>
      </c>
      <c r="CG74" s="175">
        <v>100040.3440329328</v>
      </c>
      <c r="CH74" s="175">
        <v>159610.59703004116</v>
      </c>
      <c r="CI74" s="175">
        <v>212089.50385307195</v>
      </c>
      <c r="CJ74" s="175">
        <v>364518.26807198091</v>
      </c>
      <c r="CK74" s="175">
        <v>217029.36859115583</v>
      </c>
      <c r="CL74" s="175">
        <v>289481.69114332169</v>
      </c>
      <c r="CM74" s="175">
        <v>189532.9704030517</v>
      </c>
      <c r="CN74" s="175">
        <v>192061.2325157499</v>
      </c>
      <c r="CO74" s="175">
        <v>195991.466649774</v>
      </c>
      <c r="CP74" s="175">
        <v>199875.12559803459</v>
      </c>
      <c r="CQ74" s="175">
        <v>174518.39368106535</v>
      </c>
      <c r="CR74" s="175">
        <v>239498.5202036103</v>
      </c>
      <c r="CS74" s="175">
        <v>44206.860949840921</v>
      </c>
      <c r="CT74" s="175">
        <v>222202.50377050499</v>
      </c>
      <c r="CU74" s="175">
        <v>-4078.8070693161862</v>
      </c>
      <c r="CV74" s="175">
        <v>132086.54179967614</v>
      </c>
      <c r="CW74" s="175">
        <v>242111.99111906346</v>
      </c>
      <c r="CX74" s="175">
        <v>173441.91133322747</v>
      </c>
      <c r="CY74" s="175">
        <v>228738.88430269519</v>
      </c>
      <c r="CZ74" s="175">
        <v>440936.65708284325</v>
      </c>
      <c r="DA74" s="175">
        <v>131960.11694499903</v>
      </c>
      <c r="DB74" s="175">
        <v>202361.57825273555</v>
      </c>
      <c r="DC74" s="175">
        <v>200929.72051233216</v>
      </c>
      <c r="DD74" s="175">
        <v>145964.5957636892</v>
      </c>
      <c r="DE74" s="175">
        <v>155344.66551772054</v>
      </c>
      <c r="DF74" s="175">
        <v>207408.59792238587</v>
      </c>
      <c r="DG74" s="175">
        <v>210997.86899830296</v>
      </c>
      <c r="DH74" s="175">
        <v>269247.88809162413</v>
      </c>
      <c r="DI74" s="175">
        <v>379086.07288895571</v>
      </c>
      <c r="DJ74" s="175">
        <v>276775.15289741877</v>
      </c>
      <c r="DK74" s="175">
        <v>223537.68303029239</v>
      </c>
      <c r="DL74" s="175">
        <v>269262.09312265384</v>
      </c>
      <c r="DM74" s="175">
        <v>174567.93794453028</v>
      </c>
      <c r="DN74" s="175">
        <v>211481.72596524001</v>
      </c>
      <c r="DO74" s="175">
        <v>214062.04373663064</v>
      </c>
      <c r="DP74" s="175">
        <v>77095.681393082399</v>
      </c>
      <c r="DQ74" s="175">
        <v>183981.38624487602</v>
      </c>
      <c r="DR74" s="175">
        <v>209770.55923613283</v>
      </c>
      <c r="DS74" s="175">
        <v>201276.83511065546</v>
      </c>
      <c r="DT74" s="175">
        <v>96850.60379345619</v>
      </c>
      <c r="DU74" s="175">
        <v>249884.53336661501</v>
      </c>
      <c r="DV74" s="175">
        <v>78785.127125093102</v>
      </c>
      <c r="DW74" s="175">
        <v>336701.03724931076</v>
      </c>
      <c r="DX74" s="175">
        <v>106853.62740327648</v>
      </c>
      <c r="DY74" s="175">
        <v>46240.857973264254</v>
      </c>
      <c r="DZ74" s="175">
        <v>305833.35948576825</v>
      </c>
      <c r="EA74" s="175">
        <v>93932.427758056787</v>
      </c>
      <c r="EB74" s="175">
        <v>241231.31563326734</v>
      </c>
      <c r="EC74" s="175">
        <v>112650.8468601093</v>
      </c>
      <c r="ED74" s="175">
        <v>174739.26913132155</v>
      </c>
      <c r="EE74" s="175">
        <v>201310.16616520713</v>
      </c>
      <c r="EF74" s="175">
        <v>203777.0277898917</v>
      </c>
      <c r="EG74" s="175">
        <v>250077.87177824468</v>
      </c>
      <c r="EH74" s="175">
        <v>284301.25685492536</v>
      </c>
      <c r="EI74" s="175">
        <v>128160.28709272374</v>
      </c>
      <c r="EJ74" s="175">
        <v>205016.96290156551</v>
      </c>
      <c r="EK74" s="175">
        <v>161513.41556767386</v>
      </c>
      <c r="EL74" s="175">
        <v>242666.499955545</v>
      </c>
      <c r="EM74" s="175">
        <v>-12115.286868360243</v>
      </c>
      <c r="EN74" s="175">
        <v>323205.66491917154</v>
      </c>
      <c r="EO74" s="175">
        <v>119974.03558404386</v>
      </c>
      <c r="EP74" s="175">
        <v>373427.68804627954</v>
      </c>
      <c r="EQ74" s="175">
        <v>183359.16101986088</v>
      </c>
      <c r="ER74" s="175">
        <v>239036.89419622754</v>
      </c>
      <c r="ES74" s="175">
        <v>177189.26291005447</v>
      </c>
      <c r="ET74" s="175">
        <v>74000.368634742248</v>
      </c>
      <c r="EU74" s="175">
        <v>233913.0844781684</v>
      </c>
      <c r="EV74" s="175">
        <v>105168.66516377967</v>
      </c>
      <c r="EW74" s="175">
        <v>207286.6992491032</v>
      </c>
      <c r="EX74" s="175">
        <v>154535.30716709211</v>
      </c>
      <c r="EY74" s="175">
        <v>151520.74529136586</v>
      </c>
      <c r="EZ74" s="175">
        <v>199256.89338323142</v>
      </c>
      <c r="FA74" s="175">
        <v>145667.90231628483</v>
      </c>
      <c r="FB74" s="175">
        <v>347050.80497163191</v>
      </c>
      <c r="FC74" s="175">
        <v>160657.55908228172</v>
      </c>
      <c r="FD74" s="175">
        <v>190880.53272669908</v>
      </c>
      <c r="FE74" s="175">
        <v>93134.925266055827</v>
      </c>
      <c r="FF74" s="175">
        <v>153801.54215215135</v>
      </c>
      <c r="FG74" s="175">
        <v>154760.99844726227</v>
      </c>
      <c r="FH74" s="175">
        <v>14341.592339637922</v>
      </c>
      <c r="FI74" s="175">
        <v>118829.73055374148</v>
      </c>
      <c r="FJ74" s="175">
        <v>370943.79584845953</v>
      </c>
      <c r="FK74" s="175">
        <v>107405.70068096361</v>
      </c>
      <c r="FL74" s="175">
        <v>332087.6765533291</v>
      </c>
      <c r="FM74" s="175">
        <v>119780.84313848391</v>
      </c>
      <c r="FN74" s="175">
        <v>265165.34600949776</v>
      </c>
      <c r="FO74" s="175">
        <v>190719.22834376653</v>
      </c>
      <c r="FP74" s="175">
        <v>175882.78484962153</v>
      </c>
      <c r="FQ74" s="175">
        <v>141148.29763253726</v>
      </c>
      <c r="FR74" s="175">
        <v>245196.68347808119</v>
      </c>
      <c r="FS74" s="175">
        <v>191035.64677083204</v>
      </c>
      <c r="FT74" s="175">
        <v>266567.6310502431</v>
      </c>
      <c r="FU74" s="175">
        <v>42908.789234821132</v>
      </c>
      <c r="FV74" s="175">
        <v>167227.61410084201</v>
      </c>
      <c r="FW74" s="175">
        <v>290611.72965478932</v>
      </c>
      <c r="FX74" s="175">
        <v>276777.47721790202</v>
      </c>
      <c r="FY74" s="175">
        <v>157182.70201170872</v>
      </c>
      <c r="FZ74" s="175">
        <v>155702.28557160374</v>
      </c>
      <c r="GA74" s="175">
        <v>89397.881580709072</v>
      </c>
      <c r="GB74" s="175">
        <v>225561.80477638028</v>
      </c>
      <c r="GC74" s="175">
        <v>167120.8836736891</v>
      </c>
      <c r="GD74" s="175">
        <v>191476.90287206398</v>
      </c>
      <c r="GE74" s="175">
        <v>172578.81381959838</v>
      </c>
      <c r="GF74" s="175">
        <v>194481.88513067935</v>
      </c>
      <c r="GG74" s="175">
        <v>222276.35502626214</v>
      </c>
      <c r="GH74" s="175">
        <v>159153.63505855185</v>
      </c>
      <c r="GI74" s="175">
        <v>289405.06543388776</v>
      </c>
      <c r="GJ74" s="175">
        <v>31961.473874761548</v>
      </c>
      <c r="GK74" s="175">
        <v>70477.97711114306</v>
      </c>
      <c r="GL74" s="175">
        <v>220085.23469680938</v>
      </c>
      <c r="GM74" s="175">
        <v>170491.48737358546</v>
      </c>
      <c r="GN74" s="175">
        <v>154431.85485702305</v>
      </c>
      <c r="GO74" s="175">
        <v>167578.17167449003</v>
      </c>
      <c r="GP74" s="175">
        <v>167531.16254289064</v>
      </c>
      <c r="GQ74" s="175">
        <v>102659.00812748508</v>
      </c>
      <c r="GR74" s="175">
        <v>236753.58624322989</v>
      </c>
      <c r="GS74" s="175">
        <v>337067.48801998846</v>
      </c>
      <c r="GT74" s="175">
        <v>123470.40561524629</v>
      </c>
      <c r="GU74" s="175">
        <v>260932.51069655761</v>
      </c>
      <c r="GV74" s="175">
        <v>154325.71995984565</v>
      </c>
      <c r="GW74" s="175">
        <v>100404.74413044384</v>
      </c>
      <c r="GX74" s="175">
        <v>109731.74382916521</v>
      </c>
      <c r="GY74" s="175">
        <v>251008.29758514452</v>
      </c>
      <c r="GZ74" s="175">
        <v>193419.32854479254</v>
      </c>
      <c r="HA74" s="175">
        <v>154683.98666097375</v>
      </c>
      <c r="HB74" s="175">
        <v>425308.15754454175</v>
      </c>
      <c r="HC74" s="175">
        <v>249929.36867960214</v>
      </c>
      <c r="HD74" s="175">
        <v>101868.67146122438</v>
      </c>
      <c r="HE74" s="175">
        <v>307262.46756935306</v>
      </c>
      <c r="HF74" s="175">
        <v>162583.10771126649</v>
      </c>
      <c r="HG74" s="175">
        <v>158251.5620776928</v>
      </c>
      <c r="HH74" s="175">
        <v>79750.982620819239</v>
      </c>
      <c r="HI74" s="175">
        <v>121608.16928002896</v>
      </c>
      <c r="HJ74" s="175">
        <v>63945.259871951654</v>
      </c>
      <c r="HK74" s="175">
        <v>92947.758809581574</v>
      </c>
      <c r="HL74" s="175">
        <v>195862.20822666388</v>
      </c>
      <c r="HM74" s="175">
        <v>109427.34141734394</v>
      </c>
      <c r="HN74" s="175">
        <v>126127.73694758264</v>
      </c>
      <c r="HO74" s="175">
        <v>73079.477657728712</v>
      </c>
      <c r="HP74" s="175">
        <v>163669.65782128839</v>
      </c>
      <c r="HQ74" s="175">
        <v>185641.81800026185</v>
      </c>
      <c r="HR74" s="175">
        <v>172680.97214459805</v>
      </c>
      <c r="HS74" s="175">
        <v>205869.41191329472</v>
      </c>
      <c r="HT74" s="175">
        <v>52200.42865424222</v>
      </c>
      <c r="HU74" s="175">
        <v>116827.65196267571</v>
      </c>
      <c r="HV74" s="175">
        <v>331215.17968920263</v>
      </c>
      <c r="HW74" s="175">
        <v>290159.22435548308</v>
      </c>
      <c r="HX74" s="175">
        <v>197241.79911806979</v>
      </c>
      <c r="HY74" s="175">
        <v>322449.28041123756</v>
      </c>
      <c r="HZ74" s="175">
        <v>184458.04996794165</v>
      </c>
      <c r="IA74" s="175">
        <v>134171.45042269348</v>
      </c>
      <c r="IB74" s="175">
        <v>122402.25730252363</v>
      </c>
      <c r="IC74" s="175">
        <v>178272.82358595007</v>
      </c>
      <c r="ID74" s="175">
        <v>206337.36373405968</v>
      </c>
      <c r="IE74" s="175">
        <v>240069.2531394033</v>
      </c>
      <c r="IF74" s="175">
        <v>269603.28548122838</v>
      </c>
      <c r="IG74" s="175">
        <v>220034.56066679931</v>
      </c>
      <c r="IH74" s="175">
        <v>62156.057708767097</v>
      </c>
      <c r="II74" s="175">
        <v>37149.107970382436</v>
      </c>
      <c r="IJ74" s="175">
        <v>405694.14538636908</v>
      </c>
      <c r="IK74" s="175">
        <v>266097.17993272992</v>
      </c>
      <c r="IL74" s="175">
        <v>130505.61361104302</v>
      </c>
      <c r="IM74" s="175">
        <v>302765.96286153857</v>
      </c>
      <c r="IN74" s="175">
        <v>211960.98417154606</v>
      </c>
      <c r="IO74" s="175">
        <v>325043.48662473739</v>
      </c>
      <c r="IP74" s="175">
        <v>165629.07820068375</v>
      </c>
      <c r="IQ74" s="175">
        <v>144906.64858107376</v>
      </c>
      <c r="IR74" s="175">
        <v>260997.43943248974</v>
      </c>
      <c r="IS74" s="175">
        <v>195454.46194435007</v>
      </c>
      <c r="IT74" s="175">
        <v>118910.33391299214</v>
      </c>
      <c r="IU74" s="175">
        <v>253540.90583094914</v>
      </c>
      <c r="IV74" s="175">
        <v>488068.66547427856</v>
      </c>
      <c r="IW74" s="175">
        <v>160180.30091743183</v>
      </c>
      <c r="IX74" s="175">
        <v>193208.95326053535</v>
      </c>
      <c r="IY74" s="175">
        <v>240007.10085526164</v>
      </c>
      <c r="IZ74" s="175">
        <v>67218.911057750141</v>
      </c>
      <c r="JA74" s="175">
        <v>207203.92733491649</v>
      </c>
      <c r="JB74" s="175">
        <v>175811.12895503989</v>
      </c>
      <c r="JC74" s="175">
        <v>336575.42630185775</v>
      </c>
      <c r="JD74" s="175">
        <v>241013.81907602557</v>
      </c>
      <c r="JE74" s="175">
        <v>174524.92273299943</v>
      </c>
      <c r="JF74" s="175">
        <v>235350.14107130532</v>
      </c>
      <c r="JG74" s="175">
        <v>302771.64320544392</v>
      </c>
      <c r="JH74" s="175">
        <v>112819.27189465481</v>
      </c>
      <c r="JI74" s="175">
        <v>126139.29639313694</v>
      </c>
      <c r="JJ74" s="175">
        <v>352247.61864717625</v>
      </c>
      <c r="JK74" s="175">
        <v>10564.582407839305</v>
      </c>
      <c r="JL74" s="175">
        <v>316145.15376994311</v>
      </c>
      <c r="JM74" s="175">
        <v>190042.10832270226</v>
      </c>
      <c r="JN74" s="175">
        <v>127281.16103776863</v>
      </c>
      <c r="JO74" s="175">
        <v>91220.698162872373</v>
      </c>
      <c r="JP74" s="175">
        <v>94245.724480449775</v>
      </c>
      <c r="JQ74" s="175">
        <v>123673.71950756019</v>
      </c>
      <c r="JR74" s="175">
        <v>92024.165418060686</v>
      </c>
      <c r="JS74" s="175">
        <v>204656.52831891831</v>
      </c>
      <c r="JT74" s="175">
        <v>282982.88437973103</v>
      </c>
      <c r="JU74" s="175">
        <v>304423.05045894871</v>
      </c>
      <c r="JV74" s="175">
        <v>163278.40262826963</v>
      </c>
      <c r="JW74" s="175">
        <v>330093.6665636602</v>
      </c>
      <c r="JX74" s="175">
        <v>209863.24148956404</v>
      </c>
      <c r="JY74" s="175">
        <v>260116.73941714471</v>
      </c>
      <c r="JZ74" s="175">
        <v>209093.82924064883</v>
      </c>
      <c r="KA74" s="175">
        <v>188719.83497923886</v>
      </c>
      <c r="KB74" s="175">
        <v>262176.01383901009</v>
      </c>
      <c r="KC74" s="175">
        <v>229775.07946724218</v>
      </c>
      <c r="KD74" s="175">
        <v>182457.76091081518</v>
      </c>
      <c r="KE74" s="175">
        <v>120802.27911997572</v>
      </c>
      <c r="KF74" s="175">
        <v>125404.96869752125</v>
      </c>
      <c r="KG74" s="175">
        <v>293409.98081398493</v>
      </c>
      <c r="KH74" s="175">
        <v>90677.499992598634</v>
      </c>
      <c r="KI74" s="175">
        <v>123160.35261564323</v>
      </c>
      <c r="KJ74" s="175">
        <v>195027.20011511157</v>
      </c>
      <c r="KK74" s="175">
        <v>213930.93384420039</v>
      </c>
      <c r="KL74" s="175">
        <v>157521.83881758951</v>
      </c>
      <c r="KM74" s="175">
        <v>373638.70468154683</v>
      </c>
      <c r="KN74" s="175">
        <v>201003.30253461949</v>
      </c>
      <c r="KO74" s="175">
        <v>108781.61310519598</v>
      </c>
      <c r="KP74" s="175">
        <v>115033.97722846453</v>
      </c>
      <c r="KQ74" s="175">
        <v>180265.37991312431</v>
      </c>
      <c r="KR74" s="175">
        <v>222219.3787255972</v>
      </c>
      <c r="KS74" s="175">
        <v>85953.539626641679</v>
      </c>
      <c r="KT74" s="175">
        <v>3568.5420334578084</v>
      </c>
      <c r="KU74" s="175">
        <v>177255.52379605657</v>
      </c>
      <c r="KV74" s="175">
        <v>256787.67720106398</v>
      </c>
      <c r="KW74" s="175">
        <v>191241.50836786948</v>
      </c>
      <c r="KX74" s="175">
        <v>196236.08200872823</v>
      </c>
      <c r="KY74" s="175">
        <v>150933.97634189055</v>
      </c>
      <c r="KZ74" s="175">
        <v>280842.12578902999</v>
      </c>
      <c r="LA74" s="175">
        <v>193729.08634649334</v>
      </c>
      <c r="LB74" s="175">
        <v>345658.91185481561</v>
      </c>
      <c r="LC74" s="175">
        <v>142795.03004947054</v>
      </c>
      <c r="LD74" s="175">
        <v>203153.08209421823</v>
      </c>
      <c r="LE74" s="175">
        <v>183732.19356414437</v>
      </c>
      <c r="LF74" s="175">
        <v>170040.28293530585</v>
      </c>
      <c r="LG74" s="175">
        <v>146584.63618557277</v>
      </c>
      <c r="LH74" s="175">
        <v>168727.54409448456</v>
      </c>
      <c r="LI74" s="175">
        <v>178208.79112920552</v>
      </c>
      <c r="LJ74" s="175">
        <v>80180.723800578999</v>
      </c>
      <c r="LK74" s="175">
        <v>209670.23409622128</v>
      </c>
      <c r="LL74" s="175">
        <v>233081.11020021857</v>
      </c>
      <c r="LM74" s="175">
        <v>210855.97474829608</v>
      </c>
      <c r="LN74" s="175">
        <v>140386.17600950331</v>
      </c>
      <c r="LO74" s="175">
        <v>216404.9615498663</v>
      </c>
      <c r="LP74" s="175">
        <v>264177.62883005023</v>
      </c>
      <c r="LQ74" s="175">
        <v>315357.56929169013</v>
      </c>
      <c r="LR74" s="175">
        <v>211136.923000101</v>
      </c>
      <c r="LS74" s="175">
        <v>222993.45153610138</v>
      </c>
      <c r="LT74" s="175">
        <v>315246.40754111001</v>
      </c>
      <c r="LU74" s="175">
        <v>247765.7282663754</v>
      </c>
      <c r="LV74" s="175">
        <v>242887.46659996398</v>
      </c>
      <c r="LW74" s="175">
        <v>332365.15895217902</v>
      </c>
      <c r="LX74" s="175">
        <v>114605.25462094421</v>
      </c>
      <c r="LY74" s="175">
        <v>97788.773470616943</v>
      </c>
      <c r="LZ74" s="175">
        <v>238273.25195858174</v>
      </c>
      <c r="MA74" s="175">
        <v>296568.74878195534</v>
      </c>
      <c r="MB74" s="175">
        <v>222294.01219223542</v>
      </c>
      <c r="MC74" s="175">
        <v>167871.81346055248</v>
      </c>
      <c r="MD74" s="175">
        <v>262717.69681659492</v>
      </c>
      <c r="ME74" s="175">
        <v>297658.64801869792</v>
      </c>
      <c r="MF74" s="175">
        <v>120771.71862866814</v>
      </c>
      <c r="MG74" s="175">
        <v>254433.30059861008</v>
      </c>
      <c r="MH74" s="175">
        <v>284486.66104466206</v>
      </c>
      <c r="MI74" s="175">
        <v>264181.29903257702</v>
      </c>
      <c r="MJ74" s="175">
        <v>123898.05788277305</v>
      </c>
      <c r="MK74" s="175">
        <v>144407.99552673069</v>
      </c>
      <c r="ML74" s="175">
        <v>232186.15869479382</v>
      </c>
      <c r="MM74" s="175">
        <v>266149.10197264439</v>
      </c>
      <c r="MN74" s="175">
        <v>211964.63657959679</v>
      </c>
      <c r="MO74" s="175">
        <v>164125.80183041957</v>
      </c>
      <c r="MP74" s="175">
        <v>382704.094906007</v>
      </c>
      <c r="MQ74" s="175">
        <v>187265.68401718832</v>
      </c>
      <c r="MR74" s="175">
        <v>249974.08753542395</v>
      </c>
      <c r="MS74" s="175">
        <v>250631.707109479</v>
      </c>
      <c r="MT74" s="175">
        <v>292682.32537739008</v>
      </c>
      <c r="MU74" s="175">
        <v>171327.29249280645</v>
      </c>
      <c r="MV74" s="175">
        <v>188164.15914751703</v>
      </c>
      <c r="MW74" s="175">
        <v>187526.16914185425</v>
      </c>
      <c r="MX74" s="175">
        <v>159443.39793530467</v>
      </c>
      <c r="MY74" s="175">
        <v>322707.30523332249</v>
      </c>
      <c r="MZ74" s="175">
        <v>95178.135932044752</v>
      </c>
      <c r="NA74" s="175">
        <v>97502.120301302959</v>
      </c>
      <c r="NB74" s="175">
        <v>177795.77848930977</v>
      </c>
      <c r="NC74" s="175">
        <v>60355.115315398929</v>
      </c>
      <c r="ND74" s="175">
        <v>132420.88939552245</v>
      </c>
      <c r="NE74" s="175">
        <v>142798.1525114461</v>
      </c>
      <c r="NF74" s="175">
        <v>264334.8117993325</v>
      </c>
      <c r="NG74" s="175">
        <v>179052.73593520894</v>
      </c>
      <c r="NH74" s="175">
        <v>353257.18235542433</v>
      </c>
      <c r="NI74" s="175">
        <v>139402.62208518028</v>
      </c>
      <c r="NJ74" s="175">
        <v>271663.97253649862</v>
      </c>
      <c r="NK74" s="175">
        <v>187288.19932101038</v>
      </c>
      <c r="NL74" s="175">
        <v>152856.80049922035</v>
      </c>
      <c r="NM74" s="175">
        <v>249959.2678542677</v>
      </c>
      <c r="NN74" s="175">
        <v>187992.35624020372</v>
      </c>
      <c r="NO74" s="175">
        <v>302286.29468161799</v>
      </c>
      <c r="NP74" s="175">
        <v>49030.037288532767</v>
      </c>
      <c r="NQ74" s="175">
        <v>256150.25104614237</v>
      </c>
      <c r="NR74" s="175">
        <v>226640.11419462628</v>
      </c>
      <c r="NS74" s="175">
        <v>252295.27975976572</v>
      </c>
      <c r="NT74" s="175">
        <v>117501.96988905176</v>
      </c>
      <c r="NU74" s="175">
        <v>143455.61142000381</v>
      </c>
      <c r="NV74" s="175">
        <v>147461.83118405053</v>
      </c>
      <c r="NW74" s="175">
        <v>226981.2478445645</v>
      </c>
      <c r="NX74" s="175">
        <v>186695.07563321458</v>
      </c>
      <c r="NY74" s="175">
        <v>231659.58231019002</v>
      </c>
      <c r="NZ74" s="175">
        <v>187515.10174893629</v>
      </c>
      <c r="OA74" s="175">
        <v>231191.5118255431</v>
      </c>
      <c r="OB74" s="175">
        <v>150286.37881093612</v>
      </c>
      <c r="OC74" s="175">
        <v>258323.4174908651</v>
      </c>
      <c r="OD74" s="175">
        <v>313924.68503943033</v>
      </c>
      <c r="OE74" s="175">
        <v>326918.52940644434</v>
      </c>
      <c r="OF74" s="175">
        <v>92304.706670719781</v>
      </c>
      <c r="OG74" s="175">
        <v>301667.21932642173</v>
      </c>
      <c r="OH74" s="175">
        <v>196637.41187120107</v>
      </c>
      <c r="OI74" s="175">
        <v>215373.85584154041</v>
      </c>
      <c r="OJ74" s="175">
        <v>149987.04345234786</v>
      </c>
      <c r="OK74" s="175">
        <v>134157.84528418456</v>
      </c>
      <c r="OL74" s="175">
        <v>142671.23561512496</v>
      </c>
      <c r="OM74" s="175">
        <v>288347.56042557117</v>
      </c>
      <c r="ON74" s="175">
        <v>144209.50567762286</v>
      </c>
      <c r="OO74" s="175">
        <v>176344.27177581581</v>
      </c>
      <c r="OP74" s="175">
        <v>160396.95368207447</v>
      </c>
      <c r="OQ74" s="175">
        <v>236776.12320270069</v>
      </c>
      <c r="OR74" s="175">
        <v>175249.13586425714</v>
      </c>
      <c r="OS74" s="175">
        <v>90287.274631937064</v>
      </c>
      <c r="OT74" s="175">
        <v>120104.38899055132</v>
      </c>
      <c r="OU74" s="175">
        <v>185217.33877708059</v>
      </c>
      <c r="OV74" s="175">
        <v>195647.48485011718</v>
      </c>
      <c r="OW74" s="175">
        <v>65305.329948432132</v>
      </c>
      <c r="OX74" s="175">
        <v>172237.97885856155</v>
      </c>
      <c r="OY74" s="175">
        <v>65990.650727611093</v>
      </c>
      <c r="OZ74" s="175">
        <v>208721.84611452406</v>
      </c>
      <c r="PA74" s="175">
        <v>173061.22244591382</v>
      </c>
      <c r="PB74" s="175">
        <v>346947.73319357843</v>
      </c>
      <c r="PC74" s="175">
        <v>91782.862905087764</v>
      </c>
      <c r="PD74" s="175">
        <v>-16072.294522063399</v>
      </c>
      <c r="PE74" s="175">
        <v>105106.68931316593</v>
      </c>
      <c r="PF74" s="175">
        <v>280241.23676832503</v>
      </c>
      <c r="PG74" s="175">
        <v>204934.71380593276</v>
      </c>
      <c r="PH74" s="175">
        <v>97277.810524561864</v>
      </c>
      <c r="PI74" s="175">
        <v>160163.43950488186</v>
      </c>
      <c r="PJ74" s="175">
        <v>205196.40101374633</v>
      </c>
      <c r="PK74" s="175">
        <v>145979.78336360503</v>
      </c>
      <c r="PL74" s="175">
        <v>354961.98282266804</v>
      </c>
      <c r="PM74" s="175">
        <v>188945.64976362383</v>
      </c>
      <c r="PN74" s="175">
        <v>327958.02820494969</v>
      </c>
      <c r="PO74" s="175">
        <v>322951.20531886187</v>
      </c>
      <c r="PP74" s="175">
        <v>276440.02048587194</v>
      </c>
      <c r="PQ74" s="175">
        <v>160293.15297847491</v>
      </c>
      <c r="PR74" s="175">
        <v>137427.2650262122</v>
      </c>
      <c r="PS74" s="175">
        <v>191815.7822419696</v>
      </c>
      <c r="PT74" s="175">
        <v>123175.32408373273</v>
      </c>
      <c r="PU74" s="175">
        <v>194140.73451267672</v>
      </c>
      <c r="PV74" s="175">
        <v>297764.22103694471</v>
      </c>
      <c r="PW74" s="175">
        <v>104292.83130970178</v>
      </c>
      <c r="PX74" s="175">
        <v>194562.39725771718</v>
      </c>
      <c r="PY74" s="175">
        <v>253553.81437607383</v>
      </c>
      <c r="PZ74" s="175">
        <v>42733.403743603471</v>
      </c>
      <c r="QA74" s="175">
        <v>118635.31519056267</v>
      </c>
      <c r="QB74" s="175">
        <v>130862.80559058973</v>
      </c>
      <c r="QC74" s="175">
        <v>242824.21633233695</v>
      </c>
      <c r="QD74" s="175">
        <v>254829.8655991696</v>
      </c>
      <c r="QE74" s="175">
        <v>154855.62173668819</v>
      </c>
      <c r="QF74" s="175">
        <v>140150.29288390794</v>
      </c>
      <c r="QG74" s="175">
        <v>160774.76249415259</v>
      </c>
      <c r="QH74" s="175">
        <v>273427.17842486443</v>
      </c>
      <c r="QI74" s="175">
        <v>179674.69681014208</v>
      </c>
      <c r="QJ74" s="175">
        <v>235526.12158864958</v>
      </c>
      <c r="QK74" s="175">
        <v>346165.54544393602</v>
      </c>
      <c r="QL74" s="175">
        <v>110818.12273370898</v>
      </c>
      <c r="QM74" s="175">
        <v>303013.34403942141</v>
      </c>
      <c r="QN74" s="175">
        <v>169039.85730500415</v>
      </c>
      <c r="QO74" s="175">
        <v>171854.48027739197</v>
      </c>
      <c r="QP74" s="175">
        <v>206016.33069305081</v>
      </c>
      <c r="QQ74" s="175">
        <v>36631.824927374866</v>
      </c>
      <c r="QR74" s="175">
        <v>416330.93451675487</v>
      </c>
      <c r="QS74" s="175">
        <v>159555.41291181988</v>
      </c>
      <c r="QT74" s="175">
        <v>345207.51602918713</v>
      </c>
      <c r="QU74" s="175">
        <v>170499.90950877508</v>
      </c>
      <c r="QV74" s="175">
        <v>184606.75282081284</v>
      </c>
      <c r="QW74" s="175">
        <v>148445.94127566885</v>
      </c>
      <c r="QX74" s="175">
        <v>62085.30535542607</v>
      </c>
      <c r="QY74" s="175">
        <v>170685.2598128047</v>
      </c>
      <c r="QZ74" s="175">
        <v>286602.00437866361</v>
      </c>
      <c r="RA74" s="175">
        <v>90049.407986151724</v>
      </c>
      <c r="RB74" s="175">
        <v>165509.49215567537</v>
      </c>
      <c r="RC74" s="175">
        <v>180592.86020371132</v>
      </c>
      <c r="RD74" s="175">
        <v>241913.09993675907</v>
      </c>
      <c r="RE74" s="175">
        <v>201125.10681174838</v>
      </c>
      <c r="RF74" s="175">
        <v>177043.50441139785</v>
      </c>
      <c r="RG74" s="175">
        <v>178023.97250924347</v>
      </c>
      <c r="RH74" s="175">
        <v>180751.03443278963</v>
      </c>
      <c r="RI74" s="175">
        <v>177333.92686749937</v>
      </c>
      <c r="RJ74" s="175">
        <v>113761.56733115664</v>
      </c>
      <c r="RK74" s="175">
        <v>159092.63856558935</v>
      </c>
      <c r="RL74" s="175">
        <v>307688.87811075815</v>
      </c>
      <c r="RM74" s="175">
        <v>207483.66151655134</v>
      </c>
      <c r="RN74" s="175">
        <v>210980.09469503269</v>
      </c>
      <c r="RO74" s="175">
        <v>247216.50508132402</v>
      </c>
      <c r="RP74" s="175">
        <v>252162.96360559293</v>
      </c>
      <c r="RQ74" s="175">
        <v>86190.878372208477</v>
      </c>
      <c r="RR74" s="175">
        <v>193310.75536084798</v>
      </c>
      <c r="RS74" s="175">
        <v>185444.44286446105</v>
      </c>
      <c r="RT74" s="175">
        <v>224574.27227917686</v>
      </c>
      <c r="RU74" s="175">
        <v>242590.26607885191</v>
      </c>
      <c r="RV74" s="175">
        <v>182559.08861905552</v>
      </c>
      <c r="RW74" s="175">
        <v>113104.78871378824</v>
      </c>
      <c r="RX74" s="175">
        <v>214241.41049918265</v>
      </c>
      <c r="RY74" s="175">
        <v>208209.7909237353</v>
      </c>
      <c r="RZ74" s="175">
        <v>157282.82095161389</v>
      </c>
      <c r="SA74" s="175">
        <v>73014.615410676663</v>
      </c>
      <c r="SB74" s="175">
        <v>80711.387209732988</v>
      </c>
      <c r="SC74" s="175">
        <v>187018.96854724939</v>
      </c>
      <c r="SD74" s="175">
        <v>133774.1513705487</v>
      </c>
      <c r="SE74" s="175">
        <v>123368.55164572159</v>
      </c>
      <c r="SF74" s="175">
        <v>265601.99987903697</v>
      </c>
      <c r="SG74" s="175">
        <v>202128.51454395574</v>
      </c>
      <c r="SH74" s="175">
        <v>124252.53795673666</v>
      </c>
      <c r="SI74" s="175">
        <v>25135.332539857627</v>
      </c>
      <c r="SJ74" s="175">
        <v>172965.91505811739</v>
      </c>
      <c r="SK74" s="175">
        <v>193408.41677527368</v>
      </c>
      <c r="SL74" s="175">
        <v>144204.46775896774</v>
      </c>
      <c r="SM74" s="175">
        <v>204796.10017212777</v>
      </c>
      <c r="SN74" s="175">
        <v>329519.83336679777</v>
      </c>
      <c r="SO74" s="175">
        <v>167413.71532612972</v>
      </c>
      <c r="SP74" s="175">
        <v>316512.73175080511</v>
      </c>
      <c r="SQ74" s="175">
        <v>74769.242260205545</v>
      </c>
      <c r="SR74" s="175">
        <v>80960.248206127289</v>
      </c>
      <c r="SS74" s="175">
        <v>148299.56911146073</v>
      </c>
      <c r="ST74" s="175">
        <v>201640.44451288696</v>
      </c>
      <c r="SU74" s="175">
        <v>-460.40533472018433</v>
      </c>
      <c r="SV74" s="175">
        <v>408804.30438985559</v>
      </c>
      <c r="SW74" s="175">
        <v>163368.89238584752</v>
      </c>
      <c r="SX74" s="175">
        <v>417546.12374242593</v>
      </c>
      <c r="SY74" s="175">
        <v>180822.10180009319</v>
      </c>
      <c r="SZ74" s="175">
        <v>139451.73736280756</v>
      </c>
      <c r="TA74" s="175">
        <v>150153.0294334763</v>
      </c>
      <c r="TB74" s="175">
        <v>190992.26336934365</v>
      </c>
      <c r="TC74" s="175">
        <v>88416.546870352962</v>
      </c>
      <c r="TD74" s="175">
        <v>296278.8158778064</v>
      </c>
      <c r="TE74" s="175">
        <v>123256.19342948907</v>
      </c>
      <c r="TF74" s="175">
        <v>215370.94069941653</v>
      </c>
      <c r="TG74" s="175">
        <v>41489.923147294699</v>
      </c>
      <c r="TH74" s="175">
        <v>323432.57636716327</v>
      </c>
      <c r="TI74" s="175">
        <v>277504.14244224667</v>
      </c>
      <c r="TJ74" s="175">
        <v>244624.28721755577</v>
      </c>
      <c r="TK74" s="175">
        <v>197824.62811347842</v>
      </c>
      <c r="TL74" s="175">
        <v>167618.52431131809</v>
      </c>
      <c r="TM74" s="175">
        <v>293790.65151496744</v>
      </c>
      <c r="TN74" s="175">
        <v>278013.60983424541</v>
      </c>
      <c r="TO74" s="175">
        <v>175794.80437561302</v>
      </c>
      <c r="TP74" s="175">
        <v>278359.9372169206</v>
      </c>
      <c r="TQ74" s="175">
        <v>201296.33562016929</v>
      </c>
      <c r="TR74" s="175">
        <v>273381.65145212587</v>
      </c>
      <c r="TS74" s="175">
        <v>76744.890207559132</v>
      </c>
      <c r="TT74" s="175">
        <v>287747.63873992523</v>
      </c>
      <c r="TU74" s="175">
        <v>196006.0187862617</v>
      </c>
      <c r="TV74" s="175">
        <v>272038.35124726238</v>
      </c>
      <c r="TW74" s="175">
        <v>104361.08070048341</v>
      </c>
      <c r="TX74" s="175">
        <v>37988.325897989038</v>
      </c>
      <c r="TY74" s="175">
        <v>251234.27904011353</v>
      </c>
      <c r="TZ74" s="175">
        <v>198713.48981656728</v>
      </c>
      <c r="UA74" s="175">
        <v>162427.92242681561</v>
      </c>
      <c r="UB74" s="175">
        <v>130082.01391805589</v>
      </c>
      <c r="UC74" s="175">
        <v>136063.30717108172</v>
      </c>
      <c r="UD74" s="175">
        <v>237435.8931832372</v>
      </c>
      <c r="UE74" s="175">
        <v>139974.78231291319</v>
      </c>
      <c r="UF74" s="175">
        <v>289417.47338672262</v>
      </c>
      <c r="UG74" s="175">
        <v>74937.521791905616</v>
      </c>
      <c r="UH74" s="175">
        <v>132047.38413154695</v>
      </c>
      <c r="UI74" s="175">
        <v>73103.849192074733</v>
      </c>
      <c r="UJ74" s="175">
        <v>145445.7056170947</v>
      </c>
      <c r="UK74" s="175">
        <v>206804.5531129493</v>
      </c>
      <c r="UL74" s="175">
        <v>83997.009789921227</v>
      </c>
      <c r="UM74" s="175">
        <v>460140.29640746297</v>
      </c>
      <c r="UN74" s="175">
        <v>298226.13734898565</v>
      </c>
      <c r="UO74" s="175">
        <v>155751.83402592302</v>
      </c>
      <c r="UP74" s="175">
        <v>315141.78676301643</v>
      </c>
      <c r="UQ74" s="175">
        <v>239511.16179149883</v>
      </c>
      <c r="UR74" s="175">
        <v>103253.44626858627</v>
      </c>
      <c r="US74" s="175">
        <v>116817.89494480373</v>
      </c>
      <c r="UT74" s="175">
        <v>63186.765837599349</v>
      </c>
      <c r="UU74" s="175">
        <v>97935.785104674113</v>
      </c>
      <c r="UV74" s="175">
        <v>114919.21535678027</v>
      </c>
      <c r="UW74" s="175">
        <v>167869.19974715149</v>
      </c>
      <c r="UX74" s="175">
        <v>122473.92980414402</v>
      </c>
      <c r="UY74" s="175">
        <v>150780.80855494167</v>
      </c>
      <c r="UZ74" s="175">
        <v>237750.0569208262</v>
      </c>
      <c r="VA74" s="175">
        <v>270156.08526943781</v>
      </c>
      <c r="VB74" s="175">
        <v>198143.47397653767</v>
      </c>
      <c r="VC74" s="175">
        <v>265722.87685074063</v>
      </c>
      <c r="VD74" s="175">
        <v>180251.99900233626</v>
      </c>
      <c r="VE74" s="175">
        <v>67496.69003877943</v>
      </c>
      <c r="VF74" s="175">
        <v>301202.1303617456</v>
      </c>
      <c r="VG74" s="175">
        <v>218397.89440465311</v>
      </c>
      <c r="VH74" s="175">
        <v>199655.04402213742</v>
      </c>
      <c r="VI74" s="175">
        <v>286179.46280091733</v>
      </c>
      <c r="VJ74" s="175">
        <v>201015.8794514132</v>
      </c>
      <c r="VK74" s="175">
        <v>155832.24296251108</v>
      </c>
      <c r="VL74" s="175">
        <v>160521.98170588017</v>
      </c>
      <c r="VM74" s="175">
        <v>47065.992332936963</v>
      </c>
      <c r="VN74" s="175">
        <v>97562.860375867167</v>
      </c>
      <c r="VO74" s="175">
        <v>359755.9850668385</v>
      </c>
      <c r="VP74" s="175">
        <v>115669.62641185647</v>
      </c>
      <c r="VQ74" s="175">
        <v>223687.93769187969</v>
      </c>
      <c r="VR74" s="175">
        <v>207097.095558717</v>
      </c>
      <c r="VS74" s="175">
        <v>443186.98753297614</v>
      </c>
      <c r="VT74" s="175">
        <v>263012.68539372168</v>
      </c>
      <c r="VU74" s="175">
        <v>147405.46704482182</v>
      </c>
      <c r="VV74" s="175">
        <v>185088.93386786053</v>
      </c>
      <c r="VW74" s="175">
        <v>241782.44439240385</v>
      </c>
      <c r="VX74" s="175">
        <v>169630.58644233117</v>
      </c>
      <c r="VY74" s="175">
        <v>172018.21917055873</v>
      </c>
      <c r="VZ74" s="175">
        <v>101108.84615892258</v>
      </c>
      <c r="WA74" s="175">
        <v>166839.63214258209</v>
      </c>
      <c r="WB74" s="175">
        <v>270324.81435380701</v>
      </c>
      <c r="WC74" s="175">
        <v>221096.1689935083</v>
      </c>
      <c r="WD74" s="175">
        <v>197813.59849927964</v>
      </c>
      <c r="WE74" s="175">
        <v>145941.8327301064</v>
      </c>
      <c r="WF74" s="175">
        <v>165499.56865962374</v>
      </c>
      <c r="WG74" s="175">
        <v>224133.67496513302</v>
      </c>
      <c r="WH74" s="175">
        <v>353775.41067631223</v>
      </c>
      <c r="WI74" s="175">
        <v>334241.60010942683</v>
      </c>
      <c r="WJ74" s="175">
        <v>325548.78647557169</v>
      </c>
      <c r="WK74" s="175">
        <v>236417.42963147082</v>
      </c>
      <c r="WL74" s="175">
        <v>136465.92798599185</v>
      </c>
      <c r="WM74" s="175">
        <v>170989.02836712886</v>
      </c>
      <c r="WN74" s="175">
        <v>-12975.771668120258</v>
      </c>
      <c r="WO74" s="175">
        <v>135036.24547975944</v>
      </c>
      <c r="WP74" s="175">
        <v>212922.24432133487</v>
      </c>
      <c r="WQ74" s="175">
        <v>189920.61388640344</v>
      </c>
      <c r="WR74" s="175">
        <v>290697.95969969366</v>
      </c>
      <c r="WS74" s="175">
        <v>238789.4935241972</v>
      </c>
      <c r="WT74" s="175">
        <v>226930.96423908096</v>
      </c>
      <c r="WU74" s="175">
        <v>49643.966787972371</v>
      </c>
      <c r="WV74" s="175">
        <v>272825.99851756264</v>
      </c>
      <c r="WW74" s="175">
        <v>146124.8222938627</v>
      </c>
      <c r="WX74" s="175">
        <v>173249.41152804636</v>
      </c>
      <c r="WY74" s="175">
        <v>339992.48325725296</v>
      </c>
      <c r="WZ74" s="175">
        <v>221193.16218950643</v>
      </c>
      <c r="XA74" s="175">
        <v>186669.4385659913</v>
      </c>
      <c r="XB74" s="175">
        <v>287913.11836048792</v>
      </c>
      <c r="XC74" s="175">
        <v>124372.87066645706</v>
      </c>
      <c r="XD74" s="175">
        <v>170793.74723286155</v>
      </c>
      <c r="XE74" s="175">
        <v>363218.88053505926</v>
      </c>
      <c r="XF74" s="175">
        <v>131164.68468156891</v>
      </c>
      <c r="XG74" s="175">
        <v>305191.45723115903</v>
      </c>
      <c r="XH74" s="175">
        <v>70757.136473388149</v>
      </c>
      <c r="XI74" s="175">
        <v>246218.42700576514</v>
      </c>
      <c r="XJ74" s="175">
        <v>101040.84101986821</v>
      </c>
      <c r="XK74" s="175">
        <v>236220.03630716179</v>
      </c>
      <c r="XL74" s="175">
        <v>238075.23517403757</v>
      </c>
      <c r="XM74" s="175">
        <v>204044.49691483856</v>
      </c>
      <c r="XN74" s="175">
        <v>313187.54450695624</v>
      </c>
      <c r="XO74" s="175">
        <v>283948.08407534286</v>
      </c>
      <c r="XP74" s="175">
        <v>129929.20266544152</v>
      </c>
      <c r="XQ74" s="175">
        <v>203525.56749132258</v>
      </c>
      <c r="XR74" s="175">
        <v>239914.4041557562</v>
      </c>
      <c r="XS74" s="175">
        <v>288166.85216017603</v>
      </c>
      <c r="XT74" s="175">
        <v>159922.31683579445</v>
      </c>
      <c r="XU74" s="175">
        <v>292999.07629556855</v>
      </c>
      <c r="XV74" s="175">
        <v>208469.04953161371</v>
      </c>
      <c r="XW74" s="175">
        <v>192336.9088572097</v>
      </c>
      <c r="XX74" s="175">
        <v>96557.761576524092</v>
      </c>
      <c r="XY74" s="175">
        <v>124989.05628077412</v>
      </c>
      <c r="XZ74" s="175">
        <v>379621.12460108451</v>
      </c>
      <c r="YA74" s="175">
        <v>242059.89893297857</v>
      </c>
      <c r="YB74" s="175">
        <v>318736.38539065124</v>
      </c>
      <c r="YC74" s="175">
        <v>97130.810180332483</v>
      </c>
      <c r="YD74" s="175">
        <v>127935.96941485055</v>
      </c>
      <c r="YE74" s="175">
        <v>167081.77902209098</v>
      </c>
      <c r="YF74" s="175">
        <v>157366.5846348881</v>
      </c>
      <c r="YG74" s="175">
        <v>164400.70985145189</v>
      </c>
      <c r="YH74" s="175">
        <v>247458.27297894016</v>
      </c>
      <c r="YI74" s="175">
        <v>170965.44945226912</v>
      </c>
      <c r="YJ74" s="175">
        <v>167056.88732772233</v>
      </c>
      <c r="YK74" s="175">
        <v>201556.26483791409</v>
      </c>
      <c r="YL74" s="175">
        <v>229766.45629466267</v>
      </c>
      <c r="YM74" s="175">
        <v>121617.80071835782</v>
      </c>
      <c r="YN74" s="175">
        <v>217767.75121619072</v>
      </c>
      <c r="YO74" s="175">
        <v>193511.29089142499</v>
      </c>
      <c r="YP74" s="175">
        <v>87038.031582370255</v>
      </c>
      <c r="YQ74" s="175">
        <v>287379.43146484974</v>
      </c>
      <c r="YR74" s="175">
        <v>188998.93208647854</v>
      </c>
      <c r="YS74" s="175">
        <v>158597.40295911467</v>
      </c>
      <c r="YT74" s="175">
        <v>281257.41343479184</v>
      </c>
      <c r="YU74" s="175">
        <v>560543.88461383642</v>
      </c>
      <c r="YV74" s="175">
        <v>125588.98940765491</v>
      </c>
      <c r="YW74" s="175">
        <v>249335.0463496733</v>
      </c>
      <c r="YX74" s="175">
        <v>196169.05167309701</v>
      </c>
      <c r="YY74" s="175">
        <v>55303.495571064908</v>
      </c>
      <c r="YZ74" s="175">
        <v>248890.77129122344</v>
      </c>
      <c r="ZA74" s="175">
        <v>154506.86764666589</v>
      </c>
      <c r="ZB74" s="175">
        <v>378469.62062697927</v>
      </c>
      <c r="ZC74" s="175">
        <v>186223.75683109346</v>
      </c>
      <c r="ZD74" s="175">
        <v>194402.21507069981</v>
      </c>
      <c r="ZE74" s="175">
        <v>235241.1368710848</v>
      </c>
      <c r="ZF74" s="175">
        <v>197214.40491644724</v>
      </c>
      <c r="ZG74" s="175">
        <v>263156.9511704272</v>
      </c>
      <c r="ZH74" s="175">
        <v>120503.3001850147</v>
      </c>
      <c r="ZI74" s="175">
        <v>230075.70238323911</v>
      </c>
      <c r="ZJ74" s="175">
        <v>173705.90077804407</v>
      </c>
      <c r="ZK74" s="175">
        <v>36297.496641295147</v>
      </c>
      <c r="ZL74" s="175">
        <v>115954.26157261099</v>
      </c>
      <c r="ZM74" s="175">
        <v>220406.05380423</v>
      </c>
      <c r="ZN74" s="175">
        <v>264620.81357328425</v>
      </c>
      <c r="ZO74" s="175">
        <v>155716.70638018072</v>
      </c>
      <c r="ZP74" s="175">
        <v>119352.71238456681</v>
      </c>
      <c r="ZQ74" s="175">
        <v>282944.44609873259</v>
      </c>
      <c r="ZR74" s="175">
        <v>216714.17391956001</v>
      </c>
      <c r="ZS74" s="175">
        <v>73031.597069032054</v>
      </c>
      <c r="ZT74" s="175">
        <v>143431.17722063622</v>
      </c>
      <c r="ZU74" s="175">
        <v>236262.80417244788</v>
      </c>
      <c r="ZV74" s="175">
        <v>196303.7360179245</v>
      </c>
      <c r="ZW74" s="175">
        <v>257389.29751009168</v>
      </c>
      <c r="ZX74" s="175">
        <v>382554.59144802275</v>
      </c>
      <c r="ZY74" s="175">
        <v>233305.48688152788</v>
      </c>
      <c r="ZZ74" s="175">
        <v>214789.99045764675</v>
      </c>
      <c r="AAA74" s="175">
        <v>166618.56821315354</v>
      </c>
      <c r="AAB74" s="175">
        <v>243046.68994967331</v>
      </c>
      <c r="AAC74" s="175">
        <v>91152.108010159223</v>
      </c>
      <c r="AAD74" s="175">
        <v>261233.00474181795</v>
      </c>
      <c r="AAE74" s="175">
        <v>324678.12551352358</v>
      </c>
      <c r="AAF74" s="175">
        <v>242314.77178137633</v>
      </c>
      <c r="AAG74" s="175">
        <v>231070.27089598309</v>
      </c>
      <c r="AAH74" s="175">
        <v>164191.53515747093</v>
      </c>
      <c r="AAI74" s="175">
        <v>231697.12104337045</v>
      </c>
      <c r="AAJ74" s="175">
        <v>299665.3754415536</v>
      </c>
      <c r="AAK74" s="175">
        <v>48069.106658398174</v>
      </c>
      <c r="AAL74" s="175">
        <v>142745.32678247255</v>
      </c>
      <c r="AAM74" s="175">
        <v>122598.30584568114</v>
      </c>
      <c r="AAN74" s="175">
        <v>134117.2392176498</v>
      </c>
      <c r="AAO74" s="175">
        <v>59200.556564086233</v>
      </c>
      <c r="AAP74" s="175">
        <v>163623.37747565305</v>
      </c>
      <c r="AAQ74" s="175">
        <v>124146.88596566196</v>
      </c>
      <c r="AAR74" s="175">
        <v>224712.29570857048</v>
      </c>
      <c r="AAS74" s="175">
        <v>220387.03143467562</v>
      </c>
      <c r="AAT74" s="175">
        <v>136198.85450155789</v>
      </c>
      <c r="AAU74" s="175">
        <v>356926.0862805465</v>
      </c>
      <c r="AAV74" s="175">
        <v>252186.39161787607</v>
      </c>
      <c r="AAW74" s="175">
        <v>219355.48472053028</v>
      </c>
      <c r="AAX74" s="175">
        <v>338254.97453667887</v>
      </c>
      <c r="AAY74" s="175">
        <v>281533.68540426699</v>
      </c>
      <c r="AAZ74" s="175">
        <v>215976.47071362517</v>
      </c>
      <c r="ABA74" s="175">
        <v>301867.06729736709</v>
      </c>
      <c r="ABB74" s="175">
        <v>379081.13719665096</v>
      </c>
      <c r="ABC74" s="175">
        <v>278091.77483754919</v>
      </c>
      <c r="ABD74" s="175">
        <v>200165.60808724404</v>
      </c>
      <c r="ABE74" s="175">
        <v>247377.4094088386</v>
      </c>
      <c r="ABF74" s="175">
        <v>70007.373423368699</v>
      </c>
      <c r="ABG74" s="175">
        <v>155254.2400953529</v>
      </c>
      <c r="ABH74" s="175">
        <v>194994.67389349692</v>
      </c>
      <c r="ABI74" s="175">
        <v>204894.48306611349</v>
      </c>
      <c r="ABJ74" s="175">
        <v>72420.032401496836</v>
      </c>
      <c r="ABK74" s="175">
        <v>280147.71908345004</v>
      </c>
      <c r="ABL74" s="175">
        <v>188273.13956796072</v>
      </c>
      <c r="ABM74" s="175">
        <v>190135.98218472855</v>
      </c>
      <c r="ABN74" s="175">
        <v>88136.024577388511</v>
      </c>
      <c r="ABO74" s="175">
        <v>412926.84822454693</v>
      </c>
      <c r="ABP74" s="175">
        <v>305673.83261862292</v>
      </c>
      <c r="ABQ74" s="175">
        <v>286263.66622651217</v>
      </c>
      <c r="ABR74" s="175">
        <v>138270.20150582294</v>
      </c>
      <c r="ABS74" s="175">
        <v>421076.5151566852</v>
      </c>
      <c r="ABT74" s="175">
        <v>83999.83384008141</v>
      </c>
      <c r="ABU74" s="175">
        <v>339186.80173274351</v>
      </c>
      <c r="ABV74" s="175">
        <v>426819.26290733513</v>
      </c>
      <c r="ABW74" s="175">
        <v>226980.69896047426</v>
      </c>
      <c r="ABX74" s="175">
        <v>197255.90158101794</v>
      </c>
      <c r="ABY74" s="175">
        <v>190683.90292317639</v>
      </c>
      <c r="ABZ74" s="175">
        <v>215228.09382487219</v>
      </c>
      <c r="ACA74" s="175">
        <v>287365.55034544616</v>
      </c>
      <c r="ACB74" s="175">
        <v>347996.82406869752</v>
      </c>
      <c r="ACC74" s="175">
        <v>417815.0332942931</v>
      </c>
      <c r="ACD74" s="175">
        <v>32960.49134389247</v>
      </c>
      <c r="ACE74" s="175">
        <v>17635.492242946319</v>
      </c>
      <c r="ACF74" s="175">
        <v>313221.64522070333</v>
      </c>
      <c r="ACG74" s="175">
        <v>345723.62458841188</v>
      </c>
      <c r="ACH74" s="175">
        <v>296953.96190964582</v>
      </c>
      <c r="ACI74" s="175">
        <v>250956.10530116546</v>
      </c>
      <c r="ACJ74" s="175">
        <v>132282.23095157085</v>
      </c>
      <c r="ACK74" s="175">
        <v>149211.68746477211</v>
      </c>
      <c r="ACL74" s="175">
        <v>137575.09269647844</v>
      </c>
      <c r="ACM74" s="175">
        <v>394259.09596434562</v>
      </c>
      <c r="ACN74" s="175">
        <v>380605.49070360477</v>
      </c>
      <c r="ACO74" s="175">
        <v>174724.66779616917</v>
      </c>
      <c r="ACP74" s="175">
        <v>88278.420592159251</v>
      </c>
      <c r="ACQ74" s="175">
        <v>92478.179917502741</v>
      </c>
      <c r="ACR74" s="175">
        <v>220815.94238360933</v>
      </c>
      <c r="ACS74" s="175">
        <v>217154.33280953928</v>
      </c>
      <c r="ACT74" s="175">
        <v>188066.52405682014</v>
      </c>
      <c r="ACU74" s="175">
        <v>254368.35485747061</v>
      </c>
      <c r="ACV74" s="175">
        <v>181098.90157396361</v>
      </c>
      <c r="ACW74" s="175">
        <v>222371.60338836495</v>
      </c>
      <c r="ACX74" s="175">
        <v>394287.24845762795</v>
      </c>
      <c r="ACY74" s="175">
        <v>148042.34704075495</v>
      </c>
      <c r="ACZ74" s="175">
        <v>268610.98189835681</v>
      </c>
      <c r="ADA74" s="175">
        <v>191950.05337617896</v>
      </c>
      <c r="ADB74" s="175">
        <v>246242.08747172155</v>
      </c>
      <c r="ADC74" s="175">
        <v>51541.33138893242</v>
      </c>
      <c r="ADD74" s="175">
        <v>306217.95868963446</v>
      </c>
      <c r="ADE74" s="175">
        <v>308463.12194912205</v>
      </c>
      <c r="ADF74" s="175">
        <v>141035.88117311581</v>
      </c>
      <c r="ADG74" s="175">
        <v>231475.29056902981</v>
      </c>
      <c r="ADH74" s="175">
        <v>134383.53412355194</v>
      </c>
      <c r="ADI74" s="175">
        <v>147970.24001517706</v>
      </c>
      <c r="ADJ74" s="175">
        <v>152409.72859531338</v>
      </c>
      <c r="ADK74" s="175">
        <v>238733.70782083797</v>
      </c>
      <c r="ADL74" s="175">
        <v>112210.74926376942</v>
      </c>
      <c r="ADM74" s="175">
        <v>161785.07273419478</v>
      </c>
      <c r="ADN74" s="175">
        <v>241337.08439946652</v>
      </c>
      <c r="ADO74" s="175">
        <v>156539.22841562895</v>
      </c>
      <c r="ADP74" s="175">
        <v>308012.97769880434</v>
      </c>
      <c r="ADQ74" s="175">
        <v>258590.23283346323</v>
      </c>
      <c r="ADR74" s="175">
        <v>85376.600177702756</v>
      </c>
      <c r="ADS74" s="175">
        <v>179509.91916429013</v>
      </c>
      <c r="ADT74" s="175">
        <v>199863.03161320271</v>
      </c>
      <c r="ADU74" s="175">
        <v>303604.01365771081</v>
      </c>
      <c r="ADV74" s="175">
        <v>260898.34299841477</v>
      </c>
      <c r="ADW74" s="175">
        <v>206841.70755805809</v>
      </c>
      <c r="ADX74" s="175">
        <v>122663.81017542342</v>
      </c>
      <c r="ADY74" s="175">
        <v>461073.88804410608</v>
      </c>
      <c r="ADZ74" s="175">
        <v>253066.61725854757</v>
      </c>
      <c r="AEA74" s="175">
        <v>319479.10762617894</v>
      </c>
      <c r="AEB74" s="175">
        <v>312798.53872114379</v>
      </c>
      <c r="AEC74" s="175">
        <v>201590.3010236242</v>
      </c>
      <c r="AED74" s="175">
        <v>472042.59141723032</v>
      </c>
      <c r="AEE74" s="175">
        <v>239373.69995752355</v>
      </c>
      <c r="AEF74" s="175">
        <v>338595.09642783715</v>
      </c>
      <c r="AEG74" s="175">
        <v>236086.04444261771</v>
      </c>
      <c r="AEH74" s="175">
        <v>213993.75834259932</v>
      </c>
      <c r="AEI74" s="175">
        <v>224439.34058236651</v>
      </c>
      <c r="AEJ74" s="175">
        <v>104392.23661372575</v>
      </c>
      <c r="AEK74" s="175">
        <v>198674.51735014404</v>
      </c>
      <c r="AEL74" s="175">
        <v>312124.60189850163</v>
      </c>
      <c r="AEM74" s="175">
        <v>164586.41952851499</v>
      </c>
      <c r="AEN74" s="175">
        <v>219370.77570864605</v>
      </c>
      <c r="AEO74" s="175">
        <v>213646.59476279365</v>
      </c>
      <c r="AEP74" s="175">
        <v>173587.23689300544</v>
      </c>
      <c r="AEQ74" s="175">
        <v>249091.84754056082</v>
      </c>
      <c r="AER74" s="175">
        <v>259910.70362955777</v>
      </c>
      <c r="AES74" s="175">
        <v>284245.0482873955</v>
      </c>
      <c r="AET74" s="175">
        <v>181588.30130373981</v>
      </c>
      <c r="AEU74" s="175">
        <v>165941.81876468391</v>
      </c>
      <c r="AEV74" s="175">
        <v>157347.20088886534</v>
      </c>
      <c r="AEW74" s="175">
        <v>126221.99399710572</v>
      </c>
      <c r="AEX74" s="175">
        <v>178027.30566204776</v>
      </c>
      <c r="AEY74" s="175">
        <v>258875.35514095699</v>
      </c>
      <c r="AEZ74" s="175">
        <v>241921.08737192058</v>
      </c>
      <c r="AFA74" s="175">
        <v>109843.89877526379</v>
      </c>
      <c r="AFB74" s="175">
        <v>85738.254783526078</v>
      </c>
      <c r="AFC74" s="175">
        <v>191478.01921522207</v>
      </c>
      <c r="AFD74" s="175">
        <v>331259.60739250557</v>
      </c>
      <c r="AFE74" s="175">
        <v>91330.707395755948</v>
      </c>
      <c r="AFF74" s="175">
        <v>357285.91068312293</v>
      </c>
      <c r="AFG74" s="175">
        <v>312517.80701246834</v>
      </c>
      <c r="AFH74" s="175">
        <v>232846.13749090894</v>
      </c>
      <c r="AFI74" s="175">
        <v>216804.7128092061</v>
      </c>
      <c r="AFJ74" s="175">
        <v>207115.90329145355</v>
      </c>
      <c r="AFK74" s="175">
        <v>138751.7147963008</v>
      </c>
      <c r="AFL74" s="175">
        <v>334701.0484951621</v>
      </c>
      <c r="AFM74" s="175">
        <v>163330.47264361661</v>
      </c>
      <c r="AFN74" s="175">
        <v>174504.73602966935</v>
      </c>
      <c r="AFO74" s="175">
        <v>52011.345443879836</v>
      </c>
      <c r="AFP74" s="175">
        <v>174989.73637829945</v>
      </c>
      <c r="AFQ74" s="175">
        <v>308780.03273462242</v>
      </c>
      <c r="AFR74" s="175">
        <v>443580.99413890834</v>
      </c>
      <c r="AFS74" s="175">
        <v>142977.94059424938</v>
      </c>
      <c r="AFT74" s="175">
        <v>114931.11761271901</v>
      </c>
      <c r="AFU74" s="175">
        <v>76139.888342559017</v>
      </c>
      <c r="AFV74" s="175">
        <v>152516.39731832824</v>
      </c>
      <c r="AFW74" s="175">
        <v>357522.37402090384</v>
      </c>
      <c r="AFX74" s="175">
        <v>203957.73242590501</v>
      </c>
      <c r="AFY74" s="175">
        <v>65725.917696884164</v>
      </c>
      <c r="AFZ74" s="175">
        <v>352337.58552813821</v>
      </c>
      <c r="AGA74" s="175">
        <v>297555.39377593249</v>
      </c>
      <c r="AGB74" s="175">
        <v>9509.9718271083839</v>
      </c>
      <c r="AGC74" s="175">
        <v>264406.62522543175</v>
      </c>
      <c r="AGD74" s="175">
        <v>269685.61814079841</v>
      </c>
      <c r="AGE74" s="175">
        <v>178226.07565163658</v>
      </c>
      <c r="AGF74" s="175">
        <v>192415.79854910157</v>
      </c>
      <c r="AGG74" s="175">
        <v>317928.60702796304</v>
      </c>
      <c r="AGH74" s="175">
        <v>350658.78748077416</v>
      </c>
      <c r="AGI74" s="175">
        <v>135507.64792542148</v>
      </c>
      <c r="AGJ74" s="175">
        <v>158130.33596629609</v>
      </c>
      <c r="AGK74" s="175">
        <v>88568.190518246789</v>
      </c>
      <c r="AGL74" s="175">
        <v>155326.60211587124</v>
      </c>
      <c r="AGM74" s="175">
        <v>359259.06110361248</v>
      </c>
      <c r="AGN74" s="175">
        <v>268795.56207977363</v>
      </c>
      <c r="AGO74" s="175">
        <v>180734.77582214138</v>
      </c>
      <c r="AGP74" s="175">
        <v>228549.65603585012</v>
      </c>
      <c r="AGQ74" s="175">
        <v>330214.23556082335</v>
      </c>
      <c r="AGR74" s="175">
        <v>347892.79865500971</v>
      </c>
      <c r="AGS74" s="175">
        <v>155181.52806523279</v>
      </c>
      <c r="AGT74" s="175">
        <v>302691.40967895417</v>
      </c>
      <c r="AGU74" s="175">
        <v>166078.3634440063</v>
      </c>
      <c r="AGV74" s="175">
        <v>236725.25041140587</v>
      </c>
      <c r="AGW74" s="175">
        <v>147048.79465194495</v>
      </c>
      <c r="AGX74" s="175">
        <v>283702.23774102633</v>
      </c>
      <c r="AGY74" s="175">
        <v>298339.73491563031</v>
      </c>
      <c r="AGZ74" s="175">
        <v>223058.30870761329</v>
      </c>
      <c r="AHA74" s="175">
        <v>235948.7987455827</v>
      </c>
      <c r="AHB74" s="175">
        <v>129203.6937410604</v>
      </c>
      <c r="AHC74" s="175">
        <v>274406.43681176088</v>
      </c>
      <c r="AHD74" s="175">
        <v>247921.13630034198</v>
      </c>
      <c r="AHE74" s="175">
        <v>92562.355027002515</v>
      </c>
      <c r="AHF74" s="175">
        <v>220076.70129057195</v>
      </c>
      <c r="AHG74" s="175">
        <v>119387.36814437393</v>
      </c>
      <c r="AHH74" s="175">
        <v>222659.81218729913</v>
      </c>
      <c r="AHI74" s="175">
        <v>127380.83695518988</v>
      </c>
      <c r="AHJ74" s="175">
        <v>144782.31810210989</v>
      </c>
      <c r="AHK74" s="175">
        <v>198694.29428871829</v>
      </c>
      <c r="AHL74" s="175">
        <v>293335.50987784093</v>
      </c>
      <c r="AHM74" s="175">
        <v>126862.5028167167</v>
      </c>
      <c r="AHN74" s="175">
        <v>246320.9324059005</v>
      </c>
      <c r="AHO74" s="175">
        <v>252884.34713622686</v>
      </c>
      <c r="AHP74" s="175">
        <v>219394.30066596923</v>
      </c>
      <c r="AHQ74" s="175">
        <v>133878.22428396728</v>
      </c>
      <c r="AHR74" s="175">
        <v>261778.26832111354</v>
      </c>
      <c r="AHS74" s="175">
        <v>292426.23067824845</v>
      </c>
      <c r="AHT74" s="175">
        <v>111946.3450434519</v>
      </c>
      <c r="AHU74" s="175">
        <v>224723.92867584046</v>
      </c>
      <c r="AHV74" s="175">
        <v>204609.82842939362</v>
      </c>
      <c r="AHW74" s="175">
        <v>220189.89013101181</v>
      </c>
      <c r="AHX74" s="175">
        <v>149018.41331309112</v>
      </c>
      <c r="AHY74" s="175">
        <v>147959.36562378766</v>
      </c>
      <c r="AHZ74" s="175">
        <v>216589.59771906605</v>
      </c>
      <c r="AIA74" s="175">
        <v>207392.72315271548</v>
      </c>
      <c r="AIB74" s="175">
        <v>179905.65850207873</v>
      </c>
      <c r="AIC74" s="175">
        <v>281564.30565796333</v>
      </c>
      <c r="AID74" s="175">
        <v>151233.37128967704</v>
      </c>
      <c r="AIE74" s="175">
        <v>397003.35029242968</v>
      </c>
      <c r="AIF74" s="175">
        <v>52259.748286341812</v>
      </c>
      <c r="AIG74" s="175">
        <v>192946.10420159018</v>
      </c>
      <c r="AIH74" s="175">
        <v>162097.41804549817</v>
      </c>
      <c r="AII74" s="175">
        <v>264683.0179943142</v>
      </c>
      <c r="AIJ74" s="175">
        <v>241646.46933195574</v>
      </c>
      <c r="AIK74" s="175">
        <v>141806.28255294319</v>
      </c>
      <c r="AIL74" s="175">
        <v>123734.75929423209</v>
      </c>
      <c r="AIM74" s="175">
        <v>293171.33590876521</v>
      </c>
      <c r="AIN74" s="175">
        <v>178344.50589146919</v>
      </c>
      <c r="AIO74" s="175">
        <v>146846.06239053342</v>
      </c>
      <c r="AIP74" s="175">
        <v>214408.21479583747</v>
      </c>
      <c r="AIQ74" s="175">
        <v>161897.19737174423</v>
      </c>
      <c r="AIR74" s="175">
        <v>250039.21039212114</v>
      </c>
      <c r="AIS74" s="175">
        <v>290462.82972221798</v>
      </c>
      <c r="AIT74" s="175">
        <v>247721.0870967595</v>
      </c>
      <c r="AIU74" s="175">
        <v>226158.32589246723</v>
      </c>
      <c r="AIV74" s="175">
        <v>298987.36854814517</v>
      </c>
      <c r="AIW74" s="175">
        <v>384625.87177179387</v>
      </c>
      <c r="AIX74" s="175">
        <v>214381.68751971819</v>
      </c>
      <c r="AIY74" s="175">
        <v>234970.43589412369</v>
      </c>
      <c r="AIZ74" s="175">
        <v>202686.38926670022</v>
      </c>
      <c r="AJA74" s="175">
        <v>199640.06441593228</v>
      </c>
      <c r="AJB74" s="175">
        <v>199292.43326864732</v>
      </c>
      <c r="AJC74" s="175">
        <v>106399.65511065979</v>
      </c>
      <c r="AJD74" s="175">
        <v>353403.36050623731</v>
      </c>
      <c r="AJE74" s="175">
        <v>188829.79594066078</v>
      </c>
      <c r="AJF74" s="175">
        <v>107862.56223198595</v>
      </c>
      <c r="AJG74" s="175">
        <v>234863.33511046355</v>
      </c>
      <c r="AJH74" s="175">
        <v>224407.13957749645</v>
      </c>
      <c r="AJI74" s="175">
        <v>165444.00551436713</v>
      </c>
      <c r="AJJ74" s="175">
        <v>68620.068843689092</v>
      </c>
      <c r="AJK74" s="175">
        <v>200477.77916704453</v>
      </c>
      <c r="AJL74" s="175">
        <v>73691.452171074605</v>
      </c>
      <c r="AJM74" s="175">
        <v>151982.34296974062</v>
      </c>
      <c r="AJN74" s="175">
        <v>77108.799999080773</v>
      </c>
      <c r="AJO74" s="175">
        <v>217216.56202037347</v>
      </c>
      <c r="AJP74" s="175">
        <v>173799.82566033857</v>
      </c>
      <c r="AJQ74" s="175">
        <v>118487.01644550706</v>
      </c>
      <c r="AJR74" s="175">
        <v>-2612.3291886076331</v>
      </c>
      <c r="AJS74" s="175">
        <v>303694.46514284465</v>
      </c>
      <c r="AJT74" s="175">
        <v>203539.45390217091</v>
      </c>
      <c r="AJU74" s="175">
        <v>151696.47591267811</v>
      </c>
      <c r="AJV74" s="175">
        <v>152237.79942111328</v>
      </c>
      <c r="AJW74" s="175">
        <v>69310.926895720346</v>
      </c>
      <c r="AJX74" s="175">
        <v>193436.9634236611</v>
      </c>
      <c r="AJY74" s="175">
        <v>244911.41499238176</v>
      </c>
      <c r="AJZ74" s="175">
        <v>198653.66585592704</v>
      </c>
      <c r="AKA74" s="175">
        <v>522511.25235477474</v>
      </c>
      <c r="AKB74" s="175">
        <v>93089.709077551845</v>
      </c>
      <c r="AKC74" s="175">
        <v>84508.375346738438</v>
      </c>
      <c r="AKD74" s="175">
        <v>160442.59393953401</v>
      </c>
      <c r="AKE74" s="175">
        <v>114603.31680799206</v>
      </c>
      <c r="AKF74" s="175">
        <v>177313.68612224929</v>
      </c>
      <c r="AKG74" s="175">
        <v>96549.70514812888</v>
      </c>
      <c r="AKH74" s="175">
        <v>126555.61185763574</v>
      </c>
      <c r="AKI74" s="175">
        <v>17457.325549886446</v>
      </c>
      <c r="AKJ74" s="175">
        <v>129988.25086600787</v>
      </c>
      <c r="AKK74" s="175">
        <v>127864.11045814266</v>
      </c>
      <c r="AKL74" s="175">
        <v>239130.34987631364</v>
      </c>
      <c r="AKM74" s="175">
        <v>165758.10725338891</v>
      </c>
      <c r="AKN74" s="175">
        <v>190475.48487266595</v>
      </c>
      <c r="AKO74" s="175">
        <v>193800.72276985351</v>
      </c>
      <c r="AKP74" s="175">
        <v>423790.47590301471</v>
      </c>
      <c r="AKQ74" s="175">
        <v>182087.66518736182</v>
      </c>
      <c r="AKR74" s="175">
        <v>246468.38736842541</v>
      </c>
      <c r="AKS74" s="175">
        <v>283289.06141643494</v>
      </c>
      <c r="AKT74" s="175">
        <v>66208.878311689477</v>
      </c>
      <c r="AKU74" s="175">
        <v>261412.65789162618</v>
      </c>
      <c r="AKV74" s="175">
        <v>127465.69370580459</v>
      </c>
      <c r="AKW74" s="175">
        <v>156408.86089498259</v>
      </c>
      <c r="AKX74" s="175">
        <v>232678.42574266685</v>
      </c>
      <c r="AKY74" s="175">
        <v>293066.54053993011</v>
      </c>
      <c r="AKZ74" s="175">
        <v>200000.7292650629</v>
      </c>
      <c r="ALA74" s="175">
        <v>100798.68710982357</v>
      </c>
      <c r="ALB74" s="175">
        <v>211597.49356256751</v>
      </c>
      <c r="ALC74" s="175">
        <v>109077.7938787482</v>
      </c>
      <c r="ALD74" s="175">
        <v>164391.20703999538</v>
      </c>
      <c r="ALE74" s="175">
        <v>138173.66312152249</v>
      </c>
      <c r="ALF74" s="175">
        <v>226402.21416123238</v>
      </c>
      <c r="ALG74" s="175">
        <v>204814.53621695697</v>
      </c>
      <c r="ALH74" s="175">
        <v>105493.37638297348</v>
      </c>
      <c r="ALI74" s="175">
        <v>219681.80505870658</v>
      </c>
      <c r="ALJ74" s="175">
        <v>336121.54128958069</v>
      </c>
      <c r="ALK74" s="175">
        <v>197092.37791272165</v>
      </c>
      <c r="ALL74" s="175">
        <v>191393.0258687296</v>
      </c>
      <c r="ALM74" s="175">
        <v>364908.85595949669</v>
      </c>
      <c r="ALN74" s="175">
        <v>185368.59652870489</v>
      </c>
      <c r="ALO74" s="175">
        <v>242569.19766477385</v>
      </c>
      <c r="ALP74" s="175">
        <v>203370.92886400432</v>
      </c>
      <c r="ALQ74" s="175">
        <v>214283.41548805806</v>
      </c>
      <c r="ALR74" s="175">
        <v>326448.91178160714</v>
      </c>
      <c r="ALS74" s="175">
        <v>226483.46379506245</v>
      </c>
      <c r="ALT74" s="175">
        <v>98247.3359854093</v>
      </c>
      <c r="ALU74" s="175">
        <v>211418.4351241932</v>
      </c>
      <c r="ALV74" s="175">
        <v>221360.16656132354</v>
      </c>
      <c r="ALW74" s="175">
        <v>164670.21568106581</v>
      </c>
      <c r="ALX74" s="176">
        <v>255409.22842687345</v>
      </c>
    </row>
    <row r="75" spans="1:1012" s="4" customFormat="1" ht="14.4" customHeight="1" x14ac:dyDescent="0.35">
      <c r="A75" s="99">
        <f t="shared" si="1"/>
        <v>8</v>
      </c>
      <c r="B75" s="190">
        <f>IF(Calculations[[#This Row],[Adoption Year]]&lt;=Plan_Yrs,Inv*(1+YoY_Inv)^Calculations[[#This Row],[Adoption Year]],"")</f>
        <v>203905.32766021913</v>
      </c>
      <c r="C75" s="190">
        <f>IF(Calculations[[#This Row],[Adoption Year]]&lt;= Plan_Yrs, Calculations[[#This Row],[Investment]]/(1+DR)^Calculations[[#This Row],[Adoption Year]],"")</f>
        <v>97433.865148355762</v>
      </c>
      <c r="D75" s="190">
        <f>IF(Calculations[[#This Row],[Adoption Year]]&lt;=Plan_Yrs,
   IF(DR=0,
      Ben*((1+YoY_Ben))^Calculations[[#This Row],[Adoption Year]] * Ben_Life / (1+DR)^Calculations[[#This Row],[Adoption Year]],
      Ben * ((1+YoY_Ben)/(1+DR))^Calculations[[#This Row],[Adoption Year]] * (1 - (1/(1+DR))^Ben_Life) / DR
   ),
   ""
)</f>
        <v>301437.20659026987</v>
      </c>
      <c r="E75" s="190">
        <f>IF(Calculations[[#This Row],[Adoption Year]]&lt;= Plan_Yrs,Calculations[[#This Row],[Lifetime Benefits PV]]-Calculations[[#This Row],[Investment PV]],"")</f>
        <v>204003.34144191409</v>
      </c>
      <c r="F75" s="190">
        <f>IF(Calculations[[#This Row],[Adoption Year]]&lt;= Plan_Yrs, MAX(Calculations[NPV])-Calculations[[#This Row],[NPV]],"")</f>
        <v>18606.788736808521</v>
      </c>
      <c r="G75" s="193">
        <f>IF(Calculations[[#This Row],[Adoption Year]]&lt;= Plan_Yrs, AVERAGE(M75:ALX75),"")</f>
        <v>201535.18531045396</v>
      </c>
      <c r="H75" s="194">
        <f>IF(Calculations[[#This Row],[Adoption Year]]&lt;= Plan_Yrs, MAX(Calculations[NPV Mean])-Calculations[[#This Row],[NPV Mean]],"")</f>
        <v>0</v>
      </c>
      <c r="I75"/>
      <c r="K75" s="66">
        <v>8</v>
      </c>
      <c r="L75" s="180">
        <f>Calculations[[#This Row],[NPV]]</f>
        <v>204003.34144191409</v>
      </c>
      <c r="M75" s="177">
        <v>250031.57439558092</v>
      </c>
      <c r="N75" s="177">
        <v>149185.37347670022</v>
      </c>
      <c r="O75" s="177">
        <v>112193.55008988582</v>
      </c>
      <c r="P75" s="177">
        <v>316130.31039416837</v>
      </c>
      <c r="Q75" s="177">
        <v>152449.47204530181</v>
      </c>
      <c r="R75" s="177">
        <v>129955.00584929658</v>
      </c>
      <c r="S75" s="177">
        <v>166383.1402472273</v>
      </c>
      <c r="T75" s="177">
        <v>47134.210226894415</v>
      </c>
      <c r="U75" s="177">
        <v>95999.395637139009</v>
      </c>
      <c r="V75" s="177">
        <v>107518.30962925106</v>
      </c>
      <c r="W75" s="175">
        <v>229606.29480112542</v>
      </c>
      <c r="X75" s="175">
        <v>277030.99346357968</v>
      </c>
      <c r="Y75" s="175">
        <v>230452.4583414282</v>
      </c>
      <c r="Z75" s="175">
        <v>273595.3769305668</v>
      </c>
      <c r="AA75" s="175">
        <v>239953.8724200539</v>
      </c>
      <c r="AB75" s="175">
        <v>250074.23464552395</v>
      </c>
      <c r="AC75" s="175">
        <v>173528.41542300559</v>
      </c>
      <c r="AD75" s="175">
        <v>171785.05786010454</v>
      </c>
      <c r="AE75" s="175">
        <v>21157.705957696686</v>
      </c>
      <c r="AF75" s="175">
        <v>-30905.983050221141</v>
      </c>
      <c r="AG75" s="175">
        <v>192313.72533788666</v>
      </c>
      <c r="AH75" s="175">
        <v>190412.22357558098</v>
      </c>
      <c r="AI75" s="175">
        <v>158889.03936493094</v>
      </c>
      <c r="AJ75" s="175">
        <v>79518.809590866498</v>
      </c>
      <c r="AK75" s="175">
        <v>114690.07034750513</v>
      </c>
      <c r="AL75" s="175">
        <v>157106.67534215239</v>
      </c>
      <c r="AM75" s="175">
        <v>281627.30696583504</v>
      </c>
      <c r="AN75" s="175">
        <v>129198.68716568159</v>
      </c>
      <c r="AO75" s="175">
        <v>101354.35496571197</v>
      </c>
      <c r="AP75" s="175">
        <v>276015.30798582331</v>
      </c>
      <c r="AQ75" s="175">
        <v>-25029.831599891884</v>
      </c>
      <c r="AR75" s="175">
        <v>226055.40113301351</v>
      </c>
      <c r="AS75" s="175">
        <v>197437.08093879523</v>
      </c>
      <c r="AT75" s="175">
        <v>233778.09731513634</v>
      </c>
      <c r="AU75" s="175">
        <v>114343.23488573995</v>
      </c>
      <c r="AV75" s="175">
        <v>177277.18138374158</v>
      </c>
      <c r="AW75" s="175">
        <v>217011.03636156936</v>
      </c>
      <c r="AX75" s="175">
        <v>297721.63631023833</v>
      </c>
      <c r="AY75" s="175">
        <v>434166.457686182</v>
      </c>
      <c r="AZ75" s="175">
        <v>112482.23362800061</v>
      </c>
      <c r="BA75" s="175">
        <v>365659.1869860508</v>
      </c>
      <c r="BB75" s="175">
        <v>197079.02004213911</v>
      </c>
      <c r="BC75" s="175">
        <v>173120.39145065795</v>
      </c>
      <c r="BD75" s="175">
        <v>167829.77556425158</v>
      </c>
      <c r="BE75" s="175">
        <v>162445.69424613722</v>
      </c>
      <c r="BF75" s="175">
        <v>297169.77878798603</v>
      </c>
      <c r="BG75" s="175">
        <v>316811.14029388997</v>
      </c>
      <c r="BH75" s="175">
        <v>260859.6718452152</v>
      </c>
      <c r="BI75" s="175">
        <v>351251.84906744602</v>
      </c>
      <c r="BJ75" s="175">
        <v>182686.90059295684</v>
      </c>
      <c r="BK75" s="175">
        <v>109835.5766500841</v>
      </c>
      <c r="BL75" s="175">
        <v>255645.57382980819</v>
      </c>
      <c r="BM75" s="175">
        <v>222112.88958185093</v>
      </c>
      <c r="BN75" s="175">
        <v>153615.36490920745</v>
      </c>
      <c r="BO75" s="175">
        <v>358633.74020206428</v>
      </c>
      <c r="BP75" s="175">
        <v>415723.23606373079</v>
      </c>
      <c r="BQ75" s="175">
        <v>248766.65206511487</v>
      </c>
      <c r="BR75" s="175">
        <v>206933.78800194457</v>
      </c>
      <c r="BS75" s="175">
        <v>217257.02559973381</v>
      </c>
      <c r="BT75" s="175">
        <v>229825.97839050606</v>
      </c>
      <c r="BU75" s="175">
        <v>202439.92845873826</v>
      </c>
      <c r="BV75" s="175">
        <v>167802.62031554483</v>
      </c>
      <c r="BW75" s="175">
        <v>153283.62902472646</v>
      </c>
      <c r="BX75" s="175">
        <v>166719.76953528909</v>
      </c>
      <c r="BY75" s="175">
        <v>246200.47595204946</v>
      </c>
      <c r="BZ75" s="175">
        <v>352170.27841476328</v>
      </c>
      <c r="CA75" s="175">
        <v>249784.06010620331</v>
      </c>
      <c r="CB75" s="175">
        <v>339674.93439431116</v>
      </c>
      <c r="CC75" s="175">
        <v>325369.75847239816</v>
      </c>
      <c r="CD75" s="175">
        <v>281469.03884027764</v>
      </c>
      <c r="CE75" s="175">
        <v>145893.58880031409</v>
      </c>
      <c r="CF75" s="175">
        <v>70878.695140943892</v>
      </c>
      <c r="CG75" s="175">
        <v>97615.065583052929</v>
      </c>
      <c r="CH75" s="175">
        <v>163500.23551410373</v>
      </c>
      <c r="CI75" s="175">
        <v>220360.13293295758</v>
      </c>
      <c r="CJ75" s="175">
        <v>353181.4755449355</v>
      </c>
      <c r="CK75" s="175">
        <v>212591.43303050636</v>
      </c>
      <c r="CL75" s="175">
        <v>290852.65840219922</v>
      </c>
      <c r="CM75" s="175">
        <v>185768.73922676442</v>
      </c>
      <c r="CN75" s="175">
        <v>204900.29417930855</v>
      </c>
      <c r="CO75" s="175">
        <v>192950.58359977184</v>
      </c>
      <c r="CP75" s="175">
        <v>193445.12041060446</v>
      </c>
      <c r="CQ75" s="175">
        <v>167049.68028562443</v>
      </c>
      <c r="CR75" s="175">
        <v>233807.90258426761</v>
      </c>
      <c r="CS75" s="175">
        <v>48900.743110536088</v>
      </c>
      <c r="CT75" s="175">
        <v>228382.3334276455</v>
      </c>
      <c r="CU75" s="175">
        <v>5486.8795604616171</v>
      </c>
      <c r="CV75" s="175">
        <v>137023.65804068247</v>
      </c>
      <c r="CW75" s="175">
        <v>247033.28942593333</v>
      </c>
      <c r="CX75" s="175">
        <v>165858.06081444956</v>
      </c>
      <c r="CY75" s="175">
        <v>244365.00242588564</v>
      </c>
      <c r="CZ75" s="175">
        <v>440667.69738722732</v>
      </c>
      <c r="DA75" s="175">
        <v>133379.17459598163</v>
      </c>
      <c r="DB75" s="175">
        <v>203000.73501762378</v>
      </c>
      <c r="DC75" s="175">
        <v>212233.81452859921</v>
      </c>
      <c r="DD75" s="175">
        <v>149015.4521218114</v>
      </c>
      <c r="DE75" s="175">
        <v>150658.27569204968</v>
      </c>
      <c r="DF75" s="175">
        <v>203846.13707794002</v>
      </c>
      <c r="DG75" s="175">
        <v>211825.86058396866</v>
      </c>
      <c r="DH75" s="175">
        <v>275185.46724930103</v>
      </c>
      <c r="DI75" s="175">
        <v>384690.11924058449</v>
      </c>
      <c r="DJ75" s="175">
        <v>286168.45757860853</v>
      </c>
      <c r="DK75" s="175">
        <v>216874.11097061317</v>
      </c>
      <c r="DL75" s="175">
        <v>272994.25337011798</v>
      </c>
      <c r="DM75" s="175">
        <v>168473.0945657627</v>
      </c>
      <c r="DN75" s="175">
        <v>210026.64276519674</v>
      </c>
      <c r="DO75" s="175">
        <v>210260.06434855517</v>
      </c>
      <c r="DP75" s="175">
        <v>77867.24779491144</v>
      </c>
      <c r="DQ75" s="175">
        <v>177373.62284488895</v>
      </c>
      <c r="DR75" s="175">
        <v>204003.34144191409</v>
      </c>
      <c r="DS75" s="175">
        <v>198159.81642844895</v>
      </c>
      <c r="DT75" s="175">
        <v>96620.299238253225</v>
      </c>
      <c r="DU75" s="175">
        <v>251385.55984829954</v>
      </c>
      <c r="DV75" s="175">
        <v>81769.408989977732</v>
      </c>
      <c r="DW75" s="175">
        <v>336672.2349049988</v>
      </c>
      <c r="DX75" s="175">
        <v>106310.34586005642</v>
      </c>
      <c r="DY75" s="175">
        <v>48327.498864757785</v>
      </c>
      <c r="DZ75" s="175">
        <v>298812.27361817396</v>
      </c>
      <c r="EA75" s="175">
        <v>97548.892365127715</v>
      </c>
      <c r="EB75" s="175">
        <v>242444.47110470766</v>
      </c>
      <c r="EC75" s="175">
        <v>113325.81736868036</v>
      </c>
      <c r="ED75" s="175">
        <v>175798.32028461882</v>
      </c>
      <c r="EE75" s="175">
        <v>198841.55995849884</v>
      </c>
      <c r="EF75" s="175">
        <v>192685.90778495921</v>
      </c>
      <c r="EG75" s="175">
        <v>249371.479310558</v>
      </c>
      <c r="EH75" s="175">
        <v>289896.97544258565</v>
      </c>
      <c r="EI75" s="175">
        <v>123532.49284203256</v>
      </c>
      <c r="EJ75" s="175">
        <v>203308.2060688129</v>
      </c>
      <c r="EK75" s="175">
        <v>161706.52545301721</v>
      </c>
      <c r="EL75" s="175">
        <v>240698.19125854241</v>
      </c>
      <c r="EM75" s="175">
        <v>-4340.8910420118773</v>
      </c>
      <c r="EN75" s="175">
        <v>330137.68953490641</v>
      </c>
      <c r="EO75" s="175">
        <v>114866.36321533608</v>
      </c>
      <c r="EP75" s="175">
        <v>385590.88886138913</v>
      </c>
      <c r="EQ75" s="175">
        <v>184194.31846875534</v>
      </c>
      <c r="ER75" s="175">
        <v>253087.28551900497</v>
      </c>
      <c r="ES75" s="175">
        <v>194947.41439353235</v>
      </c>
      <c r="ET75" s="175">
        <v>77291.804068478174</v>
      </c>
      <c r="EU75" s="175">
        <v>238942.58094592951</v>
      </c>
      <c r="EV75" s="175">
        <v>101319.53020400715</v>
      </c>
      <c r="EW75" s="175">
        <v>207109.08525809663</v>
      </c>
      <c r="EX75" s="175">
        <v>154996.69922406058</v>
      </c>
      <c r="EY75" s="175">
        <v>150627.07317725217</v>
      </c>
      <c r="EZ75" s="175">
        <v>202558.55903473293</v>
      </c>
      <c r="FA75" s="175">
        <v>142684.35959191382</v>
      </c>
      <c r="FB75" s="175">
        <v>346774.71392178192</v>
      </c>
      <c r="FC75" s="175">
        <v>161978.27695474183</v>
      </c>
      <c r="FD75" s="175">
        <v>193241.20261695437</v>
      </c>
      <c r="FE75" s="175">
        <v>99712.715947232064</v>
      </c>
      <c r="FF75" s="175">
        <v>163994.43666729587</v>
      </c>
      <c r="FG75" s="175">
        <v>151961.47938419113</v>
      </c>
      <c r="FH75" s="175">
        <v>21206.036254196166</v>
      </c>
      <c r="FI75" s="175">
        <v>122829.82396981833</v>
      </c>
      <c r="FJ75" s="175">
        <v>373519.7407258884</v>
      </c>
      <c r="FK75" s="175">
        <v>104935.75477497211</v>
      </c>
      <c r="FL75" s="175">
        <v>325786.7087858583</v>
      </c>
      <c r="FM75" s="175">
        <v>132115.29027269708</v>
      </c>
      <c r="FN75" s="175">
        <v>267047.07971338293</v>
      </c>
      <c r="FO75" s="175">
        <v>189281.71672249661</v>
      </c>
      <c r="FP75" s="175">
        <v>185838.27383013692</v>
      </c>
      <c r="FQ75" s="175">
        <v>138890.13723906752</v>
      </c>
      <c r="FR75" s="175">
        <v>233979.38062983169</v>
      </c>
      <c r="FS75" s="175">
        <v>195250.94148691645</v>
      </c>
      <c r="FT75" s="175">
        <v>264082.0470047695</v>
      </c>
      <c r="FU75" s="175">
        <v>49391.814848508293</v>
      </c>
      <c r="FV75" s="175">
        <v>171839.41339826942</v>
      </c>
      <c r="FW75" s="175">
        <v>281964.41699193412</v>
      </c>
      <c r="FX75" s="175">
        <v>273313.58734963584</v>
      </c>
      <c r="FY75" s="175">
        <v>163701.33576911088</v>
      </c>
      <c r="FZ75" s="175">
        <v>153978.0375188574</v>
      </c>
      <c r="GA75" s="175">
        <v>91112.046319544708</v>
      </c>
      <c r="GB75" s="175">
        <v>216035.45137393891</v>
      </c>
      <c r="GC75" s="175">
        <v>157853.95177791675</v>
      </c>
      <c r="GD75" s="175">
        <v>185712.41400929668</v>
      </c>
      <c r="GE75" s="175">
        <v>187737.87486533151</v>
      </c>
      <c r="GF75" s="175">
        <v>201854.79299132695</v>
      </c>
      <c r="GG75" s="175">
        <v>217699.5451597191</v>
      </c>
      <c r="GH75" s="175">
        <v>169445.17195820736</v>
      </c>
      <c r="GI75" s="175">
        <v>294512.81633555487</v>
      </c>
      <c r="GJ75" s="175">
        <v>43305.949410870642</v>
      </c>
      <c r="GK75" s="175">
        <v>90154.425439188548</v>
      </c>
      <c r="GL75" s="175">
        <v>210028.89471199235</v>
      </c>
      <c r="GM75" s="175">
        <v>177433.03639209858</v>
      </c>
      <c r="GN75" s="175">
        <v>166369.95550773712</v>
      </c>
      <c r="GO75" s="175">
        <v>162650.18057932908</v>
      </c>
      <c r="GP75" s="175">
        <v>165820.30489125877</v>
      </c>
      <c r="GQ75" s="175">
        <v>110055.39303991976</v>
      </c>
      <c r="GR75" s="175">
        <v>248214.98432063492</v>
      </c>
      <c r="GS75" s="175">
        <v>345380.87258281012</v>
      </c>
      <c r="GT75" s="175">
        <v>120489.52593355079</v>
      </c>
      <c r="GU75" s="175">
        <v>270246.99022238923</v>
      </c>
      <c r="GV75" s="175">
        <v>151217.83240279637</v>
      </c>
      <c r="GW75" s="175">
        <v>100562.02493781107</v>
      </c>
      <c r="GX75" s="175">
        <v>117824.42214182182</v>
      </c>
      <c r="GY75" s="175">
        <v>249307.98409875212</v>
      </c>
      <c r="GZ75" s="175">
        <v>186568.92144950081</v>
      </c>
      <c r="HA75" s="175">
        <v>151065.13320917956</v>
      </c>
      <c r="HB75" s="175">
        <v>415944.96152162424</v>
      </c>
      <c r="HC75" s="175">
        <v>252376.62165526213</v>
      </c>
      <c r="HD75" s="175">
        <v>100823.51125648711</v>
      </c>
      <c r="HE75" s="175">
        <v>305203.86172087328</v>
      </c>
      <c r="HF75" s="175">
        <v>175222.51818831824</v>
      </c>
      <c r="HG75" s="175">
        <v>154808.59218789579</v>
      </c>
      <c r="HH75" s="175">
        <v>82524.03071488718</v>
      </c>
      <c r="HI75" s="175">
        <v>118711.6231177343</v>
      </c>
      <c r="HJ75" s="175">
        <v>66114.841037167993</v>
      </c>
      <c r="HK75" s="175">
        <v>97265.333086324827</v>
      </c>
      <c r="HL75" s="175">
        <v>192125.62816169873</v>
      </c>
      <c r="HM75" s="175">
        <v>109676.95861554838</v>
      </c>
      <c r="HN75" s="175">
        <v>125823.49136691968</v>
      </c>
      <c r="HO75" s="175">
        <v>78182.938419946091</v>
      </c>
      <c r="HP75" s="175">
        <v>159270.23111926677</v>
      </c>
      <c r="HQ75" s="175">
        <v>189442.95892490441</v>
      </c>
      <c r="HR75" s="175">
        <v>165471.51353048597</v>
      </c>
      <c r="HS75" s="175">
        <v>216613.93224507096</v>
      </c>
      <c r="HT75" s="175">
        <v>55491.561598031694</v>
      </c>
      <c r="HU75" s="175">
        <v>113665.00719528447</v>
      </c>
      <c r="HV75" s="175">
        <v>332316.97022434958</v>
      </c>
      <c r="HW75" s="175">
        <v>300871.67374494573</v>
      </c>
      <c r="HX75" s="175">
        <v>206198.03072849734</v>
      </c>
      <c r="HY75" s="175">
        <v>328129.65938111977</v>
      </c>
      <c r="HZ75" s="175">
        <v>193678.78212376329</v>
      </c>
      <c r="IA75" s="175">
        <v>136136.39000670688</v>
      </c>
      <c r="IB75" s="175">
        <v>117582.12396147942</v>
      </c>
      <c r="IC75" s="175">
        <v>178195.16542919644</v>
      </c>
      <c r="ID75" s="175">
        <v>202072.08346232321</v>
      </c>
      <c r="IE75" s="175">
        <v>232428.22720860236</v>
      </c>
      <c r="IF75" s="175">
        <v>280375.19421906257</v>
      </c>
      <c r="IG75" s="175">
        <v>213457.84114208326</v>
      </c>
      <c r="IH75" s="175">
        <v>80184.191338179749</v>
      </c>
      <c r="II75" s="175">
        <v>40964.80100935341</v>
      </c>
      <c r="IJ75" s="175">
        <v>402963.61921185476</v>
      </c>
      <c r="IK75" s="175">
        <v>255698.73908228194</v>
      </c>
      <c r="IL75" s="175">
        <v>129285.73354134957</v>
      </c>
      <c r="IM75" s="175">
        <v>302287.24566526234</v>
      </c>
      <c r="IN75" s="175">
        <v>214605.7614425736</v>
      </c>
      <c r="IO75" s="175">
        <v>330312.78951807233</v>
      </c>
      <c r="IP75" s="175">
        <v>157433.45169096836</v>
      </c>
      <c r="IQ75" s="175">
        <v>151749.8607659007</v>
      </c>
      <c r="IR75" s="175">
        <v>272830.43968973117</v>
      </c>
      <c r="IS75" s="175">
        <v>186912.53116190707</v>
      </c>
      <c r="IT75" s="175">
        <v>115460.48575876979</v>
      </c>
      <c r="IU75" s="175">
        <v>249595.58928461294</v>
      </c>
      <c r="IV75" s="175">
        <v>496299.67750734487</v>
      </c>
      <c r="IW75" s="175">
        <v>165488.43591775402</v>
      </c>
      <c r="IX75" s="175">
        <v>190875.37806883399</v>
      </c>
      <c r="IY75" s="175">
        <v>232016.75070866416</v>
      </c>
      <c r="IZ75" s="175">
        <v>71556.569876966387</v>
      </c>
      <c r="JA75" s="175">
        <v>196570.85735516864</v>
      </c>
      <c r="JB75" s="175">
        <v>174651.70963487722</v>
      </c>
      <c r="JC75" s="175">
        <v>348694.28355017683</v>
      </c>
      <c r="JD75" s="175">
        <v>244227.55509317067</v>
      </c>
      <c r="JE75" s="175">
        <v>167624.65601434515</v>
      </c>
      <c r="JF75" s="175">
        <v>232317.20625005604</v>
      </c>
      <c r="JG75" s="175">
        <v>312097.2697149145</v>
      </c>
      <c r="JH75" s="175">
        <v>112054.87432379853</v>
      </c>
      <c r="JI75" s="175">
        <v>120204.84887206674</v>
      </c>
      <c r="JJ75" s="175">
        <v>358297.7343096619</v>
      </c>
      <c r="JK75" s="175">
        <v>20682.675997722079</v>
      </c>
      <c r="JL75" s="175">
        <v>309116.3060767799</v>
      </c>
      <c r="JM75" s="175">
        <v>194753.21112571273</v>
      </c>
      <c r="JN75" s="175">
        <v>128810.68510210147</v>
      </c>
      <c r="JO75" s="175">
        <v>89960.799319162688</v>
      </c>
      <c r="JP75" s="175">
        <v>96740.616249100829</v>
      </c>
      <c r="JQ75" s="175">
        <v>122318.07199015815</v>
      </c>
      <c r="JR75" s="175">
        <v>88458.018900697265</v>
      </c>
      <c r="JS75" s="175">
        <v>200349.49887366849</v>
      </c>
      <c r="JT75" s="175">
        <v>281943.8387203025</v>
      </c>
      <c r="JU75" s="175">
        <v>308792.49362699356</v>
      </c>
      <c r="JV75" s="175">
        <v>168627.66674416512</v>
      </c>
      <c r="JW75" s="175">
        <v>326946.29046254198</v>
      </c>
      <c r="JX75" s="175">
        <v>200131.28332438634</v>
      </c>
      <c r="JY75" s="175">
        <v>256983.37177581404</v>
      </c>
      <c r="JZ75" s="175">
        <v>215090.43688831202</v>
      </c>
      <c r="KA75" s="175">
        <v>183566.89255553822</v>
      </c>
      <c r="KB75" s="175">
        <v>258288.08967890393</v>
      </c>
      <c r="KC75" s="175">
        <v>222572.41120497684</v>
      </c>
      <c r="KD75" s="175">
        <v>178860.25811297569</v>
      </c>
      <c r="KE75" s="175">
        <v>118099.18893138701</v>
      </c>
      <c r="KF75" s="175">
        <v>122054.36925026205</v>
      </c>
      <c r="KG75" s="175">
        <v>302801.38467081636</v>
      </c>
      <c r="KH75" s="175">
        <v>93313.143547289656</v>
      </c>
      <c r="KI75" s="175">
        <v>124950.4025969271</v>
      </c>
      <c r="KJ75" s="175">
        <v>183926.8914904652</v>
      </c>
      <c r="KK75" s="175">
        <v>212855.26652919743</v>
      </c>
      <c r="KL75" s="175">
        <v>170387.25025811256</v>
      </c>
      <c r="KM75" s="175">
        <v>376264.71763038688</v>
      </c>
      <c r="KN75" s="175">
        <v>200656.3982649307</v>
      </c>
      <c r="KO75" s="175">
        <v>107968.5969817103</v>
      </c>
      <c r="KP75" s="175">
        <v>117424.5608148574</v>
      </c>
      <c r="KQ75" s="175">
        <v>195287.33237555073</v>
      </c>
      <c r="KR75" s="175">
        <v>233223.99360814347</v>
      </c>
      <c r="KS75" s="175">
        <v>83998.089946070933</v>
      </c>
      <c r="KT75" s="175">
        <v>17181.415291157027</v>
      </c>
      <c r="KU75" s="175">
        <v>172612.97948402024</v>
      </c>
      <c r="KV75" s="175">
        <v>257925.86329662579</v>
      </c>
      <c r="KW75" s="175">
        <v>186351.63652481817</v>
      </c>
      <c r="KX75" s="175">
        <v>195708.84651559702</v>
      </c>
      <c r="KY75" s="175">
        <v>149036.12458390649</v>
      </c>
      <c r="KZ75" s="175">
        <v>282413.99822173582</v>
      </c>
      <c r="LA75" s="175">
        <v>197387.34857880854</v>
      </c>
      <c r="LB75" s="175">
        <v>345141.08479382348</v>
      </c>
      <c r="LC75" s="175">
        <v>139013.69406844169</v>
      </c>
      <c r="LD75" s="175">
        <v>197770.06056224109</v>
      </c>
      <c r="LE75" s="175">
        <v>184950.75078953343</v>
      </c>
      <c r="LF75" s="175">
        <v>178498.72817144135</v>
      </c>
      <c r="LG75" s="175">
        <v>146161.59254445846</v>
      </c>
      <c r="LH75" s="175">
        <v>172910.0071190208</v>
      </c>
      <c r="LI75" s="175">
        <v>182752.15181925497</v>
      </c>
      <c r="LJ75" s="175">
        <v>82791.922240087777</v>
      </c>
      <c r="LK75" s="175">
        <v>205342.555403657</v>
      </c>
      <c r="LL75" s="175">
        <v>235063.01222534978</v>
      </c>
      <c r="LM75" s="175">
        <v>206785.83955115764</v>
      </c>
      <c r="LN75" s="175">
        <v>135275.58997812081</v>
      </c>
      <c r="LO75" s="175">
        <v>210766.30805597053</v>
      </c>
      <c r="LP75" s="175">
        <v>262771.40997305908</v>
      </c>
      <c r="LQ75" s="175">
        <v>331163.63144761731</v>
      </c>
      <c r="LR75" s="175">
        <v>207781.08154729547</v>
      </c>
      <c r="LS75" s="175">
        <v>234570.41087208671</v>
      </c>
      <c r="LT75" s="175">
        <v>325538.1133487284</v>
      </c>
      <c r="LU75" s="175">
        <v>240582.85792566498</v>
      </c>
      <c r="LV75" s="175">
        <v>234521.33816890919</v>
      </c>
      <c r="LW75" s="175">
        <v>326944.03657753998</v>
      </c>
      <c r="LX75" s="175">
        <v>125293.95146026724</v>
      </c>
      <c r="LY75" s="175">
        <v>94643.610115208256</v>
      </c>
      <c r="LZ75" s="175">
        <v>242433.36631896</v>
      </c>
      <c r="MA75" s="175">
        <v>298012.14697560639</v>
      </c>
      <c r="MB75" s="175">
        <v>225087.62024641078</v>
      </c>
      <c r="MC75" s="175">
        <v>171802.33676347454</v>
      </c>
      <c r="MD75" s="175">
        <v>253927.00351905794</v>
      </c>
      <c r="ME75" s="175">
        <v>305587.96356915444</v>
      </c>
      <c r="MF75" s="175">
        <v>116767.32583819161</v>
      </c>
      <c r="MG75" s="175">
        <v>256800.38630384346</v>
      </c>
      <c r="MH75" s="175">
        <v>282036.85944261943</v>
      </c>
      <c r="MI75" s="175">
        <v>270995.59183457971</v>
      </c>
      <c r="MJ75" s="175">
        <v>120170.67649352821</v>
      </c>
      <c r="MK75" s="175">
        <v>148845.33743907145</v>
      </c>
      <c r="ML75" s="175">
        <v>239147.44170539</v>
      </c>
      <c r="MM75" s="175">
        <v>267705.23339391378</v>
      </c>
      <c r="MN75" s="175">
        <v>204842.23277540671</v>
      </c>
      <c r="MO75" s="175">
        <v>166609.34360493979</v>
      </c>
      <c r="MP75" s="175">
        <v>382503.40406219865</v>
      </c>
      <c r="MQ75" s="175">
        <v>183043.05752238474</v>
      </c>
      <c r="MR75" s="175">
        <v>243475.02778195427</v>
      </c>
      <c r="MS75" s="175">
        <v>244593.95939588372</v>
      </c>
      <c r="MT75" s="175">
        <v>293079.91258939175</v>
      </c>
      <c r="MU75" s="175">
        <v>169700.20144252552</v>
      </c>
      <c r="MV75" s="175">
        <v>186558.52691325691</v>
      </c>
      <c r="MW75" s="175">
        <v>192348.51852085511</v>
      </c>
      <c r="MX75" s="175">
        <v>152490.73854124569</v>
      </c>
      <c r="MY75" s="175">
        <v>325379.48214370693</v>
      </c>
      <c r="MZ75" s="175">
        <v>93161.621296128942</v>
      </c>
      <c r="NA75" s="175">
        <v>99005.644794675987</v>
      </c>
      <c r="NB75" s="175">
        <v>179841.61370525823</v>
      </c>
      <c r="NC75" s="175">
        <v>63211.941233404825</v>
      </c>
      <c r="ND75" s="175">
        <v>140943.5372087984</v>
      </c>
      <c r="NE75" s="175">
        <v>155187.42648170248</v>
      </c>
      <c r="NF75" s="175">
        <v>256633.27135507279</v>
      </c>
      <c r="NG75" s="175">
        <v>173666.41640988816</v>
      </c>
      <c r="NH75" s="175">
        <v>348818.74903173343</v>
      </c>
      <c r="NI75" s="175">
        <v>135622.86381783645</v>
      </c>
      <c r="NJ75" s="175">
        <v>281289.89972397051</v>
      </c>
      <c r="NK75" s="175">
        <v>195721.46501494513</v>
      </c>
      <c r="NL75" s="175">
        <v>149027.65506459866</v>
      </c>
      <c r="NM75" s="175">
        <v>262008.31879347941</v>
      </c>
      <c r="NN75" s="175">
        <v>179202.89934235282</v>
      </c>
      <c r="NO75" s="175">
        <v>316368.88670472009</v>
      </c>
      <c r="NP75" s="175">
        <v>51135.519562094312</v>
      </c>
      <c r="NQ75" s="175">
        <v>259693.10089993977</v>
      </c>
      <c r="NR75" s="175">
        <v>237941.97886166672</v>
      </c>
      <c r="NS75" s="175">
        <v>253167.98685856714</v>
      </c>
      <c r="NT75" s="175">
        <v>113520.75385183199</v>
      </c>
      <c r="NU75" s="175">
        <v>154510.18863580667</v>
      </c>
      <c r="NV75" s="175">
        <v>143120.77701748884</v>
      </c>
      <c r="NW75" s="175">
        <v>230415.83702783094</v>
      </c>
      <c r="NX75" s="175">
        <v>178347.51639578928</v>
      </c>
      <c r="NY75" s="175">
        <v>231420.56999233828</v>
      </c>
      <c r="NZ75" s="175">
        <v>181954.94992827595</v>
      </c>
      <c r="OA75" s="175">
        <v>233132.5653912946</v>
      </c>
      <c r="OB75" s="175">
        <v>148738.34084428276</v>
      </c>
      <c r="OC75" s="175">
        <v>248071.02742630409</v>
      </c>
      <c r="OD75" s="175">
        <v>322392.63690140465</v>
      </c>
      <c r="OE75" s="175">
        <v>328210.69716000778</v>
      </c>
      <c r="OF75" s="175">
        <v>109803.04810859039</v>
      </c>
      <c r="OG75" s="175">
        <v>302941.49706179503</v>
      </c>
      <c r="OH75" s="175">
        <v>207876.88798533144</v>
      </c>
      <c r="OI75" s="175">
        <v>225360.92779714733</v>
      </c>
      <c r="OJ75" s="175">
        <v>162719.69514745727</v>
      </c>
      <c r="OK75" s="175">
        <v>147669.29501004337</v>
      </c>
      <c r="OL75" s="175">
        <v>141223.0990149882</v>
      </c>
      <c r="OM75" s="175">
        <v>295203.19363646198</v>
      </c>
      <c r="ON75" s="175">
        <v>147079.16388258303</v>
      </c>
      <c r="OO75" s="175">
        <v>181037.49018396181</v>
      </c>
      <c r="OP75" s="175">
        <v>152333.31094629396</v>
      </c>
      <c r="OQ75" s="175">
        <v>239798.94945475104</v>
      </c>
      <c r="OR75" s="175">
        <v>172564.35176229139</v>
      </c>
      <c r="OS75" s="175">
        <v>92788.262880123133</v>
      </c>
      <c r="OT75" s="175">
        <v>128322.23239938673</v>
      </c>
      <c r="OU75" s="175">
        <v>185101.53888809949</v>
      </c>
      <c r="OV75" s="175">
        <v>191931.50438310084</v>
      </c>
      <c r="OW75" s="175">
        <v>75572.951287617558</v>
      </c>
      <c r="OX75" s="175">
        <v>165990.63592972077</v>
      </c>
      <c r="OY75" s="175">
        <v>69114.793376811809</v>
      </c>
      <c r="OZ75" s="175">
        <v>200393.74240739149</v>
      </c>
      <c r="PA75" s="175">
        <v>168193.22454670788</v>
      </c>
      <c r="PB75" s="175">
        <v>353734.1409479095</v>
      </c>
      <c r="PC75" s="175">
        <v>101006.87196676098</v>
      </c>
      <c r="PD75" s="175">
        <v>3339.2134186419134</v>
      </c>
      <c r="PE75" s="175">
        <v>119062.92508797595</v>
      </c>
      <c r="PF75" s="175">
        <v>284421.1769565327</v>
      </c>
      <c r="PG75" s="175">
        <v>208110.86861945351</v>
      </c>
      <c r="PH75" s="175">
        <v>94411.919072497229</v>
      </c>
      <c r="PI75" s="175">
        <v>162319.55767096273</v>
      </c>
      <c r="PJ75" s="175">
        <v>202591.1428830573</v>
      </c>
      <c r="PK75" s="175">
        <v>151224.39519488972</v>
      </c>
      <c r="PL75" s="175">
        <v>363995.30116910924</v>
      </c>
      <c r="PM75" s="175">
        <v>199213.26877107058</v>
      </c>
      <c r="PN75" s="175">
        <v>326151.16086553503</v>
      </c>
      <c r="PO75" s="175">
        <v>327751.97965139872</v>
      </c>
      <c r="PP75" s="175">
        <v>263678.60322779702</v>
      </c>
      <c r="PQ75" s="175">
        <v>155055.95498350885</v>
      </c>
      <c r="PR75" s="175">
        <v>145793.54037900909</v>
      </c>
      <c r="PS75" s="175">
        <v>204059.58219506661</v>
      </c>
      <c r="PT75" s="175">
        <v>121747.69673233127</v>
      </c>
      <c r="PU75" s="175">
        <v>198532.21852585502</v>
      </c>
      <c r="PV75" s="175">
        <v>292721.719914646</v>
      </c>
      <c r="PW75" s="175">
        <v>116315.56224986541</v>
      </c>
      <c r="PX75" s="175">
        <v>189001.01350173514</v>
      </c>
      <c r="PY75" s="175">
        <v>258428.37399849866</v>
      </c>
      <c r="PZ75" s="175">
        <v>57142.612240425427</v>
      </c>
      <c r="QA75" s="175">
        <v>127271.29974878446</v>
      </c>
      <c r="QB75" s="175">
        <v>132675.36582702192</v>
      </c>
      <c r="QC75" s="175">
        <v>241000.0952065608</v>
      </c>
      <c r="QD75" s="175">
        <v>256724.42333904316</v>
      </c>
      <c r="QE75" s="175">
        <v>149014.86870367132</v>
      </c>
      <c r="QF75" s="175">
        <v>134043.36176352078</v>
      </c>
      <c r="QG75" s="175">
        <v>156213.49534836644</v>
      </c>
      <c r="QH75" s="175">
        <v>269201.43113597517</v>
      </c>
      <c r="QI75" s="175">
        <v>174946.41363734598</v>
      </c>
      <c r="QJ75" s="175">
        <v>226119.03075047862</v>
      </c>
      <c r="QK75" s="175">
        <v>351005.9746299666</v>
      </c>
      <c r="QL75" s="175">
        <v>114587.07103496813</v>
      </c>
      <c r="QM75" s="175">
        <v>310715.12499537109</v>
      </c>
      <c r="QN75" s="175">
        <v>166426.67937071051</v>
      </c>
      <c r="QO75" s="175">
        <v>184453.28461545717</v>
      </c>
      <c r="QP75" s="175">
        <v>200884.73781350453</v>
      </c>
      <c r="QQ75" s="175">
        <v>38938.306875401031</v>
      </c>
      <c r="QR75" s="175">
        <v>421468.91750458255</v>
      </c>
      <c r="QS75" s="175">
        <v>154321.24611969781</v>
      </c>
      <c r="QT75" s="175">
        <v>343541.65959628898</v>
      </c>
      <c r="QU75" s="175">
        <v>166566.75456339633</v>
      </c>
      <c r="QV75" s="175">
        <v>187411.45455438629</v>
      </c>
      <c r="QW75" s="175">
        <v>147742.68078043498</v>
      </c>
      <c r="QX75" s="175">
        <v>67831.258928359865</v>
      </c>
      <c r="QY75" s="175">
        <v>171896.22144789214</v>
      </c>
      <c r="QZ75" s="175">
        <v>290145.492104467</v>
      </c>
      <c r="RA75" s="175">
        <v>107731.90338423988</v>
      </c>
      <c r="RB75" s="175">
        <v>160382.39080653241</v>
      </c>
      <c r="RC75" s="175">
        <v>175311.78633318801</v>
      </c>
      <c r="RD75" s="175">
        <v>240719.69999532559</v>
      </c>
      <c r="RE75" s="175">
        <v>194914.43225545835</v>
      </c>
      <c r="RF75" s="175">
        <v>173387.28078273067</v>
      </c>
      <c r="RG75" s="175">
        <v>187172.91856503233</v>
      </c>
      <c r="RH75" s="175">
        <v>182687.80746213629</v>
      </c>
      <c r="RI75" s="175">
        <v>171951.27200269379</v>
      </c>
      <c r="RJ75" s="175">
        <v>114895.39806775542</v>
      </c>
      <c r="RK75" s="175">
        <v>156666.42284118995</v>
      </c>
      <c r="RL75" s="175">
        <v>311080.67302552459</v>
      </c>
      <c r="RM75" s="175">
        <v>199434.44628070999</v>
      </c>
      <c r="RN75" s="175">
        <v>218415.10193308067</v>
      </c>
      <c r="RO75" s="175">
        <v>261507.76718818926</v>
      </c>
      <c r="RP75" s="175">
        <v>259982.4274140276</v>
      </c>
      <c r="RQ75" s="175">
        <v>88416.912130364246</v>
      </c>
      <c r="RR75" s="175">
        <v>196199.7728387269</v>
      </c>
      <c r="RS75" s="175">
        <v>193208.54852919345</v>
      </c>
      <c r="RT75" s="175">
        <v>235863.64524592145</v>
      </c>
      <c r="RU75" s="175">
        <v>232595.9764306398</v>
      </c>
      <c r="RV75" s="175">
        <v>173842.55776995973</v>
      </c>
      <c r="RW75" s="175">
        <v>120834.61370769772</v>
      </c>
      <c r="RX75" s="175">
        <v>208201.49520912202</v>
      </c>
      <c r="RY75" s="175">
        <v>200062.26759441459</v>
      </c>
      <c r="RZ75" s="175">
        <v>152051.06031402963</v>
      </c>
      <c r="SA75" s="175">
        <v>75853.03343673129</v>
      </c>
      <c r="SB75" s="175">
        <v>90331.462535631232</v>
      </c>
      <c r="SC75" s="175">
        <v>184555.15010575566</v>
      </c>
      <c r="SD75" s="175">
        <v>127128.74027053601</v>
      </c>
      <c r="SE75" s="175">
        <v>117450.12204199671</v>
      </c>
      <c r="SF75" s="175">
        <v>270282.92734345741</v>
      </c>
      <c r="SG75" s="175">
        <v>202573.05640941262</v>
      </c>
      <c r="SH75" s="175">
        <v>141080.96986916638</v>
      </c>
      <c r="SI75" s="175">
        <v>35211.519642509462</v>
      </c>
      <c r="SJ75" s="175">
        <v>174440.63065556742</v>
      </c>
      <c r="SK75" s="175">
        <v>186274.62737655683</v>
      </c>
      <c r="SL75" s="175">
        <v>136524.21878135897</v>
      </c>
      <c r="SM75" s="175">
        <v>199756.61839434694</v>
      </c>
      <c r="SN75" s="175">
        <v>333922.70974685106</v>
      </c>
      <c r="SO75" s="175">
        <v>170833.13249639861</v>
      </c>
      <c r="SP75" s="175">
        <v>327580.65691960719</v>
      </c>
      <c r="SQ75" s="175">
        <v>76221.581139514034</v>
      </c>
      <c r="SR75" s="175">
        <v>82105.720400819366</v>
      </c>
      <c r="SS75" s="175">
        <v>156965.16968015442</v>
      </c>
      <c r="ST75" s="175">
        <v>206137.69467292266</v>
      </c>
      <c r="SU75" s="175">
        <v>8744.7233885288006</v>
      </c>
      <c r="SV75" s="175">
        <v>405086.14934714825</v>
      </c>
      <c r="SW75" s="175">
        <v>154804.58615382691</v>
      </c>
      <c r="SX75" s="175">
        <v>416001.40196098073</v>
      </c>
      <c r="SY75" s="175">
        <v>174424.00932388337</v>
      </c>
      <c r="SZ75" s="175">
        <v>151630.20936621353</v>
      </c>
      <c r="TA75" s="175">
        <v>161072.38012325912</v>
      </c>
      <c r="TB75" s="175">
        <v>183405.12142457211</v>
      </c>
      <c r="TC75" s="175">
        <v>86747.100392686814</v>
      </c>
      <c r="TD75" s="175">
        <v>299877.47241189878</v>
      </c>
      <c r="TE75" s="175">
        <v>123559.07033061246</v>
      </c>
      <c r="TF75" s="175">
        <v>214920.34650799277</v>
      </c>
      <c r="TG75" s="175">
        <v>53564.90139970812</v>
      </c>
      <c r="TH75" s="175">
        <v>316349.06730267179</v>
      </c>
      <c r="TI75" s="175">
        <v>282166.28178388166</v>
      </c>
      <c r="TJ75" s="175">
        <v>232871.92827290078</v>
      </c>
      <c r="TK75" s="175">
        <v>189654.75099668858</v>
      </c>
      <c r="TL75" s="175">
        <v>174098.84720391608</v>
      </c>
      <c r="TM75" s="175">
        <v>292842.10345451056</v>
      </c>
      <c r="TN75" s="175">
        <v>280391.70844300231</v>
      </c>
      <c r="TO75" s="175">
        <v>174961.4738646051</v>
      </c>
      <c r="TP75" s="175">
        <v>282821.94148963562</v>
      </c>
      <c r="TQ75" s="175">
        <v>194547.18249997433</v>
      </c>
      <c r="TR75" s="175">
        <v>273317.77081099001</v>
      </c>
      <c r="TS75" s="175">
        <v>76610.83766478808</v>
      </c>
      <c r="TT75" s="175">
        <v>290654.44139436568</v>
      </c>
      <c r="TU75" s="175">
        <v>193403.5735611234</v>
      </c>
      <c r="TV75" s="175">
        <v>270412.46873923525</v>
      </c>
      <c r="TW75" s="175">
        <v>101369.86592699857</v>
      </c>
      <c r="TX75" s="175">
        <v>43630.365023533581</v>
      </c>
      <c r="TY75" s="175">
        <v>257997.07586621633</v>
      </c>
      <c r="TZ75" s="175">
        <v>199790.28064263862</v>
      </c>
      <c r="UA75" s="175">
        <v>176224.37310237487</v>
      </c>
      <c r="UB75" s="175">
        <v>129457.32482415595</v>
      </c>
      <c r="UC75" s="175">
        <v>144694.8236712529</v>
      </c>
      <c r="UD75" s="175">
        <v>230358.93908945954</v>
      </c>
      <c r="UE75" s="175">
        <v>137395.01353773702</v>
      </c>
      <c r="UF75" s="175">
        <v>286058.93234705081</v>
      </c>
      <c r="UG75" s="175">
        <v>87613.459146133624</v>
      </c>
      <c r="UH75" s="175">
        <v>128180.08982579818</v>
      </c>
      <c r="UI75" s="175">
        <v>73948.364083084103</v>
      </c>
      <c r="UJ75" s="175">
        <v>141341.75131580536</v>
      </c>
      <c r="UK75" s="175">
        <v>214547.29597294569</v>
      </c>
      <c r="UL75" s="175">
        <v>96554.302806313557</v>
      </c>
      <c r="UM75" s="175">
        <v>457648.63810312469</v>
      </c>
      <c r="UN75" s="175">
        <v>300538.23336656415</v>
      </c>
      <c r="UO75" s="175">
        <v>156137.40306484894</v>
      </c>
      <c r="UP75" s="175">
        <v>309098.87496968493</v>
      </c>
      <c r="UQ75" s="175">
        <v>239908.25088121262</v>
      </c>
      <c r="UR75" s="175">
        <v>114283.11301096313</v>
      </c>
      <c r="US75" s="175">
        <v>114345.26094794711</v>
      </c>
      <c r="UT75" s="175">
        <v>64721.662909857041</v>
      </c>
      <c r="UU75" s="175">
        <v>97674.751559307828</v>
      </c>
      <c r="UV75" s="175">
        <v>119900.83634344955</v>
      </c>
      <c r="UW75" s="175">
        <v>180591.29473910134</v>
      </c>
      <c r="UX75" s="175">
        <v>125004.96493286188</v>
      </c>
      <c r="UY75" s="175">
        <v>161030.17347405496</v>
      </c>
      <c r="UZ75" s="175">
        <v>228299.20650250016</v>
      </c>
      <c r="VA75" s="175">
        <v>269465.44319335971</v>
      </c>
      <c r="VB75" s="175">
        <v>187141.84987141888</v>
      </c>
      <c r="VC75" s="175">
        <v>266464.15123212553</v>
      </c>
      <c r="VD75" s="175">
        <v>186331.48470773789</v>
      </c>
      <c r="VE75" s="175">
        <v>70630.380421135633</v>
      </c>
      <c r="VF75" s="175">
        <v>299231.94309655321</v>
      </c>
      <c r="VG75" s="175">
        <v>217478.47159772378</v>
      </c>
      <c r="VH75" s="175">
        <v>208908.37589484983</v>
      </c>
      <c r="VI75" s="175">
        <v>288205.37356339337</v>
      </c>
      <c r="VJ75" s="175">
        <v>198610.93200934658</v>
      </c>
      <c r="VK75" s="175">
        <v>163768.75461441156</v>
      </c>
      <c r="VL75" s="175">
        <v>156318.37926893751</v>
      </c>
      <c r="VM75" s="175">
        <v>54656.304311721527</v>
      </c>
      <c r="VN75" s="175">
        <v>105474.20109845947</v>
      </c>
      <c r="VO75" s="175">
        <v>358586.60251626454</v>
      </c>
      <c r="VP75" s="175">
        <v>114223.26793163158</v>
      </c>
      <c r="VQ75" s="175">
        <v>231152.54042856069</v>
      </c>
      <c r="VR75" s="175">
        <v>202849.13771071771</v>
      </c>
      <c r="VS75" s="175">
        <v>446533.24975933571</v>
      </c>
      <c r="VT75" s="175">
        <v>256699.612321272</v>
      </c>
      <c r="VU75" s="175">
        <v>143094.8406093666</v>
      </c>
      <c r="VV75" s="175">
        <v>182660.47715715267</v>
      </c>
      <c r="VW75" s="175">
        <v>240937.15126024859</v>
      </c>
      <c r="VX75" s="175">
        <v>164621.91821329034</v>
      </c>
      <c r="VY75" s="175">
        <v>170854.94945135684</v>
      </c>
      <c r="VZ75" s="175">
        <v>99911.620133649398</v>
      </c>
      <c r="WA75" s="175">
        <v>180807.46131170855</v>
      </c>
      <c r="WB75" s="175">
        <v>265863.21135228703</v>
      </c>
      <c r="WC75" s="175">
        <v>226810.72012926059</v>
      </c>
      <c r="WD75" s="175">
        <v>195886.07186259705</v>
      </c>
      <c r="WE75" s="175">
        <v>141194.77806406826</v>
      </c>
      <c r="WF75" s="175">
        <v>162868.55803225361</v>
      </c>
      <c r="WG75" s="175">
        <v>226576.93986681086</v>
      </c>
      <c r="WH75" s="175">
        <v>356674.94092329836</v>
      </c>
      <c r="WI75" s="175">
        <v>341011.67868526891</v>
      </c>
      <c r="WJ75" s="175">
        <v>329965.32453299512</v>
      </c>
      <c r="WK75" s="175">
        <v>242882.18107670741</v>
      </c>
      <c r="WL75" s="175">
        <v>132983.04414730874</v>
      </c>
      <c r="WM75" s="175">
        <v>164271.2173373641</v>
      </c>
      <c r="WN75" s="175">
        <v>-4932.8173259614268</v>
      </c>
      <c r="WO75" s="175">
        <v>141334.38707710948</v>
      </c>
      <c r="WP75" s="175">
        <v>222574.26407491276</v>
      </c>
      <c r="WQ75" s="175">
        <v>182318.40571458728</v>
      </c>
      <c r="WR75" s="175">
        <v>295443.8653828582</v>
      </c>
      <c r="WS75" s="175">
        <v>235453.38620032981</v>
      </c>
      <c r="WT75" s="175">
        <v>236542.35241568767</v>
      </c>
      <c r="WU75" s="175">
        <v>59720.432134217175</v>
      </c>
      <c r="WV75" s="175">
        <v>274992.35767067433</v>
      </c>
      <c r="WW75" s="175">
        <v>141793.4571941719</v>
      </c>
      <c r="WX75" s="175">
        <v>167828.39124528127</v>
      </c>
      <c r="WY75" s="175">
        <v>348939.18629289744</v>
      </c>
      <c r="WZ75" s="175">
        <v>229570.0689117545</v>
      </c>
      <c r="XA75" s="175">
        <v>178896.06534325244</v>
      </c>
      <c r="XB75" s="175">
        <v>276762.33285671944</v>
      </c>
      <c r="XC75" s="175">
        <v>122044.21642558527</v>
      </c>
      <c r="XD75" s="175">
        <v>170755.79174121184</v>
      </c>
      <c r="XE75" s="175">
        <v>357301.57415660837</v>
      </c>
      <c r="XF75" s="175">
        <v>131336.82339111294</v>
      </c>
      <c r="XG75" s="175">
        <v>301970.6335977501</v>
      </c>
      <c r="XH75" s="175">
        <v>72627.429642944539</v>
      </c>
      <c r="XI75" s="175">
        <v>247258.39699426063</v>
      </c>
      <c r="XJ75" s="175">
        <v>107446.82288623172</v>
      </c>
      <c r="XK75" s="175">
        <v>234538.9731951076</v>
      </c>
      <c r="XL75" s="175">
        <v>239417.35193199996</v>
      </c>
      <c r="XM75" s="175">
        <v>204559.53150151082</v>
      </c>
      <c r="XN75" s="175">
        <v>330783.41340998141</v>
      </c>
      <c r="XO75" s="175">
        <v>269603.66789235966</v>
      </c>
      <c r="XP75" s="175">
        <v>141301.84267493218</v>
      </c>
      <c r="XQ75" s="175">
        <v>205914.86106031516</v>
      </c>
      <c r="XR75" s="175">
        <v>257760.60540411828</v>
      </c>
      <c r="XS75" s="175">
        <v>286922.84574537672</v>
      </c>
      <c r="XT75" s="175">
        <v>159818.78405289221</v>
      </c>
      <c r="XU75" s="175">
        <v>300887.53882225754</v>
      </c>
      <c r="XV75" s="175">
        <v>205548.94610513235</v>
      </c>
      <c r="XW75" s="175">
        <v>201353.26722332509</v>
      </c>
      <c r="XX75" s="175">
        <v>106863.51184485145</v>
      </c>
      <c r="XY75" s="175">
        <v>128901.56204037894</v>
      </c>
      <c r="XZ75" s="175">
        <v>382072.28332287382</v>
      </c>
      <c r="YA75" s="175">
        <v>247519.09799470202</v>
      </c>
      <c r="YB75" s="175">
        <v>319030.58059298631</v>
      </c>
      <c r="YC75" s="175">
        <v>98894.904695197562</v>
      </c>
      <c r="YD75" s="175">
        <v>127109.64810602153</v>
      </c>
      <c r="YE75" s="175">
        <v>165799.71064685474</v>
      </c>
      <c r="YF75" s="175">
        <v>162971.20108517446</v>
      </c>
      <c r="YG75" s="175">
        <v>164216.23162116209</v>
      </c>
      <c r="YH75" s="175">
        <v>240539.84288693801</v>
      </c>
      <c r="YI75" s="175">
        <v>166603.18862805705</v>
      </c>
      <c r="YJ75" s="175">
        <v>164730.12687979118</v>
      </c>
      <c r="YK75" s="175">
        <v>192980.62081998898</v>
      </c>
      <c r="YL75" s="175">
        <v>229646.37508881302</v>
      </c>
      <c r="YM75" s="175">
        <v>134405.31989521693</v>
      </c>
      <c r="YN75" s="175">
        <v>209660.69973843382</v>
      </c>
      <c r="YO75" s="175">
        <v>188131.42120141929</v>
      </c>
      <c r="YP75" s="175">
        <v>90447.571055116394</v>
      </c>
      <c r="YQ75" s="175">
        <v>295546.25897476042</v>
      </c>
      <c r="YR75" s="175">
        <v>186888.17804994498</v>
      </c>
      <c r="YS75" s="175">
        <v>155392.80704392464</v>
      </c>
      <c r="YT75" s="175">
        <v>279234.19152259879</v>
      </c>
      <c r="YU75" s="175">
        <v>558597.02701032942</v>
      </c>
      <c r="YV75" s="175">
        <v>134744.78410755619</v>
      </c>
      <c r="YW75" s="175">
        <v>249709.60883948649</v>
      </c>
      <c r="YX75" s="175">
        <v>201575.79281872624</v>
      </c>
      <c r="YY75" s="175">
        <v>62166.331504700356</v>
      </c>
      <c r="YZ75" s="175">
        <v>245194.17023958039</v>
      </c>
      <c r="ZA75" s="175">
        <v>148601.64088985254</v>
      </c>
      <c r="ZB75" s="175">
        <v>380875.45959018351</v>
      </c>
      <c r="ZC75" s="175">
        <v>202384.12148024965</v>
      </c>
      <c r="ZD75" s="175">
        <v>198107.96483140907</v>
      </c>
      <c r="ZE75" s="175">
        <v>233743.17152412189</v>
      </c>
      <c r="ZF75" s="175">
        <v>199948.11202469521</v>
      </c>
      <c r="ZG75" s="175">
        <v>252045.85933687951</v>
      </c>
      <c r="ZH75" s="175">
        <v>135760.93733028916</v>
      </c>
      <c r="ZI75" s="175">
        <v>229064.9309118778</v>
      </c>
      <c r="ZJ75" s="175">
        <v>171705.03867684081</v>
      </c>
      <c r="ZK75" s="175">
        <v>42575.690601753828</v>
      </c>
      <c r="ZL75" s="175">
        <v>110808.97366296421</v>
      </c>
      <c r="ZM75" s="175">
        <v>216034.29921536695</v>
      </c>
      <c r="ZN75" s="175">
        <v>261713.10148324812</v>
      </c>
      <c r="ZO75" s="175">
        <v>153212.78115549212</v>
      </c>
      <c r="ZP75" s="175">
        <v>118083.60509123614</v>
      </c>
      <c r="ZQ75" s="175">
        <v>272532.9441336543</v>
      </c>
      <c r="ZR75" s="175">
        <v>208202.24536576751</v>
      </c>
      <c r="ZS75" s="175">
        <v>76530.862858782784</v>
      </c>
      <c r="ZT75" s="175">
        <v>156844.39554380666</v>
      </c>
      <c r="ZU75" s="175">
        <v>246367.88495028537</v>
      </c>
      <c r="ZV75" s="175">
        <v>195369.31982148925</v>
      </c>
      <c r="ZW75" s="175">
        <v>251742.15551867199</v>
      </c>
      <c r="ZX75" s="175">
        <v>383129.05427139491</v>
      </c>
      <c r="ZY75" s="175">
        <v>238440.91384697449</v>
      </c>
      <c r="ZZ75" s="175">
        <v>223643.59589123301</v>
      </c>
      <c r="AAA75" s="175">
        <v>165555.61179822308</v>
      </c>
      <c r="AAB75" s="175">
        <v>239581.08729196512</v>
      </c>
      <c r="AAC75" s="175">
        <v>97557.458592139039</v>
      </c>
      <c r="AAD75" s="175">
        <v>265276.66414406348</v>
      </c>
      <c r="AAE75" s="175">
        <v>329037.45512527321</v>
      </c>
      <c r="AAF75" s="175">
        <v>232820.20345122874</v>
      </c>
      <c r="AAG75" s="175">
        <v>245147.0718525908</v>
      </c>
      <c r="AAH75" s="175">
        <v>167484.1183981768</v>
      </c>
      <c r="AAI75" s="175">
        <v>226440.29826976813</v>
      </c>
      <c r="AAJ75" s="175">
        <v>304952.56536536897</v>
      </c>
      <c r="AAK75" s="175">
        <v>57623.91361031514</v>
      </c>
      <c r="AAL75" s="175">
        <v>141355.37455648664</v>
      </c>
      <c r="AAM75" s="175">
        <v>123262.04998603364</v>
      </c>
      <c r="AAN75" s="175">
        <v>130499.05584175138</v>
      </c>
      <c r="AAO75" s="175">
        <v>58969.65104872243</v>
      </c>
      <c r="AAP75" s="175">
        <v>158739.08623559092</v>
      </c>
      <c r="AAQ75" s="175">
        <v>130320.07592923671</v>
      </c>
      <c r="AAR75" s="175">
        <v>233098.73188788089</v>
      </c>
      <c r="AAS75" s="175">
        <v>220227.5662188367</v>
      </c>
      <c r="AAT75" s="175">
        <v>133797.35015652992</v>
      </c>
      <c r="AAU75" s="175">
        <v>366424.62780812511</v>
      </c>
      <c r="AAV75" s="175">
        <v>254054.95291424246</v>
      </c>
      <c r="AAW75" s="175">
        <v>223712.12686554674</v>
      </c>
      <c r="AAX75" s="175">
        <v>341074.9701889765</v>
      </c>
      <c r="AAY75" s="175">
        <v>284059.09964610048</v>
      </c>
      <c r="AAZ75" s="175">
        <v>207492.6020566159</v>
      </c>
      <c r="ABA75" s="175">
        <v>304684.41151937109</v>
      </c>
      <c r="ABB75" s="175">
        <v>379922.72399965447</v>
      </c>
      <c r="ABC75" s="175">
        <v>278187.5587434356</v>
      </c>
      <c r="ABD75" s="175">
        <v>209278.14228117908</v>
      </c>
      <c r="ABE75" s="175">
        <v>242061.10837514797</v>
      </c>
      <c r="ABF75" s="175">
        <v>72242.853117424762</v>
      </c>
      <c r="ABG75" s="175">
        <v>150645.59440283754</v>
      </c>
      <c r="ABH75" s="175">
        <v>192918.39305708246</v>
      </c>
      <c r="ABI75" s="175">
        <v>203984.65478815231</v>
      </c>
      <c r="ABJ75" s="175">
        <v>77898.908593216562</v>
      </c>
      <c r="ABK75" s="175">
        <v>270084.11851717316</v>
      </c>
      <c r="ABL75" s="175">
        <v>185146.05477781268</v>
      </c>
      <c r="ABM75" s="175">
        <v>181829.93131750694</v>
      </c>
      <c r="ABN75" s="175">
        <v>87350.787496340155</v>
      </c>
      <c r="ABO75" s="175">
        <v>417712.20319602825</v>
      </c>
      <c r="ABP75" s="175">
        <v>314734.09433950635</v>
      </c>
      <c r="ABQ75" s="175">
        <v>285103.03480404231</v>
      </c>
      <c r="ABR75" s="175">
        <v>142887.66159463197</v>
      </c>
      <c r="ABS75" s="175">
        <v>420216.28509700054</v>
      </c>
      <c r="ABT75" s="175">
        <v>87764.785025585239</v>
      </c>
      <c r="ABU75" s="175">
        <v>344005.66188649344</v>
      </c>
      <c r="ABV75" s="175">
        <v>435879.19505615887</v>
      </c>
      <c r="ABW75" s="175">
        <v>216262.68374818552</v>
      </c>
      <c r="ABX75" s="175">
        <v>189859.16285926354</v>
      </c>
      <c r="ABY75" s="175">
        <v>190589.80576488335</v>
      </c>
      <c r="ABZ75" s="175">
        <v>208881.37935073828</v>
      </c>
      <c r="ACA75" s="175">
        <v>290832.60462307534</v>
      </c>
      <c r="ACB75" s="175">
        <v>354532.49548402731</v>
      </c>
      <c r="ACC75" s="175">
        <v>406604.5124731909</v>
      </c>
      <c r="ACD75" s="175">
        <v>42996.550275868765</v>
      </c>
      <c r="ACE75" s="175">
        <v>25687.619605894957</v>
      </c>
      <c r="ACF75" s="175">
        <v>322720.34326076997</v>
      </c>
      <c r="ACG75" s="175">
        <v>343688.8983997968</v>
      </c>
      <c r="ACH75" s="175">
        <v>297518.30276045989</v>
      </c>
      <c r="ACI75" s="175">
        <v>257451.42169312321</v>
      </c>
      <c r="ACJ75" s="175">
        <v>128510.57616204079</v>
      </c>
      <c r="ACK75" s="175">
        <v>145988.00635980169</v>
      </c>
      <c r="ACL75" s="175">
        <v>149196.78999123923</v>
      </c>
      <c r="ACM75" s="175">
        <v>392097.55080221494</v>
      </c>
      <c r="ACN75" s="175">
        <v>377366.82704779389</v>
      </c>
      <c r="ACO75" s="175">
        <v>178566.64362445308</v>
      </c>
      <c r="ACP75" s="175">
        <v>96867.366412850184</v>
      </c>
      <c r="ACQ75" s="175">
        <v>98129.524552484465</v>
      </c>
      <c r="ACR75" s="175">
        <v>219092.7040056579</v>
      </c>
      <c r="ACS75" s="175">
        <v>214178.25962645607</v>
      </c>
      <c r="ACT75" s="175">
        <v>181764.291561989</v>
      </c>
      <c r="ACU75" s="175">
        <v>248896.10322933126</v>
      </c>
      <c r="ACV75" s="175">
        <v>191870.12597262318</v>
      </c>
      <c r="ACW75" s="175">
        <v>222722.4158408237</v>
      </c>
      <c r="ACX75" s="175">
        <v>398755.22141069826</v>
      </c>
      <c r="ACY75" s="175">
        <v>159739.89420618818</v>
      </c>
      <c r="ACZ75" s="175">
        <v>259182.97481757542</v>
      </c>
      <c r="ADA75" s="175">
        <v>195953.51811489119</v>
      </c>
      <c r="ADB75" s="175">
        <v>253228.12237074209</v>
      </c>
      <c r="ADC75" s="175">
        <v>57517.562154334271</v>
      </c>
      <c r="ADD75" s="175">
        <v>306598.13974818238</v>
      </c>
      <c r="ADE75" s="175">
        <v>310791.6575807099</v>
      </c>
      <c r="ADF75" s="175">
        <v>135616.65939820418</v>
      </c>
      <c r="ADG75" s="175">
        <v>230405.29759841203</v>
      </c>
      <c r="ADH75" s="175">
        <v>140040.52132799666</v>
      </c>
      <c r="ADI75" s="175">
        <v>143971.29255058331</v>
      </c>
      <c r="ADJ75" s="175">
        <v>156892.79607161542</v>
      </c>
      <c r="ADK75" s="175">
        <v>228319.06587424688</v>
      </c>
      <c r="ADL75" s="175">
        <v>133168.17099866099</v>
      </c>
      <c r="ADM75" s="175">
        <v>161316.84847507198</v>
      </c>
      <c r="ADN75" s="175">
        <v>258838.89014412096</v>
      </c>
      <c r="ADO75" s="175">
        <v>163148.57056040422</v>
      </c>
      <c r="ADP75" s="175">
        <v>298595.40448544553</v>
      </c>
      <c r="ADQ75" s="175">
        <v>262216.40835028852</v>
      </c>
      <c r="ADR75" s="175">
        <v>86303.278075548427</v>
      </c>
      <c r="ADS75" s="175">
        <v>175952.33260801129</v>
      </c>
      <c r="ADT75" s="175">
        <v>206326.85160681754</v>
      </c>
      <c r="ADU75" s="175">
        <v>297633.29274831427</v>
      </c>
      <c r="ADV75" s="175">
        <v>254415.25412886019</v>
      </c>
      <c r="ADW75" s="175">
        <v>206427.46550725109</v>
      </c>
      <c r="ADX75" s="175">
        <v>141322.92985287221</v>
      </c>
      <c r="ADY75" s="175">
        <v>455741.70004362211</v>
      </c>
      <c r="ADZ75" s="175">
        <v>248314.93063804167</v>
      </c>
      <c r="AEA75" s="175">
        <v>325840.22151575371</v>
      </c>
      <c r="AEB75" s="175">
        <v>309125.84270797228</v>
      </c>
      <c r="AEC75" s="175">
        <v>207491.51145349044</v>
      </c>
      <c r="AED75" s="175">
        <v>471632.72198405664</v>
      </c>
      <c r="AEE75" s="175">
        <v>246305.47120966372</v>
      </c>
      <c r="AEF75" s="175">
        <v>347683.44560825889</v>
      </c>
      <c r="AEG75" s="175">
        <v>223520.13367755996</v>
      </c>
      <c r="AEH75" s="175">
        <v>218118.43375940301</v>
      </c>
      <c r="AEI75" s="175">
        <v>224406.35318978399</v>
      </c>
      <c r="AEJ75" s="175">
        <v>103364.17504075501</v>
      </c>
      <c r="AEK75" s="175">
        <v>200956.97021373067</v>
      </c>
      <c r="AEL75" s="175">
        <v>315205.11932365905</v>
      </c>
      <c r="AEM75" s="175">
        <v>177219.69675802693</v>
      </c>
      <c r="AEN75" s="175">
        <v>208386.06250493301</v>
      </c>
      <c r="AEO75" s="175">
        <v>218927.65049167105</v>
      </c>
      <c r="AEP75" s="175">
        <v>181201.54167281167</v>
      </c>
      <c r="AEQ75" s="175">
        <v>251083.66819471918</v>
      </c>
      <c r="AER75" s="175">
        <v>263750.45357113268</v>
      </c>
      <c r="AES75" s="175">
        <v>281761.1007770244</v>
      </c>
      <c r="AET75" s="175">
        <v>196805.97211159198</v>
      </c>
      <c r="AEU75" s="175">
        <v>169214.76377467107</v>
      </c>
      <c r="AEV75" s="175">
        <v>151342.31519647059</v>
      </c>
      <c r="AEW75" s="175">
        <v>127963.61053095991</v>
      </c>
      <c r="AEX75" s="175">
        <v>169029.80699428139</v>
      </c>
      <c r="AEY75" s="175">
        <v>255433.64364998045</v>
      </c>
      <c r="AEZ75" s="175">
        <v>248606.85356499773</v>
      </c>
      <c r="AFA75" s="175">
        <v>107847.45544268891</v>
      </c>
      <c r="AFB75" s="175">
        <v>89125.352046658489</v>
      </c>
      <c r="AFC75" s="175">
        <v>181317.54987521842</v>
      </c>
      <c r="AFD75" s="175">
        <v>322558.07106215687</v>
      </c>
      <c r="AFE75" s="175">
        <v>91083.814366838982</v>
      </c>
      <c r="AFF75" s="175">
        <v>342492.99834472098</v>
      </c>
      <c r="AFG75" s="175">
        <v>318982.84449838119</v>
      </c>
      <c r="AFH75" s="175">
        <v>224934.17268521257</v>
      </c>
      <c r="AFI75" s="175">
        <v>225728.61027703556</v>
      </c>
      <c r="AFJ75" s="175">
        <v>206854.89599464452</v>
      </c>
      <c r="AFK75" s="175">
        <v>141031.3746687838</v>
      </c>
      <c r="AFL75" s="175">
        <v>334464.22028124158</v>
      </c>
      <c r="AFM75" s="175">
        <v>157456.53484337867</v>
      </c>
      <c r="AFN75" s="175">
        <v>177108.62303098416</v>
      </c>
      <c r="AFO75" s="175">
        <v>56401.108855708124</v>
      </c>
      <c r="AFP75" s="175">
        <v>173366.41594165942</v>
      </c>
      <c r="AFQ75" s="175">
        <v>300402.40888695314</v>
      </c>
      <c r="AFR75" s="175">
        <v>446849.52904151636</v>
      </c>
      <c r="AFS75" s="175">
        <v>143661.35338349745</v>
      </c>
      <c r="AFT75" s="175">
        <v>113742.8140099697</v>
      </c>
      <c r="AFU75" s="175">
        <v>83479.703618023457</v>
      </c>
      <c r="AFV75" s="175">
        <v>149195.23055199083</v>
      </c>
      <c r="AFW75" s="175">
        <v>358859.88775947638</v>
      </c>
      <c r="AFX75" s="175">
        <v>210736.38470348611</v>
      </c>
      <c r="AFY75" s="175">
        <v>67420.066812619261</v>
      </c>
      <c r="AFZ75" s="175">
        <v>346924.65047740861</v>
      </c>
      <c r="AGA75" s="175">
        <v>303325.37244325946</v>
      </c>
      <c r="AGB75" s="175">
        <v>16714.205164191895</v>
      </c>
      <c r="AGC75" s="175">
        <v>273612.52137203247</v>
      </c>
      <c r="AGD75" s="175">
        <v>272255.7673551222</v>
      </c>
      <c r="AGE75" s="175">
        <v>174826.57916262827</v>
      </c>
      <c r="AGF75" s="175">
        <v>186992.25494884065</v>
      </c>
      <c r="AGG75" s="175">
        <v>318550.86497437477</v>
      </c>
      <c r="AGH75" s="175">
        <v>358412.49324392481</v>
      </c>
      <c r="AGI75" s="175">
        <v>147944.71006090561</v>
      </c>
      <c r="AGJ75" s="175">
        <v>155187.13694627321</v>
      </c>
      <c r="AGK75" s="175">
        <v>89653.668344256628</v>
      </c>
      <c r="AGL75" s="175">
        <v>158664.80515586594</v>
      </c>
      <c r="AGM75" s="175">
        <v>368680.89665056282</v>
      </c>
      <c r="AGN75" s="175">
        <v>279598.5125597372</v>
      </c>
      <c r="AGO75" s="175">
        <v>172243.1219650663</v>
      </c>
      <c r="AGP75" s="175">
        <v>224143.13755434935</v>
      </c>
      <c r="AGQ75" s="175">
        <v>343667.99299438077</v>
      </c>
      <c r="AGR75" s="175">
        <v>345497.20768035145</v>
      </c>
      <c r="AGS75" s="175">
        <v>154179.66846450762</v>
      </c>
      <c r="AGT75" s="175">
        <v>313123.30137879949</v>
      </c>
      <c r="AGU75" s="175">
        <v>161169.76175987284</v>
      </c>
      <c r="AGV75" s="175">
        <v>243205.9840851659</v>
      </c>
      <c r="AGW75" s="175">
        <v>146909.66088615998</v>
      </c>
      <c r="AGX75" s="175">
        <v>276332.65135656082</v>
      </c>
      <c r="AGY75" s="175">
        <v>301215.32685027289</v>
      </c>
      <c r="AGZ75" s="175">
        <v>219872.92955646777</v>
      </c>
      <c r="AHA75" s="175">
        <v>238263.29674484697</v>
      </c>
      <c r="AHB75" s="175">
        <v>132028.1393349889</v>
      </c>
      <c r="AHC75" s="175">
        <v>282637.32831881946</v>
      </c>
      <c r="AHD75" s="175">
        <v>246049.43229728384</v>
      </c>
      <c r="AHE75" s="175">
        <v>93496.202210114454</v>
      </c>
      <c r="AHF75" s="175">
        <v>223041.1148625965</v>
      </c>
      <c r="AHG75" s="175">
        <v>120948.69113939736</v>
      </c>
      <c r="AHH75" s="175">
        <v>232615.42181811732</v>
      </c>
      <c r="AHI75" s="175">
        <v>128740.92226908638</v>
      </c>
      <c r="AHJ75" s="175">
        <v>151109.82788385966</v>
      </c>
      <c r="AHK75" s="175">
        <v>202139.04411677984</v>
      </c>
      <c r="AHL75" s="175">
        <v>293569.07005916687</v>
      </c>
      <c r="AHM75" s="175">
        <v>128119.11386670926</v>
      </c>
      <c r="AHN75" s="175">
        <v>242587.74985298433</v>
      </c>
      <c r="AHO75" s="175">
        <v>248550.72456826712</v>
      </c>
      <c r="AHP75" s="175">
        <v>229588.08279739498</v>
      </c>
      <c r="AHQ75" s="175">
        <v>161257.73839870404</v>
      </c>
      <c r="AHR75" s="175">
        <v>260191.529471822</v>
      </c>
      <c r="AHS75" s="175">
        <v>287251.79823368788</v>
      </c>
      <c r="AHT75" s="175">
        <v>115874.61456597387</v>
      </c>
      <c r="AHU75" s="175">
        <v>215586.24243755918</v>
      </c>
      <c r="AHV75" s="175">
        <v>199851.51780998887</v>
      </c>
      <c r="AHW75" s="175">
        <v>215765.7126787774</v>
      </c>
      <c r="AHX75" s="175">
        <v>145851.69165647289</v>
      </c>
      <c r="AHY75" s="175">
        <v>159859.41416725033</v>
      </c>
      <c r="AHZ75" s="175">
        <v>217936.7199521861</v>
      </c>
      <c r="AIA75" s="175">
        <v>207289.63928618887</v>
      </c>
      <c r="AIB75" s="175">
        <v>181801.61724667036</v>
      </c>
      <c r="AIC75" s="175">
        <v>287120.96226962405</v>
      </c>
      <c r="AID75" s="175">
        <v>154108.13479753438</v>
      </c>
      <c r="AIE75" s="175">
        <v>400556.00232051301</v>
      </c>
      <c r="AIF75" s="175">
        <v>54948.138633937735</v>
      </c>
      <c r="AIG75" s="175">
        <v>187379.53869805991</v>
      </c>
      <c r="AIH75" s="175">
        <v>155083.81055525571</v>
      </c>
      <c r="AII75" s="175">
        <v>270613.64564969006</v>
      </c>
      <c r="AIJ75" s="175">
        <v>245492.68084985416</v>
      </c>
      <c r="AIK75" s="175">
        <v>143420.86815322321</v>
      </c>
      <c r="AIL75" s="175">
        <v>118753.4163183591</v>
      </c>
      <c r="AIM75" s="175">
        <v>293290.52084435517</v>
      </c>
      <c r="AIN75" s="175">
        <v>175763.4384701555</v>
      </c>
      <c r="AIO75" s="175">
        <v>145642.4450634337</v>
      </c>
      <c r="AIP75" s="175">
        <v>205114.91280473271</v>
      </c>
      <c r="AIQ75" s="175">
        <v>172343.96766583697</v>
      </c>
      <c r="AIR75" s="175">
        <v>244997.23297571208</v>
      </c>
      <c r="AIS75" s="175">
        <v>297795.49367981043</v>
      </c>
      <c r="AIT75" s="175">
        <v>257650.75532952166</v>
      </c>
      <c r="AIU75" s="175">
        <v>229847.52287291555</v>
      </c>
      <c r="AIV75" s="175">
        <v>300384.88323025772</v>
      </c>
      <c r="AIW75" s="175">
        <v>392360.82918603619</v>
      </c>
      <c r="AIX75" s="175">
        <v>228635.81301188798</v>
      </c>
      <c r="AIY75" s="175">
        <v>236837.85883558815</v>
      </c>
      <c r="AIZ75" s="175">
        <v>197564.3106105958</v>
      </c>
      <c r="AJA75" s="175">
        <v>204433.50861368654</v>
      </c>
      <c r="AJB75" s="175">
        <v>191850.30571958248</v>
      </c>
      <c r="AJC75" s="175">
        <v>104484.04477985382</v>
      </c>
      <c r="AJD75" s="175">
        <v>359523.16168926115</v>
      </c>
      <c r="AJE75" s="175">
        <v>181345.75010509649</v>
      </c>
      <c r="AJF75" s="175">
        <v>104664.96944256852</v>
      </c>
      <c r="AJG75" s="175">
        <v>235849.72519876942</v>
      </c>
      <c r="AJH75" s="175">
        <v>222954.10546521703</v>
      </c>
      <c r="AJI75" s="175">
        <v>165850.41241788759</v>
      </c>
      <c r="AJJ75" s="175">
        <v>70045.931607563762</v>
      </c>
      <c r="AJK75" s="175">
        <v>192654.16527488254</v>
      </c>
      <c r="AJL75" s="175">
        <v>81720.900375157798</v>
      </c>
      <c r="AJM75" s="175">
        <v>150652.46085070085</v>
      </c>
      <c r="AJN75" s="175">
        <v>79244.71798898741</v>
      </c>
      <c r="AJO75" s="175">
        <v>224196.68577652366</v>
      </c>
      <c r="AJP75" s="175">
        <v>170191.88997526577</v>
      </c>
      <c r="AJQ75" s="175">
        <v>113194.94345930099</v>
      </c>
      <c r="AJR75" s="175">
        <v>4284.5573038579605</v>
      </c>
      <c r="AJS75" s="175">
        <v>294086.07712511841</v>
      </c>
      <c r="AJT75" s="175">
        <v>194841.34690679325</v>
      </c>
      <c r="AJU75" s="175">
        <v>147903.14387542492</v>
      </c>
      <c r="AJV75" s="175">
        <v>149920.69918328634</v>
      </c>
      <c r="AJW75" s="175">
        <v>68918.590235990065</v>
      </c>
      <c r="AJX75" s="175">
        <v>186078.31803065122</v>
      </c>
      <c r="AJY75" s="175">
        <v>235983.0038633479</v>
      </c>
      <c r="AJZ75" s="175">
        <v>196688.14707725486</v>
      </c>
      <c r="AKA75" s="175">
        <v>531174.47592474893</v>
      </c>
      <c r="AKB75" s="175">
        <v>94579.979963578735</v>
      </c>
      <c r="AKC75" s="175">
        <v>95881.551509772544</v>
      </c>
      <c r="AKD75" s="175">
        <v>152676.93520592165</v>
      </c>
      <c r="AKE75" s="175">
        <v>126596.76736285581</v>
      </c>
      <c r="AKF75" s="175">
        <v>169994.32494034764</v>
      </c>
      <c r="AKG75" s="175">
        <v>98031.031106621638</v>
      </c>
      <c r="AKH75" s="175">
        <v>126335.39445768003</v>
      </c>
      <c r="AKI75" s="175">
        <v>28225.070950739959</v>
      </c>
      <c r="AKJ75" s="175">
        <v>130354.37497514095</v>
      </c>
      <c r="AKK75" s="175">
        <v>133176.91008723911</v>
      </c>
      <c r="AKL75" s="175">
        <v>241507.34519042194</v>
      </c>
      <c r="AKM75" s="175">
        <v>156896.03898742999</v>
      </c>
      <c r="AKN75" s="175">
        <v>184464.01387051528</v>
      </c>
      <c r="AKO75" s="175">
        <v>191610.80088494805</v>
      </c>
      <c r="AKP75" s="175">
        <v>430967.94339834456</v>
      </c>
      <c r="AKQ75" s="175">
        <v>183370.13423349653</v>
      </c>
      <c r="AKR75" s="175">
        <v>247567.58764207456</v>
      </c>
      <c r="AKS75" s="175">
        <v>289670.37048746756</v>
      </c>
      <c r="AKT75" s="175">
        <v>66972.598949425534</v>
      </c>
      <c r="AKU75" s="175">
        <v>266099.72282323986</v>
      </c>
      <c r="AKV75" s="175">
        <v>134675.99877955506</v>
      </c>
      <c r="AKW75" s="175">
        <v>149841.74933959619</v>
      </c>
      <c r="AKX75" s="175">
        <v>240785.50666013098</v>
      </c>
      <c r="AKY75" s="175">
        <v>289708.59578493302</v>
      </c>
      <c r="AKZ75" s="175">
        <v>193693.2774684196</v>
      </c>
      <c r="ALA75" s="175">
        <v>99002.025269095771</v>
      </c>
      <c r="ALB75" s="175">
        <v>203672.53725164765</v>
      </c>
      <c r="ALC75" s="175">
        <v>111168.8665557928</v>
      </c>
      <c r="ALD75" s="175">
        <v>169384.412261613</v>
      </c>
      <c r="ALE75" s="175">
        <v>132627.74216981715</v>
      </c>
      <c r="ALF75" s="175">
        <v>233662.00996539654</v>
      </c>
      <c r="ALG75" s="175">
        <v>197410.67371276254</v>
      </c>
      <c r="ALH75" s="175">
        <v>111370.99307671783</v>
      </c>
      <c r="ALI75" s="175">
        <v>208099.54018996048</v>
      </c>
      <c r="ALJ75" s="175">
        <v>328303.77939934994</v>
      </c>
      <c r="ALK75" s="175">
        <v>186047.24786712928</v>
      </c>
      <c r="ALL75" s="175">
        <v>201331.62605870783</v>
      </c>
      <c r="ALM75" s="175">
        <v>374648.25777258264</v>
      </c>
      <c r="ALN75" s="175">
        <v>192977.45382820387</v>
      </c>
      <c r="ALO75" s="175">
        <v>245789.04707583925</v>
      </c>
      <c r="ALP75" s="175">
        <v>198806.91241298409</v>
      </c>
      <c r="ALQ75" s="175">
        <v>222071.236678374</v>
      </c>
      <c r="ALR75" s="175">
        <v>319460.0653981705</v>
      </c>
      <c r="ALS75" s="175">
        <v>219486.30407405275</v>
      </c>
      <c r="ALT75" s="175">
        <v>95106.939581966813</v>
      </c>
      <c r="ALU75" s="175">
        <v>204399.18462069743</v>
      </c>
      <c r="ALV75" s="175">
        <v>219631.67557173967</v>
      </c>
      <c r="ALW75" s="175">
        <v>157404.07226373404</v>
      </c>
      <c r="ALX75" s="176">
        <v>256596.7587729627</v>
      </c>
    </row>
    <row r="76" spans="1:1012" s="4" customFormat="1" ht="14.4" customHeight="1" x14ac:dyDescent="0.35">
      <c r="A76" s="98">
        <f t="shared" si="1"/>
        <v>9</v>
      </c>
      <c r="B76" s="190">
        <f>IF(Calculations[[#This Row],[Adoption Year]]&lt;=Plan_Yrs,Inv*(1+YoY_Inv)^Calculations[[#This Row],[Adoption Year]],"")</f>
        <v>194838.80226589114</v>
      </c>
      <c r="C76" s="190">
        <f>IF(Calculations[[#This Row],[Adoption Year]]&lt;= Plan_Yrs, Calculations[[#This Row],[Investment]]/(1+DR)^Calculations[[#This Row],[Adoption Year]],"")</f>
        <v>84892.041714486593</v>
      </c>
      <c r="D76" s="190">
        <f>IF(Calculations[[#This Row],[Adoption Year]]&lt;=Plan_Yrs,
   IF(DR=0,
      Ben*((1+YoY_Ben))^Calculations[[#This Row],[Adoption Year]] * Ben_Life / (1+DR)^Calculations[[#This Row],[Adoption Year]],
      Ben * ((1+YoY_Ben)/(1+DR))^Calculations[[#This Row],[Adoption Year]] * (1 - (1/(1+DR))^Ben_Life) / DR
   ),
   ""
)</f>
        <v>282539.2642817024</v>
      </c>
      <c r="E76" s="190">
        <f>IF(Calculations[[#This Row],[Adoption Year]]&lt;= Plan_Yrs,Calculations[[#This Row],[Lifetime Benefits PV]]-Calculations[[#This Row],[Investment PV]],"")</f>
        <v>197647.22256721579</v>
      </c>
      <c r="F76" s="190">
        <f>IF(Calculations[[#This Row],[Adoption Year]]&lt;= Plan_Yrs, MAX(Calculations[NPV])-Calculations[[#This Row],[NPV]],"")</f>
        <v>24962.907611506816</v>
      </c>
      <c r="G76" s="191">
        <f>IF(Calculations[[#This Row],[Adoption Year]]&lt;= Plan_Yrs, AVERAGE(M76:ALX76),"")</f>
        <v>201203.83293287581</v>
      </c>
      <c r="H76" s="192">
        <f>IF(Calculations[[#This Row],[Adoption Year]]&lt;= Plan_Yrs, MAX(Calculations[NPV Mean])-Calculations[[#This Row],[NPV Mean]],"")</f>
        <v>331.35237757815048</v>
      </c>
      <c r="I76"/>
      <c r="K76" s="66">
        <v>9</v>
      </c>
      <c r="L76" s="180">
        <f>Calculations[[#This Row],[NPV]]</f>
        <v>197647.22256721579</v>
      </c>
      <c r="M76" s="177">
        <v>253140.46824666183</v>
      </c>
      <c r="N76" s="177">
        <v>142533.65422640124</v>
      </c>
      <c r="O76" s="177">
        <v>109325.47394174329</v>
      </c>
      <c r="P76" s="177">
        <v>307706.15507624228</v>
      </c>
      <c r="Q76" s="177">
        <v>144396.65440199192</v>
      </c>
      <c r="R76" s="177">
        <v>125460.86492932292</v>
      </c>
      <c r="S76" s="177">
        <v>156621.60807276538</v>
      </c>
      <c r="T76" s="177">
        <v>49678.62382309961</v>
      </c>
      <c r="U76" s="177">
        <v>102313.35566858065</v>
      </c>
      <c r="V76" s="177">
        <v>103906.65279020034</v>
      </c>
      <c r="W76" s="177">
        <v>222712.72494443989</v>
      </c>
      <c r="X76" s="177">
        <v>271046.56097686623</v>
      </c>
      <c r="Y76" s="177">
        <v>227077.34043174452</v>
      </c>
      <c r="Z76" s="177">
        <v>279811.84445242723</v>
      </c>
      <c r="AA76" s="177">
        <v>243250.34828783636</v>
      </c>
      <c r="AB76" s="177">
        <v>250563.26200855209</v>
      </c>
      <c r="AC76" s="177">
        <v>166814.72282268849</v>
      </c>
      <c r="AD76" s="177">
        <v>177874.68588687037</v>
      </c>
      <c r="AE76" s="177">
        <v>29243.599266261008</v>
      </c>
      <c r="AF76" s="177">
        <v>-18392.008616818872</v>
      </c>
      <c r="AG76" s="177">
        <v>195470.19362410184</v>
      </c>
      <c r="AH76" s="177">
        <v>180376.92619589134</v>
      </c>
      <c r="AI76" s="177">
        <v>150208.11119160309</v>
      </c>
      <c r="AJ76" s="177">
        <v>91587.036024613597</v>
      </c>
      <c r="AK76" s="177">
        <v>115694.48982514301</v>
      </c>
      <c r="AL76" s="177">
        <v>152630.48218400398</v>
      </c>
      <c r="AM76" s="177">
        <v>280262.95403761487</v>
      </c>
      <c r="AN76" s="177">
        <v>128212.91997718514</v>
      </c>
      <c r="AO76" s="177">
        <v>99641.4401027766</v>
      </c>
      <c r="AP76" s="177">
        <v>272091.46675110894</v>
      </c>
      <c r="AQ76" s="177">
        <v>-10972.788349356415</v>
      </c>
      <c r="AR76" s="175">
        <v>235050.98212078545</v>
      </c>
      <c r="AS76" s="175">
        <v>198209.35691171556</v>
      </c>
      <c r="AT76" s="175">
        <v>225304.17047028415</v>
      </c>
      <c r="AU76" s="175">
        <v>108418.62597194157</v>
      </c>
      <c r="AV76" s="175">
        <v>166791.28763954985</v>
      </c>
      <c r="AW76" s="175">
        <v>211370.03493383783</v>
      </c>
      <c r="AX76" s="175">
        <v>303138.91905899206</v>
      </c>
      <c r="AY76" s="175">
        <v>434673.21841872553</v>
      </c>
      <c r="AZ76" s="175">
        <v>110992.42340096364</v>
      </c>
      <c r="BA76" s="175">
        <v>363818.60426051239</v>
      </c>
      <c r="BB76" s="175">
        <v>191490.16506622493</v>
      </c>
      <c r="BC76" s="175">
        <v>167892.93388161613</v>
      </c>
      <c r="BD76" s="175">
        <v>164431.02651834805</v>
      </c>
      <c r="BE76" s="175">
        <v>173893.80078415255</v>
      </c>
      <c r="BF76" s="175">
        <v>297220.39322278334</v>
      </c>
      <c r="BG76" s="175">
        <v>317443.04207225505</v>
      </c>
      <c r="BH76" s="175">
        <v>256950.04191204961</v>
      </c>
      <c r="BI76" s="175">
        <v>351377.65270518442</v>
      </c>
      <c r="BJ76" s="175">
        <v>183468.98598543764</v>
      </c>
      <c r="BK76" s="175">
        <v>108608.1250158866</v>
      </c>
      <c r="BL76" s="175">
        <v>253633.98777526859</v>
      </c>
      <c r="BM76" s="175">
        <v>226681.06255504242</v>
      </c>
      <c r="BN76" s="175">
        <v>149652.44926450879</v>
      </c>
      <c r="BO76" s="175">
        <v>361921.50463032135</v>
      </c>
      <c r="BP76" s="175">
        <v>419310.43145324057</v>
      </c>
      <c r="BQ76" s="175">
        <v>249997.78859359311</v>
      </c>
      <c r="BR76" s="175">
        <v>195654.8759211328</v>
      </c>
      <c r="BS76" s="175">
        <v>221630.48635019542</v>
      </c>
      <c r="BT76" s="175">
        <v>231331.97117165738</v>
      </c>
      <c r="BU76" s="175">
        <v>195178.87851311368</v>
      </c>
      <c r="BV76" s="175">
        <v>161477.88093051178</v>
      </c>
      <c r="BW76" s="175">
        <v>159506.37911481719</v>
      </c>
      <c r="BX76" s="175">
        <v>180631.26029152301</v>
      </c>
      <c r="BY76" s="175">
        <v>249600.70914722673</v>
      </c>
      <c r="BZ76" s="175">
        <v>351230.7063870944</v>
      </c>
      <c r="CA76" s="175">
        <v>240002.44193904995</v>
      </c>
      <c r="CB76" s="175">
        <v>345873.09696254751</v>
      </c>
      <c r="CC76" s="175">
        <v>333238.83543165977</v>
      </c>
      <c r="CD76" s="175">
        <v>285365.64639980416</v>
      </c>
      <c r="CE76" s="175">
        <v>140320.8718877295</v>
      </c>
      <c r="CF76" s="175">
        <v>69908.696649597769</v>
      </c>
      <c r="CG76" s="175">
        <v>94827.994136260953</v>
      </c>
      <c r="CH76" s="175">
        <v>166212.13386392785</v>
      </c>
      <c r="CI76" s="175">
        <v>225462.73035361036</v>
      </c>
      <c r="CJ76" s="175">
        <v>341565.28491318284</v>
      </c>
      <c r="CK76" s="175">
        <v>206713.39160646399</v>
      </c>
      <c r="CL76" s="175">
        <v>289966.41634914209</v>
      </c>
      <c r="CM76" s="175">
        <v>181519.64340912754</v>
      </c>
      <c r="CN76" s="175">
        <v>215354.79401775304</v>
      </c>
      <c r="CO76" s="175">
        <v>189280.31610005468</v>
      </c>
      <c r="CP76" s="175">
        <v>185692.82251956742</v>
      </c>
      <c r="CQ76" s="175">
        <v>159415.30840915052</v>
      </c>
      <c r="CR76" s="175">
        <v>226793.52374653544</v>
      </c>
      <c r="CS76" s="175">
        <v>52135.304730894248</v>
      </c>
      <c r="CT76" s="175">
        <v>233184.73593773204</v>
      </c>
      <c r="CU76" s="175">
        <v>13102.407775299827</v>
      </c>
      <c r="CV76" s="175">
        <v>140442.70196942147</v>
      </c>
      <c r="CW76" s="175">
        <v>250581.58173885226</v>
      </c>
      <c r="CX76" s="175">
        <v>158385.08151688101</v>
      </c>
      <c r="CY76" s="175">
        <v>257568.53620267514</v>
      </c>
      <c r="CZ76" s="175">
        <v>439723.20786402869</v>
      </c>
      <c r="DA76" s="175">
        <v>132287.93837012927</v>
      </c>
      <c r="DB76" s="175">
        <v>202223.42022276518</v>
      </c>
      <c r="DC76" s="175">
        <v>221278.14585373062</v>
      </c>
      <c r="DD76" s="175">
        <v>150830.90854137496</v>
      </c>
      <c r="DE76" s="175">
        <v>145677.77948071621</v>
      </c>
      <c r="DF76" s="175">
        <v>199595.96198746239</v>
      </c>
      <c r="DG76" s="175">
        <v>209796.73438291589</v>
      </c>
      <c r="DH76" s="175">
        <v>278996.75401457743</v>
      </c>
      <c r="DI76" s="175">
        <v>389317.73763617181</v>
      </c>
      <c r="DJ76" s="175">
        <v>293682.64919297164</v>
      </c>
      <c r="DK76" s="175">
        <v>209172.312465681</v>
      </c>
      <c r="DL76" s="175">
        <v>274084.23160994425</v>
      </c>
      <c r="DM76" s="175">
        <v>162057.1697154993</v>
      </c>
      <c r="DN76" s="175">
        <v>206284.22442258906</v>
      </c>
      <c r="DO76" s="175">
        <v>204470.27136934423</v>
      </c>
      <c r="DP76" s="175">
        <v>77794.233989247397</v>
      </c>
      <c r="DQ76" s="175">
        <v>169924.92411313762</v>
      </c>
      <c r="DR76" s="175">
        <v>197647.22256721579</v>
      </c>
      <c r="DS76" s="175">
        <v>193664.16442955579</v>
      </c>
      <c r="DT76" s="175">
        <v>95473.560339885371</v>
      </c>
      <c r="DU76" s="175">
        <v>251421.95028406865</v>
      </c>
      <c r="DV76" s="175">
        <v>83696.476157493627</v>
      </c>
      <c r="DW76" s="175">
        <v>335668.67221297551</v>
      </c>
      <c r="DX76" s="175">
        <v>105045.377668357</v>
      </c>
      <c r="DY76" s="175">
        <v>49545.471968206373</v>
      </c>
      <c r="DZ76" s="175">
        <v>290444.67978207435</v>
      </c>
      <c r="EA76" s="175">
        <v>99645.031017427173</v>
      </c>
      <c r="EB76" s="175">
        <v>241070.88551555379</v>
      </c>
      <c r="EC76" s="175">
        <v>113045.71542936751</v>
      </c>
      <c r="ED76" s="175">
        <v>175681.70095093711</v>
      </c>
      <c r="EE76" s="175">
        <v>194800.68387973832</v>
      </c>
      <c r="EF76" s="175">
        <v>181407.73684491866</v>
      </c>
      <c r="EG76" s="175">
        <v>247511.45961849787</v>
      </c>
      <c r="EH76" s="175">
        <v>292779.4316478658</v>
      </c>
      <c r="EI76" s="175">
        <v>118477.02279995351</v>
      </c>
      <c r="EJ76" s="175">
        <v>199638.63929349915</v>
      </c>
      <c r="EK76" s="175">
        <v>161124.85563225378</v>
      </c>
      <c r="EL76" s="175">
        <v>236583.52259957863</v>
      </c>
      <c r="EM76" s="175">
        <v>2089.7043512457458</v>
      </c>
      <c r="EN76" s="175">
        <v>333944.85271389241</v>
      </c>
      <c r="EO76" s="175">
        <v>109559.16727756198</v>
      </c>
      <c r="EP76" s="175">
        <v>395558.91825375328</v>
      </c>
      <c r="EQ76" s="175">
        <v>183427.98908725791</v>
      </c>
      <c r="ER76" s="175">
        <v>262754.91669956804</v>
      </c>
      <c r="ES76" s="175">
        <v>210347.49210010859</v>
      </c>
      <c r="ET76" s="175">
        <v>79509.738032772177</v>
      </c>
      <c r="EU76" s="175">
        <v>241008.35295124998</v>
      </c>
      <c r="EV76" s="175">
        <v>97218.597473246191</v>
      </c>
      <c r="EW76" s="175">
        <v>205610.22660434464</v>
      </c>
      <c r="EX76" s="175">
        <v>153702.40139523416</v>
      </c>
      <c r="EY76" s="175">
        <v>148809.42088246002</v>
      </c>
      <c r="EZ76" s="175">
        <v>203486.40032403287</v>
      </c>
      <c r="FA76" s="175">
        <v>137942.33185833029</v>
      </c>
      <c r="FB76" s="175">
        <v>345560.10611544235</v>
      </c>
      <c r="FC76" s="175">
        <v>161466.79172085438</v>
      </c>
      <c r="FD76" s="175">
        <v>194417.42316973209</v>
      </c>
      <c r="FE76" s="175">
        <v>104799.41224990555</v>
      </c>
      <c r="FF76" s="175">
        <v>171468.02619154664</v>
      </c>
      <c r="FG76" s="175">
        <v>148743.95832153782</v>
      </c>
      <c r="FH76" s="175">
        <v>26798.954647561943</v>
      </c>
      <c r="FI76" s="175">
        <v>125477.96721137778</v>
      </c>
      <c r="FJ76" s="175">
        <v>373731.4516550859</v>
      </c>
      <c r="FK76" s="175">
        <v>101894.74332872871</v>
      </c>
      <c r="FL76" s="175">
        <v>318050.86033407354</v>
      </c>
      <c r="FM76" s="175">
        <v>141883.30892700705</v>
      </c>
      <c r="FN76" s="175">
        <v>268029.19914550055</v>
      </c>
      <c r="FO76" s="175">
        <v>186879.52349785221</v>
      </c>
      <c r="FP76" s="175">
        <v>194428.08574235396</v>
      </c>
      <c r="FQ76" s="175">
        <v>134855.068560543</v>
      </c>
      <c r="FR76" s="175">
        <v>222650.65939521353</v>
      </c>
      <c r="FS76" s="175">
        <v>196867.9563589975</v>
      </c>
      <c r="FT76" s="175">
        <v>260888.97358237533</v>
      </c>
      <c r="FU76" s="175">
        <v>53989.831715117922</v>
      </c>
      <c r="FV76" s="175">
        <v>175223.50369495299</v>
      </c>
      <c r="FW76" s="175">
        <v>273170.00670727185</v>
      </c>
      <c r="FX76" s="175">
        <v>269221.42042490834</v>
      </c>
      <c r="FY76" s="175">
        <v>168514.32972737495</v>
      </c>
      <c r="FZ76" s="175">
        <v>150871.8649587821</v>
      </c>
      <c r="GA76" s="175">
        <v>91784.724509552121</v>
      </c>
      <c r="GB76" s="175">
        <v>205770.06739150223</v>
      </c>
      <c r="GC76" s="175">
        <v>148806.22650396224</v>
      </c>
      <c r="GD76" s="175">
        <v>179680.70301132312</v>
      </c>
      <c r="GE76" s="175">
        <v>200353.53028711097</v>
      </c>
      <c r="GF76" s="175">
        <v>207429.9713119361</v>
      </c>
      <c r="GG76" s="175">
        <v>211497.85417188745</v>
      </c>
      <c r="GH76" s="175">
        <v>177888.55043203302</v>
      </c>
      <c r="GI76" s="175">
        <v>298297.73160516389</v>
      </c>
      <c r="GJ76" s="175">
        <v>52323.810963392374</v>
      </c>
      <c r="GK76" s="175">
        <v>106840.96277672937</v>
      </c>
      <c r="GL76" s="175">
        <v>200109.96684894353</v>
      </c>
      <c r="GM76" s="175">
        <v>183129.04206191091</v>
      </c>
      <c r="GN76" s="175">
        <v>176449.72982915526</v>
      </c>
      <c r="GO76" s="175">
        <v>156392.87375490402</v>
      </c>
      <c r="GP76" s="175">
        <v>162697.04749765576</v>
      </c>
      <c r="GQ76" s="175">
        <v>115508.72501878595</v>
      </c>
      <c r="GR76" s="175">
        <v>257620.95992358064</v>
      </c>
      <c r="GS76" s="175">
        <v>350824.55383415066</v>
      </c>
      <c r="GT76" s="175">
        <v>116225.98369093075</v>
      </c>
      <c r="GU76" s="175">
        <v>277596.71941018978</v>
      </c>
      <c r="GV76" s="175">
        <v>146503.75191916479</v>
      </c>
      <c r="GW76" s="175">
        <v>99498.332225109887</v>
      </c>
      <c r="GX76" s="175">
        <v>124225.48132683734</v>
      </c>
      <c r="GY76" s="175">
        <v>245627.05395480158</v>
      </c>
      <c r="GZ76" s="175">
        <v>178546.05091671567</v>
      </c>
      <c r="HA76" s="175">
        <v>146914.50217248389</v>
      </c>
      <c r="HB76" s="175">
        <v>405858.01980302978</v>
      </c>
      <c r="HC76" s="175">
        <v>253768.87542218264</v>
      </c>
      <c r="HD76" s="175">
        <v>99212.941173054816</v>
      </c>
      <c r="HE76" s="175">
        <v>300896.45015794242</v>
      </c>
      <c r="HF76" s="175">
        <v>184798.75606021099</v>
      </c>
      <c r="HG76" s="175">
        <v>149994.90315450425</v>
      </c>
      <c r="HH76" s="175">
        <v>84085.173549443818</v>
      </c>
      <c r="HI76" s="175">
        <v>115335.62817934636</v>
      </c>
      <c r="HJ76" s="175">
        <v>67087.460533973455</v>
      </c>
      <c r="HK76" s="175">
        <v>100163.96343533411</v>
      </c>
      <c r="HL76" s="175">
        <v>187180.27311914167</v>
      </c>
      <c r="HM76" s="175">
        <v>109221.31099494689</v>
      </c>
      <c r="HN76" s="175">
        <v>123640.72300511791</v>
      </c>
      <c r="HO76" s="175">
        <v>82096.081047163811</v>
      </c>
      <c r="HP76" s="175">
        <v>154549.76217044622</v>
      </c>
      <c r="HQ76" s="175">
        <v>192004.18979208788</v>
      </c>
      <c r="HR76" s="175">
        <v>158015.76057110773</v>
      </c>
      <c r="HS76" s="175">
        <v>225591.46540053023</v>
      </c>
      <c r="HT76" s="175">
        <v>57661.836243948012</v>
      </c>
      <c r="HU76" s="175">
        <v>110033.24184908826</v>
      </c>
      <c r="HV76" s="175">
        <v>331321.25529201742</v>
      </c>
      <c r="HW76" s="175">
        <v>308276.61152680626</v>
      </c>
      <c r="HX76" s="175">
        <v>213302.77262163477</v>
      </c>
      <c r="HY76" s="175">
        <v>331910.31521807355</v>
      </c>
      <c r="HZ76" s="175">
        <v>199079.97490846465</v>
      </c>
      <c r="IA76" s="175">
        <v>136964.25503111724</v>
      </c>
      <c r="IB76" s="175">
        <v>112458.10003979522</v>
      </c>
      <c r="IC76" s="175">
        <v>175882.37698497408</v>
      </c>
      <c r="ID76" s="175">
        <v>197466.45815466289</v>
      </c>
      <c r="IE76" s="175">
        <v>224392.40756859083</v>
      </c>
      <c r="IF76" s="175">
        <v>289719.85067119828</v>
      </c>
      <c r="IG76" s="175">
        <v>206675.28314071998</v>
      </c>
      <c r="IH76" s="175">
        <v>96002.49468286577</v>
      </c>
      <c r="II76" s="175">
        <v>43490.102594958531</v>
      </c>
      <c r="IJ76" s="175">
        <v>398434.90460182307</v>
      </c>
      <c r="IK76" s="175">
        <v>245413.93806229916</v>
      </c>
      <c r="IL76" s="175">
        <v>126092.53280352138</v>
      </c>
      <c r="IM76" s="175">
        <v>299633.02782045014</v>
      </c>
      <c r="IN76" s="175">
        <v>215079.4136695021</v>
      </c>
      <c r="IO76" s="175">
        <v>332802.02906261227</v>
      </c>
      <c r="IP76" s="175">
        <v>149172.14018669928</v>
      </c>
      <c r="IQ76" s="175">
        <v>156715.96126697853</v>
      </c>
      <c r="IR76" s="175">
        <v>281095.12654614844</v>
      </c>
      <c r="IS76" s="175">
        <v>177689.52675606663</v>
      </c>
      <c r="IT76" s="175">
        <v>111511.24781636865</v>
      </c>
      <c r="IU76" s="175">
        <v>244065.06053533655</v>
      </c>
      <c r="IV76" s="175">
        <v>501064.42386527651</v>
      </c>
      <c r="IW76" s="175">
        <v>168959.35363094317</v>
      </c>
      <c r="IX76" s="175">
        <v>186879.59753271789</v>
      </c>
      <c r="IY76" s="175">
        <v>223022.04815297626</v>
      </c>
      <c r="IZ76" s="175">
        <v>73477.157058108394</v>
      </c>
      <c r="JA76" s="175">
        <v>185693.98798517222</v>
      </c>
      <c r="JB76" s="175">
        <v>172672.29856365611</v>
      </c>
      <c r="JC76" s="175">
        <v>356855.5135551173</v>
      </c>
      <c r="JD76" s="175">
        <v>245999.28955579636</v>
      </c>
      <c r="JE76" s="175">
        <v>159762.112266054</v>
      </c>
      <c r="JF76" s="175">
        <v>227550.59111360711</v>
      </c>
      <c r="JG76" s="175">
        <v>319338.6855326104</v>
      </c>
      <c r="JH76" s="175">
        <v>109577.44806252196</v>
      </c>
      <c r="JI76" s="175">
        <v>114225.86254795259</v>
      </c>
      <c r="JJ76" s="175">
        <v>361585.98252282757</v>
      </c>
      <c r="JK76" s="175">
        <v>29216.48903874465</v>
      </c>
      <c r="JL76" s="175">
        <v>301336.91898468963</v>
      </c>
      <c r="JM76" s="175">
        <v>198223.6786571102</v>
      </c>
      <c r="JN76" s="175">
        <v>128021.8642591008</v>
      </c>
      <c r="JO76" s="175">
        <v>87936.484177595208</v>
      </c>
      <c r="JP76" s="175">
        <v>98119.997817734125</v>
      </c>
      <c r="JQ76" s="175">
        <v>120135.82711425403</v>
      </c>
      <c r="JR76" s="175">
        <v>84760.485106703505</v>
      </c>
      <c r="JS76" s="175">
        <v>195547.41841191129</v>
      </c>
      <c r="JT76" s="175">
        <v>278901.39526829298</v>
      </c>
      <c r="JU76" s="175">
        <v>311833.1429870897</v>
      </c>
      <c r="JV76" s="175">
        <v>172275.46364989702</v>
      </c>
      <c r="JW76" s="175">
        <v>321751.59833523445</v>
      </c>
      <c r="JX76" s="175">
        <v>189766.35129406626</v>
      </c>
      <c r="JY76" s="175">
        <v>252233.50832559008</v>
      </c>
      <c r="JZ76" s="175">
        <v>219166.56873571005</v>
      </c>
      <c r="KA76" s="175">
        <v>176908.8472293251</v>
      </c>
      <c r="KB76" s="175">
        <v>252779.00438850533</v>
      </c>
      <c r="KC76" s="175">
        <v>214298.40811953982</v>
      </c>
      <c r="KD76" s="175">
        <v>173642.73254508342</v>
      </c>
      <c r="KE76" s="175">
        <v>114891.96969877119</v>
      </c>
      <c r="KF76" s="175">
        <v>118212.96822686741</v>
      </c>
      <c r="KG76" s="175">
        <v>308640.63218335714</v>
      </c>
      <c r="KH76" s="175">
        <v>95066.661332945456</v>
      </c>
      <c r="KI76" s="175">
        <v>125240.20337736313</v>
      </c>
      <c r="KJ76" s="175">
        <v>172801.42252266264</v>
      </c>
      <c r="KK76" s="175">
        <v>209400.86061577086</v>
      </c>
      <c r="KL76" s="175">
        <v>181396.18743667941</v>
      </c>
      <c r="KM76" s="175">
        <v>376964.87180425238</v>
      </c>
      <c r="KN76" s="175">
        <v>198512.81946310872</v>
      </c>
      <c r="KO76" s="175">
        <v>106254.2849416813</v>
      </c>
      <c r="KP76" s="175">
        <v>118695.53022661354</v>
      </c>
      <c r="KQ76" s="175">
        <v>208126.37299737372</v>
      </c>
      <c r="KR76" s="175">
        <v>242343.73371432436</v>
      </c>
      <c r="KS76" s="175">
        <v>81646.843662167987</v>
      </c>
      <c r="KT76" s="175">
        <v>28646.245161658968</v>
      </c>
      <c r="KU76" s="175">
        <v>166753.7387091378</v>
      </c>
      <c r="KV76" s="175">
        <v>257499.62127380088</v>
      </c>
      <c r="KW76" s="175">
        <v>179977.53946609981</v>
      </c>
      <c r="KX76" s="175">
        <v>193312.86452299525</v>
      </c>
      <c r="KY76" s="175">
        <v>146618.22799408296</v>
      </c>
      <c r="KZ76" s="175">
        <v>282791.85945003753</v>
      </c>
      <c r="LA76" s="175">
        <v>199288.71777231141</v>
      </c>
      <c r="LB76" s="175">
        <v>342805.43587900558</v>
      </c>
      <c r="LC76" s="175">
        <v>133785.28963667562</v>
      </c>
      <c r="LD76" s="175">
        <v>192090.98907196432</v>
      </c>
      <c r="LE76" s="175">
        <v>185239.62089853946</v>
      </c>
      <c r="LF76" s="175">
        <v>183397.7805551771</v>
      </c>
      <c r="LG76" s="175">
        <v>144945.30021532427</v>
      </c>
      <c r="LH76" s="175">
        <v>175622.86954329643</v>
      </c>
      <c r="LI76" s="175">
        <v>185790.11867676352</v>
      </c>
      <c r="LJ76" s="175">
        <v>84234.39964323715</v>
      </c>
      <c r="LK76" s="175">
        <v>200497.31697981537</v>
      </c>
      <c r="LL76" s="175">
        <v>234668.12693954015</v>
      </c>
      <c r="LM76" s="175">
        <v>201104.32642048385</v>
      </c>
      <c r="LN76" s="175">
        <v>129234.49052774017</v>
      </c>
      <c r="LO76" s="175">
        <v>203950.32401333441</v>
      </c>
      <c r="LP76" s="175">
        <v>259483.85492379588</v>
      </c>
      <c r="LQ76" s="175">
        <v>342582.91595762735</v>
      </c>
      <c r="LR76" s="175">
        <v>203628.18785505486</v>
      </c>
      <c r="LS76" s="175">
        <v>244140.01317238645</v>
      </c>
      <c r="LT76" s="175">
        <v>331786.49751486949</v>
      </c>
      <c r="LU76" s="175">
        <v>232027.21084528655</v>
      </c>
      <c r="LV76" s="175">
        <v>225219.80702908989</v>
      </c>
      <c r="LW76" s="175">
        <v>320146.31440251821</v>
      </c>
      <c r="LX76" s="175">
        <v>133787.88049600701</v>
      </c>
      <c r="LY76" s="175">
        <v>91175.313159587939</v>
      </c>
      <c r="LZ76" s="175">
        <v>244107.13224536175</v>
      </c>
      <c r="MA76" s="175">
        <v>297076.37390602531</v>
      </c>
      <c r="MB76" s="175">
        <v>226279.31748042014</v>
      </c>
      <c r="MC76" s="175">
        <v>174287.36859508982</v>
      </c>
      <c r="MD76" s="175">
        <v>244236.14069974908</v>
      </c>
      <c r="ME76" s="175">
        <v>310827.66729063523</v>
      </c>
      <c r="MF76" s="175">
        <v>112378.97208579465</v>
      </c>
      <c r="MG76" s="175">
        <v>258093.50515767973</v>
      </c>
      <c r="MH76" s="175">
        <v>278017.93005841557</v>
      </c>
      <c r="MI76" s="175">
        <v>276356.65464554419</v>
      </c>
      <c r="MJ76" s="175">
        <v>116183.79728307105</v>
      </c>
      <c r="MK76" s="175">
        <v>151925.49140472431</v>
      </c>
      <c r="ML76" s="175">
        <v>244536.19890650859</v>
      </c>
      <c r="MM76" s="175">
        <v>267669.32343425957</v>
      </c>
      <c r="MN76" s="175">
        <v>196506.74551555322</v>
      </c>
      <c r="MO76" s="175">
        <v>167153.59425141459</v>
      </c>
      <c r="MP76" s="175">
        <v>380847.37601403816</v>
      </c>
      <c r="MQ76" s="175">
        <v>177852.55671765091</v>
      </c>
      <c r="MR76" s="175">
        <v>235452.47212089167</v>
      </c>
      <c r="MS76" s="175">
        <v>236866.52192562359</v>
      </c>
      <c r="MT76" s="175">
        <v>291990.67217367963</v>
      </c>
      <c r="MU76" s="175">
        <v>167358.2179168213</v>
      </c>
      <c r="MV76" s="175">
        <v>183399.22559611258</v>
      </c>
      <c r="MW76" s="175">
        <v>195246.93473644217</v>
      </c>
      <c r="MX76" s="175">
        <v>144774.18933871298</v>
      </c>
      <c r="MY76" s="175">
        <v>326605.58580583322</v>
      </c>
      <c r="MZ76" s="175">
        <v>90711.308942595599</v>
      </c>
      <c r="NA76" s="175">
        <v>99585.690961548171</v>
      </c>
      <c r="NB76" s="175">
        <v>179820.53576936008</v>
      </c>
      <c r="NC76" s="175">
        <v>64904.895135831306</v>
      </c>
      <c r="ND76" s="175">
        <v>147857.45280017157</v>
      </c>
      <c r="NE76" s="175">
        <v>165415.56160956071</v>
      </c>
      <c r="NF76" s="175">
        <v>247959.59134130858</v>
      </c>
      <c r="NG76" s="175">
        <v>167923.9750232666</v>
      </c>
      <c r="NH76" s="175">
        <v>342509.87721587723</v>
      </c>
      <c r="NI76" s="175">
        <v>131361.27040815577</v>
      </c>
      <c r="NJ76" s="175">
        <v>289240.4545754696</v>
      </c>
      <c r="NK76" s="175">
        <v>202260.70833219955</v>
      </c>
      <c r="NL76" s="175">
        <v>144382.4580217677</v>
      </c>
      <c r="NM76" s="175">
        <v>270963.53526552592</v>
      </c>
      <c r="NN76" s="175">
        <v>169917.33280480694</v>
      </c>
      <c r="NO76" s="175">
        <v>326861.96685842442</v>
      </c>
      <c r="NP76" s="175">
        <v>52257.68813185679</v>
      </c>
      <c r="NQ76" s="175">
        <v>260446.77556743802</v>
      </c>
      <c r="NR76" s="175">
        <v>247127.55945959623</v>
      </c>
      <c r="NS76" s="175">
        <v>251625.17291382255</v>
      </c>
      <c r="NT76" s="175">
        <v>109249.6880668876</v>
      </c>
      <c r="NU76" s="175">
        <v>163647.80587284523</v>
      </c>
      <c r="NV76" s="175">
        <v>138402.89829834198</v>
      </c>
      <c r="NW76" s="175">
        <v>232287.64594304113</v>
      </c>
      <c r="NX76" s="175">
        <v>169201.68825153305</v>
      </c>
      <c r="NY76" s="175">
        <v>230158.26252285272</v>
      </c>
      <c r="NZ76" s="175">
        <v>175954.71142990026</v>
      </c>
      <c r="OA76" s="175">
        <v>232067.70501941955</v>
      </c>
      <c r="OB76" s="175">
        <v>146508.46820512449</v>
      </c>
      <c r="OC76" s="175">
        <v>237183.78789184202</v>
      </c>
      <c r="OD76" s="175">
        <v>328131.05121202226</v>
      </c>
      <c r="OE76" s="175">
        <v>328188.18705771712</v>
      </c>
      <c r="OF76" s="175">
        <v>125170.41169176207</v>
      </c>
      <c r="OG76" s="175">
        <v>302090.74798172637</v>
      </c>
      <c r="OH76" s="175">
        <v>217200.0538254198</v>
      </c>
      <c r="OI76" s="175">
        <v>233167.61624902108</v>
      </c>
      <c r="OJ76" s="175">
        <v>173129.4213131406</v>
      </c>
      <c r="OK76" s="175">
        <v>156447.20681042306</v>
      </c>
      <c r="OL76" s="175">
        <v>137945.03328961733</v>
      </c>
      <c r="OM76" s="175">
        <v>300845.88587773207</v>
      </c>
      <c r="ON76" s="175">
        <v>148585.18946641436</v>
      </c>
      <c r="OO76" s="175">
        <v>182724.93642041273</v>
      </c>
      <c r="OP76" s="175">
        <v>144423.83108846197</v>
      </c>
      <c r="OQ76" s="175">
        <v>240547.49576731375</v>
      </c>
      <c r="OR76" s="175">
        <v>169329.70248150412</v>
      </c>
      <c r="OS76" s="175">
        <v>93974.060940315612</v>
      </c>
      <c r="OT76" s="175">
        <v>134475.66226587759</v>
      </c>
      <c r="OU76" s="175">
        <v>183871.96730112075</v>
      </c>
      <c r="OV76" s="175">
        <v>187586.96333133528</v>
      </c>
      <c r="OW76" s="175">
        <v>83433.062147523597</v>
      </c>
      <c r="OX76" s="175">
        <v>158776.78527260688</v>
      </c>
      <c r="OY76" s="175">
        <v>71021.077366507583</v>
      </c>
      <c r="OZ76" s="175">
        <v>191921.79435520896</v>
      </c>
      <c r="PA76" s="175">
        <v>162218.05594876304</v>
      </c>
      <c r="PB76" s="175">
        <v>357644.24418894941</v>
      </c>
      <c r="PC76" s="175">
        <v>108472.53087816278</v>
      </c>
      <c r="PD76" s="175">
        <v>19500.628728636308</v>
      </c>
      <c r="PE76" s="175">
        <v>130502.56428091115</v>
      </c>
      <c r="PF76" s="175">
        <v>287027.0657426886</v>
      </c>
      <c r="PG76" s="175">
        <v>209731.67018540821</v>
      </c>
      <c r="PH76" s="175">
        <v>91148.316262472581</v>
      </c>
      <c r="PI76" s="175">
        <v>162292.89184698876</v>
      </c>
      <c r="PJ76" s="175">
        <v>199254.67298034183</v>
      </c>
      <c r="PK76" s="175">
        <v>153172.09581732412</v>
      </c>
      <c r="PL76" s="175">
        <v>369607.23678870813</v>
      </c>
      <c r="PM76" s="175">
        <v>207501.46229864674</v>
      </c>
      <c r="PN76" s="175">
        <v>323097.26968008315</v>
      </c>
      <c r="PO76" s="175">
        <v>330310.98042651475</v>
      </c>
      <c r="PP76" s="175">
        <v>250471.99830681219</v>
      </c>
      <c r="PQ76" s="175">
        <v>149587.21008263819</v>
      </c>
      <c r="PR76" s="175">
        <v>151058.93591524297</v>
      </c>
      <c r="PS76" s="175">
        <v>212323.36964814522</v>
      </c>
      <c r="PT76" s="175">
        <v>119780.15222339415</v>
      </c>
      <c r="PU76" s="175">
        <v>201416.43211064598</v>
      </c>
      <c r="PV76" s="175">
        <v>286336.52281315497</v>
      </c>
      <c r="PW76" s="175">
        <v>126071.60224288417</v>
      </c>
      <c r="PX76" s="175">
        <v>182849.86079122586</v>
      </c>
      <c r="PY76" s="175">
        <v>261748.45579953308</v>
      </c>
      <c r="PZ76" s="175">
        <v>68876.583815924678</v>
      </c>
      <c r="QA76" s="175">
        <v>132522.77032882028</v>
      </c>
      <c r="QB76" s="175">
        <v>133311.22632266729</v>
      </c>
      <c r="QC76" s="175">
        <v>237895.34247339625</v>
      </c>
      <c r="QD76" s="175">
        <v>255766.25533377624</v>
      </c>
      <c r="QE76" s="175">
        <v>142866.80229810264</v>
      </c>
      <c r="QF76" s="175">
        <v>127349.01337939875</v>
      </c>
      <c r="QG76" s="175">
        <v>151282.10704417818</v>
      </c>
      <c r="QH76" s="175">
        <v>263245.70864542213</v>
      </c>
      <c r="QI76" s="175">
        <v>169033.81021325494</v>
      </c>
      <c r="QJ76" s="175">
        <v>216653.06502683117</v>
      </c>
      <c r="QK76" s="175">
        <v>354139.59422974836</v>
      </c>
      <c r="QL76" s="175">
        <v>115269.8415193368</v>
      </c>
      <c r="QM76" s="175">
        <v>316927.29882322118</v>
      </c>
      <c r="QN76" s="175">
        <v>163271.78884805006</v>
      </c>
      <c r="QO76" s="175">
        <v>195267.51886305006</v>
      </c>
      <c r="QP76" s="175">
        <v>195394.90049961218</v>
      </c>
      <c r="QQ76" s="175">
        <v>40367.582456633158</v>
      </c>
      <c r="QR76" s="175">
        <v>425352.36214234401</v>
      </c>
      <c r="QS76" s="175">
        <v>148910.5013765287</v>
      </c>
      <c r="QT76" s="175">
        <v>340255.5855463206</v>
      </c>
      <c r="QU76" s="175">
        <v>161362.10975712596</v>
      </c>
      <c r="QV76" s="175">
        <v>188865.17399181321</v>
      </c>
      <c r="QW76" s="175">
        <v>146218.57715975094</v>
      </c>
      <c r="QX76" s="175">
        <v>72239.567268059822</v>
      </c>
      <c r="QY76" s="175">
        <v>171986.52037736005</v>
      </c>
      <c r="QZ76" s="175">
        <v>292081.27699710865</v>
      </c>
      <c r="RA76" s="175">
        <v>122558.15836175848</v>
      </c>
      <c r="RB76" s="175">
        <v>153892.21733335548</v>
      </c>
      <c r="RC76" s="175">
        <v>168941.81760043875</v>
      </c>
      <c r="RD76" s="175">
        <v>237836.87358583824</v>
      </c>
      <c r="RE76" s="175">
        <v>187660.12980392607</v>
      </c>
      <c r="RF76" s="175">
        <v>168142.84776593992</v>
      </c>
      <c r="RG76" s="175">
        <v>193761.31193419237</v>
      </c>
      <c r="RH76" s="175">
        <v>183775.96757309698</v>
      </c>
      <c r="RI76" s="175">
        <v>166302.65288108628</v>
      </c>
      <c r="RJ76" s="175">
        <v>114657.14758537107</v>
      </c>
      <c r="RK76" s="175">
        <v>152387.23944685535</v>
      </c>
      <c r="RL76" s="175">
        <v>313029.61156840395</v>
      </c>
      <c r="RM76" s="175">
        <v>191153.23734221322</v>
      </c>
      <c r="RN76" s="175">
        <v>224386.23363823793</v>
      </c>
      <c r="RO76" s="175">
        <v>271550.19840818649</v>
      </c>
      <c r="RP76" s="175">
        <v>264753.55717680656</v>
      </c>
      <c r="RQ76" s="175">
        <v>89412.255562550534</v>
      </c>
      <c r="RR76" s="175">
        <v>196257.65969207554</v>
      </c>
      <c r="RS76" s="175">
        <v>199338.81111607514</v>
      </c>
      <c r="RT76" s="175">
        <v>245251.37481209668</v>
      </c>
      <c r="RU76" s="175">
        <v>222568.09212282352</v>
      </c>
      <c r="RV76" s="175">
        <v>164511.56055930621</v>
      </c>
      <c r="RW76" s="175">
        <v>126902.02557463227</v>
      </c>
      <c r="RX76" s="175">
        <v>201955.6665300788</v>
      </c>
      <c r="RY76" s="175">
        <v>190952.40506135111</v>
      </c>
      <c r="RZ76" s="175">
        <v>145914.4690612221</v>
      </c>
      <c r="SA76" s="175">
        <v>77362.725065476523</v>
      </c>
      <c r="SB76" s="175">
        <v>97887.504208643528</v>
      </c>
      <c r="SC76" s="175">
        <v>180100.48882212769</v>
      </c>
      <c r="SD76" s="175">
        <v>120454.76965528044</v>
      </c>
      <c r="SE76" s="175">
        <v>111551.83460498226</v>
      </c>
      <c r="SF76" s="175">
        <v>273816.52195257368</v>
      </c>
      <c r="SG76" s="175">
        <v>201091.9609275714</v>
      </c>
      <c r="SH76" s="175">
        <v>155179.17713304178</v>
      </c>
      <c r="SI76" s="175">
        <v>43111.969876069605</v>
      </c>
      <c r="SJ76" s="175">
        <v>174867.05386293505</v>
      </c>
      <c r="SK76" s="175">
        <v>178943.54356035928</v>
      </c>
      <c r="SL76" s="175">
        <v>128493.5295372378</v>
      </c>
      <c r="SM76" s="175">
        <v>193030.75273862871</v>
      </c>
      <c r="SN76" s="175">
        <v>335090.10022979585</v>
      </c>
      <c r="SO76" s="175">
        <v>173060.96605442435</v>
      </c>
      <c r="SP76" s="175">
        <v>336932.6307614657</v>
      </c>
      <c r="SQ76" s="175">
        <v>76643.546315824482</v>
      </c>
      <c r="SR76" s="175">
        <v>82406.690236901035</v>
      </c>
      <c r="SS76" s="175">
        <v>163882.74981283708</v>
      </c>
      <c r="ST76" s="175">
        <v>208908.24375892471</v>
      </c>
      <c r="SU76" s="175">
        <v>16391.13885674093</v>
      </c>
      <c r="SV76" s="175">
        <v>399750.0800222446</v>
      </c>
      <c r="SW76" s="175">
        <v>146279.62961177703</v>
      </c>
      <c r="SX76" s="175">
        <v>413194.59546829405</v>
      </c>
      <c r="SY76" s="175">
        <v>167790.5625523022</v>
      </c>
      <c r="SZ76" s="175">
        <v>161384.13524939548</v>
      </c>
      <c r="TA76" s="175">
        <v>170088.28733888417</v>
      </c>
      <c r="TB76" s="175">
        <v>175767.48066720716</v>
      </c>
      <c r="TC76" s="175">
        <v>84502.734098419838</v>
      </c>
      <c r="TD76" s="175">
        <v>302140.71955684095</v>
      </c>
      <c r="TE76" s="175">
        <v>123124.93088076176</v>
      </c>
      <c r="TF76" s="175">
        <v>213465.51889087202</v>
      </c>
      <c r="TG76" s="175">
        <v>63318.02061365277</v>
      </c>
      <c r="TH76" s="175">
        <v>307898.24975579174</v>
      </c>
      <c r="TI76" s="175">
        <v>285684.83221306175</v>
      </c>
      <c r="TJ76" s="175">
        <v>220587.19291540587</v>
      </c>
      <c r="TK76" s="175">
        <v>180835.38013397623</v>
      </c>
      <c r="TL76" s="175">
        <v>178505.45928585847</v>
      </c>
      <c r="TM76" s="175">
        <v>290196.8212499849</v>
      </c>
      <c r="TN76" s="175">
        <v>281004.70898229221</v>
      </c>
      <c r="TO76" s="175">
        <v>172421.21157732888</v>
      </c>
      <c r="TP76" s="175">
        <v>286206.06055999122</v>
      </c>
      <c r="TQ76" s="175">
        <v>187358.27167302216</v>
      </c>
      <c r="TR76" s="175">
        <v>271370.33119217667</v>
      </c>
      <c r="TS76" s="175">
        <v>75788.123581936306</v>
      </c>
      <c r="TT76" s="175">
        <v>291517.20708059624</v>
      </c>
      <c r="TU76" s="175">
        <v>188939.32482685568</v>
      </c>
      <c r="TV76" s="175">
        <v>267977.18127107818</v>
      </c>
      <c r="TW76" s="175">
        <v>97979.711517485965</v>
      </c>
      <c r="TX76" s="175">
        <v>47742.529399768857</v>
      </c>
      <c r="TY76" s="175">
        <v>261607.14352004853</v>
      </c>
      <c r="TZ76" s="175">
        <v>198462.53835601651</v>
      </c>
      <c r="UA76" s="175">
        <v>187394.02804798927</v>
      </c>
      <c r="UB76" s="175">
        <v>127859.96668638567</v>
      </c>
      <c r="UC76" s="175">
        <v>151312.03909041797</v>
      </c>
      <c r="UD76" s="175">
        <v>221989.91326591821</v>
      </c>
      <c r="UE76" s="175">
        <v>133047.64755326917</v>
      </c>
      <c r="UF76" s="175">
        <v>281354.3936197994</v>
      </c>
      <c r="UG76" s="175">
        <v>96008.444277078932</v>
      </c>
      <c r="UH76" s="175">
        <v>124044.04407292335</v>
      </c>
      <c r="UI76" s="175">
        <v>73883.633514804125</v>
      </c>
      <c r="UJ76" s="175">
        <v>135939.52182552224</v>
      </c>
      <c r="UK76" s="175">
        <v>220601.4813460517</v>
      </c>
      <c r="UL76" s="175">
        <v>106830.12924520002</v>
      </c>
      <c r="UM76" s="175">
        <v>453596.90287322813</v>
      </c>
      <c r="UN76" s="175">
        <v>302019.29322611447</v>
      </c>
      <c r="UO76" s="175">
        <v>155553.48387236203</v>
      </c>
      <c r="UP76" s="175">
        <v>301658.25633979985</v>
      </c>
      <c r="UQ76" s="175">
        <v>238503.34327667384</v>
      </c>
      <c r="UR76" s="175">
        <v>123368.10877969358</v>
      </c>
      <c r="US76" s="175">
        <v>111144.03880366027</v>
      </c>
      <c r="UT76" s="175">
        <v>65385.001428898438</v>
      </c>
      <c r="UU76" s="175">
        <v>96522.33360168837</v>
      </c>
      <c r="UV76" s="175">
        <v>121573.84522612687</v>
      </c>
      <c r="UW76" s="175">
        <v>191508.78519501101</v>
      </c>
      <c r="UX76" s="175">
        <v>126356.18332842062</v>
      </c>
      <c r="UY76" s="175">
        <v>169068.31198762427</v>
      </c>
      <c r="UZ76" s="175">
        <v>218939.93342788389</v>
      </c>
      <c r="VA76" s="175">
        <v>266718.5772734147</v>
      </c>
      <c r="VB76" s="175">
        <v>176440.62353322978</v>
      </c>
      <c r="VC76" s="175">
        <v>265132.20115450921</v>
      </c>
      <c r="VD76" s="175">
        <v>191030.81743577897</v>
      </c>
      <c r="VE76" s="175">
        <v>72559.32864610359</v>
      </c>
      <c r="VF76" s="175">
        <v>295306.75893615372</v>
      </c>
      <c r="VG76" s="175">
        <v>214575.2975135319</v>
      </c>
      <c r="VH76" s="175">
        <v>216421.68465318164</v>
      </c>
      <c r="VI76" s="175">
        <v>288676.2742009061</v>
      </c>
      <c r="VJ76" s="175">
        <v>195443.20327915502</v>
      </c>
      <c r="VK76" s="175">
        <v>169412.4860789153</v>
      </c>
      <c r="VL76" s="175">
        <v>151705.98396676229</v>
      </c>
      <c r="VM76" s="175">
        <v>60416.464104575163</v>
      </c>
      <c r="VN76" s="175">
        <v>109254.57652769811</v>
      </c>
      <c r="VO76" s="175">
        <v>355487.71720661735</v>
      </c>
      <c r="VP76" s="175">
        <v>112071.3329237515</v>
      </c>
      <c r="VQ76" s="175">
        <v>234971.47500345626</v>
      </c>
      <c r="VR76" s="175">
        <v>197851.78390481998</v>
      </c>
      <c r="VS76" s="175">
        <v>447514.46798888093</v>
      </c>
      <c r="VT76" s="175">
        <v>249984.79346718721</v>
      </c>
      <c r="VU76" s="175">
        <v>138537.92506850208</v>
      </c>
      <c r="VV76" s="175">
        <v>178394.07292981129</v>
      </c>
      <c r="VW76" s="175">
        <v>238429.83325256864</v>
      </c>
      <c r="VX76" s="175">
        <v>159283.95389875569</v>
      </c>
      <c r="VY76" s="175">
        <v>167610.48573592352</v>
      </c>
      <c r="VZ76" s="175">
        <v>98126.468215161411</v>
      </c>
      <c r="WA76" s="175">
        <v>192696.04602282957</v>
      </c>
      <c r="WB76" s="175">
        <v>260757.91107908433</v>
      </c>
      <c r="WC76" s="175">
        <v>230561.51155637245</v>
      </c>
      <c r="WD76" s="175">
        <v>192595.36241323626</v>
      </c>
      <c r="WE76" s="175">
        <v>136229.17706277955</v>
      </c>
      <c r="WF76" s="175">
        <v>158840.78690659686</v>
      </c>
      <c r="WG76" s="175">
        <v>228006.34303560585</v>
      </c>
      <c r="WH76" s="175">
        <v>357654.61626607849</v>
      </c>
      <c r="WI76" s="175">
        <v>345659.35634388879</v>
      </c>
      <c r="WJ76" s="175">
        <v>332467.9525107051</v>
      </c>
      <c r="WK76" s="175">
        <v>247931.97057171055</v>
      </c>
      <c r="WL76" s="175">
        <v>129121.93257621935</v>
      </c>
      <c r="WM76" s="175">
        <v>157508.19620124143</v>
      </c>
      <c r="WN76" s="175">
        <v>1599.4703076417791</v>
      </c>
      <c r="WO76" s="175">
        <v>145821.13849893163</v>
      </c>
      <c r="WP76" s="175">
        <v>230675.89823131438</v>
      </c>
      <c r="WQ76" s="175">
        <v>174731.57245769986</v>
      </c>
      <c r="WR76" s="175">
        <v>298982.69051694509</v>
      </c>
      <c r="WS76" s="175">
        <v>231257.80181719258</v>
      </c>
      <c r="WT76" s="175">
        <v>244584.18028410707</v>
      </c>
      <c r="WU76" s="175">
        <v>67722.634528553506</v>
      </c>
      <c r="WV76" s="175">
        <v>275670.90797886782</v>
      </c>
      <c r="WW76" s="175">
        <v>136100.52876770636</v>
      </c>
      <c r="WX76" s="175">
        <v>162108.12052040038</v>
      </c>
      <c r="WY76" s="175">
        <v>356465.0126950047</v>
      </c>
      <c r="WZ76" s="175">
        <v>235651.08265159867</v>
      </c>
      <c r="XA76" s="175">
        <v>170232.21341042418</v>
      </c>
      <c r="XB76" s="175">
        <v>265299.76641042513</v>
      </c>
      <c r="XC76" s="175">
        <v>119118.59592151316</v>
      </c>
      <c r="XD76" s="175">
        <v>168990.09414383769</v>
      </c>
      <c r="XE76" s="175">
        <v>350152.37886005046</v>
      </c>
      <c r="XF76" s="175">
        <v>130829.77789896267</v>
      </c>
      <c r="XG76" s="175">
        <v>296650.42163717886</v>
      </c>
      <c r="XH76" s="175">
        <v>73478.083942701705</v>
      </c>
      <c r="XI76" s="175">
        <v>247213.87254655693</v>
      </c>
      <c r="XJ76" s="175">
        <v>110121.57324130135</v>
      </c>
      <c r="XK76" s="175">
        <v>230363.2496834308</v>
      </c>
      <c r="XL76" s="175">
        <v>237585.02456656145</v>
      </c>
      <c r="XM76" s="175">
        <v>202831.09008848912</v>
      </c>
      <c r="XN76" s="175">
        <v>344031.14691432187</v>
      </c>
      <c r="XO76" s="175">
        <v>255100.64779285426</v>
      </c>
      <c r="XP76" s="175">
        <v>148248.73494760288</v>
      </c>
      <c r="XQ76" s="175">
        <v>206967.32554598717</v>
      </c>
      <c r="XR76" s="175">
        <v>272894.24838819774</v>
      </c>
      <c r="XS76" s="175">
        <v>285012.10579487373</v>
      </c>
      <c r="XT76" s="175">
        <v>157628.98445386146</v>
      </c>
      <c r="XU76" s="175">
        <v>307495.15351273143</v>
      </c>
      <c r="XV76" s="175">
        <v>201775.0532124489</v>
      </c>
      <c r="XW76" s="175">
        <v>205863.03557577397</v>
      </c>
      <c r="XX76" s="175">
        <v>115145.48359043777</v>
      </c>
      <c r="XY76" s="175">
        <v>131489.37512792309</v>
      </c>
      <c r="XZ76" s="175">
        <v>383001.34526494966</v>
      </c>
      <c r="YA76" s="175">
        <v>250284.44188801659</v>
      </c>
      <c r="YB76" s="175">
        <v>318427.05369638186</v>
      </c>
      <c r="YC76" s="175">
        <v>99729.802596438312</v>
      </c>
      <c r="YD76" s="175">
        <v>125418.87662193817</v>
      </c>
      <c r="YE76" s="175">
        <v>163741.76882127172</v>
      </c>
      <c r="YF76" s="175">
        <v>166887.35652593418</v>
      </c>
      <c r="YG76" s="175">
        <v>163218.45917868314</v>
      </c>
      <c r="YH76" s="175">
        <v>233346.4204791958</v>
      </c>
      <c r="YI76" s="175">
        <v>160875.62249864553</v>
      </c>
      <c r="YJ76" s="175">
        <v>160552.09269675086</v>
      </c>
      <c r="YK76" s="175">
        <v>184481.25139117549</v>
      </c>
      <c r="YL76" s="175">
        <v>227767.68458438053</v>
      </c>
      <c r="YM76" s="175">
        <v>144892.57084158756</v>
      </c>
      <c r="YN76" s="175">
        <v>200701.89494906293</v>
      </c>
      <c r="YO76" s="175">
        <v>181496.52046095132</v>
      </c>
      <c r="YP76" s="175">
        <v>92729.708427060104</v>
      </c>
      <c r="YQ76" s="175">
        <v>301151.22788295435</v>
      </c>
      <c r="YR76" s="175">
        <v>182786.28925866252</v>
      </c>
      <c r="YS76" s="175">
        <v>151757.59402832991</v>
      </c>
      <c r="YT76" s="175">
        <v>275376.80263781111</v>
      </c>
      <c r="YU76" s="175">
        <v>555130.0879502655</v>
      </c>
      <c r="YV76" s="175">
        <v>141952.7244723952</v>
      </c>
      <c r="YW76" s="175">
        <v>247925.94836628693</v>
      </c>
      <c r="YX76" s="175">
        <v>205403.49630819081</v>
      </c>
      <c r="YY76" s="175">
        <v>67631.725899009529</v>
      </c>
      <c r="YZ76" s="175">
        <v>239337.3797280697</v>
      </c>
      <c r="ZA76" s="175">
        <v>142268.52282870258</v>
      </c>
      <c r="ZB76" s="175">
        <v>381153.47077253798</v>
      </c>
      <c r="ZC76" s="175">
        <v>216356.11745127165</v>
      </c>
      <c r="ZD76" s="175">
        <v>198962.69528961502</v>
      </c>
      <c r="ZE76" s="175">
        <v>229854.30008306727</v>
      </c>
      <c r="ZF76" s="175">
        <v>201054.46489321915</v>
      </c>
      <c r="ZG76" s="175">
        <v>240307.96365412878</v>
      </c>
      <c r="ZH76" s="175">
        <v>148403.68854902868</v>
      </c>
      <c r="ZI76" s="175">
        <v>227181.05355985492</v>
      </c>
      <c r="ZJ76" s="175">
        <v>168903.07748228748</v>
      </c>
      <c r="ZK76" s="175">
        <v>47268.703784310113</v>
      </c>
      <c r="ZL76" s="175">
        <v>105545.8958483286</v>
      </c>
      <c r="ZM76" s="175">
        <v>210371.94460988836</v>
      </c>
      <c r="ZN76" s="175">
        <v>257342.58810951319</v>
      </c>
      <c r="ZO76" s="175">
        <v>149172.0401791826</v>
      </c>
      <c r="ZP76" s="175">
        <v>116153.39494673027</v>
      </c>
      <c r="ZQ76" s="175">
        <v>261404.69585348028</v>
      </c>
      <c r="ZR76" s="175">
        <v>199796.96415648071</v>
      </c>
      <c r="ZS76" s="175">
        <v>78846.361083800701</v>
      </c>
      <c r="ZT76" s="175">
        <v>168330.05274387036</v>
      </c>
      <c r="ZU76" s="175">
        <v>252880.46852945286</v>
      </c>
      <c r="ZV76" s="175">
        <v>193761.34073080926</v>
      </c>
      <c r="ZW76" s="175">
        <v>244482.60074212449</v>
      </c>
      <c r="ZX76" s="175">
        <v>381593.61494256614</v>
      </c>
      <c r="ZY76" s="175">
        <v>242353.36895614796</v>
      </c>
      <c r="ZZ76" s="175">
        <v>230212.58540150354</v>
      </c>
      <c r="AAA76" s="175">
        <v>162693.30716759188</v>
      </c>
      <c r="AAB76" s="175">
        <v>234634.70627688881</v>
      </c>
      <c r="AAC76" s="175">
        <v>102174.70363317255</v>
      </c>
      <c r="AAD76" s="175">
        <v>268054.68910438975</v>
      </c>
      <c r="AAE76" s="175">
        <v>330701.32841789373</v>
      </c>
      <c r="AAF76" s="175">
        <v>222437.76184102581</v>
      </c>
      <c r="AAG76" s="175">
        <v>255219.43024426774</v>
      </c>
      <c r="AAH76" s="175">
        <v>169220.39667670941</v>
      </c>
      <c r="AAI76" s="175">
        <v>220616.05370794702</v>
      </c>
      <c r="AAJ76" s="175">
        <v>308879.74036219867</v>
      </c>
      <c r="AAK76" s="175">
        <v>65208.934068580711</v>
      </c>
      <c r="AAL76" s="175">
        <v>138194.06767819461</v>
      </c>
      <c r="AAM76" s="175">
        <v>123139.2543042562</v>
      </c>
      <c r="AAN76" s="175">
        <v>126390.43714739612</v>
      </c>
      <c r="AAO76" s="175">
        <v>58150.298750256392</v>
      </c>
      <c r="AAP76" s="175">
        <v>152881.45909516988</v>
      </c>
      <c r="AAQ76" s="175">
        <v>134829.22397075797</v>
      </c>
      <c r="AAR76" s="175">
        <v>239916.69854680923</v>
      </c>
      <c r="AAS76" s="175">
        <v>217825.58576034487</v>
      </c>
      <c r="AAT76" s="175">
        <v>130849.87983407037</v>
      </c>
      <c r="AAU76" s="175">
        <v>373062.14274613507</v>
      </c>
      <c r="AAV76" s="175">
        <v>253549.61082731257</v>
      </c>
      <c r="AAW76" s="175">
        <v>224700.70231898711</v>
      </c>
      <c r="AAX76" s="175">
        <v>342378.15673858329</v>
      </c>
      <c r="AAY76" s="175">
        <v>284486.84935335204</v>
      </c>
      <c r="AAZ76" s="175">
        <v>199070.16804899235</v>
      </c>
      <c r="ABA76" s="175">
        <v>306434.98938561021</v>
      </c>
      <c r="ABB76" s="175">
        <v>379272.55733414384</v>
      </c>
      <c r="ABC76" s="175">
        <v>276477.18583260372</v>
      </c>
      <c r="ABD76" s="175">
        <v>214966.90996032389</v>
      </c>
      <c r="ABE76" s="175">
        <v>236051.17131068735</v>
      </c>
      <c r="ABF76" s="175">
        <v>73280.299898458528</v>
      </c>
      <c r="ABG76" s="175">
        <v>145851.53777658555</v>
      </c>
      <c r="ABH76" s="175">
        <v>188685.91965692453</v>
      </c>
      <c r="ABI76" s="175">
        <v>202112.67150521022</v>
      </c>
      <c r="ABJ76" s="175">
        <v>81952.579361819226</v>
      </c>
      <c r="ABK76" s="175">
        <v>260089.0868391103</v>
      </c>
      <c r="ABL76" s="175">
        <v>181345.42637278812</v>
      </c>
      <c r="ABM76" s="175">
        <v>172874.88317840701</v>
      </c>
      <c r="ABN76" s="175">
        <v>85726.284757756221</v>
      </c>
      <c r="ABO76" s="175">
        <v>421162.70813545946</v>
      </c>
      <c r="ABP76" s="175">
        <v>321187.50487689418</v>
      </c>
      <c r="ABQ76" s="175">
        <v>281912.71123813215</v>
      </c>
      <c r="ABR76" s="175">
        <v>146013.95632886494</v>
      </c>
      <c r="ABS76" s="175">
        <v>417445.38734142575</v>
      </c>
      <c r="ABT76" s="175">
        <v>90422.414588112792</v>
      </c>
      <c r="ABU76" s="175">
        <v>347028.01889947365</v>
      </c>
      <c r="ABV76" s="175">
        <v>441757.16901740752</v>
      </c>
      <c r="ABW76" s="175">
        <v>205781.77883467457</v>
      </c>
      <c r="ABX76" s="175">
        <v>181353.67702538369</v>
      </c>
      <c r="ABY76" s="175">
        <v>188485.7793708953</v>
      </c>
      <c r="ABZ76" s="175">
        <v>200746.01366395669</v>
      </c>
      <c r="ACA76" s="175">
        <v>292971.2800430177</v>
      </c>
      <c r="ACB76" s="175">
        <v>359093.9907812766</v>
      </c>
      <c r="ACC76" s="175">
        <v>393821.65385980206</v>
      </c>
      <c r="ACD76" s="175">
        <v>51214.803133092559</v>
      </c>
      <c r="ACE76" s="175">
        <v>32369.718229462276</v>
      </c>
      <c r="ACF76" s="175">
        <v>329825.59723003604</v>
      </c>
      <c r="ACG76" s="175">
        <v>340699.24447757669</v>
      </c>
      <c r="ACH76" s="175">
        <v>295689.20251356286</v>
      </c>
      <c r="ACI76" s="175">
        <v>261107.14659967984</v>
      </c>
      <c r="ACJ76" s="175">
        <v>124258.64373283501</v>
      </c>
      <c r="ACK76" s="175">
        <v>141229.84495916421</v>
      </c>
      <c r="ACL76" s="175">
        <v>159009.94426469188</v>
      </c>
      <c r="ACM76" s="175">
        <v>388423.39769286435</v>
      </c>
      <c r="ACN76" s="175">
        <v>373324.80626449845</v>
      </c>
      <c r="ACO76" s="175">
        <v>180823.84870124416</v>
      </c>
      <c r="ACP76" s="175">
        <v>103300.15407110356</v>
      </c>
      <c r="ACQ76" s="175">
        <v>100991.00586139411</v>
      </c>
      <c r="ACR76" s="175">
        <v>216289.05451234317</v>
      </c>
      <c r="ACS76" s="175">
        <v>209007.2588126827</v>
      </c>
      <c r="ACT76" s="175">
        <v>175088.69234846905</v>
      </c>
      <c r="ACU76" s="175">
        <v>241758.22755510602</v>
      </c>
      <c r="ACV76" s="175">
        <v>200996.76492807345</v>
      </c>
      <c r="ACW76" s="175">
        <v>221871.51936703888</v>
      </c>
      <c r="ACX76" s="175">
        <v>401215.40658943215</v>
      </c>
      <c r="ACY76" s="175">
        <v>168896.21625116406</v>
      </c>
      <c r="ACZ76" s="175">
        <v>249734.153161186</v>
      </c>
      <c r="ADA76" s="175">
        <v>198595.99268863042</v>
      </c>
      <c r="ADB76" s="175">
        <v>259044.68461149163</v>
      </c>
      <c r="ADC76" s="175">
        <v>62384.318200368551</v>
      </c>
      <c r="ADD76" s="175">
        <v>306048.5215883319</v>
      </c>
      <c r="ADE76" s="175">
        <v>312324.75263017381</v>
      </c>
      <c r="ADF76" s="175">
        <v>129929.28251199234</v>
      </c>
      <c r="ADG76" s="175">
        <v>226677.44999987219</v>
      </c>
      <c r="ADH76" s="175">
        <v>143969.15926286398</v>
      </c>
      <c r="ADI76" s="175">
        <v>139520.06893553183</v>
      </c>
      <c r="ADJ76" s="175">
        <v>160012.83964378395</v>
      </c>
      <c r="ADK76" s="175">
        <v>217207.56334003102</v>
      </c>
      <c r="ADL76" s="175">
        <v>150884.09298083052</v>
      </c>
      <c r="ADM76" s="175">
        <v>158670.27236979696</v>
      </c>
      <c r="ADN76" s="175">
        <v>274250.16627431224</v>
      </c>
      <c r="ADO76" s="175">
        <v>167598.97387562721</v>
      </c>
      <c r="ADP76" s="175">
        <v>288324.5123296192</v>
      </c>
      <c r="ADQ76" s="175">
        <v>264937.50691519113</v>
      </c>
      <c r="ADR76" s="175">
        <v>86462.588702533933</v>
      </c>
      <c r="ADS76" s="175">
        <v>170282.37181680155</v>
      </c>
      <c r="ADT76" s="175">
        <v>211609.56832661101</v>
      </c>
      <c r="ADU76" s="175">
        <v>290610.67359883786</v>
      </c>
      <c r="ADV76" s="175">
        <v>246330.71876360776</v>
      </c>
      <c r="ADW76" s="175">
        <v>203600.47336455103</v>
      </c>
      <c r="ADX76" s="175">
        <v>157918.074899534</v>
      </c>
      <c r="ADY76" s="175">
        <v>449269.01903026801</v>
      </c>
      <c r="ADZ76" s="175">
        <v>242640.37755216658</v>
      </c>
      <c r="AEA76" s="175">
        <v>329219.40202454879</v>
      </c>
      <c r="AEB76" s="175">
        <v>303078.73485390423</v>
      </c>
      <c r="AEC76" s="175">
        <v>212242.59942750586</v>
      </c>
      <c r="AED76" s="175">
        <v>469746.61151566735</v>
      </c>
      <c r="AEE76" s="175">
        <v>251533.1271721801</v>
      </c>
      <c r="AEF76" s="175">
        <v>353250.90801361145</v>
      </c>
      <c r="AEG76" s="175">
        <v>211408.31467631826</v>
      </c>
      <c r="AEH76" s="175">
        <v>219073.07315063055</v>
      </c>
      <c r="AEI76" s="175">
        <v>222407.73073851044</v>
      </c>
      <c r="AEJ76" s="175">
        <v>101676.7386531558</v>
      </c>
      <c r="AEK76" s="175">
        <v>200805.14416244641</v>
      </c>
      <c r="AEL76" s="175">
        <v>317285.45561093593</v>
      </c>
      <c r="AEM76" s="175">
        <v>187723.7433311769</v>
      </c>
      <c r="AEN76" s="175">
        <v>196969.04906786795</v>
      </c>
      <c r="AEO76" s="175">
        <v>223055.03932435223</v>
      </c>
      <c r="AEP76" s="175">
        <v>185258.22695477289</v>
      </c>
      <c r="AEQ76" s="175">
        <v>252143.60000636242</v>
      </c>
      <c r="AER76" s="175">
        <v>265069.75742529164</v>
      </c>
      <c r="AES76" s="175">
        <v>278517.84951102175</v>
      </c>
      <c r="AET76" s="175">
        <v>209557.44511112155</v>
      </c>
      <c r="AEU76" s="175">
        <v>171068.31883615156</v>
      </c>
      <c r="AEV76" s="175">
        <v>145144.26206013211</v>
      </c>
      <c r="AEW76" s="175">
        <v>128499.85532571326</v>
      </c>
      <c r="AEX76" s="175">
        <v>159548.9768414381</v>
      </c>
      <c r="AEY76" s="175">
        <v>250430.02909080323</v>
      </c>
      <c r="AEZ76" s="175">
        <v>253980.67209628521</v>
      </c>
      <c r="AFA76" s="175">
        <v>105381.73190530502</v>
      </c>
      <c r="AFB76" s="175">
        <v>90165.263833994191</v>
      </c>
      <c r="AFC76" s="175">
        <v>171299.13913259032</v>
      </c>
      <c r="AFD76" s="175">
        <v>312668.6362030555</v>
      </c>
      <c r="AFE76" s="175">
        <v>89926.35883306546</v>
      </c>
      <c r="AFF76" s="175">
        <v>326823.70464296173</v>
      </c>
      <c r="AFG76" s="175">
        <v>322787.58434689214</v>
      </c>
      <c r="AFH76" s="175">
        <v>215734.16947414965</v>
      </c>
      <c r="AFI76" s="175">
        <v>232558.68475036093</v>
      </c>
      <c r="AFJ76" s="175">
        <v>203938.00483073483</v>
      </c>
      <c r="AFK76" s="175">
        <v>142212.17406960158</v>
      </c>
      <c r="AFL76" s="175">
        <v>332267.96955654642</v>
      </c>
      <c r="AFM76" s="175">
        <v>151183.42257666818</v>
      </c>
      <c r="AFN76" s="175">
        <v>177363.01525701542</v>
      </c>
      <c r="AFO76" s="175">
        <v>59700.932943156222</v>
      </c>
      <c r="AFP76" s="175">
        <v>170943.92853204007</v>
      </c>
      <c r="AFQ76" s="175">
        <v>290748.0609952074</v>
      </c>
      <c r="AFR76" s="175">
        <v>449050.40071028617</v>
      </c>
      <c r="AFS76" s="175">
        <v>143034.06571021758</v>
      </c>
      <c r="AFT76" s="175">
        <v>111932.08350718929</v>
      </c>
      <c r="AFU76" s="175">
        <v>89003.902678731451</v>
      </c>
      <c r="AFV76" s="175">
        <v>145375.03953070485</v>
      </c>
      <c r="AFW76" s="175">
        <v>357256.11183617631</v>
      </c>
      <c r="AFX76" s="175">
        <v>216049.68264131431</v>
      </c>
      <c r="AFY76" s="175">
        <v>67978.725380999356</v>
      </c>
      <c r="AFZ76" s="175">
        <v>340892.64466961788</v>
      </c>
      <c r="AGA76" s="175">
        <v>307398.5612128363</v>
      </c>
      <c r="AGB76" s="175">
        <v>22294.368637927066</v>
      </c>
      <c r="AGC76" s="175">
        <v>280224.05833788292</v>
      </c>
      <c r="AGD76" s="175">
        <v>273315.50482761191</v>
      </c>
      <c r="AGE76" s="175">
        <v>170905.65786567164</v>
      </c>
      <c r="AGF76" s="175">
        <v>180009.13676191607</v>
      </c>
      <c r="AGG76" s="175">
        <v>317945.16977654758</v>
      </c>
      <c r="AGH76" s="175">
        <v>363714.23066169053</v>
      </c>
      <c r="AGI76" s="175">
        <v>158447.2240425401</v>
      </c>
      <c r="AGJ76" s="175">
        <v>151613.771887351</v>
      </c>
      <c r="AGK76" s="175">
        <v>89487.460846857022</v>
      </c>
      <c r="AGL76" s="175">
        <v>159531.92634179228</v>
      </c>
      <c r="AGM76" s="175">
        <v>374876.93203965167</v>
      </c>
      <c r="AGN76" s="175">
        <v>288802.35810813127</v>
      </c>
      <c r="AGO76" s="175">
        <v>163141.17427765133</v>
      </c>
      <c r="AGP76" s="175">
        <v>218215.09614903663</v>
      </c>
      <c r="AGQ76" s="175">
        <v>353759.81274980016</v>
      </c>
      <c r="AGR76" s="175">
        <v>340243.26975649537</v>
      </c>
      <c r="AGS76" s="175">
        <v>151427.01565706631</v>
      </c>
      <c r="AGT76" s="175">
        <v>321599.03897960461</v>
      </c>
      <c r="AGU76" s="175">
        <v>156003.90987758315</v>
      </c>
      <c r="AGV76" s="175">
        <v>248361.17959533894</v>
      </c>
      <c r="AGW76" s="175">
        <v>145780.10710206378</v>
      </c>
      <c r="AGX76" s="175">
        <v>268080.70362415235</v>
      </c>
      <c r="AGY76" s="175">
        <v>301883.17574535537</v>
      </c>
      <c r="AGZ76" s="175">
        <v>215126.96529798571</v>
      </c>
      <c r="AHA76" s="175">
        <v>239610.50763715428</v>
      </c>
      <c r="AHB76" s="175">
        <v>131779.97160548027</v>
      </c>
      <c r="AHC76" s="175">
        <v>288273.1153186498</v>
      </c>
      <c r="AHD76" s="175">
        <v>242973.39000109845</v>
      </c>
      <c r="AHE76" s="175">
        <v>93360.611171453347</v>
      </c>
      <c r="AHF76" s="175">
        <v>224131.85217934393</v>
      </c>
      <c r="AHG76" s="175">
        <v>121324.82992111002</v>
      </c>
      <c r="AHH76" s="175">
        <v>238929.71675348768</v>
      </c>
      <c r="AHI76" s="175">
        <v>128534.5086524395</v>
      </c>
      <c r="AHJ76" s="175">
        <v>154340.65103583387</v>
      </c>
      <c r="AHK76" s="175">
        <v>204122.31978690409</v>
      </c>
      <c r="AHL76" s="175">
        <v>292092.18980489764</v>
      </c>
      <c r="AHM76" s="175">
        <v>128573.79908293682</v>
      </c>
      <c r="AHN76" s="175">
        <v>238190.27197132047</v>
      </c>
      <c r="AHO76" s="175">
        <v>243533.17172251409</v>
      </c>
      <c r="AHP76" s="175">
        <v>238066.54814125798</v>
      </c>
      <c r="AHQ76" s="175">
        <v>184288.08189551561</v>
      </c>
      <c r="AHR76" s="175">
        <v>257859.47157791816</v>
      </c>
      <c r="AHS76" s="175">
        <v>280569.59149630065</v>
      </c>
      <c r="AHT76" s="175">
        <v>118695.53745321478</v>
      </c>
      <c r="AHU76" s="175">
        <v>206448.23413230371</v>
      </c>
      <c r="AHV76" s="175">
        <v>194498.69783670575</v>
      </c>
      <c r="AHW76" s="175">
        <v>210035.02200871508</v>
      </c>
      <c r="AHX76" s="175">
        <v>142233.68064200788</v>
      </c>
      <c r="AHY76" s="175">
        <v>169640.39174830416</v>
      </c>
      <c r="AHZ76" s="175">
        <v>216821.85065565573</v>
      </c>
      <c r="AIA76" s="175">
        <v>205140.6445863402</v>
      </c>
      <c r="AIB76" s="175">
        <v>182402.95930005651</v>
      </c>
      <c r="AIC76" s="175">
        <v>290925.0653657557</v>
      </c>
      <c r="AID76" s="175">
        <v>154615.05317691626</v>
      </c>
      <c r="AIE76" s="175">
        <v>403062.78967310191</v>
      </c>
      <c r="AIF76" s="175">
        <v>56523.567788123546</v>
      </c>
      <c r="AIG76" s="175">
        <v>180972.37393935455</v>
      </c>
      <c r="AIH76" s="175">
        <v>147901.70754611591</v>
      </c>
      <c r="AII76" s="175">
        <v>274241.3919884417</v>
      </c>
      <c r="AIJ76" s="175">
        <v>246799.5912787829</v>
      </c>
      <c r="AIK76" s="175">
        <v>142553.75373672644</v>
      </c>
      <c r="AIL76" s="175">
        <v>113554.01959368588</v>
      </c>
      <c r="AIM76" s="175">
        <v>291724.25862789596</v>
      </c>
      <c r="AIN76" s="175">
        <v>171652.77694440039</v>
      </c>
      <c r="AIO76" s="175">
        <v>143555.0762086226</v>
      </c>
      <c r="AIP76" s="175">
        <v>195420.75046339488</v>
      </c>
      <c r="AIQ76" s="175">
        <v>180822.56908611819</v>
      </c>
      <c r="AIR76" s="175">
        <v>238833.34237247883</v>
      </c>
      <c r="AIS76" s="175">
        <v>303809.62236412062</v>
      </c>
      <c r="AIT76" s="175">
        <v>264665.82473563025</v>
      </c>
      <c r="AIU76" s="175">
        <v>232508.31032275339</v>
      </c>
      <c r="AIV76" s="175">
        <v>299959.19466554956</v>
      </c>
      <c r="AIW76" s="175">
        <v>397490.95480374619</v>
      </c>
      <c r="AIX76" s="175">
        <v>240796.45584070098</v>
      </c>
      <c r="AIY76" s="175">
        <v>237630.1194235225</v>
      </c>
      <c r="AIZ76" s="175">
        <v>192038.23358297261</v>
      </c>
      <c r="AJA76" s="175">
        <v>206922.69525986828</v>
      </c>
      <c r="AJB76" s="175">
        <v>184219.49069665064</v>
      </c>
      <c r="AJC76" s="175">
        <v>102164.6950780757</v>
      </c>
      <c r="AJD76" s="175">
        <v>362502.63987016934</v>
      </c>
      <c r="AJE76" s="175">
        <v>173786.75424688676</v>
      </c>
      <c r="AJF76" s="175">
        <v>101003.30113426913</v>
      </c>
      <c r="AJG76" s="175">
        <v>234932.87907161104</v>
      </c>
      <c r="AJH76" s="175">
        <v>219528.27499768528</v>
      </c>
      <c r="AJI76" s="175">
        <v>165217.13605863144</v>
      </c>
      <c r="AJJ76" s="175">
        <v>70535.314500228051</v>
      </c>
      <c r="AJK76" s="175">
        <v>184868.58389266991</v>
      </c>
      <c r="AJL76" s="175">
        <v>88007.491328198259</v>
      </c>
      <c r="AJM76" s="175">
        <v>147583.25303660694</v>
      </c>
      <c r="AJN76" s="175">
        <v>80427.959195840886</v>
      </c>
      <c r="AJO76" s="175">
        <v>229542.58159994165</v>
      </c>
      <c r="AJP76" s="175">
        <v>165165.74569625099</v>
      </c>
      <c r="AJQ76" s="175">
        <v>107739.19536225341</v>
      </c>
      <c r="AJR76" s="175">
        <v>9789.487295688712</v>
      </c>
      <c r="AJS76" s="175">
        <v>284473.84279610543</v>
      </c>
      <c r="AJT76" s="175">
        <v>186189.38858666772</v>
      </c>
      <c r="AJU76" s="175">
        <v>143624.91547041398</v>
      </c>
      <c r="AJV76" s="175">
        <v>147163.36414366058</v>
      </c>
      <c r="AJW76" s="175">
        <v>68067.331234283381</v>
      </c>
      <c r="AJX76" s="175">
        <v>178693.18278851514</v>
      </c>
      <c r="AJY76" s="175">
        <v>226080.49500378408</v>
      </c>
      <c r="AJZ76" s="175">
        <v>193737.60270476836</v>
      </c>
      <c r="AKA76" s="175">
        <v>536918.86187075265</v>
      </c>
      <c r="AKB76" s="175">
        <v>95249.233063721389</v>
      </c>
      <c r="AKC76" s="175">
        <v>102859.03681990746</v>
      </c>
      <c r="AKD76" s="175">
        <v>144994.74682245744</v>
      </c>
      <c r="AKE76" s="175">
        <v>136270.20674074374</v>
      </c>
      <c r="AKF76" s="175">
        <v>161718.52655529452</v>
      </c>
      <c r="AKG76" s="175">
        <v>98521.952607193045</v>
      </c>
      <c r="AKH76" s="175">
        <v>124524.91534334618</v>
      </c>
      <c r="AKI76" s="175">
        <v>36924.490449791338</v>
      </c>
      <c r="AKJ76" s="175">
        <v>129964.52249785411</v>
      </c>
      <c r="AKK76" s="175">
        <v>136736.33818873568</v>
      </c>
      <c r="AKL76" s="175">
        <v>241842.15003788666</v>
      </c>
      <c r="AKM76" s="175">
        <v>148221.76476525978</v>
      </c>
      <c r="AKN76" s="175">
        <v>177594.94432222974</v>
      </c>
      <c r="AKO76" s="175">
        <v>186585.97093393345</v>
      </c>
      <c r="AKP76" s="175">
        <v>435712.05627939559</v>
      </c>
      <c r="AKQ76" s="175">
        <v>183476.84834726556</v>
      </c>
      <c r="AKR76" s="175">
        <v>246664.06818246812</v>
      </c>
      <c r="AKS76" s="175">
        <v>294201.67258568091</v>
      </c>
      <c r="AKT76" s="175">
        <v>66965.277457303993</v>
      </c>
      <c r="AKU76" s="175">
        <v>269666.13791858312</v>
      </c>
      <c r="AKV76" s="175">
        <v>138415.16182582971</v>
      </c>
      <c r="AKW76" s="175">
        <v>143198.82151033357</v>
      </c>
      <c r="AKX76" s="175">
        <v>247555.34529859008</v>
      </c>
      <c r="AKY76" s="175">
        <v>285024.38949043874</v>
      </c>
      <c r="AKZ76" s="175">
        <v>187116.90380520429</v>
      </c>
      <c r="ALA76" s="175">
        <v>96642.973202266498</v>
      </c>
      <c r="ALB76" s="175">
        <v>194914.43043077388</v>
      </c>
      <c r="ALC76" s="175">
        <v>112430.49022646964</v>
      </c>
      <c r="ALD76" s="175">
        <v>172662.68010457899</v>
      </c>
      <c r="ALE76" s="175">
        <v>126843.77711123909</v>
      </c>
      <c r="ALF76" s="175">
        <v>239507.53669455161</v>
      </c>
      <c r="ALG76" s="175">
        <v>188571.00651642191</v>
      </c>
      <c r="ALH76" s="175">
        <v>115620.6774309383</v>
      </c>
      <c r="ALI76" s="175">
        <v>196330.42144309898</v>
      </c>
      <c r="ALJ76" s="175">
        <v>319186.10734793078</v>
      </c>
      <c r="ALK76" s="175">
        <v>175200.9685658082</v>
      </c>
      <c r="ALL76" s="175">
        <v>209598.77311092915</v>
      </c>
      <c r="ALM76" s="175">
        <v>380755.18800220382</v>
      </c>
      <c r="ALN76" s="175">
        <v>198528.91385542031</v>
      </c>
      <c r="ALO76" s="175">
        <v>247944.62181862135</v>
      </c>
      <c r="ALP76" s="175">
        <v>193744.58778350573</v>
      </c>
      <c r="ALQ76" s="175">
        <v>227110.08884639188</v>
      </c>
      <c r="ALR76" s="175">
        <v>310958.63648727018</v>
      </c>
      <c r="ALS76" s="175">
        <v>211419.12537845512</v>
      </c>
      <c r="ALT76" s="175">
        <v>91673.650031360288</v>
      </c>
      <c r="ALU76" s="175">
        <v>197296.93298807123</v>
      </c>
      <c r="ALV76" s="175">
        <v>217013.19447781704</v>
      </c>
      <c r="ALW76" s="175">
        <v>150197.28058351355</v>
      </c>
      <c r="ALX76" s="176">
        <v>256036.20694514524</v>
      </c>
    </row>
    <row r="77" spans="1:1012" s="4" customFormat="1" ht="14.4" customHeight="1" x14ac:dyDescent="0.35">
      <c r="A77" s="99">
        <f t="shared" si="1"/>
        <v>10</v>
      </c>
      <c r="B77" s="190">
        <f>IF(Calculations[[#This Row],[Adoption Year]]&lt;=Plan_Yrs,Inv*(1+YoY_Inv)^Calculations[[#This Row],[Adoption Year]],"")</f>
        <v>186175.41436516985</v>
      </c>
      <c r="C77" s="190">
        <f>IF(Calculations[[#This Row],[Adoption Year]]&lt;= Plan_Yrs, Calculations[[#This Row],[Investment]]/(1+DR)^Calculations[[#This Row],[Adoption Year]],"")</f>
        <v>73964.619339292898</v>
      </c>
      <c r="D77" s="190">
        <f>IF(Calculations[[#This Row],[Adoption Year]]&lt;=Plan_Yrs,
   IF(DR=0,
      Ben*((1+YoY_Ben))^Calculations[[#This Row],[Adoption Year]] * Ben_Life / (1+DR)^Calculations[[#This Row],[Adoption Year]],
      Ben * ((1+YoY_Ben)/(1+DR))^Calculations[[#This Row],[Adoption Year]] * (1 - (1/(1+DR))^Ben_Life) / DR
   ),
   ""
)</f>
        <v>264826.08687836229</v>
      </c>
      <c r="E77" s="190">
        <f>IF(Calculations[[#This Row],[Adoption Year]]&lt;= Plan_Yrs,Calculations[[#This Row],[Lifetime Benefits PV]]-Calculations[[#This Row],[Investment PV]],"")</f>
        <v>190861.46753906939</v>
      </c>
      <c r="F77" s="190">
        <f>IF(Calculations[[#This Row],[Adoption Year]]&lt;= Plan_Yrs, MAX(Calculations[NPV])-Calculations[[#This Row],[NPV]],"")</f>
        <v>31748.662639653223</v>
      </c>
      <c r="G77" s="193">
        <f>IF(Calculations[[#This Row],[Adoption Year]]&lt;= Plan_Yrs, AVERAGE(M77:ALX77),"")</f>
        <v>199715.11935897154</v>
      </c>
      <c r="H77" s="194">
        <f>IF(Calculations[[#This Row],[Adoption Year]]&lt;= Plan_Yrs, MAX(Calculations[NPV Mean])-Calculations[[#This Row],[NPV Mean]],"")</f>
        <v>1820.065951482422</v>
      </c>
      <c r="I77"/>
      <c r="K77" s="66">
        <v>10</v>
      </c>
      <c r="L77" s="180">
        <f>Calculations[[#This Row],[NPV]]</f>
        <v>190861.46753906939</v>
      </c>
      <c r="M77" s="177">
        <v>254682.45314328946</v>
      </c>
      <c r="N77" s="175">
        <v>135413.0935243259</v>
      </c>
      <c r="O77" s="175">
        <v>105998.78713467863</v>
      </c>
      <c r="P77" s="175">
        <v>298157.85638852546</v>
      </c>
      <c r="Q77" s="175">
        <v>136447.72053711844</v>
      </c>
      <c r="R77" s="175">
        <v>120078.55136036933</v>
      </c>
      <c r="S77" s="175">
        <v>147219.51124443149</v>
      </c>
      <c r="T77" s="175">
        <v>51232.262212596135</v>
      </c>
      <c r="U77" s="175">
        <v>107196.47380573585</v>
      </c>
      <c r="V77" s="175">
        <v>100044.83211473389</v>
      </c>
      <c r="W77" s="175">
        <v>214730.40887591284</v>
      </c>
      <c r="X77" s="175">
        <v>264531.37189248361</v>
      </c>
      <c r="Y77" s="175">
        <v>222570.30943725217</v>
      </c>
      <c r="Z77" s="175">
        <v>283873.22173167416</v>
      </c>
      <c r="AA77" s="175">
        <v>244814.79562535504</v>
      </c>
      <c r="AB77" s="175">
        <v>248968.54615601577</v>
      </c>
      <c r="AC77" s="175">
        <v>159105.20827443834</v>
      </c>
      <c r="AD77" s="175">
        <v>182412.24818539055</v>
      </c>
      <c r="AE77" s="175">
        <v>35945.095398627949</v>
      </c>
      <c r="AF77" s="175">
        <v>-8003.5924127745675</v>
      </c>
      <c r="AG77" s="175">
        <v>197511.93020688905</v>
      </c>
      <c r="AH77" s="175">
        <v>170004.88939726961</v>
      </c>
      <c r="AI77" s="175">
        <v>141353.94345288284</v>
      </c>
      <c r="AJ77" s="175">
        <v>101256.20793000408</v>
      </c>
      <c r="AK77" s="175">
        <v>115732.67329293562</v>
      </c>
      <c r="AL77" s="175">
        <v>147902.1547061642</v>
      </c>
      <c r="AM77" s="175">
        <v>277841.10198091198</v>
      </c>
      <c r="AN77" s="175">
        <v>126488.52054455751</v>
      </c>
      <c r="AO77" s="175">
        <v>97238.791401852621</v>
      </c>
      <c r="AP77" s="175">
        <v>267664.1811506119</v>
      </c>
      <c r="AQ77" s="175">
        <v>815.34819715132471</v>
      </c>
      <c r="AR77" s="175">
        <v>242553.61992003099</v>
      </c>
      <c r="AS77" s="175">
        <v>197476.616800744</v>
      </c>
      <c r="AT77" s="175">
        <v>216281.0619931705</v>
      </c>
      <c r="AU77" s="175">
        <v>102560.13800891509</v>
      </c>
      <c r="AV77" s="175">
        <v>156386.00308400489</v>
      </c>
      <c r="AW77" s="175">
        <v>204784.15172691311</v>
      </c>
      <c r="AX77" s="175">
        <v>307305.97796739067</v>
      </c>
      <c r="AY77" s="175">
        <v>433408.01934008114</v>
      </c>
      <c r="AZ77" s="175">
        <v>108944.28412319104</v>
      </c>
      <c r="BA77" s="175">
        <v>360212.2096202806</v>
      </c>
      <c r="BB77" s="175">
        <v>185740.65389827586</v>
      </c>
      <c r="BC77" s="175">
        <v>161473.10100007063</v>
      </c>
      <c r="BD77" s="175">
        <v>159388.02916953433</v>
      </c>
      <c r="BE77" s="175">
        <v>182563.60555926079</v>
      </c>
      <c r="BF77" s="175">
        <v>295981.8574527395</v>
      </c>
      <c r="BG77" s="175">
        <v>317392.96423318761</v>
      </c>
      <c r="BH77" s="175">
        <v>251265.72623603573</v>
      </c>
      <c r="BI77" s="175">
        <v>349930.74719812308</v>
      </c>
      <c r="BJ77" s="175">
        <v>183152.57657866256</v>
      </c>
      <c r="BK77" s="175">
        <v>106861.07207431029</v>
      </c>
      <c r="BL77" s="175">
        <v>250787.06571857736</v>
      </c>
      <c r="BM77" s="175">
        <v>229934.74210229702</v>
      </c>
      <c r="BN77" s="175">
        <v>145263.38821996754</v>
      </c>
      <c r="BO77" s="175">
        <v>364097.80909703451</v>
      </c>
      <c r="BP77" s="175">
        <v>420569.58599430782</v>
      </c>
      <c r="BQ77" s="175">
        <v>249698.03470453084</v>
      </c>
      <c r="BR77" s="175">
        <v>184200.10624880425</v>
      </c>
      <c r="BS77" s="175">
        <v>223551.59029133772</v>
      </c>
      <c r="BT77" s="175">
        <v>231667.01220715547</v>
      </c>
      <c r="BU77" s="175">
        <v>187060.16424093902</v>
      </c>
      <c r="BV77" s="175">
        <v>155011.63659895974</v>
      </c>
      <c r="BW77" s="175">
        <v>164270.65909496331</v>
      </c>
      <c r="BX77" s="175">
        <v>192141.1147250263</v>
      </c>
      <c r="BY77" s="175">
        <v>251412.77851658128</v>
      </c>
      <c r="BZ77" s="175">
        <v>348830.69227093086</v>
      </c>
      <c r="CA77" s="175">
        <v>230096.08393324463</v>
      </c>
      <c r="CB77" s="175">
        <v>350108.375469619</v>
      </c>
      <c r="CC77" s="175">
        <v>340029.52911807667</v>
      </c>
      <c r="CD77" s="175">
        <v>287437.13026909227</v>
      </c>
      <c r="CE77" s="175">
        <v>133873.25172235025</v>
      </c>
      <c r="CF77" s="175">
        <v>68454.906404246591</v>
      </c>
      <c r="CG77" s="175">
        <v>91766.171927052681</v>
      </c>
      <c r="CH77" s="175">
        <v>167904.14426663076</v>
      </c>
      <c r="CI77" s="175">
        <v>228056.51463141997</v>
      </c>
      <c r="CJ77" s="175">
        <v>329793.27091218065</v>
      </c>
      <c r="CK77" s="175">
        <v>199828.91027379825</v>
      </c>
      <c r="CL77" s="175">
        <v>287354.97534303425</v>
      </c>
      <c r="CM77" s="175">
        <v>176885.10296496446</v>
      </c>
      <c r="CN77" s="175">
        <v>223730.4317230008</v>
      </c>
      <c r="CO77" s="175">
        <v>185097.61702190479</v>
      </c>
      <c r="CP77" s="175">
        <v>177104.12444720231</v>
      </c>
      <c r="CQ77" s="175">
        <v>151721.34525737335</v>
      </c>
      <c r="CR77" s="175">
        <v>218855.41229706904</v>
      </c>
      <c r="CS77" s="175">
        <v>54171.041433130027</v>
      </c>
      <c r="CT77" s="175">
        <v>236775.46485359131</v>
      </c>
      <c r="CU77" s="175">
        <v>19076.134804195244</v>
      </c>
      <c r="CV77" s="175">
        <v>142572.79863324505</v>
      </c>
      <c r="CW77" s="175">
        <v>252926.12289218779</v>
      </c>
      <c r="CX77" s="175">
        <v>151056.4205407828</v>
      </c>
      <c r="CY77" s="175">
        <v>268622.68314563128</v>
      </c>
      <c r="CZ77" s="175">
        <v>438181.53763693408</v>
      </c>
      <c r="DA77" s="175">
        <v>129380.49669766921</v>
      </c>
      <c r="DB77" s="175">
        <v>200346.87801828605</v>
      </c>
      <c r="DC77" s="175">
        <v>228355.64602505235</v>
      </c>
      <c r="DD77" s="175">
        <v>151594.79632433888</v>
      </c>
      <c r="DE77" s="175">
        <v>140490.06660053035</v>
      </c>
      <c r="DF77" s="175">
        <v>194793.12471645867</v>
      </c>
      <c r="DG77" s="175">
        <v>205663.34490202551</v>
      </c>
      <c r="DH77" s="175">
        <v>281113.3882932128</v>
      </c>
      <c r="DI77" s="175">
        <v>393075.11516324664</v>
      </c>
      <c r="DJ77" s="175">
        <v>299541.57482368586</v>
      </c>
      <c r="DK77" s="175">
        <v>200782.581850113</v>
      </c>
      <c r="DL77" s="175">
        <v>273124.33070304908</v>
      </c>
      <c r="DM77" s="175">
        <v>155433.35430900211</v>
      </c>
      <c r="DN77" s="175">
        <v>200879.34979313228</v>
      </c>
      <c r="DO77" s="175">
        <v>197291.53162800311</v>
      </c>
      <c r="DP77" s="175">
        <v>77034.718600976223</v>
      </c>
      <c r="DQ77" s="175">
        <v>161972.11036631081</v>
      </c>
      <c r="DR77" s="175">
        <v>190861.46753906939</v>
      </c>
      <c r="DS77" s="175">
        <v>188163.8345267548</v>
      </c>
      <c r="DT77" s="175">
        <v>93602.891493251082</v>
      </c>
      <c r="DU77" s="175">
        <v>250307.86126443866</v>
      </c>
      <c r="DV77" s="175">
        <v>84727.664071459803</v>
      </c>
      <c r="DW77" s="175">
        <v>333828.92604105559</v>
      </c>
      <c r="DX77" s="175">
        <v>103193.65054278845</v>
      </c>
      <c r="DY77" s="175">
        <v>50049.87201316985</v>
      </c>
      <c r="DZ77" s="175">
        <v>281138.84848638694</v>
      </c>
      <c r="EA77" s="175">
        <v>100487.38720250246</v>
      </c>
      <c r="EB77" s="175">
        <v>237750.71107862808</v>
      </c>
      <c r="EC77" s="175">
        <v>111977.83266070594</v>
      </c>
      <c r="ED77" s="175">
        <v>174574.36286618293</v>
      </c>
      <c r="EE77" s="175">
        <v>189604.93552564571</v>
      </c>
      <c r="EF77" s="175">
        <v>170188.56147547677</v>
      </c>
      <c r="EG77" s="175">
        <v>244690.32236416519</v>
      </c>
      <c r="EH77" s="175">
        <v>293526.26798248925</v>
      </c>
      <c r="EI77" s="175">
        <v>113141.05776173464</v>
      </c>
      <c r="EJ77" s="175">
        <v>194532.2940246106</v>
      </c>
      <c r="EK77" s="175">
        <v>159879.17381445714</v>
      </c>
      <c r="EL77" s="175">
        <v>230885.5547350827</v>
      </c>
      <c r="EM77" s="175">
        <v>7362.5412515823118</v>
      </c>
      <c r="EN77" s="175">
        <v>335304.32502072502</v>
      </c>
      <c r="EO77" s="175">
        <v>104151.25201290892</v>
      </c>
      <c r="EP77" s="175">
        <v>403605.30122604844</v>
      </c>
      <c r="EQ77" s="175">
        <v>181452.63348190859</v>
      </c>
      <c r="ER77" s="175">
        <v>268940.73366605991</v>
      </c>
      <c r="ES77" s="175">
        <v>223637.28180523642</v>
      </c>
      <c r="ET77" s="175">
        <v>80815.892562810244</v>
      </c>
      <c r="EU77" s="175">
        <v>240811.43596682831</v>
      </c>
      <c r="EV77" s="175">
        <v>92954.69887984269</v>
      </c>
      <c r="EW77" s="175">
        <v>203034.45082234341</v>
      </c>
      <c r="EX77" s="175">
        <v>151082.16321439753</v>
      </c>
      <c r="EY77" s="175">
        <v>146237.6345104978</v>
      </c>
      <c r="EZ77" s="175">
        <v>202596.31739755577</v>
      </c>
      <c r="FA77" s="175">
        <v>132030.13710732982</v>
      </c>
      <c r="FB77" s="175">
        <v>343547.06509114895</v>
      </c>
      <c r="FC77" s="175">
        <v>159589.13923535543</v>
      </c>
      <c r="FD77" s="175">
        <v>194580.96083483359</v>
      </c>
      <c r="FE77" s="175">
        <v>108588.08849859377</v>
      </c>
      <c r="FF77" s="175">
        <v>176654.44748641006</v>
      </c>
      <c r="FG77" s="175">
        <v>145188.5952113297</v>
      </c>
      <c r="FH77" s="175">
        <v>31291.063618784654</v>
      </c>
      <c r="FI77" s="175">
        <v>126969.93592455526</v>
      </c>
      <c r="FJ77" s="175">
        <v>372114.41263576318</v>
      </c>
      <c r="FK77" s="175">
        <v>98424.733720309057</v>
      </c>
      <c r="FL77" s="175">
        <v>309313.56883033982</v>
      </c>
      <c r="FM77" s="175">
        <v>149443.43706905149</v>
      </c>
      <c r="FN77" s="175">
        <v>268221.89852944767</v>
      </c>
      <c r="FO77" s="175">
        <v>183693.87010183444</v>
      </c>
      <c r="FP77" s="175">
        <v>201792.93229930906</v>
      </c>
      <c r="FQ77" s="175">
        <v>129614.95240217951</v>
      </c>
      <c r="FR77" s="175">
        <v>211378.63658442671</v>
      </c>
      <c r="FS77" s="175">
        <v>196441.49065079278</v>
      </c>
      <c r="FT77" s="175">
        <v>257107.08433005327</v>
      </c>
      <c r="FU77" s="175">
        <v>57044.087373074217</v>
      </c>
      <c r="FV77" s="175">
        <v>177540.89594092255</v>
      </c>
      <c r="FW77" s="175">
        <v>264292.72206009587</v>
      </c>
      <c r="FX77" s="175">
        <v>264611.4189704014</v>
      </c>
      <c r="FY77" s="175">
        <v>171861.34209569692</v>
      </c>
      <c r="FZ77" s="175">
        <v>146766.93476866995</v>
      </c>
      <c r="GA77" s="175">
        <v>91597.099544374258</v>
      </c>
      <c r="GB77" s="175">
        <v>195121.47913216497</v>
      </c>
      <c r="GC77" s="175">
        <v>140026.32667844286</v>
      </c>
      <c r="GD77" s="175">
        <v>173463.91892466578</v>
      </c>
      <c r="GE77" s="175">
        <v>210731.07503603381</v>
      </c>
      <c r="GF77" s="175">
        <v>211449.50874405034</v>
      </c>
      <c r="GG77" s="175">
        <v>204160.44237284572</v>
      </c>
      <c r="GH77" s="175">
        <v>184711.97800602982</v>
      </c>
      <c r="GI77" s="175">
        <v>300922.17230680864</v>
      </c>
      <c r="GJ77" s="175">
        <v>59356.605092270533</v>
      </c>
      <c r="GK77" s="175">
        <v>120896.55819334564</v>
      </c>
      <c r="GL77" s="175">
        <v>190381.18209412938</v>
      </c>
      <c r="GM77" s="175">
        <v>187721.31101835932</v>
      </c>
      <c r="GN77" s="175">
        <v>184885.00287770171</v>
      </c>
      <c r="GO77" s="175">
        <v>149273.50291304741</v>
      </c>
      <c r="GP77" s="175">
        <v>158570.81391455623</v>
      </c>
      <c r="GQ77" s="175">
        <v>119317.68880366704</v>
      </c>
      <c r="GR77" s="175">
        <v>265204.16261712863</v>
      </c>
      <c r="GS77" s="175">
        <v>353990.1882115936</v>
      </c>
      <c r="GT77" s="175">
        <v>111121.89296079476</v>
      </c>
      <c r="GU77" s="175">
        <v>283233.50252172968</v>
      </c>
      <c r="GV77" s="175">
        <v>140697.58726343914</v>
      </c>
      <c r="GW77" s="175">
        <v>97485.718081211147</v>
      </c>
      <c r="GX77" s="175">
        <v>129158.09084527344</v>
      </c>
      <c r="GY77" s="175">
        <v>240461.9932970212</v>
      </c>
      <c r="GZ77" s="175">
        <v>169804.76815196889</v>
      </c>
      <c r="HA77" s="175">
        <v>142356.73369318779</v>
      </c>
      <c r="HB77" s="175">
        <v>395231.24795308808</v>
      </c>
      <c r="HC77" s="175">
        <v>254245.97927674392</v>
      </c>
      <c r="HD77" s="175">
        <v>97144.098278983467</v>
      </c>
      <c r="HE77" s="175">
        <v>294952.12636761257</v>
      </c>
      <c r="HF77" s="175">
        <v>191785.34959381368</v>
      </c>
      <c r="HG77" s="175">
        <v>144240.88097404607</v>
      </c>
      <c r="HH77" s="175">
        <v>84644.681708572622</v>
      </c>
      <c r="HI77" s="175">
        <v>111596.27069243141</v>
      </c>
      <c r="HJ77" s="175">
        <v>67101.863007930864</v>
      </c>
      <c r="HK77" s="175">
        <v>101866.47360836987</v>
      </c>
      <c r="HL77" s="175">
        <v>181365.59086425285</v>
      </c>
      <c r="HM77" s="175">
        <v>108172.71415144802</v>
      </c>
      <c r="HN77" s="175">
        <v>120116.14363079031</v>
      </c>
      <c r="HO77" s="175">
        <v>84974.809513227898</v>
      </c>
      <c r="HP77" s="175">
        <v>149591.45855425671</v>
      </c>
      <c r="HQ77" s="175">
        <v>193496.74894990053</v>
      </c>
      <c r="HR77" s="175">
        <v>150436.89678028645</v>
      </c>
      <c r="HS77" s="175">
        <v>232995.73685300926</v>
      </c>
      <c r="HT77" s="175">
        <v>58900.93549854499</v>
      </c>
      <c r="HU77" s="175">
        <v>106057.19849922952</v>
      </c>
      <c r="HV77" s="175">
        <v>328703.74803607218</v>
      </c>
      <c r="HW77" s="175">
        <v>313044.41105059255</v>
      </c>
      <c r="HX77" s="175">
        <v>218789.34996338369</v>
      </c>
      <c r="HY77" s="175">
        <v>334170.1109823201</v>
      </c>
      <c r="HZ77" s="175">
        <v>201561.43731778933</v>
      </c>
      <c r="IA77" s="175">
        <v>136842.90890276729</v>
      </c>
      <c r="IB77" s="175">
        <v>107151.0218558225</v>
      </c>
      <c r="IC77" s="175">
        <v>171928.78601446256</v>
      </c>
      <c r="ID77" s="175">
        <v>192590.534838897</v>
      </c>
      <c r="IE77" s="175">
        <v>216091.80079067359</v>
      </c>
      <c r="IF77" s="175">
        <v>297788.69557415793</v>
      </c>
      <c r="IG77" s="175">
        <v>199755.40712873015</v>
      </c>
      <c r="IH77" s="175">
        <v>109838.88245593381</v>
      </c>
      <c r="II77" s="175">
        <v>44968.32344782172</v>
      </c>
      <c r="IJ77" s="175">
        <v>392538.55614606547</v>
      </c>
      <c r="IK77" s="175">
        <v>235284.81206288538</v>
      </c>
      <c r="IL77" s="175">
        <v>121547.42791569552</v>
      </c>
      <c r="IM77" s="175">
        <v>295340.30028510769</v>
      </c>
      <c r="IN77" s="175">
        <v>213895.4338012283</v>
      </c>
      <c r="IO77" s="175">
        <v>333118.48280631803</v>
      </c>
      <c r="IP77" s="175">
        <v>140953.47068775681</v>
      </c>
      <c r="IQ77" s="175">
        <v>160088.58116207627</v>
      </c>
      <c r="IR77" s="175">
        <v>286516.83132276346</v>
      </c>
      <c r="IS77" s="175">
        <v>168123.17260974715</v>
      </c>
      <c r="IT77" s="175">
        <v>107201.97733253753</v>
      </c>
      <c r="IU77" s="175">
        <v>237388.85920421706</v>
      </c>
      <c r="IV77" s="175">
        <v>503078.56485621881</v>
      </c>
      <c r="IW77" s="175">
        <v>170888.03801816737</v>
      </c>
      <c r="IX77" s="175">
        <v>181682.81932870497</v>
      </c>
      <c r="IY77" s="175">
        <v>213398.44561336475</v>
      </c>
      <c r="IZ77" s="175">
        <v>73612.702603764075</v>
      </c>
      <c r="JA77" s="175">
        <v>174812.50602005626</v>
      </c>
      <c r="JB77" s="175">
        <v>170016.34911204258</v>
      </c>
      <c r="JC77" s="175">
        <v>361891.4958045198</v>
      </c>
      <c r="JD77" s="175">
        <v>246541.59065986564</v>
      </c>
      <c r="JE77" s="175">
        <v>151344.07368835501</v>
      </c>
      <c r="JF77" s="175">
        <v>221498.74637667101</v>
      </c>
      <c r="JG77" s="175">
        <v>324768.22102597536</v>
      </c>
      <c r="JH77" s="175">
        <v>105906.95051651754</v>
      </c>
      <c r="JI77" s="175">
        <v>108270.60428615435</v>
      </c>
      <c r="JJ77" s="175">
        <v>362713.07501357375</v>
      </c>
      <c r="JK77" s="175">
        <v>36353.622212426009</v>
      </c>
      <c r="JL77" s="175">
        <v>293051.93909807084</v>
      </c>
      <c r="JM77" s="175">
        <v>200607.44862695754</v>
      </c>
      <c r="JN77" s="175">
        <v>125549.50123827545</v>
      </c>
      <c r="JO77" s="175">
        <v>85330.4819985059</v>
      </c>
      <c r="JP77" s="175">
        <v>98564.744453035964</v>
      </c>
      <c r="JQ77" s="175">
        <v>117300.65778342531</v>
      </c>
      <c r="JR77" s="175">
        <v>80988.731260648987</v>
      </c>
      <c r="JS77" s="175">
        <v>190356.21889226884</v>
      </c>
      <c r="JT77" s="175">
        <v>274371.90666237078</v>
      </c>
      <c r="JU77" s="175">
        <v>313714.65286728571</v>
      </c>
      <c r="JV77" s="175">
        <v>174476.05948053265</v>
      </c>
      <c r="JW77" s="175">
        <v>315047.52326679131</v>
      </c>
      <c r="JX77" s="175">
        <v>179111.18487596908</v>
      </c>
      <c r="JY77" s="175">
        <v>246319.48458145815</v>
      </c>
      <c r="JZ77" s="175">
        <v>221602.72603072607</v>
      </c>
      <c r="KA77" s="175">
        <v>169268.81265500141</v>
      </c>
      <c r="KB77" s="175">
        <v>246129.22601908576</v>
      </c>
      <c r="KC77" s="175">
        <v>205327.53832852314</v>
      </c>
      <c r="KD77" s="175">
        <v>167311.8420578416</v>
      </c>
      <c r="KE77" s="175">
        <v>111297.56899037617</v>
      </c>
      <c r="KF77" s="175">
        <v>114008.10929409269</v>
      </c>
      <c r="KG77" s="175">
        <v>311696.9738859206</v>
      </c>
      <c r="KH77" s="175">
        <v>96058.755964219177</v>
      </c>
      <c r="KI77" s="175">
        <v>124318.99843450528</v>
      </c>
      <c r="KJ77" s="175">
        <v>161846.58107087301</v>
      </c>
      <c r="KK77" s="175">
        <v>204207.00963053375</v>
      </c>
      <c r="KL77" s="175">
        <v>190764.57385315868</v>
      </c>
      <c r="KM77" s="175">
        <v>376154.84252870141</v>
      </c>
      <c r="KN77" s="175">
        <v>195004.54263160133</v>
      </c>
      <c r="KO77" s="175">
        <v>103831.45548073089</v>
      </c>
      <c r="KP77" s="175">
        <v>119017.40032319602</v>
      </c>
      <c r="KQ77" s="175">
        <v>219031.37989119958</v>
      </c>
      <c r="KR77" s="175">
        <v>249798.96266106635</v>
      </c>
      <c r="KS77" s="175">
        <v>78995.651350336004</v>
      </c>
      <c r="KT77" s="175">
        <v>38226.967997421569</v>
      </c>
      <c r="KU77" s="175">
        <v>160065.06837895967</v>
      </c>
      <c r="KV77" s="175">
        <v>255777.31377212331</v>
      </c>
      <c r="KW77" s="175">
        <v>172615.33622418725</v>
      </c>
      <c r="KX77" s="175">
        <v>189513.19398459166</v>
      </c>
      <c r="KY77" s="175">
        <v>143769.82827654018</v>
      </c>
      <c r="KZ77" s="175">
        <v>282153.05291083315</v>
      </c>
      <c r="LA77" s="175">
        <v>199716.01823479938</v>
      </c>
      <c r="LB77" s="175">
        <v>339077.62443409412</v>
      </c>
      <c r="LC77" s="175">
        <v>127607.67556179973</v>
      </c>
      <c r="LD77" s="175">
        <v>186192.93628686212</v>
      </c>
      <c r="LE77" s="175">
        <v>184735.48220300587</v>
      </c>
      <c r="LF77" s="175">
        <v>185545.20558359832</v>
      </c>
      <c r="LG77" s="175">
        <v>143066.10359799181</v>
      </c>
      <c r="LH77" s="175">
        <v>177078.82231170218</v>
      </c>
      <c r="LI77" s="175">
        <v>187541.19866593869</v>
      </c>
      <c r="LJ77" s="175">
        <v>84709.473715873741</v>
      </c>
      <c r="LK77" s="175">
        <v>195250.41255924187</v>
      </c>
      <c r="LL77" s="175">
        <v>232473.57568354066</v>
      </c>
      <c r="LM77" s="175">
        <v>194291.94786148047</v>
      </c>
      <c r="LN77" s="175">
        <v>122634.3008039532</v>
      </c>
      <c r="LO77" s="175">
        <v>196341.25026265642</v>
      </c>
      <c r="LP77" s="175">
        <v>254802.33898864512</v>
      </c>
      <c r="LQ77" s="175">
        <v>350486.86744235997</v>
      </c>
      <c r="LR77" s="175">
        <v>198853.94596050866</v>
      </c>
      <c r="LS77" s="175">
        <v>251951.35646522924</v>
      </c>
      <c r="LT77" s="175">
        <v>334845.69958280236</v>
      </c>
      <c r="LU77" s="175">
        <v>222575.99085368417</v>
      </c>
      <c r="LV77" s="175">
        <v>215342.04112535523</v>
      </c>
      <c r="LW77" s="175">
        <v>312347.11013081024</v>
      </c>
      <c r="LX77" s="175">
        <v>140384.84700666156</v>
      </c>
      <c r="LY77" s="175">
        <v>87480.156763988969</v>
      </c>
      <c r="LZ77" s="175">
        <v>243837.10187376032</v>
      </c>
      <c r="MA77" s="175">
        <v>294327.30020405742</v>
      </c>
      <c r="MB77" s="175">
        <v>226128.76617201633</v>
      </c>
      <c r="MC77" s="175">
        <v>175544.66225596017</v>
      </c>
      <c r="MD77" s="175">
        <v>233994.05082091433</v>
      </c>
      <c r="ME77" s="175">
        <v>313921.7505543452</v>
      </c>
      <c r="MF77" s="175">
        <v>107725.76799574988</v>
      </c>
      <c r="MG77" s="175">
        <v>258455.43433672679</v>
      </c>
      <c r="MH77" s="175">
        <v>272824.06314331252</v>
      </c>
      <c r="MI77" s="175">
        <v>280432.19400259759</v>
      </c>
      <c r="MJ77" s="175">
        <v>112012.32910905589</v>
      </c>
      <c r="MK77" s="175">
        <v>153843.2408509152</v>
      </c>
      <c r="ML77" s="175">
        <v>248558.61058448389</v>
      </c>
      <c r="MM77" s="175">
        <v>266401.53620991134</v>
      </c>
      <c r="MN77" s="175">
        <v>187406.25674780141</v>
      </c>
      <c r="MO77" s="175">
        <v>166218.08730441757</v>
      </c>
      <c r="MP77" s="175">
        <v>378055.06303982146</v>
      </c>
      <c r="MQ77" s="175">
        <v>171937.74980262358</v>
      </c>
      <c r="MR77" s="175">
        <v>226403.73418055745</v>
      </c>
      <c r="MS77" s="175">
        <v>227985.63511763292</v>
      </c>
      <c r="MT77" s="175">
        <v>289743.80595525005</v>
      </c>
      <c r="MU77" s="175">
        <v>164423.79958823283</v>
      </c>
      <c r="MV77" s="175">
        <v>179079.44158383674</v>
      </c>
      <c r="MW77" s="175">
        <v>196536.25307528838</v>
      </c>
      <c r="MX77" s="175">
        <v>136641.21716934032</v>
      </c>
      <c r="MY77" s="175">
        <v>326594.49633111252</v>
      </c>
      <c r="MZ77" s="175">
        <v>87926.820476848254</v>
      </c>
      <c r="NA77" s="175">
        <v>99391.041158487817</v>
      </c>
      <c r="NB77" s="175">
        <v>178227.75445786331</v>
      </c>
      <c r="NC77" s="175">
        <v>65641.556853236674</v>
      </c>
      <c r="ND77" s="175">
        <v>153361.43472068076</v>
      </c>
      <c r="NE77" s="175">
        <v>173742.0292414572</v>
      </c>
      <c r="NF77" s="175">
        <v>238649.5738208945</v>
      </c>
      <c r="NG77" s="175">
        <v>161929.54412782346</v>
      </c>
      <c r="NH77" s="175">
        <v>334830.70103514194</v>
      </c>
      <c r="NI77" s="175">
        <v>126743.8450081242</v>
      </c>
      <c r="NJ77" s="175">
        <v>295704.43842589</v>
      </c>
      <c r="NK77" s="175">
        <v>207161.84331516203</v>
      </c>
      <c r="NL77" s="175">
        <v>139139.09600653249</v>
      </c>
      <c r="NM77" s="175">
        <v>277411.31584310596</v>
      </c>
      <c r="NN77" s="175">
        <v>160415.01759713763</v>
      </c>
      <c r="NO77" s="175">
        <v>334432.18894044787</v>
      </c>
      <c r="NP77" s="175">
        <v>52584.580176760297</v>
      </c>
      <c r="NQ77" s="175">
        <v>259058.69980788737</v>
      </c>
      <c r="NR77" s="175">
        <v>254445.63725438036</v>
      </c>
      <c r="NS77" s="175">
        <v>248285.22843043995</v>
      </c>
      <c r="NT77" s="175">
        <v>104781.89476202191</v>
      </c>
      <c r="NU77" s="175">
        <v>171101.59658305248</v>
      </c>
      <c r="NV77" s="175">
        <v>133411.90628558921</v>
      </c>
      <c r="NW77" s="175">
        <v>232839.23662010126</v>
      </c>
      <c r="NX77" s="175">
        <v>159646.27737642647</v>
      </c>
      <c r="NY77" s="175">
        <v>228038.61478186469</v>
      </c>
      <c r="NZ77" s="175">
        <v>169640.39114939317</v>
      </c>
      <c r="OA77" s="175">
        <v>228730.95332203252</v>
      </c>
      <c r="OB77" s="175">
        <v>143718.9685656915</v>
      </c>
      <c r="OC77" s="175">
        <v>225971.89129529102</v>
      </c>
      <c r="OD77" s="175">
        <v>331675.21228342346</v>
      </c>
      <c r="OE77" s="175">
        <v>327042.32440882048</v>
      </c>
      <c r="OF77" s="175">
        <v>138626.1425582887</v>
      </c>
      <c r="OG77" s="175">
        <v>299608.97274288093</v>
      </c>
      <c r="OH77" s="175">
        <v>224829.52608123369</v>
      </c>
      <c r="OI77" s="175">
        <v>239080.68638656108</v>
      </c>
      <c r="OJ77" s="175">
        <v>181506.83432339507</v>
      </c>
      <c r="OK77" s="175">
        <v>161519.00084337115</v>
      </c>
      <c r="OL77" s="175">
        <v>133378.42806070118</v>
      </c>
      <c r="OM77" s="175">
        <v>305404.36334939307</v>
      </c>
      <c r="ON77" s="175">
        <v>148950.048301259</v>
      </c>
      <c r="OO77" s="175">
        <v>182174.77547023675</v>
      </c>
      <c r="OP77" s="175">
        <v>136709.88338889042</v>
      </c>
      <c r="OQ77" s="175">
        <v>239549.11081346287</v>
      </c>
      <c r="OR77" s="175">
        <v>165646.57261624152</v>
      </c>
      <c r="OS77" s="175">
        <v>94082.999470891154</v>
      </c>
      <c r="OT77" s="175">
        <v>138869.70960943733</v>
      </c>
      <c r="OU77" s="175">
        <v>181719.85300752893</v>
      </c>
      <c r="OV77" s="175">
        <v>182744.84730429063</v>
      </c>
      <c r="OW77" s="175">
        <v>89259.53655972374</v>
      </c>
      <c r="OX77" s="175">
        <v>150982.19706047419</v>
      </c>
      <c r="OY77" s="175">
        <v>71920.84567549701</v>
      </c>
      <c r="OZ77" s="175">
        <v>183400.29975514504</v>
      </c>
      <c r="PA77" s="175">
        <v>155505.79251204425</v>
      </c>
      <c r="PB77" s="175">
        <v>359281.46628062875</v>
      </c>
      <c r="PC77" s="175">
        <v>114405.63860484661</v>
      </c>
      <c r="PD77" s="175">
        <v>32850.607194589538</v>
      </c>
      <c r="PE77" s="175">
        <v>139758.58998055561</v>
      </c>
      <c r="PF77" s="175">
        <v>288283.29426720069</v>
      </c>
      <c r="PG77" s="175">
        <v>210035.43507678763</v>
      </c>
      <c r="PH77" s="175">
        <v>87599.512218306932</v>
      </c>
      <c r="PI77" s="175">
        <v>160601.74126743071</v>
      </c>
      <c r="PJ77" s="175">
        <v>195330.79158658691</v>
      </c>
      <c r="PK77" s="175">
        <v>152646.61896345852</v>
      </c>
      <c r="PL77" s="175">
        <v>372512.51799976011</v>
      </c>
      <c r="PM77" s="175">
        <v>214066.6520944605</v>
      </c>
      <c r="PN77" s="175">
        <v>319082.38491328643</v>
      </c>
      <c r="PO77" s="175">
        <v>331079.94723097514</v>
      </c>
      <c r="PP77" s="175">
        <v>237135.21941521342</v>
      </c>
      <c r="PQ77" s="175">
        <v>143964.7713248691</v>
      </c>
      <c r="PR77" s="175">
        <v>153914.91045372997</v>
      </c>
      <c r="PS77" s="175">
        <v>217471.88073776587</v>
      </c>
      <c r="PT77" s="175">
        <v>117370.16540192551</v>
      </c>
      <c r="PU77" s="175">
        <v>203008.47830312356</v>
      </c>
      <c r="PV77" s="175">
        <v>278996.88090487983</v>
      </c>
      <c r="PW77" s="175">
        <v>133860.17801814678</v>
      </c>
      <c r="PX77" s="175">
        <v>176268.2706900356</v>
      </c>
      <c r="PY77" s="175">
        <v>263731.64020353416</v>
      </c>
      <c r="PZ77" s="175">
        <v>78311.214129469314</v>
      </c>
      <c r="QA77" s="175">
        <v>135189.11145627519</v>
      </c>
      <c r="QB77" s="175">
        <v>132958.45320766</v>
      </c>
      <c r="QC77" s="175">
        <v>233826.6906062036</v>
      </c>
      <c r="QD77" s="175">
        <v>252664.02271227565</v>
      </c>
      <c r="QE77" s="175">
        <v>136528.73191537522</v>
      </c>
      <c r="QF77" s="175">
        <v>120347.05448527323</v>
      </c>
      <c r="QG77" s="175">
        <v>146081.94480665776</v>
      </c>
      <c r="QH77" s="175">
        <v>256030.62659953302</v>
      </c>
      <c r="QI77" s="175">
        <v>162324.47363450041</v>
      </c>
      <c r="QJ77" s="175">
        <v>207209.01325630126</v>
      </c>
      <c r="QK77" s="175">
        <v>355801.41077479033</v>
      </c>
      <c r="QL77" s="175">
        <v>113729.79401040099</v>
      </c>
      <c r="QM77" s="175">
        <v>321820.55394309177</v>
      </c>
      <c r="QN77" s="175">
        <v>159675.77862652356</v>
      </c>
      <c r="QO77" s="175">
        <v>204485.48742105236</v>
      </c>
      <c r="QP77" s="175">
        <v>189636.28095388666</v>
      </c>
      <c r="QQ77" s="175">
        <v>41079.921862315779</v>
      </c>
      <c r="QR77" s="175">
        <v>428123.44446713582</v>
      </c>
      <c r="QS77" s="175">
        <v>143387.79508758383</v>
      </c>
      <c r="QT77" s="175">
        <v>335738.93245751294</v>
      </c>
      <c r="QU77" s="175">
        <v>155282.38031555703</v>
      </c>
      <c r="QV77" s="175">
        <v>189174.58225633352</v>
      </c>
      <c r="QW77" s="175">
        <v>144016.58507067815</v>
      </c>
      <c r="QX77" s="175">
        <v>75495.962761817558</v>
      </c>
      <c r="QY77" s="175">
        <v>171139.60080510695</v>
      </c>
      <c r="QZ77" s="175">
        <v>292733.16100030218</v>
      </c>
      <c r="RA77" s="175">
        <v>134879.93185087305</v>
      </c>
      <c r="RB77" s="175">
        <v>146537.16705028759</v>
      </c>
      <c r="RC77" s="175">
        <v>161860.92283003236</v>
      </c>
      <c r="RD77" s="175">
        <v>233699.78623047445</v>
      </c>
      <c r="RE77" s="175">
        <v>179722.26759315826</v>
      </c>
      <c r="RF77" s="175">
        <v>161798.84535048352</v>
      </c>
      <c r="RG77" s="175">
        <v>198315.97279725465</v>
      </c>
      <c r="RH77" s="175">
        <v>184130.46574008677</v>
      </c>
      <c r="RI77" s="175">
        <v>160469.16191800061</v>
      </c>
      <c r="RJ77" s="175">
        <v>113319.50910275141</v>
      </c>
      <c r="RK77" s="175">
        <v>146818.97415438917</v>
      </c>
      <c r="RL77" s="175">
        <v>313817.88335134072</v>
      </c>
      <c r="RM77" s="175">
        <v>182758.18933071729</v>
      </c>
      <c r="RN77" s="175">
        <v>229063.0472135382</v>
      </c>
      <c r="RO77" s="175">
        <v>278230.0462184723</v>
      </c>
      <c r="RP77" s="175">
        <v>267139.72225198447</v>
      </c>
      <c r="RQ77" s="175">
        <v>89399.341632221971</v>
      </c>
      <c r="RR77" s="175">
        <v>194173.57158917477</v>
      </c>
      <c r="RS77" s="175">
        <v>204039.1927892089</v>
      </c>
      <c r="RT77" s="175">
        <v>252955.33381360449</v>
      </c>
      <c r="RU77" s="175">
        <v>212589.1149420022</v>
      </c>
      <c r="RV77" s="175">
        <v>154906.48034994502</v>
      </c>
      <c r="RW77" s="175">
        <v>131525.79523280967</v>
      </c>
      <c r="RX77" s="175">
        <v>195566.73339011741</v>
      </c>
      <c r="RY77" s="175">
        <v>181288.35409089259</v>
      </c>
      <c r="RZ77" s="175">
        <v>139205.84563555176</v>
      </c>
      <c r="SA77" s="175">
        <v>77789.904832307147</v>
      </c>
      <c r="SB77" s="175">
        <v>103673.23087958734</v>
      </c>
      <c r="SC77" s="175">
        <v>174247.03493385954</v>
      </c>
      <c r="SD77" s="175">
        <v>113829.62061840098</v>
      </c>
      <c r="SE77" s="175">
        <v>105725.2165477302</v>
      </c>
      <c r="SF77" s="175">
        <v>276335.27865871286</v>
      </c>
      <c r="SG77" s="175">
        <v>198176.23774007126</v>
      </c>
      <c r="SH77" s="175">
        <v>166879.91657139498</v>
      </c>
      <c r="SI77" s="175">
        <v>49171.921423309454</v>
      </c>
      <c r="SJ77" s="175">
        <v>174407.50101956309</v>
      </c>
      <c r="SK77" s="175">
        <v>171506.80871745214</v>
      </c>
      <c r="SL77" s="175">
        <v>120362.62516646131</v>
      </c>
      <c r="SM77" s="175">
        <v>185172.64935189229</v>
      </c>
      <c r="SN77" s="175">
        <v>333779.84297707025</v>
      </c>
      <c r="SO77" s="175">
        <v>174269.89431151678</v>
      </c>
      <c r="SP77" s="175">
        <v>344752.18818426743</v>
      </c>
      <c r="SQ77" s="175">
        <v>76233.457106429589</v>
      </c>
      <c r="SR77" s="175">
        <v>82009.138015594814</v>
      </c>
      <c r="SS77" s="175">
        <v>169274.26081564531</v>
      </c>
      <c r="ST77" s="175">
        <v>210215.26227941387</v>
      </c>
      <c r="SU77" s="175">
        <v>22681.342850071524</v>
      </c>
      <c r="SV77" s="175">
        <v>393197.12341404712</v>
      </c>
      <c r="SW77" s="175">
        <v>137880.68356754445</v>
      </c>
      <c r="SX77" s="175">
        <v>409403.53774384275</v>
      </c>
      <c r="SY77" s="175">
        <v>161015.20015242294</v>
      </c>
      <c r="SZ77" s="175">
        <v>169028.68042287961</v>
      </c>
      <c r="TA77" s="175">
        <v>177423.59386426528</v>
      </c>
      <c r="TB77" s="175">
        <v>168143.72932119097</v>
      </c>
      <c r="TC77" s="175">
        <v>81821.496948626125</v>
      </c>
      <c r="TD77" s="175">
        <v>303240.05968597601</v>
      </c>
      <c r="TE77" s="175">
        <v>122067.92657336897</v>
      </c>
      <c r="TF77" s="175">
        <v>211183.7194046315</v>
      </c>
      <c r="TG77" s="175">
        <v>71067.577844850108</v>
      </c>
      <c r="TH77" s="175">
        <v>298486.05324681796</v>
      </c>
      <c r="TI77" s="175">
        <v>288195.76384384994</v>
      </c>
      <c r="TJ77" s="175">
        <v>208118.3223495229</v>
      </c>
      <c r="TK77" s="175">
        <v>171665.59430292773</v>
      </c>
      <c r="TL77" s="175">
        <v>181157.59464425294</v>
      </c>
      <c r="TM77" s="175">
        <v>286273.66943301487</v>
      </c>
      <c r="TN77" s="175">
        <v>280239.82744878705</v>
      </c>
      <c r="TO77" s="175">
        <v>168614.3184574912</v>
      </c>
      <c r="TP77" s="175">
        <v>288631.87508008367</v>
      </c>
      <c r="TQ77" s="175">
        <v>179874.51407657634</v>
      </c>
      <c r="TR77" s="175">
        <v>268004.77532122645</v>
      </c>
      <c r="TS77" s="175">
        <v>74414.717901019598</v>
      </c>
      <c r="TT77" s="175">
        <v>290789.13907415571</v>
      </c>
      <c r="TU77" s="175">
        <v>183150.878613843</v>
      </c>
      <c r="TV77" s="175">
        <v>264859.8363456087</v>
      </c>
      <c r="TW77" s="175">
        <v>94299.061609597367</v>
      </c>
      <c r="TX77" s="175">
        <v>50583.429517538039</v>
      </c>
      <c r="TY77" s="175">
        <v>262767.05606083258</v>
      </c>
      <c r="TZ77" s="175">
        <v>195321.4058102706</v>
      </c>
      <c r="UA77" s="175">
        <v>196283.92210600313</v>
      </c>
      <c r="UB77" s="175">
        <v>125480.94882252948</v>
      </c>
      <c r="UC77" s="175">
        <v>156197.45646149741</v>
      </c>
      <c r="UD77" s="175">
        <v>212775.60438454431</v>
      </c>
      <c r="UE77" s="175">
        <v>127518.60215778265</v>
      </c>
      <c r="UF77" s="175">
        <v>275649.71820655582</v>
      </c>
      <c r="UG77" s="175">
        <v>101091.21502279458</v>
      </c>
      <c r="UH77" s="175">
        <v>119714.53349375422</v>
      </c>
      <c r="UI77" s="175">
        <v>73088.545872906558</v>
      </c>
      <c r="UJ77" s="175">
        <v>129694.60778152838</v>
      </c>
      <c r="UK77" s="175">
        <v>225178.51370055089</v>
      </c>
      <c r="UL77" s="175">
        <v>115131.58848464754</v>
      </c>
      <c r="UM77" s="175">
        <v>448347.50540482823</v>
      </c>
      <c r="UN77" s="175">
        <v>302767.80164817092</v>
      </c>
      <c r="UO77" s="175">
        <v>154153.6487864271</v>
      </c>
      <c r="UP77" s="175">
        <v>293212.73059765692</v>
      </c>
      <c r="UQ77" s="175">
        <v>235734.07725692162</v>
      </c>
      <c r="UR77" s="175">
        <v>130752.75914375915</v>
      </c>
      <c r="US77" s="175">
        <v>107399.80305188283</v>
      </c>
      <c r="UT77" s="175">
        <v>65333.6189363749</v>
      </c>
      <c r="UU77" s="175">
        <v>94663.57589505997</v>
      </c>
      <c r="UV77" s="175">
        <v>120820.9545145849</v>
      </c>
      <c r="UW77" s="175">
        <v>200817.15008681442</v>
      </c>
      <c r="UX77" s="175">
        <v>126707.94753351681</v>
      </c>
      <c r="UY77" s="175">
        <v>175208.99000739236</v>
      </c>
      <c r="UZ77" s="175">
        <v>209713.99679132347</v>
      </c>
      <c r="VA77" s="175">
        <v>262439.98195214494</v>
      </c>
      <c r="VB77" s="175">
        <v>166086.87669838473</v>
      </c>
      <c r="VC77" s="175">
        <v>262226.89977072622</v>
      </c>
      <c r="VD77" s="175">
        <v>194518.18934206496</v>
      </c>
      <c r="VE77" s="175">
        <v>73490.790071861484</v>
      </c>
      <c r="VF77" s="175">
        <v>289941.24504921737</v>
      </c>
      <c r="VG77" s="175">
        <v>210182.14692968575</v>
      </c>
      <c r="VH77" s="175">
        <v>222404.61979054136</v>
      </c>
      <c r="VI77" s="175">
        <v>287930.29072001675</v>
      </c>
      <c r="VJ77" s="175">
        <v>191658.34921373875</v>
      </c>
      <c r="VK77" s="175">
        <v>173131.52890284959</v>
      </c>
      <c r="VL77" s="175">
        <v>146787.82925837702</v>
      </c>
      <c r="VM77" s="175">
        <v>64629.9154312092</v>
      </c>
      <c r="VN77" s="175">
        <v>110013.7163816682</v>
      </c>
      <c r="VO77" s="175">
        <v>350935.73889402661</v>
      </c>
      <c r="VP77" s="175">
        <v>109360.31840254673</v>
      </c>
      <c r="VQ77" s="175">
        <v>235989.02053422152</v>
      </c>
      <c r="VR77" s="175">
        <v>192271.23917170451</v>
      </c>
      <c r="VS77" s="175">
        <v>446639.87378717487</v>
      </c>
      <c r="VT77" s="175">
        <v>242960.5615773031</v>
      </c>
      <c r="VU77" s="175">
        <v>133804.62894709531</v>
      </c>
      <c r="VV77" s="175">
        <v>172817.95304750037</v>
      </c>
      <c r="VW77" s="175">
        <v>234682.62741573367</v>
      </c>
      <c r="VX77" s="175">
        <v>153710.3273183979</v>
      </c>
      <c r="VY77" s="175">
        <v>162871.99621489004</v>
      </c>
      <c r="VZ77" s="175">
        <v>95872.412742262139</v>
      </c>
      <c r="WA77" s="175">
        <v>202741.24169679929</v>
      </c>
      <c r="WB77" s="175">
        <v>255144.21545775747</v>
      </c>
      <c r="WC77" s="175">
        <v>232656.44824452791</v>
      </c>
      <c r="WD77" s="175">
        <v>188307.16851159759</v>
      </c>
      <c r="WE77" s="175">
        <v>131117.84435740433</v>
      </c>
      <c r="WF77" s="175">
        <v>153820.98231569509</v>
      </c>
      <c r="WG77" s="175">
        <v>228561.61986954164</v>
      </c>
      <c r="WH77" s="175">
        <v>357109.15778428392</v>
      </c>
      <c r="WI77" s="175">
        <v>348490.21648384735</v>
      </c>
      <c r="WJ77" s="175">
        <v>333323.79792027432</v>
      </c>
      <c r="WK77" s="175">
        <v>251737.5360724293</v>
      </c>
      <c r="WL77" s="175">
        <v>124974.75931804864</v>
      </c>
      <c r="WM77" s="175">
        <v>150755.93281237251</v>
      </c>
      <c r="WN77" s="175">
        <v>6848.424062179809</v>
      </c>
      <c r="WO77" s="175">
        <v>148769.75531387224</v>
      </c>
      <c r="WP77" s="175">
        <v>237400.66740901425</v>
      </c>
      <c r="WQ77" s="175">
        <v>167208.16094976704</v>
      </c>
      <c r="WR77" s="175">
        <v>301458.16555115103</v>
      </c>
      <c r="WS77" s="175">
        <v>226378.86734142533</v>
      </c>
      <c r="WT77" s="175">
        <v>251235.17978147953</v>
      </c>
      <c r="WU77" s="175">
        <v>73951.332457375844</v>
      </c>
      <c r="WV77" s="175">
        <v>275078.02543850191</v>
      </c>
      <c r="WW77" s="175">
        <v>129542.64221715624</v>
      </c>
      <c r="WX77" s="175">
        <v>156181.36193333424</v>
      </c>
      <c r="WY77" s="175">
        <v>362712.50250026397</v>
      </c>
      <c r="WZ77" s="175">
        <v>239756.91578153463</v>
      </c>
      <c r="XA77" s="175">
        <v>161078.44457343349</v>
      </c>
      <c r="XB77" s="175">
        <v>253728.70985361157</v>
      </c>
      <c r="XC77" s="175">
        <v>115728.85566696789</v>
      </c>
      <c r="XD77" s="175">
        <v>165961.08012001871</v>
      </c>
      <c r="XE77" s="175">
        <v>342105.87176669139</v>
      </c>
      <c r="XF77" s="175">
        <v>129743.74803656025</v>
      </c>
      <c r="XG77" s="175">
        <v>289823.40745673195</v>
      </c>
      <c r="XH77" s="175">
        <v>73493.28945360487</v>
      </c>
      <c r="XI77" s="175">
        <v>246252.90411859241</v>
      </c>
      <c r="XJ77" s="175">
        <v>110084.32292437345</v>
      </c>
      <c r="XK77" s="175">
        <v>224382.16543589765</v>
      </c>
      <c r="XL77" s="175">
        <v>233391.01376152918</v>
      </c>
      <c r="XM77" s="175">
        <v>199420.66048740415</v>
      </c>
      <c r="XN77" s="175">
        <v>353755.61715949792</v>
      </c>
      <c r="XO77" s="175">
        <v>240688.7959750891</v>
      </c>
      <c r="XP77" s="175">
        <v>151777.5131325039</v>
      </c>
      <c r="XQ77" s="175">
        <v>206886.12061550794</v>
      </c>
      <c r="XR77" s="175">
        <v>285623.86212644709</v>
      </c>
      <c r="XS77" s="175">
        <v>282531.47824061243</v>
      </c>
      <c r="XT77" s="175">
        <v>153910.46610937209</v>
      </c>
      <c r="XU77" s="175">
        <v>312963.74014524376</v>
      </c>
      <c r="XV77" s="175">
        <v>197311.99030519166</v>
      </c>
      <c r="XW77" s="175">
        <v>206907.63923941046</v>
      </c>
      <c r="XX77" s="175">
        <v>121671.581716214</v>
      </c>
      <c r="XY77" s="175">
        <v>132950.91623261629</v>
      </c>
      <c r="XZ77" s="175">
        <v>382719.390119366</v>
      </c>
      <c r="YA77" s="175">
        <v>250958.69064333657</v>
      </c>
      <c r="YB77" s="175">
        <v>317048.48060897825</v>
      </c>
      <c r="YC77" s="175">
        <v>99780.193792968435</v>
      </c>
      <c r="YD77" s="175">
        <v>123033.15645867333</v>
      </c>
      <c r="YE77" s="175">
        <v>161041.45441339852</v>
      </c>
      <c r="YF77" s="175">
        <v>169364.51101644314</v>
      </c>
      <c r="YG77" s="175">
        <v>161533.00770704442</v>
      </c>
      <c r="YH77" s="175">
        <v>225959.56088097786</v>
      </c>
      <c r="YI77" s="175">
        <v>154228.82275219704</v>
      </c>
      <c r="YJ77" s="175">
        <v>155078.44512856216</v>
      </c>
      <c r="YK77" s="175">
        <v>176104.66040235444</v>
      </c>
      <c r="YL77" s="175">
        <v>224564.67780534437</v>
      </c>
      <c r="YM77" s="175">
        <v>153381.13538609265</v>
      </c>
      <c r="YN77" s="175">
        <v>191237.8268687464</v>
      </c>
      <c r="YO77" s="175">
        <v>174029.82204901418</v>
      </c>
      <c r="YP77" s="175">
        <v>94050.407802223926</v>
      </c>
      <c r="YQ77" s="175">
        <v>304705.50612095743</v>
      </c>
      <c r="YR77" s="175">
        <v>177247.84984159441</v>
      </c>
      <c r="YS77" s="175">
        <v>147787.07557661732</v>
      </c>
      <c r="YT77" s="175">
        <v>270145.61583149579</v>
      </c>
      <c r="YU77" s="175">
        <v>550482.66208796611</v>
      </c>
      <c r="YV77" s="175">
        <v>147475.99313631339</v>
      </c>
      <c r="YW77" s="175">
        <v>244534.27864120106</v>
      </c>
      <c r="YX77" s="175">
        <v>207882.23914298235</v>
      </c>
      <c r="YY77" s="175">
        <v>71881.261879585509</v>
      </c>
      <c r="YZ77" s="175">
        <v>231947.91140453386</v>
      </c>
      <c r="ZA77" s="175">
        <v>135668.61064944253</v>
      </c>
      <c r="ZB77" s="175">
        <v>379745.83344144002</v>
      </c>
      <c r="ZC77" s="175">
        <v>228370.36761462875</v>
      </c>
      <c r="ZD77" s="175">
        <v>197668.18196326005</v>
      </c>
      <c r="ZE77" s="175">
        <v>224215.12948920915</v>
      </c>
      <c r="ZF77" s="175">
        <v>200805.30473568322</v>
      </c>
      <c r="ZG77" s="175">
        <v>228264.42406367866</v>
      </c>
      <c r="ZH77" s="175">
        <v>158771.27660224267</v>
      </c>
      <c r="ZI77" s="175">
        <v>224565.71719616759</v>
      </c>
      <c r="ZJ77" s="175">
        <v>165451.43813222158</v>
      </c>
      <c r="ZK77" s="175">
        <v>50632.654318627232</v>
      </c>
      <c r="ZL77" s="175">
        <v>100242.54133518263</v>
      </c>
      <c r="ZM77" s="175">
        <v>203794.23370030985</v>
      </c>
      <c r="ZN77" s="175">
        <v>251904.61612716879</v>
      </c>
      <c r="ZO77" s="175">
        <v>144056.45588051132</v>
      </c>
      <c r="ZP77" s="175">
        <v>113689.48864518228</v>
      </c>
      <c r="ZQ77" s="175">
        <v>249871.80269233257</v>
      </c>
      <c r="ZR77" s="175">
        <v>191529.30028227699</v>
      </c>
      <c r="ZS77" s="175">
        <v>80165.199525363671</v>
      </c>
      <c r="ZT77" s="175">
        <v>178107.43341935519</v>
      </c>
      <c r="ZU77" s="175">
        <v>256583.85266642261</v>
      </c>
      <c r="ZV77" s="175">
        <v>191585.27001162051</v>
      </c>
      <c r="ZW77" s="175">
        <v>236085.56583224621</v>
      </c>
      <c r="ZX77" s="175">
        <v>378425.91102522134</v>
      </c>
      <c r="ZY77" s="175">
        <v>245199.1602549282</v>
      </c>
      <c r="ZZ77" s="175">
        <v>234833.96921126312</v>
      </c>
      <c r="AAA77" s="175">
        <v>158508.08922941954</v>
      </c>
      <c r="AAB77" s="175">
        <v>228594.08496236961</v>
      </c>
      <c r="AAC77" s="175">
        <v>105276.8338738562</v>
      </c>
      <c r="AAD77" s="175">
        <v>269725.2626531705</v>
      </c>
      <c r="AAE77" s="175">
        <v>330264.96463983587</v>
      </c>
      <c r="AAF77" s="175">
        <v>211558.21613054501</v>
      </c>
      <c r="AAG77" s="175">
        <v>262089.63183283425</v>
      </c>
      <c r="AAH77" s="175">
        <v>169649.9533911738</v>
      </c>
      <c r="AAI77" s="175">
        <v>214352.27525533663</v>
      </c>
      <c r="AAJ77" s="175">
        <v>311608.20750485116</v>
      </c>
      <c r="AAK77" s="175">
        <v>71121.240792164957</v>
      </c>
      <c r="AAL77" s="175">
        <v>133783.79853073426</v>
      </c>
      <c r="AAM77" s="175">
        <v>122348.74517922476</v>
      </c>
      <c r="AAN77" s="175">
        <v>121920.60709340734</v>
      </c>
      <c r="AAO77" s="175">
        <v>56869.882985042481</v>
      </c>
      <c r="AAP77" s="175">
        <v>146388.96974393012</v>
      </c>
      <c r="AAQ77" s="175">
        <v>137918.34926397086</v>
      </c>
      <c r="AAR77" s="175">
        <v>245352.82026856884</v>
      </c>
      <c r="AAS77" s="175">
        <v>213746.91760791847</v>
      </c>
      <c r="AAT77" s="175">
        <v>127468.84695554496</v>
      </c>
      <c r="AAU77" s="175">
        <v>377408.90144388966</v>
      </c>
      <c r="AAV77" s="175">
        <v>251234.47150539924</v>
      </c>
      <c r="AAW77" s="175">
        <v>223184.65299921366</v>
      </c>
      <c r="AAX77" s="175">
        <v>342372.35229648382</v>
      </c>
      <c r="AAY77" s="175">
        <v>283282.97598888224</v>
      </c>
      <c r="AAZ77" s="175">
        <v>190750.74483817938</v>
      </c>
      <c r="ABA77" s="175">
        <v>307249.48486937839</v>
      </c>
      <c r="ABB77" s="175">
        <v>377352.60545816773</v>
      </c>
      <c r="ABC77" s="175">
        <v>273397.4419116255</v>
      </c>
      <c r="ABD77" s="175">
        <v>217960.56349446616</v>
      </c>
      <c r="ABE77" s="175">
        <v>229516.42576885832</v>
      </c>
      <c r="ABF77" s="175">
        <v>73350.648658669947</v>
      </c>
      <c r="ABG77" s="175">
        <v>140929.1506868354</v>
      </c>
      <c r="ABH77" s="175">
        <v>182926.03180200624</v>
      </c>
      <c r="ABI77" s="175">
        <v>199443.99594393821</v>
      </c>
      <c r="ABJ77" s="175">
        <v>84790.280930162116</v>
      </c>
      <c r="ABK77" s="175">
        <v>250206.78155718354</v>
      </c>
      <c r="ABL77" s="175">
        <v>177021.17521827528</v>
      </c>
      <c r="ABM77" s="175">
        <v>163594.5759754398</v>
      </c>
      <c r="ABN77" s="175">
        <v>83458.761196948442</v>
      </c>
      <c r="ABO77" s="175">
        <v>423432.66885474045</v>
      </c>
      <c r="ABP77" s="175">
        <v>325536.42856435844</v>
      </c>
      <c r="ABQ77" s="175">
        <v>277215.67224909487</v>
      </c>
      <c r="ABR77" s="175">
        <v>147873.31146523712</v>
      </c>
      <c r="ABS77" s="175">
        <v>413201.80767219118</v>
      </c>
      <c r="ABT77" s="175">
        <v>92129.762427672671</v>
      </c>
      <c r="ABU77" s="175">
        <v>348492.1964420735</v>
      </c>
      <c r="ABV77" s="175">
        <v>445106.92927765474</v>
      </c>
      <c r="ABW77" s="175">
        <v>195574.81522961805</v>
      </c>
      <c r="ABX77" s="175">
        <v>172184.71996222381</v>
      </c>
      <c r="ABY77" s="175">
        <v>184871.90499566006</v>
      </c>
      <c r="ABZ77" s="175">
        <v>191447.08635840032</v>
      </c>
      <c r="ACA77" s="175">
        <v>293961.48785509274</v>
      </c>
      <c r="ACB77" s="175">
        <v>362071.72012567474</v>
      </c>
      <c r="ACC77" s="175">
        <v>379962.15078819438</v>
      </c>
      <c r="ACD77" s="175">
        <v>57847.709908234829</v>
      </c>
      <c r="ACE77" s="175">
        <v>37852.607762772415</v>
      </c>
      <c r="ACF77" s="175">
        <v>334998.94243461202</v>
      </c>
      <c r="ACG77" s="175">
        <v>336909.28332098952</v>
      </c>
      <c r="ACH77" s="175">
        <v>292057.91217312304</v>
      </c>
      <c r="ACI77" s="175">
        <v>262538.72781680431</v>
      </c>
      <c r="ACJ77" s="175">
        <v>119658.23679419103</v>
      </c>
      <c r="ACK77" s="175">
        <v>135438.98412005921</v>
      </c>
      <c r="ACL77" s="175">
        <v>167220.50506744609</v>
      </c>
      <c r="ACM77" s="175">
        <v>383580.66490564856</v>
      </c>
      <c r="ACN77" s="175">
        <v>368605.62120461353</v>
      </c>
      <c r="ACO77" s="175">
        <v>181747.42318688851</v>
      </c>
      <c r="ACP77" s="175">
        <v>107923.5603920517</v>
      </c>
      <c r="ACQ77" s="175">
        <v>101737.81016059325</v>
      </c>
      <c r="ACR77" s="175">
        <v>212610.79836331581</v>
      </c>
      <c r="ACS77" s="175">
        <v>202293.11124820929</v>
      </c>
      <c r="ACT77" s="175">
        <v>168167.35232877565</v>
      </c>
      <c r="ACU77" s="175">
        <v>233448.90269019932</v>
      </c>
      <c r="ACV77" s="175">
        <v>208668.44446609577</v>
      </c>
      <c r="ACW77" s="175">
        <v>220013.32487423625</v>
      </c>
      <c r="ACX77" s="175">
        <v>402074.34849389107</v>
      </c>
      <c r="ACY77" s="175">
        <v>175860.05575962685</v>
      </c>
      <c r="ACZ77" s="175">
        <v>240320.93483219223</v>
      </c>
      <c r="ADA77" s="175">
        <v>200069.40734903986</v>
      </c>
      <c r="ADB77" s="175">
        <v>263816.11103569751</v>
      </c>
      <c r="ADC77" s="175">
        <v>66274.550171704992</v>
      </c>
      <c r="ADD77" s="175">
        <v>304692.259067701</v>
      </c>
      <c r="ADE77" s="175">
        <v>313149.22444217134</v>
      </c>
      <c r="ADF77" s="175">
        <v>124079.98905675841</v>
      </c>
      <c r="ADG77" s="175">
        <v>221022.17135019662</v>
      </c>
      <c r="ADH77" s="175">
        <v>146435.36946208545</v>
      </c>
      <c r="ADI77" s="175">
        <v>134734.85817114561</v>
      </c>
      <c r="ADJ77" s="175">
        <v>161958.73977459141</v>
      </c>
      <c r="ADK77" s="175">
        <v>205763.15965362987</v>
      </c>
      <c r="ADL77" s="175">
        <v>165747.56263197781</v>
      </c>
      <c r="ADM77" s="175">
        <v>154457.96641884994</v>
      </c>
      <c r="ADN77" s="175">
        <v>287780.35662945523</v>
      </c>
      <c r="ADO77" s="175">
        <v>170251.77301954967</v>
      </c>
      <c r="ADP77" s="175">
        <v>277511.15047571517</v>
      </c>
      <c r="ADQ77" s="175">
        <v>266855.74576043373</v>
      </c>
      <c r="ADR77" s="175">
        <v>85981.863138165965</v>
      </c>
      <c r="ADS77" s="175">
        <v>163184.68650887732</v>
      </c>
      <c r="ADT77" s="175">
        <v>215844.98346536074</v>
      </c>
      <c r="ADU77" s="175">
        <v>282856.50342796423</v>
      </c>
      <c r="ADV77" s="175">
        <v>237158.99938998549</v>
      </c>
      <c r="ADW77" s="175">
        <v>198999.21189199877</v>
      </c>
      <c r="ADX77" s="175">
        <v>172647.35406614473</v>
      </c>
      <c r="ADY77" s="175">
        <v>441947.2542310594</v>
      </c>
      <c r="ADZ77" s="175">
        <v>236307.72447742903</v>
      </c>
      <c r="AEA77" s="175">
        <v>330278.93097894784</v>
      </c>
      <c r="AEB77" s="175">
        <v>295299.95421243442</v>
      </c>
      <c r="AEC77" s="175">
        <v>215975.25750312983</v>
      </c>
      <c r="AED77" s="175">
        <v>466693.40619242832</v>
      </c>
      <c r="AEE77" s="175">
        <v>255286.05486081319</v>
      </c>
      <c r="AEF77" s="175">
        <v>356044.90026093996</v>
      </c>
      <c r="AEG77" s="175">
        <v>199766.19081783431</v>
      </c>
      <c r="AEH77" s="175">
        <v>217662.18056826261</v>
      </c>
      <c r="AEI77" s="175">
        <v>218942.74473618821</v>
      </c>
      <c r="AEJ77" s="175">
        <v>99460.988831577182</v>
      </c>
      <c r="AEK77" s="175">
        <v>198773.5668716653</v>
      </c>
      <c r="AEL77" s="175">
        <v>318480.49402670068</v>
      </c>
      <c r="AEM77" s="175">
        <v>196359.2786895149</v>
      </c>
      <c r="AEN77" s="175">
        <v>185423.52776753742</v>
      </c>
      <c r="AEO77" s="175">
        <v>226167.91107525036</v>
      </c>
      <c r="AEP77" s="175">
        <v>186607.45142134669</v>
      </c>
      <c r="AEQ77" s="175">
        <v>252394.42613747649</v>
      </c>
      <c r="AER77" s="175">
        <v>264442.41135455656</v>
      </c>
      <c r="AES77" s="175">
        <v>274638.88837733807</v>
      </c>
      <c r="AET77" s="175">
        <v>220122.25727071051</v>
      </c>
      <c r="AEU77" s="175">
        <v>171719.97506413906</v>
      </c>
      <c r="AEV77" s="175">
        <v>138841.05598723114</v>
      </c>
      <c r="AEW77" s="175">
        <v>128032.94872933591</v>
      </c>
      <c r="AEX77" s="175">
        <v>149892.09984539918</v>
      </c>
      <c r="AEY77" s="175">
        <v>244300.65484705192</v>
      </c>
      <c r="AEZ77" s="175">
        <v>258195.761508531</v>
      </c>
      <c r="AFA77" s="175">
        <v>102545.60819902153</v>
      </c>
      <c r="AFB77" s="175">
        <v>89485.865523895831</v>
      </c>
      <c r="AFC77" s="175">
        <v>161501.63406561073</v>
      </c>
      <c r="AFD77" s="175">
        <v>301975.45926898421</v>
      </c>
      <c r="AFE77" s="175">
        <v>88052.790946351277</v>
      </c>
      <c r="AFF77" s="175">
        <v>310729.46360725333</v>
      </c>
      <c r="AFG77" s="175">
        <v>324484.85734535451</v>
      </c>
      <c r="AFH77" s="175">
        <v>205724.47029247676</v>
      </c>
      <c r="AFI77" s="175">
        <v>237571.26787128026</v>
      </c>
      <c r="AFJ77" s="175">
        <v>199080.51029587007</v>
      </c>
      <c r="AFK77" s="175">
        <v>142456.20475428479</v>
      </c>
      <c r="AFL77" s="175">
        <v>328574.50961075333</v>
      </c>
      <c r="AFM77" s="175">
        <v>144654.99294364476</v>
      </c>
      <c r="AFN77" s="175">
        <v>175846.22929695129</v>
      </c>
      <c r="AFO77" s="175">
        <v>62065.883883689094</v>
      </c>
      <c r="AFP77" s="175">
        <v>167863.2181404914</v>
      </c>
      <c r="AFQ77" s="175">
        <v>280239.9967673159</v>
      </c>
      <c r="AFR77" s="175">
        <v>450307.1415536608</v>
      </c>
      <c r="AFS77" s="175">
        <v>141344.11165970977</v>
      </c>
      <c r="AFT77" s="175">
        <v>109616.80408262271</v>
      </c>
      <c r="AFU77" s="175">
        <v>92979.946378493682</v>
      </c>
      <c r="AFV77" s="175">
        <v>141166.44618788443</v>
      </c>
      <c r="AFW77" s="175">
        <v>353431.61727160687</v>
      </c>
      <c r="AFX77" s="175">
        <v>220073.21204537438</v>
      </c>
      <c r="AFY77" s="175">
        <v>67633.838066488563</v>
      </c>
      <c r="AFZ77" s="175">
        <v>334357.08163614525</v>
      </c>
      <c r="AGA77" s="175">
        <v>309993.54321126192</v>
      </c>
      <c r="AGB77" s="175">
        <v>26517.795772391852</v>
      </c>
      <c r="AGC77" s="175">
        <v>284761.62298236589</v>
      </c>
      <c r="AGD77" s="175">
        <v>273175.89422441344</v>
      </c>
      <c r="AGE77" s="175">
        <v>166571.52544039275</v>
      </c>
      <c r="AGF77" s="175">
        <v>172004.71627760259</v>
      </c>
      <c r="AGG77" s="175">
        <v>316364.47814286913</v>
      </c>
      <c r="AGH77" s="175">
        <v>367059.06434107234</v>
      </c>
      <c r="AGI77" s="175">
        <v>167233.62448231623</v>
      </c>
      <c r="AGJ77" s="175">
        <v>147545.5197109087</v>
      </c>
      <c r="AGK77" s="175">
        <v>88335.899830609458</v>
      </c>
      <c r="AGL77" s="175">
        <v>158558.76246458455</v>
      </c>
      <c r="AGM77" s="175">
        <v>378471.55113866227</v>
      </c>
      <c r="AGN77" s="175">
        <v>296574.78952301305</v>
      </c>
      <c r="AGO77" s="175">
        <v>153761.77735381926</v>
      </c>
      <c r="AGP77" s="175">
        <v>211205.83786696632</v>
      </c>
      <c r="AGQ77" s="175">
        <v>361144.63449157117</v>
      </c>
      <c r="AGR77" s="175">
        <v>332861.93886414263</v>
      </c>
      <c r="AGS77" s="175">
        <v>147394.95860454149</v>
      </c>
      <c r="AGT77" s="175">
        <v>328343.68847138132</v>
      </c>
      <c r="AGU77" s="175">
        <v>150656.69227085324</v>
      </c>
      <c r="AGV77" s="175">
        <v>252344.15769002959</v>
      </c>
      <c r="AGW77" s="175">
        <v>143834.80170443832</v>
      </c>
      <c r="AGX77" s="175">
        <v>259219.27901443766</v>
      </c>
      <c r="AGY77" s="175">
        <v>300818.64821345417</v>
      </c>
      <c r="AGZ77" s="175">
        <v>209235.72541815077</v>
      </c>
      <c r="AHA77" s="175">
        <v>240114.74888389147</v>
      </c>
      <c r="AHB77" s="175">
        <v>129313.99045583379</v>
      </c>
      <c r="AHC77" s="175">
        <v>291845.36017906922</v>
      </c>
      <c r="AHD77" s="175">
        <v>238932.03960415488</v>
      </c>
      <c r="AHE77" s="175">
        <v>92361.553262904854</v>
      </c>
      <c r="AHF77" s="175">
        <v>223670.22255771491</v>
      </c>
      <c r="AHG77" s="175">
        <v>120721.44320900999</v>
      </c>
      <c r="AHH77" s="175">
        <v>242376.21261342819</v>
      </c>
      <c r="AHI77" s="175">
        <v>127077.0014893927</v>
      </c>
      <c r="AHJ77" s="175">
        <v>155234.29684520329</v>
      </c>
      <c r="AHK77" s="175">
        <v>204866.70921101383</v>
      </c>
      <c r="AHL77" s="175">
        <v>289298.39531562163</v>
      </c>
      <c r="AHM77" s="175">
        <v>128338.87442857203</v>
      </c>
      <c r="AHN77" s="175">
        <v>233258.61397616245</v>
      </c>
      <c r="AHO77" s="175">
        <v>237966.58364413073</v>
      </c>
      <c r="AHP77" s="175">
        <v>245020.31782655994</v>
      </c>
      <c r="AHQ77" s="175">
        <v>203520.87481937534</v>
      </c>
      <c r="AHR77" s="175">
        <v>254907.59476927939</v>
      </c>
      <c r="AHS77" s="175">
        <v>272825.28505848127</v>
      </c>
      <c r="AHT77" s="175">
        <v>120565.48907489146</v>
      </c>
      <c r="AHU77" s="175">
        <v>197377.30449750536</v>
      </c>
      <c r="AHV77" s="175">
        <v>188693.0518766545</v>
      </c>
      <c r="AHW77" s="175">
        <v>203367.87877993952</v>
      </c>
      <c r="AHX77" s="175">
        <v>138261.32873433322</v>
      </c>
      <c r="AHY77" s="175">
        <v>177566.10725396531</v>
      </c>
      <c r="AHZ77" s="175">
        <v>213830.8183686691</v>
      </c>
      <c r="AIA77" s="175">
        <v>201485.47427181815</v>
      </c>
      <c r="AIB77" s="175">
        <v>181919.46682522018</v>
      </c>
      <c r="AIC77" s="175">
        <v>293223.46227324149</v>
      </c>
      <c r="AID77" s="175">
        <v>153318.96846272997</v>
      </c>
      <c r="AIE77" s="175">
        <v>404643.38200107892</v>
      </c>
      <c r="AIF77" s="175">
        <v>57193.581639227967</v>
      </c>
      <c r="AIG77" s="175">
        <v>174004.22850437308</v>
      </c>
      <c r="AIH77" s="175">
        <v>140653.49771507783</v>
      </c>
      <c r="AII77" s="175">
        <v>276025.71415425884</v>
      </c>
      <c r="AIJ77" s="175">
        <v>246136.43681303653</v>
      </c>
      <c r="AIK77" s="175">
        <v>139870.60719281345</v>
      </c>
      <c r="AIL77" s="175">
        <v>108232.14057800399</v>
      </c>
      <c r="AIM77" s="175">
        <v>288785.77144055616</v>
      </c>
      <c r="AIN77" s="175">
        <v>166438.08865565102</v>
      </c>
      <c r="AIO77" s="175">
        <v>140754.94175692339</v>
      </c>
      <c r="AIP77" s="175">
        <v>185560.57911462363</v>
      </c>
      <c r="AIQ77" s="175">
        <v>187582.82825286457</v>
      </c>
      <c r="AIR77" s="175">
        <v>231892.74084526944</v>
      </c>
      <c r="AIS77" s="175">
        <v>308652.40189035831</v>
      </c>
      <c r="AIT77" s="175">
        <v>269362.43580395763</v>
      </c>
      <c r="AIU77" s="175">
        <v>234263.11102636723</v>
      </c>
      <c r="AIV77" s="175">
        <v>298109.66177573882</v>
      </c>
      <c r="AIW77" s="175">
        <v>400556.44719614071</v>
      </c>
      <c r="AIX77" s="175">
        <v>251094.6872881141</v>
      </c>
      <c r="AIY77" s="175">
        <v>237495.66960941511</v>
      </c>
      <c r="AIZ77" s="175">
        <v>186206.87285383954</v>
      </c>
      <c r="AJA77" s="175">
        <v>207617.39326349914</v>
      </c>
      <c r="AJB77" s="175">
        <v>176492.53803629393</v>
      </c>
      <c r="AJC77" s="175">
        <v>99524.173448398258</v>
      </c>
      <c r="AJD77" s="175">
        <v>363024.38976309903</v>
      </c>
      <c r="AJE77" s="175">
        <v>166222.46259122534</v>
      </c>
      <c r="AJF77" s="175">
        <v>97010.021568761818</v>
      </c>
      <c r="AJG77" s="175">
        <v>232558.10349361744</v>
      </c>
      <c r="AJH77" s="175">
        <v>214619.32964753022</v>
      </c>
      <c r="AJI77" s="175">
        <v>163727.67109410427</v>
      </c>
      <c r="AJJ77" s="175">
        <v>70263.018726490787</v>
      </c>
      <c r="AJK77" s="175">
        <v>177164.05959004862</v>
      </c>
      <c r="AJL77" s="175">
        <v>92798.912353500331</v>
      </c>
      <c r="AJM77" s="175">
        <v>143260.32836226377</v>
      </c>
      <c r="AJN77" s="175">
        <v>80814.961606396275</v>
      </c>
      <c r="AJO77" s="175">
        <v>233463.82676924713</v>
      </c>
      <c r="AJP77" s="175">
        <v>159159.84680666088</v>
      </c>
      <c r="AJQ77" s="175">
        <v>102213.37047994178</v>
      </c>
      <c r="AJR77" s="175">
        <v>14118.77305286855</v>
      </c>
      <c r="AJS77" s="175">
        <v>274901.67289129988</v>
      </c>
      <c r="AJT77" s="175">
        <v>177641.51204194888</v>
      </c>
      <c r="AJU77" s="175">
        <v>138982.49987531267</v>
      </c>
      <c r="AJV77" s="175">
        <v>144044.0189305126</v>
      </c>
      <c r="AJW77" s="175">
        <v>66842.441770139354</v>
      </c>
      <c r="AJX77" s="175">
        <v>171335.76574770649</v>
      </c>
      <c r="AJY77" s="175">
        <v>215593.97892245834</v>
      </c>
      <c r="AJZ77" s="175">
        <v>190000.34029168429</v>
      </c>
      <c r="AKA77" s="175">
        <v>540338.98763234203</v>
      </c>
      <c r="AKB77" s="175">
        <v>95224.173837637674</v>
      </c>
      <c r="AKC77" s="175">
        <v>106480.70899358662</v>
      </c>
      <c r="AKD77" s="175">
        <v>137448.82050718332</v>
      </c>
      <c r="AKE77" s="175">
        <v>143929.80087006616</v>
      </c>
      <c r="AKF77" s="175">
        <v>152901.10108957233</v>
      </c>
      <c r="AKG77" s="175">
        <v>98189.894976483018</v>
      </c>
      <c r="AKH77" s="175">
        <v>121551.09868353361</v>
      </c>
      <c r="AKI77" s="175">
        <v>43846.552766217355</v>
      </c>
      <c r="AKJ77" s="175">
        <v>128933.85651729502</v>
      </c>
      <c r="AKK77" s="175">
        <v>138831.23101682501</v>
      </c>
      <c r="AKL77" s="175">
        <v>240604.99223200273</v>
      </c>
      <c r="AKM77" s="175">
        <v>139783.26959517179</v>
      </c>
      <c r="AKN77" s="175">
        <v>170177.59069102188</v>
      </c>
      <c r="AKO77" s="175">
        <v>179624.71744936772</v>
      </c>
      <c r="AKP77" s="175">
        <v>438489.28769530321</v>
      </c>
      <c r="AKQ77" s="175">
        <v>182609.38560613189</v>
      </c>
      <c r="AKR77" s="175">
        <v>244235.72698900683</v>
      </c>
      <c r="AKS77" s="175">
        <v>297130.34355282737</v>
      </c>
      <c r="AKT77" s="175">
        <v>66333.761022712919</v>
      </c>
      <c r="AKU77" s="175">
        <v>272240.43781313923</v>
      </c>
      <c r="AKV77" s="175">
        <v>139512.12460425624</v>
      </c>
      <c r="AKW77" s="175">
        <v>136550.64004000952</v>
      </c>
      <c r="AKX77" s="175">
        <v>253129.9318400764</v>
      </c>
      <c r="AKY77" s="175">
        <v>279364.22798147384</v>
      </c>
      <c r="AKZ77" s="175">
        <v>180360.35063006642</v>
      </c>
      <c r="ALA77" s="175">
        <v>93847.435292982685</v>
      </c>
      <c r="ALB77" s="175">
        <v>185675.0083452815</v>
      </c>
      <c r="ALC77" s="175">
        <v>112973.82150584437</v>
      </c>
      <c r="ALD77" s="175">
        <v>174490.84664731374</v>
      </c>
      <c r="ALE77" s="175">
        <v>120925.65804857998</v>
      </c>
      <c r="ALF77" s="175">
        <v>244106.89228029194</v>
      </c>
      <c r="ALG77" s="175">
        <v>178858.68651773158</v>
      </c>
      <c r="ALH77" s="175">
        <v>118495.97383801415</v>
      </c>
      <c r="ALI77" s="175">
        <v>184618.34598462033</v>
      </c>
      <c r="ALJ77" s="175">
        <v>309166.08009028493</v>
      </c>
      <c r="ALK77" s="175">
        <v>164635.1191770029</v>
      </c>
      <c r="ALL77" s="175">
        <v>216382.13250770612</v>
      </c>
      <c r="ALM77" s="175">
        <v>383997.45429193077</v>
      </c>
      <c r="ALN77" s="175">
        <v>202315.90993412939</v>
      </c>
      <c r="ALO77" s="175">
        <v>249167.55945286766</v>
      </c>
      <c r="ALP77" s="175">
        <v>188294.08741312637</v>
      </c>
      <c r="ALQ77" s="175">
        <v>229997.56354492484</v>
      </c>
      <c r="ALR77" s="175">
        <v>301419.71677251515</v>
      </c>
      <c r="ALS77" s="175">
        <v>202657.36507062745</v>
      </c>
      <c r="ALT77" s="175">
        <v>88034.067762533436</v>
      </c>
      <c r="ALU77" s="175">
        <v>190163.92579896949</v>
      </c>
      <c r="ALV77" s="175">
        <v>213654.05632963515</v>
      </c>
      <c r="ALW77" s="175">
        <v>143093.75497207744</v>
      </c>
      <c r="ALX77" s="176">
        <v>254034.76117028185</v>
      </c>
    </row>
    <row r="78" spans="1:1012" s="4" customFormat="1" ht="14.4" customHeight="1" x14ac:dyDescent="0.35">
      <c r="A78" s="98">
        <f t="shared" si="1"/>
        <v>11</v>
      </c>
      <c r="B78" s="190">
        <f>IF(Calculations[[#This Row],[Adoption Year]]&lt;=Plan_Yrs,Inv*(1+YoY_Inv)^Calculations[[#This Row],[Adoption Year]],"")</f>
        <v>177897.23869653742</v>
      </c>
      <c r="C78" s="190">
        <f>IF(Calculations[[#This Row],[Adoption Year]]&lt;= Plan_Yrs, Calculations[[#This Row],[Investment]]/(1+DR)^Calculations[[#This Row],[Adoption Year]],"")</f>
        <v>64443.790059921848</v>
      </c>
      <c r="D78" s="190">
        <f>IF(Calculations[[#This Row],[Adoption Year]]&lt;=Plan_Yrs,
   IF(DR=0,
      Ben*((1+YoY_Ben))^Calculations[[#This Row],[Adoption Year]] * Ben_Life / (1+DR)^Calculations[[#This Row],[Adoption Year]],
      Ben * ((1+YoY_Ben)/(1+DR))^Calculations[[#This Row],[Adoption Year]] * (1 - (1/(1+DR))^Ben_Life) / DR
   ),
   ""
)</f>
        <v>248223.39815177245</v>
      </c>
      <c r="E78" s="190">
        <f>IF(Calculations[[#This Row],[Adoption Year]]&lt;= Plan_Yrs,Calculations[[#This Row],[Lifetime Benefits PV]]-Calculations[[#This Row],[Investment PV]],"")</f>
        <v>183779.60809185059</v>
      </c>
      <c r="F78" s="190">
        <f>IF(Calculations[[#This Row],[Adoption Year]]&lt;= Plan_Yrs, MAX(Calculations[NPV])-Calculations[[#This Row],[NPV]],"")</f>
        <v>38830.522086872021</v>
      </c>
      <c r="G78" s="191">
        <f>IF(Calculations[[#This Row],[Adoption Year]]&lt;= Plan_Yrs, AVERAGE(M78:ALX78),"")</f>
        <v>197322.58306039375</v>
      </c>
      <c r="H78" s="192">
        <f>IF(Calculations[[#This Row],[Adoption Year]]&lt;= Plan_Yrs, MAX(Calculations[NPV Mean])-Calculations[[#This Row],[NPV Mean]],"")</f>
        <v>4212.6022500602121</v>
      </c>
      <c r="I78"/>
      <c r="K78" s="66">
        <v>11</v>
      </c>
      <c r="L78" s="180">
        <f>Calculations[[#This Row],[NPV]]</f>
        <v>183779.60809185059</v>
      </c>
      <c r="M78" s="177">
        <v>254978.69787343522</v>
      </c>
      <c r="N78" s="177">
        <v>128065.58145253973</v>
      </c>
      <c r="O78" s="177">
        <v>102330.82676188035</v>
      </c>
      <c r="P78" s="177">
        <v>287846.48155526945</v>
      </c>
      <c r="Q78" s="177">
        <v>128663.70398052338</v>
      </c>
      <c r="R78" s="177">
        <v>114147.177791517</v>
      </c>
      <c r="S78" s="177">
        <v>138199.68628459179</v>
      </c>
      <c r="T78" s="177">
        <v>51972.684429235014</v>
      </c>
      <c r="U78" s="177">
        <v>110831.40354929288</v>
      </c>
      <c r="V78" s="177">
        <v>96013.335565913178</v>
      </c>
      <c r="W78" s="175">
        <v>206029.29951737059</v>
      </c>
      <c r="X78" s="175">
        <v>257601.56299817801</v>
      </c>
      <c r="Y78" s="175">
        <v>217245.9109671638</v>
      </c>
      <c r="Z78" s="175">
        <v>286215.65501013456</v>
      </c>
      <c r="AA78" s="175">
        <v>245013.95042782632</v>
      </c>
      <c r="AB78" s="175">
        <v>245808.89351203135</v>
      </c>
      <c r="AC78" s="175">
        <v>150807.80906545359</v>
      </c>
      <c r="AD78" s="175">
        <v>185607.52256467409</v>
      </c>
      <c r="AE78" s="175">
        <v>41432.221760982502</v>
      </c>
      <c r="AF78" s="175">
        <v>557.14601721800864</v>
      </c>
      <c r="AG78" s="175">
        <v>198588.74943249251</v>
      </c>
      <c r="AH78" s="175">
        <v>159571.30554894978</v>
      </c>
      <c r="AI78" s="175">
        <v>132531.2875662368</v>
      </c>
      <c r="AJ78" s="175">
        <v>108846.54665791642</v>
      </c>
      <c r="AK78" s="175">
        <v>114965.70785461202</v>
      </c>
      <c r="AL78" s="175">
        <v>142991.78622667157</v>
      </c>
      <c r="AM78" s="175">
        <v>274532.72685390292</v>
      </c>
      <c r="AN78" s="175">
        <v>124163.12783460344</v>
      </c>
      <c r="AO78" s="175">
        <v>94310.047285662004</v>
      </c>
      <c r="AP78" s="175">
        <v>262827.70288447966</v>
      </c>
      <c r="AQ78" s="175">
        <v>10631.785172267118</v>
      </c>
      <c r="AR78" s="175">
        <v>248724.38711562517</v>
      </c>
      <c r="AS78" s="175">
        <v>195593.76757600924</v>
      </c>
      <c r="AT78" s="175">
        <v>206943.92683550323</v>
      </c>
      <c r="AU78" s="175">
        <v>96813.667523782366</v>
      </c>
      <c r="AV78" s="175">
        <v>146219.04449639207</v>
      </c>
      <c r="AW78" s="175">
        <v>197555.48894242218</v>
      </c>
      <c r="AX78" s="175">
        <v>310373.127363201</v>
      </c>
      <c r="AY78" s="175">
        <v>430767.22997527156</v>
      </c>
      <c r="AZ78" s="175">
        <v>106447.9696914245</v>
      </c>
      <c r="BA78" s="175">
        <v>355266.11036028987</v>
      </c>
      <c r="BB78" s="175">
        <v>179882.745617943</v>
      </c>
      <c r="BC78" s="175">
        <v>154284.93889043215</v>
      </c>
      <c r="BD78" s="175">
        <v>153211.81669916669</v>
      </c>
      <c r="BE78" s="175">
        <v>188868.12624780467</v>
      </c>
      <c r="BF78" s="175">
        <v>293741.02002138121</v>
      </c>
      <c r="BG78" s="175">
        <v>316740.78422144108</v>
      </c>
      <c r="BH78" s="175">
        <v>244276.57409606385</v>
      </c>
      <c r="BI78" s="175">
        <v>347254.28208904824</v>
      </c>
      <c r="BJ78" s="175">
        <v>181916.33227707964</v>
      </c>
      <c r="BK78" s="175">
        <v>104690.67432179212</v>
      </c>
      <c r="BL78" s="175">
        <v>247246.21824871248</v>
      </c>
      <c r="BM78" s="175">
        <v>232049.5654892177</v>
      </c>
      <c r="BN78" s="175">
        <v>140554.07759721333</v>
      </c>
      <c r="BO78" s="175">
        <v>365304.19311731582</v>
      </c>
      <c r="BP78" s="175">
        <v>419985.87580107606</v>
      </c>
      <c r="BQ78" s="175">
        <v>248128.22597672688</v>
      </c>
      <c r="BR78" s="175">
        <v>172813.72574257856</v>
      </c>
      <c r="BS78" s="175">
        <v>223564.11812183989</v>
      </c>
      <c r="BT78" s="175">
        <v>231007.88994873984</v>
      </c>
      <c r="BU78" s="175">
        <v>178423.84317482449</v>
      </c>
      <c r="BV78" s="175">
        <v>148479.83862006702</v>
      </c>
      <c r="BW78" s="175">
        <v>167767.85232466721</v>
      </c>
      <c r="BX78" s="175">
        <v>201544.34339516849</v>
      </c>
      <c r="BY78" s="175">
        <v>251867.80165001482</v>
      </c>
      <c r="BZ78" s="175">
        <v>345306.77261527569</v>
      </c>
      <c r="CA78" s="175">
        <v>220164.03311999465</v>
      </c>
      <c r="CB78" s="175">
        <v>352755.96696174779</v>
      </c>
      <c r="CC78" s="175">
        <v>345851.09688406927</v>
      </c>
      <c r="CD78" s="175">
        <v>288061.62508934888</v>
      </c>
      <c r="CE78" s="175">
        <v>126901.91571915399</v>
      </c>
      <c r="CF78" s="175">
        <v>66623.160584948739</v>
      </c>
      <c r="CG78" s="175">
        <v>88503.383379596082</v>
      </c>
      <c r="CH78" s="175">
        <v>168715.46049546305</v>
      </c>
      <c r="CI78" s="175">
        <v>228672.49169826822</v>
      </c>
      <c r="CJ78" s="175">
        <v>317968.33790915401</v>
      </c>
      <c r="CK78" s="175">
        <v>192274.47829954326</v>
      </c>
      <c r="CL78" s="175">
        <v>283437.83906003466</v>
      </c>
      <c r="CM78" s="175">
        <v>171951.37165970993</v>
      </c>
      <c r="CN78" s="175">
        <v>230295.80506683065</v>
      </c>
      <c r="CO78" s="175">
        <v>180504.47868894774</v>
      </c>
      <c r="CP78" s="175">
        <v>168045.1222516562</v>
      </c>
      <c r="CQ78" s="175">
        <v>144053.82824978448</v>
      </c>
      <c r="CR78" s="175">
        <v>210307.80168607386</v>
      </c>
      <c r="CS78" s="175">
        <v>55228.461073624436</v>
      </c>
      <c r="CT78" s="175">
        <v>239301.93480731541</v>
      </c>
      <c r="CU78" s="175">
        <v>23672.13135742626</v>
      </c>
      <c r="CV78" s="175">
        <v>143612.52334593027</v>
      </c>
      <c r="CW78" s="175">
        <v>254217.56406550424</v>
      </c>
      <c r="CX78" s="175">
        <v>143898.95217598515</v>
      </c>
      <c r="CY78" s="175">
        <v>277771.15550561075</v>
      </c>
      <c r="CZ78" s="175">
        <v>436113.08121017838</v>
      </c>
      <c r="DA78" s="175">
        <v>125192.81159164455</v>
      </c>
      <c r="DB78" s="175">
        <v>197625.30077297994</v>
      </c>
      <c r="DC78" s="175">
        <v>233723.72517086408</v>
      </c>
      <c r="DD78" s="175">
        <v>151467.57013694613</v>
      </c>
      <c r="DE78" s="175">
        <v>135168.60675672881</v>
      </c>
      <c r="DF78" s="175">
        <v>189554.67721229215</v>
      </c>
      <c r="DG78" s="175">
        <v>200013.13606246415</v>
      </c>
      <c r="DH78" s="175">
        <v>281882.35395244951</v>
      </c>
      <c r="DI78" s="175">
        <v>396057.21848846495</v>
      </c>
      <c r="DJ78" s="175">
        <v>303944.20093031629</v>
      </c>
      <c r="DK78" s="175">
        <v>191977.5840365348</v>
      </c>
      <c r="DL78" s="175">
        <v>270585.95041218697</v>
      </c>
      <c r="DM78" s="175">
        <v>148695.94952354988</v>
      </c>
      <c r="DN78" s="175">
        <v>194300.12337304204</v>
      </c>
      <c r="DO78" s="175">
        <v>189186.64634469274</v>
      </c>
      <c r="DP78" s="175">
        <v>75723.494120544492</v>
      </c>
      <c r="DQ78" s="175">
        <v>153768.65438077753</v>
      </c>
      <c r="DR78" s="175">
        <v>183779.60809185059</v>
      </c>
      <c r="DS78" s="175">
        <v>181955.0918169129</v>
      </c>
      <c r="DT78" s="175">
        <v>91169.96557251006</v>
      </c>
      <c r="DU78" s="175">
        <v>248295.25773076856</v>
      </c>
      <c r="DV78" s="175">
        <v>85003.84052714851</v>
      </c>
      <c r="DW78" s="175">
        <v>331274.71818139573</v>
      </c>
      <c r="DX78" s="175">
        <v>100871.18455377345</v>
      </c>
      <c r="DY78" s="175">
        <v>49972.90480337404</v>
      </c>
      <c r="DZ78" s="175">
        <v>271214.53003249969</v>
      </c>
      <c r="EA78" s="175">
        <v>100303.43486200154</v>
      </c>
      <c r="EB78" s="175">
        <v>232987.30051207318</v>
      </c>
      <c r="EC78" s="175">
        <v>110266.34809114272</v>
      </c>
      <c r="ED78" s="175">
        <v>172637.95730034978</v>
      </c>
      <c r="EE78" s="175">
        <v>183585.08844837957</v>
      </c>
      <c r="EF78" s="175">
        <v>159204.2425124578</v>
      </c>
      <c r="EG78" s="175">
        <v>241074.9062005099</v>
      </c>
      <c r="EH78" s="175">
        <v>292599.97892292275</v>
      </c>
      <c r="EI78" s="175">
        <v>107644.02728739692</v>
      </c>
      <c r="EJ78" s="175">
        <v>188401.45338736841</v>
      </c>
      <c r="EK78" s="175">
        <v>158067.8670464399</v>
      </c>
      <c r="EL78" s="175">
        <v>224048.64055718743</v>
      </c>
      <c r="EM78" s="175">
        <v>11640.082162514256</v>
      </c>
      <c r="EN78" s="175">
        <v>334754.30794315401</v>
      </c>
      <c r="EO78" s="175">
        <v>98722.193769561738</v>
      </c>
      <c r="EP78" s="175">
        <v>409970.52845145098</v>
      </c>
      <c r="EQ78" s="175">
        <v>178575.1515320499</v>
      </c>
      <c r="ER78" s="175">
        <v>272368.34071423719</v>
      </c>
      <c r="ES78" s="175">
        <v>235039.31071986817</v>
      </c>
      <c r="ET78" s="175">
        <v>81351.594431453457</v>
      </c>
      <c r="EU78" s="175">
        <v>238900.0246540787</v>
      </c>
      <c r="EV78" s="175">
        <v>88601.126724087182</v>
      </c>
      <c r="EW78" s="175">
        <v>199589.74834859074</v>
      </c>
      <c r="EX78" s="175">
        <v>147477.99135693256</v>
      </c>
      <c r="EY78" s="175">
        <v>143058.11079273792</v>
      </c>
      <c r="EZ78" s="175">
        <v>200326.59859333534</v>
      </c>
      <c r="FA78" s="175">
        <v>125389.68165791879</v>
      </c>
      <c r="FB78" s="175">
        <v>340857.53056505666</v>
      </c>
      <c r="FC78" s="175">
        <v>156706.66856397549</v>
      </c>
      <c r="FD78" s="175">
        <v>193882.29861320782</v>
      </c>
      <c r="FE78" s="175">
        <v>111250.16538397135</v>
      </c>
      <c r="FF78" s="175">
        <v>179923.46072644994</v>
      </c>
      <c r="FG78" s="175">
        <v>141365.43260024715</v>
      </c>
      <c r="FH78" s="175">
        <v>34832.540681654835</v>
      </c>
      <c r="FI78" s="175">
        <v>127477.72492515479</v>
      </c>
      <c r="FJ78" s="175">
        <v>369091.30886186287</v>
      </c>
      <c r="FK78" s="175">
        <v>94644.352276534686</v>
      </c>
      <c r="FL78" s="175">
        <v>299908.31824448239</v>
      </c>
      <c r="FM78" s="175">
        <v>155108.0950842759</v>
      </c>
      <c r="FN78" s="175">
        <v>267723.53810462396</v>
      </c>
      <c r="FO78" s="175">
        <v>179879.83930251503</v>
      </c>
      <c r="FP78" s="175">
        <v>208059.49211989506</v>
      </c>
      <c r="FQ78" s="175">
        <v>123601.13226878</v>
      </c>
      <c r="FR78" s="175">
        <v>200288.93106338623</v>
      </c>
      <c r="FS78" s="175">
        <v>194422.4542119207</v>
      </c>
      <c r="FT78" s="175">
        <v>252839.73912128276</v>
      </c>
      <c r="FU78" s="175">
        <v>58841.813352228754</v>
      </c>
      <c r="FV78" s="175">
        <v>178933.58720882237</v>
      </c>
      <c r="FW78" s="175">
        <v>255388.00431152334</v>
      </c>
      <c r="FX78" s="175">
        <v>259579.78441725834</v>
      </c>
      <c r="FY78" s="175">
        <v>173951.78169678422</v>
      </c>
      <c r="FZ78" s="175">
        <v>141962.08964153411</v>
      </c>
      <c r="GA78" s="175">
        <v>90704.825823715495</v>
      </c>
      <c r="GB78" s="175">
        <v>184355.61120525224</v>
      </c>
      <c r="GC78" s="175">
        <v>131550.62350210201</v>
      </c>
      <c r="GD78" s="175">
        <v>167132.12483672547</v>
      </c>
      <c r="GE78" s="175">
        <v>219141.15083712302</v>
      </c>
      <c r="GF78" s="175">
        <v>214125.77617285479</v>
      </c>
      <c r="GG78" s="175">
        <v>196067.55089760586</v>
      </c>
      <c r="GH78" s="175">
        <v>190117.02357422904</v>
      </c>
      <c r="GI78" s="175">
        <v>302530.13847781142</v>
      </c>
      <c r="GJ78" s="175">
        <v>64700.749276000133</v>
      </c>
      <c r="GK78" s="175">
        <v>132639.0523296099</v>
      </c>
      <c r="GL78" s="175">
        <v>180884.54617023282</v>
      </c>
      <c r="GM78" s="175">
        <v>191336.49578958174</v>
      </c>
      <c r="GN78" s="175">
        <v>191866.01274895776</v>
      </c>
      <c r="GO78" s="175">
        <v>141645.51435119848</v>
      </c>
      <c r="GP78" s="175">
        <v>153753.8170254314</v>
      </c>
      <c r="GQ78" s="175">
        <v>121740.02268921272</v>
      </c>
      <c r="GR78" s="175">
        <v>271172.82040565263</v>
      </c>
      <c r="GS78" s="175">
        <v>355351.14666834142</v>
      </c>
      <c r="GT78" s="175">
        <v>105507.904023005</v>
      </c>
      <c r="GU78" s="175">
        <v>287378.82074386161</v>
      </c>
      <c r="GV78" s="175">
        <v>134191.08355470226</v>
      </c>
      <c r="GW78" s="175">
        <v>94749.621866438261</v>
      </c>
      <c r="GX78" s="175">
        <v>132818.60101246979</v>
      </c>
      <c r="GY78" s="175">
        <v>234207.77781820059</v>
      </c>
      <c r="GZ78" s="175">
        <v>160685.97225245991</v>
      </c>
      <c r="HA78" s="175">
        <v>137497.8745889311</v>
      </c>
      <c r="HB78" s="175">
        <v>384219.44715651433</v>
      </c>
      <c r="HC78" s="175">
        <v>253931.33252344062</v>
      </c>
      <c r="HD78" s="175">
        <v>94709.433891009277</v>
      </c>
      <c r="HE78" s="175">
        <v>287841.81182450207</v>
      </c>
      <c r="HF78" s="175">
        <v>196588.35575738468</v>
      </c>
      <c r="HG78" s="175">
        <v>137877.79314237129</v>
      </c>
      <c r="HH78" s="175">
        <v>84382.545610174886</v>
      </c>
      <c r="HI78" s="175">
        <v>107591.55223526464</v>
      </c>
      <c r="HJ78" s="175">
        <v>66357.777522520599</v>
      </c>
      <c r="HK78" s="175">
        <v>102565.87116791298</v>
      </c>
      <c r="HL78" s="175">
        <v>174950.28903005962</v>
      </c>
      <c r="HM78" s="175">
        <v>106629.64130859496</v>
      </c>
      <c r="HN78" s="175">
        <v>115663.73699841699</v>
      </c>
      <c r="HO78" s="175">
        <v>86957.476166941022</v>
      </c>
      <c r="HP78" s="175">
        <v>144466.49676761893</v>
      </c>
      <c r="HQ78" s="175">
        <v>194070.81661892007</v>
      </c>
      <c r="HR78" s="175">
        <v>142835.16664836305</v>
      </c>
      <c r="HS78" s="175">
        <v>239000.51197493088</v>
      </c>
      <c r="HT78" s="175">
        <v>59371.582246852573</v>
      </c>
      <c r="HU78" s="175">
        <v>101840.9331597284</v>
      </c>
      <c r="HV78" s="175">
        <v>324842.55872122006</v>
      </c>
      <c r="HW78" s="175">
        <v>315713.54755583615</v>
      </c>
      <c r="HX78" s="175">
        <v>222863.85608013521</v>
      </c>
      <c r="HY78" s="175">
        <v>335214.0854290874</v>
      </c>
      <c r="HZ78" s="175">
        <v>201824.12819114048</v>
      </c>
      <c r="IA78" s="175">
        <v>135933.97492735647</v>
      </c>
      <c r="IB78" s="175">
        <v>101758.47290228633</v>
      </c>
      <c r="IC78" s="175">
        <v>166799.22990424529</v>
      </c>
      <c r="ID78" s="175">
        <v>187505.65627582074</v>
      </c>
      <c r="IE78" s="175">
        <v>207635.44440178265</v>
      </c>
      <c r="IF78" s="175">
        <v>304717.3311300677</v>
      </c>
      <c r="IG78" s="175">
        <v>192757.26000956935</v>
      </c>
      <c r="IH78" s="175">
        <v>121898.35002534604</v>
      </c>
      <c r="II78" s="175">
        <v>45603.626698400374</v>
      </c>
      <c r="IJ78" s="175">
        <v>385616.7069449079</v>
      </c>
      <c r="IK78" s="175">
        <v>225346.06534423429</v>
      </c>
      <c r="IL78" s="175">
        <v>116118.48676077597</v>
      </c>
      <c r="IM78" s="175">
        <v>289830.87562666007</v>
      </c>
      <c r="IN78" s="175">
        <v>211456.97028411055</v>
      </c>
      <c r="IO78" s="175">
        <v>331744.69541345123</v>
      </c>
      <c r="IP78" s="175">
        <v>132862.36526681142</v>
      </c>
      <c r="IQ78" s="175">
        <v>162112.6798557812</v>
      </c>
      <c r="IR78" s="175">
        <v>289677.95233577263</v>
      </c>
      <c r="IS78" s="175">
        <v>158463.61853908611</v>
      </c>
      <c r="IT78" s="175">
        <v>102648.11914230631</v>
      </c>
      <c r="IU78" s="175">
        <v>229911.90644857436</v>
      </c>
      <c r="IV78" s="175">
        <v>502916.15234634199</v>
      </c>
      <c r="IW78" s="175">
        <v>171527.63753086058</v>
      </c>
      <c r="IX78" s="175">
        <v>175645.43171806258</v>
      </c>
      <c r="IY78" s="175">
        <v>203433.51918379459</v>
      </c>
      <c r="IZ78" s="175">
        <v>72451.910891759297</v>
      </c>
      <c r="JA78" s="175">
        <v>164100.79990992133</v>
      </c>
      <c r="JB78" s="175">
        <v>166808.11379601975</v>
      </c>
      <c r="JC78" s="175">
        <v>364464.85220863682</v>
      </c>
      <c r="JD78" s="175">
        <v>246039.46917703486</v>
      </c>
      <c r="JE78" s="175">
        <v>142672.542461837</v>
      </c>
      <c r="JF78" s="175">
        <v>214520.47247819288</v>
      </c>
      <c r="JG78" s="175">
        <v>328624.79830856447</v>
      </c>
      <c r="JH78" s="175">
        <v>101438.94814408374</v>
      </c>
      <c r="JI78" s="175">
        <v>102393.83124574431</v>
      </c>
      <c r="JJ78" s="175">
        <v>362154.78783030692</v>
      </c>
      <c r="JK78" s="175">
        <v>42261.44506227423</v>
      </c>
      <c r="JL78" s="175">
        <v>284450.63793948217</v>
      </c>
      <c r="JM78" s="175">
        <v>202041.42831835052</v>
      </c>
      <c r="JN78" s="175">
        <v>121882.70439768126</v>
      </c>
      <c r="JO78" s="175">
        <v>82294.012211940499</v>
      </c>
      <c r="JP78" s="175">
        <v>98231.466929657807</v>
      </c>
      <c r="JQ78" s="175">
        <v>113959.55896054741</v>
      </c>
      <c r="JR78" s="175">
        <v>77190.052678783104</v>
      </c>
      <c r="JS78" s="175">
        <v>184867.45363657671</v>
      </c>
      <c r="JT78" s="175">
        <v>268756.83544877719</v>
      </c>
      <c r="JU78" s="175">
        <v>314586.88120732352</v>
      </c>
      <c r="JV78" s="175">
        <v>175450.24138880149</v>
      </c>
      <c r="JW78" s="175">
        <v>307255.32253544324</v>
      </c>
      <c r="JX78" s="175">
        <v>168419.85470908141</v>
      </c>
      <c r="JY78" s="175">
        <v>239590.41495276161</v>
      </c>
      <c r="JZ78" s="175">
        <v>222643.23045564859</v>
      </c>
      <c r="KA78" s="175">
        <v>161040.7345550787</v>
      </c>
      <c r="KB78" s="175">
        <v>238705.15624530596</v>
      </c>
      <c r="KC78" s="175">
        <v>195949.67939067879</v>
      </c>
      <c r="KD78" s="175">
        <v>160255.3574455629</v>
      </c>
      <c r="KE78" s="175">
        <v>107415.2626651762</v>
      </c>
      <c r="KF78" s="175">
        <v>109546.57200768357</v>
      </c>
      <c r="KG78" s="175">
        <v>312580.31671598181</v>
      </c>
      <c r="KH78" s="175">
        <v>96396.373562644541</v>
      </c>
      <c r="KI78" s="175">
        <v>122430.91540897542</v>
      </c>
      <c r="KJ78" s="175">
        <v>151200.659220131</v>
      </c>
      <c r="KK78" s="175">
        <v>197774.38863612691</v>
      </c>
      <c r="KL78" s="175">
        <v>198683.74502272141</v>
      </c>
      <c r="KM78" s="175">
        <v>374165.48269808723</v>
      </c>
      <c r="KN78" s="175">
        <v>190477.26312090814</v>
      </c>
      <c r="KO78" s="175">
        <v>100862.20961707293</v>
      </c>
      <c r="KP78" s="175">
        <v>118539.46835900651</v>
      </c>
      <c r="KQ78" s="175">
        <v>228223.63564414246</v>
      </c>
      <c r="KR78" s="175">
        <v>255785.53062114073</v>
      </c>
      <c r="KS78" s="175">
        <v>76125.055672401752</v>
      </c>
      <c r="KT78" s="175">
        <v>46157.605115320068</v>
      </c>
      <c r="KU78" s="175">
        <v>152848.20587887074</v>
      </c>
      <c r="KV78" s="175">
        <v>252988.54536625027</v>
      </c>
      <c r="KW78" s="175">
        <v>164642.22030504685</v>
      </c>
      <c r="KX78" s="175">
        <v>184679.52535988271</v>
      </c>
      <c r="KY78" s="175">
        <v>140569.59241966874</v>
      </c>
      <c r="KZ78" s="175">
        <v>280651.84292921581</v>
      </c>
      <c r="LA78" s="175">
        <v>198913.32062196254</v>
      </c>
      <c r="LB78" s="175">
        <v>334294.5110043828</v>
      </c>
      <c r="LC78" s="175">
        <v>120856.88589945456</v>
      </c>
      <c r="LD78" s="175">
        <v>180142.47881072867</v>
      </c>
      <c r="LE78" s="175">
        <v>183557.95871233405</v>
      </c>
      <c r="LF78" s="175">
        <v>185579.59772549779</v>
      </c>
      <c r="LG78" s="175">
        <v>140637.99947290891</v>
      </c>
      <c r="LH78" s="175">
        <v>177463.90968347926</v>
      </c>
      <c r="LI78" s="175">
        <v>188195.91119130387</v>
      </c>
      <c r="LJ78" s="175">
        <v>84389.793209927433</v>
      </c>
      <c r="LK78" s="175">
        <v>189700.77378185914</v>
      </c>
      <c r="LL78" s="175">
        <v>228931.65283769576</v>
      </c>
      <c r="LM78" s="175">
        <v>186722.01911534078</v>
      </c>
      <c r="LN78" s="175">
        <v>115750.56650282824</v>
      </c>
      <c r="LO78" s="175">
        <v>188235.33403330221</v>
      </c>
      <c r="LP78" s="175">
        <v>249106.99217510357</v>
      </c>
      <c r="LQ78" s="175">
        <v>355577.99156372237</v>
      </c>
      <c r="LR78" s="175">
        <v>193605.81188002939</v>
      </c>
      <c r="LS78" s="175">
        <v>258223.75176614942</v>
      </c>
      <c r="LT78" s="175">
        <v>335399.65779803984</v>
      </c>
      <c r="LU78" s="175">
        <v>212592.99406903947</v>
      </c>
      <c r="LV78" s="175">
        <v>205163.44729862185</v>
      </c>
      <c r="LW78" s="175">
        <v>303842.34874543891</v>
      </c>
      <c r="LX78" s="175">
        <v>145345.57265314623</v>
      </c>
      <c r="LY78" s="175">
        <v>83638.099515246824</v>
      </c>
      <c r="LZ78" s="175">
        <v>242057.59683975537</v>
      </c>
      <c r="MA78" s="175">
        <v>290210.14236678812</v>
      </c>
      <c r="MB78" s="175">
        <v>224859.35098044737</v>
      </c>
      <c r="MC78" s="175">
        <v>175763.24658060406</v>
      </c>
      <c r="MD78" s="175">
        <v>223467.65085077839</v>
      </c>
      <c r="ME78" s="175">
        <v>315307.85171821382</v>
      </c>
      <c r="MF78" s="175">
        <v>102906.14453032972</v>
      </c>
      <c r="MG78" s="175">
        <v>258012.18998674941</v>
      </c>
      <c r="MH78" s="175">
        <v>266766.97454709443</v>
      </c>
      <c r="MI78" s="175">
        <v>283372.06428574445</v>
      </c>
      <c r="MJ78" s="175">
        <v>107719.60839607092</v>
      </c>
      <c r="MK78" s="175">
        <v>154768.67910914385</v>
      </c>
      <c r="ML78" s="175">
        <v>251395.47915784849</v>
      </c>
      <c r="MM78" s="175">
        <v>264186.30107353028</v>
      </c>
      <c r="MN78" s="175">
        <v>177881.56030656071</v>
      </c>
      <c r="MO78" s="175">
        <v>164164.37142364352</v>
      </c>
      <c r="MP78" s="175">
        <v>374381.44544653973</v>
      </c>
      <c r="MQ78" s="175">
        <v>165500.95514448651</v>
      </c>
      <c r="MR78" s="175">
        <v>216711.63269864791</v>
      </c>
      <c r="MS78" s="175">
        <v>218365.12328489681</v>
      </c>
      <c r="MT78" s="175">
        <v>286602.30919665279</v>
      </c>
      <c r="MU78" s="175">
        <v>161004.06816784502</v>
      </c>
      <c r="MV78" s="175">
        <v>173913.09561578211</v>
      </c>
      <c r="MW78" s="175">
        <v>196486.2399970913</v>
      </c>
      <c r="MX78" s="175">
        <v>128350.45720592781</v>
      </c>
      <c r="MY78" s="175">
        <v>325528.35172698001</v>
      </c>
      <c r="MZ78" s="175">
        <v>84892.59330970989</v>
      </c>
      <c r="NA78" s="175">
        <v>98551.150551442362</v>
      </c>
      <c r="NB78" s="175">
        <v>175453.6584228783</v>
      </c>
      <c r="NC78" s="175">
        <v>65598.83955421843</v>
      </c>
      <c r="ND78" s="175">
        <v>157631.45314047902</v>
      </c>
      <c r="NE78" s="175">
        <v>180397.27035425854</v>
      </c>
      <c r="NF78" s="175">
        <v>228963.58175194197</v>
      </c>
      <c r="NG78" s="175">
        <v>155771.12156658483</v>
      </c>
      <c r="NH78" s="175">
        <v>326173.31681906967</v>
      </c>
      <c r="NI78" s="175">
        <v>121876.42713047535</v>
      </c>
      <c r="NJ78" s="175">
        <v>300850.44298941066</v>
      </c>
      <c r="NK78" s="175">
        <v>210648.73797901761</v>
      </c>
      <c r="NL78" s="175">
        <v>133477.06524907867</v>
      </c>
      <c r="NM78" s="175">
        <v>281829.12481094507</v>
      </c>
      <c r="NN78" s="175">
        <v>150904.27893579792</v>
      </c>
      <c r="NO78" s="175">
        <v>339625.04768418055</v>
      </c>
      <c r="NP78" s="175">
        <v>52274.573120286077</v>
      </c>
      <c r="NQ78" s="175">
        <v>256040.85888247579</v>
      </c>
      <c r="NR78" s="175">
        <v>260117.90971877554</v>
      </c>
      <c r="NS78" s="175">
        <v>243627.25416354273</v>
      </c>
      <c r="NT78" s="175">
        <v>100194.87384128038</v>
      </c>
      <c r="NU78" s="175">
        <v>177077.92345128028</v>
      </c>
      <c r="NV78" s="175">
        <v>128235.47597455917</v>
      </c>
      <c r="NW78" s="175">
        <v>232280.04339733906</v>
      </c>
      <c r="NX78" s="175">
        <v>149967.02053268708</v>
      </c>
      <c r="NY78" s="175">
        <v>225205.53548807249</v>
      </c>
      <c r="NZ78" s="175">
        <v>163117.93608320615</v>
      </c>
      <c r="OA78" s="175">
        <v>223704.6689991903</v>
      </c>
      <c r="OB78" s="175">
        <v>140476.12923909724</v>
      </c>
      <c r="OC78" s="175">
        <v>214669.12232888094</v>
      </c>
      <c r="OD78" s="175">
        <v>333458.78939021059</v>
      </c>
      <c r="OE78" s="175">
        <v>324940.45848335919</v>
      </c>
      <c r="OF78" s="175">
        <v>150367.46930463141</v>
      </c>
      <c r="OG78" s="175">
        <v>295886.39139128063</v>
      </c>
      <c r="OH78" s="175">
        <v>230963.4803061455</v>
      </c>
      <c r="OI78" s="175">
        <v>243352.06580722122</v>
      </c>
      <c r="OJ78" s="175">
        <v>188108.61380395107</v>
      </c>
      <c r="OK78" s="175">
        <v>163707.87056741724</v>
      </c>
      <c r="OL78" s="175">
        <v>127939.96445635903</v>
      </c>
      <c r="OM78" s="175">
        <v>308994.41111341707</v>
      </c>
      <c r="ON78" s="175">
        <v>148365.24965567663</v>
      </c>
      <c r="OO78" s="175">
        <v>179976.62250859043</v>
      </c>
      <c r="OP78" s="175">
        <v>129223.38129592178</v>
      </c>
      <c r="OQ78" s="175">
        <v>237219.1447354288</v>
      </c>
      <c r="OR78" s="175">
        <v>161603.4497477588</v>
      </c>
      <c r="OS78" s="175">
        <v>93318.037852448513</v>
      </c>
      <c r="OT78" s="175">
        <v>141769.06483911315</v>
      </c>
      <c r="OU78" s="175">
        <v>178810.53021314665</v>
      </c>
      <c r="OV78" s="175">
        <v>177517.89031764801</v>
      </c>
      <c r="OW78" s="175">
        <v>93374.246515123028</v>
      </c>
      <c r="OX78" s="175">
        <v>142894.97304553143</v>
      </c>
      <c r="OY78" s="175">
        <v>71994.935118100082</v>
      </c>
      <c r="OZ78" s="175">
        <v>174907.18436662306</v>
      </c>
      <c r="PA78" s="175">
        <v>148341.25737450543</v>
      </c>
      <c r="PB78" s="175">
        <v>359128.45093105664</v>
      </c>
      <c r="PC78" s="175">
        <v>119005.34736603916</v>
      </c>
      <c r="PD78" s="175">
        <v>43772.577071135747</v>
      </c>
      <c r="PE78" s="175">
        <v>147122.38619724824</v>
      </c>
      <c r="PF78" s="175">
        <v>288385.54947782191</v>
      </c>
      <c r="PG78" s="175">
        <v>209229.36621896489</v>
      </c>
      <c r="PH78" s="175">
        <v>83858.572007129638</v>
      </c>
      <c r="PI78" s="175">
        <v>157658.53682093724</v>
      </c>
      <c r="PJ78" s="175">
        <v>190942.22944513141</v>
      </c>
      <c r="PK78" s="175">
        <v>150291.46048633312</v>
      </c>
      <c r="PL78" s="175">
        <v>373282.78058192506</v>
      </c>
      <c r="PM78" s="175">
        <v>219133.78287897925</v>
      </c>
      <c r="PN78" s="175">
        <v>314335.28045207832</v>
      </c>
      <c r="PO78" s="175">
        <v>330424.4631847511</v>
      </c>
      <c r="PP78" s="175">
        <v>223900.16446370332</v>
      </c>
      <c r="PQ78" s="175">
        <v>138254.55688364705</v>
      </c>
      <c r="PR78" s="175">
        <v>154908.27315455209</v>
      </c>
      <c r="PS78" s="175">
        <v>220189.56116521623</v>
      </c>
      <c r="PT78" s="175">
        <v>114602.62518013034</v>
      </c>
      <c r="PU78" s="175">
        <v>203496.50971435232</v>
      </c>
      <c r="PV78" s="175">
        <v>271003.5483521673</v>
      </c>
      <c r="PW78" s="175">
        <v>139943.76311576806</v>
      </c>
      <c r="PX78" s="175">
        <v>169390.25185209082</v>
      </c>
      <c r="PY78" s="175">
        <v>264567.88247488462</v>
      </c>
      <c r="PZ78" s="175">
        <v>85773.099373938894</v>
      </c>
      <c r="QA78" s="175">
        <v>135893.75789293795</v>
      </c>
      <c r="QB78" s="175">
        <v>131780.94159647293</v>
      </c>
      <c r="QC78" s="175">
        <v>229044.75619044711</v>
      </c>
      <c r="QD78" s="175">
        <v>247972.50202117034</v>
      </c>
      <c r="QE78" s="175">
        <v>130097.39387191298</v>
      </c>
      <c r="QF78" s="175">
        <v>113244.04053107026</v>
      </c>
      <c r="QG78" s="175">
        <v>140698.68604228276</v>
      </c>
      <c r="QH78" s="175">
        <v>247927.9981358028</v>
      </c>
      <c r="QI78" s="175">
        <v>155116.73083570672</v>
      </c>
      <c r="QJ78" s="175">
        <v>197853.52253304276</v>
      </c>
      <c r="QK78" s="175">
        <v>356197.08062833163</v>
      </c>
      <c r="QL78" s="175">
        <v>110624.53000805982</v>
      </c>
      <c r="QM78" s="175">
        <v>325547.0952688111</v>
      </c>
      <c r="QN78" s="175">
        <v>155726.36819891288</v>
      </c>
      <c r="QO78" s="175">
        <v>212276.41956741028</v>
      </c>
      <c r="QP78" s="175">
        <v>183685.61942804966</v>
      </c>
      <c r="QQ78" s="175">
        <v>41211.178920884355</v>
      </c>
      <c r="QR78" s="175">
        <v>429909.26106662746</v>
      </c>
      <c r="QS78" s="175">
        <v>137808.00393655707</v>
      </c>
      <c r="QT78" s="175">
        <v>330299.40801000322</v>
      </c>
      <c r="QU78" s="175">
        <v>148634.53907512344</v>
      </c>
      <c r="QV78" s="175">
        <v>188519.19754710008</v>
      </c>
      <c r="QW78" s="175">
        <v>141260.7330005336</v>
      </c>
      <c r="QX78" s="175">
        <v>77763.747249379521</v>
      </c>
      <c r="QY78" s="175">
        <v>169513.82569033478</v>
      </c>
      <c r="QZ78" s="175">
        <v>292362.44502532267</v>
      </c>
      <c r="RA78" s="175">
        <v>145007.96985895082</v>
      </c>
      <c r="RB78" s="175">
        <v>138690.04928344753</v>
      </c>
      <c r="RC78" s="175">
        <v>154357.27945089756</v>
      </c>
      <c r="RD78" s="175">
        <v>228647.93789183264</v>
      </c>
      <c r="RE78" s="175">
        <v>171379.32981792869</v>
      </c>
      <c r="RF78" s="175">
        <v>154733.26520571078</v>
      </c>
      <c r="RG78" s="175">
        <v>201257.51374878411</v>
      </c>
      <c r="RH78" s="175">
        <v>183852.53810662043</v>
      </c>
      <c r="RI78" s="175">
        <v>154519.87184720638</v>
      </c>
      <c r="RJ78" s="175">
        <v>111112.44456307683</v>
      </c>
      <c r="RK78" s="175">
        <v>140395.29468374178</v>
      </c>
      <c r="RL78" s="175">
        <v>313674.41307311505</v>
      </c>
      <c r="RM78" s="175">
        <v>174345.82462649472</v>
      </c>
      <c r="RN78" s="175">
        <v>232596.92092313725</v>
      </c>
      <c r="RO78" s="175">
        <v>282254.14296381915</v>
      </c>
      <c r="RP78" s="175">
        <v>267666.59362965461</v>
      </c>
      <c r="RQ78" s="175">
        <v>88568.007007909793</v>
      </c>
      <c r="RR78" s="175">
        <v>190491.98048994466</v>
      </c>
      <c r="RS78" s="175">
        <v>207490.18051994994</v>
      </c>
      <c r="RT78" s="175">
        <v>259169.70182668231</v>
      </c>
      <c r="RU78" s="175">
        <v>202726.77595652029</v>
      </c>
      <c r="RV78" s="175">
        <v>145275.89688737603</v>
      </c>
      <c r="RW78" s="175">
        <v>134898.69649899879</v>
      </c>
      <c r="RX78" s="175">
        <v>189089.06491196883</v>
      </c>
      <c r="RY78" s="175">
        <v>171375.57223254829</v>
      </c>
      <c r="RZ78" s="175">
        <v>132178.2634862148</v>
      </c>
      <c r="SA78" s="175">
        <v>77343.31273345364</v>
      </c>
      <c r="SB78" s="175">
        <v>107944.4121266591</v>
      </c>
      <c r="SC78" s="175">
        <v>167449.79745024498</v>
      </c>
      <c r="SD78" s="175">
        <v>107314.59277338459</v>
      </c>
      <c r="SE78" s="175">
        <v>100011.35214713163</v>
      </c>
      <c r="SF78" s="175">
        <v>277957.68499810307</v>
      </c>
      <c r="SG78" s="175">
        <v>194207.93685854098</v>
      </c>
      <c r="SH78" s="175">
        <v>176477.41241671098</v>
      </c>
      <c r="SI78" s="175">
        <v>53680.367965613113</v>
      </c>
      <c r="SJ78" s="175">
        <v>173202.99651740995</v>
      </c>
      <c r="SK78" s="175">
        <v>164040.8084656556</v>
      </c>
      <c r="SL78" s="175">
        <v>112311.98147147411</v>
      </c>
      <c r="SM78" s="175">
        <v>176605.17405706798</v>
      </c>
      <c r="SN78" s="175">
        <v>330586.75104132324</v>
      </c>
      <c r="SO78" s="175">
        <v>174610.30568804915</v>
      </c>
      <c r="SP78" s="175">
        <v>351203.96358185768</v>
      </c>
      <c r="SQ78" s="175">
        <v>75158.800697000523</v>
      </c>
      <c r="SR78" s="175">
        <v>81038.875246665222</v>
      </c>
      <c r="SS78" s="175">
        <v>173335.66579260409</v>
      </c>
      <c r="ST78" s="175">
        <v>210286.89217062353</v>
      </c>
      <c r="SU78" s="175">
        <v>27793.971135025786</v>
      </c>
      <c r="SV78" s="175">
        <v>385744.3579935421</v>
      </c>
      <c r="SW78" s="175">
        <v>129675.20067967108</v>
      </c>
      <c r="SX78" s="175">
        <v>404851.02015324158</v>
      </c>
      <c r="SY78" s="175">
        <v>154175.97888911219</v>
      </c>
      <c r="SZ78" s="175">
        <v>174841.57149280686</v>
      </c>
      <c r="TA78" s="175">
        <v>183276.88965266547</v>
      </c>
      <c r="TB78" s="175">
        <v>160587.2102307725</v>
      </c>
      <c r="TC78" s="175">
        <v>78818.499006844548</v>
      </c>
      <c r="TD78" s="175">
        <v>303327.4618789705</v>
      </c>
      <c r="TE78" s="175">
        <v>120488.38871954444</v>
      </c>
      <c r="TF78" s="175">
        <v>208226.36893803638</v>
      </c>
      <c r="TG78" s="175">
        <v>77092.495780624769</v>
      </c>
      <c r="TH78" s="175">
        <v>288431.33428781061</v>
      </c>
      <c r="TI78" s="175">
        <v>289820.0513436239</v>
      </c>
      <c r="TJ78" s="175">
        <v>195719.80897207072</v>
      </c>
      <c r="TK78" s="175">
        <v>162371.49752499419</v>
      </c>
      <c r="TL78" s="175">
        <v>182331.50728431426</v>
      </c>
      <c r="TM78" s="175">
        <v>281400.77716657834</v>
      </c>
      <c r="TN78" s="175">
        <v>278404.83258410951</v>
      </c>
      <c r="TO78" s="175">
        <v>163888.48302287119</v>
      </c>
      <c r="TP78" s="175">
        <v>290206.84396670479</v>
      </c>
      <c r="TQ78" s="175">
        <v>172216.34268954647</v>
      </c>
      <c r="TR78" s="175">
        <v>263584.72701190517</v>
      </c>
      <c r="TS78" s="175">
        <v>72607.617716113455</v>
      </c>
      <c r="TT78" s="175">
        <v>288829.66721317172</v>
      </c>
      <c r="TU78" s="175">
        <v>176454.81118229977</v>
      </c>
      <c r="TV78" s="175">
        <v>261171.86682331259</v>
      </c>
      <c r="TW78" s="175">
        <v>90418.468458577714</v>
      </c>
      <c r="TX78" s="175">
        <v>52373.605935318439</v>
      </c>
      <c r="TY78" s="175">
        <v>262033.01269031523</v>
      </c>
      <c r="TZ78" s="175">
        <v>190835.68260238139</v>
      </c>
      <c r="UA78" s="175">
        <v>203197.99485987553</v>
      </c>
      <c r="UB78" s="175">
        <v>122482.96568936498</v>
      </c>
      <c r="UC78" s="175">
        <v>159597.69117301141</v>
      </c>
      <c r="UD78" s="175">
        <v>203058.92748514999</v>
      </c>
      <c r="UE78" s="175">
        <v>121247.4322035927</v>
      </c>
      <c r="UF78" s="175">
        <v>269218.28212502057</v>
      </c>
      <c r="UG78" s="175">
        <v>103629.03282975577</v>
      </c>
      <c r="UH78" s="175">
        <v>115255.49454625785</v>
      </c>
      <c r="UI78" s="175">
        <v>71714.267630345392</v>
      </c>
      <c r="UJ78" s="175">
        <v>122950.06073681985</v>
      </c>
      <c r="UK78" s="175">
        <v>228465.46458222944</v>
      </c>
      <c r="UL78" s="175">
        <v>121726.7250184228</v>
      </c>
      <c r="UM78" s="175">
        <v>442188.52657290193</v>
      </c>
      <c r="UN78" s="175">
        <v>302871.59056337056</v>
      </c>
      <c r="UO78" s="175">
        <v>152072.43647051326</v>
      </c>
      <c r="UP78" s="175">
        <v>284072.79461113503</v>
      </c>
      <c r="UQ78" s="175">
        <v>231943.94580883969</v>
      </c>
      <c r="UR78" s="175">
        <v>136652.57699512201</v>
      </c>
      <c r="US78" s="175">
        <v>103265.59845687577</v>
      </c>
      <c r="UT78" s="175">
        <v>64701.509308750712</v>
      </c>
      <c r="UU78" s="175">
        <v>92254.231645914871</v>
      </c>
      <c r="UV78" s="175">
        <v>118321.38553416684</v>
      </c>
      <c r="UW78" s="175">
        <v>208691.39996552147</v>
      </c>
      <c r="UX78" s="175">
        <v>126217.96266784027</v>
      </c>
      <c r="UY78" s="175">
        <v>179724.3400948339</v>
      </c>
      <c r="UZ78" s="175">
        <v>200655.93623647621</v>
      </c>
      <c r="VA78" s="175">
        <v>257038.79661525958</v>
      </c>
      <c r="VB78" s="175">
        <v>156115.05123019486</v>
      </c>
      <c r="VC78" s="175">
        <v>258141.08983314622</v>
      </c>
      <c r="VD78" s="175">
        <v>196943.26984268276</v>
      </c>
      <c r="VE78" s="175">
        <v>73602.222473214715</v>
      </c>
      <c r="VF78" s="175">
        <v>283534.76097574004</v>
      </c>
      <c r="VG78" s="175">
        <v>204692.26173065489</v>
      </c>
      <c r="VH78" s="175">
        <v>227043.14108246836</v>
      </c>
      <c r="VI78" s="175">
        <v>286236.32658528641</v>
      </c>
      <c r="VJ78" s="175">
        <v>187381.37104728894</v>
      </c>
      <c r="VK78" s="175">
        <v>175240.54031296913</v>
      </c>
      <c r="VL78" s="175">
        <v>141651.56072431454</v>
      </c>
      <c r="VM78" s="175">
        <v>67541.659386006257</v>
      </c>
      <c r="VN78" s="175">
        <v>108598.92615342556</v>
      </c>
      <c r="VO78" s="175">
        <v>345303.09852442087</v>
      </c>
      <c r="VP78" s="175">
        <v>106214.83326198792</v>
      </c>
      <c r="VQ78" s="175">
        <v>234869.31209861307</v>
      </c>
      <c r="VR78" s="175">
        <v>186249.22371416166</v>
      </c>
      <c r="VS78" s="175">
        <v>444315.09098727419</v>
      </c>
      <c r="VT78" s="175">
        <v>235707.50474270264</v>
      </c>
      <c r="VU78" s="175">
        <v>128954.71202563687</v>
      </c>
      <c r="VV78" s="175">
        <v>166342.68596732212</v>
      </c>
      <c r="VW78" s="175">
        <v>230024.99366295431</v>
      </c>
      <c r="VX78" s="175">
        <v>147980.55628642091</v>
      </c>
      <c r="VY78" s="175">
        <v>157094.61127108679</v>
      </c>
      <c r="VZ78" s="175">
        <v>93251.038442551828</v>
      </c>
      <c r="WA78" s="175">
        <v>211153.08923481725</v>
      </c>
      <c r="WB78" s="175">
        <v>249137.28923921206</v>
      </c>
      <c r="WC78" s="175">
        <v>233359.95349865995</v>
      </c>
      <c r="WD78" s="175">
        <v>183306.71302039013</v>
      </c>
      <c r="WE78" s="175">
        <v>125922.34595870628</v>
      </c>
      <c r="WF78" s="175">
        <v>148123.94629987152</v>
      </c>
      <c r="WG78" s="175">
        <v>228365.23999660028</v>
      </c>
      <c r="WH78" s="175">
        <v>355357.02447497513</v>
      </c>
      <c r="WI78" s="175">
        <v>349769.54597088048</v>
      </c>
      <c r="WJ78" s="175">
        <v>332767.71906356321</v>
      </c>
      <c r="WK78" s="175">
        <v>254450.52884918702</v>
      </c>
      <c r="WL78" s="175">
        <v>120620.16341559689</v>
      </c>
      <c r="WM78" s="175">
        <v>144060.90726538765</v>
      </c>
      <c r="WN78" s="175">
        <v>11010.188539230949</v>
      </c>
      <c r="WO78" s="175">
        <v>150416.99831492786</v>
      </c>
      <c r="WP78" s="175">
        <v>242903.48118030664</v>
      </c>
      <c r="WQ78" s="175">
        <v>159788.02342579677</v>
      </c>
      <c r="WR78" s="175">
        <v>302998.23875657399</v>
      </c>
      <c r="WS78" s="175">
        <v>220966.07633342521</v>
      </c>
      <c r="WT78" s="175">
        <v>256654.5196759644</v>
      </c>
      <c r="WU78" s="175">
        <v>78667.489867648168</v>
      </c>
      <c r="WV78" s="175">
        <v>273403.60138451215</v>
      </c>
      <c r="WW78" s="175">
        <v>122489.37980292778</v>
      </c>
      <c r="WX78" s="175">
        <v>150126.56077309325</v>
      </c>
      <c r="WY78" s="175">
        <v>367810.58746627707</v>
      </c>
      <c r="WZ78" s="175">
        <v>242168.51414161763</v>
      </c>
      <c r="XA78" s="175">
        <v>151730.75628038586</v>
      </c>
      <c r="XB78" s="175">
        <v>242203.62395386316</v>
      </c>
      <c r="XC78" s="175">
        <v>111987.5975551688</v>
      </c>
      <c r="XD78" s="175">
        <v>162026.02012000314</v>
      </c>
      <c r="XE78" s="175">
        <v>333426.33986754593</v>
      </c>
      <c r="XF78" s="175">
        <v>128167.40890293964</v>
      </c>
      <c r="XG78" s="175">
        <v>281944.09505807993</v>
      </c>
      <c r="XH78" s="175">
        <v>72830.229296203805</v>
      </c>
      <c r="XI78" s="175">
        <v>244520.9501621832</v>
      </c>
      <c r="XJ78" s="175">
        <v>108110.92708414186</v>
      </c>
      <c r="XK78" s="175">
        <v>217131.45245860639</v>
      </c>
      <c r="XL78" s="175">
        <v>227473.56673586415</v>
      </c>
      <c r="XM78" s="175">
        <v>194771.1049804058</v>
      </c>
      <c r="XN78" s="175">
        <v>360627.86636548588</v>
      </c>
      <c r="XO78" s="175">
        <v>226551.79972409992</v>
      </c>
      <c r="XP78" s="175">
        <v>152687.58879737224</v>
      </c>
      <c r="XQ78" s="175">
        <v>205848.09433952509</v>
      </c>
      <c r="XR78" s="175">
        <v>296224.18765129684</v>
      </c>
      <c r="XS78" s="175">
        <v>279566.21390564792</v>
      </c>
      <c r="XT78" s="175">
        <v>149099.71636130981</v>
      </c>
      <c r="XU78" s="175">
        <v>317419.90166070859</v>
      </c>
      <c r="XV78" s="175">
        <v>192301.82537024049</v>
      </c>
      <c r="XW78" s="175">
        <v>205315.74810545961</v>
      </c>
      <c r="XX78" s="175">
        <v>126677.16473426625</v>
      </c>
      <c r="XY78" s="175">
        <v>133458.88118549777</v>
      </c>
      <c r="XZ78" s="175">
        <v>381476.63891488954</v>
      </c>
      <c r="YA78" s="175">
        <v>250018.29865317186</v>
      </c>
      <c r="YB78" s="175">
        <v>315003.07962726924</v>
      </c>
      <c r="YC78" s="175">
        <v>99172.501042475356</v>
      </c>
      <c r="YD78" s="175">
        <v>120096.93847618204</v>
      </c>
      <c r="YE78" s="175">
        <v>157815.16596663318</v>
      </c>
      <c r="YF78" s="175">
        <v>170619.47538963973</v>
      </c>
      <c r="YG78" s="175">
        <v>159270.39997127801</v>
      </c>
      <c r="YH78" s="175">
        <v>218449.47639943074</v>
      </c>
      <c r="YI78" s="175">
        <v>147005.23536437008</v>
      </c>
      <c r="YJ78" s="175">
        <v>148736.30667290351</v>
      </c>
      <c r="YK78" s="175">
        <v>167888.80461259346</v>
      </c>
      <c r="YL78" s="175">
        <v>220378.31550445987</v>
      </c>
      <c r="YM78" s="175">
        <v>160135.07463458728</v>
      </c>
      <c r="YN78" s="175">
        <v>181532.42039662265</v>
      </c>
      <c r="YO78" s="175">
        <v>166055.33060778829</v>
      </c>
      <c r="YP78" s="175">
        <v>94555.220676467958</v>
      </c>
      <c r="YQ78" s="175">
        <v>306621.04168276786</v>
      </c>
      <c r="YR78" s="175">
        <v>170707.75861756923</v>
      </c>
      <c r="YS78" s="175">
        <v>143562.58946321253</v>
      </c>
      <c r="YT78" s="175">
        <v>263904.79710232688</v>
      </c>
      <c r="YU78" s="175">
        <v>544925.26510998374</v>
      </c>
      <c r="YV78" s="175">
        <v>151545.20905741263</v>
      </c>
      <c r="YW78" s="175">
        <v>239961.60322775092</v>
      </c>
      <c r="YX78" s="175">
        <v>209211.49067169838</v>
      </c>
      <c r="YY78" s="175">
        <v>75075.800742109132</v>
      </c>
      <c r="YZ78" s="175">
        <v>223511.97181302629</v>
      </c>
      <c r="ZA78" s="175">
        <v>128932.13178096616</v>
      </c>
      <c r="ZB78" s="175">
        <v>377009.79041401995</v>
      </c>
      <c r="ZC78" s="175">
        <v>238633.96122826598</v>
      </c>
      <c r="ZD78" s="175">
        <v>194772.32847679284</v>
      </c>
      <c r="ZE78" s="175">
        <v>217327.63766868791</v>
      </c>
      <c r="ZF78" s="175">
        <v>199433.85445337032</v>
      </c>
      <c r="ZG78" s="175">
        <v>216158.65092493343</v>
      </c>
      <c r="ZH78" s="175">
        <v>167161.19798802468</v>
      </c>
      <c r="ZI78" s="175">
        <v>221342.23995291675</v>
      </c>
      <c r="ZJ78" s="175">
        <v>161480.7028871213</v>
      </c>
      <c r="ZK78" s="175">
        <v>52887.606448800012</v>
      </c>
      <c r="ZL78" s="175">
        <v>94961.445402406098</v>
      </c>
      <c r="ZM78" s="175">
        <v>196595.20664232035</v>
      </c>
      <c r="ZN78" s="175">
        <v>245706.38105953997</v>
      </c>
      <c r="ZO78" s="175">
        <v>138221.9332957383</v>
      </c>
      <c r="ZP78" s="175">
        <v>110801.47437265156</v>
      </c>
      <c r="ZQ78" s="175">
        <v>238173.95387381816</v>
      </c>
      <c r="ZR78" s="175">
        <v>183424.84686352534</v>
      </c>
      <c r="ZS78" s="175">
        <v>80649.681981227812</v>
      </c>
      <c r="ZT78" s="175">
        <v>186371.55706233083</v>
      </c>
      <c r="ZU78" s="175">
        <v>258097.83845372987</v>
      </c>
      <c r="ZV78" s="175">
        <v>188933.46533035141</v>
      </c>
      <c r="ZW78" s="175">
        <v>226924.80847904106</v>
      </c>
      <c r="ZX78" s="175">
        <v>374005.69523269974</v>
      </c>
      <c r="ZY78" s="175">
        <v>247115.87771934303</v>
      </c>
      <c r="ZZ78" s="175">
        <v>237798.88862964115</v>
      </c>
      <c r="AAA78" s="175">
        <v>153376.12983603025</v>
      </c>
      <c r="AAB78" s="175">
        <v>221767.5168259062</v>
      </c>
      <c r="AAC78" s="175">
        <v>107100.91562464369</v>
      </c>
      <c r="AAD78" s="175">
        <v>270428.90581716993</v>
      </c>
      <c r="AAE78" s="175">
        <v>328201.19635665347</v>
      </c>
      <c r="AAF78" s="175">
        <v>200475.00782806167</v>
      </c>
      <c r="AAG78" s="175">
        <v>266404.22346590197</v>
      </c>
      <c r="AAH78" s="175">
        <v>168988.52410078127</v>
      </c>
      <c r="AAI78" s="175">
        <v>207758.97666757484</v>
      </c>
      <c r="AAJ78" s="175">
        <v>313281.81924418267</v>
      </c>
      <c r="AAK78" s="175">
        <v>75616.065050630612</v>
      </c>
      <c r="AAL78" s="175">
        <v>128525.97894540771</v>
      </c>
      <c r="AAM78" s="175">
        <v>120995.22132590992</v>
      </c>
      <c r="AAN78" s="175">
        <v>117197.70319323617</v>
      </c>
      <c r="AAO78" s="175">
        <v>55235.08638461378</v>
      </c>
      <c r="AAP78" s="175">
        <v>139520.33374830039</v>
      </c>
      <c r="AAQ78" s="175">
        <v>139799.60289118948</v>
      </c>
      <c r="AAR78" s="175">
        <v>249572.72398131253</v>
      </c>
      <c r="AAS78" s="175">
        <v>208438.2640245097</v>
      </c>
      <c r="AAT78" s="175">
        <v>123750.88857476112</v>
      </c>
      <c r="AAU78" s="175">
        <v>379923.91672612238</v>
      </c>
      <c r="AAV78" s="175">
        <v>247554.27659013876</v>
      </c>
      <c r="AAW78" s="175">
        <v>219828.59250836534</v>
      </c>
      <c r="AAX78" s="175">
        <v>341240.6220507496</v>
      </c>
      <c r="AAY78" s="175">
        <v>280818.27682701038</v>
      </c>
      <c r="AAZ78" s="175">
        <v>182568.80722583915</v>
      </c>
      <c r="ABA78" s="175">
        <v>307244.25612291321</v>
      </c>
      <c r="ABB78" s="175">
        <v>374356.72840277635</v>
      </c>
      <c r="ABC78" s="175">
        <v>269290.91567582689</v>
      </c>
      <c r="ABD78" s="175">
        <v>218842.50079367982</v>
      </c>
      <c r="ABE78" s="175">
        <v>222598.31879337461</v>
      </c>
      <c r="ABF78" s="175">
        <v>72648.252023303299</v>
      </c>
      <c r="ABG78" s="175">
        <v>135927.47924106359</v>
      </c>
      <c r="ABH78" s="175">
        <v>176122.8623973339</v>
      </c>
      <c r="ABI78" s="175">
        <v>196121.71759732725</v>
      </c>
      <c r="ABJ78" s="175">
        <v>86594.654503668804</v>
      </c>
      <c r="ABK78" s="175">
        <v>240473.95741316956</v>
      </c>
      <c r="ABL78" s="175">
        <v>172299.10174742798</v>
      </c>
      <c r="ABM78" s="175">
        <v>154228.73119120018</v>
      </c>
      <c r="ABN78" s="175">
        <v>80710.346900762583</v>
      </c>
      <c r="ABO78" s="175">
        <v>424659.97443301138</v>
      </c>
      <c r="ABP78" s="175">
        <v>328188.61744151876</v>
      </c>
      <c r="ABQ78" s="175">
        <v>271419.04319151206</v>
      </c>
      <c r="ABR78" s="175">
        <v>148660.39782016128</v>
      </c>
      <c r="ABS78" s="175">
        <v>407833.67360839137</v>
      </c>
      <c r="ABT78" s="175">
        <v>93024.993382043584</v>
      </c>
      <c r="ABU78" s="175">
        <v>348608.70552743657</v>
      </c>
      <c r="ABV78" s="175">
        <v>446451.75913428399</v>
      </c>
      <c r="ABW78" s="175">
        <v>185670.29661833271</v>
      </c>
      <c r="ABX78" s="175">
        <v>162686.22354893031</v>
      </c>
      <c r="ABY78" s="175">
        <v>180145.52282955559</v>
      </c>
      <c r="ABZ78" s="175">
        <v>181458.7563438096</v>
      </c>
      <c r="ACA78" s="175">
        <v>293961.26099127211</v>
      </c>
      <c r="ACB78" s="175">
        <v>363780.14394139941</v>
      </c>
      <c r="ACC78" s="175">
        <v>365417.81502993754</v>
      </c>
      <c r="ACD78" s="175">
        <v>63101.235455068032</v>
      </c>
      <c r="ACE78" s="175">
        <v>42287.872328641286</v>
      </c>
      <c r="ACF78" s="175">
        <v>338613.81423030223</v>
      </c>
      <c r="ACG78" s="175">
        <v>332453.31199839129</v>
      </c>
      <c r="ACH78" s="175">
        <v>287086.72778456047</v>
      </c>
      <c r="ACI78" s="175">
        <v>262235.93458376039</v>
      </c>
      <c r="ACJ78" s="175">
        <v>114819.17059731265</v>
      </c>
      <c r="ACK78" s="175">
        <v>128996.08021153402</v>
      </c>
      <c r="ACL78" s="175">
        <v>174012.07797125529</v>
      </c>
      <c r="ACM78" s="175">
        <v>377845.24413543905</v>
      </c>
      <c r="ACN78" s="175">
        <v>363320.01537089731</v>
      </c>
      <c r="ACO78" s="175">
        <v>181553.88401649491</v>
      </c>
      <c r="ACP78" s="175">
        <v>111033.49050493553</v>
      </c>
      <c r="ACQ78" s="175">
        <v>100901.18044248466</v>
      </c>
      <c r="ACR78" s="175">
        <v>208233.41282502416</v>
      </c>
      <c r="ACS78" s="175">
        <v>194536.90336872646</v>
      </c>
      <c r="ACT78" s="175">
        <v>161105.96981593309</v>
      </c>
      <c r="ACU78" s="175">
        <v>224355.41070475921</v>
      </c>
      <c r="ACV78" s="175">
        <v>215053.57031718851</v>
      </c>
      <c r="ACW78" s="175">
        <v>217316.68419753684</v>
      </c>
      <c r="ACX78" s="175">
        <v>401659.28316594148</v>
      </c>
      <c r="ACY78" s="175">
        <v>180936.6347793345</v>
      </c>
      <c r="ACZ78" s="175">
        <v>230990.92268242844</v>
      </c>
      <c r="ADA78" s="175">
        <v>200541.73920747486</v>
      </c>
      <c r="ADB78" s="175">
        <v>267654.15148262697</v>
      </c>
      <c r="ADC78" s="175">
        <v>69307.124619823779</v>
      </c>
      <c r="ADD78" s="175">
        <v>302638.71922806493</v>
      </c>
      <c r="ADE78" s="175">
        <v>313343.34413001104</v>
      </c>
      <c r="ADF78" s="175">
        <v>118156.20800399187</v>
      </c>
      <c r="ADG78" s="175">
        <v>214006.72692789175</v>
      </c>
      <c r="ADH78" s="175">
        <v>147668.97351953117</v>
      </c>
      <c r="ADI78" s="175">
        <v>129715.2548625574</v>
      </c>
      <c r="ADJ78" s="175">
        <v>162896.49472250772</v>
      </c>
      <c r="ADK78" s="175">
        <v>194255.1993907601</v>
      </c>
      <c r="ADL78" s="175">
        <v>178103.06241595722</v>
      </c>
      <c r="ADM78" s="175">
        <v>149153.22682112831</v>
      </c>
      <c r="ADN78" s="175">
        <v>299618.21444560145</v>
      </c>
      <c r="ADO78" s="175">
        <v>171414.0968074282</v>
      </c>
      <c r="ADP78" s="175">
        <v>266397.48150115059</v>
      </c>
      <c r="ADQ78" s="175">
        <v>268062.69706393348</v>
      </c>
      <c r="ADR78" s="175">
        <v>84971.657009179849</v>
      </c>
      <c r="ADS78" s="175">
        <v>155179.50441012107</v>
      </c>
      <c r="ADT78" s="175">
        <v>219152.59737183165</v>
      </c>
      <c r="ADU78" s="175">
        <v>274617.98025445029</v>
      </c>
      <c r="ADV78" s="175">
        <v>227296.46420248557</v>
      </c>
      <c r="ADW78" s="175">
        <v>193123.95103143671</v>
      </c>
      <c r="ADX78" s="175">
        <v>185690.11661135952</v>
      </c>
      <c r="ADY78" s="175">
        <v>434006.24656406644</v>
      </c>
      <c r="ADZ78" s="175">
        <v>229524.6087519576</v>
      </c>
      <c r="AEA78" s="175">
        <v>329541.39158091106</v>
      </c>
      <c r="AEB78" s="175">
        <v>286293.88412888953</v>
      </c>
      <c r="AEC78" s="175">
        <v>218807.06971339858</v>
      </c>
      <c r="AED78" s="175">
        <v>462722.68045834138</v>
      </c>
      <c r="AEE78" s="175">
        <v>257764.9859281503</v>
      </c>
      <c r="AEF78" s="175">
        <v>356661.17353155039</v>
      </c>
      <c r="AEG78" s="175">
        <v>188602.87243690059</v>
      </c>
      <c r="AEH78" s="175">
        <v>214506.64160273483</v>
      </c>
      <c r="AEI78" s="175">
        <v>214401.21369953104</v>
      </c>
      <c r="AEJ78" s="175">
        <v>96828.974545259771</v>
      </c>
      <c r="AEK78" s="175">
        <v>195308.69395784539</v>
      </c>
      <c r="AEL78" s="175">
        <v>318893.22102438397</v>
      </c>
      <c r="AEM78" s="175">
        <v>203356.51334550878</v>
      </c>
      <c r="AEN78" s="175">
        <v>173973.10616880897</v>
      </c>
      <c r="AEO78" s="175">
        <v>228389.75453409724</v>
      </c>
      <c r="AEP78" s="175">
        <v>185912.12127784354</v>
      </c>
      <c r="AEQ78" s="175">
        <v>251944.52113684156</v>
      </c>
      <c r="AER78" s="175">
        <v>262321.78136492945</v>
      </c>
      <c r="AES78" s="175">
        <v>270232.32472155843</v>
      </c>
      <c r="AET78" s="175">
        <v>228750.25559709215</v>
      </c>
      <c r="AEU78" s="175">
        <v>171358.75397180062</v>
      </c>
      <c r="AEV78" s="175">
        <v>132505.55030332349</v>
      </c>
      <c r="AEW78" s="175">
        <v>126737.66296707826</v>
      </c>
      <c r="AEX78" s="175">
        <v>140282.48226214095</v>
      </c>
      <c r="AEY78" s="175">
        <v>237383.76487924744</v>
      </c>
      <c r="AEZ78" s="175">
        <v>261388.4685497618</v>
      </c>
      <c r="AFA78" s="175">
        <v>99423.822478224494</v>
      </c>
      <c r="AFB78" s="175">
        <v>87569.991806592559</v>
      </c>
      <c r="AFC78" s="175">
        <v>151985.19443632782</v>
      </c>
      <c r="AFD78" s="175">
        <v>290779.0086338573</v>
      </c>
      <c r="AFE78" s="175">
        <v>85626.188694972036</v>
      </c>
      <c r="AFF78" s="175">
        <v>294548.10031853867</v>
      </c>
      <c r="AFG78" s="175">
        <v>324517.89456874522</v>
      </c>
      <c r="AFH78" s="175">
        <v>195269.23861665736</v>
      </c>
      <c r="AFI78" s="175">
        <v>241009.51567884063</v>
      </c>
      <c r="AFJ78" s="175">
        <v>192840.93319576731</v>
      </c>
      <c r="AFK78" s="175">
        <v>141905.7016000477</v>
      </c>
      <c r="AFL78" s="175">
        <v>323749.15437124704</v>
      </c>
      <c r="AFM78" s="175">
        <v>137988.60481614061</v>
      </c>
      <c r="AFN78" s="175">
        <v>173010.68818516642</v>
      </c>
      <c r="AFO78" s="175">
        <v>63632.074545833762</v>
      </c>
      <c r="AFP78" s="175">
        <v>164246.97995632407</v>
      </c>
      <c r="AFQ78" s="175">
        <v>269206.21825483139</v>
      </c>
      <c r="AFR78" s="175">
        <v>450730.03890183975</v>
      </c>
      <c r="AFS78" s="175">
        <v>138802.32486296952</v>
      </c>
      <c r="AFT78" s="175">
        <v>106898.65754814036</v>
      </c>
      <c r="AFU78" s="175">
        <v>95640.992444967036</v>
      </c>
      <c r="AFV78" s="175">
        <v>136664.28824321987</v>
      </c>
      <c r="AFW78" s="175">
        <v>347949.52026066813</v>
      </c>
      <c r="AFX78" s="175">
        <v>222963.33183502266</v>
      </c>
      <c r="AFY78" s="175">
        <v>66579.10124788816</v>
      </c>
      <c r="AFZ78" s="175">
        <v>327418.5613231606</v>
      </c>
      <c r="AGA78" s="175">
        <v>311303.60972343193</v>
      </c>
      <c r="AGB78" s="175">
        <v>29612.445726905615</v>
      </c>
      <c r="AGC78" s="175">
        <v>287643.1033051401</v>
      </c>
      <c r="AGD78" s="175">
        <v>272087.44902878557</v>
      </c>
      <c r="AGE78" s="175">
        <v>161917.44973723948</v>
      </c>
      <c r="AGF78" s="175">
        <v>163387.21844291603</v>
      </c>
      <c r="AGG78" s="175">
        <v>314013.4385545649</v>
      </c>
      <c r="AGH78" s="175">
        <v>368844.19736945827</v>
      </c>
      <c r="AGI78" s="175">
        <v>174498.98691907211</v>
      </c>
      <c r="AGJ78" s="175">
        <v>143097.88479110377</v>
      </c>
      <c r="AGK78" s="175">
        <v>86420.287134994564</v>
      </c>
      <c r="AGL78" s="175">
        <v>156231.48356891528</v>
      </c>
      <c r="AGM78" s="175">
        <v>379973.36529458582</v>
      </c>
      <c r="AGN78" s="175">
        <v>303066.54869194067</v>
      </c>
      <c r="AGO78" s="175">
        <v>144348.16632634198</v>
      </c>
      <c r="AGP78" s="175">
        <v>203460.66342915027</v>
      </c>
      <c r="AGQ78" s="175">
        <v>366351.23870823131</v>
      </c>
      <c r="AGR78" s="175">
        <v>323931.67639228678</v>
      </c>
      <c r="AGS78" s="175">
        <v>142454.17956444953</v>
      </c>
      <c r="AGT78" s="175">
        <v>333558.01544443797</v>
      </c>
      <c r="AGU78" s="175">
        <v>145192.80353849841</v>
      </c>
      <c r="AGV78" s="175">
        <v>255291.74078555888</v>
      </c>
      <c r="AGW78" s="175">
        <v>141224.61343130679</v>
      </c>
      <c r="AGX78" s="175">
        <v>249965.81847740864</v>
      </c>
      <c r="AGY78" s="175">
        <v>298403.10977641947</v>
      </c>
      <c r="AGZ78" s="175">
        <v>202529.26063150656</v>
      </c>
      <c r="AHA78" s="175">
        <v>239886.21836707374</v>
      </c>
      <c r="AHB78" s="175">
        <v>125286.86981832271</v>
      </c>
      <c r="AHC78" s="175">
        <v>293779.49436369498</v>
      </c>
      <c r="AHD78" s="175">
        <v>234126.86995932923</v>
      </c>
      <c r="AHE78" s="175">
        <v>90673.804992102625</v>
      </c>
      <c r="AHF78" s="175">
        <v>221930.72874014155</v>
      </c>
      <c r="AHG78" s="175">
        <v>119315.38555972473</v>
      </c>
      <c r="AHH78" s="175">
        <v>243573.43391244608</v>
      </c>
      <c r="AHI78" s="175">
        <v>124633.29842622671</v>
      </c>
      <c r="AHJ78" s="175">
        <v>154379.12431812199</v>
      </c>
      <c r="AHK78" s="175">
        <v>204565.14298060772</v>
      </c>
      <c r="AHL78" s="175">
        <v>285500.0287722614</v>
      </c>
      <c r="AHM78" s="175">
        <v>127513.96620703042</v>
      </c>
      <c r="AHN78" s="175">
        <v>227904.69111047348</v>
      </c>
      <c r="AHO78" s="175">
        <v>231967.69438230485</v>
      </c>
      <c r="AHP78" s="175">
        <v>250620.0413766398</v>
      </c>
      <c r="AHQ78" s="175">
        <v>219440.28221853598</v>
      </c>
      <c r="AHR78" s="175">
        <v>251444.13314893303</v>
      </c>
      <c r="AHS78" s="175">
        <v>264362.55920871289</v>
      </c>
      <c r="AHT78" s="175">
        <v>121621.18797273439</v>
      </c>
      <c r="AHU78" s="175">
        <v>188428.64299460428</v>
      </c>
      <c r="AHV78" s="175">
        <v>182554.80807502568</v>
      </c>
      <c r="AHW78" s="175">
        <v>196057.38588192861</v>
      </c>
      <c r="AHX78" s="175">
        <v>134018.23509691568</v>
      </c>
      <c r="AHY78" s="175">
        <v>183869.4200332741</v>
      </c>
      <c r="AHZ78" s="175">
        <v>209431.15517868273</v>
      </c>
      <c r="AIA78" s="175">
        <v>196742.19741796851</v>
      </c>
      <c r="AIB78" s="175">
        <v>180532.26530440999</v>
      </c>
      <c r="AIC78" s="175">
        <v>294231.37609346677</v>
      </c>
      <c r="AID78" s="175">
        <v>150668.2681388396</v>
      </c>
      <c r="AIE78" s="175">
        <v>405404.75545004394</v>
      </c>
      <c r="AIF78" s="175">
        <v>57133.389830227257</v>
      </c>
      <c r="AIG78" s="175">
        <v>166693.24882139737</v>
      </c>
      <c r="AIH78" s="175">
        <v>133422.58291570167</v>
      </c>
      <c r="AII78" s="175">
        <v>276338.87894586299</v>
      </c>
      <c r="AIJ78" s="175">
        <v>243956.21322759971</v>
      </c>
      <c r="AIK78" s="175">
        <v>135887.92186927318</v>
      </c>
      <c r="AIL78" s="175">
        <v>102865.73897378493</v>
      </c>
      <c r="AIM78" s="175">
        <v>284739.50889287505</v>
      </c>
      <c r="AIN78" s="175">
        <v>160454.19145954837</v>
      </c>
      <c r="AIO78" s="175">
        <v>137388.34285379422</v>
      </c>
      <c r="AIP78" s="175">
        <v>175711.14943219192</v>
      </c>
      <c r="AIQ78" s="175">
        <v>192844.75748022425</v>
      </c>
      <c r="AIR78" s="175">
        <v>224440.62152833422</v>
      </c>
      <c r="AIS78" s="175">
        <v>312455.34294803086</v>
      </c>
      <c r="AIT78" s="175">
        <v>272217.56999730587</v>
      </c>
      <c r="AIU78" s="175">
        <v>235221.22482547018</v>
      </c>
      <c r="AIV78" s="175">
        <v>295155.83727984858</v>
      </c>
      <c r="AIW78" s="175">
        <v>401987.93378722214</v>
      </c>
      <c r="AIX78" s="175">
        <v>259736.94257743386</v>
      </c>
      <c r="AIY78" s="175">
        <v>236565.26824346359</v>
      </c>
      <c r="AIZ78" s="175">
        <v>180155.0640279502</v>
      </c>
      <c r="AJA78" s="175">
        <v>206921.97639147419</v>
      </c>
      <c r="AJB78" s="175">
        <v>168746.50769493252</v>
      </c>
      <c r="AJC78" s="175">
        <v>96633.641162232569</v>
      </c>
      <c r="AJD78" s="175">
        <v>361631.60269629513</v>
      </c>
      <c r="AJE78" s="175">
        <v>158710.59179581635</v>
      </c>
      <c r="AJF78" s="175">
        <v>92794.377721143508</v>
      </c>
      <c r="AJG78" s="175">
        <v>229078.39878935073</v>
      </c>
      <c r="AJH78" s="175">
        <v>208619.55265942079</v>
      </c>
      <c r="AJI78" s="175">
        <v>161538.78478723345</v>
      </c>
      <c r="AJJ78" s="175">
        <v>69377.56496990817</v>
      </c>
      <c r="AJK78" s="175">
        <v>169576.21240757869</v>
      </c>
      <c r="AJL78" s="175">
        <v>96310.922005564556</v>
      </c>
      <c r="AJM78" s="175">
        <v>138062.83268587821</v>
      </c>
      <c r="AJN78" s="175">
        <v>80540.898908949428</v>
      </c>
      <c r="AJO78" s="175">
        <v>236145.33310109138</v>
      </c>
      <c r="AJP78" s="175">
        <v>152512.17710089369</v>
      </c>
      <c r="AJQ78" s="175">
        <v>96692.681003190839</v>
      </c>
      <c r="AJR78" s="175">
        <v>17458.359569260894</v>
      </c>
      <c r="AJS78" s="175">
        <v>265407.24936799996</v>
      </c>
      <c r="AJT78" s="175">
        <v>169244.63781855837</v>
      </c>
      <c r="AJU78" s="175">
        <v>134077.81920459788</v>
      </c>
      <c r="AJV78" s="175">
        <v>140631.40268839884</v>
      </c>
      <c r="AJW78" s="175">
        <v>65317.423284798759</v>
      </c>
      <c r="AJX78" s="175">
        <v>164051.04212547143</v>
      </c>
      <c r="AJY78" s="175">
        <v>204820.67728915662</v>
      </c>
      <c r="AJZ78" s="175">
        <v>185644.15452792044</v>
      </c>
      <c r="AKA78" s="175">
        <v>541910.74274676561</v>
      </c>
      <c r="AKB78" s="175">
        <v>94615.60012079576</v>
      </c>
      <c r="AKC78" s="175">
        <v>107565.9642649592</v>
      </c>
      <c r="AKD78" s="175">
        <v>130080.94535328867</v>
      </c>
      <c r="AKE78" s="175">
        <v>149844.38959717343</v>
      </c>
      <c r="AKF78" s="175">
        <v>143850.08790366043</v>
      </c>
      <c r="AKG78" s="175">
        <v>97179.525029975412</v>
      </c>
      <c r="AKH78" s="175">
        <v>117747.74689310975</v>
      </c>
      <c r="AKI78" s="175">
        <v>49245.461547364626</v>
      </c>
      <c r="AKJ78" s="175">
        <v>127363.76315022867</v>
      </c>
      <c r="AKK78" s="175">
        <v>139708.20128718179</v>
      </c>
      <c r="AKL78" s="175">
        <v>238167.06451806505</v>
      </c>
      <c r="AKM78" s="175">
        <v>131616.97904355635</v>
      </c>
      <c r="AKN78" s="175">
        <v>162449.0641357312</v>
      </c>
      <c r="AKO78" s="175">
        <v>171404.46685590409</v>
      </c>
      <c r="AKP78" s="175">
        <v>439679.20103718416</v>
      </c>
      <c r="AKQ78" s="175">
        <v>180939.74410666944</v>
      </c>
      <c r="AKR78" s="175">
        <v>240658.68378959908</v>
      </c>
      <c r="AKS78" s="175">
        <v>298673.935110208</v>
      </c>
      <c r="AKT78" s="175">
        <v>65202.773611529745</v>
      </c>
      <c r="AKU78" s="175">
        <v>273937.62441541208</v>
      </c>
      <c r="AKV78" s="175">
        <v>138619.35115085228</v>
      </c>
      <c r="AKW78" s="175">
        <v>129954.89008442734</v>
      </c>
      <c r="AKX78" s="175">
        <v>257636.9851344701</v>
      </c>
      <c r="AKY78" s="175">
        <v>273002.1335045853</v>
      </c>
      <c r="AKZ78" s="175">
        <v>173498.95250748977</v>
      </c>
      <c r="ALA78" s="175">
        <v>90721.863021220677</v>
      </c>
      <c r="ALB78" s="175">
        <v>176218.40643313911</v>
      </c>
      <c r="ALC78" s="175">
        <v>112897.75851334888</v>
      </c>
      <c r="ALD78" s="175">
        <v>175097.82830220734</v>
      </c>
      <c r="ALE78" s="175">
        <v>114958.36605033099</v>
      </c>
      <c r="ALF78" s="175">
        <v>247609.3478227036</v>
      </c>
      <c r="ALG78" s="175">
        <v>168693.4919483714</v>
      </c>
      <c r="ALH78" s="175">
        <v>120214.9445733012</v>
      </c>
      <c r="ALI78" s="175">
        <v>173138.68393777232</v>
      </c>
      <c r="ALJ78" s="175">
        <v>298555.22177644173</v>
      </c>
      <c r="ALK78" s="175">
        <v>154411.01516305347</v>
      </c>
      <c r="ALL78" s="175">
        <v>221849.53150397076</v>
      </c>
      <c r="ALM78" s="175">
        <v>384986.90468172374</v>
      </c>
      <c r="ALN78" s="175">
        <v>204594.1110601564</v>
      </c>
      <c r="ALO78" s="175">
        <v>249574.97368544387</v>
      </c>
      <c r="ALP78" s="175">
        <v>182550.46629326267</v>
      </c>
      <c r="ALQ78" s="175">
        <v>231206.06155719925</v>
      </c>
      <c r="ALR78" s="175">
        <v>291207.49585573975</v>
      </c>
      <c r="ALS78" s="175">
        <v>193490.37594278465</v>
      </c>
      <c r="ALT78" s="175">
        <v>84260.496871286159</v>
      </c>
      <c r="ALU78" s="175">
        <v>183044.69154431488</v>
      </c>
      <c r="ALV78" s="175">
        <v>209684.73372416088</v>
      </c>
      <c r="ALW78" s="175">
        <v>136129.14338911936</v>
      </c>
      <c r="ALX78" s="176">
        <v>250854.87691491086</v>
      </c>
    </row>
    <row r="79" spans="1:1012" s="4" customFormat="1" ht="14.4" customHeight="1" x14ac:dyDescent="0.35">
      <c r="A79" s="99">
        <f t="shared" si="1"/>
        <v>12</v>
      </c>
      <c r="B79" s="190">
        <f>IF(Calculations[[#This Row],[Adoption Year]]&lt;=Plan_Yrs,Inv*(1+YoY_Inv)^Calculations[[#This Row],[Adoption Year]],"")</f>
        <v>169987.14703424068</v>
      </c>
      <c r="C79" s="190">
        <f>IF(Calculations[[#This Row],[Adoption Year]]&lt;= Plan_Yrs, Calculations[[#This Row],[Investment]]/(1+DR)^Calculations[[#This Row],[Adoption Year]],"")</f>
        <v>56148.495245226586</v>
      </c>
      <c r="D79" s="190">
        <f>IF(Calculations[[#This Row],[Adoption Year]]&lt;=Plan_Yrs,
   IF(DR=0,
      Ben*((1+YoY_Ben))^Calculations[[#This Row],[Adoption Year]] * Ben_Life / (1+DR)^Calculations[[#This Row],[Adoption Year]],
      Ben * ((1+YoY_Ben)/(1+DR))^Calculations[[#This Row],[Adoption Year]] * (1 - (1/(1+DR))^Ben_Life) / DR
   ),
   ""
)</f>
        <v>232661.57845814407</v>
      </c>
      <c r="E79" s="190">
        <f>IF(Calculations[[#This Row],[Adoption Year]]&lt;= Plan_Yrs,Calculations[[#This Row],[Lifetime Benefits PV]]-Calculations[[#This Row],[Investment PV]],"")</f>
        <v>176513.0832129175</v>
      </c>
      <c r="F79" s="190">
        <f>IF(Calculations[[#This Row],[Adoption Year]]&lt;= Plan_Yrs, MAX(Calculations[NPV])-Calculations[[#This Row],[NPV]],"")</f>
        <v>46097.046965805115</v>
      </c>
      <c r="G79" s="193">
        <f>IF(Calculations[[#This Row],[Adoption Year]]&lt;= Plan_Yrs, AVERAGE(M79:ALX79),"")</f>
        <v>194231.62448109663</v>
      </c>
      <c r="H79" s="194">
        <f>IF(Calculations[[#This Row],[Adoption Year]]&lt;= Plan_Yrs, MAX(Calculations[NPV Mean])-Calculations[[#This Row],[NPV Mean]],"")</f>
        <v>7303.5608293573314</v>
      </c>
      <c r="I79"/>
      <c r="K79" s="66">
        <v>12</v>
      </c>
      <c r="L79" s="180">
        <f>Calculations[[#This Row],[NPV]]</f>
        <v>176513.0832129175</v>
      </c>
      <c r="M79" s="175">
        <v>254287.91492637675</v>
      </c>
      <c r="N79" s="175">
        <v>120670.68035881281</v>
      </c>
      <c r="O79" s="175">
        <v>98419.835278048093</v>
      </c>
      <c r="P79" s="175">
        <v>277055.8016682032</v>
      </c>
      <c r="Q79" s="175">
        <v>121091.94485519614</v>
      </c>
      <c r="R79" s="175">
        <v>107920.79063327258</v>
      </c>
      <c r="S79" s="175">
        <v>129576.6994841588</v>
      </c>
      <c r="T79" s="175">
        <v>52050.957674403282</v>
      </c>
      <c r="U79" s="175">
        <v>113380.63391968643</v>
      </c>
      <c r="V79" s="175">
        <v>91879.24545157273</v>
      </c>
      <c r="W79" s="177">
        <v>196896.72480663916</v>
      </c>
      <c r="X79" s="177">
        <v>250357.68861822993</v>
      </c>
      <c r="Y79" s="177">
        <v>211349.09434437065</v>
      </c>
      <c r="Z79" s="177">
        <v>287189.78344574507</v>
      </c>
      <c r="AA79" s="177">
        <v>244141.23927454953</v>
      </c>
      <c r="AB79" s="177">
        <v>241489.32498969149</v>
      </c>
      <c r="AC79" s="177">
        <v>142227.49069882152</v>
      </c>
      <c r="AD79" s="177">
        <v>187644.64899715397</v>
      </c>
      <c r="AE79" s="177">
        <v>45856.362676903082</v>
      </c>
      <c r="AF79" s="177">
        <v>7549.574051119067</v>
      </c>
      <c r="AG79" s="177">
        <v>198832.70060155293</v>
      </c>
      <c r="AH79" s="177">
        <v>149275.39628889217</v>
      </c>
      <c r="AI79" s="177">
        <v>123886.18744350635</v>
      </c>
      <c r="AJ79" s="177">
        <v>114639.96150448962</v>
      </c>
      <c r="AK79" s="177">
        <v>113533.33790232941</v>
      </c>
      <c r="AL79" s="177">
        <v>137959.45078077965</v>
      </c>
      <c r="AM79" s="177">
        <v>270486.9255858048</v>
      </c>
      <c r="AN79" s="177">
        <v>121355.25065932085</v>
      </c>
      <c r="AO79" s="177">
        <v>90991.399944191216</v>
      </c>
      <c r="AP79" s="177">
        <v>257663.63765035605</v>
      </c>
      <c r="AQ79" s="177">
        <v>18737.74371056087</v>
      </c>
      <c r="AR79" s="175">
        <v>253707.95210004327</v>
      </c>
      <c r="AS79" s="175">
        <v>192840.86961013984</v>
      </c>
      <c r="AT79" s="175">
        <v>197475.10569772703</v>
      </c>
      <c r="AU79" s="175">
        <v>91215.049094692338</v>
      </c>
      <c r="AV79" s="175">
        <v>136399.24033110435</v>
      </c>
      <c r="AW79" s="175">
        <v>189919.69216512513</v>
      </c>
      <c r="AX79" s="175">
        <v>312473.72601736279</v>
      </c>
      <c r="AY79" s="175">
        <v>427064.89006572939</v>
      </c>
      <c r="AZ79" s="175">
        <v>103598.13847653012</v>
      </c>
      <c r="BA79" s="175">
        <v>349316.87681492598</v>
      </c>
      <c r="BB79" s="175">
        <v>173961.70006173407</v>
      </c>
      <c r="BC79" s="175">
        <v>146649.1863891955</v>
      </c>
      <c r="BD79" s="175">
        <v>146296.3025212877</v>
      </c>
      <c r="BE79" s="175">
        <v>193164.50984967977</v>
      </c>
      <c r="BF79" s="175">
        <v>290726.39799340407</v>
      </c>
      <c r="BG79" s="175">
        <v>315558.18831889326</v>
      </c>
      <c r="BH79" s="175">
        <v>236357.33895970648</v>
      </c>
      <c r="BI79" s="175">
        <v>343623.33295062091</v>
      </c>
      <c r="BJ79" s="175">
        <v>179915.00404367171</v>
      </c>
      <c r="BK79" s="175">
        <v>102180.30624096937</v>
      </c>
      <c r="BL79" s="175">
        <v>243134.22509591677</v>
      </c>
      <c r="BM79" s="175">
        <v>233179.78523328778</v>
      </c>
      <c r="BN79" s="175">
        <v>135614.54998257704</v>
      </c>
      <c r="BO79" s="175">
        <v>365665.47469016467</v>
      </c>
      <c r="BP79" s="175">
        <v>417949.29324221052</v>
      </c>
      <c r="BQ79" s="175">
        <v>245511.74471288754</v>
      </c>
      <c r="BR79" s="175">
        <v>161670.4808227139</v>
      </c>
      <c r="BS79" s="175">
        <v>222101.04051240897</v>
      </c>
      <c r="BT79" s="175">
        <v>229508.54321316956</v>
      </c>
      <c r="BU79" s="175">
        <v>169528.04760976013</v>
      </c>
      <c r="BV79" s="175">
        <v>141945.43062728815</v>
      </c>
      <c r="BW79" s="175">
        <v>170166.5197194028</v>
      </c>
      <c r="BX79" s="175">
        <v>209101.65931006271</v>
      </c>
      <c r="BY79" s="175">
        <v>251167.9787020841</v>
      </c>
      <c r="BZ79" s="175">
        <v>340925.90583629376</v>
      </c>
      <c r="CA79" s="175">
        <v>210287.9378652139</v>
      </c>
      <c r="CB79" s="175">
        <v>354121.03658377193</v>
      </c>
      <c r="CC79" s="175">
        <v>350801.93303134694</v>
      </c>
      <c r="CD79" s="175">
        <v>287542.49725130288</v>
      </c>
      <c r="CE79" s="175">
        <v>119670.46827341853</v>
      </c>
      <c r="CF79" s="175">
        <v>64502.794005021584</v>
      </c>
      <c r="CG79" s="175">
        <v>85101.914889936917</v>
      </c>
      <c r="CH79" s="175">
        <v>168768.75241509642</v>
      </c>
      <c r="CI79" s="175">
        <v>227738.12453729357</v>
      </c>
      <c r="CJ79" s="175">
        <v>306175.68411529082</v>
      </c>
      <c r="CK79" s="175">
        <v>184309.84835311089</v>
      </c>
      <c r="CL79" s="175">
        <v>278545.43260157719</v>
      </c>
      <c r="CM79" s="175">
        <v>166793.07835456764</v>
      </c>
      <c r="CN79" s="175">
        <v>235286.86678641901</v>
      </c>
      <c r="CO79" s="175">
        <v>175589.64001681778</v>
      </c>
      <c r="CP79" s="175">
        <v>158789.10228321879</v>
      </c>
      <c r="CQ79" s="175">
        <v>136481.82371322549</v>
      </c>
      <c r="CR79" s="175">
        <v>201396.19209835268</v>
      </c>
      <c r="CS79" s="175">
        <v>55493.839853398676</v>
      </c>
      <c r="CT79" s="175">
        <v>240895.21665563271</v>
      </c>
      <c r="CU79" s="175">
        <v>27116.253266358355</v>
      </c>
      <c r="CV79" s="175">
        <v>143733.83555772965</v>
      </c>
      <c r="CW79" s="175">
        <v>254589.94349469343</v>
      </c>
      <c r="CX79" s="175">
        <v>136933.88585572553</v>
      </c>
      <c r="CY79" s="175">
        <v>285231.33899318048</v>
      </c>
      <c r="CZ79" s="175">
        <v>433581.07043832331</v>
      </c>
      <c r="DA79" s="175">
        <v>120136.79345384351</v>
      </c>
      <c r="DB79" s="175">
        <v>194262.13605993812</v>
      </c>
      <c r="DC79" s="175">
        <v>237608.52106005288</v>
      </c>
      <c r="DD79" s="175">
        <v>150589.14457162912</v>
      </c>
      <c r="DE79" s="175">
        <v>129775.21974132032</v>
      </c>
      <c r="DF79" s="175">
        <v>183981.80388870984</v>
      </c>
      <c r="DG79" s="175">
        <v>193302.92074863959</v>
      </c>
      <c r="DH79" s="175">
        <v>281582.53501774586</v>
      </c>
      <c r="DI79" s="175">
        <v>398348.97679331666</v>
      </c>
      <c r="DJ79" s="175">
        <v>307067.34364984423</v>
      </c>
      <c r="DK79" s="175">
        <v>182968.07459721455</v>
      </c>
      <c r="DL79" s="175">
        <v>266843.91822503286</v>
      </c>
      <c r="DM79" s="175">
        <v>141923.01201847411</v>
      </c>
      <c r="DN79" s="175">
        <v>186926.24246205552</v>
      </c>
      <c r="DO79" s="175">
        <v>180511.18179057899</v>
      </c>
      <c r="DP79" s="175">
        <v>73975.194145416739</v>
      </c>
      <c r="DQ79" s="175">
        <v>145503.40299089078</v>
      </c>
      <c r="DR79" s="175">
        <v>176513.0832129175</v>
      </c>
      <c r="DS79" s="175">
        <v>175271.71686319745</v>
      </c>
      <c r="DT79" s="175">
        <v>88310.106644606742</v>
      </c>
      <c r="DU79" s="175">
        <v>245586.11463619911</v>
      </c>
      <c r="DV79" s="175">
        <v>84647.814489639131</v>
      </c>
      <c r="DW79" s="175">
        <v>328112.90723679337</v>
      </c>
      <c r="DX79" s="175">
        <v>98177.482292415574</v>
      </c>
      <c r="DY79" s="175">
        <v>49427.004823070587</v>
      </c>
      <c r="DZ79" s="175">
        <v>260920.966712694</v>
      </c>
      <c r="EA79" s="175">
        <v>99286.927446682326</v>
      </c>
      <c r="EB79" s="175">
        <v>227175.6146824655</v>
      </c>
      <c r="EC79" s="175">
        <v>108035.25990599995</v>
      </c>
      <c r="ED79" s="175">
        <v>170013.55890144885</v>
      </c>
      <c r="EE79" s="175">
        <v>177002.28053775273</v>
      </c>
      <c r="EF79" s="175">
        <v>148577.17056317138</v>
      </c>
      <c r="EG79" s="175">
        <v>236809.60568179702</v>
      </c>
      <c r="EH79" s="175">
        <v>290370.67547469022</v>
      </c>
      <c r="EI79" s="175">
        <v>102082.08801201661</v>
      </c>
      <c r="EJ79" s="175">
        <v>181569.24256308656</v>
      </c>
      <c r="EK79" s="175">
        <v>155778.21374042489</v>
      </c>
      <c r="EL79" s="175">
        <v>216422.24769944191</v>
      </c>
      <c r="EM79" s="175">
        <v>15064.070678045042</v>
      </c>
      <c r="EN79" s="175">
        <v>332722.38117011252</v>
      </c>
      <c r="EO79" s="175">
        <v>93335.43010402823</v>
      </c>
      <c r="EP79" s="175">
        <v>414866.03295301902</v>
      </c>
      <c r="EQ79" s="175">
        <v>175035.2063495694</v>
      </c>
      <c r="ER79" s="175">
        <v>273618.70711918001</v>
      </c>
      <c r="ES79" s="175">
        <v>244753.41054775089</v>
      </c>
      <c r="ET79" s="175">
        <v>81240.166326094797</v>
      </c>
      <c r="EU79" s="175">
        <v>235702.39387827116</v>
      </c>
      <c r="EV79" s="175">
        <v>84217.912529852823</v>
      </c>
      <c r="EW79" s="175">
        <v>195452.86428071468</v>
      </c>
      <c r="EX79" s="175">
        <v>143161.3070795463</v>
      </c>
      <c r="EY79" s="175">
        <v>139396.73263113719</v>
      </c>
      <c r="EZ79" s="175">
        <v>197022.3821516668</v>
      </c>
      <c r="FA79" s="175">
        <v>118350.14089654578</v>
      </c>
      <c r="FB79" s="175">
        <v>337597.59615971282</v>
      </c>
      <c r="FC79" s="175">
        <v>153099.05378387586</v>
      </c>
      <c r="FD79" s="175">
        <v>192453.1656234861</v>
      </c>
      <c r="FE79" s="175">
        <v>112937.70317680834</v>
      </c>
      <c r="FF79" s="175">
        <v>181591.22634191357</v>
      </c>
      <c r="FG79" s="175">
        <v>137335.52180264628</v>
      </c>
      <c r="FH79" s="175">
        <v>37555.374960515444</v>
      </c>
      <c r="FI79" s="175">
        <v>127152.25025158715</v>
      </c>
      <c r="FJ79" s="175">
        <v>364995.60910604818</v>
      </c>
      <c r="FK79" s="175">
        <v>90652.171736278382</v>
      </c>
      <c r="FL79" s="175">
        <v>290090.73735569953</v>
      </c>
      <c r="FM79" s="175">
        <v>159149.38386011662</v>
      </c>
      <c r="FN79" s="175">
        <v>266621.88122853922</v>
      </c>
      <c r="FO79" s="175">
        <v>175569.87594204576</v>
      </c>
      <c r="FP79" s="175">
        <v>213341.80406573982</v>
      </c>
      <c r="FQ79" s="175">
        <v>117136.61114404799</v>
      </c>
      <c r="FR79" s="175">
        <v>189473.67205963712</v>
      </c>
      <c r="FS79" s="175">
        <v>191176.73558848328</v>
      </c>
      <c r="FT79" s="175">
        <v>248176.84841286635</v>
      </c>
      <c r="FU79" s="175">
        <v>59624.307661501574</v>
      </c>
      <c r="FV79" s="175">
        <v>179526.75195043097</v>
      </c>
      <c r="FW79" s="175">
        <v>246503.49703336396</v>
      </c>
      <c r="FX79" s="175">
        <v>254210.19037513525</v>
      </c>
      <c r="FY79" s="175">
        <v>174968.52030373437</v>
      </c>
      <c r="FZ79" s="175">
        <v>136689.47406303973</v>
      </c>
      <c r="GA79" s="175">
        <v>89241.348268850008</v>
      </c>
      <c r="GB79" s="175">
        <v>173668.61543786907</v>
      </c>
      <c r="GC79" s="175">
        <v>123405.274440101</v>
      </c>
      <c r="GD79" s="175">
        <v>160744.79940216179</v>
      </c>
      <c r="GE79" s="175">
        <v>225823.63388936134</v>
      </c>
      <c r="GF79" s="175">
        <v>215644.99807034852</v>
      </c>
      <c r="GG79" s="175">
        <v>187513.12814685822</v>
      </c>
      <c r="GH79" s="175">
        <v>194281.69365478755</v>
      </c>
      <c r="GI79" s="175">
        <v>303249.31679690536</v>
      </c>
      <c r="GJ79" s="175">
        <v>68613.236323370031</v>
      </c>
      <c r="GK79" s="175">
        <v>142349.81815539065</v>
      </c>
      <c r="GL79" s="175">
        <v>171652.89598585365</v>
      </c>
      <c r="GM79" s="175">
        <v>194087.69529510319</v>
      </c>
      <c r="GN79" s="175">
        <v>197561.99392101564</v>
      </c>
      <c r="GO79" s="175">
        <v>133773.90422746947</v>
      </c>
      <c r="GP79" s="175">
        <v>148483.30661244079</v>
      </c>
      <c r="GQ79" s="175">
        <v>122997.93272297099</v>
      </c>
      <c r="GR79" s="175">
        <v>275713.26071382582</v>
      </c>
      <c r="GS79" s="175">
        <v>355286.10521054524</v>
      </c>
      <c r="GT79" s="175">
        <v>99629.201603165071</v>
      </c>
      <c r="GU79" s="175">
        <v>290227.44537121197</v>
      </c>
      <c r="GV79" s="175">
        <v>127280.60790807339</v>
      </c>
      <c r="GW79" s="175">
        <v>91476.114478092553</v>
      </c>
      <c r="GX79" s="175">
        <v>135379.6823920662</v>
      </c>
      <c r="GY79" s="175">
        <v>227177.75474812655</v>
      </c>
      <c r="GZ79" s="175">
        <v>151442.9558965998</v>
      </c>
      <c r="HA79" s="175">
        <v>132427.80331264544</v>
      </c>
      <c r="HB79" s="175">
        <v>372952.51932321803</v>
      </c>
      <c r="HC79" s="175">
        <v>252933.77440330081</v>
      </c>
      <c r="HD79" s="175">
        <v>91988.508658789884</v>
      </c>
      <c r="HE79" s="175">
        <v>279927.08177386731</v>
      </c>
      <c r="HF79" s="175">
        <v>199555.78247248562</v>
      </c>
      <c r="HG79" s="175">
        <v>131158.93072783138</v>
      </c>
      <c r="HH79" s="175">
        <v>83452.532589011738</v>
      </c>
      <c r="HI79" s="175">
        <v>103403.85571162823</v>
      </c>
      <c r="HJ79" s="175">
        <v>65021.807799773014</v>
      </c>
      <c r="HK79" s="175">
        <v>102429.10704956371</v>
      </c>
      <c r="HL79" s="175">
        <v>168146.12413947485</v>
      </c>
      <c r="HM79" s="175">
        <v>104678.27500317032</v>
      </c>
      <c r="HN79" s="175">
        <v>110601.15346900212</v>
      </c>
      <c r="HO79" s="175">
        <v>88166.737340374922</v>
      </c>
      <c r="HP79" s="175">
        <v>139235.52178013246</v>
      </c>
      <c r="HQ79" s="175">
        <v>193858.03654564731</v>
      </c>
      <c r="HR79" s="175">
        <v>135291.37110643851</v>
      </c>
      <c r="HS79" s="175">
        <v>243761.62724548014</v>
      </c>
      <c r="HT79" s="175">
        <v>59213.094381325573</v>
      </c>
      <c r="HU79" s="175">
        <v>97470.732886588754</v>
      </c>
      <c r="HV79" s="175">
        <v>320037.96746770048</v>
      </c>
      <c r="HW79" s="175">
        <v>316716.48095695965</v>
      </c>
      <c r="HX79" s="175">
        <v>225708.27895726485</v>
      </c>
      <c r="HY79" s="175">
        <v>335287.81859915005</v>
      </c>
      <c r="HZ79" s="175">
        <v>200413.65635668347</v>
      </c>
      <c r="IA79" s="175">
        <v>134376.32992723066</v>
      </c>
      <c r="IB79" s="175">
        <v>96358.562125644516</v>
      </c>
      <c r="IC79" s="175">
        <v>160855.91038420243</v>
      </c>
      <c r="ID79" s="175">
        <v>182265.41243423149</v>
      </c>
      <c r="IE79" s="175">
        <v>199114.29133059611</v>
      </c>
      <c r="IF79" s="175">
        <v>310627.17573227361</v>
      </c>
      <c r="IG79" s="175">
        <v>185731.50186967262</v>
      </c>
      <c r="IH79" s="175">
        <v>132365.26867365115</v>
      </c>
      <c r="II79" s="175">
        <v>45566.905810203003</v>
      </c>
      <c r="IJ79" s="175">
        <v>377940.86087530688</v>
      </c>
      <c r="IK79" s="175">
        <v>215625.9923767107</v>
      </c>
      <c r="IL79" s="175">
        <v>110155.85598670096</v>
      </c>
      <c r="IM79" s="175">
        <v>283435.55953847227</v>
      </c>
      <c r="IN79" s="175">
        <v>208080.20183428537</v>
      </c>
      <c r="IO79" s="175">
        <v>329063.92208836903</v>
      </c>
      <c r="IP79" s="175">
        <v>124964.32188273402</v>
      </c>
      <c r="IQ79" s="175">
        <v>162999.68029197268</v>
      </c>
      <c r="IR79" s="175">
        <v>291046.03526634397</v>
      </c>
      <c r="IS79" s="175">
        <v>148893.53082739076</v>
      </c>
      <c r="IT79" s="175">
        <v>97944.759118673741</v>
      </c>
      <c r="IU79" s="175">
        <v>221903.87325915508</v>
      </c>
      <c r="IV79" s="175">
        <v>501037.5462891421</v>
      </c>
      <c r="IW79" s="175">
        <v>171095.20517027724</v>
      </c>
      <c r="IX79" s="175">
        <v>169047.89228987083</v>
      </c>
      <c r="IY79" s="175">
        <v>193345.69080485112</v>
      </c>
      <c r="IZ79" s="175">
        <v>70371.227494486491</v>
      </c>
      <c r="JA79" s="175">
        <v>153683.25950055663</v>
      </c>
      <c r="JB79" s="175">
        <v>163155.02001551073</v>
      </c>
      <c r="JC79" s="175">
        <v>365102.97269619472</v>
      </c>
      <c r="JD79" s="175">
        <v>244653.8510280395</v>
      </c>
      <c r="JE79" s="175">
        <v>133968.97821715893</v>
      </c>
      <c r="JF79" s="175">
        <v>206901.77571837272</v>
      </c>
      <c r="JG79" s="175">
        <v>331117.98777608393</v>
      </c>
      <c r="JH79" s="175">
        <v>96472.481661294878</v>
      </c>
      <c r="JI79" s="175">
        <v>96638.871678024065</v>
      </c>
      <c r="JJ79" s="175">
        <v>360287.84134758392</v>
      </c>
      <c r="JK79" s="175">
        <v>47089.191721891242</v>
      </c>
      <c r="JL79" s="175">
        <v>275678.67397809209</v>
      </c>
      <c r="JM79" s="175">
        <v>202647.32605438482</v>
      </c>
      <c r="JN79" s="175">
        <v>117396.80534637436</v>
      </c>
      <c r="JO79" s="175">
        <v>78951.636469286939</v>
      </c>
      <c r="JP79" s="175">
        <v>97255.54420327078</v>
      </c>
      <c r="JQ79" s="175">
        <v>110236.53341108789</v>
      </c>
      <c r="JR79" s="175">
        <v>73403.270169820229</v>
      </c>
      <c r="JS79" s="175">
        <v>179160.02236502597</v>
      </c>
      <c r="JT79" s="175">
        <v>262367.75201390736</v>
      </c>
      <c r="JU79" s="175">
        <v>314582.16422074521</v>
      </c>
      <c r="JV79" s="175">
        <v>175389.57424533815</v>
      </c>
      <c r="JW79" s="175">
        <v>298704.07855908404</v>
      </c>
      <c r="JX79" s="175">
        <v>157877.76297315356</v>
      </c>
      <c r="JY79" s="175">
        <v>232314.96566221002</v>
      </c>
      <c r="JZ79" s="175">
        <v>222500.74025894701</v>
      </c>
      <c r="KA79" s="175">
        <v>152518.86569896468</v>
      </c>
      <c r="KB79" s="175">
        <v>230785.23398894942</v>
      </c>
      <c r="KC79" s="175">
        <v>186387.51812329743</v>
      </c>
      <c r="KD79" s="175">
        <v>152768.23555960649</v>
      </c>
      <c r="KE79" s="175">
        <v>103328.98433968794</v>
      </c>
      <c r="KF79" s="175">
        <v>104917.45151713825</v>
      </c>
      <c r="KG79" s="175">
        <v>311774.07105799566</v>
      </c>
      <c r="KH79" s="175">
        <v>96174.164874958355</v>
      </c>
      <c r="KI79" s="175">
        <v>119781.49397923349</v>
      </c>
      <c r="KJ79" s="175">
        <v>140958.14103899768</v>
      </c>
      <c r="KK79" s="175">
        <v>190493.57423200092</v>
      </c>
      <c r="KL79" s="175">
        <v>205323.24179924457</v>
      </c>
      <c r="KM79" s="175">
        <v>371260.04985097231</v>
      </c>
      <c r="KN79" s="175">
        <v>185206.94489554089</v>
      </c>
      <c r="KO79" s="175">
        <v>97482.368170392365</v>
      </c>
      <c r="KP79" s="175">
        <v>117392.25794259513</v>
      </c>
      <c r="KQ79" s="175">
        <v>235899.87576534157</v>
      </c>
      <c r="KR79" s="175">
        <v>260477.47889684621</v>
      </c>
      <c r="KS79" s="175">
        <v>73102.439376486582</v>
      </c>
      <c r="KT79" s="175">
        <v>52645.545085768128</v>
      </c>
      <c r="KU79" s="175">
        <v>145335.85347184207</v>
      </c>
      <c r="KV79" s="175">
        <v>249329.53470721745</v>
      </c>
      <c r="KW79" s="175">
        <v>156342.85681485574</v>
      </c>
      <c r="KX79" s="175">
        <v>179104.90476215022</v>
      </c>
      <c r="KY79" s="175">
        <v>137086.49188737688</v>
      </c>
      <c r="KZ79" s="175">
        <v>278422.34363721695</v>
      </c>
      <c r="LA79" s="175">
        <v>197091.00796013663</v>
      </c>
      <c r="LB79" s="175">
        <v>328722.42170455097</v>
      </c>
      <c r="LC79" s="175">
        <v>113814.35252018936</v>
      </c>
      <c r="LD79" s="175">
        <v>173996.9222686693</v>
      </c>
      <c r="LE79" s="175">
        <v>181811.6643892194</v>
      </c>
      <c r="LF79" s="175">
        <v>184005.2725973948</v>
      </c>
      <c r="LG79" s="175">
        <v>137760.50596439428</v>
      </c>
      <c r="LH79" s="175">
        <v>176940.73090325831</v>
      </c>
      <c r="LI79" s="175">
        <v>187920.25967198942</v>
      </c>
      <c r="LJ79" s="175">
        <v>83423.128999656736</v>
      </c>
      <c r="LK79" s="175">
        <v>183932.61000800011</v>
      </c>
      <c r="LL79" s="175">
        <v>224396.31587417467</v>
      </c>
      <c r="LM79" s="175">
        <v>178683.02652519516</v>
      </c>
      <c r="LN79" s="175">
        <v>108785.39127504695</v>
      </c>
      <c r="LO79" s="175">
        <v>179859.55902486228</v>
      </c>
      <c r="LP79" s="175">
        <v>242693.67675337376</v>
      </c>
      <c r="LQ79" s="175">
        <v>358422.53527076007</v>
      </c>
      <c r="LR79" s="175">
        <v>188007.21057983965</v>
      </c>
      <c r="LS79" s="175">
        <v>263150.2671493119</v>
      </c>
      <c r="LT79" s="175">
        <v>333995.75931221934</v>
      </c>
      <c r="LU79" s="175">
        <v>202353.51305452976</v>
      </c>
      <c r="LV79" s="175">
        <v>194893.36403530944</v>
      </c>
      <c r="LW79" s="175">
        <v>294864.79948181362</v>
      </c>
      <c r="LX79" s="175">
        <v>148898.20378026096</v>
      </c>
      <c r="LY79" s="175">
        <v>79715.141997877159</v>
      </c>
      <c r="LZ79" s="175">
        <v>239115.99879912441</v>
      </c>
      <c r="MA79" s="175">
        <v>285074.78745951812</v>
      </c>
      <c r="MB79" s="175">
        <v>222663.06593872455</v>
      </c>
      <c r="MC79" s="175">
        <v>175107.08566888332</v>
      </c>
      <c r="MD79" s="175">
        <v>212859.41654679674</v>
      </c>
      <c r="ME79" s="175">
        <v>315337.98724894843</v>
      </c>
      <c r="MF79" s="175">
        <v>98000.918580490135</v>
      </c>
      <c r="MG79" s="175">
        <v>256874.94601142083</v>
      </c>
      <c r="MH79" s="175">
        <v>260092.66216214103</v>
      </c>
      <c r="MI79" s="175">
        <v>285310.13875758357</v>
      </c>
      <c r="MJ79" s="175">
        <v>103358.92485419242</v>
      </c>
      <c r="MK79" s="175">
        <v>154850.23592319142</v>
      </c>
      <c r="ML79" s="175">
        <v>253205.32116082293</v>
      </c>
      <c r="MM79" s="175">
        <v>261248.12037472046</v>
      </c>
      <c r="MN79" s="175">
        <v>168189.46339279404</v>
      </c>
      <c r="MO79" s="175">
        <v>161276.53180504779</v>
      </c>
      <c r="MP79" s="175">
        <v>370030.19352536643</v>
      </c>
      <c r="MQ79" s="175">
        <v>158709.44088818796</v>
      </c>
      <c r="MR79" s="175">
        <v>206668.92755265263</v>
      </c>
      <c r="MS79" s="175">
        <v>208322.34676690341</v>
      </c>
      <c r="MT79" s="175">
        <v>282776.14136106882</v>
      </c>
      <c r="MU79" s="175">
        <v>157192.54307562031</v>
      </c>
      <c r="MV79" s="175">
        <v>168149.99687217586</v>
      </c>
      <c r="MW79" s="175">
        <v>195327.82063905708</v>
      </c>
      <c r="MX79" s="175">
        <v>120091.74053036215</v>
      </c>
      <c r="MY79" s="175">
        <v>323565.89475760056</v>
      </c>
      <c r="MZ79" s="175">
        <v>81679.907612102266</v>
      </c>
      <c r="NA79" s="175">
        <v>97178.461330273669</v>
      </c>
      <c r="NB79" s="175">
        <v>171805.49670142907</v>
      </c>
      <c r="NC79" s="175">
        <v>64927.174126031066</v>
      </c>
      <c r="ND79" s="175">
        <v>160823.22726745746</v>
      </c>
      <c r="NE79" s="175">
        <v>185585.88786067802</v>
      </c>
      <c r="NF79" s="175">
        <v>219102.17581428136</v>
      </c>
      <c r="NG79" s="175">
        <v>149522.70771843367</v>
      </c>
      <c r="NH79" s="175">
        <v>316844.3136760788</v>
      </c>
      <c r="NI79" s="175">
        <v>116847.49406668247</v>
      </c>
      <c r="NJ79" s="175">
        <v>304828.99653268838</v>
      </c>
      <c r="NK79" s="175">
        <v>212917.16427989665</v>
      </c>
      <c r="NL79" s="175">
        <v>127543.43824130937</v>
      </c>
      <c r="NM79" s="175">
        <v>284605.69688603521</v>
      </c>
      <c r="NN79" s="175">
        <v>141538.04188673446</v>
      </c>
      <c r="NO79" s="175">
        <v>342886.85953548842</v>
      </c>
      <c r="NP79" s="175">
        <v>51460.705739750767</v>
      </c>
      <c r="NQ79" s="175">
        <v>251797.64967594249</v>
      </c>
      <c r="NR79" s="175">
        <v>264341.88856037648</v>
      </c>
      <c r="NS79" s="175">
        <v>238021.79072076673</v>
      </c>
      <c r="NT79" s="175">
        <v>95552.718264339695</v>
      </c>
      <c r="NU79" s="175">
        <v>181759.41654363638</v>
      </c>
      <c r="NV79" s="175">
        <v>122947.36401245398</v>
      </c>
      <c r="NW79" s="175">
        <v>230790.76942675412</v>
      </c>
      <c r="NX79" s="175">
        <v>140370.82684528831</v>
      </c>
      <c r="NY79" s="175">
        <v>221783.6783290715</v>
      </c>
      <c r="NZ79" s="175">
        <v>156475.98713398626</v>
      </c>
      <c r="OA79" s="175">
        <v>217449.65346246198</v>
      </c>
      <c r="OB79" s="175">
        <v>136872.18295396591</v>
      </c>
      <c r="OC79" s="175">
        <v>203449.63091815429</v>
      </c>
      <c r="OD79" s="175">
        <v>333833.07292466506</v>
      </c>
      <c r="OE79" s="175">
        <v>322028.87585212471</v>
      </c>
      <c r="OF79" s="175">
        <v>160571.72773347548</v>
      </c>
      <c r="OG79" s="175">
        <v>291230.95813241845</v>
      </c>
      <c r="OH79" s="175">
        <v>235778.30588463903</v>
      </c>
      <c r="OI79" s="175">
        <v>246203.00410716014</v>
      </c>
      <c r="OJ79" s="175">
        <v>193161.40434575279</v>
      </c>
      <c r="OK79" s="175">
        <v>163672.47623376758</v>
      </c>
      <c r="OL79" s="175">
        <v>121948.45929188952</v>
      </c>
      <c r="OM79" s="175">
        <v>311720.16402550117</v>
      </c>
      <c r="ON79" s="175">
        <v>146995.45890246518</v>
      </c>
      <c r="OO79" s="175">
        <v>176582.36080960292</v>
      </c>
      <c r="OP79" s="175">
        <v>121988.26438029602</v>
      </c>
      <c r="OQ79" s="175">
        <v>233884.44574405928</v>
      </c>
      <c r="OR79" s="175">
        <v>157277.39066625223</v>
      </c>
      <c r="OS79" s="175">
        <v>91851.622483195388</v>
      </c>
      <c r="OT79" s="175">
        <v>143403.23474825971</v>
      </c>
      <c r="OU79" s="175">
        <v>175286.69749165725</v>
      </c>
      <c r="OV79" s="175">
        <v>172002.83817525767</v>
      </c>
      <c r="OW79" s="175">
        <v>96054.004172340166</v>
      </c>
      <c r="OX79" s="175">
        <v>134727.97829938043</v>
      </c>
      <c r="OY79" s="175">
        <v>71397.75512759923</v>
      </c>
      <c r="OZ79" s="175">
        <v>166506.28219625857</v>
      </c>
      <c r="PA79" s="175">
        <v>140942.0429489302</v>
      </c>
      <c r="PB79" s="175">
        <v>357571.12624012923</v>
      </c>
      <c r="PC79" s="175">
        <v>122447.23234607412</v>
      </c>
      <c r="PD79" s="175">
        <v>52601.506401141727</v>
      </c>
      <c r="PE79" s="175">
        <v>152848.86653446357</v>
      </c>
      <c r="PF79" s="175">
        <v>287504.4086303857</v>
      </c>
      <c r="PG79" s="175">
        <v>207493.43674945549</v>
      </c>
      <c r="PH79" s="175">
        <v>80002.027753255534</v>
      </c>
      <c r="PI79" s="175">
        <v>153790.72004122092</v>
      </c>
      <c r="PJ79" s="175">
        <v>186193.52228098881</v>
      </c>
      <c r="PK79" s="175">
        <v>146607.99797396222</v>
      </c>
      <c r="PL79" s="175">
        <v>372375.09519681247</v>
      </c>
      <c r="PM79" s="175">
        <v>222900.15028023644</v>
      </c>
      <c r="PN79" s="175">
        <v>309038.75217906467</v>
      </c>
      <c r="PO79" s="175">
        <v>328640.29434413172</v>
      </c>
      <c r="PP79" s="175">
        <v>210934.63103643819</v>
      </c>
      <c r="PQ79" s="175">
        <v>132512.07691455015</v>
      </c>
      <c r="PR79" s="175">
        <v>154471.11327358894</v>
      </c>
      <c r="PS79" s="175">
        <v>221017.95435713819</v>
      </c>
      <c r="PT79" s="175">
        <v>111551.28520301939</v>
      </c>
      <c r="PU79" s="175">
        <v>203044.9934444275</v>
      </c>
      <c r="PV79" s="175">
        <v>262588.74326718273</v>
      </c>
      <c r="PW79" s="175">
        <v>144552.50801132619</v>
      </c>
      <c r="PX79" s="175">
        <v>162327.95900290788</v>
      </c>
      <c r="PY79" s="175">
        <v>264422.95456922142</v>
      </c>
      <c r="PZ79" s="175">
        <v>91545.866664109359</v>
      </c>
      <c r="QA79" s="175">
        <v>135122.40198142658</v>
      </c>
      <c r="QB79" s="175">
        <v>129921.27770699491</v>
      </c>
      <c r="QC79" s="175">
        <v>223747.49254970555</v>
      </c>
      <c r="QD79" s="175">
        <v>242125.17131443261</v>
      </c>
      <c r="QE79" s="175">
        <v>123651.9542974997</v>
      </c>
      <c r="QF79" s="175">
        <v>106190.28853085998</v>
      </c>
      <c r="QG79" s="175">
        <v>135204.4319124301</v>
      </c>
      <c r="QH79" s="175">
        <v>239230.48668078415</v>
      </c>
      <c r="QI79" s="175">
        <v>147638.62492235596</v>
      </c>
      <c r="QJ79" s="175">
        <v>188641.04795974199</v>
      </c>
      <c r="QK79" s="175">
        <v>355506.51241558109</v>
      </c>
      <c r="QL79" s="175">
        <v>106452.67891999097</v>
      </c>
      <c r="QM79" s="175">
        <v>328242.62913635036</v>
      </c>
      <c r="QN79" s="175">
        <v>151499.87436307452</v>
      </c>
      <c r="QO79" s="175">
        <v>218792.38861630185</v>
      </c>
      <c r="QP79" s="175">
        <v>177608.51739124086</v>
      </c>
      <c r="QQ79" s="175">
        <v>40876.22650011105</v>
      </c>
      <c r="QR79" s="175">
        <v>430823.41441924067</v>
      </c>
      <c r="QS79" s="175">
        <v>132217.48036687259</v>
      </c>
      <c r="QT79" s="175">
        <v>324179.73180134746</v>
      </c>
      <c r="QU79" s="175">
        <v>141654.80529895346</v>
      </c>
      <c r="QV79" s="175">
        <v>187054.81130304889</v>
      </c>
      <c r="QW79" s="175">
        <v>138058.41199361021</v>
      </c>
      <c r="QX79" s="175">
        <v>79186.350436540626</v>
      </c>
      <c r="QY79" s="175">
        <v>167245.74386844132</v>
      </c>
      <c r="QZ79" s="175">
        <v>291179.95211953204</v>
      </c>
      <c r="RA79" s="175">
        <v>153216.72359218696</v>
      </c>
      <c r="RB79" s="175">
        <v>130627.12707522089</v>
      </c>
      <c r="RC79" s="175">
        <v>146648.91425030096</v>
      </c>
      <c r="RD79" s="175">
        <v>222945.66929679434</v>
      </c>
      <c r="RE79" s="175">
        <v>162845.04770415751</v>
      </c>
      <c r="RF79" s="175">
        <v>147236.61884096579</v>
      </c>
      <c r="RG79" s="175">
        <v>202921.71722684335</v>
      </c>
      <c r="RH79" s="175">
        <v>183031.29892173992</v>
      </c>
      <c r="RI79" s="175">
        <v>148513.33969154226</v>
      </c>
      <c r="RJ79" s="175">
        <v>108229.3039191641</v>
      </c>
      <c r="RK79" s="175">
        <v>133447.55045132869</v>
      </c>
      <c r="RL79" s="175">
        <v>312784.89027387986</v>
      </c>
      <c r="RM79" s="175">
        <v>165994.32043543976</v>
      </c>
      <c r="RN79" s="175">
        <v>235122.97242528218</v>
      </c>
      <c r="RO79" s="175">
        <v>284186.11524180265</v>
      </c>
      <c r="RP79" s="175">
        <v>266750.57511386025</v>
      </c>
      <c r="RQ79" s="175">
        <v>87079.882473677499</v>
      </c>
      <c r="RR79" s="175">
        <v>185642.02243141798</v>
      </c>
      <c r="RS79" s="175">
        <v>209851.44041539007</v>
      </c>
      <c r="RT79" s="175">
        <v>264067.51866966655</v>
      </c>
      <c r="RU79" s="175">
        <v>193036.09543122081</v>
      </c>
      <c r="RV79" s="175">
        <v>135798.24171192828</v>
      </c>
      <c r="RW79" s="175">
        <v>137190.5035251237</v>
      </c>
      <c r="RX79" s="175">
        <v>182569.5406044875</v>
      </c>
      <c r="RY79" s="175">
        <v>161440.0159974432</v>
      </c>
      <c r="RZ79" s="175">
        <v>125022.41941994966</v>
      </c>
      <c r="SA79" s="175">
        <v>76199.471503876601</v>
      </c>
      <c r="SB79" s="175">
        <v>110923.62185041344</v>
      </c>
      <c r="SC79" s="175">
        <v>160056.58447011907</v>
      </c>
      <c r="SD79" s="175">
        <v>100957.47942812266</v>
      </c>
      <c r="SE79" s="175">
        <v>94442.477386691491</v>
      </c>
      <c r="SF79" s="175">
        <v>278789.67809298838</v>
      </c>
      <c r="SG79" s="175">
        <v>189483.75704570248</v>
      </c>
      <c r="SH79" s="175">
        <v>184231.7688486765</v>
      </c>
      <c r="SI79" s="175">
        <v>56886.133186137027</v>
      </c>
      <c r="SJ79" s="175">
        <v>171375.94958617789</v>
      </c>
      <c r="SK79" s="175">
        <v>156608.75357209175</v>
      </c>
      <c r="SL79" s="175">
        <v>104468.91957058548</v>
      </c>
      <c r="SM79" s="175">
        <v>167648.66259704944</v>
      </c>
      <c r="SN79" s="175">
        <v>325977.27593318652</v>
      </c>
      <c r="SO79" s="175">
        <v>174213.10187518879</v>
      </c>
      <c r="SP79" s="175">
        <v>356435.62785464624</v>
      </c>
      <c r="SQ79" s="175">
        <v>73560.652823473734</v>
      </c>
      <c r="SR79" s="175">
        <v>79604.101601116025</v>
      </c>
      <c r="SS79" s="175">
        <v>176239.92408695258</v>
      </c>
      <c r="ST79" s="175">
        <v>209320.74644801914</v>
      </c>
      <c r="SU79" s="175">
        <v>31886.479677996671</v>
      </c>
      <c r="SV79" s="175">
        <v>377642.10762429197</v>
      </c>
      <c r="SW79" s="175">
        <v>121714.62281012276</v>
      </c>
      <c r="SX79" s="175">
        <v>399715.59025834483</v>
      </c>
      <c r="SY79" s="175">
        <v>147337.6778859832</v>
      </c>
      <c r="SZ79" s="175">
        <v>179067.42977295758</v>
      </c>
      <c r="TA79" s="175">
        <v>187825.10528400575</v>
      </c>
      <c r="TB79" s="175">
        <v>153141.70846032706</v>
      </c>
      <c r="TC79" s="175">
        <v>75589.278237423991</v>
      </c>
      <c r="TD79" s="175">
        <v>302537.53128672513</v>
      </c>
      <c r="TE79" s="175">
        <v>118474.3622453522</v>
      </c>
      <c r="TF79" s="175">
        <v>204722.65950628972</v>
      </c>
      <c r="TG79" s="175">
        <v>81636.994859858765</v>
      </c>
      <c r="TH79" s="175">
        <v>277983.46838294814</v>
      </c>
      <c r="TI79" s="175">
        <v>290665.30812945461</v>
      </c>
      <c r="TJ79" s="175">
        <v>183574.29242863617</v>
      </c>
      <c r="TK79" s="175">
        <v>153121.96126707192</v>
      </c>
      <c r="TL79" s="175">
        <v>182266.02840527121</v>
      </c>
      <c r="TM79" s="175">
        <v>275834.85689515038</v>
      </c>
      <c r="TN79" s="175">
        <v>275744.23570152785</v>
      </c>
      <c r="TO79" s="175">
        <v>158517.37496036463</v>
      </c>
      <c r="TP79" s="175">
        <v>291027.51290731179</v>
      </c>
      <c r="TQ79" s="175">
        <v>164483.23019243265</v>
      </c>
      <c r="TR79" s="175">
        <v>258393.89377450899</v>
      </c>
      <c r="TS79" s="175">
        <v>70465.725127612823</v>
      </c>
      <c r="TT79" s="175">
        <v>285923.7056733988</v>
      </c>
      <c r="TU79" s="175">
        <v>169172.36547462078</v>
      </c>
      <c r="TV79" s="175">
        <v>257010.67842022085</v>
      </c>
      <c r="TW79" s="175">
        <v>86413.136898502737</v>
      </c>
      <c r="TX79" s="175">
        <v>53300.806264040191</v>
      </c>
      <c r="TY79" s="175">
        <v>259845.05040530633</v>
      </c>
      <c r="TZ79" s="175">
        <v>185376.14090887207</v>
      </c>
      <c r="UA79" s="175">
        <v>208402.37093473325</v>
      </c>
      <c r="UB79" s="175">
        <v>119004.20117046231</v>
      </c>
      <c r="UC79" s="175">
        <v>161727.90631450433</v>
      </c>
      <c r="UD79" s="175">
        <v>193101.09155654968</v>
      </c>
      <c r="UE79" s="175">
        <v>114561.25700318789</v>
      </c>
      <c r="UF79" s="175">
        <v>262275.69467039168</v>
      </c>
      <c r="UG79" s="175">
        <v>104228.60093100239</v>
      </c>
      <c r="UH79" s="175">
        <v>110720.9741973155</v>
      </c>
      <c r="UI79" s="175">
        <v>69888.157335195239</v>
      </c>
      <c r="UJ79" s="175">
        <v>115961.86056565806</v>
      </c>
      <c r="UK79" s="175">
        <v>230627.82276152424</v>
      </c>
      <c r="UL79" s="175">
        <v>126849.42972634919</v>
      </c>
      <c r="UM79" s="175">
        <v>435348.76428221719</v>
      </c>
      <c r="UN79" s="175">
        <v>302408.97567873256</v>
      </c>
      <c r="UO79" s="175">
        <v>149427.51624118077</v>
      </c>
      <c r="UP79" s="175">
        <v>274482.98056421289</v>
      </c>
      <c r="UQ79" s="175">
        <v>227402.19342750742</v>
      </c>
      <c r="UR79" s="175">
        <v>141257.60980497932</v>
      </c>
      <c r="US79" s="175">
        <v>98867.014523422753</v>
      </c>
      <c r="UT79" s="175">
        <v>63602.87987258358</v>
      </c>
      <c r="UU79" s="175">
        <v>89424.975316796583</v>
      </c>
      <c r="UV79" s="175">
        <v>114595.83902244213</v>
      </c>
      <c r="UW79" s="175">
        <v>215288.20939245948</v>
      </c>
      <c r="UX79" s="175">
        <v>125023.92337423937</v>
      </c>
      <c r="UY79" s="175">
        <v>182850.30804229266</v>
      </c>
      <c r="UZ79" s="175">
        <v>191793.9764333191</v>
      </c>
      <c r="VA79" s="175">
        <v>250833.57971293622</v>
      </c>
      <c r="VB79" s="175">
        <v>146549.07959535992</v>
      </c>
      <c r="VC79" s="175">
        <v>253183.10191452509</v>
      </c>
      <c r="VD79" s="175">
        <v>198439.19547784433</v>
      </c>
      <c r="VE79" s="175">
        <v>73045.270523067593</v>
      </c>
      <c r="VF79" s="175">
        <v>276396.56701879861</v>
      </c>
      <c r="VG79" s="175">
        <v>198417.9106520155</v>
      </c>
      <c r="VH79" s="175">
        <v>230502.16271220712</v>
      </c>
      <c r="VI79" s="175">
        <v>283808.15792290319</v>
      </c>
      <c r="VJ79" s="175">
        <v>182719.32461037656</v>
      </c>
      <c r="VK79" s="175">
        <v>176008.30412468099</v>
      </c>
      <c r="VL79" s="175">
        <v>136371.43169056578</v>
      </c>
      <c r="VM79" s="175">
        <v>69363.174723074713</v>
      </c>
      <c r="VN79" s="175">
        <v>105654.77998191651</v>
      </c>
      <c r="VO79" s="175">
        <v>338880.60190789902</v>
      </c>
      <c r="VP79" s="175">
        <v>102740.52029718795</v>
      </c>
      <c r="VQ79" s="175">
        <v>232134.24544841499</v>
      </c>
      <c r="VR79" s="175">
        <v>179906.17160164905</v>
      </c>
      <c r="VS79" s="175">
        <v>440863.11265632359</v>
      </c>
      <c r="VT79" s="175">
        <v>228295.74942205547</v>
      </c>
      <c r="VU79" s="175">
        <v>124039.03338167665</v>
      </c>
      <c r="VV79" s="175">
        <v>159285.78587245406</v>
      </c>
      <c r="VW79" s="175">
        <v>224713.61776934934</v>
      </c>
      <c r="VX79" s="175">
        <v>142161.85690787918</v>
      </c>
      <c r="VY79" s="175">
        <v>150629.45229647384</v>
      </c>
      <c r="VZ79" s="175">
        <v>90348.783458119549</v>
      </c>
      <c r="WA79" s="175">
        <v>218118.6247139773</v>
      </c>
      <c r="WB79" s="175">
        <v>242834.94967937382</v>
      </c>
      <c r="WC79" s="175">
        <v>232898.97196089418</v>
      </c>
      <c r="WD79" s="175">
        <v>177815.83655766101</v>
      </c>
      <c r="WE79" s="175">
        <v>120694.45470226419</v>
      </c>
      <c r="WF79" s="175">
        <v>141993.34049049218</v>
      </c>
      <c r="WG79" s="175">
        <v>227524.49806862493</v>
      </c>
      <c r="WH79" s="175">
        <v>352655.05952105252</v>
      </c>
      <c r="WI79" s="175">
        <v>349727.5660306901</v>
      </c>
      <c r="WJ79" s="175">
        <v>331006.06434139755</v>
      </c>
      <c r="WK79" s="175">
        <v>256205.61719101478</v>
      </c>
      <c r="WL79" s="175">
        <v>116124.97539764053</v>
      </c>
      <c r="WM79" s="175">
        <v>137461.3748302712</v>
      </c>
      <c r="WN79" s="175">
        <v>14253.796815642898</v>
      </c>
      <c r="WO79" s="175">
        <v>150967.83562608546</v>
      </c>
      <c r="WP79" s="175">
        <v>247322.62175349743</v>
      </c>
      <c r="WQ79" s="175">
        <v>152503.87765311258</v>
      </c>
      <c r="WR79" s="175">
        <v>303716.78595500736</v>
      </c>
      <c r="WS79" s="175">
        <v>215146.0334229843</v>
      </c>
      <c r="WT79" s="175">
        <v>260983.93533196778</v>
      </c>
      <c r="WU79" s="175">
        <v>82097.37793311209</v>
      </c>
      <c r="WV79" s="175">
        <v>270814.13863020611</v>
      </c>
      <c r="WW79" s="175">
        <v>115213.06243304499</v>
      </c>
      <c r="WX79" s="175">
        <v>144009.71514904316</v>
      </c>
      <c r="WY79" s="175">
        <v>371875.8811549769</v>
      </c>
      <c r="WZ79" s="175">
        <v>243131.82673872562</v>
      </c>
      <c r="XA79" s="175">
        <v>142404.97995660332</v>
      </c>
      <c r="XB79" s="175">
        <v>230840.45054836117</v>
      </c>
      <c r="XC79" s="175">
        <v>107989.91405373444</v>
      </c>
      <c r="XD79" s="175">
        <v>157459.0834403738</v>
      </c>
      <c r="XE79" s="175">
        <v>324321.99774530873</v>
      </c>
      <c r="XF79" s="175">
        <v>126179.12638072847</v>
      </c>
      <c r="XG79" s="175">
        <v>273360.07868508791</v>
      </c>
      <c r="XH79" s="175">
        <v>71622.720784388701</v>
      </c>
      <c r="XI79" s="175">
        <v>242143.83117629084</v>
      </c>
      <c r="XJ79" s="175">
        <v>104789.710858338</v>
      </c>
      <c r="XK79" s="175">
        <v>209025.8234937095</v>
      </c>
      <c r="XL79" s="175">
        <v>220332.33246757145</v>
      </c>
      <c r="XM79" s="175">
        <v>189230.81598218356</v>
      </c>
      <c r="XN79" s="175">
        <v>365193.75771976751</v>
      </c>
      <c r="XO79" s="175">
        <v>212821.75665677653</v>
      </c>
      <c r="XP79" s="175">
        <v>151612.10538478196</v>
      </c>
      <c r="XQ79" s="175">
        <v>204007.05016400228</v>
      </c>
      <c r="XR79" s="175">
        <v>304939.85632673372</v>
      </c>
      <c r="XS79" s="175">
        <v>276191.30710511433</v>
      </c>
      <c r="XT79" s="175">
        <v>143537.06577976351</v>
      </c>
      <c r="XU79" s="175">
        <v>320976.651649356</v>
      </c>
      <c r="XV79" s="175">
        <v>186866.85520172358</v>
      </c>
      <c r="XW79" s="175">
        <v>201745.35009868976</v>
      </c>
      <c r="XX79" s="175">
        <v>130368.90110055827</v>
      </c>
      <c r="XY79" s="175">
        <v>133163.43182621646</v>
      </c>
      <c r="XZ79" s="175">
        <v>379474.32480543311</v>
      </c>
      <c r="YA79" s="175">
        <v>247839.65881417374</v>
      </c>
      <c r="YB79" s="175">
        <v>312386.26990279392</v>
      </c>
      <c r="YC79" s="175">
        <v>98017.007849050729</v>
      </c>
      <c r="YD79" s="175">
        <v>116732.99225879723</v>
      </c>
      <c r="YE79" s="175">
        <v>154164.18975461865</v>
      </c>
      <c r="YF79" s="175">
        <v>170840.54513958906</v>
      </c>
      <c r="YG79" s="175">
        <v>156527.73682443314</v>
      </c>
      <c r="YH79" s="175">
        <v>210876.37503292994</v>
      </c>
      <c r="YI79" s="175">
        <v>139465.80824353069</v>
      </c>
      <c r="YJ79" s="175">
        <v>141852.08474927835</v>
      </c>
      <c r="YK79" s="175">
        <v>159864.24358993894</v>
      </c>
      <c r="YL79" s="175">
        <v>215475.84524030107</v>
      </c>
      <c r="YM79" s="175">
        <v>165385.54719854888</v>
      </c>
      <c r="YN79" s="175">
        <v>171784.69035589334</v>
      </c>
      <c r="YO79" s="175">
        <v>157819.25861029237</v>
      </c>
      <c r="YP79" s="175">
        <v>94371.621159174159</v>
      </c>
      <c r="YQ79" s="175">
        <v>307229.78030097473</v>
      </c>
      <c r="YR79" s="175">
        <v>163505.37440732124</v>
      </c>
      <c r="YS79" s="175">
        <v>139153.34727516695</v>
      </c>
      <c r="YT79" s="175">
        <v>256941.77607658372</v>
      </c>
      <c r="YU79" s="175">
        <v>538673.27999065211</v>
      </c>
      <c r="YV79" s="175">
        <v>154362.36316632858</v>
      </c>
      <c r="YW79" s="175">
        <v>234538.75268904536</v>
      </c>
      <c r="YX79" s="175">
        <v>209564.11062937923</v>
      </c>
      <c r="YY79" s="175">
        <v>77357.721058687763</v>
      </c>
      <c r="YZ79" s="175">
        <v>214404.4943057312</v>
      </c>
      <c r="ZA79" s="175">
        <v>122163.47060186135</v>
      </c>
      <c r="ZB79" s="175">
        <v>373233.82029797958</v>
      </c>
      <c r="ZC79" s="175">
        <v>247332.84377911623</v>
      </c>
      <c r="ZD79" s="175">
        <v>190702.15858023235</v>
      </c>
      <c r="ZE79" s="175">
        <v>209583.7165643</v>
      </c>
      <c r="ZF79" s="175">
        <v>197139.96898088668</v>
      </c>
      <c r="ZG79" s="175">
        <v>204172.80040883861</v>
      </c>
      <c r="ZH79" s="175">
        <v>173833.92711701756</v>
      </c>
      <c r="ZI79" s="175">
        <v>217617.85434103891</v>
      </c>
      <c r="ZJ79" s="175">
        <v>157103.21145854174</v>
      </c>
      <c r="ZK79" s="175">
        <v>54222.338146669194</v>
      </c>
      <c r="ZL79" s="175">
        <v>89752.496544470632</v>
      </c>
      <c r="ZM79" s="175">
        <v>189004.22762763788</v>
      </c>
      <c r="ZN79" s="175">
        <v>238986.00952219634</v>
      </c>
      <c r="ZO79" s="175">
        <v>131941.09930644112</v>
      </c>
      <c r="ZP79" s="175">
        <v>107583.35393081279</v>
      </c>
      <c r="ZQ79" s="175">
        <v>226493.46397611359</v>
      </c>
      <c r="ZR79" s="175">
        <v>175504.47786399571</v>
      </c>
      <c r="ZS79" s="175">
        <v>80440.368113186443</v>
      </c>
      <c r="ZT79" s="175">
        <v>193295.85297348528</v>
      </c>
      <c r="ZU79" s="175">
        <v>257912.68123926604</v>
      </c>
      <c r="ZV79" s="175">
        <v>185886.71107146222</v>
      </c>
      <c r="ZW79" s="175">
        <v>217292.91126907984</v>
      </c>
      <c r="ZX79" s="175">
        <v>368634.66144246928</v>
      </c>
      <c r="ZY79" s="175">
        <v>248224.61285538584</v>
      </c>
      <c r="ZZ79" s="175">
        <v>239358.75667569827</v>
      </c>
      <c r="AAA79" s="175">
        <v>147593.22114819358</v>
      </c>
      <c r="AAB79" s="175">
        <v>214400.06500852347</v>
      </c>
      <c r="AAC79" s="175">
        <v>107852.55068046857</v>
      </c>
      <c r="AAD79" s="175">
        <v>270290.40290297306</v>
      </c>
      <c r="AAE79" s="175">
        <v>324885.42001319159</v>
      </c>
      <c r="AAF79" s="175">
        <v>189405.99236704689</v>
      </c>
      <c r="AAG79" s="175">
        <v>268684.13966163626</v>
      </c>
      <c r="AAH79" s="175">
        <v>167422.35545176518</v>
      </c>
      <c r="AAI79" s="175">
        <v>200930.49212647404</v>
      </c>
      <c r="AAJ79" s="175">
        <v>314028.82975738938</v>
      </c>
      <c r="AAK79" s="175">
        <v>78912.579853922391</v>
      </c>
      <c r="AAL79" s="175">
        <v>122727.35703470279</v>
      </c>
      <c r="AAM79" s="175">
        <v>119170.79243634999</v>
      </c>
      <c r="AAN79" s="175">
        <v>112311.77565891572</v>
      </c>
      <c r="AAO79" s="175">
        <v>53334.912956038854</v>
      </c>
      <c r="AAP79" s="175">
        <v>132471.75315192915</v>
      </c>
      <c r="AAQ79" s="175">
        <v>140657.29192939156</v>
      </c>
      <c r="AAR79" s="175">
        <v>252723.37997345481</v>
      </c>
      <c r="AAS79" s="175">
        <v>202251.31124007393</v>
      </c>
      <c r="AAT79" s="175">
        <v>119778.83291483212</v>
      </c>
      <c r="AAU79" s="175">
        <v>380976.61967098294</v>
      </c>
      <c r="AAV79" s="175">
        <v>242859.19056137284</v>
      </c>
      <c r="AAW79" s="175">
        <v>215143.21201021236</v>
      </c>
      <c r="AAX79" s="175">
        <v>339144.13719226886</v>
      </c>
      <c r="AAY79" s="175">
        <v>277387.56821608258</v>
      </c>
      <c r="AAZ79" s="175">
        <v>174552.62541114353</v>
      </c>
      <c r="ABA79" s="175">
        <v>306522.87383749901</v>
      </c>
      <c r="ABB79" s="175">
        <v>370454.11832100654</v>
      </c>
      <c r="ABC79" s="175">
        <v>264426.0101626793</v>
      </c>
      <c r="ABD79" s="175">
        <v>218079.51614351879</v>
      </c>
      <c r="ABE79" s="175">
        <v>215414.96888707438</v>
      </c>
      <c r="ABF79" s="175">
        <v>71336.249721380882</v>
      </c>
      <c r="ABG79" s="175">
        <v>130888.48184272318</v>
      </c>
      <c r="ABH79" s="175">
        <v>168647.31235503464</v>
      </c>
      <c r="ABI79" s="175">
        <v>192269.38568623309</v>
      </c>
      <c r="ABJ79" s="175">
        <v>87524.940113874152</v>
      </c>
      <c r="ABK79" s="175">
        <v>230920.90287333936</v>
      </c>
      <c r="ABL79" s="175">
        <v>167284.48598825024</v>
      </c>
      <c r="ABM79" s="175">
        <v>144952.34688039951</v>
      </c>
      <c r="ABN79" s="175">
        <v>77614.408135584774</v>
      </c>
      <c r="ABO79" s="175">
        <v>424967.82147055329</v>
      </c>
      <c r="ABP79" s="175">
        <v>329475.00084657519</v>
      </c>
      <c r="ABQ79" s="175">
        <v>264839.16644928762</v>
      </c>
      <c r="ABR79" s="175">
        <v>148544.08232025299</v>
      </c>
      <c r="ABS79" s="175">
        <v>401617.45995194494</v>
      </c>
      <c r="ABT79" s="175">
        <v>93229.524023459468</v>
      </c>
      <c r="ABU79" s="175">
        <v>347563.39605785295</v>
      </c>
      <c r="ABV79" s="175">
        <v>446210.46080345055</v>
      </c>
      <c r="ABW79" s="175">
        <v>176089.61411706739</v>
      </c>
      <c r="ABX79" s="175">
        <v>153105.83841152195</v>
      </c>
      <c r="ABY79" s="175">
        <v>174621.41079206858</v>
      </c>
      <c r="ABZ79" s="175">
        <v>171137.43861993105</v>
      </c>
      <c r="ACA79" s="175">
        <v>293109.36137370073</v>
      </c>
      <c r="ACB79" s="175">
        <v>364472.53632301744</v>
      </c>
      <c r="ACC79" s="175">
        <v>350496.6421475563</v>
      </c>
      <c r="ACD79" s="175">
        <v>67157.716504147247</v>
      </c>
      <c r="ACE79" s="175">
        <v>45809.933351800399</v>
      </c>
      <c r="ACF79" s="175">
        <v>340972.35747396963</v>
      </c>
      <c r="ACG79" s="175">
        <v>327447.86868912459</v>
      </c>
      <c r="ACH79" s="175">
        <v>281136.59094312333</v>
      </c>
      <c r="ACI79" s="175">
        <v>260588.33031013963</v>
      </c>
      <c r="ACJ79" s="175">
        <v>109832.45689296123</v>
      </c>
      <c r="ACK79" s="175">
        <v>122187.72304305197</v>
      </c>
      <c r="ACL79" s="175">
        <v>179548.3264707159</v>
      </c>
      <c r="ACM79" s="175">
        <v>371438.16110402578</v>
      </c>
      <c r="ACN79" s="175">
        <v>357565.08153333678</v>
      </c>
      <c r="ACO79" s="175">
        <v>180429.72502609328</v>
      </c>
      <c r="ACP79" s="175">
        <v>112882.24791471896</v>
      </c>
      <c r="ACQ79" s="175">
        <v>98898.003316825198</v>
      </c>
      <c r="ACR79" s="175">
        <v>203306.22336578806</v>
      </c>
      <c r="ACS79" s="175">
        <v>186121.85981696259</v>
      </c>
      <c r="ACT79" s="175">
        <v>153991.53802514879</v>
      </c>
      <c r="ACU79" s="175">
        <v>214779.64536146476</v>
      </c>
      <c r="ACV79" s="175">
        <v>220301.69365639827</v>
      </c>
      <c r="ACW79" s="175">
        <v>213928.06288417155</v>
      </c>
      <c r="ACX79" s="175">
        <v>400233.56906708743</v>
      </c>
      <c r="ACY79" s="175">
        <v>184392.93929958949</v>
      </c>
      <c r="ACZ79" s="175">
        <v>221783.98226168531</v>
      </c>
      <c r="ADA79" s="175">
        <v>200159.91531390036</v>
      </c>
      <c r="ADB79" s="175">
        <v>270659.23419706873</v>
      </c>
      <c r="ADC79" s="175">
        <v>71588.2435690079</v>
      </c>
      <c r="ADD79" s="175">
        <v>299984.97020283819</v>
      </c>
      <c r="ADE79" s="175">
        <v>312977.66324112611</v>
      </c>
      <c r="ADF79" s="175">
        <v>112229.32257720301</v>
      </c>
      <c r="ADG79" s="175">
        <v>206069.92881819373</v>
      </c>
      <c r="ADH79" s="175">
        <v>147868.41821881972</v>
      </c>
      <c r="ADI79" s="175">
        <v>124544.7311377055</v>
      </c>
      <c r="ADJ79" s="175">
        <v>162971.88722292986</v>
      </c>
      <c r="ADK79" s="175">
        <v>182880.16405614893</v>
      </c>
      <c r="ADL79" s="175">
        <v>188255.56270833799</v>
      </c>
      <c r="ADM79" s="175">
        <v>143120.03767683066</v>
      </c>
      <c r="ADN79" s="175">
        <v>309933.84380412096</v>
      </c>
      <c r="ADO79" s="175">
        <v>171346.77684460575</v>
      </c>
      <c r="ADP79" s="175">
        <v>255170.88684448635</v>
      </c>
      <c r="ADQ79" s="175">
        <v>268640.38209629629</v>
      </c>
      <c r="ADR79" s="175">
        <v>83527.774503576715</v>
      </c>
      <c r="ADS79" s="175">
        <v>146658.99601170965</v>
      </c>
      <c r="ADT79" s="175">
        <v>221639.12321983883</v>
      </c>
      <c r="ADU79" s="175">
        <v>266085.17437568866</v>
      </c>
      <c r="ADV79" s="175">
        <v>217046.72695271712</v>
      </c>
      <c r="ADW79" s="175">
        <v>186365.25166197008</v>
      </c>
      <c r="ADX79" s="175">
        <v>197208.72619533053</v>
      </c>
      <c r="ADY79" s="175">
        <v>425627.01684708137</v>
      </c>
      <c r="ADZ79" s="175">
        <v>222453.32475577085</v>
      </c>
      <c r="AEA79" s="175">
        <v>327418.97895215009</v>
      </c>
      <c r="AEB79" s="175">
        <v>276454.94242232392</v>
      </c>
      <c r="AEC79" s="175">
        <v>220843.00570036093</v>
      </c>
      <c r="AED79" s="175">
        <v>458035.83470912313</v>
      </c>
      <c r="AEE79" s="175">
        <v>259145.52876777077</v>
      </c>
      <c r="AEF79" s="175">
        <v>355574.44455850561</v>
      </c>
      <c r="AEG79" s="175">
        <v>177922.05561200093</v>
      </c>
      <c r="AEH79" s="175">
        <v>210084.84826670785</v>
      </c>
      <c r="AEI79" s="175">
        <v>209086.89683223475</v>
      </c>
      <c r="AEJ79" s="175">
        <v>93876.201848629222</v>
      </c>
      <c r="AEK79" s="175">
        <v>190769.20749271323</v>
      </c>
      <c r="AEL79" s="175">
        <v>318615.9354994325</v>
      </c>
      <c r="AEM79" s="175">
        <v>208918.69088040304</v>
      </c>
      <c r="AEN79" s="175">
        <v>162779.26959436532</v>
      </c>
      <c r="AEO79" s="175">
        <v>229830.13986160274</v>
      </c>
      <c r="AEP79" s="175">
        <v>183688.52437317371</v>
      </c>
      <c r="AEQ79" s="175">
        <v>250889.50631505941</v>
      </c>
      <c r="AER79" s="175">
        <v>259065.80206566196</v>
      </c>
      <c r="AES79" s="175">
        <v>265392.60660272336</v>
      </c>
      <c r="AET79" s="175">
        <v>235664.7031847685</v>
      </c>
      <c r="AEU79" s="175">
        <v>170148.76646510791</v>
      </c>
      <c r="AEV79" s="175">
        <v>126197.58268667836</v>
      </c>
      <c r="AEW79" s="175">
        <v>124764.77389779332</v>
      </c>
      <c r="AEX79" s="175">
        <v>130879.25706852785</v>
      </c>
      <c r="AEY79" s="175">
        <v>229940.86881251444</v>
      </c>
      <c r="AEZ79" s="175">
        <v>263680.10918239621</v>
      </c>
      <c r="AFA79" s="175">
        <v>96088.754723761565</v>
      </c>
      <c r="AFB79" s="175">
        <v>84787.579101595358</v>
      </c>
      <c r="AFC79" s="175">
        <v>142794.50634264277</v>
      </c>
      <c r="AFD79" s="175">
        <v>279313.02573685721</v>
      </c>
      <c r="AFE79" s="175">
        <v>82782.818350898044</v>
      </c>
      <c r="AFF79" s="175">
        <v>278529.19018679741</v>
      </c>
      <c r="AFG79" s="175">
        <v>323241.9537332129</v>
      </c>
      <c r="AFH79" s="175">
        <v>184643.14697122539</v>
      </c>
      <c r="AFI79" s="175">
        <v>243087.30187745701</v>
      </c>
      <c r="AFJ79" s="175">
        <v>185653.63652120897</v>
      </c>
      <c r="AFK79" s="175">
        <v>140685.32911338878</v>
      </c>
      <c r="AFL79" s="175">
        <v>318080.32291142148</v>
      </c>
      <c r="AFM79" s="175">
        <v>131279.29128702189</v>
      </c>
      <c r="AFN79" s="175">
        <v>169209.68319852446</v>
      </c>
      <c r="AFO79" s="175">
        <v>64518.835210215606</v>
      </c>
      <c r="AFP79" s="175">
        <v>160201.79500455578</v>
      </c>
      <c r="AFQ79" s="175">
        <v>257899.54167097152</v>
      </c>
      <c r="AFR79" s="175">
        <v>450417.54136797594</v>
      </c>
      <c r="AFS79" s="175">
        <v>135587.49378106947</v>
      </c>
      <c r="AFT79" s="175">
        <v>103865.1208850048</v>
      </c>
      <c r="AFU79" s="175">
        <v>97190.054884167854</v>
      </c>
      <c r="AFV79" s="175">
        <v>131949.59254981868</v>
      </c>
      <c r="AFW79" s="175">
        <v>341249.32004463457</v>
      </c>
      <c r="AFX79" s="175">
        <v>224859.23742800651</v>
      </c>
      <c r="AFY79" s="175">
        <v>64975.753263676561</v>
      </c>
      <c r="AFZ79" s="175">
        <v>320164.55047997157</v>
      </c>
      <c r="AGA79" s="175">
        <v>311499.61977386888</v>
      </c>
      <c r="AGB79" s="175">
        <v>31772.405294330121</v>
      </c>
      <c r="AGC79" s="175">
        <v>289204.05368052662</v>
      </c>
      <c r="AGD79" s="175">
        <v>270251.85790197382</v>
      </c>
      <c r="AGE79" s="175">
        <v>157023.59537711684</v>
      </c>
      <c r="AGF79" s="175">
        <v>154463.61784909805</v>
      </c>
      <c r="AGG79" s="175">
        <v>311057.55313918326</v>
      </c>
      <c r="AGH79" s="175">
        <v>369388.29150563834</v>
      </c>
      <c r="AGI79" s="175">
        <v>180417.4973620727</v>
      </c>
      <c r="AGJ79" s="175">
        <v>138369.17059587681</v>
      </c>
      <c r="AGK79" s="175">
        <v>83923.8842518327</v>
      </c>
      <c r="AGL79" s="175">
        <v>152924.14180592611</v>
      </c>
      <c r="AGM79" s="175">
        <v>379796.58454312594</v>
      </c>
      <c r="AGN79" s="175">
        <v>308413.13338451303</v>
      </c>
      <c r="AGO79" s="175">
        <v>135075.13618227773</v>
      </c>
      <c r="AGP79" s="175">
        <v>195249.06953824795</v>
      </c>
      <c r="AGQ79" s="175">
        <v>369806.53423735744</v>
      </c>
      <c r="AGR79" s="175">
        <v>313908.92871824792</v>
      </c>
      <c r="AGS79" s="175">
        <v>136894.90598109146</v>
      </c>
      <c r="AGT79" s="175">
        <v>337421.07956790493</v>
      </c>
      <c r="AGU79" s="175">
        <v>139667.14930873449</v>
      </c>
      <c r="AGV79" s="175">
        <v>257326.00537175592</v>
      </c>
      <c r="AGW79" s="175">
        <v>138079.58010730002</v>
      </c>
      <c r="AGX79" s="175">
        <v>240492.72702788698</v>
      </c>
      <c r="AGY79" s="175">
        <v>294942.30902971735</v>
      </c>
      <c r="AGZ79" s="175">
        <v>195268.8696527477</v>
      </c>
      <c r="AHA79" s="175">
        <v>239022.55794843499</v>
      </c>
      <c r="AHB79" s="175">
        <v>120200.60466716754</v>
      </c>
      <c r="AHC79" s="175">
        <v>294415.96773714712</v>
      </c>
      <c r="AHD79" s="175">
        <v>228727.41133475464</v>
      </c>
      <c r="AHE79" s="175">
        <v>88445.253357269801</v>
      </c>
      <c r="AHF79" s="175">
        <v>219147.59164663198</v>
      </c>
      <c r="AHG79" s="175">
        <v>117258.44302310515</v>
      </c>
      <c r="AHH79" s="175">
        <v>243015.70182485631</v>
      </c>
      <c r="AHI79" s="175">
        <v>121425.22841622889</v>
      </c>
      <c r="AHJ79" s="175">
        <v>152230.30547145201</v>
      </c>
      <c r="AHK79" s="175">
        <v>203384.71965501786</v>
      </c>
      <c r="AHL79" s="175">
        <v>280944.76687041559</v>
      </c>
      <c r="AHM79" s="175">
        <v>126187.33927038049</v>
      </c>
      <c r="AHN79" s="175">
        <v>222224.57018766107</v>
      </c>
      <c r="AHO79" s="175">
        <v>225637.28701261972</v>
      </c>
      <c r="AHP79" s="175">
        <v>255018.46646955941</v>
      </c>
      <c r="AHQ79" s="175">
        <v>232471.20627918286</v>
      </c>
      <c r="AHR79" s="175">
        <v>247562.34253838926</v>
      </c>
      <c r="AHS79" s="175">
        <v>255445.4565124654</v>
      </c>
      <c r="AHT79" s="175">
        <v>121982.09136618298</v>
      </c>
      <c r="AHU79" s="175">
        <v>179646.94388153002</v>
      </c>
      <c r="AHV79" s="175">
        <v>176185.62043066323</v>
      </c>
      <c r="AHW79" s="175">
        <v>188334.62201983502</v>
      </c>
      <c r="AHX79" s="175">
        <v>129576.25770226156</v>
      </c>
      <c r="AHY79" s="175">
        <v>188755.82570334166</v>
      </c>
      <c r="AHZ79" s="175">
        <v>203995.11054579585</v>
      </c>
      <c r="AIA79" s="175">
        <v>191233.85755439932</v>
      </c>
      <c r="AIB79" s="175">
        <v>178397.56008978107</v>
      </c>
      <c r="AIC79" s="175">
        <v>294136.38479212514</v>
      </c>
      <c r="AID79" s="175">
        <v>147018.0613947298</v>
      </c>
      <c r="AIE79" s="175">
        <v>405442.52542566537</v>
      </c>
      <c r="AIF79" s="175">
        <v>56490.548403551649</v>
      </c>
      <c r="AIG79" s="175">
        <v>159208.51255315566</v>
      </c>
      <c r="AIH79" s="175">
        <v>126276.20485661266</v>
      </c>
      <c r="AII79" s="175">
        <v>275482.41901068017</v>
      </c>
      <c r="AIJ79" s="175">
        <v>240619.06906898081</v>
      </c>
      <c r="AIK79" s="175">
        <v>131004.87559188502</v>
      </c>
      <c r="AIL79" s="175">
        <v>97517.848236209975</v>
      </c>
      <c r="AIM79" s="175">
        <v>279808.45444323419</v>
      </c>
      <c r="AIN79" s="175">
        <v>153963.28268441826</v>
      </c>
      <c r="AIO79" s="175">
        <v>133580.13315601886</v>
      </c>
      <c r="AIP79" s="175">
        <v>166003.64005671025</v>
      </c>
      <c r="AIQ79" s="175">
        <v>196802.06866108091</v>
      </c>
      <c r="AIR79" s="175">
        <v>216679.87757358048</v>
      </c>
      <c r="AIS79" s="175">
        <v>315335.94003907259</v>
      </c>
      <c r="AIT79" s="175">
        <v>273612.82519920694</v>
      </c>
      <c r="AIU79" s="175">
        <v>235480.20532549947</v>
      </c>
      <c r="AIV79" s="175">
        <v>291353.23878076195</v>
      </c>
      <c r="AIW79" s="175">
        <v>402128.6666228337</v>
      </c>
      <c r="AIX79" s="175">
        <v>266907.63434238988</v>
      </c>
      <c r="AIY79" s="175">
        <v>234954.02012612045</v>
      </c>
      <c r="AIZ79" s="175">
        <v>173955.45573282364</v>
      </c>
      <c r="AJA79" s="175">
        <v>205157.01583676125</v>
      </c>
      <c r="AJB79" s="175">
        <v>161045.08731612802</v>
      </c>
      <c r="AJC79" s="175">
        <v>93554.244454977888</v>
      </c>
      <c r="AJD79" s="175">
        <v>358756.33193588338</v>
      </c>
      <c r="AJE79" s="175">
        <v>151298.5402276197</v>
      </c>
      <c r="AJF79" s="175">
        <v>88445.926737919217</v>
      </c>
      <c r="AJG79" s="175">
        <v>224773.23190941938</v>
      </c>
      <c r="AJH79" s="175">
        <v>201842.19482056599</v>
      </c>
      <c r="AJI79" s="175">
        <v>158784.22268113919</v>
      </c>
      <c r="AJJ79" s="175">
        <v>68004.82253516739</v>
      </c>
      <c r="AJK79" s="175">
        <v>162134.21944773063</v>
      </c>
      <c r="AJL79" s="175">
        <v>98731.340779207108</v>
      </c>
      <c r="AJM79" s="175">
        <v>132285.35079276771</v>
      </c>
      <c r="AJN79" s="175">
        <v>79722.372880801413</v>
      </c>
      <c r="AJO79" s="175">
        <v>237750.19827772345</v>
      </c>
      <c r="AJP79" s="175">
        <v>145481.70130539226</v>
      </c>
      <c r="AJQ79" s="175">
        <v>91236.887845351986</v>
      </c>
      <c r="AJR79" s="175">
        <v>19967.875684899642</v>
      </c>
      <c r="AJS79" s="175">
        <v>256022.7132520575</v>
      </c>
      <c r="AJT79" s="175">
        <v>161036.25788434234</v>
      </c>
      <c r="AJU79" s="175">
        <v>128996.57601817479</v>
      </c>
      <c r="AJV79" s="175">
        <v>136985.79057348226</v>
      </c>
      <c r="AJW79" s="175">
        <v>63555.449779358882</v>
      </c>
      <c r="AJX79" s="175">
        <v>156875.99183040191</v>
      </c>
      <c r="AJY79" s="175">
        <v>193984.84963716089</v>
      </c>
      <c r="AJZ79" s="175">
        <v>180810.70353437689</v>
      </c>
      <c r="AKA79" s="175">
        <v>542014.99589064671</v>
      </c>
      <c r="AKB79" s="175">
        <v>93520.253515612218</v>
      </c>
      <c r="AKC79" s="175">
        <v>106758.85078913797</v>
      </c>
      <c r="AKD79" s="175">
        <v>122923.57716883926</v>
      </c>
      <c r="AKE79" s="175">
        <v>154249.93991368636</v>
      </c>
      <c r="AKF79" s="175">
        <v>134791.2526415225</v>
      </c>
      <c r="AKG79" s="175">
        <v>95615.598957654322</v>
      </c>
      <c r="AKH79" s="175">
        <v>113374.80952002019</v>
      </c>
      <c r="AKI79" s="175">
        <v>53343.077700357157</v>
      </c>
      <c r="AKJ79" s="175">
        <v>125343.36667960441</v>
      </c>
      <c r="AKK79" s="175">
        <v>139577.61225377908</v>
      </c>
      <c r="AKL79" s="175">
        <v>234821.13449541584</v>
      </c>
      <c r="AKM79" s="175">
        <v>123749.63830480618</v>
      </c>
      <c r="AKN79" s="175">
        <v>154589.70746036724</v>
      </c>
      <c r="AKO79" s="175">
        <v>162432.3469826754</v>
      </c>
      <c r="AKP79" s="175">
        <v>439590.61115575273</v>
      </c>
      <c r="AKQ79" s="175">
        <v>178614.53127846844</v>
      </c>
      <c r="AKR79" s="175">
        <v>236228.59391762526</v>
      </c>
      <c r="AKS79" s="175">
        <v>299023.6910652995</v>
      </c>
      <c r="AKT79" s="175">
        <v>63677.962267121286</v>
      </c>
      <c r="AKU79" s="175">
        <v>274860.56981165218</v>
      </c>
      <c r="AKV79" s="175">
        <v>136249.29439191704</v>
      </c>
      <c r="AKW79" s="175">
        <v>123458.24542882934</v>
      </c>
      <c r="AKX79" s="175">
        <v>261191.37427887419</v>
      </c>
      <c r="AKY79" s="175">
        <v>266152.00484302</v>
      </c>
      <c r="AKZ79" s="175">
        <v>166596.3369543101</v>
      </c>
      <c r="ALA79" s="175">
        <v>87355.907320128201</v>
      </c>
      <c r="ALB79" s="175">
        <v>166740.82103419356</v>
      </c>
      <c r="ALC79" s="175">
        <v>112290.1982140567</v>
      </c>
      <c r="ALD79" s="175">
        <v>174681.32353182376</v>
      </c>
      <c r="ALE79" s="175">
        <v>109010.81262457857</v>
      </c>
      <c r="ALF79" s="175">
        <v>250147.43589366719</v>
      </c>
      <c r="ALG79" s="175">
        <v>158384.79989446158</v>
      </c>
      <c r="ALH79" s="175">
        <v>120964.99067029826</v>
      </c>
      <c r="ALI79" s="175">
        <v>162014.40798130565</v>
      </c>
      <c r="ALJ79" s="175">
        <v>287596.52289715328</v>
      </c>
      <c r="ALK79" s="175">
        <v>144573.25387490768</v>
      </c>
      <c r="ALL79" s="175">
        <v>226151.03189509604</v>
      </c>
      <c r="ALM79" s="175">
        <v>384210.9860150785</v>
      </c>
      <c r="ALN79" s="175">
        <v>205586.5199500309</v>
      </c>
      <c r="ALO79" s="175">
        <v>249271.019297947</v>
      </c>
      <c r="ALP79" s="175">
        <v>176595.50848877974</v>
      </c>
      <c r="ALQ79" s="175">
        <v>231108.92241342517</v>
      </c>
      <c r="ALR79" s="175">
        <v>280599.88846966258</v>
      </c>
      <c r="ALS79" s="175">
        <v>184139.48017947251</v>
      </c>
      <c r="ALT79" s="175">
        <v>80412.951075003424</v>
      </c>
      <c r="ALU79" s="175">
        <v>175976.95792597148</v>
      </c>
      <c r="ALV79" s="175">
        <v>205219.02692176143</v>
      </c>
      <c r="ALW79" s="175">
        <v>129331.97040598793</v>
      </c>
      <c r="ALX79" s="176">
        <v>246720.4746446755</v>
      </c>
    </row>
    <row r="80" spans="1:1012" s="4" customFormat="1" ht="14.4" customHeight="1" x14ac:dyDescent="0.35">
      <c r="A80" s="98" t="str">
        <f t="shared" si="1"/>
        <v/>
      </c>
      <c r="B80" s="190" t="str">
        <f>IF(Calculations[[#This Row],[Adoption Year]]&lt;=Plan_Yrs,Inv*(1+YoY_Inv)^Calculations[[#This Row],[Adoption Year]],"")</f>
        <v/>
      </c>
      <c r="C80" s="190" t="str">
        <f>IF(Calculations[[#This Row],[Adoption Year]]&lt;= Plan_Yrs, Calculations[[#This Row],[Investment]]/(1+DR)^Calculations[[#This Row],[Adoption Year]],"")</f>
        <v/>
      </c>
      <c r="D80" s="190" t="str">
        <f>IF(Calculations[[#This Row],[Adoption Year]]&lt;=Plan_Yrs,
   IF(DR=0,
      Ben*((1+YoY_Ben))^Calculations[[#This Row],[Adoption Year]] * Ben_Life / (1+DR)^Calculations[[#This Row],[Adoption Year]],
      Ben * ((1+YoY_Ben)/(1+DR))^Calculations[[#This Row],[Adoption Year]] * (1 - (1/(1+DR))^Ben_Life) / DR
   ),
   ""
)</f>
        <v/>
      </c>
      <c r="E80" s="190" t="str">
        <f>IF(Calculations[[#This Row],[Adoption Year]]&lt;= Plan_Yrs,Calculations[[#This Row],[Lifetime Benefits PV]]-Calculations[[#This Row],[Investment PV]],"")</f>
        <v/>
      </c>
      <c r="F80" s="190" t="str">
        <f>IF(Calculations[[#This Row],[Adoption Year]]&lt;= Plan_Yrs, MAX(Calculations[NPV])-Calculations[[#This Row],[NPV]],"")</f>
        <v/>
      </c>
      <c r="G80" s="191" t="str">
        <f>IF(Calculations[[#This Row],[Adoption Year]]&lt;= Plan_Yrs, AVERAGE(M80:ALX80),"")</f>
        <v/>
      </c>
      <c r="H80" s="192" t="str">
        <f>IF(Calculations[[#This Row],[Adoption Year]]&lt;= Plan_Yrs, MAX(Calculations[NPV Mean])-Calculations[[#This Row],[NPV Mean]],"")</f>
        <v/>
      </c>
      <c r="I80"/>
      <c r="K80" s="66">
        <v>13</v>
      </c>
      <c r="L80" s="180" t="str">
        <f>Calculations[[#This Row],[NPV]]</f>
        <v/>
      </c>
      <c r="M80" s="175" t="str">
        <v/>
      </c>
      <c r="N80" s="175" t="str">
        <v/>
      </c>
      <c r="O80" s="175" t="str">
        <v/>
      </c>
      <c r="P80" s="175" t="str">
        <v/>
      </c>
      <c r="Q80" s="175" t="str">
        <v/>
      </c>
      <c r="R80" s="175" t="str">
        <v/>
      </c>
      <c r="S80" s="175" t="str">
        <v/>
      </c>
      <c r="T80" s="175" t="str">
        <v/>
      </c>
      <c r="U80" s="175" t="str">
        <v/>
      </c>
      <c r="V80" s="175" t="str">
        <v/>
      </c>
      <c r="W80" s="177" t="str">
        <v/>
      </c>
      <c r="X80" s="177" t="str">
        <v/>
      </c>
      <c r="Y80" s="177" t="str">
        <v/>
      </c>
      <c r="Z80" s="177" t="str">
        <v/>
      </c>
      <c r="AA80" s="177" t="str">
        <v/>
      </c>
      <c r="AB80" s="177" t="str">
        <v/>
      </c>
      <c r="AC80" s="177" t="str">
        <v/>
      </c>
      <c r="AD80" s="177" t="str">
        <v/>
      </c>
      <c r="AE80" s="177" t="str">
        <v/>
      </c>
      <c r="AF80" s="177" t="str">
        <v/>
      </c>
      <c r="AG80" s="177" t="str">
        <v/>
      </c>
      <c r="AH80" s="177" t="str">
        <v/>
      </c>
      <c r="AI80" s="177" t="str">
        <v/>
      </c>
      <c r="AJ80" s="177" t="str">
        <v/>
      </c>
      <c r="AK80" s="177" t="str">
        <v/>
      </c>
      <c r="AL80" s="177" t="str">
        <v/>
      </c>
      <c r="AM80" s="177" t="str">
        <v/>
      </c>
      <c r="AN80" s="177" t="str">
        <v/>
      </c>
      <c r="AO80" s="177" t="str">
        <v/>
      </c>
      <c r="AP80" s="177" t="str">
        <v/>
      </c>
      <c r="AQ80" s="177" t="str">
        <v/>
      </c>
      <c r="AR80" s="175" t="str">
        <v/>
      </c>
      <c r="AS80" s="175" t="str">
        <v/>
      </c>
      <c r="AT80" s="175" t="str">
        <v/>
      </c>
      <c r="AU80" s="175" t="str">
        <v/>
      </c>
      <c r="AV80" s="175" t="str">
        <v/>
      </c>
      <c r="AW80" s="175" t="str">
        <v/>
      </c>
      <c r="AX80" s="175" t="str">
        <v/>
      </c>
      <c r="AY80" s="175" t="str">
        <v/>
      </c>
      <c r="AZ80" s="175" t="str">
        <v/>
      </c>
      <c r="BA80" s="175" t="str">
        <v/>
      </c>
      <c r="BB80" s="175" t="str">
        <v/>
      </c>
      <c r="BC80" s="175" t="str">
        <v/>
      </c>
      <c r="BD80" s="175" t="str">
        <v/>
      </c>
      <c r="BE80" s="175" t="str">
        <v/>
      </c>
      <c r="BF80" s="175" t="str">
        <v/>
      </c>
      <c r="BG80" s="175" t="str">
        <v/>
      </c>
      <c r="BH80" s="175" t="str">
        <v/>
      </c>
      <c r="BI80" s="175" t="str">
        <v/>
      </c>
      <c r="BJ80" s="175" t="str">
        <v/>
      </c>
      <c r="BK80" s="175" t="str">
        <v/>
      </c>
      <c r="BL80" s="175" t="str">
        <v/>
      </c>
      <c r="BM80" s="175" t="str">
        <v/>
      </c>
      <c r="BN80" s="175" t="str">
        <v/>
      </c>
      <c r="BO80" s="175" t="str">
        <v/>
      </c>
      <c r="BP80" s="175" t="str">
        <v/>
      </c>
      <c r="BQ80" s="175" t="str">
        <v/>
      </c>
      <c r="BR80" s="175" t="str">
        <v/>
      </c>
      <c r="BS80" s="175" t="str">
        <v/>
      </c>
      <c r="BT80" s="175" t="str">
        <v/>
      </c>
      <c r="BU80" s="175" t="str">
        <v/>
      </c>
      <c r="BV80" s="175" t="str">
        <v/>
      </c>
      <c r="BW80" s="175" t="str">
        <v/>
      </c>
      <c r="BX80" s="175" t="str">
        <v/>
      </c>
      <c r="BY80" s="175" t="str">
        <v/>
      </c>
      <c r="BZ80" s="175" t="str">
        <v/>
      </c>
      <c r="CA80" s="175" t="str">
        <v/>
      </c>
      <c r="CB80" s="175" t="str">
        <v/>
      </c>
      <c r="CC80" s="175" t="str">
        <v/>
      </c>
      <c r="CD80" s="175" t="str">
        <v/>
      </c>
      <c r="CE80" s="175" t="str">
        <v/>
      </c>
      <c r="CF80" s="175" t="str">
        <v/>
      </c>
      <c r="CG80" s="175" t="str">
        <v/>
      </c>
      <c r="CH80" s="175" t="str">
        <v/>
      </c>
      <c r="CI80" s="175" t="str">
        <v/>
      </c>
      <c r="CJ80" s="175" t="str">
        <v/>
      </c>
      <c r="CK80" s="175" t="str">
        <v/>
      </c>
      <c r="CL80" s="175" t="str">
        <v/>
      </c>
      <c r="CM80" s="175" t="str">
        <v/>
      </c>
      <c r="CN80" s="175" t="str">
        <v/>
      </c>
      <c r="CO80" s="175" t="str">
        <v/>
      </c>
      <c r="CP80" s="175" t="str">
        <v/>
      </c>
      <c r="CQ80" s="175" t="str">
        <v/>
      </c>
      <c r="CR80" s="175" t="str">
        <v/>
      </c>
      <c r="CS80" s="175" t="str">
        <v/>
      </c>
      <c r="CT80" s="175" t="str">
        <v/>
      </c>
      <c r="CU80" s="175" t="str">
        <v/>
      </c>
      <c r="CV80" s="175" t="str">
        <v/>
      </c>
      <c r="CW80" s="175" t="str">
        <v/>
      </c>
      <c r="CX80" s="175" t="str">
        <v/>
      </c>
      <c r="CY80" s="175" t="str">
        <v/>
      </c>
      <c r="CZ80" s="175" t="str">
        <v/>
      </c>
      <c r="DA80" s="175" t="str">
        <v/>
      </c>
      <c r="DB80" s="175" t="str">
        <v/>
      </c>
      <c r="DC80" s="175" t="str">
        <v/>
      </c>
      <c r="DD80" s="175" t="str">
        <v/>
      </c>
      <c r="DE80" s="175" t="str">
        <v/>
      </c>
      <c r="DF80" s="175" t="str">
        <v/>
      </c>
      <c r="DG80" s="175" t="str">
        <v/>
      </c>
      <c r="DH80" s="175" t="str">
        <v/>
      </c>
      <c r="DI80" s="175" t="str">
        <v/>
      </c>
      <c r="DJ80" s="175" t="str">
        <v/>
      </c>
      <c r="DK80" s="175" t="str">
        <v/>
      </c>
      <c r="DL80" s="175" t="str">
        <v/>
      </c>
      <c r="DM80" s="175" t="str">
        <v/>
      </c>
      <c r="DN80" s="175" t="str">
        <v/>
      </c>
      <c r="DO80" s="175" t="str">
        <v/>
      </c>
      <c r="DP80" s="175" t="str">
        <v/>
      </c>
      <c r="DQ80" s="175" t="str">
        <v/>
      </c>
      <c r="DR80" s="175" t="str">
        <v/>
      </c>
      <c r="DS80" s="175" t="str">
        <v/>
      </c>
      <c r="DT80" s="175" t="str">
        <v/>
      </c>
      <c r="DU80" s="175" t="str">
        <v/>
      </c>
      <c r="DV80" s="175" t="str">
        <v/>
      </c>
      <c r="DW80" s="175" t="str">
        <v/>
      </c>
      <c r="DX80" s="175" t="str">
        <v/>
      </c>
      <c r="DY80" s="175" t="str">
        <v/>
      </c>
      <c r="DZ80" s="175" t="str">
        <v/>
      </c>
      <c r="EA80" s="175" t="str">
        <v/>
      </c>
      <c r="EB80" s="175" t="str">
        <v/>
      </c>
      <c r="EC80" s="175" t="str">
        <v/>
      </c>
      <c r="ED80" s="175" t="str">
        <v/>
      </c>
      <c r="EE80" s="175" t="str">
        <v/>
      </c>
      <c r="EF80" s="175" t="str">
        <v/>
      </c>
      <c r="EG80" s="175" t="str">
        <v/>
      </c>
      <c r="EH80" s="175" t="str">
        <v/>
      </c>
      <c r="EI80" s="175" t="str">
        <v/>
      </c>
      <c r="EJ80" s="175" t="str">
        <v/>
      </c>
      <c r="EK80" s="175" t="str">
        <v/>
      </c>
      <c r="EL80" s="175" t="str">
        <v/>
      </c>
      <c r="EM80" s="175" t="str">
        <v/>
      </c>
      <c r="EN80" s="175" t="str">
        <v/>
      </c>
      <c r="EO80" s="175" t="str">
        <v/>
      </c>
      <c r="EP80" s="175" t="str">
        <v/>
      </c>
      <c r="EQ80" s="175" t="str">
        <v/>
      </c>
      <c r="ER80" s="175" t="str">
        <v/>
      </c>
      <c r="ES80" s="175" t="str">
        <v/>
      </c>
      <c r="ET80" s="175" t="str">
        <v/>
      </c>
      <c r="EU80" s="175" t="str">
        <v/>
      </c>
      <c r="EV80" s="175" t="str">
        <v/>
      </c>
      <c r="EW80" s="175" t="str">
        <v/>
      </c>
      <c r="EX80" s="175" t="str">
        <v/>
      </c>
      <c r="EY80" s="175" t="str">
        <v/>
      </c>
      <c r="EZ80" s="175" t="str">
        <v/>
      </c>
      <c r="FA80" s="175" t="str">
        <v/>
      </c>
      <c r="FB80" s="175" t="str">
        <v/>
      </c>
      <c r="FC80" s="175" t="str">
        <v/>
      </c>
      <c r="FD80" s="175" t="str">
        <v/>
      </c>
      <c r="FE80" s="175" t="str">
        <v/>
      </c>
      <c r="FF80" s="175" t="str">
        <v/>
      </c>
      <c r="FG80" s="175" t="str">
        <v/>
      </c>
      <c r="FH80" s="175" t="str">
        <v/>
      </c>
      <c r="FI80" s="175" t="str">
        <v/>
      </c>
      <c r="FJ80" s="175" t="str">
        <v/>
      </c>
      <c r="FK80" s="175" t="str">
        <v/>
      </c>
      <c r="FL80" s="175" t="str">
        <v/>
      </c>
      <c r="FM80" s="175" t="str">
        <v/>
      </c>
      <c r="FN80" s="175" t="str">
        <v/>
      </c>
      <c r="FO80" s="175" t="str">
        <v/>
      </c>
      <c r="FP80" s="175" t="str">
        <v/>
      </c>
      <c r="FQ80" s="175" t="str">
        <v/>
      </c>
      <c r="FR80" s="175" t="str">
        <v/>
      </c>
      <c r="FS80" s="175" t="str">
        <v/>
      </c>
      <c r="FT80" s="175" t="str">
        <v/>
      </c>
      <c r="FU80" s="175" t="str">
        <v/>
      </c>
      <c r="FV80" s="175" t="str">
        <v/>
      </c>
      <c r="FW80" s="175" t="str">
        <v/>
      </c>
      <c r="FX80" s="175" t="str">
        <v/>
      </c>
      <c r="FY80" s="175" t="str">
        <v/>
      </c>
      <c r="FZ80" s="175" t="str">
        <v/>
      </c>
      <c r="GA80" s="175" t="str">
        <v/>
      </c>
      <c r="GB80" s="175" t="str">
        <v/>
      </c>
      <c r="GC80" s="175" t="str">
        <v/>
      </c>
      <c r="GD80" s="175" t="str">
        <v/>
      </c>
      <c r="GE80" s="175" t="str">
        <v/>
      </c>
      <c r="GF80" s="175" t="str">
        <v/>
      </c>
      <c r="GG80" s="175" t="str">
        <v/>
      </c>
      <c r="GH80" s="175" t="str">
        <v/>
      </c>
      <c r="GI80" s="175" t="str">
        <v/>
      </c>
      <c r="GJ80" s="175" t="str">
        <v/>
      </c>
      <c r="GK80" s="175" t="str">
        <v/>
      </c>
      <c r="GL80" s="175" t="str">
        <v/>
      </c>
      <c r="GM80" s="175" t="str">
        <v/>
      </c>
      <c r="GN80" s="175" t="str">
        <v/>
      </c>
      <c r="GO80" s="175" t="str">
        <v/>
      </c>
      <c r="GP80" s="175" t="str">
        <v/>
      </c>
      <c r="GQ80" s="175" t="str">
        <v/>
      </c>
      <c r="GR80" s="175" t="str">
        <v/>
      </c>
      <c r="GS80" s="175" t="str">
        <v/>
      </c>
      <c r="GT80" s="175" t="str">
        <v/>
      </c>
      <c r="GU80" s="175" t="str">
        <v/>
      </c>
      <c r="GV80" s="175" t="str">
        <v/>
      </c>
      <c r="GW80" s="175" t="str">
        <v/>
      </c>
      <c r="GX80" s="175" t="str">
        <v/>
      </c>
      <c r="GY80" s="175" t="str">
        <v/>
      </c>
      <c r="GZ80" s="175" t="str">
        <v/>
      </c>
      <c r="HA80" s="175" t="str">
        <v/>
      </c>
      <c r="HB80" s="175" t="str">
        <v/>
      </c>
      <c r="HC80" s="175" t="str">
        <v/>
      </c>
      <c r="HD80" s="175" t="str">
        <v/>
      </c>
      <c r="HE80" s="175" t="str">
        <v/>
      </c>
      <c r="HF80" s="175" t="str">
        <v/>
      </c>
      <c r="HG80" s="175" t="str">
        <v/>
      </c>
      <c r="HH80" s="175" t="str">
        <v/>
      </c>
      <c r="HI80" s="175" t="str">
        <v/>
      </c>
      <c r="HJ80" s="175" t="str">
        <v/>
      </c>
      <c r="HK80" s="175" t="str">
        <v/>
      </c>
      <c r="HL80" s="175" t="str">
        <v/>
      </c>
      <c r="HM80" s="175" t="str">
        <v/>
      </c>
      <c r="HN80" s="175" t="str">
        <v/>
      </c>
      <c r="HO80" s="175" t="str">
        <v/>
      </c>
      <c r="HP80" s="175" t="str">
        <v/>
      </c>
      <c r="HQ80" s="175" t="str">
        <v/>
      </c>
      <c r="HR80" s="175" t="str">
        <v/>
      </c>
      <c r="HS80" s="175" t="str">
        <v/>
      </c>
      <c r="HT80" s="175" t="str">
        <v/>
      </c>
      <c r="HU80" s="175" t="str">
        <v/>
      </c>
      <c r="HV80" s="175" t="str">
        <v/>
      </c>
      <c r="HW80" s="175" t="str">
        <v/>
      </c>
      <c r="HX80" s="175" t="str">
        <v/>
      </c>
      <c r="HY80" s="175" t="str">
        <v/>
      </c>
      <c r="HZ80" s="175" t="str">
        <v/>
      </c>
      <c r="IA80" s="175" t="str">
        <v/>
      </c>
      <c r="IB80" s="175" t="str">
        <v/>
      </c>
      <c r="IC80" s="175" t="str">
        <v/>
      </c>
      <c r="ID80" s="175" t="str">
        <v/>
      </c>
      <c r="IE80" s="175" t="str">
        <v/>
      </c>
      <c r="IF80" s="175" t="str">
        <v/>
      </c>
      <c r="IG80" s="175" t="str">
        <v/>
      </c>
      <c r="IH80" s="175" t="str">
        <v/>
      </c>
      <c r="II80" s="175" t="str">
        <v/>
      </c>
      <c r="IJ80" s="175" t="str">
        <v/>
      </c>
      <c r="IK80" s="175" t="str">
        <v/>
      </c>
      <c r="IL80" s="175" t="str">
        <v/>
      </c>
      <c r="IM80" s="175" t="str">
        <v/>
      </c>
      <c r="IN80" s="175" t="str">
        <v/>
      </c>
      <c r="IO80" s="175" t="str">
        <v/>
      </c>
      <c r="IP80" s="175" t="str">
        <v/>
      </c>
      <c r="IQ80" s="175" t="str">
        <v/>
      </c>
      <c r="IR80" s="175" t="str">
        <v/>
      </c>
      <c r="IS80" s="175" t="str">
        <v/>
      </c>
      <c r="IT80" s="175" t="str">
        <v/>
      </c>
      <c r="IU80" s="175" t="str">
        <v/>
      </c>
      <c r="IV80" s="175" t="str">
        <v/>
      </c>
      <c r="IW80" s="175" t="str">
        <v/>
      </c>
      <c r="IX80" s="175" t="str">
        <v/>
      </c>
      <c r="IY80" s="175" t="str">
        <v/>
      </c>
      <c r="IZ80" s="175" t="str">
        <v/>
      </c>
      <c r="JA80" s="175" t="str">
        <v/>
      </c>
      <c r="JB80" s="175" t="str">
        <v/>
      </c>
      <c r="JC80" s="175" t="str">
        <v/>
      </c>
      <c r="JD80" s="175" t="str">
        <v/>
      </c>
      <c r="JE80" s="175" t="str">
        <v/>
      </c>
      <c r="JF80" s="175" t="str">
        <v/>
      </c>
      <c r="JG80" s="175" t="str">
        <v/>
      </c>
      <c r="JH80" s="175" t="str">
        <v/>
      </c>
      <c r="JI80" s="175" t="str">
        <v/>
      </c>
      <c r="JJ80" s="175" t="str">
        <v/>
      </c>
      <c r="JK80" s="175" t="str">
        <v/>
      </c>
      <c r="JL80" s="175" t="str">
        <v/>
      </c>
      <c r="JM80" s="175" t="str">
        <v/>
      </c>
      <c r="JN80" s="175" t="str">
        <v/>
      </c>
      <c r="JO80" s="175" t="str">
        <v/>
      </c>
      <c r="JP80" s="175" t="str">
        <v/>
      </c>
      <c r="JQ80" s="175" t="str">
        <v/>
      </c>
      <c r="JR80" s="175" t="str">
        <v/>
      </c>
      <c r="JS80" s="175" t="str">
        <v/>
      </c>
      <c r="JT80" s="175" t="str">
        <v/>
      </c>
      <c r="JU80" s="175" t="str">
        <v/>
      </c>
      <c r="JV80" s="175" t="str">
        <v/>
      </c>
      <c r="JW80" s="175" t="str">
        <v/>
      </c>
      <c r="JX80" s="175" t="str">
        <v/>
      </c>
      <c r="JY80" s="175" t="str">
        <v/>
      </c>
      <c r="JZ80" s="175" t="str">
        <v/>
      </c>
      <c r="KA80" s="175" t="str">
        <v/>
      </c>
      <c r="KB80" s="175" t="str">
        <v/>
      </c>
      <c r="KC80" s="175" t="str">
        <v/>
      </c>
      <c r="KD80" s="175" t="str">
        <v/>
      </c>
      <c r="KE80" s="175" t="str">
        <v/>
      </c>
      <c r="KF80" s="175" t="str">
        <v/>
      </c>
      <c r="KG80" s="175" t="str">
        <v/>
      </c>
      <c r="KH80" s="175" t="str">
        <v/>
      </c>
      <c r="KI80" s="175" t="str">
        <v/>
      </c>
      <c r="KJ80" s="175" t="str">
        <v/>
      </c>
      <c r="KK80" s="175" t="str">
        <v/>
      </c>
      <c r="KL80" s="175" t="str">
        <v/>
      </c>
      <c r="KM80" s="175" t="str">
        <v/>
      </c>
      <c r="KN80" s="175" t="str">
        <v/>
      </c>
      <c r="KO80" s="175" t="str">
        <v/>
      </c>
      <c r="KP80" s="175" t="str">
        <v/>
      </c>
      <c r="KQ80" s="175" t="str">
        <v/>
      </c>
      <c r="KR80" s="175" t="str">
        <v/>
      </c>
      <c r="KS80" s="175" t="str">
        <v/>
      </c>
      <c r="KT80" s="175" t="str">
        <v/>
      </c>
      <c r="KU80" s="175" t="str">
        <v/>
      </c>
      <c r="KV80" s="175" t="str">
        <v/>
      </c>
      <c r="KW80" s="175" t="str">
        <v/>
      </c>
      <c r="KX80" s="175" t="str">
        <v/>
      </c>
      <c r="KY80" s="175" t="str">
        <v/>
      </c>
      <c r="KZ80" s="175" t="str">
        <v/>
      </c>
      <c r="LA80" s="175" t="str">
        <v/>
      </c>
      <c r="LB80" s="175" t="str">
        <v/>
      </c>
      <c r="LC80" s="175" t="str">
        <v/>
      </c>
      <c r="LD80" s="175" t="str">
        <v/>
      </c>
      <c r="LE80" s="175" t="str">
        <v/>
      </c>
      <c r="LF80" s="175" t="str">
        <v/>
      </c>
      <c r="LG80" s="175" t="str">
        <v/>
      </c>
      <c r="LH80" s="175" t="str">
        <v/>
      </c>
      <c r="LI80" s="175" t="str">
        <v/>
      </c>
      <c r="LJ80" s="175" t="str">
        <v/>
      </c>
      <c r="LK80" s="175" t="str">
        <v/>
      </c>
      <c r="LL80" s="175" t="str">
        <v/>
      </c>
      <c r="LM80" s="175" t="str">
        <v/>
      </c>
      <c r="LN80" s="175" t="str">
        <v/>
      </c>
      <c r="LO80" s="175" t="str">
        <v/>
      </c>
      <c r="LP80" s="175" t="str">
        <v/>
      </c>
      <c r="LQ80" s="175" t="str">
        <v/>
      </c>
      <c r="LR80" s="175" t="str">
        <v/>
      </c>
      <c r="LS80" s="175" t="str">
        <v/>
      </c>
      <c r="LT80" s="175" t="str">
        <v/>
      </c>
      <c r="LU80" s="175" t="str">
        <v/>
      </c>
      <c r="LV80" s="175" t="str">
        <v/>
      </c>
      <c r="LW80" s="175" t="str">
        <v/>
      </c>
      <c r="LX80" s="175" t="str">
        <v/>
      </c>
      <c r="LY80" s="175" t="str">
        <v/>
      </c>
      <c r="LZ80" s="175" t="str">
        <v/>
      </c>
      <c r="MA80" s="175" t="str">
        <v/>
      </c>
      <c r="MB80" s="175" t="str">
        <v/>
      </c>
      <c r="MC80" s="175" t="str">
        <v/>
      </c>
      <c r="MD80" s="175" t="str">
        <v/>
      </c>
      <c r="ME80" s="175" t="str">
        <v/>
      </c>
      <c r="MF80" s="175" t="str">
        <v/>
      </c>
      <c r="MG80" s="175" t="str">
        <v/>
      </c>
      <c r="MH80" s="175" t="str">
        <v/>
      </c>
      <c r="MI80" s="175" t="str">
        <v/>
      </c>
      <c r="MJ80" s="175" t="str">
        <v/>
      </c>
      <c r="MK80" s="175" t="str">
        <v/>
      </c>
      <c r="ML80" s="175" t="str">
        <v/>
      </c>
      <c r="MM80" s="175" t="str">
        <v/>
      </c>
      <c r="MN80" s="175" t="str">
        <v/>
      </c>
      <c r="MO80" s="175" t="str">
        <v/>
      </c>
      <c r="MP80" s="175" t="str">
        <v/>
      </c>
      <c r="MQ80" s="175" t="str">
        <v/>
      </c>
      <c r="MR80" s="175" t="str">
        <v/>
      </c>
      <c r="MS80" s="175" t="str">
        <v/>
      </c>
      <c r="MT80" s="175" t="str">
        <v/>
      </c>
      <c r="MU80" s="175" t="str">
        <v/>
      </c>
      <c r="MV80" s="175" t="str">
        <v/>
      </c>
      <c r="MW80" s="175" t="str">
        <v/>
      </c>
      <c r="MX80" s="175" t="str">
        <v/>
      </c>
      <c r="MY80" s="175" t="str">
        <v/>
      </c>
      <c r="MZ80" s="175" t="str">
        <v/>
      </c>
      <c r="NA80" s="175" t="str">
        <v/>
      </c>
      <c r="NB80" s="175" t="str">
        <v/>
      </c>
      <c r="NC80" s="175" t="str">
        <v/>
      </c>
      <c r="ND80" s="175" t="str">
        <v/>
      </c>
      <c r="NE80" s="175" t="str">
        <v/>
      </c>
      <c r="NF80" s="175" t="str">
        <v/>
      </c>
      <c r="NG80" s="175" t="str">
        <v/>
      </c>
      <c r="NH80" s="175" t="str">
        <v/>
      </c>
      <c r="NI80" s="175" t="str">
        <v/>
      </c>
      <c r="NJ80" s="175" t="str">
        <v/>
      </c>
      <c r="NK80" s="175" t="str">
        <v/>
      </c>
      <c r="NL80" s="175" t="str">
        <v/>
      </c>
      <c r="NM80" s="175" t="str">
        <v/>
      </c>
      <c r="NN80" s="175" t="str">
        <v/>
      </c>
      <c r="NO80" s="175" t="str">
        <v/>
      </c>
      <c r="NP80" s="175" t="str">
        <v/>
      </c>
      <c r="NQ80" s="175" t="str">
        <v/>
      </c>
      <c r="NR80" s="175" t="str">
        <v/>
      </c>
      <c r="NS80" s="175" t="str">
        <v/>
      </c>
      <c r="NT80" s="175" t="str">
        <v/>
      </c>
      <c r="NU80" s="175" t="str">
        <v/>
      </c>
      <c r="NV80" s="175" t="str">
        <v/>
      </c>
      <c r="NW80" s="175" t="str">
        <v/>
      </c>
      <c r="NX80" s="175" t="str">
        <v/>
      </c>
      <c r="NY80" s="175" t="str">
        <v/>
      </c>
      <c r="NZ80" s="175" t="str">
        <v/>
      </c>
      <c r="OA80" s="175" t="str">
        <v/>
      </c>
      <c r="OB80" s="175" t="str">
        <v/>
      </c>
      <c r="OC80" s="175" t="str">
        <v/>
      </c>
      <c r="OD80" s="175" t="str">
        <v/>
      </c>
      <c r="OE80" s="175" t="str">
        <v/>
      </c>
      <c r="OF80" s="175" t="str">
        <v/>
      </c>
      <c r="OG80" s="175" t="str">
        <v/>
      </c>
      <c r="OH80" s="175" t="str">
        <v/>
      </c>
      <c r="OI80" s="175" t="str">
        <v/>
      </c>
      <c r="OJ80" s="175" t="str">
        <v/>
      </c>
      <c r="OK80" s="175" t="str">
        <v/>
      </c>
      <c r="OL80" s="175" t="str">
        <v/>
      </c>
      <c r="OM80" s="175" t="str">
        <v/>
      </c>
      <c r="ON80" s="175" t="str">
        <v/>
      </c>
      <c r="OO80" s="175" t="str">
        <v/>
      </c>
      <c r="OP80" s="175" t="str">
        <v/>
      </c>
      <c r="OQ80" s="175" t="str">
        <v/>
      </c>
      <c r="OR80" s="175" t="str">
        <v/>
      </c>
      <c r="OS80" s="175" t="str">
        <v/>
      </c>
      <c r="OT80" s="175" t="str">
        <v/>
      </c>
      <c r="OU80" s="175" t="str">
        <v/>
      </c>
      <c r="OV80" s="175" t="str">
        <v/>
      </c>
      <c r="OW80" s="175" t="str">
        <v/>
      </c>
      <c r="OX80" s="175" t="str">
        <v/>
      </c>
      <c r="OY80" s="175" t="str">
        <v/>
      </c>
      <c r="OZ80" s="175" t="str">
        <v/>
      </c>
      <c r="PA80" s="175" t="str">
        <v/>
      </c>
      <c r="PB80" s="175" t="str">
        <v/>
      </c>
      <c r="PC80" s="175" t="str">
        <v/>
      </c>
      <c r="PD80" s="175" t="str">
        <v/>
      </c>
      <c r="PE80" s="175" t="str">
        <v/>
      </c>
      <c r="PF80" s="175" t="str">
        <v/>
      </c>
      <c r="PG80" s="175" t="str">
        <v/>
      </c>
      <c r="PH80" s="175" t="str">
        <v/>
      </c>
      <c r="PI80" s="175" t="str">
        <v/>
      </c>
      <c r="PJ80" s="175" t="str">
        <v/>
      </c>
      <c r="PK80" s="175" t="str">
        <v/>
      </c>
      <c r="PL80" s="175" t="str">
        <v/>
      </c>
      <c r="PM80" s="175" t="str">
        <v/>
      </c>
      <c r="PN80" s="175" t="str">
        <v/>
      </c>
      <c r="PO80" s="175" t="str">
        <v/>
      </c>
      <c r="PP80" s="175" t="str">
        <v/>
      </c>
      <c r="PQ80" s="175" t="str">
        <v/>
      </c>
      <c r="PR80" s="175" t="str">
        <v/>
      </c>
      <c r="PS80" s="175" t="str">
        <v/>
      </c>
      <c r="PT80" s="175" t="str">
        <v/>
      </c>
      <c r="PU80" s="175" t="str">
        <v/>
      </c>
      <c r="PV80" s="175" t="str">
        <v/>
      </c>
      <c r="PW80" s="175" t="str">
        <v/>
      </c>
      <c r="PX80" s="175" t="str">
        <v/>
      </c>
      <c r="PY80" s="175" t="str">
        <v/>
      </c>
      <c r="PZ80" s="175" t="str">
        <v/>
      </c>
      <c r="QA80" s="175" t="str">
        <v/>
      </c>
      <c r="QB80" s="175" t="str">
        <v/>
      </c>
      <c r="QC80" s="175" t="str">
        <v/>
      </c>
      <c r="QD80" s="175" t="str">
        <v/>
      </c>
      <c r="QE80" s="175" t="str">
        <v/>
      </c>
      <c r="QF80" s="175" t="str">
        <v/>
      </c>
      <c r="QG80" s="175" t="str">
        <v/>
      </c>
      <c r="QH80" s="175" t="str">
        <v/>
      </c>
      <c r="QI80" s="175" t="str">
        <v/>
      </c>
      <c r="QJ80" s="175" t="str">
        <v/>
      </c>
      <c r="QK80" s="175" t="str">
        <v/>
      </c>
      <c r="QL80" s="175" t="str">
        <v/>
      </c>
      <c r="QM80" s="175" t="str">
        <v/>
      </c>
      <c r="QN80" s="175" t="str">
        <v/>
      </c>
      <c r="QO80" s="175" t="str">
        <v/>
      </c>
      <c r="QP80" s="175" t="str">
        <v/>
      </c>
      <c r="QQ80" s="175" t="str">
        <v/>
      </c>
      <c r="QR80" s="175" t="str">
        <v/>
      </c>
      <c r="QS80" s="175" t="str">
        <v/>
      </c>
      <c r="QT80" s="175" t="str">
        <v/>
      </c>
      <c r="QU80" s="175" t="str">
        <v/>
      </c>
      <c r="QV80" s="175" t="str">
        <v/>
      </c>
      <c r="QW80" s="175" t="str">
        <v/>
      </c>
      <c r="QX80" s="175" t="str">
        <v/>
      </c>
      <c r="QY80" s="175" t="str">
        <v/>
      </c>
      <c r="QZ80" s="175" t="str">
        <v/>
      </c>
      <c r="RA80" s="175" t="str">
        <v/>
      </c>
      <c r="RB80" s="175" t="str">
        <v/>
      </c>
      <c r="RC80" s="175" t="str">
        <v/>
      </c>
      <c r="RD80" s="175" t="str">
        <v/>
      </c>
      <c r="RE80" s="175" t="str">
        <v/>
      </c>
      <c r="RF80" s="175" t="str">
        <v/>
      </c>
      <c r="RG80" s="175" t="str">
        <v/>
      </c>
      <c r="RH80" s="175" t="str">
        <v/>
      </c>
      <c r="RI80" s="175" t="str">
        <v/>
      </c>
      <c r="RJ80" s="175" t="str">
        <v/>
      </c>
      <c r="RK80" s="175" t="str">
        <v/>
      </c>
      <c r="RL80" s="175" t="str">
        <v/>
      </c>
      <c r="RM80" s="175" t="str">
        <v/>
      </c>
      <c r="RN80" s="175" t="str">
        <v/>
      </c>
      <c r="RO80" s="175" t="str">
        <v/>
      </c>
      <c r="RP80" s="175" t="str">
        <v/>
      </c>
      <c r="RQ80" s="175" t="str">
        <v/>
      </c>
      <c r="RR80" s="175" t="str">
        <v/>
      </c>
      <c r="RS80" s="175" t="str">
        <v/>
      </c>
      <c r="RT80" s="175" t="str">
        <v/>
      </c>
      <c r="RU80" s="175" t="str">
        <v/>
      </c>
      <c r="RV80" s="175" t="str">
        <v/>
      </c>
      <c r="RW80" s="175" t="str">
        <v/>
      </c>
      <c r="RX80" s="175" t="str">
        <v/>
      </c>
      <c r="RY80" s="175" t="str">
        <v/>
      </c>
      <c r="RZ80" s="175" t="str">
        <v/>
      </c>
      <c r="SA80" s="175" t="str">
        <v/>
      </c>
      <c r="SB80" s="175" t="str">
        <v/>
      </c>
      <c r="SC80" s="175" t="str">
        <v/>
      </c>
      <c r="SD80" s="175" t="str">
        <v/>
      </c>
      <c r="SE80" s="175" t="str">
        <v/>
      </c>
      <c r="SF80" s="175" t="str">
        <v/>
      </c>
      <c r="SG80" s="175" t="str">
        <v/>
      </c>
      <c r="SH80" s="175" t="str">
        <v/>
      </c>
      <c r="SI80" s="175" t="str">
        <v/>
      </c>
      <c r="SJ80" s="175" t="str">
        <v/>
      </c>
      <c r="SK80" s="175" t="str">
        <v/>
      </c>
      <c r="SL80" s="175" t="str">
        <v/>
      </c>
      <c r="SM80" s="175" t="str">
        <v/>
      </c>
      <c r="SN80" s="175" t="str">
        <v/>
      </c>
      <c r="SO80" s="175" t="str">
        <v/>
      </c>
      <c r="SP80" s="175" t="str">
        <v/>
      </c>
      <c r="SQ80" s="175" t="str">
        <v/>
      </c>
      <c r="SR80" s="175" t="str">
        <v/>
      </c>
      <c r="SS80" s="175" t="str">
        <v/>
      </c>
      <c r="ST80" s="175" t="str">
        <v/>
      </c>
      <c r="SU80" s="175" t="str">
        <v/>
      </c>
      <c r="SV80" s="175" t="str">
        <v/>
      </c>
      <c r="SW80" s="175" t="str">
        <v/>
      </c>
      <c r="SX80" s="175" t="str">
        <v/>
      </c>
      <c r="SY80" s="175" t="str">
        <v/>
      </c>
      <c r="SZ80" s="175" t="str">
        <v/>
      </c>
      <c r="TA80" s="175" t="str">
        <v/>
      </c>
      <c r="TB80" s="175" t="str">
        <v/>
      </c>
      <c r="TC80" s="175" t="str">
        <v/>
      </c>
      <c r="TD80" s="175" t="str">
        <v/>
      </c>
      <c r="TE80" s="175" t="str">
        <v/>
      </c>
      <c r="TF80" s="175" t="str">
        <v/>
      </c>
      <c r="TG80" s="175" t="str">
        <v/>
      </c>
      <c r="TH80" s="175" t="str">
        <v/>
      </c>
      <c r="TI80" s="175" t="str">
        <v/>
      </c>
      <c r="TJ80" s="175" t="str">
        <v/>
      </c>
      <c r="TK80" s="175" t="str">
        <v/>
      </c>
      <c r="TL80" s="175" t="str">
        <v/>
      </c>
      <c r="TM80" s="175" t="str">
        <v/>
      </c>
      <c r="TN80" s="175" t="str">
        <v/>
      </c>
      <c r="TO80" s="175" t="str">
        <v/>
      </c>
      <c r="TP80" s="175" t="str">
        <v/>
      </c>
      <c r="TQ80" s="175" t="str">
        <v/>
      </c>
      <c r="TR80" s="175" t="str">
        <v/>
      </c>
      <c r="TS80" s="175" t="str">
        <v/>
      </c>
      <c r="TT80" s="175" t="str">
        <v/>
      </c>
      <c r="TU80" s="175" t="str">
        <v/>
      </c>
      <c r="TV80" s="175" t="str">
        <v/>
      </c>
      <c r="TW80" s="175" t="str">
        <v/>
      </c>
      <c r="TX80" s="175" t="str">
        <v/>
      </c>
      <c r="TY80" s="175" t="str">
        <v/>
      </c>
      <c r="TZ80" s="175" t="str">
        <v/>
      </c>
      <c r="UA80" s="175" t="str">
        <v/>
      </c>
      <c r="UB80" s="175" t="str">
        <v/>
      </c>
      <c r="UC80" s="175" t="str">
        <v/>
      </c>
      <c r="UD80" s="175" t="str">
        <v/>
      </c>
      <c r="UE80" s="175" t="str">
        <v/>
      </c>
      <c r="UF80" s="175" t="str">
        <v/>
      </c>
      <c r="UG80" s="175" t="str">
        <v/>
      </c>
      <c r="UH80" s="175" t="str">
        <v/>
      </c>
      <c r="UI80" s="175" t="str">
        <v/>
      </c>
      <c r="UJ80" s="175" t="str">
        <v/>
      </c>
      <c r="UK80" s="175" t="str">
        <v/>
      </c>
      <c r="UL80" s="175" t="str">
        <v/>
      </c>
      <c r="UM80" s="175" t="str">
        <v/>
      </c>
      <c r="UN80" s="175" t="str">
        <v/>
      </c>
      <c r="UO80" s="175" t="str">
        <v/>
      </c>
      <c r="UP80" s="175" t="str">
        <v/>
      </c>
      <c r="UQ80" s="175" t="str">
        <v/>
      </c>
      <c r="UR80" s="175" t="str">
        <v/>
      </c>
      <c r="US80" s="175" t="str">
        <v/>
      </c>
      <c r="UT80" s="175" t="str">
        <v/>
      </c>
      <c r="UU80" s="175" t="str">
        <v/>
      </c>
      <c r="UV80" s="175" t="str">
        <v/>
      </c>
      <c r="UW80" s="175" t="str">
        <v/>
      </c>
      <c r="UX80" s="175" t="str">
        <v/>
      </c>
      <c r="UY80" s="175" t="str">
        <v/>
      </c>
      <c r="UZ80" s="175" t="str">
        <v/>
      </c>
      <c r="VA80" s="175" t="str">
        <v/>
      </c>
      <c r="VB80" s="175" t="str">
        <v/>
      </c>
      <c r="VC80" s="175" t="str">
        <v/>
      </c>
      <c r="VD80" s="175" t="str">
        <v/>
      </c>
      <c r="VE80" s="175" t="str">
        <v/>
      </c>
      <c r="VF80" s="175" t="str">
        <v/>
      </c>
      <c r="VG80" s="175" t="str">
        <v/>
      </c>
      <c r="VH80" s="175" t="str">
        <v/>
      </c>
      <c r="VI80" s="175" t="str">
        <v/>
      </c>
      <c r="VJ80" s="175" t="str">
        <v/>
      </c>
      <c r="VK80" s="175" t="str">
        <v/>
      </c>
      <c r="VL80" s="175" t="str">
        <v/>
      </c>
      <c r="VM80" s="175" t="str">
        <v/>
      </c>
      <c r="VN80" s="175" t="str">
        <v/>
      </c>
      <c r="VO80" s="175" t="str">
        <v/>
      </c>
      <c r="VP80" s="175" t="str">
        <v/>
      </c>
      <c r="VQ80" s="175" t="str">
        <v/>
      </c>
      <c r="VR80" s="175" t="str">
        <v/>
      </c>
      <c r="VS80" s="175" t="str">
        <v/>
      </c>
      <c r="VT80" s="175" t="str">
        <v/>
      </c>
      <c r="VU80" s="175" t="str">
        <v/>
      </c>
      <c r="VV80" s="175" t="str">
        <v/>
      </c>
      <c r="VW80" s="175" t="str">
        <v/>
      </c>
      <c r="VX80" s="175" t="str">
        <v/>
      </c>
      <c r="VY80" s="175" t="str">
        <v/>
      </c>
      <c r="VZ80" s="175" t="str">
        <v/>
      </c>
      <c r="WA80" s="175" t="str">
        <v/>
      </c>
      <c r="WB80" s="175" t="str">
        <v/>
      </c>
      <c r="WC80" s="175" t="str">
        <v/>
      </c>
      <c r="WD80" s="175" t="str">
        <v/>
      </c>
      <c r="WE80" s="175" t="str">
        <v/>
      </c>
      <c r="WF80" s="175" t="str">
        <v/>
      </c>
      <c r="WG80" s="175" t="str">
        <v/>
      </c>
      <c r="WH80" s="175" t="str">
        <v/>
      </c>
      <c r="WI80" s="175" t="str">
        <v/>
      </c>
      <c r="WJ80" s="175" t="str">
        <v/>
      </c>
      <c r="WK80" s="175" t="str">
        <v/>
      </c>
      <c r="WL80" s="175" t="str">
        <v/>
      </c>
      <c r="WM80" s="175" t="str">
        <v/>
      </c>
      <c r="WN80" s="175" t="str">
        <v/>
      </c>
      <c r="WO80" s="175" t="str">
        <v/>
      </c>
      <c r="WP80" s="175" t="str">
        <v/>
      </c>
      <c r="WQ80" s="175" t="str">
        <v/>
      </c>
      <c r="WR80" s="175" t="str">
        <v/>
      </c>
      <c r="WS80" s="175" t="str">
        <v/>
      </c>
      <c r="WT80" s="175" t="str">
        <v/>
      </c>
      <c r="WU80" s="175" t="str">
        <v/>
      </c>
      <c r="WV80" s="175" t="str">
        <v/>
      </c>
      <c r="WW80" s="175" t="str">
        <v/>
      </c>
      <c r="WX80" s="175" t="str">
        <v/>
      </c>
      <c r="WY80" s="175" t="str">
        <v/>
      </c>
      <c r="WZ80" s="175" t="str">
        <v/>
      </c>
      <c r="XA80" s="175" t="str">
        <v/>
      </c>
      <c r="XB80" s="175" t="str">
        <v/>
      </c>
      <c r="XC80" s="175" t="str">
        <v/>
      </c>
      <c r="XD80" s="175" t="str">
        <v/>
      </c>
      <c r="XE80" s="175" t="str">
        <v/>
      </c>
      <c r="XF80" s="175" t="str">
        <v/>
      </c>
      <c r="XG80" s="175" t="str">
        <v/>
      </c>
      <c r="XH80" s="175" t="str">
        <v/>
      </c>
      <c r="XI80" s="175" t="str">
        <v/>
      </c>
      <c r="XJ80" s="175" t="str">
        <v/>
      </c>
      <c r="XK80" s="175" t="str">
        <v/>
      </c>
      <c r="XL80" s="175" t="str">
        <v/>
      </c>
      <c r="XM80" s="175" t="str">
        <v/>
      </c>
      <c r="XN80" s="175" t="str">
        <v/>
      </c>
      <c r="XO80" s="175" t="str">
        <v/>
      </c>
      <c r="XP80" s="175" t="str">
        <v/>
      </c>
      <c r="XQ80" s="175" t="str">
        <v/>
      </c>
      <c r="XR80" s="175" t="str">
        <v/>
      </c>
      <c r="XS80" s="175" t="str">
        <v/>
      </c>
      <c r="XT80" s="175" t="str">
        <v/>
      </c>
      <c r="XU80" s="175" t="str">
        <v/>
      </c>
      <c r="XV80" s="175" t="str">
        <v/>
      </c>
      <c r="XW80" s="175" t="str">
        <v/>
      </c>
      <c r="XX80" s="175" t="str">
        <v/>
      </c>
      <c r="XY80" s="175" t="str">
        <v/>
      </c>
      <c r="XZ80" s="175" t="str">
        <v/>
      </c>
      <c r="YA80" s="175" t="str">
        <v/>
      </c>
      <c r="YB80" s="175" t="str">
        <v/>
      </c>
      <c r="YC80" s="175" t="str">
        <v/>
      </c>
      <c r="YD80" s="175" t="str">
        <v/>
      </c>
      <c r="YE80" s="175" t="str">
        <v/>
      </c>
      <c r="YF80" s="175" t="str">
        <v/>
      </c>
      <c r="YG80" s="175" t="str">
        <v/>
      </c>
      <c r="YH80" s="175" t="str">
        <v/>
      </c>
      <c r="YI80" s="175" t="str">
        <v/>
      </c>
      <c r="YJ80" s="175" t="str">
        <v/>
      </c>
      <c r="YK80" s="175" t="str">
        <v/>
      </c>
      <c r="YL80" s="175" t="str">
        <v/>
      </c>
      <c r="YM80" s="175" t="str">
        <v/>
      </c>
      <c r="YN80" s="175" t="str">
        <v/>
      </c>
      <c r="YO80" s="175" t="str">
        <v/>
      </c>
      <c r="YP80" s="175" t="str">
        <v/>
      </c>
      <c r="YQ80" s="175" t="str">
        <v/>
      </c>
      <c r="YR80" s="175" t="str">
        <v/>
      </c>
      <c r="YS80" s="175" t="str">
        <v/>
      </c>
      <c r="YT80" s="175" t="str">
        <v/>
      </c>
      <c r="YU80" s="175" t="str">
        <v/>
      </c>
      <c r="YV80" s="175" t="str">
        <v/>
      </c>
      <c r="YW80" s="175" t="str">
        <v/>
      </c>
      <c r="YX80" s="175" t="str">
        <v/>
      </c>
      <c r="YY80" s="175" t="str">
        <v/>
      </c>
      <c r="YZ80" s="175" t="str">
        <v/>
      </c>
      <c r="ZA80" s="175" t="str">
        <v/>
      </c>
      <c r="ZB80" s="175" t="str">
        <v/>
      </c>
      <c r="ZC80" s="175" t="str">
        <v/>
      </c>
      <c r="ZD80" s="175" t="str">
        <v/>
      </c>
      <c r="ZE80" s="175" t="str">
        <v/>
      </c>
      <c r="ZF80" s="175" t="str">
        <v/>
      </c>
      <c r="ZG80" s="175" t="str">
        <v/>
      </c>
      <c r="ZH80" s="175" t="str">
        <v/>
      </c>
      <c r="ZI80" s="175" t="str">
        <v/>
      </c>
      <c r="ZJ80" s="175" t="str">
        <v/>
      </c>
      <c r="ZK80" s="175" t="str">
        <v/>
      </c>
      <c r="ZL80" s="175" t="str">
        <v/>
      </c>
      <c r="ZM80" s="175" t="str">
        <v/>
      </c>
      <c r="ZN80" s="175" t="str">
        <v/>
      </c>
      <c r="ZO80" s="175" t="str">
        <v/>
      </c>
      <c r="ZP80" s="175" t="str">
        <v/>
      </c>
      <c r="ZQ80" s="175" t="str">
        <v/>
      </c>
      <c r="ZR80" s="175" t="str">
        <v/>
      </c>
      <c r="ZS80" s="175" t="str">
        <v/>
      </c>
      <c r="ZT80" s="175" t="str">
        <v/>
      </c>
      <c r="ZU80" s="175" t="str">
        <v/>
      </c>
      <c r="ZV80" s="175" t="str">
        <v/>
      </c>
      <c r="ZW80" s="175" t="str">
        <v/>
      </c>
      <c r="ZX80" s="175" t="str">
        <v/>
      </c>
      <c r="ZY80" s="175" t="str">
        <v/>
      </c>
      <c r="ZZ80" s="175" t="str">
        <v/>
      </c>
      <c r="AAA80" s="175" t="str">
        <v/>
      </c>
      <c r="AAB80" s="175" t="str">
        <v/>
      </c>
      <c r="AAC80" s="175" t="str">
        <v/>
      </c>
      <c r="AAD80" s="175" t="str">
        <v/>
      </c>
      <c r="AAE80" s="175" t="str">
        <v/>
      </c>
      <c r="AAF80" s="175" t="str">
        <v/>
      </c>
      <c r="AAG80" s="175" t="str">
        <v/>
      </c>
      <c r="AAH80" s="175" t="str">
        <v/>
      </c>
      <c r="AAI80" s="175" t="str">
        <v/>
      </c>
      <c r="AAJ80" s="175" t="str">
        <v/>
      </c>
      <c r="AAK80" s="175" t="str">
        <v/>
      </c>
      <c r="AAL80" s="175" t="str">
        <v/>
      </c>
      <c r="AAM80" s="175" t="str">
        <v/>
      </c>
      <c r="AAN80" s="175" t="str">
        <v/>
      </c>
      <c r="AAO80" s="175" t="str">
        <v/>
      </c>
      <c r="AAP80" s="175" t="str">
        <v/>
      </c>
      <c r="AAQ80" s="175" t="str">
        <v/>
      </c>
      <c r="AAR80" s="175" t="str">
        <v/>
      </c>
      <c r="AAS80" s="175" t="str">
        <v/>
      </c>
      <c r="AAT80" s="175" t="str">
        <v/>
      </c>
      <c r="AAU80" s="175" t="str">
        <v/>
      </c>
      <c r="AAV80" s="175" t="str">
        <v/>
      </c>
      <c r="AAW80" s="175" t="str">
        <v/>
      </c>
      <c r="AAX80" s="175" t="str">
        <v/>
      </c>
      <c r="AAY80" s="175" t="str">
        <v/>
      </c>
      <c r="AAZ80" s="175" t="str">
        <v/>
      </c>
      <c r="ABA80" s="175" t="str">
        <v/>
      </c>
      <c r="ABB80" s="175" t="str">
        <v/>
      </c>
      <c r="ABC80" s="175" t="str">
        <v/>
      </c>
      <c r="ABD80" s="175" t="str">
        <v/>
      </c>
      <c r="ABE80" s="175" t="str">
        <v/>
      </c>
      <c r="ABF80" s="175" t="str">
        <v/>
      </c>
      <c r="ABG80" s="175" t="str">
        <v/>
      </c>
      <c r="ABH80" s="175" t="str">
        <v/>
      </c>
      <c r="ABI80" s="175" t="str">
        <v/>
      </c>
      <c r="ABJ80" s="175" t="str">
        <v/>
      </c>
      <c r="ABK80" s="175" t="str">
        <v/>
      </c>
      <c r="ABL80" s="175" t="str">
        <v/>
      </c>
      <c r="ABM80" s="175" t="str">
        <v/>
      </c>
      <c r="ABN80" s="175" t="str">
        <v/>
      </c>
      <c r="ABO80" s="175" t="str">
        <v/>
      </c>
      <c r="ABP80" s="175" t="str">
        <v/>
      </c>
      <c r="ABQ80" s="175" t="str">
        <v/>
      </c>
      <c r="ABR80" s="175" t="str">
        <v/>
      </c>
      <c r="ABS80" s="175" t="str">
        <v/>
      </c>
      <c r="ABT80" s="175" t="str">
        <v/>
      </c>
      <c r="ABU80" s="175" t="str">
        <v/>
      </c>
      <c r="ABV80" s="175" t="str">
        <v/>
      </c>
      <c r="ABW80" s="175" t="str">
        <v/>
      </c>
      <c r="ABX80" s="175" t="str">
        <v/>
      </c>
      <c r="ABY80" s="175" t="str">
        <v/>
      </c>
      <c r="ABZ80" s="175" t="str">
        <v/>
      </c>
      <c r="ACA80" s="175" t="str">
        <v/>
      </c>
      <c r="ACB80" s="175" t="str">
        <v/>
      </c>
      <c r="ACC80" s="175" t="str">
        <v/>
      </c>
      <c r="ACD80" s="175" t="str">
        <v/>
      </c>
      <c r="ACE80" s="175" t="str">
        <v/>
      </c>
      <c r="ACF80" s="175" t="str">
        <v/>
      </c>
      <c r="ACG80" s="175" t="str">
        <v/>
      </c>
      <c r="ACH80" s="175" t="str">
        <v/>
      </c>
      <c r="ACI80" s="175" t="str">
        <v/>
      </c>
      <c r="ACJ80" s="175" t="str">
        <v/>
      </c>
      <c r="ACK80" s="175" t="str">
        <v/>
      </c>
      <c r="ACL80" s="175" t="str">
        <v/>
      </c>
      <c r="ACM80" s="175" t="str">
        <v/>
      </c>
      <c r="ACN80" s="175" t="str">
        <v/>
      </c>
      <c r="ACO80" s="175" t="str">
        <v/>
      </c>
      <c r="ACP80" s="175" t="str">
        <v/>
      </c>
      <c r="ACQ80" s="175" t="str">
        <v/>
      </c>
      <c r="ACR80" s="175" t="str">
        <v/>
      </c>
      <c r="ACS80" s="175" t="str">
        <v/>
      </c>
      <c r="ACT80" s="175" t="str">
        <v/>
      </c>
      <c r="ACU80" s="175" t="str">
        <v/>
      </c>
      <c r="ACV80" s="175" t="str">
        <v/>
      </c>
      <c r="ACW80" s="175" t="str">
        <v/>
      </c>
      <c r="ACX80" s="175" t="str">
        <v/>
      </c>
      <c r="ACY80" s="175" t="str">
        <v/>
      </c>
      <c r="ACZ80" s="175" t="str">
        <v/>
      </c>
      <c r="ADA80" s="175" t="str">
        <v/>
      </c>
      <c r="ADB80" s="175" t="str">
        <v/>
      </c>
      <c r="ADC80" s="175" t="str">
        <v/>
      </c>
      <c r="ADD80" s="175" t="str">
        <v/>
      </c>
      <c r="ADE80" s="175" t="str">
        <v/>
      </c>
      <c r="ADF80" s="175" t="str">
        <v/>
      </c>
      <c r="ADG80" s="175" t="str">
        <v/>
      </c>
      <c r="ADH80" s="175" t="str">
        <v/>
      </c>
      <c r="ADI80" s="175" t="str">
        <v/>
      </c>
      <c r="ADJ80" s="175" t="str">
        <v/>
      </c>
      <c r="ADK80" s="175" t="str">
        <v/>
      </c>
      <c r="ADL80" s="175" t="str">
        <v/>
      </c>
      <c r="ADM80" s="175" t="str">
        <v/>
      </c>
      <c r="ADN80" s="175" t="str">
        <v/>
      </c>
      <c r="ADO80" s="175" t="str">
        <v/>
      </c>
      <c r="ADP80" s="175" t="str">
        <v/>
      </c>
      <c r="ADQ80" s="175" t="str">
        <v/>
      </c>
      <c r="ADR80" s="175" t="str">
        <v/>
      </c>
      <c r="ADS80" s="175" t="str">
        <v/>
      </c>
      <c r="ADT80" s="175" t="str">
        <v/>
      </c>
      <c r="ADU80" s="175" t="str">
        <v/>
      </c>
      <c r="ADV80" s="175" t="str">
        <v/>
      </c>
      <c r="ADW80" s="175" t="str">
        <v/>
      </c>
      <c r="ADX80" s="175" t="str">
        <v/>
      </c>
      <c r="ADY80" s="175" t="str">
        <v/>
      </c>
      <c r="ADZ80" s="175" t="str">
        <v/>
      </c>
      <c r="AEA80" s="175" t="str">
        <v/>
      </c>
      <c r="AEB80" s="175" t="str">
        <v/>
      </c>
      <c r="AEC80" s="175" t="str">
        <v/>
      </c>
      <c r="AED80" s="175" t="str">
        <v/>
      </c>
      <c r="AEE80" s="175" t="str">
        <v/>
      </c>
      <c r="AEF80" s="175" t="str">
        <v/>
      </c>
      <c r="AEG80" s="175" t="str">
        <v/>
      </c>
      <c r="AEH80" s="175" t="str">
        <v/>
      </c>
      <c r="AEI80" s="175" t="str">
        <v/>
      </c>
      <c r="AEJ80" s="175" t="str">
        <v/>
      </c>
      <c r="AEK80" s="175" t="str">
        <v/>
      </c>
      <c r="AEL80" s="175" t="str">
        <v/>
      </c>
      <c r="AEM80" s="175" t="str">
        <v/>
      </c>
      <c r="AEN80" s="175" t="str">
        <v/>
      </c>
      <c r="AEO80" s="175" t="str">
        <v/>
      </c>
      <c r="AEP80" s="175" t="str">
        <v/>
      </c>
      <c r="AEQ80" s="175" t="str">
        <v/>
      </c>
      <c r="AER80" s="175" t="str">
        <v/>
      </c>
      <c r="AES80" s="175" t="str">
        <v/>
      </c>
      <c r="AET80" s="175" t="str">
        <v/>
      </c>
      <c r="AEU80" s="175" t="str">
        <v/>
      </c>
      <c r="AEV80" s="175" t="str">
        <v/>
      </c>
      <c r="AEW80" s="175" t="str">
        <v/>
      </c>
      <c r="AEX80" s="175" t="str">
        <v/>
      </c>
      <c r="AEY80" s="175" t="str">
        <v/>
      </c>
      <c r="AEZ80" s="175" t="str">
        <v/>
      </c>
      <c r="AFA80" s="175" t="str">
        <v/>
      </c>
      <c r="AFB80" s="175" t="str">
        <v/>
      </c>
      <c r="AFC80" s="175" t="str">
        <v/>
      </c>
      <c r="AFD80" s="175" t="str">
        <v/>
      </c>
      <c r="AFE80" s="175" t="str">
        <v/>
      </c>
      <c r="AFF80" s="175" t="str">
        <v/>
      </c>
      <c r="AFG80" s="175" t="str">
        <v/>
      </c>
      <c r="AFH80" s="175" t="str">
        <v/>
      </c>
      <c r="AFI80" s="175" t="str">
        <v/>
      </c>
      <c r="AFJ80" s="175" t="str">
        <v/>
      </c>
      <c r="AFK80" s="175" t="str">
        <v/>
      </c>
      <c r="AFL80" s="175" t="str">
        <v/>
      </c>
      <c r="AFM80" s="175" t="str">
        <v/>
      </c>
      <c r="AFN80" s="175" t="str">
        <v/>
      </c>
      <c r="AFO80" s="175" t="str">
        <v/>
      </c>
      <c r="AFP80" s="175" t="str">
        <v/>
      </c>
      <c r="AFQ80" s="175" t="str">
        <v/>
      </c>
      <c r="AFR80" s="175" t="str">
        <v/>
      </c>
      <c r="AFS80" s="175" t="str">
        <v/>
      </c>
      <c r="AFT80" s="175" t="str">
        <v/>
      </c>
      <c r="AFU80" s="175" t="str">
        <v/>
      </c>
      <c r="AFV80" s="175" t="str">
        <v/>
      </c>
      <c r="AFW80" s="175" t="str">
        <v/>
      </c>
      <c r="AFX80" s="175" t="str">
        <v/>
      </c>
      <c r="AFY80" s="175" t="str">
        <v/>
      </c>
      <c r="AFZ80" s="175" t="str">
        <v/>
      </c>
      <c r="AGA80" s="175" t="str">
        <v/>
      </c>
      <c r="AGB80" s="175" t="str">
        <v/>
      </c>
      <c r="AGC80" s="175" t="str">
        <v/>
      </c>
      <c r="AGD80" s="175" t="str">
        <v/>
      </c>
      <c r="AGE80" s="175" t="str">
        <v/>
      </c>
      <c r="AGF80" s="175" t="str">
        <v/>
      </c>
      <c r="AGG80" s="175" t="str">
        <v/>
      </c>
      <c r="AGH80" s="175" t="str">
        <v/>
      </c>
      <c r="AGI80" s="175" t="str">
        <v/>
      </c>
      <c r="AGJ80" s="175" t="str">
        <v/>
      </c>
      <c r="AGK80" s="175" t="str">
        <v/>
      </c>
      <c r="AGL80" s="175" t="str">
        <v/>
      </c>
      <c r="AGM80" s="175" t="str">
        <v/>
      </c>
      <c r="AGN80" s="175" t="str">
        <v/>
      </c>
      <c r="AGO80" s="175" t="str">
        <v/>
      </c>
      <c r="AGP80" s="175" t="str">
        <v/>
      </c>
      <c r="AGQ80" s="175" t="str">
        <v/>
      </c>
      <c r="AGR80" s="175" t="str">
        <v/>
      </c>
      <c r="AGS80" s="175" t="str">
        <v/>
      </c>
      <c r="AGT80" s="175" t="str">
        <v/>
      </c>
      <c r="AGU80" s="175" t="str">
        <v/>
      </c>
      <c r="AGV80" s="175" t="str">
        <v/>
      </c>
      <c r="AGW80" s="175" t="str">
        <v/>
      </c>
      <c r="AGX80" s="175" t="str">
        <v/>
      </c>
      <c r="AGY80" s="175" t="str">
        <v/>
      </c>
      <c r="AGZ80" s="175" t="str">
        <v/>
      </c>
      <c r="AHA80" s="175" t="str">
        <v/>
      </c>
      <c r="AHB80" s="175" t="str">
        <v/>
      </c>
      <c r="AHC80" s="175" t="str">
        <v/>
      </c>
      <c r="AHD80" s="175" t="str">
        <v/>
      </c>
      <c r="AHE80" s="175" t="str">
        <v/>
      </c>
      <c r="AHF80" s="175" t="str">
        <v/>
      </c>
      <c r="AHG80" s="175" t="str">
        <v/>
      </c>
      <c r="AHH80" s="175" t="str">
        <v/>
      </c>
      <c r="AHI80" s="175" t="str">
        <v/>
      </c>
      <c r="AHJ80" s="175" t="str">
        <v/>
      </c>
      <c r="AHK80" s="175" t="str">
        <v/>
      </c>
      <c r="AHL80" s="175" t="str">
        <v/>
      </c>
      <c r="AHM80" s="175" t="str">
        <v/>
      </c>
      <c r="AHN80" s="175" t="str">
        <v/>
      </c>
      <c r="AHO80" s="175" t="str">
        <v/>
      </c>
      <c r="AHP80" s="175" t="str">
        <v/>
      </c>
      <c r="AHQ80" s="175" t="str">
        <v/>
      </c>
      <c r="AHR80" s="175" t="str">
        <v/>
      </c>
      <c r="AHS80" s="175" t="str">
        <v/>
      </c>
      <c r="AHT80" s="175" t="str">
        <v/>
      </c>
      <c r="AHU80" s="175" t="str">
        <v/>
      </c>
      <c r="AHV80" s="175" t="str">
        <v/>
      </c>
      <c r="AHW80" s="175" t="str">
        <v/>
      </c>
      <c r="AHX80" s="175" t="str">
        <v/>
      </c>
      <c r="AHY80" s="175" t="str">
        <v/>
      </c>
      <c r="AHZ80" s="175" t="str">
        <v/>
      </c>
      <c r="AIA80" s="175" t="str">
        <v/>
      </c>
      <c r="AIB80" s="175" t="str">
        <v/>
      </c>
      <c r="AIC80" s="175" t="str">
        <v/>
      </c>
      <c r="AID80" s="175" t="str">
        <v/>
      </c>
      <c r="AIE80" s="175" t="str">
        <v/>
      </c>
      <c r="AIF80" s="175" t="str">
        <v/>
      </c>
      <c r="AIG80" s="175" t="str">
        <v/>
      </c>
      <c r="AIH80" s="175" t="str">
        <v/>
      </c>
      <c r="AII80" s="175" t="str">
        <v/>
      </c>
      <c r="AIJ80" s="175" t="str">
        <v/>
      </c>
      <c r="AIK80" s="175" t="str">
        <v/>
      </c>
      <c r="AIL80" s="175" t="str">
        <v/>
      </c>
      <c r="AIM80" s="175" t="str">
        <v/>
      </c>
      <c r="AIN80" s="175" t="str">
        <v/>
      </c>
      <c r="AIO80" s="175" t="str">
        <v/>
      </c>
      <c r="AIP80" s="175" t="str">
        <v/>
      </c>
      <c r="AIQ80" s="175" t="str">
        <v/>
      </c>
      <c r="AIR80" s="175" t="str">
        <v/>
      </c>
      <c r="AIS80" s="175" t="str">
        <v/>
      </c>
      <c r="AIT80" s="175" t="str">
        <v/>
      </c>
      <c r="AIU80" s="175" t="str">
        <v/>
      </c>
      <c r="AIV80" s="175" t="str">
        <v/>
      </c>
      <c r="AIW80" s="175" t="str">
        <v/>
      </c>
      <c r="AIX80" s="175" t="str">
        <v/>
      </c>
      <c r="AIY80" s="175" t="str">
        <v/>
      </c>
      <c r="AIZ80" s="175" t="str">
        <v/>
      </c>
      <c r="AJA80" s="175" t="str">
        <v/>
      </c>
      <c r="AJB80" s="175" t="str">
        <v/>
      </c>
      <c r="AJC80" s="175" t="str">
        <v/>
      </c>
      <c r="AJD80" s="175" t="str">
        <v/>
      </c>
      <c r="AJE80" s="175" t="str">
        <v/>
      </c>
      <c r="AJF80" s="175" t="str">
        <v/>
      </c>
      <c r="AJG80" s="175" t="str">
        <v/>
      </c>
      <c r="AJH80" s="175" t="str">
        <v/>
      </c>
      <c r="AJI80" s="175" t="str">
        <v/>
      </c>
      <c r="AJJ80" s="175" t="str">
        <v/>
      </c>
      <c r="AJK80" s="175" t="str">
        <v/>
      </c>
      <c r="AJL80" s="175" t="str">
        <v/>
      </c>
      <c r="AJM80" s="175" t="str">
        <v/>
      </c>
      <c r="AJN80" s="175" t="str">
        <v/>
      </c>
      <c r="AJO80" s="175" t="str">
        <v/>
      </c>
      <c r="AJP80" s="175" t="str">
        <v/>
      </c>
      <c r="AJQ80" s="175" t="str">
        <v/>
      </c>
      <c r="AJR80" s="175" t="str">
        <v/>
      </c>
      <c r="AJS80" s="175" t="str">
        <v/>
      </c>
      <c r="AJT80" s="175" t="str">
        <v/>
      </c>
      <c r="AJU80" s="175" t="str">
        <v/>
      </c>
      <c r="AJV80" s="175" t="str">
        <v/>
      </c>
      <c r="AJW80" s="175" t="str">
        <v/>
      </c>
      <c r="AJX80" s="175" t="str">
        <v/>
      </c>
      <c r="AJY80" s="175" t="str">
        <v/>
      </c>
      <c r="AJZ80" s="175" t="str">
        <v/>
      </c>
      <c r="AKA80" s="175" t="str">
        <v/>
      </c>
      <c r="AKB80" s="175" t="str">
        <v/>
      </c>
      <c r="AKC80" s="175" t="str">
        <v/>
      </c>
      <c r="AKD80" s="175" t="str">
        <v/>
      </c>
      <c r="AKE80" s="175" t="str">
        <v/>
      </c>
      <c r="AKF80" s="175" t="str">
        <v/>
      </c>
      <c r="AKG80" s="175" t="str">
        <v/>
      </c>
      <c r="AKH80" s="175" t="str">
        <v/>
      </c>
      <c r="AKI80" s="175" t="str">
        <v/>
      </c>
      <c r="AKJ80" s="175" t="str">
        <v/>
      </c>
      <c r="AKK80" s="175" t="str">
        <v/>
      </c>
      <c r="AKL80" s="175" t="str">
        <v/>
      </c>
      <c r="AKM80" s="175" t="str">
        <v/>
      </c>
      <c r="AKN80" s="175" t="str">
        <v/>
      </c>
      <c r="AKO80" s="175" t="str">
        <v/>
      </c>
      <c r="AKP80" s="175" t="str">
        <v/>
      </c>
      <c r="AKQ80" s="175" t="str">
        <v/>
      </c>
      <c r="AKR80" s="175" t="str">
        <v/>
      </c>
      <c r="AKS80" s="175" t="str">
        <v/>
      </c>
      <c r="AKT80" s="175" t="str">
        <v/>
      </c>
      <c r="AKU80" s="175" t="str">
        <v/>
      </c>
      <c r="AKV80" s="175" t="str">
        <v/>
      </c>
      <c r="AKW80" s="175" t="str">
        <v/>
      </c>
      <c r="AKX80" s="175" t="str">
        <v/>
      </c>
      <c r="AKY80" s="175" t="str">
        <v/>
      </c>
      <c r="AKZ80" s="175" t="str">
        <v/>
      </c>
      <c r="ALA80" s="175" t="str">
        <v/>
      </c>
      <c r="ALB80" s="175" t="str">
        <v/>
      </c>
      <c r="ALC80" s="175" t="str">
        <v/>
      </c>
      <c r="ALD80" s="175" t="str">
        <v/>
      </c>
      <c r="ALE80" s="175" t="str">
        <v/>
      </c>
      <c r="ALF80" s="175" t="str">
        <v/>
      </c>
      <c r="ALG80" s="175" t="str">
        <v/>
      </c>
      <c r="ALH80" s="175" t="str">
        <v/>
      </c>
      <c r="ALI80" s="175" t="str">
        <v/>
      </c>
      <c r="ALJ80" s="175" t="str">
        <v/>
      </c>
      <c r="ALK80" s="175" t="str">
        <v/>
      </c>
      <c r="ALL80" s="175" t="str">
        <v/>
      </c>
      <c r="ALM80" s="175" t="str">
        <v/>
      </c>
      <c r="ALN80" s="175" t="str">
        <v/>
      </c>
      <c r="ALO80" s="175" t="str">
        <v/>
      </c>
      <c r="ALP80" s="175" t="str">
        <v/>
      </c>
      <c r="ALQ80" s="175" t="str">
        <v/>
      </c>
      <c r="ALR80" s="175" t="str">
        <v/>
      </c>
      <c r="ALS80" s="175" t="str">
        <v/>
      </c>
      <c r="ALT80" s="175" t="str">
        <v/>
      </c>
      <c r="ALU80" s="175" t="str">
        <v/>
      </c>
      <c r="ALV80" s="175" t="str">
        <v/>
      </c>
      <c r="ALW80" s="175" t="str">
        <v/>
      </c>
      <c r="ALX80" s="176" t="str">
        <v/>
      </c>
    </row>
    <row r="81" spans="1:1012" s="4" customFormat="1" ht="14.4" customHeight="1" x14ac:dyDescent="0.35">
      <c r="A81" s="99" t="str">
        <f t="shared" si="1"/>
        <v/>
      </c>
      <c r="B81" s="190" t="str">
        <f>IF(Calculations[[#This Row],[Adoption Year]]&lt;=Plan_Yrs,Inv*(1+YoY_Inv)^Calculations[[#This Row],[Adoption Year]],"")</f>
        <v/>
      </c>
      <c r="C81" s="190" t="str">
        <f>IF(Calculations[[#This Row],[Adoption Year]]&lt;= Plan_Yrs, Calculations[[#This Row],[Investment]]/(1+DR)^Calculations[[#This Row],[Adoption Year]],"")</f>
        <v/>
      </c>
      <c r="D81" s="190" t="str">
        <f>IF(Calculations[[#This Row],[Adoption Year]]&lt;=Plan_Yrs,
   IF(DR=0,
      Ben*((1+YoY_Ben))^Calculations[[#This Row],[Adoption Year]] * Ben_Life / (1+DR)^Calculations[[#This Row],[Adoption Year]],
      Ben * ((1+YoY_Ben)/(1+DR))^Calculations[[#This Row],[Adoption Year]] * (1 - (1/(1+DR))^Ben_Life) / DR
   ),
   ""
)</f>
        <v/>
      </c>
      <c r="E81" s="190" t="str">
        <f>IF(Calculations[[#This Row],[Adoption Year]]&lt;= Plan_Yrs,Calculations[[#This Row],[Lifetime Benefits PV]]-Calculations[[#This Row],[Investment PV]],"")</f>
        <v/>
      </c>
      <c r="F81" s="190" t="str">
        <f>IF(Calculations[[#This Row],[Adoption Year]]&lt;= Plan_Yrs, MAX(Calculations[NPV])-Calculations[[#This Row],[NPV]],"")</f>
        <v/>
      </c>
      <c r="G81" s="193" t="str">
        <f>IF(Calculations[[#This Row],[Adoption Year]]&lt;= Plan_Yrs, AVERAGE(M81:ALX81),"")</f>
        <v/>
      </c>
      <c r="H81" s="194" t="str">
        <f>IF(Calculations[[#This Row],[Adoption Year]]&lt;= Plan_Yrs, MAX(Calculations[NPV Mean])-Calculations[[#This Row],[NPV Mean]],"")</f>
        <v/>
      </c>
      <c r="I81"/>
      <c r="K81" s="66">
        <v>14</v>
      </c>
      <c r="L81" s="180" t="str">
        <f>Calculations[[#This Row],[NPV]]</f>
        <v/>
      </c>
      <c r="M81" s="177" t="str">
        <v/>
      </c>
      <c r="N81" s="177" t="str">
        <v/>
      </c>
      <c r="O81" s="177" t="str">
        <v/>
      </c>
      <c r="P81" s="177" t="str">
        <v/>
      </c>
      <c r="Q81" s="177" t="str">
        <v/>
      </c>
      <c r="R81" s="177" t="str">
        <v/>
      </c>
      <c r="S81" s="177" t="str">
        <v/>
      </c>
      <c r="T81" s="177" t="str">
        <v/>
      </c>
      <c r="U81" s="177" t="str">
        <v/>
      </c>
      <c r="V81" s="177" t="str">
        <v/>
      </c>
      <c r="W81" s="177" t="str">
        <v/>
      </c>
      <c r="X81" s="177" t="str">
        <v/>
      </c>
      <c r="Y81" s="177" t="str">
        <v/>
      </c>
      <c r="Z81" s="177" t="str">
        <v/>
      </c>
      <c r="AA81" s="177" t="str">
        <v/>
      </c>
      <c r="AB81" s="177" t="str">
        <v/>
      </c>
      <c r="AC81" s="177" t="str">
        <v/>
      </c>
      <c r="AD81" s="177" t="str">
        <v/>
      </c>
      <c r="AE81" s="177" t="str">
        <v/>
      </c>
      <c r="AF81" s="177" t="str">
        <v/>
      </c>
      <c r="AG81" s="177" t="str">
        <v/>
      </c>
      <c r="AH81" s="177" t="str">
        <v/>
      </c>
      <c r="AI81" s="177" t="str">
        <v/>
      </c>
      <c r="AJ81" s="177" t="str">
        <v/>
      </c>
      <c r="AK81" s="177" t="str">
        <v/>
      </c>
      <c r="AL81" s="177" t="str">
        <v/>
      </c>
      <c r="AM81" s="177" t="str">
        <v/>
      </c>
      <c r="AN81" s="177" t="str">
        <v/>
      </c>
      <c r="AO81" s="177" t="str">
        <v/>
      </c>
      <c r="AP81" s="177" t="str">
        <v/>
      </c>
      <c r="AQ81" s="177" t="str">
        <v/>
      </c>
      <c r="AR81" s="175" t="str">
        <v/>
      </c>
      <c r="AS81" s="175" t="str">
        <v/>
      </c>
      <c r="AT81" s="175" t="str">
        <v/>
      </c>
      <c r="AU81" s="175" t="str">
        <v/>
      </c>
      <c r="AV81" s="175" t="str">
        <v/>
      </c>
      <c r="AW81" s="175" t="str">
        <v/>
      </c>
      <c r="AX81" s="175" t="str">
        <v/>
      </c>
      <c r="AY81" s="175" t="str">
        <v/>
      </c>
      <c r="AZ81" s="175" t="str">
        <v/>
      </c>
      <c r="BA81" s="175" t="str">
        <v/>
      </c>
      <c r="BB81" s="175" t="str">
        <v/>
      </c>
      <c r="BC81" s="175" t="str">
        <v/>
      </c>
      <c r="BD81" s="175" t="str">
        <v/>
      </c>
      <c r="BE81" s="175" t="str">
        <v/>
      </c>
      <c r="BF81" s="175" t="str">
        <v/>
      </c>
      <c r="BG81" s="175" t="str">
        <v/>
      </c>
      <c r="BH81" s="175" t="str">
        <v/>
      </c>
      <c r="BI81" s="175" t="str">
        <v/>
      </c>
      <c r="BJ81" s="175" t="str">
        <v/>
      </c>
      <c r="BK81" s="175" t="str">
        <v/>
      </c>
      <c r="BL81" s="175" t="str">
        <v/>
      </c>
      <c r="BM81" s="175" t="str">
        <v/>
      </c>
      <c r="BN81" s="175" t="str">
        <v/>
      </c>
      <c r="BO81" s="175" t="str">
        <v/>
      </c>
      <c r="BP81" s="175" t="str">
        <v/>
      </c>
      <c r="BQ81" s="175" t="str">
        <v/>
      </c>
      <c r="BR81" s="175" t="str">
        <v/>
      </c>
      <c r="BS81" s="175" t="str">
        <v/>
      </c>
      <c r="BT81" s="175" t="str">
        <v/>
      </c>
      <c r="BU81" s="175" t="str">
        <v/>
      </c>
      <c r="BV81" s="175" t="str">
        <v/>
      </c>
      <c r="BW81" s="175" t="str">
        <v/>
      </c>
      <c r="BX81" s="175" t="str">
        <v/>
      </c>
      <c r="BY81" s="175" t="str">
        <v/>
      </c>
      <c r="BZ81" s="175" t="str">
        <v/>
      </c>
      <c r="CA81" s="175" t="str">
        <v/>
      </c>
      <c r="CB81" s="175" t="str">
        <v/>
      </c>
      <c r="CC81" s="175" t="str">
        <v/>
      </c>
      <c r="CD81" s="175" t="str">
        <v/>
      </c>
      <c r="CE81" s="175" t="str">
        <v/>
      </c>
      <c r="CF81" s="175" t="str">
        <v/>
      </c>
      <c r="CG81" s="175" t="str">
        <v/>
      </c>
      <c r="CH81" s="175" t="str">
        <v/>
      </c>
      <c r="CI81" s="175" t="str">
        <v/>
      </c>
      <c r="CJ81" s="175" t="str">
        <v/>
      </c>
      <c r="CK81" s="175" t="str">
        <v/>
      </c>
      <c r="CL81" s="175" t="str">
        <v/>
      </c>
      <c r="CM81" s="175" t="str">
        <v/>
      </c>
      <c r="CN81" s="175" t="str">
        <v/>
      </c>
      <c r="CO81" s="175" t="str">
        <v/>
      </c>
      <c r="CP81" s="175" t="str">
        <v/>
      </c>
      <c r="CQ81" s="175" t="str">
        <v/>
      </c>
      <c r="CR81" s="175" t="str">
        <v/>
      </c>
      <c r="CS81" s="175" t="str">
        <v/>
      </c>
      <c r="CT81" s="175" t="str">
        <v/>
      </c>
      <c r="CU81" s="175" t="str">
        <v/>
      </c>
      <c r="CV81" s="175" t="str">
        <v/>
      </c>
      <c r="CW81" s="175" t="str">
        <v/>
      </c>
      <c r="CX81" s="175" t="str">
        <v/>
      </c>
      <c r="CY81" s="175" t="str">
        <v/>
      </c>
      <c r="CZ81" s="175" t="str">
        <v/>
      </c>
      <c r="DA81" s="175" t="str">
        <v/>
      </c>
      <c r="DB81" s="175" t="str">
        <v/>
      </c>
      <c r="DC81" s="175" t="str">
        <v/>
      </c>
      <c r="DD81" s="175" t="str">
        <v/>
      </c>
      <c r="DE81" s="175" t="str">
        <v/>
      </c>
      <c r="DF81" s="175" t="str">
        <v/>
      </c>
      <c r="DG81" s="175" t="str">
        <v/>
      </c>
      <c r="DH81" s="175" t="str">
        <v/>
      </c>
      <c r="DI81" s="175" t="str">
        <v/>
      </c>
      <c r="DJ81" s="175" t="str">
        <v/>
      </c>
      <c r="DK81" s="175" t="str">
        <v/>
      </c>
      <c r="DL81" s="175" t="str">
        <v/>
      </c>
      <c r="DM81" s="175" t="str">
        <v/>
      </c>
      <c r="DN81" s="175" t="str">
        <v/>
      </c>
      <c r="DO81" s="175" t="str">
        <v/>
      </c>
      <c r="DP81" s="175" t="str">
        <v/>
      </c>
      <c r="DQ81" s="175" t="str">
        <v/>
      </c>
      <c r="DR81" s="175" t="str">
        <v/>
      </c>
      <c r="DS81" s="175" t="str">
        <v/>
      </c>
      <c r="DT81" s="175" t="str">
        <v/>
      </c>
      <c r="DU81" s="175" t="str">
        <v/>
      </c>
      <c r="DV81" s="175" t="str">
        <v/>
      </c>
      <c r="DW81" s="175" t="str">
        <v/>
      </c>
      <c r="DX81" s="175" t="str">
        <v/>
      </c>
      <c r="DY81" s="175" t="str">
        <v/>
      </c>
      <c r="DZ81" s="175" t="str">
        <v/>
      </c>
      <c r="EA81" s="175" t="str">
        <v/>
      </c>
      <c r="EB81" s="175" t="str">
        <v/>
      </c>
      <c r="EC81" s="175" t="str">
        <v/>
      </c>
      <c r="ED81" s="175" t="str">
        <v/>
      </c>
      <c r="EE81" s="175" t="str">
        <v/>
      </c>
      <c r="EF81" s="175" t="str">
        <v/>
      </c>
      <c r="EG81" s="175" t="str">
        <v/>
      </c>
      <c r="EH81" s="175" t="str">
        <v/>
      </c>
      <c r="EI81" s="175" t="str">
        <v/>
      </c>
      <c r="EJ81" s="175" t="str">
        <v/>
      </c>
      <c r="EK81" s="175" t="str">
        <v/>
      </c>
      <c r="EL81" s="175" t="str">
        <v/>
      </c>
      <c r="EM81" s="175" t="str">
        <v/>
      </c>
      <c r="EN81" s="175" t="str">
        <v/>
      </c>
      <c r="EO81" s="175" t="str">
        <v/>
      </c>
      <c r="EP81" s="175" t="str">
        <v/>
      </c>
      <c r="EQ81" s="175" t="str">
        <v/>
      </c>
      <c r="ER81" s="175" t="str">
        <v/>
      </c>
      <c r="ES81" s="175" t="str">
        <v/>
      </c>
      <c r="ET81" s="175" t="str">
        <v/>
      </c>
      <c r="EU81" s="175" t="str">
        <v/>
      </c>
      <c r="EV81" s="175" t="str">
        <v/>
      </c>
      <c r="EW81" s="175" t="str">
        <v/>
      </c>
      <c r="EX81" s="175" t="str">
        <v/>
      </c>
      <c r="EY81" s="175" t="str">
        <v/>
      </c>
      <c r="EZ81" s="175" t="str">
        <v/>
      </c>
      <c r="FA81" s="175" t="str">
        <v/>
      </c>
      <c r="FB81" s="175" t="str">
        <v/>
      </c>
      <c r="FC81" s="175" t="str">
        <v/>
      </c>
      <c r="FD81" s="175" t="str">
        <v/>
      </c>
      <c r="FE81" s="175" t="str">
        <v/>
      </c>
      <c r="FF81" s="175" t="str">
        <v/>
      </c>
      <c r="FG81" s="175" t="str">
        <v/>
      </c>
      <c r="FH81" s="175" t="str">
        <v/>
      </c>
      <c r="FI81" s="175" t="str">
        <v/>
      </c>
      <c r="FJ81" s="175" t="str">
        <v/>
      </c>
      <c r="FK81" s="175" t="str">
        <v/>
      </c>
      <c r="FL81" s="175" t="str">
        <v/>
      </c>
      <c r="FM81" s="175" t="str">
        <v/>
      </c>
      <c r="FN81" s="175" t="str">
        <v/>
      </c>
      <c r="FO81" s="175" t="str">
        <v/>
      </c>
      <c r="FP81" s="175" t="str">
        <v/>
      </c>
      <c r="FQ81" s="175" t="str">
        <v/>
      </c>
      <c r="FR81" s="175" t="str">
        <v/>
      </c>
      <c r="FS81" s="175" t="str">
        <v/>
      </c>
      <c r="FT81" s="175" t="str">
        <v/>
      </c>
      <c r="FU81" s="175" t="str">
        <v/>
      </c>
      <c r="FV81" s="175" t="str">
        <v/>
      </c>
      <c r="FW81" s="175" t="str">
        <v/>
      </c>
      <c r="FX81" s="175" t="str">
        <v/>
      </c>
      <c r="FY81" s="175" t="str">
        <v/>
      </c>
      <c r="FZ81" s="175" t="str">
        <v/>
      </c>
      <c r="GA81" s="175" t="str">
        <v/>
      </c>
      <c r="GB81" s="175" t="str">
        <v/>
      </c>
      <c r="GC81" s="175" t="str">
        <v/>
      </c>
      <c r="GD81" s="175" t="str">
        <v/>
      </c>
      <c r="GE81" s="175" t="str">
        <v/>
      </c>
      <c r="GF81" s="175" t="str">
        <v/>
      </c>
      <c r="GG81" s="175" t="str">
        <v/>
      </c>
      <c r="GH81" s="175" t="str">
        <v/>
      </c>
      <c r="GI81" s="175" t="str">
        <v/>
      </c>
      <c r="GJ81" s="175" t="str">
        <v/>
      </c>
      <c r="GK81" s="175" t="str">
        <v/>
      </c>
      <c r="GL81" s="175" t="str">
        <v/>
      </c>
      <c r="GM81" s="175" t="str">
        <v/>
      </c>
      <c r="GN81" s="175" t="str">
        <v/>
      </c>
      <c r="GO81" s="175" t="str">
        <v/>
      </c>
      <c r="GP81" s="175" t="str">
        <v/>
      </c>
      <c r="GQ81" s="175" t="str">
        <v/>
      </c>
      <c r="GR81" s="175" t="str">
        <v/>
      </c>
      <c r="GS81" s="175" t="str">
        <v/>
      </c>
      <c r="GT81" s="175" t="str">
        <v/>
      </c>
      <c r="GU81" s="175" t="str">
        <v/>
      </c>
      <c r="GV81" s="175" t="str">
        <v/>
      </c>
      <c r="GW81" s="175" t="str">
        <v/>
      </c>
      <c r="GX81" s="175" t="str">
        <v/>
      </c>
      <c r="GY81" s="175" t="str">
        <v/>
      </c>
      <c r="GZ81" s="175" t="str">
        <v/>
      </c>
      <c r="HA81" s="175" t="str">
        <v/>
      </c>
      <c r="HB81" s="175" t="str">
        <v/>
      </c>
      <c r="HC81" s="175" t="str">
        <v/>
      </c>
      <c r="HD81" s="175" t="str">
        <v/>
      </c>
      <c r="HE81" s="175" t="str">
        <v/>
      </c>
      <c r="HF81" s="175" t="str">
        <v/>
      </c>
      <c r="HG81" s="175" t="str">
        <v/>
      </c>
      <c r="HH81" s="175" t="str">
        <v/>
      </c>
      <c r="HI81" s="175" t="str">
        <v/>
      </c>
      <c r="HJ81" s="175" t="str">
        <v/>
      </c>
      <c r="HK81" s="175" t="str">
        <v/>
      </c>
      <c r="HL81" s="175" t="str">
        <v/>
      </c>
      <c r="HM81" s="175" t="str">
        <v/>
      </c>
      <c r="HN81" s="175" t="str">
        <v/>
      </c>
      <c r="HO81" s="175" t="str">
        <v/>
      </c>
      <c r="HP81" s="175" t="str">
        <v/>
      </c>
      <c r="HQ81" s="175" t="str">
        <v/>
      </c>
      <c r="HR81" s="175" t="str">
        <v/>
      </c>
      <c r="HS81" s="175" t="str">
        <v/>
      </c>
      <c r="HT81" s="175" t="str">
        <v/>
      </c>
      <c r="HU81" s="175" t="str">
        <v/>
      </c>
      <c r="HV81" s="175" t="str">
        <v/>
      </c>
      <c r="HW81" s="175" t="str">
        <v/>
      </c>
      <c r="HX81" s="175" t="str">
        <v/>
      </c>
      <c r="HY81" s="175" t="str">
        <v/>
      </c>
      <c r="HZ81" s="175" t="str">
        <v/>
      </c>
      <c r="IA81" s="175" t="str">
        <v/>
      </c>
      <c r="IB81" s="175" t="str">
        <v/>
      </c>
      <c r="IC81" s="175" t="str">
        <v/>
      </c>
      <c r="ID81" s="175" t="str">
        <v/>
      </c>
      <c r="IE81" s="175" t="str">
        <v/>
      </c>
      <c r="IF81" s="175" t="str">
        <v/>
      </c>
      <c r="IG81" s="175" t="str">
        <v/>
      </c>
      <c r="IH81" s="175" t="str">
        <v/>
      </c>
      <c r="II81" s="175" t="str">
        <v/>
      </c>
      <c r="IJ81" s="175" t="str">
        <v/>
      </c>
      <c r="IK81" s="175" t="str">
        <v/>
      </c>
      <c r="IL81" s="175" t="str">
        <v/>
      </c>
      <c r="IM81" s="175" t="str">
        <v/>
      </c>
      <c r="IN81" s="175" t="str">
        <v/>
      </c>
      <c r="IO81" s="175" t="str">
        <v/>
      </c>
      <c r="IP81" s="175" t="str">
        <v/>
      </c>
      <c r="IQ81" s="175" t="str">
        <v/>
      </c>
      <c r="IR81" s="175" t="str">
        <v/>
      </c>
      <c r="IS81" s="175" t="str">
        <v/>
      </c>
      <c r="IT81" s="175" t="str">
        <v/>
      </c>
      <c r="IU81" s="175" t="str">
        <v/>
      </c>
      <c r="IV81" s="175" t="str">
        <v/>
      </c>
      <c r="IW81" s="175" t="str">
        <v/>
      </c>
      <c r="IX81" s="175" t="str">
        <v/>
      </c>
      <c r="IY81" s="175" t="str">
        <v/>
      </c>
      <c r="IZ81" s="175" t="str">
        <v/>
      </c>
      <c r="JA81" s="175" t="str">
        <v/>
      </c>
      <c r="JB81" s="175" t="str">
        <v/>
      </c>
      <c r="JC81" s="175" t="str">
        <v/>
      </c>
      <c r="JD81" s="175" t="str">
        <v/>
      </c>
      <c r="JE81" s="175" t="str">
        <v/>
      </c>
      <c r="JF81" s="175" t="str">
        <v/>
      </c>
      <c r="JG81" s="175" t="str">
        <v/>
      </c>
      <c r="JH81" s="175" t="str">
        <v/>
      </c>
      <c r="JI81" s="175" t="str">
        <v/>
      </c>
      <c r="JJ81" s="175" t="str">
        <v/>
      </c>
      <c r="JK81" s="175" t="str">
        <v/>
      </c>
      <c r="JL81" s="175" t="str">
        <v/>
      </c>
      <c r="JM81" s="175" t="str">
        <v/>
      </c>
      <c r="JN81" s="175" t="str">
        <v/>
      </c>
      <c r="JO81" s="175" t="str">
        <v/>
      </c>
      <c r="JP81" s="175" t="str">
        <v/>
      </c>
      <c r="JQ81" s="175" t="str">
        <v/>
      </c>
      <c r="JR81" s="175" t="str">
        <v/>
      </c>
      <c r="JS81" s="175" t="str">
        <v/>
      </c>
      <c r="JT81" s="175" t="str">
        <v/>
      </c>
      <c r="JU81" s="175" t="str">
        <v/>
      </c>
      <c r="JV81" s="175" t="str">
        <v/>
      </c>
      <c r="JW81" s="175" t="str">
        <v/>
      </c>
      <c r="JX81" s="175" t="str">
        <v/>
      </c>
      <c r="JY81" s="175" t="str">
        <v/>
      </c>
      <c r="JZ81" s="175" t="str">
        <v/>
      </c>
      <c r="KA81" s="175" t="str">
        <v/>
      </c>
      <c r="KB81" s="175" t="str">
        <v/>
      </c>
      <c r="KC81" s="175" t="str">
        <v/>
      </c>
      <c r="KD81" s="175" t="str">
        <v/>
      </c>
      <c r="KE81" s="175" t="str">
        <v/>
      </c>
      <c r="KF81" s="175" t="str">
        <v/>
      </c>
      <c r="KG81" s="175" t="str">
        <v/>
      </c>
      <c r="KH81" s="175" t="str">
        <v/>
      </c>
      <c r="KI81" s="175" t="str">
        <v/>
      </c>
      <c r="KJ81" s="175" t="str">
        <v/>
      </c>
      <c r="KK81" s="175" t="str">
        <v/>
      </c>
      <c r="KL81" s="175" t="str">
        <v/>
      </c>
      <c r="KM81" s="175" t="str">
        <v/>
      </c>
      <c r="KN81" s="175" t="str">
        <v/>
      </c>
      <c r="KO81" s="175" t="str">
        <v/>
      </c>
      <c r="KP81" s="175" t="str">
        <v/>
      </c>
      <c r="KQ81" s="175" t="str">
        <v/>
      </c>
      <c r="KR81" s="175" t="str">
        <v/>
      </c>
      <c r="KS81" s="175" t="str">
        <v/>
      </c>
      <c r="KT81" s="175" t="str">
        <v/>
      </c>
      <c r="KU81" s="175" t="str">
        <v/>
      </c>
      <c r="KV81" s="175" t="str">
        <v/>
      </c>
      <c r="KW81" s="175" t="str">
        <v/>
      </c>
      <c r="KX81" s="175" t="str">
        <v/>
      </c>
      <c r="KY81" s="175" t="str">
        <v/>
      </c>
      <c r="KZ81" s="175" t="str">
        <v/>
      </c>
      <c r="LA81" s="175" t="str">
        <v/>
      </c>
      <c r="LB81" s="175" t="str">
        <v/>
      </c>
      <c r="LC81" s="175" t="str">
        <v/>
      </c>
      <c r="LD81" s="175" t="str">
        <v/>
      </c>
      <c r="LE81" s="175" t="str">
        <v/>
      </c>
      <c r="LF81" s="175" t="str">
        <v/>
      </c>
      <c r="LG81" s="175" t="str">
        <v/>
      </c>
      <c r="LH81" s="175" t="str">
        <v/>
      </c>
      <c r="LI81" s="175" t="str">
        <v/>
      </c>
      <c r="LJ81" s="175" t="str">
        <v/>
      </c>
      <c r="LK81" s="175" t="str">
        <v/>
      </c>
      <c r="LL81" s="175" t="str">
        <v/>
      </c>
      <c r="LM81" s="175" t="str">
        <v/>
      </c>
      <c r="LN81" s="175" t="str">
        <v/>
      </c>
      <c r="LO81" s="175" t="str">
        <v/>
      </c>
      <c r="LP81" s="175" t="str">
        <v/>
      </c>
      <c r="LQ81" s="175" t="str">
        <v/>
      </c>
      <c r="LR81" s="175" t="str">
        <v/>
      </c>
      <c r="LS81" s="175" t="str">
        <v/>
      </c>
      <c r="LT81" s="175" t="str">
        <v/>
      </c>
      <c r="LU81" s="175" t="str">
        <v/>
      </c>
      <c r="LV81" s="175" t="str">
        <v/>
      </c>
      <c r="LW81" s="175" t="str">
        <v/>
      </c>
      <c r="LX81" s="175" t="str">
        <v/>
      </c>
      <c r="LY81" s="175" t="str">
        <v/>
      </c>
      <c r="LZ81" s="175" t="str">
        <v/>
      </c>
      <c r="MA81" s="175" t="str">
        <v/>
      </c>
      <c r="MB81" s="175" t="str">
        <v/>
      </c>
      <c r="MC81" s="175" t="str">
        <v/>
      </c>
      <c r="MD81" s="175" t="str">
        <v/>
      </c>
      <c r="ME81" s="175" t="str">
        <v/>
      </c>
      <c r="MF81" s="175" t="str">
        <v/>
      </c>
      <c r="MG81" s="175" t="str">
        <v/>
      </c>
      <c r="MH81" s="175" t="str">
        <v/>
      </c>
      <c r="MI81" s="175" t="str">
        <v/>
      </c>
      <c r="MJ81" s="175" t="str">
        <v/>
      </c>
      <c r="MK81" s="175" t="str">
        <v/>
      </c>
      <c r="ML81" s="175" t="str">
        <v/>
      </c>
      <c r="MM81" s="175" t="str">
        <v/>
      </c>
      <c r="MN81" s="175" t="str">
        <v/>
      </c>
      <c r="MO81" s="175" t="str">
        <v/>
      </c>
      <c r="MP81" s="175" t="str">
        <v/>
      </c>
      <c r="MQ81" s="175" t="str">
        <v/>
      </c>
      <c r="MR81" s="175" t="str">
        <v/>
      </c>
      <c r="MS81" s="175" t="str">
        <v/>
      </c>
      <c r="MT81" s="175" t="str">
        <v/>
      </c>
      <c r="MU81" s="175" t="str">
        <v/>
      </c>
      <c r="MV81" s="175" t="str">
        <v/>
      </c>
      <c r="MW81" s="175" t="str">
        <v/>
      </c>
      <c r="MX81" s="175" t="str">
        <v/>
      </c>
      <c r="MY81" s="175" t="str">
        <v/>
      </c>
      <c r="MZ81" s="175" t="str">
        <v/>
      </c>
      <c r="NA81" s="175" t="str">
        <v/>
      </c>
      <c r="NB81" s="175" t="str">
        <v/>
      </c>
      <c r="NC81" s="175" t="str">
        <v/>
      </c>
      <c r="ND81" s="175" t="str">
        <v/>
      </c>
      <c r="NE81" s="175" t="str">
        <v/>
      </c>
      <c r="NF81" s="175" t="str">
        <v/>
      </c>
      <c r="NG81" s="175" t="str">
        <v/>
      </c>
      <c r="NH81" s="175" t="str">
        <v/>
      </c>
      <c r="NI81" s="175" t="str">
        <v/>
      </c>
      <c r="NJ81" s="175" t="str">
        <v/>
      </c>
      <c r="NK81" s="175" t="str">
        <v/>
      </c>
      <c r="NL81" s="175" t="str">
        <v/>
      </c>
      <c r="NM81" s="175" t="str">
        <v/>
      </c>
      <c r="NN81" s="175" t="str">
        <v/>
      </c>
      <c r="NO81" s="175" t="str">
        <v/>
      </c>
      <c r="NP81" s="175" t="str">
        <v/>
      </c>
      <c r="NQ81" s="175" t="str">
        <v/>
      </c>
      <c r="NR81" s="175" t="str">
        <v/>
      </c>
      <c r="NS81" s="175" t="str">
        <v/>
      </c>
      <c r="NT81" s="175" t="str">
        <v/>
      </c>
      <c r="NU81" s="175" t="str">
        <v/>
      </c>
      <c r="NV81" s="175" t="str">
        <v/>
      </c>
      <c r="NW81" s="175" t="str">
        <v/>
      </c>
      <c r="NX81" s="175" t="str">
        <v/>
      </c>
      <c r="NY81" s="175" t="str">
        <v/>
      </c>
      <c r="NZ81" s="175" t="str">
        <v/>
      </c>
      <c r="OA81" s="175" t="str">
        <v/>
      </c>
      <c r="OB81" s="175" t="str">
        <v/>
      </c>
      <c r="OC81" s="175" t="str">
        <v/>
      </c>
      <c r="OD81" s="175" t="str">
        <v/>
      </c>
      <c r="OE81" s="175" t="str">
        <v/>
      </c>
      <c r="OF81" s="175" t="str">
        <v/>
      </c>
      <c r="OG81" s="175" t="str">
        <v/>
      </c>
      <c r="OH81" s="175" t="str">
        <v/>
      </c>
      <c r="OI81" s="175" t="str">
        <v/>
      </c>
      <c r="OJ81" s="175" t="str">
        <v/>
      </c>
      <c r="OK81" s="175" t="str">
        <v/>
      </c>
      <c r="OL81" s="175" t="str">
        <v/>
      </c>
      <c r="OM81" s="175" t="str">
        <v/>
      </c>
      <c r="ON81" s="175" t="str">
        <v/>
      </c>
      <c r="OO81" s="175" t="str">
        <v/>
      </c>
      <c r="OP81" s="175" t="str">
        <v/>
      </c>
      <c r="OQ81" s="175" t="str">
        <v/>
      </c>
      <c r="OR81" s="175" t="str">
        <v/>
      </c>
      <c r="OS81" s="175" t="str">
        <v/>
      </c>
      <c r="OT81" s="175" t="str">
        <v/>
      </c>
      <c r="OU81" s="175" t="str">
        <v/>
      </c>
      <c r="OV81" s="175" t="str">
        <v/>
      </c>
      <c r="OW81" s="175" t="str">
        <v/>
      </c>
      <c r="OX81" s="175" t="str">
        <v/>
      </c>
      <c r="OY81" s="175" t="str">
        <v/>
      </c>
      <c r="OZ81" s="175" t="str">
        <v/>
      </c>
      <c r="PA81" s="175" t="str">
        <v/>
      </c>
      <c r="PB81" s="175" t="str">
        <v/>
      </c>
      <c r="PC81" s="175" t="str">
        <v/>
      </c>
      <c r="PD81" s="175" t="str">
        <v/>
      </c>
      <c r="PE81" s="175" t="str">
        <v/>
      </c>
      <c r="PF81" s="175" t="str">
        <v/>
      </c>
      <c r="PG81" s="175" t="str">
        <v/>
      </c>
      <c r="PH81" s="175" t="str">
        <v/>
      </c>
      <c r="PI81" s="175" t="str">
        <v/>
      </c>
      <c r="PJ81" s="175" t="str">
        <v/>
      </c>
      <c r="PK81" s="175" t="str">
        <v/>
      </c>
      <c r="PL81" s="175" t="str">
        <v/>
      </c>
      <c r="PM81" s="175" t="str">
        <v/>
      </c>
      <c r="PN81" s="175" t="str">
        <v/>
      </c>
      <c r="PO81" s="175" t="str">
        <v/>
      </c>
      <c r="PP81" s="175" t="str">
        <v/>
      </c>
      <c r="PQ81" s="175" t="str">
        <v/>
      </c>
      <c r="PR81" s="175" t="str">
        <v/>
      </c>
      <c r="PS81" s="175" t="str">
        <v/>
      </c>
      <c r="PT81" s="175" t="str">
        <v/>
      </c>
      <c r="PU81" s="175" t="str">
        <v/>
      </c>
      <c r="PV81" s="175" t="str">
        <v/>
      </c>
      <c r="PW81" s="175" t="str">
        <v/>
      </c>
      <c r="PX81" s="175" t="str">
        <v/>
      </c>
      <c r="PY81" s="175" t="str">
        <v/>
      </c>
      <c r="PZ81" s="175" t="str">
        <v/>
      </c>
      <c r="QA81" s="175" t="str">
        <v/>
      </c>
      <c r="QB81" s="175" t="str">
        <v/>
      </c>
      <c r="QC81" s="175" t="str">
        <v/>
      </c>
      <c r="QD81" s="175" t="str">
        <v/>
      </c>
      <c r="QE81" s="175" t="str">
        <v/>
      </c>
      <c r="QF81" s="175" t="str">
        <v/>
      </c>
      <c r="QG81" s="175" t="str">
        <v/>
      </c>
      <c r="QH81" s="175" t="str">
        <v/>
      </c>
      <c r="QI81" s="175" t="str">
        <v/>
      </c>
      <c r="QJ81" s="175" t="str">
        <v/>
      </c>
      <c r="QK81" s="175" t="str">
        <v/>
      </c>
      <c r="QL81" s="175" t="str">
        <v/>
      </c>
      <c r="QM81" s="175" t="str">
        <v/>
      </c>
      <c r="QN81" s="175" t="str">
        <v/>
      </c>
      <c r="QO81" s="175" t="str">
        <v/>
      </c>
      <c r="QP81" s="175" t="str">
        <v/>
      </c>
      <c r="QQ81" s="175" t="str">
        <v/>
      </c>
      <c r="QR81" s="175" t="str">
        <v/>
      </c>
      <c r="QS81" s="175" t="str">
        <v/>
      </c>
      <c r="QT81" s="175" t="str">
        <v/>
      </c>
      <c r="QU81" s="175" t="str">
        <v/>
      </c>
      <c r="QV81" s="175" t="str">
        <v/>
      </c>
      <c r="QW81" s="175" t="str">
        <v/>
      </c>
      <c r="QX81" s="175" t="str">
        <v/>
      </c>
      <c r="QY81" s="175" t="str">
        <v/>
      </c>
      <c r="QZ81" s="175" t="str">
        <v/>
      </c>
      <c r="RA81" s="175" t="str">
        <v/>
      </c>
      <c r="RB81" s="175" t="str">
        <v/>
      </c>
      <c r="RC81" s="175" t="str">
        <v/>
      </c>
      <c r="RD81" s="175" t="str">
        <v/>
      </c>
      <c r="RE81" s="175" t="str">
        <v/>
      </c>
      <c r="RF81" s="175" t="str">
        <v/>
      </c>
      <c r="RG81" s="175" t="str">
        <v/>
      </c>
      <c r="RH81" s="175" t="str">
        <v/>
      </c>
      <c r="RI81" s="175" t="str">
        <v/>
      </c>
      <c r="RJ81" s="175" t="str">
        <v/>
      </c>
      <c r="RK81" s="175" t="str">
        <v/>
      </c>
      <c r="RL81" s="175" t="str">
        <v/>
      </c>
      <c r="RM81" s="175" t="str">
        <v/>
      </c>
      <c r="RN81" s="175" t="str">
        <v/>
      </c>
      <c r="RO81" s="175" t="str">
        <v/>
      </c>
      <c r="RP81" s="175" t="str">
        <v/>
      </c>
      <c r="RQ81" s="175" t="str">
        <v/>
      </c>
      <c r="RR81" s="175" t="str">
        <v/>
      </c>
      <c r="RS81" s="175" t="str">
        <v/>
      </c>
      <c r="RT81" s="175" t="str">
        <v/>
      </c>
      <c r="RU81" s="175" t="str">
        <v/>
      </c>
      <c r="RV81" s="175" t="str">
        <v/>
      </c>
      <c r="RW81" s="175" t="str">
        <v/>
      </c>
      <c r="RX81" s="175" t="str">
        <v/>
      </c>
      <c r="RY81" s="175" t="str">
        <v/>
      </c>
      <c r="RZ81" s="175" t="str">
        <v/>
      </c>
      <c r="SA81" s="175" t="str">
        <v/>
      </c>
      <c r="SB81" s="175" t="str">
        <v/>
      </c>
      <c r="SC81" s="175" t="str">
        <v/>
      </c>
      <c r="SD81" s="175" t="str">
        <v/>
      </c>
      <c r="SE81" s="175" t="str">
        <v/>
      </c>
      <c r="SF81" s="175" t="str">
        <v/>
      </c>
      <c r="SG81" s="175" t="str">
        <v/>
      </c>
      <c r="SH81" s="175" t="str">
        <v/>
      </c>
      <c r="SI81" s="175" t="str">
        <v/>
      </c>
      <c r="SJ81" s="175" t="str">
        <v/>
      </c>
      <c r="SK81" s="175" t="str">
        <v/>
      </c>
      <c r="SL81" s="175" t="str">
        <v/>
      </c>
      <c r="SM81" s="175" t="str">
        <v/>
      </c>
      <c r="SN81" s="175" t="str">
        <v/>
      </c>
      <c r="SO81" s="175" t="str">
        <v/>
      </c>
      <c r="SP81" s="175" t="str">
        <v/>
      </c>
      <c r="SQ81" s="175" t="str">
        <v/>
      </c>
      <c r="SR81" s="175" t="str">
        <v/>
      </c>
      <c r="SS81" s="175" t="str">
        <v/>
      </c>
      <c r="ST81" s="175" t="str">
        <v/>
      </c>
      <c r="SU81" s="175" t="str">
        <v/>
      </c>
      <c r="SV81" s="175" t="str">
        <v/>
      </c>
      <c r="SW81" s="175" t="str">
        <v/>
      </c>
      <c r="SX81" s="175" t="str">
        <v/>
      </c>
      <c r="SY81" s="175" t="str">
        <v/>
      </c>
      <c r="SZ81" s="175" t="str">
        <v/>
      </c>
      <c r="TA81" s="175" t="str">
        <v/>
      </c>
      <c r="TB81" s="175" t="str">
        <v/>
      </c>
      <c r="TC81" s="175" t="str">
        <v/>
      </c>
      <c r="TD81" s="175" t="str">
        <v/>
      </c>
      <c r="TE81" s="175" t="str">
        <v/>
      </c>
      <c r="TF81" s="175" t="str">
        <v/>
      </c>
      <c r="TG81" s="175" t="str">
        <v/>
      </c>
      <c r="TH81" s="175" t="str">
        <v/>
      </c>
      <c r="TI81" s="175" t="str">
        <v/>
      </c>
      <c r="TJ81" s="175" t="str">
        <v/>
      </c>
      <c r="TK81" s="175" t="str">
        <v/>
      </c>
      <c r="TL81" s="175" t="str">
        <v/>
      </c>
      <c r="TM81" s="175" t="str">
        <v/>
      </c>
      <c r="TN81" s="175" t="str">
        <v/>
      </c>
      <c r="TO81" s="175" t="str">
        <v/>
      </c>
      <c r="TP81" s="175" t="str">
        <v/>
      </c>
      <c r="TQ81" s="175" t="str">
        <v/>
      </c>
      <c r="TR81" s="175" t="str">
        <v/>
      </c>
      <c r="TS81" s="175" t="str">
        <v/>
      </c>
      <c r="TT81" s="175" t="str">
        <v/>
      </c>
      <c r="TU81" s="175" t="str">
        <v/>
      </c>
      <c r="TV81" s="175" t="str">
        <v/>
      </c>
      <c r="TW81" s="175" t="str">
        <v/>
      </c>
      <c r="TX81" s="175" t="str">
        <v/>
      </c>
      <c r="TY81" s="175" t="str">
        <v/>
      </c>
      <c r="TZ81" s="175" t="str">
        <v/>
      </c>
      <c r="UA81" s="175" t="str">
        <v/>
      </c>
      <c r="UB81" s="175" t="str">
        <v/>
      </c>
      <c r="UC81" s="175" t="str">
        <v/>
      </c>
      <c r="UD81" s="175" t="str">
        <v/>
      </c>
      <c r="UE81" s="175" t="str">
        <v/>
      </c>
      <c r="UF81" s="175" t="str">
        <v/>
      </c>
      <c r="UG81" s="175" t="str">
        <v/>
      </c>
      <c r="UH81" s="175" t="str">
        <v/>
      </c>
      <c r="UI81" s="175" t="str">
        <v/>
      </c>
      <c r="UJ81" s="175" t="str">
        <v/>
      </c>
      <c r="UK81" s="175" t="str">
        <v/>
      </c>
      <c r="UL81" s="175" t="str">
        <v/>
      </c>
      <c r="UM81" s="175" t="str">
        <v/>
      </c>
      <c r="UN81" s="175" t="str">
        <v/>
      </c>
      <c r="UO81" s="175" t="str">
        <v/>
      </c>
      <c r="UP81" s="175" t="str">
        <v/>
      </c>
      <c r="UQ81" s="175" t="str">
        <v/>
      </c>
      <c r="UR81" s="175" t="str">
        <v/>
      </c>
      <c r="US81" s="175" t="str">
        <v/>
      </c>
      <c r="UT81" s="175" t="str">
        <v/>
      </c>
      <c r="UU81" s="175" t="str">
        <v/>
      </c>
      <c r="UV81" s="175" t="str">
        <v/>
      </c>
      <c r="UW81" s="175" t="str">
        <v/>
      </c>
      <c r="UX81" s="175" t="str">
        <v/>
      </c>
      <c r="UY81" s="175" t="str">
        <v/>
      </c>
      <c r="UZ81" s="175" t="str">
        <v/>
      </c>
      <c r="VA81" s="175" t="str">
        <v/>
      </c>
      <c r="VB81" s="175" t="str">
        <v/>
      </c>
      <c r="VC81" s="175" t="str">
        <v/>
      </c>
      <c r="VD81" s="175" t="str">
        <v/>
      </c>
      <c r="VE81" s="175" t="str">
        <v/>
      </c>
      <c r="VF81" s="175" t="str">
        <v/>
      </c>
      <c r="VG81" s="175" t="str">
        <v/>
      </c>
      <c r="VH81" s="175" t="str">
        <v/>
      </c>
      <c r="VI81" s="175" t="str">
        <v/>
      </c>
      <c r="VJ81" s="175" t="str">
        <v/>
      </c>
      <c r="VK81" s="175" t="str">
        <v/>
      </c>
      <c r="VL81" s="175" t="str">
        <v/>
      </c>
      <c r="VM81" s="175" t="str">
        <v/>
      </c>
      <c r="VN81" s="175" t="str">
        <v/>
      </c>
      <c r="VO81" s="175" t="str">
        <v/>
      </c>
      <c r="VP81" s="175" t="str">
        <v/>
      </c>
      <c r="VQ81" s="175" t="str">
        <v/>
      </c>
      <c r="VR81" s="175" t="str">
        <v/>
      </c>
      <c r="VS81" s="175" t="str">
        <v/>
      </c>
      <c r="VT81" s="175" t="str">
        <v/>
      </c>
      <c r="VU81" s="175" t="str">
        <v/>
      </c>
      <c r="VV81" s="175" t="str">
        <v/>
      </c>
      <c r="VW81" s="175" t="str">
        <v/>
      </c>
      <c r="VX81" s="175" t="str">
        <v/>
      </c>
      <c r="VY81" s="175" t="str">
        <v/>
      </c>
      <c r="VZ81" s="175" t="str">
        <v/>
      </c>
      <c r="WA81" s="175" t="str">
        <v/>
      </c>
      <c r="WB81" s="175" t="str">
        <v/>
      </c>
      <c r="WC81" s="175" t="str">
        <v/>
      </c>
      <c r="WD81" s="175" t="str">
        <v/>
      </c>
      <c r="WE81" s="175" t="str">
        <v/>
      </c>
      <c r="WF81" s="175" t="str">
        <v/>
      </c>
      <c r="WG81" s="175" t="str">
        <v/>
      </c>
      <c r="WH81" s="175" t="str">
        <v/>
      </c>
      <c r="WI81" s="175" t="str">
        <v/>
      </c>
      <c r="WJ81" s="175" t="str">
        <v/>
      </c>
      <c r="WK81" s="175" t="str">
        <v/>
      </c>
      <c r="WL81" s="175" t="str">
        <v/>
      </c>
      <c r="WM81" s="175" t="str">
        <v/>
      </c>
      <c r="WN81" s="175" t="str">
        <v/>
      </c>
      <c r="WO81" s="175" t="str">
        <v/>
      </c>
      <c r="WP81" s="175" t="str">
        <v/>
      </c>
      <c r="WQ81" s="175" t="str">
        <v/>
      </c>
      <c r="WR81" s="175" t="str">
        <v/>
      </c>
      <c r="WS81" s="175" t="str">
        <v/>
      </c>
      <c r="WT81" s="175" t="str">
        <v/>
      </c>
      <c r="WU81" s="175" t="str">
        <v/>
      </c>
      <c r="WV81" s="175" t="str">
        <v/>
      </c>
      <c r="WW81" s="175" t="str">
        <v/>
      </c>
      <c r="WX81" s="175" t="str">
        <v/>
      </c>
      <c r="WY81" s="175" t="str">
        <v/>
      </c>
      <c r="WZ81" s="175" t="str">
        <v/>
      </c>
      <c r="XA81" s="175" t="str">
        <v/>
      </c>
      <c r="XB81" s="175" t="str">
        <v/>
      </c>
      <c r="XC81" s="175" t="str">
        <v/>
      </c>
      <c r="XD81" s="175" t="str">
        <v/>
      </c>
      <c r="XE81" s="175" t="str">
        <v/>
      </c>
      <c r="XF81" s="175" t="str">
        <v/>
      </c>
      <c r="XG81" s="175" t="str">
        <v/>
      </c>
      <c r="XH81" s="175" t="str">
        <v/>
      </c>
      <c r="XI81" s="175" t="str">
        <v/>
      </c>
      <c r="XJ81" s="175" t="str">
        <v/>
      </c>
      <c r="XK81" s="175" t="str">
        <v/>
      </c>
      <c r="XL81" s="175" t="str">
        <v/>
      </c>
      <c r="XM81" s="175" t="str">
        <v/>
      </c>
      <c r="XN81" s="175" t="str">
        <v/>
      </c>
      <c r="XO81" s="175" t="str">
        <v/>
      </c>
      <c r="XP81" s="175" t="str">
        <v/>
      </c>
      <c r="XQ81" s="175" t="str">
        <v/>
      </c>
      <c r="XR81" s="175" t="str">
        <v/>
      </c>
      <c r="XS81" s="175" t="str">
        <v/>
      </c>
      <c r="XT81" s="175" t="str">
        <v/>
      </c>
      <c r="XU81" s="175" t="str">
        <v/>
      </c>
      <c r="XV81" s="175" t="str">
        <v/>
      </c>
      <c r="XW81" s="175" t="str">
        <v/>
      </c>
      <c r="XX81" s="175" t="str">
        <v/>
      </c>
      <c r="XY81" s="175" t="str">
        <v/>
      </c>
      <c r="XZ81" s="175" t="str">
        <v/>
      </c>
      <c r="YA81" s="175" t="str">
        <v/>
      </c>
      <c r="YB81" s="175" t="str">
        <v/>
      </c>
      <c r="YC81" s="175" t="str">
        <v/>
      </c>
      <c r="YD81" s="175" t="str">
        <v/>
      </c>
      <c r="YE81" s="175" t="str">
        <v/>
      </c>
      <c r="YF81" s="175" t="str">
        <v/>
      </c>
      <c r="YG81" s="175" t="str">
        <v/>
      </c>
      <c r="YH81" s="175" t="str">
        <v/>
      </c>
      <c r="YI81" s="175" t="str">
        <v/>
      </c>
      <c r="YJ81" s="175" t="str">
        <v/>
      </c>
      <c r="YK81" s="175" t="str">
        <v/>
      </c>
      <c r="YL81" s="175" t="str">
        <v/>
      </c>
      <c r="YM81" s="175" t="str">
        <v/>
      </c>
      <c r="YN81" s="175" t="str">
        <v/>
      </c>
      <c r="YO81" s="175" t="str">
        <v/>
      </c>
      <c r="YP81" s="175" t="str">
        <v/>
      </c>
      <c r="YQ81" s="175" t="str">
        <v/>
      </c>
      <c r="YR81" s="175" t="str">
        <v/>
      </c>
      <c r="YS81" s="175" t="str">
        <v/>
      </c>
      <c r="YT81" s="175" t="str">
        <v/>
      </c>
      <c r="YU81" s="175" t="str">
        <v/>
      </c>
      <c r="YV81" s="175" t="str">
        <v/>
      </c>
      <c r="YW81" s="175" t="str">
        <v/>
      </c>
      <c r="YX81" s="175" t="str">
        <v/>
      </c>
      <c r="YY81" s="175" t="str">
        <v/>
      </c>
      <c r="YZ81" s="175" t="str">
        <v/>
      </c>
      <c r="ZA81" s="175" t="str">
        <v/>
      </c>
      <c r="ZB81" s="175" t="str">
        <v/>
      </c>
      <c r="ZC81" s="175" t="str">
        <v/>
      </c>
      <c r="ZD81" s="175" t="str">
        <v/>
      </c>
      <c r="ZE81" s="175" t="str">
        <v/>
      </c>
      <c r="ZF81" s="175" t="str">
        <v/>
      </c>
      <c r="ZG81" s="175" t="str">
        <v/>
      </c>
      <c r="ZH81" s="175" t="str">
        <v/>
      </c>
      <c r="ZI81" s="175" t="str">
        <v/>
      </c>
      <c r="ZJ81" s="175" t="str">
        <v/>
      </c>
      <c r="ZK81" s="175" t="str">
        <v/>
      </c>
      <c r="ZL81" s="175" t="str">
        <v/>
      </c>
      <c r="ZM81" s="175" t="str">
        <v/>
      </c>
      <c r="ZN81" s="175" t="str">
        <v/>
      </c>
      <c r="ZO81" s="175" t="str">
        <v/>
      </c>
      <c r="ZP81" s="175" t="str">
        <v/>
      </c>
      <c r="ZQ81" s="175" t="str">
        <v/>
      </c>
      <c r="ZR81" s="175" t="str">
        <v/>
      </c>
      <c r="ZS81" s="175" t="str">
        <v/>
      </c>
      <c r="ZT81" s="175" t="str">
        <v/>
      </c>
      <c r="ZU81" s="175" t="str">
        <v/>
      </c>
      <c r="ZV81" s="175" t="str">
        <v/>
      </c>
      <c r="ZW81" s="175" t="str">
        <v/>
      </c>
      <c r="ZX81" s="175" t="str">
        <v/>
      </c>
      <c r="ZY81" s="175" t="str">
        <v/>
      </c>
      <c r="ZZ81" s="175" t="str">
        <v/>
      </c>
      <c r="AAA81" s="175" t="str">
        <v/>
      </c>
      <c r="AAB81" s="175" t="str">
        <v/>
      </c>
      <c r="AAC81" s="175" t="str">
        <v/>
      </c>
      <c r="AAD81" s="175" t="str">
        <v/>
      </c>
      <c r="AAE81" s="175" t="str">
        <v/>
      </c>
      <c r="AAF81" s="175" t="str">
        <v/>
      </c>
      <c r="AAG81" s="175" t="str">
        <v/>
      </c>
      <c r="AAH81" s="175" t="str">
        <v/>
      </c>
      <c r="AAI81" s="175" t="str">
        <v/>
      </c>
      <c r="AAJ81" s="175" t="str">
        <v/>
      </c>
      <c r="AAK81" s="175" t="str">
        <v/>
      </c>
      <c r="AAL81" s="175" t="str">
        <v/>
      </c>
      <c r="AAM81" s="175" t="str">
        <v/>
      </c>
      <c r="AAN81" s="175" t="str">
        <v/>
      </c>
      <c r="AAO81" s="175" t="str">
        <v/>
      </c>
      <c r="AAP81" s="175" t="str">
        <v/>
      </c>
      <c r="AAQ81" s="175" t="str">
        <v/>
      </c>
      <c r="AAR81" s="175" t="str">
        <v/>
      </c>
      <c r="AAS81" s="175" t="str">
        <v/>
      </c>
      <c r="AAT81" s="175" t="str">
        <v/>
      </c>
      <c r="AAU81" s="175" t="str">
        <v/>
      </c>
      <c r="AAV81" s="175" t="str">
        <v/>
      </c>
      <c r="AAW81" s="175" t="str">
        <v/>
      </c>
      <c r="AAX81" s="175" t="str">
        <v/>
      </c>
      <c r="AAY81" s="175" t="str">
        <v/>
      </c>
      <c r="AAZ81" s="175" t="str">
        <v/>
      </c>
      <c r="ABA81" s="175" t="str">
        <v/>
      </c>
      <c r="ABB81" s="175" t="str">
        <v/>
      </c>
      <c r="ABC81" s="175" t="str">
        <v/>
      </c>
      <c r="ABD81" s="175" t="str">
        <v/>
      </c>
      <c r="ABE81" s="175" t="str">
        <v/>
      </c>
      <c r="ABF81" s="175" t="str">
        <v/>
      </c>
      <c r="ABG81" s="175" t="str">
        <v/>
      </c>
      <c r="ABH81" s="175" t="str">
        <v/>
      </c>
      <c r="ABI81" s="175" t="str">
        <v/>
      </c>
      <c r="ABJ81" s="175" t="str">
        <v/>
      </c>
      <c r="ABK81" s="175" t="str">
        <v/>
      </c>
      <c r="ABL81" s="175" t="str">
        <v/>
      </c>
      <c r="ABM81" s="175" t="str">
        <v/>
      </c>
      <c r="ABN81" s="175" t="str">
        <v/>
      </c>
      <c r="ABO81" s="175" t="str">
        <v/>
      </c>
      <c r="ABP81" s="175" t="str">
        <v/>
      </c>
      <c r="ABQ81" s="175" t="str">
        <v/>
      </c>
      <c r="ABR81" s="175" t="str">
        <v/>
      </c>
      <c r="ABS81" s="175" t="str">
        <v/>
      </c>
      <c r="ABT81" s="175" t="str">
        <v/>
      </c>
      <c r="ABU81" s="175" t="str">
        <v/>
      </c>
      <c r="ABV81" s="175" t="str">
        <v/>
      </c>
      <c r="ABW81" s="175" t="str">
        <v/>
      </c>
      <c r="ABX81" s="175" t="str">
        <v/>
      </c>
      <c r="ABY81" s="175" t="str">
        <v/>
      </c>
      <c r="ABZ81" s="175" t="str">
        <v/>
      </c>
      <c r="ACA81" s="175" t="str">
        <v/>
      </c>
      <c r="ACB81" s="175" t="str">
        <v/>
      </c>
      <c r="ACC81" s="175" t="str">
        <v/>
      </c>
      <c r="ACD81" s="175" t="str">
        <v/>
      </c>
      <c r="ACE81" s="175" t="str">
        <v/>
      </c>
      <c r="ACF81" s="175" t="str">
        <v/>
      </c>
      <c r="ACG81" s="175" t="str">
        <v/>
      </c>
      <c r="ACH81" s="175" t="str">
        <v/>
      </c>
      <c r="ACI81" s="175" t="str">
        <v/>
      </c>
      <c r="ACJ81" s="175" t="str">
        <v/>
      </c>
      <c r="ACK81" s="175" t="str">
        <v/>
      </c>
      <c r="ACL81" s="175" t="str">
        <v/>
      </c>
      <c r="ACM81" s="175" t="str">
        <v/>
      </c>
      <c r="ACN81" s="175" t="str">
        <v/>
      </c>
      <c r="ACO81" s="175" t="str">
        <v/>
      </c>
      <c r="ACP81" s="175" t="str">
        <v/>
      </c>
      <c r="ACQ81" s="175" t="str">
        <v/>
      </c>
      <c r="ACR81" s="175" t="str">
        <v/>
      </c>
      <c r="ACS81" s="175" t="str">
        <v/>
      </c>
      <c r="ACT81" s="175" t="str">
        <v/>
      </c>
      <c r="ACU81" s="175" t="str">
        <v/>
      </c>
      <c r="ACV81" s="175" t="str">
        <v/>
      </c>
      <c r="ACW81" s="175" t="str">
        <v/>
      </c>
      <c r="ACX81" s="175" t="str">
        <v/>
      </c>
      <c r="ACY81" s="175" t="str">
        <v/>
      </c>
      <c r="ACZ81" s="175" t="str">
        <v/>
      </c>
      <c r="ADA81" s="175" t="str">
        <v/>
      </c>
      <c r="ADB81" s="175" t="str">
        <v/>
      </c>
      <c r="ADC81" s="175" t="str">
        <v/>
      </c>
      <c r="ADD81" s="175" t="str">
        <v/>
      </c>
      <c r="ADE81" s="175" t="str">
        <v/>
      </c>
      <c r="ADF81" s="175" t="str">
        <v/>
      </c>
      <c r="ADG81" s="175" t="str">
        <v/>
      </c>
      <c r="ADH81" s="175" t="str">
        <v/>
      </c>
      <c r="ADI81" s="175" t="str">
        <v/>
      </c>
      <c r="ADJ81" s="175" t="str">
        <v/>
      </c>
      <c r="ADK81" s="175" t="str">
        <v/>
      </c>
      <c r="ADL81" s="175" t="str">
        <v/>
      </c>
      <c r="ADM81" s="175" t="str">
        <v/>
      </c>
      <c r="ADN81" s="175" t="str">
        <v/>
      </c>
      <c r="ADO81" s="175" t="str">
        <v/>
      </c>
      <c r="ADP81" s="175" t="str">
        <v/>
      </c>
      <c r="ADQ81" s="175" t="str">
        <v/>
      </c>
      <c r="ADR81" s="175" t="str">
        <v/>
      </c>
      <c r="ADS81" s="175" t="str">
        <v/>
      </c>
      <c r="ADT81" s="175" t="str">
        <v/>
      </c>
      <c r="ADU81" s="175" t="str">
        <v/>
      </c>
      <c r="ADV81" s="175" t="str">
        <v/>
      </c>
      <c r="ADW81" s="175" t="str">
        <v/>
      </c>
      <c r="ADX81" s="175" t="str">
        <v/>
      </c>
      <c r="ADY81" s="175" t="str">
        <v/>
      </c>
      <c r="ADZ81" s="175" t="str">
        <v/>
      </c>
      <c r="AEA81" s="175" t="str">
        <v/>
      </c>
      <c r="AEB81" s="175" t="str">
        <v/>
      </c>
      <c r="AEC81" s="175" t="str">
        <v/>
      </c>
      <c r="AED81" s="175" t="str">
        <v/>
      </c>
      <c r="AEE81" s="175" t="str">
        <v/>
      </c>
      <c r="AEF81" s="175" t="str">
        <v/>
      </c>
      <c r="AEG81" s="175" t="str">
        <v/>
      </c>
      <c r="AEH81" s="175" t="str">
        <v/>
      </c>
      <c r="AEI81" s="175" t="str">
        <v/>
      </c>
      <c r="AEJ81" s="175" t="str">
        <v/>
      </c>
      <c r="AEK81" s="175" t="str">
        <v/>
      </c>
      <c r="AEL81" s="175" t="str">
        <v/>
      </c>
      <c r="AEM81" s="175" t="str">
        <v/>
      </c>
      <c r="AEN81" s="175" t="str">
        <v/>
      </c>
      <c r="AEO81" s="175" t="str">
        <v/>
      </c>
      <c r="AEP81" s="175" t="str">
        <v/>
      </c>
      <c r="AEQ81" s="175" t="str">
        <v/>
      </c>
      <c r="AER81" s="175" t="str">
        <v/>
      </c>
      <c r="AES81" s="175" t="str">
        <v/>
      </c>
      <c r="AET81" s="175" t="str">
        <v/>
      </c>
      <c r="AEU81" s="175" t="str">
        <v/>
      </c>
      <c r="AEV81" s="175" t="str">
        <v/>
      </c>
      <c r="AEW81" s="175" t="str">
        <v/>
      </c>
      <c r="AEX81" s="175" t="str">
        <v/>
      </c>
      <c r="AEY81" s="175" t="str">
        <v/>
      </c>
      <c r="AEZ81" s="175" t="str">
        <v/>
      </c>
      <c r="AFA81" s="175" t="str">
        <v/>
      </c>
      <c r="AFB81" s="175" t="str">
        <v/>
      </c>
      <c r="AFC81" s="175" t="str">
        <v/>
      </c>
      <c r="AFD81" s="175" t="str">
        <v/>
      </c>
      <c r="AFE81" s="175" t="str">
        <v/>
      </c>
      <c r="AFF81" s="175" t="str">
        <v/>
      </c>
      <c r="AFG81" s="175" t="str">
        <v/>
      </c>
      <c r="AFH81" s="175" t="str">
        <v/>
      </c>
      <c r="AFI81" s="175" t="str">
        <v/>
      </c>
      <c r="AFJ81" s="175" t="str">
        <v/>
      </c>
      <c r="AFK81" s="175" t="str">
        <v/>
      </c>
      <c r="AFL81" s="175" t="str">
        <v/>
      </c>
      <c r="AFM81" s="175" t="str">
        <v/>
      </c>
      <c r="AFN81" s="175" t="str">
        <v/>
      </c>
      <c r="AFO81" s="175" t="str">
        <v/>
      </c>
      <c r="AFP81" s="175" t="str">
        <v/>
      </c>
      <c r="AFQ81" s="175" t="str">
        <v/>
      </c>
      <c r="AFR81" s="175" t="str">
        <v/>
      </c>
      <c r="AFS81" s="175" t="str">
        <v/>
      </c>
      <c r="AFT81" s="175" t="str">
        <v/>
      </c>
      <c r="AFU81" s="175" t="str">
        <v/>
      </c>
      <c r="AFV81" s="175" t="str">
        <v/>
      </c>
      <c r="AFW81" s="175" t="str">
        <v/>
      </c>
      <c r="AFX81" s="175" t="str">
        <v/>
      </c>
      <c r="AFY81" s="175" t="str">
        <v/>
      </c>
      <c r="AFZ81" s="175" t="str">
        <v/>
      </c>
      <c r="AGA81" s="175" t="str">
        <v/>
      </c>
      <c r="AGB81" s="175" t="str">
        <v/>
      </c>
      <c r="AGC81" s="175" t="str">
        <v/>
      </c>
      <c r="AGD81" s="175" t="str">
        <v/>
      </c>
      <c r="AGE81" s="175" t="str">
        <v/>
      </c>
      <c r="AGF81" s="175" t="str">
        <v/>
      </c>
      <c r="AGG81" s="175" t="str">
        <v/>
      </c>
      <c r="AGH81" s="175" t="str">
        <v/>
      </c>
      <c r="AGI81" s="175" t="str">
        <v/>
      </c>
      <c r="AGJ81" s="175" t="str">
        <v/>
      </c>
      <c r="AGK81" s="175" t="str">
        <v/>
      </c>
      <c r="AGL81" s="175" t="str">
        <v/>
      </c>
      <c r="AGM81" s="175" t="str">
        <v/>
      </c>
      <c r="AGN81" s="175" t="str">
        <v/>
      </c>
      <c r="AGO81" s="175" t="str">
        <v/>
      </c>
      <c r="AGP81" s="175" t="str">
        <v/>
      </c>
      <c r="AGQ81" s="175" t="str">
        <v/>
      </c>
      <c r="AGR81" s="175" t="str">
        <v/>
      </c>
      <c r="AGS81" s="175" t="str">
        <v/>
      </c>
      <c r="AGT81" s="175" t="str">
        <v/>
      </c>
      <c r="AGU81" s="175" t="str">
        <v/>
      </c>
      <c r="AGV81" s="175" t="str">
        <v/>
      </c>
      <c r="AGW81" s="175" t="str">
        <v/>
      </c>
      <c r="AGX81" s="175" t="str">
        <v/>
      </c>
      <c r="AGY81" s="175" t="str">
        <v/>
      </c>
      <c r="AGZ81" s="175" t="str">
        <v/>
      </c>
      <c r="AHA81" s="175" t="str">
        <v/>
      </c>
      <c r="AHB81" s="175" t="str">
        <v/>
      </c>
      <c r="AHC81" s="175" t="str">
        <v/>
      </c>
      <c r="AHD81" s="175" t="str">
        <v/>
      </c>
      <c r="AHE81" s="175" t="str">
        <v/>
      </c>
      <c r="AHF81" s="175" t="str">
        <v/>
      </c>
      <c r="AHG81" s="175" t="str">
        <v/>
      </c>
      <c r="AHH81" s="175" t="str">
        <v/>
      </c>
      <c r="AHI81" s="175" t="str">
        <v/>
      </c>
      <c r="AHJ81" s="175" t="str">
        <v/>
      </c>
      <c r="AHK81" s="175" t="str">
        <v/>
      </c>
      <c r="AHL81" s="175" t="str">
        <v/>
      </c>
      <c r="AHM81" s="175" t="str">
        <v/>
      </c>
      <c r="AHN81" s="175" t="str">
        <v/>
      </c>
      <c r="AHO81" s="175" t="str">
        <v/>
      </c>
      <c r="AHP81" s="175" t="str">
        <v/>
      </c>
      <c r="AHQ81" s="175" t="str">
        <v/>
      </c>
      <c r="AHR81" s="175" t="str">
        <v/>
      </c>
      <c r="AHS81" s="175" t="str">
        <v/>
      </c>
      <c r="AHT81" s="175" t="str">
        <v/>
      </c>
      <c r="AHU81" s="175" t="str">
        <v/>
      </c>
      <c r="AHV81" s="175" t="str">
        <v/>
      </c>
      <c r="AHW81" s="175" t="str">
        <v/>
      </c>
      <c r="AHX81" s="175" t="str">
        <v/>
      </c>
      <c r="AHY81" s="175" t="str">
        <v/>
      </c>
      <c r="AHZ81" s="175" t="str">
        <v/>
      </c>
      <c r="AIA81" s="175" t="str">
        <v/>
      </c>
      <c r="AIB81" s="175" t="str">
        <v/>
      </c>
      <c r="AIC81" s="175" t="str">
        <v/>
      </c>
      <c r="AID81" s="175" t="str">
        <v/>
      </c>
      <c r="AIE81" s="175" t="str">
        <v/>
      </c>
      <c r="AIF81" s="175" t="str">
        <v/>
      </c>
      <c r="AIG81" s="175" t="str">
        <v/>
      </c>
      <c r="AIH81" s="175" t="str">
        <v/>
      </c>
      <c r="AII81" s="175" t="str">
        <v/>
      </c>
      <c r="AIJ81" s="175" t="str">
        <v/>
      </c>
      <c r="AIK81" s="175" t="str">
        <v/>
      </c>
      <c r="AIL81" s="175" t="str">
        <v/>
      </c>
      <c r="AIM81" s="175" t="str">
        <v/>
      </c>
      <c r="AIN81" s="175" t="str">
        <v/>
      </c>
      <c r="AIO81" s="175" t="str">
        <v/>
      </c>
      <c r="AIP81" s="175" t="str">
        <v/>
      </c>
      <c r="AIQ81" s="175" t="str">
        <v/>
      </c>
      <c r="AIR81" s="175" t="str">
        <v/>
      </c>
      <c r="AIS81" s="175" t="str">
        <v/>
      </c>
      <c r="AIT81" s="175" t="str">
        <v/>
      </c>
      <c r="AIU81" s="175" t="str">
        <v/>
      </c>
      <c r="AIV81" s="175" t="str">
        <v/>
      </c>
      <c r="AIW81" s="175" t="str">
        <v/>
      </c>
      <c r="AIX81" s="175" t="str">
        <v/>
      </c>
      <c r="AIY81" s="175" t="str">
        <v/>
      </c>
      <c r="AIZ81" s="175" t="str">
        <v/>
      </c>
      <c r="AJA81" s="175" t="str">
        <v/>
      </c>
      <c r="AJB81" s="175" t="str">
        <v/>
      </c>
      <c r="AJC81" s="175" t="str">
        <v/>
      </c>
      <c r="AJD81" s="175" t="str">
        <v/>
      </c>
      <c r="AJE81" s="175" t="str">
        <v/>
      </c>
      <c r="AJF81" s="175" t="str">
        <v/>
      </c>
      <c r="AJG81" s="175" t="str">
        <v/>
      </c>
      <c r="AJH81" s="175" t="str">
        <v/>
      </c>
      <c r="AJI81" s="175" t="str">
        <v/>
      </c>
      <c r="AJJ81" s="175" t="str">
        <v/>
      </c>
      <c r="AJK81" s="175" t="str">
        <v/>
      </c>
      <c r="AJL81" s="175" t="str">
        <v/>
      </c>
      <c r="AJM81" s="175" t="str">
        <v/>
      </c>
      <c r="AJN81" s="175" t="str">
        <v/>
      </c>
      <c r="AJO81" s="175" t="str">
        <v/>
      </c>
      <c r="AJP81" s="175" t="str">
        <v/>
      </c>
      <c r="AJQ81" s="175" t="str">
        <v/>
      </c>
      <c r="AJR81" s="175" t="str">
        <v/>
      </c>
      <c r="AJS81" s="175" t="str">
        <v/>
      </c>
      <c r="AJT81" s="175" t="str">
        <v/>
      </c>
      <c r="AJU81" s="175" t="str">
        <v/>
      </c>
      <c r="AJV81" s="175" t="str">
        <v/>
      </c>
      <c r="AJW81" s="175" t="str">
        <v/>
      </c>
      <c r="AJX81" s="175" t="str">
        <v/>
      </c>
      <c r="AJY81" s="175" t="str">
        <v/>
      </c>
      <c r="AJZ81" s="175" t="str">
        <v/>
      </c>
      <c r="AKA81" s="175" t="str">
        <v/>
      </c>
      <c r="AKB81" s="175" t="str">
        <v/>
      </c>
      <c r="AKC81" s="175" t="str">
        <v/>
      </c>
      <c r="AKD81" s="175" t="str">
        <v/>
      </c>
      <c r="AKE81" s="175" t="str">
        <v/>
      </c>
      <c r="AKF81" s="175" t="str">
        <v/>
      </c>
      <c r="AKG81" s="175" t="str">
        <v/>
      </c>
      <c r="AKH81" s="175" t="str">
        <v/>
      </c>
      <c r="AKI81" s="175" t="str">
        <v/>
      </c>
      <c r="AKJ81" s="175" t="str">
        <v/>
      </c>
      <c r="AKK81" s="175" t="str">
        <v/>
      </c>
      <c r="AKL81" s="175" t="str">
        <v/>
      </c>
      <c r="AKM81" s="175" t="str">
        <v/>
      </c>
      <c r="AKN81" s="175" t="str">
        <v/>
      </c>
      <c r="AKO81" s="175" t="str">
        <v/>
      </c>
      <c r="AKP81" s="175" t="str">
        <v/>
      </c>
      <c r="AKQ81" s="175" t="str">
        <v/>
      </c>
      <c r="AKR81" s="175" t="str">
        <v/>
      </c>
      <c r="AKS81" s="175" t="str">
        <v/>
      </c>
      <c r="AKT81" s="175" t="str">
        <v/>
      </c>
      <c r="AKU81" s="175" t="str">
        <v/>
      </c>
      <c r="AKV81" s="175" t="str">
        <v/>
      </c>
      <c r="AKW81" s="175" t="str">
        <v/>
      </c>
      <c r="AKX81" s="175" t="str">
        <v/>
      </c>
      <c r="AKY81" s="175" t="str">
        <v/>
      </c>
      <c r="AKZ81" s="175" t="str">
        <v/>
      </c>
      <c r="ALA81" s="175" t="str">
        <v/>
      </c>
      <c r="ALB81" s="175" t="str">
        <v/>
      </c>
      <c r="ALC81" s="175" t="str">
        <v/>
      </c>
      <c r="ALD81" s="175" t="str">
        <v/>
      </c>
      <c r="ALE81" s="175" t="str">
        <v/>
      </c>
      <c r="ALF81" s="175" t="str">
        <v/>
      </c>
      <c r="ALG81" s="175" t="str">
        <v/>
      </c>
      <c r="ALH81" s="175" t="str">
        <v/>
      </c>
      <c r="ALI81" s="175" t="str">
        <v/>
      </c>
      <c r="ALJ81" s="175" t="str">
        <v/>
      </c>
      <c r="ALK81" s="175" t="str">
        <v/>
      </c>
      <c r="ALL81" s="175" t="str">
        <v/>
      </c>
      <c r="ALM81" s="175" t="str">
        <v/>
      </c>
      <c r="ALN81" s="175" t="str">
        <v/>
      </c>
      <c r="ALO81" s="175" t="str">
        <v/>
      </c>
      <c r="ALP81" s="175" t="str">
        <v/>
      </c>
      <c r="ALQ81" s="175" t="str">
        <v/>
      </c>
      <c r="ALR81" s="175" t="str">
        <v/>
      </c>
      <c r="ALS81" s="175" t="str">
        <v/>
      </c>
      <c r="ALT81" s="175" t="str">
        <v/>
      </c>
      <c r="ALU81" s="175" t="str">
        <v/>
      </c>
      <c r="ALV81" s="175" t="str">
        <v/>
      </c>
      <c r="ALW81" s="175" t="str">
        <v/>
      </c>
      <c r="ALX81" s="176" t="str">
        <v/>
      </c>
    </row>
    <row r="82" spans="1:1012" s="11" customFormat="1" x14ac:dyDescent="0.35">
      <c r="A82" s="98" t="str">
        <f t="shared" si="1"/>
        <v/>
      </c>
      <c r="B82" s="190" t="str">
        <f>IF(Calculations[[#This Row],[Adoption Year]]&lt;=Plan_Yrs,Inv*(1+YoY_Inv)^Calculations[[#This Row],[Adoption Year]],"")</f>
        <v/>
      </c>
      <c r="C82" s="190" t="str">
        <f>IF(Calculations[[#This Row],[Adoption Year]]&lt;= Plan_Yrs, Calculations[[#This Row],[Investment]]/(1+DR)^Calculations[[#This Row],[Adoption Year]],"")</f>
        <v/>
      </c>
      <c r="D82" s="190" t="str">
        <f>IF(Calculations[[#This Row],[Adoption Year]]&lt;=Plan_Yrs,
   IF(DR=0,
      Ben*((1+YoY_Ben))^Calculations[[#This Row],[Adoption Year]] * Ben_Life / (1+DR)^Calculations[[#This Row],[Adoption Year]],
      Ben * ((1+YoY_Ben)/(1+DR))^Calculations[[#This Row],[Adoption Year]] * (1 - (1/(1+DR))^Ben_Life) / DR
   ),
   ""
)</f>
        <v/>
      </c>
      <c r="E82" s="190" t="str">
        <f>IF(Calculations[[#This Row],[Adoption Year]]&lt;= Plan_Yrs,Calculations[[#This Row],[Lifetime Benefits PV]]-Calculations[[#This Row],[Investment PV]],"")</f>
        <v/>
      </c>
      <c r="F82" s="190" t="str">
        <f>IF(Calculations[[#This Row],[Adoption Year]]&lt;= Plan_Yrs, MAX(Calculations[NPV])-Calculations[[#This Row],[NPV]],"")</f>
        <v/>
      </c>
      <c r="G82" s="191" t="str">
        <f>IF(Calculations[[#This Row],[Adoption Year]]&lt;= Plan_Yrs, AVERAGE(M82:ALX82),"")</f>
        <v/>
      </c>
      <c r="H82" s="192" t="str">
        <f>IF(Calculations[[#This Row],[Adoption Year]]&lt;= Plan_Yrs, MAX(Calculations[NPV Mean])-Calculations[[#This Row],[NPV Mean]],"")</f>
        <v/>
      </c>
      <c r="I82"/>
      <c r="K82" s="66">
        <v>15</v>
      </c>
      <c r="L82" s="180" t="str">
        <f>Calculations[[#This Row],[NPV]]</f>
        <v/>
      </c>
      <c r="M82" s="177" t="str">
        <v/>
      </c>
      <c r="N82" s="177" t="str">
        <v/>
      </c>
      <c r="O82" s="177" t="str">
        <v/>
      </c>
      <c r="P82" s="177" t="str">
        <v/>
      </c>
      <c r="Q82" s="177" t="str">
        <v/>
      </c>
      <c r="R82" s="177" t="str">
        <v/>
      </c>
      <c r="S82" s="177" t="str">
        <v/>
      </c>
      <c r="T82" s="177" t="str">
        <v/>
      </c>
      <c r="U82" s="177" t="str">
        <v/>
      </c>
      <c r="V82" s="177" t="str">
        <v/>
      </c>
      <c r="W82" s="177" t="str">
        <v/>
      </c>
      <c r="X82" s="177" t="str">
        <v/>
      </c>
      <c r="Y82" s="177" t="str">
        <v/>
      </c>
      <c r="Z82" s="177" t="str">
        <v/>
      </c>
      <c r="AA82" s="177" t="str">
        <v/>
      </c>
      <c r="AB82" s="177" t="str">
        <v/>
      </c>
      <c r="AC82" s="177" t="str">
        <v/>
      </c>
      <c r="AD82" s="177" t="str">
        <v/>
      </c>
      <c r="AE82" s="177" t="str">
        <v/>
      </c>
      <c r="AF82" s="177" t="str">
        <v/>
      </c>
      <c r="AG82" s="177" t="str">
        <v/>
      </c>
      <c r="AH82" s="177" t="str">
        <v/>
      </c>
      <c r="AI82" s="177" t="str">
        <v/>
      </c>
      <c r="AJ82" s="177" t="str">
        <v/>
      </c>
      <c r="AK82" s="177" t="str">
        <v/>
      </c>
      <c r="AL82" s="177" t="str">
        <v/>
      </c>
      <c r="AM82" s="177" t="str">
        <v/>
      </c>
      <c r="AN82" s="177" t="str">
        <v/>
      </c>
      <c r="AO82" s="177" t="str">
        <v/>
      </c>
      <c r="AP82" s="177" t="str">
        <v/>
      </c>
      <c r="AQ82" s="177" t="str">
        <v/>
      </c>
      <c r="AR82" s="175" t="str">
        <v/>
      </c>
      <c r="AS82" s="175" t="str">
        <v/>
      </c>
      <c r="AT82" s="175" t="str">
        <v/>
      </c>
      <c r="AU82" s="175" t="str">
        <v/>
      </c>
      <c r="AV82" s="175" t="str">
        <v/>
      </c>
      <c r="AW82" s="175" t="str">
        <v/>
      </c>
      <c r="AX82" s="175" t="str">
        <v/>
      </c>
      <c r="AY82" s="175" t="str">
        <v/>
      </c>
      <c r="AZ82" s="175" t="str">
        <v/>
      </c>
      <c r="BA82" s="175" t="str">
        <v/>
      </c>
      <c r="BB82" s="175" t="str">
        <v/>
      </c>
      <c r="BC82" s="175" t="str">
        <v/>
      </c>
      <c r="BD82" s="175" t="str">
        <v/>
      </c>
      <c r="BE82" s="175" t="str">
        <v/>
      </c>
      <c r="BF82" s="175" t="str">
        <v/>
      </c>
      <c r="BG82" s="175" t="str">
        <v/>
      </c>
      <c r="BH82" s="175" t="str">
        <v/>
      </c>
      <c r="BI82" s="175" t="str">
        <v/>
      </c>
      <c r="BJ82" s="175" t="str">
        <v/>
      </c>
      <c r="BK82" s="175" t="str">
        <v/>
      </c>
      <c r="BL82" s="175" t="str">
        <v/>
      </c>
      <c r="BM82" s="175" t="str">
        <v/>
      </c>
      <c r="BN82" s="175" t="str">
        <v/>
      </c>
      <c r="BO82" s="175" t="str">
        <v/>
      </c>
      <c r="BP82" s="175" t="str">
        <v/>
      </c>
      <c r="BQ82" s="175" t="str">
        <v/>
      </c>
      <c r="BR82" s="175" t="str">
        <v/>
      </c>
      <c r="BS82" s="175" t="str">
        <v/>
      </c>
      <c r="BT82" s="175" t="str">
        <v/>
      </c>
      <c r="BU82" s="175" t="str">
        <v/>
      </c>
      <c r="BV82" s="175" t="str">
        <v/>
      </c>
      <c r="BW82" s="175" t="str">
        <v/>
      </c>
      <c r="BX82" s="175" t="str">
        <v/>
      </c>
      <c r="BY82" s="175" t="str">
        <v/>
      </c>
      <c r="BZ82" s="175" t="str">
        <v/>
      </c>
      <c r="CA82" s="175" t="str">
        <v/>
      </c>
      <c r="CB82" s="175" t="str">
        <v/>
      </c>
      <c r="CC82" s="175" t="str">
        <v/>
      </c>
      <c r="CD82" s="175" t="str">
        <v/>
      </c>
      <c r="CE82" s="175" t="str">
        <v/>
      </c>
      <c r="CF82" s="175" t="str">
        <v/>
      </c>
      <c r="CG82" s="175" t="str">
        <v/>
      </c>
      <c r="CH82" s="175" t="str">
        <v/>
      </c>
      <c r="CI82" s="175" t="str">
        <v/>
      </c>
      <c r="CJ82" s="175" t="str">
        <v/>
      </c>
      <c r="CK82" s="175" t="str">
        <v/>
      </c>
      <c r="CL82" s="175" t="str">
        <v/>
      </c>
      <c r="CM82" s="175" t="str">
        <v/>
      </c>
      <c r="CN82" s="175" t="str">
        <v/>
      </c>
      <c r="CO82" s="175" t="str">
        <v/>
      </c>
      <c r="CP82" s="175" t="str">
        <v/>
      </c>
      <c r="CQ82" s="175" t="str">
        <v/>
      </c>
      <c r="CR82" s="175" t="str">
        <v/>
      </c>
      <c r="CS82" s="175" t="str">
        <v/>
      </c>
      <c r="CT82" s="175" t="str">
        <v/>
      </c>
      <c r="CU82" s="175" t="str">
        <v/>
      </c>
      <c r="CV82" s="175" t="str">
        <v/>
      </c>
      <c r="CW82" s="175" t="str">
        <v/>
      </c>
      <c r="CX82" s="175" t="str">
        <v/>
      </c>
      <c r="CY82" s="175" t="str">
        <v/>
      </c>
      <c r="CZ82" s="175" t="str">
        <v/>
      </c>
      <c r="DA82" s="175" t="str">
        <v/>
      </c>
      <c r="DB82" s="175" t="str">
        <v/>
      </c>
      <c r="DC82" s="175" t="str">
        <v/>
      </c>
      <c r="DD82" s="175" t="str">
        <v/>
      </c>
      <c r="DE82" s="175" t="str">
        <v/>
      </c>
      <c r="DF82" s="175" t="str">
        <v/>
      </c>
      <c r="DG82" s="175" t="str">
        <v/>
      </c>
      <c r="DH82" s="175" t="str">
        <v/>
      </c>
      <c r="DI82" s="175" t="str">
        <v/>
      </c>
      <c r="DJ82" s="175" t="str">
        <v/>
      </c>
      <c r="DK82" s="175" t="str">
        <v/>
      </c>
      <c r="DL82" s="175" t="str">
        <v/>
      </c>
      <c r="DM82" s="175" t="str">
        <v/>
      </c>
      <c r="DN82" s="175" t="str">
        <v/>
      </c>
      <c r="DO82" s="175" t="str">
        <v/>
      </c>
      <c r="DP82" s="175" t="str">
        <v/>
      </c>
      <c r="DQ82" s="175" t="str">
        <v/>
      </c>
      <c r="DR82" s="175" t="str">
        <v/>
      </c>
      <c r="DS82" s="175" t="str">
        <v/>
      </c>
      <c r="DT82" s="175" t="str">
        <v/>
      </c>
      <c r="DU82" s="175" t="str">
        <v/>
      </c>
      <c r="DV82" s="175" t="str">
        <v/>
      </c>
      <c r="DW82" s="175" t="str">
        <v/>
      </c>
      <c r="DX82" s="175" t="str">
        <v/>
      </c>
      <c r="DY82" s="175" t="str">
        <v/>
      </c>
      <c r="DZ82" s="175" t="str">
        <v/>
      </c>
      <c r="EA82" s="175" t="str">
        <v/>
      </c>
      <c r="EB82" s="175" t="str">
        <v/>
      </c>
      <c r="EC82" s="175" t="str">
        <v/>
      </c>
      <c r="ED82" s="175" t="str">
        <v/>
      </c>
      <c r="EE82" s="175" t="str">
        <v/>
      </c>
      <c r="EF82" s="175" t="str">
        <v/>
      </c>
      <c r="EG82" s="175" t="str">
        <v/>
      </c>
      <c r="EH82" s="175" t="str">
        <v/>
      </c>
      <c r="EI82" s="175" t="str">
        <v/>
      </c>
      <c r="EJ82" s="175" t="str">
        <v/>
      </c>
      <c r="EK82" s="175" t="str">
        <v/>
      </c>
      <c r="EL82" s="175" t="str">
        <v/>
      </c>
      <c r="EM82" s="175" t="str">
        <v/>
      </c>
      <c r="EN82" s="175" t="str">
        <v/>
      </c>
      <c r="EO82" s="175" t="str">
        <v/>
      </c>
      <c r="EP82" s="175" t="str">
        <v/>
      </c>
      <c r="EQ82" s="175" t="str">
        <v/>
      </c>
      <c r="ER82" s="175" t="str">
        <v/>
      </c>
      <c r="ES82" s="175" t="str">
        <v/>
      </c>
      <c r="ET82" s="175" t="str">
        <v/>
      </c>
      <c r="EU82" s="175" t="str">
        <v/>
      </c>
      <c r="EV82" s="175" t="str">
        <v/>
      </c>
      <c r="EW82" s="175" t="str">
        <v/>
      </c>
      <c r="EX82" s="175" t="str">
        <v/>
      </c>
      <c r="EY82" s="175" t="str">
        <v/>
      </c>
      <c r="EZ82" s="175" t="str">
        <v/>
      </c>
      <c r="FA82" s="175" t="str">
        <v/>
      </c>
      <c r="FB82" s="175" t="str">
        <v/>
      </c>
      <c r="FC82" s="175" t="str">
        <v/>
      </c>
      <c r="FD82" s="175" t="str">
        <v/>
      </c>
      <c r="FE82" s="175" t="str">
        <v/>
      </c>
      <c r="FF82" s="175" t="str">
        <v/>
      </c>
      <c r="FG82" s="175" t="str">
        <v/>
      </c>
      <c r="FH82" s="175" t="str">
        <v/>
      </c>
      <c r="FI82" s="175" t="str">
        <v/>
      </c>
      <c r="FJ82" s="175" t="str">
        <v/>
      </c>
      <c r="FK82" s="175" t="str">
        <v/>
      </c>
      <c r="FL82" s="175" t="str">
        <v/>
      </c>
      <c r="FM82" s="175" t="str">
        <v/>
      </c>
      <c r="FN82" s="175" t="str">
        <v/>
      </c>
      <c r="FO82" s="175" t="str">
        <v/>
      </c>
      <c r="FP82" s="175" t="str">
        <v/>
      </c>
      <c r="FQ82" s="175" t="str">
        <v/>
      </c>
      <c r="FR82" s="175" t="str">
        <v/>
      </c>
      <c r="FS82" s="175" t="str">
        <v/>
      </c>
      <c r="FT82" s="175" t="str">
        <v/>
      </c>
      <c r="FU82" s="175" t="str">
        <v/>
      </c>
      <c r="FV82" s="175" t="str">
        <v/>
      </c>
      <c r="FW82" s="175" t="str">
        <v/>
      </c>
      <c r="FX82" s="175" t="str">
        <v/>
      </c>
      <c r="FY82" s="175" t="str">
        <v/>
      </c>
      <c r="FZ82" s="175" t="str">
        <v/>
      </c>
      <c r="GA82" s="175" t="str">
        <v/>
      </c>
      <c r="GB82" s="175" t="str">
        <v/>
      </c>
      <c r="GC82" s="175" t="str">
        <v/>
      </c>
      <c r="GD82" s="175" t="str">
        <v/>
      </c>
      <c r="GE82" s="175" t="str">
        <v/>
      </c>
      <c r="GF82" s="175" t="str">
        <v/>
      </c>
      <c r="GG82" s="175" t="str">
        <v/>
      </c>
      <c r="GH82" s="175" t="str">
        <v/>
      </c>
      <c r="GI82" s="175" t="str">
        <v/>
      </c>
      <c r="GJ82" s="175" t="str">
        <v/>
      </c>
      <c r="GK82" s="175" t="str">
        <v/>
      </c>
      <c r="GL82" s="175" t="str">
        <v/>
      </c>
      <c r="GM82" s="175" t="str">
        <v/>
      </c>
      <c r="GN82" s="175" t="str">
        <v/>
      </c>
      <c r="GO82" s="175" t="str">
        <v/>
      </c>
      <c r="GP82" s="175" t="str">
        <v/>
      </c>
      <c r="GQ82" s="175" t="str">
        <v/>
      </c>
      <c r="GR82" s="175" t="str">
        <v/>
      </c>
      <c r="GS82" s="175" t="str">
        <v/>
      </c>
      <c r="GT82" s="175" t="str">
        <v/>
      </c>
      <c r="GU82" s="175" t="str">
        <v/>
      </c>
      <c r="GV82" s="175" t="str">
        <v/>
      </c>
      <c r="GW82" s="175" t="str">
        <v/>
      </c>
      <c r="GX82" s="175" t="str">
        <v/>
      </c>
      <c r="GY82" s="175" t="str">
        <v/>
      </c>
      <c r="GZ82" s="175" t="str">
        <v/>
      </c>
      <c r="HA82" s="175" t="str">
        <v/>
      </c>
      <c r="HB82" s="175" t="str">
        <v/>
      </c>
      <c r="HC82" s="175" t="str">
        <v/>
      </c>
      <c r="HD82" s="175" t="str">
        <v/>
      </c>
      <c r="HE82" s="175" t="str">
        <v/>
      </c>
      <c r="HF82" s="175" t="str">
        <v/>
      </c>
      <c r="HG82" s="175" t="str">
        <v/>
      </c>
      <c r="HH82" s="175" t="str">
        <v/>
      </c>
      <c r="HI82" s="175" t="str">
        <v/>
      </c>
      <c r="HJ82" s="175" t="str">
        <v/>
      </c>
      <c r="HK82" s="175" t="str">
        <v/>
      </c>
      <c r="HL82" s="175" t="str">
        <v/>
      </c>
      <c r="HM82" s="175" t="str">
        <v/>
      </c>
      <c r="HN82" s="175" t="str">
        <v/>
      </c>
      <c r="HO82" s="175" t="str">
        <v/>
      </c>
      <c r="HP82" s="175" t="str">
        <v/>
      </c>
      <c r="HQ82" s="175" t="str">
        <v/>
      </c>
      <c r="HR82" s="175" t="str">
        <v/>
      </c>
      <c r="HS82" s="175" t="str">
        <v/>
      </c>
      <c r="HT82" s="175" t="str">
        <v/>
      </c>
      <c r="HU82" s="175" t="str">
        <v/>
      </c>
      <c r="HV82" s="175" t="str">
        <v/>
      </c>
      <c r="HW82" s="175" t="str">
        <v/>
      </c>
      <c r="HX82" s="175" t="str">
        <v/>
      </c>
      <c r="HY82" s="175" t="str">
        <v/>
      </c>
      <c r="HZ82" s="175" t="str">
        <v/>
      </c>
      <c r="IA82" s="175" t="str">
        <v/>
      </c>
      <c r="IB82" s="175" t="str">
        <v/>
      </c>
      <c r="IC82" s="175" t="str">
        <v/>
      </c>
      <c r="ID82" s="175" t="str">
        <v/>
      </c>
      <c r="IE82" s="175" t="str">
        <v/>
      </c>
      <c r="IF82" s="175" t="str">
        <v/>
      </c>
      <c r="IG82" s="175" t="str">
        <v/>
      </c>
      <c r="IH82" s="175" t="str">
        <v/>
      </c>
      <c r="II82" s="175" t="str">
        <v/>
      </c>
      <c r="IJ82" s="175" t="str">
        <v/>
      </c>
      <c r="IK82" s="175" t="str">
        <v/>
      </c>
      <c r="IL82" s="175" t="str">
        <v/>
      </c>
      <c r="IM82" s="175" t="str">
        <v/>
      </c>
      <c r="IN82" s="175" t="str">
        <v/>
      </c>
      <c r="IO82" s="175" t="str">
        <v/>
      </c>
      <c r="IP82" s="175" t="str">
        <v/>
      </c>
      <c r="IQ82" s="175" t="str">
        <v/>
      </c>
      <c r="IR82" s="175" t="str">
        <v/>
      </c>
      <c r="IS82" s="175" t="str">
        <v/>
      </c>
      <c r="IT82" s="175" t="str">
        <v/>
      </c>
      <c r="IU82" s="175" t="str">
        <v/>
      </c>
      <c r="IV82" s="175" t="str">
        <v/>
      </c>
      <c r="IW82" s="175" t="str">
        <v/>
      </c>
      <c r="IX82" s="175" t="str">
        <v/>
      </c>
      <c r="IY82" s="175" t="str">
        <v/>
      </c>
      <c r="IZ82" s="175" t="str">
        <v/>
      </c>
      <c r="JA82" s="175" t="str">
        <v/>
      </c>
      <c r="JB82" s="175" t="str">
        <v/>
      </c>
      <c r="JC82" s="175" t="str">
        <v/>
      </c>
      <c r="JD82" s="175" t="str">
        <v/>
      </c>
      <c r="JE82" s="175" t="str">
        <v/>
      </c>
      <c r="JF82" s="175" t="str">
        <v/>
      </c>
      <c r="JG82" s="175" t="str">
        <v/>
      </c>
      <c r="JH82" s="175" t="str">
        <v/>
      </c>
      <c r="JI82" s="175" t="str">
        <v/>
      </c>
      <c r="JJ82" s="175" t="str">
        <v/>
      </c>
      <c r="JK82" s="175" t="str">
        <v/>
      </c>
      <c r="JL82" s="175" t="str">
        <v/>
      </c>
      <c r="JM82" s="175" t="str">
        <v/>
      </c>
      <c r="JN82" s="175" t="str">
        <v/>
      </c>
      <c r="JO82" s="175" t="str">
        <v/>
      </c>
      <c r="JP82" s="175" t="str">
        <v/>
      </c>
      <c r="JQ82" s="175" t="str">
        <v/>
      </c>
      <c r="JR82" s="175" t="str">
        <v/>
      </c>
      <c r="JS82" s="175" t="str">
        <v/>
      </c>
      <c r="JT82" s="175" t="str">
        <v/>
      </c>
      <c r="JU82" s="175" t="str">
        <v/>
      </c>
      <c r="JV82" s="175" t="str">
        <v/>
      </c>
      <c r="JW82" s="175" t="str">
        <v/>
      </c>
      <c r="JX82" s="175" t="str">
        <v/>
      </c>
      <c r="JY82" s="175" t="str">
        <v/>
      </c>
      <c r="JZ82" s="175" t="str">
        <v/>
      </c>
      <c r="KA82" s="175" t="str">
        <v/>
      </c>
      <c r="KB82" s="175" t="str">
        <v/>
      </c>
      <c r="KC82" s="175" t="str">
        <v/>
      </c>
      <c r="KD82" s="175" t="str">
        <v/>
      </c>
      <c r="KE82" s="175" t="str">
        <v/>
      </c>
      <c r="KF82" s="175" t="str">
        <v/>
      </c>
      <c r="KG82" s="175" t="str">
        <v/>
      </c>
      <c r="KH82" s="175" t="str">
        <v/>
      </c>
      <c r="KI82" s="175" t="str">
        <v/>
      </c>
      <c r="KJ82" s="175" t="str">
        <v/>
      </c>
      <c r="KK82" s="175" t="str">
        <v/>
      </c>
      <c r="KL82" s="175" t="str">
        <v/>
      </c>
      <c r="KM82" s="175" t="str">
        <v/>
      </c>
      <c r="KN82" s="175" t="str">
        <v/>
      </c>
      <c r="KO82" s="175" t="str">
        <v/>
      </c>
      <c r="KP82" s="175" t="str">
        <v/>
      </c>
      <c r="KQ82" s="175" t="str">
        <v/>
      </c>
      <c r="KR82" s="175" t="str">
        <v/>
      </c>
      <c r="KS82" s="175" t="str">
        <v/>
      </c>
      <c r="KT82" s="175" t="str">
        <v/>
      </c>
      <c r="KU82" s="175" t="str">
        <v/>
      </c>
      <c r="KV82" s="175" t="str">
        <v/>
      </c>
      <c r="KW82" s="175" t="str">
        <v/>
      </c>
      <c r="KX82" s="175" t="str">
        <v/>
      </c>
      <c r="KY82" s="175" t="str">
        <v/>
      </c>
      <c r="KZ82" s="175" t="str">
        <v/>
      </c>
      <c r="LA82" s="175" t="str">
        <v/>
      </c>
      <c r="LB82" s="175" t="str">
        <v/>
      </c>
      <c r="LC82" s="175" t="str">
        <v/>
      </c>
      <c r="LD82" s="175" t="str">
        <v/>
      </c>
      <c r="LE82" s="175" t="str">
        <v/>
      </c>
      <c r="LF82" s="175" t="str">
        <v/>
      </c>
      <c r="LG82" s="175" t="str">
        <v/>
      </c>
      <c r="LH82" s="175" t="str">
        <v/>
      </c>
      <c r="LI82" s="175" t="str">
        <v/>
      </c>
      <c r="LJ82" s="175" t="str">
        <v/>
      </c>
      <c r="LK82" s="175" t="str">
        <v/>
      </c>
      <c r="LL82" s="175" t="str">
        <v/>
      </c>
      <c r="LM82" s="175" t="str">
        <v/>
      </c>
      <c r="LN82" s="175" t="str">
        <v/>
      </c>
      <c r="LO82" s="175" t="str">
        <v/>
      </c>
      <c r="LP82" s="175" t="str">
        <v/>
      </c>
      <c r="LQ82" s="175" t="str">
        <v/>
      </c>
      <c r="LR82" s="175" t="str">
        <v/>
      </c>
      <c r="LS82" s="175" t="str">
        <v/>
      </c>
      <c r="LT82" s="175" t="str">
        <v/>
      </c>
      <c r="LU82" s="175" t="str">
        <v/>
      </c>
      <c r="LV82" s="175" t="str">
        <v/>
      </c>
      <c r="LW82" s="175" t="str">
        <v/>
      </c>
      <c r="LX82" s="175" t="str">
        <v/>
      </c>
      <c r="LY82" s="175" t="str">
        <v/>
      </c>
      <c r="LZ82" s="175" t="str">
        <v/>
      </c>
      <c r="MA82" s="175" t="str">
        <v/>
      </c>
      <c r="MB82" s="175" t="str">
        <v/>
      </c>
      <c r="MC82" s="175" t="str">
        <v/>
      </c>
      <c r="MD82" s="175" t="str">
        <v/>
      </c>
      <c r="ME82" s="175" t="str">
        <v/>
      </c>
      <c r="MF82" s="175" t="str">
        <v/>
      </c>
      <c r="MG82" s="175" t="str">
        <v/>
      </c>
      <c r="MH82" s="175" t="str">
        <v/>
      </c>
      <c r="MI82" s="175" t="str">
        <v/>
      </c>
      <c r="MJ82" s="175" t="str">
        <v/>
      </c>
      <c r="MK82" s="175" t="str">
        <v/>
      </c>
      <c r="ML82" s="175" t="str">
        <v/>
      </c>
      <c r="MM82" s="175" t="str">
        <v/>
      </c>
      <c r="MN82" s="175" t="str">
        <v/>
      </c>
      <c r="MO82" s="175" t="str">
        <v/>
      </c>
      <c r="MP82" s="175" t="str">
        <v/>
      </c>
      <c r="MQ82" s="175" t="str">
        <v/>
      </c>
      <c r="MR82" s="175" t="str">
        <v/>
      </c>
      <c r="MS82" s="175" t="str">
        <v/>
      </c>
      <c r="MT82" s="175" t="str">
        <v/>
      </c>
      <c r="MU82" s="175" t="str">
        <v/>
      </c>
      <c r="MV82" s="175" t="str">
        <v/>
      </c>
      <c r="MW82" s="175" t="str">
        <v/>
      </c>
      <c r="MX82" s="175" t="str">
        <v/>
      </c>
      <c r="MY82" s="175" t="str">
        <v/>
      </c>
      <c r="MZ82" s="175" t="str">
        <v/>
      </c>
      <c r="NA82" s="175" t="str">
        <v/>
      </c>
      <c r="NB82" s="175" t="str">
        <v/>
      </c>
      <c r="NC82" s="175" t="str">
        <v/>
      </c>
      <c r="ND82" s="175" t="str">
        <v/>
      </c>
      <c r="NE82" s="175" t="str">
        <v/>
      </c>
      <c r="NF82" s="175" t="str">
        <v/>
      </c>
      <c r="NG82" s="175" t="str">
        <v/>
      </c>
      <c r="NH82" s="175" t="str">
        <v/>
      </c>
      <c r="NI82" s="175" t="str">
        <v/>
      </c>
      <c r="NJ82" s="175" t="str">
        <v/>
      </c>
      <c r="NK82" s="175" t="str">
        <v/>
      </c>
      <c r="NL82" s="175" t="str">
        <v/>
      </c>
      <c r="NM82" s="175" t="str">
        <v/>
      </c>
      <c r="NN82" s="175" t="str">
        <v/>
      </c>
      <c r="NO82" s="175" t="str">
        <v/>
      </c>
      <c r="NP82" s="175" t="str">
        <v/>
      </c>
      <c r="NQ82" s="175" t="str">
        <v/>
      </c>
      <c r="NR82" s="175" t="str">
        <v/>
      </c>
      <c r="NS82" s="175" t="str">
        <v/>
      </c>
      <c r="NT82" s="175" t="str">
        <v/>
      </c>
      <c r="NU82" s="175" t="str">
        <v/>
      </c>
      <c r="NV82" s="175" t="str">
        <v/>
      </c>
      <c r="NW82" s="175" t="str">
        <v/>
      </c>
      <c r="NX82" s="175" t="str">
        <v/>
      </c>
      <c r="NY82" s="175" t="str">
        <v/>
      </c>
      <c r="NZ82" s="175" t="str">
        <v/>
      </c>
      <c r="OA82" s="175" t="str">
        <v/>
      </c>
      <c r="OB82" s="175" t="str">
        <v/>
      </c>
      <c r="OC82" s="175" t="str">
        <v/>
      </c>
      <c r="OD82" s="175" t="str">
        <v/>
      </c>
      <c r="OE82" s="175" t="str">
        <v/>
      </c>
      <c r="OF82" s="175" t="str">
        <v/>
      </c>
      <c r="OG82" s="175" t="str">
        <v/>
      </c>
      <c r="OH82" s="175" t="str">
        <v/>
      </c>
      <c r="OI82" s="175" t="str">
        <v/>
      </c>
      <c r="OJ82" s="175" t="str">
        <v/>
      </c>
      <c r="OK82" s="175" t="str">
        <v/>
      </c>
      <c r="OL82" s="175" t="str">
        <v/>
      </c>
      <c r="OM82" s="175" t="str">
        <v/>
      </c>
      <c r="ON82" s="175" t="str">
        <v/>
      </c>
      <c r="OO82" s="175" t="str">
        <v/>
      </c>
      <c r="OP82" s="175" t="str">
        <v/>
      </c>
      <c r="OQ82" s="175" t="str">
        <v/>
      </c>
      <c r="OR82" s="175" t="str">
        <v/>
      </c>
      <c r="OS82" s="175" t="str">
        <v/>
      </c>
      <c r="OT82" s="175" t="str">
        <v/>
      </c>
      <c r="OU82" s="175" t="str">
        <v/>
      </c>
      <c r="OV82" s="175" t="str">
        <v/>
      </c>
      <c r="OW82" s="175" t="str">
        <v/>
      </c>
      <c r="OX82" s="175" t="str">
        <v/>
      </c>
      <c r="OY82" s="175" t="str">
        <v/>
      </c>
      <c r="OZ82" s="175" t="str">
        <v/>
      </c>
      <c r="PA82" s="175" t="str">
        <v/>
      </c>
      <c r="PB82" s="175" t="str">
        <v/>
      </c>
      <c r="PC82" s="175" t="str">
        <v/>
      </c>
      <c r="PD82" s="175" t="str">
        <v/>
      </c>
      <c r="PE82" s="175" t="str">
        <v/>
      </c>
      <c r="PF82" s="175" t="str">
        <v/>
      </c>
      <c r="PG82" s="175" t="str">
        <v/>
      </c>
      <c r="PH82" s="175" t="str">
        <v/>
      </c>
      <c r="PI82" s="175" t="str">
        <v/>
      </c>
      <c r="PJ82" s="175" t="str">
        <v/>
      </c>
      <c r="PK82" s="175" t="str">
        <v/>
      </c>
      <c r="PL82" s="175" t="str">
        <v/>
      </c>
      <c r="PM82" s="175" t="str">
        <v/>
      </c>
      <c r="PN82" s="175" t="str">
        <v/>
      </c>
      <c r="PO82" s="175" t="str">
        <v/>
      </c>
      <c r="PP82" s="175" t="str">
        <v/>
      </c>
      <c r="PQ82" s="175" t="str">
        <v/>
      </c>
      <c r="PR82" s="175" t="str">
        <v/>
      </c>
      <c r="PS82" s="175" t="str">
        <v/>
      </c>
      <c r="PT82" s="175" t="str">
        <v/>
      </c>
      <c r="PU82" s="175" t="str">
        <v/>
      </c>
      <c r="PV82" s="175" t="str">
        <v/>
      </c>
      <c r="PW82" s="175" t="str">
        <v/>
      </c>
      <c r="PX82" s="175" t="str">
        <v/>
      </c>
      <c r="PY82" s="175" t="str">
        <v/>
      </c>
      <c r="PZ82" s="175" t="str">
        <v/>
      </c>
      <c r="QA82" s="175" t="str">
        <v/>
      </c>
      <c r="QB82" s="175" t="str">
        <v/>
      </c>
      <c r="QC82" s="175" t="str">
        <v/>
      </c>
      <c r="QD82" s="175" t="str">
        <v/>
      </c>
      <c r="QE82" s="175" t="str">
        <v/>
      </c>
      <c r="QF82" s="175" t="str">
        <v/>
      </c>
      <c r="QG82" s="175" t="str">
        <v/>
      </c>
      <c r="QH82" s="175" t="str">
        <v/>
      </c>
      <c r="QI82" s="175" t="str">
        <v/>
      </c>
      <c r="QJ82" s="175" t="str">
        <v/>
      </c>
      <c r="QK82" s="175" t="str">
        <v/>
      </c>
      <c r="QL82" s="175" t="str">
        <v/>
      </c>
      <c r="QM82" s="175" t="str">
        <v/>
      </c>
      <c r="QN82" s="175" t="str">
        <v/>
      </c>
      <c r="QO82" s="175" t="str">
        <v/>
      </c>
      <c r="QP82" s="175" t="str">
        <v/>
      </c>
      <c r="QQ82" s="175" t="str">
        <v/>
      </c>
      <c r="QR82" s="175" t="str">
        <v/>
      </c>
      <c r="QS82" s="175" t="str">
        <v/>
      </c>
      <c r="QT82" s="175" t="str">
        <v/>
      </c>
      <c r="QU82" s="175" t="str">
        <v/>
      </c>
      <c r="QV82" s="175" t="str">
        <v/>
      </c>
      <c r="QW82" s="175" t="str">
        <v/>
      </c>
      <c r="QX82" s="175" t="str">
        <v/>
      </c>
      <c r="QY82" s="175" t="str">
        <v/>
      </c>
      <c r="QZ82" s="175" t="str">
        <v/>
      </c>
      <c r="RA82" s="175" t="str">
        <v/>
      </c>
      <c r="RB82" s="175" t="str">
        <v/>
      </c>
      <c r="RC82" s="175" t="str">
        <v/>
      </c>
      <c r="RD82" s="175" t="str">
        <v/>
      </c>
      <c r="RE82" s="175" t="str">
        <v/>
      </c>
      <c r="RF82" s="175" t="str">
        <v/>
      </c>
      <c r="RG82" s="175" t="str">
        <v/>
      </c>
      <c r="RH82" s="175" t="str">
        <v/>
      </c>
      <c r="RI82" s="175" t="str">
        <v/>
      </c>
      <c r="RJ82" s="175" t="str">
        <v/>
      </c>
      <c r="RK82" s="175" t="str">
        <v/>
      </c>
      <c r="RL82" s="175" t="str">
        <v/>
      </c>
      <c r="RM82" s="175" t="str">
        <v/>
      </c>
      <c r="RN82" s="175" t="str">
        <v/>
      </c>
      <c r="RO82" s="175" t="str">
        <v/>
      </c>
      <c r="RP82" s="175" t="str">
        <v/>
      </c>
      <c r="RQ82" s="175" t="str">
        <v/>
      </c>
      <c r="RR82" s="175" t="str">
        <v/>
      </c>
      <c r="RS82" s="175" t="str">
        <v/>
      </c>
      <c r="RT82" s="175" t="str">
        <v/>
      </c>
      <c r="RU82" s="175" t="str">
        <v/>
      </c>
      <c r="RV82" s="175" t="str">
        <v/>
      </c>
      <c r="RW82" s="175" t="str">
        <v/>
      </c>
      <c r="RX82" s="175" t="str">
        <v/>
      </c>
      <c r="RY82" s="175" t="str">
        <v/>
      </c>
      <c r="RZ82" s="175" t="str">
        <v/>
      </c>
      <c r="SA82" s="175" t="str">
        <v/>
      </c>
      <c r="SB82" s="175" t="str">
        <v/>
      </c>
      <c r="SC82" s="175" t="str">
        <v/>
      </c>
      <c r="SD82" s="175" t="str">
        <v/>
      </c>
      <c r="SE82" s="175" t="str">
        <v/>
      </c>
      <c r="SF82" s="175" t="str">
        <v/>
      </c>
      <c r="SG82" s="175" t="str">
        <v/>
      </c>
      <c r="SH82" s="175" t="str">
        <v/>
      </c>
      <c r="SI82" s="175" t="str">
        <v/>
      </c>
      <c r="SJ82" s="175" t="str">
        <v/>
      </c>
      <c r="SK82" s="175" t="str">
        <v/>
      </c>
      <c r="SL82" s="175" t="str">
        <v/>
      </c>
      <c r="SM82" s="175" t="str">
        <v/>
      </c>
      <c r="SN82" s="175" t="str">
        <v/>
      </c>
      <c r="SO82" s="175" t="str">
        <v/>
      </c>
      <c r="SP82" s="175" t="str">
        <v/>
      </c>
      <c r="SQ82" s="175" t="str">
        <v/>
      </c>
      <c r="SR82" s="175" t="str">
        <v/>
      </c>
      <c r="SS82" s="175" t="str">
        <v/>
      </c>
      <c r="ST82" s="175" t="str">
        <v/>
      </c>
      <c r="SU82" s="175" t="str">
        <v/>
      </c>
      <c r="SV82" s="175" t="str">
        <v/>
      </c>
      <c r="SW82" s="175" t="str">
        <v/>
      </c>
      <c r="SX82" s="175" t="str">
        <v/>
      </c>
      <c r="SY82" s="175" t="str">
        <v/>
      </c>
      <c r="SZ82" s="175" t="str">
        <v/>
      </c>
      <c r="TA82" s="175" t="str">
        <v/>
      </c>
      <c r="TB82" s="175" t="str">
        <v/>
      </c>
      <c r="TC82" s="175" t="str">
        <v/>
      </c>
      <c r="TD82" s="175" t="str">
        <v/>
      </c>
      <c r="TE82" s="175" t="str">
        <v/>
      </c>
      <c r="TF82" s="175" t="str">
        <v/>
      </c>
      <c r="TG82" s="175" t="str">
        <v/>
      </c>
      <c r="TH82" s="175" t="str">
        <v/>
      </c>
      <c r="TI82" s="175" t="str">
        <v/>
      </c>
      <c r="TJ82" s="175" t="str">
        <v/>
      </c>
      <c r="TK82" s="175" t="str">
        <v/>
      </c>
      <c r="TL82" s="175" t="str">
        <v/>
      </c>
      <c r="TM82" s="175" t="str">
        <v/>
      </c>
      <c r="TN82" s="175" t="str">
        <v/>
      </c>
      <c r="TO82" s="175" t="str">
        <v/>
      </c>
      <c r="TP82" s="175" t="str">
        <v/>
      </c>
      <c r="TQ82" s="175" t="str">
        <v/>
      </c>
      <c r="TR82" s="175" t="str">
        <v/>
      </c>
      <c r="TS82" s="175" t="str">
        <v/>
      </c>
      <c r="TT82" s="175" t="str">
        <v/>
      </c>
      <c r="TU82" s="175" t="str">
        <v/>
      </c>
      <c r="TV82" s="175" t="str">
        <v/>
      </c>
      <c r="TW82" s="175" t="str">
        <v/>
      </c>
      <c r="TX82" s="175" t="str">
        <v/>
      </c>
      <c r="TY82" s="175" t="str">
        <v/>
      </c>
      <c r="TZ82" s="175" t="str">
        <v/>
      </c>
      <c r="UA82" s="175" t="str">
        <v/>
      </c>
      <c r="UB82" s="175" t="str">
        <v/>
      </c>
      <c r="UC82" s="175" t="str">
        <v/>
      </c>
      <c r="UD82" s="175" t="str">
        <v/>
      </c>
      <c r="UE82" s="175" t="str">
        <v/>
      </c>
      <c r="UF82" s="175" t="str">
        <v/>
      </c>
      <c r="UG82" s="175" t="str">
        <v/>
      </c>
      <c r="UH82" s="175" t="str">
        <v/>
      </c>
      <c r="UI82" s="175" t="str">
        <v/>
      </c>
      <c r="UJ82" s="175" t="str">
        <v/>
      </c>
      <c r="UK82" s="175" t="str">
        <v/>
      </c>
      <c r="UL82" s="175" t="str">
        <v/>
      </c>
      <c r="UM82" s="175" t="str">
        <v/>
      </c>
      <c r="UN82" s="175" t="str">
        <v/>
      </c>
      <c r="UO82" s="175" t="str">
        <v/>
      </c>
      <c r="UP82" s="175" t="str">
        <v/>
      </c>
      <c r="UQ82" s="175" t="str">
        <v/>
      </c>
      <c r="UR82" s="175" t="str">
        <v/>
      </c>
      <c r="US82" s="175" t="str">
        <v/>
      </c>
      <c r="UT82" s="175" t="str">
        <v/>
      </c>
      <c r="UU82" s="175" t="str">
        <v/>
      </c>
      <c r="UV82" s="175" t="str">
        <v/>
      </c>
      <c r="UW82" s="175" t="str">
        <v/>
      </c>
      <c r="UX82" s="175" t="str">
        <v/>
      </c>
      <c r="UY82" s="175" t="str">
        <v/>
      </c>
      <c r="UZ82" s="175" t="str">
        <v/>
      </c>
      <c r="VA82" s="175" t="str">
        <v/>
      </c>
      <c r="VB82" s="175" t="str">
        <v/>
      </c>
      <c r="VC82" s="175" t="str">
        <v/>
      </c>
      <c r="VD82" s="175" t="str">
        <v/>
      </c>
      <c r="VE82" s="175" t="str">
        <v/>
      </c>
      <c r="VF82" s="175" t="str">
        <v/>
      </c>
      <c r="VG82" s="175" t="str">
        <v/>
      </c>
      <c r="VH82" s="175" t="str">
        <v/>
      </c>
      <c r="VI82" s="175" t="str">
        <v/>
      </c>
      <c r="VJ82" s="175" t="str">
        <v/>
      </c>
      <c r="VK82" s="175" t="str">
        <v/>
      </c>
      <c r="VL82" s="175" t="str">
        <v/>
      </c>
      <c r="VM82" s="175" t="str">
        <v/>
      </c>
      <c r="VN82" s="175" t="str">
        <v/>
      </c>
      <c r="VO82" s="175" t="str">
        <v/>
      </c>
      <c r="VP82" s="175" t="str">
        <v/>
      </c>
      <c r="VQ82" s="175" t="str">
        <v/>
      </c>
      <c r="VR82" s="175" t="str">
        <v/>
      </c>
      <c r="VS82" s="175" t="str">
        <v/>
      </c>
      <c r="VT82" s="175" t="str">
        <v/>
      </c>
      <c r="VU82" s="175" t="str">
        <v/>
      </c>
      <c r="VV82" s="175" t="str">
        <v/>
      </c>
      <c r="VW82" s="175" t="str">
        <v/>
      </c>
      <c r="VX82" s="175" t="str">
        <v/>
      </c>
      <c r="VY82" s="175" t="str">
        <v/>
      </c>
      <c r="VZ82" s="175" t="str">
        <v/>
      </c>
      <c r="WA82" s="175" t="str">
        <v/>
      </c>
      <c r="WB82" s="175" t="str">
        <v/>
      </c>
      <c r="WC82" s="175" t="str">
        <v/>
      </c>
      <c r="WD82" s="175" t="str">
        <v/>
      </c>
      <c r="WE82" s="175" t="str">
        <v/>
      </c>
      <c r="WF82" s="175" t="str">
        <v/>
      </c>
      <c r="WG82" s="175" t="str">
        <v/>
      </c>
      <c r="WH82" s="175" t="str">
        <v/>
      </c>
      <c r="WI82" s="175" t="str">
        <v/>
      </c>
      <c r="WJ82" s="175" t="str">
        <v/>
      </c>
      <c r="WK82" s="175" t="str">
        <v/>
      </c>
      <c r="WL82" s="175" t="str">
        <v/>
      </c>
      <c r="WM82" s="175" t="str">
        <v/>
      </c>
      <c r="WN82" s="175" t="str">
        <v/>
      </c>
      <c r="WO82" s="175" t="str">
        <v/>
      </c>
      <c r="WP82" s="175" t="str">
        <v/>
      </c>
      <c r="WQ82" s="175" t="str">
        <v/>
      </c>
      <c r="WR82" s="175" t="str">
        <v/>
      </c>
      <c r="WS82" s="175" t="str">
        <v/>
      </c>
      <c r="WT82" s="175" t="str">
        <v/>
      </c>
      <c r="WU82" s="175" t="str">
        <v/>
      </c>
      <c r="WV82" s="175" t="str">
        <v/>
      </c>
      <c r="WW82" s="175" t="str">
        <v/>
      </c>
      <c r="WX82" s="175" t="str">
        <v/>
      </c>
      <c r="WY82" s="175" t="str">
        <v/>
      </c>
      <c r="WZ82" s="175" t="str">
        <v/>
      </c>
      <c r="XA82" s="175" t="str">
        <v/>
      </c>
      <c r="XB82" s="175" t="str">
        <v/>
      </c>
      <c r="XC82" s="175" t="str">
        <v/>
      </c>
      <c r="XD82" s="175" t="str">
        <v/>
      </c>
      <c r="XE82" s="175" t="str">
        <v/>
      </c>
      <c r="XF82" s="175" t="str">
        <v/>
      </c>
      <c r="XG82" s="175" t="str">
        <v/>
      </c>
      <c r="XH82" s="175" t="str">
        <v/>
      </c>
      <c r="XI82" s="175" t="str">
        <v/>
      </c>
      <c r="XJ82" s="175" t="str">
        <v/>
      </c>
      <c r="XK82" s="175" t="str">
        <v/>
      </c>
      <c r="XL82" s="175" t="str">
        <v/>
      </c>
      <c r="XM82" s="175" t="str">
        <v/>
      </c>
      <c r="XN82" s="175" t="str">
        <v/>
      </c>
      <c r="XO82" s="175" t="str">
        <v/>
      </c>
      <c r="XP82" s="175" t="str">
        <v/>
      </c>
      <c r="XQ82" s="175" t="str">
        <v/>
      </c>
      <c r="XR82" s="175" t="str">
        <v/>
      </c>
      <c r="XS82" s="175" t="str">
        <v/>
      </c>
      <c r="XT82" s="175" t="str">
        <v/>
      </c>
      <c r="XU82" s="175" t="str">
        <v/>
      </c>
      <c r="XV82" s="175" t="str">
        <v/>
      </c>
      <c r="XW82" s="175" t="str">
        <v/>
      </c>
      <c r="XX82" s="175" t="str">
        <v/>
      </c>
      <c r="XY82" s="175" t="str">
        <v/>
      </c>
      <c r="XZ82" s="175" t="str">
        <v/>
      </c>
      <c r="YA82" s="175" t="str">
        <v/>
      </c>
      <c r="YB82" s="175" t="str">
        <v/>
      </c>
      <c r="YC82" s="175" t="str">
        <v/>
      </c>
      <c r="YD82" s="175" t="str">
        <v/>
      </c>
      <c r="YE82" s="175" t="str">
        <v/>
      </c>
      <c r="YF82" s="175" t="str">
        <v/>
      </c>
      <c r="YG82" s="175" t="str">
        <v/>
      </c>
      <c r="YH82" s="175" t="str">
        <v/>
      </c>
      <c r="YI82" s="175" t="str">
        <v/>
      </c>
      <c r="YJ82" s="175" t="str">
        <v/>
      </c>
      <c r="YK82" s="175" t="str">
        <v/>
      </c>
      <c r="YL82" s="175" t="str">
        <v/>
      </c>
      <c r="YM82" s="175" t="str">
        <v/>
      </c>
      <c r="YN82" s="175" t="str">
        <v/>
      </c>
      <c r="YO82" s="175" t="str">
        <v/>
      </c>
      <c r="YP82" s="175" t="str">
        <v/>
      </c>
      <c r="YQ82" s="175" t="str">
        <v/>
      </c>
      <c r="YR82" s="175" t="str">
        <v/>
      </c>
      <c r="YS82" s="175" t="str">
        <v/>
      </c>
      <c r="YT82" s="175" t="str">
        <v/>
      </c>
      <c r="YU82" s="175" t="str">
        <v/>
      </c>
      <c r="YV82" s="175" t="str">
        <v/>
      </c>
      <c r="YW82" s="175" t="str">
        <v/>
      </c>
      <c r="YX82" s="175" t="str">
        <v/>
      </c>
      <c r="YY82" s="175" t="str">
        <v/>
      </c>
      <c r="YZ82" s="175" t="str">
        <v/>
      </c>
      <c r="ZA82" s="175" t="str">
        <v/>
      </c>
      <c r="ZB82" s="175" t="str">
        <v/>
      </c>
      <c r="ZC82" s="175" t="str">
        <v/>
      </c>
      <c r="ZD82" s="175" t="str">
        <v/>
      </c>
      <c r="ZE82" s="175" t="str">
        <v/>
      </c>
      <c r="ZF82" s="175" t="str">
        <v/>
      </c>
      <c r="ZG82" s="175" t="str">
        <v/>
      </c>
      <c r="ZH82" s="175" t="str">
        <v/>
      </c>
      <c r="ZI82" s="175" t="str">
        <v/>
      </c>
      <c r="ZJ82" s="175" t="str">
        <v/>
      </c>
      <c r="ZK82" s="175" t="str">
        <v/>
      </c>
      <c r="ZL82" s="175" t="str">
        <v/>
      </c>
      <c r="ZM82" s="175" t="str">
        <v/>
      </c>
      <c r="ZN82" s="175" t="str">
        <v/>
      </c>
      <c r="ZO82" s="175" t="str">
        <v/>
      </c>
      <c r="ZP82" s="175" t="str">
        <v/>
      </c>
      <c r="ZQ82" s="175" t="str">
        <v/>
      </c>
      <c r="ZR82" s="175" t="str">
        <v/>
      </c>
      <c r="ZS82" s="175" t="str">
        <v/>
      </c>
      <c r="ZT82" s="175" t="str">
        <v/>
      </c>
      <c r="ZU82" s="175" t="str">
        <v/>
      </c>
      <c r="ZV82" s="175" t="str">
        <v/>
      </c>
      <c r="ZW82" s="175" t="str">
        <v/>
      </c>
      <c r="ZX82" s="175" t="str">
        <v/>
      </c>
      <c r="ZY82" s="175" t="str">
        <v/>
      </c>
      <c r="ZZ82" s="175" t="str">
        <v/>
      </c>
      <c r="AAA82" s="175" t="str">
        <v/>
      </c>
      <c r="AAB82" s="175" t="str">
        <v/>
      </c>
      <c r="AAC82" s="175" t="str">
        <v/>
      </c>
      <c r="AAD82" s="175" t="str">
        <v/>
      </c>
      <c r="AAE82" s="175" t="str">
        <v/>
      </c>
      <c r="AAF82" s="175" t="str">
        <v/>
      </c>
      <c r="AAG82" s="175" t="str">
        <v/>
      </c>
      <c r="AAH82" s="175" t="str">
        <v/>
      </c>
      <c r="AAI82" s="175" t="str">
        <v/>
      </c>
      <c r="AAJ82" s="175" t="str">
        <v/>
      </c>
      <c r="AAK82" s="175" t="str">
        <v/>
      </c>
      <c r="AAL82" s="175" t="str">
        <v/>
      </c>
      <c r="AAM82" s="175" t="str">
        <v/>
      </c>
      <c r="AAN82" s="175" t="str">
        <v/>
      </c>
      <c r="AAO82" s="175" t="str">
        <v/>
      </c>
      <c r="AAP82" s="175" t="str">
        <v/>
      </c>
      <c r="AAQ82" s="175" t="str">
        <v/>
      </c>
      <c r="AAR82" s="175" t="str">
        <v/>
      </c>
      <c r="AAS82" s="175" t="str">
        <v/>
      </c>
      <c r="AAT82" s="175" t="str">
        <v/>
      </c>
      <c r="AAU82" s="175" t="str">
        <v/>
      </c>
      <c r="AAV82" s="175" t="str">
        <v/>
      </c>
      <c r="AAW82" s="175" t="str">
        <v/>
      </c>
      <c r="AAX82" s="175" t="str">
        <v/>
      </c>
      <c r="AAY82" s="175" t="str">
        <v/>
      </c>
      <c r="AAZ82" s="175" t="str">
        <v/>
      </c>
      <c r="ABA82" s="175" t="str">
        <v/>
      </c>
      <c r="ABB82" s="175" t="str">
        <v/>
      </c>
      <c r="ABC82" s="175" t="str">
        <v/>
      </c>
      <c r="ABD82" s="175" t="str">
        <v/>
      </c>
      <c r="ABE82" s="175" t="str">
        <v/>
      </c>
      <c r="ABF82" s="175" t="str">
        <v/>
      </c>
      <c r="ABG82" s="175" t="str">
        <v/>
      </c>
      <c r="ABH82" s="175" t="str">
        <v/>
      </c>
      <c r="ABI82" s="175" t="str">
        <v/>
      </c>
      <c r="ABJ82" s="175" t="str">
        <v/>
      </c>
      <c r="ABK82" s="175" t="str">
        <v/>
      </c>
      <c r="ABL82" s="175" t="str">
        <v/>
      </c>
      <c r="ABM82" s="175" t="str">
        <v/>
      </c>
      <c r="ABN82" s="175" t="str">
        <v/>
      </c>
      <c r="ABO82" s="175" t="str">
        <v/>
      </c>
      <c r="ABP82" s="175" t="str">
        <v/>
      </c>
      <c r="ABQ82" s="175" t="str">
        <v/>
      </c>
      <c r="ABR82" s="175" t="str">
        <v/>
      </c>
      <c r="ABS82" s="175" t="str">
        <v/>
      </c>
      <c r="ABT82" s="175" t="str">
        <v/>
      </c>
      <c r="ABU82" s="175" t="str">
        <v/>
      </c>
      <c r="ABV82" s="175" t="str">
        <v/>
      </c>
      <c r="ABW82" s="175" t="str">
        <v/>
      </c>
      <c r="ABX82" s="175" t="str">
        <v/>
      </c>
      <c r="ABY82" s="175" t="str">
        <v/>
      </c>
      <c r="ABZ82" s="175" t="str">
        <v/>
      </c>
      <c r="ACA82" s="175" t="str">
        <v/>
      </c>
      <c r="ACB82" s="175" t="str">
        <v/>
      </c>
      <c r="ACC82" s="175" t="str">
        <v/>
      </c>
      <c r="ACD82" s="175" t="str">
        <v/>
      </c>
      <c r="ACE82" s="175" t="str">
        <v/>
      </c>
      <c r="ACF82" s="175" t="str">
        <v/>
      </c>
      <c r="ACG82" s="175" t="str">
        <v/>
      </c>
      <c r="ACH82" s="175" t="str">
        <v/>
      </c>
      <c r="ACI82" s="175" t="str">
        <v/>
      </c>
      <c r="ACJ82" s="175" t="str">
        <v/>
      </c>
      <c r="ACK82" s="175" t="str">
        <v/>
      </c>
      <c r="ACL82" s="175" t="str">
        <v/>
      </c>
      <c r="ACM82" s="175" t="str">
        <v/>
      </c>
      <c r="ACN82" s="175" t="str">
        <v/>
      </c>
      <c r="ACO82" s="175" t="str">
        <v/>
      </c>
      <c r="ACP82" s="175" t="str">
        <v/>
      </c>
      <c r="ACQ82" s="175" t="str">
        <v/>
      </c>
      <c r="ACR82" s="175" t="str">
        <v/>
      </c>
      <c r="ACS82" s="175" t="str">
        <v/>
      </c>
      <c r="ACT82" s="175" t="str">
        <v/>
      </c>
      <c r="ACU82" s="175" t="str">
        <v/>
      </c>
      <c r="ACV82" s="175" t="str">
        <v/>
      </c>
      <c r="ACW82" s="175" t="str">
        <v/>
      </c>
      <c r="ACX82" s="175" t="str">
        <v/>
      </c>
      <c r="ACY82" s="175" t="str">
        <v/>
      </c>
      <c r="ACZ82" s="175" t="str">
        <v/>
      </c>
      <c r="ADA82" s="175" t="str">
        <v/>
      </c>
      <c r="ADB82" s="175" t="str">
        <v/>
      </c>
      <c r="ADC82" s="175" t="str">
        <v/>
      </c>
      <c r="ADD82" s="175" t="str">
        <v/>
      </c>
      <c r="ADE82" s="175" t="str">
        <v/>
      </c>
      <c r="ADF82" s="175" t="str">
        <v/>
      </c>
      <c r="ADG82" s="175" t="str">
        <v/>
      </c>
      <c r="ADH82" s="175" t="str">
        <v/>
      </c>
      <c r="ADI82" s="175" t="str">
        <v/>
      </c>
      <c r="ADJ82" s="175" t="str">
        <v/>
      </c>
      <c r="ADK82" s="175" t="str">
        <v/>
      </c>
      <c r="ADL82" s="175" t="str">
        <v/>
      </c>
      <c r="ADM82" s="175" t="str">
        <v/>
      </c>
      <c r="ADN82" s="175" t="str">
        <v/>
      </c>
      <c r="ADO82" s="175" t="str">
        <v/>
      </c>
      <c r="ADP82" s="175" t="str">
        <v/>
      </c>
      <c r="ADQ82" s="175" t="str">
        <v/>
      </c>
      <c r="ADR82" s="175" t="str">
        <v/>
      </c>
      <c r="ADS82" s="175" t="str">
        <v/>
      </c>
      <c r="ADT82" s="175" t="str">
        <v/>
      </c>
      <c r="ADU82" s="175" t="str">
        <v/>
      </c>
      <c r="ADV82" s="175" t="str">
        <v/>
      </c>
      <c r="ADW82" s="175" t="str">
        <v/>
      </c>
      <c r="ADX82" s="175" t="str">
        <v/>
      </c>
      <c r="ADY82" s="175" t="str">
        <v/>
      </c>
      <c r="ADZ82" s="175" t="str">
        <v/>
      </c>
      <c r="AEA82" s="175" t="str">
        <v/>
      </c>
      <c r="AEB82" s="175" t="str">
        <v/>
      </c>
      <c r="AEC82" s="175" t="str">
        <v/>
      </c>
      <c r="AED82" s="175" t="str">
        <v/>
      </c>
      <c r="AEE82" s="175" t="str">
        <v/>
      </c>
      <c r="AEF82" s="175" t="str">
        <v/>
      </c>
      <c r="AEG82" s="175" t="str">
        <v/>
      </c>
      <c r="AEH82" s="175" t="str">
        <v/>
      </c>
      <c r="AEI82" s="175" t="str">
        <v/>
      </c>
      <c r="AEJ82" s="175" t="str">
        <v/>
      </c>
      <c r="AEK82" s="175" t="str">
        <v/>
      </c>
      <c r="AEL82" s="175" t="str">
        <v/>
      </c>
      <c r="AEM82" s="175" t="str">
        <v/>
      </c>
      <c r="AEN82" s="175" t="str">
        <v/>
      </c>
      <c r="AEO82" s="175" t="str">
        <v/>
      </c>
      <c r="AEP82" s="175" t="str">
        <v/>
      </c>
      <c r="AEQ82" s="175" t="str">
        <v/>
      </c>
      <c r="AER82" s="175" t="str">
        <v/>
      </c>
      <c r="AES82" s="175" t="str">
        <v/>
      </c>
      <c r="AET82" s="175" t="str">
        <v/>
      </c>
      <c r="AEU82" s="175" t="str">
        <v/>
      </c>
      <c r="AEV82" s="175" t="str">
        <v/>
      </c>
      <c r="AEW82" s="175" t="str">
        <v/>
      </c>
      <c r="AEX82" s="175" t="str">
        <v/>
      </c>
      <c r="AEY82" s="175" t="str">
        <v/>
      </c>
      <c r="AEZ82" s="175" t="str">
        <v/>
      </c>
      <c r="AFA82" s="175" t="str">
        <v/>
      </c>
      <c r="AFB82" s="175" t="str">
        <v/>
      </c>
      <c r="AFC82" s="175" t="str">
        <v/>
      </c>
      <c r="AFD82" s="175" t="str">
        <v/>
      </c>
      <c r="AFE82" s="175" t="str">
        <v/>
      </c>
      <c r="AFF82" s="175" t="str">
        <v/>
      </c>
      <c r="AFG82" s="175" t="str">
        <v/>
      </c>
      <c r="AFH82" s="175" t="str">
        <v/>
      </c>
      <c r="AFI82" s="175" t="str">
        <v/>
      </c>
      <c r="AFJ82" s="175" t="str">
        <v/>
      </c>
      <c r="AFK82" s="175" t="str">
        <v/>
      </c>
      <c r="AFL82" s="175" t="str">
        <v/>
      </c>
      <c r="AFM82" s="175" t="str">
        <v/>
      </c>
      <c r="AFN82" s="175" t="str">
        <v/>
      </c>
      <c r="AFO82" s="175" t="str">
        <v/>
      </c>
      <c r="AFP82" s="175" t="str">
        <v/>
      </c>
      <c r="AFQ82" s="175" t="str">
        <v/>
      </c>
      <c r="AFR82" s="175" t="str">
        <v/>
      </c>
      <c r="AFS82" s="175" t="str">
        <v/>
      </c>
      <c r="AFT82" s="175" t="str">
        <v/>
      </c>
      <c r="AFU82" s="175" t="str">
        <v/>
      </c>
      <c r="AFV82" s="175" t="str">
        <v/>
      </c>
      <c r="AFW82" s="175" t="str">
        <v/>
      </c>
      <c r="AFX82" s="175" t="str">
        <v/>
      </c>
      <c r="AFY82" s="175" t="str">
        <v/>
      </c>
      <c r="AFZ82" s="175" t="str">
        <v/>
      </c>
      <c r="AGA82" s="175" t="str">
        <v/>
      </c>
      <c r="AGB82" s="175" t="str">
        <v/>
      </c>
      <c r="AGC82" s="175" t="str">
        <v/>
      </c>
      <c r="AGD82" s="175" t="str">
        <v/>
      </c>
      <c r="AGE82" s="175" t="str">
        <v/>
      </c>
      <c r="AGF82" s="175" t="str">
        <v/>
      </c>
      <c r="AGG82" s="175" t="str">
        <v/>
      </c>
      <c r="AGH82" s="175" t="str">
        <v/>
      </c>
      <c r="AGI82" s="175" t="str">
        <v/>
      </c>
      <c r="AGJ82" s="175" t="str">
        <v/>
      </c>
      <c r="AGK82" s="175" t="str">
        <v/>
      </c>
      <c r="AGL82" s="175" t="str">
        <v/>
      </c>
      <c r="AGM82" s="175" t="str">
        <v/>
      </c>
      <c r="AGN82" s="175" t="str">
        <v/>
      </c>
      <c r="AGO82" s="175" t="str">
        <v/>
      </c>
      <c r="AGP82" s="175" t="str">
        <v/>
      </c>
      <c r="AGQ82" s="175" t="str">
        <v/>
      </c>
      <c r="AGR82" s="175" t="str">
        <v/>
      </c>
      <c r="AGS82" s="175" t="str">
        <v/>
      </c>
      <c r="AGT82" s="175" t="str">
        <v/>
      </c>
      <c r="AGU82" s="175" t="str">
        <v/>
      </c>
      <c r="AGV82" s="175" t="str">
        <v/>
      </c>
      <c r="AGW82" s="175" t="str">
        <v/>
      </c>
      <c r="AGX82" s="175" t="str">
        <v/>
      </c>
      <c r="AGY82" s="175" t="str">
        <v/>
      </c>
      <c r="AGZ82" s="175" t="str">
        <v/>
      </c>
      <c r="AHA82" s="175" t="str">
        <v/>
      </c>
      <c r="AHB82" s="175" t="str">
        <v/>
      </c>
      <c r="AHC82" s="175" t="str">
        <v/>
      </c>
      <c r="AHD82" s="175" t="str">
        <v/>
      </c>
      <c r="AHE82" s="175" t="str">
        <v/>
      </c>
      <c r="AHF82" s="175" t="str">
        <v/>
      </c>
      <c r="AHG82" s="175" t="str">
        <v/>
      </c>
      <c r="AHH82" s="175" t="str">
        <v/>
      </c>
      <c r="AHI82" s="175" t="str">
        <v/>
      </c>
      <c r="AHJ82" s="175" t="str">
        <v/>
      </c>
      <c r="AHK82" s="175" t="str">
        <v/>
      </c>
      <c r="AHL82" s="175" t="str">
        <v/>
      </c>
      <c r="AHM82" s="175" t="str">
        <v/>
      </c>
      <c r="AHN82" s="175" t="str">
        <v/>
      </c>
      <c r="AHO82" s="175" t="str">
        <v/>
      </c>
      <c r="AHP82" s="175" t="str">
        <v/>
      </c>
      <c r="AHQ82" s="175" t="str">
        <v/>
      </c>
      <c r="AHR82" s="175" t="str">
        <v/>
      </c>
      <c r="AHS82" s="175" t="str">
        <v/>
      </c>
      <c r="AHT82" s="175" t="str">
        <v/>
      </c>
      <c r="AHU82" s="175" t="str">
        <v/>
      </c>
      <c r="AHV82" s="175" t="str">
        <v/>
      </c>
      <c r="AHW82" s="175" t="str">
        <v/>
      </c>
      <c r="AHX82" s="175" t="str">
        <v/>
      </c>
      <c r="AHY82" s="175" t="str">
        <v/>
      </c>
      <c r="AHZ82" s="175" t="str">
        <v/>
      </c>
      <c r="AIA82" s="175" t="str">
        <v/>
      </c>
      <c r="AIB82" s="175" t="str">
        <v/>
      </c>
      <c r="AIC82" s="175" t="str">
        <v/>
      </c>
      <c r="AID82" s="175" t="str">
        <v/>
      </c>
      <c r="AIE82" s="175" t="str">
        <v/>
      </c>
      <c r="AIF82" s="175" t="str">
        <v/>
      </c>
      <c r="AIG82" s="175" t="str">
        <v/>
      </c>
      <c r="AIH82" s="175" t="str">
        <v/>
      </c>
      <c r="AII82" s="175" t="str">
        <v/>
      </c>
      <c r="AIJ82" s="175" t="str">
        <v/>
      </c>
      <c r="AIK82" s="175" t="str">
        <v/>
      </c>
      <c r="AIL82" s="175" t="str">
        <v/>
      </c>
      <c r="AIM82" s="175" t="str">
        <v/>
      </c>
      <c r="AIN82" s="175" t="str">
        <v/>
      </c>
      <c r="AIO82" s="175" t="str">
        <v/>
      </c>
      <c r="AIP82" s="175" t="str">
        <v/>
      </c>
      <c r="AIQ82" s="175" t="str">
        <v/>
      </c>
      <c r="AIR82" s="175" t="str">
        <v/>
      </c>
      <c r="AIS82" s="175" t="str">
        <v/>
      </c>
      <c r="AIT82" s="175" t="str">
        <v/>
      </c>
      <c r="AIU82" s="175" t="str">
        <v/>
      </c>
      <c r="AIV82" s="175" t="str">
        <v/>
      </c>
      <c r="AIW82" s="175" t="str">
        <v/>
      </c>
      <c r="AIX82" s="175" t="str">
        <v/>
      </c>
      <c r="AIY82" s="175" t="str">
        <v/>
      </c>
      <c r="AIZ82" s="175" t="str">
        <v/>
      </c>
      <c r="AJA82" s="175" t="str">
        <v/>
      </c>
      <c r="AJB82" s="175" t="str">
        <v/>
      </c>
      <c r="AJC82" s="175" t="str">
        <v/>
      </c>
      <c r="AJD82" s="175" t="str">
        <v/>
      </c>
      <c r="AJE82" s="175" t="str">
        <v/>
      </c>
      <c r="AJF82" s="175" t="str">
        <v/>
      </c>
      <c r="AJG82" s="175" t="str">
        <v/>
      </c>
      <c r="AJH82" s="175" t="str">
        <v/>
      </c>
      <c r="AJI82" s="175" t="str">
        <v/>
      </c>
      <c r="AJJ82" s="175" t="str">
        <v/>
      </c>
      <c r="AJK82" s="175" t="str">
        <v/>
      </c>
      <c r="AJL82" s="175" t="str">
        <v/>
      </c>
      <c r="AJM82" s="175" t="str">
        <v/>
      </c>
      <c r="AJN82" s="175" t="str">
        <v/>
      </c>
      <c r="AJO82" s="175" t="str">
        <v/>
      </c>
      <c r="AJP82" s="175" t="str">
        <v/>
      </c>
      <c r="AJQ82" s="175" t="str">
        <v/>
      </c>
      <c r="AJR82" s="175" t="str">
        <v/>
      </c>
      <c r="AJS82" s="175" t="str">
        <v/>
      </c>
      <c r="AJT82" s="175" t="str">
        <v/>
      </c>
      <c r="AJU82" s="175" t="str">
        <v/>
      </c>
      <c r="AJV82" s="175" t="str">
        <v/>
      </c>
      <c r="AJW82" s="175" t="str">
        <v/>
      </c>
      <c r="AJX82" s="175" t="str">
        <v/>
      </c>
      <c r="AJY82" s="175" t="str">
        <v/>
      </c>
      <c r="AJZ82" s="175" t="str">
        <v/>
      </c>
      <c r="AKA82" s="175" t="str">
        <v/>
      </c>
      <c r="AKB82" s="175" t="str">
        <v/>
      </c>
      <c r="AKC82" s="175" t="str">
        <v/>
      </c>
      <c r="AKD82" s="175" t="str">
        <v/>
      </c>
      <c r="AKE82" s="175" t="str">
        <v/>
      </c>
      <c r="AKF82" s="175" t="str">
        <v/>
      </c>
      <c r="AKG82" s="175" t="str">
        <v/>
      </c>
      <c r="AKH82" s="175" t="str">
        <v/>
      </c>
      <c r="AKI82" s="175" t="str">
        <v/>
      </c>
      <c r="AKJ82" s="175" t="str">
        <v/>
      </c>
      <c r="AKK82" s="175" t="str">
        <v/>
      </c>
      <c r="AKL82" s="175" t="str">
        <v/>
      </c>
      <c r="AKM82" s="175" t="str">
        <v/>
      </c>
      <c r="AKN82" s="175" t="str">
        <v/>
      </c>
      <c r="AKO82" s="175" t="str">
        <v/>
      </c>
      <c r="AKP82" s="175" t="str">
        <v/>
      </c>
      <c r="AKQ82" s="175" t="str">
        <v/>
      </c>
      <c r="AKR82" s="175" t="str">
        <v/>
      </c>
      <c r="AKS82" s="175" t="str">
        <v/>
      </c>
      <c r="AKT82" s="175" t="str">
        <v/>
      </c>
      <c r="AKU82" s="175" t="str">
        <v/>
      </c>
      <c r="AKV82" s="175" t="str">
        <v/>
      </c>
      <c r="AKW82" s="175" t="str">
        <v/>
      </c>
      <c r="AKX82" s="175" t="str">
        <v/>
      </c>
      <c r="AKY82" s="175" t="str">
        <v/>
      </c>
      <c r="AKZ82" s="175" t="str">
        <v/>
      </c>
      <c r="ALA82" s="175" t="str">
        <v/>
      </c>
      <c r="ALB82" s="175" t="str">
        <v/>
      </c>
      <c r="ALC82" s="175" t="str">
        <v/>
      </c>
      <c r="ALD82" s="175" t="str">
        <v/>
      </c>
      <c r="ALE82" s="175" t="str">
        <v/>
      </c>
      <c r="ALF82" s="175" t="str">
        <v/>
      </c>
      <c r="ALG82" s="175" t="str">
        <v/>
      </c>
      <c r="ALH82" s="175" t="str">
        <v/>
      </c>
      <c r="ALI82" s="175" t="str">
        <v/>
      </c>
      <c r="ALJ82" s="175" t="str">
        <v/>
      </c>
      <c r="ALK82" s="175" t="str">
        <v/>
      </c>
      <c r="ALL82" s="175" t="str">
        <v/>
      </c>
      <c r="ALM82" s="175" t="str">
        <v/>
      </c>
      <c r="ALN82" s="175" t="str">
        <v/>
      </c>
      <c r="ALO82" s="175" t="str">
        <v/>
      </c>
      <c r="ALP82" s="175" t="str">
        <v/>
      </c>
      <c r="ALQ82" s="175" t="str">
        <v/>
      </c>
      <c r="ALR82" s="175" t="str">
        <v/>
      </c>
      <c r="ALS82" s="175" t="str">
        <v/>
      </c>
      <c r="ALT82" s="175" t="str">
        <v/>
      </c>
      <c r="ALU82" s="175" t="str">
        <v/>
      </c>
      <c r="ALV82" s="175" t="str">
        <v/>
      </c>
      <c r="ALW82" s="175" t="str">
        <v/>
      </c>
      <c r="ALX82" s="176" t="str">
        <v/>
      </c>
    </row>
    <row r="83" spans="1:1012" ht="14.4" customHeight="1" x14ac:dyDescent="0.3">
      <c r="A83" s="99" t="str">
        <f t="shared" si="1"/>
        <v/>
      </c>
      <c r="B83" s="190" t="str">
        <f>IF(Calculations[[#This Row],[Adoption Year]]&lt;=Plan_Yrs,Inv*(1+YoY_Inv)^Calculations[[#This Row],[Adoption Year]],"")</f>
        <v/>
      </c>
      <c r="C83" s="190" t="str">
        <f>IF(Calculations[[#This Row],[Adoption Year]]&lt;= Plan_Yrs, Calculations[[#This Row],[Investment]]/(1+DR)^Calculations[[#This Row],[Adoption Year]],"")</f>
        <v/>
      </c>
      <c r="D83" s="190" t="str">
        <f>IF(Calculations[[#This Row],[Adoption Year]]&lt;=Plan_Yrs,
   IF(DR=0,
      Ben*((1+YoY_Ben))^Calculations[[#This Row],[Adoption Year]] * Ben_Life / (1+DR)^Calculations[[#This Row],[Adoption Year]],
      Ben * ((1+YoY_Ben)/(1+DR))^Calculations[[#This Row],[Adoption Year]] * (1 - (1/(1+DR))^Ben_Life) / DR
   ),
   ""
)</f>
        <v/>
      </c>
      <c r="E83" s="190" t="str">
        <f>IF(Calculations[[#This Row],[Adoption Year]]&lt;= Plan_Yrs,Calculations[[#This Row],[Lifetime Benefits PV]]-Calculations[[#This Row],[Investment PV]],"")</f>
        <v/>
      </c>
      <c r="F83" s="190" t="str">
        <f>IF(Calculations[[#This Row],[Adoption Year]]&lt;= Plan_Yrs, MAX(Calculations[NPV])-Calculations[[#This Row],[NPV]],"")</f>
        <v/>
      </c>
      <c r="G83" s="193" t="str">
        <f>IF(Calculations[[#This Row],[Adoption Year]]&lt;= Plan_Yrs, AVERAGE(M83:ALX83),"")</f>
        <v/>
      </c>
      <c r="H83" s="194" t="str">
        <f>IF(Calculations[[#This Row],[Adoption Year]]&lt;= Plan_Yrs, MAX(Calculations[NPV Mean])-Calculations[[#This Row],[NPV Mean]],"")</f>
        <v/>
      </c>
      <c r="I83"/>
      <c r="J83" s="6"/>
      <c r="K83" s="66">
        <v>16</v>
      </c>
      <c r="L83" s="180" t="str">
        <f>Calculations[[#This Row],[NPV]]</f>
        <v/>
      </c>
      <c r="M83" s="175" t="str">
        <v/>
      </c>
      <c r="N83" s="175" t="str">
        <v/>
      </c>
      <c r="O83" s="175" t="str">
        <v/>
      </c>
      <c r="P83" s="175" t="str">
        <v/>
      </c>
      <c r="Q83" s="175" t="str">
        <v/>
      </c>
      <c r="R83" s="175" t="str">
        <v/>
      </c>
      <c r="S83" s="175" t="str">
        <v/>
      </c>
      <c r="T83" s="175" t="str">
        <v/>
      </c>
      <c r="U83" s="175" t="str">
        <v/>
      </c>
      <c r="V83" s="175" t="str">
        <v/>
      </c>
      <c r="W83" s="175" t="str">
        <v/>
      </c>
      <c r="X83" s="175" t="str">
        <v/>
      </c>
      <c r="Y83" s="175" t="str">
        <v/>
      </c>
      <c r="Z83" s="175" t="str">
        <v/>
      </c>
      <c r="AA83" s="175" t="str">
        <v/>
      </c>
      <c r="AB83" s="175" t="str">
        <v/>
      </c>
      <c r="AC83" s="175" t="str">
        <v/>
      </c>
      <c r="AD83" s="175" t="str">
        <v/>
      </c>
      <c r="AE83" s="175" t="str">
        <v/>
      </c>
      <c r="AF83" s="175" t="str">
        <v/>
      </c>
      <c r="AG83" s="175" t="str">
        <v/>
      </c>
      <c r="AH83" s="175" t="str">
        <v/>
      </c>
      <c r="AI83" s="175" t="str">
        <v/>
      </c>
      <c r="AJ83" s="175" t="str">
        <v/>
      </c>
      <c r="AK83" s="175" t="str">
        <v/>
      </c>
      <c r="AL83" s="175" t="str">
        <v/>
      </c>
      <c r="AM83" s="175" t="str">
        <v/>
      </c>
      <c r="AN83" s="175" t="str">
        <v/>
      </c>
      <c r="AO83" s="175" t="str">
        <v/>
      </c>
      <c r="AP83" s="175" t="str">
        <v/>
      </c>
      <c r="AQ83" s="175" t="str">
        <v/>
      </c>
      <c r="AR83" s="175" t="str">
        <v/>
      </c>
      <c r="AS83" s="175" t="str">
        <v/>
      </c>
      <c r="AT83" s="175" t="str">
        <v/>
      </c>
      <c r="AU83" s="175" t="str">
        <v/>
      </c>
      <c r="AV83" s="175" t="str">
        <v/>
      </c>
      <c r="AW83" s="175" t="str">
        <v/>
      </c>
      <c r="AX83" s="175" t="str">
        <v/>
      </c>
      <c r="AY83" s="175" t="str">
        <v/>
      </c>
      <c r="AZ83" s="175" t="str">
        <v/>
      </c>
      <c r="BA83" s="175" t="str">
        <v/>
      </c>
      <c r="BB83" s="175" t="str">
        <v/>
      </c>
      <c r="BC83" s="175" t="str">
        <v/>
      </c>
      <c r="BD83" s="175" t="str">
        <v/>
      </c>
      <c r="BE83" s="175" t="str">
        <v/>
      </c>
      <c r="BF83" s="175" t="str">
        <v/>
      </c>
      <c r="BG83" s="175" t="str">
        <v/>
      </c>
      <c r="BH83" s="175" t="str">
        <v/>
      </c>
      <c r="BI83" s="175" t="str">
        <v/>
      </c>
      <c r="BJ83" s="175" t="str">
        <v/>
      </c>
      <c r="BK83" s="175" t="str">
        <v/>
      </c>
      <c r="BL83" s="175" t="str">
        <v/>
      </c>
      <c r="BM83" s="175" t="str">
        <v/>
      </c>
      <c r="BN83" s="175" t="str">
        <v/>
      </c>
      <c r="BO83" s="175" t="str">
        <v/>
      </c>
      <c r="BP83" s="175" t="str">
        <v/>
      </c>
      <c r="BQ83" s="175" t="str">
        <v/>
      </c>
      <c r="BR83" s="175" t="str">
        <v/>
      </c>
      <c r="BS83" s="175" t="str">
        <v/>
      </c>
      <c r="BT83" s="175" t="str">
        <v/>
      </c>
      <c r="BU83" s="175" t="str">
        <v/>
      </c>
      <c r="BV83" s="175" t="str">
        <v/>
      </c>
      <c r="BW83" s="175" t="str">
        <v/>
      </c>
      <c r="BX83" s="175" t="str">
        <v/>
      </c>
      <c r="BY83" s="175" t="str">
        <v/>
      </c>
      <c r="BZ83" s="175" t="str">
        <v/>
      </c>
      <c r="CA83" s="175" t="str">
        <v/>
      </c>
      <c r="CB83" s="175" t="str">
        <v/>
      </c>
      <c r="CC83" s="175" t="str">
        <v/>
      </c>
      <c r="CD83" s="175" t="str">
        <v/>
      </c>
      <c r="CE83" s="175" t="str">
        <v/>
      </c>
      <c r="CF83" s="175" t="str">
        <v/>
      </c>
      <c r="CG83" s="175" t="str">
        <v/>
      </c>
      <c r="CH83" s="175" t="str">
        <v/>
      </c>
      <c r="CI83" s="175" t="str">
        <v/>
      </c>
      <c r="CJ83" s="175" t="str">
        <v/>
      </c>
      <c r="CK83" s="175" t="str">
        <v/>
      </c>
      <c r="CL83" s="175" t="str">
        <v/>
      </c>
      <c r="CM83" s="175" t="str">
        <v/>
      </c>
      <c r="CN83" s="175" t="str">
        <v/>
      </c>
      <c r="CO83" s="175" t="str">
        <v/>
      </c>
      <c r="CP83" s="175" t="str">
        <v/>
      </c>
      <c r="CQ83" s="175" t="str">
        <v/>
      </c>
      <c r="CR83" s="175" t="str">
        <v/>
      </c>
      <c r="CS83" s="175" t="str">
        <v/>
      </c>
      <c r="CT83" s="175" t="str">
        <v/>
      </c>
      <c r="CU83" s="175" t="str">
        <v/>
      </c>
      <c r="CV83" s="175" t="str">
        <v/>
      </c>
      <c r="CW83" s="175" t="str">
        <v/>
      </c>
      <c r="CX83" s="175" t="str">
        <v/>
      </c>
      <c r="CY83" s="175" t="str">
        <v/>
      </c>
      <c r="CZ83" s="175" t="str">
        <v/>
      </c>
      <c r="DA83" s="175" t="str">
        <v/>
      </c>
      <c r="DB83" s="175" t="str">
        <v/>
      </c>
      <c r="DC83" s="175" t="str">
        <v/>
      </c>
      <c r="DD83" s="175" t="str">
        <v/>
      </c>
      <c r="DE83" s="175" t="str">
        <v/>
      </c>
      <c r="DF83" s="175" t="str">
        <v/>
      </c>
      <c r="DG83" s="175" t="str">
        <v/>
      </c>
      <c r="DH83" s="175" t="str">
        <v/>
      </c>
      <c r="DI83" s="175" t="str">
        <v/>
      </c>
      <c r="DJ83" s="175" t="str">
        <v/>
      </c>
      <c r="DK83" s="175" t="str">
        <v/>
      </c>
      <c r="DL83" s="175" t="str">
        <v/>
      </c>
      <c r="DM83" s="175" t="str">
        <v/>
      </c>
      <c r="DN83" s="175" t="str">
        <v/>
      </c>
      <c r="DO83" s="175" t="str">
        <v/>
      </c>
      <c r="DP83" s="175" t="str">
        <v/>
      </c>
      <c r="DQ83" s="175" t="str">
        <v/>
      </c>
      <c r="DR83" s="175" t="str">
        <v/>
      </c>
      <c r="DS83" s="175" t="str">
        <v/>
      </c>
      <c r="DT83" s="175" t="str">
        <v/>
      </c>
      <c r="DU83" s="175" t="str">
        <v/>
      </c>
      <c r="DV83" s="175" t="str">
        <v/>
      </c>
      <c r="DW83" s="175" t="str">
        <v/>
      </c>
      <c r="DX83" s="175" t="str">
        <v/>
      </c>
      <c r="DY83" s="175" t="str">
        <v/>
      </c>
      <c r="DZ83" s="175" t="str">
        <v/>
      </c>
      <c r="EA83" s="175" t="str">
        <v/>
      </c>
      <c r="EB83" s="175" t="str">
        <v/>
      </c>
      <c r="EC83" s="175" t="str">
        <v/>
      </c>
      <c r="ED83" s="175" t="str">
        <v/>
      </c>
      <c r="EE83" s="175" t="str">
        <v/>
      </c>
      <c r="EF83" s="175" t="str">
        <v/>
      </c>
      <c r="EG83" s="175" t="str">
        <v/>
      </c>
      <c r="EH83" s="175" t="str">
        <v/>
      </c>
      <c r="EI83" s="175" t="str">
        <v/>
      </c>
      <c r="EJ83" s="175" t="str">
        <v/>
      </c>
      <c r="EK83" s="175" t="str">
        <v/>
      </c>
      <c r="EL83" s="175" t="str">
        <v/>
      </c>
      <c r="EM83" s="175" t="str">
        <v/>
      </c>
      <c r="EN83" s="175" t="str">
        <v/>
      </c>
      <c r="EO83" s="175" t="str">
        <v/>
      </c>
      <c r="EP83" s="175" t="str">
        <v/>
      </c>
      <c r="EQ83" s="175" t="str">
        <v/>
      </c>
      <c r="ER83" s="175" t="str">
        <v/>
      </c>
      <c r="ES83" s="175" t="str">
        <v/>
      </c>
      <c r="ET83" s="175" t="str">
        <v/>
      </c>
      <c r="EU83" s="175" t="str">
        <v/>
      </c>
      <c r="EV83" s="175" t="str">
        <v/>
      </c>
      <c r="EW83" s="175" t="str">
        <v/>
      </c>
      <c r="EX83" s="175" t="str">
        <v/>
      </c>
      <c r="EY83" s="175" t="str">
        <v/>
      </c>
      <c r="EZ83" s="175" t="str">
        <v/>
      </c>
      <c r="FA83" s="175" t="str">
        <v/>
      </c>
      <c r="FB83" s="175" t="str">
        <v/>
      </c>
      <c r="FC83" s="175" t="str">
        <v/>
      </c>
      <c r="FD83" s="175" t="str">
        <v/>
      </c>
      <c r="FE83" s="175" t="str">
        <v/>
      </c>
      <c r="FF83" s="175" t="str">
        <v/>
      </c>
      <c r="FG83" s="175" t="str">
        <v/>
      </c>
      <c r="FH83" s="175" t="str">
        <v/>
      </c>
      <c r="FI83" s="175" t="str">
        <v/>
      </c>
      <c r="FJ83" s="175" t="str">
        <v/>
      </c>
      <c r="FK83" s="175" t="str">
        <v/>
      </c>
      <c r="FL83" s="175" t="str">
        <v/>
      </c>
      <c r="FM83" s="175" t="str">
        <v/>
      </c>
      <c r="FN83" s="175" t="str">
        <v/>
      </c>
      <c r="FO83" s="175" t="str">
        <v/>
      </c>
      <c r="FP83" s="175" t="str">
        <v/>
      </c>
      <c r="FQ83" s="175" t="str">
        <v/>
      </c>
      <c r="FR83" s="175" t="str">
        <v/>
      </c>
      <c r="FS83" s="175" t="str">
        <v/>
      </c>
      <c r="FT83" s="175" t="str">
        <v/>
      </c>
      <c r="FU83" s="175" t="str">
        <v/>
      </c>
      <c r="FV83" s="175" t="str">
        <v/>
      </c>
      <c r="FW83" s="175" t="str">
        <v/>
      </c>
      <c r="FX83" s="175" t="str">
        <v/>
      </c>
      <c r="FY83" s="175" t="str">
        <v/>
      </c>
      <c r="FZ83" s="175" t="str">
        <v/>
      </c>
      <c r="GA83" s="175" t="str">
        <v/>
      </c>
      <c r="GB83" s="175" t="str">
        <v/>
      </c>
      <c r="GC83" s="175" t="str">
        <v/>
      </c>
      <c r="GD83" s="175" t="str">
        <v/>
      </c>
      <c r="GE83" s="175" t="str">
        <v/>
      </c>
      <c r="GF83" s="175" t="str">
        <v/>
      </c>
      <c r="GG83" s="175" t="str">
        <v/>
      </c>
      <c r="GH83" s="175" t="str">
        <v/>
      </c>
      <c r="GI83" s="175" t="str">
        <v/>
      </c>
      <c r="GJ83" s="175" t="str">
        <v/>
      </c>
      <c r="GK83" s="175" t="str">
        <v/>
      </c>
      <c r="GL83" s="175" t="str">
        <v/>
      </c>
      <c r="GM83" s="175" t="str">
        <v/>
      </c>
      <c r="GN83" s="175" t="str">
        <v/>
      </c>
      <c r="GO83" s="175" t="str">
        <v/>
      </c>
      <c r="GP83" s="175" t="str">
        <v/>
      </c>
      <c r="GQ83" s="175" t="str">
        <v/>
      </c>
      <c r="GR83" s="175" t="str">
        <v/>
      </c>
      <c r="GS83" s="175" t="str">
        <v/>
      </c>
      <c r="GT83" s="175" t="str">
        <v/>
      </c>
      <c r="GU83" s="175" t="str">
        <v/>
      </c>
      <c r="GV83" s="175" t="str">
        <v/>
      </c>
      <c r="GW83" s="175" t="str">
        <v/>
      </c>
      <c r="GX83" s="175" t="str">
        <v/>
      </c>
      <c r="GY83" s="175" t="str">
        <v/>
      </c>
      <c r="GZ83" s="175" t="str">
        <v/>
      </c>
      <c r="HA83" s="175" t="str">
        <v/>
      </c>
      <c r="HB83" s="175" t="str">
        <v/>
      </c>
      <c r="HC83" s="175" t="str">
        <v/>
      </c>
      <c r="HD83" s="175" t="str">
        <v/>
      </c>
      <c r="HE83" s="175" t="str">
        <v/>
      </c>
      <c r="HF83" s="175" t="str">
        <v/>
      </c>
      <c r="HG83" s="175" t="str">
        <v/>
      </c>
      <c r="HH83" s="175" t="str">
        <v/>
      </c>
      <c r="HI83" s="175" t="str">
        <v/>
      </c>
      <c r="HJ83" s="175" t="str">
        <v/>
      </c>
      <c r="HK83" s="175" t="str">
        <v/>
      </c>
      <c r="HL83" s="175" t="str">
        <v/>
      </c>
      <c r="HM83" s="175" t="str">
        <v/>
      </c>
      <c r="HN83" s="175" t="str">
        <v/>
      </c>
      <c r="HO83" s="175" t="str">
        <v/>
      </c>
      <c r="HP83" s="175" t="str">
        <v/>
      </c>
      <c r="HQ83" s="175" t="str">
        <v/>
      </c>
      <c r="HR83" s="175" t="str">
        <v/>
      </c>
      <c r="HS83" s="175" t="str">
        <v/>
      </c>
      <c r="HT83" s="175" t="str">
        <v/>
      </c>
      <c r="HU83" s="175" t="str">
        <v/>
      </c>
      <c r="HV83" s="175" t="str">
        <v/>
      </c>
      <c r="HW83" s="175" t="str">
        <v/>
      </c>
      <c r="HX83" s="175" t="str">
        <v/>
      </c>
      <c r="HY83" s="175" t="str">
        <v/>
      </c>
      <c r="HZ83" s="175" t="str">
        <v/>
      </c>
      <c r="IA83" s="175" t="str">
        <v/>
      </c>
      <c r="IB83" s="175" t="str">
        <v/>
      </c>
      <c r="IC83" s="175" t="str">
        <v/>
      </c>
      <c r="ID83" s="175" t="str">
        <v/>
      </c>
      <c r="IE83" s="175" t="str">
        <v/>
      </c>
      <c r="IF83" s="175" t="str">
        <v/>
      </c>
      <c r="IG83" s="175" t="str">
        <v/>
      </c>
      <c r="IH83" s="175" t="str">
        <v/>
      </c>
      <c r="II83" s="175" t="str">
        <v/>
      </c>
      <c r="IJ83" s="175" t="str">
        <v/>
      </c>
      <c r="IK83" s="175" t="str">
        <v/>
      </c>
      <c r="IL83" s="175" t="str">
        <v/>
      </c>
      <c r="IM83" s="175" t="str">
        <v/>
      </c>
      <c r="IN83" s="175" t="str">
        <v/>
      </c>
      <c r="IO83" s="175" t="str">
        <v/>
      </c>
      <c r="IP83" s="175" t="str">
        <v/>
      </c>
      <c r="IQ83" s="175" t="str">
        <v/>
      </c>
      <c r="IR83" s="175" t="str">
        <v/>
      </c>
      <c r="IS83" s="175" t="str">
        <v/>
      </c>
      <c r="IT83" s="175" t="str">
        <v/>
      </c>
      <c r="IU83" s="175" t="str">
        <v/>
      </c>
      <c r="IV83" s="175" t="str">
        <v/>
      </c>
      <c r="IW83" s="175" t="str">
        <v/>
      </c>
      <c r="IX83" s="175" t="str">
        <v/>
      </c>
      <c r="IY83" s="175" t="str">
        <v/>
      </c>
      <c r="IZ83" s="175" t="str">
        <v/>
      </c>
      <c r="JA83" s="175" t="str">
        <v/>
      </c>
      <c r="JB83" s="175" t="str">
        <v/>
      </c>
      <c r="JC83" s="175" t="str">
        <v/>
      </c>
      <c r="JD83" s="175" t="str">
        <v/>
      </c>
      <c r="JE83" s="175" t="str">
        <v/>
      </c>
      <c r="JF83" s="175" t="str">
        <v/>
      </c>
      <c r="JG83" s="175" t="str">
        <v/>
      </c>
      <c r="JH83" s="175" t="str">
        <v/>
      </c>
      <c r="JI83" s="175" t="str">
        <v/>
      </c>
      <c r="JJ83" s="175" t="str">
        <v/>
      </c>
      <c r="JK83" s="175" t="str">
        <v/>
      </c>
      <c r="JL83" s="175" t="str">
        <v/>
      </c>
      <c r="JM83" s="175" t="str">
        <v/>
      </c>
      <c r="JN83" s="175" t="str">
        <v/>
      </c>
      <c r="JO83" s="175" t="str">
        <v/>
      </c>
      <c r="JP83" s="175" t="str">
        <v/>
      </c>
      <c r="JQ83" s="175" t="str">
        <v/>
      </c>
      <c r="JR83" s="175" t="str">
        <v/>
      </c>
      <c r="JS83" s="175" t="str">
        <v/>
      </c>
      <c r="JT83" s="175" t="str">
        <v/>
      </c>
      <c r="JU83" s="175" t="str">
        <v/>
      </c>
      <c r="JV83" s="175" t="str">
        <v/>
      </c>
      <c r="JW83" s="175" t="str">
        <v/>
      </c>
      <c r="JX83" s="175" t="str">
        <v/>
      </c>
      <c r="JY83" s="175" t="str">
        <v/>
      </c>
      <c r="JZ83" s="175" t="str">
        <v/>
      </c>
      <c r="KA83" s="175" t="str">
        <v/>
      </c>
      <c r="KB83" s="175" t="str">
        <v/>
      </c>
      <c r="KC83" s="175" t="str">
        <v/>
      </c>
      <c r="KD83" s="175" t="str">
        <v/>
      </c>
      <c r="KE83" s="175" t="str">
        <v/>
      </c>
      <c r="KF83" s="175" t="str">
        <v/>
      </c>
      <c r="KG83" s="175" t="str">
        <v/>
      </c>
      <c r="KH83" s="175" t="str">
        <v/>
      </c>
      <c r="KI83" s="175" t="str">
        <v/>
      </c>
      <c r="KJ83" s="175" t="str">
        <v/>
      </c>
      <c r="KK83" s="175" t="str">
        <v/>
      </c>
      <c r="KL83" s="175" t="str">
        <v/>
      </c>
      <c r="KM83" s="175" t="str">
        <v/>
      </c>
      <c r="KN83" s="175" t="str">
        <v/>
      </c>
      <c r="KO83" s="175" t="str">
        <v/>
      </c>
      <c r="KP83" s="175" t="str">
        <v/>
      </c>
      <c r="KQ83" s="175" t="str">
        <v/>
      </c>
      <c r="KR83" s="175" t="str">
        <v/>
      </c>
      <c r="KS83" s="175" t="str">
        <v/>
      </c>
      <c r="KT83" s="175" t="str">
        <v/>
      </c>
      <c r="KU83" s="175" t="str">
        <v/>
      </c>
      <c r="KV83" s="175" t="str">
        <v/>
      </c>
      <c r="KW83" s="175" t="str">
        <v/>
      </c>
      <c r="KX83" s="175" t="str">
        <v/>
      </c>
      <c r="KY83" s="175" t="str">
        <v/>
      </c>
      <c r="KZ83" s="175" t="str">
        <v/>
      </c>
      <c r="LA83" s="175" t="str">
        <v/>
      </c>
      <c r="LB83" s="175" t="str">
        <v/>
      </c>
      <c r="LC83" s="175" t="str">
        <v/>
      </c>
      <c r="LD83" s="175" t="str">
        <v/>
      </c>
      <c r="LE83" s="175" t="str">
        <v/>
      </c>
      <c r="LF83" s="175" t="str">
        <v/>
      </c>
      <c r="LG83" s="175" t="str">
        <v/>
      </c>
      <c r="LH83" s="175" t="str">
        <v/>
      </c>
      <c r="LI83" s="175" t="str">
        <v/>
      </c>
      <c r="LJ83" s="175" t="str">
        <v/>
      </c>
      <c r="LK83" s="175" t="str">
        <v/>
      </c>
      <c r="LL83" s="175" t="str">
        <v/>
      </c>
      <c r="LM83" s="175" t="str">
        <v/>
      </c>
      <c r="LN83" s="175" t="str">
        <v/>
      </c>
      <c r="LO83" s="175" t="str">
        <v/>
      </c>
      <c r="LP83" s="175" t="str">
        <v/>
      </c>
      <c r="LQ83" s="175" t="str">
        <v/>
      </c>
      <c r="LR83" s="175" t="str">
        <v/>
      </c>
      <c r="LS83" s="175" t="str">
        <v/>
      </c>
      <c r="LT83" s="175" t="str">
        <v/>
      </c>
      <c r="LU83" s="175" t="str">
        <v/>
      </c>
      <c r="LV83" s="175" t="str">
        <v/>
      </c>
      <c r="LW83" s="175" t="str">
        <v/>
      </c>
      <c r="LX83" s="175" t="str">
        <v/>
      </c>
      <c r="LY83" s="175" t="str">
        <v/>
      </c>
      <c r="LZ83" s="175" t="str">
        <v/>
      </c>
      <c r="MA83" s="175" t="str">
        <v/>
      </c>
      <c r="MB83" s="175" t="str">
        <v/>
      </c>
      <c r="MC83" s="175" t="str">
        <v/>
      </c>
      <c r="MD83" s="175" t="str">
        <v/>
      </c>
      <c r="ME83" s="175" t="str">
        <v/>
      </c>
      <c r="MF83" s="175" t="str">
        <v/>
      </c>
      <c r="MG83" s="175" t="str">
        <v/>
      </c>
      <c r="MH83" s="175" t="str">
        <v/>
      </c>
      <c r="MI83" s="175" t="str">
        <v/>
      </c>
      <c r="MJ83" s="175" t="str">
        <v/>
      </c>
      <c r="MK83" s="175" t="str">
        <v/>
      </c>
      <c r="ML83" s="175" t="str">
        <v/>
      </c>
      <c r="MM83" s="175" t="str">
        <v/>
      </c>
      <c r="MN83" s="175" t="str">
        <v/>
      </c>
      <c r="MO83" s="175" t="str">
        <v/>
      </c>
      <c r="MP83" s="175" t="str">
        <v/>
      </c>
      <c r="MQ83" s="175" t="str">
        <v/>
      </c>
      <c r="MR83" s="175" t="str">
        <v/>
      </c>
      <c r="MS83" s="175" t="str">
        <v/>
      </c>
      <c r="MT83" s="175" t="str">
        <v/>
      </c>
      <c r="MU83" s="175" t="str">
        <v/>
      </c>
      <c r="MV83" s="175" t="str">
        <v/>
      </c>
      <c r="MW83" s="175" t="str">
        <v/>
      </c>
      <c r="MX83" s="175" t="str">
        <v/>
      </c>
      <c r="MY83" s="175" t="str">
        <v/>
      </c>
      <c r="MZ83" s="175" t="str">
        <v/>
      </c>
      <c r="NA83" s="175" t="str">
        <v/>
      </c>
      <c r="NB83" s="175" t="str">
        <v/>
      </c>
      <c r="NC83" s="175" t="str">
        <v/>
      </c>
      <c r="ND83" s="175" t="str">
        <v/>
      </c>
      <c r="NE83" s="175" t="str">
        <v/>
      </c>
      <c r="NF83" s="175" t="str">
        <v/>
      </c>
      <c r="NG83" s="175" t="str">
        <v/>
      </c>
      <c r="NH83" s="175" t="str">
        <v/>
      </c>
      <c r="NI83" s="175" t="str">
        <v/>
      </c>
      <c r="NJ83" s="175" t="str">
        <v/>
      </c>
      <c r="NK83" s="175" t="str">
        <v/>
      </c>
      <c r="NL83" s="175" t="str">
        <v/>
      </c>
      <c r="NM83" s="175" t="str">
        <v/>
      </c>
      <c r="NN83" s="175" t="str">
        <v/>
      </c>
      <c r="NO83" s="175" t="str">
        <v/>
      </c>
      <c r="NP83" s="175" t="str">
        <v/>
      </c>
      <c r="NQ83" s="175" t="str">
        <v/>
      </c>
      <c r="NR83" s="175" t="str">
        <v/>
      </c>
      <c r="NS83" s="175" t="str">
        <v/>
      </c>
      <c r="NT83" s="175" t="str">
        <v/>
      </c>
      <c r="NU83" s="175" t="str">
        <v/>
      </c>
      <c r="NV83" s="175" t="str">
        <v/>
      </c>
      <c r="NW83" s="175" t="str">
        <v/>
      </c>
      <c r="NX83" s="175" t="str">
        <v/>
      </c>
      <c r="NY83" s="175" t="str">
        <v/>
      </c>
      <c r="NZ83" s="175" t="str">
        <v/>
      </c>
      <c r="OA83" s="175" t="str">
        <v/>
      </c>
      <c r="OB83" s="175" t="str">
        <v/>
      </c>
      <c r="OC83" s="175" t="str">
        <v/>
      </c>
      <c r="OD83" s="175" t="str">
        <v/>
      </c>
      <c r="OE83" s="175" t="str">
        <v/>
      </c>
      <c r="OF83" s="175" t="str">
        <v/>
      </c>
      <c r="OG83" s="175" t="str">
        <v/>
      </c>
      <c r="OH83" s="175" t="str">
        <v/>
      </c>
      <c r="OI83" s="175" t="str">
        <v/>
      </c>
      <c r="OJ83" s="175" t="str">
        <v/>
      </c>
      <c r="OK83" s="175" t="str">
        <v/>
      </c>
      <c r="OL83" s="175" t="str">
        <v/>
      </c>
      <c r="OM83" s="175" t="str">
        <v/>
      </c>
      <c r="ON83" s="175" t="str">
        <v/>
      </c>
      <c r="OO83" s="175" t="str">
        <v/>
      </c>
      <c r="OP83" s="175" t="str">
        <v/>
      </c>
      <c r="OQ83" s="175" t="str">
        <v/>
      </c>
      <c r="OR83" s="175" t="str">
        <v/>
      </c>
      <c r="OS83" s="175" t="str">
        <v/>
      </c>
      <c r="OT83" s="175" t="str">
        <v/>
      </c>
      <c r="OU83" s="175" t="str">
        <v/>
      </c>
      <c r="OV83" s="175" t="str">
        <v/>
      </c>
      <c r="OW83" s="175" t="str">
        <v/>
      </c>
      <c r="OX83" s="175" t="str">
        <v/>
      </c>
      <c r="OY83" s="175" t="str">
        <v/>
      </c>
      <c r="OZ83" s="175" t="str">
        <v/>
      </c>
      <c r="PA83" s="175" t="str">
        <v/>
      </c>
      <c r="PB83" s="175" t="str">
        <v/>
      </c>
      <c r="PC83" s="175" t="str">
        <v/>
      </c>
      <c r="PD83" s="175" t="str">
        <v/>
      </c>
      <c r="PE83" s="175" t="str">
        <v/>
      </c>
      <c r="PF83" s="175" t="str">
        <v/>
      </c>
      <c r="PG83" s="175" t="str">
        <v/>
      </c>
      <c r="PH83" s="175" t="str">
        <v/>
      </c>
      <c r="PI83" s="175" t="str">
        <v/>
      </c>
      <c r="PJ83" s="175" t="str">
        <v/>
      </c>
      <c r="PK83" s="175" t="str">
        <v/>
      </c>
      <c r="PL83" s="175" t="str">
        <v/>
      </c>
      <c r="PM83" s="175" t="str">
        <v/>
      </c>
      <c r="PN83" s="175" t="str">
        <v/>
      </c>
      <c r="PO83" s="175" t="str">
        <v/>
      </c>
      <c r="PP83" s="175" t="str">
        <v/>
      </c>
      <c r="PQ83" s="175" t="str">
        <v/>
      </c>
      <c r="PR83" s="175" t="str">
        <v/>
      </c>
      <c r="PS83" s="175" t="str">
        <v/>
      </c>
      <c r="PT83" s="175" t="str">
        <v/>
      </c>
      <c r="PU83" s="175" t="str">
        <v/>
      </c>
      <c r="PV83" s="175" t="str">
        <v/>
      </c>
      <c r="PW83" s="175" t="str">
        <v/>
      </c>
      <c r="PX83" s="175" t="str">
        <v/>
      </c>
      <c r="PY83" s="175" t="str">
        <v/>
      </c>
      <c r="PZ83" s="175" t="str">
        <v/>
      </c>
      <c r="QA83" s="175" t="str">
        <v/>
      </c>
      <c r="QB83" s="175" t="str">
        <v/>
      </c>
      <c r="QC83" s="175" t="str">
        <v/>
      </c>
      <c r="QD83" s="175" t="str">
        <v/>
      </c>
      <c r="QE83" s="175" t="str">
        <v/>
      </c>
      <c r="QF83" s="175" t="str">
        <v/>
      </c>
      <c r="QG83" s="175" t="str">
        <v/>
      </c>
      <c r="QH83" s="175" t="str">
        <v/>
      </c>
      <c r="QI83" s="175" t="str">
        <v/>
      </c>
      <c r="QJ83" s="175" t="str">
        <v/>
      </c>
      <c r="QK83" s="175" t="str">
        <v/>
      </c>
      <c r="QL83" s="175" t="str">
        <v/>
      </c>
      <c r="QM83" s="175" t="str">
        <v/>
      </c>
      <c r="QN83" s="175" t="str">
        <v/>
      </c>
      <c r="QO83" s="175" t="str">
        <v/>
      </c>
      <c r="QP83" s="175" t="str">
        <v/>
      </c>
      <c r="QQ83" s="175" t="str">
        <v/>
      </c>
      <c r="QR83" s="175" t="str">
        <v/>
      </c>
      <c r="QS83" s="175" t="str">
        <v/>
      </c>
      <c r="QT83" s="175" t="str">
        <v/>
      </c>
      <c r="QU83" s="175" t="str">
        <v/>
      </c>
      <c r="QV83" s="175" t="str">
        <v/>
      </c>
      <c r="QW83" s="175" t="str">
        <v/>
      </c>
      <c r="QX83" s="175" t="str">
        <v/>
      </c>
      <c r="QY83" s="175" t="str">
        <v/>
      </c>
      <c r="QZ83" s="175" t="str">
        <v/>
      </c>
      <c r="RA83" s="175" t="str">
        <v/>
      </c>
      <c r="RB83" s="175" t="str">
        <v/>
      </c>
      <c r="RC83" s="175" t="str">
        <v/>
      </c>
      <c r="RD83" s="175" t="str">
        <v/>
      </c>
      <c r="RE83" s="175" t="str">
        <v/>
      </c>
      <c r="RF83" s="175" t="str">
        <v/>
      </c>
      <c r="RG83" s="175" t="str">
        <v/>
      </c>
      <c r="RH83" s="175" t="str">
        <v/>
      </c>
      <c r="RI83" s="175" t="str">
        <v/>
      </c>
      <c r="RJ83" s="175" t="str">
        <v/>
      </c>
      <c r="RK83" s="175" t="str">
        <v/>
      </c>
      <c r="RL83" s="175" t="str">
        <v/>
      </c>
      <c r="RM83" s="175" t="str">
        <v/>
      </c>
      <c r="RN83" s="175" t="str">
        <v/>
      </c>
      <c r="RO83" s="175" t="str">
        <v/>
      </c>
      <c r="RP83" s="175" t="str">
        <v/>
      </c>
      <c r="RQ83" s="175" t="str">
        <v/>
      </c>
      <c r="RR83" s="175" t="str">
        <v/>
      </c>
      <c r="RS83" s="175" t="str">
        <v/>
      </c>
      <c r="RT83" s="175" t="str">
        <v/>
      </c>
      <c r="RU83" s="175" t="str">
        <v/>
      </c>
      <c r="RV83" s="175" t="str">
        <v/>
      </c>
      <c r="RW83" s="175" t="str">
        <v/>
      </c>
      <c r="RX83" s="175" t="str">
        <v/>
      </c>
      <c r="RY83" s="175" t="str">
        <v/>
      </c>
      <c r="RZ83" s="175" t="str">
        <v/>
      </c>
      <c r="SA83" s="175" t="str">
        <v/>
      </c>
      <c r="SB83" s="175" t="str">
        <v/>
      </c>
      <c r="SC83" s="175" t="str">
        <v/>
      </c>
      <c r="SD83" s="175" t="str">
        <v/>
      </c>
      <c r="SE83" s="175" t="str">
        <v/>
      </c>
      <c r="SF83" s="175" t="str">
        <v/>
      </c>
      <c r="SG83" s="175" t="str">
        <v/>
      </c>
      <c r="SH83" s="175" t="str">
        <v/>
      </c>
      <c r="SI83" s="175" t="str">
        <v/>
      </c>
      <c r="SJ83" s="175" t="str">
        <v/>
      </c>
      <c r="SK83" s="175" t="str">
        <v/>
      </c>
      <c r="SL83" s="175" t="str">
        <v/>
      </c>
      <c r="SM83" s="175" t="str">
        <v/>
      </c>
      <c r="SN83" s="175" t="str">
        <v/>
      </c>
      <c r="SO83" s="175" t="str">
        <v/>
      </c>
      <c r="SP83" s="175" t="str">
        <v/>
      </c>
      <c r="SQ83" s="175" t="str">
        <v/>
      </c>
      <c r="SR83" s="175" t="str">
        <v/>
      </c>
      <c r="SS83" s="175" t="str">
        <v/>
      </c>
      <c r="ST83" s="175" t="str">
        <v/>
      </c>
      <c r="SU83" s="175" t="str">
        <v/>
      </c>
      <c r="SV83" s="175" t="str">
        <v/>
      </c>
      <c r="SW83" s="175" t="str">
        <v/>
      </c>
      <c r="SX83" s="175" t="str">
        <v/>
      </c>
      <c r="SY83" s="175" t="str">
        <v/>
      </c>
      <c r="SZ83" s="175" t="str">
        <v/>
      </c>
      <c r="TA83" s="175" t="str">
        <v/>
      </c>
      <c r="TB83" s="175" t="str">
        <v/>
      </c>
      <c r="TC83" s="175" t="str">
        <v/>
      </c>
      <c r="TD83" s="175" t="str">
        <v/>
      </c>
      <c r="TE83" s="175" t="str">
        <v/>
      </c>
      <c r="TF83" s="175" t="str">
        <v/>
      </c>
      <c r="TG83" s="175" t="str">
        <v/>
      </c>
      <c r="TH83" s="175" t="str">
        <v/>
      </c>
      <c r="TI83" s="175" t="str">
        <v/>
      </c>
      <c r="TJ83" s="175" t="str">
        <v/>
      </c>
      <c r="TK83" s="175" t="str">
        <v/>
      </c>
      <c r="TL83" s="175" t="str">
        <v/>
      </c>
      <c r="TM83" s="175" t="str">
        <v/>
      </c>
      <c r="TN83" s="175" t="str">
        <v/>
      </c>
      <c r="TO83" s="175" t="str">
        <v/>
      </c>
      <c r="TP83" s="175" t="str">
        <v/>
      </c>
      <c r="TQ83" s="175" t="str">
        <v/>
      </c>
      <c r="TR83" s="175" t="str">
        <v/>
      </c>
      <c r="TS83" s="175" t="str">
        <v/>
      </c>
      <c r="TT83" s="175" t="str">
        <v/>
      </c>
      <c r="TU83" s="175" t="str">
        <v/>
      </c>
      <c r="TV83" s="175" t="str">
        <v/>
      </c>
      <c r="TW83" s="175" t="str">
        <v/>
      </c>
      <c r="TX83" s="175" t="str">
        <v/>
      </c>
      <c r="TY83" s="175" t="str">
        <v/>
      </c>
      <c r="TZ83" s="175" t="str">
        <v/>
      </c>
      <c r="UA83" s="175" t="str">
        <v/>
      </c>
      <c r="UB83" s="175" t="str">
        <v/>
      </c>
      <c r="UC83" s="175" t="str">
        <v/>
      </c>
      <c r="UD83" s="175" t="str">
        <v/>
      </c>
      <c r="UE83" s="175" t="str">
        <v/>
      </c>
      <c r="UF83" s="175" t="str">
        <v/>
      </c>
      <c r="UG83" s="175" t="str">
        <v/>
      </c>
      <c r="UH83" s="175" t="str">
        <v/>
      </c>
      <c r="UI83" s="175" t="str">
        <v/>
      </c>
      <c r="UJ83" s="175" t="str">
        <v/>
      </c>
      <c r="UK83" s="175" t="str">
        <v/>
      </c>
      <c r="UL83" s="175" t="str">
        <v/>
      </c>
      <c r="UM83" s="175" t="str">
        <v/>
      </c>
      <c r="UN83" s="175" t="str">
        <v/>
      </c>
      <c r="UO83" s="175" t="str">
        <v/>
      </c>
      <c r="UP83" s="175" t="str">
        <v/>
      </c>
      <c r="UQ83" s="175" t="str">
        <v/>
      </c>
      <c r="UR83" s="175" t="str">
        <v/>
      </c>
      <c r="US83" s="175" t="str">
        <v/>
      </c>
      <c r="UT83" s="175" t="str">
        <v/>
      </c>
      <c r="UU83" s="175" t="str">
        <v/>
      </c>
      <c r="UV83" s="175" t="str">
        <v/>
      </c>
      <c r="UW83" s="175" t="str">
        <v/>
      </c>
      <c r="UX83" s="175" t="str">
        <v/>
      </c>
      <c r="UY83" s="175" t="str">
        <v/>
      </c>
      <c r="UZ83" s="175" t="str">
        <v/>
      </c>
      <c r="VA83" s="175" t="str">
        <v/>
      </c>
      <c r="VB83" s="175" t="str">
        <v/>
      </c>
      <c r="VC83" s="175" t="str">
        <v/>
      </c>
      <c r="VD83" s="175" t="str">
        <v/>
      </c>
      <c r="VE83" s="175" t="str">
        <v/>
      </c>
      <c r="VF83" s="175" t="str">
        <v/>
      </c>
      <c r="VG83" s="175" t="str">
        <v/>
      </c>
      <c r="VH83" s="175" t="str">
        <v/>
      </c>
      <c r="VI83" s="175" t="str">
        <v/>
      </c>
      <c r="VJ83" s="175" t="str">
        <v/>
      </c>
      <c r="VK83" s="175" t="str">
        <v/>
      </c>
      <c r="VL83" s="175" t="str">
        <v/>
      </c>
      <c r="VM83" s="175" t="str">
        <v/>
      </c>
      <c r="VN83" s="175" t="str">
        <v/>
      </c>
      <c r="VO83" s="175" t="str">
        <v/>
      </c>
      <c r="VP83" s="175" t="str">
        <v/>
      </c>
      <c r="VQ83" s="175" t="str">
        <v/>
      </c>
      <c r="VR83" s="175" t="str">
        <v/>
      </c>
      <c r="VS83" s="175" t="str">
        <v/>
      </c>
      <c r="VT83" s="175" t="str">
        <v/>
      </c>
      <c r="VU83" s="175" t="str">
        <v/>
      </c>
      <c r="VV83" s="175" t="str">
        <v/>
      </c>
      <c r="VW83" s="175" t="str">
        <v/>
      </c>
      <c r="VX83" s="175" t="str">
        <v/>
      </c>
      <c r="VY83" s="175" t="str">
        <v/>
      </c>
      <c r="VZ83" s="175" t="str">
        <v/>
      </c>
      <c r="WA83" s="175" t="str">
        <v/>
      </c>
      <c r="WB83" s="175" t="str">
        <v/>
      </c>
      <c r="WC83" s="175" t="str">
        <v/>
      </c>
      <c r="WD83" s="175" t="str">
        <v/>
      </c>
      <c r="WE83" s="175" t="str">
        <v/>
      </c>
      <c r="WF83" s="175" t="str">
        <v/>
      </c>
      <c r="WG83" s="175" t="str">
        <v/>
      </c>
      <c r="WH83" s="175" t="str">
        <v/>
      </c>
      <c r="WI83" s="175" t="str">
        <v/>
      </c>
      <c r="WJ83" s="175" t="str">
        <v/>
      </c>
      <c r="WK83" s="175" t="str">
        <v/>
      </c>
      <c r="WL83" s="175" t="str">
        <v/>
      </c>
      <c r="WM83" s="175" t="str">
        <v/>
      </c>
      <c r="WN83" s="175" t="str">
        <v/>
      </c>
      <c r="WO83" s="175" t="str">
        <v/>
      </c>
      <c r="WP83" s="175" t="str">
        <v/>
      </c>
      <c r="WQ83" s="175" t="str">
        <v/>
      </c>
      <c r="WR83" s="175" t="str">
        <v/>
      </c>
      <c r="WS83" s="175" t="str">
        <v/>
      </c>
      <c r="WT83" s="175" t="str">
        <v/>
      </c>
      <c r="WU83" s="175" t="str">
        <v/>
      </c>
      <c r="WV83" s="175" t="str">
        <v/>
      </c>
      <c r="WW83" s="175" t="str">
        <v/>
      </c>
      <c r="WX83" s="175" t="str">
        <v/>
      </c>
      <c r="WY83" s="175" t="str">
        <v/>
      </c>
      <c r="WZ83" s="175" t="str">
        <v/>
      </c>
      <c r="XA83" s="175" t="str">
        <v/>
      </c>
      <c r="XB83" s="175" t="str">
        <v/>
      </c>
      <c r="XC83" s="175" t="str">
        <v/>
      </c>
      <c r="XD83" s="175" t="str">
        <v/>
      </c>
      <c r="XE83" s="175" t="str">
        <v/>
      </c>
      <c r="XF83" s="175" t="str">
        <v/>
      </c>
      <c r="XG83" s="175" t="str">
        <v/>
      </c>
      <c r="XH83" s="175" t="str">
        <v/>
      </c>
      <c r="XI83" s="175" t="str">
        <v/>
      </c>
      <c r="XJ83" s="175" t="str">
        <v/>
      </c>
      <c r="XK83" s="175" t="str">
        <v/>
      </c>
      <c r="XL83" s="175" t="str">
        <v/>
      </c>
      <c r="XM83" s="175" t="str">
        <v/>
      </c>
      <c r="XN83" s="175" t="str">
        <v/>
      </c>
      <c r="XO83" s="175" t="str">
        <v/>
      </c>
      <c r="XP83" s="175" t="str">
        <v/>
      </c>
      <c r="XQ83" s="175" t="str">
        <v/>
      </c>
      <c r="XR83" s="175" t="str">
        <v/>
      </c>
      <c r="XS83" s="175" t="str">
        <v/>
      </c>
      <c r="XT83" s="175" t="str">
        <v/>
      </c>
      <c r="XU83" s="175" t="str">
        <v/>
      </c>
      <c r="XV83" s="175" t="str">
        <v/>
      </c>
      <c r="XW83" s="175" t="str">
        <v/>
      </c>
      <c r="XX83" s="175" t="str">
        <v/>
      </c>
      <c r="XY83" s="175" t="str">
        <v/>
      </c>
      <c r="XZ83" s="175" t="str">
        <v/>
      </c>
      <c r="YA83" s="175" t="str">
        <v/>
      </c>
      <c r="YB83" s="175" t="str">
        <v/>
      </c>
      <c r="YC83" s="175" t="str">
        <v/>
      </c>
      <c r="YD83" s="175" t="str">
        <v/>
      </c>
      <c r="YE83" s="175" t="str">
        <v/>
      </c>
      <c r="YF83" s="175" t="str">
        <v/>
      </c>
      <c r="YG83" s="175" t="str">
        <v/>
      </c>
      <c r="YH83" s="175" t="str">
        <v/>
      </c>
      <c r="YI83" s="175" t="str">
        <v/>
      </c>
      <c r="YJ83" s="175" t="str">
        <v/>
      </c>
      <c r="YK83" s="175" t="str">
        <v/>
      </c>
      <c r="YL83" s="175" t="str">
        <v/>
      </c>
      <c r="YM83" s="175" t="str">
        <v/>
      </c>
      <c r="YN83" s="175" t="str">
        <v/>
      </c>
      <c r="YO83" s="175" t="str">
        <v/>
      </c>
      <c r="YP83" s="175" t="str">
        <v/>
      </c>
      <c r="YQ83" s="175" t="str">
        <v/>
      </c>
      <c r="YR83" s="175" t="str">
        <v/>
      </c>
      <c r="YS83" s="175" t="str">
        <v/>
      </c>
      <c r="YT83" s="175" t="str">
        <v/>
      </c>
      <c r="YU83" s="175" t="str">
        <v/>
      </c>
      <c r="YV83" s="175" t="str">
        <v/>
      </c>
      <c r="YW83" s="175" t="str">
        <v/>
      </c>
      <c r="YX83" s="175" t="str">
        <v/>
      </c>
      <c r="YY83" s="175" t="str">
        <v/>
      </c>
      <c r="YZ83" s="175" t="str">
        <v/>
      </c>
      <c r="ZA83" s="175" t="str">
        <v/>
      </c>
      <c r="ZB83" s="175" t="str">
        <v/>
      </c>
      <c r="ZC83" s="175" t="str">
        <v/>
      </c>
      <c r="ZD83" s="175" t="str">
        <v/>
      </c>
      <c r="ZE83" s="175" t="str">
        <v/>
      </c>
      <c r="ZF83" s="175" t="str">
        <v/>
      </c>
      <c r="ZG83" s="175" t="str">
        <v/>
      </c>
      <c r="ZH83" s="175" t="str">
        <v/>
      </c>
      <c r="ZI83" s="175" t="str">
        <v/>
      </c>
      <c r="ZJ83" s="175" t="str">
        <v/>
      </c>
      <c r="ZK83" s="175" t="str">
        <v/>
      </c>
      <c r="ZL83" s="175" t="str">
        <v/>
      </c>
      <c r="ZM83" s="175" t="str">
        <v/>
      </c>
      <c r="ZN83" s="175" t="str">
        <v/>
      </c>
      <c r="ZO83" s="175" t="str">
        <v/>
      </c>
      <c r="ZP83" s="175" t="str">
        <v/>
      </c>
      <c r="ZQ83" s="175" t="str">
        <v/>
      </c>
      <c r="ZR83" s="175" t="str">
        <v/>
      </c>
      <c r="ZS83" s="175" t="str">
        <v/>
      </c>
      <c r="ZT83" s="175" t="str">
        <v/>
      </c>
      <c r="ZU83" s="175" t="str">
        <v/>
      </c>
      <c r="ZV83" s="175" t="str">
        <v/>
      </c>
      <c r="ZW83" s="175" t="str">
        <v/>
      </c>
      <c r="ZX83" s="175" t="str">
        <v/>
      </c>
      <c r="ZY83" s="175" t="str">
        <v/>
      </c>
      <c r="ZZ83" s="175" t="str">
        <v/>
      </c>
      <c r="AAA83" s="175" t="str">
        <v/>
      </c>
      <c r="AAB83" s="175" t="str">
        <v/>
      </c>
      <c r="AAC83" s="175" t="str">
        <v/>
      </c>
      <c r="AAD83" s="175" t="str">
        <v/>
      </c>
      <c r="AAE83" s="175" t="str">
        <v/>
      </c>
      <c r="AAF83" s="175" t="str">
        <v/>
      </c>
      <c r="AAG83" s="175" t="str">
        <v/>
      </c>
      <c r="AAH83" s="175" t="str">
        <v/>
      </c>
      <c r="AAI83" s="175" t="str">
        <v/>
      </c>
      <c r="AAJ83" s="175" t="str">
        <v/>
      </c>
      <c r="AAK83" s="175" t="str">
        <v/>
      </c>
      <c r="AAL83" s="175" t="str">
        <v/>
      </c>
      <c r="AAM83" s="175" t="str">
        <v/>
      </c>
      <c r="AAN83" s="175" t="str">
        <v/>
      </c>
      <c r="AAO83" s="175" t="str">
        <v/>
      </c>
      <c r="AAP83" s="175" t="str">
        <v/>
      </c>
      <c r="AAQ83" s="175" t="str">
        <v/>
      </c>
      <c r="AAR83" s="175" t="str">
        <v/>
      </c>
      <c r="AAS83" s="175" t="str">
        <v/>
      </c>
      <c r="AAT83" s="175" t="str">
        <v/>
      </c>
      <c r="AAU83" s="175" t="str">
        <v/>
      </c>
      <c r="AAV83" s="175" t="str">
        <v/>
      </c>
      <c r="AAW83" s="175" t="str">
        <v/>
      </c>
      <c r="AAX83" s="175" t="str">
        <v/>
      </c>
      <c r="AAY83" s="175" t="str">
        <v/>
      </c>
      <c r="AAZ83" s="175" t="str">
        <v/>
      </c>
      <c r="ABA83" s="175" t="str">
        <v/>
      </c>
      <c r="ABB83" s="175" t="str">
        <v/>
      </c>
      <c r="ABC83" s="175" t="str">
        <v/>
      </c>
      <c r="ABD83" s="175" t="str">
        <v/>
      </c>
      <c r="ABE83" s="175" t="str">
        <v/>
      </c>
      <c r="ABF83" s="175" t="str">
        <v/>
      </c>
      <c r="ABG83" s="175" t="str">
        <v/>
      </c>
      <c r="ABH83" s="175" t="str">
        <v/>
      </c>
      <c r="ABI83" s="175" t="str">
        <v/>
      </c>
      <c r="ABJ83" s="175" t="str">
        <v/>
      </c>
      <c r="ABK83" s="175" t="str">
        <v/>
      </c>
      <c r="ABL83" s="175" t="str">
        <v/>
      </c>
      <c r="ABM83" s="175" t="str">
        <v/>
      </c>
      <c r="ABN83" s="175" t="str">
        <v/>
      </c>
      <c r="ABO83" s="175" t="str">
        <v/>
      </c>
      <c r="ABP83" s="175" t="str">
        <v/>
      </c>
      <c r="ABQ83" s="175" t="str">
        <v/>
      </c>
      <c r="ABR83" s="175" t="str">
        <v/>
      </c>
      <c r="ABS83" s="175" t="str">
        <v/>
      </c>
      <c r="ABT83" s="175" t="str">
        <v/>
      </c>
      <c r="ABU83" s="175" t="str">
        <v/>
      </c>
      <c r="ABV83" s="175" t="str">
        <v/>
      </c>
      <c r="ABW83" s="175" t="str">
        <v/>
      </c>
      <c r="ABX83" s="175" t="str">
        <v/>
      </c>
      <c r="ABY83" s="175" t="str">
        <v/>
      </c>
      <c r="ABZ83" s="175" t="str">
        <v/>
      </c>
      <c r="ACA83" s="175" t="str">
        <v/>
      </c>
      <c r="ACB83" s="175" t="str">
        <v/>
      </c>
      <c r="ACC83" s="175" t="str">
        <v/>
      </c>
      <c r="ACD83" s="175" t="str">
        <v/>
      </c>
      <c r="ACE83" s="175" t="str">
        <v/>
      </c>
      <c r="ACF83" s="175" t="str">
        <v/>
      </c>
      <c r="ACG83" s="175" t="str">
        <v/>
      </c>
      <c r="ACH83" s="175" t="str">
        <v/>
      </c>
      <c r="ACI83" s="175" t="str">
        <v/>
      </c>
      <c r="ACJ83" s="175" t="str">
        <v/>
      </c>
      <c r="ACK83" s="175" t="str">
        <v/>
      </c>
      <c r="ACL83" s="175" t="str">
        <v/>
      </c>
      <c r="ACM83" s="175" t="str">
        <v/>
      </c>
      <c r="ACN83" s="175" t="str">
        <v/>
      </c>
      <c r="ACO83" s="175" t="str">
        <v/>
      </c>
      <c r="ACP83" s="175" t="str">
        <v/>
      </c>
      <c r="ACQ83" s="175" t="str">
        <v/>
      </c>
      <c r="ACR83" s="175" t="str">
        <v/>
      </c>
      <c r="ACS83" s="175" t="str">
        <v/>
      </c>
      <c r="ACT83" s="175" t="str">
        <v/>
      </c>
      <c r="ACU83" s="175" t="str">
        <v/>
      </c>
      <c r="ACV83" s="175" t="str">
        <v/>
      </c>
      <c r="ACW83" s="175" t="str">
        <v/>
      </c>
      <c r="ACX83" s="175" t="str">
        <v/>
      </c>
      <c r="ACY83" s="175" t="str">
        <v/>
      </c>
      <c r="ACZ83" s="175" t="str">
        <v/>
      </c>
      <c r="ADA83" s="175" t="str">
        <v/>
      </c>
      <c r="ADB83" s="175" t="str">
        <v/>
      </c>
      <c r="ADC83" s="175" t="str">
        <v/>
      </c>
      <c r="ADD83" s="175" t="str">
        <v/>
      </c>
      <c r="ADE83" s="175" t="str">
        <v/>
      </c>
      <c r="ADF83" s="175" t="str">
        <v/>
      </c>
      <c r="ADG83" s="175" t="str">
        <v/>
      </c>
      <c r="ADH83" s="175" t="str">
        <v/>
      </c>
      <c r="ADI83" s="175" t="str">
        <v/>
      </c>
      <c r="ADJ83" s="175" t="str">
        <v/>
      </c>
      <c r="ADK83" s="175" t="str">
        <v/>
      </c>
      <c r="ADL83" s="175" t="str">
        <v/>
      </c>
      <c r="ADM83" s="175" t="str">
        <v/>
      </c>
      <c r="ADN83" s="175" t="str">
        <v/>
      </c>
      <c r="ADO83" s="175" t="str">
        <v/>
      </c>
      <c r="ADP83" s="175" t="str">
        <v/>
      </c>
      <c r="ADQ83" s="175" t="str">
        <v/>
      </c>
      <c r="ADR83" s="175" t="str">
        <v/>
      </c>
      <c r="ADS83" s="175" t="str">
        <v/>
      </c>
      <c r="ADT83" s="175" t="str">
        <v/>
      </c>
      <c r="ADU83" s="175" t="str">
        <v/>
      </c>
      <c r="ADV83" s="175" t="str">
        <v/>
      </c>
      <c r="ADW83" s="175" t="str">
        <v/>
      </c>
      <c r="ADX83" s="175" t="str">
        <v/>
      </c>
      <c r="ADY83" s="175" t="str">
        <v/>
      </c>
      <c r="ADZ83" s="175" t="str">
        <v/>
      </c>
      <c r="AEA83" s="175" t="str">
        <v/>
      </c>
      <c r="AEB83" s="175" t="str">
        <v/>
      </c>
      <c r="AEC83" s="175" t="str">
        <v/>
      </c>
      <c r="AED83" s="175" t="str">
        <v/>
      </c>
      <c r="AEE83" s="175" t="str">
        <v/>
      </c>
      <c r="AEF83" s="175" t="str">
        <v/>
      </c>
      <c r="AEG83" s="175" t="str">
        <v/>
      </c>
      <c r="AEH83" s="175" t="str">
        <v/>
      </c>
      <c r="AEI83" s="175" t="str">
        <v/>
      </c>
      <c r="AEJ83" s="175" t="str">
        <v/>
      </c>
      <c r="AEK83" s="175" t="str">
        <v/>
      </c>
      <c r="AEL83" s="175" t="str">
        <v/>
      </c>
      <c r="AEM83" s="175" t="str">
        <v/>
      </c>
      <c r="AEN83" s="175" t="str">
        <v/>
      </c>
      <c r="AEO83" s="175" t="str">
        <v/>
      </c>
      <c r="AEP83" s="175" t="str">
        <v/>
      </c>
      <c r="AEQ83" s="175" t="str">
        <v/>
      </c>
      <c r="AER83" s="175" t="str">
        <v/>
      </c>
      <c r="AES83" s="175" t="str">
        <v/>
      </c>
      <c r="AET83" s="175" t="str">
        <v/>
      </c>
      <c r="AEU83" s="175" t="str">
        <v/>
      </c>
      <c r="AEV83" s="175" t="str">
        <v/>
      </c>
      <c r="AEW83" s="175" t="str">
        <v/>
      </c>
      <c r="AEX83" s="175" t="str">
        <v/>
      </c>
      <c r="AEY83" s="175" t="str">
        <v/>
      </c>
      <c r="AEZ83" s="175" t="str">
        <v/>
      </c>
      <c r="AFA83" s="175" t="str">
        <v/>
      </c>
      <c r="AFB83" s="175" t="str">
        <v/>
      </c>
      <c r="AFC83" s="175" t="str">
        <v/>
      </c>
      <c r="AFD83" s="175" t="str">
        <v/>
      </c>
      <c r="AFE83" s="175" t="str">
        <v/>
      </c>
      <c r="AFF83" s="175" t="str">
        <v/>
      </c>
      <c r="AFG83" s="175" t="str">
        <v/>
      </c>
      <c r="AFH83" s="175" t="str">
        <v/>
      </c>
      <c r="AFI83" s="175" t="str">
        <v/>
      </c>
      <c r="AFJ83" s="175" t="str">
        <v/>
      </c>
      <c r="AFK83" s="175" t="str">
        <v/>
      </c>
      <c r="AFL83" s="175" t="str">
        <v/>
      </c>
      <c r="AFM83" s="175" t="str">
        <v/>
      </c>
      <c r="AFN83" s="175" t="str">
        <v/>
      </c>
      <c r="AFO83" s="175" t="str">
        <v/>
      </c>
      <c r="AFP83" s="175" t="str">
        <v/>
      </c>
      <c r="AFQ83" s="175" t="str">
        <v/>
      </c>
      <c r="AFR83" s="175" t="str">
        <v/>
      </c>
      <c r="AFS83" s="175" t="str">
        <v/>
      </c>
      <c r="AFT83" s="175" t="str">
        <v/>
      </c>
      <c r="AFU83" s="175" t="str">
        <v/>
      </c>
      <c r="AFV83" s="175" t="str">
        <v/>
      </c>
      <c r="AFW83" s="175" t="str">
        <v/>
      </c>
      <c r="AFX83" s="175" t="str">
        <v/>
      </c>
      <c r="AFY83" s="175" t="str">
        <v/>
      </c>
      <c r="AFZ83" s="175" t="str">
        <v/>
      </c>
      <c r="AGA83" s="175" t="str">
        <v/>
      </c>
      <c r="AGB83" s="175" t="str">
        <v/>
      </c>
      <c r="AGC83" s="175" t="str">
        <v/>
      </c>
      <c r="AGD83" s="175" t="str">
        <v/>
      </c>
      <c r="AGE83" s="175" t="str">
        <v/>
      </c>
      <c r="AGF83" s="175" t="str">
        <v/>
      </c>
      <c r="AGG83" s="175" t="str">
        <v/>
      </c>
      <c r="AGH83" s="175" t="str">
        <v/>
      </c>
      <c r="AGI83" s="175" t="str">
        <v/>
      </c>
      <c r="AGJ83" s="175" t="str">
        <v/>
      </c>
      <c r="AGK83" s="175" t="str">
        <v/>
      </c>
      <c r="AGL83" s="175" t="str">
        <v/>
      </c>
      <c r="AGM83" s="175" t="str">
        <v/>
      </c>
      <c r="AGN83" s="175" t="str">
        <v/>
      </c>
      <c r="AGO83" s="175" t="str">
        <v/>
      </c>
      <c r="AGP83" s="175" t="str">
        <v/>
      </c>
      <c r="AGQ83" s="175" t="str">
        <v/>
      </c>
      <c r="AGR83" s="175" t="str">
        <v/>
      </c>
      <c r="AGS83" s="175" t="str">
        <v/>
      </c>
      <c r="AGT83" s="175" t="str">
        <v/>
      </c>
      <c r="AGU83" s="175" t="str">
        <v/>
      </c>
      <c r="AGV83" s="175" t="str">
        <v/>
      </c>
      <c r="AGW83" s="175" t="str">
        <v/>
      </c>
      <c r="AGX83" s="175" t="str">
        <v/>
      </c>
      <c r="AGY83" s="175" t="str">
        <v/>
      </c>
      <c r="AGZ83" s="175" t="str">
        <v/>
      </c>
      <c r="AHA83" s="175" t="str">
        <v/>
      </c>
      <c r="AHB83" s="175" t="str">
        <v/>
      </c>
      <c r="AHC83" s="175" t="str">
        <v/>
      </c>
      <c r="AHD83" s="175" t="str">
        <v/>
      </c>
      <c r="AHE83" s="175" t="str">
        <v/>
      </c>
      <c r="AHF83" s="175" t="str">
        <v/>
      </c>
      <c r="AHG83" s="175" t="str">
        <v/>
      </c>
      <c r="AHH83" s="175" t="str">
        <v/>
      </c>
      <c r="AHI83" s="175" t="str">
        <v/>
      </c>
      <c r="AHJ83" s="175" t="str">
        <v/>
      </c>
      <c r="AHK83" s="175" t="str">
        <v/>
      </c>
      <c r="AHL83" s="175" t="str">
        <v/>
      </c>
      <c r="AHM83" s="175" t="str">
        <v/>
      </c>
      <c r="AHN83" s="175" t="str">
        <v/>
      </c>
      <c r="AHO83" s="175" t="str">
        <v/>
      </c>
      <c r="AHP83" s="175" t="str">
        <v/>
      </c>
      <c r="AHQ83" s="175" t="str">
        <v/>
      </c>
      <c r="AHR83" s="175" t="str">
        <v/>
      </c>
      <c r="AHS83" s="175" t="str">
        <v/>
      </c>
      <c r="AHT83" s="175" t="str">
        <v/>
      </c>
      <c r="AHU83" s="175" t="str">
        <v/>
      </c>
      <c r="AHV83" s="175" t="str">
        <v/>
      </c>
      <c r="AHW83" s="175" t="str">
        <v/>
      </c>
      <c r="AHX83" s="175" t="str">
        <v/>
      </c>
      <c r="AHY83" s="175" t="str">
        <v/>
      </c>
      <c r="AHZ83" s="175" t="str">
        <v/>
      </c>
      <c r="AIA83" s="175" t="str">
        <v/>
      </c>
      <c r="AIB83" s="175" t="str">
        <v/>
      </c>
      <c r="AIC83" s="175" t="str">
        <v/>
      </c>
      <c r="AID83" s="175" t="str">
        <v/>
      </c>
      <c r="AIE83" s="175" t="str">
        <v/>
      </c>
      <c r="AIF83" s="175" t="str">
        <v/>
      </c>
      <c r="AIG83" s="175" t="str">
        <v/>
      </c>
      <c r="AIH83" s="175" t="str">
        <v/>
      </c>
      <c r="AII83" s="175" t="str">
        <v/>
      </c>
      <c r="AIJ83" s="175" t="str">
        <v/>
      </c>
      <c r="AIK83" s="175" t="str">
        <v/>
      </c>
      <c r="AIL83" s="175" t="str">
        <v/>
      </c>
      <c r="AIM83" s="175" t="str">
        <v/>
      </c>
      <c r="AIN83" s="175" t="str">
        <v/>
      </c>
      <c r="AIO83" s="175" t="str">
        <v/>
      </c>
      <c r="AIP83" s="175" t="str">
        <v/>
      </c>
      <c r="AIQ83" s="175" t="str">
        <v/>
      </c>
      <c r="AIR83" s="175" t="str">
        <v/>
      </c>
      <c r="AIS83" s="175" t="str">
        <v/>
      </c>
      <c r="AIT83" s="175" t="str">
        <v/>
      </c>
      <c r="AIU83" s="175" t="str">
        <v/>
      </c>
      <c r="AIV83" s="175" t="str">
        <v/>
      </c>
      <c r="AIW83" s="175" t="str">
        <v/>
      </c>
      <c r="AIX83" s="175" t="str">
        <v/>
      </c>
      <c r="AIY83" s="175" t="str">
        <v/>
      </c>
      <c r="AIZ83" s="175" t="str">
        <v/>
      </c>
      <c r="AJA83" s="175" t="str">
        <v/>
      </c>
      <c r="AJB83" s="175" t="str">
        <v/>
      </c>
      <c r="AJC83" s="175" t="str">
        <v/>
      </c>
      <c r="AJD83" s="175" t="str">
        <v/>
      </c>
      <c r="AJE83" s="175" t="str">
        <v/>
      </c>
      <c r="AJF83" s="175" t="str">
        <v/>
      </c>
      <c r="AJG83" s="175" t="str">
        <v/>
      </c>
      <c r="AJH83" s="175" t="str">
        <v/>
      </c>
      <c r="AJI83" s="175" t="str">
        <v/>
      </c>
      <c r="AJJ83" s="175" t="str">
        <v/>
      </c>
      <c r="AJK83" s="175" t="str">
        <v/>
      </c>
      <c r="AJL83" s="175" t="str">
        <v/>
      </c>
      <c r="AJM83" s="175" t="str">
        <v/>
      </c>
      <c r="AJN83" s="175" t="str">
        <v/>
      </c>
      <c r="AJO83" s="175" t="str">
        <v/>
      </c>
      <c r="AJP83" s="175" t="str">
        <v/>
      </c>
      <c r="AJQ83" s="175" t="str">
        <v/>
      </c>
      <c r="AJR83" s="175" t="str">
        <v/>
      </c>
      <c r="AJS83" s="175" t="str">
        <v/>
      </c>
      <c r="AJT83" s="175" t="str">
        <v/>
      </c>
      <c r="AJU83" s="175" t="str">
        <v/>
      </c>
      <c r="AJV83" s="175" t="str">
        <v/>
      </c>
      <c r="AJW83" s="175" t="str">
        <v/>
      </c>
      <c r="AJX83" s="175" t="str">
        <v/>
      </c>
      <c r="AJY83" s="175" t="str">
        <v/>
      </c>
      <c r="AJZ83" s="175" t="str">
        <v/>
      </c>
      <c r="AKA83" s="175" t="str">
        <v/>
      </c>
      <c r="AKB83" s="175" t="str">
        <v/>
      </c>
      <c r="AKC83" s="175" t="str">
        <v/>
      </c>
      <c r="AKD83" s="175" t="str">
        <v/>
      </c>
      <c r="AKE83" s="175" t="str">
        <v/>
      </c>
      <c r="AKF83" s="175" t="str">
        <v/>
      </c>
      <c r="AKG83" s="175" t="str">
        <v/>
      </c>
      <c r="AKH83" s="175" t="str">
        <v/>
      </c>
      <c r="AKI83" s="175" t="str">
        <v/>
      </c>
      <c r="AKJ83" s="175" t="str">
        <v/>
      </c>
      <c r="AKK83" s="175" t="str">
        <v/>
      </c>
      <c r="AKL83" s="175" t="str">
        <v/>
      </c>
      <c r="AKM83" s="175" t="str">
        <v/>
      </c>
      <c r="AKN83" s="175" t="str">
        <v/>
      </c>
      <c r="AKO83" s="175" t="str">
        <v/>
      </c>
      <c r="AKP83" s="175" t="str">
        <v/>
      </c>
      <c r="AKQ83" s="175" t="str">
        <v/>
      </c>
      <c r="AKR83" s="175" t="str">
        <v/>
      </c>
      <c r="AKS83" s="175" t="str">
        <v/>
      </c>
      <c r="AKT83" s="175" t="str">
        <v/>
      </c>
      <c r="AKU83" s="175" t="str">
        <v/>
      </c>
      <c r="AKV83" s="175" t="str">
        <v/>
      </c>
      <c r="AKW83" s="175" t="str">
        <v/>
      </c>
      <c r="AKX83" s="175" t="str">
        <v/>
      </c>
      <c r="AKY83" s="175" t="str">
        <v/>
      </c>
      <c r="AKZ83" s="175" t="str">
        <v/>
      </c>
      <c r="ALA83" s="175" t="str">
        <v/>
      </c>
      <c r="ALB83" s="175" t="str">
        <v/>
      </c>
      <c r="ALC83" s="175" t="str">
        <v/>
      </c>
      <c r="ALD83" s="175" t="str">
        <v/>
      </c>
      <c r="ALE83" s="175" t="str">
        <v/>
      </c>
      <c r="ALF83" s="175" t="str">
        <v/>
      </c>
      <c r="ALG83" s="175" t="str">
        <v/>
      </c>
      <c r="ALH83" s="175" t="str">
        <v/>
      </c>
      <c r="ALI83" s="175" t="str">
        <v/>
      </c>
      <c r="ALJ83" s="175" t="str">
        <v/>
      </c>
      <c r="ALK83" s="175" t="str">
        <v/>
      </c>
      <c r="ALL83" s="175" t="str">
        <v/>
      </c>
      <c r="ALM83" s="175" t="str">
        <v/>
      </c>
      <c r="ALN83" s="175" t="str">
        <v/>
      </c>
      <c r="ALO83" s="175" t="str">
        <v/>
      </c>
      <c r="ALP83" s="175" t="str">
        <v/>
      </c>
      <c r="ALQ83" s="175" t="str">
        <v/>
      </c>
      <c r="ALR83" s="175" t="str">
        <v/>
      </c>
      <c r="ALS83" s="175" t="str">
        <v/>
      </c>
      <c r="ALT83" s="175" t="str">
        <v/>
      </c>
      <c r="ALU83" s="175" t="str">
        <v/>
      </c>
      <c r="ALV83" s="175" t="str">
        <v/>
      </c>
      <c r="ALW83" s="175" t="str">
        <v/>
      </c>
      <c r="ALX83" s="176" t="str">
        <v/>
      </c>
    </row>
    <row r="84" spans="1:1012" ht="14.4" customHeight="1" x14ac:dyDescent="0.3">
      <c r="A84" s="98" t="str">
        <f t="shared" si="1"/>
        <v/>
      </c>
      <c r="B84" s="190" t="str">
        <f>IF(Calculations[[#This Row],[Adoption Year]]&lt;=Plan_Yrs,Inv*(1+YoY_Inv)^Calculations[[#This Row],[Adoption Year]],"")</f>
        <v/>
      </c>
      <c r="C84" s="190" t="str">
        <f>IF(Calculations[[#This Row],[Adoption Year]]&lt;= Plan_Yrs, Calculations[[#This Row],[Investment]]/(1+DR)^Calculations[[#This Row],[Adoption Year]],"")</f>
        <v/>
      </c>
      <c r="D84" s="190" t="str">
        <f>IF(Calculations[[#This Row],[Adoption Year]]&lt;=Plan_Yrs,
   IF(DR=0,
      Ben*((1+YoY_Ben))^Calculations[[#This Row],[Adoption Year]] * Ben_Life / (1+DR)^Calculations[[#This Row],[Adoption Year]],
      Ben * ((1+YoY_Ben)/(1+DR))^Calculations[[#This Row],[Adoption Year]] * (1 - (1/(1+DR))^Ben_Life) / DR
   ),
   ""
)</f>
        <v/>
      </c>
      <c r="E84" s="190" t="str">
        <f>IF(Calculations[[#This Row],[Adoption Year]]&lt;= Plan_Yrs,Calculations[[#This Row],[Lifetime Benefits PV]]-Calculations[[#This Row],[Investment PV]],"")</f>
        <v/>
      </c>
      <c r="F84" s="190" t="str">
        <f>IF(Calculations[[#This Row],[Adoption Year]]&lt;= Plan_Yrs, MAX(Calculations[NPV])-Calculations[[#This Row],[NPV]],"")</f>
        <v/>
      </c>
      <c r="G84" s="191" t="str">
        <f>IF(Calculations[[#This Row],[Adoption Year]]&lt;= Plan_Yrs, AVERAGE(M84:ALX84),"")</f>
        <v/>
      </c>
      <c r="H84" s="192" t="str">
        <f>IF(Calculations[[#This Row],[Adoption Year]]&lt;= Plan_Yrs, MAX(Calculations[NPV Mean])-Calculations[[#This Row],[NPV Mean]],"")</f>
        <v/>
      </c>
      <c r="I84"/>
      <c r="J84" s="6"/>
      <c r="K84" s="66">
        <v>17</v>
      </c>
      <c r="L84" s="180" t="str">
        <f>Calculations[[#This Row],[NPV]]</f>
        <v/>
      </c>
      <c r="M84" s="175" t="str">
        <v/>
      </c>
      <c r="N84" s="175" t="str">
        <v/>
      </c>
      <c r="O84" s="175" t="str">
        <v/>
      </c>
      <c r="P84" s="175" t="str">
        <v/>
      </c>
      <c r="Q84" s="175" t="str">
        <v/>
      </c>
      <c r="R84" s="175" t="str">
        <v/>
      </c>
      <c r="S84" s="175" t="str">
        <v/>
      </c>
      <c r="T84" s="175" t="str">
        <v/>
      </c>
      <c r="U84" s="175" t="str">
        <v/>
      </c>
      <c r="V84" s="175" t="str">
        <v/>
      </c>
      <c r="W84" s="175" t="str">
        <v/>
      </c>
      <c r="X84" s="175" t="str">
        <v/>
      </c>
      <c r="Y84" s="175" t="str">
        <v/>
      </c>
      <c r="Z84" s="175" t="str">
        <v/>
      </c>
      <c r="AA84" s="175" t="str">
        <v/>
      </c>
      <c r="AB84" s="175" t="str">
        <v/>
      </c>
      <c r="AC84" s="175" t="str">
        <v/>
      </c>
      <c r="AD84" s="175" t="str">
        <v/>
      </c>
      <c r="AE84" s="175" t="str">
        <v/>
      </c>
      <c r="AF84" s="175" t="str">
        <v/>
      </c>
      <c r="AG84" s="175" t="str">
        <v/>
      </c>
      <c r="AH84" s="175" t="str">
        <v/>
      </c>
      <c r="AI84" s="175" t="str">
        <v/>
      </c>
      <c r="AJ84" s="175" t="str">
        <v/>
      </c>
      <c r="AK84" s="175" t="str">
        <v/>
      </c>
      <c r="AL84" s="175" t="str">
        <v/>
      </c>
      <c r="AM84" s="175" t="str">
        <v/>
      </c>
      <c r="AN84" s="175" t="str">
        <v/>
      </c>
      <c r="AO84" s="175" t="str">
        <v/>
      </c>
      <c r="AP84" s="175" t="str">
        <v/>
      </c>
      <c r="AQ84" s="175" t="str">
        <v/>
      </c>
      <c r="AR84" s="175" t="str">
        <v/>
      </c>
      <c r="AS84" s="175" t="str">
        <v/>
      </c>
      <c r="AT84" s="175" t="str">
        <v/>
      </c>
      <c r="AU84" s="175" t="str">
        <v/>
      </c>
      <c r="AV84" s="175" t="str">
        <v/>
      </c>
      <c r="AW84" s="175" t="str">
        <v/>
      </c>
      <c r="AX84" s="175" t="str">
        <v/>
      </c>
      <c r="AY84" s="175" t="str">
        <v/>
      </c>
      <c r="AZ84" s="175" t="str">
        <v/>
      </c>
      <c r="BA84" s="175" t="str">
        <v/>
      </c>
      <c r="BB84" s="175" t="str">
        <v/>
      </c>
      <c r="BC84" s="175" t="str">
        <v/>
      </c>
      <c r="BD84" s="175" t="str">
        <v/>
      </c>
      <c r="BE84" s="175" t="str">
        <v/>
      </c>
      <c r="BF84" s="175" t="str">
        <v/>
      </c>
      <c r="BG84" s="175" t="str">
        <v/>
      </c>
      <c r="BH84" s="175" t="str">
        <v/>
      </c>
      <c r="BI84" s="175" t="str">
        <v/>
      </c>
      <c r="BJ84" s="175" t="str">
        <v/>
      </c>
      <c r="BK84" s="175" t="str">
        <v/>
      </c>
      <c r="BL84" s="175" t="str">
        <v/>
      </c>
      <c r="BM84" s="175" t="str">
        <v/>
      </c>
      <c r="BN84" s="175" t="str">
        <v/>
      </c>
      <c r="BO84" s="175" t="str">
        <v/>
      </c>
      <c r="BP84" s="175" t="str">
        <v/>
      </c>
      <c r="BQ84" s="175" t="str">
        <v/>
      </c>
      <c r="BR84" s="175" t="str">
        <v/>
      </c>
      <c r="BS84" s="175" t="str">
        <v/>
      </c>
      <c r="BT84" s="175" t="str">
        <v/>
      </c>
      <c r="BU84" s="175" t="str">
        <v/>
      </c>
      <c r="BV84" s="175" t="str">
        <v/>
      </c>
      <c r="BW84" s="175" t="str">
        <v/>
      </c>
      <c r="BX84" s="175" t="str">
        <v/>
      </c>
      <c r="BY84" s="175" t="str">
        <v/>
      </c>
      <c r="BZ84" s="175" t="str">
        <v/>
      </c>
      <c r="CA84" s="175" t="str">
        <v/>
      </c>
      <c r="CB84" s="175" t="str">
        <v/>
      </c>
      <c r="CC84" s="175" t="str">
        <v/>
      </c>
      <c r="CD84" s="175" t="str">
        <v/>
      </c>
      <c r="CE84" s="175" t="str">
        <v/>
      </c>
      <c r="CF84" s="175" t="str">
        <v/>
      </c>
      <c r="CG84" s="175" t="str">
        <v/>
      </c>
      <c r="CH84" s="175" t="str">
        <v/>
      </c>
      <c r="CI84" s="175" t="str">
        <v/>
      </c>
      <c r="CJ84" s="175" t="str">
        <v/>
      </c>
      <c r="CK84" s="175" t="str">
        <v/>
      </c>
      <c r="CL84" s="175" t="str">
        <v/>
      </c>
      <c r="CM84" s="175" t="str">
        <v/>
      </c>
      <c r="CN84" s="175" t="str">
        <v/>
      </c>
      <c r="CO84" s="175" t="str">
        <v/>
      </c>
      <c r="CP84" s="175" t="str">
        <v/>
      </c>
      <c r="CQ84" s="175" t="str">
        <v/>
      </c>
      <c r="CR84" s="175" t="str">
        <v/>
      </c>
      <c r="CS84" s="175" t="str">
        <v/>
      </c>
      <c r="CT84" s="175" t="str">
        <v/>
      </c>
      <c r="CU84" s="175" t="str">
        <v/>
      </c>
      <c r="CV84" s="175" t="str">
        <v/>
      </c>
      <c r="CW84" s="175" t="str">
        <v/>
      </c>
      <c r="CX84" s="175" t="str">
        <v/>
      </c>
      <c r="CY84" s="175" t="str">
        <v/>
      </c>
      <c r="CZ84" s="175" t="str">
        <v/>
      </c>
      <c r="DA84" s="175" t="str">
        <v/>
      </c>
      <c r="DB84" s="175" t="str">
        <v/>
      </c>
      <c r="DC84" s="175" t="str">
        <v/>
      </c>
      <c r="DD84" s="175" t="str">
        <v/>
      </c>
      <c r="DE84" s="175" t="str">
        <v/>
      </c>
      <c r="DF84" s="175" t="str">
        <v/>
      </c>
      <c r="DG84" s="175" t="str">
        <v/>
      </c>
      <c r="DH84" s="175" t="str">
        <v/>
      </c>
      <c r="DI84" s="175" t="str">
        <v/>
      </c>
      <c r="DJ84" s="175" t="str">
        <v/>
      </c>
      <c r="DK84" s="175" t="str">
        <v/>
      </c>
      <c r="DL84" s="175" t="str">
        <v/>
      </c>
      <c r="DM84" s="175" t="str">
        <v/>
      </c>
      <c r="DN84" s="175" t="str">
        <v/>
      </c>
      <c r="DO84" s="175" t="str">
        <v/>
      </c>
      <c r="DP84" s="175" t="str">
        <v/>
      </c>
      <c r="DQ84" s="175" t="str">
        <v/>
      </c>
      <c r="DR84" s="175" t="str">
        <v/>
      </c>
      <c r="DS84" s="175" t="str">
        <v/>
      </c>
      <c r="DT84" s="175" t="str">
        <v/>
      </c>
      <c r="DU84" s="175" t="str">
        <v/>
      </c>
      <c r="DV84" s="175" t="str">
        <v/>
      </c>
      <c r="DW84" s="175" t="str">
        <v/>
      </c>
      <c r="DX84" s="175" t="str">
        <v/>
      </c>
      <c r="DY84" s="175" t="str">
        <v/>
      </c>
      <c r="DZ84" s="175" t="str">
        <v/>
      </c>
      <c r="EA84" s="175" t="str">
        <v/>
      </c>
      <c r="EB84" s="175" t="str">
        <v/>
      </c>
      <c r="EC84" s="175" t="str">
        <v/>
      </c>
      <c r="ED84" s="175" t="str">
        <v/>
      </c>
      <c r="EE84" s="175" t="str">
        <v/>
      </c>
      <c r="EF84" s="175" t="str">
        <v/>
      </c>
      <c r="EG84" s="175" t="str">
        <v/>
      </c>
      <c r="EH84" s="175" t="str">
        <v/>
      </c>
      <c r="EI84" s="175" t="str">
        <v/>
      </c>
      <c r="EJ84" s="175" t="str">
        <v/>
      </c>
      <c r="EK84" s="175" t="str">
        <v/>
      </c>
      <c r="EL84" s="175" t="str">
        <v/>
      </c>
      <c r="EM84" s="175" t="str">
        <v/>
      </c>
      <c r="EN84" s="175" t="str">
        <v/>
      </c>
      <c r="EO84" s="175" t="str">
        <v/>
      </c>
      <c r="EP84" s="175" t="str">
        <v/>
      </c>
      <c r="EQ84" s="175" t="str">
        <v/>
      </c>
      <c r="ER84" s="175" t="str">
        <v/>
      </c>
      <c r="ES84" s="175" t="str">
        <v/>
      </c>
      <c r="ET84" s="175" t="str">
        <v/>
      </c>
      <c r="EU84" s="175" t="str">
        <v/>
      </c>
      <c r="EV84" s="175" t="str">
        <v/>
      </c>
      <c r="EW84" s="175" t="str">
        <v/>
      </c>
      <c r="EX84" s="175" t="str">
        <v/>
      </c>
      <c r="EY84" s="175" t="str">
        <v/>
      </c>
      <c r="EZ84" s="175" t="str">
        <v/>
      </c>
      <c r="FA84" s="175" t="str">
        <v/>
      </c>
      <c r="FB84" s="175" t="str">
        <v/>
      </c>
      <c r="FC84" s="175" t="str">
        <v/>
      </c>
      <c r="FD84" s="175" t="str">
        <v/>
      </c>
      <c r="FE84" s="175" t="str">
        <v/>
      </c>
      <c r="FF84" s="175" t="str">
        <v/>
      </c>
      <c r="FG84" s="175" t="str">
        <v/>
      </c>
      <c r="FH84" s="175" t="str">
        <v/>
      </c>
      <c r="FI84" s="175" t="str">
        <v/>
      </c>
      <c r="FJ84" s="175" t="str">
        <v/>
      </c>
      <c r="FK84" s="175" t="str">
        <v/>
      </c>
      <c r="FL84" s="175" t="str">
        <v/>
      </c>
      <c r="FM84" s="175" t="str">
        <v/>
      </c>
      <c r="FN84" s="175" t="str">
        <v/>
      </c>
      <c r="FO84" s="175" t="str">
        <v/>
      </c>
      <c r="FP84" s="175" t="str">
        <v/>
      </c>
      <c r="FQ84" s="175" t="str">
        <v/>
      </c>
      <c r="FR84" s="175" t="str">
        <v/>
      </c>
      <c r="FS84" s="175" t="str">
        <v/>
      </c>
      <c r="FT84" s="175" t="str">
        <v/>
      </c>
      <c r="FU84" s="175" t="str">
        <v/>
      </c>
      <c r="FV84" s="175" t="str">
        <v/>
      </c>
      <c r="FW84" s="175" t="str">
        <v/>
      </c>
      <c r="FX84" s="175" t="str">
        <v/>
      </c>
      <c r="FY84" s="175" t="str">
        <v/>
      </c>
      <c r="FZ84" s="175" t="str">
        <v/>
      </c>
      <c r="GA84" s="175" t="str">
        <v/>
      </c>
      <c r="GB84" s="175" t="str">
        <v/>
      </c>
      <c r="GC84" s="175" t="str">
        <v/>
      </c>
      <c r="GD84" s="175" t="str">
        <v/>
      </c>
      <c r="GE84" s="175" t="str">
        <v/>
      </c>
      <c r="GF84" s="175" t="str">
        <v/>
      </c>
      <c r="GG84" s="175" t="str">
        <v/>
      </c>
      <c r="GH84" s="175" t="str">
        <v/>
      </c>
      <c r="GI84" s="175" t="str">
        <v/>
      </c>
      <c r="GJ84" s="175" t="str">
        <v/>
      </c>
      <c r="GK84" s="175" t="str">
        <v/>
      </c>
      <c r="GL84" s="175" t="str">
        <v/>
      </c>
      <c r="GM84" s="175" t="str">
        <v/>
      </c>
      <c r="GN84" s="175" t="str">
        <v/>
      </c>
      <c r="GO84" s="175" t="str">
        <v/>
      </c>
      <c r="GP84" s="175" t="str">
        <v/>
      </c>
      <c r="GQ84" s="175" t="str">
        <v/>
      </c>
      <c r="GR84" s="175" t="str">
        <v/>
      </c>
      <c r="GS84" s="175" t="str">
        <v/>
      </c>
      <c r="GT84" s="175" t="str">
        <v/>
      </c>
      <c r="GU84" s="175" t="str">
        <v/>
      </c>
      <c r="GV84" s="175" t="str">
        <v/>
      </c>
      <c r="GW84" s="175" t="str">
        <v/>
      </c>
      <c r="GX84" s="175" t="str">
        <v/>
      </c>
      <c r="GY84" s="175" t="str">
        <v/>
      </c>
      <c r="GZ84" s="175" t="str">
        <v/>
      </c>
      <c r="HA84" s="175" t="str">
        <v/>
      </c>
      <c r="HB84" s="175" t="str">
        <v/>
      </c>
      <c r="HC84" s="175" t="str">
        <v/>
      </c>
      <c r="HD84" s="175" t="str">
        <v/>
      </c>
      <c r="HE84" s="175" t="str">
        <v/>
      </c>
      <c r="HF84" s="175" t="str">
        <v/>
      </c>
      <c r="HG84" s="175" t="str">
        <v/>
      </c>
      <c r="HH84" s="175" t="str">
        <v/>
      </c>
      <c r="HI84" s="175" t="str">
        <v/>
      </c>
      <c r="HJ84" s="175" t="str">
        <v/>
      </c>
      <c r="HK84" s="175" t="str">
        <v/>
      </c>
      <c r="HL84" s="175" t="str">
        <v/>
      </c>
      <c r="HM84" s="175" t="str">
        <v/>
      </c>
      <c r="HN84" s="175" t="str">
        <v/>
      </c>
      <c r="HO84" s="175" t="str">
        <v/>
      </c>
      <c r="HP84" s="175" t="str">
        <v/>
      </c>
      <c r="HQ84" s="175" t="str">
        <v/>
      </c>
      <c r="HR84" s="175" t="str">
        <v/>
      </c>
      <c r="HS84" s="175" t="str">
        <v/>
      </c>
      <c r="HT84" s="175" t="str">
        <v/>
      </c>
      <c r="HU84" s="175" t="str">
        <v/>
      </c>
      <c r="HV84" s="175" t="str">
        <v/>
      </c>
      <c r="HW84" s="175" t="str">
        <v/>
      </c>
      <c r="HX84" s="175" t="str">
        <v/>
      </c>
      <c r="HY84" s="175" t="str">
        <v/>
      </c>
      <c r="HZ84" s="175" t="str">
        <v/>
      </c>
      <c r="IA84" s="175" t="str">
        <v/>
      </c>
      <c r="IB84" s="175" t="str">
        <v/>
      </c>
      <c r="IC84" s="175" t="str">
        <v/>
      </c>
      <c r="ID84" s="175" t="str">
        <v/>
      </c>
      <c r="IE84" s="175" t="str">
        <v/>
      </c>
      <c r="IF84" s="175" t="str">
        <v/>
      </c>
      <c r="IG84" s="175" t="str">
        <v/>
      </c>
      <c r="IH84" s="175" t="str">
        <v/>
      </c>
      <c r="II84" s="175" t="str">
        <v/>
      </c>
      <c r="IJ84" s="175" t="str">
        <v/>
      </c>
      <c r="IK84" s="175" t="str">
        <v/>
      </c>
      <c r="IL84" s="175" t="str">
        <v/>
      </c>
      <c r="IM84" s="175" t="str">
        <v/>
      </c>
      <c r="IN84" s="175" t="str">
        <v/>
      </c>
      <c r="IO84" s="175" t="str">
        <v/>
      </c>
      <c r="IP84" s="175" t="str">
        <v/>
      </c>
      <c r="IQ84" s="175" t="str">
        <v/>
      </c>
      <c r="IR84" s="175" t="str">
        <v/>
      </c>
      <c r="IS84" s="175" t="str">
        <v/>
      </c>
      <c r="IT84" s="175" t="str">
        <v/>
      </c>
      <c r="IU84" s="175" t="str">
        <v/>
      </c>
      <c r="IV84" s="175" t="str">
        <v/>
      </c>
      <c r="IW84" s="175" t="str">
        <v/>
      </c>
      <c r="IX84" s="175" t="str">
        <v/>
      </c>
      <c r="IY84" s="175" t="str">
        <v/>
      </c>
      <c r="IZ84" s="175" t="str">
        <v/>
      </c>
      <c r="JA84" s="175" t="str">
        <v/>
      </c>
      <c r="JB84" s="175" t="str">
        <v/>
      </c>
      <c r="JC84" s="175" t="str">
        <v/>
      </c>
      <c r="JD84" s="175" t="str">
        <v/>
      </c>
      <c r="JE84" s="175" t="str">
        <v/>
      </c>
      <c r="JF84" s="175" t="str">
        <v/>
      </c>
      <c r="JG84" s="175" t="str">
        <v/>
      </c>
      <c r="JH84" s="175" t="str">
        <v/>
      </c>
      <c r="JI84" s="175" t="str">
        <v/>
      </c>
      <c r="JJ84" s="175" t="str">
        <v/>
      </c>
      <c r="JK84" s="175" t="str">
        <v/>
      </c>
      <c r="JL84" s="175" t="str">
        <v/>
      </c>
      <c r="JM84" s="175" t="str">
        <v/>
      </c>
      <c r="JN84" s="175" t="str">
        <v/>
      </c>
      <c r="JO84" s="175" t="str">
        <v/>
      </c>
      <c r="JP84" s="175" t="str">
        <v/>
      </c>
      <c r="JQ84" s="175" t="str">
        <v/>
      </c>
      <c r="JR84" s="175" t="str">
        <v/>
      </c>
      <c r="JS84" s="175" t="str">
        <v/>
      </c>
      <c r="JT84" s="175" t="str">
        <v/>
      </c>
      <c r="JU84" s="175" t="str">
        <v/>
      </c>
      <c r="JV84" s="175" t="str">
        <v/>
      </c>
      <c r="JW84" s="175" t="str">
        <v/>
      </c>
      <c r="JX84" s="175" t="str">
        <v/>
      </c>
      <c r="JY84" s="175" t="str">
        <v/>
      </c>
      <c r="JZ84" s="175" t="str">
        <v/>
      </c>
      <c r="KA84" s="175" t="str">
        <v/>
      </c>
      <c r="KB84" s="175" t="str">
        <v/>
      </c>
      <c r="KC84" s="175" t="str">
        <v/>
      </c>
      <c r="KD84" s="175" t="str">
        <v/>
      </c>
      <c r="KE84" s="175" t="str">
        <v/>
      </c>
      <c r="KF84" s="175" t="str">
        <v/>
      </c>
      <c r="KG84" s="175" t="str">
        <v/>
      </c>
      <c r="KH84" s="175" t="str">
        <v/>
      </c>
      <c r="KI84" s="175" t="str">
        <v/>
      </c>
      <c r="KJ84" s="175" t="str">
        <v/>
      </c>
      <c r="KK84" s="175" t="str">
        <v/>
      </c>
      <c r="KL84" s="175" t="str">
        <v/>
      </c>
      <c r="KM84" s="175" t="str">
        <v/>
      </c>
      <c r="KN84" s="175" t="str">
        <v/>
      </c>
      <c r="KO84" s="175" t="str">
        <v/>
      </c>
      <c r="KP84" s="175" t="str">
        <v/>
      </c>
      <c r="KQ84" s="175" t="str">
        <v/>
      </c>
      <c r="KR84" s="175" t="str">
        <v/>
      </c>
      <c r="KS84" s="175" t="str">
        <v/>
      </c>
      <c r="KT84" s="175" t="str">
        <v/>
      </c>
      <c r="KU84" s="175" t="str">
        <v/>
      </c>
      <c r="KV84" s="175" t="str">
        <v/>
      </c>
      <c r="KW84" s="175" t="str">
        <v/>
      </c>
      <c r="KX84" s="175" t="str">
        <v/>
      </c>
      <c r="KY84" s="175" t="str">
        <v/>
      </c>
      <c r="KZ84" s="175" t="str">
        <v/>
      </c>
      <c r="LA84" s="175" t="str">
        <v/>
      </c>
      <c r="LB84" s="175" t="str">
        <v/>
      </c>
      <c r="LC84" s="175" t="str">
        <v/>
      </c>
      <c r="LD84" s="175" t="str">
        <v/>
      </c>
      <c r="LE84" s="175" t="str">
        <v/>
      </c>
      <c r="LF84" s="175" t="str">
        <v/>
      </c>
      <c r="LG84" s="175" t="str">
        <v/>
      </c>
      <c r="LH84" s="175" t="str">
        <v/>
      </c>
      <c r="LI84" s="175" t="str">
        <v/>
      </c>
      <c r="LJ84" s="175" t="str">
        <v/>
      </c>
      <c r="LK84" s="175" t="str">
        <v/>
      </c>
      <c r="LL84" s="175" t="str">
        <v/>
      </c>
      <c r="LM84" s="175" t="str">
        <v/>
      </c>
      <c r="LN84" s="175" t="str">
        <v/>
      </c>
      <c r="LO84" s="175" t="str">
        <v/>
      </c>
      <c r="LP84" s="175" t="str">
        <v/>
      </c>
      <c r="LQ84" s="175" t="str">
        <v/>
      </c>
      <c r="LR84" s="175" t="str">
        <v/>
      </c>
      <c r="LS84" s="175" t="str">
        <v/>
      </c>
      <c r="LT84" s="175" t="str">
        <v/>
      </c>
      <c r="LU84" s="175" t="str">
        <v/>
      </c>
      <c r="LV84" s="175" t="str">
        <v/>
      </c>
      <c r="LW84" s="175" t="str">
        <v/>
      </c>
      <c r="LX84" s="175" t="str">
        <v/>
      </c>
      <c r="LY84" s="175" t="str">
        <v/>
      </c>
      <c r="LZ84" s="175" t="str">
        <v/>
      </c>
      <c r="MA84" s="175" t="str">
        <v/>
      </c>
      <c r="MB84" s="175" t="str">
        <v/>
      </c>
      <c r="MC84" s="175" t="str">
        <v/>
      </c>
      <c r="MD84" s="175" t="str">
        <v/>
      </c>
      <c r="ME84" s="175" t="str">
        <v/>
      </c>
      <c r="MF84" s="175" t="str">
        <v/>
      </c>
      <c r="MG84" s="175" t="str">
        <v/>
      </c>
      <c r="MH84" s="175" t="str">
        <v/>
      </c>
      <c r="MI84" s="175" t="str">
        <v/>
      </c>
      <c r="MJ84" s="175" t="str">
        <v/>
      </c>
      <c r="MK84" s="175" t="str">
        <v/>
      </c>
      <c r="ML84" s="175" t="str">
        <v/>
      </c>
      <c r="MM84" s="175" t="str">
        <v/>
      </c>
      <c r="MN84" s="175" t="str">
        <v/>
      </c>
      <c r="MO84" s="175" t="str">
        <v/>
      </c>
      <c r="MP84" s="175" t="str">
        <v/>
      </c>
      <c r="MQ84" s="175" t="str">
        <v/>
      </c>
      <c r="MR84" s="175" t="str">
        <v/>
      </c>
      <c r="MS84" s="175" t="str">
        <v/>
      </c>
      <c r="MT84" s="175" t="str">
        <v/>
      </c>
      <c r="MU84" s="175" t="str">
        <v/>
      </c>
      <c r="MV84" s="175" t="str">
        <v/>
      </c>
      <c r="MW84" s="175" t="str">
        <v/>
      </c>
      <c r="MX84" s="175" t="str">
        <v/>
      </c>
      <c r="MY84" s="175" t="str">
        <v/>
      </c>
      <c r="MZ84" s="175" t="str">
        <v/>
      </c>
      <c r="NA84" s="175" t="str">
        <v/>
      </c>
      <c r="NB84" s="175" t="str">
        <v/>
      </c>
      <c r="NC84" s="175" t="str">
        <v/>
      </c>
      <c r="ND84" s="175" t="str">
        <v/>
      </c>
      <c r="NE84" s="175" t="str">
        <v/>
      </c>
      <c r="NF84" s="175" t="str">
        <v/>
      </c>
      <c r="NG84" s="175" t="str">
        <v/>
      </c>
      <c r="NH84" s="175" t="str">
        <v/>
      </c>
      <c r="NI84" s="175" t="str">
        <v/>
      </c>
      <c r="NJ84" s="175" t="str">
        <v/>
      </c>
      <c r="NK84" s="175" t="str">
        <v/>
      </c>
      <c r="NL84" s="175" t="str">
        <v/>
      </c>
      <c r="NM84" s="175" t="str">
        <v/>
      </c>
      <c r="NN84" s="175" t="str">
        <v/>
      </c>
      <c r="NO84" s="175" t="str">
        <v/>
      </c>
      <c r="NP84" s="175" t="str">
        <v/>
      </c>
      <c r="NQ84" s="175" t="str">
        <v/>
      </c>
      <c r="NR84" s="175" t="str">
        <v/>
      </c>
      <c r="NS84" s="175" t="str">
        <v/>
      </c>
      <c r="NT84" s="175" t="str">
        <v/>
      </c>
      <c r="NU84" s="175" t="str">
        <v/>
      </c>
      <c r="NV84" s="175" t="str">
        <v/>
      </c>
      <c r="NW84" s="175" t="str">
        <v/>
      </c>
      <c r="NX84" s="175" t="str">
        <v/>
      </c>
      <c r="NY84" s="175" t="str">
        <v/>
      </c>
      <c r="NZ84" s="175" t="str">
        <v/>
      </c>
      <c r="OA84" s="175" t="str">
        <v/>
      </c>
      <c r="OB84" s="175" t="str">
        <v/>
      </c>
      <c r="OC84" s="175" t="str">
        <v/>
      </c>
      <c r="OD84" s="175" t="str">
        <v/>
      </c>
      <c r="OE84" s="175" t="str">
        <v/>
      </c>
      <c r="OF84" s="175" t="str">
        <v/>
      </c>
      <c r="OG84" s="175" t="str">
        <v/>
      </c>
      <c r="OH84" s="175" t="str">
        <v/>
      </c>
      <c r="OI84" s="175" t="str">
        <v/>
      </c>
      <c r="OJ84" s="175" t="str">
        <v/>
      </c>
      <c r="OK84" s="175" t="str">
        <v/>
      </c>
      <c r="OL84" s="175" t="str">
        <v/>
      </c>
      <c r="OM84" s="175" t="str">
        <v/>
      </c>
      <c r="ON84" s="175" t="str">
        <v/>
      </c>
      <c r="OO84" s="175" t="str">
        <v/>
      </c>
      <c r="OP84" s="175" t="str">
        <v/>
      </c>
      <c r="OQ84" s="175" t="str">
        <v/>
      </c>
      <c r="OR84" s="175" t="str">
        <v/>
      </c>
      <c r="OS84" s="175" t="str">
        <v/>
      </c>
      <c r="OT84" s="175" t="str">
        <v/>
      </c>
      <c r="OU84" s="175" t="str">
        <v/>
      </c>
      <c r="OV84" s="175" t="str">
        <v/>
      </c>
      <c r="OW84" s="175" t="str">
        <v/>
      </c>
      <c r="OX84" s="175" t="str">
        <v/>
      </c>
      <c r="OY84" s="175" t="str">
        <v/>
      </c>
      <c r="OZ84" s="175" t="str">
        <v/>
      </c>
      <c r="PA84" s="175" t="str">
        <v/>
      </c>
      <c r="PB84" s="175" t="str">
        <v/>
      </c>
      <c r="PC84" s="175" t="str">
        <v/>
      </c>
      <c r="PD84" s="175" t="str">
        <v/>
      </c>
      <c r="PE84" s="175" t="str">
        <v/>
      </c>
      <c r="PF84" s="175" t="str">
        <v/>
      </c>
      <c r="PG84" s="175" t="str">
        <v/>
      </c>
      <c r="PH84" s="175" t="str">
        <v/>
      </c>
      <c r="PI84" s="175" t="str">
        <v/>
      </c>
      <c r="PJ84" s="175" t="str">
        <v/>
      </c>
      <c r="PK84" s="175" t="str">
        <v/>
      </c>
      <c r="PL84" s="175" t="str">
        <v/>
      </c>
      <c r="PM84" s="175" t="str">
        <v/>
      </c>
      <c r="PN84" s="175" t="str">
        <v/>
      </c>
      <c r="PO84" s="175" t="str">
        <v/>
      </c>
      <c r="PP84" s="175" t="str">
        <v/>
      </c>
      <c r="PQ84" s="175" t="str">
        <v/>
      </c>
      <c r="PR84" s="175" t="str">
        <v/>
      </c>
      <c r="PS84" s="175" t="str">
        <v/>
      </c>
      <c r="PT84" s="175" t="str">
        <v/>
      </c>
      <c r="PU84" s="175" t="str">
        <v/>
      </c>
      <c r="PV84" s="175" t="str">
        <v/>
      </c>
      <c r="PW84" s="175" t="str">
        <v/>
      </c>
      <c r="PX84" s="175" t="str">
        <v/>
      </c>
      <c r="PY84" s="175" t="str">
        <v/>
      </c>
      <c r="PZ84" s="175" t="str">
        <v/>
      </c>
      <c r="QA84" s="175" t="str">
        <v/>
      </c>
      <c r="QB84" s="175" t="str">
        <v/>
      </c>
      <c r="QC84" s="175" t="str">
        <v/>
      </c>
      <c r="QD84" s="175" t="str">
        <v/>
      </c>
      <c r="QE84" s="175" t="str">
        <v/>
      </c>
      <c r="QF84" s="175" t="str">
        <v/>
      </c>
      <c r="QG84" s="175" t="str">
        <v/>
      </c>
      <c r="QH84" s="175" t="str">
        <v/>
      </c>
      <c r="QI84" s="175" t="str">
        <v/>
      </c>
      <c r="QJ84" s="175" t="str">
        <v/>
      </c>
      <c r="QK84" s="175" t="str">
        <v/>
      </c>
      <c r="QL84" s="175" t="str">
        <v/>
      </c>
      <c r="QM84" s="175" t="str">
        <v/>
      </c>
      <c r="QN84" s="175" t="str">
        <v/>
      </c>
      <c r="QO84" s="175" t="str">
        <v/>
      </c>
      <c r="QP84" s="175" t="str">
        <v/>
      </c>
      <c r="QQ84" s="175" t="str">
        <v/>
      </c>
      <c r="QR84" s="175" t="str">
        <v/>
      </c>
      <c r="QS84" s="175" t="str">
        <v/>
      </c>
      <c r="QT84" s="175" t="str">
        <v/>
      </c>
      <c r="QU84" s="175" t="str">
        <v/>
      </c>
      <c r="QV84" s="175" t="str">
        <v/>
      </c>
      <c r="QW84" s="175" t="str">
        <v/>
      </c>
      <c r="QX84" s="175" t="str">
        <v/>
      </c>
      <c r="QY84" s="175" t="str">
        <v/>
      </c>
      <c r="QZ84" s="175" t="str">
        <v/>
      </c>
      <c r="RA84" s="175" t="str">
        <v/>
      </c>
      <c r="RB84" s="175" t="str">
        <v/>
      </c>
      <c r="RC84" s="175" t="str">
        <v/>
      </c>
      <c r="RD84" s="175" t="str">
        <v/>
      </c>
      <c r="RE84" s="175" t="str">
        <v/>
      </c>
      <c r="RF84" s="175" t="str">
        <v/>
      </c>
      <c r="RG84" s="175" t="str">
        <v/>
      </c>
      <c r="RH84" s="175" t="str">
        <v/>
      </c>
      <c r="RI84" s="175" t="str">
        <v/>
      </c>
      <c r="RJ84" s="175" t="str">
        <v/>
      </c>
      <c r="RK84" s="175" t="str">
        <v/>
      </c>
      <c r="RL84" s="175" t="str">
        <v/>
      </c>
      <c r="RM84" s="175" t="str">
        <v/>
      </c>
      <c r="RN84" s="175" t="str">
        <v/>
      </c>
      <c r="RO84" s="175" t="str">
        <v/>
      </c>
      <c r="RP84" s="175" t="str">
        <v/>
      </c>
      <c r="RQ84" s="175" t="str">
        <v/>
      </c>
      <c r="RR84" s="175" t="str">
        <v/>
      </c>
      <c r="RS84" s="175" t="str">
        <v/>
      </c>
      <c r="RT84" s="175" t="str">
        <v/>
      </c>
      <c r="RU84" s="175" t="str">
        <v/>
      </c>
      <c r="RV84" s="175" t="str">
        <v/>
      </c>
      <c r="RW84" s="175" t="str">
        <v/>
      </c>
      <c r="RX84" s="175" t="str">
        <v/>
      </c>
      <c r="RY84" s="175" t="str">
        <v/>
      </c>
      <c r="RZ84" s="175" t="str">
        <v/>
      </c>
      <c r="SA84" s="175" t="str">
        <v/>
      </c>
      <c r="SB84" s="175" t="str">
        <v/>
      </c>
      <c r="SC84" s="175" t="str">
        <v/>
      </c>
      <c r="SD84" s="175" t="str">
        <v/>
      </c>
      <c r="SE84" s="175" t="str">
        <v/>
      </c>
      <c r="SF84" s="175" t="str">
        <v/>
      </c>
      <c r="SG84" s="175" t="str">
        <v/>
      </c>
      <c r="SH84" s="175" t="str">
        <v/>
      </c>
      <c r="SI84" s="175" t="str">
        <v/>
      </c>
      <c r="SJ84" s="175" t="str">
        <v/>
      </c>
      <c r="SK84" s="175" t="str">
        <v/>
      </c>
      <c r="SL84" s="175" t="str">
        <v/>
      </c>
      <c r="SM84" s="175" t="str">
        <v/>
      </c>
      <c r="SN84" s="175" t="str">
        <v/>
      </c>
      <c r="SO84" s="175" t="str">
        <v/>
      </c>
      <c r="SP84" s="175" t="str">
        <v/>
      </c>
      <c r="SQ84" s="175" t="str">
        <v/>
      </c>
      <c r="SR84" s="175" t="str">
        <v/>
      </c>
      <c r="SS84" s="175" t="str">
        <v/>
      </c>
      <c r="ST84" s="175" t="str">
        <v/>
      </c>
      <c r="SU84" s="175" t="str">
        <v/>
      </c>
      <c r="SV84" s="175" t="str">
        <v/>
      </c>
      <c r="SW84" s="175" t="str">
        <v/>
      </c>
      <c r="SX84" s="175" t="str">
        <v/>
      </c>
      <c r="SY84" s="175" t="str">
        <v/>
      </c>
      <c r="SZ84" s="175" t="str">
        <v/>
      </c>
      <c r="TA84" s="175" t="str">
        <v/>
      </c>
      <c r="TB84" s="175" t="str">
        <v/>
      </c>
      <c r="TC84" s="175" t="str">
        <v/>
      </c>
      <c r="TD84" s="175" t="str">
        <v/>
      </c>
      <c r="TE84" s="175" t="str">
        <v/>
      </c>
      <c r="TF84" s="175" t="str">
        <v/>
      </c>
      <c r="TG84" s="175" t="str">
        <v/>
      </c>
      <c r="TH84" s="175" t="str">
        <v/>
      </c>
      <c r="TI84" s="175" t="str">
        <v/>
      </c>
      <c r="TJ84" s="175" t="str">
        <v/>
      </c>
      <c r="TK84" s="175" t="str">
        <v/>
      </c>
      <c r="TL84" s="175" t="str">
        <v/>
      </c>
      <c r="TM84" s="175" t="str">
        <v/>
      </c>
      <c r="TN84" s="175" t="str">
        <v/>
      </c>
      <c r="TO84" s="175" t="str">
        <v/>
      </c>
      <c r="TP84" s="175" t="str">
        <v/>
      </c>
      <c r="TQ84" s="175" t="str">
        <v/>
      </c>
      <c r="TR84" s="175" t="str">
        <v/>
      </c>
      <c r="TS84" s="175" t="str">
        <v/>
      </c>
      <c r="TT84" s="175" t="str">
        <v/>
      </c>
      <c r="TU84" s="175" t="str">
        <v/>
      </c>
      <c r="TV84" s="175" t="str">
        <v/>
      </c>
      <c r="TW84" s="175" t="str">
        <v/>
      </c>
      <c r="TX84" s="175" t="str">
        <v/>
      </c>
      <c r="TY84" s="175" t="str">
        <v/>
      </c>
      <c r="TZ84" s="175" t="str">
        <v/>
      </c>
      <c r="UA84" s="175" t="str">
        <v/>
      </c>
      <c r="UB84" s="175" t="str">
        <v/>
      </c>
      <c r="UC84" s="175" t="str">
        <v/>
      </c>
      <c r="UD84" s="175" t="str">
        <v/>
      </c>
      <c r="UE84" s="175" t="str">
        <v/>
      </c>
      <c r="UF84" s="175" t="str">
        <v/>
      </c>
      <c r="UG84" s="175" t="str">
        <v/>
      </c>
      <c r="UH84" s="175" t="str">
        <v/>
      </c>
      <c r="UI84" s="175" t="str">
        <v/>
      </c>
      <c r="UJ84" s="175" t="str">
        <v/>
      </c>
      <c r="UK84" s="175" t="str">
        <v/>
      </c>
      <c r="UL84" s="175" t="str">
        <v/>
      </c>
      <c r="UM84" s="175" t="str">
        <v/>
      </c>
      <c r="UN84" s="175" t="str">
        <v/>
      </c>
      <c r="UO84" s="175" t="str">
        <v/>
      </c>
      <c r="UP84" s="175" t="str">
        <v/>
      </c>
      <c r="UQ84" s="175" t="str">
        <v/>
      </c>
      <c r="UR84" s="175" t="str">
        <v/>
      </c>
      <c r="US84" s="175" t="str">
        <v/>
      </c>
      <c r="UT84" s="175" t="str">
        <v/>
      </c>
      <c r="UU84" s="175" t="str">
        <v/>
      </c>
      <c r="UV84" s="175" t="str">
        <v/>
      </c>
      <c r="UW84" s="175" t="str">
        <v/>
      </c>
      <c r="UX84" s="175" t="str">
        <v/>
      </c>
      <c r="UY84" s="175" t="str">
        <v/>
      </c>
      <c r="UZ84" s="175" t="str">
        <v/>
      </c>
      <c r="VA84" s="175" t="str">
        <v/>
      </c>
      <c r="VB84" s="175" t="str">
        <v/>
      </c>
      <c r="VC84" s="175" t="str">
        <v/>
      </c>
      <c r="VD84" s="175" t="str">
        <v/>
      </c>
      <c r="VE84" s="175" t="str">
        <v/>
      </c>
      <c r="VF84" s="175" t="str">
        <v/>
      </c>
      <c r="VG84" s="175" t="str">
        <v/>
      </c>
      <c r="VH84" s="175" t="str">
        <v/>
      </c>
      <c r="VI84" s="175" t="str">
        <v/>
      </c>
      <c r="VJ84" s="175" t="str">
        <v/>
      </c>
      <c r="VK84" s="175" t="str">
        <v/>
      </c>
      <c r="VL84" s="175" t="str">
        <v/>
      </c>
      <c r="VM84" s="175" t="str">
        <v/>
      </c>
      <c r="VN84" s="175" t="str">
        <v/>
      </c>
      <c r="VO84" s="175" t="str">
        <v/>
      </c>
      <c r="VP84" s="175" t="str">
        <v/>
      </c>
      <c r="VQ84" s="175" t="str">
        <v/>
      </c>
      <c r="VR84" s="175" t="str">
        <v/>
      </c>
      <c r="VS84" s="175" t="str">
        <v/>
      </c>
      <c r="VT84" s="175" t="str">
        <v/>
      </c>
      <c r="VU84" s="175" t="str">
        <v/>
      </c>
      <c r="VV84" s="175" t="str">
        <v/>
      </c>
      <c r="VW84" s="175" t="str">
        <v/>
      </c>
      <c r="VX84" s="175" t="str">
        <v/>
      </c>
      <c r="VY84" s="175" t="str">
        <v/>
      </c>
      <c r="VZ84" s="175" t="str">
        <v/>
      </c>
      <c r="WA84" s="175" t="str">
        <v/>
      </c>
      <c r="WB84" s="175" t="str">
        <v/>
      </c>
      <c r="WC84" s="175" t="str">
        <v/>
      </c>
      <c r="WD84" s="175" t="str">
        <v/>
      </c>
      <c r="WE84" s="175" t="str">
        <v/>
      </c>
      <c r="WF84" s="175" t="str">
        <v/>
      </c>
      <c r="WG84" s="175" t="str">
        <v/>
      </c>
      <c r="WH84" s="175" t="str">
        <v/>
      </c>
      <c r="WI84" s="175" t="str">
        <v/>
      </c>
      <c r="WJ84" s="175" t="str">
        <v/>
      </c>
      <c r="WK84" s="175" t="str">
        <v/>
      </c>
      <c r="WL84" s="175" t="str">
        <v/>
      </c>
      <c r="WM84" s="175" t="str">
        <v/>
      </c>
      <c r="WN84" s="175" t="str">
        <v/>
      </c>
      <c r="WO84" s="175" t="str">
        <v/>
      </c>
      <c r="WP84" s="175" t="str">
        <v/>
      </c>
      <c r="WQ84" s="175" t="str">
        <v/>
      </c>
      <c r="WR84" s="175" t="str">
        <v/>
      </c>
      <c r="WS84" s="175" t="str">
        <v/>
      </c>
      <c r="WT84" s="175" t="str">
        <v/>
      </c>
      <c r="WU84" s="175" t="str">
        <v/>
      </c>
      <c r="WV84" s="175" t="str">
        <v/>
      </c>
      <c r="WW84" s="175" t="str">
        <v/>
      </c>
      <c r="WX84" s="175" t="str">
        <v/>
      </c>
      <c r="WY84" s="175" t="str">
        <v/>
      </c>
      <c r="WZ84" s="175" t="str">
        <v/>
      </c>
      <c r="XA84" s="175" t="str">
        <v/>
      </c>
      <c r="XB84" s="175" t="str">
        <v/>
      </c>
      <c r="XC84" s="175" t="str">
        <v/>
      </c>
      <c r="XD84" s="175" t="str">
        <v/>
      </c>
      <c r="XE84" s="175" t="str">
        <v/>
      </c>
      <c r="XF84" s="175" t="str">
        <v/>
      </c>
      <c r="XG84" s="175" t="str">
        <v/>
      </c>
      <c r="XH84" s="175" t="str">
        <v/>
      </c>
      <c r="XI84" s="175" t="str">
        <v/>
      </c>
      <c r="XJ84" s="175" t="str">
        <v/>
      </c>
      <c r="XK84" s="175" t="str">
        <v/>
      </c>
      <c r="XL84" s="175" t="str">
        <v/>
      </c>
      <c r="XM84" s="175" t="str">
        <v/>
      </c>
      <c r="XN84" s="175" t="str">
        <v/>
      </c>
      <c r="XO84" s="175" t="str">
        <v/>
      </c>
      <c r="XP84" s="175" t="str">
        <v/>
      </c>
      <c r="XQ84" s="175" t="str">
        <v/>
      </c>
      <c r="XR84" s="175" t="str">
        <v/>
      </c>
      <c r="XS84" s="175" t="str">
        <v/>
      </c>
      <c r="XT84" s="175" t="str">
        <v/>
      </c>
      <c r="XU84" s="175" t="str">
        <v/>
      </c>
      <c r="XV84" s="175" t="str">
        <v/>
      </c>
      <c r="XW84" s="175" t="str">
        <v/>
      </c>
      <c r="XX84" s="175" t="str">
        <v/>
      </c>
      <c r="XY84" s="175" t="str">
        <v/>
      </c>
      <c r="XZ84" s="175" t="str">
        <v/>
      </c>
      <c r="YA84" s="175" t="str">
        <v/>
      </c>
      <c r="YB84" s="175" t="str">
        <v/>
      </c>
      <c r="YC84" s="175" t="str">
        <v/>
      </c>
      <c r="YD84" s="175" t="str">
        <v/>
      </c>
      <c r="YE84" s="175" t="str">
        <v/>
      </c>
      <c r="YF84" s="175" t="str">
        <v/>
      </c>
      <c r="YG84" s="175" t="str">
        <v/>
      </c>
      <c r="YH84" s="175" t="str">
        <v/>
      </c>
      <c r="YI84" s="175" t="str">
        <v/>
      </c>
      <c r="YJ84" s="175" t="str">
        <v/>
      </c>
      <c r="YK84" s="175" t="str">
        <v/>
      </c>
      <c r="YL84" s="175" t="str">
        <v/>
      </c>
      <c r="YM84" s="175" t="str">
        <v/>
      </c>
      <c r="YN84" s="175" t="str">
        <v/>
      </c>
      <c r="YO84" s="175" t="str">
        <v/>
      </c>
      <c r="YP84" s="175" t="str">
        <v/>
      </c>
      <c r="YQ84" s="175" t="str">
        <v/>
      </c>
      <c r="YR84" s="175" t="str">
        <v/>
      </c>
      <c r="YS84" s="175" t="str">
        <v/>
      </c>
      <c r="YT84" s="175" t="str">
        <v/>
      </c>
      <c r="YU84" s="175" t="str">
        <v/>
      </c>
      <c r="YV84" s="175" t="str">
        <v/>
      </c>
      <c r="YW84" s="175" t="str">
        <v/>
      </c>
      <c r="YX84" s="175" t="str">
        <v/>
      </c>
      <c r="YY84" s="175" t="str">
        <v/>
      </c>
      <c r="YZ84" s="175" t="str">
        <v/>
      </c>
      <c r="ZA84" s="175" t="str">
        <v/>
      </c>
      <c r="ZB84" s="175" t="str">
        <v/>
      </c>
      <c r="ZC84" s="175" t="str">
        <v/>
      </c>
      <c r="ZD84" s="175" t="str">
        <v/>
      </c>
      <c r="ZE84" s="175" t="str">
        <v/>
      </c>
      <c r="ZF84" s="175" t="str">
        <v/>
      </c>
      <c r="ZG84" s="175" t="str">
        <v/>
      </c>
      <c r="ZH84" s="175" t="str">
        <v/>
      </c>
      <c r="ZI84" s="175" t="str">
        <v/>
      </c>
      <c r="ZJ84" s="175" t="str">
        <v/>
      </c>
      <c r="ZK84" s="175" t="str">
        <v/>
      </c>
      <c r="ZL84" s="175" t="str">
        <v/>
      </c>
      <c r="ZM84" s="175" t="str">
        <v/>
      </c>
      <c r="ZN84" s="175" t="str">
        <v/>
      </c>
      <c r="ZO84" s="175" t="str">
        <v/>
      </c>
      <c r="ZP84" s="175" t="str">
        <v/>
      </c>
      <c r="ZQ84" s="175" t="str">
        <v/>
      </c>
      <c r="ZR84" s="175" t="str">
        <v/>
      </c>
      <c r="ZS84" s="175" t="str">
        <v/>
      </c>
      <c r="ZT84" s="175" t="str">
        <v/>
      </c>
      <c r="ZU84" s="175" t="str">
        <v/>
      </c>
      <c r="ZV84" s="175" t="str">
        <v/>
      </c>
      <c r="ZW84" s="175" t="str">
        <v/>
      </c>
      <c r="ZX84" s="175" t="str">
        <v/>
      </c>
      <c r="ZY84" s="175" t="str">
        <v/>
      </c>
      <c r="ZZ84" s="175" t="str">
        <v/>
      </c>
      <c r="AAA84" s="175" t="str">
        <v/>
      </c>
      <c r="AAB84" s="175" t="str">
        <v/>
      </c>
      <c r="AAC84" s="175" t="str">
        <v/>
      </c>
      <c r="AAD84" s="175" t="str">
        <v/>
      </c>
      <c r="AAE84" s="175" t="str">
        <v/>
      </c>
      <c r="AAF84" s="175" t="str">
        <v/>
      </c>
      <c r="AAG84" s="175" t="str">
        <v/>
      </c>
      <c r="AAH84" s="175" t="str">
        <v/>
      </c>
      <c r="AAI84" s="175" t="str">
        <v/>
      </c>
      <c r="AAJ84" s="175" t="str">
        <v/>
      </c>
      <c r="AAK84" s="175" t="str">
        <v/>
      </c>
      <c r="AAL84" s="175" t="str">
        <v/>
      </c>
      <c r="AAM84" s="175" t="str">
        <v/>
      </c>
      <c r="AAN84" s="175" t="str">
        <v/>
      </c>
      <c r="AAO84" s="175" t="str">
        <v/>
      </c>
      <c r="AAP84" s="175" t="str">
        <v/>
      </c>
      <c r="AAQ84" s="175" t="str">
        <v/>
      </c>
      <c r="AAR84" s="175" t="str">
        <v/>
      </c>
      <c r="AAS84" s="175" t="str">
        <v/>
      </c>
      <c r="AAT84" s="175" t="str">
        <v/>
      </c>
      <c r="AAU84" s="175" t="str">
        <v/>
      </c>
      <c r="AAV84" s="175" t="str">
        <v/>
      </c>
      <c r="AAW84" s="175" t="str">
        <v/>
      </c>
      <c r="AAX84" s="175" t="str">
        <v/>
      </c>
      <c r="AAY84" s="175" t="str">
        <v/>
      </c>
      <c r="AAZ84" s="175" t="str">
        <v/>
      </c>
      <c r="ABA84" s="175" t="str">
        <v/>
      </c>
      <c r="ABB84" s="175" t="str">
        <v/>
      </c>
      <c r="ABC84" s="175" t="str">
        <v/>
      </c>
      <c r="ABD84" s="175" t="str">
        <v/>
      </c>
      <c r="ABE84" s="175" t="str">
        <v/>
      </c>
      <c r="ABF84" s="175" t="str">
        <v/>
      </c>
      <c r="ABG84" s="175" t="str">
        <v/>
      </c>
      <c r="ABH84" s="175" t="str">
        <v/>
      </c>
      <c r="ABI84" s="175" t="str">
        <v/>
      </c>
      <c r="ABJ84" s="175" t="str">
        <v/>
      </c>
      <c r="ABK84" s="175" t="str">
        <v/>
      </c>
      <c r="ABL84" s="175" t="str">
        <v/>
      </c>
      <c r="ABM84" s="175" t="str">
        <v/>
      </c>
      <c r="ABN84" s="175" t="str">
        <v/>
      </c>
      <c r="ABO84" s="175" t="str">
        <v/>
      </c>
      <c r="ABP84" s="175" t="str">
        <v/>
      </c>
      <c r="ABQ84" s="175" t="str">
        <v/>
      </c>
      <c r="ABR84" s="175" t="str">
        <v/>
      </c>
      <c r="ABS84" s="175" t="str">
        <v/>
      </c>
      <c r="ABT84" s="175" t="str">
        <v/>
      </c>
      <c r="ABU84" s="175" t="str">
        <v/>
      </c>
      <c r="ABV84" s="175" t="str">
        <v/>
      </c>
      <c r="ABW84" s="175" t="str">
        <v/>
      </c>
      <c r="ABX84" s="175" t="str">
        <v/>
      </c>
      <c r="ABY84" s="175" t="str">
        <v/>
      </c>
      <c r="ABZ84" s="175" t="str">
        <v/>
      </c>
      <c r="ACA84" s="175" t="str">
        <v/>
      </c>
      <c r="ACB84" s="175" t="str">
        <v/>
      </c>
      <c r="ACC84" s="175" t="str">
        <v/>
      </c>
      <c r="ACD84" s="175" t="str">
        <v/>
      </c>
      <c r="ACE84" s="175" t="str">
        <v/>
      </c>
      <c r="ACF84" s="175" t="str">
        <v/>
      </c>
      <c r="ACG84" s="175" t="str">
        <v/>
      </c>
      <c r="ACH84" s="175" t="str">
        <v/>
      </c>
      <c r="ACI84" s="175" t="str">
        <v/>
      </c>
      <c r="ACJ84" s="175" t="str">
        <v/>
      </c>
      <c r="ACK84" s="175" t="str">
        <v/>
      </c>
      <c r="ACL84" s="175" t="str">
        <v/>
      </c>
      <c r="ACM84" s="175" t="str">
        <v/>
      </c>
      <c r="ACN84" s="175" t="str">
        <v/>
      </c>
      <c r="ACO84" s="175" t="str">
        <v/>
      </c>
      <c r="ACP84" s="175" t="str">
        <v/>
      </c>
      <c r="ACQ84" s="175" t="str">
        <v/>
      </c>
      <c r="ACR84" s="175" t="str">
        <v/>
      </c>
      <c r="ACS84" s="175" t="str">
        <v/>
      </c>
      <c r="ACT84" s="175" t="str">
        <v/>
      </c>
      <c r="ACU84" s="175" t="str">
        <v/>
      </c>
      <c r="ACV84" s="175" t="str">
        <v/>
      </c>
      <c r="ACW84" s="175" t="str">
        <v/>
      </c>
      <c r="ACX84" s="175" t="str">
        <v/>
      </c>
      <c r="ACY84" s="175" t="str">
        <v/>
      </c>
      <c r="ACZ84" s="175" t="str">
        <v/>
      </c>
      <c r="ADA84" s="175" t="str">
        <v/>
      </c>
      <c r="ADB84" s="175" t="str">
        <v/>
      </c>
      <c r="ADC84" s="175" t="str">
        <v/>
      </c>
      <c r="ADD84" s="175" t="str">
        <v/>
      </c>
      <c r="ADE84" s="175" t="str">
        <v/>
      </c>
      <c r="ADF84" s="175" t="str">
        <v/>
      </c>
      <c r="ADG84" s="175" t="str">
        <v/>
      </c>
      <c r="ADH84" s="175" t="str">
        <v/>
      </c>
      <c r="ADI84" s="175" t="str">
        <v/>
      </c>
      <c r="ADJ84" s="175" t="str">
        <v/>
      </c>
      <c r="ADK84" s="175" t="str">
        <v/>
      </c>
      <c r="ADL84" s="175" t="str">
        <v/>
      </c>
      <c r="ADM84" s="175" t="str">
        <v/>
      </c>
      <c r="ADN84" s="175" t="str">
        <v/>
      </c>
      <c r="ADO84" s="175" t="str">
        <v/>
      </c>
      <c r="ADP84" s="175" t="str">
        <v/>
      </c>
      <c r="ADQ84" s="175" t="str">
        <v/>
      </c>
      <c r="ADR84" s="175" t="str">
        <v/>
      </c>
      <c r="ADS84" s="175" t="str">
        <v/>
      </c>
      <c r="ADT84" s="175" t="str">
        <v/>
      </c>
      <c r="ADU84" s="175" t="str">
        <v/>
      </c>
      <c r="ADV84" s="175" t="str">
        <v/>
      </c>
      <c r="ADW84" s="175" t="str">
        <v/>
      </c>
      <c r="ADX84" s="175" t="str">
        <v/>
      </c>
      <c r="ADY84" s="175" t="str">
        <v/>
      </c>
      <c r="ADZ84" s="175" t="str">
        <v/>
      </c>
      <c r="AEA84" s="175" t="str">
        <v/>
      </c>
      <c r="AEB84" s="175" t="str">
        <v/>
      </c>
      <c r="AEC84" s="175" t="str">
        <v/>
      </c>
      <c r="AED84" s="175" t="str">
        <v/>
      </c>
      <c r="AEE84" s="175" t="str">
        <v/>
      </c>
      <c r="AEF84" s="175" t="str">
        <v/>
      </c>
      <c r="AEG84" s="175" t="str">
        <v/>
      </c>
      <c r="AEH84" s="175" t="str">
        <v/>
      </c>
      <c r="AEI84" s="175" t="str">
        <v/>
      </c>
      <c r="AEJ84" s="175" t="str">
        <v/>
      </c>
      <c r="AEK84" s="175" t="str">
        <v/>
      </c>
      <c r="AEL84" s="175" t="str">
        <v/>
      </c>
      <c r="AEM84" s="175" t="str">
        <v/>
      </c>
      <c r="AEN84" s="175" t="str">
        <v/>
      </c>
      <c r="AEO84" s="175" t="str">
        <v/>
      </c>
      <c r="AEP84" s="175" t="str">
        <v/>
      </c>
      <c r="AEQ84" s="175" t="str">
        <v/>
      </c>
      <c r="AER84" s="175" t="str">
        <v/>
      </c>
      <c r="AES84" s="175" t="str">
        <v/>
      </c>
      <c r="AET84" s="175" t="str">
        <v/>
      </c>
      <c r="AEU84" s="175" t="str">
        <v/>
      </c>
      <c r="AEV84" s="175" t="str">
        <v/>
      </c>
      <c r="AEW84" s="175" t="str">
        <v/>
      </c>
      <c r="AEX84" s="175" t="str">
        <v/>
      </c>
      <c r="AEY84" s="175" t="str">
        <v/>
      </c>
      <c r="AEZ84" s="175" t="str">
        <v/>
      </c>
      <c r="AFA84" s="175" t="str">
        <v/>
      </c>
      <c r="AFB84" s="175" t="str">
        <v/>
      </c>
      <c r="AFC84" s="175" t="str">
        <v/>
      </c>
      <c r="AFD84" s="175" t="str">
        <v/>
      </c>
      <c r="AFE84" s="175" t="str">
        <v/>
      </c>
      <c r="AFF84" s="175" t="str">
        <v/>
      </c>
      <c r="AFG84" s="175" t="str">
        <v/>
      </c>
      <c r="AFH84" s="175" t="str">
        <v/>
      </c>
      <c r="AFI84" s="175" t="str">
        <v/>
      </c>
      <c r="AFJ84" s="175" t="str">
        <v/>
      </c>
      <c r="AFK84" s="175" t="str">
        <v/>
      </c>
      <c r="AFL84" s="175" t="str">
        <v/>
      </c>
      <c r="AFM84" s="175" t="str">
        <v/>
      </c>
      <c r="AFN84" s="175" t="str">
        <v/>
      </c>
      <c r="AFO84" s="175" t="str">
        <v/>
      </c>
      <c r="AFP84" s="175" t="str">
        <v/>
      </c>
      <c r="AFQ84" s="175" t="str">
        <v/>
      </c>
      <c r="AFR84" s="175" t="str">
        <v/>
      </c>
      <c r="AFS84" s="175" t="str">
        <v/>
      </c>
      <c r="AFT84" s="175" t="str">
        <v/>
      </c>
      <c r="AFU84" s="175" t="str">
        <v/>
      </c>
      <c r="AFV84" s="175" t="str">
        <v/>
      </c>
      <c r="AFW84" s="175" t="str">
        <v/>
      </c>
      <c r="AFX84" s="175" t="str">
        <v/>
      </c>
      <c r="AFY84" s="175" t="str">
        <v/>
      </c>
      <c r="AFZ84" s="175" t="str">
        <v/>
      </c>
      <c r="AGA84" s="175" t="str">
        <v/>
      </c>
      <c r="AGB84" s="175" t="str">
        <v/>
      </c>
      <c r="AGC84" s="175" t="str">
        <v/>
      </c>
      <c r="AGD84" s="175" t="str">
        <v/>
      </c>
      <c r="AGE84" s="175" t="str">
        <v/>
      </c>
      <c r="AGF84" s="175" t="str">
        <v/>
      </c>
      <c r="AGG84" s="175" t="str">
        <v/>
      </c>
      <c r="AGH84" s="175" t="str">
        <v/>
      </c>
      <c r="AGI84" s="175" t="str">
        <v/>
      </c>
      <c r="AGJ84" s="175" t="str">
        <v/>
      </c>
      <c r="AGK84" s="175" t="str">
        <v/>
      </c>
      <c r="AGL84" s="175" t="str">
        <v/>
      </c>
      <c r="AGM84" s="175" t="str">
        <v/>
      </c>
      <c r="AGN84" s="175" t="str">
        <v/>
      </c>
      <c r="AGO84" s="175" t="str">
        <v/>
      </c>
      <c r="AGP84" s="175" t="str">
        <v/>
      </c>
      <c r="AGQ84" s="175" t="str">
        <v/>
      </c>
      <c r="AGR84" s="175" t="str">
        <v/>
      </c>
      <c r="AGS84" s="175" t="str">
        <v/>
      </c>
      <c r="AGT84" s="175" t="str">
        <v/>
      </c>
      <c r="AGU84" s="175" t="str">
        <v/>
      </c>
      <c r="AGV84" s="175" t="str">
        <v/>
      </c>
      <c r="AGW84" s="175" t="str">
        <v/>
      </c>
      <c r="AGX84" s="175" t="str">
        <v/>
      </c>
      <c r="AGY84" s="175" t="str">
        <v/>
      </c>
      <c r="AGZ84" s="175" t="str">
        <v/>
      </c>
      <c r="AHA84" s="175" t="str">
        <v/>
      </c>
      <c r="AHB84" s="175" t="str">
        <v/>
      </c>
      <c r="AHC84" s="175" t="str">
        <v/>
      </c>
      <c r="AHD84" s="175" t="str">
        <v/>
      </c>
      <c r="AHE84" s="175" t="str">
        <v/>
      </c>
      <c r="AHF84" s="175" t="str">
        <v/>
      </c>
      <c r="AHG84" s="175" t="str">
        <v/>
      </c>
      <c r="AHH84" s="175" t="str">
        <v/>
      </c>
      <c r="AHI84" s="175" t="str">
        <v/>
      </c>
      <c r="AHJ84" s="175" t="str">
        <v/>
      </c>
      <c r="AHK84" s="175" t="str">
        <v/>
      </c>
      <c r="AHL84" s="175" t="str">
        <v/>
      </c>
      <c r="AHM84" s="175" t="str">
        <v/>
      </c>
      <c r="AHN84" s="175" t="str">
        <v/>
      </c>
      <c r="AHO84" s="175" t="str">
        <v/>
      </c>
      <c r="AHP84" s="175" t="str">
        <v/>
      </c>
      <c r="AHQ84" s="175" t="str">
        <v/>
      </c>
      <c r="AHR84" s="175" t="str">
        <v/>
      </c>
      <c r="AHS84" s="175" t="str">
        <v/>
      </c>
      <c r="AHT84" s="175" t="str">
        <v/>
      </c>
      <c r="AHU84" s="175" t="str">
        <v/>
      </c>
      <c r="AHV84" s="175" t="str">
        <v/>
      </c>
      <c r="AHW84" s="175" t="str">
        <v/>
      </c>
      <c r="AHX84" s="175" t="str">
        <v/>
      </c>
      <c r="AHY84" s="175" t="str">
        <v/>
      </c>
      <c r="AHZ84" s="175" t="str">
        <v/>
      </c>
      <c r="AIA84" s="175" t="str">
        <v/>
      </c>
      <c r="AIB84" s="175" t="str">
        <v/>
      </c>
      <c r="AIC84" s="175" t="str">
        <v/>
      </c>
      <c r="AID84" s="175" t="str">
        <v/>
      </c>
      <c r="AIE84" s="175" t="str">
        <v/>
      </c>
      <c r="AIF84" s="175" t="str">
        <v/>
      </c>
      <c r="AIG84" s="175" t="str">
        <v/>
      </c>
      <c r="AIH84" s="175" t="str">
        <v/>
      </c>
      <c r="AII84" s="175" t="str">
        <v/>
      </c>
      <c r="AIJ84" s="175" t="str">
        <v/>
      </c>
      <c r="AIK84" s="175" t="str">
        <v/>
      </c>
      <c r="AIL84" s="175" t="str">
        <v/>
      </c>
      <c r="AIM84" s="175" t="str">
        <v/>
      </c>
      <c r="AIN84" s="175" t="str">
        <v/>
      </c>
      <c r="AIO84" s="175" t="str">
        <v/>
      </c>
      <c r="AIP84" s="175" t="str">
        <v/>
      </c>
      <c r="AIQ84" s="175" t="str">
        <v/>
      </c>
      <c r="AIR84" s="175" t="str">
        <v/>
      </c>
      <c r="AIS84" s="175" t="str">
        <v/>
      </c>
      <c r="AIT84" s="175" t="str">
        <v/>
      </c>
      <c r="AIU84" s="175" t="str">
        <v/>
      </c>
      <c r="AIV84" s="175" t="str">
        <v/>
      </c>
      <c r="AIW84" s="175" t="str">
        <v/>
      </c>
      <c r="AIX84" s="175" t="str">
        <v/>
      </c>
      <c r="AIY84" s="175" t="str">
        <v/>
      </c>
      <c r="AIZ84" s="175" t="str">
        <v/>
      </c>
      <c r="AJA84" s="175" t="str">
        <v/>
      </c>
      <c r="AJB84" s="175" t="str">
        <v/>
      </c>
      <c r="AJC84" s="175" t="str">
        <v/>
      </c>
      <c r="AJD84" s="175" t="str">
        <v/>
      </c>
      <c r="AJE84" s="175" t="str">
        <v/>
      </c>
      <c r="AJF84" s="175" t="str">
        <v/>
      </c>
      <c r="AJG84" s="175" t="str">
        <v/>
      </c>
      <c r="AJH84" s="175" t="str">
        <v/>
      </c>
      <c r="AJI84" s="175" t="str">
        <v/>
      </c>
      <c r="AJJ84" s="175" t="str">
        <v/>
      </c>
      <c r="AJK84" s="175" t="str">
        <v/>
      </c>
      <c r="AJL84" s="175" t="str">
        <v/>
      </c>
      <c r="AJM84" s="175" t="str">
        <v/>
      </c>
      <c r="AJN84" s="175" t="str">
        <v/>
      </c>
      <c r="AJO84" s="175" t="str">
        <v/>
      </c>
      <c r="AJP84" s="175" t="str">
        <v/>
      </c>
      <c r="AJQ84" s="175" t="str">
        <v/>
      </c>
      <c r="AJR84" s="175" t="str">
        <v/>
      </c>
      <c r="AJS84" s="175" t="str">
        <v/>
      </c>
      <c r="AJT84" s="175" t="str">
        <v/>
      </c>
      <c r="AJU84" s="175" t="str">
        <v/>
      </c>
      <c r="AJV84" s="175" t="str">
        <v/>
      </c>
      <c r="AJW84" s="175" t="str">
        <v/>
      </c>
      <c r="AJX84" s="175" t="str">
        <v/>
      </c>
      <c r="AJY84" s="175" t="str">
        <v/>
      </c>
      <c r="AJZ84" s="175" t="str">
        <v/>
      </c>
      <c r="AKA84" s="175" t="str">
        <v/>
      </c>
      <c r="AKB84" s="175" t="str">
        <v/>
      </c>
      <c r="AKC84" s="175" t="str">
        <v/>
      </c>
      <c r="AKD84" s="175" t="str">
        <v/>
      </c>
      <c r="AKE84" s="175" t="str">
        <v/>
      </c>
      <c r="AKF84" s="175" t="str">
        <v/>
      </c>
      <c r="AKG84" s="175" t="str">
        <v/>
      </c>
      <c r="AKH84" s="175" t="str">
        <v/>
      </c>
      <c r="AKI84" s="175" t="str">
        <v/>
      </c>
      <c r="AKJ84" s="175" t="str">
        <v/>
      </c>
      <c r="AKK84" s="175" t="str">
        <v/>
      </c>
      <c r="AKL84" s="175" t="str">
        <v/>
      </c>
      <c r="AKM84" s="175" t="str">
        <v/>
      </c>
      <c r="AKN84" s="175" t="str">
        <v/>
      </c>
      <c r="AKO84" s="175" t="str">
        <v/>
      </c>
      <c r="AKP84" s="175" t="str">
        <v/>
      </c>
      <c r="AKQ84" s="175" t="str">
        <v/>
      </c>
      <c r="AKR84" s="175" t="str">
        <v/>
      </c>
      <c r="AKS84" s="175" t="str">
        <v/>
      </c>
      <c r="AKT84" s="175" t="str">
        <v/>
      </c>
      <c r="AKU84" s="175" t="str">
        <v/>
      </c>
      <c r="AKV84" s="175" t="str">
        <v/>
      </c>
      <c r="AKW84" s="175" t="str">
        <v/>
      </c>
      <c r="AKX84" s="175" t="str">
        <v/>
      </c>
      <c r="AKY84" s="175" t="str">
        <v/>
      </c>
      <c r="AKZ84" s="175" t="str">
        <v/>
      </c>
      <c r="ALA84" s="175" t="str">
        <v/>
      </c>
      <c r="ALB84" s="175" t="str">
        <v/>
      </c>
      <c r="ALC84" s="175" t="str">
        <v/>
      </c>
      <c r="ALD84" s="175" t="str">
        <v/>
      </c>
      <c r="ALE84" s="175" t="str">
        <v/>
      </c>
      <c r="ALF84" s="175" t="str">
        <v/>
      </c>
      <c r="ALG84" s="175" t="str">
        <v/>
      </c>
      <c r="ALH84" s="175" t="str">
        <v/>
      </c>
      <c r="ALI84" s="175" t="str">
        <v/>
      </c>
      <c r="ALJ84" s="175" t="str">
        <v/>
      </c>
      <c r="ALK84" s="175" t="str">
        <v/>
      </c>
      <c r="ALL84" s="175" t="str">
        <v/>
      </c>
      <c r="ALM84" s="175" t="str">
        <v/>
      </c>
      <c r="ALN84" s="175" t="str">
        <v/>
      </c>
      <c r="ALO84" s="175" t="str">
        <v/>
      </c>
      <c r="ALP84" s="175" t="str">
        <v/>
      </c>
      <c r="ALQ84" s="175" t="str">
        <v/>
      </c>
      <c r="ALR84" s="175" t="str">
        <v/>
      </c>
      <c r="ALS84" s="175" t="str">
        <v/>
      </c>
      <c r="ALT84" s="175" t="str">
        <v/>
      </c>
      <c r="ALU84" s="175" t="str">
        <v/>
      </c>
      <c r="ALV84" s="175" t="str">
        <v/>
      </c>
      <c r="ALW84" s="175" t="str">
        <v/>
      </c>
      <c r="ALX84" s="176" t="str">
        <v/>
      </c>
    </row>
    <row r="85" spans="1:1012" ht="14.4" customHeight="1" x14ac:dyDescent="0.3">
      <c r="A85" s="99" t="str">
        <f t="shared" si="1"/>
        <v/>
      </c>
      <c r="B85" s="190" t="str">
        <f>IF(Calculations[[#This Row],[Adoption Year]]&lt;=Plan_Yrs,Inv*(1+YoY_Inv)^Calculations[[#This Row],[Adoption Year]],"")</f>
        <v/>
      </c>
      <c r="C85" s="190" t="str">
        <f>IF(Calculations[[#This Row],[Adoption Year]]&lt;= Plan_Yrs, Calculations[[#This Row],[Investment]]/(1+DR)^Calculations[[#This Row],[Adoption Year]],"")</f>
        <v/>
      </c>
      <c r="D85" s="190" t="str">
        <f>IF(Calculations[[#This Row],[Adoption Year]]&lt;=Plan_Yrs,
   IF(DR=0,
      Ben*((1+YoY_Ben))^Calculations[[#This Row],[Adoption Year]] * Ben_Life / (1+DR)^Calculations[[#This Row],[Adoption Year]],
      Ben * ((1+YoY_Ben)/(1+DR))^Calculations[[#This Row],[Adoption Year]] * (1 - (1/(1+DR))^Ben_Life) / DR
   ),
   ""
)</f>
        <v/>
      </c>
      <c r="E85" s="190" t="str">
        <f>IF(Calculations[[#This Row],[Adoption Year]]&lt;= Plan_Yrs,Calculations[[#This Row],[Lifetime Benefits PV]]-Calculations[[#This Row],[Investment PV]],"")</f>
        <v/>
      </c>
      <c r="F85" s="190" t="str">
        <f>IF(Calculations[[#This Row],[Adoption Year]]&lt;= Plan_Yrs, MAX(Calculations[NPV])-Calculations[[#This Row],[NPV]],"")</f>
        <v/>
      </c>
      <c r="G85" s="193" t="str">
        <f>IF(Calculations[[#This Row],[Adoption Year]]&lt;= Plan_Yrs, AVERAGE(M85:ALX85),"")</f>
        <v/>
      </c>
      <c r="H85" s="194" t="str">
        <f>IF(Calculations[[#This Row],[Adoption Year]]&lt;= Plan_Yrs, MAX(Calculations[NPV Mean])-Calculations[[#This Row],[NPV Mean]],"")</f>
        <v/>
      </c>
      <c r="I85"/>
      <c r="J85" s="6"/>
      <c r="K85" s="66">
        <v>18</v>
      </c>
      <c r="L85" s="180" t="str">
        <f>Calculations[[#This Row],[NPV]]</f>
        <v/>
      </c>
      <c r="M85" s="175" t="str">
        <v/>
      </c>
      <c r="N85" s="175" t="str">
        <v/>
      </c>
      <c r="O85" s="175" t="str">
        <v/>
      </c>
      <c r="P85" s="175" t="str">
        <v/>
      </c>
      <c r="Q85" s="175" t="str">
        <v/>
      </c>
      <c r="R85" s="175" t="str">
        <v/>
      </c>
      <c r="S85" s="175" t="str">
        <v/>
      </c>
      <c r="T85" s="175" t="str">
        <v/>
      </c>
      <c r="U85" s="175" t="str">
        <v/>
      </c>
      <c r="V85" s="175" t="str">
        <v/>
      </c>
      <c r="W85" s="175" t="str">
        <v/>
      </c>
      <c r="X85" s="175" t="str">
        <v/>
      </c>
      <c r="Y85" s="175" t="str">
        <v/>
      </c>
      <c r="Z85" s="175" t="str">
        <v/>
      </c>
      <c r="AA85" s="175" t="str">
        <v/>
      </c>
      <c r="AB85" s="175" t="str">
        <v/>
      </c>
      <c r="AC85" s="175" t="str">
        <v/>
      </c>
      <c r="AD85" s="175" t="str">
        <v/>
      </c>
      <c r="AE85" s="175" t="str">
        <v/>
      </c>
      <c r="AF85" s="175" t="str">
        <v/>
      </c>
      <c r="AG85" s="175" t="str">
        <v/>
      </c>
      <c r="AH85" s="175" t="str">
        <v/>
      </c>
      <c r="AI85" s="175" t="str">
        <v/>
      </c>
      <c r="AJ85" s="175" t="str">
        <v/>
      </c>
      <c r="AK85" s="175" t="str">
        <v/>
      </c>
      <c r="AL85" s="175" t="str">
        <v/>
      </c>
      <c r="AM85" s="175" t="str">
        <v/>
      </c>
      <c r="AN85" s="175" t="str">
        <v/>
      </c>
      <c r="AO85" s="175" t="str">
        <v/>
      </c>
      <c r="AP85" s="175" t="str">
        <v/>
      </c>
      <c r="AQ85" s="175" t="str">
        <v/>
      </c>
      <c r="AR85" s="175" t="str">
        <v/>
      </c>
      <c r="AS85" s="175" t="str">
        <v/>
      </c>
      <c r="AT85" s="175" t="str">
        <v/>
      </c>
      <c r="AU85" s="175" t="str">
        <v/>
      </c>
      <c r="AV85" s="175" t="str">
        <v/>
      </c>
      <c r="AW85" s="175" t="str">
        <v/>
      </c>
      <c r="AX85" s="175" t="str">
        <v/>
      </c>
      <c r="AY85" s="175" t="str">
        <v/>
      </c>
      <c r="AZ85" s="175" t="str">
        <v/>
      </c>
      <c r="BA85" s="175" t="str">
        <v/>
      </c>
      <c r="BB85" s="175" t="str">
        <v/>
      </c>
      <c r="BC85" s="175" t="str">
        <v/>
      </c>
      <c r="BD85" s="175" t="str">
        <v/>
      </c>
      <c r="BE85" s="175" t="str">
        <v/>
      </c>
      <c r="BF85" s="175" t="str">
        <v/>
      </c>
      <c r="BG85" s="175" t="str">
        <v/>
      </c>
      <c r="BH85" s="175" t="str">
        <v/>
      </c>
      <c r="BI85" s="175" t="str">
        <v/>
      </c>
      <c r="BJ85" s="175" t="str">
        <v/>
      </c>
      <c r="BK85" s="175" t="str">
        <v/>
      </c>
      <c r="BL85" s="175" t="str">
        <v/>
      </c>
      <c r="BM85" s="175" t="str">
        <v/>
      </c>
      <c r="BN85" s="175" t="str">
        <v/>
      </c>
      <c r="BO85" s="175" t="str">
        <v/>
      </c>
      <c r="BP85" s="175" t="str">
        <v/>
      </c>
      <c r="BQ85" s="175" t="str">
        <v/>
      </c>
      <c r="BR85" s="175" t="str">
        <v/>
      </c>
      <c r="BS85" s="175" t="str">
        <v/>
      </c>
      <c r="BT85" s="175" t="str">
        <v/>
      </c>
      <c r="BU85" s="175" t="str">
        <v/>
      </c>
      <c r="BV85" s="175" t="str">
        <v/>
      </c>
      <c r="BW85" s="175" t="str">
        <v/>
      </c>
      <c r="BX85" s="175" t="str">
        <v/>
      </c>
      <c r="BY85" s="175" t="str">
        <v/>
      </c>
      <c r="BZ85" s="175" t="str">
        <v/>
      </c>
      <c r="CA85" s="175" t="str">
        <v/>
      </c>
      <c r="CB85" s="175" t="str">
        <v/>
      </c>
      <c r="CC85" s="175" t="str">
        <v/>
      </c>
      <c r="CD85" s="175" t="str">
        <v/>
      </c>
      <c r="CE85" s="175" t="str">
        <v/>
      </c>
      <c r="CF85" s="175" t="str">
        <v/>
      </c>
      <c r="CG85" s="175" t="str">
        <v/>
      </c>
      <c r="CH85" s="175" t="str">
        <v/>
      </c>
      <c r="CI85" s="175" t="str">
        <v/>
      </c>
      <c r="CJ85" s="175" t="str">
        <v/>
      </c>
      <c r="CK85" s="175" t="str">
        <v/>
      </c>
      <c r="CL85" s="175" t="str">
        <v/>
      </c>
      <c r="CM85" s="175" t="str">
        <v/>
      </c>
      <c r="CN85" s="175" t="str">
        <v/>
      </c>
      <c r="CO85" s="175" t="str">
        <v/>
      </c>
      <c r="CP85" s="175" t="str">
        <v/>
      </c>
      <c r="CQ85" s="175" t="str">
        <v/>
      </c>
      <c r="CR85" s="175" t="str">
        <v/>
      </c>
      <c r="CS85" s="175" t="str">
        <v/>
      </c>
      <c r="CT85" s="175" t="str">
        <v/>
      </c>
      <c r="CU85" s="175" t="str">
        <v/>
      </c>
      <c r="CV85" s="175" t="str">
        <v/>
      </c>
      <c r="CW85" s="175" t="str">
        <v/>
      </c>
      <c r="CX85" s="175" t="str">
        <v/>
      </c>
      <c r="CY85" s="175" t="str">
        <v/>
      </c>
      <c r="CZ85" s="175" t="str">
        <v/>
      </c>
      <c r="DA85" s="175" t="str">
        <v/>
      </c>
      <c r="DB85" s="175" t="str">
        <v/>
      </c>
      <c r="DC85" s="175" t="str">
        <v/>
      </c>
      <c r="DD85" s="175" t="str">
        <v/>
      </c>
      <c r="DE85" s="175" t="str">
        <v/>
      </c>
      <c r="DF85" s="175" t="str">
        <v/>
      </c>
      <c r="DG85" s="175" t="str">
        <v/>
      </c>
      <c r="DH85" s="175" t="str">
        <v/>
      </c>
      <c r="DI85" s="175" t="str">
        <v/>
      </c>
      <c r="DJ85" s="175" t="str">
        <v/>
      </c>
      <c r="DK85" s="175" t="str">
        <v/>
      </c>
      <c r="DL85" s="175" t="str">
        <v/>
      </c>
      <c r="DM85" s="175" t="str">
        <v/>
      </c>
      <c r="DN85" s="175" t="str">
        <v/>
      </c>
      <c r="DO85" s="175" t="str">
        <v/>
      </c>
      <c r="DP85" s="175" t="str">
        <v/>
      </c>
      <c r="DQ85" s="175" t="str">
        <v/>
      </c>
      <c r="DR85" s="175" t="str">
        <v/>
      </c>
      <c r="DS85" s="175" t="str">
        <v/>
      </c>
      <c r="DT85" s="175" t="str">
        <v/>
      </c>
      <c r="DU85" s="175" t="str">
        <v/>
      </c>
      <c r="DV85" s="175" t="str">
        <v/>
      </c>
      <c r="DW85" s="175" t="str">
        <v/>
      </c>
      <c r="DX85" s="175" t="str">
        <v/>
      </c>
      <c r="DY85" s="175" t="str">
        <v/>
      </c>
      <c r="DZ85" s="175" t="str">
        <v/>
      </c>
      <c r="EA85" s="175" t="str">
        <v/>
      </c>
      <c r="EB85" s="175" t="str">
        <v/>
      </c>
      <c r="EC85" s="175" t="str">
        <v/>
      </c>
      <c r="ED85" s="175" t="str">
        <v/>
      </c>
      <c r="EE85" s="175" t="str">
        <v/>
      </c>
      <c r="EF85" s="175" t="str">
        <v/>
      </c>
      <c r="EG85" s="175" t="str">
        <v/>
      </c>
      <c r="EH85" s="175" t="str">
        <v/>
      </c>
      <c r="EI85" s="175" t="str">
        <v/>
      </c>
      <c r="EJ85" s="175" t="str">
        <v/>
      </c>
      <c r="EK85" s="175" t="str">
        <v/>
      </c>
      <c r="EL85" s="175" t="str">
        <v/>
      </c>
      <c r="EM85" s="175" t="str">
        <v/>
      </c>
      <c r="EN85" s="175" t="str">
        <v/>
      </c>
      <c r="EO85" s="175" t="str">
        <v/>
      </c>
      <c r="EP85" s="175" t="str">
        <v/>
      </c>
      <c r="EQ85" s="175" t="str">
        <v/>
      </c>
      <c r="ER85" s="175" t="str">
        <v/>
      </c>
      <c r="ES85" s="175" t="str">
        <v/>
      </c>
      <c r="ET85" s="175" t="str">
        <v/>
      </c>
      <c r="EU85" s="175" t="str">
        <v/>
      </c>
      <c r="EV85" s="175" t="str">
        <v/>
      </c>
      <c r="EW85" s="175" t="str">
        <v/>
      </c>
      <c r="EX85" s="175" t="str">
        <v/>
      </c>
      <c r="EY85" s="175" t="str">
        <v/>
      </c>
      <c r="EZ85" s="175" t="str">
        <v/>
      </c>
      <c r="FA85" s="175" t="str">
        <v/>
      </c>
      <c r="FB85" s="175" t="str">
        <v/>
      </c>
      <c r="FC85" s="175" t="str">
        <v/>
      </c>
      <c r="FD85" s="175" t="str">
        <v/>
      </c>
      <c r="FE85" s="175" t="str">
        <v/>
      </c>
      <c r="FF85" s="175" t="str">
        <v/>
      </c>
      <c r="FG85" s="175" t="str">
        <v/>
      </c>
      <c r="FH85" s="175" t="str">
        <v/>
      </c>
      <c r="FI85" s="175" t="str">
        <v/>
      </c>
      <c r="FJ85" s="175" t="str">
        <v/>
      </c>
      <c r="FK85" s="175" t="str">
        <v/>
      </c>
      <c r="FL85" s="175" t="str">
        <v/>
      </c>
      <c r="FM85" s="175" t="str">
        <v/>
      </c>
      <c r="FN85" s="175" t="str">
        <v/>
      </c>
      <c r="FO85" s="175" t="str">
        <v/>
      </c>
      <c r="FP85" s="175" t="str">
        <v/>
      </c>
      <c r="FQ85" s="175" t="str">
        <v/>
      </c>
      <c r="FR85" s="175" t="str">
        <v/>
      </c>
      <c r="FS85" s="175" t="str">
        <v/>
      </c>
      <c r="FT85" s="175" t="str">
        <v/>
      </c>
      <c r="FU85" s="175" t="str">
        <v/>
      </c>
      <c r="FV85" s="175" t="str">
        <v/>
      </c>
      <c r="FW85" s="175" t="str">
        <v/>
      </c>
      <c r="FX85" s="175" t="str">
        <v/>
      </c>
      <c r="FY85" s="175" t="str">
        <v/>
      </c>
      <c r="FZ85" s="175" t="str">
        <v/>
      </c>
      <c r="GA85" s="175" t="str">
        <v/>
      </c>
      <c r="GB85" s="175" t="str">
        <v/>
      </c>
      <c r="GC85" s="175" t="str">
        <v/>
      </c>
      <c r="GD85" s="175" t="str">
        <v/>
      </c>
      <c r="GE85" s="175" t="str">
        <v/>
      </c>
      <c r="GF85" s="175" t="str">
        <v/>
      </c>
      <c r="GG85" s="175" t="str">
        <v/>
      </c>
      <c r="GH85" s="175" t="str">
        <v/>
      </c>
      <c r="GI85" s="175" t="str">
        <v/>
      </c>
      <c r="GJ85" s="175" t="str">
        <v/>
      </c>
      <c r="GK85" s="175" t="str">
        <v/>
      </c>
      <c r="GL85" s="175" t="str">
        <v/>
      </c>
      <c r="GM85" s="175" t="str">
        <v/>
      </c>
      <c r="GN85" s="175" t="str">
        <v/>
      </c>
      <c r="GO85" s="175" t="str">
        <v/>
      </c>
      <c r="GP85" s="175" t="str">
        <v/>
      </c>
      <c r="GQ85" s="175" t="str">
        <v/>
      </c>
      <c r="GR85" s="175" t="str">
        <v/>
      </c>
      <c r="GS85" s="175" t="str">
        <v/>
      </c>
      <c r="GT85" s="175" t="str">
        <v/>
      </c>
      <c r="GU85" s="175" t="str">
        <v/>
      </c>
      <c r="GV85" s="175" t="str">
        <v/>
      </c>
      <c r="GW85" s="175" t="str">
        <v/>
      </c>
      <c r="GX85" s="175" t="str">
        <v/>
      </c>
      <c r="GY85" s="175" t="str">
        <v/>
      </c>
      <c r="GZ85" s="175" t="str">
        <v/>
      </c>
      <c r="HA85" s="175" t="str">
        <v/>
      </c>
      <c r="HB85" s="175" t="str">
        <v/>
      </c>
      <c r="HC85" s="175" t="str">
        <v/>
      </c>
      <c r="HD85" s="175" t="str">
        <v/>
      </c>
      <c r="HE85" s="175" t="str">
        <v/>
      </c>
      <c r="HF85" s="175" t="str">
        <v/>
      </c>
      <c r="HG85" s="175" t="str">
        <v/>
      </c>
      <c r="HH85" s="175" t="str">
        <v/>
      </c>
      <c r="HI85" s="175" t="str">
        <v/>
      </c>
      <c r="HJ85" s="175" t="str">
        <v/>
      </c>
      <c r="HK85" s="175" t="str">
        <v/>
      </c>
      <c r="HL85" s="175" t="str">
        <v/>
      </c>
      <c r="HM85" s="175" t="str">
        <v/>
      </c>
      <c r="HN85" s="175" t="str">
        <v/>
      </c>
      <c r="HO85" s="175" t="str">
        <v/>
      </c>
      <c r="HP85" s="175" t="str">
        <v/>
      </c>
      <c r="HQ85" s="175" t="str">
        <v/>
      </c>
      <c r="HR85" s="175" t="str">
        <v/>
      </c>
      <c r="HS85" s="175" t="str">
        <v/>
      </c>
      <c r="HT85" s="175" t="str">
        <v/>
      </c>
      <c r="HU85" s="175" t="str">
        <v/>
      </c>
      <c r="HV85" s="175" t="str">
        <v/>
      </c>
      <c r="HW85" s="175" t="str">
        <v/>
      </c>
      <c r="HX85" s="175" t="str">
        <v/>
      </c>
      <c r="HY85" s="175" t="str">
        <v/>
      </c>
      <c r="HZ85" s="175" t="str">
        <v/>
      </c>
      <c r="IA85" s="175" t="str">
        <v/>
      </c>
      <c r="IB85" s="175" t="str">
        <v/>
      </c>
      <c r="IC85" s="175" t="str">
        <v/>
      </c>
      <c r="ID85" s="175" t="str">
        <v/>
      </c>
      <c r="IE85" s="175" t="str">
        <v/>
      </c>
      <c r="IF85" s="175" t="str">
        <v/>
      </c>
      <c r="IG85" s="175" t="str">
        <v/>
      </c>
      <c r="IH85" s="175" t="str">
        <v/>
      </c>
      <c r="II85" s="175" t="str">
        <v/>
      </c>
      <c r="IJ85" s="175" t="str">
        <v/>
      </c>
      <c r="IK85" s="175" t="str">
        <v/>
      </c>
      <c r="IL85" s="175" t="str">
        <v/>
      </c>
      <c r="IM85" s="175" t="str">
        <v/>
      </c>
      <c r="IN85" s="175" t="str">
        <v/>
      </c>
      <c r="IO85" s="175" t="str">
        <v/>
      </c>
      <c r="IP85" s="175" t="str">
        <v/>
      </c>
      <c r="IQ85" s="175" t="str">
        <v/>
      </c>
      <c r="IR85" s="175" t="str">
        <v/>
      </c>
      <c r="IS85" s="175" t="str">
        <v/>
      </c>
      <c r="IT85" s="175" t="str">
        <v/>
      </c>
      <c r="IU85" s="175" t="str">
        <v/>
      </c>
      <c r="IV85" s="175" t="str">
        <v/>
      </c>
      <c r="IW85" s="175" t="str">
        <v/>
      </c>
      <c r="IX85" s="175" t="str">
        <v/>
      </c>
      <c r="IY85" s="175" t="str">
        <v/>
      </c>
      <c r="IZ85" s="175" t="str">
        <v/>
      </c>
      <c r="JA85" s="175" t="str">
        <v/>
      </c>
      <c r="JB85" s="175" t="str">
        <v/>
      </c>
      <c r="JC85" s="175" t="str">
        <v/>
      </c>
      <c r="JD85" s="175" t="str">
        <v/>
      </c>
      <c r="JE85" s="175" t="str">
        <v/>
      </c>
      <c r="JF85" s="175" t="str">
        <v/>
      </c>
      <c r="JG85" s="175" t="str">
        <v/>
      </c>
      <c r="JH85" s="175" t="str">
        <v/>
      </c>
      <c r="JI85" s="175" t="str">
        <v/>
      </c>
      <c r="JJ85" s="175" t="str">
        <v/>
      </c>
      <c r="JK85" s="175" t="str">
        <v/>
      </c>
      <c r="JL85" s="175" t="str">
        <v/>
      </c>
      <c r="JM85" s="175" t="str">
        <v/>
      </c>
      <c r="JN85" s="175" t="str">
        <v/>
      </c>
      <c r="JO85" s="175" t="str">
        <v/>
      </c>
      <c r="JP85" s="175" t="str">
        <v/>
      </c>
      <c r="JQ85" s="175" t="str">
        <v/>
      </c>
      <c r="JR85" s="175" t="str">
        <v/>
      </c>
      <c r="JS85" s="175" t="str">
        <v/>
      </c>
      <c r="JT85" s="175" t="str">
        <v/>
      </c>
      <c r="JU85" s="175" t="str">
        <v/>
      </c>
      <c r="JV85" s="175" t="str">
        <v/>
      </c>
      <c r="JW85" s="175" t="str">
        <v/>
      </c>
      <c r="JX85" s="175" t="str">
        <v/>
      </c>
      <c r="JY85" s="175" t="str">
        <v/>
      </c>
      <c r="JZ85" s="175" t="str">
        <v/>
      </c>
      <c r="KA85" s="175" t="str">
        <v/>
      </c>
      <c r="KB85" s="175" t="str">
        <v/>
      </c>
      <c r="KC85" s="175" t="str">
        <v/>
      </c>
      <c r="KD85" s="175" t="str">
        <v/>
      </c>
      <c r="KE85" s="175" t="str">
        <v/>
      </c>
      <c r="KF85" s="175" t="str">
        <v/>
      </c>
      <c r="KG85" s="175" t="str">
        <v/>
      </c>
      <c r="KH85" s="175" t="str">
        <v/>
      </c>
      <c r="KI85" s="175" t="str">
        <v/>
      </c>
      <c r="KJ85" s="175" t="str">
        <v/>
      </c>
      <c r="KK85" s="175" t="str">
        <v/>
      </c>
      <c r="KL85" s="175" t="str">
        <v/>
      </c>
      <c r="KM85" s="175" t="str">
        <v/>
      </c>
      <c r="KN85" s="175" t="str">
        <v/>
      </c>
      <c r="KO85" s="175" t="str">
        <v/>
      </c>
      <c r="KP85" s="175" t="str">
        <v/>
      </c>
      <c r="KQ85" s="175" t="str">
        <v/>
      </c>
      <c r="KR85" s="175" t="str">
        <v/>
      </c>
      <c r="KS85" s="175" t="str">
        <v/>
      </c>
      <c r="KT85" s="175" t="str">
        <v/>
      </c>
      <c r="KU85" s="175" t="str">
        <v/>
      </c>
      <c r="KV85" s="175" t="str">
        <v/>
      </c>
      <c r="KW85" s="175" t="str">
        <v/>
      </c>
      <c r="KX85" s="175" t="str">
        <v/>
      </c>
      <c r="KY85" s="175" t="str">
        <v/>
      </c>
      <c r="KZ85" s="175" t="str">
        <v/>
      </c>
      <c r="LA85" s="175" t="str">
        <v/>
      </c>
      <c r="LB85" s="175" t="str">
        <v/>
      </c>
      <c r="LC85" s="175" t="str">
        <v/>
      </c>
      <c r="LD85" s="175" t="str">
        <v/>
      </c>
      <c r="LE85" s="175" t="str">
        <v/>
      </c>
      <c r="LF85" s="175" t="str">
        <v/>
      </c>
      <c r="LG85" s="175" t="str">
        <v/>
      </c>
      <c r="LH85" s="175" t="str">
        <v/>
      </c>
      <c r="LI85" s="175" t="str">
        <v/>
      </c>
      <c r="LJ85" s="175" t="str">
        <v/>
      </c>
      <c r="LK85" s="175" t="str">
        <v/>
      </c>
      <c r="LL85" s="175" t="str">
        <v/>
      </c>
      <c r="LM85" s="175" t="str">
        <v/>
      </c>
      <c r="LN85" s="175" t="str">
        <v/>
      </c>
      <c r="LO85" s="175" t="str">
        <v/>
      </c>
      <c r="LP85" s="175" t="str">
        <v/>
      </c>
      <c r="LQ85" s="175" t="str">
        <v/>
      </c>
      <c r="LR85" s="175" t="str">
        <v/>
      </c>
      <c r="LS85" s="175" t="str">
        <v/>
      </c>
      <c r="LT85" s="175" t="str">
        <v/>
      </c>
      <c r="LU85" s="175" t="str">
        <v/>
      </c>
      <c r="LV85" s="175" t="str">
        <v/>
      </c>
      <c r="LW85" s="175" t="str">
        <v/>
      </c>
      <c r="LX85" s="175" t="str">
        <v/>
      </c>
      <c r="LY85" s="175" t="str">
        <v/>
      </c>
      <c r="LZ85" s="175" t="str">
        <v/>
      </c>
      <c r="MA85" s="175" t="str">
        <v/>
      </c>
      <c r="MB85" s="175" t="str">
        <v/>
      </c>
      <c r="MC85" s="175" t="str">
        <v/>
      </c>
      <c r="MD85" s="175" t="str">
        <v/>
      </c>
      <c r="ME85" s="175" t="str">
        <v/>
      </c>
      <c r="MF85" s="175" t="str">
        <v/>
      </c>
      <c r="MG85" s="175" t="str">
        <v/>
      </c>
      <c r="MH85" s="175" t="str">
        <v/>
      </c>
      <c r="MI85" s="175" t="str">
        <v/>
      </c>
      <c r="MJ85" s="175" t="str">
        <v/>
      </c>
      <c r="MK85" s="175" t="str">
        <v/>
      </c>
      <c r="ML85" s="175" t="str">
        <v/>
      </c>
      <c r="MM85" s="175" t="str">
        <v/>
      </c>
      <c r="MN85" s="175" t="str">
        <v/>
      </c>
      <c r="MO85" s="175" t="str">
        <v/>
      </c>
      <c r="MP85" s="175" t="str">
        <v/>
      </c>
      <c r="MQ85" s="175" t="str">
        <v/>
      </c>
      <c r="MR85" s="175" t="str">
        <v/>
      </c>
      <c r="MS85" s="175" t="str">
        <v/>
      </c>
      <c r="MT85" s="175" t="str">
        <v/>
      </c>
      <c r="MU85" s="175" t="str">
        <v/>
      </c>
      <c r="MV85" s="175" t="str">
        <v/>
      </c>
      <c r="MW85" s="175" t="str">
        <v/>
      </c>
      <c r="MX85" s="175" t="str">
        <v/>
      </c>
      <c r="MY85" s="175" t="str">
        <v/>
      </c>
      <c r="MZ85" s="175" t="str">
        <v/>
      </c>
      <c r="NA85" s="175" t="str">
        <v/>
      </c>
      <c r="NB85" s="175" t="str">
        <v/>
      </c>
      <c r="NC85" s="175" t="str">
        <v/>
      </c>
      <c r="ND85" s="175" t="str">
        <v/>
      </c>
      <c r="NE85" s="175" t="str">
        <v/>
      </c>
      <c r="NF85" s="175" t="str">
        <v/>
      </c>
      <c r="NG85" s="175" t="str">
        <v/>
      </c>
      <c r="NH85" s="175" t="str">
        <v/>
      </c>
      <c r="NI85" s="175" t="str">
        <v/>
      </c>
      <c r="NJ85" s="175" t="str">
        <v/>
      </c>
      <c r="NK85" s="175" t="str">
        <v/>
      </c>
      <c r="NL85" s="175" t="str">
        <v/>
      </c>
      <c r="NM85" s="175" t="str">
        <v/>
      </c>
      <c r="NN85" s="175" t="str">
        <v/>
      </c>
      <c r="NO85" s="175" t="str">
        <v/>
      </c>
      <c r="NP85" s="175" t="str">
        <v/>
      </c>
      <c r="NQ85" s="175" t="str">
        <v/>
      </c>
      <c r="NR85" s="175" t="str">
        <v/>
      </c>
      <c r="NS85" s="175" t="str">
        <v/>
      </c>
      <c r="NT85" s="175" t="str">
        <v/>
      </c>
      <c r="NU85" s="175" t="str">
        <v/>
      </c>
      <c r="NV85" s="175" t="str">
        <v/>
      </c>
      <c r="NW85" s="175" t="str">
        <v/>
      </c>
      <c r="NX85" s="175" t="str">
        <v/>
      </c>
      <c r="NY85" s="175" t="str">
        <v/>
      </c>
      <c r="NZ85" s="175" t="str">
        <v/>
      </c>
      <c r="OA85" s="175" t="str">
        <v/>
      </c>
      <c r="OB85" s="175" t="str">
        <v/>
      </c>
      <c r="OC85" s="175" t="str">
        <v/>
      </c>
      <c r="OD85" s="175" t="str">
        <v/>
      </c>
      <c r="OE85" s="175" t="str">
        <v/>
      </c>
      <c r="OF85" s="175" t="str">
        <v/>
      </c>
      <c r="OG85" s="175" t="str">
        <v/>
      </c>
      <c r="OH85" s="175" t="str">
        <v/>
      </c>
      <c r="OI85" s="175" t="str">
        <v/>
      </c>
      <c r="OJ85" s="175" t="str">
        <v/>
      </c>
      <c r="OK85" s="175" t="str">
        <v/>
      </c>
      <c r="OL85" s="175" t="str">
        <v/>
      </c>
      <c r="OM85" s="175" t="str">
        <v/>
      </c>
      <c r="ON85" s="175" t="str">
        <v/>
      </c>
      <c r="OO85" s="175" t="str">
        <v/>
      </c>
      <c r="OP85" s="175" t="str">
        <v/>
      </c>
      <c r="OQ85" s="175" t="str">
        <v/>
      </c>
      <c r="OR85" s="175" t="str">
        <v/>
      </c>
      <c r="OS85" s="175" t="str">
        <v/>
      </c>
      <c r="OT85" s="175" t="str">
        <v/>
      </c>
      <c r="OU85" s="175" t="str">
        <v/>
      </c>
      <c r="OV85" s="175" t="str">
        <v/>
      </c>
      <c r="OW85" s="175" t="str">
        <v/>
      </c>
      <c r="OX85" s="175" t="str">
        <v/>
      </c>
      <c r="OY85" s="175" t="str">
        <v/>
      </c>
      <c r="OZ85" s="175" t="str">
        <v/>
      </c>
      <c r="PA85" s="175" t="str">
        <v/>
      </c>
      <c r="PB85" s="175" t="str">
        <v/>
      </c>
      <c r="PC85" s="175" t="str">
        <v/>
      </c>
      <c r="PD85" s="175" t="str">
        <v/>
      </c>
      <c r="PE85" s="175" t="str">
        <v/>
      </c>
      <c r="PF85" s="175" t="str">
        <v/>
      </c>
      <c r="PG85" s="175" t="str">
        <v/>
      </c>
      <c r="PH85" s="175" t="str">
        <v/>
      </c>
      <c r="PI85" s="175" t="str">
        <v/>
      </c>
      <c r="PJ85" s="175" t="str">
        <v/>
      </c>
      <c r="PK85" s="175" t="str">
        <v/>
      </c>
      <c r="PL85" s="175" t="str">
        <v/>
      </c>
      <c r="PM85" s="175" t="str">
        <v/>
      </c>
      <c r="PN85" s="175" t="str">
        <v/>
      </c>
      <c r="PO85" s="175" t="str">
        <v/>
      </c>
      <c r="PP85" s="175" t="str">
        <v/>
      </c>
      <c r="PQ85" s="175" t="str">
        <v/>
      </c>
      <c r="PR85" s="175" t="str">
        <v/>
      </c>
      <c r="PS85" s="175" t="str">
        <v/>
      </c>
      <c r="PT85" s="175" t="str">
        <v/>
      </c>
      <c r="PU85" s="175" t="str">
        <v/>
      </c>
      <c r="PV85" s="175" t="str">
        <v/>
      </c>
      <c r="PW85" s="175" t="str">
        <v/>
      </c>
      <c r="PX85" s="175" t="str">
        <v/>
      </c>
      <c r="PY85" s="175" t="str">
        <v/>
      </c>
      <c r="PZ85" s="175" t="str">
        <v/>
      </c>
      <c r="QA85" s="175" t="str">
        <v/>
      </c>
      <c r="QB85" s="175" t="str">
        <v/>
      </c>
      <c r="QC85" s="175" t="str">
        <v/>
      </c>
      <c r="QD85" s="175" t="str">
        <v/>
      </c>
      <c r="QE85" s="175" t="str">
        <v/>
      </c>
      <c r="QF85" s="175" t="str">
        <v/>
      </c>
      <c r="QG85" s="175" t="str">
        <v/>
      </c>
      <c r="QH85" s="175" t="str">
        <v/>
      </c>
      <c r="QI85" s="175" t="str">
        <v/>
      </c>
      <c r="QJ85" s="175" t="str">
        <v/>
      </c>
      <c r="QK85" s="175" t="str">
        <v/>
      </c>
      <c r="QL85" s="175" t="str">
        <v/>
      </c>
      <c r="QM85" s="175" t="str">
        <v/>
      </c>
      <c r="QN85" s="175" t="str">
        <v/>
      </c>
      <c r="QO85" s="175" t="str">
        <v/>
      </c>
      <c r="QP85" s="175" t="str">
        <v/>
      </c>
      <c r="QQ85" s="175" t="str">
        <v/>
      </c>
      <c r="QR85" s="175" t="str">
        <v/>
      </c>
      <c r="QS85" s="175" t="str">
        <v/>
      </c>
      <c r="QT85" s="175" t="str">
        <v/>
      </c>
      <c r="QU85" s="175" t="str">
        <v/>
      </c>
      <c r="QV85" s="175" t="str">
        <v/>
      </c>
      <c r="QW85" s="175" t="str">
        <v/>
      </c>
      <c r="QX85" s="175" t="str">
        <v/>
      </c>
      <c r="QY85" s="175" t="str">
        <v/>
      </c>
      <c r="QZ85" s="175" t="str">
        <v/>
      </c>
      <c r="RA85" s="175" t="str">
        <v/>
      </c>
      <c r="RB85" s="175" t="str">
        <v/>
      </c>
      <c r="RC85" s="175" t="str">
        <v/>
      </c>
      <c r="RD85" s="175" t="str">
        <v/>
      </c>
      <c r="RE85" s="175" t="str">
        <v/>
      </c>
      <c r="RF85" s="175" t="str">
        <v/>
      </c>
      <c r="RG85" s="175" t="str">
        <v/>
      </c>
      <c r="RH85" s="175" t="str">
        <v/>
      </c>
      <c r="RI85" s="175" t="str">
        <v/>
      </c>
      <c r="RJ85" s="175" t="str">
        <v/>
      </c>
      <c r="RK85" s="175" t="str">
        <v/>
      </c>
      <c r="RL85" s="175" t="str">
        <v/>
      </c>
      <c r="RM85" s="175" t="str">
        <v/>
      </c>
      <c r="RN85" s="175" t="str">
        <v/>
      </c>
      <c r="RO85" s="175" t="str">
        <v/>
      </c>
      <c r="RP85" s="175" t="str">
        <v/>
      </c>
      <c r="RQ85" s="175" t="str">
        <v/>
      </c>
      <c r="RR85" s="175" t="str">
        <v/>
      </c>
      <c r="RS85" s="175" t="str">
        <v/>
      </c>
      <c r="RT85" s="175" t="str">
        <v/>
      </c>
      <c r="RU85" s="175" t="str">
        <v/>
      </c>
      <c r="RV85" s="175" t="str">
        <v/>
      </c>
      <c r="RW85" s="175" t="str">
        <v/>
      </c>
      <c r="RX85" s="175" t="str">
        <v/>
      </c>
      <c r="RY85" s="175" t="str">
        <v/>
      </c>
      <c r="RZ85" s="175" t="str">
        <v/>
      </c>
      <c r="SA85" s="175" t="str">
        <v/>
      </c>
      <c r="SB85" s="175" t="str">
        <v/>
      </c>
      <c r="SC85" s="175" t="str">
        <v/>
      </c>
      <c r="SD85" s="175" t="str">
        <v/>
      </c>
      <c r="SE85" s="175" t="str">
        <v/>
      </c>
      <c r="SF85" s="175" t="str">
        <v/>
      </c>
      <c r="SG85" s="175" t="str">
        <v/>
      </c>
      <c r="SH85" s="175" t="str">
        <v/>
      </c>
      <c r="SI85" s="175" t="str">
        <v/>
      </c>
      <c r="SJ85" s="175" t="str">
        <v/>
      </c>
      <c r="SK85" s="175" t="str">
        <v/>
      </c>
      <c r="SL85" s="175" t="str">
        <v/>
      </c>
      <c r="SM85" s="175" t="str">
        <v/>
      </c>
      <c r="SN85" s="175" t="str">
        <v/>
      </c>
      <c r="SO85" s="175" t="str">
        <v/>
      </c>
      <c r="SP85" s="175" t="str">
        <v/>
      </c>
      <c r="SQ85" s="175" t="str">
        <v/>
      </c>
      <c r="SR85" s="175" t="str">
        <v/>
      </c>
      <c r="SS85" s="175" t="str">
        <v/>
      </c>
      <c r="ST85" s="175" t="str">
        <v/>
      </c>
      <c r="SU85" s="175" t="str">
        <v/>
      </c>
      <c r="SV85" s="175" t="str">
        <v/>
      </c>
      <c r="SW85" s="175" t="str">
        <v/>
      </c>
      <c r="SX85" s="175" t="str">
        <v/>
      </c>
      <c r="SY85" s="175" t="str">
        <v/>
      </c>
      <c r="SZ85" s="175" t="str">
        <v/>
      </c>
      <c r="TA85" s="175" t="str">
        <v/>
      </c>
      <c r="TB85" s="175" t="str">
        <v/>
      </c>
      <c r="TC85" s="175" t="str">
        <v/>
      </c>
      <c r="TD85" s="175" t="str">
        <v/>
      </c>
      <c r="TE85" s="175" t="str">
        <v/>
      </c>
      <c r="TF85" s="175" t="str">
        <v/>
      </c>
      <c r="TG85" s="175" t="str">
        <v/>
      </c>
      <c r="TH85" s="175" t="str">
        <v/>
      </c>
      <c r="TI85" s="175" t="str">
        <v/>
      </c>
      <c r="TJ85" s="175" t="str">
        <v/>
      </c>
      <c r="TK85" s="175" t="str">
        <v/>
      </c>
      <c r="TL85" s="175" t="str">
        <v/>
      </c>
      <c r="TM85" s="175" t="str">
        <v/>
      </c>
      <c r="TN85" s="175" t="str">
        <v/>
      </c>
      <c r="TO85" s="175" t="str">
        <v/>
      </c>
      <c r="TP85" s="175" t="str">
        <v/>
      </c>
      <c r="TQ85" s="175" t="str">
        <v/>
      </c>
      <c r="TR85" s="175" t="str">
        <v/>
      </c>
      <c r="TS85" s="175" t="str">
        <v/>
      </c>
      <c r="TT85" s="175" t="str">
        <v/>
      </c>
      <c r="TU85" s="175" t="str">
        <v/>
      </c>
      <c r="TV85" s="175" t="str">
        <v/>
      </c>
      <c r="TW85" s="175" t="str">
        <v/>
      </c>
      <c r="TX85" s="175" t="str">
        <v/>
      </c>
      <c r="TY85" s="175" t="str">
        <v/>
      </c>
      <c r="TZ85" s="175" t="str">
        <v/>
      </c>
      <c r="UA85" s="175" t="str">
        <v/>
      </c>
      <c r="UB85" s="175" t="str">
        <v/>
      </c>
      <c r="UC85" s="175" t="str">
        <v/>
      </c>
      <c r="UD85" s="175" t="str">
        <v/>
      </c>
      <c r="UE85" s="175" t="str">
        <v/>
      </c>
      <c r="UF85" s="175" t="str">
        <v/>
      </c>
      <c r="UG85" s="175" t="str">
        <v/>
      </c>
      <c r="UH85" s="175" t="str">
        <v/>
      </c>
      <c r="UI85" s="175" t="str">
        <v/>
      </c>
      <c r="UJ85" s="175" t="str">
        <v/>
      </c>
      <c r="UK85" s="175" t="str">
        <v/>
      </c>
      <c r="UL85" s="175" t="str">
        <v/>
      </c>
      <c r="UM85" s="175" t="str">
        <v/>
      </c>
      <c r="UN85" s="175" t="str">
        <v/>
      </c>
      <c r="UO85" s="175" t="str">
        <v/>
      </c>
      <c r="UP85" s="175" t="str">
        <v/>
      </c>
      <c r="UQ85" s="175" t="str">
        <v/>
      </c>
      <c r="UR85" s="175" t="str">
        <v/>
      </c>
      <c r="US85" s="175" t="str">
        <v/>
      </c>
      <c r="UT85" s="175" t="str">
        <v/>
      </c>
      <c r="UU85" s="175" t="str">
        <v/>
      </c>
      <c r="UV85" s="175" t="str">
        <v/>
      </c>
      <c r="UW85" s="175" t="str">
        <v/>
      </c>
      <c r="UX85" s="175" t="str">
        <v/>
      </c>
      <c r="UY85" s="175" t="str">
        <v/>
      </c>
      <c r="UZ85" s="175" t="str">
        <v/>
      </c>
      <c r="VA85" s="175" t="str">
        <v/>
      </c>
      <c r="VB85" s="175" t="str">
        <v/>
      </c>
      <c r="VC85" s="175" t="str">
        <v/>
      </c>
      <c r="VD85" s="175" t="str">
        <v/>
      </c>
      <c r="VE85" s="175" t="str">
        <v/>
      </c>
      <c r="VF85" s="175" t="str">
        <v/>
      </c>
      <c r="VG85" s="175" t="str">
        <v/>
      </c>
      <c r="VH85" s="175" t="str">
        <v/>
      </c>
      <c r="VI85" s="175" t="str">
        <v/>
      </c>
      <c r="VJ85" s="175" t="str">
        <v/>
      </c>
      <c r="VK85" s="175" t="str">
        <v/>
      </c>
      <c r="VL85" s="175" t="str">
        <v/>
      </c>
      <c r="VM85" s="175" t="str">
        <v/>
      </c>
      <c r="VN85" s="175" t="str">
        <v/>
      </c>
      <c r="VO85" s="175" t="str">
        <v/>
      </c>
      <c r="VP85" s="175" t="str">
        <v/>
      </c>
      <c r="VQ85" s="175" t="str">
        <v/>
      </c>
      <c r="VR85" s="175" t="str">
        <v/>
      </c>
      <c r="VS85" s="175" t="str">
        <v/>
      </c>
      <c r="VT85" s="175" t="str">
        <v/>
      </c>
      <c r="VU85" s="175" t="str">
        <v/>
      </c>
      <c r="VV85" s="175" t="str">
        <v/>
      </c>
      <c r="VW85" s="175" t="str">
        <v/>
      </c>
      <c r="VX85" s="175" t="str">
        <v/>
      </c>
      <c r="VY85" s="175" t="str">
        <v/>
      </c>
      <c r="VZ85" s="175" t="str">
        <v/>
      </c>
      <c r="WA85" s="175" t="str">
        <v/>
      </c>
      <c r="WB85" s="175" t="str">
        <v/>
      </c>
      <c r="WC85" s="175" t="str">
        <v/>
      </c>
      <c r="WD85" s="175" t="str">
        <v/>
      </c>
      <c r="WE85" s="175" t="str">
        <v/>
      </c>
      <c r="WF85" s="175" t="str">
        <v/>
      </c>
      <c r="WG85" s="175" t="str">
        <v/>
      </c>
      <c r="WH85" s="175" t="str">
        <v/>
      </c>
      <c r="WI85" s="175" t="str">
        <v/>
      </c>
      <c r="WJ85" s="175" t="str">
        <v/>
      </c>
      <c r="WK85" s="175" t="str">
        <v/>
      </c>
      <c r="WL85" s="175" t="str">
        <v/>
      </c>
      <c r="WM85" s="175" t="str">
        <v/>
      </c>
      <c r="WN85" s="175" t="str">
        <v/>
      </c>
      <c r="WO85" s="175" t="str">
        <v/>
      </c>
      <c r="WP85" s="175" t="str">
        <v/>
      </c>
      <c r="WQ85" s="175" t="str">
        <v/>
      </c>
      <c r="WR85" s="175" t="str">
        <v/>
      </c>
      <c r="WS85" s="175" t="str">
        <v/>
      </c>
      <c r="WT85" s="175" t="str">
        <v/>
      </c>
      <c r="WU85" s="175" t="str">
        <v/>
      </c>
      <c r="WV85" s="175" t="str">
        <v/>
      </c>
      <c r="WW85" s="175" t="str">
        <v/>
      </c>
      <c r="WX85" s="175" t="str">
        <v/>
      </c>
      <c r="WY85" s="175" t="str">
        <v/>
      </c>
      <c r="WZ85" s="175" t="str">
        <v/>
      </c>
      <c r="XA85" s="175" t="str">
        <v/>
      </c>
      <c r="XB85" s="175" t="str">
        <v/>
      </c>
      <c r="XC85" s="175" t="str">
        <v/>
      </c>
      <c r="XD85" s="175" t="str">
        <v/>
      </c>
      <c r="XE85" s="175" t="str">
        <v/>
      </c>
      <c r="XF85" s="175" t="str">
        <v/>
      </c>
      <c r="XG85" s="175" t="str">
        <v/>
      </c>
      <c r="XH85" s="175" t="str">
        <v/>
      </c>
      <c r="XI85" s="175" t="str">
        <v/>
      </c>
      <c r="XJ85" s="175" t="str">
        <v/>
      </c>
      <c r="XK85" s="175" t="str">
        <v/>
      </c>
      <c r="XL85" s="175" t="str">
        <v/>
      </c>
      <c r="XM85" s="175" t="str">
        <v/>
      </c>
      <c r="XN85" s="175" t="str">
        <v/>
      </c>
      <c r="XO85" s="175" t="str">
        <v/>
      </c>
      <c r="XP85" s="175" t="str">
        <v/>
      </c>
      <c r="XQ85" s="175" t="str">
        <v/>
      </c>
      <c r="XR85" s="175" t="str">
        <v/>
      </c>
      <c r="XS85" s="175" t="str">
        <v/>
      </c>
      <c r="XT85" s="175" t="str">
        <v/>
      </c>
      <c r="XU85" s="175" t="str">
        <v/>
      </c>
      <c r="XV85" s="175" t="str">
        <v/>
      </c>
      <c r="XW85" s="175" t="str">
        <v/>
      </c>
      <c r="XX85" s="175" t="str">
        <v/>
      </c>
      <c r="XY85" s="175" t="str">
        <v/>
      </c>
      <c r="XZ85" s="175" t="str">
        <v/>
      </c>
      <c r="YA85" s="175" t="str">
        <v/>
      </c>
      <c r="YB85" s="175" t="str">
        <v/>
      </c>
      <c r="YC85" s="175" t="str">
        <v/>
      </c>
      <c r="YD85" s="175" t="str">
        <v/>
      </c>
      <c r="YE85" s="175" t="str">
        <v/>
      </c>
      <c r="YF85" s="175" t="str">
        <v/>
      </c>
      <c r="YG85" s="175" t="str">
        <v/>
      </c>
      <c r="YH85" s="175" t="str">
        <v/>
      </c>
      <c r="YI85" s="175" t="str">
        <v/>
      </c>
      <c r="YJ85" s="175" t="str">
        <v/>
      </c>
      <c r="YK85" s="175" t="str">
        <v/>
      </c>
      <c r="YL85" s="175" t="str">
        <v/>
      </c>
      <c r="YM85" s="175" t="str">
        <v/>
      </c>
      <c r="YN85" s="175" t="str">
        <v/>
      </c>
      <c r="YO85" s="175" t="str">
        <v/>
      </c>
      <c r="YP85" s="175" t="str">
        <v/>
      </c>
      <c r="YQ85" s="175" t="str">
        <v/>
      </c>
      <c r="YR85" s="175" t="str">
        <v/>
      </c>
      <c r="YS85" s="175" t="str">
        <v/>
      </c>
      <c r="YT85" s="175" t="str">
        <v/>
      </c>
      <c r="YU85" s="175" t="str">
        <v/>
      </c>
      <c r="YV85" s="175" t="str">
        <v/>
      </c>
      <c r="YW85" s="175" t="str">
        <v/>
      </c>
      <c r="YX85" s="175" t="str">
        <v/>
      </c>
      <c r="YY85" s="175" t="str">
        <v/>
      </c>
      <c r="YZ85" s="175" t="str">
        <v/>
      </c>
      <c r="ZA85" s="175" t="str">
        <v/>
      </c>
      <c r="ZB85" s="175" t="str">
        <v/>
      </c>
      <c r="ZC85" s="175" t="str">
        <v/>
      </c>
      <c r="ZD85" s="175" t="str">
        <v/>
      </c>
      <c r="ZE85" s="175" t="str">
        <v/>
      </c>
      <c r="ZF85" s="175" t="str">
        <v/>
      </c>
      <c r="ZG85" s="175" t="str">
        <v/>
      </c>
      <c r="ZH85" s="175" t="str">
        <v/>
      </c>
      <c r="ZI85" s="175" t="str">
        <v/>
      </c>
      <c r="ZJ85" s="175" t="str">
        <v/>
      </c>
      <c r="ZK85" s="175" t="str">
        <v/>
      </c>
      <c r="ZL85" s="175" t="str">
        <v/>
      </c>
      <c r="ZM85" s="175" t="str">
        <v/>
      </c>
      <c r="ZN85" s="175" t="str">
        <v/>
      </c>
      <c r="ZO85" s="175" t="str">
        <v/>
      </c>
      <c r="ZP85" s="175" t="str">
        <v/>
      </c>
      <c r="ZQ85" s="175" t="str">
        <v/>
      </c>
      <c r="ZR85" s="175" t="str">
        <v/>
      </c>
      <c r="ZS85" s="175" t="str">
        <v/>
      </c>
      <c r="ZT85" s="175" t="str">
        <v/>
      </c>
      <c r="ZU85" s="175" t="str">
        <v/>
      </c>
      <c r="ZV85" s="175" t="str">
        <v/>
      </c>
      <c r="ZW85" s="175" t="str">
        <v/>
      </c>
      <c r="ZX85" s="175" t="str">
        <v/>
      </c>
      <c r="ZY85" s="175" t="str">
        <v/>
      </c>
      <c r="ZZ85" s="175" t="str">
        <v/>
      </c>
      <c r="AAA85" s="175" t="str">
        <v/>
      </c>
      <c r="AAB85" s="175" t="str">
        <v/>
      </c>
      <c r="AAC85" s="175" t="str">
        <v/>
      </c>
      <c r="AAD85" s="175" t="str">
        <v/>
      </c>
      <c r="AAE85" s="175" t="str">
        <v/>
      </c>
      <c r="AAF85" s="175" t="str">
        <v/>
      </c>
      <c r="AAG85" s="175" t="str">
        <v/>
      </c>
      <c r="AAH85" s="175" t="str">
        <v/>
      </c>
      <c r="AAI85" s="175" t="str">
        <v/>
      </c>
      <c r="AAJ85" s="175" t="str">
        <v/>
      </c>
      <c r="AAK85" s="175" t="str">
        <v/>
      </c>
      <c r="AAL85" s="175" t="str">
        <v/>
      </c>
      <c r="AAM85" s="175" t="str">
        <v/>
      </c>
      <c r="AAN85" s="175" t="str">
        <v/>
      </c>
      <c r="AAO85" s="175" t="str">
        <v/>
      </c>
      <c r="AAP85" s="175" t="str">
        <v/>
      </c>
      <c r="AAQ85" s="175" t="str">
        <v/>
      </c>
      <c r="AAR85" s="175" t="str">
        <v/>
      </c>
      <c r="AAS85" s="175" t="str">
        <v/>
      </c>
      <c r="AAT85" s="175" t="str">
        <v/>
      </c>
      <c r="AAU85" s="175" t="str">
        <v/>
      </c>
      <c r="AAV85" s="175" t="str">
        <v/>
      </c>
      <c r="AAW85" s="175" t="str">
        <v/>
      </c>
      <c r="AAX85" s="175" t="str">
        <v/>
      </c>
      <c r="AAY85" s="175" t="str">
        <v/>
      </c>
      <c r="AAZ85" s="175" t="str">
        <v/>
      </c>
      <c r="ABA85" s="175" t="str">
        <v/>
      </c>
      <c r="ABB85" s="175" t="str">
        <v/>
      </c>
      <c r="ABC85" s="175" t="str">
        <v/>
      </c>
      <c r="ABD85" s="175" t="str">
        <v/>
      </c>
      <c r="ABE85" s="175" t="str">
        <v/>
      </c>
      <c r="ABF85" s="175" t="str">
        <v/>
      </c>
      <c r="ABG85" s="175" t="str">
        <v/>
      </c>
      <c r="ABH85" s="175" t="str">
        <v/>
      </c>
      <c r="ABI85" s="175" t="str">
        <v/>
      </c>
      <c r="ABJ85" s="175" t="str">
        <v/>
      </c>
      <c r="ABK85" s="175" t="str">
        <v/>
      </c>
      <c r="ABL85" s="175" t="str">
        <v/>
      </c>
      <c r="ABM85" s="175" t="str">
        <v/>
      </c>
      <c r="ABN85" s="175" t="str">
        <v/>
      </c>
      <c r="ABO85" s="175" t="str">
        <v/>
      </c>
      <c r="ABP85" s="175" t="str">
        <v/>
      </c>
      <c r="ABQ85" s="175" t="str">
        <v/>
      </c>
      <c r="ABR85" s="175" t="str">
        <v/>
      </c>
      <c r="ABS85" s="175" t="str">
        <v/>
      </c>
      <c r="ABT85" s="175" t="str">
        <v/>
      </c>
      <c r="ABU85" s="175" t="str">
        <v/>
      </c>
      <c r="ABV85" s="175" t="str">
        <v/>
      </c>
      <c r="ABW85" s="175" t="str">
        <v/>
      </c>
      <c r="ABX85" s="175" t="str">
        <v/>
      </c>
      <c r="ABY85" s="175" t="str">
        <v/>
      </c>
      <c r="ABZ85" s="175" t="str">
        <v/>
      </c>
      <c r="ACA85" s="175" t="str">
        <v/>
      </c>
      <c r="ACB85" s="175" t="str">
        <v/>
      </c>
      <c r="ACC85" s="175" t="str">
        <v/>
      </c>
      <c r="ACD85" s="175" t="str">
        <v/>
      </c>
      <c r="ACE85" s="175" t="str">
        <v/>
      </c>
      <c r="ACF85" s="175" t="str">
        <v/>
      </c>
      <c r="ACG85" s="175" t="str">
        <v/>
      </c>
      <c r="ACH85" s="175" t="str">
        <v/>
      </c>
      <c r="ACI85" s="175" t="str">
        <v/>
      </c>
      <c r="ACJ85" s="175" t="str">
        <v/>
      </c>
      <c r="ACK85" s="175" t="str">
        <v/>
      </c>
      <c r="ACL85" s="175" t="str">
        <v/>
      </c>
      <c r="ACM85" s="175" t="str">
        <v/>
      </c>
      <c r="ACN85" s="175" t="str">
        <v/>
      </c>
      <c r="ACO85" s="175" t="str">
        <v/>
      </c>
      <c r="ACP85" s="175" t="str">
        <v/>
      </c>
      <c r="ACQ85" s="175" t="str">
        <v/>
      </c>
      <c r="ACR85" s="175" t="str">
        <v/>
      </c>
      <c r="ACS85" s="175" t="str">
        <v/>
      </c>
      <c r="ACT85" s="175" t="str">
        <v/>
      </c>
      <c r="ACU85" s="175" t="str">
        <v/>
      </c>
      <c r="ACV85" s="175" t="str">
        <v/>
      </c>
      <c r="ACW85" s="175" t="str">
        <v/>
      </c>
      <c r="ACX85" s="175" t="str">
        <v/>
      </c>
      <c r="ACY85" s="175" t="str">
        <v/>
      </c>
      <c r="ACZ85" s="175" t="str">
        <v/>
      </c>
      <c r="ADA85" s="175" t="str">
        <v/>
      </c>
      <c r="ADB85" s="175" t="str">
        <v/>
      </c>
      <c r="ADC85" s="175" t="str">
        <v/>
      </c>
      <c r="ADD85" s="175" t="str">
        <v/>
      </c>
      <c r="ADE85" s="175" t="str">
        <v/>
      </c>
      <c r="ADF85" s="175" t="str">
        <v/>
      </c>
      <c r="ADG85" s="175" t="str">
        <v/>
      </c>
      <c r="ADH85" s="175" t="str">
        <v/>
      </c>
      <c r="ADI85" s="175" t="str">
        <v/>
      </c>
      <c r="ADJ85" s="175" t="str">
        <v/>
      </c>
      <c r="ADK85" s="175" t="str">
        <v/>
      </c>
      <c r="ADL85" s="175" t="str">
        <v/>
      </c>
      <c r="ADM85" s="175" t="str">
        <v/>
      </c>
      <c r="ADN85" s="175" t="str">
        <v/>
      </c>
      <c r="ADO85" s="175" t="str">
        <v/>
      </c>
      <c r="ADP85" s="175" t="str">
        <v/>
      </c>
      <c r="ADQ85" s="175" t="str">
        <v/>
      </c>
      <c r="ADR85" s="175" t="str">
        <v/>
      </c>
      <c r="ADS85" s="175" t="str">
        <v/>
      </c>
      <c r="ADT85" s="175" t="str">
        <v/>
      </c>
      <c r="ADU85" s="175" t="str">
        <v/>
      </c>
      <c r="ADV85" s="175" t="str">
        <v/>
      </c>
      <c r="ADW85" s="175" t="str">
        <v/>
      </c>
      <c r="ADX85" s="175" t="str">
        <v/>
      </c>
      <c r="ADY85" s="175" t="str">
        <v/>
      </c>
      <c r="ADZ85" s="175" t="str">
        <v/>
      </c>
      <c r="AEA85" s="175" t="str">
        <v/>
      </c>
      <c r="AEB85" s="175" t="str">
        <v/>
      </c>
      <c r="AEC85" s="175" t="str">
        <v/>
      </c>
      <c r="AED85" s="175" t="str">
        <v/>
      </c>
      <c r="AEE85" s="175" t="str">
        <v/>
      </c>
      <c r="AEF85" s="175" t="str">
        <v/>
      </c>
      <c r="AEG85" s="175" t="str">
        <v/>
      </c>
      <c r="AEH85" s="175" t="str">
        <v/>
      </c>
      <c r="AEI85" s="175" t="str">
        <v/>
      </c>
      <c r="AEJ85" s="175" t="str">
        <v/>
      </c>
      <c r="AEK85" s="175" t="str">
        <v/>
      </c>
      <c r="AEL85" s="175" t="str">
        <v/>
      </c>
      <c r="AEM85" s="175" t="str">
        <v/>
      </c>
      <c r="AEN85" s="175" t="str">
        <v/>
      </c>
      <c r="AEO85" s="175" t="str">
        <v/>
      </c>
      <c r="AEP85" s="175" t="str">
        <v/>
      </c>
      <c r="AEQ85" s="175" t="str">
        <v/>
      </c>
      <c r="AER85" s="175" t="str">
        <v/>
      </c>
      <c r="AES85" s="175" t="str">
        <v/>
      </c>
      <c r="AET85" s="175" t="str">
        <v/>
      </c>
      <c r="AEU85" s="175" t="str">
        <v/>
      </c>
      <c r="AEV85" s="175" t="str">
        <v/>
      </c>
      <c r="AEW85" s="175" t="str">
        <v/>
      </c>
      <c r="AEX85" s="175" t="str">
        <v/>
      </c>
      <c r="AEY85" s="175" t="str">
        <v/>
      </c>
      <c r="AEZ85" s="175" t="str">
        <v/>
      </c>
      <c r="AFA85" s="175" t="str">
        <v/>
      </c>
      <c r="AFB85" s="175" t="str">
        <v/>
      </c>
      <c r="AFC85" s="175" t="str">
        <v/>
      </c>
      <c r="AFD85" s="175" t="str">
        <v/>
      </c>
      <c r="AFE85" s="175" t="str">
        <v/>
      </c>
      <c r="AFF85" s="175" t="str">
        <v/>
      </c>
      <c r="AFG85" s="175" t="str">
        <v/>
      </c>
      <c r="AFH85" s="175" t="str">
        <v/>
      </c>
      <c r="AFI85" s="175" t="str">
        <v/>
      </c>
      <c r="AFJ85" s="175" t="str">
        <v/>
      </c>
      <c r="AFK85" s="175" t="str">
        <v/>
      </c>
      <c r="AFL85" s="175" t="str">
        <v/>
      </c>
      <c r="AFM85" s="175" t="str">
        <v/>
      </c>
      <c r="AFN85" s="175" t="str">
        <v/>
      </c>
      <c r="AFO85" s="175" t="str">
        <v/>
      </c>
      <c r="AFP85" s="175" t="str">
        <v/>
      </c>
      <c r="AFQ85" s="175" t="str">
        <v/>
      </c>
      <c r="AFR85" s="175" t="str">
        <v/>
      </c>
      <c r="AFS85" s="175" t="str">
        <v/>
      </c>
      <c r="AFT85" s="175" t="str">
        <v/>
      </c>
      <c r="AFU85" s="175" t="str">
        <v/>
      </c>
      <c r="AFV85" s="175" t="str">
        <v/>
      </c>
      <c r="AFW85" s="175" t="str">
        <v/>
      </c>
      <c r="AFX85" s="175" t="str">
        <v/>
      </c>
      <c r="AFY85" s="175" t="str">
        <v/>
      </c>
      <c r="AFZ85" s="175" t="str">
        <v/>
      </c>
      <c r="AGA85" s="175" t="str">
        <v/>
      </c>
      <c r="AGB85" s="175" t="str">
        <v/>
      </c>
      <c r="AGC85" s="175" t="str">
        <v/>
      </c>
      <c r="AGD85" s="175" t="str">
        <v/>
      </c>
      <c r="AGE85" s="175" t="str">
        <v/>
      </c>
      <c r="AGF85" s="175" t="str">
        <v/>
      </c>
      <c r="AGG85" s="175" t="str">
        <v/>
      </c>
      <c r="AGH85" s="175" t="str">
        <v/>
      </c>
      <c r="AGI85" s="175" t="str">
        <v/>
      </c>
      <c r="AGJ85" s="175" t="str">
        <v/>
      </c>
      <c r="AGK85" s="175" t="str">
        <v/>
      </c>
      <c r="AGL85" s="175" t="str">
        <v/>
      </c>
      <c r="AGM85" s="175" t="str">
        <v/>
      </c>
      <c r="AGN85" s="175" t="str">
        <v/>
      </c>
      <c r="AGO85" s="175" t="str">
        <v/>
      </c>
      <c r="AGP85" s="175" t="str">
        <v/>
      </c>
      <c r="AGQ85" s="175" t="str">
        <v/>
      </c>
      <c r="AGR85" s="175" t="str">
        <v/>
      </c>
      <c r="AGS85" s="175" t="str">
        <v/>
      </c>
      <c r="AGT85" s="175" t="str">
        <v/>
      </c>
      <c r="AGU85" s="175" t="str">
        <v/>
      </c>
      <c r="AGV85" s="175" t="str">
        <v/>
      </c>
      <c r="AGW85" s="175" t="str">
        <v/>
      </c>
      <c r="AGX85" s="175" t="str">
        <v/>
      </c>
      <c r="AGY85" s="175" t="str">
        <v/>
      </c>
      <c r="AGZ85" s="175" t="str">
        <v/>
      </c>
      <c r="AHA85" s="175" t="str">
        <v/>
      </c>
      <c r="AHB85" s="175" t="str">
        <v/>
      </c>
      <c r="AHC85" s="175" t="str">
        <v/>
      </c>
      <c r="AHD85" s="175" t="str">
        <v/>
      </c>
      <c r="AHE85" s="175" t="str">
        <v/>
      </c>
      <c r="AHF85" s="175" t="str">
        <v/>
      </c>
      <c r="AHG85" s="175" t="str">
        <v/>
      </c>
      <c r="AHH85" s="175" t="str">
        <v/>
      </c>
      <c r="AHI85" s="175" t="str">
        <v/>
      </c>
      <c r="AHJ85" s="175" t="str">
        <v/>
      </c>
      <c r="AHK85" s="175" t="str">
        <v/>
      </c>
      <c r="AHL85" s="175" t="str">
        <v/>
      </c>
      <c r="AHM85" s="175" t="str">
        <v/>
      </c>
      <c r="AHN85" s="175" t="str">
        <v/>
      </c>
      <c r="AHO85" s="175" t="str">
        <v/>
      </c>
      <c r="AHP85" s="175" t="str">
        <v/>
      </c>
      <c r="AHQ85" s="175" t="str">
        <v/>
      </c>
      <c r="AHR85" s="175" t="str">
        <v/>
      </c>
      <c r="AHS85" s="175" t="str">
        <v/>
      </c>
      <c r="AHT85" s="175" t="str">
        <v/>
      </c>
      <c r="AHU85" s="175" t="str">
        <v/>
      </c>
      <c r="AHV85" s="175" t="str">
        <v/>
      </c>
      <c r="AHW85" s="175" t="str">
        <v/>
      </c>
      <c r="AHX85" s="175" t="str">
        <v/>
      </c>
      <c r="AHY85" s="175" t="str">
        <v/>
      </c>
      <c r="AHZ85" s="175" t="str">
        <v/>
      </c>
      <c r="AIA85" s="175" t="str">
        <v/>
      </c>
      <c r="AIB85" s="175" t="str">
        <v/>
      </c>
      <c r="AIC85" s="175" t="str">
        <v/>
      </c>
      <c r="AID85" s="175" t="str">
        <v/>
      </c>
      <c r="AIE85" s="175" t="str">
        <v/>
      </c>
      <c r="AIF85" s="175" t="str">
        <v/>
      </c>
      <c r="AIG85" s="175" t="str">
        <v/>
      </c>
      <c r="AIH85" s="175" t="str">
        <v/>
      </c>
      <c r="AII85" s="175" t="str">
        <v/>
      </c>
      <c r="AIJ85" s="175" t="str">
        <v/>
      </c>
      <c r="AIK85" s="175" t="str">
        <v/>
      </c>
      <c r="AIL85" s="175" t="str">
        <v/>
      </c>
      <c r="AIM85" s="175" t="str">
        <v/>
      </c>
      <c r="AIN85" s="175" t="str">
        <v/>
      </c>
      <c r="AIO85" s="175" t="str">
        <v/>
      </c>
      <c r="AIP85" s="175" t="str">
        <v/>
      </c>
      <c r="AIQ85" s="175" t="str">
        <v/>
      </c>
      <c r="AIR85" s="175" t="str">
        <v/>
      </c>
      <c r="AIS85" s="175" t="str">
        <v/>
      </c>
      <c r="AIT85" s="175" t="str">
        <v/>
      </c>
      <c r="AIU85" s="175" t="str">
        <v/>
      </c>
      <c r="AIV85" s="175" t="str">
        <v/>
      </c>
      <c r="AIW85" s="175" t="str">
        <v/>
      </c>
      <c r="AIX85" s="175" t="str">
        <v/>
      </c>
      <c r="AIY85" s="175" t="str">
        <v/>
      </c>
      <c r="AIZ85" s="175" t="str">
        <v/>
      </c>
      <c r="AJA85" s="175" t="str">
        <v/>
      </c>
      <c r="AJB85" s="175" t="str">
        <v/>
      </c>
      <c r="AJC85" s="175" t="str">
        <v/>
      </c>
      <c r="AJD85" s="175" t="str">
        <v/>
      </c>
      <c r="AJE85" s="175" t="str">
        <v/>
      </c>
      <c r="AJF85" s="175" t="str">
        <v/>
      </c>
      <c r="AJG85" s="175" t="str">
        <v/>
      </c>
      <c r="AJH85" s="175" t="str">
        <v/>
      </c>
      <c r="AJI85" s="175" t="str">
        <v/>
      </c>
      <c r="AJJ85" s="175" t="str">
        <v/>
      </c>
      <c r="AJK85" s="175" t="str">
        <v/>
      </c>
      <c r="AJL85" s="175" t="str">
        <v/>
      </c>
      <c r="AJM85" s="175" t="str">
        <v/>
      </c>
      <c r="AJN85" s="175" t="str">
        <v/>
      </c>
      <c r="AJO85" s="175" t="str">
        <v/>
      </c>
      <c r="AJP85" s="175" t="str">
        <v/>
      </c>
      <c r="AJQ85" s="175" t="str">
        <v/>
      </c>
      <c r="AJR85" s="175" t="str">
        <v/>
      </c>
      <c r="AJS85" s="175" t="str">
        <v/>
      </c>
      <c r="AJT85" s="175" t="str">
        <v/>
      </c>
      <c r="AJU85" s="175" t="str">
        <v/>
      </c>
      <c r="AJV85" s="175" t="str">
        <v/>
      </c>
      <c r="AJW85" s="175" t="str">
        <v/>
      </c>
      <c r="AJX85" s="175" t="str">
        <v/>
      </c>
      <c r="AJY85" s="175" t="str">
        <v/>
      </c>
      <c r="AJZ85" s="175" t="str">
        <v/>
      </c>
      <c r="AKA85" s="175" t="str">
        <v/>
      </c>
      <c r="AKB85" s="175" t="str">
        <v/>
      </c>
      <c r="AKC85" s="175" t="str">
        <v/>
      </c>
      <c r="AKD85" s="175" t="str">
        <v/>
      </c>
      <c r="AKE85" s="175" t="str">
        <v/>
      </c>
      <c r="AKF85" s="175" t="str">
        <v/>
      </c>
      <c r="AKG85" s="175" t="str">
        <v/>
      </c>
      <c r="AKH85" s="175" t="str">
        <v/>
      </c>
      <c r="AKI85" s="175" t="str">
        <v/>
      </c>
      <c r="AKJ85" s="175" t="str">
        <v/>
      </c>
      <c r="AKK85" s="175" t="str">
        <v/>
      </c>
      <c r="AKL85" s="175" t="str">
        <v/>
      </c>
      <c r="AKM85" s="175" t="str">
        <v/>
      </c>
      <c r="AKN85" s="175" t="str">
        <v/>
      </c>
      <c r="AKO85" s="175" t="str">
        <v/>
      </c>
      <c r="AKP85" s="175" t="str">
        <v/>
      </c>
      <c r="AKQ85" s="175" t="str">
        <v/>
      </c>
      <c r="AKR85" s="175" t="str">
        <v/>
      </c>
      <c r="AKS85" s="175" t="str">
        <v/>
      </c>
      <c r="AKT85" s="175" t="str">
        <v/>
      </c>
      <c r="AKU85" s="175" t="str">
        <v/>
      </c>
      <c r="AKV85" s="175" t="str">
        <v/>
      </c>
      <c r="AKW85" s="175" t="str">
        <v/>
      </c>
      <c r="AKX85" s="175" t="str">
        <v/>
      </c>
      <c r="AKY85" s="175" t="str">
        <v/>
      </c>
      <c r="AKZ85" s="175" t="str">
        <v/>
      </c>
      <c r="ALA85" s="175" t="str">
        <v/>
      </c>
      <c r="ALB85" s="175" t="str">
        <v/>
      </c>
      <c r="ALC85" s="175" t="str">
        <v/>
      </c>
      <c r="ALD85" s="175" t="str">
        <v/>
      </c>
      <c r="ALE85" s="175" t="str">
        <v/>
      </c>
      <c r="ALF85" s="175" t="str">
        <v/>
      </c>
      <c r="ALG85" s="175" t="str">
        <v/>
      </c>
      <c r="ALH85" s="175" t="str">
        <v/>
      </c>
      <c r="ALI85" s="175" t="str">
        <v/>
      </c>
      <c r="ALJ85" s="175" t="str">
        <v/>
      </c>
      <c r="ALK85" s="175" t="str">
        <v/>
      </c>
      <c r="ALL85" s="175" t="str">
        <v/>
      </c>
      <c r="ALM85" s="175" t="str">
        <v/>
      </c>
      <c r="ALN85" s="175" t="str">
        <v/>
      </c>
      <c r="ALO85" s="175" t="str">
        <v/>
      </c>
      <c r="ALP85" s="175" t="str">
        <v/>
      </c>
      <c r="ALQ85" s="175" t="str">
        <v/>
      </c>
      <c r="ALR85" s="175" t="str">
        <v/>
      </c>
      <c r="ALS85" s="175" t="str">
        <v/>
      </c>
      <c r="ALT85" s="175" t="str">
        <v/>
      </c>
      <c r="ALU85" s="175" t="str">
        <v/>
      </c>
      <c r="ALV85" s="175" t="str">
        <v/>
      </c>
      <c r="ALW85" s="175" t="str">
        <v/>
      </c>
      <c r="ALX85" s="176" t="str">
        <v/>
      </c>
    </row>
    <row r="86" spans="1:1012" ht="14.4" customHeight="1" x14ac:dyDescent="0.3">
      <c r="A86" s="98" t="str">
        <f t="shared" si="1"/>
        <v/>
      </c>
      <c r="B86" s="190" t="str">
        <f>IF(Calculations[[#This Row],[Adoption Year]]&lt;=Plan_Yrs,Inv*(1+YoY_Inv)^Calculations[[#This Row],[Adoption Year]],"")</f>
        <v/>
      </c>
      <c r="C86" s="190" t="str">
        <f>IF(Calculations[[#This Row],[Adoption Year]]&lt;= Plan_Yrs, Calculations[[#This Row],[Investment]]/(1+DR)^Calculations[[#This Row],[Adoption Year]],"")</f>
        <v/>
      </c>
      <c r="D86" s="190" t="str">
        <f>IF(Calculations[[#This Row],[Adoption Year]]&lt;=Plan_Yrs,
   IF(DR=0,
      Ben*((1+YoY_Ben))^Calculations[[#This Row],[Adoption Year]] * Ben_Life / (1+DR)^Calculations[[#This Row],[Adoption Year]],
      Ben * ((1+YoY_Ben)/(1+DR))^Calculations[[#This Row],[Adoption Year]] * (1 - (1/(1+DR))^Ben_Life) / DR
   ),
   ""
)</f>
        <v/>
      </c>
      <c r="E86" s="190" t="str">
        <f>IF(Calculations[[#This Row],[Adoption Year]]&lt;= Plan_Yrs,Calculations[[#This Row],[Lifetime Benefits PV]]-Calculations[[#This Row],[Investment PV]],"")</f>
        <v/>
      </c>
      <c r="F86" s="190" t="str">
        <f>IF(Calculations[[#This Row],[Adoption Year]]&lt;= Plan_Yrs, MAX(Calculations[NPV])-Calculations[[#This Row],[NPV]],"")</f>
        <v/>
      </c>
      <c r="G86" s="191" t="str">
        <f>IF(Calculations[[#This Row],[Adoption Year]]&lt;= Plan_Yrs, AVERAGE(M86:ALX86),"")</f>
        <v/>
      </c>
      <c r="H86" s="192" t="str">
        <f>IF(Calculations[[#This Row],[Adoption Year]]&lt;= Plan_Yrs, MAX(Calculations[NPV Mean])-Calculations[[#This Row],[NPV Mean]],"")</f>
        <v/>
      </c>
      <c r="I86"/>
      <c r="J86" s="6"/>
      <c r="K86" s="66">
        <v>19</v>
      </c>
      <c r="L86" s="180" t="str">
        <f>Calculations[[#This Row],[NPV]]</f>
        <v/>
      </c>
      <c r="M86" s="175" t="str">
        <v/>
      </c>
      <c r="N86" s="175" t="str">
        <v/>
      </c>
      <c r="O86" s="175" t="str">
        <v/>
      </c>
      <c r="P86" s="175" t="str">
        <v/>
      </c>
      <c r="Q86" s="175" t="str">
        <v/>
      </c>
      <c r="R86" s="175" t="str">
        <v/>
      </c>
      <c r="S86" s="175" t="str">
        <v/>
      </c>
      <c r="T86" s="175" t="str">
        <v/>
      </c>
      <c r="U86" s="175" t="str">
        <v/>
      </c>
      <c r="V86" s="175" t="str">
        <v/>
      </c>
      <c r="W86" s="175" t="str">
        <v/>
      </c>
      <c r="X86" s="175" t="str">
        <v/>
      </c>
      <c r="Y86" s="175" t="str">
        <v/>
      </c>
      <c r="Z86" s="175" t="str">
        <v/>
      </c>
      <c r="AA86" s="175" t="str">
        <v/>
      </c>
      <c r="AB86" s="175" t="str">
        <v/>
      </c>
      <c r="AC86" s="175" t="str">
        <v/>
      </c>
      <c r="AD86" s="175" t="str">
        <v/>
      </c>
      <c r="AE86" s="175" t="str">
        <v/>
      </c>
      <c r="AF86" s="175" t="str">
        <v/>
      </c>
      <c r="AG86" s="175" t="str">
        <v/>
      </c>
      <c r="AH86" s="175" t="str">
        <v/>
      </c>
      <c r="AI86" s="175" t="str">
        <v/>
      </c>
      <c r="AJ86" s="175" t="str">
        <v/>
      </c>
      <c r="AK86" s="175" t="str">
        <v/>
      </c>
      <c r="AL86" s="175" t="str">
        <v/>
      </c>
      <c r="AM86" s="175" t="str">
        <v/>
      </c>
      <c r="AN86" s="175" t="str">
        <v/>
      </c>
      <c r="AO86" s="175" t="str">
        <v/>
      </c>
      <c r="AP86" s="175" t="str">
        <v/>
      </c>
      <c r="AQ86" s="175" t="str">
        <v/>
      </c>
      <c r="AR86" s="175" t="str">
        <v/>
      </c>
      <c r="AS86" s="175" t="str">
        <v/>
      </c>
      <c r="AT86" s="175" t="str">
        <v/>
      </c>
      <c r="AU86" s="175" t="str">
        <v/>
      </c>
      <c r="AV86" s="175" t="str">
        <v/>
      </c>
      <c r="AW86" s="175" t="str">
        <v/>
      </c>
      <c r="AX86" s="175" t="str">
        <v/>
      </c>
      <c r="AY86" s="175" t="str">
        <v/>
      </c>
      <c r="AZ86" s="175" t="str">
        <v/>
      </c>
      <c r="BA86" s="175" t="str">
        <v/>
      </c>
      <c r="BB86" s="175" t="str">
        <v/>
      </c>
      <c r="BC86" s="175" t="str">
        <v/>
      </c>
      <c r="BD86" s="175" t="str">
        <v/>
      </c>
      <c r="BE86" s="175" t="str">
        <v/>
      </c>
      <c r="BF86" s="175" t="str">
        <v/>
      </c>
      <c r="BG86" s="175" t="str">
        <v/>
      </c>
      <c r="BH86" s="175" t="str">
        <v/>
      </c>
      <c r="BI86" s="175" t="str">
        <v/>
      </c>
      <c r="BJ86" s="175" t="str">
        <v/>
      </c>
      <c r="BK86" s="175" t="str">
        <v/>
      </c>
      <c r="BL86" s="175" t="str">
        <v/>
      </c>
      <c r="BM86" s="175" t="str">
        <v/>
      </c>
      <c r="BN86" s="175" t="str">
        <v/>
      </c>
      <c r="BO86" s="175" t="str">
        <v/>
      </c>
      <c r="BP86" s="175" t="str">
        <v/>
      </c>
      <c r="BQ86" s="175" t="str">
        <v/>
      </c>
      <c r="BR86" s="175" t="str">
        <v/>
      </c>
      <c r="BS86" s="175" t="str">
        <v/>
      </c>
      <c r="BT86" s="175" t="str">
        <v/>
      </c>
      <c r="BU86" s="175" t="str">
        <v/>
      </c>
      <c r="BV86" s="175" t="str">
        <v/>
      </c>
      <c r="BW86" s="175" t="str">
        <v/>
      </c>
      <c r="BX86" s="175" t="str">
        <v/>
      </c>
      <c r="BY86" s="175" t="str">
        <v/>
      </c>
      <c r="BZ86" s="175" t="str">
        <v/>
      </c>
      <c r="CA86" s="175" t="str">
        <v/>
      </c>
      <c r="CB86" s="175" t="str">
        <v/>
      </c>
      <c r="CC86" s="175" t="str">
        <v/>
      </c>
      <c r="CD86" s="175" t="str">
        <v/>
      </c>
      <c r="CE86" s="175" t="str">
        <v/>
      </c>
      <c r="CF86" s="175" t="str">
        <v/>
      </c>
      <c r="CG86" s="175" t="str">
        <v/>
      </c>
      <c r="CH86" s="175" t="str">
        <v/>
      </c>
      <c r="CI86" s="175" t="str">
        <v/>
      </c>
      <c r="CJ86" s="175" t="str">
        <v/>
      </c>
      <c r="CK86" s="175" t="str">
        <v/>
      </c>
      <c r="CL86" s="175" t="str">
        <v/>
      </c>
      <c r="CM86" s="175" t="str">
        <v/>
      </c>
      <c r="CN86" s="175" t="str">
        <v/>
      </c>
      <c r="CO86" s="175" t="str">
        <v/>
      </c>
      <c r="CP86" s="175" t="str">
        <v/>
      </c>
      <c r="CQ86" s="175" t="str">
        <v/>
      </c>
      <c r="CR86" s="175" t="str">
        <v/>
      </c>
      <c r="CS86" s="175" t="str">
        <v/>
      </c>
      <c r="CT86" s="175" t="str">
        <v/>
      </c>
      <c r="CU86" s="175" t="str">
        <v/>
      </c>
      <c r="CV86" s="175" t="str">
        <v/>
      </c>
      <c r="CW86" s="175" t="str">
        <v/>
      </c>
      <c r="CX86" s="175" t="str">
        <v/>
      </c>
      <c r="CY86" s="175" t="str">
        <v/>
      </c>
      <c r="CZ86" s="175" t="str">
        <v/>
      </c>
      <c r="DA86" s="175" t="str">
        <v/>
      </c>
      <c r="DB86" s="175" t="str">
        <v/>
      </c>
      <c r="DC86" s="175" t="str">
        <v/>
      </c>
      <c r="DD86" s="175" t="str">
        <v/>
      </c>
      <c r="DE86" s="175" t="str">
        <v/>
      </c>
      <c r="DF86" s="175" t="str">
        <v/>
      </c>
      <c r="DG86" s="175" t="str">
        <v/>
      </c>
      <c r="DH86" s="175" t="str">
        <v/>
      </c>
      <c r="DI86" s="175" t="str">
        <v/>
      </c>
      <c r="DJ86" s="175" t="str">
        <v/>
      </c>
      <c r="DK86" s="175" t="str">
        <v/>
      </c>
      <c r="DL86" s="175" t="str">
        <v/>
      </c>
      <c r="DM86" s="175" t="str">
        <v/>
      </c>
      <c r="DN86" s="175" t="str">
        <v/>
      </c>
      <c r="DO86" s="175" t="str">
        <v/>
      </c>
      <c r="DP86" s="175" t="str">
        <v/>
      </c>
      <c r="DQ86" s="175" t="str">
        <v/>
      </c>
      <c r="DR86" s="175" t="str">
        <v/>
      </c>
      <c r="DS86" s="175" t="str">
        <v/>
      </c>
      <c r="DT86" s="175" t="str">
        <v/>
      </c>
      <c r="DU86" s="175" t="str">
        <v/>
      </c>
      <c r="DV86" s="175" t="str">
        <v/>
      </c>
      <c r="DW86" s="175" t="str">
        <v/>
      </c>
      <c r="DX86" s="175" t="str">
        <v/>
      </c>
      <c r="DY86" s="175" t="str">
        <v/>
      </c>
      <c r="DZ86" s="175" t="str">
        <v/>
      </c>
      <c r="EA86" s="175" t="str">
        <v/>
      </c>
      <c r="EB86" s="175" t="str">
        <v/>
      </c>
      <c r="EC86" s="175" t="str">
        <v/>
      </c>
      <c r="ED86" s="175" t="str">
        <v/>
      </c>
      <c r="EE86" s="175" t="str">
        <v/>
      </c>
      <c r="EF86" s="175" t="str">
        <v/>
      </c>
      <c r="EG86" s="175" t="str">
        <v/>
      </c>
      <c r="EH86" s="175" t="str">
        <v/>
      </c>
      <c r="EI86" s="175" t="str">
        <v/>
      </c>
      <c r="EJ86" s="175" t="str">
        <v/>
      </c>
      <c r="EK86" s="175" t="str">
        <v/>
      </c>
      <c r="EL86" s="175" t="str">
        <v/>
      </c>
      <c r="EM86" s="175" t="str">
        <v/>
      </c>
      <c r="EN86" s="175" t="str">
        <v/>
      </c>
      <c r="EO86" s="175" t="str">
        <v/>
      </c>
      <c r="EP86" s="175" t="str">
        <v/>
      </c>
      <c r="EQ86" s="175" t="str">
        <v/>
      </c>
      <c r="ER86" s="175" t="str">
        <v/>
      </c>
      <c r="ES86" s="175" t="str">
        <v/>
      </c>
      <c r="ET86" s="175" t="str">
        <v/>
      </c>
      <c r="EU86" s="175" t="str">
        <v/>
      </c>
      <c r="EV86" s="175" t="str">
        <v/>
      </c>
      <c r="EW86" s="175" t="str">
        <v/>
      </c>
      <c r="EX86" s="175" t="str">
        <v/>
      </c>
      <c r="EY86" s="175" t="str">
        <v/>
      </c>
      <c r="EZ86" s="175" t="str">
        <v/>
      </c>
      <c r="FA86" s="175" t="str">
        <v/>
      </c>
      <c r="FB86" s="175" t="str">
        <v/>
      </c>
      <c r="FC86" s="175" t="str">
        <v/>
      </c>
      <c r="FD86" s="175" t="str">
        <v/>
      </c>
      <c r="FE86" s="175" t="str">
        <v/>
      </c>
      <c r="FF86" s="175" t="str">
        <v/>
      </c>
      <c r="FG86" s="175" t="str">
        <v/>
      </c>
      <c r="FH86" s="175" t="str">
        <v/>
      </c>
      <c r="FI86" s="175" t="str">
        <v/>
      </c>
      <c r="FJ86" s="175" t="str">
        <v/>
      </c>
      <c r="FK86" s="175" t="str">
        <v/>
      </c>
      <c r="FL86" s="175" t="str">
        <v/>
      </c>
      <c r="FM86" s="175" t="str">
        <v/>
      </c>
      <c r="FN86" s="175" t="str">
        <v/>
      </c>
      <c r="FO86" s="175" t="str">
        <v/>
      </c>
      <c r="FP86" s="175" t="str">
        <v/>
      </c>
      <c r="FQ86" s="175" t="str">
        <v/>
      </c>
      <c r="FR86" s="175" t="str">
        <v/>
      </c>
      <c r="FS86" s="175" t="str">
        <v/>
      </c>
      <c r="FT86" s="175" t="str">
        <v/>
      </c>
      <c r="FU86" s="175" t="str">
        <v/>
      </c>
      <c r="FV86" s="175" t="str">
        <v/>
      </c>
      <c r="FW86" s="175" t="str">
        <v/>
      </c>
      <c r="FX86" s="175" t="str">
        <v/>
      </c>
      <c r="FY86" s="175" t="str">
        <v/>
      </c>
      <c r="FZ86" s="175" t="str">
        <v/>
      </c>
      <c r="GA86" s="175" t="str">
        <v/>
      </c>
      <c r="GB86" s="175" t="str">
        <v/>
      </c>
      <c r="GC86" s="175" t="str">
        <v/>
      </c>
      <c r="GD86" s="175" t="str">
        <v/>
      </c>
      <c r="GE86" s="175" t="str">
        <v/>
      </c>
      <c r="GF86" s="175" t="str">
        <v/>
      </c>
      <c r="GG86" s="175" t="str">
        <v/>
      </c>
      <c r="GH86" s="175" t="str">
        <v/>
      </c>
      <c r="GI86" s="175" t="str">
        <v/>
      </c>
      <c r="GJ86" s="175" t="str">
        <v/>
      </c>
      <c r="GK86" s="175" t="str">
        <v/>
      </c>
      <c r="GL86" s="175" t="str">
        <v/>
      </c>
      <c r="GM86" s="175" t="str">
        <v/>
      </c>
      <c r="GN86" s="175" t="str">
        <v/>
      </c>
      <c r="GO86" s="175" t="str">
        <v/>
      </c>
      <c r="GP86" s="175" t="str">
        <v/>
      </c>
      <c r="GQ86" s="175" t="str">
        <v/>
      </c>
      <c r="GR86" s="175" t="str">
        <v/>
      </c>
      <c r="GS86" s="175" t="str">
        <v/>
      </c>
      <c r="GT86" s="175" t="str">
        <v/>
      </c>
      <c r="GU86" s="175" t="str">
        <v/>
      </c>
      <c r="GV86" s="175" t="str">
        <v/>
      </c>
      <c r="GW86" s="175" t="str">
        <v/>
      </c>
      <c r="GX86" s="175" t="str">
        <v/>
      </c>
      <c r="GY86" s="175" t="str">
        <v/>
      </c>
      <c r="GZ86" s="175" t="str">
        <v/>
      </c>
      <c r="HA86" s="175" t="str">
        <v/>
      </c>
      <c r="HB86" s="175" t="str">
        <v/>
      </c>
      <c r="HC86" s="175" t="str">
        <v/>
      </c>
      <c r="HD86" s="175" t="str">
        <v/>
      </c>
      <c r="HE86" s="175" t="str">
        <v/>
      </c>
      <c r="HF86" s="175" t="str">
        <v/>
      </c>
      <c r="HG86" s="175" t="str">
        <v/>
      </c>
      <c r="HH86" s="175" t="str">
        <v/>
      </c>
      <c r="HI86" s="175" t="str">
        <v/>
      </c>
      <c r="HJ86" s="175" t="str">
        <v/>
      </c>
      <c r="HK86" s="175" t="str">
        <v/>
      </c>
      <c r="HL86" s="175" t="str">
        <v/>
      </c>
      <c r="HM86" s="175" t="str">
        <v/>
      </c>
      <c r="HN86" s="175" t="str">
        <v/>
      </c>
      <c r="HO86" s="175" t="str">
        <v/>
      </c>
      <c r="HP86" s="175" t="str">
        <v/>
      </c>
      <c r="HQ86" s="175" t="str">
        <v/>
      </c>
      <c r="HR86" s="175" t="str">
        <v/>
      </c>
      <c r="HS86" s="175" t="str">
        <v/>
      </c>
      <c r="HT86" s="175" t="str">
        <v/>
      </c>
      <c r="HU86" s="175" t="str">
        <v/>
      </c>
      <c r="HV86" s="175" t="str">
        <v/>
      </c>
      <c r="HW86" s="175" t="str">
        <v/>
      </c>
      <c r="HX86" s="175" t="str">
        <v/>
      </c>
      <c r="HY86" s="175" t="str">
        <v/>
      </c>
      <c r="HZ86" s="175" t="str">
        <v/>
      </c>
      <c r="IA86" s="175" t="str">
        <v/>
      </c>
      <c r="IB86" s="175" t="str">
        <v/>
      </c>
      <c r="IC86" s="175" t="str">
        <v/>
      </c>
      <c r="ID86" s="175" t="str">
        <v/>
      </c>
      <c r="IE86" s="175" t="str">
        <v/>
      </c>
      <c r="IF86" s="175" t="str">
        <v/>
      </c>
      <c r="IG86" s="175" t="str">
        <v/>
      </c>
      <c r="IH86" s="175" t="str">
        <v/>
      </c>
      <c r="II86" s="175" t="str">
        <v/>
      </c>
      <c r="IJ86" s="175" t="str">
        <v/>
      </c>
      <c r="IK86" s="175" t="str">
        <v/>
      </c>
      <c r="IL86" s="175" t="str">
        <v/>
      </c>
      <c r="IM86" s="175" t="str">
        <v/>
      </c>
      <c r="IN86" s="175" t="str">
        <v/>
      </c>
      <c r="IO86" s="175" t="str">
        <v/>
      </c>
      <c r="IP86" s="175" t="str">
        <v/>
      </c>
      <c r="IQ86" s="175" t="str">
        <v/>
      </c>
      <c r="IR86" s="175" t="str">
        <v/>
      </c>
      <c r="IS86" s="175" t="str">
        <v/>
      </c>
      <c r="IT86" s="175" t="str">
        <v/>
      </c>
      <c r="IU86" s="175" t="str">
        <v/>
      </c>
      <c r="IV86" s="175" t="str">
        <v/>
      </c>
      <c r="IW86" s="175" t="str">
        <v/>
      </c>
      <c r="IX86" s="175" t="str">
        <v/>
      </c>
      <c r="IY86" s="175" t="str">
        <v/>
      </c>
      <c r="IZ86" s="175" t="str">
        <v/>
      </c>
      <c r="JA86" s="175" t="str">
        <v/>
      </c>
      <c r="JB86" s="175" t="str">
        <v/>
      </c>
      <c r="JC86" s="175" t="str">
        <v/>
      </c>
      <c r="JD86" s="175" t="str">
        <v/>
      </c>
      <c r="JE86" s="175" t="str">
        <v/>
      </c>
      <c r="JF86" s="175" t="str">
        <v/>
      </c>
      <c r="JG86" s="175" t="str">
        <v/>
      </c>
      <c r="JH86" s="175" t="str">
        <v/>
      </c>
      <c r="JI86" s="175" t="str">
        <v/>
      </c>
      <c r="JJ86" s="175" t="str">
        <v/>
      </c>
      <c r="JK86" s="175" t="str">
        <v/>
      </c>
      <c r="JL86" s="175" t="str">
        <v/>
      </c>
      <c r="JM86" s="175" t="str">
        <v/>
      </c>
      <c r="JN86" s="175" t="str">
        <v/>
      </c>
      <c r="JO86" s="175" t="str">
        <v/>
      </c>
      <c r="JP86" s="175" t="str">
        <v/>
      </c>
      <c r="JQ86" s="175" t="str">
        <v/>
      </c>
      <c r="JR86" s="175" t="str">
        <v/>
      </c>
      <c r="JS86" s="175" t="str">
        <v/>
      </c>
      <c r="JT86" s="175" t="str">
        <v/>
      </c>
      <c r="JU86" s="175" t="str">
        <v/>
      </c>
      <c r="JV86" s="175" t="str">
        <v/>
      </c>
      <c r="JW86" s="175" t="str">
        <v/>
      </c>
      <c r="JX86" s="175" t="str">
        <v/>
      </c>
      <c r="JY86" s="175" t="str">
        <v/>
      </c>
      <c r="JZ86" s="175" t="str">
        <v/>
      </c>
      <c r="KA86" s="175" t="str">
        <v/>
      </c>
      <c r="KB86" s="175" t="str">
        <v/>
      </c>
      <c r="KC86" s="175" t="str">
        <v/>
      </c>
      <c r="KD86" s="175" t="str">
        <v/>
      </c>
      <c r="KE86" s="175" t="str">
        <v/>
      </c>
      <c r="KF86" s="175" t="str">
        <v/>
      </c>
      <c r="KG86" s="175" t="str">
        <v/>
      </c>
      <c r="KH86" s="175" t="str">
        <v/>
      </c>
      <c r="KI86" s="175" t="str">
        <v/>
      </c>
      <c r="KJ86" s="175" t="str">
        <v/>
      </c>
      <c r="KK86" s="175" t="str">
        <v/>
      </c>
      <c r="KL86" s="175" t="str">
        <v/>
      </c>
      <c r="KM86" s="175" t="str">
        <v/>
      </c>
      <c r="KN86" s="175" t="str">
        <v/>
      </c>
      <c r="KO86" s="175" t="str">
        <v/>
      </c>
      <c r="KP86" s="175" t="str">
        <v/>
      </c>
      <c r="KQ86" s="175" t="str">
        <v/>
      </c>
      <c r="KR86" s="175" t="str">
        <v/>
      </c>
      <c r="KS86" s="175" t="str">
        <v/>
      </c>
      <c r="KT86" s="175" t="str">
        <v/>
      </c>
      <c r="KU86" s="175" t="str">
        <v/>
      </c>
      <c r="KV86" s="175" t="str">
        <v/>
      </c>
      <c r="KW86" s="175" t="str">
        <v/>
      </c>
      <c r="KX86" s="175" t="str">
        <v/>
      </c>
      <c r="KY86" s="175" t="str">
        <v/>
      </c>
      <c r="KZ86" s="175" t="str">
        <v/>
      </c>
      <c r="LA86" s="175" t="str">
        <v/>
      </c>
      <c r="LB86" s="175" t="str">
        <v/>
      </c>
      <c r="LC86" s="175" t="str">
        <v/>
      </c>
      <c r="LD86" s="175" t="str">
        <v/>
      </c>
      <c r="LE86" s="175" t="str">
        <v/>
      </c>
      <c r="LF86" s="175" t="str">
        <v/>
      </c>
      <c r="LG86" s="175" t="str">
        <v/>
      </c>
      <c r="LH86" s="175" t="str">
        <v/>
      </c>
      <c r="LI86" s="175" t="str">
        <v/>
      </c>
      <c r="LJ86" s="175" t="str">
        <v/>
      </c>
      <c r="LK86" s="175" t="str">
        <v/>
      </c>
      <c r="LL86" s="175" t="str">
        <v/>
      </c>
      <c r="LM86" s="175" t="str">
        <v/>
      </c>
      <c r="LN86" s="175" t="str">
        <v/>
      </c>
      <c r="LO86" s="175" t="str">
        <v/>
      </c>
      <c r="LP86" s="175" t="str">
        <v/>
      </c>
      <c r="LQ86" s="175" t="str">
        <v/>
      </c>
      <c r="LR86" s="175" t="str">
        <v/>
      </c>
      <c r="LS86" s="175" t="str">
        <v/>
      </c>
      <c r="LT86" s="175" t="str">
        <v/>
      </c>
      <c r="LU86" s="175" t="str">
        <v/>
      </c>
      <c r="LV86" s="175" t="str">
        <v/>
      </c>
      <c r="LW86" s="175" t="str">
        <v/>
      </c>
      <c r="LX86" s="175" t="str">
        <v/>
      </c>
      <c r="LY86" s="175" t="str">
        <v/>
      </c>
      <c r="LZ86" s="175" t="str">
        <v/>
      </c>
      <c r="MA86" s="175" t="str">
        <v/>
      </c>
      <c r="MB86" s="175" t="str">
        <v/>
      </c>
      <c r="MC86" s="175" t="str">
        <v/>
      </c>
      <c r="MD86" s="175" t="str">
        <v/>
      </c>
      <c r="ME86" s="175" t="str">
        <v/>
      </c>
      <c r="MF86" s="175" t="str">
        <v/>
      </c>
      <c r="MG86" s="175" t="str">
        <v/>
      </c>
      <c r="MH86" s="175" t="str">
        <v/>
      </c>
      <c r="MI86" s="175" t="str">
        <v/>
      </c>
      <c r="MJ86" s="175" t="str">
        <v/>
      </c>
      <c r="MK86" s="175" t="str">
        <v/>
      </c>
      <c r="ML86" s="175" t="str">
        <v/>
      </c>
      <c r="MM86" s="175" t="str">
        <v/>
      </c>
      <c r="MN86" s="175" t="str">
        <v/>
      </c>
      <c r="MO86" s="175" t="str">
        <v/>
      </c>
      <c r="MP86" s="175" t="str">
        <v/>
      </c>
      <c r="MQ86" s="175" t="str">
        <v/>
      </c>
      <c r="MR86" s="175" t="str">
        <v/>
      </c>
      <c r="MS86" s="175" t="str">
        <v/>
      </c>
      <c r="MT86" s="175" t="str">
        <v/>
      </c>
      <c r="MU86" s="175" t="str">
        <v/>
      </c>
      <c r="MV86" s="175" t="str">
        <v/>
      </c>
      <c r="MW86" s="175" t="str">
        <v/>
      </c>
      <c r="MX86" s="175" t="str">
        <v/>
      </c>
      <c r="MY86" s="175" t="str">
        <v/>
      </c>
      <c r="MZ86" s="175" t="str">
        <v/>
      </c>
      <c r="NA86" s="175" t="str">
        <v/>
      </c>
      <c r="NB86" s="175" t="str">
        <v/>
      </c>
      <c r="NC86" s="175" t="str">
        <v/>
      </c>
      <c r="ND86" s="175" t="str">
        <v/>
      </c>
      <c r="NE86" s="175" t="str">
        <v/>
      </c>
      <c r="NF86" s="175" t="str">
        <v/>
      </c>
      <c r="NG86" s="175" t="str">
        <v/>
      </c>
      <c r="NH86" s="175" t="str">
        <v/>
      </c>
      <c r="NI86" s="175" t="str">
        <v/>
      </c>
      <c r="NJ86" s="175" t="str">
        <v/>
      </c>
      <c r="NK86" s="175" t="str">
        <v/>
      </c>
      <c r="NL86" s="175" t="str">
        <v/>
      </c>
      <c r="NM86" s="175" t="str">
        <v/>
      </c>
      <c r="NN86" s="175" t="str">
        <v/>
      </c>
      <c r="NO86" s="175" t="str">
        <v/>
      </c>
      <c r="NP86" s="175" t="str">
        <v/>
      </c>
      <c r="NQ86" s="175" t="str">
        <v/>
      </c>
      <c r="NR86" s="175" t="str">
        <v/>
      </c>
      <c r="NS86" s="175" t="str">
        <v/>
      </c>
      <c r="NT86" s="175" t="str">
        <v/>
      </c>
      <c r="NU86" s="175" t="str">
        <v/>
      </c>
      <c r="NV86" s="175" t="str">
        <v/>
      </c>
      <c r="NW86" s="175" t="str">
        <v/>
      </c>
      <c r="NX86" s="175" t="str">
        <v/>
      </c>
      <c r="NY86" s="175" t="str">
        <v/>
      </c>
      <c r="NZ86" s="175" t="str">
        <v/>
      </c>
      <c r="OA86" s="175" t="str">
        <v/>
      </c>
      <c r="OB86" s="175" t="str">
        <v/>
      </c>
      <c r="OC86" s="175" t="str">
        <v/>
      </c>
      <c r="OD86" s="175" t="str">
        <v/>
      </c>
      <c r="OE86" s="175" t="str">
        <v/>
      </c>
      <c r="OF86" s="175" t="str">
        <v/>
      </c>
      <c r="OG86" s="175" t="str">
        <v/>
      </c>
      <c r="OH86" s="175" t="str">
        <v/>
      </c>
      <c r="OI86" s="175" t="str">
        <v/>
      </c>
      <c r="OJ86" s="175" t="str">
        <v/>
      </c>
      <c r="OK86" s="175" t="str">
        <v/>
      </c>
      <c r="OL86" s="175" t="str">
        <v/>
      </c>
      <c r="OM86" s="175" t="str">
        <v/>
      </c>
      <c r="ON86" s="175" t="str">
        <v/>
      </c>
      <c r="OO86" s="175" t="str">
        <v/>
      </c>
      <c r="OP86" s="175" t="str">
        <v/>
      </c>
      <c r="OQ86" s="175" t="str">
        <v/>
      </c>
      <c r="OR86" s="175" t="str">
        <v/>
      </c>
      <c r="OS86" s="175" t="str">
        <v/>
      </c>
      <c r="OT86" s="175" t="str">
        <v/>
      </c>
      <c r="OU86" s="175" t="str">
        <v/>
      </c>
      <c r="OV86" s="175" t="str">
        <v/>
      </c>
      <c r="OW86" s="175" t="str">
        <v/>
      </c>
      <c r="OX86" s="175" t="str">
        <v/>
      </c>
      <c r="OY86" s="175" t="str">
        <v/>
      </c>
      <c r="OZ86" s="175" t="str">
        <v/>
      </c>
      <c r="PA86" s="175" t="str">
        <v/>
      </c>
      <c r="PB86" s="175" t="str">
        <v/>
      </c>
      <c r="PC86" s="175" t="str">
        <v/>
      </c>
      <c r="PD86" s="175" t="str">
        <v/>
      </c>
      <c r="PE86" s="175" t="str">
        <v/>
      </c>
      <c r="PF86" s="175" t="str">
        <v/>
      </c>
      <c r="PG86" s="175" t="str">
        <v/>
      </c>
      <c r="PH86" s="175" t="str">
        <v/>
      </c>
      <c r="PI86" s="175" t="str">
        <v/>
      </c>
      <c r="PJ86" s="175" t="str">
        <v/>
      </c>
      <c r="PK86" s="175" t="str">
        <v/>
      </c>
      <c r="PL86" s="175" t="str">
        <v/>
      </c>
      <c r="PM86" s="175" t="str">
        <v/>
      </c>
      <c r="PN86" s="175" t="str">
        <v/>
      </c>
      <c r="PO86" s="175" t="str">
        <v/>
      </c>
      <c r="PP86" s="175" t="str">
        <v/>
      </c>
      <c r="PQ86" s="175" t="str">
        <v/>
      </c>
      <c r="PR86" s="175" t="str">
        <v/>
      </c>
      <c r="PS86" s="175" t="str">
        <v/>
      </c>
      <c r="PT86" s="175" t="str">
        <v/>
      </c>
      <c r="PU86" s="175" t="str">
        <v/>
      </c>
      <c r="PV86" s="175" t="str">
        <v/>
      </c>
      <c r="PW86" s="175" t="str">
        <v/>
      </c>
      <c r="PX86" s="175" t="str">
        <v/>
      </c>
      <c r="PY86" s="175" t="str">
        <v/>
      </c>
      <c r="PZ86" s="175" t="str">
        <v/>
      </c>
      <c r="QA86" s="175" t="str">
        <v/>
      </c>
      <c r="QB86" s="175" t="str">
        <v/>
      </c>
      <c r="QC86" s="175" t="str">
        <v/>
      </c>
      <c r="QD86" s="175" t="str">
        <v/>
      </c>
      <c r="QE86" s="175" t="str">
        <v/>
      </c>
      <c r="QF86" s="175" t="str">
        <v/>
      </c>
      <c r="QG86" s="175" t="str">
        <v/>
      </c>
      <c r="QH86" s="175" t="str">
        <v/>
      </c>
      <c r="QI86" s="175" t="str">
        <v/>
      </c>
      <c r="QJ86" s="175" t="str">
        <v/>
      </c>
      <c r="QK86" s="175" t="str">
        <v/>
      </c>
      <c r="QL86" s="175" t="str">
        <v/>
      </c>
      <c r="QM86" s="175" t="str">
        <v/>
      </c>
      <c r="QN86" s="175" t="str">
        <v/>
      </c>
      <c r="QO86" s="175" t="str">
        <v/>
      </c>
      <c r="QP86" s="175" t="str">
        <v/>
      </c>
      <c r="QQ86" s="175" t="str">
        <v/>
      </c>
      <c r="QR86" s="175" t="str">
        <v/>
      </c>
      <c r="QS86" s="175" t="str">
        <v/>
      </c>
      <c r="QT86" s="175" t="str">
        <v/>
      </c>
      <c r="QU86" s="175" t="str">
        <v/>
      </c>
      <c r="QV86" s="175" t="str">
        <v/>
      </c>
      <c r="QW86" s="175" t="str">
        <v/>
      </c>
      <c r="QX86" s="175" t="str">
        <v/>
      </c>
      <c r="QY86" s="175" t="str">
        <v/>
      </c>
      <c r="QZ86" s="175" t="str">
        <v/>
      </c>
      <c r="RA86" s="175" t="str">
        <v/>
      </c>
      <c r="RB86" s="175" t="str">
        <v/>
      </c>
      <c r="RC86" s="175" t="str">
        <v/>
      </c>
      <c r="RD86" s="175" t="str">
        <v/>
      </c>
      <c r="RE86" s="175" t="str">
        <v/>
      </c>
      <c r="RF86" s="175" t="str">
        <v/>
      </c>
      <c r="RG86" s="175" t="str">
        <v/>
      </c>
      <c r="RH86" s="175" t="str">
        <v/>
      </c>
      <c r="RI86" s="175" t="str">
        <v/>
      </c>
      <c r="RJ86" s="175" t="str">
        <v/>
      </c>
      <c r="RK86" s="175" t="str">
        <v/>
      </c>
      <c r="RL86" s="175" t="str">
        <v/>
      </c>
      <c r="RM86" s="175" t="str">
        <v/>
      </c>
      <c r="RN86" s="175" t="str">
        <v/>
      </c>
      <c r="RO86" s="175" t="str">
        <v/>
      </c>
      <c r="RP86" s="175" t="str">
        <v/>
      </c>
      <c r="RQ86" s="175" t="str">
        <v/>
      </c>
      <c r="RR86" s="175" t="str">
        <v/>
      </c>
      <c r="RS86" s="175" t="str">
        <v/>
      </c>
      <c r="RT86" s="175" t="str">
        <v/>
      </c>
      <c r="RU86" s="175" t="str">
        <v/>
      </c>
      <c r="RV86" s="175" t="str">
        <v/>
      </c>
      <c r="RW86" s="175" t="str">
        <v/>
      </c>
      <c r="RX86" s="175" t="str">
        <v/>
      </c>
      <c r="RY86" s="175" t="str">
        <v/>
      </c>
      <c r="RZ86" s="175" t="str">
        <v/>
      </c>
      <c r="SA86" s="175" t="str">
        <v/>
      </c>
      <c r="SB86" s="175" t="str">
        <v/>
      </c>
      <c r="SC86" s="175" t="str">
        <v/>
      </c>
      <c r="SD86" s="175" t="str">
        <v/>
      </c>
      <c r="SE86" s="175" t="str">
        <v/>
      </c>
      <c r="SF86" s="175" t="str">
        <v/>
      </c>
      <c r="SG86" s="175" t="str">
        <v/>
      </c>
      <c r="SH86" s="175" t="str">
        <v/>
      </c>
      <c r="SI86" s="175" t="str">
        <v/>
      </c>
      <c r="SJ86" s="175" t="str">
        <v/>
      </c>
      <c r="SK86" s="175" t="str">
        <v/>
      </c>
      <c r="SL86" s="175" t="str">
        <v/>
      </c>
      <c r="SM86" s="175" t="str">
        <v/>
      </c>
      <c r="SN86" s="175" t="str">
        <v/>
      </c>
      <c r="SO86" s="175" t="str">
        <v/>
      </c>
      <c r="SP86" s="175" t="str">
        <v/>
      </c>
      <c r="SQ86" s="175" t="str">
        <v/>
      </c>
      <c r="SR86" s="175" t="str">
        <v/>
      </c>
      <c r="SS86" s="175" t="str">
        <v/>
      </c>
      <c r="ST86" s="175" t="str">
        <v/>
      </c>
      <c r="SU86" s="175" t="str">
        <v/>
      </c>
      <c r="SV86" s="175" t="str">
        <v/>
      </c>
      <c r="SW86" s="175" t="str">
        <v/>
      </c>
      <c r="SX86" s="175" t="str">
        <v/>
      </c>
      <c r="SY86" s="175" t="str">
        <v/>
      </c>
      <c r="SZ86" s="175" t="str">
        <v/>
      </c>
      <c r="TA86" s="175" t="str">
        <v/>
      </c>
      <c r="TB86" s="175" t="str">
        <v/>
      </c>
      <c r="TC86" s="175" t="str">
        <v/>
      </c>
      <c r="TD86" s="175" t="str">
        <v/>
      </c>
      <c r="TE86" s="175" t="str">
        <v/>
      </c>
      <c r="TF86" s="175" t="str">
        <v/>
      </c>
      <c r="TG86" s="175" t="str">
        <v/>
      </c>
      <c r="TH86" s="175" t="str">
        <v/>
      </c>
      <c r="TI86" s="175" t="str">
        <v/>
      </c>
      <c r="TJ86" s="175" t="str">
        <v/>
      </c>
      <c r="TK86" s="175" t="str">
        <v/>
      </c>
      <c r="TL86" s="175" t="str">
        <v/>
      </c>
      <c r="TM86" s="175" t="str">
        <v/>
      </c>
      <c r="TN86" s="175" t="str">
        <v/>
      </c>
      <c r="TO86" s="175" t="str">
        <v/>
      </c>
      <c r="TP86" s="175" t="str">
        <v/>
      </c>
      <c r="TQ86" s="175" t="str">
        <v/>
      </c>
      <c r="TR86" s="175" t="str">
        <v/>
      </c>
      <c r="TS86" s="175" t="str">
        <v/>
      </c>
      <c r="TT86" s="175" t="str">
        <v/>
      </c>
      <c r="TU86" s="175" t="str">
        <v/>
      </c>
      <c r="TV86" s="175" t="str">
        <v/>
      </c>
      <c r="TW86" s="175" t="str">
        <v/>
      </c>
      <c r="TX86" s="175" t="str">
        <v/>
      </c>
      <c r="TY86" s="175" t="str">
        <v/>
      </c>
      <c r="TZ86" s="175" t="str">
        <v/>
      </c>
      <c r="UA86" s="175" t="str">
        <v/>
      </c>
      <c r="UB86" s="175" t="str">
        <v/>
      </c>
      <c r="UC86" s="175" t="str">
        <v/>
      </c>
      <c r="UD86" s="175" t="str">
        <v/>
      </c>
      <c r="UE86" s="175" t="str">
        <v/>
      </c>
      <c r="UF86" s="175" t="str">
        <v/>
      </c>
      <c r="UG86" s="175" t="str">
        <v/>
      </c>
      <c r="UH86" s="175" t="str">
        <v/>
      </c>
      <c r="UI86" s="175" t="str">
        <v/>
      </c>
      <c r="UJ86" s="175" t="str">
        <v/>
      </c>
      <c r="UK86" s="175" t="str">
        <v/>
      </c>
      <c r="UL86" s="175" t="str">
        <v/>
      </c>
      <c r="UM86" s="175" t="str">
        <v/>
      </c>
      <c r="UN86" s="175" t="str">
        <v/>
      </c>
      <c r="UO86" s="175" t="str">
        <v/>
      </c>
      <c r="UP86" s="175" t="str">
        <v/>
      </c>
      <c r="UQ86" s="175" t="str">
        <v/>
      </c>
      <c r="UR86" s="175" t="str">
        <v/>
      </c>
      <c r="US86" s="175" t="str">
        <v/>
      </c>
      <c r="UT86" s="175" t="str">
        <v/>
      </c>
      <c r="UU86" s="175" t="str">
        <v/>
      </c>
      <c r="UV86" s="175" t="str">
        <v/>
      </c>
      <c r="UW86" s="175" t="str">
        <v/>
      </c>
      <c r="UX86" s="175" t="str">
        <v/>
      </c>
      <c r="UY86" s="175" t="str">
        <v/>
      </c>
      <c r="UZ86" s="175" t="str">
        <v/>
      </c>
      <c r="VA86" s="175" t="str">
        <v/>
      </c>
      <c r="VB86" s="175" t="str">
        <v/>
      </c>
      <c r="VC86" s="175" t="str">
        <v/>
      </c>
      <c r="VD86" s="175" t="str">
        <v/>
      </c>
      <c r="VE86" s="175" t="str">
        <v/>
      </c>
      <c r="VF86" s="175" t="str">
        <v/>
      </c>
      <c r="VG86" s="175" t="str">
        <v/>
      </c>
      <c r="VH86" s="175" t="str">
        <v/>
      </c>
      <c r="VI86" s="175" t="str">
        <v/>
      </c>
      <c r="VJ86" s="175" t="str">
        <v/>
      </c>
      <c r="VK86" s="175" t="str">
        <v/>
      </c>
      <c r="VL86" s="175" t="str">
        <v/>
      </c>
      <c r="VM86" s="175" t="str">
        <v/>
      </c>
      <c r="VN86" s="175" t="str">
        <v/>
      </c>
      <c r="VO86" s="175" t="str">
        <v/>
      </c>
      <c r="VP86" s="175" t="str">
        <v/>
      </c>
      <c r="VQ86" s="175" t="str">
        <v/>
      </c>
      <c r="VR86" s="175" t="str">
        <v/>
      </c>
      <c r="VS86" s="175" t="str">
        <v/>
      </c>
      <c r="VT86" s="175" t="str">
        <v/>
      </c>
      <c r="VU86" s="175" t="str">
        <v/>
      </c>
      <c r="VV86" s="175" t="str">
        <v/>
      </c>
      <c r="VW86" s="175" t="str">
        <v/>
      </c>
      <c r="VX86" s="175" t="str">
        <v/>
      </c>
      <c r="VY86" s="175" t="str">
        <v/>
      </c>
      <c r="VZ86" s="175" t="str">
        <v/>
      </c>
      <c r="WA86" s="175" t="str">
        <v/>
      </c>
      <c r="WB86" s="175" t="str">
        <v/>
      </c>
      <c r="WC86" s="175" t="str">
        <v/>
      </c>
      <c r="WD86" s="175" t="str">
        <v/>
      </c>
      <c r="WE86" s="175" t="str">
        <v/>
      </c>
      <c r="WF86" s="175" t="str">
        <v/>
      </c>
      <c r="WG86" s="175" t="str">
        <v/>
      </c>
      <c r="WH86" s="175" t="str">
        <v/>
      </c>
      <c r="WI86" s="175" t="str">
        <v/>
      </c>
      <c r="WJ86" s="175" t="str">
        <v/>
      </c>
      <c r="WK86" s="175" t="str">
        <v/>
      </c>
      <c r="WL86" s="175" t="str">
        <v/>
      </c>
      <c r="WM86" s="175" t="str">
        <v/>
      </c>
      <c r="WN86" s="175" t="str">
        <v/>
      </c>
      <c r="WO86" s="175" t="str">
        <v/>
      </c>
      <c r="WP86" s="175" t="str">
        <v/>
      </c>
      <c r="WQ86" s="175" t="str">
        <v/>
      </c>
      <c r="WR86" s="175" t="str">
        <v/>
      </c>
      <c r="WS86" s="175" t="str">
        <v/>
      </c>
      <c r="WT86" s="175" t="str">
        <v/>
      </c>
      <c r="WU86" s="175" t="str">
        <v/>
      </c>
      <c r="WV86" s="175" t="str">
        <v/>
      </c>
      <c r="WW86" s="175" t="str">
        <v/>
      </c>
      <c r="WX86" s="175" t="str">
        <v/>
      </c>
      <c r="WY86" s="175" t="str">
        <v/>
      </c>
      <c r="WZ86" s="175" t="str">
        <v/>
      </c>
      <c r="XA86" s="175" t="str">
        <v/>
      </c>
      <c r="XB86" s="175" t="str">
        <v/>
      </c>
      <c r="XC86" s="175" t="str">
        <v/>
      </c>
      <c r="XD86" s="175" t="str">
        <v/>
      </c>
      <c r="XE86" s="175" t="str">
        <v/>
      </c>
      <c r="XF86" s="175" t="str">
        <v/>
      </c>
      <c r="XG86" s="175" t="str">
        <v/>
      </c>
      <c r="XH86" s="175" t="str">
        <v/>
      </c>
      <c r="XI86" s="175" t="str">
        <v/>
      </c>
      <c r="XJ86" s="175" t="str">
        <v/>
      </c>
      <c r="XK86" s="175" t="str">
        <v/>
      </c>
      <c r="XL86" s="175" t="str">
        <v/>
      </c>
      <c r="XM86" s="175" t="str">
        <v/>
      </c>
      <c r="XN86" s="175" t="str">
        <v/>
      </c>
      <c r="XO86" s="175" t="str">
        <v/>
      </c>
      <c r="XP86" s="175" t="str">
        <v/>
      </c>
      <c r="XQ86" s="175" t="str">
        <v/>
      </c>
      <c r="XR86" s="175" t="str">
        <v/>
      </c>
      <c r="XS86" s="175" t="str">
        <v/>
      </c>
      <c r="XT86" s="175" t="str">
        <v/>
      </c>
      <c r="XU86" s="175" t="str">
        <v/>
      </c>
      <c r="XV86" s="175" t="str">
        <v/>
      </c>
      <c r="XW86" s="175" t="str">
        <v/>
      </c>
      <c r="XX86" s="175" t="str">
        <v/>
      </c>
      <c r="XY86" s="175" t="str">
        <v/>
      </c>
      <c r="XZ86" s="175" t="str">
        <v/>
      </c>
      <c r="YA86" s="175" t="str">
        <v/>
      </c>
      <c r="YB86" s="175" t="str">
        <v/>
      </c>
      <c r="YC86" s="175" t="str">
        <v/>
      </c>
      <c r="YD86" s="175" t="str">
        <v/>
      </c>
      <c r="YE86" s="175" t="str">
        <v/>
      </c>
      <c r="YF86" s="175" t="str">
        <v/>
      </c>
      <c r="YG86" s="175" t="str">
        <v/>
      </c>
      <c r="YH86" s="175" t="str">
        <v/>
      </c>
      <c r="YI86" s="175" t="str">
        <v/>
      </c>
      <c r="YJ86" s="175" t="str">
        <v/>
      </c>
      <c r="YK86" s="175" t="str">
        <v/>
      </c>
      <c r="YL86" s="175" t="str">
        <v/>
      </c>
      <c r="YM86" s="175" t="str">
        <v/>
      </c>
      <c r="YN86" s="175" t="str">
        <v/>
      </c>
      <c r="YO86" s="175" t="str">
        <v/>
      </c>
      <c r="YP86" s="175" t="str">
        <v/>
      </c>
      <c r="YQ86" s="175" t="str">
        <v/>
      </c>
      <c r="YR86" s="175" t="str">
        <v/>
      </c>
      <c r="YS86" s="175" t="str">
        <v/>
      </c>
      <c r="YT86" s="175" t="str">
        <v/>
      </c>
      <c r="YU86" s="175" t="str">
        <v/>
      </c>
      <c r="YV86" s="175" t="str">
        <v/>
      </c>
      <c r="YW86" s="175" t="str">
        <v/>
      </c>
      <c r="YX86" s="175" t="str">
        <v/>
      </c>
      <c r="YY86" s="175" t="str">
        <v/>
      </c>
      <c r="YZ86" s="175" t="str">
        <v/>
      </c>
      <c r="ZA86" s="175" t="str">
        <v/>
      </c>
      <c r="ZB86" s="175" t="str">
        <v/>
      </c>
      <c r="ZC86" s="175" t="str">
        <v/>
      </c>
      <c r="ZD86" s="175" t="str">
        <v/>
      </c>
      <c r="ZE86" s="175" t="str">
        <v/>
      </c>
      <c r="ZF86" s="175" t="str">
        <v/>
      </c>
      <c r="ZG86" s="175" t="str">
        <v/>
      </c>
      <c r="ZH86" s="175" t="str">
        <v/>
      </c>
      <c r="ZI86" s="175" t="str">
        <v/>
      </c>
      <c r="ZJ86" s="175" t="str">
        <v/>
      </c>
      <c r="ZK86" s="175" t="str">
        <v/>
      </c>
      <c r="ZL86" s="175" t="str">
        <v/>
      </c>
      <c r="ZM86" s="175" t="str">
        <v/>
      </c>
      <c r="ZN86" s="175" t="str">
        <v/>
      </c>
      <c r="ZO86" s="175" t="str">
        <v/>
      </c>
      <c r="ZP86" s="175" t="str">
        <v/>
      </c>
      <c r="ZQ86" s="175" t="str">
        <v/>
      </c>
      <c r="ZR86" s="175" t="str">
        <v/>
      </c>
      <c r="ZS86" s="175" t="str">
        <v/>
      </c>
      <c r="ZT86" s="175" t="str">
        <v/>
      </c>
      <c r="ZU86" s="175" t="str">
        <v/>
      </c>
      <c r="ZV86" s="175" t="str">
        <v/>
      </c>
      <c r="ZW86" s="175" t="str">
        <v/>
      </c>
      <c r="ZX86" s="175" t="str">
        <v/>
      </c>
      <c r="ZY86" s="175" t="str">
        <v/>
      </c>
      <c r="ZZ86" s="175" t="str">
        <v/>
      </c>
      <c r="AAA86" s="175" t="str">
        <v/>
      </c>
      <c r="AAB86" s="175" t="str">
        <v/>
      </c>
      <c r="AAC86" s="175" t="str">
        <v/>
      </c>
      <c r="AAD86" s="175" t="str">
        <v/>
      </c>
      <c r="AAE86" s="175" t="str">
        <v/>
      </c>
      <c r="AAF86" s="175" t="str">
        <v/>
      </c>
      <c r="AAG86" s="175" t="str">
        <v/>
      </c>
      <c r="AAH86" s="175" t="str">
        <v/>
      </c>
      <c r="AAI86" s="175" t="str">
        <v/>
      </c>
      <c r="AAJ86" s="175" t="str">
        <v/>
      </c>
      <c r="AAK86" s="175" t="str">
        <v/>
      </c>
      <c r="AAL86" s="175" t="str">
        <v/>
      </c>
      <c r="AAM86" s="175" t="str">
        <v/>
      </c>
      <c r="AAN86" s="175" t="str">
        <v/>
      </c>
      <c r="AAO86" s="175" t="str">
        <v/>
      </c>
      <c r="AAP86" s="175" t="str">
        <v/>
      </c>
      <c r="AAQ86" s="175" t="str">
        <v/>
      </c>
      <c r="AAR86" s="175" t="str">
        <v/>
      </c>
      <c r="AAS86" s="175" t="str">
        <v/>
      </c>
      <c r="AAT86" s="175" t="str">
        <v/>
      </c>
      <c r="AAU86" s="175" t="str">
        <v/>
      </c>
      <c r="AAV86" s="175" t="str">
        <v/>
      </c>
      <c r="AAW86" s="175" t="str">
        <v/>
      </c>
      <c r="AAX86" s="175" t="str">
        <v/>
      </c>
      <c r="AAY86" s="175" t="str">
        <v/>
      </c>
      <c r="AAZ86" s="175" t="str">
        <v/>
      </c>
      <c r="ABA86" s="175" t="str">
        <v/>
      </c>
      <c r="ABB86" s="175" t="str">
        <v/>
      </c>
      <c r="ABC86" s="175" t="str">
        <v/>
      </c>
      <c r="ABD86" s="175" t="str">
        <v/>
      </c>
      <c r="ABE86" s="175" t="str">
        <v/>
      </c>
      <c r="ABF86" s="175" t="str">
        <v/>
      </c>
      <c r="ABG86" s="175" t="str">
        <v/>
      </c>
      <c r="ABH86" s="175" t="str">
        <v/>
      </c>
      <c r="ABI86" s="175" t="str">
        <v/>
      </c>
      <c r="ABJ86" s="175" t="str">
        <v/>
      </c>
      <c r="ABK86" s="175" t="str">
        <v/>
      </c>
      <c r="ABL86" s="175" t="str">
        <v/>
      </c>
      <c r="ABM86" s="175" t="str">
        <v/>
      </c>
      <c r="ABN86" s="175" t="str">
        <v/>
      </c>
      <c r="ABO86" s="175" t="str">
        <v/>
      </c>
      <c r="ABP86" s="175" t="str">
        <v/>
      </c>
      <c r="ABQ86" s="175" t="str">
        <v/>
      </c>
      <c r="ABR86" s="175" t="str">
        <v/>
      </c>
      <c r="ABS86" s="175" t="str">
        <v/>
      </c>
      <c r="ABT86" s="175" t="str">
        <v/>
      </c>
      <c r="ABU86" s="175" t="str">
        <v/>
      </c>
      <c r="ABV86" s="175" t="str">
        <v/>
      </c>
      <c r="ABW86" s="175" t="str">
        <v/>
      </c>
      <c r="ABX86" s="175" t="str">
        <v/>
      </c>
      <c r="ABY86" s="175" t="str">
        <v/>
      </c>
      <c r="ABZ86" s="175" t="str">
        <v/>
      </c>
      <c r="ACA86" s="175" t="str">
        <v/>
      </c>
      <c r="ACB86" s="175" t="str">
        <v/>
      </c>
      <c r="ACC86" s="175" t="str">
        <v/>
      </c>
      <c r="ACD86" s="175" t="str">
        <v/>
      </c>
      <c r="ACE86" s="175" t="str">
        <v/>
      </c>
      <c r="ACF86" s="175" t="str">
        <v/>
      </c>
      <c r="ACG86" s="175" t="str">
        <v/>
      </c>
      <c r="ACH86" s="175" t="str">
        <v/>
      </c>
      <c r="ACI86" s="175" t="str">
        <v/>
      </c>
      <c r="ACJ86" s="175" t="str">
        <v/>
      </c>
      <c r="ACK86" s="175" t="str">
        <v/>
      </c>
      <c r="ACL86" s="175" t="str">
        <v/>
      </c>
      <c r="ACM86" s="175" t="str">
        <v/>
      </c>
      <c r="ACN86" s="175" t="str">
        <v/>
      </c>
      <c r="ACO86" s="175" t="str">
        <v/>
      </c>
      <c r="ACP86" s="175" t="str">
        <v/>
      </c>
      <c r="ACQ86" s="175" t="str">
        <v/>
      </c>
      <c r="ACR86" s="175" t="str">
        <v/>
      </c>
      <c r="ACS86" s="175" t="str">
        <v/>
      </c>
      <c r="ACT86" s="175" t="str">
        <v/>
      </c>
      <c r="ACU86" s="175" t="str">
        <v/>
      </c>
      <c r="ACV86" s="175" t="str">
        <v/>
      </c>
      <c r="ACW86" s="175" t="str">
        <v/>
      </c>
      <c r="ACX86" s="175" t="str">
        <v/>
      </c>
      <c r="ACY86" s="175" t="str">
        <v/>
      </c>
      <c r="ACZ86" s="175" t="str">
        <v/>
      </c>
      <c r="ADA86" s="175" t="str">
        <v/>
      </c>
      <c r="ADB86" s="175" t="str">
        <v/>
      </c>
      <c r="ADC86" s="175" t="str">
        <v/>
      </c>
      <c r="ADD86" s="175" t="str">
        <v/>
      </c>
      <c r="ADE86" s="175" t="str">
        <v/>
      </c>
      <c r="ADF86" s="175" t="str">
        <v/>
      </c>
      <c r="ADG86" s="175" t="str">
        <v/>
      </c>
      <c r="ADH86" s="175" t="str">
        <v/>
      </c>
      <c r="ADI86" s="175" t="str">
        <v/>
      </c>
      <c r="ADJ86" s="175" t="str">
        <v/>
      </c>
      <c r="ADK86" s="175" t="str">
        <v/>
      </c>
      <c r="ADL86" s="175" t="str">
        <v/>
      </c>
      <c r="ADM86" s="175" t="str">
        <v/>
      </c>
      <c r="ADN86" s="175" t="str">
        <v/>
      </c>
      <c r="ADO86" s="175" t="str">
        <v/>
      </c>
      <c r="ADP86" s="175" t="str">
        <v/>
      </c>
      <c r="ADQ86" s="175" t="str">
        <v/>
      </c>
      <c r="ADR86" s="175" t="str">
        <v/>
      </c>
      <c r="ADS86" s="175" t="str">
        <v/>
      </c>
      <c r="ADT86" s="175" t="str">
        <v/>
      </c>
      <c r="ADU86" s="175" t="str">
        <v/>
      </c>
      <c r="ADV86" s="175" t="str">
        <v/>
      </c>
      <c r="ADW86" s="175" t="str">
        <v/>
      </c>
      <c r="ADX86" s="175" t="str">
        <v/>
      </c>
      <c r="ADY86" s="175" t="str">
        <v/>
      </c>
      <c r="ADZ86" s="175" t="str">
        <v/>
      </c>
      <c r="AEA86" s="175" t="str">
        <v/>
      </c>
      <c r="AEB86" s="175" t="str">
        <v/>
      </c>
      <c r="AEC86" s="175" t="str">
        <v/>
      </c>
      <c r="AED86" s="175" t="str">
        <v/>
      </c>
      <c r="AEE86" s="175" t="str">
        <v/>
      </c>
      <c r="AEF86" s="175" t="str">
        <v/>
      </c>
      <c r="AEG86" s="175" t="str">
        <v/>
      </c>
      <c r="AEH86" s="175" t="str">
        <v/>
      </c>
      <c r="AEI86" s="175" t="str">
        <v/>
      </c>
      <c r="AEJ86" s="175" t="str">
        <v/>
      </c>
      <c r="AEK86" s="175" t="str">
        <v/>
      </c>
      <c r="AEL86" s="175" t="str">
        <v/>
      </c>
      <c r="AEM86" s="175" t="str">
        <v/>
      </c>
      <c r="AEN86" s="175" t="str">
        <v/>
      </c>
      <c r="AEO86" s="175" t="str">
        <v/>
      </c>
      <c r="AEP86" s="175" t="str">
        <v/>
      </c>
      <c r="AEQ86" s="175" t="str">
        <v/>
      </c>
      <c r="AER86" s="175" t="str">
        <v/>
      </c>
      <c r="AES86" s="175" t="str">
        <v/>
      </c>
      <c r="AET86" s="175" t="str">
        <v/>
      </c>
      <c r="AEU86" s="175" t="str">
        <v/>
      </c>
      <c r="AEV86" s="175" t="str">
        <v/>
      </c>
      <c r="AEW86" s="175" t="str">
        <v/>
      </c>
      <c r="AEX86" s="175" t="str">
        <v/>
      </c>
      <c r="AEY86" s="175" t="str">
        <v/>
      </c>
      <c r="AEZ86" s="175" t="str">
        <v/>
      </c>
      <c r="AFA86" s="175" t="str">
        <v/>
      </c>
      <c r="AFB86" s="175" t="str">
        <v/>
      </c>
      <c r="AFC86" s="175" t="str">
        <v/>
      </c>
      <c r="AFD86" s="175" t="str">
        <v/>
      </c>
      <c r="AFE86" s="175" t="str">
        <v/>
      </c>
      <c r="AFF86" s="175" t="str">
        <v/>
      </c>
      <c r="AFG86" s="175" t="str">
        <v/>
      </c>
      <c r="AFH86" s="175" t="str">
        <v/>
      </c>
      <c r="AFI86" s="175" t="str">
        <v/>
      </c>
      <c r="AFJ86" s="175" t="str">
        <v/>
      </c>
      <c r="AFK86" s="175" t="str">
        <v/>
      </c>
      <c r="AFL86" s="175" t="str">
        <v/>
      </c>
      <c r="AFM86" s="175" t="str">
        <v/>
      </c>
      <c r="AFN86" s="175" t="str">
        <v/>
      </c>
      <c r="AFO86" s="175" t="str">
        <v/>
      </c>
      <c r="AFP86" s="175" t="str">
        <v/>
      </c>
      <c r="AFQ86" s="175" t="str">
        <v/>
      </c>
      <c r="AFR86" s="175" t="str">
        <v/>
      </c>
      <c r="AFS86" s="175" t="str">
        <v/>
      </c>
      <c r="AFT86" s="175" t="str">
        <v/>
      </c>
      <c r="AFU86" s="175" t="str">
        <v/>
      </c>
      <c r="AFV86" s="175" t="str">
        <v/>
      </c>
      <c r="AFW86" s="175" t="str">
        <v/>
      </c>
      <c r="AFX86" s="175" t="str">
        <v/>
      </c>
      <c r="AFY86" s="175" t="str">
        <v/>
      </c>
      <c r="AFZ86" s="175" t="str">
        <v/>
      </c>
      <c r="AGA86" s="175" t="str">
        <v/>
      </c>
      <c r="AGB86" s="175" t="str">
        <v/>
      </c>
      <c r="AGC86" s="175" t="str">
        <v/>
      </c>
      <c r="AGD86" s="175" t="str">
        <v/>
      </c>
      <c r="AGE86" s="175" t="str">
        <v/>
      </c>
      <c r="AGF86" s="175" t="str">
        <v/>
      </c>
      <c r="AGG86" s="175" t="str">
        <v/>
      </c>
      <c r="AGH86" s="175" t="str">
        <v/>
      </c>
      <c r="AGI86" s="175" t="str">
        <v/>
      </c>
      <c r="AGJ86" s="175" t="str">
        <v/>
      </c>
      <c r="AGK86" s="175" t="str">
        <v/>
      </c>
      <c r="AGL86" s="175" t="str">
        <v/>
      </c>
      <c r="AGM86" s="175" t="str">
        <v/>
      </c>
      <c r="AGN86" s="175" t="str">
        <v/>
      </c>
      <c r="AGO86" s="175" t="str">
        <v/>
      </c>
      <c r="AGP86" s="175" t="str">
        <v/>
      </c>
      <c r="AGQ86" s="175" t="str">
        <v/>
      </c>
      <c r="AGR86" s="175" t="str">
        <v/>
      </c>
      <c r="AGS86" s="175" t="str">
        <v/>
      </c>
      <c r="AGT86" s="175" t="str">
        <v/>
      </c>
      <c r="AGU86" s="175" t="str">
        <v/>
      </c>
      <c r="AGV86" s="175" t="str">
        <v/>
      </c>
      <c r="AGW86" s="175" t="str">
        <v/>
      </c>
      <c r="AGX86" s="175" t="str">
        <v/>
      </c>
      <c r="AGY86" s="175" t="str">
        <v/>
      </c>
      <c r="AGZ86" s="175" t="str">
        <v/>
      </c>
      <c r="AHA86" s="175" t="str">
        <v/>
      </c>
      <c r="AHB86" s="175" t="str">
        <v/>
      </c>
      <c r="AHC86" s="175" t="str">
        <v/>
      </c>
      <c r="AHD86" s="175" t="str">
        <v/>
      </c>
      <c r="AHE86" s="175" t="str">
        <v/>
      </c>
      <c r="AHF86" s="175" t="str">
        <v/>
      </c>
      <c r="AHG86" s="175" t="str">
        <v/>
      </c>
      <c r="AHH86" s="175" t="str">
        <v/>
      </c>
      <c r="AHI86" s="175" t="str">
        <v/>
      </c>
      <c r="AHJ86" s="175" t="str">
        <v/>
      </c>
      <c r="AHK86" s="175" t="str">
        <v/>
      </c>
      <c r="AHL86" s="175" t="str">
        <v/>
      </c>
      <c r="AHM86" s="175" t="str">
        <v/>
      </c>
      <c r="AHN86" s="175" t="str">
        <v/>
      </c>
      <c r="AHO86" s="175" t="str">
        <v/>
      </c>
      <c r="AHP86" s="175" t="str">
        <v/>
      </c>
      <c r="AHQ86" s="175" t="str">
        <v/>
      </c>
      <c r="AHR86" s="175" t="str">
        <v/>
      </c>
      <c r="AHS86" s="175" t="str">
        <v/>
      </c>
      <c r="AHT86" s="175" t="str">
        <v/>
      </c>
      <c r="AHU86" s="175" t="str">
        <v/>
      </c>
      <c r="AHV86" s="175" t="str">
        <v/>
      </c>
      <c r="AHW86" s="175" t="str">
        <v/>
      </c>
      <c r="AHX86" s="175" t="str">
        <v/>
      </c>
      <c r="AHY86" s="175" t="str">
        <v/>
      </c>
      <c r="AHZ86" s="175" t="str">
        <v/>
      </c>
      <c r="AIA86" s="175" t="str">
        <v/>
      </c>
      <c r="AIB86" s="175" t="str">
        <v/>
      </c>
      <c r="AIC86" s="175" t="str">
        <v/>
      </c>
      <c r="AID86" s="175" t="str">
        <v/>
      </c>
      <c r="AIE86" s="175" t="str">
        <v/>
      </c>
      <c r="AIF86" s="175" t="str">
        <v/>
      </c>
      <c r="AIG86" s="175" t="str">
        <v/>
      </c>
      <c r="AIH86" s="175" t="str">
        <v/>
      </c>
      <c r="AII86" s="175" t="str">
        <v/>
      </c>
      <c r="AIJ86" s="175" t="str">
        <v/>
      </c>
      <c r="AIK86" s="175" t="str">
        <v/>
      </c>
      <c r="AIL86" s="175" t="str">
        <v/>
      </c>
      <c r="AIM86" s="175" t="str">
        <v/>
      </c>
      <c r="AIN86" s="175" t="str">
        <v/>
      </c>
      <c r="AIO86" s="175" t="str">
        <v/>
      </c>
      <c r="AIP86" s="175" t="str">
        <v/>
      </c>
      <c r="AIQ86" s="175" t="str">
        <v/>
      </c>
      <c r="AIR86" s="175" t="str">
        <v/>
      </c>
      <c r="AIS86" s="175" t="str">
        <v/>
      </c>
      <c r="AIT86" s="175" t="str">
        <v/>
      </c>
      <c r="AIU86" s="175" t="str">
        <v/>
      </c>
      <c r="AIV86" s="175" t="str">
        <v/>
      </c>
      <c r="AIW86" s="175" t="str">
        <v/>
      </c>
      <c r="AIX86" s="175" t="str">
        <v/>
      </c>
      <c r="AIY86" s="175" t="str">
        <v/>
      </c>
      <c r="AIZ86" s="175" t="str">
        <v/>
      </c>
      <c r="AJA86" s="175" t="str">
        <v/>
      </c>
      <c r="AJB86" s="175" t="str">
        <v/>
      </c>
      <c r="AJC86" s="175" t="str">
        <v/>
      </c>
      <c r="AJD86" s="175" t="str">
        <v/>
      </c>
      <c r="AJE86" s="175" t="str">
        <v/>
      </c>
      <c r="AJF86" s="175" t="str">
        <v/>
      </c>
      <c r="AJG86" s="175" t="str">
        <v/>
      </c>
      <c r="AJH86" s="175" t="str">
        <v/>
      </c>
      <c r="AJI86" s="175" t="str">
        <v/>
      </c>
      <c r="AJJ86" s="175" t="str">
        <v/>
      </c>
      <c r="AJK86" s="175" t="str">
        <v/>
      </c>
      <c r="AJL86" s="175" t="str">
        <v/>
      </c>
      <c r="AJM86" s="175" t="str">
        <v/>
      </c>
      <c r="AJN86" s="175" t="str">
        <v/>
      </c>
      <c r="AJO86" s="175" t="str">
        <v/>
      </c>
      <c r="AJP86" s="175" t="str">
        <v/>
      </c>
      <c r="AJQ86" s="175" t="str">
        <v/>
      </c>
      <c r="AJR86" s="175" t="str">
        <v/>
      </c>
      <c r="AJS86" s="175" t="str">
        <v/>
      </c>
      <c r="AJT86" s="175" t="str">
        <v/>
      </c>
      <c r="AJU86" s="175" t="str">
        <v/>
      </c>
      <c r="AJV86" s="175" t="str">
        <v/>
      </c>
      <c r="AJW86" s="175" t="str">
        <v/>
      </c>
      <c r="AJX86" s="175" t="str">
        <v/>
      </c>
      <c r="AJY86" s="175" t="str">
        <v/>
      </c>
      <c r="AJZ86" s="175" t="str">
        <v/>
      </c>
      <c r="AKA86" s="175" t="str">
        <v/>
      </c>
      <c r="AKB86" s="175" t="str">
        <v/>
      </c>
      <c r="AKC86" s="175" t="str">
        <v/>
      </c>
      <c r="AKD86" s="175" t="str">
        <v/>
      </c>
      <c r="AKE86" s="175" t="str">
        <v/>
      </c>
      <c r="AKF86" s="175" t="str">
        <v/>
      </c>
      <c r="AKG86" s="175" t="str">
        <v/>
      </c>
      <c r="AKH86" s="175" t="str">
        <v/>
      </c>
      <c r="AKI86" s="175" t="str">
        <v/>
      </c>
      <c r="AKJ86" s="175" t="str">
        <v/>
      </c>
      <c r="AKK86" s="175" t="str">
        <v/>
      </c>
      <c r="AKL86" s="175" t="str">
        <v/>
      </c>
      <c r="AKM86" s="175" t="str">
        <v/>
      </c>
      <c r="AKN86" s="175" t="str">
        <v/>
      </c>
      <c r="AKO86" s="175" t="str">
        <v/>
      </c>
      <c r="AKP86" s="175" t="str">
        <v/>
      </c>
      <c r="AKQ86" s="175" t="str">
        <v/>
      </c>
      <c r="AKR86" s="175" t="str">
        <v/>
      </c>
      <c r="AKS86" s="175" t="str">
        <v/>
      </c>
      <c r="AKT86" s="175" t="str">
        <v/>
      </c>
      <c r="AKU86" s="175" t="str">
        <v/>
      </c>
      <c r="AKV86" s="175" t="str">
        <v/>
      </c>
      <c r="AKW86" s="175" t="str">
        <v/>
      </c>
      <c r="AKX86" s="175" t="str">
        <v/>
      </c>
      <c r="AKY86" s="175" t="str">
        <v/>
      </c>
      <c r="AKZ86" s="175" t="str">
        <v/>
      </c>
      <c r="ALA86" s="175" t="str">
        <v/>
      </c>
      <c r="ALB86" s="175" t="str">
        <v/>
      </c>
      <c r="ALC86" s="175" t="str">
        <v/>
      </c>
      <c r="ALD86" s="175" t="str">
        <v/>
      </c>
      <c r="ALE86" s="175" t="str">
        <v/>
      </c>
      <c r="ALF86" s="175" t="str">
        <v/>
      </c>
      <c r="ALG86" s="175" t="str">
        <v/>
      </c>
      <c r="ALH86" s="175" t="str">
        <v/>
      </c>
      <c r="ALI86" s="175" t="str">
        <v/>
      </c>
      <c r="ALJ86" s="175" t="str">
        <v/>
      </c>
      <c r="ALK86" s="175" t="str">
        <v/>
      </c>
      <c r="ALL86" s="175" t="str">
        <v/>
      </c>
      <c r="ALM86" s="175" t="str">
        <v/>
      </c>
      <c r="ALN86" s="175" t="str">
        <v/>
      </c>
      <c r="ALO86" s="175" t="str">
        <v/>
      </c>
      <c r="ALP86" s="175" t="str">
        <v/>
      </c>
      <c r="ALQ86" s="175" t="str">
        <v/>
      </c>
      <c r="ALR86" s="175" t="str">
        <v/>
      </c>
      <c r="ALS86" s="175" t="str">
        <v/>
      </c>
      <c r="ALT86" s="175" t="str">
        <v/>
      </c>
      <c r="ALU86" s="175" t="str">
        <v/>
      </c>
      <c r="ALV86" s="175" t="str">
        <v/>
      </c>
      <c r="ALW86" s="175" t="str">
        <v/>
      </c>
      <c r="ALX86" s="176" t="str">
        <v/>
      </c>
    </row>
    <row r="87" spans="1:1012" ht="14.4" customHeight="1" x14ac:dyDescent="0.3">
      <c r="A87" s="99" t="str">
        <f t="shared" si="1"/>
        <v/>
      </c>
      <c r="B87" s="190" t="str">
        <f>IF(Calculations[[#This Row],[Adoption Year]]&lt;=Plan_Yrs,Inv*(1+YoY_Inv)^Calculations[[#This Row],[Adoption Year]],"")</f>
        <v/>
      </c>
      <c r="C87" s="190" t="str">
        <f>IF(Calculations[[#This Row],[Adoption Year]]&lt;= Plan_Yrs, Calculations[[#This Row],[Investment]]/(1+DR)^Calculations[[#This Row],[Adoption Year]],"")</f>
        <v/>
      </c>
      <c r="D87" s="190" t="str">
        <f>IF(Calculations[[#This Row],[Adoption Year]]&lt;=Plan_Yrs,
   IF(DR=0,
      Ben*((1+YoY_Ben))^Calculations[[#This Row],[Adoption Year]] * Ben_Life / (1+DR)^Calculations[[#This Row],[Adoption Year]],
      Ben * ((1+YoY_Ben)/(1+DR))^Calculations[[#This Row],[Adoption Year]] * (1 - (1/(1+DR))^Ben_Life) / DR
   ),
   ""
)</f>
        <v/>
      </c>
      <c r="E87" s="190" t="str">
        <f>IF(Calculations[[#This Row],[Adoption Year]]&lt;= Plan_Yrs,Calculations[[#This Row],[Lifetime Benefits PV]]-Calculations[[#This Row],[Investment PV]],"")</f>
        <v/>
      </c>
      <c r="F87" s="190" t="str">
        <f>IF(Calculations[[#This Row],[Adoption Year]]&lt;= Plan_Yrs, MAX(Calculations[NPV])-Calculations[[#This Row],[NPV]],"")</f>
        <v/>
      </c>
      <c r="G87" s="193" t="str">
        <f>IF(Calculations[[#This Row],[Adoption Year]]&lt;= Plan_Yrs, AVERAGE(M87:ALX87),"")</f>
        <v/>
      </c>
      <c r="H87" s="194" t="str">
        <f>IF(Calculations[[#This Row],[Adoption Year]]&lt;= Plan_Yrs, MAX(Calculations[NPV Mean])-Calculations[[#This Row],[NPV Mean]],"")</f>
        <v/>
      </c>
      <c r="I87"/>
      <c r="J87" s="6"/>
      <c r="K87" s="66">
        <v>20</v>
      </c>
      <c r="L87" s="180" t="str">
        <f>Calculations[[#This Row],[NPV]]</f>
        <v/>
      </c>
      <c r="M87" s="175" t="str">
        <v/>
      </c>
      <c r="N87" s="175" t="str">
        <v/>
      </c>
      <c r="O87" s="175" t="str">
        <v/>
      </c>
      <c r="P87" s="175" t="str">
        <v/>
      </c>
      <c r="Q87" s="175" t="str">
        <v/>
      </c>
      <c r="R87" s="175" t="str">
        <v/>
      </c>
      <c r="S87" s="175" t="str">
        <v/>
      </c>
      <c r="T87" s="175" t="str">
        <v/>
      </c>
      <c r="U87" s="175" t="str">
        <v/>
      </c>
      <c r="V87" s="175" t="str">
        <v/>
      </c>
      <c r="W87" s="175" t="str">
        <v/>
      </c>
      <c r="X87" s="175" t="str">
        <v/>
      </c>
      <c r="Y87" s="175" t="str">
        <v/>
      </c>
      <c r="Z87" s="175" t="str">
        <v/>
      </c>
      <c r="AA87" s="175" t="str">
        <v/>
      </c>
      <c r="AB87" s="175" t="str">
        <v/>
      </c>
      <c r="AC87" s="175" t="str">
        <v/>
      </c>
      <c r="AD87" s="175" t="str">
        <v/>
      </c>
      <c r="AE87" s="175" t="str">
        <v/>
      </c>
      <c r="AF87" s="175" t="str">
        <v/>
      </c>
      <c r="AG87" s="175" t="str">
        <v/>
      </c>
      <c r="AH87" s="175" t="str">
        <v/>
      </c>
      <c r="AI87" s="175" t="str">
        <v/>
      </c>
      <c r="AJ87" s="175" t="str">
        <v/>
      </c>
      <c r="AK87" s="175" t="str">
        <v/>
      </c>
      <c r="AL87" s="175" t="str">
        <v/>
      </c>
      <c r="AM87" s="175" t="str">
        <v/>
      </c>
      <c r="AN87" s="175" t="str">
        <v/>
      </c>
      <c r="AO87" s="175" t="str">
        <v/>
      </c>
      <c r="AP87" s="175" t="str">
        <v/>
      </c>
      <c r="AQ87" s="175" t="str">
        <v/>
      </c>
      <c r="AR87" s="175" t="str">
        <v/>
      </c>
      <c r="AS87" s="175" t="str">
        <v/>
      </c>
      <c r="AT87" s="175" t="str">
        <v/>
      </c>
      <c r="AU87" s="175" t="str">
        <v/>
      </c>
      <c r="AV87" s="175" t="str">
        <v/>
      </c>
      <c r="AW87" s="175" t="str">
        <v/>
      </c>
      <c r="AX87" s="175" t="str">
        <v/>
      </c>
      <c r="AY87" s="175" t="str">
        <v/>
      </c>
      <c r="AZ87" s="175" t="str">
        <v/>
      </c>
      <c r="BA87" s="175" t="str">
        <v/>
      </c>
      <c r="BB87" s="175" t="str">
        <v/>
      </c>
      <c r="BC87" s="175" t="str">
        <v/>
      </c>
      <c r="BD87" s="175" t="str">
        <v/>
      </c>
      <c r="BE87" s="175" t="str">
        <v/>
      </c>
      <c r="BF87" s="175" t="str">
        <v/>
      </c>
      <c r="BG87" s="175" t="str">
        <v/>
      </c>
      <c r="BH87" s="175" t="str">
        <v/>
      </c>
      <c r="BI87" s="175" t="str">
        <v/>
      </c>
      <c r="BJ87" s="175" t="str">
        <v/>
      </c>
      <c r="BK87" s="175" t="str">
        <v/>
      </c>
      <c r="BL87" s="175" t="str">
        <v/>
      </c>
      <c r="BM87" s="175" t="str">
        <v/>
      </c>
      <c r="BN87" s="175" t="str">
        <v/>
      </c>
      <c r="BO87" s="175" t="str">
        <v/>
      </c>
      <c r="BP87" s="175" t="str">
        <v/>
      </c>
      <c r="BQ87" s="175" t="str">
        <v/>
      </c>
      <c r="BR87" s="175" t="str">
        <v/>
      </c>
      <c r="BS87" s="175" t="str">
        <v/>
      </c>
      <c r="BT87" s="175" t="str">
        <v/>
      </c>
      <c r="BU87" s="175" t="str">
        <v/>
      </c>
      <c r="BV87" s="175" t="str">
        <v/>
      </c>
      <c r="BW87" s="175" t="str">
        <v/>
      </c>
      <c r="BX87" s="175" t="str">
        <v/>
      </c>
      <c r="BY87" s="175" t="str">
        <v/>
      </c>
      <c r="BZ87" s="175" t="str">
        <v/>
      </c>
      <c r="CA87" s="175" t="str">
        <v/>
      </c>
      <c r="CB87" s="175" t="str">
        <v/>
      </c>
      <c r="CC87" s="175" t="str">
        <v/>
      </c>
      <c r="CD87" s="175" t="str">
        <v/>
      </c>
      <c r="CE87" s="175" t="str">
        <v/>
      </c>
      <c r="CF87" s="175" t="str">
        <v/>
      </c>
      <c r="CG87" s="175" t="str">
        <v/>
      </c>
      <c r="CH87" s="175" t="str">
        <v/>
      </c>
      <c r="CI87" s="175" t="str">
        <v/>
      </c>
      <c r="CJ87" s="175" t="str">
        <v/>
      </c>
      <c r="CK87" s="175" t="str">
        <v/>
      </c>
      <c r="CL87" s="175" t="str">
        <v/>
      </c>
      <c r="CM87" s="175" t="str">
        <v/>
      </c>
      <c r="CN87" s="175" t="str">
        <v/>
      </c>
      <c r="CO87" s="175" t="str">
        <v/>
      </c>
      <c r="CP87" s="175" t="str">
        <v/>
      </c>
      <c r="CQ87" s="175" t="str">
        <v/>
      </c>
      <c r="CR87" s="175" t="str">
        <v/>
      </c>
      <c r="CS87" s="175" t="str">
        <v/>
      </c>
      <c r="CT87" s="175" t="str">
        <v/>
      </c>
      <c r="CU87" s="175" t="str">
        <v/>
      </c>
      <c r="CV87" s="175" t="str">
        <v/>
      </c>
      <c r="CW87" s="175" t="str">
        <v/>
      </c>
      <c r="CX87" s="175" t="str">
        <v/>
      </c>
      <c r="CY87" s="175" t="str">
        <v/>
      </c>
      <c r="CZ87" s="175" t="str">
        <v/>
      </c>
      <c r="DA87" s="175" t="str">
        <v/>
      </c>
      <c r="DB87" s="175" t="str">
        <v/>
      </c>
      <c r="DC87" s="175" t="str">
        <v/>
      </c>
      <c r="DD87" s="175" t="str">
        <v/>
      </c>
      <c r="DE87" s="175" t="str">
        <v/>
      </c>
      <c r="DF87" s="175" t="str">
        <v/>
      </c>
      <c r="DG87" s="175" t="str">
        <v/>
      </c>
      <c r="DH87" s="175" t="str">
        <v/>
      </c>
      <c r="DI87" s="175" t="str">
        <v/>
      </c>
      <c r="DJ87" s="175" t="str">
        <v/>
      </c>
      <c r="DK87" s="175" t="str">
        <v/>
      </c>
      <c r="DL87" s="175" t="str">
        <v/>
      </c>
      <c r="DM87" s="175" t="str">
        <v/>
      </c>
      <c r="DN87" s="175" t="str">
        <v/>
      </c>
      <c r="DO87" s="175" t="str">
        <v/>
      </c>
      <c r="DP87" s="175" t="str">
        <v/>
      </c>
      <c r="DQ87" s="175" t="str">
        <v/>
      </c>
      <c r="DR87" s="175" t="str">
        <v/>
      </c>
      <c r="DS87" s="175" t="str">
        <v/>
      </c>
      <c r="DT87" s="175" t="str">
        <v/>
      </c>
      <c r="DU87" s="175" t="str">
        <v/>
      </c>
      <c r="DV87" s="175" t="str">
        <v/>
      </c>
      <c r="DW87" s="175" t="str">
        <v/>
      </c>
      <c r="DX87" s="175" t="str">
        <v/>
      </c>
      <c r="DY87" s="175" t="str">
        <v/>
      </c>
      <c r="DZ87" s="175" t="str">
        <v/>
      </c>
      <c r="EA87" s="175" t="str">
        <v/>
      </c>
      <c r="EB87" s="175" t="str">
        <v/>
      </c>
      <c r="EC87" s="175" t="str">
        <v/>
      </c>
      <c r="ED87" s="175" t="str">
        <v/>
      </c>
      <c r="EE87" s="175" t="str">
        <v/>
      </c>
      <c r="EF87" s="175" t="str">
        <v/>
      </c>
      <c r="EG87" s="175" t="str">
        <v/>
      </c>
      <c r="EH87" s="175" t="str">
        <v/>
      </c>
      <c r="EI87" s="175" t="str">
        <v/>
      </c>
      <c r="EJ87" s="175" t="str">
        <v/>
      </c>
      <c r="EK87" s="175" t="str">
        <v/>
      </c>
      <c r="EL87" s="175" t="str">
        <v/>
      </c>
      <c r="EM87" s="175" t="str">
        <v/>
      </c>
      <c r="EN87" s="175" t="str">
        <v/>
      </c>
      <c r="EO87" s="175" t="str">
        <v/>
      </c>
      <c r="EP87" s="175" t="str">
        <v/>
      </c>
      <c r="EQ87" s="175" t="str">
        <v/>
      </c>
      <c r="ER87" s="175" t="str">
        <v/>
      </c>
      <c r="ES87" s="175" t="str">
        <v/>
      </c>
      <c r="ET87" s="175" t="str">
        <v/>
      </c>
      <c r="EU87" s="175" t="str">
        <v/>
      </c>
      <c r="EV87" s="175" t="str">
        <v/>
      </c>
      <c r="EW87" s="175" t="str">
        <v/>
      </c>
      <c r="EX87" s="175" t="str">
        <v/>
      </c>
      <c r="EY87" s="175" t="str">
        <v/>
      </c>
      <c r="EZ87" s="175" t="str">
        <v/>
      </c>
      <c r="FA87" s="175" t="str">
        <v/>
      </c>
      <c r="FB87" s="175" t="str">
        <v/>
      </c>
      <c r="FC87" s="175" t="str">
        <v/>
      </c>
      <c r="FD87" s="175" t="str">
        <v/>
      </c>
      <c r="FE87" s="175" t="str">
        <v/>
      </c>
      <c r="FF87" s="175" t="str">
        <v/>
      </c>
      <c r="FG87" s="175" t="str">
        <v/>
      </c>
      <c r="FH87" s="175" t="str">
        <v/>
      </c>
      <c r="FI87" s="175" t="str">
        <v/>
      </c>
      <c r="FJ87" s="175" t="str">
        <v/>
      </c>
      <c r="FK87" s="175" t="str">
        <v/>
      </c>
      <c r="FL87" s="175" t="str">
        <v/>
      </c>
      <c r="FM87" s="175" t="str">
        <v/>
      </c>
      <c r="FN87" s="175" t="str">
        <v/>
      </c>
      <c r="FO87" s="175" t="str">
        <v/>
      </c>
      <c r="FP87" s="175" t="str">
        <v/>
      </c>
      <c r="FQ87" s="175" t="str">
        <v/>
      </c>
      <c r="FR87" s="175" t="str">
        <v/>
      </c>
      <c r="FS87" s="175" t="str">
        <v/>
      </c>
      <c r="FT87" s="175" t="str">
        <v/>
      </c>
      <c r="FU87" s="175" t="str">
        <v/>
      </c>
      <c r="FV87" s="175" t="str">
        <v/>
      </c>
      <c r="FW87" s="175" t="str">
        <v/>
      </c>
      <c r="FX87" s="175" t="str">
        <v/>
      </c>
      <c r="FY87" s="175" t="str">
        <v/>
      </c>
      <c r="FZ87" s="175" t="str">
        <v/>
      </c>
      <c r="GA87" s="175" t="str">
        <v/>
      </c>
      <c r="GB87" s="175" t="str">
        <v/>
      </c>
      <c r="GC87" s="175" t="str">
        <v/>
      </c>
      <c r="GD87" s="175" t="str">
        <v/>
      </c>
      <c r="GE87" s="175" t="str">
        <v/>
      </c>
      <c r="GF87" s="175" t="str">
        <v/>
      </c>
      <c r="GG87" s="175" t="str">
        <v/>
      </c>
      <c r="GH87" s="175" t="str">
        <v/>
      </c>
      <c r="GI87" s="175" t="str">
        <v/>
      </c>
      <c r="GJ87" s="175" t="str">
        <v/>
      </c>
      <c r="GK87" s="175" t="str">
        <v/>
      </c>
      <c r="GL87" s="175" t="str">
        <v/>
      </c>
      <c r="GM87" s="175" t="str">
        <v/>
      </c>
      <c r="GN87" s="175" t="str">
        <v/>
      </c>
      <c r="GO87" s="175" t="str">
        <v/>
      </c>
      <c r="GP87" s="175" t="str">
        <v/>
      </c>
      <c r="GQ87" s="175" t="str">
        <v/>
      </c>
      <c r="GR87" s="175" t="str">
        <v/>
      </c>
      <c r="GS87" s="175" t="str">
        <v/>
      </c>
      <c r="GT87" s="175" t="str">
        <v/>
      </c>
      <c r="GU87" s="175" t="str">
        <v/>
      </c>
      <c r="GV87" s="175" t="str">
        <v/>
      </c>
      <c r="GW87" s="175" t="str">
        <v/>
      </c>
      <c r="GX87" s="175" t="str">
        <v/>
      </c>
      <c r="GY87" s="175" t="str">
        <v/>
      </c>
      <c r="GZ87" s="175" t="str">
        <v/>
      </c>
      <c r="HA87" s="175" t="str">
        <v/>
      </c>
      <c r="HB87" s="175" t="str">
        <v/>
      </c>
      <c r="HC87" s="175" t="str">
        <v/>
      </c>
      <c r="HD87" s="175" t="str">
        <v/>
      </c>
      <c r="HE87" s="175" t="str">
        <v/>
      </c>
      <c r="HF87" s="175" t="str">
        <v/>
      </c>
      <c r="HG87" s="175" t="str">
        <v/>
      </c>
      <c r="HH87" s="175" t="str">
        <v/>
      </c>
      <c r="HI87" s="175" t="str">
        <v/>
      </c>
      <c r="HJ87" s="175" t="str">
        <v/>
      </c>
      <c r="HK87" s="175" t="str">
        <v/>
      </c>
      <c r="HL87" s="175" t="str">
        <v/>
      </c>
      <c r="HM87" s="175" t="str">
        <v/>
      </c>
      <c r="HN87" s="175" t="str">
        <v/>
      </c>
      <c r="HO87" s="175" t="str">
        <v/>
      </c>
      <c r="HP87" s="175" t="str">
        <v/>
      </c>
      <c r="HQ87" s="175" t="str">
        <v/>
      </c>
      <c r="HR87" s="175" t="str">
        <v/>
      </c>
      <c r="HS87" s="175" t="str">
        <v/>
      </c>
      <c r="HT87" s="175" t="str">
        <v/>
      </c>
      <c r="HU87" s="175" t="str">
        <v/>
      </c>
      <c r="HV87" s="175" t="str">
        <v/>
      </c>
      <c r="HW87" s="175" t="str">
        <v/>
      </c>
      <c r="HX87" s="175" t="str">
        <v/>
      </c>
      <c r="HY87" s="175" t="str">
        <v/>
      </c>
      <c r="HZ87" s="175" t="str">
        <v/>
      </c>
      <c r="IA87" s="175" t="str">
        <v/>
      </c>
      <c r="IB87" s="175" t="str">
        <v/>
      </c>
      <c r="IC87" s="175" t="str">
        <v/>
      </c>
      <c r="ID87" s="175" t="str">
        <v/>
      </c>
      <c r="IE87" s="175" t="str">
        <v/>
      </c>
      <c r="IF87" s="175" t="str">
        <v/>
      </c>
      <c r="IG87" s="175" t="str">
        <v/>
      </c>
      <c r="IH87" s="175" t="str">
        <v/>
      </c>
      <c r="II87" s="175" t="str">
        <v/>
      </c>
      <c r="IJ87" s="175" t="str">
        <v/>
      </c>
      <c r="IK87" s="175" t="str">
        <v/>
      </c>
      <c r="IL87" s="175" t="str">
        <v/>
      </c>
      <c r="IM87" s="175" t="str">
        <v/>
      </c>
      <c r="IN87" s="175" t="str">
        <v/>
      </c>
      <c r="IO87" s="175" t="str">
        <v/>
      </c>
      <c r="IP87" s="175" t="str">
        <v/>
      </c>
      <c r="IQ87" s="175" t="str">
        <v/>
      </c>
      <c r="IR87" s="175" t="str">
        <v/>
      </c>
      <c r="IS87" s="175" t="str">
        <v/>
      </c>
      <c r="IT87" s="175" t="str">
        <v/>
      </c>
      <c r="IU87" s="175" t="str">
        <v/>
      </c>
      <c r="IV87" s="175" t="str">
        <v/>
      </c>
      <c r="IW87" s="175" t="str">
        <v/>
      </c>
      <c r="IX87" s="175" t="str">
        <v/>
      </c>
      <c r="IY87" s="175" t="str">
        <v/>
      </c>
      <c r="IZ87" s="175" t="str">
        <v/>
      </c>
      <c r="JA87" s="175" t="str">
        <v/>
      </c>
      <c r="JB87" s="175" t="str">
        <v/>
      </c>
      <c r="JC87" s="175" t="str">
        <v/>
      </c>
      <c r="JD87" s="175" t="str">
        <v/>
      </c>
      <c r="JE87" s="175" t="str">
        <v/>
      </c>
      <c r="JF87" s="175" t="str">
        <v/>
      </c>
      <c r="JG87" s="175" t="str">
        <v/>
      </c>
      <c r="JH87" s="175" t="str">
        <v/>
      </c>
      <c r="JI87" s="175" t="str">
        <v/>
      </c>
      <c r="JJ87" s="175" t="str">
        <v/>
      </c>
      <c r="JK87" s="175" t="str">
        <v/>
      </c>
      <c r="JL87" s="175" t="str">
        <v/>
      </c>
      <c r="JM87" s="175" t="str">
        <v/>
      </c>
      <c r="JN87" s="175" t="str">
        <v/>
      </c>
      <c r="JO87" s="175" t="str">
        <v/>
      </c>
      <c r="JP87" s="175" t="str">
        <v/>
      </c>
      <c r="JQ87" s="175" t="str">
        <v/>
      </c>
      <c r="JR87" s="175" t="str">
        <v/>
      </c>
      <c r="JS87" s="175" t="str">
        <v/>
      </c>
      <c r="JT87" s="175" t="str">
        <v/>
      </c>
      <c r="JU87" s="175" t="str">
        <v/>
      </c>
      <c r="JV87" s="175" t="str">
        <v/>
      </c>
      <c r="JW87" s="175" t="str">
        <v/>
      </c>
      <c r="JX87" s="175" t="str">
        <v/>
      </c>
      <c r="JY87" s="175" t="str">
        <v/>
      </c>
      <c r="JZ87" s="175" t="str">
        <v/>
      </c>
      <c r="KA87" s="175" t="str">
        <v/>
      </c>
      <c r="KB87" s="175" t="str">
        <v/>
      </c>
      <c r="KC87" s="175" t="str">
        <v/>
      </c>
      <c r="KD87" s="175" t="str">
        <v/>
      </c>
      <c r="KE87" s="175" t="str">
        <v/>
      </c>
      <c r="KF87" s="175" t="str">
        <v/>
      </c>
      <c r="KG87" s="175" t="str">
        <v/>
      </c>
      <c r="KH87" s="175" t="str">
        <v/>
      </c>
      <c r="KI87" s="175" t="str">
        <v/>
      </c>
      <c r="KJ87" s="175" t="str">
        <v/>
      </c>
      <c r="KK87" s="175" t="str">
        <v/>
      </c>
      <c r="KL87" s="175" t="str">
        <v/>
      </c>
      <c r="KM87" s="175" t="str">
        <v/>
      </c>
      <c r="KN87" s="175" t="str">
        <v/>
      </c>
      <c r="KO87" s="175" t="str">
        <v/>
      </c>
      <c r="KP87" s="175" t="str">
        <v/>
      </c>
      <c r="KQ87" s="175" t="str">
        <v/>
      </c>
      <c r="KR87" s="175" t="str">
        <v/>
      </c>
      <c r="KS87" s="175" t="str">
        <v/>
      </c>
      <c r="KT87" s="175" t="str">
        <v/>
      </c>
      <c r="KU87" s="175" t="str">
        <v/>
      </c>
      <c r="KV87" s="175" t="str">
        <v/>
      </c>
      <c r="KW87" s="175" t="str">
        <v/>
      </c>
      <c r="KX87" s="175" t="str">
        <v/>
      </c>
      <c r="KY87" s="175" t="str">
        <v/>
      </c>
      <c r="KZ87" s="175" t="str">
        <v/>
      </c>
      <c r="LA87" s="175" t="str">
        <v/>
      </c>
      <c r="LB87" s="175" t="str">
        <v/>
      </c>
      <c r="LC87" s="175" t="str">
        <v/>
      </c>
      <c r="LD87" s="175" t="str">
        <v/>
      </c>
      <c r="LE87" s="175" t="str">
        <v/>
      </c>
      <c r="LF87" s="175" t="str">
        <v/>
      </c>
      <c r="LG87" s="175" t="str">
        <v/>
      </c>
      <c r="LH87" s="175" t="str">
        <v/>
      </c>
      <c r="LI87" s="175" t="str">
        <v/>
      </c>
      <c r="LJ87" s="175" t="str">
        <v/>
      </c>
      <c r="LK87" s="175" t="str">
        <v/>
      </c>
      <c r="LL87" s="175" t="str">
        <v/>
      </c>
      <c r="LM87" s="175" t="str">
        <v/>
      </c>
      <c r="LN87" s="175" t="str">
        <v/>
      </c>
      <c r="LO87" s="175" t="str">
        <v/>
      </c>
      <c r="LP87" s="175" t="str">
        <v/>
      </c>
      <c r="LQ87" s="175" t="str">
        <v/>
      </c>
      <c r="LR87" s="175" t="str">
        <v/>
      </c>
      <c r="LS87" s="175" t="str">
        <v/>
      </c>
      <c r="LT87" s="175" t="str">
        <v/>
      </c>
      <c r="LU87" s="175" t="str">
        <v/>
      </c>
      <c r="LV87" s="175" t="str">
        <v/>
      </c>
      <c r="LW87" s="175" t="str">
        <v/>
      </c>
      <c r="LX87" s="175" t="str">
        <v/>
      </c>
      <c r="LY87" s="175" t="str">
        <v/>
      </c>
      <c r="LZ87" s="175" t="str">
        <v/>
      </c>
      <c r="MA87" s="175" t="str">
        <v/>
      </c>
      <c r="MB87" s="175" t="str">
        <v/>
      </c>
      <c r="MC87" s="175" t="str">
        <v/>
      </c>
      <c r="MD87" s="175" t="str">
        <v/>
      </c>
      <c r="ME87" s="175" t="str">
        <v/>
      </c>
      <c r="MF87" s="175" t="str">
        <v/>
      </c>
      <c r="MG87" s="175" t="str">
        <v/>
      </c>
      <c r="MH87" s="175" t="str">
        <v/>
      </c>
      <c r="MI87" s="175" t="str">
        <v/>
      </c>
      <c r="MJ87" s="175" t="str">
        <v/>
      </c>
      <c r="MK87" s="175" t="str">
        <v/>
      </c>
      <c r="ML87" s="175" t="str">
        <v/>
      </c>
      <c r="MM87" s="175" t="str">
        <v/>
      </c>
      <c r="MN87" s="175" t="str">
        <v/>
      </c>
      <c r="MO87" s="175" t="str">
        <v/>
      </c>
      <c r="MP87" s="175" t="str">
        <v/>
      </c>
      <c r="MQ87" s="175" t="str">
        <v/>
      </c>
      <c r="MR87" s="175" t="str">
        <v/>
      </c>
      <c r="MS87" s="175" t="str">
        <v/>
      </c>
      <c r="MT87" s="175" t="str">
        <v/>
      </c>
      <c r="MU87" s="175" t="str">
        <v/>
      </c>
      <c r="MV87" s="175" t="str">
        <v/>
      </c>
      <c r="MW87" s="175" t="str">
        <v/>
      </c>
      <c r="MX87" s="175" t="str">
        <v/>
      </c>
      <c r="MY87" s="175" t="str">
        <v/>
      </c>
      <c r="MZ87" s="175" t="str">
        <v/>
      </c>
      <c r="NA87" s="175" t="str">
        <v/>
      </c>
      <c r="NB87" s="175" t="str">
        <v/>
      </c>
      <c r="NC87" s="175" t="str">
        <v/>
      </c>
      <c r="ND87" s="175" t="str">
        <v/>
      </c>
      <c r="NE87" s="175" t="str">
        <v/>
      </c>
      <c r="NF87" s="175" t="str">
        <v/>
      </c>
      <c r="NG87" s="175" t="str">
        <v/>
      </c>
      <c r="NH87" s="175" t="str">
        <v/>
      </c>
      <c r="NI87" s="175" t="str">
        <v/>
      </c>
      <c r="NJ87" s="175" t="str">
        <v/>
      </c>
      <c r="NK87" s="175" t="str">
        <v/>
      </c>
      <c r="NL87" s="175" t="str">
        <v/>
      </c>
      <c r="NM87" s="175" t="str">
        <v/>
      </c>
      <c r="NN87" s="175" t="str">
        <v/>
      </c>
      <c r="NO87" s="175" t="str">
        <v/>
      </c>
      <c r="NP87" s="175" t="str">
        <v/>
      </c>
      <c r="NQ87" s="175" t="str">
        <v/>
      </c>
      <c r="NR87" s="175" t="str">
        <v/>
      </c>
      <c r="NS87" s="175" t="str">
        <v/>
      </c>
      <c r="NT87" s="175" t="str">
        <v/>
      </c>
      <c r="NU87" s="175" t="str">
        <v/>
      </c>
      <c r="NV87" s="175" t="str">
        <v/>
      </c>
      <c r="NW87" s="175" t="str">
        <v/>
      </c>
      <c r="NX87" s="175" t="str">
        <v/>
      </c>
      <c r="NY87" s="175" t="str">
        <v/>
      </c>
      <c r="NZ87" s="175" t="str">
        <v/>
      </c>
      <c r="OA87" s="175" t="str">
        <v/>
      </c>
      <c r="OB87" s="175" t="str">
        <v/>
      </c>
      <c r="OC87" s="175" t="str">
        <v/>
      </c>
      <c r="OD87" s="175" t="str">
        <v/>
      </c>
      <c r="OE87" s="175" t="str">
        <v/>
      </c>
      <c r="OF87" s="175" t="str">
        <v/>
      </c>
      <c r="OG87" s="175" t="str">
        <v/>
      </c>
      <c r="OH87" s="175" t="str">
        <v/>
      </c>
      <c r="OI87" s="175" t="str">
        <v/>
      </c>
      <c r="OJ87" s="175" t="str">
        <v/>
      </c>
      <c r="OK87" s="175" t="str">
        <v/>
      </c>
      <c r="OL87" s="175" t="str">
        <v/>
      </c>
      <c r="OM87" s="175" t="str">
        <v/>
      </c>
      <c r="ON87" s="175" t="str">
        <v/>
      </c>
      <c r="OO87" s="175" t="str">
        <v/>
      </c>
      <c r="OP87" s="175" t="str">
        <v/>
      </c>
      <c r="OQ87" s="175" t="str">
        <v/>
      </c>
      <c r="OR87" s="175" t="str">
        <v/>
      </c>
      <c r="OS87" s="175" t="str">
        <v/>
      </c>
      <c r="OT87" s="175" t="str">
        <v/>
      </c>
      <c r="OU87" s="175" t="str">
        <v/>
      </c>
      <c r="OV87" s="175" t="str">
        <v/>
      </c>
      <c r="OW87" s="175" t="str">
        <v/>
      </c>
      <c r="OX87" s="175" t="str">
        <v/>
      </c>
      <c r="OY87" s="175" t="str">
        <v/>
      </c>
      <c r="OZ87" s="175" t="str">
        <v/>
      </c>
      <c r="PA87" s="175" t="str">
        <v/>
      </c>
      <c r="PB87" s="175" t="str">
        <v/>
      </c>
      <c r="PC87" s="175" t="str">
        <v/>
      </c>
      <c r="PD87" s="175" t="str">
        <v/>
      </c>
      <c r="PE87" s="175" t="str">
        <v/>
      </c>
      <c r="PF87" s="175" t="str">
        <v/>
      </c>
      <c r="PG87" s="175" t="str">
        <v/>
      </c>
      <c r="PH87" s="175" t="str">
        <v/>
      </c>
      <c r="PI87" s="175" t="str">
        <v/>
      </c>
      <c r="PJ87" s="175" t="str">
        <v/>
      </c>
      <c r="PK87" s="175" t="str">
        <v/>
      </c>
      <c r="PL87" s="175" t="str">
        <v/>
      </c>
      <c r="PM87" s="175" t="str">
        <v/>
      </c>
      <c r="PN87" s="175" t="str">
        <v/>
      </c>
      <c r="PO87" s="175" t="str">
        <v/>
      </c>
      <c r="PP87" s="175" t="str">
        <v/>
      </c>
      <c r="PQ87" s="175" t="str">
        <v/>
      </c>
      <c r="PR87" s="175" t="str">
        <v/>
      </c>
      <c r="PS87" s="175" t="str">
        <v/>
      </c>
      <c r="PT87" s="175" t="str">
        <v/>
      </c>
      <c r="PU87" s="175" t="str">
        <v/>
      </c>
      <c r="PV87" s="175" t="str">
        <v/>
      </c>
      <c r="PW87" s="175" t="str">
        <v/>
      </c>
      <c r="PX87" s="175" t="str">
        <v/>
      </c>
      <c r="PY87" s="175" t="str">
        <v/>
      </c>
      <c r="PZ87" s="175" t="str">
        <v/>
      </c>
      <c r="QA87" s="175" t="str">
        <v/>
      </c>
      <c r="QB87" s="175" t="str">
        <v/>
      </c>
      <c r="QC87" s="175" t="str">
        <v/>
      </c>
      <c r="QD87" s="175" t="str">
        <v/>
      </c>
      <c r="QE87" s="175" t="str">
        <v/>
      </c>
      <c r="QF87" s="175" t="str">
        <v/>
      </c>
      <c r="QG87" s="175" t="str">
        <v/>
      </c>
      <c r="QH87" s="175" t="str">
        <v/>
      </c>
      <c r="QI87" s="175" t="str">
        <v/>
      </c>
      <c r="QJ87" s="175" t="str">
        <v/>
      </c>
      <c r="QK87" s="175" t="str">
        <v/>
      </c>
      <c r="QL87" s="175" t="str">
        <v/>
      </c>
      <c r="QM87" s="175" t="str">
        <v/>
      </c>
      <c r="QN87" s="175" t="str">
        <v/>
      </c>
      <c r="QO87" s="175" t="str">
        <v/>
      </c>
      <c r="QP87" s="175" t="str">
        <v/>
      </c>
      <c r="QQ87" s="175" t="str">
        <v/>
      </c>
      <c r="QR87" s="175" t="str">
        <v/>
      </c>
      <c r="QS87" s="175" t="str">
        <v/>
      </c>
      <c r="QT87" s="175" t="str">
        <v/>
      </c>
      <c r="QU87" s="175" t="str">
        <v/>
      </c>
      <c r="QV87" s="175" t="str">
        <v/>
      </c>
      <c r="QW87" s="175" t="str">
        <v/>
      </c>
      <c r="QX87" s="175" t="str">
        <v/>
      </c>
      <c r="QY87" s="175" t="str">
        <v/>
      </c>
      <c r="QZ87" s="175" t="str">
        <v/>
      </c>
      <c r="RA87" s="175" t="str">
        <v/>
      </c>
      <c r="RB87" s="175" t="str">
        <v/>
      </c>
      <c r="RC87" s="175" t="str">
        <v/>
      </c>
      <c r="RD87" s="175" t="str">
        <v/>
      </c>
      <c r="RE87" s="175" t="str">
        <v/>
      </c>
      <c r="RF87" s="175" t="str">
        <v/>
      </c>
      <c r="RG87" s="175" t="str">
        <v/>
      </c>
      <c r="RH87" s="175" t="str">
        <v/>
      </c>
      <c r="RI87" s="175" t="str">
        <v/>
      </c>
      <c r="RJ87" s="175" t="str">
        <v/>
      </c>
      <c r="RK87" s="175" t="str">
        <v/>
      </c>
      <c r="RL87" s="175" t="str">
        <v/>
      </c>
      <c r="RM87" s="175" t="str">
        <v/>
      </c>
      <c r="RN87" s="175" t="str">
        <v/>
      </c>
      <c r="RO87" s="175" t="str">
        <v/>
      </c>
      <c r="RP87" s="175" t="str">
        <v/>
      </c>
      <c r="RQ87" s="175" t="str">
        <v/>
      </c>
      <c r="RR87" s="175" t="str">
        <v/>
      </c>
      <c r="RS87" s="175" t="str">
        <v/>
      </c>
      <c r="RT87" s="175" t="str">
        <v/>
      </c>
      <c r="RU87" s="175" t="str">
        <v/>
      </c>
      <c r="RV87" s="175" t="str">
        <v/>
      </c>
      <c r="RW87" s="175" t="str">
        <v/>
      </c>
      <c r="RX87" s="175" t="str">
        <v/>
      </c>
      <c r="RY87" s="175" t="str">
        <v/>
      </c>
      <c r="RZ87" s="175" t="str">
        <v/>
      </c>
      <c r="SA87" s="175" t="str">
        <v/>
      </c>
      <c r="SB87" s="175" t="str">
        <v/>
      </c>
      <c r="SC87" s="175" t="str">
        <v/>
      </c>
      <c r="SD87" s="175" t="str">
        <v/>
      </c>
      <c r="SE87" s="175" t="str">
        <v/>
      </c>
      <c r="SF87" s="175" t="str">
        <v/>
      </c>
      <c r="SG87" s="175" t="str">
        <v/>
      </c>
      <c r="SH87" s="175" t="str">
        <v/>
      </c>
      <c r="SI87" s="175" t="str">
        <v/>
      </c>
      <c r="SJ87" s="175" t="str">
        <v/>
      </c>
      <c r="SK87" s="175" t="str">
        <v/>
      </c>
      <c r="SL87" s="175" t="str">
        <v/>
      </c>
      <c r="SM87" s="175" t="str">
        <v/>
      </c>
      <c r="SN87" s="175" t="str">
        <v/>
      </c>
      <c r="SO87" s="175" t="str">
        <v/>
      </c>
      <c r="SP87" s="175" t="str">
        <v/>
      </c>
      <c r="SQ87" s="175" t="str">
        <v/>
      </c>
      <c r="SR87" s="175" t="str">
        <v/>
      </c>
      <c r="SS87" s="175" t="str">
        <v/>
      </c>
      <c r="ST87" s="175" t="str">
        <v/>
      </c>
      <c r="SU87" s="175" t="str">
        <v/>
      </c>
      <c r="SV87" s="175" t="str">
        <v/>
      </c>
      <c r="SW87" s="175" t="str">
        <v/>
      </c>
      <c r="SX87" s="175" t="str">
        <v/>
      </c>
      <c r="SY87" s="175" t="str">
        <v/>
      </c>
      <c r="SZ87" s="175" t="str">
        <v/>
      </c>
      <c r="TA87" s="175" t="str">
        <v/>
      </c>
      <c r="TB87" s="175" t="str">
        <v/>
      </c>
      <c r="TC87" s="175" t="str">
        <v/>
      </c>
      <c r="TD87" s="175" t="str">
        <v/>
      </c>
      <c r="TE87" s="175" t="str">
        <v/>
      </c>
      <c r="TF87" s="175" t="str">
        <v/>
      </c>
      <c r="TG87" s="175" t="str">
        <v/>
      </c>
      <c r="TH87" s="175" t="str">
        <v/>
      </c>
      <c r="TI87" s="175" t="str">
        <v/>
      </c>
      <c r="TJ87" s="175" t="str">
        <v/>
      </c>
      <c r="TK87" s="175" t="str">
        <v/>
      </c>
      <c r="TL87" s="175" t="str">
        <v/>
      </c>
      <c r="TM87" s="175" t="str">
        <v/>
      </c>
      <c r="TN87" s="175" t="str">
        <v/>
      </c>
      <c r="TO87" s="175" t="str">
        <v/>
      </c>
      <c r="TP87" s="175" t="str">
        <v/>
      </c>
      <c r="TQ87" s="175" t="str">
        <v/>
      </c>
      <c r="TR87" s="175" t="str">
        <v/>
      </c>
      <c r="TS87" s="175" t="str">
        <v/>
      </c>
      <c r="TT87" s="175" t="str">
        <v/>
      </c>
      <c r="TU87" s="175" t="str">
        <v/>
      </c>
      <c r="TV87" s="175" t="str">
        <v/>
      </c>
      <c r="TW87" s="175" t="str">
        <v/>
      </c>
      <c r="TX87" s="175" t="str">
        <v/>
      </c>
      <c r="TY87" s="175" t="str">
        <v/>
      </c>
      <c r="TZ87" s="175" t="str">
        <v/>
      </c>
      <c r="UA87" s="175" t="str">
        <v/>
      </c>
      <c r="UB87" s="175" t="str">
        <v/>
      </c>
      <c r="UC87" s="175" t="str">
        <v/>
      </c>
      <c r="UD87" s="175" t="str">
        <v/>
      </c>
      <c r="UE87" s="175" t="str">
        <v/>
      </c>
      <c r="UF87" s="175" t="str">
        <v/>
      </c>
      <c r="UG87" s="175" t="str">
        <v/>
      </c>
      <c r="UH87" s="175" t="str">
        <v/>
      </c>
      <c r="UI87" s="175" t="str">
        <v/>
      </c>
      <c r="UJ87" s="175" t="str">
        <v/>
      </c>
      <c r="UK87" s="175" t="str">
        <v/>
      </c>
      <c r="UL87" s="175" t="str">
        <v/>
      </c>
      <c r="UM87" s="175" t="str">
        <v/>
      </c>
      <c r="UN87" s="175" t="str">
        <v/>
      </c>
      <c r="UO87" s="175" t="str">
        <v/>
      </c>
      <c r="UP87" s="175" t="str">
        <v/>
      </c>
      <c r="UQ87" s="175" t="str">
        <v/>
      </c>
      <c r="UR87" s="175" t="str">
        <v/>
      </c>
      <c r="US87" s="175" t="str">
        <v/>
      </c>
      <c r="UT87" s="175" t="str">
        <v/>
      </c>
      <c r="UU87" s="175" t="str">
        <v/>
      </c>
      <c r="UV87" s="175" t="str">
        <v/>
      </c>
      <c r="UW87" s="175" t="str">
        <v/>
      </c>
      <c r="UX87" s="175" t="str">
        <v/>
      </c>
      <c r="UY87" s="175" t="str">
        <v/>
      </c>
      <c r="UZ87" s="175" t="str">
        <v/>
      </c>
      <c r="VA87" s="175" t="str">
        <v/>
      </c>
      <c r="VB87" s="175" t="str">
        <v/>
      </c>
      <c r="VC87" s="175" t="str">
        <v/>
      </c>
      <c r="VD87" s="175" t="str">
        <v/>
      </c>
      <c r="VE87" s="175" t="str">
        <v/>
      </c>
      <c r="VF87" s="175" t="str">
        <v/>
      </c>
      <c r="VG87" s="175" t="str">
        <v/>
      </c>
      <c r="VH87" s="175" t="str">
        <v/>
      </c>
      <c r="VI87" s="175" t="str">
        <v/>
      </c>
      <c r="VJ87" s="175" t="str">
        <v/>
      </c>
      <c r="VK87" s="175" t="str">
        <v/>
      </c>
      <c r="VL87" s="175" t="str">
        <v/>
      </c>
      <c r="VM87" s="175" t="str">
        <v/>
      </c>
      <c r="VN87" s="175" t="str">
        <v/>
      </c>
      <c r="VO87" s="175" t="str">
        <v/>
      </c>
      <c r="VP87" s="175" t="str">
        <v/>
      </c>
      <c r="VQ87" s="175" t="str">
        <v/>
      </c>
      <c r="VR87" s="175" t="str">
        <v/>
      </c>
      <c r="VS87" s="175" t="str">
        <v/>
      </c>
      <c r="VT87" s="175" t="str">
        <v/>
      </c>
      <c r="VU87" s="175" t="str">
        <v/>
      </c>
      <c r="VV87" s="175" t="str">
        <v/>
      </c>
      <c r="VW87" s="175" t="str">
        <v/>
      </c>
      <c r="VX87" s="175" t="str">
        <v/>
      </c>
      <c r="VY87" s="175" t="str">
        <v/>
      </c>
      <c r="VZ87" s="175" t="str">
        <v/>
      </c>
      <c r="WA87" s="175" t="str">
        <v/>
      </c>
      <c r="WB87" s="175" t="str">
        <v/>
      </c>
      <c r="WC87" s="175" t="str">
        <v/>
      </c>
      <c r="WD87" s="175" t="str">
        <v/>
      </c>
      <c r="WE87" s="175" t="str">
        <v/>
      </c>
      <c r="WF87" s="175" t="str">
        <v/>
      </c>
      <c r="WG87" s="175" t="str">
        <v/>
      </c>
      <c r="WH87" s="175" t="str">
        <v/>
      </c>
      <c r="WI87" s="175" t="str">
        <v/>
      </c>
      <c r="WJ87" s="175" t="str">
        <v/>
      </c>
      <c r="WK87" s="175" t="str">
        <v/>
      </c>
      <c r="WL87" s="175" t="str">
        <v/>
      </c>
      <c r="WM87" s="175" t="str">
        <v/>
      </c>
      <c r="WN87" s="175" t="str">
        <v/>
      </c>
      <c r="WO87" s="175" t="str">
        <v/>
      </c>
      <c r="WP87" s="175" t="str">
        <v/>
      </c>
      <c r="WQ87" s="175" t="str">
        <v/>
      </c>
      <c r="WR87" s="175" t="str">
        <v/>
      </c>
      <c r="WS87" s="175" t="str">
        <v/>
      </c>
      <c r="WT87" s="175" t="str">
        <v/>
      </c>
      <c r="WU87" s="175" t="str">
        <v/>
      </c>
      <c r="WV87" s="175" t="str">
        <v/>
      </c>
      <c r="WW87" s="175" t="str">
        <v/>
      </c>
      <c r="WX87" s="175" t="str">
        <v/>
      </c>
      <c r="WY87" s="175" t="str">
        <v/>
      </c>
      <c r="WZ87" s="175" t="str">
        <v/>
      </c>
      <c r="XA87" s="175" t="str">
        <v/>
      </c>
      <c r="XB87" s="175" t="str">
        <v/>
      </c>
      <c r="XC87" s="175" t="str">
        <v/>
      </c>
      <c r="XD87" s="175" t="str">
        <v/>
      </c>
      <c r="XE87" s="175" t="str">
        <v/>
      </c>
      <c r="XF87" s="175" t="str">
        <v/>
      </c>
      <c r="XG87" s="175" t="str">
        <v/>
      </c>
      <c r="XH87" s="175" t="str">
        <v/>
      </c>
      <c r="XI87" s="175" t="str">
        <v/>
      </c>
      <c r="XJ87" s="175" t="str">
        <v/>
      </c>
      <c r="XK87" s="175" t="str">
        <v/>
      </c>
      <c r="XL87" s="175" t="str">
        <v/>
      </c>
      <c r="XM87" s="175" t="str">
        <v/>
      </c>
      <c r="XN87" s="175" t="str">
        <v/>
      </c>
      <c r="XO87" s="175" t="str">
        <v/>
      </c>
      <c r="XP87" s="175" t="str">
        <v/>
      </c>
      <c r="XQ87" s="175" t="str">
        <v/>
      </c>
      <c r="XR87" s="175" t="str">
        <v/>
      </c>
      <c r="XS87" s="175" t="str">
        <v/>
      </c>
      <c r="XT87" s="175" t="str">
        <v/>
      </c>
      <c r="XU87" s="175" t="str">
        <v/>
      </c>
      <c r="XV87" s="175" t="str">
        <v/>
      </c>
      <c r="XW87" s="175" t="str">
        <v/>
      </c>
      <c r="XX87" s="175" t="str">
        <v/>
      </c>
      <c r="XY87" s="175" t="str">
        <v/>
      </c>
      <c r="XZ87" s="175" t="str">
        <v/>
      </c>
      <c r="YA87" s="175" t="str">
        <v/>
      </c>
      <c r="YB87" s="175" t="str">
        <v/>
      </c>
      <c r="YC87" s="175" t="str">
        <v/>
      </c>
      <c r="YD87" s="175" t="str">
        <v/>
      </c>
      <c r="YE87" s="175" t="str">
        <v/>
      </c>
      <c r="YF87" s="175" t="str">
        <v/>
      </c>
      <c r="YG87" s="175" t="str">
        <v/>
      </c>
      <c r="YH87" s="175" t="str">
        <v/>
      </c>
      <c r="YI87" s="175" t="str">
        <v/>
      </c>
      <c r="YJ87" s="175" t="str">
        <v/>
      </c>
      <c r="YK87" s="175" t="str">
        <v/>
      </c>
      <c r="YL87" s="175" t="str">
        <v/>
      </c>
      <c r="YM87" s="175" t="str">
        <v/>
      </c>
      <c r="YN87" s="175" t="str">
        <v/>
      </c>
      <c r="YO87" s="175" t="str">
        <v/>
      </c>
      <c r="YP87" s="175" t="str">
        <v/>
      </c>
      <c r="YQ87" s="175" t="str">
        <v/>
      </c>
      <c r="YR87" s="175" t="str">
        <v/>
      </c>
      <c r="YS87" s="175" t="str">
        <v/>
      </c>
      <c r="YT87" s="175" t="str">
        <v/>
      </c>
      <c r="YU87" s="175" t="str">
        <v/>
      </c>
      <c r="YV87" s="175" t="str">
        <v/>
      </c>
      <c r="YW87" s="175" t="str">
        <v/>
      </c>
      <c r="YX87" s="175" t="str">
        <v/>
      </c>
      <c r="YY87" s="175" t="str">
        <v/>
      </c>
      <c r="YZ87" s="175" t="str">
        <v/>
      </c>
      <c r="ZA87" s="175" t="str">
        <v/>
      </c>
      <c r="ZB87" s="175" t="str">
        <v/>
      </c>
      <c r="ZC87" s="175" t="str">
        <v/>
      </c>
      <c r="ZD87" s="175" t="str">
        <v/>
      </c>
      <c r="ZE87" s="175" t="str">
        <v/>
      </c>
      <c r="ZF87" s="175" t="str">
        <v/>
      </c>
      <c r="ZG87" s="175" t="str">
        <v/>
      </c>
      <c r="ZH87" s="175" t="str">
        <v/>
      </c>
      <c r="ZI87" s="175" t="str">
        <v/>
      </c>
      <c r="ZJ87" s="175" t="str">
        <v/>
      </c>
      <c r="ZK87" s="175" t="str">
        <v/>
      </c>
      <c r="ZL87" s="175" t="str">
        <v/>
      </c>
      <c r="ZM87" s="175" t="str">
        <v/>
      </c>
      <c r="ZN87" s="175" t="str">
        <v/>
      </c>
      <c r="ZO87" s="175" t="str">
        <v/>
      </c>
      <c r="ZP87" s="175" t="str">
        <v/>
      </c>
      <c r="ZQ87" s="175" t="str">
        <v/>
      </c>
      <c r="ZR87" s="175" t="str">
        <v/>
      </c>
      <c r="ZS87" s="175" t="str">
        <v/>
      </c>
      <c r="ZT87" s="175" t="str">
        <v/>
      </c>
      <c r="ZU87" s="175" t="str">
        <v/>
      </c>
      <c r="ZV87" s="175" t="str">
        <v/>
      </c>
      <c r="ZW87" s="175" t="str">
        <v/>
      </c>
      <c r="ZX87" s="175" t="str">
        <v/>
      </c>
      <c r="ZY87" s="175" t="str">
        <v/>
      </c>
      <c r="ZZ87" s="175" t="str">
        <v/>
      </c>
      <c r="AAA87" s="175" t="str">
        <v/>
      </c>
      <c r="AAB87" s="175" t="str">
        <v/>
      </c>
      <c r="AAC87" s="175" t="str">
        <v/>
      </c>
      <c r="AAD87" s="175" t="str">
        <v/>
      </c>
      <c r="AAE87" s="175" t="str">
        <v/>
      </c>
      <c r="AAF87" s="175" t="str">
        <v/>
      </c>
      <c r="AAG87" s="175" t="str">
        <v/>
      </c>
      <c r="AAH87" s="175" t="str">
        <v/>
      </c>
      <c r="AAI87" s="175" t="str">
        <v/>
      </c>
      <c r="AAJ87" s="175" t="str">
        <v/>
      </c>
      <c r="AAK87" s="175" t="str">
        <v/>
      </c>
      <c r="AAL87" s="175" t="str">
        <v/>
      </c>
      <c r="AAM87" s="175" t="str">
        <v/>
      </c>
      <c r="AAN87" s="175" t="str">
        <v/>
      </c>
      <c r="AAO87" s="175" t="str">
        <v/>
      </c>
      <c r="AAP87" s="175" t="str">
        <v/>
      </c>
      <c r="AAQ87" s="175" t="str">
        <v/>
      </c>
      <c r="AAR87" s="175" t="str">
        <v/>
      </c>
      <c r="AAS87" s="175" t="str">
        <v/>
      </c>
      <c r="AAT87" s="175" t="str">
        <v/>
      </c>
      <c r="AAU87" s="175" t="str">
        <v/>
      </c>
      <c r="AAV87" s="175" t="str">
        <v/>
      </c>
      <c r="AAW87" s="175" t="str">
        <v/>
      </c>
      <c r="AAX87" s="175" t="str">
        <v/>
      </c>
      <c r="AAY87" s="175" t="str">
        <v/>
      </c>
      <c r="AAZ87" s="175" t="str">
        <v/>
      </c>
      <c r="ABA87" s="175" t="str">
        <v/>
      </c>
      <c r="ABB87" s="175" t="str">
        <v/>
      </c>
      <c r="ABC87" s="175" t="str">
        <v/>
      </c>
      <c r="ABD87" s="175" t="str">
        <v/>
      </c>
      <c r="ABE87" s="175" t="str">
        <v/>
      </c>
      <c r="ABF87" s="175" t="str">
        <v/>
      </c>
      <c r="ABG87" s="175" t="str">
        <v/>
      </c>
      <c r="ABH87" s="175" t="str">
        <v/>
      </c>
      <c r="ABI87" s="175" t="str">
        <v/>
      </c>
      <c r="ABJ87" s="175" t="str">
        <v/>
      </c>
      <c r="ABK87" s="175" t="str">
        <v/>
      </c>
      <c r="ABL87" s="175" t="str">
        <v/>
      </c>
      <c r="ABM87" s="175" t="str">
        <v/>
      </c>
      <c r="ABN87" s="175" t="str">
        <v/>
      </c>
      <c r="ABO87" s="175" t="str">
        <v/>
      </c>
      <c r="ABP87" s="175" t="str">
        <v/>
      </c>
      <c r="ABQ87" s="175" t="str">
        <v/>
      </c>
      <c r="ABR87" s="175" t="str">
        <v/>
      </c>
      <c r="ABS87" s="175" t="str">
        <v/>
      </c>
      <c r="ABT87" s="175" t="str">
        <v/>
      </c>
      <c r="ABU87" s="175" t="str">
        <v/>
      </c>
      <c r="ABV87" s="175" t="str">
        <v/>
      </c>
      <c r="ABW87" s="175" t="str">
        <v/>
      </c>
      <c r="ABX87" s="175" t="str">
        <v/>
      </c>
      <c r="ABY87" s="175" t="str">
        <v/>
      </c>
      <c r="ABZ87" s="175" t="str">
        <v/>
      </c>
      <c r="ACA87" s="175" t="str">
        <v/>
      </c>
      <c r="ACB87" s="175" t="str">
        <v/>
      </c>
      <c r="ACC87" s="175" t="str">
        <v/>
      </c>
      <c r="ACD87" s="175" t="str">
        <v/>
      </c>
      <c r="ACE87" s="175" t="str">
        <v/>
      </c>
      <c r="ACF87" s="175" t="str">
        <v/>
      </c>
      <c r="ACG87" s="175" t="str">
        <v/>
      </c>
      <c r="ACH87" s="175" t="str">
        <v/>
      </c>
      <c r="ACI87" s="175" t="str">
        <v/>
      </c>
      <c r="ACJ87" s="175" t="str">
        <v/>
      </c>
      <c r="ACK87" s="175" t="str">
        <v/>
      </c>
      <c r="ACL87" s="175" t="str">
        <v/>
      </c>
      <c r="ACM87" s="175" t="str">
        <v/>
      </c>
      <c r="ACN87" s="175" t="str">
        <v/>
      </c>
      <c r="ACO87" s="175" t="str">
        <v/>
      </c>
      <c r="ACP87" s="175" t="str">
        <v/>
      </c>
      <c r="ACQ87" s="175" t="str">
        <v/>
      </c>
      <c r="ACR87" s="175" t="str">
        <v/>
      </c>
      <c r="ACS87" s="175" t="str">
        <v/>
      </c>
      <c r="ACT87" s="175" t="str">
        <v/>
      </c>
      <c r="ACU87" s="175" t="str">
        <v/>
      </c>
      <c r="ACV87" s="175" t="str">
        <v/>
      </c>
      <c r="ACW87" s="175" t="str">
        <v/>
      </c>
      <c r="ACX87" s="175" t="str">
        <v/>
      </c>
      <c r="ACY87" s="175" t="str">
        <v/>
      </c>
      <c r="ACZ87" s="175" t="str">
        <v/>
      </c>
      <c r="ADA87" s="175" t="str">
        <v/>
      </c>
      <c r="ADB87" s="175" t="str">
        <v/>
      </c>
      <c r="ADC87" s="175" t="str">
        <v/>
      </c>
      <c r="ADD87" s="175" t="str">
        <v/>
      </c>
      <c r="ADE87" s="175" t="str">
        <v/>
      </c>
      <c r="ADF87" s="175" t="str">
        <v/>
      </c>
      <c r="ADG87" s="175" t="str">
        <v/>
      </c>
      <c r="ADH87" s="175" t="str">
        <v/>
      </c>
      <c r="ADI87" s="175" t="str">
        <v/>
      </c>
      <c r="ADJ87" s="175" t="str">
        <v/>
      </c>
      <c r="ADK87" s="175" t="str">
        <v/>
      </c>
      <c r="ADL87" s="175" t="str">
        <v/>
      </c>
      <c r="ADM87" s="175" t="str">
        <v/>
      </c>
      <c r="ADN87" s="175" t="str">
        <v/>
      </c>
      <c r="ADO87" s="175" t="str">
        <v/>
      </c>
      <c r="ADP87" s="175" t="str">
        <v/>
      </c>
      <c r="ADQ87" s="175" t="str">
        <v/>
      </c>
      <c r="ADR87" s="175" t="str">
        <v/>
      </c>
      <c r="ADS87" s="175" t="str">
        <v/>
      </c>
      <c r="ADT87" s="175" t="str">
        <v/>
      </c>
      <c r="ADU87" s="175" t="str">
        <v/>
      </c>
      <c r="ADV87" s="175" t="str">
        <v/>
      </c>
      <c r="ADW87" s="175" t="str">
        <v/>
      </c>
      <c r="ADX87" s="175" t="str">
        <v/>
      </c>
      <c r="ADY87" s="175" t="str">
        <v/>
      </c>
      <c r="ADZ87" s="175" t="str">
        <v/>
      </c>
      <c r="AEA87" s="175" t="str">
        <v/>
      </c>
      <c r="AEB87" s="175" t="str">
        <v/>
      </c>
      <c r="AEC87" s="175" t="str">
        <v/>
      </c>
      <c r="AED87" s="175" t="str">
        <v/>
      </c>
      <c r="AEE87" s="175" t="str">
        <v/>
      </c>
      <c r="AEF87" s="175" t="str">
        <v/>
      </c>
      <c r="AEG87" s="175" t="str">
        <v/>
      </c>
      <c r="AEH87" s="175" t="str">
        <v/>
      </c>
      <c r="AEI87" s="175" t="str">
        <v/>
      </c>
      <c r="AEJ87" s="175" t="str">
        <v/>
      </c>
      <c r="AEK87" s="175" t="str">
        <v/>
      </c>
      <c r="AEL87" s="175" t="str">
        <v/>
      </c>
      <c r="AEM87" s="175" t="str">
        <v/>
      </c>
      <c r="AEN87" s="175" t="str">
        <v/>
      </c>
      <c r="AEO87" s="175" t="str">
        <v/>
      </c>
      <c r="AEP87" s="175" t="str">
        <v/>
      </c>
      <c r="AEQ87" s="175" t="str">
        <v/>
      </c>
      <c r="AER87" s="175" t="str">
        <v/>
      </c>
      <c r="AES87" s="175" t="str">
        <v/>
      </c>
      <c r="AET87" s="175" t="str">
        <v/>
      </c>
      <c r="AEU87" s="175" t="str">
        <v/>
      </c>
      <c r="AEV87" s="175" t="str">
        <v/>
      </c>
      <c r="AEW87" s="175" t="str">
        <v/>
      </c>
      <c r="AEX87" s="175" t="str">
        <v/>
      </c>
      <c r="AEY87" s="175" t="str">
        <v/>
      </c>
      <c r="AEZ87" s="175" t="str">
        <v/>
      </c>
      <c r="AFA87" s="175" t="str">
        <v/>
      </c>
      <c r="AFB87" s="175" t="str">
        <v/>
      </c>
      <c r="AFC87" s="175" t="str">
        <v/>
      </c>
      <c r="AFD87" s="175" t="str">
        <v/>
      </c>
      <c r="AFE87" s="175" t="str">
        <v/>
      </c>
      <c r="AFF87" s="175" t="str">
        <v/>
      </c>
      <c r="AFG87" s="175" t="str">
        <v/>
      </c>
      <c r="AFH87" s="175" t="str">
        <v/>
      </c>
      <c r="AFI87" s="175" t="str">
        <v/>
      </c>
      <c r="AFJ87" s="175" t="str">
        <v/>
      </c>
      <c r="AFK87" s="175" t="str">
        <v/>
      </c>
      <c r="AFL87" s="175" t="str">
        <v/>
      </c>
      <c r="AFM87" s="175" t="str">
        <v/>
      </c>
      <c r="AFN87" s="175" t="str">
        <v/>
      </c>
      <c r="AFO87" s="175" t="str">
        <v/>
      </c>
      <c r="AFP87" s="175" t="str">
        <v/>
      </c>
      <c r="AFQ87" s="175" t="str">
        <v/>
      </c>
      <c r="AFR87" s="175" t="str">
        <v/>
      </c>
      <c r="AFS87" s="175" t="str">
        <v/>
      </c>
      <c r="AFT87" s="175" t="str">
        <v/>
      </c>
      <c r="AFU87" s="175" t="str">
        <v/>
      </c>
      <c r="AFV87" s="175" t="str">
        <v/>
      </c>
      <c r="AFW87" s="175" t="str">
        <v/>
      </c>
      <c r="AFX87" s="175" t="str">
        <v/>
      </c>
      <c r="AFY87" s="175" t="str">
        <v/>
      </c>
      <c r="AFZ87" s="175" t="str">
        <v/>
      </c>
      <c r="AGA87" s="175" t="str">
        <v/>
      </c>
      <c r="AGB87" s="175" t="str">
        <v/>
      </c>
      <c r="AGC87" s="175" t="str">
        <v/>
      </c>
      <c r="AGD87" s="175" t="str">
        <v/>
      </c>
      <c r="AGE87" s="175" t="str">
        <v/>
      </c>
      <c r="AGF87" s="175" t="str">
        <v/>
      </c>
      <c r="AGG87" s="175" t="str">
        <v/>
      </c>
      <c r="AGH87" s="175" t="str">
        <v/>
      </c>
      <c r="AGI87" s="175" t="str">
        <v/>
      </c>
      <c r="AGJ87" s="175" t="str">
        <v/>
      </c>
      <c r="AGK87" s="175" t="str">
        <v/>
      </c>
      <c r="AGL87" s="175" t="str">
        <v/>
      </c>
      <c r="AGM87" s="175" t="str">
        <v/>
      </c>
      <c r="AGN87" s="175" t="str">
        <v/>
      </c>
      <c r="AGO87" s="175" t="str">
        <v/>
      </c>
      <c r="AGP87" s="175" t="str">
        <v/>
      </c>
      <c r="AGQ87" s="175" t="str">
        <v/>
      </c>
      <c r="AGR87" s="175" t="str">
        <v/>
      </c>
      <c r="AGS87" s="175" t="str">
        <v/>
      </c>
      <c r="AGT87" s="175" t="str">
        <v/>
      </c>
      <c r="AGU87" s="175" t="str">
        <v/>
      </c>
      <c r="AGV87" s="175" t="str">
        <v/>
      </c>
      <c r="AGW87" s="175" t="str">
        <v/>
      </c>
      <c r="AGX87" s="175" t="str">
        <v/>
      </c>
      <c r="AGY87" s="175" t="str">
        <v/>
      </c>
      <c r="AGZ87" s="175" t="str">
        <v/>
      </c>
      <c r="AHA87" s="175" t="str">
        <v/>
      </c>
      <c r="AHB87" s="175" t="str">
        <v/>
      </c>
      <c r="AHC87" s="175" t="str">
        <v/>
      </c>
      <c r="AHD87" s="175" t="str">
        <v/>
      </c>
      <c r="AHE87" s="175" t="str">
        <v/>
      </c>
      <c r="AHF87" s="175" t="str">
        <v/>
      </c>
      <c r="AHG87" s="175" t="str">
        <v/>
      </c>
      <c r="AHH87" s="175" t="str">
        <v/>
      </c>
      <c r="AHI87" s="175" t="str">
        <v/>
      </c>
      <c r="AHJ87" s="175" t="str">
        <v/>
      </c>
      <c r="AHK87" s="175" t="str">
        <v/>
      </c>
      <c r="AHL87" s="175" t="str">
        <v/>
      </c>
      <c r="AHM87" s="175" t="str">
        <v/>
      </c>
      <c r="AHN87" s="175" t="str">
        <v/>
      </c>
      <c r="AHO87" s="175" t="str">
        <v/>
      </c>
      <c r="AHP87" s="175" t="str">
        <v/>
      </c>
      <c r="AHQ87" s="175" t="str">
        <v/>
      </c>
      <c r="AHR87" s="175" t="str">
        <v/>
      </c>
      <c r="AHS87" s="175" t="str">
        <v/>
      </c>
      <c r="AHT87" s="175" t="str">
        <v/>
      </c>
      <c r="AHU87" s="175" t="str">
        <v/>
      </c>
      <c r="AHV87" s="175" t="str">
        <v/>
      </c>
      <c r="AHW87" s="175" t="str">
        <v/>
      </c>
      <c r="AHX87" s="175" t="str">
        <v/>
      </c>
      <c r="AHY87" s="175" t="str">
        <v/>
      </c>
      <c r="AHZ87" s="175" t="str">
        <v/>
      </c>
      <c r="AIA87" s="175" t="str">
        <v/>
      </c>
      <c r="AIB87" s="175" t="str">
        <v/>
      </c>
      <c r="AIC87" s="175" t="str">
        <v/>
      </c>
      <c r="AID87" s="175" t="str">
        <v/>
      </c>
      <c r="AIE87" s="175" t="str">
        <v/>
      </c>
      <c r="AIF87" s="175" t="str">
        <v/>
      </c>
      <c r="AIG87" s="175" t="str">
        <v/>
      </c>
      <c r="AIH87" s="175" t="str">
        <v/>
      </c>
      <c r="AII87" s="175" t="str">
        <v/>
      </c>
      <c r="AIJ87" s="175" t="str">
        <v/>
      </c>
      <c r="AIK87" s="175" t="str">
        <v/>
      </c>
      <c r="AIL87" s="175" t="str">
        <v/>
      </c>
      <c r="AIM87" s="175" t="str">
        <v/>
      </c>
      <c r="AIN87" s="175" t="str">
        <v/>
      </c>
      <c r="AIO87" s="175" t="str">
        <v/>
      </c>
      <c r="AIP87" s="175" t="str">
        <v/>
      </c>
      <c r="AIQ87" s="175" t="str">
        <v/>
      </c>
      <c r="AIR87" s="175" t="str">
        <v/>
      </c>
      <c r="AIS87" s="175" t="str">
        <v/>
      </c>
      <c r="AIT87" s="175" t="str">
        <v/>
      </c>
      <c r="AIU87" s="175" t="str">
        <v/>
      </c>
      <c r="AIV87" s="175" t="str">
        <v/>
      </c>
      <c r="AIW87" s="175" t="str">
        <v/>
      </c>
      <c r="AIX87" s="175" t="str">
        <v/>
      </c>
      <c r="AIY87" s="175" t="str">
        <v/>
      </c>
      <c r="AIZ87" s="175" t="str">
        <v/>
      </c>
      <c r="AJA87" s="175" t="str">
        <v/>
      </c>
      <c r="AJB87" s="175" t="str">
        <v/>
      </c>
      <c r="AJC87" s="175" t="str">
        <v/>
      </c>
      <c r="AJD87" s="175" t="str">
        <v/>
      </c>
      <c r="AJE87" s="175" t="str">
        <v/>
      </c>
      <c r="AJF87" s="175" t="str">
        <v/>
      </c>
      <c r="AJG87" s="175" t="str">
        <v/>
      </c>
      <c r="AJH87" s="175" t="str">
        <v/>
      </c>
      <c r="AJI87" s="175" t="str">
        <v/>
      </c>
      <c r="AJJ87" s="175" t="str">
        <v/>
      </c>
      <c r="AJK87" s="175" t="str">
        <v/>
      </c>
      <c r="AJL87" s="175" t="str">
        <v/>
      </c>
      <c r="AJM87" s="175" t="str">
        <v/>
      </c>
      <c r="AJN87" s="175" t="str">
        <v/>
      </c>
      <c r="AJO87" s="175" t="str">
        <v/>
      </c>
      <c r="AJP87" s="175" t="str">
        <v/>
      </c>
      <c r="AJQ87" s="175" t="str">
        <v/>
      </c>
      <c r="AJR87" s="175" t="str">
        <v/>
      </c>
      <c r="AJS87" s="175" t="str">
        <v/>
      </c>
      <c r="AJT87" s="175" t="str">
        <v/>
      </c>
      <c r="AJU87" s="175" t="str">
        <v/>
      </c>
      <c r="AJV87" s="175" t="str">
        <v/>
      </c>
      <c r="AJW87" s="175" t="str">
        <v/>
      </c>
      <c r="AJX87" s="175" t="str">
        <v/>
      </c>
      <c r="AJY87" s="175" t="str">
        <v/>
      </c>
      <c r="AJZ87" s="175" t="str">
        <v/>
      </c>
      <c r="AKA87" s="175" t="str">
        <v/>
      </c>
      <c r="AKB87" s="175" t="str">
        <v/>
      </c>
      <c r="AKC87" s="175" t="str">
        <v/>
      </c>
      <c r="AKD87" s="175" t="str">
        <v/>
      </c>
      <c r="AKE87" s="175" t="str">
        <v/>
      </c>
      <c r="AKF87" s="175" t="str">
        <v/>
      </c>
      <c r="AKG87" s="175" t="str">
        <v/>
      </c>
      <c r="AKH87" s="175" t="str">
        <v/>
      </c>
      <c r="AKI87" s="175" t="str">
        <v/>
      </c>
      <c r="AKJ87" s="175" t="str">
        <v/>
      </c>
      <c r="AKK87" s="175" t="str">
        <v/>
      </c>
      <c r="AKL87" s="175" t="str">
        <v/>
      </c>
      <c r="AKM87" s="175" t="str">
        <v/>
      </c>
      <c r="AKN87" s="175" t="str">
        <v/>
      </c>
      <c r="AKO87" s="175" t="str">
        <v/>
      </c>
      <c r="AKP87" s="175" t="str">
        <v/>
      </c>
      <c r="AKQ87" s="175" t="str">
        <v/>
      </c>
      <c r="AKR87" s="175" t="str">
        <v/>
      </c>
      <c r="AKS87" s="175" t="str">
        <v/>
      </c>
      <c r="AKT87" s="175" t="str">
        <v/>
      </c>
      <c r="AKU87" s="175" t="str">
        <v/>
      </c>
      <c r="AKV87" s="175" t="str">
        <v/>
      </c>
      <c r="AKW87" s="175" t="str">
        <v/>
      </c>
      <c r="AKX87" s="175" t="str">
        <v/>
      </c>
      <c r="AKY87" s="175" t="str">
        <v/>
      </c>
      <c r="AKZ87" s="175" t="str">
        <v/>
      </c>
      <c r="ALA87" s="175" t="str">
        <v/>
      </c>
      <c r="ALB87" s="175" t="str">
        <v/>
      </c>
      <c r="ALC87" s="175" t="str">
        <v/>
      </c>
      <c r="ALD87" s="175" t="str">
        <v/>
      </c>
      <c r="ALE87" s="175" t="str">
        <v/>
      </c>
      <c r="ALF87" s="175" t="str">
        <v/>
      </c>
      <c r="ALG87" s="175" t="str">
        <v/>
      </c>
      <c r="ALH87" s="175" t="str">
        <v/>
      </c>
      <c r="ALI87" s="175" t="str">
        <v/>
      </c>
      <c r="ALJ87" s="175" t="str">
        <v/>
      </c>
      <c r="ALK87" s="175" t="str">
        <v/>
      </c>
      <c r="ALL87" s="175" t="str">
        <v/>
      </c>
      <c r="ALM87" s="175" t="str">
        <v/>
      </c>
      <c r="ALN87" s="175" t="str">
        <v/>
      </c>
      <c r="ALO87" s="175" t="str">
        <v/>
      </c>
      <c r="ALP87" s="175" t="str">
        <v/>
      </c>
      <c r="ALQ87" s="175" t="str">
        <v/>
      </c>
      <c r="ALR87" s="175" t="str">
        <v/>
      </c>
      <c r="ALS87" s="175" t="str">
        <v/>
      </c>
      <c r="ALT87" s="175" t="str">
        <v/>
      </c>
      <c r="ALU87" s="175" t="str">
        <v/>
      </c>
      <c r="ALV87" s="175" t="str">
        <v/>
      </c>
      <c r="ALW87" s="175" t="str">
        <v/>
      </c>
      <c r="ALX87" s="176" t="str">
        <v/>
      </c>
    </row>
    <row r="88" spans="1:1012" x14ac:dyDescent="0.3">
      <c r="A88" s="98" t="str">
        <f t="shared" si="1"/>
        <v/>
      </c>
      <c r="B88" s="190" t="str">
        <f>IF(Calculations[[#This Row],[Adoption Year]]&lt;=Plan_Yrs,Inv*(1+YoY_Inv)^Calculations[[#This Row],[Adoption Year]],"")</f>
        <v/>
      </c>
      <c r="C88" s="190" t="str">
        <f>IF(Calculations[[#This Row],[Adoption Year]]&lt;= Plan_Yrs, Calculations[[#This Row],[Investment]]/(1+DR)^Calculations[[#This Row],[Adoption Year]],"")</f>
        <v/>
      </c>
      <c r="D88" s="190" t="str">
        <f>IF(Calculations[[#This Row],[Adoption Year]]&lt;=Plan_Yrs,
   IF(DR=0,
      Ben*((1+YoY_Ben))^Calculations[[#This Row],[Adoption Year]] * Ben_Life / (1+DR)^Calculations[[#This Row],[Adoption Year]],
      Ben * ((1+YoY_Ben)/(1+DR))^Calculations[[#This Row],[Adoption Year]] * (1 - (1/(1+DR))^Ben_Life) / DR
   ),
   ""
)</f>
        <v/>
      </c>
      <c r="E88" s="190" t="str">
        <f>IF(Calculations[[#This Row],[Adoption Year]]&lt;= Plan_Yrs,Calculations[[#This Row],[Lifetime Benefits PV]]-Calculations[[#This Row],[Investment PV]],"")</f>
        <v/>
      </c>
      <c r="F88" s="190" t="str">
        <f>IF(Calculations[[#This Row],[Adoption Year]]&lt;= Plan_Yrs, MAX(Calculations[NPV])-Calculations[[#This Row],[NPV]],"")</f>
        <v/>
      </c>
      <c r="G88" s="191" t="str">
        <f>IF(Calculations[[#This Row],[Adoption Year]]&lt;= Plan_Yrs, AVERAGE(M88:ALX88),"")</f>
        <v/>
      </c>
      <c r="H88" s="192" t="str">
        <f>IF(Calculations[[#This Row],[Adoption Year]]&lt;= Plan_Yrs, MAX(Calculations[NPV Mean])-Calculations[[#This Row],[NPV Mean]],"")</f>
        <v/>
      </c>
      <c r="I88"/>
      <c r="J88" s="6"/>
      <c r="K88" s="66">
        <v>21</v>
      </c>
      <c r="L88" s="180" t="str">
        <f>Calculations[[#This Row],[NPV]]</f>
        <v/>
      </c>
      <c r="M88" s="175" t="str">
        <v/>
      </c>
      <c r="N88" s="175" t="str">
        <v/>
      </c>
      <c r="O88" s="175" t="str">
        <v/>
      </c>
      <c r="P88" s="175" t="str">
        <v/>
      </c>
      <c r="Q88" s="175" t="str">
        <v/>
      </c>
      <c r="R88" s="175" t="str">
        <v/>
      </c>
      <c r="S88" s="175" t="str">
        <v/>
      </c>
      <c r="T88" s="175" t="str">
        <v/>
      </c>
      <c r="U88" s="175" t="str">
        <v/>
      </c>
      <c r="V88" s="175" t="str">
        <v/>
      </c>
      <c r="W88" s="175" t="str">
        <v/>
      </c>
      <c r="X88" s="175" t="str">
        <v/>
      </c>
      <c r="Y88" s="175" t="str">
        <v/>
      </c>
      <c r="Z88" s="175" t="str">
        <v/>
      </c>
      <c r="AA88" s="175" t="str">
        <v/>
      </c>
      <c r="AB88" s="175" t="str">
        <v/>
      </c>
      <c r="AC88" s="175" t="str">
        <v/>
      </c>
      <c r="AD88" s="175" t="str">
        <v/>
      </c>
      <c r="AE88" s="175" t="str">
        <v/>
      </c>
      <c r="AF88" s="175" t="str">
        <v/>
      </c>
      <c r="AG88" s="175" t="str">
        <v/>
      </c>
      <c r="AH88" s="175" t="str">
        <v/>
      </c>
      <c r="AI88" s="175" t="str">
        <v/>
      </c>
      <c r="AJ88" s="175" t="str">
        <v/>
      </c>
      <c r="AK88" s="175" t="str">
        <v/>
      </c>
      <c r="AL88" s="175" t="str">
        <v/>
      </c>
      <c r="AM88" s="175" t="str">
        <v/>
      </c>
      <c r="AN88" s="175" t="str">
        <v/>
      </c>
      <c r="AO88" s="175" t="str">
        <v/>
      </c>
      <c r="AP88" s="175" t="str">
        <v/>
      </c>
      <c r="AQ88" s="175" t="str">
        <v/>
      </c>
      <c r="AR88" s="175" t="str">
        <v/>
      </c>
      <c r="AS88" s="175" t="str">
        <v/>
      </c>
      <c r="AT88" s="175" t="str">
        <v/>
      </c>
      <c r="AU88" s="175" t="str">
        <v/>
      </c>
      <c r="AV88" s="175" t="str">
        <v/>
      </c>
      <c r="AW88" s="175" t="str">
        <v/>
      </c>
      <c r="AX88" s="175" t="str">
        <v/>
      </c>
      <c r="AY88" s="175" t="str">
        <v/>
      </c>
      <c r="AZ88" s="175" t="str">
        <v/>
      </c>
      <c r="BA88" s="175" t="str">
        <v/>
      </c>
      <c r="BB88" s="175" t="str">
        <v/>
      </c>
      <c r="BC88" s="175" t="str">
        <v/>
      </c>
      <c r="BD88" s="175" t="str">
        <v/>
      </c>
      <c r="BE88" s="175" t="str">
        <v/>
      </c>
      <c r="BF88" s="175" t="str">
        <v/>
      </c>
      <c r="BG88" s="175" t="str">
        <v/>
      </c>
      <c r="BH88" s="175" t="str">
        <v/>
      </c>
      <c r="BI88" s="175" t="str">
        <v/>
      </c>
      <c r="BJ88" s="175" t="str">
        <v/>
      </c>
      <c r="BK88" s="175" t="str">
        <v/>
      </c>
      <c r="BL88" s="175" t="str">
        <v/>
      </c>
      <c r="BM88" s="175" t="str">
        <v/>
      </c>
      <c r="BN88" s="175" t="str">
        <v/>
      </c>
      <c r="BO88" s="175" t="str">
        <v/>
      </c>
      <c r="BP88" s="175" t="str">
        <v/>
      </c>
      <c r="BQ88" s="175" t="str">
        <v/>
      </c>
      <c r="BR88" s="175" t="str">
        <v/>
      </c>
      <c r="BS88" s="175" t="str">
        <v/>
      </c>
      <c r="BT88" s="175" t="str">
        <v/>
      </c>
      <c r="BU88" s="175" t="str">
        <v/>
      </c>
      <c r="BV88" s="175" t="str">
        <v/>
      </c>
      <c r="BW88" s="175" t="str">
        <v/>
      </c>
      <c r="BX88" s="175" t="str">
        <v/>
      </c>
      <c r="BY88" s="175" t="str">
        <v/>
      </c>
      <c r="BZ88" s="175" t="str">
        <v/>
      </c>
      <c r="CA88" s="175" t="str">
        <v/>
      </c>
      <c r="CB88" s="175" t="str">
        <v/>
      </c>
      <c r="CC88" s="175" t="str">
        <v/>
      </c>
      <c r="CD88" s="175" t="str">
        <v/>
      </c>
      <c r="CE88" s="175" t="str">
        <v/>
      </c>
      <c r="CF88" s="175" t="str">
        <v/>
      </c>
      <c r="CG88" s="175" t="str">
        <v/>
      </c>
      <c r="CH88" s="175" t="str">
        <v/>
      </c>
      <c r="CI88" s="175" t="str">
        <v/>
      </c>
      <c r="CJ88" s="175" t="str">
        <v/>
      </c>
      <c r="CK88" s="175" t="str">
        <v/>
      </c>
      <c r="CL88" s="175" t="str">
        <v/>
      </c>
      <c r="CM88" s="175" t="str">
        <v/>
      </c>
      <c r="CN88" s="175" t="str">
        <v/>
      </c>
      <c r="CO88" s="175" t="str">
        <v/>
      </c>
      <c r="CP88" s="175" t="str">
        <v/>
      </c>
      <c r="CQ88" s="175" t="str">
        <v/>
      </c>
      <c r="CR88" s="175" t="str">
        <v/>
      </c>
      <c r="CS88" s="175" t="str">
        <v/>
      </c>
      <c r="CT88" s="175" t="str">
        <v/>
      </c>
      <c r="CU88" s="175" t="str">
        <v/>
      </c>
      <c r="CV88" s="175" t="str">
        <v/>
      </c>
      <c r="CW88" s="175" t="str">
        <v/>
      </c>
      <c r="CX88" s="175" t="str">
        <v/>
      </c>
      <c r="CY88" s="175" t="str">
        <v/>
      </c>
      <c r="CZ88" s="175" t="str">
        <v/>
      </c>
      <c r="DA88" s="175" t="str">
        <v/>
      </c>
      <c r="DB88" s="175" t="str">
        <v/>
      </c>
      <c r="DC88" s="175" t="str">
        <v/>
      </c>
      <c r="DD88" s="175" t="str">
        <v/>
      </c>
      <c r="DE88" s="175" t="str">
        <v/>
      </c>
      <c r="DF88" s="175" t="str">
        <v/>
      </c>
      <c r="DG88" s="175" t="str">
        <v/>
      </c>
      <c r="DH88" s="175" t="str">
        <v/>
      </c>
      <c r="DI88" s="175" t="str">
        <v/>
      </c>
      <c r="DJ88" s="175" t="str">
        <v/>
      </c>
      <c r="DK88" s="175" t="str">
        <v/>
      </c>
      <c r="DL88" s="175" t="str">
        <v/>
      </c>
      <c r="DM88" s="175" t="str">
        <v/>
      </c>
      <c r="DN88" s="175" t="str">
        <v/>
      </c>
      <c r="DO88" s="175" t="str">
        <v/>
      </c>
      <c r="DP88" s="175" t="str">
        <v/>
      </c>
      <c r="DQ88" s="175" t="str">
        <v/>
      </c>
      <c r="DR88" s="175" t="str">
        <v/>
      </c>
      <c r="DS88" s="175" t="str">
        <v/>
      </c>
      <c r="DT88" s="175" t="str">
        <v/>
      </c>
      <c r="DU88" s="175" t="str">
        <v/>
      </c>
      <c r="DV88" s="175" t="str">
        <v/>
      </c>
      <c r="DW88" s="175" t="str">
        <v/>
      </c>
      <c r="DX88" s="175" t="str">
        <v/>
      </c>
      <c r="DY88" s="175" t="str">
        <v/>
      </c>
      <c r="DZ88" s="175" t="str">
        <v/>
      </c>
      <c r="EA88" s="175" t="str">
        <v/>
      </c>
      <c r="EB88" s="175" t="str">
        <v/>
      </c>
      <c r="EC88" s="175" t="str">
        <v/>
      </c>
      <c r="ED88" s="175" t="str">
        <v/>
      </c>
      <c r="EE88" s="175" t="str">
        <v/>
      </c>
      <c r="EF88" s="175" t="str">
        <v/>
      </c>
      <c r="EG88" s="175" t="str">
        <v/>
      </c>
      <c r="EH88" s="175" t="str">
        <v/>
      </c>
      <c r="EI88" s="175" t="str">
        <v/>
      </c>
      <c r="EJ88" s="175" t="str">
        <v/>
      </c>
      <c r="EK88" s="175" t="str">
        <v/>
      </c>
      <c r="EL88" s="175" t="str">
        <v/>
      </c>
      <c r="EM88" s="175" t="str">
        <v/>
      </c>
      <c r="EN88" s="175" t="str">
        <v/>
      </c>
      <c r="EO88" s="175" t="str">
        <v/>
      </c>
      <c r="EP88" s="175" t="str">
        <v/>
      </c>
      <c r="EQ88" s="175" t="str">
        <v/>
      </c>
      <c r="ER88" s="175" t="str">
        <v/>
      </c>
      <c r="ES88" s="175" t="str">
        <v/>
      </c>
      <c r="ET88" s="175" t="str">
        <v/>
      </c>
      <c r="EU88" s="175" t="str">
        <v/>
      </c>
      <c r="EV88" s="175" t="str">
        <v/>
      </c>
      <c r="EW88" s="175" t="str">
        <v/>
      </c>
      <c r="EX88" s="175" t="str">
        <v/>
      </c>
      <c r="EY88" s="175" t="str">
        <v/>
      </c>
      <c r="EZ88" s="175" t="str">
        <v/>
      </c>
      <c r="FA88" s="175" t="str">
        <v/>
      </c>
      <c r="FB88" s="175" t="str">
        <v/>
      </c>
      <c r="FC88" s="175" t="str">
        <v/>
      </c>
      <c r="FD88" s="175" t="str">
        <v/>
      </c>
      <c r="FE88" s="175" t="str">
        <v/>
      </c>
      <c r="FF88" s="175" t="str">
        <v/>
      </c>
      <c r="FG88" s="175" t="str">
        <v/>
      </c>
      <c r="FH88" s="175" t="str">
        <v/>
      </c>
      <c r="FI88" s="175" t="str">
        <v/>
      </c>
      <c r="FJ88" s="175" t="str">
        <v/>
      </c>
      <c r="FK88" s="175" t="str">
        <v/>
      </c>
      <c r="FL88" s="175" t="str">
        <v/>
      </c>
      <c r="FM88" s="175" t="str">
        <v/>
      </c>
      <c r="FN88" s="175" t="str">
        <v/>
      </c>
      <c r="FO88" s="175" t="str">
        <v/>
      </c>
      <c r="FP88" s="175" t="str">
        <v/>
      </c>
      <c r="FQ88" s="175" t="str">
        <v/>
      </c>
      <c r="FR88" s="175" t="str">
        <v/>
      </c>
      <c r="FS88" s="175" t="str">
        <v/>
      </c>
      <c r="FT88" s="175" t="str">
        <v/>
      </c>
      <c r="FU88" s="175" t="str">
        <v/>
      </c>
      <c r="FV88" s="175" t="str">
        <v/>
      </c>
      <c r="FW88" s="175" t="str">
        <v/>
      </c>
      <c r="FX88" s="175" t="str">
        <v/>
      </c>
      <c r="FY88" s="175" t="str">
        <v/>
      </c>
      <c r="FZ88" s="175" t="str">
        <v/>
      </c>
      <c r="GA88" s="175" t="str">
        <v/>
      </c>
      <c r="GB88" s="175" t="str">
        <v/>
      </c>
      <c r="GC88" s="175" t="str">
        <v/>
      </c>
      <c r="GD88" s="175" t="str">
        <v/>
      </c>
      <c r="GE88" s="175" t="str">
        <v/>
      </c>
      <c r="GF88" s="175" t="str">
        <v/>
      </c>
      <c r="GG88" s="175" t="str">
        <v/>
      </c>
      <c r="GH88" s="175" t="str">
        <v/>
      </c>
      <c r="GI88" s="175" t="str">
        <v/>
      </c>
      <c r="GJ88" s="175" t="str">
        <v/>
      </c>
      <c r="GK88" s="175" t="str">
        <v/>
      </c>
      <c r="GL88" s="175" t="str">
        <v/>
      </c>
      <c r="GM88" s="175" t="str">
        <v/>
      </c>
      <c r="GN88" s="175" t="str">
        <v/>
      </c>
      <c r="GO88" s="175" t="str">
        <v/>
      </c>
      <c r="GP88" s="175" t="str">
        <v/>
      </c>
      <c r="GQ88" s="175" t="str">
        <v/>
      </c>
      <c r="GR88" s="175" t="str">
        <v/>
      </c>
      <c r="GS88" s="175" t="str">
        <v/>
      </c>
      <c r="GT88" s="175" t="str">
        <v/>
      </c>
      <c r="GU88" s="175" t="str">
        <v/>
      </c>
      <c r="GV88" s="175" t="str">
        <v/>
      </c>
      <c r="GW88" s="175" t="str">
        <v/>
      </c>
      <c r="GX88" s="175" t="str">
        <v/>
      </c>
      <c r="GY88" s="175" t="str">
        <v/>
      </c>
      <c r="GZ88" s="175" t="str">
        <v/>
      </c>
      <c r="HA88" s="175" t="str">
        <v/>
      </c>
      <c r="HB88" s="175" t="str">
        <v/>
      </c>
      <c r="HC88" s="175" t="str">
        <v/>
      </c>
      <c r="HD88" s="175" t="str">
        <v/>
      </c>
      <c r="HE88" s="175" t="str">
        <v/>
      </c>
      <c r="HF88" s="175" t="str">
        <v/>
      </c>
      <c r="HG88" s="175" t="str">
        <v/>
      </c>
      <c r="HH88" s="175" t="str">
        <v/>
      </c>
      <c r="HI88" s="175" t="str">
        <v/>
      </c>
      <c r="HJ88" s="175" t="str">
        <v/>
      </c>
      <c r="HK88" s="175" t="str">
        <v/>
      </c>
      <c r="HL88" s="175" t="str">
        <v/>
      </c>
      <c r="HM88" s="175" t="str">
        <v/>
      </c>
      <c r="HN88" s="175" t="str">
        <v/>
      </c>
      <c r="HO88" s="175" t="str">
        <v/>
      </c>
      <c r="HP88" s="175" t="str">
        <v/>
      </c>
      <c r="HQ88" s="175" t="str">
        <v/>
      </c>
      <c r="HR88" s="175" t="str">
        <v/>
      </c>
      <c r="HS88" s="175" t="str">
        <v/>
      </c>
      <c r="HT88" s="175" t="str">
        <v/>
      </c>
      <c r="HU88" s="175" t="str">
        <v/>
      </c>
      <c r="HV88" s="175" t="str">
        <v/>
      </c>
      <c r="HW88" s="175" t="str">
        <v/>
      </c>
      <c r="HX88" s="175" t="str">
        <v/>
      </c>
      <c r="HY88" s="175" t="str">
        <v/>
      </c>
      <c r="HZ88" s="175" t="str">
        <v/>
      </c>
      <c r="IA88" s="175" t="str">
        <v/>
      </c>
      <c r="IB88" s="175" t="str">
        <v/>
      </c>
      <c r="IC88" s="175" t="str">
        <v/>
      </c>
      <c r="ID88" s="175" t="str">
        <v/>
      </c>
      <c r="IE88" s="175" t="str">
        <v/>
      </c>
      <c r="IF88" s="175" t="str">
        <v/>
      </c>
      <c r="IG88" s="175" t="str">
        <v/>
      </c>
      <c r="IH88" s="175" t="str">
        <v/>
      </c>
      <c r="II88" s="175" t="str">
        <v/>
      </c>
      <c r="IJ88" s="175" t="str">
        <v/>
      </c>
      <c r="IK88" s="175" t="str">
        <v/>
      </c>
      <c r="IL88" s="175" t="str">
        <v/>
      </c>
      <c r="IM88" s="175" t="str">
        <v/>
      </c>
      <c r="IN88" s="175" t="str">
        <v/>
      </c>
      <c r="IO88" s="175" t="str">
        <v/>
      </c>
      <c r="IP88" s="175" t="str">
        <v/>
      </c>
      <c r="IQ88" s="175" t="str">
        <v/>
      </c>
      <c r="IR88" s="175" t="str">
        <v/>
      </c>
      <c r="IS88" s="175" t="str">
        <v/>
      </c>
      <c r="IT88" s="175" t="str">
        <v/>
      </c>
      <c r="IU88" s="175" t="str">
        <v/>
      </c>
      <c r="IV88" s="175" t="str">
        <v/>
      </c>
      <c r="IW88" s="175" t="str">
        <v/>
      </c>
      <c r="IX88" s="175" t="str">
        <v/>
      </c>
      <c r="IY88" s="175" t="str">
        <v/>
      </c>
      <c r="IZ88" s="175" t="str">
        <v/>
      </c>
      <c r="JA88" s="175" t="str">
        <v/>
      </c>
      <c r="JB88" s="175" t="str">
        <v/>
      </c>
      <c r="JC88" s="175" t="str">
        <v/>
      </c>
      <c r="JD88" s="175" t="str">
        <v/>
      </c>
      <c r="JE88" s="175" t="str">
        <v/>
      </c>
      <c r="JF88" s="175" t="str">
        <v/>
      </c>
      <c r="JG88" s="175" t="str">
        <v/>
      </c>
      <c r="JH88" s="175" t="str">
        <v/>
      </c>
      <c r="JI88" s="175" t="str">
        <v/>
      </c>
      <c r="JJ88" s="175" t="str">
        <v/>
      </c>
      <c r="JK88" s="175" t="str">
        <v/>
      </c>
      <c r="JL88" s="175" t="str">
        <v/>
      </c>
      <c r="JM88" s="175" t="str">
        <v/>
      </c>
      <c r="JN88" s="175" t="str">
        <v/>
      </c>
      <c r="JO88" s="175" t="str">
        <v/>
      </c>
      <c r="JP88" s="175" t="str">
        <v/>
      </c>
      <c r="JQ88" s="175" t="str">
        <v/>
      </c>
      <c r="JR88" s="175" t="str">
        <v/>
      </c>
      <c r="JS88" s="175" t="str">
        <v/>
      </c>
      <c r="JT88" s="175" t="str">
        <v/>
      </c>
      <c r="JU88" s="175" t="str">
        <v/>
      </c>
      <c r="JV88" s="175" t="str">
        <v/>
      </c>
      <c r="JW88" s="175" t="str">
        <v/>
      </c>
      <c r="JX88" s="175" t="str">
        <v/>
      </c>
      <c r="JY88" s="175" t="str">
        <v/>
      </c>
      <c r="JZ88" s="175" t="str">
        <v/>
      </c>
      <c r="KA88" s="175" t="str">
        <v/>
      </c>
      <c r="KB88" s="175" t="str">
        <v/>
      </c>
      <c r="KC88" s="175" t="str">
        <v/>
      </c>
      <c r="KD88" s="175" t="str">
        <v/>
      </c>
      <c r="KE88" s="175" t="str">
        <v/>
      </c>
      <c r="KF88" s="175" t="str">
        <v/>
      </c>
      <c r="KG88" s="175" t="str">
        <v/>
      </c>
      <c r="KH88" s="175" t="str">
        <v/>
      </c>
      <c r="KI88" s="175" t="str">
        <v/>
      </c>
      <c r="KJ88" s="175" t="str">
        <v/>
      </c>
      <c r="KK88" s="175" t="str">
        <v/>
      </c>
      <c r="KL88" s="175" t="str">
        <v/>
      </c>
      <c r="KM88" s="175" t="str">
        <v/>
      </c>
      <c r="KN88" s="175" t="str">
        <v/>
      </c>
      <c r="KO88" s="175" t="str">
        <v/>
      </c>
      <c r="KP88" s="175" t="str">
        <v/>
      </c>
      <c r="KQ88" s="175" t="str">
        <v/>
      </c>
      <c r="KR88" s="175" t="str">
        <v/>
      </c>
      <c r="KS88" s="175" t="str">
        <v/>
      </c>
      <c r="KT88" s="175" t="str">
        <v/>
      </c>
      <c r="KU88" s="175" t="str">
        <v/>
      </c>
      <c r="KV88" s="175" t="str">
        <v/>
      </c>
      <c r="KW88" s="175" t="str">
        <v/>
      </c>
      <c r="KX88" s="175" t="str">
        <v/>
      </c>
      <c r="KY88" s="175" t="str">
        <v/>
      </c>
      <c r="KZ88" s="175" t="str">
        <v/>
      </c>
      <c r="LA88" s="175" t="str">
        <v/>
      </c>
      <c r="LB88" s="175" t="str">
        <v/>
      </c>
      <c r="LC88" s="175" t="str">
        <v/>
      </c>
      <c r="LD88" s="175" t="str">
        <v/>
      </c>
      <c r="LE88" s="175" t="str">
        <v/>
      </c>
      <c r="LF88" s="175" t="str">
        <v/>
      </c>
      <c r="LG88" s="175" t="str">
        <v/>
      </c>
      <c r="LH88" s="175" t="str">
        <v/>
      </c>
      <c r="LI88" s="175" t="str">
        <v/>
      </c>
      <c r="LJ88" s="175" t="str">
        <v/>
      </c>
      <c r="LK88" s="175" t="str">
        <v/>
      </c>
      <c r="LL88" s="175" t="str">
        <v/>
      </c>
      <c r="LM88" s="175" t="str">
        <v/>
      </c>
      <c r="LN88" s="175" t="str">
        <v/>
      </c>
      <c r="LO88" s="175" t="str">
        <v/>
      </c>
      <c r="LP88" s="175" t="str">
        <v/>
      </c>
      <c r="LQ88" s="175" t="str">
        <v/>
      </c>
      <c r="LR88" s="175" t="str">
        <v/>
      </c>
      <c r="LS88" s="175" t="str">
        <v/>
      </c>
      <c r="LT88" s="175" t="str">
        <v/>
      </c>
      <c r="LU88" s="175" t="str">
        <v/>
      </c>
      <c r="LV88" s="175" t="str">
        <v/>
      </c>
      <c r="LW88" s="175" t="str">
        <v/>
      </c>
      <c r="LX88" s="175" t="str">
        <v/>
      </c>
      <c r="LY88" s="175" t="str">
        <v/>
      </c>
      <c r="LZ88" s="175" t="str">
        <v/>
      </c>
      <c r="MA88" s="175" t="str">
        <v/>
      </c>
      <c r="MB88" s="175" t="str">
        <v/>
      </c>
      <c r="MC88" s="175" t="str">
        <v/>
      </c>
      <c r="MD88" s="175" t="str">
        <v/>
      </c>
      <c r="ME88" s="175" t="str">
        <v/>
      </c>
      <c r="MF88" s="175" t="str">
        <v/>
      </c>
      <c r="MG88" s="175" t="str">
        <v/>
      </c>
      <c r="MH88" s="175" t="str">
        <v/>
      </c>
      <c r="MI88" s="175" t="str">
        <v/>
      </c>
      <c r="MJ88" s="175" t="str">
        <v/>
      </c>
      <c r="MK88" s="175" t="str">
        <v/>
      </c>
      <c r="ML88" s="175" t="str">
        <v/>
      </c>
      <c r="MM88" s="175" t="str">
        <v/>
      </c>
      <c r="MN88" s="175" t="str">
        <v/>
      </c>
      <c r="MO88" s="175" t="str">
        <v/>
      </c>
      <c r="MP88" s="175" t="str">
        <v/>
      </c>
      <c r="MQ88" s="175" t="str">
        <v/>
      </c>
      <c r="MR88" s="175" t="str">
        <v/>
      </c>
      <c r="MS88" s="175" t="str">
        <v/>
      </c>
      <c r="MT88" s="175" t="str">
        <v/>
      </c>
      <c r="MU88" s="175" t="str">
        <v/>
      </c>
      <c r="MV88" s="175" t="str">
        <v/>
      </c>
      <c r="MW88" s="175" t="str">
        <v/>
      </c>
      <c r="MX88" s="175" t="str">
        <v/>
      </c>
      <c r="MY88" s="175" t="str">
        <v/>
      </c>
      <c r="MZ88" s="175" t="str">
        <v/>
      </c>
      <c r="NA88" s="175" t="str">
        <v/>
      </c>
      <c r="NB88" s="175" t="str">
        <v/>
      </c>
      <c r="NC88" s="175" t="str">
        <v/>
      </c>
      <c r="ND88" s="175" t="str">
        <v/>
      </c>
      <c r="NE88" s="175" t="str">
        <v/>
      </c>
      <c r="NF88" s="175" t="str">
        <v/>
      </c>
      <c r="NG88" s="175" t="str">
        <v/>
      </c>
      <c r="NH88" s="175" t="str">
        <v/>
      </c>
      <c r="NI88" s="175" t="str">
        <v/>
      </c>
      <c r="NJ88" s="175" t="str">
        <v/>
      </c>
      <c r="NK88" s="175" t="str">
        <v/>
      </c>
      <c r="NL88" s="175" t="str">
        <v/>
      </c>
      <c r="NM88" s="175" t="str">
        <v/>
      </c>
      <c r="NN88" s="175" t="str">
        <v/>
      </c>
      <c r="NO88" s="175" t="str">
        <v/>
      </c>
      <c r="NP88" s="175" t="str">
        <v/>
      </c>
      <c r="NQ88" s="175" t="str">
        <v/>
      </c>
      <c r="NR88" s="175" t="str">
        <v/>
      </c>
      <c r="NS88" s="175" t="str">
        <v/>
      </c>
      <c r="NT88" s="175" t="str">
        <v/>
      </c>
      <c r="NU88" s="175" t="str">
        <v/>
      </c>
      <c r="NV88" s="175" t="str">
        <v/>
      </c>
      <c r="NW88" s="175" t="str">
        <v/>
      </c>
      <c r="NX88" s="175" t="str">
        <v/>
      </c>
      <c r="NY88" s="175" t="str">
        <v/>
      </c>
      <c r="NZ88" s="175" t="str">
        <v/>
      </c>
      <c r="OA88" s="175" t="str">
        <v/>
      </c>
      <c r="OB88" s="175" t="str">
        <v/>
      </c>
      <c r="OC88" s="175" t="str">
        <v/>
      </c>
      <c r="OD88" s="175" t="str">
        <v/>
      </c>
      <c r="OE88" s="175" t="str">
        <v/>
      </c>
      <c r="OF88" s="175" t="str">
        <v/>
      </c>
      <c r="OG88" s="175" t="str">
        <v/>
      </c>
      <c r="OH88" s="175" t="str">
        <v/>
      </c>
      <c r="OI88" s="175" t="str">
        <v/>
      </c>
      <c r="OJ88" s="175" t="str">
        <v/>
      </c>
      <c r="OK88" s="175" t="str">
        <v/>
      </c>
      <c r="OL88" s="175" t="str">
        <v/>
      </c>
      <c r="OM88" s="175" t="str">
        <v/>
      </c>
      <c r="ON88" s="175" t="str">
        <v/>
      </c>
      <c r="OO88" s="175" t="str">
        <v/>
      </c>
      <c r="OP88" s="175" t="str">
        <v/>
      </c>
      <c r="OQ88" s="175" t="str">
        <v/>
      </c>
      <c r="OR88" s="175" t="str">
        <v/>
      </c>
      <c r="OS88" s="175" t="str">
        <v/>
      </c>
      <c r="OT88" s="175" t="str">
        <v/>
      </c>
      <c r="OU88" s="175" t="str">
        <v/>
      </c>
      <c r="OV88" s="175" t="str">
        <v/>
      </c>
      <c r="OW88" s="175" t="str">
        <v/>
      </c>
      <c r="OX88" s="175" t="str">
        <v/>
      </c>
      <c r="OY88" s="175" t="str">
        <v/>
      </c>
      <c r="OZ88" s="175" t="str">
        <v/>
      </c>
      <c r="PA88" s="175" t="str">
        <v/>
      </c>
      <c r="PB88" s="175" t="str">
        <v/>
      </c>
      <c r="PC88" s="175" t="str">
        <v/>
      </c>
      <c r="PD88" s="175" t="str">
        <v/>
      </c>
      <c r="PE88" s="175" t="str">
        <v/>
      </c>
      <c r="PF88" s="175" t="str">
        <v/>
      </c>
      <c r="PG88" s="175" t="str">
        <v/>
      </c>
      <c r="PH88" s="175" t="str">
        <v/>
      </c>
      <c r="PI88" s="175" t="str">
        <v/>
      </c>
      <c r="PJ88" s="175" t="str">
        <v/>
      </c>
      <c r="PK88" s="175" t="str">
        <v/>
      </c>
      <c r="PL88" s="175" t="str">
        <v/>
      </c>
      <c r="PM88" s="175" t="str">
        <v/>
      </c>
      <c r="PN88" s="175" t="str">
        <v/>
      </c>
      <c r="PO88" s="175" t="str">
        <v/>
      </c>
      <c r="PP88" s="175" t="str">
        <v/>
      </c>
      <c r="PQ88" s="175" t="str">
        <v/>
      </c>
      <c r="PR88" s="175" t="str">
        <v/>
      </c>
      <c r="PS88" s="175" t="str">
        <v/>
      </c>
      <c r="PT88" s="175" t="str">
        <v/>
      </c>
      <c r="PU88" s="175" t="str">
        <v/>
      </c>
      <c r="PV88" s="175" t="str">
        <v/>
      </c>
      <c r="PW88" s="175" t="str">
        <v/>
      </c>
      <c r="PX88" s="175" t="str">
        <v/>
      </c>
      <c r="PY88" s="175" t="str">
        <v/>
      </c>
      <c r="PZ88" s="175" t="str">
        <v/>
      </c>
      <c r="QA88" s="175" t="str">
        <v/>
      </c>
      <c r="QB88" s="175" t="str">
        <v/>
      </c>
      <c r="QC88" s="175" t="str">
        <v/>
      </c>
      <c r="QD88" s="175" t="str">
        <v/>
      </c>
      <c r="QE88" s="175" t="str">
        <v/>
      </c>
      <c r="QF88" s="175" t="str">
        <v/>
      </c>
      <c r="QG88" s="175" t="str">
        <v/>
      </c>
      <c r="QH88" s="175" t="str">
        <v/>
      </c>
      <c r="QI88" s="175" t="str">
        <v/>
      </c>
      <c r="QJ88" s="175" t="str">
        <v/>
      </c>
      <c r="QK88" s="175" t="str">
        <v/>
      </c>
      <c r="QL88" s="175" t="str">
        <v/>
      </c>
      <c r="QM88" s="175" t="str">
        <v/>
      </c>
      <c r="QN88" s="175" t="str">
        <v/>
      </c>
      <c r="QO88" s="175" t="str">
        <v/>
      </c>
      <c r="QP88" s="175" t="str">
        <v/>
      </c>
      <c r="QQ88" s="175" t="str">
        <v/>
      </c>
      <c r="QR88" s="175" t="str">
        <v/>
      </c>
      <c r="QS88" s="175" t="str">
        <v/>
      </c>
      <c r="QT88" s="175" t="str">
        <v/>
      </c>
      <c r="QU88" s="175" t="str">
        <v/>
      </c>
      <c r="QV88" s="175" t="str">
        <v/>
      </c>
      <c r="QW88" s="175" t="str">
        <v/>
      </c>
      <c r="QX88" s="175" t="str">
        <v/>
      </c>
      <c r="QY88" s="175" t="str">
        <v/>
      </c>
      <c r="QZ88" s="175" t="str">
        <v/>
      </c>
      <c r="RA88" s="175" t="str">
        <v/>
      </c>
      <c r="RB88" s="175" t="str">
        <v/>
      </c>
      <c r="RC88" s="175" t="str">
        <v/>
      </c>
      <c r="RD88" s="175" t="str">
        <v/>
      </c>
      <c r="RE88" s="175" t="str">
        <v/>
      </c>
      <c r="RF88" s="175" t="str">
        <v/>
      </c>
      <c r="RG88" s="175" t="str">
        <v/>
      </c>
      <c r="RH88" s="175" t="str">
        <v/>
      </c>
      <c r="RI88" s="175" t="str">
        <v/>
      </c>
      <c r="RJ88" s="175" t="str">
        <v/>
      </c>
      <c r="RK88" s="175" t="str">
        <v/>
      </c>
      <c r="RL88" s="175" t="str">
        <v/>
      </c>
      <c r="RM88" s="175" t="str">
        <v/>
      </c>
      <c r="RN88" s="175" t="str">
        <v/>
      </c>
      <c r="RO88" s="175" t="str">
        <v/>
      </c>
      <c r="RP88" s="175" t="str">
        <v/>
      </c>
      <c r="RQ88" s="175" t="str">
        <v/>
      </c>
      <c r="RR88" s="175" t="str">
        <v/>
      </c>
      <c r="RS88" s="175" t="str">
        <v/>
      </c>
      <c r="RT88" s="175" t="str">
        <v/>
      </c>
      <c r="RU88" s="175" t="str">
        <v/>
      </c>
      <c r="RV88" s="175" t="str">
        <v/>
      </c>
      <c r="RW88" s="175" t="str">
        <v/>
      </c>
      <c r="RX88" s="175" t="str">
        <v/>
      </c>
      <c r="RY88" s="175" t="str">
        <v/>
      </c>
      <c r="RZ88" s="175" t="str">
        <v/>
      </c>
      <c r="SA88" s="175" t="str">
        <v/>
      </c>
      <c r="SB88" s="175" t="str">
        <v/>
      </c>
      <c r="SC88" s="175" t="str">
        <v/>
      </c>
      <c r="SD88" s="175" t="str">
        <v/>
      </c>
      <c r="SE88" s="175" t="str">
        <v/>
      </c>
      <c r="SF88" s="175" t="str">
        <v/>
      </c>
      <c r="SG88" s="175" t="str">
        <v/>
      </c>
      <c r="SH88" s="175" t="str">
        <v/>
      </c>
      <c r="SI88" s="175" t="str">
        <v/>
      </c>
      <c r="SJ88" s="175" t="str">
        <v/>
      </c>
      <c r="SK88" s="175" t="str">
        <v/>
      </c>
      <c r="SL88" s="175" t="str">
        <v/>
      </c>
      <c r="SM88" s="175" t="str">
        <v/>
      </c>
      <c r="SN88" s="175" t="str">
        <v/>
      </c>
      <c r="SO88" s="175" t="str">
        <v/>
      </c>
      <c r="SP88" s="175" t="str">
        <v/>
      </c>
      <c r="SQ88" s="175" t="str">
        <v/>
      </c>
      <c r="SR88" s="175" t="str">
        <v/>
      </c>
      <c r="SS88" s="175" t="str">
        <v/>
      </c>
      <c r="ST88" s="175" t="str">
        <v/>
      </c>
      <c r="SU88" s="175" t="str">
        <v/>
      </c>
      <c r="SV88" s="175" t="str">
        <v/>
      </c>
      <c r="SW88" s="175" t="str">
        <v/>
      </c>
      <c r="SX88" s="175" t="str">
        <v/>
      </c>
      <c r="SY88" s="175" t="str">
        <v/>
      </c>
      <c r="SZ88" s="175" t="str">
        <v/>
      </c>
      <c r="TA88" s="175" t="str">
        <v/>
      </c>
      <c r="TB88" s="175" t="str">
        <v/>
      </c>
      <c r="TC88" s="175" t="str">
        <v/>
      </c>
      <c r="TD88" s="175" t="str">
        <v/>
      </c>
      <c r="TE88" s="175" t="str">
        <v/>
      </c>
      <c r="TF88" s="175" t="str">
        <v/>
      </c>
      <c r="TG88" s="175" t="str">
        <v/>
      </c>
      <c r="TH88" s="175" t="str">
        <v/>
      </c>
      <c r="TI88" s="175" t="str">
        <v/>
      </c>
      <c r="TJ88" s="175" t="str">
        <v/>
      </c>
      <c r="TK88" s="175" t="str">
        <v/>
      </c>
      <c r="TL88" s="175" t="str">
        <v/>
      </c>
      <c r="TM88" s="175" t="str">
        <v/>
      </c>
      <c r="TN88" s="175" t="str">
        <v/>
      </c>
      <c r="TO88" s="175" t="str">
        <v/>
      </c>
      <c r="TP88" s="175" t="str">
        <v/>
      </c>
      <c r="TQ88" s="175" t="str">
        <v/>
      </c>
      <c r="TR88" s="175" t="str">
        <v/>
      </c>
      <c r="TS88" s="175" t="str">
        <v/>
      </c>
      <c r="TT88" s="175" t="str">
        <v/>
      </c>
      <c r="TU88" s="175" t="str">
        <v/>
      </c>
      <c r="TV88" s="175" t="str">
        <v/>
      </c>
      <c r="TW88" s="175" t="str">
        <v/>
      </c>
      <c r="TX88" s="175" t="str">
        <v/>
      </c>
      <c r="TY88" s="175" t="str">
        <v/>
      </c>
      <c r="TZ88" s="175" t="str">
        <v/>
      </c>
      <c r="UA88" s="175" t="str">
        <v/>
      </c>
      <c r="UB88" s="175" t="str">
        <v/>
      </c>
      <c r="UC88" s="175" t="str">
        <v/>
      </c>
      <c r="UD88" s="175" t="str">
        <v/>
      </c>
      <c r="UE88" s="175" t="str">
        <v/>
      </c>
      <c r="UF88" s="175" t="str">
        <v/>
      </c>
      <c r="UG88" s="175" t="str">
        <v/>
      </c>
      <c r="UH88" s="175" t="str">
        <v/>
      </c>
      <c r="UI88" s="175" t="str">
        <v/>
      </c>
      <c r="UJ88" s="175" t="str">
        <v/>
      </c>
      <c r="UK88" s="175" t="str">
        <v/>
      </c>
      <c r="UL88" s="175" t="str">
        <v/>
      </c>
      <c r="UM88" s="175" t="str">
        <v/>
      </c>
      <c r="UN88" s="175" t="str">
        <v/>
      </c>
      <c r="UO88" s="175" t="str">
        <v/>
      </c>
      <c r="UP88" s="175" t="str">
        <v/>
      </c>
      <c r="UQ88" s="175" t="str">
        <v/>
      </c>
      <c r="UR88" s="175" t="str">
        <v/>
      </c>
      <c r="US88" s="175" t="str">
        <v/>
      </c>
      <c r="UT88" s="175" t="str">
        <v/>
      </c>
      <c r="UU88" s="175" t="str">
        <v/>
      </c>
      <c r="UV88" s="175" t="str">
        <v/>
      </c>
      <c r="UW88" s="175" t="str">
        <v/>
      </c>
      <c r="UX88" s="175" t="str">
        <v/>
      </c>
      <c r="UY88" s="175" t="str">
        <v/>
      </c>
      <c r="UZ88" s="175" t="str">
        <v/>
      </c>
      <c r="VA88" s="175" t="str">
        <v/>
      </c>
      <c r="VB88" s="175" t="str">
        <v/>
      </c>
      <c r="VC88" s="175" t="str">
        <v/>
      </c>
      <c r="VD88" s="175" t="str">
        <v/>
      </c>
      <c r="VE88" s="175" t="str">
        <v/>
      </c>
      <c r="VF88" s="175" t="str">
        <v/>
      </c>
      <c r="VG88" s="175" t="str">
        <v/>
      </c>
      <c r="VH88" s="175" t="str">
        <v/>
      </c>
      <c r="VI88" s="175" t="str">
        <v/>
      </c>
      <c r="VJ88" s="175" t="str">
        <v/>
      </c>
      <c r="VK88" s="175" t="str">
        <v/>
      </c>
      <c r="VL88" s="175" t="str">
        <v/>
      </c>
      <c r="VM88" s="175" t="str">
        <v/>
      </c>
      <c r="VN88" s="175" t="str">
        <v/>
      </c>
      <c r="VO88" s="175" t="str">
        <v/>
      </c>
      <c r="VP88" s="175" t="str">
        <v/>
      </c>
      <c r="VQ88" s="175" t="str">
        <v/>
      </c>
      <c r="VR88" s="175" t="str">
        <v/>
      </c>
      <c r="VS88" s="175" t="str">
        <v/>
      </c>
      <c r="VT88" s="175" t="str">
        <v/>
      </c>
      <c r="VU88" s="175" t="str">
        <v/>
      </c>
      <c r="VV88" s="175" t="str">
        <v/>
      </c>
      <c r="VW88" s="175" t="str">
        <v/>
      </c>
      <c r="VX88" s="175" t="str">
        <v/>
      </c>
      <c r="VY88" s="175" t="str">
        <v/>
      </c>
      <c r="VZ88" s="175" t="str">
        <v/>
      </c>
      <c r="WA88" s="175" t="str">
        <v/>
      </c>
      <c r="WB88" s="175" t="str">
        <v/>
      </c>
      <c r="WC88" s="175" t="str">
        <v/>
      </c>
      <c r="WD88" s="175" t="str">
        <v/>
      </c>
      <c r="WE88" s="175" t="str">
        <v/>
      </c>
      <c r="WF88" s="175" t="str">
        <v/>
      </c>
      <c r="WG88" s="175" t="str">
        <v/>
      </c>
      <c r="WH88" s="175" t="str">
        <v/>
      </c>
      <c r="WI88" s="175" t="str">
        <v/>
      </c>
      <c r="WJ88" s="175" t="str">
        <v/>
      </c>
      <c r="WK88" s="175" t="str">
        <v/>
      </c>
      <c r="WL88" s="175" t="str">
        <v/>
      </c>
      <c r="WM88" s="175" t="str">
        <v/>
      </c>
      <c r="WN88" s="175" t="str">
        <v/>
      </c>
      <c r="WO88" s="175" t="str">
        <v/>
      </c>
      <c r="WP88" s="175" t="str">
        <v/>
      </c>
      <c r="WQ88" s="175" t="str">
        <v/>
      </c>
      <c r="WR88" s="175" t="str">
        <v/>
      </c>
      <c r="WS88" s="175" t="str">
        <v/>
      </c>
      <c r="WT88" s="175" t="str">
        <v/>
      </c>
      <c r="WU88" s="175" t="str">
        <v/>
      </c>
      <c r="WV88" s="175" t="str">
        <v/>
      </c>
      <c r="WW88" s="175" t="str">
        <v/>
      </c>
      <c r="WX88" s="175" t="str">
        <v/>
      </c>
      <c r="WY88" s="175" t="str">
        <v/>
      </c>
      <c r="WZ88" s="175" t="str">
        <v/>
      </c>
      <c r="XA88" s="175" t="str">
        <v/>
      </c>
      <c r="XB88" s="175" t="str">
        <v/>
      </c>
      <c r="XC88" s="175" t="str">
        <v/>
      </c>
      <c r="XD88" s="175" t="str">
        <v/>
      </c>
      <c r="XE88" s="175" t="str">
        <v/>
      </c>
      <c r="XF88" s="175" t="str">
        <v/>
      </c>
      <c r="XG88" s="175" t="str">
        <v/>
      </c>
      <c r="XH88" s="175" t="str">
        <v/>
      </c>
      <c r="XI88" s="175" t="str">
        <v/>
      </c>
      <c r="XJ88" s="175" t="str">
        <v/>
      </c>
      <c r="XK88" s="175" t="str">
        <v/>
      </c>
      <c r="XL88" s="175" t="str">
        <v/>
      </c>
      <c r="XM88" s="175" t="str">
        <v/>
      </c>
      <c r="XN88" s="175" t="str">
        <v/>
      </c>
      <c r="XO88" s="175" t="str">
        <v/>
      </c>
      <c r="XP88" s="175" t="str">
        <v/>
      </c>
      <c r="XQ88" s="175" t="str">
        <v/>
      </c>
      <c r="XR88" s="175" t="str">
        <v/>
      </c>
      <c r="XS88" s="175" t="str">
        <v/>
      </c>
      <c r="XT88" s="175" t="str">
        <v/>
      </c>
      <c r="XU88" s="175" t="str">
        <v/>
      </c>
      <c r="XV88" s="175" t="str">
        <v/>
      </c>
      <c r="XW88" s="175" t="str">
        <v/>
      </c>
      <c r="XX88" s="175" t="str">
        <v/>
      </c>
      <c r="XY88" s="175" t="str">
        <v/>
      </c>
      <c r="XZ88" s="175" t="str">
        <v/>
      </c>
      <c r="YA88" s="175" t="str">
        <v/>
      </c>
      <c r="YB88" s="175" t="str">
        <v/>
      </c>
      <c r="YC88" s="175" t="str">
        <v/>
      </c>
      <c r="YD88" s="175" t="str">
        <v/>
      </c>
      <c r="YE88" s="175" t="str">
        <v/>
      </c>
      <c r="YF88" s="175" t="str">
        <v/>
      </c>
      <c r="YG88" s="175" t="str">
        <v/>
      </c>
      <c r="YH88" s="175" t="str">
        <v/>
      </c>
      <c r="YI88" s="175" t="str">
        <v/>
      </c>
      <c r="YJ88" s="175" t="str">
        <v/>
      </c>
      <c r="YK88" s="175" t="str">
        <v/>
      </c>
      <c r="YL88" s="175" t="str">
        <v/>
      </c>
      <c r="YM88" s="175" t="str">
        <v/>
      </c>
      <c r="YN88" s="175" t="str">
        <v/>
      </c>
      <c r="YO88" s="175" t="str">
        <v/>
      </c>
      <c r="YP88" s="175" t="str">
        <v/>
      </c>
      <c r="YQ88" s="175" t="str">
        <v/>
      </c>
      <c r="YR88" s="175" t="str">
        <v/>
      </c>
      <c r="YS88" s="175" t="str">
        <v/>
      </c>
      <c r="YT88" s="175" t="str">
        <v/>
      </c>
      <c r="YU88" s="175" t="str">
        <v/>
      </c>
      <c r="YV88" s="175" t="str">
        <v/>
      </c>
      <c r="YW88" s="175" t="str">
        <v/>
      </c>
      <c r="YX88" s="175" t="str">
        <v/>
      </c>
      <c r="YY88" s="175" t="str">
        <v/>
      </c>
      <c r="YZ88" s="175" t="str">
        <v/>
      </c>
      <c r="ZA88" s="175" t="str">
        <v/>
      </c>
      <c r="ZB88" s="175" t="str">
        <v/>
      </c>
      <c r="ZC88" s="175" t="str">
        <v/>
      </c>
      <c r="ZD88" s="175" t="str">
        <v/>
      </c>
      <c r="ZE88" s="175" t="str">
        <v/>
      </c>
      <c r="ZF88" s="175" t="str">
        <v/>
      </c>
      <c r="ZG88" s="175" t="str">
        <v/>
      </c>
      <c r="ZH88" s="175" t="str">
        <v/>
      </c>
      <c r="ZI88" s="175" t="str">
        <v/>
      </c>
      <c r="ZJ88" s="175" t="str">
        <v/>
      </c>
      <c r="ZK88" s="175" t="str">
        <v/>
      </c>
      <c r="ZL88" s="175" t="str">
        <v/>
      </c>
      <c r="ZM88" s="175" t="str">
        <v/>
      </c>
      <c r="ZN88" s="175" t="str">
        <v/>
      </c>
      <c r="ZO88" s="175" t="str">
        <v/>
      </c>
      <c r="ZP88" s="175" t="str">
        <v/>
      </c>
      <c r="ZQ88" s="175" t="str">
        <v/>
      </c>
      <c r="ZR88" s="175" t="str">
        <v/>
      </c>
      <c r="ZS88" s="175" t="str">
        <v/>
      </c>
      <c r="ZT88" s="175" t="str">
        <v/>
      </c>
      <c r="ZU88" s="175" t="str">
        <v/>
      </c>
      <c r="ZV88" s="175" t="str">
        <v/>
      </c>
      <c r="ZW88" s="175" t="str">
        <v/>
      </c>
      <c r="ZX88" s="175" t="str">
        <v/>
      </c>
      <c r="ZY88" s="175" t="str">
        <v/>
      </c>
      <c r="ZZ88" s="175" t="str">
        <v/>
      </c>
      <c r="AAA88" s="175" t="str">
        <v/>
      </c>
      <c r="AAB88" s="175" t="str">
        <v/>
      </c>
      <c r="AAC88" s="175" t="str">
        <v/>
      </c>
      <c r="AAD88" s="175" t="str">
        <v/>
      </c>
      <c r="AAE88" s="175" t="str">
        <v/>
      </c>
      <c r="AAF88" s="175" t="str">
        <v/>
      </c>
      <c r="AAG88" s="175" t="str">
        <v/>
      </c>
      <c r="AAH88" s="175" t="str">
        <v/>
      </c>
      <c r="AAI88" s="175" t="str">
        <v/>
      </c>
      <c r="AAJ88" s="175" t="str">
        <v/>
      </c>
      <c r="AAK88" s="175" t="str">
        <v/>
      </c>
      <c r="AAL88" s="175" t="str">
        <v/>
      </c>
      <c r="AAM88" s="175" t="str">
        <v/>
      </c>
      <c r="AAN88" s="175" t="str">
        <v/>
      </c>
      <c r="AAO88" s="175" t="str">
        <v/>
      </c>
      <c r="AAP88" s="175" t="str">
        <v/>
      </c>
      <c r="AAQ88" s="175" t="str">
        <v/>
      </c>
      <c r="AAR88" s="175" t="str">
        <v/>
      </c>
      <c r="AAS88" s="175" t="str">
        <v/>
      </c>
      <c r="AAT88" s="175" t="str">
        <v/>
      </c>
      <c r="AAU88" s="175" t="str">
        <v/>
      </c>
      <c r="AAV88" s="175" t="str">
        <v/>
      </c>
      <c r="AAW88" s="175" t="str">
        <v/>
      </c>
      <c r="AAX88" s="175" t="str">
        <v/>
      </c>
      <c r="AAY88" s="175" t="str">
        <v/>
      </c>
      <c r="AAZ88" s="175" t="str">
        <v/>
      </c>
      <c r="ABA88" s="175" t="str">
        <v/>
      </c>
      <c r="ABB88" s="175" t="str">
        <v/>
      </c>
      <c r="ABC88" s="175" t="str">
        <v/>
      </c>
      <c r="ABD88" s="175" t="str">
        <v/>
      </c>
      <c r="ABE88" s="175" t="str">
        <v/>
      </c>
      <c r="ABF88" s="175" t="str">
        <v/>
      </c>
      <c r="ABG88" s="175" t="str">
        <v/>
      </c>
      <c r="ABH88" s="175" t="str">
        <v/>
      </c>
      <c r="ABI88" s="175" t="str">
        <v/>
      </c>
      <c r="ABJ88" s="175" t="str">
        <v/>
      </c>
      <c r="ABK88" s="175" t="str">
        <v/>
      </c>
      <c r="ABL88" s="175" t="str">
        <v/>
      </c>
      <c r="ABM88" s="175" t="str">
        <v/>
      </c>
      <c r="ABN88" s="175" t="str">
        <v/>
      </c>
      <c r="ABO88" s="175" t="str">
        <v/>
      </c>
      <c r="ABP88" s="175" t="str">
        <v/>
      </c>
      <c r="ABQ88" s="175" t="str">
        <v/>
      </c>
      <c r="ABR88" s="175" t="str">
        <v/>
      </c>
      <c r="ABS88" s="175" t="str">
        <v/>
      </c>
      <c r="ABT88" s="175" t="str">
        <v/>
      </c>
      <c r="ABU88" s="175" t="str">
        <v/>
      </c>
      <c r="ABV88" s="175" t="str">
        <v/>
      </c>
      <c r="ABW88" s="175" t="str">
        <v/>
      </c>
      <c r="ABX88" s="175" t="str">
        <v/>
      </c>
      <c r="ABY88" s="175" t="str">
        <v/>
      </c>
      <c r="ABZ88" s="175" t="str">
        <v/>
      </c>
      <c r="ACA88" s="175" t="str">
        <v/>
      </c>
      <c r="ACB88" s="175" t="str">
        <v/>
      </c>
      <c r="ACC88" s="175" t="str">
        <v/>
      </c>
      <c r="ACD88" s="175" t="str">
        <v/>
      </c>
      <c r="ACE88" s="175" t="str">
        <v/>
      </c>
      <c r="ACF88" s="175" t="str">
        <v/>
      </c>
      <c r="ACG88" s="175" t="str">
        <v/>
      </c>
      <c r="ACH88" s="175" t="str">
        <v/>
      </c>
      <c r="ACI88" s="175" t="str">
        <v/>
      </c>
      <c r="ACJ88" s="175" t="str">
        <v/>
      </c>
      <c r="ACK88" s="175" t="str">
        <v/>
      </c>
      <c r="ACL88" s="175" t="str">
        <v/>
      </c>
      <c r="ACM88" s="175" t="str">
        <v/>
      </c>
      <c r="ACN88" s="175" t="str">
        <v/>
      </c>
      <c r="ACO88" s="175" t="str">
        <v/>
      </c>
      <c r="ACP88" s="175" t="str">
        <v/>
      </c>
      <c r="ACQ88" s="175" t="str">
        <v/>
      </c>
      <c r="ACR88" s="175" t="str">
        <v/>
      </c>
      <c r="ACS88" s="175" t="str">
        <v/>
      </c>
      <c r="ACT88" s="175" t="str">
        <v/>
      </c>
      <c r="ACU88" s="175" t="str">
        <v/>
      </c>
      <c r="ACV88" s="175" t="str">
        <v/>
      </c>
      <c r="ACW88" s="175" t="str">
        <v/>
      </c>
      <c r="ACX88" s="175" t="str">
        <v/>
      </c>
      <c r="ACY88" s="175" t="str">
        <v/>
      </c>
      <c r="ACZ88" s="175" t="str">
        <v/>
      </c>
      <c r="ADA88" s="175" t="str">
        <v/>
      </c>
      <c r="ADB88" s="175" t="str">
        <v/>
      </c>
      <c r="ADC88" s="175" t="str">
        <v/>
      </c>
      <c r="ADD88" s="175" t="str">
        <v/>
      </c>
      <c r="ADE88" s="175" t="str">
        <v/>
      </c>
      <c r="ADF88" s="175" t="str">
        <v/>
      </c>
      <c r="ADG88" s="175" t="str">
        <v/>
      </c>
      <c r="ADH88" s="175" t="str">
        <v/>
      </c>
      <c r="ADI88" s="175" t="str">
        <v/>
      </c>
      <c r="ADJ88" s="175" t="str">
        <v/>
      </c>
      <c r="ADK88" s="175" t="str">
        <v/>
      </c>
      <c r="ADL88" s="175" t="str">
        <v/>
      </c>
      <c r="ADM88" s="175" t="str">
        <v/>
      </c>
      <c r="ADN88" s="175" t="str">
        <v/>
      </c>
      <c r="ADO88" s="175" t="str">
        <v/>
      </c>
      <c r="ADP88" s="175" t="str">
        <v/>
      </c>
      <c r="ADQ88" s="175" t="str">
        <v/>
      </c>
      <c r="ADR88" s="175" t="str">
        <v/>
      </c>
      <c r="ADS88" s="175" t="str">
        <v/>
      </c>
      <c r="ADT88" s="175" t="str">
        <v/>
      </c>
      <c r="ADU88" s="175" t="str">
        <v/>
      </c>
      <c r="ADV88" s="175" t="str">
        <v/>
      </c>
      <c r="ADW88" s="175" t="str">
        <v/>
      </c>
      <c r="ADX88" s="175" t="str">
        <v/>
      </c>
      <c r="ADY88" s="175" t="str">
        <v/>
      </c>
      <c r="ADZ88" s="175" t="str">
        <v/>
      </c>
      <c r="AEA88" s="175" t="str">
        <v/>
      </c>
      <c r="AEB88" s="175" t="str">
        <v/>
      </c>
      <c r="AEC88" s="175" t="str">
        <v/>
      </c>
      <c r="AED88" s="175" t="str">
        <v/>
      </c>
      <c r="AEE88" s="175" t="str">
        <v/>
      </c>
      <c r="AEF88" s="175" t="str">
        <v/>
      </c>
      <c r="AEG88" s="175" t="str">
        <v/>
      </c>
      <c r="AEH88" s="175" t="str">
        <v/>
      </c>
      <c r="AEI88" s="175" t="str">
        <v/>
      </c>
      <c r="AEJ88" s="175" t="str">
        <v/>
      </c>
      <c r="AEK88" s="175" t="str">
        <v/>
      </c>
      <c r="AEL88" s="175" t="str">
        <v/>
      </c>
      <c r="AEM88" s="175" t="str">
        <v/>
      </c>
      <c r="AEN88" s="175" t="str">
        <v/>
      </c>
      <c r="AEO88" s="175" t="str">
        <v/>
      </c>
      <c r="AEP88" s="175" t="str">
        <v/>
      </c>
      <c r="AEQ88" s="175" t="str">
        <v/>
      </c>
      <c r="AER88" s="175" t="str">
        <v/>
      </c>
      <c r="AES88" s="175" t="str">
        <v/>
      </c>
      <c r="AET88" s="175" t="str">
        <v/>
      </c>
      <c r="AEU88" s="175" t="str">
        <v/>
      </c>
      <c r="AEV88" s="175" t="str">
        <v/>
      </c>
      <c r="AEW88" s="175" t="str">
        <v/>
      </c>
      <c r="AEX88" s="175" t="str">
        <v/>
      </c>
      <c r="AEY88" s="175" t="str">
        <v/>
      </c>
      <c r="AEZ88" s="175" t="str">
        <v/>
      </c>
      <c r="AFA88" s="175" t="str">
        <v/>
      </c>
      <c r="AFB88" s="175" t="str">
        <v/>
      </c>
      <c r="AFC88" s="175" t="str">
        <v/>
      </c>
      <c r="AFD88" s="175" t="str">
        <v/>
      </c>
      <c r="AFE88" s="175" t="str">
        <v/>
      </c>
      <c r="AFF88" s="175" t="str">
        <v/>
      </c>
      <c r="AFG88" s="175" t="str">
        <v/>
      </c>
      <c r="AFH88" s="175" t="str">
        <v/>
      </c>
      <c r="AFI88" s="175" t="str">
        <v/>
      </c>
      <c r="AFJ88" s="175" t="str">
        <v/>
      </c>
      <c r="AFK88" s="175" t="str">
        <v/>
      </c>
      <c r="AFL88" s="175" t="str">
        <v/>
      </c>
      <c r="AFM88" s="175" t="str">
        <v/>
      </c>
      <c r="AFN88" s="175" t="str">
        <v/>
      </c>
      <c r="AFO88" s="175" t="str">
        <v/>
      </c>
      <c r="AFP88" s="175" t="str">
        <v/>
      </c>
      <c r="AFQ88" s="175" t="str">
        <v/>
      </c>
      <c r="AFR88" s="175" t="str">
        <v/>
      </c>
      <c r="AFS88" s="175" t="str">
        <v/>
      </c>
      <c r="AFT88" s="175" t="str">
        <v/>
      </c>
      <c r="AFU88" s="175" t="str">
        <v/>
      </c>
      <c r="AFV88" s="175" t="str">
        <v/>
      </c>
      <c r="AFW88" s="175" t="str">
        <v/>
      </c>
      <c r="AFX88" s="175" t="str">
        <v/>
      </c>
      <c r="AFY88" s="175" t="str">
        <v/>
      </c>
      <c r="AFZ88" s="175" t="str">
        <v/>
      </c>
      <c r="AGA88" s="175" t="str">
        <v/>
      </c>
      <c r="AGB88" s="175" t="str">
        <v/>
      </c>
      <c r="AGC88" s="175" t="str">
        <v/>
      </c>
      <c r="AGD88" s="175" t="str">
        <v/>
      </c>
      <c r="AGE88" s="175" t="str">
        <v/>
      </c>
      <c r="AGF88" s="175" t="str">
        <v/>
      </c>
      <c r="AGG88" s="175" t="str">
        <v/>
      </c>
      <c r="AGH88" s="175" t="str">
        <v/>
      </c>
      <c r="AGI88" s="175" t="str">
        <v/>
      </c>
      <c r="AGJ88" s="175" t="str">
        <v/>
      </c>
      <c r="AGK88" s="175" t="str">
        <v/>
      </c>
      <c r="AGL88" s="175" t="str">
        <v/>
      </c>
      <c r="AGM88" s="175" t="str">
        <v/>
      </c>
      <c r="AGN88" s="175" t="str">
        <v/>
      </c>
      <c r="AGO88" s="175" t="str">
        <v/>
      </c>
      <c r="AGP88" s="175" t="str">
        <v/>
      </c>
      <c r="AGQ88" s="175" t="str">
        <v/>
      </c>
      <c r="AGR88" s="175" t="str">
        <v/>
      </c>
      <c r="AGS88" s="175" t="str">
        <v/>
      </c>
      <c r="AGT88" s="175" t="str">
        <v/>
      </c>
      <c r="AGU88" s="175" t="str">
        <v/>
      </c>
      <c r="AGV88" s="175" t="str">
        <v/>
      </c>
      <c r="AGW88" s="175" t="str">
        <v/>
      </c>
      <c r="AGX88" s="175" t="str">
        <v/>
      </c>
      <c r="AGY88" s="175" t="str">
        <v/>
      </c>
      <c r="AGZ88" s="175" t="str">
        <v/>
      </c>
      <c r="AHA88" s="175" t="str">
        <v/>
      </c>
      <c r="AHB88" s="175" t="str">
        <v/>
      </c>
      <c r="AHC88" s="175" t="str">
        <v/>
      </c>
      <c r="AHD88" s="175" t="str">
        <v/>
      </c>
      <c r="AHE88" s="175" t="str">
        <v/>
      </c>
      <c r="AHF88" s="175" t="str">
        <v/>
      </c>
      <c r="AHG88" s="175" t="str">
        <v/>
      </c>
      <c r="AHH88" s="175" t="str">
        <v/>
      </c>
      <c r="AHI88" s="175" t="str">
        <v/>
      </c>
      <c r="AHJ88" s="175" t="str">
        <v/>
      </c>
      <c r="AHK88" s="175" t="str">
        <v/>
      </c>
      <c r="AHL88" s="175" t="str">
        <v/>
      </c>
      <c r="AHM88" s="175" t="str">
        <v/>
      </c>
      <c r="AHN88" s="175" t="str">
        <v/>
      </c>
      <c r="AHO88" s="175" t="str">
        <v/>
      </c>
      <c r="AHP88" s="175" t="str">
        <v/>
      </c>
      <c r="AHQ88" s="175" t="str">
        <v/>
      </c>
      <c r="AHR88" s="175" t="str">
        <v/>
      </c>
      <c r="AHS88" s="175" t="str">
        <v/>
      </c>
      <c r="AHT88" s="175" t="str">
        <v/>
      </c>
      <c r="AHU88" s="175" t="str">
        <v/>
      </c>
      <c r="AHV88" s="175" t="str">
        <v/>
      </c>
      <c r="AHW88" s="175" t="str">
        <v/>
      </c>
      <c r="AHX88" s="175" t="str">
        <v/>
      </c>
      <c r="AHY88" s="175" t="str">
        <v/>
      </c>
      <c r="AHZ88" s="175" t="str">
        <v/>
      </c>
      <c r="AIA88" s="175" t="str">
        <v/>
      </c>
      <c r="AIB88" s="175" t="str">
        <v/>
      </c>
      <c r="AIC88" s="175" t="str">
        <v/>
      </c>
      <c r="AID88" s="175" t="str">
        <v/>
      </c>
      <c r="AIE88" s="175" t="str">
        <v/>
      </c>
      <c r="AIF88" s="175" t="str">
        <v/>
      </c>
      <c r="AIG88" s="175" t="str">
        <v/>
      </c>
      <c r="AIH88" s="175" t="str">
        <v/>
      </c>
      <c r="AII88" s="175" t="str">
        <v/>
      </c>
      <c r="AIJ88" s="175" t="str">
        <v/>
      </c>
      <c r="AIK88" s="175" t="str">
        <v/>
      </c>
      <c r="AIL88" s="175" t="str">
        <v/>
      </c>
      <c r="AIM88" s="175" t="str">
        <v/>
      </c>
      <c r="AIN88" s="175" t="str">
        <v/>
      </c>
      <c r="AIO88" s="175" t="str">
        <v/>
      </c>
      <c r="AIP88" s="175" t="str">
        <v/>
      </c>
      <c r="AIQ88" s="175" t="str">
        <v/>
      </c>
      <c r="AIR88" s="175" t="str">
        <v/>
      </c>
      <c r="AIS88" s="175" t="str">
        <v/>
      </c>
      <c r="AIT88" s="175" t="str">
        <v/>
      </c>
      <c r="AIU88" s="175" t="str">
        <v/>
      </c>
      <c r="AIV88" s="175" t="str">
        <v/>
      </c>
      <c r="AIW88" s="175" t="str">
        <v/>
      </c>
      <c r="AIX88" s="175" t="str">
        <v/>
      </c>
      <c r="AIY88" s="175" t="str">
        <v/>
      </c>
      <c r="AIZ88" s="175" t="str">
        <v/>
      </c>
      <c r="AJA88" s="175" t="str">
        <v/>
      </c>
      <c r="AJB88" s="175" t="str">
        <v/>
      </c>
      <c r="AJC88" s="175" t="str">
        <v/>
      </c>
      <c r="AJD88" s="175" t="str">
        <v/>
      </c>
      <c r="AJE88" s="175" t="str">
        <v/>
      </c>
      <c r="AJF88" s="175" t="str">
        <v/>
      </c>
      <c r="AJG88" s="175" t="str">
        <v/>
      </c>
      <c r="AJH88" s="175" t="str">
        <v/>
      </c>
      <c r="AJI88" s="175" t="str">
        <v/>
      </c>
      <c r="AJJ88" s="175" t="str">
        <v/>
      </c>
      <c r="AJK88" s="175" t="str">
        <v/>
      </c>
      <c r="AJL88" s="175" t="str">
        <v/>
      </c>
      <c r="AJM88" s="175" t="str">
        <v/>
      </c>
      <c r="AJN88" s="175" t="str">
        <v/>
      </c>
      <c r="AJO88" s="175" t="str">
        <v/>
      </c>
      <c r="AJP88" s="175" t="str">
        <v/>
      </c>
      <c r="AJQ88" s="175" t="str">
        <v/>
      </c>
      <c r="AJR88" s="175" t="str">
        <v/>
      </c>
      <c r="AJS88" s="175" t="str">
        <v/>
      </c>
      <c r="AJT88" s="175" t="str">
        <v/>
      </c>
      <c r="AJU88" s="175" t="str">
        <v/>
      </c>
      <c r="AJV88" s="175" t="str">
        <v/>
      </c>
      <c r="AJW88" s="175" t="str">
        <v/>
      </c>
      <c r="AJX88" s="175" t="str">
        <v/>
      </c>
      <c r="AJY88" s="175" t="str">
        <v/>
      </c>
      <c r="AJZ88" s="175" t="str">
        <v/>
      </c>
      <c r="AKA88" s="175" t="str">
        <v/>
      </c>
      <c r="AKB88" s="175" t="str">
        <v/>
      </c>
      <c r="AKC88" s="175" t="str">
        <v/>
      </c>
      <c r="AKD88" s="175" t="str">
        <v/>
      </c>
      <c r="AKE88" s="175" t="str">
        <v/>
      </c>
      <c r="AKF88" s="175" t="str">
        <v/>
      </c>
      <c r="AKG88" s="175" t="str">
        <v/>
      </c>
      <c r="AKH88" s="175" t="str">
        <v/>
      </c>
      <c r="AKI88" s="175" t="str">
        <v/>
      </c>
      <c r="AKJ88" s="175" t="str">
        <v/>
      </c>
      <c r="AKK88" s="175" t="str">
        <v/>
      </c>
      <c r="AKL88" s="175" t="str">
        <v/>
      </c>
      <c r="AKM88" s="175" t="str">
        <v/>
      </c>
      <c r="AKN88" s="175" t="str">
        <v/>
      </c>
      <c r="AKO88" s="175" t="str">
        <v/>
      </c>
      <c r="AKP88" s="175" t="str">
        <v/>
      </c>
      <c r="AKQ88" s="175" t="str">
        <v/>
      </c>
      <c r="AKR88" s="175" t="str">
        <v/>
      </c>
      <c r="AKS88" s="175" t="str">
        <v/>
      </c>
      <c r="AKT88" s="175" t="str">
        <v/>
      </c>
      <c r="AKU88" s="175" t="str">
        <v/>
      </c>
      <c r="AKV88" s="175" t="str">
        <v/>
      </c>
      <c r="AKW88" s="175" t="str">
        <v/>
      </c>
      <c r="AKX88" s="175" t="str">
        <v/>
      </c>
      <c r="AKY88" s="175" t="str">
        <v/>
      </c>
      <c r="AKZ88" s="175" t="str">
        <v/>
      </c>
      <c r="ALA88" s="175" t="str">
        <v/>
      </c>
      <c r="ALB88" s="175" t="str">
        <v/>
      </c>
      <c r="ALC88" s="175" t="str">
        <v/>
      </c>
      <c r="ALD88" s="175" t="str">
        <v/>
      </c>
      <c r="ALE88" s="175" t="str">
        <v/>
      </c>
      <c r="ALF88" s="175" t="str">
        <v/>
      </c>
      <c r="ALG88" s="175" t="str">
        <v/>
      </c>
      <c r="ALH88" s="175" t="str">
        <v/>
      </c>
      <c r="ALI88" s="175" t="str">
        <v/>
      </c>
      <c r="ALJ88" s="175" t="str">
        <v/>
      </c>
      <c r="ALK88" s="175" t="str">
        <v/>
      </c>
      <c r="ALL88" s="175" t="str">
        <v/>
      </c>
      <c r="ALM88" s="175" t="str">
        <v/>
      </c>
      <c r="ALN88" s="175" t="str">
        <v/>
      </c>
      <c r="ALO88" s="175" t="str">
        <v/>
      </c>
      <c r="ALP88" s="175" t="str">
        <v/>
      </c>
      <c r="ALQ88" s="175" t="str">
        <v/>
      </c>
      <c r="ALR88" s="175" t="str">
        <v/>
      </c>
      <c r="ALS88" s="175" t="str">
        <v/>
      </c>
      <c r="ALT88" s="175" t="str">
        <v/>
      </c>
      <c r="ALU88" s="175" t="str">
        <v/>
      </c>
      <c r="ALV88" s="175" t="str">
        <v/>
      </c>
      <c r="ALW88" s="175" t="str">
        <v/>
      </c>
      <c r="ALX88" s="176" t="str">
        <v/>
      </c>
    </row>
    <row r="89" spans="1:1012" ht="14.4" customHeight="1" x14ac:dyDescent="0.3">
      <c r="A89" s="99" t="str">
        <f t="shared" si="1"/>
        <v/>
      </c>
      <c r="B89" s="190" t="str">
        <f>IF(Calculations[[#This Row],[Adoption Year]]&lt;=Plan_Yrs,Inv*(1+YoY_Inv)^Calculations[[#This Row],[Adoption Year]],"")</f>
        <v/>
      </c>
      <c r="C89" s="190" t="str">
        <f>IF(Calculations[[#This Row],[Adoption Year]]&lt;= Plan_Yrs, Calculations[[#This Row],[Investment]]/(1+DR)^Calculations[[#This Row],[Adoption Year]],"")</f>
        <v/>
      </c>
      <c r="D89" s="190" t="str">
        <f>IF(Calculations[[#This Row],[Adoption Year]]&lt;=Plan_Yrs,
   IF(DR=0,
      Ben*((1+YoY_Ben))^Calculations[[#This Row],[Adoption Year]] * Ben_Life / (1+DR)^Calculations[[#This Row],[Adoption Year]],
      Ben * ((1+YoY_Ben)/(1+DR))^Calculations[[#This Row],[Adoption Year]] * (1 - (1/(1+DR))^Ben_Life) / DR
   ),
   ""
)</f>
        <v/>
      </c>
      <c r="E89" s="190" t="str">
        <f>IF(Calculations[[#This Row],[Adoption Year]]&lt;= Plan_Yrs,Calculations[[#This Row],[Lifetime Benefits PV]]-Calculations[[#This Row],[Investment PV]],"")</f>
        <v/>
      </c>
      <c r="F89" s="190" t="str">
        <f>IF(Calculations[[#This Row],[Adoption Year]]&lt;= Plan_Yrs, MAX(Calculations[NPV])-Calculations[[#This Row],[NPV]],"")</f>
        <v/>
      </c>
      <c r="G89" s="193" t="str">
        <f>IF(Calculations[[#This Row],[Adoption Year]]&lt;= Plan_Yrs, AVERAGE(M89:ALX89),"")</f>
        <v/>
      </c>
      <c r="H89" s="194" t="str">
        <f>IF(Calculations[[#This Row],[Adoption Year]]&lt;= Plan_Yrs, MAX(Calculations[NPV Mean])-Calculations[[#This Row],[NPV Mean]],"")</f>
        <v/>
      </c>
      <c r="I89"/>
      <c r="J89" s="6"/>
      <c r="K89" s="66">
        <v>22</v>
      </c>
      <c r="L89" s="180" t="str">
        <f>Calculations[[#This Row],[NPV]]</f>
        <v/>
      </c>
      <c r="M89" s="175" t="str">
        <v/>
      </c>
      <c r="N89" s="175" t="str">
        <v/>
      </c>
      <c r="O89" s="175" t="str">
        <v/>
      </c>
      <c r="P89" s="175" t="str">
        <v/>
      </c>
      <c r="Q89" s="175" t="str">
        <v/>
      </c>
      <c r="R89" s="175" t="str">
        <v/>
      </c>
      <c r="S89" s="175" t="str">
        <v/>
      </c>
      <c r="T89" s="175" t="str">
        <v/>
      </c>
      <c r="U89" s="175" t="str">
        <v/>
      </c>
      <c r="V89" s="175" t="str">
        <v/>
      </c>
      <c r="W89" s="175" t="str">
        <v/>
      </c>
      <c r="X89" s="175" t="str">
        <v/>
      </c>
      <c r="Y89" s="175" t="str">
        <v/>
      </c>
      <c r="Z89" s="175" t="str">
        <v/>
      </c>
      <c r="AA89" s="175" t="str">
        <v/>
      </c>
      <c r="AB89" s="175" t="str">
        <v/>
      </c>
      <c r="AC89" s="175" t="str">
        <v/>
      </c>
      <c r="AD89" s="175" t="str">
        <v/>
      </c>
      <c r="AE89" s="175" t="str">
        <v/>
      </c>
      <c r="AF89" s="175" t="str">
        <v/>
      </c>
      <c r="AG89" s="175" t="str">
        <v/>
      </c>
      <c r="AH89" s="175" t="str">
        <v/>
      </c>
      <c r="AI89" s="175" t="str">
        <v/>
      </c>
      <c r="AJ89" s="175" t="str">
        <v/>
      </c>
      <c r="AK89" s="175" t="str">
        <v/>
      </c>
      <c r="AL89" s="175" t="str">
        <v/>
      </c>
      <c r="AM89" s="175" t="str">
        <v/>
      </c>
      <c r="AN89" s="175" t="str">
        <v/>
      </c>
      <c r="AO89" s="175" t="str">
        <v/>
      </c>
      <c r="AP89" s="175" t="str">
        <v/>
      </c>
      <c r="AQ89" s="175" t="str">
        <v/>
      </c>
      <c r="AR89" s="175" t="str">
        <v/>
      </c>
      <c r="AS89" s="175" t="str">
        <v/>
      </c>
      <c r="AT89" s="175" t="str">
        <v/>
      </c>
      <c r="AU89" s="175" t="str">
        <v/>
      </c>
      <c r="AV89" s="175" t="str">
        <v/>
      </c>
      <c r="AW89" s="175" t="str">
        <v/>
      </c>
      <c r="AX89" s="175" t="str">
        <v/>
      </c>
      <c r="AY89" s="175" t="str">
        <v/>
      </c>
      <c r="AZ89" s="175" t="str">
        <v/>
      </c>
      <c r="BA89" s="175" t="str">
        <v/>
      </c>
      <c r="BB89" s="175" t="str">
        <v/>
      </c>
      <c r="BC89" s="175" t="str">
        <v/>
      </c>
      <c r="BD89" s="175" t="str">
        <v/>
      </c>
      <c r="BE89" s="175" t="str">
        <v/>
      </c>
      <c r="BF89" s="175" t="str">
        <v/>
      </c>
      <c r="BG89" s="175" t="str">
        <v/>
      </c>
      <c r="BH89" s="175" t="str">
        <v/>
      </c>
      <c r="BI89" s="175" t="str">
        <v/>
      </c>
      <c r="BJ89" s="175" t="str">
        <v/>
      </c>
      <c r="BK89" s="175" t="str">
        <v/>
      </c>
      <c r="BL89" s="175" t="str">
        <v/>
      </c>
      <c r="BM89" s="175" t="str">
        <v/>
      </c>
      <c r="BN89" s="175" t="str">
        <v/>
      </c>
      <c r="BO89" s="175" t="str">
        <v/>
      </c>
      <c r="BP89" s="175" t="str">
        <v/>
      </c>
      <c r="BQ89" s="175" t="str">
        <v/>
      </c>
      <c r="BR89" s="175" t="str">
        <v/>
      </c>
      <c r="BS89" s="175" t="str">
        <v/>
      </c>
      <c r="BT89" s="175" t="str">
        <v/>
      </c>
      <c r="BU89" s="175" t="str">
        <v/>
      </c>
      <c r="BV89" s="175" t="str">
        <v/>
      </c>
      <c r="BW89" s="175" t="str">
        <v/>
      </c>
      <c r="BX89" s="175" t="str">
        <v/>
      </c>
      <c r="BY89" s="175" t="str">
        <v/>
      </c>
      <c r="BZ89" s="175" t="str">
        <v/>
      </c>
      <c r="CA89" s="175" t="str">
        <v/>
      </c>
      <c r="CB89" s="175" t="str">
        <v/>
      </c>
      <c r="CC89" s="175" t="str">
        <v/>
      </c>
      <c r="CD89" s="175" t="str">
        <v/>
      </c>
      <c r="CE89" s="175" t="str">
        <v/>
      </c>
      <c r="CF89" s="175" t="str">
        <v/>
      </c>
      <c r="CG89" s="175" t="str">
        <v/>
      </c>
      <c r="CH89" s="175" t="str">
        <v/>
      </c>
      <c r="CI89" s="175" t="str">
        <v/>
      </c>
      <c r="CJ89" s="175" t="str">
        <v/>
      </c>
      <c r="CK89" s="175" t="str">
        <v/>
      </c>
      <c r="CL89" s="175" t="str">
        <v/>
      </c>
      <c r="CM89" s="175" t="str">
        <v/>
      </c>
      <c r="CN89" s="175" t="str">
        <v/>
      </c>
      <c r="CO89" s="175" t="str">
        <v/>
      </c>
      <c r="CP89" s="175" t="str">
        <v/>
      </c>
      <c r="CQ89" s="175" t="str">
        <v/>
      </c>
      <c r="CR89" s="175" t="str">
        <v/>
      </c>
      <c r="CS89" s="175" t="str">
        <v/>
      </c>
      <c r="CT89" s="175" t="str">
        <v/>
      </c>
      <c r="CU89" s="175" t="str">
        <v/>
      </c>
      <c r="CV89" s="175" t="str">
        <v/>
      </c>
      <c r="CW89" s="175" t="str">
        <v/>
      </c>
      <c r="CX89" s="175" t="str">
        <v/>
      </c>
      <c r="CY89" s="175" t="str">
        <v/>
      </c>
      <c r="CZ89" s="175" t="str">
        <v/>
      </c>
      <c r="DA89" s="175" t="str">
        <v/>
      </c>
      <c r="DB89" s="175" t="str">
        <v/>
      </c>
      <c r="DC89" s="175" t="str">
        <v/>
      </c>
      <c r="DD89" s="175" t="str">
        <v/>
      </c>
      <c r="DE89" s="175" t="str">
        <v/>
      </c>
      <c r="DF89" s="175" t="str">
        <v/>
      </c>
      <c r="DG89" s="175" t="str">
        <v/>
      </c>
      <c r="DH89" s="175" t="str">
        <v/>
      </c>
      <c r="DI89" s="175" t="str">
        <v/>
      </c>
      <c r="DJ89" s="175" t="str">
        <v/>
      </c>
      <c r="DK89" s="175" t="str">
        <v/>
      </c>
      <c r="DL89" s="175" t="str">
        <v/>
      </c>
      <c r="DM89" s="175" t="str">
        <v/>
      </c>
      <c r="DN89" s="175" t="str">
        <v/>
      </c>
      <c r="DO89" s="175" t="str">
        <v/>
      </c>
      <c r="DP89" s="175" t="str">
        <v/>
      </c>
      <c r="DQ89" s="175" t="str">
        <v/>
      </c>
      <c r="DR89" s="175" t="str">
        <v/>
      </c>
      <c r="DS89" s="175" t="str">
        <v/>
      </c>
      <c r="DT89" s="175" t="str">
        <v/>
      </c>
      <c r="DU89" s="175" t="str">
        <v/>
      </c>
      <c r="DV89" s="175" t="str">
        <v/>
      </c>
      <c r="DW89" s="175" t="str">
        <v/>
      </c>
      <c r="DX89" s="175" t="str">
        <v/>
      </c>
      <c r="DY89" s="175" t="str">
        <v/>
      </c>
      <c r="DZ89" s="175" t="str">
        <v/>
      </c>
      <c r="EA89" s="175" t="str">
        <v/>
      </c>
      <c r="EB89" s="175" t="str">
        <v/>
      </c>
      <c r="EC89" s="175" t="str">
        <v/>
      </c>
      <c r="ED89" s="175" t="str">
        <v/>
      </c>
      <c r="EE89" s="175" t="str">
        <v/>
      </c>
      <c r="EF89" s="175" t="str">
        <v/>
      </c>
      <c r="EG89" s="175" t="str">
        <v/>
      </c>
      <c r="EH89" s="175" t="str">
        <v/>
      </c>
      <c r="EI89" s="175" t="str">
        <v/>
      </c>
      <c r="EJ89" s="175" t="str">
        <v/>
      </c>
      <c r="EK89" s="175" t="str">
        <v/>
      </c>
      <c r="EL89" s="175" t="str">
        <v/>
      </c>
      <c r="EM89" s="175" t="str">
        <v/>
      </c>
      <c r="EN89" s="175" t="str">
        <v/>
      </c>
      <c r="EO89" s="175" t="str">
        <v/>
      </c>
      <c r="EP89" s="175" t="str">
        <v/>
      </c>
      <c r="EQ89" s="175" t="str">
        <v/>
      </c>
      <c r="ER89" s="175" t="str">
        <v/>
      </c>
      <c r="ES89" s="175" t="str">
        <v/>
      </c>
      <c r="ET89" s="175" t="str">
        <v/>
      </c>
      <c r="EU89" s="175" t="str">
        <v/>
      </c>
      <c r="EV89" s="175" t="str">
        <v/>
      </c>
      <c r="EW89" s="175" t="str">
        <v/>
      </c>
      <c r="EX89" s="175" t="str">
        <v/>
      </c>
      <c r="EY89" s="175" t="str">
        <v/>
      </c>
      <c r="EZ89" s="175" t="str">
        <v/>
      </c>
      <c r="FA89" s="175" t="str">
        <v/>
      </c>
      <c r="FB89" s="175" t="str">
        <v/>
      </c>
      <c r="FC89" s="175" t="str">
        <v/>
      </c>
      <c r="FD89" s="175" t="str">
        <v/>
      </c>
      <c r="FE89" s="175" t="str">
        <v/>
      </c>
      <c r="FF89" s="175" t="str">
        <v/>
      </c>
      <c r="FG89" s="175" t="str">
        <v/>
      </c>
      <c r="FH89" s="175" t="str">
        <v/>
      </c>
      <c r="FI89" s="175" t="str">
        <v/>
      </c>
      <c r="FJ89" s="175" t="str">
        <v/>
      </c>
      <c r="FK89" s="175" t="str">
        <v/>
      </c>
      <c r="FL89" s="175" t="str">
        <v/>
      </c>
      <c r="FM89" s="175" t="str">
        <v/>
      </c>
      <c r="FN89" s="175" t="str">
        <v/>
      </c>
      <c r="FO89" s="175" t="str">
        <v/>
      </c>
      <c r="FP89" s="175" t="str">
        <v/>
      </c>
      <c r="FQ89" s="175" t="str">
        <v/>
      </c>
      <c r="FR89" s="175" t="str">
        <v/>
      </c>
      <c r="FS89" s="175" t="str">
        <v/>
      </c>
      <c r="FT89" s="175" t="str">
        <v/>
      </c>
      <c r="FU89" s="175" t="str">
        <v/>
      </c>
      <c r="FV89" s="175" t="str">
        <v/>
      </c>
      <c r="FW89" s="175" t="str">
        <v/>
      </c>
      <c r="FX89" s="175" t="str">
        <v/>
      </c>
      <c r="FY89" s="175" t="str">
        <v/>
      </c>
      <c r="FZ89" s="175" t="str">
        <v/>
      </c>
      <c r="GA89" s="175" t="str">
        <v/>
      </c>
      <c r="GB89" s="175" t="str">
        <v/>
      </c>
      <c r="GC89" s="175" t="str">
        <v/>
      </c>
      <c r="GD89" s="175" t="str">
        <v/>
      </c>
      <c r="GE89" s="175" t="str">
        <v/>
      </c>
      <c r="GF89" s="175" t="str">
        <v/>
      </c>
      <c r="GG89" s="175" t="str">
        <v/>
      </c>
      <c r="GH89" s="175" t="str">
        <v/>
      </c>
      <c r="GI89" s="175" t="str">
        <v/>
      </c>
      <c r="GJ89" s="175" t="str">
        <v/>
      </c>
      <c r="GK89" s="175" t="str">
        <v/>
      </c>
      <c r="GL89" s="175" t="str">
        <v/>
      </c>
      <c r="GM89" s="175" t="str">
        <v/>
      </c>
      <c r="GN89" s="175" t="str">
        <v/>
      </c>
      <c r="GO89" s="175" t="str">
        <v/>
      </c>
      <c r="GP89" s="175" t="str">
        <v/>
      </c>
      <c r="GQ89" s="175" t="str">
        <v/>
      </c>
      <c r="GR89" s="175" t="str">
        <v/>
      </c>
      <c r="GS89" s="175" t="str">
        <v/>
      </c>
      <c r="GT89" s="175" t="str">
        <v/>
      </c>
      <c r="GU89" s="175" t="str">
        <v/>
      </c>
      <c r="GV89" s="175" t="str">
        <v/>
      </c>
      <c r="GW89" s="175" t="str">
        <v/>
      </c>
      <c r="GX89" s="175" t="str">
        <v/>
      </c>
      <c r="GY89" s="175" t="str">
        <v/>
      </c>
      <c r="GZ89" s="175" t="str">
        <v/>
      </c>
      <c r="HA89" s="175" t="str">
        <v/>
      </c>
      <c r="HB89" s="175" t="str">
        <v/>
      </c>
      <c r="HC89" s="175" t="str">
        <v/>
      </c>
      <c r="HD89" s="175" t="str">
        <v/>
      </c>
      <c r="HE89" s="175" t="str">
        <v/>
      </c>
      <c r="HF89" s="175" t="str">
        <v/>
      </c>
      <c r="HG89" s="175" t="str">
        <v/>
      </c>
      <c r="HH89" s="175" t="str">
        <v/>
      </c>
      <c r="HI89" s="175" t="str">
        <v/>
      </c>
      <c r="HJ89" s="175" t="str">
        <v/>
      </c>
      <c r="HK89" s="175" t="str">
        <v/>
      </c>
      <c r="HL89" s="175" t="str">
        <v/>
      </c>
      <c r="HM89" s="175" t="str">
        <v/>
      </c>
      <c r="HN89" s="175" t="str">
        <v/>
      </c>
      <c r="HO89" s="175" t="str">
        <v/>
      </c>
      <c r="HP89" s="175" t="str">
        <v/>
      </c>
      <c r="HQ89" s="175" t="str">
        <v/>
      </c>
      <c r="HR89" s="175" t="str">
        <v/>
      </c>
      <c r="HS89" s="175" t="str">
        <v/>
      </c>
      <c r="HT89" s="175" t="str">
        <v/>
      </c>
      <c r="HU89" s="175" t="str">
        <v/>
      </c>
      <c r="HV89" s="175" t="str">
        <v/>
      </c>
      <c r="HW89" s="175" t="str">
        <v/>
      </c>
      <c r="HX89" s="175" t="str">
        <v/>
      </c>
      <c r="HY89" s="175" t="str">
        <v/>
      </c>
      <c r="HZ89" s="175" t="str">
        <v/>
      </c>
      <c r="IA89" s="175" t="str">
        <v/>
      </c>
      <c r="IB89" s="175" t="str">
        <v/>
      </c>
      <c r="IC89" s="175" t="str">
        <v/>
      </c>
      <c r="ID89" s="175" t="str">
        <v/>
      </c>
      <c r="IE89" s="175" t="str">
        <v/>
      </c>
      <c r="IF89" s="175" t="str">
        <v/>
      </c>
      <c r="IG89" s="175" t="str">
        <v/>
      </c>
      <c r="IH89" s="175" t="str">
        <v/>
      </c>
      <c r="II89" s="175" t="str">
        <v/>
      </c>
      <c r="IJ89" s="175" t="str">
        <v/>
      </c>
      <c r="IK89" s="175" t="str">
        <v/>
      </c>
      <c r="IL89" s="175" t="str">
        <v/>
      </c>
      <c r="IM89" s="175" t="str">
        <v/>
      </c>
      <c r="IN89" s="175" t="str">
        <v/>
      </c>
      <c r="IO89" s="175" t="str">
        <v/>
      </c>
      <c r="IP89" s="175" t="str">
        <v/>
      </c>
      <c r="IQ89" s="175" t="str">
        <v/>
      </c>
      <c r="IR89" s="175" t="str">
        <v/>
      </c>
      <c r="IS89" s="175" t="str">
        <v/>
      </c>
      <c r="IT89" s="175" t="str">
        <v/>
      </c>
      <c r="IU89" s="175" t="str">
        <v/>
      </c>
      <c r="IV89" s="175" t="str">
        <v/>
      </c>
      <c r="IW89" s="175" t="str">
        <v/>
      </c>
      <c r="IX89" s="175" t="str">
        <v/>
      </c>
      <c r="IY89" s="175" t="str">
        <v/>
      </c>
      <c r="IZ89" s="175" t="str">
        <v/>
      </c>
      <c r="JA89" s="175" t="str">
        <v/>
      </c>
      <c r="JB89" s="175" t="str">
        <v/>
      </c>
      <c r="JC89" s="175" t="str">
        <v/>
      </c>
      <c r="JD89" s="175" t="str">
        <v/>
      </c>
      <c r="JE89" s="175" t="str">
        <v/>
      </c>
      <c r="JF89" s="175" t="str">
        <v/>
      </c>
      <c r="JG89" s="175" t="str">
        <v/>
      </c>
      <c r="JH89" s="175" t="str">
        <v/>
      </c>
      <c r="JI89" s="175" t="str">
        <v/>
      </c>
      <c r="JJ89" s="175" t="str">
        <v/>
      </c>
      <c r="JK89" s="175" t="str">
        <v/>
      </c>
      <c r="JL89" s="175" t="str">
        <v/>
      </c>
      <c r="JM89" s="175" t="str">
        <v/>
      </c>
      <c r="JN89" s="175" t="str">
        <v/>
      </c>
      <c r="JO89" s="175" t="str">
        <v/>
      </c>
      <c r="JP89" s="175" t="str">
        <v/>
      </c>
      <c r="JQ89" s="175" t="str">
        <v/>
      </c>
      <c r="JR89" s="175" t="str">
        <v/>
      </c>
      <c r="JS89" s="175" t="str">
        <v/>
      </c>
      <c r="JT89" s="175" t="str">
        <v/>
      </c>
      <c r="JU89" s="175" t="str">
        <v/>
      </c>
      <c r="JV89" s="175" t="str">
        <v/>
      </c>
      <c r="JW89" s="175" t="str">
        <v/>
      </c>
      <c r="JX89" s="175" t="str">
        <v/>
      </c>
      <c r="JY89" s="175" t="str">
        <v/>
      </c>
      <c r="JZ89" s="175" t="str">
        <v/>
      </c>
      <c r="KA89" s="175" t="str">
        <v/>
      </c>
      <c r="KB89" s="175" t="str">
        <v/>
      </c>
      <c r="KC89" s="175" t="str">
        <v/>
      </c>
      <c r="KD89" s="175" t="str">
        <v/>
      </c>
      <c r="KE89" s="175" t="str">
        <v/>
      </c>
      <c r="KF89" s="175" t="str">
        <v/>
      </c>
      <c r="KG89" s="175" t="str">
        <v/>
      </c>
      <c r="KH89" s="175" t="str">
        <v/>
      </c>
      <c r="KI89" s="175" t="str">
        <v/>
      </c>
      <c r="KJ89" s="175" t="str">
        <v/>
      </c>
      <c r="KK89" s="175" t="str">
        <v/>
      </c>
      <c r="KL89" s="175" t="str">
        <v/>
      </c>
      <c r="KM89" s="175" t="str">
        <v/>
      </c>
      <c r="KN89" s="175" t="str">
        <v/>
      </c>
      <c r="KO89" s="175" t="str">
        <v/>
      </c>
      <c r="KP89" s="175" t="str">
        <v/>
      </c>
      <c r="KQ89" s="175" t="str">
        <v/>
      </c>
      <c r="KR89" s="175" t="str">
        <v/>
      </c>
      <c r="KS89" s="175" t="str">
        <v/>
      </c>
      <c r="KT89" s="175" t="str">
        <v/>
      </c>
      <c r="KU89" s="175" t="str">
        <v/>
      </c>
      <c r="KV89" s="175" t="str">
        <v/>
      </c>
      <c r="KW89" s="175" t="str">
        <v/>
      </c>
      <c r="KX89" s="175" t="str">
        <v/>
      </c>
      <c r="KY89" s="175" t="str">
        <v/>
      </c>
      <c r="KZ89" s="175" t="str">
        <v/>
      </c>
      <c r="LA89" s="175" t="str">
        <v/>
      </c>
      <c r="LB89" s="175" t="str">
        <v/>
      </c>
      <c r="LC89" s="175" t="str">
        <v/>
      </c>
      <c r="LD89" s="175" t="str">
        <v/>
      </c>
      <c r="LE89" s="175" t="str">
        <v/>
      </c>
      <c r="LF89" s="175" t="str">
        <v/>
      </c>
      <c r="LG89" s="175" t="str">
        <v/>
      </c>
      <c r="LH89" s="175" t="str">
        <v/>
      </c>
      <c r="LI89" s="175" t="str">
        <v/>
      </c>
      <c r="LJ89" s="175" t="str">
        <v/>
      </c>
      <c r="LK89" s="175" t="str">
        <v/>
      </c>
      <c r="LL89" s="175" t="str">
        <v/>
      </c>
      <c r="LM89" s="175" t="str">
        <v/>
      </c>
      <c r="LN89" s="175" t="str">
        <v/>
      </c>
      <c r="LO89" s="175" t="str">
        <v/>
      </c>
      <c r="LP89" s="175" t="str">
        <v/>
      </c>
      <c r="LQ89" s="175" t="str">
        <v/>
      </c>
      <c r="LR89" s="175" t="str">
        <v/>
      </c>
      <c r="LS89" s="175" t="str">
        <v/>
      </c>
      <c r="LT89" s="175" t="str">
        <v/>
      </c>
      <c r="LU89" s="175" t="str">
        <v/>
      </c>
      <c r="LV89" s="175" t="str">
        <v/>
      </c>
      <c r="LW89" s="175" t="str">
        <v/>
      </c>
      <c r="LX89" s="175" t="str">
        <v/>
      </c>
      <c r="LY89" s="175" t="str">
        <v/>
      </c>
      <c r="LZ89" s="175" t="str">
        <v/>
      </c>
      <c r="MA89" s="175" t="str">
        <v/>
      </c>
      <c r="MB89" s="175" t="str">
        <v/>
      </c>
      <c r="MC89" s="175" t="str">
        <v/>
      </c>
      <c r="MD89" s="175" t="str">
        <v/>
      </c>
      <c r="ME89" s="175" t="str">
        <v/>
      </c>
      <c r="MF89" s="175" t="str">
        <v/>
      </c>
      <c r="MG89" s="175" t="str">
        <v/>
      </c>
      <c r="MH89" s="175" t="str">
        <v/>
      </c>
      <c r="MI89" s="175" t="str">
        <v/>
      </c>
      <c r="MJ89" s="175" t="str">
        <v/>
      </c>
      <c r="MK89" s="175" t="str">
        <v/>
      </c>
      <c r="ML89" s="175" t="str">
        <v/>
      </c>
      <c r="MM89" s="175" t="str">
        <v/>
      </c>
      <c r="MN89" s="175" t="str">
        <v/>
      </c>
      <c r="MO89" s="175" t="str">
        <v/>
      </c>
      <c r="MP89" s="175" t="str">
        <v/>
      </c>
      <c r="MQ89" s="175" t="str">
        <v/>
      </c>
      <c r="MR89" s="175" t="str">
        <v/>
      </c>
      <c r="MS89" s="175" t="str">
        <v/>
      </c>
      <c r="MT89" s="175" t="str">
        <v/>
      </c>
      <c r="MU89" s="175" t="str">
        <v/>
      </c>
      <c r="MV89" s="175" t="str">
        <v/>
      </c>
      <c r="MW89" s="175" t="str">
        <v/>
      </c>
      <c r="MX89" s="175" t="str">
        <v/>
      </c>
      <c r="MY89" s="175" t="str">
        <v/>
      </c>
      <c r="MZ89" s="175" t="str">
        <v/>
      </c>
      <c r="NA89" s="175" t="str">
        <v/>
      </c>
      <c r="NB89" s="175" t="str">
        <v/>
      </c>
      <c r="NC89" s="175" t="str">
        <v/>
      </c>
      <c r="ND89" s="175" t="str">
        <v/>
      </c>
      <c r="NE89" s="175" t="str">
        <v/>
      </c>
      <c r="NF89" s="175" t="str">
        <v/>
      </c>
      <c r="NG89" s="175" t="str">
        <v/>
      </c>
      <c r="NH89" s="175" t="str">
        <v/>
      </c>
      <c r="NI89" s="175" t="str">
        <v/>
      </c>
      <c r="NJ89" s="175" t="str">
        <v/>
      </c>
      <c r="NK89" s="175" t="str">
        <v/>
      </c>
      <c r="NL89" s="175" t="str">
        <v/>
      </c>
      <c r="NM89" s="175" t="str">
        <v/>
      </c>
      <c r="NN89" s="175" t="str">
        <v/>
      </c>
      <c r="NO89" s="175" t="str">
        <v/>
      </c>
      <c r="NP89" s="175" t="str">
        <v/>
      </c>
      <c r="NQ89" s="175" t="str">
        <v/>
      </c>
      <c r="NR89" s="175" t="str">
        <v/>
      </c>
      <c r="NS89" s="175" t="str">
        <v/>
      </c>
      <c r="NT89" s="175" t="str">
        <v/>
      </c>
      <c r="NU89" s="175" t="str">
        <v/>
      </c>
      <c r="NV89" s="175" t="str">
        <v/>
      </c>
      <c r="NW89" s="175" t="str">
        <v/>
      </c>
      <c r="NX89" s="175" t="str">
        <v/>
      </c>
      <c r="NY89" s="175" t="str">
        <v/>
      </c>
      <c r="NZ89" s="175" t="str">
        <v/>
      </c>
      <c r="OA89" s="175" t="str">
        <v/>
      </c>
      <c r="OB89" s="175" t="str">
        <v/>
      </c>
      <c r="OC89" s="175" t="str">
        <v/>
      </c>
      <c r="OD89" s="175" t="str">
        <v/>
      </c>
      <c r="OE89" s="175" t="str">
        <v/>
      </c>
      <c r="OF89" s="175" t="str">
        <v/>
      </c>
      <c r="OG89" s="175" t="str">
        <v/>
      </c>
      <c r="OH89" s="175" t="str">
        <v/>
      </c>
      <c r="OI89" s="175" t="str">
        <v/>
      </c>
      <c r="OJ89" s="175" t="str">
        <v/>
      </c>
      <c r="OK89" s="175" t="str">
        <v/>
      </c>
      <c r="OL89" s="175" t="str">
        <v/>
      </c>
      <c r="OM89" s="175" t="str">
        <v/>
      </c>
      <c r="ON89" s="175" t="str">
        <v/>
      </c>
      <c r="OO89" s="175" t="str">
        <v/>
      </c>
      <c r="OP89" s="175" t="str">
        <v/>
      </c>
      <c r="OQ89" s="175" t="str">
        <v/>
      </c>
      <c r="OR89" s="175" t="str">
        <v/>
      </c>
      <c r="OS89" s="175" t="str">
        <v/>
      </c>
      <c r="OT89" s="175" t="str">
        <v/>
      </c>
      <c r="OU89" s="175" t="str">
        <v/>
      </c>
      <c r="OV89" s="175" t="str">
        <v/>
      </c>
      <c r="OW89" s="175" t="str">
        <v/>
      </c>
      <c r="OX89" s="175" t="str">
        <v/>
      </c>
      <c r="OY89" s="175" t="str">
        <v/>
      </c>
      <c r="OZ89" s="175" t="str">
        <v/>
      </c>
      <c r="PA89" s="175" t="str">
        <v/>
      </c>
      <c r="PB89" s="175" t="str">
        <v/>
      </c>
      <c r="PC89" s="175" t="str">
        <v/>
      </c>
      <c r="PD89" s="175" t="str">
        <v/>
      </c>
      <c r="PE89" s="175" t="str">
        <v/>
      </c>
      <c r="PF89" s="175" t="str">
        <v/>
      </c>
      <c r="PG89" s="175" t="str">
        <v/>
      </c>
      <c r="PH89" s="175" t="str">
        <v/>
      </c>
      <c r="PI89" s="175" t="str">
        <v/>
      </c>
      <c r="PJ89" s="175" t="str">
        <v/>
      </c>
      <c r="PK89" s="175" t="str">
        <v/>
      </c>
      <c r="PL89" s="175" t="str">
        <v/>
      </c>
      <c r="PM89" s="175" t="str">
        <v/>
      </c>
      <c r="PN89" s="175" t="str">
        <v/>
      </c>
      <c r="PO89" s="175" t="str">
        <v/>
      </c>
      <c r="PP89" s="175" t="str">
        <v/>
      </c>
      <c r="PQ89" s="175" t="str">
        <v/>
      </c>
      <c r="PR89" s="175" t="str">
        <v/>
      </c>
      <c r="PS89" s="175" t="str">
        <v/>
      </c>
      <c r="PT89" s="175" t="str">
        <v/>
      </c>
      <c r="PU89" s="175" t="str">
        <v/>
      </c>
      <c r="PV89" s="175" t="str">
        <v/>
      </c>
      <c r="PW89" s="175" t="str">
        <v/>
      </c>
      <c r="PX89" s="175" t="str">
        <v/>
      </c>
      <c r="PY89" s="175" t="str">
        <v/>
      </c>
      <c r="PZ89" s="175" t="str">
        <v/>
      </c>
      <c r="QA89" s="175" t="str">
        <v/>
      </c>
      <c r="QB89" s="175" t="str">
        <v/>
      </c>
      <c r="QC89" s="175" t="str">
        <v/>
      </c>
      <c r="QD89" s="175" t="str">
        <v/>
      </c>
      <c r="QE89" s="175" t="str">
        <v/>
      </c>
      <c r="QF89" s="175" t="str">
        <v/>
      </c>
      <c r="QG89" s="175" t="str">
        <v/>
      </c>
      <c r="QH89" s="175" t="str">
        <v/>
      </c>
      <c r="QI89" s="175" t="str">
        <v/>
      </c>
      <c r="QJ89" s="175" t="str">
        <v/>
      </c>
      <c r="QK89" s="175" t="str">
        <v/>
      </c>
      <c r="QL89" s="175" t="str">
        <v/>
      </c>
      <c r="QM89" s="175" t="str">
        <v/>
      </c>
      <c r="QN89" s="175" t="str">
        <v/>
      </c>
      <c r="QO89" s="175" t="str">
        <v/>
      </c>
      <c r="QP89" s="175" t="str">
        <v/>
      </c>
      <c r="QQ89" s="175" t="str">
        <v/>
      </c>
      <c r="QR89" s="175" t="str">
        <v/>
      </c>
      <c r="QS89" s="175" t="str">
        <v/>
      </c>
      <c r="QT89" s="175" t="str">
        <v/>
      </c>
      <c r="QU89" s="175" t="str">
        <v/>
      </c>
      <c r="QV89" s="175" t="str">
        <v/>
      </c>
      <c r="QW89" s="175" t="str">
        <v/>
      </c>
      <c r="QX89" s="175" t="str">
        <v/>
      </c>
      <c r="QY89" s="175" t="str">
        <v/>
      </c>
      <c r="QZ89" s="175" t="str">
        <v/>
      </c>
      <c r="RA89" s="175" t="str">
        <v/>
      </c>
      <c r="RB89" s="175" t="str">
        <v/>
      </c>
      <c r="RC89" s="175" t="str">
        <v/>
      </c>
      <c r="RD89" s="175" t="str">
        <v/>
      </c>
      <c r="RE89" s="175" t="str">
        <v/>
      </c>
      <c r="RF89" s="175" t="str">
        <v/>
      </c>
      <c r="RG89" s="175" t="str">
        <v/>
      </c>
      <c r="RH89" s="175" t="str">
        <v/>
      </c>
      <c r="RI89" s="175" t="str">
        <v/>
      </c>
      <c r="RJ89" s="175" t="str">
        <v/>
      </c>
      <c r="RK89" s="175" t="str">
        <v/>
      </c>
      <c r="RL89" s="175" t="str">
        <v/>
      </c>
      <c r="RM89" s="175" t="str">
        <v/>
      </c>
      <c r="RN89" s="175" t="str">
        <v/>
      </c>
      <c r="RO89" s="175" t="str">
        <v/>
      </c>
      <c r="RP89" s="175" t="str">
        <v/>
      </c>
      <c r="RQ89" s="175" t="str">
        <v/>
      </c>
      <c r="RR89" s="175" t="str">
        <v/>
      </c>
      <c r="RS89" s="175" t="str">
        <v/>
      </c>
      <c r="RT89" s="175" t="str">
        <v/>
      </c>
      <c r="RU89" s="175" t="str">
        <v/>
      </c>
      <c r="RV89" s="175" t="str">
        <v/>
      </c>
      <c r="RW89" s="175" t="str">
        <v/>
      </c>
      <c r="RX89" s="175" t="str">
        <v/>
      </c>
      <c r="RY89" s="175" t="str">
        <v/>
      </c>
      <c r="RZ89" s="175" t="str">
        <v/>
      </c>
      <c r="SA89" s="175" t="str">
        <v/>
      </c>
      <c r="SB89" s="175" t="str">
        <v/>
      </c>
      <c r="SC89" s="175" t="str">
        <v/>
      </c>
      <c r="SD89" s="175" t="str">
        <v/>
      </c>
      <c r="SE89" s="175" t="str">
        <v/>
      </c>
      <c r="SF89" s="175" t="str">
        <v/>
      </c>
      <c r="SG89" s="175" t="str">
        <v/>
      </c>
      <c r="SH89" s="175" t="str">
        <v/>
      </c>
      <c r="SI89" s="175" t="str">
        <v/>
      </c>
      <c r="SJ89" s="175" t="str">
        <v/>
      </c>
      <c r="SK89" s="175" t="str">
        <v/>
      </c>
      <c r="SL89" s="175" t="str">
        <v/>
      </c>
      <c r="SM89" s="175" t="str">
        <v/>
      </c>
      <c r="SN89" s="175" t="str">
        <v/>
      </c>
      <c r="SO89" s="175" t="str">
        <v/>
      </c>
      <c r="SP89" s="175" t="str">
        <v/>
      </c>
      <c r="SQ89" s="175" t="str">
        <v/>
      </c>
      <c r="SR89" s="175" t="str">
        <v/>
      </c>
      <c r="SS89" s="175" t="str">
        <v/>
      </c>
      <c r="ST89" s="175" t="str">
        <v/>
      </c>
      <c r="SU89" s="175" t="str">
        <v/>
      </c>
      <c r="SV89" s="175" t="str">
        <v/>
      </c>
      <c r="SW89" s="175" t="str">
        <v/>
      </c>
      <c r="SX89" s="175" t="str">
        <v/>
      </c>
      <c r="SY89" s="175" t="str">
        <v/>
      </c>
      <c r="SZ89" s="175" t="str">
        <v/>
      </c>
      <c r="TA89" s="175" t="str">
        <v/>
      </c>
      <c r="TB89" s="175" t="str">
        <v/>
      </c>
      <c r="TC89" s="175" t="str">
        <v/>
      </c>
      <c r="TD89" s="175" t="str">
        <v/>
      </c>
      <c r="TE89" s="175" t="str">
        <v/>
      </c>
      <c r="TF89" s="175" t="str">
        <v/>
      </c>
      <c r="TG89" s="175" t="str">
        <v/>
      </c>
      <c r="TH89" s="175" t="str">
        <v/>
      </c>
      <c r="TI89" s="175" t="str">
        <v/>
      </c>
      <c r="TJ89" s="175" t="str">
        <v/>
      </c>
      <c r="TK89" s="175" t="str">
        <v/>
      </c>
      <c r="TL89" s="175" t="str">
        <v/>
      </c>
      <c r="TM89" s="175" t="str">
        <v/>
      </c>
      <c r="TN89" s="175" t="str">
        <v/>
      </c>
      <c r="TO89" s="175" t="str">
        <v/>
      </c>
      <c r="TP89" s="175" t="str">
        <v/>
      </c>
      <c r="TQ89" s="175" t="str">
        <v/>
      </c>
      <c r="TR89" s="175" t="str">
        <v/>
      </c>
      <c r="TS89" s="175" t="str">
        <v/>
      </c>
      <c r="TT89" s="175" t="str">
        <v/>
      </c>
      <c r="TU89" s="175" t="str">
        <v/>
      </c>
      <c r="TV89" s="175" t="str">
        <v/>
      </c>
      <c r="TW89" s="175" t="str">
        <v/>
      </c>
      <c r="TX89" s="175" t="str">
        <v/>
      </c>
      <c r="TY89" s="175" t="str">
        <v/>
      </c>
      <c r="TZ89" s="175" t="str">
        <v/>
      </c>
      <c r="UA89" s="175" t="str">
        <v/>
      </c>
      <c r="UB89" s="175" t="str">
        <v/>
      </c>
      <c r="UC89" s="175" t="str">
        <v/>
      </c>
      <c r="UD89" s="175" t="str">
        <v/>
      </c>
      <c r="UE89" s="175" t="str">
        <v/>
      </c>
      <c r="UF89" s="175" t="str">
        <v/>
      </c>
      <c r="UG89" s="175" t="str">
        <v/>
      </c>
      <c r="UH89" s="175" t="str">
        <v/>
      </c>
      <c r="UI89" s="175" t="str">
        <v/>
      </c>
      <c r="UJ89" s="175" t="str">
        <v/>
      </c>
      <c r="UK89" s="175" t="str">
        <v/>
      </c>
      <c r="UL89" s="175" t="str">
        <v/>
      </c>
      <c r="UM89" s="175" t="str">
        <v/>
      </c>
      <c r="UN89" s="175" t="str">
        <v/>
      </c>
      <c r="UO89" s="175" t="str">
        <v/>
      </c>
      <c r="UP89" s="175" t="str">
        <v/>
      </c>
      <c r="UQ89" s="175" t="str">
        <v/>
      </c>
      <c r="UR89" s="175" t="str">
        <v/>
      </c>
      <c r="US89" s="175" t="str">
        <v/>
      </c>
      <c r="UT89" s="175" t="str">
        <v/>
      </c>
      <c r="UU89" s="175" t="str">
        <v/>
      </c>
      <c r="UV89" s="175" t="str">
        <v/>
      </c>
      <c r="UW89" s="175" t="str">
        <v/>
      </c>
      <c r="UX89" s="175" t="str">
        <v/>
      </c>
      <c r="UY89" s="175" t="str">
        <v/>
      </c>
      <c r="UZ89" s="175" t="str">
        <v/>
      </c>
      <c r="VA89" s="175" t="str">
        <v/>
      </c>
      <c r="VB89" s="175" t="str">
        <v/>
      </c>
      <c r="VC89" s="175" t="str">
        <v/>
      </c>
      <c r="VD89" s="175" t="str">
        <v/>
      </c>
      <c r="VE89" s="175" t="str">
        <v/>
      </c>
      <c r="VF89" s="175" t="str">
        <v/>
      </c>
      <c r="VG89" s="175" t="str">
        <v/>
      </c>
      <c r="VH89" s="175" t="str">
        <v/>
      </c>
      <c r="VI89" s="175" t="str">
        <v/>
      </c>
      <c r="VJ89" s="175" t="str">
        <v/>
      </c>
      <c r="VK89" s="175" t="str">
        <v/>
      </c>
      <c r="VL89" s="175" t="str">
        <v/>
      </c>
      <c r="VM89" s="175" t="str">
        <v/>
      </c>
      <c r="VN89" s="175" t="str">
        <v/>
      </c>
      <c r="VO89" s="175" t="str">
        <v/>
      </c>
      <c r="VP89" s="175" t="str">
        <v/>
      </c>
      <c r="VQ89" s="175" t="str">
        <v/>
      </c>
      <c r="VR89" s="175" t="str">
        <v/>
      </c>
      <c r="VS89" s="175" t="str">
        <v/>
      </c>
      <c r="VT89" s="175" t="str">
        <v/>
      </c>
      <c r="VU89" s="175" t="str">
        <v/>
      </c>
      <c r="VV89" s="175" t="str">
        <v/>
      </c>
      <c r="VW89" s="175" t="str">
        <v/>
      </c>
      <c r="VX89" s="175" t="str">
        <v/>
      </c>
      <c r="VY89" s="175" t="str">
        <v/>
      </c>
      <c r="VZ89" s="175" t="str">
        <v/>
      </c>
      <c r="WA89" s="175" t="str">
        <v/>
      </c>
      <c r="WB89" s="175" t="str">
        <v/>
      </c>
      <c r="WC89" s="175" t="str">
        <v/>
      </c>
      <c r="WD89" s="175" t="str">
        <v/>
      </c>
      <c r="WE89" s="175" t="str">
        <v/>
      </c>
      <c r="WF89" s="175" t="str">
        <v/>
      </c>
      <c r="WG89" s="175" t="str">
        <v/>
      </c>
      <c r="WH89" s="175" t="str">
        <v/>
      </c>
      <c r="WI89" s="175" t="str">
        <v/>
      </c>
      <c r="WJ89" s="175" t="str">
        <v/>
      </c>
      <c r="WK89" s="175" t="str">
        <v/>
      </c>
      <c r="WL89" s="175" t="str">
        <v/>
      </c>
      <c r="WM89" s="175" t="str">
        <v/>
      </c>
      <c r="WN89" s="175" t="str">
        <v/>
      </c>
      <c r="WO89" s="175" t="str">
        <v/>
      </c>
      <c r="WP89" s="175" t="str">
        <v/>
      </c>
      <c r="WQ89" s="175" t="str">
        <v/>
      </c>
      <c r="WR89" s="175" t="str">
        <v/>
      </c>
      <c r="WS89" s="175" t="str">
        <v/>
      </c>
      <c r="WT89" s="175" t="str">
        <v/>
      </c>
      <c r="WU89" s="175" t="str">
        <v/>
      </c>
      <c r="WV89" s="175" t="str">
        <v/>
      </c>
      <c r="WW89" s="175" t="str">
        <v/>
      </c>
      <c r="WX89" s="175" t="str">
        <v/>
      </c>
      <c r="WY89" s="175" t="str">
        <v/>
      </c>
      <c r="WZ89" s="175" t="str">
        <v/>
      </c>
      <c r="XA89" s="175" t="str">
        <v/>
      </c>
      <c r="XB89" s="175" t="str">
        <v/>
      </c>
      <c r="XC89" s="175" t="str">
        <v/>
      </c>
      <c r="XD89" s="175" t="str">
        <v/>
      </c>
      <c r="XE89" s="175" t="str">
        <v/>
      </c>
      <c r="XF89" s="175" t="str">
        <v/>
      </c>
      <c r="XG89" s="175" t="str">
        <v/>
      </c>
      <c r="XH89" s="175" t="str">
        <v/>
      </c>
      <c r="XI89" s="175" t="str">
        <v/>
      </c>
      <c r="XJ89" s="175" t="str">
        <v/>
      </c>
      <c r="XK89" s="175" t="str">
        <v/>
      </c>
      <c r="XL89" s="175" t="str">
        <v/>
      </c>
      <c r="XM89" s="175" t="str">
        <v/>
      </c>
      <c r="XN89" s="175" t="str">
        <v/>
      </c>
      <c r="XO89" s="175" t="str">
        <v/>
      </c>
      <c r="XP89" s="175" t="str">
        <v/>
      </c>
      <c r="XQ89" s="175" t="str">
        <v/>
      </c>
      <c r="XR89" s="175" t="str">
        <v/>
      </c>
      <c r="XS89" s="175" t="str">
        <v/>
      </c>
      <c r="XT89" s="175" t="str">
        <v/>
      </c>
      <c r="XU89" s="175" t="str">
        <v/>
      </c>
      <c r="XV89" s="175" t="str">
        <v/>
      </c>
      <c r="XW89" s="175" t="str">
        <v/>
      </c>
      <c r="XX89" s="175" t="str">
        <v/>
      </c>
      <c r="XY89" s="175" t="str">
        <v/>
      </c>
      <c r="XZ89" s="175" t="str">
        <v/>
      </c>
      <c r="YA89" s="175" t="str">
        <v/>
      </c>
      <c r="YB89" s="175" t="str">
        <v/>
      </c>
      <c r="YC89" s="175" t="str">
        <v/>
      </c>
      <c r="YD89" s="175" t="str">
        <v/>
      </c>
      <c r="YE89" s="175" t="str">
        <v/>
      </c>
      <c r="YF89" s="175" t="str">
        <v/>
      </c>
      <c r="YG89" s="175" t="str">
        <v/>
      </c>
      <c r="YH89" s="175" t="str">
        <v/>
      </c>
      <c r="YI89" s="175" t="str">
        <v/>
      </c>
      <c r="YJ89" s="175" t="str">
        <v/>
      </c>
      <c r="YK89" s="175" t="str">
        <v/>
      </c>
      <c r="YL89" s="175" t="str">
        <v/>
      </c>
      <c r="YM89" s="175" t="str">
        <v/>
      </c>
      <c r="YN89" s="175" t="str">
        <v/>
      </c>
      <c r="YO89" s="175" t="str">
        <v/>
      </c>
      <c r="YP89" s="175" t="str">
        <v/>
      </c>
      <c r="YQ89" s="175" t="str">
        <v/>
      </c>
      <c r="YR89" s="175" t="str">
        <v/>
      </c>
      <c r="YS89" s="175" t="str">
        <v/>
      </c>
      <c r="YT89" s="175" t="str">
        <v/>
      </c>
      <c r="YU89" s="175" t="str">
        <v/>
      </c>
      <c r="YV89" s="175" t="str">
        <v/>
      </c>
      <c r="YW89" s="175" t="str">
        <v/>
      </c>
      <c r="YX89" s="175" t="str">
        <v/>
      </c>
      <c r="YY89" s="175" t="str">
        <v/>
      </c>
      <c r="YZ89" s="175" t="str">
        <v/>
      </c>
      <c r="ZA89" s="175" t="str">
        <v/>
      </c>
      <c r="ZB89" s="175" t="str">
        <v/>
      </c>
      <c r="ZC89" s="175" t="str">
        <v/>
      </c>
      <c r="ZD89" s="175" t="str">
        <v/>
      </c>
      <c r="ZE89" s="175" t="str">
        <v/>
      </c>
      <c r="ZF89" s="175" t="str">
        <v/>
      </c>
      <c r="ZG89" s="175" t="str">
        <v/>
      </c>
      <c r="ZH89" s="175" t="str">
        <v/>
      </c>
      <c r="ZI89" s="175" t="str">
        <v/>
      </c>
      <c r="ZJ89" s="175" t="str">
        <v/>
      </c>
      <c r="ZK89" s="175" t="str">
        <v/>
      </c>
      <c r="ZL89" s="175" t="str">
        <v/>
      </c>
      <c r="ZM89" s="175" t="str">
        <v/>
      </c>
      <c r="ZN89" s="175" t="str">
        <v/>
      </c>
      <c r="ZO89" s="175" t="str">
        <v/>
      </c>
      <c r="ZP89" s="175" t="str">
        <v/>
      </c>
      <c r="ZQ89" s="175" t="str">
        <v/>
      </c>
      <c r="ZR89" s="175" t="str">
        <v/>
      </c>
      <c r="ZS89" s="175" t="str">
        <v/>
      </c>
      <c r="ZT89" s="175" t="str">
        <v/>
      </c>
      <c r="ZU89" s="175" t="str">
        <v/>
      </c>
      <c r="ZV89" s="175" t="str">
        <v/>
      </c>
      <c r="ZW89" s="175" t="str">
        <v/>
      </c>
      <c r="ZX89" s="175" t="str">
        <v/>
      </c>
      <c r="ZY89" s="175" t="str">
        <v/>
      </c>
      <c r="ZZ89" s="175" t="str">
        <v/>
      </c>
      <c r="AAA89" s="175" t="str">
        <v/>
      </c>
      <c r="AAB89" s="175" t="str">
        <v/>
      </c>
      <c r="AAC89" s="175" t="str">
        <v/>
      </c>
      <c r="AAD89" s="175" t="str">
        <v/>
      </c>
      <c r="AAE89" s="175" t="str">
        <v/>
      </c>
      <c r="AAF89" s="175" t="str">
        <v/>
      </c>
      <c r="AAG89" s="175" t="str">
        <v/>
      </c>
      <c r="AAH89" s="175" t="str">
        <v/>
      </c>
      <c r="AAI89" s="175" t="str">
        <v/>
      </c>
      <c r="AAJ89" s="175" t="str">
        <v/>
      </c>
      <c r="AAK89" s="175" t="str">
        <v/>
      </c>
      <c r="AAL89" s="175" t="str">
        <v/>
      </c>
      <c r="AAM89" s="175" t="str">
        <v/>
      </c>
      <c r="AAN89" s="175" t="str">
        <v/>
      </c>
      <c r="AAO89" s="175" t="str">
        <v/>
      </c>
      <c r="AAP89" s="175" t="str">
        <v/>
      </c>
      <c r="AAQ89" s="175" t="str">
        <v/>
      </c>
      <c r="AAR89" s="175" t="str">
        <v/>
      </c>
      <c r="AAS89" s="175" t="str">
        <v/>
      </c>
      <c r="AAT89" s="175" t="str">
        <v/>
      </c>
      <c r="AAU89" s="175" t="str">
        <v/>
      </c>
      <c r="AAV89" s="175" t="str">
        <v/>
      </c>
      <c r="AAW89" s="175" t="str">
        <v/>
      </c>
      <c r="AAX89" s="175" t="str">
        <v/>
      </c>
      <c r="AAY89" s="175" t="str">
        <v/>
      </c>
      <c r="AAZ89" s="175" t="str">
        <v/>
      </c>
      <c r="ABA89" s="175" t="str">
        <v/>
      </c>
      <c r="ABB89" s="175" t="str">
        <v/>
      </c>
      <c r="ABC89" s="175" t="str">
        <v/>
      </c>
      <c r="ABD89" s="175" t="str">
        <v/>
      </c>
      <c r="ABE89" s="175" t="str">
        <v/>
      </c>
      <c r="ABF89" s="175" t="str">
        <v/>
      </c>
      <c r="ABG89" s="175" t="str">
        <v/>
      </c>
      <c r="ABH89" s="175" t="str">
        <v/>
      </c>
      <c r="ABI89" s="175" t="str">
        <v/>
      </c>
      <c r="ABJ89" s="175" t="str">
        <v/>
      </c>
      <c r="ABK89" s="175" t="str">
        <v/>
      </c>
      <c r="ABL89" s="175" t="str">
        <v/>
      </c>
      <c r="ABM89" s="175" t="str">
        <v/>
      </c>
      <c r="ABN89" s="175" t="str">
        <v/>
      </c>
      <c r="ABO89" s="175" t="str">
        <v/>
      </c>
      <c r="ABP89" s="175" t="str">
        <v/>
      </c>
      <c r="ABQ89" s="175" t="str">
        <v/>
      </c>
      <c r="ABR89" s="175" t="str">
        <v/>
      </c>
      <c r="ABS89" s="175" t="str">
        <v/>
      </c>
      <c r="ABT89" s="175" t="str">
        <v/>
      </c>
      <c r="ABU89" s="175" t="str">
        <v/>
      </c>
      <c r="ABV89" s="175" t="str">
        <v/>
      </c>
      <c r="ABW89" s="175" t="str">
        <v/>
      </c>
      <c r="ABX89" s="175" t="str">
        <v/>
      </c>
      <c r="ABY89" s="175" t="str">
        <v/>
      </c>
      <c r="ABZ89" s="175" t="str">
        <v/>
      </c>
      <c r="ACA89" s="175" t="str">
        <v/>
      </c>
      <c r="ACB89" s="175" t="str">
        <v/>
      </c>
      <c r="ACC89" s="175" t="str">
        <v/>
      </c>
      <c r="ACD89" s="175" t="str">
        <v/>
      </c>
      <c r="ACE89" s="175" t="str">
        <v/>
      </c>
      <c r="ACF89" s="175" t="str">
        <v/>
      </c>
      <c r="ACG89" s="175" t="str">
        <v/>
      </c>
      <c r="ACH89" s="175" t="str">
        <v/>
      </c>
      <c r="ACI89" s="175" t="str">
        <v/>
      </c>
      <c r="ACJ89" s="175" t="str">
        <v/>
      </c>
      <c r="ACK89" s="175" t="str">
        <v/>
      </c>
      <c r="ACL89" s="175" t="str">
        <v/>
      </c>
      <c r="ACM89" s="175" t="str">
        <v/>
      </c>
      <c r="ACN89" s="175" t="str">
        <v/>
      </c>
      <c r="ACO89" s="175" t="str">
        <v/>
      </c>
      <c r="ACP89" s="175" t="str">
        <v/>
      </c>
      <c r="ACQ89" s="175" t="str">
        <v/>
      </c>
      <c r="ACR89" s="175" t="str">
        <v/>
      </c>
      <c r="ACS89" s="175" t="str">
        <v/>
      </c>
      <c r="ACT89" s="175" t="str">
        <v/>
      </c>
      <c r="ACU89" s="175" t="str">
        <v/>
      </c>
      <c r="ACV89" s="175" t="str">
        <v/>
      </c>
      <c r="ACW89" s="175" t="str">
        <v/>
      </c>
      <c r="ACX89" s="175" t="str">
        <v/>
      </c>
      <c r="ACY89" s="175" t="str">
        <v/>
      </c>
      <c r="ACZ89" s="175" t="str">
        <v/>
      </c>
      <c r="ADA89" s="175" t="str">
        <v/>
      </c>
      <c r="ADB89" s="175" t="str">
        <v/>
      </c>
      <c r="ADC89" s="175" t="str">
        <v/>
      </c>
      <c r="ADD89" s="175" t="str">
        <v/>
      </c>
      <c r="ADE89" s="175" t="str">
        <v/>
      </c>
      <c r="ADF89" s="175" t="str">
        <v/>
      </c>
      <c r="ADG89" s="175" t="str">
        <v/>
      </c>
      <c r="ADH89" s="175" t="str">
        <v/>
      </c>
      <c r="ADI89" s="175" t="str">
        <v/>
      </c>
      <c r="ADJ89" s="175" t="str">
        <v/>
      </c>
      <c r="ADK89" s="175" t="str">
        <v/>
      </c>
      <c r="ADL89" s="175" t="str">
        <v/>
      </c>
      <c r="ADM89" s="175" t="str">
        <v/>
      </c>
      <c r="ADN89" s="175" t="str">
        <v/>
      </c>
      <c r="ADO89" s="175" t="str">
        <v/>
      </c>
      <c r="ADP89" s="175" t="str">
        <v/>
      </c>
      <c r="ADQ89" s="175" t="str">
        <v/>
      </c>
      <c r="ADR89" s="175" t="str">
        <v/>
      </c>
      <c r="ADS89" s="175" t="str">
        <v/>
      </c>
      <c r="ADT89" s="175" t="str">
        <v/>
      </c>
      <c r="ADU89" s="175" t="str">
        <v/>
      </c>
      <c r="ADV89" s="175" t="str">
        <v/>
      </c>
      <c r="ADW89" s="175" t="str">
        <v/>
      </c>
      <c r="ADX89" s="175" t="str">
        <v/>
      </c>
      <c r="ADY89" s="175" t="str">
        <v/>
      </c>
      <c r="ADZ89" s="175" t="str">
        <v/>
      </c>
      <c r="AEA89" s="175" t="str">
        <v/>
      </c>
      <c r="AEB89" s="175" t="str">
        <v/>
      </c>
      <c r="AEC89" s="175" t="str">
        <v/>
      </c>
      <c r="AED89" s="175" t="str">
        <v/>
      </c>
      <c r="AEE89" s="175" t="str">
        <v/>
      </c>
      <c r="AEF89" s="175" t="str">
        <v/>
      </c>
      <c r="AEG89" s="175" t="str">
        <v/>
      </c>
      <c r="AEH89" s="175" t="str">
        <v/>
      </c>
      <c r="AEI89" s="175" t="str">
        <v/>
      </c>
      <c r="AEJ89" s="175" t="str">
        <v/>
      </c>
      <c r="AEK89" s="175" t="str">
        <v/>
      </c>
      <c r="AEL89" s="175" t="str">
        <v/>
      </c>
      <c r="AEM89" s="175" t="str">
        <v/>
      </c>
      <c r="AEN89" s="175" t="str">
        <v/>
      </c>
      <c r="AEO89" s="175" t="str">
        <v/>
      </c>
      <c r="AEP89" s="175" t="str">
        <v/>
      </c>
      <c r="AEQ89" s="175" t="str">
        <v/>
      </c>
      <c r="AER89" s="175" t="str">
        <v/>
      </c>
      <c r="AES89" s="175" t="str">
        <v/>
      </c>
      <c r="AET89" s="175" t="str">
        <v/>
      </c>
      <c r="AEU89" s="175" t="str">
        <v/>
      </c>
      <c r="AEV89" s="175" t="str">
        <v/>
      </c>
      <c r="AEW89" s="175" t="str">
        <v/>
      </c>
      <c r="AEX89" s="175" t="str">
        <v/>
      </c>
      <c r="AEY89" s="175" t="str">
        <v/>
      </c>
      <c r="AEZ89" s="175" t="str">
        <v/>
      </c>
      <c r="AFA89" s="175" t="str">
        <v/>
      </c>
      <c r="AFB89" s="175" t="str">
        <v/>
      </c>
      <c r="AFC89" s="175" t="str">
        <v/>
      </c>
      <c r="AFD89" s="175" t="str">
        <v/>
      </c>
      <c r="AFE89" s="175" t="str">
        <v/>
      </c>
      <c r="AFF89" s="175" t="str">
        <v/>
      </c>
      <c r="AFG89" s="175" t="str">
        <v/>
      </c>
      <c r="AFH89" s="175" t="str">
        <v/>
      </c>
      <c r="AFI89" s="175" t="str">
        <v/>
      </c>
      <c r="AFJ89" s="175" t="str">
        <v/>
      </c>
      <c r="AFK89" s="175" t="str">
        <v/>
      </c>
      <c r="AFL89" s="175" t="str">
        <v/>
      </c>
      <c r="AFM89" s="175" t="str">
        <v/>
      </c>
      <c r="AFN89" s="175" t="str">
        <v/>
      </c>
      <c r="AFO89" s="175" t="str">
        <v/>
      </c>
      <c r="AFP89" s="175" t="str">
        <v/>
      </c>
      <c r="AFQ89" s="175" t="str">
        <v/>
      </c>
      <c r="AFR89" s="175" t="str">
        <v/>
      </c>
      <c r="AFS89" s="175" t="str">
        <v/>
      </c>
      <c r="AFT89" s="175" t="str">
        <v/>
      </c>
      <c r="AFU89" s="175" t="str">
        <v/>
      </c>
      <c r="AFV89" s="175" t="str">
        <v/>
      </c>
      <c r="AFW89" s="175" t="str">
        <v/>
      </c>
      <c r="AFX89" s="175" t="str">
        <v/>
      </c>
      <c r="AFY89" s="175" t="str">
        <v/>
      </c>
      <c r="AFZ89" s="175" t="str">
        <v/>
      </c>
      <c r="AGA89" s="175" t="str">
        <v/>
      </c>
      <c r="AGB89" s="175" t="str">
        <v/>
      </c>
      <c r="AGC89" s="175" t="str">
        <v/>
      </c>
      <c r="AGD89" s="175" t="str">
        <v/>
      </c>
      <c r="AGE89" s="175" t="str">
        <v/>
      </c>
      <c r="AGF89" s="175" t="str">
        <v/>
      </c>
      <c r="AGG89" s="175" t="str">
        <v/>
      </c>
      <c r="AGH89" s="175" t="str">
        <v/>
      </c>
      <c r="AGI89" s="175" t="str">
        <v/>
      </c>
      <c r="AGJ89" s="175" t="str">
        <v/>
      </c>
      <c r="AGK89" s="175" t="str">
        <v/>
      </c>
      <c r="AGL89" s="175" t="str">
        <v/>
      </c>
      <c r="AGM89" s="175" t="str">
        <v/>
      </c>
      <c r="AGN89" s="175" t="str">
        <v/>
      </c>
      <c r="AGO89" s="175" t="str">
        <v/>
      </c>
      <c r="AGP89" s="175" t="str">
        <v/>
      </c>
      <c r="AGQ89" s="175" t="str">
        <v/>
      </c>
      <c r="AGR89" s="175" t="str">
        <v/>
      </c>
      <c r="AGS89" s="175" t="str">
        <v/>
      </c>
      <c r="AGT89" s="175" t="str">
        <v/>
      </c>
      <c r="AGU89" s="175" t="str">
        <v/>
      </c>
      <c r="AGV89" s="175" t="str">
        <v/>
      </c>
      <c r="AGW89" s="175" t="str">
        <v/>
      </c>
      <c r="AGX89" s="175" t="str">
        <v/>
      </c>
      <c r="AGY89" s="175" t="str">
        <v/>
      </c>
      <c r="AGZ89" s="175" t="str">
        <v/>
      </c>
      <c r="AHA89" s="175" t="str">
        <v/>
      </c>
      <c r="AHB89" s="175" t="str">
        <v/>
      </c>
      <c r="AHC89" s="175" t="str">
        <v/>
      </c>
      <c r="AHD89" s="175" t="str">
        <v/>
      </c>
      <c r="AHE89" s="175" t="str">
        <v/>
      </c>
      <c r="AHF89" s="175" t="str">
        <v/>
      </c>
      <c r="AHG89" s="175" t="str">
        <v/>
      </c>
      <c r="AHH89" s="175" t="str">
        <v/>
      </c>
      <c r="AHI89" s="175" t="str">
        <v/>
      </c>
      <c r="AHJ89" s="175" t="str">
        <v/>
      </c>
      <c r="AHK89" s="175" t="str">
        <v/>
      </c>
      <c r="AHL89" s="175" t="str">
        <v/>
      </c>
      <c r="AHM89" s="175" t="str">
        <v/>
      </c>
      <c r="AHN89" s="175" t="str">
        <v/>
      </c>
      <c r="AHO89" s="175" t="str">
        <v/>
      </c>
      <c r="AHP89" s="175" t="str">
        <v/>
      </c>
      <c r="AHQ89" s="175" t="str">
        <v/>
      </c>
      <c r="AHR89" s="175" t="str">
        <v/>
      </c>
      <c r="AHS89" s="175" t="str">
        <v/>
      </c>
      <c r="AHT89" s="175" t="str">
        <v/>
      </c>
      <c r="AHU89" s="175" t="str">
        <v/>
      </c>
      <c r="AHV89" s="175" t="str">
        <v/>
      </c>
      <c r="AHW89" s="175" t="str">
        <v/>
      </c>
      <c r="AHX89" s="175" t="str">
        <v/>
      </c>
      <c r="AHY89" s="175" t="str">
        <v/>
      </c>
      <c r="AHZ89" s="175" t="str">
        <v/>
      </c>
      <c r="AIA89" s="175" t="str">
        <v/>
      </c>
      <c r="AIB89" s="175" t="str">
        <v/>
      </c>
      <c r="AIC89" s="175" t="str">
        <v/>
      </c>
      <c r="AID89" s="175" t="str">
        <v/>
      </c>
      <c r="AIE89" s="175" t="str">
        <v/>
      </c>
      <c r="AIF89" s="175" t="str">
        <v/>
      </c>
      <c r="AIG89" s="175" t="str">
        <v/>
      </c>
      <c r="AIH89" s="175" t="str">
        <v/>
      </c>
      <c r="AII89" s="175" t="str">
        <v/>
      </c>
      <c r="AIJ89" s="175" t="str">
        <v/>
      </c>
      <c r="AIK89" s="175" t="str">
        <v/>
      </c>
      <c r="AIL89" s="175" t="str">
        <v/>
      </c>
      <c r="AIM89" s="175" t="str">
        <v/>
      </c>
      <c r="AIN89" s="175" t="str">
        <v/>
      </c>
      <c r="AIO89" s="175" t="str">
        <v/>
      </c>
      <c r="AIP89" s="175" t="str">
        <v/>
      </c>
      <c r="AIQ89" s="175" t="str">
        <v/>
      </c>
      <c r="AIR89" s="175" t="str">
        <v/>
      </c>
      <c r="AIS89" s="175" t="str">
        <v/>
      </c>
      <c r="AIT89" s="175" t="str">
        <v/>
      </c>
      <c r="AIU89" s="175" t="str">
        <v/>
      </c>
      <c r="AIV89" s="175" t="str">
        <v/>
      </c>
      <c r="AIW89" s="175" t="str">
        <v/>
      </c>
      <c r="AIX89" s="175" t="str">
        <v/>
      </c>
      <c r="AIY89" s="175" t="str">
        <v/>
      </c>
      <c r="AIZ89" s="175" t="str">
        <v/>
      </c>
      <c r="AJA89" s="175" t="str">
        <v/>
      </c>
      <c r="AJB89" s="175" t="str">
        <v/>
      </c>
      <c r="AJC89" s="175" t="str">
        <v/>
      </c>
      <c r="AJD89" s="175" t="str">
        <v/>
      </c>
      <c r="AJE89" s="175" t="str">
        <v/>
      </c>
      <c r="AJF89" s="175" t="str">
        <v/>
      </c>
      <c r="AJG89" s="175" t="str">
        <v/>
      </c>
      <c r="AJH89" s="175" t="str">
        <v/>
      </c>
      <c r="AJI89" s="175" t="str">
        <v/>
      </c>
      <c r="AJJ89" s="175" t="str">
        <v/>
      </c>
      <c r="AJK89" s="175" t="str">
        <v/>
      </c>
      <c r="AJL89" s="175" t="str">
        <v/>
      </c>
      <c r="AJM89" s="175" t="str">
        <v/>
      </c>
      <c r="AJN89" s="175" t="str">
        <v/>
      </c>
      <c r="AJO89" s="175" t="str">
        <v/>
      </c>
      <c r="AJP89" s="175" t="str">
        <v/>
      </c>
      <c r="AJQ89" s="175" t="str">
        <v/>
      </c>
      <c r="AJR89" s="175" t="str">
        <v/>
      </c>
      <c r="AJS89" s="175" t="str">
        <v/>
      </c>
      <c r="AJT89" s="175" t="str">
        <v/>
      </c>
      <c r="AJU89" s="175" t="str">
        <v/>
      </c>
      <c r="AJV89" s="175" t="str">
        <v/>
      </c>
      <c r="AJW89" s="175" t="str">
        <v/>
      </c>
      <c r="AJX89" s="175" t="str">
        <v/>
      </c>
      <c r="AJY89" s="175" t="str">
        <v/>
      </c>
      <c r="AJZ89" s="175" t="str">
        <v/>
      </c>
      <c r="AKA89" s="175" t="str">
        <v/>
      </c>
      <c r="AKB89" s="175" t="str">
        <v/>
      </c>
      <c r="AKC89" s="175" t="str">
        <v/>
      </c>
      <c r="AKD89" s="175" t="str">
        <v/>
      </c>
      <c r="AKE89" s="175" t="str">
        <v/>
      </c>
      <c r="AKF89" s="175" t="str">
        <v/>
      </c>
      <c r="AKG89" s="175" t="str">
        <v/>
      </c>
      <c r="AKH89" s="175" t="str">
        <v/>
      </c>
      <c r="AKI89" s="175" t="str">
        <v/>
      </c>
      <c r="AKJ89" s="175" t="str">
        <v/>
      </c>
      <c r="AKK89" s="175" t="str">
        <v/>
      </c>
      <c r="AKL89" s="175" t="str">
        <v/>
      </c>
      <c r="AKM89" s="175" t="str">
        <v/>
      </c>
      <c r="AKN89" s="175" t="str">
        <v/>
      </c>
      <c r="AKO89" s="175" t="str">
        <v/>
      </c>
      <c r="AKP89" s="175" t="str">
        <v/>
      </c>
      <c r="AKQ89" s="175" t="str">
        <v/>
      </c>
      <c r="AKR89" s="175" t="str">
        <v/>
      </c>
      <c r="AKS89" s="175" t="str">
        <v/>
      </c>
      <c r="AKT89" s="175" t="str">
        <v/>
      </c>
      <c r="AKU89" s="175" t="str">
        <v/>
      </c>
      <c r="AKV89" s="175" t="str">
        <v/>
      </c>
      <c r="AKW89" s="175" t="str">
        <v/>
      </c>
      <c r="AKX89" s="175" t="str">
        <v/>
      </c>
      <c r="AKY89" s="175" t="str">
        <v/>
      </c>
      <c r="AKZ89" s="175" t="str">
        <v/>
      </c>
      <c r="ALA89" s="175" t="str">
        <v/>
      </c>
      <c r="ALB89" s="175" t="str">
        <v/>
      </c>
      <c r="ALC89" s="175" t="str">
        <v/>
      </c>
      <c r="ALD89" s="175" t="str">
        <v/>
      </c>
      <c r="ALE89" s="175" t="str">
        <v/>
      </c>
      <c r="ALF89" s="175" t="str">
        <v/>
      </c>
      <c r="ALG89" s="175" t="str">
        <v/>
      </c>
      <c r="ALH89" s="175" t="str">
        <v/>
      </c>
      <c r="ALI89" s="175" t="str">
        <v/>
      </c>
      <c r="ALJ89" s="175" t="str">
        <v/>
      </c>
      <c r="ALK89" s="175" t="str">
        <v/>
      </c>
      <c r="ALL89" s="175" t="str">
        <v/>
      </c>
      <c r="ALM89" s="175" t="str">
        <v/>
      </c>
      <c r="ALN89" s="175" t="str">
        <v/>
      </c>
      <c r="ALO89" s="175" t="str">
        <v/>
      </c>
      <c r="ALP89" s="175" t="str">
        <v/>
      </c>
      <c r="ALQ89" s="175" t="str">
        <v/>
      </c>
      <c r="ALR89" s="175" t="str">
        <v/>
      </c>
      <c r="ALS89" s="175" t="str">
        <v/>
      </c>
      <c r="ALT89" s="175" t="str">
        <v/>
      </c>
      <c r="ALU89" s="175" t="str">
        <v/>
      </c>
      <c r="ALV89" s="175" t="str">
        <v/>
      </c>
      <c r="ALW89" s="175" t="str">
        <v/>
      </c>
      <c r="ALX89" s="176" t="str">
        <v/>
      </c>
    </row>
    <row r="90" spans="1:1012" x14ac:dyDescent="0.3">
      <c r="A90" s="98" t="str">
        <f t="shared" si="1"/>
        <v/>
      </c>
      <c r="B90" s="190" t="str">
        <f>IF(Calculations[[#This Row],[Adoption Year]]&lt;=Plan_Yrs,Inv*(1+YoY_Inv)^Calculations[[#This Row],[Adoption Year]],"")</f>
        <v/>
      </c>
      <c r="C90" s="190" t="str">
        <f>IF(Calculations[[#This Row],[Adoption Year]]&lt;= Plan_Yrs, Calculations[[#This Row],[Investment]]/(1+DR)^Calculations[[#This Row],[Adoption Year]],"")</f>
        <v/>
      </c>
      <c r="D90" s="190" t="str">
        <f>IF(Calculations[[#This Row],[Adoption Year]]&lt;=Plan_Yrs,
   IF(DR=0,
      Ben*((1+YoY_Ben))^Calculations[[#This Row],[Adoption Year]] * Ben_Life / (1+DR)^Calculations[[#This Row],[Adoption Year]],
      Ben * ((1+YoY_Ben)/(1+DR))^Calculations[[#This Row],[Adoption Year]] * (1 - (1/(1+DR))^Ben_Life) / DR
   ),
   ""
)</f>
        <v/>
      </c>
      <c r="E90" s="190" t="str">
        <f>IF(Calculations[[#This Row],[Adoption Year]]&lt;= Plan_Yrs,Calculations[[#This Row],[Lifetime Benefits PV]]-Calculations[[#This Row],[Investment PV]],"")</f>
        <v/>
      </c>
      <c r="F90" s="190" t="str">
        <f>IF(Calculations[[#This Row],[Adoption Year]]&lt;= Plan_Yrs, MAX(Calculations[NPV])-Calculations[[#This Row],[NPV]],"")</f>
        <v/>
      </c>
      <c r="G90" s="191" t="str">
        <f>IF(Calculations[[#This Row],[Adoption Year]]&lt;= Plan_Yrs, AVERAGE(M90:ALX90),"")</f>
        <v/>
      </c>
      <c r="H90" s="192" t="str">
        <f>IF(Calculations[[#This Row],[Adoption Year]]&lt;= Plan_Yrs, MAX(Calculations[NPV Mean])-Calculations[[#This Row],[NPV Mean]],"")</f>
        <v/>
      </c>
      <c r="I90"/>
      <c r="J90" s="6"/>
      <c r="K90" s="66">
        <v>23</v>
      </c>
      <c r="L90" s="180" t="str">
        <f>Calculations[[#This Row],[NPV]]</f>
        <v/>
      </c>
      <c r="M90" s="175" t="str">
        <v/>
      </c>
      <c r="N90" s="175" t="str">
        <v/>
      </c>
      <c r="O90" s="175" t="str">
        <v/>
      </c>
      <c r="P90" s="175" t="str">
        <v/>
      </c>
      <c r="Q90" s="175" t="str">
        <v/>
      </c>
      <c r="R90" s="175" t="str">
        <v/>
      </c>
      <c r="S90" s="175" t="str">
        <v/>
      </c>
      <c r="T90" s="175" t="str">
        <v/>
      </c>
      <c r="U90" s="175" t="str">
        <v/>
      </c>
      <c r="V90" s="175" t="str">
        <v/>
      </c>
      <c r="W90" s="175" t="str">
        <v/>
      </c>
      <c r="X90" s="175" t="str">
        <v/>
      </c>
      <c r="Y90" s="175" t="str">
        <v/>
      </c>
      <c r="Z90" s="175" t="str">
        <v/>
      </c>
      <c r="AA90" s="175" t="str">
        <v/>
      </c>
      <c r="AB90" s="175" t="str">
        <v/>
      </c>
      <c r="AC90" s="175" t="str">
        <v/>
      </c>
      <c r="AD90" s="175" t="str">
        <v/>
      </c>
      <c r="AE90" s="175" t="str">
        <v/>
      </c>
      <c r="AF90" s="175" t="str">
        <v/>
      </c>
      <c r="AG90" s="175" t="str">
        <v/>
      </c>
      <c r="AH90" s="175" t="str">
        <v/>
      </c>
      <c r="AI90" s="175" t="str">
        <v/>
      </c>
      <c r="AJ90" s="175" t="str">
        <v/>
      </c>
      <c r="AK90" s="175" t="str">
        <v/>
      </c>
      <c r="AL90" s="175" t="str">
        <v/>
      </c>
      <c r="AM90" s="175" t="str">
        <v/>
      </c>
      <c r="AN90" s="175" t="str">
        <v/>
      </c>
      <c r="AO90" s="175" t="str">
        <v/>
      </c>
      <c r="AP90" s="175" t="str">
        <v/>
      </c>
      <c r="AQ90" s="175" t="str">
        <v/>
      </c>
      <c r="AR90" s="175" t="str">
        <v/>
      </c>
      <c r="AS90" s="175" t="str">
        <v/>
      </c>
      <c r="AT90" s="175" t="str">
        <v/>
      </c>
      <c r="AU90" s="175" t="str">
        <v/>
      </c>
      <c r="AV90" s="175" t="str">
        <v/>
      </c>
      <c r="AW90" s="175" t="str">
        <v/>
      </c>
      <c r="AX90" s="175" t="str">
        <v/>
      </c>
      <c r="AY90" s="175" t="str">
        <v/>
      </c>
      <c r="AZ90" s="175" t="str">
        <v/>
      </c>
      <c r="BA90" s="175" t="str">
        <v/>
      </c>
      <c r="BB90" s="175" t="str">
        <v/>
      </c>
      <c r="BC90" s="175" t="str">
        <v/>
      </c>
      <c r="BD90" s="175" t="str">
        <v/>
      </c>
      <c r="BE90" s="175" t="str">
        <v/>
      </c>
      <c r="BF90" s="175" t="str">
        <v/>
      </c>
      <c r="BG90" s="175" t="str">
        <v/>
      </c>
      <c r="BH90" s="175" t="str">
        <v/>
      </c>
      <c r="BI90" s="175" t="str">
        <v/>
      </c>
      <c r="BJ90" s="175" t="str">
        <v/>
      </c>
      <c r="BK90" s="175" t="str">
        <v/>
      </c>
      <c r="BL90" s="175" t="str">
        <v/>
      </c>
      <c r="BM90" s="175" t="str">
        <v/>
      </c>
      <c r="BN90" s="175" t="str">
        <v/>
      </c>
      <c r="BO90" s="175" t="str">
        <v/>
      </c>
      <c r="BP90" s="175" t="str">
        <v/>
      </c>
      <c r="BQ90" s="175" t="str">
        <v/>
      </c>
      <c r="BR90" s="175" t="str">
        <v/>
      </c>
      <c r="BS90" s="175" t="str">
        <v/>
      </c>
      <c r="BT90" s="175" t="str">
        <v/>
      </c>
      <c r="BU90" s="175" t="str">
        <v/>
      </c>
      <c r="BV90" s="175" t="str">
        <v/>
      </c>
      <c r="BW90" s="175" t="str">
        <v/>
      </c>
      <c r="BX90" s="175" t="str">
        <v/>
      </c>
      <c r="BY90" s="175" t="str">
        <v/>
      </c>
      <c r="BZ90" s="175" t="str">
        <v/>
      </c>
      <c r="CA90" s="175" t="str">
        <v/>
      </c>
      <c r="CB90" s="175" t="str">
        <v/>
      </c>
      <c r="CC90" s="175" t="str">
        <v/>
      </c>
      <c r="CD90" s="175" t="str">
        <v/>
      </c>
      <c r="CE90" s="175" t="str">
        <v/>
      </c>
      <c r="CF90" s="175" t="str">
        <v/>
      </c>
      <c r="CG90" s="175" t="str">
        <v/>
      </c>
      <c r="CH90" s="175" t="str">
        <v/>
      </c>
      <c r="CI90" s="175" t="str">
        <v/>
      </c>
      <c r="CJ90" s="175" t="str">
        <v/>
      </c>
      <c r="CK90" s="175" t="str">
        <v/>
      </c>
      <c r="CL90" s="175" t="str">
        <v/>
      </c>
      <c r="CM90" s="175" t="str">
        <v/>
      </c>
      <c r="CN90" s="175" t="str">
        <v/>
      </c>
      <c r="CO90" s="175" t="str">
        <v/>
      </c>
      <c r="CP90" s="175" t="str">
        <v/>
      </c>
      <c r="CQ90" s="175" t="str">
        <v/>
      </c>
      <c r="CR90" s="175" t="str">
        <v/>
      </c>
      <c r="CS90" s="175" t="str">
        <v/>
      </c>
      <c r="CT90" s="175" t="str">
        <v/>
      </c>
      <c r="CU90" s="175" t="str">
        <v/>
      </c>
      <c r="CV90" s="175" t="str">
        <v/>
      </c>
      <c r="CW90" s="175" t="str">
        <v/>
      </c>
      <c r="CX90" s="175" t="str">
        <v/>
      </c>
      <c r="CY90" s="175" t="str">
        <v/>
      </c>
      <c r="CZ90" s="175" t="str">
        <v/>
      </c>
      <c r="DA90" s="175" t="str">
        <v/>
      </c>
      <c r="DB90" s="175" t="str">
        <v/>
      </c>
      <c r="DC90" s="175" t="str">
        <v/>
      </c>
      <c r="DD90" s="175" t="str">
        <v/>
      </c>
      <c r="DE90" s="175" t="str">
        <v/>
      </c>
      <c r="DF90" s="175" t="str">
        <v/>
      </c>
      <c r="DG90" s="175" t="str">
        <v/>
      </c>
      <c r="DH90" s="175" t="str">
        <v/>
      </c>
      <c r="DI90" s="175" t="str">
        <v/>
      </c>
      <c r="DJ90" s="175" t="str">
        <v/>
      </c>
      <c r="DK90" s="175" t="str">
        <v/>
      </c>
      <c r="DL90" s="175" t="str">
        <v/>
      </c>
      <c r="DM90" s="175" t="str">
        <v/>
      </c>
      <c r="DN90" s="175" t="str">
        <v/>
      </c>
      <c r="DO90" s="175" t="str">
        <v/>
      </c>
      <c r="DP90" s="175" t="str">
        <v/>
      </c>
      <c r="DQ90" s="175" t="str">
        <v/>
      </c>
      <c r="DR90" s="175" t="str">
        <v/>
      </c>
      <c r="DS90" s="175" t="str">
        <v/>
      </c>
      <c r="DT90" s="175" t="str">
        <v/>
      </c>
      <c r="DU90" s="175" t="str">
        <v/>
      </c>
      <c r="DV90" s="175" t="str">
        <v/>
      </c>
      <c r="DW90" s="175" t="str">
        <v/>
      </c>
      <c r="DX90" s="175" t="str">
        <v/>
      </c>
      <c r="DY90" s="175" t="str">
        <v/>
      </c>
      <c r="DZ90" s="175" t="str">
        <v/>
      </c>
      <c r="EA90" s="175" t="str">
        <v/>
      </c>
      <c r="EB90" s="175" t="str">
        <v/>
      </c>
      <c r="EC90" s="175" t="str">
        <v/>
      </c>
      <c r="ED90" s="175" t="str">
        <v/>
      </c>
      <c r="EE90" s="175" t="str">
        <v/>
      </c>
      <c r="EF90" s="175" t="str">
        <v/>
      </c>
      <c r="EG90" s="175" t="str">
        <v/>
      </c>
      <c r="EH90" s="175" t="str">
        <v/>
      </c>
      <c r="EI90" s="175" t="str">
        <v/>
      </c>
      <c r="EJ90" s="175" t="str">
        <v/>
      </c>
      <c r="EK90" s="175" t="str">
        <v/>
      </c>
      <c r="EL90" s="175" t="str">
        <v/>
      </c>
      <c r="EM90" s="175" t="str">
        <v/>
      </c>
      <c r="EN90" s="175" t="str">
        <v/>
      </c>
      <c r="EO90" s="175" t="str">
        <v/>
      </c>
      <c r="EP90" s="175" t="str">
        <v/>
      </c>
      <c r="EQ90" s="175" t="str">
        <v/>
      </c>
      <c r="ER90" s="175" t="str">
        <v/>
      </c>
      <c r="ES90" s="175" t="str">
        <v/>
      </c>
      <c r="ET90" s="175" t="str">
        <v/>
      </c>
      <c r="EU90" s="175" t="str">
        <v/>
      </c>
      <c r="EV90" s="175" t="str">
        <v/>
      </c>
      <c r="EW90" s="175" t="str">
        <v/>
      </c>
      <c r="EX90" s="175" t="str">
        <v/>
      </c>
      <c r="EY90" s="175" t="str">
        <v/>
      </c>
      <c r="EZ90" s="175" t="str">
        <v/>
      </c>
      <c r="FA90" s="175" t="str">
        <v/>
      </c>
      <c r="FB90" s="175" t="str">
        <v/>
      </c>
      <c r="FC90" s="175" t="str">
        <v/>
      </c>
      <c r="FD90" s="175" t="str">
        <v/>
      </c>
      <c r="FE90" s="175" t="str">
        <v/>
      </c>
      <c r="FF90" s="175" t="str">
        <v/>
      </c>
      <c r="FG90" s="175" t="str">
        <v/>
      </c>
      <c r="FH90" s="175" t="str">
        <v/>
      </c>
      <c r="FI90" s="175" t="str">
        <v/>
      </c>
      <c r="FJ90" s="175" t="str">
        <v/>
      </c>
      <c r="FK90" s="175" t="str">
        <v/>
      </c>
      <c r="FL90" s="175" t="str">
        <v/>
      </c>
      <c r="FM90" s="175" t="str">
        <v/>
      </c>
      <c r="FN90" s="175" t="str">
        <v/>
      </c>
      <c r="FO90" s="175" t="str">
        <v/>
      </c>
      <c r="FP90" s="175" t="str">
        <v/>
      </c>
      <c r="FQ90" s="175" t="str">
        <v/>
      </c>
      <c r="FR90" s="175" t="str">
        <v/>
      </c>
      <c r="FS90" s="175" t="str">
        <v/>
      </c>
      <c r="FT90" s="175" t="str">
        <v/>
      </c>
      <c r="FU90" s="175" t="str">
        <v/>
      </c>
      <c r="FV90" s="175" t="str">
        <v/>
      </c>
      <c r="FW90" s="175" t="str">
        <v/>
      </c>
      <c r="FX90" s="175" t="str">
        <v/>
      </c>
      <c r="FY90" s="175" t="str">
        <v/>
      </c>
      <c r="FZ90" s="175" t="str">
        <v/>
      </c>
      <c r="GA90" s="175" t="str">
        <v/>
      </c>
      <c r="GB90" s="175" t="str">
        <v/>
      </c>
      <c r="GC90" s="175" t="str">
        <v/>
      </c>
      <c r="GD90" s="175" t="str">
        <v/>
      </c>
      <c r="GE90" s="175" t="str">
        <v/>
      </c>
      <c r="GF90" s="175" t="str">
        <v/>
      </c>
      <c r="GG90" s="175" t="str">
        <v/>
      </c>
      <c r="GH90" s="175" t="str">
        <v/>
      </c>
      <c r="GI90" s="175" t="str">
        <v/>
      </c>
      <c r="GJ90" s="175" t="str">
        <v/>
      </c>
      <c r="GK90" s="175" t="str">
        <v/>
      </c>
      <c r="GL90" s="175" t="str">
        <v/>
      </c>
      <c r="GM90" s="175" t="str">
        <v/>
      </c>
      <c r="GN90" s="175" t="str">
        <v/>
      </c>
      <c r="GO90" s="175" t="str">
        <v/>
      </c>
      <c r="GP90" s="175" t="str">
        <v/>
      </c>
      <c r="GQ90" s="175" t="str">
        <v/>
      </c>
      <c r="GR90" s="175" t="str">
        <v/>
      </c>
      <c r="GS90" s="175" t="str">
        <v/>
      </c>
      <c r="GT90" s="175" t="str">
        <v/>
      </c>
      <c r="GU90" s="175" t="str">
        <v/>
      </c>
      <c r="GV90" s="175" t="str">
        <v/>
      </c>
      <c r="GW90" s="175" t="str">
        <v/>
      </c>
      <c r="GX90" s="175" t="str">
        <v/>
      </c>
      <c r="GY90" s="175" t="str">
        <v/>
      </c>
      <c r="GZ90" s="175" t="str">
        <v/>
      </c>
      <c r="HA90" s="175" t="str">
        <v/>
      </c>
      <c r="HB90" s="175" t="str">
        <v/>
      </c>
      <c r="HC90" s="175" t="str">
        <v/>
      </c>
      <c r="HD90" s="175" t="str">
        <v/>
      </c>
      <c r="HE90" s="175" t="str">
        <v/>
      </c>
      <c r="HF90" s="175" t="str">
        <v/>
      </c>
      <c r="HG90" s="175" t="str">
        <v/>
      </c>
      <c r="HH90" s="175" t="str">
        <v/>
      </c>
      <c r="HI90" s="175" t="str">
        <v/>
      </c>
      <c r="HJ90" s="175" t="str">
        <v/>
      </c>
      <c r="HK90" s="175" t="str">
        <v/>
      </c>
      <c r="HL90" s="175" t="str">
        <v/>
      </c>
      <c r="HM90" s="175" t="str">
        <v/>
      </c>
      <c r="HN90" s="175" t="str">
        <v/>
      </c>
      <c r="HO90" s="175" t="str">
        <v/>
      </c>
      <c r="HP90" s="175" t="str">
        <v/>
      </c>
      <c r="HQ90" s="175" t="str">
        <v/>
      </c>
      <c r="HR90" s="175" t="str">
        <v/>
      </c>
      <c r="HS90" s="175" t="str">
        <v/>
      </c>
      <c r="HT90" s="175" t="str">
        <v/>
      </c>
      <c r="HU90" s="175" t="str">
        <v/>
      </c>
      <c r="HV90" s="175" t="str">
        <v/>
      </c>
      <c r="HW90" s="175" t="str">
        <v/>
      </c>
      <c r="HX90" s="175" t="str">
        <v/>
      </c>
      <c r="HY90" s="175" t="str">
        <v/>
      </c>
      <c r="HZ90" s="175" t="str">
        <v/>
      </c>
      <c r="IA90" s="175" t="str">
        <v/>
      </c>
      <c r="IB90" s="175" t="str">
        <v/>
      </c>
      <c r="IC90" s="175" t="str">
        <v/>
      </c>
      <c r="ID90" s="175" t="str">
        <v/>
      </c>
      <c r="IE90" s="175" t="str">
        <v/>
      </c>
      <c r="IF90" s="175" t="str">
        <v/>
      </c>
      <c r="IG90" s="175" t="str">
        <v/>
      </c>
      <c r="IH90" s="175" t="str">
        <v/>
      </c>
      <c r="II90" s="175" t="str">
        <v/>
      </c>
      <c r="IJ90" s="175" t="str">
        <v/>
      </c>
      <c r="IK90" s="175" t="str">
        <v/>
      </c>
      <c r="IL90" s="175" t="str">
        <v/>
      </c>
      <c r="IM90" s="175" t="str">
        <v/>
      </c>
      <c r="IN90" s="175" t="str">
        <v/>
      </c>
      <c r="IO90" s="175" t="str">
        <v/>
      </c>
      <c r="IP90" s="175" t="str">
        <v/>
      </c>
      <c r="IQ90" s="175" t="str">
        <v/>
      </c>
      <c r="IR90" s="175" t="str">
        <v/>
      </c>
      <c r="IS90" s="175" t="str">
        <v/>
      </c>
      <c r="IT90" s="175" t="str">
        <v/>
      </c>
      <c r="IU90" s="175" t="str">
        <v/>
      </c>
      <c r="IV90" s="175" t="str">
        <v/>
      </c>
      <c r="IW90" s="175" t="str">
        <v/>
      </c>
      <c r="IX90" s="175" t="str">
        <v/>
      </c>
      <c r="IY90" s="175" t="str">
        <v/>
      </c>
      <c r="IZ90" s="175" t="str">
        <v/>
      </c>
      <c r="JA90" s="175" t="str">
        <v/>
      </c>
      <c r="JB90" s="175" t="str">
        <v/>
      </c>
      <c r="JC90" s="175" t="str">
        <v/>
      </c>
      <c r="JD90" s="175" t="str">
        <v/>
      </c>
      <c r="JE90" s="175" t="str">
        <v/>
      </c>
      <c r="JF90" s="175" t="str">
        <v/>
      </c>
      <c r="JG90" s="175" t="str">
        <v/>
      </c>
      <c r="JH90" s="175" t="str">
        <v/>
      </c>
      <c r="JI90" s="175" t="str">
        <v/>
      </c>
      <c r="JJ90" s="175" t="str">
        <v/>
      </c>
      <c r="JK90" s="175" t="str">
        <v/>
      </c>
      <c r="JL90" s="175" t="str">
        <v/>
      </c>
      <c r="JM90" s="175" t="str">
        <v/>
      </c>
      <c r="JN90" s="175" t="str">
        <v/>
      </c>
      <c r="JO90" s="175" t="str">
        <v/>
      </c>
      <c r="JP90" s="175" t="str">
        <v/>
      </c>
      <c r="JQ90" s="175" t="str">
        <v/>
      </c>
      <c r="JR90" s="175" t="str">
        <v/>
      </c>
      <c r="JS90" s="175" t="str">
        <v/>
      </c>
      <c r="JT90" s="175" t="str">
        <v/>
      </c>
      <c r="JU90" s="175" t="str">
        <v/>
      </c>
      <c r="JV90" s="175" t="str">
        <v/>
      </c>
      <c r="JW90" s="175" t="str">
        <v/>
      </c>
      <c r="JX90" s="175" t="str">
        <v/>
      </c>
      <c r="JY90" s="175" t="str">
        <v/>
      </c>
      <c r="JZ90" s="175" t="str">
        <v/>
      </c>
      <c r="KA90" s="175" t="str">
        <v/>
      </c>
      <c r="KB90" s="175" t="str">
        <v/>
      </c>
      <c r="KC90" s="175" t="str">
        <v/>
      </c>
      <c r="KD90" s="175" t="str">
        <v/>
      </c>
      <c r="KE90" s="175" t="str">
        <v/>
      </c>
      <c r="KF90" s="175" t="str">
        <v/>
      </c>
      <c r="KG90" s="175" t="str">
        <v/>
      </c>
      <c r="KH90" s="175" t="str">
        <v/>
      </c>
      <c r="KI90" s="175" t="str">
        <v/>
      </c>
      <c r="KJ90" s="175" t="str">
        <v/>
      </c>
      <c r="KK90" s="175" t="str">
        <v/>
      </c>
      <c r="KL90" s="175" t="str">
        <v/>
      </c>
      <c r="KM90" s="175" t="str">
        <v/>
      </c>
      <c r="KN90" s="175" t="str">
        <v/>
      </c>
      <c r="KO90" s="175" t="str">
        <v/>
      </c>
      <c r="KP90" s="175" t="str">
        <v/>
      </c>
      <c r="KQ90" s="175" t="str">
        <v/>
      </c>
      <c r="KR90" s="175" t="str">
        <v/>
      </c>
      <c r="KS90" s="175" t="str">
        <v/>
      </c>
      <c r="KT90" s="175" t="str">
        <v/>
      </c>
      <c r="KU90" s="175" t="str">
        <v/>
      </c>
      <c r="KV90" s="175" t="str">
        <v/>
      </c>
      <c r="KW90" s="175" t="str">
        <v/>
      </c>
      <c r="KX90" s="175" t="str">
        <v/>
      </c>
      <c r="KY90" s="175" t="str">
        <v/>
      </c>
      <c r="KZ90" s="175" t="str">
        <v/>
      </c>
      <c r="LA90" s="175" t="str">
        <v/>
      </c>
      <c r="LB90" s="175" t="str">
        <v/>
      </c>
      <c r="LC90" s="175" t="str">
        <v/>
      </c>
      <c r="LD90" s="175" t="str">
        <v/>
      </c>
      <c r="LE90" s="175" t="str">
        <v/>
      </c>
      <c r="LF90" s="175" t="str">
        <v/>
      </c>
      <c r="LG90" s="175" t="str">
        <v/>
      </c>
      <c r="LH90" s="175" t="str">
        <v/>
      </c>
      <c r="LI90" s="175" t="str">
        <v/>
      </c>
      <c r="LJ90" s="175" t="str">
        <v/>
      </c>
      <c r="LK90" s="175" t="str">
        <v/>
      </c>
      <c r="LL90" s="175" t="str">
        <v/>
      </c>
      <c r="LM90" s="175" t="str">
        <v/>
      </c>
      <c r="LN90" s="175" t="str">
        <v/>
      </c>
      <c r="LO90" s="175" t="str">
        <v/>
      </c>
      <c r="LP90" s="175" t="str">
        <v/>
      </c>
      <c r="LQ90" s="175" t="str">
        <v/>
      </c>
      <c r="LR90" s="175" t="str">
        <v/>
      </c>
      <c r="LS90" s="175" t="str">
        <v/>
      </c>
      <c r="LT90" s="175" t="str">
        <v/>
      </c>
      <c r="LU90" s="175" t="str">
        <v/>
      </c>
      <c r="LV90" s="175" t="str">
        <v/>
      </c>
      <c r="LW90" s="175" t="str">
        <v/>
      </c>
      <c r="LX90" s="175" t="str">
        <v/>
      </c>
      <c r="LY90" s="175" t="str">
        <v/>
      </c>
      <c r="LZ90" s="175" t="str">
        <v/>
      </c>
      <c r="MA90" s="175" t="str">
        <v/>
      </c>
      <c r="MB90" s="175" t="str">
        <v/>
      </c>
      <c r="MC90" s="175" t="str">
        <v/>
      </c>
      <c r="MD90" s="175" t="str">
        <v/>
      </c>
      <c r="ME90" s="175" t="str">
        <v/>
      </c>
      <c r="MF90" s="175" t="str">
        <v/>
      </c>
      <c r="MG90" s="175" t="str">
        <v/>
      </c>
      <c r="MH90" s="175" t="str">
        <v/>
      </c>
      <c r="MI90" s="175" t="str">
        <v/>
      </c>
      <c r="MJ90" s="175" t="str">
        <v/>
      </c>
      <c r="MK90" s="175" t="str">
        <v/>
      </c>
      <c r="ML90" s="175" t="str">
        <v/>
      </c>
      <c r="MM90" s="175" t="str">
        <v/>
      </c>
      <c r="MN90" s="175" t="str">
        <v/>
      </c>
      <c r="MO90" s="175" t="str">
        <v/>
      </c>
      <c r="MP90" s="175" t="str">
        <v/>
      </c>
      <c r="MQ90" s="175" t="str">
        <v/>
      </c>
      <c r="MR90" s="175" t="str">
        <v/>
      </c>
      <c r="MS90" s="175" t="str">
        <v/>
      </c>
      <c r="MT90" s="175" t="str">
        <v/>
      </c>
      <c r="MU90" s="175" t="str">
        <v/>
      </c>
      <c r="MV90" s="175" t="str">
        <v/>
      </c>
      <c r="MW90" s="175" t="str">
        <v/>
      </c>
      <c r="MX90" s="175" t="str">
        <v/>
      </c>
      <c r="MY90" s="175" t="str">
        <v/>
      </c>
      <c r="MZ90" s="175" t="str">
        <v/>
      </c>
      <c r="NA90" s="175" t="str">
        <v/>
      </c>
      <c r="NB90" s="175" t="str">
        <v/>
      </c>
      <c r="NC90" s="175" t="str">
        <v/>
      </c>
      <c r="ND90" s="175" t="str">
        <v/>
      </c>
      <c r="NE90" s="175" t="str">
        <v/>
      </c>
      <c r="NF90" s="175" t="str">
        <v/>
      </c>
      <c r="NG90" s="175" t="str">
        <v/>
      </c>
      <c r="NH90" s="175" t="str">
        <v/>
      </c>
      <c r="NI90" s="175" t="str">
        <v/>
      </c>
      <c r="NJ90" s="175" t="str">
        <v/>
      </c>
      <c r="NK90" s="175" t="str">
        <v/>
      </c>
      <c r="NL90" s="175" t="str">
        <v/>
      </c>
      <c r="NM90" s="175" t="str">
        <v/>
      </c>
      <c r="NN90" s="175" t="str">
        <v/>
      </c>
      <c r="NO90" s="175" t="str">
        <v/>
      </c>
      <c r="NP90" s="175" t="str">
        <v/>
      </c>
      <c r="NQ90" s="175" t="str">
        <v/>
      </c>
      <c r="NR90" s="175" t="str">
        <v/>
      </c>
      <c r="NS90" s="175" t="str">
        <v/>
      </c>
      <c r="NT90" s="175" t="str">
        <v/>
      </c>
      <c r="NU90" s="175" t="str">
        <v/>
      </c>
      <c r="NV90" s="175" t="str">
        <v/>
      </c>
      <c r="NW90" s="175" t="str">
        <v/>
      </c>
      <c r="NX90" s="175" t="str">
        <v/>
      </c>
      <c r="NY90" s="175" t="str">
        <v/>
      </c>
      <c r="NZ90" s="175" t="str">
        <v/>
      </c>
      <c r="OA90" s="175" t="str">
        <v/>
      </c>
      <c r="OB90" s="175" t="str">
        <v/>
      </c>
      <c r="OC90" s="175" t="str">
        <v/>
      </c>
      <c r="OD90" s="175" t="str">
        <v/>
      </c>
      <c r="OE90" s="175" t="str">
        <v/>
      </c>
      <c r="OF90" s="175" t="str">
        <v/>
      </c>
      <c r="OG90" s="175" t="str">
        <v/>
      </c>
      <c r="OH90" s="175" t="str">
        <v/>
      </c>
      <c r="OI90" s="175" t="str">
        <v/>
      </c>
      <c r="OJ90" s="175" t="str">
        <v/>
      </c>
      <c r="OK90" s="175" t="str">
        <v/>
      </c>
      <c r="OL90" s="175" t="str">
        <v/>
      </c>
      <c r="OM90" s="175" t="str">
        <v/>
      </c>
      <c r="ON90" s="175" t="str">
        <v/>
      </c>
      <c r="OO90" s="175" t="str">
        <v/>
      </c>
      <c r="OP90" s="175" t="str">
        <v/>
      </c>
      <c r="OQ90" s="175" t="str">
        <v/>
      </c>
      <c r="OR90" s="175" t="str">
        <v/>
      </c>
      <c r="OS90" s="175" t="str">
        <v/>
      </c>
      <c r="OT90" s="175" t="str">
        <v/>
      </c>
      <c r="OU90" s="175" t="str">
        <v/>
      </c>
      <c r="OV90" s="175" t="str">
        <v/>
      </c>
      <c r="OW90" s="175" t="str">
        <v/>
      </c>
      <c r="OX90" s="175" t="str">
        <v/>
      </c>
      <c r="OY90" s="175" t="str">
        <v/>
      </c>
      <c r="OZ90" s="175" t="str">
        <v/>
      </c>
      <c r="PA90" s="175" t="str">
        <v/>
      </c>
      <c r="PB90" s="175" t="str">
        <v/>
      </c>
      <c r="PC90" s="175" t="str">
        <v/>
      </c>
      <c r="PD90" s="175" t="str">
        <v/>
      </c>
      <c r="PE90" s="175" t="str">
        <v/>
      </c>
      <c r="PF90" s="175" t="str">
        <v/>
      </c>
      <c r="PG90" s="175" t="str">
        <v/>
      </c>
      <c r="PH90" s="175" t="str">
        <v/>
      </c>
      <c r="PI90" s="175" t="str">
        <v/>
      </c>
      <c r="PJ90" s="175" t="str">
        <v/>
      </c>
      <c r="PK90" s="175" t="str">
        <v/>
      </c>
      <c r="PL90" s="175" t="str">
        <v/>
      </c>
      <c r="PM90" s="175" t="str">
        <v/>
      </c>
      <c r="PN90" s="175" t="str">
        <v/>
      </c>
      <c r="PO90" s="175" t="str">
        <v/>
      </c>
      <c r="PP90" s="175" t="str">
        <v/>
      </c>
      <c r="PQ90" s="175" t="str">
        <v/>
      </c>
      <c r="PR90" s="175" t="str">
        <v/>
      </c>
      <c r="PS90" s="175" t="str">
        <v/>
      </c>
      <c r="PT90" s="175" t="str">
        <v/>
      </c>
      <c r="PU90" s="175" t="str">
        <v/>
      </c>
      <c r="PV90" s="175" t="str">
        <v/>
      </c>
      <c r="PW90" s="175" t="str">
        <v/>
      </c>
      <c r="PX90" s="175" t="str">
        <v/>
      </c>
      <c r="PY90" s="175" t="str">
        <v/>
      </c>
      <c r="PZ90" s="175" t="str">
        <v/>
      </c>
      <c r="QA90" s="175" t="str">
        <v/>
      </c>
      <c r="QB90" s="175" t="str">
        <v/>
      </c>
      <c r="QC90" s="175" t="str">
        <v/>
      </c>
      <c r="QD90" s="175" t="str">
        <v/>
      </c>
      <c r="QE90" s="175" t="str">
        <v/>
      </c>
      <c r="QF90" s="175" t="str">
        <v/>
      </c>
      <c r="QG90" s="175" t="str">
        <v/>
      </c>
      <c r="QH90" s="175" t="str">
        <v/>
      </c>
      <c r="QI90" s="175" t="str">
        <v/>
      </c>
      <c r="QJ90" s="175" t="str">
        <v/>
      </c>
      <c r="QK90" s="175" t="str">
        <v/>
      </c>
      <c r="QL90" s="175" t="str">
        <v/>
      </c>
      <c r="QM90" s="175" t="str">
        <v/>
      </c>
      <c r="QN90" s="175" t="str">
        <v/>
      </c>
      <c r="QO90" s="175" t="str">
        <v/>
      </c>
      <c r="QP90" s="175" t="str">
        <v/>
      </c>
      <c r="QQ90" s="175" t="str">
        <v/>
      </c>
      <c r="QR90" s="175" t="str">
        <v/>
      </c>
      <c r="QS90" s="175" t="str">
        <v/>
      </c>
      <c r="QT90" s="175" t="str">
        <v/>
      </c>
      <c r="QU90" s="175" t="str">
        <v/>
      </c>
      <c r="QV90" s="175" t="str">
        <v/>
      </c>
      <c r="QW90" s="175" t="str">
        <v/>
      </c>
      <c r="QX90" s="175" t="str">
        <v/>
      </c>
      <c r="QY90" s="175" t="str">
        <v/>
      </c>
      <c r="QZ90" s="175" t="str">
        <v/>
      </c>
      <c r="RA90" s="175" t="str">
        <v/>
      </c>
      <c r="RB90" s="175" t="str">
        <v/>
      </c>
      <c r="RC90" s="175" t="str">
        <v/>
      </c>
      <c r="RD90" s="175" t="str">
        <v/>
      </c>
      <c r="RE90" s="175" t="str">
        <v/>
      </c>
      <c r="RF90" s="175" t="str">
        <v/>
      </c>
      <c r="RG90" s="175" t="str">
        <v/>
      </c>
      <c r="RH90" s="175" t="str">
        <v/>
      </c>
      <c r="RI90" s="175" t="str">
        <v/>
      </c>
      <c r="RJ90" s="175" t="str">
        <v/>
      </c>
      <c r="RK90" s="175" t="str">
        <v/>
      </c>
      <c r="RL90" s="175" t="str">
        <v/>
      </c>
      <c r="RM90" s="175" t="str">
        <v/>
      </c>
      <c r="RN90" s="175" t="str">
        <v/>
      </c>
      <c r="RO90" s="175" t="str">
        <v/>
      </c>
      <c r="RP90" s="175" t="str">
        <v/>
      </c>
      <c r="RQ90" s="175" t="str">
        <v/>
      </c>
      <c r="RR90" s="175" t="str">
        <v/>
      </c>
      <c r="RS90" s="175" t="str">
        <v/>
      </c>
      <c r="RT90" s="175" t="str">
        <v/>
      </c>
      <c r="RU90" s="175" t="str">
        <v/>
      </c>
      <c r="RV90" s="175" t="str">
        <v/>
      </c>
      <c r="RW90" s="175" t="str">
        <v/>
      </c>
      <c r="RX90" s="175" t="str">
        <v/>
      </c>
      <c r="RY90" s="175" t="str">
        <v/>
      </c>
      <c r="RZ90" s="175" t="str">
        <v/>
      </c>
      <c r="SA90" s="175" t="str">
        <v/>
      </c>
      <c r="SB90" s="175" t="str">
        <v/>
      </c>
      <c r="SC90" s="175" t="str">
        <v/>
      </c>
      <c r="SD90" s="175" t="str">
        <v/>
      </c>
      <c r="SE90" s="175" t="str">
        <v/>
      </c>
      <c r="SF90" s="175" t="str">
        <v/>
      </c>
      <c r="SG90" s="175" t="str">
        <v/>
      </c>
      <c r="SH90" s="175" t="str">
        <v/>
      </c>
      <c r="SI90" s="175" t="str">
        <v/>
      </c>
      <c r="SJ90" s="175" t="str">
        <v/>
      </c>
      <c r="SK90" s="175" t="str">
        <v/>
      </c>
      <c r="SL90" s="175" t="str">
        <v/>
      </c>
      <c r="SM90" s="175" t="str">
        <v/>
      </c>
      <c r="SN90" s="175" t="str">
        <v/>
      </c>
      <c r="SO90" s="175" t="str">
        <v/>
      </c>
      <c r="SP90" s="175" t="str">
        <v/>
      </c>
      <c r="SQ90" s="175" t="str">
        <v/>
      </c>
      <c r="SR90" s="175" t="str">
        <v/>
      </c>
      <c r="SS90" s="175" t="str">
        <v/>
      </c>
      <c r="ST90" s="175" t="str">
        <v/>
      </c>
      <c r="SU90" s="175" t="str">
        <v/>
      </c>
      <c r="SV90" s="175" t="str">
        <v/>
      </c>
      <c r="SW90" s="175" t="str">
        <v/>
      </c>
      <c r="SX90" s="175" t="str">
        <v/>
      </c>
      <c r="SY90" s="175" t="str">
        <v/>
      </c>
      <c r="SZ90" s="175" t="str">
        <v/>
      </c>
      <c r="TA90" s="175" t="str">
        <v/>
      </c>
      <c r="TB90" s="175" t="str">
        <v/>
      </c>
      <c r="TC90" s="175" t="str">
        <v/>
      </c>
      <c r="TD90" s="175" t="str">
        <v/>
      </c>
      <c r="TE90" s="175" t="str">
        <v/>
      </c>
      <c r="TF90" s="175" t="str">
        <v/>
      </c>
      <c r="TG90" s="175" t="str">
        <v/>
      </c>
      <c r="TH90" s="175" t="str">
        <v/>
      </c>
      <c r="TI90" s="175" t="str">
        <v/>
      </c>
      <c r="TJ90" s="175" t="str">
        <v/>
      </c>
      <c r="TK90" s="175" t="str">
        <v/>
      </c>
      <c r="TL90" s="175" t="str">
        <v/>
      </c>
      <c r="TM90" s="175" t="str">
        <v/>
      </c>
      <c r="TN90" s="175" t="str">
        <v/>
      </c>
      <c r="TO90" s="175" t="str">
        <v/>
      </c>
      <c r="TP90" s="175" t="str">
        <v/>
      </c>
      <c r="TQ90" s="175" t="str">
        <v/>
      </c>
      <c r="TR90" s="175" t="str">
        <v/>
      </c>
      <c r="TS90" s="175" t="str">
        <v/>
      </c>
      <c r="TT90" s="175" t="str">
        <v/>
      </c>
      <c r="TU90" s="175" t="str">
        <v/>
      </c>
      <c r="TV90" s="175" t="str">
        <v/>
      </c>
      <c r="TW90" s="175" t="str">
        <v/>
      </c>
      <c r="TX90" s="175" t="str">
        <v/>
      </c>
      <c r="TY90" s="175" t="str">
        <v/>
      </c>
      <c r="TZ90" s="175" t="str">
        <v/>
      </c>
      <c r="UA90" s="175" t="str">
        <v/>
      </c>
      <c r="UB90" s="175" t="str">
        <v/>
      </c>
      <c r="UC90" s="175" t="str">
        <v/>
      </c>
      <c r="UD90" s="175" t="str">
        <v/>
      </c>
      <c r="UE90" s="175" t="str">
        <v/>
      </c>
      <c r="UF90" s="175" t="str">
        <v/>
      </c>
      <c r="UG90" s="175" t="str">
        <v/>
      </c>
      <c r="UH90" s="175" t="str">
        <v/>
      </c>
      <c r="UI90" s="175" t="str">
        <v/>
      </c>
      <c r="UJ90" s="175" t="str">
        <v/>
      </c>
      <c r="UK90" s="175" t="str">
        <v/>
      </c>
      <c r="UL90" s="175" t="str">
        <v/>
      </c>
      <c r="UM90" s="175" t="str">
        <v/>
      </c>
      <c r="UN90" s="175" t="str">
        <v/>
      </c>
      <c r="UO90" s="175" t="str">
        <v/>
      </c>
      <c r="UP90" s="175" t="str">
        <v/>
      </c>
      <c r="UQ90" s="175" t="str">
        <v/>
      </c>
      <c r="UR90" s="175" t="str">
        <v/>
      </c>
      <c r="US90" s="175" t="str">
        <v/>
      </c>
      <c r="UT90" s="175" t="str">
        <v/>
      </c>
      <c r="UU90" s="175" t="str">
        <v/>
      </c>
      <c r="UV90" s="175" t="str">
        <v/>
      </c>
      <c r="UW90" s="175" t="str">
        <v/>
      </c>
      <c r="UX90" s="175" t="str">
        <v/>
      </c>
      <c r="UY90" s="175" t="str">
        <v/>
      </c>
      <c r="UZ90" s="175" t="str">
        <v/>
      </c>
      <c r="VA90" s="175" t="str">
        <v/>
      </c>
      <c r="VB90" s="175" t="str">
        <v/>
      </c>
      <c r="VC90" s="175" t="str">
        <v/>
      </c>
      <c r="VD90" s="175" t="str">
        <v/>
      </c>
      <c r="VE90" s="175" t="str">
        <v/>
      </c>
      <c r="VF90" s="175" t="str">
        <v/>
      </c>
      <c r="VG90" s="175" t="str">
        <v/>
      </c>
      <c r="VH90" s="175" t="str">
        <v/>
      </c>
      <c r="VI90" s="175" t="str">
        <v/>
      </c>
      <c r="VJ90" s="175" t="str">
        <v/>
      </c>
      <c r="VK90" s="175" t="str">
        <v/>
      </c>
      <c r="VL90" s="175" t="str">
        <v/>
      </c>
      <c r="VM90" s="175" t="str">
        <v/>
      </c>
      <c r="VN90" s="175" t="str">
        <v/>
      </c>
      <c r="VO90" s="175" t="str">
        <v/>
      </c>
      <c r="VP90" s="175" t="str">
        <v/>
      </c>
      <c r="VQ90" s="175" t="str">
        <v/>
      </c>
      <c r="VR90" s="175" t="str">
        <v/>
      </c>
      <c r="VS90" s="175" t="str">
        <v/>
      </c>
      <c r="VT90" s="175" t="str">
        <v/>
      </c>
      <c r="VU90" s="175" t="str">
        <v/>
      </c>
      <c r="VV90" s="175" t="str">
        <v/>
      </c>
      <c r="VW90" s="175" t="str">
        <v/>
      </c>
      <c r="VX90" s="175" t="str">
        <v/>
      </c>
      <c r="VY90" s="175" t="str">
        <v/>
      </c>
      <c r="VZ90" s="175" t="str">
        <v/>
      </c>
      <c r="WA90" s="175" t="str">
        <v/>
      </c>
      <c r="WB90" s="175" t="str">
        <v/>
      </c>
      <c r="WC90" s="175" t="str">
        <v/>
      </c>
      <c r="WD90" s="175" t="str">
        <v/>
      </c>
      <c r="WE90" s="175" t="str">
        <v/>
      </c>
      <c r="WF90" s="175" t="str">
        <v/>
      </c>
      <c r="WG90" s="175" t="str">
        <v/>
      </c>
      <c r="WH90" s="175" t="str">
        <v/>
      </c>
      <c r="WI90" s="175" t="str">
        <v/>
      </c>
      <c r="WJ90" s="175" t="str">
        <v/>
      </c>
      <c r="WK90" s="175" t="str">
        <v/>
      </c>
      <c r="WL90" s="175" t="str">
        <v/>
      </c>
      <c r="WM90" s="175" t="str">
        <v/>
      </c>
      <c r="WN90" s="175" t="str">
        <v/>
      </c>
      <c r="WO90" s="175" t="str">
        <v/>
      </c>
      <c r="WP90" s="175" t="str">
        <v/>
      </c>
      <c r="WQ90" s="175" t="str">
        <v/>
      </c>
      <c r="WR90" s="175" t="str">
        <v/>
      </c>
      <c r="WS90" s="175" t="str">
        <v/>
      </c>
      <c r="WT90" s="175" t="str">
        <v/>
      </c>
      <c r="WU90" s="175" t="str">
        <v/>
      </c>
      <c r="WV90" s="175" t="str">
        <v/>
      </c>
      <c r="WW90" s="175" t="str">
        <v/>
      </c>
      <c r="WX90" s="175" t="str">
        <v/>
      </c>
      <c r="WY90" s="175" t="str">
        <v/>
      </c>
      <c r="WZ90" s="175" t="str">
        <v/>
      </c>
      <c r="XA90" s="175" t="str">
        <v/>
      </c>
      <c r="XB90" s="175" t="str">
        <v/>
      </c>
      <c r="XC90" s="175" t="str">
        <v/>
      </c>
      <c r="XD90" s="175" t="str">
        <v/>
      </c>
      <c r="XE90" s="175" t="str">
        <v/>
      </c>
      <c r="XF90" s="175" t="str">
        <v/>
      </c>
      <c r="XG90" s="175" t="str">
        <v/>
      </c>
      <c r="XH90" s="175" t="str">
        <v/>
      </c>
      <c r="XI90" s="175" t="str">
        <v/>
      </c>
      <c r="XJ90" s="175" t="str">
        <v/>
      </c>
      <c r="XK90" s="175" t="str">
        <v/>
      </c>
      <c r="XL90" s="175" t="str">
        <v/>
      </c>
      <c r="XM90" s="175" t="str">
        <v/>
      </c>
      <c r="XN90" s="175" t="str">
        <v/>
      </c>
      <c r="XO90" s="175" t="str">
        <v/>
      </c>
      <c r="XP90" s="175" t="str">
        <v/>
      </c>
      <c r="XQ90" s="175" t="str">
        <v/>
      </c>
      <c r="XR90" s="175" t="str">
        <v/>
      </c>
      <c r="XS90" s="175" t="str">
        <v/>
      </c>
      <c r="XT90" s="175" t="str">
        <v/>
      </c>
      <c r="XU90" s="175" t="str">
        <v/>
      </c>
      <c r="XV90" s="175" t="str">
        <v/>
      </c>
      <c r="XW90" s="175" t="str">
        <v/>
      </c>
      <c r="XX90" s="175" t="str">
        <v/>
      </c>
      <c r="XY90" s="175" t="str">
        <v/>
      </c>
      <c r="XZ90" s="175" t="str">
        <v/>
      </c>
      <c r="YA90" s="175" t="str">
        <v/>
      </c>
      <c r="YB90" s="175" t="str">
        <v/>
      </c>
      <c r="YC90" s="175" t="str">
        <v/>
      </c>
      <c r="YD90" s="175" t="str">
        <v/>
      </c>
      <c r="YE90" s="175" t="str">
        <v/>
      </c>
      <c r="YF90" s="175" t="str">
        <v/>
      </c>
      <c r="YG90" s="175" t="str">
        <v/>
      </c>
      <c r="YH90" s="175" t="str">
        <v/>
      </c>
      <c r="YI90" s="175" t="str">
        <v/>
      </c>
      <c r="YJ90" s="175" t="str">
        <v/>
      </c>
      <c r="YK90" s="175" t="str">
        <v/>
      </c>
      <c r="YL90" s="175" t="str">
        <v/>
      </c>
      <c r="YM90" s="175" t="str">
        <v/>
      </c>
      <c r="YN90" s="175" t="str">
        <v/>
      </c>
      <c r="YO90" s="175" t="str">
        <v/>
      </c>
      <c r="YP90" s="175" t="str">
        <v/>
      </c>
      <c r="YQ90" s="175" t="str">
        <v/>
      </c>
      <c r="YR90" s="175" t="str">
        <v/>
      </c>
      <c r="YS90" s="175" t="str">
        <v/>
      </c>
      <c r="YT90" s="175" t="str">
        <v/>
      </c>
      <c r="YU90" s="175" t="str">
        <v/>
      </c>
      <c r="YV90" s="175" t="str">
        <v/>
      </c>
      <c r="YW90" s="175" t="str">
        <v/>
      </c>
      <c r="YX90" s="175" t="str">
        <v/>
      </c>
      <c r="YY90" s="175" t="str">
        <v/>
      </c>
      <c r="YZ90" s="175" t="str">
        <v/>
      </c>
      <c r="ZA90" s="175" t="str">
        <v/>
      </c>
      <c r="ZB90" s="175" t="str">
        <v/>
      </c>
      <c r="ZC90" s="175" t="str">
        <v/>
      </c>
      <c r="ZD90" s="175" t="str">
        <v/>
      </c>
      <c r="ZE90" s="175" t="str">
        <v/>
      </c>
      <c r="ZF90" s="175" t="str">
        <v/>
      </c>
      <c r="ZG90" s="175" t="str">
        <v/>
      </c>
      <c r="ZH90" s="175" t="str">
        <v/>
      </c>
      <c r="ZI90" s="175" t="str">
        <v/>
      </c>
      <c r="ZJ90" s="175" t="str">
        <v/>
      </c>
      <c r="ZK90" s="175" t="str">
        <v/>
      </c>
      <c r="ZL90" s="175" t="str">
        <v/>
      </c>
      <c r="ZM90" s="175" t="str">
        <v/>
      </c>
      <c r="ZN90" s="175" t="str">
        <v/>
      </c>
      <c r="ZO90" s="175" t="str">
        <v/>
      </c>
      <c r="ZP90" s="175" t="str">
        <v/>
      </c>
      <c r="ZQ90" s="175" t="str">
        <v/>
      </c>
      <c r="ZR90" s="175" t="str">
        <v/>
      </c>
      <c r="ZS90" s="175" t="str">
        <v/>
      </c>
      <c r="ZT90" s="175" t="str">
        <v/>
      </c>
      <c r="ZU90" s="175" t="str">
        <v/>
      </c>
      <c r="ZV90" s="175" t="str">
        <v/>
      </c>
      <c r="ZW90" s="175" t="str">
        <v/>
      </c>
      <c r="ZX90" s="175" t="str">
        <v/>
      </c>
      <c r="ZY90" s="175" t="str">
        <v/>
      </c>
      <c r="ZZ90" s="175" t="str">
        <v/>
      </c>
      <c r="AAA90" s="175" t="str">
        <v/>
      </c>
      <c r="AAB90" s="175" t="str">
        <v/>
      </c>
      <c r="AAC90" s="175" t="str">
        <v/>
      </c>
      <c r="AAD90" s="175" t="str">
        <v/>
      </c>
      <c r="AAE90" s="175" t="str">
        <v/>
      </c>
      <c r="AAF90" s="175" t="str">
        <v/>
      </c>
      <c r="AAG90" s="175" t="str">
        <v/>
      </c>
      <c r="AAH90" s="175" t="str">
        <v/>
      </c>
      <c r="AAI90" s="175" t="str">
        <v/>
      </c>
      <c r="AAJ90" s="175" t="str">
        <v/>
      </c>
      <c r="AAK90" s="175" t="str">
        <v/>
      </c>
      <c r="AAL90" s="175" t="str">
        <v/>
      </c>
      <c r="AAM90" s="175" t="str">
        <v/>
      </c>
      <c r="AAN90" s="175" t="str">
        <v/>
      </c>
      <c r="AAO90" s="175" t="str">
        <v/>
      </c>
      <c r="AAP90" s="175" t="str">
        <v/>
      </c>
      <c r="AAQ90" s="175" t="str">
        <v/>
      </c>
      <c r="AAR90" s="175" t="str">
        <v/>
      </c>
      <c r="AAS90" s="175" t="str">
        <v/>
      </c>
      <c r="AAT90" s="175" t="str">
        <v/>
      </c>
      <c r="AAU90" s="175" t="str">
        <v/>
      </c>
      <c r="AAV90" s="175" t="str">
        <v/>
      </c>
      <c r="AAW90" s="175" t="str">
        <v/>
      </c>
      <c r="AAX90" s="175" t="str">
        <v/>
      </c>
      <c r="AAY90" s="175" t="str">
        <v/>
      </c>
      <c r="AAZ90" s="175" t="str">
        <v/>
      </c>
      <c r="ABA90" s="175" t="str">
        <v/>
      </c>
      <c r="ABB90" s="175" t="str">
        <v/>
      </c>
      <c r="ABC90" s="175" t="str">
        <v/>
      </c>
      <c r="ABD90" s="175" t="str">
        <v/>
      </c>
      <c r="ABE90" s="175" t="str">
        <v/>
      </c>
      <c r="ABF90" s="175" t="str">
        <v/>
      </c>
      <c r="ABG90" s="175" t="str">
        <v/>
      </c>
      <c r="ABH90" s="175" t="str">
        <v/>
      </c>
      <c r="ABI90" s="175" t="str">
        <v/>
      </c>
      <c r="ABJ90" s="175" t="str">
        <v/>
      </c>
      <c r="ABK90" s="175" t="str">
        <v/>
      </c>
      <c r="ABL90" s="175" t="str">
        <v/>
      </c>
      <c r="ABM90" s="175" t="str">
        <v/>
      </c>
      <c r="ABN90" s="175" t="str">
        <v/>
      </c>
      <c r="ABO90" s="175" t="str">
        <v/>
      </c>
      <c r="ABP90" s="175" t="str">
        <v/>
      </c>
      <c r="ABQ90" s="175" t="str">
        <v/>
      </c>
      <c r="ABR90" s="175" t="str">
        <v/>
      </c>
      <c r="ABS90" s="175" t="str">
        <v/>
      </c>
      <c r="ABT90" s="175" t="str">
        <v/>
      </c>
      <c r="ABU90" s="175" t="str">
        <v/>
      </c>
      <c r="ABV90" s="175" t="str">
        <v/>
      </c>
      <c r="ABW90" s="175" t="str">
        <v/>
      </c>
      <c r="ABX90" s="175" t="str">
        <v/>
      </c>
      <c r="ABY90" s="175" t="str">
        <v/>
      </c>
      <c r="ABZ90" s="175" t="str">
        <v/>
      </c>
      <c r="ACA90" s="175" t="str">
        <v/>
      </c>
      <c r="ACB90" s="175" t="str">
        <v/>
      </c>
      <c r="ACC90" s="175" t="str">
        <v/>
      </c>
      <c r="ACD90" s="175" t="str">
        <v/>
      </c>
      <c r="ACE90" s="175" t="str">
        <v/>
      </c>
      <c r="ACF90" s="175" t="str">
        <v/>
      </c>
      <c r="ACG90" s="175" t="str">
        <v/>
      </c>
      <c r="ACH90" s="175" t="str">
        <v/>
      </c>
      <c r="ACI90" s="175" t="str">
        <v/>
      </c>
      <c r="ACJ90" s="175" t="str">
        <v/>
      </c>
      <c r="ACK90" s="175" t="str">
        <v/>
      </c>
      <c r="ACL90" s="175" t="str">
        <v/>
      </c>
      <c r="ACM90" s="175" t="str">
        <v/>
      </c>
      <c r="ACN90" s="175" t="str">
        <v/>
      </c>
      <c r="ACO90" s="175" t="str">
        <v/>
      </c>
      <c r="ACP90" s="175" t="str">
        <v/>
      </c>
      <c r="ACQ90" s="175" t="str">
        <v/>
      </c>
      <c r="ACR90" s="175" t="str">
        <v/>
      </c>
      <c r="ACS90" s="175" t="str">
        <v/>
      </c>
      <c r="ACT90" s="175" t="str">
        <v/>
      </c>
      <c r="ACU90" s="175" t="str">
        <v/>
      </c>
      <c r="ACV90" s="175" t="str">
        <v/>
      </c>
      <c r="ACW90" s="175" t="str">
        <v/>
      </c>
      <c r="ACX90" s="175" t="str">
        <v/>
      </c>
      <c r="ACY90" s="175" t="str">
        <v/>
      </c>
      <c r="ACZ90" s="175" t="str">
        <v/>
      </c>
      <c r="ADA90" s="175" t="str">
        <v/>
      </c>
      <c r="ADB90" s="175" t="str">
        <v/>
      </c>
      <c r="ADC90" s="175" t="str">
        <v/>
      </c>
      <c r="ADD90" s="175" t="str">
        <v/>
      </c>
      <c r="ADE90" s="175" t="str">
        <v/>
      </c>
      <c r="ADF90" s="175" t="str">
        <v/>
      </c>
      <c r="ADG90" s="175" t="str">
        <v/>
      </c>
      <c r="ADH90" s="175" t="str">
        <v/>
      </c>
      <c r="ADI90" s="175" t="str">
        <v/>
      </c>
      <c r="ADJ90" s="175" t="str">
        <v/>
      </c>
      <c r="ADK90" s="175" t="str">
        <v/>
      </c>
      <c r="ADL90" s="175" t="str">
        <v/>
      </c>
      <c r="ADM90" s="175" t="str">
        <v/>
      </c>
      <c r="ADN90" s="175" t="str">
        <v/>
      </c>
      <c r="ADO90" s="175" t="str">
        <v/>
      </c>
      <c r="ADP90" s="175" t="str">
        <v/>
      </c>
      <c r="ADQ90" s="175" t="str">
        <v/>
      </c>
      <c r="ADR90" s="175" t="str">
        <v/>
      </c>
      <c r="ADS90" s="175" t="str">
        <v/>
      </c>
      <c r="ADT90" s="175" t="str">
        <v/>
      </c>
      <c r="ADU90" s="175" t="str">
        <v/>
      </c>
      <c r="ADV90" s="175" t="str">
        <v/>
      </c>
      <c r="ADW90" s="175" t="str">
        <v/>
      </c>
      <c r="ADX90" s="175" t="str">
        <v/>
      </c>
      <c r="ADY90" s="175" t="str">
        <v/>
      </c>
      <c r="ADZ90" s="175" t="str">
        <v/>
      </c>
      <c r="AEA90" s="175" t="str">
        <v/>
      </c>
      <c r="AEB90" s="175" t="str">
        <v/>
      </c>
      <c r="AEC90" s="175" t="str">
        <v/>
      </c>
      <c r="AED90" s="175" t="str">
        <v/>
      </c>
      <c r="AEE90" s="175" t="str">
        <v/>
      </c>
      <c r="AEF90" s="175" t="str">
        <v/>
      </c>
      <c r="AEG90" s="175" t="str">
        <v/>
      </c>
      <c r="AEH90" s="175" t="str">
        <v/>
      </c>
      <c r="AEI90" s="175" t="str">
        <v/>
      </c>
      <c r="AEJ90" s="175" t="str">
        <v/>
      </c>
      <c r="AEK90" s="175" t="str">
        <v/>
      </c>
      <c r="AEL90" s="175" t="str">
        <v/>
      </c>
      <c r="AEM90" s="175" t="str">
        <v/>
      </c>
      <c r="AEN90" s="175" t="str">
        <v/>
      </c>
      <c r="AEO90" s="175" t="str">
        <v/>
      </c>
      <c r="AEP90" s="175" t="str">
        <v/>
      </c>
      <c r="AEQ90" s="175" t="str">
        <v/>
      </c>
      <c r="AER90" s="175" t="str">
        <v/>
      </c>
      <c r="AES90" s="175" t="str">
        <v/>
      </c>
      <c r="AET90" s="175" t="str">
        <v/>
      </c>
      <c r="AEU90" s="175" t="str">
        <v/>
      </c>
      <c r="AEV90" s="175" t="str">
        <v/>
      </c>
      <c r="AEW90" s="175" t="str">
        <v/>
      </c>
      <c r="AEX90" s="175" t="str">
        <v/>
      </c>
      <c r="AEY90" s="175" t="str">
        <v/>
      </c>
      <c r="AEZ90" s="175" t="str">
        <v/>
      </c>
      <c r="AFA90" s="175" t="str">
        <v/>
      </c>
      <c r="AFB90" s="175" t="str">
        <v/>
      </c>
      <c r="AFC90" s="175" t="str">
        <v/>
      </c>
      <c r="AFD90" s="175" t="str">
        <v/>
      </c>
      <c r="AFE90" s="175" t="str">
        <v/>
      </c>
      <c r="AFF90" s="175" t="str">
        <v/>
      </c>
      <c r="AFG90" s="175" t="str">
        <v/>
      </c>
      <c r="AFH90" s="175" t="str">
        <v/>
      </c>
      <c r="AFI90" s="175" t="str">
        <v/>
      </c>
      <c r="AFJ90" s="175" t="str">
        <v/>
      </c>
      <c r="AFK90" s="175" t="str">
        <v/>
      </c>
      <c r="AFL90" s="175" t="str">
        <v/>
      </c>
      <c r="AFM90" s="175" t="str">
        <v/>
      </c>
      <c r="AFN90" s="175" t="str">
        <v/>
      </c>
      <c r="AFO90" s="175" t="str">
        <v/>
      </c>
      <c r="AFP90" s="175" t="str">
        <v/>
      </c>
      <c r="AFQ90" s="175" t="str">
        <v/>
      </c>
      <c r="AFR90" s="175" t="str">
        <v/>
      </c>
      <c r="AFS90" s="175" t="str">
        <v/>
      </c>
      <c r="AFT90" s="175" t="str">
        <v/>
      </c>
      <c r="AFU90" s="175" t="str">
        <v/>
      </c>
      <c r="AFV90" s="175" t="str">
        <v/>
      </c>
      <c r="AFW90" s="175" t="str">
        <v/>
      </c>
      <c r="AFX90" s="175" t="str">
        <v/>
      </c>
      <c r="AFY90" s="175" t="str">
        <v/>
      </c>
      <c r="AFZ90" s="175" t="str">
        <v/>
      </c>
      <c r="AGA90" s="175" t="str">
        <v/>
      </c>
      <c r="AGB90" s="175" t="str">
        <v/>
      </c>
      <c r="AGC90" s="175" t="str">
        <v/>
      </c>
      <c r="AGD90" s="175" t="str">
        <v/>
      </c>
      <c r="AGE90" s="175" t="str">
        <v/>
      </c>
      <c r="AGF90" s="175" t="str">
        <v/>
      </c>
      <c r="AGG90" s="175" t="str">
        <v/>
      </c>
      <c r="AGH90" s="175" t="str">
        <v/>
      </c>
      <c r="AGI90" s="175" t="str">
        <v/>
      </c>
      <c r="AGJ90" s="175" t="str">
        <v/>
      </c>
      <c r="AGK90" s="175" t="str">
        <v/>
      </c>
      <c r="AGL90" s="175" t="str">
        <v/>
      </c>
      <c r="AGM90" s="175" t="str">
        <v/>
      </c>
      <c r="AGN90" s="175" t="str">
        <v/>
      </c>
      <c r="AGO90" s="175" t="str">
        <v/>
      </c>
      <c r="AGP90" s="175" t="str">
        <v/>
      </c>
      <c r="AGQ90" s="175" t="str">
        <v/>
      </c>
      <c r="AGR90" s="175" t="str">
        <v/>
      </c>
      <c r="AGS90" s="175" t="str">
        <v/>
      </c>
      <c r="AGT90" s="175" t="str">
        <v/>
      </c>
      <c r="AGU90" s="175" t="str">
        <v/>
      </c>
      <c r="AGV90" s="175" t="str">
        <v/>
      </c>
      <c r="AGW90" s="175" t="str">
        <v/>
      </c>
      <c r="AGX90" s="175" t="str">
        <v/>
      </c>
      <c r="AGY90" s="175" t="str">
        <v/>
      </c>
      <c r="AGZ90" s="175" t="str">
        <v/>
      </c>
      <c r="AHA90" s="175" t="str">
        <v/>
      </c>
      <c r="AHB90" s="175" t="str">
        <v/>
      </c>
      <c r="AHC90" s="175" t="str">
        <v/>
      </c>
      <c r="AHD90" s="175" t="str">
        <v/>
      </c>
      <c r="AHE90" s="175" t="str">
        <v/>
      </c>
      <c r="AHF90" s="175" t="str">
        <v/>
      </c>
      <c r="AHG90" s="175" t="str">
        <v/>
      </c>
      <c r="AHH90" s="175" t="str">
        <v/>
      </c>
      <c r="AHI90" s="175" t="str">
        <v/>
      </c>
      <c r="AHJ90" s="175" t="str">
        <v/>
      </c>
      <c r="AHK90" s="175" t="str">
        <v/>
      </c>
      <c r="AHL90" s="175" t="str">
        <v/>
      </c>
      <c r="AHM90" s="175" t="str">
        <v/>
      </c>
      <c r="AHN90" s="175" t="str">
        <v/>
      </c>
      <c r="AHO90" s="175" t="str">
        <v/>
      </c>
      <c r="AHP90" s="175" t="str">
        <v/>
      </c>
      <c r="AHQ90" s="175" t="str">
        <v/>
      </c>
      <c r="AHR90" s="175" t="str">
        <v/>
      </c>
      <c r="AHS90" s="175" t="str">
        <v/>
      </c>
      <c r="AHT90" s="175" t="str">
        <v/>
      </c>
      <c r="AHU90" s="175" t="str">
        <v/>
      </c>
      <c r="AHV90" s="175" t="str">
        <v/>
      </c>
      <c r="AHW90" s="175" t="str">
        <v/>
      </c>
      <c r="AHX90" s="175" t="str">
        <v/>
      </c>
      <c r="AHY90" s="175" t="str">
        <v/>
      </c>
      <c r="AHZ90" s="175" t="str">
        <v/>
      </c>
      <c r="AIA90" s="175" t="str">
        <v/>
      </c>
      <c r="AIB90" s="175" t="str">
        <v/>
      </c>
      <c r="AIC90" s="175" t="str">
        <v/>
      </c>
      <c r="AID90" s="175" t="str">
        <v/>
      </c>
      <c r="AIE90" s="175" t="str">
        <v/>
      </c>
      <c r="AIF90" s="175" t="str">
        <v/>
      </c>
      <c r="AIG90" s="175" t="str">
        <v/>
      </c>
      <c r="AIH90" s="175" t="str">
        <v/>
      </c>
      <c r="AII90" s="175" t="str">
        <v/>
      </c>
      <c r="AIJ90" s="175" t="str">
        <v/>
      </c>
      <c r="AIK90" s="175" t="str">
        <v/>
      </c>
      <c r="AIL90" s="175" t="str">
        <v/>
      </c>
      <c r="AIM90" s="175" t="str">
        <v/>
      </c>
      <c r="AIN90" s="175" t="str">
        <v/>
      </c>
      <c r="AIO90" s="175" t="str">
        <v/>
      </c>
      <c r="AIP90" s="175" t="str">
        <v/>
      </c>
      <c r="AIQ90" s="175" t="str">
        <v/>
      </c>
      <c r="AIR90" s="175" t="str">
        <v/>
      </c>
      <c r="AIS90" s="175" t="str">
        <v/>
      </c>
      <c r="AIT90" s="175" t="str">
        <v/>
      </c>
      <c r="AIU90" s="175" t="str">
        <v/>
      </c>
      <c r="AIV90" s="175" t="str">
        <v/>
      </c>
      <c r="AIW90" s="175" t="str">
        <v/>
      </c>
      <c r="AIX90" s="175" t="str">
        <v/>
      </c>
      <c r="AIY90" s="175" t="str">
        <v/>
      </c>
      <c r="AIZ90" s="175" t="str">
        <v/>
      </c>
      <c r="AJA90" s="175" t="str">
        <v/>
      </c>
      <c r="AJB90" s="175" t="str">
        <v/>
      </c>
      <c r="AJC90" s="175" t="str">
        <v/>
      </c>
      <c r="AJD90" s="175" t="str">
        <v/>
      </c>
      <c r="AJE90" s="175" t="str">
        <v/>
      </c>
      <c r="AJF90" s="175" t="str">
        <v/>
      </c>
      <c r="AJG90" s="175" t="str">
        <v/>
      </c>
      <c r="AJH90" s="175" t="str">
        <v/>
      </c>
      <c r="AJI90" s="175" t="str">
        <v/>
      </c>
      <c r="AJJ90" s="175" t="str">
        <v/>
      </c>
      <c r="AJK90" s="175" t="str">
        <v/>
      </c>
      <c r="AJL90" s="175" t="str">
        <v/>
      </c>
      <c r="AJM90" s="175" t="str">
        <v/>
      </c>
      <c r="AJN90" s="175" t="str">
        <v/>
      </c>
      <c r="AJO90" s="175" t="str">
        <v/>
      </c>
      <c r="AJP90" s="175" t="str">
        <v/>
      </c>
      <c r="AJQ90" s="175" t="str">
        <v/>
      </c>
      <c r="AJR90" s="175" t="str">
        <v/>
      </c>
      <c r="AJS90" s="175" t="str">
        <v/>
      </c>
      <c r="AJT90" s="175" t="str">
        <v/>
      </c>
      <c r="AJU90" s="175" t="str">
        <v/>
      </c>
      <c r="AJV90" s="175" t="str">
        <v/>
      </c>
      <c r="AJW90" s="175" t="str">
        <v/>
      </c>
      <c r="AJX90" s="175" t="str">
        <v/>
      </c>
      <c r="AJY90" s="175" t="str">
        <v/>
      </c>
      <c r="AJZ90" s="175" t="str">
        <v/>
      </c>
      <c r="AKA90" s="175" t="str">
        <v/>
      </c>
      <c r="AKB90" s="175" t="str">
        <v/>
      </c>
      <c r="AKC90" s="175" t="str">
        <v/>
      </c>
      <c r="AKD90" s="175" t="str">
        <v/>
      </c>
      <c r="AKE90" s="175" t="str">
        <v/>
      </c>
      <c r="AKF90" s="175" t="str">
        <v/>
      </c>
      <c r="AKG90" s="175" t="str">
        <v/>
      </c>
      <c r="AKH90" s="175" t="str">
        <v/>
      </c>
      <c r="AKI90" s="175" t="str">
        <v/>
      </c>
      <c r="AKJ90" s="175" t="str">
        <v/>
      </c>
      <c r="AKK90" s="175" t="str">
        <v/>
      </c>
      <c r="AKL90" s="175" t="str">
        <v/>
      </c>
      <c r="AKM90" s="175" t="str">
        <v/>
      </c>
      <c r="AKN90" s="175" t="str">
        <v/>
      </c>
      <c r="AKO90" s="175" t="str">
        <v/>
      </c>
      <c r="AKP90" s="175" t="str">
        <v/>
      </c>
      <c r="AKQ90" s="175" t="str">
        <v/>
      </c>
      <c r="AKR90" s="175" t="str">
        <v/>
      </c>
      <c r="AKS90" s="175" t="str">
        <v/>
      </c>
      <c r="AKT90" s="175" t="str">
        <v/>
      </c>
      <c r="AKU90" s="175" t="str">
        <v/>
      </c>
      <c r="AKV90" s="175" t="str">
        <v/>
      </c>
      <c r="AKW90" s="175" t="str">
        <v/>
      </c>
      <c r="AKX90" s="175" t="str">
        <v/>
      </c>
      <c r="AKY90" s="175" t="str">
        <v/>
      </c>
      <c r="AKZ90" s="175" t="str">
        <v/>
      </c>
      <c r="ALA90" s="175" t="str">
        <v/>
      </c>
      <c r="ALB90" s="175" t="str">
        <v/>
      </c>
      <c r="ALC90" s="175" t="str">
        <v/>
      </c>
      <c r="ALD90" s="175" t="str">
        <v/>
      </c>
      <c r="ALE90" s="175" t="str">
        <v/>
      </c>
      <c r="ALF90" s="175" t="str">
        <v/>
      </c>
      <c r="ALG90" s="175" t="str">
        <v/>
      </c>
      <c r="ALH90" s="175" t="str">
        <v/>
      </c>
      <c r="ALI90" s="175" t="str">
        <v/>
      </c>
      <c r="ALJ90" s="175" t="str">
        <v/>
      </c>
      <c r="ALK90" s="175" t="str">
        <v/>
      </c>
      <c r="ALL90" s="175" t="str">
        <v/>
      </c>
      <c r="ALM90" s="175" t="str">
        <v/>
      </c>
      <c r="ALN90" s="175" t="str">
        <v/>
      </c>
      <c r="ALO90" s="175" t="str">
        <v/>
      </c>
      <c r="ALP90" s="175" t="str">
        <v/>
      </c>
      <c r="ALQ90" s="175" t="str">
        <v/>
      </c>
      <c r="ALR90" s="175" t="str">
        <v/>
      </c>
      <c r="ALS90" s="175" t="str">
        <v/>
      </c>
      <c r="ALT90" s="175" t="str">
        <v/>
      </c>
      <c r="ALU90" s="175" t="str">
        <v/>
      </c>
      <c r="ALV90" s="175" t="str">
        <v/>
      </c>
      <c r="ALW90" s="175" t="str">
        <v/>
      </c>
      <c r="ALX90" s="176" t="str">
        <v/>
      </c>
    </row>
    <row r="91" spans="1:1012" x14ac:dyDescent="0.3">
      <c r="A91" s="99" t="str">
        <f t="shared" si="1"/>
        <v/>
      </c>
      <c r="B91" s="190" t="str">
        <f>IF(Calculations[[#This Row],[Adoption Year]]&lt;=Plan_Yrs,Inv*(1+YoY_Inv)^Calculations[[#This Row],[Adoption Year]],"")</f>
        <v/>
      </c>
      <c r="C91" s="190" t="str">
        <f>IF(Calculations[[#This Row],[Adoption Year]]&lt;= Plan_Yrs, Calculations[[#This Row],[Investment]]/(1+DR)^Calculations[[#This Row],[Adoption Year]],"")</f>
        <v/>
      </c>
      <c r="D91" s="190" t="str">
        <f>IF(Calculations[[#This Row],[Adoption Year]]&lt;=Plan_Yrs,
   IF(DR=0,
      Ben*((1+YoY_Ben))^Calculations[[#This Row],[Adoption Year]] * Ben_Life / (1+DR)^Calculations[[#This Row],[Adoption Year]],
      Ben * ((1+YoY_Ben)/(1+DR))^Calculations[[#This Row],[Adoption Year]] * (1 - (1/(1+DR))^Ben_Life) / DR
   ),
   ""
)</f>
        <v/>
      </c>
      <c r="E91" s="190" t="str">
        <f>IF(Calculations[[#This Row],[Adoption Year]]&lt;= Plan_Yrs,Calculations[[#This Row],[Lifetime Benefits PV]]-Calculations[[#This Row],[Investment PV]],"")</f>
        <v/>
      </c>
      <c r="F91" s="190" t="str">
        <f>IF(Calculations[[#This Row],[Adoption Year]]&lt;= Plan_Yrs, MAX(Calculations[NPV])-Calculations[[#This Row],[NPV]],"")</f>
        <v/>
      </c>
      <c r="G91" s="193" t="str">
        <f>IF(Calculations[[#This Row],[Adoption Year]]&lt;= Plan_Yrs, AVERAGE(M91:ALX91),"")</f>
        <v/>
      </c>
      <c r="H91" s="194" t="str">
        <f>IF(Calculations[[#This Row],[Adoption Year]]&lt;= Plan_Yrs, MAX(Calculations[NPV Mean])-Calculations[[#This Row],[NPV Mean]],"")</f>
        <v/>
      </c>
      <c r="I91"/>
      <c r="J91" s="6"/>
      <c r="K91" s="66">
        <v>24</v>
      </c>
      <c r="L91" s="180" t="str">
        <f>Calculations[[#This Row],[NPV]]</f>
        <v/>
      </c>
      <c r="M91" s="175" t="str">
        <v/>
      </c>
      <c r="N91" s="175" t="str">
        <v/>
      </c>
      <c r="O91" s="175" t="str">
        <v/>
      </c>
      <c r="P91" s="175" t="str">
        <v/>
      </c>
      <c r="Q91" s="175" t="str">
        <v/>
      </c>
      <c r="R91" s="175" t="str">
        <v/>
      </c>
      <c r="S91" s="175" t="str">
        <v/>
      </c>
      <c r="T91" s="175" t="str">
        <v/>
      </c>
      <c r="U91" s="175" t="str">
        <v/>
      </c>
      <c r="V91" s="175" t="str">
        <v/>
      </c>
      <c r="W91" s="175" t="str">
        <v/>
      </c>
      <c r="X91" s="175" t="str">
        <v/>
      </c>
      <c r="Y91" s="175" t="str">
        <v/>
      </c>
      <c r="Z91" s="175" t="str">
        <v/>
      </c>
      <c r="AA91" s="175" t="str">
        <v/>
      </c>
      <c r="AB91" s="175" t="str">
        <v/>
      </c>
      <c r="AC91" s="175" t="str">
        <v/>
      </c>
      <c r="AD91" s="175" t="str">
        <v/>
      </c>
      <c r="AE91" s="175" t="str">
        <v/>
      </c>
      <c r="AF91" s="175" t="str">
        <v/>
      </c>
      <c r="AG91" s="175" t="str">
        <v/>
      </c>
      <c r="AH91" s="175" t="str">
        <v/>
      </c>
      <c r="AI91" s="175" t="str">
        <v/>
      </c>
      <c r="AJ91" s="175" t="str">
        <v/>
      </c>
      <c r="AK91" s="175" t="str">
        <v/>
      </c>
      <c r="AL91" s="175" t="str">
        <v/>
      </c>
      <c r="AM91" s="175" t="str">
        <v/>
      </c>
      <c r="AN91" s="175" t="str">
        <v/>
      </c>
      <c r="AO91" s="175" t="str">
        <v/>
      </c>
      <c r="AP91" s="175" t="str">
        <v/>
      </c>
      <c r="AQ91" s="175" t="str">
        <v/>
      </c>
      <c r="AR91" s="175" t="str">
        <v/>
      </c>
      <c r="AS91" s="175" t="str">
        <v/>
      </c>
      <c r="AT91" s="175" t="str">
        <v/>
      </c>
      <c r="AU91" s="175" t="str">
        <v/>
      </c>
      <c r="AV91" s="175" t="str">
        <v/>
      </c>
      <c r="AW91" s="175" t="str">
        <v/>
      </c>
      <c r="AX91" s="175" t="str">
        <v/>
      </c>
      <c r="AY91" s="175" t="str">
        <v/>
      </c>
      <c r="AZ91" s="175" t="str">
        <v/>
      </c>
      <c r="BA91" s="175" t="str">
        <v/>
      </c>
      <c r="BB91" s="175" t="str">
        <v/>
      </c>
      <c r="BC91" s="175" t="str">
        <v/>
      </c>
      <c r="BD91" s="175" t="str">
        <v/>
      </c>
      <c r="BE91" s="175" t="str">
        <v/>
      </c>
      <c r="BF91" s="175" t="str">
        <v/>
      </c>
      <c r="BG91" s="175" t="str">
        <v/>
      </c>
      <c r="BH91" s="175" t="str">
        <v/>
      </c>
      <c r="BI91" s="175" t="str">
        <v/>
      </c>
      <c r="BJ91" s="175" t="str">
        <v/>
      </c>
      <c r="BK91" s="175" t="str">
        <v/>
      </c>
      <c r="BL91" s="175" t="str">
        <v/>
      </c>
      <c r="BM91" s="175" t="str">
        <v/>
      </c>
      <c r="BN91" s="175" t="str">
        <v/>
      </c>
      <c r="BO91" s="175" t="str">
        <v/>
      </c>
      <c r="BP91" s="175" t="str">
        <v/>
      </c>
      <c r="BQ91" s="175" t="str">
        <v/>
      </c>
      <c r="BR91" s="175" t="str">
        <v/>
      </c>
      <c r="BS91" s="175" t="str">
        <v/>
      </c>
      <c r="BT91" s="175" t="str">
        <v/>
      </c>
      <c r="BU91" s="175" t="str">
        <v/>
      </c>
      <c r="BV91" s="175" t="str">
        <v/>
      </c>
      <c r="BW91" s="175" t="str">
        <v/>
      </c>
      <c r="BX91" s="175" t="str">
        <v/>
      </c>
      <c r="BY91" s="175" t="str">
        <v/>
      </c>
      <c r="BZ91" s="175" t="str">
        <v/>
      </c>
      <c r="CA91" s="175" t="str">
        <v/>
      </c>
      <c r="CB91" s="175" t="str">
        <v/>
      </c>
      <c r="CC91" s="175" t="str">
        <v/>
      </c>
      <c r="CD91" s="175" t="str">
        <v/>
      </c>
      <c r="CE91" s="175" t="str">
        <v/>
      </c>
      <c r="CF91" s="175" t="str">
        <v/>
      </c>
      <c r="CG91" s="175" t="str">
        <v/>
      </c>
      <c r="CH91" s="175" t="str">
        <v/>
      </c>
      <c r="CI91" s="175" t="str">
        <v/>
      </c>
      <c r="CJ91" s="175" t="str">
        <v/>
      </c>
      <c r="CK91" s="175" t="str">
        <v/>
      </c>
      <c r="CL91" s="175" t="str">
        <v/>
      </c>
      <c r="CM91" s="175" t="str">
        <v/>
      </c>
      <c r="CN91" s="175" t="str">
        <v/>
      </c>
      <c r="CO91" s="175" t="str">
        <v/>
      </c>
      <c r="CP91" s="175" t="str">
        <v/>
      </c>
      <c r="CQ91" s="175" t="str">
        <v/>
      </c>
      <c r="CR91" s="175" t="str">
        <v/>
      </c>
      <c r="CS91" s="175" t="str">
        <v/>
      </c>
      <c r="CT91" s="175" t="str">
        <v/>
      </c>
      <c r="CU91" s="175" t="str">
        <v/>
      </c>
      <c r="CV91" s="175" t="str">
        <v/>
      </c>
      <c r="CW91" s="175" t="str">
        <v/>
      </c>
      <c r="CX91" s="175" t="str">
        <v/>
      </c>
      <c r="CY91" s="175" t="str">
        <v/>
      </c>
      <c r="CZ91" s="175" t="str">
        <v/>
      </c>
      <c r="DA91" s="175" t="str">
        <v/>
      </c>
      <c r="DB91" s="175" t="str">
        <v/>
      </c>
      <c r="DC91" s="175" t="str">
        <v/>
      </c>
      <c r="DD91" s="175" t="str">
        <v/>
      </c>
      <c r="DE91" s="175" t="str">
        <v/>
      </c>
      <c r="DF91" s="175" t="str">
        <v/>
      </c>
      <c r="DG91" s="175" t="str">
        <v/>
      </c>
      <c r="DH91" s="175" t="str">
        <v/>
      </c>
      <c r="DI91" s="175" t="str">
        <v/>
      </c>
      <c r="DJ91" s="175" t="str">
        <v/>
      </c>
      <c r="DK91" s="175" t="str">
        <v/>
      </c>
      <c r="DL91" s="175" t="str">
        <v/>
      </c>
      <c r="DM91" s="175" t="str">
        <v/>
      </c>
      <c r="DN91" s="175" t="str">
        <v/>
      </c>
      <c r="DO91" s="175" t="str">
        <v/>
      </c>
      <c r="DP91" s="175" t="str">
        <v/>
      </c>
      <c r="DQ91" s="175" t="str">
        <v/>
      </c>
      <c r="DR91" s="175" t="str">
        <v/>
      </c>
      <c r="DS91" s="175" t="str">
        <v/>
      </c>
      <c r="DT91" s="175" t="str">
        <v/>
      </c>
      <c r="DU91" s="175" t="str">
        <v/>
      </c>
      <c r="DV91" s="175" t="str">
        <v/>
      </c>
      <c r="DW91" s="175" t="str">
        <v/>
      </c>
      <c r="DX91" s="175" t="str">
        <v/>
      </c>
      <c r="DY91" s="175" t="str">
        <v/>
      </c>
      <c r="DZ91" s="175" t="str">
        <v/>
      </c>
      <c r="EA91" s="175" t="str">
        <v/>
      </c>
      <c r="EB91" s="175" t="str">
        <v/>
      </c>
      <c r="EC91" s="175" t="str">
        <v/>
      </c>
      <c r="ED91" s="175" t="str">
        <v/>
      </c>
      <c r="EE91" s="175" t="str">
        <v/>
      </c>
      <c r="EF91" s="175" t="str">
        <v/>
      </c>
      <c r="EG91" s="175" t="str">
        <v/>
      </c>
      <c r="EH91" s="175" t="str">
        <v/>
      </c>
      <c r="EI91" s="175" t="str">
        <v/>
      </c>
      <c r="EJ91" s="175" t="str">
        <v/>
      </c>
      <c r="EK91" s="175" t="str">
        <v/>
      </c>
      <c r="EL91" s="175" t="str">
        <v/>
      </c>
      <c r="EM91" s="175" t="str">
        <v/>
      </c>
      <c r="EN91" s="175" t="str">
        <v/>
      </c>
      <c r="EO91" s="175" t="str">
        <v/>
      </c>
      <c r="EP91" s="175" t="str">
        <v/>
      </c>
      <c r="EQ91" s="175" t="str">
        <v/>
      </c>
      <c r="ER91" s="175" t="str">
        <v/>
      </c>
      <c r="ES91" s="175" t="str">
        <v/>
      </c>
      <c r="ET91" s="175" t="str">
        <v/>
      </c>
      <c r="EU91" s="175" t="str">
        <v/>
      </c>
      <c r="EV91" s="175" t="str">
        <v/>
      </c>
      <c r="EW91" s="175" t="str">
        <v/>
      </c>
      <c r="EX91" s="175" t="str">
        <v/>
      </c>
      <c r="EY91" s="175" t="str">
        <v/>
      </c>
      <c r="EZ91" s="175" t="str">
        <v/>
      </c>
      <c r="FA91" s="175" t="str">
        <v/>
      </c>
      <c r="FB91" s="175" t="str">
        <v/>
      </c>
      <c r="FC91" s="175" t="str">
        <v/>
      </c>
      <c r="FD91" s="175" t="str">
        <v/>
      </c>
      <c r="FE91" s="175" t="str">
        <v/>
      </c>
      <c r="FF91" s="175" t="str">
        <v/>
      </c>
      <c r="FG91" s="175" t="str">
        <v/>
      </c>
      <c r="FH91" s="175" t="str">
        <v/>
      </c>
      <c r="FI91" s="175" t="str">
        <v/>
      </c>
      <c r="FJ91" s="175" t="str">
        <v/>
      </c>
      <c r="FK91" s="175" t="str">
        <v/>
      </c>
      <c r="FL91" s="175" t="str">
        <v/>
      </c>
      <c r="FM91" s="175" t="str">
        <v/>
      </c>
      <c r="FN91" s="175" t="str">
        <v/>
      </c>
      <c r="FO91" s="175" t="str">
        <v/>
      </c>
      <c r="FP91" s="175" t="str">
        <v/>
      </c>
      <c r="FQ91" s="175" t="str">
        <v/>
      </c>
      <c r="FR91" s="175" t="str">
        <v/>
      </c>
      <c r="FS91" s="175" t="str">
        <v/>
      </c>
      <c r="FT91" s="175" t="str">
        <v/>
      </c>
      <c r="FU91" s="175" t="str">
        <v/>
      </c>
      <c r="FV91" s="175" t="str">
        <v/>
      </c>
      <c r="FW91" s="175" t="str">
        <v/>
      </c>
      <c r="FX91" s="175" t="str">
        <v/>
      </c>
      <c r="FY91" s="175" t="str">
        <v/>
      </c>
      <c r="FZ91" s="175" t="str">
        <v/>
      </c>
      <c r="GA91" s="175" t="str">
        <v/>
      </c>
      <c r="GB91" s="175" t="str">
        <v/>
      </c>
      <c r="GC91" s="175" t="str">
        <v/>
      </c>
      <c r="GD91" s="175" t="str">
        <v/>
      </c>
      <c r="GE91" s="175" t="str">
        <v/>
      </c>
      <c r="GF91" s="175" t="str">
        <v/>
      </c>
      <c r="GG91" s="175" t="str">
        <v/>
      </c>
      <c r="GH91" s="175" t="str">
        <v/>
      </c>
      <c r="GI91" s="175" t="str">
        <v/>
      </c>
      <c r="GJ91" s="175" t="str">
        <v/>
      </c>
      <c r="GK91" s="175" t="str">
        <v/>
      </c>
      <c r="GL91" s="175" t="str">
        <v/>
      </c>
      <c r="GM91" s="175" t="str">
        <v/>
      </c>
      <c r="GN91" s="175" t="str">
        <v/>
      </c>
      <c r="GO91" s="175" t="str">
        <v/>
      </c>
      <c r="GP91" s="175" t="str">
        <v/>
      </c>
      <c r="GQ91" s="175" t="str">
        <v/>
      </c>
      <c r="GR91" s="175" t="str">
        <v/>
      </c>
      <c r="GS91" s="175" t="str">
        <v/>
      </c>
      <c r="GT91" s="175" t="str">
        <v/>
      </c>
      <c r="GU91" s="175" t="str">
        <v/>
      </c>
      <c r="GV91" s="175" t="str">
        <v/>
      </c>
      <c r="GW91" s="175" t="str">
        <v/>
      </c>
      <c r="GX91" s="175" t="str">
        <v/>
      </c>
      <c r="GY91" s="175" t="str">
        <v/>
      </c>
      <c r="GZ91" s="175" t="str">
        <v/>
      </c>
      <c r="HA91" s="175" t="str">
        <v/>
      </c>
      <c r="HB91" s="175" t="str">
        <v/>
      </c>
      <c r="HC91" s="175" t="str">
        <v/>
      </c>
      <c r="HD91" s="175" t="str">
        <v/>
      </c>
      <c r="HE91" s="175" t="str">
        <v/>
      </c>
      <c r="HF91" s="175" t="str">
        <v/>
      </c>
      <c r="HG91" s="175" t="str">
        <v/>
      </c>
      <c r="HH91" s="175" t="str">
        <v/>
      </c>
      <c r="HI91" s="175" t="str">
        <v/>
      </c>
      <c r="HJ91" s="175" t="str">
        <v/>
      </c>
      <c r="HK91" s="175" t="str">
        <v/>
      </c>
      <c r="HL91" s="175" t="str">
        <v/>
      </c>
      <c r="HM91" s="175" t="str">
        <v/>
      </c>
      <c r="HN91" s="175" t="str">
        <v/>
      </c>
      <c r="HO91" s="175" t="str">
        <v/>
      </c>
      <c r="HP91" s="175" t="str">
        <v/>
      </c>
      <c r="HQ91" s="175" t="str">
        <v/>
      </c>
      <c r="HR91" s="175" t="str">
        <v/>
      </c>
      <c r="HS91" s="175" t="str">
        <v/>
      </c>
      <c r="HT91" s="175" t="str">
        <v/>
      </c>
      <c r="HU91" s="175" t="str">
        <v/>
      </c>
      <c r="HV91" s="175" t="str">
        <v/>
      </c>
      <c r="HW91" s="175" t="str">
        <v/>
      </c>
      <c r="HX91" s="175" t="str">
        <v/>
      </c>
      <c r="HY91" s="175" t="str">
        <v/>
      </c>
      <c r="HZ91" s="175" t="str">
        <v/>
      </c>
      <c r="IA91" s="175" t="str">
        <v/>
      </c>
      <c r="IB91" s="175" t="str">
        <v/>
      </c>
      <c r="IC91" s="175" t="str">
        <v/>
      </c>
      <c r="ID91" s="175" t="str">
        <v/>
      </c>
      <c r="IE91" s="175" t="str">
        <v/>
      </c>
      <c r="IF91" s="175" t="str">
        <v/>
      </c>
      <c r="IG91" s="175" t="str">
        <v/>
      </c>
      <c r="IH91" s="175" t="str">
        <v/>
      </c>
      <c r="II91" s="175" t="str">
        <v/>
      </c>
      <c r="IJ91" s="175" t="str">
        <v/>
      </c>
      <c r="IK91" s="175" t="str">
        <v/>
      </c>
      <c r="IL91" s="175" t="str">
        <v/>
      </c>
      <c r="IM91" s="175" t="str">
        <v/>
      </c>
      <c r="IN91" s="175" t="str">
        <v/>
      </c>
      <c r="IO91" s="175" t="str">
        <v/>
      </c>
      <c r="IP91" s="175" t="str">
        <v/>
      </c>
      <c r="IQ91" s="175" t="str">
        <v/>
      </c>
      <c r="IR91" s="175" t="str">
        <v/>
      </c>
      <c r="IS91" s="175" t="str">
        <v/>
      </c>
      <c r="IT91" s="175" t="str">
        <v/>
      </c>
      <c r="IU91" s="175" t="str">
        <v/>
      </c>
      <c r="IV91" s="175" t="str">
        <v/>
      </c>
      <c r="IW91" s="175" t="str">
        <v/>
      </c>
      <c r="IX91" s="175" t="str">
        <v/>
      </c>
      <c r="IY91" s="175" t="str">
        <v/>
      </c>
      <c r="IZ91" s="175" t="str">
        <v/>
      </c>
      <c r="JA91" s="175" t="str">
        <v/>
      </c>
      <c r="JB91" s="175" t="str">
        <v/>
      </c>
      <c r="JC91" s="175" t="str">
        <v/>
      </c>
      <c r="JD91" s="175" t="str">
        <v/>
      </c>
      <c r="JE91" s="175" t="str">
        <v/>
      </c>
      <c r="JF91" s="175" t="str">
        <v/>
      </c>
      <c r="JG91" s="175" t="str">
        <v/>
      </c>
      <c r="JH91" s="175" t="str">
        <v/>
      </c>
      <c r="JI91" s="175" t="str">
        <v/>
      </c>
      <c r="JJ91" s="175" t="str">
        <v/>
      </c>
      <c r="JK91" s="175" t="str">
        <v/>
      </c>
      <c r="JL91" s="175" t="str">
        <v/>
      </c>
      <c r="JM91" s="175" t="str">
        <v/>
      </c>
      <c r="JN91" s="175" t="str">
        <v/>
      </c>
      <c r="JO91" s="175" t="str">
        <v/>
      </c>
      <c r="JP91" s="175" t="str">
        <v/>
      </c>
      <c r="JQ91" s="175" t="str">
        <v/>
      </c>
      <c r="JR91" s="175" t="str">
        <v/>
      </c>
      <c r="JS91" s="175" t="str">
        <v/>
      </c>
      <c r="JT91" s="175" t="str">
        <v/>
      </c>
      <c r="JU91" s="175" t="str">
        <v/>
      </c>
      <c r="JV91" s="175" t="str">
        <v/>
      </c>
      <c r="JW91" s="175" t="str">
        <v/>
      </c>
      <c r="JX91" s="175" t="str">
        <v/>
      </c>
      <c r="JY91" s="175" t="str">
        <v/>
      </c>
      <c r="JZ91" s="175" t="str">
        <v/>
      </c>
      <c r="KA91" s="175" t="str">
        <v/>
      </c>
      <c r="KB91" s="175" t="str">
        <v/>
      </c>
      <c r="KC91" s="175" t="str">
        <v/>
      </c>
      <c r="KD91" s="175" t="str">
        <v/>
      </c>
      <c r="KE91" s="175" t="str">
        <v/>
      </c>
      <c r="KF91" s="175" t="str">
        <v/>
      </c>
      <c r="KG91" s="175" t="str">
        <v/>
      </c>
      <c r="KH91" s="175" t="str">
        <v/>
      </c>
      <c r="KI91" s="175" t="str">
        <v/>
      </c>
      <c r="KJ91" s="175" t="str">
        <v/>
      </c>
      <c r="KK91" s="175" t="str">
        <v/>
      </c>
      <c r="KL91" s="175" t="str">
        <v/>
      </c>
      <c r="KM91" s="175" t="str">
        <v/>
      </c>
      <c r="KN91" s="175" t="str">
        <v/>
      </c>
      <c r="KO91" s="175" t="str">
        <v/>
      </c>
      <c r="KP91" s="175" t="str">
        <v/>
      </c>
      <c r="KQ91" s="175" t="str">
        <v/>
      </c>
      <c r="KR91" s="175" t="str">
        <v/>
      </c>
      <c r="KS91" s="175" t="str">
        <v/>
      </c>
      <c r="KT91" s="175" t="str">
        <v/>
      </c>
      <c r="KU91" s="175" t="str">
        <v/>
      </c>
      <c r="KV91" s="175" t="str">
        <v/>
      </c>
      <c r="KW91" s="175" t="str">
        <v/>
      </c>
      <c r="KX91" s="175" t="str">
        <v/>
      </c>
      <c r="KY91" s="175" t="str">
        <v/>
      </c>
      <c r="KZ91" s="175" t="str">
        <v/>
      </c>
      <c r="LA91" s="175" t="str">
        <v/>
      </c>
      <c r="LB91" s="175" t="str">
        <v/>
      </c>
      <c r="LC91" s="175" t="str">
        <v/>
      </c>
      <c r="LD91" s="175" t="str">
        <v/>
      </c>
      <c r="LE91" s="175" t="str">
        <v/>
      </c>
      <c r="LF91" s="175" t="str">
        <v/>
      </c>
      <c r="LG91" s="175" t="str">
        <v/>
      </c>
      <c r="LH91" s="175" t="str">
        <v/>
      </c>
      <c r="LI91" s="175" t="str">
        <v/>
      </c>
      <c r="LJ91" s="175" t="str">
        <v/>
      </c>
      <c r="LK91" s="175" t="str">
        <v/>
      </c>
      <c r="LL91" s="175" t="str">
        <v/>
      </c>
      <c r="LM91" s="175" t="str">
        <v/>
      </c>
      <c r="LN91" s="175" t="str">
        <v/>
      </c>
      <c r="LO91" s="175" t="str">
        <v/>
      </c>
      <c r="LP91" s="175" t="str">
        <v/>
      </c>
      <c r="LQ91" s="175" t="str">
        <v/>
      </c>
      <c r="LR91" s="175" t="str">
        <v/>
      </c>
      <c r="LS91" s="175" t="str">
        <v/>
      </c>
      <c r="LT91" s="175" t="str">
        <v/>
      </c>
      <c r="LU91" s="175" t="str">
        <v/>
      </c>
      <c r="LV91" s="175" t="str">
        <v/>
      </c>
      <c r="LW91" s="175" t="str">
        <v/>
      </c>
      <c r="LX91" s="175" t="str">
        <v/>
      </c>
      <c r="LY91" s="175" t="str">
        <v/>
      </c>
      <c r="LZ91" s="175" t="str">
        <v/>
      </c>
      <c r="MA91" s="175" t="str">
        <v/>
      </c>
      <c r="MB91" s="175" t="str">
        <v/>
      </c>
      <c r="MC91" s="175" t="str">
        <v/>
      </c>
      <c r="MD91" s="175" t="str">
        <v/>
      </c>
      <c r="ME91" s="175" t="str">
        <v/>
      </c>
      <c r="MF91" s="175" t="str">
        <v/>
      </c>
      <c r="MG91" s="175" t="str">
        <v/>
      </c>
      <c r="MH91" s="175" t="str">
        <v/>
      </c>
      <c r="MI91" s="175" t="str">
        <v/>
      </c>
      <c r="MJ91" s="175" t="str">
        <v/>
      </c>
      <c r="MK91" s="175" t="str">
        <v/>
      </c>
      <c r="ML91" s="175" t="str">
        <v/>
      </c>
      <c r="MM91" s="175" t="str">
        <v/>
      </c>
      <c r="MN91" s="175" t="str">
        <v/>
      </c>
      <c r="MO91" s="175" t="str">
        <v/>
      </c>
      <c r="MP91" s="175" t="str">
        <v/>
      </c>
      <c r="MQ91" s="175" t="str">
        <v/>
      </c>
      <c r="MR91" s="175" t="str">
        <v/>
      </c>
      <c r="MS91" s="175" t="str">
        <v/>
      </c>
      <c r="MT91" s="175" t="str">
        <v/>
      </c>
      <c r="MU91" s="175" t="str">
        <v/>
      </c>
      <c r="MV91" s="175" t="str">
        <v/>
      </c>
      <c r="MW91" s="175" t="str">
        <v/>
      </c>
      <c r="MX91" s="175" t="str">
        <v/>
      </c>
      <c r="MY91" s="175" t="str">
        <v/>
      </c>
      <c r="MZ91" s="175" t="str">
        <v/>
      </c>
      <c r="NA91" s="175" t="str">
        <v/>
      </c>
      <c r="NB91" s="175" t="str">
        <v/>
      </c>
      <c r="NC91" s="175" t="str">
        <v/>
      </c>
      <c r="ND91" s="175" t="str">
        <v/>
      </c>
      <c r="NE91" s="175" t="str">
        <v/>
      </c>
      <c r="NF91" s="175" t="str">
        <v/>
      </c>
      <c r="NG91" s="175" t="str">
        <v/>
      </c>
      <c r="NH91" s="175" t="str">
        <v/>
      </c>
      <c r="NI91" s="175" t="str">
        <v/>
      </c>
      <c r="NJ91" s="175" t="str">
        <v/>
      </c>
      <c r="NK91" s="175" t="str">
        <v/>
      </c>
      <c r="NL91" s="175" t="str">
        <v/>
      </c>
      <c r="NM91" s="175" t="str">
        <v/>
      </c>
      <c r="NN91" s="175" t="str">
        <v/>
      </c>
      <c r="NO91" s="175" t="str">
        <v/>
      </c>
      <c r="NP91" s="175" t="str">
        <v/>
      </c>
      <c r="NQ91" s="175" t="str">
        <v/>
      </c>
      <c r="NR91" s="175" t="str">
        <v/>
      </c>
      <c r="NS91" s="175" t="str">
        <v/>
      </c>
      <c r="NT91" s="175" t="str">
        <v/>
      </c>
      <c r="NU91" s="175" t="str">
        <v/>
      </c>
      <c r="NV91" s="175" t="str">
        <v/>
      </c>
      <c r="NW91" s="175" t="str">
        <v/>
      </c>
      <c r="NX91" s="175" t="str">
        <v/>
      </c>
      <c r="NY91" s="175" t="str">
        <v/>
      </c>
      <c r="NZ91" s="175" t="str">
        <v/>
      </c>
      <c r="OA91" s="175" t="str">
        <v/>
      </c>
      <c r="OB91" s="175" t="str">
        <v/>
      </c>
      <c r="OC91" s="175" t="str">
        <v/>
      </c>
      <c r="OD91" s="175" t="str">
        <v/>
      </c>
      <c r="OE91" s="175" t="str">
        <v/>
      </c>
      <c r="OF91" s="175" t="str">
        <v/>
      </c>
      <c r="OG91" s="175" t="str">
        <v/>
      </c>
      <c r="OH91" s="175" t="str">
        <v/>
      </c>
      <c r="OI91" s="175" t="str">
        <v/>
      </c>
      <c r="OJ91" s="175" t="str">
        <v/>
      </c>
      <c r="OK91" s="175" t="str">
        <v/>
      </c>
      <c r="OL91" s="175" t="str">
        <v/>
      </c>
      <c r="OM91" s="175" t="str">
        <v/>
      </c>
      <c r="ON91" s="175" t="str">
        <v/>
      </c>
      <c r="OO91" s="175" t="str">
        <v/>
      </c>
      <c r="OP91" s="175" t="str">
        <v/>
      </c>
      <c r="OQ91" s="175" t="str">
        <v/>
      </c>
      <c r="OR91" s="175" t="str">
        <v/>
      </c>
      <c r="OS91" s="175" t="str">
        <v/>
      </c>
      <c r="OT91" s="175" t="str">
        <v/>
      </c>
      <c r="OU91" s="175" t="str">
        <v/>
      </c>
      <c r="OV91" s="175" t="str">
        <v/>
      </c>
      <c r="OW91" s="175" t="str">
        <v/>
      </c>
      <c r="OX91" s="175" t="str">
        <v/>
      </c>
      <c r="OY91" s="175" t="str">
        <v/>
      </c>
      <c r="OZ91" s="175" t="str">
        <v/>
      </c>
      <c r="PA91" s="175" t="str">
        <v/>
      </c>
      <c r="PB91" s="175" t="str">
        <v/>
      </c>
      <c r="PC91" s="175" t="str">
        <v/>
      </c>
      <c r="PD91" s="175" t="str">
        <v/>
      </c>
      <c r="PE91" s="175" t="str">
        <v/>
      </c>
      <c r="PF91" s="175" t="str">
        <v/>
      </c>
      <c r="PG91" s="175" t="str">
        <v/>
      </c>
      <c r="PH91" s="175" t="str">
        <v/>
      </c>
      <c r="PI91" s="175" t="str">
        <v/>
      </c>
      <c r="PJ91" s="175" t="str">
        <v/>
      </c>
      <c r="PK91" s="175" t="str">
        <v/>
      </c>
      <c r="PL91" s="175" t="str">
        <v/>
      </c>
      <c r="PM91" s="175" t="str">
        <v/>
      </c>
      <c r="PN91" s="175" t="str">
        <v/>
      </c>
      <c r="PO91" s="175" t="str">
        <v/>
      </c>
      <c r="PP91" s="175" t="str">
        <v/>
      </c>
      <c r="PQ91" s="175" t="str">
        <v/>
      </c>
      <c r="PR91" s="175" t="str">
        <v/>
      </c>
      <c r="PS91" s="175" t="str">
        <v/>
      </c>
      <c r="PT91" s="175" t="str">
        <v/>
      </c>
      <c r="PU91" s="175" t="str">
        <v/>
      </c>
      <c r="PV91" s="175" t="str">
        <v/>
      </c>
      <c r="PW91" s="175" t="str">
        <v/>
      </c>
      <c r="PX91" s="175" t="str">
        <v/>
      </c>
      <c r="PY91" s="175" t="str">
        <v/>
      </c>
      <c r="PZ91" s="175" t="str">
        <v/>
      </c>
      <c r="QA91" s="175" t="str">
        <v/>
      </c>
      <c r="QB91" s="175" t="str">
        <v/>
      </c>
      <c r="QC91" s="175" t="str">
        <v/>
      </c>
      <c r="QD91" s="175" t="str">
        <v/>
      </c>
      <c r="QE91" s="175" t="str">
        <v/>
      </c>
      <c r="QF91" s="175" t="str">
        <v/>
      </c>
      <c r="QG91" s="175" t="str">
        <v/>
      </c>
      <c r="QH91" s="175" t="str">
        <v/>
      </c>
      <c r="QI91" s="175" t="str">
        <v/>
      </c>
      <c r="QJ91" s="175" t="str">
        <v/>
      </c>
      <c r="QK91" s="175" t="str">
        <v/>
      </c>
      <c r="QL91" s="175" t="str">
        <v/>
      </c>
      <c r="QM91" s="175" t="str">
        <v/>
      </c>
      <c r="QN91" s="175" t="str">
        <v/>
      </c>
      <c r="QO91" s="175" t="str">
        <v/>
      </c>
      <c r="QP91" s="175" t="str">
        <v/>
      </c>
      <c r="QQ91" s="175" t="str">
        <v/>
      </c>
      <c r="QR91" s="175" t="str">
        <v/>
      </c>
      <c r="QS91" s="175" t="str">
        <v/>
      </c>
      <c r="QT91" s="175" t="str">
        <v/>
      </c>
      <c r="QU91" s="175" t="str">
        <v/>
      </c>
      <c r="QV91" s="175" t="str">
        <v/>
      </c>
      <c r="QW91" s="175" t="str">
        <v/>
      </c>
      <c r="QX91" s="175" t="str">
        <v/>
      </c>
      <c r="QY91" s="175" t="str">
        <v/>
      </c>
      <c r="QZ91" s="175" t="str">
        <v/>
      </c>
      <c r="RA91" s="175" t="str">
        <v/>
      </c>
      <c r="RB91" s="175" t="str">
        <v/>
      </c>
      <c r="RC91" s="175" t="str">
        <v/>
      </c>
      <c r="RD91" s="175" t="str">
        <v/>
      </c>
      <c r="RE91" s="175" t="str">
        <v/>
      </c>
      <c r="RF91" s="175" t="str">
        <v/>
      </c>
      <c r="RG91" s="175" t="str">
        <v/>
      </c>
      <c r="RH91" s="175" t="str">
        <v/>
      </c>
      <c r="RI91" s="175" t="str">
        <v/>
      </c>
      <c r="RJ91" s="175" t="str">
        <v/>
      </c>
      <c r="RK91" s="175" t="str">
        <v/>
      </c>
      <c r="RL91" s="175" t="str">
        <v/>
      </c>
      <c r="RM91" s="175" t="str">
        <v/>
      </c>
      <c r="RN91" s="175" t="str">
        <v/>
      </c>
      <c r="RO91" s="175" t="str">
        <v/>
      </c>
      <c r="RP91" s="175" t="str">
        <v/>
      </c>
      <c r="RQ91" s="175" t="str">
        <v/>
      </c>
      <c r="RR91" s="175" t="str">
        <v/>
      </c>
      <c r="RS91" s="175" t="str">
        <v/>
      </c>
      <c r="RT91" s="175" t="str">
        <v/>
      </c>
      <c r="RU91" s="175" t="str">
        <v/>
      </c>
      <c r="RV91" s="175" t="str">
        <v/>
      </c>
      <c r="RW91" s="175" t="str">
        <v/>
      </c>
      <c r="RX91" s="175" t="str">
        <v/>
      </c>
      <c r="RY91" s="175" t="str">
        <v/>
      </c>
      <c r="RZ91" s="175" t="str">
        <v/>
      </c>
      <c r="SA91" s="175" t="str">
        <v/>
      </c>
      <c r="SB91" s="175" t="str">
        <v/>
      </c>
      <c r="SC91" s="175" t="str">
        <v/>
      </c>
      <c r="SD91" s="175" t="str">
        <v/>
      </c>
      <c r="SE91" s="175" t="str">
        <v/>
      </c>
      <c r="SF91" s="175" t="str">
        <v/>
      </c>
      <c r="SG91" s="175" t="str">
        <v/>
      </c>
      <c r="SH91" s="175" t="str">
        <v/>
      </c>
      <c r="SI91" s="175" t="str">
        <v/>
      </c>
      <c r="SJ91" s="175" t="str">
        <v/>
      </c>
      <c r="SK91" s="175" t="str">
        <v/>
      </c>
      <c r="SL91" s="175" t="str">
        <v/>
      </c>
      <c r="SM91" s="175" t="str">
        <v/>
      </c>
      <c r="SN91" s="175" t="str">
        <v/>
      </c>
      <c r="SO91" s="175" t="str">
        <v/>
      </c>
      <c r="SP91" s="175" t="str">
        <v/>
      </c>
      <c r="SQ91" s="175" t="str">
        <v/>
      </c>
      <c r="SR91" s="175" t="str">
        <v/>
      </c>
      <c r="SS91" s="175" t="str">
        <v/>
      </c>
      <c r="ST91" s="175" t="str">
        <v/>
      </c>
      <c r="SU91" s="175" t="str">
        <v/>
      </c>
      <c r="SV91" s="175" t="str">
        <v/>
      </c>
      <c r="SW91" s="175" t="str">
        <v/>
      </c>
      <c r="SX91" s="175" t="str">
        <v/>
      </c>
      <c r="SY91" s="175" t="str">
        <v/>
      </c>
      <c r="SZ91" s="175" t="str">
        <v/>
      </c>
      <c r="TA91" s="175" t="str">
        <v/>
      </c>
      <c r="TB91" s="175" t="str">
        <v/>
      </c>
      <c r="TC91" s="175" t="str">
        <v/>
      </c>
      <c r="TD91" s="175" t="str">
        <v/>
      </c>
      <c r="TE91" s="175" t="str">
        <v/>
      </c>
      <c r="TF91" s="175" t="str">
        <v/>
      </c>
      <c r="TG91" s="175" t="str">
        <v/>
      </c>
      <c r="TH91" s="175" t="str">
        <v/>
      </c>
      <c r="TI91" s="175" t="str">
        <v/>
      </c>
      <c r="TJ91" s="175" t="str">
        <v/>
      </c>
      <c r="TK91" s="175" t="str">
        <v/>
      </c>
      <c r="TL91" s="175" t="str">
        <v/>
      </c>
      <c r="TM91" s="175" t="str">
        <v/>
      </c>
      <c r="TN91" s="175" t="str">
        <v/>
      </c>
      <c r="TO91" s="175" t="str">
        <v/>
      </c>
      <c r="TP91" s="175" t="str">
        <v/>
      </c>
      <c r="TQ91" s="175" t="str">
        <v/>
      </c>
      <c r="TR91" s="175" t="str">
        <v/>
      </c>
      <c r="TS91" s="175" t="str">
        <v/>
      </c>
      <c r="TT91" s="175" t="str">
        <v/>
      </c>
      <c r="TU91" s="175" t="str">
        <v/>
      </c>
      <c r="TV91" s="175" t="str">
        <v/>
      </c>
      <c r="TW91" s="175" t="str">
        <v/>
      </c>
      <c r="TX91" s="175" t="str">
        <v/>
      </c>
      <c r="TY91" s="175" t="str">
        <v/>
      </c>
      <c r="TZ91" s="175" t="str">
        <v/>
      </c>
      <c r="UA91" s="175" t="str">
        <v/>
      </c>
      <c r="UB91" s="175" t="str">
        <v/>
      </c>
      <c r="UC91" s="175" t="str">
        <v/>
      </c>
      <c r="UD91" s="175" t="str">
        <v/>
      </c>
      <c r="UE91" s="175" t="str">
        <v/>
      </c>
      <c r="UF91" s="175" t="str">
        <v/>
      </c>
      <c r="UG91" s="175" t="str">
        <v/>
      </c>
      <c r="UH91" s="175" t="str">
        <v/>
      </c>
      <c r="UI91" s="175" t="str">
        <v/>
      </c>
      <c r="UJ91" s="175" t="str">
        <v/>
      </c>
      <c r="UK91" s="175" t="str">
        <v/>
      </c>
      <c r="UL91" s="175" t="str">
        <v/>
      </c>
      <c r="UM91" s="175" t="str">
        <v/>
      </c>
      <c r="UN91" s="175" t="str">
        <v/>
      </c>
      <c r="UO91" s="175" t="str">
        <v/>
      </c>
      <c r="UP91" s="175" t="str">
        <v/>
      </c>
      <c r="UQ91" s="175" t="str">
        <v/>
      </c>
      <c r="UR91" s="175" t="str">
        <v/>
      </c>
      <c r="US91" s="175" t="str">
        <v/>
      </c>
      <c r="UT91" s="175" t="str">
        <v/>
      </c>
      <c r="UU91" s="175" t="str">
        <v/>
      </c>
      <c r="UV91" s="175" t="str">
        <v/>
      </c>
      <c r="UW91" s="175" t="str">
        <v/>
      </c>
      <c r="UX91" s="175" t="str">
        <v/>
      </c>
      <c r="UY91" s="175" t="str">
        <v/>
      </c>
      <c r="UZ91" s="175" t="str">
        <v/>
      </c>
      <c r="VA91" s="175" t="str">
        <v/>
      </c>
      <c r="VB91" s="175" t="str">
        <v/>
      </c>
      <c r="VC91" s="175" t="str">
        <v/>
      </c>
      <c r="VD91" s="175" t="str">
        <v/>
      </c>
      <c r="VE91" s="175" t="str">
        <v/>
      </c>
      <c r="VF91" s="175" t="str">
        <v/>
      </c>
      <c r="VG91" s="175" t="str">
        <v/>
      </c>
      <c r="VH91" s="175" t="str">
        <v/>
      </c>
      <c r="VI91" s="175" t="str">
        <v/>
      </c>
      <c r="VJ91" s="175" t="str">
        <v/>
      </c>
      <c r="VK91" s="175" t="str">
        <v/>
      </c>
      <c r="VL91" s="175" t="str">
        <v/>
      </c>
      <c r="VM91" s="175" t="str">
        <v/>
      </c>
      <c r="VN91" s="175" t="str">
        <v/>
      </c>
      <c r="VO91" s="175" t="str">
        <v/>
      </c>
      <c r="VP91" s="175" t="str">
        <v/>
      </c>
      <c r="VQ91" s="175" t="str">
        <v/>
      </c>
      <c r="VR91" s="175" t="str">
        <v/>
      </c>
      <c r="VS91" s="175" t="str">
        <v/>
      </c>
      <c r="VT91" s="175" t="str">
        <v/>
      </c>
      <c r="VU91" s="175" t="str">
        <v/>
      </c>
      <c r="VV91" s="175" t="str">
        <v/>
      </c>
      <c r="VW91" s="175" t="str">
        <v/>
      </c>
      <c r="VX91" s="175" t="str">
        <v/>
      </c>
      <c r="VY91" s="175" t="str">
        <v/>
      </c>
      <c r="VZ91" s="175" t="str">
        <v/>
      </c>
      <c r="WA91" s="175" t="str">
        <v/>
      </c>
      <c r="WB91" s="175" t="str">
        <v/>
      </c>
      <c r="WC91" s="175" t="str">
        <v/>
      </c>
      <c r="WD91" s="175" t="str">
        <v/>
      </c>
      <c r="WE91" s="175" t="str">
        <v/>
      </c>
      <c r="WF91" s="175" t="str">
        <v/>
      </c>
      <c r="WG91" s="175" t="str">
        <v/>
      </c>
      <c r="WH91" s="175" t="str">
        <v/>
      </c>
      <c r="WI91" s="175" t="str">
        <v/>
      </c>
      <c r="WJ91" s="175" t="str">
        <v/>
      </c>
      <c r="WK91" s="175" t="str">
        <v/>
      </c>
      <c r="WL91" s="175" t="str">
        <v/>
      </c>
      <c r="WM91" s="175" t="str">
        <v/>
      </c>
      <c r="WN91" s="175" t="str">
        <v/>
      </c>
      <c r="WO91" s="175" t="str">
        <v/>
      </c>
      <c r="WP91" s="175" t="str">
        <v/>
      </c>
      <c r="WQ91" s="175" t="str">
        <v/>
      </c>
      <c r="WR91" s="175" t="str">
        <v/>
      </c>
      <c r="WS91" s="175" t="str">
        <v/>
      </c>
      <c r="WT91" s="175" t="str">
        <v/>
      </c>
      <c r="WU91" s="175" t="str">
        <v/>
      </c>
      <c r="WV91" s="175" t="str">
        <v/>
      </c>
      <c r="WW91" s="175" t="str">
        <v/>
      </c>
      <c r="WX91" s="175" t="str">
        <v/>
      </c>
      <c r="WY91" s="175" t="str">
        <v/>
      </c>
      <c r="WZ91" s="175" t="str">
        <v/>
      </c>
      <c r="XA91" s="175" t="str">
        <v/>
      </c>
      <c r="XB91" s="175" t="str">
        <v/>
      </c>
      <c r="XC91" s="175" t="str">
        <v/>
      </c>
      <c r="XD91" s="175" t="str">
        <v/>
      </c>
      <c r="XE91" s="175" t="str">
        <v/>
      </c>
      <c r="XF91" s="175" t="str">
        <v/>
      </c>
      <c r="XG91" s="175" t="str">
        <v/>
      </c>
      <c r="XH91" s="175" t="str">
        <v/>
      </c>
      <c r="XI91" s="175" t="str">
        <v/>
      </c>
      <c r="XJ91" s="175" t="str">
        <v/>
      </c>
      <c r="XK91" s="175" t="str">
        <v/>
      </c>
      <c r="XL91" s="175" t="str">
        <v/>
      </c>
      <c r="XM91" s="175" t="str">
        <v/>
      </c>
      <c r="XN91" s="175" t="str">
        <v/>
      </c>
      <c r="XO91" s="175" t="str">
        <v/>
      </c>
      <c r="XP91" s="175" t="str">
        <v/>
      </c>
      <c r="XQ91" s="175" t="str">
        <v/>
      </c>
      <c r="XR91" s="175" t="str">
        <v/>
      </c>
      <c r="XS91" s="175" t="str">
        <v/>
      </c>
      <c r="XT91" s="175" t="str">
        <v/>
      </c>
      <c r="XU91" s="175" t="str">
        <v/>
      </c>
      <c r="XV91" s="175" t="str">
        <v/>
      </c>
      <c r="XW91" s="175" t="str">
        <v/>
      </c>
      <c r="XX91" s="175" t="str">
        <v/>
      </c>
      <c r="XY91" s="175" t="str">
        <v/>
      </c>
      <c r="XZ91" s="175" t="str">
        <v/>
      </c>
      <c r="YA91" s="175" t="str">
        <v/>
      </c>
      <c r="YB91" s="175" t="str">
        <v/>
      </c>
      <c r="YC91" s="175" t="str">
        <v/>
      </c>
      <c r="YD91" s="175" t="str">
        <v/>
      </c>
      <c r="YE91" s="175" t="str">
        <v/>
      </c>
      <c r="YF91" s="175" t="str">
        <v/>
      </c>
      <c r="YG91" s="175" t="str">
        <v/>
      </c>
      <c r="YH91" s="175" t="str">
        <v/>
      </c>
      <c r="YI91" s="175" t="str">
        <v/>
      </c>
      <c r="YJ91" s="175" t="str">
        <v/>
      </c>
      <c r="YK91" s="175" t="str">
        <v/>
      </c>
      <c r="YL91" s="175" t="str">
        <v/>
      </c>
      <c r="YM91" s="175" t="str">
        <v/>
      </c>
      <c r="YN91" s="175" t="str">
        <v/>
      </c>
      <c r="YO91" s="175" t="str">
        <v/>
      </c>
      <c r="YP91" s="175" t="str">
        <v/>
      </c>
      <c r="YQ91" s="175" t="str">
        <v/>
      </c>
      <c r="YR91" s="175" t="str">
        <v/>
      </c>
      <c r="YS91" s="175" t="str">
        <v/>
      </c>
      <c r="YT91" s="175" t="str">
        <v/>
      </c>
      <c r="YU91" s="175" t="str">
        <v/>
      </c>
      <c r="YV91" s="175" t="str">
        <v/>
      </c>
      <c r="YW91" s="175" t="str">
        <v/>
      </c>
      <c r="YX91" s="175" t="str">
        <v/>
      </c>
      <c r="YY91" s="175" t="str">
        <v/>
      </c>
      <c r="YZ91" s="175" t="str">
        <v/>
      </c>
      <c r="ZA91" s="175" t="str">
        <v/>
      </c>
      <c r="ZB91" s="175" t="str">
        <v/>
      </c>
      <c r="ZC91" s="175" t="str">
        <v/>
      </c>
      <c r="ZD91" s="175" t="str">
        <v/>
      </c>
      <c r="ZE91" s="175" t="str">
        <v/>
      </c>
      <c r="ZF91" s="175" t="str">
        <v/>
      </c>
      <c r="ZG91" s="175" t="str">
        <v/>
      </c>
      <c r="ZH91" s="175" t="str">
        <v/>
      </c>
      <c r="ZI91" s="175" t="str">
        <v/>
      </c>
      <c r="ZJ91" s="175" t="str">
        <v/>
      </c>
      <c r="ZK91" s="175" t="str">
        <v/>
      </c>
      <c r="ZL91" s="175" t="str">
        <v/>
      </c>
      <c r="ZM91" s="175" t="str">
        <v/>
      </c>
      <c r="ZN91" s="175" t="str">
        <v/>
      </c>
      <c r="ZO91" s="175" t="str">
        <v/>
      </c>
      <c r="ZP91" s="175" t="str">
        <v/>
      </c>
      <c r="ZQ91" s="175" t="str">
        <v/>
      </c>
      <c r="ZR91" s="175" t="str">
        <v/>
      </c>
      <c r="ZS91" s="175" t="str">
        <v/>
      </c>
      <c r="ZT91" s="175" t="str">
        <v/>
      </c>
      <c r="ZU91" s="175" t="str">
        <v/>
      </c>
      <c r="ZV91" s="175" t="str">
        <v/>
      </c>
      <c r="ZW91" s="175" t="str">
        <v/>
      </c>
      <c r="ZX91" s="175" t="str">
        <v/>
      </c>
      <c r="ZY91" s="175" t="str">
        <v/>
      </c>
      <c r="ZZ91" s="175" t="str">
        <v/>
      </c>
      <c r="AAA91" s="175" t="str">
        <v/>
      </c>
      <c r="AAB91" s="175" t="str">
        <v/>
      </c>
      <c r="AAC91" s="175" t="str">
        <v/>
      </c>
      <c r="AAD91" s="175" t="str">
        <v/>
      </c>
      <c r="AAE91" s="175" t="str">
        <v/>
      </c>
      <c r="AAF91" s="175" t="str">
        <v/>
      </c>
      <c r="AAG91" s="175" t="str">
        <v/>
      </c>
      <c r="AAH91" s="175" t="str">
        <v/>
      </c>
      <c r="AAI91" s="175" t="str">
        <v/>
      </c>
      <c r="AAJ91" s="175" t="str">
        <v/>
      </c>
      <c r="AAK91" s="175" t="str">
        <v/>
      </c>
      <c r="AAL91" s="175" t="str">
        <v/>
      </c>
      <c r="AAM91" s="175" t="str">
        <v/>
      </c>
      <c r="AAN91" s="175" t="str">
        <v/>
      </c>
      <c r="AAO91" s="175" t="str">
        <v/>
      </c>
      <c r="AAP91" s="175" t="str">
        <v/>
      </c>
      <c r="AAQ91" s="175" t="str">
        <v/>
      </c>
      <c r="AAR91" s="175" t="str">
        <v/>
      </c>
      <c r="AAS91" s="175" t="str">
        <v/>
      </c>
      <c r="AAT91" s="175" t="str">
        <v/>
      </c>
      <c r="AAU91" s="175" t="str">
        <v/>
      </c>
      <c r="AAV91" s="175" t="str">
        <v/>
      </c>
      <c r="AAW91" s="175" t="str">
        <v/>
      </c>
      <c r="AAX91" s="175" t="str">
        <v/>
      </c>
      <c r="AAY91" s="175" t="str">
        <v/>
      </c>
      <c r="AAZ91" s="175" t="str">
        <v/>
      </c>
      <c r="ABA91" s="175" t="str">
        <v/>
      </c>
      <c r="ABB91" s="175" t="str">
        <v/>
      </c>
      <c r="ABC91" s="175" t="str">
        <v/>
      </c>
      <c r="ABD91" s="175" t="str">
        <v/>
      </c>
      <c r="ABE91" s="175" t="str">
        <v/>
      </c>
      <c r="ABF91" s="175" t="str">
        <v/>
      </c>
      <c r="ABG91" s="175" t="str">
        <v/>
      </c>
      <c r="ABH91" s="175" t="str">
        <v/>
      </c>
      <c r="ABI91" s="175" t="str">
        <v/>
      </c>
      <c r="ABJ91" s="175" t="str">
        <v/>
      </c>
      <c r="ABK91" s="175" t="str">
        <v/>
      </c>
      <c r="ABL91" s="175" t="str">
        <v/>
      </c>
      <c r="ABM91" s="175" t="str">
        <v/>
      </c>
      <c r="ABN91" s="175" t="str">
        <v/>
      </c>
      <c r="ABO91" s="175" t="str">
        <v/>
      </c>
      <c r="ABP91" s="175" t="str">
        <v/>
      </c>
      <c r="ABQ91" s="175" t="str">
        <v/>
      </c>
      <c r="ABR91" s="175" t="str">
        <v/>
      </c>
      <c r="ABS91" s="175" t="str">
        <v/>
      </c>
      <c r="ABT91" s="175" t="str">
        <v/>
      </c>
      <c r="ABU91" s="175" t="str">
        <v/>
      </c>
      <c r="ABV91" s="175" t="str">
        <v/>
      </c>
      <c r="ABW91" s="175" t="str">
        <v/>
      </c>
      <c r="ABX91" s="175" t="str">
        <v/>
      </c>
      <c r="ABY91" s="175" t="str">
        <v/>
      </c>
      <c r="ABZ91" s="175" t="str">
        <v/>
      </c>
      <c r="ACA91" s="175" t="str">
        <v/>
      </c>
      <c r="ACB91" s="175" t="str">
        <v/>
      </c>
      <c r="ACC91" s="175" t="str">
        <v/>
      </c>
      <c r="ACD91" s="175" t="str">
        <v/>
      </c>
      <c r="ACE91" s="175" t="str">
        <v/>
      </c>
      <c r="ACF91" s="175" t="str">
        <v/>
      </c>
      <c r="ACG91" s="175" t="str">
        <v/>
      </c>
      <c r="ACH91" s="175" t="str">
        <v/>
      </c>
      <c r="ACI91" s="175" t="str">
        <v/>
      </c>
      <c r="ACJ91" s="175" t="str">
        <v/>
      </c>
      <c r="ACK91" s="175" t="str">
        <v/>
      </c>
      <c r="ACL91" s="175" t="str">
        <v/>
      </c>
      <c r="ACM91" s="175" t="str">
        <v/>
      </c>
      <c r="ACN91" s="175" t="str">
        <v/>
      </c>
      <c r="ACO91" s="175" t="str">
        <v/>
      </c>
      <c r="ACP91" s="175" t="str">
        <v/>
      </c>
      <c r="ACQ91" s="175" t="str">
        <v/>
      </c>
      <c r="ACR91" s="175" t="str">
        <v/>
      </c>
      <c r="ACS91" s="175" t="str">
        <v/>
      </c>
      <c r="ACT91" s="175" t="str">
        <v/>
      </c>
      <c r="ACU91" s="175" t="str">
        <v/>
      </c>
      <c r="ACV91" s="175" t="str">
        <v/>
      </c>
      <c r="ACW91" s="175" t="str">
        <v/>
      </c>
      <c r="ACX91" s="175" t="str">
        <v/>
      </c>
      <c r="ACY91" s="175" t="str">
        <v/>
      </c>
      <c r="ACZ91" s="175" t="str">
        <v/>
      </c>
      <c r="ADA91" s="175" t="str">
        <v/>
      </c>
      <c r="ADB91" s="175" t="str">
        <v/>
      </c>
      <c r="ADC91" s="175" t="str">
        <v/>
      </c>
      <c r="ADD91" s="175" t="str">
        <v/>
      </c>
      <c r="ADE91" s="175" t="str">
        <v/>
      </c>
      <c r="ADF91" s="175" t="str">
        <v/>
      </c>
      <c r="ADG91" s="175" t="str">
        <v/>
      </c>
      <c r="ADH91" s="175" t="str">
        <v/>
      </c>
      <c r="ADI91" s="175" t="str">
        <v/>
      </c>
      <c r="ADJ91" s="175" t="str">
        <v/>
      </c>
      <c r="ADK91" s="175" t="str">
        <v/>
      </c>
      <c r="ADL91" s="175" t="str">
        <v/>
      </c>
      <c r="ADM91" s="175" t="str">
        <v/>
      </c>
      <c r="ADN91" s="175" t="str">
        <v/>
      </c>
      <c r="ADO91" s="175" t="str">
        <v/>
      </c>
      <c r="ADP91" s="175" t="str">
        <v/>
      </c>
      <c r="ADQ91" s="175" t="str">
        <v/>
      </c>
      <c r="ADR91" s="175" t="str">
        <v/>
      </c>
      <c r="ADS91" s="175" t="str">
        <v/>
      </c>
      <c r="ADT91" s="175" t="str">
        <v/>
      </c>
      <c r="ADU91" s="175" t="str">
        <v/>
      </c>
      <c r="ADV91" s="175" t="str">
        <v/>
      </c>
      <c r="ADW91" s="175" t="str">
        <v/>
      </c>
      <c r="ADX91" s="175" t="str">
        <v/>
      </c>
      <c r="ADY91" s="175" t="str">
        <v/>
      </c>
      <c r="ADZ91" s="175" t="str">
        <v/>
      </c>
      <c r="AEA91" s="175" t="str">
        <v/>
      </c>
      <c r="AEB91" s="175" t="str">
        <v/>
      </c>
      <c r="AEC91" s="175" t="str">
        <v/>
      </c>
      <c r="AED91" s="175" t="str">
        <v/>
      </c>
      <c r="AEE91" s="175" t="str">
        <v/>
      </c>
      <c r="AEF91" s="175" t="str">
        <v/>
      </c>
      <c r="AEG91" s="175" t="str">
        <v/>
      </c>
      <c r="AEH91" s="175" t="str">
        <v/>
      </c>
      <c r="AEI91" s="175" t="str">
        <v/>
      </c>
      <c r="AEJ91" s="175" t="str">
        <v/>
      </c>
      <c r="AEK91" s="175" t="str">
        <v/>
      </c>
      <c r="AEL91" s="175" t="str">
        <v/>
      </c>
      <c r="AEM91" s="175" t="str">
        <v/>
      </c>
      <c r="AEN91" s="175" t="str">
        <v/>
      </c>
      <c r="AEO91" s="175" t="str">
        <v/>
      </c>
      <c r="AEP91" s="175" t="str">
        <v/>
      </c>
      <c r="AEQ91" s="175" t="str">
        <v/>
      </c>
      <c r="AER91" s="175" t="str">
        <v/>
      </c>
      <c r="AES91" s="175" t="str">
        <v/>
      </c>
      <c r="AET91" s="175" t="str">
        <v/>
      </c>
      <c r="AEU91" s="175" t="str">
        <v/>
      </c>
      <c r="AEV91" s="175" t="str">
        <v/>
      </c>
      <c r="AEW91" s="175" t="str">
        <v/>
      </c>
      <c r="AEX91" s="175" t="str">
        <v/>
      </c>
      <c r="AEY91" s="175" t="str">
        <v/>
      </c>
      <c r="AEZ91" s="175" t="str">
        <v/>
      </c>
      <c r="AFA91" s="175" t="str">
        <v/>
      </c>
      <c r="AFB91" s="175" t="str">
        <v/>
      </c>
      <c r="AFC91" s="175" t="str">
        <v/>
      </c>
      <c r="AFD91" s="175" t="str">
        <v/>
      </c>
      <c r="AFE91" s="175" t="str">
        <v/>
      </c>
      <c r="AFF91" s="175" t="str">
        <v/>
      </c>
      <c r="AFG91" s="175" t="str">
        <v/>
      </c>
      <c r="AFH91" s="175" t="str">
        <v/>
      </c>
      <c r="AFI91" s="175" t="str">
        <v/>
      </c>
      <c r="AFJ91" s="175" t="str">
        <v/>
      </c>
      <c r="AFK91" s="175" t="str">
        <v/>
      </c>
      <c r="AFL91" s="175" t="str">
        <v/>
      </c>
      <c r="AFM91" s="175" t="str">
        <v/>
      </c>
      <c r="AFN91" s="175" t="str">
        <v/>
      </c>
      <c r="AFO91" s="175" t="str">
        <v/>
      </c>
      <c r="AFP91" s="175" t="str">
        <v/>
      </c>
      <c r="AFQ91" s="175" t="str">
        <v/>
      </c>
      <c r="AFR91" s="175" t="str">
        <v/>
      </c>
      <c r="AFS91" s="175" t="str">
        <v/>
      </c>
      <c r="AFT91" s="175" t="str">
        <v/>
      </c>
      <c r="AFU91" s="175" t="str">
        <v/>
      </c>
      <c r="AFV91" s="175" t="str">
        <v/>
      </c>
      <c r="AFW91" s="175" t="str">
        <v/>
      </c>
      <c r="AFX91" s="175" t="str">
        <v/>
      </c>
      <c r="AFY91" s="175" t="str">
        <v/>
      </c>
      <c r="AFZ91" s="175" t="str">
        <v/>
      </c>
      <c r="AGA91" s="175" t="str">
        <v/>
      </c>
      <c r="AGB91" s="175" t="str">
        <v/>
      </c>
      <c r="AGC91" s="175" t="str">
        <v/>
      </c>
      <c r="AGD91" s="175" t="str">
        <v/>
      </c>
      <c r="AGE91" s="175" t="str">
        <v/>
      </c>
      <c r="AGF91" s="175" t="str">
        <v/>
      </c>
      <c r="AGG91" s="175" t="str">
        <v/>
      </c>
      <c r="AGH91" s="175" t="str">
        <v/>
      </c>
      <c r="AGI91" s="175" t="str">
        <v/>
      </c>
      <c r="AGJ91" s="175" t="str">
        <v/>
      </c>
      <c r="AGK91" s="175" t="str">
        <v/>
      </c>
      <c r="AGL91" s="175" t="str">
        <v/>
      </c>
      <c r="AGM91" s="175" t="str">
        <v/>
      </c>
      <c r="AGN91" s="175" t="str">
        <v/>
      </c>
      <c r="AGO91" s="175" t="str">
        <v/>
      </c>
      <c r="AGP91" s="175" t="str">
        <v/>
      </c>
      <c r="AGQ91" s="175" t="str">
        <v/>
      </c>
      <c r="AGR91" s="175" t="str">
        <v/>
      </c>
      <c r="AGS91" s="175" t="str">
        <v/>
      </c>
      <c r="AGT91" s="175" t="str">
        <v/>
      </c>
      <c r="AGU91" s="175" t="str">
        <v/>
      </c>
      <c r="AGV91" s="175" t="str">
        <v/>
      </c>
      <c r="AGW91" s="175" t="str">
        <v/>
      </c>
      <c r="AGX91" s="175" t="str">
        <v/>
      </c>
      <c r="AGY91" s="175" t="str">
        <v/>
      </c>
      <c r="AGZ91" s="175" t="str">
        <v/>
      </c>
      <c r="AHA91" s="175" t="str">
        <v/>
      </c>
      <c r="AHB91" s="175" t="str">
        <v/>
      </c>
      <c r="AHC91" s="175" t="str">
        <v/>
      </c>
      <c r="AHD91" s="175" t="str">
        <v/>
      </c>
      <c r="AHE91" s="175" t="str">
        <v/>
      </c>
      <c r="AHF91" s="175" t="str">
        <v/>
      </c>
      <c r="AHG91" s="175" t="str">
        <v/>
      </c>
      <c r="AHH91" s="175" t="str">
        <v/>
      </c>
      <c r="AHI91" s="175" t="str">
        <v/>
      </c>
      <c r="AHJ91" s="175" t="str">
        <v/>
      </c>
      <c r="AHK91" s="175" t="str">
        <v/>
      </c>
      <c r="AHL91" s="175" t="str">
        <v/>
      </c>
      <c r="AHM91" s="175" t="str">
        <v/>
      </c>
      <c r="AHN91" s="175" t="str">
        <v/>
      </c>
      <c r="AHO91" s="175" t="str">
        <v/>
      </c>
      <c r="AHP91" s="175" t="str">
        <v/>
      </c>
      <c r="AHQ91" s="175" t="str">
        <v/>
      </c>
      <c r="AHR91" s="175" t="str">
        <v/>
      </c>
      <c r="AHS91" s="175" t="str">
        <v/>
      </c>
      <c r="AHT91" s="175" t="str">
        <v/>
      </c>
      <c r="AHU91" s="175" t="str">
        <v/>
      </c>
      <c r="AHV91" s="175" t="str">
        <v/>
      </c>
      <c r="AHW91" s="175" t="str">
        <v/>
      </c>
      <c r="AHX91" s="175" t="str">
        <v/>
      </c>
      <c r="AHY91" s="175" t="str">
        <v/>
      </c>
      <c r="AHZ91" s="175" t="str">
        <v/>
      </c>
      <c r="AIA91" s="175" t="str">
        <v/>
      </c>
      <c r="AIB91" s="175" t="str">
        <v/>
      </c>
      <c r="AIC91" s="175" t="str">
        <v/>
      </c>
      <c r="AID91" s="175" t="str">
        <v/>
      </c>
      <c r="AIE91" s="175" t="str">
        <v/>
      </c>
      <c r="AIF91" s="175" t="str">
        <v/>
      </c>
      <c r="AIG91" s="175" t="str">
        <v/>
      </c>
      <c r="AIH91" s="175" t="str">
        <v/>
      </c>
      <c r="AII91" s="175" t="str">
        <v/>
      </c>
      <c r="AIJ91" s="175" t="str">
        <v/>
      </c>
      <c r="AIK91" s="175" t="str">
        <v/>
      </c>
      <c r="AIL91" s="175" t="str">
        <v/>
      </c>
      <c r="AIM91" s="175" t="str">
        <v/>
      </c>
      <c r="AIN91" s="175" t="str">
        <v/>
      </c>
      <c r="AIO91" s="175" t="str">
        <v/>
      </c>
      <c r="AIP91" s="175" t="str">
        <v/>
      </c>
      <c r="AIQ91" s="175" t="str">
        <v/>
      </c>
      <c r="AIR91" s="175" t="str">
        <v/>
      </c>
      <c r="AIS91" s="175" t="str">
        <v/>
      </c>
      <c r="AIT91" s="175" t="str">
        <v/>
      </c>
      <c r="AIU91" s="175" t="str">
        <v/>
      </c>
      <c r="AIV91" s="175" t="str">
        <v/>
      </c>
      <c r="AIW91" s="175" t="str">
        <v/>
      </c>
      <c r="AIX91" s="175" t="str">
        <v/>
      </c>
      <c r="AIY91" s="175" t="str">
        <v/>
      </c>
      <c r="AIZ91" s="175" t="str">
        <v/>
      </c>
      <c r="AJA91" s="175" t="str">
        <v/>
      </c>
      <c r="AJB91" s="175" t="str">
        <v/>
      </c>
      <c r="AJC91" s="175" t="str">
        <v/>
      </c>
      <c r="AJD91" s="175" t="str">
        <v/>
      </c>
      <c r="AJE91" s="175" t="str">
        <v/>
      </c>
      <c r="AJF91" s="175" t="str">
        <v/>
      </c>
      <c r="AJG91" s="175" t="str">
        <v/>
      </c>
      <c r="AJH91" s="175" t="str">
        <v/>
      </c>
      <c r="AJI91" s="175" t="str">
        <v/>
      </c>
      <c r="AJJ91" s="175" t="str">
        <v/>
      </c>
      <c r="AJK91" s="175" t="str">
        <v/>
      </c>
      <c r="AJL91" s="175" t="str">
        <v/>
      </c>
      <c r="AJM91" s="175" t="str">
        <v/>
      </c>
      <c r="AJN91" s="175" t="str">
        <v/>
      </c>
      <c r="AJO91" s="175" t="str">
        <v/>
      </c>
      <c r="AJP91" s="175" t="str">
        <v/>
      </c>
      <c r="AJQ91" s="175" t="str">
        <v/>
      </c>
      <c r="AJR91" s="175" t="str">
        <v/>
      </c>
      <c r="AJS91" s="175" t="str">
        <v/>
      </c>
      <c r="AJT91" s="175" t="str">
        <v/>
      </c>
      <c r="AJU91" s="175" t="str">
        <v/>
      </c>
      <c r="AJV91" s="175" t="str">
        <v/>
      </c>
      <c r="AJW91" s="175" t="str">
        <v/>
      </c>
      <c r="AJX91" s="175" t="str">
        <v/>
      </c>
      <c r="AJY91" s="175" t="str">
        <v/>
      </c>
      <c r="AJZ91" s="175" t="str">
        <v/>
      </c>
      <c r="AKA91" s="175" t="str">
        <v/>
      </c>
      <c r="AKB91" s="175" t="str">
        <v/>
      </c>
      <c r="AKC91" s="175" t="str">
        <v/>
      </c>
      <c r="AKD91" s="175" t="str">
        <v/>
      </c>
      <c r="AKE91" s="175" t="str">
        <v/>
      </c>
      <c r="AKF91" s="175" t="str">
        <v/>
      </c>
      <c r="AKG91" s="175" t="str">
        <v/>
      </c>
      <c r="AKH91" s="175" t="str">
        <v/>
      </c>
      <c r="AKI91" s="175" t="str">
        <v/>
      </c>
      <c r="AKJ91" s="175" t="str">
        <v/>
      </c>
      <c r="AKK91" s="175" t="str">
        <v/>
      </c>
      <c r="AKL91" s="175" t="str">
        <v/>
      </c>
      <c r="AKM91" s="175" t="str">
        <v/>
      </c>
      <c r="AKN91" s="175" t="str">
        <v/>
      </c>
      <c r="AKO91" s="175" t="str">
        <v/>
      </c>
      <c r="AKP91" s="175" t="str">
        <v/>
      </c>
      <c r="AKQ91" s="175" t="str">
        <v/>
      </c>
      <c r="AKR91" s="175" t="str">
        <v/>
      </c>
      <c r="AKS91" s="175" t="str">
        <v/>
      </c>
      <c r="AKT91" s="175" t="str">
        <v/>
      </c>
      <c r="AKU91" s="175" t="str">
        <v/>
      </c>
      <c r="AKV91" s="175" t="str">
        <v/>
      </c>
      <c r="AKW91" s="175" t="str">
        <v/>
      </c>
      <c r="AKX91" s="175" t="str">
        <v/>
      </c>
      <c r="AKY91" s="175" t="str">
        <v/>
      </c>
      <c r="AKZ91" s="175" t="str">
        <v/>
      </c>
      <c r="ALA91" s="175" t="str">
        <v/>
      </c>
      <c r="ALB91" s="175" t="str">
        <v/>
      </c>
      <c r="ALC91" s="175" t="str">
        <v/>
      </c>
      <c r="ALD91" s="175" t="str">
        <v/>
      </c>
      <c r="ALE91" s="175" t="str">
        <v/>
      </c>
      <c r="ALF91" s="175" t="str">
        <v/>
      </c>
      <c r="ALG91" s="175" t="str">
        <v/>
      </c>
      <c r="ALH91" s="175" t="str">
        <v/>
      </c>
      <c r="ALI91" s="175" t="str">
        <v/>
      </c>
      <c r="ALJ91" s="175" t="str">
        <v/>
      </c>
      <c r="ALK91" s="175" t="str">
        <v/>
      </c>
      <c r="ALL91" s="175" t="str">
        <v/>
      </c>
      <c r="ALM91" s="175" t="str">
        <v/>
      </c>
      <c r="ALN91" s="175" t="str">
        <v/>
      </c>
      <c r="ALO91" s="175" t="str">
        <v/>
      </c>
      <c r="ALP91" s="175" t="str">
        <v/>
      </c>
      <c r="ALQ91" s="175" t="str">
        <v/>
      </c>
      <c r="ALR91" s="175" t="str">
        <v/>
      </c>
      <c r="ALS91" s="175" t="str">
        <v/>
      </c>
      <c r="ALT91" s="175" t="str">
        <v/>
      </c>
      <c r="ALU91" s="175" t="str">
        <v/>
      </c>
      <c r="ALV91" s="175" t="str">
        <v/>
      </c>
      <c r="ALW91" s="175" t="str">
        <v/>
      </c>
      <c r="ALX91" s="176" t="str">
        <v/>
      </c>
    </row>
    <row r="92" spans="1:1012" x14ac:dyDescent="0.3">
      <c r="A92" s="98" t="str">
        <f t="shared" si="1"/>
        <v/>
      </c>
      <c r="B92" s="190" t="str">
        <f>IF(Calculations[[#This Row],[Adoption Year]]&lt;=Plan_Yrs,Inv*(1+YoY_Inv)^Calculations[[#This Row],[Adoption Year]],"")</f>
        <v/>
      </c>
      <c r="C92" s="190" t="str">
        <f>IF(Calculations[[#This Row],[Adoption Year]]&lt;= Plan_Yrs, Calculations[[#This Row],[Investment]]/(1+DR)^Calculations[[#This Row],[Adoption Year]],"")</f>
        <v/>
      </c>
      <c r="D92" s="190" t="str">
        <f>IF(Calculations[[#This Row],[Adoption Year]]&lt;=Plan_Yrs,
   IF(DR=0,
      Ben*((1+YoY_Ben))^Calculations[[#This Row],[Adoption Year]] * Ben_Life / (1+DR)^Calculations[[#This Row],[Adoption Year]],
      Ben * ((1+YoY_Ben)/(1+DR))^Calculations[[#This Row],[Adoption Year]] * (1 - (1/(1+DR))^Ben_Life) / DR
   ),
   ""
)</f>
        <v/>
      </c>
      <c r="E92" s="190" t="str">
        <f>IF(Calculations[[#This Row],[Adoption Year]]&lt;= Plan_Yrs,Calculations[[#This Row],[Lifetime Benefits PV]]-Calculations[[#This Row],[Investment PV]],"")</f>
        <v/>
      </c>
      <c r="F92" s="190" t="str">
        <f>IF(Calculations[[#This Row],[Adoption Year]]&lt;= Plan_Yrs, MAX(Calculations[NPV])-Calculations[[#This Row],[NPV]],"")</f>
        <v/>
      </c>
      <c r="G92" s="191" t="str">
        <f>IF(Calculations[[#This Row],[Adoption Year]]&lt;= Plan_Yrs, AVERAGE(M92:ALX92),"")</f>
        <v/>
      </c>
      <c r="H92" s="192" t="str">
        <f>IF(Calculations[[#This Row],[Adoption Year]]&lt;= Plan_Yrs, MAX(Calculations[NPV Mean])-Calculations[[#This Row],[NPV Mean]],"")</f>
        <v/>
      </c>
      <c r="I92"/>
      <c r="J92" s="6"/>
      <c r="K92" s="66">
        <v>25</v>
      </c>
      <c r="L92" s="180" t="str">
        <f>Calculations[[#This Row],[NPV]]</f>
        <v/>
      </c>
      <c r="M92" s="175" t="str">
        <v/>
      </c>
      <c r="N92" s="175" t="str">
        <v/>
      </c>
      <c r="O92" s="175" t="str">
        <v/>
      </c>
      <c r="P92" s="175" t="str">
        <v/>
      </c>
      <c r="Q92" s="175" t="str">
        <v/>
      </c>
      <c r="R92" s="175" t="str">
        <v/>
      </c>
      <c r="S92" s="175" t="str">
        <v/>
      </c>
      <c r="T92" s="175" t="str">
        <v/>
      </c>
      <c r="U92" s="175" t="str">
        <v/>
      </c>
      <c r="V92" s="175" t="str">
        <v/>
      </c>
      <c r="W92" s="175" t="str">
        <v/>
      </c>
      <c r="X92" s="175" t="str">
        <v/>
      </c>
      <c r="Y92" s="175" t="str">
        <v/>
      </c>
      <c r="Z92" s="175" t="str">
        <v/>
      </c>
      <c r="AA92" s="175" t="str">
        <v/>
      </c>
      <c r="AB92" s="175" t="str">
        <v/>
      </c>
      <c r="AC92" s="175" t="str">
        <v/>
      </c>
      <c r="AD92" s="175" t="str">
        <v/>
      </c>
      <c r="AE92" s="175" t="str">
        <v/>
      </c>
      <c r="AF92" s="175" t="str">
        <v/>
      </c>
      <c r="AG92" s="175" t="str">
        <v/>
      </c>
      <c r="AH92" s="175" t="str">
        <v/>
      </c>
      <c r="AI92" s="175" t="str">
        <v/>
      </c>
      <c r="AJ92" s="175" t="str">
        <v/>
      </c>
      <c r="AK92" s="175" t="str">
        <v/>
      </c>
      <c r="AL92" s="175" t="str">
        <v/>
      </c>
      <c r="AM92" s="175" t="str">
        <v/>
      </c>
      <c r="AN92" s="175" t="str">
        <v/>
      </c>
      <c r="AO92" s="175" t="str">
        <v/>
      </c>
      <c r="AP92" s="175" t="str">
        <v/>
      </c>
      <c r="AQ92" s="175" t="str">
        <v/>
      </c>
      <c r="AR92" s="175" t="str">
        <v/>
      </c>
      <c r="AS92" s="175" t="str">
        <v/>
      </c>
      <c r="AT92" s="175" t="str">
        <v/>
      </c>
      <c r="AU92" s="175" t="str">
        <v/>
      </c>
      <c r="AV92" s="175" t="str">
        <v/>
      </c>
      <c r="AW92" s="175" t="str">
        <v/>
      </c>
      <c r="AX92" s="175" t="str">
        <v/>
      </c>
      <c r="AY92" s="175" t="str">
        <v/>
      </c>
      <c r="AZ92" s="175" t="str">
        <v/>
      </c>
      <c r="BA92" s="175" t="str">
        <v/>
      </c>
      <c r="BB92" s="175" t="str">
        <v/>
      </c>
      <c r="BC92" s="175" t="str">
        <v/>
      </c>
      <c r="BD92" s="175" t="str">
        <v/>
      </c>
      <c r="BE92" s="175" t="str">
        <v/>
      </c>
      <c r="BF92" s="175" t="str">
        <v/>
      </c>
      <c r="BG92" s="175" t="str">
        <v/>
      </c>
      <c r="BH92" s="175" t="str">
        <v/>
      </c>
      <c r="BI92" s="175" t="str">
        <v/>
      </c>
      <c r="BJ92" s="175" t="str">
        <v/>
      </c>
      <c r="BK92" s="175" t="str">
        <v/>
      </c>
      <c r="BL92" s="175" t="str">
        <v/>
      </c>
      <c r="BM92" s="175" t="str">
        <v/>
      </c>
      <c r="BN92" s="175" t="str">
        <v/>
      </c>
      <c r="BO92" s="175" t="str">
        <v/>
      </c>
      <c r="BP92" s="175" t="str">
        <v/>
      </c>
      <c r="BQ92" s="175" t="str">
        <v/>
      </c>
      <c r="BR92" s="175" t="str">
        <v/>
      </c>
      <c r="BS92" s="175" t="str">
        <v/>
      </c>
      <c r="BT92" s="175" t="str">
        <v/>
      </c>
      <c r="BU92" s="175" t="str">
        <v/>
      </c>
      <c r="BV92" s="175" t="str">
        <v/>
      </c>
      <c r="BW92" s="175" t="str">
        <v/>
      </c>
      <c r="BX92" s="175" t="str">
        <v/>
      </c>
      <c r="BY92" s="175" t="str">
        <v/>
      </c>
      <c r="BZ92" s="175" t="str">
        <v/>
      </c>
      <c r="CA92" s="175" t="str">
        <v/>
      </c>
      <c r="CB92" s="175" t="str">
        <v/>
      </c>
      <c r="CC92" s="175" t="str">
        <v/>
      </c>
      <c r="CD92" s="175" t="str">
        <v/>
      </c>
      <c r="CE92" s="175" t="str">
        <v/>
      </c>
      <c r="CF92" s="175" t="str">
        <v/>
      </c>
      <c r="CG92" s="175" t="str">
        <v/>
      </c>
      <c r="CH92" s="175" t="str">
        <v/>
      </c>
      <c r="CI92" s="175" t="str">
        <v/>
      </c>
      <c r="CJ92" s="175" t="str">
        <v/>
      </c>
      <c r="CK92" s="175" t="str">
        <v/>
      </c>
      <c r="CL92" s="175" t="str">
        <v/>
      </c>
      <c r="CM92" s="175" t="str">
        <v/>
      </c>
      <c r="CN92" s="175" t="str">
        <v/>
      </c>
      <c r="CO92" s="175" t="str">
        <v/>
      </c>
      <c r="CP92" s="175" t="str">
        <v/>
      </c>
      <c r="CQ92" s="175" t="str">
        <v/>
      </c>
      <c r="CR92" s="175" t="str">
        <v/>
      </c>
      <c r="CS92" s="175" t="str">
        <v/>
      </c>
      <c r="CT92" s="175" t="str">
        <v/>
      </c>
      <c r="CU92" s="175" t="str">
        <v/>
      </c>
      <c r="CV92" s="175" t="str">
        <v/>
      </c>
      <c r="CW92" s="175" t="str">
        <v/>
      </c>
      <c r="CX92" s="175" t="str">
        <v/>
      </c>
      <c r="CY92" s="175" t="str">
        <v/>
      </c>
      <c r="CZ92" s="175" t="str">
        <v/>
      </c>
      <c r="DA92" s="175" t="str">
        <v/>
      </c>
      <c r="DB92" s="175" t="str">
        <v/>
      </c>
      <c r="DC92" s="175" t="str">
        <v/>
      </c>
      <c r="DD92" s="175" t="str">
        <v/>
      </c>
      <c r="DE92" s="175" t="str">
        <v/>
      </c>
      <c r="DF92" s="175" t="str">
        <v/>
      </c>
      <c r="DG92" s="175" t="str">
        <v/>
      </c>
      <c r="DH92" s="175" t="str">
        <v/>
      </c>
      <c r="DI92" s="175" t="str">
        <v/>
      </c>
      <c r="DJ92" s="175" t="str">
        <v/>
      </c>
      <c r="DK92" s="175" t="str">
        <v/>
      </c>
      <c r="DL92" s="175" t="str">
        <v/>
      </c>
      <c r="DM92" s="175" t="str">
        <v/>
      </c>
      <c r="DN92" s="175" t="str">
        <v/>
      </c>
      <c r="DO92" s="175" t="str">
        <v/>
      </c>
      <c r="DP92" s="175" t="str">
        <v/>
      </c>
      <c r="DQ92" s="175" t="str">
        <v/>
      </c>
      <c r="DR92" s="175" t="str">
        <v/>
      </c>
      <c r="DS92" s="175" t="str">
        <v/>
      </c>
      <c r="DT92" s="175" t="str">
        <v/>
      </c>
      <c r="DU92" s="175" t="str">
        <v/>
      </c>
      <c r="DV92" s="175" t="str">
        <v/>
      </c>
      <c r="DW92" s="175" t="str">
        <v/>
      </c>
      <c r="DX92" s="175" t="str">
        <v/>
      </c>
      <c r="DY92" s="175" t="str">
        <v/>
      </c>
      <c r="DZ92" s="175" t="str">
        <v/>
      </c>
      <c r="EA92" s="175" t="str">
        <v/>
      </c>
      <c r="EB92" s="175" t="str">
        <v/>
      </c>
      <c r="EC92" s="175" t="str">
        <v/>
      </c>
      <c r="ED92" s="175" t="str">
        <v/>
      </c>
      <c r="EE92" s="175" t="str">
        <v/>
      </c>
      <c r="EF92" s="175" t="str">
        <v/>
      </c>
      <c r="EG92" s="175" t="str">
        <v/>
      </c>
      <c r="EH92" s="175" t="str">
        <v/>
      </c>
      <c r="EI92" s="175" t="str">
        <v/>
      </c>
      <c r="EJ92" s="175" t="str">
        <v/>
      </c>
      <c r="EK92" s="175" t="str">
        <v/>
      </c>
      <c r="EL92" s="175" t="str">
        <v/>
      </c>
      <c r="EM92" s="175" t="str">
        <v/>
      </c>
      <c r="EN92" s="175" t="str">
        <v/>
      </c>
      <c r="EO92" s="175" t="str">
        <v/>
      </c>
      <c r="EP92" s="175" t="str">
        <v/>
      </c>
      <c r="EQ92" s="175" t="str">
        <v/>
      </c>
      <c r="ER92" s="175" t="str">
        <v/>
      </c>
      <c r="ES92" s="175" t="str">
        <v/>
      </c>
      <c r="ET92" s="175" t="str">
        <v/>
      </c>
      <c r="EU92" s="175" t="str">
        <v/>
      </c>
      <c r="EV92" s="175" t="str">
        <v/>
      </c>
      <c r="EW92" s="175" t="str">
        <v/>
      </c>
      <c r="EX92" s="175" t="str">
        <v/>
      </c>
      <c r="EY92" s="175" t="str">
        <v/>
      </c>
      <c r="EZ92" s="175" t="str">
        <v/>
      </c>
      <c r="FA92" s="175" t="str">
        <v/>
      </c>
      <c r="FB92" s="175" t="str">
        <v/>
      </c>
      <c r="FC92" s="175" t="str">
        <v/>
      </c>
      <c r="FD92" s="175" t="str">
        <v/>
      </c>
      <c r="FE92" s="175" t="str">
        <v/>
      </c>
      <c r="FF92" s="175" t="str">
        <v/>
      </c>
      <c r="FG92" s="175" t="str">
        <v/>
      </c>
      <c r="FH92" s="175" t="str">
        <v/>
      </c>
      <c r="FI92" s="175" t="str">
        <v/>
      </c>
      <c r="FJ92" s="175" t="str">
        <v/>
      </c>
      <c r="FK92" s="175" t="str">
        <v/>
      </c>
      <c r="FL92" s="175" t="str">
        <v/>
      </c>
      <c r="FM92" s="175" t="str">
        <v/>
      </c>
      <c r="FN92" s="175" t="str">
        <v/>
      </c>
      <c r="FO92" s="175" t="str">
        <v/>
      </c>
      <c r="FP92" s="175" t="str">
        <v/>
      </c>
      <c r="FQ92" s="175" t="str">
        <v/>
      </c>
      <c r="FR92" s="175" t="str">
        <v/>
      </c>
      <c r="FS92" s="175" t="str">
        <v/>
      </c>
      <c r="FT92" s="175" t="str">
        <v/>
      </c>
      <c r="FU92" s="175" t="str">
        <v/>
      </c>
      <c r="FV92" s="175" t="str">
        <v/>
      </c>
      <c r="FW92" s="175" t="str">
        <v/>
      </c>
      <c r="FX92" s="175" t="str">
        <v/>
      </c>
      <c r="FY92" s="175" t="str">
        <v/>
      </c>
      <c r="FZ92" s="175" t="str">
        <v/>
      </c>
      <c r="GA92" s="175" t="str">
        <v/>
      </c>
      <c r="GB92" s="175" t="str">
        <v/>
      </c>
      <c r="GC92" s="175" t="str">
        <v/>
      </c>
      <c r="GD92" s="175" t="str">
        <v/>
      </c>
      <c r="GE92" s="175" t="str">
        <v/>
      </c>
      <c r="GF92" s="175" t="str">
        <v/>
      </c>
      <c r="GG92" s="175" t="str">
        <v/>
      </c>
      <c r="GH92" s="175" t="str">
        <v/>
      </c>
      <c r="GI92" s="175" t="str">
        <v/>
      </c>
      <c r="GJ92" s="175" t="str">
        <v/>
      </c>
      <c r="GK92" s="175" t="str">
        <v/>
      </c>
      <c r="GL92" s="175" t="str">
        <v/>
      </c>
      <c r="GM92" s="175" t="str">
        <v/>
      </c>
      <c r="GN92" s="175" t="str">
        <v/>
      </c>
      <c r="GO92" s="175" t="str">
        <v/>
      </c>
      <c r="GP92" s="175" t="str">
        <v/>
      </c>
      <c r="GQ92" s="175" t="str">
        <v/>
      </c>
      <c r="GR92" s="175" t="str">
        <v/>
      </c>
      <c r="GS92" s="175" t="str">
        <v/>
      </c>
      <c r="GT92" s="175" t="str">
        <v/>
      </c>
      <c r="GU92" s="175" t="str">
        <v/>
      </c>
      <c r="GV92" s="175" t="str">
        <v/>
      </c>
      <c r="GW92" s="175" t="str">
        <v/>
      </c>
      <c r="GX92" s="175" t="str">
        <v/>
      </c>
      <c r="GY92" s="175" t="str">
        <v/>
      </c>
      <c r="GZ92" s="175" t="str">
        <v/>
      </c>
      <c r="HA92" s="175" t="str">
        <v/>
      </c>
      <c r="HB92" s="175" t="str">
        <v/>
      </c>
      <c r="HC92" s="175" t="str">
        <v/>
      </c>
      <c r="HD92" s="175" t="str">
        <v/>
      </c>
      <c r="HE92" s="175" t="str">
        <v/>
      </c>
      <c r="HF92" s="175" t="str">
        <v/>
      </c>
      <c r="HG92" s="175" t="str">
        <v/>
      </c>
      <c r="HH92" s="175" t="str">
        <v/>
      </c>
      <c r="HI92" s="175" t="str">
        <v/>
      </c>
      <c r="HJ92" s="175" t="str">
        <v/>
      </c>
      <c r="HK92" s="175" t="str">
        <v/>
      </c>
      <c r="HL92" s="175" t="str">
        <v/>
      </c>
      <c r="HM92" s="175" t="str">
        <v/>
      </c>
      <c r="HN92" s="175" t="str">
        <v/>
      </c>
      <c r="HO92" s="175" t="str">
        <v/>
      </c>
      <c r="HP92" s="175" t="str">
        <v/>
      </c>
      <c r="HQ92" s="175" t="str">
        <v/>
      </c>
      <c r="HR92" s="175" t="str">
        <v/>
      </c>
      <c r="HS92" s="175" t="str">
        <v/>
      </c>
      <c r="HT92" s="175" t="str">
        <v/>
      </c>
      <c r="HU92" s="175" t="str">
        <v/>
      </c>
      <c r="HV92" s="175" t="str">
        <v/>
      </c>
      <c r="HW92" s="175" t="str">
        <v/>
      </c>
      <c r="HX92" s="175" t="str">
        <v/>
      </c>
      <c r="HY92" s="175" t="str">
        <v/>
      </c>
      <c r="HZ92" s="175" t="str">
        <v/>
      </c>
      <c r="IA92" s="175" t="str">
        <v/>
      </c>
      <c r="IB92" s="175" t="str">
        <v/>
      </c>
      <c r="IC92" s="175" t="str">
        <v/>
      </c>
      <c r="ID92" s="175" t="str">
        <v/>
      </c>
      <c r="IE92" s="175" t="str">
        <v/>
      </c>
      <c r="IF92" s="175" t="str">
        <v/>
      </c>
      <c r="IG92" s="175" t="str">
        <v/>
      </c>
      <c r="IH92" s="175" t="str">
        <v/>
      </c>
      <c r="II92" s="175" t="str">
        <v/>
      </c>
      <c r="IJ92" s="175" t="str">
        <v/>
      </c>
      <c r="IK92" s="175" t="str">
        <v/>
      </c>
      <c r="IL92" s="175" t="str">
        <v/>
      </c>
      <c r="IM92" s="175" t="str">
        <v/>
      </c>
      <c r="IN92" s="175" t="str">
        <v/>
      </c>
      <c r="IO92" s="175" t="str">
        <v/>
      </c>
      <c r="IP92" s="175" t="str">
        <v/>
      </c>
      <c r="IQ92" s="175" t="str">
        <v/>
      </c>
      <c r="IR92" s="175" t="str">
        <v/>
      </c>
      <c r="IS92" s="175" t="str">
        <v/>
      </c>
      <c r="IT92" s="175" t="str">
        <v/>
      </c>
      <c r="IU92" s="175" t="str">
        <v/>
      </c>
      <c r="IV92" s="175" t="str">
        <v/>
      </c>
      <c r="IW92" s="175" t="str">
        <v/>
      </c>
      <c r="IX92" s="175" t="str">
        <v/>
      </c>
      <c r="IY92" s="175" t="str">
        <v/>
      </c>
      <c r="IZ92" s="175" t="str">
        <v/>
      </c>
      <c r="JA92" s="175" t="str">
        <v/>
      </c>
      <c r="JB92" s="175" t="str">
        <v/>
      </c>
      <c r="JC92" s="175" t="str">
        <v/>
      </c>
      <c r="JD92" s="175" t="str">
        <v/>
      </c>
      <c r="JE92" s="175" t="str">
        <v/>
      </c>
      <c r="JF92" s="175" t="str">
        <v/>
      </c>
      <c r="JG92" s="175" t="str">
        <v/>
      </c>
      <c r="JH92" s="175" t="str">
        <v/>
      </c>
      <c r="JI92" s="175" t="str">
        <v/>
      </c>
      <c r="JJ92" s="175" t="str">
        <v/>
      </c>
      <c r="JK92" s="175" t="str">
        <v/>
      </c>
      <c r="JL92" s="175" t="str">
        <v/>
      </c>
      <c r="JM92" s="175" t="str">
        <v/>
      </c>
      <c r="JN92" s="175" t="str">
        <v/>
      </c>
      <c r="JO92" s="175" t="str">
        <v/>
      </c>
      <c r="JP92" s="175" t="str">
        <v/>
      </c>
      <c r="JQ92" s="175" t="str">
        <v/>
      </c>
      <c r="JR92" s="175" t="str">
        <v/>
      </c>
      <c r="JS92" s="175" t="str">
        <v/>
      </c>
      <c r="JT92" s="175" t="str">
        <v/>
      </c>
      <c r="JU92" s="175" t="str">
        <v/>
      </c>
      <c r="JV92" s="175" t="str">
        <v/>
      </c>
      <c r="JW92" s="175" t="str">
        <v/>
      </c>
      <c r="JX92" s="175" t="str">
        <v/>
      </c>
      <c r="JY92" s="175" t="str">
        <v/>
      </c>
      <c r="JZ92" s="175" t="str">
        <v/>
      </c>
      <c r="KA92" s="175" t="str">
        <v/>
      </c>
      <c r="KB92" s="175" t="str">
        <v/>
      </c>
      <c r="KC92" s="175" t="str">
        <v/>
      </c>
      <c r="KD92" s="175" t="str">
        <v/>
      </c>
      <c r="KE92" s="175" t="str">
        <v/>
      </c>
      <c r="KF92" s="175" t="str">
        <v/>
      </c>
      <c r="KG92" s="175" t="str">
        <v/>
      </c>
      <c r="KH92" s="175" t="str">
        <v/>
      </c>
      <c r="KI92" s="175" t="str">
        <v/>
      </c>
      <c r="KJ92" s="175" t="str">
        <v/>
      </c>
      <c r="KK92" s="175" t="str">
        <v/>
      </c>
      <c r="KL92" s="175" t="str">
        <v/>
      </c>
      <c r="KM92" s="175" t="str">
        <v/>
      </c>
      <c r="KN92" s="175" t="str">
        <v/>
      </c>
      <c r="KO92" s="175" t="str">
        <v/>
      </c>
      <c r="KP92" s="175" t="str">
        <v/>
      </c>
      <c r="KQ92" s="175" t="str">
        <v/>
      </c>
      <c r="KR92" s="175" t="str">
        <v/>
      </c>
      <c r="KS92" s="175" t="str">
        <v/>
      </c>
      <c r="KT92" s="175" t="str">
        <v/>
      </c>
      <c r="KU92" s="175" t="str">
        <v/>
      </c>
      <c r="KV92" s="175" t="str">
        <v/>
      </c>
      <c r="KW92" s="175" t="str">
        <v/>
      </c>
      <c r="KX92" s="175" t="str">
        <v/>
      </c>
      <c r="KY92" s="175" t="str">
        <v/>
      </c>
      <c r="KZ92" s="175" t="str">
        <v/>
      </c>
      <c r="LA92" s="175" t="str">
        <v/>
      </c>
      <c r="LB92" s="175" t="str">
        <v/>
      </c>
      <c r="LC92" s="175" t="str">
        <v/>
      </c>
      <c r="LD92" s="175" t="str">
        <v/>
      </c>
      <c r="LE92" s="175" t="str">
        <v/>
      </c>
      <c r="LF92" s="175" t="str">
        <v/>
      </c>
      <c r="LG92" s="175" t="str">
        <v/>
      </c>
      <c r="LH92" s="175" t="str">
        <v/>
      </c>
      <c r="LI92" s="175" t="str">
        <v/>
      </c>
      <c r="LJ92" s="175" t="str">
        <v/>
      </c>
      <c r="LK92" s="175" t="str">
        <v/>
      </c>
      <c r="LL92" s="175" t="str">
        <v/>
      </c>
      <c r="LM92" s="175" t="str">
        <v/>
      </c>
      <c r="LN92" s="175" t="str">
        <v/>
      </c>
      <c r="LO92" s="175" t="str">
        <v/>
      </c>
      <c r="LP92" s="175" t="str">
        <v/>
      </c>
      <c r="LQ92" s="175" t="str">
        <v/>
      </c>
      <c r="LR92" s="175" t="str">
        <v/>
      </c>
      <c r="LS92" s="175" t="str">
        <v/>
      </c>
      <c r="LT92" s="175" t="str">
        <v/>
      </c>
      <c r="LU92" s="175" t="str">
        <v/>
      </c>
      <c r="LV92" s="175" t="str">
        <v/>
      </c>
      <c r="LW92" s="175" t="str">
        <v/>
      </c>
      <c r="LX92" s="175" t="str">
        <v/>
      </c>
      <c r="LY92" s="175" t="str">
        <v/>
      </c>
      <c r="LZ92" s="175" t="str">
        <v/>
      </c>
      <c r="MA92" s="175" t="str">
        <v/>
      </c>
      <c r="MB92" s="175" t="str">
        <v/>
      </c>
      <c r="MC92" s="175" t="str">
        <v/>
      </c>
      <c r="MD92" s="175" t="str">
        <v/>
      </c>
      <c r="ME92" s="175" t="str">
        <v/>
      </c>
      <c r="MF92" s="175" t="str">
        <v/>
      </c>
      <c r="MG92" s="175" t="str">
        <v/>
      </c>
      <c r="MH92" s="175" t="str">
        <v/>
      </c>
      <c r="MI92" s="175" t="str">
        <v/>
      </c>
      <c r="MJ92" s="175" t="str">
        <v/>
      </c>
      <c r="MK92" s="175" t="str">
        <v/>
      </c>
      <c r="ML92" s="175" t="str">
        <v/>
      </c>
      <c r="MM92" s="175" t="str">
        <v/>
      </c>
      <c r="MN92" s="175" t="str">
        <v/>
      </c>
      <c r="MO92" s="175" t="str">
        <v/>
      </c>
      <c r="MP92" s="175" t="str">
        <v/>
      </c>
      <c r="MQ92" s="175" t="str">
        <v/>
      </c>
      <c r="MR92" s="175" t="str">
        <v/>
      </c>
      <c r="MS92" s="175" t="str">
        <v/>
      </c>
      <c r="MT92" s="175" t="str">
        <v/>
      </c>
      <c r="MU92" s="175" t="str">
        <v/>
      </c>
      <c r="MV92" s="175" t="str">
        <v/>
      </c>
      <c r="MW92" s="175" t="str">
        <v/>
      </c>
      <c r="MX92" s="175" t="str">
        <v/>
      </c>
      <c r="MY92" s="175" t="str">
        <v/>
      </c>
      <c r="MZ92" s="175" t="str">
        <v/>
      </c>
      <c r="NA92" s="175" t="str">
        <v/>
      </c>
      <c r="NB92" s="175" t="str">
        <v/>
      </c>
      <c r="NC92" s="175" t="str">
        <v/>
      </c>
      <c r="ND92" s="175" t="str">
        <v/>
      </c>
      <c r="NE92" s="175" t="str">
        <v/>
      </c>
      <c r="NF92" s="175" t="str">
        <v/>
      </c>
      <c r="NG92" s="175" t="str">
        <v/>
      </c>
      <c r="NH92" s="175" t="str">
        <v/>
      </c>
      <c r="NI92" s="175" t="str">
        <v/>
      </c>
      <c r="NJ92" s="175" t="str">
        <v/>
      </c>
      <c r="NK92" s="175" t="str">
        <v/>
      </c>
      <c r="NL92" s="175" t="str">
        <v/>
      </c>
      <c r="NM92" s="175" t="str">
        <v/>
      </c>
      <c r="NN92" s="175" t="str">
        <v/>
      </c>
      <c r="NO92" s="175" t="str">
        <v/>
      </c>
      <c r="NP92" s="175" t="str">
        <v/>
      </c>
      <c r="NQ92" s="175" t="str">
        <v/>
      </c>
      <c r="NR92" s="175" t="str">
        <v/>
      </c>
      <c r="NS92" s="175" t="str">
        <v/>
      </c>
      <c r="NT92" s="175" t="str">
        <v/>
      </c>
      <c r="NU92" s="175" t="str">
        <v/>
      </c>
      <c r="NV92" s="175" t="str">
        <v/>
      </c>
      <c r="NW92" s="175" t="str">
        <v/>
      </c>
      <c r="NX92" s="175" t="str">
        <v/>
      </c>
      <c r="NY92" s="175" t="str">
        <v/>
      </c>
      <c r="NZ92" s="175" t="str">
        <v/>
      </c>
      <c r="OA92" s="175" t="str">
        <v/>
      </c>
      <c r="OB92" s="175" t="str">
        <v/>
      </c>
      <c r="OC92" s="175" t="str">
        <v/>
      </c>
      <c r="OD92" s="175" t="str">
        <v/>
      </c>
      <c r="OE92" s="175" t="str">
        <v/>
      </c>
      <c r="OF92" s="175" t="str">
        <v/>
      </c>
      <c r="OG92" s="175" t="str">
        <v/>
      </c>
      <c r="OH92" s="175" t="str">
        <v/>
      </c>
      <c r="OI92" s="175" t="str">
        <v/>
      </c>
      <c r="OJ92" s="175" t="str">
        <v/>
      </c>
      <c r="OK92" s="175" t="str">
        <v/>
      </c>
      <c r="OL92" s="175" t="str">
        <v/>
      </c>
      <c r="OM92" s="175" t="str">
        <v/>
      </c>
      <c r="ON92" s="175" t="str">
        <v/>
      </c>
      <c r="OO92" s="175" t="str">
        <v/>
      </c>
      <c r="OP92" s="175" t="str">
        <v/>
      </c>
      <c r="OQ92" s="175" t="str">
        <v/>
      </c>
      <c r="OR92" s="175" t="str">
        <v/>
      </c>
      <c r="OS92" s="175" t="str">
        <v/>
      </c>
      <c r="OT92" s="175" t="str">
        <v/>
      </c>
      <c r="OU92" s="175" t="str">
        <v/>
      </c>
      <c r="OV92" s="175" t="str">
        <v/>
      </c>
      <c r="OW92" s="175" t="str">
        <v/>
      </c>
      <c r="OX92" s="175" t="str">
        <v/>
      </c>
      <c r="OY92" s="175" t="str">
        <v/>
      </c>
      <c r="OZ92" s="175" t="str">
        <v/>
      </c>
      <c r="PA92" s="175" t="str">
        <v/>
      </c>
      <c r="PB92" s="175" t="str">
        <v/>
      </c>
      <c r="PC92" s="175" t="str">
        <v/>
      </c>
      <c r="PD92" s="175" t="str">
        <v/>
      </c>
      <c r="PE92" s="175" t="str">
        <v/>
      </c>
      <c r="PF92" s="175" t="str">
        <v/>
      </c>
      <c r="PG92" s="175" t="str">
        <v/>
      </c>
      <c r="PH92" s="175" t="str">
        <v/>
      </c>
      <c r="PI92" s="175" t="str">
        <v/>
      </c>
      <c r="PJ92" s="175" t="str">
        <v/>
      </c>
      <c r="PK92" s="175" t="str">
        <v/>
      </c>
      <c r="PL92" s="175" t="str">
        <v/>
      </c>
      <c r="PM92" s="175" t="str">
        <v/>
      </c>
      <c r="PN92" s="175" t="str">
        <v/>
      </c>
      <c r="PO92" s="175" t="str">
        <v/>
      </c>
      <c r="PP92" s="175" t="str">
        <v/>
      </c>
      <c r="PQ92" s="175" t="str">
        <v/>
      </c>
      <c r="PR92" s="175" t="str">
        <v/>
      </c>
      <c r="PS92" s="175" t="str">
        <v/>
      </c>
      <c r="PT92" s="175" t="str">
        <v/>
      </c>
      <c r="PU92" s="175" t="str">
        <v/>
      </c>
      <c r="PV92" s="175" t="str">
        <v/>
      </c>
      <c r="PW92" s="175" t="str">
        <v/>
      </c>
      <c r="PX92" s="175" t="str">
        <v/>
      </c>
      <c r="PY92" s="175" t="str">
        <v/>
      </c>
      <c r="PZ92" s="175" t="str">
        <v/>
      </c>
      <c r="QA92" s="175" t="str">
        <v/>
      </c>
      <c r="QB92" s="175" t="str">
        <v/>
      </c>
      <c r="QC92" s="175" t="str">
        <v/>
      </c>
      <c r="QD92" s="175" t="str">
        <v/>
      </c>
      <c r="QE92" s="175" t="str">
        <v/>
      </c>
      <c r="QF92" s="175" t="str">
        <v/>
      </c>
      <c r="QG92" s="175" t="str">
        <v/>
      </c>
      <c r="QH92" s="175" t="str">
        <v/>
      </c>
      <c r="QI92" s="175" t="str">
        <v/>
      </c>
      <c r="QJ92" s="175" t="str">
        <v/>
      </c>
      <c r="QK92" s="175" t="str">
        <v/>
      </c>
      <c r="QL92" s="175" t="str">
        <v/>
      </c>
      <c r="QM92" s="175" t="str">
        <v/>
      </c>
      <c r="QN92" s="175" t="str">
        <v/>
      </c>
      <c r="QO92" s="175" t="str">
        <v/>
      </c>
      <c r="QP92" s="175" t="str">
        <v/>
      </c>
      <c r="QQ92" s="175" t="str">
        <v/>
      </c>
      <c r="QR92" s="175" t="str">
        <v/>
      </c>
      <c r="QS92" s="175" t="str">
        <v/>
      </c>
      <c r="QT92" s="175" t="str">
        <v/>
      </c>
      <c r="QU92" s="175" t="str">
        <v/>
      </c>
      <c r="QV92" s="175" t="str">
        <v/>
      </c>
      <c r="QW92" s="175" t="str">
        <v/>
      </c>
      <c r="QX92" s="175" t="str">
        <v/>
      </c>
      <c r="QY92" s="175" t="str">
        <v/>
      </c>
      <c r="QZ92" s="175" t="str">
        <v/>
      </c>
      <c r="RA92" s="175" t="str">
        <v/>
      </c>
      <c r="RB92" s="175" t="str">
        <v/>
      </c>
      <c r="RC92" s="175" t="str">
        <v/>
      </c>
      <c r="RD92" s="175" t="str">
        <v/>
      </c>
      <c r="RE92" s="175" t="str">
        <v/>
      </c>
      <c r="RF92" s="175" t="str">
        <v/>
      </c>
      <c r="RG92" s="175" t="str">
        <v/>
      </c>
      <c r="RH92" s="175" t="str">
        <v/>
      </c>
      <c r="RI92" s="175" t="str">
        <v/>
      </c>
      <c r="RJ92" s="175" t="str">
        <v/>
      </c>
      <c r="RK92" s="175" t="str">
        <v/>
      </c>
      <c r="RL92" s="175" t="str">
        <v/>
      </c>
      <c r="RM92" s="175" t="str">
        <v/>
      </c>
      <c r="RN92" s="175" t="str">
        <v/>
      </c>
      <c r="RO92" s="175" t="str">
        <v/>
      </c>
      <c r="RP92" s="175" t="str">
        <v/>
      </c>
      <c r="RQ92" s="175" t="str">
        <v/>
      </c>
      <c r="RR92" s="175" t="str">
        <v/>
      </c>
      <c r="RS92" s="175" t="str">
        <v/>
      </c>
      <c r="RT92" s="175" t="str">
        <v/>
      </c>
      <c r="RU92" s="175" t="str">
        <v/>
      </c>
      <c r="RV92" s="175" t="str">
        <v/>
      </c>
      <c r="RW92" s="175" t="str">
        <v/>
      </c>
      <c r="RX92" s="175" t="str">
        <v/>
      </c>
      <c r="RY92" s="175" t="str">
        <v/>
      </c>
      <c r="RZ92" s="175" t="str">
        <v/>
      </c>
      <c r="SA92" s="175" t="str">
        <v/>
      </c>
      <c r="SB92" s="175" t="str">
        <v/>
      </c>
      <c r="SC92" s="175" t="str">
        <v/>
      </c>
      <c r="SD92" s="175" t="str">
        <v/>
      </c>
      <c r="SE92" s="175" t="str">
        <v/>
      </c>
      <c r="SF92" s="175" t="str">
        <v/>
      </c>
      <c r="SG92" s="175" t="str">
        <v/>
      </c>
      <c r="SH92" s="175" t="str">
        <v/>
      </c>
      <c r="SI92" s="175" t="str">
        <v/>
      </c>
      <c r="SJ92" s="175" t="str">
        <v/>
      </c>
      <c r="SK92" s="175" t="str">
        <v/>
      </c>
      <c r="SL92" s="175" t="str">
        <v/>
      </c>
      <c r="SM92" s="175" t="str">
        <v/>
      </c>
      <c r="SN92" s="175" t="str">
        <v/>
      </c>
      <c r="SO92" s="175" t="str">
        <v/>
      </c>
      <c r="SP92" s="175" t="str">
        <v/>
      </c>
      <c r="SQ92" s="175" t="str">
        <v/>
      </c>
      <c r="SR92" s="175" t="str">
        <v/>
      </c>
      <c r="SS92" s="175" t="str">
        <v/>
      </c>
      <c r="ST92" s="175" t="str">
        <v/>
      </c>
      <c r="SU92" s="175" t="str">
        <v/>
      </c>
      <c r="SV92" s="175" t="str">
        <v/>
      </c>
      <c r="SW92" s="175" t="str">
        <v/>
      </c>
      <c r="SX92" s="175" t="str">
        <v/>
      </c>
      <c r="SY92" s="175" t="str">
        <v/>
      </c>
      <c r="SZ92" s="175" t="str">
        <v/>
      </c>
      <c r="TA92" s="175" t="str">
        <v/>
      </c>
      <c r="TB92" s="175" t="str">
        <v/>
      </c>
      <c r="TC92" s="175" t="str">
        <v/>
      </c>
      <c r="TD92" s="175" t="str">
        <v/>
      </c>
      <c r="TE92" s="175" t="str">
        <v/>
      </c>
      <c r="TF92" s="175" t="str">
        <v/>
      </c>
      <c r="TG92" s="175" t="str">
        <v/>
      </c>
      <c r="TH92" s="175" t="str">
        <v/>
      </c>
      <c r="TI92" s="175" t="str">
        <v/>
      </c>
      <c r="TJ92" s="175" t="str">
        <v/>
      </c>
      <c r="TK92" s="175" t="str">
        <v/>
      </c>
      <c r="TL92" s="175" t="str">
        <v/>
      </c>
      <c r="TM92" s="175" t="str">
        <v/>
      </c>
      <c r="TN92" s="175" t="str">
        <v/>
      </c>
      <c r="TO92" s="175" t="str">
        <v/>
      </c>
      <c r="TP92" s="175" t="str">
        <v/>
      </c>
      <c r="TQ92" s="175" t="str">
        <v/>
      </c>
      <c r="TR92" s="175" t="str">
        <v/>
      </c>
      <c r="TS92" s="175" t="str">
        <v/>
      </c>
      <c r="TT92" s="175" t="str">
        <v/>
      </c>
      <c r="TU92" s="175" t="str">
        <v/>
      </c>
      <c r="TV92" s="175" t="str">
        <v/>
      </c>
      <c r="TW92" s="175" t="str">
        <v/>
      </c>
      <c r="TX92" s="175" t="str">
        <v/>
      </c>
      <c r="TY92" s="175" t="str">
        <v/>
      </c>
      <c r="TZ92" s="175" t="str">
        <v/>
      </c>
      <c r="UA92" s="175" t="str">
        <v/>
      </c>
      <c r="UB92" s="175" t="str">
        <v/>
      </c>
      <c r="UC92" s="175" t="str">
        <v/>
      </c>
      <c r="UD92" s="175" t="str">
        <v/>
      </c>
      <c r="UE92" s="175" t="str">
        <v/>
      </c>
      <c r="UF92" s="175" t="str">
        <v/>
      </c>
      <c r="UG92" s="175" t="str">
        <v/>
      </c>
      <c r="UH92" s="175" t="str">
        <v/>
      </c>
      <c r="UI92" s="175" t="str">
        <v/>
      </c>
      <c r="UJ92" s="175" t="str">
        <v/>
      </c>
      <c r="UK92" s="175" t="str">
        <v/>
      </c>
      <c r="UL92" s="175" t="str">
        <v/>
      </c>
      <c r="UM92" s="175" t="str">
        <v/>
      </c>
      <c r="UN92" s="175" t="str">
        <v/>
      </c>
      <c r="UO92" s="175" t="str">
        <v/>
      </c>
      <c r="UP92" s="175" t="str">
        <v/>
      </c>
      <c r="UQ92" s="175" t="str">
        <v/>
      </c>
      <c r="UR92" s="175" t="str">
        <v/>
      </c>
      <c r="US92" s="175" t="str">
        <v/>
      </c>
      <c r="UT92" s="175" t="str">
        <v/>
      </c>
      <c r="UU92" s="175" t="str">
        <v/>
      </c>
      <c r="UV92" s="175" t="str">
        <v/>
      </c>
      <c r="UW92" s="175" t="str">
        <v/>
      </c>
      <c r="UX92" s="175" t="str">
        <v/>
      </c>
      <c r="UY92" s="175" t="str">
        <v/>
      </c>
      <c r="UZ92" s="175" t="str">
        <v/>
      </c>
      <c r="VA92" s="175" t="str">
        <v/>
      </c>
      <c r="VB92" s="175" t="str">
        <v/>
      </c>
      <c r="VC92" s="175" t="str">
        <v/>
      </c>
      <c r="VD92" s="175" t="str">
        <v/>
      </c>
      <c r="VE92" s="175" t="str">
        <v/>
      </c>
      <c r="VF92" s="175" t="str">
        <v/>
      </c>
      <c r="VG92" s="175" t="str">
        <v/>
      </c>
      <c r="VH92" s="175" t="str">
        <v/>
      </c>
      <c r="VI92" s="175" t="str">
        <v/>
      </c>
      <c r="VJ92" s="175" t="str">
        <v/>
      </c>
      <c r="VK92" s="175" t="str">
        <v/>
      </c>
      <c r="VL92" s="175" t="str">
        <v/>
      </c>
      <c r="VM92" s="175" t="str">
        <v/>
      </c>
      <c r="VN92" s="175" t="str">
        <v/>
      </c>
      <c r="VO92" s="175" t="str">
        <v/>
      </c>
      <c r="VP92" s="175" t="str">
        <v/>
      </c>
      <c r="VQ92" s="175" t="str">
        <v/>
      </c>
      <c r="VR92" s="175" t="str">
        <v/>
      </c>
      <c r="VS92" s="175" t="str">
        <v/>
      </c>
      <c r="VT92" s="175" t="str">
        <v/>
      </c>
      <c r="VU92" s="175" t="str">
        <v/>
      </c>
      <c r="VV92" s="175" t="str">
        <v/>
      </c>
      <c r="VW92" s="175" t="str">
        <v/>
      </c>
      <c r="VX92" s="175" t="str">
        <v/>
      </c>
      <c r="VY92" s="175" t="str">
        <v/>
      </c>
      <c r="VZ92" s="175" t="str">
        <v/>
      </c>
      <c r="WA92" s="175" t="str">
        <v/>
      </c>
      <c r="WB92" s="175" t="str">
        <v/>
      </c>
      <c r="WC92" s="175" t="str">
        <v/>
      </c>
      <c r="WD92" s="175" t="str">
        <v/>
      </c>
      <c r="WE92" s="175" t="str">
        <v/>
      </c>
      <c r="WF92" s="175" t="str">
        <v/>
      </c>
      <c r="WG92" s="175" t="str">
        <v/>
      </c>
      <c r="WH92" s="175" t="str">
        <v/>
      </c>
      <c r="WI92" s="175" t="str">
        <v/>
      </c>
      <c r="WJ92" s="175" t="str">
        <v/>
      </c>
      <c r="WK92" s="175" t="str">
        <v/>
      </c>
      <c r="WL92" s="175" t="str">
        <v/>
      </c>
      <c r="WM92" s="175" t="str">
        <v/>
      </c>
      <c r="WN92" s="175" t="str">
        <v/>
      </c>
      <c r="WO92" s="175" t="str">
        <v/>
      </c>
      <c r="WP92" s="175" t="str">
        <v/>
      </c>
      <c r="WQ92" s="175" t="str">
        <v/>
      </c>
      <c r="WR92" s="175" t="str">
        <v/>
      </c>
      <c r="WS92" s="175" t="str">
        <v/>
      </c>
      <c r="WT92" s="175" t="str">
        <v/>
      </c>
      <c r="WU92" s="175" t="str">
        <v/>
      </c>
      <c r="WV92" s="175" t="str">
        <v/>
      </c>
      <c r="WW92" s="175" t="str">
        <v/>
      </c>
      <c r="WX92" s="175" t="str">
        <v/>
      </c>
      <c r="WY92" s="175" t="str">
        <v/>
      </c>
      <c r="WZ92" s="175" t="str">
        <v/>
      </c>
      <c r="XA92" s="175" t="str">
        <v/>
      </c>
      <c r="XB92" s="175" t="str">
        <v/>
      </c>
      <c r="XC92" s="175" t="str">
        <v/>
      </c>
      <c r="XD92" s="175" t="str">
        <v/>
      </c>
      <c r="XE92" s="175" t="str">
        <v/>
      </c>
      <c r="XF92" s="175" t="str">
        <v/>
      </c>
      <c r="XG92" s="175" t="str">
        <v/>
      </c>
      <c r="XH92" s="175" t="str">
        <v/>
      </c>
      <c r="XI92" s="175" t="str">
        <v/>
      </c>
      <c r="XJ92" s="175" t="str">
        <v/>
      </c>
      <c r="XK92" s="175" t="str">
        <v/>
      </c>
      <c r="XL92" s="175" t="str">
        <v/>
      </c>
      <c r="XM92" s="175" t="str">
        <v/>
      </c>
      <c r="XN92" s="175" t="str">
        <v/>
      </c>
      <c r="XO92" s="175" t="str">
        <v/>
      </c>
      <c r="XP92" s="175" t="str">
        <v/>
      </c>
      <c r="XQ92" s="175" t="str">
        <v/>
      </c>
      <c r="XR92" s="175" t="str">
        <v/>
      </c>
      <c r="XS92" s="175" t="str">
        <v/>
      </c>
      <c r="XT92" s="175" t="str">
        <v/>
      </c>
      <c r="XU92" s="175" t="str">
        <v/>
      </c>
      <c r="XV92" s="175" t="str">
        <v/>
      </c>
      <c r="XW92" s="175" t="str">
        <v/>
      </c>
      <c r="XX92" s="175" t="str">
        <v/>
      </c>
      <c r="XY92" s="175" t="str">
        <v/>
      </c>
      <c r="XZ92" s="175" t="str">
        <v/>
      </c>
      <c r="YA92" s="175" t="str">
        <v/>
      </c>
      <c r="YB92" s="175" t="str">
        <v/>
      </c>
      <c r="YC92" s="175" t="str">
        <v/>
      </c>
      <c r="YD92" s="175" t="str">
        <v/>
      </c>
      <c r="YE92" s="175" t="str">
        <v/>
      </c>
      <c r="YF92" s="175" t="str">
        <v/>
      </c>
      <c r="YG92" s="175" t="str">
        <v/>
      </c>
      <c r="YH92" s="175" t="str">
        <v/>
      </c>
      <c r="YI92" s="175" t="str">
        <v/>
      </c>
      <c r="YJ92" s="175" t="str">
        <v/>
      </c>
      <c r="YK92" s="175" t="str">
        <v/>
      </c>
      <c r="YL92" s="175" t="str">
        <v/>
      </c>
      <c r="YM92" s="175" t="str">
        <v/>
      </c>
      <c r="YN92" s="175" t="str">
        <v/>
      </c>
      <c r="YO92" s="175" t="str">
        <v/>
      </c>
      <c r="YP92" s="175" t="str">
        <v/>
      </c>
      <c r="YQ92" s="175" t="str">
        <v/>
      </c>
      <c r="YR92" s="175" t="str">
        <v/>
      </c>
      <c r="YS92" s="175" t="str">
        <v/>
      </c>
      <c r="YT92" s="175" t="str">
        <v/>
      </c>
      <c r="YU92" s="175" t="str">
        <v/>
      </c>
      <c r="YV92" s="175" t="str">
        <v/>
      </c>
      <c r="YW92" s="175" t="str">
        <v/>
      </c>
      <c r="YX92" s="175" t="str">
        <v/>
      </c>
      <c r="YY92" s="175" t="str">
        <v/>
      </c>
      <c r="YZ92" s="175" t="str">
        <v/>
      </c>
      <c r="ZA92" s="175" t="str">
        <v/>
      </c>
      <c r="ZB92" s="175" t="str">
        <v/>
      </c>
      <c r="ZC92" s="175" t="str">
        <v/>
      </c>
      <c r="ZD92" s="175" t="str">
        <v/>
      </c>
      <c r="ZE92" s="175" t="str">
        <v/>
      </c>
      <c r="ZF92" s="175" t="str">
        <v/>
      </c>
      <c r="ZG92" s="175" t="str">
        <v/>
      </c>
      <c r="ZH92" s="175" t="str">
        <v/>
      </c>
      <c r="ZI92" s="175" t="str">
        <v/>
      </c>
      <c r="ZJ92" s="175" t="str">
        <v/>
      </c>
      <c r="ZK92" s="175" t="str">
        <v/>
      </c>
      <c r="ZL92" s="175" t="str">
        <v/>
      </c>
      <c r="ZM92" s="175" t="str">
        <v/>
      </c>
      <c r="ZN92" s="175" t="str">
        <v/>
      </c>
      <c r="ZO92" s="175" t="str">
        <v/>
      </c>
      <c r="ZP92" s="175" t="str">
        <v/>
      </c>
      <c r="ZQ92" s="175" t="str">
        <v/>
      </c>
      <c r="ZR92" s="175" t="str">
        <v/>
      </c>
      <c r="ZS92" s="175" t="str">
        <v/>
      </c>
      <c r="ZT92" s="175" t="str">
        <v/>
      </c>
      <c r="ZU92" s="175" t="str">
        <v/>
      </c>
      <c r="ZV92" s="175" t="str">
        <v/>
      </c>
      <c r="ZW92" s="175" t="str">
        <v/>
      </c>
      <c r="ZX92" s="175" t="str">
        <v/>
      </c>
      <c r="ZY92" s="175" t="str">
        <v/>
      </c>
      <c r="ZZ92" s="175" t="str">
        <v/>
      </c>
      <c r="AAA92" s="175" t="str">
        <v/>
      </c>
      <c r="AAB92" s="175" t="str">
        <v/>
      </c>
      <c r="AAC92" s="175" t="str">
        <v/>
      </c>
      <c r="AAD92" s="175" t="str">
        <v/>
      </c>
      <c r="AAE92" s="175" t="str">
        <v/>
      </c>
      <c r="AAF92" s="175" t="str">
        <v/>
      </c>
      <c r="AAG92" s="175" t="str">
        <v/>
      </c>
      <c r="AAH92" s="175" t="str">
        <v/>
      </c>
      <c r="AAI92" s="175" t="str">
        <v/>
      </c>
      <c r="AAJ92" s="175" t="str">
        <v/>
      </c>
      <c r="AAK92" s="175" t="str">
        <v/>
      </c>
      <c r="AAL92" s="175" t="str">
        <v/>
      </c>
      <c r="AAM92" s="175" t="str">
        <v/>
      </c>
      <c r="AAN92" s="175" t="str">
        <v/>
      </c>
      <c r="AAO92" s="175" t="str">
        <v/>
      </c>
      <c r="AAP92" s="175" t="str">
        <v/>
      </c>
      <c r="AAQ92" s="175" t="str">
        <v/>
      </c>
      <c r="AAR92" s="175" t="str">
        <v/>
      </c>
      <c r="AAS92" s="175" t="str">
        <v/>
      </c>
      <c r="AAT92" s="175" t="str">
        <v/>
      </c>
      <c r="AAU92" s="175" t="str">
        <v/>
      </c>
      <c r="AAV92" s="175" t="str">
        <v/>
      </c>
      <c r="AAW92" s="175" t="str">
        <v/>
      </c>
      <c r="AAX92" s="175" t="str">
        <v/>
      </c>
      <c r="AAY92" s="175" t="str">
        <v/>
      </c>
      <c r="AAZ92" s="175" t="str">
        <v/>
      </c>
      <c r="ABA92" s="175" t="str">
        <v/>
      </c>
      <c r="ABB92" s="175" t="str">
        <v/>
      </c>
      <c r="ABC92" s="175" t="str">
        <v/>
      </c>
      <c r="ABD92" s="175" t="str">
        <v/>
      </c>
      <c r="ABE92" s="175" t="str">
        <v/>
      </c>
      <c r="ABF92" s="175" t="str">
        <v/>
      </c>
      <c r="ABG92" s="175" t="str">
        <v/>
      </c>
      <c r="ABH92" s="175" t="str">
        <v/>
      </c>
      <c r="ABI92" s="175" t="str">
        <v/>
      </c>
      <c r="ABJ92" s="175" t="str">
        <v/>
      </c>
      <c r="ABK92" s="175" t="str">
        <v/>
      </c>
      <c r="ABL92" s="175" t="str">
        <v/>
      </c>
      <c r="ABM92" s="175" t="str">
        <v/>
      </c>
      <c r="ABN92" s="175" t="str">
        <v/>
      </c>
      <c r="ABO92" s="175" t="str">
        <v/>
      </c>
      <c r="ABP92" s="175" t="str">
        <v/>
      </c>
      <c r="ABQ92" s="175" t="str">
        <v/>
      </c>
      <c r="ABR92" s="175" t="str">
        <v/>
      </c>
      <c r="ABS92" s="175" t="str">
        <v/>
      </c>
      <c r="ABT92" s="175" t="str">
        <v/>
      </c>
      <c r="ABU92" s="175" t="str">
        <v/>
      </c>
      <c r="ABV92" s="175" t="str">
        <v/>
      </c>
      <c r="ABW92" s="175" t="str">
        <v/>
      </c>
      <c r="ABX92" s="175" t="str">
        <v/>
      </c>
      <c r="ABY92" s="175" t="str">
        <v/>
      </c>
      <c r="ABZ92" s="175" t="str">
        <v/>
      </c>
      <c r="ACA92" s="175" t="str">
        <v/>
      </c>
      <c r="ACB92" s="175" t="str">
        <v/>
      </c>
      <c r="ACC92" s="175" t="str">
        <v/>
      </c>
      <c r="ACD92" s="175" t="str">
        <v/>
      </c>
      <c r="ACE92" s="175" t="str">
        <v/>
      </c>
      <c r="ACF92" s="175" t="str">
        <v/>
      </c>
      <c r="ACG92" s="175" t="str">
        <v/>
      </c>
      <c r="ACH92" s="175" t="str">
        <v/>
      </c>
      <c r="ACI92" s="175" t="str">
        <v/>
      </c>
      <c r="ACJ92" s="175" t="str">
        <v/>
      </c>
      <c r="ACK92" s="175" t="str">
        <v/>
      </c>
      <c r="ACL92" s="175" t="str">
        <v/>
      </c>
      <c r="ACM92" s="175" t="str">
        <v/>
      </c>
      <c r="ACN92" s="175" t="str">
        <v/>
      </c>
      <c r="ACO92" s="175" t="str">
        <v/>
      </c>
      <c r="ACP92" s="175" t="str">
        <v/>
      </c>
      <c r="ACQ92" s="175" t="str">
        <v/>
      </c>
      <c r="ACR92" s="175" t="str">
        <v/>
      </c>
      <c r="ACS92" s="175" t="str">
        <v/>
      </c>
      <c r="ACT92" s="175" t="str">
        <v/>
      </c>
      <c r="ACU92" s="175" t="str">
        <v/>
      </c>
      <c r="ACV92" s="175" t="str">
        <v/>
      </c>
      <c r="ACW92" s="175" t="str">
        <v/>
      </c>
      <c r="ACX92" s="175" t="str">
        <v/>
      </c>
      <c r="ACY92" s="175" t="str">
        <v/>
      </c>
      <c r="ACZ92" s="175" t="str">
        <v/>
      </c>
      <c r="ADA92" s="175" t="str">
        <v/>
      </c>
      <c r="ADB92" s="175" t="str">
        <v/>
      </c>
      <c r="ADC92" s="175" t="str">
        <v/>
      </c>
      <c r="ADD92" s="175" t="str">
        <v/>
      </c>
      <c r="ADE92" s="175" t="str">
        <v/>
      </c>
      <c r="ADF92" s="175" t="str">
        <v/>
      </c>
      <c r="ADG92" s="175" t="str">
        <v/>
      </c>
      <c r="ADH92" s="175" t="str">
        <v/>
      </c>
      <c r="ADI92" s="175" t="str">
        <v/>
      </c>
      <c r="ADJ92" s="175" t="str">
        <v/>
      </c>
      <c r="ADK92" s="175" t="str">
        <v/>
      </c>
      <c r="ADL92" s="175" t="str">
        <v/>
      </c>
      <c r="ADM92" s="175" t="str">
        <v/>
      </c>
      <c r="ADN92" s="175" t="str">
        <v/>
      </c>
      <c r="ADO92" s="175" t="str">
        <v/>
      </c>
      <c r="ADP92" s="175" t="str">
        <v/>
      </c>
      <c r="ADQ92" s="175" t="str">
        <v/>
      </c>
      <c r="ADR92" s="175" t="str">
        <v/>
      </c>
      <c r="ADS92" s="175" t="str">
        <v/>
      </c>
      <c r="ADT92" s="175" t="str">
        <v/>
      </c>
      <c r="ADU92" s="175" t="str">
        <v/>
      </c>
      <c r="ADV92" s="175" t="str">
        <v/>
      </c>
      <c r="ADW92" s="175" t="str">
        <v/>
      </c>
      <c r="ADX92" s="175" t="str">
        <v/>
      </c>
      <c r="ADY92" s="175" t="str">
        <v/>
      </c>
      <c r="ADZ92" s="175" t="str">
        <v/>
      </c>
      <c r="AEA92" s="175" t="str">
        <v/>
      </c>
      <c r="AEB92" s="175" t="str">
        <v/>
      </c>
      <c r="AEC92" s="175" t="str">
        <v/>
      </c>
      <c r="AED92" s="175" t="str">
        <v/>
      </c>
      <c r="AEE92" s="175" t="str">
        <v/>
      </c>
      <c r="AEF92" s="175" t="str">
        <v/>
      </c>
      <c r="AEG92" s="175" t="str">
        <v/>
      </c>
      <c r="AEH92" s="175" t="str">
        <v/>
      </c>
      <c r="AEI92" s="175" t="str">
        <v/>
      </c>
      <c r="AEJ92" s="175" t="str">
        <v/>
      </c>
      <c r="AEK92" s="175" t="str">
        <v/>
      </c>
      <c r="AEL92" s="175" t="str">
        <v/>
      </c>
      <c r="AEM92" s="175" t="str">
        <v/>
      </c>
      <c r="AEN92" s="175" t="str">
        <v/>
      </c>
      <c r="AEO92" s="175" t="str">
        <v/>
      </c>
      <c r="AEP92" s="175" t="str">
        <v/>
      </c>
      <c r="AEQ92" s="175" t="str">
        <v/>
      </c>
      <c r="AER92" s="175" t="str">
        <v/>
      </c>
      <c r="AES92" s="175" t="str">
        <v/>
      </c>
      <c r="AET92" s="175" t="str">
        <v/>
      </c>
      <c r="AEU92" s="175" t="str">
        <v/>
      </c>
      <c r="AEV92" s="175" t="str">
        <v/>
      </c>
      <c r="AEW92" s="175" t="str">
        <v/>
      </c>
      <c r="AEX92" s="175" t="str">
        <v/>
      </c>
      <c r="AEY92" s="175" t="str">
        <v/>
      </c>
      <c r="AEZ92" s="175" t="str">
        <v/>
      </c>
      <c r="AFA92" s="175" t="str">
        <v/>
      </c>
      <c r="AFB92" s="175" t="str">
        <v/>
      </c>
      <c r="AFC92" s="175" t="str">
        <v/>
      </c>
      <c r="AFD92" s="175" t="str">
        <v/>
      </c>
      <c r="AFE92" s="175" t="str">
        <v/>
      </c>
      <c r="AFF92" s="175" t="str">
        <v/>
      </c>
      <c r="AFG92" s="175" t="str">
        <v/>
      </c>
      <c r="AFH92" s="175" t="str">
        <v/>
      </c>
      <c r="AFI92" s="175" t="str">
        <v/>
      </c>
      <c r="AFJ92" s="175" t="str">
        <v/>
      </c>
      <c r="AFK92" s="175" t="str">
        <v/>
      </c>
      <c r="AFL92" s="175" t="str">
        <v/>
      </c>
      <c r="AFM92" s="175" t="str">
        <v/>
      </c>
      <c r="AFN92" s="175" t="str">
        <v/>
      </c>
      <c r="AFO92" s="175" t="str">
        <v/>
      </c>
      <c r="AFP92" s="175" t="str">
        <v/>
      </c>
      <c r="AFQ92" s="175" t="str">
        <v/>
      </c>
      <c r="AFR92" s="175" t="str">
        <v/>
      </c>
      <c r="AFS92" s="175" t="str">
        <v/>
      </c>
      <c r="AFT92" s="175" t="str">
        <v/>
      </c>
      <c r="AFU92" s="175" t="str">
        <v/>
      </c>
      <c r="AFV92" s="175" t="str">
        <v/>
      </c>
      <c r="AFW92" s="175" t="str">
        <v/>
      </c>
      <c r="AFX92" s="175" t="str">
        <v/>
      </c>
      <c r="AFY92" s="175" t="str">
        <v/>
      </c>
      <c r="AFZ92" s="175" t="str">
        <v/>
      </c>
      <c r="AGA92" s="175" t="str">
        <v/>
      </c>
      <c r="AGB92" s="175" t="str">
        <v/>
      </c>
      <c r="AGC92" s="175" t="str">
        <v/>
      </c>
      <c r="AGD92" s="175" t="str">
        <v/>
      </c>
      <c r="AGE92" s="175" t="str">
        <v/>
      </c>
      <c r="AGF92" s="175" t="str">
        <v/>
      </c>
      <c r="AGG92" s="175" t="str">
        <v/>
      </c>
      <c r="AGH92" s="175" t="str">
        <v/>
      </c>
      <c r="AGI92" s="175" t="str">
        <v/>
      </c>
      <c r="AGJ92" s="175" t="str">
        <v/>
      </c>
      <c r="AGK92" s="175" t="str">
        <v/>
      </c>
      <c r="AGL92" s="175" t="str">
        <v/>
      </c>
      <c r="AGM92" s="175" t="str">
        <v/>
      </c>
      <c r="AGN92" s="175" t="str">
        <v/>
      </c>
      <c r="AGO92" s="175" t="str">
        <v/>
      </c>
      <c r="AGP92" s="175" t="str">
        <v/>
      </c>
      <c r="AGQ92" s="175" t="str">
        <v/>
      </c>
      <c r="AGR92" s="175" t="str">
        <v/>
      </c>
      <c r="AGS92" s="175" t="str">
        <v/>
      </c>
      <c r="AGT92" s="175" t="str">
        <v/>
      </c>
      <c r="AGU92" s="175" t="str">
        <v/>
      </c>
      <c r="AGV92" s="175" t="str">
        <v/>
      </c>
      <c r="AGW92" s="175" t="str">
        <v/>
      </c>
      <c r="AGX92" s="175" t="str">
        <v/>
      </c>
      <c r="AGY92" s="175" t="str">
        <v/>
      </c>
      <c r="AGZ92" s="175" t="str">
        <v/>
      </c>
      <c r="AHA92" s="175" t="str">
        <v/>
      </c>
      <c r="AHB92" s="175" t="str">
        <v/>
      </c>
      <c r="AHC92" s="175" t="str">
        <v/>
      </c>
      <c r="AHD92" s="175" t="str">
        <v/>
      </c>
      <c r="AHE92" s="175" t="str">
        <v/>
      </c>
      <c r="AHF92" s="175" t="str">
        <v/>
      </c>
      <c r="AHG92" s="175" t="str">
        <v/>
      </c>
      <c r="AHH92" s="175" t="str">
        <v/>
      </c>
      <c r="AHI92" s="175" t="str">
        <v/>
      </c>
      <c r="AHJ92" s="175" t="str">
        <v/>
      </c>
      <c r="AHK92" s="175" t="str">
        <v/>
      </c>
      <c r="AHL92" s="175" t="str">
        <v/>
      </c>
      <c r="AHM92" s="175" t="str">
        <v/>
      </c>
      <c r="AHN92" s="175" t="str">
        <v/>
      </c>
      <c r="AHO92" s="175" t="str">
        <v/>
      </c>
      <c r="AHP92" s="175" t="str">
        <v/>
      </c>
      <c r="AHQ92" s="175" t="str">
        <v/>
      </c>
      <c r="AHR92" s="175" t="str">
        <v/>
      </c>
      <c r="AHS92" s="175" t="str">
        <v/>
      </c>
      <c r="AHT92" s="175" t="str">
        <v/>
      </c>
      <c r="AHU92" s="175" t="str">
        <v/>
      </c>
      <c r="AHV92" s="175" t="str">
        <v/>
      </c>
      <c r="AHW92" s="175" t="str">
        <v/>
      </c>
      <c r="AHX92" s="175" t="str">
        <v/>
      </c>
      <c r="AHY92" s="175" t="str">
        <v/>
      </c>
      <c r="AHZ92" s="175" t="str">
        <v/>
      </c>
      <c r="AIA92" s="175" t="str">
        <v/>
      </c>
      <c r="AIB92" s="175" t="str">
        <v/>
      </c>
      <c r="AIC92" s="175" t="str">
        <v/>
      </c>
      <c r="AID92" s="175" t="str">
        <v/>
      </c>
      <c r="AIE92" s="175" t="str">
        <v/>
      </c>
      <c r="AIF92" s="175" t="str">
        <v/>
      </c>
      <c r="AIG92" s="175" t="str">
        <v/>
      </c>
      <c r="AIH92" s="175" t="str">
        <v/>
      </c>
      <c r="AII92" s="175" t="str">
        <v/>
      </c>
      <c r="AIJ92" s="175" t="str">
        <v/>
      </c>
      <c r="AIK92" s="175" t="str">
        <v/>
      </c>
      <c r="AIL92" s="175" t="str">
        <v/>
      </c>
      <c r="AIM92" s="175" t="str">
        <v/>
      </c>
      <c r="AIN92" s="175" t="str">
        <v/>
      </c>
      <c r="AIO92" s="175" t="str">
        <v/>
      </c>
      <c r="AIP92" s="175" t="str">
        <v/>
      </c>
      <c r="AIQ92" s="175" t="str">
        <v/>
      </c>
      <c r="AIR92" s="175" t="str">
        <v/>
      </c>
      <c r="AIS92" s="175" t="str">
        <v/>
      </c>
      <c r="AIT92" s="175" t="str">
        <v/>
      </c>
      <c r="AIU92" s="175" t="str">
        <v/>
      </c>
      <c r="AIV92" s="175" t="str">
        <v/>
      </c>
      <c r="AIW92" s="175" t="str">
        <v/>
      </c>
      <c r="AIX92" s="175" t="str">
        <v/>
      </c>
      <c r="AIY92" s="175" t="str">
        <v/>
      </c>
      <c r="AIZ92" s="175" t="str">
        <v/>
      </c>
      <c r="AJA92" s="175" t="str">
        <v/>
      </c>
      <c r="AJB92" s="175" t="str">
        <v/>
      </c>
      <c r="AJC92" s="175" t="str">
        <v/>
      </c>
      <c r="AJD92" s="175" t="str">
        <v/>
      </c>
      <c r="AJE92" s="175" t="str">
        <v/>
      </c>
      <c r="AJF92" s="175" t="str">
        <v/>
      </c>
      <c r="AJG92" s="175" t="str">
        <v/>
      </c>
      <c r="AJH92" s="175" t="str">
        <v/>
      </c>
      <c r="AJI92" s="175" t="str">
        <v/>
      </c>
      <c r="AJJ92" s="175" t="str">
        <v/>
      </c>
      <c r="AJK92" s="175" t="str">
        <v/>
      </c>
      <c r="AJL92" s="175" t="str">
        <v/>
      </c>
      <c r="AJM92" s="175" t="str">
        <v/>
      </c>
      <c r="AJN92" s="175" t="str">
        <v/>
      </c>
      <c r="AJO92" s="175" t="str">
        <v/>
      </c>
      <c r="AJP92" s="175" t="str">
        <v/>
      </c>
      <c r="AJQ92" s="175" t="str">
        <v/>
      </c>
      <c r="AJR92" s="175" t="str">
        <v/>
      </c>
      <c r="AJS92" s="175" t="str">
        <v/>
      </c>
      <c r="AJT92" s="175" t="str">
        <v/>
      </c>
      <c r="AJU92" s="175" t="str">
        <v/>
      </c>
      <c r="AJV92" s="175" t="str">
        <v/>
      </c>
      <c r="AJW92" s="175" t="str">
        <v/>
      </c>
      <c r="AJX92" s="175" t="str">
        <v/>
      </c>
      <c r="AJY92" s="175" t="str">
        <v/>
      </c>
      <c r="AJZ92" s="175" t="str">
        <v/>
      </c>
      <c r="AKA92" s="175" t="str">
        <v/>
      </c>
      <c r="AKB92" s="175" t="str">
        <v/>
      </c>
      <c r="AKC92" s="175" t="str">
        <v/>
      </c>
      <c r="AKD92" s="175" t="str">
        <v/>
      </c>
      <c r="AKE92" s="175" t="str">
        <v/>
      </c>
      <c r="AKF92" s="175" t="str">
        <v/>
      </c>
      <c r="AKG92" s="175" t="str">
        <v/>
      </c>
      <c r="AKH92" s="175" t="str">
        <v/>
      </c>
      <c r="AKI92" s="175" t="str">
        <v/>
      </c>
      <c r="AKJ92" s="175" t="str">
        <v/>
      </c>
      <c r="AKK92" s="175" t="str">
        <v/>
      </c>
      <c r="AKL92" s="175" t="str">
        <v/>
      </c>
      <c r="AKM92" s="175" t="str">
        <v/>
      </c>
      <c r="AKN92" s="175" t="str">
        <v/>
      </c>
      <c r="AKO92" s="175" t="str">
        <v/>
      </c>
      <c r="AKP92" s="175" t="str">
        <v/>
      </c>
      <c r="AKQ92" s="175" t="str">
        <v/>
      </c>
      <c r="AKR92" s="175" t="str">
        <v/>
      </c>
      <c r="AKS92" s="175" t="str">
        <v/>
      </c>
      <c r="AKT92" s="175" t="str">
        <v/>
      </c>
      <c r="AKU92" s="175" t="str">
        <v/>
      </c>
      <c r="AKV92" s="175" t="str">
        <v/>
      </c>
      <c r="AKW92" s="175" t="str">
        <v/>
      </c>
      <c r="AKX92" s="175" t="str">
        <v/>
      </c>
      <c r="AKY92" s="175" t="str">
        <v/>
      </c>
      <c r="AKZ92" s="175" t="str">
        <v/>
      </c>
      <c r="ALA92" s="175" t="str">
        <v/>
      </c>
      <c r="ALB92" s="175" t="str">
        <v/>
      </c>
      <c r="ALC92" s="175" t="str">
        <v/>
      </c>
      <c r="ALD92" s="175" t="str">
        <v/>
      </c>
      <c r="ALE92" s="175" t="str">
        <v/>
      </c>
      <c r="ALF92" s="175" t="str">
        <v/>
      </c>
      <c r="ALG92" s="175" t="str">
        <v/>
      </c>
      <c r="ALH92" s="175" t="str">
        <v/>
      </c>
      <c r="ALI92" s="175" t="str">
        <v/>
      </c>
      <c r="ALJ92" s="175" t="str">
        <v/>
      </c>
      <c r="ALK92" s="175" t="str">
        <v/>
      </c>
      <c r="ALL92" s="175" t="str">
        <v/>
      </c>
      <c r="ALM92" s="175" t="str">
        <v/>
      </c>
      <c r="ALN92" s="175" t="str">
        <v/>
      </c>
      <c r="ALO92" s="175" t="str">
        <v/>
      </c>
      <c r="ALP92" s="175" t="str">
        <v/>
      </c>
      <c r="ALQ92" s="175" t="str">
        <v/>
      </c>
      <c r="ALR92" s="175" t="str">
        <v/>
      </c>
      <c r="ALS92" s="175" t="str">
        <v/>
      </c>
      <c r="ALT92" s="175" t="str">
        <v/>
      </c>
      <c r="ALU92" s="175" t="str">
        <v/>
      </c>
      <c r="ALV92" s="175" t="str">
        <v/>
      </c>
      <c r="ALW92" s="175" t="str">
        <v/>
      </c>
      <c r="ALX92" s="176" t="str">
        <v/>
      </c>
    </row>
    <row r="93" spans="1:1012" ht="14.4" customHeight="1" x14ac:dyDescent="0.3">
      <c r="A93" s="99" t="str">
        <f t="shared" si="1"/>
        <v/>
      </c>
      <c r="B93" s="190" t="str">
        <f>IF(Calculations[[#This Row],[Adoption Year]]&lt;=Plan_Yrs,Inv*(1+YoY_Inv)^Calculations[[#This Row],[Adoption Year]],"")</f>
        <v/>
      </c>
      <c r="C93" s="190" t="str">
        <f>IF(Calculations[[#This Row],[Adoption Year]]&lt;= Plan_Yrs, Calculations[[#This Row],[Investment]]/(1+DR)^Calculations[[#This Row],[Adoption Year]],"")</f>
        <v/>
      </c>
      <c r="D93" s="190" t="str">
        <f>IF(Calculations[[#This Row],[Adoption Year]]&lt;=Plan_Yrs,
   IF(DR=0,
      Ben*((1+YoY_Ben))^Calculations[[#This Row],[Adoption Year]] * Ben_Life / (1+DR)^Calculations[[#This Row],[Adoption Year]],
      Ben * ((1+YoY_Ben)/(1+DR))^Calculations[[#This Row],[Adoption Year]] * (1 - (1/(1+DR))^Ben_Life) / DR
   ),
   ""
)</f>
        <v/>
      </c>
      <c r="E93" s="190" t="str">
        <f>IF(Calculations[[#This Row],[Adoption Year]]&lt;= Plan_Yrs,Calculations[[#This Row],[Lifetime Benefits PV]]-Calculations[[#This Row],[Investment PV]],"")</f>
        <v/>
      </c>
      <c r="F93" s="190" t="str">
        <f>IF(Calculations[[#This Row],[Adoption Year]]&lt;= Plan_Yrs, MAX(Calculations[NPV])-Calculations[[#This Row],[NPV]],"")</f>
        <v/>
      </c>
      <c r="G93" s="193" t="str">
        <f>IF(Calculations[[#This Row],[Adoption Year]]&lt;= Plan_Yrs, AVERAGE(M93:ALX93),"")</f>
        <v/>
      </c>
      <c r="H93" s="194" t="str">
        <f>IF(Calculations[[#This Row],[Adoption Year]]&lt;= Plan_Yrs, MAX(Calculations[NPV Mean])-Calculations[[#This Row],[NPV Mean]],"")</f>
        <v/>
      </c>
      <c r="I93"/>
      <c r="J93" s="6"/>
      <c r="K93" s="66">
        <v>26</v>
      </c>
      <c r="L93" s="180" t="str">
        <f>Calculations[[#This Row],[NPV]]</f>
        <v/>
      </c>
      <c r="M93" s="175" t="str">
        <v/>
      </c>
      <c r="N93" s="175" t="str">
        <v/>
      </c>
      <c r="O93" s="175" t="str">
        <v/>
      </c>
      <c r="P93" s="175" t="str">
        <v/>
      </c>
      <c r="Q93" s="175" t="str">
        <v/>
      </c>
      <c r="R93" s="175" t="str">
        <v/>
      </c>
      <c r="S93" s="175" t="str">
        <v/>
      </c>
      <c r="T93" s="175" t="str">
        <v/>
      </c>
      <c r="U93" s="175" t="str">
        <v/>
      </c>
      <c r="V93" s="175" t="str">
        <v/>
      </c>
      <c r="W93" s="175" t="str">
        <v/>
      </c>
      <c r="X93" s="175" t="str">
        <v/>
      </c>
      <c r="Y93" s="175" t="str">
        <v/>
      </c>
      <c r="Z93" s="175" t="str">
        <v/>
      </c>
      <c r="AA93" s="175" t="str">
        <v/>
      </c>
      <c r="AB93" s="175" t="str">
        <v/>
      </c>
      <c r="AC93" s="175" t="str">
        <v/>
      </c>
      <c r="AD93" s="175" t="str">
        <v/>
      </c>
      <c r="AE93" s="175" t="str">
        <v/>
      </c>
      <c r="AF93" s="175" t="str">
        <v/>
      </c>
      <c r="AG93" s="175" t="str">
        <v/>
      </c>
      <c r="AH93" s="175" t="str">
        <v/>
      </c>
      <c r="AI93" s="175" t="str">
        <v/>
      </c>
      <c r="AJ93" s="175" t="str">
        <v/>
      </c>
      <c r="AK93" s="175" t="str">
        <v/>
      </c>
      <c r="AL93" s="175" t="str">
        <v/>
      </c>
      <c r="AM93" s="175" t="str">
        <v/>
      </c>
      <c r="AN93" s="175" t="str">
        <v/>
      </c>
      <c r="AO93" s="175" t="str">
        <v/>
      </c>
      <c r="AP93" s="175" t="str">
        <v/>
      </c>
      <c r="AQ93" s="175" t="str">
        <v/>
      </c>
      <c r="AR93" s="175" t="str">
        <v/>
      </c>
      <c r="AS93" s="175" t="str">
        <v/>
      </c>
      <c r="AT93" s="175" t="str">
        <v/>
      </c>
      <c r="AU93" s="175" t="str">
        <v/>
      </c>
      <c r="AV93" s="175" t="str">
        <v/>
      </c>
      <c r="AW93" s="175" t="str">
        <v/>
      </c>
      <c r="AX93" s="175" t="str">
        <v/>
      </c>
      <c r="AY93" s="175" t="str">
        <v/>
      </c>
      <c r="AZ93" s="175" t="str">
        <v/>
      </c>
      <c r="BA93" s="175" t="str">
        <v/>
      </c>
      <c r="BB93" s="175" t="str">
        <v/>
      </c>
      <c r="BC93" s="175" t="str">
        <v/>
      </c>
      <c r="BD93" s="175" t="str">
        <v/>
      </c>
      <c r="BE93" s="175" t="str">
        <v/>
      </c>
      <c r="BF93" s="175" t="str">
        <v/>
      </c>
      <c r="BG93" s="175" t="str">
        <v/>
      </c>
      <c r="BH93" s="175" t="str">
        <v/>
      </c>
      <c r="BI93" s="175" t="str">
        <v/>
      </c>
      <c r="BJ93" s="175" t="str">
        <v/>
      </c>
      <c r="BK93" s="175" t="str">
        <v/>
      </c>
      <c r="BL93" s="175" t="str">
        <v/>
      </c>
      <c r="BM93" s="175" t="str">
        <v/>
      </c>
      <c r="BN93" s="175" t="str">
        <v/>
      </c>
      <c r="BO93" s="175" t="str">
        <v/>
      </c>
      <c r="BP93" s="175" t="str">
        <v/>
      </c>
      <c r="BQ93" s="175" t="str">
        <v/>
      </c>
      <c r="BR93" s="175" t="str">
        <v/>
      </c>
      <c r="BS93" s="175" t="str">
        <v/>
      </c>
      <c r="BT93" s="175" t="str">
        <v/>
      </c>
      <c r="BU93" s="175" t="str">
        <v/>
      </c>
      <c r="BV93" s="175" t="str">
        <v/>
      </c>
      <c r="BW93" s="175" t="str">
        <v/>
      </c>
      <c r="BX93" s="175" t="str">
        <v/>
      </c>
      <c r="BY93" s="175" t="str">
        <v/>
      </c>
      <c r="BZ93" s="175" t="str">
        <v/>
      </c>
      <c r="CA93" s="175" t="str">
        <v/>
      </c>
      <c r="CB93" s="175" t="str">
        <v/>
      </c>
      <c r="CC93" s="175" t="str">
        <v/>
      </c>
      <c r="CD93" s="175" t="str">
        <v/>
      </c>
      <c r="CE93" s="175" t="str">
        <v/>
      </c>
      <c r="CF93" s="175" t="str">
        <v/>
      </c>
      <c r="CG93" s="175" t="str">
        <v/>
      </c>
      <c r="CH93" s="175" t="str">
        <v/>
      </c>
      <c r="CI93" s="175" t="str">
        <v/>
      </c>
      <c r="CJ93" s="175" t="str">
        <v/>
      </c>
      <c r="CK93" s="175" t="str">
        <v/>
      </c>
      <c r="CL93" s="175" t="str">
        <v/>
      </c>
      <c r="CM93" s="175" t="str">
        <v/>
      </c>
      <c r="CN93" s="175" t="str">
        <v/>
      </c>
      <c r="CO93" s="175" t="str">
        <v/>
      </c>
      <c r="CP93" s="175" t="str">
        <v/>
      </c>
      <c r="CQ93" s="175" t="str">
        <v/>
      </c>
      <c r="CR93" s="175" t="str">
        <v/>
      </c>
      <c r="CS93" s="175" t="str">
        <v/>
      </c>
      <c r="CT93" s="175" t="str">
        <v/>
      </c>
      <c r="CU93" s="175" t="str">
        <v/>
      </c>
      <c r="CV93" s="175" t="str">
        <v/>
      </c>
      <c r="CW93" s="175" t="str">
        <v/>
      </c>
      <c r="CX93" s="175" t="str">
        <v/>
      </c>
      <c r="CY93" s="175" t="str">
        <v/>
      </c>
      <c r="CZ93" s="175" t="str">
        <v/>
      </c>
      <c r="DA93" s="175" t="str">
        <v/>
      </c>
      <c r="DB93" s="175" t="str">
        <v/>
      </c>
      <c r="DC93" s="175" t="str">
        <v/>
      </c>
      <c r="DD93" s="175" t="str">
        <v/>
      </c>
      <c r="DE93" s="175" t="str">
        <v/>
      </c>
      <c r="DF93" s="175" t="str">
        <v/>
      </c>
      <c r="DG93" s="175" t="str">
        <v/>
      </c>
      <c r="DH93" s="175" t="str">
        <v/>
      </c>
      <c r="DI93" s="175" t="str">
        <v/>
      </c>
      <c r="DJ93" s="175" t="str">
        <v/>
      </c>
      <c r="DK93" s="175" t="str">
        <v/>
      </c>
      <c r="DL93" s="175" t="str">
        <v/>
      </c>
      <c r="DM93" s="175" t="str">
        <v/>
      </c>
      <c r="DN93" s="175" t="str">
        <v/>
      </c>
      <c r="DO93" s="175" t="str">
        <v/>
      </c>
      <c r="DP93" s="175" t="str">
        <v/>
      </c>
      <c r="DQ93" s="175" t="str">
        <v/>
      </c>
      <c r="DR93" s="175" t="str">
        <v/>
      </c>
      <c r="DS93" s="175" t="str">
        <v/>
      </c>
      <c r="DT93" s="175" t="str">
        <v/>
      </c>
      <c r="DU93" s="175" t="str">
        <v/>
      </c>
      <c r="DV93" s="175" t="str">
        <v/>
      </c>
      <c r="DW93" s="175" t="str">
        <v/>
      </c>
      <c r="DX93" s="175" t="str">
        <v/>
      </c>
      <c r="DY93" s="175" t="str">
        <v/>
      </c>
      <c r="DZ93" s="175" t="str">
        <v/>
      </c>
      <c r="EA93" s="175" t="str">
        <v/>
      </c>
      <c r="EB93" s="175" t="str">
        <v/>
      </c>
      <c r="EC93" s="175" t="str">
        <v/>
      </c>
      <c r="ED93" s="175" t="str">
        <v/>
      </c>
      <c r="EE93" s="175" t="str">
        <v/>
      </c>
      <c r="EF93" s="175" t="str">
        <v/>
      </c>
      <c r="EG93" s="175" t="str">
        <v/>
      </c>
      <c r="EH93" s="175" t="str">
        <v/>
      </c>
      <c r="EI93" s="175" t="str">
        <v/>
      </c>
      <c r="EJ93" s="175" t="str">
        <v/>
      </c>
      <c r="EK93" s="175" t="str">
        <v/>
      </c>
      <c r="EL93" s="175" t="str">
        <v/>
      </c>
      <c r="EM93" s="175" t="str">
        <v/>
      </c>
      <c r="EN93" s="175" t="str">
        <v/>
      </c>
      <c r="EO93" s="175" t="str">
        <v/>
      </c>
      <c r="EP93" s="175" t="str">
        <v/>
      </c>
      <c r="EQ93" s="175" t="str">
        <v/>
      </c>
      <c r="ER93" s="175" t="str">
        <v/>
      </c>
      <c r="ES93" s="175" t="str">
        <v/>
      </c>
      <c r="ET93" s="175" t="str">
        <v/>
      </c>
      <c r="EU93" s="175" t="str">
        <v/>
      </c>
      <c r="EV93" s="175" t="str">
        <v/>
      </c>
      <c r="EW93" s="175" t="str">
        <v/>
      </c>
      <c r="EX93" s="175" t="str">
        <v/>
      </c>
      <c r="EY93" s="175" t="str">
        <v/>
      </c>
      <c r="EZ93" s="175" t="str">
        <v/>
      </c>
      <c r="FA93" s="175" t="str">
        <v/>
      </c>
      <c r="FB93" s="175" t="str">
        <v/>
      </c>
      <c r="FC93" s="175" t="str">
        <v/>
      </c>
      <c r="FD93" s="175" t="str">
        <v/>
      </c>
      <c r="FE93" s="175" t="str">
        <v/>
      </c>
      <c r="FF93" s="175" t="str">
        <v/>
      </c>
      <c r="FG93" s="175" t="str">
        <v/>
      </c>
      <c r="FH93" s="175" t="str">
        <v/>
      </c>
      <c r="FI93" s="175" t="str">
        <v/>
      </c>
      <c r="FJ93" s="175" t="str">
        <v/>
      </c>
      <c r="FK93" s="175" t="str">
        <v/>
      </c>
      <c r="FL93" s="175" t="str">
        <v/>
      </c>
      <c r="FM93" s="175" t="str">
        <v/>
      </c>
      <c r="FN93" s="175" t="str">
        <v/>
      </c>
      <c r="FO93" s="175" t="str">
        <v/>
      </c>
      <c r="FP93" s="175" t="str">
        <v/>
      </c>
      <c r="FQ93" s="175" t="str">
        <v/>
      </c>
      <c r="FR93" s="175" t="str">
        <v/>
      </c>
      <c r="FS93" s="175" t="str">
        <v/>
      </c>
      <c r="FT93" s="175" t="str">
        <v/>
      </c>
      <c r="FU93" s="175" t="str">
        <v/>
      </c>
      <c r="FV93" s="175" t="str">
        <v/>
      </c>
      <c r="FW93" s="175" t="str">
        <v/>
      </c>
      <c r="FX93" s="175" t="str">
        <v/>
      </c>
      <c r="FY93" s="175" t="str">
        <v/>
      </c>
      <c r="FZ93" s="175" t="str">
        <v/>
      </c>
      <c r="GA93" s="175" t="str">
        <v/>
      </c>
      <c r="GB93" s="175" t="str">
        <v/>
      </c>
      <c r="GC93" s="175" t="str">
        <v/>
      </c>
      <c r="GD93" s="175" t="str">
        <v/>
      </c>
      <c r="GE93" s="175" t="str">
        <v/>
      </c>
      <c r="GF93" s="175" t="str">
        <v/>
      </c>
      <c r="GG93" s="175" t="str">
        <v/>
      </c>
      <c r="GH93" s="175" t="str">
        <v/>
      </c>
      <c r="GI93" s="175" t="str">
        <v/>
      </c>
      <c r="GJ93" s="175" t="str">
        <v/>
      </c>
      <c r="GK93" s="175" t="str">
        <v/>
      </c>
      <c r="GL93" s="175" t="str">
        <v/>
      </c>
      <c r="GM93" s="175" t="str">
        <v/>
      </c>
      <c r="GN93" s="175" t="str">
        <v/>
      </c>
      <c r="GO93" s="175" t="str">
        <v/>
      </c>
      <c r="GP93" s="175" t="str">
        <v/>
      </c>
      <c r="GQ93" s="175" t="str">
        <v/>
      </c>
      <c r="GR93" s="175" t="str">
        <v/>
      </c>
      <c r="GS93" s="175" t="str">
        <v/>
      </c>
      <c r="GT93" s="175" t="str">
        <v/>
      </c>
      <c r="GU93" s="175" t="str">
        <v/>
      </c>
      <c r="GV93" s="175" t="str">
        <v/>
      </c>
      <c r="GW93" s="175" t="str">
        <v/>
      </c>
      <c r="GX93" s="175" t="str">
        <v/>
      </c>
      <c r="GY93" s="175" t="str">
        <v/>
      </c>
      <c r="GZ93" s="175" t="str">
        <v/>
      </c>
      <c r="HA93" s="175" t="str">
        <v/>
      </c>
      <c r="HB93" s="175" t="str">
        <v/>
      </c>
      <c r="HC93" s="175" t="str">
        <v/>
      </c>
      <c r="HD93" s="175" t="str">
        <v/>
      </c>
      <c r="HE93" s="175" t="str">
        <v/>
      </c>
      <c r="HF93" s="175" t="str">
        <v/>
      </c>
      <c r="HG93" s="175" t="str">
        <v/>
      </c>
      <c r="HH93" s="175" t="str">
        <v/>
      </c>
      <c r="HI93" s="175" t="str">
        <v/>
      </c>
      <c r="HJ93" s="175" t="str">
        <v/>
      </c>
      <c r="HK93" s="175" t="str">
        <v/>
      </c>
      <c r="HL93" s="175" t="str">
        <v/>
      </c>
      <c r="HM93" s="175" t="str">
        <v/>
      </c>
      <c r="HN93" s="175" t="str">
        <v/>
      </c>
      <c r="HO93" s="175" t="str">
        <v/>
      </c>
      <c r="HP93" s="175" t="str">
        <v/>
      </c>
      <c r="HQ93" s="175" t="str">
        <v/>
      </c>
      <c r="HR93" s="175" t="str">
        <v/>
      </c>
      <c r="HS93" s="175" t="str">
        <v/>
      </c>
      <c r="HT93" s="175" t="str">
        <v/>
      </c>
      <c r="HU93" s="175" t="str">
        <v/>
      </c>
      <c r="HV93" s="175" t="str">
        <v/>
      </c>
      <c r="HW93" s="175" t="str">
        <v/>
      </c>
      <c r="HX93" s="175" t="str">
        <v/>
      </c>
      <c r="HY93" s="175" t="str">
        <v/>
      </c>
      <c r="HZ93" s="175" t="str">
        <v/>
      </c>
      <c r="IA93" s="175" t="str">
        <v/>
      </c>
      <c r="IB93" s="175" t="str">
        <v/>
      </c>
      <c r="IC93" s="175" t="str">
        <v/>
      </c>
      <c r="ID93" s="175" t="str">
        <v/>
      </c>
      <c r="IE93" s="175" t="str">
        <v/>
      </c>
      <c r="IF93" s="175" t="str">
        <v/>
      </c>
      <c r="IG93" s="175" t="str">
        <v/>
      </c>
      <c r="IH93" s="175" t="str">
        <v/>
      </c>
      <c r="II93" s="175" t="str">
        <v/>
      </c>
      <c r="IJ93" s="175" t="str">
        <v/>
      </c>
      <c r="IK93" s="175" t="str">
        <v/>
      </c>
      <c r="IL93" s="175" t="str">
        <v/>
      </c>
      <c r="IM93" s="175" t="str">
        <v/>
      </c>
      <c r="IN93" s="175" t="str">
        <v/>
      </c>
      <c r="IO93" s="175" t="str">
        <v/>
      </c>
      <c r="IP93" s="175" t="str">
        <v/>
      </c>
      <c r="IQ93" s="175" t="str">
        <v/>
      </c>
      <c r="IR93" s="175" t="str">
        <v/>
      </c>
      <c r="IS93" s="175" t="str">
        <v/>
      </c>
      <c r="IT93" s="175" t="str">
        <v/>
      </c>
      <c r="IU93" s="175" t="str">
        <v/>
      </c>
      <c r="IV93" s="175" t="str">
        <v/>
      </c>
      <c r="IW93" s="175" t="str">
        <v/>
      </c>
      <c r="IX93" s="175" t="str">
        <v/>
      </c>
      <c r="IY93" s="175" t="str">
        <v/>
      </c>
      <c r="IZ93" s="175" t="str">
        <v/>
      </c>
      <c r="JA93" s="175" t="str">
        <v/>
      </c>
      <c r="JB93" s="175" t="str">
        <v/>
      </c>
      <c r="JC93" s="175" t="str">
        <v/>
      </c>
      <c r="JD93" s="175" t="str">
        <v/>
      </c>
      <c r="JE93" s="175" t="str">
        <v/>
      </c>
      <c r="JF93" s="175" t="str">
        <v/>
      </c>
      <c r="JG93" s="175" t="str">
        <v/>
      </c>
      <c r="JH93" s="175" t="str">
        <v/>
      </c>
      <c r="JI93" s="175" t="str">
        <v/>
      </c>
      <c r="JJ93" s="175" t="str">
        <v/>
      </c>
      <c r="JK93" s="175" t="str">
        <v/>
      </c>
      <c r="JL93" s="175" t="str">
        <v/>
      </c>
      <c r="JM93" s="175" t="str">
        <v/>
      </c>
      <c r="JN93" s="175" t="str">
        <v/>
      </c>
      <c r="JO93" s="175" t="str">
        <v/>
      </c>
      <c r="JP93" s="175" t="str">
        <v/>
      </c>
      <c r="JQ93" s="175" t="str">
        <v/>
      </c>
      <c r="JR93" s="175" t="str">
        <v/>
      </c>
      <c r="JS93" s="175" t="str">
        <v/>
      </c>
      <c r="JT93" s="175" t="str">
        <v/>
      </c>
      <c r="JU93" s="175" t="str">
        <v/>
      </c>
      <c r="JV93" s="175" t="str">
        <v/>
      </c>
      <c r="JW93" s="175" t="str">
        <v/>
      </c>
      <c r="JX93" s="175" t="str">
        <v/>
      </c>
      <c r="JY93" s="175" t="str">
        <v/>
      </c>
      <c r="JZ93" s="175" t="str">
        <v/>
      </c>
      <c r="KA93" s="175" t="str">
        <v/>
      </c>
      <c r="KB93" s="175" t="str">
        <v/>
      </c>
      <c r="KC93" s="175" t="str">
        <v/>
      </c>
      <c r="KD93" s="175" t="str">
        <v/>
      </c>
      <c r="KE93" s="175" t="str">
        <v/>
      </c>
      <c r="KF93" s="175" t="str">
        <v/>
      </c>
      <c r="KG93" s="175" t="str">
        <v/>
      </c>
      <c r="KH93" s="175" t="str">
        <v/>
      </c>
      <c r="KI93" s="175" t="str">
        <v/>
      </c>
      <c r="KJ93" s="175" t="str">
        <v/>
      </c>
      <c r="KK93" s="175" t="str">
        <v/>
      </c>
      <c r="KL93" s="175" t="str">
        <v/>
      </c>
      <c r="KM93" s="175" t="str">
        <v/>
      </c>
      <c r="KN93" s="175" t="str">
        <v/>
      </c>
      <c r="KO93" s="175" t="str">
        <v/>
      </c>
      <c r="KP93" s="175" t="str">
        <v/>
      </c>
      <c r="KQ93" s="175" t="str">
        <v/>
      </c>
      <c r="KR93" s="175" t="str">
        <v/>
      </c>
      <c r="KS93" s="175" t="str">
        <v/>
      </c>
      <c r="KT93" s="175" t="str">
        <v/>
      </c>
      <c r="KU93" s="175" t="str">
        <v/>
      </c>
      <c r="KV93" s="175" t="str">
        <v/>
      </c>
      <c r="KW93" s="175" t="str">
        <v/>
      </c>
      <c r="KX93" s="175" t="str">
        <v/>
      </c>
      <c r="KY93" s="175" t="str">
        <v/>
      </c>
      <c r="KZ93" s="175" t="str">
        <v/>
      </c>
      <c r="LA93" s="175" t="str">
        <v/>
      </c>
      <c r="LB93" s="175" t="str">
        <v/>
      </c>
      <c r="LC93" s="175" t="str">
        <v/>
      </c>
      <c r="LD93" s="175" t="str">
        <v/>
      </c>
      <c r="LE93" s="175" t="str">
        <v/>
      </c>
      <c r="LF93" s="175" t="str">
        <v/>
      </c>
      <c r="LG93" s="175" t="str">
        <v/>
      </c>
      <c r="LH93" s="175" t="str">
        <v/>
      </c>
      <c r="LI93" s="175" t="str">
        <v/>
      </c>
      <c r="LJ93" s="175" t="str">
        <v/>
      </c>
      <c r="LK93" s="175" t="str">
        <v/>
      </c>
      <c r="LL93" s="175" t="str">
        <v/>
      </c>
      <c r="LM93" s="175" t="str">
        <v/>
      </c>
      <c r="LN93" s="175" t="str">
        <v/>
      </c>
      <c r="LO93" s="175" t="str">
        <v/>
      </c>
      <c r="LP93" s="175" t="str">
        <v/>
      </c>
      <c r="LQ93" s="175" t="str">
        <v/>
      </c>
      <c r="LR93" s="175" t="str">
        <v/>
      </c>
      <c r="LS93" s="175" t="str">
        <v/>
      </c>
      <c r="LT93" s="175" t="str">
        <v/>
      </c>
      <c r="LU93" s="175" t="str">
        <v/>
      </c>
      <c r="LV93" s="175" t="str">
        <v/>
      </c>
      <c r="LW93" s="175" t="str">
        <v/>
      </c>
      <c r="LX93" s="175" t="str">
        <v/>
      </c>
      <c r="LY93" s="175" t="str">
        <v/>
      </c>
      <c r="LZ93" s="175" t="str">
        <v/>
      </c>
      <c r="MA93" s="175" t="str">
        <v/>
      </c>
      <c r="MB93" s="175" t="str">
        <v/>
      </c>
      <c r="MC93" s="175" t="str">
        <v/>
      </c>
      <c r="MD93" s="175" t="str">
        <v/>
      </c>
      <c r="ME93" s="175" t="str">
        <v/>
      </c>
      <c r="MF93" s="175" t="str">
        <v/>
      </c>
      <c r="MG93" s="175" t="str">
        <v/>
      </c>
      <c r="MH93" s="175" t="str">
        <v/>
      </c>
      <c r="MI93" s="175" t="str">
        <v/>
      </c>
      <c r="MJ93" s="175" t="str">
        <v/>
      </c>
      <c r="MK93" s="175" t="str">
        <v/>
      </c>
      <c r="ML93" s="175" t="str">
        <v/>
      </c>
      <c r="MM93" s="175" t="str">
        <v/>
      </c>
      <c r="MN93" s="175" t="str">
        <v/>
      </c>
      <c r="MO93" s="175" t="str">
        <v/>
      </c>
      <c r="MP93" s="175" t="str">
        <v/>
      </c>
      <c r="MQ93" s="175" t="str">
        <v/>
      </c>
      <c r="MR93" s="175" t="str">
        <v/>
      </c>
      <c r="MS93" s="175" t="str">
        <v/>
      </c>
      <c r="MT93" s="175" t="str">
        <v/>
      </c>
      <c r="MU93" s="175" t="str">
        <v/>
      </c>
      <c r="MV93" s="175" t="str">
        <v/>
      </c>
      <c r="MW93" s="175" t="str">
        <v/>
      </c>
      <c r="MX93" s="175" t="str">
        <v/>
      </c>
      <c r="MY93" s="175" t="str">
        <v/>
      </c>
      <c r="MZ93" s="175" t="str">
        <v/>
      </c>
      <c r="NA93" s="175" t="str">
        <v/>
      </c>
      <c r="NB93" s="175" t="str">
        <v/>
      </c>
      <c r="NC93" s="175" t="str">
        <v/>
      </c>
      <c r="ND93" s="175" t="str">
        <v/>
      </c>
      <c r="NE93" s="175" t="str">
        <v/>
      </c>
      <c r="NF93" s="175" t="str">
        <v/>
      </c>
      <c r="NG93" s="175" t="str">
        <v/>
      </c>
      <c r="NH93" s="175" t="str">
        <v/>
      </c>
      <c r="NI93" s="175" t="str">
        <v/>
      </c>
      <c r="NJ93" s="175" t="str">
        <v/>
      </c>
      <c r="NK93" s="175" t="str">
        <v/>
      </c>
      <c r="NL93" s="175" t="str">
        <v/>
      </c>
      <c r="NM93" s="175" t="str">
        <v/>
      </c>
      <c r="NN93" s="175" t="str">
        <v/>
      </c>
      <c r="NO93" s="175" t="str">
        <v/>
      </c>
      <c r="NP93" s="175" t="str">
        <v/>
      </c>
      <c r="NQ93" s="175" t="str">
        <v/>
      </c>
      <c r="NR93" s="175" t="str">
        <v/>
      </c>
      <c r="NS93" s="175" t="str">
        <v/>
      </c>
      <c r="NT93" s="175" t="str">
        <v/>
      </c>
      <c r="NU93" s="175" t="str">
        <v/>
      </c>
      <c r="NV93" s="175" t="str">
        <v/>
      </c>
      <c r="NW93" s="175" t="str">
        <v/>
      </c>
      <c r="NX93" s="175" t="str">
        <v/>
      </c>
      <c r="NY93" s="175" t="str">
        <v/>
      </c>
      <c r="NZ93" s="175" t="str">
        <v/>
      </c>
      <c r="OA93" s="175" t="str">
        <v/>
      </c>
      <c r="OB93" s="175" t="str">
        <v/>
      </c>
      <c r="OC93" s="175" t="str">
        <v/>
      </c>
      <c r="OD93" s="175" t="str">
        <v/>
      </c>
      <c r="OE93" s="175" t="str">
        <v/>
      </c>
      <c r="OF93" s="175" t="str">
        <v/>
      </c>
      <c r="OG93" s="175" t="str">
        <v/>
      </c>
      <c r="OH93" s="175" t="str">
        <v/>
      </c>
      <c r="OI93" s="175" t="str">
        <v/>
      </c>
      <c r="OJ93" s="175" t="str">
        <v/>
      </c>
      <c r="OK93" s="175" t="str">
        <v/>
      </c>
      <c r="OL93" s="175" t="str">
        <v/>
      </c>
      <c r="OM93" s="175" t="str">
        <v/>
      </c>
      <c r="ON93" s="175" t="str">
        <v/>
      </c>
      <c r="OO93" s="175" t="str">
        <v/>
      </c>
      <c r="OP93" s="175" t="str">
        <v/>
      </c>
      <c r="OQ93" s="175" t="str">
        <v/>
      </c>
      <c r="OR93" s="175" t="str">
        <v/>
      </c>
      <c r="OS93" s="175" t="str">
        <v/>
      </c>
      <c r="OT93" s="175" t="str">
        <v/>
      </c>
      <c r="OU93" s="175" t="str">
        <v/>
      </c>
      <c r="OV93" s="175" t="str">
        <v/>
      </c>
      <c r="OW93" s="175" t="str">
        <v/>
      </c>
      <c r="OX93" s="175" t="str">
        <v/>
      </c>
      <c r="OY93" s="175" t="str">
        <v/>
      </c>
      <c r="OZ93" s="175" t="str">
        <v/>
      </c>
      <c r="PA93" s="175" t="str">
        <v/>
      </c>
      <c r="PB93" s="175" t="str">
        <v/>
      </c>
      <c r="PC93" s="175" t="str">
        <v/>
      </c>
      <c r="PD93" s="175" t="str">
        <v/>
      </c>
      <c r="PE93" s="175" t="str">
        <v/>
      </c>
      <c r="PF93" s="175" t="str">
        <v/>
      </c>
      <c r="PG93" s="175" t="str">
        <v/>
      </c>
      <c r="PH93" s="175" t="str">
        <v/>
      </c>
      <c r="PI93" s="175" t="str">
        <v/>
      </c>
      <c r="PJ93" s="175" t="str">
        <v/>
      </c>
      <c r="PK93" s="175" t="str">
        <v/>
      </c>
      <c r="PL93" s="175" t="str">
        <v/>
      </c>
      <c r="PM93" s="175" t="str">
        <v/>
      </c>
      <c r="PN93" s="175" t="str">
        <v/>
      </c>
      <c r="PO93" s="175" t="str">
        <v/>
      </c>
      <c r="PP93" s="175" t="str">
        <v/>
      </c>
      <c r="PQ93" s="175" t="str">
        <v/>
      </c>
      <c r="PR93" s="175" t="str">
        <v/>
      </c>
      <c r="PS93" s="175" t="str">
        <v/>
      </c>
      <c r="PT93" s="175" t="str">
        <v/>
      </c>
      <c r="PU93" s="175" t="str">
        <v/>
      </c>
      <c r="PV93" s="175" t="str">
        <v/>
      </c>
      <c r="PW93" s="175" t="str">
        <v/>
      </c>
      <c r="PX93" s="175" t="str">
        <v/>
      </c>
      <c r="PY93" s="175" t="str">
        <v/>
      </c>
      <c r="PZ93" s="175" t="str">
        <v/>
      </c>
      <c r="QA93" s="175" t="str">
        <v/>
      </c>
      <c r="QB93" s="175" t="str">
        <v/>
      </c>
      <c r="QC93" s="175" t="str">
        <v/>
      </c>
      <c r="QD93" s="175" t="str">
        <v/>
      </c>
      <c r="QE93" s="175" t="str">
        <v/>
      </c>
      <c r="QF93" s="175" t="str">
        <v/>
      </c>
      <c r="QG93" s="175" t="str">
        <v/>
      </c>
      <c r="QH93" s="175" t="str">
        <v/>
      </c>
      <c r="QI93" s="175" t="str">
        <v/>
      </c>
      <c r="QJ93" s="175" t="str">
        <v/>
      </c>
      <c r="QK93" s="175" t="str">
        <v/>
      </c>
      <c r="QL93" s="175" t="str">
        <v/>
      </c>
      <c r="QM93" s="175" t="str">
        <v/>
      </c>
      <c r="QN93" s="175" t="str">
        <v/>
      </c>
      <c r="QO93" s="175" t="str">
        <v/>
      </c>
      <c r="QP93" s="175" t="str">
        <v/>
      </c>
      <c r="QQ93" s="175" t="str">
        <v/>
      </c>
      <c r="QR93" s="175" t="str">
        <v/>
      </c>
      <c r="QS93" s="175" t="str">
        <v/>
      </c>
      <c r="QT93" s="175" t="str">
        <v/>
      </c>
      <c r="QU93" s="175" t="str">
        <v/>
      </c>
      <c r="QV93" s="175" t="str">
        <v/>
      </c>
      <c r="QW93" s="175" t="str">
        <v/>
      </c>
      <c r="QX93" s="175" t="str">
        <v/>
      </c>
      <c r="QY93" s="175" t="str">
        <v/>
      </c>
      <c r="QZ93" s="175" t="str">
        <v/>
      </c>
      <c r="RA93" s="175" t="str">
        <v/>
      </c>
      <c r="RB93" s="175" t="str">
        <v/>
      </c>
      <c r="RC93" s="175" t="str">
        <v/>
      </c>
      <c r="RD93" s="175" t="str">
        <v/>
      </c>
      <c r="RE93" s="175" t="str">
        <v/>
      </c>
      <c r="RF93" s="175" t="str">
        <v/>
      </c>
      <c r="RG93" s="175" t="str">
        <v/>
      </c>
      <c r="RH93" s="175" t="str">
        <v/>
      </c>
      <c r="RI93" s="175" t="str">
        <v/>
      </c>
      <c r="RJ93" s="175" t="str">
        <v/>
      </c>
      <c r="RK93" s="175" t="str">
        <v/>
      </c>
      <c r="RL93" s="175" t="str">
        <v/>
      </c>
      <c r="RM93" s="175" t="str">
        <v/>
      </c>
      <c r="RN93" s="175" t="str">
        <v/>
      </c>
      <c r="RO93" s="175" t="str">
        <v/>
      </c>
      <c r="RP93" s="175" t="str">
        <v/>
      </c>
      <c r="RQ93" s="175" t="str">
        <v/>
      </c>
      <c r="RR93" s="175" t="str">
        <v/>
      </c>
      <c r="RS93" s="175" t="str">
        <v/>
      </c>
      <c r="RT93" s="175" t="str">
        <v/>
      </c>
      <c r="RU93" s="175" t="str">
        <v/>
      </c>
      <c r="RV93" s="175" t="str">
        <v/>
      </c>
      <c r="RW93" s="175" t="str">
        <v/>
      </c>
      <c r="RX93" s="175" t="str">
        <v/>
      </c>
      <c r="RY93" s="175" t="str">
        <v/>
      </c>
      <c r="RZ93" s="175" t="str">
        <v/>
      </c>
      <c r="SA93" s="175" t="str">
        <v/>
      </c>
      <c r="SB93" s="175" t="str">
        <v/>
      </c>
      <c r="SC93" s="175" t="str">
        <v/>
      </c>
      <c r="SD93" s="175" t="str">
        <v/>
      </c>
      <c r="SE93" s="175" t="str">
        <v/>
      </c>
      <c r="SF93" s="175" t="str">
        <v/>
      </c>
      <c r="SG93" s="175" t="str">
        <v/>
      </c>
      <c r="SH93" s="175" t="str">
        <v/>
      </c>
      <c r="SI93" s="175" t="str">
        <v/>
      </c>
      <c r="SJ93" s="175" t="str">
        <v/>
      </c>
      <c r="SK93" s="175" t="str">
        <v/>
      </c>
      <c r="SL93" s="175" t="str">
        <v/>
      </c>
      <c r="SM93" s="175" t="str">
        <v/>
      </c>
      <c r="SN93" s="175" t="str">
        <v/>
      </c>
      <c r="SO93" s="175" t="str">
        <v/>
      </c>
      <c r="SP93" s="175" t="str">
        <v/>
      </c>
      <c r="SQ93" s="175" t="str">
        <v/>
      </c>
      <c r="SR93" s="175" t="str">
        <v/>
      </c>
      <c r="SS93" s="175" t="str">
        <v/>
      </c>
      <c r="ST93" s="175" t="str">
        <v/>
      </c>
      <c r="SU93" s="175" t="str">
        <v/>
      </c>
      <c r="SV93" s="175" t="str">
        <v/>
      </c>
      <c r="SW93" s="175" t="str">
        <v/>
      </c>
      <c r="SX93" s="175" t="str">
        <v/>
      </c>
      <c r="SY93" s="175" t="str">
        <v/>
      </c>
      <c r="SZ93" s="175" t="str">
        <v/>
      </c>
      <c r="TA93" s="175" t="str">
        <v/>
      </c>
      <c r="TB93" s="175" t="str">
        <v/>
      </c>
      <c r="TC93" s="175" t="str">
        <v/>
      </c>
      <c r="TD93" s="175" t="str">
        <v/>
      </c>
      <c r="TE93" s="175" t="str">
        <v/>
      </c>
      <c r="TF93" s="175" t="str">
        <v/>
      </c>
      <c r="TG93" s="175" t="str">
        <v/>
      </c>
      <c r="TH93" s="175" t="str">
        <v/>
      </c>
      <c r="TI93" s="175" t="str">
        <v/>
      </c>
      <c r="TJ93" s="175" t="str">
        <v/>
      </c>
      <c r="TK93" s="175" t="str">
        <v/>
      </c>
      <c r="TL93" s="175" t="str">
        <v/>
      </c>
      <c r="TM93" s="175" t="str">
        <v/>
      </c>
      <c r="TN93" s="175" t="str">
        <v/>
      </c>
      <c r="TO93" s="175" t="str">
        <v/>
      </c>
      <c r="TP93" s="175" t="str">
        <v/>
      </c>
      <c r="TQ93" s="175" t="str">
        <v/>
      </c>
      <c r="TR93" s="175" t="str">
        <v/>
      </c>
      <c r="TS93" s="175" t="str">
        <v/>
      </c>
      <c r="TT93" s="175" t="str">
        <v/>
      </c>
      <c r="TU93" s="175" t="str">
        <v/>
      </c>
      <c r="TV93" s="175" t="str">
        <v/>
      </c>
      <c r="TW93" s="175" t="str">
        <v/>
      </c>
      <c r="TX93" s="175" t="str">
        <v/>
      </c>
      <c r="TY93" s="175" t="str">
        <v/>
      </c>
      <c r="TZ93" s="175" t="str">
        <v/>
      </c>
      <c r="UA93" s="175" t="str">
        <v/>
      </c>
      <c r="UB93" s="175" t="str">
        <v/>
      </c>
      <c r="UC93" s="175" t="str">
        <v/>
      </c>
      <c r="UD93" s="175" t="str">
        <v/>
      </c>
      <c r="UE93" s="175" t="str">
        <v/>
      </c>
      <c r="UF93" s="175" t="str">
        <v/>
      </c>
      <c r="UG93" s="175" t="str">
        <v/>
      </c>
      <c r="UH93" s="175" t="str">
        <v/>
      </c>
      <c r="UI93" s="175" t="str">
        <v/>
      </c>
      <c r="UJ93" s="175" t="str">
        <v/>
      </c>
      <c r="UK93" s="175" t="str">
        <v/>
      </c>
      <c r="UL93" s="175" t="str">
        <v/>
      </c>
      <c r="UM93" s="175" t="str">
        <v/>
      </c>
      <c r="UN93" s="175" t="str">
        <v/>
      </c>
      <c r="UO93" s="175" t="str">
        <v/>
      </c>
      <c r="UP93" s="175" t="str">
        <v/>
      </c>
      <c r="UQ93" s="175" t="str">
        <v/>
      </c>
      <c r="UR93" s="175" t="str">
        <v/>
      </c>
      <c r="US93" s="175" t="str">
        <v/>
      </c>
      <c r="UT93" s="175" t="str">
        <v/>
      </c>
      <c r="UU93" s="175" t="str">
        <v/>
      </c>
      <c r="UV93" s="175" t="str">
        <v/>
      </c>
      <c r="UW93" s="175" t="str">
        <v/>
      </c>
      <c r="UX93" s="175" t="str">
        <v/>
      </c>
      <c r="UY93" s="175" t="str">
        <v/>
      </c>
      <c r="UZ93" s="175" t="str">
        <v/>
      </c>
      <c r="VA93" s="175" t="str">
        <v/>
      </c>
      <c r="VB93" s="175" t="str">
        <v/>
      </c>
      <c r="VC93" s="175" t="str">
        <v/>
      </c>
      <c r="VD93" s="175" t="str">
        <v/>
      </c>
      <c r="VE93" s="175" t="str">
        <v/>
      </c>
      <c r="VF93" s="175" t="str">
        <v/>
      </c>
      <c r="VG93" s="175" t="str">
        <v/>
      </c>
      <c r="VH93" s="175" t="str">
        <v/>
      </c>
      <c r="VI93" s="175" t="str">
        <v/>
      </c>
      <c r="VJ93" s="175" t="str">
        <v/>
      </c>
      <c r="VK93" s="175" t="str">
        <v/>
      </c>
      <c r="VL93" s="175" t="str">
        <v/>
      </c>
      <c r="VM93" s="175" t="str">
        <v/>
      </c>
      <c r="VN93" s="175" t="str">
        <v/>
      </c>
      <c r="VO93" s="175" t="str">
        <v/>
      </c>
      <c r="VP93" s="175" t="str">
        <v/>
      </c>
      <c r="VQ93" s="175" t="str">
        <v/>
      </c>
      <c r="VR93" s="175" t="str">
        <v/>
      </c>
      <c r="VS93" s="175" t="str">
        <v/>
      </c>
      <c r="VT93" s="175" t="str">
        <v/>
      </c>
      <c r="VU93" s="175" t="str">
        <v/>
      </c>
      <c r="VV93" s="175" t="str">
        <v/>
      </c>
      <c r="VW93" s="175" t="str">
        <v/>
      </c>
      <c r="VX93" s="175" t="str">
        <v/>
      </c>
      <c r="VY93" s="175" t="str">
        <v/>
      </c>
      <c r="VZ93" s="175" t="str">
        <v/>
      </c>
      <c r="WA93" s="175" t="str">
        <v/>
      </c>
      <c r="WB93" s="175" t="str">
        <v/>
      </c>
      <c r="WC93" s="175" t="str">
        <v/>
      </c>
      <c r="WD93" s="175" t="str">
        <v/>
      </c>
      <c r="WE93" s="175" t="str">
        <v/>
      </c>
      <c r="WF93" s="175" t="str">
        <v/>
      </c>
      <c r="WG93" s="175" t="str">
        <v/>
      </c>
      <c r="WH93" s="175" t="str">
        <v/>
      </c>
      <c r="WI93" s="175" t="str">
        <v/>
      </c>
      <c r="WJ93" s="175" t="str">
        <v/>
      </c>
      <c r="WK93" s="175" t="str">
        <v/>
      </c>
      <c r="WL93" s="175" t="str">
        <v/>
      </c>
      <c r="WM93" s="175" t="str">
        <v/>
      </c>
      <c r="WN93" s="175" t="str">
        <v/>
      </c>
      <c r="WO93" s="175" t="str">
        <v/>
      </c>
      <c r="WP93" s="175" t="str">
        <v/>
      </c>
      <c r="WQ93" s="175" t="str">
        <v/>
      </c>
      <c r="WR93" s="175" t="str">
        <v/>
      </c>
      <c r="WS93" s="175" t="str">
        <v/>
      </c>
      <c r="WT93" s="175" t="str">
        <v/>
      </c>
      <c r="WU93" s="175" t="str">
        <v/>
      </c>
      <c r="WV93" s="175" t="str">
        <v/>
      </c>
      <c r="WW93" s="175" t="str">
        <v/>
      </c>
      <c r="WX93" s="175" t="str">
        <v/>
      </c>
      <c r="WY93" s="175" t="str">
        <v/>
      </c>
      <c r="WZ93" s="175" t="str">
        <v/>
      </c>
      <c r="XA93" s="175" t="str">
        <v/>
      </c>
      <c r="XB93" s="175" t="str">
        <v/>
      </c>
      <c r="XC93" s="175" t="str">
        <v/>
      </c>
      <c r="XD93" s="175" t="str">
        <v/>
      </c>
      <c r="XE93" s="175" t="str">
        <v/>
      </c>
      <c r="XF93" s="175" t="str">
        <v/>
      </c>
      <c r="XG93" s="175" t="str">
        <v/>
      </c>
      <c r="XH93" s="175" t="str">
        <v/>
      </c>
      <c r="XI93" s="175" t="str">
        <v/>
      </c>
      <c r="XJ93" s="175" t="str">
        <v/>
      </c>
      <c r="XK93" s="175" t="str">
        <v/>
      </c>
      <c r="XL93" s="175" t="str">
        <v/>
      </c>
      <c r="XM93" s="175" t="str">
        <v/>
      </c>
      <c r="XN93" s="175" t="str">
        <v/>
      </c>
      <c r="XO93" s="175" t="str">
        <v/>
      </c>
      <c r="XP93" s="175" t="str">
        <v/>
      </c>
      <c r="XQ93" s="175" t="str">
        <v/>
      </c>
      <c r="XR93" s="175" t="str">
        <v/>
      </c>
      <c r="XS93" s="175" t="str">
        <v/>
      </c>
      <c r="XT93" s="175" t="str">
        <v/>
      </c>
      <c r="XU93" s="175" t="str">
        <v/>
      </c>
      <c r="XV93" s="175" t="str">
        <v/>
      </c>
      <c r="XW93" s="175" t="str">
        <v/>
      </c>
      <c r="XX93" s="175" t="str">
        <v/>
      </c>
      <c r="XY93" s="175" t="str">
        <v/>
      </c>
      <c r="XZ93" s="175" t="str">
        <v/>
      </c>
      <c r="YA93" s="175" t="str">
        <v/>
      </c>
      <c r="YB93" s="175" t="str">
        <v/>
      </c>
      <c r="YC93" s="175" t="str">
        <v/>
      </c>
      <c r="YD93" s="175" t="str">
        <v/>
      </c>
      <c r="YE93" s="175" t="str">
        <v/>
      </c>
      <c r="YF93" s="175" t="str">
        <v/>
      </c>
      <c r="YG93" s="175" t="str">
        <v/>
      </c>
      <c r="YH93" s="175" t="str">
        <v/>
      </c>
      <c r="YI93" s="175" t="str">
        <v/>
      </c>
      <c r="YJ93" s="175" t="str">
        <v/>
      </c>
      <c r="YK93" s="175" t="str">
        <v/>
      </c>
      <c r="YL93" s="175" t="str">
        <v/>
      </c>
      <c r="YM93" s="175" t="str">
        <v/>
      </c>
      <c r="YN93" s="175" t="str">
        <v/>
      </c>
      <c r="YO93" s="175" t="str">
        <v/>
      </c>
      <c r="YP93" s="175" t="str">
        <v/>
      </c>
      <c r="YQ93" s="175" t="str">
        <v/>
      </c>
      <c r="YR93" s="175" t="str">
        <v/>
      </c>
      <c r="YS93" s="175" t="str">
        <v/>
      </c>
      <c r="YT93" s="175" t="str">
        <v/>
      </c>
      <c r="YU93" s="175" t="str">
        <v/>
      </c>
      <c r="YV93" s="175" t="str">
        <v/>
      </c>
      <c r="YW93" s="175" t="str">
        <v/>
      </c>
      <c r="YX93" s="175" t="str">
        <v/>
      </c>
      <c r="YY93" s="175" t="str">
        <v/>
      </c>
      <c r="YZ93" s="175" t="str">
        <v/>
      </c>
      <c r="ZA93" s="175" t="str">
        <v/>
      </c>
      <c r="ZB93" s="175" t="str">
        <v/>
      </c>
      <c r="ZC93" s="175" t="str">
        <v/>
      </c>
      <c r="ZD93" s="175" t="str">
        <v/>
      </c>
      <c r="ZE93" s="175" t="str">
        <v/>
      </c>
      <c r="ZF93" s="175" t="str">
        <v/>
      </c>
      <c r="ZG93" s="175" t="str">
        <v/>
      </c>
      <c r="ZH93" s="175" t="str">
        <v/>
      </c>
      <c r="ZI93" s="175" t="str">
        <v/>
      </c>
      <c r="ZJ93" s="175" t="str">
        <v/>
      </c>
      <c r="ZK93" s="175" t="str">
        <v/>
      </c>
      <c r="ZL93" s="175" t="str">
        <v/>
      </c>
      <c r="ZM93" s="175" t="str">
        <v/>
      </c>
      <c r="ZN93" s="175" t="str">
        <v/>
      </c>
      <c r="ZO93" s="175" t="str">
        <v/>
      </c>
      <c r="ZP93" s="175" t="str">
        <v/>
      </c>
      <c r="ZQ93" s="175" t="str">
        <v/>
      </c>
      <c r="ZR93" s="175" t="str">
        <v/>
      </c>
      <c r="ZS93" s="175" t="str">
        <v/>
      </c>
      <c r="ZT93" s="175" t="str">
        <v/>
      </c>
      <c r="ZU93" s="175" t="str">
        <v/>
      </c>
      <c r="ZV93" s="175" t="str">
        <v/>
      </c>
      <c r="ZW93" s="175" t="str">
        <v/>
      </c>
      <c r="ZX93" s="175" t="str">
        <v/>
      </c>
      <c r="ZY93" s="175" t="str">
        <v/>
      </c>
      <c r="ZZ93" s="175" t="str">
        <v/>
      </c>
      <c r="AAA93" s="175" t="str">
        <v/>
      </c>
      <c r="AAB93" s="175" t="str">
        <v/>
      </c>
      <c r="AAC93" s="175" t="str">
        <v/>
      </c>
      <c r="AAD93" s="175" t="str">
        <v/>
      </c>
      <c r="AAE93" s="175" t="str">
        <v/>
      </c>
      <c r="AAF93" s="175" t="str">
        <v/>
      </c>
      <c r="AAG93" s="175" t="str">
        <v/>
      </c>
      <c r="AAH93" s="175" t="str">
        <v/>
      </c>
      <c r="AAI93" s="175" t="str">
        <v/>
      </c>
      <c r="AAJ93" s="175" t="str">
        <v/>
      </c>
      <c r="AAK93" s="175" t="str">
        <v/>
      </c>
      <c r="AAL93" s="175" t="str">
        <v/>
      </c>
      <c r="AAM93" s="175" t="str">
        <v/>
      </c>
      <c r="AAN93" s="175" t="str">
        <v/>
      </c>
      <c r="AAO93" s="175" t="str">
        <v/>
      </c>
      <c r="AAP93" s="175" t="str">
        <v/>
      </c>
      <c r="AAQ93" s="175" t="str">
        <v/>
      </c>
      <c r="AAR93" s="175" t="str">
        <v/>
      </c>
      <c r="AAS93" s="175" t="str">
        <v/>
      </c>
      <c r="AAT93" s="175" t="str">
        <v/>
      </c>
      <c r="AAU93" s="175" t="str">
        <v/>
      </c>
      <c r="AAV93" s="175" t="str">
        <v/>
      </c>
      <c r="AAW93" s="175" t="str">
        <v/>
      </c>
      <c r="AAX93" s="175" t="str">
        <v/>
      </c>
      <c r="AAY93" s="175" t="str">
        <v/>
      </c>
      <c r="AAZ93" s="175" t="str">
        <v/>
      </c>
      <c r="ABA93" s="175" t="str">
        <v/>
      </c>
      <c r="ABB93" s="175" t="str">
        <v/>
      </c>
      <c r="ABC93" s="175" t="str">
        <v/>
      </c>
      <c r="ABD93" s="175" t="str">
        <v/>
      </c>
      <c r="ABE93" s="175" t="str">
        <v/>
      </c>
      <c r="ABF93" s="175" t="str">
        <v/>
      </c>
      <c r="ABG93" s="175" t="str">
        <v/>
      </c>
      <c r="ABH93" s="175" t="str">
        <v/>
      </c>
      <c r="ABI93" s="175" t="str">
        <v/>
      </c>
      <c r="ABJ93" s="175" t="str">
        <v/>
      </c>
      <c r="ABK93" s="175" t="str">
        <v/>
      </c>
      <c r="ABL93" s="175" t="str">
        <v/>
      </c>
      <c r="ABM93" s="175" t="str">
        <v/>
      </c>
      <c r="ABN93" s="175" t="str">
        <v/>
      </c>
      <c r="ABO93" s="175" t="str">
        <v/>
      </c>
      <c r="ABP93" s="175" t="str">
        <v/>
      </c>
      <c r="ABQ93" s="175" t="str">
        <v/>
      </c>
      <c r="ABR93" s="175" t="str">
        <v/>
      </c>
      <c r="ABS93" s="175" t="str">
        <v/>
      </c>
      <c r="ABT93" s="175" t="str">
        <v/>
      </c>
      <c r="ABU93" s="175" t="str">
        <v/>
      </c>
      <c r="ABV93" s="175" t="str">
        <v/>
      </c>
      <c r="ABW93" s="175" t="str">
        <v/>
      </c>
      <c r="ABX93" s="175" t="str">
        <v/>
      </c>
      <c r="ABY93" s="175" t="str">
        <v/>
      </c>
      <c r="ABZ93" s="175" t="str">
        <v/>
      </c>
      <c r="ACA93" s="175" t="str">
        <v/>
      </c>
      <c r="ACB93" s="175" t="str">
        <v/>
      </c>
      <c r="ACC93" s="175" t="str">
        <v/>
      </c>
      <c r="ACD93" s="175" t="str">
        <v/>
      </c>
      <c r="ACE93" s="175" t="str">
        <v/>
      </c>
      <c r="ACF93" s="175" t="str">
        <v/>
      </c>
      <c r="ACG93" s="175" t="str">
        <v/>
      </c>
      <c r="ACH93" s="175" t="str">
        <v/>
      </c>
      <c r="ACI93" s="175" t="str">
        <v/>
      </c>
      <c r="ACJ93" s="175" t="str">
        <v/>
      </c>
      <c r="ACK93" s="175" t="str">
        <v/>
      </c>
      <c r="ACL93" s="175" t="str">
        <v/>
      </c>
      <c r="ACM93" s="175" t="str">
        <v/>
      </c>
      <c r="ACN93" s="175" t="str">
        <v/>
      </c>
      <c r="ACO93" s="175" t="str">
        <v/>
      </c>
      <c r="ACP93" s="175" t="str">
        <v/>
      </c>
      <c r="ACQ93" s="175" t="str">
        <v/>
      </c>
      <c r="ACR93" s="175" t="str">
        <v/>
      </c>
      <c r="ACS93" s="175" t="str">
        <v/>
      </c>
      <c r="ACT93" s="175" t="str">
        <v/>
      </c>
      <c r="ACU93" s="175" t="str">
        <v/>
      </c>
      <c r="ACV93" s="175" t="str">
        <v/>
      </c>
      <c r="ACW93" s="175" t="str">
        <v/>
      </c>
      <c r="ACX93" s="175" t="str">
        <v/>
      </c>
      <c r="ACY93" s="175" t="str">
        <v/>
      </c>
      <c r="ACZ93" s="175" t="str">
        <v/>
      </c>
      <c r="ADA93" s="175" t="str">
        <v/>
      </c>
      <c r="ADB93" s="175" t="str">
        <v/>
      </c>
      <c r="ADC93" s="175" t="str">
        <v/>
      </c>
      <c r="ADD93" s="175" t="str">
        <v/>
      </c>
      <c r="ADE93" s="175" t="str">
        <v/>
      </c>
      <c r="ADF93" s="175" t="str">
        <v/>
      </c>
      <c r="ADG93" s="175" t="str">
        <v/>
      </c>
      <c r="ADH93" s="175" t="str">
        <v/>
      </c>
      <c r="ADI93" s="175" t="str">
        <v/>
      </c>
      <c r="ADJ93" s="175" t="str">
        <v/>
      </c>
      <c r="ADK93" s="175" t="str">
        <v/>
      </c>
      <c r="ADL93" s="175" t="str">
        <v/>
      </c>
      <c r="ADM93" s="175" t="str">
        <v/>
      </c>
      <c r="ADN93" s="175" t="str">
        <v/>
      </c>
      <c r="ADO93" s="175" t="str">
        <v/>
      </c>
      <c r="ADP93" s="175" t="str">
        <v/>
      </c>
      <c r="ADQ93" s="175" t="str">
        <v/>
      </c>
      <c r="ADR93" s="175" t="str">
        <v/>
      </c>
      <c r="ADS93" s="175" t="str">
        <v/>
      </c>
      <c r="ADT93" s="175" t="str">
        <v/>
      </c>
      <c r="ADU93" s="175" t="str">
        <v/>
      </c>
      <c r="ADV93" s="175" t="str">
        <v/>
      </c>
      <c r="ADW93" s="175" t="str">
        <v/>
      </c>
      <c r="ADX93" s="175" t="str">
        <v/>
      </c>
      <c r="ADY93" s="175" t="str">
        <v/>
      </c>
      <c r="ADZ93" s="175" t="str">
        <v/>
      </c>
      <c r="AEA93" s="175" t="str">
        <v/>
      </c>
      <c r="AEB93" s="175" t="str">
        <v/>
      </c>
      <c r="AEC93" s="175" t="str">
        <v/>
      </c>
      <c r="AED93" s="175" t="str">
        <v/>
      </c>
      <c r="AEE93" s="175" t="str">
        <v/>
      </c>
      <c r="AEF93" s="175" t="str">
        <v/>
      </c>
      <c r="AEG93" s="175" t="str">
        <v/>
      </c>
      <c r="AEH93" s="175" t="str">
        <v/>
      </c>
      <c r="AEI93" s="175" t="str">
        <v/>
      </c>
      <c r="AEJ93" s="175" t="str">
        <v/>
      </c>
      <c r="AEK93" s="175" t="str">
        <v/>
      </c>
      <c r="AEL93" s="175" t="str">
        <v/>
      </c>
      <c r="AEM93" s="175" t="str">
        <v/>
      </c>
      <c r="AEN93" s="175" t="str">
        <v/>
      </c>
      <c r="AEO93" s="175" t="str">
        <v/>
      </c>
      <c r="AEP93" s="175" t="str">
        <v/>
      </c>
      <c r="AEQ93" s="175" t="str">
        <v/>
      </c>
      <c r="AER93" s="175" t="str">
        <v/>
      </c>
      <c r="AES93" s="175" t="str">
        <v/>
      </c>
      <c r="AET93" s="175" t="str">
        <v/>
      </c>
      <c r="AEU93" s="175" t="str">
        <v/>
      </c>
      <c r="AEV93" s="175" t="str">
        <v/>
      </c>
      <c r="AEW93" s="175" t="str">
        <v/>
      </c>
      <c r="AEX93" s="175" t="str">
        <v/>
      </c>
      <c r="AEY93" s="175" t="str">
        <v/>
      </c>
      <c r="AEZ93" s="175" t="str">
        <v/>
      </c>
      <c r="AFA93" s="175" t="str">
        <v/>
      </c>
      <c r="AFB93" s="175" t="str">
        <v/>
      </c>
      <c r="AFC93" s="175" t="str">
        <v/>
      </c>
      <c r="AFD93" s="175" t="str">
        <v/>
      </c>
      <c r="AFE93" s="175" t="str">
        <v/>
      </c>
      <c r="AFF93" s="175" t="str">
        <v/>
      </c>
      <c r="AFG93" s="175" t="str">
        <v/>
      </c>
      <c r="AFH93" s="175" t="str">
        <v/>
      </c>
      <c r="AFI93" s="175" t="str">
        <v/>
      </c>
      <c r="AFJ93" s="175" t="str">
        <v/>
      </c>
      <c r="AFK93" s="175" t="str">
        <v/>
      </c>
      <c r="AFL93" s="175" t="str">
        <v/>
      </c>
      <c r="AFM93" s="175" t="str">
        <v/>
      </c>
      <c r="AFN93" s="175" t="str">
        <v/>
      </c>
      <c r="AFO93" s="175" t="str">
        <v/>
      </c>
      <c r="AFP93" s="175" t="str">
        <v/>
      </c>
      <c r="AFQ93" s="175" t="str">
        <v/>
      </c>
      <c r="AFR93" s="175" t="str">
        <v/>
      </c>
      <c r="AFS93" s="175" t="str">
        <v/>
      </c>
      <c r="AFT93" s="175" t="str">
        <v/>
      </c>
      <c r="AFU93" s="175" t="str">
        <v/>
      </c>
      <c r="AFV93" s="175" t="str">
        <v/>
      </c>
      <c r="AFW93" s="175" t="str">
        <v/>
      </c>
      <c r="AFX93" s="175" t="str">
        <v/>
      </c>
      <c r="AFY93" s="175" t="str">
        <v/>
      </c>
      <c r="AFZ93" s="175" t="str">
        <v/>
      </c>
      <c r="AGA93" s="175" t="str">
        <v/>
      </c>
      <c r="AGB93" s="175" t="str">
        <v/>
      </c>
      <c r="AGC93" s="175" t="str">
        <v/>
      </c>
      <c r="AGD93" s="175" t="str">
        <v/>
      </c>
      <c r="AGE93" s="175" t="str">
        <v/>
      </c>
      <c r="AGF93" s="175" t="str">
        <v/>
      </c>
      <c r="AGG93" s="175" t="str">
        <v/>
      </c>
      <c r="AGH93" s="175" t="str">
        <v/>
      </c>
      <c r="AGI93" s="175" t="str">
        <v/>
      </c>
      <c r="AGJ93" s="175" t="str">
        <v/>
      </c>
      <c r="AGK93" s="175" t="str">
        <v/>
      </c>
      <c r="AGL93" s="175" t="str">
        <v/>
      </c>
      <c r="AGM93" s="175" t="str">
        <v/>
      </c>
      <c r="AGN93" s="175" t="str">
        <v/>
      </c>
      <c r="AGO93" s="175" t="str">
        <v/>
      </c>
      <c r="AGP93" s="175" t="str">
        <v/>
      </c>
      <c r="AGQ93" s="175" t="str">
        <v/>
      </c>
      <c r="AGR93" s="175" t="str">
        <v/>
      </c>
      <c r="AGS93" s="175" t="str">
        <v/>
      </c>
      <c r="AGT93" s="175" t="str">
        <v/>
      </c>
      <c r="AGU93" s="175" t="str">
        <v/>
      </c>
      <c r="AGV93" s="175" t="str">
        <v/>
      </c>
      <c r="AGW93" s="175" t="str">
        <v/>
      </c>
      <c r="AGX93" s="175" t="str">
        <v/>
      </c>
      <c r="AGY93" s="175" t="str">
        <v/>
      </c>
      <c r="AGZ93" s="175" t="str">
        <v/>
      </c>
      <c r="AHA93" s="175" t="str">
        <v/>
      </c>
      <c r="AHB93" s="175" t="str">
        <v/>
      </c>
      <c r="AHC93" s="175" t="str">
        <v/>
      </c>
      <c r="AHD93" s="175" t="str">
        <v/>
      </c>
      <c r="AHE93" s="175" t="str">
        <v/>
      </c>
      <c r="AHF93" s="175" t="str">
        <v/>
      </c>
      <c r="AHG93" s="175" t="str">
        <v/>
      </c>
      <c r="AHH93" s="175" t="str">
        <v/>
      </c>
      <c r="AHI93" s="175" t="str">
        <v/>
      </c>
      <c r="AHJ93" s="175" t="str">
        <v/>
      </c>
      <c r="AHK93" s="175" t="str">
        <v/>
      </c>
      <c r="AHL93" s="175" t="str">
        <v/>
      </c>
      <c r="AHM93" s="175" t="str">
        <v/>
      </c>
      <c r="AHN93" s="175" t="str">
        <v/>
      </c>
      <c r="AHO93" s="175" t="str">
        <v/>
      </c>
      <c r="AHP93" s="175" t="str">
        <v/>
      </c>
      <c r="AHQ93" s="175" t="str">
        <v/>
      </c>
      <c r="AHR93" s="175" t="str">
        <v/>
      </c>
      <c r="AHS93" s="175" t="str">
        <v/>
      </c>
      <c r="AHT93" s="175" t="str">
        <v/>
      </c>
      <c r="AHU93" s="175" t="str">
        <v/>
      </c>
      <c r="AHV93" s="175" t="str">
        <v/>
      </c>
      <c r="AHW93" s="175" t="str">
        <v/>
      </c>
      <c r="AHX93" s="175" t="str">
        <v/>
      </c>
      <c r="AHY93" s="175" t="str">
        <v/>
      </c>
      <c r="AHZ93" s="175" t="str">
        <v/>
      </c>
      <c r="AIA93" s="175" t="str">
        <v/>
      </c>
      <c r="AIB93" s="175" t="str">
        <v/>
      </c>
      <c r="AIC93" s="175" t="str">
        <v/>
      </c>
      <c r="AID93" s="175" t="str">
        <v/>
      </c>
      <c r="AIE93" s="175" t="str">
        <v/>
      </c>
      <c r="AIF93" s="175" t="str">
        <v/>
      </c>
      <c r="AIG93" s="175" t="str">
        <v/>
      </c>
      <c r="AIH93" s="175" t="str">
        <v/>
      </c>
      <c r="AII93" s="175" t="str">
        <v/>
      </c>
      <c r="AIJ93" s="175" t="str">
        <v/>
      </c>
      <c r="AIK93" s="175" t="str">
        <v/>
      </c>
      <c r="AIL93" s="175" t="str">
        <v/>
      </c>
      <c r="AIM93" s="175" t="str">
        <v/>
      </c>
      <c r="AIN93" s="175" t="str">
        <v/>
      </c>
      <c r="AIO93" s="175" t="str">
        <v/>
      </c>
      <c r="AIP93" s="175" t="str">
        <v/>
      </c>
      <c r="AIQ93" s="175" t="str">
        <v/>
      </c>
      <c r="AIR93" s="175" t="str">
        <v/>
      </c>
      <c r="AIS93" s="175" t="str">
        <v/>
      </c>
      <c r="AIT93" s="175" t="str">
        <v/>
      </c>
      <c r="AIU93" s="175" t="str">
        <v/>
      </c>
      <c r="AIV93" s="175" t="str">
        <v/>
      </c>
      <c r="AIW93" s="175" t="str">
        <v/>
      </c>
      <c r="AIX93" s="175" t="str">
        <v/>
      </c>
      <c r="AIY93" s="175" t="str">
        <v/>
      </c>
      <c r="AIZ93" s="175" t="str">
        <v/>
      </c>
      <c r="AJA93" s="175" t="str">
        <v/>
      </c>
      <c r="AJB93" s="175" t="str">
        <v/>
      </c>
      <c r="AJC93" s="175" t="str">
        <v/>
      </c>
      <c r="AJD93" s="175" t="str">
        <v/>
      </c>
      <c r="AJE93" s="175" t="str">
        <v/>
      </c>
      <c r="AJF93" s="175" t="str">
        <v/>
      </c>
      <c r="AJG93" s="175" t="str">
        <v/>
      </c>
      <c r="AJH93" s="175" t="str">
        <v/>
      </c>
      <c r="AJI93" s="175" t="str">
        <v/>
      </c>
      <c r="AJJ93" s="175" t="str">
        <v/>
      </c>
      <c r="AJK93" s="175" t="str">
        <v/>
      </c>
      <c r="AJL93" s="175" t="str">
        <v/>
      </c>
      <c r="AJM93" s="175" t="str">
        <v/>
      </c>
      <c r="AJN93" s="175" t="str">
        <v/>
      </c>
      <c r="AJO93" s="175" t="str">
        <v/>
      </c>
      <c r="AJP93" s="175" t="str">
        <v/>
      </c>
      <c r="AJQ93" s="175" t="str">
        <v/>
      </c>
      <c r="AJR93" s="175" t="str">
        <v/>
      </c>
      <c r="AJS93" s="175" t="str">
        <v/>
      </c>
      <c r="AJT93" s="175" t="str">
        <v/>
      </c>
      <c r="AJU93" s="175" t="str">
        <v/>
      </c>
      <c r="AJV93" s="175" t="str">
        <v/>
      </c>
      <c r="AJW93" s="175" t="str">
        <v/>
      </c>
      <c r="AJX93" s="175" t="str">
        <v/>
      </c>
      <c r="AJY93" s="175" t="str">
        <v/>
      </c>
      <c r="AJZ93" s="175" t="str">
        <v/>
      </c>
      <c r="AKA93" s="175" t="str">
        <v/>
      </c>
      <c r="AKB93" s="175" t="str">
        <v/>
      </c>
      <c r="AKC93" s="175" t="str">
        <v/>
      </c>
      <c r="AKD93" s="175" t="str">
        <v/>
      </c>
      <c r="AKE93" s="175" t="str">
        <v/>
      </c>
      <c r="AKF93" s="175" t="str">
        <v/>
      </c>
      <c r="AKG93" s="175" t="str">
        <v/>
      </c>
      <c r="AKH93" s="175" t="str">
        <v/>
      </c>
      <c r="AKI93" s="175" t="str">
        <v/>
      </c>
      <c r="AKJ93" s="175" t="str">
        <v/>
      </c>
      <c r="AKK93" s="175" t="str">
        <v/>
      </c>
      <c r="AKL93" s="175" t="str">
        <v/>
      </c>
      <c r="AKM93" s="175" t="str">
        <v/>
      </c>
      <c r="AKN93" s="175" t="str">
        <v/>
      </c>
      <c r="AKO93" s="175" t="str">
        <v/>
      </c>
      <c r="AKP93" s="175" t="str">
        <v/>
      </c>
      <c r="AKQ93" s="175" t="str">
        <v/>
      </c>
      <c r="AKR93" s="175" t="str">
        <v/>
      </c>
      <c r="AKS93" s="175" t="str">
        <v/>
      </c>
      <c r="AKT93" s="175" t="str">
        <v/>
      </c>
      <c r="AKU93" s="175" t="str">
        <v/>
      </c>
      <c r="AKV93" s="175" t="str">
        <v/>
      </c>
      <c r="AKW93" s="175" t="str">
        <v/>
      </c>
      <c r="AKX93" s="175" t="str">
        <v/>
      </c>
      <c r="AKY93" s="175" t="str">
        <v/>
      </c>
      <c r="AKZ93" s="175" t="str">
        <v/>
      </c>
      <c r="ALA93" s="175" t="str">
        <v/>
      </c>
      <c r="ALB93" s="175" t="str">
        <v/>
      </c>
      <c r="ALC93" s="175" t="str">
        <v/>
      </c>
      <c r="ALD93" s="175" t="str">
        <v/>
      </c>
      <c r="ALE93" s="175" t="str">
        <v/>
      </c>
      <c r="ALF93" s="175" t="str">
        <v/>
      </c>
      <c r="ALG93" s="175" t="str">
        <v/>
      </c>
      <c r="ALH93" s="175" t="str">
        <v/>
      </c>
      <c r="ALI93" s="175" t="str">
        <v/>
      </c>
      <c r="ALJ93" s="175" t="str">
        <v/>
      </c>
      <c r="ALK93" s="175" t="str">
        <v/>
      </c>
      <c r="ALL93" s="175" t="str">
        <v/>
      </c>
      <c r="ALM93" s="175" t="str">
        <v/>
      </c>
      <c r="ALN93" s="175" t="str">
        <v/>
      </c>
      <c r="ALO93" s="175" t="str">
        <v/>
      </c>
      <c r="ALP93" s="175" t="str">
        <v/>
      </c>
      <c r="ALQ93" s="175" t="str">
        <v/>
      </c>
      <c r="ALR93" s="175" t="str">
        <v/>
      </c>
      <c r="ALS93" s="175" t="str">
        <v/>
      </c>
      <c r="ALT93" s="175" t="str">
        <v/>
      </c>
      <c r="ALU93" s="175" t="str">
        <v/>
      </c>
      <c r="ALV93" s="175" t="str">
        <v/>
      </c>
      <c r="ALW93" s="175" t="str">
        <v/>
      </c>
      <c r="ALX93" s="176" t="str">
        <v/>
      </c>
    </row>
    <row r="94" spans="1:1012" ht="14.4" customHeight="1" x14ac:dyDescent="0.3">
      <c r="A94" s="98" t="str">
        <f t="shared" si="1"/>
        <v/>
      </c>
      <c r="B94" s="190" t="str">
        <f>IF(Calculations[[#This Row],[Adoption Year]]&lt;=Plan_Yrs,Inv*(1+YoY_Inv)^Calculations[[#This Row],[Adoption Year]],"")</f>
        <v/>
      </c>
      <c r="C94" s="190" t="str">
        <f>IF(Calculations[[#This Row],[Adoption Year]]&lt;= Plan_Yrs, Calculations[[#This Row],[Investment]]/(1+DR)^Calculations[[#This Row],[Adoption Year]],"")</f>
        <v/>
      </c>
      <c r="D94" s="190" t="str">
        <f>IF(Calculations[[#This Row],[Adoption Year]]&lt;=Plan_Yrs,
   IF(DR=0,
      Ben*((1+YoY_Ben))^Calculations[[#This Row],[Adoption Year]] * Ben_Life / (1+DR)^Calculations[[#This Row],[Adoption Year]],
      Ben * ((1+YoY_Ben)/(1+DR))^Calculations[[#This Row],[Adoption Year]] * (1 - (1/(1+DR))^Ben_Life) / DR
   ),
   ""
)</f>
        <v/>
      </c>
      <c r="E94" s="190" t="str">
        <f>IF(Calculations[[#This Row],[Adoption Year]]&lt;= Plan_Yrs,Calculations[[#This Row],[Lifetime Benefits PV]]-Calculations[[#This Row],[Investment PV]],"")</f>
        <v/>
      </c>
      <c r="F94" s="190" t="str">
        <f>IF(Calculations[[#This Row],[Adoption Year]]&lt;= Plan_Yrs, MAX(Calculations[NPV])-Calculations[[#This Row],[NPV]],"")</f>
        <v/>
      </c>
      <c r="G94" s="191" t="str">
        <f>IF(Calculations[[#This Row],[Adoption Year]]&lt;= Plan_Yrs, AVERAGE(M94:ALX94),"")</f>
        <v/>
      </c>
      <c r="H94" s="192" t="str">
        <f>IF(Calculations[[#This Row],[Adoption Year]]&lt;= Plan_Yrs, MAX(Calculations[NPV Mean])-Calculations[[#This Row],[NPV Mean]],"")</f>
        <v/>
      </c>
      <c r="I94"/>
      <c r="J94" s="6"/>
      <c r="K94" s="66">
        <v>27</v>
      </c>
      <c r="L94" s="180" t="str">
        <f>Calculations[[#This Row],[NPV]]</f>
        <v/>
      </c>
      <c r="M94" s="175" t="str">
        <v/>
      </c>
      <c r="N94" s="175" t="str">
        <v/>
      </c>
      <c r="O94" s="175" t="str">
        <v/>
      </c>
      <c r="P94" s="175" t="str">
        <v/>
      </c>
      <c r="Q94" s="175" t="str">
        <v/>
      </c>
      <c r="R94" s="175" t="str">
        <v/>
      </c>
      <c r="S94" s="175" t="str">
        <v/>
      </c>
      <c r="T94" s="175" t="str">
        <v/>
      </c>
      <c r="U94" s="175" t="str">
        <v/>
      </c>
      <c r="V94" s="175" t="str">
        <v/>
      </c>
      <c r="W94" s="175" t="str">
        <v/>
      </c>
      <c r="X94" s="175" t="str">
        <v/>
      </c>
      <c r="Y94" s="175" t="str">
        <v/>
      </c>
      <c r="Z94" s="175" t="str">
        <v/>
      </c>
      <c r="AA94" s="175" t="str">
        <v/>
      </c>
      <c r="AB94" s="175" t="str">
        <v/>
      </c>
      <c r="AC94" s="175" t="str">
        <v/>
      </c>
      <c r="AD94" s="175" t="str">
        <v/>
      </c>
      <c r="AE94" s="175" t="str">
        <v/>
      </c>
      <c r="AF94" s="175" t="str">
        <v/>
      </c>
      <c r="AG94" s="175" t="str">
        <v/>
      </c>
      <c r="AH94" s="175" t="str">
        <v/>
      </c>
      <c r="AI94" s="175" t="str">
        <v/>
      </c>
      <c r="AJ94" s="175" t="str">
        <v/>
      </c>
      <c r="AK94" s="175" t="str">
        <v/>
      </c>
      <c r="AL94" s="175" t="str">
        <v/>
      </c>
      <c r="AM94" s="175" t="str">
        <v/>
      </c>
      <c r="AN94" s="175" t="str">
        <v/>
      </c>
      <c r="AO94" s="175" t="str">
        <v/>
      </c>
      <c r="AP94" s="175" t="str">
        <v/>
      </c>
      <c r="AQ94" s="175" t="str">
        <v/>
      </c>
      <c r="AR94" s="175" t="str">
        <v/>
      </c>
      <c r="AS94" s="175" t="str">
        <v/>
      </c>
      <c r="AT94" s="175" t="str">
        <v/>
      </c>
      <c r="AU94" s="175" t="str">
        <v/>
      </c>
      <c r="AV94" s="175" t="str">
        <v/>
      </c>
      <c r="AW94" s="175" t="str">
        <v/>
      </c>
      <c r="AX94" s="175" t="str">
        <v/>
      </c>
      <c r="AY94" s="175" t="str">
        <v/>
      </c>
      <c r="AZ94" s="175" t="str">
        <v/>
      </c>
      <c r="BA94" s="175" t="str">
        <v/>
      </c>
      <c r="BB94" s="175" t="str">
        <v/>
      </c>
      <c r="BC94" s="175" t="str">
        <v/>
      </c>
      <c r="BD94" s="175" t="str">
        <v/>
      </c>
      <c r="BE94" s="175" t="str">
        <v/>
      </c>
      <c r="BF94" s="175" t="str">
        <v/>
      </c>
      <c r="BG94" s="175" t="str">
        <v/>
      </c>
      <c r="BH94" s="175" t="str">
        <v/>
      </c>
      <c r="BI94" s="175" t="str">
        <v/>
      </c>
      <c r="BJ94" s="175" t="str">
        <v/>
      </c>
      <c r="BK94" s="175" t="str">
        <v/>
      </c>
      <c r="BL94" s="175" t="str">
        <v/>
      </c>
      <c r="BM94" s="175" t="str">
        <v/>
      </c>
      <c r="BN94" s="175" t="str">
        <v/>
      </c>
      <c r="BO94" s="175" t="str">
        <v/>
      </c>
      <c r="BP94" s="175" t="str">
        <v/>
      </c>
      <c r="BQ94" s="175" t="str">
        <v/>
      </c>
      <c r="BR94" s="175" t="str">
        <v/>
      </c>
      <c r="BS94" s="175" t="str">
        <v/>
      </c>
      <c r="BT94" s="175" t="str">
        <v/>
      </c>
      <c r="BU94" s="175" t="str">
        <v/>
      </c>
      <c r="BV94" s="175" t="str">
        <v/>
      </c>
      <c r="BW94" s="175" t="str">
        <v/>
      </c>
      <c r="BX94" s="175" t="str">
        <v/>
      </c>
      <c r="BY94" s="175" t="str">
        <v/>
      </c>
      <c r="BZ94" s="175" t="str">
        <v/>
      </c>
      <c r="CA94" s="175" t="str">
        <v/>
      </c>
      <c r="CB94" s="175" t="str">
        <v/>
      </c>
      <c r="CC94" s="175" t="str">
        <v/>
      </c>
      <c r="CD94" s="175" t="str">
        <v/>
      </c>
      <c r="CE94" s="175" t="str">
        <v/>
      </c>
      <c r="CF94" s="175" t="str">
        <v/>
      </c>
      <c r="CG94" s="175" t="str">
        <v/>
      </c>
      <c r="CH94" s="175" t="str">
        <v/>
      </c>
      <c r="CI94" s="175" t="str">
        <v/>
      </c>
      <c r="CJ94" s="175" t="str">
        <v/>
      </c>
      <c r="CK94" s="175" t="str">
        <v/>
      </c>
      <c r="CL94" s="175" t="str">
        <v/>
      </c>
      <c r="CM94" s="175" t="str">
        <v/>
      </c>
      <c r="CN94" s="175" t="str">
        <v/>
      </c>
      <c r="CO94" s="175" t="str">
        <v/>
      </c>
      <c r="CP94" s="175" t="str">
        <v/>
      </c>
      <c r="CQ94" s="175" t="str">
        <v/>
      </c>
      <c r="CR94" s="175" t="str">
        <v/>
      </c>
      <c r="CS94" s="175" t="str">
        <v/>
      </c>
      <c r="CT94" s="175" t="str">
        <v/>
      </c>
      <c r="CU94" s="175" t="str">
        <v/>
      </c>
      <c r="CV94" s="175" t="str">
        <v/>
      </c>
      <c r="CW94" s="175" t="str">
        <v/>
      </c>
      <c r="CX94" s="175" t="str">
        <v/>
      </c>
      <c r="CY94" s="175" t="str">
        <v/>
      </c>
      <c r="CZ94" s="175" t="str">
        <v/>
      </c>
      <c r="DA94" s="175" t="str">
        <v/>
      </c>
      <c r="DB94" s="175" t="str">
        <v/>
      </c>
      <c r="DC94" s="175" t="str">
        <v/>
      </c>
      <c r="DD94" s="175" t="str">
        <v/>
      </c>
      <c r="DE94" s="175" t="str">
        <v/>
      </c>
      <c r="DF94" s="175" t="str">
        <v/>
      </c>
      <c r="DG94" s="175" t="str">
        <v/>
      </c>
      <c r="DH94" s="175" t="str">
        <v/>
      </c>
      <c r="DI94" s="175" t="str">
        <v/>
      </c>
      <c r="DJ94" s="175" t="str">
        <v/>
      </c>
      <c r="DK94" s="175" t="str">
        <v/>
      </c>
      <c r="DL94" s="175" t="str">
        <v/>
      </c>
      <c r="DM94" s="175" t="str">
        <v/>
      </c>
      <c r="DN94" s="175" t="str">
        <v/>
      </c>
      <c r="DO94" s="175" t="str">
        <v/>
      </c>
      <c r="DP94" s="175" t="str">
        <v/>
      </c>
      <c r="DQ94" s="175" t="str">
        <v/>
      </c>
      <c r="DR94" s="175" t="str">
        <v/>
      </c>
      <c r="DS94" s="175" t="str">
        <v/>
      </c>
      <c r="DT94" s="175" t="str">
        <v/>
      </c>
      <c r="DU94" s="175" t="str">
        <v/>
      </c>
      <c r="DV94" s="175" t="str">
        <v/>
      </c>
      <c r="DW94" s="175" t="str">
        <v/>
      </c>
      <c r="DX94" s="175" t="str">
        <v/>
      </c>
      <c r="DY94" s="175" t="str">
        <v/>
      </c>
      <c r="DZ94" s="175" t="str">
        <v/>
      </c>
      <c r="EA94" s="175" t="str">
        <v/>
      </c>
      <c r="EB94" s="175" t="str">
        <v/>
      </c>
      <c r="EC94" s="175" t="str">
        <v/>
      </c>
      <c r="ED94" s="175" t="str">
        <v/>
      </c>
      <c r="EE94" s="175" t="str">
        <v/>
      </c>
      <c r="EF94" s="175" t="str">
        <v/>
      </c>
      <c r="EG94" s="175" t="str">
        <v/>
      </c>
      <c r="EH94" s="175" t="str">
        <v/>
      </c>
      <c r="EI94" s="175" t="str">
        <v/>
      </c>
      <c r="EJ94" s="175" t="str">
        <v/>
      </c>
      <c r="EK94" s="175" t="str">
        <v/>
      </c>
      <c r="EL94" s="175" t="str">
        <v/>
      </c>
      <c r="EM94" s="175" t="str">
        <v/>
      </c>
      <c r="EN94" s="175" t="str">
        <v/>
      </c>
      <c r="EO94" s="175" t="str">
        <v/>
      </c>
      <c r="EP94" s="175" t="str">
        <v/>
      </c>
      <c r="EQ94" s="175" t="str">
        <v/>
      </c>
      <c r="ER94" s="175" t="str">
        <v/>
      </c>
      <c r="ES94" s="175" t="str">
        <v/>
      </c>
      <c r="ET94" s="175" t="str">
        <v/>
      </c>
      <c r="EU94" s="175" t="str">
        <v/>
      </c>
      <c r="EV94" s="175" t="str">
        <v/>
      </c>
      <c r="EW94" s="175" t="str">
        <v/>
      </c>
      <c r="EX94" s="175" t="str">
        <v/>
      </c>
      <c r="EY94" s="175" t="str">
        <v/>
      </c>
      <c r="EZ94" s="175" t="str">
        <v/>
      </c>
      <c r="FA94" s="175" t="str">
        <v/>
      </c>
      <c r="FB94" s="175" t="str">
        <v/>
      </c>
      <c r="FC94" s="175" t="str">
        <v/>
      </c>
      <c r="FD94" s="175" t="str">
        <v/>
      </c>
      <c r="FE94" s="175" t="str">
        <v/>
      </c>
      <c r="FF94" s="175" t="str">
        <v/>
      </c>
      <c r="FG94" s="175" t="str">
        <v/>
      </c>
      <c r="FH94" s="175" t="str">
        <v/>
      </c>
      <c r="FI94" s="175" t="str">
        <v/>
      </c>
      <c r="FJ94" s="175" t="str">
        <v/>
      </c>
      <c r="FK94" s="175" t="str">
        <v/>
      </c>
      <c r="FL94" s="175" t="str">
        <v/>
      </c>
      <c r="FM94" s="175" t="str">
        <v/>
      </c>
      <c r="FN94" s="175" t="str">
        <v/>
      </c>
      <c r="FO94" s="175" t="str">
        <v/>
      </c>
      <c r="FP94" s="175" t="str">
        <v/>
      </c>
      <c r="FQ94" s="175" t="str">
        <v/>
      </c>
      <c r="FR94" s="175" t="str">
        <v/>
      </c>
      <c r="FS94" s="175" t="str">
        <v/>
      </c>
      <c r="FT94" s="175" t="str">
        <v/>
      </c>
      <c r="FU94" s="175" t="str">
        <v/>
      </c>
      <c r="FV94" s="175" t="str">
        <v/>
      </c>
      <c r="FW94" s="175" t="str">
        <v/>
      </c>
      <c r="FX94" s="175" t="str">
        <v/>
      </c>
      <c r="FY94" s="175" t="str">
        <v/>
      </c>
      <c r="FZ94" s="175" t="str">
        <v/>
      </c>
      <c r="GA94" s="175" t="str">
        <v/>
      </c>
      <c r="GB94" s="175" t="str">
        <v/>
      </c>
      <c r="GC94" s="175" t="str">
        <v/>
      </c>
      <c r="GD94" s="175" t="str">
        <v/>
      </c>
      <c r="GE94" s="175" t="str">
        <v/>
      </c>
      <c r="GF94" s="175" t="str">
        <v/>
      </c>
      <c r="GG94" s="175" t="str">
        <v/>
      </c>
      <c r="GH94" s="175" t="str">
        <v/>
      </c>
      <c r="GI94" s="175" t="str">
        <v/>
      </c>
      <c r="GJ94" s="175" t="str">
        <v/>
      </c>
      <c r="GK94" s="175" t="str">
        <v/>
      </c>
      <c r="GL94" s="175" t="str">
        <v/>
      </c>
      <c r="GM94" s="175" t="str">
        <v/>
      </c>
      <c r="GN94" s="175" t="str">
        <v/>
      </c>
      <c r="GO94" s="175" t="str">
        <v/>
      </c>
      <c r="GP94" s="175" t="str">
        <v/>
      </c>
      <c r="GQ94" s="175" t="str">
        <v/>
      </c>
      <c r="GR94" s="175" t="str">
        <v/>
      </c>
      <c r="GS94" s="175" t="str">
        <v/>
      </c>
      <c r="GT94" s="175" t="str">
        <v/>
      </c>
      <c r="GU94" s="175" t="str">
        <v/>
      </c>
      <c r="GV94" s="175" t="str">
        <v/>
      </c>
      <c r="GW94" s="175" t="str">
        <v/>
      </c>
      <c r="GX94" s="175" t="str">
        <v/>
      </c>
      <c r="GY94" s="175" t="str">
        <v/>
      </c>
      <c r="GZ94" s="175" t="str">
        <v/>
      </c>
      <c r="HA94" s="175" t="str">
        <v/>
      </c>
      <c r="HB94" s="175" t="str">
        <v/>
      </c>
      <c r="HC94" s="175" t="str">
        <v/>
      </c>
      <c r="HD94" s="175" t="str">
        <v/>
      </c>
      <c r="HE94" s="175" t="str">
        <v/>
      </c>
      <c r="HF94" s="175" t="str">
        <v/>
      </c>
      <c r="HG94" s="175" t="str">
        <v/>
      </c>
      <c r="HH94" s="175" t="str">
        <v/>
      </c>
      <c r="HI94" s="175" t="str">
        <v/>
      </c>
      <c r="HJ94" s="175" t="str">
        <v/>
      </c>
      <c r="HK94" s="175" t="str">
        <v/>
      </c>
      <c r="HL94" s="175" t="str">
        <v/>
      </c>
      <c r="HM94" s="175" t="str">
        <v/>
      </c>
      <c r="HN94" s="175" t="str">
        <v/>
      </c>
      <c r="HO94" s="175" t="str">
        <v/>
      </c>
      <c r="HP94" s="175" t="str">
        <v/>
      </c>
      <c r="HQ94" s="175" t="str">
        <v/>
      </c>
      <c r="HR94" s="175" t="str">
        <v/>
      </c>
      <c r="HS94" s="175" t="str">
        <v/>
      </c>
      <c r="HT94" s="175" t="str">
        <v/>
      </c>
      <c r="HU94" s="175" t="str">
        <v/>
      </c>
      <c r="HV94" s="175" t="str">
        <v/>
      </c>
      <c r="HW94" s="175" t="str">
        <v/>
      </c>
      <c r="HX94" s="175" t="str">
        <v/>
      </c>
      <c r="HY94" s="175" t="str">
        <v/>
      </c>
      <c r="HZ94" s="175" t="str">
        <v/>
      </c>
      <c r="IA94" s="175" t="str">
        <v/>
      </c>
      <c r="IB94" s="175" t="str">
        <v/>
      </c>
      <c r="IC94" s="175" t="str">
        <v/>
      </c>
      <c r="ID94" s="175" t="str">
        <v/>
      </c>
      <c r="IE94" s="175" t="str">
        <v/>
      </c>
      <c r="IF94" s="175" t="str">
        <v/>
      </c>
      <c r="IG94" s="175" t="str">
        <v/>
      </c>
      <c r="IH94" s="175" t="str">
        <v/>
      </c>
      <c r="II94" s="175" t="str">
        <v/>
      </c>
      <c r="IJ94" s="175" t="str">
        <v/>
      </c>
      <c r="IK94" s="175" t="str">
        <v/>
      </c>
      <c r="IL94" s="175" t="str">
        <v/>
      </c>
      <c r="IM94" s="175" t="str">
        <v/>
      </c>
      <c r="IN94" s="175" t="str">
        <v/>
      </c>
      <c r="IO94" s="175" t="str">
        <v/>
      </c>
      <c r="IP94" s="175" t="str">
        <v/>
      </c>
      <c r="IQ94" s="175" t="str">
        <v/>
      </c>
      <c r="IR94" s="175" t="str">
        <v/>
      </c>
      <c r="IS94" s="175" t="str">
        <v/>
      </c>
      <c r="IT94" s="175" t="str">
        <v/>
      </c>
      <c r="IU94" s="175" t="str">
        <v/>
      </c>
      <c r="IV94" s="175" t="str">
        <v/>
      </c>
      <c r="IW94" s="175" t="str">
        <v/>
      </c>
      <c r="IX94" s="175" t="str">
        <v/>
      </c>
      <c r="IY94" s="175" t="str">
        <v/>
      </c>
      <c r="IZ94" s="175" t="str">
        <v/>
      </c>
      <c r="JA94" s="175" t="str">
        <v/>
      </c>
      <c r="JB94" s="175" t="str">
        <v/>
      </c>
      <c r="JC94" s="175" t="str">
        <v/>
      </c>
      <c r="JD94" s="175" t="str">
        <v/>
      </c>
      <c r="JE94" s="175" t="str">
        <v/>
      </c>
      <c r="JF94" s="175" t="str">
        <v/>
      </c>
      <c r="JG94" s="175" t="str">
        <v/>
      </c>
      <c r="JH94" s="175" t="str">
        <v/>
      </c>
      <c r="JI94" s="175" t="str">
        <v/>
      </c>
      <c r="JJ94" s="175" t="str">
        <v/>
      </c>
      <c r="JK94" s="175" t="str">
        <v/>
      </c>
      <c r="JL94" s="175" t="str">
        <v/>
      </c>
      <c r="JM94" s="175" t="str">
        <v/>
      </c>
      <c r="JN94" s="175" t="str">
        <v/>
      </c>
      <c r="JO94" s="175" t="str">
        <v/>
      </c>
      <c r="JP94" s="175" t="str">
        <v/>
      </c>
      <c r="JQ94" s="175" t="str">
        <v/>
      </c>
      <c r="JR94" s="175" t="str">
        <v/>
      </c>
      <c r="JS94" s="175" t="str">
        <v/>
      </c>
      <c r="JT94" s="175" t="str">
        <v/>
      </c>
      <c r="JU94" s="175" t="str">
        <v/>
      </c>
      <c r="JV94" s="175" t="str">
        <v/>
      </c>
      <c r="JW94" s="175" t="str">
        <v/>
      </c>
      <c r="JX94" s="175" t="str">
        <v/>
      </c>
      <c r="JY94" s="175" t="str">
        <v/>
      </c>
      <c r="JZ94" s="175" t="str">
        <v/>
      </c>
      <c r="KA94" s="175" t="str">
        <v/>
      </c>
      <c r="KB94" s="175" t="str">
        <v/>
      </c>
      <c r="KC94" s="175" t="str">
        <v/>
      </c>
      <c r="KD94" s="175" t="str">
        <v/>
      </c>
      <c r="KE94" s="175" t="str">
        <v/>
      </c>
      <c r="KF94" s="175" t="str">
        <v/>
      </c>
      <c r="KG94" s="175" t="str">
        <v/>
      </c>
      <c r="KH94" s="175" t="str">
        <v/>
      </c>
      <c r="KI94" s="175" t="str">
        <v/>
      </c>
      <c r="KJ94" s="175" t="str">
        <v/>
      </c>
      <c r="KK94" s="175" t="str">
        <v/>
      </c>
      <c r="KL94" s="175" t="str">
        <v/>
      </c>
      <c r="KM94" s="175" t="str">
        <v/>
      </c>
      <c r="KN94" s="175" t="str">
        <v/>
      </c>
      <c r="KO94" s="175" t="str">
        <v/>
      </c>
      <c r="KP94" s="175" t="str">
        <v/>
      </c>
      <c r="KQ94" s="175" t="str">
        <v/>
      </c>
      <c r="KR94" s="175" t="str">
        <v/>
      </c>
      <c r="KS94" s="175" t="str">
        <v/>
      </c>
      <c r="KT94" s="175" t="str">
        <v/>
      </c>
      <c r="KU94" s="175" t="str">
        <v/>
      </c>
      <c r="KV94" s="175" t="str">
        <v/>
      </c>
      <c r="KW94" s="175" t="str">
        <v/>
      </c>
      <c r="KX94" s="175" t="str">
        <v/>
      </c>
      <c r="KY94" s="175" t="str">
        <v/>
      </c>
      <c r="KZ94" s="175" t="str">
        <v/>
      </c>
      <c r="LA94" s="175" t="str">
        <v/>
      </c>
      <c r="LB94" s="175" t="str">
        <v/>
      </c>
      <c r="LC94" s="175" t="str">
        <v/>
      </c>
      <c r="LD94" s="175" t="str">
        <v/>
      </c>
      <c r="LE94" s="175" t="str">
        <v/>
      </c>
      <c r="LF94" s="175" t="str">
        <v/>
      </c>
      <c r="LG94" s="175" t="str">
        <v/>
      </c>
      <c r="LH94" s="175" t="str">
        <v/>
      </c>
      <c r="LI94" s="175" t="str">
        <v/>
      </c>
      <c r="LJ94" s="175" t="str">
        <v/>
      </c>
      <c r="LK94" s="175" t="str">
        <v/>
      </c>
      <c r="LL94" s="175" t="str">
        <v/>
      </c>
      <c r="LM94" s="175" t="str">
        <v/>
      </c>
      <c r="LN94" s="175" t="str">
        <v/>
      </c>
      <c r="LO94" s="175" t="str">
        <v/>
      </c>
      <c r="LP94" s="175" t="str">
        <v/>
      </c>
      <c r="LQ94" s="175" t="str">
        <v/>
      </c>
      <c r="LR94" s="175" t="str">
        <v/>
      </c>
      <c r="LS94" s="175" t="str">
        <v/>
      </c>
      <c r="LT94" s="175" t="str">
        <v/>
      </c>
      <c r="LU94" s="175" t="str">
        <v/>
      </c>
      <c r="LV94" s="175" t="str">
        <v/>
      </c>
      <c r="LW94" s="175" t="str">
        <v/>
      </c>
      <c r="LX94" s="175" t="str">
        <v/>
      </c>
      <c r="LY94" s="175" t="str">
        <v/>
      </c>
      <c r="LZ94" s="175" t="str">
        <v/>
      </c>
      <c r="MA94" s="175" t="str">
        <v/>
      </c>
      <c r="MB94" s="175" t="str">
        <v/>
      </c>
      <c r="MC94" s="175" t="str">
        <v/>
      </c>
      <c r="MD94" s="175" t="str">
        <v/>
      </c>
      <c r="ME94" s="175" t="str">
        <v/>
      </c>
      <c r="MF94" s="175" t="str">
        <v/>
      </c>
      <c r="MG94" s="175" t="str">
        <v/>
      </c>
      <c r="MH94" s="175" t="str">
        <v/>
      </c>
      <c r="MI94" s="175" t="str">
        <v/>
      </c>
      <c r="MJ94" s="175" t="str">
        <v/>
      </c>
      <c r="MK94" s="175" t="str">
        <v/>
      </c>
      <c r="ML94" s="175" t="str">
        <v/>
      </c>
      <c r="MM94" s="175" t="str">
        <v/>
      </c>
      <c r="MN94" s="175" t="str">
        <v/>
      </c>
      <c r="MO94" s="175" t="str">
        <v/>
      </c>
      <c r="MP94" s="175" t="str">
        <v/>
      </c>
      <c r="MQ94" s="175" t="str">
        <v/>
      </c>
      <c r="MR94" s="175" t="str">
        <v/>
      </c>
      <c r="MS94" s="175" t="str">
        <v/>
      </c>
      <c r="MT94" s="175" t="str">
        <v/>
      </c>
      <c r="MU94" s="175" t="str">
        <v/>
      </c>
      <c r="MV94" s="175" t="str">
        <v/>
      </c>
      <c r="MW94" s="175" t="str">
        <v/>
      </c>
      <c r="MX94" s="175" t="str">
        <v/>
      </c>
      <c r="MY94" s="175" t="str">
        <v/>
      </c>
      <c r="MZ94" s="175" t="str">
        <v/>
      </c>
      <c r="NA94" s="175" t="str">
        <v/>
      </c>
      <c r="NB94" s="175" t="str">
        <v/>
      </c>
      <c r="NC94" s="175" t="str">
        <v/>
      </c>
      <c r="ND94" s="175" t="str">
        <v/>
      </c>
      <c r="NE94" s="175" t="str">
        <v/>
      </c>
      <c r="NF94" s="175" t="str">
        <v/>
      </c>
      <c r="NG94" s="175" t="str">
        <v/>
      </c>
      <c r="NH94" s="175" t="str">
        <v/>
      </c>
      <c r="NI94" s="175" t="str">
        <v/>
      </c>
      <c r="NJ94" s="175" t="str">
        <v/>
      </c>
      <c r="NK94" s="175" t="str">
        <v/>
      </c>
      <c r="NL94" s="175" t="str">
        <v/>
      </c>
      <c r="NM94" s="175" t="str">
        <v/>
      </c>
      <c r="NN94" s="175" t="str">
        <v/>
      </c>
      <c r="NO94" s="175" t="str">
        <v/>
      </c>
      <c r="NP94" s="175" t="str">
        <v/>
      </c>
      <c r="NQ94" s="175" t="str">
        <v/>
      </c>
      <c r="NR94" s="175" t="str">
        <v/>
      </c>
      <c r="NS94" s="175" t="str">
        <v/>
      </c>
      <c r="NT94" s="175" t="str">
        <v/>
      </c>
      <c r="NU94" s="175" t="str">
        <v/>
      </c>
      <c r="NV94" s="175" t="str">
        <v/>
      </c>
      <c r="NW94" s="175" t="str">
        <v/>
      </c>
      <c r="NX94" s="175" t="str">
        <v/>
      </c>
      <c r="NY94" s="175" t="str">
        <v/>
      </c>
      <c r="NZ94" s="175" t="str">
        <v/>
      </c>
      <c r="OA94" s="175" t="str">
        <v/>
      </c>
      <c r="OB94" s="175" t="str">
        <v/>
      </c>
      <c r="OC94" s="175" t="str">
        <v/>
      </c>
      <c r="OD94" s="175" t="str">
        <v/>
      </c>
      <c r="OE94" s="175" t="str">
        <v/>
      </c>
      <c r="OF94" s="175" t="str">
        <v/>
      </c>
      <c r="OG94" s="175" t="str">
        <v/>
      </c>
      <c r="OH94" s="175" t="str">
        <v/>
      </c>
      <c r="OI94" s="175" t="str">
        <v/>
      </c>
      <c r="OJ94" s="175" t="str">
        <v/>
      </c>
      <c r="OK94" s="175" t="str">
        <v/>
      </c>
      <c r="OL94" s="175" t="str">
        <v/>
      </c>
      <c r="OM94" s="175" t="str">
        <v/>
      </c>
      <c r="ON94" s="175" t="str">
        <v/>
      </c>
      <c r="OO94" s="175" t="str">
        <v/>
      </c>
      <c r="OP94" s="175" t="str">
        <v/>
      </c>
      <c r="OQ94" s="175" t="str">
        <v/>
      </c>
      <c r="OR94" s="175" t="str">
        <v/>
      </c>
      <c r="OS94" s="175" t="str">
        <v/>
      </c>
      <c r="OT94" s="175" t="str">
        <v/>
      </c>
      <c r="OU94" s="175" t="str">
        <v/>
      </c>
      <c r="OV94" s="175" t="str">
        <v/>
      </c>
      <c r="OW94" s="175" t="str">
        <v/>
      </c>
      <c r="OX94" s="175" t="str">
        <v/>
      </c>
      <c r="OY94" s="175" t="str">
        <v/>
      </c>
      <c r="OZ94" s="175" t="str">
        <v/>
      </c>
      <c r="PA94" s="175" t="str">
        <v/>
      </c>
      <c r="PB94" s="175" t="str">
        <v/>
      </c>
      <c r="PC94" s="175" t="str">
        <v/>
      </c>
      <c r="PD94" s="175" t="str">
        <v/>
      </c>
      <c r="PE94" s="175" t="str">
        <v/>
      </c>
      <c r="PF94" s="175" t="str">
        <v/>
      </c>
      <c r="PG94" s="175" t="str">
        <v/>
      </c>
      <c r="PH94" s="175" t="str">
        <v/>
      </c>
      <c r="PI94" s="175" t="str">
        <v/>
      </c>
      <c r="PJ94" s="175" t="str">
        <v/>
      </c>
      <c r="PK94" s="175" t="str">
        <v/>
      </c>
      <c r="PL94" s="175" t="str">
        <v/>
      </c>
      <c r="PM94" s="175" t="str">
        <v/>
      </c>
      <c r="PN94" s="175" t="str">
        <v/>
      </c>
      <c r="PO94" s="175" t="str">
        <v/>
      </c>
      <c r="PP94" s="175" t="str">
        <v/>
      </c>
      <c r="PQ94" s="175" t="str">
        <v/>
      </c>
      <c r="PR94" s="175" t="str">
        <v/>
      </c>
      <c r="PS94" s="175" t="str">
        <v/>
      </c>
      <c r="PT94" s="175" t="str">
        <v/>
      </c>
      <c r="PU94" s="175" t="str">
        <v/>
      </c>
      <c r="PV94" s="175" t="str">
        <v/>
      </c>
      <c r="PW94" s="175" t="str">
        <v/>
      </c>
      <c r="PX94" s="175" t="str">
        <v/>
      </c>
      <c r="PY94" s="175" t="str">
        <v/>
      </c>
      <c r="PZ94" s="175" t="str">
        <v/>
      </c>
      <c r="QA94" s="175" t="str">
        <v/>
      </c>
      <c r="QB94" s="175" t="str">
        <v/>
      </c>
      <c r="QC94" s="175" t="str">
        <v/>
      </c>
      <c r="QD94" s="175" t="str">
        <v/>
      </c>
      <c r="QE94" s="175" t="str">
        <v/>
      </c>
      <c r="QF94" s="175" t="str">
        <v/>
      </c>
      <c r="QG94" s="175" t="str">
        <v/>
      </c>
      <c r="QH94" s="175" t="str">
        <v/>
      </c>
      <c r="QI94" s="175" t="str">
        <v/>
      </c>
      <c r="QJ94" s="175" t="str">
        <v/>
      </c>
      <c r="QK94" s="175" t="str">
        <v/>
      </c>
      <c r="QL94" s="175" t="str">
        <v/>
      </c>
      <c r="QM94" s="175" t="str">
        <v/>
      </c>
      <c r="QN94" s="175" t="str">
        <v/>
      </c>
      <c r="QO94" s="175" t="str">
        <v/>
      </c>
      <c r="QP94" s="175" t="str">
        <v/>
      </c>
      <c r="QQ94" s="175" t="str">
        <v/>
      </c>
      <c r="QR94" s="175" t="str">
        <v/>
      </c>
      <c r="QS94" s="175" t="str">
        <v/>
      </c>
      <c r="QT94" s="175" t="str">
        <v/>
      </c>
      <c r="QU94" s="175" t="str">
        <v/>
      </c>
      <c r="QV94" s="175" t="str">
        <v/>
      </c>
      <c r="QW94" s="175" t="str">
        <v/>
      </c>
      <c r="QX94" s="175" t="str">
        <v/>
      </c>
      <c r="QY94" s="175" t="str">
        <v/>
      </c>
      <c r="QZ94" s="175" t="str">
        <v/>
      </c>
      <c r="RA94" s="175" t="str">
        <v/>
      </c>
      <c r="RB94" s="175" t="str">
        <v/>
      </c>
      <c r="RC94" s="175" t="str">
        <v/>
      </c>
      <c r="RD94" s="175" t="str">
        <v/>
      </c>
      <c r="RE94" s="175" t="str">
        <v/>
      </c>
      <c r="RF94" s="175" t="str">
        <v/>
      </c>
      <c r="RG94" s="175" t="str">
        <v/>
      </c>
      <c r="RH94" s="175" t="str">
        <v/>
      </c>
      <c r="RI94" s="175" t="str">
        <v/>
      </c>
      <c r="RJ94" s="175" t="str">
        <v/>
      </c>
      <c r="RK94" s="175" t="str">
        <v/>
      </c>
      <c r="RL94" s="175" t="str">
        <v/>
      </c>
      <c r="RM94" s="175" t="str">
        <v/>
      </c>
      <c r="RN94" s="175" t="str">
        <v/>
      </c>
      <c r="RO94" s="175" t="str">
        <v/>
      </c>
      <c r="RP94" s="175" t="str">
        <v/>
      </c>
      <c r="RQ94" s="175" t="str">
        <v/>
      </c>
      <c r="RR94" s="175" t="str">
        <v/>
      </c>
      <c r="RS94" s="175" t="str">
        <v/>
      </c>
      <c r="RT94" s="175" t="str">
        <v/>
      </c>
      <c r="RU94" s="175" t="str">
        <v/>
      </c>
      <c r="RV94" s="175" t="str">
        <v/>
      </c>
      <c r="RW94" s="175" t="str">
        <v/>
      </c>
      <c r="RX94" s="175" t="str">
        <v/>
      </c>
      <c r="RY94" s="175" t="str">
        <v/>
      </c>
      <c r="RZ94" s="175" t="str">
        <v/>
      </c>
      <c r="SA94" s="175" t="str">
        <v/>
      </c>
      <c r="SB94" s="175" t="str">
        <v/>
      </c>
      <c r="SC94" s="175" t="str">
        <v/>
      </c>
      <c r="SD94" s="175" t="str">
        <v/>
      </c>
      <c r="SE94" s="175" t="str">
        <v/>
      </c>
      <c r="SF94" s="175" t="str">
        <v/>
      </c>
      <c r="SG94" s="175" t="str">
        <v/>
      </c>
      <c r="SH94" s="175" t="str">
        <v/>
      </c>
      <c r="SI94" s="175" t="str">
        <v/>
      </c>
      <c r="SJ94" s="175" t="str">
        <v/>
      </c>
      <c r="SK94" s="175" t="str">
        <v/>
      </c>
      <c r="SL94" s="175" t="str">
        <v/>
      </c>
      <c r="SM94" s="175" t="str">
        <v/>
      </c>
      <c r="SN94" s="175" t="str">
        <v/>
      </c>
      <c r="SO94" s="175" t="str">
        <v/>
      </c>
      <c r="SP94" s="175" t="str">
        <v/>
      </c>
      <c r="SQ94" s="175" t="str">
        <v/>
      </c>
      <c r="SR94" s="175" t="str">
        <v/>
      </c>
      <c r="SS94" s="175" t="str">
        <v/>
      </c>
      <c r="ST94" s="175" t="str">
        <v/>
      </c>
      <c r="SU94" s="175" t="str">
        <v/>
      </c>
      <c r="SV94" s="175" t="str">
        <v/>
      </c>
      <c r="SW94" s="175" t="str">
        <v/>
      </c>
      <c r="SX94" s="175" t="str">
        <v/>
      </c>
      <c r="SY94" s="175" t="str">
        <v/>
      </c>
      <c r="SZ94" s="175" t="str">
        <v/>
      </c>
      <c r="TA94" s="175" t="str">
        <v/>
      </c>
      <c r="TB94" s="175" t="str">
        <v/>
      </c>
      <c r="TC94" s="175" t="str">
        <v/>
      </c>
      <c r="TD94" s="175" t="str">
        <v/>
      </c>
      <c r="TE94" s="175" t="str">
        <v/>
      </c>
      <c r="TF94" s="175" t="str">
        <v/>
      </c>
      <c r="TG94" s="175" t="str">
        <v/>
      </c>
      <c r="TH94" s="175" t="str">
        <v/>
      </c>
      <c r="TI94" s="175" t="str">
        <v/>
      </c>
      <c r="TJ94" s="175" t="str">
        <v/>
      </c>
      <c r="TK94" s="175" t="str">
        <v/>
      </c>
      <c r="TL94" s="175" t="str">
        <v/>
      </c>
      <c r="TM94" s="175" t="str">
        <v/>
      </c>
      <c r="TN94" s="175" t="str">
        <v/>
      </c>
      <c r="TO94" s="175" t="str">
        <v/>
      </c>
      <c r="TP94" s="175" t="str">
        <v/>
      </c>
      <c r="TQ94" s="175" t="str">
        <v/>
      </c>
      <c r="TR94" s="175" t="str">
        <v/>
      </c>
      <c r="TS94" s="175" t="str">
        <v/>
      </c>
      <c r="TT94" s="175" t="str">
        <v/>
      </c>
      <c r="TU94" s="175" t="str">
        <v/>
      </c>
      <c r="TV94" s="175" t="str">
        <v/>
      </c>
      <c r="TW94" s="175" t="str">
        <v/>
      </c>
      <c r="TX94" s="175" t="str">
        <v/>
      </c>
      <c r="TY94" s="175" t="str">
        <v/>
      </c>
      <c r="TZ94" s="175" t="str">
        <v/>
      </c>
      <c r="UA94" s="175" t="str">
        <v/>
      </c>
      <c r="UB94" s="175" t="str">
        <v/>
      </c>
      <c r="UC94" s="175" t="str">
        <v/>
      </c>
      <c r="UD94" s="175" t="str">
        <v/>
      </c>
      <c r="UE94" s="175" t="str">
        <v/>
      </c>
      <c r="UF94" s="175" t="str">
        <v/>
      </c>
      <c r="UG94" s="175" t="str">
        <v/>
      </c>
      <c r="UH94" s="175" t="str">
        <v/>
      </c>
      <c r="UI94" s="175" t="str">
        <v/>
      </c>
      <c r="UJ94" s="175" t="str">
        <v/>
      </c>
      <c r="UK94" s="175" t="str">
        <v/>
      </c>
      <c r="UL94" s="175" t="str">
        <v/>
      </c>
      <c r="UM94" s="175" t="str">
        <v/>
      </c>
      <c r="UN94" s="175" t="str">
        <v/>
      </c>
      <c r="UO94" s="175" t="str">
        <v/>
      </c>
      <c r="UP94" s="175" t="str">
        <v/>
      </c>
      <c r="UQ94" s="175" t="str">
        <v/>
      </c>
      <c r="UR94" s="175" t="str">
        <v/>
      </c>
      <c r="US94" s="175" t="str">
        <v/>
      </c>
      <c r="UT94" s="175" t="str">
        <v/>
      </c>
      <c r="UU94" s="175" t="str">
        <v/>
      </c>
      <c r="UV94" s="175" t="str">
        <v/>
      </c>
      <c r="UW94" s="175" t="str">
        <v/>
      </c>
      <c r="UX94" s="175" t="str">
        <v/>
      </c>
      <c r="UY94" s="175" t="str">
        <v/>
      </c>
      <c r="UZ94" s="175" t="str">
        <v/>
      </c>
      <c r="VA94" s="175" t="str">
        <v/>
      </c>
      <c r="VB94" s="175" t="str">
        <v/>
      </c>
      <c r="VC94" s="175" t="str">
        <v/>
      </c>
      <c r="VD94" s="175" t="str">
        <v/>
      </c>
      <c r="VE94" s="175" t="str">
        <v/>
      </c>
      <c r="VF94" s="175" t="str">
        <v/>
      </c>
      <c r="VG94" s="175" t="str">
        <v/>
      </c>
      <c r="VH94" s="175" t="str">
        <v/>
      </c>
      <c r="VI94" s="175" t="str">
        <v/>
      </c>
      <c r="VJ94" s="175" t="str">
        <v/>
      </c>
      <c r="VK94" s="175" t="str">
        <v/>
      </c>
      <c r="VL94" s="175" t="str">
        <v/>
      </c>
      <c r="VM94" s="175" t="str">
        <v/>
      </c>
      <c r="VN94" s="175" t="str">
        <v/>
      </c>
      <c r="VO94" s="175" t="str">
        <v/>
      </c>
      <c r="VP94" s="175" t="str">
        <v/>
      </c>
      <c r="VQ94" s="175" t="str">
        <v/>
      </c>
      <c r="VR94" s="175" t="str">
        <v/>
      </c>
      <c r="VS94" s="175" t="str">
        <v/>
      </c>
      <c r="VT94" s="175" t="str">
        <v/>
      </c>
      <c r="VU94" s="175" t="str">
        <v/>
      </c>
      <c r="VV94" s="175" t="str">
        <v/>
      </c>
      <c r="VW94" s="175" t="str">
        <v/>
      </c>
      <c r="VX94" s="175" t="str">
        <v/>
      </c>
      <c r="VY94" s="175" t="str">
        <v/>
      </c>
      <c r="VZ94" s="175" t="str">
        <v/>
      </c>
      <c r="WA94" s="175" t="str">
        <v/>
      </c>
      <c r="WB94" s="175" t="str">
        <v/>
      </c>
      <c r="WC94" s="175" t="str">
        <v/>
      </c>
      <c r="WD94" s="175" t="str">
        <v/>
      </c>
      <c r="WE94" s="175" t="str">
        <v/>
      </c>
      <c r="WF94" s="175" t="str">
        <v/>
      </c>
      <c r="WG94" s="175" t="str">
        <v/>
      </c>
      <c r="WH94" s="175" t="str">
        <v/>
      </c>
      <c r="WI94" s="175" t="str">
        <v/>
      </c>
      <c r="WJ94" s="175" t="str">
        <v/>
      </c>
      <c r="WK94" s="175" t="str">
        <v/>
      </c>
      <c r="WL94" s="175" t="str">
        <v/>
      </c>
      <c r="WM94" s="175" t="str">
        <v/>
      </c>
      <c r="WN94" s="175" t="str">
        <v/>
      </c>
      <c r="WO94" s="175" t="str">
        <v/>
      </c>
      <c r="WP94" s="175" t="str">
        <v/>
      </c>
      <c r="WQ94" s="175" t="str">
        <v/>
      </c>
      <c r="WR94" s="175" t="str">
        <v/>
      </c>
      <c r="WS94" s="175" t="str">
        <v/>
      </c>
      <c r="WT94" s="175" t="str">
        <v/>
      </c>
      <c r="WU94" s="175" t="str">
        <v/>
      </c>
      <c r="WV94" s="175" t="str">
        <v/>
      </c>
      <c r="WW94" s="175" t="str">
        <v/>
      </c>
      <c r="WX94" s="175" t="str">
        <v/>
      </c>
      <c r="WY94" s="175" t="str">
        <v/>
      </c>
      <c r="WZ94" s="175" t="str">
        <v/>
      </c>
      <c r="XA94" s="175" t="str">
        <v/>
      </c>
      <c r="XB94" s="175" t="str">
        <v/>
      </c>
      <c r="XC94" s="175" t="str">
        <v/>
      </c>
      <c r="XD94" s="175" t="str">
        <v/>
      </c>
      <c r="XE94" s="175" t="str">
        <v/>
      </c>
      <c r="XF94" s="175" t="str">
        <v/>
      </c>
      <c r="XG94" s="175" t="str">
        <v/>
      </c>
      <c r="XH94" s="175" t="str">
        <v/>
      </c>
      <c r="XI94" s="175" t="str">
        <v/>
      </c>
      <c r="XJ94" s="175" t="str">
        <v/>
      </c>
      <c r="XK94" s="175" t="str">
        <v/>
      </c>
      <c r="XL94" s="175" t="str">
        <v/>
      </c>
      <c r="XM94" s="175" t="str">
        <v/>
      </c>
      <c r="XN94" s="175" t="str">
        <v/>
      </c>
      <c r="XO94" s="175" t="str">
        <v/>
      </c>
      <c r="XP94" s="175" t="str">
        <v/>
      </c>
      <c r="XQ94" s="175" t="str">
        <v/>
      </c>
      <c r="XR94" s="175" t="str">
        <v/>
      </c>
      <c r="XS94" s="175" t="str">
        <v/>
      </c>
      <c r="XT94" s="175" t="str">
        <v/>
      </c>
      <c r="XU94" s="175" t="str">
        <v/>
      </c>
      <c r="XV94" s="175" t="str">
        <v/>
      </c>
      <c r="XW94" s="175" t="str">
        <v/>
      </c>
      <c r="XX94" s="175" t="str">
        <v/>
      </c>
      <c r="XY94" s="175" t="str">
        <v/>
      </c>
      <c r="XZ94" s="175" t="str">
        <v/>
      </c>
      <c r="YA94" s="175" t="str">
        <v/>
      </c>
      <c r="YB94" s="175" t="str">
        <v/>
      </c>
      <c r="YC94" s="175" t="str">
        <v/>
      </c>
      <c r="YD94" s="175" t="str">
        <v/>
      </c>
      <c r="YE94" s="175" t="str">
        <v/>
      </c>
      <c r="YF94" s="175" t="str">
        <v/>
      </c>
      <c r="YG94" s="175" t="str">
        <v/>
      </c>
      <c r="YH94" s="175" t="str">
        <v/>
      </c>
      <c r="YI94" s="175" t="str">
        <v/>
      </c>
      <c r="YJ94" s="175" t="str">
        <v/>
      </c>
      <c r="YK94" s="175" t="str">
        <v/>
      </c>
      <c r="YL94" s="175" t="str">
        <v/>
      </c>
      <c r="YM94" s="175" t="str">
        <v/>
      </c>
      <c r="YN94" s="175" t="str">
        <v/>
      </c>
      <c r="YO94" s="175" t="str">
        <v/>
      </c>
      <c r="YP94" s="175" t="str">
        <v/>
      </c>
      <c r="YQ94" s="175" t="str">
        <v/>
      </c>
      <c r="YR94" s="175" t="str">
        <v/>
      </c>
      <c r="YS94" s="175" t="str">
        <v/>
      </c>
      <c r="YT94" s="175" t="str">
        <v/>
      </c>
      <c r="YU94" s="175" t="str">
        <v/>
      </c>
      <c r="YV94" s="175" t="str">
        <v/>
      </c>
      <c r="YW94" s="175" t="str">
        <v/>
      </c>
      <c r="YX94" s="175" t="str">
        <v/>
      </c>
      <c r="YY94" s="175" t="str">
        <v/>
      </c>
      <c r="YZ94" s="175" t="str">
        <v/>
      </c>
      <c r="ZA94" s="175" t="str">
        <v/>
      </c>
      <c r="ZB94" s="175" t="str">
        <v/>
      </c>
      <c r="ZC94" s="175" t="str">
        <v/>
      </c>
      <c r="ZD94" s="175" t="str">
        <v/>
      </c>
      <c r="ZE94" s="175" t="str">
        <v/>
      </c>
      <c r="ZF94" s="175" t="str">
        <v/>
      </c>
      <c r="ZG94" s="175" t="str">
        <v/>
      </c>
      <c r="ZH94" s="175" t="str">
        <v/>
      </c>
      <c r="ZI94" s="175" t="str">
        <v/>
      </c>
      <c r="ZJ94" s="175" t="str">
        <v/>
      </c>
      <c r="ZK94" s="175" t="str">
        <v/>
      </c>
      <c r="ZL94" s="175" t="str">
        <v/>
      </c>
      <c r="ZM94" s="175" t="str">
        <v/>
      </c>
      <c r="ZN94" s="175" t="str">
        <v/>
      </c>
      <c r="ZO94" s="175" t="str">
        <v/>
      </c>
      <c r="ZP94" s="175" t="str">
        <v/>
      </c>
      <c r="ZQ94" s="175" t="str">
        <v/>
      </c>
      <c r="ZR94" s="175" t="str">
        <v/>
      </c>
      <c r="ZS94" s="175" t="str">
        <v/>
      </c>
      <c r="ZT94" s="175" t="str">
        <v/>
      </c>
      <c r="ZU94" s="175" t="str">
        <v/>
      </c>
      <c r="ZV94" s="175" t="str">
        <v/>
      </c>
      <c r="ZW94" s="175" t="str">
        <v/>
      </c>
      <c r="ZX94" s="175" t="str">
        <v/>
      </c>
      <c r="ZY94" s="175" t="str">
        <v/>
      </c>
      <c r="ZZ94" s="175" t="str">
        <v/>
      </c>
      <c r="AAA94" s="175" t="str">
        <v/>
      </c>
      <c r="AAB94" s="175" t="str">
        <v/>
      </c>
      <c r="AAC94" s="175" t="str">
        <v/>
      </c>
      <c r="AAD94" s="175" t="str">
        <v/>
      </c>
      <c r="AAE94" s="175" t="str">
        <v/>
      </c>
      <c r="AAF94" s="175" t="str">
        <v/>
      </c>
      <c r="AAG94" s="175" t="str">
        <v/>
      </c>
      <c r="AAH94" s="175" t="str">
        <v/>
      </c>
      <c r="AAI94" s="175" t="str">
        <v/>
      </c>
      <c r="AAJ94" s="175" t="str">
        <v/>
      </c>
      <c r="AAK94" s="175" t="str">
        <v/>
      </c>
      <c r="AAL94" s="175" t="str">
        <v/>
      </c>
      <c r="AAM94" s="175" t="str">
        <v/>
      </c>
      <c r="AAN94" s="175" t="str">
        <v/>
      </c>
      <c r="AAO94" s="175" t="str">
        <v/>
      </c>
      <c r="AAP94" s="175" t="str">
        <v/>
      </c>
      <c r="AAQ94" s="175" t="str">
        <v/>
      </c>
      <c r="AAR94" s="175" t="str">
        <v/>
      </c>
      <c r="AAS94" s="175" t="str">
        <v/>
      </c>
      <c r="AAT94" s="175" t="str">
        <v/>
      </c>
      <c r="AAU94" s="175" t="str">
        <v/>
      </c>
      <c r="AAV94" s="175" t="str">
        <v/>
      </c>
      <c r="AAW94" s="175" t="str">
        <v/>
      </c>
      <c r="AAX94" s="175" t="str">
        <v/>
      </c>
      <c r="AAY94" s="175" t="str">
        <v/>
      </c>
      <c r="AAZ94" s="175" t="str">
        <v/>
      </c>
      <c r="ABA94" s="175" t="str">
        <v/>
      </c>
      <c r="ABB94" s="175" t="str">
        <v/>
      </c>
      <c r="ABC94" s="175" t="str">
        <v/>
      </c>
      <c r="ABD94" s="175" t="str">
        <v/>
      </c>
      <c r="ABE94" s="175" t="str">
        <v/>
      </c>
      <c r="ABF94" s="175" t="str">
        <v/>
      </c>
      <c r="ABG94" s="175" t="str">
        <v/>
      </c>
      <c r="ABH94" s="175" t="str">
        <v/>
      </c>
      <c r="ABI94" s="175" t="str">
        <v/>
      </c>
      <c r="ABJ94" s="175" t="str">
        <v/>
      </c>
      <c r="ABK94" s="175" t="str">
        <v/>
      </c>
      <c r="ABL94" s="175" t="str">
        <v/>
      </c>
      <c r="ABM94" s="175" t="str">
        <v/>
      </c>
      <c r="ABN94" s="175" t="str">
        <v/>
      </c>
      <c r="ABO94" s="175" t="str">
        <v/>
      </c>
      <c r="ABP94" s="175" t="str">
        <v/>
      </c>
      <c r="ABQ94" s="175" t="str">
        <v/>
      </c>
      <c r="ABR94" s="175" t="str">
        <v/>
      </c>
      <c r="ABS94" s="175" t="str">
        <v/>
      </c>
      <c r="ABT94" s="175" t="str">
        <v/>
      </c>
      <c r="ABU94" s="175" t="str">
        <v/>
      </c>
      <c r="ABV94" s="175" t="str">
        <v/>
      </c>
      <c r="ABW94" s="175" t="str">
        <v/>
      </c>
      <c r="ABX94" s="175" t="str">
        <v/>
      </c>
      <c r="ABY94" s="175" t="str">
        <v/>
      </c>
      <c r="ABZ94" s="175" t="str">
        <v/>
      </c>
      <c r="ACA94" s="175" t="str">
        <v/>
      </c>
      <c r="ACB94" s="175" t="str">
        <v/>
      </c>
      <c r="ACC94" s="175" t="str">
        <v/>
      </c>
      <c r="ACD94" s="175" t="str">
        <v/>
      </c>
      <c r="ACE94" s="175" t="str">
        <v/>
      </c>
      <c r="ACF94" s="175" t="str">
        <v/>
      </c>
      <c r="ACG94" s="175" t="str">
        <v/>
      </c>
      <c r="ACH94" s="175" t="str">
        <v/>
      </c>
      <c r="ACI94" s="175" t="str">
        <v/>
      </c>
      <c r="ACJ94" s="175" t="str">
        <v/>
      </c>
      <c r="ACK94" s="175" t="str">
        <v/>
      </c>
      <c r="ACL94" s="175" t="str">
        <v/>
      </c>
      <c r="ACM94" s="175" t="str">
        <v/>
      </c>
      <c r="ACN94" s="175" t="str">
        <v/>
      </c>
      <c r="ACO94" s="175" t="str">
        <v/>
      </c>
      <c r="ACP94" s="175" t="str">
        <v/>
      </c>
      <c r="ACQ94" s="175" t="str">
        <v/>
      </c>
      <c r="ACR94" s="175" t="str">
        <v/>
      </c>
      <c r="ACS94" s="175" t="str">
        <v/>
      </c>
      <c r="ACT94" s="175" t="str">
        <v/>
      </c>
      <c r="ACU94" s="175" t="str">
        <v/>
      </c>
      <c r="ACV94" s="175" t="str">
        <v/>
      </c>
      <c r="ACW94" s="175" t="str">
        <v/>
      </c>
      <c r="ACX94" s="175" t="str">
        <v/>
      </c>
      <c r="ACY94" s="175" t="str">
        <v/>
      </c>
      <c r="ACZ94" s="175" t="str">
        <v/>
      </c>
      <c r="ADA94" s="175" t="str">
        <v/>
      </c>
      <c r="ADB94" s="175" t="str">
        <v/>
      </c>
      <c r="ADC94" s="175" t="str">
        <v/>
      </c>
      <c r="ADD94" s="175" t="str">
        <v/>
      </c>
      <c r="ADE94" s="175" t="str">
        <v/>
      </c>
      <c r="ADF94" s="175" t="str">
        <v/>
      </c>
      <c r="ADG94" s="175" t="str">
        <v/>
      </c>
      <c r="ADH94" s="175" t="str">
        <v/>
      </c>
      <c r="ADI94" s="175" t="str">
        <v/>
      </c>
      <c r="ADJ94" s="175" t="str">
        <v/>
      </c>
      <c r="ADK94" s="175" t="str">
        <v/>
      </c>
      <c r="ADL94" s="175" t="str">
        <v/>
      </c>
      <c r="ADM94" s="175" t="str">
        <v/>
      </c>
      <c r="ADN94" s="175" t="str">
        <v/>
      </c>
      <c r="ADO94" s="175" t="str">
        <v/>
      </c>
      <c r="ADP94" s="175" t="str">
        <v/>
      </c>
      <c r="ADQ94" s="175" t="str">
        <v/>
      </c>
      <c r="ADR94" s="175" t="str">
        <v/>
      </c>
      <c r="ADS94" s="175" t="str">
        <v/>
      </c>
      <c r="ADT94" s="175" t="str">
        <v/>
      </c>
      <c r="ADU94" s="175" t="str">
        <v/>
      </c>
      <c r="ADV94" s="175" t="str">
        <v/>
      </c>
      <c r="ADW94" s="175" t="str">
        <v/>
      </c>
      <c r="ADX94" s="175" t="str">
        <v/>
      </c>
      <c r="ADY94" s="175" t="str">
        <v/>
      </c>
      <c r="ADZ94" s="175" t="str">
        <v/>
      </c>
      <c r="AEA94" s="175" t="str">
        <v/>
      </c>
      <c r="AEB94" s="175" t="str">
        <v/>
      </c>
      <c r="AEC94" s="175" t="str">
        <v/>
      </c>
      <c r="AED94" s="175" t="str">
        <v/>
      </c>
      <c r="AEE94" s="175" t="str">
        <v/>
      </c>
      <c r="AEF94" s="175" t="str">
        <v/>
      </c>
      <c r="AEG94" s="175" t="str">
        <v/>
      </c>
      <c r="AEH94" s="175" t="str">
        <v/>
      </c>
      <c r="AEI94" s="175" t="str">
        <v/>
      </c>
      <c r="AEJ94" s="175" t="str">
        <v/>
      </c>
      <c r="AEK94" s="175" t="str">
        <v/>
      </c>
      <c r="AEL94" s="175" t="str">
        <v/>
      </c>
      <c r="AEM94" s="175" t="str">
        <v/>
      </c>
      <c r="AEN94" s="175" t="str">
        <v/>
      </c>
      <c r="AEO94" s="175" t="str">
        <v/>
      </c>
      <c r="AEP94" s="175" t="str">
        <v/>
      </c>
      <c r="AEQ94" s="175" t="str">
        <v/>
      </c>
      <c r="AER94" s="175" t="str">
        <v/>
      </c>
      <c r="AES94" s="175" t="str">
        <v/>
      </c>
      <c r="AET94" s="175" t="str">
        <v/>
      </c>
      <c r="AEU94" s="175" t="str">
        <v/>
      </c>
      <c r="AEV94" s="175" t="str">
        <v/>
      </c>
      <c r="AEW94" s="175" t="str">
        <v/>
      </c>
      <c r="AEX94" s="175" t="str">
        <v/>
      </c>
      <c r="AEY94" s="175" t="str">
        <v/>
      </c>
      <c r="AEZ94" s="175" t="str">
        <v/>
      </c>
      <c r="AFA94" s="175" t="str">
        <v/>
      </c>
      <c r="AFB94" s="175" t="str">
        <v/>
      </c>
      <c r="AFC94" s="175" t="str">
        <v/>
      </c>
      <c r="AFD94" s="175" t="str">
        <v/>
      </c>
      <c r="AFE94" s="175" t="str">
        <v/>
      </c>
      <c r="AFF94" s="175" t="str">
        <v/>
      </c>
      <c r="AFG94" s="175" t="str">
        <v/>
      </c>
      <c r="AFH94" s="175" t="str">
        <v/>
      </c>
      <c r="AFI94" s="175" t="str">
        <v/>
      </c>
      <c r="AFJ94" s="175" t="str">
        <v/>
      </c>
      <c r="AFK94" s="175" t="str">
        <v/>
      </c>
      <c r="AFL94" s="175" t="str">
        <v/>
      </c>
      <c r="AFM94" s="175" t="str">
        <v/>
      </c>
      <c r="AFN94" s="175" t="str">
        <v/>
      </c>
      <c r="AFO94" s="175" t="str">
        <v/>
      </c>
      <c r="AFP94" s="175" t="str">
        <v/>
      </c>
      <c r="AFQ94" s="175" t="str">
        <v/>
      </c>
      <c r="AFR94" s="175" t="str">
        <v/>
      </c>
      <c r="AFS94" s="175" t="str">
        <v/>
      </c>
      <c r="AFT94" s="175" t="str">
        <v/>
      </c>
      <c r="AFU94" s="175" t="str">
        <v/>
      </c>
      <c r="AFV94" s="175" t="str">
        <v/>
      </c>
      <c r="AFW94" s="175" t="str">
        <v/>
      </c>
      <c r="AFX94" s="175" t="str">
        <v/>
      </c>
      <c r="AFY94" s="175" t="str">
        <v/>
      </c>
      <c r="AFZ94" s="175" t="str">
        <v/>
      </c>
      <c r="AGA94" s="175" t="str">
        <v/>
      </c>
      <c r="AGB94" s="175" t="str">
        <v/>
      </c>
      <c r="AGC94" s="175" t="str">
        <v/>
      </c>
      <c r="AGD94" s="175" t="str">
        <v/>
      </c>
      <c r="AGE94" s="175" t="str">
        <v/>
      </c>
      <c r="AGF94" s="175" t="str">
        <v/>
      </c>
      <c r="AGG94" s="175" t="str">
        <v/>
      </c>
      <c r="AGH94" s="175" t="str">
        <v/>
      </c>
      <c r="AGI94" s="175" t="str">
        <v/>
      </c>
      <c r="AGJ94" s="175" t="str">
        <v/>
      </c>
      <c r="AGK94" s="175" t="str">
        <v/>
      </c>
      <c r="AGL94" s="175" t="str">
        <v/>
      </c>
      <c r="AGM94" s="175" t="str">
        <v/>
      </c>
      <c r="AGN94" s="175" t="str">
        <v/>
      </c>
      <c r="AGO94" s="175" t="str">
        <v/>
      </c>
      <c r="AGP94" s="175" t="str">
        <v/>
      </c>
      <c r="AGQ94" s="175" t="str">
        <v/>
      </c>
      <c r="AGR94" s="175" t="str">
        <v/>
      </c>
      <c r="AGS94" s="175" t="str">
        <v/>
      </c>
      <c r="AGT94" s="175" t="str">
        <v/>
      </c>
      <c r="AGU94" s="175" t="str">
        <v/>
      </c>
      <c r="AGV94" s="175" t="str">
        <v/>
      </c>
      <c r="AGW94" s="175" t="str">
        <v/>
      </c>
      <c r="AGX94" s="175" t="str">
        <v/>
      </c>
      <c r="AGY94" s="175" t="str">
        <v/>
      </c>
      <c r="AGZ94" s="175" t="str">
        <v/>
      </c>
      <c r="AHA94" s="175" t="str">
        <v/>
      </c>
      <c r="AHB94" s="175" t="str">
        <v/>
      </c>
      <c r="AHC94" s="175" t="str">
        <v/>
      </c>
      <c r="AHD94" s="175" t="str">
        <v/>
      </c>
      <c r="AHE94" s="175" t="str">
        <v/>
      </c>
      <c r="AHF94" s="175" t="str">
        <v/>
      </c>
      <c r="AHG94" s="175" t="str">
        <v/>
      </c>
      <c r="AHH94" s="175" t="str">
        <v/>
      </c>
      <c r="AHI94" s="175" t="str">
        <v/>
      </c>
      <c r="AHJ94" s="175" t="str">
        <v/>
      </c>
      <c r="AHK94" s="175" t="str">
        <v/>
      </c>
      <c r="AHL94" s="175" t="str">
        <v/>
      </c>
      <c r="AHM94" s="175" t="str">
        <v/>
      </c>
      <c r="AHN94" s="175" t="str">
        <v/>
      </c>
      <c r="AHO94" s="175" t="str">
        <v/>
      </c>
      <c r="AHP94" s="175" t="str">
        <v/>
      </c>
      <c r="AHQ94" s="175" t="str">
        <v/>
      </c>
      <c r="AHR94" s="175" t="str">
        <v/>
      </c>
      <c r="AHS94" s="175" t="str">
        <v/>
      </c>
      <c r="AHT94" s="175" t="str">
        <v/>
      </c>
      <c r="AHU94" s="175" t="str">
        <v/>
      </c>
      <c r="AHV94" s="175" t="str">
        <v/>
      </c>
      <c r="AHW94" s="175" t="str">
        <v/>
      </c>
      <c r="AHX94" s="175" t="str">
        <v/>
      </c>
      <c r="AHY94" s="175" t="str">
        <v/>
      </c>
      <c r="AHZ94" s="175" t="str">
        <v/>
      </c>
      <c r="AIA94" s="175" t="str">
        <v/>
      </c>
      <c r="AIB94" s="175" t="str">
        <v/>
      </c>
      <c r="AIC94" s="175" t="str">
        <v/>
      </c>
      <c r="AID94" s="175" t="str">
        <v/>
      </c>
      <c r="AIE94" s="175" t="str">
        <v/>
      </c>
      <c r="AIF94" s="175" t="str">
        <v/>
      </c>
      <c r="AIG94" s="175" t="str">
        <v/>
      </c>
      <c r="AIH94" s="175" t="str">
        <v/>
      </c>
      <c r="AII94" s="175" t="str">
        <v/>
      </c>
      <c r="AIJ94" s="175" t="str">
        <v/>
      </c>
      <c r="AIK94" s="175" t="str">
        <v/>
      </c>
      <c r="AIL94" s="175" t="str">
        <v/>
      </c>
      <c r="AIM94" s="175" t="str">
        <v/>
      </c>
      <c r="AIN94" s="175" t="str">
        <v/>
      </c>
      <c r="AIO94" s="175" t="str">
        <v/>
      </c>
      <c r="AIP94" s="175" t="str">
        <v/>
      </c>
      <c r="AIQ94" s="175" t="str">
        <v/>
      </c>
      <c r="AIR94" s="175" t="str">
        <v/>
      </c>
      <c r="AIS94" s="175" t="str">
        <v/>
      </c>
      <c r="AIT94" s="175" t="str">
        <v/>
      </c>
      <c r="AIU94" s="175" t="str">
        <v/>
      </c>
      <c r="AIV94" s="175" t="str">
        <v/>
      </c>
      <c r="AIW94" s="175" t="str">
        <v/>
      </c>
      <c r="AIX94" s="175" t="str">
        <v/>
      </c>
      <c r="AIY94" s="175" t="str">
        <v/>
      </c>
      <c r="AIZ94" s="175" t="str">
        <v/>
      </c>
      <c r="AJA94" s="175" t="str">
        <v/>
      </c>
      <c r="AJB94" s="175" t="str">
        <v/>
      </c>
      <c r="AJC94" s="175" t="str">
        <v/>
      </c>
      <c r="AJD94" s="175" t="str">
        <v/>
      </c>
      <c r="AJE94" s="175" t="str">
        <v/>
      </c>
      <c r="AJF94" s="175" t="str">
        <v/>
      </c>
      <c r="AJG94" s="175" t="str">
        <v/>
      </c>
      <c r="AJH94" s="175" t="str">
        <v/>
      </c>
      <c r="AJI94" s="175" t="str">
        <v/>
      </c>
      <c r="AJJ94" s="175" t="str">
        <v/>
      </c>
      <c r="AJK94" s="175" t="str">
        <v/>
      </c>
      <c r="AJL94" s="175" t="str">
        <v/>
      </c>
      <c r="AJM94" s="175" t="str">
        <v/>
      </c>
      <c r="AJN94" s="175" t="str">
        <v/>
      </c>
      <c r="AJO94" s="175" t="str">
        <v/>
      </c>
      <c r="AJP94" s="175" t="str">
        <v/>
      </c>
      <c r="AJQ94" s="175" t="str">
        <v/>
      </c>
      <c r="AJR94" s="175" t="str">
        <v/>
      </c>
      <c r="AJS94" s="175" t="str">
        <v/>
      </c>
      <c r="AJT94" s="175" t="str">
        <v/>
      </c>
      <c r="AJU94" s="175" t="str">
        <v/>
      </c>
      <c r="AJV94" s="175" t="str">
        <v/>
      </c>
      <c r="AJW94" s="175" t="str">
        <v/>
      </c>
      <c r="AJX94" s="175" t="str">
        <v/>
      </c>
      <c r="AJY94" s="175" t="str">
        <v/>
      </c>
      <c r="AJZ94" s="175" t="str">
        <v/>
      </c>
      <c r="AKA94" s="175" t="str">
        <v/>
      </c>
      <c r="AKB94" s="175" t="str">
        <v/>
      </c>
      <c r="AKC94" s="175" t="str">
        <v/>
      </c>
      <c r="AKD94" s="175" t="str">
        <v/>
      </c>
      <c r="AKE94" s="175" t="str">
        <v/>
      </c>
      <c r="AKF94" s="175" t="str">
        <v/>
      </c>
      <c r="AKG94" s="175" t="str">
        <v/>
      </c>
      <c r="AKH94" s="175" t="str">
        <v/>
      </c>
      <c r="AKI94" s="175" t="str">
        <v/>
      </c>
      <c r="AKJ94" s="175" t="str">
        <v/>
      </c>
      <c r="AKK94" s="175" t="str">
        <v/>
      </c>
      <c r="AKL94" s="175" t="str">
        <v/>
      </c>
      <c r="AKM94" s="175" t="str">
        <v/>
      </c>
      <c r="AKN94" s="175" t="str">
        <v/>
      </c>
      <c r="AKO94" s="175" t="str">
        <v/>
      </c>
      <c r="AKP94" s="175" t="str">
        <v/>
      </c>
      <c r="AKQ94" s="175" t="str">
        <v/>
      </c>
      <c r="AKR94" s="175" t="str">
        <v/>
      </c>
      <c r="AKS94" s="175" t="str">
        <v/>
      </c>
      <c r="AKT94" s="175" t="str">
        <v/>
      </c>
      <c r="AKU94" s="175" t="str">
        <v/>
      </c>
      <c r="AKV94" s="175" t="str">
        <v/>
      </c>
      <c r="AKW94" s="175" t="str">
        <v/>
      </c>
      <c r="AKX94" s="175" t="str">
        <v/>
      </c>
      <c r="AKY94" s="175" t="str">
        <v/>
      </c>
      <c r="AKZ94" s="175" t="str">
        <v/>
      </c>
      <c r="ALA94" s="175" t="str">
        <v/>
      </c>
      <c r="ALB94" s="175" t="str">
        <v/>
      </c>
      <c r="ALC94" s="175" t="str">
        <v/>
      </c>
      <c r="ALD94" s="175" t="str">
        <v/>
      </c>
      <c r="ALE94" s="175" t="str">
        <v/>
      </c>
      <c r="ALF94" s="175" t="str">
        <v/>
      </c>
      <c r="ALG94" s="175" t="str">
        <v/>
      </c>
      <c r="ALH94" s="175" t="str">
        <v/>
      </c>
      <c r="ALI94" s="175" t="str">
        <v/>
      </c>
      <c r="ALJ94" s="175" t="str">
        <v/>
      </c>
      <c r="ALK94" s="175" t="str">
        <v/>
      </c>
      <c r="ALL94" s="175" t="str">
        <v/>
      </c>
      <c r="ALM94" s="175" t="str">
        <v/>
      </c>
      <c r="ALN94" s="175" t="str">
        <v/>
      </c>
      <c r="ALO94" s="175" t="str">
        <v/>
      </c>
      <c r="ALP94" s="175" t="str">
        <v/>
      </c>
      <c r="ALQ94" s="175" t="str">
        <v/>
      </c>
      <c r="ALR94" s="175" t="str">
        <v/>
      </c>
      <c r="ALS94" s="175" t="str">
        <v/>
      </c>
      <c r="ALT94" s="175" t="str">
        <v/>
      </c>
      <c r="ALU94" s="175" t="str">
        <v/>
      </c>
      <c r="ALV94" s="175" t="str">
        <v/>
      </c>
      <c r="ALW94" s="175" t="str">
        <v/>
      </c>
      <c r="ALX94" s="176" t="str">
        <v/>
      </c>
    </row>
    <row r="95" spans="1:1012" ht="14.4" customHeight="1" x14ac:dyDescent="0.3">
      <c r="A95" s="99" t="str">
        <f t="shared" si="1"/>
        <v/>
      </c>
      <c r="B95" s="190" t="str">
        <f>IF(Calculations[[#This Row],[Adoption Year]]&lt;=Plan_Yrs,Inv*(1+YoY_Inv)^Calculations[[#This Row],[Adoption Year]],"")</f>
        <v/>
      </c>
      <c r="C95" s="190" t="str">
        <f>IF(Calculations[[#This Row],[Adoption Year]]&lt;= Plan_Yrs, Calculations[[#This Row],[Investment]]/(1+DR)^Calculations[[#This Row],[Adoption Year]],"")</f>
        <v/>
      </c>
      <c r="D95" s="190" t="str">
        <f>IF(Calculations[[#This Row],[Adoption Year]]&lt;=Plan_Yrs,
   IF(DR=0,
      Ben*((1+YoY_Ben))^Calculations[[#This Row],[Adoption Year]] * Ben_Life / (1+DR)^Calculations[[#This Row],[Adoption Year]],
      Ben * ((1+YoY_Ben)/(1+DR))^Calculations[[#This Row],[Adoption Year]] * (1 - (1/(1+DR))^Ben_Life) / DR
   ),
   ""
)</f>
        <v/>
      </c>
      <c r="E95" s="190" t="str">
        <f>IF(Calculations[[#This Row],[Adoption Year]]&lt;= Plan_Yrs,Calculations[[#This Row],[Lifetime Benefits PV]]-Calculations[[#This Row],[Investment PV]],"")</f>
        <v/>
      </c>
      <c r="F95" s="190" t="str">
        <f>IF(Calculations[[#This Row],[Adoption Year]]&lt;= Plan_Yrs, MAX(Calculations[NPV])-Calculations[[#This Row],[NPV]],"")</f>
        <v/>
      </c>
      <c r="G95" s="193" t="str">
        <f>IF(Calculations[[#This Row],[Adoption Year]]&lt;= Plan_Yrs, AVERAGE(M95:ALX95),"")</f>
        <v/>
      </c>
      <c r="H95" s="194" t="str">
        <f>IF(Calculations[[#This Row],[Adoption Year]]&lt;= Plan_Yrs, MAX(Calculations[NPV Mean])-Calculations[[#This Row],[NPV Mean]],"")</f>
        <v/>
      </c>
      <c r="I95"/>
      <c r="J95" s="6"/>
      <c r="K95" s="66">
        <v>28</v>
      </c>
      <c r="L95" s="180" t="str">
        <f>Calculations[[#This Row],[NPV]]</f>
        <v/>
      </c>
      <c r="M95" s="175" t="str">
        <v/>
      </c>
      <c r="N95" s="175" t="str">
        <v/>
      </c>
      <c r="O95" s="175" t="str">
        <v/>
      </c>
      <c r="P95" s="175" t="str">
        <v/>
      </c>
      <c r="Q95" s="175" t="str">
        <v/>
      </c>
      <c r="R95" s="175" t="str">
        <v/>
      </c>
      <c r="S95" s="175" t="str">
        <v/>
      </c>
      <c r="T95" s="175" t="str">
        <v/>
      </c>
      <c r="U95" s="175" t="str">
        <v/>
      </c>
      <c r="V95" s="175" t="str">
        <v/>
      </c>
      <c r="W95" s="175" t="str">
        <v/>
      </c>
      <c r="X95" s="175" t="str">
        <v/>
      </c>
      <c r="Y95" s="175" t="str">
        <v/>
      </c>
      <c r="Z95" s="175" t="str">
        <v/>
      </c>
      <c r="AA95" s="175" t="str">
        <v/>
      </c>
      <c r="AB95" s="175" t="str">
        <v/>
      </c>
      <c r="AC95" s="175" t="str">
        <v/>
      </c>
      <c r="AD95" s="175" t="str">
        <v/>
      </c>
      <c r="AE95" s="175" t="str">
        <v/>
      </c>
      <c r="AF95" s="175" t="str">
        <v/>
      </c>
      <c r="AG95" s="175" t="str">
        <v/>
      </c>
      <c r="AH95" s="175" t="str">
        <v/>
      </c>
      <c r="AI95" s="175" t="str">
        <v/>
      </c>
      <c r="AJ95" s="175" t="str">
        <v/>
      </c>
      <c r="AK95" s="175" t="str">
        <v/>
      </c>
      <c r="AL95" s="175" t="str">
        <v/>
      </c>
      <c r="AM95" s="175" t="str">
        <v/>
      </c>
      <c r="AN95" s="175" t="str">
        <v/>
      </c>
      <c r="AO95" s="175" t="str">
        <v/>
      </c>
      <c r="AP95" s="175" t="str">
        <v/>
      </c>
      <c r="AQ95" s="175" t="str">
        <v/>
      </c>
      <c r="AR95" s="175" t="str">
        <v/>
      </c>
      <c r="AS95" s="175" t="str">
        <v/>
      </c>
      <c r="AT95" s="175" t="str">
        <v/>
      </c>
      <c r="AU95" s="175" t="str">
        <v/>
      </c>
      <c r="AV95" s="175" t="str">
        <v/>
      </c>
      <c r="AW95" s="175" t="str">
        <v/>
      </c>
      <c r="AX95" s="175" t="str">
        <v/>
      </c>
      <c r="AY95" s="175" t="str">
        <v/>
      </c>
      <c r="AZ95" s="175" t="str">
        <v/>
      </c>
      <c r="BA95" s="175" t="str">
        <v/>
      </c>
      <c r="BB95" s="175" t="str">
        <v/>
      </c>
      <c r="BC95" s="175" t="str">
        <v/>
      </c>
      <c r="BD95" s="175" t="str">
        <v/>
      </c>
      <c r="BE95" s="175" t="str">
        <v/>
      </c>
      <c r="BF95" s="175" t="str">
        <v/>
      </c>
      <c r="BG95" s="175" t="str">
        <v/>
      </c>
      <c r="BH95" s="175" t="str">
        <v/>
      </c>
      <c r="BI95" s="175" t="str">
        <v/>
      </c>
      <c r="BJ95" s="175" t="str">
        <v/>
      </c>
      <c r="BK95" s="175" t="str">
        <v/>
      </c>
      <c r="BL95" s="175" t="str">
        <v/>
      </c>
      <c r="BM95" s="175" t="str">
        <v/>
      </c>
      <c r="BN95" s="175" t="str">
        <v/>
      </c>
      <c r="BO95" s="175" t="str">
        <v/>
      </c>
      <c r="BP95" s="175" t="str">
        <v/>
      </c>
      <c r="BQ95" s="175" t="str">
        <v/>
      </c>
      <c r="BR95" s="175" t="str">
        <v/>
      </c>
      <c r="BS95" s="175" t="str">
        <v/>
      </c>
      <c r="BT95" s="175" t="str">
        <v/>
      </c>
      <c r="BU95" s="175" t="str">
        <v/>
      </c>
      <c r="BV95" s="175" t="str">
        <v/>
      </c>
      <c r="BW95" s="175" t="str">
        <v/>
      </c>
      <c r="BX95" s="175" t="str">
        <v/>
      </c>
      <c r="BY95" s="175" t="str">
        <v/>
      </c>
      <c r="BZ95" s="175" t="str">
        <v/>
      </c>
      <c r="CA95" s="175" t="str">
        <v/>
      </c>
      <c r="CB95" s="175" t="str">
        <v/>
      </c>
      <c r="CC95" s="175" t="str">
        <v/>
      </c>
      <c r="CD95" s="175" t="str">
        <v/>
      </c>
      <c r="CE95" s="175" t="str">
        <v/>
      </c>
      <c r="CF95" s="175" t="str">
        <v/>
      </c>
      <c r="CG95" s="175" t="str">
        <v/>
      </c>
      <c r="CH95" s="175" t="str">
        <v/>
      </c>
      <c r="CI95" s="175" t="str">
        <v/>
      </c>
      <c r="CJ95" s="175" t="str">
        <v/>
      </c>
      <c r="CK95" s="175" t="str">
        <v/>
      </c>
      <c r="CL95" s="175" t="str">
        <v/>
      </c>
      <c r="CM95" s="175" t="str">
        <v/>
      </c>
      <c r="CN95" s="175" t="str">
        <v/>
      </c>
      <c r="CO95" s="175" t="str">
        <v/>
      </c>
      <c r="CP95" s="175" t="str">
        <v/>
      </c>
      <c r="CQ95" s="175" t="str">
        <v/>
      </c>
      <c r="CR95" s="175" t="str">
        <v/>
      </c>
      <c r="CS95" s="175" t="str">
        <v/>
      </c>
      <c r="CT95" s="175" t="str">
        <v/>
      </c>
      <c r="CU95" s="175" t="str">
        <v/>
      </c>
      <c r="CV95" s="175" t="str">
        <v/>
      </c>
      <c r="CW95" s="175" t="str">
        <v/>
      </c>
      <c r="CX95" s="175" t="str">
        <v/>
      </c>
      <c r="CY95" s="175" t="str">
        <v/>
      </c>
      <c r="CZ95" s="175" t="str">
        <v/>
      </c>
      <c r="DA95" s="175" t="str">
        <v/>
      </c>
      <c r="DB95" s="175" t="str">
        <v/>
      </c>
      <c r="DC95" s="175" t="str">
        <v/>
      </c>
      <c r="DD95" s="175" t="str">
        <v/>
      </c>
      <c r="DE95" s="175" t="str">
        <v/>
      </c>
      <c r="DF95" s="175" t="str">
        <v/>
      </c>
      <c r="DG95" s="175" t="str">
        <v/>
      </c>
      <c r="DH95" s="175" t="str">
        <v/>
      </c>
      <c r="DI95" s="175" t="str">
        <v/>
      </c>
      <c r="DJ95" s="175" t="str">
        <v/>
      </c>
      <c r="DK95" s="175" t="str">
        <v/>
      </c>
      <c r="DL95" s="175" t="str">
        <v/>
      </c>
      <c r="DM95" s="175" t="str">
        <v/>
      </c>
      <c r="DN95" s="175" t="str">
        <v/>
      </c>
      <c r="DO95" s="175" t="str">
        <v/>
      </c>
      <c r="DP95" s="175" t="str">
        <v/>
      </c>
      <c r="DQ95" s="175" t="str">
        <v/>
      </c>
      <c r="DR95" s="175" t="str">
        <v/>
      </c>
      <c r="DS95" s="175" t="str">
        <v/>
      </c>
      <c r="DT95" s="175" t="str">
        <v/>
      </c>
      <c r="DU95" s="175" t="str">
        <v/>
      </c>
      <c r="DV95" s="175" t="str">
        <v/>
      </c>
      <c r="DW95" s="175" t="str">
        <v/>
      </c>
      <c r="DX95" s="175" t="str">
        <v/>
      </c>
      <c r="DY95" s="175" t="str">
        <v/>
      </c>
      <c r="DZ95" s="175" t="str">
        <v/>
      </c>
      <c r="EA95" s="175" t="str">
        <v/>
      </c>
      <c r="EB95" s="175" t="str">
        <v/>
      </c>
      <c r="EC95" s="175" t="str">
        <v/>
      </c>
      <c r="ED95" s="175" t="str">
        <v/>
      </c>
      <c r="EE95" s="175" t="str">
        <v/>
      </c>
      <c r="EF95" s="175" t="str">
        <v/>
      </c>
      <c r="EG95" s="175" t="str">
        <v/>
      </c>
      <c r="EH95" s="175" t="str">
        <v/>
      </c>
      <c r="EI95" s="175" t="str">
        <v/>
      </c>
      <c r="EJ95" s="175" t="str">
        <v/>
      </c>
      <c r="EK95" s="175" t="str">
        <v/>
      </c>
      <c r="EL95" s="175" t="str">
        <v/>
      </c>
      <c r="EM95" s="175" t="str">
        <v/>
      </c>
      <c r="EN95" s="175" t="str">
        <v/>
      </c>
      <c r="EO95" s="175" t="str">
        <v/>
      </c>
      <c r="EP95" s="175" t="str">
        <v/>
      </c>
      <c r="EQ95" s="175" t="str">
        <v/>
      </c>
      <c r="ER95" s="175" t="str">
        <v/>
      </c>
      <c r="ES95" s="175" t="str">
        <v/>
      </c>
      <c r="ET95" s="175" t="str">
        <v/>
      </c>
      <c r="EU95" s="175" t="str">
        <v/>
      </c>
      <c r="EV95" s="175" t="str">
        <v/>
      </c>
      <c r="EW95" s="175" t="str">
        <v/>
      </c>
      <c r="EX95" s="175" t="str">
        <v/>
      </c>
      <c r="EY95" s="175" t="str">
        <v/>
      </c>
      <c r="EZ95" s="175" t="str">
        <v/>
      </c>
      <c r="FA95" s="175" t="str">
        <v/>
      </c>
      <c r="FB95" s="175" t="str">
        <v/>
      </c>
      <c r="FC95" s="175" t="str">
        <v/>
      </c>
      <c r="FD95" s="175" t="str">
        <v/>
      </c>
      <c r="FE95" s="175" t="str">
        <v/>
      </c>
      <c r="FF95" s="175" t="str">
        <v/>
      </c>
      <c r="FG95" s="175" t="str">
        <v/>
      </c>
      <c r="FH95" s="175" t="str">
        <v/>
      </c>
      <c r="FI95" s="175" t="str">
        <v/>
      </c>
      <c r="FJ95" s="175" t="str">
        <v/>
      </c>
      <c r="FK95" s="175" t="str">
        <v/>
      </c>
      <c r="FL95" s="175" t="str">
        <v/>
      </c>
      <c r="FM95" s="175" t="str">
        <v/>
      </c>
      <c r="FN95" s="175" t="str">
        <v/>
      </c>
      <c r="FO95" s="175" t="str">
        <v/>
      </c>
      <c r="FP95" s="175" t="str">
        <v/>
      </c>
      <c r="FQ95" s="175" t="str">
        <v/>
      </c>
      <c r="FR95" s="175" t="str">
        <v/>
      </c>
      <c r="FS95" s="175" t="str">
        <v/>
      </c>
      <c r="FT95" s="175" t="str">
        <v/>
      </c>
      <c r="FU95" s="175" t="str">
        <v/>
      </c>
      <c r="FV95" s="175" t="str">
        <v/>
      </c>
      <c r="FW95" s="175" t="str">
        <v/>
      </c>
      <c r="FX95" s="175" t="str">
        <v/>
      </c>
      <c r="FY95" s="175" t="str">
        <v/>
      </c>
      <c r="FZ95" s="175" t="str">
        <v/>
      </c>
      <c r="GA95" s="175" t="str">
        <v/>
      </c>
      <c r="GB95" s="175" t="str">
        <v/>
      </c>
      <c r="GC95" s="175" t="str">
        <v/>
      </c>
      <c r="GD95" s="175" t="str">
        <v/>
      </c>
      <c r="GE95" s="175" t="str">
        <v/>
      </c>
      <c r="GF95" s="175" t="str">
        <v/>
      </c>
      <c r="GG95" s="175" t="str">
        <v/>
      </c>
      <c r="GH95" s="175" t="str">
        <v/>
      </c>
      <c r="GI95" s="175" t="str">
        <v/>
      </c>
      <c r="GJ95" s="175" t="str">
        <v/>
      </c>
      <c r="GK95" s="175" t="str">
        <v/>
      </c>
      <c r="GL95" s="175" t="str">
        <v/>
      </c>
      <c r="GM95" s="175" t="str">
        <v/>
      </c>
      <c r="GN95" s="175" t="str">
        <v/>
      </c>
      <c r="GO95" s="175" t="str">
        <v/>
      </c>
      <c r="GP95" s="175" t="str">
        <v/>
      </c>
      <c r="GQ95" s="175" t="str">
        <v/>
      </c>
      <c r="GR95" s="175" t="str">
        <v/>
      </c>
      <c r="GS95" s="175" t="str">
        <v/>
      </c>
      <c r="GT95" s="175" t="str">
        <v/>
      </c>
      <c r="GU95" s="175" t="str">
        <v/>
      </c>
      <c r="GV95" s="175" t="str">
        <v/>
      </c>
      <c r="GW95" s="175" t="str">
        <v/>
      </c>
      <c r="GX95" s="175" t="str">
        <v/>
      </c>
      <c r="GY95" s="175" t="str">
        <v/>
      </c>
      <c r="GZ95" s="175" t="str">
        <v/>
      </c>
      <c r="HA95" s="175" t="str">
        <v/>
      </c>
      <c r="HB95" s="175" t="str">
        <v/>
      </c>
      <c r="HC95" s="175" t="str">
        <v/>
      </c>
      <c r="HD95" s="175" t="str">
        <v/>
      </c>
      <c r="HE95" s="175" t="str">
        <v/>
      </c>
      <c r="HF95" s="175" t="str">
        <v/>
      </c>
      <c r="HG95" s="175" t="str">
        <v/>
      </c>
      <c r="HH95" s="175" t="str">
        <v/>
      </c>
      <c r="HI95" s="175" t="str">
        <v/>
      </c>
      <c r="HJ95" s="175" t="str">
        <v/>
      </c>
      <c r="HK95" s="175" t="str">
        <v/>
      </c>
      <c r="HL95" s="175" t="str">
        <v/>
      </c>
      <c r="HM95" s="175" t="str">
        <v/>
      </c>
      <c r="HN95" s="175" t="str">
        <v/>
      </c>
      <c r="HO95" s="175" t="str">
        <v/>
      </c>
      <c r="HP95" s="175" t="str">
        <v/>
      </c>
      <c r="HQ95" s="175" t="str">
        <v/>
      </c>
      <c r="HR95" s="175" t="str">
        <v/>
      </c>
      <c r="HS95" s="175" t="str">
        <v/>
      </c>
      <c r="HT95" s="175" t="str">
        <v/>
      </c>
      <c r="HU95" s="175" t="str">
        <v/>
      </c>
      <c r="HV95" s="175" t="str">
        <v/>
      </c>
      <c r="HW95" s="175" t="str">
        <v/>
      </c>
      <c r="HX95" s="175" t="str">
        <v/>
      </c>
      <c r="HY95" s="175" t="str">
        <v/>
      </c>
      <c r="HZ95" s="175" t="str">
        <v/>
      </c>
      <c r="IA95" s="175" t="str">
        <v/>
      </c>
      <c r="IB95" s="175" t="str">
        <v/>
      </c>
      <c r="IC95" s="175" t="str">
        <v/>
      </c>
      <c r="ID95" s="175" t="str">
        <v/>
      </c>
      <c r="IE95" s="175" t="str">
        <v/>
      </c>
      <c r="IF95" s="175" t="str">
        <v/>
      </c>
      <c r="IG95" s="175" t="str">
        <v/>
      </c>
      <c r="IH95" s="175" t="str">
        <v/>
      </c>
      <c r="II95" s="175" t="str">
        <v/>
      </c>
      <c r="IJ95" s="175" t="str">
        <v/>
      </c>
      <c r="IK95" s="175" t="str">
        <v/>
      </c>
      <c r="IL95" s="175" t="str">
        <v/>
      </c>
      <c r="IM95" s="175" t="str">
        <v/>
      </c>
      <c r="IN95" s="175" t="str">
        <v/>
      </c>
      <c r="IO95" s="175" t="str">
        <v/>
      </c>
      <c r="IP95" s="175" t="str">
        <v/>
      </c>
      <c r="IQ95" s="175" t="str">
        <v/>
      </c>
      <c r="IR95" s="175" t="str">
        <v/>
      </c>
      <c r="IS95" s="175" t="str">
        <v/>
      </c>
      <c r="IT95" s="175" t="str">
        <v/>
      </c>
      <c r="IU95" s="175" t="str">
        <v/>
      </c>
      <c r="IV95" s="175" t="str">
        <v/>
      </c>
      <c r="IW95" s="175" t="str">
        <v/>
      </c>
      <c r="IX95" s="175" t="str">
        <v/>
      </c>
      <c r="IY95" s="175" t="str">
        <v/>
      </c>
      <c r="IZ95" s="175" t="str">
        <v/>
      </c>
      <c r="JA95" s="175" t="str">
        <v/>
      </c>
      <c r="JB95" s="175" t="str">
        <v/>
      </c>
      <c r="JC95" s="175" t="str">
        <v/>
      </c>
      <c r="JD95" s="175" t="str">
        <v/>
      </c>
      <c r="JE95" s="175" t="str">
        <v/>
      </c>
      <c r="JF95" s="175" t="str">
        <v/>
      </c>
      <c r="JG95" s="175" t="str">
        <v/>
      </c>
      <c r="JH95" s="175" t="str">
        <v/>
      </c>
      <c r="JI95" s="175" t="str">
        <v/>
      </c>
      <c r="JJ95" s="175" t="str">
        <v/>
      </c>
      <c r="JK95" s="175" t="str">
        <v/>
      </c>
      <c r="JL95" s="175" t="str">
        <v/>
      </c>
      <c r="JM95" s="175" t="str">
        <v/>
      </c>
      <c r="JN95" s="175" t="str">
        <v/>
      </c>
      <c r="JO95" s="175" t="str">
        <v/>
      </c>
      <c r="JP95" s="175" t="str">
        <v/>
      </c>
      <c r="JQ95" s="175" t="str">
        <v/>
      </c>
      <c r="JR95" s="175" t="str">
        <v/>
      </c>
      <c r="JS95" s="175" t="str">
        <v/>
      </c>
      <c r="JT95" s="175" t="str">
        <v/>
      </c>
      <c r="JU95" s="175" t="str">
        <v/>
      </c>
      <c r="JV95" s="175" t="str">
        <v/>
      </c>
      <c r="JW95" s="175" t="str">
        <v/>
      </c>
      <c r="JX95" s="175" t="str">
        <v/>
      </c>
      <c r="JY95" s="175" t="str">
        <v/>
      </c>
      <c r="JZ95" s="175" t="str">
        <v/>
      </c>
      <c r="KA95" s="175" t="str">
        <v/>
      </c>
      <c r="KB95" s="175" t="str">
        <v/>
      </c>
      <c r="KC95" s="175" t="str">
        <v/>
      </c>
      <c r="KD95" s="175" t="str">
        <v/>
      </c>
      <c r="KE95" s="175" t="str">
        <v/>
      </c>
      <c r="KF95" s="175" t="str">
        <v/>
      </c>
      <c r="KG95" s="175" t="str">
        <v/>
      </c>
      <c r="KH95" s="175" t="str">
        <v/>
      </c>
      <c r="KI95" s="175" t="str">
        <v/>
      </c>
      <c r="KJ95" s="175" t="str">
        <v/>
      </c>
      <c r="KK95" s="175" t="str">
        <v/>
      </c>
      <c r="KL95" s="175" t="str">
        <v/>
      </c>
      <c r="KM95" s="175" t="str">
        <v/>
      </c>
      <c r="KN95" s="175" t="str">
        <v/>
      </c>
      <c r="KO95" s="175" t="str">
        <v/>
      </c>
      <c r="KP95" s="175" t="str">
        <v/>
      </c>
      <c r="KQ95" s="175" t="str">
        <v/>
      </c>
      <c r="KR95" s="175" t="str">
        <v/>
      </c>
      <c r="KS95" s="175" t="str">
        <v/>
      </c>
      <c r="KT95" s="175" t="str">
        <v/>
      </c>
      <c r="KU95" s="175" t="str">
        <v/>
      </c>
      <c r="KV95" s="175" t="str">
        <v/>
      </c>
      <c r="KW95" s="175" t="str">
        <v/>
      </c>
      <c r="KX95" s="175" t="str">
        <v/>
      </c>
      <c r="KY95" s="175" t="str">
        <v/>
      </c>
      <c r="KZ95" s="175" t="str">
        <v/>
      </c>
      <c r="LA95" s="175" t="str">
        <v/>
      </c>
      <c r="LB95" s="175" t="str">
        <v/>
      </c>
      <c r="LC95" s="175" t="str">
        <v/>
      </c>
      <c r="LD95" s="175" t="str">
        <v/>
      </c>
      <c r="LE95" s="175" t="str">
        <v/>
      </c>
      <c r="LF95" s="175" t="str">
        <v/>
      </c>
      <c r="LG95" s="175" t="str">
        <v/>
      </c>
      <c r="LH95" s="175" t="str">
        <v/>
      </c>
      <c r="LI95" s="175" t="str">
        <v/>
      </c>
      <c r="LJ95" s="175" t="str">
        <v/>
      </c>
      <c r="LK95" s="175" t="str">
        <v/>
      </c>
      <c r="LL95" s="175" t="str">
        <v/>
      </c>
      <c r="LM95" s="175" t="str">
        <v/>
      </c>
      <c r="LN95" s="175" t="str">
        <v/>
      </c>
      <c r="LO95" s="175" t="str">
        <v/>
      </c>
      <c r="LP95" s="175" t="str">
        <v/>
      </c>
      <c r="LQ95" s="175" t="str">
        <v/>
      </c>
      <c r="LR95" s="175" t="str">
        <v/>
      </c>
      <c r="LS95" s="175" t="str">
        <v/>
      </c>
      <c r="LT95" s="175" t="str">
        <v/>
      </c>
      <c r="LU95" s="175" t="str">
        <v/>
      </c>
      <c r="LV95" s="175" t="str">
        <v/>
      </c>
      <c r="LW95" s="175" t="str">
        <v/>
      </c>
      <c r="LX95" s="175" t="str">
        <v/>
      </c>
      <c r="LY95" s="175" t="str">
        <v/>
      </c>
      <c r="LZ95" s="175" t="str">
        <v/>
      </c>
      <c r="MA95" s="175" t="str">
        <v/>
      </c>
      <c r="MB95" s="175" t="str">
        <v/>
      </c>
      <c r="MC95" s="175" t="str">
        <v/>
      </c>
      <c r="MD95" s="175" t="str">
        <v/>
      </c>
      <c r="ME95" s="175" t="str">
        <v/>
      </c>
      <c r="MF95" s="175" t="str">
        <v/>
      </c>
      <c r="MG95" s="175" t="str">
        <v/>
      </c>
      <c r="MH95" s="175" t="str">
        <v/>
      </c>
      <c r="MI95" s="175" t="str">
        <v/>
      </c>
      <c r="MJ95" s="175" t="str">
        <v/>
      </c>
      <c r="MK95" s="175" t="str">
        <v/>
      </c>
      <c r="ML95" s="175" t="str">
        <v/>
      </c>
      <c r="MM95" s="175" t="str">
        <v/>
      </c>
      <c r="MN95" s="175" t="str">
        <v/>
      </c>
      <c r="MO95" s="175" t="str">
        <v/>
      </c>
      <c r="MP95" s="175" t="str">
        <v/>
      </c>
      <c r="MQ95" s="175" t="str">
        <v/>
      </c>
      <c r="MR95" s="175" t="str">
        <v/>
      </c>
      <c r="MS95" s="175" t="str">
        <v/>
      </c>
      <c r="MT95" s="175" t="str">
        <v/>
      </c>
      <c r="MU95" s="175" t="str">
        <v/>
      </c>
      <c r="MV95" s="175" t="str">
        <v/>
      </c>
      <c r="MW95" s="175" t="str">
        <v/>
      </c>
      <c r="MX95" s="175" t="str">
        <v/>
      </c>
      <c r="MY95" s="175" t="str">
        <v/>
      </c>
      <c r="MZ95" s="175" t="str">
        <v/>
      </c>
      <c r="NA95" s="175" t="str">
        <v/>
      </c>
      <c r="NB95" s="175" t="str">
        <v/>
      </c>
      <c r="NC95" s="175" t="str">
        <v/>
      </c>
      <c r="ND95" s="175" t="str">
        <v/>
      </c>
      <c r="NE95" s="175" t="str">
        <v/>
      </c>
      <c r="NF95" s="175" t="str">
        <v/>
      </c>
      <c r="NG95" s="175" t="str">
        <v/>
      </c>
      <c r="NH95" s="175" t="str">
        <v/>
      </c>
      <c r="NI95" s="175" t="str">
        <v/>
      </c>
      <c r="NJ95" s="175" t="str">
        <v/>
      </c>
      <c r="NK95" s="175" t="str">
        <v/>
      </c>
      <c r="NL95" s="175" t="str">
        <v/>
      </c>
      <c r="NM95" s="175" t="str">
        <v/>
      </c>
      <c r="NN95" s="175" t="str">
        <v/>
      </c>
      <c r="NO95" s="175" t="str">
        <v/>
      </c>
      <c r="NP95" s="175" t="str">
        <v/>
      </c>
      <c r="NQ95" s="175" t="str">
        <v/>
      </c>
      <c r="NR95" s="175" t="str">
        <v/>
      </c>
      <c r="NS95" s="175" t="str">
        <v/>
      </c>
      <c r="NT95" s="175" t="str">
        <v/>
      </c>
      <c r="NU95" s="175" t="str">
        <v/>
      </c>
      <c r="NV95" s="175" t="str">
        <v/>
      </c>
      <c r="NW95" s="175" t="str">
        <v/>
      </c>
      <c r="NX95" s="175" t="str">
        <v/>
      </c>
      <c r="NY95" s="175" t="str">
        <v/>
      </c>
      <c r="NZ95" s="175" t="str">
        <v/>
      </c>
      <c r="OA95" s="175" t="str">
        <v/>
      </c>
      <c r="OB95" s="175" t="str">
        <v/>
      </c>
      <c r="OC95" s="175" t="str">
        <v/>
      </c>
      <c r="OD95" s="175" t="str">
        <v/>
      </c>
      <c r="OE95" s="175" t="str">
        <v/>
      </c>
      <c r="OF95" s="175" t="str">
        <v/>
      </c>
      <c r="OG95" s="175" t="str">
        <v/>
      </c>
      <c r="OH95" s="175" t="str">
        <v/>
      </c>
      <c r="OI95" s="175" t="str">
        <v/>
      </c>
      <c r="OJ95" s="175" t="str">
        <v/>
      </c>
      <c r="OK95" s="175" t="str">
        <v/>
      </c>
      <c r="OL95" s="175" t="str">
        <v/>
      </c>
      <c r="OM95" s="175" t="str">
        <v/>
      </c>
      <c r="ON95" s="175" t="str">
        <v/>
      </c>
      <c r="OO95" s="175" t="str">
        <v/>
      </c>
      <c r="OP95" s="175" t="str">
        <v/>
      </c>
      <c r="OQ95" s="175" t="str">
        <v/>
      </c>
      <c r="OR95" s="175" t="str">
        <v/>
      </c>
      <c r="OS95" s="175" t="str">
        <v/>
      </c>
      <c r="OT95" s="175" t="str">
        <v/>
      </c>
      <c r="OU95" s="175" t="str">
        <v/>
      </c>
      <c r="OV95" s="175" t="str">
        <v/>
      </c>
      <c r="OW95" s="175" t="str">
        <v/>
      </c>
      <c r="OX95" s="175" t="str">
        <v/>
      </c>
      <c r="OY95" s="175" t="str">
        <v/>
      </c>
      <c r="OZ95" s="175" t="str">
        <v/>
      </c>
      <c r="PA95" s="175" t="str">
        <v/>
      </c>
      <c r="PB95" s="175" t="str">
        <v/>
      </c>
      <c r="PC95" s="175" t="str">
        <v/>
      </c>
      <c r="PD95" s="175" t="str">
        <v/>
      </c>
      <c r="PE95" s="175" t="str">
        <v/>
      </c>
      <c r="PF95" s="175" t="str">
        <v/>
      </c>
      <c r="PG95" s="175" t="str">
        <v/>
      </c>
      <c r="PH95" s="175" t="str">
        <v/>
      </c>
      <c r="PI95" s="175" t="str">
        <v/>
      </c>
      <c r="PJ95" s="175" t="str">
        <v/>
      </c>
      <c r="PK95" s="175" t="str">
        <v/>
      </c>
      <c r="PL95" s="175" t="str">
        <v/>
      </c>
      <c r="PM95" s="175" t="str">
        <v/>
      </c>
      <c r="PN95" s="175" t="str">
        <v/>
      </c>
      <c r="PO95" s="175" t="str">
        <v/>
      </c>
      <c r="PP95" s="175" t="str">
        <v/>
      </c>
      <c r="PQ95" s="175" t="str">
        <v/>
      </c>
      <c r="PR95" s="175" t="str">
        <v/>
      </c>
      <c r="PS95" s="175" t="str">
        <v/>
      </c>
      <c r="PT95" s="175" t="str">
        <v/>
      </c>
      <c r="PU95" s="175" t="str">
        <v/>
      </c>
      <c r="PV95" s="175" t="str">
        <v/>
      </c>
      <c r="PW95" s="175" t="str">
        <v/>
      </c>
      <c r="PX95" s="175" t="str">
        <v/>
      </c>
      <c r="PY95" s="175" t="str">
        <v/>
      </c>
      <c r="PZ95" s="175" t="str">
        <v/>
      </c>
      <c r="QA95" s="175" t="str">
        <v/>
      </c>
      <c r="QB95" s="175" t="str">
        <v/>
      </c>
      <c r="QC95" s="175" t="str">
        <v/>
      </c>
      <c r="QD95" s="175" t="str">
        <v/>
      </c>
      <c r="QE95" s="175" t="str">
        <v/>
      </c>
      <c r="QF95" s="175" t="str">
        <v/>
      </c>
      <c r="QG95" s="175" t="str">
        <v/>
      </c>
      <c r="QH95" s="175" t="str">
        <v/>
      </c>
      <c r="QI95" s="175" t="str">
        <v/>
      </c>
      <c r="QJ95" s="175" t="str">
        <v/>
      </c>
      <c r="QK95" s="175" t="str">
        <v/>
      </c>
      <c r="QL95" s="175" t="str">
        <v/>
      </c>
      <c r="QM95" s="175" t="str">
        <v/>
      </c>
      <c r="QN95" s="175" t="str">
        <v/>
      </c>
      <c r="QO95" s="175" t="str">
        <v/>
      </c>
      <c r="QP95" s="175" t="str">
        <v/>
      </c>
      <c r="QQ95" s="175" t="str">
        <v/>
      </c>
      <c r="QR95" s="175" t="str">
        <v/>
      </c>
      <c r="QS95" s="175" t="str">
        <v/>
      </c>
      <c r="QT95" s="175" t="str">
        <v/>
      </c>
      <c r="QU95" s="175" t="str">
        <v/>
      </c>
      <c r="QV95" s="175" t="str">
        <v/>
      </c>
      <c r="QW95" s="175" t="str">
        <v/>
      </c>
      <c r="QX95" s="175" t="str">
        <v/>
      </c>
      <c r="QY95" s="175" t="str">
        <v/>
      </c>
      <c r="QZ95" s="175" t="str">
        <v/>
      </c>
      <c r="RA95" s="175" t="str">
        <v/>
      </c>
      <c r="RB95" s="175" t="str">
        <v/>
      </c>
      <c r="RC95" s="175" t="str">
        <v/>
      </c>
      <c r="RD95" s="175" t="str">
        <v/>
      </c>
      <c r="RE95" s="175" t="str">
        <v/>
      </c>
      <c r="RF95" s="175" t="str">
        <v/>
      </c>
      <c r="RG95" s="175" t="str">
        <v/>
      </c>
      <c r="RH95" s="175" t="str">
        <v/>
      </c>
      <c r="RI95" s="175" t="str">
        <v/>
      </c>
      <c r="RJ95" s="175" t="str">
        <v/>
      </c>
      <c r="RK95" s="175" t="str">
        <v/>
      </c>
      <c r="RL95" s="175" t="str">
        <v/>
      </c>
      <c r="RM95" s="175" t="str">
        <v/>
      </c>
      <c r="RN95" s="175" t="str">
        <v/>
      </c>
      <c r="RO95" s="175" t="str">
        <v/>
      </c>
      <c r="RP95" s="175" t="str">
        <v/>
      </c>
      <c r="RQ95" s="175" t="str">
        <v/>
      </c>
      <c r="RR95" s="175" t="str">
        <v/>
      </c>
      <c r="RS95" s="175" t="str">
        <v/>
      </c>
      <c r="RT95" s="175" t="str">
        <v/>
      </c>
      <c r="RU95" s="175" t="str">
        <v/>
      </c>
      <c r="RV95" s="175" t="str">
        <v/>
      </c>
      <c r="RW95" s="175" t="str">
        <v/>
      </c>
      <c r="RX95" s="175" t="str">
        <v/>
      </c>
      <c r="RY95" s="175" t="str">
        <v/>
      </c>
      <c r="RZ95" s="175" t="str">
        <v/>
      </c>
      <c r="SA95" s="175" t="str">
        <v/>
      </c>
      <c r="SB95" s="175" t="str">
        <v/>
      </c>
      <c r="SC95" s="175" t="str">
        <v/>
      </c>
      <c r="SD95" s="175" t="str">
        <v/>
      </c>
      <c r="SE95" s="175" t="str">
        <v/>
      </c>
      <c r="SF95" s="175" t="str">
        <v/>
      </c>
      <c r="SG95" s="175" t="str">
        <v/>
      </c>
      <c r="SH95" s="175" t="str">
        <v/>
      </c>
      <c r="SI95" s="175" t="str">
        <v/>
      </c>
      <c r="SJ95" s="175" t="str">
        <v/>
      </c>
      <c r="SK95" s="175" t="str">
        <v/>
      </c>
      <c r="SL95" s="175" t="str">
        <v/>
      </c>
      <c r="SM95" s="175" t="str">
        <v/>
      </c>
      <c r="SN95" s="175" t="str">
        <v/>
      </c>
      <c r="SO95" s="175" t="str">
        <v/>
      </c>
      <c r="SP95" s="175" t="str">
        <v/>
      </c>
      <c r="SQ95" s="175" t="str">
        <v/>
      </c>
      <c r="SR95" s="175" t="str">
        <v/>
      </c>
      <c r="SS95" s="175" t="str">
        <v/>
      </c>
      <c r="ST95" s="175" t="str">
        <v/>
      </c>
      <c r="SU95" s="175" t="str">
        <v/>
      </c>
      <c r="SV95" s="175" t="str">
        <v/>
      </c>
      <c r="SW95" s="175" t="str">
        <v/>
      </c>
      <c r="SX95" s="175" t="str">
        <v/>
      </c>
      <c r="SY95" s="175" t="str">
        <v/>
      </c>
      <c r="SZ95" s="175" t="str">
        <v/>
      </c>
      <c r="TA95" s="175" t="str">
        <v/>
      </c>
      <c r="TB95" s="175" t="str">
        <v/>
      </c>
      <c r="TC95" s="175" t="str">
        <v/>
      </c>
      <c r="TD95" s="175" t="str">
        <v/>
      </c>
      <c r="TE95" s="175" t="str">
        <v/>
      </c>
      <c r="TF95" s="175" t="str">
        <v/>
      </c>
      <c r="TG95" s="175" t="str">
        <v/>
      </c>
      <c r="TH95" s="175" t="str">
        <v/>
      </c>
      <c r="TI95" s="175" t="str">
        <v/>
      </c>
      <c r="TJ95" s="175" t="str">
        <v/>
      </c>
      <c r="TK95" s="175" t="str">
        <v/>
      </c>
      <c r="TL95" s="175" t="str">
        <v/>
      </c>
      <c r="TM95" s="175" t="str">
        <v/>
      </c>
      <c r="TN95" s="175" t="str">
        <v/>
      </c>
      <c r="TO95" s="175" t="str">
        <v/>
      </c>
      <c r="TP95" s="175" t="str">
        <v/>
      </c>
      <c r="TQ95" s="175" t="str">
        <v/>
      </c>
      <c r="TR95" s="175" t="str">
        <v/>
      </c>
      <c r="TS95" s="175" t="str">
        <v/>
      </c>
      <c r="TT95" s="175" t="str">
        <v/>
      </c>
      <c r="TU95" s="175" t="str">
        <v/>
      </c>
      <c r="TV95" s="175" t="str">
        <v/>
      </c>
      <c r="TW95" s="175" t="str">
        <v/>
      </c>
      <c r="TX95" s="175" t="str">
        <v/>
      </c>
      <c r="TY95" s="175" t="str">
        <v/>
      </c>
      <c r="TZ95" s="175" t="str">
        <v/>
      </c>
      <c r="UA95" s="175" t="str">
        <v/>
      </c>
      <c r="UB95" s="175" t="str">
        <v/>
      </c>
      <c r="UC95" s="175" t="str">
        <v/>
      </c>
      <c r="UD95" s="175" t="str">
        <v/>
      </c>
      <c r="UE95" s="175" t="str">
        <v/>
      </c>
      <c r="UF95" s="175" t="str">
        <v/>
      </c>
      <c r="UG95" s="175" t="str">
        <v/>
      </c>
      <c r="UH95" s="175" t="str">
        <v/>
      </c>
      <c r="UI95" s="175" t="str">
        <v/>
      </c>
      <c r="UJ95" s="175" t="str">
        <v/>
      </c>
      <c r="UK95" s="175" t="str">
        <v/>
      </c>
      <c r="UL95" s="175" t="str">
        <v/>
      </c>
      <c r="UM95" s="175" t="str">
        <v/>
      </c>
      <c r="UN95" s="175" t="str">
        <v/>
      </c>
      <c r="UO95" s="175" t="str">
        <v/>
      </c>
      <c r="UP95" s="175" t="str">
        <v/>
      </c>
      <c r="UQ95" s="175" t="str">
        <v/>
      </c>
      <c r="UR95" s="175" t="str">
        <v/>
      </c>
      <c r="US95" s="175" t="str">
        <v/>
      </c>
      <c r="UT95" s="175" t="str">
        <v/>
      </c>
      <c r="UU95" s="175" t="str">
        <v/>
      </c>
      <c r="UV95" s="175" t="str">
        <v/>
      </c>
      <c r="UW95" s="175" t="str">
        <v/>
      </c>
      <c r="UX95" s="175" t="str">
        <v/>
      </c>
      <c r="UY95" s="175" t="str">
        <v/>
      </c>
      <c r="UZ95" s="175" t="str">
        <v/>
      </c>
      <c r="VA95" s="175" t="str">
        <v/>
      </c>
      <c r="VB95" s="175" t="str">
        <v/>
      </c>
      <c r="VC95" s="175" t="str">
        <v/>
      </c>
      <c r="VD95" s="175" t="str">
        <v/>
      </c>
      <c r="VE95" s="175" t="str">
        <v/>
      </c>
      <c r="VF95" s="175" t="str">
        <v/>
      </c>
      <c r="VG95" s="175" t="str">
        <v/>
      </c>
      <c r="VH95" s="175" t="str">
        <v/>
      </c>
      <c r="VI95" s="175" t="str">
        <v/>
      </c>
      <c r="VJ95" s="175" t="str">
        <v/>
      </c>
      <c r="VK95" s="175" t="str">
        <v/>
      </c>
      <c r="VL95" s="175" t="str">
        <v/>
      </c>
      <c r="VM95" s="175" t="str">
        <v/>
      </c>
      <c r="VN95" s="175" t="str">
        <v/>
      </c>
      <c r="VO95" s="175" t="str">
        <v/>
      </c>
      <c r="VP95" s="175" t="str">
        <v/>
      </c>
      <c r="VQ95" s="175" t="str">
        <v/>
      </c>
      <c r="VR95" s="175" t="str">
        <v/>
      </c>
      <c r="VS95" s="175" t="str">
        <v/>
      </c>
      <c r="VT95" s="175" t="str">
        <v/>
      </c>
      <c r="VU95" s="175" t="str">
        <v/>
      </c>
      <c r="VV95" s="175" t="str">
        <v/>
      </c>
      <c r="VW95" s="175" t="str">
        <v/>
      </c>
      <c r="VX95" s="175" t="str">
        <v/>
      </c>
      <c r="VY95" s="175" t="str">
        <v/>
      </c>
      <c r="VZ95" s="175" t="str">
        <v/>
      </c>
      <c r="WA95" s="175" t="str">
        <v/>
      </c>
      <c r="WB95" s="175" t="str">
        <v/>
      </c>
      <c r="WC95" s="175" t="str">
        <v/>
      </c>
      <c r="WD95" s="175" t="str">
        <v/>
      </c>
      <c r="WE95" s="175" t="str">
        <v/>
      </c>
      <c r="WF95" s="175" t="str">
        <v/>
      </c>
      <c r="WG95" s="175" t="str">
        <v/>
      </c>
      <c r="WH95" s="175" t="str">
        <v/>
      </c>
      <c r="WI95" s="175" t="str">
        <v/>
      </c>
      <c r="WJ95" s="175" t="str">
        <v/>
      </c>
      <c r="WK95" s="175" t="str">
        <v/>
      </c>
      <c r="WL95" s="175" t="str">
        <v/>
      </c>
      <c r="WM95" s="175" t="str">
        <v/>
      </c>
      <c r="WN95" s="175" t="str">
        <v/>
      </c>
      <c r="WO95" s="175" t="str">
        <v/>
      </c>
      <c r="WP95" s="175" t="str">
        <v/>
      </c>
      <c r="WQ95" s="175" t="str">
        <v/>
      </c>
      <c r="WR95" s="175" t="str">
        <v/>
      </c>
      <c r="WS95" s="175" t="str">
        <v/>
      </c>
      <c r="WT95" s="175" t="str">
        <v/>
      </c>
      <c r="WU95" s="175" t="str">
        <v/>
      </c>
      <c r="WV95" s="175" t="str">
        <v/>
      </c>
      <c r="WW95" s="175" t="str">
        <v/>
      </c>
      <c r="WX95" s="175" t="str">
        <v/>
      </c>
      <c r="WY95" s="175" t="str">
        <v/>
      </c>
      <c r="WZ95" s="175" t="str">
        <v/>
      </c>
      <c r="XA95" s="175" t="str">
        <v/>
      </c>
      <c r="XB95" s="175" t="str">
        <v/>
      </c>
      <c r="XC95" s="175" t="str">
        <v/>
      </c>
      <c r="XD95" s="175" t="str">
        <v/>
      </c>
      <c r="XE95" s="175" t="str">
        <v/>
      </c>
      <c r="XF95" s="175" t="str">
        <v/>
      </c>
      <c r="XG95" s="175" t="str">
        <v/>
      </c>
      <c r="XH95" s="175" t="str">
        <v/>
      </c>
      <c r="XI95" s="175" t="str">
        <v/>
      </c>
      <c r="XJ95" s="175" t="str">
        <v/>
      </c>
      <c r="XK95" s="175" t="str">
        <v/>
      </c>
      <c r="XL95" s="175" t="str">
        <v/>
      </c>
      <c r="XM95" s="175" t="str">
        <v/>
      </c>
      <c r="XN95" s="175" t="str">
        <v/>
      </c>
      <c r="XO95" s="175" t="str">
        <v/>
      </c>
      <c r="XP95" s="175" t="str">
        <v/>
      </c>
      <c r="XQ95" s="175" t="str">
        <v/>
      </c>
      <c r="XR95" s="175" t="str">
        <v/>
      </c>
      <c r="XS95" s="175" t="str">
        <v/>
      </c>
      <c r="XT95" s="175" t="str">
        <v/>
      </c>
      <c r="XU95" s="175" t="str">
        <v/>
      </c>
      <c r="XV95" s="175" t="str">
        <v/>
      </c>
      <c r="XW95" s="175" t="str">
        <v/>
      </c>
      <c r="XX95" s="175" t="str">
        <v/>
      </c>
      <c r="XY95" s="175" t="str">
        <v/>
      </c>
      <c r="XZ95" s="175" t="str">
        <v/>
      </c>
      <c r="YA95" s="175" t="str">
        <v/>
      </c>
      <c r="YB95" s="175" t="str">
        <v/>
      </c>
      <c r="YC95" s="175" t="str">
        <v/>
      </c>
      <c r="YD95" s="175" t="str">
        <v/>
      </c>
      <c r="YE95" s="175" t="str">
        <v/>
      </c>
      <c r="YF95" s="175" t="str">
        <v/>
      </c>
      <c r="YG95" s="175" t="str">
        <v/>
      </c>
      <c r="YH95" s="175" t="str">
        <v/>
      </c>
      <c r="YI95" s="175" t="str">
        <v/>
      </c>
      <c r="YJ95" s="175" t="str">
        <v/>
      </c>
      <c r="YK95" s="175" t="str">
        <v/>
      </c>
      <c r="YL95" s="175" t="str">
        <v/>
      </c>
      <c r="YM95" s="175" t="str">
        <v/>
      </c>
      <c r="YN95" s="175" t="str">
        <v/>
      </c>
      <c r="YO95" s="175" t="str">
        <v/>
      </c>
      <c r="YP95" s="175" t="str">
        <v/>
      </c>
      <c r="YQ95" s="175" t="str">
        <v/>
      </c>
      <c r="YR95" s="175" t="str">
        <v/>
      </c>
      <c r="YS95" s="175" t="str">
        <v/>
      </c>
      <c r="YT95" s="175" t="str">
        <v/>
      </c>
      <c r="YU95" s="175" t="str">
        <v/>
      </c>
      <c r="YV95" s="175" t="str">
        <v/>
      </c>
      <c r="YW95" s="175" t="str">
        <v/>
      </c>
      <c r="YX95" s="175" t="str">
        <v/>
      </c>
      <c r="YY95" s="175" t="str">
        <v/>
      </c>
      <c r="YZ95" s="175" t="str">
        <v/>
      </c>
      <c r="ZA95" s="175" t="str">
        <v/>
      </c>
      <c r="ZB95" s="175" t="str">
        <v/>
      </c>
      <c r="ZC95" s="175" t="str">
        <v/>
      </c>
      <c r="ZD95" s="175" t="str">
        <v/>
      </c>
      <c r="ZE95" s="175" t="str">
        <v/>
      </c>
      <c r="ZF95" s="175" t="str">
        <v/>
      </c>
      <c r="ZG95" s="175" t="str">
        <v/>
      </c>
      <c r="ZH95" s="175" t="str">
        <v/>
      </c>
      <c r="ZI95" s="175" t="str">
        <v/>
      </c>
      <c r="ZJ95" s="175" t="str">
        <v/>
      </c>
      <c r="ZK95" s="175" t="str">
        <v/>
      </c>
      <c r="ZL95" s="175" t="str">
        <v/>
      </c>
      <c r="ZM95" s="175" t="str">
        <v/>
      </c>
      <c r="ZN95" s="175" t="str">
        <v/>
      </c>
      <c r="ZO95" s="175" t="str">
        <v/>
      </c>
      <c r="ZP95" s="175" t="str">
        <v/>
      </c>
      <c r="ZQ95" s="175" t="str">
        <v/>
      </c>
      <c r="ZR95" s="175" t="str">
        <v/>
      </c>
      <c r="ZS95" s="175" t="str">
        <v/>
      </c>
      <c r="ZT95" s="175" t="str">
        <v/>
      </c>
      <c r="ZU95" s="175" t="str">
        <v/>
      </c>
      <c r="ZV95" s="175" t="str">
        <v/>
      </c>
      <c r="ZW95" s="175" t="str">
        <v/>
      </c>
      <c r="ZX95" s="175" t="str">
        <v/>
      </c>
      <c r="ZY95" s="175" t="str">
        <v/>
      </c>
      <c r="ZZ95" s="175" t="str">
        <v/>
      </c>
      <c r="AAA95" s="175" t="str">
        <v/>
      </c>
      <c r="AAB95" s="175" t="str">
        <v/>
      </c>
      <c r="AAC95" s="175" t="str">
        <v/>
      </c>
      <c r="AAD95" s="175" t="str">
        <v/>
      </c>
      <c r="AAE95" s="175" t="str">
        <v/>
      </c>
      <c r="AAF95" s="175" t="str">
        <v/>
      </c>
      <c r="AAG95" s="175" t="str">
        <v/>
      </c>
      <c r="AAH95" s="175" t="str">
        <v/>
      </c>
      <c r="AAI95" s="175" t="str">
        <v/>
      </c>
      <c r="AAJ95" s="175" t="str">
        <v/>
      </c>
      <c r="AAK95" s="175" t="str">
        <v/>
      </c>
      <c r="AAL95" s="175" t="str">
        <v/>
      </c>
      <c r="AAM95" s="175" t="str">
        <v/>
      </c>
      <c r="AAN95" s="175" t="str">
        <v/>
      </c>
      <c r="AAO95" s="175" t="str">
        <v/>
      </c>
      <c r="AAP95" s="175" t="str">
        <v/>
      </c>
      <c r="AAQ95" s="175" t="str">
        <v/>
      </c>
      <c r="AAR95" s="175" t="str">
        <v/>
      </c>
      <c r="AAS95" s="175" t="str">
        <v/>
      </c>
      <c r="AAT95" s="175" t="str">
        <v/>
      </c>
      <c r="AAU95" s="175" t="str">
        <v/>
      </c>
      <c r="AAV95" s="175" t="str">
        <v/>
      </c>
      <c r="AAW95" s="175" t="str">
        <v/>
      </c>
      <c r="AAX95" s="175" t="str">
        <v/>
      </c>
      <c r="AAY95" s="175" t="str">
        <v/>
      </c>
      <c r="AAZ95" s="175" t="str">
        <v/>
      </c>
      <c r="ABA95" s="175" t="str">
        <v/>
      </c>
      <c r="ABB95" s="175" t="str">
        <v/>
      </c>
      <c r="ABC95" s="175" t="str">
        <v/>
      </c>
      <c r="ABD95" s="175" t="str">
        <v/>
      </c>
      <c r="ABE95" s="175" t="str">
        <v/>
      </c>
      <c r="ABF95" s="175" t="str">
        <v/>
      </c>
      <c r="ABG95" s="175" t="str">
        <v/>
      </c>
      <c r="ABH95" s="175" t="str">
        <v/>
      </c>
      <c r="ABI95" s="175" t="str">
        <v/>
      </c>
      <c r="ABJ95" s="175" t="str">
        <v/>
      </c>
      <c r="ABK95" s="175" t="str">
        <v/>
      </c>
      <c r="ABL95" s="175" t="str">
        <v/>
      </c>
      <c r="ABM95" s="175" t="str">
        <v/>
      </c>
      <c r="ABN95" s="175" t="str">
        <v/>
      </c>
      <c r="ABO95" s="175" t="str">
        <v/>
      </c>
      <c r="ABP95" s="175" t="str">
        <v/>
      </c>
      <c r="ABQ95" s="175" t="str">
        <v/>
      </c>
      <c r="ABR95" s="175" t="str">
        <v/>
      </c>
      <c r="ABS95" s="175" t="str">
        <v/>
      </c>
      <c r="ABT95" s="175" t="str">
        <v/>
      </c>
      <c r="ABU95" s="175" t="str">
        <v/>
      </c>
      <c r="ABV95" s="175" t="str">
        <v/>
      </c>
      <c r="ABW95" s="175" t="str">
        <v/>
      </c>
      <c r="ABX95" s="175" t="str">
        <v/>
      </c>
      <c r="ABY95" s="175" t="str">
        <v/>
      </c>
      <c r="ABZ95" s="175" t="str">
        <v/>
      </c>
      <c r="ACA95" s="175" t="str">
        <v/>
      </c>
      <c r="ACB95" s="175" t="str">
        <v/>
      </c>
      <c r="ACC95" s="175" t="str">
        <v/>
      </c>
      <c r="ACD95" s="175" t="str">
        <v/>
      </c>
      <c r="ACE95" s="175" t="str">
        <v/>
      </c>
      <c r="ACF95" s="175" t="str">
        <v/>
      </c>
      <c r="ACG95" s="175" t="str">
        <v/>
      </c>
      <c r="ACH95" s="175" t="str">
        <v/>
      </c>
      <c r="ACI95" s="175" t="str">
        <v/>
      </c>
      <c r="ACJ95" s="175" t="str">
        <v/>
      </c>
      <c r="ACK95" s="175" t="str">
        <v/>
      </c>
      <c r="ACL95" s="175" t="str">
        <v/>
      </c>
      <c r="ACM95" s="175" t="str">
        <v/>
      </c>
      <c r="ACN95" s="175" t="str">
        <v/>
      </c>
      <c r="ACO95" s="175" t="str">
        <v/>
      </c>
      <c r="ACP95" s="175" t="str">
        <v/>
      </c>
      <c r="ACQ95" s="175" t="str">
        <v/>
      </c>
      <c r="ACR95" s="175" t="str">
        <v/>
      </c>
      <c r="ACS95" s="175" t="str">
        <v/>
      </c>
      <c r="ACT95" s="175" t="str">
        <v/>
      </c>
      <c r="ACU95" s="175" t="str">
        <v/>
      </c>
      <c r="ACV95" s="175" t="str">
        <v/>
      </c>
      <c r="ACW95" s="175" t="str">
        <v/>
      </c>
      <c r="ACX95" s="175" t="str">
        <v/>
      </c>
      <c r="ACY95" s="175" t="str">
        <v/>
      </c>
      <c r="ACZ95" s="175" t="str">
        <v/>
      </c>
      <c r="ADA95" s="175" t="str">
        <v/>
      </c>
      <c r="ADB95" s="175" t="str">
        <v/>
      </c>
      <c r="ADC95" s="175" t="str">
        <v/>
      </c>
      <c r="ADD95" s="175" t="str">
        <v/>
      </c>
      <c r="ADE95" s="175" t="str">
        <v/>
      </c>
      <c r="ADF95" s="175" t="str">
        <v/>
      </c>
      <c r="ADG95" s="175" t="str">
        <v/>
      </c>
      <c r="ADH95" s="175" t="str">
        <v/>
      </c>
      <c r="ADI95" s="175" t="str">
        <v/>
      </c>
      <c r="ADJ95" s="175" t="str">
        <v/>
      </c>
      <c r="ADK95" s="175" t="str">
        <v/>
      </c>
      <c r="ADL95" s="175" t="str">
        <v/>
      </c>
      <c r="ADM95" s="175" t="str">
        <v/>
      </c>
      <c r="ADN95" s="175" t="str">
        <v/>
      </c>
      <c r="ADO95" s="175" t="str">
        <v/>
      </c>
      <c r="ADP95" s="175" t="str">
        <v/>
      </c>
      <c r="ADQ95" s="175" t="str">
        <v/>
      </c>
      <c r="ADR95" s="175" t="str">
        <v/>
      </c>
      <c r="ADS95" s="175" t="str">
        <v/>
      </c>
      <c r="ADT95" s="175" t="str">
        <v/>
      </c>
      <c r="ADU95" s="175" t="str">
        <v/>
      </c>
      <c r="ADV95" s="175" t="str">
        <v/>
      </c>
      <c r="ADW95" s="175" t="str">
        <v/>
      </c>
      <c r="ADX95" s="175" t="str">
        <v/>
      </c>
      <c r="ADY95" s="175" t="str">
        <v/>
      </c>
      <c r="ADZ95" s="175" t="str">
        <v/>
      </c>
      <c r="AEA95" s="175" t="str">
        <v/>
      </c>
      <c r="AEB95" s="175" t="str">
        <v/>
      </c>
      <c r="AEC95" s="175" t="str">
        <v/>
      </c>
      <c r="AED95" s="175" t="str">
        <v/>
      </c>
      <c r="AEE95" s="175" t="str">
        <v/>
      </c>
      <c r="AEF95" s="175" t="str">
        <v/>
      </c>
      <c r="AEG95" s="175" t="str">
        <v/>
      </c>
      <c r="AEH95" s="175" t="str">
        <v/>
      </c>
      <c r="AEI95" s="175" t="str">
        <v/>
      </c>
      <c r="AEJ95" s="175" t="str">
        <v/>
      </c>
      <c r="AEK95" s="175" t="str">
        <v/>
      </c>
      <c r="AEL95" s="175" t="str">
        <v/>
      </c>
      <c r="AEM95" s="175" t="str">
        <v/>
      </c>
      <c r="AEN95" s="175" t="str">
        <v/>
      </c>
      <c r="AEO95" s="175" t="str">
        <v/>
      </c>
      <c r="AEP95" s="175" t="str">
        <v/>
      </c>
      <c r="AEQ95" s="175" t="str">
        <v/>
      </c>
      <c r="AER95" s="175" t="str">
        <v/>
      </c>
      <c r="AES95" s="175" t="str">
        <v/>
      </c>
      <c r="AET95" s="175" t="str">
        <v/>
      </c>
      <c r="AEU95" s="175" t="str">
        <v/>
      </c>
      <c r="AEV95" s="175" t="str">
        <v/>
      </c>
      <c r="AEW95" s="175" t="str">
        <v/>
      </c>
      <c r="AEX95" s="175" t="str">
        <v/>
      </c>
      <c r="AEY95" s="175" t="str">
        <v/>
      </c>
      <c r="AEZ95" s="175" t="str">
        <v/>
      </c>
      <c r="AFA95" s="175" t="str">
        <v/>
      </c>
      <c r="AFB95" s="175" t="str">
        <v/>
      </c>
      <c r="AFC95" s="175" t="str">
        <v/>
      </c>
      <c r="AFD95" s="175" t="str">
        <v/>
      </c>
      <c r="AFE95" s="175" t="str">
        <v/>
      </c>
      <c r="AFF95" s="175" t="str">
        <v/>
      </c>
      <c r="AFG95" s="175" t="str">
        <v/>
      </c>
      <c r="AFH95" s="175" t="str">
        <v/>
      </c>
      <c r="AFI95" s="175" t="str">
        <v/>
      </c>
      <c r="AFJ95" s="175" t="str">
        <v/>
      </c>
      <c r="AFK95" s="175" t="str">
        <v/>
      </c>
      <c r="AFL95" s="175" t="str">
        <v/>
      </c>
      <c r="AFM95" s="175" t="str">
        <v/>
      </c>
      <c r="AFN95" s="175" t="str">
        <v/>
      </c>
      <c r="AFO95" s="175" t="str">
        <v/>
      </c>
      <c r="AFP95" s="175" t="str">
        <v/>
      </c>
      <c r="AFQ95" s="175" t="str">
        <v/>
      </c>
      <c r="AFR95" s="175" t="str">
        <v/>
      </c>
      <c r="AFS95" s="175" t="str">
        <v/>
      </c>
      <c r="AFT95" s="175" t="str">
        <v/>
      </c>
      <c r="AFU95" s="175" t="str">
        <v/>
      </c>
      <c r="AFV95" s="175" t="str">
        <v/>
      </c>
      <c r="AFW95" s="175" t="str">
        <v/>
      </c>
      <c r="AFX95" s="175" t="str">
        <v/>
      </c>
      <c r="AFY95" s="175" t="str">
        <v/>
      </c>
      <c r="AFZ95" s="175" t="str">
        <v/>
      </c>
      <c r="AGA95" s="175" t="str">
        <v/>
      </c>
      <c r="AGB95" s="175" t="str">
        <v/>
      </c>
      <c r="AGC95" s="175" t="str">
        <v/>
      </c>
      <c r="AGD95" s="175" t="str">
        <v/>
      </c>
      <c r="AGE95" s="175" t="str">
        <v/>
      </c>
      <c r="AGF95" s="175" t="str">
        <v/>
      </c>
      <c r="AGG95" s="175" t="str">
        <v/>
      </c>
      <c r="AGH95" s="175" t="str">
        <v/>
      </c>
      <c r="AGI95" s="175" t="str">
        <v/>
      </c>
      <c r="AGJ95" s="175" t="str">
        <v/>
      </c>
      <c r="AGK95" s="175" t="str">
        <v/>
      </c>
      <c r="AGL95" s="175" t="str">
        <v/>
      </c>
      <c r="AGM95" s="175" t="str">
        <v/>
      </c>
      <c r="AGN95" s="175" t="str">
        <v/>
      </c>
      <c r="AGO95" s="175" t="str">
        <v/>
      </c>
      <c r="AGP95" s="175" t="str">
        <v/>
      </c>
      <c r="AGQ95" s="175" t="str">
        <v/>
      </c>
      <c r="AGR95" s="175" t="str">
        <v/>
      </c>
      <c r="AGS95" s="175" t="str">
        <v/>
      </c>
      <c r="AGT95" s="175" t="str">
        <v/>
      </c>
      <c r="AGU95" s="175" t="str">
        <v/>
      </c>
      <c r="AGV95" s="175" t="str">
        <v/>
      </c>
      <c r="AGW95" s="175" t="str">
        <v/>
      </c>
      <c r="AGX95" s="175" t="str">
        <v/>
      </c>
      <c r="AGY95" s="175" t="str">
        <v/>
      </c>
      <c r="AGZ95" s="175" t="str">
        <v/>
      </c>
      <c r="AHA95" s="175" t="str">
        <v/>
      </c>
      <c r="AHB95" s="175" t="str">
        <v/>
      </c>
      <c r="AHC95" s="175" t="str">
        <v/>
      </c>
      <c r="AHD95" s="175" t="str">
        <v/>
      </c>
      <c r="AHE95" s="175" t="str">
        <v/>
      </c>
      <c r="AHF95" s="175" t="str">
        <v/>
      </c>
      <c r="AHG95" s="175" t="str">
        <v/>
      </c>
      <c r="AHH95" s="175" t="str">
        <v/>
      </c>
      <c r="AHI95" s="175" t="str">
        <v/>
      </c>
      <c r="AHJ95" s="175" t="str">
        <v/>
      </c>
      <c r="AHK95" s="175" t="str">
        <v/>
      </c>
      <c r="AHL95" s="175" t="str">
        <v/>
      </c>
      <c r="AHM95" s="175" t="str">
        <v/>
      </c>
      <c r="AHN95" s="175" t="str">
        <v/>
      </c>
      <c r="AHO95" s="175" t="str">
        <v/>
      </c>
      <c r="AHP95" s="175" t="str">
        <v/>
      </c>
      <c r="AHQ95" s="175" t="str">
        <v/>
      </c>
      <c r="AHR95" s="175" t="str">
        <v/>
      </c>
      <c r="AHS95" s="175" t="str">
        <v/>
      </c>
      <c r="AHT95" s="175" t="str">
        <v/>
      </c>
      <c r="AHU95" s="175" t="str">
        <v/>
      </c>
      <c r="AHV95" s="175" t="str">
        <v/>
      </c>
      <c r="AHW95" s="175" t="str">
        <v/>
      </c>
      <c r="AHX95" s="175" t="str">
        <v/>
      </c>
      <c r="AHY95" s="175" t="str">
        <v/>
      </c>
      <c r="AHZ95" s="175" t="str">
        <v/>
      </c>
      <c r="AIA95" s="175" t="str">
        <v/>
      </c>
      <c r="AIB95" s="175" t="str">
        <v/>
      </c>
      <c r="AIC95" s="175" t="str">
        <v/>
      </c>
      <c r="AID95" s="175" t="str">
        <v/>
      </c>
      <c r="AIE95" s="175" t="str">
        <v/>
      </c>
      <c r="AIF95" s="175" t="str">
        <v/>
      </c>
      <c r="AIG95" s="175" t="str">
        <v/>
      </c>
      <c r="AIH95" s="175" t="str">
        <v/>
      </c>
      <c r="AII95" s="175" t="str">
        <v/>
      </c>
      <c r="AIJ95" s="175" t="str">
        <v/>
      </c>
      <c r="AIK95" s="175" t="str">
        <v/>
      </c>
      <c r="AIL95" s="175" t="str">
        <v/>
      </c>
      <c r="AIM95" s="175" t="str">
        <v/>
      </c>
      <c r="AIN95" s="175" t="str">
        <v/>
      </c>
      <c r="AIO95" s="175" t="str">
        <v/>
      </c>
      <c r="AIP95" s="175" t="str">
        <v/>
      </c>
      <c r="AIQ95" s="175" t="str">
        <v/>
      </c>
      <c r="AIR95" s="175" t="str">
        <v/>
      </c>
      <c r="AIS95" s="175" t="str">
        <v/>
      </c>
      <c r="AIT95" s="175" t="str">
        <v/>
      </c>
      <c r="AIU95" s="175" t="str">
        <v/>
      </c>
      <c r="AIV95" s="175" t="str">
        <v/>
      </c>
      <c r="AIW95" s="175" t="str">
        <v/>
      </c>
      <c r="AIX95" s="175" t="str">
        <v/>
      </c>
      <c r="AIY95" s="175" t="str">
        <v/>
      </c>
      <c r="AIZ95" s="175" t="str">
        <v/>
      </c>
      <c r="AJA95" s="175" t="str">
        <v/>
      </c>
      <c r="AJB95" s="175" t="str">
        <v/>
      </c>
      <c r="AJC95" s="175" t="str">
        <v/>
      </c>
      <c r="AJD95" s="175" t="str">
        <v/>
      </c>
      <c r="AJE95" s="175" t="str">
        <v/>
      </c>
      <c r="AJF95" s="175" t="str">
        <v/>
      </c>
      <c r="AJG95" s="175" t="str">
        <v/>
      </c>
      <c r="AJH95" s="175" t="str">
        <v/>
      </c>
      <c r="AJI95" s="175" t="str">
        <v/>
      </c>
      <c r="AJJ95" s="175" t="str">
        <v/>
      </c>
      <c r="AJK95" s="175" t="str">
        <v/>
      </c>
      <c r="AJL95" s="175" t="str">
        <v/>
      </c>
      <c r="AJM95" s="175" t="str">
        <v/>
      </c>
      <c r="AJN95" s="175" t="str">
        <v/>
      </c>
      <c r="AJO95" s="175" t="str">
        <v/>
      </c>
      <c r="AJP95" s="175" t="str">
        <v/>
      </c>
      <c r="AJQ95" s="175" t="str">
        <v/>
      </c>
      <c r="AJR95" s="175" t="str">
        <v/>
      </c>
      <c r="AJS95" s="175" t="str">
        <v/>
      </c>
      <c r="AJT95" s="175" t="str">
        <v/>
      </c>
      <c r="AJU95" s="175" t="str">
        <v/>
      </c>
      <c r="AJV95" s="175" t="str">
        <v/>
      </c>
      <c r="AJW95" s="175" t="str">
        <v/>
      </c>
      <c r="AJX95" s="175" t="str">
        <v/>
      </c>
      <c r="AJY95" s="175" t="str">
        <v/>
      </c>
      <c r="AJZ95" s="175" t="str">
        <v/>
      </c>
      <c r="AKA95" s="175" t="str">
        <v/>
      </c>
      <c r="AKB95" s="175" t="str">
        <v/>
      </c>
      <c r="AKC95" s="175" t="str">
        <v/>
      </c>
      <c r="AKD95" s="175" t="str">
        <v/>
      </c>
      <c r="AKE95" s="175" t="str">
        <v/>
      </c>
      <c r="AKF95" s="175" t="str">
        <v/>
      </c>
      <c r="AKG95" s="175" t="str">
        <v/>
      </c>
      <c r="AKH95" s="175" t="str">
        <v/>
      </c>
      <c r="AKI95" s="175" t="str">
        <v/>
      </c>
      <c r="AKJ95" s="175" t="str">
        <v/>
      </c>
      <c r="AKK95" s="175" t="str">
        <v/>
      </c>
      <c r="AKL95" s="175" t="str">
        <v/>
      </c>
      <c r="AKM95" s="175" t="str">
        <v/>
      </c>
      <c r="AKN95" s="175" t="str">
        <v/>
      </c>
      <c r="AKO95" s="175" t="str">
        <v/>
      </c>
      <c r="AKP95" s="175" t="str">
        <v/>
      </c>
      <c r="AKQ95" s="175" t="str">
        <v/>
      </c>
      <c r="AKR95" s="175" t="str">
        <v/>
      </c>
      <c r="AKS95" s="175" t="str">
        <v/>
      </c>
      <c r="AKT95" s="175" t="str">
        <v/>
      </c>
      <c r="AKU95" s="175" t="str">
        <v/>
      </c>
      <c r="AKV95" s="175" t="str">
        <v/>
      </c>
      <c r="AKW95" s="175" t="str">
        <v/>
      </c>
      <c r="AKX95" s="175" t="str">
        <v/>
      </c>
      <c r="AKY95" s="175" t="str">
        <v/>
      </c>
      <c r="AKZ95" s="175" t="str">
        <v/>
      </c>
      <c r="ALA95" s="175" t="str">
        <v/>
      </c>
      <c r="ALB95" s="175" t="str">
        <v/>
      </c>
      <c r="ALC95" s="175" t="str">
        <v/>
      </c>
      <c r="ALD95" s="175" t="str">
        <v/>
      </c>
      <c r="ALE95" s="175" t="str">
        <v/>
      </c>
      <c r="ALF95" s="175" t="str">
        <v/>
      </c>
      <c r="ALG95" s="175" t="str">
        <v/>
      </c>
      <c r="ALH95" s="175" t="str">
        <v/>
      </c>
      <c r="ALI95" s="175" t="str">
        <v/>
      </c>
      <c r="ALJ95" s="175" t="str">
        <v/>
      </c>
      <c r="ALK95" s="175" t="str">
        <v/>
      </c>
      <c r="ALL95" s="175" t="str">
        <v/>
      </c>
      <c r="ALM95" s="175" t="str">
        <v/>
      </c>
      <c r="ALN95" s="175" t="str">
        <v/>
      </c>
      <c r="ALO95" s="175" t="str">
        <v/>
      </c>
      <c r="ALP95" s="175" t="str">
        <v/>
      </c>
      <c r="ALQ95" s="175" t="str">
        <v/>
      </c>
      <c r="ALR95" s="175" t="str">
        <v/>
      </c>
      <c r="ALS95" s="175" t="str">
        <v/>
      </c>
      <c r="ALT95" s="175" t="str">
        <v/>
      </c>
      <c r="ALU95" s="175" t="str">
        <v/>
      </c>
      <c r="ALV95" s="175" t="str">
        <v/>
      </c>
      <c r="ALW95" s="175" t="str">
        <v/>
      </c>
      <c r="ALX95" s="176" t="str">
        <v/>
      </c>
    </row>
    <row r="96" spans="1:1012" ht="14.4" customHeight="1" x14ac:dyDescent="0.3">
      <c r="A96" s="98" t="str">
        <f t="shared" si="1"/>
        <v/>
      </c>
      <c r="B96" s="190" t="str">
        <f>IF(Calculations[[#This Row],[Adoption Year]]&lt;=Plan_Yrs,Inv*(1+YoY_Inv)^Calculations[[#This Row],[Adoption Year]],"")</f>
        <v/>
      </c>
      <c r="C96" s="190" t="str">
        <f>IF(Calculations[[#This Row],[Adoption Year]]&lt;= Plan_Yrs, Calculations[[#This Row],[Investment]]/(1+DR)^Calculations[[#This Row],[Adoption Year]],"")</f>
        <v/>
      </c>
      <c r="D96" s="190" t="str">
        <f>IF(Calculations[[#This Row],[Adoption Year]]&lt;=Plan_Yrs,
   IF(DR=0,
      Ben*((1+YoY_Ben))^Calculations[[#This Row],[Adoption Year]] * Ben_Life / (1+DR)^Calculations[[#This Row],[Adoption Year]],
      Ben * ((1+YoY_Ben)/(1+DR))^Calculations[[#This Row],[Adoption Year]] * (1 - (1/(1+DR))^Ben_Life) / DR
   ),
   ""
)</f>
        <v/>
      </c>
      <c r="E96" s="190" t="str">
        <f>IF(Calculations[[#This Row],[Adoption Year]]&lt;= Plan_Yrs,Calculations[[#This Row],[Lifetime Benefits PV]]-Calculations[[#This Row],[Investment PV]],"")</f>
        <v/>
      </c>
      <c r="F96" s="190" t="str">
        <f>IF(Calculations[[#This Row],[Adoption Year]]&lt;= Plan_Yrs, MAX(Calculations[NPV])-Calculations[[#This Row],[NPV]],"")</f>
        <v/>
      </c>
      <c r="G96" s="191" t="str">
        <f>IF(Calculations[[#This Row],[Adoption Year]]&lt;= Plan_Yrs, AVERAGE(M96:ALX96),"")</f>
        <v/>
      </c>
      <c r="H96" s="192" t="str">
        <f>IF(Calculations[[#This Row],[Adoption Year]]&lt;= Plan_Yrs, MAX(Calculations[NPV Mean])-Calculations[[#This Row],[NPV Mean]],"")</f>
        <v/>
      </c>
      <c r="I96"/>
      <c r="J96" s="6"/>
      <c r="K96" s="66">
        <v>29</v>
      </c>
      <c r="L96" s="180" t="str">
        <f>Calculations[[#This Row],[NPV]]</f>
        <v/>
      </c>
      <c r="M96" s="175" t="str">
        <v/>
      </c>
      <c r="N96" s="175" t="str">
        <v/>
      </c>
      <c r="O96" s="175" t="str">
        <v/>
      </c>
      <c r="P96" s="175" t="str">
        <v/>
      </c>
      <c r="Q96" s="175" t="str">
        <v/>
      </c>
      <c r="R96" s="175" t="str">
        <v/>
      </c>
      <c r="S96" s="175" t="str">
        <v/>
      </c>
      <c r="T96" s="175" t="str">
        <v/>
      </c>
      <c r="U96" s="175" t="str">
        <v/>
      </c>
      <c r="V96" s="175" t="str">
        <v/>
      </c>
      <c r="W96" s="175" t="str">
        <v/>
      </c>
      <c r="X96" s="175" t="str">
        <v/>
      </c>
      <c r="Y96" s="175" t="str">
        <v/>
      </c>
      <c r="Z96" s="175" t="str">
        <v/>
      </c>
      <c r="AA96" s="175" t="str">
        <v/>
      </c>
      <c r="AB96" s="175" t="str">
        <v/>
      </c>
      <c r="AC96" s="175" t="str">
        <v/>
      </c>
      <c r="AD96" s="175" t="str">
        <v/>
      </c>
      <c r="AE96" s="175" t="str">
        <v/>
      </c>
      <c r="AF96" s="175" t="str">
        <v/>
      </c>
      <c r="AG96" s="175" t="str">
        <v/>
      </c>
      <c r="AH96" s="175" t="str">
        <v/>
      </c>
      <c r="AI96" s="175" t="str">
        <v/>
      </c>
      <c r="AJ96" s="175" t="str">
        <v/>
      </c>
      <c r="AK96" s="175" t="str">
        <v/>
      </c>
      <c r="AL96" s="175" t="str">
        <v/>
      </c>
      <c r="AM96" s="175" t="str">
        <v/>
      </c>
      <c r="AN96" s="175" t="str">
        <v/>
      </c>
      <c r="AO96" s="175" t="str">
        <v/>
      </c>
      <c r="AP96" s="175" t="str">
        <v/>
      </c>
      <c r="AQ96" s="175" t="str">
        <v/>
      </c>
      <c r="AR96" s="175" t="str">
        <v/>
      </c>
      <c r="AS96" s="175" t="str">
        <v/>
      </c>
      <c r="AT96" s="175" t="str">
        <v/>
      </c>
      <c r="AU96" s="175" t="str">
        <v/>
      </c>
      <c r="AV96" s="175" t="str">
        <v/>
      </c>
      <c r="AW96" s="175" t="str">
        <v/>
      </c>
      <c r="AX96" s="175" t="str">
        <v/>
      </c>
      <c r="AY96" s="175" t="str">
        <v/>
      </c>
      <c r="AZ96" s="175" t="str">
        <v/>
      </c>
      <c r="BA96" s="175" t="str">
        <v/>
      </c>
      <c r="BB96" s="175" t="str">
        <v/>
      </c>
      <c r="BC96" s="175" t="str">
        <v/>
      </c>
      <c r="BD96" s="175" t="str">
        <v/>
      </c>
      <c r="BE96" s="175" t="str">
        <v/>
      </c>
      <c r="BF96" s="175" t="str">
        <v/>
      </c>
      <c r="BG96" s="175" t="str">
        <v/>
      </c>
      <c r="BH96" s="175" t="str">
        <v/>
      </c>
      <c r="BI96" s="175" t="str">
        <v/>
      </c>
      <c r="BJ96" s="175" t="str">
        <v/>
      </c>
      <c r="BK96" s="175" t="str">
        <v/>
      </c>
      <c r="BL96" s="175" t="str">
        <v/>
      </c>
      <c r="BM96" s="175" t="str">
        <v/>
      </c>
      <c r="BN96" s="175" t="str">
        <v/>
      </c>
      <c r="BO96" s="175" t="str">
        <v/>
      </c>
      <c r="BP96" s="175" t="str">
        <v/>
      </c>
      <c r="BQ96" s="175" t="str">
        <v/>
      </c>
      <c r="BR96" s="175" t="str">
        <v/>
      </c>
      <c r="BS96" s="175" t="str">
        <v/>
      </c>
      <c r="BT96" s="175" t="str">
        <v/>
      </c>
      <c r="BU96" s="175" t="str">
        <v/>
      </c>
      <c r="BV96" s="175" t="str">
        <v/>
      </c>
      <c r="BW96" s="175" t="str">
        <v/>
      </c>
      <c r="BX96" s="175" t="str">
        <v/>
      </c>
      <c r="BY96" s="175" t="str">
        <v/>
      </c>
      <c r="BZ96" s="175" t="str">
        <v/>
      </c>
      <c r="CA96" s="175" t="str">
        <v/>
      </c>
      <c r="CB96" s="175" t="str">
        <v/>
      </c>
      <c r="CC96" s="175" t="str">
        <v/>
      </c>
      <c r="CD96" s="175" t="str">
        <v/>
      </c>
      <c r="CE96" s="175" t="str">
        <v/>
      </c>
      <c r="CF96" s="175" t="str">
        <v/>
      </c>
      <c r="CG96" s="175" t="str">
        <v/>
      </c>
      <c r="CH96" s="175" t="str">
        <v/>
      </c>
      <c r="CI96" s="175" t="str">
        <v/>
      </c>
      <c r="CJ96" s="175" t="str">
        <v/>
      </c>
      <c r="CK96" s="175" t="str">
        <v/>
      </c>
      <c r="CL96" s="175" t="str">
        <v/>
      </c>
      <c r="CM96" s="175" t="str">
        <v/>
      </c>
      <c r="CN96" s="175" t="str">
        <v/>
      </c>
      <c r="CO96" s="175" t="str">
        <v/>
      </c>
      <c r="CP96" s="175" t="str">
        <v/>
      </c>
      <c r="CQ96" s="175" t="str">
        <v/>
      </c>
      <c r="CR96" s="175" t="str">
        <v/>
      </c>
      <c r="CS96" s="175" t="str">
        <v/>
      </c>
      <c r="CT96" s="175" t="str">
        <v/>
      </c>
      <c r="CU96" s="175" t="str">
        <v/>
      </c>
      <c r="CV96" s="175" t="str">
        <v/>
      </c>
      <c r="CW96" s="175" t="str">
        <v/>
      </c>
      <c r="CX96" s="175" t="str">
        <v/>
      </c>
      <c r="CY96" s="175" t="str">
        <v/>
      </c>
      <c r="CZ96" s="175" t="str">
        <v/>
      </c>
      <c r="DA96" s="175" t="str">
        <v/>
      </c>
      <c r="DB96" s="175" t="str">
        <v/>
      </c>
      <c r="DC96" s="175" t="str">
        <v/>
      </c>
      <c r="DD96" s="175" t="str">
        <v/>
      </c>
      <c r="DE96" s="175" t="str">
        <v/>
      </c>
      <c r="DF96" s="175" t="str">
        <v/>
      </c>
      <c r="DG96" s="175" t="str">
        <v/>
      </c>
      <c r="DH96" s="175" t="str">
        <v/>
      </c>
      <c r="DI96" s="175" t="str">
        <v/>
      </c>
      <c r="DJ96" s="175" t="str">
        <v/>
      </c>
      <c r="DK96" s="175" t="str">
        <v/>
      </c>
      <c r="DL96" s="175" t="str">
        <v/>
      </c>
      <c r="DM96" s="175" t="str">
        <v/>
      </c>
      <c r="DN96" s="175" t="str">
        <v/>
      </c>
      <c r="DO96" s="175" t="str">
        <v/>
      </c>
      <c r="DP96" s="175" t="str">
        <v/>
      </c>
      <c r="DQ96" s="175" t="str">
        <v/>
      </c>
      <c r="DR96" s="175" t="str">
        <v/>
      </c>
      <c r="DS96" s="175" t="str">
        <v/>
      </c>
      <c r="DT96" s="175" t="str">
        <v/>
      </c>
      <c r="DU96" s="175" t="str">
        <v/>
      </c>
      <c r="DV96" s="175" t="str">
        <v/>
      </c>
      <c r="DW96" s="175" t="str">
        <v/>
      </c>
      <c r="DX96" s="175" t="str">
        <v/>
      </c>
      <c r="DY96" s="175" t="str">
        <v/>
      </c>
      <c r="DZ96" s="175" t="str">
        <v/>
      </c>
      <c r="EA96" s="175" t="str">
        <v/>
      </c>
      <c r="EB96" s="175" t="str">
        <v/>
      </c>
      <c r="EC96" s="175" t="str">
        <v/>
      </c>
      <c r="ED96" s="175" t="str">
        <v/>
      </c>
      <c r="EE96" s="175" t="str">
        <v/>
      </c>
      <c r="EF96" s="175" t="str">
        <v/>
      </c>
      <c r="EG96" s="175" t="str">
        <v/>
      </c>
      <c r="EH96" s="175" t="str">
        <v/>
      </c>
      <c r="EI96" s="175" t="str">
        <v/>
      </c>
      <c r="EJ96" s="175" t="str">
        <v/>
      </c>
      <c r="EK96" s="175" t="str">
        <v/>
      </c>
      <c r="EL96" s="175" t="str">
        <v/>
      </c>
      <c r="EM96" s="175" t="str">
        <v/>
      </c>
      <c r="EN96" s="175" t="str">
        <v/>
      </c>
      <c r="EO96" s="175" t="str">
        <v/>
      </c>
      <c r="EP96" s="175" t="str">
        <v/>
      </c>
      <c r="EQ96" s="175" t="str">
        <v/>
      </c>
      <c r="ER96" s="175" t="str">
        <v/>
      </c>
      <c r="ES96" s="175" t="str">
        <v/>
      </c>
      <c r="ET96" s="175" t="str">
        <v/>
      </c>
      <c r="EU96" s="175" t="str">
        <v/>
      </c>
      <c r="EV96" s="175" t="str">
        <v/>
      </c>
      <c r="EW96" s="175" t="str">
        <v/>
      </c>
      <c r="EX96" s="175" t="str">
        <v/>
      </c>
      <c r="EY96" s="175" t="str">
        <v/>
      </c>
      <c r="EZ96" s="175" t="str">
        <v/>
      </c>
      <c r="FA96" s="175" t="str">
        <v/>
      </c>
      <c r="FB96" s="175" t="str">
        <v/>
      </c>
      <c r="FC96" s="175" t="str">
        <v/>
      </c>
      <c r="FD96" s="175" t="str">
        <v/>
      </c>
      <c r="FE96" s="175" t="str">
        <v/>
      </c>
      <c r="FF96" s="175" t="str">
        <v/>
      </c>
      <c r="FG96" s="175" t="str">
        <v/>
      </c>
      <c r="FH96" s="175" t="str">
        <v/>
      </c>
      <c r="FI96" s="175" t="str">
        <v/>
      </c>
      <c r="FJ96" s="175" t="str">
        <v/>
      </c>
      <c r="FK96" s="175" t="str">
        <v/>
      </c>
      <c r="FL96" s="175" t="str">
        <v/>
      </c>
      <c r="FM96" s="175" t="str">
        <v/>
      </c>
      <c r="FN96" s="175" t="str">
        <v/>
      </c>
      <c r="FO96" s="175" t="str">
        <v/>
      </c>
      <c r="FP96" s="175" t="str">
        <v/>
      </c>
      <c r="FQ96" s="175" t="str">
        <v/>
      </c>
      <c r="FR96" s="175" t="str">
        <v/>
      </c>
      <c r="FS96" s="175" t="str">
        <v/>
      </c>
      <c r="FT96" s="175" t="str">
        <v/>
      </c>
      <c r="FU96" s="175" t="str">
        <v/>
      </c>
      <c r="FV96" s="175" t="str">
        <v/>
      </c>
      <c r="FW96" s="175" t="str">
        <v/>
      </c>
      <c r="FX96" s="175" t="str">
        <v/>
      </c>
      <c r="FY96" s="175" t="str">
        <v/>
      </c>
      <c r="FZ96" s="175" t="str">
        <v/>
      </c>
      <c r="GA96" s="175" t="str">
        <v/>
      </c>
      <c r="GB96" s="175" t="str">
        <v/>
      </c>
      <c r="GC96" s="175" t="str">
        <v/>
      </c>
      <c r="GD96" s="175" t="str">
        <v/>
      </c>
      <c r="GE96" s="175" t="str">
        <v/>
      </c>
      <c r="GF96" s="175" t="str">
        <v/>
      </c>
      <c r="GG96" s="175" t="str">
        <v/>
      </c>
      <c r="GH96" s="175" t="str">
        <v/>
      </c>
      <c r="GI96" s="175" t="str">
        <v/>
      </c>
      <c r="GJ96" s="175" t="str">
        <v/>
      </c>
      <c r="GK96" s="175" t="str">
        <v/>
      </c>
      <c r="GL96" s="175" t="str">
        <v/>
      </c>
      <c r="GM96" s="175" t="str">
        <v/>
      </c>
      <c r="GN96" s="175" t="str">
        <v/>
      </c>
      <c r="GO96" s="175" t="str">
        <v/>
      </c>
      <c r="GP96" s="175" t="str">
        <v/>
      </c>
      <c r="GQ96" s="175" t="str">
        <v/>
      </c>
      <c r="GR96" s="175" t="str">
        <v/>
      </c>
      <c r="GS96" s="175" t="str">
        <v/>
      </c>
      <c r="GT96" s="175" t="str">
        <v/>
      </c>
      <c r="GU96" s="175" t="str">
        <v/>
      </c>
      <c r="GV96" s="175" t="str">
        <v/>
      </c>
      <c r="GW96" s="175" t="str">
        <v/>
      </c>
      <c r="GX96" s="175" t="str">
        <v/>
      </c>
      <c r="GY96" s="175" t="str">
        <v/>
      </c>
      <c r="GZ96" s="175" t="str">
        <v/>
      </c>
      <c r="HA96" s="175" t="str">
        <v/>
      </c>
      <c r="HB96" s="175" t="str">
        <v/>
      </c>
      <c r="HC96" s="175" t="str">
        <v/>
      </c>
      <c r="HD96" s="175" t="str">
        <v/>
      </c>
      <c r="HE96" s="175" t="str">
        <v/>
      </c>
      <c r="HF96" s="175" t="str">
        <v/>
      </c>
      <c r="HG96" s="175" t="str">
        <v/>
      </c>
      <c r="HH96" s="175" t="str">
        <v/>
      </c>
      <c r="HI96" s="175" t="str">
        <v/>
      </c>
      <c r="HJ96" s="175" t="str">
        <v/>
      </c>
      <c r="HK96" s="175" t="str">
        <v/>
      </c>
      <c r="HL96" s="175" t="str">
        <v/>
      </c>
      <c r="HM96" s="175" t="str">
        <v/>
      </c>
      <c r="HN96" s="175" t="str">
        <v/>
      </c>
      <c r="HO96" s="175" t="str">
        <v/>
      </c>
      <c r="HP96" s="175" t="str">
        <v/>
      </c>
      <c r="HQ96" s="175" t="str">
        <v/>
      </c>
      <c r="HR96" s="175" t="str">
        <v/>
      </c>
      <c r="HS96" s="175" t="str">
        <v/>
      </c>
      <c r="HT96" s="175" t="str">
        <v/>
      </c>
      <c r="HU96" s="175" t="str">
        <v/>
      </c>
      <c r="HV96" s="175" t="str">
        <v/>
      </c>
      <c r="HW96" s="175" t="str">
        <v/>
      </c>
      <c r="HX96" s="175" t="str">
        <v/>
      </c>
      <c r="HY96" s="175" t="str">
        <v/>
      </c>
      <c r="HZ96" s="175" t="str">
        <v/>
      </c>
      <c r="IA96" s="175" t="str">
        <v/>
      </c>
      <c r="IB96" s="175" t="str">
        <v/>
      </c>
      <c r="IC96" s="175" t="str">
        <v/>
      </c>
      <c r="ID96" s="175" t="str">
        <v/>
      </c>
      <c r="IE96" s="175" t="str">
        <v/>
      </c>
      <c r="IF96" s="175" t="str">
        <v/>
      </c>
      <c r="IG96" s="175" t="str">
        <v/>
      </c>
      <c r="IH96" s="175" t="str">
        <v/>
      </c>
      <c r="II96" s="175" t="str">
        <v/>
      </c>
      <c r="IJ96" s="175" t="str">
        <v/>
      </c>
      <c r="IK96" s="175" t="str">
        <v/>
      </c>
      <c r="IL96" s="175" t="str">
        <v/>
      </c>
      <c r="IM96" s="175" t="str">
        <v/>
      </c>
      <c r="IN96" s="175" t="str">
        <v/>
      </c>
      <c r="IO96" s="175" t="str">
        <v/>
      </c>
      <c r="IP96" s="175" t="str">
        <v/>
      </c>
      <c r="IQ96" s="175" t="str">
        <v/>
      </c>
      <c r="IR96" s="175" t="str">
        <v/>
      </c>
      <c r="IS96" s="175" t="str">
        <v/>
      </c>
      <c r="IT96" s="175" t="str">
        <v/>
      </c>
      <c r="IU96" s="175" t="str">
        <v/>
      </c>
      <c r="IV96" s="175" t="str">
        <v/>
      </c>
      <c r="IW96" s="175" t="str">
        <v/>
      </c>
      <c r="IX96" s="175" t="str">
        <v/>
      </c>
      <c r="IY96" s="175" t="str">
        <v/>
      </c>
      <c r="IZ96" s="175" t="str">
        <v/>
      </c>
      <c r="JA96" s="175" t="str">
        <v/>
      </c>
      <c r="JB96" s="175" t="str">
        <v/>
      </c>
      <c r="JC96" s="175" t="str">
        <v/>
      </c>
      <c r="JD96" s="175" t="str">
        <v/>
      </c>
      <c r="JE96" s="175" t="str">
        <v/>
      </c>
      <c r="JF96" s="175" t="str">
        <v/>
      </c>
      <c r="JG96" s="175" t="str">
        <v/>
      </c>
      <c r="JH96" s="175" t="str">
        <v/>
      </c>
      <c r="JI96" s="175" t="str">
        <v/>
      </c>
      <c r="JJ96" s="175" t="str">
        <v/>
      </c>
      <c r="JK96" s="175" t="str">
        <v/>
      </c>
      <c r="JL96" s="175" t="str">
        <v/>
      </c>
      <c r="JM96" s="175" t="str">
        <v/>
      </c>
      <c r="JN96" s="175" t="str">
        <v/>
      </c>
      <c r="JO96" s="175" t="str">
        <v/>
      </c>
      <c r="JP96" s="175" t="str">
        <v/>
      </c>
      <c r="JQ96" s="175" t="str">
        <v/>
      </c>
      <c r="JR96" s="175" t="str">
        <v/>
      </c>
      <c r="JS96" s="175" t="str">
        <v/>
      </c>
      <c r="JT96" s="175" t="str">
        <v/>
      </c>
      <c r="JU96" s="175" t="str">
        <v/>
      </c>
      <c r="JV96" s="175" t="str">
        <v/>
      </c>
      <c r="JW96" s="175" t="str">
        <v/>
      </c>
      <c r="JX96" s="175" t="str">
        <v/>
      </c>
      <c r="JY96" s="175" t="str">
        <v/>
      </c>
      <c r="JZ96" s="175" t="str">
        <v/>
      </c>
      <c r="KA96" s="175" t="str">
        <v/>
      </c>
      <c r="KB96" s="175" t="str">
        <v/>
      </c>
      <c r="KC96" s="175" t="str">
        <v/>
      </c>
      <c r="KD96" s="175" t="str">
        <v/>
      </c>
      <c r="KE96" s="175" t="str">
        <v/>
      </c>
      <c r="KF96" s="175" t="str">
        <v/>
      </c>
      <c r="KG96" s="175" t="str">
        <v/>
      </c>
      <c r="KH96" s="175" t="str">
        <v/>
      </c>
      <c r="KI96" s="175" t="str">
        <v/>
      </c>
      <c r="KJ96" s="175" t="str">
        <v/>
      </c>
      <c r="KK96" s="175" t="str">
        <v/>
      </c>
      <c r="KL96" s="175" t="str">
        <v/>
      </c>
      <c r="KM96" s="175" t="str">
        <v/>
      </c>
      <c r="KN96" s="175" t="str">
        <v/>
      </c>
      <c r="KO96" s="175" t="str">
        <v/>
      </c>
      <c r="KP96" s="175" t="str">
        <v/>
      </c>
      <c r="KQ96" s="175" t="str">
        <v/>
      </c>
      <c r="KR96" s="175" t="str">
        <v/>
      </c>
      <c r="KS96" s="175" t="str">
        <v/>
      </c>
      <c r="KT96" s="175" t="str">
        <v/>
      </c>
      <c r="KU96" s="175" t="str">
        <v/>
      </c>
      <c r="KV96" s="175" t="str">
        <v/>
      </c>
      <c r="KW96" s="175" t="str">
        <v/>
      </c>
      <c r="KX96" s="175" t="str">
        <v/>
      </c>
      <c r="KY96" s="175" t="str">
        <v/>
      </c>
      <c r="KZ96" s="175" t="str">
        <v/>
      </c>
      <c r="LA96" s="175" t="str">
        <v/>
      </c>
      <c r="LB96" s="175" t="str">
        <v/>
      </c>
      <c r="LC96" s="175" t="str">
        <v/>
      </c>
      <c r="LD96" s="175" t="str">
        <v/>
      </c>
      <c r="LE96" s="175" t="str">
        <v/>
      </c>
      <c r="LF96" s="175" t="str">
        <v/>
      </c>
      <c r="LG96" s="175" t="str">
        <v/>
      </c>
      <c r="LH96" s="175" t="str">
        <v/>
      </c>
      <c r="LI96" s="175" t="str">
        <v/>
      </c>
      <c r="LJ96" s="175" t="str">
        <v/>
      </c>
      <c r="LK96" s="175" t="str">
        <v/>
      </c>
      <c r="LL96" s="175" t="str">
        <v/>
      </c>
      <c r="LM96" s="175" t="str">
        <v/>
      </c>
      <c r="LN96" s="175" t="str">
        <v/>
      </c>
      <c r="LO96" s="175" t="str">
        <v/>
      </c>
      <c r="LP96" s="175" t="str">
        <v/>
      </c>
      <c r="LQ96" s="175" t="str">
        <v/>
      </c>
      <c r="LR96" s="175" t="str">
        <v/>
      </c>
      <c r="LS96" s="175" t="str">
        <v/>
      </c>
      <c r="LT96" s="175" t="str">
        <v/>
      </c>
      <c r="LU96" s="175" t="str">
        <v/>
      </c>
      <c r="LV96" s="175" t="str">
        <v/>
      </c>
      <c r="LW96" s="175" t="str">
        <v/>
      </c>
      <c r="LX96" s="175" t="str">
        <v/>
      </c>
      <c r="LY96" s="175" t="str">
        <v/>
      </c>
      <c r="LZ96" s="175" t="str">
        <v/>
      </c>
      <c r="MA96" s="175" t="str">
        <v/>
      </c>
      <c r="MB96" s="175" t="str">
        <v/>
      </c>
      <c r="MC96" s="175" t="str">
        <v/>
      </c>
      <c r="MD96" s="175" t="str">
        <v/>
      </c>
      <c r="ME96" s="175" t="str">
        <v/>
      </c>
      <c r="MF96" s="175" t="str">
        <v/>
      </c>
      <c r="MG96" s="175" t="str">
        <v/>
      </c>
      <c r="MH96" s="175" t="str">
        <v/>
      </c>
      <c r="MI96" s="175" t="str">
        <v/>
      </c>
      <c r="MJ96" s="175" t="str">
        <v/>
      </c>
      <c r="MK96" s="175" t="str">
        <v/>
      </c>
      <c r="ML96" s="175" t="str">
        <v/>
      </c>
      <c r="MM96" s="175" t="str">
        <v/>
      </c>
      <c r="MN96" s="175" t="str">
        <v/>
      </c>
      <c r="MO96" s="175" t="str">
        <v/>
      </c>
      <c r="MP96" s="175" t="str">
        <v/>
      </c>
      <c r="MQ96" s="175" t="str">
        <v/>
      </c>
      <c r="MR96" s="175" t="str">
        <v/>
      </c>
      <c r="MS96" s="175" t="str">
        <v/>
      </c>
      <c r="MT96" s="175" t="str">
        <v/>
      </c>
      <c r="MU96" s="175" t="str">
        <v/>
      </c>
      <c r="MV96" s="175" t="str">
        <v/>
      </c>
      <c r="MW96" s="175" t="str">
        <v/>
      </c>
      <c r="MX96" s="175" t="str">
        <v/>
      </c>
      <c r="MY96" s="175" t="str">
        <v/>
      </c>
      <c r="MZ96" s="175" t="str">
        <v/>
      </c>
      <c r="NA96" s="175" t="str">
        <v/>
      </c>
      <c r="NB96" s="175" t="str">
        <v/>
      </c>
      <c r="NC96" s="175" t="str">
        <v/>
      </c>
      <c r="ND96" s="175" t="str">
        <v/>
      </c>
      <c r="NE96" s="175" t="str">
        <v/>
      </c>
      <c r="NF96" s="175" t="str">
        <v/>
      </c>
      <c r="NG96" s="175" t="str">
        <v/>
      </c>
      <c r="NH96" s="175" t="str">
        <v/>
      </c>
      <c r="NI96" s="175" t="str">
        <v/>
      </c>
      <c r="NJ96" s="175" t="str">
        <v/>
      </c>
      <c r="NK96" s="175" t="str">
        <v/>
      </c>
      <c r="NL96" s="175" t="str">
        <v/>
      </c>
      <c r="NM96" s="175" t="str">
        <v/>
      </c>
      <c r="NN96" s="175" t="str">
        <v/>
      </c>
      <c r="NO96" s="175" t="str">
        <v/>
      </c>
      <c r="NP96" s="175" t="str">
        <v/>
      </c>
      <c r="NQ96" s="175" t="str">
        <v/>
      </c>
      <c r="NR96" s="175" t="str">
        <v/>
      </c>
      <c r="NS96" s="175" t="str">
        <v/>
      </c>
      <c r="NT96" s="175" t="str">
        <v/>
      </c>
      <c r="NU96" s="175" t="str">
        <v/>
      </c>
      <c r="NV96" s="175" t="str">
        <v/>
      </c>
      <c r="NW96" s="175" t="str">
        <v/>
      </c>
      <c r="NX96" s="175" t="str">
        <v/>
      </c>
      <c r="NY96" s="175" t="str">
        <v/>
      </c>
      <c r="NZ96" s="175" t="str">
        <v/>
      </c>
      <c r="OA96" s="175" t="str">
        <v/>
      </c>
      <c r="OB96" s="175" t="str">
        <v/>
      </c>
      <c r="OC96" s="175" t="str">
        <v/>
      </c>
      <c r="OD96" s="175" t="str">
        <v/>
      </c>
      <c r="OE96" s="175" t="str">
        <v/>
      </c>
      <c r="OF96" s="175" t="str">
        <v/>
      </c>
      <c r="OG96" s="175" t="str">
        <v/>
      </c>
      <c r="OH96" s="175" t="str">
        <v/>
      </c>
      <c r="OI96" s="175" t="str">
        <v/>
      </c>
      <c r="OJ96" s="175" t="str">
        <v/>
      </c>
      <c r="OK96" s="175" t="str">
        <v/>
      </c>
      <c r="OL96" s="175" t="str">
        <v/>
      </c>
      <c r="OM96" s="175" t="str">
        <v/>
      </c>
      <c r="ON96" s="175" t="str">
        <v/>
      </c>
      <c r="OO96" s="175" t="str">
        <v/>
      </c>
      <c r="OP96" s="175" t="str">
        <v/>
      </c>
      <c r="OQ96" s="175" t="str">
        <v/>
      </c>
      <c r="OR96" s="175" t="str">
        <v/>
      </c>
      <c r="OS96" s="175" t="str">
        <v/>
      </c>
      <c r="OT96" s="175" t="str">
        <v/>
      </c>
      <c r="OU96" s="175" t="str">
        <v/>
      </c>
      <c r="OV96" s="175" t="str">
        <v/>
      </c>
      <c r="OW96" s="175" t="str">
        <v/>
      </c>
      <c r="OX96" s="175" t="str">
        <v/>
      </c>
      <c r="OY96" s="175" t="str">
        <v/>
      </c>
      <c r="OZ96" s="175" t="str">
        <v/>
      </c>
      <c r="PA96" s="175" t="str">
        <v/>
      </c>
      <c r="PB96" s="175" t="str">
        <v/>
      </c>
      <c r="PC96" s="175" t="str">
        <v/>
      </c>
      <c r="PD96" s="175" t="str">
        <v/>
      </c>
      <c r="PE96" s="175" t="str">
        <v/>
      </c>
      <c r="PF96" s="175" t="str">
        <v/>
      </c>
      <c r="PG96" s="175" t="str">
        <v/>
      </c>
      <c r="PH96" s="175" t="str">
        <v/>
      </c>
      <c r="PI96" s="175" t="str">
        <v/>
      </c>
      <c r="PJ96" s="175" t="str">
        <v/>
      </c>
      <c r="PK96" s="175" t="str">
        <v/>
      </c>
      <c r="PL96" s="175" t="str">
        <v/>
      </c>
      <c r="PM96" s="175" t="str">
        <v/>
      </c>
      <c r="PN96" s="175" t="str">
        <v/>
      </c>
      <c r="PO96" s="175" t="str">
        <v/>
      </c>
      <c r="PP96" s="175" t="str">
        <v/>
      </c>
      <c r="PQ96" s="175" t="str">
        <v/>
      </c>
      <c r="PR96" s="175" t="str">
        <v/>
      </c>
      <c r="PS96" s="175" t="str">
        <v/>
      </c>
      <c r="PT96" s="175" t="str">
        <v/>
      </c>
      <c r="PU96" s="175" t="str">
        <v/>
      </c>
      <c r="PV96" s="175" t="str">
        <v/>
      </c>
      <c r="PW96" s="175" t="str">
        <v/>
      </c>
      <c r="PX96" s="175" t="str">
        <v/>
      </c>
      <c r="PY96" s="175" t="str">
        <v/>
      </c>
      <c r="PZ96" s="175" t="str">
        <v/>
      </c>
      <c r="QA96" s="175" t="str">
        <v/>
      </c>
      <c r="QB96" s="175" t="str">
        <v/>
      </c>
      <c r="QC96" s="175" t="str">
        <v/>
      </c>
      <c r="QD96" s="175" t="str">
        <v/>
      </c>
      <c r="QE96" s="175" t="str">
        <v/>
      </c>
      <c r="QF96" s="175" t="str">
        <v/>
      </c>
      <c r="QG96" s="175" t="str">
        <v/>
      </c>
      <c r="QH96" s="175" t="str">
        <v/>
      </c>
      <c r="QI96" s="175" t="str">
        <v/>
      </c>
      <c r="QJ96" s="175" t="str">
        <v/>
      </c>
      <c r="QK96" s="175" t="str">
        <v/>
      </c>
      <c r="QL96" s="175" t="str">
        <v/>
      </c>
      <c r="QM96" s="175" t="str">
        <v/>
      </c>
      <c r="QN96" s="175" t="str">
        <v/>
      </c>
      <c r="QO96" s="175" t="str">
        <v/>
      </c>
      <c r="QP96" s="175" t="str">
        <v/>
      </c>
      <c r="QQ96" s="175" t="str">
        <v/>
      </c>
      <c r="QR96" s="175" t="str">
        <v/>
      </c>
      <c r="QS96" s="175" t="str">
        <v/>
      </c>
      <c r="QT96" s="175" t="str">
        <v/>
      </c>
      <c r="QU96" s="175" t="str">
        <v/>
      </c>
      <c r="QV96" s="175" t="str">
        <v/>
      </c>
      <c r="QW96" s="175" t="str">
        <v/>
      </c>
      <c r="QX96" s="175" t="str">
        <v/>
      </c>
      <c r="QY96" s="175" t="str">
        <v/>
      </c>
      <c r="QZ96" s="175" t="str">
        <v/>
      </c>
      <c r="RA96" s="175" t="str">
        <v/>
      </c>
      <c r="RB96" s="175" t="str">
        <v/>
      </c>
      <c r="RC96" s="175" t="str">
        <v/>
      </c>
      <c r="RD96" s="175" t="str">
        <v/>
      </c>
      <c r="RE96" s="175" t="str">
        <v/>
      </c>
      <c r="RF96" s="175" t="str">
        <v/>
      </c>
      <c r="RG96" s="175" t="str">
        <v/>
      </c>
      <c r="RH96" s="175" t="str">
        <v/>
      </c>
      <c r="RI96" s="175" t="str">
        <v/>
      </c>
      <c r="RJ96" s="175" t="str">
        <v/>
      </c>
      <c r="RK96" s="175" t="str">
        <v/>
      </c>
      <c r="RL96" s="175" t="str">
        <v/>
      </c>
      <c r="RM96" s="175" t="str">
        <v/>
      </c>
      <c r="RN96" s="175" t="str">
        <v/>
      </c>
      <c r="RO96" s="175" t="str">
        <v/>
      </c>
      <c r="RP96" s="175" t="str">
        <v/>
      </c>
      <c r="RQ96" s="175" t="str">
        <v/>
      </c>
      <c r="RR96" s="175" t="str">
        <v/>
      </c>
      <c r="RS96" s="175" t="str">
        <v/>
      </c>
      <c r="RT96" s="175" t="str">
        <v/>
      </c>
      <c r="RU96" s="175" t="str">
        <v/>
      </c>
      <c r="RV96" s="175" t="str">
        <v/>
      </c>
      <c r="RW96" s="175" t="str">
        <v/>
      </c>
      <c r="RX96" s="175" t="str">
        <v/>
      </c>
      <c r="RY96" s="175" t="str">
        <v/>
      </c>
      <c r="RZ96" s="175" t="str">
        <v/>
      </c>
      <c r="SA96" s="175" t="str">
        <v/>
      </c>
      <c r="SB96" s="175" t="str">
        <v/>
      </c>
      <c r="SC96" s="175" t="str">
        <v/>
      </c>
      <c r="SD96" s="175" t="str">
        <v/>
      </c>
      <c r="SE96" s="175" t="str">
        <v/>
      </c>
      <c r="SF96" s="175" t="str">
        <v/>
      </c>
      <c r="SG96" s="175" t="str">
        <v/>
      </c>
      <c r="SH96" s="175" t="str">
        <v/>
      </c>
      <c r="SI96" s="175" t="str">
        <v/>
      </c>
      <c r="SJ96" s="175" t="str">
        <v/>
      </c>
      <c r="SK96" s="175" t="str">
        <v/>
      </c>
      <c r="SL96" s="175" t="str">
        <v/>
      </c>
      <c r="SM96" s="175" t="str">
        <v/>
      </c>
      <c r="SN96" s="175" t="str">
        <v/>
      </c>
      <c r="SO96" s="175" t="str">
        <v/>
      </c>
      <c r="SP96" s="175" t="str">
        <v/>
      </c>
      <c r="SQ96" s="175" t="str">
        <v/>
      </c>
      <c r="SR96" s="175" t="str">
        <v/>
      </c>
      <c r="SS96" s="175" t="str">
        <v/>
      </c>
      <c r="ST96" s="175" t="str">
        <v/>
      </c>
      <c r="SU96" s="175" t="str">
        <v/>
      </c>
      <c r="SV96" s="175" t="str">
        <v/>
      </c>
      <c r="SW96" s="175" t="str">
        <v/>
      </c>
      <c r="SX96" s="175" t="str">
        <v/>
      </c>
      <c r="SY96" s="175" t="str">
        <v/>
      </c>
      <c r="SZ96" s="175" t="str">
        <v/>
      </c>
      <c r="TA96" s="175" t="str">
        <v/>
      </c>
      <c r="TB96" s="175" t="str">
        <v/>
      </c>
      <c r="TC96" s="175" t="str">
        <v/>
      </c>
      <c r="TD96" s="175" t="str">
        <v/>
      </c>
      <c r="TE96" s="175" t="str">
        <v/>
      </c>
      <c r="TF96" s="175" t="str">
        <v/>
      </c>
      <c r="TG96" s="175" t="str">
        <v/>
      </c>
      <c r="TH96" s="175" t="str">
        <v/>
      </c>
      <c r="TI96" s="175" t="str">
        <v/>
      </c>
      <c r="TJ96" s="175" t="str">
        <v/>
      </c>
      <c r="TK96" s="175" t="str">
        <v/>
      </c>
      <c r="TL96" s="175" t="str">
        <v/>
      </c>
      <c r="TM96" s="175" t="str">
        <v/>
      </c>
      <c r="TN96" s="175" t="str">
        <v/>
      </c>
      <c r="TO96" s="175" t="str">
        <v/>
      </c>
      <c r="TP96" s="175" t="str">
        <v/>
      </c>
      <c r="TQ96" s="175" t="str">
        <v/>
      </c>
      <c r="TR96" s="175" t="str">
        <v/>
      </c>
      <c r="TS96" s="175" t="str">
        <v/>
      </c>
      <c r="TT96" s="175" t="str">
        <v/>
      </c>
      <c r="TU96" s="175" t="str">
        <v/>
      </c>
      <c r="TV96" s="175" t="str">
        <v/>
      </c>
      <c r="TW96" s="175" t="str">
        <v/>
      </c>
      <c r="TX96" s="175" t="str">
        <v/>
      </c>
      <c r="TY96" s="175" t="str">
        <v/>
      </c>
      <c r="TZ96" s="175" t="str">
        <v/>
      </c>
      <c r="UA96" s="175" t="str">
        <v/>
      </c>
      <c r="UB96" s="175" t="str">
        <v/>
      </c>
      <c r="UC96" s="175" t="str">
        <v/>
      </c>
      <c r="UD96" s="175" t="str">
        <v/>
      </c>
      <c r="UE96" s="175" t="str">
        <v/>
      </c>
      <c r="UF96" s="175" t="str">
        <v/>
      </c>
      <c r="UG96" s="175" t="str">
        <v/>
      </c>
      <c r="UH96" s="175" t="str">
        <v/>
      </c>
      <c r="UI96" s="175" t="str">
        <v/>
      </c>
      <c r="UJ96" s="175" t="str">
        <v/>
      </c>
      <c r="UK96" s="175" t="str">
        <v/>
      </c>
      <c r="UL96" s="175" t="str">
        <v/>
      </c>
      <c r="UM96" s="175" t="str">
        <v/>
      </c>
      <c r="UN96" s="175" t="str">
        <v/>
      </c>
      <c r="UO96" s="175" t="str">
        <v/>
      </c>
      <c r="UP96" s="175" t="str">
        <v/>
      </c>
      <c r="UQ96" s="175" t="str">
        <v/>
      </c>
      <c r="UR96" s="175" t="str">
        <v/>
      </c>
      <c r="US96" s="175" t="str">
        <v/>
      </c>
      <c r="UT96" s="175" t="str">
        <v/>
      </c>
      <c r="UU96" s="175" t="str">
        <v/>
      </c>
      <c r="UV96" s="175" t="str">
        <v/>
      </c>
      <c r="UW96" s="175" t="str">
        <v/>
      </c>
      <c r="UX96" s="175" t="str">
        <v/>
      </c>
      <c r="UY96" s="175" t="str">
        <v/>
      </c>
      <c r="UZ96" s="175" t="str">
        <v/>
      </c>
      <c r="VA96" s="175" t="str">
        <v/>
      </c>
      <c r="VB96" s="175" t="str">
        <v/>
      </c>
      <c r="VC96" s="175" t="str">
        <v/>
      </c>
      <c r="VD96" s="175" t="str">
        <v/>
      </c>
      <c r="VE96" s="175" t="str">
        <v/>
      </c>
      <c r="VF96" s="175" t="str">
        <v/>
      </c>
      <c r="VG96" s="175" t="str">
        <v/>
      </c>
      <c r="VH96" s="175" t="str">
        <v/>
      </c>
      <c r="VI96" s="175" t="str">
        <v/>
      </c>
      <c r="VJ96" s="175" t="str">
        <v/>
      </c>
      <c r="VK96" s="175" t="str">
        <v/>
      </c>
      <c r="VL96" s="175" t="str">
        <v/>
      </c>
      <c r="VM96" s="175" t="str">
        <v/>
      </c>
      <c r="VN96" s="175" t="str">
        <v/>
      </c>
      <c r="VO96" s="175" t="str">
        <v/>
      </c>
      <c r="VP96" s="175" t="str">
        <v/>
      </c>
      <c r="VQ96" s="175" t="str">
        <v/>
      </c>
      <c r="VR96" s="175" t="str">
        <v/>
      </c>
      <c r="VS96" s="175" t="str">
        <v/>
      </c>
      <c r="VT96" s="175" t="str">
        <v/>
      </c>
      <c r="VU96" s="175" t="str">
        <v/>
      </c>
      <c r="VV96" s="175" t="str">
        <v/>
      </c>
      <c r="VW96" s="175" t="str">
        <v/>
      </c>
      <c r="VX96" s="175" t="str">
        <v/>
      </c>
      <c r="VY96" s="175" t="str">
        <v/>
      </c>
      <c r="VZ96" s="175" t="str">
        <v/>
      </c>
      <c r="WA96" s="175" t="str">
        <v/>
      </c>
      <c r="WB96" s="175" t="str">
        <v/>
      </c>
      <c r="WC96" s="175" t="str">
        <v/>
      </c>
      <c r="WD96" s="175" t="str">
        <v/>
      </c>
      <c r="WE96" s="175" t="str">
        <v/>
      </c>
      <c r="WF96" s="175" t="str">
        <v/>
      </c>
      <c r="WG96" s="175" t="str">
        <v/>
      </c>
      <c r="WH96" s="175" t="str">
        <v/>
      </c>
      <c r="WI96" s="175" t="str">
        <v/>
      </c>
      <c r="WJ96" s="175" t="str">
        <v/>
      </c>
      <c r="WK96" s="175" t="str">
        <v/>
      </c>
      <c r="WL96" s="175" t="str">
        <v/>
      </c>
      <c r="WM96" s="175" t="str">
        <v/>
      </c>
      <c r="WN96" s="175" t="str">
        <v/>
      </c>
      <c r="WO96" s="175" t="str">
        <v/>
      </c>
      <c r="WP96" s="175" t="str">
        <v/>
      </c>
      <c r="WQ96" s="175" t="str">
        <v/>
      </c>
      <c r="WR96" s="175" t="str">
        <v/>
      </c>
      <c r="WS96" s="175" t="str">
        <v/>
      </c>
      <c r="WT96" s="175" t="str">
        <v/>
      </c>
      <c r="WU96" s="175" t="str">
        <v/>
      </c>
      <c r="WV96" s="175" t="str">
        <v/>
      </c>
      <c r="WW96" s="175" t="str">
        <v/>
      </c>
      <c r="WX96" s="175" t="str">
        <v/>
      </c>
      <c r="WY96" s="175" t="str">
        <v/>
      </c>
      <c r="WZ96" s="175" t="str">
        <v/>
      </c>
      <c r="XA96" s="175" t="str">
        <v/>
      </c>
      <c r="XB96" s="175" t="str">
        <v/>
      </c>
      <c r="XC96" s="175" t="str">
        <v/>
      </c>
      <c r="XD96" s="175" t="str">
        <v/>
      </c>
      <c r="XE96" s="175" t="str">
        <v/>
      </c>
      <c r="XF96" s="175" t="str">
        <v/>
      </c>
      <c r="XG96" s="175" t="str">
        <v/>
      </c>
      <c r="XH96" s="175" t="str">
        <v/>
      </c>
      <c r="XI96" s="175" t="str">
        <v/>
      </c>
      <c r="XJ96" s="175" t="str">
        <v/>
      </c>
      <c r="XK96" s="175" t="str">
        <v/>
      </c>
      <c r="XL96" s="175" t="str">
        <v/>
      </c>
      <c r="XM96" s="175" t="str">
        <v/>
      </c>
      <c r="XN96" s="175" t="str">
        <v/>
      </c>
      <c r="XO96" s="175" t="str">
        <v/>
      </c>
      <c r="XP96" s="175" t="str">
        <v/>
      </c>
      <c r="XQ96" s="175" t="str">
        <v/>
      </c>
      <c r="XR96" s="175" t="str">
        <v/>
      </c>
      <c r="XS96" s="175" t="str">
        <v/>
      </c>
      <c r="XT96" s="175" t="str">
        <v/>
      </c>
      <c r="XU96" s="175" t="str">
        <v/>
      </c>
      <c r="XV96" s="175" t="str">
        <v/>
      </c>
      <c r="XW96" s="175" t="str">
        <v/>
      </c>
      <c r="XX96" s="175" t="str">
        <v/>
      </c>
      <c r="XY96" s="175" t="str">
        <v/>
      </c>
      <c r="XZ96" s="175" t="str">
        <v/>
      </c>
      <c r="YA96" s="175" t="str">
        <v/>
      </c>
      <c r="YB96" s="175" t="str">
        <v/>
      </c>
      <c r="YC96" s="175" t="str">
        <v/>
      </c>
      <c r="YD96" s="175" t="str">
        <v/>
      </c>
      <c r="YE96" s="175" t="str">
        <v/>
      </c>
      <c r="YF96" s="175" t="str">
        <v/>
      </c>
      <c r="YG96" s="175" t="str">
        <v/>
      </c>
      <c r="YH96" s="175" t="str">
        <v/>
      </c>
      <c r="YI96" s="175" t="str">
        <v/>
      </c>
      <c r="YJ96" s="175" t="str">
        <v/>
      </c>
      <c r="YK96" s="175" t="str">
        <v/>
      </c>
      <c r="YL96" s="175" t="str">
        <v/>
      </c>
      <c r="YM96" s="175" t="str">
        <v/>
      </c>
      <c r="YN96" s="175" t="str">
        <v/>
      </c>
      <c r="YO96" s="175" t="str">
        <v/>
      </c>
      <c r="YP96" s="175" t="str">
        <v/>
      </c>
      <c r="YQ96" s="175" t="str">
        <v/>
      </c>
      <c r="YR96" s="175" t="str">
        <v/>
      </c>
      <c r="YS96" s="175" t="str">
        <v/>
      </c>
      <c r="YT96" s="175" t="str">
        <v/>
      </c>
      <c r="YU96" s="175" t="str">
        <v/>
      </c>
      <c r="YV96" s="175" t="str">
        <v/>
      </c>
      <c r="YW96" s="175" t="str">
        <v/>
      </c>
      <c r="YX96" s="175" t="str">
        <v/>
      </c>
      <c r="YY96" s="175" t="str">
        <v/>
      </c>
      <c r="YZ96" s="175" t="str">
        <v/>
      </c>
      <c r="ZA96" s="175" t="str">
        <v/>
      </c>
      <c r="ZB96" s="175" t="str">
        <v/>
      </c>
      <c r="ZC96" s="175" t="str">
        <v/>
      </c>
      <c r="ZD96" s="175" t="str">
        <v/>
      </c>
      <c r="ZE96" s="175" t="str">
        <v/>
      </c>
      <c r="ZF96" s="175" t="str">
        <v/>
      </c>
      <c r="ZG96" s="175" t="str">
        <v/>
      </c>
      <c r="ZH96" s="175" t="str">
        <v/>
      </c>
      <c r="ZI96" s="175" t="str">
        <v/>
      </c>
      <c r="ZJ96" s="175" t="str">
        <v/>
      </c>
      <c r="ZK96" s="175" t="str">
        <v/>
      </c>
      <c r="ZL96" s="175" t="str">
        <v/>
      </c>
      <c r="ZM96" s="175" t="str">
        <v/>
      </c>
      <c r="ZN96" s="175" t="str">
        <v/>
      </c>
      <c r="ZO96" s="175" t="str">
        <v/>
      </c>
      <c r="ZP96" s="175" t="str">
        <v/>
      </c>
      <c r="ZQ96" s="175" t="str">
        <v/>
      </c>
      <c r="ZR96" s="175" t="str">
        <v/>
      </c>
      <c r="ZS96" s="175" t="str">
        <v/>
      </c>
      <c r="ZT96" s="175" t="str">
        <v/>
      </c>
      <c r="ZU96" s="175" t="str">
        <v/>
      </c>
      <c r="ZV96" s="175" t="str">
        <v/>
      </c>
      <c r="ZW96" s="175" t="str">
        <v/>
      </c>
      <c r="ZX96" s="175" t="str">
        <v/>
      </c>
      <c r="ZY96" s="175" t="str">
        <v/>
      </c>
      <c r="ZZ96" s="175" t="str">
        <v/>
      </c>
      <c r="AAA96" s="175" t="str">
        <v/>
      </c>
      <c r="AAB96" s="175" t="str">
        <v/>
      </c>
      <c r="AAC96" s="175" t="str">
        <v/>
      </c>
      <c r="AAD96" s="175" t="str">
        <v/>
      </c>
      <c r="AAE96" s="175" t="str">
        <v/>
      </c>
      <c r="AAF96" s="175" t="str">
        <v/>
      </c>
      <c r="AAG96" s="175" t="str">
        <v/>
      </c>
      <c r="AAH96" s="175" t="str">
        <v/>
      </c>
      <c r="AAI96" s="175" t="str">
        <v/>
      </c>
      <c r="AAJ96" s="175" t="str">
        <v/>
      </c>
      <c r="AAK96" s="175" t="str">
        <v/>
      </c>
      <c r="AAL96" s="175" t="str">
        <v/>
      </c>
      <c r="AAM96" s="175" t="str">
        <v/>
      </c>
      <c r="AAN96" s="175" t="str">
        <v/>
      </c>
      <c r="AAO96" s="175" t="str">
        <v/>
      </c>
      <c r="AAP96" s="175" t="str">
        <v/>
      </c>
      <c r="AAQ96" s="175" t="str">
        <v/>
      </c>
      <c r="AAR96" s="175" t="str">
        <v/>
      </c>
      <c r="AAS96" s="175" t="str">
        <v/>
      </c>
      <c r="AAT96" s="175" t="str">
        <v/>
      </c>
      <c r="AAU96" s="175" t="str">
        <v/>
      </c>
      <c r="AAV96" s="175" t="str">
        <v/>
      </c>
      <c r="AAW96" s="175" t="str">
        <v/>
      </c>
      <c r="AAX96" s="175" t="str">
        <v/>
      </c>
      <c r="AAY96" s="175" t="str">
        <v/>
      </c>
      <c r="AAZ96" s="175" t="str">
        <v/>
      </c>
      <c r="ABA96" s="175" t="str">
        <v/>
      </c>
      <c r="ABB96" s="175" t="str">
        <v/>
      </c>
      <c r="ABC96" s="175" t="str">
        <v/>
      </c>
      <c r="ABD96" s="175" t="str">
        <v/>
      </c>
      <c r="ABE96" s="175" t="str">
        <v/>
      </c>
      <c r="ABF96" s="175" t="str">
        <v/>
      </c>
      <c r="ABG96" s="175" t="str">
        <v/>
      </c>
      <c r="ABH96" s="175" t="str">
        <v/>
      </c>
      <c r="ABI96" s="175" t="str">
        <v/>
      </c>
      <c r="ABJ96" s="175" t="str">
        <v/>
      </c>
      <c r="ABK96" s="175" t="str">
        <v/>
      </c>
      <c r="ABL96" s="175" t="str">
        <v/>
      </c>
      <c r="ABM96" s="175" t="str">
        <v/>
      </c>
      <c r="ABN96" s="175" t="str">
        <v/>
      </c>
      <c r="ABO96" s="175" t="str">
        <v/>
      </c>
      <c r="ABP96" s="175" t="str">
        <v/>
      </c>
      <c r="ABQ96" s="175" t="str">
        <v/>
      </c>
      <c r="ABR96" s="175" t="str">
        <v/>
      </c>
      <c r="ABS96" s="175" t="str">
        <v/>
      </c>
      <c r="ABT96" s="175" t="str">
        <v/>
      </c>
      <c r="ABU96" s="175" t="str">
        <v/>
      </c>
      <c r="ABV96" s="175" t="str">
        <v/>
      </c>
      <c r="ABW96" s="175" t="str">
        <v/>
      </c>
      <c r="ABX96" s="175" t="str">
        <v/>
      </c>
      <c r="ABY96" s="175" t="str">
        <v/>
      </c>
      <c r="ABZ96" s="175" t="str">
        <v/>
      </c>
      <c r="ACA96" s="175" t="str">
        <v/>
      </c>
      <c r="ACB96" s="175" t="str">
        <v/>
      </c>
      <c r="ACC96" s="175" t="str">
        <v/>
      </c>
      <c r="ACD96" s="175" t="str">
        <v/>
      </c>
      <c r="ACE96" s="175" t="str">
        <v/>
      </c>
      <c r="ACF96" s="175" t="str">
        <v/>
      </c>
      <c r="ACG96" s="175" t="str">
        <v/>
      </c>
      <c r="ACH96" s="175" t="str">
        <v/>
      </c>
      <c r="ACI96" s="175" t="str">
        <v/>
      </c>
      <c r="ACJ96" s="175" t="str">
        <v/>
      </c>
      <c r="ACK96" s="175" t="str">
        <v/>
      </c>
      <c r="ACL96" s="175" t="str">
        <v/>
      </c>
      <c r="ACM96" s="175" t="str">
        <v/>
      </c>
      <c r="ACN96" s="175" t="str">
        <v/>
      </c>
      <c r="ACO96" s="175" t="str">
        <v/>
      </c>
      <c r="ACP96" s="175" t="str">
        <v/>
      </c>
      <c r="ACQ96" s="175" t="str">
        <v/>
      </c>
      <c r="ACR96" s="175" t="str">
        <v/>
      </c>
      <c r="ACS96" s="175" t="str">
        <v/>
      </c>
      <c r="ACT96" s="175" t="str">
        <v/>
      </c>
      <c r="ACU96" s="175" t="str">
        <v/>
      </c>
      <c r="ACV96" s="175" t="str">
        <v/>
      </c>
      <c r="ACW96" s="175" t="str">
        <v/>
      </c>
      <c r="ACX96" s="175" t="str">
        <v/>
      </c>
      <c r="ACY96" s="175" t="str">
        <v/>
      </c>
      <c r="ACZ96" s="175" t="str">
        <v/>
      </c>
      <c r="ADA96" s="175" t="str">
        <v/>
      </c>
      <c r="ADB96" s="175" t="str">
        <v/>
      </c>
      <c r="ADC96" s="175" t="str">
        <v/>
      </c>
      <c r="ADD96" s="175" t="str">
        <v/>
      </c>
      <c r="ADE96" s="175" t="str">
        <v/>
      </c>
      <c r="ADF96" s="175" t="str">
        <v/>
      </c>
      <c r="ADG96" s="175" t="str">
        <v/>
      </c>
      <c r="ADH96" s="175" t="str">
        <v/>
      </c>
      <c r="ADI96" s="175" t="str">
        <v/>
      </c>
      <c r="ADJ96" s="175" t="str">
        <v/>
      </c>
      <c r="ADK96" s="175" t="str">
        <v/>
      </c>
      <c r="ADL96" s="175" t="str">
        <v/>
      </c>
      <c r="ADM96" s="175" t="str">
        <v/>
      </c>
      <c r="ADN96" s="175" t="str">
        <v/>
      </c>
      <c r="ADO96" s="175" t="str">
        <v/>
      </c>
      <c r="ADP96" s="175" t="str">
        <v/>
      </c>
      <c r="ADQ96" s="175" t="str">
        <v/>
      </c>
      <c r="ADR96" s="175" t="str">
        <v/>
      </c>
      <c r="ADS96" s="175" t="str">
        <v/>
      </c>
      <c r="ADT96" s="175" t="str">
        <v/>
      </c>
      <c r="ADU96" s="175" t="str">
        <v/>
      </c>
      <c r="ADV96" s="175" t="str">
        <v/>
      </c>
      <c r="ADW96" s="175" t="str">
        <v/>
      </c>
      <c r="ADX96" s="175" t="str">
        <v/>
      </c>
      <c r="ADY96" s="175" t="str">
        <v/>
      </c>
      <c r="ADZ96" s="175" t="str">
        <v/>
      </c>
      <c r="AEA96" s="175" t="str">
        <v/>
      </c>
      <c r="AEB96" s="175" t="str">
        <v/>
      </c>
      <c r="AEC96" s="175" t="str">
        <v/>
      </c>
      <c r="AED96" s="175" t="str">
        <v/>
      </c>
      <c r="AEE96" s="175" t="str">
        <v/>
      </c>
      <c r="AEF96" s="175" t="str">
        <v/>
      </c>
      <c r="AEG96" s="175" t="str">
        <v/>
      </c>
      <c r="AEH96" s="175" t="str">
        <v/>
      </c>
      <c r="AEI96" s="175" t="str">
        <v/>
      </c>
      <c r="AEJ96" s="175" t="str">
        <v/>
      </c>
      <c r="AEK96" s="175" t="str">
        <v/>
      </c>
      <c r="AEL96" s="175" t="str">
        <v/>
      </c>
      <c r="AEM96" s="175" t="str">
        <v/>
      </c>
      <c r="AEN96" s="175" t="str">
        <v/>
      </c>
      <c r="AEO96" s="175" t="str">
        <v/>
      </c>
      <c r="AEP96" s="175" t="str">
        <v/>
      </c>
      <c r="AEQ96" s="175" t="str">
        <v/>
      </c>
      <c r="AER96" s="175" t="str">
        <v/>
      </c>
      <c r="AES96" s="175" t="str">
        <v/>
      </c>
      <c r="AET96" s="175" t="str">
        <v/>
      </c>
      <c r="AEU96" s="175" t="str">
        <v/>
      </c>
      <c r="AEV96" s="175" t="str">
        <v/>
      </c>
      <c r="AEW96" s="175" t="str">
        <v/>
      </c>
      <c r="AEX96" s="175" t="str">
        <v/>
      </c>
      <c r="AEY96" s="175" t="str">
        <v/>
      </c>
      <c r="AEZ96" s="175" t="str">
        <v/>
      </c>
      <c r="AFA96" s="175" t="str">
        <v/>
      </c>
      <c r="AFB96" s="175" t="str">
        <v/>
      </c>
      <c r="AFC96" s="175" t="str">
        <v/>
      </c>
      <c r="AFD96" s="175" t="str">
        <v/>
      </c>
      <c r="AFE96" s="175" t="str">
        <v/>
      </c>
      <c r="AFF96" s="175" t="str">
        <v/>
      </c>
      <c r="AFG96" s="175" t="str">
        <v/>
      </c>
      <c r="AFH96" s="175" t="str">
        <v/>
      </c>
      <c r="AFI96" s="175" t="str">
        <v/>
      </c>
      <c r="AFJ96" s="175" t="str">
        <v/>
      </c>
      <c r="AFK96" s="175" t="str">
        <v/>
      </c>
      <c r="AFL96" s="175" t="str">
        <v/>
      </c>
      <c r="AFM96" s="175" t="str">
        <v/>
      </c>
      <c r="AFN96" s="175" t="str">
        <v/>
      </c>
      <c r="AFO96" s="175" t="str">
        <v/>
      </c>
      <c r="AFP96" s="175" t="str">
        <v/>
      </c>
      <c r="AFQ96" s="175" t="str">
        <v/>
      </c>
      <c r="AFR96" s="175" t="str">
        <v/>
      </c>
      <c r="AFS96" s="175" t="str">
        <v/>
      </c>
      <c r="AFT96" s="175" t="str">
        <v/>
      </c>
      <c r="AFU96" s="175" t="str">
        <v/>
      </c>
      <c r="AFV96" s="175" t="str">
        <v/>
      </c>
      <c r="AFW96" s="175" t="str">
        <v/>
      </c>
      <c r="AFX96" s="175" t="str">
        <v/>
      </c>
      <c r="AFY96" s="175" t="str">
        <v/>
      </c>
      <c r="AFZ96" s="175" t="str">
        <v/>
      </c>
      <c r="AGA96" s="175" t="str">
        <v/>
      </c>
      <c r="AGB96" s="175" t="str">
        <v/>
      </c>
      <c r="AGC96" s="175" t="str">
        <v/>
      </c>
      <c r="AGD96" s="175" t="str">
        <v/>
      </c>
      <c r="AGE96" s="175" t="str">
        <v/>
      </c>
      <c r="AGF96" s="175" t="str">
        <v/>
      </c>
      <c r="AGG96" s="175" t="str">
        <v/>
      </c>
      <c r="AGH96" s="175" t="str">
        <v/>
      </c>
      <c r="AGI96" s="175" t="str">
        <v/>
      </c>
      <c r="AGJ96" s="175" t="str">
        <v/>
      </c>
      <c r="AGK96" s="175" t="str">
        <v/>
      </c>
      <c r="AGL96" s="175" t="str">
        <v/>
      </c>
      <c r="AGM96" s="175" t="str">
        <v/>
      </c>
      <c r="AGN96" s="175" t="str">
        <v/>
      </c>
      <c r="AGO96" s="175" t="str">
        <v/>
      </c>
      <c r="AGP96" s="175" t="str">
        <v/>
      </c>
      <c r="AGQ96" s="175" t="str">
        <v/>
      </c>
      <c r="AGR96" s="175" t="str">
        <v/>
      </c>
      <c r="AGS96" s="175" t="str">
        <v/>
      </c>
      <c r="AGT96" s="175" t="str">
        <v/>
      </c>
      <c r="AGU96" s="175" t="str">
        <v/>
      </c>
      <c r="AGV96" s="175" t="str">
        <v/>
      </c>
      <c r="AGW96" s="175" t="str">
        <v/>
      </c>
      <c r="AGX96" s="175" t="str">
        <v/>
      </c>
      <c r="AGY96" s="175" t="str">
        <v/>
      </c>
      <c r="AGZ96" s="175" t="str">
        <v/>
      </c>
      <c r="AHA96" s="175" t="str">
        <v/>
      </c>
      <c r="AHB96" s="175" t="str">
        <v/>
      </c>
      <c r="AHC96" s="175" t="str">
        <v/>
      </c>
      <c r="AHD96" s="175" t="str">
        <v/>
      </c>
      <c r="AHE96" s="175" t="str">
        <v/>
      </c>
      <c r="AHF96" s="175" t="str">
        <v/>
      </c>
      <c r="AHG96" s="175" t="str">
        <v/>
      </c>
      <c r="AHH96" s="175" t="str">
        <v/>
      </c>
      <c r="AHI96" s="175" t="str">
        <v/>
      </c>
      <c r="AHJ96" s="175" t="str">
        <v/>
      </c>
      <c r="AHK96" s="175" t="str">
        <v/>
      </c>
      <c r="AHL96" s="175" t="str">
        <v/>
      </c>
      <c r="AHM96" s="175" t="str">
        <v/>
      </c>
      <c r="AHN96" s="175" t="str">
        <v/>
      </c>
      <c r="AHO96" s="175" t="str">
        <v/>
      </c>
      <c r="AHP96" s="175" t="str">
        <v/>
      </c>
      <c r="AHQ96" s="175" t="str">
        <v/>
      </c>
      <c r="AHR96" s="175" t="str">
        <v/>
      </c>
      <c r="AHS96" s="175" t="str">
        <v/>
      </c>
      <c r="AHT96" s="175" t="str">
        <v/>
      </c>
      <c r="AHU96" s="175" t="str">
        <v/>
      </c>
      <c r="AHV96" s="175" t="str">
        <v/>
      </c>
      <c r="AHW96" s="175" t="str">
        <v/>
      </c>
      <c r="AHX96" s="175" t="str">
        <v/>
      </c>
      <c r="AHY96" s="175" t="str">
        <v/>
      </c>
      <c r="AHZ96" s="175" t="str">
        <v/>
      </c>
      <c r="AIA96" s="175" t="str">
        <v/>
      </c>
      <c r="AIB96" s="175" t="str">
        <v/>
      </c>
      <c r="AIC96" s="175" t="str">
        <v/>
      </c>
      <c r="AID96" s="175" t="str">
        <v/>
      </c>
      <c r="AIE96" s="175" t="str">
        <v/>
      </c>
      <c r="AIF96" s="175" t="str">
        <v/>
      </c>
      <c r="AIG96" s="175" t="str">
        <v/>
      </c>
      <c r="AIH96" s="175" t="str">
        <v/>
      </c>
      <c r="AII96" s="175" t="str">
        <v/>
      </c>
      <c r="AIJ96" s="175" t="str">
        <v/>
      </c>
      <c r="AIK96" s="175" t="str">
        <v/>
      </c>
      <c r="AIL96" s="175" t="str">
        <v/>
      </c>
      <c r="AIM96" s="175" t="str">
        <v/>
      </c>
      <c r="AIN96" s="175" t="str">
        <v/>
      </c>
      <c r="AIO96" s="175" t="str">
        <v/>
      </c>
      <c r="AIP96" s="175" t="str">
        <v/>
      </c>
      <c r="AIQ96" s="175" t="str">
        <v/>
      </c>
      <c r="AIR96" s="175" t="str">
        <v/>
      </c>
      <c r="AIS96" s="175" t="str">
        <v/>
      </c>
      <c r="AIT96" s="175" t="str">
        <v/>
      </c>
      <c r="AIU96" s="175" t="str">
        <v/>
      </c>
      <c r="AIV96" s="175" t="str">
        <v/>
      </c>
      <c r="AIW96" s="175" t="str">
        <v/>
      </c>
      <c r="AIX96" s="175" t="str">
        <v/>
      </c>
      <c r="AIY96" s="175" t="str">
        <v/>
      </c>
      <c r="AIZ96" s="175" t="str">
        <v/>
      </c>
      <c r="AJA96" s="175" t="str">
        <v/>
      </c>
      <c r="AJB96" s="175" t="str">
        <v/>
      </c>
      <c r="AJC96" s="175" t="str">
        <v/>
      </c>
      <c r="AJD96" s="175" t="str">
        <v/>
      </c>
      <c r="AJE96" s="175" t="str">
        <v/>
      </c>
      <c r="AJF96" s="175" t="str">
        <v/>
      </c>
      <c r="AJG96" s="175" t="str">
        <v/>
      </c>
      <c r="AJH96" s="175" t="str">
        <v/>
      </c>
      <c r="AJI96" s="175" t="str">
        <v/>
      </c>
      <c r="AJJ96" s="175" t="str">
        <v/>
      </c>
      <c r="AJK96" s="175" t="str">
        <v/>
      </c>
      <c r="AJL96" s="175" t="str">
        <v/>
      </c>
      <c r="AJM96" s="175" t="str">
        <v/>
      </c>
      <c r="AJN96" s="175" t="str">
        <v/>
      </c>
      <c r="AJO96" s="175" t="str">
        <v/>
      </c>
      <c r="AJP96" s="175" t="str">
        <v/>
      </c>
      <c r="AJQ96" s="175" t="str">
        <v/>
      </c>
      <c r="AJR96" s="175" t="str">
        <v/>
      </c>
      <c r="AJS96" s="175" t="str">
        <v/>
      </c>
      <c r="AJT96" s="175" t="str">
        <v/>
      </c>
      <c r="AJU96" s="175" t="str">
        <v/>
      </c>
      <c r="AJV96" s="175" t="str">
        <v/>
      </c>
      <c r="AJW96" s="175" t="str">
        <v/>
      </c>
      <c r="AJX96" s="175" t="str">
        <v/>
      </c>
      <c r="AJY96" s="175" t="str">
        <v/>
      </c>
      <c r="AJZ96" s="175" t="str">
        <v/>
      </c>
      <c r="AKA96" s="175" t="str">
        <v/>
      </c>
      <c r="AKB96" s="175" t="str">
        <v/>
      </c>
      <c r="AKC96" s="175" t="str">
        <v/>
      </c>
      <c r="AKD96" s="175" t="str">
        <v/>
      </c>
      <c r="AKE96" s="175" t="str">
        <v/>
      </c>
      <c r="AKF96" s="175" t="str">
        <v/>
      </c>
      <c r="AKG96" s="175" t="str">
        <v/>
      </c>
      <c r="AKH96" s="175" t="str">
        <v/>
      </c>
      <c r="AKI96" s="175" t="str">
        <v/>
      </c>
      <c r="AKJ96" s="175" t="str">
        <v/>
      </c>
      <c r="AKK96" s="175" t="str">
        <v/>
      </c>
      <c r="AKL96" s="175" t="str">
        <v/>
      </c>
      <c r="AKM96" s="175" t="str">
        <v/>
      </c>
      <c r="AKN96" s="175" t="str">
        <v/>
      </c>
      <c r="AKO96" s="175" t="str">
        <v/>
      </c>
      <c r="AKP96" s="175" t="str">
        <v/>
      </c>
      <c r="AKQ96" s="175" t="str">
        <v/>
      </c>
      <c r="AKR96" s="175" t="str">
        <v/>
      </c>
      <c r="AKS96" s="175" t="str">
        <v/>
      </c>
      <c r="AKT96" s="175" t="str">
        <v/>
      </c>
      <c r="AKU96" s="175" t="str">
        <v/>
      </c>
      <c r="AKV96" s="175" t="str">
        <v/>
      </c>
      <c r="AKW96" s="175" t="str">
        <v/>
      </c>
      <c r="AKX96" s="175" t="str">
        <v/>
      </c>
      <c r="AKY96" s="175" t="str">
        <v/>
      </c>
      <c r="AKZ96" s="175" t="str">
        <v/>
      </c>
      <c r="ALA96" s="175" t="str">
        <v/>
      </c>
      <c r="ALB96" s="175" t="str">
        <v/>
      </c>
      <c r="ALC96" s="175" t="str">
        <v/>
      </c>
      <c r="ALD96" s="175" t="str">
        <v/>
      </c>
      <c r="ALE96" s="175" t="str">
        <v/>
      </c>
      <c r="ALF96" s="175" t="str">
        <v/>
      </c>
      <c r="ALG96" s="175" t="str">
        <v/>
      </c>
      <c r="ALH96" s="175" t="str">
        <v/>
      </c>
      <c r="ALI96" s="175" t="str">
        <v/>
      </c>
      <c r="ALJ96" s="175" t="str">
        <v/>
      </c>
      <c r="ALK96" s="175" t="str">
        <v/>
      </c>
      <c r="ALL96" s="175" t="str">
        <v/>
      </c>
      <c r="ALM96" s="175" t="str">
        <v/>
      </c>
      <c r="ALN96" s="175" t="str">
        <v/>
      </c>
      <c r="ALO96" s="175" t="str">
        <v/>
      </c>
      <c r="ALP96" s="175" t="str">
        <v/>
      </c>
      <c r="ALQ96" s="175" t="str">
        <v/>
      </c>
      <c r="ALR96" s="175" t="str">
        <v/>
      </c>
      <c r="ALS96" s="175" t="str">
        <v/>
      </c>
      <c r="ALT96" s="175" t="str">
        <v/>
      </c>
      <c r="ALU96" s="175" t="str">
        <v/>
      </c>
      <c r="ALV96" s="175" t="str">
        <v/>
      </c>
      <c r="ALW96" s="175" t="str">
        <v/>
      </c>
      <c r="ALX96" s="176" t="str">
        <v/>
      </c>
    </row>
    <row r="97" spans="1:1012" ht="14.4" customHeight="1" x14ac:dyDescent="0.3">
      <c r="A97" s="99" t="str">
        <f t="shared" si="1"/>
        <v/>
      </c>
      <c r="B97" s="190" t="str">
        <f>IF(Calculations[[#This Row],[Adoption Year]]&lt;=Plan_Yrs,Inv*(1+YoY_Inv)^Calculations[[#This Row],[Adoption Year]],"")</f>
        <v/>
      </c>
      <c r="C97" s="190" t="str">
        <f>IF(Calculations[[#This Row],[Adoption Year]]&lt;= Plan_Yrs, Calculations[[#This Row],[Investment]]/(1+DR)^Calculations[[#This Row],[Adoption Year]],"")</f>
        <v/>
      </c>
      <c r="D97" s="190" t="str">
        <f>IF(Calculations[[#This Row],[Adoption Year]]&lt;=Plan_Yrs,
   IF(DR=0,
      Ben*((1+YoY_Ben))^Calculations[[#This Row],[Adoption Year]] * Ben_Life / (1+DR)^Calculations[[#This Row],[Adoption Year]],
      Ben * ((1+YoY_Ben)/(1+DR))^Calculations[[#This Row],[Adoption Year]] * (1 - (1/(1+DR))^Ben_Life) / DR
   ),
   ""
)</f>
        <v/>
      </c>
      <c r="E97" s="190" t="str">
        <f>IF(Calculations[[#This Row],[Adoption Year]]&lt;= Plan_Yrs,Calculations[[#This Row],[Lifetime Benefits PV]]-Calculations[[#This Row],[Investment PV]],"")</f>
        <v/>
      </c>
      <c r="F97" s="190" t="str">
        <f>IF(Calculations[[#This Row],[Adoption Year]]&lt;= Plan_Yrs, MAX(Calculations[NPV])-Calculations[[#This Row],[NPV]],"")</f>
        <v/>
      </c>
      <c r="G97" s="193" t="str">
        <f>IF(Calculations[[#This Row],[Adoption Year]]&lt;= Plan_Yrs, AVERAGE(M97:ALX97),"")</f>
        <v/>
      </c>
      <c r="H97" s="194" t="str">
        <f>IF(Calculations[[#This Row],[Adoption Year]]&lt;= Plan_Yrs, MAX(Calculations[NPV Mean])-Calculations[[#This Row],[NPV Mean]],"")</f>
        <v/>
      </c>
      <c r="I97"/>
      <c r="J97" s="6"/>
      <c r="K97" s="66">
        <v>30</v>
      </c>
      <c r="L97" s="180" t="str">
        <f>Calculations[[#This Row],[NPV]]</f>
        <v/>
      </c>
      <c r="M97" s="175" t="str">
        <v/>
      </c>
      <c r="N97" s="175" t="str">
        <v/>
      </c>
      <c r="O97" s="175" t="str">
        <v/>
      </c>
      <c r="P97" s="175" t="str">
        <v/>
      </c>
      <c r="Q97" s="175" t="str">
        <v/>
      </c>
      <c r="R97" s="175" t="str">
        <v/>
      </c>
      <c r="S97" s="175" t="str">
        <v/>
      </c>
      <c r="T97" s="175" t="str">
        <v/>
      </c>
      <c r="U97" s="175" t="str">
        <v/>
      </c>
      <c r="V97" s="175" t="str">
        <v/>
      </c>
      <c r="W97" s="175" t="str">
        <v/>
      </c>
      <c r="X97" s="175" t="str">
        <v/>
      </c>
      <c r="Y97" s="175" t="str">
        <v/>
      </c>
      <c r="Z97" s="175" t="str">
        <v/>
      </c>
      <c r="AA97" s="175" t="str">
        <v/>
      </c>
      <c r="AB97" s="175" t="str">
        <v/>
      </c>
      <c r="AC97" s="175" t="str">
        <v/>
      </c>
      <c r="AD97" s="175" t="str">
        <v/>
      </c>
      <c r="AE97" s="175" t="str">
        <v/>
      </c>
      <c r="AF97" s="175" t="str">
        <v/>
      </c>
      <c r="AG97" s="175" t="str">
        <v/>
      </c>
      <c r="AH97" s="175" t="str">
        <v/>
      </c>
      <c r="AI97" s="175" t="str">
        <v/>
      </c>
      <c r="AJ97" s="175" t="str">
        <v/>
      </c>
      <c r="AK97" s="175" t="str">
        <v/>
      </c>
      <c r="AL97" s="175" t="str">
        <v/>
      </c>
      <c r="AM97" s="175" t="str">
        <v/>
      </c>
      <c r="AN97" s="175" t="str">
        <v/>
      </c>
      <c r="AO97" s="175" t="str">
        <v/>
      </c>
      <c r="AP97" s="175" t="str">
        <v/>
      </c>
      <c r="AQ97" s="175" t="str">
        <v/>
      </c>
      <c r="AR97" s="175" t="str">
        <v/>
      </c>
      <c r="AS97" s="175" t="str">
        <v/>
      </c>
      <c r="AT97" s="175" t="str">
        <v/>
      </c>
      <c r="AU97" s="175" t="str">
        <v/>
      </c>
      <c r="AV97" s="175" t="str">
        <v/>
      </c>
      <c r="AW97" s="175" t="str">
        <v/>
      </c>
      <c r="AX97" s="175" t="str">
        <v/>
      </c>
      <c r="AY97" s="175" t="str">
        <v/>
      </c>
      <c r="AZ97" s="175" t="str">
        <v/>
      </c>
      <c r="BA97" s="175" t="str">
        <v/>
      </c>
      <c r="BB97" s="175" t="str">
        <v/>
      </c>
      <c r="BC97" s="175" t="str">
        <v/>
      </c>
      <c r="BD97" s="175" t="str">
        <v/>
      </c>
      <c r="BE97" s="175" t="str">
        <v/>
      </c>
      <c r="BF97" s="175" t="str">
        <v/>
      </c>
      <c r="BG97" s="175" t="str">
        <v/>
      </c>
      <c r="BH97" s="175" t="str">
        <v/>
      </c>
      <c r="BI97" s="175" t="str">
        <v/>
      </c>
      <c r="BJ97" s="175" t="str">
        <v/>
      </c>
      <c r="BK97" s="175" t="str">
        <v/>
      </c>
      <c r="BL97" s="175" t="str">
        <v/>
      </c>
      <c r="BM97" s="175" t="str">
        <v/>
      </c>
      <c r="BN97" s="175" t="str">
        <v/>
      </c>
      <c r="BO97" s="175" t="str">
        <v/>
      </c>
      <c r="BP97" s="175" t="str">
        <v/>
      </c>
      <c r="BQ97" s="175" t="str">
        <v/>
      </c>
      <c r="BR97" s="175" t="str">
        <v/>
      </c>
      <c r="BS97" s="175" t="str">
        <v/>
      </c>
      <c r="BT97" s="175" t="str">
        <v/>
      </c>
      <c r="BU97" s="175" t="str">
        <v/>
      </c>
      <c r="BV97" s="175" t="str">
        <v/>
      </c>
      <c r="BW97" s="175" t="str">
        <v/>
      </c>
      <c r="BX97" s="175" t="str">
        <v/>
      </c>
      <c r="BY97" s="175" t="str">
        <v/>
      </c>
      <c r="BZ97" s="175" t="str">
        <v/>
      </c>
      <c r="CA97" s="175" t="str">
        <v/>
      </c>
      <c r="CB97" s="175" t="str">
        <v/>
      </c>
      <c r="CC97" s="175" t="str">
        <v/>
      </c>
      <c r="CD97" s="175" t="str">
        <v/>
      </c>
      <c r="CE97" s="175" t="str">
        <v/>
      </c>
      <c r="CF97" s="175" t="str">
        <v/>
      </c>
      <c r="CG97" s="175" t="str">
        <v/>
      </c>
      <c r="CH97" s="175" t="str">
        <v/>
      </c>
      <c r="CI97" s="175" t="str">
        <v/>
      </c>
      <c r="CJ97" s="175" t="str">
        <v/>
      </c>
      <c r="CK97" s="175" t="str">
        <v/>
      </c>
      <c r="CL97" s="175" t="str">
        <v/>
      </c>
      <c r="CM97" s="175" t="str">
        <v/>
      </c>
      <c r="CN97" s="175" t="str">
        <v/>
      </c>
      <c r="CO97" s="175" t="str">
        <v/>
      </c>
      <c r="CP97" s="175" t="str">
        <v/>
      </c>
      <c r="CQ97" s="175" t="str">
        <v/>
      </c>
      <c r="CR97" s="175" t="str">
        <v/>
      </c>
      <c r="CS97" s="175" t="str">
        <v/>
      </c>
      <c r="CT97" s="175" t="str">
        <v/>
      </c>
      <c r="CU97" s="175" t="str">
        <v/>
      </c>
      <c r="CV97" s="175" t="str">
        <v/>
      </c>
      <c r="CW97" s="175" t="str">
        <v/>
      </c>
      <c r="CX97" s="175" t="str">
        <v/>
      </c>
      <c r="CY97" s="175" t="str">
        <v/>
      </c>
      <c r="CZ97" s="175" t="str">
        <v/>
      </c>
      <c r="DA97" s="175" t="str">
        <v/>
      </c>
      <c r="DB97" s="175" t="str">
        <v/>
      </c>
      <c r="DC97" s="175" t="str">
        <v/>
      </c>
      <c r="DD97" s="175" t="str">
        <v/>
      </c>
      <c r="DE97" s="175" t="str">
        <v/>
      </c>
      <c r="DF97" s="175" t="str">
        <v/>
      </c>
      <c r="DG97" s="175" t="str">
        <v/>
      </c>
      <c r="DH97" s="175" t="str">
        <v/>
      </c>
      <c r="DI97" s="175" t="str">
        <v/>
      </c>
      <c r="DJ97" s="175" t="str">
        <v/>
      </c>
      <c r="DK97" s="175" t="str">
        <v/>
      </c>
      <c r="DL97" s="175" t="str">
        <v/>
      </c>
      <c r="DM97" s="175" t="str">
        <v/>
      </c>
      <c r="DN97" s="175" t="str">
        <v/>
      </c>
      <c r="DO97" s="175" t="str">
        <v/>
      </c>
      <c r="DP97" s="175" t="str">
        <v/>
      </c>
      <c r="DQ97" s="175" t="str">
        <v/>
      </c>
      <c r="DR97" s="175" t="str">
        <v/>
      </c>
      <c r="DS97" s="175" t="str">
        <v/>
      </c>
      <c r="DT97" s="175" t="str">
        <v/>
      </c>
      <c r="DU97" s="175" t="str">
        <v/>
      </c>
      <c r="DV97" s="175" t="str">
        <v/>
      </c>
      <c r="DW97" s="175" t="str">
        <v/>
      </c>
      <c r="DX97" s="175" t="str">
        <v/>
      </c>
      <c r="DY97" s="175" t="str">
        <v/>
      </c>
      <c r="DZ97" s="175" t="str">
        <v/>
      </c>
      <c r="EA97" s="175" t="str">
        <v/>
      </c>
      <c r="EB97" s="175" t="str">
        <v/>
      </c>
      <c r="EC97" s="175" t="str">
        <v/>
      </c>
      <c r="ED97" s="175" t="str">
        <v/>
      </c>
      <c r="EE97" s="175" t="str">
        <v/>
      </c>
      <c r="EF97" s="175" t="str">
        <v/>
      </c>
      <c r="EG97" s="175" t="str">
        <v/>
      </c>
      <c r="EH97" s="175" t="str">
        <v/>
      </c>
      <c r="EI97" s="175" t="str">
        <v/>
      </c>
      <c r="EJ97" s="175" t="str">
        <v/>
      </c>
      <c r="EK97" s="175" t="str">
        <v/>
      </c>
      <c r="EL97" s="175" t="str">
        <v/>
      </c>
      <c r="EM97" s="175" t="str">
        <v/>
      </c>
      <c r="EN97" s="175" t="str">
        <v/>
      </c>
      <c r="EO97" s="175" t="str">
        <v/>
      </c>
      <c r="EP97" s="175" t="str">
        <v/>
      </c>
      <c r="EQ97" s="175" t="str">
        <v/>
      </c>
      <c r="ER97" s="175" t="str">
        <v/>
      </c>
      <c r="ES97" s="175" t="str">
        <v/>
      </c>
      <c r="ET97" s="175" t="str">
        <v/>
      </c>
      <c r="EU97" s="175" t="str">
        <v/>
      </c>
      <c r="EV97" s="175" t="str">
        <v/>
      </c>
      <c r="EW97" s="175" t="str">
        <v/>
      </c>
      <c r="EX97" s="175" t="str">
        <v/>
      </c>
      <c r="EY97" s="175" t="str">
        <v/>
      </c>
      <c r="EZ97" s="175" t="str">
        <v/>
      </c>
      <c r="FA97" s="175" t="str">
        <v/>
      </c>
      <c r="FB97" s="175" t="str">
        <v/>
      </c>
      <c r="FC97" s="175" t="str">
        <v/>
      </c>
      <c r="FD97" s="175" t="str">
        <v/>
      </c>
      <c r="FE97" s="175" t="str">
        <v/>
      </c>
      <c r="FF97" s="175" t="str">
        <v/>
      </c>
      <c r="FG97" s="175" t="str">
        <v/>
      </c>
      <c r="FH97" s="175" t="str">
        <v/>
      </c>
      <c r="FI97" s="175" t="str">
        <v/>
      </c>
      <c r="FJ97" s="175" t="str">
        <v/>
      </c>
      <c r="FK97" s="175" t="str">
        <v/>
      </c>
      <c r="FL97" s="175" t="str">
        <v/>
      </c>
      <c r="FM97" s="175" t="str">
        <v/>
      </c>
      <c r="FN97" s="175" t="str">
        <v/>
      </c>
      <c r="FO97" s="175" t="str">
        <v/>
      </c>
      <c r="FP97" s="175" t="str">
        <v/>
      </c>
      <c r="FQ97" s="175" t="str">
        <v/>
      </c>
      <c r="FR97" s="175" t="str">
        <v/>
      </c>
      <c r="FS97" s="175" t="str">
        <v/>
      </c>
      <c r="FT97" s="175" t="str">
        <v/>
      </c>
      <c r="FU97" s="175" t="str">
        <v/>
      </c>
      <c r="FV97" s="175" t="str">
        <v/>
      </c>
      <c r="FW97" s="175" t="str">
        <v/>
      </c>
      <c r="FX97" s="175" t="str">
        <v/>
      </c>
      <c r="FY97" s="175" t="str">
        <v/>
      </c>
      <c r="FZ97" s="175" t="str">
        <v/>
      </c>
      <c r="GA97" s="175" t="str">
        <v/>
      </c>
      <c r="GB97" s="175" t="str">
        <v/>
      </c>
      <c r="GC97" s="175" t="str">
        <v/>
      </c>
      <c r="GD97" s="175" t="str">
        <v/>
      </c>
      <c r="GE97" s="175" t="str">
        <v/>
      </c>
      <c r="GF97" s="175" t="str">
        <v/>
      </c>
      <c r="GG97" s="175" t="str">
        <v/>
      </c>
      <c r="GH97" s="175" t="str">
        <v/>
      </c>
      <c r="GI97" s="175" t="str">
        <v/>
      </c>
      <c r="GJ97" s="175" t="str">
        <v/>
      </c>
      <c r="GK97" s="175" t="str">
        <v/>
      </c>
      <c r="GL97" s="175" t="str">
        <v/>
      </c>
      <c r="GM97" s="175" t="str">
        <v/>
      </c>
      <c r="GN97" s="175" t="str">
        <v/>
      </c>
      <c r="GO97" s="175" t="str">
        <v/>
      </c>
      <c r="GP97" s="175" t="str">
        <v/>
      </c>
      <c r="GQ97" s="175" t="str">
        <v/>
      </c>
      <c r="GR97" s="175" t="str">
        <v/>
      </c>
      <c r="GS97" s="175" t="str">
        <v/>
      </c>
      <c r="GT97" s="175" t="str">
        <v/>
      </c>
      <c r="GU97" s="175" t="str">
        <v/>
      </c>
      <c r="GV97" s="175" t="str">
        <v/>
      </c>
      <c r="GW97" s="175" t="str">
        <v/>
      </c>
      <c r="GX97" s="175" t="str">
        <v/>
      </c>
      <c r="GY97" s="175" t="str">
        <v/>
      </c>
      <c r="GZ97" s="175" t="str">
        <v/>
      </c>
      <c r="HA97" s="175" t="str">
        <v/>
      </c>
      <c r="HB97" s="175" t="str">
        <v/>
      </c>
      <c r="HC97" s="175" t="str">
        <v/>
      </c>
      <c r="HD97" s="175" t="str">
        <v/>
      </c>
      <c r="HE97" s="175" t="str">
        <v/>
      </c>
      <c r="HF97" s="175" t="str">
        <v/>
      </c>
      <c r="HG97" s="175" t="str">
        <v/>
      </c>
      <c r="HH97" s="175" t="str">
        <v/>
      </c>
      <c r="HI97" s="175" t="str">
        <v/>
      </c>
      <c r="HJ97" s="175" t="str">
        <v/>
      </c>
      <c r="HK97" s="175" t="str">
        <v/>
      </c>
      <c r="HL97" s="175" t="str">
        <v/>
      </c>
      <c r="HM97" s="175" t="str">
        <v/>
      </c>
      <c r="HN97" s="175" t="str">
        <v/>
      </c>
      <c r="HO97" s="175" t="str">
        <v/>
      </c>
      <c r="HP97" s="175" t="str">
        <v/>
      </c>
      <c r="HQ97" s="175" t="str">
        <v/>
      </c>
      <c r="HR97" s="175" t="str">
        <v/>
      </c>
      <c r="HS97" s="175" t="str">
        <v/>
      </c>
      <c r="HT97" s="175" t="str">
        <v/>
      </c>
      <c r="HU97" s="175" t="str">
        <v/>
      </c>
      <c r="HV97" s="175" t="str">
        <v/>
      </c>
      <c r="HW97" s="175" t="str">
        <v/>
      </c>
      <c r="HX97" s="175" t="str">
        <v/>
      </c>
      <c r="HY97" s="175" t="str">
        <v/>
      </c>
      <c r="HZ97" s="175" t="str">
        <v/>
      </c>
      <c r="IA97" s="175" t="str">
        <v/>
      </c>
      <c r="IB97" s="175" t="str">
        <v/>
      </c>
      <c r="IC97" s="175" t="str">
        <v/>
      </c>
      <c r="ID97" s="175" t="str">
        <v/>
      </c>
      <c r="IE97" s="175" t="str">
        <v/>
      </c>
      <c r="IF97" s="175" t="str">
        <v/>
      </c>
      <c r="IG97" s="175" t="str">
        <v/>
      </c>
      <c r="IH97" s="175" t="str">
        <v/>
      </c>
      <c r="II97" s="175" t="str">
        <v/>
      </c>
      <c r="IJ97" s="175" t="str">
        <v/>
      </c>
      <c r="IK97" s="175" t="str">
        <v/>
      </c>
      <c r="IL97" s="175" t="str">
        <v/>
      </c>
      <c r="IM97" s="175" t="str">
        <v/>
      </c>
      <c r="IN97" s="175" t="str">
        <v/>
      </c>
      <c r="IO97" s="175" t="str">
        <v/>
      </c>
      <c r="IP97" s="175" t="str">
        <v/>
      </c>
      <c r="IQ97" s="175" t="str">
        <v/>
      </c>
      <c r="IR97" s="175" t="str">
        <v/>
      </c>
      <c r="IS97" s="175" t="str">
        <v/>
      </c>
      <c r="IT97" s="175" t="str">
        <v/>
      </c>
      <c r="IU97" s="175" t="str">
        <v/>
      </c>
      <c r="IV97" s="175" t="str">
        <v/>
      </c>
      <c r="IW97" s="175" t="str">
        <v/>
      </c>
      <c r="IX97" s="175" t="str">
        <v/>
      </c>
      <c r="IY97" s="175" t="str">
        <v/>
      </c>
      <c r="IZ97" s="175" t="str">
        <v/>
      </c>
      <c r="JA97" s="175" t="str">
        <v/>
      </c>
      <c r="JB97" s="175" t="str">
        <v/>
      </c>
      <c r="JC97" s="175" t="str">
        <v/>
      </c>
      <c r="JD97" s="175" t="str">
        <v/>
      </c>
      <c r="JE97" s="175" t="str">
        <v/>
      </c>
      <c r="JF97" s="175" t="str">
        <v/>
      </c>
      <c r="JG97" s="175" t="str">
        <v/>
      </c>
      <c r="JH97" s="175" t="str">
        <v/>
      </c>
      <c r="JI97" s="175" t="str">
        <v/>
      </c>
      <c r="JJ97" s="175" t="str">
        <v/>
      </c>
      <c r="JK97" s="175" t="str">
        <v/>
      </c>
      <c r="JL97" s="175" t="str">
        <v/>
      </c>
      <c r="JM97" s="175" t="str">
        <v/>
      </c>
      <c r="JN97" s="175" t="str">
        <v/>
      </c>
      <c r="JO97" s="175" t="str">
        <v/>
      </c>
      <c r="JP97" s="175" t="str">
        <v/>
      </c>
      <c r="JQ97" s="175" t="str">
        <v/>
      </c>
      <c r="JR97" s="175" t="str">
        <v/>
      </c>
      <c r="JS97" s="175" t="str">
        <v/>
      </c>
      <c r="JT97" s="175" t="str">
        <v/>
      </c>
      <c r="JU97" s="175" t="str">
        <v/>
      </c>
      <c r="JV97" s="175" t="str">
        <v/>
      </c>
      <c r="JW97" s="175" t="str">
        <v/>
      </c>
      <c r="JX97" s="175" t="str">
        <v/>
      </c>
      <c r="JY97" s="175" t="str">
        <v/>
      </c>
      <c r="JZ97" s="175" t="str">
        <v/>
      </c>
      <c r="KA97" s="175" t="str">
        <v/>
      </c>
      <c r="KB97" s="175" t="str">
        <v/>
      </c>
      <c r="KC97" s="175" t="str">
        <v/>
      </c>
      <c r="KD97" s="175" t="str">
        <v/>
      </c>
      <c r="KE97" s="175" t="str">
        <v/>
      </c>
      <c r="KF97" s="175" t="str">
        <v/>
      </c>
      <c r="KG97" s="175" t="str">
        <v/>
      </c>
      <c r="KH97" s="175" t="str">
        <v/>
      </c>
      <c r="KI97" s="175" t="str">
        <v/>
      </c>
      <c r="KJ97" s="175" t="str">
        <v/>
      </c>
      <c r="KK97" s="175" t="str">
        <v/>
      </c>
      <c r="KL97" s="175" t="str">
        <v/>
      </c>
      <c r="KM97" s="175" t="str">
        <v/>
      </c>
      <c r="KN97" s="175" t="str">
        <v/>
      </c>
      <c r="KO97" s="175" t="str">
        <v/>
      </c>
      <c r="KP97" s="175" t="str">
        <v/>
      </c>
      <c r="KQ97" s="175" t="str">
        <v/>
      </c>
      <c r="KR97" s="175" t="str">
        <v/>
      </c>
      <c r="KS97" s="175" t="str">
        <v/>
      </c>
      <c r="KT97" s="175" t="str">
        <v/>
      </c>
      <c r="KU97" s="175" t="str">
        <v/>
      </c>
      <c r="KV97" s="175" t="str">
        <v/>
      </c>
      <c r="KW97" s="175" t="str">
        <v/>
      </c>
      <c r="KX97" s="175" t="str">
        <v/>
      </c>
      <c r="KY97" s="175" t="str">
        <v/>
      </c>
      <c r="KZ97" s="175" t="str">
        <v/>
      </c>
      <c r="LA97" s="175" t="str">
        <v/>
      </c>
      <c r="LB97" s="175" t="str">
        <v/>
      </c>
      <c r="LC97" s="175" t="str">
        <v/>
      </c>
      <c r="LD97" s="175" t="str">
        <v/>
      </c>
      <c r="LE97" s="175" t="str">
        <v/>
      </c>
      <c r="LF97" s="175" t="str">
        <v/>
      </c>
      <c r="LG97" s="175" t="str">
        <v/>
      </c>
      <c r="LH97" s="175" t="str">
        <v/>
      </c>
      <c r="LI97" s="175" t="str">
        <v/>
      </c>
      <c r="LJ97" s="175" t="str">
        <v/>
      </c>
      <c r="LK97" s="175" t="str">
        <v/>
      </c>
      <c r="LL97" s="175" t="str">
        <v/>
      </c>
      <c r="LM97" s="175" t="str">
        <v/>
      </c>
      <c r="LN97" s="175" t="str">
        <v/>
      </c>
      <c r="LO97" s="175" t="str">
        <v/>
      </c>
      <c r="LP97" s="175" t="str">
        <v/>
      </c>
      <c r="LQ97" s="175" t="str">
        <v/>
      </c>
      <c r="LR97" s="175" t="str">
        <v/>
      </c>
      <c r="LS97" s="175" t="str">
        <v/>
      </c>
      <c r="LT97" s="175" t="str">
        <v/>
      </c>
      <c r="LU97" s="175" t="str">
        <v/>
      </c>
      <c r="LV97" s="175" t="str">
        <v/>
      </c>
      <c r="LW97" s="175" t="str">
        <v/>
      </c>
      <c r="LX97" s="175" t="str">
        <v/>
      </c>
      <c r="LY97" s="175" t="str">
        <v/>
      </c>
      <c r="LZ97" s="175" t="str">
        <v/>
      </c>
      <c r="MA97" s="175" t="str">
        <v/>
      </c>
      <c r="MB97" s="175" t="str">
        <v/>
      </c>
      <c r="MC97" s="175" t="str">
        <v/>
      </c>
      <c r="MD97" s="175" t="str">
        <v/>
      </c>
      <c r="ME97" s="175" t="str">
        <v/>
      </c>
      <c r="MF97" s="175" t="str">
        <v/>
      </c>
      <c r="MG97" s="175" t="str">
        <v/>
      </c>
      <c r="MH97" s="175" t="str">
        <v/>
      </c>
      <c r="MI97" s="175" t="str">
        <v/>
      </c>
      <c r="MJ97" s="175" t="str">
        <v/>
      </c>
      <c r="MK97" s="175" t="str">
        <v/>
      </c>
      <c r="ML97" s="175" t="str">
        <v/>
      </c>
      <c r="MM97" s="175" t="str">
        <v/>
      </c>
      <c r="MN97" s="175" t="str">
        <v/>
      </c>
      <c r="MO97" s="175" t="str">
        <v/>
      </c>
      <c r="MP97" s="175" t="str">
        <v/>
      </c>
      <c r="MQ97" s="175" t="str">
        <v/>
      </c>
      <c r="MR97" s="175" t="str">
        <v/>
      </c>
      <c r="MS97" s="175" t="str">
        <v/>
      </c>
      <c r="MT97" s="175" t="str">
        <v/>
      </c>
      <c r="MU97" s="175" t="str">
        <v/>
      </c>
      <c r="MV97" s="175" t="str">
        <v/>
      </c>
      <c r="MW97" s="175" t="str">
        <v/>
      </c>
      <c r="MX97" s="175" t="str">
        <v/>
      </c>
      <c r="MY97" s="175" t="str">
        <v/>
      </c>
      <c r="MZ97" s="175" t="str">
        <v/>
      </c>
      <c r="NA97" s="175" t="str">
        <v/>
      </c>
      <c r="NB97" s="175" t="str">
        <v/>
      </c>
      <c r="NC97" s="175" t="str">
        <v/>
      </c>
      <c r="ND97" s="175" t="str">
        <v/>
      </c>
      <c r="NE97" s="175" t="str">
        <v/>
      </c>
      <c r="NF97" s="175" t="str">
        <v/>
      </c>
      <c r="NG97" s="175" t="str">
        <v/>
      </c>
      <c r="NH97" s="175" t="str">
        <v/>
      </c>
      <c r="NI97" s="175" t="str">
        <v/>
      </c>
      <c r="NJ97" s="175" t="str">
        <v/>
      </c>
      <c r="NK97" s="175" t="str">
        <v/>
      </c>
      <c r="NL97" s="175" t="str">
        <v/>
      </c>
      <c r="NM97" s="175" t="str">
        <v/>
      </c>
      <c r="NN97" s="175" t="str">
        <v/>
      </c>
      <c r="NO97" s="175" t="str">
        <v/>
      </c>
      <c r="NP97" s="175" t="str">
        <v/>
      </c>
      <c r="NQ97" s="175" t="str">
        <v/>
      </c>
      <c r="NR97" s="175" t="str">
        <v/>
      </c>
      <c r="NS97" s="175" t="str">
        <v/>
      </c>
      <c r="NT97" s="175" t="str">
        <v/>
      </c>
      <c r="NU97" s="175" t="str">
        <v/>
      </c>
      <c r="NV97" s="175" t="str">
        <v/>
      </c>
      <c r="NW97" s="175" t="str">
        <v/>
      </c>
      <c r="NX97" s="175" t="str">
        <v/>
      </c>
      <c r="NY97" s="175" t="str">
        <v/>
      </c>
      <c r="NZ97" s="175" t="str">
        <v/>
      </c>
      <c r="OA97" s="175" t="str">
        <v/>
      </c>
      <c r="OB97" s="175" t="str">
        <v/>
      </c>
      <c r="OC97" s="175" t="str">
        <v/>
      </c>
      <c r="OD97" s="175" t="str">
        <v/>
      </c>
      <c r="OE97" s="175" t="str">
        <v/>
      </c>
      <c r="OF97" s="175" t="str">
        <v/>
      </c>
      <c r="OG97" s="175" t="str">
        <v/>
      </c>
      <c r="OH97" s="175" t="str">
        <v/>
      </c>
      <c r="OI97" s="175" t="str">
        <v/>
      </c>
      <c r="OJ97" s="175" t="str">
        <v/>
      </c>
      <c r="OK97" s="175" t="str">
        <v/>
      </c>
      <c r="OL97" s="175" t="str">
        <v/>
      </c>
      <c r="OM97" s="175" t="str">
        <v/>
      </c>
      <c r="ON97" s="175" t="str">
        <v/>
      </c>
      <c r="OO97" s="175" t="str">
        <v/>
      </c>
      <c r="OP97" s="175" t="str">
        <v/>
      </c>
      <c r="OQ97" s="175" t="str">
        <v/>
      </c>
      <c r="OR97" s="175" t="str">
        <v/>
      </c>
      <c r="OS97" s="175" t="str">
        <v/>
      </c>
      <c r="OT97" s="175" t="str">
        <v/>
      </c>
      <c r="OU97" s="175" t="str">
        <v/>
      </c>
      <c r="OV97" s="175" t="str">
        <v/>
      </c>
      <c r="OW97" s="175" t="str">
        <v/>
      </c>
      <c r="OX97" s="175" t="str">
        <v/>
      </c>
      <c r="OY97" s="175" t="str">
        <v/>
      </c>
      <c r="OZ97" s="175" t="str">
        <v/>
      </c>
      <c r="PA97" s="175" t="str">
        <v/>
      </c>
      <c r="PB97" s="175" t="str">
        <v/>
      </c>
      <c r="PC97" s="175" t="str">
        <v/>
      </c>
      <c r="PD97" s="175" t="str">
        <v/>
      </c>
      <c r="PE97" s="175" t="str">
        <v/>
      </c>
      <c r="PF97" s="175" t="str">
        <v/>
      </c>
      <c r="PG97" s="175" t="str">
        <v/>
      </c>
      <c r="PH97" s="175" t="str">
        <v/>
      </c>
      <c r="PI97" s="175" t="str">
        <v/>
      </c>
      <c r="PJ97" s="175" t="str">
        <v/>
      </c>
      <c r="PK97" s="175" t="str">
        <v/>
      </c>
      <c r="PL97" s="175" t="str">
        <v/>
      </c>
      <c r="PM97" s="175" t="str">
        <v/>
      </c>
      <c r="PN97" s="175" t="str">
        <v/>
      </c>
      <c r="PO97" s="175" t="str">
        <v/>
      </c>
      <c r="PP97" s="175" t="str">
        <v/>
      </c>
      <c r="PQ97" s="175" t="str">
        <v/>
      </c>
      <c r="PR97" s="175" t="str">
        <v/>
      </c>
      <c r="PS97" s="175" t="str">
        <v/>
      </c>
      <c r="PT97" s="175" t="str">
        <v/>
      </c>
      <c r="PU97" s="175" t="str">
        <v/>
      </c>
      <c r="PV97" s="175" t="str">
        <v/>
      </c>
      <c r="PW97" s="175" t="str">
        <v/>
      </c>
      <c r="PX97" s="175" t="str">
        <v/>
      </c>
      <c r="PY97" s="175" t="str">
        <v/>
      </c>
      <c r="PZ97" s="175" t="str">
        <v/>
      </c>
      <c r="QA97" s="175" t="str">
        <v/>
      </c>
      <c r="QB97" s="175" t="str">
        <v/>
      </c>
      <c r="QC97" s="175" t="str">
        <v/>
      </c>
      <c r="QD97" s="175" t="str">
        <v/>
      </c>
      <c r="QE97" s="175" t="str">
        <v/>
      </c>
      <c r="QF97" s="175" t="str">
        <v/>
      </c>
      <c r="QG97" s="175" t="str">
        <v/>
      </c>
      <c r="QH97" s="175" t="str">
        <v/>
      </c>
      <c r="QI97" s="175" t="str">
        <v/>
      </c>
      <c r="QJ97" s="175" t="str">
        <v/>
      </c>
      <c r="QK97" s="175" t="str">
        <v/>
      </c>
      <c r="QL97" s="175" t="str">
        <v/>
      </c>
      <c r="QM97" s="175" t="str">
        <v/>
      </c>
      <c r="QN97" s="175" t="str">
        <v/>
      </c>
      <c r="QO97" s="175" t="str">
        <v/>
      </c>
      <c r="QP97" s="175" t="str">
        <v/>
      </c>
      <c r="QQ97" s="175" t="str">
        <v/>
      </c>
      <c r="QR97" s="175" t="str">
        <v/>
      </c>
      <c r="QS97" s="175" t="str">
        <v/>
      </c>
      <c r="QT97" s="175" t="str">
        <v/>
      </c>
      <c r="QU97" s="175" t="str">
        <v/>
      </c>
      <c r="QV97" s="175" t="str">
        <v/>
      </c>
      <c r="QW97" s="175" t="str">
        <v/>
      </c>
      <c r="QX97" s="175" t="str">
        <v/>
      </c>
      <c r="QY97" s="175" t="str">
        <v/>
      </c>
      <c r="QZ97" s="175" t="str">
        <v/>
      </c>
      <c r="RA97" s="175" t="str">
        <v/>
      </c>
      <c r="RB97" s="175" t="str">
        <v/>
      </c>
      <c r="RC97" s="175" t="str">
        <v/>
      </c>
      <c r="RD97" s="175" t="str">
        <v/>
      </c>
      <c r="RE97" s="175" t="str">
        <v/>
      </c>
      <c r="RF97" s="175" t="str">
        <v/>
      </c>
      <c r="RG97" s="175" t="str">
        <v/>
      </c>
      <c r="RH97" s="175" t="str">
        <v/>
      </c>
      <c r="RI97" s="175" t="str">
        <v/>
      </c>
      <c r="RJ97" s="175" t="str">
        <v/>
      </c>
      <c r="RK97" s="175" t="str">
        <v/>
      </c>
      <c r="RL97" s="175" t="str">
        <v/>
      </c>
      <c r="RM97" s="175" t="str">
        <v/>
      </c>
      <c r="RN97" s="175" t="str">
        <v/>
      </c>
      <c r="RO97" s="175" t="str">
        <v/>
      </c>
      <c r="RP97" s="175" t="str">
        <v/>
      </c>
      <c r="RQ97" s="175" t="str">
        <v/>
      </c>
      <c r="RR97" s="175" t="str">
        <v/>
      </c>
      <c r="RS97" s="175" t="str">
        <v/>
      </c>
      <c r="RT97" s="175" t="str">
        <v/>
      </c>
      <c r="RU97" s="175" t="str">
        <v/>
      </c>
      <c r="RV97" s="175" t="str">
        <v/>
      </c>
      <c r="RW97" s="175" t="str">
        <v/>
      </c>
      <c r="RX97" s="175" t="str">
        <v/>
      </c>
      <c r="RY97" s="175" t="str">
        <v/>
      </c>
      <c r="RZ97" s="175" t="str">
        <v/>
      </c>
      <c r="SA97" s="175" t="str">
        <v/>
      </c>
      <c r="SB97" s="175" t="str">
        <v/>
      </c>
      <c r="SC97" s="175" t="str">
        <v/>
      </c>
      <c r="SD97" s="175" t="str">
        <v/>
      </c>
      <c r="SE97" s="175" t="str">
        <v/>
      </c>
      <c r="SF97" s="175" t="str">
        <v/>
      </c>
      <c r="SG97" s="175" t="str">
        <v/>
      </c>
      <c r="SH97" s="175" t="str">
        <v/>
      </c>
      <c r="SI97" s="175" t="str">
        <v/>
      </c>
      <c r="SJ97" s="175" t="str">
        <v/>
      </c>
      <c r="SK97" s="175" t="str">
        <v/>
      </c>
      <c r="SL97" s="175" t="str">
        <v/>
      </c>
      <c r="SM97" s="175" t="str">
        <v/>
      </c>
      <c r="SN97" s="175" t="str">
        <v/>
      </c>
      <c r="SO97" s="175" t="str">
        <v/>
      </c>
      <c r="SP97" s="175" t="str">
        <v/>
      </c>
      <c r="SQ97" s="175" t="str">
        <v/>
      </c>
      <c r="SR97" s="175" t="str">
        <v/>
      </c>
      <c r="SS97" s="175" t="str">
        <v/>
      </c>
      <c r="ST97" s="175" t="str">
        <v/>
      </c>
      <c r="SU97" s="175" t="str">
        <v/>
      </c>
      <c r="SV97" s="175" t="str">
        <v/>
      </c>
      <c r="SW97" s="175" t="str">
        <v/>
      </c>
      <c r="SX97" s="175" t="str">
        <v/>
      </c>
      <c r="SY97" s="175" t="str">
        <v/>
      </c>
      <c r="SZ97" s="175" t="str">
        <v/>
      </c>
      <c r="TA97" s="175" t="str">
        <v/>
      </c>
      <c r="TB97" s="175" t="str">
        <v/>
      </c>
      <c r="TC97" s="175" t="str">
        <v/>
      </c>
      <c r="TD97" s="175" t="str">
        <v/>
      </c>
      <c r="TE97" s="175" t="str">
        <v/>
      </c>
      <c r="TF97" s="175" t="str">
        <v/>
      </c>
      <c r="TG97" s="175" t="str">
        <v/>
      </c>
      <c r="TH97" s="175" t="str">
        <v/>
      </c>
      <c r="TI97" s="175" t="str">
        <v/>
      </c>
      <c r="TJ97" s="175" t="str">
        <v/>
      </c>
      <c r="TK97" s="175" t="str">
        <v/>
      </c>
      <c r="TL97" s="175" t="str">
        <v/>
      </c>
      <c r="TM97" s="175" t="str">
        <v/>
      </c>
      <c r="TN97" s="175" t="str">
        <v/>
      </c>
      <c r="TO97" s="175" t="str">
        <v/>
      </c>
      <c r="TP97" s="175" t="str">
        <v/>
      </c>
      <c r="TQ97" s="175" t="str">
        <v/>
      </c>
      <c r="TR97" s="175" t="str">
        <v/>
      </c>
      <c r="TS97" s="175" t="str">
        <v/>
      </c>
      <c r="TT97" s="175" t="str">
        <v/>
      </c>
      <c r="TU97" s="175" t="str">
        <v/>
      </c>
      <c r="TV97" s="175" t="str">
        <v/>
      </c>
      <c r="TW97" s="175" t="str">
        <v/>
      </c>
      <c r="TX97" s="175" t="str">
        <v/>
      </c>
      <c r="TY97" s="175" t="str">
        <v/>
      </c>
      <c r="TZ97" s="175" t="str">
        <v/>
      </c>
      <c r="UA97" s="175" t="str">
        <v/>
      </c>
      <c r="UB97" s="175" t="str">
        <v/>
      </c>
      <c r="UC97" s="175" t="str">
        <v/>
      </c>
      <c r="UD97" s="175" t="str">
        <v/>
      </c>
      <c r="UE97" s="175" t="str">
        <v/>
      </c>
      <c r="UF97" s="175" t="str">
        <v/>
      </c>
      <c r="UG97" s="175" t="str">
        <v/>
      </c>
      <c r="UH97" s="175" t="str">
        <v/>
      </c>
      <c r="UI97" s="175" t="str">
        <v/>
      </c>
      <c r="UJ97" s="175" t="str">
        <v/>
      </c>
      <c r="UK97" s="175" t="str">
        <v/>
      </c>
      <c r="UL97" s="175" t="str">
        <v/>
      </c>
      <c r="UM97" s="175" t="str">
        <v/>
      </c>
      <c r="UN97" s="175" t="str">
        <v/>
      </c>
      <c r="UO97" s="175" t="str">
        <v/>
      </c>
      <c r="UP97" s="175" t="str">
        <v/>
      </c>
      <c r="UQ97" s="175" t="str">
        <v/>
      </c>
      <c r="UR97" s="175" t="str">
        <v/>
      </c>
      <c r="US97" s="175" t="str">
        <v/>
      </c>
      <c r="UT97" s="175" t="str">
        <v/>
      </c>
      <c r="UU97" s="175" t="str">
        <v/>
      </c>
      <c r="UV97" s="175" t="str">
        <v/>
      </c>
      <c r="UW97" s="175" t="str">
        <v/>
      </c>
      <c r="UX97" s="175" t="str">
        <v/>
      </c>
      <c r="UY97" s="175" t="str">
        <v/>
      </c>
      <c r="UZ97" s="175" t="str">
        <v/>
      </c>
      <c r="VA97" s="175" t="str">
        <v/>
      </c>
      <c r="VB97" s="175" t="str">
        <v/>
      </c>
      <c r="VC97" s="175" t="str">
        <v/>
      </c>
      <c r="VD97" s="175" t="str">
        <v/>
      </c>
      <c r="VE97" s="175" t="str">
        <v/>
      </c>
      <c r="VF97" s="175" t="str">
        <v/>
      </c>
      <c r="VG97" s="175" t="str">
        <v/>
      </c>
      <c r="VH97" s="175" t="str">
        <v/>
      </c>
      <c r="VI97" s="175" t="str">
        <v/>
      </c>
      <c r="VJ97" s="175" t="str">
        <v/>
      </c>
      <c r="VK97" s="175" t="str">
        <v/>
      </c>
      <c r="VL97" s="175" t="str">
        <v/>
      </c>
      <c r="VM97" s="175" t="str">
        <v/>
      </c>
      <c r="VN97" s="175" t="str">
        <v/>
      </c>
      <c r="VO97" s="175" t="str">
        <v/>
      </c>
      <c r="VP97" s="175" t="str">
        <v/>
      </c>
      <c r="VQ97" s="175" t="str">
        <v/>
      </c>
      <c r="VR97" s="175" t="str">
        <v/>
      </c>
      <c r="VS97" s="175" t="str">
        <v/>
      </c>
      <c r="VT97" s="175" t="str">
        <v/>
      </c>
      <c r="VU97" s="175" t="str">
        <v/>
      </c>
      <c r="VV97" s="175" t="str">
        <v/>
      </c>
      <c r="VW97" s="175" t="str">
        <v/>
      </c>
      <c r="VX97" s="175" t="str">
        <v/>
      </c>
      <c r="VY97" s="175" t="str">
        <v/>
      </c>
      <c r="VZ97" s="175" t="str">
        <v/>
      </c>
      <c r="WA97" s="175" t="str">
        <v/>
      </c>
      <c r="WB97" s="175" t="str">
        <v/>
      </c>
      <c r="WC97" s="175" t="str">
        <v/>
      </c>
      <c r="WD97" s="175" t="str">
        <v/>
      </c>
      <c r="WE97" s="175" t="str">
        <v/>
      </c>
      <c r="WF97" s="175" t="str">
        <v/>
      </c>
      <c r="WG97" s="175" t="str">
        <v/>
      </c>
      <c r="WH97" s="175" t="str">
        <v/>
      </c>
      <c r="WI97" s="175" t="str">
        <v/>
      </c>
      <c r="WJ97" s="175" t="str">
        <v/>
      </c>
      <c r="WK97" s="175" t="str">
        <v/>
      </c>
      <c r="WL97" s="175" t="str">
        <v/>
      </c>
      <c r="WM97" s="175" t="str">
        <v/>
      </c>
      <c r="WN97" s="175" t="str">
        <v/>
      </c>
      <c r="WO97" s="175" t="str">
        <v/>
      </c>
      <c r="WP97" s="175" t="str">
        <v/>
      </c>
      <c r="WQ97" s="175" t="str">
        <v/>
      </c>
      <c r="WR97" s="175" t="str">
        <v/>
      </c>
      <c r="WS97" s="175" t="str">
        <v/>
      </c>
      <c r="WT97" s="175" t="str">
        <v/>
      </c>
      <c r="WU97" s="175" t="str">
        <v/>
      </c>
      <c r="WV97" s="175" t="str">
        <v/>
      </c>
      <c r="WW97" s="175" t="str">
        <v/>
      </c>
      <c r="WX97" s="175" t="str">
        <v/>
      </c>
      <c r="WY97" s="175" t="str">
        <v/>
      </c>
      <c r="WZ97" s="175" t="str">
        <v/>
      </c>
      <c r="XA97" s="175" t="str">
        <v/>
      </c>
      <c r="XB97" s="175" t="str">
        <v/>
      </c>
      <c r="XC97" s="175" t="str">
        <v/>
      </c>
      <c r="XD97" s="175" t="str">
        <v/>
      </c>
      <c r="XE97" s="175" t="str">
        <v/>
      </c>
      <c r="XF97" s="175" t="str">
        <v/>
      </c>
      <c r="XG97" s="175" t="str">
        <v/>
      </c>
      <c r="XH97" s="175" t="str">
        <v/>
      </c>
      <c r="XI97" s="175" t="str">
        <v/>
      </c>
      <c r="XJ97" s="175" t="str">
        <v/>
      </c>
      <c r="XK97" s="175" t="str">
        <v/>
      </c>
      <c r="XL97" s="175" t="str">
        <v/>
      </c>
      <c r="XM97" s="175" t="str">
        <v/>
      </c>
      <c r="XN97" s="175" t="str">
        <v/>
      </c>
      <c r="XO97" s="175" t="str">
        <v/>
      </c>
      <c r="XP97" s="175" t="str">
        <v/>
      </c>
      <c r="XQ97" s="175" t="str">
        <v/>
      </c>
      <c r="XR97" s="175" t="str">
        <v/>
      </c>
      <c r="XS97" s="175" t="str">
        <v/>
      </c>
      <c r="XT97" s="175" t="str">
        <v/>
      </c>
      <c r="XU97" s="175" t="str">
        <v/>
      </c>
      <c r="XV97" s="175" t="str">
        <v/>
      </c>
      <c r="XW97" s="175" t="str">
        <v/>
      </c>
      <c r="XX97" s="175" t="str">
        <v/>
      </c>
      <c r="XY97" s="175" t="str">
        <v/>
      </c>
      <c r="XZ97" s="175" t="str">
        <v/>
      </c>
      <c r="YA97" s="175" t="str">
        <v/>
      </c>
      <c r="YB97" s="175" t="str">
        <v/>
      </c>
      <c r="YC97" s="175" t="str">
        <v/>
      </c>
      <c r="YD97" s="175" t="str">
        <v/>
      </c>
      <c r="YE97" s="175" t="str">
        <v/>
      </c>
      <c r="YF97" s="175" t="str">
        <v/>
      </c>
      <c r="YG97" s="175" t="str">
        <v/>
      </c>
      <c r="YH97" s="175" t="str">
        <v/>
      </c>
      <c r="YI97" s="175" t="str">
        <v/>
      </c>
      <c r="YJ97" s="175" t="str">
        <v/>
      </c>
      <c r="YK97" s="175" t="str">
        <v/>
      </c>
      <c r="YL97" s="175" t="str">
        <v/>
      </c>
      <c r="YM97" s="175" t="str">
        <v/>
      </c>
      <c r="YN97" s="175" t="str">
        <v/>
      </c>
      <c r="YO97" s="175" t="str">
        <v/>
      </c>
      <c r="YP97" s="175" t="str">
        <v/>
      </c>
      <c r="YQ97" s="175" t="str">
        <v/>
      </c>
      <c r="YR97" s="175" t="str">
        <v/>
      </c>
      <c r="YS97" s="175" t="str">
        <v/>
      </c>
      <c r="YT97" s="175" t="str">
        <v/>
      </c>
      <c r="YU97" s="175" t="str">
        <v/>
      </c>
      <c r="YV97" s="175" t="str">
        <v/>
      </c>
      <c r="YW97" s="175" t="str">
        <v/>
      </c>
      <c r="YX97" s="175" t="str">
        <v/>
      </c>
      <c r="YY97" s="175" t="str">
        <v/>
      </c>
      <c r="YZ97" s="175" t="str">
        <v/>
      </c>
      <c r="ZA97" s="175" t="str">
        <v/>
      </c>
      <c r="ZB97" s="175" t="str">
        <v/>
      </c>
      <c r="ZC97" s="175" t="str">
        <v/>
      </c>
      <c r="ZD97" s="175" t="str">
        <v/>
      </c>
      <c r="ZE97" s="175" t="str">
        <v/>
      </c>
      <c r="ZF97" s="175" t="str">
        <v/>
      </c>
      <c r="ZG97" s="175" t="str">
        <v/>
      </c>
      <c r="ZH97" s="175" t="str">
        <v/>
      </c>
      <c r="ZI97" s="175" t="str">
        <v/>
      </c>
      <c r="ZJ97" s="175" t="str">
        <v/>
      </c>
      <c r="ZK97" s="175" t="str">
        <v/>
      </c>
      <c r="ZL97" s="175" t="str">
        <v/>
      </c>
      <c r="ZM97" s="175" t="str">
        <v/>
      </c>
      <c r="ZN97" s="175" t="str">
        <v/>
      </c>
      <c r="ZO97" s="175" t="str">
        <v/>
      </c>
      <c r="ZP97" s="175" t="str">
        <v/>
      </c>
      <c r="ZQ97" s="175" t="str">
        <v/>
      </c>
      <c r="ZR97" s="175" t="str">
        <v/>
      </c>
      <c r="ZS97" s="175" t="str">
        <v/>
      </c>
      <c r="ZT97" s="175" t="str">
        <v/>
      </c>
      <c r="ZU97" s="175" t="str">
        <v/>
      </c>
      <c r="ZV97" s="175" t="str">
        <v/>
      </c>
      <c r="ZW97" s="175" t="str">
        <v/>
      </c>
      <c r="ZX97" s="175" t="str">
        <v/>
      </c>
      <c r="ZY97" s="175" t="str">
        <v/>
      </c>
      <c r="ZZ97" s="175" t="str">
        <v/>
      </c>
      <c r="AAA97" s="175" t="str">
        <v/>
      </c>
      <c r="AAB97" s="175" t="str">
        <v/>
      </c>
      <c r="AAC97" s="175" t="str">
        <v/>
      </c>
      <c r="AAD97" s="175" t="str">
        <v/>
      </c>
      <c r="AAE97" s="175" t="str">
        <v/>
      </c>
      <c r="AAF97" s="175" t="str">
        <v/>
      </c>
      <c r="AAG97" s="175" t="str">
        <v/>
      </c>
      <c r="AAH97" s="175" t="str">
        <v/>
      </c>
      <c r="AAI97" s="175" t="str">
        <v/>
      </c>
      <c r="AAJ97" s="175" t="str">
        <v/>
      </c>
      <c r="AAK97" s="175" t="str">
        <v/>
      </c>
      <c r="AAL97" s="175" t="str">
        <v/>
      </c>
      <c r="AAM97" s="175" t="str">
        <v/>
      </c>
      <c r="AAN97" s="175" t="str">
        <v/>
      </c>
      <c r="AAO97" s="175" t="str">
        <v/>
      </c>
      <c r="AAP97" s="175" t="str">
        <v/>
      </c>
      <c r="AAQ97" s="175" t="str">
        <v/>
      </c>
      <c r="AAR97" s="175" t="str">
        <v/>
      </c>
      <c r="AAS97" s="175" t="str">
        <v/>
      </c>
      <c r="AAT97" s="175" t="str">
        <v/>
      </c>
      <c r="AAU97" s="175" t="str">
        <v/>
      </c>
      <c r="AAV97" s="175" t="str">
        <v/>
      </c>
      <c r="AAW97" s="175" t="str">
        <v/>
      </c>
      <c r="AAX97" s="175" t="str">
        <v/>
      </c>
      <c r="AAY97" s="175" t="str">
        <v/>
      </c>
      <c r="AAZ97" s="175" t="str">
        <v/>
      </c>
      <c r="ABA97" s="175" t="str">
        <v/>
      </c>
      <c r="ABB97" s="175" t="str">
        <v/>
      </c>
      <c r="ABC97" s="175" t="str">
        <v/>
      </c>
      <c r="ABD97" s="175" t="str">
        <v/>
      </c>
      <c r="ABE97" s="175" t="str">
        <v/>
      </c>
      <c r="ABF97" s="175" t="str">
        <v/>
      </c>
      <c r="ABG97" s="175" t="str">
        <v/>
      </c>
      <c r="ABH97" s="175" t="str">
        <v/>
      </c>
      <c r="ABI97" s="175" t="str">
        <v/>
      </c>
      <c r="ABJ97" s="175" t="str">
        <v/>
      </c>
      <c r="ABK97" s="175" t="str">
        <v/>
      </c>
      <c r="ABL97" s="175" t="str">
        <v/>
      </c>
      <c r="ABM97" s="175" t="str">
        <v/>
      </c>
      <c r="ABN97" s="175" t="str">
        <v/>
      </c>
      <c r="ABO97" s="175" t="str">
        <v/>
      </c>
      <c r="ABP97" s="175" t="str">
        <v/>
      </c>
      <c r="ABQ97" s="175" t="str">
        <v/>
      </c>
      <c r="ABR97" s="175" t="str">
        <v/>
      </c>
      <c r="ABS97" s="175" t="str">
        <v/>
      </c>
      <c r="ABT97" s="175" t="str">
        <v/>
      </c>
      <c r="ABU97" s="175" t="str">
        <v/>
      </c>
      <c r="ABV97" s="175" t="str">
        <v/>
      </c>
      <c r="ABW97" s="175" t="str">
        <v/>
      </c>
      <c r="ABX97" s="175" t="str">
        <v/>
      </c>
      <c r="ABY97" s="175" t="str">
        <v/>
      </c>
      <c r="ABZ97" s="175" t="str">
        <v/>
      </c>
      <c r="ACA97" s="175" t="str">
        <v/>
      </c>
      <c r="ACB97" s="175" t="str">
        <v/>
      </c>
      <c r="ACC97" s="175" t="str">
        <v/>
      </c>
      <c r="ACD97" s="175" t="str">
        <v/>
      </c>
      <c r="ACE97" s="175" t="str">
        <v/>
      </c>
      <c r="ACF97" s="175" t="str">
        <v/>
      </c>
      <c r="ACG97" s="175" t="str">
        <v/>
      </c>
      <c r="ACH97" s="175" t="str">
        <v/>
      </c>
      <c r="ACI97" s="175" t="str">
        <v/>
      </c>
      <c r="ACJ97" s="175" t="str">
        <v/>
      </c>
      <c r="ACK97" s="175" t="str">
        <v/>
      </c>
      <c r="ACL97" s="175" t="str">
        <v/>
      </c>
      <c r="ACM97" s="175" t="str">
        <v/>
      </c>
      <c r="ACN97" s="175" t="str">
        <v/>
      </c>
      <c r="ACO97" s="175" t="str">
        <v/>
      </c>
      <c r="ACP97" s="175" t="str">
        <v/>
      </c>
      <c r="ACQ97" s="175" t="str">
        <v/>
      </c>
      <c r="ACR97" s="175" t="str">
        <v/>
      </c>
      <c r="ACS97" s="175" t="str">
        <v/>
      </c>
      <c r="ACT97" s="175" t="str">
        <v/>
      </c>
      <c r="ACU97" s="175" t="str">
        <v/>
      </c>
      <c r="ACV97" s="175" t="str">
        <v/>
      </c>
      <c r="ACW97" s="175" t="str">
        <v/>
      </c>
      <c r="ACX97" s="175" t="str">
        <v/>
      </c>
      <c r="ACY97" s="175" t="str">
        <v/>
      </c>
      <c r="ACZ97" s="175" t="str">
        <v/>
      </c>
      <c r="ADA97" s="175" t="str">
        <v/>
      </c>
      <c r="ADB97" s="175" t="str">
        <v/>
      </c>
      <c r="ADC97" s="175" t="str">
        <v/>
      </c>
      <c r="ADD97" s="175" t="str">
        <v/>
      </c>
      <c r="ADE97" s="175" t="str">
        <v/>
      </c>
      <c r="ADF97" s="175" t="str">
        <v/>
      </c>
      <c r="ADG97" s="175" t="str">
        <v/>
      </c>
      <c r="ADH97" s="175" t="str">
        <v/>
      </c>
      <c r="ADI97" s="175" t="str">
        <v/>
      </c>
      <c r="ADJ97" s="175" t="str">
        <v/>
      </c>
      <c r="ADK97" s="175" t="str">
        <v/>
      </c>
      <c r="ADL97" s="175" t="str">
        <v/>
      </c>
      <c r="ADM97" s="175" t="str">
        <v/>
      </c>
      <c r="ADN97" s="175" t="str">
        <v/>
      </c>
      <c r="ADO97" s="175" t="str">
        <v/>
      </c>
      <c r="ADP97" s="175" t="str">
        <v/>
      </c>
      <c r="ADQ97" s="175" t="str">
        <v/>
      </c>
      <c r="ADR97" s="175" t="str">
        <v/>
      </c>
      <c r="ADS97" s="175" t="str">
        <v/>
      </c>
      <c r="ADT97" s="175" t="str">
        <v/>
      </c>
      <c r="ADU97" s="175" t="str">
        <v/>
      </c>
      <c r="ADV97" s="175" t="str">
        <v/>
      </c>
      <c r="ADW97" s="175" t="str">
        <v/>
      </c>
      <c r="ADX97" s="175" t="str">
        <v/>
      </c>
      <c r="ADY97" s="175" t="str">
        <v/>
      </c>
      <c r="ADZ97" s="175" t="str">
        <v/>
      </c>
      <c r="AEA97" s="175" t="str">
        <v/>
      </c>
      <c r="AEB97" s="175" t="str">
        <v/>
      </c>
      <c r="AEC97" s="175" t="str">
        <v/>
      </c>
      <c r="AED97" s="175" t="str">
        <v/>
      </c>
      <c r="AEE97" s="175" t="str">
        <v/>
      </c>
      <c r="AEF97" s="175" t="str">
        <v/>
      </c>
      <c r="AEG97" s="175" t="str">
        <v/>
      </c>
      <c r="AEH97" s="175" t="str">
        <v/>
      </c>
      <c r="AEI97" s="175" t="str">
        <v/>
      </c>
      <c r="AEJ97" s="175" t="str">
        <v/>
      </c>
      <c r="AEK97" s="175" t="str">
        <v/>
      </c>
      <c r="AEL97" s="175" t="str">
        <v/>
      </c>
      <c r="AEM97" s="175" t="str">
        <v/>
      </c>
      <c r="AEN97" s="175" t="str">
        <v/>
      </c>
      <c r="AEO97" s="175" t="str">
        <v/>
      </c>
      <c r="AEP97" s="175" t="str">
        <v/>
      </c>
      <c r="AEQ97" s="175" t="str">
        <v/>
      </c>
      <c r="AER97" s="175" t="str">
        <v/>
      </c>
      <c r="AES97" s="175" t="str">
        <v/>
      </c>
      <c r="AET97" s="175" t="str">
        <v/>
      </c>
      <c r="AEU97" s="175" t="str">
        <v/>
      </c>
      <c r="AEV97" s="175" t="str">
        <v/>
      </c>
      <c r="AEW97" s="175" t="str">
        <v/>
      </c>
      <c r="AEX97" s="175" t="str">
        <v/>
      </c>
      <c r="AEY97" s="175" t="str">
        <v/>
      </c>
      <c r="AEZ97" s="175" t="str">
        <v/>
      </c>
      <c r="AFA97" s="175" t="str">
        <v/>
      </c>
      <c r="AFB97" s="175" t="str">
        <v/>
      </c>
      <c r="AFC97" s="175" t="str">
        <v/>
      </c>
      <c r="AFD97" s="175" t="str">
        <v/>
      </c>
      <c r="AFE97" s="175" t="str">
        <v/>
      </c>
      <c r="AFF97" s="175" t="str">
        <v/>
      </c>
      <c r="AFG97" s="175" t="str">
        <v/>
      </c>
      <c r="AFH97" s="175" t="str">
        <v/>
      </c>
      <c r="AFI97" s="175" t="str">
        <v/>
      </c>
      <c r="AFJ97" s="175" t="str">
        <v/>
      </c>
      <c r="AFK97" s="175" t="str">
        <v/>
      </c>
      <c r="AFL97" s="175" t="str">
        <v/>
      </c>
      <c r="AFM97" s="175" t="str">
        <v/>
      </c>
      <c r="AFN97" s="175" t="str">
        <v/>
      </c>
      <c r="AFO97" s="175" t="str">
        <v/>
      </c>
      <c r="AFP97" s="175" t="str">
        <v/>
      </c>
      <c r="AFQ97" s="175" t="str">
        <v/>
      </c>
      <c r="AFR97" s="175" t="str">
        <v/>
      </c>
      <c r="AFS97" s="175" t="str">
        <v/>
      </c>
      <c r="AFT97" s="175" t="str">
        <v/>
      </c>
      <c r="AFU97" s="175" t="str">
        <v/>
      </c>
      <c r="AFV97" s="175" t="str">
        <v/>
      </c>
      <c r="AFW97" s="175" t="str">
        <v/>
      </c>
      <c r="AFX97" s="175" t="str">
        <v/>
      </c>
      <c r="AFY97" s="175" t="str">
        <v/>
      </c>
      <c r="AFZ97" s="175" t="str">
        <v/>
      </c>
      <c r="AGA97" s="175" t="str">
        <v/>
      </c>
      <c r="AGB97" s="175" t="str">
        <v/>
      </c>
      <c r="AGC97" s="175" t="str">
        <v/>
      </c>
      <c r="AGD97" s="175" t="str">
        <v/>
      </c>
      <c r="AGE97" s="175" t="str">
        <v/>
      </c>
      <c r="AGF97" s="175" t="str">
        <v/>
      </c>
      <c r="AGG97" s="175" t="str">
        <v/>
      </c>
      <c r="AGH97" s="175" t="str">
        <v/>
      </c>
      <c r="AGI97" s="175" t="str">
        <v/>
      </c>
      <c r="AGJ97" s="175" t="str">
        <v/>
      </c>
      <c r="AGK97" s="175" t="str">
        <v/>
      </c>
      <c r="AGL97" s="175" t="str">
        <v/>
      </c>
      <c r="AGM97" s="175" t="str">
        <v/>
      </c>
      <c r="AGN97" s="175" t="str">
        <v/>
      </c>
      <c r="AGO97" s="175" t="str">
        <v/>
      </c>
      <c r="AGP97" s="175" t="str">
        <v/>
      </c>
      <c r="AGQ97" s="175" t="str">
        <v/>
      </c>
      <c r="AGR97" s="175" t="str">
        <v/>
      </c>
      <c r="AGS97" s="175" t="str">
        <v/>
      </c>
      <c r="AGT97" s="175" t="str">
        <v/>
      </c>
      <c r="AGU97" s="175" t="str">
        <v/>
      </c>
      <c r="AGV97" s="175" t="str">
        <v/>
      </c>
      <c r="AGW97" s="175" t="str">
        <v/>
      </c>
      <c r="AGX97" s="175" t="str">
        <v/>
      </c>
      <c r="AGY97" s="175" t="str">
        <v/>
      </c>
      <c r="AGZ97" s="175" t="str">
        <v/>
      </c>
      <c r="AHA97" s="175" t="str">
        <v/>
      </c>
      <c r="AHB97" s="175" t="str">
        <v/>
      </c>
      <c r="AHC97" s="175" t="str">
        <v/>
      </c>
      <c r="AHD97" s="175" t="str">
        <v/>
      </c>
      <c r="AHE97" s="175" t="str">
        <v/>
      </c>
      <c r="AHF97" s="175" t="str">
        <v/>
      </c>
      <c r="AHG97" s="175" t="str">
        <v/>
      </c>
      <c r="AHH97" s="175" t="str">
        <v/>
      </c>
      <c r="AHI97" s="175" t="str">
        <v/>
      </c>
      <c r="AHJ97" s="175" t="str">
        <v/>
      </c>
      <c r="AHK97" s="175" t="str">
        <v/>
      </c>
      <c r="AHL97" s="175" t="str">
        <v/>
      </c>
      <c r="AHM97" s="175" t="str">
        <v/>
      </c>
      <c r="AHN97" s="175" t="str">
        <v/>
      </c>
      <c r="AHO97" s="175" t="str">
        <v/>
      </c>
      <c r="AHP97" s="175" t="str">
        <v/>
      </c>
      <c r="AHQ97" s="175" t="str">
        <v/>
      </c>
      <c r="AHR97" s="175" t="str">
        <v/>
      </c>
      <c r="AHS97" s="175" t="str">
        <v/>
      </c>
      <c r="AHT97" s="175" t="str">
        <v/>
      </c>
      <c r="AHU97" s="175" t="str">
        <v/>
      </c>
      <c r="AHV97" s="175" t="str">
        <v/>
      </c>
      <c r="AHW97" s="175" t="str">
        <v/>
      </c>
      <c r="AHX97" s="175" t="str">
        <v/>
      </c>
      <c r="AHY97" s="175" t="str">
        <v/>
      </c>
      <c r="AHZ97" s="175" t="str">
        <v/>
      </c>
      <c r="AIA97" s="175" t="str">
        <v/>
      </c>
      <c r="AIB97" s="175" t="str">
        <v/>
      </c>
      <c r="AIC97" s="175" t="str">
        <v/>
      </c>
      <c r="AID97" s="175" t="str">
        <v/>
      </c>
      <c r="AIE97" s="175" t="str">
        <v/>
      </c>
      <c r="AIF97" s="175" t="str">
        <v/>
      </c>
      <c r="AIG97" s="175" t="str">
        <v/>
      </c>
      <c r="AIH97" s="175" t="str">
        <v/>
      </c>
      <c r="AII97" s="175" t="str">
        <v/>
      </c>
      <c r="AIJ97" s="175" t="str">
        <v/>
      </c>
      <c r="AIK97" s="175" t="str">
        <v/>
      </c>
      <c r="AIL97" s="175" t="str">
        <v/>
      </c>
      <c r="AIM97" s="175" t="str">
        <v/>
      </c>
      <c r="AIN97" s="175" t="str">
        <v/>
      </c>
      <c r="AIO97" s="175" t="str">
        <v/>
      </c>
      <c r="AIP97" s="175" t="str">
        <v/>
      </c>
      <c r="AIQ97" s="175" t="str">
        <v/>
      </c>
      <c r="AIR97" s="175" t="str">
        <v/>
      </c>
      <c r="AIS97" s="175" t="str">
        <v/>
      </c>
      <c r="AIT97" s="175" t="str">
        <v/>
      </c>
      <c r="AIU97" s="175" t="str">
        <v/>
      </c>
      <c r="AIV97" s="175" t="str">
        <v/>
      </c>
      <c r="AIW97" s="175" t="str">
        <v/>
      </c>
      <c r="AIX97" s="175" t="str">
        <v/>
      </c>
      <c r="AIY97" s="175" t="str">
        <v/>
      </c>
      <c r="AIZ97" s="175" t="str">
        <v/>
      </c>
      <c r="AJA97" s="175" t="str">
        <v/>
      </c>
      <c r="AJB97" s="175" t="str">
        <v/>
      </c>
      <c r="AJC97" s="175" t="str">
        <v/>
      </c>
      <c r="AJD97" s="175" t="str">
        <v/>
      </c>
      <c r="AJE97" s="175" t="str">
        <v/>
      </c>
      <c r="AJF97" s="175" t="str">
        <v/>
      </c>
      <c r="AJG97" s="175" t="str">
        <v/>
      </c>
      <c r="AJH97" s="175" t="str">
        <v/>
      </c>
      <c r="AJI97" s="175" t="str">
        <v/>
      </c>
      <c r="AJJ97" s="175" t="str">
        <v/>
      </c>
      <c r="AJK97" s="175" t="str">
        <v/>
      </c>
      <c r="AJL97" s="175" t="str">
        <v/>
      </c>
      <c r="AJM97" s="175" t="str">
        <v/>
      </c>
      <c r="AJN97" s="175" t="str">
        <v/>
      </c>
      <c r="AJO97" s="175" t="str">
        <v/>
      </c>
      <c r="AJP97" s="175" t="str">
        <v/>
      </c>
      <c r="AJQ97" s="175" t="str">
        <v/>
      </c>
      <c r="AJR97" s="175" t="str">
        <v/>
      </c>
      <c r="AJS97" s="175" t="str">
        <v/>
      </c>
      <c r="AJT97" s="175" t="str">
        <v/>
      </c>
      <c r="AJU97" s="175" t="str">
        <v/>
      </c>
      <c r="AJV97" s="175" t="str">
        <v/>
      </c>
      <c r="AJW97" s="175" t="str">
        <v/>
      </c>
      <c r="AJX97" s="175" t="str">
        <v/>
      </c>
      <c r="AJY97" s="175" t="str">
        <v/>
      </c>
      <c r="AJZ97" s="175" t="str">
        <v/>
      </c>
      <c r="AKA97" s="175" t="str">
        <v/>
      </c>
      <c r="AKB97" s="175" t="str">
        <v/>
      </c>
      <c r="AKC97" s="175" t="str">
        <v/>
      </c>
      <c r="AKD97" s="175" t="str">
        <v/>
      </c>
      <c r="AKE97" s="175" t="str">
        <v/>
      </c>
      <c r="AKF97" s="175" t="str">
        <v/>
      </c>
      <c r="AKG97" s="175" t="str">
        <v/>
      </c>
      <c r="AKH97" s="175" t="str">
        <v/>
      </c>
      <c r="AKI97" s="175" t="str">
        <v/>
      </c>
      <c r="AKJ97" s="175" t="str">
        <v/>
      </c>
      <c r="AKK97" s="175" t="str">
        <v/>
      </c>
      <c r="AKL97" s="175" t="str">
        <v/>
      </c>
      <c r="AKM97" s="175" t="str">
        <v/>
      </c>
      <c r="AKN97" s="175" t="str">
        <v/>
      </c>
      <c r="AKO97" s="175" t="str">
        <v/>
      </c>
      <c r="AKP97" s="175" t="str">
        <v/>
      </c>
      <c r="AKQ97" s="175" t="str">
        <v/>
      </c>
      <c r="AKR97" s="175" t="str">
        <v/>
      </c>
      <c r="AKS97" s="175" t="str">
        <v/>
      </c>
      <c r="AKT97" s="175" t="str">
        <v/>
      </c>
      <c r="AKU97" s="175" t="str">
        <v/>
      </c>
      <c r="AKV97" s="175" t="str">
        <v/>
      </c>
      <c r="AKW97" s="175" t="str">
        <v/>
      </c>
      <c r="AKX97" s="175" t="str">
        <v/>
      </c>
      <c r="AKY97" s="175" t="str">
        <v/>
      </c>
      <c r="AKZ97" s="175" t="str">
        <v/>
      </c>
      <c r="ALA97" s="175" t="str">
        <v/>
      </c>
      <c r="ALB97" s="175" t="str">
        <v/>
      </c>
      <c r="ALC97" s="175" t="str">
        <v/>
      </c>
      <c r="ALD97" s="175" t="str">
        <v/>
      </c>
      <c r="ALE97" s="175" t="str">
        <v/>
      </c>
      <c r="ALF97" s="175" t="str">
        <v/>
      </c>
      <c r="ALG97" s="175" t="str">
        <v/>
      </c>
      <c r="ALH97" s="175" t="str">
        <v/>
      </c>
      <c r="ALI97" s="175" t="str">
        <v/>
      </c>
      <c r="ALJ97" s="175" t="str">
        <v/>
      </c>
      <c r="ALK97" s="175" t="str">
        <v/>
      </c>
      <c r="ALL97" s="175" t="str">
        <v/>
      </c>
      <c r="ALM97" s="175" t="str">
        <v/>
      </c>
      <c r="ALN97" s="175" t="str">
        <v/>
      </c>
      <c r="ALO97" s="175" t="str">
        <v/>
      </c>
      <c r="ALP97" s="175" t="str">
        <v/>
      </c>
      <c r="ALQ97" s="175" t="str">
        <v/>
      </c>
      <c r="ALR97" s="175" t="str">
        <v/>
      </c>
      <c r="ALS97" s="175" t="str">
        <v/>
      </c>
      <c r="ALT97" s="175" t="str">
        <v/>
      </c>
      <c r="ALU97" s="175" t="str">
        <v/>
      </c>
      <c r="ALV97" s="175" t="str">
        <v/>
      </c>
      <c r="ALW97" s="175" t="str">
        <v/>
      </c>
      <c r="ALX97" s="176" t="str">
        <v/>
      </c>
    </row>
    <row r="98" spans="1:1012" ht="14.4" customHeight="1" x14ac:dyDescent="0.3">
      <c r="A98" s="98" t="str">
        <f t="shared" si="1"/>
        <v/>
      </c>
      <c r="B98" s="190" t="str">
        <f>IF(Calculations[[#This Row],[Adoption Year]]&lt;=Plan_Yrs,Inv*(1+YoY_Inv)^Calculations[[#This Row],[Adoption Year]],"")</f>
        <v/>
      </c>
      <c r="C98" s="190" t="str">
        <f>IF(Calculations[[#This Row],[Adoption Year]]&lt;= Plan_Yrs, Calculations[[#This Row],[Investment]]/(1+DR)^Calculations[[#This Row],[Adoption Year]],"")</f>
        <v/>
      </c>
      <c r="D98" s="190" t="str">
        <f>IF(Calculations[[#This Row],[Adoption Year]]&lt;=Plan_Yrs,
   IF(DR=0,
      Ben*((1+YoY_Ben))^Calculations[[#This Row],[Adoption Year]] * Ben_Life / (1+DR)^Calculations[[#This Row],[Adoption Year]],
      Ben * ((1+YoY_Ben)/(1+DR))^Calculations[[#This Row],[Adoption Year]] * (1 - (1/(1+DR))^Ben_Life) / DR
   ),
   ""
)</f>
        <v/>
      </c>
      <c r="E98" s="190" t="str">
        <f>IF(Calculations[[#This Row],[Adoption Year]]&lt;= Plan_Yrs,Calculations[[#This Row],[Lifetime Benefits PV]]-Calculations[[#This Row],[Investment PV]],"")</f>
        <v/>
      </c>
      <c r="F98" s="190" t="str">
        <f>IF(Calculations[[#This Row],[Adoption Year]]&lt;= Plan_Yrs, MAX(Calculations[NPV])-Calculations[[#This Row],[NPV]],"")</f>
        <v/>
      </c>
      <c r="G98" s="191" t="str">
        <f>IF(Calculations[[#This Row],[Adoption Year]]&lt;= Plan_Yrs, AVERAGE(M98:ALX98),"")</f>
        <v/>
      </c>
      <c r="H98" s="192" t="str">
        <f>IF(Calculations[[#This Row],[Adoption Year]]&lt;= Plan_Yrs, MAX(Calculations[NPV Mean])-Calculations[[#This Row],[NPV Mean]],"")</f>
        <v/>
      </c>
      <c r="I98"/>
      <c r="J98" s="6"/>
      <c r="K98" s="66">
        <v>31</v>
      </c>
      <c r="L98" s="180" t="str">
        <f>Calculations[[#This Row],[NPV]]</f>
        <v/>
      </c>
      <c r="M98" s="175" t="str">
        <v/>
      </c>
      <c r="N98" s="175" t="str">
        <v/>
      </c>
      <c r="O98" s="175" t="str">
        <v/>
      </c>
      <c r="P98" s="175" t="str">
        <v/>
      </c>
      <c r="Q98" s="175" t="str">
        <v/>
      </c>
      <c r="R98" s="175" t="str">
        <v/>
      </c>
      <c r="S98" s="175" t="str">
        <v/>
      </c>
      <c r="T98" s="175" t="str">
        <v/>
      </c>
      <c r="U98" s="175" t="str">
        <v/>
      </c>
      <c r="V98" s="175" t="str">
        <v/>
      </c>
      <c r="W98" s="175" t="str">
        <v/>
      </c>
      <c r="X98" s="175" t="str">
        <v/>
      </c>
      <c r="Y98" s="175" t="str">
        <v/>
      </c>
      <c r="Z98" s="175" t="str">
        <v/>
      </c>
      <c r="AA98" s="175" t="str">
        <v/>
      </c>
      <c r="AB98" s="175" t="str">
        <v/>
      </c>
      <c r="AC98" s="175" t="str">
        <v/>
      </c>
      <c r="AD98" s="175" t="str">
        <v/>
      </c>
      <c r="AE98" s="175" t="str">
        <v/>
      </c>
      <c r="AF98" s="175" t="str">
        <v/>
      </c>
      <c r="AG98" s="175" t="str">
        <v/>
      </c>
      <c r="AH98" s="175" t="str">
        <v/>
      </c>
      <c r="AI98" s="175" t="str">
        <v/>
      </c>
      <c r="AJ98" s="175" t="str">
        <v/>
      </c>
      <c r="AK98" s="175" t="str">
        <v/>
      </c>
      <c r="AL98" s="175" t="str">
        <v/>
      </c>
      <c r="AM98" s="175" t="str">
        <v/>
      </c>
      <c r="AN98" s="175" t="str">
        <v/>
      </c>
      <c r="AO98" s="175" t="str">
        <v/>
      </c>
      <c r="AP98" s="175" t="str">
        <v/>
      </c>
      <c r="AQ98" s="175" t="str">
        <v/>
      </c>
      <c r="AR98" s="175" t="str">
        <v/>
      </c>
      <c r="AS98" s="175" t="str">
        <v/>
      </c>
      <c r="AT98" s="175" t="str">
        <v/>
      </c>
      <c r="AU98" s="175" t="str">
        <v/>
      </c>
      <c r="AV98" s="175" t="str">
        <v/>
      </c>
      <c r="AW98" s="175" t="str">
        <v/>
      </c>
      <c r="AX98" s="175" t="str">
        <v/>
      </c>
      <c r="AY98" s="175" t="str">
        <v/>
      </c>
      <c r="AZ98" s="175" t="str">
        <v/>
      </c>
      <c r="BA98" s="175" t="str">
        <v/>
      </c>
      <c r="BB98" s="175" t="str">
        <v/>
      </c>
      <c r="BC98" s="175" t="str">
        <v/>
      </c>
      <c r="BD98" s="175" t="str">
        <v/>
      </c>
      <c r="BE98" s="175" t="str">
        <v/>
      </c>
      <c r="BF98" s="175" t="str">
        <v/>
      </c>
      <c r="BG98" s="175" t="str">
        <v/>
      </c>
      <c r="BH98" s="175" t="str">
        <v/>
      </c>
      <c r="BI98" s="175" t="str">
        <v/>
      </c>
      <c r="BJ98" s="175" t="str">
        <v/>
      </c>
      <c r="BK98" s="175" t="str">
        <v/>
      </c>
      <c r="BL98" s="175" t="str">
        <v/>
      </c>
      <c r="BM98" s="175" t="str">
        <v/>
      </c>
      <c r="BN98" s="175" t="str">
        <v/>
      </c>
      <c r="BO98" s="175" t="str">
        <v/>
      </c>
      <c r="BP98" s="175" t="str">
        <v/>
      </c>
      <c r="BQ98" s="175" t="str">
        <v/>
      </c>
      <c r="BR98" s="175" t="str">
        <v/>
      </c>
      <c r="BS98" s="175" t="str">
        <v/>
      </c>
      <c r="BT98" s="175" t="str">
        <v/>
      </c>
      <c r="BU98" s="175" t="str">
        <v/>
      </c>
      <c r="BV98" s="175" t="str">
        <v/>
      </c>
      <c r="BW98" s="175" t="str">
        <v/>
      </c>
      <c r="BX98" s="175" t="str">
        <v/>
      </c>
      <c r="BY98" s="175" t="str">
        <v/>
      </c>
      <c r="BZ98" s="175" t="str">
        <v/>
      </c>
      <c r="CA98" s="175" t="str">
        <v/>
      </c>
      <c r="CB98" s="175" t="str">
        <v/>
      </c>
      <c r="CC98" s="175" t="str">
        <v/>
      </c>
      <c r="CD98" s="175" t="str">
        <v/>
      </c>
      <c r="CE98" s="175" t="str">
        <v/>
      </c>
      <c r="CF98" s="175" t="str">
        <v/>
      </c>
      <c r="CG98" s="175" t="str">
        <v/>
      </c>
      <c r="CH98" s="175" t="str">
        <v/>
      </c>
      <c r="CI98" s="175" t="str">
        <v/>
      </c>
      <c r="CJ98" s="175" t="str">
        <v/>
      </c>
      <c r="CK98" s="175" t="str">
        <v/>
      </c>
      <c r="CL98" s="175" t="str">
        <v/>
      </c>
      <c r="CM98" s="175" t="str">
        <v/>
      </c>
      <c r="CN98" s="175" t="str">
        <v/>
      </c>
      <c r="CO98" s="175" t="str">
        <v/>
      </c>
      <c r="CP98" s="175" t="str">
        <v/>
      </c>
      <c r="CQ98" s="175" t="str">
        <v/>
      </c>
      <c r="CR98" s="175" t="str">
        <v/>
      </c>
      <c r="CS98" s="175" t="str">
        <v/>
      </c>
      <c r="CT98" s="175" t="str">
        <v/>
      </c>
      <c r="CU98" s="175" t="str">
        <v/>
      </c>
      <c r="CV98" s="175" t="str">
        <v/>
      </c>
      <c r="CW98" s="175" t="str">
        <v/>
      </c>
      <c r="CX98" s="175" t="str">
        <v/>
      </c>
      <c r="CY98" s="175" t="str">
        <v/>
      </c>
      <c r="CZ98" s="175" t="str">
        <v/>
      </c>
      <c r="DA98" s="175" t="str">
        <v/>
      </c>
      <c r="DB98" s="175" t="str">
        <v/>
      </c>
      <c r="DC98" s="175" t="str">
        <v/>
      </c>
      <c r="DD98" s="175" t="str">
        <v/>
      </c>
      <c r="DE98" s="175" t="str">
        <v/>
      </c>
      <c r="DF98" s="175" t="str">
        <v/>
      </c>
      <c r="DG98" s="175" t="str">
        <v/>
      </c>
      <c r="DH98" s="175" t="str">
        <v/>
      </c>
      <c r="DI98" s="175" t="str">
        <v/>
      </c>
      <c r="DJ98" s="175" t="str">
        <v/>
      </c>
      <c r="DK98" s="175" t="str">
        <v/>
      </c>
      <c r="DL98" s="175" t="str">
        <v/>
      </c>
      <c r="DM98" s="175" t="str">
        <v/>
      </c>
      <c r="DN98" s="175" t="str">
        <v/>
      </c>
      <c r="DO98" s="175" t="str">
        <v/>
      </c>
      <c r="DP98" s="175" t="str">
        <v/>
      </c>
      <c r="DQ98" s="175" t="str">
        <v/>
      </c>
      <c r="DR98" s="175" t="str">
        <v/>
      </c>
      <c r="DS98" s="175" t="str">
        <v/>
      </c>
      <c r="DT98" s="175" t="str">
        <v/>
      </c>
      <c r="DU98" s="175" t="str">
        <v/>
      </c>
      <c r="DV98" s="175" t="str">
        <v/>
      </c>
      <c r="DW98" s="175" t="str">
        <v/>
      </c>
      <c r="DX98" s="175" t="str">
        <v/>
      </c>
      <c r="DY98" s="175" t="str">
        <v/>
      </c>
      <c r="DZ98" s="175" t="str">
        <v/>
      </c>
      <c r="EA98" s="175" t="str">
        <v/>
      </c>
      <c r="EB98" s="175" t="str">
        <v/>
      </c>
      <c r="EC98" s="175" t="str">
        <v/>
      </c>
      <c r="ED98" s="175" t="str">
        <v/>
      </c>
      <c r="EE98" s="175" t="str">
        <v/>
      </c>
      <c r="EF98" s="175" t="str">
        <v/>
      </c>
      <c r="EG98" s="175" t="str">
        <v/>
      </c>
      <c r="EH98" s="175" t="str">
        <v/>
      </c>
      <c r="EI98" s="175" t="str">
        <v/>
      </c>
      <c r="EJ98" s="175" t="str">
        <v/>
      </c>
      <c r="EK98" s="175" t="str">
        <v/>
      </c>
      <c r="EL98" s="175" t="str">
        <v/>
      </c>
      <c r="EM98" s="175" t="str">
        <v/>
      </c>
      <c r="EN98" s="175" t="str">
        <v/>
      </c>
      <c r="EO98" s="175" t="str">
        <v/>
      </c>
      <c r="EP98" s="175" t="str">
        <v/>
      </c>
      <c r="EQ98" s="175" t="str">
        <v/>
      </c>
      <c r="ER98" s="175" t="str">
        <v/>
      </c>
      <c r="ES98" s="175" t="str">
        <v/>
      </c>
      <c r="ET98" s="175" t="str">
        <v/>
      </c>
      <c r="EU98" s="175" t="str">
        <v/>
      </c>
      <c r="EV98" s="175" t="str">
        <v/>
      </c>
      <c r="EW98" s="175" t="str">
        <v/>
      </c>
      <c r="EX98" s="175" t="str">
        <v/>
      </c>
      <c r="EY98" s="175" t="str">
        <v/>
      </c>
      <c r="EZ98" s="175" t="str">
        <v/>
      </c>
      <c r="FA98" s="175" t="str">
        <v/>
      </c>
      <c r="FB98" s="175" t="str">
        <v/>
      </c>
      <c r="FC98" s="175" t="str">
        <v/>
      </c>
      <c r="FD98" s="175" t="str">
        <v/>
      </c>
      <c r="FE98" s="175" t="str">
        <v/>
      </c>
      <c r="FF98" s="175" t="str">
        <v/>
      </c>
      <c r="FG98" s="175" t="str">
        <v/>
      </c>
      <c r="FH98" s="175" t="str">
        <v/>
      </c>
      <c r="FI98" s="175" t="str">
        <v/>
      </c>
      <c r="FJ98" s="175" t="str">
        <v/>
      </c>
      <c r="FK98" s="175" t="str">
        <v/>
      </c>
      <c r="FL98" s="175" t="str">
        <v/>
      </c>
      <c r="FM98" s="175" t="str">
        <v/>
      </c>
      <c r="FN98" s="175" t="str">
        <v/>
      </c>
      <c r="FO98" s="175" t="str">
        <v/>
      </c>
      <c r="FP98" s="175" t="str">
        <v/>
      </c>
      <c r="FQ98" s="175" t="str">
        <v/>
      </c>
      <c r="FR98" s="175" t="str">
        <v/>
      </c>
      <c r="FS98" s="175" t="str">
        <v/>
      </c>
      <c r="FT98" s="175" t="str">
        <v/>
      </c>
      <c r="FU98" s="175" t="str">
        <v/>
      </c>
      <c r="FV98" s="175" t="str">
        <v/>
      </c>
      <c r="FW98" s="175" t="str">
        <v/>
      </c>
      <c r="FX98" s="175" t="str">
        <v/>
      </c>
      <c r="FY98" s="175" t="str">
        <v/>
      </c>
      <c r="FZ98" s="175" t="str">
        <v/>
      </c>
      <c r="GA98" s="175" t="str">
        <v/>
      </c>
      <c r="GB98" s="175" t="str">
        <v/>
      </c>
      <c r="GC98" s="175" t="str">
        <v/>
      </c>
      <c r="GD98" s="175" t="str">
        <v/>
      </c>
      <c r="GE98" s="175" t="str">
        <v/>
      </c>
      <c r="GF98" s="175" t="str">
        <v/>
      </c>
      <c r="GG98" s="175" t="str">
        <v/>
      </c>
      <c r="GH98" s="175" t="str">
        <v/>
      </c>
      <c r="GI98" s="175" t="str">
        <v/>
      </c>
      <c r="GJ98" s="175" t="str">
        <v/>
      </c>
      <c r="GK98" s="175" t="str">
        <v/>
      </c>
      <c r="GL98" s="175" t="str">
        <v/>
      </c>
      <c r="GM98" s="175" t="str">
        <v/>
      </c>
      <c r="GN98" s="175" t="str">
        <v/>
      </c>
      <c r="GO98" s="175" t="str">
        <v/>
      </c>
      <c r="GP98" s="175" t="str">
        <v/>
      </c>
      <c r="GQ98" s="175" t="str">
        <v/>
      </c>
      <c r="GR98" s="175" t="str">
        <v/>
      </c>
      <c r="GS98" s="175" t="str">
        <v/>
      </c>
      <c r="GT98" s="175" t="str">
        <v/>
      </c>
      <c r="GU98" s="175" t="str">
        <v/>
      </c>
      <c r="GV98" s="175" t="str">
        <v/>
      </c>
      <c r="GW98" s="175" t="str">
        <v/>
      </c>
      <c r="GX98" s="175" t="str">
        <v/>
      </c>
      <c r="GY98" s="175" t="str">
        <v/>
      </c>
      <c r="GZ98" s="175" t="str">
        <v/>
      </c>
      <c r="HA98" s="175" t="str">
        <v/>
      </c>
      <c r="HB98" s="175" t="str">
        <v/>
      </c>
      <c r="HC98" s="175" t="str">
        <v/>
      </c>
      <c r="HD98" s="175" t="str">
        <v/>
      </c>
      <c r="HE98" s="175" t="str">
        <v/>
      </c>
      <c r="HF98" s="175" t="str">
        <v/>
      </c>
      <c r="HG98" s="175" t="str">
        <v/>
      </c>
      <c r="HH98" s="175" t="str">
        <v/>
      </c>
      <c r="HI98" s="175" t="str">
        <v/>
      </c>
      <c r="HJ98" s="175" t="str">
        <v/>
      </c>
      <c r="HK98" s="175" t="str">
        <v/>
      </c>
      <c r="HL98" s="175" t="str">
        <v/>
      </c>
      <c r="HM98" s="175" t="str">
        <v/>
      </c>
      <c r="HN98" s="175" t="str">
        <v/>
      </c>
      <c r="HO98" s="175" t="str">
        <v/>
      </c>
      <c r="HP98" s="175" t="str">
        <v/>
      </c>
      <c r="HQ98" s="175" t="str">
        <v/>
      </c>
      <c r="HR98" s="175" t="str">
        <v/>
      </c>
      <c r="HS98" s="175" t="str">
        <v/>
      </c>
      <c r="HT98" s="175" t="str">
        <v/>
      </c>
      <c r="HU98" s="175" t="str">
        <v/>
      </c>
      <c r="HV98" s="175" t="str">
        <v/>
      </c>
      <c r="HW98" s="175" t="str">
        <v/>
      </c>
      <c r="HX98" s="175" t="str">
        <v/>
      </c>
      <c r="HY98" s="175" t="str">
        <v/>
      </c>
      <c r="HZ98" s="175" t="str">
        <v/>
      </c>
      <c r="IA98" s="175" t="str">
        <v/>
      </c>
      <c r="IB98" s="175" t="str">
        <v/>
      </c>
      <c r="IC98" s="175" t="str">
        <v/>
      </c>
      <c r="ID98" s="175" t="str">
        <v/>
      </c>
      <c r="IE98" s="175" t="str">
        <v/>
      </c>
      <c r="IF98" s="175" t="str">
        <v/>
      </c>
      <c r="IG98" s="175" t="str">
        <v/>
      </c>
      <c r="IH98" s="175" t="str">
        <v/>
      </c>
      <c r="II98" s="175" t="str">
        <v/>
      </c>
      <c r="IJ98" s="175" t="str">
        <v/>
      </c>
      <c r="IK98" s="175" t="str">
        <v/>
      </c>
      <c r="IL98" s="175" t="str">
        <v/>
      </c>
      <c r="IM98" s="175" t="str">
        <v/>
      </c>
      <c r="IN98" s="175" t="str">
        <v/>
      </c>
      <c r="IO98" s="175" t="str">
        <v/>
      </c>
      <c r="IP98" s="175" t="str">
        <v/>
      </c>
      <c r="IQ98" s="175" t="str">
        <v/>
      </c>
      <c r="IR98" s="175" t="str">
        <v/>
      </c>
      <c r="IS98" s="175" t="str">
        <v/>
      </c>
      <c r="IT98" s="175" t="str">
        <v/>
      </c>
      <c r="IU98" s="175" t="str">
        <v/>
      </c>
      <c r="IV98" s="175" t="str">
        <v/>
      </c>
      <c r="IW98" s="175" t="str">
        <v/>
      </c>
      <c r="IX98" s="175" t="str">
        <v/>
      </c>
      <c r="IY98" s="175" t="str">
        <v/>
      </c>
      <c r="IZ98" s="175" t="str">
        <v/>
      </c>
      <c r="JA98" s="175" t="str">
        <v/>
      </c>
      <c r="JB98" s="175" t="str">
        <v/>
      </c>
      <c r="JC98" s="175" t="str">
        <v/>
      </c>
      <c r="JD98" s="175" t="str">
        <v/>
      </c>
      <c r="JE98" s="175" t="str">
        <v/>
      </c>
      <c r="JF98" s="175" t="str">
        <v/>
      </c>
      <c r="JG98" s="175" t="str">
        <v/>
      </c>
      <c r="JH98" s="175" t="str">
        <v/>
      </c>
      <c r="JI98" s="175" t="str">
        <v/>
      </c>
      <c r="JJ98" s="175" t="str">
        <v/>
      </c>
      <c r="JK98" s="175" t="str">
        <v/>
      </c>
      <c r="JL98" s="175" t="str">
        <v/>
      </c>
      <c r="JM98" s="175" t="str">
        <v/>
      </c>
      <c r="JN98" s="175" t="str">
        <v/>
      </c>
      <c r="JO98" s="175" t="str">
        <v/>
      </c>
      <c r="JP98" s="175" t="str">
        <v/>
      </c>
      <c r="JQ98" s="175" t="str">
        <v/>
      </c>
      <c r="JR98" s="175" t="str">
        <v/>
      </c>
      <c r="JS98" s="175" t="str">
        <v/>
      </c>
      <c r="JT98" s="175" t="str">
        <v/>
      </c>
      <c r="JU98" s="175" t="str">
        <v/>
      </c>
      <c r="JV98" s="175" t="str">
        <v/>
      </c>
      <c r="JW98" s="175" t="str">
        <v/>
      </c>
      <c r="JX98" s="175" t="str">
        <v/>
      </c>
      <c r="JY98" s="175" t="str">
        <v/>
      </c>
      <c r="JZ98" s="175" t="str">
        <v/>
      </c>
      <c r="KA98" s="175" t="str">
        <v/>
      </c>
      <c r="KB98" s="175" t="str">
        <v/>
      </c>
      <c r="KC98" s="175" t="str">
        <v/>
      </c>
      <c r="KD98" s="175" t="str">
        <v/>
      </c>
      <c r="KE98" s="175" t="str">
        <v/>
      </c>
      <c r="KF98" s="175" t="str">
        <v/>
      </c>
      <c r="KG98" s="175" t="str">
        <v/>
      </c>
      <c r="KH98" s="175" t="str">
        <v/>
      </c>
      <c r="KI98" s="175" t="str">
        <v/>
      </c>
      <c r="KJ98" s="175" t="str">
        <v/>
      </c>
      <c r="KK98" s="175" t="str">
        <v/>
      </c>
      <c r="KL98" s="175" t="str">
        <v/>
      </c>
      <c r="KM98" s="175" t="str">
        <v/>
      </c>
      <c r="KN98" s="175" t="str">
        <v/>
      </c>
      <c r="KO98" s="175" t="str">
        <v/>
      </c>
      <c r="KP98" s="175" t="str">
        <v/>
      </c>
      <c r="KQ98" s="175" t="str">
        <v/>
      </c>
      <c r="KR98" s="175" t="str">
        <v/>
      </c>
      <c r="KS98" s="175" t="str">
        <v/>
      </c>
      <c r="KT98" s="175" t="str">
        <v/>
      </c>
      <c r="KU98" s="175" t="str">
        <v/>
      </c>
      <c r="KV98" s="175" t="str">
        <v/>
      </c>
      <c r="KW98" s="175" t="str">
        <v/>
      </c>
      <c r="KX98" s="175" t="str">
        <v/>
      </c>
      <c r="KY98" s="175" t="str">
        <v/>
      </c>
      <c r="KZ98" s="175" t="str">
        <v/>
      </c>
      <c r="LA98" s="175" t="str">
        <v/>
      </c>
      <c r="LB98" s="175" t="str">
        <v/>
      </c>
      <c r="LC98" s="175" t="str">
        <v/>
      </c>
      <c r="LD98" s="175" t="str">
        <v/>
      </c>
      <c r="LE98" s="175" t="str">
        <v/>
      </c>
      <c r="LF98" s="175" t="str">
        <v/>
      </c>
      <c r="LG98" s="175" t="str">
        <v/>
      </c>
      <c r="LH98" s="175" t="str">
        <v/>
      </c>
      <c r="LI98" s="175" t="str">
        <v/>
      </c>
      <c r="LJ98" s="175" t="str">
        <v/>
      </c>
      <c r="LK98" s="175" t="str">
        <v/>
      </c>
      <c r="LL98" s="175" t="str">
        <v/>
      </c>
      <c r="LM98" s="175" t="str">
        <v/>
      </c>
      <c r="LN98" s="175" t="str">
        <v/>
      </c>
      <c r="LO98" s="175" t="str">
        <v/>
      </c>
      <c r="LP98" s="175" t="str">
        <v/>
      </c>
      <c r="LQ98" s="175" t="str">
        <v/>
      </c>
      <c r="LR98" s="175" t="str">
        <v/>
      </c>
      <c r="LS98" s="175" t="str">
        <v/>
      </c>
      <c r="LT98" s="175" t="str">
        <v/>
      </c>
      <c r="LU98" s="175" t="str">
        <v/>
      </c>
      <c r="LV98" s="175" t="str">
        <v/>
      </c>
      <c r="LW98" s="175" t="str">
        <v/>
      </c>
      <c r="LX98" s="175" t="str">
        <v/>
      </c>
      <c r="LY98" s="175" t="str">
        <v/>
      </c>
      <c r="LZ98" s="175" t="str">
        <v/>
      </c>
      <c r="MA98" s="175" t="str">
        <v/>
      </c>
      <c r="MB98" s="175" t="str">
        <v/>
      </c>
      <c r="MC98" s="175" t="str">
        <v/>
      </c>
      <c r="MD98" s="175" t="str">
        <v/>
      </c>
      <c r="ME98" s="175" t="str">
        <v/>
      </c>
      <c r="MF98" s="175" t="str">
        <v/>
      </c>
      <c r="MG98" s="175" t="str">
        <v/>
      </c>
      <c r="MH98" s="175" t="str">
        <v/>
      </c>
      <c r="MI98" s="175" t="str">
        <v/>
      </c>
      <c r="MJ98" s="175" t="str">
        <v/>
      </c>
      <c r="MK98" s="175" t="str">
        <v/>
      </c>
      <c r="ML98" s="175" t="str">
        <v/>
      </c>
      <c r="MM98" s="175" t="str">
        <v/>
      </c>
      <c r="MN98" s="175" t="str">
        <v/>
      </c>
      <c r="MO98" s="175" t="str">
        <v/>
      </c>
      <c r="MP98" s="175" t="str">
        <v/>
      </c>
      <c r="MQ98" s="175" t="str">
        <v/>
      </c>
      <c r="MR98" s="175" t="str">
        <v/>
      </c>
      <c r="MS98" s="175" t="str">
        <v/>
      </c>
      <c r="MT98" s="175" t="str">
        <v/>
      </c>
      <c r="MU98" s="175" t="str">
        <v/>
      </c>
      <c r="MV98" s="175" t="str">
        <v/>
      </c>
      <c r="MW98" s="175" t="str">
        <v/>
      </c>
      <c r="MX98" s="175" t="str">
        <v/>
      </c>
      <c r="MY98" s="175" t="str">
        <v/>
      </c>
      <c r="MZ98" s="175" t="str">
        <v/>
      </c>
      <c r="NA98" s="175" t="str">
        <v/>
      </c>
      <c r="NB98" s="175" t="str">
        <v/>
      </c>
      <c r="NC98" s="175" t="str">
        <v/>
      </c>
      <c r="ND98" s="175" t="str">
        <v/>
      </c>
      <c r="NE98" s="175" t="str">
        <v/>
      </c>
      <c r="NF98" s="175" t="str">
        <v/>
      </c>
      <c r="NG98" s="175" t="str">
        <v/>
      </c>
      <c r="NH98" s="175" t="str">
        <v/>
      </c>
      <c r="NI98" s="175" t="str">
        <v/>
      </c>
      <c r="NJ98" s="175" t="str">
        <v/>
      </c>
      <c r="NK98" s="175" t="str">
        <v/>
      </c>
      <c r="NL98" s="175" t="str">
        <v/>
      </c>
      <c r="NM98" s="175" t="str">
        <v/>
      </c>
      <c r="NN98" s="175" t="str">
        <v/>
      </c>
      <c r="NO98" s="175" t="str">
        <v/>
      </c>
      <c r="NP98" s="175" t="str">
        <v/>
      </c>
      <c r="NQ98" s="175" t="str">
        <v/>
      </c>
      <c r="NR98" s="175" t="str">
        <v/>
      </c>
      <c r="NS98" s="175" t="str">
        <v/>
      </c>
      <c r="NT98" s="175" t="str">
        <v/>
      </c>
      <c r="NU98" s="175" t="str">
        <v/>
      </c>
      <c r="NV98" s="175" t="str">
        <v/>
      </c>
      <c r="NW98" s="175" t="str">
        <v/>
      </c>
      <c r="NX98" s="175" t="str">
        <v/>
      </c>
      <c r="NY98" s="175" t="str">
        <v/>
      </c>
      <c r="NZ98" s="175" t="str">
        <v/>
      </c>
      <c r="OA98" s="175" t="str">
        <v/>
      </c>
      <c r="OB98" s="175" t="str">
        <v/>
      </c>
      <c r="OC98" s="175" t="str">
        <v/>
      </c>
      <c r="OD98" s="175" t="str">
        <v/>
      </c>
      <c r="OE98" s="175" t="str">
        <v/>
      </c>
      <c r="OF98" s="175" t="str">
        <v/>
      </c>
      <c r="OG98" s="175" t="str">
        <v/>
      </c>
      <c r="OH98" s="175" t="str">
        <v/>
      </c>
      <c r="OI98" s="175" t="str">
        <v/>
      </c>
      <c r="OJ98" s="175" t="str">
        <v/>
      </c>
      <c r="OK98" s="175" t="str">
        <v/>
      </c>
      <c r="OL98" s="175" t="str">
        <v/>
      </c>
      <c r="OM98" s="175" t="str">
        <v/>
      </c>
      <c r="ON98" s="175" t="str">
        <v/>
      </c>
      <c r="OO98" s="175" t="str">
        <v/>
      </c>
      <c r="OP98" s="175" t="str">
        <v/>
      </c>
      <c r="OQ98" s="175" t="str">
        <v/>
      </c>
      <c r="OR98" s="175" t="str">
        <v/>
      </c>
      <c r="OS98" s="175" t="str">
        <v/>
      </c>
      <c r="OT98" s="175" t="str">
        <v/>
      </c>
      <c r="OU98" s="175" t="str">
        <v/>
      </c>
      <c r="OV98" s="175" t="str">
        <v/>
      </c>
      <c r="OW98" s="175" t="str">
        <v/>
      </c>
      <c r="OX98" s="175" t="str">
        <v/>
      </c>
      <c r="OY98" s="175" t="str">
        <v/>
      </c>
      <c r="OZ98" s="175" t="str">
        <v/>
      </c>
      <c r="PA98" s="175" t="str">
        <v/>
      </c>
      <c r="PB98" s="175" t="str">
        <v/>
      </c>
      <c r="PC98" s="175" t="str">
        <v/>
      </c>
      <c r="PD98" s="175" t="str">
        <v/>
      </c>
      <c r="PE98" s="175" t="str">
        <v/>
      </c>
      <c r="PF98" s="175" t="str">
        <v/>
      </c>
      <c r="PG98" s="175" t="str">
        <v/>
      </c>
      <c r="PH98" s="175" t="str">
        <v/>
      </c>
      <c r="PI98" s="175" t="str">
        <v/>
      </c>
      <c r="PJ98" s="175" t="str">
        <v/>
      </c>
      <c r="PK98" s="175" t="str">
        <v/>
      </c>
      <c r="PL98" s="175" t="str">
        <v/>
      </c>
      <c r="PM98" s="175" t="str">
        <v/>
      </c>
      <c r="PN98" s="175" t="str">
        <v/>
      </c>
      <c r="PO98" s="175" t="str">
        <v/>
      </c>
      <c r="PP98" s="175" t="str">
        <v/>
      </c>
      <c r="PQ98" s="175" t="str">
        <v/>
      </c>
      <c r="PR98" s="175" t="str">
        <v/>
      </c>
      <c r="PS98" s="175" t="str">
        <v/>
      </c>
      <c r="PT98" s="175" t="str">
        <v/>
      </c>
      <c r="PU98" s="175" t="str">
        <v/>
      </c>
      <c r="PV98" s="175" t="str">
        <v/>
      </c>
      <c r="PW98" s="175" t="str">
        <v/>
      </c>
      <c r="PX98" s="175" t="str">
        <v/>
      </c>
      <c r="PY98" s="175" t="str">
        <v/>
      </c>
      <c r="PZ98" s="175" t="str">
        <v/>
      </c>
      <c r="QA98" s="175" t="str">
        <v/>
      </c>
      <c r="QB98" s="175" t="str">
        <v/>
      </c>
      <c r="QC98" s="175" t="str">
        <v/>
      </c>
      <c r="QD98" s="175" t="str">
        <v/>
      </c>
      <c r="QE98" s="175" t="str">
        <v/>
      </c>
      <c r="QF98" s="175" t="str">
        <v/>
      </c>
      <c r="QG98" s="175" t="str">
        <v/>
      </c>
      <c r="QH98" s="175" t="str">
        <v/>
      </c>
      <c r="QI98" s="175" t="str">
        <v/>
      </c>
      <c r="QJ98" s="175" t="str">
        <v/>
      </c>
      <c r="QK98" s="175" t="str">
        <v/>
      </c>
      <c r="QL98" s="175" t="str">
        <v/>
      </c>
      <c r="QM98" s="175" t="str">
        <v/>
      </c>
      <c r="QN98" s="175" t="str">
        <v/>
      </c>
      <c r="QO98" s="175" t="str">
        <v/>
      </c>
      <c r="QP98" s="175" t="str">
        <v/>
      </c>
      <c r="QQ98" s="175" t="str">
        <v/>
      </c>
      <c r="QR98" s="175" t="str">
        <v/>
      </c>
      <c r="QS98" s="175" t="str">
        <v/>
      </c>
      <c r="QT98" s="175" t="str">
        <v/>
      </c>
      <c r="QU98" s="175" t="str">
        <v/>
      </c>
      <c r="QV98" s="175" t="str">
        <v/>
      </c>
      <c r="QW98" s="175" t="str">
        <v/>
      </c>
      <c r="QX98" s="175" t="str">
        <v/>
      </c>
      <c r="QY98" s="175" t="str">
        <v/>
      </c>
      <c r="QZ98" s="175" t="str">
        <v/>
      </c>
      <c r="RA98" s="175" t="str">
        <v/>
      </c>
      <c r="RB98" s="175" t="str">
        <v/>
      </c>
      <c r="RC98" s="175" t="str">
        <v/>
      </c>
      <c r="RD98" s="175" t="str">
        <v/>
      </c>
      <c r="RE98" s="175" t="str">
        <v/>
      </c>
      <c r="RF98" s="175" t="str">
        <v/>
      </c>
      <c r="RG98" s="175" t="str">
        <v/>
      </c>
      <c r="RH98" s="175" t="str">
        <v/>
      </c>
      <c r="RI98" s="175" t="str">
        <v/>
      </c>
      <c r="RJ98" s="175" t="str">
        <v/>
      </c>
      <c r="RK98" s="175" t="str">
        <v/>
      </c>
      <c r="RL98" s="175" t="str">
        <v/>
      </c>
      <c r="RM98" s="175" t="str">
        <v/>
      </c>
      <c r="RN98" s="175" t="str">
        <v/>
      </c>
      <c r="RO98" s="175" t="str">
        <v/>
      </c>
      <c r="RP98" s="175" t="str">
        <v/>
      </c>
      <c r="RQ98" s="175" t="str">
        <v/>
      </c>
      <c r="RR98" s="175" t="str">
        <v/>
      </c>
      <c r="RS98" s="175" t="str">
        <v/>
      </c>
      <c r="RT98" s="175" t="str">
        <v/>
      </c>
      <c r="RU98" s="175" t="str">
        <v/>
      </c>
      <c r="RV98" s="175" t="str">
        <v/>
      </c>
      <c r="RW98" s="175" t="str">
        <v/>
      </c>
      <c r="RX98" s="175" t="str">
        <v/>
      </c>
      <c r="RY98" s="175" t="str">
        <v/>
      </c>
      <c r="RZ98" s="175" t="str">
        <v/>
      </c>
      <c r="SA98" s="175" t="str">
        <v/>
      </c>
      <c r="SB98" s="175" t="str">
        <v/>
      </c>
      <c r="SC98" s="175" t="str">
        <v/>
      </c>
      <c r="SD98" s="175" t="str">
        <v/>
      </c>
      <c r="SE98" s="175" t="str">
        <v/>
      </c>
      <c r="SF98" s="175" t="str">
        <v/>
      </c>
      <c r="SG98" s="175" t="str">
        <v/>
      </c>
      <c r="SH98" s="175" t="str">
        <v/>
      </c>
      <c r="SI98" s="175" t="str">
        <v/>
      </c>
      <c r="SJ98" s="175" t="str">
        <v/>
      </c>
      <c r="SK98" s="175" t="str">
        <v/>
      </c>
      <c r="SL98" s="175" t="str">
        <v/>
      </c>
      <c r="SM98" s="175" t="str">
        <v/>
      </c>
      <c r="SN98" s="175" t="str">
        <v/>
      </c>
      <c r="SO98" s="175" t="str">
        <v/>
      </c>
      <c r="SP98" s="175" t="str">
        <v/>
      </c>
      <c r="SQ98" s="175" t="str">
        <v/>
      </c>
      <c r="SR98" s="175" t="str">
        <v/>
      </c>
      <c r="SS98" s="175" t="str">
        <v/>
      </c>
      <c r="ST98" s="175" t="str">
        <v/>
      </c>
      <c r="SU98" s="175" t="str">
        <v/>
      </c>
      <c r="SV98" s="175" t="str">
        <v/>
      </c>
      <c r="SW98" s="175" t="str">
        <v/>
      </c>
      <c r="SX98" s="175" t="str">
        <v/>
      </c>
      <c r="SY98" s="175" t="str">
        <v/>
      </c>
      <c r="SZ98" s="175" t="str">
        <v/>
      </c>
      <c r="TA98" s="175" t="str">
        <v/>
      </c>
      <c r="TB98" s="175" t="str">
        <v/>
      </c>
      <c r="TC98" s="175" t="str">
        <v/>
      </c>
      <c r="TD98" s="175" t="str">
        <v/>
      </c>
      <c r="TE98" s="175" t="str">
        <v/>
      </c>
      <c r="TF98" s="175" t="str">
        <v/>
      </c>
      <c r="TG98" s="175" t="str">
        <v/>
      </c>
      <c r="TH98" s="175" t="str">
        <v/>
      </c>
      <c r="TI98" s="175" t="str">
        <v/>
      </c>
      <c r="TJ98" s="175" t="str">
        <v/>
      </c>
      <c r="TK98" s="175" t="str">
        <v/>
      </c>
      <c r="TL98" s="175" t="str">
        <v/>
      </c>
      <c r="TM98" s="175" t="str">
        <v/>
      </c>
      <c r="TN98" s="175" t="str">
        <v/>
      </c>
      <c r="TO98" s="175" t="str">
        <v/>
      </c>
      <c r="TP98" s="175" t="str">
        <v/>
      </c>
      <c r="TQ98" s="175" t="str">
        <v/>
      </c>
      <c r="TR98" s="175" t="str">
        <v/>
      </c>
      <c r="TS98" s="175" t="str">
        <v/>
      </c>
      <c r="TT98" s="175" t="str">
        <v/>
      </c>
      <c r="TU98" s="175" t="str">
        <v/>
      </c>
      <c r="TV98" s="175" t="str">
        <v/>
      </c>
      <c r="TW98" s="175" t="str">
        <v/>
      </c>
      <c r="TX98" s="175" t="str">
        <v/>
      </c>
      <c r="TY98" s="175" t="str">
        <v/>
      </c>
      <c r="TZ98" s="175" t="str">
        <v/>
      </c>
      <c r="UA98" s="175" t="str">
        <v/>
      </c>
      <c r="UB98" s="175" t="str">
        <v/>
      </c>
      <c r="UC98" s="175" t="str">
        <v/>
      </c>
      <c r="UD98" s="175" t="str">
        <v/>
      </c>
      <c r="UE98" s="175" t="str">
        <v/>
      </c>
      <c r="UF98" s="175" t="str">
        <v/>
      </c>
      <c r="UG98" s="175" t="str">
        <v/>
      </c>
      <c r="UH98" s="175" t="str">
        <v/>
      </c>
      <c r="UI98" s="175" t="str">
        <v/>
      </c>
      <c r="UJ98" s="175" t="str">
        <v/>
      </c>
      <c r="UK98" s="175" t="str">
        <v/>
      </c>
      <c r="UL98" s="175" t="str">
        <v/>
      </c>
      <c r="UM98" s="175" t="str">
        <v/>
      </c>
      <c r="UN98" s="175" t="str">
        <v/>
      </c>
      <c r="UO98" s="175" t="str">
        <v/>
      </c>
      <c r="UP98" s="175" t="str">
        <v/>
      </c>
      <c r="UQ98" s="175" t="str">
        <v/>
      </c>
      <c r="UR98" s="175" t="str">
        <v/>
      </c>
      <c r="US98" s="175" t="str">
        <v/>
      </c>
      <c r="UT98" s="175" t="str">
        <v/>
      </c>
      <c r="UU98" s="175" t="str">
        <v/>
      </c>
      <c r="UV98" s="175" t="str">
        <v/>
      </c>
      <c r="UW98" s="175" t="str">
        <v/>
      </c>
      <c r="UX98" s="175" t="str">
        <v/>
      </c>
      <c r="UY98" s="175" t="str">
        <v/>
      </c>
      <c r="UZ98" s="175" t="str">
        <v/>
      </c>
      <c r="VA98" s="175" t="str">
        <v/>
      </c>
      <c r="VB98" s="175" t="str">
        <v/>
      </c>
      <c r="VC98" s="175" t="str">
        <v/>
      </c>
      <c r="VD98" s="175" t="str">
        <v/>
      </c>
      <c r="VE98" s="175" t="str">
        <v/>
      </c>
      <c r="VF98" s="175" t="str">
        <v/>
      </c>
      <c r="VG98" s="175" t="str">
        <v/>
      </c>
      <c r="VH98" s="175" t="str">
        <v/>
      </c>
      <c r="VI98" s="175" t="str">
        <v/>
      </c>
      <c r="VJ98" s="175" t="str">
        <v/>
      </c>
      <c r="VK98" s="175" t="str">
        <v/>
      </c>
      <c r="VL98" s="175" t="str">
        <v/>
      </c>
      <c r="VM98" s="175" t="str">
        <v/>
      </c>
      <c r="VN98" s="175" t="str">
        <v/>
      </c>
      <c r="VO98" s="175" t="str">
        <v/>
      </c>
      <c r="VP98" s="175" t="str">
        <v/>
      </c>
      <c r="VQ98" s="175" t="str">
        <v/>
      </c>
      <c r="VR98" s="175" t="str">
        <v/>
      </c>
      <c r="VS98" s="175" t="str">
        <v/>
      </c>
      <c r="VT98" s="175" t="str">
        <v/>
      </c>
      <c r="VU98" s="175" t="str">
        <v/>
      </c>
      <c r="VV98" s="175" t="str">
        <v/>
      </c>
      <c r="VW98" s="175" t="str">
        <v/>
      </c>
      <c r="VX98" s="175" t="str">
        <v/>
      </c>
      <c r="VY98" s="175" t="str">
        <v/>
      </c>
      <c r="VZ98" s="175" t="str">
        <v/>
      </c>
      <c r="WA98" s="175" t="str">
        <v/>
      </c>
      <c r="WB98" s="175" t="str">
        <v/>
      </c>
      <c r="WC98" s="175" t="str">
        <v/>
      </c>
      <c r="WD98" s="175" t="str">
        <v/>
      </c>
      <c r="WE98" s="175" t="str">
        <v/>
      </c>
      <c r="WF98" s="175" t="str">
        <v/>
      </c>
      <c r="WG98" s="175" t="str">
        <v/>
      </c>
      <c r="WH98" s="175" t="str">
        <v/>
      </c>
      <c r="WI98" s="175" t="str">
        <v/>
      </c>
      <c r="WJ98" s="175" t="str">
        <v/>
      </c>
      <c r="WK98" s="175" t="str">
        <v/>
      </c>
      <c r="WL98" s="175" t="str">
        <v/>
      </c>
      <c r="WM98" s="175" t="str">
        <v/>
      </c>
      <c r="WN98" s="175" t="str">
        <v/>
      </c>
      <c r="WO98" s="175" t="str">
        <v/>
      </c>
      <c r="WP98" s="175" t="str">
        <v/>
      </c>
      <c r="WQ98" s="175" t="str">
        <v/>
      </c>
      <c r="WR98" s="175" t="str">
        <v/>
      </c>
      <c r="WS98" s="175" t="str">
        <v/>
      </c>
      <c r="WT98" s="175" t="str">
        <v/>
      </c>
      <c r="WU98" s="175" t="str">
        <v/>
      </c>
      <c r="WV98" s="175" t="str">
        <v/>
      </c>
      <c r="WW98" s="175" t="str">
        <v/>
      </c>
      <c r="WX98" s="175" t="str">
        <v/>
      </c>
      <c r="WY98" s="175" t="str">
        <v/>
      </c>
      <c r="WZ98" s="175" t="str">
        <v/>
      </c>
      <c r="XA98" s="175" t="str">
        <v/>
      </c>
      <c r="XB98" s="175" t="str">
        <v/>
      </c>
      <c r="XC98" s="175" t="str">
        <v/>
      </c>
      <c r="XD98" s="175" t="str">
        <v/>
      </c>
      <c r="XE98" s="175" t="str">
        <v/>
      </c>
      <c r="XF98" s="175" t="str">
        <v/>
      </c>
      <c r="XG98" s="175" t="str">
        <v/>
      </c>
      <c r="XH98" s="175" t="str">
        <v/>
      </c>
      <c r="XI98" s="175" t="str">
        <v/>
      </c>
      <c r="XJ98" s="175" t="str">
        <v/>
      </c>
      <c r="XK98" s="175" t="str">
        <v/>
      </c>
      <c r="XL98" s="175" t="str">
        <v/>
      </c>
      <c r="XM98" s="175" t="str">
        <v/>
      </c>
      <c r="XN98" s="175" t="str">
        <v/>
      </c>
      <c r="XO98" s="175" t="str">
        <v/>
      </c>
      <c r="XP98" s="175" t="str">
        <v/>
      </c>
      <c r="XQ98" s="175" t="str">
        <v/>
      </c>
      <c r="XR98" s="175" t="str">
        <v/>
      </c>
      <c r="XS98" s="175" t="str">
        <v/>
      </c>
      <c r="XT98" s="175" t="str">
        <v/>
      </c>
      <c r="XU98" s="175" t="str">
        <v/>
      </c>
      <c r="XV98" s="175" t="str">
        <v/>
      </c>
      <c r="XW98" s="175" t="str">
        <v/>
      </c>
      <c r="XX98" s="175" t="str">
        <v/>
      </c>
      <c r="XY98" s="175" t="str">
        <v/>
      </c>
      <c r="XZ98" s="175" t="str">
        <v/>
      </c>
      <c r="YA98" s="175" t="str">
        <v/>
      </c>
      <c r="YB98" s="175" t="str">
        <v/>
      </c>
      <c r="YC98" s="175" t="str">
        <v/>
      </c>
      <c r="YD98" s="175" t="str">
        <v/>
      </c>
      <c r="YE98" s="175" t="str">
        <v/>
      </c>
      <c r="YF98" s="175" t="str">
        <v/>
      </c>
      <c r="YG98" s="175" t="str">
        <v/>
      </c>
      <c r="YH98" s="175" t="str">
        <v/>
      </c>
      <c r="YI98" s="175" t="str">
        <v/>
      </c>
      <c r="YJ98" s="175" t="str">
        <v/>
      </c>
      <c r="YK98" s="175" t="str">
        <v/>
      </c>
      <c r="YL98" s="175" t="str">
        <v/>
      </c>
      <c r="YM98" s="175" t="str">
        <v/>
      </c>
      <c r="YN98" s="175" t="str">
        <v/>
      </c>
      <c r="YO98" s="175" t="str">
        <v/>
      </c>
      <c r="YP98" s="175" t="str">
        <v/>
      </c>
      <c r="YQ98" s="175" t="str">
        <v/>
      </c>
      <c r="YR98" s="175" t="str">
        <v/>
      </c>
      <c r="YS98" s="175" t="str">
        <v/>
      </c>
      <c r="YT98" s="175" t="str">
        <v/>
      </c>
      <c r="YU98" s="175" t="str">
        <v/>
      </c>
      <c r="YV98" s="175" t="str">
        <v/>
      </c>
      <c r="YW98" s="175" t="str">
        <v/>
      </c>
      <c r="YX98" s="175" t="str">
        <v/>
      </c>
      <c r="YY98" s="175" t="str">
        <v/>
      </c>
      <c r="YZ98" s="175" t="str">
        <v/>
      </c>
      <c r="ZA98" s="175" t="str">
        <v/>
      </c>
      <c r="ZB98" s="175" t="str">
        <v/>
      </c>
      <c r="ZC98" s="175" t="str">
        <v/>
      </c>
      <c r="ZD98" s="175" t="str">
        <v/>
      </c>
      <c r="ZE98" s="175" t="str">
        <v/>
      </c>
      <c r="ZF98" s="175" t="str">
        <v/>
      </c>
      <c r="ZG98" s="175" t="str">
        <v/>
      </c>
      <c r="ZH98" s="175" t="str">
        <v/>
      </c>
      <c r="ZI98" s="175" t="str">
        <v/>
      </c>
      <c r="ZJ98" s="175" t="str">
        <v/>
      </c>
      <c r="ZK98" s="175" t="str">
        <v/>
      </c>
      <c r="ZL98" s="175" t="str">
        <v/>
      </c>
      <c r="ZM98" s="175" t="str">
        <v/>
      </c>
      <c r="ZN98" s="175" t="str">
        <v/>
      </c>
      <c r="ZO98" s="175" t="str">
        <v/>
      </c>
      <c r="ZP98" s="175" t="str">
        <v/>
      </c>
      <c r="ZQ98" s="175" t="str">
        <v/>
      </c>
      <c r="ZR98" s="175" t="str">
        <v/>
      </c>
      <c r="ZS98" s="175" t="str">
        <v/>
      </c>
      <c r="ZT98" s="175" t="str">
        <v/>
      </c>
      <c r="ZU98" s="175" t="str">
        <v/>
      </c>
      <c r="ZV98" s="175" t="str">
        <v/>
      </c>
      <c r="ZW98" s="175" t="str">
        <v/>
      </c>
      <c r="ZX98" s="175" t="str">
        <v/>
      </c>
      <c r="ZY98" s="175" t="str">
        <v/>
      </c>
      <c r="ZZ98" s="175" t="str">
        <v/>
      </c>
      <c r="AAA98" s="175" t="str">
        <v/>
      </c>
      <c r="AAB98" s="175" t="str">
        <v/>
      </c>
      <c r="AAC98" s="175" t="str">
        <v/>
      </c>
      <c r="AAD98" s="175" t="str">
        <v/>
      </c>
      <c r="AAE98" s="175" t="str">
        <v/>
      </c>
      <c r="AAF98" s="175" t="str">
        <v/>
      </c>
      <c r="AAG98" s="175" t="str">
        <v/>
      </c>
      <c r="AAH98" s="175" t="str">
        <v/>
      </c>
      <c r="AAI98" s="175" t="str">
        <v/>
      </c>
      <c r="AAJ98" s="175" t="str">
        <v/>
      </c>
      <c r="AAK98" s="175" t="str">
        <v/>
      </c>
      <c r="AAL98" s="175" t="str">
        <v/>
      </c>
      <c r="AAM98" s="175" t="str">
        <v/>
      </c>
      <c r="AAN98" s="175" t="str">
        <v/>
      </c>
      <c r="AAO98" s="175" t="str">
        <v/>
      </c>
      <c r="AAP98" s="175" t="str">
        <v/>
      </c>
      <c r="AAQ98" s="175" t="str">
        <v/>
      </c>
      <c r="AAR98" s="175" t="str">
        <v/>
      </c>
      <c r="AAS98" s="175" t="str">
        <v/>
      </c>
      <c r="AAT98" s="175" t="str">
        <v/>
      </c>
      <c r="AAU98" s="175" t="str">
        <v/>
      </c>
      <c r="AAV98" s="175" t="str">
        <v/>
      </c>
      <c r="AAW98" s="175" t="str">
        <v/>
      </c>
      <c r="AAX98" s="175" t="str">
        <v/>
      </c>
      <c r="AAY98" s="175" t="str">
        <v/>
      </c>
      <c r="AAZ98" s="175" t="str">
        <v/>
      </c>
      <c r="ABA98" s="175" t="str">
        <v/>
      </c>
      <c r="ABB98" s="175" t="str">
        <v/>
      </c>
      <c r="ABC98" s="175" t="str">
        <v/>
      </c>
      <c r="ABD98" s="175" t="str">
        <v/>
      </c>
      <c r="ABE98" s="175" t="str">
        <v/>
      </c>
      <c r="ABF98" s="175" t="str">
        <v/>
      </c>
      <c r="ABG98" s="175" t="str">
        <v/>
      </c>
      <c r="ABH98" s="175" t="str">
        <v/>
      </c>
      <c r="ABI98" s="175" t="str">
        <v/>
      </c>
      <c r="ABJ98" s="175" t="str">
        <v/>
      </c>
      <c r="ABK98" s="175" t="str">
        <v/>
      </c>
      <c r="ABL98" s="175" t="str">
        <v/>
      </c>
      <c r="ABM98" s="175" t="str">
        <v/>
      </c>
      <c r="ABN98" s="175" t="str">
        <v/>
      </c>
      <c r="ABO98" s="175" t="str">
        <v/>
      </c>
      <c r="ABP98" s="175" t="str">
        <v/>
      </c>
      <c r="ABQ98" s="175" t="str">
        <v/>
      </c>
      <c r="ABR98" s="175" t="str">
        <v/>
      </c>
      <c r="ABS98" s="175" t="str">
        <v/>
      </c>
      <c r="ABT98" s="175" t="str">
        <v/>
      </c>
      <c r="ABU98" s="175" t="str">
        <v/>
      </c>
      <c r="ABV98" s="175" t="str">
        <v/>
      </c>
      <c r="ABW98" s="175" t="str">
        <v/>
      </c>
      <c r="ABX98" s="175" t="str">
        <v/>
      </c>
      <c r="ABY98" s="175" t="str">
        <v/>
      </c>
      <c r="ABZ98" s="175" t="str">
        <v/>
      </c>
      <c r="ACA98" s="175" t="str">
        <v/>
      </c>
      <c r="ACB98" s="175" t="str">
        <v/>
      </c>
      <c r="ACC98" s="175" t="str">
        <v/>
      </c>
      <c r="ACD98" s="175" t="str">
        <v/>
      </c>
      <c r="ACE98" s="175" t="str">
        <v/>
      </c>
      <c r="ACF98" s="175" t="str">
        <v/>
      </c>
      <c r="ACG98" s="175" t="str">
        <v/>
      </c>
      <c r="ACH98" s="175" t="str">
        <v/>
      </c>
      <c r="ACI98" s="175" t="str">
        <v/>
      </c>
      <c r="ACJ98" s="175" t="str">
        <v/>
      </c>
      <c r="ACK98" s="175" t="str">
        <v/>
      </c>
      <c r="ACL98" s="175" t="str">
        <v/>
      </c>
      <c r="ACM98" s="175" t="str">
        <v/>
      </c>
      <c r="ACN98" s="175" t="str">
        <v/>
      </c>
      <c r="ACO98" s="175" t="str">
        <v/>
      </c>
      <c r="ACP98" s="175" t="str">
        <v/>
      </c>
      <c r="ACQ98" s="175" t="str">
        <v/>
      </c>
      <c r="ACR98" s="175" t="str">
        <v/>
      </c>
      <c r="ACS98" s="175" t="str">
        <v/>
      </c>
      <c r="ACT98" s="175" t="str">
        <v/>
      </c>
      <c r="ACU98" s="175" t="str">
        <v/>
      </c>
      <c r="ACV98" s="175" t="str">
        <v/>
      </c>
      <c r="ACW98" s="175" t="str">
        <v/>
      </c>
      <c r="ACX98" s="175" t="str">
        <v/>
      </c>
      <c r="ACY98" s="175" t="str">
        <v/>
      </c>
      <c r="ACZ98" s="175" t="str">
        <v/>
      </c>
      <c r="ADA98" s="175" t="str">
        <v/>
      </c>
      <c r="ADB98" s="175" t="str">
        <v/>
      </c>
      <c r="ADC98" s="175" t="str">
        <v/>
      </c>
      <c r="ADD98" s="175" t="str">
        <v/>
      </c>
      <c r="ADE98" s="175" t="str">
        <v/>
      </c>
      <c r="ADF98" s="175" t="str">
        <v/>
      </c>
      <c r="ADG98" s="175" t="str">
        <v/>
      </c>
      <c r="ADH98" s="175" t="str">
        <v/>
      </c>
      <c r="ADI98" s="175" t="str">
        <v/>
      </c>
      <c r="ADJ98" s="175" t="str">
        <v/>
      </c>
      <c r="ADK98" s="175" t="str">
        <v/>
      </c>
      <c r="ADL98" s="175" t="str">
        <v/>
      </c>
      <c r="ADM98" s="175" t="str">
        <v/>
      </c>
      <c r="ADN98" s="175" t="str">
        <v/>
      </c>
      <c r="ADO98" s="175" t="str">
        <v/>
      </c>
      <c r="ADP98" s="175" t="str">
        <v/>
      </c>
      <c r="ADQ98" s="175" t="str">
        <v/>
      </c>
      <c r="ADR98" s="175" t="str">
        <v/>
      </c>
      <c r="ADS98" s="175" t="str">
        <v/>
      </c>
      <c r="ADT98" s="175" t="str">
        <v/>
      </c>
      <c r="ADU98" s="175" t="str">
        <v/>
      </c>
      <c r="ADV98" s="175" t="str">
        <v/>
      </c>
      <c r="ADW98" s="175" t="str">
        <v/>
      </c>
      <c r="ADX98" s="175" t="str">
        <v/>
      </c>
      <c r="ADY98" s="175" t="str">
        <v/>
      </c>
      <c r="ADZ98" s="175" t="str">
        <v/>
      </c>
      <c r="AEA98" s="175" t="str">
        <v/>
      </c>
      <c r="AEB98" s="175" t="str">
        <v/>
      </c>
      <c r="AEC98" s="175" t="str">
        <v/>
      </c>
      <c r="AED98" s="175" t="str">
        <v/>
      </c>
      <c r="AEE98" s="175" t="str">
        <v/>
      </c>
      <c r="AEF98" s="175" t="str">
        <v/>
      </c>
      <c r="AEG98" s="175" t="str">
        <v/>
      </c>
      <c r="AEH98" s="175" t="str">
        <v/>
      </c>
      <c r="AEI98" s="175" t="str">
        <v/>
      </c>
      <c r="AEJ98" s="175" t="str">
        <v/>
      </c>
      <c r="AEK98" s="175" t="str">
        <v/>
      </c>
      <c r="AEL98" s="175" t="str">
        <v/>
      </c>
      <c r="AEM98" s="175" t="str">
        <v/>
      </c>
      <c r="AEN98" s="175" t="str">
        <v/>
      </c>
      <c r="AEO98" s="175" t="str">
        <v/>
      </c>
      <c r="AEP98" s="175" t="str">
        <v/>
      </c>
      <c r="AEQ98" s="175" t="str">
        <v/>
      </c>
      <c r="AER98" s="175" t="str">
        <v/>
      </c>
      <c r="AES98" s="175" t="str">
        <v/>
      </c>
      <c r="AET98" s="175" t="str">
        <v/>
      </c>
      <c r="AEU98" s="175" t="str">
        <v/>
      </c>
      <c r="AEV98" s="175" t="str">
        <v/>
      </c>
      <c r="AEW98" s="175" t="str">
        <v/>
      </c>
      <c r="AEX98" s="175" t="str">
        <v/>
      </c>
      <c r="AEY98" s="175" t="str">
        <v/>
      </c>
      <c r="AEZ98" s="175" t="str">
        <v/>
      </c>
      <c r="AFA98" s="175" t="str">
        <v/>
      </c>
      <c r="AFB98" s="175" t="str">
        <v/>
      </c>
      <c r="AFC98" s="175" t="str">
        <v/>
      </c>
      <c r="AFD98" s="175" t="str">
        <v/>
      </c>
      <c r="AFE98" s="175" t="str">
        <v/>
      </c>
      <c r="AFF98" s="175" t="str">
        <v/>
      </c>
      <c r="AFG98" s="175" t="str">
        <v/>
      </c>
      <c r="AFH98" s="175" t="str">
        <v/>
      </c>
      <c r="AFI98" s="175" t="str">
        <v/>
      </c>
      <c r="AFJ98" s="175" t="str">
        <v/>
      </c>
      <c r="AFK98" s="175" t="str">
        <v/>
      </c>
      <c r="AFL98" s="175" t="str">
        <v/>
      </c>
      <c r="AFM98" s="175" t="str">
        <v/>
      </c>
      <c r="AFN98" s="175" t="str">
        <v/>
      </c>
      <c r="AFO98" s="175" t="str">
        <v/>
      </c>
      <c r="AFP98" s="175" t="str">
        <v/>
      </c>
      <c r="AFQ98" s="175" t="str">
        <v/>
      </c>
      <c r="AFR98" s="175" t="str">
        <v/>
      </c>
      <c r="AFS98" s="175" t="str">
        <v/>
      </c>
      <c r="AFT98" s="175" t="str">
        <v/>
      </c>
      <c r="AFU98" s="175" t="str">
        <v/>
      </c>
      <c r="AFV98" s="175" t="str">
        <v/>
      </c>
      <c r="AFW98" s="175" t="str">
        <v/>
      </c>
      <c r="AFX98" s="175" t="str">
        <v/>
      </c>
      <c r="AFY98" s="175" t="str">
        <v/>
      </c>
      <c r="AFZ98" s="175" t="str">
        <v/>
      </c>
      <c r="AGA98" s="175" t="str">
        <v/>
      </c>
      <c r="AGB98" s="175" t="str">
        <v/>
      </c>
      <c r="AGC98" s="175" t="str">
        <v/>
      </c>
      <c r="AGD98" s="175" t="str">
        <v/>
      </c>
      <c r="AGE98" s="175" t="str">
        <v/>
      </c>
      <c r="AGF98" s="175" t="str">
        <v/>
      </c>
      <c r="AGG98" s="175" t="str">
        <v/>
      </c>
      <c r="AGH98" s="175" t="str">
        <v/>
      </c>
      <c r="AGI98" s="175" t="str">
        <v/>
      </c>
      <c r="AGJ98" s="175" t="str">
        <v/>
      </c>
      <c r="AGK98" s="175" t="str">
        <v/>
      </c>
      <c r="AGL98" s="175" t="str">
        <v/>
      </c>
      <c r="AGM98" s="175" t="str">
        <v/>
      </c>
      <c r="AGN98" s="175" t="str">
        <v/>
      </c>
      <c r="AGO98" s="175" t="str">
        <v/>
      </c>
      <c r="AGP98" s="175" t="str">
        <v/>
      </c>
      <c r="AGQ98" s="175" t="str">
        <v/>
      </c>
      <c r="AGR98" s="175" t="str">
        <v/>
      </c>
      <c r="AGS98" s="175" t="str">
        <v/>
      </c>
      <c r="AGT98" s="175" t="str">
        <v/>
      </c>
      <c r="AGU98" s="175" t="str">
        <v/>
      </c>
      <c r="AGV98" s="175" t="str">
        <v/>
      </c>
      <c r="AGW98" s="175" t="str">
        <v/>
      </c>
      <c r="AGX98" s="175" t="str">
        <v/>
      </c>
      <c r="AGY98" s="175" t="str">
        <v/>
      </c>
      <c r="AGZ98" s="175" t="str">
        <v/>
      </c>
      <c r="AHA98" s="175" t="str">
        <v/>
      </c>
      <c r="AHB98" s="175" t="str">
        <v/>
      </c>
      <c r="AHC98" s="175" t="str">
        <v/>
      </c>
      <c r="AHD98" s="175" t="str">
        <v/>
      </c>
      <c r="AHE98" s="175" t="str">
        <v/>
      </c>
      <c r="AHF98" s="175" t="str">
        <v/>
      </c>
      <c r="AHG98" s="175" t="str">
        <v/>
      </c>
      <c r="AHH98" s="175" t="str">
        <v/>
      </c>
      <c r="AHI98" s="175" t="str">
        <v/>
      </c>
      <c r="AHJ98" s="175" t="str">
        <v/>
      </c>
      <c r="AHK98" s="175" t="str">
        <v/>
      </c>
      <c r="AHL98" s="175" t="str">
        <v/>
      </c>
      <c r="AHM98" s="175" t="str">
        <v/>
      </c>
      <c r="AHN98" s="175" t="str">
        <v/>
      </c>
      <c r="AHO98" s="175" t="str">
        <v/>
      </c>
      <c r="AHP98" s="175" t="str">
        <v/>
      </c>
      <c r="AHQ98" s="175" t="str">
        <v/>
      </c>
      <c r="AHR98" s="175" t="str">
        <v/>
      </c>
      <c r="AHS98" s="175" t="str">
        <v/>
      </c>
      <c r="AHT98" s="175" t="str">
        <v/>
      </c>
      <c r="AHU98" s="175" t="str">
        <v/>
      </c>
      <c r="AHV98" s="175" t="str">
        <v/>
      </c>
      <c r="AHW98" s="175" t="str">
        <v/>
      </c>
      <c r="AHX98" s="175" t="str">
        <v/>
      </c>
      <c r="AHY98" s="175" t="str">
        <v/>
      </c>
      <c r="AHZ98" s="175" t="str">
        <v/>
      </c>
      <c r="AIA98" s="175" t="str">
        <v/>
      </c>
      <c r="AIB98" s="175" t="str">
        <v/>
      </c>
      <c r="AIC98" s="175" t="str">
        <v/>
      </c>
      <c r="AID98" s="175" t="str">
        <v/>
      </c>
      <c r="AIE98" s="175" t="str">
        <v/>
      </c>
      <c r="AIF98" s="175" t="str">
        <v/>
      </c>
      <c r="AIG98" s="175" t="str">
        <v/>
      </c>
      <c r="AIH98" s="175" t="str">
        <v/>
      </c>
      <c r="AII98" s="175" t="str">
        <v/>
      </c>
      <c r="AIJ98" s="175" t="str">
        <v/>
      </c>
      <c r="AIK98" s="175" t="str">
        <v/>
      </c>
      <c r="AIL98" s="175" t="str">
        <v/>
      </c>
      <c r="AIM98" s="175" t="str">
        <v/>
      </c>
      <c r="AIN98" s="175" t="str">
        <v/>
      </c>
      <c r="AIO98" s="175" t="str">
        <v/>
      </c>
      <c r="AIP98" s="175" t="str">
        <v/>
      </c>
      <c r="AIQ98" s="175" t="str">
        <v/>
      </c>
      <c r="AIR98" s="175" t="str">
        <v/>
      </c>
      <c r="AIS98" s="175" t="str">
        <v/>
      </c>
      <c r="AIT98" s="175" t="str">
        <v/>
      </c>
      <c r="AIU98" s="175" t="str">
        <v/>
      </c>
      <c r="AIV98" s="175" t="str">
        <v/>
      </c>
      <c r="AIW98" s="175" t="str">
        <v/>
      </c>
      <c r="AIX98" s="175" t="str">
        <v/>
      </c>
      <c r="AIY98" s="175" t="str">
        <v/>
      </c>
      <c r="AIZ98" s="175" t="str">
        <v/>
      </c>
      <c r="AJA98" s="175" t="str">
        <v/>
      </c>
      <c r="AJB98" s="175" t="str">
        <v/>
      </c>
      <c r="AJC98" s="175" t="str">
        <v/>
      </c>
      <c r="AJD98" s="175" t="str">
        <v/>
      </c>
      <c r="AJE98" s="175" t="str">
        <v/>
      </c>
      <c r="AJF98" s="175" t="str">
        <v/>
      </c>
      <c r="AJG98" s="175" t="str">
        <v/>
      </c>
      <c r="AJH98" s="175" t="str">
        <v/>
      </c>
      <c r="AJI98" s="175" t="str">
        <v/>
      </c>
      <c r="AJJ98" s="175" t="str">
        <v/>
      </c>
      <c r="AJK98" s="175" t="str">
        <v/>
      </c>
      <c r="AJL98" s="175" t="str">
        <v/>
      </c>
      <c r="AJM98" s="175" t="str">
        <v/>
      </c>
      <c r="AJN98" s="175" t="str">
        <v/>
      </c>
      <c r="AJO98" s="175" t="str">
        <v/>
      </c>
      <c r="AJP98" s="175" t="str">
        <v/>
      </c>
      <c r="AJQ98" s="175" t="str">
        <v/>
      </c>
      <c r="AJR98" s="175" t="str">
        <v/>
      </c>
      <c r="AJS98" s="175" t="str">
        <v/>
      </c>
      <c r="AJT98" s="175" t="str">
        <v/>
      </c>
      <c r="AJU98" s="175" t="str">
        <v/>
      </c>
      <c r="AJV98" s="175" t="str">
        <v/>
      </c>
      <c r="AJW98" s="175" t="str">
        <v/>
      </c>
      <c r="AJX98" s="175" t="str">
        <v/>
      </c>
      <c r="AJY98" s="175" t="str">
        <v/>
      </c>
      <c r="AJZ98" s="175" t="str">
        <v/>
      </c>
      <c r="AKA98" s="175" t="str">
        <v/>
      </c>
      <c r="AKB98" s="175" t="str">
        <v/>
      </c>
      <c r="AKC98" s="175" t="str">
        <v/>
      </c>
      <c r="AKD98" s="175" t="str">
        <v/>
      </c>
      <c r="AKE98" s="175" t="str">
        <v/>
      </c>
      <c r="AKF98" s="175" t="str">
        <v/>
      </c>
      <c r="AKG98" s="175" t="str">
        <v/>
      </c>
      <c r="AKH98" s="175" t="str">
        <v/>
      </c>
      <c r="AKI98" s="175" t="str">
        <v/>
      </c>
      <c r="AKJ98" s="175" t="str">
        <v/>
      </c>
      <c r="AKK98" s="175" t="str">
        <v/>
      </c>
      <c r="AKL98" s="175" t="str">
        <v/>
      </c>
      <c r="AKM98" s="175" t="str">
        <v/>
      </c>
      <c r="AKN98" s="175" t="str">
        <v/>
      </c>
      <c r="AKO98" s="175" t="str">
        <v/>
      </c>
      <c r="AKP98" s="175" t="str">
        <v/>
      </c>
      <c r="AKQ98" s="175" t="str">
        <v/>
      </c>
      <c r="AKR98" s="175" t="str">
        <v/>
      </c>
      <c r="AKS98" s="175" t="str">
        <v/>
      </c>
      <c r="AKT98" s="175" t="str">
        <v/>
      </c>
      <c r="AKU98" s="175" t="str">
        <v/>
      </c>
      <c r="AKV98" s="175" t="str">
        <v/>
      </c>
      <c r="AKW98" s="175" t="str">
        <v/>
      </c>
      <c r="AKX98" s="175" t="str">
        <v/>
      </c>
      <c r="AKY98" s="175" t="str">
        <v/>
      </c>
      <c r="AKZ98" s="175" t="str">
        <v/>
      </c>
      <c r="ALA98" s="175" t="str">
        <v/>
      </c>
      <c r="ALB98" s="175" t="str">
        <v/>
      </c>
      <c r="ALC98" s="175" t="str">
        <v/>
      </c>
      <c r="ALD98" s="175" t="str">
        <v/>
      </c>
      <c r="ALE98" s="175" t="str">
        <v/>
      </c>
      <c r="ALF98" s="175" t="str">
        <v/>
      </c>
      <c r="ALG98" s="175" t="str">
        <v/>
      </c>
      <c r="ALH98" s="175" t="str">
        <v/>
      </c>
      <c r="ALI98" s="175" t="str">
        <v/>
      </c>
      <c r="ALJ98" s="175" t="str">
        <v/>
      </c>
      <c r="ALK98" s="175" t="str">
        <v/>
      </c>
      <c r="ALL98" s="175" t="str">
        <v/>
      </c>
      <c r="ALM98" s="175" t="str">
        <v/>
      </c>
      <c r="ALN98" s="175" t="str">
        <v/>
      </c>
      <c r="ALO98" s="175" t="str">
        <v/>
      </c>
      <c r="ALP98" s="175" t="str">
        <v/>
      </c>
      <c r="ALQ98" s="175" t="str">
        <v/>
      </c>
      <c r="ALR98" s="175" t="str">
        <v/>
      </c>
      <c r="ALS98" s="175" t="str">
        <v/>
      </c>
      <c r="ALT98" s="175" t="str">
        <v/>
      </c>
      <c r="ALU98" s="175" t="str">
        <v/>
      </c>
      <c r="ALV98" s="175" t="str">
        <v/>
      </c>
      <c r="ALW98" s="175" t="str">
        <v/>
      </c>
      <c r="ALX98" s="176" t="str">
        <v/>
      </c>
    </row>
    <row r="99" spans="1:1012" ht="14.4" customHeight="1" x14ac:dyDescent="0.3">
      <c r="A99" s="99" t="str">
        <f t="shared" si="1"/>
        <v/>
      </c>
      <c r="B99" s="190" t="str">
        <f>IF(Calculations[[#This Row],[Adoption Year]]&lt;=Plan_Yrs,Inv*(1+YoY_Inv)^Calculations[[#This Row],[Adoption Year]],"")</f>
        <v/>
      </c>
      <c r="C99" s="190" t="str">
        <f>IF(Calculations[[#This Row],[Adoption Year]]&lt;= Plan_Yrs, Calculations[[#This Row],[Investment]]/(1+DR)^Calculations[[#This Row],[Adoption Year]],"")</f>
        <v/>
      </c>
      <c r="D99" s="190" t="str">
        <f>IF(Calculations[[#This Row],[Adoption Year]]&lt;=Plan_Yrs,
   IF(DR=0,
      Ben*((1+YoY_Ben))^Calculations[[#This Row],[Adoption Year]] * Ben_Life / (1+DR)^Calculations[[#This Row],[Adoption Year]],
      Ben * ((1+YoY_Ben)/(1+DR))^Calculations[[#This Row],[Adoption Year]] * (1 - (1/(1+DR))^Ben_Life) / DR
   ),
   ""
)</f>
        <v/>
      </c>
      <c r="E99" s="190" t="str">
        <f>IF(Calculations[[#This Row],[Adoption Year]]&lt;= Plan_Yrs,Calculations[[#This Row],[Lifetime Benefits PV]]-Calculations[[#This Row],[Investment PV]],"")</f>
        <v/>
      </c>
      <c r="F99" s="190" t="str">
        <f>IF(Calculations[[#This Row],[Adoption Year]]&lt;= Plan_Yrs, MAX(Calculations[NPV])-Calculations[[#This Row],[NPV]],"")</f>
        <v/>
      </c>
      <c r="G99" s="193" t="str">
        <f>IF(Calculations[[#This Row],[Adoption Year]]&lt;= Plan_Yrs, AVERAGE(M99:ALX99),"")</f>
        <v/>
      </c>
      <c r="H99" s="194" t="str">
        <f>IF(Calculations[[#This Row],[Adoption Year]]&lt;= Plan_Yrs, MAX(Calculations[NPV Mean])-Calculations[[#This Row],[NPV Mean]],"")</f>
        <v/>
      </c>
      <c r="I99"/>
      <c r="J99" s="6"/>
      <c r="K99" s="66">
        <v>32</v>
      </c>
      <c r="L99" s="180" t="str">
        <f>Calculations[[#This Row],[NPV]]</f>
        <v/>
      </c>
      <c r="M99" s="175" t="str">
        <v/>
      </c>
      <c r="N99" s="175" t="str">
        <v/>
      </c>
      <c r="O99" s="175" t="str">
        <v/>
      </c>
      <c r="P99" s="175" t="str">
        <v/>
      </c>
      <c r="Q99" s="175" t="str">
        <v/>
      </c>
      <c r="R99" s="175" t="str">
        <v/>
      </c>
      <c r="S99" s="175" t="str">
        <v/>
      </c>
      <c r="T99" s="175" t="str">
        <v/>
      </c>
      <c r="U99" s="175" t="str">
        <v/>
      </c>
      <c r="V99" s="175" t="str">
        <v/>
      </c>
      <c r="W99" s="175" t="str">
        <v/>
      </c>
      <c r="X99" s="175" t="str">
        <v/>
      </c>
      <c r="Y99" s="175" t="str">
        <v/>
      </c>
      <c r="Z99" s="175" t="str">
        <v/>
      </c>
      <c r="AA99" s="175" t="str">
        <v/>
      </c>
      <c r="AB99" s="175" t="str">
        <v/>
      </c>
      <c r="AC99" s="175" t="str">
        <v/>
      </c>
      <c r="AD99" s="175" t="str">
        <v/>
      </c>
      <c r="AE99" s="175" t="str">
        <v/>
      </c>
      <c r="AF99" s="175" t="str">
        <v/>
      </c>
      <c r="AG99" s="175" t="str">
        <v/>
      </c>
      <c r="AH99" s="175" t="str">
        <v/>
      </c>
      <c r="AI99" s="175" t="str">
        <v/>
      </c>
      <c r="AJ99" s="175" t="str">
        <v/>
      </c>
      <c r="AK99" s="175" t="str">
        <v/>
      </c>
      <c r="AL99" s="175" t="str">
        <v/>
      </c>
      <c r="AM99" s="175" t="str">
        <v/>
      </c>
      <c r="AN99" s="175" t="str">
        <v/>
      </c>
      <c r="AO99" s="175" t="str">
        <v/>
      </c>
      <c r="AP99" s="175" t="str">
        <v/>
      </c>
      <c r="AQ99" s="175" t="str">
        <v/>
      </c>
      <c r="AR99" s="175" t="str">
        <v/>
      </c>
      <c r="AS99" s="175" t="str">
        <v/>
      </c>
      <c r="AT99" s="175" t="str">
        <v/>
      </c>
      <c r="AU99" s="175" t="str">
        <v/>
      </c>
      <c r="AV99" s="175" t="str">
        <v/>
      </c>
      <c r="AW99" s="175" t="str">
        <v/>
      </c>
      <c r="AX99" s="175" t="str">
        <v/>
      </c>
      <c r="AY99" s="175" t="str">
        <v/>
      </c>
      <c r="AZ99" s="175" t="str">
        <v/>
      </c>
      <c r="BA99" s="175" t="str">
        <v/>
      </c>
      <c r="BB99" s="175" t="str">
        <v/>
      </c>
      <c r="BC99" s="175" t="str">
        <v/>
      </c>
      <c r="BD99" s="175" t="str">
        <v/>
      </c>
      <c r="BE99" s="175" t="str">
        <v/>
      </c>
      <c r="BF99" s="175" t="str">
        <v/>
      </c>
      <c r="BG99" s="175" t="str">
        <v/>
      </c>
      <c r="BH99" s="175" t="str">
        <v/>
      </c>
      <c r="BI99" s="175" t="str">
        <v/>
      </c>
      <c r="BJ99" s="175" t="str">
        <v/>
      </c>
      <c r="BK99" s="175" t="str">
        <v/>
      </c>
      <c r="BL99" s="175" t="str">
        <v/>
      </c>
      <c r="BM99" s="175" t="str">
        <v/>
      </c>
      <c r="BN99" s="175" t="str">
        <v/>
      </c>
      <c r="BO99" s="175" t="str">
        <v/>
      </c>
      <c r="BP99" s="175" t="str">
        <v/>
      </c>
      <c r="BQ99" s="175" t="str">
        <v/>
      </c>
      <c r="BR99" s="175" t="str">
        <v/>
      </c>
      <c r="BS99" s="175" t="str">
        <v/>
      </c>
      <c r="BT99" s="175" t="str">
        <v/>
      </c>
      <c r="BU99" s="175" t="str">
        <v/>
      </c>
      <c r="BV99" s="175" t="str">
        <v/>
      </c>
      <c r="BW99" s="175" t="str">
        <v/>
      </c>
      <c r="BX99" s="175" t="str">
        <v/>
      </c>
      <c r="BY99" s="175" t="str">
        <v/>
      </c>
      <c r="BZ99" s="175" t="str">
        <v/>
      </c>
      <c r="CA99" s="175" t="str">
        <v/>
      </c>
      <c r="CB99" s="175" t="str">
        <v/>
      </c>
      <c r="CC99" s="175" t="str">
        <v/>
      </c>
      <c r="CD99" s="175" t="str">
        <v/>
      </c>
      <c r="CE99" s="175" t="str">
        <v/>
      </c>
      <c r="CF99" s="175" t="str">
        <v/>
      </c>
      <c r="CG99" s="175" t="str">
        <v/>
      </c>
      <c r="CH99" s="175" t="str">
        <v/>
      </c>
      <c r="CI99" s="175" t="str">
        <v/>
      </c>
      <c r="CJ99" s="175" t="str">
        <v/>
      </c>
      <c r="CK99" s="175" t="str">
        <v/>
      </c>
      <c r="CL99" s="175" t="str">
        <v/>
      </c>
      <c r="CM99" s="175" t="str">
        <v/>
      </c>
      <c r="CN99" s="175" t="str">
        <v/>
      </c>
      <c r="CO99" s="175" t="str">
        <v/>
      </c>
      <c r="CP99" s="175" t="str">
        <v/>
      </c>
      <c r="CQ99" s="175" t="str">
        <v/>
      </c>
      <c r="CR99" s="175" t="str">
        <v/>
      </c>
      <c r="CS99" s="175" t="str">
        <v/>
      </c>
      <c r="CT99" s="175" t="str">
        <v/>
      </c>
      <c r="CU99" s="175" t="str">
        <v/>
      </c>
      <c r="CV99" s="175" t="str">
        <v/>
      </c>
      <c r="CW99" s="175" t="str">
        <v/>
      </c>
      <c r="CX99" s="175" t="str">
        <v/>
      </c>
      <c r="CY99" s="175" t="str">
        <v/>
      </c>
      <c r="CZ99" s="175" t="str">
        <v/>
      </c>
      <c r="DA99" s="175" t="str">
        <v/>
      </c>
      <c r="DB99" s="175" t="str">
        <v/>
      </c>
      <c r="DC99" s="175" t="str">
        <v/>
      </c>
      <c r="DD99" s="175" t="str">
        <v/>
      </c>
      <c r="DE99" s="175" t="str">
        <v/>
      </c>
      <c r="DF99" s="175" t="str">
        <v/>
      </c>
      <c r="DG99" s="175" t="str">
        <v/>
      </c>
      <c r="DH99" s="175" t="str">
        <v/>
      </c>
      <c r="DI99" s="175" t="str">
        <v/>
      </c>
      <c r="DJ99" s="175" t="str">
        <v/>
      </c>
      <c r="DK99" s="175" t="str">
        <v/>
      </c>
      <c r="DL99" s="175" t="str">
        <v/>
      </c>
      <c r="DM99" s="175" t="str">
        <v/>
      </c>
      <c r="DN99" s="175" t="str">
        <v/>
      </c>
      <c r="DO99" s="175" t="str">
        <v/>
      </c>
      <c r="DP99" s="175" t="str">
        <v/>
      </c>
      <c r="DQ99" s="175" t="str">
        <v/>
      </c>
      <c r="DR99" s="175" t="str">
        <v/>
      </c>
      <c r="DS99" s="175" t="str">
        <v/>
      </c>
      <c r="DT99" s="175" t="str">
        <v/>
      </c>
      <c r="DU99" s="175" t="str">
        <v/>
      </c>
      <c r="DV99" s="175" t="str">
        <v/>
      </c>
      <c r="DW99" s="175" t="str">
        <v/>
      </c>
      <c r="DX99" s="175" t="str">
        <v/>
      </c>
      <c r="DY99" s="175" t="str">
        <v/>
      </c>
      <c r="DZ99" s="175" t="str">
        <v/>
      </c>
      <c r="EA99" s="175" t="str">
        <v/>
      </c>
      <c r="EB99" s="175" t="str">
        <v/>
      </c>
      <c r="EC99" s="175" t="str">
        <v/>
      </c>
      <c r="ED99" s="175" t="str">
        <v/>
      </c>
      <c r="EE99" s="175" t="str">
        <v/>
      </c>
      <c r="EF99" s="175" t="str">
        <v/>
      </c>
      <c r="EG99" s="175" t="str">
        <v/>
      </c>
      <c r="EH99" s="175" t="str">
        <v/>
      </c>
      <c r="EI99" s="175" t="str">
        <v/>
      </c>
      <c r="EJ99" s="175" t="str">
        <v/>
      </c>
      <c r="EK99" s="175" t="str">
        <v/>
      </c>
      <c r="EL99" s="175" t="str">
        <v/>
      </c>
      <c r="EM99" s="175" t="str">
        <v/>
      </c>
      <c r="EN99" s="175" t="str">
        <v/>
      </c>
      <c r="EO99" s="175" t="str">
        <v/>
      </c>
      <c r="EP99" s="175" t="str">
        <v/>
      </c>
      <c r="EQ99" s="175" t="str">
        <v/>
      </c>
      <c r="ER99" s="175" t="str">
        <v/>
      </c>
      <c r="ES99" s="175" t="str">
        <v/>
      </c>
      <c r="ET99" s="175" t="str">
        <v/>
      </c>
      <c r="EU99" s="175" t="str">
        <v/>
      </c>
      <c r="EV99" s="175" t="str">
        <v/>
      </c>
      <c r="EW99" s="175" t="str">
        <v/>
      </c>
      <c r="EX99" s="175" t="str">
        <v/>
      </c>
      <c r="EY99" s="175" t="str">
        <v/>
      </c>
      <c r="EZ99" s="175" t="str">
        <v/>
      </c>
      <c r="FA99" s="175" t="str">
        <v/>
      </c>
      <c r="FB99" s="175" t="str">
        <v/>
      </c>
      <c r="FC99" s="175" t="str">
        <v/>
      </c>
      <c r="FD99" s="175" t="str">
        <v/>
      </c>
      <c r="FE99" s="175" t="str">
        <v/>
      </c>
      <c r="FF99" s="175" t="str">
        <v/>
      </c>
      <c r="FG99" s="175" t="str">
        <v/>
      </c>
      <c r="FH99" s="175" t="str">
        <v/>
      </c>
      <c r="FI99" s="175" t="str">
        <v/>
      </c>
      <c r="FJ99" s="175" t="str">
        <v/>
      </c>
      <c r="FK99" s="175" t="str">
        <v/>
      </c>
      <c r="FL99" s="175" t="str">
        <v/>
      </c>
      <c r="FM99" s="175" t="str">
        <v/>
      </c>
      <c r="FN99" s="175" t="str">
        <v/>
      </c>
      <c r="FO99" s="175" t="str">
        <v/>
      </c>
      <c r="FP99" s="175" t="str">
        <v/>
      </c>
      <c r="FQ99" s="175" t="str">
        <v/>
      </c>
      <c r="FR99" s="175" t="str">
        <v/>
      </c>
      <c r="FS99" s="175" t="str">
        <v/>
      </c>
      <c r="FT99" s="175" t="str">
        <v/>
      </c>
      <c r="FU99" s="175" t="str">
        <v/>
      </c>
      <c r="FV99" s="175" t="str">
        <v/>
      </c>
      <c r="FW99" s="175" t="str">
        <v/>
      </c>
      <c r="FX99" s="175" t="str">
        <v/>
      </c>
      <c r="FY99" s="175" t="str">
        <v/>
      </c>
      <c r="FZ99" s="175" t="str">
        <v/>
      </c>
      <c r="GA99" s="175" t="str">
        <v/>
      </c>
      <c r="GB99" s="175" t="str">
        <v/>
      </c>
      <c r="GC99" s="175" t="str">
        <v/>
      </c>
      <c r="GD99" s="175" t="str">
        <v/>
      </c>
      <c r="GE99" s="175" t="str">
        <v/>
      </c>
      <c r="GF99" s="175" t="str">
        <v/>
      </c>
      <c r="GG99" s="175" t="str">
        <v/>
      </c>
      <c r="GH99" s="175" t="str">
        <v/>
      </c>
      <c r="GI99" s="175" t="str">
        <v/>
      </c>
      <c r="GJ99" s="175" t="str">
        <v/>
      </c>
      <c r="GK99" s="175" t="str">
        <v/>
      </c>
      <c r="GL99" s="175" t="str">
        <v/>
      </c>
      <c r="GM99" s="175" t="str">
        <v/>
      </c>
      <c r="GN99" s="175" t="str">
        <v/>
      </c>
      <c r="GO99" s="175" t="str">
        <v/>
      </c>
      <c r="GP99" s="175" t="str">
        <v/>
      </c>
      <c r="GQ99" s="175" t="str">
        <v/>
      </c>
      <c r="GR99" s="175" t="str">
        <v/>
      </c>
      <c r="GS99" s="175" t="str">
        <v/>
      </c>
      <c r="GT99" s="175" t="str">
        <v/>
      </c>
      <c r="GU99" s="175" t="str">
        <v/>
      </c>
      <c r="GV99" s="175" t="str">
        <v/>
      </c>
      <c r="GW99" s="175" t="str">
        <v/>
      </c>
      <c r="GX99" s="175" t="str">
        <v/>
      </c>
      <c r="GY99" s="175" t="str">
        <v/>
      </c>
      <c r="GZ99" s="175" t="str">
        <v/>
      </c>
      <c r="HA99" s="175" t="str">
        <v/>
      </c>
      <c r="HB99" s="175" t="str">
        <v/>
      </c>
      <c r="HC99" s="175" t="str">
        <v/>
      </c>
      <c r="HD99" s="175" t="str">
        <v/>
      </c>
      <c r="HE99" s="175" t="str">
        <v/>
      </c>
      <c r="HF99" s="175" t="str">
        <v/>
      </c>
      <c r="HG99" s="175" t="str">
        <v/>
      </c>
      <c r="HH99" s="175" t="str">
        <v/>
      </c>
      <c r="HI99" s="175" t="str">
        <v/>
      </c>
      <c r="HJ99" s="175" t="str">
        <v/>
      </c>
      <c r="HK99" s="175" t="str">
        <v/>
      </c>
      <c r="HL99" s="175" t="str">
        <v/>
      </c>
      <c r="HM99" s="175" t="str">
        <v/>
      </c>
      <c r="HN99" s="175" t="str">
        <v/>
      </c>
      <c r="HO99" s="175" t="str">
        <v/>
      </c>
      <c r="HP99" s="175" t="str">
        <v/>
      </c>
      <c r="HQ99" s="175" t="str">
        <v/>
      </c>
      <c r="HR99" s="175" t="str">
        <v/>
      </c>
      <c r="HS99" s="175" t="str">
        <v/>
      </c>
      <c r="HT99" s="175" t="str">
        <v/>
      </c>
      <c r="HU99" s="175" t="str">
        <v/>
      </c>
      <c r="HV99" s="175" t="str">
        <v/>
      </c>
      <c r="HW99" s="175" t="str">
        <v/>
      </c>
      <c r="HX99" s="175" t="str">
        <v/>
      </c>
      <c r="HY99" s="175" t="str">
        <v/>
      </c>
      <c r="HZ99" s="175" t="str">
        <v/>
      </c>
      <c r="IA99" s="175" t="str">
        <v/>
      </c>
      <c r="IB99" s="175" t="str">
        <v/>
      </c>
      <c r="IC99" s="175" t="str">
        <v/>
      </c>
      <c r="ID99" s="175" t="str">
        <v/>
      </c>
      <c r="IE99" s="175" t="str">
        <v/>
      </c>
      <c r="IF99" s="175" t="str">
        <v/>
      </c>
      <c r="IG99" s="175" t="str">
        <v/>
      </c>
      <c r="IH99" s="175" t="str">
        <v/>
      </c>
      <c r="II99" s="175" t="str">
        <v/>
      </c>
      <c r="IJ99" s="175" t="str">
        <v/>
      </c>
      <c r="IK99" s="175" t="str">
        <v/>
      </c>
      <c r="IL99" s="175" t="str">
        <v/>
      </c>
      <c r="IM99" s="175" t="str">
        <v/>
      </c>
      <c r="IN99" s="175" t="str">
        <v/>
      </c>
      <c r="IO99" s="175" t="str">
        <v/>
      </c>
      <c r="IP99" s="175" t="str">
        <v/>
      </c>
      <c r="IQ99" s="175" t="str">
        <v/>
      </c>
      <c r="IR99" s="175" t="str">
        <v/>
      </c>
      <c r="IS99" s="175" t="str">
        <v/>
      </c>
      <c r="IT99" s="175" t="str">
        <v/>
      </c>
      <c r="IU99" s="175" t="str">
        <v/>
      </c>
      <c r="IV99" s="175" t="str">
        <v/>
      </c>
      <c r="IW99" s="175" t="str">
        <v/>
      </c>
      <c r="IX99" s="175" t="str">
        <v/>
      </c>
      <c r="IY99" s="175" t="str">
        <v/>
      </c>
      <c r="IZ99" s="175" t="str">
        <v/>
      </c>
      <c r="JA99" s="175" t="str">
        <v/>
      </c>
      <c r="JB99" s="175" t="str">
        <v/>
      </c>
      <c r="JC99" s="175" t="str">
        <v/>
      </c>
      <c r="JD99" s="175" t="str">
        <v/>
      </c>
      <c r="JE99" s="175" t="str">
        <v/>
      </c>
      <c r="JF99" s="175" t="str">
        <v/>
      </c>
      <c r="JG99" s="175" t="str">
        <v/>
      </c>
      <c r="JH99" s="175" t="str">
        <v/>
      </c>
      <c r="JI99" s="175" t="str">
        <v/>
      </c>
      <c r="JJ99" s="175" t="str">
        <v/>
      </c>
      <c r="JK99" s="175" t="str">
        <v/>
      </c>
      <c r="JL99" s="175" t="str">
        <v/>
      </c>
      <c r="JM99" s="175" t="str">
        <v/>
      </c>
      <c r="JN99" s="175" t="str">
        <v/>
      </c>
      <c r="JO99" s="175" t="str">
        <v/>
      </c>
      <c r="JP99" s="175" t="str">
        <v/>
      </c>
      <c r="JQ99" s="175" t="str">
        <v/>
      </c>
      <c r="JR99" s="175" t="str">
        <v/>
      </c>
      <c r="JS99" s="175" t="str">
        <v/>
      </c>
      <c r="JT99" s="175" t="str">
        <v/>
      </c>
      <c r="JU99" s="175" t="str">
        <v/>
      </c>
      <c r="JV99" s="175" t="str">
        <v/>
      </c>
      <c r="JW99" s="175" t="str">
        <v/>
      </c>
      <c r="JX99" s="175" t="str">
        <v/>
      </c>
      <c r="JY99" s="175" t="str">
        <v/>
      </c>
      <c r="JZ99" s="175" t="str">
        <v/>
      </c>
      <c r="KA99" s="175" t="str">
        <v/>
      </c>
      <c r="KB99" s="175" t="str">
        <v/>
      </c>
      <c r="KC99" s="175" t="str">
        <v/>
      </c>
      <c r="KD99" s="175" t="str">
        <v/>
      </c>
      <c r="KE99" s="175" t="str">
        <v/>
      </c>
      <c r="KF99" s="175" t="str">
        <v/>
      </c>
      <c r="KG99" s="175" t="str">
        <v/>
      </c>
      <c r="KH99" s="175" t="str">
        <v/>
      </c>
      <c r="KI99" s="175" t="str">
        <v/>
      </c>
      <c r="KJ99" s="175" t="str">
        <v/>
      </c>
      <c r="KK99" s="175" t="str">
        <v/>
      </c>
      <c r="KL99" s="175" t="str">
        <v/>
      </c>
      <c r="KM99" s="175" t="str">
        <v/>
      </c>
      <c r="KN99" s="175" t="str">
        <v/>
      </c>
      <c r="KO99" s="175" t="str">
        <v/>
      </c>
      <c r="KP99" s="175" t="str">
        <v/>
      </c>
      <c r="KQ99" s="175" t="str">
        <v/>
      </c>
      <c r="KR99" s="175" t="str">
        <v/>
      </c>
      <c r="KS99" s="175" t="str">
        <v/>
      </c>
      <c r="KT99" s="175" t="str">
        <v/>
      </c>
      <c r="KU99" s="175" t="str">
        <v/>
      </c>
      <c r="KV99" s="175" t="str">
        <v/>
      </c>
      <c r="KW99" s="175" t="str">
        <v/>
      </c>
      <c r="KX99" s="175" t="str">
        <v/>
      </c>
      <c r="KY99" s="175" t="str">
        <v/>
      </c>
      <c r="KZ99" s="175" t="str">
        <v/>
      </c>
      <c r="LA99" s="175" t="str">
        <v/>
      </c>
      <c r="LB99" s="175" t="str">
        <v/>
      </c>
      <c r="LC99" s="175" t="str">
        <v/>
      </c>
      <c r="LD99" s="175" t="str">
        <v/>
      </c>
      <c r="LE99" s="175" t="str">
        <v/>
      </c>
      <c r="LF99" s="175" t="str">
        <v/>
      </c>
      <c r="LG99" s="175" t="str">
        <v/>
      </c>
      <c r="LH99" s="175" t="str">
        <v/>
      </c>
      <c r="LI99" s="175" t="str">
        <v/>
      </c>
      <c r="LJ99" s="175" t="str">
        <v/>
      </c>
      <c r="LK99" s="175" t="str">
        <v/>
      </c>
      <c r="LL99" s="175" t="str">
        <v/>
      </c>
      <c r="LM99" s="175" t="str">
        <v/>
      </c>
      <c r="LN99" s="175" t="str">
        <v/>
      </c>
      <c r="LO99" s="175" t="str">
        <v/>
      </c>
      <c r="LP99" s="175" t="str">
        <v/>
      </c>
      <c r="LQ99" s="175" t="str">
        <v/>
      </c>
      <c r="LR99" s="175" t="str">
        <v/>
      </c>
      <c r="LS99" s="175" t="str">
        <v/>
      </c>
      <c r="LT99" s="175" t="str">
        <v/>
      </c>
      <c r="LU99" s="175" t="str">
        <v/>
      </c>
      <c r="LV99" s="175" t="str">
        <v/>
      </c>
      <c r="LW99" s="175" t="str">
        <v/>
      </c>
      <c r="LX99" s="175" t="str">
        <v/>
      </c>
      <c r="LY99" s="175" t="str">
        <v/>
      </c>
      <c r="LZ99" s="175" t="str">
        <v/>
      </c>
      <c r="MA99" s="175" t="str">
        <v/>
      </c>
      <c r="MB99" s="175" t="str">
        <v/>
      </c>
      <c r="MC99" s="175" t="str">
        <v/>
      </c>
      <c r="MD99" s="175" t="str">
        <v/>
      </c>
      <c r="ME99" s="175" t="str">
        <v/>
      </c>
      <c r="MF99" s="175" t="str">
        <v/>
      </c>
      <c r="MG99" s="175" t="str">
        <v/>
      </c>
      <c r="MH99" s="175" t="str">
        <v/>
      </c>
      <c r="MI99" s="175" t="str">
        <v/>
      </c>
      <c r="MJ99" s="175" t="str">
        <v/>
      </c>
      <c r="MK99" s="175" t="str">
        <v/>
      </c>
      <c r="ML99" s="175" t="str">
        <v/>
      </c>
      <c r="MM99" s="175" t="str">
        <v/>
      </c>
      <c r="MN99" s="175" t="str">
        <v/>
      </c>
      <c r="MO99" s="175" t="str">
        <v/>
      </c>
      <c r="MP99" s="175" t="str">
        <v/>
      </c>
      <c r="MQ99" s="175" t="str">
        <v/>
      </c>
      <c r="MR99" s="175" t="str">
        <v/>
      </c>
      <c r="MS99" s="175" t="str">
        <v/>
      </c>
      <c r="MT99" s="175" t="str">
        <v/>
      </c>
      <c r="MU99" s="175" t="str">
        <v/>
      </c>
      <c r="MV99" s="175" t="str">
        <v/>
      </c>
      <c r="MW99" s="175" t="str">
        <v/>
      </c>
      <c r="MX99" s="175" t="str">
        <v/>
      </c>
      <c r="MY99" s="175" t="str">
        <v/>
      </c>
      <c r="MZ99" s="175" t="str">
        <v/>
      </c>
      <c r="NA99" s="175" t="str">
        <v/>
      </c>
      <c r="NB99" s="175" t="str">
        <v/>
      </c>
      <c r="NC99" s="175" t="str">
        <v/>
      </c>
      <c r="ND99" s="175" t="str">
        <v/>
      </c>
      <c r="NE99" s="175" t="str">
        <v/>
      </c>
      <c r="NF99" s="175" t="str">
        <v/>
      </c>
      <c r="NG99" s="175" t="str">
        <v/>
      </c>
      <c r="NH99" s="175" t="str">
        <v/>
      </c>
      <c r="NI99" s="175" t="str">
        <v/>
      </c>
      <c r="NJ99" s="175" t="str">
        <v/>
      </c>
      <c r="NK99" s="175" t="str">
        <v/>
      </c>
      <c r="NL99" s="175" t="str">
        <v/>
      </c>
      <c r="NM99" s="175" t="str">
        <v/>
      </c>
      <c r="NN99" s="175" t="str">
        <v/>
      </c>
      <c r="NO99" s="175" t="str">
        <v/>
      </c>
      <c r="NP99" s="175" t="str">
        <v/>
      </c>
      <c r="NQ99" s="175" t="str">
        <v/>
      </c>
      <c r="NR99" s="175" t="str">
        <v/>
      </c>
      <c r="NS99" s="175" t="str">
        <v/>
      </c>
      <c r="NT99" s="175" t="str">
        <v/>
      </c>
      <c r="NU99" s="175" t="str">
        <v/>
      </c>
      <c r="NV99" s="175" t="str">
        <v/>
      </c>
      <c r="NW99" s="175" t="str">
        <v/>
      </c>
      <c r="NX99" s="175" t="str">
        <v/>
      </c>
      <c r="NY99" s="175" t="str">
        <v/>
      </c>
      <c r="NZ99" s="175" t="str">
        <v/>
      </c>
      <c r="OA99" s="175" t="str">
        <v/>
      </c>
      <c r="OB99" s="175" t="str">
        <v/>
      </c>
      <c r="OC99" s="175" t="str">
        <v/>
      </c>
      <c r="OD99" s="175" t="str">
        <v/>
      </c>
      <c r="OE99" s="175" t="str">
        <v/>
      </c>
      <c r="OF99" s="175" t="str">
        <v/>
      </c>
      <c r="OG99" s="175" t="str">
        <v/>
      </c>
      <c r="OH99" s="175" t="str">
        <v/>
      </c>
      <c r="OI99" s="175" t="str">
        <v/>
      </c>
      <c r="OJ99" s="175" t="str">
        <v/>
      </c>
      <c r="OK99" s="175" t="str">
        <v/>
      </c>
      <c r="OL99" s="175" t="str">
        <v/>
      </c>
      <c r="OM99" s="175" t="str">
        <v/>
      </c>
      <c r="ON99" s="175" t="str">
        <v/>
      </c>
      <c r="OO99" s="175" t="str">
        <v/>
      </c>
      <c r="OP99" s="175" t="str">
        <v/>
      </c>
      <c r="OQ99" s="175" t="str">
        <v/>
      </c>
      <c r="OR99" s="175" t="str">
        <v/>
      </c>
      <c r="OS99" s="175" t="str">
        <v/>
      </c>
      <c r="OT99" s="175" t="str">
        <v/>
      </c>
      <c r="OU99" s="175" t="str">
        <v/>
      </c>
      <c r="OV99" s="175" t="str">
        <v/>
      </c>
      <c r="OW99" s="175" t="str">
        <v/>
      </c>
      <c r="OX99" s="175" t="str">
        <v/>
      </c>
      <c r="OY99" s="175" t="str">
        <v/>
      </c>
      <c r="OZ99" s="175" t="str">
        <v/>
      </c>
      <c r="PA99" s="175" t="str">
        <v/>
      </c>
      <c r="PB99" s="175" t="str">
        <v/>
      </c>
      <c r="PC99" s="175" t="str">
        <v/>
      </c>
      <c r="PD99" s="175" t="str">
        <v/>
      </c>
      <c r="PE99" s="175" t="str">
        <v/>
      </c>
      <c r="PF99" s="175" t="str">
        <v/>
      </c>
      <c r="PG99" s="175" t="str">
        <v/>
      </c>
      <c r="PH99" s="175" t="str">
        <v/>
      </c>
      <c r="PI99" s="175" t="str">
        <v/>
      </c>
      <c r="PJ99" s="175" t="str">
        <v/>
      </c>
      <c r="PK99" s="175" t="str">
        <v/>
      </c>
      <c r="PL99" s="175" t="str">
        <v/>
      </c>
      <c r="PM99" s="175" t="str">
        <v/>
      </c>
      <c r="PN99" s="175" t="str">
        <v/>
      </c>
      <c r="PO99" s="175" t="str">
        <v/>
      </c>
      <c r="PP99" s="175" t="str">
        <v/>
      </c>
      <c r="PQ99" s="175" t="str">
        <v/>
      </c>
      <c r="PR99" s="175" t="str">
        <v/>
      </c>
      <c r="PS99" s="175" t="str">
        <v/>
      </c>
      <c r="PT99" s="175" t="str">
        <v/>
      </c>
      <c r="PU99" s="175" t="str">
        <v/>
      </c>
      <c r="PV99" s="175" t="str">
        <v/>
      </c>
      <c r="PW99" s="175" t="str">
        <v/>
      </c>
      <c r="PX99" s="175" t="str">
        <v/>
      </c>
      <c r="PY99" s="175" t="str">
        <v/>
      </c>
      <c r="PZ99" s="175" t="str">
        <v/>
      </c>
      <c r="QA99" s="175" t="str">
        <v/>
      </c>
      <c r="QB99" s="175" t="str">
        <v/>
      </c>
      <c r="QC99" s="175" t="str">
        <v/>
      </c>
      <c r="QD99" s="175" t="str">
        <v/>
      </c>
      <c r="QE99" s="175" t="str">
        <v/>
      </c>
      <c r="QF99" s="175" t="str">
        <v/>
      </c>
      <c r="QG99" s="175" t="str">
        <v/>
      </c>
      <c r="QH99" s="175" t="str">
        <v/>
      </c>
      <c r="QI99" s="175" t="str">
        <v/>
      </c>
      <c r="QJ99" s="175" t="str">
        <v/>
      </c>
      <c r="QK99" s="175" t="str">
        <v/>
      </c>
      <c r="QL99" s="175" t="str">
        <v/>
      </c>
      <c r="QM99" s="175" t="str">
        <v/>
      </c>
      <c r="QN99" s="175" t="str">
        <v/>
      </c>
      <c r="QO99" s="175" t="str">
        <v/>
      </c>
      <c r="QP99" s="175" t="str">
        <v/>
      </c>
      <c r="QQ99" s="175" t="str">
        <v/>
      </c>
      <c r="QR99" s="175" t="str">
        <v/>
      </c>
      <c r="QS99" s="175" t="str">
        <v/>
      </c>
      <c r="QT99" s="175" t="str">
        <v/>
      </c>
      <c r="QU99" s="175" t="str">
        <v/>
      </c>
      <c r="QV99" s="175" t="str">
        <v/>
      </c>
      <c r="QW99" s="175" t="str">
        <v/>
      </c>
      <c r="QX99" s="175" t="str">
        <v/>
      </c>
      <c r="QY99" s="175" t="str">
        <v/>
      </c>
      <c r="QZ99" s="175" t="str">
        <v/>
      </c>
      <c r="RA99" s="175" t="str">
        <v/>
      </c>
      <c r="RB99" s="175" t="str">
        <v/>
      </c>
      <c r="RC99" s="175" t="str">
        <v/>
      </c>
      <c r="RD99" s="175" t="str">
        <v/>
      </c>
      <c r="RE99" s="175" t="str">
        <v/>
      </c>
      <c r="RF99" s="175" t="str">
        <v/>
      </c>
      <c r="RG99" s="175" t="str">
        <v/>
      </c>
      <c r="RH99" s="175" t="str">
        <v/>
      </c>
      <c r="RI99" s="175" t="str">
        <v/>
      </c>
      <c r="RJ99" s="175" t="str">
        <v/>
      </c>
      <c r="RK99" s="175" t="str">
        <v/>
      </c>
      <c r="RL99" s="175" t="str">
        <v/>
      </c>
      <c r="RM99" s="175" t="str">
        <v/>
      </c>
      <c r="RN99" s="175" t="str">
        <v/>
      </c>
      <c r="RO99" s="175" t="str">
        <v/>
      </c>
      <c r="RP99" s="175" t="str">
        <v/>
      </c>
      <c r="RQ99" s="175" t="str">
        <v/>
      </c>
      <c r="RR99" s="175" t="str">
        <v/>
      </c>
      <c r="RS99" s="175" t="str">
        <v/>
      </c>
      <c r="RT99" s="175" t="str">
        <v/>
      </c>
      <c r="RU99" s="175" t="str">
        <v/>
      </c>
      <c r="RV99" s="175" t="str">
        <v/>
      </c>
      <c r="RW99" s="175" t="str">
        <v/>
      </c>
      <c r="RX99" s="175" t="str">
        <v/>
      </c>
      <c r="RY99" s="175" t="str">
        <v/>
      </c>
      <c r="RZ99" s="175" t="str">
        <v/>
      </c>
      <c r="SA99" s="175" t="str">
        <v/>
      </c>
      <c r="SB99" s="175" t="str">
        <v/>
      </c>
      <c r="SC99" s="175" t="str">
        <v/>
      </c>
      <c r="SD99" s="175" t="str">
        <v/>
      </c>
      <c r="SE99" s="175" t="str">
        <v/>
      </c>
      <c r="SF99" s="175" t="str">
        <v/>
      </c>
      <c r="SG99" s="175" t="str">
        <v/>
      </c>
      <c r="SH99" s="175" t="str">
        <v/>
      </c>
      <c r="SI99" s="175" t="str">
        <v/>
      </c>
      <c r="SJ99" s="175" t="str">
        <v/>
      </c>
      <c r="SK99" s="175" t="str">
        <v/>
      </c>
      <c r="SL99" s="175" t="str">
        <v/>
      </c>
      <c r="SM99" s="175" t="str">
        <v/>
      </c>
      <c r="SN99" s="175" t="str">
        <v/>
      </c>
      <c r="SO99" s="175" t="str">
        <v/>
      </c>
      <c r="SP99" s="175" t="str">
        <v/>
      </c>
      <c r="SQ99" s="175" t="str">
        <v/>
      </c>
      <c r="SR99" s="175" t="str">
        <v/>
      </c>
      <c r="SS99" s="175" t="str">
        <v/>
      </c>
      <c r="ST99" s="175" t="str">
        <v/>
      </c>
      <c r="SU99" s="175" t="str">
        <v/>
      </c>
      <c r="SV99" s="175" t="str">
        <v/>
      </c>
      <c r="SW99" s="175" t="str">
        <v/>
      </c>
      <c r="SX99" s="175" t="str">
        <v/>
      </c>
      <c r="SY99" s="175" t="str">
        <v/>
      </c>
      <c r="SZ99" s="175" t="str">
        <v/>
      </c>
      <c r="TA99" s="175" t="str">
        <v/>
      </c>
      <c r="TB99" s="175" t="str">
        <v/>
      </c>
      <c r="TC99" s="175" t="str">
        <v/>
      </c>
      <c r="TD99" s="175" t="str">
        <v/>
      </c>
      <c r="TE99" s="175" t="str">
        <v/>
      </c>
      <c r="TF99" s="175" t="str">
        <v/>
      </c>
      <c r="TG99" s="175" t="str">
        <v/>
      </c>
      <c r="TH99" s="175" t="str">
        <v/>
      </c>
      <c r="TI99" s="175" t="str">
        <v/>
      </c>
      <c r="TJ99" s="175" t="str">
        <v/>
      </c>
      <c r="TK99" s="175" t="str">
        <v/>
      </c>
      <c r="TL99" s="175" t="str">
        <v/>
      </c>
      <c r="TM99" s="175" t="str">
        <v/>
      </c>
      <c r="TN99" s="175" t="str">
        <v/>
      </c>
      <c r="TO99" s="175" t="str">
        <v/>
      </c>
      <c r="TP99" s="175" t="str">
        <v/>
      </c>
      <c r="TQ99" s="175" t="str">
        <v/>
      </c>
      <c r="TR99" s="175" t="str">
        <v/>
      </c>
      <c r="TS99" s="175" t="str">
        <v/>
      </c>
      <c r="TT99" s="175" t="str">
        <v/>
      </c>
      <c r="TU99" s="175" t="str">
        <v/>
      </c>
      <c r="TV99" s="175" t="str">
        <v/>
      </c>
      <c r="TW99" s="175" t="str">
        <v/>
      </c>
      <c r="TX99" s="175" t="str">
        <v/>
      </c>
      <c r="TY99" s="175" t="str">
        <v/>
      </c>
      <c r="TZ99" s="175" t="str">
        <v/>
      </c>
      <c r="UA99" s="175" t="str">
        <v/>
      </c>
      <c r="UB99" s="175" t="str">
        <v/>
      </c>
      <c r="UC99" s="175" t="str">
        <v/>
      </c>
      <c r="UD99" s="175" t="str">
        <v/>
      </c>
      <c r="UE99" s="175" t="str">
        <v/>
      </c>
      <c r="UF99" s="175" t="str">
        <v/>
      </c>
      <c r="UG99" s="175" t="str">
        <v/>
      </c>
      <c r="UH99" s="175" t="str">
        <v/>
      </c>
      <c r="UI99" s="175" t="str">
        <v/>
      </c>
      <c r="UJ99" s="175" t="str">
        <v/>
      </c>
      <c r="UK99" s="175" t="str">
        <v/>
      </c>
      <c r="UL99" s="175" t="str">
        <v/>
      </c>
      <c r="UM99" s="175" t="str">
        <v/>
      </c>
      <c r="UN99" s="175" t="str">
        <v/>
      </c>
      <c r="UO99" s="175" t="str">
        <v/>
      </c>
      <c r="UP99" s="175" t="str">
        <v/>
      </c>
      <c r="UQ99" s="175" t="str">
        <v/>
      </c>
      <c r="UR99" s="175" t="str">
        <v/>
      </c>
      <c r="US99" s="175" t="str">
        <v/>
      </c>
      <c r="UT99" s="175" t="str">
        <v/>
      </c>
      <c r="UU99" s="175" t="str">
        <v/>
      </c>
      <c r="UV99" s="175" t="str">
        <v/>
      </c>
      <c r="UW99" s="175" t="str">
        <v/>
      </c>
      <c r="UX99" s="175" t="str">
        <v/>
      </c>
      <c r="UY99" s="175" t="str">
        <v/>
      </c>
      <c r="UZ99" s="175" t="str">
        <v/>
      </c>
      <c r="VA99" s="175" t="str">
        <v/>
      </c>
      <c r="VB99" s="175" t="str">
        <v/>
      </c>
      <c r="VC99" s="175" t="str">
        <v/>
      </c>
      <c r="VD99" s="175" t="str">
        <v/>
      </c>
      <c r="VE99" s="175" t="str">
        <v/>
      </c>
      <c r="VF99" s="175" t="str">
        <v/>
      </c>
      <c r="VG99" s="175" t="str">
        <v/>
      </c>
      <c r="VH99" s="175" t="str">
        <v/>
      </c>
      <c r="VI99" s="175" t="str">
        <v/>
      </c>
      <c r="VJ99" s="175" t="str">
        <v/>
      </c>
      <c r="VK99" s="175" t="str">
        <v/>
      </c>
      <c r="VL99" s="175" t="str">
        <v/>
      </c>
      <c r="VM99" s="175" t="str">
        <v/>
      </c>
      <c r="VN99" s="175" t="str">
        <v/>
      </c>
      <c r="VO99" s="175" t="str">
        <v/>
      </c>
      <c r="VP99" s="175" t="str">
        <v/>
      </c>
      <c r="VQ99" s="175" t="str">
        <v/>
      </c>
      <c r="VR99" s="175" t="str">
        <v/>
      </c>
      <c r="VS99" s="175" t="str">
        <v/>
      </c>
      <c r="VT99" s="175" t="str">
        <v/>
      </c>
      <c r="VU99" s="175" t="str">
        <v/>
      </c>
      <c r="VV99" s="175" t="str">
        <v/>
      </c>
      <c r="VW99" s="175" t="str">
        <v/>
      </c>
      <c r="VX99" s="175" t="str">
        <v/>
      </c>
      <c r="VY99" s="175" t="str">
        <v/>
      </c>
      <c r="VZ99" s="175" t="str">
        <v/>
      </c>
      <c r="WA99" s="175" t="str">
        <v/>
      </c>
      <c r="WB99" s="175" t="str">
        <v/>
      </c>
      <c r="WC99" s="175" t="str">
        <v/>
      </c>
      <c r="WD99" s="175" t="str">
        <v/>
      </c>
      <c r="WE99" s="175" t="str">
        <v/>
      </c>
      <c r="WF99" s="175" t="str">
        <v/>
      </c>
      <c r="WG99" s="175" t="str">
        <v/>
      </c>
      <c r="WH99" s="175" t="str">
        <v/>
      </c>
      <c r="WI99" s="175" t="str">
        <v/>
      </c>
      <c r="WJ99" s="175" t="str">
        <v/>
      </c>
      <c r="WK99" s="175" t="str">
        <v/>
      </c>
      <c r="WL99" s="175" t="str">
        <v/>
      </c>
      <c r="WM99" s="175" t="str">
        <v/>
      </c>
      <c r="WN99" s="175" t="str">
        <v/>
      </c>
      <c r="WO99" s="175" t="str">
        <v/>
      </c>
      <c r="WP99" s="175" t="str">
        <v/>
      </c>
      <c r="WQ99" s="175" t="str">
        <v/>
      </c>
      <c r="WR99" s="175" t="str">
        <v/>
      </c>
      <c r="WS99" s="175" t="str">
        <v/>
      </c>
      <c r="WT99" s="175" t="str">
        <v/>
      </c>
      <c r="WU99" s="175" t="str">
        <v/>
      </c>
      <c r="WV99" s="175" t="str">
        <v/>
      </c>
      <c r="WW99" s="175" t="str">
        <v/>
      </c>
      <c r="WX99" s="175" t="str">
        <v/>
      </c>
      <c r="WY99" s="175" t="str">
        <v/>
      </c>
      <c r="WZ99" s="175" t="str">
        <v/>
      </c>
      <c r="XA99" s="175" t="str">
        <v/>
      </c>
      <c r="XB99" s="175" t="str">
        <v/>
      </c>
      <c r="XC99" s="175" t="str">
        <v/>
      </c>
      <c r="XD99" s="175" t="str">
        <v/>
      </c>
      <c r="XE99" s="175" t="str">
        <v/>
      </c>
      <c r="XF99" s="175" t="str">
        <v/>
      </c>
      <c r="XG99" s="175" t="str">
        <v/>
      </c>
      <c r="XH99" s="175" t="str">
        <v/>
      </c>
      <c r="XI99" s="175" t="str">
        <v/>
      </c>
      <c r="XJ99" s="175" t="str">
        <v/>
      </c>
      <c r="XK99" s="175" t="str">
        <v/>
      </c>
      <c r="XL99" s="175" t="str">
        <v/>
      </c>
      <c r="XM99" s="175" t="str">
        <v/>
      </c>
      <c r="XN99" s="175" t="str">
        <v/>
      </c>
      <c r="XO99" s="175" t="str">
        <v/>
      </c>
      <c r="XP99" s="175" t="str">
        <v/>
      </c>
      <c r="XQ99" s="175" t="str">
        <v/>
      </c>
      <c r="XR99" s="175" t="str">
        <v/>
      </c>
      <c r="XS99" s="175" t="str">
        <v/>
      </c>
      <c r="XT99" s="175" t="str">
        <v/>
      </c>
      <c r="XU99" s="175" t="str">
        <v/>
      </c>
      <c r="XV99" s="175" t="str">
        <v/>
      </c>
      <c r="XW99" s="175" t="str">
        <v/>
      </c>
      <c r="XX99" s="175" t="str">
        <v/>
      </c>
      <c r="XY99" s="175" t="str">
        <v/>
      </c>
      <c r="XZ99" s="175" t="str">
        <v/>
      </c>
      <c r="YA99" s="175" t="str">
        <v/>
      </c>
      <c r="YB99" s="175" t="str">
        <v/>
      </c>
      <c r="YC99" s="175" t="str">
        <v/>
      </c>
      <c r="YD99" s="175" t="str">
        <v/>
      </c>
      <c r="YE99" s="175" t="str">
        <v/>
      </c>
      <c r="YF99" s="175" t="str">
        <v/>
      </c>
      <c r="YG99" s="175" t="str">
        <v/>
      </c>
      <c r="YH99" s="175" t="str">
        <v/>
      </c>
      <c r="YI99" s="175" t="str">
        <v/>
      </c>
      <c r="YJ99" s="175" t="str">
        <v/>
      </c>
      <c r="YK99" s="175" t="str">
        <v/>
      </c>
      <c r="YL99" s="175" t="str">
        <v/>
      </c>
      <c r="YM99" s="175" t="str">
        <v/>
      </c>
      <c r="YN99" s="175" t="str">
        <v/>
      </c>
      <c r="YO99" s="175" t="str">
        <v/>
      </c>
      <c r="YP99" s="175" t="str">
        <v/>
      </c>
      <c r="YQ99" s="175" t="str">
        <v/>
      </c>
      <c r="YR99" s="175" t="str">
        <v/>
      </c>
      <c r="YS99" s="175" t="str">
        <v/>
      </c>
      <c r="YT99" s="175" t="str">
        <v/>
      </c>
      <c r="YU99" s="175" t="str">
        <v/>
      </c>
      <c r="YV99" s="175" t="str">
        <v/>
      </c>
      <c r="YW99" s="175" t="str">
        <v/>
      </c>
      <c r="YX99" s="175" t="str">
        <v/>
      </c>
      <c r="YY99" s="175" t="str">
        <v/>
      </c>
      <c r="YZ99" s="175" t="str">
        <v/>
      </c>
      <c r="ZA99" s="175" t="str">
        <v/>
      </c>
      <c r="ZB99" s="175" t="str">
        <v/>
      </c>
      <c r="ZC99" s="175" t="str">
        <v/>
      </c>
      <c r="ZD99" s="175" t="str">
        <v/>
      </c>
      <c r="ZE99" s="175" t="str">
        <v/>
      </c>
      <c r="ZF99" s="175" t="str">
        <v/>
      </c>
      <c r="ZG99" s="175" t="str">
        <v/>
      </c>
      <c r="ZH99" s="175" t="str">
        <v/>
      </c>
      <c r="ZI99" s="175" t="str">
        <v/>
      </c>
      <c r="ZJ99" s="175" t="str">
        <v/>
      </c>
      <c r="ZK99" s="175" t="str">
        <v/>
      </c>
      <c r="ZL99" s="175" t="str">
        <v/>
      </c>
      <c r="ZM99" s="175" t="str">
        <v/>
      </c>
      <c r="ZN99" s="175" t="str">
        <v/>
      </c>
      <c r="ZO99" s="175" t="str">
        <v/>
      </c>
      <c r="ZP99" s="175" t="str">
        <v/>
      </c>
      <c r="ZQ99" s="175" t="str">
        <v/>
      </c>
      <c r="ZR99" s="175" t="str">
        <v/>
      </c>
      <c r="ZS99" s="175" t="str">
        <v/>
      </c>
      <c r="ZT99" s="175" t="str">
        <v/>
      </c>
      <c r="ZU99" s="175" t="str">
        <v/>
      </c>
      <c r="ZV99" s="175" t="str">
        <v/>
      </c>
      <c r="ZW99" s="175" t="str">
        <v/>
      </c>
      <c r="ZX99" s="175" t="str">
        <v/>
      </c>
      <c r="ZY99" s="175" t="str">
        <v/>
      </c>
      <c r="ZZ99" s="175" t="str">
        <v/>
      </c>
      <c r="AAA99" s="175" t="str">
        <v/>
      </c>
      <c r="AAB99" s="175" t="str">
        <v/>
      </c>
      <c r="AAC99" s="175" t="str">
        <v/>
      </c>
      <c r="AAD99" s="175" t="str">
        <v/>
      </c>
      <c r="AAE99" s="175" t="str">
        <v/>
      </c>
      <c r="AAF99" s="175" t="str">
        <v/>
      </c>
      <c r="AAG99" s="175" t="str">
        <v/>
      </c>
      <c r="AAH99" s="175" t="str">
        <v/>
      </c>
      <c r="AAI99" s="175" t="str">
        <v/>
      </c>
      <c r="AAJ99" s="175" t="str">
        <v/>
      </c>
      <c r="AAK99" s="175" t="str">
        <v/>
      </c>
      <c r="AAL99" s="175" t="str">
        <v/>
      </c>
      <c r="AAM99" s="175" t="str">
        <v/>
      </c>
      <c r="AAN99" s="175" t="str">
        <v/>
      </c>
      <c r="AAO99" s="175" t="str">
        <v/>
      </c>
      <c r="AAP99" s="175" t="str">
        <v/>
      </c>
      <c r="AAQ99" s="175" t="str">
        <v/>
      </c>
      <c r="AAR99" s="175" t="str">
        <v/>
      </c>
      <c r="AAS99" s="175" t="str">
        <v/>
      </c>
      <c r="AAT99" s="175" t="str">
        <v/>
      </c>
      <c r="AAU99" s="175" t="str">
        <v/>
      </c>
      <c r="AAV99" s="175" t="str">
        <v/>
      </c>
      <c r="AAW99" s="175" t="str">
        <v/>
      </c>
      <c r="AAX99" s="175" t="str">
        <v/>
      </c>
      <c r="AAY99" s="175" t="str">
        <v/>
      </c>
      <c r="AAZ99" s="175" t="str">
        <v/>
      </c>
      <c r="ABA99" s="175" t="str">
        <v/>
      </c>
      <c r="ABB99" s="175" t="str">
        <v/>
      </c>
      <c r="ABC99" s="175" t="str">
        <v/>
      </c>
      <c r="ABD99" s="175" t="str">
        <v/>
      </c>
      <c r="ABE99" s="175" t="str">
        <v/>
      </c>
      <c r="ABF99" s="175" t="str">
        <v/>
      </c>
      <c r="ABG99" s="175" t="str">
        <v/>
      </c>
      <c r="ABH99" s="175" t="str">
        <v/>
      </c>
      <c r="ABI99" s="175" t="str">
        <v/>
      </c>
      <c r="ABJ99" s="175" t="str">
        <v/>
      </c>
      <c r="ABK99" s="175" t="str">
        <v/>
      </c>
      <c r="ABL99" s="175" t="str">
        <v/>
      </c>
      <c r="ABM99" s="175" t="str">
        <v/>
      </c>
      <c r="ABN99" s="175" t="str">
        <v/>
      </c>
      <c r="ABO99" s="175" t="str">
        <v/>
      </c>
      <c r="ABP99" s="175" t="str">
        <v/>
      </c>
      <c r="ABQ99" s="175" t="str">
        <v/>
      </c>
      <c r="ABR99" s="175" t="str">
        <v/>
      </c>
      <c r="ABS99" s="175" t="str">
        <v/>
      </c>
      <c r="ABT99" s="175" t="str">
        <v/>
      </c>
      <c r="ABU99" s="175" t="str">
        <v/>
      </c>
      <c r="ABV99" s="175" t="str">
        <v/>
      </c>
      <c r="ABW99" s="175" t="str">
        <v/>
      </c>
      <c r="ABX99" s="175" t="str">
        <v/>
      </c>
      <c r="ABY99" s="175" t="str">
        <v/>
      </c>
      <c r="ABZ99" s="175" t="str">
        <v/>
      </c>
      <c r="ACA99" s="175" t="str">
        <v/>
      </c>
      <c r="ACB99" s="175" t="str">
        <v/>
      </c>
      <c r="ACC99" s="175" t="str">
        <v/>
      </c>
      <c r="ACD99" s="175" t="str">
        <v/>
      </c>
      <c r="ACE99" s="175" t="str">
        <v/>
      </c>
      <c r="ACF99" s="175" t="str">
        <v/>
      </c>
      <c r="ACG99" s="175" t="str">
        <v/>
      </c>
      <c r="ACH99" s="175" t="str">
        <v/>
      </c>
      <c r="ACI99" s="175" t="str">
        <v/>
      </c>
      <c r="ACJ99" s="175" t="str">
        <v/>
      </c>
      <c r="ACK99" s="175" t="str">
        <v/>
      </c>
      <c r="ACL99" s="175" t="str">
        <v/>
      </c>
      <c r="ACM99" s="175" t="str">
        <v/>
      </c>
      <c r="ACN99" s="175" t="str">
        <v/>
      </c>
      <c r="ACO99" s="175" t="str">
        <v/>
      </c>
      <c r="ACP99" s="175" t="str">
        <v/>
      </c>
      <c r="ACQ99" s="175" t="str">
        <v/>
      </c>
      <c r="ACR99" s="175" t="str">
        <v/>
      </c>
      <c r="ACS99" s="175" t="str">
        <v/>
      </c>
      <c r="ACT99" s="175" t="str">
        <v/>
      </c>
      <c r="ACU99" s="175" t="str">
        <v/>
      </c>
      <c r="ACV99" s="175" t="str">
        <v/>
      </c>
      <c r="ACW99" s="175" t="str">
        <v/>
      </c>
      <c r="ACX99" s="175" t="str">
        <v/>
      </c>
      <c r="ACY99" s="175" t="str">
        <v/>
      </c>
      <c r="ACZ99" s="175" t="str">
        <v/>
      </c>
      <c r="ADA99" s="175" t="str">
        <v/>
      </c>
      <c r="ADB99" s="175" t="str">
        <v/>
      </c>
      <c r="ADC99" s="175" t="str">
        <v/>
      </c>
      <c r="ADD99" s="175" t="str">
        <v/>
      </c>
      <c r="ADE99" s="175" t="str">
        <v/>
      </c>
      <c r="ADF99" s="175" t="str">
        <v/>
      </c>
      <c r="ADG99" s="175" t="str">
        <v/>
      </c>
      <c r="ADH99" s="175" t="str">
        <v/>
      </c>
      <c r="ADI99" s="175" t="str">
        <v/>
      </c>
      <c r="ADJ99" s="175" t="str">
        <v/>
      </c>
      <c r="ADK99" s="175" t="str">
        <v/>
      </c>
      <c r="ADL99" s="175" t="str">
        <v/>
      </c>
      <c r="ADM99" s="175" t="str">
        <v/>
      </c>
      <c r="ADN99" s="175" t="str">
        <v/>
      </c>
      <c r="ADO99" s="175" t="str">
        <v/>
      </c>
      <c r="ADP99" s="175" t="str">
        <v/>
      </c>
      <c r="ADQ99" s="175" t="str">
        <v/>
      </c>
      <c r="ADR99" s="175" t="str">
        <v/>
      </c>
      <c r="ADS99" s="175" t="str">
        <v/>
      </c>
      <c r="ADT99" s="175" t="str">
        <v/>
      </c>
      <c r="ADU99" s="175" t="str">
        <v/>
      </c>
      <c r="ADV99" s="175" t="str">
        <v/>
      </c>
      <c r="ADW99" s="175" t="str">
        <v/>
      </c>
      <c r="ADX99" s="175" t="str">
        <v/>
      </c>
      <c r="ADY99" s="175" t="str">
        <v/>
      </c>
      <c r="ADZ99" s="175" t="str">
        <v/>
      </c>
      <c r="AEA99" s="175" t="str">
        <v/>
      </c>
      <c r="AEB99" s="175" t="str">
        <v/>
      </c>
      <c r="AEC99" s="175" t="str">
        <v/>
      </c>
      <c r="AED99" s="175" t="str">
        <v/>
      </c>
      <c r="AEE99" s="175" t="str">
        <v/>
      </c>
      <c r="AEF99" s="175" t="str">
        <v/>
      </c>
      <c r="AEG99" s="175" t="str">
        <v/>
      </c>
      <c r="AEH99" s="175" t="str">
        <v/>
      </c>
      <c r="AEI99" s="175" t="str">
        <v/>
      </c>
      <c r="AEJ99" s="175" t="str">
        <v/>
      </c>
      <c r="AEK99" s="175" t="str">
        <v/>
      </c>
      <c r="AEL99" s="175" t="str">
        <v/>
      </c>
      <c r="AEM99" s="175" t="str">
        <v/>
      </c>
      <c r="AEN99" s="175" t="str">
        <v/>
      </c>
      <c r="AEO99" s="175" t="str">
        <v/>
      </c>
      <c r="AEP99" s="175" t="str">
        <v/>
      </c>
      <c r="AEQ99" s="175" t="str">
        <v/>
      </c>
      <c r="AER99" s="175" t="str">
        <v/>
      </c>
      <c r="AES99" s="175" t="str">
        <v/>
      </c>
      <c r="AET99" s="175" t="str">
        <v/>
      </c>
      <c r="AEU99" s="175" t="str">
        <v/>
      </c>
      <c r="AEV99" s="175" t="str">
        <v/>
      </c>
      <c r="AEW99" s="175" t="str">
        <v/>
      </c>
      <c r="AEX99" s="175" t="str">
        <v/>
      </c>
      <c r="AEY99" s="175" t="str">
        <v/>
      </c>
      <c r="AEZ99" s="175" t="str">
        <v/>
      </c>
      <c r="AFA99" s="175" t="str">
        <v/>
      </c>
      <c r="AFB99" s="175" t="str">
        <v/>
      </c>
      <c r="AFC99" s="175" t="str">
        <v/>
      </c>
      <c r="AFD99" s="175" t="str">
        <v/>
      </c>
      <c r="AFE99" s="175" t="str">
        <v/>
      </c>
      <c r="AFF99" s="175" t="str">
        <v/>
      </c>
      <c r="AFG99" s="175" t="str">
        <v/>
      </c>
      <c r="AFH99" s="175" t="str">
        <v/>
      </c>
      <c r="AFI99" s="175" t="str">
        <v/>
      </c>
      <c r="AFJ99" s="175" t="str">
        <v/>
      </c>
      <c r="AFK99" s="175" t="str">
        <v/>
      </c>
      <c r="AFL99" s="175" t="str">
        <v/>
      </c>
      <c r="AFM99" s="175" t="str">
        <v/>
      </c>
      <c r="AFN99" s="175" t="str">
        <v/>
      </c>
      <c r="AFO99" s="175" t="str">
        <v/>
      </c>
      <c r="AFP99" s="175" t="str">
        <v/>
      </c>
      <c r="AFQ99" s="175" t="str">
        <v/>
      </c>
      <c r="AFR99" s="175" t="str">
        <v/>
      </c>
      <c r="AFS99" s="175" t="str">
        <v/>
      </c>
      <c r="AFT99" s="175" t="str">
        <v/>
      </c>
      <c r="AFU99" s="175" t="str">
        <v/>
      </c>
      <c r="AFV99" s="175" t="str">
        <v/>
      </c>
      <c r="AFW99" s="175" t="str">
        <v/>
      </c>
      <c r="AFX99" s="175" t="str">
        <v/>
      </c>
      <c r="AFY99" s="175" t="str">
        <v/>
      </c>
      <c r="AFZ99" s="175" t="str">
        <v/>
      </c>
      <c r="AGA99" s="175" t="str">
        <v/>
      </c>
      <c r="AGB99" s="175" t="str">
        <v/>
      </c>
      <c r="AGC99" s="175" t="str">
        <v/>
      </c>
      <c r="AGD99" s="175" t="str">
        <v/>
      </c>
      <c r="AGE99" s="175" t="str">
        <v/>
      </c>
      <c r="AGF99" s="175" t="str">
        <v/>
      </c>
      <c r="AGG99" s="175" t="str">
        <v/>
      </c>
      <c r="AGH99" s="175" t="str">
        <v/>
      </c>
      <c r="AGI99" s="175" t="str">
        <v/>
      </c>
      <c r="AGJ99" s="175" t="str">
        <v/>
      </c>
      <c r="AGK99" s="175" t="str">
        <v/>
      </c>
      <c r="AGL99" s="175" t="str">
        <v/>
      </c>
      <c r="AGM99" s="175" t="str">
        <v/>
      </c>
      <c r="AGN99" s="175" t="str">
        <v/>
      </c>
      <c r="AGO99" s="175" t="str">
        <v/>
      </c>
      <c r="AGP99" s="175" t="str">
        <v/>
      </c>
      <c r="AGQ99" s="175" t="str">
        <v/>
      </c>
      <c r="AGR99" s="175" t="str">
        <v/>
      </c>
      <c r="AGS99" s="175" t="str">
        <v/>
      </c>
      <c r="AGT99" s="175" t="str">
        <v/>
      </c>
      <c r="AGU99" s="175" t="str">
        <v/>
      </c>
      <c r="AGV99" s="175" t="str">
        <v/>
      </c>
      <c r="AGW99" s="175" t="str">
        <v/>
      </c>
      <c r="AGX99" s="175" t="str">
        <v/>
      </c>
      <c r="AGY99" s="175" t="str">
        <v/>
      </c>
      <c r="AGZ99" s="175" t="str">
        <v/>
      </c>
      <c r="AHA99" s="175" t="str">
        <v/>
      </c>
      <c r="AHB99" s="175" t="str">
        <v/>
      </c>
      <c r="AHC99" s="175" t="str">
        <v/>
      </c>
      <c r="AHD99" s="175" t="str">
        <v/>
      </c>
      <c r="AHE99" s="175" t="str">
        <v/>
      </c>
      <c r="AHF99" s="175" t="str">
        <v/>
      </c>
      <c r="AHG99" s="175" t="str">
        <v/>
      </c>
      <c r="AHH99" s="175" t="str">
        <v/>
      </c>
      <c r="AHI99" s="175" t="str">
        <v/>
      </c>
      <c r="AHJ99" s="175" t="str">
        <v/>
      </c>
      <c r="AHK99" s="175" t="str">
        <v/>
      </c>
      <c r="AHL99" s="175" t="str">
        <v/>
      </c>
      <c r="AHM99" s="175" t="str">
        <v/>
      </c>
      <c r="AHN99" s="175" t="str">
        <v/>
      </c>
      <c r="AHO99" s="175" t="str">
        <v/>
      </c>
      <c r="AHP99" s="175" t="str">
        <v/>
      </c>
      <c r="AHQ99" s="175" t="str">
        <v/>
      </c>
      <c r="AHR99" s="175" t="str">
        <v/>
      </c>
      <c r="AHS99" s="175" t="str">
        <v/>
      </c>
      <c r="AHT99" s="175" t="str">
        <v/>
      </c>
      <c r="AHU99" s="175" t="str">
        <v/>
      </c>
      <c r="AHV99" s="175" t="str">
        <v/>
      </c>
      <c r="AHW99" s="175" t="str">
        <v/>
      </c>
      <c r="AHX99" s="175" t="str">
        <v/>
      </c>
      <c r="AHY99" s="175" t="str">
        <v/>
      </c>
      <c r="AHZ99" s="175" t="str">
        <v/>
      </c>
      <c r="AIA99" s="175" t="str">
        <v/>
      </c>
      <c r="AIB99" s="175" t="str">
        <v/>
      </c>
      <c r="AIC99" s="175" t="str">
        <v/>
      </c>
      <c r="AID99" s="175" t="str">
        <v/>
      </c>
      <c r="AIE99" s="175" t="str">
        <v/>
      </c>
      <c r="AIF99" s="175" t="str">
        <v/>
      </c>
      <c r="AIG99" s="175" t="str">
        <v/>
      </c>
      <c r="AIH99" s="175" t="str">
        <v/>
      </c>
      <c r="AII99" s="175" t="str">
        <v/>
      </c>
      <c r="AIJ99" s="175" t="str">
        <v/>
      </c>
      <c r="AIK99" s="175" t="str">
        <v/>
      </c>
      <c r="AIL99" s="175" t="str">
        <v/>
      </c>
      <c r="AIM99" s="175" t="str">
        <v/>
      </c>
      <c r="AIN99" s="175" t="str">
        <v/>
      </c>
      <c r="AIO99" s="175" t="str">
        <v/>
      </c>
      <c r="AIP99" s="175" t="str">
        <v/>
      </c>
      <c r="AIQ99" s="175" t="str">
        <v/>
      </c>
      <c r="AIR99" s="175" t="str">
        <v/>
      </c>
      <c r="AIS99" s="175" t="str">
        <v/>
      </c>
      <c r="AIT99" s="175" t="str">
        <v/>
      </c>
      <c r="AIU99" s="175" t="str">
        <v/>
      </c>
      <c r="AIV99" s="175" t="str">
        <v/>
      </c>
      <c r="AIW99" s="175" t="str">
        <v/>
      </c>
      <c r="AIX99" s="175" t="str">
        <v/>
      </c>
      <c r="AIY99" s="175" t="str">
        <v/>
      </c>
      <c r="AIZ99" s="175" t="str">
        <v/>
      </c>
      <c r="AJA99" s="175" t="str">
        <v/>
      </c>
      <c r="AJB99" s="175" t="str">
        <v/>
      </c>
      <c r="AJC99" s="175" t="str">
        <v/>
      </c>
      <c r="AJD99" s="175" t="str">
        <v/>
      </c>
      <c r="AJE99" s="175" t="str">
        <v/>
      </c>
      <c r="AJF99" s="175" t="str">
        <v/>
      </c>
      <c r="AJG99" s="175" t="str">
        <v/>
      </c>
      <c r="AJH99" s="175" t="str">
        <v/>
      </c>
      <c r="AJI99" s="175" t="str">
        <v/>
      </c>
      <c r="AJJ99" s="175" t="str">
        <v/>
      </c>
      <c r="AJK99" s="175" t="str">
        <v/>
      </c>
      <c r="AJL99" s="175" t="str">
        <v/>
      </c>
      <c r="AJM99" s="175" t="str">
        <v/>
      </c>
      <c r="AJN99" s="175" t="str">
        <v/>
      </c>
      <c r="AJO99" s="175" t="str">
        <v/>
      </c>
      <c r="AJP99" s="175" t="str">
        <v/>
      </c>
      <c r="AJQ99" s="175" t="str">
        <v/>
      </c>
      <c r="AJR99" s="175" t="str">
        <v/>
      </c>
      <c r="AJS99" s="175" t="str">
        <v/>
      </c>
      <c r="AJT99" s="175" t="str">
        <v/>
      </c>
      <c r="AJU99" s="175" t="str">
        <v/>
      </c>
      <c r="AJV99" s="175" t="str">
        <v/>
      </c>
      <c r="AJW99" s="175" t="str">
        <v/>
      </c>
      <c r="AJX99" s="175" t="str">
        <v/>
      </c>
      <c r="AJY99" s="175" t="str">
        <v/>
      </c>
      <c r="AJZ99" s="175" t="str">
        <v/>
      </c>
      <c r="AKA99" s="175" t="str">
        <v/>
      </c>
      <c r="AKB99" s="175" t="str">
        <v/>
      </c>
      <c r="AKC99" s="175" t="str">
        <v/>
      </c>
      <c r="AKD99" s="175" t="str">
        <v/>
      </c>
      <c r="AKE99" s="175" t="str">
        <v/>
      </c>
      <c r="AKF99" s="175" t="str">
        <v/>
      </c>
      <c r="AKG99" s="175" t="str">
        <v/>
      </c>
      <c r="AKH99" s="175" t="str">
        <v/>
      </c>
      <c r="AKI99" s="175" t="str">
        <v/>
      </c>
      <c r="AKJ99" s="175" t="str">
        <v/>
      </c>
      <c r="AKK99" s="175" t="str">
        <v/>
      </c>
      <c r="AKL99" s="175" t="str">
        <v/>
      </c>
      <c r="AKM99" s="175" t="str">
        <v/>
      </c>
      <c r="AKN99" s="175" t="str">
        <v/>
      </c>
      <c r="AKO99" s="175" t="str">
        <v/>
      </c>
      <c r="AKP99" s="175" t="str">
        <v/>
      </c>
      <c r="AKQ99" s="175" t="str">
        <v/>
      </c>
      <c r="AKR99" s="175" t="str">
        <v/>
      </c>
      <c r="AKS99" s="175" t="str">
        <v/>
      </c>
      <c r="AKT99" s="175" t="str">
        <v/>
      </c>
      <c r="AKU99" s="175" t="str">
        <v/>
      </c>
      <c r="AKV99" s="175" t="str">
        <v/>
      </c>
      <c r="AKW99" s="175" t="str">
        <v/>
      </c>
      <c r="AKX99" s="175" t="str">
        <v/>
      </c>
      <c r="AKY99" s="175" t="str">
        <v/>
      </c>
      <c r="AKZ99" s="175" t="str">
        <v/>
      </c>
      <c r="ALA99" s="175" t="str">
        <v/>
      </c>
      <c r="ALB99" s="175" t="str">
        <v/>
      </c>
      <c r="ALC99" s="175" t="str">
        <v/>
      </c>
      <c r="ALD99" s="175" t="str">
        <v/>
      </c>
      <c r="ALE99" s="175" t="str">
        <v/>
      </c>
      <c r="ALF99" s="175" t="str">
        <v/>
      </c>
      <c r="ALG99" s="175" t="str">
        <v/>
      </c>
      <c r="ALH99" s="175" t="str">
        <v/>
      </c>
      <c r="ALI99" s="175" t="str">
        <v/>
      </c>
      <c r="ALJ99" s="175" t="str">
        <v/>
      </c>
      <c r="ALK99" s="175" t="str">
        <v/>
      </c>
      <c r="ALL99" s="175" t="str">
        <v/>
      </c>
      <c r="ALM99" s="175" t="str">
        <v/>
      </c>
      <c r="ALN99" s="175" t="str">
        <v/>
      </c>
      <c r="ALO99" s="175" t="str">
        <v/>
      </c>
      <c r="ALP99" s="175" t="str">
        <v/>
      </c>
      <c r="ALQ99" s="175" t="str">
        <v/>
      </c>
      <c r="ALR99" s="175" t="str">
        <v/>
      </c>
      <c r="ALS99" s="175" t="str">
        <v/>
      </c>
      <c r="ALT99" s="175" t="str">
        <v/>
      </c>
      <c r="ALU99" s="175" t="str">
        <v/>
      </c>
      <c r="ALV99" s="175" t="str">
        <v/>
      </c>
      <c r="ALW99" s="175" t="str">
        <v/>
      </c>
      <c r="ALX99" s="176" t="str">
        <v/>
      </c>
    </row>
    <row r="100" spans="1:1012" ht="14.4" customHeight="1" x14ac:dyDescent="0.3">
      <c r="A100" s="98" t="str">
        <f t="shared" si="1"/>
        <v/>
      </c>
      <c r="B100" s="190" t="str">
        <f>IF(Calculations[[#This Row],[Adoption Year]]&lt;=Plan_Yrs,Inv*(1+YoY_Inv)^Calculations[[#This Row],[Adoption Year]],"")</f>
        <v/>
      </c>
      <c r="C100" s="190" t="str">
        <f>IF(Calculations[[#This Row],[Adoption Year]]&lt;= Plan_Yrs, Calculations[[#This Row],[Investment]]/(1+DR)^Calculations[[#This Row],[Adoption Year]],"")</f>
        <v/>
      </c>
      <c r="D100" s="190" t="str">
        <f>IF(Calculations[[#This Row],[Adoption Year]]&lt;=Plan_Yrs,
   IF(DR=0,
      Ben*((1+YoY_Ben))^Calculations[[#This Row],[Adoption Year]] * Ben_Life / (1+DR)^Calculations[[#This Row],[Adoption Year]],
      Ben * ((1+YoY_Ben)/(1+DR))^Calculations[[#This Row],[Adoption Year]] * (1 - (1/(1+DR))^Ben_Life) / DR
   ),
   ""
)</f>
        <v/>
      </c>
      <c r="E100" s="190" t="str">
        <f>IF(Calculations[[#This Row],[Adoption Year]]&lt;= Plan_Yrs,Calculations[[#This Row],[Lifetime Benefits PV]]-Calculations[[#This Row],[Investment PV]],"")</f>
        <v/>
      </c>
      <c r="F100" s="190" t="str">
        <f>IF(Calculations[[#This Row],[Adoption Year]]&lt;= Plan_Yrs, MAX(Calculations[NPV])-Calculations[[#This Row],[NPV]],"")</f>
        <v/>
      </c>
      <c r="G100" s="191" t="str">
        <f>IF(Calculations[[#This Row],[Adoption Year]]&lt;= Plan_Yrs, AVERAGE(M100:ALX100),"")</f>
        <v/>
      </c>
      <c r="H100" s="192" t="str">
        <f>IF(Calculations[[#This Row],[Adoption Year]]&lt;= Plan_Yrs, MAX(Calculations[NPV Mean])-Calculations[[#This Row],[NPV Mean]],"")</f>
        <v/>
      </c>
      <c r="I100"/>
      <c r="J100" s="7"/>
      <c r="K100" s="66">
        <v>33</v>
      </c>
      <c r="L100" s="180" t="str">
        <f>Calculations[[#This Row],[NPV]]</f>
        <v/>
      </c>
      <c r="M100" s="175" t="str">
        <v/>
      </c>
      <c r="N100" s="175" t="str">
        <v/>
      </c>
      <c r="O100" s="175" t="str">
        <v/>
      </c>
      <c r="P100" s="175" t="str">
        <v/>
      </c>
      <c r="Q100" s="175" t="str">
        <v/>
      </c>
      <c r="R100" s="175" t="str">
        <v/>
      </c>
      <c r="S100" s="175" t="str">
        <v/>
      </c>
      <c r="T100" s="175" t="str">
        <v/>
      </c>
      <c r="U100" s="175" t="str">
        <v/>
      </c>
      <c r="V100" s="175" t="str">
        <v/>
      </c>
      <c r="W100" s="175" t="str">
        <v/>
      </c>
      <c r="X100" s="175" t="str">
        <v/>
      </c>
      <c r="Y100" s="175" t="str">
        <v/>
      </c>
      <c r="Z100" s="175" t="str">
        <v/>
      </c>
      <c r="AA100" s="175" t="str">
        <v/>
      </c>
      <c r="AB100" s="175" t="str">
        <v/>
      </c>
      <c r="AC100" s="175" t="str">
        <v/>
      </c>
      <c r="AD100" s="175" t="str">
        <v/>
      </c>
      <c r="AE100" s="175" t="str">
        <v/>
      </c>
      <c r="AF100" s="175" t="str">
        <v/>
      </c>
      <c r="AG100" s="175" t="str">
        <v/>
      </c>
      <c r="AH100" s="175" t="str">
        <v/>
      </c>
      <c r="AI100" s="175" t="str">
        <v/>
      </c>
      <c r="AJ100" s="175" t="str">
        <v/>
      </c>
      <c r="AK100" s="175" t="str">
        <v/>
      </c>
      <c r="AL100" s="175" t="str">
        <v/>
      </c>
      <c r="AM100" s="175" t="str">
        <v/>
      </c>
      <c r="AN100" s="175" t="str">
        <v/>
      </c>
      <c r="AO100" s="175" t="str">
        <v/>
      </c>
      <c r="AP100" s="175" t="str">
        <v/>
      </c>
      <c r="AQ100" s="175" t="str">
        <v/>
      </c>
      <c r="AR100" s="175" t="str">
        <v/>
      </c>
      <c r="AS100" s="175" t="str">
        <v/>
      </c>
      <c r="AT100" s="175" t="str">
        <v/>
      </c>
      <c r="AU100" s="175" t="str">
        <v/>
      </c>
      <c r="AV100" s="175" t="str">
        <v/>
      </c>
      <c r="AW100" s="175" t="str">
        <v/>
      </c>
      <c r="AX100" s="175" t="str">
        <v/>
      </c>
      <c r="AY100" s="175" t="str">
        <v/>
      </c>
      <c r="AZ100" s="175" t="str">
        <v/>
      </c>
      <c r="BA100" s="175" t="str">
        <v/>
      </c>
      <c r="BB100" s="175" t="str">
        <v/>
      </c>
      <c r="BC100" s="175" t="str">
        <v/>
      </c>
      <c r="BD100" s="175" t="str">
        <v/>
      </c>
      <c r="BE100" s="175" t="str">
        <v/>
      </c>
      <c r="BF100" s="175" t="str">
        <v/>
      </c>
      <c r="BG100" s="175" t="str">
        <v/>
      </c>
      <c r="BH100" s="175" t="str">
        <v/>
      </c>
      <c r="BI100" s="175" t="str">
        <v/>
      </c>
      <c r="BJ100" s="175" t="str">
        <v/>
      </c>
      <c r="BK100" s="175" t="str">
        <v/>
      </c>
      <c r="BL100" s="175" t="str">
        <v/>
      </c>
      <c r="BM100" s="175" t="str">
        <v/>
      </c>
      <c r="BN100" s="175" t="str">
        <v/>
      </c>
      <c r="BO100" s="175" t="str">
        <v/>
      </c>
      <c r="BP100" s="175" t="str">
        <v/>
      </c>
      <c r="BQ100" s="175" t="str">
        <v/>
      </c>
      <c r="BR100" s="175" t="str">
        <v/>
      </c>
      <c r="BS100" s="175" t="str">
        <v/>
      </c>
      <c r="BT100" s="175" t="str">
        <v/>
      </c>
      <c r="BU100" s="175" t="str">
        <v/>
      </c>
      <c r="BV100" s="175" t="str">
        <v/>
      </c>
      <c r="BW100" s="175" t="str">
        <v/>
      </c>
      <c r="BX100" s="175" t="str">
        <v/>
      </c>
      <c r="BY100" s="175" t="str">
        <v/>
      </c>
      <c r="BZ100" s="175" t="str">
        <v/>
      </c>
      <c r="CA100" s="175" t="str">
        <v/>
      </c>
      <c r="CB100" s="175" t="str">
        <v/>
      </c>
      <c r="CC100" s="175" t="str">
        <v/>
      </c>
      <c r="CD100" s="175" t="str">
        <v/>
      </c>
      <c r="CE100" s="175" t="str">
        <v/>
      </c>
      <c r="CF100" s="175" t="str">
        <v/>
      </c>
      <c r="CG100" s="175" t="str">
        <v/>
      </c>
      <c r="CH100" s="175" t="str">
        <v/>
      </c>
      <c r="CI100" s="175" t="str">
        <v/>
      </c>
      <c r="CJ100" s="175" t="str">
        <v/>
      </c>
      <c r="CK100" s="175" t="str">
        <v/>
      </c>
      <c r="CL100" s="175" t="str">
        <v/>
      </c>
      <c r="CM100" s="175" t="str">
        <v/>
      </c>
      <c r="CN100" s="175" t="str">
        <v/>
      </c>
      <c r="CO100" s="175" t="str">
        <v/>
      </c>
      <c r="CP100" s="175" t="str">
        <v/>
      </c>
      <c r="CQ100" s="175" t="str">
        <v/>
      </c>
      <c r="CR100" s="175" t="str">
        <v/>
      </c>
      <c r="CS100" s="175" t="str">
        <v/>
      </c>
      <c r="CT100" s="175" t="str">
        <v/>
      </c>
      <c r="CU100" s="175" t="str">
        <v/>
      </c>
      <c r="CV100" s="175" t="str">
        <v/>
      </c>
      <c r="CW100" s="175" t="str">
        <v/>
      </c>
      <c r="CX100" s="175" t="str">
        <v/>
      </c>
      <c r="CY100" s="175" t="str">
        <v/>
      </c>
      <c r="CZ100" s="175" t="str">
        <v/>
      </c>
      <c r="DA100" s="175" t="str">
        <v/>
      </c>
      <c r="DB100" s="175" t="str">
        <v/>
      </c>
      <c r="DC100" s="175" t="str">
        <v/>
      </c>
      <c r="DD100" s="175" t="str">
        <v/>
      </c>
      <c r="DE100" s="175" t="str">
        <v/>
      </c>
      <c r="DF100" s="175" t="str">
        <v/>
      </c>
      <c r="DG100" s="175" t="str">
        <v/>
      </c>
      <c r="DH100" s="175" t="str">
        <v/>
      </c>
      <c r="DI100" s="175" t="str">
        <v/>
      </c>
      <c r="DJ100" s="175" t="str">
        <v/>
      </c>
      <c r="DK100" s="175" t="str">
        <v/>
      </c>
      <c r="DL100" s="175" t="str">
        <v/>
      </c>
      <c r="DM100" s="175" t="str">
        <v/>
      </c>
      <c r="DN100" s="175" t="str">
        <v/>
      </c>
      <c r="DO100" s="175" t="str">
        <v/>
      </c>
      <c r="DP100" s="175" t="str">
        <v/>
      </c>
      <c r="DQ100" s="175" t="str">
        <v/>
      </c>
      <c r="DR100" s="175" t="str">
        <v/>
      </c>
      <c r="DS100" s="175" t="str">
        <v/>
      </c>
      <c r="DT100" s="175" t="str">
        <v/>
      </c>
      <c r="DU100" s="175" t="str">
        <v/>
      </c>
      <c r="DV100" s="175" t="str">
        <v/>
      </c>
      <c r="DW100" s="175" t="str">
        <v/>
      </c>
      <c r="DX100" s="175" t="str">
        <v/>
      </c>
      <c r="DY100" s="175" t="str">
        <v/>
      </c>
      <c r="DZ100" s="175" t="str">
        <v/>
      </c>
      <c r="EA100" s="175" t="str">
        <v/>
      </c>
      <c r="EB100" s="175" t="str">
        <v/>
      </c>
      <c r="EC100" s="175" t="str">
        <v/>
      </c>
      <c r="ED100" s="175" t="str">
        <v/>
      </c>
      <c r="EE100" s="175" t="str">
        <v/>
      </c>
      <c r="EF100" s="175" t="str">
        <v/>
      </c>
      <c r="EG100" s="175" t="str">
        <v/>
      </c>
      <c r="EH100" s="175" t="str">
        <v/>
      </c>
      <c r="EI100" s="175" t="str">
        <v/>
      </c>
      <c r="EJ100" s="175" t="str">
        <v/>
      </c>
      <c r="EK100" s="175" t="str">
        <v/>
      </c>
      <c r="EL100" s="175" t="str">
        <v/>
      </c>
      <c r="EM100" s="175" t="str">
        <v/>
      </c>
      <c r="EN100" s="175" t="str">
        <v/>
      </c>
      <c r="EO100" s="175" t="str">
        <v/>
      </c>
      <c r="EP100" s="175" t="str">
        <v/>
      </c>
      <c r="EQ100" s="175" t="str">
        <v/>
      </c>
      <c r="ER100" s="175" t="str">
        <v/>
      </c>
      <c r="ES100" s="175" t="str">
        <v/>
      </c>
      <c r="ET100" s="175" t="str">
        <v/>
      </c>
      <c r="EU100" s="175" t="str">
        <v/>
      </c>
      <c r="EV100" s="175" t="str">
        <v/>
      </c>
      <c r="EW100" s="175" t="str">
        <v/>
      </c>
      <c r="EX100" s="175" t="str">
        <v/>
      </c>
      <c r="EY100" s="175" t="str">
        <v/>
      </c>
      <c r="EZ100" s="175" t="str">
        <v/>
      </c>
      <c r="FA100" s="175" t="str">
        <v/>
      </c>
      <c r="FB100" s="175" t="str">
        <v/>
      </c>
      <c r="FC100" s="175" t="str">
        <v/>
      </c>
      <c r="FD100" s="175" t="str">
        <v/>
      </c>
      <c r="FE100" s="175" t="str">
        <v/>
      </c>
      <c r="FF100" s="175" t="str">
        <v/>
      </c>
      <c r="FG100" s="175" t="str">
        <v/>
      </c>
      <c r="FH100" s="175" t="str">
        <v/>
      </c>
      <c r="FI100" s="175" t="str">
        <v/>
      </c>
      <c r="FJ100" s="175" t="str">
        <v/>
      </c>
      <c r="FK100" s="175" t="str">
        <v/>
      </c>
      <c r="FL100" s="175" t="str">
        <v/>
      </c>
      <c r="FM100" s="175" t="str">
        <v/>
      </c>
      <c r="FN100" s="175" t="str">
        <v/>
      </c>
      <c r="FO100" s="175" t="str">
        <v/>
      </c>
      <c r="FP100" s="175" t="str">
        <v/>
      </c>
      <c r="FQ100" s="175" t="str">
        <v/>
      </c>
      <c r="FR100" s="175" t="str">
        <v/>
      </c>
      <c r="FS100" s="175" t="str">
        <v/>
      </c>
      <c r="FT100" s="175" t="str">
        <v/>
      </c>
      <c r="FU100" s="175" t="str">
        <v/>
      </c>
      <c r="FV100" s="175" t="str">
        <v/>
      </c>
      <c r="FW100" s="175" t="str">
        <v/>
      </c>
      <c r="FX100" s="175" t="str">
        <v/>
      </c>
      <c r="FY100" s="175" t="str">
        <v/>
      </c>
      <c r="FZ100" s="175" t="str">
        <v/>
      </c>
      <c r="GA100" s="175" t="str">
        <v/>
      </c>
      <c r="GB100" s="175" t="str">
        <v/>
      </c>
      <c r="GC100" s="175" t="str">
        <v/>
      </c>
      <c r="GD100" s="175" t="str">
        <v/>
      </c>
      <c r="GE100" s="175" t="str">
        <v/>
      </c>
      <c r="GF100" s="175" t="str">
        <v/>
      </c>
      <c r="GG100" s="175" t="str">
        <v/>
      </c>
      <c r="GH100" s="175" t="str">
        <v/>
      </c>
      <c r="GI100" s="175" t="str">
        <v/>
      </c>
      <c r="GJ100" s="175" t="str">
        <v/>
      </c>
      <c r="GK100" s="175" t="str">
        <v/>
      </c>
      <c r="GL100" s="175" t="str">
        <v/>
      </c>
      <c r="GM100" s="175" t="str">
        <v/>
      </c>
      <c r="GN100" s="175" t="str">
        <v/>
      </c>
      <c r="GO100" s="175" t="str">
        <v/>
      </c>
      <c r="GP100" s="175" t="str">
        <v/>
      </c>
      <c r="GQ100" s="175" t="str">
        <v/>
      </c>
      <c r="GR100" s="175" t="str">
        <v/>
      </c>
      <c r="GS100" s="175" t="str">
        <v/>
      </c>
      <c r="GT100" s="175" t="str">
        <v/>
      </c>
      <c r="GU100" s="175" t="str">
        <v/>
      </c>
      <c r="GV100" s="175" t="str">
        <v/>
      </c>
      <c r="GW100" s="175" t="str">
        <v/>
      </c>
      <c r="GX100" s="175" t="str">
        <v/>
      </c>
      <c r="GY100" s="175" t="str">
        <v/>
      </c>
      <c r="GZ100" s="175" t="str">
        <v/>
      </c>
      <c r="HA100" s="175" t="str">
        <v/>
      </c>
      <c r="HB100" s="175" t="str">
        <v/>
      </c>
      <c r="HC100" s="175" t="str">
        <v/>
      </c>
      <c r="HD100" s="175" t="str">
        <v/>
      </c>
      <c r="HE100" s="175" t="str">
        <v/>
      </c>
      <c r="HF100" s="175" t="str">
        <v/>
      </c>
      <c r="HG100" s="175" t="str">
        <v/>
      </c>
      <c r="HH100" s="175" t="str">
        <v/>
      </c>
      <c r="HI100" s="175" t="str">
        <v/>
      </c>
      <c r="HJ100" s="175" t="str">
        <v/>
      </c>
      <c r="HK100" s="175" t="str">
        <v/>
      </c>
      <c r="HL100" s="175" t="str">
        <v/>
      </c>
      <c r="HM100" s="175" t="str">
        <v/>
      </c>
      <c r="HN100" s="175" t="str">
        <v/>
      </c>
      <c r="HO100" s="175" t="str">
        <v/>
      </c>
      <c r="HP100" s="175" t="str">
        <v/>
      </c>
      <c r="HQ100" s="175" t="str">
        <v/>
      </c>
      <c r="HR100" s="175" t="str">
        <v/>
      </c>
      <c r="HS100" s="175" t="str">
        <v/>
      </c>
      <c r="HT100" s="175" t="str">
        <v/>
      </c>
      <c r="HU100" s="175" t="str">
        <v/>
      </c>
      <c r="HV100" s="175" t="str">
        <v/>
      </c>
      <c r="HW100" s="175" t="str">
        <v/>
      </c>
      <c r="HX100" s="175" t="str">
        <v/>
      </c>
      <c r="HY100" s="175" t="str">
        <v/>
      </c>
      <c r="HZ100" s="175" t="str">
        <v/>
      </c>
      <c r="IA100" s="175" t="str">
        <v/>
      </c>
      <c r="IB100" s="175" t="str">
        <v/>
      </c>
      <c r="IC100" s="175" t="str">
        <v/>
      </c>
      <c r="ID100" s="175" t="str">
        <v/>
      </c>
      <c r="IE100" s="175" t="str">
        <v/>
      </c>
      <c r="IF100" s="175" t="str">
        <v/>
      </c>
      <c r="IG100" s="175" t="str">
        <v/>
      </c>
      <c r="IH100" s="175" t="str">
        <v/>
      </c>
      <c r="II100" s="175" t="str">
        <v/>
      </c>
      <c r="IJ100" s="175" t="str">
        <v/>
      </c>
      <c r="IK100" s="175" t="str">
        <v/>
      </c>
      <c r="IL100" s="175" t="str">
        <v/>
      </c>
      <c r="IM100" s="175" t="str">
        <v/>
      </c>
      <c r="IN100" s="175" t="str">
        <v/>
      </c>
      <c r="IO100" s="175" t="str">
        <v/>
      </c>
      <c r="IP100" s="175" t="str">
        <v/>
      </c>
      <c r="IQ100" s="175" t="str">
        <v/>
      </c>
      <c r="IR100" s="175" t="str">
        <v/>
      </c>
      <c r="IS100" s="175" t="str">
        <v/>
      </c>
      <c r="IT100" s="175" t="str">
        <v/>
      </c>
      <c r="IU100" s="175" t="str">
        <v/>
      </c>
      <c r="IV100" s="175" t="str">
        <v/>
      </c>
      <c r="IW100" s="175" t="str">
        <v/>
      </c>
      <c r="IX100" s="175" t="str">
        <v/>
      </c>
      <c r="IY100" s="175" t="str">
        <v/>
      </c>
      <c r="IZ100" s="175" t="str">
        <v/>
      </c>
      <c r="JA100" s="175" t="str">
        <v/>
      </c>
      <c r="JB100" s="175" t="str">
        <v/>
      </c>
      <c r="JC100" s="175" t="str">
        <v/>
      </c>
      <c r="JD100" s="175" t="str">
        <v/>
      </c>
      <c r="JE100" s="175" t="str">
        <v/>
      </c>
      <c r="JF100" s="175" t="str">
        <v/>
      </c>
      <c r="JG100" s="175" t="str">
        <v/>
      </c>
      <c r="JH100" s="175" t="str">
        <v/>
      </c>
      <c r="JI100" s="175" t="str">
        <v/>
      </c>
      <c r="JJ100" s="175" t="str">
        <v/>
      </c>
      <c r="JK100" s="175" t="str">
        <v/>
      </c>
      <c r="JL100" s="175" t="str">
        <v/>
      </c>
      <c r="JM100" s="175" t="str">
        <v/>
      </c>
      <c r="JN100" s="175" t="str">
        <v/>
      </c>
      <c r="JO100" s="175" t="str">
        <v/>
      </c>
      <c r="JP100" s="175" t="str">
        <v/>
      </c>
      <c r="JQ100" s="175" t="str">
        <v/>
      </c>
      <c r="JR100" s="175" t="str">
        <v/>
      </c>
      <c r="JS100" s="175" t="str">
        <v/>
      </c>
      <c r="JT100" s="175" t="str">
        <v/>
      </c>
      <c r="JU100" s="175" t="str">
        <v/>
      </c>
      <c r="JV100" s="175" t="str">
        <v/>
      </c>
      <c r="JW100" s="175" t="str">
        <v/>
      </c>
      <c r="JX100" s="175" t="str">
        <v/>
      </c>
      <c r="JY100" s="175" t="str">
        <v/>
      </c>
      <c r="JZ100" s="175" t="str">
        <v/>
      </c>
      <c r="KA100" s="175" t="str">
        <v/>
      </c>
      <c r="KB100" s="175" t="str">
        <v/>
      </c>
      <c r="KC100" s="175" t="str">
        <v/>
      </c>
      <c r="KD100" s="175" t="str">
        <v/>
      </c>
      <c r="KE100" s="175" t="str">
        <v/>
      </c>
      <c r="KF100" s="175" t="str">
        <v/>
      </c>
      <c r="KG100" s="175" t="str">
        <v/>
      </c>
      <c r="KH100" s="175" t="str">
        <v/>
      </c>
      <c r="KI100" s="175" t="str">
        <v/>
      </c>
      <c r="KJ100" s="175" t="str">
        <v/>
      </c>
      <c r="KK100" s="175" t="str">
        <v/>
      </c>
      <c r="KL100" s="175" t="str">
        <v/>
      </c>
      <c r="KM100" s="175" t="str">
        <v/>
      </c>
      <c r="KN100" s="175" t="str">
        <v/>
      </c>
      <c r="KO100" s="175" t="str">
        <v/>
      </c>
      <c r="KP100" s="175" t="str">
        <v/>
      </c>
      <c r="KQ100" s="175" t="str">
        <v/>
      </c>
      <c r="KR100" s="175" t="str">
        <v/>
      </c>
      <c r="KS100" s="175" t="str">
        <v/>
      </c>
      <c r="KT100" s="175" t="str">
        <v/>
      </c>
      <c r="KU100" s="175" t="str">
        <v/>
      </c>
      <c r="KV100" s="175" t="str">
        <v/>
      </c>
      <c r="KW100" s="175" t="str">
        <v/>
      </c>
      <c r="KX100" s="175" t="str">
        <v/>
      </c>
      <c r="KY100" s="175" t="str">
        <v/>
      </c>
      <c r="KZ100" s="175" t="str">
        <v/>
      </c>
      <c r="LA100" s="175" t="str">
        <v/>
      </c>
      <c r="LB100" s="175" t="str">
        <v/>
      </c>
      <c r="LC100" s="175" t="str">
        <v/>
      </c>
      <c r="LD100" s="175" t="str">
        <v/>
      </c>
      <c r="LE100" s="175" t="str">
        <v/>
      </c>
      <c r="LF100" s="175" t="str">
        <v/>
      </c>
      <c r="LG100" s="175" t="str">
        <v/>
      </c>
      <c r="LH100" s="175" t="str">
        <v/>
      </c>
      <c r="LI100" s="175" t="str">
        <v/>
      </c>
      <c r="LJ100" s="175" t="str">
        <v/>
      </c>
      <c r="LK100" s="175" t="str">
        <v/>
      </c>
      <c r="LL100" s="175" t="str">
        <v/>
      </c>
      <c r="LM100" s="175" t="str">
        <v/>
      </c>
      <c r="LN100" s="175" t="str">
        <v/>
      </c>
      <c r="LO100" s="175" t="str">
        <v/>
      </c>
      <c r="LP100" s="175" t="str">
        <v/>
      </c>
      <c r="LQ100" s="175" t="str">
        <v/>
      </c>
      <c r="LR100" s="175" t="str">
        <v/>
      </c>
      <c r="LS100" s="175" t="str">
        <v/>
      </c>
      <c r="LT100" s="175" t="str">
        <v/>
      </c>
      <c r="LU100" s="175" t="str">
        <v/>
      </c>
      <c r="LV100" s="175" t="str">
        <v/>
      </c>
      <c r="LW100" s="175" t="str">
        <v/>
      </c>
      <c r="LX100" s="175" t="str">
        <v/>
      </c>
      <c r="LY100" s="175" t="str">
        <v/>
      </c>
      <c r="LZ100" s="175" t="str">
        <v/>
      </c>
      <c r="MA100" s="175" t="str">
        <v/>
      </c>
      <c r="MB100" s="175" t="str">
        <v/>
      </c>
      <c r="MC100" s="175" t="str">
        <v/>
      </c>
      <c r="MD100" s="175" t="str">
        <v/>
      </c>
      <c r="ME100" s="175" t="str">
        <v/>
      </c>
      <c r="MF100" s="175" t="str">
        <v/>
      </c>
      <c r="MG100" s="175" t="str">
        <v/>
      </c>
      <c r="MH100" s="175" t="str">
        <v/>
      </c>
      <c r="MI100" s="175" t="str">
        <v/>
      </c>
      <c r="MJ100" s="175" t="str">
        <v/>
      </c>
      <c r="MK100" s="175" t="str">
        <v/>
      </c>
      <c r="ML100" s="175" t="str">
        <v/>
      </c>
      <c r="MM100" s="175" t="str">
        <v/>
      </c>
      <c r="MN100" s="175" t="str">
        <v/>
      </c>
      <c r="MO100" s="175" t="str">
        <v/>
      </c>
      <c r="MP100" s="175" t="str">
        <v/>
      </c>
      <c r="MQ100" s="175" t="str">
        <v/>
      </c>
      <c r="MR100" s="175" t="str">
        <v/>
      </c>
      <c r="MS100" s="175" t="str">
        <v/>
      </c>
      <c r="MT100" s="175" t="str">
        <v/>
      </c>
      <c r="MU100" s="175" t="str">
        <v/>
      </c>
      <c r="MV100" s="175" t="str">
        <v/>
      </c>
      <c r="MW100" s="175" t="str">
        <v/>
      </c>
      <c r="MX100" s="175" t="str">
        <v/>
      </c>
      <c r="MY100" s="175" t="str">
        <v/>
      </c>
      <c r="MZ100" s="175" t="str">
        <v/>
      </c>
      <c r="NA100" s="175" t="str">
        <v/>
      </c>
      <c r="NB100" s="175" t="str">
        <v/>
      </c>
      <c r="NC100" s="175" t="str">
        <v/>
      </c>
      <c r="ND100" s="175" t="str">
        <v/>
      </c>
      <c r="NE100" s="175" t="str">
        <v/>
      </c>
      <c r="NF100" s="175" t="str">
        <v/>
      </c>
      <c r="NG100" s="175" t="str">
        <v/>
      </c>
      <c r="NH100" s="175" t="str">
        <v/>
      </c>
      <c r="NI100" s="175" t="str">
        <v/>
      </c>
      <c r="NJ100" s="175" t="str">
        <v/>
      </c>
      <c r="NK100" s="175" t="str">
        <v/>
      </c>
      <c r="NL100" s="175" t="str">
        <v/>
      </c>
      <c r="NM100" s="175" t="str">
        <v/>
      </c>
      <c r="NN100" s="175" t="str">
        <v/>
      </c>
      <c r="NO100" s="175" t="str">
        <v/>
      </c>
      <c r="NP100" s="175" t="str">
        <v/>
      </c>
      <c r="NQ100" s="175" t="str">
        <v/>
      </c>
      <c r="NR100" s="175" t="str">
        <v/>
      </c>
      <c r="NS100" s="175" t="str">
        <v/>
      </c>
      <c r="NT100" s="175" t="str">
        <v/>
      </c>
      <c r="NU100" s="175" t="str">
        <v/>
      </c>
      <c r="NV100" s="175" t="str">
        <v/>
      </c>
      <c r="NW100" s="175" t="str">
        <v/>
      </c>
      <c r="NX100" s="175" t="str">
        <v/>
      </c>
      <c r="NY100" s="175" t="str">
        <v/>
      </c>
      <c r="NZ100" s="175" t="str">
        <v/>
      </c>
      <c r="OA100" s="175" t="str">
        <v/>
      </c>
      <c r="OB100" s="175" t="str">
        <v/>
      </c>
      <c r="OC100" s="175" t="str">
        <v/>
      </c>
      <c r="OD100" s="175" t="str">
        <v/>
      </c>
      <c r="OE100" s="175" t="str">
        <v/>
      </c>
      <c r="OF100" s="175" t="str">
        <v/>
      </c>
      <c r="OG100" s="175" t="str">
        <v/>
      </c>
      <c r="OH100" s="175" t="str">
        <v/>
      </c>
      <c r="OI100" s="175" t="str">
        <v/>
      </c>
      <c r="OJ100" s="175" t="str">
        <v/>
      </c>
      <c r="OK100" s="175" t="str">
        <v/>
      </c>
      <c r="OL100" s="175" t="str">
        <v/>
      </c>
      <c r="OM100" s="175" t="str">
        <v/>
      </c>
      <c r="ON100" s="175" t="str">
        <v/>
      </c>
      <c r="OO100" s="175" t="str">
        <v/>
      </c>
      <c r="OP100" s="175" t="str">
        <v/>
      </c>
      <c r="OQ100" s="175" t="str">
        <v/>
      </c>
      <c r="OR100" s="175" t="str">
        <v/>
      </c>
      <c r="OS100" s="175" t="str">
        <v/>
      </c>
      <c r="OT100" s="175" t="str">
        <v/>
      </c>
      <c r="OU100" s="175" t="str">
        <v/>
      </c>
      <c r="OV100" s="175" t="str">
        <v/>
      </c>
      <c r="OW100" s="175" t="str">
        <v/>
      </c>
      <c r="OX100" s="175" t="str">
        <v/>
      </c>
      <c r="OY100" s="175" t="str">
        <v/>
      </c>
      <c r="OZ100" s="175" t="str">
        <v/>
      </c>
      <c r="PA100" s="175" t="str">
        <v/>
      </c>
      <c r="PB100" s="175" t="str">
        <v/>
      </c>
      <c r="PC100" s="175" t="str">
        <v/>
      </c>
      <c r="PD100" s="175" t="str">
        <v/>
      </c>
      <c r="PE100" s="175" t="str">
        <v/>
      </c>
      <c r="PF100" s="175" t="str">
        <v/>
      </c>
      <c r="PG100" s="175" t="str">
        <v/>
      </c>
      <c r="PH100" s="175" t="str">
        <v/>
      </c>
      <c r="PI100" s="175" t="str">
        <v/>
      </c>
      <c r="PJ100" s="175" t="str">
        <v/>
      </c>
      <c r="PK100" s="175" t="str">
        <v/>
      </c>
      <c r="PL100" s="175" t="str">
        <v/>
      </c>
      <c r="PM100" s="175" t="str">
        <v/>
      </c>
      <c r="PN100" s="175" t="str">
        <v/>
      </c>
      <c r="PO100" s="175" t="str">
        <v/>
      </c>
      <c r="PP100" s="175" t="str">
        <v/>
      </c>
      <c r="PQ100" s="175" t="str">
        <v/>
      </c>
      <c r="PR100" s="175" t="str">
        <v/>
      </c>
      <c r="PS100" s="175" t="str">
        <v/>
      </c>
      <c r="PT100" s="175" t="str">
        <v/>
      </c>
      <c r="PU100" s="175" t="str">
        <v/>
      </c>
      <c r="PV100" s="175" t="str">
        <v/>
      </c>
      <c r="PW100" s="175" t="str">
        <v/>
      </c>
      <c r="PX100" s="175" t="str">
        <v/>
      </c>
      <c r="PY100" s="175" t="str">
        <v/>
      </c>
      <c r="PZ100" s="175" t="str">
        <v/>
      </c>
      <c r="QA100" s="175" t="str">
        <v/>
      </c>
      <c r="QB100" s="175" t="str">
        <v/>
      </c>
      <c r="QC100" s="175" t="str">
        <v/>
      </c>
      <c r="QD100" s="175" t="str">
        <v/>
      </c>
      <c r="QE100" s="175" t="str">
        <v/>
      </c>
      <c r="QF100" s="175" t="str">
        <v/>
      </c>
      <c r="QG100" s="175" t="str">
        <v/>
      </c>
      <c r="QH100" s="175" t="str">
        <v/>
      </c>
      <c r="QI100" s="175" t="str">
        <v/>
      </c>
      <c r="QJ100" s="175" t="str">
        <v/>
      </c>
      <c r="QK100" s="175" t="str">
        <v/>
      </c>
      <c r="QL100" s="175" t="str">
        <v/>
      </c>
      <c r="QM100" s="175" t="str">
        <v/>
      </c>
      <c r="QN100" s="175" t="str">
        <v/>
      </c>
      <c r="QO100" s="175" t="str">
        <v/>
      </c>
      <c r="QP100" s="175" t="str">
        <v/>
      </c>
      <c r="QQ100" s="175" t="str">
        <v/>
      </c>
      <c r="QR100" s="175" t="str">
        <v/>
      </c>
      <c r="QS100" s="175" t="str">
        <v/>
      </c>
      <c r="QT100" s="175" t="str">
        <v/>
      </c>
      <c r="QU100" s="175" t="str">
        <v/>
      </c>
      <c r="QV100" s="175" t="str">
        <v/>
      </c>
      <c r="QW100" s="175" t="str">
        <v/>
      </c>
      <c r="QX100" s="175" t="str">
        <v/>
      </c>
      <c r="QY100" s="175" t="str">
        <v/>
      </c>
      <c r="QZ100" s="175" t="str">
        <v/>
      </c>
      <c r="RA100" s="175" t="str">
        <v/>
      </c>
      <c r="RB100" s="175" t="str">
        <v/>
      </c>
      <c r="RC100" s="175" t="str">
        <v/>
      </c>
      <c r="RD100" s="175" t="str">
        <v/>
      </c>
      <c r="RE100" s="175" t="str">
        <v/>
      </c>
      <c r="RF100" s="175" t="str">
        <v/>
      </c>
      <c r="RG100" s="175" t="str">
        <v/>
      </c>
      <c r="RH100" s="175" t="str">
        <v/>
      </c>
      <c r="RI100" s="175" t="str">
        <v/>
      </c>
      <c r="RJ100" s="175" t="str">
        <v/>
      </c>
      <c r="RK100" s="175" t="str">
        <v/>
      </c>
      <c r="RL100" s="175" t="str">
        <v/>
      </c>
      <c r="RM100" s="175" t="str">
        <v/>
      </c>
      <c r="RN100" s="175" t="str">
        <v/>
      </c>
      <c r="RO100" s="175" t="str">
        <v/>
      </c>
      <c r="RP100" s="175" t="str">
        <v/>
      </c>
      <c r="RQ100" s="175" t="str">
        <v/>
      </c>
      <c r="RR100" s="175" t="str">
        <v/>
      </c>
      <c r="RS100" s="175" t="str">
        <v/>
      </c>
      <c r="RT100" s="175" t="str">
        <v/>
      </c>
      <c r="RU100" s="175" t="str">
        <v/>
      </c>
      <c r="RV100" s="175" t="str">
        <v/>
      </c>
      <c r="RW100" s="175" t="str">
        <v/>
      </c>
      <c r="RX100" s="175" t="str">
        <v/>
      </c>
      <c r="RY100" s="175" t="str">
        <v/>
      </c>
      <c r="RZ100" s="175" t="str">
        <v/>
      </c>
      <c r="SA100" s="175" t="str">
        <v/>
      </c>
      <c r="SB100" s="175" t="str">
        <v/>
      </c>
      <c r="SC100" s="175" t="str">
        <v/>
      </c>
      <c r="SD100" s="175" t="str">
        <v/>
      </c>
      <c r="SE100" s="175" t="str">
        <v/>
      </c>
      <c r="SF100" s="175" t="str">
        <v/>
      </c>
      <c r="SG100" s="175" t="str">
        <v/>
      </c>
      <c r="SH100" s="175" t="str">
        <v/>
      </c>
      <c r="SI100" s="175" t="str">
        <v/>
      </c>
      <c r="SJ100" s="175" t="str">
        <v/>
      </c>
      <c r="SK100" s="175" t="str">
        <v/>
      </c>
      <c r="SL100" s="175" t="str">
        <v/>
      </c>
      <c r="SM100" s="175" t="str">
        <v/>
      </c>
      <c r="SN100" s="175" t="str">
        <v/>
      </c>
      <c r="SO100" s="175" t="str">
        <v/>
      </c>
      <c r="SP100" s="175" t="str">
        <v/>
      </c>
      <c r="SQ100" s="175" t="str">
        <v/>
      </c>
      <c r="SR100" s="175" t="str">
        <v/>
      </c>
      <c r="SS100" s="175" t="str">
        <v/>
      </c>
      <c r="ST100" s="175" t="str">
        <v/>
      </c>
      <c r="SU100" s="175" t="str">
        <v/>
      </c>
      <c r="SV100" s="175" t="str">
        <v/>
      </c>
      <c r="SW100" s="175" t="str">
        <v/>
      </c>
      <c r="SX100" s="175" t="str">
        <v/>
      </c>
      <c r="SY100" s="175" t="str">
        <v/>
      </c>
      <c r="SZ100" s="175" t="str">
        <v/>
      </c>
      <c r="TA100" s="175" t="str">
        <v/>
      </c>
      <c r="TB100" s="175" t="str">
        <v/>
      </c>
      <c r="TC100" s="175" t="str">
        <v/>
      </c>
      <c r="TD100" s="175" t="str">
        <v/>
      </c>
      <c r="TE100" s="175" t="str">
        <v/>
      </c>
      <c r="TF100" s="175" t="str">
        <v/>
      </c>
      <c r="TG100" s="175" t="str">
        <v/>
      </c>
      <c r="TH100" s="175" t="str">
        <v/>
      </c>
      <c r="TI100" s="175" t="str">
        <v/>
      </c>
      <c r="TJ100" s="175" t="str">
        <v/>
      </c>
      <c r="TK100" s="175" t="str">
        <v/>
      </c>
      <c r="TL100" s="175" t="str">
        <v/>
      </c>
      <c r="TM100" s="175" t="str">
        <v/>
      </c>
      <c r="TN100" s="175" t="str">
        <v/>
      </c>
      <c r="TO100" s="175" t="str">
        <v/>
      </c>
      <c r="TP100" s="175" t="str">
        <v/>
      </c>
      <c r="TQ100" s="175" t="str">
        <v/>
      </c>
      <c r="TR100" s="175" t="str">
        <v/>
      </c>
      <c r="TS100" s="175" t="str">
        <v/>
      </c>
      <c r="TT100" s="175" t="str">
        <v/>
      </c>
      <c r="TU100" s="175" t="str">
        <v/>
      </c>
      <c r="TV100" s="175" t="str">
        <v/>
      </c>
      <c r="TW100" s="175" t="str">
        <v/>
      </c>
      <c r="TX100" s="175" t="str">
        <v/>
      </c>
      <c r="TY100" s="175" t="str">
        <v/>
      </c>
      <c r="TZ100" s="175" t="str">
        <v/>
      </c>
      <c r="UA100" s="175" t="str">
        <v/>
      </c>
      <c r="UB100" s="175" t="str">
        <v/>
      </c>
      <c r="UC100" s="175" t="str">
        <v/>
      </c>
      <c r="UD100" s="175" t="str">
        <v/>
      </c>
      <c r="UE100" s="175" t="str">
        <v/>
      </c>
      <c r="UF100" s="175" t="str">
        <v/>
      </c>
      <c r="UG100" s="175" t="str">
        <v/>
      </c>
      <c r="UH100" s="175" t="str">
        <v/>
      </c>
      <c r="UI100" s="175" t="str">
        <v/>
      </c>
      <c r="UJ100" s="175" t="str">
        <v/>
      </c>
      <c r="UK100" s="175" t="str">
        <v/>
      </c>
      <c r="UL100" s="175" t="str">
        <v/>
      </c>
      <c r="UM100" s="175" t="str">
        <v/>
      </c>
      <c r="UN100" s="175" t="str">
        <v/>
      </c>
      <c r="UO100" s="175" t="str">
        <v/>
      </c>
      <c r="UP100" s="175" t="str">
        <v/>
      </c>
      <c r="UQ100" s="175" t="str">
        <v/>
      </c>
      <c r="UR100" s="175" t="str">
        <v/>
      </c>
      <c r="US100" s="175" t="str">
        <v/>
      </c>
      <c r="UT100" s="175" t="str">
        <v/>
      </c>
      <c r="UU100" s="175" t="str">
        <v/>
      </c>
      <c r="UV100" s="175" t="str">
        <v/>
      </c>
      <c r="UW100" s="175" t="str">
        <v/>
      </c>
      <c r="UX100" s="175" t="str">
        <v/>
      </c>
      <c r="UY100" s="175" t="str">
        <v/>
      </c>
      <c r="UZ100" s="175" t="str">
        <v/>
      </c>
      <c r="VA100" s="175" t="str">
        <v/>
      </c>
      <c r="VB100" s="175" t="str">
        <v/>
      </c>
      <c r="VC100" s="175" t="str">
        <v/>
      </c>
      <c r="VD100" s="175" t="str">
        <v/>
      </c>
      <c r="VE100" s="175" t="str">
        <v/>
      </c>
      <c r="VF100" s="175" t="str">
        <v/>
      </c>
      <c r="VG100" s="175" t="str">
        <v/>
      </c>
      <c r="VH100" s="175" t="str">
        <v/>
      </c>
      <c r="VI100" s="175" t="str">
        <v/>
      </c>
      <c r="VJ100" s="175" t="str">
        <v/>
      </c>
      <c r="VK100" s="175" t="str">
        <v/>
      </c>
      <c r="VL100" s="175" t="str">
        <v/>
      </c>
      <c r="VM100" s="175" t="str">
        <v/>
      </c>
      <c r="VN100" s="175" t="str">
        <v/>
      </c>
      <c r="VO100" s="175" t="str">
        <v/>
      </c>
      <c r="VP100" s="175" t="str">
        <v/>
      </c>
      <c r="VQ100" s="175" t="str">
        <v/>
      </c>
      <c r="VR100" s="175" t="str">
        <v/>
      </c>
      <c r="VS100" s="175" t="str">
        <v/>
      </c>
      <c r="VT100" s="175" t="str">
        <v/>
      </c>
      <c r="VU100" s="175" t="str">
        <v/>
      </c>
      <c r="VV100" s="175" t="str">
        <v/>
      </c>
      <c r="VW100" s="175" t="str">
        <v/>
      </c>
      <c r="VX100" s="175" t="str">
        <v/>
      </c>
      <c r="VY100" s="175" t="str">
        <v/>
      </c>
      <c r="VZ100" s="175" t="str">
        <v/>
      </c>
      <c r="WA100" s="175" t="str">
        <v/>
      </c>
      <c r="WB100" s="175" t="str">
        <v/>
      </c>
      <c r="WC100" s="175" t="str">
        <v/>
      </c>
      <c r="WD100" s="175" t="str">
        <v/>
      </c>
      <c r="WE100" s="175" t="str">
        <v/>
      </c>
      <c r="WF100" s="175" t="str">
        <v/>
      </c>
      <c r="WG100" s="175" t="str">
        <v/>
      </c>
      <c r="WH100" s="175" t="str">
        <v/>
      </c>
      <c r="WI100" s="175" t="str">
        <v/>
      </c>
      <c r="WJ100" s="175" t="str">
        <v/>
      </c>
      <c r="WK100" s="175" t="str">
        <v/>
      </c>
      <c r="WL100" s="175" t="str">
        <v/>
      </c>
      <c r="WM100" s="175" t="str">
        <v/>
      </c>
      <c r="WN100" s="175" t="str">
        <v/>
      </c>
      <c r="WO100" s="175" t="str">
        <v/>
      </c>
      <c r="WP100" s="175" t="str">
        <v/>
      </c>
      <c r="WQ100" s="175" t="str">
        <v/>
      </c>
      <c r="WR100" s="175" t="str">
        <v/>
      </c>
      <c r="WS100" s="175" t="str">
        <v/>
      </c>
      <c r="WT100" s="175" t="str">
        <v/>
      </c>
      <c r="WU100" s="175" t="str">
        <v/>
      </c>
      <c r="WV100" s="175" t="str">
        <v/>
      </c>
      <c r="WW100" s="175" t="str">
        <v/>
      </c>
      <c r="WX100" s="175" t="str">
        <v/>
      </c>
      <c r="WY100" s="175" t="str">
        <v/>
      </c>
      <c r="WZ100" s="175" t="str">
        <v/>
      </c>
      <c r="XA100" s="175" t="str">
        <v/>
      </c>
      <c r="XB100" s="175" t="str">
        <v/>
      </c>
      <c r="XC100" s="175" t="str">
        <v/>
      </c>
      <c r="XD100" s="175" t="str">
        <v/>
      </c>
      <c r="XE100" s="175" t="str">
        <v/>
      </c>
      <c r="XF100" s="175" t="str">
        <v/>
      </c>
      <c r="XG100" s="175" t="str">
        <v/>
      </c>
      <c r="XH100" s="175" t="str">
        <v/>
      </c>
      <c r="XI100" s="175" t="str">
        <v/>
      </c>
      <c r="XJ100" s="175" t="str">
        <v/>
      </c>
      <c r="XK100" s="175" t="str">
        <v/>
      </c>
      <c r="XL100" s="175" t="str">
        <v/>
      </c>
      <c r="XM100" s="175" t="str">
        <v/>
      </c>
      <c r="XN100" s="175" t="str">
        <v/>
      </c>
      <c r="XO100" s="175" t="str">
        <v/>
      </c>
      <c r="XP100" s="175" t="str">
        <v/>
      </c>
      <c r="XQ100" s="175" t="str">
        <v/>
      </c>
      <c r="XR100" s="175" t="str">
        <v/>
      </c>
      <c r="XS100" s="175" t="str">
        <v/>
      </c>
      <c r="XT100" s="175" t="str">
        <v/>
      </c>
      <c r="XU100" s="175" t="str">
        <v/>
      </c>
      <c r="XV100" s="175" t="str">
        <v/>
      </c>
      <c r="XW100" s="175" t="str">
        <v/>
      </c>
      <c r="XX100" s="175" t="str">
        <v/>
      </c>
      <c r="XY100" s="175" t="str">
        <v/>
      </c>
      <c r="XZ100" s="175" t="str">
        <v/>
      </c>
      <c r="YA100" s="175" t="str">
        <v/>
      </c>
      <c r="YB100" s="175" t="str">
        <v/>
      </c>
      <c r="YC100" s="175" t="str">
        <v/>
      </c>
      <c r="YD100" s="175" t="str">
        <v/>
      </c>
      <c r="YE100" s="175" t="str">
        <v/>
      </c>
      <c r="YF100" s="175" t="str">
        <v/>
      </c>
      <c r="YG100" s="175" t="str">
        <v/>
      </c>
      <c r="YH100" s="175" t="str">
        <v/>
      </c>
      <c r="YI100" s="175" t="str">
        <v/>
      </c>
      <c r="YJ100" s="175" t="str">
        <v/>
      </c>
      <c r="YK100" s="175" t="str">
        <v/>
      </c>
      <c r="YL100" s="175" t="str">
        <v/>
      </c>
      <c r="YM100" s="175" t="str">
        <v/>
      </c>
      <c r="YN100" s="175" t="str">
        <v/>
      </c>
      <c r="YO100" s="175" t="str">
        <v/>
      </c>
      <c r="YP100" s="175" t="str">
        <v/>
      </c>
      <c r="YQ100" s="175" t="str">
        <v/>
      </c>
      <c r="YR100" s="175" t="str">
        <v/>
      </c>
      <c r="YS100" s="175" t="str">
        <v/>
      </c>
      <c r="YT100" s="175" t="str">
        <v/>
      </c>
      <c r="YU100" s="175" t="str">
        <v/>
      </c>
      <c r="YV100" s="175" t="str">
        <v/>
      </c>
      <c r="YW100" s="175" t="str">
        <v/>
      </c>
      <c r="YX100" s="175" t="str">
        <v/>
      </c>
      <c r="YY100" s="175" t="str">
        <v/>
      </c>
      <c r="YZ100" s="175" t="str">
        <v/>
      </c>
      <c r="ZA100" s="175" t="str">
        <v/>
      </c>
      <c r="ZB100" s="175" t="str">
        <v/>
      </c>
      <c r="ZC100" s="175" t="str">
        <v/>
      </c>
      <c r="ZD100" s="175" t="str">
        <v/>
      </c>
      <c r="ZE100" s="175" t="str">
        <v/>
      </c>
      <c r="ZF100" s="175" t="str">
        <v/>
      </c>
      <c r="ZG100" s="175" t="str">
        <v/>
      </c>
      <c r="ZH100" s="175" t="str">
        <v/>
      </c>
      <c r="ZI100" s="175" t="str">
        <v/>
      </c>
      <c r="ZJ100" s="175" t="str">
        <v/>
      </c>
      <c r="ZK100" s="175" t="str">
        <v/>
      </c>
      <c r="ZL100" s="175" t="str">
        <v/>
      </c>
      <c r="ZM100" s="175" t="str">
        <v/>
      </c>
      <c r="ZN100" s="175" t="str">
        <v/>
      </c>
      <c r="ZO100" s="175" t="str">
        <v/>
      </c>
      <c r="ZP100" s="175" t="str">
        <v/>
      </c>
      <c r="ZQ100" s="175" t="str">
        <v/>
      </c>
      <c r="ZR100" s="175" t="str">
        <v/>
      </c>
      <c r="ZS100" s="175" t="str">
        <v/>
      </c>
      <c r="ZT100" s="175" t="str">
        <v/>
      </c>
      <c r="ZU100" s="175" t="str">
        <v/>
      </c>
      <c r="ZV100" s="175" t="str">
        <v/>
      </c>
      <c r="ZW100" s="175" t="str">
        <v/>
      </c>
      <c r="ZX100" s="175" t="str">
        <v/>
      </c>
      <c r="ZY100" s="175" t="str">
        <v/>
      </c>
      <c r="ZZ100" s="175" t="str">
        <v/>
      </c>
      <c r="AAA100" s="175" t="str">
        <v/>
      </c>
      <c r="AAB100" s="175" t="str">
        <v/>
      </c>
      <c r="AAC100" s="175" t="str">
        <v/>
      </c>
      <c r="AAD100" s="175" t="str">
        <v/>
      </c>
      <c r="AAE100" s="175" t="str">
        <v/>
      </c>
      <c r="AAF100" s="175" t="str">
        <v/>
      </c>
      <c r="AAG100" s="175" t="str">
        <v/>
      </c>
      <c r="AAH100" s="175" t="str">
        <v/>
      </c>
      <c r="AAI100" s="175" t="str">
        <v/>
      </c>
      <c r="AAJ100" s="175" t="str">
        <v/>
      </c>
      <c r="AAK100" s="175" t="str">
        <v/>
      </c>
      <c r="AAL100" s="175" t="str">
        <v/>
      </c>
      <c r="AAM100" s="175" t="str">
        <v/>
      </c>
      <c r="AAN100" s="175" t="str">
        <v/>
      </c>
      <c r="AAO100" s="175" t="str">
        <v/>
      </c>
      <c r="AAP100" s="175" t="str">
        <v/>
      </c>
      <c r="AAQ100" s="175" t="str">
        <v/>
      </c>
      <c r="AAR100" s="175" t="str">
        <v/>
      </c>
      <c r="AAS100" s="175" t="str">
        <v/>
      </c>
      <c r="AAT100" s="175" t="str">
        <v/>
      </c>
      <c r="AAU100" s="175" t="str">
        <v/>
      </c>
      <c r="AAV100" s="175" t="str">
        <v/>
      </c>
      <c r="AAW100" s="175" t="str">
        <v/>
      </c>
      <c r="AAX100" s="175" t="str">
        <v/>
      </c>
      <c r="AAY100" s="175" t="str">
        <v/>
      </c>
      <c r="AAZ100" s="175" t="str">
        <v/>
      </c>
      <c r="ABA100" s="175" t="str">
        <v/>
      </c>
      <c r="ABB100" s="175" t="str">
        <v/>
      </c>
      <c r="ABC100" s="175" t="str">
        <v/>
      </c>
      <c r="ABD100" s="175" t="str">
        <v/>
      </c>
      <c r="ABE100" s="175" t="str">
        <v/>
      </c>
      <c r="ABF100" s="175" t="str">
        <v/>
      </c>
      <c r="ABG100" s="175" t="str">
        <v/>
      </c>
      <c r="ABH100" s="175" t="str">
        <v/>
      </c>
      <c r="ABI100" s="175" t="str">
        <v/>
      </c>
      <c r="ABJ100" s="175" t="str">
        <v/>
      </c>
      <c r="ABK100" s="175" t="str">
        <v/>
      </c>
      <c r="ABL100" s="175" t="str">
        <v/>
      </c>
      <c r="ABM100" s="175" t="str">
        <v/>
      </c>
      <c r="ABN100" s="175" t="str">
        <v/>
      </c>
      <c r="ABO100" s="175" t="str">
        <v/>
      </c>
      <c r="ABP100" s="175" t="str">
        <v/>
      </c>
      <c r="ABQ100" s="175" t="str">
        <v/>
      </c>
      <c r="ABR100" s="175" t="str">
        <v/>
      </c>
      <c r="ABS100" s="175" t="str">
        <v/>
      </c>
      <c r="ABT100" s="175" t="str">
        <v/>
      </c>
      <c r="ABU100" s="175" t="str">
        <v/>
      </c>
      <c r="ABV100" s="175" t="str">
        <v/>
      </c>
      <c r="ABW100" s="175" t="str">
        <v/>
      </c>
      <c r="ABX100" s="175" t="str">
        <v/>
      </c>
      <c r="ABY100" s="175" t="str">
        <v/>
      </c>
      <c r="ABZ100" s="175" t="str">
        <v/>
      </c>
      <c r="ACA100" s="175" t="str">
        <v/>
      </c>
      <c r="ACB100" s="175" t="str">
        <v/>
      </c>
      <c r="ACC100" s="175" t="str">
        <v/>
      </c>
      <c r="ACD100" s="175" t="str">
        <v/>
      </c>
      <c r="ACE100" s="175" t="str">
        <v/>
      </c>
      <c r="ACF100" s="175" t="str">
        <v/>
      </c>
      <c r="ACG100" s="175" t="str">
        <v/>
      </c>
      <c r="ACH100" s="175" t="str">
        <v/>
      </c>
      <c r="ACI100" s="175" t="str">
        <v/>
      </c>
      <c r="ACJ100" s="175" t="str">
        <v/>
      </c>
      <c r="ACK100" s="175" t="str">
        <v/>
      </c>
      <c r="ACL100" s="175" t="str">
        <v/>
      </c>
      <c r="ACM100" s="175" t="str">
        <v/>
      </c>
      <c r="ACN100" s="175" t="str">
        <v/>
      </c>
      <c r="ACO100" s="175" t="str">
        <v/>
      </c>
      <c r="ACP100" s="175" t="str">
        <v/>
      </c>
      <c r="ACQ100" s="175" t="str">
        <v/>
      </c>
      <c r="ACR100" s="175" t="str">
        <v/>
      </c>
      <c r="ACS100" s="175" t="str">
        <v/>
      </c>
      <c r="ACT100" s="175" t="str">
        <v/>
      </c>
      <c r="ACU100" s="175" t="str">
        <v/>
      </c>
      <c r="ACV100" s="175" t="str">
        <v/>
      </c>
      <c r="ACW100" s="175" t="str">
        <v/>
      </c>
      <c r="ACX100" s="175" t="str">
        <v/>
      </c>
      <c r="ACY100" s="175" t="str">
        <v/>
      </c>
      <c r="ACZ100" s="175" t="str">
        <v/>
      </c>
      <c r="ADA100" s="175" t="str">
        <v/>
      </c>
      <c r="ADB100" s="175" t="str">
        <v/>
      </c>
      <c r="ADC100" s="175" t="str">
        <v/>
      </c>
      <c r="ADD100" s="175" t="str">
        <v/>
      </c>
      <c r="ADE100" s="175" t="str">
        <v/>
      </c>
      <c r="ADF100" s="175" t="str">
        <v/>
      </c>
      <c r="ADG100" s="175" t="str">
        <v/>
      </c>
      <c r="ADH100" s="175" t="str">
        <v/>
      </c>
      <c r="ADI100" s="175" t="str">
        <v/>
      </c>
      <c r="ADJ100" s="175" t="str">
        <v/>
      </c>
      <c r="ADK100" s="175" t="str">
        <v/>
      </c>
      <c r="ADL100" s="175" t="str">
        <v/>
      </c>
      <c r="ADM100" s="175" t="str">
        <v/>
      </c>
      <c r="ADN100" s="175" t="str">
        <v/>
      </c>
      <c r="ADO100" s="175" t="str">
        <v/>
      </c>
      <c r="ADP100" s="175" t="str">
        <v/>
      </c>
      <c r="ADQ100" s="175" t="str">
        <v/>
      </c>
      <c r="ADR100" s="175" t="str">
        <v/>
      </c>
      <c r="ADS100" s="175" t="str">
        <v/>
      </c>
      <c r="ADT100" s="175" t="str">
        <v/>
      </c>
      <c r="ADU100" s="175" t="str">
        <v/>
      </c>
      <c r="ADV100" s="175" t="str">
        <v/>
      </c>
      <c r="ADW100" s="175" t="str">
        <v/>
      </c>
      <c r="ADX100" s="175" t="str">
        <v/>
      </c>
      <c r="ADY100" s="175" t="str">
        <v/>
      </c>
      <c r="ADZ100" s="175" t="str">
        <v/>
      </c>
      <c r="AEA100" s="175" t="str">
        <v/>
      </c>
      <c r="AEB100" s="175" t="str">
        <v/>
      </c>
      <c r="AEC100" s="175" t="str">
        <v/>
      </c>
      <c r="AED100" s="175" t="str">
        <v/>
      </c>
      <c r="AEE100" s="175" t="str">
        <v/>
      </c>
      <c r="AEF100" s="175" t="str">
        <v/>
      </c>
      <c r="AEG100" s="175" t="str">
        <v/>
      </c>
      <c r="AEH100" s="175" t="str">
        <v/>
      </c>
      <c r="AEI100" s="175" t="str">
        <v/>
      </c>
      <c r="AEJ100" s="175" t="str">
        <v/>
      </c>
      <c r="AEK100" s="175" t="str">
        <v/>
      </c>
      <c r="AEL100" s="175" t="str">
        <v/>
      </c>
      <c r="AEM100" s="175" t="str">
        <v/>
      </c>
      <c r="AEN100" s="175" t="str">
        <v/>
      </c>
      <c r="AEO100" s="175" t="str">
        <v/>
      </c>
      <c r="AEP100" s="175" t="str">
        <v/>
      </c>
      <c r="AEQ100" s="175" t="str">
        <v/>
      </c>
      <c r="AER100" s="175" t="str">
        <v/>
      </c>
      <c r="AES100" s="175" t="str">
        <v/>
      </c>
      <c r="AET100" s="175" t="str">
        <v/>
      </c>
      <c r="AEU100" s="175" t="str">
        <v/>
      </c>
      <c r="AEV100" s="175" t="str">
        <v/>
      </c>
      <c r="AEW100" s="175" t="str">
        <v/>
      </c>
      <c r="AEX100" s="175" t="str">
        <v/>
      </c>
      <c r="AEY100" s="175" t="str">
        <v/>
      </c>
      <c r="AEZ100" s="175" t="str">
        <v/>
      </c>
      <c r="AFA100" s="175" t="str">
        <v/>
      </c>
      <c r="AFB100" s="175" t="str">
        <v/>
      </c>
      <c r="AFC100" s="175" t="str">
        <v/>
      </c>
      <c r="AFD100" s="175" t="str">
        <v/>
      </c>
      <c r="AFE100" s="175" t="str">
        <v/>
      </c>
      <c r="AFF100" s="175" t="str">
        <v/>
      </c>
      <c r="AFG100" s="175" t="str">
        <v/>
      </c>
      <c r="AFH100" s="175" t="str">
        <v/>
      </c>
      <c r="AFI100" s="175" t="str">
        <v/>
      </c>
      <c r="AFJ100" s="175" t="str">
        <v/>
      </c>
      <c r="AFK100" s="175" t="str">
        <v/>
      </c>
      <c r="AFL100" s="175" t="str">
        <v/>
      </c>
      <c r="AFM100" s="175" t="str">
        <v/>
      </c>
      <c r="AFN100" s="175" t="str">
        <v/>
      </c>
      <c r="AFO100" s="175" t="str">
        <v/>
      </c>
      <c r="AFP100" s="175" t="str">
        <v/>
      </c>
      <c r="AFQ100" s="175" t="str">
        <v/>
      </c>
      <c r="AFR100" s="175" t="str">
        <v/>
      </c>
      <c r="AFS100" s="175" t="str">
        <v/>
      </c>
      <c r="AFT100" s="175" t="str">
        <v/>
      </c>
      <c r="AFU100" s="175" t="str">
        <v/>
      </c>
      <c r="AFV100" s="175" t="str">
        <v/>
      </c>
      <c r="AFW100" s="175" t="str">
        <v/>
      </c>
      <c r="AFX100" s="175" t="str">
        <v/>
      </c>
      <c r="AFY100" s="175" t="str">
        <v/>
      </c>
      <c r="AFZ100" s="175" t="str">
        <v/>
      </c>
      <c r="AGA100" s="175" t="str">
        <v/>
      </c>
      <c r="AGB100" s="175" t="str">
        <v/>
      </c>
      <c r="AGC100" s="175" t="str">
        <v/>
      </c>
      <c r="AGD100" s="175" t="str">
        <v/>
      </c>
      <c r="AGE100" s="175" t="str">
        <v/>
      </c>
      <c r="AGF100" s="175" t="str">
        <v/>
      </c>
      <c r="AGG100" s="175" t="str">
        <v/>
      </c>
      <c r="AGH100" s="175" t="str">
        <v/>
      </c>
      <c r="AGI100" s="175" t="str">
        <v/>
      </c>
      <c r="AGJ100" s="175" t="str">
        <v/>
      </c>
      <c r="AGK100" s="175" t="str">
        <v/>
      </c>
      <c r="AGL100" s="175" t="str">
        <v/>
      </c>
      <c r="AGM100" s="175" t="str">
        <v/>
      </c>
      <c r="AGN100" s="175" t="str">
        <v/>
      </c>
      <c r="AGO100" s="175" t="str">
        <v/>
      </c>
      <c r="AGP100" s="175" t="str">
        <v/>
      </c>
      <c r="AGQ100" s="175" t="str">
        <v/>
      </c>
      <c r="AGR100" s="175" t="str">
        <v/>
      </c>
      <c r="AGS100" s="175" t="str">
        <v/>
      </c>
      <c r="AGT100" s="175" t="str">
        <v/>
      </c>
      <c r="AGU100" s="175" t="str">
        <v/>
      </c>
      <c r="AGV100" s="175" t="str">
        <v/>
      </c>
      <c r="AGW100" s="175" t="str">
        <v/>
      </c>
      <c r="AGX100" s="175" t="str">
        <v/>
      </c>
      <c r="AGY100" s="175" t="str">
        <v/>
      </c>
      <c r="AGZ100" s="175" t="str">
        <v/>
      </c>
      <c r="AHA100" s="175" t="str">
        <v/>
      </c>
      <c r="AHB100" s="175" t="str">
        <v/>
      </c>
      <c r="AHC100" s="175" t="str">
        <v/>
      </c>
      <c r="AHD100" s="175" t="str">
        <v/>
      </c>
      <c r="AHE100" s="175" t="str">
        <v/>
      </c>
      <c r="AHF100" s="175" t="str">
        <v/>
      </c>
      <c r="AHG100" s="175" t="str">
        <v/>
      </c>
      <c r="AHH100" s="175" t="str">
        <v/>
      </c>
      <c r="AHI100" s="175" t="str">
        <v/>
      </c>
      <c r="AHJ100" s="175" t="str">
        <v/>
      </c>
      <c r="AHK100" s="175" t="str">
        <v/>
      </c>
      <c r="AHL100" s="175" t="str">
        <v/>
      </c>
      <c r="AHM100" s="175" t="str">
        <v/>
      </c>
      <c r="AHN100" s="175" t="str">
        <v/>
      </c>
      <c r="AHO100" s="175" t="str">
        <v/>
      </c>
      <c r="AHP100" s="175" t="str">
        <v/>
      </c>
      <c r="AHQ100" s="175" t="str">
        <v/>
      </c>
      <c r="AHR100" s="175" t="str">
        <v/>
      </c>
      <c r="AHS100" s="175" t="str">
        <v/>
      </c>
      <c r="AHT100" s="175" t="str">
        <v/>
      </c>
      <c r="AHU100" s="175" t="str">
        <v/>
      </c>
      <c r="AHV100" s="175" t="str">
        <v/>
      </c>
      <c r="AHW100" s="175" t="str">
        <v/>
      </c>
      <c r="AHX100" s="175" t="str">
        <v/>
      </c>
      <c r="AHY100" s="175" t="str">
        <v/>
      </c>
      <c r="AHZ100" s="175" t="str">
        <v/>
      </c>
      <c r="AIA100" s="175" t="str">
        <v/>
      </c>
      <c r="AIB100" s="175" t="str">
        <v/>
      </c>
      <c r="AIC100" s="175" t="str">
        <v/>
      </c>
      <c r="AID100" s="175" t="str">
        <v/>
      </c>
      <c r="AIE100" s="175" t="str">
        <v/>
      </c>
      <c r="AIF100" s="175" t="str">
        <v/>
      </c>
      <c r="AIG100" s="175" t="str">
        <v/>
      </c>
      <c r="AIH100" s="175" t="str">
        <v/>
      </c>
      <c r="AII100" s="175" t="str">
        <v/>
      </c>
      <c r="AIJ100" s="175" t="str">
        <v/>
      </c>
      <c r="AIK100" s="175" t="str">
        <v/>
      </c>
      <c r="AIL100" s="175" t="str">
        <v/>
      </c>
      <c r="AIM100" s="175" t="str">
        <v/>
      </c>
      <c r="AIN100" s="175" t="str">
        <v/>
      </c>
      <c r="AIO100" s="175" t="str">
        <v/>
      </c>
      <c r="AIP100" s="175" t="str">
        <v/>
      </c>
      <c r="AIQ100" s="175" t="str">
        <v/>
      </c>
      <c r="AIR100" s="175" t="str">
        <v/>
      </c>
      <c r="AIS100" s="175" t="str">
        <v/>
      </c>
      <c r="AIT100" s="175" t="str">
        <v/>
      </c>
      <c r="AIU100" s="175" t="str">
        <v/>
      </c>
      <c r="AIV100" s="175" t="str">
        <v/>
      </c>
      <c r="AIW100" s="175" t="str">
        <v/>
      </c>
      <c r="AIX100" s="175" t="str">
        <v/>
      </c>
      <c r="AIY100" s="175" t="str">
        <v/>
      </c>
      <c r="AIZ100" s="175" t="str">
        <v/>
      </c>
      <c r="AJA100" s="175" t="str">
        <v/>
      </c>
      <c r="AJB100" s="175" t="str">
        <v/>
      </c>
      <c r="AJC100" s="175" t="str">
        <v/>
      </c>
      <c r="AJD100" s="175" t="str">
        <v/>
      </c>
      <c r="AJE100" s="175" t="str">
        <v/>
      </c>
      <c r="AJF100" s="175" t="str">
        <v/>
      </c>
      <c r="AJG100" s="175" t="str">
        <v/>
      </c>
      <c r="AJH100" s="175" t="str">
        <v/>
      </c>
      <c r="AJI100" s="175" t="str">
        <v/>
      </c>
      <c r="AJJ100" s="175" t="str">
        <v/>
      </c>
      <c r="AJK100" s="175" t="str">
        <v/>
      </c>
      <c r="AJL100" s="175" t="str">
        <v/>
      </c>
      <c r="AJM100" s="175" t="str">
        <v/>
      </c>
      <c r="AJN100" s="175" t="str">
        <v/>
      </c>
      <c r="AJO100" s="175" t="str">
        <v/>
      </c>
      <c r="AJP100" s="175" t="str">
        <v/>
      </c>
      <c r="AJQ100" s="175" t="str">
        <v/>
      </c>
      <c r="AJR100" s="175" t="str">
        <v/>
      </c>
      <c r="AJS100" s="175" t="str">
        <v/>
      </c>
      <c r="AJT100" s="175" t="str">
        <v/>
      </c>
      <c r="AJU100" s="175" t="str">
        <v/>
      </c>
      <c r="AJV100" s="175" t="str">
        <v/>
      </c>
      <c r="AJW100" s="175" t="str">
        <v/>
      </c>
      <c r="AJX100" s="175" t="str">
        <v/>
      </c>
      <c r="AJY100" s="175" t="str">
        <v/>
      </c>
      <c r="AJZ100" s="175" t="str">
        <v/>
      </c>
      <c r="AKA100" s="175" t="str">
        <v/>
      </c>
      <c r="AKB100" s="175" t="str">
        <v/>
      </c>
      <c r="AKC100" s="175" t="str">
        <v/>
      </c>
      <c r="AKD100" s="175" t="str">
        <v/>
      </c>
      <c r="AKE100" s="175" t="str">
        <v/>
      </c>
      <c r="AKF100" s="175" t="str">
        <v/>
      </c>
      <c r="AKG100" s="175" t="str">
        <v/>
      </c>
      <c r="AKH100" s="175" t="str">
        <v/>
      </c>
      <c r="AKI100" s="175" t="str">
        <v/>
      </c>
      <c r="AKJ100" s="175" t="str">
        <v/>
      </c>
      <c r="AKK100" s="175" t="str">
        <v/>
      </c>
      <c r="AKL100" s="175" t="str">
        <v/>
      </c>
      <c r="AKM100" s="175" t="str">
        <v/>
      </c>
      <c r="AKN100" s="175" t="str">
        <v/>
      </c>
      <c r="AKO100" s="175" t="str">
        <v/>
      </c>
      <c r="AKP100" s="175" t="str">
        <v/>
      </c>
      <c r="AKQ100" s="175" t="str">
        <v/>
      </c>
      <c r="AKR100" s="175" t="str">
        <v/>
      </c>
      <c r="AKS100" s="175" t="str">
        <v/>
      </c>
      <c r="AKT100" s="175" t="str">
        <v/>
      </c>
      <c r="AKU100" s="175" t="str">
        <v/>
      </c>
      <c r="AKV100" s="175" t="str">
        <v/>
      </c>
      <c r="AKW100" s="175" t="str">
        <v/>
      </c>
      <c r="AKX100" s="175" t="str">
        <v/>
      </c>
      <c r="AKY100" s="175" t="str">
        <v/>
      </c>
      <c r="AKZ100" s="175" t="str">
        <v/>
      </c>
      <c r="ALA100" s="175" t="str">
        <v/>
      </c>
      <c r="ALB100" s="175" t="str">
        <v/>
      </c>
      <c r="ALC100" s="175" t="str">
        <v/>
      </c>
      <c r="ALD100" s="175" t="str">
        <v/>
      </c>
      <c r="ALE100" s="175" t="str">
        <v/>
      </c>
      <c r="ALF100" s="175" t="str">
        <v/>
      </c>
      <c r="ALG100" s="175" t="str">
        <v/>
      </c>
      <c r="ALH100" s="175" t="str">
        <v/>
      </c>
      <c r="ALI100" s="175" t="str">
        <v/>
      </c>
      <c r="ALJ100" s="175" t="str">
        <v/>
      </c>
      <c r="ALK100" s="175" t="str">
        <v/>
      </c>
      <c r="ALL100" s="175" t="str">
        <v/>
      </c>
      <c r="ALM100" s="175" t="str">
        <v/>
      </c>
      <c r="ALN100" s="175" t="str">
        <v/>
      </c>
      <c r="ALO100" s="175" t="str">
        <v/>
      </c>
      <c r="ALP100" s="175" t="str">
        <v/>
      </c>
      <c r="ALQ100" s="175" t="str">
        <v/>
      </c>
      <c r="ALR100" s="175" t="str">
        <v/>
      </c>
      <c r="ALS100" s="175" t="str">
        <v/>
      </c>
      <c r="ALT100" s="175" t="str">
        <v/>
      </c>
      <c r="ALU100" s="175" t="str">
        <v/>
      </c>
      <c r="ALV100" s="175" t="str">
        <v/>
      </c>
      <c r="ALW100" s="175" t="str">
        <v/>
      </c>
      <c r="ALX100" s="176" t="str">
        <v/>
      </c>
    </row>
    <row r="101" spans="1:1012" ht="14.4" customHeight="1" x14ac:dyDescent="0.3">
      <c r="A101" s="99" t="str">
        <f t="shared" si="1"/>
        <v/>
      </c>
      <c r="B101" s="190" t="str">
        <f>IF(Calculations[[#This Row],[Adoption Year]]&lt;=Plan_Yrs,Inv*(1+YoY_Inv)^Calculations[[#This Row],[Adoption Year]],"")</f>
        <v/>
      </c>
      <c r="C101" s="190" t="str">
        <f>IF(Calculations[[#This Row],[Adoption Year]]&lt;= Plan_Yrs, Calculations[[#This Row],[Investment]]/(1+DR)^Calculations[[#This Row],[Adoption Year]],"")</f>
        <v/>
      </c>
      <c r="D101" s="190" t="str">
        <f>IF(Calculations[[#This Row],[Adoption Year]]&lt;=Plan_Yrs,
   IF(DR=0,
      Ben*((1+YoY_Ben))^Calculations[[#This Row],[Adoption Year]] * Ben_Life / (1+DR)^Calculations[[#This Row],[Adoption Year]],
      Ben * ((1+YoY_Ben)/(1+DR))^Calculations[[#This Row],[Adoption Year]] * (1 - (1/(1+DR))^Ben_Life) / DR
   ),
   ""
)</f>
        <v/>
      </c>
      <c r="E101" s="190" t="str">
        <f>IF(Calculations[[#This Row],[Adoption Year]]&lt;= Plan_Yrs,Calculations[[#This Row],[Lifetime Benefits PV]]-Calculations[[#This Row],[Investment PV]],"")</f>
        <v/>
      </c>
      <c r="F101" s="190" t="str">
        <f>IF(Calculations[[#This Row],[Adoption Year]]&lt;= Plan_Yrs, MAX(Calculations[NPV])-Calculations[[#This Row],[NPV]],"")</f>
        <v/>
      </c>
      <c r="G101" s="193" t="str">
        <f>IF(Calculations[[#This Row],[Adoption Year]]&lt;= Plan_Yrs, AVERAGE(M101:ALX101),"")</f>
        <v/>
      </c>
      <c r="H101" s="194" t="str">
        <f>IF(Calculations[[#This Row],[Adoption Year]]&lt;= Plan_Yrs, MAX(Calculations[NPV Mean])-Calculations[[#This Row],[NPV Mean]],"")</f>
        <v/>
      </c>
      <c r="I101"/>
      <c r="J101" s="7"/>
      <c r="K101" s="66">
        <v>34</v>
      </c>
      <c r="L101" s="180" t="str">
        <f>Calculations[[#This Row],[NPV]]</f>
        <v/>
      </c>
      <c r="M101" s="175" t="str">
        <v/>
      </c>
      <c r="N101" s="175" t="str">
        <v/>
      </c>
      <c r="O101" s="175" t="str">
        <v/>
      </c>
      <c r="P101" s="175" t="str">
        <v/>
      </c>
      <c r="Q101" s="175" t="str">
        <v/>
      </c>
      <c r="R101" s="175" t="str">
        <v/>
      </c>
      <c r="S101" s="175" t="str">
        <v/>
      </c>
      <c r="T101" s="175" t="str">
        <v/>
      </c>
      <c r="U101" s="175" t="str">
        <v/>
      </c>
      <c r="V101" s="175" t="str">
        <v/>
      </c>
      <c r="W101" s="175" t="str">
        <v/>
      </c>
      <c r="X101" s="175" t="str">
        <v/>
      </c>
      <c r="Y101" s="175" t="str">
        <v/>
      </c>
      <c r="Z101" s="175" t="str">
        <v/>
      </c>
      <c r="AA101" s="175" t="str">
        <v/>
      </c>
      <c r="AB101" s="175" t="str">
        <v/>
      </c>
      <c r="AC101" s="175" t="str">
        <v/>
      </c>
      <c r="AD101" s="175" t="str">
        <v/>
      </c>
      <c r="AE101" s="175" t="str">
        <v/>
      </c>
      <c r="AF101" s="175" t="str">
        <v/>
      </c>
      <c r="AG101" s="175" t="str">
        <v/>
      </c>
      <c r="AH101" s="175" t="str">
        <v/>
      </c>
      <c r="AI101" s="175" t="str">
        <v/>
      </c>
      <c r="AJ101" s="175" t="str">
        <v/>
      </c>
      <c r="AK101" s="175" t="str">
        <v/>
      </c>
      <c r="AL101" s="175" t="str">
        <v/>
      </c>
      <c r="AM101" s="175" t="str">
        <v/>
      </c>
      <c r="AN101" s="175" t="str">
        <v/>
      </c>
      <c r="AO101" s="175" t="str">
        <v/>
      </c>
      <c r="AP101" s="175" t="str">
        <v/>
      </c>
      <c r="AQ101" s="175" t="str">
        <v/>
      </c>
      <c r="AR101" s="175" t="str">
        <v/>
      </c>
      <c r="AS101" s="175" t="str">
        <v/>
      </c>
      <c r="AT101" s="175" t="str">
        <v/>
      </c>
      <c r="AU101" s="175" t="str">
        <v/>
      </c>
      <c r="AV101" s="175" t="str">
        <v/>
      </c>
      <c r="AW101" s="175" t="str">
        <v/>
      </c>
      <c r="AX101" s="175" t="str">
        <v/>
      </c>
      <c r="AY101" s="175" t="str">
        <v/>
      </c>
      <c r="AZ101" s="175" t="str">
        <v/>
      </c>
      <c r="BA101" s="175" t="str">
        <v/>
      </c>
      <c r="BB101" s="175" t="str">
        <v/>
      </c>
      <c r="BC101" s="175" t="str">
        <v/>
      </c>
      <c r="BD101" s="175" t="str">
        <v/>
      </c>
      <c r="BE101" s="175" t="str">
        <v/>
      </c>
      <c r="BF101" s="175" t="str">
        <v/>
      </c>
      <c r="BG101" s="175" t="str">
        <v/>
      </c>
      <c r="BH101" s="175" t="str">
        <v/>
      </c>
      <c r="BI101" s="175" t="str">
        <v/>
      </c>
      <c r="BJ101" s="175" t="str">
        <v/>
      </c>
      <c r="BK101" s="175" t="str">
        <v/>
      </c>
      <c r="BL101" s="175" t="str">
        <v/>
      </c>
      <c r="BM101" s="175" t="str">
        <v/>
      </c>
      <c r="BN101" s="175" t="str">
        <v/>
      </c>
      <c r="BO101" s="175" t="str">
        <v/>
      </c>
      <c r="BP101" s="175" t="str">
        <v/>
      </c>
      <c r="BQ101" s="175" t="str">
        <v/>
      </c>
      <c r="BR101" s="175" t="str">
        <v/>
      </c>
      <c r="BS101" s="175" t="str">
        <v/>
      </c>
      <c r="BT101" s="175" t="str">
        <v/>
      </c>
      <c r="BU101" s="175" t="str">
        <v/>
      </c>
      <c r="BV101" s="175" t="str">
        <v/>
      </c>
      <c r="BW101" s="175" t="str">
        <v/>
      </c>
      <c r="BX101" s="175" t="str">
        <v/>
      </c>
      <c r="BY101" s="175" t="str">
        <v/>
      </c>
      <c r="BZ101" s="175" t="str">
        <v/>
      </c>
      <c r="CA101" s="175" t="str">
        <v/>
      </c>
      <c r="CB101" s="175" t="str">
        <v/>
      </c>
      <c r="CC101" s="175" t="str">
        <v/>
      </c>
      <c r="CD101" s="175" t="str">
        <v/>
      </c>
      <c r="CE101" s="175" t="str">
        <v/>
      </c>
      <c r="CF101" s="175" t="str">
        <v/>
      </c>
      <c r="CG101" s="175" t="str">
        <v/>
      </c>
      <c r="CH101" s="175" t="str">
        <v/>
      </c>
      <c r="CI101" s="175" t="str">
        <v/>
      </c>
      <c r="CJ101" s="175" t="str">
        <v/>
      </c>
      <c r="CK101" s="175" t="str">
        <v/>
      </c>
      <c r="CL101" s="175" t="str">
        <v/>
      </c>
      <c r="CM101" s="175" t="str">
        <v/>
      </c>
      <c r="CN101" s="175" t="str">
        <v/>
      </c>
      <c r="CO101" s="175" t="str">
        <v/>
      </c>
      <c r="CP101" s="175" t="str">
        <v/>
      </c>
      <c r="CQ101" s="175" t="str">
        <v/>
      </c>
      <c r="CR101" s="175" t="str">
        <v/>
      </c>
      <c r="CS101" s="175" t="str">
        <v/>
      </c>
      <c r="CT101" s="175" t="str">
        <v/>
      </c>
      <c r="CU101" s="175" t="str">
        <v/>
      </c>
      <c r="CV101" s="175" t="str">
        <v/>
      </c>
      <c r="CW101" s="175" t="str">
        <v/>
      </c>
      <c r="CX101" s="175" t="str">
        <v/>
      </c>
      <c r="CY101" s="175" t="str">
        <v/>
      </c>
      <c r="CZ101" s="175" t="str">
        <v/>
      </c>
      <c r="DA101" s="175" t="str">
        <v/>
      </c>
      <c r="DB101" s="175" t="str">
        <v/>
      </c>
      <c r="DC101" s="175" t="str">
        <v/>
      </c>
      <c r="DD101" s="175" t="str">
        <v/>
      </c>
      <c r="DE101" s="175" t="str">
        <v/>
      </c>
      <c r="DF101" s="175" t="str">
        <v/>
      </c>
      <c r="DG101" s="175" t="str">
        <v/>
      </c>
      <c r="DH101" s="175" t="str">
        <v/>
      </c>
      <c r="DI101" s="175" t="str">
        <v/>
      </c>
      <c r="DJ101" s="175" t="str">
        <v/>
      </c>
      <c r="DK101" s="175" t="str">
        <v/>
      </c>
      <c r="DL101" s="175" t="str">
        <v/>
      </c>
      <c r="DM101" s="175" t="str">
        <v/>
      </c>
      <c r="DN101" s="175" t="str">
        <v/>
      </c>
      <c r="DO101" s="175" t="str">
        <v/>
      </c>
      <c r="DP101" s="175" t="str">
        <v/>
      </c>
      <c r="DQ101" s="175" t="str">
        <v/>
      </c>
      <c r="DR101" s="175" t="str">
        <v/>
      </c>
      <c r="DS101" s="175" t="str">
        <v/>
      </c>
      <c r="DT101" s="175" t="str">
        <v/>
      </c>
      <c r="DU101" s="175" t="str">
        <v/>
      </c>
      <c r="DV101" s="175" t="str">
        <v/>
      </c>
      <c r="DW101" s="175" t="str">
        <v/>
      </c>
      <c r="DX101" s="175" t="str">
        <v/>
      </c>
      <c r="DY101" s="175" t="str">
        <v/>
      </c>
      <c r="DZ101" s="175" t="str">
        <v/>
      </c>
      <c r="EA101" s="175" t="str">
        <v/>
      </c>
      <c r="EB101" s="175" t="str">
        <v/>
      </c>
      <c r="EC101" s="175" t="str">
        <v/>
      </c>
      <c r="ED101" s="175" t="str">
        <v/>
      </c>
      <c r="EE101" s="175" t="str">
        <v/>
      </c>
      <c r="EF101" s="175" t="str">
        <v/>
      </c>
      <c r="EG101" s="175" t="str">
        <v/>
      </c>
      <c r="EH101" s="175" t="str">
        <v/>
      </c>
      <c r="EI101" s="175" t="str">
        <v/>
      </c>
      <c r="EJ101" s="175" t="str">
        <v/>
      </c>
      <c r="EK101" s="175" t="str">
        <v/>
      </c>
      <c r="EL101" s="175" t="str">
        <v/>
      </c>
      <c r="EM101" s="175" t="str">
        <v/>
      </c>
      <c r="EN101" s="175" t="str">
        <v/>
      </c>
      <c r="EO101" s="175" t="str">
        <v/>
      </c>
      <c r="EP101" s="175" t="str">
        <v/>
      </c>
      <c r="EQ101" s="175" t="str">
        <v/>
      </c>
      <c r="ER101" s="175" t="str">
        <v/>
      </c>
      <c r="ES101" s="175" t="str">
        <v/>
      </c>
      <c r="ET101" s="175" t="str">
        <v/>
      </c>
      <c r="EU101" s="175" t="str">
        <v/>
      </c>
      <c r="EV101" s="175" t="str">
        <v/>
      </c>
      <c r="EW101" s="175" t="str">
        <v/>
      </c>
      <c r="EX101" s="175" t="str">
        <v/>
      </c>
      <c r="EY101" s="175" t="str">
        <v/>
      </c>
      <c r="EZ101" s="175" t="str">
        <v/>
      </c>
      <c r="FA101" s="175" t="str">
        <v/>
      </c>
      <c r="FB101" s="175" t="str">
        <v/>
      </c>
      <c r="FC101" s="175" t="str">
        <v/>
      </c>
      <c r="FD101" s="175" t="str">
        <v/>
      </c>
      <c r="FE101" s="175" t="str">
        <v/>
      </c>
      <c r="FF101" s="175" t="str">
        <v/>
      </c>
      <c r="FG101" s="175" t="str">
        <v/>
      </c>
      <c r="FH101" s="175" t="str">
        <v/>
      </c>
      <c r="FI101" s="175" t="str">
        <v/>
      </c>
      <c r="FJ101" s="175" t="str">
        <v/>
      </c>
      <c r="FK101" s="175" t="str">
        <v/>
      </c>
      <c r="FL101" s="175" t="str">
        <v/>
      </c>
      <c r="FM101" s="175" t="str">
        <v/>
      </c>
      <c r="FN101" s="175" t="str">
        <v/>
      </c>
      <c r="FO101" s="175" t="str">
        <v/>
      </c>
      <c r="FP101" s="175" t="str">
        <v/>
      </c>
      <c r="FQ101" s="175" t="str">
        <v/>
      </c>
      <c r="FR101" s="175" t="str">
        <v/>
      </c>
      <c r="FS101" s="175" t="str">
        <v/>
      </c>
      <c r="FT101" s="175" t="str">
        <v/>
      </c>
      <c r="FU101" s="175" t="str">
        <v/>
      </c>
      <c r="FV101" s="175" t="str">
        <v/>
      </c>
      <c r="FW101" s="175" t="str">
        <v/>
      </c>
      <c r="FX101" s="175" t="str">
        <v/>
      </c>
      <c r="FY101" s="175" t="str">
        <v/>
      </c>
      <c r="FZ101" s="175" t="str">
        <v/>
      </c>
      <c r="GA101" s="175" t="str">
        <v/>
      </c>
      <c r="GB101" s="175" t="str">
        <v/>
      </c>
      <c r="GC101" s="175" t="str">
        <v/>
      </c>
      <c r="GD101" s="175" t="str">
        <v/>
      </c>
      <c r="GE101" s="175" t="str">
        <v/>
      </c>
      <c r="GF101" s="175" t="str">
        <v/>
      </c>
      <c r="GG101" s="175" t="str">
        <v/>
      </c>
      <c r="GH101" s="175" t="str">
        <v/>
      </c>
      <c r="GI101" s="175" t="str">
        <v/>
      </c>
      <c r="GJ101" s="175" t="str">
        <v/>
      </c>
      <c r="GK101" s="175" t="str">
        <v/>
      </c>
      <c r="GL101" s="175" t="str">
        <v/>
      </c>
      <c r="GM101" s="175" t="str">
        <v/>
      </c>
      <c r="GN101" s="175" t="str">
        <v/>
      </c>
      <c r="GO101" s="175" t="str">
        <v/>
      </c>
      <c r="GP101" s="175" t="str">
        <v/>
      </c>
      <c r="GQ101" s="175" t="str">
        <v/>
      </c>
      <c r="GR101" s="175" t="str">
        <v/>
      </c>
      <c r="GS101" s="175" t="str">
        <v/>
      </c>
      <c r="GT101" s="175" t="str">
        <v/>
      </c>
      <c r="GU101" s="175" t="str">
        <v/>
      </c>
      <c r="GV101" s="175" t="str">
        <v/>
      </c>
      <c r="GW101" s="175" t="str">
        <v/>
      </c>
      <c r="GX101" s="175" t="str">
        <v/>
      </c>
      <c r="GY101" s="175" t="str">
        <v/>
      </c>
      <c r="GZ101" s="175" t="str">
        <v/>
      </c>
      <c r="HA101" s="175" t="str">
        <v/>
      </c>
      <c r="HB101" s="175" t="str">
        <v/>
      </c>
      <c r="HC101" s="175" t="str">
        <v/>
      </c>
      <c r="HD101" s="175" t="str">
        <v/>
      </c>
      <c r="HE101" s="175" t="str">
        <v/>
      </c>
      <c r="HF101" s="175" t="str">
        <v/>
      </c>
      <c r="HG101" s="175" t="str">
        <v/>
      </c>
      <c r="HH101" s="175" t="str">
        <v/>
      </c>
      <c r="HI101" s="175" t="str">
        <v/>
      </c>
      <c r="HJ101" s="175" t="str">
        <v/>
      </c>
      <c r="HK101" s="175" t="str">
        <v/>
      </c>
      <c r="HL101" s="175" t="str">
        <v/>
      </c>
      <c r="HM101" s="175" t="str">
        <v/>
      </c>
      <c r="HN101" s="175" t="str">
        <v/>
      </c>
      <c r="HO101" s="175" t="str">
        <v/>
      </c>
      <c r="HP101" s="175" t="str">
        <v/>
      </c>
      <c r="HQ101" s="175" t="str">
        <v/>
      </c>
      <c r="HR101" s="175" t="str">
        <v/>
      </c>
      <c r="HS101" s="175" t="str">
        <v/>
      </c>
      <c r="HT101" s="175" t="str">
        <v/>
      </c>
      <c r="HU101" s="175" t="str">
        <v/>
      </c>
      <c r="HV101" s="175" t="str">
        <v/>
      </c>
      <c r="HW101" s="175" t="str">
        <v/>
      </c>
      <c r="HX101" s="175" t="str">
        <v/>
      </c>
      <c r="HY101" s="175" t="str">
        <v/>
      </c>
      <c r="HZ101" s="175" t="str">
        <v/>
      </c>
      <c r="IA101" s="175" t="str">
        <v/>
      </c>
      <c r="IB101" s="175" t="str">
        <v/>
      </c>
      <c r="IC101" s="175" t="str">
        <v/>
      </c>
      <c r="ID101" s="175" t="str">
        <v/>
      </c>
      <c r="IE101" s="175" t="str">
        <v/>
      </c>
      <c r="IF101" s="175" t="str">
        <v/>
      </c>
      <c r="IG101" s="175" t="str">
        <v/>
      </c>
      <c r="IH101" s="175" t="str">
        <v/>
      </c>
      <c r="II101" s="175" t="str">
        <v/>
      </c>
      <c r="IJ101" s="175" t="str">
        <v/>
      </c>
      <c r="IK101" s="175" t="str">
        <v/>
      </c>
      <c r="IL101" s="175" t="str">
        <v/>
      </c>
      <c r="IM101" s="175" t="str">
        <v/>
      </c>
      <c r="IN101" s="175" t="str">
        <v/>
      </c>
      <c r="IO101" s="175" t="str">
        <v/>
      </c>
      <c r="IP101" s="175" t="str">
        <v/>
      </c>
      <c r="IQ101" s="175" t="str">
        <v/>
      </c>
      <c r="IR101" s="175" t="str">
        <v/>
      </c>
      <c r="IS101" s="175" t="str">
        <v/>
      </c>
      <c r="IT101" s="175" t="str">
        <v/>
      </c>
      <c r="IU101" s="175" t="str">
        <v/>
      </c>
      <c r="IV101" s="175" t="str">
        <v/>
      </c>
      <c r="IW101" s="175" t="str">
        <v/>
      </c>
      <c r="IX101" s="175" t="str">
        <v/>
      </c>
      <c r="IY101" s="175" t="str">
        <v/>
      </c>
      <c r="IZ101" s="175" t="str">
        <v/>
      </c>
      <c r="JA101" s="175" t="str">
        <v/>
      </c>
      <c r="JB101" s="175" t="str">
        <v/>
      </c>
      <c r="JC101" s="175" t="str">
        <v/>
      </c>
      <c r="JD101" s="175" t="str">
        <v/>
      </c>
      <c r="JE101" s="175" t="str">
        <v/>
      </c>
      <c r="JF101" s="175" t="str">
        <v/>
      </c>
      <c r="JG101" s="175" t="str">
        <v/>
      </c>
      <c r="JH101" s="175" t="str">
        <v/>
      </c>
      <c r="JI101" s="175" t="str">
        <v/>
      </c>
      <c r="JJ101" s="175" t="str">
        <v/>
      </c>
      <c r="JK101" s="175" t="str">
        <v/>
      </c>
      <c r="JL101" s="175" t="str">
        <v/>
      </c>
      <c r="JM101" s="175" t="str">
        <v/>
      </c>
      <c r="JN101" s="175" t="str">
        <v/>
      </c>
      <c r="JO101" s="175" t="str">
        <v/>
      </c>
      <c r="JP101" s="175" t="str">
        <v/>
      </c>
      <c r="JQ101" s="175" t="str">
        <v/>
      </c>
      <c r="JR101" s="175" t="str">
        <v/>
      </c>
      <c r="JS101" s="175" t="str">
        <v/>
      </c>
      <c r="JT101" s="175" t="str">
        <v/>
      </c>
      <c r="JU101" s="175" t="str">
        <v/>
      </c>
      <c r="JV101" s="175" t="str">
        <v/>
      </c>
      <c r="JW101" s="175" t="str">
        <v/>
      </c>
      <c r="JX101" s="175" t="str">
        <v/>
      </c>
      <c r="JY101" s="175" t="str">
        <v/>
      </c>
      <c r="JZ101" s="175" t="str">
        <v/>
      </c>
      <c r="KA101" s="175" t="str">
        <v/>
      </c>
      <c r="KB101" s="175" t="str">
        <v/>
      </c>
      <c r="KC101" s="175" t="str">
        <v/>
      </c>
      <c r="KD101" s="175" t="str">
        <v/>
      </c>
      <c r="KE101" s="175" t="str">
        <v/>
      </c>
      <c r="KF101" s="175" t="str">
        <v/>
      </c>
      <c r="KG101" s="175" t="str">
        <v/>
      </c>
      <c r="KH101" s="175" t="str">
        <v/>
      </c>
      <c r="KI101" s="175" t="str">
        <v/>
      </c>
      <c r="KJ101" s="175" t="str">
        <v/>
      </c>
      <c r="KK101" s="175" t="str">
        <v/>
      </c>
      <c r="KL101" s="175" t="str">
        <v/>
      </c>
      <c r="KM101" s="175" t="str">
        <v/>
      </c>
      <c r="KN101" s="175" t="str">
        <v/>
      </c>
      <c r="KO101" s="175" t="str">
        <v/>
      </c>
      <c r="KP101" s="175" t="str">
        <v/>
      </c>
      <c r="KQ101" s="175" t="str">
        <v/>
      </c>
      <c r="KR101" s="175" t="str">
        <v/>
      </c>
      <c r="KS101" s="175" t="str">
        <v/>
      </c>
      <c r="KT101" s="175" t="str">
        <v/>
      </c>
      <c r="KU101" s="175" t="str">
        <v/>
      </c>
      <c r="KV101" s="175" t="str">
        <v/>
      </c>
      <c r="KW101" s="175" t="str">
        <v/>
      </c>
      <c r="KX101" s="175" t="str">
        <v/>
      </c>
      <c r="KY101" s="175" t="str">
        <v/>
      </c>
      <c r="KZ101" s="175" t="str">
        <v/>
      </c>
      <c r="LA101" s="175" t="str">
        <v/>
      </c>
      <c r="LB101" s="175" t="str">
        <v/>
      </c>
      <c r="LC101" s="175" t="str">
        <v/>
      </c>
      <c r="LD101" s="175" t="str">
        <v/>
      </c>
      <c r="LE101" s="175" t="str">
        <v/>
      </c>
      <c r="LF101" s="175" t="str">
        <v/>
      </c>
      <c r="LG101" s="175" t="str">
        <v/>
      </c>
      <c r="LH101" s="175" t="str">
        <v/>
      </c>
      <c r="LI101" s="175" t="str">
        <v/>
      </c>
      <c r="LJ101" s="175" t="str">
        <v/>
      </c>
      <c r="LK101" s="175" t="str">
        <v/>
      </c>
      <c r="LL101" s="175" t="str">
        <v/>
      </c>
      <c r="LM101" s="175" t="str">
        <v/>
      </c>
      <c r="LN101" s="175" t="str">
        <v/>
      </c>
      <c r="LO101" s="175" t="str">
        <v/>
      </c>
      <c r="LP101" s="175" t="str">
        <v/>
      </c>
      <c r="LQ101" s="175" t="str">
        <v/>
      </c>
      <c r="LR101" s="175" t="str">
        <v/>
      </c>
      <c r="LS101" s="175" t="str">
        <v/>
      </c>
      <c r="LT101" s="175" t="str">
        <v/>
      </c>
      <c r="LU101" s="175" t="str">
        <v/>
      </c>
      <c r="LV101" s="175" t="str">
        <v/>
      </c>
      <c r="LW101" s="175" t="str">
        <v/>
      </c>
      <c r="LX101" s="175" t="str">
        <v/>
      </c>
      <c r="LY101" s="175" t="str">
        <v/>
      </c>
      <c r="LZ101" s="175" t="str">
        <v/>
      </c>
      <c r="MA101" s="175" t="str">
        <v/>
      </c>
      <c r="MB101" s="175" t="str">
        <v/>
      </c>
      <c r="MC101" s="175" t="str">
        <v/>
      </c>
      <c r="MD101" s="175" t="str">
        <v/>
      </c>
      <c r="ME101" s="175" t="str">
        <v/>
      </c>
      <c r="MF101" s="175" t="str">
        <v/>
      </c>
      <c r="MG101" s="175" t="str">
        <v/>
      </c>
      <c r="MH101" s="175" t="str">
        <v/>
      </c>
      <c r="MI101" s="175" t="str">
        <v/>
      </c>
      <c r="MJ101" s="175" t="str">
        <v/>
      </c>
      <c r="MK101" s="175" t="str">
        <v/>
      </c>
      <c r="ML101" s="175" t="str">
        <v/>
      </c>
      <c r="MM101" s="175" t="str">
        <v/>
      </c>
      <c r="MN101" s="175" t="str">
        <v/>
      </c>
      <c r="MO101" s="175" t="str">
        <v/>
      </c>
      <c r="MP101" s="175" t="str">
        <v/>
      </c>
      <c r="MQ101" s="175" t="str">
        <v/>
      </c>
      <c r="MR101" s="175" t="str">
        <v/>
      </c>
      <c r="MS101" s="175" t="str">
        <v/>
      </c>
      <c r="MT101" s="175" t="str">
        <v/>
      </c>
      <c r="MU101" s="175" t="str">
        <v/>
      </c>
      <c r="MV101" s="175" t="str">
        <v/>
      </c>
      <c r="MW101" s="175" t="str">
        <v/>
      </c>
      <c r="MX101" s="175" t="str">
        <v/>
      </c>
      <c r="MY101" s="175" t="str">
        <v/>
      </c>
      <c r="MZ101" s="175" t="str">
        <v/>
      </c>
      <c r="NA101" s="175" t="str">
        <v/>
      </c>
      <c r="NB101" s="175" t="str">
        <v/>
      </c>
      <c r="NC101" s="175" t="str">
        <v/>
      </c>
      <c r="ND101" s="175" t="str">
        <v/>
      </c>
      <c r="NE101" s="175" t="str">
        <v/>
      </c>
      <c r="NF101" s="175" t="str">
        <v/>
      </c>
      <c r="NG101" s="175" t="str">
        <v/>
      </c>
      <c r="NH101" s="175" t="str">
        <v/>
      </c>
      <c r="NI101" s="175" t="str">
        <v/>
      </c>
      <c r="NJ101" s="175" t="str">
        <v/>
      </c>
      <c r="NK101" s="175" t="str">
        <v/>
      </c>
      <c r="NL101" s="175" t="str">
        <v/>
      </c>
      <c r="NM101" s="175" t="str">
        <v/>
      </c>
      <c r="NN101" s="175" t="str">
        <v/>
      </c>
      <c r="NO101" s="175" t="str">
        <v/>
      </c>
      <c r="NP101" s="175" t="str">
        <v/>
      </c>
      <c r="NQ101" s="175" t="str">
        <v/>
      </c>
      <c r="NR101" s="175" t="str">
        <v/>
      </c>
      <c r="NS101" s="175" t="str">
        <v/>
      </c>
      <c r="NT101" s="175" t="str">
        <v/>
      </c>
      <c r="NU101" s="175" t="str">
        <v/>
      </c>
      <c r="NV101" s="175" t="str">
        <v/>
      </c>
      <c r="NW101" s="175" t="str">
        <v/>
      </c>
      <c r="NX101" s="175" t="str">
        <v/>
      </c>
      <c r="NY101" s="175" t="str">
        <v/>
      </c>
      <c r="NZ101" s="175" t="str">
        <v/>
      </c>
      <c r="OA101" s="175" t="str">
        <v/>
      </c>
      <c r="OB101" s="175" t="str">
        <v/>
      </c>
      <c r="OC101" s="175" t="str">
        <v/>
      </c>
      <c r="OD101" s="175" t="str">
        <v/>
      </c>
      <c r="OE101" s="175" t="str">
        <v/>
      </c>
      <c r="OF101" s="175" t="str">
        <v/>
      </c>
      <c r="OG101" s="175" t="str">
        <v/>
      </c>
      <c r="OH101" s="175" t="str">
        <v/>
      </c>
      <c r="OI101" s="175" t="str">
        <v/>
      </c>
      <c r="OJ101" s="175" t="str">
        <v/>
      </c>
      <c r="OK101" s="175" t="str">
        <v/>
      </c>
      <c r="OL101" s="175" t="str">
        <v/>
      </c>
      <c r="OM101" s="175" t="str">
        <v/>
      </c>
      <c r="ON101" s="175" t="str">
        <v/>
      </c>
      <c r="OO101" s="175" t="str">
        <v/>
      </c>
      <c r="OP101" s="175" t="str">
        <v/>
      </c>
      <c r="OQ101" s="175" t="str">
        <v/>
      </c>
      <c r="OR101" s="175" t="str">
        <v/>
      </c>
      <c r="OS101" s="175" t="str">
        <v/>
      </c>
      <c r="OT101" s="175" t="str">
        <v/>
      </c>
      <c r="OU101" s="175" t="str">
        <v/>
      </c>
      <c r="OV101" s="175" t="str">
        <v/>
      </c>
      <c r="OW101" s="175" t="str">
        <v/>
      </c>
      <c r="OX101" s="175" t="str">
        <v/>
      </c>
      <c r="OY101" s="175" t="str">
        <v/>
      </c>
      <c r="OZ101" s="175" t="str">
        <v/>
      </c>
      <c r="PA101" s="175" t="str">
        <v/>
      </c>
      <c r="PB101" s="175" t="str">
        <v/>
      </c>
      <c r="PC101" s="175" t="str">
        <v/>
      </c>
      <c r="PD101" s="175" t="str">
        <v/>
      </c>
      <c r="PE101" s="175" t="str">
        <v/>
      </c>
      <c r="PF101" s="175" t="str">
        <v/>
      </c>
      <c r="PG101" s="175" t="str">
        <v/>
      </c>
      <c r="PH101" s="175" t="str">
        <v/>
      </c>
      <c r="PI101" s="175" t="str">
        <v/>
      </c>
      <c r="PJ101" s="175" t="str">
        <v/>
      </c>
      <c r="PK101" s="175" t="str">
        <v/>
      </c>
      <c r="PL101" s="175" t="str">
        <v/>
      </c>
      <c r="PM101" s="175" t="str">
        <v/>
      </c>
      <c r="PN101" s="175" t="str">
        <v/>
      </c>
      <c r="PO101" s="175" t="str">
        <v/>
      </c>
      <c r="PP101" s="175" t="str">
        <v/>
      </c>
      <c r="PQ101" s="175" t="str">
        <v/>
      </c>
      <c r="PR101" s="175" t="str">
        <v/>
      </c>
      <c r="PS101" s="175" t="str">
        <v/>
      </c>
      <c r="PT101" s="175" t="str">
        <v/>
      </c>
      <c r="PU101" s="175" t="str">
        <v/>
      </c>
      <c r="PV101" s="175" t="str">
        <v/>
      </c>
      <c r="PW101" s="175" t="str">
        <v/>
      </c>
      <c r="PX101" s="175" t="str">
        <v/>
      </c>
      <c r="PY101" s="175" t="str">
        <v/>
      </c>
      <c r="PZ101" s="175" t="str">
        <v/>
      </c>
      <c r="QA101" s="175" t="str">
        <v/>
      </c>
      <c r="QB101" s="175" t="str">
        <v/>
      </c>
      <c r="QC101" s="175" t="str">
        <v/>
      </c>
      <c r="QD101" s="175" t="str">
        <v/>
      </c>
      <c r="QE101" s="175" t="str">
        <v/>
      </c>
      <c r="QF101" s="175" t="str">
        <v/>
      </c>
      <c r="QG101" s="175" t="str">
        <v/>
      </c>
      <c r="QH101" s="175" t="str">
        <v/>
      </c>
      <c r="QI101" s="175" t="str">
        <v/>
      </c>
      <c r="QJ101" s="175" t="str">
        <v/>
      </c>
      <c r="QK101" s="175" t="str">
        <v/>
      </c>
      <c r="QL101" s="175" t="str">
        <v/>
      </c>
      <c r="QM101" s="175" t="str">
        <v/>
      </c>
      <c r="QN101" s="175" t="str">
        <v/>
      </c>
      <c r="QO101" s="175" t="str">
        <v/>
      </c>
      <c r="QP101" s="175" t="str">
        <v/>
      </c>
      <c r="QQ101" s="175" t="str">
        <v/>
      </c>
      <c r="QR101" s="175" t="str">
        <v/>
      </c>
      <c r="QS101" s="175" t="str">
        <v/>
      </c>
      <c r="QT101" s="175" t="str">
        <v/>
      </c>
      <c r="QU101" s="175" t="str">
        <v/>
      </c>
      <c r="QV101" s="175" t="str">
        <v/>
      </c>
      <c r="QW101" s="175" t="str">
        <v/>
      </c>
      <c r="QX101" s="175" t="str">
        <v/>
      </c>
      <c r="QY101" s="175" t="str">
        <v/>
      </c>
      <c r="QZ101" s="175" t="str">
        <v/>
      </c>
      <c r="RA101" s="175" t="str">
        <v/>
      </c>
      <c r="RB101" s="175" t="str">
        <v/>
      </c>
      <c r="RC101" s="175" t="str">
        <v/>
      </c>
      <c r="RD101" s="175" t="str">
        <v/>
      </c>
      <c r="RE101" s="175" t="str">
        <v/>
      </c>
      <c r="RF101" s="175" t="str">
        <v/>
      </c>
      <c r="RG101" s="175" t="str">
        <v/>
      </c>
      <c r="RH101" s="175" t="str">
        <v/>
      </c>
      <c r="RI101" s="175" t="str">
        <v/>
      </c>
      <c r="RJ101" s="175" t="str">
        <v/>
      </c>
      <c r="RK101" s="175" t="str">
        <v/>
      </c>
      <c r="RL101" s="175" t="str">
        <v/>
      </c>
      <c r="RM101" s="175" t="str">
        <v/>
      </c>
      <c r="RN101" s="175" t="str">
        <v/>
      </c>
      <c r="RO101" s="175" t="str">
        <v/>
      </c>
      <c r="RP101" s="175" t="str">
        <v/>
      </c>
      <c r="RQ101" s="175" t="str">
        <v/>
      </c>
      <c r="RR101" s="175" t="str">
        <v/>
      </c>
      <c r="RS101" s="175" t="str">
        <v/>
      </c>
      <c r="RT101" s="175" t="str">
        <v/>
      </c>
      <c r="RU101" s="175" t="str">
        <v/>
      </c>
      <c r="RV101" s="175" t="str">
        <v/>
      </c>
      <c r="RW101" s="175" t="str">
        <v/>
      </c>
      <c r="RX101" s="175" t="str">
        <v/>
      </c>
      <c r="RY101" s="175" t="str">
        <v/>
      </c>
      <c r="RZ101" s="175" t="str">
        <v/>
      </c>
      <c r="SA101" s="175" t="str">
        <v/>
      </c>
      <c r="SB101" s="175" t="str">
        <v/>
      </c>
      <c r="SC101" s="175" t="str">
        <v/>
      </c>
      <c r="SD101" s="175" t="str">
        <v/>
      </c>
      <c r="SE101" s="175" t="str">
        <v/>
      </c>
      <c r="SF101" s="175" t="str">
        <v/>
      </c>
      <c r="SG101" s="175" t="str">
        <v/>
      </c>
      <c r="SH101" s="175" t="str">
        <v/>
      </c>
      <c r="SI101" s="175" t="str">
        <v/>
      </c>
      <c r="SJ101" s="175" t="str">
        <v/>
      </c>
      <c r="SK101" s="175" t="str">
        <v/>
      </c>
      <c r="SL101" s="175" t="str">
        <v/>
      </c>
      <c r="SM101" s="175" t="str">
        <v/>
      </c>
      <c r="SN101" s="175" t="str">
        <v/>
      </c>
      <c r="SO101" s="175" t="str">
        <v/>
      </c>
      <c r="SP101" s="175" t="str">
        <v/>
      </c>
      <c r="SQ101" s="175" t="str">
        <v/>
      </c>
      <c r="SR101" s="175" t="str">
        <v/>
      </c>
      <c r="SS101" s="175" t="str">
        <v/>
      </c>
      <c r="ST101" s="175" t="str">
        <v/>
      </c>
      <c r="SU101" s="175" t="str">
        <v/>
      </c>
      <c r="SV101" s="175" t="str">
        <v/>
      </c>
      <c r="SW101" s="175" t="str">
        <v/>
      </c>
      <c r="SX101" s="175" t="str">
        <v/>
      </c>
      <c r="SY101" s="175" t="str">
        <v/>
      </c>
      <c r="SZ101" s="175" t="str">
        <v/>
      </c>
      <c r="TA101" s="175" t="str">
        <v/>
      </c>
      <c r="TB101" s="175" t="str">
        <v/>
      </c>
      <c r="TC101" s="175" t="str">
        <v/>
      </c>
      <c r="TD101" s="175" t="str">
        <v/>
      </c>
      <c r="TE101" s="175" t="str">
        <v/>
      </c>
      <c r="TF101" s="175" t="str">
        <v/>
      </c>
      <c r="TG101" s="175" t="str">
        <v/>
      </c>
      <c r="TH101" s="175" t="str">
        <v/>
      </c>
      <c r="TI101" s="175" t="str">
        <v/>
      </c>
      <c r="TJ101" s="175" t="str">
        <v/>
      </c>
      <c r="TK101" s="175" t="str">
        <v/>
      </c>
      <c r="TL101" s="175" t="str">
        <v/>
      </c>
      <c r="TM101" s="175" t="str">
        <v/>
      </c>
      <c r="TN101" s="175" t="str">
        <v/>
      </c>
      <c r="TO101" s="175" t="str">
        <v/>
      </c>
      <c r="TP101" s="175" t="str">
        <v/>
      </c>
      <c r="TQ101" s="175" t="str">
        <v/>
      </c>
      <c r="TR101" s="175" t="str">
        <v/>
      </c>
      <c r="TS101" s="175" t="str">
        <v/>
      </c>
      <c r="TT101" s="175" t="str">
        <v/>
      </c>
      <c r="TU101" s="175" t="str">
        <v/>
      </c>
      <c r="TV101" s="175" t="str">
        <v/>
      </c>
      <c r="TW101" s="175" t="str">
        <v/>
      </c>
      <c r="TX101" s="175" t="str">
        <v/>
      </c>
      <c r="TY101" s="175" t="str">
        <v/>
      </c>
      <c r="TZ101" s="175" t="str">
        <v/>
      </c>
      <c r="UA101" s="175" t="str">
        <v/>
      </c>
      <c r="UB101" s="175" t="str">
        <v/>
      </c>
      <c r="UC101" s="175" t="str">
        <v/>
      </c>
      <c r="UD101" s="175" t="str">
        <v/>
      </c>
      <c r="UE101" s="175" t="str">
        <v/>
      </c>
      <c r="UF101" s="175" t="str">
        <v/>
      </c>
      <c r="UG101" s="175" t="str">
        <v/>
      </c>
      <c r="UH101" s="175" t="str">
        <v/>
      </c>
      <c r="UI101" s="175" t="str">
        <v/>
      </c>
      <c r="UJ101" s="175" t="str">
        <v/>
      </c>
      <c r="UK101" s="175" t="str">
        <v/>
      </c>
      <c r="UL101" s="175" t="str">
        <v/>
      </c>
      <c r="UM101" s="175" t="str">
        <v/>
      </c>
      <c r="UN101" s="175" t="str">
        <v/>
      </c>
      <c r="UO101" s="175" t="str">
        <v/>
      </c>
      <c r="UP101" s="175" t="str">
        <v/>
      </c>
      <c r="UQ101" s="175" t="str">
        <v/>
      </c>
      <c r="UR101" s="175" t="str">
        <v/>
      </c>
      <c r="US101" s="175" t="str">
        <v/>
      </c>
      <c r="UT101" s="175" t="str">
        <v/>
      </c>
      <c r="UU101" s="175" t="str">
        <v/>
      </c>
      <c r="UV101" s="175" t="str">
        <v/>
      </c>
      <c r="UW101" s="175" t="str">
        <v/>
      </c>
      <c r="UX101" s="175" t="str">
        <v/>
      </c>
      <c r="UY101" s="175" t="str">
        <v/>
      </c>
      <c r="UZ101" s="175" t="str">
        <v/>
      </c>
      <c r="VA101" s="175" t="str">
        <v/>
      </c>
      <c r="VB101" s="175" t="str">
        <v/>
      </c>
      <c r="VC101" s="175" t="str">
        <v/>
      </c>
      <c r="VD101" s="175" t="str">
        <v/>
      </c>
      <c r="VE101" s="175" t="str">
        <v/>
      </c>
      <c r="VF101" s="175" t="str">
        <v/>
      </c>
      <c r="VG101" s="175" t="str">
        <v/>
      </c>
      <c r="VH101" s="175" t="str">
        <v/>
      </c>
      <c r="VI101" s="175" t="str">
        <v/>
      </c>
      <c r="VJ101" s="175" t="str">
        <v/>
      </c>
      <c r="VK101" s="175" t="str">
        <v/>
      </c>
      <c r="VL101" s="175" t="str">
        <v/>
      </c>
      <c r="VM101" s="175" t="str">
        <v/>
      </c>
      <c r="VN101" s="175" t="str">
        <v/>
      </c>
      <c r="VO101" s="175" t="str">
        <v/>
      </c>
      <c r="VP101" s="175" t="str">
        <v/>
      </c>
      <c r="VQ101" s="175" t="str">
        <v/>
      </c>
      <c r="VR101" s="175" t="str">
        <v/>
      </c>
      <c r="VS101" s="175" t="str">
        <v/>
      </c>
      <c r="VT101" s="175" t="str">
        <v/>
      </c>
      <c r="VU101" s="175" t="str">
        <v/>
      </c>
      <c r="VV101" s="175" t="str">
        <v/>
      </c>
      <c r="VW101" s="175" t="str">
        <v/>
      </c>
      <c r="VX101" s="175" t="str">
        <v/>
      </c>
      <c r="VY101" s="175" t="str">
        <v/>
      </c>
      <c r="VZ101" s="175" t="str">
        <v/>
      </c>
      <c r="WA101" s="175" t="str">
        <v/>
      </c>
      <c r="WB101" s="175" t="str">
        <v/>
      </c>
      <c r="WC101" s="175" t="str">
        <v/>
      </c>
      <c r="WD101" s="175" t="str">
        <v/>
      </c>
      <c r="WE101" s="175" t="str">
        <v/>
      </c>
      <c r="WF101" s="175" t="str">
        <v/>
      </c>
      <c r="WG101" s="175" t="str">
        <v/>
      </c>
      <c r="WH101" s="175" t="str">
        <v/>
      </c>
      <c r="WI101" s="175" t="str">
        <v/>
      </c>
      <c r="WJ101" s="175" t="str">
        <v/>
      </c>
      <c r="WK101" s="175" t="str">
        <v/>
      </c>
      <c r="WL101" s="175" t="str">
        <v/>
      </c>
      <c r="WM101" s="175" t="str">
        <v/>
      </c>
      <c r="WN101" s="175" t="str">
        <v/>
      </c>
      <c r="WO101" s="175" t="str">
        <v/>
      </c>
      <c r="WP101" s="175" t="str">
        <v/>
      </c>
      <c r="WQ101" s="175" t="str">
        <v/>
      </c>
      <c r="WR101" s="175" t="str">
        <v/>
      </c>
      <c r="WS101" s="175" t="str">
        <v/>
      </c>
      <c r="WT101" s="175" t="str">
        <v/>
      </c>
      <c r="WU101" s="175" t="str">
        <v/>
      </c>
      <c r="WV101" s="175" t="str">
        <v/>
      </c>
      <c r="WW101" s="175" t="str">
        <v/>
      </c>
      <c r="WX101" s="175" t="str">
        <v/>
      </c>
      <c r="WY101" s="175" t="str">
        <v/>
      </c>
      <c r="WZ101" s="175" t="str">
        <v/>
      </c>
      <c r="XA101" s="175" t="str">
        <v/>
      </c>
      <c r="XB101" s="175" t="str">
        <v/>
      </c>
      <c r="XC101" s="175" t="str">
        <v/>
      </c>
      <c r="XD101" s="175" t="str">
        <v/>
      </c>
      <c r="XE101" s="175" t="str">
        <v/>
      </c>
      <c r="XF101" s="175" t="str">
        <v/>
      </c>
      <c r="XG101" s="175" t="str">
        <v/>
      </c>
      <c r="XH101" s="175" t="str">
        <v/>
      </c>
      <c r="XI101" s="175" t="str">
        <v/>
      </c>
      <c r="XJ101" s="175" t="str">
        <v/>
      </c>
      <c r="XK101" s="175" t="str">
        <v/>
      </c>
      <c r="XL101" s="175" t="str">
        <v/>
      </c>
      <c r="XM101" s="175" t="str">
        <v/>
      </c>
      <c r="XN101" s="175" t="str">
        <v/>
      </c>
      <c r="XO101" s="175" t="str">
        <v/>
      </c>
      <c r="XP101" s="175" t="str">
        <v/>
      </c>
      <c r="XQ101" s="175" t="str">
        <v/>
      </c>
      <c r="XR101" s="175" t="str">
        <v/>
      </c>
      <c r="XS101" s="175" t="str">
        <v/>
      </c>
      <c r="XT101" s="175" t="str">
        <v/>
      </c>
      <c r="XU101" s="175" t="str">
        <v/>
      </c>
      <c r="XV101" s="175" t="str">
        <v/>
      </c>
      <c r="XW101" s="175" t="str">
        <v/>
      </c>
      <c r="XX101" s="175" t="str">
        <v/>
      </c>
      <c r="XY101" s="175" t="str">
        <v/>
      </c>
      <c r="XZ101" s="175" t="str">
        <v/>
      </c>
      <c r="YA101" s="175" t="str">
        <v/>
      </c>
      <c r="YB101" s="175" t="str">
        <v/>
      </c>
      <c r="YC101" s="175" t="str">
        <v/>
      </c>
      <c r="YD101" s="175" t="str">
        <v/>
      </c>
      <c r="YE101" s="175" t="str">
        <v/>
      </c>
      <c r="YF101" s="175" t="str">
        <v/>
      </c>
      <c r="YG101" s="175" t="str">
        <v/>
      </c>
      <c r="YH101" s="175" t="str">
        <v/>
      </c>
      <c r="YI101" s="175" t="str">
        <v/>
      </c>
      <c r="YJ101" s="175" t="str">
        <v/>
      </c>
      <c r="YK101" s="175" t="str">
        <v/>
      </c>
      <c r="YL101" s="175" t="str">
        <v/>
      </c>
      <c r="YM101" s="175" t="str">
        <v/>
      </c>
      <c r="YN101" s="175" t="str">
        <v/>
      </c>
      <c r="YO101" s="175" t="str">
        <v/>
      </c>
      <c r="YP101" s="175" t="str">
        <v/>
      </c>
      <c r="YQ101" s="175" t="str">
        <v/>
      </c>
      <c r="YR101" s="175" t="str">
        <v/>
      </c>
      <c r="YS101" s="175" t="str">
        <v/>
      </c>
      <c r="YT101" s="175" t="str">
        <v/>
      </c>
      <c r="YU101" s="175" t="str">
        <v/>
      </c>
      <c r="YV101" s="175" t="str">
        <v/>
      </c>
      <c r="YW101" s="175" t="str">
        <v/>
      </c>
      <c r="YX101" s="175" t="str">
        <v/>
      </c>
      <c r="YY101" s="175" t="str">
        <v/>
      </c>
      <c r="YZ101" s="175" t="str">
        <v/>
      </c>
      <c r="ZA101" s="175" t="str">
        <v/>
      </c>
      <c r="ZB101" s="175" t="str">
        <v/>
      </c>
      <c r="ZC101" s="175" t="str">
        <v/>
      </c>
      <c r="ZD101" s="175" t="str">
        <v/>
      </c>
      <c r="ZE101" s="175" t="str">
        <v/>
      </c>
      <c r="ZF101" s="175" t="str">
        <v/>
      </c>
      <c r="ZG101" s="175" t="str">
        <v/>
      </c>
      <c r="ZH101" s="175" t="str">
        <v/>
      </c>
      <c r="ZI101" s="175" t="str">
        <v/>
      </c>
      <c r="ZJ101" s="175" t="str">
        <v/>
      </c>
      <c r="ZK101" s="175" t="str">
        <v/>
      </c>
      <c r="ZL101" s="175" t="str">
        <v/>
      </c>
      <c r="ZM101" s="175" t="str">
        <v/>
      </c>
      <c r="ZN101" s="175" t="str">
        <v/>
      </c>
      <c r="ZO101" s="175" t="str">
        <v/>
      </c>
      <c r="ZP101" s="175" t="str">
        <v/>
      </c>
      <c r="ZQ101" s="175" t="str">
        <v/>
      </c>
      <c r="ZR101" s="175" t="str">
        <v/>
      </c>
      <c r="ZS101" s="175" t="str">
        <v/>
      </c>
      <c r="ZT101" s="175" t="str">
        <v/>
      </c>
      <c r="ZU101" s="175" t="str">
        <v/>
      </c>
      <c r="ZV101" s="175" t="str">
        <v/>
      </c>
      <c r="ZW101" s="175" t="str">
        <v/>
      </c>
      <c r="ZX101" s="175" t="str">
        <v/>
      </c>
      <c r="ZY101" s="175" t="str">
        <v/>
      </c>
      <c r="ZZ101" s="175" t="str">
        <v/>
      </c>
      <c r="AAA101" s="175" t="str">
        <v/>
      </c>
      <c r="AAB101" s="175" t="str">
        <v/>
      </c>
      <c r="AAC101" s="175" t="str">
        <v/>
      </c>
      <c r="AAD101" s="175" t="str">
        <v/>
      </c>
      <c r="AAE101" s="175" t="str">
        <v/>
      </c>
      <c r="AAF101" s="175" t="str">
        <v/>
      </c>
      <c r="AAG101" s="175" t="str">
        <v/>
      </c>
      <c r="AAH101" s="175" t="str">
        <v/>
      </c>
      <c r="AAI101" s="175" t="str">
        <v/>
      </c>
      <c r="AAJ101" s="175" t="str">
        <v/>
      </c>
      <c r="AAK101" s="175" t="str">
        <v/>
      </c>
      <c r="AAL101" s="175" t="str">
        <v/>
      </c>
      <c r="AAM101" s="175" t="str">
        <v/>
      </c>
      <c r="AAN101" s="175" t="str">
        <v/>
      </c>
      <c r="AAO101" s="175" t="str">
        <v/>
      </c>
      <c r="AAP101" s="175" t="str">
        <v/>
      </c>
      <c r="AAQ101" s="175" t="str">
        <v/>
      </c>
      <c r="AAR101" s="175" t="str">
        <v/>
      </c>
      <c r="AAS101" s="175" t="str">
        <v/>
      </c>
      <c r="AAT101" s="175" t="str">
        <v/>
      </c>
      <c r="AAU101" s="175" t="str">
        <v/>
      </c>
      <c r="AAV101" s="175" t="str">
        <v/>
      </c>
      <c r="AAW101" s="175" t="str">
        <v/>
      </c>
      <c r="AAX101" s="175" t="str">
        <v/>
      </c>
      <c r="AAY101" s="175" t="str">
        <v/>
      </c>
      <c r="AAZ101" s="175" t="str">
        <v/>
      </c>
      <c r="ABA101" s="175" t="str">
        <v/>
      </c>
      <c r="ABB101" s="175" t="str">
        <v/>
      </c>
      <c r="ABC101" s="175" t="str">
        <v/>
      </c>
      <c r="ABD101" s="175" t="str">
        <v/>
      </c>
      <c r="ABE101" s="175" t="str">
        <v/>
      </c>
      <c r="ABF101" s="175" t="str">
        <v/>
      </c>
      <c r="ABG101" s="175" t="str">
        <v/>
      </c>
      <c r="ABH101" s="175" t="str">
        <v/>
      </c>
      <c r="ABI101" s="175" t="str">
        <v/>
      </c>
      <c r="ABJ101" s="175" t="str">
        <v/>
      </c>
      <c r="ABK101" s="175" t="str">
        <v/>
      </c>
      <c r="ABL101" s="175" t="str">
        <v/>
      </c>
      <c r="ABM101" s="175" t="str">
        <v/>
      </c>
      <c r="ABN101" s="175" t="str">
        <v/>
      </c>
      <c r="ABO101" s="175" t="str">
        <v/>
      </c>
      <c r="ABP101" s="175" t="str">
        <v/>
      </c>
      <c r="ABQ101" s="175" t="str">
        <v/>
      </c>
      <c r="ABR101" s="175" t="str">
        <v/>
      </c>
      <c r="ABS101" s="175" t="str">
        <v/>
      </c>
      <c r="ABT101" s="175" t="str">
        <v/>
      </c>
      <c r="ABU101" s="175" t="str">
        <v/>
      </c>
      <c r="ABV101" s="175" t="str">
        <v/>
      </c>
      <c r="ABW101" s="175" t="str">
        <v/>
      </c>
      <c r="ABX101" s="175" t="str">
        <v/>
      </c>
      <c r="ABY101" s="175" t="str">
        <v/>
      </c>
      <c r="ABZ101" s="175" t="str">
        <v/>
      </c>
      <c r="ACA101" s="175" t="str">
        <v/>
      </c>
      <c r="ACB101" s="175" t="str">
        <v/>
      </c>
      <c r="ACC101" s="175" t="str">
        <v/>
      </c>
      <c r="ACD101" s="175" t="str">
        <v/>
      </c>
      <c r="ACE101" s="175" t="str">
        <v/>
      </c>
      <c r="ACF101" s="175" t="str">
        <v/>
      </c>
      <c r="ACG101" s="175" t="str">
        <v/>
      </c>
      <c r="ACH101" s="175" t="str">
        <v/>
      </c>
      <c r="ACI101" s="175" t="str">
        <v/>
      </c>
      <c r="ACJ101" s="175" t="str">
        <v/>
      </c>
      <c r="ACK101" s="175" t="str">
        <v/>
      </c>
      <c r="ACL101" s="175" t="str">
        <v/>
      </c>
      <c r="ACM101" s="175" t="str">
        <v/>
      </c>
      <c r="ACN101" s="175" t="str">
        <v/>
      </c>
      <c r="ACO101" s="175" t="str">
        <v/>
      </c>
      <c r="ACP101" s="175" t="str">
        <v/>
      </c>
      <c r="ACQ101" s="175" t="str">
        <v/>
      </c>
      <c r="ACR101" s="175" t="str">
        <v/>
      </c>
      <c r="ACS101" s="175" t="str">
        <v/>
      </c>
      <c r="ACT101" s="175" t="str">
        <v/>
      </c>
      <c r="ACU101" s="175" t="str">
        <v/>
      </c>
      <c r="ACV101" s="175" t="str">
        <v/>
      </c>
      <c r="ACW101" s="175" t="str">
        <v/>
      </c>
      <c r="ACX101" s="175" t="str">
        <v/>
      </c>
      <c r="ACY101" s="175" t="str">
        <v/>
      </c>
      <c r="ACZ101" s="175" t="str">
        <v/>
      </c>
      <c r="ADA101" s="175" t="str">
        <v/>
      </c>
      <c r="ADB101" s="175" t="str">
        <v/>
      </c>
      <c r="ADC101" s="175" t="str">
        <v/>
      </c>
      <c r="ADD101" s="175" t="str">
        <v/>
      </c>
      <c r="ADE101" s="175" t="str">
        <v/>
      </c>
      <c r="ADF101" s="175" t="str">
        <v/>
      </c>
      <c r="ADG101" s="175" t="str">
        <v/>
      </c>
      <c r="ADH101" s="175" t="str">
        <v/>
      </c>
      <c r="ADI101" s="175" t="str">
        <v/>
      </c>
      <c r="ADJ101" s="175" t="str">
        <v/>
      </c>
      <c r="ADK101" s="175" t="str">
        <v/>
      </c>
      <c r="ADL101" s="175" t="str">
        <v/>
      </c>
      <c r="ADM101" s="175" t="str">
        <v/>
      </c>
      <c r="ADN101" s="175" t="str">
        <v/>
      </c>
      <c r="ADO101" s="175" t="str">
        <v/>
      </c>
      <c r="ADP101" s="175" t="str">
        <v/>
      </c>
      <c r="ADQ101" s="175" t="str">
        <v/>
      </c>
      <c r="ADR101" s="175" t="str">
        <v/>
      </c>
      <c r="ADS101" s="175" t="str">
        <v/>
      </c>
      <c r="ADT101" s="175" t="str">
        <v/>
      </c>
      <c r="ADU101" s="175" t="str">
        <v/>
      </c>
      <c r="ADV101" s="175" t="str">
        <v/>
      </c>
      <c r="ADW101" s="175" t="str">
        <v/>
      </c>
      <c r="ADX101" s="175" t="str">
        <v/>
      </c>
      <c r="ADY101" s="175" t="str">
        <v/>
      </c>
      <c r="ADZ101" s="175" t="str">
        <v/>
      </c>
      <c r="AEA101" s="175" t="str">
        <v/>
      </c>
      <c r="AEB101" s="175" t="str">
        <v/>
      </c>
      <c r="AEC101" s="175" t="str">
        <v/>
      </c>
      <c r="AED101" s="175" t="str">
        <v/>
      </c>
      <c r="AEE101" s="175" t="str">
        <v/>
      </c>
      <c r="AEF101" s="175" t="str">
        <v/>
      </c>
      <c r="AEG101" s="175" t="str">
        <v/>
      </c>
      <c r="AEH101" s="175" t="str">
        <v/>
      </c>
      <c r="AEI101" s="175" t="str">
        <v/>
      </c>
      <c r="AEJ101" s="175" t="str">
        <v/>
      </c>
      <c r="AEK101" s="175" t="str">
        <v/>
      </c>
      <c r="AEL101" s="175" t="str">
        <v/>
      </c>
      <c r="AEM101" s="175" t="str">
        <v/>
      </c>
      <c r="AEN101" s="175" t="str">
        <v/>
      </c>
      <c r="AEO101" s="175" t="str">
        <v/>
      </c>
      <c r="AEP101" s="175" t="str">
        <v/>
      </c>
      <c r="AEQ101" s="175" t="str">
        <v/>
      </c>
      <c r="AER101" s="175" t="str">
        <v/>
      </c>
      <c r="AES101" s="175" t="str">
        <v/>
      </c>
      <c r="AET101" s="175" t="str">
        <v/>
      </c>
      <c r="AEU101" s="175" t="str">
        <v/>
      </c>
      <c r="AEV101" s="175" t="str">
        <v/>
      </c>
      <c r="AEW101" s="175" t="str">
        <v/>
      </c>
      <c r="AEX101" s="175" t="str">
        <v/>
      </c>
      <c r="AEY101" s="175" t="str">
        <v/>
      </c>
      <c r="AEZ101" s="175" t="str">
        <v/>
      </c>
      <c r="AFA101" s="175" t="str">
        <v/>
      </c>
      <c r="AFB101" s="175" t="str">
        <v/>
      </c>
      <c r="AFC101" s="175" t="str">
        <v/>
      </c>
      <c r="AFD101" s="175" t="str">
        <v/>
      </c>
      <c r="AFE101" s="175" t="str">
        <v/>
      </c>
      <c r="AFF101" s="175" t="str">
        <v/>
      </c>
      <c r="AFG101" s="175" t="str">
        <v/>
      </c>
      <c r="AFH101" s="175" t="str">
        <v/>
      </c>
      <c r="AFI101" s="175" t="str">
        <v/>
      </c>
      <c r="AFJ101" s="175" t="str">
        <v/>
      </c>
      <c r="AFK101" s="175" t="str">
        <v/>
      </c>
      <c r="AFL101" s="175" t="str">
        <v/>
      </c>
      <c r="AFM101" s="175" t="str">
        <v/>
      </c>
      <c r="AFN101" s="175" t="str">
        <v/>
      </c>
      <c r="AFO101" s="175" t="str">
        <v/>
      </c>
      <c r="AFP101" s="175" t="str">
        <v/>
      </c>
      <c r="AFQ101" s="175" t="str">
        <v/>
      </c>
      <c r="AFR101" s="175" t="str">
        <v/>
      </c>
      <c r="AFS101" s="175" t="str">
        <v/>
      </c>
      <c r="AFT101" s="175" t="str">
        <v/>
      </c>
      <c r="AFU101" s="175" t="str">
        <v/>
      </c>
      <c r="AFV101" s="175" t="str">
        <v/>
      </c>
      <c r="AFW101" s="175" t="str">
        <v/>
      </c>
      <c r="AFX101" s="175" t="str">
        <v/>
      </c>
      <c r="AFY101" s="175" t="str">
        <v/>
      </c>
      <c r="AFZ101" s="175" t="str">
        <v/>
      </c>
      <c r="AGA101" s="175" t="str">
        <v/>
      </c>
      <c r="AGB101" s="175" t="str">
        <v/>
      </c>
      <c r="AGC101" s="175" t="str">
        <v/>
      </c>
      <c r="AGD101" s="175" t="str">
        <v/>
      </c>
      <c r="AGE101" s="175" t="str">
        <v/>
      </c>
      <c r="AGF101" s="175" t="str">
        <v/>
      </c>
      <c r="AGG101" s="175" t="str">
        <v/>
      </c>
      <c r="AGH101" s="175" t="str">
        <v/>
      </c>
      <c r="AGI101" s="175" t="str">
        <v/>
      </c>
      <c r="AGJ101" s="175" t="str">
        <v/>
      </c>
      <c r="AGK101" s="175" t="str">
        <v/>
      </c>
      <c r="AGL101" s="175" t="str">
        <v/>
      </c>
      <c r="AGM101" s="175" t="str">
        <v/>
      </c>
      <c r="AGN101" s="175" t="str">
        <v/>
      </c>
      <c r="AGO101" s="175" t="str">
        <v/>
      </c>
      <c r="AGP101" s="175" t="str">
        <v/>
      </c>
      <c r="AGQ101" s="175" t="str">
        <v/>
      </c>
      <c r="AGR101" s="175" t="str">
        <v/>
      </c>
      <c r="AGS101" s="175" t="str">
        <v/>
      </c>
      <c r="AGT101" s="175" t="str">
        <v/>
      </c>
      <c r="AGU101" s="175" t="str">
        <v/>
      </c>
      <c r="AGV101" s="175" t="str">
        <v/>
      </c>
      <c r="AGW101" s="175" t="str">
        <v/>
      </c>
      <c r="AGX101" s="175" t="str">
        <v/>
      </c>
      <c r="AGY101" s="175" t="str">
        <v/>
      </c>
      <c r="AGZ101" s="175" t="str">
        <v/>
      </c>
      <c r="AHA101" s="175" t="str">
        <v/>
      </c>
      <c r="AHB101" s="175" t="str">
        <v/>
      </c>
      <c r="AHC101" s="175" t="str">
        <v/>
      </c>
      <c r="AHD101" s="175" t="str">
        <v/>
      </c>
      <c r="AHE101" s="175" t="str">
        <v/>
      </c>
      <c r="AHF101" s="175" t="str">
        <v/>
      </c>
      <c r="AHG101" s="175" t="str">
        <v/>
      </c>
      <c r="AHH101" s="175" t="str">
        <v/>
      </c>
      <c r="AHI101" s="175" t="str">
        <v/>
      </c>
      <c r="AHJ101" s="175" t="str">
        <v/>
      </c>
      <c r="AHK101" s="175" t="str">
        <v/>
      </c>
      <c r="AHL101" s="175" t="str">
        <v/>
      </c>
      <c r="AHM101" s="175" t="str">
        <v/>
      </c>
      <c r="AHN101" s="175" t="str">
        <v/>
      </c>
      <c r="AHO101" s="175" t="str">
        <v/>
      </c>
      <c r="AHP101" s="175" t="str">
        <v/>
      </c>
      <c r="AHQ101" s="175" t="str">
        <v/>
      </c>
      <c r="AHR101" s="175" t="str">
        <v/>
      </c>
      <c r="AHS101" s="175" t="str">
        <v/>
      </c>
      <c r="AHT101" s="175" t="str">
        <v/>
      </c>
      <c r="AHU101" s="175" t="str">
        <v/>
      </c>
      <c r="AHV101" s="175" t="str">
        <v/>
      </c>
      <c r="AHW101" s="175" t="str">
        <v/>
      </c>
      <c r="AHX101" s="175" t="str">
        <v/>
      </c>
      <c r="AHY101" s="175" t="str">
        <v/>
      </c>
      <c r="AHZ101" s="175" t="str">
        <v/>
      </c>
      <c r="AIA101" s="175" t="str">
        <v/>
      </c>
      <c r="AIB101" s="175" t="str">
        <v/>
      </c>
      <c r="AIC101" s="175" t="str">
        <v/>
      </c>
      <c r="AID101" s="175" t="str">
        <v/>
      </c>
      <c r="AIE101" s="175" t="str">
        <v/>
      </c>
      <c r="AIF101" s="175" t="str">
        <v/>
      </c>
      <c r="AIG101" s="175" t="str">
        <v/>
      </c>
      <c r="AIH101" s="175" t="str">
        <v/>
      </c>
      <c r="AII101" s="175" t="str">
        <v/>
      </c>
      <c r="AIJ101" s="175" t="str">
        <v/>
      </c>
      <c r="AIK101" s="175" t="str">
        <v/>
      </c>
      <c r="AIL101" s="175" t="str">
        <v/>
      </c>
      <c r="AIM101" s="175" t="str">
        <v/>
      </c>
      <c r="AIN101" s="175" t="str">
        <v/>
      </c>
      <c r="AIO101" s="175" t="str">
        <v/>
      </c>
      <c r="AIP101" s="175" t="str">
        <v/>
      </c>
      <c r="AIQ101" s="175" t="str">
        <v/>
      </c>
      <c r="AIR101" s="175" t="str">
        <v/>
      </c>
      <c r="AIS101" s="175" t="str">
        <v/>
      </c>
      <c r="AIT101" s="175" t="str">
        <v/>
      </c>
      <c r="AIU101" s="175" t="str">
        <v/>
      </c>
      <c r="AIV101" s="175" t="str">
        <v/>
      </c>
      <c r="AIW101" s="175" t="str">
        <v/>
      </c>
      <c r="AIX101" s="175" t="str">
        <v/>
      </c>
      <c r="AIY101" s="175" t="str">
        <v/>
      </c>
      <c r="AIZ101" s="175" t="str">
        <v/>
      </c>
      <c r="AJA101" s="175" t="str">
        <v/>
      </c>
      <c r="AJB101" s="175" t="str">
        <v/>
      </c>
      <c r="AJC101" s="175" t="str">
        <v/>
      </c>
      <c r="AJD101" s="175" t="str">
        <v/>
      </c>
      <c r="AJE101" s="175" t="str">
        <v/>
      </c>
      <c r="AJF101" s="175" t="str">
        <v/>
      </c>
      <c r="AJG101" s="175" t="str">
        <v/>
      </c>
      <c r="AJH101" s="175" t="str">
        <v/>
      </c>
      <c r="AJI101" s="175" t="str">
        <v/>
      </c>
      <c r="AJJ101" s="175" t="str">
        <v/>
      </c>
      <c r="AJK101" s="175" t="str">
        <v/>
      </c>
      <c r="AJL101" s="175" t="str">
        <v/>
      </c>
      <c r="AJM101" s="175" t="str">
        <v/>
      </c>
      <c r="AJN101" s="175" t="str">
        <v/>
      </c>
      <c r="AJO101" s="175" t="str">
        <v/>
      </c>
      <c r="AJP101" s="175" t="str">
        <v/>
      </c>
      <c r="AJQ101" s="175" t="str">
        <v/>
      </c>
      <c r="AJR101" s="175" t="str">
        <v/>
      </c>
      <c r="AJS101" s="175" t="str">
        <v/>
      </c>
      <c r="AJT101" s="175" t="str">
        <v/>
      </c>
      <c r="AJU101" s="175" t="str">
        <v/>
      </c>
      <c r="AJV101" s="175" t="str">
        <v/>
      </c>
      <c r="AJW101" s="175" t="str">
        <v/>
      </c>
      <c r="AJX101" s="175" t="str">
        <v/>
      </c>
      <c r="AJY101" s="175" t="str">
        <v/>
      </c>
      <c r="AJZ101" s="175" t="str">
        <v/>
      </c>
      <c r="AKA101" s="175" t="str">
        <v/>
      </c>
      <c r="AKB101" s="175" t="str">
        <v/>
      </c>
      <c r="AKC101" s="175" t="str">
        <v/>
      </c>
      <c r="AKD101" s="175" t="str">
        <v/>
      </c>
      <c r="AKE101" s="175" t="str">
        <v/>
      </c>
      <c r="AKF101" s="175" t="str">
        <v/>
      </c>
      <c r="AKG101" s="175" t="str">
        <v/>
      </c>
      <c r="AKH101" s="175" t="str">
        <v/>
      </c>
      <c r="AKI101" s="175" t="str">
        <v/>
      </c>
      <c r="AKJ101" s="175" t="str">
        <v/>
      </c>
      <c r="AKK101" s="175" t="str">
        <v/>
      </c>
      <c r="AKL101" s="175" t="str">
        <v/>
      </c>
      <c r="AKM101" s="175" t="str">
        <v/>
      </c>
      <c r="AKN101" s="175" t="str">
        <v/>
      </c>
      <c r="AKO101" s="175" t="str">
        <v/>
      </c>
      <c r="AKP101" s="175" t="str">
        <v/>
      </c>
      <c r="AKQ101" s="175" t="str">
        <v/>
      </c>
      <c r="AKR101" s="175" t="str">
        <v/>
      </c>
      <c r="AKS101" s="175" t="str">
        <v/>
      </c>
      <c r="AKT101" s="175" t="str">
        <v/>
      </c>
      <c r="AKU101" s="175" t="str">
        <v/>
      </c>
      <c r="AKV101" s="175" t="str">
        <v/>
      </c>
      <c r="AKW101" s="175" t="str">
        <v/>
      </c>
      <c r="AKX101" s="175" t="str">
        <v/>
      </c>
      <c r="AKY101" s="175" t="str">
        <v/>
      </c>
      <c r="AKZ101" s="175" t="str">
        <v/>
      </c>
      <c r="ALA101" s="175" t="str">
        <v/>
      </c>
      <c r="ALB101" s="175" t="str">
        <v/>
      </c>
      <c r="ALC101" s="175" t="str">
        <v/>
      </c>
      <c r="ALD101" s="175" t="str">
        <v/>
      </c>
      <c r="ALE101" s="175" t="str">
        <v/>
      </c>
      <c r="ALF101" s="175" t="str">
        <v/>
      </c>
      <c r="ALG101" s="175" t="str">
        <v/>
      </c>
      <c r="ALH101" s="175" t="str">
        <v/>
      </c>
      <c r="ALI101" s="175" t="str">
        <v/>
      </c>
      <c r="ALJ101" s="175" t="str">
        <v/>
      </c>
      <c r="ALK101" s="175" t="str">
        <v/>
      </c>
      <c r="ALL101" s="175" t="str">
        <v/>
      </c>
      <c r="ALM101" s="175" t="str">
        <v/>
      </c>
      <c r="ALN101" s="175" t="str">
        <v/>
      </c>
      <c r="ALO101" s="175" t="str">
        <v/>
      </c>
      <c r="ALP101" s="175" t="str">
        <v/>
      </c>
      <c r="ALQ101" s="175" t="str">
        <v/>
      </c>
      <c r="ALR101" s="175" t="str">
        <v/>
      </c>
      <c r="ALS101" s="175" t="str">
        <v/>
      </c>
      <c r="ALT101" s="175" t="str">
        <v/>
      </c>
      <c r="ALU101" s="175" t="str">
        <v/>
      </c>
      <c r="ALV101" s="175" t="str">
        <v/>
      </c>
      <c r="ALW101" s="175" t="str">
        <v/>
      </c>
      <c r="ALX101" s="176" t="str">
        <v/>
      </c>
    </row>
    <row r="102" spans="1:1012" ht="14.4" customHeight="1" x14ac:dyDescent="0.3">
      <c r="A102" s="98" t="str">
        <f t="shared" si="1"/>
        <v/>
      </c>
      <c r="B102" s="190" t="str">
        <f>IF(Calculations[[#This Row],[Adoption Year]]&lt;=Plan_Yrs,Inv*(1+YoY_Inv)^Calculations[[#This Row],[Adoption Year]],"")</f>
        <v/>
      </c>
      <c r="C102" s="190" t="str">
        <f>IF(Calculations[[#This Row],[Adoption Year]]&lt;= Plan_Yrs, Calculations[[#This Row],[Investment]]/(1+DR)^Calculations[[#This Row],[Adoption Year]],"")</f>
        <v/>
      </c>
      <c r="D102" s="190" t="str">
        <f>IF(Calculations[[#This Row],[Adoption Year]]&lt;=Plan_Yrs,
   IF(DR=0,
      Ben*((1+YoY_Ben))^Calculations[[#This Row],[Adoption Year]] * Ben_Life / (1+DR)^Calculations[[#This Row],[Adoption Year]],
      Ben * ((1+YoY_Ben)/(1+DR))^Calculations[[#This Row],[Adoption Year]] * (1 - (1/(1+DR))^Ben_Life) / DR
   ),
   ""
)</f>
        <v/>
      </c>
      <c r="E102" s="190" t="str">
        <f>IF(Calculations[[#This Row],[Adoption Year]]&lt;= Plan_Yrs,Calculations[[#This Row],[Lifetime Benefits PV]]-Calculations[[#This Row],[Investment PV]],"")</f>
        <v/>
      </c>
      <c r="F102" s="190" t="str">
        <f>IF(Calculations[[#This Row],[Adoption Year]]&lt;= Plan_Yrs, MAX(Calculations[NPV])-Calculations[[#This Row],[NPV]],"")</f>
        <v/>
      </c>
      <c r="G102" s="191" t="str">
        <f>IF(Calculations[[#This Row],[Adoption Year]]&lt;= Plan_Yrs, AVERAGE(M102:ALX102),"")</f>
        <v/>
      </c>
      <c r="H102" s="192" t="str">
        <f>IF(Calculations[[#This Row],[Adoption Year]]&lt;= Plan_Yrs, MAX(Calculations[NPV Mean])-Calculations[[#This Row],[NPV Mean]],"")</f>
        <v/>
      </c>
      <c r="I102"/>
      <c r="J102" s="7"/>
      <c r="K102" s="66">
        <v>35</v>
      </c>
      <c r="L102" s="180" t="str">
        <f>Calculations[[#This Row],[NPV]]</f>
        <v/>
      </c>
      <c r="M102" s="175" t="str">
        <v/>
      </c>
      <c r="N102" s="175" t="str">
        <v/>
      </c>
      <c r="O102" s="175" t="str">
        <v/>
      </c>
      <c r="P102" s="175" t="str">
        <v/>
      </c>
      <c r="Q102" s="175" t="str">
        <v/>
      </c>
      <c r="R102" s="175" t="str">
        <v/>
      </c>
      <c r="S102" s="175" t="str">
        <v/>
      </c>
      <c r="T102" s="175" t="str">
        <v/>
      </c>
      <c r="U102" s="175" t="str">
        <v/>
      </c>
      <c r="V102" s="175" t="str">
        <v/>
      </c>
      <c r="W102" s="175" t="str">
        <v/>
      </c>
      <c r="X102" s="175" t="str">
        <v/>
      </c>
      <c r="Y102" s="175" t="str">
        <v/>
      </c>
      <c r="Z102" s="175" t="str">
        <v/>
      </c>
      <c r="AA102" s="175" t="str">
        <v/>
      </c>
      <c r="AB102" s="175" t="str">
        <v/>
      </c>
      <c r="AC102" s="175" t="str">
        <v/>
      </c>
      <c r="AD102" s="175" t="str">
        <v/>
      </c>
      <c r="AE102" s="175" t="str">
        <v/>
      </c>
      <c r="AF102" s="175" t="str">
        <v/>
      </c>
      <c r="AG102" s="175" t="str">
        <v/>
      </c>
      <c r="AH102" s="175" t="str">
        <v/>
      </c>
      <c r="AI102" s="175" t="str">
        <v/>
      </c>
      <c r="AJ102" s="175" t="str">
        <v/>
      </c>
      <c r="AK102" s="175" t="str">
        <v/>
      </c>
      <c r="AL102" s="175" t="str">
        <v/>
      </c>
      <c r="AM102" s="175" t="str">
        <v/>
      </c>
      <c r="AN102" s="175" t="str">
        <v/>
      </c>
      <c r="AO102" s="175" t="str">
        <v/>
      </c>
      <c r="AP102" s="175" t="str">
        <v/>
      </c>
      <c r="AQ102" s="175" t="str">
        <v/>
      </c>
      <c r="AR102" s="175" t="str">
        <v/>
      </c>
      <c r="AS102" s="175" t="str">
        <v/>
      </c>
      <c r="AT102" s="175" t="str">
        <v/>
      </c>
      <c r="AU102" s="175" t="str">
        <v/>
      </c>
      <c r="AV102" s="175" t="str">
        <v/>
      </c>
      <c r="AW102" s="175" t="str">
        <v/>
      </c>
      <c r="AX102" s="175" t="str">
        <v/>
      </c>
      <c r="AY102" s="175" t="str">
        <v/>
      </c>
      <c r="AZ102" s="175" t="str">
        <v/>
      </c>
      <c r="BA102" s="175" t="str">
        <v/>
      </c>
      <c r="BB102" s="175" t="str">
        <v/>
      </c>
      <c r="BC102" s="175" t="str">
        <v/>
      </c>
      <c r="BD102" s="175" t="str">
        <v/>
      </c>
      <c r="BE102" s="175" t="str">
        <v/>
      </c>
      <c r="BF102" s="175" t="str">
        <v/>
      </c>
      <c r="BG102" s="175" t="str">
        <v/>
      </c>
      <c r="BH102" s="175" t="str">
        <v/>
      </c>
      <c r="BI102" s="175" t="str">
        <v/>
      </c>
      <c r="BJ102" s="175" t="str">
        <v/>
      </c>
      <c r="BK102" s="175" t="str">
        <v/>
      </c>
      <c r="BL102" s="175" t="str">
        <v/>
      </c>
      <c r="BM102" s="175" t="str">
        <v/>
      </c>
      <c r="BN102" s="175" t="str">
        <v/>
      </c>
      <c r="BO102" s="175" t="str">
        <v/>
      </c>
      <c r="BP102" s="175" t="str">
        <v/>
      </c>
      <c r="BQ102" s="175" t="str">
        <v/>
      </c>
      <c r="BR102" s="175" t="str">
        <v/>
      </c>
      <c r="BS102" s="175" t="str">
        <v/>
      </c>
      <c r="BT102" s="175" t="str">
        <v/>
      </c>
      <c r="BU102" s="175" t="str">
        <v/>
      </c>
      <c r="BV102" s="175" t="str">
        <v/>
      </c>
      <c r="BW102" s="175" t="str">
        <v/>
      </c>
      <c r="BX102" s="175" t="str">
        <v/>
      </c>
      <c r="BY102" s="175" t="str">
        <v/>
      </c>
      <c r="BZ102" s="175" t="str">
        <v/>
      </c>
      <c r="CA102" s="175" t="str">
        <v/>
      </c>
      <c r="CB102" s="175" t="str">
        <v/>
      </c>
      <c r="CC102" s="175" t="str">
        <v/>
      </c>
      <c r="CD102" s="175" t="str">
        <v/>
      </c>
      <c r="CE102" s="175" t="str">
        <v/>
      </c>
      <c r="CF102" s="175" t="str">
        <v/>
      </c>
      <c r="CG102" s="175" t="str">
        <v/>
      </c>
      <c r="CH102" s="175" t="str">
        <v/>
      </c>
      <c r="CI102" s="175" t="str">
        <v/>
      </c>
      <c r="CJ102" s="175" t="str">
        <v/>
      </c>
      <c r="CK102" s="175" t="str">
        <v/>
      </c>
      <c r="CL102" s="175" t="str">
        <v/>
      </c>
      <c r="CM102" s="175" t="str">
        <v/>
      </c>
      <c r="CN102" s="175" t="str">
        <v/>
      </c>
      <c r="CO102" s="175" t="str">
        <v/>
      </c>
      <c r="CP102" s="175" t="str">
        <v/>
      </c>
      <c r="CQ102" s="175" t="str">
        <v/>
      </c>
      <c r="CR102" s="175" t="str">
        <v/>
      </c>
      <c r="CS102" s="175" t="str">
        <v/>
      </c>
      <c r="CT102" s="175" t="str">
        <v/>
      </c>
      <c r="CU102" s="175" t="str">
        <v/>
      </c>
      <c r="CV102" s="175" t="str">
        <v/>
      </c>
      <c r="CW102" s="175" t="str">
        <v/>
      </c>
      <c r="CX102" s="175" t="str">
        <v/>
      </c>
      <c r="CY102" s="175" t="str">
        <v/>
      </c>
      <c r="CZ102" s="175" t="str">
        <v/>
      </c>
      <c r="DA102" s="175" t="str">
        <v/>
      </c>
      <c r="DB102" s="175" t="str">
        <v/>
      </c>
      <c r="DC102" s="175" t="str">
        <v/>
      </c>
      <c r="DD102" s="175" t="str">
        <v/>
      </c>
      <c r="DE102" s="175" t="str">
        <v/>
      </c>
      <c r="DF102" s="175" t="str">
        <v/>
      </c>
      <c r="DG102" s="175" t="str">
        <v/>
      </c>
      <c r="DH102" s="175" t="str">
        <v/>
      </c>
      <c r="DI102" s="175" t="str">
        <v/>
      </c>
      <c r="DJ102" s="175" t="str">
        <v/>
      </c>
      <c r="DK102" s="175" t="str">
        <v/>
      </c>
      <c r="DL102" s="175" t="str">
        <v/>
      </c>
      <c r="DM102" s="175" t="str">
        <v/>
      </c>
      <c r="DN102" s="175" t="str">
        <v/>
      </c>
      <c r="DO102" s="175" t="str">
        <v/>
      </c>
      <c r="DP102" s="175" t="str">
        <v/>
      </c>
      <c r="DQ102" s="175" t="str">
        <v/>
      </c>
      <c r="DR102" s="175" t="str">
        <v/>
      </c>
      <c r="DS102" s="175" t="str">
        <v/>
      </c>
      <c r="DT102" s="175" t="str">
        <v/>
      </c>
      <c r="DU102" s="175" t="str">
        <v/>
      </c>
      <c r="DV102" s="175" t="str">
        <v/>
      </c>
      <c r="DW102" s="175" t="str">
        <v/>
      </c>
      <c r="DX102" s="175" t="str">
        <v/>
      </c>
      <c r="DY102" s="175" t="str">
        <v/>
      </c>
      <c r="DZ102" s="175" t="str">
        <v/>
      </c>
      <c r="EA102" s="175" t="str">
        <v/>
      </c>
      <c r="EB102" s="175" t="str">
        <v/>
      </c>
      <c r="EC102" s="175" t="str">
        <v/>
      </c>
      <c r="ED102" s="175" t="str">
        <v/>
      </c>
      <c r="EE102" s="175" t="str">
        <v/>
      </c>
      <c r="EF102" s="175" t="str">
        <v/>
      </c>
      <c r="EG102" s="175" t="str">
        <v/>
      </c>
      <c r="EH102" s="175" t="str">
        <v/>
      </c>
      <c r="EI102" s="175" t="str">
        <v/>
      </c>
      <c r="EJ102" s="175" t="str">
        <v/>
      </c>
      <c r="EK102" s="175" t="str">
        <v/>
      </c>
      <c r="EL102" s="175" t="str">
        <v/>
      </c>
      <c r="EM102" s="175" t="str">
        <v/>
      </c>
      <c r="EN102" s="175" t="str">
        <v/>
      </c>
      <c r="EO102" s="175" t="str">
        <v/>
      </c>
      <c r="EP102" s="175" t="str">
        <v/>
      </c>
      <c r="EQ102" s="175" t="str">
        <v/>
      </c>
      <c r="ER102" s="175" t="str">
        <v/>
      </c>
      <c r="ES102" s="175" t="str">
        <v/>
      </c>
      <c r="ET102" s="175" t="str">
        <v/>
      </c>
      <c r="EU102" s="175" t="str">
        <v/>
      </c>
      <c r="EV102" s="175" t="str">
        <v/>
      </c>
      <c r="EW102" s="175" t="str">
        <v/>
      </c>
      <c r="EX102" s="175" t="str">
        <v/>
      </c>
      <c r="EY102" s="175" t="str">
        <v/>
      </c>
      <c r="EZ102" s="175" t="str">
        <v/>
      </c>
      <c r="FA102" s="175" t="str">
        <v/>
      </c>
      <c r="FB102" s="175" t="str">
        <v/>
      </c>
      <c r="FC102" s="175" t="str">
        <v/>
      </c>
      <c r="FD102" s="175" t="str">
        <v/>
      </c>
      <c r="FE102" s="175" t="str">
        <v/>
      </c>
      <c r="FF102" s="175" t="str">
        <v/>
      </c>
      <c r="FG102" s="175" t="str">
        <v/>
      </c>
      <c r="FH102" s="175" t="str">
        <v/>
      </c>
      <c r="FI102" s="175" t="str">
        <v/>
      </c>
      <c r="FJ102" s="175" t="str">
        <v/>
      </c>
      <c r="FK102" s="175" t="str">
        <v/>
      </c>
      <c r="FL102" s="175" t="str">
        <v/>
      </c>
      <c r="FM102" s="175" t="str">
        <v/>
      </c>
      <c r="FN102" s="175" t="str">
        <v/>
      </c>
      <c r="FO102" s="175" t="str">
        <v/>
      </c>
      <c r="FP102" s="175" t="str">
        <v/>
      </c>
      <c r="FQ102" s="175" t="str">
        <v/>
      </c>
      <c r="FR102" s="175" t="str">
        <v/>
      </c>
      <c r="FS102" s="175" t="str">
        <v/>
      </c>
      <c r="FT102" s="175" t="str">
        <v/>
      </c>
      <c r="FU102" s="175" t="str">
        <v/>
      </c>
      <c r="FV102" s="175" t="str">
        <v/>
      </c>
      <c r="FW102" s="175" t="str">
        <v/>
      </c>
      <c r="FX102" s="175" t="str">
        <v/>
      </c>
      <c r="FY102" s="175" t="str">
        <v/>
      </c>
      <c r="FZ102" s="175" t="str">
        <v/>
      </c>
      <c r="GA102" s="175" t="str">
        <v/>
      </c>
      <c r="GB102" s="175" t="str">
        <v/>
      </c>
      <c r="GC102" s="175" t="str">
        <v/>
      </c>
      <c r="GD102" s="175" t="str">
        <v/>
      </c>
      <c r="GE102" s="175" t="str">
        <v/>
      </c>
      <c r="GF102" s="175" t="str">
        <v/>
      </c>
      <c r="GG102" s="175" t="str">
        <v/>
      </c>
      <c r="GH102" s="175" t="str">
        <v/>
      </c>
      <c r="GI102" s="175" t="str">
        <v/>
      </c>
      <c r="GJ102" s="175" t="str">
        <v/>
      </c>
      <c r="GK102" s="175" t="str">
        <v/>
      </c>
      <c r="GL102" s="175" t="str">
        <v/>
      </c>
      <c r="GM102" s="175" t="str">
        <v/>
      </c>
      <c r="GN102" s="175" t="str">
        <v/>
      </c>
      <c r="GO102" s="175" t="str">
        <v/>
      </c>
      <c r="GP102" s="175" t="str">
        <v/>
      </c>
      <c r="GQ102" s="175" t="str">
        <v/>
      </c>
      <c r="GR102" s="175" t="str">
        <v/>
      </c>
      <c r="GS102" s="175" t="str">
        <v/>
      </c>
      <c r="GT102" s="175" t="str">
        <v/>
      </c>
      <c r="GU102" s="175" t="str">
        <v/>
      </c>
      <c r="GV102" s="175" t="str">
        <v/>
      </c>
      <c r="GW102" s="175" t="str">
        <v/>
      </c>
      <c r="GX102" s="175" t="str">
        <v/>
      </c>
      <c r="GY102" s="175" t="str">
        <v/>
      </c>
      <c r="GZ102" s="175" t="str">
        <v/>
      </c>
      <c r="HA102" s="175" t="str">
        <v/>
      </c>
      <c r="HB102" s="175" t="str">
        <v/>
      </c>
      <c r="HC102" s="175" t="str">
        <v/>
      </c>
      <c r="HD102" s="175" t="str">
        <v/>
      </c>
      <c r="HE102" s="175" t="str">
        <v/>
      </c>
      <c r="HF102" s="175" t="str">
        <v/>
      </c>
      <c r="HG102" s="175" t="str">
        <v/>
      </c>
      <c r="HH102" s="175" t="str">
        <v/>
      </c>
      <c r="HI102" s="175" t="str">
        <v/>
      </c>
      <c r="HJ102" s="175" t="str">
        <v/>
      </c>
      <c r="HK102" s="175" t="str">
        <v/>
      </c>
      <c r="HL102" s="175" t="str">
        <v/>
      </c>
      <c r="HM102" s="175" t="str">
        <v/>
      </c>
      <c r="HN102" s="175" t="str">
        <v/>
      </c>
      <c r="HO102" s="175" t="str">
        <v/>
      </c>
      <c r="HP102" s="175" t="str">
        <v/>
      </c>
      <c r="HQ102" s="175" t="str">
        <v/>
      </c>
      <c r="HR102" s="175" t="str">
        <v/>
      </c>
      <c r="HS102" s="175" t="str">
        <v/>
      </c>
      <c r="HT102" s="175" t="str">
        <v/>
      </c>
      <c r="HU102" s="175" t="str">
        <v/>
      </c>
      <c r="HV102" s="175" t="str">
        <v/>
      </c>
      <c r="HW102" s="175" t="str">
        <v/>
      </c>
      <c r="HX102" s="175" t="str">
        <v/>
      </c>
      <c r="HY102" s="175" t="str">
        <v/>
      </c>
      <c r="HZ102" s="175" t="str">
        <v/>
      </c>
      <c r="IA102" s="175" t="str">
        <v/>
      </c>
      <c r="IB102" s="175" t="str">
        <v/>
      </c>
      <c r="IC102" s="175" t="str">
        <v/>
      </c>
      <c r="ID102" s="175" t="str">
        <v/>
      </c>
      <c r="IE102" s="175" t="str">
        <v/>
      </c>
      <c r="IF102" s="175" t="str">
        <v/>
      </c>
      <c r="IG102" s="175" t="str">
        <v/>
      </c>
      <c r="IH102" s="175" t="str">
        <v/>
      </c>
      <c r="II102" s="175" t="str">
        <v/>
      </c>
      <c r="IJ102" s="175" t="str">
        <v/>
      </c>
      <c r="IK102" s="175" t="str">
        <v/>
      </c>
      <c r="IL102" s="175" t="str">
        <v/>
      </c>
      <c r="IM102" s="175" t="str">
        <v/>
      </c>
      <c r="IN102" s="175" t="str">
        <v/>
      </c>
      <c r="IO102" s="175" t="str">
        <v/>
      </c>
      <c r="IP102" s="175" t="str">
        <v/>
      </c>
      <c r="IQ102" s="175" t="str">
        <v/>
      </c>
      <c r="IR102" s="175" t="str">
        <v/>
      </c>
      <c r="IS102" s="175" t="str">
        <v/>
      </c>
      <c r="IT102" s="175" t="str">
        <v/>
      </c>
      <c r="IU102" s="175" t="str">
        <v/>
      </c>
      <c r="IV102" s="175" t="str">
        <v/>
      </c>
      <c r="IW102" s="175" t="str">
        <v/>
      </c>
      <c r="IX102" s="175" t="str">
        <v/>
      </c>
      <c r="IY102" s="175" t="str">
        <v/>
      </c>
      <c r="IZ102" s="175" t="str">
        <v/>
      </c>
      <c r="JA102" s="175" t="str">
        <v/>
      </c>
      <c r="JB102" s="175" t="str">
        <v/>
      </c>
      <c r="JC102" s="175" t="str">
        <v/>
      </c>
      <c r="JD102" s="175" t="str">
        <v/>
      </c>
      <c r="JE102" s="175" t="str">
        <v/>
      </c>
      <c r="JF102" s="175" t="str">
        <v/>
      </c>
      <c r="JG102" s="175" t="str">
        <v/>
      </c>
      <c r="JH102" s="175" t="str">
        <v/>
      </c>
      <c r="JI102" s="175" t="str">
        <v/>
      </c>
      <c r="JJ102" s="175" t="str">
        <v/>
      </c>
      <c r="JK102" s="175" t="str">
        <v/>
      </c>
      <c r="JL102" s="175" t="str">
        <v/>
      </c>
      <c r="JM102" s="175" t="str">
        <v/>
      </c>
      <c r="JN102" s="175" t="str">
        <v/>
      </c>
      <c r="JO102" s="175" t="str">
        <v/>
      </c>
      <c r="JP102" s="175" t="str">
        <v/>
      </c>
      <c r="JQ102" s="175" t="str">
        <v/>
      </c>
      <c r="JR102" s="175" t="str">
        <v/>
      </c>
      <c r="JS102" s="175" t="str">
        <v/>
      </c>
      <c r="JT102" s="175" t="str">
        <v/>
      </c>
      <c r="JU102" s="175" t="str">
        <v/>
      </c>
      <c r="JV102" s="175" t="str">
        <v/>
      </c>
      <c r="JW102" s="175" t="str">
        <v/>
      </c>
      <c r="JX102" s="175" t="str">
        <v/>
      </c>
      <c r="JY102" s="175" t="str">
        <v/>
      </c>
      <c r="JZ102" s="175" t="str">
        <v/>
      </c>
      <c r="KA102" s="175" t="str">
        <v/>
      </c>
      <c r="KB102" s="175" t="str">
        <v/>
      </c>
      <c r="KC102" s="175" t="str">
        <v/>
      </c>
      <c r="KD102" s="175" t="str">
        <v/>
      </c>
      <c r="KE102" s="175" t="str">
        <v/>
      </c>
      <c r="KF102" s="175" t="str">
        <v/>
      </c>
      <c r="KG102" s="175" t="str">
        <v/>
      </c>
      <c r="KH102" s="175" t="str">
        <v/>
      </c>
      <c r="KI102" s="175" t="str">
        <v/>
      </c>
      <c r="KJ102" s="175" t="str">
        <v/>
      </c>
      <c r="KK102" s="175" t="str">
        <v/>
      </c>
      <c r="KL102" s="175" t="str">
        <v/>
      </c>
      <c r="KM102" s="175" t="str">
        <v/>
      </c>
      <c r="KN102" s="175" t="str">
        <v/>
      </c>
      <c r="KO102" s="175" t="str">
        <v/>
      </c>
      <c r="KP102" s="175" t="str">
        <v/>
      </c>
      <c r="KQ102" s="175" t="str">
        <v/>
      </c>
      <c r="KR102" s="175" t="str">
        <v/>
      </c>
      <c r="KS102" s="175" t="str">
        <v/>
      </c>
      <c r="KT102" s="175" t="str">
        <v/>
      </c>
      <c r="KU102" s="175" t="str">
        <v/>
      </c>
      <c r="KV102" s="175" t="str">
        <v/>
      </c>
      <c r="KW102" s="175" t="str">
        <v/>
      </c>
      <c r="KX102" s="175" t="str">
        <v/>
      </c>
      <c r="KY102" s="175" t="str">
        <v/>
      </c>
      <c r="KZ102" s="175" t="str">
        <v/>
      </c>
      <c r="LA102" s="175" t="str">
        <v/>
      </c>
      <c r="LB102" s="175" t="str">
        <v/>
      </c>
      <c r="LC102" s="175" t="str">
        <v/>
      </c>
      <c r="LD102" s="175" t="str">
        <v/>
      </c>
      <c r="LE102" s="175" t="str">
        <v/>
      </c>
      <c r="LF102" s="175" t="str">
        <v/>
      </c>
      <c r="LG102" s="175" t="str">
        <v/>
      </c>
      <c r="LH102" s="175" t="str">
        <v/>
      </c>
      <c r="LI102" s="175" t="str">
        <v/>
      </c>
      <c r="LJ102" s="175" t="str">
        <v/>
      </c>
      <c r="LK102" s="175" t="str">
        <v/>
      </c>
      <c r="LL102" s="175" t="str">
        <v/>
      </c>
      <c r="LM102" s="175" t="str">
        <v/>
      </c>
      <c r="LN102" s="175" t="str">
        <v/>
      </c>
      <c r="LO102" s="175" t="str">
        <v/>
      </c>
      <c r="LP102" s="175" t="str">
        <v/>
      </c>
      <c r="LQ102" s="175" t="str">
        <v/>
      </c>
      <c r="LR102" s="175" t="str">
        <v/>
      </c>
      <c r="LS102" s="175" t="str">
        <v/>
      </c>
      <c r="LT102" s="175" t="str">
        <v/>
      </c>
      <c r="LU102" s="175" t="str">
        <v/>
      </c>
      <c r="LV102" s="175" t="str">
        <v/>
      </c>
      <c r="LW102" s="175" t="str">
        <v/>
      </c>
      <c r="LX102" s="175" t="str">
        <v/>
      </c>
      <c r="LY102" s="175" t="str">
        <v/>
      </c>
      <c r="LZ102" s="175" t="str">
        <v/>
      </c>
      <c r="MA102" s="175" t="str">
        <v/>
      </c>
      <c r="MB102" s="175" t="str">
        <v/>
      </c>
      <c r="MC102" s="175" t="str">
        <v/>
      </c>
      <c r="MD102" s="175" t="str">
        <v/>
      </c>
      <c r="ME102" s="175" t="str">
        <v/>
      </c>
      <c r="MF102" s="175" t="str">
        <v/>
      </c>
      <c r="MG102" s="175" t="str">
        <v/>
      </c>
      <c r="MH102" s="175" t="str">
        <v/>
      </c>
      <c r="MI102" s="175" t="str">
        <v/>
      </c>
      <c r="MJ102" s="175" t="str">
        <v/>
      </c>
      <c r="MK102" s="175" t="str">
        <v/>
      </c>
      <c r="ML102" s="175" t="str">
        <v/>
      </c>
      <c r="MM102" s="175" t="str">
        <v/>
      </c>
      <c r="MN102" s="175" t="str">
        <v/>
      </c>
      <c r="MO102" s="175" t="str">
        <v/>
      </c>
      <c r="MP102" s="175" t="str">
        <v/>
      </c>
      <c r="MQ102" s="175" t="str">
        <v/>
      </c>
      <c r="MR102" s="175" t="str">
        <v/>
      </c>
      <c r="MS102" s="175" t="str">
        <v/>
      </c>
      <c r="MT102" s="175" t="str">
        <v/>
      </c>
      <c r="MU102" s="175" t="str">
        <v/>
      </c>
      <c r="MV102" s="175" t="str">
        <v/>
      </c>
      <c r="MW102" s="175" t="str">
        <v/>
      </c>
      <c r="MX102" s="175" t="str">
        <v/>
      </c>
      <c r="MY102" s="175" t="str">
        <v/>
      </c>
      <c r="MZ102" s="175" t="str">
        <v/>
      </c>
      <c r="NA102" s="175" t="str">
        <v/>
      </c>
      <c r="NB102" s="175" t="str">
        <v/>
      </c>
      <c r="NC102" s="175" t="str">
        <v/>
      </c>
      <c r="ND102" s="175" t="str">
        <v/>
      </c>
      <c r="NE102" s="175" t="str">
        <v/>
      </c>
      <c r="NF102" s="175" t="str">
        <v/>
      </c>
      <c r="NG102" s="175" t="str">
        <v/>
      </c>
      <c r="NH102" s="175" t="str">
        <v/>
      </c>
      <c r="NI102" s="175" t="str">
        <v/>
      </c>
      <c r="NJ102" s="175" t="str">
        <v/>
      </c>
      <c r="NK102" s="175" t="str">
        <v/>
      </c>
      <c r="NL102" s="175" t="str">
        <v/>
      </c>
      <c r="NM102" s="175" t="str">
        <v/>
      </c>
      <c r="NN102" s="175" t="str">
        <v/>
      </c>
      <c r="NO102" s="175" t="str">
        <v/>
      </c>
      <c r="NP102" s="175" t="str">
        <v/>
      </c>
      <c r="NQ102" s="175" t="str">
        <v/>
      </c>
      <c r="NR102" s="175" t="str">
        <v/>
      </c>
      <c r="NS102" s="175" t="str">
        <v/>
      </c>
      <c r="NT102" s="175" t="str">
        <v/>
      </c>
      <c r="NU102" s="175" t="str">
        <v/>
      </c>
      <c r="NV102" s="175" t="str">
        <v/>
      </c>
      <c r="NW102" s="175" t="str">
        <v/>
      </c>
      <c r="NX102" s="175" t="str">
        <v/>
      </c>
      <c r="NY102" s="175" t="str">
        <v/>
      </c>
      <c r="NZ102" s="175" t="str">
        <v/>
      </c>
      <c r="OA102" s="175" t="str">
        <v/>
      </c>
      <c r="OB102" s="175" t="str">
        <v/>
      </c>
      <c r="OC102" s="175" t="str">
        <v/>
      </c>
      <c r="OD102" s="175" t="str">
        <v/>
      </c>
      <c r="OE102" s="175" t="str">
        <v/>
      </c>
      <c r="OF102" s="175" t="str">
        <v/>
      </c>
      <c r="OG102" s="175" t="str">
        <v/>
      </c>
      <c r="OH102" s="175" t="str">
        <v/>
      </c>
      <c r="OI102" s="175" t="str">
        <v/>
      </c>
      <c r="OJ102" s="175" t="str">
        <v/>
      </c>
      <c r="OK102" s="175" t="str">
        <v/>
      </c>
      <c r="OL102" s="175" t="str">
        <v/>
      </c>
      <c r="OM102" s="175" t="str">
        <v/>
      </c>
      <c r="ON102" s="175" t="str">
        <v/>
      </c>
      <c r="OO102" s="175" t="str">
        <v/>
      </c>
      <c r="OP102" s="175" t="str">
        <v/>
      </c>
      <c r="OQ102" s="175" t="str">
        <v/>
      </c>
      <c r="OR102" s="175" t="str">
        <v/>
      </c>
      <c r="OS102" s="175" t="str">
        <v/>
      </c>
      <c r="OT102" s="175" t="str">
        <v/>
      </c>
      <c r="OU102" s="175" t="str">
        <v/>
      </c>
      <c r="OV102" s="175" t="str">
        <v/>
      </c>
      <c r="OW102" s="175" t="str">
        <v/>
      </c>
      <c r="OX102" s="175" t="str">
        <v/>
      </c>
      <c r="OY102" s="175" t="str">
        <v/>
      </c>
      <c r="OZ102" s="175" t="str">
        <v/>
      </c>
      <c r="PA102" s="175" t="str">
        <v/>
      </c>
      <c r="PB102" s="175" t="str">
        <v/>
      </c>
      <c r="PC102" s="175" t="str">
        <v/>
      </c>
      <c r="PD102" s="175" t="str">
        <v/>
      </c>
      <c r="PE102" s="175" t="str">
        <v/>
      </c>
      <c r="PF102" s="175" t="str">
        <v/>
      </c>
      <c r="PG102" s="175" t="str">
        <v/>
      </c>
      <c r="PH102" s="175" t="str">
        <v/>
      </c>
      <c r="PI102" s="175" t="str">
        <v/>
      </c>
      <c r="PJ102" s="175" t="str">
        <v/>
      </c>
      <c r="PK102" s="175" t="str">
        <v/>
      </c>
      <c r="PL102" s="175" t="str">
        <v/>
      </c>
      <c r="PM102" s="175" t="str">
        <v/>
      </c>
      <c r="PN102" s="175" t="str">
        <v/>
      </c>
      <c r="PO102" s="175" t="str">
        <v/>
      </c>
      <c r="PP102" s="175" t="str">
        <v/>
      </c>
      <c r="PQ102" s="175" t="str">
        <v/>
      </c>
      <c r="PR102" s="175" t="str">
        <v/>
      </c>
      <c r="PS102" s="175" t="str">
        <v/>
      </c>
      <c r="PT102" s="175" t="str">
        <v/>
      </c>
      <c r="PU102" s="175" t="str">
        <v/>
      </c>
      <c r="PV102" s="175" t="str">
        <v/>
      </c>
      <c r="PW102" s="175" t="str">
        <v/>
      </c>
      <c r="PX102" s="175" t="str">
        <v/>
      </c>
      <c r="PY102" s="175" t="str">
        <v/>
      </c>
      <c r="PZ102" s="175" t="str">
        <v/>
      </c>
      <c r="QA102" s="175" t="str">
        <v/>
      </c>
      <c r="QB102" s="175" t="str">
        <v/>
      </c>
      <c r="QC102" s="175" t="str">
        <v/>
      </c>
      <c r="QD102" s="175" t="str">
        <v/>
      </c>
      <c r="QE102" s="175" t="str">
        <v/>
      </c>
      <c r="QF102" s="175" t="str">
        <v/>
      </c>
      <c r="QG102" s="175" t="str">
        <v/>
      </c>
      <c r="QH102" s="175" t="str">
        <v/>
      </c>
      <c r="QI102" s="175" t="str">
        <v/>
      </c>
      <c r="QJ102" s="175" t="str">
        <v/>
      </c>
      <c r="QK102" s="175" t="str">
        <v/>
      </c>
      <c r="QL102" s="175" t="str">
        <v/>
      </c>
      <c r="QM102" s="175" t="str">
        <v/>
      </c>
      <c r="QN102" s="175" t="str">
        <v/>
      </c>
      <c r="QO102" s="175" t="str">
        <v/>
      </c>
      <c r="QP102" s="175" t="str">
        <v/>
      </c>
      <c r="QQ102" s="175" t="str">
        <v/>
      </c>
      <c r="QR102" s="175" t="str">
        <v/>
      </c>
      <c r="QS102" s="175" t="str">
        <v/>
      </c>
      <c r="QT102" s="175" t="str">
        <v/>
      </c>
      <c r="QU102" s="175" t="str">
        <v/>
      </c>
      <c r="QV102" s="175" t="str">
        <v/>
      </c>
      <c r="QW102" s="175" t="str">
        <v/>
      </c>
      <c r="QX102" s="175" t="str">
        <v/>
      </c>
      <c r="QY102" s="175" t="str">
        <v/>
      </c>
      <c r="QZ102" s="175" t="str">
        <v/>
      </c>
      <c r="RA102" s="175" t="str">
        <v/>
      </c>
      <c r="RB102" s="175" t="str">
        <v/>
      </c>
      <c r="RC102" s="175" t="str">
        <v/>
      </c>
      <c r="RD102" s="175" t="str">
        <v/>
      </c>
      <c r="RE102" s="175" t="str">
        <v/>
      </c>
      <c r="RF102" s="175" t="str">
        <v/>
      </c>
      <c r="RG102" s="175" t="str">
        <v/>
      </c>
      <c r="RH102" s="175" t="str">
        <v/>
      </c>
      <c r="RI102" s="175" t="str">
        <v/>
      </c>
      <c r="RJ102" s="175" t="str">
        <v/>
      </c>
      <c r="RK102" s="175" t="str">
        <v/>
      </c>
      <c r="RL102" s="175" t="str">
        <v/>
      </c>
      <c r="RM102" s="175" t="str">
        <v/>
      </c>
      <c r="RN102" s="175" t="str">
        <v/>
      </c>
      <c r="RO102" s="175" t="str">
        <v/>
      </c>
      <c r="RP102" s="175" t="str">
        <v/>
      </c>
      <c r="RQ102" s="175" t="str">
        <v/>
      </c>
      <c r="RR102" s="175" t="str">
        <v/>
      </c>
      <c r="RS102" s="175" t="str">
        <v/>
      </c>
      <c r="RT102" s="175" t="str">
        <v/>
      </c>
      <c r="RU102" s="175" t="str">
        <v/>
      </c>
      <c r="RV102" s="175" t="str">
        <v/>
      </c>
      <c r="RW102" s="175" t="str">
        <v/>
      </c>
      <c r="RX102" s="175" t="str">
        <v/>
      </c>
      <c r="RY102" s="175" t="str">
        <v/>
      </c>
      <c r="RZ102" s="175" t="str">
        <v/>
      </c>
      <c r="SA102" s="175" t="str">
        <v/>
      </c>
      <c r="SB102" s="175" t="str">
        <v/>
      </c>
      <c r="SC102" s="175" t="str">
        <v/>
      </c>
      <c r="SD102" s="175" t="str">
        <v/>
      </c>
      <c r="SE102" s="175" t="str">
        <v/>
      </c>
      <c r="SF102" s="175" t="str">
        <v/>
      </c>
      <c r="SG102" s="175" t="str">
        <v/>
      </c>
      <c r="SH102" s="175" t="str">
        <v/>
      </c>
      <c r="SI102" s="175" t="str">
        <v/>
      </c>
      <c r="SJ102" s="175" t="str">
        <v/>
      </c>
      <c r="SK102" s="175" t="str">
        <v/>
      </c>
      <c r="SL102" s="175" t="str">
        <v/>
      </c>
      <c r="SM102" s="175" t="str">
        <v/>
      </c>
      <c r="SN102" s="175" t="str">
        <v/>
      </c>
      <c r="SO102" s="175" t="str">
        <v/>
      </c>
      <c r="SP102" s="175" t="str">
        <v/>
      </c>
      <c r="SQ102" s="175" t="str">
        <v/>
      </c>
      <c r="SR102" s="175" t="str">
        <v/>
      </c>
      <c r="SS102" s="175" t="str">
        <v/>
      </c>
      <c r="ST102" s="175" t="str">
        <v/>
      </c>
      <c r="SU102" s="175" t="str">
        <v/>
      </c>
      <c r="SV102" s="175" t="str">
        <v/>
      </c>
      <c r="SW102" s="175" t="str">
        <v/>
      </c>
      <c r="SX102" s="175" t="str">
        <v/>
      </c>
      <c r="SY102" s="175" t="str">
        <v/>
      </c>
      <c r="SZ102" s="175" t="str">
        <v/>
      </c>
      <c r="TA102" s="175" t="str">
        <v/>
      </c>
      <c r="TB102" s="175" t="str">
        <v/>
      </c>
      <c r="TC102" s="175" t="str">
        <v/>
      </c>
      <c r="TD102" s="175" t="str">
        <v/>
      </c>
      <c r="TE102" s="175" t="str">
        <v/>
      </c>
      <c r="TF102" s="175" t="str">
        <v/>
      </c>
      <c r="TG102" s="175" t="str">
        <v/>
      </c>
      <c r="TH102" s="175" t="str">
        <v/>
      </c>
      <c r="TI102" s="175" t="str">
        <v/>
      </c>
      <c r="TJ102" s="175" t="str">
        <v/>
      </c>
      <c r="TK102" s="175" t="str">
        <v/>
      </c>
      <c r="TL102" s="175" t="str">
        <v/>
      </c>
      <c r="TM102" s="175" t="str">
        <v/>
      </c>
      <c r="TN102" s="175" t="str">
        <v/>
      </c>
      <c r="TO102" s="175" t="str">
        <v/>
      </c>
      <c r="TP102" s="175" t="str">
        <v/>
      </c>
      <c r="TQ102" s="175" t="str">
        <v/>
      </c>
      <c r="TR102" s="175" t="str">
        <v/>
      </c>
      <c r="TS102" s="175" t="str">
        <v/>
      </c>
      <c r="TT102" s="175" t="str">
        <v/>
      </c>
      <c r="TU102" s="175" t="str">
        <v/>
      </c>
      <c r="TV102" s="175" t="str">
        <v/>
      </c>
      <c r="TW102" s="175" t="str">
        <v/>
      </c>
      <c r="TX102" s="175" t="str">
        <v/>
      </c>
      <c r="TY102" s="175" t="str">
        <v/>
      </c>
      <c r="TZ102" s="175" t="str">
        <v/>
      </c>
      <c r="UA102" s="175" t="str">
        <v/>
      </c>
      <c r="UB102" s="175" t="str">
        <v/>
      </c>
      <c r="UC102" s="175" t="str">
        <v/>
      </c>
      <c r="UD102" s="175" t="str">
        <v/>
      </c>
      <c r="UE102" s="175" t="str">
        <v/>
      </c>
      <c r="UF102" s="175" t="str">
        <v/>
      </c>
      <c r="UG102" s="175" t="str">
        <v/>
      </c>
      <c r="UH102" s="175" t="str">
        <v/>
      </c>
      <c r="UI102" s="175" t="str">
        <v/>
      </c>
      <c r="UJ102" s="175" t="str">
        <v/>
      </c>
      <c r="UK102" s="175" t="str">
        <v/>
      </c>
      <c r="UL102" s="175" t="str">
        <v/>
      </c>
      <c r="UM102" s="175" t="str">
        <v/>
      </c>
      <c r="UN102" s="175" t="str">
        <v/>
      </c>
      <c r="UO102" s="175" t="str">
        <v/>
      </c>
      <c r="UP102" s="175" t="str">
        <v/>
      </c>
      <c r="UQ102" s="175" t="str">
        <v/>
      </c>
      <c r="UR102" s="175" t="str">
        <v/>
      </c>
      <c r="US102" s="175" t="str">
        <v/>
      </c>
      <c r="UT102" s="175" t="str">
        <v/>
      </c>
      <c r="UU102" s="175" t="str">
        <v/>
      </c>
      <c r="UV102" s="175" t="str">
        <v/>
      </c>
      <c r="UW102" s="175" t="str">
        <v/>
      </c>
      <c r="UX102" s="175" t="str">
        <v/>
      </c>
      <c r="UY102" s="175" t="str">
        <v/>
      </c>
      <c r="UZ102" s="175" t="str">
        <v/>
      </c>
      <c r="VA102" s="175" t="str">
        <v/>
      </c>
      <c r="VB102" s="175" t="str">
        <v/>
      </c>
      <c r="VC102" s="175" t="str">
        <v/>
      </c>
      <c r="VD102" s="175" t="str">
        <v/>
      </c>
      <c r="VE102" s="175" t="str">
        <v/>
      </c>
      <c r="VF102" s="175" t="str">
        <v/>
      </c>
      <c r="VG102" s="175" t="str">
        <v/>
      </c>
      <c r="VH102" s="175" t="str">
        <v/>
      </c>
      <c r="VI102" s="175" t="str">
        <v/>
      </c>
      <c r="VJ102" s="175" t="str">
        <v/>
      </c>
      <c r="VK102" s="175" t="str">
        <v/>
      </c>
      <c r="VL102" s="175" t="str">
        <v/>
      </c>
      <c r="VM102" s="175" t="str">
        <v/>
      </c>
      <c r="VN102" s="175" t="str">
        <v/>
      </c>
      <c r="VO102" s="175" t="str">
        <v/>
      </c>
      <c r="VP102" s="175" t="str">
        <v/>
      </c>
      <c r="VQ102" s="175" t="str">
        <v/>
      </c>
      <c r="VR102" s="175" t="str">
        <v/>
      </c>
      <c r="VS102" s="175" t="str">
        <v/>
      </c>
      <c r="VT102" s="175" t="str">
        <v/>
      </c>
      <c r="VU102" s="175" t="str">
        <v/>
      </c>
      <c r="VV102" s="175" t="str">
        <v/>
      </c>
      <c r="VW102" s="175" t="str">
        <v/>
      </c>
      <c r="VX102" s="175" t="str">
        <v/>
      </c>
      <c r="VY102" s="175" t="str">
        <v/>
      </c>
      <c r="VZ102" s="175" t="str">
        <v/>
      </c>
      <c r="WA102" s="175" t="str">
        <v/>
      </c>
      <c r="WB102" s="175" t="str">
        <v/>
      </c>
      <c r="WC102" s="175" t="str">
        <v/>
      </c>
      <c r="WD102" s="175" t="str">
        <v/>
      </c>
      <c r="WE102" s="175" t="str">
        <v/>
      </c>
      <c r="WF102" s="175" t="str">
        <v/>
      </c>
      <c r="WG102" s="175" t="str">
        <v/>
      </c>
      <c r="WH102" s="175" t="str">
        <v/>
      </c>
      <c r="WI102" s="175" t="str">
        <v/>
      </c>
      <c r="WJ102" s="175" t="str">
        <v/>
      </c>
      <c r="WK102" s="175" t="str">
        <v/>
      </c>
      <c r="WL102" s="175" t="str">
        <v/>
      </c>
      <c r="WM102" s="175" t="str">
        <v/>
      </c>
      <c r="WN102" s="175" t="str">
        <v/>
      </c>
      <c r="WO102" s="175" t="str">
        <v/>
      </c>
      <c r="WP102" s="175" t="str">
        <v/>
      </c>
      <c r="WQ102" s="175" t="str">
        <v/>
      </c>
      <c r="WR102" s="175" t="str">
        <v/>
      </c>
      <c r="WS102" s="175" t="str">
        <v/>
      </c>
      <c r="WT102" s="175" t="str">
        <v/>
      </c>
      <c r="WU102" s="175" t="str">
        <v/>
      </c>
      <c r="WV102" s="175" t="str">
        <v/>
      </c>
      <c r="WW102" s="175" t="str">
        <v/>
      </c>
      <c r="WX102" s="175" t="str">
        <v/>
      </c>
      <c r="WY102" s="175" t="str">
        <v/>
      </c>
      <c r="WZ102" s="175" t="str">
        <v/>
      </c>
      <c r="XA102" s="175" t="str">
        <v/>
      </c>
      <c r="XB102" s="175" t="str">
        <v/>
      </c>
      <c r="XC102" s="175" t="str">
        <v/>
      </c>
      <c r="XD102" s="175" t="str">
        <v/>
      </c>
      <c r="XE102" s="175" t="str">
        <v/>
      </c>
      <c r="XF102" s="175" t="str">
        <v/>
      </c>
      <c r="XG102" s="175" t="str">
        <v/>
      </c>
      <c r="XH102" s="175" t="str">
        <v/>
      </c>
      <c r="XI102" s="175" t="str">
        <v/>
      </c>
      <c r="XJ102" s="175" t="str">
        <v/>
      </c>
      <c r="XK102" s="175" t="str">
        <v/>
      </c>
      <c r="XL102" s="175" t="str">
        <v/>
      </c>
      <c r="XM102" s="175" t="str">
        <v/>
      </c>
      <c r="XN102" s="175" t="str">
        <v/>
      </c>
      <c r="XO102" s="175" t="str">
        <v/>
      </c>
      <c r="XP102" s="175" t="str">
        <v/>
      </c>
      <c r="XQ102" s="175" t="str">
        <v/>
      </c>
      <c r="XR102" s="175" t="str">
        <v/>
      </c>
      <c r="XS102" s="175" t="str">
        <v/>
      </c>
      <c r="XT102" s="175" t="str">
        <v/>
      </c>
      <c r="XU102" s="175" t="str">
        <v/>
      </c>
      <c r="XV102" s="175" t="str">
        <v/>
      </c>
      <c r="XW102" s="175" t="str">
        <v/>
      </c>
      <c r="XX102" s="175" t="str">
        <v/>
      </c>
      <c r="XY102" s="175" t="str">
        <v/>
      </c>
      <c r="XZ102" s="175" t="str">
        <v/>
      </c>
      <c r="YA102" s="175" t="str">
        <v/>
      </c>
      <c r="YB102" s="175" t="str">
        <v/>
      </c>
      <c r="YC102" s="175" t="str">
        <v/>
      </c>
      <c r="YD102" s="175" t="str">
        <v/>
      </c>
      <c r="YE102" s="175" t="str">
        <v/>
      </c>
      <c r="YF102" s="175" t="str">
        <v/>
      </c>
      <c r="YG102" s="175" t="str">
        <v/>
      </c>
      <c r="YH102" s="175" t="str">
        <v/>
      </c>
      <c r="YI102" s="175" t="str">
        <v/>
      </c>
      <c r="YJ102" s="175" t="str">
        <v/>
      </c>
      <c r="YK102" s="175" t="str">
        <v/>
      </c>
      <c r="YL102" s="175" t="str">
        <v/>
      </c>
      <c r="YM102" s="175" t="str">
        <v/>
      </c>
      <c r="YN102" s="175" t="str">
        <v/>
      </c>
      <c r="YO102" s="175" t="str">
        <v/>
      </c>
      <c r="YP102" s="175" t="str">
        <v/>
      </c>
      <c r="YQ102" s="175" t="str">
        <v/>
      </c>
      <c r="YR102" s="175" t="str">
        <v/>
      </c>
      <c r="YS102" s="175" t="str">
        <v/>
      </c>
      <c r="YT102" s="175" t="str">
        <v/>
      </c>
      <c r="YU102" s="175" t="str">
        <v/>
      </c>
      <c r="YV102" s="175" t="str">
        <v/>
      </c>
      <c r="YW102" s="175" t="str">
        <v/>
      </c>
      <c r="YX102" s="175" t="str">
        <v/>
      </c>
      <c r="YY102" s="175" t="str">
        <v/>
      </c>
      <c r="YZ102" s="175" t="str">
        <v/>
      </c>
      <c r="ZA102" s="175" t="str">
        <v/>
      </c>
      <c r="ZB102" s="175" t="str">
        <v/>
      </c>
      <c r="ZC102" s="175" t="str">
        <v/>
      </c>
      <c r="ZD102" s="175" t="str">
        <v/>
      </c>
      <c r="ZE102" s="175" t="str">
        <v/>
      </c>
      <c r="ZF102" s="175" t="str">
        <v/>
      </c>
      <c r="ZG102" s="175" t="str">
        <v/>
      </c>
      <c r="ZH102" s="175" t="str">
        <v/>
      </c>
      <c r="ZI102" s="175" t="str">
        <v/>
      </c>
      <c r="ZJ102" s="175" t="str">
        <v/>
      </c>
      <c r="ZK102" s="175" t="str">
        <v/>
      </c>
      <c r="ZL102" s="175" t="str">
        <v/>
      </c>
      <c r="ZM102" s="175" t="str">
        <v/>
      </c>
      <c r="ZN102" s="175" t="str">
        <v/>
      </c>
      <c r="ZO102" s="175" t="str">
        <v/>
      </c>
      <c r="ZP102" s="175" t="str">
        <v/>
      </c>
      <c r="ZQ102" s="175" t="str">
        <v/>
      </c>
      <c r="ZR102" s="175" t="str">
        <v/>
      </c>
      <c r="ZS102" s="175" t="str">
        <v/>
      </c>
      <c r="ZT102" s="175" t="str">
        <v/>
      </c>
      <c r="ZU102" s="175" t="str">
        <v/>
      </c>
      <c r="ZV102" s="175" t="str">
        <v/>
      </c>
      <c r="ZW102" s="175" t="str">
        <v/>
      </c>
      <c r="ZX102" s="175" t="str">
        <v/>
      </c>
      <c r="ZY102" s="175" t="str">
        <v/>
      </c>
      <c r="ZZ102" s="175" t="str">
        <v/>
      </c>
      <c r="AAA102" s="175" t="str">
        <v/>
      </c>
      <c r="AAB102" s="175" t="str">
        <v/>
      </c>
      <c r="AAC102" s="175" t="str">
        <v/>
      </c>
      <c r="AAD102" s="175" t="str">
        <v/>
      </c>
      <c r="AAE102" s="175" t="str">
        <v/>
      </c>
      <c r="AAF102" s="175" t="str">
        <v/>
      </c>
      <c r="AAG102" s="175" t="str">
        <v/>
      </c>
      <c r="AAH102" s="175" t="str">
        <v/>
      </c>
      <c r="AAI102" s="175" t="str">
        <v/>
      </c>
      <c r="AAJ102" s="175" t="str">
        <v/>
      </c>
      <c r="AAK102" s="175" t="str">
        <v/>
      </c>
      <c r="AAL102" s="175" t="str">
        <v/>
      </c>
      <c r="AAM102" s="175" t="str">
        <v/>
      </c>
      <c r="AAN102" s="175" t="str">
        <v/>
      </c>
      <c r="AAO102" s="175" t="str">
        <v/>
      </c>
      <c r="AAP102" s="175" t="str">
        <v/>
      </c>
      <c r="AAQ102" s="175" t="str">
        <v/>
      </c>
      <c r="AAR102" s="175" t="str">
        <v/>
      </c>
      <c r="AAS102" s="175" t="str">
        <v/>
      </c>
      <c r="AAT102" s="175" t="str">
        <v/>
      </c>
      <c r="AAU102" s="175" t="str">
        <v/>
      </c>
      <c r="AAV102" s="175" t="str">
        <v/>
      </c>
      <c r="AAW102" s="175" t="str">
        <v/>
      </c>
      <c r="AAX102" s="175" t="str">
        <v/>
      </c>
      <c r="AAY102" s="175" t="str">
        <v/>
      </c>
      <c r="AAZ102" s="175" t="str">
        <v/>
      </c>
      <c r="ABA102" s="175" t="str">
        <v/>
      </c>
      <c r="ABB102" s="175" t="str">
        <v/>
      </c>
      <c r="ABC102" s="175" t="str">
        <v/>
      </c>
      <c r="ABD102" s="175" t="str">
        <v/>
      </c>
      <c r="ABE102" s="175" t="str">
        <v/>
      </c>
      <c r="ABF102" s="175" t="str">
        <v/>
      </c>
      <c r="ABG102" s="175" t="str">
        <v/>
      </c>
      <c r="ABH102" s="175" t="str">
        <v/>
      </c>
      <c r="ABI102" s="175" t="str">
        <v/>
      </c>
      <c r="ABJ102" s="175" t="str">
        <v/>
      </c>
      <c r="ABK102" s="175" t="str">
        <v/>
      </c>
      <c r="ABL102" s="175" t="str">
        <v/>
      </c>
      <c r="ABM102" s="175" t="str">
        <v/>
      </c>
      <c r="ABN102" s="175" t="str">
        <v/>
      </c>
      <c r="ABO102" s="175" t="str">
        <v/>
      </c>
      <c r="ABP102" s="175" t="str">
        <v/>
      </c>
      <c r="ABQ102" s="175" t="str">
        <v/>
      </c>
      <c r="ABR102" s="175" t="str">
        <v/>
      </c>
      <c r="ABS102" s="175" t="str">
        <v/>
      </c>
      <c r="ABT102" s="175" t="str">
        <v/>
      </c>
      <c r="ABU102" s="175" t="str">
        <v/>
      </c>
      <c r="ABV102" s="175" t="str">
        <v/>
      </c>
      <c r="ABW102" s="175" t="str">
        <v/>
      </c>
      <c r="ABX102" s="175" t="str">
        <v/>
      </c>
      <c r="ABY102" s="175" t="str">
        <v/>
      </c>
      <c r="ABZ102" s="175" t="str">
        <v/>
      </c>
      <c r="ACA102" s="175" t="str">
        <v/>
      </c>
      <c r="ACB102" s="175" t="str">
        <v/>
      </c>
      <c r="ACC102" s="175" t="str">
        <v/>
      </c>
      <c r="ACD102" s="175" t="str">
        <v/>
      </c>
      <c r="ACE102" s="175" t="str">
        <v/>
      </c>
      <c r="ACF102" s="175" t="str">
        <v/>
      </c>
      <c r="ACG102" s="175" t="str">
        <v/>
      </c>
      <c r="ACH102" s="175" t="str">
        <v/>
      </c>
      <c r="ACI102" s="175" t="str">
        <v/>
      </c>
      <c r="ACJ102" s="175" t="str">
        <v/>
      </c>
      <c r="ACK102" s="175" t="str">
        <v/>
      </c>
      <c r="ACL102" s="175" t="str">
        <v/>
      </c>
      <c r="ACM102" s="175" t="str">
        <v/>
      </c>
      <c r="ACN102" s="175" t="str">
        <v/>
      </c>
      <c r="ACO102" s="175" t="str">
        <v/>
      </c>
      <c r="ACP102" s="175" t="str">
        <v/>
      </c>
      <c r="ACQ102" s="175" t="str">
        <v/>
      </c>
      <c r="ACR102" s="175" t="str">
        <v/>
      </c>
      <c r="ACS102" s="175" t="str">
        <v/>
      </c>
      <c r="ACT102" s="175" t="str">
        <v/>
      </c>
      <c r="ACU102" s="175" t="str">
        <v/>
      </c>
      <c r="ACV102" s="175" t="str">
        <v/>
      </c>
      <c r="ACW102" s="175" t="str">
        <v/>
      </c>
      <c r="ACX102" s="175" t="str">
        <v/>
      </c>
      <c r="ACY102" s="175" t="str">
        <v/>
      </c>
      <c r="ACZ102" s="175" t="str">
        <v/>
      </c>
      <c r="ADA102" s="175" t="str">
        <v/>
      </c>
      <c r="ADB102" s="175" t="str">
        <v/>
      </c>
      <c r="ADC102" s="175" t="str">
        <v/>
      </c>
      <c r="ADD102" s="175" t="str">
        <v/>
      </c>
      <c r="ADE102" s="175" t="str">
        <v/>
      </c>
      <c r="ADF102" s="175" t="str">
        <v/>
      </c>
      <c r="ADG102" s="175" t="str">
        <v/>
      </c>
      <c r="ADH102" s="175" t="str">
        <v/>
      </c>
      <c r="ADI102" s="175" t="str">
        <v/>
      </c>
      <c r="ADJ102" s="175" t="str">
        <v/>
      </c>
      <c r="ADK102" s="175" t="str">
        <v/>
      </c>
      <c r="ADL102" s="175" t="str">
        <v/>
      </c>
      <c r="ADM102" s="175" t="str">
        <v/>
      </c>
      <c r="ADN102" s="175" t="str">
        <v/>
      </c>
      <c r="ADO102" s="175" t="str">
        <v/>
      </c>
      <c r="ADP102" s="175" t="str">
        <v/>
      </c>
      <c r="ADQ102" s="175" t="str">
        <v/>
      </c>
      <c r="ADR102" s="175" t="str">
        <v/>
      </c>
      <c r="ADS102" s="175" t="str">
        <v/>
      </c>
      <c r="ADT102" s="175" t="str">
        <v/>
      </c>
      <c r="ADU102" s="175" t="str">
        <v/>
      </c>
      <c r="ADV102" s="175" t="str">
        <v/>
      </c>
      <c r="ADW102" s="175" t="str">
        <v/>
      </c>
      <c r="ADX102" s="175" t="str">
        <v/>
      </c>
      <c r="ADY102" s="175" t="str">
        <v/>
      </c>
      <c r="ADZ102" s="175" t="str">
        <v/>
      </c>
      <c r="AEA102" s="175" t="str">
        <v/>
      </c>
      <c r="AEB102" s="175" t="str">
        <v/>
      </c>
      <c r="AEC102" s="175" t="str">
        <v/>
      </c>
      <c r="AED102" s="175" t="str">
        <v/>
      </c>
      <c r="AEE102" s="175" t="str">
        <v/>
      </c>
      <c r="AEF102" s="175" t="str">
        <v/>
      </c>
      <c r="AEG102" s="175" t="str">
        <v/>
      </c>
      <c r="AEH102" s="175" t="str">
        <v/>
      </c>
      <c r="AEI102" s="175" t="str">
        <v/>
      </c>
      <c r="AEJ102" s="175" t="str">
        <v/>
      </c>
      <c r="AEK102" s="175" t="str">
        <v/>
      </c>
      <c r="AEL102" s="175" t="str">
        <v/>
      </c>
      <c r="AEM102" s="175" t="str">
        <v/>
      </c>
      <c r="AEN102" s="175" t="str">
        <v/>
      </c>
      <c r="AEO102" s="175" t="str">
        <v/>
      </c>
      <c r="AEP102" s="175" t="str">
        <v/>
      </c>
      <c r="AEQ102" s="175" t="str">
        <v/>
      </c>
      <c r="AER102" s="175" t="str">
        <v/>
      </c>
      <c r="AES102" s="175" t="str">
        <v/>
      </c>
      <c r="AET102" s="175" t="str">
        <v/>
      </c>
      <c r="AEU102" s="175" t="str">
        <v/>
      </c>
      <c r="AEV102" s="175" t="str">
        <v/>
      </c>
      <c r="AEW102" s="175" t="str">
        <v/>
      </c>
      <c r="AEX102" s="175" t="str">
        <v/>
      </c>
      <c r="AEY102" s="175" t="str">
        <v/>
      </c>
      <c r="AEZ102" s="175" t="str">
        <v/>
      </c>
      <c r="AFA102" s="175" t="str">
        <v/>
      </c>
      <c r="AFB102" s="175" t="str">
        <v/>
      </c>
      <c r="AFC102" s="175" t="str">
        <v/>
      </c>
      <c r="AFD102" s="175" t="str">
        <v/>
      </c>
      <c r="AFE102" s="175" t="str">
        <v/>
      </c>
      <c r="AFF102" s="175" t="str">
        <v/>
      </c>
      <c r="AFG102" s="175" t="str">
        <v/>
      </c>
      <c r="AFH102" s="175" t="str">
        <v/>
      </c>
      <c r="AFI102" s="175" t="str">
        <v/>
      </c>
      <c r="AFJ102" s="175" t="str">
        <v/>
      </c>
      <c r="AFK102" s="175" t="str">
        <v/>
      </c>
      <c r="AFL102" s="175" t="str">
        <v/>
      </c>
      <c r="AFM102" s="175" t="str">
        <v/>
      </c>
      <c r="AFN102" s="175" t="str">
        <v/>
      </c>
      <c r="AFO102" s="175" t="str">
        <v/>
      </c>
      <c r="AFP102" s="175" t="str">
        <v/>
      </c>
      <c r="AFQ102" s="175" t="str">
        <v/>
      </c>
      <c r="AFR102" s="175" t="str">
        <v/>
      </c>
      <c r="AFS102" s="175" t="str">
        <v/>
      </c>
      <c r="AFT102" s="175" t="str">
        <v/>
      </c>
      <c r="AFU102" s="175" t="str">
        <v/>
      </c>
      <c r="AFV102" s="175" t="str">
        <v/>
      </c>
      <c r="AFW102" s="175" t="str">
        <v/>
      </c>
      <c r="AFX102" s="175" t="str">
        <v/>
      </c>
      <c r="AFY102" s="175" t="str">
        <v/>
      </c>
      <c r="AFZ102" s="175" t="str">
        <v/>
      </c>
      <c r="AGA102" s="175" t="str">
        <v/>
      </c>
      <c r="AGB102" s="175" t="str">
        <v/>
      </c>
      <c r="AGC102" s="175" t="str">
        <v/>
      </c>
      <c r="AGD102" s="175" t="str">
        <v/>
      </c>
      <c r="AGE102" s="175" t="str">
        <v/>
      </c>
      <c r="AGF102" s="175" t="str">
        <v/>
      </c>
      <c r="AGG102" s="175" t="str">
        <v/>
      </c>
      <c r="AGH102" s="175" t="str">
        <v/>
      </c>
      <c r="AGI102" s="175" t="str">
        <v/>
      </c>
      <c r="AGJ102" s="175" t="str">
        <v/>
      </c>
      <c r="AGK102" s="175" t="str">
        <v/>
      </c>
      <c r="AGL102" s="175" t="str">
        <v/>
      </c>
      <c r="AGM102" s="175" t="str">
        <v/>
      </c>
      <c r="AGN102" s="175" t="str">
        <v/>
      </c>
      <c r="AGO102" s="175" t="str">
        <v/>
      </c>
      <c r="AGP102" s="175" t="str">
        <v/>
      </c>
      <c r="AGQ102" s="175" t="str">
        <v/>
      </c>
      <c r="AGR102" s="175" t="str">
        <v/>
      </c>
      <c r="AGS102" s="175" t="str">
        <v/>
      </c>
      <c r="AGT102" s="175" t="str">
        <v/>
      </c>
      <c r="AGU102" s="175" t="str">
        <v/>
      </c>
      <c r="AGV102" s="175" t="str">
        <v/>
      </c>
      <c r="AGW102" s="175" t="str">
        <v/>
      </c>
      <c r="AGX102" s="175" t="str">
        <v/>
      </c>
      <c r="AGY102" s="175" t="str">
        <v/>
      </c>
      <c r="AGZ102" s="175" t="str">
        <v/>
      </c>
      <c r="AHA102" s="175" t="str">
        <v/>
      </c>
      <c r="AHB102" s="175" t="str">
        <v/>
      </c>
      <c r="AHC102" s="175" t="str">
        <v/>
      </c>
      <c r="AHD102" s="175" t="str">
        <v/>
      </c>
      <c r="AHE102" s="175" t="str">
        <v/>
      </c>
      <c r="AHF102" s="175" t="str">
        <v/>
      </c>
      <c r="AHG102" s="175" t="str">
        <v/>
      </c>
      <c r="AHH102" s="175" t="str">
        <v/>
      </c>
      <c r="AHI102" s="175" t="str">
        <v/>
      </c>
      <c r="AHJ102" s="175" t="str">
        <v/>
      </c>
      <c r="AHK102" s="175" t="str">
        <v/>
      </c>
      <c r="AHL102" s="175" t="str">
        <v/>
      </c>
      <c r="AHM102" s="175" t="str">
        <v/>
      </c>
      <c r="AHN102" s="175" t="str">
        <v/>
      </c>
      <c r="AHO102" s="175" t="str">
        <v/>
      </c>
      <c r="AHP102" s="175" t="str">
        <v/>
      </c>
      <c r="AHQ102" s="175" t="str">
        <v/>
      </c>
      <c r="AHR102" s="175" t="str">
        <v/>
      </c>
      <c r="AHS102" s="175" t="str">
        <v/>
      </c>
      <c r="AHT102" s="175" t="str">
        <v/>
      </c>
      <c r="AHU102" s="175" t="str">
        <v/>
      </c>
      <c r="AHV102" s="175" t="str">
        <v/>
      </c>
      <c r="AHW102" s="175" t="str">
        <v/>
      </c>
      <c r="AHX102" s="175" t="str">
        <v/>
      </c>
      <c r="AHY102" s="175" t="str">
        <v/>
      </c>
      <c r="AHZ102" s="175" t="str">
        <v/>
      </c>
      <c r="AIA102" s="175" t="str">
        <v/>
      </c>
      <c r="AIB102" s="175" t="str">
        <v/>
      </c>
      <c r="AIC102" s="175" t="str">
        <v/>
      </c>
      <c r="AID102" s="175" t="str">
        <v/>
      </c>
      <c r="AIE102" s="175" t="str">
        <v/>
      </c>
      <c r="AIF102" s="175" t="str">
        <v/>
      </c>
      <c r="AIG102" s="175" t="str">
        <v/>
      </c>
      <c r="AIH102" s="175" t="str">
        <v/>
      </c>
      <c r="AII102" s="175" t="str">
        <v/>
      </c>
      <c r="AIJ102" s="175" t="str">
        <v/>
      </c>
      <c r="AIK102" s="175" t="str">
        <v/>
      </c>
      <c r="AIL102" s="175" t="str">
        <v/>
      </c>
      <c r="AIM102" s="175" t="str">
        <v/>
      </c>
      <c r="AIN102" s="175" t="str">
        <v/>
      </c>
      <c r="AIO102" s="175" t="str">
        <v/>
      </c>
      <c r="AIP102" s="175" t="str">
        <v/>
      </c>
      <c r="AIQ102" s="175" t="str">
        <v/>
      </c>
      <c r="AIR102" s="175" t="str">
        <v/>
      </c>
      <c r="AIS102" s="175" t="str">
        <v/>
      </c>
      <c r="AIT102" s="175" t="str">
        <v/>
      </c>
      <c r="AIU102" s="175" t="str">
        <v/>
      </c>
      <c r="AIV102" s="175" t="str">
        <v/>
      </c>
      <c r="AIW102" s="175" t="str">
        <v/>
      </c>
      <c r="AIX102" s="175" t="str">
        <v/>
      </c>
      <c r="AIY102" s="175" t="str">
        <v/>
      </c>
      <c r="AIZ102" s="175" t="str">
        <v/>
      </c>
      <c r="AJA102" s="175" t="str">
        <v/>
      </c>
      <c r="AJB102" s="175" t="str">
        <v/>
      </c>
      <c r="AJC102" s="175" t="str">
        <v/>
      </c>
      <c r="AJD102" s="175" t="str">
        <v/>
      </c>
      <c r="AJE102" s="175" t="str">
        <v/>
      </c>
      <c r="AJF102" s="175" t="str">
        <v/>
      </c>
      <c r="AJG102" s="175" t="str">
        <v/>
      </c>
      <c r="AJH102" s="175" t="str">
        <v/>
      </c>
      <c r="AJI102" s="175" t="str">
        <v/>
      </c>
      <c r="AJJ102" s="175" t="str">
        <v/>
      </c>
      <c r="AJK102" s="175" t="str">
        <v/>
      </c>
      <c r="AJL102" s="175" t="str">
        <v/>
      </c>
      <c r="AJM102" s="175" t="str">
        <v/>
      </c>
      <c r="AJN102" s="175" t="str">
        <v/>
      </c>
      <c r="AJO102" s="175" t="str">
        <v/>
      </c>
      <c r="AJP102" s="175" t="str">
        <v/>
      </c>
      <c r="AJQ102" s="175" t="str">
        <v/>
      </c>
      <c r="AJR102" s="175" t="str">
        <v/>
      </c>
      <c r="AJS102" s="175" t="str">
        <v/>
      </c>
      <c r="AJT102" s="175" t="str">
        <v/>
      </c>
      <c r="AJU102" s="175" t="str">
        <v/>
      </c>
      <c r="AJV102" s="175" t="str">
        <v/>
      </c>
      <c r="AJW102" s="175" t="str">
        <v/>
      </c>
      <c r="AJX102" s="175" t="str">
        <v/>
      </c>
      <c r="AJY102" s="175" t="str">
        <v/>
      </c>
      <c r="AJZ102" s="175" t="str">
        <v/>
      </c>
      <c r="AKA102" s="175" t="str">
        <v/>
      </c>
      <c r="AKB102" s="175" t="str">
        <v/>
      </c>
      <c r="AKC102" s="175" t="str">
        <v/>
      </c>
      <c r="AKD102" s="175" t="str">
        <v/>
      </c>
      <c r="AKE102" s="175" t="str">
        <v/>
      </c>
      <c r="AKF102" s="175" t="str">
        <v/>
      </c>
      <c r="AKG102" s="175" t="str">
        <v/>
      </c>
      <c r="AKH102" s="175" t="str">
        <v/>
      </c>
      <c r="AKI102" s="175" t="str">
        <v/>
      </c>
      <c r="AKJ102" s="175" t="str">
        <v/>
      </c>
      <c r="AKK102" s="175" t="str">
        <v/>
      </c>
      <c r="AKL102" s="175" t="str">
        <v/>
      </c>
      <c r="AKM102" s="175" t="str">
        <v/>
      </c>
      <c r="AKN102" s="175" t="str">
        <v/>
      </c>
      <c r="AKO102" s="175" t="str">
        <v/>
      </c>
      <c r="AKP102" s="175" t="str">
        <v/>
      </c>
      <c r="AKQ102" s="175" t="str">
        <v/>
      </c>
      <c r="AKR102" s="175" t="str">
        <v/>
      </c>
      <c r="AKS102" s="175" t="str">
        <v/>
      </c>
      <c r="AKT102" s="175" t="str">
        <v/>
      </c>
      <c r="AKU102" s="175" t="str">
        <v/>
      </c>
      <c r="AKV102" s="175" t="str">
        <v/>
      </c>
      <c r="AKW102" s="175" t="str">
        <v/>
      </c>
      <c r="AKX102" s="175" t="str">
        <v/>
      </c>
      <c r="AKY102" s="175" t="str">
        <v/>
      </c>
      <c r="AKZ102" s="175" t="str">
        <v/>
      </c>
      <c r="ALA102" s="175" t="str">
        <v/>
      </c>
      <c r="ALB102" s="175" t="str">
        <v/>
      </c>
      <c r="ALC102" s="175" t="str">
        <v/>
      </c>
      <c r="ALD102" s="175" t="str">
        <v/>
      </c>
      <c r="ALE102" s="175" t="str">
        <v/>
      </c>
      <c r="ALF102" s="175" t="str">
        <v/>
      </c>
      <c r="ALG102" s="175" t="str">
        <v/>
      </c>
      <c r="ALH102" s="175" t="str">
        <v/>
      </c>
      <c r="ALI102" s="175" t="str">
        <v/>
      </c>
      <c r="ALJ102" s="175" t="str">
        <v/>
      </c>
      <c r="ALK102" s="175" t="str">
        <v/>
      </c>
      <c r="ALL102" s="175" t="str">
        <v/>
      </c>
      <c r="ALM102" s="175" t="str">
        <v/>
      </c>
      <c r="ALN102" s="175" t="str">
        <v/>
      </c>
      <c r="ALO102" s="175" t="str">
        <v/>
      </c>
      <c r="ALP102" s="175" t="str">
        <v/>
      </c>
      <c r="ALQ102" s="175" t="str">
        <v/>
      </c>
      <c r="ALR102" s="175" t="str">
        <v/>
      </c>
      <c r="ALS102" s="175" t="str">
        <v/>
      </c>
      <c r="ALT102" s="175" t="str">
        <v/>
      </c>
      <c r="ALU102" s="175" t="str">
        <v/>
      </c>
      <c r="ALV102" s="175" t="str">
        <v/>
      </c>
      <c r="ALW102" s="175" t="str">
        <v/>
      </c>
      <c r="ALX102" s="176" t="str">
        <v/>
      </c>
    </row>
    <row r="103" spans="1:1012" ht="14.4" customHeight="1" x14ac:dyDescent="0.3">
      <c r="A103" s="99" t="str">
        <f t="shared" si="1"/>
        <v/>
      </c>
      <c r="B103" s="190" t="str">
        <f>IF(Calculations[[#This Row],[Adoption Year]]&lt;=Plan_Yrs,Inv*(1+YoY_Inv)^Calculations[[#This Row],[Adoption Year]],"")</f>
        <v/>
      </c>
      <c r="C103" s="190" t="str">
        <f>IF(Calculations[[#This Row],[Adoption Year]]&lt;= Plan_Yrs, Calculations[[#This Row],[Investment]]/(1+DR)^Calculations[[#This Row],[Adoption Year]],"")</f>
        <v/>
      </c>
      <c r="D103" s="190" t="str">
        <f>IF(Calculations[[#This Row],[Adoption Year]]&lt;=Plan_Yrs,
   IF(DR=0,
      Ben*((1+YoY_Ben))^Calculations[[#This Row],[Adoption Year]] * Ben_Life / (1+DR)^Calculations[[#This Row],[Adoption Year]],
      Ben * ((1+YoY_Ben)/(1+DR))^Calculations[[#This Row],[Adoption Year]] * (1 - (1/(1+DR))^Ben_Life) / DR
   ),
   ""
)</f>
        <v/>
      </c>
      <c r="E103" s="190" t="str">
        <f>IF(Calculations[[#This Row],[Adoption Year]]&lt;= Plan_Yrs,Calculations[[#This Row],[Lifetime Benefits PV]]-Calculations[[#This Row],[Investment PV]],"")</f>
        <v/>
      </c>
      <c r="F103" s="190" t="str">
        <f>IF(Calculations[[#This Row],[Adoption Year]]&lt;= Plan_Yrs, MAX(Calculations[NPV])-Calculations[[#This Row],[NPV]],"")</f>
        <v/>
      </c>
      <c r="G103" s="193" t="str">
        <f>IF(Calculations[[#This Row],[Adoption Year]]&lt;= Plan_Yrs, AVERAGE(M103:ALX103),"")</f>
        <v/>
      </c>
      <c r="H103" s="194" t="str">
        <f>IF(Calculations[[#This Row],[Adoption Year]]&lt;= Plan_Yrs, MAX(Calculations[NPV Mean])-Calculations[[#This Row],[NPV Mean]],"")</f>
        <v/>
      </c>
      <c r="I103"/>
      <c r="J103" s="7"/>
      <c r="K103" s="66">
        <v>36</v>
      </c>
      <c r="L103" s="180" t="str">
        <f>Calculations[[#This Row],[NPV]]</f>
        <v/>
      </c>
      <c r="M103" s="175" t="str">
        <v/>
      </c>
      <c r="N103" s="175" t="str">
        <v/>
      </c>
      <c r="O103" s="175" t="str">
        <v/>
      </c>
      <c r="P103" s="175" t="str">
        <v/>
      </c>
      <c r="Q103" s="175" t="str">
        <v/>
      </c>
      <c r="R103" s="175" t="str">
        <v/>
      </c>
      <c r="S103" s="175" t="str">
        <v/>
      </c>
      <c r="T103" s="175" t="str">
        <v/>
      </c>
      <c r="U103" s="175" t="str">
        <v/>
      </c>
      <c r="V103" s="175" t="str">
        <v/>
      </c>
      <c r="W103" s="175" t="str">
        <v/>
      </c>
      <c r="X103" s="175" t="str">
        <v/>
      </c>
      <c r="Y103" s="175" t="str">
        <v/>
      </c>
      <c r="Z103" s="175" t="str">
        <v/>
      </c>
      <c r="AA103" s="175" t="str">
        <v/>
      </c>
      <c r="AB103" s="175" t="str">
        <v/>
      </c>
      <c r="AC103" s="175" t="str">
        <v/>
      </c>
      <c r="AD103" s="175" t="str">
        <v/>
      </c>
      <c r="AE103" s="175" t="str">
        <v/>
      </c>
      <c r="AF103" s="175" t="str">
        <v/>
      </c>
      <c r="AG103" s="175" t="str">
        <v/>
      </c>
      <c r="AH103" s="175" t="str">
        <v/>
      </c>
      <c r="AI103" s="175" t="str">
        <v/>
      </c>
      <c r="AJ103" s="175" t="str">
        <v/>
      </c>
      <c r="AK103" s="175" t="str">
        <v/>
      </c>
      <c r="AL103" s="175" t="str">
        <v/>
      </c>
      <c r="AM103" s="175" t="str">
        <v/>
      </c>
      <c r="AN103" s="175" t="str">
        <v/>
      </c>
      <c r="AO103" s="175" t="str">
        <v/>
      </c>
      <c r="AP103" s="175" t="str">
        <v/>
      </c>
      <c r="AQ103" s="175" t="str">
        <v/>
      </c>
      <c r="AR103" s="175" t="str">
        <v/>
      </c>
      <c r="AS103" s="175" t="str">
        <v/>
      </c>
      <c r="AT103" s="175" t="str">
        <v/>
      </c>
      <c r="AU103" s="175" t="str">
        <v/>
      </c>
      <c r="AV103" s="175" t="str">
        <v/>
      </c>
      <c r="AW103" s="175" t="str">
        <v/>
      </c>
      <c r="AX103" s="175" t="str">
        <v/>
      </c>
      <c r="AY103" s="175" t="str">
        <v/>
      </c>
      <c r="AZ103" s="175" t="str">
        <v/>
      </c>
      <c r="BA103" s="175" t="str">
        <v/>
      </c>
      <c r="BB103" s="175" t="str">
        <v/>
      </c>
      <c r="BC103" s="175" t="str">
        <v/>
      </c>
      <c r="BD103" s="175" t="str">
        <v/>
      </c>
      <c r="BE103" s="175" t="str">
        <v/>
      </c>
      <c r="BF103" s="175" t="str">
        <v/>
      </c>
      <c r="BG103" s="175" t="str">
        <v/>
      </c>
      <c r="BH103" s="175" t="str">
        <v/>
      </c>
      <c r="BI103" s="175" t="str">
        <v/>
      </c>
      <c r="BJ103" s="175" t="str">
        <v/>
      </c>
      <c r="BK103" s="175" t="str">
        <v/>
      </c>
      <c r="BL103" s="175" t="str">
        <v/>
      </c>
      <c r="BM103" s="175" t="str">
        <v/>
      </c>
      <c r="BN103" s="175" t="str">
        <v/>
      </c>
      <c r="BO103" s="175" t="str">
        <v/>
      </c>
      <c r="BP103" s="175" t="str">
        <v/>
      </c>
      <c r="BQ103" s="175" t="str">
        <v/>
      </c>
      <c r="BR103" s="175" t="str">
        <v/>
      </c>
      <c r="BS103" s="175" t="str">
        <v/>
      </c>
      <c r="BT103" s="175" t="str">
        <v/>
      </c>
      <c r="BU103" s="175" t="str">
        <v/>
      </c>
      <c r="BV103" s="175" t="str">
        <v/>
      </c>
      <c r="BW103" s="175" t="str">
        <v/>
      </c>
      <c r="BX103" s="175" t="str">
        <v/>
      </c>
      <c r="BY103" s="175" t="str">
        <v/>
      </c>
      <c r="BZ103" s="175" t="str">
        <v/>
      </c>
      <c r="CA103" s="175" t="str">
        <v/>
      </c>
      <c r="CB103" s="175" t="str">
        <v/>
      </c>
      <c r="CC103" s="175" t="str">
        <v/>
      </c>
      <c r="CD103" s="175" t="str">
        <v/>
      </c>
      <c r="CE103" s="175" t="str">
        <v/>
      </c>
      <c r="CF103" s="175" t="str">
        <v/>
      </c>
      <c r="CG103" s="175" t="str">
        <v/>
      </c>
      <c r="CH103" s="175" t="str">
        <v/>
      </c>
      <c r="CI103" s="175" t="str">
        <v/>
      </c>
      <c r="CJ103" s="175" t="str">
        <v/>
      </c>
      <c r="CK103" s="175" t="str">
        <v/>
      </c>
      <c r="CL103" s="175" t="str">
        <v/>
      </c>
      <c r="CM103" s="175" t="str">
        <v/>
      </c>
      <c r="CN103" s="175" t="str">
        <v/>
      </c>
      <c r="CO103" s="175" t="str">
        <v/>
      </c>
      <c r="CP103" s="175" t="str">
        <v/>
      </c>
      <c r="CQ103" s="175" t="str">
        <v/>
      </c>
      <c r="CR103" s="175" t="str">
        <v/>
      </c>
      <c r="CS103" s="175" t="str">
        <v/>
      </c>
      <c r="CT103" s="175" t="str">
        <v/>
      </c>
      <c r="CU103" s="175" t="str">
        <v/>
      </c>
      <c r="CV103" s="175" t="str">
        <v/>
      </c>
      <c r="CW103" s="175" t="str">
        <v/>
      </c>
      <c r="CX103" s="175" t="str">
        <v/>
      </c>
      <c r="CY103" s="175" t="str">
        <v/>
      </c>
      <c r="CZ103" s="175" t="str">
        <v/>
      </c>
      <c r="DA103" s="175" t="str">
        <v/>
      </c>
      <c r="DB103" s="175" t="str">
        <v/>
      </c>
      <c r="DC103" s="175" t="str">
        <v/>
      </c>
      <c r="DD103" s="175" t="str">
        <v/>
      </c>
      <c r="DE103" s="175" t="str">
        <v/>
      </c>
      <c r="DF103" s="175" t="str">
        <v/>
      </c>
      <c r="DG103" s="175" t="str">
        <v/>
      </c>
      <c r="DH103" s="175" t="str">
        <v/>
      </c>
      <c r="DI103" s="175" t="str">
        <v/>
      </c>
      <c r="DJ103" s="175" t="str">
        <v/>
      </c>
      <c r="DK103" s="175" t="str">
        <v/>
      </c>
      <c r="DL103" s="175" t="str">
        <v/>
      </c>
      <c r="DM103" s="175" t="str">
        <v/>
      </c>
      <c r="DN103" s="175" t="str">
        <v/>
      </c>
      <c r="DO103" s="175" t="str">
        <v/>
      </c>
      <c r="DP103" s="175" t="str">
        <v/>
      </c>
      <c r="DQ103" s="175" t="str">
        <v/>
      </c>
      <c r="DR103" s="175" t="str">
        <v/>
      </c>
      <c r="DS103" s="175" t="str">
        <v/>
      </c>
      <c r="DT103" s="175" t="str">
        <v/>
      </c>
      <c r="DU103" s="175" t="str">
        <v/>
      </c>
      <c r="DV103" s="175" t="str">
        <v/>
      </c>
      <c r="DW103" s="175" t="str">
        <v/>
      </c>
      <c r="DX103" s="175" t="str">
        <v/>
      </c>
      <c r="DY103" s="175" t="str">
        <v/>
      </c>
      <c r="DZ103" s="175" t="str">
        <v/>
      </c>
      <c r="EA103" s="175" t="str">
        <v/>
      </c>
      <c r="EB103" s="175" t="str">
        <v/>
      </c>
      <c r="EC103" s="175" t="str">
        <v/>
      </c>
      <c r="ED103" s="175" t="str">
        <v/>
      </c>
      <c r="EE103" s="175" t="str">
        <v/>
      </c>
      <c r="EF103" s="175" t="str">
        <v/>
      </c>
      <c r="EG103" s="175" t="str">
        <v/>
      </c>
      <c r="EH103" s="175" t="str">
        <v/>
      </c>
      <c r="EI103" s="175" t="str">
        <v/>
      </c>
      <c r="EJ103" s="175" t="str">
        <v/>
      </c>
      <c r="EK103" s="175" t="str">
        <v/>
      </c>
      <c r="EL103" s="175" t="str">
        <v/>
      </c>
      <c r="EM103" s="175" t="str">
        <v/>
      </c>
      <c r="EN103" s="175" t="str">
        <v/>
      </c>
      <c r="EO103" s="175" t="str">
        <v/>
      </c>
      <c r="EP103" s="175" t="str">
        <v/>
      </c>
      <c r="EQ103" s="175" t="str">
        <v/>
      </c>
      <c r="ER103" s="175" t="str">
        <v/>
      </c>
      <c r="ES103" s="175" t="str">
        <v/>
      </c>
      <c r="ET103" s="175" t="str">
        <v/>
      </c>
      <c r="EU103" s="175" t="str">
        <v/>
      </c>
      <c r="EV103" s="175" t="str">
        <v/>
      </c>
      <c r="EW103" s="175" t="str">
        <v/>
      </c>
      <c r="EX103" s="175" t="str">
        <v/>
      </c>
      <c r="EY103" s="175" t="str">
        <v/>
      </c>
      <c r="EZ103" s="175" t="str">
        <v/>
      </c>
      <c r="FA103" s="175" t="str">
        <v/>
      </c>
      <c r="FB103" s="175" t="str">
        <v/>
      </c>
      <c r="FC103" s="175" t="str">
        <v/>
      </c>
      <c r="FD103" s="175" t="str">
        <v/>
      </c>
      <c r="FE103" s="175" t="str">
        <v/>
      </c>
      <c r="FF103" s="175" t="str">
        <v/>
      </c>
      <c r="FG103" s="175" t="str">
        <v/>
      </c>
      <c r="FH103" s="175" t="str">
        <v/>
      </c>
      <c r="FI103" s="175" t="str">
        <v/>
      </c>
      <c r="FJ103" s="175" t="str">
        <v/>
      </c>
      <c r="FK103" s="175" t="str">
        <v/>
      </c>
      <c r="FL103" s="175" t="str">
        <v/>
      </c>
      <c r="FM103" s="175" t="str">
        <v/>
      </c>
      <c r="FN103" s="175" t="str">
        <v/>
      </c>
      <c r="FO103" s="175" t="str">
        <v/>
      </c>
      <c r="FP103" s="175" t="str">
        <v/>
      </c>
      <c r="FQ103" s="175" t="str">
        <v/>
      </c>
      <c r="FR103" s="175" t="str">
        <v/>
      </c>
      <c r="FS103" s="175" t="str">
        <v/>
      </c>
      <c r="FT103" s="175" t="str">
        <v/>
      </c>
      <c r="FU103" s="175" t="str">
        <v/>
      </c>
      <c r="FV103" s="175" t="str">
        <v/>
      </c>
      <c r="FW103" s="175" t="str">
        <v/>
      </c>
      <c r="FX103" s="175" t="str">
        <v/>
      </c>
      <c r="FY103" s="175" t="str">
        <v/>
      </c>
      <c r="FZ103" s="175" t="str">
        <v/>
      </c>
      <c r="GA103" s="175" t="str">
        <v/>
      </c>
      <c r="GB103" s="175" t="str">
        <v/>
      </c>
      <c r="GC103" s="175" t="str">
        <v/>
      </c>
      <c r="GD103" s="175" t="str">
        <v/>
      </c>
      <c r="GE103" s="175" t="str">
        <v/>
      </c>
      <c r="GF103" s="175" t="str">
        <v/>
      </c>
      <c r="GG103" s="175" t="str">
        <v/>
      </c>
      <c r="GH103" s="175" t="str">
        <v/>
      </c>
      <c r="GI103" s="175" t="str">
        <v/>
      </c>
      <c r="GJ103" s="175" t="str">
        <v/>
      </c>
      <c r="GK103" s="175" t="str">
        <v/>
      </c>
      <c r="GL103" s="175" t="str">
        <v/>
      </c>
      <c r="GM103" s="175" t="str">
        <v/>
      </c>
      <c r="GN103" s="175" t="str">
        <v/>
      </c>
      <c r="GO103" s="175" t="str">
        <v/>
      </c>
      <c r="GP103" s="175" t="str">
        <v/>
      </c>
      <c r="GQ103" s="175" t="str">
        <v/>
      </c>
      <c r="GR103" s="175" t="str">
        <v/>
      </c>
      <c r="GS103" s="175" t="str">
        <v/>
      </c>
      <c r="GT103" s="175" t="str">
        <v/>
      </c>
      <c r="GU103" s="175" t="str">
        <v/>
      </c>
      <c r="GV103" s="175" t="str">
        <v/>
      </c>
      <c r="GW103" s="175" t="str">
        <v/>
      </c>
      <c r="GX103" s="175" t="str">
        <v/>
      </c>
      <c r="GY103" s="175" t="str">
        <v/>
      </c>
      <c r="GZ103" s="175" t="str">
        <v/>
      </c>
      <c r="HA103" s="175" t="str">
        <v/>
      </c>
      <c r="HB103" s="175" t="str">
        <v/>
      </c>
      <c r="HC103" s="175" t="str">
        <v/>
      </c>
      <c r="HD103" s="175" t="str">
        <v/>
      </c>
      <c r="HE103" s="175" t="str">
        <v/>
      </c>
      <c r="HF103" s="175" t="str">
        <v/>
      </c>
      <c r="HG103" s="175" t="str">
        <v/>
      </c>
      <c r="HH103" s="175" t="str">
        <v/>
      </c>
      <c r="HI103" s="175" t="str">
        <v/>
      </c>
      <c r="HJ103" s="175" t="str">
        <v/>
      </c>
      <c r="HK103" s="175" t="str">
        <v/>
      </c>
      <c r="HL103" s="175" t="str">
        <v/>
      </c>
      <c r="HM103" s="175" t="str">
        <v/>
      </c>
      <c r="HN103" s="175" t="str">
        <v/>
      </c>
      <c r="HO103" s="175" t="str">
        <v/>
      </c>
      <c r="HP103" s="175" t="str">
        <v/>
      </c>
      <c r="HQ103" s="175" t="str">
        <v/>
      </c>
      <c r="HR103" s="175" t="str">
        <v/>
      </c>
      <c r="HS103" s="175" t="str">
        <v/>
      </c>
      <c r="HT103" s="175" t="str">
        <v/>
      </c>
      <c r="HU103" s="175" t="str">
        <v/>
      </c>
      <c r="HV103" s="175" t="str">
        <v/>
      </c>
      <c r="HW103" s="175" t="str">
        <v/>
      </c>
      <c r="HX103" s="175" t="str">
        <v/>
      </c>
      <c r="HY103" s="175" t="str">
        <v/>
      </c>
      <c r="HZ103" s="175" t="str">
        <v/>
      </c>
      <c r="IA103" s="175" t="str">
        <v/>
      </c>
      <c r="IB103" s="175" t="str">
        <v/>
      </c>
      <c r="IC103" s="175" t="str">
        <v/>
      </c>
      <c r="ID103" s="175" t="str">
        <v/>
      </c>
      <c r="IE103" s="175" t="str">
        <v/>
      </c>
      <c r="IF103" s="175" t="str">
        <v/>
      </c>
      <c r="IG103" s="175" t="str">
        <v/>
      </c>
      <c r="IH103" s="175" t="str">
        <v/>
      </c>
      <c r="II103" s="175" t="str">
        <v/>
      </c>
      <c r="IJ103" s="175" t="str">
        <v/>
      </c>
      <c r="IK103" s="175" t="str">
        <v/>
      </c>
      <c r="IL103" s="175" t="str">
        <v/>
      </c>
      <c r="IM103" s="175" t="str">
        <v/>
      </c>
      <c r="IN103" s="175" t="str">
        <v/>
      </c>
      <c r="IO103" s="175" t="str">
        <v/>
      </c>
      <c r="IP103" s="175" t="str">
        <v/>
      </c>
      <c r="IQ103" s="175" t="str">
        <v/>
      </c>
      <c r="IR103" s="175" t="str">
        <v/>
      </c>
      <c r="IS103" s="175" t="str">
        <v/>
      </c>
      <c r="IT103" s="175" t="str">
        <v/>
      </c>
      <c r="IU103" s="175" t="str">
        <v/>
      </c>
      <c r="IV103" s="175" t="str">
        <v/>
      </c>
      <c r="IW103" s="175" t="str">
        <v/>
      </c>
      <c r="IX103" s="175" t="str">
        <v/>
      </c>
      <c r="IY103" s="175" t="str">
        <v/>
      </c>
      <c r="IZ103" s="175" t="str">
        <v/>
      </c>
      <c r="JA103" s="175" t="str">
        <v/>
      </c>
      <c r="JB103" s="175" t="str">
        <v/>
      </c>
      <c r="JC103" s="175" t="str">
        <v/>
      </c>
      <c r="JD103" s="175" t="str">
        <v/>
      </c>
      <c r="JE103" s="175" t="str">
        <v/>
      </c>
      <c r="JF103" s="175" t="str">
        <v/>
      </c>
      <c r="JG103" s="175" t="str">
        <v/>
      </c>
      <c r="JH103" s="175" t="str">
        <v/>
      </c>
      <c r="JI103" s="175" t="str">
        <v/>
      </c>
      <c r="JJ103" s="175" t="str">
        <v/>
      </c>
      <c r="JK103" s="175" t="str">
        <v/>
      </c>
      <c r="JL103" s="175" t="str">
        <v/>
      </c>
      <c r="JM103" s="175" t="str">
        <v/>
      </c>
      <c r="JN103" s="175" t="str">
        <v/>
      </c>
      <c r="JO103" s="175" t="str">
        <v/>
      </c>
      <c r="JP103" s="175" t="str">
        <v/>
      </c>
      <c r="JQ103" s="175" t="str">
        <v/>
      </c>
      <c r="JR103" s="175" t="str">
        <v/>
      </c>
      <c r="JS103" s="175" t="str">
        <v/>
      </c>
      <c r="JT103" s="175" t="str">
        <v/>
      </c>
      <c r="JU103" s="175" t="str">
        <v/>
      </c>
      <c r="JV103" s="175" t="str">
        <v/>
      </c>
      <c r="JW103" s="175" t="str">
        <v/>
      </c>
      <c r="JX103" s="175" t="str">
        <v/>
      </c>
      <c r="JY103" s="175" t="str">
        <v/>
      </c>
      <c r="JZ103" s="175" t="str">
        <v/>
      </c>
      <c r="KA103" s="175" t="str">
        <v/>
      </c>
      <c r="KB103" s="175" t="str">
        <v/>
      </c>
      <c r="KC103" s="175" t="str">
        <v/>
      </c>
      <c r="KD103" s="175" t="str">
        <v/>
      </c>
      <c r="KE103" s="175" t="str">
        <v/>
      </c>
      <c r="KF103" s="175" t="str">
        <v/>
      </c>
      <c r="KG103" s="175" t="str">
        <v/>
      </c>
      <c r="KH103" s="175" t="str">
        <v/>
      </c>
      <c r="KI103" s="175" t="str">
        <v/>
      </c>
      <c r="KJ103" s="175" t="str">
        <v/>
      </c>
      <c r="KK103" s="175" t="str">
        <v/>
      </c>
      <c r="KL103" s="175" t="str">
        <v/>
      </c>
      <c r="KM103" s="175" t="str">
        <v/>
      </c>
      <c r="KN103" s="175" t="str">
        <v/>
      </c>
      <c r="KO103" s="175" t="str">
        <v/>
      </c>
      <c r="KP103" s="175" t="str">
        <v/>
      </c>
      <c r="KQ103" s="175" t="str">
        <v/>
      </c>
      <c r="KR103" s="175" t="str">
        <v/>
      </c>
      <c r="KS103" s="175" t="str">
        <v/>
      </c>
      <c r="KT103" s="175" t="str">
        <v/>
      </c>
      <c r="KU103" s="175" t="str">
        <v/>
      </c>
      <c r="KV103" s="175" t="str">
        <v/>
      </c>
      <c r="KW103" s="175" t="str">
        <v/>
      </c>
      <c r="KX103" s="175" t="str">
        <v/>
      </c>
      <c r="KY103" s="175" t="str">
        <v/>
      </c>
      <c r="KZ103" s="175" t="str">
        <v/>
      </c>
      <c r="LA103" s="175" t="str">
        <v/>
      </c>
      <c r="LB103" s="175" t="str">
        <v/>
      </c>
      <c r="LC103" s="175" t="str">
        <v/>
      </c>
      <c r="LD103" s="175" t="str">
        <v/>
      </c>
      <c r="LE103" s="175" t="str">
        <v/>
      </c>
      <c r="LF103" s="175" t="str">
        <v/>
      </c>
      <c r="LG103" s="175" t="str">
        <v/>
      </c>
      <c r="LH103" s="175" t="str">
        <v/>
      </c>
      <c r="LI103" s="175" t="str">
        <v/>
      </c>
      <c r="LJ103" s="175" t="str">
        <v/>
      </c>
      <c r="LK103" s="175" t="str">
        <v/>
      </c>
      <c r="LL103" s="175" t="str">
        <v/>
      </c>
      <c r="LM103" s="175" t="str">
        <v/>
      </c>
      <c r="LN103" s="175" t="str">
        <v/>
      </c>
      <c r="LO103" s="175" t="str">
        <v/>
      </c>
      <c r="LP103" s="175" t="str">
        <v/>
      </c>
      <c r="LQ103" s="175" t="str">
        <v/>
      </c>
      <c r="LR103" s="175" t="str">
        <v/>
      </c>
      <c r="LS103" s="175" t="str">
        <v/>
      </c>
      <c r="LT103" s="175" t="str">
        <v/>
      </c>
      <c r="LU103" s="175" t="str">
        <v/>
      </c>
      <c r="LV103" s="175" t="str">
        <v/>
      </c>
      <c r="LW103" s="175" t="str">
        <v/>
      </c>
      <c r="LX103" s="175" t="str">
        <v/>
      </c>
      <c r="LY103" s="175" t="str">
        <v/>
      </c>
      <c r="LZ103" s="175" t="str">
        <v/>
      </c>
      <c r="MA103" s="175" t="str">
        <v/>
      </c>
      <c r="MB103" s="175" t="str">
        <v/>
      </c>
      <c r="MC103" s="175" t="str">
        <v/>
      </c>
      <c r="MD103" s="175" t="str">
        <v/>
      </c>
      <c r="ME103" s="175" t="str">
        <v/>
      </c>
      <c r="MF103" s="175" t="str">
        <v/>
      </c>
      <c r="MG103" s="175" t="str">
        <v/>
      </c>
      <c r="MH103" s="175" t="str">
        <v/>
      </c>
      <c r="MI103" s="175" t="str">
        <v/>
      </c>
      <c r="MJ103" s="175" t="str">
        <v/>
      </c>
      <c r="MK103" s="175" t="str">
        <v/>
      </c>
      <c r="ML103" s="175" t="str">
        <v/>
      </c>
      <c r="MM103" s="175" t="str">
        <v/>
      </c>
      <c r="MN103" s="175" t="str">
        <v/>
      </c>
      <c r="MO103" s="175" t="str">
        <v/>
      </c>
      <c r="MP103" s="175" t="str">
        <v/>
      </c>
      <c r="MQ103" s="175" t="str">
        <v/>
      </c>
      <c r="MR103" s="175" t="str">
        <v/>
      </c>
      <c r="MS103" s="175" t="str">
        <v/>
      </c>
      <c r="MT103" s="175" t="str">
        <v/>
      </c>
      <c r="MU103" s="175" t="str">
        <v/>
      </c>
      <c r="MV103" s="175" t="str">
        <v/>
      </c>
      <c r="MW103" s="175" t="str">
        <v/>
      </c>
      <c r="MX103" s="175" t="str">
        <v/>
      </c>
      <c r="MY103" s="175" t="str">
        <v/>
      </c>
      <c r="MZ103" s="175" t="str">
        <v/>
      </c>
      <c r="NA103" s="175" t="str">
        <v/>
      </c>
      <c r="NB103" s="175" t="str">
        <v/>
      </c>
      <c r="NC103" s="175" t="str">
        <v/>
      </c>
      <c r="ND103" s="175" t="str">
        <v/>
      </c>
      <c r="NE103" s="175" t="str">
        <v/>
      </c>
      <c r="NF103" s="175" t="str">
        <v/>
      </c>
      <c r="NG103" s="175" t="str">
        <v/>
      </c>
      <c r="NH103" s="175" t="str">
        <v/>
      </c>
      <c r="NI103" s="175" t="str">
        <v/>
      </c>
      <c r="NJ103" s="175" t="str">
        <v/>
      </c>
      <c r="NK103" s="175" t="str">
        <v/>
      </c>
      <c r="NL103" s="175" t="str">
        <v/>
      </c>
      <c r="NM103" s="175" t="str">
        <v/>
      </c>
      <c r="NN103" s="175" t="str">
        <v/>
      </c>
      <c r="NO103" s="175" t="str">
        <v/>
      </c>
      <c r="NP103" s="175" t="str">
        <v/>
      </c>
      <c r="NQ103" s="175" t="str">
        <v/>
      </c>
      <c r="NR103" s="175" t="str">
        <v/>
      </c>
      <c r="NS103" s="175" t="str">
        <v/>
      </c>
      <c r="NT103" s="175" t="str">
        <v/>
      </c>
      <c r="NU103" s="175" t="str">
        <v/>
      </c>
      <c r="NV103" s="175" t="str">
        <v/>
      </c>
      <c r="NW103" s="175" t="str">
        <v/>
      </c>
      <c r="NX103" s="175" t="str">
        <v/>
      </c>
      <c r="NY103" s="175" t="str">
        <v/>
      </c>
      <c r="NZ103" s="175" t="str">
        <v/>
      </c>
      <c r="OA103" s="175" t="str">
        <v/>
      </c>
      <c r="OB103" s="175" t="str">
        <v/>
      </c>
      <c r="OC103" s="175" t="str">
        <v/>
      </c>
      <c r="OD103" s="175" t="str">
        <v/>
      </c>
      <c r="OE103" s="175" t="str">
        <v/>
      </c>
      <c r="OF103" s="175" t="str">
        <v/>
      </c>
      <c r="OG103" s="175" t="str">
        <v/>
      </c>
      <c r="OH103" s="175" t="str">
        <v/>
      </c>
      <c r="OI103" s="175" t="str">
        <v/>
      </c>
      <c r="OJ103" s="175" t="str">
        <v/>
      </c>
      <c r="OK103" s="175" t="str">
        <v/>
      </c>
      <c r="OL103" s="175" t="str">
        <v/>
      </c>
      <c r="OM103" s="175" t="str">
        <v/>
      </c>
      <c r="ON103" s="175" t="str">
        <v/>
      </c>
      <c r="OO103" s="175" t="str">
        <v/>
      </c>
      <c r="OP103" s="175" t="str">
        <v/>
      </c>
      <c r="OQ103" s="175" t="str">
        <v/>
      </c>
      <c r="OR103" s="175" t="str">
        <v/>
      </c>
      <c r="OS103" s="175" t="str">
        <v/>
      </c>
      <c r="OT103" s="175" t="str">
        <v/>
      </c>
      <c r="OU103" s="175" t="str">
        <v/>
      </c>
      <c r="OV103" s="175" t="str">
        <v/>
      </c>
      <c r="OW103" s="175" t="str">
        <v/>
      </c>
      <c r="OX103" s="175" t="str">
        <v/>
      </c>
      <c r="OY103" s="175" t="str">
        <v/>
      </c>
      <c r="OZ103" s="175" t="str">
        <v/>
      </c>
      <c r="PA103" s="175" t="str">
        <v/>
      </c>
      <c r="PB103" s="175" t="str">
        <v/>
      </c>
      <c r="PC103" s="175" t="str">
        <v/>
      </c>
      <c r="PD103" s="175" t="str">
        <v/>
      </c>
      <c r="PE103" s="175" t="str">
        <v/>
      </c>
      <c r="PF103" s="175" t="str">
        <v/>
      </c>
      <c r="PG103" s="175" t="str">
        <v/>
      </c>
      <c r="PH103" s="175" t="str">
        <v/>
      </c>
      <c r="PI103" s="175" t="str">
        <v/>
      </c>
      <c r="PJ103" s="175" t="str">
        <v/>
      </c>
      <c r="PK103" s="175" t="str">
        <v/>
      </c>
      <c r="PL103" s="175" t="str">
        <v/>
      </c>
      <c r="PM103" s="175" t="str">
        <v/>
      </c>
      <c r="PN103" s="175" t="str">
        <v/>
      </c>
      <c r="PO103" s="175" t="str">
        <v/>
      </c>
      <c r="PP103" s="175" t="str">
        <v/>
      </c>
      <c r="PQ103" s="175" t="str">
        <v/>
      </c>
      <c r="PR103" s="175" t="str">
        <v/>
      </c>
      <c r="PS103" s="175" t="str">
        <v/>
      </c>
      <c r="PT103" s="175" t="str">
        <v/>
      </c>
      <c r="PU103" s="175" t="str">
        <v/>
      </c>
      <c r="PV103" s="175" t="str">
        <v/>
      </c>
      <c r="PW103" s="175" t="str">
        <v/>
      </c>
      <c r="PX103" s="175" t="str">
        <v/>
      </c>
      <c r="PY103" s="175" t="str">
        <v/>
      </c>
      <c r="PZ103" s="175" t="str">
        <v/>
      </c>
      <c r="QA103" s="175" t="str">
        <v/>
      </c>
      <c r="QB103" s="175" t="str">
        <v/>
      </c>
      <c r="QC103" s="175" t="str">
        <v/>
      </c>
      <c r="QD103" s="175" t="str">
        <v/>
      </c>
      <c r="QE103" s="175" t="str">
        <v/>
      </c>
      <c r="QF103" s="175" t="str">
        <v/>
      </c>
      <c r="QG103" s="175" t="str">
        <v/>
      </c>
      <c r="QH103" s="175" t="str">
        <v/>
      </c>
      <c r="QI103" s="175" t="str">
        <v/>
      </c>
      <c r="QJ103" s="175" t="str">
        <v/>
      </c>
      <c r="QK103" s="175" t="str">
        <v/>
      </c>
      <c r="QL103" s="175" t="str">
        <v/>
      </c>
      <c r="QM103" s="175" t="str">
        <v/>
      </c>
      <c r="QN103" s="175" t="str">
        <v/>
      </c>
      <c r="QO103" s="175" t="str">
        <v/>
      </c>
      <c r="QP103" s="175" t="str">
        <v/>
      </c>
      <c r="QQ103" s="175" t="str">
        <v/>
      </c>
      <c r="QR103" s="175" t="str">
        <v/>
      </c>
      <c r="QS103" s="175" t="str">
        <v/>
      </c>
      <c r="QT103" s="175" t="str">
        <v/>
      </c>
      <c r="QU103" s="175" t="str">
        <v/>
      </c>
      <c r="QV103" s="175" t="str">
        <v/>
      </c>
      <c r="QW103" s="175" t="str">
        <v/>
      </c>
      <c r="QX103" s="175" t="str">
        <v/>
      </c>
      <c r="QY103" s="175" t="str">
        <v/>
      </c>
      <c r="QZ103" s="175" t="str">
        <v/>
      </c>
      <c r="RA103" s="175" t="str">
        <v/>
      </c>
      <c r="RB103" s="175" t="str">
        <v/>
      </c>
      <c r="RC103" s="175" t="str">
        <v/>
      </c>
      <c r="RD103" s="175" t="str">
        <v/>
      </c>
      <c r="RE103" s="175" t="str">
        <v/>
      </c>
      <c r="RF103" s="175" t="str">
        <v/>
      </c>
      <c r="RG103" s="175" t="str">
        <v/>
      </c>
      <c r="RH103" s="175" t="str">
        <v/>
      </c>
      <c r="RI103" s="175" t="str">
        <v/>
      </c>
      <c r="RJ103" s="175" t="str">
        <v/>
      </c>
      <c r="RK103" s="175" t="str">
        <v/>
      </c>
      <c r="RL103" s="175" t="str">
        <v/>
      </c>
      <c r="RM103" s="175" t="str">
        <v/>
      </c>
      <c r="RN103" s="175" t="str">
        <v/>
      </c>
      <c r="RO103" s="175" t="str">
        <v/>
      </c>
      <c r="RP103" s="175" t="str">
        <v/>
      </c>
      <c r="RQ103" s="175" t="str">
        <v/>
      </c>
      <c r="RR103" s="175" t="str">
        <v/>
      </c>
      <c r="RS103" s="175" t="str">
        <v/>
      </c>
      <c r="RT103" s="175" t="str">
        <v/>
      </c>
      <c r="RU103" s="175" t="str">
        <v/>
      </c>
      <c r="RV103" s="175" t="str">
        <v/>
      </c>
      <c r="RW103" s="175" t="str">
        <v/>
      </c>
      <c r="RX103" s="175" t="str">
        <v/>
      </c>
      <c r="RY103" s="175" t="str">
        <v/>
      </c>
      <c r="RZ103" s="175" t="str">
        <v/>
      </c>
      <c r="SA103" s="175" t="str">
        <v/>
      </c>
      <c r="SB103" s="175" t="str">
        <v/>
      </c>
      <c r="SC103" s="175" t="str">
        <v/>
      </c>
      <c r="SD103" s="175" t="str">
        <v/>
      </c>
      <c r="SE103" s="175" t="str">
        <v/>
      </c>
      <c r="SF103" s="175" t="str">
        <v/>
      </c>
      <c r="SG103" s="175" t="str">
        <v/>
      </c>
      <c r="SH103" s="175" t="str">
        <v/>
      </c>
      <c r="SI103" s="175" t="str">
        <v/>
      </c>
      <c r="SJ103" s="175" t="str">
        <v/>
      </c>
      <c r="SK103" s="175" t="str">
        <v/>
      </c>
      <c r="SL103" s="175" t="str">
        <v/>
      </c>
      <c r="SM103" s="175" t="str">
        <v/>
      </c>
      <c r="SN103" s="175" t="str">
        <v/>
      </c>
      <c r="SO103" s="175" t="str">
        <v/>
      </c>
      <c r="SP103" s="175" t="str">
        <v/>
      </c>
      <c r="SQ103" s="175" t="str">
        <v/>
      </c>
      <c r="SR103" s="175" t="str">
        <v/>
      </c>
      <c r="SS103" s="175" t="str">
        <v/>
      </c>
      <c r="ST103" s="175" t="str">
        <v/>
      </c>
      <c r="SU103" s="175" t="str">
        <v/>
      </c>
      <c r="SV103" s="175" t="str">
        <v/>
      </c>
      <c r="SW103" s="175" t="str">
        <v/>
      </c>
      <c r="SX103" s="175" t="str">
        <v/>
      </c>
      <c r="SY103" s="175" t="str">
        <v/>
      </c>
      <c r="SZ103" s="175" t="str">
        <v/>
      </c>
      <c r="TA103" s="175" t="str">
        <v/>
      </c>
      <c r="TB103" s="175" t="str">
        <v/>
      </c>
      <c r="TC103" s="175" t="str">
        <v/>
      </c>
      <c r="TD103" s="175" t="str">
        <v/>
      </c>
      <c r="TE103" s="175" t="str">
        <v/>
      </c>
      <c r="TF103" s="175" t="str">
        <v/>
      </c>
      <c r="TG103" s="175" t="str">
        <v/>
      </c>
      <c r="TH103" s="175" t="str">
        <v/>
      </c>
      <c r="TI103" s="175" t="str">
        <v/>
      </c>
      <c r="TJ103" s="175" t="str">
        <v/>
      </c>
      <c r="TK103" s="175" t="str">
        <v/>
      </c>
      <c r="TL103" s="175" t="str">
        <v/>
      </c>
      <c r="TM103" s="175" t="str">
        <v/>
      </c>
      <c r="TN103" s="175" t="str">
        <v/>
      </c>
      <c r="TO103" s="175" t="str">
        <v/>
      </c>
      <c r="TP103" s="175" t="str">
        <v/>
      </c>
      <c r="TQ103" s="175" t="str">
        <v/>
      </c>
      <c r="TR103" s="175" t="str">
        <v/>
      </c>
      <c r="TS103" s="175" t="str">
        <v/>
      </c>
      <c r="TT103" s="175" t="str">
        <v/>
      </c>
      <c r="TU103" s="175" t="str">
        <v/>
      </c>
      <c r="TV103" s="175" t="str">
        <v/>
      </c>
      <c r="TW103" s="175" t="str">
        <v/>
      </c>
      <c r="TX103" s="175" t="str">
        <v/>
      </c>
      <c r="TY103" s="175" t="str">
        <v/>
      </c>
      <c r="TZ103" s="175" t="str">
        <v/>
      </c>
      <c r="UA103" s="175" t="str">
        <v/>
      </c>
      <c r="UB103" s="175" t="str">
        <v/>
      </c>
      <c r="UC103" s="175" t="str">
        <v/>
      </c>
      <c r="UD103" s="175" t="str">
        <v/>
      </c>
      <c r="UE103" s="175" t="str">
        <v/>
      </c>
      <c r="UF103" s="175" t="str">
        <v/>
      </c>
      <c r="UG103" s="175" t="str">
        <v/>
      </c>
      <c r="UH103" s="175" t="str">
        <v/>
      </c>
      <c r="UI103" s="175" t="str">
        <v/>
      </c>
      <c r="UJ103" s="175" t="str">
        <v/>
      </c>
      <c r="UK103" s="175" t="str">
        <v/>
      </c>
      <c r="UL103" s="175" t="str">
        <v/>
      </c>
      <c r="UM103" s="175" t="str">
        <v/>
      </c>
      <c r="UN103" s="175" t="str">
        <v/>
      </c>
      <c r="UO103" s="175" t="str">
        <v/>
      </c>
      <c r="UP103" s="175" t="str">
        <v/>
      </c>
      <c r="UQ103" s="175" t="str">
        <v/>
      </c>
      <c r="UR103" s="175" t="str">
        <v/>
      </c>
      <c r="US103" s="175" t="str">
        <v/>
      </c>
      <c r="UT103" s="175" t="str">
        <v/>
      </c>
      <c r="UU103" s="175" t="str">
        <v/>
      </c>
      <c r="UV103" s="175" t="str">
        <v/>
      </c>
      <c r="UW103" s="175" t="str">
        <v/>
      </c>
      <c r="UX103" s="175" t="str">
        <v/>
      </c>
      <c r="UY103" s="175" t="str">
        <v/>
      </c>
      <c r="UZ103" s="175" t="str">
        <v/>
      </c>
      <c r="VA103" s="175" t="str">
        <v/>
      </c>
      <c r="VB103" s="175" t="str">
        <v/>
      </c>
      <c r="VC103" s="175" t="str">
        <v/>
      </c>
      <c r="VD103" s="175" t="str">
        <v/>
      </c>
      <c r="VE103" s="175" t="str">
        <v/>
      </c>
      <c r="VF103" s="175" t="str">
        <v/>
      </c>
      <c r="VG103" s="175" t="str">
        <v/>
      </c>
      <c r="VH103" s="175" t="str">
        <v/>
      </c>
      <c r="VI103" s="175" t="str">
        <v/>
      </c>
      <c r="VJ103" s="175" t="str">
        <v/>
      </c>
      <c r="VK103" s="175" t="str">
        <v/>
      </c>
      <c r="VL103" s="175" t="str">
        <v/>
      </c>
      <c r="VM103" s="175" t="str">
        <v/>
      </c>
      <c r="VN103" s="175" t="str">
        <v/>
      </c>
      <c r="VO103" s="175" t="str">
        <v/>
      </c>
      <c r="VP103" s="175" t="str">
        <v/>
      </c>
      <c r="VQ103" s="175" t="str">
        <v/>
      </c>
      <c r="VR103" s="175" t="str">
        <v/>
      </c>
      <c r="VS103" s="175" t="str">
        <v/>
      </c>
      <c r="VT103" s="175" t="str">
        <v/>
      </c>
      <c r="VU103" s="175" t="str">
        <v/>
      </c>
      <c r="VV103" s="175" t="str">
        <v/>
      </c>
      <c r="VW103" s="175" t="str">
        <v/>
      </c>
      <c r="VX103" s="175" t="str">
        <v/>
      </c>
      <c r="VY103" s="175" t="str">
        <v/>
      </c>
      <c r="VZ103" s="175" t="str">
        <v/>
      </c>
      <c r="WA103" s="175" t="str">
        <v/>
      </c>
      <c r="WB103" s="175" t="str">
        <v/>
      </c>
      <c r="WC103" s="175" t="str">
        <v/>
      </c>
      <c r="WD103" s="175" t="str">
        <v/>
      </c>
      <c r="WE103" s="175" t="str">
        <v/>
      </c>
      <c r="WF103" s="175" t="str">
        <v/>
      </c>
      <c r="WG103" s="175" t="str">
        <v/>
      </c>
      <c r="WH103" s="175" t="str">
        <v/>
      </c>
      <c r="WI103" s="175" t="str">
        <v/>
      </c>
      <c r="WJ103" s="175" t="str">
        <v/>
      </c>
      <c r="WK103" s="175" t="str">
        <v/>
      </c>
      <c r="WL103" s="175" t="str">
        <v/>
      </c>
      <c r="WM103" s="175" t="str">
        <v/>
      </c>
      <c r="WN103" s="175" t="str">
        <v/>
      </c>
      <c r="WO103" s="175" t="str">
        <v/>
      </c>
      <c r="WP103" s="175" t="str">
        <v/>
      </c>
      <c r="WQ103" s="175" t="str">
        <v/>
      </c>
      <c r="WR103" s="175" t="str">
        <v/>
      </c>
      <c r="WS103" s="175" t="str">
        <v/>
      </c>
      <c r="WT103" s="175" t="str">
        <v/>
      </c>
      <c r="WU103" s="175" t="str">
        <v/>
      </c>
      <c r="WV103" s="175" t="str">
        <v/>
      </c>
      <c r="WW103" s="175" t="str">
        <v/>
      </c>
      <c r="WX103" s="175" t="str">
        <v/>
      </c>
      <c r="WY103" s="175" t="str">
        <v/>
      </c>
      <c r="WZ103" s="175" t="str">
        <v/>
      </c>
      <c r="XA103" s="175" t="str">
        <v/>
      </c>
      <c r="XB103" s="175" t="str">
        <v/>
      </c>
      <c r="XC103" s="175" t="str">
        <v/>
      </c>
      <c r="XD103" s="175" t="str">
        <v/>
      </c>
      <c r="XE103" s="175" t="str">
        <v/>
      </c>
      <c r="XF103" s="175" t="str">
        <v/>
      </c>
      <c r="XG103" s="175" t="str">
        <v/>
      </c>
      <c r="XH103" s="175" t="str">
        <v/>
      </c>
      <c r="XI103" s="175" t="str">
        <v/>
      </c>
      <c r="XJ103" s="175" t="str">
        <v/>
      </c>
      <c r="XK103" s="175" t="str">
        <v/>
      </c>
      <c r="XL103" s="175" t="str">
        <v/>
      </c>
      <c r="XM103" s="175" t="str">
        <v/>
      </c>
      <c r="XN103" s="175" t="str">
        <v/>
      </c>
      <c r="XO103" s="175" t="str">
        <v/>
      </c>
      <c r="XP103" s="175" t="str">
        <v/>
      </c>
      <c r="XQ103" s="175" t="str">
        <v/>
      </c>
      <c r="XR103" s="175" t="str">
        <v/>
      </c>
      <c r="XS103" s="175" t="str">
        <v/>
      </c>
      <c r="XT103" s="175" t="str">
        <v/>
      </c>
      <c r="XU103" s="175" t="str">
        <v/>
      </c>
      <c r="XV103" s="175" t="str">
        <v/>
      </c>
      <c r="XW103" s="175" t="str">
        <v/>
      </c>
      <c r="XX103" s="175" t="str">
        <v/>
      </c>
      <c r="XY103" s="175" t="str">
        <v/>
      </c>
      <c r="XZ103" s="175" t="str">
        <v/>
      </c>
      <c r="YA103" s="175" t="str">
        <v/>
      </c>
      <c r="YB103" s="175" t="str">
        <v/>
      </c>
      <c r="YC103" s="175" t="str">
        <v/>
      </c>
      <c r="YD103" s="175" t="str">
        <v/>
      </c>
      <c r="YE103" s="175" t="str">
        <v/>
      </c>
      <c r="YF103" s="175" t="str">
        <v/>
      </c>
      <c r="YG103" s="175" t="str">
        <v/>
      </c>
      <c r="YH103" s="175" t="str">
        <v/>
      </c>
      <c r="YI103" s="175" t="str">
        <v/>
      </c>
      <c r="YJ103" s="175" t="str">
        <v/>
      </c>
      <c r="YK103" s="175" t="str">
        <v/>
      </c>
      <c r="YL103" s="175" t="str">
        <v/>
      </c>
      <c r="YM103" s="175" t="str">
        <v/>
      </c>
      <c r="YN103" s="175" t="str">
        <v/>
      </c>
      <c r="YO103" s="175" t="str">
        <v/>
      </c>
      <c r="YP103" s="175" t="str">
        <v/>
      </c>
      <c r="YQ103" s="175" t="str">
        <v/>
      </c>
      <c r="YR103" s="175" t="str">
        <v/>
      </c>
      <c r="YS103" s="175" t="str">
        <v/>
      </c>
      <c r="YT103" s="175" t="str">
        <v/>
      </c>
      <c r="YU103" s="175" t="str">
        <v/>
      </c>
      <c r="YV103" s="175" t="str">
        <v/>
      </c>
      <c r="YW103" s="175" t="str">
        <v/>
      </c>
      <c r="YX103" s="175" t="str">
        <v/>
      </c>
      <c r="YY103" s="175" t="str">
        <v/>
      </c>
      <c r="YZ103" s="175" t="str">
        <v/>
      </c>
      <c r="ZA103" s="175" t="str">
        <v/>
      </c>
      <c r="ZB103" s="175" t="str">
        <v/>
      </c>
      <c r="ZC103" s="175" t="str">
        <v/>
      </c>
      <c r="ZD103" s="175" t="str">
        <v/>
      </c>
      <c r="ZE103" s="175" t="str">
        <v/>
      </c>
      <c r="ZF103" s="175" t="str">
        <v/>
      </c>
      <c r="ZG103" s="175" t="str">
        <v/>
      </c>
      <c r="ZH103" s="175" t="str">
        <v/>
      </c>
      <c r="ZI103" s="175" t="str">
        <v/>
      </c>
      <c r="ZJ103" s="175" t="str">
        <v/>
      </c>
      <c r="ZK103" s="175" t="str">
        <v/>
      </c>
      <c r="ZL103" s="175" t="str">
        <v/>
      </c>
      <c r="ZM103" s="175" t="str">
        <v/>
      </c>
      <c r="ZN103" s="175" t="str">
        <v/>
      </c>
      <c r="ZO103" s="175" t="str">
        <v/>
      </c>
      <c r="ZP103" s="175" t="str">
        <v/>
      </c>
      <c r="ZQ103" s="175" t="str">
        <v/>
      </c>
      <c r="ZR103" s="175" t="str">
        <v/>
      </c>
      <c r="ZS103" s="175" t="str">
        <v/>
      </c>
      <c r="ZT103" s="175" t="str">
        <v/>
      </c>
      <c r="ZU103" s="175" t="str">
        <v/>
      </c>
      <c r="ZV103" s="175" t="str">
        <v/>
      </c>
      <c r="ZW103" s="175" t="str">
        <v/>
      </c>
      <c r="ZX103" s="175" t="str">
        <v/>
      </c>
      <c r="ZY103" s="175" t="str">
        <v/>
      </c>
      <c r="ZZ103" s="175" t="str">
        <v/>
      </c>
      <c r="AAA103" s="175" t="str">
        <v/>
      </c>
      <c r="AAB103" s="175" t="str">
        <v/>
      </c>
      <c r="AAC103" s="175" t="str">
        <v/>
      </c>
      <c r="AAD103" s="175" t="str">
        <v/>
      </c>
      <c r="AAE103" s="175" t="str">
        <v/>
      </c>
      <c r="AAF103" s="175" t="str">
        <v/>
      </c>
      <c r="AAG103" s="175" t="str">
        <v/>
      </c>
      <c r="AAH103" s="175" t="str">
        <v/>
      </c>
      <c r="AAI103" s="175" t="str">
        <v/>
      </c>
      <c r="AAJ103" s="175" t="str">
        <v/>
      </c>
      <c r="AAK103" s="175" t="str">
        <v/>
      </c>
      <c r="AAL103" s="175" t="str">
        <v/>
      </c>
      <c r="AAM103" s="175" t="str">
        <v/>
      </c>
      <c r="AAN103" s="175" t="str">
        <v/>
      </c>
      <c r="AAO103" s="175" t="str">
        <v/>
      </c>
      <c r="AAP103" s="175" t="str">
        <v/>
      </c>
      <c r="AAQ103" s="175" t="str">
        <v/>
      </c>
      <c r="AAR103" s="175" t="str">
        <v/>
      </c>
      <c r="AAS103" s="175" t="str">
        <v/>
      </c>
      <c r="AAT103" s="175" t="str">
        <v/>
      </c>
      <c r="AAU103" s="175" t="str">
        <v/>
      </c>
      <c r="AAV103" s="175" t="str">
        <v/>
      </c>
      <c r="AAW103" s="175" t="str">
        <v/>
      </c>
      <c r="AAX103" s="175" t="str">
        <v/>
      </c>
      <c r="AAY103" s="175" t="str">
        <v/>
      </c>
      <c r="AAZ103" s="175" t="str">
        <v/>
      </c>
      <c r="ABA103" s="175" t="str">
        <v/>
      </c>
      <c r="ABB103" s="175" t="str">
        <v/>
      </c>
      <c r="ABC103" s="175" t="str">
        <v/>
      </c>
      <c r="ABD103" s="175" t="str">
        <v/>
      </c>
      <c r="ABE103" s="175" t="str">
        <v/>
      </c>
      <c r="ABF103" s="175" t="str">
        <v/>
      </c>
      <c r="ABG103" s="175" t="str">
        <v/>
      </c>
      <c r="ABH103" s="175" t="str">
        <v/>
      </c>
      <c r="ABI103" s="175" t="str">
        <v/>
      </c>
      <c r="ABJ103" s="175" t="str">
        <v/>
      </c>
      <c r="ABK103" s="175" t="str">
        <v/>
      </c>
      <c r="ABL103" s="175" t="str">
        <v/>
      </c>
      <c r="ABM103" s="175" t="str">
        <v/>
      </c>
      <c r="ABN103" s="175" t="str">
        <v/>
      </c>
      <c r="ABO103" s="175" t="str">
        <v/>
      </c>
      <c r="ABP103" s="175" t="str">
        <v/>
      </c>
      <c r="ABQ103" s="175" t="str">
        <v/>
      </c>
      <c r="ABR103" s="175" t="str">
        <v/>
      </c>
      <c r="ABS103" s="175" t="str">
        <v/>
      </c>
      <c r="ABT103" s="175" t="str">
        <v/>
      </c>
      <c r="ABU103" s="175" t="str">
        <v/>
      </c>
      <c r="ABV103" s="175" t="str">
        <v/>
      </c>
      <c r="ABW103" s="175" t="str">
        <v/>
      </c>
      <c r="ABX103" s="175" t="str">
        <v/>
      </c>
      <c r="ABY103" s="175" t="str">
        <v/>
      </c>
      <c r="ABZ103" s="175" t="str">
        <v/>
      </c>
      <c r="ACA103" s="175" t="str">
        <v/>
      </c>
      <c r="ACB103" s="175" t="str">
        <v/>
      </c>
      <c r="ACC103" s="175" t="str">
        <v/>
      </c>
      <c r="ACD103" s="175" t="str">
        <v/>
      </c>
      <c r="ACE103" s="175" t="str">
        <v/>
      </c>
      <c r="ACF103" s="175" t="str">
        <v/>
      </c>
      <c r="ACG103" s="175" t="str">
        <v/>
      </c>
      <c r="ACH103" s="175" t="str">
        <v/>
      </c>
      <c r="ACI103" s="175" t="str">
        <v/>
      </c>
      <c r="ACJ103" s="175" t="str">
        <v/>
      </c>
      <c r="ACK103" s="175" t="str">
        <v/>
      </c>
      <c r="ACL103" s="175" t="str">
        <v/>
      </c>
      <c r="ACM103" s="175" t="str">
        <v/>
      </c>
      <c r="ACN103" s="175" t="str">
        <v/>
      </c>
      <c r="ACO103" s="175" t="str">
        <v/>
      </c>
      <c r="ACP103" s="175" t="str">
        <v/>
      </c>
      <c r="ACQ103" s="175" t="str">
        <v/>
      </c>
      <c r="ACR103" s="175" t="str">
        <v/>
      </c>
      <c r="ACS103" s="175" t="str">
        <v/>
      </c>
      <c r="ACT103" s="175" t="str">
        <v/>
      </c>
      <c r="ACU103" s="175" t="str">
        <v/>
      </c>
      <c r="ACV103" s="175" t="str">
        <v/>
      </c>
      <c r="ACW103" s="175" t="str">
        <v/>
      </c>
      <c r="ACX103" s="175" t="str">
        <v/>
      </c>
      <c r="ACY103" s="175" t="str">
        <v/>
      </c>
      <c r="ACZ103" s="175" t="str">
        <v/>
      </c>
      <c r="ADA103" s="175" t="str">
        <v/>
      </c>
      <c r="ADB103" s="175" t="str">
        <v/>
      </c>
      <c r="ADC103" s="175" t="str">
        <v/>
      </c>
      <c r="ADD103" s="175" t="str">
        <v/>
      </c>
      <c r="ADE103" s="175" t="str">
        <v/>
      </c>
      <c r="ADF103" s="175" t="str">
        <v/>
      </c>
      <c r="ADG103" s="175" t="str">
        <v/>
      </c>
      <c r="ADH103" s="175" t="str">
        <v/>
      </c>
      <c r="ADI103" s="175" t="str">
        <v/>
      </c>
      <c r="ADJ103" s="175" t="str">
        <v/>
      </c>
      <c r="ADK103" s="175" t="str">
        <v/>
      </c>
      <c r="ADL103" s="175" t="str">
        <v/>
      </c>
      <c r="ADM103" s="175" t="str">
        <v/>
      </c>
      <c r="ADN103" s="175" t="str">
        <v/>
      </c>
      <c r="ADO103" s="175" t="str">
        <v/>
      </c>
      <c r="ADP103" s="175" t="str">
        <v/>
      </c>
      <c r="ADQ103" s="175" t="str">
        <v/>
      </c>
      <c r="ADR103" s="175" t="str">
        <v/>
      </c>
      <c r="ADS103" s="175" t="str">
        <v/>
      </c>
      <c r="ADT103" s="175" t="str">
        <v/>
      </c>
      <c r="ADU103" s="175" t="str">
        <v/>
      </c>
      <c r="ADV103" s="175" t="str">
        <v/>
      </c>
      <c r="ADW103" s="175" t="str">
        <v/>
      </c>
      <c r="ADX103" s="175" t="str">
        <v/>
      </c>
      <c r="ADY103" s="175" t="str">
        <v/>
      </c>
      <c r="ADZ103" s="175" t="str">
        <v/>
      </c>
      <c r="AEA103" s="175" t="str">
        <v/>
      </c>
      <c r="AEB103" s="175" t="str">
        <v/>
      </c>
      <c r="AEC103" s="175" t="str">
        <v/>
      </c>
      <c r="AED103" s="175" t="str">
        <v/>
      </c>
      <c r="AEE103" s="175" t="str">
        <v/>
      </c>
      <c r="AEF103" s="175" t="str">
        <v/>
      </c>
      <c r="AEG103" s="175" t="str">
        <v/>
      </c>
      <c r="AEH103" s="175" t="str">
        <v/>
      </c>
      <c r="AEI103" s="175" t="str">
        <v/>
      </c>
      <c r="AEJ103" s="175" t="str">
        <v/>
      </c>
      <c r="AEK103" s="175" t="str">
        <v/>
      </c>
      <c r="AEL103" s="175" t="str">
        <v/>
      </c>
      <c r="AEM103" s="175" t="str">
        <v/>
      </c>
      <c r="AEN103" s="175" t="str">
        <v/>
      </c>
      <c r="AEO103" s="175" t="str">
        <v/>
      </c>
      <c r="AEP103" s="175" t="str">
        <v/>
      </c>
      <c r="AEQ103" s="175" t="str">
        <v/>
      </c>
      <c r="AER103" s="175" t="str">
        <v/>
      </c>
      <c r="AES103" s="175" t="str">
        <v/>
      </c>
      <c r="AET103" s="175" t="str">
        <v/>
      </c>
      <c r="AEU103" s="175" t="str">
        <v/>
      </c>
      <c r="AEV103" s="175" t="str">
        <v/>
      </c>
      <c r="AEW103" s="175" t="str">
        <v/>
      </c>
      <c r="AEX103" s="175" t="str">
        <v/>
      </c>
      <c r="AEY103" s="175" t="str">
        <v/>
      </c>
      <c r="AEZ103" s="175" t="str">
        <v/>
      </c>
      <c r="AFA103" s="175" t="str">
        <v/>
      </c>
      <c r="AFB103" s="175" t="str">
        <v/>
      </c>
      <c r="AFC103" s="175" t="str">
        <v/>
      </c>
      <c r="AFD103" s="175" t="str">
        <v/>
      </c>
      <c r="AFE103" s="175" t="str">
        <v/>
      </c>
      <c r="AFF103" s="175" t="str">
        <v/>
      </c>
      <c r="AFG103" s="175" t="str">
        <v/>
      </c>
      <c r="AFH103" s="175" t="str">
        <v/>
      </c>
      <c r="AFI103" s="175" t="str">
        <v/>
      </c>
      <c r="AFJ103" s="175" t="str">
        <v/>
      </c>
      <c r="AFK103" s="175" t="str">
        <v/>
      </c>
      <c r="AFL103" s="175" t="str">
        <v/>
      </c>
      <c r="AFM103" s="175" t="str">
        <v/>
      </c>
      <c r="AFN103" s="175" t="str">
        <v/>
      </c>
      <c r="AFO103" s="175" t="str">
        <v/>
      </c>
      <c r="AFP103" s="175" t="str">
        <v/>
      </c>
      <c r="AFQ103" s="175" t="str">
        <v/>
      </c>
      <c r="AFR103" s="175" t="str">
        <v/>
      </c>
      <c r="AFS103" s="175" t="str">
        <v/>
      </c>
      <c r="AFT103" s="175" t="str">
        <v/>
      </c>
      <c r="AFU103" s="175" t="str">
        <v/>
      </c>
      <c r="AFV103" s="175" t="str">
        <v/>
      </c>
      <c r="AFW103" s="175" t="str">
        <v/>
      </c>
      <c r="AFX103" s="175" t="str">
        <v/>
      </c>
      <c r="AFY103" s="175" t="str">
        <v/>
      </c>
      <c r="AFZ103" s="175" t="str">
        <v/>
      </c>
      <c r="AGA103" s="175" t="str">
        <v/>
      </c>
      <c r="AGB103" s="175" t="str">
        <v/>
      </c>
      <c r="AGC103" s="175" t="str">
        <v/>
      </c>
      <c r="AGD103" s="175" t="str">
        <v/>
      </c>
      <c r="AGE103" s="175" t="str">
        <v/>
      </c>
      <c r="AGF103" s="175" t="str">
        <v/>
      </c>
      <c r="AGG103" s="175" t="str">
        <v/>
      </c>
      <c r="AGH103" s="175" t="str">
        <v/>
      </c>
      <c r="AGI103" s="175" t="str">
        <v/>
      </c>
      <c r="AGJ103" s="175" t="str">
        <v/>
      </c>
      <c r="AGK103" s="175" t="str">
        <v/>
      </c>
      <c r="AGL103" s="175" t="str">
        <v/>
      </c>
      <c r="AGM103" s="175" t="str">
        <v/>
      </c>
      <c r="AGN103" s="175" t="str">
        <v/>
      </c>
      <c r="AGO103" s="175" t="str">
        <v/>
      </c>
      <c r="AGP103" s="175" t="str">
        <v/>
      </c>
      <c r="AGQ103" s="175" t="str">
        <v/>
      </c>
      <c r="AGR103" s="175" t="str">
        <v/>
      </c>
      <c r="AGS103" s="175" t="str">
        <v/>
      </c>
      <c r="AGT103" s="175" t="str">
        <v/>
      </c>
      <c r="AGU103" s="175" t="str">
        <v/>
      </c>
      <c r="AGV103" s="175" t="str">
        <v/>
      </c>
      <c r="AGW103" s="175" t="str">
        <v/>
      </c>
      <c r="AGX103" s="175" t="str">
        <v/>
      </c>
      <c r="AGY103" s="175" t="str">
        <v/>
      </c>
      <c r="AGZ103" s="175" t="str">
        <v/>
      </c>
      <c r="AHA103" s="175" t="str">
        <v/>
      </c>
      <c r="AHB103" s="175" t="str">
        <v/>
      </c>
      <c r="AHC103" s="175" t="str">
        <v/>
      </c>
      <c r="AHD103" s="175" t="str">
        <v/>
      </c>
      <c r="AHE103" s="175" t="str">
        <v/>
      </c>
      <c r="AHF103" s="175" t="str">
        <v/>
      </c>
      <c r="AHG103" s="175" t="str">
        <v/>
      </c>
      <c r="AHH103" s="175" t="str">
        <v/>
      </c>
      <c r="AHI103" s="175" t="str">
        <v/>
      </c>
      <c r="AHJ103" s="175" t="str">
        <v/>
      </c>
      <c r="AHK103" s="175" t="str">
        <v/>
      </c>
      <c r="AHL103" s="175" t="str">
        <v/>
      </c>
      <c r="AHM103" s="175" t="str">
        <v/>
      </c>
      <c r="AHN103" s="175" t="str">
        <v/>
      </c>
      <c r="AHO103" s="175" t="str">
        <v/>
      </c>
      <c r="AHP103" s="175" t="str">
        <v/>
      </c>
      <c r="AHQ103" s="175" t="str">
        <v/>
      </c>
      <c r="AHR103" s="175" t="str">
        <v/>
      </c>
      <c r="AHS103" s="175" t="str">
        <v/>
      </c>
      <c r="AHT103" s="175" t="str">
        <v/>
      </c>
      <c r="AHU103" s="175" t="str">
        <v/>
      </c>
      <c r="AHV103" s="175" t="str">
        <v/>
      </c>
      <c r="AHW103" s="175" t="str">
        <v/>
      </c>
      <c r="AHX103" s="175" t="str">
        <v/>
      </c>
      <c r="AHY103" s="175" t="str">
        <v/>
      </c>
      <c r="AHZ103" s="175" t="str">
        <v/>
      </c>
      <c r="AIA103" s="175" t="str">
        <v/>
      </c>
      <c r="AIB103" s="175" t="str">
        <v/>
      </c>
      <c r="AIC103" s="175" t="str">
        <v/>
      </c>
      <c r="AID103" s="175" t="str">
        <v/>
      </c>
      <c r="AIE103" s="175" t="str">
        <v/>
      </c>
      <c r="AIF103" s="175" t="str">
        <v/>
      </c>
      <c r="AIG103" s="175" t="str">
        <v/>
      </c>
      <c r="AIH103" s="175" t="str">
        <v/>
      </c>
      <c r="AII103" s="175" t="str">
        <v/>
      </c>
      <c r="AIJ103" s="175" t="str">
        <v/>
      </c>
      <c r="AIK103" s="175" t="str">
        <v/>
      </c>
      <c r="AIL103" s="175" t="str">
        <v/>
      </c>
      <c r="AIM103" s="175" t="str">
        <v/>
      </c>
      <c r="AIN103" s="175" t="str">
        <v/>
      </c>
      <c r="AIO103" s="175" t="str">
        <v/>
      </c>
      <c r="AIP103" s="175" t="str">
        <v/>
      </c>
      <c r="AIQ103" s="175" t="str">
        <v/>
      </c>
      <c r="AIR103" s="175" t="str">
        <v/>
      </c>
      <c r="AIS103" s="175" t="str">
        <v/>
      </c>
      <c r="AIT103" s="175" t="str">
        <v/>
      </c>
      <c r="AIU103" s="175" t="str">
        <v/>
      </c>
      <c r="AIV103" s="175" t="str">
        <v/>
      </c>
      <c r="AIW103" s="175" t="str">
        <v/>
      </c>
      <c r="AIX103" s="175" t="str">
        <v/>
      </c>
      <c r="AIY103" s="175" t="str">
        <v/>
      </c>
      <c r="AIZ103" s="175" t="str">
        <v/>
      </c>
      <c r="AJA103" s="175" t="str">
        <v/>
      </c>
      <c r="AJB103" s="175" t="str">
        <v/>
      </c>
      <c r="AJC103" s="175" t="str">
        <v/>
      </c>
      <c r="AJD103" s="175" t="str">
        <v/>
      </c>
      <c r="AJE103" s="175" t="str">
        <v/>
      </c>
      <c r="AJF103" s="175" t="str">
        <v/>
      </c>
      <c r="AJG103" s="175" t="str">
        <v/>
      </c>
      <c r="AJH103" s="175" t="str">
        <v/>
      </c>
      <c r="AJI103" s="175" t="str">
        <v/>
      </c>
      <c r="AJJ103" s="175" t="str">
        <v/>
      </c>
      <c r="AJK103" s="175" t="str">
        <v/>
      </c>
      <c r="AJL103" s="175" t="str">
        <v/>
      </c>
      <c r="AJM103" s="175" t="str">
        <v/>
      </c>
      <c r="AJN103" s="175" t="str">
        <v/>
      </c>
      <c r="AJO103" s="175" t="str">
        <v/>
      </c>
      <c r="AJP103" s="175" t="str">
        <v/>
      </c>
      <c r="AJQ103" s="175" t="str">
        <v/>
      </c>
      <c r="AJR103" s="175" t="str">
        <v/>
      </c>
      <c r="AJS103" s="175" t="str">
        <v/>
      </c>
      <c r="AJT103" s="175" t="str">
        <v/>
      </c>
      <c r="AJU103" s="175" t="str">
        <v/>
      </c>
      <c r="AJV103" s="175" t="str">
        <v/>
      </c>
      <c r="AJW103" s="175" t="str">
        <v/>
      </c>
      <c r="AJX103" s="175" t="str">
        <v/>
      </c>
      <c r="AJY103" s="175" t="str">
        <v/>
      </c>
      <c r="AJZ103" s="175" t="str">
        <v/>
      </c>
      <c r="AKA103" s="175" t="str">
        <v/>
      </c>
      <c r="AKB103" s="175" t="str">
        <v/>
      </c>
      <c r="AKC103" s="175" t="str">
        <v/>
      </c>
      <c r="AKD103" s="175" t="str">
        <v/>
      </c>
      <c r="AKE103" s="175" t="str">
        <v/>
      </c>
      <c r="AKF103" s="175" t="str">
        <v/>
      </c>
      <c r="AKG103" s="175" t="str">
        <v/>
      </c>
      <c r="AKH103" s="175" t="str">
        <v/>
      </c>
      <c r="AKI103" s="175" t="str">
        <v/>
      </c>
      <c r="AKJ103" s="175" t="str">
        <v/>
      </c>
      <c r="AKK103" s="175" t="str">
        <v/>
      </c>
      <c r="AKL103" s="175" t="str">
        <v/>
      </c>
      <c r="AKM103" s="175" t="str">
        <v/>
      </c>
      <c r="AKN103" s="175" t="str">
        <v/>
      </c>
      <c r="AKO103" s="175" t="str">
        <v/>
      </c>
      <c r="AKP103" s="175" t="str">
        <v/>
      </c>
      <c r="AKQ103" s="175" t="str">
        <v/>
      </c>
      <c r="AKR103" s="175" t="str">
        <v/>
      </c>
      <c r="AKS103" s="175" t="str">
        <v/>
      </c>
      <c r="AKT103" s="175" t="str">
        <v/>
      </c>
      <c r="AKU103" s="175" t="str">
        <v/>
      </c>
      <c r="AKV103" s="175" t="str">
        <v/>
      </c>
      <c r="AKW103" s="175" t="str">
        <v/>
      </c>
      <c r="AKX103" s="175" t="str">
        <v/>
      </c>
      <c r="AKY103" s="175" t="str">
        <v/>
      </c>
      <c r="AKZ103" s="175" t="str">
        <v/>
      </c>
      <c r="ALA103" s="175" t="str">
        <v/>
      </c>
      <c r="ALB103" s="175" t="str">
        <v/>
      </c>
      <c r="ALC103" s="175" t="str">
        <v/>
      </c>
      <c r="ALD103" s="175" t="str">
        <v/>
      </c>
      <c r="ALE103" s="175" t="str">
        <v/>
      </c>
      <c r="ALF103" s="175" t="str">
        <v/>
      </c>
      <c r="ALG103" s="175" t="str">
        <v/>
      </c>
      <c r="ALH103" s="175" t="str">
        <v/>
      </c>
      <c r="ALI103" s="175" t="str">
        <v/>
      </c>
      <c r="ALJ103" s="175" t="str">
        <v/>
      </c>
      <c r="ALK103" s="175" t="str">
        <v/>
      </c>
      <c r="ALL103" s="175" t="str">
        <v/>
      </c>
      <c r="ALM103" s="175" t="str">
        <v/>
      </c>
      <c r="ALN103" s="175" t="str">
        <v/>
      </c>
      <c r="ALO103" s="175" t="str">
        <v/>
      </c>
      <c r="ALP103" s="175" t="str">
        <v/>
      </c>
      <c r="ALQ103" s="175" t="str">
        <v/>
      </c>
      <c r="ALR103" s="175" t="str">
        <v/>
      </c>
      <c r="ALS103" s="175" t="str">
        <v/>
      </c>
      <c r="ALT103" s="175" t="str">
        <v/>
      </c>
      <c r="ALU103" s="175" t="str">
        <v/>
      </c>
      <c r="ALV103" s="175" t="str">
        <v/>
      </c>
      <c r="ALW103" s="175" t="str">
        <v/>
      </c>
      <c r="ALX103" s="176" t="str">
        <v/>
      </c>
    </row>
    <row r="104" spans="1:1012" ht="14.4" customHeight="1" x14ac:dyDescent="0.3">
      <c r="A104" s="98" t="str">
        <f t="shared" si="1"/>
        <v/>
      </c>
      <c r="B104" s="190" t="str">
        <f>IF(Calculations[[#This Row],[Adoption Year]]&lt;=Plan_Yrs,Inv*(1+YoY_Inv)^Calculations[[#This Row],[Adoption Year]],"")</f>
        <v/>
      </c>
      <c r="C104" s="190" t="str">
        <f>IF(Calculations[[#This Row],[Adoption Year]]&lt;= Plan_Yrs, Calculations[[#This Row],[Investment]]/(1+DR)^Calculations[[#This Row],[Adoption Year]],"")</f>
        <v/>
      </c>
      <c r="D104" s="190" t="str">
        <f>IF(Calculations[[#This Row],[Adoption Year]]&lt;=Plan_Yrs,
   IF(DR=0,
      Ben*((1+YoY_Ben))^Calculations[[#This Row],[Adoption Year]] * Ben_Life / (1+DR)^Calculations[[#This Row],[Adoption Year]],
      Ben * ((1+YoY_Ben)/(1+DR))^Calculations[[#This Row],[Adoption Year]] * (1 - (1/(1+DR))^Ben_Life) / DR
   ),
   ""
)</f>
        <v/>
      </c>
      <c r="E104" s="190" t="str">
        <f>IF(Calculations[[#This Row],[Adoption Year]]&lt;= Plan_Yrs,Calculations[[#This Row],[Lifetime Benefits PV]]-Calculations[[#This Row],[Investment PV]],"")</f>
        <v/>
      </c>
      <c r="F104" s="190" t="str">
        <f>IF(Calculations[[#This Row],[Adoption Year]]&lt;= Plan_Yrs, MAX(Calculations[NPV])-Calculations[[#This Row],[NPV]],"")</f>
        <v/>
      </c>
      <c r="G104" s="191" t="str">
        <f>IF(Calculations[[#This Row],[Adoption Year]]&lt;= Plan_Yrs, AVERAGE(M104:ALX104),"")</f>
        <v/>
      </c>
      <c r="H104" s="192" t="str">
        <f>IF(Calculations[[#This Row],[Adoption Year]]&lt;= Plan_Yrs, MAX(Calculations[NPV Mean])-Calculations[[#This Row],[NPV Mean]],"")</f>
        <v/>
      </c>
      <c r="I104"/>
      <c r="J104" s="7"/>
      <c r="K104" s="66">
        <v>37</v>
      </c>
      <c r="L104" s="180" t="str">
        <f>Calculations[[#This Row],[NPV]]</f>
        <v/>
      </c>
      <c r="M104" s="175" t="str">
        <v/>
      </c>
      <c r="N104" s="175" t="str">
        <v/>
      </c>
      <c r="O104" s="175" t="str">
        <v/>
      </c>
      <c r="P104" s="175" t="str">
        <v/>
      </c>
      <c r="Q104" s="175" t="str">
        <v/>
      </c>
      <c r="R104" s="175" t="str">
        <v/>
      </c>
      <c r="S104" s="175" t="str">
        <v/>
      </c>
      <c r="T104" s="175" t="str">
        <v/>
      </c>
      <c r="U104" s="175" t="str">
        <v/>
      </c>
      <c r="V104" s="175" t="str">
        <v/>
      </c>
      <c r="W104" s="175" t="str">
        <v/>
      </c>
      <c r="X104" s="175" t="str">
        <v/>
      </c>
      <c r="Y104" s="175" t="str">
        <v/>
      </c>
      <c r="Z104" s="175" t="str">
        <v/>
      </c>
      <c r="AA104" s="175" t="str">
        <v/>
      </c>
      <c r="AB104" s="175" t="str">
        <v/>
      </c>
      <c r="AC104" s="175" t="str">
        <v/>
      </c>
      <c r="AD104" s="175" t="str">
        <v/>
      </c>
      <c r="AE104" s="175" t="str">
        <v/>
      </c>
      <c r="AF104" s="175" t="str">
        <v/>
      </c>
      <c r="AG104" s="175" t="str">
        <v/>
      </c>
      <c r="AH104" s="175" t="str">
        <v/>
      </c>
      <c r="AI104" s="175" t="str">
        <v/>
      </c>
      <c r="AJ104" s="175" t="str">
        <v/>
      </c>
      <c r="AK104" s="175" t="str">
        <v/>
      </c>
      <c r="AL104" s="175" t="str">
        <v/>
      </c>
      <c r="AM104" s="175" t="str">
        <v/>
      </c>
      <c r="AN104" s="175" t="str">
        <v/>
      </c>
      <c r="AO104" s="175" t="str">
        <v/>
      </c>
      <c r="AP104" s="175" t="str">
        <v/>
      </c>
      <c r="AQ104" s="175" t="str">
        <v/>
      </c>
      <c r="AR104" s="175" t="str">
        <v/>
      </c>
      <c r="AS104" s="175" t="str">
        <v/>
      </c>
      <c r="AT104" s="175" t="str">
        <v/>
      </c>
      <c r="AU104" s="175" t="str">
        <v/>
      </c>
      <c r="AV104" s="175" t="str">
        <v/>
      </c>
      <c r="AW104" s="175" t="str">
        <v/>
      </c>
      <c r="AX104" s="175" t="str">
        <v/>
      </c>
      <c r="AY104" s="175" t="str">
        <v/>
      </c>
      <c r="AZ104" s="175" t="str">
        <v/>
      </c>
      <c r="BA104" s="175" t="str">
        <v/>
      </c>
      <c r="BB104" s="175" t="str">
        <v/>
      </c>
      <c r="BC104" s="175" t="str">
        <v/>
      </c>
      <c r="BD104" s="175" t="str">
        <v/>
      </c>
      <c r="BE104" s="175" t="str">
        <v/>
      </c>
      <c r="BF104" s="175" t="str">
        <v/>
      </c>
      <c r="BG104" s="175" t="str">
        <v/>
      </c>
      <c r="BH104" s="175" t="str">
        <v/>
      </c>
      <c r="BI104" s="175" t="str">
        <v/>
      </c>
      <c r="BJ104" s="175" t="str">
        <v/>
      </c>
      <c r="BK104" s="175" t="str">
        <v/>
      </c>
      <c r="BL104" s="175" t="str">
        <v/>
      </c>
      <c r="BM104" s="175" t="str">
        <v/>
      </c>
      <c r="BN104" s="175" t="str">
        <v/>
      </c>
      <c r="BO104" s="175" t="str">
        <v/>
      </c>
      <c r="BP104" s="175" t="str">
        <v/>
      </c>
      <c r="BQ104" s="175" t="str">
        <v/>
      </c>
      <c r="BR104" s="175" t="str">
        <v/>
      </c>
      <c r="BS104" s="175" t="str">
        <v/>
      </c>
      <c r="BT104" s="175" t="str">
        <v/>
      </c>
      <c r="BU104" s="175" t="str">
        <v/>
      </c>
      <c r="BV104" s="175" t="str">
        <v/>
      </c>
      <c r="BW104" s="175" t="str">
        <v/>
      </c>
      <c r="BX104" s="175" t="str">
        <v/>
      </c>
      <c r="BY104" s="175" t="str">
        <v/>
      </c>
      <c r="BZ104" s="175" t="str">
        <v/>
      </c>
      <c r="CA104" s="175" t="str">
        <v/>
      </c>
      <c r="CB104" s="175" t="str">
        <v/>
      </c>
      <c r="CC104" s="175" t="str">
        <v/>
      </c>
      <c r="CD104" s="175" t="str">
        <v/>
      </c>
      <c r="CE104" s="175" t="str">
        <v/>
      </c>
      <c r="CF104" s="175" t="str">
        <v/>
      </c>
      <c r="CG104" s="175" t="str">
        <v/>
      </c>
      <c r="CH104" s="175" t="str">
        <v/>
      </c>
      <c r="CI104" s="175" t="str">
        <v/>
      </c>
      <c r="CJ104" s="175" t="str">
        <v/>
      </c>
      <c r="CK104" s="175" t="str">
        <v/>
      </c>
      <c r="CL104" s="175" t="str">
        <v/>
      </c>
      <c r="CM104" s="175" t="str">
        <v/>
      </c>
      <c r="CN104" s="175" t="str">
        <v/>
      </c>
      <c r="CO104" s="175" t="str">
        <v/>
      </c>
      <c r="CP104" s="175" t="str">
        <v/>
      </c>
      <c r="CQ104" s="175" t="str">
        <v/>
      </c>
      <c r="CR104" s="175" t="str">
        <v/>
      </c>
      <c r="CS104" s="175" t="str">
        <v/>
      </c>
      <c r="CT104" s="175" t="str">
        <v/>
      </c>
      <c r="CU104" s="175" t="str">
        <v/>
      </c>
      <c r="CV104" s="175" t="str">
        <v/>
      </c>
      <c r="CW104" s="175" t="str">
        <v/>
      </c>
      <c r="CX104" s="175" t="str">
        <v/>
      </c>
      <c r="CY104" s="175" t="str">
        <v/>
      </c>
      <c r="CZ104" s="175" t="str">
        <v/>
      </c>
      <c r="DA104" s="175" t="str">
        <v/>
      </c>
      <c r="DB104" s="175" t="str">
        <v/>
      </c>
      <c r="DC104" s="175" t="str">
        <v/>
      </c>
      <c r="DD104" s="175" t="str">
        <v/>
      </c>
      <c r="DE104" s="175" t="str">
        <v/>
      </c>
      <c r="DF104" s="175" t="str">
        <v/>
      </c>
      <c r="DG104" s="175" t="str">
        <v/>
      </c>
      <c r="DH104" s="175" t="str">
        <v/>
      </c>
      <c r="DI104" s="175" t="str">
        <v/>
      </c>
      <c r="DJ104" s="175" t="str">
        <v/>
      </c>
      <c r="DK104" s="175" t="str">
        <v/>
      </c>
      <c r="DL104" s="175" t="str">
        <v/>
      </c>
      <c r="DM104" s="175" t="str">
        <v/>
      </c>
      <c r="DN104" s="175" t="str">
        <v/>
      </c>
      <c r="DO104" s="175" t="str">
        <v/>
      </c>
      <c r="DP104" s="175" t="str">
        <v/>
      </c>
      <c r="DQ104" s="175" t="str">
        <v/>
      </c>
      <c r="DR104" s="175" t="str">
        <v/>
      </c>
      <c r="DS104" s="175" t="str">
        <v/>
      </c>
      <c r="DT104" s="175" t="str">
        <v/>
      </c>
      <c r="DU104" s="175" t="str">
        <v/>
      </c>
      <c r="DV104" s="175" t="str">
        <v/>
      </c>
      <c r="DW104" s="175" t="str">
        <v/>
      </c>
      <c r="DX104" s="175" t="str">
        <v/>
      </c>
      <c r="DY104" s="175" t="str">
        <v/>
      </c>
      <c r="DZ104" s="175" t="str">
        <v/>
      </c>
      <c r="EA104" s="175" t="str">
        <v/>
      </c>
      <c r="EB104" s="175" t="str">
        <v/>
      </c>
      <c r="EC104" s="175" t="str">
        <v/>
      </c>
      <c r="ED104" s="175" t="str">
        <v/>
      </c>
      <c r="EE104" s="175" t="str">
        <v/>
      </c>
      <c r="EF104" s="175" t="str">
        <v/>
      </c>
      <c r="EG104" s="175" t="str">
        <v/>
      </c>
      <c r="EH104" s="175" t="str">
        <v/>
      </c>
      <c r="EI104" s="175" t="str">
        <v/>
      </c>
      <c r="EJ104" s="175" t="str">
        <v/>
      </c>
      <c r="EK104" s="175" t="str">
        <v/>
      </c>
      <c r="EL104" s="175" t="str">
        <v/>
      </c>
      <c r="EM104" s="175" t="str">
        <v/>
      </c>
      <c r="EN104" s="175" t="str">
        <v/>
      </c>
      <c r="EO104" s="175" t="str">
        <v/>
      </c>
      <c r="EP104" s="175" t="str">
        <v/>
      </c>
      <c r="EQ104" s="175" t="str">
        <v/>
      </c>
      <c r="ER104" s="175" t="str">
        <v/>
      </c>
      <c r="ES104" s="175" t="str">
        <v/>
      </c>
      <c r="ET104" s="175" t="str">
        <v/>
      </c>
      <c r="EU104" s="175" t="str">
        <v/>
      </c>
      <c r="EV104" s="175" t="str">
        <v/>
      </c>
      <c r="EW104" s="175" t="str">
        <v/>
      </c>
      <c r="EX104" s="175" t="str">
        <v/>
      </c>
      <c r="EY104" s="175" t="str">
        <v/>
      </c>
      <c r="EZ104" s="175" t="str">
        <v/>
      </c>
      <c r="FA104" s="175" t="str">
        <v/>
      </c>
      <c r="FB104" s="175" t="str">
        <v/>
      </c>
      <c r="FC104" s="175" t="str">
        <v/>
      </c>
      <c r="FD104" s="175" t="str">
        <v/>
      </c>
      <c r="FE104" s="175" t="str">
        <v/>
      </c>
      <c r="FF104" s="175" t="str">
        <v/>
      </c>
      <c r="FG104" s="175" t="str">
        <v/>
      </c>
      <c r="FH104" s="175" t="str">
        <v/>
      </c>
      <c r="FI104" s="175" t="str">
        <v/>
      </c>
      <c r="FJ104" s="175" t="str">
        <v/>
      </c>
      <c r="FK104" s="175" t="str">
        <v/>
      </c>
      <c r="FL104" s="175" t="str">
        <v/>
      </c>
      <c r="FM104" s="175" t="str">
        <v/>
      </c>
      <c r="FN104" s="175" t="str">
        <v/>
      </c>
      <c r="FO104" s="175" t="str">
        <v/>
      </c>
      <c r="FP104" s="175" t="str">
        <v/>
      </c>
      <c r="FQ104" s="175" t="str">
        <v/>
      </c>
      <c r="FR104" s="175" t="str">
        <v/>
      </c>
      <c r="FS104" s="175" t="str">
        <v/>
      </c>
      <c r="FT104" s="175" t="str">
        <v/>
      </c>
      <c r="FU104" s="175" t="str">
        <v/>
      </c>
      <c r="FV104" s="175" t="str">
        <v/>
      </c>
      <c r="FW104" s="175" t="str">
        <v/>
      </c>
      <c r="FX104" s="175" t="str">
        <v/>
      </c>
      <c r="FY104" s="175" t="str">
        <v/>
      </c>
      <c r="FZ104" s="175" t="str">
        <v/>
      </c>
      <c r="GA104" s="175" t="str">
        <v/>
      </c>
      <c r="GB104" s="175" t="str">
        <v/>
      </c>
      <c r="GC104" s="175" t="str">
        <v/>
      </c>
      <c r="GD104" s="175" t="str">
        <v/>
      </c>
      <c r="GE104" s="175" t="str">
        <v/>
      </c>
      <c r="GF104" s="175" t="str">
        <v/>
      </c>
      <c r="GG104" s="175" t="str">
        <v/>
      </c>
      <c r="GH104" s="175" t="str">
        <v/>
      </c>
      <c r="GI104" s="175" t="str">
        <v/>
      </c>
      <c r="GJ104" s="175" t="str">
        <v/>
      </c>
      <c r="GK104" s="175" t="str">
        <v/>
      </c>
      <c r="GL104" s="175" t="str">
        <v/>
      </c>
      <c r="GM104" s="175" t="str">
        <v/>
      </c>
      <c r="GN104" s="175" t="str">
        <v/>
      </c>
      <c r="GO104" s="175" t="str">
        <v/>
      </c>
      <c r="GP104" s="175" t="str">
        <v/>
      </c>
      <c r="GQ104" s="175" t="str">
        <v/>
      </c>
      <c r="GR104" s="175" t="str">
        <v/>
      </c>
      <c r="GS104" s="175" t="str">
        <v/>
      </c>
      <c r="GT104" s="175" t="str">
        <v/>
      </c>
      <c r="GU104" s="175" t="str">
        <v/>
      </c>
      <c r="GV104" s="175" t="str">
        <v/>
      </c>
      <c r="GW104" s="175" t="str">
        <v/>
      </c>
      <c r="GX104" s="175" t="str">
        <v/>
      </c>
      <c r="GY104" s="175" t="str">
        <v/>
      </c>
      <c r="GZ104" s="175" t="str">
        <v/>
      </c>
      <c r="HA104" s="175" t="str">
        <v/>
      </c>
      <c r="HB104" s="175" t="str">
        <v/>
      </c>
      <c r="HC104" s="175" t="str">
        <v/>
      </c>
      <c r="HD104" s="175" t="str">
        <v/>
      </c>
      <c r="HE104" s="175" t="str">
        <v/>
      </c>
      <c r="HF104" s="175" t="str">
        <v/>
      </c>
      <c r="HG104" s="175" t="str">
        <v/>
      </c>
      <c r="HH104" s="175" t="str">
        <v/>
      </c>
      <c r="HI104" s="175" t="str">
        <v/>
      </c>
      <c r="HJ104" s="175" t="str">
        <v/>
      </c>
      <c r="HK104" s="175" t="str">
        <v/>
      </c>
      <c r="HL104" s="175" t="str">
        <v/>
      </c>
      <c r="HM104" s="175" t="str">
        <v/>
      </c>
      <c r="HN104" s="175" t="str">
        <v/>
      </c>
      <c r="HO104" s="175" t="str">
        <v/>
      </c>
      <c r="HP104" s="175" t="str">
        <v/>
      </c>
      <c r="HQ104" s="175" t="str">
        <v/>
      </c>
      <c r="HR104" s="175" t="str">
        <v/>
      </c>
      <c r="HS104" s="175" t="str">
        <v/>
      </c>
      <c r="HT104" s="175" t="str">
        <v/>
      </c>
      <c r="HU104" s="175" t="str">
        <v/>
      </c>
      <c r="HV104" s="175" t="str">
        <v/>
      </c>
      <c r="HW104" s="175" t="str">
        <v/>
      </c>
      <c r="HX104" s="175" t="str">
        <v/>
      </c>
      <c r="HY104" s="175" t="str">
        <v/>
      </c>
      <c r="HZ104" s="175" t="str">
        <v/>
      </c>
      <c r="IA104" s="175" t="str">
        <v/>
      </c>
      <c r="IB104" s="175" t="str">
        <v/>
      </c>
      <c r="IC104" s="175" t="str">
        <v/>
      </c>
      <c r="ID104" s="175" t="str">
        <v/>
      </c>
      <c r="IE104" s="175" t="str">
        <v/>
      </c>
      <c r="IF104" s="175" t="str">
        <v/>
      </c>
      <c r="IG104" s="175" t="str">
        <v/>
      </c>
      <c r="IH104" s="175" t="str">
        <v/>
      </c>
      <c r="II104" s="175" t="str">
        <v/>
      </c>
      <c r="IJ104" s="175" t="str">
        <v/>
      </c>
      <c r="IK104" s="175" t="str">
        <v/>
      </c>
      <c r="IL104" s="175" t="str">
        <v/>
      </c>
      <c r="IM104" s="175" t="str">
        <v/>
      </c>
      <c r="IN104" s="175" t="str">
        <v/>
      </c>
      <c r="IO104" s="175" t="str">
        <v/>
      </c>
      <c r="IP104" s="175" t="str">
        <v/>
      </c>
      <c r="IQ104" s="175" t="str">
        <v/>
      </c>
      <c r="IR104" s="175" t="str">
        <v/>
      </c>
      <c r="IS104" s="175" t="str">
        <v/>
      </c>
      <c r="IT104" s="175" t="str">
        <v/>
      </c>
      <c r="IU104" s="175" t="str">
        <v/>
      </c>
      <c r="IV104" s="175" t="str">
        <v/>
      </c>
      <c r="IW104" s="175" t="str">
        <v/>
      </c>
      <c r="IX104" s="175" t="str">
        <v/>
      </c>
      <c r="IY104" s="175" t="str">
        <v/>
      </c>
      <c r="IZ104" s="175" t="str">
        <v/>
      </c>
      <c r="JA104" s="175" t="str">
        <v/>
      </c>
      <c r="JB104" s="175" t="str">
        <v/>
      </c>
      <c r="JC104" s="175" t="str">
        <v/>
      </c>
      <c r="JD104" s="175" t="str">
        <v/>
      </c>
      <c r="JE104" s="175" t="str">
        <v/>
      </c>
      <c r="JF104" s="175" t="str">
        <v/>
      </c>
      <c r="JG104" s="175" t="str">
        <v/>
      </c>
      <c r="JH104" s="175" t="str">
        <v/>
      </c>
      <c r="JI104" s="175" t="str">
        <v/>
      </c>
      <c r="JJ104" s="175" t="str">
        <v/>
      </c>
      <c r="JK104" s="175" t="str">
        <v/>
      </c>
      <c r="JL104" s="175" t="str">
        <v/>
      </c>
      <c r="JM104" s="175" t="str">
        <v/>
      </c>
      <c r="JN104" s="175" t="str">
        <v/>
      </c>
      <c r="JO104" s="175" t="str">
        <v/>
      </c>
      <c r="JP104" s="175" t="str">
        <v/>
      </c>
      <c r="JQ104" s="175" t="str">
        <v/>
      </c>
      <c r="JR104" s="175" t="str">
        <v/>
      </c>
      <c r="JS104" s="175" t="str">
        <v/>
      </c>
      <c r="JT104" s="175" t="str">
        <v/>
      </c>
      <c r="JU104" s="175" t="str">
        <v/>
      </c>
      <c r="JV104" s="175" t="str">
        <v/>
      </c>
      <c r="JW104" s="175" t="str">
        <v/>
      </c>
      <c r="JX104" s="175" t="str">
        <v/>
      </c>
      <c r="JY104" s="175" t="str">
        <v/>
      </c>
      <c r="JZ104" s="175" t="str">
        <v/>
      </c>
      <c r="KA104" s="175" t="str">
        <v/>
      </c>
      <c r="KB104" s="175" t="str">
        <v/>
      </c>
      <c r="KC104" s="175" t="str">
        <v/>
      </c>
      <c r="KD104" s="175" t="str">
        <v/>
      </c>
      <c r="KE104" s="175" t="str">
        <v/>
      </c>
      <c r="KF104" s="175" t="str">
        <v/>
      </c>
      <c r="KG104" s="175" t="str">
        <v/>
      </c>
      <c r="KH104" s="175" t="str">
        <v/>
      </c>
      <c r="KI104" s="175" t="str">
        <v/>
      </c>
      <c r="KJ104" s="175" t="str">
        <v/>
      </c>
      <c r="KK104" s="175" t="str">
        <v/>
      </c>
      <c r="KL104" s="175" t="str">
        <v/>
      </c>
      <c r="KM104" s="175" t="str">
        <v/>
      </c>
      <c r="KN104" s="175" t="str">
        <v/>
      </c>
      <c r="KO104" s="175" t="str">
        <v/>
      </c>
      <c r="KP104" s="175" t="str">
        <v/>
      </c>
      <c r="KQ104" s="175" t="str">
        <v/>
      </c>
      <c r="KR104" s="175" t="str">
        <v/>
      </c>
      <c r="KS104" s="175" t="str">
        <v/>
      </c>
      <c r="KT104" s="175" t="str">
        <v/>
      </c>
      <c r="KU104" s="175" t="str">
        <v/>
      </c>
      <c r="KV104" s="175" t="str">
        <v/>
      </c>
      <c r="KW104" s="175" t="str">
        <v/>
      </c>
      <c r="KX104" s="175" t="str">
        <v/>
      </c>
      <c r="KY104" s="175" t="str">
        <v/>
      </c>
      <c r="KZ104" s="175" t="str">
        <v/>
      </c>
      <c r="LA104" s="175" t="str">
        <v/>
      </c>
      <c r="LB104" s="175" t="str">
        <v/>
      </c>
      <c r="LC104" s="175" t="str">
        <v/>
      </c>
      <c r="LD104" s="175" t="str">
        <v/>
      </c>
      <c r="LE104" s="175" t="str">
        <v/>
      </c>
      <c r="LF104" s="175" t="str">
        <v/>
      </c>
      <c r="LG104" s="175" t="str">
        <v/>
      </c>
      <c r="LH104" s="175" t="str">
        <v/>
      </c>
      <c r="LI104" s="175" t="str">
        <v/>
      </c>
      <c r="LJ104" s="175" t="str">
        <v/>
      </c>
      <c r="LK104" s="175" t="str">
        <v/>
      </c>
      <c r="LL104" s="175" t="str">
        <v/>
      </c>
      <c r="LM104" s="175" t="str">
        <v/>
      </c>
      <c r="LN104" s="175" t="str">
        <v/>
      </c>
      <c r="LO104" s="175" t="str">
        <v/>
      </c>
      <c r="LP104" s="175" t="str">
        <v/>
      </c>
      <c r="LQ104" s="175" t="str">
        <v/>
      </c>
      <c r="LR104" s="175" t="str">
        <v/>
      </c>
      <c r="LS104" s="175" t="str">
        <v/>
      </c>
      <c r="LT104" s="175" t="str">
        <v/>
      </c>
      <c r="LU104" s="175" t="str">
        <v/>
      </c>
      <c r="LV104" s="175" t="str">
        <v/>
      </c>
      <c r="LW104" s="175" t="str">
        <v/>
      </c>
      <c r="LX104" s="175" t="str">
        <v/>
      </c>
      <c r="LY104" s="175" t="str">
        <v/>
      </c>
      <c r="LZ104" s="175" t="str">
        <v/>
      </c>
      <c r="MA104" s="175" t="str">
        <v/>
      </c>
      <c r="MB104" s="175" t="str">
        <v/>
      </c>
      <c r="MC104" s="175" t="str">
        <v/>
      </c>
      <c r="MD104" s="175" t="str">
        <v/>
      </c>
      <c r="ME104" s="175" t="str">
        <v/>
      </c>
      <c r="MF104" s="175" t="str">
        <v/>
      </c>
      <c r="MG104" s="175" t="str">
        <v/>
      </c>
      <c r="MH104" s="175" t="str">
        <v/>
      </c>
      <c r="MI104" s="175" t="str">
        <v/>
      </c>
      <c r="MJ104" s="175" t="str">
        <v/>
      </c>
      <c r="MK104" s="175" t="str">
        <v/>
      </c>
      <c r="ML104" s="175" t="str">
        <v/>
      </c>
      <c r="MM104" s="175" t="str">
        <v/>
      </c>
      <c r="MN104" s="175" t="str">
        <v/>
      </c>
      <c r="MO104" s="175" t="str">
        <v/>
      </c>
      <c r="MP104" s="175" t="str">
        <v/>
      </c>
      <c r="MQ104" s="175" t="str">
        <v/>
      </c>
      <c r="MR104" s="175" t="str">
        <v/>
      </c>
      <c r="MS104" s="175" t="str">
        <v/>
      </c>
      <c r="MT104" s="175" t="str">
        <v/>
      </c>
      <c r="MU104" s="175" t="str">
        <v/>
      </c>
      <c r="MV104" s="175" t="str">
        <v/>
      </c>
      <c r="MW104" s="175" t="str">
        <v/>
      </c>
      <c r="MX104" s="175" t="str">
        <v/>
      </c>
      <c r="MY104" s="175" t="str">
        <v/>
      </c>
      <c r="MZ104" s="175" t="str">
        <v/>
      </c>
      <c r="NA104" s="175" t="str">
        <v/>
      </c>
      <c r="NB104" s="175" t="str">
        <v/>
      </c>
      <c r="NC104" s="175" t="str">
        <v/>
      </c>
      <c r="ND104" s="175" t="str">
        <v/>
      </c>
      <c r="NE104" s="175" t="str">
        <v/>
      </c>
      <c r="NF104" s="175" t="str">
        <v/>
      </c>
      <c r="NG104" s="175" t="str">
        <v/>
      </c>
      <c r="NH104" s="175" t="str">
        <v/>
      </c>
      <c r="NI104" s="175" t="str">
        <v/>
      </c>
      <c r="NJ104" s="175" t="str">
        <v/>
      </c>
      <c r="NK104" s="175" t="str">
        <v/>
      </c>
      <c r="NL104" s="175" t="str">
        <v/>
      </c>
      <c r="NM104" s="175" t="str">
        <v/>
      </c>
      <c r="NN104" s="175" t="str">
        <v/>
      </c>
      <c r="NO104" s="175" t="str">
        <v/>
      </c>
      <c r="NP104" s="175" t="str">
        <v/>
      </c>
      <c r="NQ104" s="175" t="str">
        <v/>
      </c>
      <c r="NR104" s="175" t="str">
        <v/>
      </c>
      <c r="NS104" s="175" t="str">
        <v/>
      </c>
      <c r="NT104" s="175" t="str">
        <v/>
      </c>
      <c r="NU104" s="175" t="str">
        <v/>
      </c>
      <c r="NV104" s="175" t="str">
        <v/>
      </c>
      <c r="NW104" s="175" t="str">
        <v/>
      </c>
      <c r="NX104" s="175" t="str">
        <v/>
      </c>
      <c r="NY104" s="175" t="str">
        <v/>
      </c>
      <c r="NZ104" s="175" t="str">
        <v/>
      </c>
      <c r="OA104" s="175" t="str">
        <v/>
      </c>
      <c r="OB104" s="175" t="str">
        <v/>
      </c>
      <c r="OC104" s="175" t="str">
        <v/>
      </c>
      <c r="OD104" s="175" t="str">
        <v/>
      </c>
      <c r="OE104" s="175" t="str">
        <v/>
      </c>
      <c r="OF104" s="175" t="str">
        <v/>
      </c>
      <c r="OG104" s="175" t="str">
        <v/>
      </c>
      <c r="OH104" s="175" t="str">
        <v/>
      </c>
      <c r="OI104" s="175" t="str">
        <v/>
      </c>
      <c r="OJ104" s="175" t="str">
        <v/>
      </c>
      <c r="OK104" s="175" t="str">
        <v/>
      </c>
      <c r="OL104" s="175" t="str">
        <v/>
      </c>
      <c r="OM104" s="175" t="str">
        <v/>
      </c>
      <c r="ON104" s="175" t="str">
        <v/>
      </c>
      <c r="OO104" s="175" t="str">
        <v/>
      </c>
      <c r="OP104" s="175" t="str">
        <v/>
      </c>
      <c r="OQ104" s="175" t="str">
        <v/>
      </c>
      <c r="OR104" s="175" t="str">
        <v/>
      </c>
      <c r="OS104" s="175" t="str">
        <v/>
      </c>
      <c r="OT104" s="175" t="str">
        <v/>
      </c>
      <c r="OU104" s="175" t="str">
        <v/>
      </c>
      <c r="OV104" s="175" t="str">
        <v/>
      </c>
      <c r="OW104" s="175" t="str">
        <v/>
      </c>
      <c r="OX104" s="175" t="str">
        <v/>
      </c>
      <c r="OY104" s="175" t="str">
        <v/>
      </c>
      <c r="OZ104" s="175" t="str">
        <v/>
      </c>
      <c r="PA104" s="175" t="str">
        <v/>
      </c>
      <c r="PB104" s="175" t="str">
        <v/>
      </c>
      <c r="PC104" s="175" t="str">
        <v/>
      </c>
      <c r="PD104" s="175" t="str">
        <v/>
      </c>
      <c r="PE104" s="175" t="str">
        <v/>
      </c>
      <c r="PF104" s="175" t="str">
        <v/>
      </c>
      <c r="PG104" s="175" t="str">
        <v/>
      </c>
      <c r="PH104" s="175" t="str">
        <v/>
      </c>
      <c r="PI104" s="175" t="str">
        <v/>
      </c>
      <c r="PJ104" s="175" t="str">
        <v/>
      </c>
      <c r="PK104" s="175" t="str">
        <v/>
      </c>
      <c r="PL104" s="175" t="str">
        <v/>
      </c>
      <c r="PM104" s="175" t="str">
        <v/>
      </c>
      <c r="PN104" s="175" t="str">
        <v/>
      </c>
      <c r="PO104" s="175" t="str">
        <v/>
      </c>
      <c r="PP104" s="175" t="str">
        <v/>
      </c>
      <c r="PQ104" s="175" t="str">
        <v/>
      </c>
      <c r="PR104" s="175" t="str">
        <v/>
      </c>
      <c r="PS104" s="175" t="str">
        <v/>
      </c>
      <c r="PT104" s="175" t="str">
        <v/>
      </c>
      <c r="PU104" s="175" t="str">
        <v/>
      </c>
      <c r="PV104" s="175" t="str">
        <v/>
      </c>
      <c r="PW104" s="175" t="str">
        <v/>
      </c>
      <c r="PX104" s="175" t="str">
        <v/>
      </c>
      <c r="PY104" s="175" t="str">
        <v/>
      </c>
      <c r="PZ104" s="175" t="str">
        <v/>
      </c>
      <c r="QA104" s="175" t="str">
        <v/>
      </c>
      <c r="QB104" s="175" t="str">
        <v/>
      </c>
      <c r="QC104" s="175" t="str">
        <v/>
      </c>
      <c r="QD104" s="175" t="str">
        <v/>
      </c>
      <c r="QE104" s="175" t="str">
        <v/>
      </c>
      <c r="QF104" s="175" t="str">
        <v/>
      </c>
      <c r="QG104" s="175" t="str">
        <v/>
      </c>
      <c r="QH104" s="175" t="str">
        <v/>
      </c>
      <c r="QI104" s="175" t="str">
        <v/>
      </c>
      <c r="QJ104" s="175" t="str">
        <v/>
      </c>
      <c r="QK104" s="175" t="str">
        <v/>
      </c>
      <c r="QL104" s="175" t="str">
        <v/>
      </c>
      <c r="QM104" s="175" t="str">
        <v/>
      </c>
      <c r="QN104" s="175" t="str">
        <v/>
      </c>
      <c r="QO104" s="175" t="str">
        <v/>
      </c>
      <c r="QP104" s="175" t="str">
        <v/>
      </c>
      <c r="QQ104" s="175" t="str">
        <v/>
      </c>
      <c r="QR104" s="175" t="str">
        <v/>
      </c>
      <c r="QS104" s="175" t="str">
        <v/>
      </c>
      <c r="QT104" s="175" t="str">
        <v/>
      </c>
      <c r="QU104" s="175" t="str">
        <v/>
      </c>
      <c r="QV104" s="175" t="str">
        <v/>
      </c>
      <c r="QW104" s="175" t="str">
        <v/>
      </c>
      <c r="QX104" s="175" t="str">
        <v/>
      </c>
      <c r="QY104" s="175" t="str">
        <v/>
      </c>
      <c r="QZ104" s="175" t="str">
        <v/>
      </c>
      <c r="RA104" s="175" t="str">
        <v/>
      </c>
      <c r="RB104" s="175" t="str">
        <v/>
      </c>
      <c r="RC104" s="175" t="str">
        <v/>
      </c>
      <c r="RD104" s="175" t="str">
        <v/>
      </c>
      <c r="RE104" s="175" t="str">
        <v/>
      </c>
      <c r="RF104" s="175" t="str">
        <v/>
      </c>
      <c r="RG104" s="175" t="str">
        <v/>
      </c>
      <c r="RH104" s="175" t="str">
        <v/>
      </c>
      <c r="RI104" s="175" t="str">
        <v/>
      </c>
      <c r="RJ104" s="175" t="str">
        <v/>
      </c>
      <c r="RK104" s="175" t="str">
        <v/>
      </c>
      <c r="RL104" s="175" t="str">
        <v/>
      </c>
      <c r="RM104" s="175" t="str">
        <v/>
      </c>
      <c r="RN104" s="175" t="str">
        <v/>
      </c>
      <c r="RO104" s="175" t="str">
        <v/>
      </c>
      <c r="RP104" s="175" t="str">
        <v/>
      </c>
      <c r="RQ104" s="175" t="str">
        <v/>
      </c>
      <c r="RR104" s="175" t="str">
        <v/>
      </c>
      <c r="RS104" s="175" t="str">
        <v/>
      </c>
      <c r="RT104" s="175" t="str">
        <v/>
      </c>
      <c r="RU104" s="175" t="str">
        <v/>
      </c>
      <c r="RV104" s="175" t="str">
        <v/>
      </c>
      <c r="RW104" s="175" t="str">
        <v/>
      </c>
      <c r="RX104" s="175" t="str">
        <v/>
      </c>
      <c r="RY104" s="175" t="str">
        <v/>
      </c>
      <c r="RZ104" s="175" t="str">
        <v/>
      </c>
      <c r="SA104" s="175" t="str">
        <v/>
      </c>
      <c r="SB104" s="175" t="str">
        <v/>
      </c>
      <c r="SC104" s="175" t="str">
        <v/>
      </c>
      <c r="SD104" s="175" t="str">
        <v/>
      </c>
      <c r="SE104" s="175" t="str">
        <v/>
      </c>
      <c r="SF104" s="175" t="str">
        <v/>
      </c>
      <c r="SG104" s="175" t="str">
        <v/>
      </c>
      <c r="SH104" s="175" t="str">
        <v/>
      </c>
      <c r="SI104" s="175" t="str">
        <v/>
      </c>
      <c r="SJ104" s="175" t="str">
        <v/>
      </c>
      <c r="SK104" s="175" t="str">
        <v/>
      </c>
      <c r="SL104" s="175" t="str">
        <v/>
      </c>
      <c r="SM104" s="175" t="str">
        <v/>
      </c>
      <c r="SN104" s="175" t="str">
        <v/>
      </c>
      <c r="SO104" s="175" t="str">
        <v/>
      </c>
      <c r="SP104" s="175" t="str">
        <v/>
      </c>
      <c r="SQ104" s="175" t="str">
        <v/>
      </c>
      <c r="SR104" s="175" t="str">
        <v/>
      </c>
      <c r="SS104" s="175" t="str">
        <v/>
      </c>
      <c r="ST104" s="175" t="str">
        <v/>
      </c>
      <c r="SU104" s="175" t="str">
        <v/>
      </c>
      <c r="SV104" s="175" t="str">
        <v/>
      </c>
      <c r="SW104" s="175" t="str">
        <v/>
      </c>
      <c r="SX104" s="175" t="str">
        <v/>
      </c>
      <c r="SY104" s="175" t="str">
        <v/>
      </c>
      <c r="SZ104" s="175" t="str">
        <v/>
      </c>
      <c r="TA104" s="175" t="str">
        <v/>
      </c>
      <c r="TB104" s="175" t="str">
        <v/>
      </c>
      <c r="TC104" s="175" t="str">
        <v/>
      </c>
      <c r="TD104" s="175" t="str">
        <v/>
      </c>
      <c r="TE104" s="175" t="str">
        <v/>
      </c>
      <c r="TF104" s="175" t="str">
        <v/>
      </c>
      <c r="TG104" s="175" t="str">
        <v/>
      </c>
      <c r="TH104" s="175" t="str">
        <v/>
      </c>
      <c r="TI104" s="175" t="str">
        <v/>
      </c>
      <c r="TJ104" s="175" t="str">
        <v/>
      </c>
      <c r="TK104" s="175" t="str">
        <v/>
      </c>
      <c r="TL104" s="175" t="str">
        <v/>
      </c>
      <c r="TM104" s="175" t="str">
        <v/>
      </c>
      <c r="TN104" s="175" t="str">
        <v/>
      </c>
      <c r="TO104" s="175" t="str">
        <v/>
      </c>
      <c r="TP104" s="175" t="str">
        <v/>
      </c>
      <c r="TQ104" s="175" t="str">
        <v/>
      </c>
      <c r="TR104" s="175" t="str">
        <v/>
      </c>
      <c r="TS104" s="175" t="str">
        <v/>
      </c>
      <c r="TT104" s="175" t="str">
        <v/>
      </c>
      <c r="TU104" s="175" t="str">
        <v/>
      </c>
      <c r="TV104" s="175" t="str">
        <v/>
      </c>
      <c r="TW104" s="175" t="str">
        <v/>
      </c>
      <c r="TX104" s="175" t="str">
        <v/>
      </c>
      <c r="TY104" s="175" t="str">
        <v/>
      </c>
      <c r="TZ104" s="175" t="str">
        <v/>
      </c>
      <c r="UA104" s="175" t="str">
        <v/>
      </c>
      <c r="UB104" s="175" t="str">
        <v/>
      </c>
      <c r="UC104" s="175" t="str">
        <v/>
      </c>
      <c r="UD104" s="175" t="str">
        <v/>
      </c>
      <c r="UE104" s="175" t="str">
        <v/>
      </c>
      <c r="UF104" s="175" t="str">
        <v/>
      </c>
      <c r="UG104" s="175" t="str">
        <v/>
      </c>
      <c r="UH104" s="175" t="str">
        <v/>
      </c>
      <c r="UI104" s="175" t="str">
        <v/>
      </c>
      <c r="UJ104" s="175" t="str">
        <v/>
      </c>
      <c r="UK104" s="175" t="str">
        <v/>
      </c>
      <c r="UL104" s="175" t="str">
        <v/>
      </c>
      <c r="UM104" s="175" t="str">
        <v/>
      </c>
      <c r="UN104" s="175" t="str">
        <v/>
      </c>
      <c r="UO104" s="175" t="str">
        <v/>
      </c>
      <c r="UP104" s="175" t="str">
        <v/>
      </c>
      <c r="UQ104" s="175" t="str">
        <v/>
      </c>
      <c r="UR104" s="175" t="str">
        <v/>
      </c>
      <c r="US104" s="175" t="str">
        <v/>
      </c>
      <c r="UT104" s="175" t="str">
        <v/>
      </c>
      <c r="UU104" s="175" t="str">
        <v/>
      </c>
      <c r="UV104" s="175" t="str">
        <v/>
      </c>
      <c r="UW104" s="175" t="str">
        <v/>
      </c>
      <c r="UX104" s="175" t="str">
        <v/>
      </c>
      <c r="UY104" s="175" t="str">
        <v/>
      </c>
      <c r="UZ104" s="175" t="str">
        <v/>
      </c>
      <c r="VA104" s="175" t="str">
        <v/>
      </c>
      <c r="VB104" s="175" t="str">
        <v/>
      </c>
      <c r="VC104" s="175" t="str">
        <v/>
      </c>
      <c r="VD104" s="175" t="str">
        <v/>
      </c>
      <c r="VE104" s="175" t="str">
        <v/>
      </c>
      <c r="VF104" s="175" t="str">
        <v/>
      </c>
      <c r="VG104" s="175" t="str">
        <v/>
      </c>
      <c r="VH104" s="175" t="str">
        <v/>
      </c>
      <c r="VI104" s="175" t="str">
        <v/>
      </c>
      <c r="VJ104" s="175" t="str">
        <v/>
      </c>
      <c r="VK104" s="175" t="str">
        <v/>
      </c>
      <c r="VL104" s="175" t="str">
        <v/>
      </c>
      <c r="VM104" s="175" t="str">
        <v/>
      </c>
      <c r="VN104" s="175" t="str">
        <v/>
      </c>
      <c r="VO104" s="175" t="str">
        <v/>
      </c>
      <c r="VP104" s="175" t="str">
        <v/>
      </c>
      <c r="VQ104" s="175" t="str">
        <v/>
      </c>
      <c r="VR104" s="175" t="str">
        <v/>
      </c>
      <c r="VS104" s="175" t="str">
        <v/>
      </c>
      <c r="VT104" s="175" t="str">
        <v/>
      </c>
      <c r="VU104" s="175" t="str">
        <v/>
      </c>
      <c r="VV104" s="175" t="str">
        <v/>
      </c>
      <c r="VW104" s="175" t="str">
        <v/>
      </c>
      <c r="VX104" s="175" t="str">
        <v/>
      </c>
      <c r="VY104" s="175" t="str">
        <v/>
      </c>
      <c r="VZ104" s="175" t="str">
        <v/>
      </c>
      <c r="WA104" s="175" t="str">
        <v/>
      </c>
      <c r="WB104" s="175" t="str">
        <v/>
      </c>
      <c r="WC104" s="175" t="str">
        <v/>
      </c>
      <c r="WD104" s="175" t="str">
        <v/>
      </c>
      <c r="WE104" s="175" t="str">
        <v/>
      </c>
      <c r="WF104" s="175" t="str">
        <v/>
      </c>
      <c r="WG104" s="175" t="str">
        <v/>
      </c>
      <c r="WH104" s="175" t="str">
        <v/>
      </c>
      <c r="WI104" s="175" t="str">
        <v/>
      </c>
      <c r="WJ104" s="175" t="str">
        <v/>
      </c>
      <c r="WK104" s="175" t="str">
        <v/>
      </c>
      <c r="WL104" s="175" t="str">
        <v/>
      </c>
      <c r="WM104" s="175" t="str">
        <v/>
      </c>
      <c r="WN104" s="175" t="str">
        <v/>
      </c>
      <c r="WO104" s="175" t="str">
        <v/>
      </c>
      <c r="WP104" s="175" t="str">
        <v/>
      </c>
      <c r="WQ104" s="175" t="str">
        <v/>
      </c>
      <c r="WR104" s="175" t="str">
        <v/>
      </c>
      <c r="WS104" s="175" t="str">
        <v/>
      </c>
      <c r="WT104" s="175" t="str">
        <v/>
      </c>
      <c r="WU104" s="175" t="str">
        <v/>
      </c>
      <c r="WV104" s="175" t="str">
        <v/>
      </c>
      <c r="WW104" s="175" t="str">
        <v/>
      </c>
      <c r="WX104" s="175" t="str">
        <v/>
      </c>
      <c r="WY104" s="175" t="str">
        <v/>
      </c>
      <c r="WZ104" s="175" t="str">
        <v/>
      </c>
      <c r="XA104" s="175" t="str">
        <v/>
      </c>
      <c r="XB104" s="175" t="str">
        <v/>
      </c>
      <c r="XC104" s="175" t="str">
        <v/>
      </c>
      <c r="XD104" s="175" t="str">
        <v/>
      </c>
      <c r="XE104" s="175" t="str">
        <v/>
      </c>
      <c r="XF104" s="175" t="str">
        <v/>
      </c>
      <c r="XG104" s="175" t="str">
        <v/>
      </c>
      <c r="XH104" s="175" t="str">
        <v/>
      </c>
      <c r="XI104" s="175" t="str">
        <v/>
      </c>
      <c r="XJ104" s="175" t="str">
        <v/>
      </c>
      <c r="XK104" s="175" t="str">
        <v/>
      </c>
      <c r="XL104" s="175" t="str">
        <v/>
      </c>
      <c r="XM104" s="175" t="str">
        <v/>
      </c>
      <c r="XN104" s="175" t="str">
        <v/>
      </c>
      <c r="XO104" s="175" t="str">
        <v/>
      </c>
      <c r="XP104" s="175" t="str">
        <v/>
      </c>
      <c r="XQ104" s="175" t="str">
        <v/>
      </c>
      <c r="XR104" s="175" t="str">
        <v/>
      </c>
      <c r="XS104" s="175" t="str">
        <v/>
      </c>
      <c r="XT104" s="175" t="str">
        <v/>
      </c>
      <c r="XU104" s="175" t="str">
        <v/>
      </c>
      <c r="XV104" s="175" t="str">
        <v/>
      </c>
      <c r="XW104" s="175" t="str">
        <v/>
      </c>
      <c r="XX104" s="175" t="str">
        <v/>
      </c>
      <c r="XY104" s="175" t="str">
        <v/>
      </c>
      <c r="XZ104" s="175" t="str">
        <v/>
      </c>
      <c r="YA104" s="175" t="str">
        <v/>
      </c>
      <c r="YB104" s="175" t="str">
        <v/>
      </c>
      <c r="YC104" s="175" t="str">
        <v/>
      </c>
      <c r="YD104" s="175" t="str">
        <v/>
      </c>
      <c r="YE104" s="175" t="str">
        <v/>
      </c>
      <c r="YF104" s="175" t="str">
        <v/>
      </c>
      <c r="YG104" s="175" t="str">
        <v/>
      </c>
      <c r="YH104" s="175" t="str">
        <v/>
      </c>
      <c r="YI104" s="175" t="str">
        <v/>
      </c>
      <c r="YJ104" s="175" t="str">
        <v/>
      </c>
      <c r="YK104" s="175" t="str">
        <v/>
      </c>
      <c r="YL104" s="175" t="str">
        <v/>
      </c>
      <c r="YM104" s="175" t="str">
        <v/>
      </c>
      <c r="YN104" s="175" t="str">
        <v/>
      </c>
      <c r="YO104" s="175" t="str">
        <v/>
      </c>
      <c r="YP104" s="175" t="str">
        <v/>
      </c>
      <c r="YQ104" s="175" t="str">
        <v/>
      </c>
      <c r="YR104" s="175" t="str">
        <v/>
      </c>
      <c r="YS104" s="175" t="str">
        <v/>
      </c>
      <c r="YT104" s="175" t="str">
        <v/>
      </c>
      <c r="YU104" s="175" t="str">
        <v/>
      </c>
      <c r="YV104" s="175" t="str">
        <v/>
      </c>
      <c r="YW104" s="175" t="str">
        <v/>
      </c>
      <c r="YX104" s="175" t="str">
        <v/>
      </c>
      <c r="YY104" s="175" t="str">
        <v/>
      </c>
      <c r="YZ104" s="175" t="str">
        <v/>
      </c>
      <c r="ZA104" s="175" t="str">
        <v/>
      </c>
      <c r="ZB104" s="175" t="str">
        <v/>
      </c>
      <c r="ZC104" s="175" t="str">
        <v/>
      </c>
      <c r="ZD104" s="175" t="str">
        <v/>
      </c>
      <c r="ZE104" s="175" t="str">
        <v/>
      </c>
      <c r="ZF104" s="175" t="str">
        <v/>
      </c>
      <c r="ZG104" s="175" t="str">
        <v/>
      </c>
      <c r="ZH104" s="175" t="str">
        <v/>
      </c>
      <c r="ZI104" s="175" t="str">
        <v/>
      </c>
      <c r="ZJ104" s="175" t="str">
        <v/>
      </c>
      <c r="ZK104" s="175" t="str">
        <v/>
      </c>
      <c r="ZL104" s="175" t="str">
        <v/>
      </c>
      <c r="ZM104" s="175" t="str">
        <v/>
      </c>
      <c r="ZN104" s="175" t="str">
        <v/>
      </c>
      <c r="ZO104" s="175" t="str">
        <v/>
      </c>
      <c r="ZP104" s="175" t="str">
        <v/>
      </c>
      <c r="ZQ104" s="175" t="str">
        <v/>
      </c>
      <c r="ZR104" s="175" t="str">
        <v/>
      </c>
      <c r="ZS104" s="175" t="str">
        <v/>
      </c>
      <c r="ZT104" s="175" t="str">
        <v/>
      </c>
      <c r="ZU104" s="175" t="str">
        <v/>
      </c>
      <c r="ZV104" s="175" t="str">
        <v/>
      </c>
      <c r="ZW104" s="175" t="str">
        <v/>
      </c>
      <c r="ZX104" s="175" t="str">
        <v/>
      </c>
      <c r="ZY104" s="175" t="str">
        <v/>
      </c>
      <c r="ZZ104" s="175" t="str">
        <v/>
      </c>
      <c r="AAA104" s="175" t="str">
        <v/>
      </c>
      <c r="AAB104" s="175" t="str">
        <v/>
      </c>
      <c r="AAC104" s="175" t="str">
        <v/>
      </c>
      <c r="AAD104" s="175" t="str">
        <v/>
      </c>
      <c r="AAE104" s="175" t="str">
        <v/>
      </c>
      <c r="AAF104" s="175" t="str">
        <v/>
      </c>
      <c r="AAG104" s="175" t="str">
        <v/>
      </c>
      <c r="AAH104" s="175" t="str">
        <v/>
      </c>
      <c r="AAI104" s="175" t="str">
        <v/>
      </c>
      <c r="AAJ104" s="175" t="str">
        <v/>
      </c>
      <c r="AAK104" s="175" t="str">
        <v/>
      </c>
      <c r="AAL104" s="175" t="str">
        <v/>
      </c>
      <c r="AAM104" s="175" t="str">
        <v/>
      </c>
      <c r="AAN104" s="175" t="str">
        <v/>
      </c>
      <c r="AAO104" s="175" t="str">
        <v/>
      </c>
      <c r="AAP104" s="175" t="str">
        <v/>
      </c>
      <c r="AAQ104" s="175" t="str">
        <v/>
      </c>
      <c r="AAR104" s="175" t="str">
        <v/>
      </c>
      <c r="AAS104" s="175" t="str">
        <v/>
      </c>
      <c r="AAT104" s="175" t="str">
        <v/>
      </c>
      <c r="AAU104" s="175" t="str">
        <v/>
      </c>
      <c r="AAV104" s="175" t="str">
        <v/>
      </c>
      <c r="AAW104" s="175" t="str">
        <v/>
      </c>
      <c r="AAX104" s="175" t="str">
        <v/>
      </c>
      <c r="AAY104" s="175" t="str">
        <v/>
      </c>
      <c r="AAZ104" s="175" t="str">
        <v/>
      </c>
      <c r="ABA104" s="175" t="str">
        <v/>
      </c>
      <c r="ABB104" s="175" t="str">
        <v/>
      </c>
      <c r="ABC104" s="175" t="str">
        <v/>
      </c>
      <c r="ABD104" s="175" t="str">
        <v/>
      </c>
      <c r="ABE104" s="175" t="str">
        <v/>
      </c>
      <c r="ABF104" s="175" t="str">
        <v/>
      </c>
      <c r="ABG104" s="175" t="str">
        <v/>
      </c>
      <c r="ABH104" s="175" t="str">
        <v/>
      </c>
      <c r="ABI104" s="175" t="str">
        <v/>
      </c>
      <c r="ABJ104" s="175" t="str">
        <v/>
      </c>
      <c r="ABK104" s="175" t="str">
        <v/>
      </c>
      <c r="ABL104" s="175" t="str">
        <v/>
      </c>
      <c r="ABM104" s="175" t="str">
        <v/>
      </c>
      <c r="ABN104" s="175" t="str">
        <v/>
      </c>
      <c r="ABO104" s="175" t="str">
        <v/>
      </c>
      <c r="ABP104" s="175" t="str">
        <v/>
      </c>
      <c r="ABQ104" s="175" t="str">
        <v/>
      </c>
      <c r="ABR104" s="175" t="str">
        <v/>
      </c>
      <c r="ABS104" s="175" t="str">
        <v/>
      </c>
      <c r="ABT104" s="175" t="str">
        <v/>
      </c>
      <c r="ABU104" s="175" t="str">
        <v/>
      </c>
      <c r="ABV104" s="175" t="str">
        <v/>
      </c>
      <c r="ABW104" s="175" t="str">
        <v/>
      </c>
      <c r="ABX104" s="175" t="str">
        <v/>
      </c>
      <c r="ABY104" s="175" t="str">
        <v/>
      </c>
      <c r="ABZ104" s="175" t="str">
        <v/>
      </c>
      <c r="ACA104" s="175" t="str">
        <v/>
      </c>
      <c r="ACB104" s="175" t="str">
        <v/>
      </c>
      <c r="ACC104" s="175" t="str">
        <v/>
      </c>
      <c r="ACD104" s="175" t="str">
        <v/>
      </c>
      <c r="ACE104" s="175" t="str">
        <v/>
      </c>
      <c r="ACF104" s="175" t="str">
        <v/>
      </c>
      <c r="ACG104" s="175" t="str">
        <v/>
      </c>
      <c r="ACH104" s="175" t="str">
        <v/>
      </c>
      <c r="ACI104" s="175" t="str">
        <v/>
      </c>
      <c r="ACJ104" s="175" t="str">
        <v/>
      </c>
      <c r="ACK104" s="175" t="str">
        <v/>
      </c>
      <c r="ACL104" s="175" t="str">
        <v/>
      </c>
      <c r="ACM104" s="175" t="str">
        <v/>
      </c>
      <c r="ACN104" s="175" t="str">
        <v/>
      </c>
      <c r="ACO104" s="175" t="str">
        <v/>
      </c>
      <c r="ACP104" s="175" t="str">
        <v/>
      </c>
      <c r="ACQ104" s="175" t="str">
        <v/>
      </c>
      <c r="ACR104" s="175" t="str">
        <v/>
      </c>
      <c r="ACS104" s="175" t="str">
        <v/>
      </c>
      <c r="ACT104" s="175" t="str">
        <v/>
      </c>
      <c r="ACU104" s="175" t="str">
        <v/>
      </c>
      <c r="ACV104" s="175" t="str">
        <v/>
      </c>
      <c r="ACW104" s="175" t="str">
        <v/>
      </c>
      <c r="ACX104" s="175" t="str">
        <v/>
      </c>
      <c r="ACY104" s="175" t="str">
        <v/>
      </c>
      <c r="ACZ104" s="175" t="str">
        <v/>
      </c>
      <c r="ADA104" s="175" t="str">
        <v/>
      </c>
      <c r="ADB104" s="175" t="str">
        <v/>
      </c>
      <c r="ADC104" s="175" t="str">
        <v/>
      </c>
      <c r="ADD104" s="175" t="str">
        <v/>
      </c>
      <c r="ADE104" s="175" t="str">
        <v/>
      </c>
      <c r="ADF104" s="175" t="str">
        <v/>
      </c>
      <c r="ADG104" s="175" t="str">
        <v/>
      </c>
      <c r="ADH104" s="175" t="str">
        <v/>
      </c>
      <c r="ADI104" s="175" t="str">
        <v/>
      </c>
      <c r="ADJ104" s="175" t="str">
        <v/>
      </c>
      <c r="ADK104" s="175" t="str">
        <v/>
      </c>
      <c r="ADL104" s="175" t="str">
        <v/>
      </c>
      <c r="ADM104" s="175" t="str">
        <v/>
      </c>
      <c r="ADN104" s="175" t="str">
        <v/>
      </c>
      <c r="ADO104" s="175" t="str">
        <v/>
      </c>
      <c r="ADP104" s="175" t="str">
        <v/>
      </c>
      <c r="ADQ104" s="175" t="str">
        <v/>
      </c>
      <c r="ADR104" s="175" t="str">
        <v/>
      </c>
      <c r="ADS104" s="175" t="str">
        <v/>
      </c>
      <c r="ADT104" s="175" t="str">
        <v/>
      </c>
      <c r="ADU104" s="175" t="str">
        <v/>
      </c>
      <c r="ADV104" s="175" t="str">
        <v/>
      </c>
      <c r="ADW104" s="175" t="str">
        <v/>
      </c>
      <c r="ADX104" s="175" t="str">
        <v/>
      </c>
      <c r="ADY104" s="175" t="str">
        <v/>
      </c>
      <c r="ADZ104" s="175" t="str">
        <v/>
      </c>
      <c r="AEA104" s="175" t="str">
        <v/>
      </c>
      <c r="AEB104" s="175" t="str">
        <v/>
      </c>
      <c r="AEC104" s="175" t="str">
        <v/>
      </c>
      <c r="AED104" s="175" t="str">
        <v/>
      </c>
      <c r="AEE104" s="175" t="str">
        <v/>
      </c>
      <c r="AEF104" s="175" t="str">
        <v/>
      </c>
      <c r="AEG104" s="175" t="str">
        <v/>
      </c>
      <c r="AEH104" s="175" t="str">
        <v/>
      </c>
      <c r="AEI104" s="175" t="str">
        <v/>
      </c>
      <c r="AEJ104" s="175" t="str">
        <v/>
      </c>
      <c r="AEK104" s="175" t="str">
        <v/>
      </c>
      <c r="AEL104" s="175" t="str">
        <v/>
      </c>
      <c r="AEM104" s="175" t="str">
        <v/>
      </c>
      <c r="AEN104" s="175" t="str">
        <v/>
      </c>
      <c r="AEO104" s="175" t="str">
        <v/>
      </c>
      <c r="AEP104" s="175" t="str">
        <v/>
      </c>
      <c r="AEQ104" s="175" t="str">
        <v/>
      </c>
      <c r="AER104" s="175" t="str">
        <v/>
      </c>
      <c r="AES104" s="175" t="str">
        <v/>
      </c>
      <c r="AET104" s="175" t="str">
        <v/>
      </c>
      <c r="AEU104" s="175" t="str">
        <v/>
      </c>
      <c r="AEV104" s="175" t="str">
        <v/>
      </c>
      <c r="AEW104" s="175" t="str">
        <v/>
      </c>
      <c r="AEX104" s="175" t="str">
        <v/>
      </c>
      <c r="AEY104" s="175" t="str">
        <v/>
      </c>
      <c r="AEZ104" s="175" t="str">
        <v/>
      </c>
      <c r="AFA104" s="175" t="str">
        <v/>
      </c>
      <c r="AFB104" s="175" t="str">
        <v/>
      </c>
      <c r="AFC104" s="175" t="str">
        <v/>
      </c>
      <c r="AFD104" s="175" t="str">
        <v/>
      </c>
      <c r="AFE104" s="175" t="str">
        <v/>
      </c>
      <c r="AFF104" s="175" t="str">
        <v/>
      </c>
      <c r="AFG104" s="175" t="str">
        <v/>
      </c>
      <c r="AFH104" s="175" t="str">
        <v/>
      </c>
      <c r="AFI104" s="175" t="str">
        <v/>
      </c>
      <c r="AFJ104" s="175" t="str">
        <v/>
      </c>
      <c r="AFK104" s="175" t="str">
        <v/>
      </c>
      <c r="AFL104" s="175" t="str">
        <v/>
      </c>
      <c r="AFM104" s="175" t="str">
        <v/>
      </c>
      <c r="AFN104" s="175" t="str">
        <v/>
      </c>
      <c r="AFO104" s="175" t="str">
        <v/>
      </c>
      <c r="AFP104" s="175" t="str">
        <v/>
      </c>
      <c r="AFQ104" s="175" t="str">
        <v/>
      </c>
      <c r="AFR104" s="175" t="str">
        <v/>
      </c>
      <c r="AFS104" s="175" t="str">
        <v/>
      </c>
      <c r="AFT104" s="175" t="str">
        <v/>
      </c>
      <c r="AFU104" s="175" t="str">
        <v/>
      </c>
      <c r="AFV104" s="175" t="str">
        <v/>
      </c>
      <c r="AFW104" s="175" t="str">
        <v/>
      </c>
      <c r="AFX104" s="175" t="str">
        <v/>
      </c>
      <c r="AFY104" s="175" t="str">
        <v/>
      </c>
      <c r="AFZ104" s="175" t="str">
        <v/>
      </c>
      <c r="AGA104" s="175" t="str">
        <v/>
      </c>
      <c r="AGB104" s="175" t="str">
        <v/>
      </c>
      <c r="AGC104" s="175" t="str">
        <v/>
      </c>
      <c r="AGD104" s="175" t="str">
        <v/>
      </c>
      <c r="AGE104" s="175" t="str">
        <v/>
      </c>
      <c r="AGF104" s="175" t="str">
        <v/>
      </c>
      <c r="AGG104" s="175" t="str">
        <v/>
      </c>
      <c r="AGH104" s="175" t="str">
        <v/>
      </c>
      <c r="AGI104" s="175" t="str">
        <v/>
      </c>
      <c r="AGJ104" s="175" t="str">
        <v/>
      </c>
      <c r="AGK104" s="175" t="str">
        <v/>
      </c>
      <c r="AGL104" s="175" t="str">
        <v/>
      </c>
      <c r="AGM104" s="175" t="str">
        <v/>
      </c>
      <c r="AGN104" s="175" t="str">
        <v/>
      </c>
      <c r="AGO104" s="175" t="str">
        <v/>
      </c>
      <c r="AGP104" s="175" t="str">
        <v/>
      </c>
      <c r="AGQ104" s="175" t="str">
        <v/>
      </c>
      <c r="AGR104" s="175" t="str">
        <v/>
      </c>
      <c r="AGS104" s="175" t="str">
        <v/>
      </c>
      <c r="AGT104" s="175" t="str">
        <v/>
      </c>
      <c r="AGU104" s="175" t="str">
        <v/>
      </c>
      <c r="AGV104" s="175" t="str">
        <v/>
      </c>
      <c r="AGW104" s="175" t="str">
        <v/>
      </c>
      <c r="AGX104" s="175" t="str">
        <v/>
      </c>
      <c r="AGY104" s="175" t="str">
        <v/>
      </c>
      <c r="AGZ104" s="175" t="str">
        <v/>
      </c>
      <c r="AHA104" s="175" t="str">
        <v/>
      </c>
      <c r="AHB104" s="175" t="str">
        <v/>
      </c>
      <c r="AHC104" s="175" t="str">
        <v/>
      </c>
      <c r="AHD104" s="175" t="str">
        <v/>
      </c>
      <c r="AHE104" s="175" t="str">
        <v/>
      </c>
      <c r="AHF104" s="175" t="str">
        <v/>
      </c>
      <c r="AHG104" s="175" t="str">
        <v/>
      </c>
      <c r="AHH104" s="175" t="str">
        <v/>
      </c>
      <c r="AHI104" s="175" t="str">
        <v/>
      </c>
      <c r="AHJ104" s="175" t="str">
        <v/>
      </c>
      <c r="AHK104" s="175" t="str">
        <v/>
      </c>
      <c r="AHL104" s="175" t="str">
        <v/>
      </c>
      <c r="AHM104" s="175" t="str">
        <v/>
      </c>
      <c r="AHN104" s="175" t="str">
        <v/>
      </c>
      <c r="AHO104" s="175" t="str">
        <v/>
      </c>
      <c r="AHP104" s="175" t="str">
        <v/>
      </c>
      <c r="AHQ104" s="175" t="str">
        <v/>
      </c>
      <c r="AHR104" s="175" t="str">
        <v/>
      </c>
      <c r="AHS104" s="175" t="str">
        <v/>
      </c>
      <c r="AHT104" s="175" t="str">
        <v/>
      </c>
      <c r="AHU104" s="175" t="str">
        <v/>
      </c>
      <c r="AHV104" s="175" t="str">
        <v/>
      </c>
      <c r="AHW104" s="175" t="str">
        <v/>
      </c>
      <c r="AHX104" s="175" t="str">
        <v/>
      </c>
      <c r="AHY104" s="175" t="str">
        <v/>
      </c>
      <c r="AHZ104" s="175" t="str">
        <v/>
      </c>
      <c r="AIA104" s="175" t="str">
        <v/>
      </c>
      <c r="AIB104" s="175" t="str">
        <v/>
      </c>
      <c r="AIC104" s="175" t="str">
        <v/>
      </c>
      <c r="AID104" s="175" t="str">
        <v/>
      </c>
      <c r="AIE104" s="175" t="str">
        <v/>
      </c>
      <c r="AIF104" s="175" t="str">
        <v/>
      </c>
      <c r="AIG104" s="175" t="str">
        <v/>
      </c>
      <c r="AIH104" s="175" t="str">
        <v/>
      </c>
      <c r="AII104" s="175" t="str">
        <v/>
      </c>
      <c r="AIJ104" s="175" t="str">
        <v/>
      </c>
      <c r="AIK104" s="175" t="str">
        <v/>
      </c>
      <c r="AIL104" s="175" t="str">
        <v/>
      </c>
      <c r="AIM104" s="175" t="str">
        <v/>
      </c>
      <c r="AIN104" s="175" t="str">
        <v/>
      </c>
      <c r="AIO104" s="175" t="str">
        <v/>
      </c>
      <c r="AIP104" s="175" t="str">
        <v/>
      </c>
      <c r="AIQ104" s="175" t="str">
        <v/>
      </c>
      <c r="AIR104" s="175" t="str">
        <v/>
      </c>
      <c r="AIS104" s="175" t="str">
        <v/>
      </c>
      <c r="AIT104" s="175" t="str">
        <v/>
      </c>
      <c r="AIU104" s="175" t="str">
        <v/>
      </c>
      <c r="AIV104" s="175" t="str">
        <v/>
      </c>
      <c r="AIW104" s="175" t="str">
        <v/>
      </c>
      <c r="AIX104" s="175" t="str">
        <v/>
      </c>
      <c r="AIY104" s="175" t="str">
        <v/>
      </c>
      <c r="AIZ104" s="175" t="str">
        <v/>
      </c>
      <c r="AJA104" s="175" t="str">
        <v/>
      </c>
      <c r="AJB104" s="175" t="str">
        <v/>
      </c>
      <c r="AJC104" s="175" t="str">
        <v/>
      </c>
      <c r="AJD104" s="175" t="str">
        <v/>
      </c>
      <c r="AJE104" s="175" t="str">
        <v/>
      </c>
      <c r="AJF104" s="175" t="str">
        <v/>
      </c>
      <c r="AJG104" s="175" t="str">
        <v/>
      </c>
      <c r="AJH104" s="175" t="str">
        <v/>
      </c>
      <c r="AJI104" s="175" t="str">
        <v/>
      </c>
      <c r="AJJ104" s="175" t="str">
        <v/>
      </c>
      <c r="AJK104" s="175" t="str">
        <v/>
      </c>
      <c r="AJL104" s="175" t="str">
        <v/>
      </c>
      <c r="AJM104" s="175" t="str">
        <v/>
      </c>
      <c r="AJN104" s="175" t="str">
        <v/>
      </c>
      <c r="AJO104" s="175" t="str">
        <v/>
      </c>
      <c r="AJP104" s="175" t="str">
        <v/>
      </c>
      <c r="AJQ104" s="175" t="str">
        <v/>
      </c>
      <c r="AJR104" s="175" t="str">
        <v/>
      </c>
      <c r="AJS104" s="175" t="str">
        <v/>
      </c>
      <c r="AJT104" s="175" t="str">
        <v/>
      </c>
      <c r="AJU104" s="175" t="str">
        <v/>
      </c>
      <c r="AJV104" s="175" t="str">
        <v/>
      </c>
      <c r="AJW104" s="175" t="str">
        <v/>
      </c>
      <c r="AJX104" s="175" t="str">
        <v/>
      </c>
      <c r="AJY104" s="175" t="str">
        <v/>
      </c>
      <c r="AJZ104" s="175" t="str">
        <v/>
      </c>
      <c r="AKA104" s="175" t="str">
        <v/>
      </c>
      <c r="AKB104" s="175" t="str">
        <v/>
      </c>
      <c r="AKC104" s="175" t="str">
        <v/>
      </c>
      <c r="AKD104" s="175" t="str">
        <v/>
      </c>
      <c r="AKE104" s="175" t="str">
        <v/>
      </c>
      <c r="AKF104" s="175" t="str">
        <v/>
      </c>
      <c r="AKG104" s="175" t="str">
        <v/>
      </c>
      <c r="AKH104" s="175" t="str">
        <v/>
      </c>
      <c r="AKI104" s="175" t="str">
        <v/>
      </c>
      <c r="AKJ104" s="175" t="str">
        <v/>
      </c>
      <c r="AKK104" s="175" t="str">
        <v/>
      </c>
      <c r="AKL104" s="175" t="str">
        <v/>
      </c>
      <c r="AKM104" s="175" t="str">
        <v/>
      </c>
      <c r="AKN104" s="175" t="str">
        <v/>
      </c>
      <c r="AKO104" s="175" t="str">
        <v/>
      </c>
      <c r="AKP104" s="175" t="str">
        <v/>
      </c>
      <c r="AKQ104" s="175" t="str">
        <v/>
      </c>
      <c r="AKR104" s="175" t="str">
        <v/>
      </c>
      <c r="AKS104" s="175" t="str">
        <v/>
      </c>
      <c r="AKT104" s="175" t="str">
        <v/>
      </c>
      <c r="AKU104" s="175" t="str">
        <v/>
      </c>
      <c r="AKV104" s="175" t="str">
        <v/>
      </c>
      <c r="AKW104" s="175" t="str">
        <v/>
      </c>
      <c r="AKX104" s="175" t="str">
        <v/>
      </c>
      <c r="AKY104" s="175" t="str">
        <v/>
      </c>
      <c r="AKZ104" s="175" t="str">
        <v/>
      </c>
      <c r="ALA104" s="175" t="str">
        <v/>
      </c>
      <c r="ALB104" s="175" t="str">
        <v/>
      </c>
      <c r="ALC104" s="175" t="str">
        <v/>
      </c>
      <c r="ALD104" s="175" t="str">
        <v/>
      </c>
      <c r="ALE104" s="175" t="str">
        <v/>
      </c>
      <c r="ALF104" s="175" t="str">
        <v/>
      </c>
      <c r="ALG104" s="175" t="str">
        <v/>
      </c>
      <c r="ALH104" s="175" t="str">
        <v/>
      </c>
      <c r="ALI104" s="175" t="str">
        <v/>
      </c>
      <c r="ALJ104" s="175" t="str">
        <v/>
      </c>
      <c r="ALK104" s="175" t="str">
        <v/>
      </c>
      <c r="ALL104" s="175" t="str">
        <v/>
      </c>
      <c r="ALM104" s="175" t="str">
        <v/>
      </c>
      <c r="ALN104" s="175" t="str">
        <v/>
      </c>
      <c r="ALO104" s="175" t="str">
        <v/>
      </c>
      <c r="ALP104" s="175" t="str">
        <v/>
      </c>
      <c r="ALQ104" s="175" t="str">
        <v/>
      </c>
      <c r="ALR104" s="175" t="str">
        <v/>
      </c>
      <c r="ALS104" s="175" t="str">
        <v/>
      </c>
      <c r="ALT104" s="175" t="str">
        <v/>
      </c>
      <c r="ALU104" s="175" t="str">
        <v/>
      </c>
      <c r="ALV104" s="175" t="str">
        <v/>
      </c>
      <c r="ALW104" s="175" t="str">
        <v/>
      </c>
      <c r="ALX104" s="176" t="str">
        <v/>
      </c>
    </row>
    <row r="105" spans="1:1012" ht="14.4" customHeight="1" x14ac:dyDescent="0.3">
      <c r="A105" s="99" t="str">
        <f t="shared" si="1"/>
        <v/>
      </c>
      <c r="B105" s="190" t="str">
        <f>IF(Calculations[[#This Row],[Adoption Year]]&lt;=Plan_Yrs,Inv*(1+YoY_Inv)^Calculations[[#This Row],[Adoption Year]],"")</f>
        <v/>
      </c>
      <c r="C105" s="190" t="str">
        <f>IF(Calculations[[#This Row],[Adoption Year]]&lt;= Plan_Yrs, Calculations[[#This Row],[Investment]]/(1+DR)^Calculations[[#This Row],[Adoption Year]],"")</f>
        <v/>
      </c>
      <c r="D105" s="190" t="str">
        <f>IF(Calculations[[#This Row],[Adoption Year]]&lt;=Plan_Yrs,
   IF(DR=0,
      Ben*((1+YoY_Ben))^Calculations[[#This Row],[Adoption Year]] * Ben_Life / (1+DR)^Calculations[[#This Row],[Adoption Year]],
      Ben * ((1+YoY_Ben)/(1+DR))^Calculations[[#This Row],[Adoption Year]] * (1 - (1/(1+DR))^Ben_Life) / DR
   ),
   ""
)</f>
        <v/>
      </c>
      <c r="E105" s="190" t="str">
        <f>IF(Calculations[[#This Row],[Adoption Year]]&lt;= Plan_Yrs,Calculations[[#This Row],[Lifetime Benefits PV]]-Calculations[[#This Row],[Investment PV]],"")</f>
        <v/>
      </c>
      <c r="F105" s="190" t="str">
        <f>IF(Calculations[[#This Row],[Adoption Year]]&lt;= Plan_Yrs, MAX(Calculations[NPV])-Calculations[[#This Row],[NPV]],"")</f>
        <v/>
      </c>
      <c r="G105" s="193" t="str">
        <f>IF(Calculations[[#This Row],[Adoption Year]]&lt;= Plan_Yrs, AVERAGE(M105:ALX105),"")</f>
        <v/>
      </c>
      <c r="H105" s="194" t="str">
        <f>IF(Calculations[[#This Row],[Adoption Year]]&lt;= Plan_Yrs, MAX(Calculations[NPV Mean])-Calculations[[#This Row],[NPV Mean]],"")</f>
        <v/>
      </c>
      <c r="I105"/>
      <c r="J105" s="7"/>
      <c r="K105" s="66">
        <v>38</v>
      </c>
      <c r="L105" s="180" t="str">
        <f>Calculations[[#This Row],[NPV]]</f>
        <v/>
      </c>
      <c r="M105" s="175" t="str">
        <v/>
      </c>
      <c r="N105" s="175" t="str">
        <v/>
      </c>
      <c r="O105" s="175" t="str">
        <v/>
      </c>
      <c r="P105" s="175" t="str">
        <v/>
      </c>
      <c r="Q105" s="175" t="str">
        <v/>
      </c>
      <c r="R105" s="175" t="str">
        <v/>
      </c>
      <c r="S105" s="175" t="str">
        <v/>
      </c>
      <c r="T105" s="175" t="str">
        <v/>
      </c>
      <c r="U105" s="175" t="str">
        <v/>
      </c>
      <c r="V105" s="175" t="str">
        <v/>
      </c>
      <c r="W105" s="175" t="str">
        <v/>
      </c>
      <c r="X105" s="175" t="str">
        <v/>
      </c>
      <c r="Y105" s="175" t="str">
        <v/>
      </c>
      <c r="Z105" s="175" t="str">
        <v/>
      </c>
      <c r="AA105" s="175" t="str">
        <v/>
      </c>
      <c r="AB105" s="175" t="str">
        <v/>
      </c>
      <c r="AC105" s="175" t="str">
        <v/>
      </c>
      <c r="AD105" s="175" t="str">
        <v/>
      </c>
      <c r="AE105" s="175" t="str">
        <v/>
      </c>
      <c r="AF105" s="175" t="str">
        <v/>
      </c>
      <c r="AG105" s="175" t="str">
        <v/>
      </c>
      <c r="AH105" s="175" t="str">
        <v/>
      </c>
      <c r="AI105" s="175" t="str">
        <v/>
      </c>
      <c r="AJ105" s="175" t="str">
        <v/>
      </c>
      <c r="AK105" s="175" t="str">
        <v/>
      </c>
      <c r="AL105" s="175" t="str">
        <v/>
      </c>
      <c r="AM105" s="175" t="str">
        <v/>
      </c>
      <c r="AN105" s="175" t="str">
        <v/>
      </c>
      <c r="AO105" s="175" t="str">
        <v/>
      </c>
      <c r="AP105" s="175" t="str">
        <v/>
      </c>
      <c r="AQ105" s="175" t="str">
        <v/>
      </c>
      <c r="AR105" s="175" t="str">
        <v/>
      </c>
      <c r="AS105" s="175" t="str">
        <v/>
      </c>
      <c r="AT105" s="175" t="str">
        <v/>
      </c>
      <c r="AU105" s="175" t="str">
        <v/>
      </c>
      <c r="AV105" s="175" t="str">
        <v/>
      </c>
      <c r="AW105" s="175" t="str">
        <v/>
      </c>
      <c r="AX105" s="175" t="str">
        <v/>
      </c>
      <c r="AY105" s="175" t="str">
        <v/>
      </c>
      <c r="AZ105" s="175" t="str">
        <v/>
      </c>
      <c r="BA105" s="175" t="str">
        <v/>
      </c>
      <c r="BB105" s="175" t="str">
        <v/>
      </c>
      <c r="BC105" s="175" t="str">
        <v/>
      </c>
      <c r="BD105" s="175" t="str">
        <v/>
      </c>
      <c r="BE105" s="175" t="str">
        <v/>
      </c>
      <c r="BF105" s="175" t="str">
        <v/>
      </c>
      <c r="BG105" s="175" t="str">
        <v/>
      </c>
      <c r="BH105" s="175" t="str">
        <v/>
      </c>
      <c r="BI105" s="175" t="str">
        <v/>
      </c>
      <c r="BJ105" s="175" t="str">
        <v/>
      </c>
      <c r="BK105" s="175" t="str">
        <v/>
      </c>
      <c r="BL105" s="175" t="str">
        <v/>
      </c>
      <c r="BM105" s="175" t="str">
        <v/>
      </c>
      <c r="BN105" s="175" t="str">
        <v/>
      </c>
      <c r="BO105" s="175" t="str">
        <v/>
      </c>
      <c r="BP105" s="175" t="str">
        <v/>
      </c>
      <c r="BQ105" s="175" t="str">
        <v/>
      </c>
      <c r="BR105" s="175" t="str">
        <v/>
      </c>
      <c r="BS105" s="175" t="str">
        <v/>
      </c>
      <c r="BT105" s="175" t="str">
        <v/>
      </c>
      <c r="BU105" s="175" t="str">
        <v/>
      </c>
      <c r="BV105" s="175" t="str">
        <v/>
      </c>
      <c r="BW105" s="175" t="str">
        <v/>
      </c>
      <c r="BX105" s="175" t="str">
        <v/>
      </c>
      <c r="BY105" s="175" t="str">
        <v/>
      </c>
      <c r="BZ105" s="175" t="str">
        <v/>
      </c>
      <c r="CA105" s="175" t="str">
        <v/>
      </c>
      <c r="CB105" s="175" t="str">
        <v/>
      </c>
      <c r="CC105" s="175" t="str">
        <v/>
      </c>
      <c r="CD105" s="175" t="str">
        <v/>
      </c>
      <c r="CE105" s="175" t="str">
        <v/>
      </c>
      <c r="CF105" s="175" t="str">
        <v/>
      </c>
      <c r="CG105" s="175" t="str">
        <v/>
      </c>
      <c r="CH105" s="175" t="str">
        <v/>
      </c>
      <c r="CI105" s="175" t="str">
        <v/>
      </c>
      <c r="CJ105" s="175" t="str">
        <v/>
      </c>
      <c r="CK105" s="175" t="str">
        <v/>
      </c>
      <c r="CL105" s="175" t="str">
        <v/>
      </c>
      <c r="CM105" s="175" t="str">
        <v/>
      </c>
      <c r="CN105" s="175" t="str">
        <v/>
      </c>
      <c r="CO105" s="175" t="str">
        <v/>
      </c>
      <c r="CP105" s="175" t="str">
        <v/>
      </c>
      <c r="CQ105" s="175" t="str">
        <v/>
      </c>
      <c r="CR105" s="175" t="str">
        <v/>
      </c>
      <c r="CS105" s="175" t="str">
        <v/>
      </c>
      <c r="CT105" s="175" t="str">
        <v/>
      </c>
      <c r="CU105" s="175" t="str">
        <v/>
      </c>
      <c r="CV105" s="175" t="str">
        <v/>
      </c>
      <c r="CW105" s="175" t="str">
        <v/>
      </c>
      <c r="CX105" s="175" t="str">
        <v/>
      </c>
      <c r="CY105" s="175" t="str">
        <v/>
      </c>
      <c r="CZ105" s="175" t="str">
        <v/>
      </c>
      <c r="DA105" s="175" t="str">
        <v/>
      </c>
      <c r="DB105" s="175" t="str">
        <v/>
      </c>
      <c r="DC105" s="175" t="str">
        <v/>
      </c>
      <c r="DD105" s="175" t="str">
        <v/>
      </c>
      <c r="DE105" s="175" t="str">
        <v/>
      </c>
      <c r="DF105" s="175" t="str">
        <v/>
      </c>
      <c r="DG105" s="175" t="str">
        <v/>
      </c>
      <c r="DH105" s="175" t="str">
        <v/>
      </c>
      <c r="DI105" s="175" t="str">
        <v/>
      </c>
      <c r="DJ105" s="175" t="str">
        <v/>
      </c>
      <c r="DK105" s="175" t="str">
        <v/>
      </c>
      <c r="DL105" s="175" t="str">
        <v/>
      </c>
      <c r="DM105" s="175" t="str">
        <v/>
      </c>
      <c r="DN105" s="175" t="str">
        <v/>
      </c>
      <c r="DO105" s="175" t="str">
        <v/>
      </c>
      <c r="DP105" s="175" t="str">
        <v/>
      </c>
      <c r="DQ105" s="175" t="str">
        <v/>
      </c>
      <c r="DR105" s="175" t="str">
        <v/>
      </c>
      <c r="DS105" s="175" t="str">
        <v/>
      </c>
      <c r="DT105" s="175" t="str">
        <v/>
      </c>
      <c r="DU105" s="175" t="str">
        <v/>
      </c>
      <c r="DV105" s="175" t="str">
        <v/>
      </c>
      <c r="DW105" s="175" t="str">
        <v/>
      </c>
      <c r="DX105" s="175" t="str">
        <v/>
      </c>
      <c r="DY105" s="175" t="str">
        <v/>
      </c>
      <c r="DZ105" s="175" t="str">
        <v/>
      </c>
      <c r="EA105" s="175" t="str">
        <v/>
      </c>
      <c r="EB105" s="175" t="str">
        <v/>
      </c>
      <c r="EC105" s="175" t="str">
        <v/>
      </c>
      <c r="ED105" s="175" t="str">
        <v/>
      </c>
      <c r="EE105" s="175" t="str">
        <v/>
      </c>
      <c r="EF105" s="175" t="str">
        <v/>
      </c>
      <c r="EG105" s="175" t="str">
        <v/>
      </c>
      <c r="EH105" s="175" t="str">
        <v/>
      </c>
      <c r="EI105" s="175" t="str">
        <v/>
      </c>
      <c r="EJ105" s="175" t="str">
        <v/>
      </c>
      <c r="EK105" s="175" t="str">
        <v/>
      </c>
      <c r="EL105" s="175" t="str">
        <v/>
      </c>
      <c r="EM105" s="175" t="str">
        <v/>
      </c>
      <c r="EN105" s="175" t="str">
        <v/>
      </c>
      <c r="EO105" s="175" t="str">
        <v/>
      </c>
      <c r="EP105" s="175" t="str">
        <v/>
      </c>
      <c r="EQ105" s="175" t="str">
        <v/>
      </c>
      <c r="ER105" s="175" t="str">
        <v/>
      </c>
      <c r="ES105" s="175" t="str">
        <v/>
      </c>
      <c r="ET105" s="175" t="str">
        <v/>
      </c>
      <c r="EU105" s="175" t="str">
        <v/>
      </c>
      <c r="EV105" s="175" t="str">
        <v/>
      </c>
      <c r="EW105" s="175" t="str">
        <v/>
      </c>
      <c r="EX105" s="175" t="str">
        <v/>
      </c>
      <c r="EY105" s="175" t="str">
        <v/>
      </c>
      <c r="EZ105" s="175" t="str">
        <v/>
      </c>
      <c r="FA105" s="175" t="str">
        <v/>
      </c>
      <c r="FB105" s="175" t="str">
        <v/>
      </c>
      <c r="FC105" s="175" t="str">
        <v/>
      </c>
      <c r="FD105" s="175" t="str">
        <v/>
      </c>
      <c r="FE105" s="175" t="str">
        <v/>
      </c>
      <c r="FF105" s="175" t="str">
        <v/>
      </c>
      <c r="FG105" s="175" t="str">
        <v/>
      </c>
      <c r="FH105" s="175" t="str">
        <v/>
      </c>
      <c r="FI105" s="175" t="str">
        <v/>
      </c>
      <c r="FJ105" s="175" t="str">
        <v/>
      </c>
      <c r="FK105" s="175" t="str">
        <v/>
      </c>
      <c r="FL105" s="175" t="str">
        <v/>
      </c>
      <c r="FM105" s="175" t="str">
        <v/>
      </c>
      <c r="FN105" s="175" t="str">
        <v/>
      </c>
      <c r="FO105" s="175" t="str">
        <v/>
      </c>
      <c r="FP105" s="175" t="str">
        <v/>
      </c>
      <c r="FQ105" s="175" t="str">
        <v/>
      </c>
      <c r="FR105" s="175" t="str">
        <v/>
      </c>
      <c r="FS105" s="175" t="str">
        <v/>
      </c>
      <c r="FT105" s="175" t="str">
        <v/>
      </c>
      <c r="FU105" s="175" t="str">
        <v/>
      </c>
      <c r="FV105" s="175" t="str">
        <v/>
      </c>
      <c r="FW105" s="175" t="str">
        <v/>
      </c>
      <c r="FX105" s="175" t="str">
        <v/>
      </c>
      <c r="FY105" s="175" t="str">
        <v/>
      </c>
      <c r="FZ105" s="175" t="str">
        <v/>
      </c>
      <c r="GA105" s="175" t="str">
        <v/>
      </c>
      <c r="GB105" s="175" t="str">
        <v/>
      </c>
      <c r="GC105" s="175" t="str">
        <v/>
      </c>
      <c r="GD105" s="175" t="str">
        <v/>
      </c>
      <c r="GE105" s="175" t="str">
        <v/>
      </c>
      <c r="GF105" s="175" t="str">
        <v/>
      </c>
      <c r="GG105" s="175" t="str">
        <v/>
      </c>
      <c r="GH105" s="175" t="str">
        <v/>
      </c>
      <c r="GI105" s="175" t="str">
        <v/>
      </c>
      <c r="GJ105" s="175" t="str">
        <v/>
      </c>
      <c r="GK105" s="175" t="str">
        <v/>
      </c>
      <c r="GL105" s="175" t="str">
        <v/>
      </c>
      <c r="GM105" s="175" t="str">
        <v/>
      </c>
      <c r="GN105" s="175" t="str">
        <v/>
      </c>
      <c r="GO105" s="175" t="str">
        <v/>
      </c>
      <c r="GP105" s="175" t="str">
        <v/>
      </c>
      <c r="GQ105" s="175" t="str">
        <v/>
      </c>
      <c r="GR105" s="175" t="str">
        <v/>
      </c>
      <c r="GS105" s="175" t="str">
        <v/>
      </c>
      <c r="GT105" s="175" t="str">
        <v/>
      </c>
      <c r="GU105" s="175" t="str">
        <v/>
      </c>
      <c r="GV105" s="175" t="str">
        <v/>
      </c>
      <c r="GW105" s="175" t="str">
        <v/>
      </c>
      <c r="GX105" s="175" t="str">
        <v/>
      </c>
      <c r="GY105" s="175" t="str">
        <v/>
      </c>
      <c r="GZ105" s="175" t="str">
        <v/>
      </c>
      <c r="HA105" s="175" t="str">
        <v/>
      </c>
      <c r="HB105" s="175" t="str">
        <v/>
      </c>
      <c r="HC105" s="175" t="str">
        <v/>
      </c>
      <c r="HD105" s="175" t="str">
        <v/>
      </c>
      <c r="HE105" s="175" t="str">
        <v/>
      </c>
      <c r="HF105" s="175" t="str">
        <v/>
      </c>
      <c r="HG105" s="175" t="str">
        <v/>
      </c>
      <c r="HH105" s="175" t="str">
        <v/>
      </c>
      <c r="HI105" s="175" t="str">
        <v/>
      </c>
      <c r="HJ105" s="175" t="str">
        <v/>
      </c>
      <c r="HK105" s="175" t="str">
        <v/>
      </c>
      <c r="HL105" s="175" t="str">
        <v/>
      </c>
      <c r="HM105" s="175" t="str">
        <v/>
      </c>
      <c r="HN105" s="175" t="str">
        <v/>
      </c>
      <c r="HO105" s="175" t="str">
        <v/>
      </c>
      <c r="HP105" s="175" t="str">
        <v/>
      </c>
      <c r="HQ105" s="175" t="str">
        <v/>
      </c>
      <c r="HR105" s="175" t="str">
        <v/>
      </c>
      <c r="HS105" s="175" t="str">
        <v/>
      </c>
      <c r="HT105" s="175" t="str">
        <v/>
      </c>
      <c r="HU105" s="175" t="str">
        <v/>
      </c>
      <c r="HV105" s="175" t="str">
        <v/>
      </c>
      <c r="HW105" s="175" t="str">
        <v/>
      </c>
      <c r="HX105" s="175" t="str">
        <v/>
      </c>
      <c r="HY105" s="175" t="str">
        <v/>
      </c>
      <c r="HZ105" s="175" t="str">
        <v/>
      </c>
      <c r="IA105" s="175" t="str">
        <v/>
      </c>
      <c r="IB105" s="175" t="str">
        <v/>
      </c>
      <c r="IC105" s="175" t="str">
        <v/>
      </c>
      <c r="ID105" s="175" t="str">
        <v/>
      </c>
      <c r="IE105" s="175" t="str">
        <v/>
      </c>
      <c r="IF105" s="175" t="str">
        <v/>
      </c>
      <c r="IG105" s="175" t="str">
        <v/>
      </c>
      <c r="IH105" s="175" t="str">
        <v/>
      </c>
      <c r="II105" s="175" t="str">
        <v/>
      </c>
      <c r="IJ105" s="175" t="str">
        <v/>
      </c>
      <c r="IK105" s="175" t="str">
        <v/>
      </c>
      <c r="IL105" s="175" t="str">
        <v/>
      </c>
      <c r="IM105" s="175" t="str">
        <v/>
      </c>
      <c r="IN105" s="175" t="str">
        <v/>
      </c>
      <c r="IO105" s="175" t="str">
        <v/>
      </c>
      <c r="IP105" s="175" t="str">
        <v/>
      </c>
      <c r="IQ105" s="175" t="str">
        <v/>
      </c>
      <c r="IR105" s="175" t="str">
        <v/>
      </c>
      <c r="IS105" s="175" t="str">
        <v/>
      </c>
      <c r="IT105" s="175" t="str">
        <v/>
      </c>
      <c r="IU105" s="175" t="str">
        <v/>
      </c>
      <c r="IV105" s="175" t="str">
        <v/>
      </c>
      <c r="IW105" s="175" t="str">
        <v/>
      </c>
      <c r="IX105" s="175" t="str">
        <v/>
      </c>
      <c r="IY105" s="175" t="str">
        <v/>
      </c>
      <c r="IZ105" s="175" t="str">
        <v/>
      </c>
      <c r="JA105" s="175" t="str">
        <v/>
      </c>
      <c r="JB105" s="175" t="str">
        <v/>
      </c>
      <c r="JC105" s="175" t="str">
        <v/>
      </c>
      <c r="JD105" s="175" t="str">
        <v/>
      </c>
      <c r="JE105" s="175" t="str">
        <v/>
      </c>
      <c r="JF105" s="175" t="str">
        <v/>
      </c>
      <c r="JG105" s="175" t="str">
        <v/>
      </c>
      <c r="JH105" s="175" t="str">
        <v/>
      </c>
      <c r="JI105" s="175" t="str">
        <v/>
      </c>
      <c r="JJ105" s="175" t="str">
        <v/>
      </c>
      <c r="JK105" s="175" t="str">
        <v/>
      </c>
      <c r="JL105" s="175" t="str">
        <v/>
      </c>
      <c r="JM105" s="175" t="str">
        <v/>
      </c>
      <c r="JN105" s="175" t="str">
        <v/>
      </c>
      <c r="JO105" s="175" t="str">
        <v/>
      </c>
      <c r="JP105" s="175" t="str">
        <v/>
      </c>
      <c r="JQ105" s="175" t="str">
        <v/>
      </c>
      <c r="JR105" s="175" t="str">
        <v/>
      </c>
      <c r="JS105" s="175" t="str">
        <v/>
      </c>
      <c r="JT105" s="175" t="str">
        <v/>
      </c>
      <c r="JU105" s="175" t="str">
        <v/>
      </c>
      <c r="JV105" s="175" t="str">
        <v/>
      </c>
      <c r="JW105" s="175" t="str">
        <v/>
      </c>
      <c r="JX105" s="175" t="str">
        <v/>
      </c>
      <c r="JY105" s="175" t="str">
        <v/>
      </c>
      <c r="JZ105" s="175" t="str">
        <v/>
      </c>
      <c r="KA105" s="175" t="str">
        <v/>
      </c>
      <c r="KB105" s="175" t="str">
        <v/>
      </c>
      <c r="KC105" s="175" t="str">
        <v/>
      </c>
      <c r="KD105" s="175" t="str">
        <v/>
      </c>
      <c r="KE105" s="175" t="str">
        <v/>
      </c>
      <c r="KF105" s="175" t="str">
        <v/>
      </c>
      <c r="KG105" s="175" t="str">
        <v/>
      </c>
      <c r="KH105" s="175" t="str">
        <v/>
      </c>
      <c r="KI105" s="175" t="str">
        <v/>
      </c>
      <c r="KJ105" s="175" t="str">
        <v/>
      </c>
      <c r="KK105" s="175" t="str">
        <v/>
      </c>
      <c r="KL105" s="175" t="str">
        <v/>
      </c>
      <c r="KM105" s="175" t="str">
        <v/>
      </c>
      <c r="KN105" s="175" t="str">
        <v/>
      </c>
      <c r="KO105" s="175" t="str">
        <v/>
      </c>
      <c r="KP105" s="175" t="str">
        <v/>
      </c>
      <c r="KQ105" s="175" t="str">
        <v/>
      </c>
      <c r="KR105" s="175" t="str">
        <v/>
      </c>
      <c r="KS105" s="175" t="str">
        <v/>
      </c>
      <c r="KT105" s="175" t="str">
        <v/>
      </c>
      <c r="KU105" s="175" t="str">
        <v/>
      </c>
      <c r="KV105" s="175" t="str">
        <v/>
      </c>
      <c r="KW105" s="175" t="str">
        <v/>
      </c>
      <c r="KX105" s="175" t="str">
        <v/>
      </c>
      <c r="KY105" s="175" t="str">
        <v/>
      </c>
      <c r="KZ105" s="175" t="str">
        <v/>
      </c>
      <c r="LA105" s="175" t="str">
        <v/>
      </c>
      <c r="LB105" s="175" t="str">
        <v/>
      </c>
      <c r="LC105" s="175" t="str">
        <v/>
      </c>
      <c r="LD105" s="175" t="str">
        <v/>
      </c>
      <c r="LE105" s="175" t="str">
        <v/>
      </c>
      <c r="LF105" s="175" t="str">
        <v/>
      </c>
      <c r="LG105" s="175" t="str">
        <v/>
      </c>
      <c r="LH105" s="175" t="str">
        <v/>
      </c>
      <c r="LI105" s="175" t="str">
        <v/>
      </c>
      <c r="LJ105" s="175" t="str">
        <v/>
      </c>
      <c r="LK105" s="175" t="str">
        <v/>
      </c>
      <c r="LL105" s="175" t="str">
        <v/>
      </c>
      <c r="LM105" s="175" t="str">
        <v/>
      </c>
      <c r="LN105" s="175" t="str">
        <v/>
      </c>
      <c r="LO105" s="175" t="str">
        <v/>
      </c>
      <c r="LP105" s="175" t="str">
        <v/>
      </c>
      <c r="LQ105" s="175" t="str">
        <v/>
      </c>
      <c r="LR105" s="175" t="str">
        <v/>
      </c>
      <c r="LS105" s="175" t="str">
        <v/>
      </c>
      <c r="LT105" s="175" t="str">
        <v/>
      </c>
      <c r="LU105" s="175" t="str">
        <v/>
      </c>
      <c r="LV105" s="175" t="str">
        <v/>
      </c>
      <c r="LW105" s="175" t="str">
        <v/>
      </c>
      <c r="LX105" s="175" t="str">
        <v/>
      </c>
      <c r="LY105" s="175" t="str">
        <v/>
      </c>
      <c r="LZ105" s="175" t="str">
        <v/>
      </c>
      <c r="MA105" s="175" t="str">
        <v/>
      </c>
      <c r="MB105" s="175" t="str">
        <v/>
      </c>
      <c r="MC105" s="175" t="str">
        <v/>
      </c>
      <c r="MD105" s="175" t="str">
        <v/>
      </c>
      <c r="ME105" s="175" t="str">
        <v/>
      </c>
      <c r="MF105" s="175" t="str">
        <v/>
      </c>
      <c r="MG105" s="175" t="str">
        <v/>
      </c>
      <c r="MH105" s="175" t="str">
        <v/>
      </c>
      <c r="MI105" s="175" t="str">
        <v/>
      </c>
      <c r="MJ105" s="175" t="str">
        <v/>
      </c>
      <c r="MK105" s="175" t="str">
        <v/>
      </c>
      <c r="ML105" s="175" t="str">
        <v/>
      </c>
      <c r="MM105" s="175" t="str">
        <v/>
      </c>
      <c r="MN105" s="175" t="str">
        <v/>
      </c>
      <c r="MO105" s="175" t="str">
        <v/>
      </c>
      <c r="MP105" s="175" t="str">
        <v/>
      </c>
      <c r="MQ105" s="175" t="str">
        <v/>
      </c>
      <c r="MR105" s="175" t="str">
        <v/>
      </c>
      <c r="MS105" s="175" t="str">
        <v/>
      </c>
      <c r="MT105" s="175" t="str">
        <v/>
      </c>
      <c r="MU105" s="175" t="str">
        <v/>
      </c>
      <c r="MV105" s="175" t="str">
        <v/>
      </c>
      <c r="MW105" s="175" t="str">
        <v/>
      </c>
      <c r="MX105" s="175" t="str">
        <v/>
      </c>
      <c r="MY105" s="175" t="str">
        <v/>
      </c>
      <c r="MZ105" s="175" t="str">
        <v/>
      </c>
      <c r="NA105" s="175" t="str">
        <v/>
      </c>
      <c r="NB105" s="175" t="str">
        <v/>
      </c>
      <c r="NC105" s="175" t="str">
        <v/>
      </c>
      <c r="ND105" s="175" t="str">
        <v/>
      </c>
      <c r="NE105" s="175" t="str">
        <v/>
      </c>
      <c r="NF105" s="175" t="str">
        <v/>
      </c>
      <c r="NG105" s="175" t="str">
        <v/>
      </c>
      <c r="NH105" s="175" t="str">
        <v/>
      </c>
      <c r="NI105" s="175" t="str">
        <v/>
      </c>
      <c r="NJ105" s="175" t="str">
        <v/>
      </c>
      <c r="NK105" s="175" t="str">
        <v/>
      </c>
      <c r="NL105" s="175" t="str">
        <v/>
      </c>
      <c r="NM105" s="175" t="str">
        <v/>
      </c>
      <c r="NN105" s="175" t="str">
        <v/>
      </c>
      <c r="NO105" s="175" t="str">
        <v/>
      </c>
      <c r="NP105" s="175" t="str">
        <v/>
      </c>
      <c r="NQ105" s="175" t="str">
        <v/>
      </c>
      <c r="NR105" s="175" t="str">
        <v/>
      </c>
      <c r="NS105" s="175" t="str">
        <v/>
      </c>
      <c r="NT105" s="175" t="str">
        <v/>
      </c>
      <c r="NU105" s="175" t="str">
        <v/>
      </c>
      <c r="NV105" s="175" t="str">
        <v/>
      </c>
      <c r="NW105" s="175" t="str">
        <v/>
      </c>
      <c r="NX105" s="175" t="str">
        <v/>
      </c>
      <c r="NY105" s="175" t="str">
        <v/>
      </c>
      <c r="NZ105" s="175" t="str">
        <v/>
      </c>
      <c r="OA105" s="175" t="str">
        <v/>
      </c>
      <c r="OB105" s="175" t="str">
        <v/>
      </c>
      <c r="OC105" s="175" t="str">
        <v/>
      </c>
      <c r="OD105" s="175" t="str">
        <v/>
      </c>
      <c r="OE105" s="175" t="str">
        <v/>
      </c>
      <c r="OF105" s="175" t="str">
        <v/>
      </c>
      <c r="OG105" s="175" t="str">
        <v/>
      </c>
      <c r="OH105" s="175" t="str">
        <v/>
      </c>
      <c r="OI105" s="175" t="str">
        <v/>
      </c>
      <c r="OJ105" s="175" t="str">
        <v/>
      </c>
      <c r="OK105" s="175" t="str">
        <v/>
      </c>
      <c r="OL105" s="175" t="str">
        <v/>
      </c>
      <c r="OM105" s="175" t="str">
        <v/>
      </c>
      <c r="ON105" s="175" t="str">
        <v/>
      </c>
      <c r="OO105" s="175" t="str">
        <v/>
      </c>
      <c r="OP105" s="175" t="str">
        <v/>
      </c>
      <c r="OQ105" s="175" t="str">
        <v/>
      </c>
      <c r="OR105" s="175" t="str">
        <v/>
      </c>
      <c r="OS105" s="175" t="str">
        <v/>
      </c>
      <c r="OT105" s="175" t="str">
        <v/>
      </c>
      <c r="OU105" s="175" t="str">
        <v/>
      </c>
      <c r="OV105" s="175" t="str">
        <v/>
      </c>
      <c r="OW105" s="175" t="str">
        <v/>
      </c>
      <c r="OX105" s="175" t="str">
        <v/>
      </c>
      <c r="OY105" s="175" t="str">
        <v/>
      </c>
      <c r="OZ105" s="175" t="str">
        <v/>
      </c>
      <c r="PA105" s="175" t="str">
        <v/>
      </c>
      <c r="PB105" s="175" t="str">
        <v/>
      </c>
      <c r="PC105" s="175" t="str">
        <v/>
      </c>
      <c r="PD105" s="175" t="str">
        <v/>
      </c>
      <c r="PE105" s="175" t="str">
        <v/>
      </c>
      <c r="PF105" s="175" t="str">
        <v/>
      </c>
      <c r="PG105" s="175" t="str">
        <v/>
      </c>
      <c r="PH105" s="175" t="str">
        <v/>
      </c>
      <c r="PI105" s="175" t="str">
        <v/>
      </c>
      <c r="PJ105" s="175" t="str">
        <v/>
      </c>
      <c r="PK105" s="175" t="str">
        <v/>
      </c>
      <c r="PL105" s="175" t="str">
        <v/>
      </c>
      <c r="PM105" s="175" t="str">
        <v/>
      </c>
      <c r="PN105" s="175" t="str">
        <v/>
      </c>
      <c r="PO105" s="175" t="str">
        <v/>
      </c>
      <c r="PP105" s="175" t="str">
        <v/>
      </c>
      <c r="PQ105" s="175" t="str">
        <v/>
      </c>
      <c r="PR105" s="175" t="str">
        <v/>
      </c>
      <c r="PS105" s="175" t="str">
        <v/>
      </c>
      <c r="PT105" s="175" t="str">
        <v/>
      </c>
      <c r="PU105" s="175" t="str">
        <v/>
      </c>
      <c r="PV105" s="175" t="str">
        <v/>
      </c>
      <c r="PW105" s="175" t="str">
        <v/>
      </c>
      <c r="PX105" s="175" t="str">
        <v/>
      </c>
      <c r="PY105" s="175" t="str">
        <v/>
      </c>
      <c r="PZ105" s="175" t="str">
        <v/>
      </c>
      <c r="QA105" s="175" t="str">
        <v/>
      </c>
      <c r="QB105" s="175" t="str">
        <v/>
      </c>
      <c r="QC105" s="175" t="str">
        <v/>
      </c>
      <c r="QD105" s="175" t="str">
        <v/>
      </c>
      <c r="QE105" s="175" t="str">
        <v/>
      </c>
      <c r="QF105" s="175" t="str">
        <v/>
      </c>
      <c r="QG105" s="175" t="str">
        <v/>
      </c>
      <c r="QH105" s="175" t="str">
        <v/>
      </c>
      <c r="QI105" s="175" t="str">
        <v/>
      </c>
      <c r="QJ105" s="175" t="str">
        <v/>
      </c>
      <c r="QK105" s="175" t="str">
        <v/>
      </c>
      <c r="QL105" s="175" t="str">
        <v/>
      </c>
      <c r="QM105" s="175" t="str">
        <v/>
      </c>
      <c r="QN105" s="175" t="str">
        <v/>
      </c>
      <c r="QO105" s="175" t="str">
        <v/>
      </c>
      <c r="QP105" s="175" t="str">
        <v/>
      </c>
      <c r="QQ105" s="175" t="str">
        <v/>
      </c>
      <c r="QR105" s="175" t="str">
        <v/>
      </c>
      <c r="QS105" s="175" t="str">
        <v/>
      </c>
      <c r="QT105" s="175" t="str">
        <v/>
      </c>
      <c r="QU105" s="175" t="str">
        <v/>
      </c>
      <c r="QV105" s="175" t="str">
        <v/>
      </c>
      <c r="QW105" s="175" t="str">
        <v/>
      </c>
      <c r="QX105" s="175" t="str">
        <v/>
      </c>
      <c r="QY105" s="175" t="str">
        <v/>
      </c>
      <c r="QZ105" s="175" t="str">
        <v/>
      </c>
      <c r="RA105" s="175" t="str">
        <v/>
      </c>
      <c r="RB105" s="175" t="str">
        <v/>
      </c>
      <c r="RC105" s="175" t="str">
        <v/>
      </c>
      <c r="RD105" s="175" t="str">
        <v/>
      </c>
      <c r="RE105" s="175" t="str">
        <v/>
      </c>
      <c r="RF105" s="175" t="str">
        <v/>
      </c>
      <c r="RG105" s="175" t="str">
        <v/>
      </c>
      <c r="RH105" s="175" t="str">
        <v/>
      </c>
      <c r="RI105" s="175" t="str">
        <v/>
      </c>
      <c r="RJ105" s="175" t="str">
        <v/>
      </c>
      <c r="RK105" s="175" t="str">
        <v/>
      </c>
      <c r="RL105" s="175" t="str">
        <v/>
      </c>
      <c r="RM105" s="175" t="str">
        <v/>
      </c>
      <c r="RN105" s="175" t="str">
        <v/>
      </c>
      <c r="RO105" s="175" t="str">
        <v/>
      </c>
      <c r="RP105" s="175" t="str">
        <v/>
      </c>
      <c r="RQ105" s="175" t="str">
        <v/>
      </c>
      <c r="RR105" s="175" t="str">
        <v/>
      </c>
      <c r="RS105" s="175" t="str">
        <v/>
      </c>
      <c r="RT105" s="175" t="str">
        <v/>
      </c>
      <c r="RU105" s="175" t="str">
        <v/>
      </c>
      <c r="RV105" s="175" t="str">
        <v/>
      </c>
      <c r="RW105" s="175" t="str">
        <v/>
      </c>
      <c r="RX105" s="175" t="str">
        <v/>
      </c>
      <c r="RY105" s="175" t="str">
        <v/>
      </c>
      <c r="RZ105" s="175" t="str">
        <v/>
      </c>
      <c r="SA105" s="175" t="str">
        <v/>
      </c>
      <c r="SB105" s="175" t="str">
        <v/>
      </c>
      <c r="SC105" s="175" t="str">
        <v/>
      </c>
      <c r="SD105" s="175" t="str">
        <v/>
      </c>
      <c r="SE105" s="175" t="str">
        <v/>
      </c>
      <c r="SF105" s="175" t="str">
        <v/>
      </c>
      <c r="SG105" s="175" t="str">
        <v/>
      </c>
      <c r="SH105" s="175" t="str">
        <v/>
      </c>
      <c r="SI105" s="175" t="str">
        <v/>
      </c>
      <c r="SJ105" s="175" t="str">
        <v/>
      </c>
      <c r="SK105" s="175" t="str">
        <v/>
      </c>
      <c r="SL105" s="175" t="str">
        <v/>
      </c>
      <c r="SM105" s="175" t="str">
        <v/>
      </c>
      <c r="SN105" s="175" t="str">
        <v/>
      </c>
      <c r="SO105" s="175" t="str">
        <v/>
      </c>
      <c r="SP105" s="175" t="str">
        <v/>
      </c>
      <c r="SQ105" s="175" t="str">
        <v/>
      </c>
      <c r="SR105" s="175" t="str">
        <v/>
      </c>
      <c r="SS105" s="175" t="str">
        <v/>
      </c>
      <c r="ST105" s="175" t="str">
        <v/>
      </c>
      <c r="SU105" s="175" t="str">
        <v/>
      </c>
      <c r="SV105" s="175" t="str">
        <v/>
      </c>
      <c r="SW105" s="175" t="str">
        <v/>
      </c>
      <c r="SX105" s="175" t="str">
        <v/>
      </c>
      <c r="SY105" s="175" t="str">
        <v/>
      </c>
      <c r="SZ105" s="175" t="str">
        <v/>
      </c>
      <c r="TA105" s="175" t="str">
        <v/>
      </c>
      <c r="TB105" s="175" t="str">
        <v/>
      </c>
      <c r="TC105" s="175" t="str">
        <v/>
      </c>
      <c r="TD105" s="175" t="str">
        <v/>
      </c>
      <c r="TE105" s="175" t="str">
        <v/>
      </c>
      <c r="TF105" s="175" t="str">
        <v/>
      </c>
      <c r="TG105" s="175" t="str">
        <v/>
      </c>
      <c r="TH105" s="175" t="str">
        <v/>
      </c>
      <c r="TI105" s="175" t="str">
        <v/>
      </c>
      <c r="TJ105" s="175" t="str">
        <v/>
      </c>
      <c r="TK105" s="175" t="str">
        <v/>
      </c>
      <c r="TL105" s="175" t="str">
        <v/>
      </c>
      <c r="TM105" s="175" t="str">
        <v/>
      </c>
      <c r="TN105" s="175" t="str">
        <v/>
      </c>
      <c r="TO105" s="175" t="str">
        <v/>
      </c>
      <c r="TP105" s="175" t="str">
        <v/>
      </c>
      <c r="TQ105" s="175" t="str">
        <v/>
      </c>
      <c r="TR105" s="175" t="str">
        <v/>
      </c>
      <c r="TS105" s="175" t="str">
        <v/>
      </c>
      <c r="TT105" s="175" t="str">
        <v/>
      </c>
      <c r="TU105" s="175" t="str">
        <v/>
      </c>
      <c r="TV105" s="175" t="str">
        <v/>
      </c>
      <c r="TW105" s="175" t="str">
        <v/>
      </c>
      <c r="TX105" s="175" t="str">
        <v/>
      </c>
      <c r="TY105" s="175" t="str">
        <v/>
      </c>
      <c r="TZ105" s="175" t="str">
        <v/>
      </c>
      <c r="UA105" s="175" t="str">
        <v/>
      </c>
      <c r="UB105" s="175" t="str">
        <v/>
      </c>
      <c r="UC105" s="175" t="str">
        <v/>
      </c>
      <c r="UD105" s="175" t="str">
        <v/>
      </c>
      <c r="UE105" s="175" t="str">
        <v/>
      </c>
      <c r="UF105" s="175" t="str">
        <v/>
      </c>
      <c r="UG105" s="175" t="str">
        <v/>
      </c>
      <c r="UH105" s="175" t="str">
        <v/>
      </c>
      <c r="UI105" s="175" t="str">
        <v/>
      </c>
      <c r="UJ105" s="175" t="str">
        <v/>
      </c>
      <c r="UK105" s="175" t="str">
        <v/>
      </c>
      <c r="UL105" s="175" t="str">
        <v/>
      </c>
      <c r="UM105" s="175" t="str">
        <v/>
      </c>
      <c r="UN105" s="175" t="str">
        <v/>
      </c>
      <c r="UO105" s="175" t="str">
        <v/>
      </c>
      <c r="UP105" s="175" t="str">
        <v/>
      </c>
      <c r="UQ105" s="175" t="str">
        <v/>
      </c>
      <c r="UR105" s="175" t="str">
        <v/>
      </c>
      <c r="US105" s="175" t="str">
        <v/>
      </c>
      <c r="UT105" s="175" t="str">
        <v/>
      </c>
      <c r="UU105" s="175" t="str">
        <v/>
      </c>
      <c r="UV105" s="175" t="str">
        <v/>
      </c>
      <c r="UW105" s="175" t="str">
        <v/>
      </c>
      <c r="UX105" s="175" t="str">
        <v/>
      </c>
      <c r="UY105" s="175" t="str">
        <v/>
      </c>
      <c r="UZ105" s="175" t="str">
        <v/>
      </c>
      <c r="VA105" s="175" t="str">
        <v/>
      </c>
      <c r="VB105" s="175" t="str">
        <v/>
      </c>
      <c r="VC105" s="175" t="str">
        <v/>
      </c>
      <c r="VD105" s="175" t="str">
        <v/>
      </c>
      <c r="VE105" s="175" t="str">
        <v/>
      </c>
      <c r="VF105" s="175" t="str">
        <v/>
      </c>
      <c r="VG105" s="175" t="str">
        <v/>
      </c>
      <c r="VH105" s="175" t="str">
        <v/>
      </c>
      <c r="VI105" s="175" t="str">
        <v/>
      </c>
      <c r="VJ105" s="175" t="str">
        <v/>
      </c>
      <c r="VK105" s="175" t="str">
        <v/>
      </c>
      <c r="VL105" s="175" t="str">
        <v/>
      </c>
      <c r="VM105" s="175" t="str">
        <v/>
      </c>
      <c r="VN105" s="175" t="str">
        <v/>
      </c>
      <c r="VO105" s="175" t="str">
        <v/>
      </c>
      <c r="VP105" s="175" t="str">
        <v/>
      </c>
      <c r="VQ105" s="175" t="str">
        <v/>
      </c>
      <c r="VR105" s="175" t="str">
        <v/>
      </c>
      <c r="VS105" s="175" t="str">
        <v/>
      </c>
      <c r="VT105" s="175" t="str">
        <v/>
      </c>
      <c r="VU105" s="175" t="str">
        <v/>
      </c>
      <c r="VV105" s="175" t="str">
        <v/>
      </c>
      <c r="VW105" s="175" t="str">
        <v/>
      </c>
      <c r="VX105" s="175" t="str">
        <v/>
      </c>
      <c r="VY105" s="175" t="str">
        <v/>
      </c>
      <c r="VZ105" s="175" t="str">
        <v/>
      </c>
      <c r="WA105" s="175" t="str">
        <v/>
      </c>
      <c r="WB105" s="175" t="str">
        <v/>
      </c>
      <c r="WC105" s="175" t="str">
        <v/>
      </c>
      <c r="WD105" s="175" t="str">
        <v/>
      </c>
      <c r="WE105" s="175" t="str">
        <v/>
      </c>
      <c r="WF105" s="175" t="str">
        <v/>
      </c>
      <c r="WG105" s="175" t="str">
        <v/>
      </c>
      <c r="WH105" s="175" t="str">
        <v/>
      </c>
      <c r="WI105" s="175" t="str">
        <v/>
      </c>
      <c r="WJ105" s="175" t="str">
        <v/>
      </c>
      <c r="WK105" s="175" t="str">
        <v/>
      </c>
      <c r="WL105" s="175" t="str">
        <v/>
      </c>
      <c r="WM105" s="175" t="str">
        <v/>
      </c>
      <c r="WN105" s="175" t="str">
        <v/>
      </c>
      <c r="WO105" s="175" t="str">
        <v/>
      </c>
      <c r="WP105" s="175" t="str">
        <v/>
      </c>
      <c r="WQ105" s="175" t="str">
        <v/>
      </c>
      <c r="WR105" s="175" t="str">
        <v/>
      </c>
      <c r="WS105" s="175" t="str">
        <v/>
      </c>
      <c r="WT105" s="175" t="str">
        <v/>
      </c>
      <c r="WU105" s="175" t="str">
        <v/>
      </c>
      <c r="WV105" s="175" t="str">
        <v/>
      </c>
      <c r="WW105" s="175" t="str">
        <v/>
      </c>
      <c r="WX105" s="175" t="str">
        <v/>
      </c>
      <c r="WY105" s="175" t="str">
        <v/>
      </c>
      <c r="WZ105" s="175" t="str">
        <v/>
      </c>
      <c r="XA105" s="175" t="str">
        <v/>
      </c>
      <c r="XB105" s="175" t="str">
        <v/>
      </c>
      <c r="XC105" s="175" t="str">
        <v/>
      </c>
      <c r="XD105" s="175" t="str">
        <v/>
      </c>
      <c r="XE105" s="175" t="str">
        <v/>
      </c>
      <c r="XF105" s="175" t="str">
        <v/>
      </c>
      <c r="XG105" s="175" t="str">
        <v/>
      </c>
      <c r="XH105" s="175" t="str">
        <v/>
      </c>
      <c r="XI105" s="175" t="str">
        <v/>
      </c>
      <c r="XJ105" s="175" t="str">
        <v/>
      </c>
      <c r="XK105" s="175" t="str">
        <v/>
      </c>
      <c r="XL105" s="175" t="str">
        <v/>
      </c>
      <c r="XM105" s="175" t="str">
        <v/>
      </c>
      <c r="XN105" s="175" t="str">
        <v/>
      </c>
      <c r="XO105" s="175" t="str">
        <v/>
      </c>
      <c r="XP105" s="175" t="str">
        <v/>
      </c>
      <c r="XQ105" s="175" t="str">
        <v/>
      </c>
      <c r="XR105" s="175" t="str">
        <v/>
      </c>
      <c r="XS105" s="175" t="str">
        <v/>
      </c>
      <c r="XT105" s="175" t="str">
        <v/>
      </c>
      <c r="XU105" s="175" t="str">
        <v/>
      </c>
      <c r="XV105" s="175" t="str">
        <v/>
      </c>
      <c r="XW105" s="175" t="str">
        <v/>
      </c>
      <c r="XX105" s="175" t="str">
        <v/>
      </c>
      <c r="XY105" s="175" t="str">
        <v/>
      </c>
      <c r="XZ105" s="175" t="str">
        <v/>
      </c>
      <c r="YA105" s="175" t="str">
        <v/>
      </c>
      <c r="YB105" s="175" t="str">
        <v/>
      </c>
      <c r="YC105" s="175" t="str">
        <v/>
      </c>
      <c r="YD105" s="175" t="str">
        <v/>
      </c>
      <c r="YE105" s="175" t="str">
        <v/>
      </c>
      <c r="YF105" s="175" t="str">
        <v/>
      </c>
      <c r="YG105" s="175" t="str">
        <v/>
      </c>
      <c r="YH105" s="175" t="str">
        <v/>
      </c>
      <c r="YI105" s="175" t="str">
        <v/>
      </c>
      <c r="YJ105" s="175" t="str">
        <v/>
      </c>
      <c r="YK105" s="175" t="str">
        <v/>
      </c>
      <c r="YL105" s="175" t="str">
        <v/>
      </c>
      <c r="YM105" s="175" t="str">
        <v/>
      </c>
      <c r="YN105" s="175" t="str">
        <v/>
      </c>
      <c r="YO105" s="175" t="str">
        <v/>
      </c>
      <c r="YP105" s="175" t="str">
        <v/>
      </c>
      <c r="YQ105" s="175" t="str">
        <v/>
      </c>
      <c r="YR105" s="175" t="str">
        <v/>
      </c>
      <c r="YS105" s="175" t="str">
        <v/>
      </c>
      <c r="YT105" s="175" t="str">
        <v/>
      </c>
      <c r="YU105" s="175" t="str">
        <v/>
      </c>
      <c r="YV105" s="175" t="str">
        <v/>
      </c>
      <c r="YW105" s="175" t="str">
        <v/>
      </c>
      <c r="YX105" s="175" t="str">
        <v/>
      </c>
      <c r="YY105" s="175" t="str">
        <v/>
      </c>
      <c r="YZ105" s="175" t="str">
        <v/>
      </c>
      <c r="ZA105" s="175" t="str">
        <v/>
      </c>
      <c r="ZB105" s="175" t="str">
        <v/>
      </c>
      <c r="ZC105" s="175" t="str">
        <v/>
      </c>
      <c r="ZD105" s="175" t="str">
        <v/>
      </c>
      <c r="ZE105" s="175" t="str">
        <v/>
      </c>
      <c r="ZF105" s="175" t="str">
        <v/>
      </c>
      <c r="ZG105" s="175" t="str">
        <v/>
      </c>
      <c r="ZH105" s="175" t="str">
        <v/>
      </c>
      <c r="ZI105" s="175" t="str">
        <v/>
      </c>
      <c r="ZJ105" s="175" t="str">
        <v/>
      </c>
      <c r="ZK105" s="175" t="str">
        <v/>
      </c>
      <c r="ZL105" s="175" t="str">
        <v/>
      </c>
      <c r="ZM105" s="175" t="str">
        <v/>
      </c>
      <c r="ZN105" s="175" t="str">
        <v/>
      </c>
      <c r="ZO105" s="175" t="str">
        <v/>
      </c>
      <c r="ZP105" s="175" t="str">
        <v/>
      </c>
      <c r="ZQ105" s="175" t="str">
        <v/>
      </c>
      <c r="ZR105" s="175" t="str">
        <v/>
      </c>
      <c r="ZS105" s="175" t="str">
        <v/>
      </c>
      <c r="ZT105" s="175" t="str">
        <v/>
      </c>
      <c r="ZU105" s="175" t="str">
        <v/>
      </c>
      <c r="ZV105" s="175" t="str">
        <v/>
      </c>
      <c r="ZW105" s="175" t="str">
        <v/>
      </c>
      <c r="ZX105" s="175" t="str">
        <v/>
      </c>
      <c r="ZY105" s="175" t="str">
        <v/>
      </c>
      <c r="ZZ105" s="175" t="str">
        <v/>
      </c>
      <c r="AAA105" s="175" t="str">
        <v/>
      </c>
      <c r="AAB105" s="175" t="str">
        <v/>
      </c>
      <c r="AAC105" s="175" t="str">
        <v/>
      </c>
      <c r="AAD105" s="175" t="str">
        <v/>
      </c>
      <c r="AAE105" s="175" t="str">
        <v/>
      </c>
      <c r="AAF105" s="175" t="str">
        <v/>
      </c>
      <c r="AAG105" s="175" t="str">
        <v/>
      </c>
      <c r="AAH105" s="175" t="str">
        <v/>
      </c>
      <c r="AAI105" s="175" t="str">
        <v/>
      </c>
      <c r="AAJ105" s="175" t="str">
        <v/>
      </c>
      <c r="AAK105" s="175" t="str">
        <v/>
      </c>
      <c r="AAL105" s="175" t="str">
        <v/>
      </c>
      <c r="AAM105" s="175" t="str">
        <v/>
      </c>
      <c r="AAN105" s="175" t="str">
        <v/>
      </c>
      <c r="AAO105" s="175" t="str">
        <v/>
      </c>
      <c r="AAP105" s="175" t="str">
        <v/>
      </c>
      <c r="AAQ105" s="175" t="str">
        <v/>
      </c>
      <c r="AAR105" s="175" t="str">
        <v/>
      </c>
      <c r="AAS105" s="175" t="str">
        <v/>
      </c>
      <c r="AAT105" s="175" t="str">
        <v/>
      </c>
      <c r="AAU105" s="175" t="str">
        <v/>
      </c>
      <c r="AAV105" s="175" t="str">
        <v/>
      </c>
      <c r="AAW105" s="175" t="str">
        <v/>
      </c>
      <c r="AAX105" s="175" t="str">
        <v/>
      </c>
      <c r="AAY105" s="175" t="str">
        <v/>
      </c>
      <c r="AAZ105" s="175" t="str">
        <v/>
      </c>
      <c r="ABA105" s="175" t="str">
        <v/>
      </c>
      <c r="ABB105" s="175" t="str">
        <v/>
      </c>
      <c r="ABC105" s="175" t="str">
        <v/>
      </c>
      <c r="ABD105" s="175" t="str">
        <v/>
      </c>
      <c r="ABE105" s="175" t="str">
        <v/>
      </c>
      <c r="ABF105" s="175" t="str">
        <v/>
      </c>
      <c r="ABG105" s="175" t="str">
        <v/>
      </c>
      <c r="ABH105" s="175" t="str">
        <v/>
      </c>
      <c r="ABI105" s="175" t="str">
        <v/>
      </c>
      <c r="ABJ105" s="175" t="str">
        <v/>
      </c>
      <c r="ABK105" s="175" t="str">
        <v/>
      </c>
      <c r="ABL105" s="175" t="str">
        <v/>
      </c>
      <c r="ABM105" s="175" t="str">
        <v/>
      </c>
      <c r="ABN105" s="175" t="str">
        <v/>
      </c>
      <c r="ABO105" s="175" t="str">
        <v/>
      </c>
      <c r="ABP105" s="175" t="str">
        <v/>
      </c>
      <c r="ABQ105" s="175" t="str">
        <v/>
      </c>
      <c r="ABR105" s="175" t="str">
        <v/>
      </c>
      <c r="ABS105" s="175" t="str">
        <v/>
      </c>
      <c r="ABT105" s="175" t="str">
        <v/>
      </c>
      <c r="ABU105" s="175" t="str">
        <v/>
      </c>
      <c r="ABV105" s="175" t="str">
        <v/>
      </c>
      <c r="ABW105" s="175" t="str">
        <v/>
      </c>
      <c r="ABX105" s="175" t="str">
        <v/>
      </c>
      <c r="ABY105" s="175" t="str">
        <v/>
      </c>
      <c r="ABZ105" s="175" t="str">
        <v/>
      </c>
      <c r="ACA105" s="175" t="str">
        <v/>
      </c>
      <c r="ACB105" s="175" t="str">
        <v/>
      </c>
      <c r="ACC105" s="175" t="str">
        <v/>
      </c>
      <c r="ACD105" s="175" t="str">
        <v/>
      </c>
      <c r="ACE105" s="175" t="str">
        <v/>
      </c>
      <c r="ACF105" s="175" t="str">
        <v/>
      </c>
      <c r="ACG105" s="175" t="str">
        <v/>
      </c>
      <c r="ACH105" s="175" t="str">
        <v/>
      </c>
      <c r="ACI105" s="175" t="str">
        <v/>
      </c>
      <c r="ACJ105" s="175" t="str">
        <v/>
      </c>
      <c r="ACK105" s="175" t="str">
        <v/>
      </c>
      <c r="ACL105" s="175" t="str">
        <v/>
      </c>
      <c r="ACM105" s="175" t="str">
        <v/>
      </c>
      <c r="ACN105" s="175" t="str">
        <v/>
      </c>
      <c r="ACO105" s="175" t="str">
        <v/>
      </c>
      <c r="ACP105" s="175" t="str">
        <v/>
      </c>
      <c r="ACQ105" s="175" t="str">
        <v/>
      </c>
      <c r="ACR105" s="175" t="str">
        <v/>
      </c>
      <c r="ACS105" s="175" t="str">
        <v/>
      </c>
      <c r="ACT105" s="175" t="str">
        <v/>
      </c>
      <c r="ACU105" s="175" t="str">
        <v/>
      </c>
      <c r="ACV105" s="175" t="str">
        <v/>
      </c>
      <c r="ACW105" s="175" t="str">
        <v/>
      </c>
      <c r="ACX105" s="175" t="str">
        <v/>
      </c>
      <c r="ACY105" s="175" t="str">
        <v/>
      </c>
      <c r="ACZ105" s="175" t="str">
        <v/>
      </c>
      <c r="ADA105" s="175" t="str">
        <v/>
      </c>
      <c r="ADB105" s="175" t="str">
        <v/>
      </c>
      <c r="ADC105" s="175" t="str">
        <v/>
      </c>
      <c r="ADD105" s="175" t="str">
        <v/>
      </c>
      <c r="ADE105" s="175" t="str">
        <v/>
      </c>
      <c r="ADF105" s="175" t="str">
        <v/>
      </c>
      <c r="ADG105" s="175" t="str">
        <v/>
      </c>
      <c r="ADH105" s="175" t="str">
        <v/>
      </c>
      <c r="ADI105" s="175" t="str">
        <v/>
      </c>
      <c r="ADJ105" s="175" t="str">
        <v/>
      </c>
      <c r="ADK105" s="175" t="str">
        <v/>
      </c>
      <c r="ADL105" s="175" t="str">
        <v/>
      </c>
      <c r="ADM105" s="175" t="str">
        <v/>
      </c>
      <c r="ADN105" s="175" t="str">
        <v/>
      </c>
      <c r="ADO105" s="175" t="str">
        <v/>
      </c>
      <c r="ADP105" s="175" t="str">
        <v/>
      </c>
      <c r="ADQ105" s="175" t="str">
        <v/>
      </c>
      <c r="ADR105" s="175" t="str">
        <v/>
      </c>
      <c r="ADS105" s="175" t="str">
        <v/>
      </c>
      <c r="ADT105" s="175" t="str">
        <v/>
      </c>
      <c r="ADU105" s="175" t="str">
        <v/>
      </c>
      <c r="ADV105" s="175" t="str">
        <v/>
      </c>
      <c r="ADW105" s="175" t="str">
        <v/>
      </c>
      <c r="ADX105" s="175" t="str">
        <v/>
      </c>
      <c r="ADY105" s="175" t="str">
        <v/>
      </c>
      <c r="ADZ105" s="175" t="str">
        <v/>
      </c>
      <c r="AEA105" s="175" t="str">
        <v/>
      </c>
      <c r="AEB105" s="175" t="str">
        <v/>
      </c>
      <c r="AEC105" s="175" t="str">
        <v/>
      </c>
      <c r="AED105" s="175" t="str">
        <v/>
      </c>
      <c r="AEE105" s="175" t="str">
        <v/>
      </c>
      <c r="AEF105" s="175" t="str">
        <v/>
      </c>
      <c r="AEG105" s="175" t="str">
        <v/>
      </c>
      <c r="AEH105" s="175" t="str">
        <v/>
      </c>
      <c r="AEI105" s="175" t="str">
        <v/>
      </c>
      <c r="AEJ105" s="175" t="str">
        <v/>
      </c>
      <c r="AEK105" s="175" t="str">
        <v/>
      </c>
      <c r="AEL105" s="175" t="str">
        <v/>
      </c>
      <c r="AEM105" s="175" t="str">
        <v/>
      </c>
      <c r="AEN105" s="175" t="str">
        <v/>
      </c>
      <c r="AEO105" s="175" t="str">
        <v/>
      </c>
      <c r="AEP105" s="175" t="str">
        <v/>
      </c>
      <c r="AEQ105" s="175" t="str">
        <v/>
      </c>
      <c r="AER105" s="175" t="str">
        <v/>
      </c>
      <c r="AES105" s="175" t="str">
        <v/>
      </c>
      <c r="AET105" s="175" t="str">
        <v/>
      </c>
      <c r="AEU105" s="175" t="str">
        <v/>
      </c>
      <c r="AEV105" s="175" t="str">
        <v/>
      </c>
      <c r="AEW105" s="175" t="str">
        <v/>
      </c>
      <c r="AEX105" s="175" t="str">
        <v/>
      </c>
      <c r="AEY105" s="175" t="str">
        <v/>
      </c>
      <c r="AEZ105" s="175" t="str">
        <v/>
      </c>
      <c r="AFA105" s="175" t="str">
        <v/>
      </c>
      <c r="AFB105" s="175" t="str">
        <v/>
      </c>
      <c r="AFC105" s="175" t="str">
        <v/>
      </c>
      <c r="AFD105" s="175" t="str">
        <v/>
      </c>
      <c r="AFE105" s="175" t="str">
        <v/>
      </c>
      <c r="AFF105" s="175" t="str">
        <v/>
      </c>
      <c r="AFG105" s="175" t="str">
        <v/>
      </c>
      <c r="AFH105" s="175" t="str">
        <v/>
      </c>
      <c r="AFI105" s="175" t="str">
        <v/>
      </c>
      <c r="AFJ105" s="175" t="str">
        <v/>
      </c>
      <c r="AFK105" s="175" t="str">
        <v/>
      </c>
      <c r="AFL105" s="175" t="str">
        <v/>
      </c>
      <c r="AFM105" s="175" t="str">
        <v/>
      </c>
      <c r="AFN105" s="175" t="str">
        <v/>
      </c>
      <c r="AFO105" s="175" t="str">
        <v/>
      </c>
      <c r="AFP105" s="175" t="str">
        <v/>
      </c>
      <c r="AFQ105" s="175" t="str">
        <v/>
      </c>
      <c r="AFR105" s="175" t="str">
        <v/>
      </c>
      <c r="AFS105" s="175" t="str">
        <v/>
      </c>
      <c r="AFT105" s="175" t="str">
        <v/>
      </c>
      <c r="AFU105" s="175" t="str">
        <v/>
      </c>
      <c r="AFV105" s="175" t="str">
        <v/>
      </c>
      <c r="AFW105" s="175" t="str">
        <v/>
      </c>
      <c r="AFX105" s="175" t="str">
        <v/>
      </c>
      <c r="AFY105" s="175" t="str">
        <v/>
      </c>
      <c r="AFZ105" s="175" t="str">
        <v/>
      </c>
      <c r="AGA105" s="175" t="str">
        <v/>
      </c>
      <c r="AGB105" s="175" t="str">
        <v/>
      </c>
      <c r="AGC105" s="175" t="str">
        <v/>
      </c>
      <c r="AGD105" s="175" t="str">
        <v/>
      </c>
      <c r="AGE105" s="175" t="str">
        <v/>
      </c>
      <c r="AGF105" s="175" t="str">
        <v/>
      </c>
      <c r="AGG105" s="175" t="str">
        <v/>
      </c>
      <c r="AGH105" s="175" t="str">
        <v/>
      </c>
      <c r="AGI105" s="175" t="str">
        <v/>
      </c>
      <c r="AGJ105" s="175" t="str">
        <v/>
      </c>
      <c r="AGK105" s="175" t="str">
        <v/>
      </c>
      <c r="AGL105" s="175" t="str">
        <v/>
      </c>
      <c r="AGM105" s="175" t="str">
        <v/>
      </c>
      <c r="AGN105" s="175" t="str">
        <v/>
      </c>
      <c r="AGO105" s="175" t="str">
        <v/>
      </c>
      <c r="AGP105" s="175" t="str">
        <v/>
      </c>
      <c r="AGQ105" s="175" t="str">
        <v/>
      </c>
      <c r="AGR105" s="175" t="str">
        <v/>
      </c>
      <c r="AGS105" s="175" t="str">
        <v/>
      </c>
      <c r="AGT105" s="175" t="str">
        <v/>
      </c>
      <c r="AGU105" s="175" t="str">
        <v/>
      </c>
      <c r="AGV105" s="175" t="str">
        <v/>
      </c>
      <c r="AGW105" s="175" t="str">
        <v/>
      </c>
      <c r="AGX105" s="175" t="str">
        <v/>
      </c>
      <c r="AGY105" s="175" t="str">
        <v/>
      </c>
      <c r="AGZ105" s="175" t="str">
        <v/>
      </c>
      <c r="AHA105" s="175" t="str">
        <v/>
      </c>
      <c r="AHB105" s="175" t="str">
        <v/>
      </c>
      <c r="AHC105" s="175" t="str">
        <v/>
      </c>
      <c r="AHD105" s="175" t="str">
        <v/>
      </c>
      <c r="AHE105" s="175" t="str">
        <v/>
      </c>
      <c r="AHF105" s="175" t="str">
        <v/>
      </c>
      <c r="AHG105" s="175" t="str">
        <v/>
      </c>
      <c r="AHH105" s="175" t="str">
        <v/>
      </c>
      <c r="AHI105" s="175" t="str">
        <v/>
      </c>
      <c r="AHJ105" s="175" t="str">
        <v/>
      </c>
      <c r="AHK105" s="175" t="str">
        <v/>
      </c>
      <c r="AHL105" s="175" t="str">
        <v/>
      </c>
      <c r="AHM105" s="175" t="str">
        <v/>
      </c>
      <c r="AHN105" s="175" t="str">
        <v/>
      </c>
      <c r="AHO105" s="175" t="str">
        <v/>
      </c>
      <c r="AHP105" s="175" t="str">
        <v/>
      </c>
      <c r="AHQ105" s="175" t="str">
        <v/>
      </c>
      <c r="AHR105" s="175" t="str">
        <v/>
      </c>
      <c r="AHS105" s="175" t="str">
        <v/>
      </c>
      <c r="AHT105" s="175" t="str">
        <v/>
      </c>
      <c r="AHU105" s="175" t="str">
        <v/>
      </c>
      <c r="AHV105" s="175" t="str">
        <v/>
      </c>
      <c r="AHW105" s="175" t="str">
        <v/>
      </c>
      <c r="AHX105" s="175" t="str">
        <v/>
      </c>
      <c r="AHY105" s="175" t="str">
        <v/>
      </c>
      <c r="AHZ105" s="175" t="str">
        <v/>
      </c>
      <c r="AIA105" s="175" t="str">
        <v/>
      </c>
      <c r="AIB105" s="175" t="str">
        <v/>
      </c>
      <c r="AIC105" s="175" t="str">
        <v/>
      </c>
      <c r="AID105" s="175" t="str">
        <v/>
      </c>
      <c r="AIE105" s="175" t="str">
        <v/>
      </c>
      <c r="AIF105" s="175" t="str">
        <v/>
      </c>
      <c r="AIG105" s="175" t="str">
        <v/>
      </c>
      <c r="AIH105" s="175" t="str">
        <v/>
      </c>
      <c r="AII105" s="175" t="str">
        <v/>
      </c>
      <c r="AIJ105" s="175" t="str">
        <v/>
      </c>
      <c r="AIK105" s="175" t="str">
        <v/>
      </c>
      <c r="AIL105" s="175" t="str">
        <v/>
      </c>
      <c r="AIM105" s="175" t="str">
        <v/>
      </c>
      <c r="AIN105" s="175" t="str">
        <v/>
      </c>
      <c r="AIO105" s="175" t="str">
        <v/>
      </c>
      <c r="AIP105" s="175" t="str">
        <v/>
      </c>
      <c r="AIQ105" s="175" t="str">
        <v/>
      </c>
      <c r="AIR105" s="175" t="str">
        <v/>
      </c>
      <c r="AIS105" s="175" t="str">
        <v/>
      </c>
      <c r="AIT105" s="175" t="str">
        <v/>
      </c>
      <c r="AIU105" s="175" t="str">
        <v/>
      </c>
      <c r="AIV105" s="175" t="str">
        <v/>
      </c>
      <c r="AIW105" s="175" t="str">
        <v/>
      </c>
      <c r="AIX105" s="175" t="str">
        <v/>
      </c>
      <c r="AIY105" s="175" t="str">
        <v/>
      </c>
      <c r="AIZ105" s="175" t="str">
        <v/>
      </c>
      <c r="AJA105" s="175" t="str">
        <v/>
      </c>
      <c r="AJB105" s="175" t="str">
        <v/>
      </c>
      <c r="AJC105" s="175" t="str">
        <v/>
      </c>
      <c r="AJD105" s="175" t="str">
        <v/>
      </c>
      <c r="AJE105" s="175" t="str">
        <v/>
      </c>
      <c r="AJF105" s="175" t="str">
        <v/>
      </c>
      <c r="AJG105" s="175" t="str">
        <v/>
      </c>
      <c r="AJH105" s="175" t="str">
        <v/>
      </c>
      <c r="AJI105" s="175" t="str">
        <v/>
      </c>
      <c r="AJJ105" s="175" t="str">
        <v/>
      </c>
      <c r="AJK105" s="175" t="str">
        <v/>
      </c>
      <c r="AJL105" s="175" t="str">
        <v/>
      </c>
      <c r="AJM105" s="175" t="str">
        <v/>
      </c>
      <c r="AJN105" s="175" t="str">
        <v/>
      </c>
      <c r="AJO105" s="175" t="str">
        <v/>
      </c>
      <c r="AJP105" s="175" t="str">
        <v/>
      </c>
      <c r="AJQ105" s="175" t="str">
        <v/>
      </c>
      <c r="AJR105" s="175" t="str">
        <v/>
      </c>
      <c r="AJS105" s="175" t="str">
        <v/>
      </c>
      <c r="AJT105" s="175" t="str">
        <v/>
      </c>
      <c r="AJU105" s="175" t="str">
        <v/>
      </c>
      <c r="AJV105" s="175" t="str">
        <v/>
      </c>
      <c r="AJW105" s="175" t="str">
        <v/>
      </c>
      <c r="AJX105" s="175" t="str">
        <v/>
      </c>
      <c r="AJY105" s="175" t="str">
        <v/>
      </c>
      <c r="AJZ105" s="175" t="str">
        <v/>
      </c>
      <c r="AKA105" s="175" t="str">
        <v/>
      </c>
      <c r="AKB105" s="175" t="str">
        <v/>
      </c>
      <c r="AKC105" s="175" t="str">
        <v/>
      </c>
      <c r="AKD105" s="175" t="str">
        <v/>
      </c>
      <c r="AKE105" s="175" t="str">
        <v/>
      </c>
      <c r="AKF105" s="175" t="str">
        <v/>
      </c>
      <c r="AKG105" s="175" t="str">
        <v/>
      </c>
      <c r="AKH105" s="175" t="str">
        <v/>
      </c>
      <c r="AKI105" s="175" t="str">
        <v/>
      </c>
      <c r="AKJ105" s="175" t="str">
        <v/>
      </c>
      <c r="AKK105" s="175" t="str">
        <v/>
      </c>
      <c r="AKL105" s="175" t="str">
        <v/>
      </c>
      <c r="AKM105" s="175" t="str">
        <v/>
      </c>
      <c r="AKN105" s="175" t="str">
        <v/>
      </c>
      <c r="AKO105" s="175" t="str">
        <v/>
      </c>
      <c r="AKP105" s="175" t="str">
        <v/>
      </c>
      <c r="AKQ105" s="175" t="str">
        <v/>
      </c>
      <c r="AKR105" s="175" t="str">
        <v/>
      </c>
      <c r="AKS105" s="175" t="str">
        <v/>
      </c>
      <c r="AKT105" s="175" t="str">
        <v/>
      </c>
      <c r="AKU105" s="175" t="str">
        <v/>
      </c>
      <c r="AKV105" s="175" t="str">
        <v/>
      </c>
      <c r="AKW105" s="175" t="str">
        <v/>
      </c>
      <c r="AKX105" s="175" t="str">
        <v/>
      </c>
      <c r="AKY105" s="175" t="str">
        <v/>
      </c>
      <c r="AKZ105" s="175" t="str">
        <v/>
      </c>
      <c r="ALA105" s="175" t="str">
        <v/>
      </c>
      <c r="ALB105" s="175" t="str">
        <v/>
      </c>
      <c r="ALC105" s="175" t="str">
        <v/>
      </c>
      <c r="ALD105" s="175" t="str">
        <v/>
      </c>
      <c r="ALE105" s="175" t="str">
        <v/>
      </c>
      <c r="ALF105" s="175" t="str">
        <v/>
      </c>
      <c r="ALG105" s="175" t="str">
        <v/>
      </c>
      <c r="ALH105" s="175" t="str">
        <v/>
      </c>
      <c r="ALI105" s="175" t="str">
        <v/>
      </c>
      <c r="ALJ105" s="175" t="str">
        <v/>
      </c>
      <c r="ALK105" s="175" t="str">
        <v/>
      </c>
      <c r="ALL105" s="175" t="str">
        <v/>
      </c>
      <c r="ALM105" s="175" t="str">
        <v/>
      </c>
      <c r="ALN105" s="175" t="str">
        <v/>
      </c>
      <c r="ALO105" s="175" t="str">
        <v/>
      </c>
      <c r="ALP105" s="175" t="str">
        <v/>
      </c>
      <c r="ALQ105" s="175" t="str">
        <v/>
      </c>
      <c r="ALR105" s="175" t="str">
        <v/>
      </c>
      <c r="ALS105" s="175" t="str">
        <v/>
      </c>
      <c r="ALT105" s="175" t="str">
        <v/>
      </c>
      <c r="ALU105" s="175" t="str">
        <v/>
      </c>
      <c r="ALV105" s="175" t="str">
        <v/>
      </c>
      <c r="ALW105" s="175" t="str">
        <v/>
      </c>
      <c r="ALX105" s="176" t="str">
        <v/>
      </c>
    </row>
    <row r="106" spans="1:1012" ht="14.4" customHeight="1" x14ac:dyDescent="0.3">
      <c r="A106" s="98" t="str">
        <f t="shared" si="1"/>
        <v/>
      </c>
      <c r="B106" s="190" t="str">
        <f>IF(Calculations[[#This Row],[Adoption Year]]&lt;=Plan_Yrs,Inv*(1+YoY_Inv)^Calculations[[#This Row],[Adoption Year]],"")</f>
        <v/>
      </c>
      <c r="C106" s="190" t="str">
        <f>IF(Calculations[[#This Row],[Adoption Year]]&lt;= Plan_Yrs, Calculations[[#This Row],[Investment]]/(1+DR)^Calculations[[#This Row],[Adoption Year]],"")</f>
        <v/>
      </c>
      <c r="D106" s="190" t="str">
        <f>IF(Calculations[[#This Row],[Adoption Year]]&lt;=Plan_Yrs,
   IF(DR=0,
      Ben*((1+YoY_Ben))^Calculations[[#This Row],[Adoption Year]] * Ben_Life / (1+DR)^Calculations[[#This Row],[Adoption Year]],
      Ben * ((1+YoY_Ben)/(1+DR))^Calculations[[#This Row],[Adoption Year]] * (1 - (1/(1+DR))^Ben_Life) / DR
   ),
   ""
)</f>
        <v/>
      </c>
      <c r="E106" s="190" t="str">
        <f>IF(Calculations[[#This Row],[Adoption Year]]&lt;= Plan_Yrs,Calculations[[#This Row],[Lifetime Benefits PV]]-Calculations[[#This Row],[Investment PV]],"")</f>
        <v/>
      </c>
      <c r="F106" s="190" t="str">
        <f>IF(Calculations[[#This Row],[Adoption Year]]&lt;= Plan_Yrs, MAX(Calculations[NPV])-Calculations[[#This Row],[NPV]],"")</f>
        <v/>
      </c>
      <c r="G106" s="191" t="str">
        <f>IF(Calculations[[#This Row],[Adoption Year]]&lt;= Plan_Yrs, AVERAGE(M106:ALX106),"")</f>
        <v/>
      </c>
      <c r="H106" s="192" t="str">
        <f>IF(Calculations[[#This Row],[Adoption Year]]&lt;= Plan_Yrs, MAX(Calculations[NPV Mean])-Calculations[[#This Row],[NPV Mean]],"")</f>
        <v/>
      </c>
      <c r="I106"/>
      <c r="J106" s="7"/>
      <c r="K106" s="66">
        <v>39</v>
      </c>
      <c r="L106" s="180" t="str">
        <f>Calculations[[#This Row],[NPV]]</f>
        <v/>
      </c>
      <c r="M106" s="175" t="str">
        <v/>
      </c>
      <c r="N106" s="175" t="str">
        <v/>
      </c>
      <c r="O106" s="175" t="str">
        <v/>
      </c>
      <c r="P106" s="175" t="str">
        <v/>
      </c>
      <c r="Q106" s="175" t="str">
        <v/>
      </c>
      <c r="R106" s="175" t="str">
        <v/>
      </c>
      <c r="S106" s="175" t="str">
        <v/>
      </c>
      <c r="T106" s="175" t="str">
        <v/>
      </c>
      <c r="U106" s="175" t="str">
        <v/>
      </c>
      <c r="V106" s="175" t="str">
        <v/>
      </c>
      <c r="W106" s="175" t="str">
        <v/>
      </c>
      <c r="X106" s="175" t="str">
        <v/>
      </c>
      <c r="Y106" s="175" t="str">
        <v/>
      </c>
      <c r="Z106" s="175" t="str">
        <v/>
      </c>
      <c r="AA106" s="175" t="str">
        <v/>
      </c>
      <c r="AB106" s="175" t="str">
        <v/>
      </c>
      <c r="AC106" s="175" t="str">
        <v/>
      </c>
      <c r="AD106" s="175" t="str">
        <v/>
      </c>
      <c r="AE106" s="175" t="str">
        <v/>
      </c>
      <c r="AF106" s="175" t="str">
        <v/>
      </c>
      <c r="AG106" s="175" t="str">
        <v/>
      </c>
      <c r="AH106" s="175" t="str">
        <v/>
      </c>
      <c r="AI106" s="175" t="str">
        <v/>
      </c>
      <c r="AJ106" s="175" t="str">
        <v/>
      </c>
      <c r="AK106" s="175" t="str">
        <v/>
      </c>
      <c r="AL106" s="175" t="str">
        <v/>
      </c>
      <c r="AM106" s="175" t="str">
        <v/>
      </c>
      <c r="AN106" s="175" t="str">
        <v/>
      </c>
      <c r="AO106" s="175" t="str">
        <v/>
      </c>
      <c r="AP106" s="175" t="str">
        <v/>
      </c>
      <c r="AQ106" s="175" t="str">
        <v/>
      </c>
      <c r="AR106" s="175" t="str">
        <v/>
      </c>
      <c r="AS106" s="175" t="str">
        <v/>
      </c>
      <c r="AT106" s="175" t="str">
        <v/>
      </c>
      <c r="AU106" s="175" t="str">
        <v/>
      </c>
      <c r="AV106" s="175" t="str">
        <v/>
      </c>
      <c r="AW106" s="175" t="str">
        <v/>
      </c>
      <c r="AX106" s="175" t="str">
        <v/>
      </c>
      <c r="AY106" s="175" t="str">
        <v/>
      </c>
      <c r="AZ106" s="175" t="str">
        <v/>
      </c>
      <c r="BA106" s="175" t="str">
        <v/>
      </c>
      <c r="BB106" s="175" t="str">
        <v/>
      </c>
      <c r="BC106" s="175" t="str">
        <v/>
      </c>
      <c r="BD106" s="175" t="str">
        <v/>
      </c>
      <c r="BE106" s="175" t="str">
        <v/>
      </c>
      <c r="BF106" s="175" t="str">
        <v/>
      </c>
      <c r="BG106" s="175" t="str">
        <v/>
      </c>
      <c r="BH106" s="175" t="str">
        <v/>
      </c>
      <c r="BI106" s="175" t="str">
        <v/>
      </c>
      <c r="BJ106" s="175" t="str">
        <v/>
      </c>
      <c r="BK106" s="175" t="str">
        <v/>
      </c>
      <c r="BL106" s="175" t="str">
        <v/>
      </c>
      <c r="BM106" s="175" t="str">
        <v/>
      </c>
      <c r="BN106" s="175" t="str">
        <v/>
      </c>
      <c r="BO106" s="175" t="str">
        <v/>
      </c>
      <c r="BP106" s="175" t="str">
        <v/>
      </c>
      <c r="BQ106" s="175" t="str">
        <v/>
      </c>
      <c r="BR106" s="175" t="str">
        <v/>
      </c>
      <c r="BS106" s="175" t="str">
        <v/>
      </c>
      <c r="BT106" s="175" t="str">
        <v/>
      </c>
      <c r="BU106" s="175" t="str">
        <v/>
      </c>
      <c r="BV106" s="175" t="str">
        <v/>
      </c>
      <c r="BW106" s="175" t="str">
        <v/>
      </c>
      <c r="BX106" s="175" t="str">
        <v/>
      </c>
      <c r="BY106" s="175" t="str">
        <v/>
      </c>
      <c r="BZ106" s="175" t="str">
        <v/>
      </c>
      <c r="CA106" s="175" t="str">
        <v/>
      </c>
      <c r="CB106" s="175" t="str">
        <v/>
      </c>
      <c r="CC106" s="175" t="str">
        <v/>
      </c>
      <c r="CD106" s="175" t="str">
        <v/>
      </c>
      <c r="CE106" s="175" t="str">
        <v/>
      </c>
      <c r="CF106" s="175" t="str">
        <v/>
      </c>
      <c r="CG106" s="175" t="str">
        <v/>
      </c>
      <c r="CH106" s="175" t="str">
        <v/>
      </c>
      <c r="CI106" s="175" t="str">
        <v/>
      </c>
      <c r="CJ106" s="175" t="str">
        <v/>
      </c>
      <c r="CK106" s="175" t="str">
        <v/>
      </c>
      <c r="CL106" s="175" t="str">
        <v/>
      </c>
      <c r="CM106" s="175" t="str">
        <v/>
      </c>
      <c r="CN106" s="175" t="str">
        <v/>
      </c>
      <c r="CO106" s="175" t="str">
        <v/>
      </c>
      <c r="CP106" s="175" t="str">
        <v/>
      </c>
      <c r="CQ106" s="175" t="str">
        <v/>
      </c>
      <c r="CR106" s="175" t="str">
        <v/>
      </c>
      <c r="CS106" s="175" t="str">
        <v/>
      </c>
      <c r="CT106" s="175" t="str">
        <v/>
      </c>
      <c r="CU106" s="175" t="str">
        <v/>
      </c>
      <c r="CV106" s="175" t="str">
        <v/>
      </c>
      <c r="CW106" s="175" t="str">
        <v/>
      </c>
      <c r="CX106" s="175" t="str">
        <v/>
      </c>
      <c r="CY106" s="175" t="str">
        <v/>
      </c>
      <c r="CZ106" s="175" t="str">
        <v/>
      </c>
      <c r="DA106" s="175" t="str">
        <v/>
      </c>
      <c r="DB106" s="175" t="str">
        <v/>
      </c>
      <c r="DC106" s="175" t="str">
        <v/>
      </c>
      <c r="DD106" s="175" t="str">
        <v/>
      </c>
      <c r="DE106" s="175" t="str">
        <v/>
      </c>
      <c r="DF106" s="175" t="str">
        <v/>
      </c>
      <c r="DG106" s="175" t="str">
        <v/>
      </c>
      <c r="DH106" s="175" t="str">
        <v/>
      </c>
      <c r="DI106" s="175" t="str">
        <v/>
      </c>
      <c r="DJ106" s="175" t="str">
        <v/>
      </c>
      <c r="DK106" s="175" t="str">
        <v/>
      </c>
      <c r="DL106" s="175" t="str">
        <v/>
      </c>
      <c r="DM106" s="175" t="str">
        <v/>
      </c>
      <c r="DN106" s="175" t="str">
        <v/>
      </c>
      <c r="DO106" s="175" t="str">
        <v/>
      </c>
      <c r="DP106" s="175" t="str">
        <v/>
      </c>
      <c r="DQ106" s="175" t="str">
        <v/>
      </c>
      <c r="DR106" s="175" t="str">
        <v/>
      </c>
      <c r="DS106" s="175" t="str">
        <v/>
      </c>
      <c r="DT106" s="175" t="str">
        <v/>
      </c>
      <c r="DU106" s="175" t="str">
        <v/>
      </c>
      <c r="DV106" s="175" t="str">
        <v/>
      </c>
      <c r="DW106" s="175" t="str">
        <v/>
      </c>
      <c r="DX106" s="175" t="str">
        <v/>
      </c>
      <c r="DY106" s="175" t="str">
        <v/>
      </c>
      <c r="DZ106" s="175" t="str">
        <v/>
      </c>
      <c r="EA106" s="175" t="str">
        <v/>
      </c>
      <c r="EB106" s="175" t="str">
        <v/>
      </c>
      <c r="EC106" s="175" t="str">
        <v/>
      </c>
      <c r="ED106" s="175" t="str">
        <v/>
      </c>
      <c r="EE106" s="175" t="str">
        <v/>
      </c>
      <c r="EF106" s="175" t="str">
        <v/>
      </c>
      <c r="EG106" s="175" t="str">
        <v/>
      </c>
      <c r="EH106" s="175" t="str">
        <v/>
      </c>
      <c r="EI106" s="175" t="str">
        <v/>
      </c>
      <c r="EJ106" s="175" t="str">
        <v/>
      </c>
      <c r="EK106" s="175" t="str">
        <v/>
      </c>
      <c r="EL106" s="175" t="str">
        <v/>
      </c>
      <c r="EM106" s="175" t="str">
        <v/>
      </c>
      <c r="EN106" s="175" t="str">
        <v/>
      </c>
      <c r="EO106" s="175" t="str">
        <v/>
      </c>
      <c r="EP106" s="175" t="str">
        <v/>
      </c>
      <c r="EQ106" s="175" t="str">
        <v/>
      </c>
      <c r="ER106" s="175" t="str">
        <v/>
      </c>
      <c r="ES106" s="175" t="str">
        <v/>
      </c>
      <c r="ET106" s="175" t="str">
        <v/>
      </c>
      <c r="EU106" s="175" t="str">
        <v/>
      </c>
      <c r="EV106" s="175" t="str">
        <v/>
      </c>
      <c r="EW106" s="175" t="str">
        <v/>
      </c>
      <c r="EX106" s="175" t="str">
        <v/>
      </c>
      <c r="EY106" s="175" t="str">
        <v/>
      </c>
      <c r="EZ106" s="175" t="str">
        <v/>
      </c>
      <c r="FA106" s="175" t="str">
        <v/>
      </c>
      <c r="FB106" s="175" t="str">
        <v/>
      </c>
      <c r="FC106" s="175" t="str">
        <v/>
      </c>
      <c r="FD106" s="175" t="str">
        <v/>
      </c>
      <c r="FE106" s="175" t="str">
        <v/>
      </c>
      <c r="FF106" s="175" t="str">
        <v/>
      </c>
      <c r="FG106" s="175" t="str">
        <v/>
      </c>
      <c r="FH106" s="175" t="str">
        <v/>
      </c>
      <c r="FI106" s="175" t="str">
        <v/>
      </c>
      <c r="FJ106" s="175" t="str">
        <v/>
      </c>
      <c r="FK106" s="175" t="str">
        <v/>
      </c>
      <c r="FL106" s="175" t="str">
        <v/>
      </c>
      <c r="FM106" s="175" t="str">
        <v/>
      </c>
      <c r="FN106" s="175" t="str">
        <v/>
      </c>
      <c r="FO106" s="175" t="str">
        <v/>
      </c>
      <c r="FP106" s="175" t="str">
        <v/>
      </c>
      <c r="FQ106" s="175" t="str">
        <v/>
      </c>
      <c r="FR106" s="175" t="str">
        <v/>
      </c>
      <c r="FS106" s="175" t="str">
        <v/>
      </c>
      <c r="FT106" s="175" t="str">
        <v/>
      </c>
      <c r="FU106" s="175" t="str">
        <v/>
      </c>
      <c r="FV106" s="175" t="str">
        <v/>
      </c>
      <c r="FW106" s="175" t="str">
        <v/>
      </c>
      <c r="FX106" s="175" t="str">
        <v/>
      </c>
      <c r="FY106" s="175" t="str">
        <v/>
      </c>
      <c r="FZ106" s="175" t="str">
        <v/>
      </c>
      <c r="GA106" s="175" t="str">
        <v/>
      </c>
      <c r="GB106" s="175" t="str">
        <v/>
      </c>
      <c r="GC106" s="175" t="str">
        <v/>
      </c>
      <c r="GD106" s="175" t="str">
        <v/>
      </c>
      <c r="GE106" s="175" t="str">
        <v/>
      </c>
      <c r="GF106" s="175" t="str">
        <v/>
      </c>
      <c r="GG106" s="175" t="str">
        <v/>
      </c>
      <c r="GH106" s="175" t="str">
        <v/>
      </c>
      <c r="GI106" s="175" t="str">
        <v/>
      </c>
      <c r="GJ106" s="175" t="str">
        <v/>
      </c>
      <c r="GK106" s="175" t="str">
        <v/>
      </c>
      <c r="GL106" s="175" t="str">
        <v/>
      </c>
      <c r="GM106" s="175" t="str">
        <v/>
      </c>
      <c r="GN106" s="175" t="str">
        <v/>
      </c>
      <c r="GO106" s="175" t="str">
        <v/>
      </c>
      <c r="GP106" s="175" t="str">
        <v/>
      </c>
      <c r="GQ106" s="175" t="str">
        <v/>
      </c>
      <c r="GR106" s="175" t="str">
        <v/>
      </c>
      <c r="GS106" s="175" t="str">
        <v/>
      </c>
      <c r="GT106" s="175" t="str">
        <v/>
      </c>
      <c r="GU106" s="175" t="str">
        <v/>
      </c>
      <c r="GV106" s="175" t="str">
        <v/>
      </c>
      <c r="GW106" s="175" t="str">
        <v/>
      </c>
      <c r="GX106" s="175" t="str">
        <v/>
      </c>
      <c r="GY106" s="175" t="str">
        <v/>
      </c>
      <c r="GZ106" s="175" t="str">
        <v/>
      </c>
      <c r="HA106" s="175" t="str">
        <v/>
      </c>
      <c r="HB106" s="175" t="str">
        <v/>
      </c>
      <c r="HC106" s="175" t="str">
        <v/>
      </c>
      <c r="HD106" s="175" t="str">
        <v/>
      </c>
      <c r="HE106" s="175" t="str">
        <v/>
      </c>
      <c r="HF106" s="175" t="str">
        <v/>
      </c>
      <c r="HG106" s="175" t="str">
        <v/>
      </c>
      <c r="HH106" s="175" t="str">
        <v/>
      </c>
      <c r="HI106" s="175" t="str">
        <v/>
      </c>
      <c r="HJ106" s="175" t="str">
        <v/>
      </c>
      <c r="HK106" s="175" t="str">
        <v/>
      </c>
      <c r="HL106" s="175" t="str">
        <v/>
      </c>
      <c r="HM106" s="175" t="str">
        <v/>
      </c>
      <c r="HN106" s="175" t="str">
        <v/>
      </c>
      <c r="HO106" s="175" t="str">
        <v/>
      </c>
      <c r="HP106" s="175" t="str">
        <v/>
      </c>
      <c r="HQ106" s="175" t="str">
        <v/>
      </c>
      <c r="HR106" s="175" t="str">
        <v/>
      </c>
      <c r="HS106" s="175" t="str">
        <v/>
      </c>
      <c r="HT106" s="175" t="str">
        <v/>
      </c>
      <c r="HU106" s="175" t="str">
        <v/>
      </c>
      <c r="HV106" s="175" t="str">
        <v/>
      </c>
      <c r="HW106" s="175" t="str">
        <v/>
      </c>
      <c r="HX106" s="175" t="str">
        <v/>
      </c>
      <c r="HY106" s="175" t="str">
        <v/>
      </c>
      <c r="HZ106" s="175" t="str">
        <v/>
      </c>
      <c r="IA106" s="175" t="str">
        <v/>
      </c>
      <c r="IB106" s="175" t="str">
        <v/>
      </c>
      <c r="IC106" s="175" t="str">
        <v/>
      </c>
      <c r="ID106" s="175" t="str">
        <v/>
      </c>
      <c r="IE106" s="175" t="str">
        <v/>
      </c>
      <c r="IF106" s="175" t="str">
        <v/>
      </c>
      <c r="IG106" s="175" t="str">
        <v/>
      </c>
      <c r="IH106" s="175" t="str">
        <v/>
      </c>
      <c r="II106" s="175" t="str">
        <v/>
      </c>
      <c r="IJ106" s="175" t="str">
        <v/>
      </c>
      <c r="IK106" s="175" t="str">
        <v/>
      </c>
      <c r="IL106" s="175" t="str">
        <v/>
      </c>
      <c r="IM106" s="175" t="str">
        <v/>
      </c>
      <c r="IN106" s="175" t="str">
        <v/>
      </c>
      <c r="IO106" s="175" t="str">
        <v/>
      </c>
      <c r="IP106" s="175" t="str">
        <v/>
      </c>
      <c r="IQ106" s="175" t="str">
        <v/>
      </c>
      <c r="IR106" s="175" t="str">
        <v/>
      </c>
      <c r="IS106" s="175" t="str">
        <v/>
      </c>
      <c r="IT106" s="175" t="str">
        <v/>
      </c>
      <c r="IU106" s="175" t="str">
        <v/>
      </c>
      <c r="IV106" s="175" t="str">
        <v/>
      </c>
      <c r="IW106" s="175" t="str">
        <v/>
      </c>
      <c r="IX106" s="175" t="str">
        <v/>
      </c>
      <c r="IY106" s="175" t="str">
        <v/>
      </c>
      <c r="IZ106" s="175" t="str">
        <v/>
      </c>
      <c r="JA106" s="175" t="str">
        <v/>
      </c>
      <c r="JB106" s="175" t="str">
        <v/>
      </c>
      <c r="JC106" s="175" t="str">
        <v/>
      </c>
      <c r="JD106" s="175" t="str">
        <v/>
      </c>
      <c r="JE106" s="175" t="str">
        <v/>
      </c>
      <c r="JF106" s="175" t="str">
        <v/>
      </c>
      <c r="JG106" s="175" t="str">
        <v/>
      </c>
      <c r="JH106" s="175" t="str">
        <v/>
      </c>
      <c r="JI106" s="175" t="str">
        <v/>
      </c>
      <c r="JJ106" s="175" t="str">
        <v/>
      </c>
      <c r="JK106" s="175" t="str">
        <v/>
      </c>
      <c r="JL106" s="175" t="str">
        <v/>
      </c>
      <c r="JM106" s="175" t="str">
        <v/>
      </c>
      <c r="JN106" s="175" t="str">
        <v/>
      </c>
      <c r="JO106" s="175" t="str">
        <v/>
      </c>
      <c r="JP106" s="175" t="str">
        <v/>
      </c>
      <c r="JQ106" s="175" t="str">
        <v/>
      </c>
      <c r="JR106" s="175" t="str">
        <v/>
      </c>
      <c r="JS106" s="175" t="str">
        <v/>
      </c>
      <c r="JT106" s="175" t="str">
        <v/>
      </c>
      <c r="JU106" s="175" t="str">
        <v/>
      </c>
      <c r="JV106" s="175" t="str">
        <v/>
      </c>
      <c r="JW106" s="175" t="str">
        <v/>
      </c>
      <c r="JX106" s="175" t="str">
        <v/>
      </c>
      <c r="JY106" s="175" t="str">
        <v/>
      </c>
      <c r="JZ106" s="175" t="str">
        <v/>
      </c>
      <c r="KA106" s="175" t="str">
        <v/>
      </c>
      <c r="KB106" s="175" t="str">
        <v/>
      </c>
      <c r="KC106" s="175" t="str">
        <v/>
      </c>
      <c r="KD106" s="175" t="str">
        <v/>
      </c>
      <c r="KE106" s="175" t="str">
        <v/>
      </c>
      <c r="KF106" s="175" t="str">
        <v/>
      </c>
      <c r="KG106" s="175" t="str">
        <v/>
      </c>
      <c r="KH106" s="175" t="str">
        <v/>
      </c>
      <c r="KI106" s="175" t="str">
        <v/>
      </c>
      <c r="KJ106" s="175" t="str">
        <v/>
      </c>
      <c r="KK106" s="175" t="str">
        <v/>
      </c>
      <c r="KL106" s="175" t="str">
        <v/>
      </c>
      <c r="KM106" s="175" t="str">
        <v/>
      </c>
      <c r="KN106" s="175" t="str">
        <v/>
      </c>
      <c r="KO106" s="175" t="str">
        <v/>
      </c>
      <c r="KP106" s="175" t="str">
        <v/>
      </c>
      <c r="KQ106" s="175" t="str">
        <v/>
      </c>
      <c r="KR106" s="175" t="str">
        <v/>
      </c>
      <c r="KS106" s="175" t="str">
        <v/>
      </c>
      <c r="KT106" s="175" t="str">
        <v/>
      </c>
      <c r="KU106" s="175" t="str">
        <v/>
      </c>
      <c r="KV106" s="175" t="str">
        <v/>
      </c>
      <c r="KW106" s="175" t="str">
        <v/>
      </c>
      <c r="KX106" s="175" t="str">
        <v/>
      </c>
      <c r="KY106" s="175" t="str">
        <v/>
      </c>
      <c r="KZ106" s="175" t="str">
        <v/>
      </c>
      <c r="LA106" s="175" t="str">
        <v/>
      </c>
      <c r="LB106" s="175" t="str">
        <v/>
      </c>
      <c r="LC106" s="175" t="str">
        <v/>
      </c>
      <c r="LD106" s="175" t="str">
        <v/>
      </c>
      <c r="LE106" s="175" t="str">
        <v/>
      </c>
      <c r="LF106" s="175" t="str">
        <v/>
      </c>
      <c r="LG106" s="175" t="str">
        <v/>
      </c>
      <c r="LH106" s="175" t="str">
        <v/>
      </c>
      <c r="LI106" s="175" t="str">
        <v/>
      </c>
      <c r="LJ106" s="175" t="str">
        <v/>
      </c>
      <c r="LK106" s="175" t="str">
        <v/>
      </c>
      <c r="LL106" s="175" t="str">
        <v/>
      </c>
      <c r="LM106" s="175" t="str">
        <v/>
      </c>
      <c r="LN106" s="175" t="str">
        <v/>
      </c>
      <c r="LO106" s="175" t="str">
        <v/>
      </c>
      <c r="LP106" s="175" t="str">
        <v/>
      </c>
      <c r="LQ106" s="175" t="str">
        <v/>
      </c>
      <c r="LR106" s="175" t="str">
        <v/>
      </c>
      <c r="LS106" s="175" t="str">
        <v/>
      </c>
      <c r="LT106" s="175" t="str">
        <v/>
      </c>
      <c r="LU106" s="175" t="str">
        <v/>
      </c>
      <c r="LV106" s="175" t="str">
        <v/>
      </c>
      <c r="LW106" s="175" t="str">
        <v/>
      </c>
      <c r="LX106" s="175" t="str">
        <v/>
      </c>
      <c r="LY106" s="175" t="str">
        <v/>
      </c>
      <c r="LZ106" s="175" t="str">
        <v/>
      </c>
      <c r="MA106" s="175" t="str">
        <v/>
      </c>
      <c r="MB106" s="175" t="str">
        <v/>
      </c>
      <c r="MC106" s="175" t="str">
        <v/>
      </c>
      <c r="MD106" s="175" t="str">
        <v/>
      </c>
      <c r="ME106" s="175" t="str">
        <v/>
      </c>
      <c r="MF106" s="175" t="str">
        <v/>
      </c>
      <c r="MG106" s="175" t="str">
        <v/>
      </c>
      <c r="MH106" s="175" t="str">
        <v/>
      </c>
      <c r="MI106" s="175" t="str">
        <v/>
      </c>
      <c r="MJ106" s="175" t="str">
        <v/>
      </c>
      <c r="MK106" s="175" t="str">
        <v/>
      </c>
      <c r="ML106" s="175" t="str">
        <v/>
      </c>
      <c r="MM106" s="175" t="str">
        <v/>
      </c>
      <c r="MN106" s="175" t="str">
        <v/>
      </c>
      <c r="MO106" s="175" t="str">
        <v/>
      </c>
      <c r="MP106" s="175" t="str">
        <v/>
      </c>
      <c r="MQ106" s="175" t="str">
        <v/>
      </c>
      <c r="MR106" s="175" t="str">
        <v/>
      </c>
      <c r="MS106" s="175" t="str">
        <v/>
      </c>
      <c r="MT106" s="175" t="str">
        <v/>
      </c>
      <c r="MU106" s="175" t="str">
        <v/>
      </c>
      <c r="MV106" s="175" t="str">
        <v/>
      </c>
      <c r="MW106" s="175" t="str">
        <v/>
      </c>
      <c r="MX106" s="175" t="str">
        <v/>
      </c>
      <c r="MY106" s="175" t="str">
        <v/>
      </c>
      <c r="MZ106" s="175" t="str">
        <v/>
      </c>
      <c r="NA106" s="175" t="str">
        <v/>
      </c>
      <c r="NB106" s="175" t="str">
        <v/>
      </c>
      <c r="NC106" s="175" t="str">
        <v/>
      </c>
      <c r="ND106" s="175" t="str">
        <v/>
      </c>
      <c r="NE106" s="175" t="str">
        <v/>
      </c>
      <c r="NF106" s="175" t="str">
        <v/>
      </c>
      <c r="NG106" s="175" t="str">
        <v/>
      </c>
      <c r="NH106" s="175" t="str">
        <v/>
      </c>
      <c r="NI106" s="175" t="str">
        <v/>
      </c>
      <c r="NJ106" s="175" t="str">
        <v/>
      </c>
      <c r="NK106" s="175" t="str">
        <v/>
      </c>
      <c r="NL106" s="175" t="str">
        <v/>
      </c>
      <c r="NM106" s="175" t="str">
        <v/>
      </c>
      <c r="NN106" s="175" t="str">
        <v/>
      </c>
      <c r="NO106" s="175" t="str">
        <v/>
      </c>
      <c r="NP106" s="175" t="str">
        <v/>
      </c>
      <c r="NQ106" s="175" t="str">
        <v/>
      </c>
      <c r="NR106" s="175" t="str">
        <v/>
      </c>
      <c r="NS106" s="175" t="str">
        <v/>
      </c>
      <c r="NT106" s="175" t="str">
        <v/>
      </c>
      <c r="NU106" s="175" t="str">
        <v/>
      </c>
      <c r="NV106" s="175" t="str">
        <v/>
      </c>
      <c r="NW106" s="175" t="str">
        <v/>
      </c>
      <c r="NX106" s="175" t="str">
        <v/>
      </c>
      <c r="NY106" s="175" t="str">
        <v/>
      </c>
      <c r="NZ106" s="175" t="str">
        <v/>
      </c>
      <c r="OA106" s="175" t="str">
        <v/>
      </c>
      <c r="OB106" s="175" t="str">
        <v/>
      </c>
      <c r="OC106" s="175" t="str">
        <v/>
      </c>
      <c r="OD106" s="175" t="str">
        <v/>
      </c>
      <c r="OE106" s="175" t="str">
        <v/>
      </c>
      <c r="OF106" s="175" t="str">
        <v/>
      </c>
      <c r="OG106" s="175" t="str">
        <v/>
      </c>
      <c r="OH106" s="175" t="str">
        <v/>
      </c>
      <c r="OI106" s="175" t="str">
        <v/>
      </c>
      <c r="OJ106" s="175" t="str">
        <v/>
      </c>
      <c r="OK106" s="175" t="str">
        <v/>
      </c>
      <c r="OL106" s="175" t="str">
        <v/>
      </c>
      <c r="OM106" s="175" t="str">
        <v/>
      </c>
      <c r="ON106" s="175" t="str">
        <v/>
      </c>
      <c r="OO106" s="175" t="str">
        <v/>
      </c>
      <c r="OP106" s="175" t="str">
        <v/>
      </c>
      <c r="OQ106" s="175" t="str">
        <v/>
      </c>
      <c r="OR106" s="175" t="str">
        <v/>
      </c>
      <c r="OS106" s="175" t="str">
        <v/>
      </c>
      <c r="OT106" s="175" t="str">
        <v/>
      </c>
      <c r="OU106" s="175" t="str">
        <v/>
      </c>
      <c r="OV106" s="175" t="str">
        <v/>
      </c>
      <c r="OW106" s="175" t="str">
        <v/>
      </c>
      <c r="OX106" s="175" t="str">
        <v/>
      </c>
      <c r="OY106" s="175" t="str">
        <v/>
      </c>
      <c r="OZ106" s="175" t="str">
        <v/>
      </c>
      <c r="PA106" s="175" t="str">
        <v/>
      </c>
      <c r="PB106" s="175" t="str">
        <v/>
      </c>
      <c r="PC106" s="175" t="str">
        <v/>
      </c>
      <c r="PD106" s="175" t="str">
        <v/>
      </c>
      <c r="PE106" s="175" t="str">
        <v/>
      </c>
      <c r="PF106" s="175" t="str">
        <v/>
      </c>
      <c r="PG106" s="175" t="str">
        <v/>
      </c>
      <c r="PH106" s="175" t="str">
        <v/>
      </c>
      <c r="PI106" s="175" t="str">
        <v/>
      </c>
      <c r="PJ106" s="175" t="str">
        <v/>
      </c>
      <c r="PK106" s="175" t="str">
        <v/>
      </c>
      <c r="PL106" s="175" t="str">
        <v/>
      </c>
      <c r="PM106" s="175" t="str">
        <v/>
      </c>
      <c r="PN106" s="175" t="str">
        <v/>
      </c>
      <c r="PO106" s="175" t="str">
        <v/>
      </c>
      <c r="PP106" s="175" t="str">
        <v/>
      </c>
      <c r="PQ106" s="175" t="str">
        <v/>
      </c>
      <c r="PR106" s="175" t="str">
        <v/>
      </c>
      <c r="PS106" s="175" t="str">
        <v/>
      </c>
      <c r="PT106" s="175" t="str">
        <v/>
      </c>
      <c r="PU106" s="175" t="str">
        <v/>
      </c>
      <c r="PV106" s="175" t="str">
        <v/>
      </c>
      <c r="PW106" s="175" t="str">
        <v/>
      </c>
      <c r="PX106" s="175" t="str">
        <v/>
      </c>
      <c r="PY106" s="175" t="str">
        <v/>
      </c>
      <c r="PZ106" s="175" t="str">
        <v/>
      </c>
      <c r="QA106" s="175" t="str">
        <v/>
      </c>
      <c r="QB106" s="175" t="str">
        <v/>
      </c>
      <c r="QC106" s="175" t="str">
        <v/>
      </c>
      <c r="QD106" s="175" t="str">
        <v/>
      </c>
      <c r="QE106" s="175" t="str">
        <v/>
      </c>
      <c r="QF106" s="175" t="str">
        <v/>
      </c>
      <c r="QG106" s="175" t="str">
        <v/>
      </c>
      <c r="QH106" s="175" t="str">
        <v/>
      </c>
      <c r="QI106" s="175" t="str">
        <v/>
      </c>
      <c r="QJ106" s="175" t="str">
        <v/>
      </c>
      <c r="QK106" s="175" t="str">
        <v/>
      </c>
      <c r="QL106" s="175" t="str">
        <v/>
      </c>
      <c r="QM106" s="175" t="str">
        <v/>
      </c>
      <c r="QN106" s="175" t="str">
        <v/>
      </c>
      <c r="QO106" s="175" t="str">
        <v/>
      </c>
      <c r="QP106" s="175" t="str">
        <v/>
      </c>
      <c r="QQ106" s="175" t="str">
        <v/>
      </c>
      <c r="QR106" s="175" t="str">
        <v/>
      </c>
      <c r="QS106" s="175" t="str">
        <v/>
      </c>
      <c r="QT106" s="175" t="str">
        <v/>
      </c>
      <c r="QU106" s="175" t="str">
        <v/>
      </c>
      <c r="QV106" s="175" t="str">
        <v/>
      </c>
      <c r="QW106" s="175" t="str">
        <v/>
      </c>
      <c r="QX106" s="175" t="str">
        <v/>
      </c>
      <c r="QY106" s="175" t="str">
        <v/>
      </c>
      <c r="QZ106" s="175" t="str">
        <v/>
      </c>
      <c r="RA106" s="175" t="str">
        <v/>
      </c>
      <c r="RB106" s="175" t="str">
        <v/>
      </c>
      <c r="RC106" s="175" t="str">
        <v/>
      </c>
      <c r="RD106" s="175" t="str">
        <v/>
      </c>
      <c r="RE106" s="175" t="str">
        <v/>
      </c>
      <c r="RF106" s="175" t="str">
        <v/>
      </c>
      <c r="RG106" s="175" t="str">
        <v/>
      </c>
      <c r="RH106" s="175" t="str">
        <v/>
      </c>
      <c r="RI106" s="175" t="str">
        <v/>
      </c>
      <c r="RJ106" s="175" t="str">
        <v/>
      </c>
      <c r="RK106" s="175" t="str">
        <v/>
      </c>
      <c r="RL106" s="175" t="str">
        <v/>
      </c>
      <c r="RM106" s="175" t="str">
        <v/>
      </c>
      <c r="RN106" s="175" t="str">
        <v/>
      </c>
      <c r="RO106" s="175" t="str">
        <v/>
      </c>
      <c r="RP106" s="175" t="str">
        <v/>
      </c>
      <c r="RQ106" s="175" t="str">
        <v/>
      </c>
      <c r="RR106" s="175" t="str">
        <v/>
      </c>
      <c r="RS106" s="175" t="str">
        <v/>
      </c>
      <c r="RT106" s="175" t="str">
        <v/>
      </c>
      <c r="RU106" s="175" t="str">
        <v/>
      </c>
      <c r="RV106" s="175" t="str">
        <v/>
      </c>
      <c r="RW106" s="175" t="str">
        <v/>
      </c>
      <c r="RX106" s="175" t="str">
        <v/>
      </c>
      <c r="RY106" s="175" t="str">
        <v/>
      </c>
      <c r="RZ106" s="175" t="str">
        <v/>
      </c>
      <c r="SA106" s="175" t="str">
        <v/>
      </c>
      <c r="SB106" s="175" t="str">
        <v/>
      </c>
      <c r="SC106" s="175" t="str">
        <v/>
      </c>
      <c r="SD106" s="175" t="str">
        <v/>
      </c>
      <c r="SE106" s="175" t="str">
        <v/>
      </c>
      <c r="SF106" s="175" t="str">
        <v/>
      </c>
      <c r="SG106" s="175" t="str">
        <v/>
      </c>
      <c r="SH106" s="175" t="str">
        <v/>
      </c>
      <c r="SI106" s="175" t="str">
        <v/>
      </c>
      <c r="SJ106" s="175" t="str">
        <v/>
      </c>
      <c r="SK106" s="175" t="str">
        <v/>
      </c>
      <c r="SL106" s="175" t="str">
        <v/>
      </c>
      <c r="SM106" s="175" t="str">
        <v/>
      </c>
      <c r="SN106" s="175" t="str">
        <v/>
      </c>
      <c r="SO106" s="175" t="str">
        <v/>
      </c>
      <c r="SP106" s="175" t="str">
        <v/>
      </c>
      <c r="SQ106" s="175" t="str">
        <v/>
      </c>
      <c r="SR106" s="175" t="str">
        <v/>
      </c>
      <c r="SS106" s="175" t="str">
        <v/>
      </c>
      <c r="ST106" s="175" t="str">
        <v/>
      </c>
      <c r="SU106" s="175" t="str">
        <v/>
      </c>
      <c r="SV106" s="175" t="str">
        <v/>
      </c>
      <c r="SW106" s="175" t="str">
        <v/>
      </c>
      <c r="SX106" s="175" t="str">
        <v/>
      </c>
      <c r="SY106" s="175" t="str">
        <v/>
      </c>
      <c r="SZ106" s="175" t="str">
        <v/>
      </c>
      <c r="TA106" s="175" t="str">
        <v/>
      </c>
      <c r="TB106" s="175" t="str">
        <v/>
      </c>
      <c r="TC106" s="175" t="str">
        <v/>
      </c>
      <c r="TD106" s="175" t="str">
        <v/>
      </c>
      <c r="TE106" s="175" t="str">
        <v/>
      </c>
      <c r="TF106" s="175" t="str">
        <v/>
      </c>
      <c r="TG106" s="175" t="str">
        <v/>
      </c>
      <c r="TH106" s="175" t="str">
        <v/>
      </c>
      <c r="TI106" s="175" t="str">
        <v/>
      </c>
      <c r="TJ106" s="175" t="str">
        <v/>
      </c>
      <c r="TK106" s="175" t="str">
        <v/>
      </c>
      <c r="TL106" s="175" t="str">
        <v/>
      </c>
      <c r="TM106" s="175" t="str">
        <v/>
      </c>
      <c r="TN106" s="175" t="str">
        <v/>
      </c>
      <c r="TO106" s="175" t="str">
        <v/>
      </c>
      <c r="TP106" s="175" t="str">
        <v/>
      </c>
      <c r="TQ106" s="175" t="str">
        <v/>
      </c>
      <c r="TR106" s="175" t="str">
        <v/>
      </c>
      <c r="TS106" s="175" t="str">
        <v/>
      </c>
      <c r="TT106" s="175" t="str">
        <v/>
      </c>
      <c r="TU106" s="175" t="str">
        <v/>
      </c>
      <c r="TV106" s="175" t="str">
        <v/>
      </c>
      <c r="TW106" s="175" t="str">
        <v/>
      </c>
      <c r="TX106" s="175" t="str">
        <v/>
      </c>
      <c r="TY106" s="175" t="str">
        <v/>
      </c>
      <c r="TZ106" s="175" t="str">
        <v/>
      </c>
      <c r="UA106" s="175" t="str">
        <v/>
      </c>
      <c r="UB106" s="175" t="str">
        <v/>
      </c>
      <c r="UC106" s="175" t="str">
        <v/>
      </c>
      <c r="UD106" s="175" t="str">
        <v/>
      </c>
      <c r="UE106" s="175" t="str">
        <v/>
      </c>
      <c r="UF106" s="175" t="str">
        <v/>
      </c>
      <c r="UG106" s="175" t="str">
        <v/>
      </c>
      <c r="UH106" s="175" t="str">
        <v/>
      </c>
      <c r="UI106" s="175" t="str">
        <v/>
      </c>
      <c r="UJ106" s="175" t="str">
        <v/>
      </c>
      <c r="UK106" s="175" t="str">
        <v/>
      </c>
      <c r="UL106" s="175" t="str">
        <v/>
      </c>
      <c r="UM106" s="175" t="str">
        <v/>
      </c>
      <c r="UN106" s="175" t="str">
        <v/>
      </c>
      <c r="UO106" s="175" t="str">
        <v/>
      </c>
      <c r="UP106" s="175" t="str">
        <v/>
      </c>
      <c r="UQ106" s="175" t="str">
        <v/>
      </c>
      <c r="UR106" s="175" t="str">
        <v/>
      </c>
      <c r="US106" s="175" t="str">
        <v/>
      </c>
      <c r="UT106" s="175" t="str">
        <v/>
      </c>
      <c r="UU106" s="175" t="str">
        <v/>
      </c>
      <c r="UV106" s="175" t="str">
        <v/>
      </c>
      <c r="UW106" s="175" t="str">
        <v/>
      </c>
      <c r="UX106" s="175" t="str">
        <v/>
      </c>
      <c r="UY106" s="175" t="str">
        <v/>
      </c>
      <c r="UZ106" s="175" t="str">
        <v/>
      </c>
      <c r="VA106" s="175" t="str">
        <v/>
      </c>
      <c r="VB106" s="175" t="str">
        <v/>
      </c>
      <c r="VC106" s="175" t="str">
        <v/>
      </c>
      <c r="VD106" s="175" t="str">
        <v/>
      </c>
      <c r="VE106" s="175" t="str">
        <v/>
      </c>
      <c r="VF106" s="175" t="str">
        <v/>
      </c>
      <c r="VG106" s="175" t="str">
        <v/>
      </c>
      <c r="VH106" s="175" t="str">
        <v/>
      </c>
      <c r="VI106" s="175" t="str">
        <v/>
      </c>
      <c r="VJ106" s="175" t="str">
        <v/>
      </c>
      <c r="VK106" s="175" t="str">
        <v/>
      </c>
      <c r="VL106" s="175" t="str">
        <v/>
      </c>
      <c r="VM106" s="175" t="str">
        <v/>
      </c>
      <c r="VN106" s="175" t="str">
        <v/>
      </c>
      <c r="VO106" s="175" t="str">
        <v/>
      </c>
      <c r="VP106" s="175" t="str">
        <v/>
      </c>
      <c r="VQ106" s="175" t="str">
        <v/>
      </c>
      <c r="VR106" s="175" t="str">
        <v/>
      </c>
      <c r="VS106" s="175" t="str">
        <v/>
      </c>
      <c r="VT106" s="175" t="str">
        <v/>
      </c>
      <c r="VU106" s="175" t="str">
        <v/>
      </c>
      <c r="VV106" s="175" t="str">
        <v/>
      </c>
      <c r="VW106" s="175" t="str">
        <v/>
      </c>
      <c r="VX106" s="175" t="str">
        <v/>
      </c>
      <c r="VY106" s="175" t="str">
        <v/>
      </c>
      <c r="VZ106" s="175" t="str">
        <v/>
      </c>
      <c r="WA106" s="175" t="str">
        <v/>
      </c>
      <c r="WB106" s="175" t="str">
        <v/>
      </c>
      <c r="WC106" s="175" t="str">
        <v/>
      </c>
      <c r="WD106" s="175" t="str">
        <v/>
      </c>
      <c r="WE106" s="175" t="str">
        <v/>
      </c>
      <c r="WF106" s="175" t="str">
        <v/>
      </c>
      <c r="WG106" s="175" t="str">
        <v/>
      </c>
      <c r="WH106" s="175" t="str">
        <v/>
      </c>
      <c r="WI106" s="175" t="str">
        <v/>
      </c>
      <c r="WJ106" s="175" t="str">
        <v/>
      </c>
      <c r="WK106" s="175" t="str">
        <v/>
      </c>
      <c r="WL106" s="175" t="str">
        <v/>
      </c>
      <c r="WM106" s="175" t="str">
        <v/>
      </c>
      <c r="WN106" s="175" t="str">
        <v/>
      </c>
      <c r="WO106" s="175" t="str">
        <v/>
      </c>
      <c r="WP106" s="175" t="str">
        <v/>
      </c>
      <c r="WQ106" s="175" t="str">
        <v/>
      </c>
      <c r="WR106" s="175" t="str">
        <v/>
      </c>
      <c r="WS106" s="175" t="str">
        <v/>
      </c>
      <c r="WT106" s="175" t="str">
        <v/>
      </c>
      <c r="WU106" s="175" t="str">
        <v/>
      </c>
      <c r="WV106" s="175" t="str">
        <v/>
      </c>
      <c r="WW106" s="175" t="str">
        <v/>
      </c>
      <c r="WX106" s="175" t="str">
        <v/>
      </c>
      <c r="WY106" s="175" t="str">
        <v/>
      </c>
      <c r="WZ106" s="175" t="str">
        <v/>
      </c>
      <c r="XA106" s="175" t="str">
        <v/>
      </c>
      <c r="XB106" s="175" t="str">
        <v/>
      </c>
      <c r="XC106" s="175" t="str">
        <v/>
      </c>
      <c r="XD106" s="175" t="str">
        <v/>
      </c>
      <c r="XE106" s="175" t="str">
        <v/>
      </c>
      <c r="XF106" s="175" t="str">
        <v/>
      </c>
      <c r="XG106" s="175" t="str">
        <v/>
      </c>
      <c r="XH106" s="175" t="str">
        <v/>
      </c>
      <c r="XI106" s="175" t="str">
        <v/>
      </c>
      <c r="XJ106" s="175" t="str">
        <v/>
      </c>
      <c r="XK106" s="175" t="str">
        <v/>
      </c>
      <c r="XL106" s="175" t="str">
        <v/>
      </c>
      <c r="XM106" s="175" t="str">
        <v/>
      </c>
      <c r="XN106" s="175" t="str">
        <v/>
      </c>
      <c r="XO106" s="175" t="str">
        <v/>
      </c>
      <c r="XP106" s="175" t="str">
        <v/>
      </c>
      <c r="XQ106" s="175" t="str">
        <v/>
      </c>
      <c r="XR106" s="175" t="str">
        <v/>
      </c>
      <c r="XS106" s="175" t="str">
        <v/>
      </c>
      <c r="XT106" s="175" t="str">
        <v/>
      </c>
      <c r="XU106" s="175" t="str">
        <v/>
      </c>
      <c r="XV106" s="175" t="str">
        <v/>
      </c>
      <c r="XW106" s="175" t="str">
        <v/>
      </c>
      <c r="XX106" s="175" t="str">
        <v/>
      </c>
      <c r="XY106" s="175" t="str">
        <v/>
      </c>
      <c r="XZ106" s="175" t="str">
        <v/>
      </c>
      <c r="YA106" s="175" t="str">
        <v/>
      </c>
      <c r="YB106" s="175" t="str">
        <v/>
      </c>
      <c r="YC106" s="175" t="str">
        <v/>
      </c>
      <c r="YD106" s="175" t="str">
        <v/>
      </c>
      <c r="YE106" s="175" t="str">
        <v/>
      </c>
      <c r="YF106" s="175" t="str">
        <v/>
      </c>
      <c r="YG106" s="175" t="str">
        <v/>
      </c>
      <c r="YH106" s="175" t="str">
        <v/>
      </c>
      <c r="YI106" s="175" t="str">
        <v/>
      </c>
      <c r="YJ106" s="175" t="str">
        <v/>
      </c>
      <c r="YK106" s="175" t="str">
        <v/>
      </c>
      <c r="YL106" s="175" t="str">
        <v/>
      </c>
      <c r="YM106" s="175" t="str">
        <v/>
      </c>
      <c r="YN106" s="175" t="str">
        <v/>
      </c>
      <c r="YO106" s="175" t="str">
        <v/>
      </c>
      <c r="YP106" s="175" t="str">
        <v/>
      </c>
      <c r="YQ106" s="175" t="str">
        <v/>
      </c>
      <c r="YR106" s="175" t="str">
        <v/>
      </c>
      <c r="YS106" s="175" t="str">
        <v/>
      </c>
      <c r="YT106" s="175" t="str">
        <v/>
      </c>
      <c r="YU106" s="175" t="str">
        <v/>
      </c>
      <c r="YV106" s="175" t="str">
        <v/>
      </c>
      <c r="YW106" s="175" t="str">
        <v/>
      </c>
      <c r="YX106" s="175" t="str">
        <v/>
      </c>
      <c r="YY106" s="175" t="str">
        <v/>
      </c>
      <c r="YZ106" s="175" t="str">
        <v/>
      </c>
      <c r="ZA106" s="175" t="str">
        <v/>
      </c>
      <c r="ZB106" s="175" t="str">
        <v/>
      </c>
      <c r="ZC106" s="175" t="str">
        <v/>
      </c>
      <c r="ZD106" s="175" t="str">
        <v/>
      </c>
      <c r="ZE106" s="175" t="str">
        <v/>
      </c>
      <c r="ZF106" s="175" t="str">
        <v/>
      </c>
      <c r="ZG106" s="175" t="str">
        <v/>
      </c>
      <c r="ZH106" s="175" t="str">
        <v/>
      </c>
      <c r="ZI106" s="175" t="str">
        <v/>
      </c>
      <c r="ZJ106" s="175" t="str">
        <v/>
      </c>
      <c r="ZK106" s="175" t="str">
        <v/>
      </c>
      <c r="ZL106" s="175" t="str">
        <v/>
      </c>
      <c r="ZM106" s="175" t="str">
        <v/>
      </c>
      <c r="ZN106" s="175" t="str">
        <v/>
      </c>
      <c r="ZO106" s="175" t="str">
        <v/>
      </c>
      <c r="ZP106" s="175" t="str">
        <v/>
      </c>
      <c r="ZQ106" s="175" t="str">
        <v/>
      </c>
      <c r="ZR106" s="175" t="str">
        <v/>
      </c>
      <c r="ZS106" s="175" t="str">
        <v/>
      </c>
      <c r="ZT106" s="175" t="str">
        <v/>
      </c>
      <c r="ZU106" s="175" t="str">
        <v/>
      </c>
      <c r="ZV106" s="175" t="str">
        <v/>
      </c>
      <c r="ZW106" s="175" t="str">
        <v/>
      </c>
      <c r="ZX106" s="175" t="str">
        <v/>
      </c>
      <c r="ZY106" s="175" t="str">
        <v/>
      </c>
      <c r="ZZ106" s="175" t="str">
        <v/>
      </c>
      <c r="AAA106" s="175" t="str">
        <v/>
      </c>
      <c r="AAB106" s="175" t="str">
        <v/>
      </c>
      <c r="AAC106" s="175" t="str">
        <v/>
      </c>
      <c r="AAD106" s="175" t="str">
        <v/>
      </c>
      <c r="AAE106" s="175" t="str">
        <v/>
      </c>
      <c r="AAF106" s="175" t="str">
        <v/>
      </c>
      <c r="AAG106" s="175" t="str">
        <v/>
      </c>
      <c r="AAH106" s="175" t="str">
        <v/>
      </c>
      <c r="AAI106" s="175" t="str">
        <v/>
      </c>
      <c r="AAJ106" s="175" t="str">
        <v/>
      </c>
      <c r="AAK106" s="175" t="str">
        <v/>
      </c>
      <c r="AAL106" s="175" t="str">
        <v/>
      </c>
      <c r="AAM106" s="175" t="str">
        <v/>
      </c>
      <c r="AAN106" s="175" t="str">
        <v/>
      </c>
      <c r="AAO106" s="175" t="str">
        <v/>
      </c>
      <c r="AAP106" s="175" t="str">
        <v/>
      </c>
      <c r="AAQ106" s="175" t="str">
        <v/>
      </c>
      <c r="AAR106" s="175" t="str">
        <v/>
      </c>
      <c r="AAS106" s="175" t="str">
        <v/>
      </c>
      <c r="AAT106" s="175" t="str">
        <v/>
      </c>
      <c r="AAU106" s="175" t="str">
        <v/>
      </c>
      <c r="AAV106" s="175" t="str">
        <v/>
      </c>
      <c r="AAW106" s="175" t="str">
        <v/>
      </c>
      <c r="AAX106" s="175" t="str">
        <v/>
      </c>
      <c r="AAY106" s="175" t="str">
        <v/>
      </c>
      <c r="AAZ106" s="175" t="str">
        <v/>
      </c>
      <c r="ABA106" s="175" t="str">
        <v/>
      </c>
      <c r="ABB106" s="175" t="str">
        <v/>
      </c>
      <c r="ABC106" s="175" t="str">
        <v/>
      </c>
      <c r="ABD106" s="175" t="str">
        <v/>
      </c>
      <c r="ABE106" s="175" t="str">
        <v/>
      </c>
      <c r="ABF106" s="175" t="str">
        <v/>
      </c>
      <c r="ABG106" s="175" t="str">
        <v/>
      </c>
      <c r="ABH106" s="175" t="str">
        <v/>
      </c>
      <c r="ABI106" s="175" t="str">
        <v/>
      </c>
      <c r="ABJ106" s="175" t="str">
        <v/>
      </c>
      <c r="ABK106" s="175" t="str">
        <v/>
      </c>
      <c r="ABL106" s="175" t="str">
        <v/>
      </c>
      <c r="ABM106" s="175" t="str">
        <v/>
      </c>
      <c r="ABN106" s="175" t="str">
        <v/>
      </c>
      <c r="ABO106" s="175" t="str">
        <v/>
      </c>
      <c r="ABP106" s="175" t="str">
        <v/>
      </c>
      <c r="ABQ106" s="175" t="str">
        <v/>
      </c>
      <c r="ABR106" s="175" t="str">
        <v/>
      </c>
      <c r="ABS106" s="175" t="str">
        <v/>
      </c>
      <c r="ABT106" s="175" t="str">
        <v/>
      </c>
      <c r="ABU106" s="175" t="str">
        <v/>
      </c>
      <c r="ABV106" s="175" t="str">
        <v/>
      </c>
      <c r="ABW106" s="175" t="str">
        <v/>
      </c>
      <c r="ABX106" s="175" t="str">
        <v/>
      </c>
      <c r="ABY106" s="175" t="str">
        <v/>
      </c>
      <c r="ABZ106" s="175" t="str">
        <v/>
      </c>
      <c r="ACA106" s="175" t="str">
        <v/>
      </c>
      <c r="ACB106" s="175" t="str">
        <v/>
      </c>
      <c r="ACC106" s="175" t="str">
        <v/>
      </c>
      <c r="ACD106" s="175" t="str">
        <v/>
      </c>
      <c r="ACE106" s="175" t="str">
        <v/>
      </c>
      <c r="ACF106" s="175" t="str">
        <v/>
      </c>
      <c r="ACG106" s="175" t="str">
        <v/>
      </c>
      <c r="ACH106" s="175" t="str">
        <v/>
      </c>
      <c r="ACI106" s="175" t="str">
        <v/>
      </c>
      <c r="ACJ106" s="175" t="str">
        <v/>
      </c>
      <c r="ACK106" s="175" t="str">
        <v/>
      </c>
      <c r="ACL106" s="175" t="str">
        <v/>
      </c>
      <c r="ACM106" s="175" t="str">
        <v/>
      </c>
      <c r="ACN106" s="175" t="str">
        <v/>
      </c>
      <c r="ACO106" s="175" t="str">
        <v/>
      </c>
      <c r="ACP106" s="175" t="str">
        <v/>
      </c>
      <c r="ACQ106" s="175" t="str">
        <v/>
      </c>
      <c r="ACR106" s="175" t="str">
        <v/>
      </c>
      <c r="ACS106" s="175" t="str">
        <v/>
      </c>
      <c r="ACT106" s="175" t="str">
        <v/>
      </c>
      <c r="ACU106" s="175" t="str">
        <v/>
      </c>
      <c r="ACV106" s="175" t="str">
        <v/>
      </c>
      <c r="ACW106" s="175" t="str">
        <v/>
      </c>
      <c r="ACX106" s="175" t="str">
        <v/>
      </c>
      <c r="ACY106" s="175" t="str">
        <v/>
      </c>
      <c r="ACZ106" s="175" t="str">
        <v/>
      </c>
      <c r="ADA106" s="175" t="str">
        <v/>
      </c>
      <c r="ADB106" s="175" t="str">
        <v/>
      </c>
      <c r="ADC106" s="175" t="str">
        <v/>
      </c>
      <c r="ADD106" s="175" t="str">
        <v/>
      </c>
      <c r="ADE106" s="175" t="str">
        <v/>
      </c>
      <c r="ADF106" s="175" t="str">
        <v/>
      </c>
      <c r="ADG106" s="175" t="str">
        <v/>
      </c>
      <c r="ADH106" s="175" t="str">
        <v/>
      </c>
      <c r="ADI106" s="175" t="str">
        <v/>
      </c>
      <c r="ADJ106" s="175" t="str">
        <v/>
      </c>
      <c r="ADK106" s="175" t="str">
        <v/>
      </c>
      <c r="ADL106" s="175" t="str">
        <v/>
      </c>
      <c r="ADM106" s="175" t="str">
        <v/>
      </c>
      <c r="ADN106" s="175" t="str">
        <v/>
      </c>
      <c r="ADO106" s="175" t="str">
        <v/>
      </c>
      <c r="ADP106" s="175" t="str">
        <v/>
      </c>
      <c r="ADQ106" s="175" t="str">
        <v/>
      </c>
      <c r="ADR106" s="175" t="str">
        <v/>
      </c>
      <c r="ADS106" s="175" t="str">
        <v/>
      </c>
      <c r="ADT106" s="175" t="str">
        <v/>
      </c>
      <c r="ADU106" s="175" t="str">
        <v/>
      </c>
      <c r="ADV106" s="175" t="str">
        <v/>
      </c>
      <c r="ADW106" s="175" t="str">
        <v/>
      </c>
      <c r="ADX106" s="175" t="str">
        <v/>
      </c>
      <c r="ADY106" s="175" t="str">
        <v/>
      </c>
      <c r="ADZ106" s="175" t="str">
        <v/>
      </c>
      <c r="AEA106" s="175" t="str">
        <v/>
      </c>
      <c r="AEB106" s="175" t="str">
        <v/>
      </c>
      <c r="AEC106" s="175" t="str">
        <v/>
      </c>
      <c r="AED106" s="175" t="str">
        <v/>
      </c>
      <c r="AEE106" s="175" t="str">
        <v/>
      </c>
      <c r="AEF106" s="175" t="str">
        <v/>
      </c>
      <c r="AEG106" s="175" t="str">
        <v/>
      </c>
      <c r="AEH106" s="175" t="str">
        <v/>
      </c>
      <c r="AEI106" s="175" t="str">
        <v/>
      </c>
      <c r="AEJ106" s="175" t="str">
        <v/>
      </c>
      <c r="AEK106" s="175" t="str">
        <v/>
      </c>
      <c r="AEL106" s="175" t="str">
        <v/>
      </c>
      <c r="AEM106" s="175" t="str">
        <v/>
      </c>
      <c r="AEN106" s="175" t="str">
        <v/>
      </c>
      <c r="AEO106" s="175" t="str">
        <v/>
      </c>
      <c r="AEP106" s="175" t="str">
        <v/>
      </c>
      <c r="AEQ106" s="175" t="str">
        <v/>
      </c>
      <c r="AER106" s="175" t="str">
        <v/>
      </c>
      <c r="AES106" s="175" t="str">
        <v/>
      </c>
      <c r="AET106" s="175" t="str">
        <v/>
      </c>
      <c r="AEU106" s="175" t="str">
        <v/>
      </c>
      <c r="AEV106" s="175" t="str">
        <v/>
      </c>
      <c r="AEW106" s="175" t="str">
        <v/>
      </c>
      <c r="AEX106" s="175" t="str">
        <v/>
      </c>
      <c r="AEY106" s="175" t="str">
        <v/>
      </c>
      <c r="AEZ106" s="175" t="str">
        <v/>
      </c>
      <c r="AFA106" s="175" t="str">
        <v/>
      </c>
      <c r="AFB106" s="175" t="str">
        <v/>
      </c>
      <c r="AFC106" s="175" t="str">
        <v/>
      </c>
      <c r="AFD106" s="175" t="str">
        <v/>
      </c>
      <c r="AFE106" s="175" t="str">
        <v/>
      </c>
      <c r="AFF106" s="175" t="str">
        <v/>
      </c>
      <c r="AFG106" s="175" t="str">
        <v/>
      </c>
      <c r="AFH106" s="175" t="str">
        <v/>
      </c>
      <c r="AFI106" s="175" t="str">
        <v/>
      </c>
      <c r="AFJ106" s="175" t="str">
        <v/>
      </c>
      <c r="AFK106" s="175" t="str">
        <v/>
      </c>
      <c r="AFL106" s="175" t="str">
        <v/>
      </c>
      <c r="AFM106" s="175" t="str">
        <v/>
      </c>
      <c r="AFN106" s="175" t="str">
        <v/>
      </c>
      <c r="AFO106" s="175" t="str">
        <v/>
      </c>
      <c r="AFP106" s="175" t="str">
        <v/>
      </c>
      <c r="AFQ106" s="175" t="str">
        <v/>
      </c>
      <c r="AFR106" s="175" t="str">
        <v/>
      </c>
      <c r="AFS106" s="175" t="str">
        <v/>
      </c>
      <c r="AFT106" s="175" t="str">
        <v/>
      </c>
      <c r="AFU106" s="175" t="str">
        <v/>
      </c>
      <c r="AFV106" s="175" t="str">
        <v/>
      </c>
      <c r="AFW106" s="175" t="str">
        <v/>
      </c>
      <c r="AFX106" s="175" t="str">
        <v/>
      </c>
      <c r="AFY106" s="175" t="str">
        <v/>
      </c>
      <c r="AFZ106" s="175" t="str">
        <v/>
      </c>
      <c r="AGA106" s="175" t="str">
        <v/>
      </c>
      <c r="AGB106" s="175" t="str">
        <v/>
      </c>
      <c r="AGC106" s="175" t="str">
        <v/>
      </c>
      <c r="AGD106" s="175" t="str">
        <v/>
      </c>
      <c r="AGE106" s="175" t="str">
        <v/>
      </c>
      <c r="AGF106" s="175" t="str">
        <v/>
      </c>
      <c r="AGG106" s="175" t="str">
        <v/>
      </c>
      <c r="AGH106" s="175" t="str">
        <v/>
      </c>
      <c r="AGI106" s="175" t="str">
        <v/>
      </c>
      <c r="AGJ106" s="175" t="str">
        <v/>
      </c>
      <c r="AGK106" s="175" t="str">
        <v/>
      </c>
      <c r="AGL106" s="175" t="str">
        <v/>
      </c>
      <c r="AGM106" s="175" t="str">
        <v/>
      </c>
      <c r="AGN106" s="175" t="str">
        <v/>
      </c>
      <c r="AGO106" s="175" t="str">
        <v/>
      </c>
      <c r="AGP106" s="175" t="str">
        <v/>
      </c>
      <c r="AGQ106" s="175" t="str">
        <v/>
      </c>
      <c r="AGR106" s="175" t="str">
        <v/>
      </c>
      <c r="AGS106" s="175" t="str">
        <v/>
      </c>
      <c r="AGT106" s="175" t="str">
        <v/>
      </c>
      <c r="AGU106" s="175" t="str">
        <v/>
      </c>
      <c r="AGV106" s="175" t="str">
        <v/>
      </c>
      <c r="AGW106" s="175" t="str">
        <v/>
      </c>
      <c r="AGX106" s="175" t="str">
        <v/>
      </c>
      <c r="AGY106" s="175" t="str">
        <v/>
      </c>
      <c r="AGZ106" s="175" t="str">
        <v/>
      </c>
      <c r="AHA106" s="175" t="str">
        <v/>
      </c>
      <c r="AHB106" s="175" t="str">
        <v/>
      </c>
      <c r="AHC106" s="175" t="str">
        <v/>
      </c>
      <c r="AHD106" s="175" t="str">
        <v/>
      </c>
      <c r="AHE106" s="175" t="str">
        <v/>
      </c>
      <c r="AHF106" s="175" t="str">
        <v/>
      </c>
      <c r="AHG106" s="175" t="str">
        <v/>
      </c>
      <c r="AHH106" s="175" t="str">
        <v/>
      </c>
      <c r="AHI106" s="175" t="str">
        <v/>
      </c>
      <c r="AHJ106" s="175" t="str">
        <v/>
      </c>
      <c r="AHK106" s="175" t="str">
        <v/>
      </c>
      <c r="AHL106" s="175" t="str">
        <v/>
      </c>
      <c r="AHM106" s="175" t="str">
        <v/>
      </c>
      <c r="AHN106" s="175" t="str">
        <v/>
      </c>
      <c r="AHO106" s="175" t="str">
        <v/>
      </c>
      <c r="AHP106" s="175" t="str">
        <v/>
      </c>
      <c r="AHQ106" s="175" t="str">
        <v/>
      </c>
      <c r="AHR106" s="175" t="str">
        <v/>
      </c>
      <c r="AHS106" s="175" t="str">
        <v/>
      </c>
      <c r="AHT106" s="175" t="str">
        <v/>
      </c>
      <c r="AHU106" s="175" t="str">
        <v/>
      </c>
      <c r="AHV106" s="175" t="str">
        <v/>
      </c>
      <c r="AHW106" s="175" t="str">
        <v/>
      </c>
      <c r="AHX106" s="175" t="str">
        <v/>
      </c>
      <c r="AHY106" s="175" t="str">
        <v/>
      </c>
      <c r="AHZ106" s="175" t="str">
        <v/>
      </c>
      <c r="AIA106" s="175" t="str">
        <v/>
      </c>
      <c r="AIB106" s="175" t="str">
        <v/>
      </c>
      <c r="AIC106" s="175" t="str">
        <v/>
      </c>
      <c r="AID106" s="175" t="str">
        <v/>
      </c>
      <c r="AIE106" s="175" t="str">
        <v/>
      </c>
      <c r="AIF106" s="175" t="str">
        <v/>
      </c>
      <c r="AIG106" s="175" t="str">
        <v/>
      </c>
      <c r="AIH106" s="175" t="str">
        <v/>
      </c>
      <c r="AII106" s="175" t="str">
        <v/>
      </c>
      <c r="AIJ106" s="175" t="str">
        <v/>
      </c>
      <c r="AIK106" s="175" t="str">
        <v/>
      </c>
      <c r="AIL106" s="175" t="str">
        <v/>
      </c>
      <c r="AIM106" s="175" t="str">
        <v/>
      </c>
      <c r="AIN106" s="175" t="str">
        <v/>
      </c>
      <c r="AIO106" s="175" t="str">
        <v/>
      </c>
      <c r="AIP106" s="175" t="str">
        <v/>
      </c>
      <c r="AIQ106" s="175" t="str">
        <v/>
      </c>
      <c r="AIR106" s="175" t="str">
        <v/>
      </c>
      <c r="AIS106" s="175" t="str">
        <v/>
      </c>
      <c r="AIT106" s="175" t="str">
        <v/>
      </c>
      <c r="AIU106" s="175" t="str">
        <v/>
      </c>
      <c r="AIV106" s="175" t="str">
        <v/>
      </c>
      <c r="AIW106" s="175" t="str">
        <v/>
      </c>
      <c r="AIX106" s="175" t="str">
        <v/>
      </c>
      <c r="AIY106" s="175" t="str">
        <v/>
      </c>
      <c r="AIZ106" s="175" t="str">
        <v/>
      </c>
      <c r="AJA106" s="175" t="str">
        <v/>
      </c>
      <c r="AJB106" s="175" t="str">
        <v/>
      </c>
      <c r="AJC106" s="175" t="str">
        <v/>
      </c>
      <c r="AJD106" s="175" t="str">
        <v/>
      </c>
      <c r="AJE106" s="175" t="str">
        <v/>
      </c>
      <c r="AJF106" s="175" t="str">
        <v/>
      </c>
      <c r="AJG106" s="175" t="str">
        <v/>
      </c>
      <c r="AJH106" s="175" t="str">
        <v/>
      </c>
      <c r="AJI106" s="175" t="str">
        <v/>
      </c>
      <c r="AJJ106" s="175" t="str">
        <v/>
      </c>
      <c r="AJK106" s="175" t="str">
        <v/>
      </c>
      <c r="AJL106" s="175" t="str">
        <v/>
      </c>
      <c r="AJM106" s="175" t="str">
        <v/>
      </c>
      <c r="AJN106" s="175" t="str">
        <v/>
      </c>
      <c r="AJO106" s="175" t="str">
        <v/>
      </c>
      <c r="AJP106" s="175" t="str">
        <v/>
      </c>
      <c r="AJQ106" s="175" t="str">
        <v/>
      </c>
      <c r="AJR106" s="175" t="str">
        <v/>
      </c>
      <c r="AJS106" s="175" t="str">
        <v/>
      </c>
      <c r="AJT106" s="175" t="str">
        <v/>
      </c>
      <c r="AJU106" s="175" t="str">
        <v/>
      </c>
      <c r="AJV106" s="175" t="str">
        <v/>
      </c>
      <c r="AJW106" s="175" t="str">
        <v/>
      </c>
      <c r="AJX106" s="175" t="str">
        <v/>
      </c>
      <c r="AJY106" s="175" t="str">
        <v/>
      </c>
      <c r="AJZ106" s="175" t="str">
        <v/>
      </c>
      <c r="AKA106" s="175" t="str">
        <v/>
      </c>
      <c r="AKB106" s="175" t="str">
        <v/>
      </c>
      <c r="AKC106" s="175" t="str">
        <v/>
      </c>
      <c r="AKD106" s="175" t="str">
        <v/>
      </c>
      <c r="AKE106" s="175" t="str">
        <v/>
      </c>
      <c r="AKF106" s="175" t="str">
        <v/>
      </c>
      <c r="AKG106" s="175" t="str">
        <v/>
      </c>
      <c r="AKH106" s="175" t="str">
        <v/>
      </c>
      <c r="AKI106" s="175" t="str">
        <v/>
      </c>
      <c r="AKJ106" s="175" t="str">
        <v/>
      </c>
      <c r="AKK106" s="175" t="str">
        <v/>
      </c>
      <c r="AKL106" s="175" t="str">
        <v/>
      </c>
      <c r="AKM106" s="175" t="str">
        <v/>
      </c>
      <c r="AKN106" s="175" t="str">
        <v/>
      </c>
      <c r="AKO106" s="175" t="str">
        <v/>
      </c>
      <c r="AKP106" s="175" t="str">
        <v/>
      </c>
      <c r="AKQ106" s="175" t="str">
        <v/>
      </c>
      <c r="AKR106" s="175" t="str">
        <v/>
      </c>
      <c r="AKS106" s="175" t="str">
        <v/>
      </c>
      <c r="AKT106" s="175" t="str">
        <v/>
      </c>
      <c r="AKU106" s="175" t="str">
        <v/>
      </c>
      <c r="AKV106" s="175" t="str">
        <v/>
      </c>
      <c r="AKW106" s="175" t="str">
        <v/>
      </c>
      <c r="AKX106" s="175" t="str">
        <v/>
      </c>
      <c r="AKY106" s="175" t="str">
        <v/>
      </c>
      <c r="AKZ106" s="175" t="str">
        <v/>
      </c>
      <c r="ALA106" s="175" t="str">
        <v/>
      </c>
      <c r="ALB106" s="175" t="str">
        <v/>
      </c>
      <c r="ALC106" s="175" t="str">
        <v/>
      </c>
      <c r="ALD106" s="175" t="str">
        <v/>
      </c>
      <c r="ALE106" s="175" t="str">
        <v/>
      </c>
      <c r="ALF106" s="175" t="str">
        <v/>
      </c>
      <c r="ALG106" s="175" t="str">
        <v/>
      </c>
      <c r="ALH106" s="175" t="str">
        <v/>
      </c>
      <c r="ALI106" s="175" t="str">
        <v/>
      </c>
      <c r="ALJ106" s="175" t="str">
        <v/>
      </c>
      <c r="ALK106" s="175" t="str">
        <v/>
      </c>
      <c r="ALL106" s="175" t="str">
        <v/>
      </c>
      <c r="ALM106" s="175" t="str">
        <v/>
      </c>
      <c r="ALN106" s="175" t="str">
        <v/>
      </c>
      <c r="ALO106" s="175" t="str">
        <v/>
      </c>
      <c r="ALP106" s="175" t="str">
        <v/>
      </c>
      <c r="ALQ106" s="175" t="str">
        <v/>
      </c>
      <c r="ALR106" s="175" t="str">
        <v/>
      </c>
      <c r="ALS106" s="175" t="str">
        <v/>
      </c>
      <c r="ALT106" s="175" t="str">
        <v/>
      </c>
      <c r="ALU106" s="175" t="str">
        <v/>
      </c>
      <c r="ALV106" s="175" t="str">
        <v/>
      </c>
      <c r="ALW106" s="175" t="str">
        <v/>
      </c>
      <c r="ALX106" s="176" t="str">
        <v/>
      </c>
    </row>
    <row r="107" spans="1:1012" ht="14.4" customHeight="1" thickBot="1" x14ac:dyDescent="0.35">
      <c r="A107" s="100" t="str">
        <f t="shared" si="1"/>
        <v/>
      </c>
      <c r="B107" s="195" t="str">
        <f>IF(Calculations[[#This Row],[Adoption Year]]&lt;=Plan_Yrs,Inv*(1+YoY_Inv)^Calculations[[#This Row],[Adoption Year]],"")</f>
        <v/>
      </c>
      <c r="C107" s="195" t="str">
        <f>IF(Calculations[[#This Row],[Adoption Year]]&lt;= Plan_Yrs, Calculations[[#This Row],[Investment]]/(1+DR)^Calculations[[#This Row],[Adoption Year]],"")</f>
        <v/>
      </c>
      <c r="D107" s="195" t="str">
        <f>IF(Calculations[[#This Row],[Adoption Year]]&lt;=Plan_Yrs,
   IF(DR=0,
      Ben*((1+YoY_Ben))^Calculations[[#This Row],[Adoption Year]] * Ben_Life / (1+DR)^Calculations[[#This Row],[Adoption Year]],
      Ben * ((1+YoY_Ben)/(1+DR))^Calculations[[#This Row],[Adoption Year]] * (1 - (1/(1+DR))^Ben_Life) / DR
   ),
   ""
)</f>
        <v/>
      </c>
      <c r="E107" s="195" t="str">
        <f>IF(Calculations[[#This Row],[Adoption Year]]&lt;= Plan_Yrs,Calculations[[#This Row],[Lifetime Benefits PV]]-Calculations[[#This Row],[Investment PV]],"")</f>
        <v/>
      </c>
      <c r="F107" s="195" t="str">
        <f>IF(Calculations[[#This Row],[Adoption Year]]&lt;= Plan_Yrs, MAX(Calculations[NPV])-Calculations[[#This Row],[NPV]],"")</f>
        <v/>
      </c>
      <c r="G107" s="196" t="str">
        <f>IF(Calculations[[#This Row],[Adoption Year]]&lt;= Plan_Yrs, AVERAGE(M107:ALX107),"")</f>
        <v/>
      </c>
      <c r="H107" s="197" t="str">
        <f>IF(Calculations[[#This Row],[Adoption Year]]&lt;= Plan_Yrs, MAX(Calculations[NPV Mean])-Calculations[[#This Row],[NPV Mean]],"")</f>
        <v/>
      </c>
      <c r="I107"/>
      <c r="J107" s="7"/>
      <c r="K107" s="67">
        <v>40</v>
      </c>
      <c r="L107" s="181" t="str">
        <f>Calculations[[#This Row],[NPV]]</f>
        <v/>
      </c>
      <c r="M107" s="178" t="str">
        <v/>
      </c>
      <c r="N107" s="178" t="str">
        <v/>
      </c>
      <c r="O107" s="178" t="str">
        <v/>
      </c>
      <c r="P107" s="178" t="str">
        <v/>
      </c>
      <c r="Q107" s="178" t="str">
        <v/>
      </c>
      <c r="R107" s="178" t="str">
        <v/>
      </c>
      <c r="S107" s="178" t="str">
        <v/>
      </c>
      <c r="T107" s="178" t="str">
        <v/>
      </c>
      <c r="U107" s="178" t="str">
        <v/>
      </c>
      <c r="V107" s="178" t="str">
        <v/>
      </c>
      <c r="W107" s="178" t="str">
        <v/>
      </c>
      <c r="X107" s="178" t="str">
        <v/>
      </c>
      <c r="Y107" s="178" t="str">
        <v/>
      </c>
      <c r="Z107" s="178" t="str">
        <v/>
      </c>
      <c r="AA107" s="178" t="str">
        <v/>
      </c>
      <c r="AB107" s="178" t="str">
        <v/>
      </c>
      <c r="AC107" s="178" t="str">
        <v/>
      </c>
      <c r="AD107" s="178" t="str">
        <v/>
      </c>
      <c r="AE107" s="178" t="str">
        <v/>
      </c>
      <c r="AF107" s="178" t="str">
        <v/>
      </c>
      <c r="AG107" s="178" t="str">
        <v/>
      </c>
      <c r="AH107" s="178" t="str">
        <v/>
      </c>
      <c r="AI107" s="178" t="str">
        <v/>
      </c>
      <c r="AJ107" s="178" t="str">
        <v/>
      </c>
      <c r="AK107" s="178" t="str">
        <v/>
      </c>
      <c r="AL107" s="178" t="str">
        <v/>
      </c>
      <c r="AM107" s="178" t="str">
        <v/>
      </c>
      <c r="AN107" s="178" t="str">
        <v/>
      </c>
      <c r="AO107" s="178" t="str">
        <v/>
      </c>
      <c r="AP107" s="178" t="str">
        <v/>
      </c>
      <c r="AQ107" s="178" t="str">
        <v/>
      </c>
      <c r="AR107" s="178" t="str">
        <v/>
      </c>
      <c r="AS107" s="178" t="str">
        <v/>
      </c>
      <c r="AT107" s="178" t="str">
        <v/>
      </c>
      <c r="AU107" s="178" t="str">
        <v/>
      </c>
      <c r="AV107" s="178" t="str">
        <v/>
      </c>
      <c r="AW107" s="178" t="str">
        <v/>
      </c>
      <c r="AX107" s="178" t="str">
        <v/>
      </c>
      <c r="AY107" s="178" t="str">
        <v/>
      </c>
      <c r="AZ107" s="178" t="str">
        <v/>
      </c>
      <c r="BA107" s="178" t="str">
        <v/>
      </c>
      <c r="BB107" s="178" t="str">
        <v/>
      </c>
      <c r="BC107" s="178" t="str">
        <v/>
      </c>
      <c r="BD107" s="178" t="str">
        <v/>
      </c>
      <c r="BE107" s="178" t="str">
        <v/>
      </c>
      <c r="BF107" s="178" t="str">
        <v/>
      </c>
      <c r="BG107" s="178" t="str">
        <v/>
      </c>
      <c r="BH107" s="178" t="str">
        <v/>
      </c>
      <c r="BI107" s="178" t="str">
        <v/>
      </c>
      <c r="BJ107" s="178" t="str">
        <v/>
      </c>
      <c r="BK107" s="178" t="str">
        <v/>
      </c>
      <c r="BL107" s="178" t="str">
        <v/>
      </c>
      <c r="BM107" s="178" t="str">
        <v/>
      </c>
      <c r="BN107" s="178" t="str">
        <v/>
      </c>
      <c r="BO107" s="178" t="str">
        <v/>
      </c>
      <c r="BP107" s="178" t="str">
        <v/>
      </c>
      <c r="BQ107" s="178" t="str">
        <v/>
      </c>
      <c r="BR107" s="178" t="str">
        <v/>
      </c>
      <c r="BS107" s="178" t="str">
        <v/>
      </c>
      <c r="BT107" s="178" t="str">
        <v/>
      </c>
      <c r="BU107" s="178" t="str">
        <v/>
      </c>
      <c r="BV107" s="178" t="str">
        <v/>
      </c>
      <c r="BW107" s="178" t="str">
        <v/>
      </c>
      <c r="BX107" s="178" t="str">
        <v/>
      </c>
      <c r="BY107" s="178" t="str">
        <v/>
      </c>
      <c r="BZ107" s="178" t="str">
        <v/>
      </c>
      <c r="CA107" s="178" t="str">
        <v/>
      </c>
      <c r="CB107" s="178" t="str">
        <v/>
      </c>
      <c r="CC107" s="178" t="str">
        <v/>
      </c>
      <c r="CD107" s="178" t="str">
        <v/>
      </c>
      <c r="CE107" s="178" t="str">
        <v/>
      </c>
      <c r="CF107" s="178" t="str">
        <v/>
      </c>
      <c r="CG107" s="178" t="str">
        <v/>
      </c>
      <c r="CH107" s="178" t="str">
        <v/>
      </c>
      <c r="CI107" s="178" t="str">
        <v/>
      </c>
      <c r="CJ107" s="178" t="str">
        <v/>
      </c>
      <c r="CK107" s="178" t="str">
        <v/>
      </c>
      <c r="CL107" s="178" t="str">
        <v/>
      </c>
      <c r="CM107" s="178" t="str">
        <v/>
      </c>
      <c r="CN107" s="178" t="str">
        <v/>
      </c>
      <c r="CO107" s="178" t="str">
        <v/>
      </c>
      <c r="CP107" s="178" t="str">
        <v/>
      </c>
      <c r="CQ107" s="178" t="str">
        <v/>
      </c>
      <c r="CR107" s="178" t="str">
        <v/>
      </c>
      <c r="CS107" s="178" t="str">
        <v/>
      </c>
      <c r="CT107" s="178" t="str">
        <v/>
      </c>
      <c r="CU107" s="178" t="str">
        <v/>
      </c>
      <c r="CV107" s="178" t="str">
        <v/>
      </c>
      <c r="CW107" s="178" t="str">
        <v/>
      </c>
      <c r="CX107" s="178" t="str">
        <v/>
      </c>
      <c r="CY107" s="178" t="str">
        <v/>
      </c>
      <c r="CZ107" s="178" t="str">
        <v/>
      </c>
      <c r="DA107" s="178" t="str">
        <v/>
      </c>
      <c r="DB107" s="178" t="str">
        <v/>
      </c>
      <c r="DC107" s="178" t="str">
        <v/>
      </c>
      <c r="DD107" s="178" t="str">
        <v/>
      </c>
      <c r="DE107" s="178" t="str">
        <v/>
      </c>
      <c r="DF107" s="178" t="str">
        <v/>
      </c>
      <c r="DG107" s="178" t="str">
        <v/>
      </c>
      <c r="DH107" s="178" t="str">
        <v/>
      </c>
      <c r="DI107" s="178" t="str">
        <v/>
      </c>
      <c r="DJ107" s="178" t="str">
        <v/>
      </c>
      <c r="DK107" s="178" t="str">
        <v/>
      </c>
      <c r="DL107" s="178" t="str">
        <v/>
      </c>
      <c r="DM107" s="178" t="str">
        <v/>
      </c>
      <c r="DN107" s="178" t="str">
        <v/>
      </c>
      <c r="DO107" s="178" t="str">
        <v/>
      </c>
      <c r="DP107" s="178" t="str">
        <v/>
      </c>
      <c r="DQ107" s="178" t="str">
        <v/>
      </c>
      <c r="DR107" s="178" t="str">
        <v/>
      </c>
      <c r="DS107" s="178" t="str">
        <v/>
      </c>
      <c r="DT107" s="178" t="str">
        <v/>
      </c>
      <c r="DU107" s="178" t="str">
        <v/>
      </c>
      <c r="DV107" s="178" t="str">
        <v/>
      </c>
      <c r="DW107" s="178" t="str">
        <v/>
      </c>
      <c r="DX107" s="178" t="str">
        <v/>
      </c>
      <c r="DY107" s="178" t="str">
        <v/>
      </c>
      <c r="DZ107" s="178" t="str">
        <v/>
      </c>
      <c r="EA107" s="178" t="str">
        <v/>
      </c>
      <c r="EB107" s="178" t="str">
        <v/>
      </c>
      <c r="EC107" s="178" t="str">
        <v/>
      </c>
      <c r="ED107" s="178" t="str">
        <v/>
      </c>
      <c r="EE107" s="178" t="str">
        <v/>
      </c>
      <c r="EF107" s="178" t="str">
        <v/>
      </c>
      <c r="EG107" s="178" t="str">
        <v/>
      </c>
      <c r="EH107" s="178" t="str">
        <v/>
      </c>
      <c r="EI107" s="178" t="str">
        <v/>
      </c>
      <c r="EJ107" s="178" t="str">
        <v/>
      </c>
      <c r="EK107" s="178" t="str">
        <v/>
      </c>
      <c r="EL107" s="178" t="str">
        <v/>
      </c>
      <c r="EM107" s="178" t="str">
        <v/>
      </c>
      <c r="EN107" s="178" t="str">
        <v/>
      </c>
      <c r="EO107" s="178" t="str">
        <v/>
      </c>
      <c r="EP107" s="178" t="str">
        <v/>
      </c>
      <c r="EQ107" s="178" t="str">
        <v/>
      </c>
      <c r="ER107" s="178" t="str">
        <v/>
      </c>
      <c r="ES107" s="178" t="str">
        <v/>
      </c>
      <c r="ET107" s="178" t="str">
        <v/>
      </c>
      <c r="EU107" s="178" t="str">
        <v/>
      </c>
      <c r="EV107" s="178" t="str">
        <v/>
      </c>
      <c r="EW107" s="178" t="str">
        <v/>
      </c>
      <c r="EX107" s="178" t="str">
        <v/>
      </c>
      <c r="EY107" s="178" t="str">
        <v/>
      </c>
      <c r="EZ107" s="178" t="str">
        <v/>
      </c>
      <c r="FA107" s="178" t="str">
        <v/>
      </c>
      <c r="FB107" s="178" t="str">
        <v/>
      </c>
      <c r="FC107" s="178" t="str">
        <v/>
      </c>
      <c r="FD107" s="178" t="str">
        <v/>
      </c>
      <c r="FE107" s="178" t="str">
        <v/>
      </c>
      <c r="FF107" s="178" t="str">
        <v/>
      </c>
      <c r="FG107" s="178" t="str">
        <v/>
      </c>
      <c r="FH107" s="178" t="str">
        <v/>
      </c>
      <c r="FI107" s="178" t="str">
        <v/>
      </c>
      <c r="FJ107" s="178" t="str">
        <v/>
      </c>
      <c r="FK107" s="178" t="str">
        <v/>
      </c>
      <c r="FL107" s="178" t="str">
        <v/>
      </c>
      <c r="FM107" s="178" t="str">
        <v/>
      </c>
      <c r="FN107" s="178" t="str">
        <v/>
      </c>
      <c r="FO107" s="178" t="str">
        <v/>
      </c>
      <c r="FP107" s="178" t="str">
        <v/>
      </c>
      <c r="FQ107" s="178" t="str">
        <v/>
      </c>
      <c r="FR107" s="178" t="str">
        <v/>
      </c>
      <c r="FS107" s="178" t="str">
        <v/>
      </c>
      <c r="FT107" s="178" t="str">
        <v/>
      </c>
      <c r="FU107" s="178" t="str">
        <v/>
      </c>
      <c r="FV107" s="178" t="str">
        <v/>
      </c>
      <c r="FW107" s="178" t="str">
        <v/>
      </c>
      <c r="FX107" s="178" t="str">
        <v/>
      </c>
      <c r="FY107" s="178" t="str">
        <v/>
      </c>
      <c r="FZ107" s="178" t="str">
        <v/>
      </c>
      <c r="GA107" s="178" t="str">
        <v/>
      </c>
      <c r="GB107" s="178" t="str">
        <v/>
      </c>
      <c r="GC107" s="178" t="str">
        <v/>
      </c>
      <c r="GD107" s="178" t="str">
        <v/>
      </c>
      <c r="GE107" s="178" t="str">
        <v/>
      </c>
      <c r="GF107" s="178" t="str">
        <v/>
      </c>
      <c r="GG107" s="178" t="str">
        <v/>
      </c>
      <c r="GH107" s="178" t="str">
        <v/>
      </c>
      <c r="GI107" s="178" t="str">
        <v/>
      </c>
      <c r="GJ107" s="178" t="str">
        <v/>
      </c>
      <c r="GK107" s="178" t="str">
        <v/>
      </c>
      <c r="GL107" s="178" t="str">
        <v/>
      </c>
      <c r="GM107" s="178" t="str">
        <v/>
      </c>
      <c r="GN107" s="178" t="str">
        <v/>
      </c>
      <c r="GO107" s="178" t="str">
        <v/>
      </c>
      <c r="GP107" s="178" t="str">
        <v/>
      </c>
      <c r="GQ107" s="178" t="str">
        <v/>
      </c>
      <c r="GR107" s="178" t="str">
        <v/>
      </c>
      <c r="GS107" s="178" t="str">
        <v/>
      </c>
      <c r="GT107" s="178" t="str">
        <v/>
      </c>
      <c r="GU107" s="178" t="str">
        <v/>
      </c>
      <c r="GV107" s="178" t="str">
        <v/>
      </c>
      <c r="GW107" s="178" t="str">
        <v/>
      </c>
      <c r="GX107" s="178" t="str">
        <v/>
      </c>
      <c r="GY107" s="178" t="str">
        <v/>
      </c>
      <c r="GZ107" s="178" t="str">
        <v/>
      </c>
      <c r="HA107" s="178" t="str">
        <v/>
      </c>
      <c r="HB107" s="178" t="str">
        <v/>
      </c>
      <c r="HC107" s="178" t="str">
        <v/>
      </c>
      <c r="HD107" s="178" t="str">
        <v/>
      </c>
      <c r="HE107" s="178" t="str">
        <v/>
      </c>
      <c r="HF107" s="178" t="str">
        <v/>
      </c>
      <c r="HG107" s="178" t="str">
        <v/>
      </c>
      <c r="HH107" s="178" t="str">
        <v/>
      </c>
      <c r="HI107" s="178" t="str">
        <v/>
      </c>
      <c r="HJ107" s="178" t="str">
        <v/>
      </c>
      <c r="HK107" s="178" t="str">
        <v/>
      </c>
      <c r="HL107" s="178" t="str">
        <v/>
      </c>
      <c r="HM107" s="178" t="str">
        <v/>
      </c>
      <c r="HN107" s="178" t="str">
        <v/>
      </c>
      <c r="HO107" s="178" t="str">
        <v/>
      </c>
      <c r="HP107" s="178" t="str">
        <v/>
      </c>
      <c r="HQ107" s="178" t="str">
        <v/>
      </c>
      <c r="HR107" s="178" t="str">
        <v/>
      </c>
      <c r="HS107" s="178" t="str">
        <v/>
      </c>
      <c r="HT107" s="178" t="str">
        <v/>
      </c>
      <c r="HU107" s="178" t="str">
        <v/>
      </c>
      <c r="HV107" s="178" t="str">
        <v/>
      </c>
      <c r="HW107" s="178" t="str">
        <v/>
      </c>
      <c r="HX107" s="178" t="str">
        <v/>
      </c>
      <c r="HY107" s="178" t="str">
        <v/>
      </c>
      <c r="HZ107" s="178" t="str">
        <v/>
      </c>
      <c r="IA107" s="178" t="str">
        <v/>
      </c>
      <c r="IB107" s="178" t="str">
        <v/>
      </c>
      <c r="IC107" s="178" t="str">
        <v/>
      </c>
      <c r="ID107" s="178" t="str">
        <v/>
      </c>
      <c r="IE107" s="178" t="str">
        <v/>
      </c>
      <c r="IF107" s="178" t="str">
        <v/>
      </c>
      <c r="IG107" s="178" t="str">
        <v/>
      </c>
      <c r="IH107" s="178" t="str">
        <v/>
      </c>
      <c r="II107" s="178" t="str">
        <v/>
      </c>
      <c r="IJ107" s="178" t="str">
        <v/>
      </c>
      <c r="IK107" s="178" t="str">
        <v/>
      </c>
      <c r="IL107" s="178" t="str">
        <v/>
      </c>
      <c r="IM107" s="178" t="str">
        <v/>
      </c>
      <c r="IN107" s="178" t="str">
        <v/>
      </c>
      <c r="IO107" s="178" t="str">
        <v/>
      </c>
      <c r="IP107" s="178" t="str">
        <v/>
      </c>
      <c r="IQ107" s="178" t="str">
        <v/>
      </c>
      <c r="IR107" s="178" t="str">
        <v/>
      </c>
      <c r="IS107" s="178" t="str">
        <v/>
      </c>
      <c r="IT107" s="178" t="str">
        <v/>
      </c>
      <c r="IU107" s="178" t="str">
        <v/>
      </c>
      <c r="IV107" s="178" t="str">
        <v/>
      </c>
      <c r="IW107" s="178" t="str">
        <v/>
      </c>
      <c r="IX107" s="178" t="str">
        <v/>
      </c>
      <c r="IY107" s="178" t="str">
        <v/>
      </c>
      <c r="IZ107" s="178" t="str">
        <v/>
      </c>
      <c r="JA107" s="178" t="str">
        <v/>
      </c>
      <c r="JB107" s="178" t="str">
        <v/>
      </c>
      <c r="JC107" s="178" t="str">
        <v/>
      </c>
      <c r="JD107" s="178" t="str">
        <v/>
      </c>
      <c r="JE107" s="178" t="str">
        <v/>
      </c>
      <c r="JF107" s="178" t="str">
        <v/>
      </c>
      <c r="JG107" s="178" t="str">
        <v/>
      </c>
      <c r="JH107" s="178" t="str">
        <v/>
      </c>
      <c r="JI107" s="178" t="str">
        <v/>
      </c>
      <c r="JJ107" s="178" t="str">
        <v/>
      </c>
      <c r="JK107" s="178" t="str">
        <v/>
      </c>
      <c r="JL107" s="178" t="str">
        <v/>
      </c>
      <c r="JM107" s="178" t="str">
        <v/>
      </c>
      <c r="JN107" s="178" t="str">
        <v/>
      </c>
      <c r="JO107" s="178" t="str">
        <v/>
      </c>
      <c r="JP107" s="178" t="str">
        <v/>
      </c>
      <c r="JQ107" s="178" t="str">
        <v/>
      </c>
      <c r="JR107" s="178" t="str">
        <v/>
      </c>
      <c r="JS107" s="178" t="str">
        <v/>
      </c>
      <c r="JT107" s="178" t="str">
        <v/>
      </c>
      <c r="JU107" s="178" t="str">
        <v/>
      </c>
      <c r="JV107" s="178" t="str">
        <v/>
      </c>
      <c r="JW107" s="178" t="str">
        <v/>
      </c>
      <c r="JX107" s="178" t="str">
        <v/>
      </c>
      <c r="JY107" s="178" t="str">
        <v/>
      </c>
      <c r="JZ107" s="178" t="str">
        <v/>
      </c>
      <c r="KA107" s="178" t="str">
        <v/>
      </c>
      <c r="KB107" s="178" t="str">
        <v/>
      </c>
      <c r="KC107" s="178" t="str">
        <v/>
      </c>
      <c r="KD107" s="178" t="str">
        <v/>
      </c>
      <c r="KE107" s="178" t="str">
        <v/>
      </c>
      <c r="KF107" s="178" t="str">
        <v/>
      </c>
      <c r="KG107" s="178" t="str">
        <v/>
      </c>
      <c r="KH107" s="178" t="str">
        <v/>
      </c>
      <c r="KI107" s="178" t="str">
        <v/>
      </c>
      <c r="KJ107" s="178" t="str">
        <v/>
      </c>
      <c r="KK107" s="178" t="str">
        <v/>
      </c>
      <c r="KL107" s="178" t="str">
        <v/>
      </c>
      <c r="KM107" s="178" t="str">
        <v/>
      </c>
      <c r="KN107" s="178" t="str">
        <v/>
      </c>
      <c r="KO107" s="178" t="str">
        <v/>
      </c>
      <c r="KP107" s="178" t="str">
        <v/>
      </c>
      <c r="KQ107" s="178" t="str">
        <v/>
      </c>
      <c r="KR107" s="178" t="str">
        <v/>
      </c>
      <c r="KS107" s="178" t="str">
        <v/>
      </c>
      <c r="KT107" s="178" t="str">
        <v/>
      </c>
      <c r="KU107" s="178" t="str">
        <v/>
      </c>
      <c r="KV107" s="178" t="str">
        <v/>
      </c>
      <c r="KW107" s="178" t="str">
        <v/>
      </c>
      <c r="KX107" s="178" t="str">
        <v/>
      </c>
      <c r="KY107" s="178" t="str">
        <v/>
      </c>
      <c r="KZ107" s="178" t="str">
        <v/>
      </c>
      <c r="LA107" s="178" t="str">
        <v/>
      </c>
      <c r="LB107" s="178" t="str">
        <v/>
      </c>
      <c r="LC107" s="178" t="str">
        <v/>
      </c>
      <c r="LD107" s="178" t="str">
        <v/>
      </c>
      <c r="LE107" s="178" t="str">
        <v/>
      </c>
      <c r="LF107" s="178" t="str">
        <v/>
      </c>
      <c r="LG107" s="178" t="str">
        <v/>
      </c>
      <c r="LH107" s="178" t="str">
        <v/>
      </c>
      <c r="LI107" s="178" t="str">
        <v/>
      </c>
      <c r="LJ107" s="178" t="str">
        <v/>
      </c>
      <c r="LK107" s="178" t="str">
        <v/>
      </c>
      <c r="LL107" s="178" t="str">
        <v/>
      </c>
      <c r="LM107" s="178" t="str">
        <v/>
      </c>
      <c r="LN107" s="178" t="str">
        <v/>
      </c>
      <c r="LO107" s="178" t="str">
        <v/>
      </c>
      <c r="LP107" s="178" t="str">
        <v/>
      </c>
      <c r="LQ107" s="178" t="str">
        <v/>
      </c>
      <c r="LR107" s="178" t="str">
        <v/>
      </c>
      <c r="LS107" s="178" t="str">
        <v/>
      </c>
      <c r="LT107" s="178" t="str">
        <v/>
      </c>
      <c r="LU107" s="178" t="str">
        <v/>
      </c>
      <c r="LV107" s="178" t="str">
        <v/>
      </c>
      <c r="LW107" s="178" t="str">
        <v/>
      </c>
      <c r="LX107" s="178" t="str">
        <v/>
      </c>
      <c r="LY107" s="178" t="str">
        <v/>
      </c>
      <c r="LZ107" s="178" t="str">
        <v/>
      </c>
      <c r="MA107" s="178" t="str">
        <v/>
      </c>
      <c r="MB107" s="178" t="str">
        <v/>
      </c>
      <c r="MC107" s="178" t="str">
        <v/>
      </c>
      <c r="MD107" s="178" t="str">
        <v/>
      </c>
      <c r="ME107" s="178" t="str">
        <v/>
      </c>
      <c r="MF107" s="178" t="str">
        <v/>
      </c>
      <c r="MG107" s="178" t="str">
        <v/>
      </c>
      <c r="MH107" s="178" t="str">
        <v/>
      </c>
      <c r="MI107" s="178" t="str">
        <v/>
      </c>
      <c r="MJ107" s="178" t="str">
        <v/>
      </c>
      <c r="MK107" s="178" t="str">
        <v/>
      </c>
      <c r="ML107" s="178" t="str">
        <v/>
      </c>
      <c r="MM107" s="178" t="str">
        <v/>
      </c>
      <c r="MN107" s="178" t="str">
        <v/>
      </c>
      <c r="MO107" s="178" t="str">
        <v/>
      </c>
      <c r="MP107" s="178" t="str">
        <v/>
      </c>
      <c r="MQ107" s="178" t="str">
        <v/>
      </c>
      <c r="MR107" s="178" t="str">
        <v/>
      </c>
      <c r="MS107" s="178" t="str">
        <v/>
      </c>
      <c r="MT107" s="178" t="str">
        <v/>
      </c>
      <c r="MU107" s="178" t="str">
        <v/>
      </c>
      <c r="MV107" s="178" t="str">
        <v/>
      </c>
      <c r="MW107" s="178" t="str">
        <v/>
      </c>
      <c r="MX107" s="178" t="str">
        <v/>
      </c>
      <c r="MY107" s="178" t="str">
        <v/>
      </c>
      <c r="MZ107" s="178" t="str">
        <v/>
      </c>
      <c r="NA107" s="178" t="str">
        <v/>
      </c>
      <c r="NB107" s="178" t="str">
        <v/>
      </c>
      <c r="NC107" s="178" t="str">
        <v/>
      </c>
      <c r="ND107" s="178" t="str">
        <v/>
      </c>
      <c r="NE107" s="178" t="str">
        <v/>
      </c>
      <c r="NF107" s="178" t="str">
        <v/>
      </c>
      <c r="NG107" s="178" t="str">
        <v/>
      </c>
      <c r="NH107" s="178" t="str">
        <v/>
      </c>
      <c r="NI107" s="178" t="str">
        <v/>
      </c>
      <c r="NJ107" s="178" t="str">
        <v/>
      </c>
      <c r="NK107" s="178" t="str">
        <v/>
      </c>
      <c r="NL107" s="178" t="str">
        <v/>
      </c>
      <c r="NM107" s="178" t="str">
        <v/>
      </c>
      <c r="NN107" s="178" t="str">
        <v/>
      </c>
      <c r="NO107" s="178" t="str">
        <v/>
      </c>
      <c r="NP107" s="178" t="str">
        <v/>
      </c>
      <c r="NQ107" s="178" t="str">
        <v/>
      </c>
      <c r="NR107" s="178" t="str">
        <v/>
      </c>
      <c r="NS107" s="178" t="str">
        <v/>
      </c>
      <c r="NT107" s="178" t="str">
        <v/>
      </c>
      <c r="NU107" s="178" t="str">
        <v/>
      </c>
      <c r="NV107" s="178" t="str">
        <v/>
      </c>
      <c r="NW107" s="178" t="str">
        <v/>
      </c>
      <c r="NX107" s="178" t="str">
        <v/>
      </c>
      <c r="NY107" s="178" t="str">
        <v/>
      </c>
      <c r="NZ107" s="178" t="str">
        <v/>
      </c>
      <c r="OA107" s="178" t="str">
        <v/>
      </c>
      <c r="OB107" s="178" t="str">
        <v/>
      </c>
      <c r="OC107" s="178" t="str">
        <v/>
      </c>
      <c r="OD107" s="178" t="str">
        <v/>
      </c>
      <c r="OE107" s="178" t="str">
        <v/>
      </c>
      <c r="OF107" s="178" t="str">
        <v/>
      </c>
      <c r="OG107" s="178" t="str">
        <v/>
      </c>
      <c r="OH107" s="178" t="str">
        <v/>
      </c>
      <c r="OI107" s="178" t="str">
        <v/>
      </c>
      <c r="OJ107" s="178" t="str">
        <v/>
      </c>
      <c r="OK107" s="178" t="str">
        <v/>
      </c>
      <c r="OL107" s="178" t="str">
        <v/>
      </c>
      <c r="OM107" s="178" t="str">
        <v/>
      </c>
      <c r="ON107" s="178" t="str">
        <v/>
      </c>
      <c r="OO107" s="178" t="str">
        <v/>
      </c>
      <c r="OP107" s="178" t="str">
        <v/>
      </c>
      <c r="OQ107" s="178" t="str">
        <v/>
      </c>
      <c r="OR107" s="178" t="str">
        <v/>
      </c>
      <c r="OS107" s="178" t="str">
        <v/>
      </c>
      <c r="OT107" s="178" t="str">
        <v/>
      </c>
      <c r="OU107" s="178" t="str">
        <v/>
      </c>
      <c r="OV107" s="178" t="str">
        <v/>
      </c>
      <c r="OW107" s="178" t="str">
        <v/>
      </c>
      <c r="OX107" s="178" t="str">
        <v/>
      </c>
      <c r="OY107" s="178" t="str">
        <v/>
      </c>
      <c r="OZ107" s="178" t="str">
        <v/>
      </c>
      <c r="PA107" s="178" t="str">
        <v/>
      </c>
      <c r="PB107" s="178" t="str">
        <v/>
      </c>
      <c r="PC107" s="178" t="str">
        <v/>
      </c>
      <c r="PD107" s="178" t="str">
        <v/>
      </c>
      <c r="PE107" s="178" t="str">
        <v/>
      </c>
      <c r="PF107" s="178" t="str">
        <v/>
      </c>
      <c r="PG107" s="178" t="str">
        <v/>
      </c>
      <c r="PH107" s="178" t="str">
        <v/>
      </c>
      <c r="PI107" s="178" t="str">
        <v/>
      </c>
      <c r="PJ107" s="178" t="str">
        <v/>
      </c>
      <c r="PK107" s="178" t="str">
        <v/>
      </c>
      <c r="PL107" s="178" t="str">
        <v/>
      </c>
      <c r="PM107" s="178" t="str">
        <v/>
      </c>
      <c r="PN107" s="178" t="str">
        <v/>
      </c>
      <c r="PO107" s="178" t="str">
        <v/>
      </c>
      <c r="PP107" s="178" t="str">
        <v/>
      </c>
      <c r="PQ107" s="178" t="str">
        <v/>
      </c>
      <c r="PR107" s="178" t="str">
        <v/>
      </c>
      <c r="PS107" s="178" t="str">
        <v/>
      </c>
      <c r="PT107" s="178" t="str">
        <v/>
      </c>
      <c r="PU107" s="178" t="str">
        <v/>
      </c>
      <c r="PV107" s="178" t="str">
        <v/>
      </c>
      <c r="PW107" s="178" t="str">
        <v/>
      </c>
      <c r="PX107" s="178" t="str">
        <v/>
      </c>
      <c r="PY107" s="178" t="str">
        <v/>
      </c>
      <c r="PZ107" s="178" t="str">
        <v/>
      </c>
      <c r="QA107" s="178" t="str">
        <v/>
      </c>
      <c r="QB107" s="178" t="str">
        <v/>
      </c>
      <c r="QC107" s="178" t="str">
        <v/>
      </c>
      <c r="QD107" s="178" t="str">
        <v/>
      </c>
      <c r="QE107" s="178" t="str">
        <v/>
      </c>
      <c r="QF107" s="178" t="str">
        <v/>
      </c>
      <c r="QG107" s="178" t="str">
        <v/>
      </c>
      <c r="QH107" s="178" t="str">
        <v/>
      </c>
      <c r="QI107" s="178" t="str">
        <v/>
      </c>
      <c r="QJ107" s="178" t="str">
        <v/>
      </c>
      <c r="QK107" s="178" t="str">
        <v/>
      </c>
      <c r="QL107" s="178" t="str">
        <v/>
      </c>
      <c r="QM107" s="178" t="str">
        <v/>
      </c>
      <c r="QN107" s="178" t="str">
        <v/>
      </c>
      <c r="QO107" s="178" t="str">
        <v/>
      </c>
      <c r="QP107" s="178" t="str">
        <v/>
      </c>
      <c r="QQ107" s="178" t="str">
        <v/>
      </c>
      <c r="QR107" s="178" t="str">
        <v/>
      </c>
      <c r="QS107" s="178" t="str">
        <v/>
      </c>
      <c r="QT107" s="178" t="str">
        <v/>
      </c>
      <c r="QU107" s="178" t="str">
        <v/>
      </c>
      <c r="QV107" s="178" t="str">
        <v/>
      </c>
      <c r="QW107" s="178" t="str">
        <v/>
      </c>
      <c r="QX107" s="178" t="str">
        <v/>
      </c>
      <c r="QY107" s="178" t="str">
        <v/>
      </c>
      <c r="QZ107" s="178" t="str">
        <v/>
      </c>
      <c r="RA107" s="178" t="str">
        <v/>
      </c>
      <c r="RB107" s="178" t="str">
        <v/>
      </c>
      <c r="RC107" s="178" t="str">
        <v/>
      </c>
      <c r="RD107" s="178" t="str">
        <v/>
      </c>
      <c r="RE107" s="178" t="str">
        <v/>
      </c>
      <c r="RF107" s="178" t="str">
        <v/>
      </c>
      <c r="RG107" s="178" t="str">
        <v/>
      </c>
      <c r="RH107" s="178" t="str">
        <v/>
      </c>
      <c r="RI107" s="178" t="str">
        <v/>
      </c>
      <c r="RJ107" s="178" t="str">
        <v/>
      </c>
      <c r="RK107" s="178" t="str">
        <v/>
      </c>
      <c r="RL107" s="178" t="str">
        <v/>
      </c>
      <c r="RM107" s="178" t="str">
        <v/>
      </c>
      <c r="RN107" s="178" t="str">
        <v/>
      </c>
      <c r="RO107" s="178" t="str">
        <v/>
      </c>
      <c r="RP107" s="178" t="str">
        <v/>
      </c>
      <c r="RQ107" s="178" t="str">
        <v/>
      </c>
      <c r="RR107" s="178" t="str">
        <v/>
      </c>
      <c r="RS107" s="178" t="str">
        <v/>
      </c>
      <c r="RT107" s="178" t="str">
        <v/>
      </c>
      <c r="RU107" s="178" t="str">
        <v/>
      </c>
      <c r="RV107" s="178" t="str">
        <v/>
      </c>
      <c r="RW107" s="178" t="str">
        <v/>
      </c>
      <c r="RX107" s="178" t="str">
        <v/>
      </c>
      <c r="RY107" s="178" t="str">
        <v/>
      </c>
      <c r="RZ107" s="178" t="str">
        <v/>
      </c>
      <c r="SA107" s="178" t="str">
        <v/>
      </c>
      <c r="SB107" s="178" t="str">
        <v/>
      </c>
      <c r="SC107" s="178" t="str">
        <v/>
      </c>
      <c r="SD107" s="178" t="str">
        <v/>
      </c>
      <c r="SE107" s="178" t="str">
        <v/>
      </c>
      <c r="SF107" s="178" t="str">
        <v/>
      </c>
      <c r="SG107" s="178" t="str">
        <v/>
      </c>
      <c r="SH107" s="178" t="str">
        <v/>
      </c>
      <c r="SI107" s="178" t="str">
        <v/>
      </c>
      <c r="SJ107" s="178" t="str">
        <v/>
      </c>
      <c r="SK107" s="178" t="str">
        <v/>
      </c>
      <c r="SL107" s="178" t="str">
        <v/>
      </c>
      <c r="SM107" s="178" t="str">
        <v/>
      </c>
      <c r="SN107" s="178" t="str">
        <v/>
      </c>
      <c r="SO107" s="178" t="str">
        <v/>
      </c>
      <c r="SP107" s="178" t="str">
        <v/>
      </c>
      <c r="SQ107" s="178" t="str">
        <v/>
      </c>
      <c r="SR107" s="178" t="str">
        <v/>
      </c>
      <c r="SS107" s="178" t="str">
        <v/>
      </c>
      <c r="ST107" s="178" t="str">
        <v/>
      </c>
      <c r="SU107" s="178" t="str">
        <v/>
      </c>
      <c r="SV107" s="178" t="str">
        <v/>
      </c>
      <c r="SW107" s="178" t="str">
        <v/>
      </c>
      <c r="SX107" s="178" t="str">
        <v/>
      </c>
      <c r="SY107" s="178" t="str">
        <v/>
      </c>
      <c r="SZ107" s="178" t="str">
        <v/>
      </c>
      <c r="TA107" s="178" t="str">
        <v/>
      </c>
      <c r="TB107" s="178" t="str">
        <v/>
      </c>
      <c r="TC107" s="178" t="str">
        <v/>
      </c>
      <c r="TD107" s="178" t="str">
        <v/>
      </c>
      <c r="TE107" s="178" t="str">
        <v/>
      </c>
      <c r="TF107" s="178" t="str">
        <v/>
      </c>
      <c r="TG107" s="178" t="str">
        <v/>
      </c>
      <c r="TH107" s="178" t="str">
        <v/>
      </c>
      <c r="TI107" s="178" t="str">
        <v/>
      </c>
      <c r="TJ107" s="178" t="str">
        <v/>
      </c>
      <c r="TK107" s="178" t="str">
        <v/>
      </c>
      <c r="TL107" s="178" t="str">
        <v/>
      </c>
      <c r="TM107" s="178" t="str">
        <v/>
      </c>
      <c r="TN107" s="178" t="str">
        <v/>
      </c>
      <c r="TO107" s="178" t="str">
        <v/>
      </c>
      <c r="TP107" s="178" t="str">
        <v/>
      </c>
      <c r="TQ107" s="178" t="str">
        <v/>
      </c>
      <c r="TR107" s="178" t="str">
        <v/>
      </c>
      <c r="TS107" s="178" t="str">
        <v/>
      </c>
      <c r="TT107" s="178" t="str">
        <v/>
      </c>
      <c r="TU107" s="178" t="str">
        <v/>
      </c>
      <c r="TV107" s="178" t="str">
        <v/>
      </c>
      <c r="TW107" s="178" t="str">
        <v/>
      </c>
      <c r="TX107" s="178" t="str">
        <v/>
      </c>
      <c r="TY107" s="178" t="str">
        <v/>
      </c>
      <c r="TZ107" s="178" t="str">
        <v/>
      </c>
      <c r="UA107" s="178" t="str">
        <v/>
      </c>
      <c r="UB107" s="178" t="str">
        <v/>
      </c>
      <c r="UC107" s="178" t="str">
        <v/>
      </c>
      <c r="UD107" s="178" t="str">
        <v/>
      </c>
      <c r="UE107" s="178" t="str">
        <v/>
      </c>
      <c r="UF107" s="178" t="str">
        <v/>
      </c>
      <c r="UG107" s="178" t="str">
        <v/>
      </c>
      <c r="UH107" s="178" t="str">
        <v/>
      </c>
      <c r="UI107" s="178" t="str">
        <v/>
      </c>
      <c r="UJ107" s="178" t="str">
        <v/>
      </c>
      <c r="UK107" s="178" t="str">
        <v/>
      </c>
      <c r="UL107" s="178" t="str">
        <v/>
      </c>
      <c r="UM107" s="178" t="str">
        <v/>
      </c>
      <c r="UN107" s="178" t="str">
        <v/>
      </c>
      <c r="UO107" s="178" t="str">
        <v/>
      </c>
      <c r="UP107" s="178" t="str">
        <v/>
      </c>
      <c r="UQ107" s="178" t="str">
        <v/>
      </c>
      <c r="UR107" s="178" t="str">
        <v/>
      </c>
      <c r="US107" s="178" t="str">
        <v/>
      </c>
      <c r="UT107" s="178" t="str">
        <v/>
      </c>
      <c r="UU107" s="178" t="str">
        <v/>
      </c>
      <c r="UV107" s="178" t="str">
        <v/>
      </c>
      <c r="UW107" s="178" t="str">
        <v/>
      </c>
      <c r="UX107" s="178" t="str">
        <v/>
      </c>
      <c r="UY107" s="178" t="str">
        <v/>
      </c>
      <c r="UZ107" s="178" t="str">
        <v/>
      </c>
      <c r="VA107" s="178" t="str">
        <v/>
      </c>
      <c r="VB107" s="178" t="str">
        <v/>
      </c>
      <c r="VC107" s="178" t="str">
        <v/>
      </c>
      <c r="VD107" s="178" t="str">
        <v/>
      </c>
      <c r="VE107" s="178" t="str">
        <v/>
      </c>
      <c r="VF107" s="178" t="str">
        <v/>
      </c>
      <c r="VG107" s="178" t="str">
        <v/>
      </c>
      <c r="VH107" s="178" t="str">
        <v/>
      </c>
      <c r="VI107" s="178" t="str">
        <v/>
      </c>
      <c r="VJ107" s="178" t="str">
        <v/>
      </c>
      <c r="VK107" s="178" t="str">
        <v/>
      </c>
      <c r="VL107" s="178" t="str">
        <v/>
      </c>
      <c r="VM107" s="178" t="str">
        <v/>
      </c>
      <c r="VN107" s="178" t="str">
        <v/>
      </c>
      <c r="VO107" s="178" t="str">
        <v/>
      </c>
      <c r="VP107" s="178" t="str">
        <v/>
      </c>
      <c r="VQ107" s="178" t="str">
        <v/>
      </c>
      <c r="VR107" s="178" t="str">
        <v/>
      </c>
      <c r="VS107" s="178" t="str">
        <v/>
      </c>
      <c r="VT107" s="178" t="str">
        <v/>
      </c>
      <c r="VU107" s="178" t="str">
        <v/>
      </c>
      <c r="VV107" s="178" t="str">
        <v/>
      </c>
      <c r="VW107" s="178" t="str">
        <v/>
      </c>
      <c r="VX107" s="178" t="str">
        <v/>
      </c>
      <c r="VY107" s="178" t="str">
        <v/>
      </c>
      <c r="VZ107" s="178" t="str">
        <v/>
      </c>
      <c r="WA107" s="178" t="str">
        <v/>
      </c>
      <c r="WB107" s="178" t="str">
        <v/>
      </c>
      <c r="WC107" s="178" t="str">
        <v/>
      </c>
      <c r="WD107" s="178" t="str">
        <v/>
      </c>
      <c r="WE107" s="178" t="str">
        <v/>
      </c>
      <c r="WF107" s="178" t="str">
        <v/>
      </c>
      <c r="WG107" s="178" t="str">
        <v/>
      </c>
      <c r="WH107" s="178" t="str">
        <v/>
      </c>
      <c r="WI107" s="178" t="str">
        <v/>
      </c>
      <c r="WJ107" s="178" t="str">
        <v/>
      </c>
      <c r="WK107" s="178" t="str">
        <v/>
      </c>
      <c r="WL107" s="178" t="str">
        <v/>
      </c>
      <c r="WM107" s="178" t="str">
        <v/>
      </c>
      <c r="WN107" s="178" t="str">
        <v/>
      </c>
      <c r="WO107" s="178" t="str">
        <v/>
      </c>
      <c r="WP107" s="178" t="str">
        <v/>
      </c>
      <c r="WQ107" s="178" t="str">
        <v/>
      </c>
      <c r="WR107" s="178" t="str">
        <v/>
      </c>
      <c r="WS107" s="178" t="str">
        <v/>
      </c>
      <c r="WT107" s="178" t="str">
        <v/>
      </c>
      <c r="WU107" s="178" t="str">
        <v/>
      </c>
      <c r="WV107" s="178" t="str">
        <v/>
      </c>
      <c r="WW107" s="178" t="str">
        <v/>
      </c>
      <c r="WX107" s="178" t="str">
        <v/>
      </c>
      <c r="WY107" s="178" t="str">
        <v/>
      </c>
      <c r="WZ107" s="178" t="str">
        <v/>
      </c>
      <c r="XA107" s="178" t="str">
        <v/>
      </c>
      <c r="XB107" s="178" t="str">
        <v/>
      </c>
      <c r="XC107" s="178" t="str">
        <v/>
      </c>
      <c r="XD107" s="178" t="str">
        <v/>
      </c>
      <c r="XE107" s="178" t="str">
        <v/>
      </c>
      <c r="XF107" s="178" t="str">
        <v/>
      </c>
      <c r="XG107" s="178" t="str">
        <v/>
      </c>
      <c r="XH107" s="178" t="str">
        <v/>
      </c>
      <c r="XI107" s="178" t="str">
        <v/>
      </c>
      <c r="XJ107" s="178" t="str">
        <v/>
      </c>
      <c r="XK107" s="178" t="str">
        <v/>
      </c>
      <c r="XL107" s="178" t="str">
        <v/>
      </c>
      <c r="XM107" s="178" t="str">
        <v/>
      </c>
      <c r="XN107" s="178" t="str">
        <v/>
      </c>
      <c r="XO107" s="178" t="str">
        <v/>
      </c>
      <c r="XP107" s="178" t="str">
        <v/>
      </c>
      <c r="XQ107" s="178" t="str">
        <v/>
      </c>
      <c r="XR107" s="178" t="str">
        <v/>
      </c>
      <c r="XS107" s="178" t="str">
        <v/>
      </c>
      <c r="XT107" s="178" t="str">
        <v/>
      </c>
      <c r="XU107" s="178" t="str">
        <v/>
      </c>
      <c r="XV107" s="178" t="str">
        <v/>
      </c>
      <c r="XW107" s="178" t="str">
        <v/>
      </c>
      <c r="XX107" s="178" t="str">
        <v/>
      </c>
      <c r="XY107" s="178" t="str">
        <v/>
      </c>
      <c r="XZ107" s="178" t="str">
        <v/>
      </c>
      <c r="YA107" s="178" t="str">
        <v/>
      </c>
      <c r="YB107" s="178" t="str">
        <v/>
      </c>
      <c r="YC107" s="178" t="str">
        <v/>
      </c>
      <c r="YD107" s="178" t="str">
        <v/>
      </c>
      <c r="YE107" s="178" t="str">
        <v/>
      </c>
      <c r="YF107" s="178" t="str">
        <v/>
      </c>
      <c r="YG107" s="178" t="str">
        <v/>
      </c>
      <c r="YH107" s="178" t="str">
        <v/>
      </c>
      <c r="YI107" s="178" t="str">
        <v/>
      </c>
      <c r="YJ107" s="178" t="str">
        <v/>
      </c>
      <c r="YK107" s="178" t="str">
        <v/>
      </c>
      <c r="YL107" s="178" t="str">
        <v/>
      </c>
      <c r="YM107" s="178" t="str">
        <v/>
      </c>
      <c r="YN107" s="178" t="str">
        <v/>
      </c>
      <c r="YO107" s="178" t="str">
        <v/>
      </c>
      <c r="YP107" s="178" t="str">
        <v/>
      </c>
      <c r="YQ107" s="178" t="str">
        <v/>
      </c>
      <c r="YR107" s="178" t="str">
        <v/>
      </c>
      <c r="YS107" s="178" t="str">
        <v/>
      </c>
      <c r="YT107" s="178" t="str">
        <v/>
      </c>
      <c r="YU107" s="178" t="str">
        <v/>
      </c>
      <c r="YV107" s="178" t="str">
        <v/>
      </c>
      <c r="YW107" s="178" t="str">
        <v/>
      </c>
      <c r="YX107" s="178" t="str">
        <v/>
      </c>
      <c r="YY107" s="178" t="str">
        <v/>
      </c>
      <c r="YZ107" s="178" t="str">
        <v/>
      </c>
      <c r="ZA107" s="178" t="str">
        <v/>
      </c>
      <c r="ZB107" s="178" t="str">
        <v/>
      </c>
      <c r="ZC107" s="178" t="str">
        <v/>
      </c>
      <c r="ZD107" s="178" t="str">
        <v/>
      </c>
      <c r="ZE107" s="178" t="str">
        <v/>
      </c>
      <c r="ZF107" s="178" t="str">
        <v/>
      </c>
      <c r="ZG107" s="178" t="str">
        <v/>
      </c>
      <c r="ZH107" s="178" t="str">
        <v/>
      </c>
      <c r="ZI107" s="178" t="str">
        <v/>
      </c>
      <c r="ZJ107" s="178" t="str">
        <v/>
      </c>
      <c r="ZK107" s="178" t="str">
        <v/>
      </c>
      <c r="ZL107" s="178" t="str">
        <v/>
      </c>
      <c r="ZM107" s="178" t="str">
        <v/>
      </c>
      <c r="ZN107" s="178" t="str">
        <v/>
      </c>
      <c r="ZO107" s="178" t="str">
        <v/>
      </c>
      <c r="ZP107" s="178" t="str">
        <v/>
      </c>
      <c r="ZQ107" s="178" t="str">
        <v/>
      </c>
      <c r="ZR107" s="178" t="str">
        <v/>
      </c>
      <c r="ZS107" s="178" t="str">
        <v/>
      </c>
      <c r="ZT107" s="178" t="str">
        <v/>
      </c>
      <c r="ZU107" s="178" t="str">
        <v/>
      </c>
      <c r="ZV107" s="178" t="str">
        <v/>
      </c>
      <c r="ZW107" s="178" t="str">
        <v/>
      </c>
      <c r="ZX107" s="178" t="str">
        <v/>
      </c>
      <c r="ZY107" s="178" t="str">
        <v/>
      </c>
      <c r="ZZ107" s="178" t="str">
        <v/>
      </c>
      <c r="AAA107" s="178" t="str">
        <v/>
      </c>
      <c r="AAB107" s="178" t="str">
        <v/>
      </c>
      <c r="AAC107" s="178" t="str">
        <v/>
      </c>
      <c r="AAD107" s="178" t="str">
        <v/>
      </c>
      <c r="AAE107" s="178" t="str">
        <v/>
      </c>
      <c r="AAF107" s="178" t="str">
        <v/>
      </c>
      <c r="AAG107" s="178" t="str">
        <v/>
      </c>
      <c r="AAH107" s="178" t="str">
        <v/>
      </c>
      <c r="AAI107" s="178" t="str">
        <v/>
      </c>
      <c r="AAJ107" s="178" t="str">
        <v/>
      </c>
      <c r="AAK107" s="178" t="str">
        <v/>
      </c>
      <c r="AAL107" s="178" t="str">
        <v/>
      </c>
      <c r="AAM107" s="178" t="str">
        <v/>
      </c>
      <c r="AAN107" s="178" t="str">
        <v/>
      </c>
      <c r="AAO107" s="178" t="str">
        <v/>
      </c>
      <c r="AAP107" s="178" t="str">
        <v/>
      </c>
      <c r="AAQ107" s="178" t="str">
        <v/>
      </c>
      <c r="AAR107" s="178" t="str">
        <v/>
      </c>
      <c r="AAS107" s="178" t="str">
        <v/>
      </c>
      <c r="AAT107" s="178" t="str">
        <v/>
      </c>
      <c r="AAU107" s="178" t="str">
        <v/>
      </c>
      <c r="AAV107" s="178" t="str">
        <v/>
      </c>
      <c r="AAW107" s="178" t="str">
        <v/>
      </c>
      <c r="AAX107" s="178" t="str">
        <v/>
      </c>
      <c r="AAY107" s="178" t="str">
        <v/>
      </c>
      <c r="AAZ107" s="178" t="str">
        <v/>
      </c>
      <c r="ABA107" s="178" t="str">
        <v/>
      </c>
      <c r="ABB107" s="178" t="str">
        <v/>
      </c>
      <c r="ABC107" s="178" t="str">
        <v/>
      </c>
      <c r="ABD107" s="178" t="str">
        <v/>
      </c>
      <c r="ABE107" s="178" t="str">
        <v/>
      </c>
      <c r="ABF107" s="178" t="str">
        <v/>
      </c>
      <c r="ABG107" s="178" t="str">
        <v/>
      </c>
      <c r="ABH107" s="178" t="str">
        <v/>
      </c>
      <c r="ABI107" s="178" t="str">
        <v/>
      </c>
      <c r="ABJ107" s="178" t="str">
        <v/>
      </c>
      <c r="ABK107" s="178" t="str">
        <v/>
      </c>
      <c r="ABL107" s="178" t="str">
        <v/>
      </c>
      <c r="ABM107" s="178" t="str">
        <v/>
      </c>
      <c r="ABN107" s="178" t="str">
        <v/>
      </c>
      <c r="ABO107" s="178" t="str">
        <v/>
      </c>
      <c r="ABP107" s="178" t="str">
        <v/>
      </c>
      <c r="ABQ107" s="178" t="str">
        <v/>
      </c>
      <c r="ABR107" s="178" t="str">
        <v/>
      </c>
      <c r="ABS107" s="178" t="str">
        <v/>
      </c>
      <c r="ABT107" s="178" t="str">
        <v/>
      </c>
      <c r="ABU107" s="178" t="str">
        <v/>
      </c>
      <c r="ABV107" s="178" t="str">
        <v/>
      </c>
      <c r="ABW107" s="178" t="str">
        <v/>
      </c>
      <c r="ABX107" s="178" t="str">
        <v/>
      </c>
      <c r="ABY107" s="178" t="str">
        <v/>
      </c>
      <c r="ABZ107" s="178" t="str">
        <v/>
      </c>
      <c r="ACA107" s="178" t="str">
        <v/>
      </c>
      <c r="ACB107" s="178" t="str">
        <v/>
      </c>
      <c r="ACC107" s="178" t="str">
        <v/>
      </c>
      <c r="ACD107" s="178" t="str">
        <v/>
      </c>
      <c r="ACE107" s="178" t="str">
        <v/>
      </c>
      <c r="ACF107" s="178" t="str">
        <v/>
      </c>
      <c r="ACG107" s="178" t="str">
        <v/>
      </c>
      <c r="ACH107" s="178" t="str">
        <v/>
      </c>
      <c r="ACI107" s="178" t="str">
        <v/>
      </c>
      <c r="ACJ107" s="178" t="str">
        <v/>
      </c>
      <c r="ACK107" s="178" t="str">
        <v/>
      </c>
      <c r="ACL107" s="178" t="str">
        <v/>
      </c>
      <c r="ACM107" s="178" t="str">
        <v/>
      </c>
      <c r="ACN107" s="178" t="str">
        <v/>
      </c>
      <c r="ACO107" s="178" t="str">
        <v/>
      </c>
      <c r="ACP107" s="178" t="str">
        <v/>
      </c>
      <c r="ACQ107" s="178" t="str">
        <v/>
      </c>
      <c r="ACR107" s="178" t="str">
        <v/>
      </c>
      <c r="ACS107" s="178" t="str">
        <v/>
      </c>
      <c r="ACT107" s="178" t="str">
        <v/>
      </c>
      <c r="ACU107" s="178" t="str">
        <v/>
      </c>
      <c r="ACV107" s="178" t="str">
        <v/>
      </c>
      <c r="ACW107" s="178" t="str">
        <v/>
      </c>
      <c r="ACX107" s="178" t="str">
        <v/>
      </c>
      <c r="ACY107" s="178" t="str">
        <v/>
      </c>
      <c r="ACZ107" s="178" t="str">
        <v/>
      </c>
      <c r="ADA107" s="178" t="str">
        <v/>
      </c>
      <c r="ADB107" s="178" t="str">
        <v/>
      </c>
      <c r="ADC107" s="178" t="str">
        <v/>
      </c>
      <c r="ADD107" s="178" t="str">
        <v/>
      </c>
      <c r="ADE107" s="178" t="str">
        <v/>
      </c>
      <c r="ADF107" s="178" t="str">
        <v/>
      </c>
      <c r="ADG107" s="178" t="str">
        <v/>
      </c>
      <c r="ADH107" s="178" t="str">
        <v/>
      </c>
      <c r="ADI107" s="178" t="str">
        <v/>
      </c>
      <c r="ADJ107" s="178" t="str">
        <v/>
      </c>
      <c r="ADK107" s="178" t="str">
        <v/>
      </c>
      <c r="ADL107" s="178" t="str">
        <v/>
      </c>
      <c r="ADM107" s="178" t="str">
        <v/>
      </c>
      <c r="ADN107" s="178" t="str">
        <v/>
      </c>
      <c r="ADO107" s="178" t="str">
        <v/>
      </c>
      <c r="ADP107" s="178" t="str">
        <v/>
      </c>
      <c r="ADQ107" s="178" t="str">
        <v/>
      </c>
      <c r="ADR107" s="178" t="str">
        <v/>
      </c>
      <c r="ADS107" s="178" t="str">
        <v/>
      </c>
      <c r="ADT107" s="178" t="str">
        <v/>
      </c>
      <c r="ADU107" s="178" t="str">
        <v/>
      </c>
      <c r="ADV107" s="178" t="str">
        <v/>
      </c>
      <c r="ADW107" s="178" t="str">
        <v/>
      </c>
      <c r="ADX107" s="178" t="str">
        <v/>
      </c>
      <c r="ADY107" s="178" t="str">
        <v/>
      </c>
      <c r="ADZ107" s="178" t="str">
        <v/>
      </c>
      <c r="AEA107" s="178" t="str">
        <v/>
      </c>
      <c r="AEB107" s="178" t="str">
        <v/>
      </c>
      <c r="AEC107" s="178" t="str">
        <v/>
      </c>
      <c r="AED107" s="178" t="str">
        <v/>
      </c>
      <c r="AEE107" s="178" t="str">
        <v/>
      </c>
      <c r="AEF107" s="178" t="str">
        <v/>
      </c>
      <c r="AEG107" s="178" t="str">
        <v/>
      </c>
      <c r="AEH107" s="178" t="str">
        <v/>
      </c>
      <c r="AEI107" s="178" t="str">
        <v/>
      </c>
      <c r="AEJ107" s="178" t="str">
        <v/>
      </c>
      <c r="AEK107" s="178" t="str">
        <v/>
      </c>
      <c r="AEL107" s="178" t="str">
        <v/>
      </c>
      <c r="AEM107" s="178" t="str">
        <v/>
      </c>
      <c r="AEN107" s="178" t="str">
        <v/>
      </c>
      <c r="AEO107" s="178" t="str">
        <v/>
      </c>
      <c r="AEP107" s="178" t="str">
        <v/>
      </c>
      <c r="AEQ107" s="178" t="str">
        <v/>
      </c>
      <c r="AER107" s="178" t="str">
        <v/>
      </c>
      <c r="AES107" s="178" t="str">
        <v/>
      </c>
      <c r="AET107" s="178" t="str">
        <v/>
      </c>
      <c r="AEU107" s="178" t="str">
        <v/>
      </c>
      <c r="AEV107" s="178" t="str">
        <v/>
      </c>
      <c r="AEW107" s="178" t="str">
        <v/>
      </c>
      <c r="AEX107" s="178" t="str">
        <v/>
      </c>
      <c r="AEY107" s="178" t="str">
        <v/>
      </c>
      <c r="AEZ107" s="178" t="str">
        <v/>
      </c>
      <c r="AFA107" s="178" t="str">
        <v/>
      </c>
      <c r="AFB107" s="178" t="str">
        <v/>
      </c>
      <c r="AFC107" s="178" t="str">
        <v/>
      </c>
      <c r="AFD107" s="178" t="str">
        <v/>
      </c>
      <c r="AFE107" s="178" t="str">
        <v/>
      </c>
      <c r="AFF107" s="178" t="str">
        <v/>
      </c>
      <c r="AFG107" s="178" t="str">
        <v/>
      </c>
      <c r="AFH107" s="178" t="str">
        <v/>
      </c>
      <c r="AFI107" s="178" t="str">
        <v/>
      </c>
      <c r="AFJ107" s="178" t="str">
        <v/>
      </c>
      <c r="AFK107" s="178" t="str">
        <v/>
      </c>
      <c r="AFL107" s="178" t="str">
        <v/>
      </c>
      <c r="AFM107" s="178" t="str">
        <v/>
      </c>
      <c r="AFN107" s="178" t="str">
        <v/>
      </c>
      <c r="AFO107" s="178" t="str">
        <v/>
      </c>
      <c r="AFP107" s="178" t="str">
        <v/>
      </c>
      <c r="AFQ107" s="178" t="str">
        <v/>
      </c>
      <c r="AFR107" s="178" t="str">
        <v/>
      </c>
      <c r="AFS107" s="178" t="str">
        <v/>
      </c>
      <c r="AFT107" s="178" t="str">
        <v/>
      </c>
      <c r="AFU107" s="178" t="str">
        <v/>
      </c>
      <c r="AFV107" s="178" t="str">
        <v/>
      </c>
      <c r="AFW107" s="178" t="str">
        <v/>
      </c>
      <c r="AFX107" s="178" t="str">
        <v/>
      </c>
      <c r="AFY107" s="178" t="str">
        <v/>
      </c>
      <c r="AFZ107" s="178" t="str">
        <v/>
      </c>
      <c r="AGA107" s="178" t="str">
        <v/>
      </c>
      <c r="AGB107" s="178" t="str">
        <v/>
      </c>
      <c r="AGC107" s="178" t="str">
        <v/>
      </c>
      <c r="AGD107" s="178" t="str">
        <v/>
      </c>
      <c r="AGE107" s="178" t="str">
        <v/>
      </c>
      <c r="AGF107" s="178" t="str">
        <v/>
      </c>
      <c r="AGG107" s="178" t="str">
        <v/>
      </c>
      <c r="AGH107" s="178" t="str">
        <v/>
      </c>
      <c r="AGI107" s="178" t="str">
        <v/>
      </c>
      <c r="AGJ107" s="178" t="str">
        <v/>
      </c>
      <c r="AGK107" s="178" t="str">
        <v/>
      </c>
      <c r="AGL107" s="178" t="str">
        <v/>
      </c>
      <c r="AGM107" s="178" t="str">
        <v/>
      </c>
      <c r="AGN107" s="178" t="str">
        <v/>
      </c>
      <c r="AGO107" s="178" t="str">
        <v/>
      </c>
      <c r="AGP107" s="178" t="str">
        <v/>
      </c>
      <c r="AGQ107" s="178" t="str">
        <v/>
      </c>
      <c r="AGR107" s="178" t="str">
        <v/>
      </c>
      <c r="AGS107" s="178" t="str">
        <v/>
      </c>
      <c r="AGT107" s="178" t="str">
        <v/>
      </c>
      <c r="AGU107" s="178" t="str">
        <v/>
      </c>
      <c r="AGV107" s="178" t="str">
        <v/>
      </c>
      <c r="AGW107" s="178" t="str">
        <v/>
      </c>
      <c r="AGX107" s="178" t="str">
        <v/>
      </c>
      <c r="AGY107" s="178" t="str">
        <v/>
      </c>
      <c r="AGZ107" s="178" t="str">
        <v/>
      </c>
      <c r="AHA107" s="178" t="str">
        <v/>
      </c>
      <c r="AHB107" s="178" t="str">
        <v/>
      </c>
      <c r="AHC107" s="178" t="str">
        <v/>
      </c>
      <c r="AHD107" s="178" t="str">
        <v/>
      </c>
      <c r="AHE107" s="178" t="str">
        <v/>
      </c>
      <c r="AHF107" s="178" t="str">
        <v/>
      </c>
      <c r="AHG107" s="178" t="str">
        <v/>
      </c>
      <c r="AHH107" s="178" t="str">
        <v/>
      </c>
      <c r="AHI107" s="178" t="str">
        <v/>
      </c>
      <c r="AHJ107" s="178" t="str">
        <v/>
      </c>
      <c r="AHK107" s="178" t="str">
        <v/>
      </c>
      <c r="AHL107" s="178" t="str">
        <v/>
      </c>
      <c r="AHM107" s="178" t="str">
        <v/>
      </c>
      <c r="AHN107" s="178" t="str">
        <v/>
      </c>
      <c r="AHO107" s="178" t="str">
        <v/>
      </c>
      <c r="AHP107" s="178" t="str">
        <v/>
      </c>
      <c r="AHQ107" s="178" t="str">
        <v/>
      </c>
      <c r="AHR107" s="178" t="str">
        <v/>
      </c>
      <c r="AHS107" s="178" t="str">
        <v/>
      </c>
      <c r="AHT107" s="178" t="str">
        <v/>
      </c>
      <c r="AHU107" s="178" t="str">
        <v/>
      </c>
      <c r="AHV107" s="178" t="str">
        <v/>
      </c>
      <c r="AHW107" s="178" t="str">
        <v/>
      </c>
      <c r="AHX107" s="178" t="str">
        <v/>
      </c>
      <c r="AHY107" s="178" t="str">
        <v/>
      </c>
      <c r="AHZ107" s="178" t="str">
        <v/>
      </c>
      <c r="AIA107" s="178" t="str">
        <v/>
      </c>
      <c r="AIB107" s="178" t="str">
        <v/>
      </c>
      <c r="AIC107" s="178" t="str">
        <v/>
      </c>
      <c r="AID107" s="178" t="str">
        <v/>
      </c>
      <c r="AIE107" s="178" t="str">
        <v/>
      </c>
      <c r="AIF107" s="178" t="str">
        <v/>
      </c>
      <c r="AIG107" s="178" t="str">
        <v/>
      </c>
      <c r="AIH107" s="178" t="str">
        <v/>
      </c>
      <c r="AII107" s="178" t="str">
        <v/>
      </c>
      <c r="AIJ107" s="178" t="str">
        <v/>
      </c>
      <c r="AIK107" s="178" t="str">
        <v/>
      </c>
      <c r="AIL107" s="178" t="str">
        <v/>
      </c>
      <c r="AIM107" s="178" t="str">
        <v/>
      </c>
      <c r="AIN107" s="178" t="str">
        <v/>
      </c>
      <c r="AIO107" s="178" t="str">
        <v/>
      </c>
      <c r="AIP107" s="178" t="str">
        <v/>
      </c>
      <c r="AIQ107" s="178" t="str">
        <v/>
      </c>
      <c r="AIR107" s="178" t="str">
        <v/>
      </c>
      <c r="AIS107" s="178" t="str">
        <v/>
      </c>
      <c r="AIT107" s="178" t="str">
        <v/>
      </c>
      <c r="AIU107" s="178" t="str">
        <v/>
      </c>
      <c r="AIV107" s="178" t="str">
        <v/>
      </c>
      <c r="AIW107" s="178" t="str">
        <v/>
      </c>
      <c r="AIX107" s="178" t="str">
        <v/>
      </c>
      <c r="AIY107" s="178" t="str">
        <v/>
      </c>
      <c r="AIZ107" s="178" t="str">
        <v/>
      </c>
      <c r="AJA107" s="178" t="str">
        <v/>
      </c>
      <c r="AJB107" s="178" t="str">
        <v/>
      </c>
      <c r="AJC107" s="178" t="str">
        <v/>
      </c>
      <c r="AJD107" s="178" t="str">
        <v/>
      </c>
      <c r="AJE107" s="178" t="str">
        <v/>
      </c>
      <c r="AJF107" s="178" t="str">
        <v/>
      </c>
      <c r="AJG107" s="178" t="str">
        <v/>
      </c>
      <c r="AJH107" s="178" t="str">
        <v/>
      </c>
      <c r="AJI107" s="178" t="str">
        <v/>
      </c>
      <c r="AJJ107" s="178" t="str">
        <v/>
      </c>
      <c r="AJK107" s="178" t="str">
        <v/>
      </c>
      <c r="AJL107" s="178" t="str">
        <v/>
      </c>
      <c r="AJM107" s="178" t="str">
        <v/>
      </c>
      <c r="AJN107" s="178" t="str">
        <v/>
      </c>
      <c r="AJO107" s="178" t="str">
        <v/>
      </c>
      <c r="AJP107" s="178" t="str">
        <v/>
      </c>
      <c r="AJQ107" s="178" t="str">
        <v/>
      </c>
      <c r="AJR107" s="178" t="str">
        <v/>
      </c>
      <c r="AJS107" s="178" t="str">
        <v/>
      </c>
      <c r="AJT107" s="178" t="str">
        <v/>
      </c>
      <c r="AJU107" s="178" t="str">
        <v/>
      </c>
      <c r="AJV107" s="178" t="str">
        <v/>
      </c>
      <c r="AJW107" s="178" t="str">
        <v/>
      </c>
      <c r="AJX107" s="178" t="str">
        <v/>
      </c>
      <c r="AJY107" s="178" t="str">
        <v/>
      </c>
      <c r="AJZ107" s="178" t="str">
        <v/>
      </c>
      <c r="AKA107" s="178" t="str">
        <v/>
      </c>
      <c r="AKB107" s="178" t="str">
        <v/>
      </c>
      <c r="AKC107" s="178" t="str">
        <v/>
      </c>
      <c r="AKD107" s="178" t="str">
        <v/>
      </c>
      <c r="AKE107" s="178" t="str">
        <v/>
      </c>
      <c r="AKF107" s="178" t="str">
        <v/>
      </c>
      <c r="AKG107" s="178" t="str">
        <v/>
      </c>
      <c r="AKH107" s="178" t="str">
        <v/>
      </c>
      <c r="AKI107" s="178" t="str">
        <v/>
      </c>
      <c r="AKJ107" s="178" t="str">
        <v/>
      </c>
      <c r="AKK107" s="178" t="str">
        <v/>
      </c>
      <c r="AKL107" s="178" t="str">
        <v/>
      </c>
      <c r="AKM107" s="178" t="str">
        <v/>
      </c>
      <c r="AKN107" s="178" t="str">
        <v/>
      </c>
      <c r="AKO107" s="178" t="str">
        <v/>
      </c>
      <c r="AKP107" s="178" t="str">
        <v/>
      </c>
      <c r="AKQ107" s="178" t="str">
        <v/>
      </c>
      <c r="AKR107" s="178" t="str">
        <v/>
      </c>
      <c r="AKS107" s="178" t="str">
        <v/>
      </c>
      <c r="AKT107" s="178" t="str">
        <v/>
      </c>
      <c r="AKU107" s="178" t="str">
        <v/>
      </c>
      <c r="AKV107" s="178" t="str">
        <v/>
      </c>
      <c r="AKW107" s="178" t="str">
        <v/>
      </c>
      <c r="AKX107" s="178" t="str">
        <v/>
      </c>
      <c r="AKY107" s="178" t="str">
        <v/>
      </c>
      <c r="AKZ107" s="178" t="str">
        <v/>
      </c>
      <c r="ALA107" s="178" t="str">
        <v/>
      </c>
      <c r="ALB107" s="178" t="str">
        <v/>
      </c>
      <c r="ALC107" s="178" t="str">
        <v/>
      </c>
      <c r="ALD107" s="178" t="str">
        <v/>
      </c>
      <c r="ALE107" s="178" t="str">
        <v/>
      </c>
      <c r="ALF107" s="178" t="str">
        <v/>
      </c>
      <c r="ALG107" s="178" t="str">
        <v/>
      </c>
      <c r="ALH107" s="178" t="str">
        <v/>
      </c>
      <c r="ALI107" s="178" t="str">
        <v/>
      </c>
      <c r="ALJ107" s="178" t="str">
        <v/>
      </c>
      <c r="ALK107" s="178" t="str">
        <v/>
      </c>
      <c r="ALL107" s="178" t="str">
        <v/>
      </c>
      <c r="ALM107" s="178" t="str">
        <v/>
      </c>
      <c r="ALN107" s="178" t="str">
        <v/>
      </c>
      <c r="ALO107" s="178" t="str">
        <v/>
      </c>
      <c r="ALP107" s="178" t="str">
        <v/>
      </c>
      <c r="ALQ107" s="178" t="str">
        <v/>
      </c>
      <c r="ALR107" s="178" t="str">
        <v/>
      </c>
      <c r="ALS107" s="178" t="str">
        <v/>
      </c>
      <c r="ALT107" s="178" t="str">
        <v/>
      </c>
      <c r="ALU107" s="178" t="str">
        <v/>
      </c>
      <c r="ALV107" s="178" t="str">
        <v/>
      </c>
      <c r="ALW107" s="178" t="str">
        <v/>
      </c>
      <c r="ALX107" s="179" t="str">
        <v/>
      </c>
    </row>
    <row r="108" spans="1:1012" ht="14.4" customHeight="1" x14ac:dyDescent="0.3">
      <c r="A108" s="19"/>
      <c r="I108" s="7"/>
    </row>
    <row r="109" spans="1:1012" ht="14.4" customHeight="1" x14ac:dyDescent="0.3">
      <c r="A109" s="19"/>
      <c r="I109" s="7"/>
    </row>
    <row r="110" spans="1:1012" ht="14.4" customHeight="1" x14ac:dyDescent="0.3">
      <c r="A110" s="19"/>
      <c r="I110" s="7"/>
    </row>
    <row r="111" spans="1:1012" ht="14.4" customHeight="1" x14ac:dyDescent="0.3">
      <c r="A111" s="19"/>
      <c r="I111" s="7"/>
    </row>
    <row r="112" spans="1:1012" ht="14.4" customHeight="1" x14ac:dyDescent="0.3">
      <c r="A112" s="19"/>
      <c r="I112" s="7"/>
    </row>
    <row r="113" spans="1:9" ht="14.4" customHeight="1" x14ac:dyDescent="0.3">
      <c r="A113" s="19"/>
      <c r="I113" s="7"/>
    </row>
    <row r="114" spans="1:9" ht="14.4" customHeight="1" x14ac:dyDescent="0.3">
      <c r="A114" s="19"/>
      <c r="I114" s="7"/>
    </row>
    <row r="115" spans="1:9" ht="14.4" customHeight="1" x14ac:dyDescent="0.3">
      <c r="A115" s="19"/>
      <c r="I115" s="7"/>
    </row>
    <row r="116" spans="1:9" ht="14.4" customHeight="1" x14ac:dyDescent="0.3">
      <c r="A116" s="19"/>
      <c r="I116" s="7"/>
    </row>
    <row r="117" spans="1:9" ht="14.4" customHeight="1" x14ac:dyDescent="0.3">
      <c r="I117" s="7"/>
    </row>
    <row r="118" spans="1:9" ht="14.4" customHeight="1" x14ac:dyDescent="0.3">
      <c r="I118" s="7"/>
    </row>
    <row r="119" spans="1:9" ht="14.4" customHeight="1" x14ac:dyDescent="0.3">
      <c r="I119" s="7"/>
    </row>
    <row r="120" spans="1:9" ht="14.4" customHeight="1" x14ac:dyDescent="0.3">
      <c r="I120" s="7"/>
    </row>
    <row r="121" spans="1:9" ht="14.4" customHeight="1" x14ac:dyDescent="0.3">
      <c r="I121" s="7"/>
    </row>
    <row r="122" spans="1:9" ht="14.4" customHeight="1" x14ac:dyDescent="0.3">
      <c r="I122" s="7"/>
    </row>
    <row r="123" spans="1:9" ht="14.4" customHeight="1" x14ac:dyDescent="0.3">
      <c r="I123" s="7"/>
    </row>
    <row r="124" spans="1:9" ht="14.4" customHeight="1" x14ac:dyDescent="0.3">
      <c r="I124" s="7"/>
    </row>
    <row r="125" spans="1:9" ht="14.4" customHeight="1" x14ac:dyDescent="0.3">
      <c r="I125" s="7"/>
    </row>
    <row r="126" spans="1:9" ht="14.4" customHeight="1" x14ac:dyDescent="0.3">
      <c r="I126" s="7"/>
    </row>
    <row r="127" spans="1:9" ht="14.4" customHeight="1" x14ac:dyDescent="0.3">
      <c r="I127" s="7"/>
    </row>
    <row r="128" spans="1:9" ht="14.4" customHeight="1" x14ac:dyDescent="0.3">
      <c r="I128" s="7"/>
    </row>
    <row r="129" spans="9:9" ht="14.4" customHeight="1" x14ac:dyDescent="0.3">
      <c r="I129" s="7"/>
    </row>
    <row r="130" spans="9:9" ht="14.4" customHeight="1" x14ac:dyDescent="0.3">
      <c r="I130" s="7"/>
    </row>
    <row r="131" spans="9:9" ht="14.4" customHeight="1" x14ac:dyDescent="0.3">
      <c r="I131" s="7"/>
    </row>
    <row r="132" spans="9:9" ht="14.4" customHeight="1" x14ac:dyDescent="0.3">
      <c r="I132" s="7"/>
    </row>
    <row r="133" spans="9:9" ht="14.4" customHeight="1" x14ac:dyDescent="0.3">
      <c r="I133" s="7"/>
    </row>
    <row r="134" spans="9:9" ht="14.4" customHeight="1" x14ac:dyDescent="0.3">
      <c r="I134" s="7"/>
    </row>
    <row r="135" spans="9:9" ht="14.4" customHeight="1" x14ac:dyDescent="0.3">
      <c r="I135" s="7"/>
    </row>
    <row r="136" spans="9:9" ht="14.4" customHeight="1" x14ac:dyDescent="0.3">
      <c r="I136" s="7"/>
    </row>
    <row r="137" spans="9:9" ht="14.4" customHeight="1" x14ac:dyDescent="0.3">
      <c r="I137" s="7"/>
    </row>
    <row r="138" spans="9:9" ht="14.4" customHeight="1" x14ac:dyDescent="0.3">
      <c r="I138" s="7"/>
    </row>
    <row r="139" spans="9:9" ht="14.4" customHeight="1" x14ac:dyDescent="0.3">
      <c r="I139" s="7"/>
    </row>
    <row r="140" spans="9:9" ht="14.4" customHeight="1" x14ac:dyDescent="0.3">
      <c r="I140" s="7"/>
    </row>
    <row r="141" spans="9:9" ht="14.4" x14ac:dyDescent="0.3">
      <c r="I141" s="7"/>
    </row>
    <row r="142" spans="9:9" ht="14.4" x14ac:dyDescent="0.3">
      <c r="I142" s="7"/>
    </row>
    <row r="143" spans="9:9" ht="14.4" x14ac:dyDescent="0.3">
      <c r="I143" s="7"/>
    </row>
    <row r="144" spans="9:9" ht="14.4" x14ac:dyDescent="0.3">
      <c r="I144" s="7"/>
    </row>
    <row r="145" spans="9:9" ht="14.4" x14ac:dyDescent="0.3">
      <c r="I145" s="7"/>
    </row>
    <row r="146" spans="9:9" ht="14.4" x14ac:dyDescent="0.3">
      <c r="I146" s="7"/>
    </row>
    <row r="147" spans="9:9" ht="14.4" x14ac:dyDescent="0.3">
      <c r="I147" s="7"/>
    </row>
    <row r="148" spans="9:9" ht="14.4" x14ac:dyDescent="0.3">
      <c r="I148" s="7"/>
    </row>
    <row r="149" spans="9:9" ht="14.4" x14ac:dyDescent="0.3">
      <c r="I149" s="7"/>
    </row>
    <row r="150" spans="9:9" ht="14.4" x14ac:dyDescent="0.3">
      <c r="I150" s="7"/>
    </row>
    <row r="151" spans="9:9" ht="14.4" x14ac:dyDescent="0.3">
      <c r="I151" s="7"/>
    </row>
    <row r="152" spans="9:9" ht="14.4" x14ac:dyDescent="0.3">
      <c r="I152" s="7"/>
    </row>
    <row r="153" spans="9:9" ht="14.4" x14ac:dyDescent="0.3">
      <c r="I153" s="7"/>
    </row>
    <row r="154" spans="9:9" ht="14.4" x14ac:dyDescent="0.3">
      <c r="I154" s="7"/>
    </row>
    <row r="155" spans="9:9" ht="14.4" x14ac:dyDescent="0.3">
      <c r="I155" s="7"/>
    </row>
    <row r="156" spans="9:9" ht="14.4" x14ac:dyDescent="0.3">
      <c r="I156" s="7"/>
    </row>
    <row r="157" spans="9:9" ht="14.4" x14ac:dyDescent="0.3">
      <c r="I157" s="7"/>
    </row>
    <row r="158" spans="9:9" ht="14.4" x14ac:dyDescent="0.3">
      <c r="I158" s="7"/>
    </row>
    <row r="159" spans="9:9" ht="14.4" x14ac:dyDescent="0.3">
      <c r="I159" s="7"/>
    </row>
    <row r="160" spans="9:9" ht="14.4" x14ac:dyDescent="0.3">
      <c r="I160" s="7"/>
    </row>
    <row r="161" spans="9:9" ht="14.4" x14ac:dyDescent="0.3">
      <c r="I161" s="7"/>
    </row>
    <row r="162" spans="9:9" ht="14.4" x14ac:dyDescent="0.3">
      <c r="I162" s="7"/>
    </row>
    <row r="163" spans="9:9" ht="14.4" x14ac:dyDescent="0.3">
      <c r="I163" s="7"/>
    </row>
    <row r="164" spans="9:9" ht="14.4" x14ac:dyDescent="0.3">
      <c r="I164" s="7"/>
    </row>
    <row r="165" spans="9:9" ht="14.4" x14ac:dyDescent="0.3">
      <c r="I165" s="7"/>
    </row>
    <row r="166" spans="9:9" ht="14.4" x14ac:dyDescent="0.3">
      <c r="I166" s="7"/>
    </row>
    <row r="167" spans="9:9" ht="14.4" x14ac:dyDescent="0.3">
      <c r="I167" s="7"/>
    </row>
    <row r="168" spans="9:9" ht="14.4" x14ac:dyDescent="0.3">
      <c r="I168" s="7"/>
    </row>
    <row r="169" spans="9:9" ht="14.4" x14ac:dyDescent="0.3">
      <c r="I169" s="7"/>
    </row>
    <row r="170" spans="9:9" ht="14.4" x14ac:dyDescent="0.3">
      <c r="I170" s="7"/>
    </row>
    <row r="171" spans="9:9" ht="14.4" x14ac:dyDescent="0.3">
      <c r="I171" s="7"/>
    </row>
    <row r="172" spans="9:9" ht="14.4" x14ac:dyDescent="0.3">
      <c r="I172" s="7"/>
    </row>
    <row r="173" spans="9:9" ht="14.4" x14ac:dyDescent="0.3">
      <c r="I173" s="7"/>
    </row>
    <row r="174" spans="9:9" ht="14.4" x14ac:dyDescent="0.3">
      <c r="I174" s="7"/>
    </row>
    <row r="175" spans="9:9" ht="14.4" x14ac:dyDescent="0.3">
      <c r="I175" s="7"/>
    </row>
    <row r="176" spans="9:9" ht="14.4" x14ac:dyDescent="0.3">
      <c r="I176" s="7"/>
    </row>
    <row r="177" spans="9:9" ht="14.4" x14ac:dyDescent="0.3">
      <c r="I177" s="7"/>
    </row>
    <row r="178" spans="9:9" ht="14.4" x14ac:dyDescent="0.3">
      <c r="I178" s="7"/>
    </row>
    <row r="179" spans="9:9" ht="14.4" x14ac:dyDescent="0.3">
      <c r="I179" s="7"/>
    </row>
    <row r="180" spans="9:9" ht="14.4" x14ac:dyDescent="0.3">
      <c r="I180" s="7"/>
    </row>
    <row r="181" spans="9:9" ht="14.4" x14ac:dyDescent="0.3">
      <c r="I181" s="7"/>
    </row>
    <row r="182" spans="9:9" ht="14.4" x14ac:dyDescent="0.3">
      <c r="I182" s="7"/>
    </row>
    <row r="183" spans="9:9" ht="14.4" x14ac:dyDescent="0.3">
      <c r="I183" s="7"/>
    </row>
    <row r="184" spans="9:9" ht="14.4" x14ac:dyDescent="0.3">
      <c r="I184" s="7"/>
    </row>
    <row r="185" spans="9:9" ht="14.4" x14ac:dyDescent="0.3">
      <c r="I185" s="7"/>
    </row>
    <row r="186" spans="9:9" ht="14.4" x14ac:dyDescent="0.3">
      <c r="I186" s="7"/>
    </row>
    <row r="187" spans="9:9" ht="14.4" x14ac:dyDescent="0.3">
      <c r="I187" s="7"/>
    </row>
    <row r="188" spans="9:9" ht="14.4" x14ac:dyDescent="0.3">
      <c r="I188" s="7"/>
    </row>
    <row r="189" spans="9:9" ht="14.4" x14ac:dyDescent="0.3">
      <c r="I189" s="7"/>
    </row>
    <row r="190" spans="9:9" ht="14.4" x14ac:dyDescent="0.3">
      <c r="I190" s="7"/>
    </row>
    <row r="191" spans="9:9" ht="14.4" x14ac:dyDescent="0.3">
      <c r="I191" s="7"/>
    </row>
    <row r="192" spans="9:9" ht="14.4" x14ac:dyDescent="0.3">
      <c r="I192" s="7"/>
    </row>
    <row r="193" spans="9:9" ht="14.4" x14ac:dyDescent="0.3">
      <c r="I193" s="7"/>
    </row>
    <row r="194" spans="9:9" ht="14.4" x14ac:dyDescent="0.3">
      <c r="I194" s="7"/>
    </row>
    <row r="195" spans="9:9" ht="14.4" x14ac:dyDescent="0.3">
      <c r="I195" s="7"/>
    </row>
    <row r="196" spans="9:9" ht="14.4" x14ac:dyDescent="0.3">
      <c r="I196" s="7"/>
    </row>
    <row r="197" spans="9:9" ht="14.4" x14ac:dyDescent="0.3">
      <c r="I197" s="7"/>
    </row>
    <row r="198" spans="9:9" ht="14.4" x14ac:dyDescent="0.3">
      <c r="I198" s="7"/>
    </row>
    <row r="199" spans="9:9" ht="14.4" x14ac:dyDescent="0.3">
      <c r="I199" s="7"/>
    </row>
    <row r="200" spans="9:9" ht="14.4" x14ac:dyDescent="0.3">
      <c r="I200" s="7"/>
    </row>
    <row r="201" spans="9:9" ht="14.4" x14ac:dyDescent="0.3">
      <c r="I201" s="7"/>
    </row>
    <row r="202" spans="9:9" ht="14.4" x14ac:dyDescent="0.3">
      <c r="I202" s="7"/>
    </row>
    <row r="203" spans="9:9" ht="14.4" x14ac:dyDescent="0.3">
      <c r="I203" s="7"/>
    </row>
    <row r="204" spans="9:9" ht="14.4" x14ac:dyDescent="0.3">
      <c r="I204" s="7"/>
    </row>
    <row r="205" spans="9:9" ht="14.4" x14ac:dyDescent="0.3">
      <c r="I205" s="7"/>
    </row>
    <row r="206" spans="9:9" ht="14.4" x14ac:dyDescent="0.3">
      <c r="I206" s="7"/>
    </row>
    <row r="207" spans="9:9" ht="14.4" x14ac:dyDescent="0.3">
      <c r="I207" s="7"/>
    </row>
    <row r="208" spans="9:9" ht="14.4" x14ac:dyDescent="0.3">
      <c r="I208" s="7"/>
    </row>
    <row r="209" spans="9:9" ht="14.4" x14ac:dyDescent="0.3">
      <c r="I209" s="7"/>
    </row>
    <row r="210" spans="9:9" ht="14.4" x14ac:dyDescent="0.3">
      <c r="I210" s="7"/>
    </row>
    <row r="211" spans="9:9" ht="14.4" x14ac:dyDescent="0.3">
      <c r="I211" s="7"/>
    </row>
    <row r="212" spans="9:9" ht="14.4" x14ac:dyDescent="0.3">
      <c r="I212" s="7"/>
    </row>
    <row r="213" spans="9:9" ht="14.4" x14ac:dyDescent="0.3">
      <c r="I213" s="7"/>
    </row>
    <row r="214" spans="9:9" ht="14.4" x14ac:dyDescent="0.3">
      <c r="I214" s="7"/>
    </row>
    <row r="215" spans="9:9" ht="14.4" x14ac:dyDescent="0.3">
      <c r="I215" s="7"/>
    </row>
    <row r="216" spans="9:9" ht="14.4" x14ac:dyDescent="0.3">
      <c r="I216" s="7"/>
    </row>
    <row r="217" spans="9:9" ht="14.4" x14ac:dyDescent="0.3">
      <c r="I217" s="7"/>
    </row>
    <row r="218" spans="9:9" ht="14.4" x14ac:dyDescent="0.3">
      <c r="I218" s="7"/>
    </row>
    <row r="219" spans="9:9" ht="14.4" x14ac:dyDescent="0.3">
      <c r="I219" s="7"/>
    </row>
    <row r="220" spans="9:9" ht="14.4" x14ac:dyDescent="0.3">
      <c r="I220" s="7"/>
    </row>
    <row r="221" spans="9:9" ht="14.4" x14ac:dyDescent="0.3">
      <c r="I221" s="7"/>
    </row>
    <row r="222" spans="9:9" ht="14.4" x14ac:dyDescent="0.3">
      <c r="I222" s="7"/>
    </row>
    <row r="223" spans="9:9" ht="14.4" x14ac:dyDescent="0.3">
      <c r="I223" s="7"/>
    </row>
    <row r="224" spans="9:9" ht="14.4" x14ac:dyDescent="0.3">
      <c r="I224" s="7"/>
    </row>
    <row r="225" spans="9:9" ht="14.4" x14ac:dyDescent="0.3">
      <c r="I225" s="7"/>
    </row>
    <row r="226" spans="9:9" ht="14.4" x14ac:dyDescent="0.3">
      <c r="I226" s="7"/>
    </row>
    <row r="227" spans="9:9" ht="14.4" x14ac:dyDescent="0.3">
      <c r="I227" s="7"/>
    </row>
    <row r="228" spans="9:9" ht="14.4" x14ac:dyDescent="0.3">
      <c r="I228" s="7"/>
    </row>
    <row r="229" spans="9:9" ht="14.4" x14ac:dyDescent="0.3">
      <c r="I229" s="7"/>
    </row>
    <row r="230" spans="9:9" ht="14.4" x14ac:dyDescent="0.3">
      <c r="I230" s="7"/>
    </row>
    <row r="231" spans="9:9" ht="14.4" x14ac:dyDescent="0.3">
      <c r="I231" s="7"/>
    </row>
    <row r="232" spans="9:9" ht="14.4" x14ac:dyDescent="0.3">
      <c r="I232" s="7"/>
    </row>
    <row r="233" spans="9:9" ht="14.4" x14ac:dyDescent="0.3">
      <c r="I233" s="7"/>
    </row>
    <row r="234" spans="9:9" ht="14.4" x14ac:dyDescent="0.3">
      <c r="I234" s="7"/>
    </row>
    <row r="235" spans="9:9" ht="14.4" x14ac:dyDescent="0.3">
      <c r="I235" s="7"/>
    </row>
    <row r="236" spans="9:9" ht="14.4" x14ac:dyDescent="0.3">
      <c r="I236" s="7"/>
    </row>
    <row r="237" spans="9:9" ht="14.4" x14ac:dyDescent="0.3">
      <c r="I237" s="7"/>
    </row>
    <row r="238" spans="9:9" ht="14.4" x14ac:dyDescent="0.3">
      <c r="I238" s="7"/>
    </row>
    <row r="239" spans="9:9" ht="14.4" x14ac:dyDescent="0.3">
      <c r="I239" s="7"/>
    </row>
    <row r="240" spans="9:9" ht="14.4" x14ac:dyDescent="0.3">
      <c r="I240" s="7"/>
    </row>
    <row r="241" spans="9:9" ht="14.4" x14ac:dyDescent="0.3">
      <c r="I241" s="7"/>
    </row>
    <row r="242" spans="9:9" ht="14.4" x14ac:dyDescent="0.3">
      <c r="I242" s="7"/>
    </row>
    <row r="243" spans="9:9" ht="14.4" x14ac:dyDescent="0.3">
      <c r="I243" s="7"/>
    </row>
    <row r="244" spans="9:9" ht="14.4" x14ac:dyDescent="0.3">
      <c r="I244" s="7"/>
    </row>
    <row r="245" spans="9:9" ht="14.4" x14ac:dyDescent="0.3">
      <c r="I245" s="7"/>
    </row>
    <row r="246" spans="9:9" ht="14.4" x14ac:dyDescent="0.3">
      <c r="I246" s="7"/>
    </row>
    <row r="247" spans="9:9" ht="14.4" x14ac:dyDescent="0.3">
      <c r="I247" s="7"/>
    </row>
    <row r="248" spans="9:9" ht="14.4" x14ac:dyDescent="0.3">
      <c r="I248" s="7"/>
    </row>
    <row r="249" spans="9:9" ht="14.4" x14ac:dyDescent="0.3">
      <c r="I249" s="7"/>
    </row>
    <row r="250" spans="9:9" ht="14.4" x14ac:dyDescent="0.3">
      <c r="I250" s="7"/>
    </row>
    <row r="251" spans="9:9" ht="14.4" x14ac:dyDescent="0.3">
      <c r="I251" s="7"/>
    </row>
    <row r="252" spans="9:9" ht="14.4" x14ac:dyDescent="0.3">
      <c r="I252" s="7"/>
    </row>
    <row r="253" spans="9:9" ht="14.4" x14ac:dyDescent="0.3">
      <c r="I253" s="7"/>
    </row>
    <row r="254" spans="9:9" ht="14.4" x14ac:dyDescent="0.3">
      <c r="I254" s="7"/>
    </row>
    <row r="255" spans="9:9" ht="14.4" x14ac:dyDescent="0.3">
      <c r="I255" s="7"/>
    </row>
    <row r="256" spans="9:9" ht="14.4" x14ac:dyDescent="0.3">
      <c r="I256" s="7"/>
    </row>
    <row r="257" spans="9:9" ht="14.4" x14ac:dyDescent="0.3">
      <c r="I257" s="7"/>
    </row>
    <row r="258" spans="9:9" ht="14.4" x14ac:dyDescent="0.3">
      <c r="I258" s="7"/>
    </row>
    <row r="259" spans="9:9" ht="14.4" x14ac:dyDescent="0.3">
      <c r="I259" s="7"/>
    </row>
    <row r="260" spans="9:9" ht="14.4" x14ac:dyDescent="0.3">
      <c r="I260" s="7"/>
    </row>
    <row r="261" spans="9:9" ht="14.4" x14ac:dyDescent="0.3">
      <c r="I261" s="7"/>
    </row>
    <row r="262" spans="9:9" ht="14.4" x14ac:dyDescent="0.3">
      <c r="I262" s="7"/>
    </row>
    <row r="263" spans="9:9" ht="14.4" x14ac:dyDescent="0.3">
      <c r="I263" s="7"/>
    </row>
    <row r="264" spans="9:9" ht="14.4" x14ac:dyDescent="0.3">
      <c r="I264" s="7"/>
    </row>
    <row r="265" spans="9:9" ht="14.4" x14ac:dyDescent="0.3">
      <c r="I265" s="7"/>
    </row>
    <row r="266" spans="9:9" ht="14.4" x14ac:dyDescent="0.3">
      <c r="I266" s="7"/>
    </row>
    <row r="267" spans="9:9" ht="14.4" x14ac:dyDescent="0.3">
      <c r="I267" s="7"/>
    </row>
    <row r="268" spans="9:9" ht="14.4" x14ac:dyDescent="0.3">
      <c r="I268" s="7"/>
    </row>
    <row r="269" spans="9:9" ht="14.4" x14ac:dyDescent="0.3">
      <c r="I269" s="7"/>
    </row>
    <row r="270" spans="9:9" ht="14.4" x14ac:dyDescent="0.3">
      <c r="I270" s="7"/>
    </row>
    <row r="271" spans="9:9" ht="14.4" x14ac:dyDescent="0.3">
      <c r="I271" s="7"/>
    </row>
    <row r="272" spans="9:9" ht="14.4" x14ac:dyDescent="0.3">
      <c r="I272" s="7"/>
    </row>
    <row r="273" spans="9:9" ht="14.4" x14ac:dyDescent="0.3">
      <c r="I273" s="7"/>
    </row>
    <row r="274" spans="9:9" ht="14.4" x14ac:dyDescent="0.3">
      <c r="I274" s="7"/>
    </row>
    <row r="275" spans="9:9" ht="14.4" x14ac:dyDescent="0.3">
      <c r="I275" s="7"/>
    </row>
    <row r="276" spans="9:9" ht="14.4" x14ac:dyDescent="0.3">
      <c r="I276" s="7"/>
    </row>
    <row r="277" spans="9:9" ht="14.4" x14ac:dyDescent="0.3">
      <c r="I277" s="7"/>
    </row>
    <row r="278" spans="9:9" ht="14.4" x14ac:dyDescent="0.3">
      <c r="I278" s="7"/>
    </row>
    <row r="279" spans="9:9" ht="14.4" x14ac:dyDescent="0.3">
      <c r="I279" s="7"/>
    </row>
    <row r="280" spans="9:9" ht="14.4" x14ac:dyDescent="0.3">
      <c r="I280" s="7"/>
    </row>
    <row r="281" spans="9:9" ht="14.4" x14ac:dyDescent="0.3">
      <c r="I281" s="7"/>
    </row>
    <row r="282" spans="9:9" ht="14.4" x14ac:dyDescent="0.3">
      <c r="I282" s="7"/>
    </row>
    <row r="283" spans="9:9" ht="14.4" x14ac:dyDescent="0.3">
      <c r="I283" s="7"/>
    </row>
    <row r="284" spans="9:9" ht="14.4" x14ac:dyDescent="0.3">
      <c r="I284" s="7"/>
    </row>
    <row r="285" spans="9:9" ht="14.4" x14ac:dyDescent="0.3">
      <c r="I285" s="7"/>
    </row>
    <row r="286" spans="9:9" ht="14.4" x14ac:dyDescent="0.3">
      <c r="I286" s="7"/>
    </row>
    <row r="287" spans="9:9" ht="14.4" x14ac:dyDescent="0.3">
      <c r="I287" s="7"/>
    </row>
    <row r="288" spans="9:9" ht="14.4" x14ac:dyDescent="0.3">
      <c r="I288" s="7"/>
    </row>
    <row r="289" spans="9:9" ht="14.4" x14ac:dyDescent="0.3">
      <c r="I289" s="7"/>
    </row>
    <row r="290" spans="9:9" ht="14.4" x14ac:dyDescent="0.3">
      <c r="I290" s="7"/>
    </row>
    <row r="291" spans="9:9" ht="14.4" x14ac:dyDescent="0.3">
      <c r="I291" s="7"/>
    </row>
    <row r="292" spans="9:9" ht="14.4" x14ac:dyDescent="0.3">
      <c r="I292" s="7"/>
    </row>
    <row r="293" spans="9:9" ht="14.4" x14ac:dyDescent="0.3">
      <c r="I293" s="7"/>
    </row>
    <row r="294" spans="9:9" ht="14.4" x14ac:dyDescent="0.3">
      <c r="I294" s="7"/>
    </row>
    <row r="295" spans="9:9" ht="14.4" x14ac:dyDescent="0.3">
      <c r="I295" s="7"/>
    </row>
    <row r="296" spans="9:9" ht="14.4" x14ac:dyDescent="0.3">
      <c r="I296" s="7"/>
    </row>
    <row r="297" spans="9:9" ht="14.4" x14ac:dyDescent="0.3">
      <c r="I297" s="7"/>
    </row>
    <row r="298" spans="9:9" ht="14.4" x14ac:dyDescent="0.3">
      <c r="I298" s="7"/>
    </row>
    <row r="299" spans="9:9" ht="14.4" x14ac:dyDescent="0.3">
      <c r="I299" s="7"/>
    </row>
    <row r="300" spans="9:9" ht="14.4" x14ac:dyDescent="0.3">
      <c r="I300" s="7"/>
    </row>
    <row r="301" spans="9:9" ht="14.4" x14ac:dyDescent="0.3">
      <c r="I301" s="7"/>
    </row>
    <row r="302" spans="9:9" ht="14.4" x14ac:dyDescent="0.3">
      <c r="I302" s="7"/>
    </row>
    <row r="303" spans="9:9" ht="14.4" x14ac:dyDescent="0.3">
      <c r="I303" s="7"/>
    </row>
    <row r="304" spans="9:9" ht="14.4" x14ac:dyDescent="0.3">
      <c r="I304" s="7"/>
    </row>
    <row r="305" spans="9:9" ht="14.4" x14ac:dyDescent="0.3">
      <c r="I305" s="7"/>
    </row>
    <row r="306" spans="9:9" ht="14.4" x14ac:dyDescent="0.3">
      <c r="I306" s="7"/>
    </row>
    <row r="307" spans="9:9" ht="14.4" x14ac:dyDescent="0.3">
      <c r="I307" s="7"/>
    </row>
    <row r="308" spans="9:9" ht="14.4" x14ac:dyDescent="0.3">
      <c r="I308" s="7"/>
    </row>
    <row r="309" spans="9:9" ht="14.4" x14ac:dyDescent="0.3">
      <c r="I309" s="7"/>
    </row>
    <row r="310" spans="9:9" ht="14.4" x14ac:dyDescent="0.3">
      <c r="I310" s="7"/>
    </row>
    <row r="311" spans="9:9" ht="14.4" x14ac:dyDescent="0.3">
      <c r="I311" s="7"/>
    </row>
    <row r="312" spans="9:9" ht="14.4" x14ac:dyDescent="0.3">
      <c r="I312" s="7"/>
    </row>
    <row r="313" spans="9:9" ht="14.4" x14ac:dyDescent="0.3">
      <c r="I313" s="7"/>
    </row>
    <row r="314" spans="9:9" ht="14.4" x14ac:dyDescent="0.3">
      <c r="I314" s="7"/>
    </row>
    <row r="315" spans="9:9" ht="14.4" x14ac:dyDescent="0.3">
      <c r="I315" s="7"/>
    </row>
    <row r="316" spans="9:9" ht="14.4" x14ac:dyDescent="0.3">
      <c r="I316" s="7"/>
    </row>
    <row r="317" spans="9:9" ht="14.4" x14ac:dyDescent="0.3">
      <c r="I317" s="7"/>
    </row>
    <row r="318" spans="9:9" ht="14.4" x14ac:dyDescent="0.3">
      <c r="I318" s="7"/>
    </row>
    <row r="319" spans="9:9" ht="14.4" x14ac:dyDescent="0.3">
      <c r="I319" s="7"/>
    </row>
    <row r="320" spans="9:9" ht="14.4" x14ac:dyDescent="0.3">
      <c r="I320" s="7"/>
    </row>
    <row r="321" spans="9:9" ht="14.4" x14ac:dyDescent="0.3">
      <c r="I321" s="7"/>
    </row>
    <row r="322" spans="9:9" ht="14.4" x14ac:dyDescent="0.3">
      <c r="I322" s="7"/>
    </row>
    <row r="323" spans="9:9" ht="14.4" x14ac:dyDescent="0.3">
      <c r="I323" s="7"/>
    </row>
    <row r="324" spans="9:9" ht="14.4" x14ac:dyDescent="0.3">
      <c r="I324" s="7"/>
    </row>
    <row r="325" spans="9:9" ht="14.4" x14ac:dyDescent="0.3">
      <c r="I325" s="7"/>
    </row>
    <row r="326" spans="9:9" ht="14.4" x14ac:dyDescent="0.3">
      <c r="I326" s="7"/>
    </row>
    <row r="327" spans="9:9" ht="14.4" x14ac:dyDescent="0.3">
      <c r="I327" s="7"/>
    </row>
    <row r="328" spans="9:9" ht="14.4" x14ac:dyDescent="0.3">
      <c r="I328" s="7"/>
    </row>
    <row r="329" spans="9:9" ht="14.4" x14ac:dyDescent="0.3">
      <c r="I329" s="7"/>
    </row>
    <row r="330" spans="9:9" ht="14.4" x14ac:dyDescent="0.3">
      <c r="I330" s="7"/>
    </row>
    <row r="331" spans="9:9" ht="14.4" x14ac:dyDescent="0.3">
      <c r="I331" s="7"/>
    </row>
    <row r="332" spans="9:9" ht="14.4" x14ac:dyDescent="0.3">
      <c r="I332" s="7"/>
    </row>
    <row r="333" spans="9:9" ht="14.4" x14ac:dyDescent="0.3">
      <c r="I333" s="7"/>
    </row>
    <row r="334" spans="9:9" ht="14.4" x14ac:dyDescent="0.3">
      <c r="I334" s="7"/>
    </row>
    <row r="335" spans="9:9" ht="14.4" x14ac:dyDescent="0.3">
      <c r="I335" s="7"/>
    </row>
    <row r="336" spans="9:9" ht="14.4" x14ac:dyDescent="0.3">
      <c r="I336" s="7"/>
    </row>
    <row r="337" spans="9:9" ht="14.4" x14ac:dyDescent="0.3">
      <c r="I337" s="7"/>
    </row>
    <row r="338" spans="9:9" ht="14.4" x14ac:dyDescent="0.3">
      <c r="I338" s="7"/>
    </row>
    <row r="339" spans="9:9" ht="14.4" x14ac:dyDescent="0.3">
      <c r="I339" s="7"/>
    </row>
    <row r="340" spans="9:9" ht="14.4" x14ac:dyDescent="0.3">
      <c r="I340" s="7"/>
    </row>
    <row r="341" spans="9:9" ht="14.4" x14ac:dyDescent="0.3">
      <c r="I341" s="7"/>
    </row>
    <row r="342" spans="9:9" ht="14.4" x14ac:dyDescent="0.3">
      <c r="I342" s="7"/>
    </row>
    <row r="343" spans="9:9" ht="14.4" x14ac:dyDescent="0.3">
      <c r="I343" s="7"/>
    </row>
    <row r="344" spans="9:9" ht="14.4" x14ac:dyDescent="0.3">
      <c r="I344" s="7"/>
    </row>
    <row r="345" spans="9:9" ht="14.4" x14ac:dyDescent="0.3">
      <c r="I345" s="7"/>
    </row>
    <row r="346" spans="9:9" ht="14.4" x14ac:dyDescent="0.3">
      <c r="I346" s="7"/>
    </row>
    <row r="347" spans="9:9" ht="14.4" x14ac:dyDescent="0.3">
      <c r="I347" s="7"/>
    </row>
    <row r="348" spans="9:9" ht="14.4" x14ac:dyDescent="0.3">
      <c r="I348" s="7"/>
    </row>
    <row r="349" spans="9:9" ht="14.4" x14ac:dyDescent="0.3">
      <c r="I349" s="7"/>
    </row>
    <row r="350" spans="9:9" ht="14.4" x14ac:dyDescent="0.3">
      <c r="I350" s="7"/>
    </row>
    <row r="351" spans="9:9" ht="14.4" x14ac:dyDescent="0.3">
      <c r="I351" s="7"/>
    </row>
    <row r="352" spans="9:9" ht="14.4" x14ac:dyDescent="0.3">
      <c r="I352" s="7"/>
    </row>
    <row r="353" spans="9:9" ht="14.4" x14ac:dyDescent="0.3">
      <c r="I353" s="7"/>
    </row>
    <row r="354" spans="9:9" ht="14.4" x14ac:dyDescent="0.3">
      <c r="I354" s="7"/>
    </row>
    <row r="355" spans="9:9" ht="14.4" x14ac:dyDescent="0.3">
      <c r="I355" s="7"/>
    </row>
    <row r="356" spans="9:9" ht="14.4" x14ac:dyDescent="0.3">
      <c r="I356" s="7"/>
    </row>
    <row r="357" spans="9:9" ht="14.4" x14ac:dyDescent="0.3">
      <c r="I357" s="7"/>
    </row>
    <row r="358" spans="9:9" ht="14.4" x14ac:dyDescent="0.3">
      <c r="I358" s="7"/>
    </row>
    <row r="359" spans="9:9" ht="14.4" x14ac:dyDescent="0.3">
      <c r="I359" s="7"/>
    </row>
    <row r="360" spans="9:9" ht="14.4" x14ac:dyDescent="0.3">
      <c r="I360" s="7"/>
    </row>
    <row r="361" spans="9:9" ht="14.4" x14ac:dyDescent="0.3">
      <c r="I361" s="7"/>
    </row>
    <row r="362" spans="9:9" ht="14.4" x14ac:dyDescent="0.3">
      <c r="I362" s="7"/>
    </row>
    <row r="363" spans="9:9" ht="14.4" x14ac:dyDescent="0.3">
      <c r="I363" s="7"/>
    </row>
    <row r="364" spans="9:9" ht="14.4" x14ac:dyDescent="0.3">
      <c r="I364" s="7"/>
    </row>
    <row r="365" spans="9:9" ht="14.4" x14ac:dyDescent="0.3">
      <c r="I365" s="7"/>
    </row>
    <row r="366" spans="9:9" ht="14.4" x14ac:dyDescent="0.3">
      <c r="I366" s="7"/>
    </row>
    <row r="367" spans="9:9" ht="14.4" x14ac:dyDescent="0.3">
      <c r="I367" s="7"/>
    </row>
    <row r="368" spans="9:9" ht="14.4" x14ac:dyDescent="0.3">
      <c r="I368" s="7"/>
    </row>
    <row r="369" spans="9:9" ht="14.4" x14ac:dyDescent="0.3">
      <c r="I369" s="7"/>
    </row>
    <row r="370" spans="9:9" ht="14.4" x14ac:dyDescent="0.3">
      <c r="I370" s="7"/>
    </row>
    <row r="371" spans="9:9" ht="14.4" x14ac:dyDescent="0.3">
      <c r="I371" s="7"/>
    </row>
    <row r="372" spans="9:9" ht="14.4" x14ac:dyDescent="0.3">
      <c r="I372" s="7"/>
    </row>
    <row r="373" spans="9:9" ht="14.4" x14ac:dyDescent="0.3">
      <c r="I373" s="7"/>
    </row>
    <row r="374" spans="9:9" ht="14.4" x14ac:dyDescent="0.3">
      <c r="I374" s="7"/>
    </row>
    <row r="375" spans="9:9" ht="14.4" x14ac:dyDescent="0.3">
      <c r="I375" s="7"/>
    </row>
    <row r="376" spans="9:9" ht="14.4" x14ac:dyDescent="0.3">
      <c r="I376" s="7"/>
    </row>
    <row r="377" spans="9:9" ht="14.4" x14ac:dyDescent="0.3">
      <c r="I377" s="7"/>
    </row>
    <row r="378" spans="9:9" ht="14.4" x14ac:dyDescent="0.3">
      <c r="I378" s="7"/>
    </row>
    <row r="379" spans="9:9" ht="14.4" x14ac:dyDescent="0.3">
      <c r="I379" s="7"/>
    </row>
    <row r="380" spans="9:9" ht="14.4" x14ac:dyDescent="0.3">
      <c r="I380" s="7"/>
    </row>
    <row r="381" spans="9:9" ht="14.4" x14ac:dyDescent="0.3">
      <c r="I381" s="7"/>
    </row>
    <row r="382" spans="9:9" ht="14.4" x14ac:dyDescent="0.3">
      <c r="I382" s="7"/>
    </row>
    <row r="383" spans="9:9" ht="14.4" x14ac:dyDescent="0.3">
      <c r="I383" s="7"/>
    </row>
    <row r="384" spans="9:9" ht="14.4" x14ac:dyDescent="0.3">
      <c r="I384" s="7"/>
    </row>
    <row r="385" spans="9:9" ht="14.4" x14ac:dyDescent="0.3">
      <c r="I385" s="7"/>
    </row>
    <row r="386" spans="9:9" ht="14.4" x14ac:dyDescent="0.3">
      <c r="I386" s="7"/>
    </row>
    <row r="387" spans="9:9" ht="14.4" x14ac:dyDescent="0.3">
      <c r="I387" s="7"/>
    </row>
    <row r="388" spans="9:9" ht="14.4" x14ac:dyDescent="0.3">
      <c r="I388" s="7"/>
    </row>
    <row r="389" spans="9:9" ht="14.4" x14ac:dyDescent="0.3">
      <c r="I389" s="7"/>
    </row>
    <row r="390" spans="9:9" ht="14.4" x14ac:dyDescent="0.3">
      <c r="I390" s="7"/>
    </row>
    <row r="391" spans="9:9" ht="14.4" x14ac:dyDescent="0.3">
      <c r="I391" s="7"/>
    </row>
    <row r="392" spans="9:9" ht="14.4" x14ac:dyDescent="0.3">
      <c r="I392" s="7"/>
    </row>
    <row r="393" spans="9:9" ht="14.4" x14ac:dyDescent="0.3">
      <c r="I393" s="7"/>
    </row>
    <row r="394" spans="9:9" ht="14.4" x14ac:dyDescent="0.3">
      <c r="I394" s="7"/>
    </row>
    <row r="395" spans="9:9" ht="14.4" x14ac:dyDescent="0.3">
      <c r="I395" s="7"/>
    </row>
    <row r="396" spans="9:9" ht="14.4" x14ac:dyDescent="0.3">
      <c r="I396" s="7"/>
    </row>
    <row r="397" spans="9:9" ht="14.4" x14ac:dyDescent="0.3">
      <c r="I397" s="7"/>
    </row>
    <row r="398" spans="9:9" ht="14.4" x14ac:dyDescent="0.3">
      <c r="I398" s="7"/>
    </row>
    <row r="399" spans="9:9" ht="14.4" x14ac:dyDescent="0.3">
      <c r="I399" s="7"/>
    </row>
    <row r="400" spans="9:9" ht="14.4" x14ac:dyDescent="0.3">
      <c r="I400" s="7"/>
    </row>
    <row r="401" spans="9:9" ht="14.4" x14ac:dyDescent="0.3">
      <c r="I401" s="7"/>
    </row>
    <row r="402" spans="9:9" ht="14.4" x14ac:dyDescent="0.3">
      <c r="I402" s="7"/>
    </row>
    <row r="403" spans="9:9" ht="14.4" x14ac:dyDescent="0.3">
      <c r="I403" s="7"/>
    </row>
    <row r="404" spans="9:9" ht="14.4" x14ac:dyDescent="0.3">
      <c r="I404" s="7"/>
    </row>
    <row r="405" spans="9:9" ht="14.4" x14ac:dyDescent="0.3">
      <c r="I405" s="7"/>
    </row>
    <row r="406" spans="9:9" ht="14.4" x14ac:dyDescent="0.3">
      <c r="I406" s="7"/>
    </row>
    <row r="407" spans="9:9" ht="14.4" x14ac:dyDescent="0.3">
      <c r="I407" s="7"/>
    </row>
    <row r="408" spans="9:9" ht="14.4" x14ac:dyDescent="0.3">
      <c r="I408" s="7"/>
    </row>
    <row r="409" spans="9:9" ht="14.4" x14ac:dyDescent="0.3">
      <c r="I409" s="7"/>
    </row>
    <row r="410" spans="9:9" ht="14.4" x14ac:dyDescent="0.3">
      <c r="I410" s="7"/>
    </row>
    <row r="411" spans="9:9" ht="14.4" x14ac:dyDescent="0.3">
      <c r="I411" s="7"/>
    </row>
    <row r="412" spans="9:9" ht="14.4" x14ac:dyDescent="0.3">
      <c r="I412" s="7"/>
    </row>
    <row r="413" spans="9:9" ht="14.4" x14ac:dyDescent="0.3">
      <c r="I413" s="7"/>
    </row>
    <row r="414" spans="9:9" ht="14.4" x14ac:dyDescent="0.3">
      <c r="I414" s="7"/>
    </row>
    <row r="415" spans="9:9" ht="14.4" x14ac:dyDescent="0.3">
      <c r="I415" s="7"/>
    </row>
    <row r="416" spans="9:9" ht="14.4" x14ac:dyDescent="0.3">
      <c r="I416" s="7"/>
    </row>
    <row r="417" spans="9:9" ht="14.4" x14ac:dyDescent="0.3">
      <c r="I417" s="7"/>
    </row>
    <row r="418" spans="9:9" ht="14.4" x14ac:dyDescent="0.3">
      <c r="I418" s="7"/>
    </row>
    <row r="419" spans="9:9" ht="14.4" x14ac:dyDescent="0.3">
      <c r="I419" s="7"/>
    </row>
    <row r="420" spans="9:9" ht="14.4" x14ac:dyDescent="0.3">
      <c r="I420" s="7"/>
    </row>
    <row r="421" spans="9:9" ht="14.4" x14ac:dyDescent="0.3">
      <c r="I421" s="7"/>
    </row>
    <row r="422" spans="9:9" ht="14.4" x14ac:dyDescent="0.3">
      <c r="I422" s="7"/>
    </row>
    <row r="423" spans="9:9" ht="14.4" x14ac:dyDescent="0.3">
      <c r="I423" s="7"/>
    </row>
    <row r="424" spans="9:9" ht="14.4" x14ac:dyDescent="0.3">
      <c r="I424" s="7"/>
    </row>
    <row r="425" spans="9:9" ht="14.4" x14ac:dyDescent="0.3">
      <c r="I425" s="7"/>
    </row>
    <row r="426" spans="9:9" ht="14.4" x14ac:dyDescent="0.3">
      <c r="I426" s="7"/>
    </row>
    <row r="427" spans="9:9" ht="14.4" x14ac:dyDescent="0.3">
      <c r="I427" s="7"/>
    </row>
    <row r="428" spans="9:9" ht="14.4" x14ac:dyDescent="0.3">
      <c r="I428" s="7"/>
    </row>
    <row r="429" spans="9:9" ht="14.4" x14ac:dyDescent="0.3">
      <c r="I429" s="7"/>
    </row>
    <row r="430" spans="9:9" ht="14.4" x14ac:dyDescent="0.3">
      <c r="I430" s="7"/>
    </row>
    <row r="431" spans="9:9" ht="14.4" x14ac:dyDescent="0.3">
      <c r="I431" s="7"/>
    </row>
    <row r="432" spans="9:9" ht="14.4" x14ac:dyDescent="0.3">
      <c r="I432" s="7"/>
    </row>
    <row r="433" spans="9:9" ht="14.4" x14ac:dyDescent="0.3">
      <c r="I433" s="7"/>
    </row>
    <row r="434" spans="9:9" ht="14.4" x14ac:dyDescent="0.3">
      <c r="I434" s="7"/>
    </row>
    <row r="435" spans="9:9" ht="14.4" x14ac:dyDescent="0.3">
      <c r="I435" s="7"/>
    </row>
    <row r="436" spans="9:9" ht="14.4" x14ac:dyDescent="0.3">
      <c r="I436" s="7"/>
    </row>
    <row r="437" spans="9:9" ht="14.4" x14ac:dyDescent="0.3">
      <c r="I437" s="7"/>
    </row>
    <row r="438" spans="9:9" ht="14.4" x14ac:dyDescent="0.3">
      <c r="I438" s="7"/>
    </row>
    <row r="439" spans="9:9" ht="14.4" x14ac:dyDescent="0.3">
      <c r="I439" s="7"/>
    </row>
    <row r="440" spans="9:9" ht="14.4" x14ac:dyDescent="0.3">
      <c r="I440" s="7"/>
    </row>
    <row r="441" spans="9:9" ht="14.4" x14ac:dyDescent="0.3">
      <c r="I441" s="7"/>
    </row>
    <row r="442" spans="9:9" ht="14.4" x14ac:dyDescent="0.3">
      <c r="I442" s="7"/>
    </row>
    <row r="443" spans="9:9" ht="14.4" x14ac:dyDescent="0.3">
      <c r="I443" s="7"/>
    </row>
    <row r="444" spans="9:9" ht="14.4" x14ac:dyDescent="0.3">
      <c r="I444" s="7"/>
    </row>
    <row r="445" spans="9:9" ht="14.4" x14ac:dyDescent="0.3">
      <c r="I445" s="7"/>
    </row>
    <row r="446" spans="9:9" ht="14.4" x14ac:dyDescent="0.3">
      <c r="I446" s="7"/>
    </row>
    <row r="447" spans="9:9" ht="14.4" x14ac:dyDescent="0.3">
      <c r="I447" s="7"/>
    </row>
    <row r="448" spans="9:9" ht="14.4" x14ac:dyDescent="0.3">
      <c r="I448" s="7"/>
    </row>
    <row r="449" spans="9:9" ht="14.4" x14ac:dyDescent="0.3">
      <c r="I449" s="7"/>
    </row>
    <row r="450" spans="9:9" ht="14.4" x14ac:dyDescent="0.3">
      <c r="I450" s="7"/>
    </row>
    <row r="451" spans="9:9" ht="14.4" x14ac:dyDescent="0.3">
      <c r="I451" s="7"/>
    </row>
    <row r="452" spans="9:9" ht="14.4" x14ac:dyDescent="0.3">
      <c r="I452" s="7"/>
    </row>
    <row r="453" spans="9:9" ht="14.4" x14ac:dyDescent="0.3">
      <c r="I453" s="7"/>
    </row>
    <row r="454" spans="9:9" ht="14.4" x14ac:dyDescent="0.3">
      <c r="I454" s="7"/>
    </row>
    <row r="455" spans="9:9" ht="14.4" x14ac:dyDescent="0.3">
      <c r="I455" s="7"/>
    </row>
    <row r="456" spans="9:9" ht="14.4" x14ac:dyDescent="0.3">
      <c r="I456" s="7"/>
    </row>
    <row r="457" spans="9:9" ht="14.4" x14ac:dyDescent="0.3">
      <c r="I457" s="7"/>
    </row>
    <row r="458" spans="9:9" ht="14.4" x14ac:dyDescent="0.3">
      <c r="I458" s="7"/>
    </row>
    <row r="459" spans="9:9" ht="14.4" x14ac:dyDescent="0.3">
      <c r="I459" s="7"/>
    </row>
    <row r="460" spans="9:9" ht="14.4" x14ac:dyDescent="0.3">
      <c r="I460" s="7"/>
    </row>
    <row r="461" spans="9:9" ht="14.4" x14ac:dyDescent="0.3">
      <c r="I461" s="7"/>
    </row>
    <row r="462" spans="9:9" ht="14.4" x14ac:dyDescent="0.3">
      <c r="I462" s="7"/>
    </row>
    <row r="463" spans="9:9" ht="14.4" x14ac:dyDescent="0.3">
      <c r="I463" s="7"/>
    </row>
    <row r="464" spans="9:9" ht="14.4" x14ac:dyDescent="0.3">
      <c r="I464" s="7"/>
    </row>
    <row r="465" spans="9:9" ht="14.4" x14ac:dyDescent="0.3">
      <c r="I465" s="7"/>
    </row>
    <row r="466" spans="9:9" ht="14.4" x14ac:dyDescent="0.3">
      <c r="I466" s="7"/>
    </row>
    <row r="467" spans="9:9" ht="14.4" x14ac:dyDescent="0.3">
      <c r="I467" s="7"/>
    </row>
    <row r="468" spans="9:9" ht="14.4" x14ac:dyDescent="0.3">
      <c r="I468" s="7"/>
    </row>
    <row r="469" spans="9:9" ht="14.4" x14ac:dyDescent="0.3">
      <c r="I469" s="7"/>
    </row>
    <row r="470" spans="9:9" ht="14.4" x14ac:dyDescent="0.3">
      <c r="I470" s="7"/>
    </row>
    <row r="471" spans="9:9" ht="14.4" x14ac:dyDescent="0.3">
      <c r="I471" s="7"/>
    </row>
    <row r="472" spans="9:9" ht="14.4" x14ac:dyDescent="0.3">
      <c r="I472" s="7"/>
    </row>
    <row r="473" spans="9:9" ht="14.4" x14ac:dyDescent="0.3">
      <c r="I473" s="7"/>
    </row>
    <row r="474" spans="9:9" ht="14.4" x14ac:dyDescent="0.3">
      <c r="I474" s="7"/>
    </row>
    <row r="475" spans="9:9" ht="14.4" x14ac:dyDescent="0.3">
      <c r="I475" s="7"/>
    </row>
    <row r="476" spans="9:9" ht="14.4" x14ac:dyDescent="0.3">
      <c r="I476" s="7"/>
    </row>
    <row r="477" spans="9:9" ht="14.4" x14ac:dyDescent="0.3">
      <c r="I477" s="7"/>
    </row>
    <row r="478" spans="9:9" ht="14.4" x14ac:dyDescent="0.3">
      <c r="I478" s="7"/>
    </row>
    <row r="479" spans="9:9" ht="14.4" x14ac:dyDescent="0.3">
      <c r="I479" s="7"/>
    </row>
    <row r="480" spans="9:9" ht="14.4" x14ac:dyDescent="0.3">
      <c r="I480" s="7"/>
    </row>
    <row r="481" spans="9:9" ht="14.4" x14ac:dyDescent="0.3">
      <c r="I481" s="7"/>
    </row>
    <row r="482" spans="9:9" ht="14.4" x14ac:dyDescent="0.3">
      <c r="I482" s="7"/>
    </row>
    <row r="483" spans="9:9" ht="14.4" x14ac:dyDescent="0.3">
      <c r="I483" s="7"/>
    </row>
    <row r="484" spans="9:9" ht="14.4" x14ac:dyDescent="0.3">
      <c r="I484" s="7"/>
    </row>
    <row r="485" spans="9:9" ht="14.4" x14ac:dyDescent="0.3">
      <c r="I485" s="7"/>
    </row>
    <row r="486" spans="9:9" ht="14.4" x14ac:dyDescent="0.3">
      <c r="I486" s="7"/>
    </row>
    <row r="487" spans="9:9" ht="14.4" x14ac:dyDescent="0.3">
      <c r="I487" s="7"/>
    </row>
    <row r="488" spans="9:9" ht="14.4" x14ac:dyDescent="0.3">
      <c r="I488" s="7"/>
    </row>
    <row r="489" spans="9:9" ht="14.4" x14ac:dyDescent="0.3">
      <c r="I489" s="7"/>
    </row>
    <row r="490" spans="9:9" ht="14.4" x14ac:dyDescent="0.3">
      <c r="I490" s="7"/>
    </row>
    <row r="491" spans="9:9" ht="14.4" x14ac:dyDescent="0.3">
      <c r="I491" s="7"/>
    </row>
    <row r="492" spans="9:9" ht="14.4" x14ac:dyDescent="0.3">
      <c r="I492" s="7"/>
    </row>
    <row r="493" spans="9:9" ht="14.4" x14ac:dyDescent="0.3">
      <c r="I493" s="7"/>
    </row>
    <row r="494" spans="9:9" ht="14.4" x14ac:dyDescent="0.3">
      <c r="I494" s="7"/>
    </row>
    <row r="495" spans="9:9" ht="14.4" x14ac:dyDescent="0.3">
      <c r="I495" s="7"/>
    </row>
    <row r="496" spans="9:9" ht="14.4" x14ac:dyDescent="0.3">
      <c r="I496" s="7"/>
    </row>
    <row r="497" spans="9:9" ht="14.4" x14ac:dyDescent="0.3">
      <c r="I497" s="7"/>
    </row>
    <row r="498" spans="9:9" ht="14.4" x14ac:dyDescent="0.3">
      <c r="I498" s="7"/>
    </row>
    <row r="499" spans="9:9" ht="14.4" x14ac:dyDescent="0.3">
      <c r="I499" s="7"/>
    </row>
    <row r="500" spans="9:9" ht="14.4" x14ac:dyDescent="0.3">
      <c r="I500" s="7"/>
    </row>
    <row r="501" spans="9:9" ht="14.4" x14ac:dyDescent="0.3">
      <c r="I501" s="7"/>
    </row>
    <row r="502" spans="9:9" ht="14.4" x14ac:dyDescent="0.3">
      <c r="I502" s="7"/>
    </row>
    <row r="503" spans="9:9" ht="14.4" x14ac:dyDescent="0.3">
      <c r="I503" s="7"/>
    </row>
    <row r="504" spans="9:9" ht="14.4" x14ac:dyDescent="0.3">
      <c r="I504" s="7"/>
    </row>
    <row r="505" spans="9:9" ht="14.4" x14ac:dyDescent="0.3">
      <c r="I505" s="7"/>
    </row>
    <row r="506" spans="9:9" ht="14.4" x14ac:dyDescent="0.3">
      <c r="I506" s="7"/>
    </row>
    <row r="507" spans="9:9" ht="14.4" x14ac:dyDescent="0.3">
      <c r="I507" s="7"/>
    </row>
    <row r="508" spans="9:9" ht="14.4" x14ac:dyDescent="0.3">
      <c r="I508" s="7"/>
    </row>
    <row r="509" spans="9:9" ht="14.4" x14ac:dyDescent="0.3">
      <c r="I509" s="7"/>
    </row>
    <row r="510" spans="9:9" ht="14.4" x14ac:dyDescent="0.3">
      <c r="I510" s="7"/>
    </row>
    <row r="511" spans="9:9" ht="14.4" x14ac:dyDescent="0.3">
      <c r="I511" s="7"/>
    </row>
    <row r="512" spans="9:9" ht="14.4" x14ac:dyDescent="0.3">
      <c r="I512" s="7"/>
    </row>
    <row r="513" spans="9:9" ht="14.4" x14ac:dyDescent="0.3">
      <c r="I513" s="7"/>
    </row>
    <row r="514" spans="9:9" ht="14.4" x14ac:dyDescent="0.3">
      <c r="I514" s="7"/>
    </row>
    <row r="515" spans="9:9" ht="14.4" x14ac:dyDescent="0.3">
      <c r="I515" s="7"/>
    </row>
    <row r="516" spans="9:9" ht="14.4" x14ac:dyDescent="0.3">
      <c r="I516" s="7"/>
    </row>
    <row r="517" spans="9:9" ht="14.4" x14ac:dyDescent="0.3">
      <c r="I517" s="7"/>
    </row>
    <row r="518" spans="9:9" ht="14.4" x14ac:dyDescent="0.3">
      <c r="I518" s="7"/>
    </row>
    <row r="519" spans="9:9" ht="14.4" x14ac:dyDescent="0.3">
      <c r="I519" s="7"/>
    </row>
    <row r="520" spans="9:9" ht="14.4" x14ac:dyDescent="0.3">
      <c r="I520" s="7"/>
    </row>
    <row r="521" spans="9:9" ht="14.4" x14ac:dyDescent="0.3">
      <c r="I521" s="7"/>
    </row>
    <row r="522" spans="9:9" ht="14.4" x14ac:dyDescent="0.3">
      <c r="I522" s="7"/>
    </row>
    <row r="523" spans="9:9" ht="14.4" x14ac:dyDescent="0.3">
      <c r="I523" s="7"/>
    </row>
    <row r="524" spans="9:9" ht="14.4" x14ac:dyDescent="0.3">
      <c r="I524" s="7"/>
    </row>
    <row r="525" spans="9:9" ht="14.4" x14ac:dyDescent="0.3">
      <c r="I525" s="7"/>
    </row>
    <row r="526" spans="9:9" ht="14.4" x14ac:dyDescent="0.3">
      <c r="I526" s="7"/>
    </row>
    <row r="527" spans="9:9" ht="14.4" x14ac:dyDescent="0.3">
      <c r="I527" s="7"/>
    </row>
    <row r="528" spans="9:9" ht="14.4" x14ac:dyDescent="0.3">
      <c r="I528" s="7"/>
    </row>
    <row r="529" spans="9:9" ht="14.4" x14ac:dyDescent="0.3">
      <c r="I529" s="7"/>
    </row>
    <row r="530" spans="9:9" ht="14.4" x14ac:dyDescent="0.3">
      <c r="I530" s="7"/>
    </row>
    <row r="531" spans="9:9" ht="14.4" x14ac:dyDescent="0.3">
      <c r="I531" s="7"/>
    </row>
    <row r="532" spans="9:9" ht="14.4" x14ac:dyDescent="0.3">
      <c r="I532" s="7"/>
    </row>
    <row r="533" spans="9:9" ht="14.4" x14ac:dyDescent="0.3">
      <c r="I533" s="7"/>
    </row>
    <row r="534" spans="9:9" ht="14.4" x14ac:dyDescent="0.3">
      <c r="I534" s="7"/>
    </row>
    <row r="535" spans="9:9" ht="14.4" x14ac:dyDescent="0.3">
      <c r="I535" s="7"/>
    </row>
    <row r="536" spans="9:9" ht="14.4" x14ac:dyDescent="0.3">
      <c r="I536" s="7"/>
    </row>
    <row r="537" spans="9:9" ht="14.4" x14ac:dyDescent="0.3">
      <c r="I537" s="7"/>
    </row>
    <row r="538" spans="9:9" ht="14.4" x14ac:dyDescent="0.3">
      <c r="I538" s="7"/>
    </row>
    <row r="539" spans="9:9" ht="14.4" x14ac:dyDescent="0.3">
      <c r="I539" s="7"/>
    </row>
    <row r="540" spans="9:9" ht="14.4" x14ac:dyDescent="0.3">
      <c r="I540" s="7"/>
    </row>
    <row r="541" spans="9:9" ht="14.4" x14ac:dyDescent="0.3">
      <c r="I541" s="7"/>
    </row>
    <row r="542" spans="9:9" ht="14.4" x14ac:dyDescent="0.3">
      <c r="I542" s="7"/>
    </row>
    <row r="543" spans="9:9" ht="14.4" x14ac:dyDescent="0.3">
      <c r="I543" s="7"/>
    </row>
    <row r="544" spans="9:9" ht="14.4" x14ac:dyDescent="0.3">
      <c r="I544" s="7"/>
    </row>
    <row r="545" spans="9:9" ht="14.4" x14ac:dyDescent="0.3">
      <c r="I545" s="7"/>
    </row>
    <row r="546" spans="9:9" ht="14.4" x14ac:dyDescent="0.3">
      <c r="I546" s="7"/>
    </row>
    <row r="547" spans="9:9" ht="14.4" x14ac:dyDescent="0.3">
      <c r="I547" s="7"/>
    </row>
    <row r="548" spans="9:9" ht="14.4" x14ac:dyDescent="0.3">
      <c r="I548" s="7"/>
    </row>
    <row r="549" spans="9:9" ht="14.4" x14ac:dyDescent="0.3">
      <c r="I549" s="7"/>
    </row>
    <row r="550" spans="9:9" ht="14.4" x14ac:dyDescent="0.3">
      <c r="I550" s="7"/>
    </row>
    <row r="551" spans="9:9" ht="14.4" x14ac:dyDescent="0.3">
      <c r="I551" s="7"/>
    </row>
    <row r="552" spans="9:9" ht="14.4" x14ac:dyDescent="0.3">
      <c r="I552" s="7"/>
    </row>
    <row r="553" spans="9:9" ht="14.4" x14ac:dyDescent="0.3">
      <c r="I553" s="7"/>
    </row>
    <row r="554" spans="9:9" ht="14.4" x14ac:dyDescent="0.3">
      <c r="I554" s="7"/>
    </row>
    <row r="555" spans="9:9" ht="14.4" x14ac:dyDescent="0.3">
      <c r="I555" s="7"/>
    </row>
    <row r="556" spans="9:9" ht="14.4" x14ac:dyDescent="0.3">
      <c r="I556" s="7"/>
    </row>
    <row r="557" spans="9:9" ht="14.4" x14ac:dyDescent="0.3">
      <c r="I557" s="7"/>
    </row>
    <row r="558" spans="9:9" ht="14.4" x14ac:dyDescent="0.3">
      <c r="I558" s="7"/>
    </row>
    <row r="559" spans="9:9" ht="14.4" x14ac:dyDescent="0.3">
      <c r="I559" s="7"/>
    </row>
    <row r="560" spans="9:9" ht="14.4" x14ac:dyDescent="0.3">
      <c r="I560" s="7"/>
    </row>
    <row r="561" spans="9:9" ht="14.4" x14ac:dyDescent="0.3">
      <c r="I561" s="7"/>
    </row>
    <row r="562" spans="9:9" ht="14.4" x14ac:dyDescent="0.3">
      <c r="I562" s="7"/>
    </row>
    <row r="563" spans="9:9" ht="14.4" x14ac:dyDescent="0.3">
      <c r="I563" s="7"/>
    </row>
    <row r="564" spans="9:9" ht="14.4" x14ac:dyDescent="0.3">
      <c r="I564" s="7"/>
    </row>
    <row r="565" spans="9:9" ht="14.4" x14ac:dyDescent="0.3">
      <c r="I565" s="7"/>
    </row>
    <row r="566" spans="9:9" ht="14.4" x14ac:dyDescent="0.3">
      <c r="I566" s="7"/>
    </row>
    <row r="567" spans="9:9" ht="14.4" x14ac:dyDescent="0.3">
      <c r="I567" s="7"/>
    </row>
    <row r="568" spans="9:9" ht="14.4" x14ac:dyDescent="0.3">
      <c r="I568" s="7"/>
    </row>
    <row r="569" spans="9:9" ht="14.4" x14ac:dyDescent="0.3">
      <c r="I569" s="7"/>
    </row>
    <row r="570" spans="9:9" ht="14.4" x14ac:dyDescent="0.3">
      <c r="I570" s="7"/>
    </row>
    <row r="571" spans="9:9" ht="14.4" x14ac:dyDescent="0.3">
      <c r="I571" s="7"/>
    </row>
    <row r="572" spans="9:9" ht="14.4" x14ac:dyDescent="0.3">
      <c r="I572" s="7"/>
    </row>
    <row r="573" spans="9:9" ht="14.4" x14ac:dyDescent="0.3">
      <c r="I573" s="7"/>
    </row>
    <row r="574" spans="9:9" ht="14.4" x14ac:dyDescent="0.3">
      <c r="I574" s="7"/>
    </row>
    <row r="575" spans="9:9" ht="14.4" x14ac:dyDescent="0.3">
      <c r="I575" s="7"/>
    </row>
    <row r="576" spans="9:9" ht="14.4" x14ac:dyDescent="0.3">
      <c r="I576" s="7"/>
    </row>
    <row r="577" spans="9:9" ht="14.4" x14ac:dyDescent="0.3">
      <c r="I577" s="7"/>
    </row>
    <row r="578" spans="9:9" ht="14.4" x14ac:dyDescent="0.3">
      <c r="I578" s="7"/>
    </row>
    <row r="579" spans="9:9" ht="14.4" x14ac:dyDescent="0.3">
      <c r="I579" s="7"/>
    </row>
    <row r="580" spans="9:9" ht="14.4" x14ac:dyDescent="0.3">
      <c r="I580" s="7"/>
    </row>
    <row r="581" spans="9:9" ht="14.4" x14ac:dyDescent="0.3">
      <c r="I581" s="7"/>
    </row>
    <row r="582" spans="9:9" ht="14.4" x14ac:dyDescent="0.3">
      <c r="I582" s="7"/>
    </row>
    <row r="583" spans="9:9" ht="14.4" x14ac:dyDescent="0.3">
      <c r="I583" s="7"/>
    </row>
    <row r="584" spans="9:9" ht="14.4" x14ac:dyDescent="0.3">
      <c r="I584" s="7"/>
    </row>
    <row r="585" spans="9:9" ht="14.4" x14ac:dyDescent="0.3">
      <c r="I585" s="7"/>
    </row>
    <row r="586" spans="9:9" ht="14.4" x14ac:dyDescent="0.3">
      <c r="I586" s="7"/>
    </row>
    <row r="587" spans="9:9" ht="14.4" x14ac:dyDescent="0.3">
      <c r="I587" s="7"/>
    </row>
    <row r="588" spans="9:9" ht="14.4" x14ac:dyDescent="0.3">
      <c r="I588" s="7"/>
    </row>
    <row r="589" spans="9:9" ht="14.4" x14ac:dyDescent="0.3">
      <c r="I589" s="7"/>
    </row>
    <row r="590" spans="9:9" ht="14.4" x14ac:dyDescent="0.3">
      <c r="I590" s="7"/>
    </row>
    <row r="591" spans="9:9" ht="14.4" x14ac:dyDescent="0.3">
      <c r="I591" s="7"/>
    </row>
    <row r="592" spans="9:9" ht="14.4" x14ac:dyDescent="0.3">
      <c r="I592" s="7"/>
    </row>
    <row r="593" spans="9:9" ht="14.4" x14ac:dyDescent="0.3">
      <c r="I593" s="7"/>
    </row>
    <row r="594" spans="9:9" ht="14.4" x14ac:dyDescent="0.3">
      <c r="I594" s="7"/>
    </row>
    <row r="595" spans="9:9" ht="14.4" x14ac:dyDescent="0.3">
      <c r="I595" s="7"/>
    </row>
    <row r="596" spans="9:9" ht="14.4" x14ac:dyDescent="0.3">
      <c r="I596" s="7"/>
    </row>
    <row r="597" spans="9:9" ht="14.4" x14ac:dyDescent="0.3">
      <c r="I597" s="7"/>
    </row>
    <row r="598" spans="9:9" ht="14.4" x14ac:dyDescent="0.3">
      <c r="I598" s="7"/>
    </row>
    <row r="599" spans="9:9" ht="14.4" x14ac:dyDescent="0.3">
      <c r="I599" s="7"/>
    </row>
    <row r="600" spans="9:9" ht="14.4" x14ac:dyDescent="0.3">
      <c r="I600" s="7"/>
    </row>
    <row r="601" spans="9:9" ht="14.4" x14ac:dyDescent="0.3">
      <c r="I601" s="7"/>
    </row>
    <row r="602" spans="9:9" ht="14.4" x14ac:dyDescent="0.3">
      <c r="I602" s="7"/>
    </row>
    <row r="603" spans="9:9" ht="14.4" x14ac:dyDescent="0.3">
      <c r="I603" s="7"/>
    </row>
    <row r="604" spans="9:9" ht="14.4" x14ac:dyDescent="0.3">
      <c r="I604" s="7"/>
    </row>
    <row r="605" spans="9:9" ht="14.4" x14ac:dyDescent="0.3">
      <c r="I605" s="7"/>
    </row>
    <row r="606" spans="9:9" ht="14.4" x14ac:dyDescent="0.3">
      <c r="I606" s="7"/>
    </row>
    <row r="607" spans="9:9" ht="14.4" x14ac:dyDescent="0.3">
      <c r="I607" s="7"/>
    </row>
    <row r="608" spans="9:9" ht="14.4" x14ac:dyDescent="0.3">
      <c r="I608" s="7"/>
    </row>
    <row r="609" spans="9:9" ht="14.4" x14ac:dyDescent="0.3">
      <c r="I609" s="7"/>
    </row>
    <row r="610" spans="9:9" ht="14.4" x14ac:dyDescent="0.3">
      <c r="I610" s="7"/>
    </row>
    <row r="611" spans="9:9" ht="14.4" x14ac:dyDescent="0.3">
      <c r="I611" s="7"/>
    </row>
    <row r="612" spans="9:9" ht="14.4" x14ac:dyDescent="0.3">
      <c r="I612" s="7"/>
    </row>
    <row r="613" spans="9:9" ht="14.4" x14ac:dyDescent="0.3">
      <c r="I613" s="7"/>
    </row>
    <row r="614" spans="9:9" ht="14.4" x14ac:dyDescent="0.3">
      <c r="I614" s="7"/>
    </row>
    <row r="615" spans="9:9" ht="14.4" x14ac:dyDescent="0.3">
      <c r="I615" s="7"/>
    </row>
    <row r="616" spans="9:9" ht="14.4" x14ac:dyDescent="0.3">
      <c r="I616" s="7"/>
    </row>
    <row r="617" spans="9:9" ht="14.4" x14ac:dyDescent="0.3">
      <c r="I617" s="7"/>
    </row>
    <row r="618" spans="9:9" ht="14.4" x14ac:dyDescent="0.3">
      <c r="I618" s="7"/>
    </row>
    <row r="619" spans="9:9" ht="14.4" x14ac:dyDescent="0.3">
      <c r="I619" s="7"/>
    </row>
    <row r="620" spans="9:9" ht="14.4" x14ac:dyDescent="0.3">
      <c r="I620" s="7"/>
    </row>
    <row r="621" spans="9:9" ht="14.4" x14ac:dyDescent="0.3">
      <c r="I621" s="7"/>
    </row>
    <row r="622" spans="9:9" ht="14.4" x14ac:dyDescent="0.3">
      <c r="I622" s="7"/>
    </row>
    <row r="623" spans="9:9" ht="14.4" x14ac:dyDescent="0.3">
      <c r="I623" s="7"/>
    </row>
    <row r="624" spans="9:9" ht="14.4" x14ac:dyDescent="0.3">
      <c r="I624" s="7"/>
    </row>
    <row r="625" spans="9:9" ht="14.4" x14ac:dyDescent="0.3">
      <c r="I625" s="7"/>
    </row>
    <row r="626" spans="9:9" ht="14.4" x14ac:dyDescent="0.3">
      <c r="I626" s="7"/>
    </row>
    <row r="627" spans="9:9" ht="14.4" x14ac:dyDescent="0.3">
      <c r="I627" s="7"/>
    </row>
    <row r="628" spans="9:9" ht="14.4" x14ac:dyDescent="0.3">
      <c r="I628" s="7"/>
    </row>
    <row r="629" spans="9:9" ht="14.4" x14ac:dyDescent="0.3">
      <c r="I629" s="7"/>
    </row>
    <row r="630" spans="9:9" ht="14.4" x14ac:dyDescent="0.3">
      <c r="I630" s="7"/>
    </row>
    <row r="631" spans="9:9" ht="14.4" x14ac:dyDescent="0.3">
      <c r="I631" s="7"/>
    </row>
    <row r="632" spans="9:9" ht="14.4" x14ac:dyDescent="0.3">
      <c r="I632" s="7"/>
    </row>
    <row r="633" spans="9:9" ht="14.4" x14ac:dyDescent="0.3">
      <c r="I633" s="7"/>
    </row>
    <row r="634" spans="9:9" ht="14.4" x14ac:dyDescent="0.3">
      <c r="I634" s="7"/>
    </row>
    <row r="635" spans="9:9" ht="14.4" x14ac:dyDescent="0.3">
      <c r="I635" s="7"/>
    </row>
    <row r="636" spans="9:9" ht="14.4" x14ac:dyDescent="0.3">
      <c r="I636" s="7"/>
    </row>
    <row r="637" spans="9:9" ht="14.4" x14ac:dyDescent="0.3">
      <c r="I637" s="7"/>
    </row>
    <row r="638" spans="9:9" ht="14.4" x14ac:dyDescent="0.3">
      <c r="I638" s="7"/>
    </row>
    <row r="639" spans="9:9" ht="14.4" x14ac:dyDescent="0.3">
      <c r="I639" s="7"/>
    </row>
    <row r="640" spans="9:9" ht="14.4" x14ac:dyDescent="0.3">
      <c r="I640" s="7"/>
    </row>
    <row r="641" spans="9:9" ht="14.4" x14ac:dyDescent="0.3">
      <c r="I641" s="7"/>
    </row>
    <row r="642" spans="9:9" ht="14.4" x14ac:dyDescent="0.3">
      <c r="I642" s="7"/>
    </row>
    <row r="643" spans="9:9" ht="14.4" x14ac:dyDescent="0.3">
      <c r="I643" s="7"/>
    </row>
    <row r="644" spans="9:9" ht="14.4" x14ac:dyDescent="0.3">
      <c r="I644" s="7"/>
    </row>
    <row r="645" spans="9:9" ht="14.4" x14ac:dyDescent="0.3">
      <c r="I645" s="7"/>
    </row>
    <row r="646" spans="9:9" ht="14.4" x14ac:dyDescent="0.3">
      <c r="I646" s="7"/>
    </row>
    <row r="647" spans="9:9" ht="14.4" x14ac:dyDescent="0.3">
      <c r="I647" s="7"/>
    </row>
    <row r="648" spans="9:9" ht="14.4" x14ac:dyDescent="0.3">
      <c r="I648" s="7"/>
    </row>
    <row r="649" spans="9:9" ht="14.4" x14ac:dyDescent="0.3">
      <c r="I649" s="7"/>
    </row>
    <row r="650" spans="9:9" ht="14.4" x14ac:dyDescent="0.3">
      <c r="I650" s="7"/>
    </row>
    <row r="651" spans="9:9" ht="14.4" x14ac:dyDescent="0.3">
      <c r="I651" s="7"/>
    </row>
    <row r="652" spans="9:9" ht="14.4" x14ac:dyDescent="0.3">
      <c r="I652" s="7"/>
    </row>
    <row r="653" spans="9:9" ht="14.4" x14ac:dyDescent="0.3">
      <c r="I653" s="7"/>
    </row>
    <row r="654" spans="9:9" ht="14.4" x14ac:dyDescent="0.3">
      <c r="I654" s="7"/>
    </row>
    <row r="655" spans="9:9" ht="14.4" x14ac:dyDescent="0.3">
      <c r="I655" s="7"/>
    </row>
    <row r="656" spans="9:9" ht="14.4" x14ac:dyDescent="0.3">
      <c r="I656" s="7"/>
    </row>
    <row r="657" spans="9:9" ht="14.4" x14ac:dyDescent="0.3">
      <c r="I657" s="7"/>
    </row>
    <row r="658" spans="9:9" ht="14.4" x14ac:dyDescent="0.3">
      <c r="I658" s="7"/>
    </row>
    <row r="659" spans="9:9" ht="14.4" x14ac:dyDescent="0.3">
      <c r="I659" s="7"/>
    </row>
    <row r="660" spans="9:9" ht="14.4" x14ac:dyDescent="0.3">
      <c r="I660" s="7"/>
    </row>
    <row r="661" spans="9:9" ht="14.4" x14ac:dyDescent="0.3">
      <c r="I661" s="7"/>
    </row>
    <row r="662" spans="9:9" ht="14.4" x14ac:dyDescent="0.3">
      <c r="I662" s="7"/>
    </row>
    <row r="663" spans="9:9" ht="14.4" x14ac:dyDescent="0.3">
      <c r="I663" s="7"/>
    </row>
    <row r="664" spans="9:9" ht="14.4" x14ac:dyDescent="0.3">
      <c r="I664" s="7"/>
    </row>
    <row r="665" spans="9:9" ht="14.4" x14ac:dyDescent="0.3">
      <c r="I665" s="7"/>
    </row>
    <row r="666" spans="9:9" ht="14.4" x14ac:dyDescent="0.3">
      <c r="I666" s="7"/>
    </row>
    <row r="667" spans="9:9" ht="14.4" x14ac:dyDescent="0.3">
      <c r="I667" s="7"/>
    </row>
    <row r="668" spans="9:9" ht="14.4" x14ac:dyDescent="0.3">
      <c r="I668" s="7"/>
    </row>
    <row r="669" spans="9:9" ht="14.4" x14ac:dyDescent="0.3">
      <c r="I669" s="7"/>
    </row>
    <row r="670" spans="9:9" ht="14.4" x14ac:dyDescent="0.3">
      <c r="I670" s="7"/>
    </row>
    <row r="671" spans="9:9" ht="14.4" x14ac:dyDescent="0.3">
      <c r="I671" s="7"/>
    </row>
    <row r="672" spans="9:9" ht="14.4" x14ac:dyDescent="0.3">
      <c r="I672" s="7"/>
    </row>
    <row r="673" spans="9:9" ht="14.4" x14ac:dyDescent="0.3">
      <c r="I673" s="7"/>
    </row>
    <row r="674" spans="9:9" ht="14.4" x14ac:dyDescent="0.3">
      <c r="I674" s="7"/>
    </row>
    <row r="675" spans="9:9" ht="14.4" x14ac:dyDescent="0.3">
      <c r="I675" s="7"/>
    </row>
    <row r="676" spans="9:9" ht="14.4" x14ac:dyDescent="0.3">
      <c r="I676" s="7"/>
    </row>
    <row r="677" spans="9:9" ht="14.4" x14ac:dyDescent="0.3">
      <c r="I677" s="7"/>
    </row>
    <row r="678" spans="9:9" ht="14.4" x14ac:dyDescent="0.3">
      <c r="I678" s="7"/>
    </row>
    <row r="679" spans="9:9" ht="14.4" x14ac:dyDescent="0.3">
      <c r="I679" s="7"/>
    </row>
    <row r="680" spans="9:9" ht="14.4" x14ac:dyDescent="0.3">
      <c r="I680" s="7"/>
    </row>
    <row r="681" spans="9:9" ht="14.4" x14ac:dyDescent="0.3">
      <c r="I681" s="7"/>
    </row>
    <row r="682" spans="9:9" ht="14.4" x14ac:dyDescent="0.3">
      <c r="I682" s="7"/>
    </row>
    <row r="683" spans="9:9" ht="14.4" x14ac:dyDescent="0.3">
      <c r="I683" s="7"/>
    </row>
    <row r="684" spans="9:9" ht="14.4" x14ac:dyDescent="0.3">
      <c r="I684" s="7"/>
    </row>
    <row r="685" spans="9:9" ht="14.4" x14ac:dyDescent="0.3">
      <c r="I685" s="7"/>
    </row>
    <row r="686" spans="9:9" ht="14.4" x14ac:dyDescent="0.3">
      <c r="I686" s="7"/>
    </row>
    <row r="687" spans="9:9" ht="14.4" x14ac:dyDescent="0.3">
      <c r="I687" s="7"/>
    </row>
    <row r="688" spans="9:9" ht="14.4" x14ac:dyDescent="0.3">
      <c r="I688" s="7"/>
    </row>
    <row r="689" spans="9:9" ht="14.4" x14ac:dyDescent="0.3">
      <c r="I689" s="7"/>
    </row>
    <row r="690" spans="9:9" ht="14.4" x14ac:dyDescent="0.3">
      <c r="I690" s="7"/>
    </row>
    <row r="691" spans="9:9" ht="14.4" x14ac:dyDescent="0.3">
      <c r="I691" s="7"/>
    </row>
    <row r="692" spans="9:9" ht="14.4" x14ac:dyDescent="0.3">
      <c r="I692" s="7"/>
    </row>
    <row r="693" spans="9:9" ht="14.4" x14ac:dyDescent="0.3">
      <c r="I693" s="7"/>
    </row>
    <row r="694" spans="9:9" ht="14.4" x14ac:dyDescent="0.3">
      <c r="I694" s="7"/>
    </row>
    <row r="695" spans="9:9" ht="14.4" x14ac:dyDescent="0.3">
      <c r="I695" s="7"/>
    </row>
    <row r="696" spans="9:9" ht="14.4" x14ac:dyDescent="0.3">
      <c r="I696" s="7"/>
    </row>
    <row r="697" spans="9:9" ht="14.4" x14ac:dyDescent="0.3">
      <c r="I697" s="7"/>
    </row>
    <row r="698" spans="9:9" ht="14.4" x14ac:dyDescent="0.3">
      <c r="I698" s="7"/>
    </row>
    <row r="699" spans="9:9" ht="14.4" x14ac:dyDescent="0.3">
      <c r="I699" s="7"/>
    </row>
    <row r="700" spans="9:9" ht="14.4" x14ac:dyDescent="0.3">
      <c r="I700" s="7"/>
    </row>
    <row r="701" spans="9:9" ht="14.4" x14ac:dyDescent="0.3">
      <c r="I701" s="7"/>
    </row>
    <row r="702" spans="9:9" ht="14.4" x14ac:dyDescent="0.3">
      <c r="I702" s="7"/>
    </row>
    <row r="703" spans="9:9" ht="14.4" x14ac:dyDescent="0.3">
      <c r="I703" s="7"/>
    </row>
    <row r="704" spans="9:9" ht="14.4" x14ac:dyDescent="0.3">
      <c r="I704" s="7"/>
    </row>
    <row r="705" spans="9:9" ht="14.4" x14ac:dyDescent="0.3">
      <c r="I705" s="7"/>
    </row>
    <row r="706" spans="9:9" ht="14.4" x14ac:dyDescent="0.3">
      <c r="I706" s="7"/>
    </row>
    <row r="707" spans="9:9" ht="14.4" x14ac:dyDescent="0.3">
      <c r="I707" s="7"/>
    </row>
    <row r="708" spans="9:9" ht="14.4" x14ac:dyDescent="0.3">
      <c r="I708" s="7"/>
    </row>
    <row r="709" spans="9:9" ht="14.4" x14ac:dyDescent="0.3">
      <c r="I709" s="7"/>
    </row>
    <row r="710" spans="9:9" ht="14.4" x14ac:dyDescent="0.3">
      <c r="I710" s="7"/>
    </row>
    <row r="711" spans="9:9" ht="14.4" x14ac:dyDescent="0.3">
      <c r="I711" s="7"/>
    </row>
    <row r="712" spans="9:9" ht="14.4" x14ac:dyDescent="0.3">
      <c r="I712" s="7"/>
    </row>
    <row r="713" spans="9:9" ht="14.4" x14ac:dyDescent="0.3">
      <c r="I713" s="7"/>
    </row>
    <row r="714" spans="9:9" ht="14.4" x14ac:dyDescent="0.3">
      <c r="I714" s="7"/>
    </row>
    <row r="715" spans="9:9" ht="14.4" x14ac:dyDescent="0.3">
      <c r="I715" s="7"/>
    </row>
    <row r="716" spans="9:9" ht="14.4" x14ac:dyDescent="0.3">
      <c r="I716" s="7"/>
    </row>
    <row r="717" spans="9:9" ht="14.4" x14ac:dyDescent="0.3">
      <c r="I717" s="7"/>
    </row>
    <row r="718" spans="9:9" ht="14.4" x14ac:dyDescent="0.3">
      <c r="I718" s="7"/>
    </row>
    <row r="719" spans="9:9" ht="14.4" x14ac:dyDescent="0.3">
      <c r="I719" s="7"/>
    </row>
    <row r="720" spans="9:9" ht="14.4" x14ac:dyDescent="0.3">
      <c r="I720" s="7"/>
    </row>
    <row r="721" spans="9:9" ht="14.4" x14ac:dyDescent="0.3">
      <c r="I721" s="7"/>
    </row>
    <row r="722" spans="9:9" ht="14.4" x14ac:dyDescent="0.3">
      <c r="I722" s="7"/>
    </row>
    <row r="723" spans="9:9" ht="14.4" x14ac:dyDescent="0.3">
      <c r="I723" s="7"/>
    </row>
    <row r="724" spans="9:9" ht="14.4" x14ac:dyDescent="0.3">
      <c r="I724" s="7"/>
    </row>
    <row r="725" spans="9:9" ht="14.4" x14ac:dyDescent="0.3">
      <c r="I725" s="7"/>
    </row>
    <row r="726" spans="9:9" ht="14.4" x14ac:dyDescent="0.3">
      <c r="I726" s="7"/>
    </row>
    <row r="727" spans="9:9" ht="14.4" x14ac:dyDescent="0.3">
      <c r="I727" s="7"/>
    </row>
    <row r="728" spans="9:9" ht="14.4" x14ac:dyDescent="0.3">
      <c r="I728" s="7"/>
    </row>
    <row r="729" spans="9:9" ht="14.4" x14ac:dyDescent="0.3">
      <c r="I729" s="7"/>
    </row>
    <row r="730" spans="9:9" ht="14.4" x14ac:dyDescent="0.3">
      <c r="I730" s="7"/>
    </row>
    <row r="731" spans="9:9" ht="14.4" x14ac:dyDescent="0.3">
      <c r="I731" s="7"/>
    </row>
    <row r="732" spans="9:9" ht="14.4" x14ac:dyDescent="0.3">
      <c r="I732" s="7"/>
    </row>
    <row r="733" spans="9:9" ht="14.4" x14ac:dyDescent="0.3">
      <c r="I733" s="7"/>
    </row>
    <row r="734" spans="9:9" ht="14.4" x14ac:dyDescent="0.3">
      <c r="I734" s="7"/>
    </row>
    <row r="735" spans="9:9" ht="14.4" x14ac:dyDescent="0.3">
      <c r="I735" s="7"/>
    </row>
    <row r="736" spans="9:9" ht="14.4" x14ac:dyDescent="0.3">
      <c r="I736" s="7"/>
    </row>
    <row r="737" spans="9:9" ht="14.4" x14ac:dyDescent="0.3">
      <c r="I737" s="7"/>
    </row>
    <row r="738" spans="9:9" ht="14.4" x14ac:dyDescent="0.3">
      <c r="I738" s="7"/>
    </row>
    <row r="739" spans="9:9" ht="14.4" x14ac:dyDescent="0.3">
      <c r="I739" s="7"/>
    </row>
    <row r="740" spans="9:9" ht="14.4" x14ac:dyDescent="0.3">
      <c r="I740" s="7"/>
    </row>
    <row r="741" spans="9:9" ht="14.4" x14ac:dyDescent="0.3">
      <c r="I741" s="7"/>
    </row>
    <row r="742" spans="9:9" ht="14.4" x14ac:dyDescent="0.3">
      <c r="I742" s="7"/>
    </row>
    <row r="743" spans="9:9" ht="14.4" x14ac:dyDescent="0.3">
      <c r="I743" s="7"/>
    </row>
    <row r="744" spans="9:9" ht="14.4" x14ac:dyDescent="0.3">
      <c r="I744" s="7"/>
    </row>
    <row r="745" spans="9:9" ht="14.4" x14ac:dyDescent="0.3">
      <c r="I745" s="7"/>
    </row>
    <row r="746" spans="9:9" ht="14.4" x14ac:dyDescent="0.3">
      <c r="I746" s="7"/>
    </row>
    <row r="747" spans="9:9" ht="14.4" x14ac:dyDescent="0.3">
      <c r="I747" s="7"/>
    </row>
    <row r="748" spans="9:9" ht="14.4" x14ac:dyDescent="0.3">
      <c r="I748" s="7"/>
    </row>
    <row r="749" spans="9:9" ht="14.4" x14ac:dyDescent="0.3">
      <c r="I749" s="7"/>
    </row>
    <row r="750" spans="9:9" ht="14.4" x14ac:dyDescent="0.3">
      <c r="I750" s="7"/>
    </row>
    <row r="751" spans="9:9" ht="14.4" x14ac:dyDescent="0.3">
      <c r="I751" s="7"/>
    </row>
    <row r="752" spans="9:9" ht="14.4" x14ac:dyDescent="0.3">
      <c r="I752" s="7"/>
    </row>
    <row r="753" spans="9:9" ht="14.4" x14ac:dyDescent="0.3">
      <c r="I753" s="7"/>
    </row>
    <row r="754" spans="9:9" ht="14.4" x14ac:dyDescent="0.3">
      <c r="I754" s="7"/>
    </row>
    <row r="755" spans="9:9" ht="14.4" x14ac:dyDescent="0.3">
      <c r="I755" s="7"/>
    </row>
    <row r="756" spans="9:9" ht="14.4" x14ac:dyDescent="0.3">
      <c r="I756" s="7"/>
    </row>
    <row r="757" spans="9:9" ht="14.4" x14ac:dyDescent="0.3">
      <c r="I757" s="7"/>
    </row>
    <row r="758" spans="9:9" ht="14.4" x14ac:dyDescent="0.3">
      <c r="I758" s="7"/>
    </row>
    <row r="759" spans="9:9" ht="14.4" x14ac:dyDescent="0.3">
      <c r="I759" s="7"/>
    </row>
    <row r="760" spans="9:9" ht="14.4" x14ac:dyDescent="0.3">
      <c r="I760" s="7"/>
    </row>
    <row r="761" spans="9:9" ht="14.4" x14ac:dyDescent="0.3">
      <c r="I761" s="7"/>
    </row>
    <row r="762" spans="9:9" ht="14.4" x14ac:dyDescent="0.3">
      <c r="I762" s="7"/>
    </row>
    <row r="763" spans="9:9" ht="14.4" x14ac:dyDescent="0.3">
      <c r="I763" s="7"/>
    </row>
    <row r="764" spans="9:9" ht="14.4" x14ac:dyDescent="0.3">
      <c r="I764" s="7"/>
    </row>
    <row r="765" spans="9:9" ht="14.4" x14ac:dyDescent="0.3">
      <c r="I765" s="7"/>
    </row>
    <row r="766" spans="9:9" ht="14.4" x14ac:dyDescent="0.3">
      <c r="I766" s="7"/>
    </row>
    <row r="767" spans="9:9" ht="14.4" x14ac:dyDescent="0.3">
      <c r="I767" s="7"/>
    </row>
    <row r="768" spans="9:9" ht="14.4" x14ac:dyDescent="0.3">
      <c r="I768" s="7"/>
    </row>
    <row r="769" spans="9:9" ht="14.4" x14ac:dyDescent="0.3">
      <c r="I769" s="7"/>
    </row>
    <row r="770" spans="9:9" ht="14.4" x14ac:dyDescent="0.3">
      <c r="I770" s="7"/>
    </row>
    <row r="771" spans="9:9" ht="14.4" x14ac:dyDescent="0.3">
      <c r="I771" s="7"/>
    </row>
    <row r="772" spans="9:9" ht="14.4" x14ac:dyDescent="0.3">
      <c r="I772" s="7"/>
    </row>
    <row r="773" spans="9:9" ht="14.4" x14ac:dyDescent="0.3">
      <c r="I773" s="7"/>
    </row>
    <row r="774" spans="9:9" ht="14.4" x14ac:dyDescent="0.3">
      <c r="I774" s="7"/>
    </row>
    <row r="775" spans="9:9" ht="14.4" x14ac:dyDescent="0.3">
      <c r="I775" s="7"/>
    </row>
    <row r="776" spans="9:9" ht="14.4" x14ac:dyDescent="0.3">
      <c r="I776" s="7"/>
    </row>
    <row r="777" spans="9:9" ht="14.4" x14ac:dyDescent="0.3">
      <c r="I777" s="7"/>
    </row>
    <row r="778" spans="9:9" ht="14.4" x14ac:dyDescent="0.3">
      <c r="I778" s="7"/>
    </row>
    <row r="779" spans="9:9" ht="14.4" x14ac:dyDescent="0.3">
      <c r="I779" s="7"/>
    </row>
    <row r="780" spans="9:9" ht="14.4" x14ac:dyDescent="0.3">
      <c r="I780" s="7"/>
    </row>
    <row r="781" spans="9:9" ht="14.4" x14ac:dyDescent="0.3">
      <c r="I781" s="7"/>
    </row>
    <row r="782" spans="9:9" ht="14.4" x14ac:dyDescent="0.3">
      <c r="I782" s="7"/>
    </row>
    <row r="783" spans="9:9" ht="14.4" x14ac:dyDescent="0.3">
      <c r="I783" s="7"/>
    </row>
    <row r="784" spans="9:9" ht="14.4" x14ac:dyDescent="0.3">
      <c r="I784" s="7"/>
    </row>
    <row r="785" spans="9:9" ht="14.4" x14ac:dyDescent="0.3">
      <c r="I785" s="7"/>
    </row>
    <row r="786" spans="9:9" ht="14.4" x14ac:dyDescent="0.3">
      <c r="I786" s="7"/>
    </row>
    <row r="787" spans="9:9" ht="14.4" x14ac:dyDescent="0.3">
      <c r="I787" s="7"/>
    </row>
    <row r="788" spans="9:9" ht="14.4" x14ac:dyDescent="0.3">
      <c r="I788" s="7"/>
    </row>
    <row r="789" spans="9:9" ht="14.4" x14ac:dyDescent="0.3">
      <c r="I789" s="7"/>
    </row>
    <row r="790" spans="9:9" ht="14.4" x14ac:dyDescent="0.3">
      <c r="I790" s="7"/>
    </row>
    <row r="791" spans="9:9" ht="14.4" x14ac:dyDescent="0.3">
      <c r="I791" s="7"/>
    </row>
    <row r="792" spans="9:9" ht="14.4" x14ac:dyDescent="0.3">
      <c r="I792" s="7"/>
    </row>
    <row r="793" spans="9:9" ht="14.4" x14ac:dyDescent="0.3">
      <c r="I793" s="7"/>
    </row>
    <row r="794" spans="9:9" ht="14.4" x14ac:dyDescent="0.3">
      <c r="I794" s="7"/>
    </row>
    <row r="795" spans="9:9" ht="14.4" x14ac:dyDescent="0.3">
      <c r="I795" s="7"/>
    </row>
    <row r="796" spans="9:9" ht="14.4" x14ac:dyDescent="0.3">
      <c r="I796" s="7"/>
    </row>
    <row r="797" spans="9:9" ht="14.4" x14ac:dyDescent="0.3">
      <c r="I797" s="7"/>
    </row>
    <row r="798" spans="9:9" ht="14.4" x14ac:dyDescent="0.3">
      <c r="I798" s="7"/>
    </row>
    <row r="799" spans="9:9" ht="14.4" x14ac:dyDescent="0.3">
      <c r="I799" s="7"/>
    </row>
    <row r="800" spans="9:9" ht="14.4" x14ac:dyDescent="0.3">
      <c r="I800" s="7"/>
    </row>
    <row r="801" spans="9:9" ht="14.4" x14ac:dyDescent="0.3">
      <c r="I801" s="7"/>
    </row>
    <row r="802" spans="9:9" ht="14.4" x14ac:dyDescent="0.3">
      <c r="I802" s="7"/>
    </row>
    <row r="803" spans="9:9" ht="14.4" x14ac:dyDescent="0.3">
      <c r="I803" s="7"/>
    </row>
    <row r="804" spans="9:9" ht="14.4" x14ac:dyDescent="0.3">
      <c r="I804" s="7"/>
    </row>
    <row r="805" spans="9:9" ht="14.4" x14ac:dyDescent="0.3">
      <c r="I805" s="7"/>
    </row>
    <row r="806" spans="9:9" ht="14.4" x14ac:dyDescent="0.3">
      <c r="I806" s="7"/>
    </row>
    <row r="807" spans="9:9" ht="14.4" x14ac:dyDescent="0.3">
      <c r="I807" s="7"/>
    </row>
    <row r="808" spans="9:9" ht="14.4" x14ac:dyDescent="0.3">
      <c r="I808" s="7"/>
    </row>
    <row r="809" spans="9:9" ht="14.4" x14ac:dyDescent="0.3">
      <c r="I809" s="7"/>
    </row>
    <row r="810" spans="9:9" ht="14.4" x14ac:dyDescent="0.3">
      <c r="I810" s="7"/>
    </row>
    <row r="811" spans="9:9" ht="14.4" x14ac:dyDescent="0.3">
      <c r="I811" s="7"/>
    </row>
    <row r="812" spans="9:9" ht="14.4" x14ac:dyDescent="0.3">
      <c r="I812" s="7"/>
    </row>
    <row r="813" spans="9:9" ht="14.4" x14ac:dyDescent="0.3">
      <c r="I813" s="7"/>
    </row>
    <row r="814" spans="9:9" ht="14.4" x14ac:dyDescent="0.3">
      <c r="I814" s="7"/>
    </row>
    <row r="815" spans="9:9" ht="14.4" x14ac:dyDescent="0.3">
      <c r="I815" s="7"/>
    </row>
    <row r="816" spans="9:9" ht="14.4" x14ac:dyDescent="0.3">
      <c r="I816" s="7"/>
    </row>
    <row r="817" spans="9:9" ht="14.4" x14ac:dyDescent="0.3">
      <c r="I817" s="7"/>
    </row>
    <row r="818" spans="9:9" ht="14.4" x14ac:dyDescent="0.3">
      <c r="I818" s="7"/>
    </row>
    <row r="819" spans="9:9" ht="14.4" x14ac:dyDescent="0.3">
      <c r="I819" s="7"/>
    </row>
    <row r="820" spans="9:9" ht="14.4" x14ac:dyDescent="0.3">
      <c r="I820" s="7"/>
    </row>
    <row r="821" spans="9:9" ht="14.4" x14ac:dyDescent="0.3">
      <c r="I821" s="7"/>
    </row>
    <row r="822" spans="9:9" ht="14.4" x14ac:dyDescent="0.3">
      <c r="I822" s="7"/>
    </row>
    <row r="823" spans="9:9" ht="14.4" x14ac:dyDescent="0.3">
      <c r="I823" s="7"/>
    </row>
    <row r="824" spans="9:9" ht="14.4" x14ac:dyDescent="0.3">
      <c r="I824" s="7"/>
    </row>
    <row r="825" spans="9:9" ht="14.4" x14ac:dyDescent="0.3">
      <c r="I825" s="7"/>
    </row>
    <row r="826" spans="9:9" ht="14.4" x14ac:dyDescent="0.3">
      <c r="I826" s="7"/>
    </row>
    <row r="827" spans="9:9" ht="14.4" x14ac:dyDescent="0.3">
      <c r="I827" s="7"/>
    </row>
    <row r="828" spans="9:9" ht="14.4" x14ac:dyDescent="0.3">
      <c r="I828" s="7"/>
    </row>
    <row r="829" spans="9:9" ht="14.4" x14ac:dyDescent="0.3">
      <c r="I829" s="7"/>
    </row>
    <row r="830" spans="9:9" ht="14.4" x14ac:dyDescent="0.3">
      <c r="I830" s="7"/>
    </row>
    <row r="831" spans="9:9" ht="14.4" x14ac:dyDescent="0.3">
      <c r="I831" s="7"/>
    </row>
    <row r="832" spans="9:9" ht="14.4" x14ac:dyDescent="0.3">
      <c r="I832" s="7"/>
    </row>
    <row r="833" spans="9:9" ht="14.4" x14ac:dyDescent="0.3">
      <c r="I833" s="7"/>
    </row>
    <row r="834" spans="9:9" ht="14.4" x14ac:dyDescent="0.3">
      <c r="I834" s="7"/>
    </row>
    <row r="835" spans="9:9" ht="14.4" x14ac:dyDescent="0.3">
      <c r="I835" s="7"/>
    </row>
    <row r="836" spans="9:9" ht="14.4" x14ac:dyDescent="0.3">
      <c r="I836" s="7"/>
    </row>
    <row r="837" spans="9:9" ht="14.4" x14ac:dyDescent="0.3">
      <c r="I837" s="7"/>
    </row>
    <row r="838" spans="9:9" ht="14.4" x14ac:dyDescent="0.3">
      <c r="I838" s="7"/>
    </row>
    <row r="839" spans="9:9" ht="14.4" x14ac:dyDescent="0.3">
      <c r="I839" s="7"/>
    </row>
    <row r="840" spans="9:9" ht="14.4" x14ac:dyDescent="0.3">
      <c r="I840" s="7"/>
    </row>
    <row r="841" spans="9:9" ht="14.4" x14ac:dyDescent="0.3">
      <c r="I841" s="7"/>
    </row>
    <row r="842" spans="9:9" ht="14.4" x14ac:dyDescent="0.3">
      <c r="I842" s="7"/>
    </row>
    <row r="843" spans="9:9" ht="14.4" x14ac:dyDescent="0.3">
      <c r="I843" s="7"/>
    </row>
    <row r="844" spans="9:9" ht="14.4" x14ac:dyDescent="0.3">
      <c r="I844" s="7"/>
    </row>
    <row r="845" spans="9:9" ht="14.4" x14ac:dyDescent="0.3">
      <c r="I845" s="7"/>
    </row>
    <row r="846" spans="9:9" ht="14.4" x14ac:dyDescent="0.3">
      <c r="I846" s="7"/>
    </row>
    <row r="847" spans="9:9" ht="14.4" x14ac:dyDescent="0.3">
      <c r="I847" s="7"/>
    </row>
    <row r="848" spans="9:9" ht="14.4" x14ac:dyDescent="0.3">
      <c r="I848" s="7"/>
    </row>
    <row r="849" spans="9:9" ht="14.4" x14ac:dyDescent="0.3">
      <c r="I849" s="7"/>
    </row>
    <row r="850" spans="9:9" ht="14.4" x14ac:dyDescent="0.3">
      <c r="I850" s="7"/>
    </row>
    <row r="851" spans="9:9" ht="14.4" x14ac:dyDescent="0.3">
      <c r="I851" s="7"/>
    </row>
    <row r="852" spans="9:9" ht="14.4" x14ac:dyDescent="0.3">
      <c r="I852" s="7"/>
    </row>
    <row r="853" spans="9:9" ht="14.4" x14ac:dyDescent="0.3">
      <c r="I853" s="7"/>
    </row>
    <row r="854" spans="9:9" ht="14.4" x14ac:dyDescent="0.3">
      <c r="I854" s="7"/>
    </row>
    <row r="855" spans="9:9" ht="14.4" x14ac:dyDescent="0.3">
      <c r="I855" s="7"/>
    </row>
    <row r="856" spans="9:9" ht="14.4" x14ac:dyDescent="0.3">
      <c r="I856" s="7"/>
    </row>
    <row r="857" spans="9:9" ht="14.4" x14ac:dyDescent="0.3">
      <c r="I857" s="7"/>
    </row>
    <row r="858" spans="9:9" ht="14.4" x14ac:dyDescent="0.3">
      <c r="I858" s="7"/>
    </row>
    <row r="859" spans="9:9" ht="14.4" x14ac:dyDescent="0.3">
      <c r="I859" s="7"/>
    </row>
    <row r="860" spans="9:9" ht="14.4" x14ac:dyDescent="0.3">
      <c r="I860" s="7"/>
    </row>
    <row r="861" spans="9:9" ht="14.4" x14ac:dyDescent="0.3">
      <c r="I861" s="7"/>
    </row>
    <row r="862" spans="9:9" ht="14.4" x14ac:dyDescent="0.3">
      <c r="I862" s="7"/>
    </row>
    <row r="863" spans="9:9" ht="14.4" x14ac:dyDescent="0.3">
      <c r="I863" s="7"/>
    </row>
    <row r="864" spans="9:9" ht="14.4" x14ac:dyDescent="0.3">
      <c r="I864" s="7"/>
    </row>
    <row r="865" spans="9:9" ht="14.4" x14ac:dyDescent="0.3">
      <c r="I865" s="7"/>
    </row>
    <row r="866" spans="9:9" ht="14.4" x14ac:dyDescent="0.3">
      <c r="I866" s="7"/>
    </row>
    <row r="867" spans="9:9" ht="14.4" x14ac:dyDescent="0.3">
      <c r="I867" s="7"/>
    </row>
    <row r="868" spans="9:9" ht="14.4" x14ac:dyDescent="0.3">
      <c r="I868" s="7"/>
    </row>
    <row r="869" spans="9:9" ht="14.4" x14ac:dyDescent="0.3">
      <c r="I869" s="7"/>
    </row>
    <row r="870" spans="9:9" ht="14.4" x14ac:dyDescent="0.3">
      <c r="I870" s="7"/>
    </row>
    <row r="871" spans="9:9" ht="14.4" x14ac:dyDescent="0.3">
      <c r="I871" s="7"/>
    </row>
    <row r="872" spans="9:9" ht="14.4" x14ac:dyDescent="0.3">
      <c r="I872" s="7"/>
    </row>
    <row r="873" spans="9:9" ht="14.4" x14ac:dyDescent="0.3">
      <c r="I873" s="7"/>
    </row>
    <row r="874" spans="9:9" ht="14.4" x14ac:dyDescent="0.3">
      <c r="I874" s="7"/>
    </row>
    <row r="875" spans="9:9" ht="14.4" x14ac:dyDescent="0.3">
      <c r="I875" s="7"/>
    </row>
    <row r="876" spans="9:9" ht="14.4" x14ac:dyDescent="0.3">
      <c r="I876" s="7"/>
    </row>
    <row r="877" spans="9:9" ht="14.4" x14ac:dyDescent="0.3">
      <c r="I877" s="7"/>
    </row>
    <row r="878" spans="9:9" ht="14.4" x14ac:dyDescent="0.3">
      <c r="I878" s="7"/>
    </row>
    <row r="879" spans="9:9" ht="14.4" x14ac:dyDescent="0.3">
      <c r="I879" s="7"/>
    </row>
    <row r="880" spans="9:9" ht="14.4" x14ac:dyDescent="0.3">
      <c r="I880" s="7"/>
    </row>
    <row r="881" spans="9:9" ht="14.4" x14ac:dyDescent="0.3">
      <c r="I881" s="7"/>
    </row>
    <row r="882" spans="9:9" ht="14.4" x14ac:dyDescent="0.3">
      <c r="I882" s="7"/>
    </row>
    <row r="883" spans="9:9" ht="14.4" x14ac:dyDescent="0.3">
      <c r="I883" s="7"/>
    </row>
    <row r="884" spans="9:9" ht="14.4" x14ac:dyDescent="0.3">
      <c r="I884" s="7"/>
    </row>
    <row r="885" spans="9:9" ht="14.4" x14ac:dyDescent="0.3">
      <c r="I885" s="7"/>
    </row>
    <row r="886" spans="9:9" ht="14.4" x14ac:dyDescent="0.3">
      <c r="I886" s="7"/>
    </row>
    <row r="887" spans="9:9" ht="14.4" x14ac:dyDescent="0.3">
      <c r="I887" s="7"/>
    </row>
    <row r="888" spans="9:9" ht="14.4" x14ac:dyDescent="0.3">
      <c r="I888" s="7"/>
    </row>
    <row r="889" spans="9:9" ht="14.4" x14ac:dyDescent="0.3">
      <c r="I889" s="7"/>
    </row>
    <row r="890" spans="9:9" ht="14.4" x14ac:dyDescent="0.3">
      <c r="I890" s="7"/>
    </row>
    <row r="891" spans="9:9" ht="14.4" x14ac:dyDescent="0.3">
      <c r="I891" s="7"/>
    </row>
    <row r="892" spans="9:9" ht="14.4" x14ac:dyDescent="0.3">
      <c r="I892" s="7"/>
    </row>
    <row r="893" spans="9:9" ht="14.4" x14ac:dyDescent="0.3">
      <c r="I893" s="7"/>
    </row>
    <row r="894" spans="9:9" ht="14.4" x14ac:dyDescent="0.3">
      <c r="I894" s="7"/>
    </row>
    <row r="895" spans="9:9" ht="14.4" x14ac:dyDescent="0.3">
      <c r="I895" s="7"/>
    </row>
    <row r="896" spans="9:9" ht="14.4" x14ac:dyDescent="0.3">
      <c r="I896" s="7"/>
    </row>
    <row r="897" spans="9:9" ht="14.4" x14ac:dyDescent="0.3">
      <c r="I897" s="7"/>
    </row>
    <row r="898" spans="9:9" ht="14.4" x14ac:dyDescent="0.3">
      <c r="I898" s="7"/>
    </row>
    <row r="899" spans="9:9" ht="14.4" x14ac:dyDescent="0.3">
      <c r="I899" s="7"/>
    </row>
    <row r="900" spans="9:9" ht="14.4" x14ac:dyDescent="0.3">
      <c r="I900" s="7"/>
    </row>
    <row r="901" spans="9:9" ht="14.4" x14ac:dyDescent="0.3">
      <c r="I901" s="7"/>
    </row>
    <row r="902" spans="9:9" ht="14.4" x14ac:dyDescent="0.3">
      <c r="I902" s="7"/>
    </row>
    <row r="903" spans="9:9" ht="14.4" x14ac:dyDescent="0.3">
      <c r="I903" s="7"/>
    </row>
    <row r="904" spans="9:9" ht="14.4" x14ac:dyDescent="0.3">
      <c r="I904" s="7"/>
    </row>
    <row r="905" spans="9:9" ht="14.4" x14ac:dyDescent="0.3">
      <c r="I905" s="7"/>
    </row>
    <row r="906" spans="9:9" ht="14.4" x14ac:dyDescent="0.3">
      <c r="I906" s="7"/>
    </row>
    <row r="907" spans="9:9" ht="14.4" x14ac:dyDescent="0.3">
      <c r="I907" s="7"/>
    </row>
    <row r="908" spans="9:9" ht="14.4" x14ac:dyDescent="0.3">
      <c r="I908" s="7"/>
    </row>
    <row r="909" spans="9:9" ht="14.4" x14ac:dyDescent="0.3">
      <c r="I909" s="7"/>
    </row>
    <row r="910" spans="9:9" ht="14.4" x14ac:dyDescent="0.3">
      <c r="I910" s="7"/>
    </row>
    <row r="911" spans="9:9" ht="14.4" x14ac:dyDescent="0.3">
      <c r="I911" s="7"/>
    </row>
    <row r="912" spans="9:9" ht="14.4" x14ac:dyDescent="0.3">
      <c r="I912" s="7"/>
    </row>
    <row r="913" spans="9:9" ht="14.4" x14ac:dyDescent="0.3">
      <c r="I913" s="7"/>
    </row>
    <row r="914" spans="9:9" ht="14.4" x14ac:dyDescent="0.3">
      <c r="I914" s="7"/>
    </row>
    <row r="915" spans="9:9" ht="14.4" x14ac:dyDescent="0.3">
      <c r="I915" s="7"/>
    </row>
    <row r="916" spans="9:9" ht="14.4" x14ac:dyDescent="0.3">
      <c r="I916" s="7"/>
    </row>
    <row r="917" spans="9:9" ht="14.4" x14ac:dyDescent="0.3">
      <c r="I917" s="7"/>
    </row>
    <row r="918" spans="9:9" ht="14.4" x14ac:dyDescent="0.3">
      <c r="I918" s="7"/>
    </row>
    <row r="919" spans="9:9" ht="14.4" x14ac:dyDescent="0.3">
      <c r="I919" s="7"/>
    </row>
    <row r="920" spans="9:9" ht="14.4" x14ac:dyDescent="0.3">
      <c r="I920" s="7"/>
    </row>
    <row r="921" spans="9:9" ht="14.4" x14ac:dyDescent="0.3">
      <c r="I921" s="7"/>
    </row>
    <row r="922" spans="9:9" ht="14.4" x14ac:dyDescent="0.3">
      <c r="I922" s="7"/>
    </row>
    <row r="923" spans="9:9" ht="14.4" x14ac:dyDescent="0.3">
      <c r="I923" s="7"/>
    </row>
    <row r="924" spans="9:9" ht="14.4" x14ac:dyDescent="0.3">
      <c r="I924" s="7"/>
    </row>
    <row r="925" spans="9:9" ht="14.4" x14ac:dyDescent="0.3">
      <c r="I925" s="7"/>
    </row>
    <row r="926" spans="9:9" ht="14.4" x14ac:dyDescent="0.3">
      <c r="I926" s="7"/>
    </row>
    <row r="927" spans="9:9" ht="14.4" x14ac:dyDescent="0.3">
      <c r="I927" s="7"/>
    </row>
    <row r="928" spans="9:9" ht="14.4" x14ac:dyDescent="0.3">
      <c r="I928" s="7"/>
    </row>
    <row r="929" spans="9:9" ht="14.4" x14ac:dyDescent="0.3">
      <c r="I929" s="7"/>
    </row>
    <row r="930" spans="9:9" ht="14.4" x14ac:dyDescent="0.3">
      <c r="I930" s="7"/>
    </row>
    <row r="931" spans="9:9" ht="14.4" x14ac:dyDescent="0.3">
      <c r="I931" s="7"/>
    </row>
    <row r="932" spans="9:9" ht="14.4" x14ac:dyDescent="0.3">
      <c r="I932" s="7"/>
    </row>
    <row r="933" spans="9:9" ht="14.4" x14ac:dyDescent="0.3">
      <c r="I933" s="7"/>
    </row>
    <row r="934" spans="9:9" ht="14.4" x14ac:dyDescent="0.3">
      <c r="I934" s="7"/>
    </row>
    <row r="935" spans="9:9" ht="14.4" x14ac:dyDescent="0.3">
      <c r="I935" s="7"/>
    </row>
    <row r="936" spans="9:9" ht="14.4" x14ac:dyDescent="0.3">
      <c r="I936" s="7"/>
    </row>
    <row r="937" spans="9:9" ht="14.4" x14ac:dyDescent="0.3">
      <c r="I937" s="7"/>
    </row>
    <row r="938" spans="9:9" ht="14.4" x14ac:dyDescent="0.3">
      <c r="I938" s="7"/>
    </row>
    <row r="939" spans="9:9" ht="14.4" x14ac:dyDescent="0.3">
      <c r="I939" s="7"/>
    </row>
    <row r="940" spans="9:9" ht="14.4" x14ac:dyDescent="0.3">
      <c r="I940" s="7"/>
    </row>
    <row r="941" spans="9:9" ht="14.4" x14ac:dyDescent="0.3">
      <c r="I941" s="7"/>
    </row>
    <row r="942" spans="9:9" ht="14.4" x14ac:dyDescent="0.3">
      <c r="I942" s="7"/>
    </row>
    <row r="943" spans="9:9" ht="14.4" x14ac:dyDescent="0.3">
      <c r="I943" s="7"/>
    </row>
    <row r="944" spans="9:9" ht="14.4" x14ac:dyDescent="0.3">
      <c r="I944" s="7"/>
    </row>
    <row r="945" spans="9:9" ht="14.4" x14ac:dyDescent="0.3">
      <c r="I945" s="7"/>
    </row>
    <row r="946" spans="9:9" ht="14.4" x14ac:dyDescent="0.3">
      <c r="I946" s="7"/>
    </row>
    <row r="947" spans="9:9" ht="14.4" x14ac:dyDescent="0.3">
      <c r="I947" s="7"/>
    </row>
    <row r="948" spans="9:9" ht="14.4" x14ac:dyDescent="0.3">
      <c r="I948" s="7"/>
    </row>
    <row r="949" spans="9:9" ht="14.4" x14ac:dyDescent="0.3">
      <c r="I949" s="7"/>
    </row>
    <row r="950" spans="9:9" ht="14.4" x14ac:dyDescent="0.3">
      <c r="I950" s="7"/>
    </row>
    <row r="951" spans="9:9" ht="14.4" x14ac:dyDescent="0.3">
      <c r="I951" s="7"/>
    </row>
    <row r="952" spans="9:9" ht="14.4" x14ac:dyDescent="0.3">
      <c r="I952" s="7"/>
    </row>
    <row r="953" spans="9:9" ht="14.4" x14ac:dyDescent="0.3">
      <c r="I953" s="7"/>
    </row>
    <row r="954" spans="9:9" ht="14.4" x14ac:dyDescent="0.3">
      <c r="I954" s="7"/>
    </row>
    <row r="955" spans="9:9" ht="14.4" x14ac:dyDescent="0.3">
      <c r="I955" s="7"/>
    </row>
    <row r="956" spans="9:9" ht="14.4" x14ac:dyDescent="0.3">
      <c r="I956" s="7"/>
    </row>
    <row r="957" spans="9:9" ht="14.4" x14ac:dyDescent="0.3">
      <c r="I957" s="7"/>
    </row>
    <row r="958" spans="9:9" ht="14.4" x14ac:dyDescent="0.3">
      <c r="I958" s="7"/>
    </row>
    <row r="959" spans="9:9" ht="14.4" x14ac:dyDescent="0.3">
      <c r="I959" s="7"/>
    </row>
    <row r="960" spans="9:9" ht="14.4" x14ac:dyDescent="0.3">
      <c r="I960" s="7"/>
    </row>
    <row r="961" spans="9:9" ht="14.4" x14ac:dyDescent="0.3">
      <c r="I961" s="7"/>
    </row>
    <row r="962" spans="9:9" ht="14.4" x14ac:dyDescent="0.3">
      <c r="I962" s="7"/>
    </row>
    <row r="963" spans="9:9" ht="14.4" x14ac:dyDescent="0.3">
      <c r="I963" s="7"/>
    </row>
    <row r="964" spans="9:9" ht="14.4" x14ac:dyDescent="0.3">
      <c r="I964" s="7"/>
    </row>
    <row r="965" spans="9:9" ht="14.4" x14ac:dyDescent="0.3">
      <c r="I965" s="7"/>
    </row>
    <row r="966" spans="9:9" ht="14.4" x14ac:dyDescent="0.3">
      <c r="I966" s="7"/>
    </row>
    <row r="967" spans="9:9" ht="14.4" x14ac:dyDescent="0.3">
      <c r="I967" s="7"/>
    </row>
    <row r="968" spans="9:9" ht="14.4" x14ac:dyDescent="0.3">
      <c r="I968" s="7"/>
    </row>
    <row r="969" spans="9:9" ht="14.4" x14ac:dyDescent="0.3">
      <c r="I969" s="7"/>
    </row>
    <row r="970" spans="9:9" ht="14.4" x14ac:dyDescent="0.3">
      <c r="I970" s="7"/>
    </row>
    <row r="971" spans="9:9" ht="14.4" x14ac:dyDescent="0.3">
      <c r="I971" s="7"/>
    </row>
    <row r="972" spans="9:9" ht="14.4" x14ac:dyDescent="0.3">
      <c r="I972" s="7"/>
    </row>
    <row r="973" spans="9:9" ht="14.4" x14ac:dyDescent="0.3">
      <c r="I973" s="7"/>
    </row>
    <row r="974" spans="9:9" ht="14.4" x14ac:dyDescent="0.3">
      <c r="I974" s="7"/>
    </row>
    <row r="975" spans="9:9" ht="14.4" x14ac:dyDescent="0.3">
      <c r="I975" s="7"/>
    </row>
    <row r="976" spans="9:9" ht="14.4" x14ac:dyDescent="0.3">
      <c r="I976" s="7"/>
    </row>
    <row r="977" spans="9:9" ht="14.4" x14ac:dyDescent="0.3">
      <c r="I977" s="7"/>
    </row>
    <row r="978" spans="9:9" ht="14.4" x14ac:dyDescent="0.3">
      <c r="I978" s="7"/>
    </row>
    <row r="979" spans="9:9" ht="14.4" x14ac:dyDescent="0.3">
      <c r="I979" s="7"/>
    </row>
    <row r="980" spans="9:9" ht="14.4" x14ac:dyDescent="0.3">
      <c r="I980" s="7"/>
    </row>
    <row r="981" spans="9:9" ht="14.4" x14ac:dyDescent="0.3">
      <c r="I981" s="7"/>
    </row>
    <row r="982" spans="9:9" ht="14.4" x14ac:dyDescent="0.3">
      <c r="I982" s="7"/>
    </row>
    <row r="983" spans="9:9" ht="14.4" x14ac:dyDescent="0.3">
      <c r="I983" s="7"/>
    </row>
    <row r="984" spans="9:9" ht="14.4" x14ac:dyDescent="0.3">
      <c r="I984" s="7"/>
    </row>
    <row r="985" spans="9:9" ht="14.4" x14ac:dyDescent="0.3">
      <c r="I985" s="7"/>
    </row>
    <row r="986" spans="9:9" ht="14.4" x14ac:dyDescent="0.3">
      <c r="I986" s="7"/>
    </row>
    <row r="987" spans="9:9" ht="14.4" x14ac:dyDescent="0.3">
      <c r="I987" s="7"/>
    </row>
    <row r="988" spans="9:9" ht="14.4" x14ac:dyDescent="0.3">
      <c r="I988" s="7"/>
    </row>
    <row r="989" spans="9:9" ht="14.4" x14ac:dyDescent="0.3">
      <c r="I989" s="7"/>
    </row>
    <row r="990" spans="9:9" ht="14.4" x14ac:dyDescent="0.3">
      <c r="I990" s="7"/>
    </row>
    <row r="991" spans="9:9" ht="14.4" x14ac:dyDescent="0.3">
      <c r="I991" s="7"/>
    </row>
    <row r="992" spans="9:9" ht="14.4" x14ac:dyDescent="0.3">
      <c r="I992" s="7"/>
    </row>
    <row r="993" spans="9:9" ht="14.4" x14ac:dyDescent="0.3">
      <c r="I993" s="7"/>
    </row>
    <row r="994" spans="9:9" ht="14.4" x14ac:dyDescent="0.3">
      <c r="I994" s="7"/>
    </row>
    <row r="995" spans="9:9" ht="14.4" x14ac:dyDescent="0.3">
      <c r="I995" s="7"/>
    </row>
    <row r="996" spans="9:9" ht="14.4" x14ac:dyDescent="0.3">
      <c r="I996" s="7"/>
    </row>
    <row r="997" spans="9:9" ht="14.4" x14ac:dyDescent="0.3">
      <c r="I997" s="7"/>
    </row>
    <row r="998" spans="9:9" ht="14.4" x14ac:dyDescent="0.3">
      <c r="I998" s="7"/>
    </row>
    <row r="999" spans="9:9" ht="14.4" x14ac:dyDescent="0.3">
      <c r="I999" s="7"/>
    </row>
    <row r="1000" spans="9:9" ht="14.4" x14ac:dyDescent="0.3">
      <c r="I1000" s="7"/>
    </row>
    <row r="1001" spans="9:9" ht="14.4" x14ac:dyDescent="0.3">
      <c r="I1001" s="7"/>
    </row>
    <row r="1002" spans="9:9" ht="14.4" x14ac:dyDescent="0.3">
      <c r="I1002" s="7"/>
    </row>
    <row r="1003" spans="9:9" ht="14.4" x14ac:dyDescent="0.3">
      <c r="I1003" s="7"/>
    </row>
    <row r="1004" spans="9:9" ht="14.4" x14ac:dyDescent="0.3">
      <c r="I1004" s="7"/>
    </row>
    <row r="1005" spans="9:9" ht="14.4" x14ac:dyDescent="0.3">
      <c r="I1005" s="7"/>
    </row>
    <row r="1006" spans="9:9" ht="14.4" x14ac:dyDescent="0.3">
      <c r="I1006" s="7"/>
    </row>
    <row r="1007" spans="9:9" ht="14.4" x14ac:dyDescent="0.3">
      <c r="I1007" s="7"/>
    </row>
    <row r="1008" spans="9:9" ht="14.4" x14ac:dyDescent="0.3">
      <c r="I1008" s="7"/>
    </row>
    <row r="1009" spans="9:9" ht="14.4" x14ac:dyDescent="0.3">
      <c r="I1009" s="7"/>
    </row>
    <row r="1010" spans="9:9" ht="14.4" x14ac:dyDescent="0.3">
      <c r="I1010" s="7"/>
    </row>
    <row r="1011" spans="9:9" ht="14.4" x14ac:dyDescent="0.3">
      <c r="I1011" s="7"/>
    </row>
    <row r="1012" spans="9:9" ht="14.4" x14ac:dyDescent="0.3">
      <c r="I1012" s="7"/>
    </row>
    <row r="1013" spans="9:9" ht="14.4" x14ac:dyDescent="0.3">
      <c r="I1013" s="7"/>
    </row>
    <row r="1014" spans="9:9" ht="14.4" x14ac:dyDescent="0.3">
      <c r="I1014" s="7"/>
    </row>
    <row r="1015" spans="9:9" ht="14.4" x14ac:dyDescent="0.3">
      <c r="I1015" s="7"/>
    </row>
    <row r="1016" spans="9:9" ht="14.4" x14ac:dyDescent="0.3">
      <c r="I1016" s="7"/>
    </row>
    <row r="1017" spans="9:9" ht="14.4" x14ac:dyDescent="0.3">
      <c r="I1017" s="7"/>
    </row>
    <row r="1018" spans="9:9" ht="14.4" x14ac:dyDescent="0.3">
      <c r="I1018" s="7"/>
    </row>
    <row r="1019" spans="9:9" ht="14.4" x14ac:dyDescent="0.3">
      <c r="I1019" s="7"/>
    </row>
    <row r="1020" spans="9:9" ht="14.4" x14ac:dyDescent="0.3">
      <c r="I1020" s="7"/>
    </row>
    <row r="1021" spans="9:9" ht="14.4" x14ac:dyDescent="0.3">
      <c r="I1021" s="7"/>
    </row>
    <row r="1022" spans="9:9" ht="14.4" x14ac:dyDescent="0.3">
      <c r="I1022" s="7"/>
    </row>
    <row r="1023" spans="9:9" ht="14.4" x14ac:dyDescent="0.3">
      <c r="I1023" s="7"/>
    </row>
    <row r="1024" spans="9:9" ht="14.4" x14ac:dyDescent="0.3">
      <c r="I1024" s="7"/>
    </row>
    <row r="1025" spans="9:9" ht="14.4" x14ac:dyDescent="0.3">
      <c r="I1025" s="7"/>
    </row>
    <row r="1026" spans="9:9" ht="14.4" x14ac:dyDescent="0.3">
      <c r="I1026" s="7"/>
    </row>
    <row r="1027" spans="9:9" ht="14.4" x14ac:dyDescent="0.3">
      <c r="I1027" s="7"/>
    </row>
    <row r="1028" spans="9:9" ht="14.4" x14ac:dyDescent="0.3">
      <c r="I1028" s="7"/>
    </row>
    <row r="1029" spans="9:9" ht="14.4" x14ac:dyDescent="0.3">
      <c r="I1029" s="7"/>
    </row>
    <row r="1030" spans="9:9" ht="14.4" x14ac:dyDescent="0.3">
      <c r="I1030" s="7"/>
    </row>
    <row r="1031" spans="9:9" ht="14.4" x14ac:dyDescent="0.3">
      <c r="I1031" s="7"/>
    </row>
    <row r="1032" spans="9:9" ht="14.4" x14ac:dyDescent="0.3">
      <c r="I1032" s="7"/>
    </row>
    <row r="1033" spans="9:9" ht="14.4" x14ac:dyDescent="0.3">
      <c r="I1033" s="7"/>
    </row>
    <row r="1034" spans="9:9" ht="14.4" x14ac:dyDescent="0.3">
      <c r="I1034" s="7"/>
    </row>
    <row r="1035" spans="9:9" ht="14.4" x14ac:dyDescent="0.3">
      <c r="I1035" s="7"/>
    </row>
    <row r="1036" spans="9:9" ht="14.4" x14ac:dyDescent="0.3">
      <c r="I1036" s="7"/>
    </row>
    <row r="1037" spans="9:9" ht="14.4" x14ac:dyDescent="0.3">
      <c r="I1037" s="7"/>
    </row>
    <row r="1038" spans="9:9" ht="14.4" x14ac:dyDescent="0.3">
      <c r="I1038" s="7"/>
    </row>
    <row r="1039" spans="9:9" ht="14.4" x14ac:dyDescent="0.3">
      <c r="I1039" s="7"/>
    </row>
    <row r="1040" spans="9:9" ht="14.4" x14ac:dyDescent="0.3">
      <c r="I1040" s="7"/>
    </row>
    <row r="1041" spans="9:9" ht="14.4" x14ac:dyDescent="0.3">
      <c r="I1041" s="7"/>
    </row>
    <row r="1042" spans="9:9" ht="14.4" x14ac:dyDescent="0.3">
      <c r="I1042" s="7"/>
    </row>
    <row r="1043" spans="9:9" ht="14.4" x14ac:dyDescent="0.3">
      <c r="I1043" s="7"/>
    </row>
    <row r="1044" spans="9:9" ht="14.4" x14ac:dyDescent="0.3">
      <c r="I1044" s="7"/>
    </row>
    <row r="1045" spans="9:9" ht="14.4" x14ac:dyDescent="0.3">
      <c r="I1045" s="7"/>
    </row>
    <row r="1046" spans="9:9" ht="14.4" x14ac:dyDescent="0.3">
      <c r="I1046" s="7"/>
    </row>
    <row r="1047" spans="9:9" ht="14.4" x14ac:dyDescent="0.3">
      <c r="I1047" s="7"/>
    </row>
    <row r="1048" spans="9:9" ht="14.4" x14ac:dyDescent="0.3">
      <c r="I1048" s="7"/>
    </row>
    <row r="1049" spans="9:9" ht="14.4" x14ac:dyDescent="0.3">
      <c r="I1049" s="7"/>
    </row>
    <row r="1050" spans="9:9" ht="14.4" x14ac:dyDescent="0.3">
      <c r="I1050" s="7"/>
    </row>
    <row r="1051" spans="9:9" ht="14.4" x14ac:dyDescent="0.3">
      <c r="I1051" s="7"/>
    </row>
    <row r="1052" spans="9:9" ht="14.4" x14ac:dyDescent="0.3">
      <c r="I1052" s="7"/>
    </row>
    <row r="1053" spans="9:9" ht="14.4" x14ac:dyDescent="0.3">
      <c r="I1053" s="7"/>
    </row>
    <row r="1054" spans="9:9" ht="14.4" x14ac:dyDescent="0.3">
      <c r="I1054" s="7"/>
    </row>
    <row r="1055" spans="9:9" ht="14.4" x14ac:dyDescent="0.3">
      <c r="I1055" s="7"/>
    </row>
    <row r="1056" spans="9:9" ht="14.4" x14ac:dyDescent="0.3">
      <c r="I1056" s="7"/>
    </row>
    <row r="1057" spans="9:9" ht="14.4" x14ac:dyDescent="0.3">
      <c r="I1057" s="7"/>
    </row>
    <row r="1058" spans="9:9" ht="14.4" x14ac:dyDescent="0.3">
      <c r="I1058" s="7"/>
    </row>
    <row r="1059" spans="9:9" ht="14.4" x14ac:dyDescent="0.3">
      <c r="I1059" s="7"/>
    </row>
    <row r="1060" spans="9:9" ht="14.4" x14ac:dyDescent="0.3">
      <c r="I1060" s="7"/>
    </row>
    <row r="1061" spans="9:9" ht="14.4" x14ac:dyDescent="0.3">
      <c r="I1061" s="7"/>
    </row>
    <row r="1062" spans="9:9" ht="14.4" x14ac:dyDescent="0.3">
      <c r="I1062" s="7"/>
    </row>
    <row r="1063" spans="9:9" ht="14.4" x14ac:dyDescent="0.3">
      <c r="I1063" s="7"/>
    </row>
    <row r="1064" spans="9:9" ht="14.4" x14ac:dyDescent="0.3">
      <c r="I1064" s="7"/>
    </row>
    <row r="1065" spans="9:9" ht="14.4" x14ac:dyDescent="0.3">
      <c r="I1065" s="7"/>
    </row>
    <row r="1066" spans="9:9" ht="14.4" x14ac:dyDescent="0.3">
      <c r="I1066" s="7"/>
    </row>
    <row r="1067" spans="9:9" ht="14.4" x14ac:dyDescent="0.3">
      <c r="I1067" s="7"/>
    </row>
    <row r="1068" spans="9:9" ht="14.4" x14ac:dyDescent="0.3">
      <c r="I1068" s="7"/>
    </row>
    <row r="1069" spans="9:9" ht="14.4" x14ac:dyDescent="0.3">
      <c r="I1069" s="7"/>
    </row>
    <row r="1070" spans="9:9" ht="14.4" x14ac:dyDescent="0.3">
      <c r="I1070" s="7"/>
    </row>
    <row r="1071" spans="9:9" ht="14.4" x14ac:dyDescent="0.3">
      <c r="I1071" s="7"/>
    </row>
    <row r="1072" spans="9:9" ht="14.4" x14ac:dyDescent="0.3">
      <c r="I1072" s="7"/>
    </row>
    <row r="1073" spans="9:9" ht="14.4" x14ac:dyDescent="0.3">
      <c r="I1073" s="7"/>
    </row>
    <row r="1074" spans="9:9" ht="14.4" x14ac:dyDescent="0.3">
      <c r="I1074" s="7"/>
    </row>
    <row r="1075" spans="9:9" ht="14.4" x14ac:dyDescent="0.3">
      <c r="I1075" s="7"/>
    </row>
    <row r="1076" spans="9:9" ht="14.4" x14ac:dyDescent="0.3">
      <c r="I1076" s="7"/>
    </row>
    <row r="1077" spans="9:9" ht="14.4" x14ac:dyDescent="0.3">
      <c r="I1077" s="7"/>
    </row>
    <row r="1078" spans="9:9" ht="14.4" x14ac:dyDescent="0.3">
      <c r="I1078" s="7"/>
    </row>
    <row r="1079" spans="9:9" ht="14.4" x14ac:dyDescent="0.3">
      <c r="I1079" s="7"/>
    </row>
    <row r="1080" spans="9:9" ht="14.4" x14ac:dyDescent="0.3">
      <c r="I1080" s="7"/>
    </row>
    <row r="1081" spans="9:9" ht="14.4" x14ac:dyDescent="0.3">
      <c r="I1081" s="7"/>
    </row>
    <row r="1082" spans="9:9" ht="14.4" x14ac:dyDescent="0.3">
      <c r="I1082" s="7"/>
    </row>
    <row r="1083" spans="9:9" ht="14.4" x14ac:dyDescent="0.3">
      <c r="I1083" s="7"/>
    </row>
    <row r="1084" spans="9:9" ht="14.4" x14ac:dyDescent="0.3">
      <c r="I1084" s="7"/>
    </row>
    <row r="1085" spans="9:9" ht="14.4" x14ac:dyDescent="0.3">
      <c r="I1085" s="7"/>
    </row>
    <row r="1086" spans="9:9" ht="14.4" x14ac:dyDescent="0.3">
      <c r="I1086" s="7"/>
    </row>
    <row r="1087" spans="9:9" ht="14.4" x14ac:dyDescent="0.3">
      <c r="I1087" s="7"/>
    </row>
    <row r="1088" spans="9:9" ht="14.4" x14ac:dyDescent="0.3">
      <c r="I1088" s="7"/>
    </row>
    <row r="1089" spans="9:9" ht="14.4" x14ac:dyDescent="0.3">
      <c r="I1089" s="7"/>
    </row>
    <row r="1090" spans="9:9" ht="14.4" x14ac:dyDescent="0.3">
      <c r="I1090" s="7"/>
    </row>
    <row r="1091" spans="9:9" ht="14.4" x14ac:dyDescent="0.3">
      <c r="I1091" s="7"/>
    </row>
    <row r="1092" spans="9:9" ht="14.4" x14ac:dyDescent="0.3">
      <c r="I1092" s="7"/>
    </row>
    <row r="1093" spans="9:9" ht="14.4" x14ac:dyDescent="0.3">
      <c r="I1093" s="7"/>
    </row>
    <row r="1094" spans="9:9" ht="14.4" x14ac:dyDescent="0.3">
      <c r="I1094" s="7"/>
    </row>
    <row r="1095" spans="9:9" ht="14.4" x14ac:dyDescent="0.3">
      <c r="I1095" s="7"/>
    </row>
    <row r="1096" spans="9:9" ht="14.4" x14ac:dyDescent="0.3">
      <c r="I1096" s="7"/>
    </row>
    <row r="1097" spans="9:9" ht="14.4" x14ac:dyDescent="0.3">
      <c r="I1097" s="7"/>
    </row>
    <row r="1098" spans="9:9" ht="14.4" x14ac:dyDescent="0.3">
      <c r="I1098" s="7"/>
    </row>
    <row r="1099" spans="9:9" ht="14.4" x14ac:dyDescent="0.3">
      <c r="I1099" s="7"/>
    </row>
    <row r="1100" spans="9:9" ht="14.4" x14ac:dyDescent="0.3">
      <c r="I1100" s="7"/>
    </row>
    <row r="1101" spans="9:9" ht="14.4" x14ac:dyDescent="0.3">
      <c r="I1101" s="7"/>
    </row>
    <row r="1102" spans="9:9" ht="14.4" x14ac:dyDescent="0.3">
      <c r="I1102" s="7"/>
    </row>
    <row r="1103" spans="9:9" ht="14.4" x14ac:dyDescent="0.3">
      <c r="I1103" s="7"/>
    </row>
    <row r="1104" spans="9:9" ht="14.4" x14ac:dyDescent="0.3">
      <c r="I1104" s="7"/>
    </row>
    <row r="1105" spans="9:9" ht="14.4" x14ac:dyDescent="0.3">
      <c r="I1105" s="7"/>
    </row>
    <row r="1106" spans="9:9" ht="14.4" x14ac:dyDescent="0.3">
      <c r="I1106" s="7"/>
    </row>
    <row r="1107" spans="9:9" ht="14.4" x14ac:dyDescent="0.3">
      <c r="I1107" s="7"/>
    </row>
    <row r="1108" spans="9:9" ht="14.4" x14ac:dyDescent="0.3">
      <c r="I1108" s="7"/>
    </row>
    <row r="1109" spans="9:9" ht="14.4" x14ac:dyDescent="0.3">
      <c r="I1109" s="7"/>
    </row>
    <row r="1110" spans="9:9" ht="14.4" x14ac:dyDescent="0.3">
      <c r="I1110" s="7"/>
    </row>
    <row r="1111" spans="9:9" ht="14.4" x14ac:dyDescent="0.3">
      <c r="I1111" s="7"/>
    </row>
    <row r="1112" spans="9:9" ht="14.4" x14ac:dyDescent="0.3">
      <c r="I1112" s="7"/>
    </row>
    <row r="1113" spans="9:9" ht="14.4" x14ac:dyDescent="0.3">
      <c r="I1113" s="7"/>
    </row>
    <row r="1114" spans="9:9" ht="14.4" x14ac:dyDescent="0.3">
      <c r="I1114" s="7"/>
    </row>
    <row r="1115" spans="9:9" ht="14.4" x14ac:dyDescent="0.3">
      <c r="I1115" s="7"/>
    </row>
    <row r="1116" spans="9:9" ht="14.4" x14ac:dyDescent="0.3">
      <c r="I1116" s="7"/>
    </row>
    <row r="1117" spans="9:9" ht="14.4" x14ac:dyDescent="0.3">
      <c r="I1117" s="7"/>
    </row>
    <row r="1118" spans="9:9" ht="14.4" x14ac:dyDescent="0.3">
      <c r="I1118" s="7"/>
    </row>
    <row r="1119" spans="9:9" ht="14.4" x14ac:dyDescent="0.3">
      <c r="I1119" s="7"/>
    </row>
    <row r="1120" spans="9:9" ht="14.4" x14ac:dyDescent="0.3">
      <c r="I1120" s="7"/>
    </row>
    <row r="1121" spans="9:9" ht="14.4" x14ac:dyDescent="0.3">
      <c r="I1121" s="7"/>
    </row>
    <row r="1122" spans="9:9" ht="14.4" x14ac:dyDescent="0.3">
      <c r="I1122" s="7"/>
    </row>
    <row r="1123" spans="9:9" ht="14.4" x14ac:dyDescent="0.3">
      <c r="I1123" s="7"/>
    </row>
    <row r="1124" spans="9:9" ht="14.4" x14ac:dyDescent="0.3">
      <c r="I1124" s="7"/>
    </row>
    <row r="1125" spans="9:9" ht="14.4" x14ac:dyDescent="0.3">
      <c r="I1125" s="7"/>
    </row>
    <row r="1126" spans="9:9" ht="14.4" x14ac:dyDescent="0.3">
      <c r="I1126" s="7"/>
    </row>
    <row r="1127" spans="9:9" ht="14.4" x14ac:dyDescent="0.3">
      <c r="I1127" s="7"/>
    </row>
    <row r="1128" spans="9:9" ht="14.4" x14ac:dyDescent="0.3">
      <c r="I1128" s="7"/>
    </row>
    <row r="1129" spans="9:9" ht="14.4" x14ac:dyDescent="0.3">
      <c r="I1129" s="7"/>
    </row>
    <row r="1130" spans="9:9" ht="14.4" x14ac:dyDescent="0.3">
      <c r="I1130" s="7"/>
    </row>
    <row r="1131" spans="9:9" ht="14.4" x14ac:dyDescent="0.3">
      <c r="I1131" s="7"/>
    </row>
    <row r="1132" spans="9:9" ht="14.4" x14ac:dyDescent="0.3">
      <c r="I1132" s="7"/>
    </row>
    <row r="1133" spans="9:9" ht="14.4" x14ac:dyDescent="0.3">
      <c r="I1133" s="7"/>
    </row>
    <row r="1134" spans="9:9" ht="14.4" x14ac:dyDescent="0.3">
      <c r="I1134" s="7"/>
    </row>
    <row r="1135" spans="9:9" ht="14.4" x14ac:dyDescent="0.3">
      <c r="I1135" s="7"/>
    </row>
    <row r="1136" spans="9:9" ht="14.4" x14ac:dyDescent="0.3">
      <c r="I1136" s="7"/>
    </row>
    <row r="1137" spans="9:9" ht="14.4" x14ac:dyDescent="0.3">
      <c r="I1137" s="7"/>
    </row>
    <row r="1138" spans="9:9" ht="14.4" x14ac:dyDescent="0.3">
      <c r="I1138" s="7"/>
    </row>
    <row r="1139" spans="9:9" ht="14.4" x14ac:dyDescent="0.3">
      <c r="I1139" s="7"/>
    </row>
    <row r="1140" spans="9:9" ht="14.4" x14ac:dyDescent="0.3">
      <c r="I1140" s="7"/>
    </row>
    <row r="1141" spans="9:9" ht="14.4" x14ac:dyDescent="0.3">
      <c r="I1141" s="7"/>
    </row>
    <row r="1142" spans="9:9" ht="14.4" x14ac:dyDescent="0.3">
      <c r="I1142" s="7"/>
    </row>
    <row r="1143" spans="9:9" ht="14.4" x14ac:dyDescent="0.3">
      <c r="I1143" s="7"/>
    </row>
    <row r="1144" spans="9:9" ht="14.4" x14ac:dyDescent="0.3">
      <c r="I1144" s="7"/>
    </row>
    <row r="1145" spans="9:9" ht="14.4" x14ac:dyDescent="0.3">
      <c r="I1145" s="7"/>
    </row>
    <row r="1146" spans="9:9" ht="14.4" x14ac:dyDescent="0.3">
      <c r="I1146" s="7"/>
    </row>
    <row r="1147" spans="9:9" ht="14.4" x14ac:dyDescent="0.3">
      <c r="I1147" s="7"/>
    </row>
    <row r="1148" spans="9:9" ht="14.4" x14ac:dyDescent="0.3">
      <c r="I1148" s="7"/>
    </row>
    <row r="1149" spans="9:9" ht="14.4" x14ac:dyDescent="0.3">
      <c r="I1149" s="7"/>
    </row>
    <row r="1150" spans="9:9" ht="14.4" x14ac:dyDescent="0.3">
      <c r="I1150" s="7"/>
    </row>
    <row r="1151" spans="9:9" ht="14.4" x14ac:dyDescent="0.3">
      <c r="I1151" s="7"/>
    </row>
    <row r="1152" spans="9:9" ht="14.4" x14ac:dyDescent="0.3">
      <c r="I1152" s="7"/>
    </row>
    <row r="1153" spans="9:9" ht="14.4" x14ac:dyDescent="0.3">
      <c r="I1153" s="7"/>
    </row>
    <row r="1154" spans="9:9" ht="14.4" x14ac:dyDescent="0.3">
      <c r="I1154" s="7"/>
    </row>
    <row r="1155" spans="9:9" ht="14.4" x14ac:dyDescent="0.3">
      <c r="I1155" s="7"/>
    </row>
    <row r="1156" spans="9:9" ht="14.4" x14ac:dyDescent="0.3">
      <c r="I1156" s="7"/>
    </row>
    <row r="1157" spans="9:9" ht="14.4" x14ac:dyDescent="0.3">
      <c r="I1157" s="7"/>
    </row>
    <row r="1158" spans="9:9" ht="14.4" x14ac:dyDescent="0.3">
      <c r="I1158" s="7"/>
    </row>
    <row r="1159" spans="9:9" ht="14.4" x14ac:dyDescent="0.3">
      <c r="I1159" s="7"/>
    </row>
    <row r="1160" spans="9:9" ht="14.4" x14ac:dyDescent="0.3">
      <c r="I1160" s="7"/>
    </row>
    <row r="1161" spans="9:9" ht="14.4" x14ac:dyDescent="0.3">
      <c r="I1161" s="7"/>
    </row>
    <row r="1162" spans="9:9" ht="14.4" x14ac:dyDescent="0.3">
      <c r="I1162" s="7"/>
    </row>
    <row r="1163" spans="9:9" ht="14.4" x14ac:dyDescent="0.3">
      <c r="I1163" s="7"/>
    </row>
    <row r="1164" spans="9:9" ht="14.4" x14ac:dyDescent="0.3">
      <c r="I1164" s="7"/>
    </row>
    <row r="1165" spans="9:9" ht="14.4" x14ac:dyDescent="0.3">
      <c r="I1165" s="7"/>
    </row>
    <row r="1166" spans="9:9" ht="14.4" x14ac:dyDescent="0.3">
      <c r="I1166" s="7"/>
    </row>
    <row r="1167" spans="9:9" ht="14.4" x14ac:dyDescent="0.3">
      <c r="I1167" s="7"/>
    </row>
    <row r="1168" spans="9:9" ht="14.4" x14ac:dyDescent="0.3">
      <c r="I1168" s="7"/>
    </row>
    <row r="1169" spans="9:9" ht="14.4" x14ac:dyDescent="0.3">
      <c r="I1169" s="7"/>
    </row>
    <row r="1170" spans="9:9" ht="14.4" x14ac:dyDescent="0.3">
      <c r="I1170" s="7"/>
    </row>
    <row r="1171" spans="9:9" ht="14.4" x14ac:dyDescent="0.3">
      <c r="I1171" s="7"/>
    </row>
    <row r="1172" spans="9:9" ht="14.4" x14ac:dyDescent="0.3">
      <c r="I1172" s="7"/>
    </row>
    <row r="1173" spans="9:9" ht="14.4" x14ac:dyDescent="0.3">
      <c r="I1173" s="7"/>
    </row>
    <row r="1174" spans="9:9" ht="14.4" x14ac:dyDescent="0.3">
      <c r="I1174" s="7"/>
    </row>
    <row r="1175" spans="9:9" ht="14.4" x14ac:dyDescent="0.3">
      <c r="I1175" s="7"/>
    </row>
    <row r="1176" spans="9:9" ht="14.4" x14ac:dyDescent="0.3">
      <c r="I1176" s="7"/>
    </row>
    <row r="1177" spans="9:9" ht="14.4" x14ac:dyDescent="0.3">
      <c r="I1177" s="7"/>
    </row>
    <row r="1178" spans="9:9" ht="14.4" x14ac:dyDescent="0.3">
      <c r="I1178" s="7"/>
    </row>
    <row r="1179" spans="9:9" ht="14.4" x14ac:dyDescent="0.3">
      <c r="I1179" s="7"/>
    </row>
    <row r="1180" spans="9:9" ht="14.4" x14ac:dyDescent="0.3">
      <c r="I1180" s="7"/>
    </row>
    <row r="1181" spans="9:9" ht="14.4" x14ac:dyDescent="0.3">
      <c r="I1181" s="7"/>
    </row>
    <row r="1182" spans="9:9" ht="14.4" x14ac:dyDescent="0.3">
      <c r="I1182" s="7"/>
    </row>
    <row r="1183" spans="9:9" ht="14.4" x14ac:dyDescent="0.3">
      <c r="I1183" s="7"/>
    </row>
    <row r="1184" spans="9:9" ht="14.4" x14ac:dyDescent="0.3">
      <c r="I1184" s="7"/>
    </row>
    <row r="1185" spans="9:9" ht="14.4" x14ac:dyDescent="0.3">
      <c r="I1185" s="7"/>
    </row>
    <row r="1186" spans="9:9" ht="14.4" x14ac:dyDescent="0.3">
      <c r="I1186" s="7"/>
    </row>
    <row r="1187" spans="9:9" ht="14.4" x14ac:dyDescent="0.3">
      <c r="I1187" s="7"/>
    </row>
    <row r="1188" spans="9:9" ht="14.4" x14ac:dyDescent="0.3">
      <c r="I1188" s="7"/>
    </row>
    <row r="1189" spans="9:9" ht="14.4" x14ac:dyDescent="0.3">
      <c r="I1189" s="7"/>
    </row>
    <row r="1190" spans="9:9" ht="14.4" x14ac:dyDescent="0.3">
      <c r="I1190" s="7"/>
    </row>
    <row r="1191" spans="9:9" ht="14.4" x14ac:dyDescent="0.3">
      <c r="I1191" s="7"/>
    </row>
    <row r="1192" spans="9:9" ht="14.4" x14ac:dyDescent="0.3">
      <c r="I1192" s="7"/>
    </row>
    <row r="1193" spans="9:9" ht="14.4" x14ac:dyDescent="0.3">
      <c r="I1193" s="7"/>
    </row>
    <row r="1194" spans="9:9" ht="14.4" x14ac:dyDescent="0.3">
      <c r="I1194" s="7"/>
    </row>
    <row r="1195" spans="9:9" ht="14.4" x14ac:dyDescent="0.3">
      <c r="I1195" s="7"/>
    </row>
    <row r="1196" spans="9:9" ht="14.4" x14ac:dyDescent="0.3">
      <c r="I1196" s="7"/>
    </row>
    <row r="1197" spans="9:9" ht="14.4" x14ac:dyDescent="0.3">
      <c r="I1197" s="7"/>
    </row>
    <row r="1198" spans="9:9" ht="14.4" x14ac:dyDescent="0.3">
      <c r="I1198" s="7"/>
    </row>
    <row r="1199" spans="9:9" ht="14.4" x14ac:dyDescent="0.3">
      <c r="I1199" s="7"/>
    </row>
    <row r="1200" spans="9:9" ht="14.4" x14ac:dyDescent="0.3">
      <c r="I1200" s="7"/>
    </row>
    <row r="1201" spans="9:9" ht="14.4" x14ac:dyDescent="0.3">
      <c r="I1201" s="7"/>
    </row>
    <row r="1202" spans="9:9" ht="14.4" x14ac:dyDescent="0.3">
      <c r="I1202" s="7"/>
    </row>
    <row r="1203" spans="9:9" ht="14.4" x14ac:dyDescent="0.3">
      <c r="I1203" s="7"/>
    </row>
    <row r="1204" spans="9:9" ht="14.4" x14ac:dyDescent="0.3">
      <c r="I1204" s="7"/>
    </row>
    <row r="1205" spans="9:9" ht="14.4" x14ac:dyDescent="0.3">
      <c r="I1205" s="7"/>
    </row>
    <row r="1206" spans="9:9" ht="14.4" x14ac:dyDescent="0.3">
      <c r="I1206" s="7"/>
    </row>
    <row r="1207" spans="9:9" ht="14.4" x14ac:dyDescent="0.3">
      <c r="I1207" s="7"/>
    </row>
    <row r="1208" spans="9:9" ht="14.4" x14ac:dyDescent="0.3">
      <c r="I1208" s="7"/>
    </row>
    <row r="1209" spans="9:9" ht="14.4" x14ac:dyDescent="0.3">
      <c r="I1209" s="7"/>
    </row>
    <row r="1210" spans="9:9" ht="14.4" x14ac:dyDescent="0.3">
      <c r="I1210" s="7"/>
    </row>
    <row r="1211" spans="9:9" ht="14.4" x14ac:dyDescent="0.3">
      <c r="I1211" s="7"/>
    </row>
    <row r="1212" spans="9:9" ht="14.4" x14ac:dyDescent="0.3">
      <c r="I1212" s="7"/>
    </row>
    <row r="1213" spans="9:9" ht="14.4" x14ac:dyDescent="0.3">
      <c r="I1213" s="7"/>
    </row>
    <row r="1214" spans="9:9" ht="14.4" x14ac:dyDescent="0.3">
      <c r="I1214" s="7"/>
    </row>
    <row r="1215" spans="9:9" ht="14.4" x14ac:dyDescent="0.3">
      <c r="I1215" s="7"/>
    </row>
    <row r="1216" spans="9:9" ht="14.4" x14ac:dyDescent="0.3">
      <c r="I1216" s="7"/>
    </row>
    <row r="1217" spans="9:9" ht="14.4" x14ac:dyDescent="0.3">
      <c r="I1217" s="7"/>
    </row>
    <row r="1218" spans="9:9" ht="14.4" x14ac:dyDescent="0.3">
      <c r="I1218" s="7"/>
    </row>
    <row r="1219" spans="9:9" ht="14.4" x14ac:dyDescent="0.3">
      <c r="I1219" s="7"/>
    </row>
    <row r="1220" spans="9:9" ht="14.4" x14ac:dyDescent="0.3">
      <c r="I1220" s="7"/>
    </row>
    <row r="1221" spans="9:9" ht="14.4" x14ac:dyDescent="0.3">
      <c r="I1221" s="7"/>
    </row>
    <row r="1222" spans="9:9" ht="14.4" x14ac:dyDescent="0.3">
      <c r="I1222" s="7"/>
    </row>
    <row r="1223" spans="9:9" ht="14.4" x14ac:dyDescent="0.3">
      <c r="I1223" s="7"/>
    </row>
    <row r="1224" spans="9:9" ht="14.4" x14ac:dyDescent="0.3">
      <c r="I1224" s="7"/>
    </row>
    <row r="1225" spans="9:9" ht="14.4" x14ac:dyDescent="0.3">
      <c r="I1225" s="7"/>
    </row>
    <row r="1226" spans="9:9" ht="14.4" x14ac:dyDescent="0.3">
      <c r="I1226" s="7"/>
    </row>
    <row r="1227" spans="9:9" ht="14.4" x14ac:dyDescent="0.3">
      <c r="I1227" s="7"/>
    </row>
    <row r="1228" spans="9:9" ht="14.4" x14ac:dyDescent="0.3">
      <c r="I1228" s="7"/>
    </row>
    <row r="1229" spans="9:9" ht="14.4" x14ac:dyDescent="0.3">
      <c r="I1229" s="7"/>
    </row>
    <row r="1230" spans="9:9" ht="14.4" x14ac:dyDescent="0.3">
      <c r="I1230" s="7"/>
    </row>
    <row r="1231" spans="9:9" ht="14.4" x14ac:dyDescent="0.3">
      <c r="I1231" s="7"/>
    </row>
    <row r="1232" spans="9:9" ht="14.4" x14ac:dyDescent="0.3">
      <c r="I1232" s="7"/>
    </row>
    <row r="1233" spans="9:9" ht="14.4" x14ac:dyDescent="0.3">
      <c r="I1233" s="7"/>
    </row>
    <row r="1234" spans="9:9" ht="14.4" x14ac:dyDescent="0.3">
      <c r="I1234" s="7"/>
    </row>
    <row r="1235" spans="9:9" ht="14.4" x14ac:dyDescent="0.3">
      <c r="I1235" s="7"/>
    </row>
    <row r="1236" spans="9:9" ht="14.4" x14ac:dyDescent="0.3">
      <c r="I1236" s="7"/>
    </row>
    <row r="1237" spans="9:9" ht="14.4" x14ac:dyDescent="0.3">
      <c r="I1237" s="7"/>
    </row>
    <row r="1238" spans="9:9" ht="14.4" x14ac:dyDescent="0.3">
      <c r="I1238" s="7"/>
    </row>
    <row r="1239" spans="9:9" ht="14.4" x14ac:dyDescent="0.3">
      <c r="I1239" s="7"/>
    </row>
    <row r="1240" spans="9:9" ht="14.4" x14ac:dyDescent="0.3">
      <c r="I1240" s="7"/>
    </row>
    <row r="1241" spans="9:9" ht="14.4" x14ac:dyDescent="0.3">
      <c r="I1241" s="7"/>
    </row>
    <row r="1242" spans="9:9" ht="14.4" x14ac:dyDescent="0.3">
      <c r="I1242" s="7"/>
    </row>
    <row r="1243" spans="9:9" ht="14.4" x14ac:dyDescent="0.3">
      <c r="I1243" s="7"/>
    </row>
    <row r="1244" spans="9:9" ht="14.4" x14ac:dyDescent="0.3">
      <c r="I1244" s="7"/>
    </row>
    <row r="1245" spans="9:9" ht="14.4" x14ac:dyDescent="0.3">
      <c r="I1245" s="7"/>
    </row>
    <row r="1246" spans="9:9" ht="14.4" x14ac:dyDescent="0.3">
      <c r="I1246" s="7"/>
    </row>
    <row r="1247" spans="9:9" ht="14.4" x14ac:dyDescent="0.3">
      <c r="I1247" s="7"/>
    </row>
    <row r="1248" spans="9:9" ht="14.4" x14ac:dyDescent="0.3">
      <c r="I1248" s="7"/>
    </row>
    <row r="1249" spans="9:9" ht="14.4" x14ac:dyDescent="0.3">
      <c r="I1249" s="7"/>
    </row>
    <row r="1250" spans="9:9" ht="14.4" x14ac:dyDescent="0.3">
      <c r="I1250" s="7"/>
    </row>
    <row r="1251" spans="9:9" ht="14.4" x14ac:dyDescent="0.3">
      <c r="I1251" s="7"/>
    </row>
    <row r="1252" spans="9:9" ht="14.4" x14ac:dyDescent="0.3">
      <c r="I1252" s="7"/>
    </row>
    <row r="1253" spans="9:9" ht="14.4" x14ac:dyDescent="0.3">
      <c r="I1253" s="7"/>
    </row>
    <row r="1254" spans="9:9" ht="14.4" x14ac:dyDescent="0.3">
      <c r="I1254" s="7"/>
    </row>
    <row r="1255" spans="9:9" ht="14.4" x14ac:dyDescent="0.3">
      <c r="I1255" s="7"/>
    </row>
    <row r="1256" spans="9:9" ht="14.4" x14ac:dyDescent="0.3">
      <c r="I1256" s="7"/>
    </row>
    <row r="1257" spans="9:9" ht="14.4" x14ac:dyDescent="0.3">
      <c r="I1257" s="7"/>
    </row>
    <row r="1258" spans="9:9" ht="14.4" x14ac:dyDescent="0.3">
      <c r="I1258" s="7"/>
    </row>
    <row r="1259" spans="9:9" ht="14.4" x14ac:dyDescent="0.3">
      <c r="I1259" s="7"/>
    </row>
    <row r="1260" spans="9:9" ht="14.4" x14ac:dyDescent="0.3">
      <c r="I1260" s="7"/>
    </row>
    <row r="1261" spans="9:9" ht="14.4" x14ac:dyDescent="0.3">
      <c r="I1261" s="7"/>
    </row>
    <row r="1262" spans="9:9" ht="14.4" x14ac:dyDescent="0.3">
      <c r="I1262" s="7"/>
    </row>
    <row r="1263" spans="9:9" ht="14.4" x14ac:dyDescent="0.3">
      <c r="I1263" s="7"/>
    </row>
    <row r="1264" spans="9:9" ht="14.4" x14ac:dyDescent="0.3">
      <c r="I1264" s="7"/>
    </row>
    <row r="1265" spans="9:9" ht="14.4" x14ac:dyDescent="0.3">
      <c r="I1265" s="7"/>
    </row>
    <row r="1266" spans="9:9" ht="14.4" x14ac:dyDescent="0.3">
      <c r="I1266" s="7"/>
    </row>
    <row r="1267" spans="9:9" ht="14.4" x14ac:dyDescent="0.3">
      <c r="I1267" s="7"/>
    </row>
    <row r="1268" spans="9:9" ht="14.4" x14ac:dyDescent="0.3">
      <c r="I1268" s="7"/>
    </row>
    <row r="1269" spans="9:9" ht="14.4" x14ac:dyDescent="0.3">
      <c r="I1269" s="7"/>
    </row>
    <row r="1270" spans="9:9" ht="14.4" x14ac:dyDescent="0.3">
      <c r="I1270" s="7"/>
    </row>
    <row r="1271" spans="9:9" ht="14.4" x14ac:dyDescent="0.3">
      <c r="I1271" s="7"/>
    </row>
    <row r="1272" spans="9:9" ht="14.4" x14ac:dyDescent="0.3">
      <c r="I1272" s="7"/>
    </row>
    <row r="1273" spans="9:9" ht="14.4" x14ac:dyDescent="0.3">
      <c r="I1273" s="7"/>
    </row>
    <row r="1274" spans="9:9" ht="14.4" x14ac:dyDescent="0.3">
      <c r="I1274" s="7"/>
    </row>
    <row r="1275" spans="9:9" ht="14.4" x14ac:dyDescent="0.3">
      <c r="I1275" s="7"/>
    </row>
    <row r="1276" spans="9:9" ht="14.4" x14ac:dyDescent="0.3">
      <c r="I1276" s="7"/>
    </row>
    <row r="1277" spans="9:9" ht="14.4" x14ac:dyDescent="0.3">
      <c r="I1277" s="7"/>
    </row>
    <row r="1278" spans="9:9" ht="14.4" x14ac:dyDescent="0.3">
      <c r="I1278" s="7"/>
    </row>
    <row r="1279" spans="9:9" ht="14.4" x14ac:dyDescent="0.3">
      <c r="I1279" s="7"/>
    </row>
    <row r="1280" spans="9:9" ht="14.4" x14ac:dyDescent="0.3">
      <c r="I1280" s="7"/>
    </row>
    <row r="1281" spans="9:9" ht="14.4" x14ac:dyDescent="0.3">
      <c r="I1281" s="7"/>
    </row>
    <row r="1282" spans="9:9" ht="14.4" x14ac:dyDescent="0.3">
      <c r="I1282" s="7"/>
    </row>
    <row r="1283" spans="9:9" ht="14.4" x14ac:dyDescent="0.3">
      <c r="I1283" s="7"/>
    </row>
    <row r="1284" spans="9:9" ht="14.4" x14ac:dyDescent="0.3">
      <c r="I1284" s="7"/>
    </row>
    <row r="1285" spans="9:9" ht="14.4" x14ac:dyDescent="0.3">
      <c r="I1285" s="7"/>
    </row>
    <row r="1286" spans="9:9" ht="14.4" x14ac:dyDescent="0.3">
      <c r="I1286" s="7"/>
    </row>
    <row r="1287" spans="9:9" ht="14.4" x14ac:dyDescent="0.3">
      <c r="I1287" s="7"/>
    </row>
    <row r="1288" spans="9:9" ht="14.4" x14ac:dyDescent="0.3">
      <c r="I1288" s="7"/>
    </row>
    <row r="1289" spans="9:9" ht="14.4" x14ac:dyDescent="0.3">
      <c r="I1289" s="7"/>
    </row>
    <row r="1290" spans="9:9" ht="14.4" x14ac:dyDescent="0.3">
      <c r="I1290" s="7"/>
    </row>
    <row r="1291" spans="9:9" ht="14.4" x14ac:dyDescent="0.3">
      <c r="I1291" s="7"/>
    </row>
    <row r="1292" spans="9:9" ht="14.4" x14ac:dyDescent="0.3">
      <c r="I1292" s="7"/>
    </row>
    <row r="1293" spans="9:9" ht="14.4" x14ac:dyDescent="0.3">
      <c r="I1293" s="7"/>
    </row>
    <row r="1294" spans="9:9" ht="14.4" x14ac:dyDescent="0.3">
      <c r="I1294" s="7"/>
    </row>
    <row r="1295" spans="9:9" ht="14.4" x14ac:dyDescent="0.3">
      <c r="I1295" s="7"/>
    </row>
    <row r="1296" spans="9:9" ht="14.4" x14ac:dyDescent="0.3">
      <c r="I1296" s="7"/>
    </row>
    <row r="1297" spans="9:9" ht="14.4" x14ac:dyDescent="0.3">
      <c r="I1297" s="7"/>
    </row>
    <row r="1298" spans="9:9" ht="14.4" x14ac:dyDescent="0.3">
      <c r="I1298" s="7"/>
    </row>
    <row r="1299" spans="9:9" ht="14.4" x14ac:dyDescent="0.3">
      <c r="I1299" s="7"/>
    </row>
    <row r="1300" spans="9:9" ht="14.4" x14ac:dyDescent="0.3">
      <c r="I1300" s="7"/>
    </row>
    <row r="1301" spans="9:9" ht="14.4" x14ac:dyDescent="0.3">
      <c r="I1301" s="7"/>
    </row>
    <row r="1302" spans="9:9" ht="14.4" x14ac:dyDescent="0.3">
      <c r="I1302" s="7"/>
    </row>
    <row r="1303" spans="9:9" ht="14.4" x14ac:dyDescent="0.3">
      <c r="I1303" s="7"/>
    </row>
    <row r="1304" spans="9:9" ht="14.4" x14ac:dyDescent="0.3">
      <c r="I1304" s="7"/>
    </row>
    <row r="1305" spans="9:9" ht="14.4" x14ac:dyDescent="0.3">
      <c r="I1305" s="7"/>
    </row>
    <row r="1306" spans="9:9" ht="14.4" x14ac:dyDescent="0.3">
      <c r="I1306" s="7"/>
    </row>
    <row r="1307" spans="9:9" ht="14.4" x14ac:dyDescent="0.3">
      <c r="I1307" s="7"/>
    </row>
    <row r="1308" spans="9:9" ht="14.4" x14ac:dyDescent="0.3">
      <c r="I1308" s="7"/>
    </row>
    <row r="1309" spans="9:9" ht="14.4" x14ac:dyDescent="0.3">
      <c r="I1309" s="7"/>
    </row>
    <row r="1310" spans="9:9" ht="14.4" x14ac:dyDescent="0.3">
      <c r="I1310" s="7"/>
    </row>
    <row r="1311" spans="9:9" ht="14.4" x14ac:dyDescent="0.3">
      <c r="I1311" s="7"/>
    </row>
    <row r="1312" spans="9:9" ht="14.4" x14ac:dyDescent="0.3">
      <c r="I1312" s="7"/>
    </row>
    <row r="1313" spans="9:9" ht="14.4" x14ac:dyDescent="0.3">
      <c r="I1313" s="7"/>
    </row>
    <row r="1314" spans="9:9" ht="14.4" x14ac:dyDescent="0.3">
      <c r="I1314" s="7"/>
    </row>
    <row r="1315" spans="9:9" ht="14.4" x14ac:dyDescent="0.3">
      <c r="I1315" s="7"/>
    </row>
    <row r="1316" spans="9:9" ht="14.4" x14ac:dyDescent="0.3">
      <c r="I1316" s="7"/>
    </row>
    <row r="1317" spans="9:9" ht="14.4" x14ac:dyDescent="0.3">
      <c r="I1317" s="7"/>
    </row>
    <row r="1318" spans="9:9" ht="14.4" x14ac:dyDescent="0.3">
      <c r="I1318" s="7"/>
    </row>
    <row r="1319" spans="9:9" ht="14.4" x14ac:dyDescent="0.3">
      <c r="I1319" s="7"/>
    </row>
    <row r="1320" spans="9:9" ht="14.4" x14ac:dyDescent="0.3">
      <c r="I1320" s="7"/>
    </row>
    <row r="1321" spans="9:9" ht="14.4" x14ac:dyDescent="0.3">
      <c r="I1321" s="7"/>
    </row>
    <row r="1322" spans="9:9" ht="14.4" x14ac:dyDescent="0.3">
      <c r="I1322" s="7"/>
    </row>
    <row r="1323" spans="9:9" ht="14.4" x14ac:dyDescent="0.3">
      <c r="I1323" s="7"/>
    </row>
    <row r="1324" spans="9:9" ht="14.4" x14ac:dyDescent="0.3">
      <c r="I1324" s="7"/>
    </row>
    <row r="1325" spans="9:9" ht="14.4" x14ac:dyDescent="0.3">
      <c r="I1325" s="7"/>
    </row>
    <row r="1326" spans="9:9" ht="14.4" x14ac:dyDescent="0.3">
      <c r="I1326" s="7"/>
    </row>
    <row r="1327" spans="9:9" ht="14.4" x14ac:dyDescent="0.3">
      <c r="I1327" s="7"/>
    </row>
    <row r="1328" spans="9:9" ht="14.4" x14ac:dyDescent="0.3">
      <c r="I1328" s="7"/>
    </row>
    <row r="1329" spans="9:9" ht="14.4" x14ac:dyDescent="0.3">
      <c r="I1329" s="7"/>
    </row>
    <row r="1330" spans="9:9" ht="14.4" x14ac:dyDescent="0.3">
      <c r="I1330" s="7"/>
    </row>
    <row r="1331" spans="9:9" ht="14.4" x14ac:dyDescent="0.3">
      <c r="I1331" s="7"/>
    </row>
    <row r="1332" spans="9:9" ht="14.4" x14ac:dyDescent="0.3">
      <c r="I1332" s="7"/>
    </row>
    <row r="1333" spans="9:9" ht="14.4" x14ac:dyDescent="0.3">
      <c r="I1333" s="7"/>
    </row>
    <row r="1334" spans="9:9" ht="14.4" x14ac:dyDescent="0.3">
      <c r="I1334" s="7"/>
    </row>
    <row r="1335" spans="9:9" ht="14.4" x14ac:dyDescent="0.3">
      <c r="I1335" s="7"/>
    </row>
    <row r="1336" spans="9:9" ht="14.4" x14ac:dyDescent="0.3">
      <c r="I1336" s="7"/>
    </row>
    <row r="1337" spans="9:9" ht="14.4" x14ac:dyDescent="0.3">
      <c r="I1337" s="7"/>
    </row>
    <row r="1338" spans="9:9" ht="14.4" x14ac:dyDescent="0.3">
      <c r="I1338" s="7"/>
    </row>
    <row r="1339" spans="9:9" ht="14.4" x14ac:dyDescent="0.3">
      <c r="I1339" s="7"/>
    </row>
    <row r="1340" spans="9:9" ht="14.4" x14ac:dyDescent="0.3">
      <c r="I1340" s="7"/>
    </row>
    <row r="1341" spans="9:9" ht="14.4" x14ac:dyDescent="0.3">
      <c r="I1341" s="7"/>
    </row>
    <row r="1342" spans="9:9" ht="14.4" x14ac:dyDescent="0.3">
      <c r="I1342" s="7"/>
    </row>
    <row r="1343" spans="9:9" ht="14.4" x14ac:dyDescent="0.3">
      <c r="I1343" s="7"/>
    </row>
    <row r="1344" spans="9:9" ht="14.4" x14ac:dyDescent="0.3">
      <c r="I1344" s="7"/>
    </row>
    <row r="1345" spans="9:9" ht="14.4" x14ac:dyDescent="0.3">
      <c r="I1345" s="7"/>
    </row>
    <row r="1346" spans="9:9" ht="14.4" x14ac:dyDescent="0.3">
      <c r="I1346" s="7"/>
    </row>
    <row r="1347" spans="9:9" ht="14.4" x14ac:dyDescent="0.3">
      <c r="I1347" s="7"/>
    </row>
    <row r="1348" spans="9:9" ht="14.4" x14ac:dyDescent="0.3">
      <c r="I1348" s="7"/>
    </row>
    <row r="1349" spans="9:9" ht="14.4" x14ac:dyDescent="0.3">
      <c r="I1349" s="7"/>
    </row>
    <row r="1350" spans="9:9" ht="14.4" x14ac:dyDescent="0.3">
      <c r="I1350" s="7"/>
    </row>
    <row r="1351" spans="9:9" ht="14.4" x14ac:dyDescent="0.3">
      <c r="I1351" s="7"/>
    </row>
    <row r="1352" spans="9:9" ht="14.4" x14ac:dyDescent="0.3">
      <c r="I1352" s="7"/>
    </row>
    <row r="1353" spans="9:9" ht="14.4" x14ac:dyDescent="0.3">
      <c r="I1353" s="7"/>
    </row>
    <row r="1354" spans="9:9" ht="14.4" x14ac:dyDescent="0.3">
      <c r="I1354" s="7"/>
    </row>
    <row r="1355" spans="9:9" ht="14.4" x14ac:dyDescent="0.3">
      <c r="I1355" s="7"/>
    </row>
    <row r="1356" spans="9:9" ht="14.4" x14ac:dyDescent="0.3">
      <c r="I1356" s="7"/>
    </row>
    <row r="1357" spans="9:9" ht="14.4" x14ac:dyDescent="0.3">
      <c r="I1357" s="7"/>
    </row>
    <row r="1358" spans="9:9" ht="14.4" x14ac:dyDescent="0.3">
      <c r="I1358" s="7"/>
    </row>
    <row r="1359" spans="9:9" ht="14.4" x14ac:dyDescent="0.3">
      <c r="I1359" s="7"/>
    </row>
    <row r="1360" spans="9:9" ht="14.4" x14ac:dyDescent="0.3">
      <c r="I1360" s="7"/>
    </row>
    <row r="1361" spans="9:9" ht="14.4" x14ac:dyDescent="0.3">
      <c r="I1361" s="7"/>
    </row>
    <row r="1362" spans="9:9" ht="14.4" x14ac:dyDescent="0.3">
      <c r="I1362" s="7"/>
    </row>
    <row r="1363" spans="9:9" ht="14.4" x14ac:dyDescent="0.3">
      <c r="I1363" s="7"/>
    </row>
    <row r="1364" spans="9:9" ht="14.4" x14ac:dyDescent="0.3">
      <c r="I1364" s="7"/>
    </row>
    <row r="1365" spans="9:9" ht="14.4" x14ac:dyDescent="0.3">
      <c r="I1365" s="7"/>
    </row>
    <row r="1366" spans="9:9" ht="14.4" x14ac:dyDescent="0.3">
      <c r="I1366" s="7"/>
    </row>
    <row r="1367" spans="9:9" ht="14.4" x14ac:dyDescent="0.3">
      <c r="I1367" s="7"/>
    </row>
    <row r="1368" spans="9:9" ht="14.4" x14ac:dyDescent="0.3">
      <c r="I1368" s="7"/>
    </row>
    <row r="1369" spans="9:9" ht="14.4" x14ac:dyDescent="0.3">
      <c r="I1369" s="7"/>
    </row>
    <row r="1370" spans="9:9" ht="14.4" x14ac:dyDescent="0.3">
      <c r="I1370" s="7"/>
    </row>
    <row r="1371" spans="9:9" ht="14.4" x14ac:dyDescent="0.3">
      <c r="I1371" s="7"/>
    </row>
    <row r="1372" spans="9:9" ht="14.4" x14ac:dyDescent="0.3">
      <c r="I1372" s="7"/>
    </row>
    <row r="1373" spans="9:9" ht="14.4" x14ac:dyDescent="0.3">
      <c r="I1373" s="7"/>
    </row>
    <row r="1374" spans="9:9" ht="14.4" x14ac:dyDescent="0.3">
      <c r="I1374" s="7"/>
    </row>
    <row r="1375" spans="9:9" ht="14.4" x14ac:dyDescent="0.3">
      <c r="I1375" s="7"/>
    </row>
    <row r="1376" spans="9:9" ht="14.4" x14ac:dyDescent="0.3">
      <c r="I1376" s="7"/>
    </row>
    <row r="1377" spans="9:9" ht="14.4" x14ac:dyDescent="0.3">
      <c r="I1377" s="7"/>
    </row>
    <row r="1378" spans="9:9" ht="14.4" x14ac:dyDescent="0.3">
      <c r="I1378" s="7"/>
    </row>
    <row r="1379" spans="9:9" ht="14.4" x14ac:dyDescent="0.3">
      <c r="I1379" s="7"/>
    </row>
    <row r="1380" spans="9:9" ht="14.4" x14ac:dyDescent="0.3">
      <c r="I1380" s="7"/>
    </row>
    <row r="1381" spans="9:9" ht="14.4" x14ac:dyDescent="0.3">
      <c r="I1381" s="7"/>
    </row>
    <row r="1382" spans="9:9" ht="14.4" x14ac:dyDescent="0.3">
      <c r="I1382" s="7"/>
    </row>
    <row r="1383" spans="9:9" ht="14.4" x14ac:dyDescent="0.3">
      <c r="I1383" s="7"/>
    </row>
    <row r="1384" spans="9:9" ht="14.4" x14ac:dyDescent="0.3">
      <c r="I1384" s="7"/>
    </row>
    <row r="1385" spans="9:9" ht="14.4" x14ac:dyDescent="0.3">
      <c r="I1385" s="7"/>
    </row>
    <row r="1386" spans="9:9" ht="14.4" x14ac:dyDescent="0.3">
      <c r="I1386" s="7"/>
    </row>
    <row r="1387" spans="9:9" ht="14.4" x14ac:dyDescent="0.3">
      <c r="I1387" s="7"/>
    </row>
    <row r="1388" spans="9:9" ht="14.4" x14ac:dyDescent="0.3">
      <c r="I1388" s="7"/>
    </row>
    <row r="1389" spans="9:9" ht="14.4" x14ac:dyDescent="0.3">
      <c r="I1389" s="7"/>
    </row>
    <row r="1390" spans="9:9" ht="14.4" x14ac:dyDescent="0.3">
      <c r="I1390" s="7"/>
    </row>
    <row r="1391" spans="9:9" ht="14.4" x14ac:dyDescent="0.3">
      <c r="I1391" s="7"/>
    </row>
    <row r="1392" spans="9:9" ht="14.4" x14ac:dyDescent="0.3">
      <c r="I1392" s="7"/>
    </row>
    <row r="1393" spans="9:9" ht="14.4" x14ac:dyDescent="0.3">
      <c r="I1393" s="7"/>
    </row>
    <row r="1394" spans="9:9" ht="14.4" x14ac:dyDescent="0.3">
      <c r="I1394" s="7"/>
    </row>
    <row r="1395" spans="9:9" ht="14.4" x14ac:dyDescent="0.3">
      <c r="I1395" s="7"/>
    </row>
    <row r="1396" spans="9:9" ht="14.4" x14ac:dyDescent="0.3">
      <c r="I1396" s="7"/>
    </row>
    <row r="1397" spans="9:9" ht="14.4" x14ac:dyDescent="0.3">
      <c r="I1397" s="7"/>
    </row>
    <row r="1398" spans="9:9" ht="14.4" x14ac:dyDescent="0.3">
      <c r="I1398" s="7"/>
    </row>
    <row r="1399" spans="9:9" ht="14.4" x14ac:dyDescent="0.3">
      <c r="I1399" s="7"/>
    </row>
    <row r="1400" spans="9:9" ht="14.4" x14ac:dyDescent="0.3">
      <c r="I1400" s="7"/>
    </row>
    <row r="1401" spans="9:9" ht="14.4" x14ac:dyDescent="0.3">
      <c r="I1401" s="7"/>
    </row>
    <row r="1402" spans="9:9" ht="14.4" x14ac:dyDescent="0.3">
      <c r="I1402" s="7"/>
    </row>
    <row r="1403" spans="9:9" ht="14.4" x14ac:dyDescent="0.3">
      <c r="I1403" s="7"/>
    </row>
    <row r="1404" spans="9:9" ht="14.4" x14ac:dyDescent="0.3">
      <c r="I1404" s="7"/>
    </row>
    <row r="1405" spans="9:9" ht="14.4" x14ac:dyDescent="0.3">
      <c r="I1405" s="7"/>
    </row>
    <row r="1406" spans="9:9" ht="14.4" x14ac:dyDescent="0.3">
      <c r="I1406" s="7"/>
    </row>
    <row r="1407" spans="9:9" ht="14.4" x14ac:dyDescent="0.3">
      <c r="I1407" s="7"/>
    </row>
    <row r="1408" spans="9:9" ht="14.4" x14ac:dyDescent="0.3">
      <c r="I1408" s="7"/>
    </row>
    <row r="1409" spans="9:9" ht="14.4" x14ac:dyDescent="0.3">
      <c r="I1409" s="7"/>
    </row>
    <row r="1410" spans="9:9" ht="14.4" x14ac:dyDescent="0.3">
      <c r="I1410" s="7"/>
    </row>
    <row r="1411" spans="9:9" ht="14.4" x14ac:dyDescent="0.3">
      <c r="I1411" s="7"/>
    </row>
    <row r="1412" spans="9:9" ht="14.4" x14ac:dyDescent="0.3">
      <c r="I1412" s="7"/>
    </row>
    <row r="1413" spans="9:9" ht="14.4" x14ac:dyDescent="0.3">
      <c r="I1413" s="7"/>
    </row>
    <row r="1414" spans="9:9" ht="14.4" x14ac:dyDescent="0.3">
      <c r="I1414" s="7"/>
    </row>
    <row r="1415" spans="9:9" ht="14.4" x14ac:dyDescent="0.3">
      <c r="I1415" s="7"/>
    </row>
    <row r="1416" spans="9:9" ht="14.4" x14ac:dyDescent="0.3">
      <c r="I1416" s="7"/>
    </row>
    <row r="1417" spans="9:9" ht="14.4" x14ac:dyDescent="0.3">
      <c r="I1417" s="7"/>
    </row>
    <row r="1418" spans="9:9" ht="14.4" x14ac:dyDescent="0.3">
      <c r="I1418" s="7"/>
    </row>
    <row r="1419" spans="9:9" ht="14.4" x14ac:dyDescent="0.3">
      <c r="I1419" s="7"/>
    </row>
    <row r="1420" spans="9:9" ht="14.4" x14ac:dyDescent="0.3">
      <c r="I1420" s="7"/>
    </row>
    <row r="1421" spans="9:9" ht="14.4" x14ac:dyDescent="0.3">
      <c r="I1421" s="7"/>
    </row>
    <row r="1422" spans="9:9" ht="14.4" x14ac:dyDescent="0.3">
      <c r="I1422" s="7"/>
    </row>
    <row r="1423" spans="9:9" ht="14.4" x14ac:dyDescent="0.3">
      <c r="I1423" s="7"/>
    </row>
    <row r="1424" spans="9:9" ht="14.4" x14ac:dyDescent="0.3">
      <c r="I1424" s="7"/>
    </row>
    <row r="1425" spans="9:9" ht="14.4" x14ac:dyDescent="0.3">
      <c r="I1425" s="7"/>
    </row>
    <row r="1426" spans="9:9" ht="14.4" x14ac:dyDescent="0.3">
      <c r="I1426" s="7"/>
    </row>
    <row r="1427" spans="9:9" ht="14.4" x14ac:dyDescent="0.3">
      <c r="I1427" s="7"/>
    </row>
    <row r="1428" spans="9:9" ht="14.4" x14ac:dyDescent="0.3">
      <c r="I1428" s="7"/>
    </row>
    <row r="1429" spans="9:9" ht="14.4" x14ac:dyDescent="0.3">
      <c r="I1429" s="7"/>
    </row>
    <row r="1430" spans="9:9" ht="14.4" x14ac:dyDescent="0.3">
      <c r="I1430" s="7"/>
    </row>
    <row r="1431" spans="9:9" ht="14.4" x14ac:dyDescent="0.3">
      <c r="I1431" s="7"/>
    </row>
    <row r="1432" spans="9:9" ht="14.4" x14ac:dyDescent="0.3">
      <c r="I1432" s="7"/>
    </row>
    <row r="1433" spans="9:9" ht="14.4" x14ac:dyDescent="0.3">
      <c r="I1433" s="7"/>
    </row>
    <row r="1434" spans="9:9" ht="14.4" x14ac:dyDescent="0.3">
      <c r="I1434" s="7"/>
    </row>
    <row r="1435" spans="9:9" ht="14.4" x14ac:dyDescent="0.3">
      <c r="I1435" s="7"/>
    </row>
    <row r="1436" spans="9:9" ht="14.4" x14ac:dyDescent="0.3">
      <c r="I1436" s="7"/>
    </row>
    <row r="1437" spans="9:9" ht="14.4" x14ac:dyDescent="0.3">
      <c r="I1437" s="7"/>
    </row>
    <row r="1438" spans="9:9" ht="14.4" x14ac:dyDescent="0.3">
      <c r="I1438" s="7"/>
    </row>
    <row r="1439" spans="9:9" ht="14.4" x14ac:dyDescent="0.3">
      <c r="I1439" s="7"/>
    </row>
    <row r="1440" spans="9:9" ht="14.4" x14ac:dyDescent="0.3">
      <c r="I1440" s="7"/>
    </row>
    <row r="1441" spans="9:9" ht="14.4" x14ac:dyDescent="0.3">
      <c r="I1441" s="7"/>
    </row>
    <row r="1442" spans="9:9" ht="14.4" x14ac:dyDescent="0.3">
      <c r="I1442" s="7"/>
    </row>
    <row r="1443" spans="9:9" ht="14.4" x14ac:dyDescent="0.3">
      <c r="I1443" s="7"/>
    </row>
    <row r="1444" spans="9:9" ht="14.4" x14ac:dyDescent="0.3">
      <c r="I1444" s="7"/>
    </row>
    <row r="1445" spans="9:9" ht="14.4" x14ac:dyDescent="0.3">
      <c r="I1445" s="7"/>
    </row>
    <row r="1446" spans="9:9" ht="14.4" x14ac:dyDescent="0.3">
      <c r="I1446" s="7"/>
    </row>
    <row r="1447" spans="9:9" ht="14.4" x14ac:dyDescent="0.3">
      <c r="I1447" s="7"/>
    </row>
    <row r="1448" spans="9:9" ht="14.4" x14ac:dyDescent="0.3">
      <c r="I1448" s="7"/>
    </row>
    <row r="1449" spans="9:9" ht="14.4" x14ac:dyDescent="0.3">
      <c r="I1449" s="7"/>
    </row>
    <row r="1450" spans="9:9" ht="14.4" x14ac:dyDescent="0.3">
      <c r="I1450" s="7"/>
    </row>
    <row r="1451" spans="9:9" ht="14.4" x14ac:dyDescent="0.3">
      <c r="I1451" s="7"/>
    </row>
    <row r="1452" spans="9:9" ht="14.4" x14ac:dyDescent="0.3">
      <c r="I1452" s="7"/>
    </row>
    <row r="1453" spans="9:9" ht="14.4" x14ac:dyDescent="0.3">
      <c r="I1453" s="7"/>
    </row>
    <row r="1454" spans="9:9" ht="14.4" x14ac:dyDescent="0.3">
      <c r="I1454" s="7"/>
    </row>
    <row r="1455" spans="9:9" ht="14.4" x14ac:dyDescent="0.3">
      <c r="I1455" s="7"/>
    </row>
    <row r="1456" spans="9:9" ht="14.4" x14ac:dyDescent="0.3">
      <c r="I1456" s="7"/>
    </row>
    <row r="1457" spans="9:9" ht="14.4" x14ac:dyDescent="0.3">
      <c r="I1457" s="7"/>
    </row>
    <row r="1458" spans="9:9" ht="14.4" x14ac:dyDescent="0.3">
      <c r="I1458" s="7"/>
    </row>
    <row r="1459" spans="9:9" ht="14.4" x14ac:dyDescent="0.3">
      <c r="I1459" s="7"/>
    </row>
    <row r="1460" spans="9:9" ht="14.4" x14ac:dyDescent="0.3">
      <c r="I1460" s="7"/>
    </row>
    <row r="1461" spans="9:9" ht="14.4" x14ac:dyDescent="0.3">
      <c r="I1461" s="7"/>
    </row>
    <row r="1462" spans="9:9" ht="14.4" x14ac:dyDescent="0.3">
      <c r="I1462" s="7"/>
    </row>
    <row r="1463" spans="9:9" ht="14.4" x14ac:dyDescent="0.3">
      <c r="I1463" s="7"/>
    </row>
    <row r="1464" spans="9:9" ht="14.4" x14ac:dyDescent="0.3">
      <c r="I1464" s="7"/>
    </row>
    <row r="1465" spans="9:9" ht="14.4" x14ac:dyDescent="0.3">
      <c r="I1465" s="7"/>
    </row>
    <row r="1466" spans="9:9" ht="14.4" x14ac:dyDescent="0.3">
      <c r="I1466" s="7"/>
    </row>
    <row r="1467" spans="9:9" ht="14.4" x14ac:dyDescent="0.3">
      <c r="I1467" s="7"/>
    </row>
    <row r="1468" spans="9:9" ht="14.4" x14ac:dyDescent="0.3">
      <c r="I1468" s="7"/>
    </row>
    <row r="1469" spans="9:9" ht="14.4" x14ac:dyDescent="0.3">
      <c r="I1469" s="7"/>
    </row>
    <row r="1470" spans="9:9" ht="14.4" x14ac:dyDescent="0.3">
      <c r="I1470" s="7"/>
    </row>
    <row r="1471" spans="9:9" ht="14.4" x14ac:dyDescent="0.3">
      <c r="I1471" s="7"/>
    </row>
    <row r="1472" spans="9:9" ht="14.4" x14ac:dyDescent="0.3">
      <c r="I1472" s="7"/>
    </row>
    <row r="1473" spans="9:9" ht="14.4" x14ac:dyDescent="0.3">
      <c r="I1473" s="7"/>
    </row>
    <row r="1474" spans="9:9" ht="14.4" x14ac:dyDescent="0.3">
      <c r="I1474" s="7"/>
    </row>
    <row r="1475" spans="9:9" ht="14.4" x14ac:dyDescent="0.3">
      <c r="I1475" s="7"/>
    </row>
    <row r="1476" spans="9:9" ht="14.4" x14ac:dyDescent="0.3">
      <c r="I1476" s="7"/>
    </row>
    <row r="1477" spans="9:9" ht="14.4" x14ac:dyDescent="0.3">
      <c r="I1477" s="7"/>
    </row>
    <row r="1478" spans="9:9" ht="14.4" x14ac:dyDescent="0.3">
      <c r="I1478" s="7"/>
    </row>
    <row r="1479" spans="9:9" ht="14.4" x14ac:dyDescent="0.3">
      <c r="I1479" s="7"/>
    </row>
    <row r="1480" spans="9:9" ht="14.4" x14ac:dyDescent="0.3">
      <c r="I1480" s="7"/>
    </row>
    <row r="1481" spans="9:9" ht="14.4" x14ac:dyDescent="0.3">
      <c r="I1481" s="7"/>
    </row>
    <row r="1482" spans="9:9" ht="14.4" x14ac:dyDescent="0.3">
      <c r="I1482" s="7"/>
    </row>
    <row r="1483" spans="9:9" ht="14.4" x14ac:dyDescent="0.3">
      <c r="I1483" s="7"/>
    </row>
    <row r="1484" spans="9:9" ht="14.4" x14ac:dyDescent="0.3">
      <c r="I1484" s="7"/>
    </row>
    <row r="1485" spans="9:9" ht="14.4" x14ac:dyDescent="0.3">
      <c r="I1485" s="7"/>
    </row>
    <row r="1486" spans="9:9" ht="14.4" x14ac:dyDescent="0.3">
      <c r="I1486" s="7"/>
    </row>
    <row r="1487" spans="9:9" ht="14.4" x14ac:dyDescent="0.3">
      <c r="I1487" s="7"/>
    </row>
    <row r="1488" spans="9:9" ht="14.4" x14ac:dyDescent="0.3">
      <c r="I1488" s="7"/>
    </row>
    <row r="1489" spans="9:9" ht="14.4" x14ac:dyDescent="0.3">
      <c r="I1489" s="7"/>
    </row>
    <row r="1490" spans="9:9" ht="14.4" x14ac:dyDescent="0.3">
      <c r="I1490" s="7"/>
    </row>
    <row r="1491" spans="9:9" ht="14.4" x14ac:dyDescent="0.3">
      <c r="I1491" s="7"/>
    </row>
    <row r="1492" spans="9:9" ht="14.4" x14ac:dyDescent="0.3">
      <c r="I1492" s="7"/>
    </row>
    <row r="1493" spans="9:9" ht="14.4" x14ac:dyDescent="0.3">
      <c r="I1493" s="7"/>
    </row>
    <row r="1494" spans="9:9" ht="14.4" x14ac:dyDescent="0.3">
      <c r="I1494" s="7"/>
    </row>
    <row r="1495" spans="9:9" ht="14.4" x14ac:dyDescent="0.3">
      <c r="I1495" s="7"/>
    </row>
    <row r="1496" spans="9:9" ht="14.4" x14ac:dyDescent="0.3">
      <c r="I1496" s="7"/>
    </row>
    <row r="1497" spans="9:9" ht="14.4" x14ac:dyDescent="0.3">
      <c r="I1497" s="7"/>
    </row>
    <row r="1498" spans="9:9" ht="14.4" x14ac:dyDescent="0.3">
      <c r="I1498" s="7"/>
    </row>
    <row r="1499" spans="9:9" ht="14.4" x14ac:dyDescent="0.3">
      <c r="I1499" s="7"/>
    </row>
    <row r="1500" spans="9:9" ht="14.4" x14ac:dyDescent="0.3">
      <c r="I1500" s="7"/>
    </row>
    <row r="1501" spans="9:9" ht="14.4" x14ac:dyDescent="0.3">
      <c r="I1501" s="7"/>
    </row>
    <row r="1502" spans="9:9" ht="14.4" x14ac:dyDescent="0.3">
      <c r="I1502" s="7"/>
    </row>
    <row r="1503" spans="9:9" ht="14.4" x14ac:dyDescent="0.3">
      <c r="I1503" s="7"/>
    </row>
    <row r="1504" spans="9:9" ht="14.4" x14ac:dyDescent="0.3">
      <c r="I1504" s="7"/>
    </row>
    <row r="1505" spans="9:9" ht="14.4" x14ac:dyDescent="0.3">
      <c r="I1505" s="7"/>
    </row>
    <row r="1506" spans="9:9" ht="14.4" x14ac:dyDescent="0.3">
      <c r="I1506" s="7"/>
    </row>
    <row r="1507" spans="9:9" ht="14.4" x14ac:dyDescent="0.3">
      <c r="I1507" s="7"/>
    </row>
    <row r="1508" spans="9:9" ht="14.4" x14ac:dyDescent="0.3">
      <c r="I1508" s="7"/>
    </row>
    <row r="1509" spans="9:9" ht="14.4" x14ac:dyDescent="0.3">
      <c r="I1509" s="7"/>
    </row>
    <row r="1510" spans="9:9" ht="14.4" x14ac:dyDescent="0.3">
      <c r="I1510" s="7"/>
    </row>
    <row r="1511" spans="9:9" ht="14.4" x14ac:dyDescent="0.3">
      <c r="I1511" s="7"/>
    </row>
    <row r="1512" spans="9:9" ht="14.4" x14ac:dyDescent="0.3">
      <c r="I1512" s="7"/>
    </row>
    <row r="1513" spans="9:9" ht="14.4" x14ac:dyDescent="0.3">
      <c r="I1513" s="7"/>
    </row>
    <row r="1514" spans="9:9" ht="14.4" x14ac:dyDescent="0.3">
      <c r="I1514" s="7"/>
    </row>
    <row r="1515" spans="9:9" ht="14.4" x14ac:dyDescent="0.3">
      <c r="I1515" s="7"/>
    </row>
    <row r="1516" spans="9:9" ht="14.4" x14ac:dyDescent="0.3">
      <c r="I1516" s="7"/>
    </row>
    <row r="1517" spans="9:9" ht="14.4" x14ac:dyDescent="0.3">
      <c r="I1517" s="7"/>
    </row>
    <row r="1518" spans="9:9" ht="14.4" x14ac:dyDescent="0.3">
      <c r="I1518" s="7"/>
    </row>
    <row r="1519" spans="9:9" ht="14.4" x14ac:dyDescent="0.3">
      <c r="I1519" s="7"/>
    </row>
    <row r="1520" spans="9:9" ht="14.4" x14ac:dyDescent="0.3">
      <c r="I1520" s="7"/>
    </row>
    <row r="1521" spans="9:9" ht="14.4" x14ac:dyDescent="0.3">
      <c r="I1521" s="7"/>
    </row>
    <row r="1522" spans="9:9" ht="14.4" x14ac:dyDescent="0.3">
      <c r="I1522" s="7"/>
    </row>
    <row r="1523" spans="9:9" ht="14.4" x14ac:dyDescent="0.3">
      <c r="I1523" s="7"/>
    </row>
    <row r="1524" spans="9:9" ht="14.4" x14ac:dyDescent="0.3">
      <c r="I1524" s="7"/>
    </row>
    <row r="1525" spans="9:9" ht="14.4" x14ac:dyDescent="0.3">
      <c r="I1525" s="7"/>
    </row>
    <row r="1526" spans="9:9" ht="14.4" x14ac:dyDescent="0.3">
      <c r="I1526" s="7"/>
    </row>
    <row r="1527" spans="9:9" ht="14.4" x14ac:dyDescent="0.3">
      <c r="I1527" s="7"/>
    </row>
    <row r="1528" spans="9:9" ht="14.4" x14ac:dyDescent="0.3">
      <c r="I1528" s="7"/>
    </row>
    <row r="1529" spans="9:9" ht="14.4" x14ac:dyDescent="0.3">
      <c r="I1529" s="7"/>
    </row>
    <row r="1530" spans="9:9" ht="14.4" x14ac:dyDescent="0.3">
      <c r="I1530" s="7"/>
    </row>
    <row r="1531" spans="9:9" ht="14.4" x14ac:dyDescent="0.3">
      <c r="I1531" s="7"/>
    </row>
    <row r="1532" spans="9:9" ht="14.4" x14ac:dyDescent="0.3">
      <c r="I1532" s="7"/>
    </row>
    <row r="1533" spans="9:9" ht="14.4" x14ac:dyDescent="0.3">
      <c r="I1533" s="7"/>
    </row>
    <row r="1534" spans="9:9" ht="14.4" x14ac:dyDescent="0.3">
      <c r="I1534" s="7"/>
    </row>
    <row r="1535" spans="9:9" ht="14.4" x14ac:dyDescent="0.3">
      <c r="I1535" s="7"/>
    </row>
    <row r="1536" spans="9:9" ht="14.4" x14ac:dyDescent="0.3">
      <c r="I1536" s="7"/>
    </row>
    <row r="1537" spans="9:9" ht="14.4" x14ac:dyDescent="0.3">
      <c r="I1537" s="7"/>
    </row>
    <row r="1538" spans="9:9" ht="14.4" x14ac:dyDescent="0.3">
      <c r="I1538" s="7"/>
    </row>
    <row r="1539" spans="9:9" ht="14.4" x14ac:dyDescent="0.3">
      <c r="I1539" s="7"/>
    </row>
    <row r="1540" spans="9:9" ht="14.4" x14ac:dyDescent="0.3">
      <c r="I1540" s="7"/>
    </row>
    <row r="1541" spans="9:9" ht="14.4" x14ac:dyDescent="0.3">
      <c r="I1541" s="7"/>
    </row>
    <row r="1542" spans="9:9" ht="14.4" x14ac:dyDescent="0.3">
      <c r="I1542" s="7"/>
    </row>
    <row r="1543" spans="9:9" ht="14.4" x14ac:dyDescent="0.3">
      <c r="I1543" s="7"/>
    </row>
    <row r="1544" spans="9:9" ht="14.4" x14ac:dyDescent="0.3">
      <c r="I1544" s="7"/>
    </row>
    <row r="1545" spans="9:9" ht="14.4" x14ac:dyDescent="0.3">
      <c r="I1545" s="7"/>
    </row>
    <row r="1546" spans="9:9" ht="14.4" x14ac:dyDescent="0.3">
      <c r="I1546" s="7"/>
    </row>
    <row r="1547" spans="9:9" ht="14.4" x14ac:dyDescent="0.3">
      <c r="I1547" s="7"/>
    </row>
    <row r="1548" spans="9:9" ht="14.4" x14ac:dyDescent="0.3">
      <c r="I1548" s="7"/>
    </row>
    <row r="1549" spans="9:9" ht="14.4" x14ac:dyDescent="0.3">
      <c r="I1549" s="7"/>
    </row>
    <row r="1550" spans="9:9" ht="14.4" x14ac:dyDescent="0.3">
      <c r="I1550" s="7"/>
    </row>
    <row r="1551" spans="9:9" ht="14.4" x14ac:dyDescent="0.3">
      <c r="I1551" s="7"/>
    </row>
    <row r="1552" spans="9:9" ht="14.4" x14ac:dyDescent="0.3">
      <c r="I1552" s="7"/>
    </row>
    <row r="1553" spans="9:9" ht="14.4" x14ac:dyDescent="0.3">
      <c r="I1553" s="7"/>
    </row>
    <row r="1554" spans="9:9" ht="14.4" x14ac:dyDescent="0.3">
      <c r="I1554" s="7"/>
    </row>
    <row r="1555" spans="9:9" ht="14.4" x14ac:dyDescent="0.3">
      <c r="I1555" s="7"/>
    </row>
    <row r="1556" spans="9:9" ht="14.4" x14ac:dyDescent="0.3">
      <c r="I1556" s="7"/>
    </row>
    <row r="1557" spans="9:9" ht="14.4" x14ac:dyDescent="0.3">
      <c r="I1557" s="7"/>
    </row>
    <row r="1558" spans="9:9" ht="14.4" x14ac:dyDescent="0.3">
      <c r="I1558" s="7"/>
    </row>
    <row r="1559" spans="9:9" ht="14.4" x14ac:dyDescent="0.3">
      <c r="I1559" s="7"/>
    </row>
    <row r="1560" spans="9:9" ht="14.4" x14ac:dyDescent="0.3">
      <c r="I1560" s="7"/>
    </row>
    <row r="1561" spans="9:9" ht="14.4" x14ac:dyDescent="0.3">
      <c r="I1561" s="7"/>
    </row>
    <row r="1562" spans="9:9" ht="14.4" x14ac:dyDescent="0.3">
      <c r="I1562" s="7"/>
    </row>
    <row r="1563" spans="9:9" ht="14.4" x14ac:dyDescent="0.3">
      <c r="I1563" s="7"/>
    </row>
    <row r="1564" spans="9:9" ht="14.4" x14ac:dyDescent="0.3">
      <c r="I1564" s="7"/>
    </row>
    <row r="1565" spans="9:9" ht="14.4" x14ac:dyDescent="0.3">
      <c r="I1565" s="7"/>
    </row>
    <row r="1566" spans="9:9" ht="14.4" x14ac:dyDescent="0.3">
      <c r="I1566" s="7"/>
    </row>
    <row r="1567" spans="9:9" ht="14.4" x14ac:dyDescent="0.3">
      <c r="I1567" s="7"/>
    </row>
    <row r="1568" spans="9:9" ht="14.4" x14ac:dyDescent="0.3">
      <c r="I1568" s="7"/>
    </row>
    <row r="1569" spans="9:9" ht="14.4" x14ac:dyDescent="0.3">
      <c r="I1569" s="7"/>
    </row>
    <row r="1570" spans="9:9" ht="14.4" x14ac:dyDescent="0.3">
      <c r="I1570" s="7"/>
    </row>
    <row r="1571" spans="9:9" ht="14.4" x14ac:dyDescent="0.3">
      <c r="I1571" s="7"/>
    </row>
    <row r="1572" spans="9:9" ht="14.4" x14ac:dyDescent="0.3">
      <c r="I1572" s="7"/>
    </row>
    <row r="1573" spans="9:9" ht="14.4" x14ac:dyDescent="0.3">
      <c r="I1573" s="7"/>
    </row>
    <row r="1574" spans="9:9" ht="14.4" x14ac:dyDescent="0.3">
      <c r="I1574" s="7"/>
    </row>
    <row r="1575" spans="9:9" ht="14.4" x14ac:dyDescent="0.3">
      <c r="I1575" s="7"/>
    </row>
    <row r="1576" spans="9:9" ht="14.4" x14ac:dyDescent="0.3">
      <c r="I1576" s="7"/>
    </row>
    <row r="1577" spans="9:9" ht="14.4" x14ac:dyDescent="0.3">
      <c r="I1577" s="7"/>
    </row>
    <row r="1578" spans="9:9" ht="14.4" x14ac:dyDescent="0.3">
      <c r="I1578" s="7"/>
    </row>
    <row r="1579" spans="9:9" ht="14.4" x14ac:dyDescent="0.3">
      <c r="I1579" s="7"/>
    </row>
    <row r="1580" spans="9:9" ht="14.4" x14ac:dyDescent="0.3">
      <c r="I1580" s="7"/>
    </row>
    <row r="1581" spans="9:9" ht="14.4" x14ac:dyDescent="0.3">
      <c r="I1581" s="7"/>
    </row>
    <row r="1582" spans="9:9" ht="14.4" x14ac:dyDescent="0.3">
      <c r="I1582" s="7"/>
    </row>
    <row r="1583" spans="9:9" ht="14.4" x14ac:dyDescent="0.3">
      <c r="I1583" s="7"/>
    </row>
    <row r="1584" spans="9:9" ht="14.4" x14ac:dyDescent="0.3">
      <c r="I1584" s="7"/>
    </row>
    <row r="1585" spans="9:9" ht="14.4" x14ac:dyDescent="0.3">
      <c r="I1585" s="7"/>
    </row>
    <row r="1586" spans="9:9" ht="14.4" x14ac:dyDescent="0.3">
      <c r="I1586" s="7"/>
    </row>
    <row r="1587" spans="9:9" ht="14.4" x14ac:dyDescent="0.3">
      <c r="I1587" s="7"/>
    </row>
    <row r="1588" spans="9:9" ht="14.4" x14ac:dyDescent="0.3">
      <c r="I1588" s="7"/>
    </row>
    <row r="1589" spans="9:9" ht="14.4" x14ac:dyDescent="0.3">
      <c r="I1589" s="7"/>
    </row>
    <row r="1590" spans="9:9" ht="14.4" x14ac:dyDescent="0.3">
      <c r="I1590" s="7"/>
    </row>
    <row r="1591" spans="9:9" ht="14.4" x14ac:dyDescent="0.3">
      <c r="I1591" s="7"/>
    </row>
    <row r="1592" spans="9:9" ht="14.4" x14ac:dyDescent="0.3">
      <c r="I1592" s="7"/>
    </row>
    <row r="1593" spans="9:9" ht="14.4" x14ac:dyDescent="0.3">
      <c r="I1593" s="7"/>
    </row>
    <row r="1594" spans="9:9" ht="14.4" x14ac:dyDescent="0.3">
      <c r="I1594" s="7"/>
    </row>
    <row r="1595" spans="9:9" ht="14.4" x14ac:dyDescent="0.3">
      <c r="I1595" s="7"/>
    </row>
    <row r="1596" spans="9:9" ht="14.4" x14ac:dyDescent="0.3">
      <c r="I1596" s="7"/>
    </row>
    <row r="1597" spans="9:9" ht="14.4" x14ac:dyDescent="0.3">
      <c r="I1597" s="7"/>
    </row>
    <row r="1598" spans="9:9" ht="14.4" x14ac:dyDescent="0.3">
      <c r="I1598" s="7"/>
    </row>
    <row r="1599" spans="9:9" ht="14.4" x14ac:dyDescent="0.3">
      <c r="I1599" s="7"/>
    </row>
    <row r="1600" spans="9:9" ht="14.4" x14ac:dyDescent="0.3">
      <c r="I1600" s="7"/>
    </row>
    <row r="1601" spans="9:9" ht="14.4" x14ac:dyDescent="0.3">
      <c r="I1601" s="7"/>
    </row>
    <row r="1602" spans="9:9" ht="14.4" x14ac:dyDescent="0.3">
      <c r="I1602" s="7"/>
    </row>
    <row r="1603" spans="9:9" ht="14.4" x14ac:dyDescent="0.3">
      <c r="I1603" s="7"/>
    </row>
    <row r="1604" spans="9:9" ht="14.4" x14ac:dyDescent="0.3">
      <c r="I1604" s="7"/>
    </row>
    <row r="1605" spans="9:9" ht="14.4" x14ac:dyDescent="0.3">
      <c r="I1605" s="7"/>
    </row>
    <row r="1606" spans="9:9" ht="14.4" x14ac:dyDescent="0.3">
      <c r="I1606" s="7"/>
    </row>
    <row r="1607" spans="9:9" ht="14.4" x14ac:dyDescent="0.3">
      <c r="I1607" s="7"/>
    </row>
    <row r="1608" spans="9:9" ht="14.4" x14ac:dyDescent="0.3">
      <c r="I1608" s="7"/>
    </row>
    <row r="1609" spans="9:9" ht="14.4" x14ac:dyDescent="0.3">
      <c r="I1609" s="7"/>
    </row>
    <row r="1610" spans="9:9" ht="14.4" x14ac:dyDescent="0.3">
      <c r="I1610" s="7"/>
    </row>
    <row r="1611" spans="9:9" ht="14.4" x14ac:dyDescent="0.3">
      <c r="I1611" s="7"/>
    </row>
    <row r="1612" spans="9:9" ht="14.4" x14ac:dyDescent="0.3">
      <c r="I1612" s="7"/>
    </row>
    <row r="1613" spans="9:9" ht="14.4" x14ac:dyDescent="0.3">
      <c r="I1613" s="7"/>
    </row>
    <row r="1614" spans="9:9" ht="14.4" x14ac:dyDescent="0.3">
      <c r="I1614" s="7"/>
    </row>
    <row r="1615" spans="9:9" ht="14.4" x14ac:dyDescent="0.3">
      <c r="I1615" s="7"/>
    </row>
    <row r="1616" spans="9:9" ht="14.4" x14ac:dyDescent="0.3">
      <c r="I1616" s="7"/>
    </row>
    <row r="1617" spans="9:9" ht="14.4" x14ac:dyDescent="0.3">
      <c r="I1617" s="7"/>
    </row>
    <row r="1618" spans="9:9" ht="14.4" x14ac:dyDescent="0.3">
      <c r="I1618" s="7"/>
    </row>
    <row r="1619" spans="9:9" ht="14.4" x14ac:dyDescent="0.3">
      <c r="I1619" s="7"/>
    </row>
    <row r="1620" spans="9:9" ht="14.4" x14ac:dyDescent="0.3">
      <c r="I1620" s="7"/>
    </row>
    <row r="1621" spans="9:9" ht="14.4" x14ac:dyDescent="0.3">
      <c r="I1621" s="7"/>
    </row>
    <row r="1622" spans="9:9" ht="14.4" x14ac:dyDescent="0.3">
      <c r="I1622" s="7"/>
    </row>
    <row r="1623" spans="9:9" ht="14.4" x14ac:dyDescent="0.3">
      <c r="I1623" s="7"/>
    </row>
    <row r="1624" spans="9:9" ht="14.4" x14ac:dyDescent="0.3">
      <c r="I1624" s="7"/>
    </row>
    <row r="1625" spans="9:9" ht="14.4" x14ac:dyDescent="0.3">
      <c r="I1625" s="7"/>
    </row>
    <row r="1626" spans="9:9" ht="14.4" x14ac:dyDescent="0.3">
      <c r="I1626" s="7"/>
    </row>
    <row r="1627" spans="9:9" ht="14.4" x14ac:dyDescent="0.3">
      <c r="I1627" s="7"/>
    </row>
    <row r="1628" spans="9:9" ht="14.4" x14ac:dyDescent="0.3">
      <c r="I1628" s="7"/>
    </row>
    <row r="1629" spans="9:9" ht="14.4" x14ac:dyDescent="0.3">
      <c r="I1629" s="7"/>
    </row>
    <row r="1630" spans="9:9" ht="14.4" x14ac:dyDescent="0.3">
      <c r="I1630" s="7"/>
    </row>
    <row r="1631" spans="9:9" ht="14.4" x14ac:dyDescent="0.3">
      <c r="I1631" s="7"/>
    </row>
    <row r="1632" spans="9:9" ht="14.4" x14ac:dyDescent="0.3">
      <c r="I1632" s="7"/>
    </row>
    <row r="1633" spans="9:9" ht="14.4" x14ac:dyDescent="0.3">
      <c r="I1633" s="7"/>
    </row>
    <row r="1634" spans="9:9" ht="14.4" x14ac:dyDescent="0.3">
      <c r="I1634" s="7"/>
    </row>
    <row r="1635" spans="9:9" ht="14.4" x14ac:dyDescent="0.3">
      <c r="I1635" s="7"/>
    </row>
    <row r="1636" spans="9:9" ht="14.4" x14ac:dyDescent="0.3">
      <c r="I1636" s="7"/>
    </row>
    <row r="1637" spans="9:9" ht="14.4" x14ac:dyDescent="0.3">
      <c r="I1637" s="7"/>
    </row>
    <row r="1638" spans="9:9" ht="14.4" x14ac:dyDescent="0.3">
      <c r="I1638" s="7"/>
    </row>
    <row r="1639" spans="9:9" ht="14.4" x14ac:dyDescent="0.3">
      <c r="I1639" s="7"/>
    </row>
    <row r="1640" spans="9:9" ht="14.4" x14ac:dyDescent="0.3">
      <c r="I1640" s="7"/>
    </row>
    <row r="1641" spans="9:9" ht="14.4" x14ac:dyDescent="0.3">
      <c r="I1641" s="7"/>
    </row>
    <row r="1642" spans="9:9" ht="14.4" x14ac:dyDescent="0.3">
      <c r="I1642" s="7"/>
    </row>
    <row r="1643" spans="9:9" ht="14.4" x14ac:dyDescent="0.3">
      <c r="I1643" s="7"/>
    </row>
    <row r="1644" spans="9:9" ht="14.4" x14ac:dyDescent="0.3">
      <c r="I1644" s="7"/>
    </row>
    <row r="1645" spans="9:9" ht="14.4" x14ac:dyDescent="0.3">
      <c r="I1645" s="7"/>
    </row>
    <row r="1646" spans="9:9" ht="14.4" x14ac:dyDescent="0.3">
      <c r="I1646" s="7"/>
    </row>
    <row r="1647" spans="9:9" ht="14.4" x14ac:dyDescent="0.3">
      <c r="I1647" s="7"/>
    </row>
    <row r="1648" spans="9:9" ht="14.4" x14ac:dyDescent="0.3">
      <c r="I1648" s="7"/>
    </row>
    <row r="1649" spans="9:9" ht="14.4" x14ac:dyDescent="0.3">
      <c r="I1649" s="7"/>
    </row>
    <row r="1650" spans="9:9" ht="14.4" x14ac:dyDescent="0.3">
      <c r="I1650" s="7"/>
    </row>
    <row r="1651" spans="9:9" ht="14.4" x14ac:dyDescent="0.3">
      <c r="I1651" s="7"/>
    </row>
    <row r="1652" spans="9:9" ht="14.4" x14ac:dyDescent="0.3">
      <c r="I1652" s="7"/>
    </row>
    <row r="1653" spans="9:9" ht="14.4" x14ac:dyDescent="0.3">
      <c r="I1653" s="7"/>
    </row>
    <row r="1654" spans="9:9" ht="14.4" x14ac:dyDescent="0.3">
      <c r="I1654" s="7"/>
    </row>
    <row r="1655" spans="9:9" ht="14.4" x14ac:dyDescent="0.3">
      <c r="I1655" s="7"/>
    </row>
    <row r="1656" spans="9:9" ht="14.4" x14ac:dyDescent="0.3">
      <c r="I1656" s="7"/>
    </row>
    <row r="1657" spans="9:9" ht="14.4" x14ac:dyDescent="0.3">
      <c r="I1657" s="7"/>
    </row>
    <row r="1658" spans="9:9" ht="14.4" x14ac:dyDescent="0.3">
      <c r="I1658" s="7"/>
    </row>
    <row r="1659" spans="9:9" ht="14.4" x14ac:dyDescent="0.3">
      <c r="I1659" s="7"/>
    </row>
    <row r="1660" spans="9:9" ht="14.4" x14ac:dyDescent="0.3">
      <c r="I1660" s="7"/>
    </row>
    <row r="1661" spans="9:9" ht="14.4" x14ac:dyDescent="0.3">
      <c r="I1661" s="7"/>
    </row>
    <row r="1662" spans="9:9" ht="14.4" x14ac:dyDescent="0.3">
      <c r="I1662" s="7"/>
    </row>
    <row r="1663" spans="9:9" ht="14.4" x14ac:dyDescent="0.3">
      <c r="I1663" s="7"/>
    </row>
    <row r="1664" spans="9:9" ht="14.4" x14ac:dyDescent="0.3">
      <c r="I1664" s="7"/>
    </row>
    <row r="1665" spans="9:9" ht="14.4" x14ac:dyDescent="0.3">
      <c r="I1665" s="7"/>
    </row>
    <row r="1666" spans="9:9" ht="14.4" x14ac:dyDescent="0.3">
      <c r="I1666" s="7"/>
    </row>
    <row r="1667" spans="9:9" ht="14.4" x14ac:dyDescent="0.3">
      <c r="I1667" s="7"/>
    </row>
    <row r="1668" spans="9:9" ht="14.4" x14ac:dyDescent="0.3">
      <c r="I1668" s="7"/>
    </row>
    <row r="1669" spans="9:9" ht="14.4" x14ac:dyDescent="0.3">
      <c r="I1669" s="7"/>
    </row>
    <row r="1670" spans="9:9" ht="14.4" x14ac:dyDescent="0.3">
      <c r="I1670" s="7"/>
    </row>
    <row r="1671" spans="9:9" ht="14.4" x14ac:dyDescent="0.3">
      <c r="I1671" s="7"/>
    </row>
    <row r="1672" spans="9:9" ht="14.4" x14ac:dyDescent="0.3">
      <c r="I1672" s="7"/>
    </row>
    <row r="1673" spans="9:9" ht="14.4" x14ac:dyDescent="0.3">
      <c r="I1673" s="7"/>
    </row>
    <row r="1674" spans="9:9" ht="14.4" x14ac:dyDescent="0.3">
      <c r="I1674" s="7"/>
    </row>
    <row r="1675" spans="9:9" ht="14.4" x14ac:dyDescent="0.3">
      <c r="I1675" s="7"/>
    </row>
    <row r="1676" spans="9:9" ht="14.4" x14ac:dyDescent="0.3">
      <c r="I1676" s="7"/>
    </row>
    <row r="1677" spans="9:9" ht="14.4" x14ac:dyDescent="0.3">
      <c r="I1677" s="7"/>
    </row>
    <row r="1678" spans="9:9" ht="14.4" x14ac:dyDescent="0.3">
      <c r="I1678" s="7"/>
    </row>
    <row r="1679" spans="9:9" ht="14.4" x14ac:dyDescent="0.3">
      <c r="I1679" s="7"/>
    </row>
    <row r="1680" spans="9:9" ht="14.4" x14ac:dyDescent="0.3">
      <c r="I1680" s="7"/>
    </row>
    <row r="1681" spans="9:9" ht="14.4" x14ac:dyDescent="0.3">
      <c r="I1681" s="7"/>
    </row>
    <row r="1682" spans="9:9" ht="14.4" x14ac:dyDescent="0.3">
      <c r="I1682" s="7"/>
    </row>
    <row r="1683" spans="9:9" ht="14.4" x14ac:dyDescent="0.3">
      <c r="I1683" s="7"/>
    </row>
    <row r="1684" spans="9:9" ht="14.4" x14ac:dyDescent="0.3">
      <c r="I1684" s="7"/>
    </row>
    <row r="1685" spans="9:9" ht="14.4" x14ac:dyDescent="0.3">
      <c r="I1685" s="7"/>
    </row>
    <row r="1686" spans="9:9" ht="14.4" x14ac:dyDescent="0.3">
      <c r="I1686" s="7"/>
    </row>
    <row r="1687" spans="9:9" ht="14.4" x14ac:dyDescent="0.3">
      <c r="I1687" s="7"/>
    </row>
    <row r="1688" spans="9:9" ht="14.4" x14ac:dyDescent="0.3">
      <c r="I1688" s="7"/>
    </row>
    <row r="1689" spans="9:9" ht="14.4" x14ac:dyDescent="0.3">
      <c r="I1689" s="7"/>
    </row>
    <row r="1690" spans="9:9" ht="14.4" x14ac:dyDescent="0.3">
      <c r="I1690" s="7"/>
    </row>
    <row r="1691" spans="9:9" ht="14.4" x14ac:dyDescent="0.3">
      <c r="I1691" s="7"/>
    </row>
    <row r="1692" spans="9:9" ht="14.4" x14ac:dyDescent="0.3">
      <c r="I1692" s="7"/>
    </row>
    <row r="1693" spans="9:9" ht="14.4" x14ac:dyDescent="0.3">
      <c r="I1693" s="7"/>
    </row>
    <row r="1694" spans="9:9" ht="14.4" x14ac:dyDescent="0.3">
      <c r="I1694" s="7"/>
    </row>
    <row r="1695" spans="9:9" ht="14.4" x14ac:dyDescent="0.3">
      <c r="I1695" s="7"/>
    </row>
    <row r="1696" spans="9:9" ht="14.4" x14ac:dyDescent="0.3">
      <c r="I1696" s="7"/>
    </row>
    <row r="1697" spans="9:9" ht="14.4" x14ac:dyDescent="0.3">
      <c r="I1697" s="7"/>
    </row>
    <row r="1698" spans="9:9" ht="14.4" x14ac:dyDescent="0.3">
      <c r="I1698" s="7"/>
    </row>
    <row r="1699" spans="9:9" ht="14.4" x14ac:dyDescent="0.3">
      <c r="I1699" s="7"/>
    </row>
    <row r="1700" spans="9:9" ht="14.4" x14ac:dyDescent="0.3">
      <c r="I1700" s="7"/>
    </row>
    <row r="1701" spans="9:9" ht="14.4" x14ac:dyDescent="0.3">
      <c r="I1701" s="7"/>
    </row>
    <row r="1702" spans="9:9" ht="14.4" x14ac:dyDescent="0.3">
      <c r="I1702" s="7"/>
    </row>
    <row r="1703" spans="9:9" ht="14.4" x14ac:dyDescent="0.3">
      <c r="I1703" s="7"/>
    </row>
    <row r="1704" spans="9:9" ht="14.4" x14ac:dyDescent="0.3">
      <c r="I1704" s="7"/>
    </row>
    <row r="1705" spans="9:9" ht="14.4" x14ac:dyDescent="0.3">
      <c r="I1705" s="7"/>
    </row>
    <row r="1706" spans="9:9" ht="14.4" x14ac:dyDescent="0.3">
      <c r="I1706" s="7"/>
    </row>
    <row r="1707" spans="9:9" ht="14.4" x14ac:dyDescent="0.3">
      <c r="I1707" s="7"/>
    </row>
    <row r="1708" spans="9:9" ht="14.4" x14ac:dyDescent="0.3">
      <c r="I1708" s="7"/>
    </row>
    <row r="1709" spans="9:9" ht="14.4" x14ac:dyDescent="0.3">
      <c r="I1709" s="7"/>
    </row>
    <row r="1710" spans="9:9" ht="14.4" x14ac:dyDescent="0.3">
      <c r="I1710" s="7"/>
    </row>
    <row r="1711" spans="9:9" ht="14.4" x14ac:dyDescent="0.3">
      <c r="I1711" s="7"/>
    </row>
    <row r="1712" spans="9:9" ht="14.4" x14ac:dyDescent="0.3">
      <c r="I1712" s="7"/>
    </row>
    <row r="1713" spans="9:9" ht="14.4" x14ac:dyDescent="0.3">
      <c r="I1713" s="7"/>
    </row>
    <row r="1714" spans="9:9" ht="14.4" x14ac:dyDescent="0.3">
      <c r="I1714" s="7"/>
    </row>
    <row r="1715" spans="9:9" ht="14.4" x14ac:dyDescent="0.3">
      <c r="I1715" s="7"/>
    </row>
    <row r="1716" spans="9:9" ht="14.4" x14ac:dyDescent="0.3">
      <c r="I1716" s="7"/>
    </row>
    <row r="1717" spans="9:9" ht="14.4" x14ac:dyDescent="0.3">
      <c r="I1717" s="7"/>
    </row>
    <row r="1718" spans="9:9" ht="14.4" x14ac:dyDescent="0.3">
      <c r="I1718" s="7"/>
    </row>
    <row r="1719" spans="9:9" ht="14.4" x14ac:dyDescent="0.3">
      <c r="I1719" s="7"/>
    </row>
    <row r="1720" spans="9:9" ht="14.4" x14ac:dyDescent="0.3">
      <c r="I1720" s="7"/>
    </row>
    <row r="1721" spans="9:9" ht="14.4" x14ac:dyDescent="0.3">
      <c r="I1721" s="7"/>
    </row>
    <row r="1722" spans="9:9" ht="14.4" x14ac:dyDescent="0.3">
      <c r="I1722" s="7"/>
    </row>
    <row r="1723" spans="9:9" ht="14.4" x14ac:dyDescent="0.3">
      <c r="I1723" s="7"/>
    </row>
    <row r="1724" spans="9:9" ht="14.4" x14ac:dyDescent="0.3">
      <c r="I1724" s="7"/>
    </row>
    <row r="1725" spans="9:9" ht="14.4" x14ac:dyDescent="0.3">
      <c r="I1725" s="7"/>
    </row>
    <row r="1726" spans="9:9" ht="14.4" x14ac:dyDescent="0.3">
      <c r="I1726" s="7"/>
    </row>
    <row r="1727" spans="9:9" ht="14.4" x14ac:dyDescent="0.3">
      <c r="I1727" s="7"/>
    </row>
    <row r="1728" spans="9:9" ht="14.4" x14ac:dyDescent="0.3">
      <c r="I1728" s="7"/>
    </row>
    <row r="1729" spans="9:9" ht="14.4" x14ac:dyDescent="0.3">
      <c r="I1729" s="7"/>
    </row>
    <row r="1730" spans="9:9" ht="14.4" x14ac:dyDescent="0.3">
      <c r="I1730" s="7"/>
    </row>
    <row r="1731" spans="9:9" ht="14.4" x14ac:dyDescent="0.3">
      <c r="I1731" s="7"/>
    </row>
    <row r="1732" spans="9:9" ht="14.4" x14ac:dyDescent="0.3">
      <c r="I1732" s="7"/>
    </row>
    <row r="1733" spans="9:9" ht="14.4" x14ac:dyDescent="0.3">
      <c r="I1733" s="7"/>
    </row>
    <row r="1734" spans="9:9" ht="14.4" x14ac:dyDescent="0.3">
      <c r="I1734" s="7"/>
    </row>
    <row r="1735" spans="9:9" ht="14.4" x14ac:dyDescent="0.3">
      <c r="I1735" s="7"/>
    </row>
    <row r="1736" spans="9:9" ht="14.4" x14ac:dyDescent="0.3">
      <c r="I1736" s="7"/>
    </row>
    <row r="1737" spans="9:9" ht="14.4" x14ac:dyDescent="0.3">
      <c r="I1737" s="7"/>
    </row>
    <row r="1738" spans="9:9" ht="14.4" x14ac:dyDescent="0.3">
      <c r="I1738" s="7"/>
    </row>
    <row r="1739" spans="9:9" ht="14.4" x14ac:dyDescent="0.3">
      <c r="I1739" s="7"/>
    </row>
    <row r="1740" spans="9:9" ht="14.4" x14ac:dyDescent="0.3">
      <c r="I1740" s="7"/>
    </row>
    <row r="1741" spans="9:9" ht="14.4" x14ac:dyDescent="0.3">
      <c r="I1741" s="7"/>
    </row>
    <row r="1742" spans="9:9" ht="14.4" x14ac:dyDescent="0.3">
      <c r="I1742" s="7"/>
    </row>
    <row r="1743" spans="9:9" ht="14.4" x14ac:dyDescent="0.3">
      <c r="I1743" s="7"/>
    </row>
    <row r="1744" spans="9:9" ht="14.4" x14ac:dyDescent="0.3">
      <c r="I1744" s="7"/>
    </row>
    <row r="1745" spans="9:9" ht="14.4" x14ac:dyDescent="0.3">
      <c r="I1745" s="7"/>
    </row>
    <row r="1746" spans="9:9" ht="14.4" x14ac:dyDescent="0.3">
      <c r="I1746" s="7"/>
    </row>
    <row r="1747" spans="9:9" ht="14.4" x14ac:dyDescent="0.3">
      <c r="I1747" s="7"/>
    </row>
    <row r="1748" spans="9:9" ht="14.4" x14ac:dyDescent="0.3">
      <c r="I1748" s="7"/>
    </row>
    <row r="1749" spans="9:9" ht="14.4" x14ac:dyDescent="0.3">
      <c r="I1749" s="7"/>
    </row>
    <row r="1750" spans="9:9" ht="14.4" x14ac:dyDescent="0.3">
      <c r="I1750" s="7"/>
    </row>
    <row r="1751" spans="9:9" ht="14.4" x14ac:dyDescent="0.3">
      <c r="I1751" s="7"/>
    </row>
    <row r="1752" spans="9:9" ht="14.4" x14ac:dyDescent="0.3">
      <c r="I1752" s="7"/>
    </row>
    <row r="1753" spans="9:9" ht="14.4" x14ac:dyDescent="0.3">
      <c r="I1753" s="7"/>
    </row>
    <row r="1754" spans="9:9" ht="14.4" x14ac:dyDescent="0.3">
      <c r="I1754" s="7"/>
    </row>
    <row r="1755" spans="9:9" ht="14.4" x14ac:dyDescent="0.3">
      <c r="I1755" s="7"/>
    </row>
    <row r="1756" spans="9:9" ht="14.4" x14ac:dyDescent="0.3">
      <c r="I1756" s="7"/>
    </row>
    <row r="1757" spans="9:9" ht="14.4" x14ac:dyDescent="0.3">
      <c r="I1757" s="7"/>
    </row>
    <row r="1758" spans="9:9" ht="14.4" x14ac:dyDescent="0.3">
      <c r="I1758" s="7"/>
    </row>
    <row r="1759" spans="9:9" ht="14.4" x14ac:dyDescent="0.3">
      <c r="I1759" s="7"/>
    </row>
    <row r="1760" spans="9:9" ht="14.4" x14ac:dyDescent="0.3">
      <c r="I1760" s="7"/>
    </row>
    <row r="1761" spans="9:9" ht="14.4" x14ac:dyDescent="0.3">
      <c r="I1761" s="7"/>
    </row>
    <row r="1762" spans="9:9" ht="14.4" x14ac:dyDescent="0.3">
      <c r="I1762" s="7"/>
    </row>
    <row r="1763" spans="9:9" ht="14.4" x14ac:dyDescent="0.3">
      <c r="I1763" s="7"/>
    </row>
    <row r="1764" spans="9:9" ht="14.4" x14ac:dyDescent="0.3">
      <c r="I1764" s="7"/>
    </row>
    <row r="1765" spans="9:9" ht="14.4" x14ac:dyDescent="0.3">
      <c r="I1765" s="7"/>
    </row>
    <row r="1766" spans="9:9" ht="14.4" x14ac:dyDescent="0.3">
      <c r="I1766" s="7"/>
    </row>
    <row r="1767" spans="9:9" ht="14.4" x14ac:dyDescent="0.3">
      <c r="I1767" s="7"/>
    </row>
    <row r="1768" spans="9:9" ht="14.4" x14ac:dyDescent="0.3">
      <c r="I1768" s="7"/>
    </row>
    <row r="1769" spans="9:9" ht="14.4" x14ac:dyDescent="0.3">
      <c r="I1769" s="7"/>
    </row>
    <row r="1770" spans="9:9" ht="14.4" x14ac:dyDescent="0.3">
      <c r="I1770" s="7"/>
    </row>
    <row r="1771" spans="9:9" ht="14.4" x14ac:dyDescent="0.3">
      <c r="I1771" s="7"/>
    </row>
    <row r="1772" spans="9:9" ht="14.4" x14ac:dyDescent="0.3">
      <c r="I1772" s="7"/>
    </row>
    <row r="1773" spans="9:9" ht="14.4" x14ac:dyDescent="0.3">
      <c r="I1773" s="7"/>
    </row>
    <row r="1774" spans="9:9" ht="14.4" x14ac:dyDescent="0.3">
      <c r="I1774" s="7"/>
    </row>
    <row r="1775" spans="9:9" ht="14.4" x14ac:dyDescent="0.3">
      <c r="I1775" s="7"/>
    </row>
    <row r="1776" spans="9:9" ht="14.4" x14ac:dyDescent="0.3">
      <c r="I1776" s="7"/>
    </row>
    <row r="1777" spans="9:9" ht="14.4" x14ac:dyDescent="0.3">
      <c r="I1777" s="7"/>
    </row>
    <row r="1778" spans="9:9" ht="14.4" x14ac:dyDescent="0.3">
      <c r="I1778" s="7"/>
    </row>
    <row r="1779" spans="9:9" ht="14.4" x14ac:dyDescent="0.3">
      <c r="I1779" s="7"/>
    </row>
    <row r="1780" spans="9:9" ht="14.4" x14ac:dyDescent="0.3">
      <c r="I1780" s="7"/>
    </row>
    <row r="1781" spans="9:9" ht="14.4" x14ac:dyDescent="0.3">
      <c r="I1781" s="7"/>
    </row>
    <row r="1782" spans="9:9" ht="14.4" x14ac:dyDescent="0.3">
      <c r="I1782" s="7"/>
    </row>
    <row r="1783" spans="9:9" ht="14.4" x14ac:dyDescent="0.3">
      <c r="I1783" s="7"/>
    </row>
    <row r="1784" spans="9:9" ht="14.4" x14ac:dyDescent="0.3">
      <c r="I1784" s="7"/>
    </row>
    <row r="1785" spans="9:9" ht="14.4" x14ac:dyDescent="0.3">
      <c r="I1785" s="7"/>
    </row>
    <row r="1786" spans="9:9" ht="14.4" x14ac:dyDescent="0.3">
      <c r="I1786" s="7"/>
    </row>
    <row r="1787" spans="9:9" ht="14.4" x14ac:dyDescent="0.3">
      <c r="I1787" s="7"/>
    </row>
    <row r="1788" spans="9:9" ht="14.4" x14ac:dyDescent="0.3">
      <c r="I1788" s="7"/>
    </row>
    <row r="1789" spans="9:9" ht="14.4" x14ac:dyDescent="0.3">
      <c r="I1789" s="7"/>
    </row>
    <row r="1790" spans="9:9" ht="14.4" x14ac:dyDescent="0.3">
      <c r="I1790" s="7"/>
    </row>
    <row r="1791" spans="9:9" ht="14.4" x14ac:dyDescent="0.3">
      <c r="I1791" s="7"/>
    </row>
    <row r="1792" spans="9:9" ht="14.4" x14ac:dyDescent="0.3">
      <c r="I1792" s="7"/>
    </row>
    <row r="1793" spans="9:9" ht="14.4" x14ac:dyDescent="0.3">
      <c r="I1793" s="7"/>
    </row>
    <row r="1794" spans="9:9" ht="14.4" x14ac:dyDescent="0.3">
      <c r="I1794" s="7"/>
    </row>
    <row r="1795" spans="9:9" ht="14.4" x14ac:dyDescent="0.3">
      <c r="I1795" s="7"/>
    </row>
    <row r="1796" spans="9:9" ht="14.4" x14ac:dyDescent="0.3">
      <c r="I1796" s="7"/>
    </row>
    <row r="1797" spans="9:9" ht="14.4" x14ac:dyDescent="0.3">
      <c r="I1797" s="7"/>
    </row>
    <row r="1798" spans="9:9" ht="14.4" x14ac:dyDescent="0.3">
      <c r="I1798" s="7"/>
    </row>
    <row r="1799" spans="9:9" ht="14.4" x14ac:dyDescent="0.3">
      <c r="I1799" s="7"/>
    </row>
    <row r="1800" spans="9:9" ht="14.4" x14ac:dyDescent="0.3">
      <c r="I1800" s="7"/>
    </row>
    <row r="1801" spans="9:9" ht="14.4" x14ac:dyDescent="0.3">
      <c r="I1801" s="7"/>
    </row>
    <row r="1802" spans="9:9" ht="14.4" x14ac:dyDescent="0.3">
      <c r="I1802" s="7"/>
    </row>
    <row r="1803" spans="9:9" ht="14.4" x14ac:dyDescent="0.3">
      <c r="I1803" s="7"/>
    </row>
    <row r="1804" spans="9:9" ht="14.4" x14ac:dyDescent="0.3">
      <c r="I1804" s="7"/>
    </row>
    <row r="1805" spans="9:9" ht="14.4" x14ac:dyDescent="0.3">
      <c r="I1805" s="7"/>
    </row>
    <row r="1806" spans="9:9" ht="14.4" x14ac:dyDescent="0.3">
      <c r="I1806" s="7"/>
    </row>
    <row r="1807" spans="9:9" ht="14.4" x14ac:dyDescent="0.3">
      <c r="I1807" s="7"/>
    </row>
    <row r="1808" spans="9:9" ht="14.4" x14ac:dyDescent="0.3">
      <c r="I1808" s="7"/>
    </row>
    <row r="1809" spans="9:9" ht="14.4" x14ac:dyDescent="0.3">
      <c r="I1809" s="7"/>
    </row>
    <row r="1810" spans="9:9" ht="14.4" x14ac:dyDescent="0.3">
      <c r="I1810" s="7"/>
    </row>
    <row r="1811" spans="9:9" ht="14.4" x14ac:dyDescent="0.3">
      <c r="I1811" s="7"/>
    </row>
    <row r="1812" spans="9:9" ht="14.4" x14ac:dyDescent="0.3">
      <c r="I1812" s="7"/>
    </row>
    <row r="1813" spans="9:9" ht="14.4" x14ac:dyDescent="0.3">
      <c r="I1813" s="7"/>
    </row>
    <row r="1814" spans="9:9" ht="14.4" x14ac:dyDescent="0.3">
      <c r="I1814" s="7"/>
    </row>
    <row r="1815" spans="9:9" ht="14.4" x14ac:dyDescent="0.3">
      <c r="I1815" s="7"/>
    </row>
    <row r="1816" spans="9:9" ht="14.4" x14ac:dyDescent="0.3">
      <c r="I1816" s="7"/>
    </row>
    <row r="1817" spans="9:9" ht="14.4" x14ac:dyDescent="0.3">
      <c r="I1817" s="7"/>
    </row>
    <row r="1818" spans="9:9" ht="14.4" x14ac:dyDescent="0.3">
      <c r="I1818" s="7"/>
    </row>
    <row r="1819" spans="9:9" ht="14.4" x14ac:dyDescent="0.3">
      <c r="I1819" s="7"/>
    </row>
    <row r="1820" spans="9:9" ht="14.4" x14ac:dyDescent="0.3">
      <c r="I1820" s="7"/>
    </row>
    <row r="1821" spans="9:9" ht="14.4" x14ac:dyDescent="0.3">
      <c r="I1821" s="7"/>
    </row>
    <row r="1822" spans="9:9" ht="14.4" x14ac:dyDescent="0.3">
      <c r="I1822" s="7"/>
    </row>
    <row r="1823" spans="9:9" ht="14.4" x14ac:dyDescent="0.3">
      <c r="I1823" s="7"/>
    </row>
    <row r="1824" spans="9:9" ht="14.4" x14ac:dyDescent="0.3">
      <c r="I1824" s="7"/>
    </row>
    <row r="1825" spans="9:9" ht="14.4" x14ac:dyDescent="0.3">
      <c r="I1825" s="7"/>
    </row>
    <row r="1826" spans="9:9" ht="14.4" x14ac:dyDescent="0.3">
      <c r="I1826" s="7"/>
    </row>
    <row r="1827" spans="9:9" ht="14.4" x14ac:dyDescent="0.3">
      <c r="I1827" s="7"/>
    </row>
    <row r="1828" spans="9:9" ht="14.4" x14ac:dyDescent="0.3">
      <c r="I1828" s="7"/>
    </row>
    <row r="1829" spans="9:9" ht="14.4" x14ac:dyDescent="0.3">
      <c r="I1829" s="7"/>
    </row>
    <row r="1830" spans="9:9" ht="14.4" x14ac:dyDescent="0.3">
      <c r="I1830" s="7"/>
    </row>
    <row r="1831" spans="9:9" ht="14.4" x14ac:dyDescent="0.3">
      <c r="I1831" s="7"/>
    </row>
    <row r="1832" spans="9:9" ht="14.4" x14ac:dyDescent="0.3">
      <c r="I1832" s="7"/>
    </row>
    <row r="1833" spans="9:9" ht="14.4" x14ac:dyDescent="0.3">
      <c r="I1833" s="7"/>
    </row>
    <row r="1834" spans="9:9" ht="14.4" x14ac:dyDescent="0.3">
      <c r="I1834" s="7"/>
    </row>
    <row r="1835" spans="9:9" ht="14.4" x14ac:dyDescent="0.3">
      <c r="I1835" s="7"/>
    </row>
    <row r="1836" spans="9:9" ht="14.4" x14ac:dyDescent="0.3">
      <c r="I1836" s="7"/>
    </row>
    <row r="1837" spans="9:9" ht="14.4" x14ac:dyDescent="0.3">
      <c r="I1837" s="7"/>
    </row>
    <row r="1838" spans="9:9" ht="14.4" x14ac:dyDescent="0.3">
      <c r="I1838" s="7"/>
    </row>
    <row r="1839" spans="9:9" ht="14.4" x14ac:dyDescent="0.3">
      <c r="I1839" s="7"/>
    </row>
    <row r="1840" spans="9:9" ht="14.4" x14ac:dyDescent="0.3">
      <c r="I1840" s="7"/>
    </row>
    <row r="1841" spans="9:9" ht="14.4" x14ac:dyDescent="0.3">
      <c r="I1841" s="7"/>
    </row>
    <row r="1842" spans="9:9" ht="14.4" x14ac:dyDescent="0.3">
      <c r="I1842" s="7"/>
    </row>
    <row r="1843" spans="9:9" ht="14.4" x14ac:dyDescent="0.3">
      <c r="I1843" s="7"/>
    </row>
    <row r="1844" spans="9:9" ht="14.4" x14ac:dyDescent="0.3">
      <c r="I1844" s="7"/>
    </row>
    <row r="1845" spans="9:9" ht="14.4" x14ac:dyDescent="0.3">
      <c r="I1845" s="7"/>
    </row>
    <row r="1846" spans="9:9" ht="14.4" x14ac:dyDescent="0.3">
      <c r="I1846" s="7"/>
    </row>
    <row r="1847" spans="9:9" ht="14.4" x14ac:dyDescent="0.3">
      <c r="I1847" s="7"/>
    </row>
    <row r="1848" spans="9:9" ht="14.4" x14ac:dyDescent="0.3">
      <c r="I1848" s="7"/>
    </row>
    <row r="1849" spans="9:9" ht="14.4" x14ac:dyDescent="0.3">
      <c r="I1849" s="7"/>
    </row>
    <row r="1850" spans="9:9" ht="14.4" x14ac:dyDescent="0.3">
      <c r="I1850" s="7"/>
    </row>
    <row r="1851" spans="9:9" ht="14.4" x14ac:dyDescent="0.3">
      <c r="I1851" s="7"/>
    </row>
    <row r="1852" spans="9:9" ht="14.4" x14ac:dyDescent="0.3">
      <c r="I1852" s="7"/>
    </row>
    <row r="1853" spans="9:9" ht="14.4" x14ac:dyDescent="0.3">
      <c r="I1853" s="7"/>
    </row>
    <row r="1854" spans="9:9" ht="14.4" x14ac:dyDescent="0.3">
      <c r="I1854" s="7"/>
    </row>
    <row r="1855" spans="9:9" ht="14.4" x14ac:dyDescent="0.3">
      <c r="I1855" s="7"/>
    </row>
    <row r="1856" spans="9:9" ht="14.4" x14ac:dyDescent="0.3">
      <c r="I1856" s="7"/>
    </row>
    <row r="1857" spans="9:9" ht="14.4" x14ac:dyDescent="0.3">
      <c r="I1857" s="7"/>
    </row>
    <row r="1858" spans="9:9" ht="14.4" x14ac:dyDescent="0.3">
      <c r="I1858" s="7"/>
    </row>
    <row r="1859" spans="9:9" ht="14.4" x14ac:dyDescent="0.3">
      <c r="I1859" s="7"/>
    </row>
    <row r="1860" spans="9:9" ht="14.4" x14ac:dyDescent="0.3">
      <c r="I1860" s="7"/>
    </row>
    <row r="1861" spans="9:9" ht="14.4" x14ac:dyDescent="0.3">
      <c r="I1861" s="7"/>
    </row>
    <row r="1862" spans="9:9" ht="14.4" x14ac:dyDescent="0.3">
      <c r="I1862" s="7"/>
    </row>
    <row r="1863" spans="9:9" ht="14.4" x14ac:dyDescent="0.3">
      <c r="I1863" s="7"/>
    </row>
    <row r="1864" spans="9:9" ht="14.4" x14ac:dyDescent="0.3">
      <c r="I1864" s="7"/>
    </row>
    <row r="1865" spans="9:9" ht="14.4" x14ac:dyDescent="0.3">
      <c r="I1865" s="7"/>
    </row>
    <row r="1866" spans="9:9" ht="14.4" x14ac:dyDescent="0.3">
      <c r="I1866" s="7"/>
    </row>
    <row r="1867" spans="9:9" ht="14.4" x14ac:dyDescent="0.3">
      <c r="I1867" s="7"/>
    </row>
    <row r="1868" spans="9:9" ht="14.4" x14ac:dyDescent="0.3">
      <c r="I1868" s="7"/>
    </row>
    <row r="1869" spans="9:9" ht="14.4" x14ac:dyDescent="0.3">
      <c r="I1869" s="7"/>
    </row>
    <row r="1870" spans="9:9" ht="14.4" x14ac:dyDescent="0.3">
      <c r="I1870" s="7"/>
    </row>
    <row r="1871" spans="9:9" ht="14.4" x14ac:dyDescent="0.3">
      <c r="I1871" s="7"/>
    </row>
    <row r="1872" spans="9:9" ht="14.4" x14ac:dyDescent="0.3">
      <c r="I1872" s="7"/>
    </row>
    <row r="1873" spans="9:9" ht="14.4" x14ac:dyDescent="0.3">
      <c r="I1873" s="7"/>
    </row>
    <row r="1874" spans="9:9" ht="14.4" x14ac:dyDescent="0.3">
      <c r="I1874" s="7"/>
    </row>
    <row r="1875" spans="9:9" ht="14.4" x14ac:dyDescent="0.3">
      <c r="I1875" s="7"/>
    </row>
    <row r="1876" spans="9:9" ht="14.4" x14ac:dyDescent="0.3">
      <c r="I1876" s="7"/>
    </row>
    <row r="1877" spans="9:9" ht="14.4" x14ac:dyDescent="0.3">
      <c r="I1877" s="7"/>
    </row>
    <row r="1878" spans="9:9" ht="14.4" x14ac:dyDescent="0.3">
      <c r="I1878" s="7"/>
    </row>
    <row r="1879" spans="9:9" ht="14.4" x14ac:dyDescent="0.3">
      <c r="I1879" s="7"/>
    </row>
    <row r="1880" spans="9:9" ht="14.4" x14ac:dyDescent="0.3">
      <c r="I1880" s="7"/>
    </row>
    <row r="1881" spans="9:9" ht="14.4" x14ac:dyDescent="0.3">
      <c r="I1881" s="7"/>
    </row>
    <row r="1882" spans="9:9" ht="14.4" x14ac:dyDescent="0.3">
      <c r="I1882" s="7"/>
    </row>
    <row r="1883" spans="9:9" ht="14.4" x14ac:dyDescent="0.3">
      <c r="I1883" s="7"/>
    </row>
    <row r="1884" spans="9:9" ht="14.4" x14ac:dyDescent="0.3">
      <c r="I1884" s="7"/>
    </row>
    <row r="1885" spans="9:9" ht="14.4" x14ac:dyDescent="0.3">
      <c r="I1885" s="7"/>
    </row>
    <row r="1886" spans="9:9" ht="14.4" x14ac:dyDescent="0.3">
      <c r="I1886" s="7"/>
    </row>
    <row r="1887" spans="9:9" ht="14.4" x14ac:dyDescent="0.3">
      <c r="I1887" s="7"/>
    </row>
    <row r="1888" spans="9:9" ht="14.4" x14ac:dyDescent="0.3">
      <c r="I1888" s="7"/>
    </row>
    <row r="1889" spans="9:9" ht="14.4" x14ac:dyDescent="0.3">
      <c r="I1889" s="7"/>
    </row>
    <row r="1890" spans="9:9" ht="14.4" x14ac:dyDescent="0.3">
      <c r="I1890" s="7"/>
    </row>
    <row r="1891" spans="9:9" ht="14.4" x14ac:dyDescent="0.3">
      <c r="I1891" s="7"/>
    </row>
    <row r="1892" spans="9:9" ht="14.4" x14ac:dyDescent="0.3">
      <c r="I1892" s="7"/>
    </row>
    <row r="1893" spans="9:9" ht="14.4" x14ac:dyDescent="0.3">
      <c r="I1893" s="7"/>
    </row>
    <row r="1894" spans="9:9" ht="14.4" x14ac:dyDescent="0.3">
      <c r="I1894" s="7"/>
    </row>
    <row r="1895" spans="9:9" ht="14.4" x14ac:dyDescent="0.3">
      <c r="I1895" s="7"/>
    </row>
    <row r="1896" spans="9:9" ht="14.4" x14ac:dyDescent="0.3">
      <c r="I1896" s="7"/>
    </row>
    <row r="1897" spans="9:9" ht="14.4" x14ac:dyDescent="0.3">
      <c r="I1897" s="7"/>
    </row>
    <row r="1898" spans="9:9" ht="14.4" x14ac:dyDescent="0.3">
      <c r="I1898" s="7"/>
    </row>
    <row r="1899" spans="9:9" ht="14.4" x14ac:dyDescent="0.3">
      <c r="I1899" s="7"/>
    </row>
    <row r="1900" spans="9:9" ht="14.4" x14ac:dyDescent="0.3">
      <c r="I1900" s="7"/>
    </row>
    <row r="1901" spans="9:9" ht="14.4" x14ac:dyDescent="0.3">
      <c r="I1901" s="7"/>
    </row>
    <row r="1902" spans="9:9" ht="14.4" x14ac:dyDescent="0.3">
      <c r="I1902" s="7"/>
    </row>
    <row r="1903" spans="9:9" ht="14.4" x14ac:dyDescent="0.3">
      <c r="I1903" s="7"/>
    </row>
    <row r="1904" spans="9:9" ht="14.4" x14ac:dyDescent="0.3">
      <c r="I1904" s="7"/>
    </row>
    <row r="1905" spans="9:9" ht="14.4" x14ac:dyDescent="0.3">
      <c r="I1905" s="7"/>
    </row>
    <row r="1906" spans="9:9" ht="14.4" x14ac:dyDescent="0.3">
      <c r="I1906" s="7"/>
    </row>
    <row r="1907" spans="9:9" ht="14.4" x14ac:dyDescent="0.3">
      <c r="I1907" s="7"/>
    </row>
    <row r="1908" spans="9:9" ht="14.4" x14ac:dyDescent="0.3">
      <c r="I1908" s="7"/>
    </row>
    <row r="1909" spans="9:9" ht="14.4" x14ac:dyDescent="0.3">
      <c r="I1909" s="7"/>
    </row>
    <row r="1910" spans="9:9" ht="14.4" x14ac:dyDescent="0.3">
      <c r="I1910" s="7"/>
    </row>
    <row r="1911" spans="9:9" ht="14.4" x14ac:dyDescent="0.3">
      <c r="I1911" s="7"/>
    </row>
    <row r="1912" spans="9:9" ht="14.4" x14ac:dyDescent="0.3">
      <c r="I1912" s="7"/>
    </row>
    <row r="1913" spans="9:9" ht="14.4" x14ac:dyDescent="0.3">
      <c r="I1913" s="7"/>
    </row>
    <row r="1914" spans="9:9" ht="14.4" x14ac:dyDescent="0.3">
      <c r="I1914" s="7"/>
    </row>
    <row r="1915" spans="9:9" ht="14.4" x14ac:dyDescent="0.3">
      <c r="I1915" s="7"/>
    </row>
    <row r="1916" spans="9:9" ht="14.4" x14ac:dyDescent="0.3">
      <c r="I1916" s="7"/>
    </row>
    <row r="1917" spans="9:9" ht="14.4" x14ac:dyDescent="0.3">
      <c r="I1917" s="7"/>
    </row>
    <row r="1918" spans="9:9" ht="14.4" x14ac:dyDescent="0.3">
      <c r="I1918" s="7"/>
    </row>
    <row r="1919" spans="9:9" ht="14.4" x14ac:dyDescent="0.3">
      <c r="I1919" s="7"/>
    </row>
    <row r="1920" spans="9:9" ht="14.4" x14ac:dyDescent="0.3">
      <c r="I1920" s="7"/>
    </row>
    <row r="1921" spans="9:9" ht="14.4" x14ac:dyDescent="0.3">
      <c r="I1921" s="7"/>
    </row>
    <row r="1922" spans="9:9" ht="14.4" x14ac:dyDescent="0.3">
      <c r="I1922" s="7"/>
    </row>
    <row r="1923" spans="9:9" ht="14.4" x14ac:dyDescent="0.3">
      <c r="I1923" s="7"/>
    </row>
    <row r="1924" spans="9:9" ht="14.4" x14ac:dyDescent="0.3">
      <c r="I1924" s="7"/>
    </row>
    <row r="1925" spans="9:9" ht="14.4" x14ac:dyDescent="0.3">
      <c r="I1925" s="7"/>
    </row>
    <row r="1926" spans="9:9" ht="14.4" x14ac:dyDescent="0.3">
      <c r="I1926" s="7"/>
    </row>
    <row r="1927" spans="9:9" ht="14.4" x14ac:dyDescent="0.3">
      <c r="I1927" s="7"/>
    </row>
    <row r="1928" spans="9:9" ht="14.4" x14ac:dyDescent="0.3">
      <c r="I1928" s="7"/>
    </row>
    <row r="1929" spans="9:9" ht="14.4" x14ac:dyDescent="0.3">
      <c r="I1929" s="7"/>
    </row>
    <row r="1930" spans="9:9" ht="14.4" x14ac:dyDescent="0.3">
      <c r="I1930" s="7"/>
    </row>
    <row r="1931" spans="9:9" ht="14.4" x14ac:dyDescent="0.3">
      <c r="I1931" s="7"/>
    </row>
    <row r="1932" spans="9:9" ht="14.4" x14ac:dyDescent="0.3">
      <c r="I1932" s="7"/>
    </row>
    <row r="1933" spans="9:9" ht="14.4" x14ac:dyDescent="0.3">
      <c r="I1933" s="7"/>
    </row>
    <row r="1934" spans="9:9" ht="14.4" x14ac:dyDescent="0.3">
      <c r="I1934" s="7"/>
    </row>
    <row r="1935" spans="9:9" ht="14.4" x14ac:dyDescent="0.3">
      <c r="I1935" s="7"/>
    </row>
    <row r="1936" spans="9:9" ht="14.4" x14ac:dyDescent="0.3">
      <c r="I1936" s="7"/>
    </row>
    <row r="1937" spans="9:9" ht="14.4" x14ac:dyDescent="0.3">
      <c r="I1937" s="7"/>
    </row>
    <row r="1938" spans="9:9" ht="14.4" x14ac:dyDescent="0.3">
      <c r="I1938" s="7"/>
    </row>
    <row r="1939" spans="9:9" ht="14.4" x14ac:dyDescent="0.3">
      <c r="I1939" s="7"/>
    </row>
    <row r="1940" spans="9:9" ht="14.4" x14ac:dyDescent="0.3">
      <c r="I1940" s="7"/>
    </row>
    <row r="1941" spans="9:9" ht="14.4" x14ac:dyDescent="0.3">
      <c r="I1941" s="7"/>
    </row>
    <row r="1942" spans="9:9" ht="14.4" x14ac:dyDescent="0.3">
      <c r="I1942" s="7"/>
    </row>
    <row r="1943" spans="9:9" ht="14.4" x14ac:dyDescent="0.3">
      <c r="I1943" s="7"/>
    </row>
    <row r="1944" spans="9:9" ht="14.4" x14ac:dyDescent="0.3">
      <c r="I1944" s="7"/>
    </row>
    <row r="1945" spans="9:9" ht="14.4" x14ac:dyDescent="0.3">
      <c r="I1945" s="7"/>
    </row>
    <row r="1946" spans="9:9" ht="14.4" x14ac:dyDescent="0.3">
      <c r="I1946" s="7"/>
    </row>
    <row r="1947" spans="9:9" ht="14.4" x14ac:dyDescent="0.3">
      <c r="I1947" s="7"/>
    </row>
    <row r="1948" spans="9:9" ht="14.4" x14ac:dyDescent="0.3">
      <c r="I1948" s="7"/>
    </row>
    <row r="1949" spans="9:9" ht="14.4" x14ac:dyDescent="0.3">
      <c r="I1949" s="7"/>
    </row>
    <row r="1950" spans="9:9" ht="14.4" x14ac:dyDescent="0.3">
      <c r="I1950" s="7"/>
    </row>
    <row r="1951" spans="9:9" ht="14.4" x14ac:dyDescent="0.3">
      <c r="I1951" s="7"/>
    </row>
    <row r="1952" spans="9:9" ht="14.4" x14ac:dyDescent="0.3">
      <c r="I1952" s="7"/>
    </row>
    <row r="1953" spans="9:9" ht="14.4" x14ac:dyDescent="0.3">
      <c r="I1953" s="7"/>
    </row>
    <row r="1954" spans="9:9" ht="14.4" x14ac:dyDescent="0.3">
      <c r="I1954" s="7"/>
    </row>
    <row r="1955" spans="9:9" ht="14.4" x14ac:dyDescent="0.3">
      <c r="I1955" s="7"/>
    </row>
    <row r="1956" spans="9:9" ht="14.4" x14ac:dyDescent="0.3">
      <c r="I1956" s="7"/>
    </row>
    <row r="1957" spans="9:9" ht="14.4" x14ac:dyDescent="0.3">
      <c r="I1957" s="7"/>
    </row>
    <row r="1958" spans="9:9" ht="14.4" x14ac:dyDescent="0.3">
      <c r="I1958" s="7"/>
    </row>
    <row r="1959" spans="9:9" ht="14.4" x14ac:dyDescent="0.3">
      <c r="I1959" s="7"/>
    </row>
    <row r="1960" spans="9:9" ht="14.4" x14ac:dyDescent="0.3">
      <c r="I1960" s="7"/>
    </row>
    <row r="1961" spans="9:9" ht="14.4" x14ac:dyDescent="0.3">
      <c r="I1961" s="7"/>
    </row>
    <row r="1962" spans="9:9" ht="14.4" x14ac:dyDescent="0.3">
      <c r="I1962" s="7"/>
    </row>
    <row r="1963" spans="9:9" ht="14.4" x14ac:dyDescent="0.3">
      <c r="I1963" s="7"/>
    </row>
    <row r="1964" spans="9:9" ht="14.4" x14ac:dyDescent="0.3">
      <c r="I1964" s="7"/>
    </row>
    <row r="1965" spans="9:9" ht="14.4" x14ac:dyDescent="0.3">
      <c r="I1965" s="7"/>
    </row>
    <row r="1966" spans="9:9" ht="14.4" x14ac:dyDescent="0.3">
      <c r="I1966" s="7"/>
    </row>
    <row r="1967" spans="9:9" ht="14.4" x14ac:dyDescent="0.3">
      <c r="I1967" s="7"/>
    </row>
    <row r="1968" spans="9:9" ht="14.4" x14ac:dyDescent="0.3">
      <c r="I1968" s="7"/>
    </row>
    <row r="1969" spans="9:9" ht="14.4" x14ac:dyDescent="0.3">
      <c r="I1969" s="7"/>
    </row>
    <row r="1970" spans="9:9" ht="14.4" x14ac:dyDescent="0.3">
      <c r="I1970" s="7"/>
    </row>
    <row r="1971" spans="9:9" ht="14.4" x14ac:dyDescent="0.3">
      <c r="I1971" s="7"/>
    </row>
    <row r="1972" spans="9:9" ht="14.4" x14ac:dyDescent="0.3">
      <c r="I1972" s="7"/>
    </row>
    <row r="1973" spans="9:9" ht="14.4" x14ac:dyDescent="0.3">
      <c r="I1973" s="7"/>
    </row>
    <row r="1974" spans="9:9" ht="14.4" x14ac:dyDescent="0.3">
      <c r="I1974" s="7"/>
    </row>
    <row r="1975" spans="9:9" ht="14.4" x14ac:dyDescent="0.3">
      <c r="I1975" s="7"/>
    </row>
    <row r="1976" spans="9:9" ht="14.4" x14ac:dyDescent="0.3">
      <c r="I1976" s="7"/>
    </row>
    <row r="1977" spans="9:9" ht="14.4" x14ac:dyDescent="0.3">
      <c r="I1977" s="7"/>
    </row>
    <row r="1978" spans="9:9" ht="14.4" x14ac:dyDescent="0.3">
      <c r="I1978" s="7"/>
    </row>
    <row r="1979" spans="9:9" ht="14.4" x14ac:dyDescent="0.3">
      <c r="I1979" s="7"/>
    </row>
    <row r="1980" spans="9:9" ht="14.4" x14ac:dyDescent="0.3">
      <c r="I1980" s="7"/>
    </row>
    <row r="1981" spans="9:9" ht="14.4" x14ac:dyDescent="0.3">
      <c r="I1981" s="7"/>
    </row>
    <row r="1982" spans="9:9" ht="14.4" x14ac:dyDescent="0.3">
      <c r="I1982" s="7"/>
    </row>
    <row r="1983" spans="9:9" ht="14.4" x14ac:dyDescent="0.3">
      <c r="I1983" s="7"/>
    </row>
    <row r="1984" spans="9:9" ht="14.4" x14ac:dyDescent="0.3">
      <c r="I1984" s="7"/>
    </row>
    <row r="1985" spans="9:9" ht="14.4" x14ac:dyDescent="0.3">
      <c r="I1985" s="7"/>
    </row>
    <row r="1986" spans="9:9" ht="14.4" x14ac:dyDescent="0.3">
      <c r="I1986" s="7"/>
    </row>
    <row r="1987" spans="9:9" ht="14.4" x14ac:dyDescent="0.3">
      <c r="I1987" s="7"/>
    </row>
    <row r="1988" spans="9:9" ht="14.4" x14ac:dyDescent="0.3">
      <c r="I1988" s="7"/>
    </row>
    <row r="1989" spans="9:9" ht="14.4" x14ac:dyDescent="0.3">
      <c r="I1989" s="7"/>
    </row>
    <row r="1990" spans="9:9" ht="14.4" x14ac:dyDescent="0.3">
      <c r="I1990" s="7"/>
    </row>
    <row r="1991" spans="9:9" ht="14.4" x14ac:dyDescent="0.3">
      <c r="I1991" s="7"/>
    </row>
    <row r="1992" spans="9:9" ht="14.4" x14ac:dyDescent="0.3">
      <c r="I1992" s="7"/>
    </row>
    <row r="1993" spans="9:9" ht="14.4" x14ac:dyDescent="0.3">
      <c r="I1993" s="7"/>
    </row>
    <row r="1994" spans="9:9" ht="14.4" x14ac:dyDescent="0.3">
      <c r="I1994" s="7"/>
    </row>
    <row r="1995" spans="9:9" ht="14.4" x14ac:dyDescent="0.3">
      <c r="I1995" s="7"/>
    </row>
    <row r="1996" spans="9:9" ht="14.4" x14ac:dyDescent="0.3">
      <c r="I1996" s="7"/>
    </row>
    <row r="1997" spans="9:9" ht="14.4" x14ac:dyDescent="0.3">
      <c r="I1997" s="7"/>
    </row>
    <row r="1998" spans="9:9" ht="14.4" x14ac:dyDescent="0.3">
      <c r="I1998" s="7"/>
    </row>
    <row r="1999" spans="9:9" ht="14.4" x14ac:dyDescent="0.3">
      <c r="I1999" s="7"/>
    </row>
    <row r="2000" spans="9:9" ht="14.4" x14ac:dyDescent="0.3">
      <c r="I2000" s="7"/>
    </row>
    <row r="2001" spans="9:9" ht="14.4" x14ac:dyDescent="0.3">
      <c r="I2001" s="7"/>
    </row>
    <row r="2002" spans="9:9" ht="14.4" x14ac:dyDescent="0.3">
      <c r="I2002" s="7"/>
    </row>
    <row r="2003" spans="9:9" ht="14.4" x14ac:dyDescent="0.3">
      <c r="I2003" s="7"/>
    </row>
    <row r="2004" spans="9:9" ht="14.4" x14ac:dyDescent="0.3">
      <c r="I2004" s="7"/>
    </row>
    <row r="2005" spans="9:9" ht="14.4" x14ac:dyDescent="0.3">
      <c r="I2005" s="7"/>
    </row>
    <row r="2006" spans="9:9" ht="14.4" x14ac:dyDescent="0.3">
      <c r="I2006" s="7"/>
    </row>
    <row r="2007" spans="9:9" ht="14.4" x14ac:dyDescent="0.3">
      <c r="I2007" s="7"/>
    </row>
    <row r="2008" spans="9:9" ht="14.4" x14ac:dyDescent="0.3">
      <c r="I2008" s="7"/>
    </row>
    <row r="2009" spans="9:9" ht="14.4" x14ac:dyDescent="0.3">
      <c r="I2009" s="7"/>
    </row>
    <row r="2010" spans="9:9" ht="14.4" x14ac:dyDescent="0.3">
      <c r="I2010" s="7"/>
    </row>
    <row r="2011" spans="9:9" ht="14.4" x14ac:dyDescent="0.3">
      <c r="I2011" s="7"/>
    </row>
    <row r="2012" spans="9:9" ht="14.4" x14ac:dyDescent="0.3">
      <c r="I2012" s="7"/>
    </row>
    <row r="2013" spans="9:9" ht="14.4" x14ac:dyDescent="0.3">
      <c r="I2013" s="7"/>
    </row>
    <row r="2014" spans="9:9" ht="14.4" x14ac:dyDescent="0.3">
      <c r="I2014" s="7"/>
    </row>
    <row r="2015" spans="9:9" ht="14.4" x14ac:dyDescent="0.3">
      <c r="I2015" s="7"/>
    </row>
    <row r="2016" spans="9:9" ht="14.4" x14ac:dyDescent="0.3">
      <c r="I2016" s="7"/>
    </row>
    <row r="2017" spans="9:9" ht="14.4" x14ac:dyDescent="0.3">
      <c r="I2017" s="7"/>
    </row>
    <row r="2018" spans="9:9" ht="14.4" x14ac:dyDescent="0.3">
      <c r="I2018" s="7"/>
    </row>
    <row r="2019" spans="9:9" ht="14.4" x14ac:dyDescent="0.3">
      <c r="I2019" s="7"/>
    </row>
    <row r="2020" spans="9:9" ht="14.4" x14ac:dyDescent="0.3">
      <c r="I2020" s="7"/>
    </row>
    <row r="2021" spans="9:9" ht="14.4" x14ac:dyDescent="0.3">
      <c r="I2021" s="7"/>
    </row>
    <row r="2022" spans="9:9" ht="14.4" x14ac:dyDescent="0.3">
      <c r="I2022" s="7"/>
    </row>
    <row r="2023" spans="9:9" ht="14.4" x14ac:dyDescent="0.3">
      <c r="I2023" s="7"/>
    </row>
    <row r="2024" spans="9:9" ht="14.4" x14ac:dyDescent="0.3">
      <c r="I2024" s="7"/>
    </row>
    <row r="2025" spans="9:9" ht="14.4" x14ac:dyDescent="0.3">
      <c r="I2025" s="7"/>
    </row>
    <row r="2026" spans="9:9" ht="14.4" x14ac:dyDescent="0.3">
      <c r="I2026" s="7"/>
    </row>
    <row r="2027" spans="9:9" ht="14.4" x14ac:dyDescent="0.3">
      <c r="I2027" s="7"/>
    </row>
    <row r="2028" spans="9:9" ht="14.4" x14ac:dyDescent="0.3">
      <c r="I2028" s="7"/>
    </row>
    <row r="2029" spans="9:9" ht="14.4" x14ac:dyDescent="0.3">
      <c r="I2029" s="7"/>
    </row>
    <row r="2030" spans="9:9" ht="14.4" x14ac:dyDescent="0.3">
      <c r="I2030" s="7"/>
    </row>
    <row r="2031" spans="9:9" ht="14.4" x14ac:dyDescent="0.3">
      <c r="I2031" s="7"/>
    </row>
    <row r="2032" spans="9:9" ht="14.4" x14ac:dyDescent="0.3">
      <c r="I2032" s="7"/>
    </row>
    <row r="2033" spans="9:9" ht="14.4" x14ac:dyDescent="0.3">
      <c r="I2033" s="7"/>
    </row>
    <row r="2034" spans="9:9" ht="14.4" x14ac:dyDescent="0.3">
      <c r="I2034" s="7"/>
    </row>
    <row r="2035" spans="9:9" ht="14.4" x14ac:dyDescent="0.3">
      <c r="I2035" s="7"/>
    </row>
    <row r="2036" spans="9:9" ht="14.4" x14ac:dyDescent="0.3">
      <c r="I2036" s="7"/>
    </row>
    <row r="2037" spans="9:9" ht="14.4" x14ac:dyDescent="0.3">
      <c r="I2037" s="7"/>
    </row>
    <row r="2038" spans="9:9" ht="14.4" x14ac:dyDescent="0.3">
      <c r="I2038" s="7"/>
    </row>
    <row r="2039" spans="9:9" ht="14.4" x14ac:dyDescent="0.3">
      <c r="I2039" s="7"/>
    </row>
    <row r="2040" spans="9:9" ht="14.4" x14ac:dyDescent="0.3">
      <c r="I2040" s="7"/>
    </row>
    <row r="2041" spans="9:9" ht="14.4" x14ac:dyDescent="0.3">
      <c r="I2041" s="7"/>
    </row>
    <row r="2042" spans="9:9" ht="14.4" x14ac:dyDescent="0.3">
      <c r="I2042" s="7"/>
    </row>
    <row r="2043" spans="9:9" ht="14.4" x14ac:dyDescent="0.3">
      <c r="I2043" s="7"/>
    </row>
    <row r="2044" spans="9:9" ht="14.4" x14ac:dyDescent="0.3">
      <c r="I2044" s="7"/>
    </row>
    <row r="2045" spans="9:9" ht="14.4" x14ac:dyDescent="0.3">
      <c r="I2045" s="7"/>
    </row>
    <row r="2046" spans="9:9" ht="14.4" x14ac:dyDescent="0.3">
      <c r="I2046" s="7"/>
    </row>
    <row r="2047" spans="9:9" ht="14.4" x14ac:dyDescent="0.3">
      <c r="I2047" s="7"/>
    </row>
    <row r="2048" spans="9:9" ht="14.4" x14ac:dyDescent="0.3">
      <c r="I2048" s="7"/>
    </row>
    <row r="2049" spans="9:9" ht="14.4" x14ac:dyDescent="0.3">
      <c r="I2049" s="7"/>
    </row>
    <row r="2050" spans="9:9" ht="14.4" x14ac:dyDescent="0.3">
      <c r="I2050" s="7"/>
    </row>
    <row r="2051" spans="9:9" ht="14.4" x14ac:dyDescent="0.3">
      <c r="I2051" s="7"/>
    </row>
    <row r="2052" spans="9:9" ht="14.4" x14ac:dyDescent="0.3">
      <c r="I2052" s="7"/>
    </row>
    <row r="2053" spans="9:9" ht="14.4" x14ac:dyDescent="0.3">
      <c r="I2053" s="7"/>
    </row>
    <row r="2054" spans="9:9" ht="14.4" x14ac:dyDescent="0.3">
      <c r="I2054" s="7"/>
    </row>
    <row r="2055" spans="9:9" ht="14.4" x14ac:dyDescent="0.3">
      <c r="I2055" s="7"/>
    </row>
    <row r="2056" spans="9:9" ht="14.4" x14ac:dyDescent="0.3">
      <c r="I2056" s="7"/>
    </row>
    <row r="2057" spans="9:9" ht="14.4" x14ac:dyDescent="0.3">
      <c r="I2057" s="7"/>
    </row>
    <row r="2058" spans="9:9" ht="14.4" x14ac:dyDescent="0.3">
      <c r="I2058" s="7"/>
    </row>
    <row r="2059" spans="9:9" ht="14.4" x14ac:dyDescent="0.3">
      <c r="I2059" s="7"/>
    </row>
    <row r="2060" spans="9:9" ht="14.4" x14ac:dyDescent="0.3">
      <c r="I2060" s="7"/>
    </row>
    <row r="2061" spans="9:9" ht="14.4" x14ac:dyDescent="0.3">
      <c r="I2061" s="7"/>
    </row>
    <row r="2062" spans="9:9" ht="14.4" x14ac:dyDescent="0.3">
      <c r="I2062" s="7"/>
    </row>
    <row r="2063" spans="9:9" ht="14.4" x14ac:dyDescent="0.3">
      <c r="I2063" s="7"/>
    </row>
    <row r="2064" spans="9:9" ht="14.4" x14ac:dyDescent="0.3">
      <c r="I2064" s="7"/>
    </row>
    <row r="2065" spans="9:9" ht="14.4" x14ac:dyDescent="0.3">
      <c r="I2065" s="7"/>
    </row>
    <row r="2066" spans="9:9" ht="14.4" x14ac:dyDescent="0.3">
      <c r="I2066" s="7"/>
    </row>
    <row r="2067" spans="9:9" ht="14.4" x14ac:dyDescent="0.3">
      <c r="I2067" s="7"/>
    </row>
    <row r="2068" spans="9:9" ht="14.4" x14ac:dyDescent="0.3">
      <c r="I2068" s="7"/>
    </row>
    <row r="2069" spans="9:9" ht="14.4" x14ac:dyDescent="0.3">
      <c r="I2069" s="7"/>
    </row>
    <row r="2070" spans="9:9" ht="14.4" x14ac:dyDescent="0.3">
      <c r="I2070" s="7"/>
    </row>
    <row r="2071" spans="9:9" ht="14.4" x14ac:dyDescent="0.3">
      <c r="I2071" s="7"/>
    </row>
    <row r="2072" spans="9:9" ht="14.4" x14ac:dyDescent="0.3">
      <c r="I2072" s="7"/>
    </row>
    <row r="2073" spans="9:9" ht="14.4" x14ac:dyDescent="0.3">
      <c r="I2073" s="7"/>
    </row>
    <row r="2074" spans="9:9" ht="14.4" x14ac:dyDescent="0.3">
      <c r="I2074" s="7"/>
    </row>
    <row r="2075" spans="9:9" ht="14.4" x14ac:dyDescent="0.3">
      <c r="I2075" s="7"/>
    </row>
    <row r="2076" spans="9:9" ht="14.4" x14ac:dyDescent="0.3">
      <c r="I2076" s="7"/>
    </row>
    <row r="2077" spans="9:9" ht="14.4" x14ac:dyDescent="0.3">
      <c r="I2077" s="7"/>
    </row>
    <row r="2078" spans="9:9" ht="14.4" x14ac:dyDescent="0.3">
      <c r="I2078" s="7"/>
    </row>
    <row r="2079" spans="9:9" ht="14.4" x14ac:dyDescent="0.3">
      <c r="I2079" s="7"/>
    </row>
    <row r="2080" spans="9:9" ht="14.4" x14ac:dyDescent="0.3">
      <c r="I2080" s="7"/>
    </row>
    <row r="2081" spans="9:9" ht="14.4" x14ac:dyDescent="0.3">
      <c r="I2081" s="7"/>
    </row>
    <row r="2082" spans="9:9" ht="14.4" x14ac:dyDescent="0.3">
      <c r="I2082" s="7"/>
    </row>
    <row r="2083" spans="9:9" ht="14.4" x14ac:dyDescent="0.3">
      <c r="I2083" s="7"/>
    </row>
    <row r="2084" spans="9:9" ht="14.4" x14ac:dyDescent="0.3">
      <c r="I2084" s="7"/>
    </row>
    <row r="2085" spans="9:9" ht="14.4" x14ac:dyDescent="0.3">
      <c r="I2085" s="7"/>
    </row>
    <row r="2086" spans="9:9" ht="14.4" x14ac:dyDescent="0.3">
      <c r="I2086" s="7"/>
    </row>
    <row r="2087" spans="9:9" ht="14.4" x14ac:dyDescent="0.3">
      <c r="I2087" s="7"/>
    </row>
    <row r="2088" spans="9:9" ht="14.4" x14ac:dyDescent="0.3">
      <c r="I2088" s="7"/>
    </row>
    <row r="2089" spans="9:9" ht="14.4" x14ac:dyDescent="0.3">
      <c r="I2089" s="7"/>
    </row>
    <row r="2090" spans="9:9" ht="14.4" x14ac:dyDescent="0.3">
      <c r="I2090" s="7"/>
    </row>
    <row r="2091" spans="9:9" ht="14.4" x14ac:dyDescent="0.3">
      <c r="I2091" s="7"/>
    </row>
    <row r="2092" spans="9:9" ht="14.4" x14ac:dyDescent="0.3">
      <c r="I2092" s="7"/>
    </row>
  </sheetData>
  <mergeCells count="7">
    <mergeCell ref="A1:J1"/>
    <mergeCell ref="A64:H64"/>
    <mergeCell ref="K64:Q64"/>
    <mergeCell ref="B65:F65"/>
    <mergeCell ref="G65:H65"/>
    <mergeCell ref="C2:J2"/>
    <mergeCell ref="A5:J5"/>
  </mergeCells>
  <dataValidations count="2">
    <dataValidation showDropDown="1" showInputMessage="1" showErrorMessage="1" sqref="D7:D13" xr:uid="{AC9FB179-93E1-4317-AE7D-AF3966C1911D}"/>
    <dataValidation type="list" allowBlank="1" showInputMessage="1" showErrorMessage="1" sqref="E7:E13" xr:uid="{5FDF1D56-7321-47A1-A220-DC5457E65C4E}">
      <formula1>Dist_Types</formula1>
    </dataValidation>
  </dataValidations>
  <pageMargins left="0.7" right="0.7" top="0.75" bottom="0.75" header="0.3" footer="0.3"/>
  <pageSetup orientation="portrait" r:id="rId1"/>
  <ignoredErrors>
    <ignoredError sqref="I7:I13"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Scroll Bar 1">
              <controlPr defaultSize="0" autoPict="0">
                <anchor moveWithCells="1">
                  <from>
                    <xdr:col>2</xdr:col>
                    <xdr:colOff>7620</xdr:colOff>
                    <xdr:row>2</xdr:row>
                    <xdr:rowOff>7620</xdr:rowOff>
                  </from>
                  <to>
                    <xdr:col>3</xdr:col>
                    <xdr:colOff>1127760</xdr:colOff>
                    <xdr:row>2</xdr:row>
                    <xdr:rowOff>289560</xdr:rowOff>
                  </to>
                </anchor>
              </controlPr>
            </control>
          </mc:Choice>
        </mc:AlternateContent>
        <mc:AlternateContent xmlns:mc="http://schemas.openxmlformats.org/markup-compatibility/2006">
          <mc:Choice Requires="x14">
            <control shapeId="1067" r:id="rId5" name="Scroll Bar 43">
              <controlPr defaultSize="0" autoPict="0">
                <anchor moveWithCells="1">
                  <from>
                    <xdr:col>7</xdr:col>
                    <xdr:colOff>7620</xdr:colOff>
                    <xdr:row>60</xdr:row>
                    <xdr:rowOff>7620</xdr:rowOff>
                  </from>
                  <to>
                    <xdr:col>8</xdr:col>
                    <xdr:colOff>868680</xdr:colOff>
                    <xdr:row>60</xdr:row>
                    <xdr:rowOff>259080</xdr:rowOff>
                  </to>
                </anchor>
              </controlPr>
            </control>
          </mc:Choice>
        </mc:AlternateContent>
      </controls>
    </mc:Choice>
  </mc:AlternateContent>
  <tableParts count="2">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AD4A3-58A4-4D55-81A2-CE930EA76D73}">
  <sheetPr>
    <tabColor theme="4" tint="0.59999389629810485"/>
    <pageSetUpPr fitToPage="1"/>
  </sheetPr>
  <dimension ref="A1:AQ841492"/>
  <sheetViews>
    <sheetView showGridLines="0" zoomScaleNormal="100" workbookViewId="0">
      <selection sqref="A1:K1"/>
    </sheetView>
  </sheetViews>
  <sheetFormatPr defaultRowHeight="14.4" outlineLevelCol="1" x14ac:dyDescent="0.3"/>
  <cols>
    <col min="1" max="1" width="16.6640625" customWidth="1"/>
    <col min="2" max="11" width="14.44140625" customWidth="1"/>
    <col min="12" max="12" width="17.77734375" customWidth="1"/>
    <col min="13" max="14" width="16.6640625" style="115" customWidth="1"/>
    <col min="15" max="16" width="16.6640625" customWidth="1"/>
    <col min="17" max="17" width="14.44140625" customWidth="1"/>
    <col min="18" max="18" width="16.6640625" style="19" customWidth="1"/>
    <col min="19" max="19" width="14.44140625" style="19" customWidth="1"/>
    <col min="20" max="20" width="14.44140625" hidden="1" customWidth="1" outlineLevel="1"/>
    <col min="21" max="21" width="17.6640625" style="113" hidden="1" customWidth="1" outlineLevel="1"/>
    <col min="22" max="41" width="6.6640625" style="19" hidden="1" customWidth="1" outlineLevel="1"/>
    <col min="42" max="42" width="0" hidden="1" customWidth="1" outlineLevel="1"/>
    <col min="43" max="43" width="8.88671875" collapsed="1"/>
  </cols>
  <sheetData>
    <row r="1" spans="1:42" ht="36" customHeight="1" thickBot="1" x14ac:dyDescent="0.35">
      <c r="A1" s="246" t="s">
        <v>63</v>
      </c>
      <c r="B1" s="247"/>
      <c r="C1" s="247"/>
      <c r="D1" s="247"/>
      <c r="E1" s="247"/>
      <c r="F1" s="247"/>
      <c r="G1" s="247"/>
      <c r="H1" s="247"/>
      <c r="I1" s="247"/>
      <c r="J1" s="247"/>
      <c r="K1" s="247"/>
      <c r="L1" s="248"/>
      <c r="M1" s="249"/>
      <c r="N1" s="248"/>
      <c r="O1" s="248"/>
      <c r="P1" s="250"/>
      <c r="Q1" s="250"/>
      <c r="R1" s="250" t="s">
        <v>73</v>
      </c>
      <c r="S1" s="250"/>
      <c r="T1" s="248"/>
      <c r="U1" s="248"/>
      <c r="V1" s="251"/>
      <c r="W1" s="251"/>
      <c r="X1" s="251"/>
      <c r="Y1" s="251"/>
      <c r="Z1" s="251"/>
      <c r="AA1" s="251"/>
      <c r="AB1" s="251"/>
      <c r="AC1" s="251"/>
      <c r="AD1" s="251"/>
      <c r="AE1" s="251"/>
      <c r="AF1" s="251"/>
      <c r="AG1" s="251"/>
      <c r="AH1" s="251"/>
      <c r="AI1" s="251"/>
      <c r="AJ1" s="251"/>
      <c r="AK1" s="251"/>
      <c r="AL1" s="251"/>
      <c r="AM1" s="251"/>
      <c r="AN1" s="251"/>
      <c r="AO1" s="251"/>
      <c r="AP1" s="252"/>
    </row>
    <row r="2" spans="1:42" ht="66" customHeight="1" thickBot="1" x14ac:dyDescent="0.35">
      <c r="A2" s="242"/>
      <c r="B2" s="243"/>
      <c r="C2" s="17"/>
      <c r="D2" s="244" t="s">
        <v>68</v>
      </c>
      <c r="E2" s="244"/>
      <c r="F2" s="244"/>
      <c r="G2" s="244"/>
      <c r="H2" s="244"/>
      <c r="I2" s="244"/>
      <c r="J2" s="244"/>
      <c r="K2" s="245"/>
      <c r="M2"/>
      <c r="N2"/>
      <c r="U2"/>
      <c r="V2"/>
      <c r="W2"/>
    </row>
    <row r="3" spans="1:42" ht="15" customHeight="1" x14ac:dyDescent="0.3">
      <c r="A3" s="160"/>
      <c r="B3" s="163"/>
      <c r="D3" s="164"/>
      <c r="E3" s="164"/>
      <c r="F3" s="164"/>
      <c r="G3" s="164"/>
      <c r="H3" s="164"/>
      <c r="I3" s="164"/>
      <c r="J3" s="164"/>
      <c r="K3" s="164"/>
      <c r="M3"/>
      <c r="N3"/>
      <c r="U3"/>
      <c r="V3"/>
      <c r="W3"/>
    </row>
    <row r="4" spans="1:42" ht="15" thickBot="1" x14ac:dyDescent="0.35">
      <c r="M4"/>
      <c r="N4"/>
      <c r="U4"/>
      <c r="V4"/>
      <c r="W4"/>
    </row>
    <row r="5" spans="1:42" ht="24" customHeight="1" thickBot="1" x14ac:dyDescent="0.35">
      <c r="A5" s="217" t="s">
        <v>57</v>
      </c>
      <c r="B5" s="218"/>
      <c r="C5" s="219"/>
      <c r="F5" s="129"/>
      <c r="G5" s="12"/>
      <c r="H5" s="12"/>
      <c r="I5" s="12"/>
      <c r="J5" s="13"/>
      <c r="M5" s="129"/>
      <c r="N5" s="12"/>
      <c r="O5" s="12"/>
      <c r="P5" s="13"/>
      <c r="R5" s="220" t="s">
        <v>62</v>
      </c>
      <c r="S5" s="221"/>
      <c r="U5"/>
      <c r="V5"/>
      <c r="W5"/>
    </row>
    <row r="6" spans="1:42" ht="38.4" customHeight="1" thickBot="1" x14ac:dyDescent="0.35">
      <c r="A6" s="227" t="s">
        <v>64</v>
      </c>
      <c r="B6" s="228"/>
      <c r="C6" s="118">
        <v>3000000</v>
      </c>
      <c r="F6" s="14"/>
      <c r="J6" s="15"/>
      <c r="M6" s="14"/>
      <c r="N6"/>
      <c r="P6" s="15"/>
      <c r="R6" s="161" t="s">
        <v>17</v>
      </c>
      <c r="S6" s="162" t="s">
        <v>61</v>
      </c>
      <c r="U6"/>
      <c r="V6"/>
      <c r="W6"/>
    </row>
    <row r="7" spans="1:42" ht="38.4" customHeight="1" x14ac:dyDescent="0.3">
      <c r="A7" s="229" t="s">
        <v>65</v>
      </c>
      <c r="B7" s="230"/>
      <c r="C7" s="119">
        <v>1000000</v>
      </c>
      <c r="F7" s="14"/>
      <c r="J7" s="15"/>
      <c r="M7" s="14"/>
      <c r="N7"/>
      <c r="P7" s="15"/>
      <c r="R7" s="198">
        <f>MIN(L26:L1049)</f>
        <v>-4348291.6599705787</v>
      </c>
      <c r="S7" s="199">
        <f>COUNTIFS($L$26:$L$1049, "&gt;"&amp;R7,$L$26:$L$1049, "&lt;"&amp;R8)</f>
        <v>0</v>
      </c>
      <c r="U7"/>
      <c r="V7"/>
    </row>
    <row r="8" spans="1:42" ht="38.4" customHeight="1" x14ac:dyDescent="0.3">
      <c r="A8" s="229" t="s">
        <v>34</v>
      </c>
      <c r="B8" s="230"/>
      <c r="C8" s="138">
        <v>0.08</v>
      </c>
      <c r="F8" s="14"/>
      <c r="J8" s="15"/>
      <c r="M8" s="14"/>
      <c r="N8"/>
      <c r="P8" s="15"/>
      <c r="R8" s="200">
        <f t="shared" ref="R8:R39" si="0">R7+((MAX($L$26:$L$2049)-MIN($L$26:$L$2049))/50)</f>
        <v>-4170233.5921847667</v>
      </c>
      <c r="S8" s="201">
        <f t="shared" ref="S8:S57" si="1">COUNTIFS($L$26:$L$1049, "&gt;"&amp;R8,$L$26:$L$1049, "&lt;"&amp;R9)</f>
        <v>0</v>
      </c>
      <c r="U8"/>
      <c r="V8" s="120"/>
    </row>
    <row r="9" spans="1:42" ht="50.4" customHeight="1" x14ac:dyDescent="0.3">
      <c r="A9" s="229" t="s">
        <v>66</v>
      </c>
      <c r="B9" s="230"/>
      <c r="C9" s="138">
        <v>0.1</v>
      </c>
      <c r="F9" s="14"/>
      <c r="J9" s="15"/>
      <c r="M9" s="14"/>
      <c r="N9"/>
      <c r="P9" s="15"/>
      <c r="R9" s="200">
        <f t="shared" si="0"/>
        <v>-3992175.5243989546</v>
      </c>
      <c r="S9" s="201">
        <f t="shared" si="1"/>
        <v>1</v>
      </c>
      <c r="U9"/>
      <c r="V9" s="120"/>
    </row>
    <row r="10" spans="1:42" ht="51" customHeight="1" thickBot="1" x14ac:dyDescent="0.35">
      <c r="A10" s="231" t="s">
        <v>67</v>
      </c>
      <c r="B10" s="232"/>
      <c r="C10" s="139">
        <v>0.1</v>
      </c>
      <c r="F10" s="16"/>
      <c r="G10" s="17"/>
      <c r="H10" s="17"/>
      <c r="I10" s="17"/>
      <c r="J10" s="18"/>
      <c r="M10" s="16"/>
      <c r="N10" s="17"/>
      <c r="O10" s="17"/>
      <c r="P10" s="18"/>
      <c r="R10" s="200">
        <f t="shared" si="0"/>
        <v>-3814117.4566131425</v>
      </c>
      <c r="S10" s="201">
        <f t="shared" si="1"/>
        <v>1</v>
      </c>
      <c r="U10"/>
      <c r="V10" s="120"/>
    </row>
    <row r="11" spans="1:42" ht="15" thickBot="1" x14ac:dyDescent="0.35">
      <c r="R11" s="200">
        <f t="shared" si="0"/>
        <v>-3636059.3888273304</v>
      </c>
      <c r="S11" s="201">
        <f t="shared" si="1"/>
        <v>1</v>
      </c>
      <c r="U11"/>
      <c r="V11" s="120"/>
    </row>
    <row r="12" spans="1:42" ht="15" thickBot="1" x14ac:dyDescent="0.35">
      <c r="M12" s="129"/>
      <c r="N12" s="12"/>
      <c r="O12" s="12"/>
      <c r="P12" s="13"/>
      <c r="R12" s="200">
        <f t="shared" si="0"/>
        <v>-3458001.3210415184</v>
      </c>
      <c r="S12" s="201">
        <f t="shared" si="1"/>
        <v>2</v>
      </c>
      <c r="U12"/>
      <c r="V12" s="120"/>
    </row>
    <row r="13" spans="1:42" ht="24" customHeight="1" x14ac:dyDescent="0.3">
      <c r="E13" s="220" t="s">
        <v>53</v>
      </c>
      <c r="F13" s="221"/>
      <c r="G13" s="155">
        <f>MATCH(G14,L26:L1048,0)</f>
        <v>66</v>
      </c>
      <c r="M13" s="14"/>
      <c r="N13"/>
      <c r="P13" s="15"/>
      <c r="R13" s="200">
        <f t="shared" si="0"/>
        <v>-3279943.2532557063</v>
      </c>
      <c r="S13" s="201">
        <f t="shared" si="1"/>
        <v>2</v>
      </c>
      <c r="U13"/>
      <c r="V13" s="120"/>
    </row>
    <row r="14" spans="1:42" ht="24" customHeight="1" thickBot="1" x14ac:dyDescent="0.35">
      <c r="E14" s="235" t="s">
        <v>60</v>
      </c>
      <c r="F14" s="236"/>
      <c r="G14" s="152">
        <f>MAX(L26:L1048)</f>
        <v>4554611.7293200195</v>
      </c>
      <c r="M14" s="157"/>
      <c r="P14" s="15"/>
      <c r="R14" s="200">
        <f t="shared" si="0"/>
        <v>-3101885.1854698942</v>
      </c>
      <c r="S14" s="201">
        <f t="shared" si="1"/>
        <v>3</v>
      </c>
      <c r="U14"/>
      <c r="V14" s="120"/>
    </row>
    <row r="15" spans="1:42" x14ac:dyDescent="0.3">
      <c r="M15" s="157"/>
      <c r="P15" s="15"/>
      <c r="R15" s="200">
        <f t="shared" si="0"/>
        <v>-2923827.1176840821</v>
      </c>
      <c r="S15" s="201">
        <f t="shared" si="1"/>
        <v>5</v>
      </c>
      <c r="U15"/>
      <c r="V15" s="120"/>
    </row>
    <row r="16" spans="1:42" ht="15" thickBot="1" x14ac:dyDescent="0.35">
      <c r="M16" s="157"/>
      <c r="P16" s="15"/>
      <c r="R16" s="200">
        <f t="shared" si="0"/>
        <v>-2745769.0498982701</v>
      </c>
      <c r="S16" s="201">
        <f t="shared" si="1"/>
        <v>1</v>
      </c>
      <c r="U16"/>
      <c r="V16" s="120"/>
    </row>
    <row r="17" spans="1:41" ht="20.399999999999999" customHeight="1" thickBot="1" x14ac:dyDescent="0.4">
      <c r="A17" s="237" t="s">
        <v>49</v>
      </c>
      <c r="B17" s="238"/>
      <c r="C17" s="238"/>
      <c r="D17" s="238"/>
      <c r="E17" s="238"/>
      <c r="F17" s="238"/>
      <c r="G17" s="238"/>
      <c r="H17" s="238"/>
      <c r="I17" s="238"/>
      <c r="J17" s="238"/>
      <c r="K17" s="239"/>
      <c r="M17" s="157"/>
      <c r="P17" s="15"/>
      <c r="R17" s="200">
        <f t="shared" si="0"/>
        <v>-2567710.982112458</v>
      </c>
      <c r="S17" s="201">
        <f t="shared" si="1"/>
        <v>7</v>
      </c>
      <c r="U17"/>
      <c r="V17" s="120"/>
    </row>
    <row r="18" spans="1:41" ht="20.399999999999999" customHeight="1" x14ac:dyDescent="0.3">
      <c r="A18" s="121" t="s">
        <v>45</v>
      </c>
      <c r="B18" s="122">
        <v>1</v>
      </c>
      <c r="C18" s="123">
        <v>2</v>
      </c>
      <c r="D18" s="123">
        <v>3</v>
      </c>
      <c r="E18" s="123">
        <v>4</v>
      </c>
      <c r="F18" s="123">
        <v>5</v>
      </c>
      <c r="G18" s="123">
        <v>6</v>
      </c>
      <c r="H18" s="123">
        <v>7</v>
      </c>
      <c r="I18" s="123">
        <v>8</v>
      </c>
      <c r="J18" s="123">
        <v>9</v>
      </c>
      <c r="K18" s="124">
        <v>10</v>
      </c>
      <c r="M18" s="159"/>
      <c r="P18" s="15"/>
      <c r="R18" s="200">
        <f t="shared" si="0"/>
        <v>-2389652.9143266459</v>
      </c>
      <c r="S18" s="201">
        <f t="shared" si="1"/>
        <v>5</v>
      </c>
      <c r="U18"/>
      <c r="V18" s="120"/>
    </row>
    <row r="19" spans="1:41" ht="20.399999999999999" customHeight="1" x14ac:dyDescent="0.3">
      <c r="A19" s="121" t="s">
        <v>50</v>
      </c>
      <c r="B19" s="153" t="str" cm="1">
        <f t="array" ref="B19">IF(INDEX(V26:V1047,$G13)=1, "Yes","No")</f>
        <v>Yes</v>
      </c>
      <c r="C19" s="154" t="str" cm="1">
        <f t="array" ref="C19">IF(INDEX(W26:W1047,$G13)=1, "Yes","No")</f>
        <v>No</v>
      </c>
      <c r="D19" s="154" t="str" cm="1">
        <f t="array" ref="D19">IF(INDEX(X26:X1047,$G13)=1, "Yes","No")</f>
        <v>No</v>
      </c>
      <c r="E19" s="154" t="str" cm="1">
        <f t="array" ref="E19">IF(INDEX(Y26:Y1047,$G13)=1, "Yes","No")</f>
        <v>No</v>
      </c>
      <c r="F19" s="154" t="str" cm="1">
        <f t="array" ref="F19">IF(INDEX(Z26:Z1047,$G13)=1, "Yes","No")</f>
        <v>No</v>
      </c>
      <c r="G19" s="154" t="str" cm="1">
        <f t="array" ref="G19">IF(INDEX(AA26:AA1047,$G13)=1, "Yes","No")</f>
        <v>No</v>
      </c>
      <c r="H19" s="154" t="str" cm="1">
        <f t="array" ref="H19">IF(INDEX(AB26:AB1047,$G13)=1, "Yes","No")</f>
        <v>Yes</v>
      </c>
      <c r="I19" s="154" t="str" cm="1">
        <f t="array" ref="I19">IF(INDEX(AC26:AC1047,$G13)=1, "Yes","No")</f>
        <v>No</v>
      </c>
      <c r="J19" s="154" t="str" cm="1">
        <f t="array" ref="J19">IF(INDEX(AD26:AD1047,$G13)=1, "Yes","No")</f>
        <v>No</v>
      </c>
      <c r="K19" s="143" t="str" cm="1">
        <f t="array" ref="K19">IF(INDEX(AE26:AE1047,$G13)=1, "Yes","No")</f>
        <v>No</v>
      </c>
      <c r="M19" s="157"/>
      <c r="P19" s="15"/>
      <c r="R19" s="200">
        <f t="shared" si="0"/>
        <v>-2211594.8465408338</v>
      </c>
      <c r="S19" s="201">
        <f t="shared" si="1"/>
        <v>8</v>
      </c>
      <c r="U19"/>
      <c r="V19" s="120"/>
    </row>
    <row r="20" spans="1:41" ht="20.399999999999999" customHeight="1" x14ac:dyDescent="0.3">
      <c r="A20" s="121" t="s">
        <v>51</v>
      </c>
      <c r="B20" s="165">
        <f t="shared" ref="B20:K20" si="2">INDEX(B26:B1049, MATCH($G$13, $A$26:$A$1049, 0))</f>
        <v>-2000000</v>
      </c>
      <c r="C20" s="166">
        <f t="shared" si="2"/>
        <v>1000000</v>
      </c>
      <c r="D20" s="166">
        <f t="shared" si="2"/>
        <v>1000000</v>
      </c>
      <c r="E20" s="166">
        <f t="shared" si="2"/>
        <v>1000000</v>
      </c>
      <c r="F20" s="166">
        <f t="shared" si="2"/>
        <v>1000000</v>
      </c>
      <c r="G20" s="166">
        <f t="shared" si="2"/>
        <v>1000000</v>
      </c>
      <c r="H20" s="166">
        <f t="shared" si="2"/>
        <v>78139.209838669514</v>
      </c>
      <c r="I20" s="166">
        <f t="shared" si="2"/>
        <v>1771561.0000000009</v>
      </c>
      <c r="J20" s="166">
        <f t="shared" si="2"/>
        <v>1771561.0000000009</v>
      </c>
      <c r="K20" s="167">
        <f t="shared" si="2"/>
        <v>1771561.0000000009</v>
      </c>
      <c r="M20" s="157"/>
      <c r="P20" s="15"/>
      <c r="R20" s="200">
        <f t="shared" si="0"/>
        <v>-2033536.7787550217</v>
      </c>
      <c r="S20" s="201">
        <f t="shared" si="1"/>
        <v>8</v>
      </c>
      <c r="U20" s="114"/>
      <c r="V20" s="120"/>
    </row>
    <row r="21" spans="1:41" ht="20.399999999999999" customHeight="1" thickBot="1" x14ac:dyDescent="0.35">
      <c r="A21" s="128" t="s">
        <v>58</v>
      </c>
      <c r="B21" s="168">
        <f>NPV($C$8,$B20:B20)</f>
        <v>-1851851.8518518517</v>
      </c>
      <c r="C21" s="169">
        <f>NPV($C$8,$B20:C20)</f>
        <v>-994513.03155006864</v>
      </c>
      <c r="D21" s="169">
        <f>NPV($C$8,$B20:D20)</f>
        <v>-200680.79052989907</v>
      </c>
      <c r="E21" s="169">
        <f>NPV($C$8,$B20:E20)</f>
        <v>534349.06226655422</v>
      </c>
      <c r="F21" s="169">
        <f>NPV($C$8,$B20:F20)</f>
        <v>1214932.2593003071</v>
      </c>
      <c r="G21" s="169">
        <f>NPV($C$8,$B20:G20)</f>
        <v>1845101.8861834118</v>
      </c>
      <c r="H21" s="169">
        <f>NPV($C$8,$B20:H20)</f>
        <v>1890695.3646176478</v>
      </c>
      <c r="I21" s="169">
        <f>NPV($C$8,$B20:I20)</f>
        <v>2847814.6499148528</v>
      </c>
      <c r="J21" s="169">
        <f>NPV($C$8,$B20:J20)</f>
        <v>3734036.210375228</v>
      </c>
      <c r="K21" s="170">
        <f>NPV($C$8,$B20:K20)</f>
        <v>4554611.7293200195</v>
      </c>
      <c r="M21" s="157"/>
      <c r="P21" s="15"/>
      <c r="R21" s="200">
        <f t="shared" si="0"/>
        <v>-1855478.7109692097</v>
      </c>
      <c r="S21" s="201">
        <f t="shared" si="1"/>
        <v>8</v>
      </c>
      <c r="U21"/>
    </row>
    <row r="22" spans="1:41" ht="18.600000000000001" customHeight="1" thickBot="1" x14ac:dyDescent="0.35">
      <c r="M22" s="158"/>
      <c r="N22" s="156"/>
      <c r="O22" s="17"/>
      <c r="P22" s="18"/>
      <c r="R22" s="200">
        <f t="shared" si="0"/>
        <v>-1677420.6431833976</v>
      </c>
      <c r="S22" s="201">
        <f t="shared" si="1"/>
        <v>11</v>
      </c>
      <c r="U22"/>
      <c r="V22"/>
      <c r="W22"/>
      <c r="X22"/>
      <c r="Y22"/>
      <c r="Z22"/>
      <c r="AA22"/>
      <c r="AB22"/>
      <c r="AC22"/>
      <c r="AD22"/>
      <c r="AE22"/>
      <c r="AF22"/>
      <c r="AG22"/>
      <c r="AH22"/>
      <c r="AI22"/>
      <c r="AJ22"/>
      <c r="AK22"/>
      <c r="AL22"/>
      <c r="AM22"/>
      <c r="AN22"/>
      <c r="AO22"/>
    </row>
    <row r="23" spans="1:41" ht="15" thickBot="1" x14ac:dyDescent="0.35">
      <c r="A23" s="16"/>
      <c r="B23" s="17"/>
      <c r="L23" s="17"/>
      <c r="R23" s="200">
        <f t="shared" si="0"/>
        <v>-1499362.5753975855</v>
      </c>
      <c r="S23" s="201">
        <f t="shared" si="1"/>
        <v>12</v>
      </c>
      <c r="U23" s="114"/>
      <c r="V23" s="120"/>
    </row>
    <row r="24" spans="1:41" ht="18.600000000000001" thickBot="1" x14ac:dyDescent="0.35">
      <c r="A24" s="125"/>
      <c r="B24" s="226" t="s">
        <v>52</v>
      </c>
      <c r="C24" s="226"/>
      <c r="D24" s="226"/>
      <c r="E24" s="226"/>
      <c r="F24" s="226"/>
      <c r="G24" s="226"/>
      <c r="H24" s="226"/>
      <c r="I24" s="226"/>
      <c r="J24" s="226"/>
      <c r="K24" s="226"/>
      <c r="L24" s="240" t="s">
        <v>46</v>
      </c>
      <c r="M24" s="224" t="s">
        <v>56</v>
      </c>
      <c r="N24" s="233" t="s">
        <v>59</v>
      </c>
      <c r="R24" s="200">
        <f t="shared" si="0"/>
        <v>-1321304.5076117734</v>
      </c>
      <c r="S24" s="201">
        <f t="shared" si="1"/>
        <v>14</v>
      </c>
      <c r="U24" s="137"/>
      <c r="V24" s="222" t="s">
        <v>69</v>
      </c>
      <c r="W24" s="222"/>
      <c r="X24" s="222"/>
      <c r="Y24" s="222"/>
      <c r="Z24" s="222"/>
      <c r="AA24" s="222"/>
      <c r="AB24" s="222"/>
      <c r="AC24" s="222"/>
      <c r="AD24" s="222"/>
      <c r="AE24" s="222"/>
      <c r="AF24" s="222" t="s">
        <v>48</v>
      </c>
      <c r="AG24" s="222"/>
      <c r="AH24" s="222"/>
      <c r="AI24" s="222"/>
      <c r="AJ24" s="222"/>
      <c r="AK24" s="222"/>
      <c r="AL24" s="222"/>
      <c r="AM24" s="222"/>
      <c r="AN24" s="222"/>
      <c r="AO24" s="223"/>
    </row>
    <row r="25" spans="1:41" ht="15" thickBot="1" x14ac:dyDescent="0.35">
      <c r="A25" s="130" t="s">
        <v>54</v>
      </c>
      <c r="B25" s="146">
        <v>1</v>
      </c>
      <c r="C25" s="147">
        <v>2</v>
      </c>
      <c r="D25" s="147">
        <v>3</v>
      </c>
      <c r="E25" s="147">
        <v>4</v>
      </c>
      <c r="F25" s="147">
        <v>5</v>
      </c>
      <c r="G25" s="147">
        <v>6</v>
      </c>
      <c r="H25" s="147">
        <v>7</v>
      </c>
      <c r="I25" s="147">
        <v>8</v>
      </c>
      <c r="J25" s="147">
        <v>9</v>
      </c>
      <c r="K25" s="148">
        <v>10</v>
      </c>
      <c r="L25" s="241"/>
      <c r="M25" s="225"/>
      <c r="N25" s="234"/>
      <c r="R25" s="200">
        <f t="shared" si="0"/>
        <v>-1143246.4398259614</v>
      </c>
      <c r="S25" s="201">
        <f t="shared" si="1"/>
        <v>13</v>
      </c>
      <c r="U25" s="136" t="s">
        <v>55</v>
      </c>
      <c r="V25" s="146">
        <v>1</v>
      </c>
      <c r="W25" s="147">
        <v>2</v>
      </c>
      <c r="X25" s="147">
        <v>3</v>
      </c>
      <c r="Y25" s="147">
        <v>4</v>
      </c>
      <c r="Z25" s="147">
        <v>5</v>
      </c>
      <c r="AA25" s="147">
        <v>6</v>
      </c>
      <c r="AB25" s="147">
        <v>7</v>
      </c>
      <c r="AC25" s="147">
        <v>8</v>
      </c>
      <c r="AD25" s="147">
        <v>9</v>
      </c>
      <c r="AE25" s="148">
        <v>10</v>
      </c>
      <c r="AF25" s="149">
        <v>1</v>
      </c>
      <c r="AG25" s="150">
        <v>2</v>
      </c>
      <c r="AH25" s="150">
        <v>3</v>
      </c>
      <c r="AI25" s="150">
        <v>4</v>
      </c>
      <c r="AJ25" s="150">
        <v>5</v>
      </c>
      <c r="AK25" s="150">
        <v>6</v>
      </c>
      <c r="AL25" s="150">
        <v>7</v>
      </c>
      <c r="AM25" s="150">
        <v>8</v>
      </c>
      <c r="AN25" s="150">
        <v>9</v>
      </c>
      <c r="AO25" s="151">
        <v>10</v>
      </c>
    </row>
    <row r="26" spans="1:41" x14ac:dyDescent="0.3">
      <c r="A26" s="131">
        <v>1</v>
      </c>
      <c r="B26" s="171">
        <f t="shared" ref="B26:B89" si="3">IF(AF26=0,0,$C$7*(1+$C$10)^(AF26-1))-IF(V26=1,$C$6/(1+$C$9)^(V$25-1),0)</f>
        <v>0</v>
      </c>
      <c r="C26" s="171">
        <f t="shared" ref="C26:C89" si="4">IF(AG26=0,0,$C$7*(1+$C$10)^(AG26-1))-IF(W26=1,$C$6/(1+$C$9)^(W$25-1),0)</f>
        <v>0</v>
      </c>
      <c r="D26" s="171">
        <f t="shared" ref="D26:D89" si="5">IF(AH26=0,0,$C$7*(1+$C$10)^(AH26-1))-IF(X26=1,$C$6/(1+$C$9)^(X$25-1),0)</f>
        <v>0</v>
      </c>
      <c r="E26" s="171">
        <f t="shared" ref="E26:E89" si="6">IF(AI26=0,0,$C$7*(1+$C$10)^(AI26-1))-IF(Y26=1,$C$6/(1+$C$9)^(Y$25-1),0)</f>
        <v>0</v>
      </c>
      <c r="F26" s="171">
        <f t="shared" ref="F26:F89" si="7">IF(AJ26=0,0,$C$7*(1+$C$10)^(AJ26-1))-IF(Z26=1,$C$6/(1+$C$9)^(Z$25-1),0)</f>
        <v>0</v>
      </c>
      <c r="G26" s="171">
        <f t="shared" ref="G26:G89" si="8">IF(AK26=0,0,$C$7*(1+$C$10)^(AK26-1))-IF(AA26=1,$C$6/(1+$C$9)^(AA$25-1),0)</f>
        <v>0</v>
      </c>
      <c r="H26" s="171">
        <f t="shared" ref="H26:H89" si="9">IF(AL26=0,0,$C$7*(1+$C$10)^(AL26-1))-IF(AB26=1,$C$6/(1+$C$9)^(AB$25-1),0)</f>
        <v>0</v>
      </c>
      <c r="I26" s="171">
        <f t="shared" ref="I26:I89" si="10">IF(AM26=0,0,$C$7*(1+$C$10)^(AM26-1))-IF(AC26=1,$C$6/(1+$C$9)^(AC$25-1),0)</f>
        <v>0</v>
      </c>
      <c r="J26" s="171">
        <f t="shared" ref="J26:J89" si="11">IF(AN26=0,0,$C$7*(1+$C$10)^(AN26-1))-IF(AD26=1,$C$6/(1+$C$9)^(AD$25-1),0)</f>
        <v>0</v>
      </c>
      <c r="K26" s="171">
        <f t="shared" ref="K26:K89" si="12">IF(AO26=0,0,$C$7*(1+$C$10)^(AO26-1))-IF(AE26=1,$C$6/(1+$C$9)^(AE$25-1),0)</f>
        <v>0</v>
      </c>
      <c r="L26" s="172">
        <f t="shared" ref="L26:L89" si="13">NPV($C$8,B26:K26)</f>
        <v>0</v>
      </c>
      <c r="M26" s="140">
        <f t="shared" ref="M26:M89" si="14">SUM(V26:AE26)</f>
        <v>0</v>
      </c>
      <c r="N26" s="141">
        <f>IFERROR(INDEX($V$25:$AE$25,MATCH(1,V26:AE26,0)),0)</f>
        <v>0</v>
      </c>
      <c r="R26" s="200">
        <f t="shared" si="0"/>
        <v>-965188.37204014941</v>
      </c>
      <c r="S26" s="201">
        <f t="shared" si="1"/>
        <v>22</v>
      </c>
      <c r="U26" s="131">
        <v>1</v>
      </c>
      <c r="V26" s="126">
        <f>MOD(QUOTIENT(ROWS($V26:V$26)-1, 2^(COLUMNS($V$26:V26)-1)), 2)</f>
        <v>0</v>
      </c>
      <c r="W26" s="19">
        <f>MOD(QUOTIENT(ROWS($V26:W$26)-1, 2^(COLUMNS($V$26:W26)-1)), 2)</f>
        <v>0</v>
      </c>
      <c r="X26" s="19">
        <f>MOD(QUOTIENT(ROWS($V26:X$26)-1, 2^(COLUMNS($V$26:X26)-1)), 2)</f>
        <v>0</v>
      </c>
      <c r="Y26" s="19">
        <f>MOD(QUOTIENT(ROWS($V26:Y$26)-1, 2^(COLUMNS($V$26:Y26)-1)), 2)</f>
        <v>0</v>
      </c>
      <c r="Z26" s="19">
        <f>MOD(QUOTIENT(ROWS($V26:Z$26)-1, 2^(COLUMNS($V$26:Z26)-1)), 2)</f>
        <v>0</v>
      </c>
      <c r="AA26" s="19">
        <f>MOD(QUOTIENT(ROWS($V26:AA$26)-1, 2^(COLUMNS($V$26:AA26)-1)), 2)</f>
        <v>0</v>
      </c>
      <c r="AB26" s="19">
        <f>MOD(QUOTIENT(ROWS($V26:AB$26)-1, 2^(COLUMNS($V$26:AB26)-1)), 2)</f>
        <v>0</v>
      </c>
      <c r="AC26" s="19">
        <f>MOD(QUOTIENT(ROWS($V26:AC$26)-1, 2^(COLUMNS($V$26:AC26)-1)), 2)</f>
        <v>0</v>
      </c>
      <c r="AD26" s="19">
        <f>MOD(QUOTIENT(ROWS($V26:AD$26)-1, 2^(COLUMNS($V$26:AD26)-1)), 2)</f>
        <v>0</v>
      </c>
      <c r="AE26" s="133">
        <f>MOD(QUOTIENT(ROWS($V26:AE$26)-1, 2^(COLUMNS($V$26:AE26)-1)), 2)</f>
        <v>0</v>
      </c>
      <c r="AF26" s="126">
        <f t="shared" ref="AF26:AF89" si="15">IF(V26=1,AF$25,0)</f>
        <v>0</v>
      </c>
      <c r="AG26" s="19">
        <f t="shared" ref="AG26:AG89" si="16">IF(W26=1,AG$25,AF26)</f>
        <v>0</v>
      </c>
      <c r="AH26" s="19">
        <f t="shared" ref="AH26:AH89" si="17">IF(X26=1,AH$25,AG26)</f>
        <v>0</v>
      </c>
      <c r="AI26" s="19">
        <f t="shared" ref="AI26:AI89" si="18">IF(Y26=1,AI$25,AH26)</f>
        <v>0</v>
      </c>
      <c r="AJ26" s="19">
        <f t="shared" ref="AJ26:AJ89" si="19">IF(Z26=1,AJ$25,AI26)</f>
        <v>0</v>
      </c>
      <c r="AK26" s="19">
        <f t="shared" ref="AK26:AK89" si="20">IF(AA26=1,AK$25,AJ26)</f>
        <v>0</v>
      </c>
      <c r="AL26" s="19">
        <f t="shared" ref="AL26:AL89" si="21">IF(AB26=1,AL$25,AK26)</f>
        <v>0</v>
      </c>
      <c r="AM26" s="19">
        <f t="shared" ref="AM26:AM89" si="22">IF(AC26=1,AM$25,AL26)</f>
        <v>0</v>
      </c>
      <c r="AN26" s="19">
        <f t="shared" ref="AN26:AN89" si="23">IF(AD26=1,AN$25,AM26)</f>
        <v>0</v>
      </c>
      <c r="AO26" s="133">
        <f t="shared" ref="AO26:AO89" si="24">IF(AE26=1,AO$25,AN26)</f>
        <v>0</v>
      </c>
    </row>
    <row r="27" spans="1:41" x14ac:dyDescent="0.3">
      <c r="A27" s="131">
        <v>2</v>
      </c>
      <c r="B27" s="171">
        <f>IF(AF27=0,0,$C$7*(1+$C$10)^(AF27-1))-IF(V27=1,$C$6/(1+$C$9)^(V$25-1),0)</f>
        <v>-2000000</v>
      </c>
      <c r="C27" s="171">
        <f t="shared" si="4"/>
        <v>1000000</v>
      </c>
      <c r="D27" s="171">
        <f t="shared" si="5"/>
        <v>1000000</v>
      </c>
      <c r="E27" s="171">
        <f t="shared" si="6"/>
        <v>1000000</v>
      </c>
      <c r="F27" s="171">
        <f t="shared" si="7"/>
        <v>1000000</v>
      </c>
      <c r="G27" s="171">
        <f t="shared" si="8"/>
        <v>1000000</v>
      </c>
      <c r="H27" s="171">
        <f t="shared" si="9"/>
        <v>1000000</v>
      </c>
      <c r="I27" s="171">
        <f t="shared" si="10"/>
        <v>1000000</v>
      </c>
      <c r="J27" s="171">
        <f t="shared" si="11"/>
        <v>1000000</v>
      </c>
      <c r="K27" s="171">
        <f t="shared" si="12"/>
        <v>1000000</v>
      </c>
      <c r="L27" s="172">
        <f t="shared" si="13"/>
        <v>3932303.6211636649</v>
      </c>
      <c r="M27" s="142">
        <f t="shared" si="14"/>
        <v>1</v>
      </c>
      <c r="N27" s="143">
        <f t="shared" ref="N27:N90" si="25">IFERROR(INDEX($V$25:$AE$25,MATCH(1,V27:AE27,0)),0)</f>
        <v>1</v>
      </c>
      <c r="R27" s="200">
        <f t="shared" si="0"/>
        <v>-787130.30425433745</v>
      </c>
      <c r="S27" s="201">
        <f t="shared" si="1"/>
        <v>13</v>
      </c>
      <c r="U27" s="131">
        <v>2</v>
      </c>
      <c r="V27" s="126">
        <f>MOD(QUOTIENT(ROWS($V$26:V27)-1, 2^(COLUMNS($V$26:V27)-1)), 2)</f>
        <v>1</v>
      </c>
      <c r="W27" s="19">
        <f>MOD(QUOTIENT(ROWS($V$26:W27)-1, 2^(COLUMNS($V$26:W27)-1)), 2)</f>
        <v>0</v>
      </c>
      <c r="X27" s="19">
        <f>MOD(QUOTIENT(ROWS($V$26:X27)-1, 2^(COLUMNS($V$26:X27)-1)), 2)</f>
        <v>0</v>
      </c>
      <c r="Y27" s="19">
        <f>MOD(QUOTIENT(ROWS($V$26:Y27)-1, 2^(COLUMNS($V$26:Y27)-1)), 2)</f>
        <v>0</v>
      </c>
      <c r="Z27" s="19">
        <f>MOD(QUOTIENT(ROWS($V$26:Z27)-1, 2^(COLUMNS($V$26:Z27)-1)), 2)</f>
        <v>0</v>
      </c>
      <c r="AA27" s="19">
        <f>MOD(QUOTIENT(ROWS($V$26:AA27)-1, 2^(COLUMNS($V$26:AA27)-1)), 2)</f>
        <v>0</v>
      </c>
      <c r="AB27" s="19">
        <f>MOD(QUOTIENT(ROWS($V$26:AB27)-1, 2^(COLUMNS($V$26:AB27)-1)), 2)</f>
        <v>0</v>
      </c>
      <c r="AC27" s="19">
        <f>MOD(QUOTIENT(ROWS($V$26:AC27)-1, 2^(COLUMNS($V$26:AC27)-1)), 2)</f>
        <v>0</v>
      </c>
      <c r="AD27" s="19">
        <f>MOD(QUOTIENT(ROWS($V$26:AD27)-1, 2^(COLUMNS($V$26:AD27)-1)), 2)</f>
        <v>0</v>
      </c>
      <c r="AE27" s="133">
        <f>MOD(QUOTIENT(ROWS($V$26:AE27)-1, 2^(COLUMNS($V$26:AE27)-1)), 2)</f>
        <v>0</v>
      </c>
      <c r="AF27" s="126">
        <f t="shared" si="15"/>
        <v>1</v>
      </c>
      <c r="AG27" s="19">
        <f t="shared" si="16"/>
        <v>1</v>
      </c>
      <c r="AH27" s="19">
        <f t="shared" si="17"/>
        <v>1</v>
      </c>
      <c r="AI27" s="19">
        <f t="shared" si="18"/>
        <v>1</v>
      </c>
      <c r="AJ27" s="19">
        <f t="shared" si="19"/>
        <v>1</v>
      </c>
      <c r="AK27" s="19">
        <f t="shared" si="20"/>
        <v>1</v>
      </c>
      <c r="AL27" s="19">
        <f t="shared" si="21"/>
        <v>1</v>
      </c>
      <c r="AM27" s="19">
        <f t="shared" si="22"/>
        <v>1</v>
      </c>
      <c r="AN27" s="19">
        <f t="shared" si="23"/>
        <v>1</v>
      </c>
      <c r="AO27" s="133">
        <f t="shared" si="24"/>
        <v>1</v>
      </c>
    </row>
    <row r="28" spans="1:41" x14ac:dyDescent="0.3">
      <c r="A28" s="131">
        <v>3</v>
      </c>
      <c r="B28" s="171">
        <f t="shared" si="3"/>
        <v>0</v>
      </c>
      <c r="C28" s="171">
        <f t="shared" si="4"/>
        <v>-1627272.7272727271</v>
      </c>
      <c r="D28" s="171">
        <f t="shared" si="5"/>
        <v>1100000</v>
      </c>
      <c r="E28" s="171">
        <f t="shared" si="6"/>
        <v>1100000</v>
      </c>
      <c r="F28" s="171">
        <f t="shared" si="7"/>
        <v>1100000</v>
      </c>
      <c r="G28" s="171">
        <f t="shared" si="8"/>
        <v>1100000</v>
      </c>
      <c r="H28" s="171">
        <f t="shared" si="9"/>
        <v>1100000</v>
      </c>
      <c r="I28" s="171">
        <f t="shared" si="10"/>
        <v>1100000</v>
      </c>
      <c r="J28" s="171">
        <f t="shared" si="11"/>
        <v>1100000</v>
      </c>
      <c r="K28" s="171">
        <f t="shared" si="12"/>
        <v>1100000</v>
      </c>
      <c r="L28" s="172">
        <f t="shared" si="13"/>
        <v>4024374.2376758414</v>
      </c>
      <c r="M28" s="142">
        <f t="shared" si="14"/>
        <v>1</v>
      </c>
      <c r="N28" s="143">
        <f t="shared" si="25"/>
        <v>2</v>
      </c>
      <c r="R28" s="200">
        <f t="shared" si="0"/>
        <v>-609072.23646852549</v>
      </c>
      <c r="S28" s="201">
        <f t="shared" si="1"/>
        <v>25</v>
      </c>
      <c r="U28" s="131">
        <v>3</v>
      </c>
      <c r="V28" s="126">
        <f>MOD(QUOTIENT(ROWS($V$26:V28)-1, 2^(COLUMNS($V$26:V28)-1)), 2)</f>
        <v>0</v>
      </c>
      <c r="W28" s="19">
        <f>MOD(QUOTIENT(ROWS($V$26:W28)-1, 2^(COLUMNS($V$26:W28)-1)), 2)</f>
        <v>1</v>
      </c>
      <c r="X28" s="19">
        <f>MOD(QUOTIENT(ROWS($V$26:X28)-1, 2^(COLUMNS($V$26:X28)-1)), 2)</f>
        <v>0</v>
      </c>
      <c r="Y28" s="19">
        <f>MOD(QUOTIENT(ROWS($V$26:Y28)-1, 2^(COLUMNS($V$26:Y28)-1)), 2)</f>
        <v>0</v>
      </c>
      <c r="Z28" s="19">
        <f>MOD(QUOTIENT(ROWS($V$26:Z28)-1, 2^(COLUMNS($V$26:Z28)-1)), 2)</f>
        <v>0</v>
      </c>
      <c r="AA28" s="19">
        <f>MOD(QUOTIENT(ROWS($V$26:AA28)-1, 2^(COLUMNS($V$26:AA28)-1)), 2)</f>
        <v>0</v>
      </c>
      <c r="AB28" s="19">
        <f>MOD(QUOTIENT(ROWS($V$26:AB28)-1, 2^(COLUMNS($V$26:AB28)-1)), 2)</f>
        <v>0</v>
      </c>
      <c r="AC28" s="19">
        <f>MOD(QUOTIENT(ROWS($V$26:AC28)-1, 2^(COLUMNS($V$26:AC28)-1)), 2)</f>
        <v>0</v>
      </c>
      <c r="AD28" s="19">
        <f>MOD(QUOTIENT(ROWS($V$26:AD28)-1, 2^(COLUMNS($V$26:AD28)-1)), 2)</f>
        <v>0</v>
      </c>
      <c r="AE28" s="133">
        <f>MOD(QUOTIENT(ROWS($V$26:AE28)-1, 2^(COLUMNS($V$26:AE28)-1)), 2)</f>
        <v>0</v>
      </c>
      <c r="AF28" s="126">
        <f t="shared" si="15"/>
        <v>0</v>
      </c>
      <c r="AG28" s="19">
        <f t="shared" si="16"/>
        <v>2</v>
      </c>
      <c r="AH28" s="19">
        <f t="shared" si="17"/>
        <v>2</v>
      </c>
      <c r="AI28" s="19">
        <f t="shared" si="18"/>
        <v>2</v>
      </c>
      <c r="AJ28" s="19">
        <f t="shared" si="19"/>
        <v>2</v>
      </c>
      <c r="AK28" s="19">
        <f t="shared" si="20"/>
        <v>2</v>
      </c>
      <c r="AL28" s="19">
        <f t="shared" si="21"/>
        <v>2</v>
      </c>
      <c r="AM28" s="19">
        <f t="shared" si="22"/>
        <v>2</v>
      </c>
      <c r="AN28" s="19">
        <f t="shared" si="23"/>
        <v>2</v>
      </c>
      <c r="AO28" s="133">
        <f t="shared" si="24"/>
        <v>2</v>
      </c>
    </row>
    <row r="29" spans="1:41" x14ac:dyDescent="0.3">
      <c r="A29" s="131">
        <v>4</v>
      </c>
      <c r="B29" s="171">
        <f t="shared" si="3"/>
        <v>-2000000</v>
      </c>
      <c r="C29" s="171">
        <f t="shared" si="4"/>
        <v>-1627272.7272727271</v>
      </c>
      <c r="D29" s="171">
        <f t="shared" si="5"/>
        <v>1100000</v>
      </c>
      <c r="E29" s="171">
        <f t="shared" si="6"/>
        <v>1100000</v>
      </c>
      <c r="F29" s="171">
        <f t="shared" si="7"/>
        <v>1100000</v>
      </c>
      <c r="G29" s="171">
        <f t="shared" si="8"/>
        <v>1100000</v>
      </c>
      <c r="H29" s="171">
        <f t="shared" si="9"/>
        <v>1100000</v>
      </c>
      <c r="I29" s="171">
        <f t="shared" si="10"/>
        <v>1100000</v>
      </c>
      <c r="J29" s="171">
        <f t="shared" si="11"/>
        <v>1100000</v>
      </c>
      <c r="K29" s="171">
        <f t="shared" si="12"/>
        <v>1100000</v>
      </c>
      <c r="L29" s="172">
        <f t="shared" si="13"/>
        <v>2172522.3858239898</v>
      </c>
      <c r="M29" s="142">
        <f t="shared" si="14"/>
        <v>2</v>
      </c>
      <c r="N29" s="143">
        <f t="shared" si="25"/>
        <v>1</v>
      </c>
      <c r="R29" s="200">
        <f t="shared" si="0"/>
        <v>-431014.16868271353</v>
      </c>
      <c r="S29" s="201">
        <f t="shared" si="1"/>
        <v>21</v>
      </c>
      <c r="U29" s="131">
        <v>4</v>
      </c>
      <c r="V29" s="126">
        <f>MOD(QUOTIENT(ROWS($V$26:V29)-1, 2^(COLUMNS($V$26:V29)-1)), 2)</f>
        <v>1</v>
      </c>
      <c r="W29" s="19">
        <f>MOD(QUOTIENT(ROWS($V$26:W29)-1, 2^(COLUMNS($V$26:W29)-1)), 2)</f>
        <v>1</v>
      </c>
      <c r="X29" s="19">
        <f>MOD(QUOTIENT(ROWS($V$26:X29)-1, 2^(COLUMNS($V$26:X29)-1)), 2)</f>
        <v>0</v>
      </c>
      <c r="Y29" s="19">
        <f>MOD(QUOTIENT(ROWS($V$26:Y29)-1, 2^(COLUMNS($V$26:Y29)-1)), 2)</f>
        <v>0</v>
      </c>
      <c r="Z29" s="19">
        <f>MOD(QUOTIENT(ROWS($V$26:Z29)-1, 2^(COLUMNS($V$26:Z29)-1)), 2)</f>
        <v>0</v>
      </c>
      <c r="AA29" s="19">
        <f>MOD(QUOTIENT(ROWS($V$26:AA29)-1, 2^(COLUMNS($V$26:AA29)-1)), 2)</f>
        <v>0</v>
      </c>
      <c r="AB29" s="19">
        <f>MOD(QUOTIENT(ROWS($V$26:AB29)-1, 2^(COLUMNS($V$26:AB29)-1)), 2)</f>
        <v>0</v>
      </c>
      <c r="AC29" s="19">
        <f>MOD(QUOTIENT(ROWS($V$26:AC29)-1, 2^(COLUMNS($V$26:AC29)-1)), 2)</f>
        <v>0</v>
      </c>
      <c r="AD29" s="19">
        <f>MOD(QUOTIENT(ROWS($V$26:AD29)-1, 2^(COLUMNS($V$26:AD29)-1)), 2)</f>
        <v>0</v>
      </c>
      <c r="AE29" s="133">
        <f>MOD(QUOTIENT(ROWS($V$26:AE29)-1, 2^(COLUMNS($V$26:AE29)-1)), 2)</f>
        <v>0</v>
      </c>
      <c r="AF29" s="126">
        <f t="shared" si="15"/>
        <v>1</v>
      </c>
      <c r="AG29" s="19">
        <f t="shared" si="16"/>
        <v>2</v>
      </c>
      <c r="AH29" s="19">
        <f t="shared" si="17"/>
        <v>2</v>
      </c>
      <c r="AI29" s="19">
        <f t="shared" si="18"/>
        <v>2</v>
      </c>
      <c r="AJ29" s="19">
        <f t="shared" si="19"/>
        <v>2</v>
      </c>
      <c r="AK29" s="19">
        <f t="shared" si="20"/>
        <v>2</v>
      </c>
      <c r="AL29" s="19">
        <f t="shared" si="21"/>
        <v>2</v>
      </c>
      <c r="AM29" s="19">
        <f t="shared" si="22"/>
        <v>2</v>
      </c>
      <c r="AN29" s="19">
        <f t="shared" si="23"/>
        <v>2</v>
      </c>
      <c r="AO29" s="133">
        <f t="shared" si="24"/>
        <v>2</v>
      </c>
    </row>
    <row r="30" spans="1:41" x14ac:dyDescent="0.3">
      <c r="A30" s="131">
        <v>5</v>
      </c>
      <c r="B30" s="171">
        <f t="shared" si="3"/>
        <v>0</v>
      </c>
      <c r="C30" s="171">
        <f t="shared" si="4"/>
        <v>0</v>
      </c>
      <c r="D30" s="171">
        <f t="shared" si="5"/>
        <v>-1269338.842975206</v>
      </c>
      <c r="E30" s="171">
        <f t="shared" si="6"/>
        <v>1210000.0000000002</v>
      </c>
      <c r="F30" s="171">
        <f t="shared" si="7"/>
        <v>1210000.0000000002</v>
      </c>
      <c r="G30" s="171">
        <f t="shared" si="8"/>
        <v>1210000.0000000002</v>
      </c>
      <c r="H30" s="171">
        <f t="shared" si="9"/>
        <v>1210000.0000000002</v>
      </c>
      <c r="I30" s="171">
        <f t="shared" si="10"/>
        <v>1210000.0000000002</v>
      </c>
      <c r="J30" s="171">
        <f t="shared" si="11"/>
        <v>1210000.0000000002</v>
      </c>
      <c r="K30" s="171">
        <f t="shared" si="12"/>
        <v>1210000.0000000002</v>
      </c>
      <c r="L30" s="172">
        <f t="shared" si="13"/>
        <v>3993269.0398162557</v>
      </c>
      <c r="M30" s="142">
        <f t="shared" si="14"/>
        <v>1</v>
      </c>
      <c r="N30" s="143">
        <f t="shared" si="25"/>
        <v>3</v>
      </c>
      <c r="R30" s="200">
        <f t="shared" si="0"/>
        <v>-252956.10089690157</v>
      </c>
      <c r="S30" s="201">
        <f t="shared" si="1"/>
        <v>25</v>
      </c>
      <c r="U30" s="131">
        <v>5</v>
      </c>
      <c r="V30" s="126">
        <f>MOD(QUOTIENT(ROWS($V$26:V30)-1, 2^(COLUMNS($V$26:V30)-1)), 2)</f>
        <v>0</v>
      </c>
      <c r="W30" s="19">
        <f>MOD(QUOTIENT(ROWS($V$26:W30)-1, 2^(COLUMNS($V$26:W30)-1)), 2)</f>
        <v>0</v>
      </c>
      <c r="X30" s="19">
        <f>MOD(QUOTIENT(ROWS($V$26:X30)-1, 2^(COLUMNS($V$26:X30)-1)), 2)</f>
        <v>1</v>
      </c>
      <c r="Y30" s="19">
        <f>MOD(QUOTIENT(ROWS($V$26:Y30)-1, 2^(COLUMNS($V$26:Y30)-1)), 2)</f>
        <v>0</v>
      </c>
      <c r="Z30" s="19">
        <f>MOD(QUOTIENT(ROWS($V$26:Z30)-1, 2^(COLUMNS($V$26:Z30)-1)), 2)</f>
        <v>0</v>
      </c>
      <c r="AA30" s="19">
        <f>MOD(QUOTIENT(ROWS($V$26:AA30)-1, 2^(COLUMNS($V$26:AA30)-1)), 2)</f>
        <v>0</v>
      </c>
      <c r="AB30" s="19">
        <f>MOD(QUOTIENT(ROWS($V$26:AB30)-1, 2^(COLUMNS($V$26:AB30)-1)), 2)</f>
        <v>0</v>
      </c>
      <c r="AC30" s="19">
        <f>MOD(QUOTIENT(ROWS($V$26:AC30)-1, 2^(COLUMNS($V$26:AC30)-1)), 2)</f>
        <v>0</v>
      </c>
      <c r="AD30" s="19">
        <f>MOD(QUOTIENT(ROWS($V$26:AD30)-1, 2^(COLUMNS($V$26:AD30)-1)), 2)</f>
        <v>0</v>
      </c>
      <c r="AE30" s="133">
        <f>MOD(QUOTIENT(ROWS($V$26:AE30)-1, 2^(COLUMNS($V$26:AE30)-1)), 2)</f>
        <v>0</v>
      </c>
      <c r="AF30" s="126">
        <f t="shared" si="15"/>
        <v>0</v>
      </c>
      <c r="AG30" s="19">
        <f t="shared" si="16"/>
        <v>0</v>
      </c>
      <c r="AH30" s="19">
        <f t="shared" si="17"/>
        <v>3</v>
      </c>
      <c r="AI30" s="19">
        <f t="shared" si="18"/>
        <v>3</v>
      </c>
      <c r="AJ30" s="19">
        <f t="shared" si="19"/>
        <v>3</v>
      </c>
      <c r="AK30" s="19">
        <f t="shared" si="20"/>
        <v>3</v>
      </c>
      <c r="AL30" s="19">
        <f t="shared" si="21"/>
        <v>3</v>
      </c>
      <c r="AM30" s="19">
        <f t="shared" si="22"/>
        <v>3</v>
      </c>
      <c r="AN30" s="19">
        <f t="shared" si="23"/>
        <v>3</v>
      </c>
      <c r="AO30" s="133">
        <f t="shared" si="24"/>
        <v>3</v>
      </c>
    </row>
    <row r="31" spans="1:41" x14ac:dyDescent="0.3">
      <c r="A31" s="131">
        <v>6</v>
      </c>
      <c r="B31" s="171">
        <f t="shared" si="3"/>
        <v>-2000000</v>
      </c>
      <c r="C31" s="171">
        <f t="shared" si="4"/>
        <v>1000000</v>
      </c>
      <c r="D31" s="171">
        <f t="shared" si="5"/>
        <v>-1269338.842975206</v>
      </c>
      <c r="E31" s="171">
        <f t="shared" si="6"/>
        <v>1210000.0000000002</v>
      </c>
      <c r="F31" s="171">
        <f t="shared" si="7"/>
        <v>1210000.0000000002</v>
      </c>
      <c r="G31" s="171">
        <f t="shared" si="8"/>
        <v>1210000.0000000002</v>
      </c>
      <c r="H31" s="171">
        <f t="shared" si="9"/>
        <v>1210000.0000000002</v>
      </c>
      <c r="I31" s="171">
        <f t="shared" si="10"/>
        <v>1210000.0000000002</v>
      </c>
      <c r="J31" s="171">
        <f t="shared" si="11"/>
        <v>1210000.0000000002</v>
      </c>
      <c r="K31" s="171">
        <f t="shared" si="12"/>
        <v>1210000.0000000002</v>
      </c>
      <c r="L31" s="172">
        <f t="shared" si="13"/>
        <v>2998756.0082661868</v>
      </c>
      <c r="M31" s="142">
        <f t="shared" si="14"/>
        <v>2</v>
      </c>
      <c r="N31" s="143">
        <f t="shared" si="25"/>
        <v>1</v>
      </c>
      <c r="R31" s="200">
        <f t="shared" si="0"/>
        <v>-74898.033111089608</v>
      </c>
      <c r="S31" s="201">
        <f t="shared" si="1"/>
        <v>28</v>
      </c>
      <c r="U31" s="131">
        <v>6</v>
      </c>
      <c r="V31" s="126">
        <f>MOD(QUOTIENT(ROWS($V$26:V31)-1, 2^(COLUMNS($V$26:V31)-1)), 2)</f>
        <v>1</v>
      </c>
      <c r="W31" s="19">
        <f>MOD(QUOTIENT(ROWS($V$26:W31)-1, 2^(COLUMNS($V$26:W31)-1)), 2)</f>
        <v>0</v>
      </c>
      <c r="X31" s="19">
        <f>MOD(QUOTIENT(ROWS($V$26:X31)-1, 2^(COLUMNS($V$26:X31)-1)), 2)</f>
        <v>1</v>
      </c>
      <c r="Y31" s="19">
        <f>MOD(QUOTIENT(ROWS($V$26:Y31)-1, 2^(COLUMNS($V$26:Y31)-1)), 2)</f>
        <v>0</v>
      </c>
      <c r="Z31" s="19">
        <f>MOD(QUOTIENT(ROWS($V$26:Z31)-1, 2^(COLUMNS($V$26:Z31)-1)), 2)</f>
        <v>0</v>
      </c>
      <c r="AA31" s="19">
        <f>MOD(QUOTIENT(ROWS($V$26:AA31)-1, 2^(COLUMNS($V$26:AA31)-1)), 2)</f>
        <v>0</v>
      </c>
      <c r="AB31" s="19">
        <f>MOD(QUOTIENT(ROWS($V$26:AB31)-1, 2^(COLUMNS($V$26:AB31)-1)), 2)</f>
        <v>0</v>
      </c>
      <c r="AC31" s="19">
        <f>MOD(QUOTIENT(ROWS($V$26:AC31)-1, 2^(COLUMNS($V$26:AC31)-1)), 2)</f>
        <v>0</v>
      </c>
      <c r="AD31" s="19">
        <f>MOD(QUOTIENT(ROWS($V$26:AD31)-1, 2^(COLUMNS($V$26:AD31)-1)), 2)</f>
        <v>0</v>
      </c>
      <c r="AE31" s="133">
        <f>MOD(QUOTIENT(ROWS($V$26:AE31)-1, 2^(COLUMNS($V$26:AE31)-1)), 2)</f>
        <v>0</v>
      </c>
      <c r="AF31" s="126">
        <f t="shared" si="15"/>
        <v>1</v>
      </c>
      <c r="AG31" s="19">
        <f t="shared" si="16"/>
        <v>1</v>
      </c>
      <c r="AH31" s="19">
        <f t="shared" si="17"/>
        <v>3</v>
      </c>
      <c r="AI31" s="19">
        <f t="shared" si="18"/>
        <v>3</v>
      </c>
      <c r="AJ31" s="19">
        <f t="shared" si="19"/>
        <v>3</v>
      </c>
      <c r="AK31" s="19">
        <f t="shared" si="20"/>
        <v>3</v>
      </c>
      <c r="AL31" s="19">
        <f t="shared" si="21"/>
        <v>3</v>
      </c>
      <c r="AM31" s="19">
        <f t="shared" si="22"/>
        <v>3</v>
      </c>
      <c r="AN31" s="19">
        <f t="shared" si="23"/>
        <v>3</v>
      </c>
      <c r="AO31" s="133">
        <f t="shared" si="24"/>
        <v>3</v>
      </c>
    </row>
    <row r="32" spans="1:41" x14ac:dyDescent="0.3">
      <c r="A32" s="131">
        <v>7</v>
      </c>
      <c r="B32" s="171">
        <f t="shared" si="3"/>
        <v>0</v>
      </c>
      <c r="C32" s="171">
        <f t="shared" si="4"/>
        <v>-1627272.7272727271</v>
      </c>
      <c r="D32" s="171">
        <f t="shared" si="5"/>
        <v>-1269338.842975206</v>
      </c>
      <c r="E32" s="171">
        <f t="shared" si="6"/>
        <v>1210000.0000000002</v>
      </c>
      <c r="F32" s="171">
        <f t="shared" si="7"/>
        <v>1210000.0000000002</v>
      </c>
      <c r="G32" s="171">
        <f t="shared" si="8"/>
        <v>1210000.0000000002</v>
      </c>
      <c r="H32" s="171">
        <f t="shared" si="9"/>
        <v>1210000.0000000002</v>
      </c>
      <c r="I32" s="171">
        <f t="shared" si="10"/>
        <v>1210000.0000000002</v>
      </c>
      <c r="J32" s="171">
        <f t="shared" si="11"/>
        <v>1210000.0000000002</v>
      </c>
      <c r="K32" s="171">
        <f t="shared" si="12"/>
        <v>1210000.0000000002</v>
      </c>
      <c r="L32" s="172">
        <f t="shared" si="13"/>
        <v>2598144.9595069909</v>
      </c>
      <c r="M32" s="142">
        <f t="shared" si="14"/>
        <v>2</v>
      </c>
      <c r="N32" s="143">
        <f t="shared" si="25"/>
        <v>2</v>
      </c>
      <c r="R32" s="200">
        <f t="shared" si="0"/>
        <v>103160.03467472235</v>
      </c>
      <c r="S32" s="201">
        <f t="shared" si="1"/>
        <v>23</v>
      </c>
      <c r="U32" s="131">
        <v>7</v>
      </c>
      <c r="V32" s="126">
        <f>MOD(QUOTIENT(ROWS($V$26:V32)-1, 2^(COLUMNS($V$26:V32)-1)), 2)</f>
        <v>0</v>
      </c>
      <c r="W32" s="19">
        <f>MOD(QUOTIENT(ROWS($V$26:W32)-1, 2^(COLUMNS($V$26:W32)-1)), 2)</f>
        <v>1</v>
      </c>
      <c r="X32" s="19">
        <f>MOD(QUOTIENT(ROWS($V$26:X32)-1, 2^(COLUMNS($V$26:X32)-1)), 2)</f>
        <v>1</v>
      </c>
      <c r="Y32" s="19">
        <f>MOD(QUOTIENT(ROWS($V$26:Y32)-1, 2^(COLUMNS($V$26:Y32)-1)), 2)</f>
        <v>0</v>
      </c>
      <c r="Z32" s="19">
        <f>MOD(QUOTIENT(ROWS($V$26:Z32)-1, 2^(COLUMNS($V$26:Z32)-1)), 2)</f>
        <v>0</v>
      </c>
      <c r="AA32" s="19">
        <f>MOD(QUOTIENT(ROWS($V$26:AA32)-1, 2^(COLUMNS($V$26:AA32)-1)), 2)</f>
        <v>0</v>
      </c>
      <c r="AB32" s="19">
        <f>MOD(QUOTIENT(ROWS($V$26:AB32)-1, 2^(COLUMNS($V$26:AB32)-1)), 2)</f>
        <v>0</v>
      </c>
      <c r="AC32" s="19">
        <f>MOD(QUOTIENT(ROWS($V$26:AC32)-1, 2^(COLUMNS($V$26:AC32)-1)), 2)</f>
        <v>0</v>
      </c>
      <c r="AD32" s="19">
        <f>MOD(QUOTIENT(ROWS($V$26:AD32)-1, 2^(COLUMNS($V$26:AD32)-1)), 2)</f>
        <v>0</v>
      </c>
      <c r="AE32" s="133">
        <f>MOD(QUOTIENT(ROWS($V$26:AE32)-1, 2^(COLUMNS($V$26:AE32)-1)), 2)</f>
        <v>0</v>
      </c>
      <c r="AF32" s="126">
        <f t="shared" si="15"/>
        <v>0</v>
      </c>
      <c r="AG32" s="19">
        <f t="shared" si="16"/>
        <v>2</v>
      </c>
      <c r="AH32" s="19">
        <f t="shared" si="17"/>
        <v>3</v>
      </c>
      <c r="AI32" s="19">
        <f t="shared" si="18"/>
        <v>3</v>
      </c>
      <c r="AJ32" s="19">
        <f t="shared" si="19"/>
        <v>3</v>
      </c>
      <c r="AK32" s="19">
        <f t="shared" si="20"/>
        <v>3</v>
      </c>
      <c r="AL32" s="19">
        <f t="shared" si="21"/>
        <v>3</v>
      </c>
      <c r="AM32" s="19">
        <f t="shared" si="22"/>
        <v>3</v>
      </c>
      <c r="AN32" s="19">
        <f t="shared" si="23"/>
        <v>3</v>
      </c>
      <c r="AO32" s="133">
        <f t="shared" si="24"/>
        <v>3</v>
      </c>
    </row>
    <row r="33" spans="1:41" x14ac:dyDescent="0.3">
      <c r="A33" s="131">
        <v>8</v>
      </c>
      <c r="B33" s="171">
        <f t="shared" si="3"/>
        <v>-2000000</v>
      </c>
      <c r="C33" s="171">
        <f t="shared" si="4"/>
        <v>-1627272.7272727271</v>
      </c>
      <c r="D33" s="171">
        <f t="shared" si="5"/>
        <v>-1269338.842975206</v>
      </c>
      <c r="E33" s="171">
        <f t="shared" si="6"/>
        <v>1210000.0000000002</v>
      </c>
      <c r="F33" s="171">
        <f t="shared" si="7"/>
        <v>1210000.0000000002</v>
      </c>
      <c r="G33" s="171">
        <f t="shared" si="8"/>
        <v>1210000.0000000002</v>
      </c>
      <c r="H33" s="171">
        <f t="shared" si="9"/>
        <v>1210000.0000000002</v>
      </c>
      <c r="I33" s="171">
        <f t="shared" si="10"/>
        <v>1210000.0000000002</v>
      </c>
      <c r="J33" s="171">
        <f t="shared" si="11"/>
        <v>1210000.0000000002</v>
      </c>
      <c r="K33" s="171">
        <f t="shared" si="12"/>
        <v>1210000.0000000002</v>
      </c>
      <c r="L33" s="172">
        <f t="shared" si="13"/>
        <v>746293.10765513906</v>
      </c>
      <c r="M33" s="142">
        <f t="shared" si="14"/>
        <v>3</v>
      </c>
      <c r="N33" s="143">
        <f t="shared" si="25"/>
        <v>1</v>
      </c>
      <c r="R33" s="200">
        <f t="shared" si="0"/>
        <v>281218.10246053431</v>
      </c>
      <c r="S33" s="201">
        <f t="shared" si="1"/>
        <v>37</v>
      </c>
      <c r="U33" s="131">
        <v>8</v>
      </c>
      <c r="V33" s="126">
        <f>MOD(QUOTIENT(ROWS($V$26:V33)-1, 2^(COLUMNS($V$26:V33)-1)), 2)</f>
        <v>1</v>
      </c>
      <c r="W33" s="19">
        <f>MOD(QUOTIENT(ROWS($V$26:W33)-1, 2^(COLUMNS($V$26:W33)-1)), 2)</f>
        <v>1</v>
      </c>
      <c r="X33" s="19">
        <f>MOD(QUOTIENT(ROWS($V$26:X33)-1, 2^(COLUMNS($V$26:X33)-1)), 2)</f>
        <v>1</v>
      </c>
      <c r="Y33" s="19">
        <f>MOD(QUOTIENT(ROWS($V$26:Y33)-1, 2^(COLUMNS($V$26:Y33)-1)), 2)</f>
        <v>0</v>
      </c>
      <c r="Z33" s="19">
        <f>MOD(QUOTIENT(ROWS($V$26:Z33)-1, 2^(COLUMNS($V$26:Z33)-1)), 2)</f>
        <v>0</v>
      </c>
      <c r="AA33" s="19">
        <f>MOD(QUOTIENT(ROWS($V$26:AA33)-1, 2^(COLUMNS($V$26:AA33)-1)), 2)</f>
        <v>0</v>
      </c>
      <c r="AB33" s="19">
        <f>MOD(QUOTIENT(ROWS($V$26:AB33)-1, 2^(COLUMNS($V$26:AB33)-1)), 2)</f>
        <v>0</v>
      </c>
      <c r="AC33" s="19">
        <f>MOD(QUOTIENT(ROWS($V$26:AC33)-1, 2^(COLUMNS($V$26:AC33)-1)), 2)</f>
        <v>0</v>
      </c>
      <c r="AD33" s="19">
        <f>MOD(QUOTIENT(ROWS($V$26:AD33)-1, 2^(COLUMNS($V$26:AD33)-1)), 2)</f>
        <v>0</v>
      </c>
      <c r="AE33" s="133">
        <f>MOD(QUOTIENT(ROWS($V$26:AE33)-1, 2^(COLUMNS($V$26:AE33)-1)), 2)</f>
        <v>0</v>
      </c>
      <c r="AF33" s="126">
        <f t="shared" si="15"/>
        <v>1</v>
      </c>
      <c r="AG33" s="19">
        <f t="shared" si="16"/>
        <v>2</v>
      </c>
      <c r="AH33" s="19">
        <f t="shared" si="17"/>
        <v>3</v>
      </c>
      <c r="AI33" s="19">
        <f t="shared" si="18"/>
        <v>3</v>
      </c>
      <c r="AJ33" s="19">
        <f t="shared" si="19"/>
        <v>3</v>
      </c>
      <c r="AK33" s="19">
        <f t="shared" si="20"/>
        <v>3</v>
      </c>
      <c r="AL33" s="19">
        <f t="shared" si="21"/>
        <v>3</v>
      </c>
      <c r="AM33" s="19">
        <f t="shared" si="22"/>
        <v>3</v>
      </c>
      <c r="AN33" s="19">
        <f t="shared" si="23"/>
        <v>3</v>
      </c>
      <c r="AO33" s="133">
        <f t="shared" si="24"/>
        <v>3</v>
      </c>
    </row>
    <row r="34" spans="1:41" x14ac:dyDescent="0.3">
      <c r="A34" s="131">
        <v>9</v>
      </c>
      <c r="B34" s="171">
        <f t="shared" si="3"/>
        <v>0</v>
      </c>
      <c r="C34" s="171">
        <f t="shared" si="4"/>
        <v>0</v>
      </c>
      <c r="D34" s="171">
        <f t="shared" si="5"/>
        <v>0</v>
      </c>
      <c r="E34" s="171">
        <f t="shared" si="6"/>
        <v>-922944.40270473203</v>
      </c>
      <c r="F34" s="171">
        <f t="shared" si="7"/>
        <v>1331000.0000000005</v>
      </c>
      <c r="G34" s="171">
        <f t="shared" si="8"/>
        <v>1331000.0000000005</v>
      </c>
      <c r="H34" s="171">
        <f t="shared" si="9"/>
        <v>1331000.0000000005</v>
      </c>
      <c r="I34" s="171">
        <f t="shared" si="10"/>
        <v>1331000.0000000005</v>
      </c>
      <c r="J34" s="171">
        <f t="shared" si="11"/>
        <v>1331000.0000000005</v>
      </c>
      <c r="K34" s="171">
        <f t="shared" si="12"/>
        <v>1331000.0000000005</v>
      </c>
      <c r="L34" s="172">
        <f t="shared" si="13"/>
        <v>3844285.8294326859</v>
      </c>
      <c r="M34" s="142">
        <f t="shared" si="14"/>
        <v>1</v>
      </c>
      <c r="N34" s="143">
        <f t="shared" si="25"/>
        <v>4</v>
      </c>
      <c r="R34" s="200">
        <f t="shared" si="0"/>
        <v>459276.17024634627</v>
      </c>
      <c r="S34" s="201">
        <f t="shared" si="1"/>
        <v>33</v>
      </c>
      <c r="U34" s="131">
        <v>9</v>
      </c>
      <c r="V34" s="126">
        <f>MOD(QUOTIENT(ROWS($V$26:V34)-1, 2^(COLUMNS($V$26:V34)-1)), 2)</f>
        <v>0</v>
      </c>
      <c r="W34" s="19">
        <f>MOD(QUOTIENT(ROWS($V$26:W34)-1, 2^(COLUMNS($V$26:W34)-1)), 2)</f>
        <v>0</v>
      </c>
      <c r="X34" s="19">
        <f>MOD(QUOTIENT(ROWS($V$26:X34)-1, 2^(COLUMNS($V$26:X34)-1)), 2)</f>
        <v>0</v>
      </c>
      <c r="Y34" s="19">
        <f>MOD(QUOTIENT(ROWS($V$26:Y34)-1, 2^(COLUMNS($V$26:Y34)-1)), 2)</f>
        <v>1</v>
      </c>
      <c r="Z34" s="19">
        <f>MOD(QUOTIENT(ROWS($V$26:Z34)-1, 2^(COLUMNS($V$26:Z34)-1)), 2)</f>
        <v>0</v>
      </c>
      <c r="AA34" s="19">
        <f>MOD(QUOTIENT(ROWS($V$26:AA34)-1, 2^(COLUMNS($V$26:AA34)-1)), 2)</f>
        <v>0</v>
      </c>
      <c r="AB34" s="19">
        <f>MOD(QUOTIENT(ROWS($V$26:AB34)-1, 2^(COLUMNS($V$26:AB34)-1)), 2)</f>
        <v>0</v>
      </c>
      <c r="AC34" s="19">
        <f>MOD(QUOTIENT(ROWS($V$26:AC34)-1, 2^(COLUMNS($V$26:AC34)-1)), 2)</f>
        <v>0</v>
      </c>
      <c r="AD34" s="19">
        <f>MOD(QUOTIENT(ROWS($V$26:AD34)-1, 2^(COLUMNS($V$26:AD34)-1)), 2)</f>
        <v>0</v>
      </c>
      <c r="AE34" s="133">
        <f>MOD(QUOTIENT(ROWS($V$26:AE34)-1, 2^(COLUMNS($V$26:AE34)-1)), 2)</f>
        <v>0</v>
      </c>
      <c r="AF34" s="126">
        <f t="shared" si="15"/>
        <v>0</v>
      </c>
      <c r="AG34" s="19">
        <f t="shared" si="16"/>
        <v>0</v>
      </c>
      <c r="AH34" s="19">
        <f t="shared" si="17"/>
        <v>0</v>
      </c>
      <c r="AI34" s="19">
        <f t="shared" si="18"/>
        <v>4</v>
      </c>
      <c r="AJ34" s="19">
        <f t="shared" si="19"/>
        <v>4</v>
      </c>
      <c r="AK34" s="19">
        <f t="shared" si="20"/>
        <v>4</v>
      </c>
      <c r="AL34" s="19">
        <f t="shared" si="21"/>
        <v>4</v>
      </c>
      <c r="AM34" s="19">
        <f t="shared" si="22"/>
        <v>4</v>
      </c>
      <c r="AN34" s="19">
        <f t="shared" si="23"/>
        <v>4</v>
      </c>
      <c r="AO34" s="133">
        <f t="shared" si="24"/>
        <v>4</v>
      </c>
    </row>
    <row r="35" spans="1:41" x14ac:dyDescent="0.3">
      <c r="A35" s="131">
        <v>10</v>
      </c>
      <c r="B35" s="171">
        <f t="shared" si="3"/>
        <v>-2000000</v>
      </c>
      <c r="C35" s="171">
        <f t="shared" si="4"/>
        <v>1000000</v>
      </c>
      <c r="D35" s="171">
        <f t="shared" si="5"/>
        <v>1000000</v>
      </c>
      <c r="E35" s="171">
        <f t="shared" si="6"/>
        <v>-922944.40270473203</v>
      </c>
      <c r="F35" s="171">
        <f t="shared" si="7"/>
        <v>1331000.0000000005</v>
      </c>
      <c r="G35" s="171">
        <f t="shared" si="8"/>
        <v>1331000.0000000005</v>
      </c>
      <c r="H35" s="171">
        <f t="shared" si="9"/>
        <v>1331000.0000000005</v>
      </c>
      <c r="I35" s="171">
        <f t="shared" si="10"/>
        <v>1331000.0000000005</v>
      </c>
      <c r="J35" s="171">
        <f t="shared" si="11"/>
        <v>1331000.0000000005</v>
      </c>
      <c r="K35" s="171">
        <f t="shared" si="12"/>
        <v>1331000.0000000005</v>
      </c>
      <c r="L35" s="172">
        <f t="shared" si="13"/>
        <v>3643605.0389027861</v>
      </c>
      <c r="M35" s="142">
        <f t="shared" si="14"/>
        <v>2</v>
      </c>
      <c r="N35" s="143">
        <f t="shared" si="25"/>
        <v>1</v>
      </c>
      <c r="R35" s="200">
        <f t="shared" si="0"/>
        <v>637334.23803215823</v>
      </c>
      <c r="S35" s="201">
        <f t="shared" si="1"/>
        <v>36</v>
      </c>
      <c r="U35" s="131">
        <v>10</v>
      </c>
      <c r="V35" s="126">
        <f>MOD(QUOTIENT(ROWS($V$26:V35)-1, 2^(COLUMNS($V$26:V35)-1)), 2)</f>
        <v>1</v>
      </c>
      <c r="W35" s="19">
        <f>MOD(QUOTIENT(ROWS($V$26:W35)-1, 2^(COLUMNS($V$26:W35)-1)), 2)</f>
        <v>0</v>
      </c>
      <c r="X35" s="19">
        <f>MOD(QUOTIENT(ROWS($V$26:X35)-1, 2^(COLUMNS($V$26:X35)-1)), 2)</f>
        <v>0</v>
      </c>
      <c r="Y35" s="19">
        <f>MOD(QUOTIENT(ROWS($V$26:Y35)-1, 2^(COLUMNS($V$26:Y35)-1)), 2)</f>
        <v>1</v>
      </c>
      <c r="Z35" s="19">
        <f>MOD(QUOTIENT(ROWS($V$26:Z35)-1, 2^(COLUMNS($V$26:Z35)-1)), 2)</f>
        <v>0</v>
      </c>
      <c r="AA35" s="19">
        <f>MOD(QUOTIENT(ROWS($V$26:AA35)-1, 2^(COLUMNS($V$26:AA35)-1)), 2)</f>
        <v>0</v>
      </c>
      <c r="AB35" s="19">
        <f>MOD(QUOTIENT(ROWS($V$26:AB35)-1, 2^(COLUMNS($V$26:AB35)-1)), 2)</f>
        <v>0</v>
      </c>
      <c r="AC35" s="19">
        <f>MOD(QUOTIENT(ROWS($V$26:AC35)-1, 2^(COLUMNS($V$26:AC35)-1)), 2)</f>
        <v>0</v>
      </c>
      <c r="AD35" s="19">
        <f>MOD(QUOTIENT(ROWS($V$26:AD35)-1, 2^(COLUMNS($V$26:AD35)-1)), 2)</f>
        <v>0</v>
      </c>
      <c r="AE35" s="133">
        <f>MOD(QUOTIENT(ROWS($V$26:AE35)-1, 2^(COLUMNS($V$26:AE35)-1)), 2)</f>
        <v>0</v>
      </c>
      <c r="AF35" s="126">
        <f t="shared" si="15"/>
        <v>1</v>
      </c>
      <c r="AG35" s="19">
        <f t="shared" si="16"/>
        <v>1</v>
      </c>
      <c r="AH35" s="19">
        <f t="shared" si="17"/>
        <v>1</v>
      </c>
      <c r="AI35" s="19">
        <f t="shared" si="18"/>
        <v>4</v>
      </c>
      <c r="AJ35" s="19">
        <f t="shared" si="19"/>
        <v>4</v>
      </c>
      <c r="AK35" s="19">
        <f t="shared" si="20"/>
        <v>4</v>
      </c>
      <c r="AL35" s="19">
        <f t="shared" si="21"/>
        <v>4</v>
      </c>
      <c r="AM35" s="19">
        <f t="shared" si="22"/>
        <v>4</v>
      </c>
      <c r="AN35" s="19">
        <f t="shared" si="23"/>
        <v>4</v>
      </c>
      <c r="AO35" s="133">
        <f t="shared" si="24"/>
        <v>4</v>
      </c>
    </row>
    <row r="36" spans="1:41" x14ac:dyDescent="0.3">
      <c r="A36" s="131">
        <v>11</v>
      </c>
      <c r="B36" s="171">
        <f t="shared" si="3"/>
        <v>0</v>
      </c>
      <c r="C36" s="171">
        <f t="shared" si="4"/>
        <v>-1627272.7272727271</v>
      </c>
      <c r="D36" s="171">
        <f t="shared" si="5"/>
        <v>1100000</v>
      </c>
      <c r="E36" s="171">
        <f t="shared" si="6"/>
        <v>-922944.40270473203</v>
      </c>
      <c r="F36" s="171">
        <f t="shared" si="7"/>
        <v>1331000.0000000005</v>
      </c>
      <c r="G36" s="171">
        <f t="shared" si="8"/>
        <v>1331000.0000000005</v>
      </c>
      <c r="H36" s="171">
        <f t="shared" si="9"/>
        <v>1331000.0000000005</v>
      </c>
      <c r="I36" s="171">
        <f t="shared" si="10"/>
        <v>1331000.0000000005</v>
      </c>
      <c r="J36" s="171">
        <f t="shared" si="11"/>
        <v>1331000.0000000005</v>
      </c>
      <c r="K36" s="171">
        <f t="shared" si="12"/>
        <v>1331000.0000000005</v>
      </c>
      <c r="L36" s="172">
        <f t="shared" si="13"/>
        <v>3322377.2142456071</v>
      </c>
      <c r="M36" s="142">
        <f t="shared" si="14"/>
        <v>2</v>
      </c>
      <c r="N36" s="143">
        <f t="shared" si="25"/>
        <v>2</v>
      </c>
      <c r="R36" s="200">
        <f t="shared" si="0"/>
        <v>815392.30581797019</v>
      </c>
      <c r="S36" s="201">
        <f t="shared" si="1"/>
        <v>35</v>
      </c>
      <c r="U36" s="131">
        <v>11</v>
      </c>
      <c r="V36" s="126">
        <f>MOD(QUOTIENT(ROWS($V$26:V36)-1, 2^(COLUMNS($V$26:V36)-1)), 2)</f>
        <v>0</v>
      </c>
      <c r="W36" s="19">
        <f>MOD(QUOTIENT(ROWS($V$26:W36)-1, 2^(COLUMNS($V$26:W36)-1)), 2)</f>
        <v>1</v>
      </c>
      <c r="X36" s="19">
        <f>MOD(QUOTIENT(ROWS($V$26:X36)-1, 2^(COLUMNS($V$26:X36)-1)), 2)</f>
        <v>0</v>
      </c>
      <c r="Y36" s="19">
        <f>MOD(QUOTIENT(ROWS($V$26:Y36)-1, 2^(COLUMNS($V$26:Y36)-1)), 2)</f>
        <v>1</v>
      </c>
      <c r="Z36" s="19">
        <f>MOD(QUOTIENT(ROWS($V$26:Z36)-1, 2^(COLUMNS($V$26:Z36)-1)), 2)</f>
        <v>0</v>
      </c>
      <c r="AA36" s="19">
        <f>MOD(QUOTIENT(ROWS($V$26:AA36)-1, 2^(COLUMNS($V$26:AA36)-1)), 2)</f>
        <v>0</v>
      </c>
      <c r="AB36" s="19">
        <f>MOD(QUOTIENT(ROWS($V$26:AB36)-1, 2^(COLUMNS($V$26:AB36)-1)), 2)</f>
        <v>0</v>
      </c>
      <c r="AC36" s="19">
        <f>MOD(QUOTIENT(ROWS($V$26:AC36)-1, 2^(COLUMNS($V$26:AC36)-1)), 2)</f>
        <v>0</v>
      </c>
      <c r="AD36" s="19">
        <f>MOD(QUOTIENT(ROWS($V$26:AD36)-1, 2^(COLUMNS($V$26:AD36)-1)), 2)</f>
        <v>0</v>
      </c>
      <c r="AE36" s="133">
        <f>MOD(QUOTIENT(ROWS($V$26:AE36)-1, 2^(COLUMNS($V$26:AE36)-1)), 2)</f>
        <v>0</v>
      </c>
      <c r="AF36" s="126">
        <f t="shared" si="15"/>
        <v>0</v>
      </c>
      <c r="AG36" s="19">
        <f t="shared" si="16"/>
        <v>2</v>
      </c>
      <c r="AH36" s="19">
        <f t="shared" si="17"/>
        <v>2</v>
      </c>
      <c r="AI36" s="19">
        <f t="shared" si="18"/>
        <v>4</v>
      </c>
      <c r="AJ36" s="19">
        <f t="shared" si="19"/>
        <v>4</v>
      </c>
      <c r="AK36" s="19">
        <f t="shared" si="20"/>
        <v>4</v>
      </c>
      <c r="AL36" s="19">
        <f t="shared" si="21"/>
        <v>4</v>
      </c>
      <c r="AM36" s="19">
        <f t="shared" si="22"/>
        <v>4</v>
      </c>
      <c r="AN36" s="19">
        <f t="shared" si="23"/>
        <v>4</v>
      </c>
      <c r="AO36" s="133">
        <f t="shared" si="24"/>
        <v>4</v>
      </c>
    </row>
    <row r="37" spans="1:41" x14ac:dyDescent="0.3">
      <c r="A37" s="131">
        <v>12</v>
      </c>
      <c r="B37" s="171">
        <f t="shared" si="3"/>
        <v>-2000000</v>
      </c>
      <c r="C37" s="171">
        <f t="shared" si="4"/>
        <v>-1627272.7272727271</v>
      </c>
      <c r="D37" s="171">
        <f t="shared" si="5"/>
        <v>1100000</v>
      </c>
      <c r="E37" s="171">
        <f t="shared" si="6"/>
        <v>-922944.40270473203</v>
      </c>
      <c r="F37" s="171">
        <f t="shared" si="7"/>
        <v>1331000.0000000005</v>
      </c>
      <c r="G37" s="171">
        <f t="shared" si="8"/>
        <v>1331000.0000000005</v>
      </c>
      <c r="H37" s="171">
        <f t="shared" si="9"/>
        <v>1331000.0000000005</v>
      </c>
      <c r="I37" s="171">
        <f t="shared" si="10"/>
        <v>1331000.0000000005</v>
      </c>
      <c r="J37" s="171">
        <f t="shared" si="11"/>
        <v>1331000.0000000005</v>
      </c>
      <c r="K37" s="171">
        <f t="shared" si="12"/>
        <v>1331000.0000000005</v>
      </c>
      <c r="L37" s="172">
        <f t="shared" si="13"/>
        <v>1470525.3623937559</v>
      </c>
      <c r="M37" s="142">
        <f t="shared" si="14"/>
        <v>3</v>
      </c>
      <c r="N37" s="143">
        <f t="shared" si="25"/>
        <v>1</v>
      </c>
      <c r="R37" s="200">
        <f t="shared" si="0"/>
        <v>993450.37360378215</v>
      </c>
      <c r="S37" s="201">
        <f t="shared" si="1"/>
        <v>40</v>
      </c>
      <c r="U37" s="131">
        <v>12</v>
      </c>
      <c r="V37" s="126">
        <f>MOD(QUOTIENT(ROWS($V$26:V37)-1, 2^(COLUMNS($V$26:V37)-1)), 2)</f>
        <v>1</v>
      </c>
      <c r="W37" s="19">
        <f>MOD(QUOTIENT(ROWS($V$26:W37)-1, 2^(COLUMNS($V$26:W37)-1)), 2)</f>
        <v>1</v>
      </c>
      <c r="X37" s="19">
        <f>MOD(QUOTIENT(ROWS($V$26:X37)-1, 2^(COLUMNS($V$26:X37)-1)), 2)</f>
        <v>0</v>
      </c>
      <c r="Y37" s="19">
        <f>MOD(QUOTIENT(ROWS($V$26:Y37)-1, 2^(COLUMNS($V$26:Y37)-1)), 2)</f>
        <v>1</v>
      </c>
      <c r="Z37" s="19">
        <f>MOD(QUOTIENT(ROWS($V$26:Z37)-1, 2^(COLUMNS($V$26:Z37)-1)), 2)</f>
        <v>0</v>
      </c>
      <c r="AA37" s="19">
        <f>MOD(QUOTIENT(ROWS($V$26:AA37)-1, 2^(COLUMNS($V$26:AA37)-1)), 2)</f>
        <v>0</v>
      </c>
      <c r="AB37" s="19">
        <f>MOD(QUOTIENT(ROWS($V$26:AB37)-1, 2^(COLUMNS($V$26:AB37)-1)), 2)</f>
        <v>0</v>
      </c>
      <c r="AC37" s="19">
        <f>MOD(QUOTIENT(ROWS($V$26:AC37)-1, 2^(COLUMNS($V$26:AC37)-1)), 2)</f>
        <v>0</v>
      </c>
      <c r="AD37" s="19">
        <f>MOD(QUOTIENT(ROWS($V$26:AD37)-1, 2^(COLUMNS($V$26:AD37)-1)), 2)</f>
        <v>0</v>
      </c>
      <c r="AE37" s="133">
        <f>MOD(QUOTIENT(ROWS($V$26:AE37)-1, 2^(COLUMNS($V$26:AE37)-1)), 2)</f>
        <v>0</v>
      </c>
      <c r="AF37" s="126">
        <f t="shared" si="15"/>
        <v>1</v>
      </c>
      <c r="AG37" s="19">
        <f t="shared" si="16"/>
        <v>2</v>
      </c>
      <c r="AH37" s="19">
        <f t="shared" si="17"/>
        <v>2</v>
      </c>
      <c r="AI37" s="19">
        <f t="shared" si="18"/>
        <v>4</v>
      </c>
      <c r="AJ37" s="19">
        <f t="shared" si="19"/>
        <v>4</v>
      </c>
      <c r="AK37" s="19">
        <f t="shared" si="20"/>
        <v>4</v>
      </c>
      <c r="AL37" s="19">
        <f t="shared" si="21"/>
        <v>4</v>
      </c>
      <c r="AM37" s="19">
        <f t="shared" si="22"/>
        <v>4</v>
      </c>
      <c r="AN37" s="19">
        <f t="shared" si="23"/>
        <v>4</v>
      </c>
      <c r="AO37" s="133">
        <f t="shared" si="24"/>
        <v>4</v>
      </c>
    </row>
    <row r="38" spans="1:41" x14ac:dyDescent="0.3">
      <c r="A38" s="131">
        <v>13</v>
      </c>
      <c r="B38" s="171">
        <f t="shared" si="3"/>
        <v>0</v>
      </c>
      <c r="C38" s="171">
        <f t="shared" si="4"/>
        <v>0</v>
      </c>
      <c r="D38" s="171">
        <f t="shared" si="5"/>
        <v>-1269338.842975206</v>
      </c>
      <c r="E38" s="171">
        <f t="shared" si="6"/>
        <v>-922944.40270473203</v>
      </c>
      <c r="F38" s="171">
        <f t="shared" si="7"/>
        <v>1331000.0000000005</v>
      </c>
      <c r="G38" s="171">
        <f t="shared" si="8"/>
        <v>1331000.0000000005</v>
      </c>
      <c r="H38" s="171">
        <f t="shared" si="9"/>
        <v>1331000.0000000005</v>
      </c>
      <c r="I38" s="171">
        <f t="shared" si="10"/>
        <v>1331000.0000000005</v>
      </c>
      <c r="J38" s="171">
        <f t="shared" si="11"/>
        <v>1331000.0000000005</v>
      </c>
      <c r="K38" s="171">
        <f t="shared" si="12"/>
        <v>1331000.0000000005</v>
      </c>
      <c r="L38" s="172">
        <f t="shared" si="13"/>
        <v>2836643.7310997285</v>
      </c>
      <c r="M38" s="142">
        <f t="shared" si="14"/>
        <v>2</v>
      </c>
      <c r="N38" s="143">
        <f t="shared" si="25"/>
        <v>3</v>
      </c>
      <c r="R38" s="200">
        <f t="shared" si="0"/>
        <v>1171508.4413895942</v>
      </c>
      <c r="S38" s="201">
        <f t="shared" si="1"/>
        <v>32</v>
      </c>
      <c r="U38" s="131">
        <v>13</v>
      </c>
      <c r="V38" s="126">
        <f>MOD(QUOTIENT(ROWS($V$26:V38)-1, 2^(COLUMNS($V$26:V38)-1)), 2)</f>
        <v>0</v>
      </c>
      <c r="W38" s="19">
        <f>MOD(QUOTIENT(ROWS($V$26:W38)-1, 2^(COLUMNS($V$26:W38)-1)), 2)</f>
        <v>0</v>
      </c>
      <c r="X38" s="19">
        <f>MOD(QUOTIENT(ROWS($V$26:X38)-1, 2^(COLUMNS($V$26:X38)-1)), 2)</f>
        <v>1</v>
      </c>
      <c r="Y38" s="19">
        <f>MOD(QUOTIENT(ROWS($V$26:Y38)-1, 2^(COLUMNS($V$26:Y38)-1)), 2)</f>
        <v>1</v>
      </c>
      <c r="Z38" s="19">
        <f>MOD(QUOTIENT(ROWS($V$26:Z38)-1, 2^(COLUMNS($V$26:Z38)-1)), 2)</f>
        <v>0</v>
      </c>
      <c r="AA38" s="19">
        <f>MOD(QUOTIENT(ROWS($V$26:AA38)-1, 2^(COLUMNS($V$26:AA38)-1)), 2)</f>
        <v>0</v>
      </c>
      <c r="AB38" s="19">
        <f>MOD(QUOTIENT(ROWS($V$26:AB38)-1, 2^(COLUMNS($V$26:AB38)-1)), 2)</f>
        <v>0</v>
      </c>
      <c r="AC38" s="19">
        <f>MOD(QUOTIENT(ROWS($V$26:AC38)-1, 2^(COLUMNS($V$26:AC38)-1)), 2)</f>
        <v>0</v>
      </c>
      <c r="AD38" s="19">
        <f>MOD(QUOTIENT(ROWS($V$26:AD38)-1, 2^(COLUMNS($V$26:AD38)-1)), 2)</f>
        <v>0</v>
      </c>
      <c r="AE38" s="133">
        <f>MOD(QUOTIENT(ROWS($V$26:AE38)-1, 2^(COLUMNS($V$26:AE38)-1)), 2)</f>
        <v>0</v>
      </c>
      <c r="AF38" s="126">
        <f t="shared" si="15"/>
        <v>0</v>
      </c>
      <c r="AG38" s="19">
        <f t="shared" si="16"/>
        <v>0</v>
      </c>
      <c r="AH38" s="19">
        <f t="shared" si="17"/>
        <v>3</v>
      </c>
      <c r="AI38" s="19">
        <f t="shared" si="18"/>
        <v>4</v>
      </c>
      <c r="AJ38" s="19">
        <f t="shared" si="19"/>
        <v>4</v>
      </c>
      <c r="AK38" s="19">
        <f t="shared" si="20"/>
        <v>4</v>
      </c>
      <c r="AL38" s="19">
        <f t="shared" si="21"/>
        <v>4</v>
      </c>
      <c r="AM38" s="19">
        <f t="shared" si="22"/>
        <v>4</v>
      </c>
      <c r="AN38" s="19">
        <f t="shared" si="23"/>
        <v>4</v>
      </c>
      <c r="AO38" s="133">
        <f t="shared" si="24"/>
        <v>4</v>
      </c>
    </row>
    <row r="39" spans="1:41" x14ac:dyDescent="0.3">
      <c r="A39" s="131">
        <v>14</v>
      </c>
      <c r="B39" s="171">
        <f t="shared" si="3"/>
        <v>-2000000</v>
      </c>
      <c r="C39" s="171">
        <f t="shared" si="4"/>
        <v>1000000</v>
      </c>
      <c r="D39" s="171">
        <f t="shared" si="5"/>
        <v>-1269338.842975206</v>
      </c>
      <c r="E39" s="171">
        <f t="shared" si="6"/>
        <v>-922944.40270473203</v>
      </c>
      <c r="F39" s="171">
        <f t="shared" si="7"/>
        <v>1331000.0000000005</v>
      </c>
      <c r="G39" s="171">
        <f t="shared" si="8"/>
        <v>1331000.0000000005</v>
      </c>
      <c r="H39" s="171">
        <f t="shared" si="9"/>
        <v>1331000.0000000005</v>
      </c>
      <c r="I39" s="171">
        <f t="shared" si="10"/>
        <v>1331000.0000000005</v>
      </c>
      <c r="J39" s="171">
        <f t="shared" si="11"/>
        <v>1331000.0000000005</v>
      </c>
      <c r="K39" s="171">
        <f t="shared" si="12"/>
        <v>1331000.0000000005</v>
      </c>
      <c r="L39" s="172">
        <f t="shared" si="13"/>
        <v>1842130.6995496601</v>
      </c>
      <c r="M39" s="142">
        <f t="shared" si="14"/>
        <v>3</v>
      </c>
      <c r="N39" s="143">
        <f t="shared" si="25"/>
        <v>1</v>
      </c>
      <c r="R39" s="200">
        <f t="shared" si="0"/>
        <v>1349566.5091754063</v>
      </c>
      <c r="S39" s="201">
        <f t="shared" si="1"/>
        <v>49</v>
      </c>
      <c r="U39" s="131">
        <v>14</v>
      </c>
      <c r="V39" s="126">
        <f>MOD(QUOTIENT(ROWS($V$26:V39)-1, 2^(COLUMNS($V$26:V39)-1)), 2)</f>
        <v>1</v>
      </c>
      <c r="W39" s="19">
        <f>MOD(QUOTIENT(ROWS($V$26:W39)-1, 2^(COLUMNS($V$26:W39)-1)), 2)</f>
        <v>0</v>
      </c>
      <c r="X39" s="19">
        <f>MOD(QUOTIENT(ROWS($V$26:X39)-1, 2^(COLUMNS($V$26:X39)-1)), 2)</f>
        <v>1</v>
      </c>
      <c r="Y39" s="19">
        <f>MOD(QUOTIENT(ROWS($V$26:Y39)-1, 2^(COLUMNS($V$26:Y39)-1)), 2)</f>
        <v>1</v>
      </c>
      <c r="Z39" s="19">
        <f>MOD(QUOTIENT(ROWS($V$26:Z39)-1, 2^(COLUMNS($V$26:Z39)-1)), 2)</f>
        <v>0</v>
      </c>
      <c r="AA39" s="19">
        <f>MOD(QUOTIENT(ROWS($V$26:AA39)-1, 2^(COLUMNS($V$26:AA39)-1)), 2)</f>
        <v>0</v>
      </c>
      <c r="AB39" s="19">
        <f>MOD(QUOTIENT(ROWS($V$26:AB39)-1, 2^(COLUMNS($V$26:AB39)-1)), 2)</f>
        <v>0</v>
      </c>
      <c r="AC39" s="19">
        <f>MOD(QUOTIENT(ROWS($V$26:AC39)-1, 2^(COLUMNS($V$26:AC39)-1)), 2)</f>
        <v>0</v>
      </c>
      <c r="AD39" s="19">
        <f>MOD(QUOTIENT(ROWS($V$26:AD39)-1, 2^(COLUMNS($V$26:AD39)-1)), 2)</f>
        <v>0</v>
      </c>
      <c r="AE39" s="133">
        <f>MOD(QUOTIENT(ROWS($V$26:AE39)-1, 2^(COLUMNS($V$26:AE39)-1)), 2)</f>
        <v>0</v>
      </c>
      <c r="AF39" s="126">
        <f t="shared" si="15"/>
        <v>1</v>
      </c>
      <c r="AG39" s="19">
        <f t="shared" si="16"/>
        <v>1</v>
      </c>
      <c r="AH39" s="19">
        <f t="shared" si="17"/>
        <v>3</v>
      </c>
      <c r="AI39" s="19">
        <f t="shared" si="18"/>
        <v>4</v>
      </c>
      <c r="AJ39" s="19">
        <f t="shared" si="19"/>
        <v>4</v>
      </c>
      <c r="AK39" s="19">
        <f t="shared" si="20"/>
        <v>4</v>
      </c>
      <c r="AL39" s="19">
        <f t="shared" si="21"/>
        <v>4</v>
      </c>
      <c r="AM39" s="19">
        <f t="shared" si="22"/>
        <v>4</v>
      </c>
      <c r="AN39" s="19">
        <f t="shared" si="23"/>
        <v>4</v>
      </c>
      <c r="AO39" s="133">
        <f t="shared" si="24"/>
        <v>4</v>
      </c>
    </row>
    <row r="40" spans="1:41" x14ac:dyDescent="0.3">
      <c r="A40" s="131">
        <v>15</v>
      </c>
      <c r="B40" s="171">
        <f t="shared" si="3"/>
        <v>0</v>
      </c>
      <c r="C40" s="171">
        <f t="shared" si="4"/>
        <v>-1627272.7272727271</v>
      </c>
      <c r="D40" s="171">
        <f t="shared" si="5"/>
        <v>-1269338.842975206</v>
      </c>
      <c r="E40" s="171">
        <f t="shared" si="6"/>
        <v>-922944.40270473203</v>
      </c>
      <c r="F40" s="171">
        <f t="shared" si="7"/>
        <v>1331000.0000000005</v>
      </c>
      <c r="G40" s="171">
        <f t="shared" si="8"/>
        <v>1331000.0000000005</v>
      </c>
      <c r="H40" s="171">
        <f t="shared" si="9"/>
        <v>1331000.0000000005</v>
      </c>
      <c r="I40" s="171">
        <f t="shared" si="10"/>
        <v>1331000.0000000005</v>
      </c>
      <c r="J40" s="171">
        <f t="shared" si="11"/>
        <v>1331000.0000000005</v>
      </c>
      <c r="K40" s="171">
        <f t="shared" si="12"/>
        <v>1331000.0000000005</v>
      </c>
      <c r="L40" s="172">
        <f t="shared" si="13"/>
        <v>1441519.6507904637</v>
      </c>
      <c r="M40" s="142">
        <f t="shared" si="14"/>
        <v>3</v>
      </c>
      <c r="N40" s="143">
        <f t="shared" si="25"/>
        <v>2</v>
      </c>
      <c r="R40" s="200">
        <f t="shared" ref="R40:R57" si="26">R39+((MAX($L$26:$L$2049)-MIN($L$26:$L$2049))/50)</f>
        <v>1527624.5769612184</v>
      </c>
      <c r="S40" s="201">
        <f t="shared" si="1"/>
        <v>45</v>
      </c>
      <c r="U40" s="131">
        <v>15</v>
      </c>
      <c r="V40" s="126">
        <f>MOD(QUOTIENT(ROWS($V$26:V40)-1, 2^(COLUMNS($V$26:V40)-1)), 2)</f>
        <v>0</v>
      </c>
      <c r="W40" s="19">
        <f>MOD(QUOTIENT(ROWS($V$26:W40)-1, 2^(COLUMNS($V$26:W40)-1)), 2)</f>
        <v>1</v>
      </c>
      <c r="X40" s="19">
        <f>MOD(QUOTIENT(ROWS($V$26:X40)-1, 2^(COLUMNS($V$26:X40)-1)), 2)</f>
        <v>1</v>
      </c>
      <c r="Y40" s="19">
        <f>MOD(QUOTIENT(ROWS($V$26:Y40)-1, 2^(COLUMNS($V$26:Y40)-1)), 2)</f>
        <v>1</v>
      </c>
      <c r="Z40" s="19">
        <f>MOD(QUOTIENT(ROWS($V$26:Z40)-1, 2^(COLUMNS($V$26:Z40)-1)), 2)</f>
        <v>0</v>
      </c>
      <c r="AA40" s="19">
        <f>MOD(QUOTIENT(ROWS($V$26:AA40)-1, 2^(COLUMNS($V$26:AA40)-1)), 2)</f>
        <v>0</v>
      </c>
      <c r="AB40" s="19">
        <f>MOD(QUOTIENT(ROWS($V$26:AB40)-1, 2^(COLUMNS($V$26:AB40)-1)), 2)</f>
        <v>0</v>
      </c>
      <c r="AC40" s="19">
        <f>MOD(QUOTIENT(ROWS($V$26:AC40)-1, 2^(COLUMNS($V$26:AC40)-1)), 2)</f>
        <v>0</v>
      </c>
      <c r="AD40" s="19">
        <f>MOD(QUOTIENT(ROWS($V$26:AD40)-1, 2^(COLUMNS($V$26:AD40)-1)), 2)</f>
        <v>0</v>
      </c>
      <c r="AE40" s="133">
        <f>MOD(QUOTIENT(ROWS($V$26:AE40)-1, 2^(COLUMNS($V$26:AE40)-1)), 2)</f>
        <v>0</v>
      </c>
      <c r="AF40" s="126">
        <f t="shared" si="15"/>
        <v>0</v>
      </c>
      <c r="AG40" s="19">
        <f t="shared" si="16"/>
        <v>2</v>
      </c>
      <c r="AH40" s="19">
        <f t="shared" si="17"/>
        <v>3</v>
      </c>
      <c r="AI40" s="19">
        <f t="shared" si="18"/>
        <v>4</v>
      </c>
      <c r="AJ40" s="19">
        <f t="shared" si="19"/>
        <v>4</v>
      </c>
      <c r="AK40" s="19">
        <f t="shared" si="20"/>
        <v>4</v>
      </c>
      <c r="AL40" s="19">
        <f t="shared" si="21"/>
        <v>4</v>
      </c>
      <c r="AM40" s="19">
        <f t="shared" si="22"/>
        <v>4</v>
      </c>
      <c r="AN40" s="19">
        <f t="shared" si="23"/>
        <v>4</v>
      </c>
      <c r="AO40" s="133">
        <f t="shared" si="24"/>
        <v>4</v>
      </c>
    </row>
    <row r="41" spans="1:41" x14ac:dyDescent="0.3">
      <c r="A41" s="131">
        <v>16</v>
      </c>
      <c r="B41" s="171">
        <f t="shared" si="3"/>
        <v>-2000000</v>
      </c>
      <c r="C41" s="171">
        <f t="shared" si="4"/>
        <v>-1627272.7272727271</v>
      </c>
      <c r="D41" s="171">
        <f t="shared" si="5"/>
        <v>-1269338.842975206</v>
      </c>
      <c r="E41" s="171">
        <f t="shared" si="6"/>
        <v>-922944.40270473203</v>
      </c>
      <c r="F41" s="171">
        <f t="shared" si="7"/>
        <v>1331000.0000000005</v>
      </c>
      <c r="G41" s="171">
        <f t="shared" si="8"/>
        <v>1331000.0000000005</v>
      </c>
      <c r="H41" s="171">
        <f t="shared" si="9"/>
        <v>1331000.0000000005</v>
      </c>
      <c r="I41" s="171">
        <f t="shared" si="10"/>
        <v>1331000.0000000005</v>
      </c>
      <c r="J41" s="171">
        <f t="shared" si="11"/>
        <v>1331000.0000000005</v>
      </c>
      <c r="K41" s="171">
        <f t="shared" si="12"/>
        <v>1331000.0000000005</v>
      </c>
      <c r="L41" s="172">
        <f t="shared" si="13"/>
        <v>-410332.20106138807</v>
      </c>
      <c r="M41" s="142">
        <f t="shared" si="14"/>
        <v>4</v>
      </c>
      <c r="N41" s="143">
        <f t="shared" si="25"/>
        <v>1</v>
      </c>
      <c r="R41" s="200">
        <f t="shared" si="26"/>
        <v>1705682.6447470305</v>
      </c>
      <c r="S41" s="201">
        <f t="shared" si="1"/>
        <v>46</v>
      </c>
      <c r="U41" s="131">
        <v>16</v>
      </c>
      <c r="V41" s="126">
        <f>MOD(QUOTIENT(ROWS($V$26:V41)-1, 2^(COLUMNS($V$26:V41)-1)), 2)</f>
        <v>1</v>
      </c>
      <c r="W41" s="19">
        <f>MOD(QUOTIENT(ROWS($V$26:W41)-1, 2^(COLUMNS($V$26:W41)-1)), 2)</f>
        <v>1</v>
      </c>
      <c r="X41" s="19">
        <f>MOD(QUOTIENT(ROWS($V$26:X41)-1, 2^(COLUMNS($V$26:X41)-1)), 2)</f>
        <v>1</v>
      </c>
      <c r="Y41" s="19">
        <f>MOD(QUOTIENT(ROWS($V$26:Y41)-1, 2^(COLUMNS($V$26:Y41)-1)), 2)</f>
        <v>1</v>
      </c>
      <c r="Z41" s="19">
        <f>MOD(QUOTIENT(ROWS($V$26:Z41)-1, 2^(COLUMNS($V$26:Z41)-1)), 2)</f>
        <v>0</v>
      </c>
      <c r="AA41" s="19">
        <f>MOD(QUOTIENT(ROWS($V$26:AA41)-1, 2^(COLUMNS($V$26:AA41)-1)), 2)</f>
        <v>0</v>
      </c>
      <c r="AB41" s="19">
        <f>MOD(QUOTIENT(ROWS($V$26:AB41)-1, 2^(COLUMNS($V$26:AB41)-1)), 2)</f>
        <v>0</v>
      </c>
      <c r="AC41" s="19">
        <f>MOD(QUOTIENT(ROWS($V$26:AC41)-1, 2^(COLUMNS($V$26:AC41)-1)), 2)</f>
        <v>0</v>
      </c>
      <c r="AD41" s="19">
        <f>MOD(QUOTIENT(ROWS($V$26:AD41)-1, 2^(COLUMNS($V$26:AD41)-1)), 2)</f>
        <v>0</v>
      </c>
      <c r="AE41" s="133">
        <f>MOD(QUOTIENT(ROWS($V$26:AE41)-1, 2^(COLUMNS($V$26:AE41)-1)), 2)</f>
        <v>0</v>
      </c>
      <c r="AF41" s="126">
        <f t="shared" si="15"/>
        <v>1</v>
      </c>
      <c r="AG41" s="19">
        <f t="shared" si="16"/>
        <v>2</v>
      </c>
      <c r="AH41" s="19">
        <f t="shared" si="17"/>
        <v>3</v>
      </c>
      <c r="AI41" s="19">
        <f t="shared" si="18"/>
        <v>4</v>
      </c>
      <c r="AJ41" s="19">
        <f t="shared" si="19"/>
        <v>4</v>
      </c>
      <c r="AK41" s="19">
        <f t="shared" si="20"/>
        <v>4</v>
      </c>
      <c r="AL41" s="19">
        <f t="shared" si="21"/>
        <v>4</v>
      </c>
      <c r="AM41" s="19">
        <f t="shared" si="22"/>
        <v>4</v>
      </c>
      <c r="AN41" s="19">
        <f t="shared" si="23"/>
        <v>4</v>
      </c>
      <c r="AO41" s="133">
        <f t="shared" si="24"/>
        <v>4</v>
      </c>
    </row>
    <row r="42" spans="1:41" x14ac:dyDescent="0.3">
      <c r="A42" s="131">
        <v>17</v>
      </c>
      <c r="B42" s="171">
        <f t="shared" si="3"/>
        <v>0</v>
      </c>
      <c r="C42" s="171">
        <f t="shared" si="4"/>
        <v>0</v>
      </c>
      <c r="D42" s="171">
        <f t="shared" si="5"/>
        <v>0</v>
      </c>
      <c r="E42" s="171">
        <f t="shared" si="6"/>
        <v>0</v>
      </c>
      <c r="F42" s="171">
        <f t="shared" si="7"/>
        <v>-584940.36609521112</v>
      </c>
      <c r="G42" s="171">
        <f t="shared" si="8"/>
        <v>1464100.0000000005</v>
      </c>
      <c r="H42" s="171">
        <f t="shared" si="9"/>
        <v>1464100.0000000005</v>
      </c>
      <c r="I42" s="171">
        <f t="shared" si="10"/>
        <v>1464100.0000000005</v>
      </c>
      <c r="J42" s="171">
        <f t="shared" si="11"/>
        <v>1464100.0000000005</v>
      </c>
      <c r="K42" s="171">
        <f t="shared" si="12"/>
        <v>1464100.0000000005</v>
      </c>
      <c r="L42" s="172">
        <f t="shared" si="13"/>
        <v>3580402.8264729702</v>
      </c>
      <c r="M42" s="142">
        <f t="shared" si="14"/>
        <v>1</v>
      </c>
      <c r="N42" s="143">
        <f t="shared" si="25"/>
        <v>5</v>
      </c>
      <c r="R42" s="200">
        <f t="shared" si="26"/>
        <v>1883740.7125328425</v>
      </c>
      <c r="S42" s="201">
        <f t="shared" si="1"/>
        <v>39</v>
      </c>
      <c r="U42" s="131">
        <v>17</v>
      </c>
      <c r="V42" s="126">
        <f>MOD(QUOTIENT(ROWS($V$26:V42)-1, 2^(COLUMNS($V$26:V42)-1)), 2)</f>
        <v>0</v>
      </c>
      <c r="W42" s="19">
        <f>MOD(QUOTIENT(ROWS($V$26:W42)-1, 2^(COLUMNS($V$26:W42)-1)), 2)</f>
        <v>0</v>
      </c>
      <c r="X42" s="19">
        <f>MOD(QUOTIENT(ROWS($V$26:X42)-1, 2^(COLUMNS($V$26:X42)-1)), 2)</f>
        <v>0</v>
      </c>
      <c r="Y42" s="19">
        <f>MOD(QUOTIENT(ROWS($V$26:Y42)-1, 2^(COLUMNS($V$26:Y42)-1)), 2)</f>
        <v>0</v>
      </c>
      <c r="Z42" s="19">
        <f>MOD(QUOTIENT(ROWS($V$26:Z42)-1, 2^(COLUMNS($V$26:Z42)-1)), 2)</f>
        <v>1</v>
      </c>
      <c r="AA42" s="19">
        <f>MOD(QUOTIENT(ROWS($V$26:AA42)-1, 2^(COLUMNS($V$26:AA42)-1)), 2)</f>
        <v>0</v>
      </c>
      <c r="AB42" s="19">
        <f>MOD(QUOTIENT(ROWS($V$26:AB42)-1, 2^(COLUMNS($V$26:AB42)-1)), 2)</f>
        <v>0</v>
      </c>
      <c r="AC42" s="19">
        <f>MOD(QUOTIENT(ROWS($V$26:AC42)-1, 2^(COLUMNS($V$26:AC42)-1)), 2)</f>
        <v>0</v>
      </c>
      <c r="AD42" s="19">
        <f>MOD(QUOTIENT(ROWS($V$26:AD42)-1, 2^(COLUMNS($V$26:AD42)-1)), 2)</f>
        <v>0</v>
      </c>
      <c r="AE42" s="133">
        <f>MOD(QUOTIENT(ROWS($V$26:AE42)-1, 2^(COLUMNS($V$26:AE42)-1)), 2)</f>
        <v>0</v>
      </c>
      <c r="AF42" s="126">
        <f t="shared" si="15"/>
        <v>0</v>
      </c>
      <c r="AG42" s="19">
        <f t="shared" si="16"/>
        <v>0</v>
      </c>
      <c r="AH42" s="19">
        <f t="shared" si="17"/>
        <v>0</v>
      </c>
      <c r="AI42" s="19">
        <f t="shared" si="18"/>
        <v>0</v>
      </c>
      <c r="AJ42" s="19">
        <f t="shared" si="19"/>
        <v>5</v>
      </c>
      <c r="AK42" s="19">
        <f t="shared" si="20"/>
        <v>5</v>
      </c>
      <c r="AL42" s="19">
        <f t="shared" si="21"/>
        <v>5</v>
      </c>
      <c r="AM42" s="19">
        <f t="shared" si="22"/>
        <v>5</v>
      </c>
      <c r="AN42" s="19">
        <f t="shared" si="23"/>
        <v>5</v>
      </c>
      <c r="AO42" s="133">
        <f t="shared" si="24"/>
        <v>5</v>
      </c>
    </row>
    <row r="43" spans="1:41" x14ac:dyDescent="0.3">
      <c r="A43" s="131">
        <v>18</v>
      </c>
      <c r="B43" s="171">
        <f t="shared" si="3"/>
        <v>-2000000</v>
      </c>
      <c r="C43" s="171">
        <f t="shared" si="4"/>
        <v>1000000</v>
      </c>
      <c r="D43" s="171">
        <f t="shared" si="5"/>
        <v>1000000</v>
      </c>
      <c r="E43" s="171">
        <f t="shared" si="6"/>
        <v>1000000</v>
      </c>
      <c r="F43" s="171">
        <f t="shared" si="7"/>
        <v>-584940.36609521112</v>
      </c>
      <c r="G43" s="171">
        <f t="shared" si="8"/>
        <v>1464100.0000000005</v>
      </c>
      <c r="H43" s="171">
        <f t="shared" si="9"/>
        <v>1464100.0000000005</v>
      </c>
      <c r="I43" s="171">
        <f t="shared" si="10"/>
        <v>1464100.0000000005</v>
      </c>
      <c r="J43" s="171">
        <f t="shared" si="11"/>
        <v>1464100.0000000005</v>
      </c>
      <c r="K43" s="171">
        <f t="shared" si="12"/>
        <v>1464100.0000000005</v>
      </c>
      <c r="L43" s="172">
        <f t="shared" si="13"/>
        <v>4114751.8887395244</v>
      </c>
      <c r="M43" s="142">
        <f t="shared" si="14"/>
        <v>2</v>
      </c>
      <c r="N43" s="143">
        <f t="shared" si="25"/>
        <v>1</v>
      </c>
      <c r="R43" s="200">
        <f t="shared" si="26"/>
        <v>2061798.7803186546</v>
      </c>
      <c r="S43" s="201">
        <f t="shared" si="1"/>
        <v>50</v>
      </c>
      <c r="U43" s="131">
        <v>18</v>
      </c>
      <c r="V43" s="126">
        <f>MOD(QUOTIENT(ROWS($V$26:V43)-1, 2^(COLUMNS($V$26:V43)-1)), 2)</f>
        <v>1</v>
      </c>
      <c r="W43" s="19">
        <f>MOD(QUOTIENT(ROWS($V$26:W43)-1, 2^(COLUMNS($V$26:W43)-1)), 2)</f>
        <v>0</v>
      </c>
      <c r="X43" s="19">
        <f>MOD(QUOTIENT(ROWS($V$26:X43)-1, 2^(COLUMNS($V$26:X43)-1)), 2)</f>
        <v>0</v>
      </c>
      <c r="Y43" s="19">
        <f>MOD(QUOTIENT(ROWS($V$26:Y43)-1, 2^(COLUMNS($V$26:Y43)-1)), 2)</f>
        <v>0</v>
      </c>
      <c r="Z43" s="19">
        <f>MOD(QUOTIENT(ROWS($V$26:Z43)-1, 2^(COLUMNS($V$26:Z43)-1)), 2)</f>
        <v>1</v>
      </c>
      <c r="AA43" s="19">
        <f>MOD(QUOTIENT(ROWS($V$26:AA43)-1, 2^(COLUMNS($V$26:AA43)-1)), 2)</f>
        <v>0</v>
      </c>
      <c r="AB43" s="19">
        <f>MOD(QUOTIENT(ROWS($V$26:AB43)-1, 2^(COLUMNS($V$26:AB43)-1)), 2)</f>
        <v>0</v>
      </c>
      <c r="AC43" s="19">
        <f>MOD(QUOTIENT(ROWS($V$26:AC43)-1, 2^(COLUMNS($V$26:AC43)-1)), 2)</f>
        <v>0</v>
      </c>
      <c r="AD43" s="19">
        <f>MOD(QUOTIENT(ROWS($V$26:AD43)-1, 2^(COLUMNS($V$26:AD43)-1)), 2)</f>
        <v>0</v>
      </c>
      <c r="AE43" s="133">
        <f>MOD(QUOTIENT(ROWS($V$26:AE43)-1, 2^(COLUMNS($V$26:AE43)-1)), 2)</f>
        <v>0</v>
      </c>
      <c r="AF43" s="126">
        <f t="shared" si="15"/>
        <v>1</v>
      </c>
      <c r="AG43" s="19">
        <f t="shared" si="16"/>
        <v>1</v>
      </c>
      <c r="AH43" s="19">
        <f t="shared" si="17"/>
        <v>1</v>
      </c>
      <c r="AI43" s="19">
        <f t="shared" si="18"/>
        <v>1</v>
      </c>
      <c r="AJ43" s="19">
        <f t="shared" si="19"/>
        <v>5</v>
      </c>
      <c r="AK43" s="19">
        <f t="shared" si="20"/>
        <v>5</v>
      </c>
      <c r="AL43" s="19">
        <f t="shared" si="21"/>
        <v>5</v>
      </c>
      <c r="AM43" s="19">
        <f t="shared" si="22"/>
        <v>5</v>
      </c>
      <c r="AN43" s="19">
        <f t="shared" si="23"/>
        <v>5</v>
      </c>
      <c r="AO43" s="133">
        <f t="shared" si="24"/>
        <v>5</v>
      </c>
    </row>
    <row r="44" spans="1:41" x14ac:dyDescent="0.3">
      <c r="A44" s="131">
        <v>19</v>
      </c>
      <c r="B44" s="171">
        <f t="shared" si="3"/>
        <v>0</v>
      </c>
      <c r="C44" s="171">
        <f t="shared" si="4"/>
        <v>-1627272.7272727271</v>
      </c>
      <c r="D44" s="171">
        <f t="shared" si="5"/>
        <v>1100000</v>
      </c>
      <c r="E44" s="171">
        <f t="shared" si="6"/>
        <v>1100000</v>
      </c>
      <c r="F44" s="171">
        <f t="shared" si="7"/>
        <v>-584940.36609521112</v>
      </c>
      <c r="G44" s="171">
        <f t="shared" si="8"/>
        <v>1464100.0000000005</v>
      </c>
      <c r="H44" s="171">
        <f t="shared" si="9"/>
        <v>1464100.0000000005</v>
      </c>
      <c r="I44" s="171">
        <f t="shared" si="10"/>
        <v>1464100.0000000005</v>
      </c>
      <c r="J44" s="171">
        <f t="shared" si="11"/>
        <v>1464100.0000000005</v>
      </c>
      <c r="K44" s="171">
        <f t="shared" si="12"/>
        <v>1464100.0000000005</v>
      </c>
      <c r="L44" s="172">
        <f t="shared" si="13"/>
        <v>3867027.0493619898</v>
      </c>
      <c r="M44" s="142">
        <f t="shared" si="14"/>
        <v>2</v>
      </c>
      <c r="N44" s="143">
        <f t="shared" si="25"/>
        <v>2</v>
      </c>
      <c r="R44" s="200">
        <f t="shared" si="26"/>
        <v>2239856.8481044667</v>
      </c>
      <c r="S44" s="201">
        <f t="shared" si="1"/>
        <v>38</v>
      </c>
      <c r="U44" s="131">
        <v>19</v>
      </c>
      <c r="V44" s="126">
        <f>MOD(QUOTIENT(ROWS($V$26:V44)-1, 2^(COLUMNS($V$26:V44)-1)), 2)</f>
        <v>0</v>
      </c>
      <c r="W44" s="19">
        <f>MOD(QUOTIENT(ROWS($V$26:W44)-1, 2^(COLUMNS($V$26:W44)-1)), 2)</f>
        <v>1</v>
      </c>
      <c r="X44" s="19">
        <f>MOD(QUOTIENT(ROWS($V$26:X44)-1, 2^(COLUMNS($V$26:X44)-1)), 2)</f>
        <v>0</v>
      </c>
      <c r="Y44" s="19">
        <f>MOD(QUOTIENT(ROWS($V$26:Y44)-1, 2^(COLUMNS($V$26:Y44)-1)), 2)</f>
        <v>0</v>
      </c>
      <c r="Z44" s="19">
        <f>MOD(QUOTIENT(ROWS($V$26:Z44)-1, 2^(COLUMNS($V$26:Z44)-1)), 2)</f>
        <v>1</v>
      </c>
      <c r="AA44" s="19">
        <f>MOD(QUOTIENT(ROWS($V$26:AA44)-1, 2^(COLUMNS($V$26:AA44)-1)), 2)</f>
        <v>0</v>
      </c>
      <c r="AB44" s="19">
        <f>MOD(QUOTIENT(ROWS($V$26:AB44)-1, 2^(COLUMNS($V$26:AB44)-1)), 2)</f>
        <v>0</v>
      </c>
      <c r="AC44" s="19">
        <f>MOD(QUOTIENT(ROWS($V$26:AC44)-1, 2^(COLUMNS($V$26:AC44)-1)), 2)</f>
        <v>0</v>
      </c>
      <c r="AD44" s="19">
        <f>MOD(QUOTIENT(ROWS($V$26:AD44)-1, 2^(COLUMNS($V$26:AD44)-1)), 2)</f>
        <v>0</v>
      </c>
      <c r="AE44" s="133">
        <f>MOD(QUOTIENT(ROWS($V$26:AE44)-1, 2^(COLUMNS($V$26:AE44)-1)), 2)</f>
        <v>0</v>
      </c>
      <c r="AF44" s="126">
        <f t="shared" si="15"/>
        <v>0</v>
      </c>
      <c r="AG44" s="19">
        <f t="shared" si="16"/>
        <v>2</v>
      </c>
      <c r="AH44" s="19">
        <f t="shared" si="17"/>
        <v>2</v>
      </c>
      <c r="AI44" s="19">
        <f t="shared" si="18"/>
        <v>2</v>
      </c>
      <c r="AJ44" s="19">
        <f t="shared" si="19"/>
        <v>5</v>
      </c>
      <c r="AK44" s="19">
        <f t="shared" si="20"/>
        <v>5</v>
      </c>
      <c r="AL44" s="19">
        <f t="shared" si="21"/>
        <v>5</v>
      </c>
      <c r="AM44" s="19">
        <f t="shared" si="22"/>
        <v>5</v>
      </c>
      <c r="AN44" s="19">
        <f t="shared" si="23"/>
        <v>5</v>
      </c>
      <c r="AO44" s="133">
        <f t="shared" si="24"/>
        <v>5</v>
      </c>
    </row>
    <row r="45" spans="1:41" x14ac:dyDescent="0.3">
      <c r="A45" s="131">
        <v>20</v>
      </c>
      <c r="B45" s="171">
        <f t="shared" si="3"/>
        <v>-2000000</v>
      </c>
      <c r="C45" s="171">
        <f t="shared" si="4"/>
        <v>-1627272.7272727271</v>
      </c>
      <c r="D45" s="171">
        <f t="shared" si="5"/>
        <v>1100000</v>
      </c>
      <c r="E45" s="171">
        <f t="shared" si="6"/>
        <v>1100000</v>
      </c>
      <c r="F45" s="171">
        <f t="shared" si="7"/>
        <v>-584940.36609521112</v>
      </c>
      <c r="G45" s="171">
        <f t="shared" si="8"/>
        <v>1464100.0000000005</v>
      </c>
      <c r="H45" s="171">
        <f t="shared" si="9"/>
        <v>1464100.0000000005</v>
      </c>
      <c r="I45" s="171">
        <f t="shared" si="10"/>
        <v>1464100.0000000005</v>
      </c>
      <c r="J45" s="171">
        <f t="shared" si="11"/>
        <v>1464100.0000000005</v>
      </c>
      <c r="K45" s="171">
        <f t="shared" si="12"/>
        <v>1464100.0000000005</v>
      </c>
      <c r="L45" s="172">
        <f t="shared" si="13"/>
        <v>2015175.1975101384</v>
      </c>
      <c r="M45" s="142">
        <f t="shared" si="14"/>
        <v>3</v>
      </c>
      <c r="N45" s="143">
        <f t="shared" si="25"/>
        <v>1</v>
      </c>
      <c r="R45" s="200">
        <f t="shared" si="26"/>
        <v>2417914.9158902788</v>
      </c>
      <c r="S45" s="201">
        <f t="shared" si="1"/>
        <v>43</v>
      </c>
      <c r="U45" s="131">
        <v>20</v>
      </c>
      <c r="V45" s="126">
        <f>MOD(QUOTIENT(ROWS($V$26:V45)-1, 2^(COLUMNS($V$26:V45)-1)), 2)</f>
        <v>1</v>
      </c>
      <c r="W45" s="19">
        <f>MOD(QUOTIENT(ROWS($V$26:W45)-1, 2^(COLUMNS($V$26:W45)-1)), 2)</f>
        <v>1</v>
      </c>
      <c r="X45" s="19">
        <f>MOD(QUOTIENT(ROWS($V$26:X45)-1, 2^(COLUMNS($V$26:X45)-1)), 2)</f>
        <v>0</v>
      </c>
      <c r="Y45" s="19">
        <f>MOD(QUOTIENT(ROWS($V$26:Y45)-1, 2^(COLUMNS($V$26:Y45)-1)), 2)</f>
        <v>0</v>
      </c>
      <c r="Z45" s="19">
        <f>MOD(QUOTIENT(ROWS($V$26:Z45)-1, 2^(COLUMNS($V$26:Z45)-1)), 2)</f>
        <v>1</v>
      </c>
      <c r="AA45" s="19">
        <f>MOD(QUOTIENT(ROWS($V$26:AA45)-1, 2^(COLUMNS($V$26:AA45)-1)), 2)</f>
        <v>0</v>
      </c>
      <c r="AB45" s="19">
        <f>MOD(QUOTIENT(ROWS($V$26:AB45)-1, 2^(COLUMNS($V$26:AB45)-1)), 2)</f>
        <v>0</v>
      </c>
      <c r="AC45" s="19">
        <f>MOD(QUOTIENT(ROWS($V$26:AC45)-1, 2^(COLUMNS($V$26:AC45)-1)), 2)</f>
        <v>0</v>
      </c>
      <c r="AD45" s="19">
        <f>MOD(QUOTIENT(ROWS($V$26:AD45)-1, 2^(COLUMNS($V$26:AD45)-1)), 2)</f>
        <v>0</v>
      </c>
      <c r="AE45" s="133">
        <f>MOD(QUOTIENT(ROWS($V$26:AE45)-1, 2^(COLUMNS($V$26:AE45)-1)), 2)</f>
        <v>0</v>
      </c>
      <c r="AF45" s="126">
        <f t="shared" si="15"/>
        <v>1</v>
      </c>
      <c r="AG45" s="19">
        <f t="shared" si="16"/>
        <v>2</v>
      </c>
      <c r="AH45" s="19">
        <f t="shared" si="17"/>
        <v>2</v>
      </c>
      <c r="AI45" s="19">
        <f t="shared" si="18"/>
        <v>2</v>
      </c>
      <c r="AJ45" s="19">
        <f t="shared" si="19"/>
        <v>5</v>
      </c>
      <c r="AK45" s="19">
        <f t="shared" si="20"/>
        <v>5</v>
      </c>
      <c r="AL45" s="19">
        <f t="shared" si="21"/>
        <v>5</v>
      </c>
      <c r="AM45" s="19">
        <f t="shared" si="22"/>
        <v>5</v>
      </c>
      <c r="AN45" s="19">
        <f t="shared" si="23"/>
        <v>5</v>
      </c>
      <c r="AO45" s="133">
        <f t="shared" si="24"/>
        <v>5</v>
      </c>
    </row>
    <row r="46" spans="1:41" x14ac:dyDescent="0.3">
      <c r="A46" s="131">
        <v>21</v>
      </c>
      <c r="B46" s="171">
        <f t="shared" si="3"/>
        <v>0</v>
      </c>
      <c r="C46" s="171">
        <f t="shared" si="4"/>
        <v>0</v>
      </c>
      <c r="D46" s="171">
        <f t="shared" si="5"/>
        <v>-1269338.842975206</v>
      </c>
      <c r="E46" s="171">
        <f t="shared" si="6"/>
        <v>1210000.0000000002</v>
      </c>
      <c r="F46" s="171">
        <f t="shared" si="7"/>
        <v>-584940.36609521112</v>
      </c>
      <c r="G46" s="171">
        <f t="shared" si="8"/>
        <v>1464100.0000000005</v>
      </c>
      <c r="H46" s="171">
        <f t="shared" si="9"/>
        <v>1464100.0000000005</v>
      </c>
      <c r="I46" s="171">
        <f t="shared" si="10"/>
        <v>1464100.0000000005</v>
      </c>
      <c r="J46" s="171">
        <f t="shared" si="11"/>
        <v>1464100.0000000005</v>
      </c>
      <c r="K46" s="171">
        <f t="shared" si="12"/>
        <v>1464100.0000000005</v>
      </c>
      <c r="L46" s="172">
        <f t="shared" si="13"/>
        <v>3462146.8500237213</v>
      </c>
      <c r="M46" s="142">
        <f t="shared" si="14"/>
        <v>2</v>
      </c>
      <c r="N46" s="143">
        <f t="shared" si="25"/>
        <v>3</v>
      </c>
      <c r="R46" s="200">
        <f t="shared" si="26"/>
        <v>2595972.9836760908</v>
      </c>
      <c r="S46" s="201">
        <f t="shared" si="1"/>
        <v>38</v>
      </c>
      <c r="U46" s="131">
        <v>21</v>
      </c>
      <c r="V46" s="126">
        <f>MOD(QUOTIENT(ROWS($V$26:V46)-1, 2^(COLUMNS($V$26:V46)-1)), 2)</f>
        <v>0</v>
      </c>
      <c r="W46" s="19">
        <f>MOD(QUOTIENT(ROWS($V$26:W46)-1, 2^(COLUMNS($V$26:W46)-1)), 2)</f>
        <v>0</v>
      </c>
      <c r="X46" s="19">
        <f>MOD(QUOTIENT(ROWS($V$26:X46)-1, 2^(COLUMNS($V$26:X46)-1)), 2)</f>
        <v>1</v>
      </c>
      <c r="Y46" s="19">
        <f>MOD(QUOTIENT(ROWS($V$26:Y46)-1, 2^(COLUMNS($V$26:Y46)-1)), 2)</f>
        <v>0</v>
      </c>
      <c r="Z46" s="19">
        <f>MOD(QUOTIENT(ROWS($V$26:Z46)-1, 2^(COLUMNS($V$26:Z46)-1)), 2)</f>
        <v>1</v>
      </c>
      <c r="AA46" s="19">
        <f>MOD(QUOTIENT(ROWS($V$26:AA46)-1, 2^(COLUMNS($V$26:AA46)-1)), 2)</f>
        <v>0</v>
      </c>
      <c r="AB46" s="19">
        <f>MOD(QUOTIENT(ROWS($V$26:AB46)-1, 2^(COLUMNS($V$26:AB46)-1)), 2)</f>
        <v>0</v>
      </c>
      <c r="AC46" s="19">
        <f>MOD(QUOTIENT(ROWS($V$26:AC46)-1, 2^(COLUMNS($V$26:AC46)-1)), 2)</f>
        <v>0</v>
      </c>
      <c r="AD46" s="19">
        <f>MOD(QUOTIENT(ROWS($V$26:AD46)-1, 2^(COLUMNS($V$26:AD46)-1)), 2)</f>
        <v>0</v>
      </c>
      <c r="AE46" s="133">
        <f>MOD(QUOTIENT(ROWS($V$26:AE46)-1, 2^(COLUMNS($V$26:AE46)-1)), 2)</f>
        <v>0</v>
      </c>
      <c r="AF46" s="126">
        <f t="shared" si="15"/>
        <v>0</v>
      </c>
      <c r="AG46" s="19">
        <f t="shared" si="16"/>
        <v>0</v>
      </c>
      <c r="AH46" s="19">
        <f t="shared" si="17"/>
        <v>3</v>
      </c>
      <c r="AI46" s="19">
        <f t="shared" si="18"/>
        <v>3</v>
      </c>
      <c r="AJ46" s="19">
        <f t="shared" si="19"/>
        <v>5</v>
      </c>
      <c r="AK46" s="19">
        <f t="shared" si="20"/>
        <v>5</v>
      </c>
      <c r="AL46" s="19">
        <f t="shared" si="21"/>
        <v>5</v>
      </c>
      <c r="AM46" s="19">
        <f t="shared" si="22"/>
        <v>5</v>
      </c>
      <c r="AN46" s="19">
        <f t="shared" si="23"/>
        <v>5</v>
      </c>
      <c r="AO46" s="133">
        <f t="shared" si="24"/>
        <v>5</v>
      </c>
    </row>
    <row r="47" spans="1:41" x14ac:dyDescent="0.3">
      <c r="A47" s="131">
        <v>22</v>
      </c>
      <c r="B47" s="171">
        <f t="shared" si="3"/>
        <v>-2000000</v>
      </c>
      <c r="C47" s="171">
        <f t="shared" si="4"/>
        <v>1000000</v>
      </c>
      <c r="D47" s="171">
        <f t="shared" si="5"/>
        <v>-1269338.842975206</v>
      </c>
      <c r="E47" s="171">
        <f t="shared" si="6"/>
        <v>1210000.0000000002</v>
      </c>
      <c r="F47" s="171">
        <f t="shared" si="7"/>
        <v>-584940.36609521112</v>
      </c>
      <c r="G47" s="171">
        <f t="shared" si="8"/>
        <v>1464100.0000000005</v>
      </c>
      <c r="H47" s="171">
        <f t="shared" si="9"/>
        <v>1464100.0000000005</v>
      </c>
      <c r="I47" s="171">
        <f t="shared" si="10"/>
        <v>1464100.0000000005</v>
      </c>
      <c r="J47" s="171">
        <f t="shared" si="11"/>
        <v>1464100.0000000005</v>
      </c>
      <c r="K47" s="171">
        <f t="shared" si="12"/>
        <v>1464100.0000000005</v>
      </c>
      <c r="L47" s="172">
        <f t="shared" si="13"/>
        <v>2467633.8184736529</v>
      </c>
      <c r="M47" s="142">
        <f t="shared" si="14"/>
        <v>3</v>
      </c>
      <c r="N47" s="143">
        <f t="shared" si="25"/>
        <v>1</v>
      </c>
      <c r="R47" s="200">
        <f t="shared" si="26"/>
        <v>2774031.0514619029</v>
      </c>
      <c r="S47" s="201">
        <f t="shared" si="1"/>
        <v>42</v>
      </c>
      <c r="U47" s="131">
        <v>22</v>
      </c>
      <c r="V47" s="126">
        <f>MOD(QUOTIENT(ROWS($V$26:V47)-1, 2^(COLUMNS($V$26:V47)-1)), 2)</f>
        <v>1</v>
      </c>
      <c r="W47" s="19">
        <f>MOD(QUOTIENT(ROWS($V$26:W47)-1, 2^(COLUMNS($V$26:W47)-1)), 2)</f>
        <v>0</v>
      </c>
      <c r="X47" s="19">
        <f>MOD(QUOTIENT(ROWS($V$26:X47)-1, 2^(COLUMNS($V$26:X47)-1)), 2)</f>
        <v>1</v>
      </c>
      <c r="Y47" s="19">
        <f>MOD(QUOTIENT(ROWS($V$26:Y47)-1, 2^(COLUMNS($V$26:Y47)-1)), 2)</f>
        <v>0</v>
      </c>
      <c r="Z47" s="19">
        <f>MOD(QUOTIENT(ROWS($V$26:Z47)-1, 2^(COLUMNS($V$26:Z47)-1)), 2)</f>
        <v>1</v>
      </c>
      <c r="AA47" s="19">
        <f>MOD(QUOTIENT(ROWS($V$26:AA47)-1, 2^(COLUMNS($V$26:AA47)-1)), 2)</f>
        <v>0</v>
      </c>
      <c r="AB47" s="19">
        <f>MOD(QUOTIENT(ROWS($V$26:AB47)-1, 2^(COLUMNS($V$26:AB47)-1)), 2)</f>
        <v>0</v>
      </c>
      <c r="AC47" s="19">
        <f>MOD(QUOTIENT(ROWS($V$26:AC47)-1, 2^(COLUMNS($V$26:AC47)-1)), 2)</f>
        <v>0</v>
      </c>
      <c r="AD47" s="19">
        <f>MOD(QUOTIENT(ROWS($V$26:AD47)-1, 2^(COLUMNS($V$26:AD47)-1)), 2)</f>
        <v>0</v>
      </c>
      <c r="AE47" s="133">
        <f>MOD(QUOTIENT(ROWS($V$26:AE47)-1, 2^(COLUMNS($V$26:AE47)-1)), 2)</f>
        <v>0</v>
      </c>
      <c r="AF47" s="126">
        <f t="shared" si="15"/>
        <v>1</v>
      </c>
      <c r="AG47" s="19">
        <f t="shared" si="16"/>
        <v>1</v>
      </c>
      <c r="AH47" s="19">
        <f t="shared" si="17"/>
        <v>3</v>
      </c>
      <c r="AI47" s="19">
        <f t="shared" si="18"/>
        <v>3</v>
      </c>
      <c r="AJ47" s="19">
        <f t="shared" si="19"/>
        <v>5</v>
      </c>
      <c r="AK47" s="19">
        <f t="shared" si="20"/>
        <v>5</v>
      </c>
      <c r="AL47" s="19">
        <f t="shared" si="21"/>
        <v>5</v>
      </c>
      <c r="AM47" s="19">
        <f t="shared" si="22"/>
        <v>5</v>
      </c>
      <c r="AN47" s="19">
        <f t="shared" si="23"/>
        <v>5</v>
      </c>
      <c r="AO47" s="133">
        <f t="shared" si="24"/>
        <v>5</v>
      </c>
    </row>
    <row r="48" spans="1:41" x14ac:dyDescent="0.3">
      <c r="A48" s="131">
        <v>23</v>
      </c>
      <c r="B48" s="171">
        <f t="shared" si="3"/>
        <v>0</v>
      </c>
      <c r="C48" s="171">
        <f t="shared" si="4"/>
        <v>-1627272.7272727271</v>
      </c>
      <c r="D48" s="171">
        <f t="shared" si="5"/>
        <v>-1269338.842975206</v>
      </c>
      <c r="E48" s="171">
        <f t="shared" si="6"/>
        <v>1210000.0000000002</v>
      </c>
      <c r="F48" s="171">
        <f t="shared" si="7"/>
        <v>-584940.36609521112</v>
      </c>
      <c r="G48" s="171">
        <f t="shared" si="8"/>
        <v>1464100.0000000005</v>
      </c>
      <c r="H48" s="171">
        <f t="shared" si="9"/>
        <v>1464100.0000000005</v>
      </c>
      <c r="I48" s="171">
        <f t="shared" si="10"/>
        <v>1464100.0000000005</v>
      </c>
      <c r="J48" s="171">
        <f t="shared" si="11"/>
        <v>1464100.0000000005</v>
      </c>
      <c r="K48" s="171">
        <f t="shared" si="12"/>
        <v>1464100.0000000005</v>
      </c>
      <c r="L48" s="172">
        <f t="shared" si="13"/>
        <v>2067022.7697144568</v>
      </c>
      <c r="M48" s="142">
        <f t="shared" si="14"/>
        <v>3</v>
      </c>
      <c r="N48" s="143">
        <f t="shared" si="25"/>
        <v>2</v>
      </c>
      <c r="R48" s="200">
        <f t="shared" si="26"/>
        <v>2952089.119247715</v>
      </c>
      <c r="S48" s="201">
        <f t="shared" si="1"/>
        <v>23</v>
      </c>
      <c r="U48" s="131">
        <v>23</v>
      </c>
      <c r="V48" s="126">
        <f>MOD(QUOTIENT(ROWS($V$26:V48)-1, 2^(COLUMNS($V$26:V48)-1)), 2)</f>
        <v>0</v>
      </c>
      <c r="W48" s="19">
        <f>MOD(QUOTIENT(ROWS($V$26:W48)-1, 2^(COLUMNS($V$26:W48)-1)), 2)</f>
        <v>1</v>
      </c>
      <c r="X48" s="19">
        <f>MOD(QUOTIENT(ROWS($V$26:X48)-1, 2^(COLUMNS($V$26:X48)-1)), 2)</f>
        <v>1</v>
      </c>
      <c r="Y48" s="19">
        <f>MOD(QUOTIENT(ROWS($V$26:Y48)-1, 2^(COLUMNS($V$26:Y48)-1)), 2)</f>
        <v>0</v>
      </c>
      <c r="Z48" s="19">
        <f>MOD(QUOTIENT(ROWS($V$26:Z48)-1, 2^(COLUMNS($V$26:Z48)-1)), 2)</f>
        <v>1</v>
      </c>
      <c r="AA48" s="19">
        <f>MOD(QUOTIENT(ROWS($V$26:AA48)-1, 2^(COLUMNS($V$26:AA48)-1)), 2)</f>
        <v>0</v>
      </c>
      <c r="AB48" s="19">
        <f>MOD(QUOTIENT(ROWS($V$26:AB48)-1, 2^(COLUMNS($V$26:AB48)-1)), 2)</f>
        <v>0</v>
      </c>
      <c r="AC48" s="19">
        <f>MOD(QUOTIENT(ROWS($V$26:AC48)-1, 2^(COLUMNS($V$26:AC48)-1)), 2)</f>
        <v>0</v>
      </c>
      <c r="AD48" s="19">
        <f>MOD(QUOTIENT(ROWS($V$26:AD48)-1, 2^(COLUMNS($V$26:AD48)-1)), 2)</f>
        <v>0</v>
      </c>
      <c r="AE48" s="133">
        <f>MOD(QUOTIENT(ROWS($V$26:AE48)-1, 2^(COLUMNS($V$26:AE48)-1)), 2)</f>
        <v>0</v>
      </c>
      <c r="AF48" s="126">
        <f t="shared" si="15"/>
        <v>0</v>
      </c>
      <c r="AG48" s="19">
        <f t="shared" si="16"/>
        <v>2</v>
      </c>
      <c r="AH48" s="19">
        <f t="shared" si="17"/>
        <v>3</v>
      </c>
      <c r="AI48" s="19">
        <f t="shared" si="18"/>
        <v>3</v>
      </c>
      <c r="AJ48" s="19">
        <f t="shared" si="19"/>
        <v>5</v>
      </c>
      <c r="AK48" s="19">
        <f t="shared" si="20"/>
        <v>5</v>
      </c>
      <c r="AL48" s="19">
        <f t="shared" si="21"/>
        <v>5</v>
      </c>
      <c r="AM48" s="19">
        <f t="shared" si="22"/>
        <v>5</v>
      </c>
      <c r="AN48" s="19">
        <f t="shared" si="23"/>
        <v>5</v>
      </c>
      <c r="AO48" s="133">
        <f t="shared" si="24"/>
        <v>5</v>
      </c>
    </row>
    <row r="49" spans="1:41" x14ac:dyDescent="0.3">
      <c r="A49" s="131">
        <v>24</v>
      </c>
      <c r="B49" s="171">
        <f t="shared" si="3"/>
        <v>-2000000</v>
      </c>
      <c r="C49" s="171">
        <f t="shared" si="4"/>
        <v>-1627272.7272727271</v>
      </c>
      <c r="D49" s="171">
        <f t="shared" si="5"/>
        <v>-1269338.842975206</v>
      </c>
      <c r="E49" s="171">
        <f t="shared" si="6"/>
        <v>1210000.0000000002</v>
      </c>
      <c r="F49" s="171">
        <f t="shared" si="7"/>
        <v>-584940.36609521112</v>
      </c>
      <c r="G49" s="171">
        <f t="shared" si="8"/>
        <v>1464100.0000000005</v>
      </c>
      <c r="H49" s="171">
        <f t="shared" si="9"/>
        <v>1464100.0000000005</v>
      </c>
      <c r="I49" s="171">
        <f t="shared" si="10"/>
        <v>1464100.0000000005</v>
      </c>
      <c r="J49" s="171">
        <f t="shared" si="11"/>
        <v>1464100.0000000005</v>
      </c>
      <c r="K49" s="171">
        <f t="shared" si="12"/>
        <v>1464100.0000000005</v>
      </c>
      <c r="L49" s="172">
        <f t="shared" si="13"/>
        <v>215170.9178626049</v>
      </c>
      <c r="M49" s="142">
        <f t="shared" si="14"/>
        <v>4</v>
      </c>
      <c r="N49" s="143">
        <f t="shared" si="25"/>
        <v>1</v>
      </c>
      <c r="R49" s="200">
        <f t="shared" si="26"/>
        <v>3130147.1870335271</v>
      </c>
      <c r="S49" s="201">
        <f t="shared" si="1"/>
        <v>29</v>
      </c>
      <c r="U49" s="131">
        <v>24</v>
      </c>
      <c r="V49" s="126">
        <f>MOD(QUOTIENT(ROWS($V$26:V49)-1, 2^(COLUMNS($V$26:V49)-1)), 2)</f>
        <v>1</v>
      </c>
      <c r="W49" s="19">
        <f>MOD(QUOTIENT(ROWS($V$26:W49)-1, 2^(COLUMNS($V$26:W49)-1)), 2)</f>
        <v>1</v>
      </c>
      <c r="X49" s="19">
        <f>MOD(QUOTIENT(ROWS($V$26:X49)-1, 2^(COLUMNS($V$26:X49)-1)), 2)</f>
        <v>1</v>
      </c>
      <c r="Y49" s="19">
        <f>MOD(QUOTIENT(ROWS($V$26:Y49)-1, 2^(COLUMNS($V$26:Y49)-1)), 2)</f>
        <v>0</v>
      </c>
      <c r="Z49" s="19">
        <f>MOD(QUOTIENT(ROWS($V$26:Z49)-1, 2^(COLUMNS($V$26:Z49)-1)), 2)</f>
        <v>1</v>
      </c>
      <c r="AA49" s="19">
        <f>MOD(QUOTIENT(ROWS($V$26:AA49)-1, 2^(COLUMNS($V$26:AA49)-1)), 2)</f>
        <v>0</v>
      </c>
      <c r="AB49" s="19">
        <f>MOD(QUOTIENT(ROWS($V$26:AB49)-1, 2^(COLUMNS($V$26:AB49)-1)), 2)</f>
        <v>0</v>
      </c>
      <c r="AC49" s="19">
        <f>MOD(QUOTIENT(ROWS($V$26:AC49)-1, 2^(COLUMNS($V$26:AC49)-1)), 2)</f>
        <v>0</v>
      </c>
      <c r="AD49" s="19">
        <f>MOD(QUOTIENT(ROWS($V$26:AD49)-1, 2^(COLUMNS($V$26:AD49)-1)), 2)</f>
        <v>0</v>
      </c>
      <c r="AE49" s="133">
        <f>MOD(QUOTIENT(ROWS($V$26:AE49)-1, 2^(COLUMNS($V$26:AE49)-1)), 2)</f>
        <v>0</v>
      </c>
      <c r="AF49" s="126">
        <f t="shared" si="15"/>
        <v>1</v>
      </c>
      <c r="AG49" s="19">
        <f t="shared" si="16"/>
        <v>2</v>
      </c>
      <c r="AH49" s="19">
        <f t="shared" si="17"/>
        <v>3</v>
      </c>
      <c r="AI49" s="19">
        <f t="shared" si="18"/>
        <v>3</v>
      </c>
      <c r="AJ49" s="19">
        <f t="shared" si="19"/>
        <v>5</v>
      </c>
      <c r="AK49" s="19">
        <f t="shared" si="20"/>
        <v>5</v>
      </c>
      <c r="AL49" s="19">
        <f t="shared" si="21"/>
        <v>5</v>
      </c>
      <c r="AM49" s="19">
        <f t="shared" si="22"/>
        <v>5</v>
      </c>
      <c r="AN49" s="19">
        <f t="shared" si="23"/>
        <v>5</v>
      </c>
      <c r="AO49" s="133">
        <f t="shared" si="24"/>
        <v>5</v>
      </c>
    </row>
    <row r="50" spans="1:41" x14ac:dyDescent="0.3">
      <c r="A50" s="131">
        <v>25</v>
      </c>
      <c r="B50" s="171">
        <f t="shared" si="3"/>
        <v>0</v>
      </c>
      <c r="C50" s="171">
        <f t="shared" si="4"/>
        <v>0</v>
      </c>
      <c r="D50" s="171">
        <f t="shared" si="5"/>
        <v>0</v>
      </c>
      <c r="E50" s="171">
        <f t="shared" si="6"/>
        <v>-922944.40270473203</v>
      </c>
      <c r="F50" s="171">
        <f t="shared" si="7"/>
        <v>-584940.36609521112</v>
      </c>
      <c r="G50" s="171">
        <f t="shared" si="8"/>
        <v>1464100.0000000005</v>
      </c>
      <c r="H50" s="171">
        <f t="shared" si="9"/>
        <v>1464100.0000000005</v>
      </c>
      <c r="I50" s="171">
        <f t="shared" si="10"/>
        <v>1464100.0000000005</v>
      </c>
      <c r="J50" s="171">
        <f t="shared" si="11"/>
        <v>1464100.0000000005</v>
      </c>
      <c r="K50" s="171">
        <f t="shared" si="12"/>
        <v>1464100.0000000005</v>
      </c>
      <c r="L50" s="172">
        <f t="shared" si="13"/>
        <v>2902011.1380136004</v>
      </c>
      <c r="M50" s="142">
        <f t="shared" si="14"/>
        <v>2</v>
      </c>
      <c r="N50" s="143">
        <f t="shared" si="25"/>
        <v>4</v>
      </c>
      <c r="R50" s="200">
        <f t="shared" si="26"/>
        <v>3308205.2548193391</v>
      </c>
      <c r="S50" s="201">
        <f t="shared" si="1"/>
        <v>27</v>
      </c>
      <c r="U50" s="131">
        <v>25</v>
      </c>
      <c r="V50" s="126">
        <f>MOD(QUOTIENT(ROWS($V$26:V50)-1, 2^(COLUMNS($V$26:V50)-1)), 2)</f>
        <v>0</v>
      </c>
      <c r="W50" s="19">
        <f>MOD(QUOTIENT(ROWS($V$26:W50)-1, 2^(COLUMNS($V$26:W50)-1)), 2)</f>
        <v>0</v>
      </c>
      <c r="X50" s="19">
        <f>MOD(QUOTIENT(ROWS($V$26:X50)-1, 2^(COLUMNS($V$26:X50)-1)), 2)</f>
        <v>0</v>
      </c>
      <c r="Y50" s="19">
        <f>MOD(QUOTIENT(ROWS($V$26:Y50)-1, 2^(COLUMNS($V$26:Y50)-1)), 2)</f>
        <v>1</v>
      </c>
      <c r="Z50" s="19">
        <f>MOD(QUOTIENT(ROWS($V$26:Z50)-1, 2^(COLUMNS($V$26:Z50)-1)), 2)</f>
        <v>1</v>
      </c>
      <c r="AA50" s="19">
        <f>MOD(QUOTIENT(ROWS($V$26:AA50)-1, 2^(COLUMNS($V$26:AA50)-1)), 2)</f>
        <v>0</v>
      </c>
      <c r="AB50" s="19">
        <f>MOD(QUOTIENT(ROWS($V$26:AB50)-1, 2^(COLUMNS($V$26:AB50)-1)), 2)</f>
        <v>0</v>
      </c>
      <c r="AC50" s="19">
        <f>MOD(QUOTIENT(ROWS($V$26:AC50)-1, 2^(COLUMNS($V$26:AC50)-1)), 2)</f>
        <v>0</v>
      </c>
      <c r="AD50" s="19">
        <f>MOD(QUOTIENT(ROWS($V$26:AD50)-1, 2^(COLUMNS($V$26:AD50)-1)), 2)</f>
        <v>0</v>
      </c>
      <c r="AE50" s="133">
        <f>MOD(QUOTIENT(ROWS($V$26:AE50)-1, 2^(COLUMNS($V$26:AE50)-1)), 2)</f>
        <v>0</v>
      </c>
      <c r="AF50" s="126">
        <f t="shared" si="15"/>
        <v>0</v>
      </c>
      <c r="AG50" s="19">
        <f t="shared" si="16"/>
        <v>0</v>
      </c>
      <c r="AH50" s="19">
        <f t="shared" si="17"/>
        <v>0</v>
      </c>
      <c r="AI50" s="19">
        <f t="shared" si="18"/>
        <v>4</v>
      </c>
      <c r="AJ50" s="19">
        <f t="shared" si="19"/>
        <v>5</v>
      </c>
      <c r="AK50" s="19">
        <f t="shared" si="20"/>
        <v>5</v>
      </c>
      <c r="AL50" s="19">
        <f t="shared" si="21"/>
        <v>5</v>
      </c>
      <c r="AM50" s="19">
        <f t="shared" si="22"/>
        <v>5</v>
      </c>
      <c r="AN50" s="19">
        <f t="shared" si="23"/>
        <v>5</v>
      </c>
      <c r="AO50" s="133">
        <f t="shared" si="24"/>
        <v>5</v>
      </c>
    </row>
    <row r="51" spans="1:41" x14ac:dyDescent="0.3">
      <c r="A51" s="131">
        <v>26</v>
      </c>
      <c r="B51" s="171">
        <f t="shared" si="3"/>
        <v>-2000000</v>
      </c>
      <c r="C51" s="171">
        <f t="shared" si="4"/>
        <v>1000000</v>
      </c>
      <c r="D51" s="171">
        <f t="shared" si="5"/>
        <v>1000000</v>
      </c>
      <c r="E51" s="171">
        <f t="shared" si="6"/>
        <v>-922944.40270473203</v>
      </c>
      <c r="F51" s="171">
        <f t="shared" si="7"/>
        <v>-584940.36609521112</v>
      </c>
      <c r="G51" s="171">
        <f t="shared" si="8"/>
        <v>1464100.0000000005</v>
      </c>
      <c r="H51" s="171">
        <f t="shared" si="9"/>
        <v>1464100.0000000005</v>
      </c>
      <c r="I51" s="171">
        <f t="shared" si="10"/>
        <v>1464100.0000000005</v>
      </c>
      <c r="J51" s="171">
        <f t="shared" si="11"/>
        <v>1464100.0000000005</v>
      </c>
      <c r="K51" s="171">
        <f t="shared" si="12"/>
        <v>1464100.0000000005</v>
      </c>
      <c r="L51" s="172">
        <f t="shared" si="13"/>
        <v>2701330.3474837015</v>
      </c>
      <c r="M51" s="142">
        <f t="shared" si="14"/>
        <v>3</v>
      </c>
      <c r="N51" s="143">
        <f t="shared" si="25"/>
        <v>1</v>
      </c>
      <c r="R51" s="200">
        <f t="shared" si="26"/>
        <v>3486263.3226051512</v>
      </c>
      <c r="S51" s="201">
        <f t="shared" si="1"/>
        <v>19</v>
      </c>
      <c r="U51" s="131">
        <v>26</v>
      </c>
      <c r="V51" s="126">
        <f>MOD(QUOTIENT(ROWS($V$26:V51)-1, 2^(COLUMNS($V$26:V51)-1)), 2)</f>
        <v>1</v>
      </c>
      <c r="W51" s="19">
        <f>MOD(QUOTIENT(ROWS($V$26:W51)-1, 2^(COLUMNS($V$26:W51)-1)), 2)</f>
        <v>0</v>
      </c>
      <c r="X51" s="19">
        <f>MOD(QUOTIENT(ROWS($V$26:X51)-1, 2^(COLUMNS($V$26:X51)-1)), 2)</f>
        <v>0</v>
      </c>
      <c r="Y51" s="19">
        <f>MOD(QUOTIENT(ROWS($V$26:Y51)-1, 2^(COLUMNS($V$26:Y51)-1)), 2)</f>
        <v>1</v>
      </c>
      <c r="Z51" s="19">
        <f>MOD(QUOTIENT(ROWS($V$26:Z51)-1, 2^(COLUMNS($V$26:Z51)-1)), 2)</f>
        <v>1</v>
      </c>
      <c r="AA51" s="19">
        <f>MOD(QUOTIENT(ROWS($V$26:AA51)-1, 2^(COLUMNS($V$26:AA51)-1)), 2)</f>
        <v>0</v>
      </c>
      <c r="AB51" s="19">
        <f>MOD(QUOTIENT(ROWS($V$26:AB51)-1, 2^(COLUMNS($V$26:AB51)-1)), 2)</f>
        <v>0</v>
      </c>
      <c r="AC51" s="19">
        <f>MOD(QUOTIENT(ROWS($V$26:AC51)-1, 2^(COLUMNS($V$26:AC51)-1)), 2)</f>
        <v>0</v>
      </c>
      <c r="AD51" s="19">
        <f>MOD(QUOTIENT(ROWS($V$26:AD51)-1, 2^(COLUMNS($V$26:AD51)-1)), 2)</f>
        <v>0</v>
      </c>
      <c r="AE51" s="133">
        <f>MOD(QUOTIENT(ROWS($V$26:AE51)-1, 2^(COLUMNS($V$26:AE51)-1)), 2)</f>
        <v>0</v>
      </c>
      <c r="AF51" s="126">
        <f t="shared" si="15"/>
        <v>1</v>
      </c>
      <c r="AG51" s="19">
        <f t="shared" si="16"/>
        <v>1</v>
      </c>
      <c r="AH51" s="19">
        <f t="shared" si="17"/>
        <v>1</v>
      </c>
      <c r="AI51" s="19">
        <f t="shared" si="18"/>
        <v>4</v>
      </c>
      <c r="AJ51" s="19">
        <f t="shared" si="19"/>
        <v>5</v>
      </c>
      <c r="AK51" s="19">
        <f t="shared" si="20"/>
        <v>5</v>
      </c>
      <c r="AL51" s="19">
        <f t="shared" si="21"/>
        <v>5</v>
      </c>
      <c r="AM51" s="19">
        <f t="shared" si="22"/>
        <v>5</v>
      </c>
      <c r="AN51" s="19">
        <f t="shared" si="23"/>
        <v>5</v>
      </c>
      <c r="AO51" s="133">
        <f t="shared" si="24"/>
        <v>5</v>
      </c>
    </row>
    <row r="52" spans="1:41" x14ac:dyDescent="0.3">
      <c r="A52" s="131">
        <v>27</v>
      </c>
      <c r="B52" s="171">
        <f t="shared" si="3"/>
        <v>0</v>
      </c>
      <c r="C52" s="171">
        <f t="shared" si="4"/>
        <v>-1627272.7272727271</v>
      </c>
      <c r="D52" s="171">
        <f t="shared" si="5"/>
        <v>1100000</v>
      </c>
      <c r="E52" s="171">
        <f t="shared" si="6"/>
        <v>-922944.40270473203</v>
      </c>
      <c r="F52" s="171">
        <f t="shared" si="7"/>
        <v>-584940.36609521112</v>
      </c>
      <c r="G52" s="171">
        <f t="shared" si="8"/>
        <v>1464100.0000000005</v>
      </c>
      <c r="H52" s="171">
        <f t="shared" si="9"/>
        <v>1464100.0000000005</v>
      </c>
      <c r="I52" s="171">
        <f t="shared" si="10"/>
        <v>1464100.0000000005</v>
      </c>
      <c r="J52" s="171">
        <f t="shared" si="11"/>
        <v>1464100.0000000005</v>
      </c>
      <c r="K52" s="171">
        <f t="shared" si="12"/>
        <v>1464100.0000000005</v>
      </c>
      <c r="L52" s="172">
        <f t="shared" si="13"/>
        <v>2380102.5228265217</v>
      </c>
      <c r="M52" s="142">
        <f t="shared" si="14"/>
        <v>3</v>
      </c>
      <c r="N52" s="143">
        <f t="shared" si="25"/>
        <v>2</v>
      </c>
      <c r="R52" s="200">
        <f t="shared" si="26"/>
        <v>3664321.3903909633</v>
      </c>
      <c r="S52" s="201">
        <f t="shared" si="1"/>
        <v>18</v>
      </c>
      <c r="U52" s="131">
        <v>27</v>
      </c>
      <c r="V52" s="126">
        <f>MOD(QUOTIENT(ROWS($V$26:V52)-1, 2^(COLUMNS($V$26:V52)-1)), 2)</f>
        <v>0</v>
      </c>
      <c r="W52" s="19">
        <f>MOD(QUOTIENT(ROWS($V$26:W52)-1, 2^(COLUMNS($V$26:W52)-1)), 2)</f>
        <v>1</v>
      </c>
      <c r="X52" s="19">
        <f>MOD(QUOTIENT(ROWS($V$26:X52)-1, 2^(COLUMNS($V$26:X52)-1)), 2)</f>
        <v>0</v>
      </c>
      <c r="Y52" s="19">
        <f>MOD(QUOTIENT(ROWS($V$26:Y52)-1, 2^(COLUMNS($V$26:Y52)-1)), 2)</f>
        <v>1</v>
      </c>
      <c r="Z52" s="19">
        <f>MOD(QUOTIENT(ROWS($V$26:Z52)-1, 2^(COLUMNS($V$26:Z52)-1)), 2)</f>
        <v>1</v>
      </c>
      <c r="AA52" s="19">
        <f>MOD(QUOTIENT(ROWS($V$26:AA52)-1, 2^(COLUMNS($V$26:AA52)-1)), 2)</f>
        <v>0</v>
      </c>
      <c r="AB52" s="19">
        <f>MOD(QUOTIENT(ROWS($V$26:AB52)-1, 2^(COLUMNS($V$26:AB52)-1)), 2)</f>
        <v>0</v>
      </c>
      <c r="AC52" s="19">
        <f>MOD(QUOTIENT(ROWS($V$26:AC52)-1, 2^(COLUMNS($V$26:AC52)-1)), 2)</f>
        <v>0</v>
      </c>
      <c r="AD52" s="19">
        <f>MOD(QUOTIENT(ROWS($V$26:AD52)-1, 2^(COLUMNS($V$26:AD52)-1)), 2)</f>
        <v>0</v>
      </c>
      <c r="AE52" s="133">
        <f>MOD(QUOTIENT(ROWS($V$26:AE52)-1, 2^(COLUMNS($V$26:AE52)-1)), 2)</f>
        <v>0</v>
      </c>
      <c r="AF52" s="126">
        <f t="shared" si="15"/>
        <v>0</v>
      </c>
      <c r="AG52" s="19">
        <f t="shared" si="16"/>
        <v>2</v>
      </c>
      <c r="AH52" s="19">
        <f t="shared" si="17"/>
        <v>2</v>
      </c>
      <c r="AI52" s="19">
        <f t="shared" si="18"/>
        <v>4</v>
      </c>
      <c r="AJ52" s="19">
        <f t="shared" si="19"/>
        <v>5</v>
      </c>
      <c r="AK52" s="19">
        <f t="shared" si="20"/>
        <v>5</v>
      </c>
      <c r="AL52" s="19">
        <f t="shared" si="21"/>
        <v>5</v>
      </c>
      <c r="AM52" s="19">
        <f t="shared" si="22"/>
        <v>5</v>
      </c>
      <c r="AN52" s="19">
        <f t="shared" si="23"/>
        <v>5</v>
      </c>
      <c r="AO52" s="133">
        <f t="shared" si="24"/>
        <v>5</v>
      </c>
    </row>
    <row r="53" spans="1:41" x14ac:dyDescent="0.3">
      <c r="A53" s="131">
        <v>28</v>
      </c>
      <c r="B53" s="171">
        <f t="shared" si="3"/>
        <v>-2000000</v>
      </c>
      <c r="C53" s="171">
        <f t="shared" si="4"/>
        <v>-1627272.7272727271</v>
      </c>
      <c r="D53" s="171">
        <f t="shared" si="5"/>
        <v>1100000</v>
      </c>
      <c r="E53" s="171">
        <f t="shared" si="6"/>
        <v>-922944.40270473203</v>
      </c>
      <c r="F53" s="171">
        <f t="shared" si="7"/>
        <v>-584940.36609521112</v>
      </c>
      <c r="G53" s="171">
        <f t="shared" si="8"/>
        <v>1464100.0000000005</v>
      </c>
      <c r="H53" s="171">
        <f t="shared" si="9"/>
        <v>1464100.0000000005</v>
      </c>
      <c r="I53" s="171">
        <f t="shared" si="10"/>
        <v>1464100.0000000005</v>
      </c>
      <c r="J53" s="171">
        <f t="shared" si="11"/>
        <v>1464100.0000000005</v>
      </c>
      <c r="K53" s="171">
        <f t="shared" si="12"/>
        <v>1464100.0000000005</v>
      </c>
      <c r="L53" s="172">
        <f t="shared" si="13"/>
        <v>528250.67097467009</v>
      </c>
      <c r="M53" s="142">
        <f t="shared" si="14"/>
        <v>4</v>
      </c>
      <c r="N53" s="143">
        <f t="shared" si="25"/>
        <v>1</v>
      </c>
      <c r="R53" s="200">
        <f t="shared" si="26"/>
        <v>3842379.4581767754</v>
      </c>
      <c r="S53" s="201">
        <f t="shared" si="1"/>
        <v>21</v>
      </c>
      <c r="U53" s="131">
        <v>28</v>
      </c>
      <c r="V53" s="126">
        <f>MOD(QUOTIENT(ROWS($V$26:V53)-1, 2^(COLUMNS($V$26:V53)-1)), 2)</f>
        <v>1</v>
      </c>
      <c r="W53" s="19">
        <f>MOD(QUOTIENT(ROWS($V$26:W53)-1, 2^(COLUMNS($V$26:W53)-1)), 2)</f>
        <v>1</v>
      </c>
      <c r="X53" s="19">
        <f>MOD(QUOTIENT(ROWS($V$26:X53)-1, 2^(COLUMNS($V$26:X53)-1)), 2)</f>
        <v>0</v>
      </c>
      <c r="Y53" s="19">
        <f>MOD(QUOTIENT(ROWS($V$26:Y53)-1, 2^(COLUMNS($V$26:Y53)-1)), 2)</f>
        <v>1</v>
      </c>
      <c r="Z53" s="19">
        <f>MOD(QUOTIENT(ROWS($V$26:Z53)-1, 2^(COLUMNS($V$26:Z53)-1)), 2)</f>
        <v>1</v>
      </c>
      <c r="AA53" s="19">
        <f>MOD(QUOTIENT(ROWS($V$26:AA53)-1, 2^(COLUMNS($V$26:AA53)-1)), 2)</f>
        <v>0</v>
      </c>
      <c r="AB53" s="19">
        <f>MOD(QUOTIENT(ROWS($V$26:AB53)-1, 2^(COLUMNS($V$26:AB53)-1)), 2)</f>
        <v>0</v>
      </c>
      <c r="AC53" s="19">
        <f>MOD(QUOTIENT(ROWS($V$26:AC53)-1, 2^(COLUMNS($V$26:AC53)-1)), 2)</f>
        <v>0</v>
      </c>
      <c r="AD53" s="19">
        <f>MOD(QUOTIENT(ROWS($V$26:AD53)-1, 2^(COLUMNS($V$26:AD53)-1)), 2)</f>
        <v>0</v>
      </c>
      <c r="AE53" s="133">
        <f>MOD(QUOTIENT(ROWS($V$26:AE53)-1, 2^(COLUMNS($V$26:AE53)-1)), 2)</f>
        <v>0</v>
      </c>
      <c r="AF53" s="126">
        <f t="shared" si="15"/>
        <v>1</v>
      </c>
      <c r="AG53" s="19">
        <f t="shared" si="16"/>
        <v>2</v>
      </c>
      <c r="AH53" s="19">
        <f t="shared" si="17"/>
        <v>2</v>
      </c>
      <c r="AI53" s="19">
        <f t="shared" si="18"/>
        <v>4</v>
      </c>
      <c r="AJ53" s="19">
        <f t="shared" si="19"/>
        <v>5</v>
      </c>
      <c r="AK53" s="19">
        <f t="shared" si="20"/>
        <v>5</v>
      </c>
      <c r="AL53" s="19">
        <f t="shared" si="21"/>
        <v>5</v>
      </c>
      <c r="AM53" s="19">
        <f t="shared" si="22"/>
        <v>5</v>
      </c>
      <c r="AN53" s="19">
        <f t="shared" si="23"/>
        <v>5</v>
      </c>
      <c r="AO53" s="133">
        <f t="shared" si="24"/>
        <v>5</v>
      </c>
    </row>
    <row r="54" spans="1:41" x14ac:dyDescent="0.3">
      <c r="A54" s="131">
        <v>29</v>
      </c>
      <c r="B54" s="171">
        <f t="shared" si="3"/>
        <v>0</v>
      </c>
      <c r="C54" s="171">
        <f t="shared" si="4"/>
        <v>0</v>
      </c>
      <c r="D54" s="171">
        <f t="shared" si="5"/>
        <v>-1269338.842975206</v>
      </c>
      <c r="E54" s="171">
        <f t="shared" si="6"/>
        <v>-922944.40270473203</v>
      </c>
      <c r="F54" s="171">
        <f t="shared" si="7"/>
        <v>-584940.36609521112</v>
      </c>
      <c r="G54" s="171">
        <f t="shared" si="8"/>
        <v>1464100.0000000005</v>
      </c>
      <c r="H54" s="171">
        <f t="shared" si="9"/>
        <v>1464100.0000000005</v>
      </c>
      <c r="I54" s="171">
        <f t="shared" si="10"/>
        <v>1464100.0000000005</v>
      </c>
      <c r="J54" s="171">
        <f t="shared" si="11"/>
        <v>1464100.0000000005</v>
      </c>
      <c r="K54" s="171">
        <f t="shared" si="12"/>
        <v>1464100.0000000005</v>
      </c>
      <c r="L54" s="172">
        <f t="shared" si="13"/>
        <v>1894369.0396806432</v>
      </c>
      <c r="M54" s="142">
        <f t="shared" si="14"/>
        <v>3</v>
      </c>
      <c r="N54" s="143">
        <f t="shared" si="25"/>
        <v>3</v>
      </c>
      <c r="R54" s="200">
        <f t="shared" si="26"/>
        <v>4020437.5259625874</v>
      </c>
      <c r="S54" s="201">
        <f t="shared" si="1"/>
        <v>12</v>
      </c>
      <c r="U54" s="131">
        <v>29</v>
      </c>
      <c r="V54" s="126">
        <f>MOD(QUOTIENT(ROWS($V$26:V54)-1, 2^(COLUMNS($V$26:V54)-1)), 2)</f>
        <v>0</v>
      </c>
      <c r="W54" s="19">
        <f>MOD(QUOTIENT(ROWS($V$26:W54)-1, 2^(COLUMNS($V$26:W54)-1)), 2)</f>
        <v>0</v>
      </c>
      <c r="X54" s="19">
        <f>MOD(QUOTIENT(ROWS($V$26:X54)-1, 2^(COLUMNS($V$26:X54)-1)), 2)</f>
        <v>1</v>
      </c>
      <c r="Y54" s="19">
        <f>MOD(QUOTIENT(ROWS($V$26:Y54)-1, 2^(COLUMNS($V$26:Y54)-1)), 2)</f>
        <v>1</v>
      </c>
      <c r="Z54" s="19">
        <f>MOD(QUOTIENT(ROWS($V$26:Z54)-1, 2^(COLUMNS($V$26:Z54)-1)), 2)</f>
        <v>1</v>
      </c>
      <c r="AA54" s="19">
        <f>MOD(QUOTIENT(ROWS($V$26:AA54)-1, 2^(COLUMNS($V$26:AA54)-1)), 2)</f>
        <v>0</v>
      </c>
      <c r="AB54" s="19">
        <f>MOD(QUOTIENT(ROWS($V$26:AB54)-1, 2^(COLUMNS($V$26:AB54)-1)), 2)</f>
        <v>0</v>
      </c>
      <c r="AC54" s="19">
        <f>MOD(QUOTIENT(ROWS($V$26:AC54)-1, 2^(COLUMNS($V$26:AC54)-1)), 2)</f>
        <v>0</v>
      </c>
      <c r="AD54" s="19">
        <f>MOD(QUOTIENT(ROWS($V$26:AD54)-1, 2^(COLUMNS($V$26:AD54)-1)), 2)</f>
        <v>0</v>
      </c>
      <c r="AE54" s="133">
        <f>MOD(QUOTIENT(ROWS($V$26:AE54)-1, 2^(COLUMNS($V$26:AE54)-1)), 2)</f>
        <v>0</v>
      </c>
      <c r="AF54" s="126">
        <f t="shared" si="15"/>
        <v>0</v>
      </c>
      <c r="AG54" s="19">
        <f t="shared" si="16"/>
        <v>0</v>
      </c>
      <c r="AH54" s="19">
        <f t="shared" si="17"/>
        <v>3</v>
      </c>
      <c r="AI54" s="19">
        <f t="shared" si="18"/>
        <v>4</v>
      </c>
      <c r="AJ54" s="19">
        <f t="shared" si="19"/>
        <v>5</v>
      </c>
      <c r="AK54" s="19">
        <f t="shared" si="20"/>
        <v>5</v>
      </c>
      <c r="AL54" s="19">
        <f t="shared" si="21"/>
        <v>5</v>
      </c>
      <c r="AM54" s="19">
        <f t="shared" si="22"/>
        <v>5</v>
      </c>
      <c r="AN54" s="19">
        <f t="shared" si="23"/>
        <v>5</v>
      </c>
      <c r="AO54" s="133">
        <f t="shared" si="24"/>
        <v>5</v>
      </c>
    </row>
    <row r="55" spans="1:41" x14ac:dyDescent="0.3">
      <c r="A55" s="131">
        <v>30</v>
      </c>
      <c r="B55" s="171">
        <f t="shared" si="3"/>
        <v>-2000000</v>
      </c>
      <c r="C55" s="171">
        <f t="shared" si="4"/>
        <v>1000000</v>
      </c>
      <c r="D55" s="171">
        <f t="shared" si="5"/>
        <v>-1269338.842975206</v>
      </c>
      <c r="E55" s="171">
        <f t="shared" si="6"/>
        <v>-922944.40270473203</v>
      </c>
      <c r="F55" s="171">
        <f t="shared" si="7"/>
        <v>-584940.36609521112</v>
      </c>
      <c r="G55" s="171">
        <f t="shared" si="8"/>
        <v>1464100.0000000005</v>
      </c>
      <c r="H55" s="171">
        <f t="shared" si="9"/>
        <v>1464100.0000000005</v>
      </c>
      <c r="I55" s="171">
        <f t="shared" si="10"/>
        <v>1464100.0000000005</v>
      </c>
      <c r="J55" s="171">
        <f t="shared" si="11"/>
        <v>1464100.0000000005</v>
      </c>
      <c r="K55" s="171">
        <f t="shared" si="12"/>
        <v>1464100.0000000005</v>
      </c>
      <c r="L55" s="172">
        <f t="shared" si="13"/>
        <v>899856.00813057448</v>
      </c>
      <c r="M55" s="142">
        <f t="shared" si="14"/>
        <v>4</v>
      </c>
      <c r="N55" s="143">
        <f t="shared" si="25"/>
        <v>1</v>
      </c>
      <c r="R55" s="200">
        <f t="shared" si="26"/>
        <v>4198495.5937483991</v>
      </c>
      <c r="S55" s="201">
        <f t="shared" si="1"/>
        <v>7</v>
      </c>
      <c r="U55" s="131">
        <v>30</v>
      </c>
      <c r="V55" s="126">
        <f>MOD(QUOTIENT(ROWS($V$26:V55)-1, 2^(COLUMNS($V$26:V55)-1)), 2)</f>
        <v>1</v>
      </c>
      <c r="W55" s="19">
        <f>MOD(QUOTIENT(ROWS($V$26:W55)-1, 2^(COLUMNS($V$26:W55)-1)), 2)</f>
        <v>0</v>
      </c>
      <c r="X55" s="19">
        <f>MOD(QUOTIENT(ROWS($V$26:X55)-1, 2^(COLUMNS($V$26:X55)-1)), 2)</f>
        <v>1</v>
      </c>
      <c r="Y55" s="19">
        <f>MOD(QUOTIENT(ROWS($V$26:Y55)-1, 2^(COLUMNS($V$26:Y55)-1)), 2)</f>
        <v>1</v>
      </c>
      <c r="Z55" s="19">
        <f>MOD(QUOTIENT(ROWS($V$26:Z55)-1, 2^(COLUMNS($V$26:Z55)-1)), 2)</f>
        <v>1</v>
      </c>
      <c r="AA55" s="19">
        <f>MOD(QUOTIENT(ROWS($V$26:AA55)-1, 2^(COLUMNS($V$26:AA55)-1)), 2)</f>
        <v>0</v>
      </c>
      <c r="AB55" s="19">
        <f>MOD(QUOTIENT(ROWS($V$26:AB55)-1, 2^(COLUMNS($V$26:AB55)-1)), 2)</f>
        <v>0</v>
      </c>
      <c r="AC55" s="19">
        <f>MOD(QUOTIENT(ROWS($V$26:AC55)-1, 2^(COLUMNS($V$26:AC55)-1)), 2)</f>
        <v>0</v>
      </c>
      <c r="AD55" s="19">
        <f>MOD(QUOTIENT(ROWS($V$26:AD55)-1, 2^(COLUMNS($V$26:AD55)-1)), 2)</f>
        <v>0</v>
      </c>
      <c r="AE55" s="133">
        <f>MOD(QUOTIENT(ROWS($V$26:AE55)-1, 2^(COLUMNS($V$26:AE55)-1)), 2)</f>
        <v>0</v>
      </c>
      <c r="AF55" s="126">
        <f t="shared" si="15"/>
        <v>1</v>
      </c>
      <c r="AG55" s="19">
        <f t="shared" si="16"/>
        <v>1</v>
      </c>
      <c r="AH55" s="19">
        <f t="shared" si="17"/>
        <v>3</v>
      </c>
      <c r="AI55" s="19">
        <f t="shared" si="18"/>
        <v>4</v>
      </c>
      <c r="AJ55" s="19">
        <f t="shared" si="19"/>
        <v>5</v>
      </c>
      <c r="AK55" s="19">
        <f t="shared" si="20"/>
        <v>5</v>
      </c>
      <c r="AL55" s="19">
        <f t="shared" si="21"/>
        <v>5</v>
      </c>
      <c r="AM55" s="19">
        <f t="shared" si="22"/>
        <v>5</v>
      </c>
      <c r="AN55" s="19">
        <f t="shared" si="23"/>
        <v>5</v>
      </c>
      <c r="AO55" s="133">
        <f t="shared" si="24"/>
        <v>5</v>
      </c>
    </row>
    <row r="56" spans="1:41" x14ac:dyDescent="0.3">
      <c r="A56" s="131">
        <v>31</v>
      </c>
      <c r="B56" s="171">
        <f t="shared" si="3"/>
        <v>0</v>
      </c>
      <c r="C56" s="171">
        <f t="shared" si="4"/>
        <v>-1627272.7272727271</v>
      </c>
      <c r="D56" s="171">
        <f t="shared" si="5"/>
        <v>-1269338.842975206</v>
      </c>
      <c r="E56" s="171">
        <f t="shared" si="6"/>
        <v>-922944.40270473203</v>
      </c>
      <c r="F56" s="171">
        <f t="shared" si="7"/>
        <v>-584940.36609521112</v>
      </c>
      <c r="G56" s="171">
        <f t="shared" si="8"/>
        <v>1464100.0000000005</v>
      </c>
      <c r="H56" s="171">
        <f t="shared" si="9"/>
        <v>1464100.0000000005</v>
      </c>
      <c r="I56" s="171">
        <f t="shared" si="10"/>
        <v>1464100.0000000005</v>
      </c>
      <c r="J56" s="171">
        <f t="shared" si="11"/>
        <v>1464100.0000000005</v>
      </c>
      <c r="K56" s="171">
        <f t="shared" si="12"/>
        <v>1464100.0000000005</v>
      </c>
      <c r="L56" s="172">
        <f t="shared" si="13"/>
        <v>499244.9593713787</v>
      </c>
      <c r="M56" s="142">
        <f t="shared" si="14"/>
        <v>4</v>
      </c>
      <c r="N56" s="143">
        <f t="shared" si="25"/>
        <v>2</v>
      </c>
      <c r="R56" s="200">
        <f t="shared" si="26"/>
        <v>4376553.6615342107</v>
      </c>
      <c r="S56" s="201">
        <f t="shared" si="1"/>
        <v>4</v>
      </c>
      <c r="U56" s="131">
        <v>31</v>
      </c>
      <c r="V56" s="126">
        <f>MOD(QUOTIENT(ROWS($V$26:V56)-1, 2^(COLUMNS($V$26:V56)-1)), 2)</f>
        <v>0</v>
      </c>
      <c r="W56" s="19">
        <f>MOD(QUOTIENT(ROWS($V$26:W56)-1, 2^(COLUMNS($V$26:W56)-1)), 2)</f>
        <v>1</v>
      </c>
      <c r="X56" s="19">
        <f>MOD(QUOTIENT(ROWS($V$26:X56)-1, 2^(COLUMNS($V$26:X56)-1)), 2)</f>
        <v>1</v>
      </c>
      <c r="Y56" s="19">
        <f>MOD(QUOTIENT(ROWS($V$26:Y56)-1, 2^(COLUMNS($V$26:Y56)-1)), 2)</f>
        <v>1</v>
      </c>
      <c r="Z56" s="19">
        <f>MOD(QUOTIENT(ROWS($V$26:Z56)-1, 2^(COLUMNS($V$26:Z56)-1)), 2)</f>
        <v>1</v>
      </c>
      <c r="AA56" s="19">
        <f>MOD(QUOTIENT(ROWS($V$26:AA56)-1, 2^(COLUMNS($V$26:AA56)-1)), 2)</f>
        <v>0</v>
      </c>
      <c r="AB56" s="19">
        <f>MOD(QUOTIENT(ROWS($V$26:AB56)-1, 2^(COLUMNS($V$26:AB56)-1)), 2)</f>
        <v>0</v>
      </c>
      <c r="AC56" s="19">
        <f>MOD(QUOTIENT(ROWS($V$26:AC56)-1, 2^(COLUMNS($V$26:AC56)-1)), 2)</f>
        <v>0</v>
      </c>
      <c r="AD56" s="19">
        <f>MOD(QUOTIENT(ROWS($V$26:AD56)-1, 2^(COLUMNS($V$26:AD56)-1)), 2)</f>
        <v>0</v>
      </c>
      <c r="AE56" s="133">
        <f>MOD(QUOTIENT(ROWS($V$26:AE56)-1, 2^(COLUMNS($V$26:AE56)-1)), 2)</f>
        <v>0</v>
      </c>
      <c r="AF56" s="126">
        <f t="shared" si="15"/>
        <v>0</v>
      </c>
      <c r="AG56" s="19">
        <f t="shared" si="16"/>
        <v>2</v>
      </c>
      <c r="AH56" s="19">
        <f t="shared" si="17"/>
        <v>3</v>
      </c>
      <c r="AI56" s="19">
        <f t="shared" si="18"/>
        <v>4</v>
      </c>
      <c r="AJ56" s="19">
        <f t="shared" si="19"/>
        <v>5</v>
      </c>
      <c r="AK56" s="19">
        <f t="shared" si="20"/>
        <v>5</v>
      </c>
      <c r="AL56" s="19">
        <f t="shared" si="21"/>
        <v>5</v>
      </c>
      <c r="AM56" s="19">
        <f t="shared" si="22"/>
        <v>5</v>
      </c>
      <c r="AN56" s="19">
        <f t="shared" si="23"/>
        <v>5</v>
      </c>
      <c r="AO56" s="133">
        <f t="shared" si="24"/>
        <v>5</v>
      </c>
    </row>
    <row r="57" spans="1:41" ht="15" thickBot="1" x14ac:dyDescent="0.35">
      <c r="A57" s="131">
        <v>32</v>
      </c>
      <c r="B57" s="171">
        <f t="shared" si="3"/>
        <v>-2000000</v>
      </c>
      <c r="C57" s="171">
        <f t="shared" si="4"/>
        <v>-1627272.7272727271</v>
      </c>
      <c r="D57" s="171">
        <f t="shared" si="5"/>
        <v>-1269338.842975206</v>
      </c>
      <c r="E57" s="171">
        <f t="shared" si="6"/>
        <v>-922944.40270473203</v>
      </c>
      <c r="F57" s="171">
        <f t="shared" si="7"/>
        <v>-584940.36609521112</v>
      </c>
      <c r="G57" s="171">
        <f t="shared" si="8"/>
        <v>1464100.0000000005</v>
      </c>
      <c r="H57" s="171">
        <f t="shared" si="9"/>
        <v>1464100.0000000005</v>
      </c>
      <c r="I57" s="171">
        <f t="shared" si="10"/>
        <v>1464100.0000000005</v>
      </c>
      <c r="J57" s="171">
        <f t="shared" si="11"/>
        <v>1464100.0000000005</v>
      </c>
      <c r="K57" s="171">
        <f t="shared" si="12"/>
        <v>1464100.0000000005</v>
      </c>
      <c r="L57" s="172">
        <f t="shared" si="13"/>
        <v>-1352606.892480474</v>
      </c>
      <c r="M57" s="142">
        <f t="shared" si="14"/>
        <v>5</v>
      </c>
      <c r="N57" s="143">
        <f t="shared" si="25"/>
        <v>1</v>
      </c>
      <c r="R57" s="202">
        <f t="shared" si="26"/>
        <v>4554611.7293200223</v>
      </c>
      <c r="S57" s="203">
        <f t="shared" si="1"/>
        <v>0</v>
      </c>
      <c r="U57" s="131">
        <v>32</v>
      </c>
      <c r="V57" s="126">
        <f>MOD(QUOTIENT(ROWS($V$26:V57)-1, 2^(COLUMNS($V$26:V57)-1)), 2)</f>
        <v>1</v>
      </c>
      <c r="W57" s="19">
        <f>MOD(QUOTIENT(ROWS($V$26:W57)-1, 2^(COLUMNS($V$26:W57)-1)), 2)</f>
        <v>1</v>
      </c>
      <c r="X57" s="19">
        <f>MOD(QUOTIENT(ROWS($V$26:X57)-1, 2^(COLUMNS($V$26:X57)-1)), 2)</f>
        <v>1</v>
      </c>
      <c r="Y57" s="19">
        <f>MOD(QUOTIENT(ROWS($V$26:Y57)-1, 2^(COLUMNS($V$26:Y57)-1)), 2)</f>
        <v>1</v>
      </c>
      <c r="Z57" s="19">
        <f>MOD(QUOTIENT(ROWS($V$26:Z57)-1, 2^(COLUMNS($V$26:Z57)-1)), 2)</f>
        <v>1</v>
      </c>
      <c r="AA57" s="19">
        <f>MOD(QUOTIENT(ROWS($V$26:AA57)-1, 2^(COLUMNS($V$26:AA57)-1)), 2)</f>
        <v>0</v>
      </c>
      <c r="AB57" s="19">
        <f>MOD(QUOTIENT(ROWS($V$26:AB57)-1, 2^(COLUMNS($V$26:AB57)-1)), 2)</f>
        <v>0</v>
      </c>
      <c r="AC57" s="19">
        <f>MOD(QUOTIENT(ROWS($V$26:AC57)-1, 2^(COLUMNS($V$26:AC57)-1)), 2)</f>
        <v>0</v>
      </c>
      <c r="AD57" s="19">
        <f>MOD(QUOTIENT(ROWS($V$26:AD57)-1, 2^(COLUMNS($V$26:AD57)-1)), 2)</f>
        <v>0</v>
      </c>
      <c r="AE57" s="133">
        <f>MOD(QUOTIENT(ROWS($V$26:AE57)-1, 2^(COLUMNS($V$26:AE57)-1)), 2)</f>
        <v>0</v>
      </c>
      <c r="AF57" s="126">
        <f t="shared" si="15"/>
        <v>1</v>
      </c>
      <c r="AG57" s="19">
        <f t="shared" si="16"/>
        <v>2</v>
      </c>
      <c r="AH57" s="19">
        <f t="shared" si="17"/>
        <v>3</v>
      </c>
      <c r="AI57" s="19">
        <f t="shared" si="18"/>
        <v>4</v>
      </c>
      <c r="AJ57" s="19">
        <f t="shared" si="19"/>
        <v>5</v>
      </c>
      <c r="AK57" s="19">
        <f t="shared" si="20"/>
        <v>5</v>
      </c>
      <c r="AL57" s="19">
        <f t="shared" si="21"/>
        <v>5</v>
      </c>
      <c r="AM57" s="19">
        <f t="shared" si="22"/>
        <v>5</v>
      </c>
      <c r="AN57" s="19">
        <f t="shared" si="23"/>
        <v>5</v>
      </c>
      <c r="AO57" s="133">
        <f t="shared" si="24"/>
        <v>5</v>
      </c>
    </row>
    <row r="58" spans="1:41" x14ac:dyDescent="0.3">
      <c r="A58" s="131">
        <v>33</v>
      </c>
      <c r="B58" s="171">
        <f t="shared" si="3"/>
        <v>0</v>
      </c>
      <c r="C58" s="171">
        <f t="shared" si="4"/>
        <v>0</v>
      </c>
      <c r="D58" s="171">
        <f t="shared" si="5"/>
        <v>0</v>
      </c>
      <c r="E58" s="171">
        <f t="shared" si="6"/>
        <v>0</v>
      </c>
      <c r="F58" s="171">
        <f t="shared" si="7"/>
        <v>0</v>
      </c>
      <c r="G58" s="171">
        <f t="shared" si="8"/>
        <v>-252253.96917746449</v>
      </c>
      <c r="H58" s="171">
        <f t="shared" si="9"/>
        <v>1610510.0000000005</v>
      </c>
      <c r="I58" s="171">
        <f t="shared" si="10"/>
        <v>1610510.0000000005</v>
      </c>
      <c r="J58" s="171">
        <f t="shared" si="11"/>
        <v>1610510.0000000005</v>
      </c>
      <c r="K58" s="171">
        <f t="shared" si="12"/>
        <v>1610510.0000000005</v>
      </c>
      <c r="L58" s="172">
        <f t="shared" si="13"/>
        <v>3202496.4765667026</v>
      </c>
      <c r="M58" s="142">
        <f t="shared" si="14"/>
        <v>1</v>
      </c>
      <c r="N58" s="143">
        <f t="shared" si="25"/>
        <v>6</v>
      </c>
      <c r="U58" s="131">
        <v>33</v>
      </c>
      <c r="V58" s="126">
        <f>MOD(QUOTIENT(ROWS($V$26:V58)-1, 2^(COLUMNS($V$26:V58)-1)), 2)</f>
        <v>0</v>
      </c>
      <c r="W58" s="19">
        <f>MOD(QUOTIENT(ROWS($V$26:W58)-1, 2^(COLUMNS($V$26:W58)-1)), 2)</f>
        <v>0</v>
      </c>
      <c r="X58" s="19">
        <f>MOD(QUOTIENT(ROWS($V$26:X58)-1, 2^(COLUMNS($V$26:X58)-1)), 2)</f>
        <v>0</v>
      </c>
      <c r="Y58" s="19">
        <f>MOD(QUOTIENT(ROWS($V$26:Y58)-1, 2^(COLUMNS($V$26:Y58)-1)), 2)</f>
        <v>0</v>
      </c>
      <c r="Z58" s="19">
        <f>MOD(QUOTIENT(ROWS($V$26:Z58)-1, 2^(COLUMNS($V$26:Z58)-1)), 2)</f>
        <v>0</v>
      </c>
      <c r="AA58" s="19">
        <f>MOD(QUOTIENT(ROWS($V$26:AA58)-1, 2^(COLUMNS($V$26:AA58)-1)), 2)</f>
        <v>1</v>
      </c>
      <c r="AB58" s="19">
        <f>MOD(QUOTIENT(ROWS($V$26:AB58)-1, 2^(COLUMNS($V$26:AB58)-1)), 2)</f>
        <v>0</v>
      </c>
      <c r="AC58" s="19">
        <f>MOD(QUOTIENT(ROWS($V$26:AC58)-1, 2^(COLUMNS($V$26:AC58)-1)), 2)</f>
        <v>0</v>
      </c>
      <c r="AD58" s="19">
        <f>MOD(QUOTIENT(ROWS($V$26:AD58)-1, 2^(COLUMNS($V$26:AD58)-1)), 2)</f>
        <v>0</v>
      </c>
      <c r="AE58" s="133">
        <f>MOD(QUOTIENT(ROWS($V$26:AE58)-1, 2^(COLUMNS($V$26:AE58)-1)), 2)</f>
        <v>0</v>
      </c>
      <c r="AF58" s="126">
        <f t="shared" si="15"/>
        <v>0</v>
      </c>
      <c r="AG58" s="19">
        <f t="shared" si="16"/>
        <v>0</v>
      </c>
      <c r="AH58" s="19">
        <f t="shared" si="17"/>
        <v>0</v>
      </c>
      <c r="AI58" s="19">
        <f t="shared" si="18"/>
        <v>0</v>
      </c>
      <c r="AJ58" s="19">
        <f t="shared" si="19"/>
        <v>0</v>
      </c>
      <c r="AK58" s="19">
        <f t="shared" si="20"/>
        <v>6</v>
      </c>
      <c r="AL58" s="19">
        <f t="shared" si="21"/>
        <v>6</v>
      </c>
      <c r="AM58" s="19">
        <f t="shared" si="22"/>
        <v>6</v>
      </c>
      <c r="AN58" s="19">
        <f t="shared" si="23"/>
        <v>6</v>
      </c>
      <c r="AO58" s="133">
        <f t="shared" si="24"/>
        <v>6</v>
      </c>
    </row>
    <row r="59" spans="1:41" x14ac:dyDescent="0.3">
      <c r="A59" s="131">
        <v>34</v>
      </c>
      <c r="B59" s="171">
        <f t="shared" si="3"/>
        <v>-2000000</v>
      </c>
      <c r="C59" s="171">
        <f t="shared" si="4"/>
        <v>1000000</v>
      </c>
      <c r="D59" s="171">
        <f t="shared" si="5"/>
        <v>1000000</v>
      </c>
      <c r="E59" s="171">
        <f t="shared" si="6"/>
        <v>1000000</v>
      </c>
      <c r="F59" s="171">
        <f t="shared" si="7"/>
        <v>1000000</v>
      </c>
      <c r="G59" s="171">
        <f t="shared" si="8"/>
        <v>-252253.96917746449</v>
      </c>
      <c r="H59" s="171">
        <f t="shared" si="9"/>
        <v>1610510.0000000005</v>
      </c>
      <c r="I59" s="171">
        <f t="shared" si="10"/>
        <v>1610510.0000000005</v>
      </c>
      <c r="J59" s="171">
        <f t="shared" si="11"/>
        <v>1610510.0000000005</v>
      </c>
      <c r="K59" s="171">
        <f t="shared" si="12"/>
        <v>1610510.0000000005</v>
      </c>
      <c r="L59" s="172">
        <f t="shared" si="13"/>
        <v>4417428.7358670095</v>
      </c>
      <c r="M59" s="142">
        <f t="shared" si="14"/>
        <v>2</v>
      </c>
      <c r="N59" s="143">
        <f t="shared" si="25"/>
        <v>1</v>
      </c>
      <c r="U59" s="131">
        <v>34</v>
      </c>
      <c r="V59" s="126">
        <f>MOD(QUOTIENT(ROWS($V$26:V59)-1, 2^(COLUMNS($V$26:V59)-1)), 2)</f>
        <v>1</v>
      </c>
      <c r="W59" s="19">
        <f>MOD(QUOTIENT(ROWS($V$26:W59)-1, 2^(COLUMNS($V$26:W59)-1)), 2)</f>
        <v>0</v>
      </c>
      <c r="X59" s="19">
        <f>MOD(QUOTIENT(ROWS($V$26:X59)-1, 2^(COLUMNS($V$26:X59)-1)), 2)</f>
        <v>0</v>
      </c>
      <c r="Y59" s="19">
        <f>MOD(QUOTIENT(ROWS($V$26:Y59)-1, 2^(COLUMNS($V$26:Y59)-1)), 2)</f>
        <v>0</v>
      </c>
      <c r="Z59" s="19">
        <f>MOD(QUOTIENT(ROWS($V$26:Z59)-1, 2^(COLUMNS($V$26:Z59)-1)), 2)</f>
        <v>0</v>
      </c>
      <c r="AA59" s="19">
        <f>MOD(QUOTIENT(ROWS($V$26:AA59)-1, 2^(COLUMNS($V$26:AA59)-1)), 2)</f>
        <v>1</v>
      </c>
      <c r="AB59" s="19">
        <f>MOD(QUOTIENT(ROWS($V$26:AB59)-1, 2^(COLUMNS($V$26:AB59)-1)), 2)</f>
        <v>0</v>
      </c>
      <c r="AC59" s="19">
        <f>MOD(QUOTIENT(ROWS($V$26:AC59)-1, 2^(COLUMNS($V$26:AC59)-1)), 2)</f>
        <v>0</v>
      </c>
      <c r="AD59" s="19">
        <f>MOD(QUOTIENT(ROWS($V$26:AD59)-1, 2^(COLUMNS($V$26:AD59)-1)), 2)</f>
        <v>0</v>
      </c>
      <c r="AE59" s="133">
        <f>MOD(QUOTIENT(ROWS($V$26:AE59)-1, 2^(COLUMNS($V$26:AE59)-1)), 2)</f>
        <v>0</v>
      </c>
      <c r="AF59" s="126">
        <f t="shared" si="15"/>
        <v>1</v>
      </c>
      <c r="AG59" s="19">
        <f t="shared" si="16"/>
        <v>1</v>
      </c>
      <c r="AH59" s="19">
        <f t="shared" si="17"/>
        <v>1</v>
      </c>
      <c r="AI59" s="19">
        <f t="shared" si="18"/>
        <v>1</v>
      </c>
      <c r="AJ59" s="19">
        <f t="shared" si="19"/>
        <v>1</v>
      </c>
      <c r="AK59" s="19">
        <f t="shared" si="20"/>
        <v>6</v>
      </c>
      <c r="AL59" s="19">
        <f t="shared" si="21"/>
        <v>6</v>
      </c>
      <c r="AM59" s="19">
        <f t="shared" si="22"/>
        <v>6</v>
      </c>
      <c r="AN59" s="19">
        <f t="shared" si="23"/>
        <v>6</v>
      </c>
      <c r="AO59" s="133">
        <f t="shared" si="24"/>
        <v>6</v>
      </c>
    </row>
    <row r="60" spans="1:41" x14ac:dyDescent="0.3">
      <c r="A60" s="131">
        <v>35</v>
      </c>
      <c r="B60" s="171">
        <f t="shared" si="3"/>
        <v>0</v>
      </c>
      <c r="C60" s="171">
        <f t="shared" si="4"/>
        <v>-1627272.7272727271</v>
      </c>
      <c r="D60" s="171">
        <f t="shared" si="5"/>
        <v>1100000</v>
      </c>
      <c r="E60" s="171">
        <f t="shared" si="6"/>
        <v>1100000</v>
      </c>
      <c r="F60" s="171">
        <f t="shared" si="7"/>
        <v>1100000</v>
      </c>
      <c r="G60" s="171">
        <f t="shared" si="8"/>
        <v>-252253.96917746449</v>
      </c>
      <c r="H60" s="171">
        <f t="shared" si="9"/>
        <v>1610510.0000000005</v>
      </c>
      <c r="I60" s="171">
        <f t="shared" si="10"/>
        <v>1610510.0000000005</v>
      </c>
      <c r="J60" s="171">
        <f t="shared" si="11"/>
        <v>1610510.0000000005</v>
      </c>
      <c r="K60" s="171">
        <f t="shared" si="12"/>
        <v>1610510.0000000005</v>
      </c>
      <c r="L60" s="172">
        <f t="shared" si="13"/>
        <v>4237762.2161928508</v>
      </c>
      <c r="M60" s="142">
        <f t="shared" si="14"/>
        <v>2</v>
      </c>
      <c r="N60" s="143">
        <f t="shared" si="25"/>
        <v>2</v>
      </c>
      <c r="U60" s="131">
        <v>35</v>
      </c>
      <c r="V60" s="126">
        <f>MOD(QUOTIENT(ROWS($V$26:V60)-1, 2^(COLUMNS($V$26:V60)-1)), 2)</f>
        <v>0</v>
      </c>
      <c r="W60" s="19">
        <f>MOD(QUOTIENT(ROWS($V$26:W60)-1, 2^(COLUMNS($V$26:W60)-1)), 2)</f>
        <v>1</v>
      </c>
      <c r="X60" s="19">
        <f>MOD(QUOTIENT(ROWS($V$26:X60)-1, 2^(COLUMNS($V$26:X60)-1)), 2)</f>
        <v>0</v>
      </c>
      <c r="Y60" s="19">
        <f>MOD(QUOTIENT(ROWS($V$26:Y60)-1, 2^(COLUMNS($V$26:Y60)-1)), 2)</f>
        <v>0</v>
      </c>
      <c r="Z60" s="19">
        <f>MOD(QUOTIENT(ROWS($V$26:Z60)-1, 2^(COLUMNS($V$26:Z60)-1)), 2)</f>
        <v>0</v>
      </c>
      <c r="AA60" s="19">
        <f>MOD(QUOTIENT(ROWS($V$26:AA60)-1, 2^(COLUMNS($V$26:AA60)-1)), 2)</f>
        <v>1</v>
      </c>
      <c r="AB60" s="19">
        <f>MOD(QUOTIENT(ROWS($V$26:AB60)-1, 2^(COLUMNS($V$26:AB60)-1)), 2)</f>
        <v>0</v>
      </c>
      <c r="AC60" s="19">
        <f>MOD(QUOTIENT(ROWS($V$26:AC60)-1, 2^(COLUMNS($V$26:AC60)-1)), 2)</f>
        <v>0</v>
      </c>
      <c r="AD60" s="19">
        <f>MOD(QUOTIENT(ROWS($V$26:AD60)-1, 2^(COLUMNS($V$26:AD60)-1)), 2)</f>
        <v>0</v>
      </c>
      <c r="AE60" s="133">
        <f>MOD(QUOTIENT(ROWS($V$26:AE60)-1, 2^(COLUMNS($V$26:AE60)-1)), 2)</f>
        <v>0</v>
      </c>
      <c r="AF60" s="126">
        <f t="shared" si="15"/>
        <v>0</v>
      </c>
      <c r="AG60" s="19">
        <f t="shared" si="16"/>
        <v>2</v>
      </c>
      <c r="AH60" s="19">
        <f t="shared" si="17"/>
        <v>2</v>
      </c>
      <c r="AI60" s="19">
        <f t="shared" si="18"/>
        <v>2</v>
      </c>
      <c r="AJ60" s="19">
        <f t="shared" si="19"/>
        <v>2</v>
      </c>
      <c r="AK60" s="19">
        <f t="shared" si="20"/>
        <v>6</v>
      </c>
      <c r="AL60" s="19">
        <f t="shared" si="21"/>
        <v>6</v>
      </c>
      <c r="AM60" s="19">
        <f t="shared" si="22"/>
        <v>6</v>
      </c>
      <c r="AN60" s="19">
        <f t="shared" si="23"/>
        <v>6</v>
      </c>
      <c r="AO60" s="133">
        <f t="shared" si="24"/>
        <v>6</v>
      </c>
    </row>
    <row r="61" spans="1:41" x14ac:dyDescent="0.3">
      <c r="A61" s="131">
        <v>36</v>
      </c>
      <c r="B61" s="171">
        <f t="shared" si="3"/>
        <v>-2000000</v>
      </c>
      <c r="C61" s="171">
        <f t="shared" si="4"/>
        <v>-1627272.7272727271</v>
      </c>
      <c r="D61" s="171">
        <f t="shared" si="5"/>
        <v>1100000</v>
      </c>
      <c r="E61" s="171">
        <f t="shared" si="6"/>
        <v>1100000</v>
      </c>
      <c r="F61" s="171">
        <f t="shared" si="7"/>
        <v>1100000</v>
      </c>
      <c r="G61" s="171">
        <f t="shared" si="8"/>
        <v>-252253.96917746449</v>
      </c>
      <c r="H61" s="171">
        <f t="shared" si="9"/>
        <v>1610510.0000000005</v>
      </c>
      <c r="I61" s="171">
        <f t="shared" si="10"/>
        <v>1610510.0000000005</v>
      </c>
      <c r="J61" s="171">
        <f t="shared" si="11"/>
        <v>1610510.0000000005</v>
      </c>
      <c r="K61" s="171">
        <f t="shared" si="12"/>
        <v>1610510.0000000005</v>
      </c>
      <c r="L61" s="172">
        <f t="shared" si="13"/>
        <v>2385910.3643409996</v>
      </c>
      <c r="M61" s="142">
        <f t="shared" si="14"/>
        <v>3</v>
      </c>
      <c r="N61" s="143">
        <f t="shared" si="25"/>
        <v>1</v>
      </c>
      <c r="U61" s="131">
        <v>36</v>
      </c>
      <c r="V61" s="126">
        <f>MOD(QUOTIENT(ROWS($V$26:V61)-1, 2^(COLUMNS($V$26:V61)-1)), 2)</f>
        <v>1</v>
      </c>
      <c r="W61" s="19">
        <f>MOD(QUOTIENT(ROWS($V$26:W61)-1, 2^(COLUMNS($V$26:W61)-1)), 2)</f>
        <v>1</v>
      </c>
      <c r="X61" s="19">
        <f>MOD(QUOTIENT(ROWS($V$26:X61)-1, 2^(COLUMNS($V$26:X61)-1)), 2)</f>
        <v>0</v>
      </c>
      <c r="Y61" s="19">
        <f>MOD(QUOTIENT(ROWS($V$26:Y61)-1, 2^(COLUMNS($V$26:Y61)-1)), 2)</f>
        <v>0</v>
      </c>
      <c r="Z61" s="19">
        <f>MOD(QUOTIENT(ROWS($V$26:Z61)-1, 2^(COLUMNS($V$26:Z61)-1)), 2)</f>
        <v>0</v>
      </c>
      <c r="AA61" s="19">
        <f>MOD(QUOTIENT(ROWS($V$26:AA61)-1, 2^(COLUMNS($V$26:AA61)-1)), 2)</f>
        <v>1</v>
      </c>
      <c r="AB61" s="19">
        <f>MOD(QUOTIENT(ROWS($V$26:AB61)-1, 2^(COLUMNS($V$26:AB61)-1)), 2)</f>
        <v>0</v>
      </c>
      <c r="AC61" s="19">
        <f>MOD(QUOTIENT(ROWS($V$26:AC61)-1, 2^(COLUMNS($V$26:AC61)-1)), 2)</f>
        <v>0</v>
      </c>
      <c r="AD61" s="19">
        <f>MOD(QUOTIENT(ROWS($V$26:AD61)-1, 2^(COLUMNS($V$26:AD61)-1)), 2)</f>
        <v>0</v>
      </c>
      <c r="AE61" s="133">
        <f>MOD(QUOTIENT(ROWS($V$26:AE61)-1, 2^(COLUMNS($V$26:AE61)-1)), 2)</f>
        <v>0</v>
      </c>
      <c r="AF61" s="126">
        <f t="shared" si="15"/>
        <v>1</v>
      </c>
      <c r="AG61" s="19">
        <f t="shared" si="16"/>
        <v>2</v>
      </c>
      <c r="AH61" s="19">
        <f t="shared" si="17"/>
        <v>2</v>
      </c>
      <c r="AI61" s="19">
        <f t="shared" si="18"/>
        <v>2</v>
      </c>
      <c r="AJ61" s="19">
        <f t="shared" si="19"/>
        <v>2</v>
      </c>
      <c r="AK61" s="19">
        <f t="shared" si="20"/>
        <v>6</v>
      </c>
      <c r="AL61" s="19">
        <f t="shared" si="21"/>
        <v>6</v>
      </c>
      <c r="AM61" s="19">
        <f t="shared" si="22"/>
        <v>6</v>
      </c>
      <c r="AN61" s="19">
        <f t="shared" si="23"/>
        <v>6</v>
      </c>
      <c r="AO61" s="133">
        <f t="shared" si="24"/>
        <v>6</v>
      </c>
    </row>
    <row r="62" spans="1:41" x14ac:dyDescent="0.3">
      <c r="A62" s="131">
        <v>37</v>
      </c>
      <c r="B62" s="171">
        <f t="shared" si="3"/>
        <v>0</v>
      </c>
      <c r="C62" s="171">
        <f t="shared" si="4"/>
        <v>0</v>
      </c>
      <c r="D62" s="171">
        <f t="shared" si="5"/>
        <v>-1269338.842975206</v>
      </c>
      <c r="E62" s="171">
        <f t="shared" si="6"/>
        <v>1210000.0000000002</v>
      </c>
      <c r="F62" s="171">
        <f t="shared" si="7"/>
        <v>1210000.0000000002</v>
      </c>
      <c r="G62" s="171">
        <f t="shared" si="8"/>
        <v>-252253.96917746449</v>
      </c>
      <c r="H62" s="171">
        <f t="shared" si="9"/>
        <v>1610510.0000000005</v>
      </c>
      <c r="I62" s="171">
        <f t="shared" si="10"/>
        <v>1610510.0000000005</v>
      </c>
      <c r="J62" s="171">
        <f t="shared" si="11"/>
        <v>1610510.0000000005</v>
      </c>
      <c r="K62" s="171">
        <f t="shared" si="12"/>
        <v>1610510.0000000005</v>
      </c>
      <c r="L62" s="172">
        <f t="shared" si="13"/>
        <v>3907746.1685282961</v>
      </c>
      <c r="M62" s="142">
        <f t="shared" si="14"/>
        <v>2</v>
      </c>
      <c r="N62" s="143">
        <f t="shared" si="25"/>
        <v>3</v>
      </c>
      <c r="U62" s="131">
        <v>37</v>
      </c>
      <c r="V62" s="126">
        <f>MOD(QUOTIENT(ROWS($V$26:V62)-1, 2^(COLUMNS($V$26:V62)-1)), 2)</f>
        <v>0</v>
      </c>
      <c r="W62" s="19">
        <f>MOD(QUOTIENT(ROWS($V$26:W62)-1, 2^(COLUMNS($V$26:W62)-1)), 2)</f>
        <v>0</v>
      </c>
      <c r="X62" s="19">
        <f>MOD(QUOTIENT(ROWS($V$26:X62)-1, 2^(COLUMNS($V$26:X62)-1)), 2)</f>
        <v>1</v>
      </c>
      <c r="Y62" s="19">
        <f>MOD(QUOTIENT(ROWS($V$26:Y62)-1, 2^(COLUMNS($V$26:Y62)-1)), 2)</f>
        <v>0</v>
      </c>
      <c r="Z62" s="19">
        <f>MOD(QUOTIENT(ROWS($V$26:Z62)-1, 2^(COLUMNS($V$26:Z62)-1)), 2)</f>
        <v>0</v>
      </c>
      <c r="AA62" s="19">
        <f>MOD(QUOTIENT(ROWS($V$26:AA62)-1, 2^(COLUMNS($V$26:AA62)-1)), 2)</f>
        <v>1</v>
      </c>
      <c r="AB62" s="19">
        <f>MOD(QUOTIENT(ROWS($V$26:AB62)-1, 2^(COLUMNS($V$26:AB62)-1)), 2)</f>
        <v>0</v>
      </c>
      <c r="AC62" s="19">
        <f>MOD(QUOTIENT(ROWS($V$26:AC62)-1, 2^(COLUMNS($V$26:AC62)-1)), 2)</f>
        <v>0</v>
      </c>
      <c r="AD62" s="19">
        <f>MOD(QUOTIENT(ROWS($V$26:AD62)-1, 2^(COLUMNS($V$26:AD62)-1)), 2)</f>
        <v>0</v>
      </c>
      <c r="AE62" s="133">
        <f>MOD(QUOTIENT(ROWS($V$26:AE62)-1, 2^(COLUMNS($V$26:AE62)-1)), 2)</f>
        <v>0</v>
      </c>
      <c r="AF62" s="126">
        <f t="shared" si="15"/>
        <v>0</v>
      </c>
      <c r="AG62" s="19">
        <f t="shared" si="16"/>
        <v>0</v>
      </c>
      <c r="AH62" s="19">
        <f t="shared" si="17"/>
        <v>3</v>
      </c>
      <c r="AI62" s="19">
        <f t="shared" si="18"/>
        <v>3</v>
      </c>
      <c r="AJ62" s="19">
        <f t="shared" si="19"/>
        <v>3</v>
      </c>
      <c r="AK62" s="19">
        <f t="shared" si="20"/>
        <v>6</v>
      </c>
      <c r="AL62" s="19">
        <f t="shared" si="21"/>
        <v>6</v>
      </c>
      <c r="AM62" s="19">
        <f t="shared" si="22"/>
        <v>6</v>
      </c>
      <c r="AN62" s="19">
        <f t="shared" si="23"/>
        <v>6</v>
      </c>
      <c r="AO62" s="133">
        <f t="shared" si="24"/>
        <v>6</v>
      </c>
    </row>
    <row r="63" spans="1:41" x14ac:dyDescent="0.3">
      <c r="A63" s="131">
        <v>38</v>
      </c>
      <c r="B63" s="171">
        <f t="shared" si="3"/>
        <v>-2000000</v>
      </c>
      <c r="C63" s="171">
        <f t="shared" si="4"/>
        <v>1000000</v>
      </c>
      <c r="D63" s="171">
        <f t="shared" si="5"/>
        <v>-1269338.842975206</v>
      </c>
      <c r="E63" s="171">
        <f t="shared" si="6"/>
        <v>1210000.0000000002</v>
      </c>
      <c r="F63" s="171">
        <f t="shared" si="7"/>
        <v>1210000.0000000002</v>
      </c>
      <c r="G63" s="171">
        <f t="shared" si="8"/>
        <v>-252253.96917746449</v>
      </c>
      <c r="H63" s="171">
        <f t="shared" si="9"/>
        <v>1610510.0000000005</v>
      </c>
      <c r="I63" s="171">
        <f t="shared" si="10"/>
        <v>1610510.0000000005</v>
      </c>
      <c r="J63" s="171">
        <f t="shared" si="11"/>
        <v>1610510.0000000005</v>
      </c>
      <c r="K63" s="171">
        <f t="shared" si="12"/>
        <v>1610510.0000000005</v>
      </c>
      <c r="L63" s="172">
        <f t="shared" si="13"/>
        <v>2913233.1369782272</v>
      </c>
      <c r="M63" s="142">
        <f t="shared" si="14"/>
        <v>3</v>
      </c>
      <c r="N63" s="143">
        <f t="shared" si="25"/>
        <v>1</v>
      </c>
      <c r="U63" s="131">
        <v>38</v>
      </c>
      <c r="V63" s="126">
        <f>MOD(QUOTIENT(ROWS($V$26:V63)-1, 2^(COLUMNS($V$26:V63)-1)), 2)</f>
        <v>1</v>
      </c>
      <c r="W63" s="19">
        <f>MOD(QUOTIENT(ROWS($V$26:W63)-1, 2^(COLUMNS($V$26:W63)-1)), 2)</f>
        <v>0</v>
      </c>
      <c r="X63" s="19">
        <f>MOD(QUOTIENT(ROWS($V$26:X63)-1, 2^(COLUMNS($V$26:X63)-1)), 2)</f>
        <v>1</v>
      </c>
      <c r="Y63" s="19">
        <f>MOD(QUOTIENT(ROWS($V$26:Y63)-1, 2^(COLUMNS($V$26:Y63)-1)), 2)</f>
        <v>0</v>
      </c>
      <c r="Z63" s="19">
        <f>MOD(QUOTIENT(ROWS($V$26:Z63)-1, 2^(COLUMNS($V$26:Z63)-1)), 2)</f>
        <v>0</v>
      </c>
      <c r="AA63" s="19">
        <f>MOD(QUOTIENT(ROWS($V$26:AA63)-1, 2^(COLUMNS($V$26:AA63)-1)), 2)</f>
        <v>1</v>
      </c>
      <c r="AB63" s="19">
        <f>MOD(QUOTIENT(ROWS($V$26:AB63)-1, 2^(COLUMNS($V$26:AB63)-1)), 2)</f>
        <v>0</v>
      </c>
      <c r="AC63" s="19">
        <f>MOD(QUOTIENT(ROWS($V$26:AC63)-1, 2^(COLUMNS($V$26:AC63)-1)), 2)</f>
        <v>0</v>
      </c>
      <c r="AD63" s="19">
        <f>MOD(QUOTIENT(ROWS($V$26:AD63)-1, 2^(COLUMNS($V$26:AD63)-1)), 2)</f>
        <v>0</v>
      </c>
      <c r="AE63" s="133">
        <f>MOD(QUOTIENT(ROWS($V$26:AE63)-1, 2^(COLUMNS($V$26:AE63)-1)), 2)</f>
        <v>0</v>
      </c>
      <c r="AF63" s="126">
        <f t="shared" si="15"/>
        <v>1</v>
      </c>
      <c r="AG63" s="19">
        <f t="shared" si="16"/>
        <v>1</v>
      </c>
      <c r="AH63" s="19">
        <f t="shared" si="17"/>
        <v>3</v>
      </c>
      <c r="AI63" s="19">
        <f t="shared" si="18"/>
        <v>3</v>
      </c>
      <c r="AJ63" s="19">
        <f t="shared" si="19"/>
        <v>3</v>
      </c>
      <c r="AK63" s="19">
        <f t="shared" si="20"/>
        <v>6</v>
      </c>
      <c r="AL63" s="19">
        <f t="shared" si="21"/>
        <v>6</v>
      </c>
      <c r="AM63" s="19">
        <f t="shared" si="22"/>
        <v>6</v>
      </c>
      <c r="AN63" s="19">
        <f t="shared" si="23"/>
        <v>6</v>
      </c>
      <c r="AO63" s="133">
        <f t="shared" si="24"/>
        <v>6</v>
      </c>
    </row>
    <row r="64" spans="1:41" x14ac:dyDescent="0.3">
      <c r="A64" s="131">
        <v>39</v>
      </c>
      <c r="B64" s="171">
        <f t="shared" si="3"/>
        <v>0</v>
      </c>
      <c r="C64" s="171">
        <f t="shared" si="4"/>
        <v>-1627272.7272727271</v>
      </c>
      <c r="D64" s="171">
        <f t="shared" si="5"/>
        <v>-1269338.842975206</v>
      </c>
      <c r="E64" s="171">
        <f t="shared" si="6"/>
        <v>1210000.0000000002</v>
      </c>
      <c r="F64" s="171">
        <f t="shared" si="7"/>
        <v>1210000.0000000002</v>
      </c>
      <c r="G64" s="171">
        <f t="shared" si="8"/>
        <v>-252253.96917746449</v>
      </c>
      <c r="H64" s="171">
        <f t="shared" si="9"/>
        <v>1610510.0000000005</v>
      </c>
      <c r="I64" s="171">
        <f t="shared" si="10"/>
        <v>1610510.0000000005</v>
      </c>
      <c r="J64" s="171">
        <f t="shared" si="11"/>
        <v>1610510.0000000005</v>
      </c>
      <c r="K64" s="171">
        <f t="shared" si="12"/>
        <v>1610510.0000000005</v>
      </c>
      <c r="L64" s="172">
        <f t="shared" si="13"/>
        <v>2512622.0882190308</v>
      </c>
      <c r="M64" s="142">
        <f t="shared" si="14"/>
        <v>3</v>
      </c>
      <c r="N64" s="143">
        <f t="shared" si="25"/>
        <v>2</v>
      </c>
      <c r="U64" s="131">
        <v>39</v>
      </c>
      <c r="V64" s="126">
        <f>MOD(QUOTIENT(ROWS($V$26:V64)-1, 2^(COLUMNS($V$26:V64)-1)), 2)</f>
        <v>0</v>
      </c>
      <c r="W64" s="19">
        <f>MOD(QUOTIENT(ROWS($V$26:W64)-1, 2^(COLUMNS($V$26:W64)-1)), 2)</f>
        <v>1</v>
      </c>
      <c r="X64" s="19">
        <f>MOD(QUOTIENT(ROWS($V$26:X64)-1, 2^(COLUMNS($V$26:X64)-1)), 2)</f>
        <v>1</v>
      </c>
      <c r="Y64" s="19">
        <f>MOD(QUOTIENT(ROWS($V$26:Y64)-1, 2^(COLUMNS($V$26:Y64)-1)), 2)</f>
        <v>0</v>
      </c>
      <c r="Z64" s="19">
        <f>MOD(QUOTIENT(ROWS($V$26:Z64)-1, 2^(COLUMNS($V$26:Z64)-1)), 2)</f>
        <v>0</v>
      </c>
      <c r="AA64" s="19">
        <f>MOD(QUOTIENT(ROWS($V$26:AA64)-1, 2^(COLUMNS($V$26:AA64)-1)), 2)</f>
        <v>1</v>
      </c>
      <c r="AB64" s="19">
        <f>MOD(QUOTIENT(ROWS($V$26:AB64)-1, 2^(COLUMNS($V$26:AB64)-1)), 2)</f>
        <v>0</v>
      </c>
      <c r="AC64" s="19">
        <f>MOD(QUOTIENT(ROWS($V$26:AC64)-1, 2^(COLUMNS($V$26:AC64)-1)), 2)</f>
        <v>0</v>
      </c>
      <c r="AD64" s="19">
        <f>MOD(QUOTIENT(ROWS($V$26:AD64)-1, 2^(COLUMNS($V$26:AD64)-1)), 2)</f>
        <v>0</v>
      </c>
      <c r="AE64" s="133">
        <f>MOD(QUOTIENT(ROWS($V$26:AE64)-1, 2^(COLUMNS($V$26:AE64)-1)), 2)</f>
        <v>0</v>
      </c>
      <c r="AF64" s="126">
        <f t="shared" si="15"/>
        <v>0</v>
      </c>
      <c r="AG64" s="19">
        <f t="shared" si="16"/>
        <v>2</v>
      </c>
      <c r="AH64" s="19">
        <f t="shared" si="17"/>
        <v>3</v>
      </c>
      <c r="AI64" s="19">
        <f t="shared" si="18"/>
        <v>3</v>
      </c>
      <c r="AJ64" s="19">
        <f t="shared" si="19"/>
        <v>3</v>
      </c>
      <c r="AK64" s="19">
        <f t="shared" si="20"/>
        <v>6</v>
      </c>
      <c r="AL64" s="19">
        <f t="shared" si="21"/>
        <v>6</v>
      </c>
      <c r="AM64" s="19">
        <f t="shared" si="22"/>
        <v>6</v>
      </c>
      <c r="AN64" s="19">
        <f t="shared" si="23"/>
        <v>6</v>
      </c>
      <c r="AO64" s="133">
        <f t="shared" si="24"/>
        <v>6</v>
      </c>
    </row>
    <row r="65" spans="1:41" x14ac:dyDescent="0.3">
      <c r="A65" s="131">
        <v>40</v>
      </c>
      <c r="B65" s="171">
        <f t="shared" si="3"/>
        <v>-2000000</v>
      </c>
      <c r="C65" s="171">
        <f t="shared" si="4"/>
        <v>-1627272.7272727271</v>
      </c>
      <c r="D65" s="171">
        <f t="shared" si="5"/>
        <v>-1269338.842975206</v>
      </c>
      <c r="E65" s="171">
        <f t="shared" si="6"/>
        <v>1210000.0000000002</v>
      </c>
      <c r="F65" s="171">
        <f t="shared" si="7"/>
        <v>1210000.0000000002</v>
      </c>
      <c r="G65" s="171">
        <f t="shared" si="8"/>
        <v>-252253.96917746449</v>
      </c>
      <c r="H65" s="171">
        <f t="shared" si="9"/>
        <v>1610510.0000000005</v>
      </c>
      <c r="I65" s="171">
        <f t="shared" si="10"/>
        <v>1610510.0000000005</v>
      </c>
      <c r="J65" s="171">
        <f t="shared" si="11"/>
        <v>1610510.0000000005</v>
      </c>
      <c r="K65" s="171">
        <f t="shared" si="12"/>
        <v>1610510.0000000005</v>
      </c>
      <c r="L65" s="172">
        <f t="shared" si="13"/>
        <v>660770.23636717885</v>
      </c>
      <c r="M65" s="142">
        <f t="shared" si="14"/>
        <v>4</v>
      </c>
      <c r="N65" s="143">
        <f t="shared" si="25"/>
        <v>1</v>
      </c>
      <c r="U65" s="131">
        <v>40</v>
      </c>
      <c r="V65" s="126">
        <f>MOD(QUOTIENT(ROWS($V$26:V65)-1, 2^(COLUMNS($V$26:V65)-1)), 2)</f>
        <v>1</v>
      </c>
      <c r="W65" s="19">
        <f>MOD(QUOTIENT(ROWS($V$26:W65)-1, 2^(COLUMNS($V$26:W65)-1)), 2)</f>
        <v>1</v>
      </c>
      <c r="X65" s="19">
        <f>MOD(QUOTIENT(ROWS($V$26:X65)-1, 2^(COLUMNS($V$26:X65)-1)), 2)</f>
        <v>1</v>
      </c>
      <c r="Y65" s="19">
        <f>MOD(QUOTIENT(ROWS($V$26:Y65)-1, 2^(COLUMNS($V$26:Y65)-1)), 2)</f>
        <v>0</v>
      </c>
      <c r="Z65" s="19">
        <f>MOD(QUOTIENT(ROWS($V$26:Z65)-1, 2^(COLUMNS($V$26:Z65)-1)), 2)</f>
        <v>0</v>
      </c>
      <c r="AA65" s="19">
        <f>MOD(QUOTIENT(ROWS($V$26:AA65)-1, 2^(COLUMNS($V$26:AA65)-1)), 2)</f>
        <v>1</v>
      </c>
      <c r="AB65" s="19">
        <f>MOD(QUOTIENT(ROWS($V$26:AB65)-1, 2^(COLUMNS($V$26:AB65)-1)), 2)</f>
        <v>0</v>
      </c>
      <c r="AC65" s="19">
        <f>MOD(QUOTIENT(ROWS($V$26:AC65)-1, 2^(COLUMNS($V$26:AC65)-1)), 2)</f>
        <v>0</v>
      </c>
      <c r="AD65" s="19">
        <f>MOD(QUOTIENT(ROWS($V$26:AD65)-1, 2^(COLUMNS($V$26:AD65)-1)), 2)</f>
        <v>0</v>
      </c>
      <c r="AE65" s="133">
        <f>MOD(QUOTIENT(ROWS($V$26:AE65)-1, 2^(COLUMNS($V$26:AE65)-1)), 2)</f>
        <v>0</v>
      </c>
      <c r="AF65" s="126">
        <f t="shared" si="15"/>
        <v>1</v>
      </c>
      <c r="AG65" s="19">
        <f t="shared" si="16"/>
        <v>2</v>
      </c>
      <c r="AH65" s="19">
        <f t="shared" si="17"/>
        <v>3</v>
      </c>
      <c r="AI65" s="19">
        <f t="shared" si="18"/>
        <v>3</v>
      </c>
      <c r="AJ65" s="19">
        <f t="shared" si="19"/>
        <v>3</v>
      </c>
      <c r="AK65" s="19">
        <f t="shared" si="20"/>
        <v>6</v>
      </c>
      <c r="AL65" s="19">
        <f t="shared" si="21"/>
        <v>6</v>
      </c>
      <c r="AM65" s="19">
        <f t="shared" si="22"/>
        <v>6</v>
      </c>
      <c r="AN65" s="19">
        <f t="shared" si="23"/>
        <v>6</v>
      </c>
      <c r="AO65" s="133">
        <f t="shared" si="24"/>
        <v>6</v>
      </c>
    </row>
    <row r="66" spans="1:41" x14ac:dyDescent="0.3">
      <c r="A66" s="131">
        <v>41</v>
      </c>
      <c r="B66" s="171">
        <f t="shared" si="3"/>
        <v>0</v>
      </c>
      <c r="C66" s="171">
        <f t="shared" si="4"/>
        <v>0</v>
      </c>
      <c r="D66" s="171">
        <f t="shared" si="5"/>
        <v>0</v>
      </c>
      <c r="E66" s="171">
        <f t="shared" si="6"/>
        <v>-922944.40270473203</v>
      </c>
      <c r="F66" s="171">
        <f t="shared" si="7"/>
        <v>1331000.0000000005</v>
      </c>
      <c r="G66" s="171">
        <f t="shared" si="8"/>
        <v>-252253.96917746449</v>
      </c>
      <c r="H66" s="171">
        <f t="shared" si="9"/>
        <v>1610510.0000000005</v>
      </c>
      <c r="I66" s="171">
        <f t="shared" si="10"/>
        <v>1610510.0000000005</v>
      </c>
      <c r="J66" s="171">
        <f t="shared" si="11"/>
        <v>1610510.0000000005</v>
      </c>
      <c r="K66" s="171">
        <f t="shared" si="12"/>
        <v>1610510.0000000005</v>
      </c>
      <c r="L66" s="172">
        <f t="shared" si="13"/>
        <v>3429961.0233592591</v>
      </c>
      <c r="M66" s="142">
        <f t="shared" si="14"/>
        <v>2</v>
      </c>
      <c r="N66" s="143">
        <f t="shared" si="25"/>
        <v>4</v>
      </c>
      <c r="U66" s="131">
        <v>41</v>
      </c>
      <c r="V66" s="126">
        <f>MOD(QUOTIENT(ROWS($V$26:V66)-1, 2^(COLUMNS($V$26:V66)-1)), 2)</f>
        <v>0</v>
      </c>
      <c r="W66" s="19">
        <f>MOD(QUOTIENT(ROWS($V$26:W66)-1, 2^(COLUMNS($V$26:W66)-1)), 2)</f>
        <v>0</v>
      </c>
      <c r="X66" s="19">
        <f>MOD(QUOTIENT(ROWS($V$26:X66)-1, 2^(COLUMNS($V$26:X66)-1)), 2)</f>
        <v>0</v>
      </c>
      <c r="Y66" s="19">
        <f>MOD(QUOTIENT(ROWS($V$26:Y66)-1, 2^(COLUMNS($V$26:Y66)-1)), 2)</f>
        <v>1</v>
      </c>
      <c r="Z66" s="19">
        <f>MOD(QUOTIENT(ROWS($V$26:Z66)-1, 2^(COLUMNS($V$26:Z66)-1)), 2)</f>
        <v>0</v>
      </c>
      <c r="AA66" s="19">
        <f>MOD(QUOTIENT(ROWS($V$26:AA66)-1, 2^(COLUMNS($V$26:AA66)-1)), 2)</f>
        <v>1</v>
      </c>
      <c r="AB66" s="19">
        <f>MOD(QUOTIENT(ROWS($V$26:AB66)-1, 2^(COLUMNS($V$26:AB66)-1)), 2)</f>
        <v>0</v>
      </c>
      <c r="AC66" s="19">
        <f>MOD(QUOTIENT(ROWS($V$26:AC66)-1, 2^(COLUMNS($V$26:AC66)-1)), 2)</f>
        <v>0</v>
      </c>
      <c r="AD66" s="19">
        <f>MOD(QUOTIENT(ROWS($V$26:AD66)-1, 2^(COLUMNS($V$26:AD66)-1)), 2)</f>
        <v>0</v>
      </c>
      <c r="AE66" s="133">
        <f>MOD(QUOTIENT(ROWS($V$26:AE66)-1, 2^(COLUMNS($V$26:AE66)-1)), 2)</f>
        <v>0</v>
      </c>
      <c r="AF66" s="126">
        <f t="shared" si="15"/>
        <v>0</v>
      </c>
      <c r="AG66" s="19">
        <f t="shared" si="16"/>
        <v>0</v>
      </c>
      <c r="AH66" s="19">
        <f t="shared" si="17"/>
        <v>0</v>
      </c>
      <c r="AI66" s="19">
        <f t="shared" si="18"/>
        <v>4</v>
      </c>
      <c r="AJ66" s="19">
        <f t="shared" si="19"/>
        <v>4</v>
      </c>
      <c r="AK66" s="19">
        <f t="shared" si="20"/>
        <v>6</v>
      </c>
      <c r="AL66" s="19">
        <f t="shared" si="21"/>
        <v>6</v>
      </c>
      <c r="AM66" s="19">
        <f t="shared" si="22"/>
        <v>6</v>
      </c>
      <c r="AN66" s="19">
        <f t="shared" si="23"/>
        <v>6</v>
      </c>
      <c r="AO66" s="133">
        <f t="shared" si="24"/>
        <v>6</v>
      </c>
    </row>
    <row r="67" spans="1:41" x14ac:dyDescent="0.3">
      <c r="A67" s="131">
        <v>42</v>
      </c>
      <c r="B67" s="171">
        <f t="shared" si="3"/>
        <v>-2000000</v>
      </c>
      <c r="C67" s="171">
        <f t="shared" si="4"/>
        <v>1000000</v>
      </c>
      <c r="D67" s="171">
        <f t="shared" si="5"/>
        <v>1000000</v>
      </c>
      <c r="E67" s="171">
        <f t="shared" si="6"/>
        <v>-922944.40270473203</v>
      </c>
      <c r="F67" s="171">
        <f t="shared" si="7"/>
        <v>1331000.0000000005</v>
      </c>
      <c r="G67" s="171">
        <f t="shared" si="8"/>
        <v>-252253.96917746449</v>
      </c>
      <c r="H67" s="171">
        <f t="shared" si="9"/>
        <v>1610510.0000000005</v>
      </c>
      <c r="I67" s="171">
        <f t="shared" si="10"/>
        <v>1610510.0000000005</v>
      </c>
      <c r="J67" s="171">
        <f t="shared" si="11"/>
        <v>1610510.0000000005</v>
      </c>
      <c r="K67" s="171">
        <f t="shared" si="12"/>
        <v>1610510.0000000005</v>
      </c>
      <c r="L67" s="172">
        <f t="shared" si="13"/>
        <v>3229280.2328293598</v>
      </c>
      <c r="M67" s="142">
        <f t="shared" si="14"/>
        <v>3</v>
      </c>
      <c r="N67" s="143">
        <f t="shared" si="25"/>
        <v>1</v>
      </c>
      <c r="U67" s="131">
        <v>42</v>
      </c>
      <c r="V67" s="126">
        <f>MOD(QUOTIENT(ROWS($V$26:V67)-1, 2^(COLUMNS($V$26:V67)-1)), 2)</f>
        <v>1</v>
      </c>
      <c r="W67" s="19">
        <f>MOD(QUOTIENT(ROWS($V$26:W67)-1, 2^(COLUMNS($V$26:W67)-1)), 2)</f>
        <v>0</v>
      </c>
      <c r="X67" s="19">
        <f>MOD(QUOTIENT(ROWS($V$26:X67)-1, 2^(COLUMNS($V$26:X67)-1)), 2)</f>
        <v>0</v>
      </c>
      <c r="Y67" s="19">
        <f>MOD(QUOTIENT(ROWS($V$26:Y67)-1, 2^(COLUMNS($V$26:Y67)-1)), 2)</f>
        <v>1</v>
      </c>
      <c r="Z67" s="19">
        <f>MOD(QUOTIENT(ROWS($V$26:Z67)-1, 2^(COLUMNS($V$26:Z67)-1)), 2)</f>
        <v>0</v>
      </c>
      <c r="AA67" s="19">
        <f>MOD(QUOTIENT(ROWS($V$26:AA67)-1, 2^(COLUMNS($V$26:AA67)-1)), 2)</f>
        <v>1</v>
      </c>
      <c r="AB67" s="19">
        <f>MOD(QUOTIENT(ROWS($V$26:AB67)-1, 2^(COLUMNS($V$26:AB67)-1)), 2)</f>
        <v>0</v>
      </c>
      <c r="AC67" s="19">
        <f>MOD(QUOTIENT(ROWS($V$26:AC67)-1, 2^(COLUMNS($V$26:AC67)-1)), 2)</f>
        <v>0</v>
      </c>
      <c r="AD67" s="19">
        <f>MOD(QUOTIENT(ROWS($V$26:AD67)-1, 2^(COLUMNS($V$26:AD67)-1)), 2)</f>
        <v>0</v>
      </c>
      <c r="AE67" s="133">
        <f>MOD(QUOTIENT(ROWS($V$26:AE67)-1, 2^(COLUMNS($V$26:AE67)-1)), 2)</f>
        <v>0</v>
      </c>
      <c r="AF67" s="126">
        <f t="shared" si="15"/>
        <v>1</v>
      </c>
      <c r="AG67" s="19">
        <f t="shared" si="16"/>
        <v>1</v>
      </c>
      <c r="AH67" s="19">
        <f t="shared" si="17"/>
        <v>1</v>
      </c>
      <c r="AI67" s="19">
        <f t="shared" si="18"/>
        <v>4</v>
      </c>
      <c r="AJ67" s="19">
        <f t="shared" si="19"/>
        <v>4</v>
      </c>
      <c r="AK67" s="19">
        <f t="shared" si="20"/>
        <v>6</v>
      </c>
      <c r="AL67" s="19">
        <f t="shared" si="21"/>
        <v>6</v>
      </c>
      <c r="AM67" s="19">
        <f t="shared" si="22"/>
        <v>6</v>
      </c>
      <c r="AN67" s="19">
        <f t="shared" si="23"/>
        <v>6</v>
      </c>
      <c r="AO67" s="133">
        <f t="shared" si="24"/>
        <v>6</v>
      </c>
    </row>
    <row r="68" spans="1:41" x14ac:dyDescent="0.3">
      <c r="A68" s="131">
        <v>43</v>
      </c>
      <c r="B68" s="171">
        <f t="shared" si="3"/>
        <v>0</v>
      </c>
      <c r="C68" s="171">
        <f t="shared" si="4"/>
        <v>-1627272.7272727271</v>
      </c>
      <c r="D68" s="171">
        <f t="shared" si="5"/>
        <v>1100000</v>
      </c>
      <c r="E68" s="171">
        <f t="shared" si="6"/>
        <v>-922944.40270473203</v>
      </c>
      <c r="F68" s="171">
        <f t="shared" si="7"/>
        <v>1331000.0000000005</v>
      </c>
      <c r="G68" s="171">
        <f t="shared" si="8"/>
        <v>-252253.96917746449</v>
      </c>
      <c r="H68" s="171">
        <f t="shared" si="9"/>
        <v>1610510.0000000005</v>
      </c>
      <c r="I68" s="171">
        <f t="shared" si="10"/>
        <v>1610510.0000000005</v>
      </c>
      <c r="J68" s="171">
        <f t="shared" si="11"/>
        <v>1610510.0000000005</v>
      </c>
      <c r="K68" s="171">
        <f t="shared" si="12"/>
        <v>1610510.0000000005</v>
      </c>
      <c r="L68" s="172">
        <f t="shared" si="13"/>
        <v>2908052.4081721804</v>
      </c>
      <c r="M68" s="142">
        <f t="shared" si="14"/>
        <v>3</v>
      </c>
      <c r="N68" s="143">
        <f t="shared" si="25"/>
        <v>2</v>
      </c>
      <c r="U68" s="131">
        <v>43</v>
      </c>
      <c r="V68" s="126">
        <f>MOD(QUOTIENT(ROWS($V$26:V68)-1, 2^(COLUMNS($V$26:V68)-1)), 2)</f>
        <v>0</v>
      </c>
      <c r="W68" s="19">
        <f>MOD(QUOTIENT(ROWS($V$26:W68)-1, 2^(COLUMNS($V$26:W68)-1)), 2)</f>
        <v>1</v>
      </c>
      <c r="X68" s="19">
        <f>MOD(QUOTIENT(ROWS($V$26:X68)-1, 2^(COLUMNS($V$26:X68)-1)), 2)</f>
        <v>0</v>
      </c>
      <c r="Y68" s="19">
        <f>MOD(QUOTIENT(ROWS($V$26:Y68)-1, 2^(COLUMNS($V$26:Y68)-1)), 2)</f>
        <v>1</v>
      </c>
      <c r="Z68" s="19">
        <f>MOD(QUOTIENT(ROWS($V$26:Z68)-1, 2^(COLUMNS($V$26:Z68)-1)), 2)</f>
        <v>0</v>
      </c>
      <c r="AA68" s="19">
        <f>MOD(QUOTIENT(ROWS($V$26:AA68)-1, 2^(COLUMNS($V$26:AA68)-1)), 2)</f>
        <v>1</v>
      </c>
      <c r="AB68" s="19">
        <f>MOD(QUOTIENT(ROWS($V$26:AB68)-1, 2^(COLUMNS($V$26:AB68)-1)), 2)</f>
        <v>0</v>
      </c>
      <c r="AC68" s="19">
        <f>MOD(QUOTIENT(ROWS($V$26:AC68)-1, 2^(COLUMNS($V$26:AC68)-1)), 2)</f>
        <v>0</v>
      </c>
      <c r="AD68" s="19">
        <f>MOD(QUOTIENT(ROWS($V$26:AD68)-1, 2^(COLUMNS($V$26:AD68)-1)), 2)</f>
        <v>0</v>
      </c>
      <c r="AE68" s="133">
        <f>MOD(QUOTIENT(ROWS($V$26:AE68)-1, 2^(COLUMNS($V$26:AE68)-1)), 2)</f>
        <v>0</v>
      </c>
      <c r="AF68" s="126">
        <f t="shared" si="15"/>
        <v>0</v>
      </c>
      <c r="AG68" s="19">
        <f t="shared" si="16"/>
        <v>2</v>
      </c>
      <c r="AH68" s="19">
        <f t="shared" si="17"/>
        <v>2</v>
      </c>
      <c r="AI68" s="19">
        <f t="shared" si="18"/>
        <v>4</v>
      </c>
      <c r="AJ68" s="19">
        <f t="shared" si="19"/>
        <v>4</v>
      </c>
      <c r="AK68" s="19">
        <f t="shared" si="20"/>
        <v>6</v>
      </c>
      <c r="AL68" s="19">
        <f t="shared" si="21"/>
        <v>6</v>
      </c>
      <c r="AM68" s="19">
        <f t="shared" si="22"/>
        <v>6</v>
      </c>
      <c r="AN68" s="19">
        <f t="shared" si="23"/>
        <v>6</v>
      </c>
      <c r="AO68" s="133">
        <f t="shared" si="24"/>
        <v>6</v>
      </c>
    </row>
    <row r="69" spans="1:41" x14ac:dyDescent="0.3">
      <c r="A69" s="131">
        <v>44</v>
      </c>
      <c r="B69" s="171">
        <f t="shared" si="3"/>
        <v>-2000000</v>
      </c>
      <c r="C69" s="171">
        <f t="shared" si="4"/>
        <v>-1627272.7272727271</v>
      </c>
      <c r="D69" s="171">
        <f t="shared" si="5"/>
        <v>1100000</v>
      </c>
      <c r="E69" s="171">
        <f t="shared" si="6"/>
        <v>-922944.40270473203</v>
      </c>
      <c r="F69" s="171">
        <f t="shared" si="7"/>
        <v>1331000.0000000005</v>
      </c>
      <c r="G69" s="171">
        <f t="shared" si="8"/>
        <v>-252253.96917746449</v>
      </c>
      <c r="H69" s="171">
        <f t="shared" si="9"/>
        <v>1610510.0000000005</v>
      </c>
      <c r="I69" s="171">
        <f t="shared" si="10"/>
        <v>1610510.0000000005</v>
      </c>
      <c r="J69" s="171">
        <f t="shared" si="11"/>
        <v>1610510.0000000005</v>
      </c>
      <c r="K69" s="171">
        <f t="shared" si="12"/>
        <v>1610510.0000000005</v>
      </c>
      <c r="L69" s="172">
        <f t="shared" si="13"/>
        <v>1056200.556320329</v>
      </c>
      <c r="M69" s="142">
        <f t="shared" si="14"/>
        <v>4</v>
      </c>
      <c r="N69" s="143">
        <f t="shared" si="25"/>
        <v>1</v>
      </c>
      <c r="U69" s="131">
        <v>44</v>
      </c>
      <c r="V69" s="126">
        <f>MOD(QUOTIENT(ROWS($V$26:V69)-1, 2^(COLUMNS($V$26:V69)-1)), 2)</f>
        <v>1</v>
      </c>
      <c r="W69" s="19">
        <f>MOD(QUOTIENT(ROWS($V$26:W69)-1, 2^(COLUMNS($V$26:W69)-1)), 2)</f>
        <v>1</v>
      </c>
      <c r="X69" s="19">
        <f>MOD(QUOTIENT(ROWS($V$26:X69)-1, 2^(COLUMNS($V$26:X69)-1)), 2)</f>
        <v>0</v>
      </c>
      <c r="Y69" s="19">
        <f>MOD(QUOTIENT(ROWS($V$26:Y69)-1, 2^(COLUMNS($V$26:Y69)-1)), 2)</f>
        <v>1</v>
      </c>
      <c r="Z69" s="19">
        <f>MOD(QUOTIENT(ROWS($V$26:Z69)-1, 2^(COLUMNS($V$26:Z69)-1)), 2)</f>
        <v>0</v>
      </c>
      <c r="AA69" s="19">
        <f>MOD(QUOTIENT(ROWS($V$26:AA69)-1, 2^(COLUMNS($V$26:AA69)-1)), 2)</f>
        <v>1</v>
      </c>
      <c r="AB69" s="19">
        <f>MOD(QUOTIENT(ROWS($V$26:AB69)-1, 2^(COLUMNS($V$26:AB69)-1)), 2)</f>
        <v>0</v>
      </c>
      <c r="AC69" s="19">
        <f>MOD(QUOTIENT(ROWS($V$26:AC69)-1, 2^(COLUMNS($V$26:AC69)-1)), 2)</f>
        <v>0</v>
      </c>
      <c r="AD69" s="19">
        <f>MOD(QUOTIENT(ROWS($V$26:AD69)-1, 2^(COLUMNS($V$26:AD69)-1)), 2)</f>
        <v>0</v>
      </c>
      <c r="AE69" s="133">
        <f>MOD(QUOTIENT(ROWS($V$26:AE69)-1, 2^(COLUMNS($V$26:AE69)-1)), 2)</f>
        <v>0</v>
      </c>
      <c r="AF69" s="126">
        <f t="shared" si="15"/>
        <v>1</v>
      </c>
      <c r="AG69" s="19">
        <f t="shared" si="16"/>
        <v>2</v>
      </c>
      <c r="AH69" s="19">
        <f t="shared" si="17"/>
        <v>2</v>
      </c>
      <c r="AI69" s="19">
        <f t="shared" si="18"/>
        <v>4</v>
      </c>
      <c r="AJ69" s="19">
        <f t="shared" si="19"/>
        <v>4</v>
      </c>
      <c r="AK69" s="19">
        <f t="shared" si="20"/>
        <v>6</v>
      </c>
      <c r="AL69" s="19">
        <f t="shared" si="21"/>
        <v>6</v>
      </c>
      <c r="AM69" s="19">
        <f t="shared" si="22"/>
        <v>6</v>
      </c>
      <c r="AN69" s="19">
        <f t="shared" si="23"/>
        <v>6</v>
      </c>
      <c r="AO69" s="133">
        <f t="shared" si="24"/>
        <v>6</v>
      </c>
    </row>
    <row r="70" spans="1:41" x14ac:dyDescent="0.3">
      <c r="A70" s="131">
        <v>45</v>
      </c>
      <c r="B70" s="171">
        <f t="shared" si="3"/>
        <v>0</v>
      </c>
      <c r="C70" s="171">
        <f t="shared" si="4"/>
        <v>0</v>
      </c>
      <c r="D70" s="171">
        <f t="shared" si="5"/>
        <v>-1269338.842975206</v>
      </c>
      <c r="E70" s="171">
        <f t="shared" si="6"/>
        <v>-922944.40270473203</v>
      </c>
      <c r="F70" s="171">
        <f t="shared" si="7"/>
        <v>1331000.0000000005</v>
      </c>
      <c r="G70" s="171">
        <f t="shared" si="8"/>
        <v>-252253.96917746449</v>
      </c>
      <c r="H70" s="171">
        <f t="shared" si="9"/>
        <v>1610510.0000000005</v>
      </c>
      <c r="I70" s="171">
        <f t="shared" si="10"/>
        <v>1610510.0000000005</v>
      </c>
      <c r="J70" s="171">
        <f t="shared" si="11"/>
        <v>1610510.0000000005</v>
      </c>
      <c r="K70" s="171">
        <f t="shared" si="12"/>
        <v>1610510.0000000005</v>
      </c>
      <c r="L70" s="172">
        <f t="shared" si="13"/>
        <v>2422318.9250263018</v>
      </c>
      <c r="M70" s="142">
        <f t="shared" si="14"/>
        <v>3</v>
      </c>
      <c r="N70" s="143">
        <f t="shared" si="25"/>
        <v>3</v>
      </c>
      <c r="U70" s="131">
        <v>45</v>
      </c>
      <c r="V70" s="126">
        <f>MOD(QUOTIENT(ROWS($V$26:V70)-1, 2^(COLUMNS($V$26:V70)-1)), 2)</f>
        <v>0</v>
      </c>
      <c r="W70" s="19">
        <f>MOD(QUOTIENT(ROWS($V$26:W70)-1, 2^(COLUMNS($V$26:W70)-1)), 2)</f>
        <v>0</v>
      </c>
      <c r="X70" s="19">
        <f>MOD(QUOTIENT(ROWS($V$26:X70)-1, 2^(COLUMNS($V$26:X70)-1)), 2)</f>
        <v>1</v>
      </c>
      <c r="Y70" s="19">
        <f>MOD(QUOTIENT(ROWS($V$26:Y70)-1, 2^(COLUMNS($V$26:Y70)-1)), 2)</f>
        <v>1</v>
      </c>
      <c r="Z70" s="19">
        <f>MOD(QUOTIENT(ROWS($V$26:Z70)-1, 2^(COLUMNS($V$26:Z70)-1)), 2)</f>
        <v>0</v>
      </c>
      <c r="AA70" s="19">
        <f>MOD(QUOTIENT(ROWS($V$26:AA70)-1, 2^(COLUMNS($V$26:AA70)-1)), 2)</f>
        <v>1</v>
      </c>
      <c r="AB70" s="19">
        <f>MOD(QUOTIENT(ROWS($V$26:AB70)-1, 2^(COLUMNS($V$26:AB70)-1)), 2)</f>
        <v>0</v>
      </c>
      <c r="AC70" s="19">
        <f>MOD(QUOTIENT(ROWS($V$26:AC70)-1, 2^(COLUMNS($V$26:AC70)-1)), 2)</f>
        <v>0</v>
      </c>
      <c r="AD70" s="19">
        <f>MOD(QUOTIENT(ROWS($V$26:AD70)-1, 2^(COLUMNS($V$26:AD70)-1)), 2)</f>
        <v>0</v>
      </c>
      <c r="AE70" s="133">
        <f>MOD(QUOTIENT(ROWS($V$26:AE70)-1, 2^(COLUMNS($V$26:AE70)-1)), 2)</f>
        <v>0</v>
      </c>
      <c r="AF70" s="126">
        <f t="shared" si="15"/>
        <v>0</v>
      </c>
      <c r="AG70" s="19">
        <f t="shared" si="16"/>
        <v>0</v>
      </c>
      <c r="AH70" s="19">
        <f t="shared" si="17"/>
        <v>3</v>
      </c>
      <c r="AI70" s="19">
        <f t="shared" si="18"/>
        <v>4</v>
      </c>
      <c r="AJ70" s="19">
        <f t="shared" si="19"/>
        <v>4</v>
      </c>
      <c r="AK70" s="19">
        <f t="shared" si="20"/>
        <v>6</v>
      </c>
      <c r="AL70" s="19">
        <f t="shared" si="21"/>
        <v>6</v>
      </c>
      <c r="AM70" s="19">
        <f t="shared" si="22"/>
        <v>6</v>
      </c>
      <c r="AN70" s="19">
        <f t="shared" si="23"/>
        <v>6</v>
      </c>
      <c r="AO70" s="133">
        <f t="shared" si="24"/>
        <v>6</v>
      </c>
    </row>
    <row r="71" spans="1:41" x14ac:dyDescent="0.3">
      <c r="A71" s="131">
        <v>46</v>
      </c>
      <c r="B71" s="171">
        <f t="shared" si="3"/>
        <v>-2000000</v>
      </c>
      <c r="C71" s="171">
        <f t="shared" si="4"/>
        <v>1000000</v>
      </c>
      <c r="D71" s="171">
        <f t="shared" si="5"/>
        <v>-1269338.842975206</v>
      </c>
      <c r="E71" s="171">
        <f t="shared" si="6"/>
        <v>-922944.40270473203</v>
      </c>
      <c r="F71" s="171">
        <f t="shared" si="7"/>
        <v>1331000.0000000005</v>
      </c>
      <c r="G71" s="171">
        <f t="shared" si="8"/>
        <v>-252253.96917746449</v>
      </c>
      <c r="H71" s="171">
        <f t="shared" si="9"/>
        <v>1610510.0000000005</v>
      </c>
      <c r="I71" s="171">
        <f t="shared" si="10"/>
        <v>1610510.0000000005</v>
      </c>
      <c r="J71" s="171">
        <f t="shared" si="11"/>
        <v>1610510.0000000005</v>
      </c>
      <c r="K71" s="171">
        <f t="shared" si="12"/>
        <v>1610510.0000000005</v>
      </c>
      <c r="L71" s="172">
        <f t="shared" si="13"/>
        <v>1427805.8934762331</v>
      </c>
      <c r="M71" s="142">
        <f t="shared" si="14"/>
        <v>4</v>
      </c>
      <c r="N71" s="143">
        <f t="shared" si="25"/>
        <v>1</v>
      </c>
      <c r="U71" s="131">
        <v>46</v>
      </c>
      <c r="V71" s="126">
        <f>MOD(QUOTIENT(ROWS($V$26:V71)-1, 2^(COLUMNS($V$26:V71)-1)), 2)</f>
        <v>1</v>
      </c>
      <c r="W71" s="19">
        <f>MOD(QUOTIENT(ROWS($V$26:W71)-1, 2^(COLUMNS($V$26:W71)-1)), 2)</f>
        <v>0</v>
      </c>
      <c r="X71" s="19">
        <f>MOD(QUOTIENT(ROWS($V$26:X71)-1, 2^(COLUMNS($V$26:X71)-1)), 2)</f>
        <v>1</v>
      </c>
      <c r="Y71" s="19">
        <f>MOD(QUOTIENT(ROWS($V$26:Y71)-1, 2^(COLUMNS($V$26:Y71)-1)), 2)</f>
        <v>1</v>
      </c>
      <c r="Z71" s="19">
        <f>MOD(QUOTIENT(ROWS($V$26:Z71)-1, 2^(COLUMNS($V$26:Z71)-1)), 2)</f>
        <v>0</v>
      </c>
      <c r="AA71" s="19">
        <f>MOD(QUOTIENT(ROWS($V$26:AA71)-1, 2^(COLUMNS($V$26:AA71)-1)), 2)</f>
        <v>1</v>
      </c>
      <c r="AB71" s="19">
        <f>MOD(QUOTIENT(ROWS($V$26:AB71)-1, 2^(COLUMNS($V$26:AB71)-1)), 2)</f>
        <v>0</v>
      </c>
      <c r="AC71" s="19">
        <f>MOD(QUOTIENT(ROWS($V$26:AC71)-1, 2^(COLUMNS($V$26:AC71)-1)), 2)</f>
        <v>0</v>
      </c>
      <c r="AD71" s="19">
        <f>MOD(QUOTIENT(ROWS($V$26:AD71)-1, 2^(COLUMNS($V$26:AD71)-1)), 2)</f>
        <v>0</v>
      </c>
      <c r="AE71" s="133">
        <f>MOD(QUOTIENT(ROWS($V$26:AE71)-1, 2^(COLUMNS($V$26:AE71)-1)), 2)</f>
        <v>0</v>
      </c>
      <c r="AF71" s="126">
        <f t="shared" si="15"/>
        <v>1</v>
      </c>
      <c r="AG71" s="19">
        <f t="shared" si="16"/>
        <v>1</v>
      </c>
      <c r="AH71" s="19">
        <f t="shared" si="17"/>
        <v>3</v>
      </c>
      <c r="AI71" s="19">
        <f t="shared" si="18"/>
        <v>4</v>
      </c>
      <c r="AJ71" s="19">
        <f t="shared" si="19"/>
        <v>4</v>
      </c>
      <c r="AK71" s="19">
        <f t="shared" si="20"/>
        <v>6</v>
      </c>
      <c r="AL71" s="19">
        <f t="shared" si="21"/>
        <v>6</v>
      </c>
      <c r="AM71" s="19">
        <f t="shared" si="22"/>
        <v>6</v>
      </c>
      <c r="AN71" s="19">
        <f t="shared" si="23"/>
        <v>6</v>
      </c>
      <c r="AO71" s="133">
        <f t="shared" si="24"/>
        <v>6</v>
      </c>
    </row>
    <row r="72" spans="1:41" x14ac:dyDescent="0.3">
      <c r="A72" s="131">
        <v>47</v>
      </c>
      <c r="B72" s="171">
        <f t="shared" si="3"/>
        <v>0</v>
      </c>
      <c r="C72" s="171">
        <f t="shared" si="4"/>
        <v>-1627272.7272727271</v>
      </c>
      <c r="D72" s="171">
        <f t="shared" si="5"/>
        <v>-1269338.842975206</v>
      </c>
      <c r="E72" s="171">
        <f t="shared" si="6"/>
        <v>-922944.40270473203</v>
      </c>
      <c r="F72" s="171">
        <f t="shared" si="7"/>
        <v>1331000.0000000005</v>
      </c>
      <c r="G72" s="171">
        <f t="shared" si="8"/>
        <v>-252253.96917746449</v>
      </c>
      <c r="H72" s="171">
        <f t="shared" si="9"/>
        <v>1610510.0000000005</v>
      </c>
      <c r="I72" s="171">
        <f t="shared" si="10"/>
        <v>1610510.0000000005</v>
      </c>
      <c r="J72" s="171">
        <f t="shared" si="11"/>
        <v>1610510.0000000005</v>
      </c>
      <c r="K72" s="171">
        <f t="shared" si="12"/>
        <v>1610510.0000000005</v>
      </c>
      <c r="L72" s="172">
        <f t="shared" si="13"/>
        <v>1027194.8447170367</v>
      </c>
      <c r="M72" s="142">
        <f t="shared" si="14"/>
        <v>4</v>
      </c>
      <c r="N72" s="143">
        <f t="shared" si="25"/>
        <v>2</v>
      </c>
      <c r="U72" s="131">
        <v>47</v>
      </c>
      <c r="V72" s="126">
        <f>MOD(QUOTIENT(ROWS($V$26:V72)-1, 2^(COLUMNS($V$26:V72)-1)), 2)</f>
        <v>0</v>
      </c>
      <c r="W72" s="19">
        <f>MOD(QUOTIENT(ROWS($V$26:W72)-1, 2^(COLUMNS($V$26:W72)-1)), 2)</f>
        <v>1</v>
      </c>
      <c r="X72" s="19">
        <f>MOD(QUOTIENT(ROWS($V$26:X72)-1, 2^(COLUMNS($V$26:X72)-1)), 2)</f>
        <v>1</v>
      </c>
      <c r="Y72" s="19">
        <f>MOD(QUOTIENT(ROWS($V$26:Y72)-1, 2^(COLUMNS($V$26:Y72)-1)), 2)</f>
        <v>1</v>
      </c>
      <c r="Z72" s="19">
        <f>MOD(QUOTIENT(ROWS($V$26:Z72)-1, 2^(COLUMNS($V$26:Z72)-1)), 2)</f>
        <v>0</v>
      </c>
      <c r="AA72" s="19">
        <f>MOD(QUOTIENT(ROWS($V$26:AA72)-1, 2^(COLUMNS($V$26:AA72)-1)), 2)</f>
        <v>1</v>
      </c>
      <c r="AB72" s="19">
        <f>MOD(QUOTIENT(ROWS($V$26:AB72)-1, 2^(COLUMNS($V$26:AB72)-1)), 2)</f>
        <v>0</v>
      </c>
      <c r="AC72" s="19">
        <f>MOD(QUOTIENT(ROWS($V$26:AC72)-1, 2^(COLUMNS($V$26:AC72)-1)), 2)</f>
        <v>0</v>
      </c>
      <c r="AD72" s="19">
        <f>MOD(QUOTIENT(ROWS($V$26:AD72)-1, 2^(COLUMNS($V$26:AD72)-1)), 2)</f>
        <v>0</v>
      </c>
      <c r="AE72" s="133">
        <f>MOD(QUOTIENT(ROWS($V$26:AE72)-1, 2^(COLUMNS($V$26:AE72)-1)), 2)</f>
        <v>0</v>
      </c>
      <c r="AF72" s="126">
        <f t="shared" si="15"/>
        <v>0</v>
      </c>
      <c r="AG72" s="19">
        <f t="shared" si="16"/>
        <v>2</v>
      </c>
      <c r="AH72" s="19">
        <f t="shared" si="17"/>
        <v>3</v>
      </c>
      <c r="AI72" s="19">
        <f t="shared" si="18"/>
        <v>4</v>
      </c>
      <c r="AJ72" s="19">
        <f t="shared" si="19"/>
        <v>4</v>
      </c>
      <c r="AK72" s="19">
        <f t="shared" si="20"/>
        <v>6</v>
      </c>
      <c r="AL72" s="19">
        <f t="shared" si="21"/>
        <v>6</v>
      </c>
      <c r="AM72" s="19">
        <f t="shared" si="22"/>
        <v>6</v>
      </c>
      <c r="AN72" s="19">
        <f t="shared" si="23"/>
        <v>6</v>
      </c>
      <c r="AO72" s="133">
        <f t="shared" si="24"/>
        <v>6</v>
      </c>
    </row>
    <row r="73" spans="1:41" x14ac:dyDescent="0.3">
      <c r="A73" s="131">
        <v>48</v>
      </c>
      <c r="B73" s="171">
        <f t="shared" si="3"/>
        <v>-2000000</v>
      </c>
      <c r="C73" s="171">
        <f t="shared" si="4"/>
        <v>-1627272.7272727271</v>
      </c>
      <c r="D73" s="171">
        <f t="shared" si="5"/>
        <v>-1269338.842975206</v>
      </c>
      <c r="E73" s="171">
        <f t="shared" si="6"/>
        <v>-922944.40270473203</v>
      </c>
      <c r="F73" s="171">
        <f t="shared" si="7"/>
        <v>1331000.0000000005</v>
      </c>
      <c r="G73" s="171">
        <f t="shared" si="8"/>
        <v>-252253.96917746449</v>
      </c>
      <c r="H73" s="171">
        <f t="shared" si="9"/>
        <v>1610510.0000000005</v>
      </c>
      <c r="I73" s="171">
        <f t="shared" si="10"/>
        <v>1610510.0000000005</v>
      </c>
      <c r="J73" s="171">
        <f t="shared" si="11"/>
        <v>1610510.0000000005</v>
      </c>
      <c r="K73" s="171">
        <f t="shared" si="12"/>
        <v>1610510.0000000005</v>
      </c>
      <c r="L73" s="172">
        <f t="shared" si="13"/>
        <v>-824657.0071348151</v>
      </c>
      <c r="M73" s="142">
        <f t="shared" si="14"/>
        <v>5</v>
      </c>
      <c r="N73" s="143">
        <f t="shared" si="25"/>
        <v>1</v>
      </c>
      <c r="U73" s="131">
        <v>48</v>
      </c>
      <c r="V73" s="126">
        <f>MOD(QUOTIENT(ROWS($V$26:V73)-1, 2^(COLUMNS($V$26:V73)-1)), 2)</f>
        <v>1</v>
      </c>
      <c r="W73" s="19">
        <f>MOD(QUOTIENT(ROWS($V$26:W73)-1, 2^(COLUMNS($V$26:W73)-1)), 2)</f>
        <v>1</v>
      </c>
      <c r="X73" s="19">
        <f>MOD(QUOTIENT(ROWS($V$26:X73)-1, 2^(COLUMNS($V$26:X73)-1)), 2)</f>
        <v>1</v>
      </c>
      <c r="Y73" s="19">
        <f>MOD(QUOTIENT(ROWS($V$26:Y73)-1, 2^(COLUMNS($V$26:Y73)-1)), 2)</f>
        <v>1</v>
      </c>
      <c r="Z73" s="19">
        <f>MOD(QUOTIENT(ROWS($V$26:Z73)-1, 2^(COLUMNS($V$26:Z73)-1)), 2)</f>
        <v>0</v>
      </c>
      <c r="AA73" s="19">
        <f>MOD(QUOTIENT(ROWS($V$26:AA73)-1, 2^(COLUMNS($V$26:AA73)-1)), 2)</f>
        <v>1</v>
      </c>
      <c r="AB73" s="19">
        <f>MOD(QUOTIENT(ROWS($V$26:AB73)-1, 2^(COLUMNS($V$26:AB73)-1)), 2)</f>
        <v>0</v>
      </c>
      <c r="AC73" s="19">
        <f>MOD(QUOTIENT(ROWS($V$26:AC73)-1, 2^(COLUMNS($V$26:AC73)-1)), 2)</f>
        <v>0</v>
      </c>
      <c r="AD73" s="19">
        <f>MOD(QUOTIENT(ROWS($V$26:AD73)-1, 2^(COLUMNS($V$26:AD73)-1)), 2)</f>
        <v>0</v>
      </c>
      <c r="AE73" s="133">
        <f>MOD(QUOTIENT(ROWS($V$26:AE73)-1, 2^(COLUMNS($V$26:AE73)-1)), 2)</f>
        <v>0</v>
      </c>
      <c r="AF73" s="126">
        <f t="shared" si="15"/>
        <v>1</v>
      </c>
      <c r="AG73" s="19">
        <f t="shared" si="16"/>
        <v>2</v>
      </c>
      <c r="AH73" s="19">
        <f t="shared" si="17"/>
        <v>3</v>
      </c>
      <c r="AI73" s="19">
        <f t="shared" si="18"/>
        <v>4</v>
      </c>
      <c r="AJ73" s="19">
        <f t="shared" si="19"/>
        <v>4</v>
      </c>
      <c r="AK73" s="19">
        <f t="shared" si="20"/>
        <v>6</v>
      </c>
      <c r="AL73" s="19">
        <f t="shared" si="21"/>
        <v>6</v>
      </c>
      <c r="AM73" s="19">
        <f t="shared" si="22"/>
        <v>6</v>
      </c>
      <c r="AN73" s="19">
        <f t="shared" si="23"/>
        <v>6</v>
      </c>
      <c r="AO73" s="133">
        <f t="shared" si="24"/>
        <v>6</v>
      </c>
    </row>
    <row r="74" spans="1:41" x14ac:dyDescent="0.3">
      <c r="A74" s="131">
        <v>49</v>
      </c>
      <c r="B74" s="171">
        <f t="shared" si="3"/>
        <v>0</v>
      </c>
      <c r="C74" s="171">
        <f t="shared" si="4"/>
        <v>0</v>
      </c>
      <c r="D74" s="171">
        <f t="shared" si="5"/>
        <v>0</v>
      </c>
      <c r="E74" s="171">
        <f t="shared" si="6"/>
        <v>0</v>
      </c>
      <c r="F74" s="171">
        <f t="shared" si="7"/>
        <v>-584940.36609521112</v>
      </c>
      <c r="G74" s="171">
        <f t="shared" si="8"/>
        <v>-252253.96917746449</v>
      </c>
      <c r="H74" s="171">
        <f t="shared" si="9"/>
        <v>1610510.0000000005</v>
      </c>
      <c r="I74" s="171">
        <f t="shared" si="10"/>
        <v>1610510.0000000005</v>
      </c>
      <c r="J74" s="171">
        <f t="shared" si="11"/>
        <v>1610510.0000000005</v>
      </c>
      <c r="K74" s="171">
        <f t="shared" si="12"/>
        <v>1610510.0000000005</v>
      </c>
      <c r="L74" s="172">
        <f t="shared" si="13"/>
        <v>2804395.8921355307</v>
      </c>
      <c r="M74" s="142">
        <f t="shared" si="14"/>
        <v>2</v>
      </c>
      <c r="N74" s="143">
        <f t="shared" si="25"/>
        <v>5</v>
      </c>
      <c r="U74" s="131">
        <v>49</v>
      </c>
      <c r="V74" s="126">
        <f>MOD(QUOTIENT(ROWS($V$26:V74)-1, 2^(COLUMNS($V$26:V74)-1)), 2)</f>
        <v>0</v>
      </c>
      <c r="W74" s="19">
        <f>MOD(QUOTIENT(ROWS($V$26:W74)-1, 2^(COLUMNS($V$26:W74)-1)), 2)</f>
        <v>0</v>
      </c>
      <c r="X74" s="19">
        <f>MOD(QUOTIENT(ROWS($V$26:X74)-1, 2^(COLUMNS($V$26:X74)-1)), 2)</f>
        <v>0</v>
      </c>
      <c r="Y74" s="19">
        <f>MOD(QUOTIENT(ROWS($V$26:Y74)-1, 2^(COLUMNS($V$26:Y74)-1)), 2)</f>
        <v>0</v>
      </c>
      <c r="Z74" s="19">
        <f>MOD(QUOTIENT(ROWS($V$26:Z74)-1, 2^(COLUMNS($V$26:Z74)-1)), 2)</f>
        <v>1</v>
      </c>
      <c r="AA74" s="19">
        <f>MOD(QUOTIENT(ROWS($V$26:AA74)-1, 2^(COLUMNS($V$26:AA74)-1)), 2)</f>
        <v>1</v>
      </c>
      <c r="AB74" s="19">
        <f>MOD(QUOTIENT(ROWS($V$26:AB74)-1, 2^(COLUMNS($V$26:AB74)-1)), 2)</f>
        <v>0</v>
      </c>
      <c r="AC74" s="19">
        <f>MOD(QUOTIENT(ROWS($V$26:AC74)-1, 2^(COLUMNS($V$26:AC74)-1)), 2)</f>
        <v>0</v>
      </c>
      <c r="AD74" s="19">
        <f>MOD(QUOTIENT(ROWS($V$26:AD74)-1, 2^(COLUMNS($V$26:AD74)-1)), 2)</f>
        <v>0</v>
      </c>
      <c r="AE74" s="133">
        <f>MOD(QUOTIENT(ROWS($V$26:AE74)-1, 2^(COLUMNS($V$26:AE74)-1)), 2)</f>
        <v>0</v>
      </c>
      <c r="AF74" s="126">
        <f t="shared" si="15"/>
        <v>0</v>
      </c>
      <c r="AG74" s="19">
        <f t="shared" si="16"/>
        <v>0</v>
      </c>
      <c r="AH74" s="19">
        <f t="shared" si="17"/>
        <v>0</v>
      </c>
      <c r="AI74" s="19">
        <f t="shared" si="18"/>
        <v>0</v>
      </c>
      <c r="AJ74" s="19">
        <f t="shared" si="19"/>
        <v>5</v>
      </c>
      <c r="AK74" s="19">
        <f t="shared" si="20"/>
        <v>6</v>
      </c>
      <c r="AL74" s="19">
        <f t="shared" si="21"/>
        <v>6</v>
      </c>
      <c r="AM74" s="19">
        <f t="shared" si="22"/>
        <v>6</v>
      </c>
      <c r="AN74" s="19">
        <f t="shared" si="23"/>
        <v>6</v>
      </c>
      <c r="AO74" s="133">
        <f t="shared" si="24"/>
        <v>6</v>
      </c>
    </row>
    <row r="75" spans="1:41" x14ac:dyDescent="0.3">
      <c r="A75" s="131">
        <v>50</v>
      </c>
      <c r="B75" s="171">
        <f t="shared" si="3"/>
        <v>-2000000</v>
      </c>
      <c r="C75" s="171">
        <f t="shared" si="4"/>
        <v>1000000</v>
      </c>
      <c r="D75" s="171">
        <f t="shared" si="5"/>
        <v>1000000</v>
      </c>
      <c r="E75" s="171">
        <f t="shared" si="6"/>
        <v>1000000</v>
      </c>
      <c r="F75" s="171">
        <f t="shared" si="7"/>
        <v>-584940.36609521112</v>
      </c>
      <c r="G75" s="171">
        <f t="shared" si="8"/>
        <v>-252253.96917746449</v>
      </c>
      <c r="H75" s="171">
        <f t="shared" si="9"/>
        <v>1610510.0000000005</v>
      </c>
      <c r="I75" s="171">
        <f t="shared" si="10"/>
        <v>1610510.0000000005</v>
      </c>
      <c r="J75" s="171">
        <f t="shared" si="11"/>
        <v>1610510.0000000005</v>
      </c>
      <c r="K75" s="171">
        <f t="shared" si="12"/>
        <v>1610510.0000000005</v>
      </c>
      <c r="L75" s="172">
        <f t="shared" si="13"/>
        <v>3338744.9544020845</v>
      </c>
      <c r="M75" s="142">
        <f t="shared" si="14"/>
        <v>3</v>
      </c>
      <c r="N75" s="143">
        <f t="shared" si="25"/>
        <v>1</v>
      </c>
      <c r="U75" s="131">
        <v>50</v>
      </c>
      <c r="V75" s="126">
        <f>MOD(QUOTIENT(ROWS($V$26:V75)-1, 2^(COLUMNS($V$26:V75)-1)), 2)</f>
        <v>1</v>
      </c>
      <c r="W75" s="19">
        <f>MOD(QUOTIENT(ROWS($V$26:W75)-1, 2^(COLUMNS($V$26:W75)-1)), 2)</f>
        <v>0</v>
      </c>
      <c r="X75" s="19">
        <f>MOD(QUOTIENT(ROWS($V$26:X75)-1, 2^(COLUMNS($V$26:X75)-1)), 2)</f>
        <v>0</v>
      </c>
      <c r="Y75" s="19">
        <f>MOD(QUOTIENT(ROWS($V$26:Y75)-1, 2^(COLUMNS($V$26:Y75)-1)), 2)</f>
        <v>0</v>
      </c>
      <c r="Z75" s="19">
        <f>MOD(QUOTIENT(ROWS($V$26:Z75)-1, 2^(COLUMNS($V$26:Z75)-1)), 2)</f>
        <v>1</v>
      </c>
      <c r="AA75" s="19">
        <f>MOD(QUOTIENT(ROWS($V$26:AA75)-1, 2^(COLUMNS($V$26:AA75)-1)), 2)</f>
        <v>1</v>
      </c>
      <c r="AB75" s="19">
        <f>MOD(QUOTIENT(ROWS($V$26:AB75)-1, 2^(COLUMNS($V$26:AB75)-1)), 2)</f>
        <v>0</v>
      </c>
      <c r="AC75" s="19">
        <f>MOD(QUOTIENT(ROWS($V$26:AC75)-1, 2^(COLUMNS($V$26:AC75)-1)), 2)</f>
        <v>0</v>
      </c>
      <c r="AD75" s="19">
        <f>MOD(QUOTIENT(ROWS($V$26:AD75)-1, 2^(COLUMNS($V$26:AD75)-1)), 2)</f>
        <v>0</v>
      </c>
      <c r="AE75" s="133">
        <f>MOD(QUOTIENT(ROWS($V$26:AE75)-1, 2^(COLUMNS($V$26:AE75)-1)), 2)</f>
        <v>0</v>
      </c>
      <c r="AF75" s="126">
        <f t="shared" si="15"/>
        <v>1</v>
      </c>
      <c r="AG75" s="19">
        <f t="shared" si="16"/>
        <v>1</v>
      </c>
      <c r="AH75" s="19">
        <f t="shared" si="17"/>
        <v>1</v>
      </c>
      <c r="AI75" s="19">
        <f t="shared" si="18"/>
        <v>1</v>
      </c>
      <c r="AJ75" s="19">
        <f t="shared" si="19"/>
        <v>5</v>
      </c>
      <c r="AK75" s="19">
        <f t="shared" si="20"/>
        <v>6</v>
      </c>
      <c r="AL75" s="19">
        <f t="shared" si="21"/>
        <v>6</v>
      </c>
      <c r="AM75" s="19">
        <f t="shared" si="22"/>
        <v>6</v>
      </c>
      <c r="AN75" s="19">
        <f t="shared" si="23"/>
        <v>6</v>
      </c>
      <c r="AO75" s="133">
        <f t="shared" si="24"/>
        <v>6</v>
      </c>
    </row>
    <row r="76" spans="1:41" x14ac:dyDescent="0.3">
      <c r="A76" s="131">
        <v>51</v>
      </c>
      <c r="B76" s="171">
        <f t="shared" si="3"/>
        <v>0</v>
      </c>
      <c r="C76" s="171">
        <f t="shared" si="4"/>
        <v>-1627272.7272727271</v>
      </c>
      <c r="D76" s="171">
        <f t="shared" si="5"/>
        <v>1100000</v>
      </c>
      <c r="E76" s="171">
        <f t="shared" si="6"/>
        <v>1100000</v>
      </c>
      <c r="F76" s="171">
        <f t="shared" si="7"/>
        <v>-584940.36609521112</v>
      </c>
      <c r="G76" s="171">
        <f t="shared" si="8"/>
        <v>-252253.96917746449</v>
      </c>
      <c r="H76" s="171">
        <f t="shared" si="9"/>
        <v>1610510.0000000005</v>
      </c>
      <c r="I76" s="171">
        <f t="shared" si="10"/>
        <v>1610510.0000000005</v>
      </c>
      <c r="J76" s="171">
        <f t="shared" si="11"/>
        <v>1610510.0000000005</v>
      </c>
      <c r="K76" s="171">
        <f t="shared" si="12"/>
        <v>1610510.0000000005</v>
      </c>
      <c r="L76" s="172">
        <f t="shared" si="13"/>
        <v>3091020.1150245504</v>
      </c>
      <c r="M76" s="142">
        <f t="shared" si="14"/>
        <v>3</v>
      </c>
      <c r="N76" s="143">
        <f t="shared" si="25"/>
        <v>2</v>
      </c>
      <c r="U76" s="131">
        <v>51</v>
      </c>
      <c r="V76" s="126">
        <f>MOD(QUOTIENT(ROWS($V$26:V76)-1, 2^(COLUMNS($V$26:V76)-1)), 2)</f>
        <v>0</v>
      </c>
      <c r="W76" s="19">
        <f>MOD(QUOTIENT(ROWS($V$26:W76)-1, 2^(COLUMNS($V$26:W76)-1)), 2)</f>
        <v>1</v>
      </c>
      <c r="X76" s="19">
        <f>MOD(QUOTIENT(ROWS($V$26:X76)-1, 2^(COLUMNS($V$26:X76)-1)), 2)</f>
        <v>0</v>
      </c>
      <c r="Y76" s="19">
        <f>MOD(QUOTIENT(ROWS($V$26:Y76)-1, 2^(COLUMNS($V$26:Y76)-1)), 2)</f>
        <v>0</v>
      </c>
      <c r="Z76" s="19">
        <f>MOD(QUOTIENT(ROWS($V$26:Z76)-1, 2^(COLUMNS($V$26:Z76)-1)), 2)</f>
        <v>1</v>
      </c>
      <c r="AA76" s="19">
        <f>MOD(QUOTIENT(ROWS($V$26:AA76)-1, 2^(COLUMNS($V$26:AA76)-1)), 2)</f>
        <v>1</v>
      </c>
      <c r="AB76" s="19">
        <f>MOD(QUOTIENT(ROWS($V$26:AB76)-1, 2^(COLUMNS($V$26:AB76)-1)), 2)</f>
        <v>0</v>
      </c>
      <c r="AC76" s="19">
        <f>MOD(QUOTIENT(ROWS($V$26:AC76)-1, 2^(COLUMNS($V$26:AC76)-1)), 2)</f>
        <v>0</v>
      </c>
      <c r="AD76" s="19">
        <f>MOD(QUOTIENT(ROWS($V$26:AD76)-1, 2^(COLUMNS($V$26:AD76)-1)), 2)</f>
        <v>0</v>
      </c>
      <c r="AE76" s="133">
        <f>MOD(QUOTIENT(ROWS($V$26:AE76)-1, 2^(COLUMNS($V$26:AE76)-1)), 2)</f>
        <v>0</v>
      </c>
      <c r="AF76" s="126">
        <f t="shared" si="15"/>
        <v>0</v>
      </c>
      <c r="AG76" s="19">
        <f t="shared" si="16"/>
        <v>2</v>
      </c>
      <c r="AH76" s="19">
        <f t="shared" si="17"/>
        <v>2</v>
      </c>
      <c r="AI76" s="19">
        <f t="shared" si="18"/>
        <v>2</v>
      </c>
      <c r="AJ76" s="19">
        <f t="shared" si="19"/>
        <v>5</v>
      </c>
      <c r="AK76" s="19">
        <f t="shared" si="20"/>
        <v>6</v>
      </c>
      <c r="AL76" s="19">
        <f t="shared" si="21"/>
        <v>6</v>
      </c>
      <c r="AM76" s="19">
        <f t="shared" si="22"/>
        <v>6</v>
      </c>
      <c r="AN76" s="19">
        <f t="shared" si="23"/>
        <v>6</v>
      </c>
      <c r="AO76" s="133">
        <f t="shared" si="24"/>
        <v>6</v>
      </c>
    </row>
    <row r="77" spans="1:41" x14ac:dyDescent="0.3">
      <c r="A77" s="131">
        <v>52</v>
      </c>
      <c r="B77" s="171">
        <f t="shared" si="3"/>
        <v>-2000000</v>
      </c>
      <c r="C77" s="171">
        <f t="shared" si="4"/>
        <v>-1627272.7272727271</v>
      </c>
      <c r="D77" s="171">
        <f t="shared" si="5"/>
        <v>1100000</v>
      </c>
      <c r="E77" s="171">
        <f t="shared" si="6"/>
        <v>1100000</v>
      </c>
      <c r="F77" s="171">
        <f t="shared" si="7"/>
        <v>-584940.36609521112</v>
      </c>
      <c r="G77" s="171">
        <f t="shared" si="8"/>
        <v>-252253.96917746449</v>
      </c>
      <c r="H77" s="171">
        <f t="shared" si="9"/>
        <v>1610510.0000000005</v>
      </c>
      <c r="I77" s="171">
        <f t="shared" si="10"/>
        <v>1610510.0000000005</v>
      </c>
      <c r="J77" s="171">
        <f t="shared" si="11"/>
        <v>1610510.0000000005</v>
      </c>
      <c r="K77" s="171">
        <f t="shared" si="12"/>
        <v>1610510.0000000005</v>
      </c>
      <c r="L77" s="172">
        <f t="shared" si="13"/>
        <v>1239168.2631726987</v>
      </c>
      <c r="M77" s="142">
        <f t="shared" si="14"/>
        <v>4</v>
      </c>
      <c r="N77" s="143">
        <f t="shared" si="25"/>
        <v>1</v>
      </c>
      <c r="U77" s="131">
        <v>52</v>
      </c>
      <c r="V77" s="126">
        <f>MOD(QUOTIENT(ROWS($V$26:V77)-1, 2^(COLUMNS($V$26:V77)-1)), 2)</f>
        <v>1</v>
      </c>
      <c r="W77" s="19">
        <f>MOD(QUOTIENT(ROWS($V$26:W77)-1, 2^(COLUMNS($V$26:W77)-1)), 2)</f>
        <v>1</v>
      </c>
      <c r="X77" s="19">
        <f>MOD(QUOTIENT(ROWS($V$26:X77)-1, 2^(COLUMNS($V$26:X77)-1)), 2)</f>
        <v>0</v>
      </c>
      <c r="Y77" s="19">
        <f>MOD(QUOTIENT(ROWS($V$26:Y77)-1, 2^(COLUMNS($V$26:Y77)-1)), 2)</f>
        <v>0</v>
      </c>
      <c r="Z77" s="19">
        <f>MOD(QUOTIENT(ROWS($V$26:Z77)-1, 2^(COLUMNS($V$26:Z77)-1)), 2)</f>
        <v>1</v>
      </c>
      <c r="AA77" s="19">
        <f>MOD(QUOTIENT(ROWS($V$26:AA77)-1, 2^(COLUMNS($V$26:AA77)-1)), 2)</f>
        <v>1</v>
      </c>
      <c r="AB77" s="19">
        <f>MOD(QUOTIENT(ROWS($V$26:AB77)-1, 2^(COLUMNS($V$26:AB77)-1)), 2)</f>
        <v>0</v>
      </c>
      <c r="AC77" s="19">
        <f>MOD(QUOTIENT(ROWS($V$26:AC77)-1, 2^(COLUMNS($V$26:AC77)-1)), 2)</f>
        <v>0</v>
      </c>
      <c r="AD77" s="19">
        <f>MOD(QUOTIENT(ROWS($V$26:AD77)-1, 2^(COLUMNS($V$26:AD77)-1)), 2)</f>
        <v>0</v>
      </c>
      <c r="AE77" s="133">
        <f>MOD(QUOTIENT(ROWS($V$26:AE77)-1, 2^(COLUMNS($V$26:AE77)-1)), 2)</f>
        <v>0</v>
      </c>
      <c r="AF77" s="126">
        <f t="shared" si="15"/>
        <v>1</v>
      </c>
      <c r="AG77" s="19">
        <f t="shared" si="16"/>
        <v>2</v>
      </c>
      <c r="AH77" s="19">
        <f t="shared" si="17"/>
        <v>2</v>
      </c>
      <c r="AI77" s="19">
        <f t="shared" si="18"/>
        <v>2</v>
      </c>
      <c r="AJ77" s="19">
        <f t="shared" si="19"/>
        <v>5</v>
      </c>
      <c r="AK77" s="19">
        <f t="shared" si="20"/>
        <v>6</v>
      </c>
      <c r="AL77" s="19">
        <f t="shared" si="21"/>
        <v>6</v>
      </c>
      <c r="AM77" s="19">
        <f t="shared" si="22"/>
        <v>6</v>
      </c>
      <c r="AN77" s="19">
        <f t="shared" si="23"/>
        <v>6</v>
      </c>
      <c r="AO77" s="133">
        <f t="shared" si="24"/>
        <v>6</v>
      </c>
    </row>
    <row r="78" spans="1:41" x14ac:dyDescent="0.3">
      <c r="A78" s="131">
        <v>53</v>
      </c>
      <c r="B78" s="171">
        <f t="shared" si="3"/>
        <v>0</v>
      </c>
      <c r="C78" s="171">
        <f t="shared" si="4"/>
        <v>0</v>
      </c>
      <c r="D78" s="171">
        <f t="shared" si="5"/>
        <v>-1269338.842975206</v>
      </c>
      <c r="E78" s="171">
        <f t="shared" si="6"/>
        <v>1210000.0000000002</v>
      </c>
      <c r="F78" s="171">
        <f t="shared" si="7"/>
        <v>-584940.36609521112</v>
      </c>
      <c r="G78" s="171">
        <f t="shared" si="8"/>
        <v>-252253.96917746449</v>
      </c>
      <c r="H78" s="171">
        <f t="shared" si="9"/>
        <v>1610510.0000000005</v>
      </c>
      <c r="I78" s="171">
        <f t="shared" si="10"/>
        <v>1610510.0000000005</v>
      </c>
      <c r="J78" s="171">
        <f t="shared" si="11"/>
        <v>1610510.0000000005</v>
      </c>
      <c r="K78" s="171">
        <f t="shared" si="12"/>
        <v>1610510.0000000005</v>
      </c>
      <c r="L78" s="172">
        <f t="shared" si="13"/>
        <v>2686139.9156862819</v>
      </c>
      <c r="M78" s="142">
        <f t="shared" si="14"/>
        <v>3</v>
      </c>
      <c r="N78" s="143">
        <f t="shared" si="25"/>
        <v>3</v>
      </c>
      <c r="U78" s="131">
        <v>53</v>
      </c>
      <c r="V78" s="126">
        <f>MOD(QUOTIENT(ROWS($V$26:V78)-1, 2^(COLUMNS($V$26:V78)-1)), 2)</f>
        <v>0</v>
      </c>
      <c r="W78" s="19">
        <f>MOD(QUOTIENT(ROWS($V$26:W78)-1, 2^(COLUMNS($V$26:W78)-1)), 2)</f>
        <v>0</v>
      </c>
      <c r="X78" s="19">
        <f>MOD(QUOTIENT(ROWS($V$26:X78)-1, 2^(COLUMNS($V$26:X78)-1)), 2)</f>
        <v>1</v>
      </c>
      <c r="Y78" s="19">
        <f>MOD(QUOTIENT(ROWS($V$26:Y78)-1, 2^(COLUMNS($V$26:Y78)-1)), 2)</f>
        <v>0</v>
      </c>
      <c r="Z78" s="19">
        <f>MOD(QUOTIENT(ROWS($V$26:Z78)-1, 2^(COLUMNS($V$26:Z78)-1)), 2)</f>
        <v>1</v>
      </c>
      <c r="AA78" s="19">
        <f>MOD(QUOTIENT(ROWS($V$26:AA78)-1, 2^(COLUMNS($V$26:AA78)-1)), 2)</f>
        <v>1</v>
      </c>
      <c r="AB78" s="19">
        <f>MOD(QUOTIENT(ROWS($V$26:AB78)-1, 2^(COLUMNS($V$26:AB78)-1)), 2)</f>
        <v>0</v>
      </c>
      <c r="AC78" s="19">
        <f>MOD(QUOTIENT(ROWS($V$26:AC78)-1, 2^(COLUMNS($V$26:AC78)-1)), 2)</f>
        <v>0</v>
      </c>
      <c r="AD78" s="19">
        <f>MOD(QUOTIENT(ROWS($V$26:AD78)-1, 2^(COLUMNS($V$26:AD78)-1)), 2)</f>
        <v>0</v>
      </c>
      <c r="AE78" s="133">
        <f>MOD(QUOTIENT(ROWS($V$26:AE78)-1, 2^(COLUMNS($V$26:AE78)-1)), 2)</f>
        <v>0</v>
      </c>
      <c r="AF78" s="126">
        <f t="shared" si="15"/>
        <v>0</v>
      </c>
      <c r="AG78" s="19">
        <f t="shared" si="16"/>
        <v>0</v>
      </c>
      <c r="AH78" s="19">
        <f t="shared" si="17"/>
        <v>3</v>
      </c>
      <c r="AI78" s="19">
        <f t="shared" si="18"/>
        <v>3</v>
      </c>
      <c r="AJ78" s="19">
        <f t="shared" si="19"/>
        <v>5</v>
      </c>
      <c r="AK78" s="19">
        <f t="shared" si="20"/>
        <v>6</v>
      </c>
      <c r="AL78" s="19">
        <f t="shared" si="21"/>
        <v>6</v>
      </c>
      <c r="AM78" s="19">
        <f t="shared" si="22"/>
        <v>6</v>
      </c>
      <c r="AN78" s="19">
        <f t="shared" si="23"/>
        <v>6</v>
      </c>
      <c r="AO78" s="133">
        <f t="shared" si="24"/>
        <v>6</v>
      </c>
    </row>
    <row r="79" spans="1:41" x14ac:dyDescent="0.3">
      <c r="A79" s="131">
        <v>54</v>
      </c>
      <c r="B79" s="171">
        <f t="shared" si="3"/>
        <v>-2000000</v>
      </c>
      <c r="C79" s="171">
        <f t="shared" si="4"/>
        <v>1000000</v>
      </c>
      <c r="D79" s="171">
        <f t="shared" si="5"/>
        <v>-1269338.842975206</v>
      </c>
      <c r="E79" s="171">
        <f t="shared" si="6"/>
        <v>1210000.0000000002</v>
      </c>
      <c r="F79" s="171">
        <f t="shared" si="7"/>
        <v>-584940.36609521112</v>
      </c>
      <c r="G79" s="171">
        <f t="shared" si="8"/>
        <v>-252253.96917746449</v>
      </c>
      <c r="H79" s="171">
        <f t="shared" si="9"/>
        <v>1610510.0000000005</v>
      </c>
      <c r="I79" s="171">
        <f t="shared" si="10"/>
        <v>1610510.0000000005</v>
      </c>
      <c r="J79" s="171">
        <f t="shared" si="11"/>
        <v>1610510.0000000005</v>
      </c>
      <c r="K79" s="171">
        <f t="shared" si="12"/>
        <v>1610510.0000000005</v>
      </c>
      <c r="L79" s="172">
        <f t="shared" si="13"/>
        <v>1691626.884136213</v>
      </c>
      <c r="M79" s="142">
        <f t="shared" si="14"/>
        <v>4</v>
      </c>
      <c r="N79" s="143">
        <f t="shared" si="25"/>
        <v>1</v>
      </c>
      <c r="U79" s="131">
        <v>54</v>
      </c>
      <c r="V79" s="126">
        <f>MOD(QUOTIENT(ROWS($V$26:V79)-1, 2^(COLUMNS($V$26:V79)-1)), 2)</f>
        <v>1</v>
      </c>
      <c r="W79" s="19">
        <f>MOD(QUOTIENT(ROWS($V$26:W79)-1, 2^(COLUMNS($V$26:W79)-1)), 2)</f>
        <v>0</v>
      </c>
      <c r="X79" s="19">
        <f>MOD(QUOTIENT(ROWS($V$26:X79)-1, 2^(COLUMNS($V$26:X79)-1)), 2)</f>
        <v>1</v>
      </c>
      <c r="Y79" s="19">
        <f>MOD(QUOTIENT(ROWS($V$26:Y79)-1, 2^(COLUMNS($V$26:Y79)-1)), 2)</f>
        <v>0</v>
      </c>
      <c r="Z79" s="19">
        <f>MOD(QUOTIENT(ROWS($V$26:Z79)-1, 2^(COLUMNS($V$26:Z79)-1)), 2)</f>
        <v>1</v>
      </c>
      <c r="AA79" s="19">
        <f>MOD(QUOTIENT(ROWS($V$26:AA79)-1, 2^(COLUMNS($V$26:AA79)-1)), 2)</f>
        <v>1</v>
      </c>
      <c r="AB79" s="19">
        <f>MOD(QUOTIENT(ROWS($V$26:AB79)-1, 2^(COLUMNS($V$26:AB79)-1)), 2)</f>
        <v>0</v>
      </c>
      <c r="AC79" s="19">
        <f>MOD(QUOTIENT(ROWS($V$26:AC79)-1, 2^(COLUMNS($V$26:AC79)-1)), 2)</f>
        <v>0</v>
      </c>
      <c r="AD79" s="19">
        <f>MOD(QUOTIENT(ROWS($V$26:AD79)-1, 2^(COLUMNS($V$26:AD79)-1)), 2)</f>
        <v>0</v>
      </c>
      <c r="AE79" s="133">
        <f>MOD(QUOTIENT(ROWS($V$26:AE79)-1, 2^(COLUMNS($V$26:AE79)-1)), 2)</f>
        <v>0</v>
      </c>
      <c r="AF79" s="126">
        <f t="shared" si="15"/>
        <v>1</v>
      </c>
      <c r="AG79" s="19">
        <f t="shared" si="16"/>
        <v>1</v>
      </c>
      <c r="AH79" s="19">
        <f t="shared" si="17"/>
        <v>3</v>
      </c>
      <c r="AI79" s="19">
        <f t="shared" si="18"/>
        <v>3</v>
      </c>
      <c r="AJ79" s="19">
        <f t="shared" si="19"/>
        <v>5</v>
      </c>
      <c r="AK79" s="19">
        <f t="shared" si="20"/>
        <v>6</v>
      </c>
      <c r="AL79" s="19">
        <f t="shared" si="21"/>
        <v>6</v>
      </c>
      <c r="AM79" s="19">
        <f t="shared" si="22"/>
        <v>6</v>
      </c>
      <c r="AN79" s="19">
        <f t="shared" si="23"/>
        <v>6</v>
      </c>
      <c r="AO79" s="133">
        <f t="shared" si="24"/>
        <v>6</v>
      </c>
    </row>
    <row r="80" spans="1:41" x14ac:dyDescent="0.3">
      <c r="A80" s="131">
        <v>55</v>
      </c>
      <c r="B80" s="171">
        <f t="shared" si="3"/>
        <v>0</v>
      </c>
      <c r="C80" s="171">
        <f t="shared" si="4"/>
        <v>-1627272.7272727271</v>
      </c>
      <c r="D80" s="171">
        <f t="shared" si="5"/>
        <v>-1269338.842975206</v>
      </c>
      <c r="E80" s="171">
        <f t="shared" si="6"/>
        <v>1210000.0000000002</v>
      </c>
      <c r="F80" s="171">
        <f t="shared" si="7"/>
        <v>-584940.36609521112</v>
      </c>
      <c r="G80" s="171">
        <f t="shared" si="8"/>
        <v>-252253.96917746449</v>
      </c>
      <c r="H80" s="171">
        <f t="shared" si="9"/>
        <v>1610510.0000000005</v>
      </c>
      <c r="I80" s="171">
        <f t="shared" si="10"/>
        <v>1610510.0000000005</v>
      </c>
      <c r="J80" s="171">
        <f t="shared" si="11"/>
        <v>1610510.0000000005</v>
      </c>
      <c r="K80" s="171">
        <f t="shared" si="12"/>
        <v>1610510.0000000005</v>
      </c>
      <c r="L80" s="172">
        <f t="shared" si="13"/>
        <v>1291015.835377017</v>
      </c>
      <c r="M80" s="142">
        <f t="shared" si="14"/>
        <v>4</v>
      </c>
      <c r="N80" s="143">
        <f t="shared" si="25"/>
        <v>2</v>
      </c>
      <c r="U80" s="131">
        <v>55</v>
      </c>
      <c r="V80" s="126">
        <f>MOD(QUOTIENT(ROWS($V$26:V80)-1, 2^(COLUMNS($V$26:V80)-1)), 2)</f>
        <v>0</v>
      </c>
      <c r="W80" s="19">
        <f>MOD(QUOTIENT(ROWS($V$26:W80)-1, 2^(COLUMNS($V$26:W80)-1)), 2)</f>
        <v>1</v>
      </c>
      <c r="X80" s="19">
        <f>MOD(QUOTIENT(ROWS($V$26:X80)-1, 2^(COLUMNS($V$26:X80)-1)), 2)</f>
        <v>1</v>
      </c>
      <c r="Y80" s="19">
        <f>MOD(QUOTIENT(ROWS($V$26:Y80)-1, 2^(COLUMNS($V$26:Y80)-1)), 2)</f>
        <v>0</v>
      </c>
      <c r="Z80" s="19">
        <f>MOD(QUOTIENT(ROWS($V$26:Z80)-1, 2^(COLUMNS($V$26:Z80)-1)), 2)</f>
        <v>1</v>
      </c>
      <c r="AA80" s="19">
        <f>MOD(QUOTIENT(ROWS($V$26:AA80)-1, 2^(COLUMNS($V$26:AA80)-1)), 2)</f>
        <v>1</v>
      </c>
      <c r="AB80" s="19">
        <f>MOD(QUOTIENT(ROWS($V$26:AB80)-1, 2^(COLUMNS($V$26:AB80)-1)), 2)</f>
        <v>0</v>
      </c>
      <c r="AC80" s="19">
        <f>MOD(QUOTIENT(ROWS($V$26:AC80)-1, 2^(COLUMNS($V$26:AC80)-1)), 2)</f>
        <v>0</v>
      </c>
      <c r="AD80" s="19">
        <f>MOD(QUOTIENT(ROWS($V$26:AD80)-1, 2^(COLUMNS($V$26:AD80)-1)), 2)</f>
        <v>0</v>
      </c>
      <c r="AE80" s="133">
        <f>MOD(QUOTIENT(ROWS($V$26:AE80)-1, 2^(COLUMNS($V$26:AE80)-1)), 2)</f>
        <v>0</v>
      </c>
      <c r="AF80" s="126">
        <f t="shared" si="15"/>
        <v>0</v>
      </c>
      <c r="AG80" s="19">
        <f t="shared" si="16"/>
        <v>2</v>
      </c>
      <c r="AH80" s="19">
        <f t="shared" si="17"/>
        <v>3</v>
      </c>
      <c r="AI80" s="19">
        <f t="shared" si="18"/>
        <v>3</v>
      </c>
      <c r="AJ80" s="19">
        <f t="shared" si="19"/>
        <v>5</v>
      </c>
      <c r="AK80" s="19">
        <f t="shared" si="20"/>
        <v>6</v>
      </c>
      <c r="AL80" s="19">
        <f t="shared" si="21"/>
        <v>6</v>
      </c>
      <c r="AM80" s="19">
        <f t="shared" si="22"/>
        <v>6</v>
      </c>
      <c r="AN80" s="19">
        <f t="shared" si="23"/>
        <v>6</v>
      </c>
      <c r="AO80" s="133">
        <f t="shared" si="24"/>
        <v>6</v>
      </c>
    </row>
    <row r="81" spans="1:41" x14ac:dyDescent="0.3">
      <c r="A81" s="131">
        <v>56</v>
      </c>
      <c r="B81" s="171">
        <f t="shared" si="3"/>
        <v>-2000000</v>
      </c>
      <c r="C81" s="171">
        <f t="shared" si="4"/>
        <v>-1627272.7272727271</v>
      </c>
      <c r="D81" s="171">
        <f t="shared" si="5"/>
        <v>-1269338.842975206</v>
      </c>
      <c r="E81" s="171">
        <f t="shared" si="6"/>
        <v>1210000.0000000002</v>
      </c>
      <c r="F81" s="171">
        <f t="shared" si="7"/>
        <v>-584940.36609521112</v>
      </c>
      <c r="G81" s="171">
        <f t="shared" si="8"/>
        <v>-252253.96917746449</v>
      </c>
      <c r="H81" s="171">
        <f t="shared" si="9"/>
        <v>1610510.0000000005</v>
      </c>
      <c r="I81" s="171">
        <f t="shared" si="10"/>
        <v>1610510.0000000005</v>
      </c>
      <c r="J81" s="171">
        <f t="shared" si="11"/>
        <v>1610510.0000000005</v>
      </c>
      <c r="K81" s="171">
        <f t="shared" si="12"/>
        <v>1610510.0000000005</v>
      </c>
      <c r="L81" s="172">
        <f t="shared" si="13"/>
        <v>-560836.01647483476</v>
      </c>
      <c r="M81" s="142">
        <f t="shared" si="14"/>
        <v>5</v>
      </c>
      <c r="N81" s="143">
        <f t="shared" si="25"/>
        <v>1</v>
      </c>
      <c r="U81" s="131">
        <v>56</v>
      </c>
      <c r="V81" s="126">
        <f>MOD(QUOTIENT(ROWS($V$26:V81)-1, 2^(COLUMNS($V$26:V81)-1)), 2)</f>
        <v>1</v>
      </c>
      <c r="W81" s="19">
        <f>MOD(QUOTIENT(ROWS($V$26:W81)-1, 2^(COLUMNS($V$26:W81)-1)), 2)</f>
        <v>1</v>
      </c>
      <c r="X81" s="19">
        <f>MOD(QUOTIENT(ROWS($V$26:X81)-1, 2^(COLUMNS($V$26:X81)-1)), 2)</f>
        <v>1</v>
      </c>
      <c r="Y81" s="19">
        <f>MOD(QUOTIENT(ROWS($V$26:Y81)-1, 2^(COLUMNS($V$26:Y81)-1)), 2)</f>
        <v>0</v>
      </c>
      <c r="Z81" s="19">
        <f>MOD(QUOTIENT(ROWS($V$26:Z81)-1, 2^(COLUMNS($V$26:Z81)-1)), 2)</f>
        <v>1</v>
      </c>
      <c r="AA81" s="19">
        <f>MOD(QUOTIENT(ROWS($V$26:AA81)-1, 2^(COLUMNS($V$26:AA81)-1)), 2)</f>
        <v>1</v>
      </c>
      <c r="AB81" s="19">
        <f>MOD(QUOTIENT(ROWS($V$26:AB81)-1, 2^(COLUMNS($V$26:AB81)-1)), 2)</f>
        <v>0</v>
      </c>
      <c r="AC81" s="19">
        <f>MOD(QUOTIENT(ROWS($V$26:AC81)-1, 2^(COLUMNS($V$26:AC81)-1)), 2)</f>
        <v>0</v>
      </c>
      <c r="AD81" s="19">
        <f>MOD(QUOTIENT(ROWS($V$26:AD81)-1, 2^(COLUMNS($V$26:AD81)-1)), 2)</f>
        <v>0</v>
      </c>
      <c r="AE81" s="133">
        <f>MOD(QUOTIENT(ROWS($V$26:AE81)-1, 2^(COLUMNS($V$26:AE81)-1)), 2)</f>
        <v>0</v>
      </c>
      <c r="AF81" s="126">
        <f t="shared" si="15"/>
        <v>1</v>
      </c>
      <c r="AG81" s="19">
        <f t="shared" si="16"/>
        <v>2</v>
      </c>
      <c r="AH81" s="19">
        <f t="shared" si="17"/>
        <v>3</v>
      </c>
      <c r="AI81" s="19">
        <f t="shared" si="18"/>
        <v>3</v>
      </c>
      <c r="AJ81" s="19">
        <f t="shared" si="19"/>
        <v>5</v>
      </c>
      <c r="AK81" s="19">
        <f t="shared" si="20"/>
        <v>6</v>
      </c>
      <c r="AL81" s="19">
        <f t="shared" si="21"/>
        <v>6</v>
      </c>
      <c r="AM81" s="19">
        <f t="shared" si="22"/>
        <v>6</v>
      </c>
      <c r="AN81" s="19">
        <f t="shared" si="23"/>
        <v>6</v>
      </c>
      <c r="AO81" s="133">
        <f t="shared" si="24"/>
        <v>6</v>
      </c>
    </row>
    <row r="82" spans="1:41" x14ac:dyDescent="0.3">
      <c r="A82" s="131">
        <v>57</v>
      </c>
      <c r="B82" s="171">
        <f t="shared" si="3"/>
        <v>0</v>
      </c>
      <c r="C82" s="171">
        <f t="shared" si="4"/>
        <v>0</v>
      </c>
      <c r="D82" s="171">
        <f t="shared" si="5"/>
        <v>0</v>
      </c>
      <c r="E82" s="171">
        <f t="shared" si="6"/>
        <v>-922944.40270473203</v>
      </c>
      <c r="F82" s="171">
        <f t="shared" si="7"/>
        <v>-584940.36609521112</v>
      </c>
      <c r="G82" s="171">
        <f t="shared" si="8"/>
        <v>-252253.96917746449</v>
      </c>
      <c r="H82" s="171">
        <f t="shared" si="9"/>
        <v>1610510.0000000005</v>
      </c>
      <c r="I82" s="171">
        <f t="shared" si="10"/>
        <v>1610510.0000000005</v>
      </c>
      <c r="J82" s="171">
        <f t="shared" si="11"/>
        <v>1610510.0000000005</v>
      </c>
      <c r="K82" s="171">
        <f t="shared" si="12"/>
        <v>1610510.0000000005</v>
      </c>
      <c r="L82" s="172">
        <f t="shared" si="13"/>
        <v>2126004.2036761604</v>
      </c>
      <c r="M82" s="142">
        <f t="shared" si="14"/>
        <v>3</v>
      </c>
      <c r="N82" s="143">
        <f t="shared" si="25"/>
        <v>4</v>
      </c>
      <c r="U82" s="131">
        <v>57</v>
      </c>
      <c r="V82" s="126">
        <f>MOD(QUOTIENT(ROWS($V$26:V82)-1, 2^(COLUMNS($V$26:V82)-1)), 2)</f>
        <v>0</v>
      </c>
      <c r="W82" s="19">
        <f>MOD(QUOTIENT(ROWS($V$26:W82)-1, 2^(COLUMNS($V$26:W82)-1)), 2)</f>
        <v>0</v>
      </c>
      <c r="X82" s="19">
        <f>MOD(QUOTIENT(ROWS($V$26:X82)-1, 2^(COLUMNS($V$26:X82)-1)), 2)</f>
        <v>0</v>
      </c>
      <c r="Y82" s="19">
        <f>MOD(QUOTIENT(ROWS($V$26:Y82)-1, 2^(COLUMNS($V$26:Y82)-1)), 2)</f>
        <v>1</v>
      </c>
      <c r="Z82" s="19">
        <f>MOD(QUOTIENT(ROWS($V$26:Z82)-1, 2^(COLUMNS($V$26:Z82)-1)), 2)</f>
        <v>1</v>
      </c>
      <c r="AA82" s="19">
        <f>MOD(QUOTIENT(ROWS($V$26:AA82)-1, 2^(COLUMNS($V$26:AA82)-1)), 2)</f>
        <v>1</v>
      </c>
      <c r="AB82" s="19">
        <f>MOD(QUOTIENT(ROWS($V$26:AB82)-1, 2^(COLUMNS($V$26:AB82)-1)), 2)</f>
        <v>0</v>
      </c>
      <c r="AC82" s="19">
        <f>MOD(QUOTIENT(ROWS($V$26:AC82)-1, 2^(COLUMNS($V$26:AC82)-1)), 2)</f>
        <v>0</v>
      </c>
      <c r="AD82" s="19">
        <f>MOD(QUOTIENT(ROWS($V$26:AD82)-1, 2^(COLUMNS($V$26:AD82)-1)), 2)</f>
        <v>0</v>
      </c>
      <c r="AE82" s="133">
        <f>MOD(QUOTIENT(ROWS($V$26:AE82)-1, 2^(COLUMNS($V$26:AE82)-1)), 2)</f>
        <v>0</v>
      </c>
      <c r="AF82" s="126">
        <f t="shared" si="15"/>
        <v>0</v>
      </c>
      <c r="AG82" s="19">
        <f t="shared" si="16"/>
        <v>0</v>
      </c>
      <c r="AH82" s="19">
        <f t="shared" si="17"/>
        <v>0</v>
      </c>
      <c r="AI82" s="19">
        <f t="shared" si="18"/>
        <v>4</v>
      </c>
      <c r="AJ82" s="19">
        <f t="shared" si="19"/>
        <v>5</v>
      </c>
      <c r="AK82" s="19">
        <f t="shared" si="20"/>
        <v>6</v>
      </c>
      <c r="AL82" s="19">
        <f t="shared" si="21"/>
        <v>6</v>
      </c>
      <c r="AM82" s="19">
        <f t="shared" si="22"/>
        <v>6</v>
      </c>
      <c r="AN82" s="19">
        <f t="shared" si="23"/>
        <v>6</v>
      </c>
      <c r="AO82" s="133">
        <f t="shared" si="24"/>
        <v>6</v>
      </c>
    </row>
    <row r="83" spans="1:41" x14ac:dyDescent="0.3">
      <c r="A83" s="131">
        <v>58</v>
      </c>
      <c r="B83" s="171">
        <f t="shared" si="3"/>
        <v>-2000000</v>
      </c>
      <c r="C83" s="171">
        <f t="shared" si="4"/>
        <v>1000000</v>
      </c>
      <c r="D83" s="171">
        <f t="shared" si="5"/>
        <v>1000000</v>
      </c>
      <c r="E83" s="171">
        <f t="shared" si="6"/>
        <v>-922944.40270473203</v>
      </c>
      <c r="F83" s="171">
        <f t="shared" si="7"/>
        <v>-584940.36609521112</v>
      </c>
      <c r="G83" s="171">
        <f t="shared" si="8"/>
        <v>-252253.96917746449</v>
      </c>
      <c r="H83" s="171">
        <f t="shared" si="9"/>
        <v>1610510.0000000005</v>
      </c>
      <c r="I83" s="171">
        <f t="shared" si="10"/>
        <v>1610510.0000000005</v>
      </c>
      <c r="J83" s="171">
        <f t="shared" si="11"/>
        <v>1610510.0000000005</v>
      </c>
      <c r="K83" s="171">
        <f t="shared" si="12"/>
        <v>1610510.0000000005</v>
      </c>
      <c r="L83" s="172">
        <f t="shared" si="13"/>
        <v>1925323.4131462616</v>
      </c>
      <c r="M83" s="142">
        <f t="shared" si="14"/>
        <v>4</v>
      </c>
      <c r="N83" s="143">
        <f t="shared" si="25"/>
        <v>1</v>
      </c>
      <c r="U83" s="131">
        <v>58</v>
      </c>
      <c r="V83" s="126">
        <f>MOD(QUOTIENT(ROWS($V$26:V83)-1, 2^(COLUMNS($V$26:V83)-1)), 2)</f>
        <v>1</v>
      </c>
      <c r="W83" s="19">
        <f>MOD(QUOTIENT(ROWS($V$26:W83)-1, 2^(COLUMNS($V$26:W83)-1)), 2)</f>
        <v>0</v>
      </c>
      <c r="X83" s="19">
        <f>MOD(QUOTIENT(ROWS($V$26:X83)-1, 2^(COLUMNS($V$26:X83)-1)), 2)</f>
        <v>0</v>
      </c>
      <c r="Y83" s="19">
        <f>MOD(QUOTIENT(ROWS($V$26:Y83)-1, 2^(COLUMNS($V$26:Y83)-1)), 2)</f>
        <v>1</v>
      </c>
      <c r="Z83" s="19">
        <f>MOD(QUOTIENT(ROWS($V$26:Z83)-1, 2^(COLUMNS($V$26:Z83)-1)), 2)</f>
        <v>1</v>
      </c>
      <c r="AA83" s="19">
        <f>MOD(QUOTIENT(ROWS($V$26:AA83)-1, 2^(COLUMNS($V$26:AA83)-1)), 2)</f>
        <v>1</v>
      </c>
      <c r="AB83" s="19">
        <f>MOD(QUOTIENT(ROWS($V$26:AB83)-1, 2^(COLUMNS($V$26:AB83)-1)), 2)</f>
        <v>0</v>
      </c>
      <c r="AC83" s="19">
        <f>MOD(QUOTIENT(ROWS($V$26:AC83)-1, 2^(COLUMNS($V$26:AC83)-1)), 2)</f>
        <v>0</v>
      </c>
      <c r="AD83" s="19">
        <f>MOD(QUOTIENT(ROWS($V$26:AD83)-1, 2^(COLUMNS($V$26:AD83)-1)), 2)</f>
        <v>0</v>
      </c>
      <c r="AE83" s="133">
        <f>MOD(QUOTIENT(ROWS($V$26:AE83)-1, 2^(COLUMNS($V$26:AE83)-1)), 2)</f>
        <v>0</v>
      </c>
      <c r="AF83" s="126">
        <f t="shared" si="15"/>
        <v>1</v>
      </c>
      <c r="AG83" s="19">
        <f t="shared" si="16"/>
        <v>1</v>
      </c>
      <c r="AH83" s="19">
        <f t="shared" si="17"/>
        <v>1</v>
      </c>
      <c r="AI83" s="19">
        <f t="shared" si="18"/>
        <v>4</v>
      </c>
      <c r="AJ83" s="19">
        <f t="shared" si="19"/>
        <v>5</v>
      </c>
      <c r="AK83" s="19">
        <f t="shared" si="20"/>
        <v>6</v>
      </c>
      <c r="AL83" s="19">
        <f t="shared" si="21"/>
        <v>6</v>
      </c>
      <c r="AM83" s="19">
        <f t="shared" si="22"/>
        <v>6</v>
      </c>
      <c r="AN83" s="19">
        <f t="shared" si="23"/>
        <v>6</v>
      </c>
      <c r="AO83" s="133">
        <f t="shared" si="24"/>
        <v>6</v>
      </c>
    </row>
    <row r="84" spans="1:41" x14ac:dyDescent="0.3">
      <c r="A84" s="131">
        <v>59</v>
      </c>
      <c r="B84" s="171">
        <f t="shared" si="3"/>
        <v>0</v>
      </c>
      <c r="C84" s="171">
        <f t="shared" si="4"/>
        <v>-1627272.7272727271</v>
      </c>
      <c r="D84" s="171">
        <f t="shared" si="5"/>
        <v>1100000</v>
      </c>
      <c r="E84" s="171">
        <f t="shared" si="6"/>
        <v>-922944.40270473203</v>
      </c>
      <c r="F84" s="171">
        <f t="shared" si="7"/>
        <v>-584940.36609521112</v>
      </c>
      <c r="G84" s="171">
        <f t="shared" si="8"/>
        <v>-252253.96917746449</v>
      </c>
      <c r="H84" s="171">
        <f t="shared" si="9"/>
        <v>1610510.0000000005</v>
      </c>
      <c r="I84" s="171">
        <f t="shared" si="10"/>
        <v>1610510.0000000005</v>
      </c>
      <c r="J84" s="171">
        <f t="shared" si="11"/>
        <v>1610510.0000000005</v>
      </c>
      <c r="K84" s="171">
        <f t="shared" si="12"/>
        <v>1610510.0000000005</v>
      </c>
      <c r="L84" s="172">
        <f t="shared" si="13"/>
        <v>1604095.5884890819</v>
      </c>
      <c r="M84" s="142">
        <f t="shared" si="14"/>
        <v>4</v>
      </c>
      <c r="N84" s="143">
        <f t="shared" si="25"/>
        <v>2</v>
      </c>
      <c r="U84" s="131">
        <v>59</v>
      </c>
      <c r="V84" s="126">
        <f>MOD(QUOTIENT(ROWS($V$26:V84)-1, 2^(COLUMNS($V$26:V84)-1)), 2)</f>
        <v>0</v>
      </c>
      <c r="W84" s="19">
        <f>MOD(QUOTIENT(ROWS($V$26:W84)-1, 2^(COLUMNS($V$26:W84)-1)), 2)</f>
        <v>1</v>
      </c>
      <c r="X84" s="19">
        <f>MOD(QUOTIENT(ROWS($V$26:X84)-1, 2^(COLUMNS($V$26:X84)-1)), 2)</f>
        <v>0</v>
      </c>
      <c r="Y84" s="19">
        <f>MOD(QUOTIENT(ROWS($V$26:Y84)-1, 2^(COLUMNS($V$26:Y84)-1)), 2)</f>
        <v>1</v>
      </c>
      <c r="Z84" s="19">
        <f>MOD(QUOTIENT(ROWS($V$26:Z84)-1, 2^(COLUMNS($V$26:Z84)-1)), 2)</f>
        <v>1</v>
      </c>
      <c r="AA84" s="19">
        <f>MOD(QUOTIENT(ROWS($V$26:AA84)-1, 2^(COLUMNS($V$26:AA84)-1)), 2)</f>
        <v>1</v>
      </c>
      <c r="AB84" s="19">
        <f>MOD(QUOTIENT(ROWS($V$26:AB84)-1, 2^(COLUMNS($V$26:AB84)-1)), 2)</f>
        <v>0</v>
      </c>
      <c r="AC84" s="19">
        <f>MOD(QUOTIENT(ROWS($V$26:AC84)-1, 2^(COLUMNS($V$26:AC84)-1)), 2)</f>
        <v>0</v>
      </c>
      <c r="AD84" s="19">
        <f>MOD(QUOTIENT(ROWS($V$26:AD84)-1, 2^(COLUMNS($V$26:AD84)-1)), 2)</f>
        <v>0</v>
      </c>
      <c r="AE84" s="133">
        <f>MOD(QUOTIENT(ROWS($V$26:AE84)-1, 2^(COLUMNS($V$26:AE84)-1)), 2)</f>
        <v>0</v>
      </c>
      <c r="AF84" s="126">
        <f t="shared" si="15"/>
        <v>0</v>
      </c>
      <c r="AG84" s="19">
        <f t="shared" si="16"/>
        <v>2</v>
      </c>
      <c r="AH84" s="19">
        <f t="shared" si="17"/>
        <v>2</v>
      </c>
      <c r="AI84" s="19">
        <f t="shared" si="18"/>
        <v>4</v>
      </c>
      <c r="AJ84" s="19">
        <f t="shared" si="19"/>
        <v>5</v>
      </c>
      <c r="AK84" s="19">
        <f t="shared" si="20"/>
        <v>6</v>
      </c>
      <c r="AL84" s="19">
        <f t="shared" si="21"/>
        <v>6</v>
      </c>
      <c r="AM84" s="19">
        <f t="shared" si="22"/>
        <v>6</v>
      </c>
      <c r="AN84" s="19">
        <f t="shared" si="23"/>
        <v>6</v>
      </c>
      <c r="AO84" s="133">
        <f t="shared" si="24"/>
        <v>6</v>
      </c>
    </row>
    <row r="85" spans="1:41" x14ac:dyDescent="0.3">
      <c r="A85" s="131">
        <v>60</v>
      </c>
      <c r="B85" s="171">
        <f t="shared" si="3"/>
        <v>-2000000</v>
      </c>
      <c r="C85" s="171">
        <f t="shared" si="4"/>
        <v>-1627272.7272727271</v>
      </c>
      <c r="D85" s="171">
        <f t="shared" si="5"/>
        <v>1100000</v>
      </c>
      <c r="E85" s="171">
        <f t="shared" si="6"/>
        <v>-922944.40270473203</v>
      </c>
      <c r="F85" s="171">
        <f t="shared" si="7"/>
        <v>-584940.36609521112</v>
      </c>
      <c r="G85" s="171">
        <f t="shared" si="8"/>
        <v>-252253.96917746449</v>
      </c>
      <c r="H85" s="171">
        <f t="shared" si="9"/>
        <v>1610510.0000000005</v>
      </c>
      <c r="I85" s="171">
        <f t="shared" si="10"/>
        <v>1610510.0000000005</v>
      </c>
      <c r="J85" s="171">
        <f t="shared" si="11"/>
        <v>1610510.0000000005</v>
      </c>
      <c r="K85" s="171">
        <f t="shared" si="12"/>
        <v>1610510.0000000005</v>
      </c>
      <c r="L85" s="172">
        <f t="shared" si="13"/>
        <v>-247756.26336276968</v>
      </c>
      <c r="M85" s="142">
        <f t="shared" si="14"/>
        <v>5</v>
      </c>
      <c r="N85" s="143">
        <f t="shared" si="25"/>
        <v>1</v>
      </c>
      <c r="U85" s="131">
        <v>60</v>
      </c>
      <c r="V85" s="126">
        <f>MOD(QUOTIENT(ROWS($V$26:V85)-1, 2^(COLUMNS($V$26:V85)-1)), 2)</f>
        <v>1</v>
      </c>
      <c r="W85" s="19">
        <f>MOD(QUOTIENT(ROWS($V$26:W85)-1, 2^(COLUMNS($V$26:W85)-1)), 2)</f>
        <v>1</v>
      </c>
      <c r="X85" s="19">
        <f>MOD(QUOTIENT(ROWS($V$26:X85)-1, 2^(COLUMNS($V$26:X85)-1)), 2)</f>
        <v>0</v>
      </c>
      <c r="Y85" s="19">
        <f>MOD(QUOTIENT(ROWS($V$26:Y85)-1, 2^(COLUMNS($V$26:Y85)-1)), 2)</f>
        <v>1</v>
      </c>
      <c r="Z85" s="19">
        <f>MOD(QUOTIENT(ROWS($V$26:Z85)-1, 2^(COLUMNS($V$26:Z85)-1)), 2)</f>
        <v>1</v>
      </c>
      <c r="AA85" s="19">
        <f>MOD(QUOTIENT(ROWS($V$26:AA85)-1, 2^(COLUMNS($V$26:AA85)-1)), 2)</f>
        <v>1</v>
      </c>
      <c r="AB85" s="19">
        <f>MOD(QUOTIENT(ROWS($V$26:AB85)-1, 2^(COLUMNS($V$26:AB85)-1)), 2)</f>
        <v>0</v>
      </c>
      <c r="AC85" s="19">
        <f>MOD(QUOTIENT(ROWS($V$26:AC85)-1, 2^(COLUMNS($V$26:AC85)-1)), 2)</f>
        <v>0</v>
      </c>
      <c r="AD85" s="19">
        <f>MOD(QUOTIENT(ROWS($V$26:AD85)-1, 2^(COLUMNS($V$26:AD85)-1)), 2)</f>
        <v>0</v>
      </c>
      <c r="AE85" s="133">
        <f>MOD(QUOTIENT(ROWS($V$26:AE85)-1, 2^(COLUMNS($V$26:AE85)-1)), 2)</f>
        <v>0</v>
      </c>
      <c r="AF85" s="126">
        <f t="shared" si="15"/>
        <v>1</v>
      </c>
      <c r="AG85" s="19">
        <f t="shared" si="16"/>
        <v>2</v>
      </c>
      <c r="AH85" s="19">
        <f t="shared" si="17"/>
        <v>2</v>
      </c>
      <c r="AI85" s="19">
        <f t="shared" si="18"/>
        <v>4</v>
      </c>
      <c r="AJ85" s="19">
        <f t="shared" si="19"/>
        <v>5</v>
      </c>
      <c r="AK85" s="19">
        <f t="shared" si="20"/>
        <v>6</v>
      </c>
      <c r="AL85" s="19">
        <f t="shared" si="21"/>
        <v>6</v>
      </c>
      <c r="AM85" s="19">
        <f t="shared" si="22"/>
        <v>6</v>
      </c>
      <c r="AN85" s="19">
        <f t="shared" si="23"/>
        <v>6</v>
      </c>
      <c r="AO85" s="133">
        <f t="shared" si="24"/>
        <v>6</v>
      </c>
    </row>
    <row r="86" spans="1:41" x14ac:dyDescent="0.3">
      <c r="A86" s="131">
        <v>61</v>
      </c>
      <c r="B86" s="171">
        <f t="shared" si="3"/>
        <v>0</v>
      </c>
      <c r="C86" s="171">
        <f t="shared" si="4"/>
        <v>0</v>
      </c>
      <c r="D86" s="171">
        <f t="shared" si="5"/>
        <v>-1269338.842975206</v>
      </c>
      <c r="E86" s="171">
        <f t="shared" si="6"/>
        <v>-922944.40270473203</v>
      </c>
      <c r="F86" s="171">
        <f t="shared" si="7"/>
        <v>-584940.36609521112</v>
      </c>
      <c r="G86" s="171">
        <f t="shared" si="8"/>
        <v>-252253.96917746449</v>
      </c>
      <c r="H86" s="171">
        <f t="shared" si="9"/>
        <v>1610510.0000000005</v>
      </c>
      <c r="I86" s="171">
        <f t="shared" si="10"/>
        <v>1610510.0000000005</v>
      </c>
      <c r="J86" s="171">
        <f t="shared" si="11"/>
        <v>1610510.0000000005</v>
      </c>
      <c r="K86" s="171">
        <f t="shared" si="12"/>
        <v>1610510.0000000005</v>
      </c>
      <c r="L86" s="172">
        <f t="shared" si="13"/>
        <v>1118362.1053432033</v>
      </c>
      <c r="M86" s="142">
        <f t="shared" si="14"/>
        <v>4</v>
      </c>
      <c r="N86" s="143">
        <f t="shared" si="25"/>
        <v>3</v>
      </c>
      <c r="U86" s="131">
        <v>61</v>
      </c>
      <c r="V86" s="126">
        <f>MOD(QUOTIENT(ROWS($V$26:V86)-1, 2^(COLUMNS($V$26:V86)-1)), 2)</f>
        <v>0</v>
      </c>
      <c r="W86" s="19">
        <f>MOD(QUOTIENT(ROWS($V$26:W86)-1, 2^(COLUMNS($V$26:W86)-1)), 2)</f>
        <v>0</v>
      </c>
      <c r="X86" s="19">
        <f>MOD(QUOTIENT(ROWS($V$26:X86)-1, 2^(COLUMNS($V$26:X86)-1)), 2)</f>
        <v>1</v>
      </c>
      <c r="Y86" s="19">
        <f>MOD(QUOTIENT(ROWS($V$26:Y86)-1, 2^(COLUMNS($V$26:Y86)-1)), 2)</f>
        <v>1</v>
      </c>
      <c r="Z86" s="19">
        <f>MOD(QUOTIENT(ROWS($V$26:Z86)-1, 2^(COLUMNS($V$26:Z86)-1)), 2)</f>
        <v>1</v>
      </c>
      <c r="AA86" s="19">
        <f>MOD(QUOTIENT(ROWS($V$26:AA86)-1, 2^(COLUMNS($V$26:AA86)-1)), 2)</f>
        <v>1</v>
      </c>
      <c r="AB86" s="19">
        <f>MOD(QUOTIENT(ROWS($V$26:AB86)-1, 2^(COLUMNS($V$26:AB86)-1)), 2)</f>
        <v>0</v>
      </c>
      <c r="AC86" s="19">
        <f>MOD(QUOTIENT(ROWS($V$26:AC86)-1, 2^(COLUMNS($V$26:AC86)-1)), 2)</f>
        <v>0</v>
      </c>
      <c r="AD86" s="19">
        <f>MOD(QUOTIENT(ROWS($V$26:AD86)-1, 2^(COLUMNS($V$26:AD86)-1)), 2)</f>
        <v>0</v>
      </c>
      <c r="AE86" s="133">
        <f>MOD(QUOTIENT(ROWS($V$26:AE86)-1, 2^(COLUMNS($V$26:AE86)-1)), 2)</f>
        <v>0</v>
      </c>
      <c r="AF86" s="126">
        <f t="shared" si="15"/>
        <v>0</v>
      </c>
      <c r="AG86" s="19">
        <f t="shared" si="16"/>
        <v>0</v>
      </c>
      <c r="AH86" s="19">
        <f t="shared" si="17"/>
        <v>3</v>
      </c>
      <c r="AI86" s="19">
        <f t="shared" si="18"/>
        <v>4</v>
      </c>
      <c r="AJ86" s="19">
        <f t="shared" si="19"/>
        <v>5</v>
      </c>
      <c r="AK86" s="19">
        <f t="shared" si="20"/>
        <v>6</v>
      </c>
      <c r="AL86" s="19">
        <f t="shared" si="21"/>
        <v>6</v>
      </c>
      <c r="AM86" s="19">
        <f t="shared" si="22"/>
        <v>6</v>
      </c>
      <c r="AN86" s="19">
        <f t="shared" si="23"/>
        <v>6</v>
      </c>
      <c r="AO86" s="133">
        <f t="shared" si="24"/>
        <v>6</v>
      </c>
    </row>
    <row r="87" spans="1:41" x14ac:dyDescent="0.3">
      <c r="A87" s="131">
        <v>62</v>
      </c>
      <c r="B87" s="171">
        <f t="shared" si="3"/>
        <v>-2000000</v>
      </c>
      <c r="C87" s="171">
        <f t="shared" si="4"/>
        <v>1000000</v>
      </c>
      <c r="D87" s="171">
        <f t="shared" si="5"/>
        <v>-1269338.842975206</v>
      </c>
      <c r="E87" s="171">
        <f t="shared" si="6"/>
        <v>-922944.40270473203</v>
      </c>
      <c r="F87" s="171">
        <f t="shared" si="7"/>
        <v>-584940.36609521112</v>
      </c>
      <c r="G87" s="171">
        <f t="shared" si="8"/>
        <v>-252253.96917746449</v>
      </c>
      <c r="H87" s="171">
        <f t="shared" si="9"/>
        <v>1610510.0000000005</v>
      </c>
      <c r="I87" s="171">
        <f t="shared" si="10"/>
        <v>1610510.0000000005</v>
      </c>
      <c r="J87" s="171">
        <f t="shared" si="11"/>
        <v>1610510.0000000005</v>
      </c>
      <c r="K87" s="171">
        <f t="shared" si="12"/>
        <v>1610510.0000000005</v>
      </c>
      <c r="L87" s="172">
        <f t="shared" si="13"/>
        <v>123849.07379313468</v>
      </c>
      <c r="M87" s="142">
        <f t="shared" si="14"/>
        <v>5</v>
      </c>
      <c r="N87" s="143">
        <f t="shared" si="25"/>
        <v>1</v>
      </c>
      <c r="U87" s="131">
        <v>62</v>
      </c>
      <c r="V87" s="126">
        <f>MOD(QUOTIENT(ROWS($V$26:V87)-1, 2^(COLUMNS($V$26:V87)-1)), 2)</f>
        <v>1</v>
      </c>
      <c r="W87" s="19">
        <f>MOD(QUOTIENT(ROWS($V$26:W87)-1, 2^(COLUMNS($V$26:W87)-1)), 2)</f>
        <v>0</v>
      </c>
      <c r="X87" s="19">
        <f>MOD(QUOTIENT(ROWS($V$26:X87)-1, 2^(COLUMNS($V$26:X87)-1)), 2)</f>
        <v>1</v>
      </c>
      <c r="Y87" s="19">
        <f>MOD(QUOTIENT(ROWS($V$26:Y87)-1, 2^(COLUMNS($V$26:Y87)-1)), 2)</f>
        <v>1</v>
      </c>
      <c r="Z87" s="19">
        <f>MOD(QUOTIENT(ROWS($V$26:Z87)-1, 2^(COLUMNS($V$26:Z87)-1)), 2)</f>
        <v>1</v>
      </c>
      <c r="AA87" s="19">
        <f>MOD(QUOTIENT(ROWS($V$26:AA87)-1, 2^(COLUMNS($V$26:AA87)-1)), 2)</f>
        <v>1</v>
      </c>
      <c r="AB87" s="19">
        <f>MOD(QUOTIENT(ROWS($V$26:AB87)-1, 2^(COLUMNS($V$26:AB87)-1)), 2)</f>
        <v>0</v>
      </c>
      <c r="AC87" s="19">
        <f>MOD(QUOTIENT(ROWS($V$26:AC87)-1, 2^(COLUMNS($V$26:AC87)-1)), 2)</f>
        <v>0</v>
      </c>
      <c r="AD87" s="19">
        <f>MOD(QUOTIENT(ROWS($V$26:AD87)-1, 2^(COLUMNS($V$26:AD87)-1)), 2)</f>
        <v>0</v>
      </c>
      <c r="AE87" s="133">
        <f>MOD(QUOTIENT(ROWS($V$26:AE87)-1, 2^(COLUMNS($V$26:AE87)-1)), 2)</f>
        <v>0</v>
      </c>
      <c r="AF87" s="126">
        <f t="shared" si="15"/>
        <v>1</v>
      </c>
      <c r="AG87" s="19">
        <f t="shared" si="16"/>
        <v>1</v>
      </c>
      <c r="AH87" s="19">
        <f t="shared" si="17"/>
        <v>3</v>
      </c>
      <c r="AI87" s="19">
        <f t="shared" si="18"/>
        <v>4</v>
      </c>
      <c r="AJ87" s="19">
        <f t="shared" si="19"/>
        <v>5</v>
      </c>
      <c r="AK87" s="19">
        <f t="shared" si="20"/>
        <v>6</v>
      </c>
      <c r="AL87" s="19">
        <f t="shared" si="21"/>
        <v>6</v>
      </c>
      <c r="AM87" s="19">
        <f t="shared" si="22"/>
        <v>6</v>
      </c>
      <c r="AN87" s="19">
        <f t="shared" si="23"/>
        <v>6</v>
      </c>
      <c r="AO87" s="133">
        <f t="shared" si="24"/>
        <v>6</v>
      </c>
    </row>
    <row r="88" spans="1:41" x14ac:dyDescent="0.3">
      <c r="A88" s="131">
        <v>63</v>
      </c>
      <c r="B88" s="171">
        <f t="shared" si="3"/>
        <v>0</v>
      </c>
      <c r="C88" s="171">
        <f t="shared" si="4"/>
        <v>-1627272.7272727271</v>
      </c>
      <c r="D88" s="171">
        <f t="shared" si="5"/>
        <v>-1269338.842975206</v>
      </c>
      <c r="E88" s="171">
        <f t="shared" si="6"/>
        <v>-922944.40270473203</v>
      </c>
      <c r="F88" s="171">
        <f t="shared" si="7"/>
        <v>-584940.36609521112</v>
      </c>
      <c r="G88" s="171">
        <f t="shared" si="8"/>
        <v>-252253.96917746449</v>
      </c>
      <c r="H88" s="171">
        <f t="shared" si="9"/>
        <v>1610510.0000000005</v>
      </c>
      <c r="I88" s="171">
        <f t="shared" si="10"/>
        <v>1610510.0000000005</v>
      </c>
      <c r="J88" s="171">
        <f t="shared" si="11"/>
        <v>1610510.0000000005</v>
      </c>
      <c r="K88" s="171">
        <f t="shared" si="12"/>
        <v>1610510.0000000005</v>
      </c>
      <c r="L88" s="172">
        <f t="shared" si="13"/>
        <v>-276761.97496606153</v>
      </c>
      <c r="M88" s="142">
        <f t="shared" si="14"/>
        <v>5</v>
      </c>
      <c r="N88" s="143">
        <f t="shared" si="25"/>
        <v>2</v>
      </c>
      <c r="U88" s="131">
        <v>63</v>
      </c>
      <c r="V88" s="126">
        <f>MOD(QUOTIENT(ROWS($V$26:V88)-1, 2^(COLUMNS($V$26:V88)-1)), 2)</f>
        <v>0</v>
      </c>
      <c r="W88" s="19">
        <f>MOD(QUOTIENT(ROWS($V$26:W88)-1, 2^(COLUMNS($V$26:W88)-1)), 2)</f>
        <v>1</v>
      </c>
      <c r="X88" s="19">
        <f>MOD(QUOTIENT(ROWS($V$26:X88)-1, 2^(COLUMNS($V$26:X88)-1)), 2)</f>
        <v>1</v>
      </c>
      <c r="Y88" s="19">
        <f>MOD(QUOTIENT(ROWS($V$26:Y88)-1, 2^(COLUMNS($V$26:Y88)-1)), 2)</f>
        <v>1</v>
      </c>
      <c r="Z88" s="19">
        <f>MOD(QUOTIENT(ROWS($V$26:Z88)-1, 2^(COLUMNS($V$26:Z88)-1)), 2)</f>
        <v>1</v>
      </c>
      <c r="AA88" s="19">
        <f>MOD(QUOTIENT(ROWS($V$26:AA88)-1, 2^(COLUMNS($V$26:AA88)-1)), 2)</f>
        <v>1</v>
      </c>
      <c r="AB88" s="19">
        <f>MOD(QUOTIENT(ROWS($V$26:AB88)-1, 2^(COLUMNS($V$26:AB88)-1)), 2)</f>
        <v>0</v>
      </c>
      <c r="AC88" s="19">
        <f>MOD(QUOTIENT(ROWS($V$26:AC88)-1, 2^(COLUMNS($V$26:AC88)-1)), 2)</f>
        <v>0</v>
      </c>
      <c r="AD88" s="19">
        <f>MOD(QUOTIENT(ROWS($V$26:AD88)-1, 2^(COLUMNS($V$26:AD88)-1)), 2)</f>
        <v>0</v>
      </c>
      <c r="AE88" s="133">
        <f>MOD(QUOTIENT(ROWS($V$26:AE88)-1, 2^(COLUMNS($V$26:AE88)-1)), 2)</f>
        <v>0</v>
      </c>
      <c r="AF88" s="126">
        <f t="shared" si="15"/>
        <v>0</v>
      </c>
      <c r="AG88" s="19">
        <f t="shared" si="16"/>
        <v>2</v>
      </c>
      <c r="AH88" s="19">
        <f t="shared" si="17"/>
        <v>3</v>
      </c>
      <c r="AI88" s="19">
        <f t="shared" si="18"/>
        <v>4</v>
      </c>
      <c r="AJ88" s="19">
        <f t="shared" si="19"/>
        <v>5</v>
      </c>
      <c r="AK88" s="19">
        <f t="shared" si="20"/>
        <v>6</v>
      </c>
      <c r="AL88" s="19">
        <f t="shared" si="21"/>
        <v>6</v>
      </c>
      <c r="AM88" s="19">
        <f t="shared" si="22"/>
        <v>6</v>
      </c>
      <c r="AN88" s="19">
        <f t="shared" si="23"/>
        <v>6</v>
      </c>
      <c r="AO88" s="133">
        <f t="shared" si="24"/>
        <v>6</v>
      </c>
    </row>
    <row r="89" spans="1:41" x14ac:dyDescent="0.3">
      <c r="A89" s="131">
        <v>64</v>
      </c>
      <c r="B89" s="171">
        <f t="shared" si="3"/>
        <v>-2000000</v>
      </c>
      <c r="C89" s="171">
        <f t="shared" si="4"/>
        <v>-1627272.7272727271</v>
      </c>
      <c r="D89" s="171">
        <f t="shared" si="5"/>
        <v>-1269338.842975206</v>
      </c>
      <c r="E89" s="171">
        <f t="shared" si="6"/>
        <v>-922944.40270473203</v>
      </c>
      <c r="F89" s="171">
        <f t="shared" si="7"/>
        <v>-584940.36609521112</v>
      </c>
      <c r="G89" s="171">
        <f t="shared" si="8"/>
        <v>-252253.96917746449</v>
      </c>
      <c r="H89" s="171">
        <f t="shared" si="9"/>
        <v>1610510.0000000005</v>
      </c>
      <c r="I89" s="171">
        <f t="shared" si="10"/>
        <v>1610510.0000000005</v>
      </c>
      <c r="J89" s="171">
        <f t="shared" si="11"/>
        <v>1610510.0000000005</v>
      </c>
      <c r="K89" s="171">
        <f t="shared" si="12"/>
        <v>1610510.0000000005</v>
      </c>
      <c r="L89" s="172">
        <f t="shared" si="13"/>
        <v>-2128613.8268179139</v>
      </c>
      <c r="M89" s="142">
        <f t="shared" si="14"/>
        <v>6</v>
      </c>
      <c r="N89" s="143">
        <f t="shared" si="25"/>
        <v>1</v>
      </c>
      <c r="U89" s="131">
        <v>64</v>
      </c>
      <c r="V89" s="126">
        <f>MOD(QUOTIENT(ROWS($V$26:V89)-1, 2^(COLUMNS($V$26:V89)-1)), 2)</f>
        <v>1</v>
      </c>
      <c r="W89" s="19">
        <f>MOD(QUOTIENT(ROWS($V$26:W89)-1, 2^(COLUMNS($V$26:W89)-1)), 2)</f>
        <v>1</v>
      </c>
      <c r="X89" s="19">
        <f>MOD(QUOTIENT(ROWS($V$26:X89)-1, 2^(COLUMNS($V$26:X89)-1)), 2)</f>
        <v>1</v>
      </c>
      <c r="Y89" s="19">
        <f>MOD(QUOTIENT(ROWS($V$26:Y89)-1, 2^(COLUMNS($V$26:Y89)-1)), 2)</f>
        <v>1</v>
      </c>
      <c r="Z89" s="19">
        <f>MOD(QUOTIENT(ROWS($V$26:Z89)-1, 2^(COLUMNS($V$26:Z89)-1)), 2)</f>
        <v>1</v>
      </c>
      <c r="AA89" s="19">
        <f>MOD(QUOTIENT(ROWS($V$26:AA89)-1, 2^(COLUMNS($V$26:AA89)-1)), 2)</f>
        <v>1</v>
      </c>
      <c r="AB89" s="19">
        <f>MOD(QUOTIENT(ROWS($V$26:AB89)-1, 2^(COLUMNS($V$26:AB89)-1)), 2)</f>
        <v>0</v>
      </c>
      <c r="AC89" s="19">
        <f>MOD(QUOTIENT(ROWS($V$26:AC89)-1, 2^(COLUMNS($V$26:AC89)-1)), 2)</f>
        <v>0</v>
      </c>
      <c r="AD89" s="19">
        <f>MOD(QUOTIENT(ROWS($V$26:AD89)-1, 2^(COLUMNS($V$26:AD89)-1)), 2)</f>
        <v>0</v>
      </c>
      <c r="AE89" s="133">
        <f>MOD(QUOTIENT(ROWS($V$26:AE89)-1, 2^(COLUMNS($V$26:AE89)-1)), 2)</f>
        <v>0</v>
      </c>
      <c r="AF89" s="126">
        <f t="shared" si="15"/>
        <v>1</v>
      </c>
      <c r="AG89" s="19">
        <f t="shared" si="16"/>
        <v>2</v>
      </c>
      <c r="AH89" s="19">
        <f t="shared" si="17"/>
        <v>3</v>
      </c>
      <c r="AI89" s="19">
        <f t="shared" si="18"/>
        <v>4</v>
      </c>
      <c r="AJ89" s="19">
        <f t="shared" si="19"/>
        <v>5</v>
      </c>
      <c r="AK89" s="19">
        <f t="shared" si="20"/>
        <v>6</v>
      </c>
      <c r="AL89" s="19">
        <f t="shared" si="21"/>
        <v>6</v>
      </c>
      <c r="AM89" s="19">
        <f t="shared" si="22"/>
        <v>6</v>
      </c>
      <c r="AN89" s="19">
        <f t="shared" si="23"/>
        <v>6</v>
      </c>
      <c r="AO89" s="133">
        <f t="shared" si="24"/>
        <v>6</v>
      </c>
    </row>
    <row r="90" spans="1:41" x14ac:dyDescent="0.3">
      <c r="A90" s="131">
        <v>65</v>
      </c>
      <c r="B90" s="171">
        <f t="shared" ref="B90:B153" si="27">IF(AF90=0,0,$C$7*(1+$C$10)^(AF90-1))-IF(V90=1,$C$6/(1+$C$9)^(V$25-1),0)</f>
        <v>0</v>
      </c>
      <c r="C90" s="171">
        <f t="shared" ref="C90:C153" si="28">IF(AG90=0,0,$C$7*(1+$C$10)^(AG90-1))-IF(W90=1,$C$6/(1+$C$9)^(W$25-1),0)</f>
        <v>0</v>
      </c>
      <c r="D90" s="171">
        <f t="shared" ref="D90:D153" si="29">IF(AH90=0,0,$C$7*(1+$C$10)^(AH90-1))-IF(X90=1,$C$6/(1+$C$9)^(X$25-1),0)</f>
        <v>0</v>
      </c>
      <c r="E90" s="171">
        <f t="shared" ref="E90:E153" si="30">IF(AI90=0,0,$C$7*(1+$C$10)^(AI90-1))-IF(Y90=1,$C$6/(1+$C$9)^(Y$25-1),0)</f>
        <v>0</v>
      </c>
      <c r="F90" s="171">
        <f t="shared" ref="F90:F153" si="31">IF(AJ90=0,0,$C$7*(1+$C$10)^(AJ90-1))-IF(Z90=1,$C$6/(1+$C$9)^(Z$25-1),0)</f>
        <v>0</v>
      </c>
      <c r="G90" s="171">
        <f t="shared" ref="G90:G153" si="32">IF(AK90=0,0,$C$7*(1+$C$10)^(AK90-1))-IF(AA90=1,$C$6/(1+$C$9)^(AA$25-1),0)</f>
        <v>0</v>
      </c>
      <c r="H90" s="171">
        <f t="shared" ref="H90:H153" si="33">IF(AL90=0,0,$C$7*(1+$C$10)^(AL90-1))-IF(AB90=1,$C$6/(1+$C$9)^(AB$25-1),0)</f>
        <v>78139.209838669514</v>
      </c>
      <c r="I90" s="171">
        <f t="shared" ref="I90:I153" si="34">IF(AM90=0,0,$C$7*(1+$C$10)^(AM90-1))-IF(AC90=1,$C$6/(1+$C$9)^(AC$25-1),0)</f>
        <v>1771561.0000000009</v>
      </c>
      <c r="J90" s="171">
        <f t="shared" ref="J90:J153" si="35">IF(AN90=0,0,$C$7*(1+$C$10)^(AN90-1))-IF(AD90=1,$C$6/(1+$C$9)^(AD$25-1),0)</f>
        <v>1771561.0000000009</v>
      </c>
      <c r="K90" s="171">
        <f t="shared" ref="K90:K153" si="36">IF(AO90=0,0,$C$7*(1+$C$10)^(AO90-1))-IF(AE90=1,$C$6/(1+$C$9)^(AE$25-1),0)</f>
        <v>1771561.0000000009</v>
      </c>
      <c r="L90" s="172">
        <f t="shared" ref="L90:L153" si="37">NPV($C$8,B90:K90)</f>
        <v>2709509.8431366081</v>
      </c>
      <c r="M90" s="142">
        <f t="shared" ref="M90:M153" si="38">SUM(V90:AE90)</f>
        <v>1</v>
      </c>
      <c r="N90" s="143">
        <f t="shared" si="25"/>
        <v>7</v>
      </c>
      <c r="U90" s="131">
        <v>65</v>
      </c>
      <c r="V90" s="126">
        <f>MOD(QUOTIENT(ROWS($V$26:V90)-1, 2^(COLUMNS($V$26:V90)-1)), 2)</f>
        <v>0</v>
      </c>
      <c r="W90" s="19">
        <f>MOD(QUOTIENT(ROWS($V$26:W90)-1, 2^(COLUMNS($V$26:W90)-1)), 2)</f>
        <v>0</v>
      </c>
      <c r="X90" s="19">
        <f>MOD(QUOTIENT(ROWS($V$26:X90)-1, 2^(COLUMNS($V$26:X90)-1)), 2)</f>
        <v>0</v>
      </c>
      <c r="Y90" s="19">
        <f>MOD(QUOTIENT(ROWS($V$26:Y90)-1, 2^(COLUMNS($V$26:Y90)-1)), 2)</f>
        <v>0</v>
      </c>
      <c r="Z90" s="19">
        <f>MOD(QUOTIENT(ROWS($V$26:Z90)-1, 2^(COLUMNS($V$26:Z90)-1)), 2)</f>
        <v>0</v>
      </c>
      <c r="AA90" s="19">
        <f>MOD(QUOTIENT(ROWS($V$26:AA90)-1, 2^(COLUMNS($V$26:AA90)-1)), 2)</f>
        <v>0</v>
      </c>
      <c r="AB90" s="19">
        <f>MOD(QUOTIENT(ROWS($V$26:AB90)-1, 2^(COLUMNS($V$26:AB90)-1)), 2)</f>
        <v>1</v>
      </c>
      <c r="AC90" s="19">
        <f>MOD(QUOTIENT(ROWS($V$26:AC90)-1, 2^(COLUMNS($V$26:AC90)-1)), 2)</f>
        <v>0</v>
      </c>
      <c r="AD90" s="19">
        <f>MOD(QUOTIENT(ROWS($V$26:AD90)-1, 2^(COLUMNS($V$26:AD90)-1)), 2)</f>
        <v>0</v>
      </c>
      <c r="AE90" s="133">
        <f>MOD(QUOTIENT(ROWS($V$26:AE90)-1, 2^(COLUMNS($V$26:AE90)-1)), 2)</f>
        <v>0</v>
      </c>
      <c r="AF90" s="126">
        <f t="shared" ref="AF90:AF153" si="39">IF(V90=1,AF$25,0)</f>
        <v>0</v>
      </c>
      <c r="AG90" s="19">
        <f t="shared" ref="AG90:AG153" si="40">IF(W90=1,AG$25,AF90)</f>
        <v>0</v>
      </c>
      <c r="AH90" s="19">
        <f t="shared" ref="AH90:AH153" si="41">IF(X90=1,AH$25,AG90)</f>
        <v>0</v>
      </c>
      <c r="AI90" s="19">
        <f t="shared" ref="AI90:AI153" si="42">IF(Y90=1,AI$25,AH90)</f>
        <v>0</v>
      </c>
      <c r="AJ90" s="19">
        <f t="shared" ref="AJ90:AJ153" si="43">IF(Z90=1,AJ$25,AI90)</f>
        <v>0</v>
      </c>
      <c r="AK90" s="19">
        <f t="shared" ref="AK90:AK153" si="44">IF(AA90=1,AK$25,AJ90)</f>
        <v>0</v>
      </c>
      <c r="AL90" s="19">
        <f t="shared" ref="AL90:AL153" si="45">IF(AB90=1,AL$25,AK90)</f>
        <v>7</v>
      </c>
      <c r="AM90" s="19">
        <f t="shared" ref="AM90:AM153" si="46">IF(AC90=1,AM$25,AL90)</f>
        <v>7</v>
      </c>
      <c r="AN90" s="19">
        <f t="shared" ref="AN90:AN153" si="47">IF(AD90=1,AN$25,AM90)</f>
        <v>7</v>
      </c>
      <c r="AO90" s="133">
        <f t="shared" ref="AO90:AO153" si="48">IF(AE90=1,AO$25,AN90)</f>
        <v>7</v>
      </c>
    </row>
    <row r="91" spans="1:41" x14ac:dyDescent="0.3">
      <c r="A91" s="131">
        <v>66</v>
      </c>
      <c r="B91" s="171">
        <f t="shared" si="27"/>
        <v>-2000000</v>
      </c>
      <c r="C91" s="171">
        <f t="shared" si="28"/>
        <v>1000000</v>
      </c>
      <c r="D91" s="171">
        <f t="shared" si="29"/>
        <v>1000000</v>
      </c>
      <c r="E91" s="171">
        <f t="shared" si="30"/>
        <v>1000000</v>
      </c>
      <c r="F91" s="171">
        <f t="shared" si="31"/>
        <v>1000000</v>
      </c>
      <c r="G91" s="171">
        <f t="shared" si="32"/>
        <v>1000000</v>
      </c>
      <c r="H91" s="171">
        <f t="shared" si="33"/>
        <v>78139.209838669514</v>
      </c>
      <c r="I91" s="171">
        <f t="shared" si="34"/>
        <v>1771561.0000000009</v>
      </c>
      <c r="J91" s="171">
        <f t="shared" si="35"/>
        <v>1771561.0000000009</v>
      </c>
      <c r="K91" s="171">
        <f t="shared" si="36"/>
        <v>1771561.0000000009</v>
      </c>
      <c r="L91" s="172">
        <f t="shared" si="37"/>
        <v>4554611.7293200195</v>
      </c>
      <c r="M91" s="142">
        <f t="shared" si="38"/>
        <v>2</v>
      </c>
      <c r="N91" s="143">
        <f t="shared" ref="N91:N154" si="49">IFERROR(INDEX($V$25:$AE$25,MATCH(1,V91:AE91,0)),0)</f>
        <v>1</v>
      </c>
      <c r="U91" s="131">
        <v>66</v>
      </c>
      <c r="V91" s="126">
        <f>MOD(QUOTIENT(ROWS($V$26:V91)-1, 2^(COLUMNS($V$26:V91)-1)), 2)</f>
        <v>1</v>
      </c>
      <c r="W91" s="19">
        <f>MOD(QUOTIENT(ROWS($V$26:W91)-1, 2^(COLUMNS($V$26:W91)-1)), 2)</f>
        <v>0</v>
      </c>
      <c r="X91" s="19">
        <f>MOD(QUOTIENT(ROWS($V$26:X91)-1, 2^(COLUMNS($V$26:X91)-1)), 2)</f>
        <v>0</v>
      </c>
      <c r="Y91" s="19">
        <f>MOD(QUOTIENT(ROWS($V$26:Y91)-1, 2^(COLUMNS($V$26:Y91)-1)), 2)</f>
        <v>0</v>
      </c>
      <c r="Z91" s="19">
        <f>MOD(QUOTIENT(ROWS($V$26:Z91)-1, 2^(COLUMNS($V$26:Z91)-1)), 2)</f>
        <v>0</v>
      </c>
      <c r="AA91" s="19">
        <f>MOD(QUOTIENT(ROWS($V$26:AA91)-1, 2^(COLUMNS($V$26:AA91)-1)), 2)</f>
        <v>0</v>
      </c>
      <c r="AB91" s="19">
        <f>MOD(QUOTIENT(ROWS($V$26:AB91)-1, 2^(COLUMNS($V$26:AB91)-1)), 2)</f>
        <v>1</v>
      </c>
      <c r="AC91" s="19">
        <f>MOD(QUOTIENT(ROWS($V$26:AC91)-1, 2^(COLUMNS($V$26:AC91)-1)), 2)</f>
        <v>0</v>
      </c>
      <c r="AD91" s="19">
        <f>MOD(QUOTIENT(ROWS($V$26:AD91)-1, 2^(COLUMNS($V$26:AD91)-1)), 2)</f>
        <v>0</v>
      </c>
      <c r="AE91" s="133">
        <f>MOD(QUOTIENT(ROWS($V$26:AE91)-1, 2^(COLUMNS($V$26:AE91)-1)), 2)</f>
        <v>0</v>
      </c>
      <c r="AF91" s="126">
        <f t="shared" si="39"/>
        <v>1</v>
      </c>
      <c r="AG91" s="19">
        <f t="shared" si="40"/>
        <v>1</v>
      </c>
      <c r="AH91" s="19">
        <f t="shared" si="41"/>
        <v>1</v>
      </c>
      <c r="AI91" s="19">
        <f t="shared" si="42"/>
        <v>1</v>
      </c>
      <c r="AJ91" s="19">
        <f t="shared" si="43"/>
        <v>1</v>
      </c>
      <c r="AK91" s="19">
        <f t="shared" si="44"/>
        <v>1</v>
      </c>
      <c r="AL91" s="19">
        <f t="shared" si="45"/>
        <v>7</v>
      </c>
      <c r="AM91" s="19">
        <f t="shared" si="46"/>
        <v>7</v>
      </c>
      <c r="AN91" s="19">
        <f t="shared" si="47"/>
        <v>7</v>
      </c>
      <c r="AO91" s="133">
        <f t="shared" si="48"/>
        <v>7</v>
      </c>
    </row>
    <row r="92" spans="1:41" x14ac:dyDescent="0.3">
      <c r="A92" s="131">
        <v>67</v>
      </c>
      <c r="B92" s="171">
        <f t="shared" si="27"/>
        <v>0</v>
      </c>
      <c r="C92" s="171">
        <f t="shared" si="28"/>
        <v>-1627272.7272727271</v>
      </c>
      <c r="D92" s="171">
        <f t="shared" si="29"/>
        <v>1100000</v>
      </c>
      <c r="E92" s="171">
        <f t="shared" si="30"/>
        <v>1100000</v>
      </c>
      <c r="F92" s="171">
        <f t="shared" si="31"/>
        <v>1100000</v>
      </c>
      <c r="G92" s="171">
        <f t="shared" si="32"/>
        <v>1100000</v>
      </c>
      <c r="H92" s="171">
        <f t="shared" si="33"/>
        <v>78139.209838669514</v>
      </c>
      <c r="I92" s="171">
        <f t="shared" si="34"/>
        <v>1771561.0000000009</v>
      </c>
      <c r="J92" s="171">
        <f t="shared" si="35"/>
        <v>1771561.0000000009</v>
      </c>
      <c r="K92" s="171">
        <f t="shared" si="36"/>
        <v>1771561.0000000009</v>
      </c>
      <c r="L92" s="172">
        <f t="shared" si="37"/>
        <v>4437962.1723341709</v>
      </c>
      <c r="M92" s="142">
        <f t="shared" si="38"/>
        <v>2</v>
      </c>
      <c r="N92" s="143">
        <f t="shared" si="49"/>
        <v>2</v>
      </c>
      <c r="U92" s="131">
        <v>67</v>
      </c>
      <c r="V92" s="126">
        <f>MOD(QUOTIENT(ROWS($V$26:V92)-1, 2^(COLUMNS($V$26:V92)-1)), 2)</f>
        <v>0</v>
      </c>
      <c r="W92" s="19">
        <f>MOD(QUOTIENT(ROWS($V$26:W92)-1, 2^(COLUMNS($V$26:W92)-1)), 2)</f>
        <v>1</v>
      </c>
      <c r="X92" s="19">
        <f>MOD(QUOTIENT(ROWS($V$26:X92)-1, 2^(COLUMNS($V$26:X92)-1)), 2)</f>
        <v>0</v>
      </c>
      <c r="Y92" s="19">
        <f>MOD(QUOTIENT(ROWS($V$26:Y92)-1, 2^(COLUMNS($V$26:Y92)-1)), 2)</f>
        <v>0</v>
      </c>
      <c r="Z92" s="19">
        <f>MOD(QUOTIENT(ROWS($V$26:Z92)-1, 2^(COLUMNS($V$26:Z92)-1)), 2)</f>
        <v>0</v>
      </c>
      <c r="AA92" s="19">
        <f>MOD(QUOTIENT(ROWS($V$26:AA92)-1, 2^(COLUMNS($V$26:AA92)-1)), 2)</f>
        <v>0</v>
      </c>
      <c r="AB92" s="19">
        <f>MOD(QUOTIENT(ROWS($V$26:AB92)-1, 2^(COLUMNS($V$26:AB92)-1)), 2)</f>
        <v>1</v>
      </c>
      <c r="AC92" s="19">
        <f>MOD(QUOTIENT(ROWS($V$26:AC92)-1, 2^(COLUMNS($V$26:AC92)-1)), 2)</f>
        <v>0</v>
      </c>
      <c r="AD92" s="19">
        <f>MOD(QUOTIENT(ROWS($V$26:AD92)-1, 2^(COLUMNS($V$26:AD92)-1)), 2)</f>
        <v>0</v>
      </c>
      <c r="AE92" s="133">
        <f>MOD(QUOTIENT(ROWS($V$26:AE92)-1, 2^(COLUMNS($V$26:AE92)-1)), 2)</f>
        <v>0</v>
      </c>
      <c r="AF92" s="126">
        <f t="shared" si="39"/>
        <v>0</v>
      </c>
      <c r="AG92" s="19">
        <f t="shared" si="40"/>
        <v>2</v>
      </c>
      <c r="AH92" s="19">
        <f t="shared" si="41"/>
        <v>2</v>
      </c>
      <c r="AI92" s="19">
        <f t="shared" si="42"/>
        <v>2</v>
      </c>
      <c r="AJ92" s="19">
        <f t="shared" si="43"/>
        <v>2</v>
      </c>
      <c r="AK92" s="19">
        <f t="shared" si="44"/>
        <v>2</v>
      </c>
      <c r="AL92" s="19">
        <f t="shared" si="45"/>
        <v>7</v>
      </c>
      <c r="AM92" s="19">
        <f t="shared" si="46"/>
        <v>7</v>
      </c>
      <c r="AN92" s="19">
        <f t="shared" si="47"/>
        <v>7</v>
      </c>
      <c r="AO92" s="133">
        <f t="shared" si="48"/>
        <v>7</v>
      </c>
    </row>
    <row r="93" spans="1:41" x14ac:dyDescent="0.3">
      <c r="A93" s="131">
        <v>68</v>
      </c>
      <c r="B93" s="171">
        <f t="shared" si="27"/>
        <v>-2000000</v>
      </c>
      <c r="C93" s="171">
        <f t="shared" si="28"/>
        <v>-1627272.7272727271</v>
      </c>
      <c r="D93" s="171">
        <f t="shared" si="29"/>
        <v>1100000</v>
      </c>
      <c r="E93" s="171">
        <f t="shared" si="30"/>
        <v>1100000</v>
      </c>
      <c r="F93" s="171">
        <f t="shared" si="31"/>
        <v>1100000</v>
      </c>
      <c r="G93" s="171">
        <f t="shared" si="32"/>
        <v>1100000</v>
      </c>
      <c r="H93" s="171">
        <f t="shared" si="33"/>
        <v>78139.209838669514</v>
      </c>
      <c r="I93" s="171">
        <f t="shared" si="34"/>
        <v>1771561.0000000009</v>
      </c>
      <c r="J93" s="171">
        <f t="shared" si="35"/>
        <v>1771561.0000000009</v>
      </c>
      <c r="K93" s="171">
        <f t="shared" si="36"/>
        <v>1771561.0000000009</v>
      </c>
      <c r="L93" s="172">
        <f t="shared" si="37"/>
        <v>2586110.3204823202</v>
      </c>
      <c r="M93" s="142">
        <f t="shared" si="38"/>
        <v>3</v>
      </c>
      <c r="N93" s="143">
        <f t="shared" si="49"/>
        <v>1</v>
      </c>
      <c r="U93" s="131">
        <v>68</v>
      </c>
      <c r="V93" s="126">
        <f>MOD(QUOTIENT(ROWS($V$26:V93)-1, 2^(COLUMNS($V$26:V93)-1)), 2)</f>
        <v>1</v>
      </c>
      <c r="W93" s="19">
        <f>MOD(QUOTIENT(ROWS($V$26:W93)-1, 2^(COLUMNS($V$26:W93)-1)), 2)</f>
        <v>1</v>
      </c>
      <c r="X93" s="19">
        <f>MOD(QUOTIENT(ROWS($V$26:X93)-1, 2^(COLUMNS($V$26:X93)-1)), 2)</f>
        <v>0</v>
      </c>
      <c r="Y93" s="19">
        <f>MOD(QUOTIENT(ROWS($V$26:Y93)-1, 2^(COLUMNS($V$26:Y93)-1)), 2)</f>
        <v>0</v>
      </c>
      <c r="Z93" s="19">
        <f>MOD(QUOTIENT(ROWS($V$26:Z93)-1, 2^(COLUMNS($V$26:Z93)-1)), 2)</f>
        <v>0</v>
      </c>
      <c r="AA93" s="19">
        <f>MOD(QUOTIENT(ROWS($V$26:AA93)-1, 2^(COLUMNS($V$26:AA93)-1)), 2)</f>
        <v>0</v>
      </c>
      <c r="AB93" s="19">
        <f>MOD(QUOTIENT(ROWS($V$26:AB93)-1, 2^(COLUMNS($V$26:AB93)-1)), 2)</f>
        <v>1</v>
      </c>
      <c r="AC93" s="19">
        <f>MOD(QUOTIENT(ROWS($V$26:AC93)-1, 2^(COLUMNS($V$26:AC93)-1)), 2)</f>
        <v>0</v>
      </c>
      <c r="AD93" s="19">
        <f>MOD(QUOTIENT(ROWS($V$26:AD93)-1, 2^(COLUMNS($V$26:AD93)-1)), 2)</f>
        <v>0</v>
      </c>
      <c r="AE93" s="133">
        <f>MOD(QUOTIENT(ROWS($V$26:AE93)-1, 2^(COLUMNS($V$26:AE93)-1)), 2)</f>
        <v>0</v>
      </c>
      <c r="AF93" s="126">
        <f t="shared" si="39"/>
        <v>1</v>
      </c>
      <c r="AG93" s="19">
        <f t="shared" si="40"/>
        <v>2</v>
      </c>
      <c r="AH93" s="19">
        <f t="shared" si="41"/>
        <v>2</v>
      </c>
      <c r="AI93" s="19">
        <f t="shared" si="42"/>
        <v>2</v>
      </c>
      <c r="AJ93" s="19">
        <f t="shared" si="43"/>
        <v>2</v>
      </c>
      <c r="AK93" s="19">
        <f t="shared" si="44"/>
        <v>2</v>
      </c>
      <c r="AL93" s="19">
        <f t="shared" si="45"/>
        <v>7</v>
      </c>
      <c r="AM93" s="19">
        <f t="shared" si="46"/>
        <v>7</v>
      </c>
      <c r="AN93" s="19">
        <f t="shared" si="47"/>
        <v>7</v>
      </c>
      <c r="AO93" s="133">
        <f t="shared" si="48"/>
        <v>7</v>
      </c>
    </row>
    <row r="94" spans="1:41" x14ac:dyDescent="0.3">
      <c r="A94" s="131">
        <v>69</v>
      </c>
      <c r="B94" s="171">
        <f t="shared" si="27"/>
        <v>0</v>
      </c>
      <c r="C94" s="171">
        <f t="shared" si="28"/>
        <v>0</v>
      </c>
      <c r="D94" s="171">
        <f t="shared" si="29"/>
        <v>-1269338.842975206</v>
      </c>
      <c r="E94" s="171">
        <f t="shared" si="30"/>
        <v>1210000.0000000002</v>
      </c>
      <c r="F94" s="171">
        <f t="shared" si="31"/>
        <v>1210000.0000000002</v>
      </c>
      <c r="G94" s="171">
        <f t="shared" si="32"/>
        <v>1210000.0000000002</v>
      </c>
      <c r="H94" s="171">
        <f t="shared" si="33"/>
        <v>78139.209838669514</v>
      </c>
      <c r="I94" s="171">
        <f t="shared" si="34"/>
        <v>1771561.0000000009</v>
      </c>
      <c r="J94" s="171">
        <f t="shared" si="35"/>
        <v>1771561.0000000009</v>
      </c>
      <c r="K94" s="171">
        <f t="shared" si="36"/>
        <v>1771561.0000000009</v>
      </c>
      <c r="L94" s="172">
        <f t="shared" si="37"/>
        <v>4177264.7836267576</v>
      </c>
      <c r="M94" s="142">
        <f t="shared" si="38"/>
        <v>2</v>
      </c>
      <c r="N94" s="143">
        <f t="shared" si="49"/>
        <v>3</v>
      </c>
      <c r="U94" s="131">
        <v>69</v>
      </c>
      <c r="V94" s="126">
        <f>MOD(QUOTIENT(ROWS($V$26:V94)-1, 2^(COLUMNS($V$26:V94)-1)), 2)</f>
        <v>0</v>
      </c>
      <c r="W94" s="19">
        <f>MOD(QUOTIENT(ROWS($V$26:W94)-1, 2^(COLUMNS($V$26:W94)-1)), 2)</f>
        <v>0</v>
      </c>
      <c r="X94" s="19">
        <f>MOD(QUOTIENT(ROWS($V$26:X94)-1, 2^(COLUMNS($V$26:X94)-1)), 2)</f>
        <v>1</v>
      </c>
      <c r="Y94" s="19">
        <f>MOD(QUOTIENT(ROWS($V$26:Y94)-1, 2^(COLUMNS($V$26:Y94)-1)), 2)</f>
        <v>0</v>
      </c>
      <c r="Z94" s="19">
        <f>MOD(QUOTIENT(ROWS($V$26:Z94)-1, 2^(COLUMNS($V$26:Z94)-1)), 2)</f>
        <v>0</v>
      </c>
      <c r="AA94" s="19">
        <f>MOD(QUOTIENT(ROWS($V$26:AA94)-1, 2^(COLUMNS($V$26:AA94)-1)), 2)</f>
        <v>0</v>
      </c>
      <c r="AB94" s="19">
        <f>MOD(QUOTIENT(ROWS($V$26:AB94)-1, 2^(COLUMNS($V$26:AB94)-1)), 2)</f>
        <v>1</v>
      </c>
      <c r="AC94" s="19">
        <f>MOD(QUOTIENT(ROWS($V$26:AC94)-1, 2^(COLUMNS($V$26:AC94)-1)), 2)</f>
        <v>0</v>
      </c>
      <c r="AD94" s="19">
        <f>MOD(QUOTIENT(ROWS($V$26:AD94)-1, 2^(COLUMNS($V$26:AD94)-1)), 2)</f>
        <v>0</v>
      </c>
      <c r="AE94" s="133">
        <f>MOD(QUOTIENT(ROWS($V$26:AE94)-1, 2^(COLUMNS($V$26:AE94)-1)), 2)</f>
        <v>0</v>
      </c>
      <c r="AF94" s="126">
        <f t="shared" si="39"/>
        <v>0</v>
      </c>
      <c r="AG94" s="19">
        <f t="shared" si="40"/>
        <v>0</v>
      </c>
      <c r="AH94" s="19">
        <f t="shared" si="41"/>
        <v>3</v>
      </c>
      <c r="AI94" s="19">
        <f t="shared" si="42"/>
        <v>3</v>
      </c>
      <c r="AJ94" s="19">
        <f t="shared" si="43"/>
        <v>3</v>
      </c>
      <c r="AK94" s="19">
        <f t="shared" si="44"/>
        <v>3</v>
      </c>
      <c r="AL94" s="19">
        <f t="shared" si="45"/>
        <v>7</v>
      </c>
      <c r="AM94" s="19">
        <f t="shared" si="46"/>
        <v>7</v>
      </c>
      <c r="AN94" s="19">
        <f t="shared" si="47"/>
        <v>7</v>
      </c>
      <c r="AO94" s="133">
        <f t="shared" si="48"/>
        <v>7</v>
      </c>
    </row>
    <row r="95" spans="1:41" x14ac:dyDescent="0.3">
      <c r="A95" s="131">
        <v>70</v>
      </c>
      <c r="B95" s="171">
        <f t="shared" si="27"/>
        <v>-2000000</v>
      </c>
      <c r="C95" s="171">
        <f t="shared" si="28"/>
        <v>1000000</v>
      </c>
      <c r="D95" s="171">
        <f t="shared" si="29"/>
        <v>-1269338.842975206</v>
      </c>
      <c r="E95" s="171">
        <f t="shared" si="30"/>
        <v>1210000.0000000002</v>
      </c>
      <c r="F95" s="171">
        <f t="shared" si="31"/>
        <v>1210000.0000000002</v>
      </c>
      <c r="G95" s="171">
        <f t="shared" si="32"/>
        <v>1210000.0000000002</v>
      </c>
      <c r="H95" s="171">
        <f t="shared" si="33"/>
        <v>78139.209838669514</v>
      </c>
      <c r="I95" s="171">
        <f t="shared" si="34"/>
        <v>1771561.0000000009</v>
      </c>
      <c r="J95" s="171">
        <f t="shared" si="35"/>
        <v>1771561.0000000009</v>
      </c>
      <c r="K95" s="171">
        <f t="shared" si="36"/>
        <v>1771561.0000000009</v>
      </c>
      <c r="L95" s="172">
        <f t="shared" si="37"/>
        <v>3182751.7520766887</v>
      </c>
      <c r="M95" s="142">
        <f t="shared" si="38"/>
        <v>3</v>
      </c>
      <c r="N95" s="143">
        <f t="shared" si="49"/>
        <v>1</v>
      </c>
      <c r="U95" s="131">
        <v>70</v>
      </c>
      <c r="V95" s="126">
        <f>MOD(QUOTIENT(ROWS($V$26:V95)-1, 2^(COLUMNS($V$26:V95)-1)), 2)</f>
        <v>1</v>
      </c>
      <c r="W95" s="19">
        <f>MOD(QUOTIENT(ROWS($V$26:W95)-1, 2^(COLUMNS($V$26:W95)-1)), 2)</f>
        <v>0</v>
      </c>
      <c r="X95" s="19">
        <f>MOD(QUOTIENT(ROWS($V$26:X95)-1, 2^(COLUMNS($V$26:X95)-1)), 2)</f>
        <v>1</v>
      </c>
      <c r="Y95" s="19">
        <f>MOD(QUOTIENT(ROWS($V$26:Y95)-1, 2^(COLUMNS($V$26:Y95)-1)), 2)</f>
        <v>0</v>
      </c>
      <c r="Z95" s="19">
        <f>MOD(QUOTIENT(ROWS($V$26:Z95)-1, 2^(COLUMNS($V$26:Z95)-1)), 2)</f>
        <v>0</v>
      </c>
      <c r="AA95" s="19">
        <f>MOD(QUOTIENT(ROWS($V$26:AA95)-1, 2^(COLUMNS($V$26:AA95)-1)), 2)</f>
        <v>0</v>
      </c>
      <c r="AB95" s="19">
        <f>MOD(QUOTIENT(ROWS($V$26:AB95)-1, 2^(COLUMNS($V$26:AB95)-1)), 2)</f>
        <v>1</v>
      </c>
      <c r="AC95" s="19">
        <f>MOD(QUOTIENT(ROWS($V$26:AC95)-1, 2^(COLUMNS($V$26:AC95)-1)), 2)</f>
        <v>0</v>
      </c>
      <c r="AD95" s="19">
        <f>MOD(QUOTIENT(ROWS($V$26:AD95)-1, 2^(COLUMNS($V$26:AD95)-1)), 2)</f>
        <v>0</v>
      </c>
      <c r="AE95" s="133">
        <f>MOD(QUOTIENT(ROWS($V$26:AE95)-1, 2^(COLUMNS($V$26:AE95)-1)), 2)</f>
        <v>0</v>
      </c>
      <c r="AF95" s="126">
        <f t="shared" si="39"/>
        <v>1</v>
      </c>
      <c r="AG95" s="19">
        <f t="shared" si="40"/>
        <v>1</v>
      </c>
      <c r="AH95" s="19">
        <f t="shared" si="41"/>
        <v>3</v>
      </c>
      <c r="AI95" s="19">
        <f t="shared" si="42"/>
        <v>3</v>
      </c>
      <c r="AJ95" s="19">
        <f t="shared" si="43"/>
        <v>3</v>
      </c>
      <c r="AK95" s="19">
        <f t="shared" si="44"/>
        <v>3</v>
      </c>
      <c r="AL95" s="19">
        <f t="shared" si="45"/>
        <v>7</v>
      </c>
      <c r="AM95" s="19">
        <f t="shared" si="46"/>
        <v>7</v>
      </c>
      <c r="AN95" s="19">
        <f t="shared" si="47"/>
        <v>7</v>
      </c>
      <c r="AO95" s="133">
        <f t="shared" si="48"/>
        <v>7</v>
      </c>
    </row>
    <row r="96" spans="1:41" x14ac:dyDescent="0.3">
      <c r="A96" s="131">
        <v>71</v>
      </c>
      <c r="B96" s="171">
        <f t="shared" si="27"/>
        <v>0</v>
      </c>
      <c r="C96" s="171">
        <f t="shared" si="28"/>
        <v>-1627272.7272727271</v>
      </c>
      <c r="D96" s="171">
        <f t="shared" si="29"/>
        <v>-1269338.842975206</v>
      </c>
      <c r="E96" s="171">
        <f t="shared" si="30"/>
        <v>1210000.0000000002</v>
      </c>
      <c r="F96" s="171">
        <f t="shared" si="31"/>
        <v>1210000.0000000002</v>
      </c>
      <c r="G96" s="171">
        <f t="shared" si="32"/>
        <v>1210000.0000000002</v>
      </c>
      <c r="H96" s="171">
        <f t="shared" si="33"/>
        <v>78139.209838669514</v>
      </c>
      <c r="I96" s="171">
        <f t="shared" si="34"/>
        <v>1771561.0000000009</v>
      </c>
      <c r="J96" s="171">
        <f t="shared" si="35"/>
        <v>1771561.0000000009</v>
      </c>
      <c r="K96" s="171">
        <f t="shared" si="36"/>
        <v>1771561.0000000009</v>
      </c>
      <c r="L96" s="172">
        <f t="shared" si="37"/>
        <v>2782140.7033174927</v>
      </c>
      <c r="M96" s="142">
        <f t="shared" si="38"/>
        <v>3</v>
      </c>
      <c r="N96" s="143">
        <f t="shared" si="49"/>
        <v>2</v>
      </c>
      <c r="U96" s="131">
        <v>71</v>
      </c>
      <c r="V96" s="126">
        <f>MOD(QUOTIENT(ROWS($V$26:V96)-1, 2^(COLUMNS($V$26:V96)-1)), 2)</f>
        <v>0</v>
      </c>
      <c r="W96" s="19">
        <f>MOD(QUOTIENT(ROWS($V$26:W96)-1, 2^(COLUMNS($V$26:W96)-1)), 2)</f>
        <v>1</v>
      </c>
      <c r="X96" s="19">
        <f>MOD(QUOTIENT(ROWS($V$26:X96)-1, 2^(COLUMNS($V$26:X96)-1)), 2)</f>
        <v>1</v>
      </c>
      <c r="Y96" s="19">
        <f>MOD(QUOTIENT(ROWS($V$26:Y96)-1, 2^(COLUMNS($V$26:Y96)-1)), 2)</f>
        <v>0</v>
      </c>
      <c r="Z96" s="19">
        <f>MOD(QUOTIENT(ROWS($V$26:Z96)-1, 2^(COLUMNS($V$26:Z96)-1)), 2)</f>
        <v>0</v>
      </c>
      <c r="AA96" s="19">
        <f>MOD(QUOTIENT(ROWS($V$26:AA96)-1, 2^(COLUMNS($V$26:AA96)-1)), 2)</f>
        <v>0</v>
      </c>
      <c r="AB96" s="19">
        <f>MOD(QUOTIENT(ROWS($V$26:AB96)-1, 2^(COLUMNS($V$26:AB96)-1)), 2)</f>
        <v>1</v>
      </c>
      <c r="AC96" s="19">
        <f>MOD(QUOTIENT(ROWS($V$26:AC96)-1, 2^(COLUMNS($V$26:AC96)-1)), 2)</f>
        <v>0</v>
      </c>
      <c r="AD96" s="19">
        <f>MOD(QUOTIENT(ROWS($V$26:AD96)-1, 2^(COLUMNS($V$26:AD96)-1)), 2)</f>
        <v>0</v>
      </c>
      <c r="AE96" s="133">
        <f>MOD(QUOTIENT(ROWS($V$26:AE96)-1, 2^(COLUMNS($V$26:AE96)-1)), 2)</f>
        <v>0</v>
      </c>
      <c r="AF96" s="126">
        <f t="shared" si="39"/>
        <v>0</v>
      </c>
      <c r="AG96" s="19">
        <f t="shared" si="40"/>
        <v>2</v>
      </c>
      <c r="AH96" s="19">
        <f t="shared" si="41"/>
        <v>3</v>
      </c>
      <c r="AI96" s="19">
        <f t="shared" si="42"/>
        <v>3</v>
      </c>
      <c r="AJ96" s="19">
        <f t="shared" si="43"/>
        <v>3</v>
      </c>
      <c r="AK96" s="19">
        <f t="shared" si="44"/>
        <v>3</v>
      </c>
      <c r="AL96" s="19">
        <f t="shared" si="45"/>
        <v>7</v>
      </c>
      <c r="AM96" s="19">
        <f t="shared" si="46"/>
        <v>7</v>
      </c>
      <c r="AN96" s="19">
        <f t="shared" si="47"/>
        <v>7</v>
      </c>
      <c r="AO96" s="133">
        <f t="shared" si="48"/>
        <v>7</v>
      </c>
    </row>
    <row r="97" spans="1:41" x14ac:dyDescent="0.3">
      <c r="A97" s="131">
        <v>72</v>
      </c>
      <c r="B97" s="171">
        <f t="shared" si="27"/>
        <v>-2000000</v>
      </c>
      <c r="C97" s="171">
        <f t="shared" si="28"/>
        <v>-1627272.7272727271</v>
      </c>
      <c r="D97" s="171">
        <f t="shared" si="29"/>
        <v>-1269338.842975206</v>
      </c>
      <c r="E97" s="171">
        <f t="shared" si="30"/>
        <v>1210000.0000000002</v>
      </c>
      <c r="F97" s="171">
        <f t="shared" si="31"/>
        <v>1210000.0000000002</v>
      </c>
      <c r="G97" s="171">
        <f t="shared" si="32"/>
        <v>1210000.0000000002</v>
      </c>
      <c r="H97" s="171">
        <f t="shared" si="33"/>
        <v>78139.209838669514</v>
      </c>
      <c r="I97" s="171">
        <f t="shared" si="34"/>
        <v>1771561.0000000009</v>
      </c>
      <c r="J97" s="171">
        <f t="shared" si="35"/>
        <v>1771561.0000000009</v>
      </c>
      <c r="K97" s="171">
        <f t="shared" si="36"/>
        <v>1771561.0000000009</v>
      </c>
      <c r="L97" s="172">
        <f t="shared" si="37"/>
        <v>930288.85146564071</v>
      </c>
      <c r="M97" s="142">
        <f t="shared" si="38"/>
        <v>4</v>
      </c>
      <c r="N97" s="143">
        <f t="shared" si="49"/>
        <v>1</v>
      </c>
      <c r="U97" s="131">
        <v>72</v>
      </c>
      <c r="V97" s="126">
        <f>MOD(QUOTIENT(ROWS($V$26:V97)-1, 2^(COLUMNS($V$26:V97)-1)), 2)</f>
        <v>1</v>
      </c>
      <c r="W97" s="19">
        <f>MOD(QUOTIENT(ROWS($V$26:W97)-1, 2^(COLUMNS($V$26:W97)-1)), 2)</f>
        <v>1</v>
      </c>
      <c r="X97" s="19">
        <f>MOD(QUOTIENT(ROWS($V$26:X97)-1, 2^(COLUMNS($V$26:X97)-1)), 2)</f>
        <v>1</v>
      </c>
      <c r="Y97" s="19">
        <f>MOD(QUOTIENT(ROWS($V$26:Y97)-1, 2^(COLUMNS($V$26:Y97)-1)), 2)</f>
        <v>0</v>
      </c>
      <c r="Z97" s="19">
        <f>MOD(QUOTIENT(ROWS($V$26:Z97)-1, 2^(COLUMNS($V$26:Z97)-1)), 2)</f>
        <v>0</v>
      </c>
      <c r="AA97" s="19">
        <f>MOD(QUOTIENT(ROWS($V$26:AA97)-1, 2^(COLUMNS($V$26:AA97)-1)), 2)</f>
        <v>0</v>
      </c>
      <c r="AB97" s="19">
        <f>MOD(QUOTIENT(ROWS($V$26:AB97)-1, 2^(COLUMNS($V$26:AB97)-1)), 2)</f>
        <v>1</v>
      </c>
      <c r="AC97" s="19">
        <f>MOD(QUOTIENT(ROWS($V$26:AC97)-1, 2^(COLUMNS($V$26:AC97)-1)), 2)</f>
        <v>0</v>
      </c>
      <c r="AD97" s="19">
        <f>MOD(QUOTIENT(ROWS($V$26:AD97)-1, 2^(COLUMNS($V$26:AD97)-1)), 2)</f>
        <v>0</v>
      </c>
      <c r="AE97" s="133">
        <f>MOD(QUOTIENT(ROWS($V$26:AE97)-1, 2^(COLUMNS($V$26:AE97)-1)), 2)</f>
        <v>0</v>
      </c>
      <c r="AF97" s="126">
        <f t="shared" si="39"/>
        <v>1</v>
      </c>
      <c r="AG97" s="19">
        <f t="shared" si="40"/>
        <v>2</v>
      </c>
      <c r="AH97" s="19">
        <f t="shared" si="41"/>
        <v>3</v>
      </c>
      <c r="AI97" s="19">
        <f t="shared" si="42"/>
        <v>3</v>
      </c>
      <c r="AJ97" s="19">
        <f t="shared" si="43"/>
        <v>3</v>
      </c>
      <c r="AK97" s="19">
        <f t="shared" si="44"/>
        <v>3</v>
      </c>
      <c r="AL97" s="19">
        <f t="shared" si="45"/>
        <v>7</v>
      </c>
      <c r="AM97" s="19">
        <f t="shared" si="46"/>
        <v>7</v>
      </c>
      <c r="AN97" s="19">
        <f t="shared" si="47"/>
        <v>7</v>
      </c>
      <c r="AO97" s="133">
        <f t="shared" si="48"/>
        <v>7</v>
      </c>
    </row>
    <row r="98" spans="1:41" x14ac:dyDescent="0.3">
      <c r="A98" s="131">
        <v>73</v>
      </c>
      <c r="B98" s="171">
        <f t="shared" si="27"/>
        <v>0</v>
      </c>
      <c r="C98" s="171">
        <f t="shared" si="28"/>
        <v>0</v>
      </c>
      <c r="D98" s="171">
        <f t="shared" si="29"/>
        <v>0</v>
      </c>
      <c r="E98" s="171">
        <f t="shared" si="30"/>
        <v>-922944.40270473203</v>
      </c>
      <c r="F98" s="171">
        <f t="shared" si="31"/>
        <v>1331000.0000000005</v>
      </c>
      <c r="G98" s="171">
        <f t="shared" si="32"/>
        <v>1331000.0000000005</v>
      </c>
      <c r="H98" s="171">
        <f t="shared" si="33"/>
        <v>78139.209838669514</v>
      </c>
      <c r="I98" s="171">
        <f t="shared" si="34"/>
        <v>1771561.0000000009</v>
      </c>
      <c r="J98" s="171">
        <f t="shared" si="35"/>
        <v>1771561.0000000009</v>
      </c>
      <c r="K98" s="171">
        <f t="shared" si="36"/>
        <v>1771561.0000000009</v>
      </c>
      <c r="L98" s="172">
        <f t="shared" si="37"/>
        <v>3775730.1633105767</v>
      </c>
      <c r="M98" s="142">
        <f t="shared" si="38"/>
        <v>2</v>
      </c>
      <c r="N98" s="143">
        <f t="shared" si="49"/>
        <v>4</v>
      </c>
      <c r="U98" s="131">
        <v>73</v>
      </c>
      <c r="V98" s="126">
        <f>MOD(QUOTIENT(ROWS($V$26:V98)-1, 2^(COLUMNS($V$26:V98)-1)), 2)</f>
        <v>0</v>
      </c>
      <c r="W98" s="19">
        <f>MOD(QUOTIENT(ROWS($V$26:W98)-1, 2^(COLUMNS($V$26:W98)-1)), 2)</f>
        <v>0</v>
      </c>
      <c r="X98" s="19">
        <f>MOD(QUOTIENT(ROWS($V$26:X98)-1, 2^(COLUMNS($V$26:X98)-1)), 2)</f>
        <v>0</v>
      </c>
      <c r="Y98" s="19">
        <f>MOD(QUOTIENT(ROWS($V$26:Y98)-1, 2^(COLUMNS($V$26:Y98)-1)), 2)</f>
        <v>1</v>
      </c>
      <c r="Z98" s="19">
        <f>MOD(QUOTIENT(ROWS($V$26:Z98)-1, 2^(COLUMNS($V$26:Z98)-1)), 2)</f>
        <v>0</v>
      </c>
      <c r="AA98" s="19">
        <f>MOD(QUOTIENT(ROWS($V$26:AA98)-1, 2^(COLUMNS($V$26:AA98)-1)), 2)</f>
        <v>0</v>
      </c>
      <c r="AB98" s="19">
        <f>MOD(QUOTIENT(ROWS($V$26:AB98)-1, 2^(COLUMNS($V$26:AB98)-1)), 2)</f>
        <v>1</v>
      </c>
      <c r="AC98" s="19">
        <f>MOD(QUOTIENT(ROWS($V$26:AC98)-1, 2^(COLUMNS($V$26:AC98)-1)), 2)</f>
        <v>0</v>
      </c>
      <c r="AD98" s="19">
        <f>MOD(QUOTIENT(ROWS($V$26:AD98)-1, 2^(COLUMNS($V$26:AD98)-1)), 2)</f>
        <v>0</v>
      </c>
      <c r="AE98" s="133">
        <f>MOD(QUOTIENT(ROWS($V$26:AE98)-1, 2^(COLUMNS($V$26:AE98)-1)), 2)</f>
        <v>0</v>
      </c>
      <c r="AF98" s="126">
        <f t="shared" si="39"/>
        <v>0</v>
      </c>
      <c r="AG98" s="19">
        <f t="shared" si="40"/>
        <v>0</v>
      </c>
      <c r="AH98" s="19">
        <f t="shared" si="41"/>
        <v>0</v>
      </c>
      <c r="AI98" s="19">
        <f t="shared" si="42"/>
        <v>4</v>
      </c>
      <c r="AJ98" s="19">
        <f t="shared" si="43"/>
        <v>4</v>
      </c>
      <c r="AK98" s="19">
        <f t="shared" si="44"/>
        <v>4</v>
      </c>
      <c r="AL98" s="19">
        <f t="shared" si="45"/>
        <v>7</v>
      </c>
      <c r="AM98" s="19">
        <f t="shared" si="46"/>
        <v>7</v>
      </c>
      <c r="AN98" s="19">
        <f t="shared" si="47"/>
        <v>7</v>
      </c>
      <c r="AO98" s="133">
        <f t="shared" si="48"/>
        <v>7</v>
      </c>
    </row>
    <row r="99" spans="1:41" x14ac:dyDescent="0.3">
      <c r="A99" s="131">
        <v>74</v>
      </c>
      <c r="B99" s="171">
        <f t="shared" si="27"/>
        <v>-2000000</v>
      </c>
      <c r="C99" s="171">
        <f t="shared" si="28"/>
        <v>1000000</v>
      </c>
      <c r="D99" s="171">
        <f t="shared" si="29"/>
        <v>1000000</v>
      </c>
      <c r="E99" s="171">
        <f t="shared" si="30"/>
        <v>-922944.40270473203</v>
      </c>
      <c r="F99" s="171">
        <f t="shared" si="31"/>
        <v>1331000.0000000005</v>
      </c>
      <c r="G99" s="171">
        <f t="shared" si="32"/>
        <v>1331000.0000000005</v>
      </c>
      <c r="H99" s="171">
        <f t="shared" si="33"/>
        <v>78139.209838669514</v>
      </c>
      <c r="I99" s="171">
        <f t="shared" si="34"/>
        <v>1771561.0000000009</v>
      </c>
      <c r="J99" s="171">
        <f t="shared" si="35"/>
        <v>1771561.0000000009</v>
      </c>
      <c r="K99" s="171">
        <f t="shared" si="36"/>
        <v>1771561.0000000009</v>
      </c>
      <c r="L99" s="172">
        <f t="shared" si="37"/>
        <v>3575049.3727806774</v>
      </c>
      <c r="M99" s="142">
        <f t="shared" si="38"/>
        <v>3</v>
      </c>
      <c r="N99" s="143">
        <f t="shared" si="49"/>
        <v>1</v>
      </c>
      <c r="U99" s="131">
        <v>74</v>
      </c>
      <c r="V99" s="126">
        <f>MOD(QUOTIENT(ROWS($V$26:V99)-1, 2^(COLUMNS($V$26:V99)-1)), 2)</f>
        <v>1</v>
      </c>
      <c r="W99" s="19">
        <f>MOD(QUOTIENT(ROWS($V$26:W99)-1, 2^(COLUMNS($V$26:W99)-1)), 2)</f>
        <v>0</v>
      </c>
      <c r="X99" s="19">
        <f>MOD(QUOTIENT(ROWS($V$26:X99)-1, 2^(COLUMNS($V$26:X99)-1)), 2)</f>
        <v>0</v>
      </c>
      <c r="Y99" s="19">
        <f>MOD(QUOTIENT(ROWS($V$26:Y99)-1, 2^(COLUMNS($V$26:Y99)-1)), 2)</f>
        <v>1</v>
      </c>
      <c r="Z99" s="19">
        <f>MOD(QUOTIENT(ROWS($V$26:Z99)-1, 2^(COLUMNS($V$26:Z99)-1)), 2)</f>
        <v>0</v>
      </c>
      <c r="AA99" s="19">
        <f>MOD(QUOTIENT(ROWS($V$26:AA99)-1, 2^(COLUMNS($V$26:AA99)-1)), 2)</f>
        <v>0</v>
      </c>
      <c r="AB99" s="19">
        <f>MOD(QUOTIENT(ROWS($V$26:AB99)-1, 2^(COLUMNS($V$26:AB99)-1)), 2)</f>
        <v>1</v>
      </c>
      <c r="AC99" s="19">
        <f>MOD(QUOTIENT(ROWS($V$26:AC99)-1, 2^(COLUMNS($V$26:AC99)-1)), 2)</f>
        <v>0</v>
      </c>
      <c r="AD99" s="19">
        <f>MOD(QUOTIENT(ROWS($V$26:AD99)-1, 2^(COLUMNS($V$26:AD99)-1)), 2)</f>
        <v>0</v>
      </c>
      <c r="AE99" s="133">
        <f>MOD(QUOTIENT(ROWS($V$26:AE99)-1, 2^(COLUMNS($V$26:AE99)-1)), 2)</f>
        <v>0</v>
      </c>
      <c r="AF99" s="126">
        <f t="shared" si="39"/>
        <v>1</v>
      </c>
      <c r="AG99" s="19">
        <f t="shared" si="40"/>
        <v>1</v>
      </c>
      <c r="AH99" s="19">
        <f t="shared" si="41"/>
        <v>1</v>
      </c>
      <c r="AI99" s="19">
        <f t="shared" si="42"/>
        <v>4</v>
      </c>
      <c r="AJ99" s="19">
        <f t="shared" si="43"/>
        <v>4</v>
      </c>
      <c r="AK99" s="19">
        <f t="shared" si="44"/>
        <v>4</v>
      </c>
      <c r="AL99" s="19">
        <f t="shared" si="45"/>
        <v>7</v>
      </c>
      <c r="AM99" s="19">
        <f t="shared" si="46"/>
        <v>7</v>
      </c>
      <c r="AN99" s="19">
        <f t="shared" si="47"/>
        <v>7</v>
      </c>
      <c r="AO99" s="133">
        <f t="shared" si="48"/>
        <v>7</v>
      </c>
    </row>
    <row r="100" spans="1:41" x14ac:dyDescent="0.3">
      <c r="A100" s="131">
        <v>75</v>
      </c>
      <c r="B100" s="171">
        <f t="shared" si="27"/>
        <v>0</v>
      </c>
      <c r="C100" s="171">
        <f t="shared" si="28"/>
        <v>-1627272.7272727271</v>
      </c>
      <c r="D100" s="171">
        <f t="shared" si="29"/>
        <v>1100000</v>
      </c>
      <c r="E100" s="171">
        <f t="shared" si="30"/>
        <v>-922944.40270473203</v>
      </c>
      <c r="F100" s="171">
        <f t="shared" si="31"/>
        <v>1331000.0000000005</v>
      </c>
      <c r="G100" s="171">
        <f t="shared" si="32"/>
        <v>1331000.0000000005</v>
      </c>
      <c r="H100" s="171">
        <f t="shared" si="33"/>
        <v>78139.209838669514</v>
      </c>
      <c r="I100" s="171">
        <f t="shared" si="34"/>
        <v>1771561.0000000009</v>
      </c>
      <c r="J100" s="171">
        <f t="shared" si="35"/>
        <v>1771561.0000000009</v>
      </c>
      <c r="K100" s="171">
        <f t="shared" si="36"/>
        <v>1771561.0000000009</v>
      </c>
      <c r="L100" s="172">
        <f t="shared" si="37"/>
        <v>3253821.548123498</v>
      </c>
      <c r="M100" s="142">
        <f t="shared" si="38"/>
        <v>3</v>
      </c>
      <c r="N100" s="143">
        <f t="shared" si="49"/>
        <v>2</v>
      </c>
      <c r="U100" s="131">
        <v>75</v>
      </c>
      <c r="V100" s="126">
        <f>MOD(QUOTIENT(ROWS($V$26:V100)-1, 2^(COLUMNS($V$26:V100)-1)), 2)</f>
        <v>0</v>
      </c>
      <c r="W100" s="19">
        <f>MOD(QUOTIENT(ROWS($V$26:W100)-1, 2^(COLUMNS($V$26:W100)-1)), 2)</f>
        <v>1</v>
      </c>
      <c r="X100" s="19">
        <f>MOD(QUOTIENT(ROWS($V$26:X100)-1, 2^(COLUMNS($V$26:X100)-1)), 2)</f>
        <v>0</v>
      </c>
      <c r="Y100" s="19">
        <f>MOD(QUOTIENT(ROWS($V$26:Y100)-1, 2^(COLUMNS($V$26:Y100)-1)), 2)</f>
        <v>1</v>
      </c>
      <c r="Z100" s="19">
        <f>MOD(QUOTIENT(ROWS($V$26:Z100)-1, 2^(COLUMNS($V$26:Z100)-1)), 2)</f>
        <v>0</v>
      </c>
      <c r="AA100" s="19">
        <f>MOD(QUOTIENT(ROWS($V$26:AA100)-1, 2^(COLUMNS($V$26:AA100)-1)), 2)</f>
        <v>0</v>
      </c>
      <c r="AB100" s="19">
        <f>MOD(QUOTIENT(ROWS($V$26:AB100)-1, 2^(COLUMNS($V$26:AB100)-1)), 2)</f>
        <v>1</v>
      </c>
      <c r="AC100" s="19">
        <f>MOD(QUOTIENT(ROWS($V$26:AC100)-1, 2^(COLUMNS($V$26:AC100)-1)), 2)</f>
        <v>0</v>
      </c>
      <c r="AD100" s="19">
        <f>MOD(QUOTIENT(ROWS($V$26:AD100)-1, 2^(COLUMNS($V$26:AD100)-1)), 2)</f>
        <v>0</v>
      </c>
      <c r="AE100" s="133">
        <f>MOD(QUOTIENT(ROWS($V$26:AE100)-1, 2^(COLUMNS($V$26:AE100)-1)), 2)</f>
        <v>0</v>
      </c>
      <c r="AF100" s="126">
        <f t="shared" si="39"/>
        <v>0</v>
      </c>
      <c r="AG100" s="19">
        <f t="shared" si="40"/>
        <v>2</v>
      </c>
      <c r="AH100" s="19">
        <f t="shared" si="41"/>
        <v>2</v>
      </c>
      <c r="AI100" s="19">
        <f t="shared" si="42"/>
        <v>4</v>
      </c>
      <c r="AJ100" s="19">
        <f t="shared" si="43"/>
        <v>4</v>
      </c>
      <c r="AK100" s="19">
        <f t="shared" si="44"/>
        <v>4</v>
      </c>
      <c r="AL100" s="19">
        <f t="shared" si="45"/>
        <v>7</v>
      </c>
      <c r="AM100" s="19">
        <f t="shared" si="46"/>
        <v>7</v>
      </c>
      <c r="AN100" s="19">
        <f t="shared" si="47"/>
        <v>7</v>
      </c>
      <c r="AO100" s="133">
        <f t="shared" si="48"/>
        <v>7</v>
      </c>
    </row>
    <row r="101" spans="1:41" x14ac:dyDescent="0.3">
      <c r="A101" s="131">
        <v>76</v>
      </c>
      <c r="B101" s="171">
        <f t="shared" si="27"/>
        <v>-2000000</v>
      </c>
      <c r="C101" s="171">
        <f t="shared" si="28"/>
        <v>-1627272.7272727271</v>
      </c>
      <c r="D101" s="171">
        <f t="shared" si="29"/>
        <v>1100000</v>
      </c>
      <c r="E101" s="171">
        <f t="shared" si="30"/>
        <v>-922944.40270473203</v>
      </c>
      <c r="F101" s="171">
        <f t="shared" si="31"/>
        <v>1331000.0000000005</v>
      </c>
      <c r="G101" s="171">
        <f t="shared" si="32"/>
        <v>1331000.0000000005</v>
      </c>
      <c r="H101" s="171">
        <f t="shared" si="33"/>
        <v>78139.209838669514</v>
      </c>
      <c r="I101" s="171">
        <f t="shared" si="34"/>
        <v>1771561.0000000009</v>
      </c>
      <c r="J101" s="171">
        <f t="shared" si="35"/>
        <v>1771561.0000000009</v>
      </c>
      <c r="K101" s="171">
        <f t="shared" si="36"/>
        <v>1771561.0000000009</v>
      </c>
      <c r="L101" s="172">
        <f t="shared" si="37"/>
        <v>1401969.6962716465</v>
      </c>
      <c r="M101" s="142">
        <f t="shared" si="38"/>
        <v>4</v>
      </c>
      <c r="N101" s="143">
        <f t="shared" si="49"/>
        <v>1</v>
      </c>
      <c r="U101" s="131">
        <v>76</v>
      </c>
      <c r="V101" s="126">
        <f>MOD(QUOTIENT(ROWS($V$26:V101)-1, 2^(COLUMNS($V$26:V101)-1)), 2)</f>
        <v>1</v>
      </c>
      <c r="W101" s="19">
        <f>MOD(QUOTIENT(ROWS($V$26:W101)-1, 2^(COLUMNS($V$26:W101)-1)), 2)</f>
        <v>1</v>
      </c>
      <c r="X101" s="19">
        <f>MOD(QUOTIENT(ROWS($V$26:X101)-1, 2^(COLUMNS($V$26:X101)-1)), 2)</f>
        <v>0</v>
      </c>
      <c r="Y101" s="19">
        <f>MOD(QUOTIENT(ROWS($V$26:Y101)-1, 2^(COLUMNS($V$26:Y101)-1)), 2)</f>
        <v>1</v>
      </c>
      <c r="Z101" s="19">
        <f>MOD(QUOTIENT(ROWS($V$26:Z101)-1, 2^(COLUMNS($V$26:Z101)-1)), 2)</f>
        <v>0</v>
      </c>
      <c r="AA101" s="19">
        <f>MOD(QUOTIENT(ROWS($V$26:AA101)-1, 2^(COLUMNS($V$26:AA101)-1)), 2)</f>
        <v>0</v>
      </c>
      <c r="AB101" s="19">
        <f>MOD(QUOTIENT(ROWS($V$26:AB101)-1, 2^(COLUMNS($V$26:AB101)-1)), 2)</f>
        <v>1</v>
      </c>
      <c r="AC101" s="19">
        <f>MOD(QUOTIENT(ROWS($V$26:AC101)-1, 2^(COLUMNS($V$26:AC101)-1)), 2)</f>
        <v>0</v>
      </c>
      <c r="AD101" s="19">
        <f>MOD(QUOTIENT(ROWS($V$26:AD101)-1, 2^(COLUMNS($V$26:AD101)-1)), 2)</f>
        <v>0</v>
      </c>
      <c r="AE101" s="133">
        <f>MOD(QUOTIENT(ROWS($V$26:AE101)-1, 2^(COLUMNS($V$26:AE101)-1)), 2)</f>
        <v>0</v>
      </c>
      <c r="AF101" s="126">
        <f t="shared" si="39"/>
        <v>1</v>
      </c>
      <c r="AG101" s="19">
        <f t="shared" si="40"/>
        <v>2</v>
      </c>
      <c r="AH101" s="19">
        <f t="shared" si="41"/>
        <v>2</v>
      </c>
      <c r="AI101" s="19">
        <f t="shared" si="42"/>
        <v>4</v>
      </c>
      <c r="AJ101" s="19">
        <f t="shared" si="43"/>
        <v>4</v>
      </c>
      <c r="AK101" s="19">
        <f t="shared" si="44"/>
        <v>4</v>
      </c>
      <c r="AL101" s="19">
        <f t="shared" si="45"/>
        <v>7</v>
      </c>
      <c r="AM101" s="19">
        <f t="shared" si="46"/>
        <v>7</v>
      </c>
      <c r="AN101" s="19">
        <f t="shared" si="47"/>
        <v>7</v>
      </c>
      <c r="AO101" s="133">
        <f t="shared" si="48"/>
        <v>7</v>
      </c>
    </row>
    <row r="102" spans="1:41" x14ac:dyDescent="0.3">
      <c r="A102" s="131">
        <v>77</v>
      </c>
      <c r="B102" s="171">
        <f t="shared" si="27"/>
        <v>0</v>
      </c>
      <c r="C102" s="171">
        <f t="shared" si="28"/>
        <v>0</v>
      </c>
      <c r="D102" s="171">
        <f t="shared" si="29"/>
        <v>-1269338.842975206</v>
      </c>
      <c r="E102" s="171">
        <f t="shared" si="30"/>
        <v>-922944.40270473203</v>
      </c>
      <c r="F102" s="171">
        <f t="shared" si="31"/>
        <v>1331000.0000000005</v>
      </c>
      <c r="G102" s="171">
        <f t="shared" si="32"/>
        <v>1331000.0000000005</v>
      </c>
      <c r="H102" s="171">
        <f t="shared" si="33"/>
        <v>78139.209838669514</v>
      </c>
      <c r="I102" s="171">
        <f t="shared" si="34"/>
        <v>1771561.0000000009</v>
      </c>
      <c r="J102" s="171">
        <f t="shared" si="35"/>
        <v>1771561.0000000009</v>
      </c>
      <c r="K102" s="171">
        <f t="shared" si="36"/>
        <v>1771561.0000000009</v>
      </c>
      <c r="L102" s="172">
        <f t="shared" si="37"/>
        <v>2768088.0649776198</v>
      </c>
      <c r="M102" s="142">
        <f t="shared" si="38"/>
        <v>3</v>
      </c>
      <c r="N102" s="143">
        <f t="shared" si="49"/>
        <v>3</v>
      </c>
      <c r="U102" s="131">
        <v>77</v>
      </c>
      <c r="V102" s="126">
        <f>MOD(QUOTIENT(ROWS($V$26:V102)-1, 2^(COLUMNS($V$26:V102)-1)), 2)</f>
        <v>0</v>
      </c>
      <c r="W102" s="19">
        <f>MOD(QUOTIENT(ROWS($V$26:W102)-1, 2^(COLUMNS($V$26:W102)-1)), 2)</f>
        <v>0</v>
      </c>
      <c r="X102" s="19">
        <f>MOD(QUOTIENT(ROWS($V$26:X102)-1, 2^(COLUMNS($V$26:X102)-1)), 2)</f>
        <v>1</v>
      </c>
      <c r="Y102" s="19">
        <f>MOD(QUOTIENT(ROWS($V$26:Y102)-1, 2^(COLUMNS($V$26:Y102)-1)), 2)</f>
        <v>1</v>
      </c>
      <c r="Z102" s="19">
        <f>MOD(QUOTIENT(ROWS($V$26:Z102)-1, 2^(COLUMNS($V$26:Z102)-1)), 2)</f>
        <v>0</v>
      </c>
      <c r="AA102" s="19">
        <f>MOD(QUOTIENT(ROWS($V$26:AA102)-1, 2^(COLUMNS($V$26:AA102)-1)), 2)</f>
        <v>0</v>
      </c>
      <c r="AB102" s="19">
        <f>MOD(QUOTIENT(ROWS($V$26:AB102)-1, 2^(COLUMNS($V$26:AB102)-1)), 2)</f>
        <v>1</v>
      </c>
      <c r="AC102" s="19">
        <f>MOD(QUOTIENT(ROWS($V$26:AC102)-1, 2^(COLUMNS($V$26:AC102)-1)), 2)</f>
        <v>0</v>
      </c>
      <c r="AD102" s="19">
        <f>MOD(QUOTIENT(ROWS($V$26:AD102)-1, 2^(COLUMNS($V$26:AD102)-1)), 2)</f>
        <v>0</v>
      </c>
      <c r="AE102" s="133">
        <f>MOD(QUOTIENT(ROWS($V$26:AE102)-1, 2^(COLUMNS($V$26:AE102)-1)), 2)</f>
        <v>0</v>
      </c>
      <c r="AF102" s="126">
        <f t="shared" si="39"/>
        <v>0</v>
      </c>
      <c r="AG102" s="19">
        <f t="shared" si="40"/>
        <v>0</v>
      </c>
      <c r="AH102" s="19">
        <f t="shared" si="41"/>
        <v>3</v>
      </c>
      <c r="AI102" s="19">
        <f t="shared" si="42"/>
        <v>4</v>
      </c>
      <c r="AJ102" s="19">
        <f t="shared" si="43"/>
        <v>4</v>
      </c>
      <c r="AK102" s="19">
        <f t="shared" si="44"/>
        <v>4</v>
      </c>
      <c r="AL102" s="19">
        <f t="shared" si="45"/>
        <v>7</v>
      </c>
      <c r="AM102" s="19">
        <f t="shared" si="46"/>
        <v>7</v>
      </c>
      <c r="AN102" s="19">
        <f t="shared" si="47"/>
        <v>7</v>
      </c>
      <c r="AO102" s="133">
        <f t="shared" si="48"/>
        <v>7</v>
      </c>
    </row>
    <row r="103" spans="1:41" x14ac:dyDescent="0.3">
      <c r="A103" s="131">
        <v>78</v>
      </c>
      <c r="B103" s="171">
        <f t="shared" si="27"/>
        <v>-2000000</v>
      </c>
      <c r="C103" s="171">
        <f t="shared" si="28"/>
        <v>1000000</v>
      </c>
      <c r="D103" s="171">
        <f t="shared" si="29"/>
        <v>-1269338.842975206</v>
      </c>
      <c r="E103" s="171">
        <f t="shared" si="30"/>
        <v>-922944.40270473203</v>
      </c>
      <c r="F103" s="171">
        <f t="shared" si="31"/>
        <v>1331000.0000000005</v>
      </c>
      <c r="G103" s="171">
        <f t="shared" si="32"/>
        <v>1331000.0000000005</v>
      </c>
      <c r="H103" s="171">
        <f t="shared" si="33"/>
        <v>78139.209838669514</v>
      </c>
      <c r="I103" s="171">
        <f t="shared" si="34"/>
        <v>1771561.0000000009</v>
      </c>
      <c r="J103" s="171">
        <f t="shared" si="35"/>
        <v>1771561.0000000009</v>
      </c>
      <c r="K103" s="171">
        <f t="shared" si="36"/>
        <v>1771561.0000000009</v>
      </c>
      <c r="L103" s="172">
        <f t="shared" si="37"/>
        <v>1773575.0334275507</v>
      </c>
      <c r="M103" s="142">
        <f t="shared" si="38"/>
        <v>4</v>
      </c>
      <c r="N103" s="143">
        <f t="shared" si="49"/>
        <v>1</v>
      </c>
      <c r="U103" s="131">
        <v>78</v>
      </c>
      <c r="V103" s="126">
        <f>MOD(QUOTIENT(ROWS($V$26:V103)-1, 2^(COLUMNS($V$26:V103)-1)), 2)</f>
        <v>1</v>
      </c>
      <c r="W103" s="19">
        <f>MOD(QUOTIENT(ROWS($V$26:W103)-1, 2^(COLUMNS($V$26:W103)-1)), 2)</f>
        <v>0</v>
      </c>
      <c r="X103" s="19">
        <f>MOD(QUOTIENT(ROWS($V$26:X103)-1, 2^(COLUMNS($V$26:X103)-1)), 2)</f>
        <v>1</v>
      </c>
      <c r="Y103" s="19">
        <f>MOD(QUOTIENT(ROWS($V$26:Y103)-1, 2^(COLUMNS($V$26:Y103)-1)), 2)</f>
        <v>1</v>
      </c>
      <c r="Z103" s="19">
        <f>MOD(QUOTIENT(ROWS($V$26:Z103)-1, 2^(COLUMNS($V$26:Z103)-1)), 2)</f>
        <v>0</v>
      </c>
      <c r="AA103" s="19">
        <f>MOD(QUOTIENT(ROWS($V$26:AA103)-1, 2^(COLUMNS($V$26:AA103)-1)), 2)</f>
        <v>0</v>
      </c>
      <c r="AB103" s="19">
        <f>MOD(QUOTIENT(ROWS($V$26:AB103)-1, 2^(COLUMNS($V$26:AB103)-1)), 2)</f>
        <v>1</v>
      </c>
      <c r="AC103" s="19">
        <f>MOD(QUOTIENT(ROWS($V$26:AC103)-1, 2^(COLUMNS($V$26:AC103)-1)), 2)</f>
        <v>0</v>
      </c>
      <c r="AD103" s="19">
        <f>MOD(QUOTIENT(ROWS($V$26:AD103)-1, 2^(COLUMNS($V$26:AD103)-1)), 2)</f>
        <v>0</v>
      </c>
      <c r="AE103" s="133">
        <f>MOD(QUOTIENT(ROWS($V$26:AE103)-1, 2^(COLUMNS($V$26:AE103)-1)), 2)</f>
        <v>0</v>
      </c>
      <c r="AF103" s="126">
        <f t="shared" si="39"/>
        <v>1</v>
      </c>
      <c r="AG103" s="19">
        <f t="shared" si="40"/>
        <v>1</v>
      </c>
      <c r="AH103" s="19">
        <f t="shared" si="41"/>
        <v>3</v>
      </c>
      <c r="AI103" s="19">
        <f t="shared" si="42"/>
        <v>4</v>
      </c>
      <c r="AJ103" s="19">
        <f t="shared" si="43"/>
        <v>4</v>
      </c>
      <c r="AK103" s="19">
        <f t="shared" si="44"/>
        <v>4</v>
      </c>
      <c r="AL103" s="19">
        <f t="shared" si="45"/>
        <v>7</v>
      </c>
      <c r="AM103" s="19">
        <f t="shared" si="46"/>
        <v>7</v>
      </c>
      <c r="AN103" s="19">
        <f t="shared" si="47"/>
        <v>7</v>
      </c>
      <c r="AO103" s="133">
        <f t="shared" si="48"/>
        <v>7</v>
      </c>
    </row>
    <row r="104" spans="1:41" x14ac:dyDescent="0.3">
      <c r="A104" s="131">
        <v>79</v>
      </c>
      <c r="B104" s="171">
        <f t="shared" si="27"/>
        <v>0</v>
      </c>
      <c r="C104" s="171">
        <f t="shared" si="28"/>
        <v>-1627272.7272727271</v>
      </c>
      <c r="D104" s="171">
        <f t="shared" si="29"/>
        <v>-1269338.842975206</v>
      </c>
      <c r="E104" s="171">
        <f t="shared" si="30"/>
        <v>-922944.40270473203</v>
      </c>
      <c r="F104" s="171">
        <f t="shared" si="31"/>
        <v>1331000.0000000005</v>
      </c>
      <c r="G104" s="171">
        <f t="shared" si="32"/>
        <v>1331000.0000000005</v>
      </c>
      <c r="H104" s="171">
        <f t="shared" si="33"/>
        <v>78139.209838669514</v>
      </c>
      <c r="I104" s="171">
        <f t="shared" si="34"/>
        <v>1771561.0000000009</v>
      </c>
      <c r="J104" s="171">
        <f t="shared" si="35"/>
        <v>1771561.0000000009</v>
      </c>
      <c r="K104" s="171">
        <f t="shared" si="36"/>
        <v>1771561.0000000009</v>
      </c>
      <c r="L104" s="172">
        <f t="shared" si="37"/>
        <v>1372963.984668354</v>
      </c>
      <c r="M104" s="142">
        <f t="shared" si="38"/>
        <v>4</v>
      </c>
      <c r="N104" s="143">
        <f t="shared" si="49"/>
        <v>2</v>
      </c>
      <c r="U104" s="131">
        <v>79</v>
      </c>
      <c r="V104" s="126">
        <f>MOD(QUOTIENT(ROWS($V$26:V104)-1, 2^(COLUMNS($V$26:V104)-1)), 2)</f>
        <v>0</v>
      </c>
      <c r="W104" s="19">
        <f>MOD(QUOTIENT(ROWS($V$26:W104)-1, 2^(COLUMNS($V$26:W104)-1)), 2)</f>
        <v>1</v>
      </c>
      <c r="X104" s="19">
        <f>MOD(QUOTIENT(ROWS($V$26:X104)-1, 2^(COLUMNS($V$26:X104)-1)), 2)</f>
        <v>1</v>
      </c>
      <c r="Y104" s="19">
        <f>MOD(QUOTIENT(ROWS($V$26:Y104)-1, 2^(COLUMNS($V$26:Y104)-1)), 2)</f>
        <v>1</v>
      </c>
      <c r="Z104" s="19">
        <f>MOD(QUOTIENT(ROWS($V$26:Z104)-1, 2^(COLUMNS($V$26:Z104)-1)), 2)</f>
        <v>0</v>
      </c>
      <c r="AA104" s="19">
        <f>MOD(QUOTIENT(ROWS($V$26:AA104)-1, 2^(COLUMNS($V$26:AA104)-1)), 2)</f>
        <v>0</v>
      </c>
      <c r="AB104" s="19">
        <f>MOD(QUOTIENT(ROWS($V$26:AB104)-1, 2^(COLUMNS($V$26:AB104)-1)), 2)</f>
        <v>1</v>
      </c>
      <c r="AC104" s="19">
        <f>MOD(QUOTIENT(ROWS($V$26:AC104)-1, 2^(COLUMNS($V$26:AC104)-1)), 2)</f>
        <v>0</v>
      </c>
      <c r="AD104" s="19">
        <f>MOD(QUOTIENT(ROWS($V$26:AD104)-1, 2^(COLUMNS($V$26:AD104)-1)), 2)</f>
        <v>0</v>
      </c>
      <c r="AE104" s="133">
        <f>MOD(QUOTIENT(ROWS($V$26:AE104)-1, 2^(COLUMNS($V$26:AE104)-1)), 2)</f>
        <v>0</v>
      </c>
      <c r="AF104" s="126">
        <f t="shared" si="39"/>
        <v>0</v>
      </c>
      <c r="AG104" s="19">
        <f t="shared" si="40"/>
        <v>2</v>
      </c>
      <c r="AH104" s="19">
        <f t="shared" si="41"/>
        <v>3</v>
      </c>
      <c r="AI104" s="19">
        <f t="shared" si="42"/>
        <v>4</v>
      </c>
      <c r="AJ104" s="19">
        <f t="shared" si="43"/>
        <v>4</v>
      </c>
      <c r="AK104" s="19">
        <f t="shared" si="44"/>
        <v>4</v>
      </c>
      <c r="AL104" s="19">
        <f t="shared" si="45"/>
        <v>7</v>
      </c>
      <c r="AM104" s="19">
        <f t="shared" si="46"/>
        <v>7</v>
      </c>
      <c r="AN104" s="19">
        <f t="shared" si="47"/>
        <v>7</v>
      </c>
      <c r="AO104" s="133">
        <f t="shared" si="48"/>
        <v>7</v>
      </c>
    </row>
    <row r="105" spans="1:41" x14ac:dyDescent="0.3">
      <c r="A105" s="131">
        <v>80</v>
      </c>
      <c r="B105" s="171">
        <f t="shared" si="27"/>
        <v>-2000000</v>
      </c>
      <c r="C105" s="171">
        <f t="shared" si="28"/>
        <v>-1627272.7272727271</v>
      </c>
      <c r="D105" s="171">
        <f t="shared" si="29"/>
        <v>-1269338.842975206</v>
      </c>
      <c r="E105" s="171">
        <f t="shared" si="30"/>
        <v>-922944.40270473203</v>
      </c>
      <c r="F105" s="171">
        <f t="shared" si="31"/>
        <v>1331000.0000000005</v>
      </c>
      <c r="G105" s="171">
        <f t="shared" si="32"/>
        <v>1331000.0000000005</v>
      </c>
      <c r="H105" s="171">
        <f t="shared" si="33"/>
        <v>78139.209838669514</v>
      </c>
      <c r="I105" s="171">
        <f t="shared" si="34"/>
        <v>1771561.0000000009</v>
      </c>
      <c r="J105" s="171">
        <f t="shared" si="35"/>
        <v>1771561.0000000009</v>
      </c>
      <c r="K105" s="171">
        <f t="shared" si="36"/>
        <v>1771561.0000000009</v>
      </c>
      <c r="L105" s="172">
        <f t="shared" si="37"/>
        <v>-478887.86718349706</v>
      </c>
      <c r="M105" s="142">
        <f t="shared" si="38"/>
        <v>5</v>
      </c>
      <c r="N105" s="143">
        <f t="shared" si="49"/>
        <v>1</v>
      </c>
      <c r="U105" s="131">
        <v>80</v>
      </c>
      <c r="V105" s="126">
        <f>MOD(QUOTIENT(ROWS($V$26:V105)-1, 2^(COLUMNS($V$26:V105)-1)), 2)</f>
        <v>1</v>
      </c>
      <c r="W105" s="19">
        <f>MOD(QUOTIENT(ROWS($V$26:W105)-1, 2^(COLUMNS($V$26:W105)-1)), 2)</f>
        <v>1</v>
      </c>
      <c r="X105" s="19">
        <f>MOD(QUOTIENT(ROWS($V$26:X105)-1, 2^(COLUMNS($V$26:X105)-1)), 2)</f>
        <v>1</v>
      </c>
      <c r="Y105" s="19">
        <f>MOD(QUOTIENT(ROWS($V$26:Y105)-1, 2^(COLUMNS($V$26:Y105)-1)), 2)</f>
        <v>1</v>
      </c>
      <c r="Z105" s="19">
        <f>MOD(QUOTIENT(ROWS($V$26:Z105)-1, 2^(COLUMNS($V$26:Z105)-1)), 2)</f>
        <v>0</v>
      </c>
      <c r="AA105" s="19">
        <f>MOD(QUOTIENT(ROWS($V$26:AA105)-1, 2^(COLUMNS($V$26:AA105)-1)), 2)</f>
        <v>0</v>
      </c>
      <c r="AB105" s="19">
        <f>MOD(QUOTIENT(ROWS($V$26:AB105)-1, 2^(COLUMNS($V$26:AB105)-1)), 2)</f>
        <v>1</v>
      </c>
      <c r="AC105" s="19">
        <f>MOD(QUOTIENT(ROWS($V$26:AC105)-1, 2^(COLUMNS($V$26:AC105)-1)), 2)</f>
        <v>0</v>
      </c>
      <c r="AD105" s="19">
        <f>MOD(QUOTIENT(ROWS($V$26:AD105)-1, 2^(COLUMNS($V$26:AD105)-1)), 2)</f>
        <v>0</v>
      </c>
      <c r="AE105" s="133">
        <f>MOD(QUOTIENT(ROWS($V$26:AE105)-1, 2^(COLUMNS($V$26:AE105)-1)), 2)</f>
        <v>0</v>
      </c>
      <c r="AF105" s="126">
        <f t="shared" si="39"/>
        <v>1</v>
      </c>
      <c r="AG105" s="19">
        <f t="shared" si="40"/>
        <v>2</v>
      </c>
      <c r="AH105" s="19">
        <f t="shared" si="41"/>
        <v>3</v>
      </c>
      <c r="AI105" s="19">
        <f t="shared" si="42"/>
        <v>4</v>
      </c>
      <c r="AJ105" s="19">
        <f t="shared" si="43"/>
        <v>4</v>
      </c>
      <c r="AK105" s="19">
        <f t="shared" si="44"/>
        <v>4</v>
      </c>
      <c r="AL105" s="19">
        <f t="shared" si="45"/>
        <v>7</v>
      </c>
      <c r="AM105" s="19">
        <f t="shared" si="46"/>
        <v>7</v>
      </c>
      <c r="AN105" s="19">
        <f t="shared" si="47"/>
        <v>7</v>
      </c>
      <c r="AO105" s="133">
        <f t="shared" si="48"/>
        <v>7</v>
      </c>
    </row>
    <row r="106" spans="1:41" x14ac:dyDescent="0.3">
      <c r="A106" s="131">
        <v>81</v>
      </c>
      <c r="B106" s="171">
        <f t="shared" si="27"/>
        <v>0</v>
      </c>
      <c r="C106" s="171">
        <f t="shared" si="28"/>
        <v>0</v>
      </c>
      <c r="D106" s="171">
        <f t="shared" si="29"/>
        <v>0</v>
      </c>
      <c r="E106" s="171">
        <f t="shared" si="30"/>
        <v>0</v>
      </c>
      <c r="F106" s="171">
        <f t="shared" si="31"/>
        <v>-584940.36609521112</v>
      </c>
      <c r="G106" s="171">
        <f t="shared" si="32"/>
        <v>1464100.0000000005</v>
      </c>
      <c r="H106" s="171">
        <f t="shared" si="33"/>
        <v>78139.209838669514</v>
      </c>
      <c r="I106" s="171">
        <f t="shared" si="34"/>
        <v>1771561.0000000009</v>
      </c>
      <c r="J106" s="171">
        <f t="shared" si="35"/>
        <v>1771561.0000000009</v>
      </c>
      <c r="K106" s="171">
        <f t="shared" si="36"/>
        <v>1771561.0000000009</v>
      </c>
      <c r="L106" s="172">
        <f t="shared" si="37"/>
        <v>3234040.6094249892</v>
      </c>
      <c r="M106" s="142">
        <f t="shared" si="38"/>
        <v>2</v>
      </c>
      <c r="N106" s="143">
        <f t="shared" si="49"/>
        <v>5</v>
      </c>
      <c r="U106" s="131">
        <v>81</v>
      </c>
      <c r="V106" s="126">
        <f>MOD(QUOTIENT(ROWS($V$26:V106)-1, 2^(COLUMNS($V$26:V106)-1)), 2)</f>
        <v>0</v>
      </c>
      <c r="W106" s="19">
        <f>MOD(QUOTIENT(ROWS($V$26:W106)-1, 2^(COLUMNS($V$26:W106)-1)), 2)</f>
        <v>0</v>
      </c>
      <c r="X106" s="19">
        <f>MOD(QUOTIENT(ROWS($V$26:X106)-1, 2^(COLUMNS($V$26:X106)-1)), 2)</f>
        <v>0</v>
      </c>
      <c r="Y106" s="19">
        <f>MOD(QUOTIENT(ROWS($V$26:Y106)-1, 2^(COLUMNS($V$26:Y106)-1)), 2)</f>
        <v>0</v>
      </c>
      <c r="Z106" s="19">
        <f>MOD(QUOTIENT(ROWS($V$26:Z106)-1, 2^(COLUMNS($V$26:Z106)-1)), 2)</f>
        <v>1</v>
      </c>
      <c r="AA106" s="19">
        <f>MOD(QUOTIENT(ROWS($V$26:AA106)-1, 2^(COLUMNS($V$26:AA106)-1)), 2)</f>
        <v>0</v>
      </c>
      <c r="AB106" s="19">
        <f>MOD(QUOTIENT(ROWS($V$26:AB106)-1, 2^(COLUMNS($V$26:AB106)-1)), 2)</f>
        <v>1</v>
      </c>
      <c r="AC106" s="19">
        <f>MOD(QUOTIENT(ROWS($V$26:AC106)-1, 2^(COLUMNS($V$26:AC106)-1)), 2)</f>
        <v>0</v>
      </c>
      <c r="AD106" s="19">
        <f>MOD(QUOTIENT(ROWS($V$26:AD106)-1, 2^(COLUMNS($V$26:AD106)-1)), 2)</f>
        <v>0</v>
      </c>
      <c r="AE106" s="133">
        <f>MOD(QUOTIENT(ROWS($V$26:AE106)-1, 2^(COLUMNS($V$26:AE106)-1)), 2)</f>
        <v>0</v>
      </c>
      <c r="AF106" s="126">
        <f t="shared" si="39"/>
        <v>0</v>
      </c>
      <c r="AG106" s="19">
        <f t="shared" si="40"/>
        <v>0</v>
      </c>
      <c r="AH106" s="19">
        <f t="shared" si="41"/>
        <v>0</v>
      </c>
      <c r="AI106" s="19">
        <f t="shared" si="42"/>
        <v>0</v>
      </c>
      <c r="AJ106" s="19">
        <f t="shared" si="43"/>
        <v>5</v>
      </c>
      <c r="AK106" s="19">
        <f t="shared" si="44"/>
        <v>5</v>
      </c>
      <c r="AL106" s="19">
        <f t="shared" si="45"/>
        <v>7</v>
      </c>
      <c r="AM106" s="19">
        <f t="shared" si="46"/>
        <v>7</v>
      </c>
      <c r="AN106" s="19">
        <f t="shared" si="47"/>
        <v>7</v>
      </c>
      <c r="AO106" s="133">
        <f t="shared" si="48"/>
        <v>7</v>
      </c>
    </row>
    <row r="107" spans="1:41" x14ac:dyDescent="0.3">
      <c r="A107" s="131">
        <v>82</v>
      </c>
      <c r="B107" s="171">
        <f t="shared" si="27"/>
        <v>-2000000</v>
      </c>
      <c r="C107" s="171">
        <f t="shared" si="28"/>
        <v>1000000</v>
      </c>
      <c r="D107" s="171">
        <f t="shared" si="29"/>
        <v>1000000</v>
      </c>
      <c r="E107" s="171">
        <f t="shared" si="30"/>
        <v>1000000</v>
      </c>
      <c r="F107" s="171">
        <f t="shared" si="31"/>
        <v>-584940.36609521112</v>
      </c>
      <c r="G107" s="171">
        <f t="shared" si="32"/>
        <v>1464100.0000000005</v>
      </c>
      <c r="H107" s="171">
        <f t="shared" si="33"/>
        <v>78139.209838669514</v>
      </c>
      <c r="I107" s="171">
        <f t="shared" si="34"/>
        <v>1771561.0000000009</v>
      </c>
      <c r="J107" s="171">
        <f t="shared" si="35"/>
        <v>1771561.0000000009</v>
      </c>
      <c r="K107" s="171">
        <f t="shared" si="36"/>
        <v>1771561.0000000009</v>
      </c>
      <c r="L107" s="172">
        <f t="shared" si="37"/>
        <v>3768389.671691543</v>
      </c>
      <c r="M107" s="142">
        <f t="shared" si="38"/>
        <v>3</v>
      </c>
      <c r="N107" s="143">
        <f t="shared" si="49"/>
        <v>1</v>
      </c>
      <c r="U107" s="131">
        <v>82</v>
      </c>
      <c r="V107" s="126">
        <f>MOD(QUOTIENT(ROWS($V$26:V107)-1, 2^(COLUMNS($V$26:V107)-1)), 2)</f>
        <v>1</v>
      </c>
      <c r="W107" s="19">
        <f>MOD(QUOTIENT(ROWS($V$26:W107)-1, 2^(COLUMNS($V$26:W107)-1)), 2)</f>
        <v>0</v>
      </c>
      <c r="X107" s="19">
        <f>MOD(QUOTIENT(ROWS($V$26:X107)-1, 2^(COLUMNS($V$26:X107)-1)), 2)</f>
        <v>0</v>
      </c>
      <c r="Y107" s="19">
        <f>MOD(QUOTIENT(ROWS($V$26:Y107)-1, 2^(COLUMNS($V$26:Y107)-1)), 2)</f>
        <v>0</v>
      </c>
      <c r="Z107" s="19">
        <f>MOD(QUOTIENT(ROWS($V$26:Z107)-1, 2^(COLUMNS($V$26:Z107)-1)), 2)</f>
        <v>1</v>
      </c>
      <c r="AA107" s="19">
        <f>MOD(QUOTIENT(ROWS($V$26:AA107)-1, 2^(COLUMNS($V$26:AA107)-1)), 2)</f>
        <v>0</v>
      </c>
      <c r="AB107" s="19">
        <f>MOD(QUOTIENT(ROWS($V$26:AB107)-1, 2^(COLUMNS($V$26:AB107)-1)), 2)</f>
        <v>1</v>
      </c>
      <c r="AC107" s="19">
        <f>MOD(QUOTIENT(ROWS($V$26:AC107)-1, 2^(COLUMNS($V$26:AC107)-1)), 2)</f>
        <v>0</v>
      </c>
      <c r="AD107" s="19">
        <f>MOD(QUOTIENT(ROWS($V$26:AD107)-1, 2^(COLUMNS($V$26:AD107)-1)), 2)</f>
        <v>0</v>
      </c>
      <c r="AE107" s="133">
        <f>MOD(QUOTIENT(ROWS($V$26:AE107)-1, 2^(COLUMNS($V$26:AE107)-1)), 2)</f>
        <v>0</v>
      </c>
      <c r="AF107" s="126">
        <f t="shared" si="39"/>
        <v>1</v>
      </c>
      <c r="AG107" s="19">
        <f t="shared" si="40"/>
        <v>1</v>
      </c>
      <c r="AH107" s="19">
        <f t="shared" si="41"/>
        <v>1</v>
      </c>
      <c r="AI107" s="19">
        <f t="shared" si="42"/>
        <v>1</v>
      </c>
      <c r="AJ107" s="19">
        <f t="shared" si="43"/>
        <v>5</v>
      </c>
      <c r="AK107" s="19">
        <f t="shared" si="44"/>
        <v>5</v>
      </c>
      <c r="AL107" s="19">
        <f t="shared" si="45"/>
        <v>7</v>
      </c>
      <c r="AM107" s="19">
        <f t="shared" si="46"/>
        <v>7</v>
      </c>
      <c r="AN107" s="19">
        <f t="shared" si="47"/>
        <v>7</v>
      </c>
      <c r="AO107" s="133">
        <f t="shared" si="48"/>
        <v>7</v>
      </c>
    </row>
    <row r="108" spans="1:41" x14ac:dyDescent="0.3">
      <c r="A108" s="131">
        <v>83</v>
      </c>
      <c r="B108" s="171">
        <f t="shared" si="27"/>
        <v>0</v>
      </c>
      <c r="C108" s="171">
        <f t="shared" si="28"/>
        <v>-1627272.7272727271</v>
      </c>
      <c r="D108" s="171">
        <f t="shared" si="29"/>
        <v>1100000</v>
      </c>
      <c r="E108" s="171">
        <f t="shared" si="30"/>
        <v>1100000</v>
      </c>
      <c r="F108" s="171">
        <f t="shared" si="31"/>
        <v>-584940.36609521112</v>
      </c>
      <c r="G108" s="171">
        <f t="shared" si="32"/>
        <v>1464100.0000000005</v>
      </c>
      <c r="H108" s="171">
        <f t="shared" si="33"/>
        <v>78139.209838669514</v>
      </c>
      <c r="I108" s="171">
        <f t="shared" si="34"/>
        <v>1771561.0000000009</v>
      </c>
      <c r="J108" s="171">
        <f t="shared" si="35"/>
        <v>1771561.0000000009</v>
      </c>
      <c r="K108" s="171">
        <f t="shared" si="36"/>
        <v>1771561.0000000009</v>
      </c>
      <c r="L108" s="172">
        <f t="shared" si="37"/>
        <v>3520664.8323140093</v>
      </c>
      <c r="M108" s="142">
        <f t="shared" si="38"/>
        <v>3</v>
      </c>
      <c r="N108" s="143">
        <f t="shared" si="49"/>
        <v>2</v>
      </c>
      <c r="U108" s="131">
        <v>83</v>
      </c>
      <c r="V108" s="126">
        <f>MOD(QUOTIENT(ROWS($V$26:V108)-1, 2^(COLUMNS($V$26:V108)-1)), 2)</f>
        <v>0</v>
      </c>
      <c r="W108" s="19">
        <f>MOD(QUOTIENT(ROWS($V$26:W108)-1, 2^(COLUMNS($V$26:W108)-1)), 2)</f>
        <v>1</v>
      </c>
      <c r="X108" s="19">
        <f>MOD(QUOTIENT(ROWS($V$26:X108)-1, 2^(COLUMNS($V$26:X108)-1)), 2)</f>
        <v>0</v>
      </c>
      <c r="Y108" s="19">
        <f>MOD(QUOTIENT(ROWS($V$26:Y108)-1, 2^(COLUMNS($V$26:Y108)-1)), 2)</f>
        <v>0</v>
      </c>
      <c r="Z108" s="19">
        <f>MOD(QUOTIENT(ROWS($V$26:Z108)-1, 2^(COLUMNS($V$26:Z108)-1)), 2)</f>
        <v>1</v>
      </c>
      <c r="AA108" s="19">
        <f>MOD(QUOTIENT(ROWS($V$26:AA108)-1, 2^(COLUMNS($V$26:AA108)-1)), 2)</f>
        <v>0</v>
      </c>
      <c r="AB108" s="19">
        <f>MOD(QUOTIENT(ROWS($V$26:AB108)-1, 2^(COLUMNS($V$26:AB108)-1)), 2)</f>
        <v>1</v>
      </c>
      <c r="AC108" s="19">
        <f>MOD(QUOTIENT(ROWS($V$26:AC108)-1, 2^(COLUMNS($V$26:AC108)-1)), 2)</f>
        <v>0</v>
      </c>
      <c r="AD108" s="19">
        <f>MOD(QUOTIENT(ROWS($V$26:AD108)-1, 2^(COLUMNS($V$26:AD108)-1)), 2)</f>
        <v>0</v>
      </c>
      <c r="AE108" s="133">
        <f>MOD(QUOTIENT(ROWS($V$26:AE108)-1, 2^(COLUMNS($V$26:AE108)-1)), 2)</f>
        <v>0</v>
      </c>
      <c r="AF108" s="126">
        <f t="shared" si="39"/>
        <v>0</v>
      </c>
      <c r="AG108" s="19">
        <f t="shared" si="40"/>
        <v>2</v>
      </c>
      <c r="AH108" s="19">
        <f t="shared" si="41"/>
        <v>2</v>
      </c>
      <c r="AI108" s="19">
        <f t="shared" si="42"/>
        <v>2</v>
      </c>
      <c r="AJ108" s="19">
        <f t="shared" si="43"/>
        <v>5</v>
      </c>
      <c r="AK108" s="19">
        <f t="shared" si="44"/>
        <v>5</v>
      </c>
      <c r="AL108" s="19">
        <f t="shared" si="45"/>
        <v>7</v>
      </c>
      <c r="AM108" s="19">
        <f t="shared" si="46"/>
        <v>7</v>
      </c>
      <c r="AN108" s="19">
        <f t="shared" si="47"/>
        <v>7</v>
      </c>
      <c r="AO108" s="133">
        <f t="shared" si="48"/>
        <v>7</v>
      </c>
    </row>
    <row r="109" spans="1:41" x14ac:dyDescent="0.3">
      <c r="A109" s="131">
        <v>84</v>
      </c>
      <c r="B109" s="171">
        <f t="shared" si="27"/>
        <v>-2000000</v>
      </c>
      <c r="C109" s="171">
        <f t="shared" si="28"/>
        <v>-1627272.7272727271</v>
      </c>
      <c r="D109" s="171">
        <f t="shared" si="29"/>
        <v>1100000</v>
      </c>
      <c r="E109" s="171">
        <f t="shared" si="30"/>
        <v>1100000</v>
      </c>
      <c r="F109" s="171">
        <f t="shared" si="31"/>
        <v>-584940.36609521112</v>
      </c>
      <c r="G109" s="171">
        <f t="shared" si="32"/>
        <v>1464100.0000000005</v>
      </c>
      <c r="H109" s="171">
        <f t="shared" si="33"/>
        <v>78139.209838669514</v>
      </c>
      <c r="I109" s="171">
        <f t="shared" si="34"/>
        <v>1771561.0000000009</v>
      </c>
      <c r="J109" s="171">
        <f t="shared" si="35"/>
        <v>1771561.0000000009</v>
      </c>
      <c r="K109" s="171">
        <f t="shared" si="36"/>
        <v>1771561.0000000009</v>
      </c>
      <c r="L109" s="172">
        <f t="shared" si="37"/>
        <v>1668812.9804621574</v>
      </c>
      <c r="M109" s="142">
        <f t="shared" si="38"/>
        <v>4</v>
      </c>
      <c r="N109" s="143">
        <f t="shared" si="49"/>
        <v>1</v>
      </c>
      <c r="U109" s="131">
        <v>84</v>
      </c>
      <c r="V109" s="126">
        <f>MOD(QUOTIENT(ROWS($V$26:V109)-1, 2^(COLUMNS($V$26:V109)-1)), 2)</f>
        <v>1</v>
      </c>
      <c r="W109" s="19">
        <f>MOD(QUOTIENT(ROWS($V$26:W109)-1, 2^(COLUMNS($V$26:W109)-1)), 2)</f>
        <v>1</v>
      </c>
      <c r="X109" s="19">
        <f>MOD(QUOTIENT(ROWS($V$26:X109)-1, 2^(COLUMNS($V$26:X109)-1)), 2)</f>
        <v>0</v>
      </c>
      <c r="Y109" s="19">
        <f>MOD(QUOTIENT(ROWS($V$26:Y109)-1, 2^(COLUMNS($V$26:Y109)-1)), 2)</f>
        <v>0</v>
      </c>
      <c r="Z109" s="19">
        <f>MOD(QUOTIENT(ROWS($V$26:Z109)-1, 2^(COLUMNS($V$26:Z109)-1)), 2)</f>
        <v>1</v>
      </c>
      <c r="AA109" s="19">
        <f>MOD(QUOTIENT(ROWS($V$26:AA109)-1, 2^(COLUMNS($V$26:AA109)-1)), 2)</f>
        <v>0</v>
      </c>
      <c r="AB109" s="19">
        <f>MOD(QUOTIENT(ROWS($V$26:AB109)-1, 2^(COLUMNS($V$26:AB109)-1)), 2)</f>
        <v>1</v>
      </c>
      <c r="AC109" s="19">
        <f>MOD(QUOTIENT(ROWS($V$26:AC109)-1, 2^(COLUMNS($V$26:AC109)-1)), 2)</f>
        <v>0</v>
      </c>
      <c r="AD109" s="19">
        <f>MOD(QUOTIENT(ROWS($V$26:AD109)-1, 2^(COLUMNS($V$26:AD109)-1)), 2)</f>
        <v>0</v>
      </c>
      <c r="AE109" s="133">
        <f>MOD(QUOTIENT(ROWS($V$26:AE109)-1, 2^(COLUMNS($V$26:AE109)-1)), 2)</f>
        <v>0</v>
      </c>
      <c r="AF109" s="126">
        <f t="shared" si="39"/>
        <v>1</v>
      </c>
      <c r="AG109" s="19">
        <f t="shared" si="40"/>
        <v>2</v>
      </c>
      <c r="AH109" s="19">
        <f t="shared" si="41"/>
        <v>2</v>
      </c>
      <c r="AI109" s="19">
        <f t="shared" si="42"/>
        <v>2</v>
      </c>
      <c r="AJ109" s="19">
        <f t="shared" si="43"/>
        <v>5</v>
      </c>
      <c r="AK109" s="19">
        <f t="shared" si="44"/>
        <v>5</v>
      </c>
      <c r="AL109" s="19">
        <f t="shared" si="45"/>
        <v>7</v>
      </c>
      <c r="AM109" s="19">
        <f t="shared" si="46"/>
        <v>7</v>
      </c>
      <c r="AN109" s="19">
        <f t="shared" si="47"/>
        <v>7</v>
      </c>
      <c r="AO109" s="133">
        <f t="shared" si="48"/>
        <v>7</v>
      </c>
    </row>
    <row r="110" spans="1:41" x14ac:dyDescent="0.3">
      <c r="A110" s="131">
        <v>85</v>
      </c>
      <c r="B110" s="171">
        <f t="shared" si="27"/>
        <v>0</v>
      </c>
      <c r="C110" s="171">
        <f t="shared" si="28"/>
        <v>0</v>
      </c>
      <c r="D110" s="171">
        <f t="shared" si="29"/>
        <v>-1269338.842975206</v>
      </c>
      <c r="E110" s="171">
        <f t="shared" si="30"/>
        <v>1210000.0000000002</v>
      </c>
      <c r="F110" s="171">
        <f t="shared" si="31"/>
        <v>-584940.36609521112</v>
      </c>
      <c r="G110" s="171">
        <f t="shared" si="32"/>
        <v>1464100.0000000005</v>
      </c>
      <c r="H110" s="171">
        <f t="shared" si="33"/>
        <v>78139.209838669514</v>
      </c>
      <c r="I110" s="171">
        <f t="shared" si="34"/>
        <v>1771561.0000000009</v>
      </c>
      <c r="J110" s="171">
        <f t="shared" si="35"/>
        <v>1771561.0000000009</v>
      </c>
      <c r="K110" s="171">
        <f t="shared" si="36"/>
        <v>1771561.0000000009</v>
      </c>
      <c r="L110" s="172">
        <f t="shared" si="37"/>
        <v>3115784.6329757408</v>
      </c>
      <c r="M110" s="142">
        <f t="shared" si="38"/>
        <v>3</v>
      </c>
      <c r="N110" s="143">
        <f t="shared" si="49"/>
        <v>3</v>
      </c>
      <c r="U110" s="131">
        <v>85</v>
      </c>
      <c r="V110" s="126">
        <f>MOD(QUOTIENT(ROWS($V$26:V110)-1, 2^(COLUMNS($V$26:V110)-1)), 2)</f>
        <v>0</v>
      </c>
      <c r="W110" s="19">
        <f>MOD(QUOTIENT(ROWS($V$26:W110)-1, 2^(COLUMNS($V$26:W110)-1)), 2)</f>
        <v>0</v>
      </c>
      <c r="X110" s="19">
        <f>MOD(QUOTIENT(ROWS($V$26:X110)-1, 2^(COLUMNS($V$26:X110)-1)), 2)</f>
        <v>1</v>
      </c>
      <c r="Y110" s="19">
        <f>MOD(QUOTIENT(ROWS($V$26:Y110)-1, 2^(COLUMNS($V$26:Y110)-1)), 2)</f>
        <v>0</v>
      </c>
      <c r="Z110" s="19">
        <f>MOD(QUOTIENT(ROWS($V$26:Z110)-1, 2^(COLUMNS($V$26:Z110)-1)), 2)</f>
        <v>1</v>
      </c>
      <c r="AA110" s="19">
        <f>MOD(QUOTIENT(ROWS($V$26:AA110)-1, 2^(COLUMNS($V$26:AA110)-1)), 2)</f>
        <v>0</v>
      </c>
      <c r="AB110" s="19">
        <f>MOD(QUOTIENT(ROWS($V$26:AB110)-1, 2^(COLUMNS($V$26:AB110)-1)), 2)</f>
        <v>1</v>
      </c>
      <c r="AC110" s="19">
        <f>MOD(QUOTIENT(ROWS($V$26:AC110)-1, 2^(COLUMNS($V$26:AC110)-1)), 2)</f>
        <v>0</v>
      </c>
      <c r="AD110" s="19">
        <f>MOD(QUOTIENT(ROWS($V$26:AD110)-1, 2^(COLUMNS($V$26:AD110)-1)), 2)</f>
        <v>0</v>
      </c>
      <c r="AE110" s="133">
        <f>MOD(QUOTIENT(ROWS($V$26:AE110)-1, 2^(COLUMNS($V$26:AE110)-1)), 2)</f>
        <v>0</v>
      </c>
      <c r="AF110" s="126">
        <f t="shared" si="39"/>
        <v>0</v>
      </c>
      <c r="AG110" s="19">
        <f t="shared" si="40"/>
        <v>0</v>
      </c>
      <c r="AH110" s="19">
        <f t="shared" si="41"/>
        <v>3</v>
      </c>
      <c r="AI110" s="19">
        <f t="shared" si="42"/>
        <v>3</v>
      </c>
      <c r="AJ110" s="19">
        <f t="shared" si="43"/>
        <v>5</v>
      </c>
      <c r="AK110" s="19">
        <f t="shared" si="44"/>
        <v>5</v>
      </c>
      <c r="AL110" s="19">
        <f t="shared" si="45"/>
        <v>7</v>
      </c>
      <c r="AM110" s="19">
        <f t="shared" si="46"/>
        <v>7</v>
      </c>
      <c r="AN110" s="19">
        <f t="shared" si="47"/>
        <v>7</v>
      </c>
      <c r="AO110" s="133">
        <f t="shared" si="48"/>
        <v>7</v>
      </c>
    </row>
    <row r="111" spans="1:41" x14ac:dyDescent="0.3">
      <c r="A111" s="131">
        <v>86</v>
      </c>
      <c r="B111" s="171">
        <f t="shared" si="27"/>
        <v>-2000000</v>
      </c>
      <c r="C111" s="171">
        <f t="shared" si="28"/>
        <v>1000000</v>
      </c>
      <c r="D111" s="171">
        <f t="shared" si="29"/>
        <v>-1269338.842975206</v>
      </c>
      <c r="E111" s="171">
        <f t="shared" si="30"/>
        <v>1210000.0000000002</v>
      </c>
      <c r="F111" s="171">
        <f t="shared" si="31"/>
        <v>-584940.36609521112</v>
      </c>
      <c r="G111" s="171">
        <f t="shared" si="32"/>
        <v>1464100.0000000005</v>
      </c>
      <c r="H111" s="171">
        <f t="shared" si="33"/>
        <v>78139.209838669514</v>
      </c>
      <c r="I111" s="171">
        <f t="shared" si="34"/>
        <v>1771561.0000000009</v>
      </c>
      <c r="J111" s="171">
        <f t="shared" si="35"/>
        <v>1771561.0000000009</v>
      </c>
      <c r="K111" s="171">
        <f t="shared" si="36"/>
        <v>1771561.0000000009</v>
      </c>
      <c r="L111" s="172">
        <f t="shared" si="37"/>
        <v>2121271.6014256719</v>
      </c>
      <c r="M111" s="142">
        <f t="shared" si="38"/>
        <v>4</v>
      </c>
      <c r="N111" s="143">
        <f t="shared" si="49"/>
        <v>1</v>
      </c>
      <c r="U111" s="131">
        <v>86</v>
      </c>
      <c r="V111" s="126">
        <f>MOD(QUOTIENT(ROWS($V$26:V111)-1, 2^(COLUMNS($V$26:V111)-1)), 2)</f>
        <v>1</v>
      </c>
      <c r="W111" s="19">
        <f>MOD(QUOTIENT(ROWS($V$26:W111)-1, 2^(COLUMNS($V$26:W111)-1)), 2)</f>
        <v>0</v>
      </c>
      <c r="X111" s="19">
        <f>MOD(QUOTIENT(ROWS($V$26:X111)-1, 2^(COLUMNS($V$26:X111)-1)), 2)</f>
        <v>1</v>
      </c>
      <c r="Y111" s="19">
        <f>MOD(QUOTIENT(ROWS($V$26:Y111)-1, 2^(COLUMNS($V$26:Y111)-1)), 2)</f>
        <v>0</v>
      </c>
      <c r="Z111" s="19">
        <f>MOD(QUOTIENT(ROWS($V$26:Z111)-1, 2^(COLUMNS($V$26:Z111)-1)), 2)</f>
        <v>1</v>
      </c>
      <c r="AA111" s="19">
        <f>MOD(QUOTIENT(ROWS($V$26:AA111)-1, 2^(COLUMNS($V$26:AA111)-1)), 2)</f>
        <v>0</v>
      </c>
      <c r="AB111" s="19">
        <f>MOD(QUOTIENT(ROWS($V$26:AB111)-1, 2^(COLUMNS($V$26:AB111)-1)), 2)</f>
        <v>1</v>
      </c>
      <c r="AC111" s="19">
        <f>MOD(QUOTIENT(ROWS($V$26:AC111)-1, 2^(COLUMNS($V$26:AC111)-1)), 2)</f>
        <v>0</v>
      </c>
      <c r="AD111" s="19">
        <f>MOD(QUOTIENT(ROWS($V$26:AD111)-1, 2^(COLUMNS($V$26:AD111)-1)), 2)</f>
        <v>0</v>
      </c>
      <c r="AE111" s="133">
        <f>MOD(QUOTIENT(ROWS($V$26:AE111)-1, 2^(COLUMNS($V$26:AE111)-1)), 2)</f>
        <v>0</v>
      </c>
      <c r="AF111" s="126">
        <f t="shared" si="39"/>
        <v>1</v>
      </c>
      <c r="AG111" s="19">
        <f t="shared" si="40"/>
        <v>1</v>
      </c>
      <c r="AH111" s="19">
        <f t="shared" si="41"/>
        <v>3</v>
      </c>
      <c r="AI111" s="19">
        <f t="shared" si="42"/>
        <v>3</v>
      </c>
      <c r="AJ111" s="19">
        <f t="shared" si="43"/>
        <v>5</v>
      </c>
      <c r="AK111" s="19">
        <f t="shared" si="44"/>
        <v>5</v>
      </c>
      <c r="AL111" s="19">
        <f t="shared" si="45"/>
        <v>7</v>
      </c>
      <c r="AM111" s="19">
        <f t="shared" si="46"/>
        <v>7</v>
      </c>
      <c r="AN111" s="19">
        <f t="shared" si="47"/>
        <v>7</v>
      </c>
      <c r="AO111" s="133">
        <f t="shared" si="48"/>
        <v>7</v>
      </c>
    </row>
    <row r="112" spans="1:41" x14ac:dyDescent="0.3">
      <c r="A112" s="131">
        <v>87</v>
      </c>
      <c r="B112" s="171">
        <f t="shared" si="27"/>
        <v>0</v>
      </c>
      <c r="C112" s="171">
        <f t="shared" si="28"/>
        <v>-1627272.7272727271</v>
      </c>
      <c r="D112" s="171">
        <f t="shared" si="29"/>
        <v>-1269338.842975206</v>
      </c>
      <c r="E112" s="171">
        <f t="shared" si="30"/>
        <v>1210000.0000000002</v>
      </c>
      <c r="F112" s="171">
        <f t="shared" si="31"/>
        <v>-584940.36609521112</v>
      </c>
      <c r="G112" s="171">
        <f t="shared" si="32"/>
        <v>1464100.0000000005</v>
      </c>
      <c r="H112" s="171">
        <f t="shared" si="33"/>
        <v>78139.209838669514</v>
      </c>
      <c r="I112" s="171">
        <f t="shared" si="34"/>
        <v>1771561.0000000009</v>
      </c>
      <c r="J112" s="171">
        <f t="shared" si="35"/>
        <v>1771561.0000000009</v>
      </c>
      <c r="K112" s="171">
        <f t="shared" si="36"/>
        <v>1771561.0000000009</v>
      </c>
      <c r="L112" s="172">
        <f t="shared" si="37"/>
        <v>1720660.552666476</v>
      </c>
      <c r="M112" s="142">
        <f t="shared" si="38"/>
        <v>4</v>
      </c>
      <c r="N112" s="143">
        <f t="shared" si="49"/>
        <v>2</v>
      </c>
      <c r="U112" s="131">
        <v>87</v>
      </c>
      <c r="V112" s="126">
        <f>MOD(QUOTIENT(ROWS($V$26:V112)-1, 2^(COLUMNS($V$26:V112)-1)), 2)</f>
        <v>0</v>
      </c>
      <c r="W112" s="19">
        <f>MOD(QUOTIENT(ROWS($V$26:W112)-1, 2^(COLUMNS($V$26:W112)-1)), 2)</f>
        <v>1</v>
      </c>
      <c r="X112" s="19">
        <f>MOD(QUOTIENT(ROWS($V$26:X112)-1, 2^(COLUMNS($V$26:X112)-1)), 2)</f>
        <v>1</v>
      </c>
      <c r="Y112" s="19">
        <f>MOD(QUOTIENT(ROWS($V$26:Y112)-1, 2^(COLUMNS($V$26:Y112)-1)), 2)</f>
        <v>0</v>
      </c>
      <c r="Z112" s="19">
        <f>MOD(QUOTIENT(ROWS($V$26:Z112)-1, 2^(COLUMNS($V$26:Z112)-1)), 2)</f>
        <v>1</v>
      </c>
      <c r="AA112" s="19">
        <f>MOD(QUOTIENT(ROWS($V$26:AA112)-1, 2^(COLUMNS($V$26:AA112)-1)), 2)</f>
        <v>0</v>
      </c>
      <c r="AB112" s="19">
        <f>MOD(QUOTIENT(ROWS($V$26:AB112)-1, 2^(COLUMNS($V$26:AB112)-1)), 2)</f>
        <v>1</v>
      </c>
      <c r="AC112" s="19">
        <f>MOD(QUOTIENT(ROWS($V$26:AC112)-1, 2^(COLUMNS($V$26:AC112)-1)), 2)</f>
        <v>0</v>
      </c>
      <c r="AD112" s="19">
        <f>MOD(QUOTIENT(ROWS($V$26:AD112)-1, 2^(COLUMNS($V$26:AD112)-1)), 2)</f>
        <v>0</v>
      </c>
      <c r="AE112" s="133">
        <f>MOD(QUOTIENT(ROWS($V$26:AE112)-1, 2^(COLUMNS($V$26:AE112)-1)), 2)</f>
        <v>0</v>
      </c>
      <c r="AF112" s="126">
        <f t="shared" si="39"/>
        <v>0</v>
      </c>
      <c r="AG112" s="19">
        <f t="shared" si="40"/>
        <v>2</v>
      </c>
      <c r="AH112" s="19">
        <f t="shared" si="41"/>
        <v>3</v>
      </c>
      <c r="AI112" s="19">
        <f t="shared" si="42"/>
        <v>3</v>
      </c>
      <c r="AJ112" s="19">
        <f t="shared" si="43"/>
        <v>5</v>
      </c>
      <c r="AK112" s="19">
        <f t="shared" si="44"/>
        <v>5</v>
      </c>
      <c r="AL112" s="19">
        <f t="shared" si="45"/>
        <v>7</v>
      </c>
      <c r="AM112" s="19">
        <f t="shared" si="46"/>
        <v>7</v>
      </c>
      <c r="AN112" s="19">
        <f t="shared" si="47"/>
        <v>7</v>
      </c>
      <c r="AO112" s="133">
        <f t="shared" si="48"/>
        <v>7</v>
      </c>
    </row>
    <row r="113" spans="1:41" x14ac:dyDescent="0.3">
      <c r="A113" s="131">
        <v>88</v>
      </c>
      <c r="B113" s="171">
        <f t="shared" si="27"/>
        <v>-2000000</v>
      </c>
      <c r="C113" s="171">
        <f t="shared" si="28"/>
        <v>-1627272.7272727271</v>
      </c>
      <c r="D113" s="171">
        <f t="shared" si="29"/>
        <v>-1269338.842975206</v>
      </c>
      <c r="E113" s="171">
        <f t="shared" si="30"/>
        <v>1210000.0000000002</v>
      </c>
      <c r="F113" s="171">
        <f t="shared" si="31"/>
        <v>-584940.36609521112</v>
      </c>
      <c r="G113" s="171">
        <f t="shared" si="32"/>
        <v>1464100.0000000005</v>
      </c>
      <c r="H113" s="171">
        <f t="shared" si="33"/>
        <v>78139.209838669514</v>
      </c>
      <c r="I113" s="171">
        <f t="shared" si="34"/>
        <v>1771561.0000000009</v>
      </c>
      <c r="J113" s="171">
        <f t="shared" si="35"/>
        <v>1771561.0000000009</v>
      </c>
      <c r="K113" s="171">
        <f t="shared" si="36"/>
        <v>1771561.0000000009</v>
      </c>
      <c r="L113" s="172">
        <f t="shared" si="37"/>
        <v>-131191.29918537586</v>
      </c>
      <c r="M113" s="142">
        <f t="shared" si="38"/>
        <v>5</v>
      </c>
      <c r="N113" s="143">
        <f t="shared" si="49"/>
        <v>1</v>
      </c>
      <c r="U113" s="131">
        <v>88</v>
      </c>
      <c r="V113" s="126">
        <f>MOD(QUOTIENT(ROWS($V$26:V113)-1, 2^(COLUMNS($V$26:V113)-1)), 2)</f>
        <v>1</v>
      </c>
      <c r="W113" s="19">
        <f>MOD(QUOTIENT(ROWS($V$26:W113)-1, 2^(COLUMNS($V$26:W113)-1)), 2)</f>
        <v>1</v>
      </c>
      <c r="X113" s="19">
        <f>MOD(QUOTIENT(ROWS($V$26:X113)-1, 2^(COLUMNS($V$26:X113)-1)), 2)</f>
        <v>1</v>
      </c>
      <c r="Y113" s="19">
        <f>MOD(QUOTIENT(ROWS($V$26:Y113)-1, 2^(COLUMNS($V$26:Y113)-1)), 2)</f>
        <v>0</v>
      </c>
      <c r="Z113" s="19">
        <f>MOD(QUOTIENT(ROWS($V$26:Z113)-1, 2^(COLUMNS($V$26:Z113)-1)), 2)</f>
        <v>1</v>
      </c>
      <c r="AA113" s="19">
        <f>MOD(QUOTIENT(ROWS($V$26:AA113)-1, 2^(COLUMNS($V$26:AA113)-1)), 2)</f>
        <v>0</v>
      </c>
      <c r="AB113" s="19">
        <f>MOD(QUOTIENT(ROWS($V$26:AB113)-1, 2^(COLUMNS($V$26:AB113)-1)), 2)</f>
        <v>1</v>
      </c>
      <c r="AC113" s="19">
        <f>MOD(QUOTIENT(ROWS($V$26:AC113)-1, 2^(COLUMNS($V$26:AC113)-1)), 2)</f>
        <v>0</v>
      </c>
      <c r="AD113" s="19">
        <f>MOD(QUOTIENT(ROWS($V$26:AD113)-1, 2^(COLUMNS($V$26:AD113)-1)), 2)</f>
        <v>0</v>
      </c>
      <c r="AE113" s="133">
        <f>MOD(QUOTIENT(ROWS($V$26:AE113)-1, 2^(COLUMNS($V$26:AE113)-1)), 2)</f>
        <v>0</v>
      </c>
      <c r="AF113" s="126">
        <f t="shared" si="39"/>
        <v>1</v>
      </c>
      <c r="AG113" s="19">
        <f t="shared" si="40"/>
        <v>2</v>
      </c>
      <c r="AH113" s="19">
        <f t="shared" si="41"/>
        <v>3</v>
      </c>
      <c r="AI113" s="19">
        <f t="shared" si="42"/>
        <v>3</v>
      </c>
      <c r="AJ113" s="19">
        <f t="shared" si="43"/>
        <v>5</v>
      </c>
      <c r="AK113" s="19">
        <f t="shared" si="44"/>
        <v>5</v>
      </c>
      <c r="AL113" s="19">
        <f t="shared" si="45"/>
        <v>7</v>
      </c>
      <c r="AM113" s="19">
        <f t="shared" si="46"/>
        <v>7</v>
      </c>
      <c r="AN113" s="19">
        <f t="shared" si="47"/>
        <v>7</v>
      </c>
      <c r="AO113" s="133">
        <f t="shared" si="48"/>
        <v>7</v>
      </c>
    </row>
    <row r="114" spans="1:41" x14ac:dyDescent="0.3">
      <c r="A114" s="131">
        <v>89</v>
      </c>
      <c r="B114" s="171">
        <f t="shared" si="27"/>
        <v>0</v>
      </c>
      <c r="C114" s="171">
        <f t="shared" si="28"/>
        <v>0</v>
      </c>
      <c r="D114" s="171">
        <f t="shared" si="29"/>
        <v>0</v>
      </c>
      <c r="E114" s="171">
        <f t="shared" si="30"/>
        <v>-922944.40270473203</v>
      </c>
      <c r="F114" s="171">
        <f t="shared" si="31"/>
        <v>-584940.36609521112</v>
      </c>
      <c r="G114" s="171">
        <f t="shared" si="32"/>
        <v>1464100.0000000005</v>
      </c>
      <c r="H114" s="171">
        <f t="shared" si="33"/>
        <v>78139.209838669514</v>
      </c>
      <c r="I114" s="171">
        <f t="shared" si="34"/>
        <v>1771561.0000000009</v>
      </c>
      <c r="J114" s="171">
        <f t="shared" si="35"/>
        <v>1771561.0000000009</v>
      </c>
      <c r="K114" s="171">
        <f t="shared" si="36"/>
        <v>1771561.0000000009</v>
      </c>
      <c r="L114" s="172">
        <f t="shared" si="37"/>
        <v>2555648.9209656194</v>
      </c>
      <c r="M114" s="142">
        <f t="shared" si="38"/>
        <v>3</v>
      </c>
      <c r="N114" s="143">
        <f t="shared" si="49"/>
        <v>4</v>
      </c>
      <c r="U114" s="131">
        <v>89</v>
      </c>
      <c r="V114" s="126">
        <f>MOD(QUOTIENT(ROWS($V$26:V114)-1, 2^(COLUMNS($V$26:V114)-1)), 2)</f>
        <v>0</v>
      </c>
      <c r="W114" s="19">
        <f>MOD(QUOTIENT(ROWS($V$26:W114)-1, 2^(COLUMNS($V$26:W114)-1)), 2)</f>
        <v>0</v>
      </c>
      <c r="X114" s="19">
        <f>MOD(QUOTIENT(ROWS($V$26:X114)-1, 2^(COLUMNS($V$26:X114)-1)), 2)</f>
        <v>0</v>
      </c>
      <c r="Y114" s="19">
        <f>MOD(QUOTIENT(ROWS($V$26:Y114)-1, 2^(COLUMNS($V$26:Y114)-1)), 2)</f>
        <v>1</v>
      </c>
      <c r="Z114" s="19">
        <f>MOD(QUOTIENT(ROWS($V$26:Z114)-1, 2^(COLUMNS($V$26:Z114)-1)), 2)</f>
        <v>1</v>
      </c>
      <c r="AA114" s="19">
        <f>MOD(QUOTIENT(ROWS($V$26:AA114)-1, 2^(COLUMNS($V$26:AA114)-1)), 2)</f>
        <v>0</v>
      </c>
      <c r="AB114" s="19">
        <f>MOD(QUOTIENT(ROWS($V$26:AB114)-1, 2^(COLUMNS($V$26:AB114)-1)), 2)</f>
        <v>1</v>
      </c>
      <c r="AC114" s="19">
        <f>MOD(QUOTIENT(ROWS($V$26:AC114)-1, 2^(COLUMNS($V$26:AC114)-1)), 2)</f>
        <v>0</v>
      </c>
      <c r="AD114" s="19">
        <f>MOD(QUOTIENT(ROWS($V$26:AD114)-1, 2^(COLUMNS($V$26:AD114)-1)), 2)</f>
        <v>0</v>
      </c>
      <c r="AE114" s="133">
        <f>MOD(QUOTIENT(ROWS($V$26:AE114)-1, 2^(COLUMNS($V$26:AE114)-1)), 2)</f>
        <v>0</v>
      </c>
      <c r="AF114" s="126">
        <f t="shared" si="39"/>
        <v>0</v>
      </c>
      <c r="AG114" s="19">
        <f t="shared" si="40"/>
        <v>0</v>
      </c>
      <c r="AH114" s="19">
        <f t="shared" si="41"/>
        <v>0</v>
      </c>
      <c r="AI114" s="19">
        <f t="shared" si="42"/>
        <v>4</v>
      </c>
      <c r="AJ114" s="19">
        <f t="shared" si="43"/>
        <v>5</v>
      </c>
      <c r="AK114" s="19">
        <f t="shared" si="44"/>
        <v>5</v>
      </c>
      <c r="AL114" s="19">
        <f t="shared" si="45"/>
        <v>7</v>
      </c>
      <c r="AM114" s="19">
        <f t="shared" si="46"/>
        <v>7</v>
      </c>
      <c r="AN114" s="19">
        <f t="shared" si="47"/>
        <v>7</v>
      </c>
      <c r="AO114" s="133">
        <f t="shared" si="48"/>
        <v>7</v>
      </c>
    </row>
    <row r="115" spans="1:41" x14ac:dyDescent="0.3">
      <c r="A115" s="131">
        <v>90</v>
      </c>
      <c r="B115" s="171">
        <f t="shared" si="27"/>
        <v>-2000000</v>
      </c>
      <c r="C115" s="171">
        <f t="shared" si="28"/>
        <v>1000000</v>
      </c>
      <c r="D115" s="171">
        <f t="shared" si="29"/>
        <v>1000000</v>
      </c>
      <c r="E115" s="171">
        <f t="shared" si="30"/>
        <v>-922944.40270473203</v>
      </c>
      <c r="F115" s="171">
        <f t="shared" si="31"/>
        <v>-584940.36609521112</v>
      </c>
      <c r="G115" s="171">
        <f t="shared" si="32"/>
        <v>1464100.0000000005</v>
      </c>
      <c r="H115" s="171">
        <f t="shared" si="33"/>
        <v>78139.209838669514</v>
      </c>
      <c r="I115" s="171">
        <f t="shared" si="34"/>
        <v>1771561.0000000009</v>
      </c>
      <c r="J115" s="171">
        <f t="shared" si="35"/>
        <v>1771561.0000000009</v>
      </c>
      <c r="K115" s="171">
        <f t="shared" si="36"/>
        <v>1771561.0000000009</v>
      </c>
      <c r="L115" s="172">
        <f t="shared" si="37"/>
        <v>2354968.1304357201</v>
      </c>
      <c r="M115" s="142">
        <f t="shared" si="38"/>
        <v>4</v>
      </c>
      <c r="N115" s="143">
        <f t="shared" si="49"/>
        <v>1</v>
      </c>
      <c r="U115" s="131">
        <v>90</v>
      </c>
      <c r="V115" s="126">
        <f>MOD(QUOTIENT(ROWS($V$26:V115)-1, 2^(COLUMNS($V$26:V115)-1)), 2)</f>
        <v>1</v>
      </c>
      <c r="W115" s="19">
        <f>MOD(QUOTIENT(ROWS($V$26:W115)-1, 2^(COLUMNS($V$26:W115)-1)), 2)</f>
        <v>0</v>
      </c>
      <c r="X115" s="19">
        <f>MOD(QUOTIENT(ROWS($V$26:X115)-1, 2^(COLUMNS($V$26:X115)-1)), 2)</f>
        <v>0</v>
      </c>
      <c r="Y115" s="19">
        <f>MOD(QUOTIENT(ROWS($V$26:Y115)-1, 2^(COLUMNS($V$26:Y115)-1)), 2)</f>
        <v>1</v>
      </c>
      <c r="Z115" s="19">
        <f>MOD(QUOTIENT(ROWS($V$26:Z115)-1, 2^(COLUMNS($V$26:Z115)-1)), 2)</f>
        <v>1</v>
      </c>
      <c r="AA115" s="19">
        <f>MOD(QUOTIENT(ROWS($V$26:AA115)-1, 2^(COLUMNS($V$26:AA115)-1)), 2)</f>
        <v>0</v>
      </c>
      <c r="AB115" s="19">
        <f>MOD(QUOTIENT(ROWS($V$26:AB115)-1, 2^(COLUMNS($V$26:AB115)-1)), 2)</f>
        <v>1</v>
      </c>
      <c r="AC115" s="19">
        <f>MOD(QUOTIENT(ROWS($V$26:AC115)-1, 2^(COLUMNS($V$26:AC115)-1)), 2)</f>
        <v>0</v>
      </c>
      <c r="AD115" s="19">
        <f>MOD(QUOTIENT(ROWS($V$26:AD115)-1, 2^(COLUMNS($V$26:AD115)-1)), 2)</f>
        <v>0</v>
      </c>
      <c r="AE115" s="133">
        <f>MOD(QUOTIENT(ROWS($V$26:AE115)-1, 2^(COLUMNS($V$26:AE115)-1)), 2)</f>
        <v>0</v>
      </c>
      <c r="AF115" s="126">
        <f t="shared" si="39"/>
        <v>1</v>
      </c>
      <c r="AG115" s="19">
        <f t="shared" si="40"/>
        <v>1</v>
      </c>
      <c r="AH115" s="19">
        <f t="shared" si="41"/>
        <v>1</v>
      </c>
      <c r="AI115" s="19">
        <f t="shared" si="42"/>
        <v>4</v>
      </c>
      <c r="AJ115" s="19">
        <f t="shared" si="43"/>
        <v>5</v>
      </c>
      <c r="AK115" s="19">
        <f t="shared" si="44"/>
        <v>5</v>
      </c>
      <c r="AL115" s="19">
        <f t="shared" si="45"/>
        <v>7</v>
      </c>
      <c r="AM115" s="19">
        <f t="shared" si="46"/>
        <v>7</v>
      </c>
      <c r="AN115" s="19">
        <f t="shared" si="47"/>
        <v>7</v>
      </c>
      <c r="AO115" s="133">
        <f t="shared" si="48"/>
        <v>7</v>
      </c>
    </row>
    <row r="116" spans="1:41" x14ac:dyDescent="0.3">
      <c r="A116" s="131">
        <v>91</v>
      </c>
      <c r="B116" s="171">
        <f t="shared" si="27"/>
        <v>0</v>
      </c>
      <c r="C116" s="171">
        <f t="shared" si="28"/>
        <v>-1627272.7272727271</v>
      </c>
      <c r="D116" s="171">
        <f t="shared" si="29"/>
        <v>1100000</v>
      </c>
      <c r="E116" s="171">
        <f t="shared" si="30"/>
        <v>-922944.40270473203</v>
      </c>
      <c r="F116" s="171">
        <f t="shared" si="31"/>
        <v>-584940.36609521112</v>
      </c>
      <c r="G116" s="171">
        <f t="shared" si="32"/>
        <v>1464100.0000000005</v>
      </c>
      <c r="H116" s="171">
        <f t="shared" si="33"/>
        <v>78139.209838669514</v>
      </c>
      <c r="I116" s="171">
        <f t="shared" si="34"/>
        <v>1771561.0000000009</v>
      </c>
      <c r="J116" s="171">
        <f t="shared" si="35"/>
        <v>1771561.0000000009</v>
      </c>
      <c r="K116" s="171">
        <f t="shared" si="36"/>
        <v>1771561.0000000009</v>
      </c>
      <c r="L116" s="172">
        <f t="shared" si="37"/>
        <v>2033740.3057785409</v>
      </c>
      <c r="M116" s="142">
        <f t="shared" si="38"/>
        <v>4</v>
      </c>
      <c r="N116" s="143">
        <f t="shared" si="49"/>
        <v>2</v>
      </c>
      <c r="U116" s="131">
        <v>91</v>
      </c>
      <c r="V116" s="126">
        <f>MOD(QUOTIENT(ROWS($V$26:V116)-1, 2^(COLUMNS($V$26:V116)-1)), 2)</f>
        <v>0</v>
      </c>
      <c r="W116" s="19">
        <f>MOD(QUOTIENT(ROWS($V$26:W116)-1, 2^(COLUMNS($V$26:W116)-1)), 2)</f>
        <v>1</v>
      </c>
      <c r="X116" s="19">
        <f>MOD(QUOTIENT(ROWS($V$26:X116)-1, 2^(COLUMNS($V$26:X116)-1)), 2)</f>
        <v>0</v>
      </c>
      <c r="Y116" s="19">
        <f>MOD(QUOTIENT(ROWS($V$26:Y116)-1, 2^(COLUMNS($V$26:Y116)-1)), 2)</f>
        <v>1</v>
      </c>
      <c r="Z116" s="19">
        <f>MOD(QUOTIENT(ROWS($V$26:Z116)-1, 2^(COLUMNS($V$26:Z116)-1)), 2)</f>
        <v>1</v>
      </c>
      <c r="AA116" s="19">
        <f>MOD(QUOTIENT(ROWS($V$26:AA116)-1, 2^(COLUMNS($V$26:AA116)-1)), 2)</f>
        <v>0</v>
      </c>
      <c r="AB116" s="19">
        <f>MOD(QUOTIENT(ROWS($V$26:AB116)-1, 2^(COLUMNS($V$26:AB116)-1)), 2)</f>
        <v>1</v>
      </c>
      <c r="AC116" s="19">
        <f>MOD(QUOTIENT(ROWS($V$26:AC116)-1, 2^(COLUMNS($V$26:AC116)-1)), 2)</f>
        <v>0</v>
      </c>
      <c r="AD116" s="19">
        <f>MOD(QUOTIENT(ROWS($V$26:AD116)-1, 2^(COLUMNS($V$26:AD116)-1)), 2)</f>
        <v>0</v>
      </c>
      <c r="AE116" s="133">
        <f>MOD(QUOTIENT(ROWS($V$26:AE116)-1, 2^(COLUMNS($V$26:AE116)-1)), 2)</f>
        <v>0</v>
      </c>
      <c r="AF116" s="126">
        <f t="shared" si="39"/>
        <v>0</v>
      </c>
      <c r="AG116" s="19">
        <f t="shared" si="40"/>
        <v>2</v>
      </c>
      <c r="AH116" s="19">
        <f t="shared" si="41"/>
        <v>2</v>
      </c>
      <c r="AI116" s="19">
        <f t="shared" si="42"/>
        <v>4</v>
      </c>
      <c r="AJ116" s="19">
        <f t="shared" si="43"/>
        <v>5</v>
      </c>
      <c r="AK116" s="19">
        <f t="shared" si="44"/>
        <v>5</v>
      </c>
      <c r="AL116" s="19">
        <f t="shared" si="45"/>
        <v>7</v>
      </c>
      <c r="AM116" s="19">
        <f t="shared" si="46"/>
        <v>7</v>
      </c>
      <c r="AN116" s="19">
        <f t="shared" si="47"/>
        <v>7</v>
      </c>
      <c r="AO116" s="133">
        <f t="shared" si="48"/>
        <v>7</v>
      </c>
    </row>
    <row r="117" spans="1:41" x14ac:dyDescent="0.3">
      <c r="A117" s="131">
        <v>92</v>
      </c>
      <c r="B117" s="171">
        <f t="shared" si="27"/>
        <v>-2000000</v>
      </c>
      <c r="C117" s="171">
        <f t="shared" si="28"/>
        <v>-1627272.7272727271</v>
      </c>
      <c r="D117" s="171">
        <f t="shared" si="29"/>
        <v>1100000</v>
      </c>
      <c r="E117" s="171">
        <f t="shared" si="30"/>
        <v>-922944.40270473203</v>
      </c>
      <c r="F117" s="171">
        <f t="shared" si="31"/>
        <v>-584940.36609521112</v>
      </c>
      <c r="G117" s="171">
        <f t="shared" si="32"/>
        <v>1464100.0000000005</v>
      </c>
      <c r="H117" s="171">
        <f t="shared" si="33"/>
        <v>78139.209838669514</v>
      </c>
      <c r="I117" s="171">
        <f t="shared" si="34"/>
        <v>1771561.0000000009</v>
      </c>
      <c r="J117" s="171">
        <f t="shared" si="35"/>
        <v>1771561.0000000009</v>
      </c>
      <c r="K117" s="171">
        <f t="shared" si="36"/>
        <v>1771561.0000000009</v>
      </c>
      <c r="L117" s="172">
        <f t="shared" si="37"/>
        <v>181888.45392668928</v>
      </c>
      <c r="M117" s="142">
        <f t="shared" si="38"/>
        <v>5</v>
      </c>
      <c r="N117" s="143">
        <f t="shared" si="49"/>
        <v>1</v>
      </c>
      <c r="U117" s="131">
        <v>92</v>
      </c>
      <c r="V117" s="126">
        <f>MOD(QUOTIENT(ROWS($V$26:V117)-1, 2^(COLUMNS($V$26:V117)-1)), 2)</f>
        <v>1</v>
      </c>
      <c r="W117" s="19">
        <f>MOD(QUOTIENT(ROWS($V$26:W117)-1, 2^(COLUMNS($V$26:W117)-1)), 2)</f>
        <v>1</v>
      </c>
      <c r="X117" s="19">
        <f>MOD(QUOTIENT(ROWS($V$26:X117)-1, 2^(COLUMNS($V$26:X117)-1)), 2)</f>
        <v>0</v>
      </c>
      <c r="Y117" s="19">
        <f>MOD(QUOTIENT(ROWS($V$26:Y117)-1, 2^(COLUMNS($V$26:Y117)-1)), 2)</f>
        <v>1</v>
      </c>
      <c r="Z117" s="19">
        <f>MOD(QUOTIENT(ROWS($V$26:Z117)-1, 2^(COLUMNS($V$26:Z117)-1)), 2)</f>
        <v>1</v>
      </c>
      <c r="AA117" s="19">
        <f>MOD(QUOTIENT(ROWS($V$26:AA117)-1, 2^(COLUMNS($V$26:AA117)-1)), 2)</f>
        <v>0</v>
      </c>
      <c r="AB117" s="19">
        <f>MOD(QUOTIENT(ROWS($V$26:AB117)-1, 2^(COLUMNS($V$26:AB117)-1)), 2)</f>
        <v>1</v>
      </c>
      <c r="AC117" s="19">
        <f>MOD(QUOTIENT(ROWS($V$26:AC117)-1, 2^(COLUMNS($V$26:AC117)-1)), 2)</f>
        <v>0</v>
      </c>
      <c r="AD117" s="19">
        <f>MOD(QUOTIENT(ROWS($V$26:AD117)-1, 2^(COLUMNS($V$26:AD117)-1)), 2)</f>
        <v>0</v>
      </c>
      <c r="AE117" s="133">
        <f>MOD(QUOTIENT(ROWS($V$26:AE117)-1, 2^(COLUMNS($V$26:AE117)-1)), 2)</f>
        <v>0</v>
      </c>
      <c r="AF117" s="126">
        <f t="shared" si="39"/>
        <v>1</v>
      </c>
      <c r="AG117" s="19">
        <f t="shared" si="40"/>
        <v>2</v>
      </c>
      <c r="AH117" s="19">
        <f t="shared" si="41"/>
        <v>2</v>
      </c>
      <c r="AI117" s="19">
        <f t="shared" si="42"/>
        <v>4</v>
      </c>
      <c r="AJ117" s="19">
        <f t="shared" si="43"/>
        <v>5</v>
      </c>
      <c r="AK117" s="19">
        <f t="shared" si="44"/>
        <v>5</v>
      </c>
      <c r="AL117" s="19">
        <f t="shared" si="45"/>
        <v>7</v>
      </c>
      <c r="AM117" s="19">
        <f t="shared" si="46"/>
        <v>7</v>
      </c>
      <c r="AN117" s="19">
        <f t="shared" si="47"/>
        <v>7</v>
      </c>
      <c r="AO117" s="133">
        <f t="shared" si="48"/>
        <v>7</v>
      </c>
    </row>
    <row r="118" spans="1:41" x14ac:dyDescent="0.3">
      <c r="A118" s="131">
        <v>93</v>
      </c>
      <c r="B118" s="171">
        <f t="shared" si="27"/>
        <v>0</v>
      </c>
      <c r="C118" s="171">
        <f t="shared" si="28"/>
        <v>0</v>
      </c>
      <c r="D118" s="171">
        <f t="shared" si="29"/>
        <v>-1269338.842975206</v>
      </c>
      <c r="E118" s="171">
        <f t="shared" si="30"/>
        <v>-922944.40270473203</v>
      </c>
      <c r="F118" s="171">
        <f t="shared" si="31"/>
        <v>-584940.36609521112</v>
      </c>
      <c r="G118" s="171">
        <f t="shared" si="32"/>
        <v>1464100.0000000005</v>
      </c>
      <c r="H118" s="171">
        <f t="shared" si="33"/>
        <v>78139.209838669514</v>
      </c>
      <c r="I118" s="171">
        <f t="shared" si="34"/>
        <v>1771561.0000000009</v>
      </c>
      <c r="J118" s="171">
        <f t="shared" si="35"/>
        <v>1771561.0000000009</v>
      </c>
      <c r="K118" s="171">
        <f t="shared" si="36"/>
        <v>1771561.0000000009</v>
      </c>
      <c r="L118" s="172">
        <f t="shared" si="37"/>
        <v>1548006.8226326623</v>
      </c>
      <c r="M118" s="142">
        <f t="shared" si="38"/>
        <v>4</v>
      </c>
      <c r="N118" s="143">
        <f t="shared" si="49"/>
        <v>3</v>
      </c>
      <c r="U118" s="131">
        <v>93</v>
      </c>
      <c r="V118" s="126">
        <f>MOD(QUOTIENT(ROWS($V$26:V118)-1, 2^(COLUMNS($V$26:V118)-1)), 2)</f>
        <v>0</v>
      </c>
      <c r="W118" s="19">
        <f>MOD(QUOTIENT(ROWS($V$26:W118)-1, 2^(COLUMNS($V$26:W118)-1)), 2)</f>
        <v>0</v>
      </c>
      <c r="X118" s="19">
        <f>MOD(QUOTIENT(ROWS($V$26:X118)-1, 2^(COLUMNS($V$26:X118)-1)), 2)</f>
        <v>1</v>
      </c>
      <c r="Y118" s="19">
        <f>MOD(QUOTIENT(ROWS($V$26:Y118)-1, 2^(COLUMNS($V$26:Y118)-1)), 2)</f>
        <v>1</v>
      </c>
      <c r="Z118" s="19">
        <f>MOD(QUOTIENT(ROWS($V$26:Z118)-1, 2^(COLUMNS($V$26:Z118)-1)), 2)</f>
        <v>1</v>
      </c>
      <c r="AA118" s="19">
        <f>MOD(QUOTIENT(ROWS($V$26:AA118)-1, 2^(COLUMNS($V$26:AA118)-1)), 2)</f>
        <v>0</v>
      </c>
      <c r="AB118" s="19">
        <f>MOD(QUOTIENT(ROWS($V$26:AB118)-1, 2^(COLUMNS($V$26:AB118)-1)), 2)</f>
        <v>1</v>
      </c>
      <c r="AC118" s="19">
        <f>MOD(QUOTIENT(ROWS($V$26:AC118)-1, 2^(COLUMNS($V$26:AC118)-1)), 2)</f>
        <v>0</v>
      </c>
      <c r="AD118" s="19">
        <f>MOD(QUOTIENT(ROWS($V$26:AD118)-1, 2^(COLUMNS($V$26:AD118)-1)), 2)</f>
        <v>0</v>
      </c>
      <c r="AE118" s="133">
        <f>MOD(QUOTIENT(ROWS($V$26:AE118)-1, 2^(COLUMNS($V$26:AE118)-1)), 2)</f>
        <v>0</v>
      </c>
      <c r="AF118" s="126">
        <f t="shared" si="39"/>
        <v>0</v>
      </c>
      <c r="AG118" s="19">
        <f t="shared" si="40"/>
        <v>0</v>
      </c>
      <c r="AH118" s="19">
        <f t="shared" si="41"/>
        <v>3</v>
      </c>
      <c r="AI118" s="19">
        <f t="shared" si="42"/>
        <v>4</v>
      </c>
      <c r="AJ118" s="19">
        <f t="shared" si="43"/>
        <v>5</v>
      </c>
      <c r="AK118" s="19">
        <f t="shared" si="44"/>
        <v>5</v>
      </c>
      <c r="AL118" s="19">
        <f t="shared" si="45"/>
        <v>7</v>
      </c>
      <c r="AM118" s="19">
        <f t="shared" si="46"/>
        <v>7</v>
      </c>
      <c r="AN118" s="19">
        <f t="shared" si="47"/>
        <v>7</v>
      </c>
      <c r="AO118" s="133">
        <f t="shared" si="48"/>
        <v>7</v>
      </c>
    </row>
    <row r="119" spans="1:41" x14ac:dyDescent="0.3">
      <c r="A119" s="131">
        <v>94</v>
      </c>
      <c r="B119" s="171">
        <f t="shared" si="27"/>
        <v>-2000000</v>
      </c>
      <c r="C119" s="171">
        <f t="shared" si="28"/>
        <v>1000000</v>
      </c>
      <c r="D119" s="171">
        <f t="shared" si="29"/>
        <v>-1269338.842975206</v>
      </c>
      <c r="E119" s="171">
        <f t="shared" si="30"/>
        <v>-922944.40270473203</v>
      </c>
      <c r="F119" s="171">
        <f t="shared" si="31"/>
        <v>-584940.36609521112</v>
      </c>
      <c r="G119" s="171">
        <f t="shared" si="32"/>
        <v>1464100.0000000005</v>
      </c>
      <c r="H119" s="171">
        <f t="shared" si="33"/>
        <v>78139.209838669514</v>
      </c>
      <c r="I119" s="171">
        <f t="shared" si="34"/>
        <v>1771561.0000000009</v>
      </c>
      <c r="J119" s="171">
        <f t="shared" si="35"/>
        <v>1771561.0000000009</v>
      </c>
      <c r="K119" s="171">
        <f t="shared" si="36"/>
        <v>1771561.0000000009</v>
      </c>
      <c r="L119" s="172">
        <f t="shared" si="37"/>
        <v>553493.79108259361</v>
      </c>
      <c r="M119" s="142">
        <f t="shared" si="38"/>
        <v>5</v>
      </c>
      <c r="N119" s="143">
        <f t="shared" si="49"/>
        <v>1</v>
      </c>
      <c r="U119" s="131">
        <v>94</v>
      </c>
      <c r="V119" s="126">
        <f>MOD(QUOTIENT(ROWS($V$26:V119)-1, 2^(COLUMNS($V$26:V119)-1)), 2)</f>
        <v>1</v>
      </c>
      <c r="W119" s="19">
        <f>MOD(QUOTIENT(ROWS($V$26:W119)-1, 2^(COLUMNS($V$26:W119)-1)), 2)</f>
        <v>0</v>
      </c>
      <c r="X119" s="19">
        <f>MOD(QUOTIENT(ROWS($V$26:X119)-1, 2^(COLUMNS($V$26:X119)-1)), 2)</f>
        <v>1</v>
      </c>
      <c r="Y119" s="19">
        <f>MOD(QUOTIENT(ROWS($V$26:Y119)-1, 2^(COLUMNS($V$26:Y119)-1)), 2)</f>
        <v>1</v>
      </c>
      <c r="Z119" s="19">
        <f>MOD(QUOTIENT(ROWS($V$26:Z119)-1, 2^(COLUMNS($V$26:Z119)-1)), 2)</f>
        <v>1</v>
      </c>
      <c r="AA119" s="19">
        <f>MOD(QUOTIENT(ROWS($V$26:AA119)-1, 2^(COLUMNS($V$26:AA119)-1)), 2)</f>
        <v>0</v>
      </c>
      <c r="AB119" s="19">
        <f>MOD(QUOTIENT(ROWS($V$26:AB119)-1, 2^(COLUMNS($V$26:AB119)-1)), 2)</f>
        <v>1</v>
      </c>
      <c r="AC119" s="19">
        <f>MOD(QUOTIENT(ROWS($V$26:AC119)-1, 2^(COLUMNS($V$26:AC119)-1)), 2)</f>
        <v>0</v>
      </c>
      <c r="AD119" s="19">
        <f>MOD(QUOTIENT(ROWS($V$26:AD119)-1, 2^(COLUMNS($V$26:AD119)-1)), 2)</f>
        <v>0</v>
      </c>
      <c r="AE119" s="133">
        <f>MOD(QUOTIENT(ROWS($V$26:AE119)-1, 2^(COLUMNS($V$26:AE119)-1)), 2)</f>
        <v>0</v>
      </c>
      <c r="AF119" s="126">
        <f t="shared" si="39"/>
        <v>1</v>
      </c>
      <c r="AG119" s="19">
        <f t="shared" si="40"/>
        <v>1</v>
      </c>
      <c r="AH119" s="19">
        <f t="shared" si="41"/>
        <v>3</v>
      </c>
      <c r="AI119" s="19">
        <f t="shared" si="42"/>
        <v>4</v>
      </c>
      <c r="AJ119" s="19">
        <f t="shared" si="43"/>
        <v>5</v>
      </c>
      <c r="AK119" s="19">
        <f t="shared" si="44"/>
        <v>5</v>
      </c>
      <c r="AL119" s="19">
        <f t="shared" si="45"/>
        <v>7</v>
      </c>
      <c r="AM119" s="19">
        <f t="shared" si="46"/>
        <v>7</v>
      </c>
      <c r="AN119" s="19">
        <f t="shared" si="47"/>
        <v>7</v>
      </c>
      <c r="AO119" s="133">
        <f t="shared" si="48"/>
        <v>7</v>
      </c>
    </row>
    <row r="120" spans="1:41" x14ac:dyDescent="0.3">
      <c r="A120" s="131">
        <v>95</v>
      </c>
      <c r="B120" s="171">
        <f t="shared" si="27"/>
        <v>0</v>
      </c>
      <c r="C120" s="171">
        <f t="shared" si="28"/>
        <v>-1627272.7272727271</v>
      </c>
      <c r="D120" s="171">
        <f t="shared" si="29"/>
        <v>-1269338.842975206</v>
      </c>
      <c r="E120" s="171">
        <f t="shared" si="30"/>
        <v>-922944.40270473203</v>
      </c>
      <c r="F120" s="171">
        <f t="shared" si="31"/>
        <v>-584940.36609521112</v>
      </c>
      <c r="G120" s="171">
        <f t="shared" si="32"/>
        <v>1464100.0000000005</v>
      </c>
      <c r="H120" s="171">
        <f t="shared" si="33"/>
        <v>78139.209838669514</v>
      </c>
      <c r="I120" s="171">
        <f t="shared" si="34"/>
        <v>1771561.0000000009</v>
      </c>
      <c r="J120" s="171">
        <f t="shared" si="35"/>
        <v>1771561.0000000009</v>
      </c>
      <c r="K120" s="171">
        <f t="shared" si="36"/>
        <v>1771561.0000000009</v>
      </c>
      <c r="L120" s="172">
        <f t="shared" si="37"/>
        <v>152882.74232339786</v>
      </c>
      <c r="M120" s="142">
        <f t="shared" si="38"/>
        <v>5</v>
      </c>
      <c r="N120" s="143">
        <f t="shared" si="49"/>
        <v>2</v>
      </c>
      <c r="U120" s="131">
        <v>95</v>
      </c>
      <c r="V120" s="126">
        <f>MOD(QUOTIENT(ROWS($V$26:V120)-1, 2^(COLUMNS($V$26:V120)-1)), 2)</f>
        <v>0</v>
      </c>
      <c r="W120" s="19">
        <f>MOD(QUOTIENT(ROWS($V$26:W120)-1, 2^(COLUMNS($V$26:W120)-1)), 2)</f>
        <v>1</v>
      </c>
      <c r="X120" s="19">
        <f>MOD(QUOTIENT(ROWS($V$26:X120)-1, 2^(COLUMNS($V$26:X120)-1)), 2)</f>
        <v>1</v>
      </c>
      <c r="Y120" s="19">
        <f>MOD(QUOTIENT(ROWS($V$26:Y120)-1, 2^(COLUMNS($V$26:Y120)-1)), 2)</f>
        <v>1</v>
      </c>
      <c r="Z120" s="19">
        <f>MOD(QUOTIENT(ROWS($V$26:Z120)-1, 2^(COLUMNS($V$26:Z120)-1)), 2)</f>
        <v>1</v>
      </c>
      <c r="AA120" s="19">
        <f>MOD(QUOTIENT(ROWS($V$26:AA120)-1, 2^(COLUMNS($V$26:AA120)-1)), 2)</f>
        <v>0</v>
      </c>
      <c r="AB120" s="19">
        <f>MOD(QUOTIENT(ROWS($V$26:AB120)-1, 2^(COLUMNS($V$26:AB120)-1)), 2)</f>
        <v>1</v>
      </c>
      <c r="AC120" s="19">
        <f>MOD(QUOTIENT(ROWS($V$26:AC120)-1, 2^(COLUMNS($V$26:AC120)-1)), 2)</f>
        <v>0</v>
      </c>
      <c r="AD120" s="19">
        <f>MOD(QUOTIENT(ROWS($V$26:AD120)-1, 2^(COLUMNS($V$26:AD120)-1)), 2)</f>
        <v>0</v>
      </c>
      <c r="AE120" s="133">
        <f>MOD(QUOTIENT(ROWS($V$26:AE120)-1, 2^(COLUMNS($V$26:AE120)-1)), 2)</f>
        <v>0</v>
      </c>
      <c r="AF120" s="126">
        <f t="shared" si="39"/>
        <v>0</v>
      </c>
      <c r="AG120" s="19">
        <f t="shared" si="40"/>
        <v>2</v>
      </c>
      <c r="AH120" s="19">
        <f t="shared" si="41"/>
        <v>3</v>
      </c>
      <c r="AI120" s="19">
        <f t="shared" si="42"/>
        <v>4</v>
      </c>
      <c r="AJ120" s="19">
        <f t="shared" si="43"/>
        <v>5</v>
      </c>
      <c r="AK120" s="19">
        <f t="shared" si="44"/>
        <v>5</v>
      </c>
      <c r="AL120" s="19">
        <f t="shared" si="45"/>
        <v>7</v>
      </c>
      <c r="AM120" s="19">
        <f t="shared" si="46"/>
        <v>7</v>
      </c>
      <c r="AN120" s="19">
        <f t="shared" si="47"/>
        <v>7</v>
      </c>
      <c r="AO120" s="133">
        <f t="shared" si="48"/>
        <v>7</v>
      </c>
    </row>
    <row r="121" spans="1:41" x14ac:dyDescent="0.3">
      <c r="A121" s="131">
        <v>96</v>
      </c>
      <c r="B121" s="171">
        <f t="shared" si="27"/>
        <v>-2000000</v>
      </c>
      <c r="C121" s="171">
        <f t="shared" si="28"/>
        <v>-1627272.7272727271</v>
      </c>
      <c r="D121" s="171">
        <f t="shared" si="29"/>
        <v>-1269338.842975206</v>
      </c>
      <c r="E121" s="171">
        <f t="shared" si="30"/>
        <v>-922944.40270473203</v>
      </c>
      <c r="F121" s="171">
        <f t="shared" si="31"/>
        <v>-584940.36609521112</v>
      </c>
      <c r="G121" s="171">
        <f t="shared" si="32"/>
        <v>1464100.0000000005</v>
      </c>
      <c r="H121" s="171">
        <f t="shared" si="33"/>
        <v>78139.209838669514</v>
      </c>
      <c r="I121" s="171">
        <f t="shared" si="34"/>
        <v>1771561.0000000009</v>
      </c>
      <c r="J121" s="171">
        <f t="shared" si="35"/>
        <v>1771561.0000000009</v>
      </c>
      <c r="K121" s="171">
        <f t="shared" si="36"/>
        <v>1771561.0000000009</v>
      </c>
      <c r="L121" s="172">
        <f t="shared" si="37"/>
        <v>-1698969.1095284547</v>
      </c>
      <c r="M121" s="142">
        <f t="shared" si="38"/>
        <v>6</v>
      </c>
      <c r="N121" s="143">
        <f t="shared" si="49"/>
        <v>1</v>
      </c>
      <c r="U121" s="131">
        <v>96</v>
      </c>
      <c r="V121" s="126">
        <f>MOD(QUOTIENT(ROWS($V$26:V121)-1, 2^(COLUMNS($V$26:V121)-1)), 2)</f>
        <v>1</v>
      </c>
      <c r="W121" s="19">
        <f>MOD(QUOTIENT(ROWS($V$26:W121)-1, 2^(COLUMNS($V$26:W121)-1)), 2)</f>
        <v>1</v>
      </c>
      <c r="X121" s="19">
        <f>MOD(QUOTIENT(ROWS($V$26:X121)-1, 2^(COLUMNS($V$26:X121)-1)), 2)</f>
        <v>1</v>
      </c>
      <c r="Y121" s="19">
        <f>MOD(QUOTIENT(ROWS($V$26:Y121)-1, 2^(COLUMNS($V$26:Y121)-1)), 2)</f>
        <v>1</v>
      </c>
      <c r="Z121" s="19">
        <f>MOD(QUOTIENT(ROWS($V$26:Z121)-1, 2^(COLUMNS($V$26:Z121)-1)), 2)</f>
        <v>1</v>
      </c>
      <c r="AA121" s="19">
        <f>MOD(QUOTIENT(ROWS($V$26:AA121)-1, 2^(COLUMNS($V$26:AA121)-1)), 2)</f>
        <v>0</v>
      </c>
      <c r="AB121" s="19">
        <f>MOD(QUOTIENT(ROWS($V$26:AB121)-1, 2^(COLUMNS($V$26:AB121)-1)), 2)</f>
        <v>1</v>
      </c>
      <c r="AC121" s="19">
        <f>MOD(QUOTIENT(ROWS($V$26:AC121)-1, 2^(COLUMNS($V$26:AC121)-1)), 2)</f>
        <v>0</v>
      </c>
      <c r="AD121" s="19">
        <f>MOD(QUOTIENT(ROWS($V$26:AD121)-1, 2^(COLUMNS($V$26:AD121)-1)), 2)</f>
        <v>0</v>
      </c>
      <c r="AE121" s="133">
        <f>MOD(QUOTIENT(ROWS($V$26:AE121)-1, 2^(COLUMNS($V$26:AE121)-1)), 2)</f>
        <v>0</v>
      </c>
      <c r="AF121" s="126">
        <f t="shared" si="39"/>
        <v>1</v>
      </c>
      <c r="AG121" s="19">
        <f t="shared" si="40"/>
        <v>2</v>
      </c>
      <c r="AH121" s="19">
        <f t="shared" si="41"/>
        <v>3</v>
      </c>
      <c r="AI121" s="19">
        <f t="shared" si="42"/>
        <v>4</v>
      </c>
      <c r="AJ121" s="19">
        <f t="shared" si="43"/>
        <v>5</v>
      </c>
      <c r="AK121" s="19">
        <f t="shared" si="44"/>
        <v>5</v>
      </c>
      <c r="AL121" s="19">
        <f t="shared" si="45"/>
        <v>7</v>
      </c>
      <c r="AM121" s="19">
        <f t="shared" si="46"/>
        <v>7</v>
      </c>
      <c r="AN121" s="19">
        <f t="shared" si="47"/>
        <v>7</v>
      </c>
      <c r="AO121" s="133">
        <f t="shared" si="48"/>
        <v>7</v>
      </c>
    </row>
    <row r="122" spans="1:41" x14ac:dyDescent="0.3">
      <c r="A122" s="131">
        <v>97</v>
      </c>
      <c r="B122" s="171">
        <f t="shared" si="27"/>
        <v>0</v>
      </c>
      <c r="C122" s="171">
        <f t="shared" si="28"/>
        <v>0</v>
      </c>
      <c r="D122" s="171">
        <f t="shared" si="29"/>
        <v>0</v>
      </c>
      <c r="E122" s="171">
        <f t="shared" si="30"/>
        <v>0</v>
      </c>
      <c r="F122" s="171">
        <f t="shared" si="31"/>
        <v>0</v>
      </c>
      <c r="G122" s="171">
        <f t="shared" si="32"/>
        <v>-252253.96917746449</v>
      </c>
      <c r="H122" s="171">
        <f t="shared" si="33"/>
        <v>78139.209838669514</v>
      </c>
      <c r="I122" s="171">
        <f t="shared" si="34"/>
        <v>1771561.0000000009</v>
      </c>
      <c r="J122" s="171">
        <f t="shared" si="35"/>
        <v>1771561.0000000009</v>
      </c>
      <c r="K122" s="171">
        <f t="shared" si="36"/>
        <v>1771561.0000000009</v>
      </c>
      <c r="L122" s="172">
        <f t="shared" si="37"/>
        <v>2550547.053500263</v>
      </c>
      <c r="M122" s="142">
        <f t="shared" si="38"/>
        <v>2</v>
      </c>
      <c r="N122" s="143">
        <f t="shared" si="49"/>
        <v>6</v>
      </c>
      <c r="U122" s="131">
        <v>97</v>
      </c>
      <c r="V122" s="126">
        <f>MOD(QUOTIENT(ROWS($V$26:V122)-1, 2^(COLUMNS($V$26:V122)-1)), 2)</f>
        <v>0</v>
      </c>
      <c r="W122" s="19">
        <f>MOD(QUOTIENT(ROWS($V$26:W122)-1, 2^(COLUMNS($V$26:W122)-1)), 2)</f>
        <v>0</v>
      </c>
      <c r="X122" s="19">
        <f>MOD(QUOTIENT(ROWS($V$26:X122)-1, 2^(COLUMNS($V$26:X122)-1)), 2)</f>
        <v>0</v>
      </c>
      <c r="Y122" s="19">
        <f>MOD(QUOTIENT(ROWS($V$26:Y122)-1, 2^(COLUMNS($V$26:Y122)-1)), 2)</f>
        <v>0</v>
      </c>
      <c r="Z122" s="19">
        <f>MOD(QUOTIENT(ROWS($V$26:Z122)-1, 2^(COLUMNS($V$26:Z122)-1)), 2)</f>
        <v>0</v>
      </c>
      <c r="AA122" s="19">
        <f>MOD(QUOTIENT(ROWS($V$26:AA122)-1, 2^(COLUMNS($V$26:AA122)-1)), 2)</f>
        <v>1</v>
      </c>
      <c r="AB122" s="19">
        <f>MOD(QUOTIENT(ROWS($V$26:AB122)-1, 2^(COLUMNS($V$26:AB122)-1)), 2)</f>
        <v>1</v>
      </c>
      <c r="AC122" s="19">
        <f>MOD(QUOTIENT(ROWS($V$26:AC122)-1, 2^(COLUMNS($V$26:AC122)-1)), 2)</f>
        <v>0</v>
      </c>
      <c r="AD122" s="19">
        <f>MOD(QUOTIENT(ROWS($V$26:AD122)-1, 2^(COLUMNS($V$26:AD122)-1)), 2)</f>
        <v>0</v>
      </c>
      <c r="AE122" s="133">
        <f>MOD(QUOTIENT(ROWS($V$26:AE122)-1, 2^(COLUMNS($V$26:AE122)-1)), 2)</f>
        <v>0</v>
      </c>
      <c r="AF122" s="126">
        <f t="shared" si="39"/>
        <v>0</v>
      </c>
      <c r="AG122" s="19">
        <f t="shared" si="40"/>
        <v>0</v>
      </c>
      <c r="AH122" s="19">
        <f t="shared" si="41"/>
        <v>0</v>
      </c>
      <c r="AI122" s="19">
        <f t="shared" si="42"/>
        <v>0</v>
      </c>
      <c r="AJ122" s="19">
        <f t="shared" si="43"/>
        <v>0</v>
      </c>
      <c r="AK122" s="19">
        <f t="shared" si="44"/>
        <v>6</v>
      </c>
      <c r="AL122" s="19">
        <f t="shared" si="45"/>
        <v>7</v>
      </c>
      <c r="AM122" s="19">
        <f t="shared" si="46"/>
        <v>7</v>
      </c>
      <c r="AN122" s="19">
        <f t="shared" si="47"/>
        <v>7</v>
      </c>
      <c r="AO122" s="133">
        <f t="shared" si="48"/>
        <v>7</v>
      </c>
    </row>
    <row r="123" spans="1:41" x14ac:dyDescent="0.3">
      <c r="A123" s="131">
        <v>98</v>
      </c>
      <c r="B123" s="171">
        <f t="shared" si="27"/>
        <v>-2000000</v>
      </c>
      <c r="C123" s="171">
        <f t="shared" si="28"/>
        <v>1000000</v>
      </c>
      <c r="D123" s="171">
        <f t="shared" si="29"/>
        <v>1000000</v>
      </c>
      <c r="E123" s="171">
        <f t="shared" si="30"/>
        <v>1000000</v>
      </c>
      <c r="F123" s="171">
        <f t="shared" si="31"/>
        <v>1000000</v>
      </c>
      <c r="G123" s="171">
        <f t="shared" si="32"/>
        <v>-252253.96917746449</v>
      </c>
      <c r="H123" s="171">
        <f t="shared" si="33"/>
        <v>78139.209838669514</v>
      </c>
      <c r="I123" s="171">
        <f t="shared" si="34"/>
        <v>1771561.0000000009</v>
      </c>
      <c r="J123" s="171">
        <f t="shared" si="35"/>
        <v>1771561.0000000009</v>
      </c>
      <c r="K123" s="171">
        <f t="shared" si="36"/>
        <v>1771561.0000000009</v>
      </c>
      <c r="L123" s="172">
        <f t="shared" si="37"/>
        <v>3765479.3128005699</v>
      </c>
      <c r="M123" s="142">
        <f t="shared" si="38"/>
        <v>3</v>
      </c>
      <c r="N123" s="143">
        <f t="shared" si="49"/>
        <v>1</v>
      </c>
      <c r="U123" s="131">
        <v>98</v>
      </c>
      <c r="V123" s="126">
        <f>MOD(QUOTIENT(ROWS($V$26:V123)-1, 2^(COLUMNS($V$26:V123)-1)), 2)</f>
        <v>1</v>
      </c>
      <c r="W123" s="19">
        <f>MOD(QUOTIENT(ROWS($V$26:W123)-1, 2^(COLUMNS($V$26:W123)-1)), 2)</f>
        <v>0</v>
      </c>
      <c r="X123" s="19">
        <f>MOD(QUOTIENT(ROWS($V$26:X123)-1, 2^(COLUMNS($V$26:X123)-1)), 2)</f>
        <v>0</v>
      </c>
      <c r="Y123" s="19">
        <f>MOD(QUOTIENT(ROWS($V$26:Y123)-1, 2^(COLUMNS($V$26:Y123)-1)), 2)</f>
        <v>0</v>
      </c>
      <c r="Z123" s="19">
        <f>MOD(QUOTIENT(ROWS($V$26:Z123)-1, 2^(COLUMNS($V$26:Z123)-1)), 2)</f>
        <v>0</v>
      </c>
      <c r="AA123" s="19">
        <f>MOD(QUOTIENT(ROWS($V$26:AA123)-1, 2^(COLUMNS($V$26:AA123)-1)), 2)</f>
        <v>1</v>
      </c>
      <c r="AB123" s="19">
        <f>MOD(QUOTIENT(ROWS($V$26:AB123)-1, 2^(COLUMNS($V$26:AB123)-1)), 2)</f>
        <v>1</v>
      </c>
      <c r="AC123" s="19">
        <f>MOD(QUOTIENT(ROWS($V$26:AC123)-1, 2^(COLUMNS($V$26:AC123)-1)), 2)</f>
        <v>0</v>
      </c>
      <c r="AD123" s="19">
        <f>MOD(QUOTIENT(ROWS($V$26:AD123)-1, 2^(COLUMNS($V$26:AD123)-1)), 2)</f>
        <v>0</v>
      </c>
      <c r="AE123" s="133">
        <f>MOD(QUOTIENT(ROWS($V$26:AE123)-1, 2^(COLUMNS($V$26:AE123)-1)), 2)</f>
        <v>0</v>
      </c>
      <c r="AF123" s="126">
        <f t="shared" si="39"/>
        <v>1</v>
      </c>
      <c r="AG123" s="19">
        <f t="shared" si="40"/>
        <v>1</v>
      </c>
      <c r="AH123" s="19">
        <f t="shared" si="41"/>
        <v>1</v>
      </c>
      <c r="AI123" s="19">
        <f t="shared" si="42"/>
        <v>1</v>
      </c>
      <c r="AJ123" s="19">
        <f t="shared" si="43"/>
        <v>1</v>
      </c>
      <c r="AK123" s="19">
        <f t="shared" si="44"/>
        <v>6</v>
      </c>
      <c r="AL123" s="19">
        <f t="shared" si="45"/>
        <v>7</v>
      </c>
      <c r="AM123" s="19">
        <f t="shared" si="46"/>
        <v>7</v>
      </c>
      <c r="AN123" s="19">
        <f t="shared" si="47"/>
        <v>7</v>
      </c>
      <c r="AO123" s="133">
        <f t="shared" si="48"/>
        <v>7</v>
      </c>
    </row>
    <row r="124" spans="1:41" x14ac:dyDescent="0.3">
      <c r="A124" s="131">
        <v>99</v>
      </c>
      <c r="B124" s="171">
        <f t="shared" si="27"/>
        <v>0</v>
      </c>
      <c r="C124" s="171">
        <f t="shared" si="28"/>
        <v>-1627272.7272727271</v>
      </c>
      <c r="D124" s="171">
        <f t="shared" si="29"/>
        <v>1100000</v>
      </c>
      <c r="E124" s="171">
        <f t="shared" si="30"/>
        <v>1100000</v>
      </c>
      <c r="F124" s="171">
        <f t="shared" si="31"/>
        <v>1100000</v>
      </c>
      <c r="G124" s="171">
        <f t="shared" si="32"/>
        <v>-252253.96917746449</v>
      </c>
      <c r="H124" s="171">
        <f t="shared" si="33"/>
        <v>78139.209838669514</v>
      </c>
      <c r="I124" s="171">
        <f t="shared" si="34"/>
        <v>1771561.0000000009</v>
      </c>
      <c r="J124" s="171">
        <f t="shared" si="35"/>
        <v>1771561.0000000009</v>
      </c>
      <c r="K124" s="171">
        <f t="shared" si="36"/>
        <v>1771561.0000000009</v>
      </c>
      <c r="L124" s="172">
        <f t="shared" si="37"/>
        <v>3585812.7931264113</v>
      </c>
      <c r="M124" s="142">
        <f t="shared" si="38"/>
        <v>3</v>
      </c>
      <c r="N124" s="143">
        <f t="shared" si="49"/>
        <v>2</v>
      </c>
      <c r="U124" s="131">
        <v>99</v>
      </c>
      <c r="V124" s="126">
        <f>MOD(QUOTIENT(ROWS($V$26:V124)-1, 2^(COLUMNS($V$26:V124)-1)), 2)</f>
        <v>0</v>
      </c>
      <c r="W124" s="19">
        <f>MOD(QUOTIENT(ROWS($V$26:W124)-1, 2^(COLUMNS($V$26:W124)-1)), 2)</f>
        <v>1</v>
      </c>
      <c r="X124" s="19">
        <f>MOD(QUOTIENT(ROWS($V$26:X124)-1, 2^(COLUMNS($V$26:X124)-1)), 2)</f>
        <v>0</v>
      </c>
      <c r="Y124" s="19">
        <f>MOD(QUOTIENT(ROWS($V$26:Y124)-1, 2^(COLUMNS($V$26:Y124)-1)), 2)</f>
        <v>0</v>
      </c>
      <c r="Z124" s="19">
        <f>MOD(QUOTIENT(ROWS($V$26:Z124)-1, 2^(COLUMNS($V$26:Z124)-1)), 2)</f>
        <v>0</v>
      </c>
      <c r="AA124" s="19">
        <f>MOD(QUOTIENT(ROWS($V$26:AA124)-1, 2^(COLUMNS($V$26:AA124)-1)), 2)</f>
        <v>1</v>
      </c>
      <c r="AB124" s="19">
        <f>MOD(QUOTIENT(ROWS($V$26:AB124)-1, 2^(COLUMNS($V$26:AB124)-1)), 2)</f>
        <v>1</v>
      </c>
      <c r="AC124" s="19">
        <f>MOD(QUOTIENT(ROWS($V$26:AC124)-1, 2^(COLUMNS($V$26:AC124)-1)), 2)</f>
        <v>0</v>
      </c>
      <c r="AD124" s="19">
        <f>MOD(QUOTIENT(ROWS($V$26:AD124)-1, 2^(COLUMNS($V$26:AD124)-1)), 2)</f>
        <v>0</v>
      </c>
      <c r="AE124" s="133">
        <f>MOD(QUOTIENT(ROWS($V$26:AE124)-1, 2^(COLUMNS($V$26:AE124)-1)), 2)</f>
        <v>0</v>
      </c>
      <c r="AF124" s="126">
        <f t="shared" si="39"/>
        <v>0</v>
      </c>
      <c r="AG124" s="19">
        <f t="shared" si="40"/>
        <v>2</v>
      </c>
      <c r="AH124" s="19">
        <f t="shared" si="41"/>
        <v>2</v>
      </c>
      <c r="AI124" s="19">
        <f t="shared" si="42"/>
        <v>2</v>
      </c>
      <c r="AJ124" s="19">
        <f t="shared" si="43"/>
        <v>2</v>
      </c>
      <c r="AK124" s="19">
        <f t="shared" si="44"/>
        <v>6</v>
      </c>
      <c r="AL124" s="19">
        <f t="shared" si="45"/>
        <v>7</v>
      </c>
      <c r="AM124" s="19">
        <f t="shared" si="46"/>
        <v>7</v>
      </c>
      <c r="AN124" s="19">
        <f t="shared" si="47"/>
        <v>7</v>
      </c>
      <c r="AO124" s="133">
        <f t="shared" si="48"/>
        <v>7</v>
      </c>
    </row>
    <row r="125" spans="1:41" x14ac:dyDescent="0.3">
      <c r="A125" s="131">
        <v>100</v>
      </c>
      <c r="B125" s="171">
        <f t="shared" si="27"/>
        <v>-2000000</v>
      </c>
      <c r="C125" s="171">
        <f t="shared" si="28"/>
        <v>-1627272.7272727271</v>
      </c>
      <c r="D125" s="171">
        <f t="shared" si="29"/>
        <v>1100000</v>
      </c>
      <c r="E125" s="171">
        <f t="shared" si="30"/>
        <v>1100000</v>
      </c>
      <c r="F125" s="171">
        <f t="shared" si="31"/>
        <v>1100000</v>
      </c>
      <c r="G125" s="171">
        <f t="shared" si="32"/>
        <v>-252253.96917746449</v>
      </c>
      <c r="H125" s="171">
        <f t="shared" si="33"/>
        <v>78139.209838669514</v>
      </c>
      <c r="I125" s="171">
        <f t="shared" si="34"/>
        <v>1771561.0000000009</v>
      </c>
      <c r="J125" s="171">
        <f t="shared" si="35"/>
        <v>1771561.0000000009</v>
      </c>
      <c r="K125" s="171">
        <f t="shared" si="36"/>
        <v>1771561.0000000009</v>
      </c>
      <c r="L125" s="172">
        <f t="shared" si="37"/>
        <v>1733960.9412745598</v>
      </c>
      <c r="M125" s="142">
        <f t="shared" si="38"/>
        <v>4</v>
      </c>
      <c r="N125" s="143">
        <f t="shared" si="49"/>
        <v>1</v>
      </c>
      <c r="U125" s="131">
        <v>100</v>
      </c>
      <c r="V125" s="126">
        <f>MOD(QUOTIENT(ROWS($V$26:V125)-1, 2^(COLUMNS($V$26:V125)-1)), 2)</f>
        <v>1</v>
      </c>
      <c r="W125" s="19">
        <f>MOD(QUOTIENT(ROWS($V$26:W125)-1, 2^(COLUMNS($V$26:W125)-1)), 2)</f>
        <v>1</v>
      </c>
      <c r="X125" s="19">
        <f>MOD(QUOTIENT(ROWS($V$26:X125)-1, 2^(COLUMNS($V$26:X125)-1)), 2)</f>
        <v>0</v>
      </c>
      <c r="Y125" s="19">
        <f>MOD(QUOTIENT(ROWS($V$26:Y125)-1, 2^(COLUMNS($V$26:Y125)-1)), 2)</f>
        <v>0</v>
      </c>
      <c r="Z125" s="19">
        <f>MOD(QUOTIENT(ROWS($V$26:Z125)-1, 2^(COLUMNS($V$26:Z125)-1)), 2)</f>
        <v>0</v>
      </c>
      <c r="AA125" s="19">
        <f>MOD(QUOTIENT(ROWS($V$26:AA125)-1, 2^(COLUMNS($V$26:AA125)-1)), 2)</f>
        <v>1</v>
      </c>
      <c r="AB125" s="19">
        <f>MOD(QUOTIENT(ROWS($V$26:AB125)-1, 2^(COLUMNS($V$26:AB125)-1)), 2)</f>
        <v>1</v>
      </c>
      <c r="AC125" s="19">
        <f>MOD(QUOTIENT(ROWS($V$26:AC125)-1, 2^(COLUMNS($V$26:AC125)-1)), 2)</f>
        <v>0</v>
      </c>
      <c r="AD125" s="19">
        <f>MOD(QUOTIENT(ROWS($V$26:AD125)-1, 2^(COLUMNS($V$26:AD125)-1)), 2)</f>
        <v>0</v>
      </c>
      <c r="AE125" s="133">
        <f>MOD(QUOTIENT(ROWS($V$26:AE125)-1, 2^(COLUMNS($V$26:AE125)-1)), 2)</f>
        <v>0</v>
      </c>
      <c r="AF125" s="126">
        <f t="shared" si="39"/>
        <v>1</v>
      </c>
      <c r="AG125" s="19">
        <f t="shared" si="40"/>
        <v>2</v>
      </c>
      <c r="AH125" s="19">
        <f t="shared" si="41"/>
        <v>2</v>
      </c>
      <c r="AI125" s="19">
        <f t="shared" si="42"/>
        <v>2</v>
      </c>
      <c r="AJ125" s="19">
        <f t="shared" si="43"/>
        <v>2</v>
      </c>
      <c r="AK125" s="19">
        <f t="shared" si="44"/>
        <v>6</v>
      </c>
      <c r="AL125" s="19">
        <f t="shared" si="45"/>
        <v>7</v>
      </c>
      <c r="AM125" s="19">
        <f t="shared" si="46"/>
        <v>7</v>
      </c>
      <c r="AN125" s="19">
        <f t="shared" si="47"/>
        <v>7</v>
      </c>
      <c r="AO125" s="133">
        <f t="shared" si="48"/>
        <v>7</v>
      </c>
    </row>
    <row r="126" spans="1:41" x14ac:dyDescent="0.3">
      <c r="A126" s="131">
        <v>101</v>
      </c>
      <c r="B126" s="171">
        <f t="shared" si="27"/>
        <v>0</v>
      </c>
      <c r="C126" s="171">
        <f t="shared" si="28"/>
        <v>0</v>
      </c>
      <c r="D126" s="171">
        <f t="shared" si="29"/>
        <v>-1269338.842975206</v>
      </c>
      <c r="E126" s="171">
        <f t="shared" si="30"/>
        <v>1210000.0000000002</v>
      </c>
      <c r="F126" s="171">
        <f t="shared" si="31"/>
        <v>1210000.0000000002</v>
      </c>
      <c r="G126" s="171">
        <f t="shared" si="32"/>
        <v>-252253.96917746449</v>
      </c>
      <c r="H126" s="171">
        <f t="shared" si="33"/>
        <v>78139.209838669514</v>
      </c>
      <c r="I126" s="171">
        <f t="shared" si="34"/>
        <v>1771561.0000000009</v>
      </c>
      <c r="J126" s="171">
        <f t="shared" si="35"/>
        <v>1771561.0000000009</v>
      </c>
      <c r="K126" s="171">
        <f t="shared" si="36"/>
        <v>1771561.0000000009</v>
      </c>
      <c r="L126" s="172">
        <f t="shared" si="37"/>
        <v>3255796.745461856</v>
      </c>
      <c r="M126" s="142">
        <f t="shared" si="38"/>
        <v>3</v>
      </c>
      <c r="N126" s="143">
        <f t="shared" si="49"/>
        <v>3</v>
      </c>
      <c r="U126" s="131">
        <v>101</v>
      </c>
      <c r="V126" s="126">
        <f>MOD(QUOTIENT(ROWS($V$26:V126)-1, 2^(COLUMNS($V$26:V126)-1)), 2)</f>
        <v>0</v>
      </c>
      <c r="W126" s="19">
        <f>MOD(QUOTIENT(ROWS($V$26:W126)-1, 2^(COLUMNS($V$26:W126)-1)), 2)</f>
        <v>0</v>
      </c>
      <c r="X126" s="19">
        <f>MOD(QUOTIENT(ROWS($V$26:X126)-1, 2^(COLUMNS($V$26:X126)-1)), 2)</f>
        <v>1</v>
      </c>
      <c r="Y126" s="19">
        <f>MOD(QUOTIENT(ROWS($V$26:Y126)-1, 2^(COLUMNS($V$26:Y126)-1)), 2)</f>
        <v>0</v>
      </c>
      <c r="Z126" s="19">
        <f>MOD(QUOTIENT(ROWS($V$26:Z126)-1, 2^(COLUMNS($V$26:Z126)-1)), 2)</f>
        <v>0</v>
      </c>
      <c r="AA126" s="19">
        <f>MOD(QUOTIENT(ROWS($V$26:AA126)-1, 2^(COLUMNS($V$26:AA126)-1)), 2)</f>
        <v>1</v>
      </c>
      <c r="AB126" s="19">
        <f>MOD(QUOTIENT(ROWS($V$26:AB126)-1, 2^(COLUMNS($V$26:AB126)-1)), 2)</f>
        <v>1</v>
      </c>
      <c r="AC126" s="19">
        <f>MOD(QUOTIENT(ROWS($V$26:AC126)-1, 2^(COLUMNS($V$26:AC126)-1)), 2)</f>
        <v>0</v>
      </c>
      <c r="AD126" s="19">
        <f>MOD(QUOTIENT(ROWS($V$26:AD126)-1, 2^(COLUMNS($V$26:AD126)-1)), 2)</f>
        <v>0</v>
      </c>
      <c r="AE126" s="133">
        <f>MOD(QUOTIENT(ROWS($V$26:AE126)-1, 2^(COLUMNS($V$26:AE126)-1)), 2)</f>
        <v>0</v>
      </c>
      <c r="AF126" s="126">
        <f t="shared" si="39"/>
        <v>0</v>
      </c>
      <c r="AG126" s="19">
        <f t="shared" si="40"/>
        <v>0</v>
      </c>
      <c r="AH126" s="19">
        <f t="shared" si="41"/>
        <v>3</v>
      </c>
      <c r="AI126" s="19">
        <f t="shared" si="42"/>
        <v>3</v>
      </c>
      <c r="AJ126" s="19">
        <f t="shared" si="43"/>
        <v>3</v>
      </c>
      <c r="AK126" s="19">
        <f t="shared" si="44"/>
        <v>6</v>
      </c>
      <c r="AL126" s="19">
        <f t="shared" si="45"/>
        <v>7</v>
      </c>
      <c r="AM126" s="19">
        <f t="shared" si="46"/>
        <v>7</v>
      </c>
      <c r="AN126" s="19">
        <f t="shared" si="47"/>
        <v>7</v>
      </c>
      <c r="AO126" s="133">
        <f t="shared" si="48"/>
        <v>7</v>
      </c>
    </row>
    <row r="127" spans="1:41" x14ac:dyDescent="0.3">
      <c r="A127" s="131">
        <v>102</v>
      </c>
      <c r="B127" s="171">
        <f t="shared" si="27"/>
        <v>-2000000</v>
      </c>
      <c r="C127" s="171">
        <f t="shared" si="28"/>
        <v>1000000</v>
      </c>
      <c r="D127" s="171">
        <f t="shared" si="29"/>
        <v>-1269338.842975206</v>
      </c>
      <c r="E127" s="171">
        <f t="shared" si="30"/>
        <v>1210000.0000000002</v>
      </c>
      <c r="F127" s="171">
        <f t="shared" si="31"/>
        <v>1210000.0000000002</v>
      </c>
      <c r="G127" s="171">
        <f t="shared" si="32"/>
        <v>-252253.96917746449</v>
      </c>
      <c r="H127" s="171">
        <f t="shared" si="33"/>
        <v>78139.209838669514</v>
      </c>
      <c r="I127" s="171">
        <f t="shared" si="34"/>
        <v>1771561.0000000009</v>
      </c>
      <c r="J127" s="171">
        <f t="shared" si="35"/>
        <v>1771561.0000000009</v>
      </c>
      <c r="K127" s="171">
        <f t="shared" si="36"/>
        <v>1771561.0000000009</v>
      </c>
      <c r="L127" s="172">
        <f t="shared" si="37"/>
        <v>2261283.7139117871</v>
      </c>
      <c r="M127" s="142">
        <f t="shared" si="38"/>
        <v>4</v>
      </c>
      <c r="N127" s="143">
        <f t="shared" si="49"/>
        <v>1</v>
      </c>
      <c r="U127" s="131">
        <v>102</v>
      </c>
      <c r="V127" s="126">
        <f>MOD(QUOTIENT(ROWS($V$26:V127)-1, 2^(COLUMNS($V$26:V127)-1)), 2)</f>
        <v>1</v>
      </c>
      <c r="W127" s="19">
        <f>MOD(QUOTIENT(ROWS($V$26:W127)-1, 2^(COLUMNS($V$26:W127)-1)), 2)</f>
        <v>0</v>
      </c>
      <c r="X127" s="19">
        <f>MOD(QUOTIENT(ROWS($V$26:X127)-1, 2^(COLUMNS($V$26:X127)-1)), 2)</f>
        <v>1</v>
      </c>
      <c r="Y127" s="19">
        <f>MOD(QUOTIENT(ROWS($V$26:Y127)-1, 2^(COLUMNS($V$26:Y127)-1)), 2)</f>
        <v>0</v>
      </c>
      <c r="Z127" s="19">
        <f>MOD(QUOTIENT(ROWS($V$26:Z127)-1, 2^(COLUMNS($V$26:Z127)-1)), 2)</f>
        <v>0</v>
      </c>
      <c r="AA127" s="19">
        <f>MOD(QUOTIENT(ROWS($V$26:AA127)-1, 2^(COLUMNS($V$26:AA127)-1)), 2)</f>
        <v>1</v>
      </c>
      <c r="AB127" s="19">
        <f>MOD(QUOTIENT(ROWS($V$26:AB127)-1, 2^(COLUMNS($V$26:AB127)-1)), 2)</f>
        <v>1</v>
      </c>
      <c r="AC127" s="19">
        <f>MOD(QUOTIENT(ROWS($V$26:AC127)-1, 2^(COLUMNS($V$26:AC127)-1)), 2)</f>
        <v>0</v>
      </c>
      <c r="AD127" s="19">
        <f>MOD(QUOTIENT(ROWS($V$26:AD127)-1, 2^(COLUMNS($V$26:AD127)-1)), 2)</f>
        <v>0</v>
      </c>
      <c r="AE127" s="133">
        <f>MOD(QUOTIENT(ROWS($V$26:AE127)-1, 2^(COLUMNS($V$26:AE127)-1)), 2)</f>
        <v>0</v>
      </c>
      <c r="AF127" s="126">
        <f t="shared" si="39"/>
        <v>1</v>
      </c>
      <c r="AG127" s="19">
        <f t="shared" si="40"/>
        <v>1</v>
      </c>
      <c r="AH127" s="19">
        <f t="shared" si="41"/>
        <v>3</v>
      </c>
      <c r="AI127" s="19">
        <f t="shared" si="42"/>
        <v>3</v>
      </c>
      <c r="AJ127" s="19">
        <f t="shared" si="43"/>
        <v>3</v>
      </c>
      <c r="AK127" s="19">
        <f t="shared" si="44"/>
        <v>6</v>
      </c>
      <c r="AL127" s="19">
        <f t="shared" si="45"/>
        <v>7</v>
      </c>
      <c r="AM127" s="19">
        <f t="shared" si="46"/>
        <v>7</v>
      </c>
      <c r="AN127" s="19">
        <f t="shared" si="47"/>
        <v>7</v>
      </c>
      <c r="AO127" s="133">
        <f t="shared" si="48"/>
        <v>7</v>
      </c>
    </row>
    <row r="128" spans="1:41" x14ac:dyDescent="0.3">
      <c r="A128" s="131">
        <v>103</v>
      </c>
      <c r="B128" s="171">
        <f t="shared" si="27"/>
        <v>0</v>
      </c>
      <c r="C128" s="171">
        <f t="shared" si="28"/>
        <v>-1627272.7272727271</v>
      </c>
      <c r="D128" s="171">
        <f t="shared" si="29"/>
        <v>-1269338.842975206</v>
      </c>
      <c r="E128" s="171">
        <f t="shared" si="30"/>
        <v>1210000.0000000002</v>
      </c>
      <c r="F128" s="171">
        <f t="shared" si="31"/>
        <v>1210000.0000000002</v>
      </c>
      <c r="G128" s="171">
        <f t="shared" si="32"/>
        <v>-252253.96917746449</v>
      </c>
      <c r="H128" s="171">
        <f t="shared" si="33"/>
        <v>78139.209838669514</v>
      </c>
      <c r="I128" s="171">
        <f t="shared" si="34"/>
        <v>1771561.0000000009</v>
      </c>
      <c r="J128" s="171">
        <f t="shared" si="35"/>
        <v>1771561.0000000009</v>
      </c>
      <c r="K128" s="171">
        <f t="shared" si="36"/>
        <v>1771561.0000000009</v>
      </c>
      <c r="L128" s="172">
        <f t="shared" si="37"/>
        <v>1860672.665152591</v>
      </c>
      <c r="M128" s="142">
        <f t="shared" si="38"/>
        <v>4</v>
      </c>
      <c r="N128" s="143">
        <f t="shared" si="49"/>
        <v>2</v>
      </c>
      <c r="U128" s="131">
        <v>103</v>
      </c>
      <c r="V128" s="126">
        <f>MOD(QUOTIENT(ROWS($V$26:V128)-1, 2^(COLUMNS($V$26:V128)-1)), 2)</f>
        <v>0</v>
      </c>
      <c r="W128" s="19">
        <f>MOD(QUOTIENT(ROWS($V$26:W128)-1, 2^(COLUMNS($V$26:W128)-1)), 2)</f>
        <v>1</v>
      </c>
      <c r="X128" s="19">
        <f>MOD(QUOTIENT(ROWS($V$26:X128)-1, 2^(COLUMNS($V$26:X128)-1)), 2)</f>
        <v>1</v>
      </c>
      <c r="Y128" s="19">
        <f>MOD(QUOTIENT(ROWS($V$26:Y128)-1, 2^(COLUMNS($V$26:Y128)-1)), 2)</f>
        <v>0</v>
      </c>
      <c r="Z128" s="19">
        <f>MOD(QUOTIENT(ROWS($V$26:Z128)-1, 2^(COLUMNS($V$26:Z128)-1)), 2)</f>
        <v>0</v>
      </c>
      <c r="AA128" s="19">
        <f>MOD(QUOTIENT(ROWS($V$26:AA128)-1, 2^(COLUMNS($V$26:AA128)-1)), 2)</f>
        <v>1</v>
      </c>
      <c r="AB128" s="19">
        <f>MOD(QUOTIENT(ROWS($V$26:AB128)-1, 2^(COLUMNS($V$26:AB128)-1)), 2)</f>
        <v>1</v>
      </c>
      <c r="AC128" s="19">
        <f>MOD(QUOTIENT(ROWS($V$26:AC128)-1, 2^(COLUMNS($V$26:AC128)-1)), 2)</f>
        <v>0</v>
      </c>
      <c r="AD128" s="19">
        <f>MOD(QUOTIENT(ROWS($V$26:AD128)-1, 2^(COLUMNS($V$26:AD128)-1)), 2)</f>
        <v>0</v>
      </c>
      <c r="AE128" s="133">
        <f>MOD(QUOTIENT(ROWS($V$26:AE128)-1, 2^(COLUMNS($V$26:AE128)-1)), 2)</f>
        <v>0</v>
      </c>
      <c r="AF128" s="126">
        <f t="shared" si="39"/>
        <v>0</v>
      </c>
      <c r="AG128" s="19">
        <f t="shared" si="40"/>
        <v>2</v>
      </c>
      <c r="AH128" s="19">
        <f t="shared" si="41"/>
        <v>3</v>
      </c>
      <c r="AI128" s="19">
        <f t="shared" si="42"/>
        <v>3</v>
      </c>
      <c r="AJ128" s="19">
        <f t="shared" si="43"/>
        <v>3</v>
      </c>
      <c r="AK128" s="19">
        <f t="shared" si="44"/>
        <v>6</v>
      </c>
      <c r="AL128" s="19">
        <f t="shared" si="45"/>
        <v>7</v>
      </c>
      <c r="AM128" s="19">
        <f t="shared" si="46"/>
        <v>7</v>
      </c>
      <c r="AN128" s="19">
        <f t="shared" si="47"/>
        <v>7</v>
      </c>
      <c r="AO128" s="133">
        <f t="shared" si="48"/>
        <v>7</v>
      </c>
    </row>
    <row r="129" spans="1:41" x14ac:dyDescent="0.3">
      <c r="A129" s="131">
        <v>104</v>
      </c>
      <c r="B129" s="171">
        <f t="shared" si="27"/>
        <v>-2000000</v>
      </c>
      <c r="C129" s="171">
        <f t="shared" si="28"/>
        <v>-1627272.7272727271</v>
      </c>
      <c r="D129" s="171">
        <f t="shared" si="29"/>
        <v>-1269338.842975206</v>
      </c>
      <c r="E129" s="171">
        <f t="shared" si="30"/>
        <v>1210000.0000000002</v>
      </c>
      <c r="F129" s="171">
        <f t="shared" si="31"/>
        <v>1210000.0000000002</v>
      </c>
      <c r="G129" s="171">
        <f t="shared" si="32"/>
        <v>-252253.96917746449</v>
      </c>
      <c r="H129" s="171">
        <f t="shared" si="33"/>
        <v>78139.209838669514</v>
      </c>
      <c r="I129" s="171">
        <f t="shared" si="34"/>
        <v>1771561.0000000009</v>
      </c>
      <c r="J129" s="171">
        <f t="shared" si="35"/>
        <v>1771561.0000000009</v>
      </c>
      <c r="K129" s="171">
        <f t="shared" si="36"/>
        <v>1771561.0000000009</v>
      </c>
      <c r="L129" s="172">
        <f t="shared" si="37"/>
        <v>8820.8133007391116</v>
      </c>
      <c r="M129" s="142">
        <f t="shared" si="38"/>
        <v>5</v>
      </c>
      <c r="N129" s="143">
        <f t="shared" si="49"/>
        <v>1</v>
      </c>
      <c r="U129" s="131">
        <v>104</v>
      </c>
      <c r="V129" s="126">
        <f>MOD(QUOTIENT(ROWS($V$26:V129)-1, 2^(COLUMNS($V$26:V129)-1)), 2)</f>
        <v>1</v>
      </c>
      <c r="W129" s="19">
        <f>MOD(QUOTIENT(ROWS($V$26:W129)-1, 2^(COLUMNS($V$26:W129)-1)), 2)</f>
        <v>1</v>
      </c>
      <c r="X129" s="19">
        <f>MOD(QUOTIENT(ROWS($V$26:X129)-1, 2^(COLUMNS($V$26:X129)-1)), 2)</f>
        <v>1</v>
      </c>
      <c r="Y129" s="19">
        <f>MOD(QUOTIENT(ROWS($V$26:Y129)-1, 2^(COLUMNS($V$26:Y129)-1)), 2)</f>
        <v>0</v>
      </c>
      <c r="Z129" s="19">
        <f>MOD(QUOTIENT(ROWS($V$26:Z129)-1, 2^(COLUMNS($V$26:Z129)-1)), 2)</f>
        <v>0</v>
      </c>
      <c r="AA129" s="19">
        <f>MOD(QUOTIENT(ROWS($V$26:AA129)-1, 2^(COLUMNS($V$26:AA129)-1)), 2)</f>
        <v>1</v>
      </c>
      <c r="AB129" s="19">
        <f>MOD(QUOTIENT(ROWS($V$26:AB129)-1, 2^(COLUMNS($V$26:AB129)-1)), 2)</f>
        <v>1</v>
      </c>
      <c r="AC129" s="19">
        <f>MOD(QUOTIENT(ROWS($V$26:AC129)-1, 2^(COLUMNS($V$26:AC129)-1)), 2)</f>
        <v>0</v>
      </c>
      <c r="AD129" s="19">
        <f>MOD(QUOTIENT(ROWS($V$26:AD129)-1, 2^(COLUMNS($V$26:AD129)-1)), 2)</f>
        <v>0</v>
      </c>
      <c r="AE129" s="133">
        <f>MOD(QUOTIENT(ROWS($V$26:AE129)-1, 2^(COLUMNS($V$26:AE129)-1)), 2)</f>
        <v>0</v>
      </c>
      <c r="AF129" s="126">
        <f t="shared" si="39"/>
        <v>1</v>
      </c>
      <c r="AG129" s="19">
        <f t="shared" si="40"/>
        <v>2</v>
      </c>
      <c r="AH129" s="19">
        <f t="shared" si="41"/>
        <v>3</v>
      </c>
      <c r="AI129" s="19">
        <f t="shared" si="42"/>
        <v>3</v>
      </c>
      <c r="AJ129" s="19">
        <f t="shared" si="43"/>
        <v>3</v>
      </c>
      <c r="AK129" s="19">
        <f t="shared" si="44"/>
        <v>6</v>
      </c>
      <c r="AL129" s="19">
        <f t="shared" si="45"/>
        <v>7</v>
      </c>
      <c r="AM129" s="19">
        <f t="shared" si="46"/>
        <v>7</v>
      </c>
      <c r="AN129" s="19">
        <f t="shared" si="47"/>
        <v>7</v>
      </c>
      <c r="AO129" s="133">
        <f t="shared" si="48"/>
        <v>7</v>
      </c>
    </row>
    <row r="130" spans="1:41" x14ac:dyDescent="0.3">
      <c r="A130" s="131">
        <v>105</v>
      </c>
      <c r="B130" s="171">
        <f t="shared" si="27"/>
        <v>0</v>
      </c>
      <c r="C130" s="171">
        <f t="shared" si="28"/>
        <v>0</v>
      </c>
      <c r="D130" s="171">
        <f t="shared" si="29"/>
        <v>0</v>
      </c>
      <c r="E130" s="171">
        <f t="shared" si="30"/>
        <v>-922944.40270473203</v>
      </c>
      <c r="F130" s="171">
        <f t="shared" si="31"/>
        <v>1331000.0000000005</v>
      </c>
      <c r="G130" s="171">
        <f t="shared" si="32"/>
        <v>-252253.96917746449</v>
      </c>
      <c r="H130" s="171">
        <f t="shared" si="33"/>
        <v>78139.209838669514</v>
      </c>
      <c r="I130" s="171">
        <f t="shared" si="34"/>
        <v>1771561.0000000009</v>
      </c>
      <c r="J130" s="171">
        <f t="shared" si="35"/>
        <v>1771561.0000000009</v>
      </c>
      <c r="K130" s="171">
        <f t="shared" si="36"/>
        <v>1771561.0000000009</v>
      </c>
      <c r="L130" s="172">
        <f t="shared" si="37"/>
        <v>2778011.6002928186</v>
      </c>
      <c r="M130" s="142">
        <f t="shared" si="38"/>
        <v>3</v>
      </c>
      <c r="N130" s="143">
        <f t="shared" si="49"/>
        <v>4</v>
      </c>
      <c r="U130" s="131">
        <v>105</v>
      </c>
      <c r="V130" s="126">
        <f>MOD(QUOTIENT(ROWS($V$26:V130)-1, 2^(COLUMNS($V$26:V130)-1)), 2)</f>
        <v>0</v>
      </c>
      <c r="W130" s="19">
        <f>MOD(QUOTIENT(ROWS($V$26:W130)-1, 2^(COLUMNS($V$26:W130)-1)), 2)</f>
        <v>0</v>
      </c>
      <c r="X130" s="19">
        <f>MOD(QUOTIENT(ROWS($V$26:X130)-1, 2^(COLUMNS($V$26:X130)-1)), 2)</f>
        <v>0</v>
      </c>
      <c r="Y130" s="19">
        <f>MOD(QUOTIENT(ROWS($V$26:Y130)-1, 2^(COLUMNS($V$26:Y130)-1)), 2)</f>
        <v>1</v>
      </c>
      <c r="Z130" s="19">
        <f>MOD(QUOTIENT(ROWS($V$26:Z130)-1, 2^(COLUMNS($V$26:Z130)-1)), 2)</f>
        <v>0</v>
      </c>
      <c r="AA130" s="19">
        <f>MOD(QUOTIENT(ROWS($V$26:AA130)-1, 2^(COLUMNS($V$26:AA130)-1)), 2)</f>
        <v>1</v>
      </c>
      <c r="AB130" s="19">
        <f>MOD(QUOTIENT(ROWS($V$26:AB130)-1, 2^(COLUMNS($V$26:AB130)-1)), 2)</f>
        <v>1</v>
      </c>
      <c r="AC130" s="19">
        <f>MOD(QUOTIENT(ROWS($V$26:AC130)-1, 2^(COLUMNS($V$26:AC130)-1)), 2)</f>
        <v>0</v>
      </c>
      <c r="AD130" s="19">
        <f>MOD(QUOTIENT(ROWS($V$26:AD130)-1, 2^(COLUMNS($V$26:AD130)-1)), 2)</f>
        <v>0</v>
      </c>
      <c r="AE130" s="133">
        <f>MOD(QUOTIENT(ROWS($V$26:AE130)-1, 2^(COLUMNS($V$26:AE130)-1)), 2)</f>
        <v>0</v>
      </c>
      <c r="AF130" s="126">
        <f t="shared" si="39"/>
        <v>0</v>
      </c>
      <c r="AG130" s="19">
        <f t="shared" si="40"/>
        <v>0</v>
      </c>
      <c r="AH130" s="19">
        <f t="shared" si="41"/>
        <v>0</v>
      </c>
      <c r="AI130" s="19">
        <f t="shared" si="42"/>
        <v>4</v>
      </c>
      <c r="AJ130" s="19">
        <f t="shared" si="43"/>
        <v>4</v>
      </c>
      <c r="AK130" s="19">
        <f t="shared" si="44"/>
        <v>6</v>
      </c>
      <c r="AL130" s="19">
        <f t="shared" si="45"/>
        <v>7</v>
      </c>
      <c r="AM130" s="19">
        <f t="shared" si="46"/>
        <v>7</v>
      </c>
      <c r="AN130" s="19">
        <f t="shared" si="47"/>
        <v>7</v>
      </c>
      <c r="AO130" s="133">
        <f t="shared" si="48"/>
        <v>7</v>
      </c>
    </row>
    <row r="131" spans="1:41" x14ac:dyDescent="0.3">
      <c r="A131" s="131">
        <v>106</v>
      </c>
      <c r="B131" s="171">
        <f t="shared" si="27"/>
        <v>-2000000</v>
      </c>
      <c r="C131" s="171">
        <f t="shared" si="28"/>
        <v>1000000</v>
      </c>
      <c r="D131" s="171">
        <f t="shared" si="29"/>
        <v>1000000</v>
      </c>
      <c r="E131" s="171">
        <f t="shared" si="30"/>
        <v>-922944.40270473203</v>
      </c>
      <c r="F131" s="171">
        <f t="shared" si="31"/>
        <v>1331000.0000000005</v>
      </c>
      <c r="G131" s="171">
        <f t="shared" si="32"/>
        <v>-252253.96917746449</v>
      </c>
      <c r="H131" s="171">
        <f t="shared" si="33"/>
        <v>78139.209838669514</v>
      </c>
      <c r="I131" s="171">
        <f t="shared" si="34"/>
        <v>1771561.0000000009</v>
      </c>
      <c r="J131" s="171">
        <f t="shared" si="35"/>
        <v>1771561.0000000009</v>
      </c>
      <c r="K131" s="171">
        <f t="shared" si="36"/>
        <v>1771561.0000000009</v>
      </c>
      <c r="L131" s="172">
        <f t="shared" si="37"/>
        <v>2577330.8097629198</v>
      </c>
      <c r="M131" s="142">
        <f t="shared" si="38"/>
        <v>4</v>
      </c>
      <c r="N131" s="143">
        <f t="shared" si="49"/>
        <v>1</v>
      </c>
      <c r="U131" s="131">
        <v>106</v>
      </c>
      <c r="V131" s="126">
        <f>MOD(QUOTIENT(ROWS($V$26:V131)-1, 2^(COLUMNS($V$26:V131)-1)), 2)</f>
        <v>1</v>
      </c>
      <c r="W131" s="19">
        <f>MOD(QUOTIENT(ROWS($V$26:W131)-1, 2^(COLUMNS($V$26:W131)-1)), 2)</f>
        <v>0</v>
      </c>
      <c r="X131" s="19">
        <f>MOD(QUOTIENT(ROWS($V$26:X131)-1, 2^(COLUMNS($V$26:X131)-1)), 2)</f>
        <v>0</v>
      </c>
      <c r="Y131" s="19">
        <f>MOD(QUOTIENT(ROWS($V$26:Y131)-1, 2^(COLUMNS($V$26:Y131)-1)), 2)</f>
        <v>1</v>
      </c>
      <c r="Z131" s="19">
        <f>MOD(QUOTIENT(ROWS($V$26:Z131)-1, 2^(COLUMNS($V$26:Z131)-1)), 2)</f>
        <v>0</v>
      </c>
      <c r="AA131" s="19">
        <f>MOD(QUOTIENT(ROWS($V$26:AA131)-1, 2^(COLUMNS($V$26:AA131)-1)), 2)</f>
        <v>1</v>
      </c>
      <c r="AB131" s="19">
        <f>MOD(QUOTIENT(ROWS($V$26:AB131)-1, 2^(COLUMNS($V$26:AB131)-1)), 2)</f>
        <v>1</v>
      </c>
      <c r="AC131" s="19">
        <f>MOD(QUOTIENT(ROWS($V$26:AC131)-1, 2^(COLUMNS($V$26:AC131)-1)), 2)</f>
        <v>0</v>
      </c>
      <c r="AD131" s="19">
        <f>MOD(QUOTIENT(ROWS($V$26:AD131)-1, 2^(COLUMNS($V$26:AD131)-1)), 2)</f>
        <v>0</v>
      </c>
      <c r="AE131" s="133">
        <f>MOD(QUOTIENT(ROWS($V$26:AE131)-1, 2^(COLUMNS($V$26:AE131)-1)), 2)</f>
        <v>0</v>
      </c>
      <c r="AF131" s="126">
        <f t="shared" si="39"/>
        <v>1</v>
      </c>
      <c r="AG131" s="19">
        <f t="shared" si="40"/>
        <v>1</v>
      </c>
      <c r="AH131" s="19">
        <f t="shared" si="41"/>
        <v>1</v>
      </c>
      <c r="AI131" s="19">
        <f t="shared" si="42"/>
        <v>4</v>
      </c>
      <c r="AJ131" s="19">
        <f t="shared" si="43"/>
        <v>4</v>
      </c>
      <c r="AK131" s="19">
        <f t="shared" si="44"/>
        <v>6</v>
      </c>
      <c r="AL131" s="19">
        <f t="shared" si="45"/>
        <v>7</v>
      </c>
      <c r="AM131" s="19">
        <f t="shared" si="46"/>
        <v>7</v>
      </c>
      <c r="AN131" s="19">
        <f t="shared" si="47"/>
        <v>7</v>
      </c>
      <c r="AO131" s="133">
        <f t="shared" si="48"/>
        <v>7</v>
      </c>
    </row>
    <row r="132" spans="1:41" x14ac:dyDescent="0.3">
      <c r="A132" s="131">
        <v>107</v>
      </c>
      <c r="B132" s="171">
        <f t="shared" si="27"/>
        <v>0</v>
      </c>
      <c r="C132" s="171">
        <f t="shared" si="28"/>
        <v>-1627272.7272727271</v>
      </c>
      <c r="D132" s="171">
        <f t="shared" si="29"/>
        <v>1100000</v>
      </c>
      <c r="E132" s="171">
        <f t="shared" si="30"/>
        <v>-922944.40270473203</v>
      </c>
      <c r="F132" s="171">
        <f t="shared" si="31"/>
        <v>1331000.0000000005</v>
      </c>
      <c r="G132" s="171">
        <f t="shared" si="32"/>
        <v>-252253.96917746449</v>
      </c>
      <c r="H132" s="171">
        <f t="shared" si="33"/>
        <v>78139.209838669514</v>
      </c>
      <c r="I132" s="171">
        <f t="shared" si="34"/>
        <v>1771561.0000000009</v>
      </c>
      <c r="J132" s="171">
        <f t="shared" si="35"/>
        <v>1771561.0000000009</v>
      </c>
      <c r="K132" s="171">
        <f t="shared" si="36"/>
        <v>1771561.0000000009</v>
      </c>
      <c r="L132" s="172">
        <f t="shared" si="37"/>
        <v>2256102.9851057399</v>
      </c>
      <c r="M132" s="142">
        <f t="shared" si="38"/>
        <v>4</v>
      </c>
      <c r="N132" s="143">
        <f t="shared" si="49"/>
        <v>2</v>
      </c>
      <c r="U132" s="131">
        <v>107</v>
      </c>
      <c r="V132" s="126">
        <f>MOD(QUOTIENT(ROWS($V$26:V132)-1, 2^(COLUMNS($V$26:V132)-1)), 2)</f>
        <v>0</v>
      </c>
      <c r="W132" s="19">
        <f>MOD(QUOTIENT(ROWS($V$26:W132)-1, 2^(COLUMNS($V$26:W132)-1)), 2)</f>
        <v>1</v>
      </c>
      <c r="X132" s="19">
        <f>MOD(QUOTIENT(ROWS($V$26:X132)-1, 2^(COLUMNS($V$26:X132)-1)), 2)</f>
        <v>0</v>
      </c>
      <c r="Y132" s="19">
        <f>MOD(QUOTIENT(ROWS($V$26:Y132)-1, 2^(COLUMNS($V$26:Y132)-1)), 2)</f>
        <v>1</v>
      </c>
      <c r="Z132" s="19">
        <f>MOD(QUOTIENT(ROWS($V$26:Z132)-1, 2^(COLUMNS($V$26:Z132)-1)), 2)</f>
        <v>0</v>
      </c>
      <c r="AA132" s="19">
        <f>MOD(QUOTIENT(ROWS($V$26:AA132)-1, 2^(COLUMNS($V$26:AA132)-1)), 2)</f>
        <v>1</v>
      </c>
      <c r="AB132" s="19">
        <f>MOD(QUOTIENT(ROWS($V$26:AB132)-1, 2^(COLUMNS($V$26:AB132)-1)), 2)</f>
        <v>1</v>
      </c>
      <c r="AC132" s="19">
        <f>MOD(QUOTIENT(ROWS($V$26:AC132)-1, 2^(COLUMNS($V$26:AC132)-1)), 2)</f>
        <v>0</v>
      </c>
      <c r="AD132" s="19">
        <f>MOD(QUOTIENT(ROWS($V$26:AD132)-1, 2^(COLUMNS($V$26:AD132)-1)), 2)</f>
        <v>0</v>
      </c>
      <c r="AE132" s="133">
        <f>MOD(QUOTIENT(ROWS($V$26:AE132)-1, 2^(COLUMNS($V$26:AE132)-1)), 2)</f>
        <v>0</v>
      </c>
      <c r="AF132" s="126">
        <f t="shared" si="39"/>
        <v>0</v>
      </c>
      <c r="AG132" s="19">
        <f t="shared" si="40"/>
        <v>2</v>
      </c>
      <c r="AH132" s="19">
        <f t="shared" si="41"/>
        <v>2</v>
      </c>
      <c r="AI132" s="19">
        <f t="shared" si="42"/>
        <v>4</v>
      </c>
      <c r="AJ132" s="19">
        <f t="shared" si="43"/>
        <v>4</v>
      </c>
      <c r="AK132" s="19">
        <f t="shared" si="44"/>
        <v>6</v>
      </c>
      <c r="AL132" s="19">
        <f t="shared" si="45"/>
        <v>7</v>
      </c>
      <c r="AM132" s="19">
        <f t="shared" si="46"/>
        <v>7</v>
      </c>
      <c r="AN132" s="19">
        <f t="shared" si="47"/>
        <v>7</v>
      </c>
      <c r="AO132" s="133">
        <f t="shared" si="48"/>
        <v>7</v>
      </c>
    </row>
    <row r="133" spans="1:41" x14ac:dyDescent="0.3">
      <c r="A133" s="131">
        <v>108</v>
      </c>
      <c r="B133" s="171">
        <f t="shared" si="27"/>
        <v>-2000000</v>
      </c>
      <c r="C133" s="171">
        <f t="shared" si="28"/>
        <v>-1627272.7272727271</v>
      </c>
      <c r="D133" s="171">
        <f t="shared" si="29"/>
        <v>1100000</v>
      </c>
      <c r="E133" s="171">
        <f t="shared" si="30"/>
        <v>-922944.40270473203</v>
      </c>
      <c r="F133" s="171">
        <f t="shared" si="31"/>
        <v>1331000.0000000005</v>
      </c>
      <c r="G133" s="171">
        <f t="shared" si="32"/>
        <v>-252253.96917746449</v>
      </c>
      <c r="H133" s="171">
        <f t="shared" si="33"/>
        <v>78139.209838669514</v>
      </c>
      <c r="I133" s="171">
        <f t="shared" si="34"/>
        <v>1771561.0000000009</v>
      </c>
      <c r="J133" s="171">
        <f t="shared" si="35"/>
        <v>1771561.0000000009</v>
      </c>
      <c r="K133" s="171">
        <f t="shared" si="36"/>
        <v>1771561.0000000009</v>
      </c>
      <c r="L133" s="172">
        <f t="shared" si="37"/>
        <v>404251.13325388927</v>
      </c>
      <c r="M133" s="142">
        <f t="shared" si="38"/>
        <v>5</v>
      </c>
      <c r="N133" s="143">
        <f t="shared" si="49"/>
        <v>1</v>
      </c>
      <c r="U133" s="131">
        <v>108</v>
      </c>
      <c r="V133" s="126">
        <f>MOD(QUOTIENT(ROWS($V$26:V133)-1, 2^(COLUMNS($V$26:V133)-1)), 2)</f>
        <v>1</v>
      </c>
      <c r="W133" s="19">
        <f>MOD(QUOTIENT(ROWS($V$26:W133)-1, 2^(COLUMNS($V$26:W133)-1)), 2)</f>
        <v>1</v>
      </c>
      <c r="X133" s="19">
        <f>MOD(QUOTIENT(ROWS($V$26:X133)-1, 2^(COLUMNS($V$26:X133)-1)), 2)</f>
        <v>0</v>
      </c>
      <c r="Y133" s="19">
        <f>MOD(QUOTIENT(ROWS($V$26:Y133)-1, 2^(COLUMNS($V$26:Y133)-1)), 2)</f>
        <v>1</v>
      </c>
      <c r="Z133" s="19">
        <f>MOD(QUOTIENT(ROWS($V$26:Z133)-1, 2^(COLUMNS($V$26:Z133)-1)), 2)</f>
        <v>0</v>
      </c>
      <c r="AA133" s="19">
        <f>MOD(QUOTIENT(ROWS($V$26:AA133)-1, 2^(COLUMNS($V$26:AA133)-1)), 2)</f>
        <v>1</v>
      </c>
      <c r="AB133" s="19">
        <f>MOD(QUOTIENT(ROWS($V$26:AB133)-1, 2^(COLUMNS($V$26:AB133)-1)), 2)</f>
        <v>1</v>
      </c>
      <c r="AC133" s="19">
        <f>MOD(QUOTIENT(ROWS($V$26:AC133)-1, 2^(COLUMNS($V$26:AC133)-1)), 2)</f>
        <v>0</v>
      </c>
      <c r="AD133" s="19">
        <f>MOD(QUOTIENT(ROWS($V$26:AD133)-1, 2^(COLUMNS($V$26:AD133)-1)), 2)</f>
        <v>0</v>
      </c>
      <c r="AE133" s="133">
        <f>MOD(QUOTIENT(ROWS($V$26:AE133)-1, 2^(COLUMNS($V$26:AE133)-1)), 2)</f>
        <v>0</v>
      </c>
      <c r="AF133" s="126">
        <f t="shared" si="39"/>
        <v>1</v>
      </c>
      <c r="AG133" s="19">
        <f t="shared" si="40"/>
        <v>2</v>
      </c>
      <c r="AH133" s="19">
        <f t="shared" si="41"/>
        <v>2</v>
      </c>
      <c r="AI133" s="19">
        <f t="shared" si="42"/>
        <v>4</v>
      </c>
      <c r="AJ133" s="19">
        <f t="shared" si="43"/>
        <v>4</v>
      </c>
      <c r="AK133" s="19">
        <f t="shared" si="44"/>
        <v>6</v>
      </c>
      <c r="AL133" s="19">
        <f t="shared" si="45"/>
        <v>7</v>
      </c>
      <c r="AM133" s="19">
        <f t="shared" si="46"/>
        <v>7</v>
      </c>
      <c r="AN133" s="19">
        <f t="shared" si="47"/>
        <v>7</v>
      </c>
      <c r="AO133" s="133">
        <f t="shared" si="48"/>
        <v>7</v>
      </c>
    </row>
    <row r="134" spans="1:41" x14ac:dyDescent="0.3">
      <c r="A134" s="131">
        <v>109</v>
      </c>
      <c r="B134" s="171">
        <f t="shared" si="27"/>
        <v>0</v>
      </c>
      <c r="C134" s="171">
        <f t="shared" si="28"/>
        <v>0</v>
      </c>
      <c r="D134" s="171">
        <f t="shared" si="29"/>
        <v>-1269338.842975206</v>
      </c>
      <c r="E134" s="171">
        <f t="shared" si="30"/>
        <v>-922944.40270473203</v>
      </c>
      <c r="F134" s="171">
        <f t="shared" si="31"/>
        <v>1331000.0000000005</v>
      </c>
      <c r="G134" s="171">
        <f t="shared" si="32"/>
        <v>-252253.96917746449</v>
      </c>
      <c r="H134" s="171">
        <f t="shared" si="33"/>
        <v>78139.209838669514</v>
      </c>
      <c r="I134" s="171">
        <f t="shared" si="34"/>
        <v>1771561.0000000009</v>
      </c>
      <c r="J134" s="171">
        <f t="shared" si="35"/>
        <v>1771561.0000000009</v>
      </c>
      <c r="K134" s="171">
        <f t="shared" si="36"/>
        <v>1771561.0000000009</v>
      </c>
      <c r="L134" s="172">
        <f t="shared" si="37"/>
        <v>1770369.5019598617</v>
      </c>
      <c r="M134" s="142">
        <f t="shared" si="38"/>
        <v>4</v>
      </c>
      <c r="N134" s="143">
        <f t="shared" si="49"/>
        <v>3</v>
      </c>
      <c r="U134" s="131">
        <v>109</v>
      </c>
      <c r="V134" s="126">
        <f>MOD(QUOTIENT(ROWS($V$26:V134)-1, 2^(COLUMNS($V$26:V134)-1)), 2)</f>
        <v>0</v>
      </c>
      <c r="W134" s="19">
        <f>MOD(QUOTIENT(ROWS($V$26:W134)-1, 2^(COLUMNS($V$26:W134)-1)), 2)</f>
        <v>0</v>
      </c>
      <c r="X134" s="19">
        <f>MOD(QUOTIENT(ROWS($V$26:X134)-1, 2^(COLUMNS($V$26:X134)-1)), 2)</f>
        <v>1</v>
      </c>
      <c r="Y134" s="19">
        <f>MOD(QUOTIENT(ROWS($V$26:Y134)-1, 2^(COLUMNS($V$26:Y134)-1)), 2)</f>
        <v>1</v>
      </c>
      <c r="Z134" s="19">
        <f>MOD(QUOTIENT(ROWS($V$26:Z134)-1, 2^(COLUMNS($V$26:Z134)-1)), 2)</f>
        <v>0</v>
      </c>
      <c r="AA134" s="19">
        <f>MOD(QUOTIENT(ROWS($V$26:AA134)-1, 2^(COLUMNS($V$26:AA134)-1)), 2)</f>
        <v>1</v>
      </c>
      <c r="AB134" s="19">
        <f>MOD(QUOTIENT(ROWS($V$26:AB134)-1, 2^(COLUMNS($V$26:AB134)-1)), 2)</f>
        <v>1</v>
      </c>
      <c r="AC134" s="19">
        <f>MOD(QUOTIENT(ROWS($V$26:AC134)-1, 2^(COLUMNS($V$26:AC134)-1)), 2)</f>
        <v>0</v>
      </c>
      <c r="AD134" s="19">
        <f>MOD(QUOTIENT(ROWS($V$26:AD134)-1, 2^(COLUMNS($V$26:AD134)-1)), 2)</f>
        <v>0</v>
      </c>
      <c r="AE134" s="133">
        <f>MOD(QUOTIENT(ROWS($V$26:AE134)-1, 2^(COLUMNS($V$26:AE134)-1)), 2)</f>
        <v>0</v>
      </c>
      <c r="AF134" s="126">
        <f t="shared" si="39"/>
        <v>0</v>
      </c>
      <c r="AG134" s="19">
        <f t="shared" si="40"/>
        <v>0</v>
      </c>
      <c r="AH134" s="19">
        <f t="shared" si="41"/>
        <v>3</v>
      </c>
      <c r="AI134" s="19">
        <f t="shared" si="42"/>
        <v>4</v>
      </c>
      <c r="AJ134" s="19">
        <f t="shared" si="43"/>
        <v>4</v>
      </c>
      <c r="AK134" s="19">
        <f t="shared" si="44"/>
        <v>6</v>
      </c>
      <c r="AL134" s="19">
        <f t="shared" si="45"/>
        <v>7</v>
      </c>
      <c r="AM134" s="19">
        <f t="shared" si="46"/>
        <v>7</v>
      </c>
      <c r="AN134" s="19">
        <f t="shared" si="47"/>
        <v>7</v>
      </c>
      <c r="AO134" s="133">
        <f t="shared" si="48"/>
        <v>7</v>
      </c>
    </row>
    <row r="135" spans="1:41" x14ac:dyDescent="0.3">
      <c r="A135" s="131">
        <v>110</v>
      </c>
      <c r="B135" s="171">
        <f t="shared" si="27"/>
        <v>-2000000</v>
      </c>
      <c r="C135" s="171">
        <f t="shared" si="28"/>
        <v>1000000</v>
      </c>
      <c r="D135" s="171">
        <f t="shared" si="29"/>
        <v>-1269338.842975206</v>
      </c>
      <c r="E135" s="171">
        <f t="shared" si="30"/>
        <v>-922944.40270473203</v>
      </c>
      <c r="F135" s="171">
        <f t="shared" si="31"/>
        <v>1331000.0000000005</v>
      </c>
      <c r="G135" s="171">
        <f t="shared" si="32"/>
        <v>-252253.96917746449</v>
      </c>
      <c r="H135" s="171">
        <f t="shared" si="33"/>
        <v>78139.209838669514</v>
      </c>
      <c r="I135" s="171">
        <f t="shared" si="34"/>
        <v>1771561.0000000009</v>
      </c>
      <c r="J135" s="171">
        <f t="shared" si="35"/>
        <v>1771561.0000000009</v>
      </c>
      <c r="K135" s="171">
        <f t="shared" si="36"/>
        <v>1771561.0000000009</v>
      </c>
      <c r="L135" s="172">
        <f t="shared" si="37"/>
        <v>775856.4704097932</v>
      </c>
      <c r="M135" s="142">
        <f t="shared" si="38"/>
        <v>5</v>
      </c>
      <c r="N135" s="143">
        <f t="shared" si="49"/>
        <v>1</v>
      </c>
      <c r="U135" s="131">
        <v>110</v>
      </c>
      <c r="V135" s="126">
        <f>MOD(QUOTIENT(ROWS($V$26:V135)-1, 2^(COLUMNS($V$26:V135)-1)), 2)</f>
        <v>1</v>
      </c>
      <c r="W135" s="19">
        <f>MOD(QUOTIENT(ROWS($V$26:W135)-1, 2^(COLUMNS($V$26:W135)-1)), 2)</f>
        <v>0</v>
      </c>
      <c r="X135" s="19">
        <f>MOD(QUOTIENT(ROWS($V$26:X135)-1, 2^(COLUMNS($V$26:X135)-1)), 2)</f>
        <v>1</v>
      </c>
      <c r="Y135" s="19">
        <f>MOD(QUOTIENT(ROWS($V$26:Y135)-1, 2^(COLUMNS($V$26:Y135)-1)), 2)</f>
        <v>1</v>
      </c>
      <c r="Z135" s="19">
        <f>MOD(QUOTIENT(ROWS($V$26:Z135)-1, 2^(COLUMNS($V$26:Z135)-1)), 2)</f>
        <v>0</v>
      </c>
      <c r="AA135" s="19">
        <f>MOD(QUOTIENT(ROWS($V$26:AA135)-1, 2^(COLUMNS($V$26:AA135)-1)), 2)</f>
        <v>1</v>
      </c>
      <c r="AB135" s="19">
        <f>MOD(QUOTIENT(ROWS($V$26:AB135)-1, 2^(COLUMNS($V$26:AB135)-1)), 2)</f>
        <v>1</v>
      </c>
      <c r="AC135" s="19">
        <f>MOD(QUOTIENT(ROWS($V$26:AC135)-1, 2^(COLUMNS($V$26:AC135)-1)), 2)</f>
        <v>0</v>
      </c>
      <c r="AD135" s="19">
        <f>MOD(QUOTIENT(ROWS($V$26:AD135)-1, 2^(COLUMNS($V$26:AD135)-1)), 2)</f>
        <v>0</v>
      </c>
      <c r="AE135" s="133">
        <f>MOD(QUOTIENT(ROWS($V$26:AE135)-1, 2^(COLUMNS($V$26:AE135)-1)), 2)</f>
        <v>0</v>
      </c>
      <c r="AF135" s="126">
        <f t="shared" si="39"/>
        <v>1</v>
      </c>
      <c r="AG135" s="19">
        <f t="shared" si="40"/>
        <v>1</v>
      </c>
      <c r="AH135" s="19">
        <f t="shared" si="41"/>
        <v>3</v>
      </c>
      <c r="AI135" s="19">
        <f t="shared" si="42"/>
        <v>4</v>
      </c>
      <c r="AJ135" s="19">
        <f t="shared" si="43"/>
        <v>4</v>
      </c>
      <c r="AK135" s="19">
        <f t="shared" si="44"/>
        <v>6</v>
      </c>
      <c r="AL135" s="19">
        <f t="shared" si="45"/>
        <v>7</v>
      </c>
      <c r="AM135" s="19">
        <f t="shared" si="46"/>
        <v>7</v>
      </c>
      <c r="AN135" s="19">
        <f t="shared" si="47"/>
        <v>7</v>
      </c>
      <c r="AO135" s="133">
        <f t="shared" si="48"/>
        <v>7</v>
      </c>
    </row>
    <row r="136" spans="1:41" x14ac:dyDescent="0.3">
      <c r="A136" s="131">
        <v>111</v>
      </c>
      <c r="B136" s="171">
        <f t="shared" si="27"/>
        <v>0</v>
      </c>
      <c r="C136" s="171">
        <f t="shared" si="28"/>
        <v>-1627272.7272727271</v>
      </c>
      <c r="D136" s="171">
        <f t="shared" si="29"/>
        <v>-1269338.842975206</v>
      </c>
      <c r="E136" s="171">
        <f t="shared" si="30"/>
        <v>-922944.40270473203</v>
      </c>
      <c r="F136" s="171">
        <f t="shared" si="31"/>
        <v>1331000.0000000005</v>
      </c>
      <c r="G136" s="171">
        <f t="shared" si="32"/>
        <v>-252253.96917746449</v>
      </c>
      <c r="H136" s="171">
        <f t="shared" si="33"/>
        <v>78139.209838669514</v>
      </c>
      <c r="I136" s="171">
        <f t="shared" si="34"/>
        <v>1771561.0000000009</v>
      </c>
      <c r="J136" s="171">
        <f t="shared" si="35"/>
        <v>1771561.0000000009</v>
      </c>
      <c r="K136" s="171">
        <f t="shared" si="36"/>
        <v>1771561.0000000009</v>
      </c>
      <c r="L136" s="172">
        <f t="shared" si="37"/>
        <v>375245.42165059695</v>
      </c>
      <c r="M136" s="142">
        <f t="shared" si="38"/>
        <v>5</v>
      </c>
      <c r="N136" s="143">
        <f t="shared" si="49"/>
        <v>2</v>
      </c>
      <c r="U136" s="131">
        <v>111</v>
      </c>
      <c r="V136" s="126">
        <f>MOD(QUOTIENT(ROWS($V$26:V136)-1, 2^(COLUMNS($V$26:V136)-1)), 2)</f>
        <v>0</v>
      </c>
      <c r="W136" s="19">
        <f>MOD(QUOTIENT(ROWS($V$26:W136)-1, 2^(COLUMNS($V$26:W136)-1)), 2)</f>
        <v>1</v>
      </c>
      <c r="X136" s="19">
        <f>MOD(QUOTIENT(ROWS($V$26:X136)-1, 2^(COLUMNS($V$26:X136)-1)), 2)</f>
        <v>1</v>
      </c>
      <c r="Y136" s="19">
        <f>MOD(QUOTIENT(ROWS($V$26:Y136)-1, 2^(COLUMNS($V$26:Y136)-1)), 2)</f>
        <v>1</v>
      </c>
      <c r="Z136" s="19">
        <f>MOD(QUOTIENT(ROWS($V$26:Z136)-1, 2^(COLUMNS($V$26:Z136)-1)), 2)</f>
        <v>0</v>
      </c>
      <c r="AA136" s="19">
        <f>MOD(QUOTIENT(ROWS($V$26:AA136)-1, 2^(COLUMNS($V$26:AA136)-1)), 2)</f>
        <v>1</v>
      </c>
      <c r="AB136" s="19">
        <f>MOD(QUOTIENT(ROWS($V$26:AB136)-1, 2^(COLUMNS($V$26:AB136)-1)), 2)</f>
        <v>1</v>
      </c>
      <c r="AC136" s="19">
        <f>MOD(QUOTIENT(ROWS($V$26:AC136)-1, 2^(COLUMNS($V$26:AC136)-1)), 2)</f>
        <v>0</v>
      </c>
      <c r="AD136" s="19">
        <f>MOD(QUOTIENT(ROWS($V$26:AD136)-1, 2^(COLUMNS($V$26:AD136)-1)), 2)</f>
        <v>0</v>
      </c>
      <c r="AE136" s="133">
        <f>MOD(QUOTIENT(ROWS($V$26:AE136)-1, 2^(COLUMNS($V$26:AE136)-1)), 2)</f>
        <v>0</v>
      </c>
      <c r="AF136" s="126">
        <f t="shared" si="39"/>
        <v>0</v>
      </c>
      <c r="AG136" s="19">
        <f t="shared" si="40"/>
        <v>2</v>
      </c>
      <c r="AH136" s="19">
        <f t="shared" si="41"/>
        <v>3</v>
      </c>
      <c r="AI136" s="19">
        <f t="shared" si="42"/>
        <v>4</v>
      </c>
      <c r="AJ136" s="19">
        <f t="shared" si="43"/>
        <v>4</v>
      </c>
      <c r="AK136" s="19">
        <f t="shared" si="44"/>
        <v>6</v>
      </c>
      <c r="AL136" s="19">
        <f t="shared" si="45"/>
        <v>7</v>
      </c>
      <c r="AM136" s="19">
        <f t="shared" si="46"/>
        <v>7</v>
      </c>
      <c r="AN136" s="19">
        <f t="shared" si="47"/>
        <v>7</v>
      </c>
      <c r="AO136" s="133">
        <f t="shared" si="48"/>
        <v>7</v>
      </c>
    </row>
    <row r="137" spans="1:41" x14ac:dyDescent="0.3">
      <c r="A137" s="131">
        <v>112</v>
      </c>
      <c r="B137" s="171">
        <f t="shared" si="27"/>
        <v>-2000000</v>
      </c>
      <c r="C137" s="171">
        <f t="shared" si="28"/>
        <v>-1627272.7272727271</v>
      </c>
      <c r="D137" s="171">
        <f t="shared" si="29"/>
        <v>-1269338.842975206</v>
      </c>
      <c r="E137" s="171">
        <f t="shared" si="30"/>
        <v>-922944.40270473203</v>
      </c>
      <c r="F137" s="171">
        <f t="shared" si="31"/>
        <v>1331000.0000000005</v>
      </c>
      <c r="G137" s="171">
        <f t="shared" si="32"/>
        <v>-252253.96917746449</v>
      </c>
      <c r="H137" s="171">
        <f t="shared" si="33"/>
        <v>78139.209838669514</v>
      </c>
      <c r="I137" s="171">
        <f t="shared" si="34"/>
        <v>1771561.0000000009</v>
      </c>
      <c r="J137" s="171">
        <f t="shared" si="35"/>
        <v>1771561.0000000009</v>
      </c>
      <c r="K137" s="171">
        <f t="shared" si="36"/>
        <v>1771561.0000000009</v>
      </c>
      <c r="L137" s="172">
        <f t="shared" si="37"/>
        <v>-1476606.4302012548</v>
      </c>
      <c r="M137" s="142">
        <f t="shared" si="38"/>
        <v>6</v>
      </c>
      <c r="N137" s="143">
        <f t="shared" si="49"/>
        <v>1</v>
      </c>
      <c r="U137" s="131">
        <v>112</v>
      </c>
      <c r="V137" s="126">
        <f>MOD(QUOTIENT(ROWS($V$26:V137)-1, 2^(COLUMNS($V$26:V137)-1)), 2)</f>
        <v>1</v>
      </c>
      <c r="W137" s="19">
        <f>MOD(QUOTIENT(ROWS($V$26:W137)-1, 2^(COLUMNS($V$26:W137)-1)), 2)</f>
        <v>1</v>
      </c>
      <c r="X137" s="19">
        <f>MOD(QUOTIENT(ROWS($V$26:X137)-1, 2^(COLUMNS($V$26:X137)-1)), 2)</f>
        <v>1</v>
      </c>
      <c r="Y137" s="19">
        <f>MOD(QUOTIENT(ROWS($V$26:Y137)-1, 2^(COLUMNS($V$26:Y137)-1)), 2)</f>
        <v>1</v>
      </c>
      <c r="Z137" s="19">
        <f>MOD(QUOTIENT(ROWS($V$26:Z137)-1, 2^(COLUMNS($V$26:Z137)-1)), 2)</f>
        <v>0</v>
      </c>
      <c r="AA137" s="19">
        <f>MOD(QUOTIENT(ROWS($V$26:AA137)-1, 2^(COLUMNS($V$26:AA137)-1)), 2)</f>
        <v>1</v>
      </c>
      <c r="AB137" s="19">
        <f>MOD(QUOTIENT(ROWS($V$26:AB137)-1, 2^(COLUMNS($V$26:AB137)-1)), 2)</f>
        <v>1</v>
      </c>
      <c r="AC137" s="19">
        <f>MOD(QUOTIENT(ROWS($V$26:AC137)-1, 2^(COLUMNS($V$26:AC137)-1)), 2)</f>
        <v>0</v>
      </c>
      <c r="AD137" s="19">
        <f>MOD(QUOTIENT(ROWS($V$26:AD137)-1, 2^(COLUMNS($V$26:AD137)-1)), 2)</f>
        <v>0</v>
      </c>
      <c r="AE137" s="133">
        <f>MOD(QUOTIENT(ROWS($V$26:AE137)-1, 2^(COLUMNS($V$26:AE137)-1)), 2)</f>
        <v>0</v>
      </c>
      <c r="AF137" s="126">
        <f t="shared" si="39"/>
        <v>1</v>
      </c>
      <c r="AG137" s="19">
        <f t="shared" si="40"/>
        <v>2</v>
      </c>
      <c r="AH137" s="19">
        <f t="shared" si="41"/>
        <v>3</v>
      </c>
      <c r="AI137" s="19">
        <f t="shared" si="42"/>
        <v>4</v>
      </c>
      <c r="AJ137" s="19">
        <f t="shared" si="43"/>
        <v>4</v>
      </c>
      <c r="AK137" s="19">
        <f t="shared" si="44"/>
        <v>6</v>
      </c>
      <c r="AL137" s="19">
        <f t="shared" si="45"/>
        <v>7</v>
      </c>
      <c r="AM137" s="19">
        <f t="shared" si="46"/>
        <v>7</v>
      </c>
      <c r="AN137" s="19">
        <f t="shared" si="47"/>
        <v>7</v>
      </c>
      <c r="AO137" s="133">
        <f t="shared" si="48"/>
        <v>7</v>
      </c>
    </row>
    <row r="138" spans="1:41" x14ac:dyDescent="0.3">
      <c r="A138" s="131">
        <v>113</v>
      </c>
      <c r="B138" s="171">
        <f t="shared" si="27"/>
        <v>0</v>
      </c>
      <c r="C138" s="171">
        <f t="shared" si="28"/>
        <v>0</v>
      </c>
      <c r="D138" s="171">
        <f t="shared" si="29"/>
        <v>0</v>
      </c>
      <c r="E138" s="171">
        <f t="shared" si="30"/>
        <v>0</v>
      </c>
      <c r="F138" s="171">
        <f t="shared" si="31"/>
        <v>-584940.36609521112</v>
      </c>
      <c r="G138" s="171">
        <f t="shared" si="32"/>
        <v>-252253.96917746449</v>
      </c>
      <c r="H138" s="171">
        <f t="shared" si="33"/>
        <v>78139.209838669514</v>
      </c>
      <c r="I138" s="171">
        <f t="shared" si="34"/>
        <v>1771561.0000000009</v>
      </c>
      <c r="J138" s="171">
        <f t="shared" si="35"/>
        <v>1771561.0000000009</v>
      </c>
      <c r="K138" s="171">
        <f t="shared" si="36"/>
        <v>1771561.0000000009</v>
      </c>
      <c r="L138" s="172">
        <f t="shared" si="37"/>
        <v>2152446.4690690902</v>
      </c>
      <c r="M138" s="142">
        <f t="shared" si="38"/>
        <v>3</v>
      </c>
      <c r="N138" s="143">
        <f t="shared" si="49"/>
        <v>5</v>
      </c>
      <c r="U138" s="131">
        <v>113</v>
      </c>
      <c r="V138" s="126">
        <f>MOD(QUOTIENT(ROWS($V$26:V138)-1, 2^(COLUMNS($V$26:V138)-1)), 2)</f>
        <v>0</v>
      </c>
      <c r="W138" s="19">
        <f>MOD(QUOTIENT(ROWS($V$26:W138)-1, 2^(COLUMNS($V$26:W138)-1)), 2)</f>
        <v>0</v>
      </c>
      <c r="X138" s="19">
        <f>MOD(QUOTIENT(ROWS($V$26:X138)-1, 2^(COLUMNS($V$26:X138)-1)), 2)</f>
        <v>0</v>
      </c>
      <c r="Y138" s="19">
        <f>MOD(QUOTIENT(ROWS($V$26:Y138)-1, 2^(COLUMNS($V$26:Y138)-1)), 2)</f>
        <v>0</v>
      </c>
      <c r="Z138" s="19">
        <f>MOD(QUOTIENT(ROWS($V$26:Z138)-1, 2^(COLUMNS($V$26:Z138)-1)), 2)</f>
        <v>1</v>
      </c>
      <c r="AA138" s="19">
        <f>MOD(QUOTIENT(ROWS($V$26:AA138)-1, 2^(COLUMNS($V$26:AA138)-1)), 2)</f>
        <v>1</v>
      </c>
      <c r="AB138" s="19">
        <f>MOD(QUOTIENT(ROWS($V$26:AB138)-1, 2^(COLUMNS($V$26:AB138)-1)), 2)</f>
        <v>1</v>
      </c>
      <c r="AC138" s="19">
        <f>MOD(QUOTIENT(ROWS($V$26:AC138)-1, 2^(COLUMNS($V$26:AC138)-1)), 2)</f>
        <v>0</v>
      </c>
      <c r="AD138" s="19">
        <f>MOD(QUOTIENT(ROWS($V$26:AD138)-1, 2^(COLUMNS($V$26:AD138)-1)), 2)</f>
        <v>0</v>
      </c>
      <c r="AE138" s="133">
        <f>MOD(QUOTIENT(ROWS($V$26:AE138)-1, 2^(COLUMNS($V$26:AE138)-1)), 2)</f>
        <v>0</v>
      </c>
      <c r="AF138" s="126">
        <f t="shared" si="39"/>
        <v>0</v>
      </c>
      <c r="AG138" s="19">
        <f t="shared" si="40"/>
        <v>0</v>
      </c>
      <c r="AH138" s="19">
        <f t="shared" si="41"/>
        <v>0</v>
      </c>
      <c r="AI138" s="19">
        <f t="shared" si="42"/>
        <v>0</v>
      </c>
      <c r="AJ138" s="19">
        <f t="shared" si="43"/>
        <v>5</v>
      </c>
      <c r="AK138" s="19">
        <f t="shared" si="44"/>
        <v>6</v>
      </c>
      <c r="AL138" s="19">
        <f t="shared" si="45"/>
        <v>7</v>
      </c>
      <c r="AM138" s="19">
        <f t="shared" si="46"/>
        <v>7</v>
      </c>
      <c r="AN138" s="19">
        <f t="shared" si="47"/>
        <v>7</v>
      </c>
      <c r="AO138" s="133">
        <f t="shared" si="48"/>
        <v>7</v>
      </c>
    </row>
    <row r="139" spans="1:41" x14ac:dyDescent="0.3">
      <c r="A139" s="131">
        <v>114</v>
      </c>
      <c r="B139" s="171">
        <f t="shared" si="27"/>
        <v>-2000000</v>
      </c>
      <c r="C139" s="171">
        <f t="shared" si="28"/>
        <v>1000000</v>
      </c>
      <c r="D139" s="171">
        <f t="shared" si="29"/>
        <v>1000000</v>
      </c>
      <c r="E139" s="171">
        <f t="shared" si="30"/>
        <v>1000000</v>
      </c>
      <c r="F139" s="171">
        <f t="shared" si="31"/>
        <v>-584940.36609521112</v>
      </c>
      <c r="G139" s="171">
        <f t="shared" si="32"/>
        <v>-252253.96917746449</v>
      </c>
      <c r="H139" s="171">
        <f t="shared" si="33"/>
        <v>78139.209838669514</v>
      </c>
      <c r="I139" s="171">
        <f t="shared" si="34"/>
        <v>1771561.0000000009</v>
      </c>
      <c r="J139" s="171">
        <f t="shared" si="35"/>
        <v>1771561.0000000009</v>
      </c>
      <c r="K139" s="171">
        <f t="shared" si="36"/>
        <v>1771561.0000000009</v>
      </c>
      <c r="L139" s="172">
        <f t="shared" si="37"/>
        <v>2686795.5313356444</v>
      </c>
      <c r="M139" s="142">
        <f t="shared" si="38"/>
        <v>4</v>
      </c>
      <c r="N139" s="143">
        <f t="shared" si="49"/>
        <v>1</v>
      </c>
      <c r="U139" s="131">
        <v>114</v>
      </c>
      <c r="V139" s="126">
        <f>MOD(QUOTIENT(ROWS($V$26:V139)-1, 2^(COLUMNS($V$26:V139)-1)), 2)</f>
        <v>1</v>
      </c>
      <c r="W139" s="19">
        <f>MOD(QUOTIENT(ROWS($V$26:W139)-1, 2^(COLUMNS($V$26:W139)-1)), 2)</f>
        <v>0</v>
      </c>
      <c r="X139" s="19">
        <f>MOD(QUOTIENT(ROWS($V$26:X139)-1, 2^(COLUMNS($V$26:X139)-1)), 2)</f>
        <v>0</v>
      </c>
      <c r="Y139" s="19">
        <f>MOD(QUOTIENT(ROWS($V$26:Y139)-1, 2^(COLUMNS($V$26:Y139)-1)), 2)</f>
        <v>0</v>
      </c>
      <c r="Z139" s="19">
        <f>MOD(QUOTIENT(ROWS($V$26:Z139)-1, 2^(COLUMNS($V$26:Z139)-1)), 2)</f>
        <v>1</v>
      </c>
      <c r="AA139" s="19">
        <f>MOD(QUOTIENT(ROWS($V$26:AA139)-1, 2^(COLUMNS($V$26:AA139)-1)), 2)</f>
        <v>1</v>
      </c>
      <c r="AB139" s="19">
        <f>MOD(QUOTIENT(ROWS($V$26:AB139)-1, 2^(COLUMNS($V$26:AB139)-1)), 2)</f>
        <v>1</v>
      </c>
      <c r="AC139" s="19">
        <f>MOD(QUOTIENT(ROWS($V$26:AC139)-1, 2^(COLUMNS($V$26:AC139)-1)), 2)</f>
        <v>0</v>
      </c>
      <c r="AD139" s="19">
        <f>MOD(QUOTIENT(ROWS($V$26:AD139)-1, 2^(COLUMNS($V$26:AD139)-1)), 2)</f>
        <v>0</v>
      </c>
      <c r="AE139" s="133">
        <f>MOD(QUOTIENT(ROWS($V$26:AE139)-1, 2^(COLUMNS($V$26:AE139)-1)), 2)</f>
        <v>0</v>
      </c>
      <c r="AF139" s="126">
        <f t="shared" si="39"/>
        <v>1</v>
      </c>
      <c r="AG139" s="19">
        <f t="shared" si="40"/>
        <v>1</v>
      </c>
      <c r="AH139" s="19">
        <f t="shared" si="41"/>
        <v>1</v>
      </c>
      <c r="AI139" s="19">
        <f t="shared" si="42"/>
        <v>1</v>
      </c>
      <c r="AJ139" s="19">
        <f t="shared" si="43"/>
        <v>5</v>
      </c>
      <c r="AK139" s="19">
        <f t="shared" si="44"/>
        <v>6</v>
      </c>
      <c r="AL139" s="19">
        <f t="shared" si="45"/>
        <v>7</v>
      </c>
      <c r="AM139" s="19">
        <f t="shared" si="46"/>
        <v>7</v>
      </c>
      <c r="AN139" s="19">
        <f t="shared" si="47"/>
        <v>7</v>
      </c>
      <c r="AO139" s="133">
        <f t="shared" si="48"/>
        <v>7</v>
      </c>
    </row>
    <row r="140" spans="1:41" x14ac:dyDescent="0.3">
      <c r="A140" s="131">
        <v>115</v>
      </c>
      <c r="B140" s="171">
        <f t="shared" si="27"/>
        <v>0</v>
      </c>
      <c r="C140" s="171">
        <f t="shared" si="28"/>
        <v>-1627272.7272727271</v>
      </c>
      <c r="D140" s="171">
        <f t="shared" si="29"/>
        <v>1100000</v>
      </c>
      <c r="E140" s="171">
        <f t="shared" si="30"/>
        <v>1100000</v>
      </c>
      <c r="F140" s="171">
        <f t="shared" si="31"/>
        <v>-584940.36609521112</v>
      </c>
      <c r="G140" s="171">
        <f t="shared" si="32"/>
        <v>-252253.96917746449</v>
      </c>
      <c r="H140" s="171">
        <f t="shared" si="33"/>
        <v>78139.209838669514</v>
      </c>
      <c r="I140" s="171">
        <f t="shared" si="34"/>
        <v>1771561.0000000009</v>
      </c>
      <c r="J140" s="171">
        <f t="shared" si="35"/>
        <v>1771561.0000000009</v>
      </c>
      <c r="K140" s="171">
        <f t="shared" si="36"/>
        <v>1771561.0000000009</v>
      </c>
      <c r="L140" s="172">
        <f t="shared" si="37"/>
        <v>2439070.6919581108</v>
      </c>
      <c r="M140" s="142">
        <f t="shared" si="38"/>
        <v>4</v>
      </c>
      <c r="N140" s="143">
        <f t="shared" si="49"/>
        <v>2</v>
      </c>
      <c r="U140" s="131">
        <v>115</v>
      </c>
      <c r="V140" s="126">
        <f>MOD(QUOTIENT(ROWS($V$26:V140)-1, 2^(COLUMNS($V$26:V140)-1)), 2)</f>
        <v>0</v>
      </c>
      <c r="W140" s="19">
        <f>MOD(QUOTIENT(ROWS($V$26:W140)-1, 2^(COLUMNS($V$26:W140)-1)), 2)</f>
        <v>1</v>
      </c>
      <c r="X140" s="19">
        <f>MOD(QUOTIENT(ROWS($V$26:X140)-1, 2^(COLUMNS($V$26:X140)-1)), 2)</f>
        <v>0</v>
      </c>
      <c r="Y140" s="19">
        <f>MOD(QUOTIENT(ROWS($V$26:Y140)-1, 2^(COLUMNS($V$26:Y140)-1)), 2)</f>
        <v>0</v>
      </c>
      <c r="Z140" s="19">
        <f>MOD(QUOTIENT(ROWS($V$26:Z140)-1, 2^(COLUMNS($V$26:Z140)-1)), 2)</f>
        <v>1</v>
      </c>
      <c r="AA140" s="19">
        <f>MOD(QUOTIENT(ROWS($V$26:AA140)-1, 2^(COLUMNS($V$26:AA140)-1)), 2)</f>
        <v>1</v>
      </c>
      <c r="AB140" s="19">
        <f>MOD(QUOTIENT(ROWS($V$26:AB140)-1, 2^(COLUMNS($V$26:AB140)-1)), 2)</f>
        <v>1</v>
      </c>
      <c r="AC140" s="19">
        <f>MOD(QUOTIENT(ROWS($V$26:AC140)-1, 2^(COLUMNS($V$26:AC140)-1)), 2)</f>
        <v>0</v>
      </c>
      <c r="AD140" s="19">
        <f>MOD(QUOTIENT(ROWS($V$26:AD140)-1, 2^(COLUMNS($V$26:AD140)-1)), 2)</f>
        <v>0</v>
      </c>
      <c r="AE140" s="133">
        <f>MOD(QUOTIENT(ROWS($V$26:AE140)-1, 2^(COLUMNS($V$26:AE140)-1)), 2)</f>
        <v>0</v>
      </c>
      <c r="AF140" s="126">
        <f t="shared" si="39"/>
        <v>0</v>
      </c>
      <c r="AG140" s="19">
        <f t="shared" si="40"/>
        <v>2</v>
      </c>
      <c r="AH140" s="19">
        <f t="shared" si="41"/>
        <v>2</v>
      </c>
      <c r="AI140" s="19">
        <f t="shared" si="42"/>
        <v>2</v>
      </c>
      <c r="AJ140" s="19">
        <f t="shared" si="43"/>
        <v>5</v>
      </c>
      <c r="AK140" s="19">
        <f t="shared" si="44"/>
        <v>6</v>
      </c>
      <c r="AL140" s="19">
        <f t="shared" si="45"/>
        <v>7</v>
      </c>
      <c r="AM140" s="19">
        <f t="shared" si="46"/>
        <v>7</v>
      </c>
      <c r="AN140" s="19">
        <f t="shared" si="47"/>
        <v>7</v>
      </c>
      <c r="AO140" s="133">
        <f t="shared" si="48"/>
        <v>7</v>
      </c>
    </row>
    <row r="141" spans="1:41" x14ac:dyDescent="0.3">
      <c r="A141" s="131">
        <v>116</v>
      </c>
      <c r="B141" s="171">
        <f t="shared" si="27"/>
        <v>-2000000</v>
      </c>
      <c r="C141" s="171">
        <f t="shared" si="28"/>
        <v>-1627272.7272727271</v>
      </c>
      <c r="D141" s="171">
        <f t="shared" si="29"/>
        <v>1100000</v>
      </c>
      <c r="E141" s="171">
        <f t="shared" si="30"/>
        <v>1100000</v>
      </c>
      <c r="F141" s="171">
        <f t="shared" si="31"/>
        <v>-584940.36609521112</v>
      </c>
      <c r="G141" s="171">
        <f t="shared" si="32"/>
        <v>-252253.96917746449</v>
      </c>
      <c r="H141" s="171">
        <f t="shared" si="33"/>
        <v>78139.209838669514</v>
      </c>
      <c r="I141" s="171">
        <f t="shared" si="34"/>
        <v>1771561.0000000009</v>
      </c>
      <c r="J141" s="171">
        <f t="shared" si="35"/>
        <v>1771561.0000000009</v>
      </c>
      <c r="K141" s="171">
        <f t="shared" si="36"/>
        <v>1771561.0000000009</v>
      </c>
      <c r="L141" s="172">
        <f t="shared" si="37"/>
        <v>587218.84010625887</v>
      </c>
      <c r="M141" s="142">
        <f t="shared" si="38"/>
        <v>5</v>
      </c>
      <c r="N141" s="143">
        <f t="shared" si="49"/>
        <v>1</v>
      </c>
      <c r="U141" s="131">
        <v>116</v>
      </c>
      <c r="V141" s="126">
        <f>MOD(QUOTIENT(ROWS($V$26:V141)-1, 2^(COLUMNS($V$26:V141)-1)), 2)</f>
        <v>1</v>
      </c>
      <c r="W141" s="19">
        <f>MOD(QUOTIENT(ROWS($V$26:W141)-1, 2^(COLUMNS($V$26:W141)-1)), 2)</f>
        <v>1</v>
      </c>
      <c r="X141" s="19">
        <f>MOD(QUOTIENT(ROWS($V$26:X141)-1, 2^(COLUMNS($V$26:X141)-1)), 2)</f>
        <v>0</v>
      </c>
      <c r="Y141" s="19">
        <f>MOD(QUOTIENT(ROWS($V$26:Y141)-1, 2^(COLUMNS($V$26:Y141)-1)), 2)</f>
        <v>0</v>
      </c>
      <c r="Z141" s="19">
        <f>MOD(QUOTIENT(ROWS($V$26:Z141)-1, 2^(COLUMNS($V$26:Z141)-1)), 2)</f>
        <v>1</v>
      </c>
      <c r="AA141" s="19">
        <f>MOD(QUOTIENT(ROWS($V$26:AA141)-1, 2^(COLUMNS($V$26:AA141)-1)), 2)</f>
        <v>1</v>
      </c>
      <c r="AB141" s="19">
        <f>MOD(QUOTIENT(ROWS($V$26:AB141)-1, 2^(COLUMNS($V$26:AB141)-1)), 2)</f>
        <v>1</v>
      </c>
      <c r="AC141" s="19">
        <f>MOD(QUOTIENT(ROWS($V$26:AC141)-1, 2^(COLUMNS($V$26:AC141)-1)), 2)</f>
        <v>0</v>
      </c>
      <c r="AD141" s="19">
        <f>MOD(QUOTIENT(ROWS($V$26:AD141)-1, 2^(COLUMNS($V$26:AD141)-1)), 2)</f>
        <v>0</v>
      </c>
      <c r="AE141" s="133">
        <f>MOD(QUOTIENT(ROWS($V$26:AE141)-1, 2^(COLUMNS($V$26:AE141)-1)), 2)</f>
        <v>0</v>
      </c>
      <c r="AF141" s="126">
        <f t="shared" si="39"/>
        <v>1</v>
      </c>
      <c r="AG141" s="19">
        <f t="shared" si="40"/>
        <v>2</v>
      </c>
      <c r="AH141" s="19">
        <f t="shared" si="41"/>
        <v>2</v>
      </c>
      <c r="AI141" s="19">
        <f t="shared" si="42"/>
        <v>2</v>
      </c>
      <c r="AJ141" s="19">
        <f t="shared" si="43"/>
        <v>5</v>
      </c>
      <c r="AK141" s="19">
        <f t="shared" si="44"/>
        <v>6</v>
      </c>
      <c r="AL141" s="19">
        <f t="shared" si="45"/>
        <v>7</v>
      </c>
      <c r="AM141" s="19">
        <f t="shared" si="46"/>
        <v>7</v>
      </c>
      <c r="AN141" s="19">
        <f t="shared" si="47"/>
        <v>7</v>
      </c>
      <c r="AO141" s="133">
        <f t="shared" si="48"/>
        <v>7</v>
      </c>
    </row>
    <row r="142" spans="1:41" x14ac:dyDescent="0.3">
      <c r="A142" s="131">
        <v>117</v>
      </c>
      <c r="B142" s="171">
        <f t="shared" si="27"/>
        <v>0</v>
      </c>
      <c r="C142" s="171">
        <f t="shared" si="28"/>
        <v>0</v>
      </c>
      <c r="D142" s="171">
        <f t="shared" si="29"/>
        <v>-1269338.842975206</v>
      </c>
      <c r="E142" s="171">
        <f t="shared" si="30"/>
        <v>1210000.0000000002</v>
      </c>
      <c r="F142" s="171">
        <f t="shared" si="31"/>
        <v>-584940.36609521112</v>
      </c>
      <c r="G142" s="171">
        <f t="shared" si="32"/>
        <v>-252253.96917746449</v>
      </c>
      <c r="H142" s="171">
        <f t="shared" si="33"/>
        <v>78139.209838669514</v>
      </c>
      <c r="I142" s="171">
        <f t="shared" si="34"/>
        <v>1771561.0000000009</v>
      </c>
      <c r="J142" s="171">
        <f t="shared" si="35"/>
        <v>1771561.0000000009</v>
      </c>
      <c r="K142" s="171">
        <f t="shared" si="36"/>
        <v>1771561.0000000009</v>
      </c>
      <c r="L142" s="172">
        <f t="shared" si="37"/>
        <v>2034190.4926198416</v>
      </c>
      <c r="M142" s="142">
        <f t="shared" si="38"/>
        <v>4</v>
      </c>
      <c r="N142" s="143">
        <f t="shared" si="49"/>
        <v>3</v>
      </c>
      <c r="U142" s="131">
        <v>117</v>
      </c>
      <c r="V142" s="126">
        <f>MOD(QUOTIENT(ROWS($V$26:V142)-1, 2^(COLUMNS($V$26:V142)-1)), 2)</f>
        <v>0</v>
      </c>
      <c r="W142" s="19">
        <f>MOD(QUOTIENT(ROWS($V$26:W142)-1, 2^(COLUMNS($V$26:W142)-1)), 2)</f>
        <v>0</v>
      </c>
      <c r="X142" s="19">
        <f>MOD(QUOTIENT(ROWS($V$26:X142)-1, 2^(COLUMNS($V$26:X142)-1)), 2)</f>
        <v>1</v>
      </c>
      <c r="Y142" s="19">
        <f>MOD(QUOTIENT(ROWS($V$26:Y142)-1, 2^(COLUMNS($V$26:Y142)-1)), 2)</f>
        <v>0</v>
      </c>
      <c r="Z142" s="19">
        <f>MOD(QUOTIENT(ROWS($V$26:Z142)-1, 2^(COLUMNS($V$26:Z142)-1)), 2)</f>
        <v>1</v>
      </c>
      <c r="AA142" s="19">
        <f>MOD(QUOTIENT(ROWS($V$26:AA142)-1, 2^(COLUMNS($V$26:AA142)-1)), 2)</f>
        <v>1</v>
      </c>
      <c r="AB142" s="19">
        <f>MOD(QUOTIENT(ROWS($V$26:AB142)-1, 2^(COLUMNS($V$26:AB142)-1)), 2)</f>
        <v>1</v>
      </c>
      <c r="AC142" s="19">
        <f>MOD(QUOTIENT(ROWS($V$26:AC142)-1, 2^(COLUMNS($V$26:AC142)-1)), 2)</f>
        <v>0</v>
      </c>
      <c r="AD142" s="19">
        <f>MOD(QUOTIENT(ROWS($V$26:AD142)-1, 2^(COLUMNS($V$26:AD142)-1)), 2)</f>
        <v>0</v>
      </c>
      <c r="AE142" s="133">
        <f>MOD(QUOTIENT(ROWS($V$26:AE142)-1, 2^(COLUMNS($V$26:AE142)-1)), 2)</f>
        <v>0</v>
      </c>
      <c r="AF142" s="126">
        <f t="shared" si="39"/>
        <v>0</v>
      </c>
      <c r="AG142" s="19">
        <f t="shared" si="40"/>
        <v>0</v>
      </c>
      <c r="AH142" s="19">
        <f t="shared" si="41"/>
        <v>3</v>
      </c>
      <c r="AI142" s="19">
        <f t="shared" si="42"/>
        <v>3</v>
      </c>
      <c r="AJ142" s="19">
        <f t="shared" si="43"/>
        <v>5</v>
      </c>
      <c r="AK142" s="19">
        <f t="shared" si="44"/>
        <v>6</v>
      </c>
      <c r="AL142" s="19">
        <f t="shared" si="45"/>
        <v>7</v>
      </c>
      <c r="AM142" s="19">
        <f t="shared" si="46"/>
        <v>7</v>
      </c>
      <c r="AN142" s="19">
        <f t="shared" si="47"/>
        <v>7</v>
      </c>
      <c r="AO142" s="133">
        <f t="shared" si="48"/>
        <v>7</v>
      </c>
    </row>
    <row r="143" spans="1:41" x14ac:dyDescent="0.3">
      <c r="A143" s="131">
        <v>118</v>
      </c>
      <c r="B143" s="171">
        <f t="shared" si="27"/>
        <v>-2000000</v>
      </c>
      <c r="C143" s="171">
        <f t="shared" si="28"/>
        <v>1000000</v>
      </c>
      <c r="D143" s="171">
        <f t="shared" si="29"/>
        <v>-1269338.842975206</v>
      </c>
      <c r="E143" s="171">
        <f t="shared" si="30"/>
        <v>1210000.0000000002</v>
      </c>
      <c r="F143" s="171">
        <f t="shared" si="31"/>
        <v>-584940.36609521112</v>
      </c>
      <c r="G143" s="171">
        <f t="shared" si="32"/>
        <v>-252253.96917746449</v>
      </c>
      <c r="H143" s="171">
        <f t="shared" si="33"/>
        <v>78139.209838669514</v>
      </c>
      <c r="I143" s="171">
        <f t="shared" si="34"/>
        <v>1771561.0000000009</v>
      </c>
      <c r="J143" s="171">
        <f t="shared" si="35"/>
        <v>1771561.0000000009</v>
      </c>
      <c r="K143" s="171">
        <f t="shared" si="36"/>
        <v>1771561.0000000009</v>
      </c>
      <c r="L143" s="172">
        <f t="shared" si="37"/>
        <v>1039677.4610697731</v>
      </c>
      <c r="M143" s="142">
        <f t="shared" si="38"/>
        <v>5</v>
      </c>
      <c r="N143" s="143">
        <f t="shared" si="49"/>
        <v>1</v>
      </c>
      <c r="U143" s="131">
        <v>118</v>
      </c>
      <c r="V143" s="126">
        <f>MOD(QUOTIENT(ROWS($V$26:V143)-1, 2^(COLUMNS($V$26:V143)-1)), 2)</f>
        <v>1</v>
      </c>
      <c r="W143" s="19">
        <f>MOD(QUOTIENT(ROWS($V$26:W143)-1, 2^(COLUMNS($V$26:W143)-1)), 2)</f>
        <v>0</v>
      </c>
      <c r="X143" s="19">
        <f>MOD(QUOTIENT(ROWS($V$26:X143)-1, 2^(COLUMNS($V$26:X143)-1)), 2)</f>
        <v>1</v>
      </c>
      <c r="Y143" s="19">
        <f>MOD(QUOTIENT(ROWS($V$26:Y143)-1, 2^(COLUMNS($V$26:Y143)-1)), 2)</f>
        <v>0</v>
      </c>
      <c r="Z143" s="19">
        <f>MOD(QUOTIENT(ROWS($V$26:Z143)-1, 2^(COLUMNS($V$26:Z143)-1)), 2)</f>
        <v>1</v>
      </c>
      <c r="AA143" s="19">
        <f>MOD(QUOTIENT(ROWS($V$26:AA143)-1, 2^(COLUMNS($V$26:AA143)-1)), 2)</f>
        <v>1</v>
      </c>
      <c r="AB143" s="19">
        <f>MOD(QUOTIENT(ROWS($V$26:AB143)-1, 2^(COLUMNS($V$26:AB143)-1)), 2)</f>
        <v>1</v>
      </c>
      <c r="AC143" s="19">
        <f>MOD(QUOTIENT(ROWS($V$26:AC143)-1, 2^(COLUMNS($V$26:AC143)-1)), 2)</f>
        <v>0</v>
      </c>
      <c r="AD143" s="19">
        <f>MOD(QUOTIENT(ROWS($V$26:AD143)-1, 2^(COLUMNS($V$26:AD143)-1)), 2)</f>
        <v>0</v>
      </c>
      <c r="AE143" s="133">
        <f>MOD(QUOTIENT(ROWS($V$26:AE143)-1, 2^(COLUMNS($V$26:AE143)-1)), 2)</f>
        <v>0</v>
      </c>
      <c r="AF143" s="126">
        <f t="shared" si="39"/>
        <v>1</v>
      </c>
      <c r="AG143" s="19">
        <f t="shared" si="40"/>
        <v>1</v>
      </c>
      <c r="AH143" s="19">
        <f t="shared" si="41"/>
        <v>3</v>
      </c>
      <c r="AI143" s="19">
        <f t="shared" si="42"/>
        <v>3</v>
      </c>
      <c r="AJ143" s="19">
        <f t="shared" si="43"/>
        <v>5</v>
      </c>
      <c r="AK143" s="19">
        <f t="shared" si="44"/>
        <v>6</v>
      </c>
      <c r="AL143" s="19">
        <f t="shared" si="45"/>
        <v>7</v>
      </c>
      <c r="AM143" s="19">
        <f t="shared" si="46"/>
        <v>7</v>
      </c>
      <c r="AN143" s="19">
        <f t="shared" si="47"/>
        <v>7</v>
      </c>
      <c r="AO143" s="133">
        <f t="shared" si="48"/>
        <v>7</v>
      </c>
    </row>
    <row r="144" spans="1:41" x14ac:dyDescent="0.3">
      <c r="A144" s="131">
        <v>119</v>
      </c>
      <c r="B144" s="171">
        <f t="shared" si="27"/>
        <v>0</v>
      </c>
      <c r="C144" s="171">
        <f t="shared" si="28"/>
        <v>-1627272.7272727271</v>
      </c>
      <c r="D144" s="171">
        <f t="shared" si="29"/>
        <v>-1269338.842975206</v>
      </c>
      <c r="E144" s="171">
        <f t="shared" si="30"/>
        <v>1210000.0000000002</v>
      </c>
      <c r="F144" s="171">
        <f t="shared" si="31"/>
        <v>-584940.36609521112</v>
      </c>
      <c r="G144" s="171">
        <f t="shared" si="32"/>
        <v>-252253.96917746449</v>
      </c>
      <c r="H144" s="171">
        <f t="shared" si="33"/>
        <v>78139.209838669514</v>
      </c>
      <c r="I144" s="171">
        <f t="shared" si="34"/>
        <v>1771561.0000000009</v>
      </c>
      <c r="J144" s="171">
        <f t="shared" si="35"/>
        <v>1771561.0000000009</v>
      </c>
      <c r="K144" s="171">
        <f t="shared" si="36"/>
        <v>1771561.0000000009</v>
      </c>
      <c r="L144" s="172">
        <f t="shared" si="37"/>
        <v>639066.41231057735</v>
      </c>
      <c r="M144" s="142">
        <f t="shared" si="38"/>
        <v>5</v>
      </c>
      <c r="N144" s="143">
        <f t="shared" si="49"/>
        <v>2</v>
      </c>
      <c r="U144" s="131">
        <v>119</v>
      </c>
      <c r="V144" s="126">
        <f>MOD(QUOTIENT(ROWS($V$26:V144)-1, 2^(COLUMNS($V$26:V144)-1)), 2)</f>
        <v>0</v>
      </c>
      <c r="W144" s="19">
        <f>MOD(QUOTIENT(ROWS($V$26:W144)-1, 2^(COLUMNS($V$26:W144)-1)), 2)</f>
        <v>1</v>
      </c>
      <c r="X144" s="19">
        <f>MOD(QUOTIENT(ROWS($V$26:X144)-1, 2^(COLUMNS($V$26:X144)-1)), 2)</f>
        <v>1</v>
      </c>
      <c r="Y144" s="19">
        <f>MOD(QUOTIENT(ROWS($V$26:Y144)-1, 2^(COLUMNS($V$26:Y144)-1)), 2)</f>
        <v>0</v>
      </c>
      <c r="Z144" s="19">
        <f>MOD(QUOTIENT(ROWS($V$26:Z144)-1, 2^(COLUMNS($V$26:Z144)-1)), 2)</f>
        <v>1</v>
      </c>
      <c r="AA144" s="19">
        <f>MOD(QUOTIENT(ROWS($V$26:AA144)-1, 2^(COLUMNS($V$26:AA144)-1)), 2)</f>
        <v>1</v>
      </c>
      <c r="AB144" s="19">
        <f>MOD(QUOTIENT(ROWS($V$26:AB144)-1, 2^(COLUMNS($V$26:AB144)-1)), 2)</f>
        <v>1</v>
      </c>
      <c r="AC144" s="19">
        <f>MOD(QUOTIENT(ROWS($V$26:AC144)-1, 2^(COLUMNS($V$26:AC144)-1)), 2)</f>
        <v>0</v>
      </c>
      <c r="AD144" s="19">
        <f>MOD(QUOTIENT(ROWS($V$26:AD144)-1, 2^(COLUMNS($V$26:AD144)-1)), 2)</f>
        <v>0</v>
      </c>
      <c r="AE144" s="133">
        <f>MOD(QUOTIENT(ROWS($V$26:AE144)-1, 2^(COLUMNS($V$26:AE144)-1)), 2)</f>
        <v>0</v>
      </c>
      <c r="AF144" s="126">
        <f t="shared" si="39"/>
        <v>0</v>
      </c>
      <c r="AG144" s="19">
        <f t="shared" si="40"/>
        <v>2</v>
      </c>
      <c r="AH144" s="19">
        <f t="shared" si="41"/>
        <v>3</v>
      </c>
      <c r="AI144" s="19">
        <f t="shared" si="42"/>
        <v>3</v>
      </c>
      <c r="AJ144" s="19">
        <f t="shared" si="43"/>
        <v>5</v>
      </c>
      <c r="AK144" s="19">
        <f t="shared" si="44"/>
        <v>6</v>
      </c>
      <c r="AL144" s="19">
        <f t="shared" si="45"/>
        <v>7</v>
      </c>
      <c r="AM144" s="19">
        <f t="shared" si="46"/>
        <v>7</v>
      </c>
      <c r="AN144" s="19">
        <f t="shared" si="47"/>
        <v>7</v>
      </c>
      <c r="AO144" s="133">
        <f t="shared" si="48"/>
        <v>7</v>
      </c>
    </row>
    <row r="145" spans="1:41" x14ac:dyDescent="0.3">
      <c r="A145" s="131">
        <v>120</v>
      </c>
      <c r="B145" s="171">
        <f t="shared" si="27"/>
        <v>-2000000</v>
      </c>
      <c r="C145" s="171">
        <f t="shared" si="28"/>
        <v>-1627272.7272727271</v>
      </c>
      <c r="D145" s="171">
        <f t="shared" si="29"/>
        <v>-1269338.842975206</v>
      </c>
      <c r="E145" s="171">
        <f t="shared" si="30"/>
        <v>1210000.0000000002</v>
      </c>
      <c r="F145" s="171">
        <f t="shared" si="31"/>
        <v>-584940.36609521112</v>
      </c>
      <c r="G145" s="171">
        <f t="shared" si="32"/>
        <v>-252253.96917746449</v>
      </c>
      <c r="H145" s="171">
        <f t="shared" si="33"/>
        <v>78139.209838669514</v>
      </c>
      <c r="I145" s="171">
        <f t="shared" si="34"/>
        <v>1771561.0000000009</v>
      </c>
      <c r="J145" s="171">
        <f t="shared" si="35"/>
        <v>1771561.0000000009</v>
      </c>
      <c r="K145" s="171">
        <f t="shared" si="36"/>
        <v>1771561.0000000009</v>
      </c>
      <c r="L145" s="172">
        <f t="shared" si="37"/>
        <v>-1212785.4395412744</v>
      </c>
      <c r="M145" s="142">
        <f t="shared" si="38"/>
        <v>6</v>
      </c>
      <c r="N145" s="143">
        <f t="shared" si="49"/>
        <v>1</v>
      </c>
      <c r="U145" s="131">
        <v>120</v>
      </c>
      <c r="V145" s="126">
        <f>MOD(QUOTIENT(ROWS($V$26:V145)-1, 2^(COLUMNS($V$26:V145)-1)), 2)</f>
        <v>1</v>
      </c>
      <c r="W145" s="19">
        <f>MOD(QUOTIENT(ROWS($V$26:W145)-1, 2^(COLUMNS($V$26:W145)-1)), 2)</f>
        <v>1</v>
      </c>
      <c r="X145" s="19">
        <f>MOD(QUOTIENT(ROWS($V$26:X145)-1, 2^(COLUMNS($V$26:X145)-1)), 2)</f>
        <v>1</v>
      </c>
      <c r="Y145" s="19">
        <f>MOD(QUOTIENT(ROWS($V$26:Y145)-1, 2^(COLUMNS($V$26:Y145)-1)), 2)</f>
        <v>0</v>
      </c>
      <c r="Z145" s="19">
        <f>MOD(QUOTIENT(ROWS($V$26:Z145)-1, 2^(COLUMNS($V$26:Z145)-1)), 2)</f>
        <v>1</v>
      </c>
      <c r="AA145" s="19">
        <f>MOD(QUOTIENT(ROWS($V$26:AA145)-1, 2^(COLUMNS($V$26:AA145)-1)), 2)</f>
        <v>1</v>
      </c>
      <c r="AB145" s="19">
        <f>MOD(QUOTIENT(ROWS($V$26:AB145)-1, 2^(COLUMNS($V$26:AB145)-1)), 2)</f>
        <v>1</v>
      </c>
      <c r="AC145" s="19">
        <f>MOD(QUOTIENT(ROWS($V$26:AC145)-1, 2^(COLUMNS($V$26:AC145)-1)), 2)</f>
        <v>0</v>
      </c>
      <c r="AD145" s="19">
        <f>MOD(QUOTIENT(ROWS($V$26:AD145)-1, 2^(COLUMNS($V$26:AD145)-1)), 2)</f>
        <v>0</v>
      </c>
      <c r="AE145" s="133">
        <f>MOD(QUOTIENT(ROWS($V$26:AE145)-1, 2^(COLUMNS($V$26:AE145)-1)), 2)</f>
        <v>0</v>
      </c>
      <c r="AF145" s="126">
        <f t="shared" si="39"/>
        <v>1</v>
      </c>
      <c r="AG145" s="19">
        <f t="shared" si="40"/>
        <v>2</v>
      </c>
      <c r="AH145" s="19">
        <f t="shared" si="41"/>
        <v>3</v>
      </c>
      <c r="AI145" s="19">
        <f t="shared" si="42"/>
        <v>3</v>
      </c>
      <c r="AJ145" s="19">
        <f t="shared" si="43"/>
        <v>5</v>
      </c>
      <c r="AK145" s="19">
        <f t="shared" si="44"/>
        <v>6</v>
      </c>
      <c r="AL145" s="19">
        <f t="shared" si="45"/>
        <v>7</v>
      </c>
      <c r="AM145" s="19">
        <f t="shared" si="46"/>
        <v>7</v>
      </c>
      <c r="AN145" s="19">
        <f t="shared" si="47"/>
        <v>7</v>
      </c>
      <c r="AO145" s="133">
        <f t="shared" si="48"/>
        <v>7</v>
      </c>
    </row>
    <row r="146" spans="1:41" x14ac:dyDescent="0.3">
      <c r="A146" s="131">
        <v>121</v>
      </c>
      <c r="B146" s="171">
        <f t="shared" si="27"/>
        <v>0</v>
      </c>
      <c r="C146" s="171">
        <f t="shared" si="28"/>
        <v>0</v>
      </c>
      <c r="D146" s="171">
        <f t="shared" si="29"/>
        <v>0</v>
      </c>
      <c r="E146" s="171">
        <f t="shared" si="30"/>
        <v>-922944.40270473203</v>
      </c>
      <c r="F146" s="171">
        <f t="shared" si="31"/>
        <v>-584940.36609521112</v>
      </c>
      <c r="G146" s="171">
        <f t="shared" si="32"/>
        <v>-252253.96917746449</v>
      </c>
      <c r="H146" s="171">
        <f t="shared" si="33"/>
        <v>78139.209838669514</v>
      </c>
      <c r="I146" s="171">
        <f t="shared" si="34"/>
        <v>1771561.0000000009</v>
      </c>
      <c r="J146" s="171">
        <f t="shared" si="35"/>
        <v>1771561.0000000009</v>
      </c>
      <c r="K146" s="171">
        <f t="shared" si="36"/>
        <v>1771561.0000000009</v>
      </c>
      <c r="L146" s="172">
        <f t="shared" si="37"/>
        <v>1474054.7806097204</v>
      </c>
      <c r="M146" s="142">
        <f t="shared" si="38"/>
        <v>4</v>
      </c>
      <c r="N146" s="143">
        <f t="shared" si="49"/>
        <v>4</v>
      </c>
      <c r="U146" s="131">
        <v>121</v>
      </c>
      <c r="V146" s="126">
        <f>MOD(QUOTIENT(ROWS($V$26:V146)-1, 2^(COLUMNS($V$26:V146)-1)), 2)</f>
        <v>0</v>
      </c>
      <c r="W146" s="19">
        <f>MOD(QUOTIENT(ROWS($V$26:W146)-1, 2^(COLUMNS($V$26:W146)-1)), 2)</f>
        <v>0</v>
      </c>
      <c r="X146" s="19">
        <f>MOD(QUOTIENT(ROWS($V$26:X146)-1, 2^(COLUMNS($V$26:X146)-1)), 2)</f>
        <v>0</v>
      </c>
      <c r="Y146" s="19">
        <f>MOD(QUOTIENT(ROWS($V$26:Y146)-1, 2^(COLUMNS($V$26:Y146)-1)), 2)</f>
        <v>1</v>
      </c>
      <c r="Z146" s="19">
        <f>MOD(QUOTIENT(ROWS($V$26:Z146)-1, 2^(COLUMNS($V$26:Z146)-1)), 2)</f>
        <v>1</v>
      </c>
      <c r="AA146" s="19">
        <f>MOD(QUOTIENT(ROWS($V$26:AA146)-1, 2^(COLUMNS($V$26:AA146)-1)), 2)</f>
        <v>1</v>
      </c>
      <c r="AB146" s="19">
        <f>MOD(QUOTIENT(ROWS($V$26:AB146)-1, 2^(COLUMNS($V$26:AB146)-1)), 2)</f>
        <v>1</v>
      </c>
      <c r="AC146" s="19">
        <f>MOD(QUOTIENT(ROWS($V$26:AC146)-1, 2^(COLUMNS($V$26:AC146)-1)), 2)</f>
        <v>0</v>
      </c>
      <c r="AD146" s="19">
        <f>MOD(QUOTIENT(ROWS($V$26:AD146)-1, 2^(COLUMNS($V$26:AD146)-1)), 2)</f>
        <v>0</v>
      </c>
      <c r="AE146" s="133">
        <f>MOD(QUOTIENT(ROWS($V$26:AE146)-1, 2^(COLUMNS($V$26:AE146)-1)), 2)</f>
        <v>0</v>
      </c>
      <c r="AF146" s="126">
        <f t="shared" si="39"/>
        <v>0</v>
      </c>
      <c r="AG146" s="19">
        <f t="shared" si="40"/>
        <v>0</v>
      </c>
      <c r="AH146" s="19">
        <f t="shared" si="41"/>
        <v>0</v>
      </c>
      <c r="AI146" s="19">
        <f t="shared" si="42"/>
        <v>4</v>
      </c>
      <c r="AJ146" s="19">
        <f t="shared" si="43"/>
        <v>5</v>
      </c>
      <c r="AK146" s="19">
        <f t="shared" si="44"/>
        <v>6</v>
      </c>
      <c r="AL146" s="19">
        <f t="shared" si="45"/>
        <v>7</v>
      </c>
      <c r="AM146" s="19">
        <f t="shared" si="46"/>
        <v>7</v>
      </c>
      <c r="AN146" s="19">
        <f t="shared" si="47"/>
        <v>7</v>
      </c>
      <c r="AO146" s="133">
        <f t="shared" si="48"/>
        <v>7</v>
      </c>
    </row>
    <row r="147" spans="1:41" x14ac:dyDescent="0.3">
      <c r="A147" s="131">
        <v>122</v>
      </c>
      <c r="B147" s="171">
        <f t="shared" si="27"/>
        <v>-2000000</v>
      </c>
      <c r="C147" s="171">
        <f t="shared" si="28"/>
        <v>1000000</v>
      </c>
      <c r="D147" s="171">
        <f t="shared" si="29"/>
        <v>1000000</v>
      </c>
      <c r="E147" s="171">
        <f t="shared" si="30"/>
        <v>-922944.40270473203</v>
      </c>
      <c r="F147" s="171">
        <f t="shared" si="31"/>
        <v>-584940.36609521112</v>
      </c>
      <c r="G147" s="171">
        <f t="shared" si="32"/>
        <v>-252253.96917746449</v>
      </c>
      <c r="H147" s="171">
        <f t="shared" si="33"/>
        <v>78139.209838669514</v>
      </c>
      <c r="I147" s="171">
        <f t="shared" si="34"/>
        <v>1771561.0000000009</v>
      </c>
      <c r="J147" s="171">
        <f t="shared" si="35"/>
        <v>1771561.0000000009</v>
      </c>
      <c r="K147" s="171">
        <f t="shared" si="36"/>
        <v>1771561.0000000009</v>
      </c>
      <c r="L147" s="172">
        <f t="shared" si="37"/>
        <v>1273373.9900798216</v>
      </c>
      <c r="M147" s="142">
        <f t="shared" si="38"/>
        <v>5</v>
      </c>
      <c r="N147" s="143">
        <f t="shared" si="49"/>
        <v>1</v>
      </c>
      <c r="U147" s="131">
        <v>122</v>
      </c>
      <c r="V147" s="126">
        <f>MOD(QUOTIENT(ROWS($V$26:V147)-1, 2^(COLUMNS($V$26:V147)-1)), 2)</f>
        <v>1</v>
      </c>
      <c r="W147" s="19">
        <f>MOD(QUOTIENT(ROWS($V$26:W147)-1, 2^(COLUMNS($V$26:W147)-1)), 2)</f>
        <v>0</v>
      </c>
      <c r="X147" s="19">
        <f>MOD(QUOTIENT(ROWS($V$26:X147)-1, 2^(COLUMNS($V$26:X147)-1)), 2)</f>
        <v>0</v>
      </c>
      <c r="Y147" s="19">
        <f>MOD(QUOTIENT(ROWS($V$26:Y147)-1, 2^(COLUMNS($V$26:Y147)-1)), 2)</f>
        <v>1</v>
      </c>
      <c r="Z147" s="19">
        <f>MOD(QUOTIENT(ROWS($V$26:Z147)-1, 2^(COLUMNS($V$26:Z147)-1)), 2)</f>
        <v>1</v>
      </c>
      <c r="AA147" s="19">
        <f>MOD(QUOTIENT(ROWS($V$26:AA147)-1, 2^(COLUMNS($V$26:AA147)-1)), 2)</f>
        <v>1</v>
      </c>
      <c r="AB147" s="19">
        <f>MOD(QUOTIENT(ROWS($V$26:AB147)-1, 2^(COLUMNS($V$26:AB147)-1)), 2)</f>
        <v>1</v>
      </c>
      <c r="AC147" s="19">
        <f>MOD(QUOTIENT(ROWS($V$26:AC147)-1, 2^(COLUMNS($V$26:AC147)-1)), 2)</f>
        <v>0</v>
      </c>
      <c r="AD147" s="19">
        <f>MOD(QUOTIENT(ROWS($V$26:AD147)-1, 2^(COLUMNS($V$26:AD147)-1)), 2)</f>
        <v>0</v>
      </c>
      <c r="AE147" s="133">
        <f>MOD(QUOTIENT(ROWS($V$26:AE147)-1, 2^(COLUMNS($V$26:AE147)-1)), 2)</f>
        <v>0</v>
      </c>
      <c r="AF147" s="126">
        <f t="shared" si="39"/>
        <v>1</v>
      </c>
      <c r="AG147" s="19">
        <f t="shared" si="40"/>
        <v>1</v>
      </c>
      <c r="AH147" s="19">
        <f t="shared" si="41"/>
        <v>1</v>
      </c>
      <c r="AI147" s="19">
        <f t="shared" si="42"/>
        <v>4</v>
      </c>
      <c r="AJ147" s="19">
        <f t="shared" si="43"/>
        <v>5</v>
      </c>
      <c r="AK147" s="19">
        <f t="shared" si="44"/>
        <v>6</v>
      </c>
      <c r="AL147" s="19">
        <f t="shared" si="45"/>
        <v>7</v>
      </c>
      <c r="AM147" s="19">
        <f t="shared" si="46"/>
        <v>7</v>
      </c>
      <c r="AN147" s="19">
        <f t="shared" si="47"/>
        <v>7</v>
      </c>
      <c r="AO147" s="133">
        <f t="shared" si="48"/>
        <v>7</v>
      </c>
    </row>
    <row r="148" spans="1:41" x14ac:dyDescent="0.3">
      <c r="A148" s="131">
        <v>123</v>
      </c>
      <c r="B148" s="171">
        <f t="shared" si="27"/>
        <v>0</v>
      </c>
      <c r="C148" s="171">
        <f t="shared" si="28"/>
        <v>-1627272.7272727271</v>
      </c>
      <c r="D148" s="171">
        <f t="shared" si="29"/>
        <v>1100000</v>
      </c>
      <c r="E148" s="171">
        <f t="shared" si="30"/>
        <v>-922944.40270473203</v>
      </c>
      <c r="F148" s="171">
        <f t="shared" si="31"/>
        <v>-584940.36609521112</v>
      </c>
      <c r="G148" s="171">
        <f t="shared" si="32"/>
        <v>-252253.96917746449</v>
      </c>
      <c r="H148" s="171">
        <f t="shared" si="33"/>
        <v>78139.209838669514</v>
      </c>
      <c r="I148" s="171">
        <f t="shared" si="34"/>
        <v>1771561.0000000009</v>
      </c>
      <c r="J148" s="171">
        <f t="shared" si="35"/>
        <v>1771561.0000000009</v>
      </c>
      <c r="K148" s="171">
        <f t="shared" si="36"/>
        <v>1771561.0000000009</v>
      </c>
      <c r="L148" s="172">
        <f t="shared" si="37"/>
        <v>952146.16542264202</v>
      </c>
      <c r="M148" s="142">
        <f t="shared" si="38"/>
        <v>5</v>
      </c>
      <c r="N148" s="143">
        <f t="shared" si="49"/>
        <v>2</v>
      </c>
      <c r="U148" s="131">
        <v>123</v>
      </c>
      <c r="V148" s="126">
        <f>MOD(QUOTIENT(ROWS($V$26:V148)-1, 2^(COLUMNS($V$26:V148)-1)), 2)</f>
        <v>0</v>
      </c>
      <c r="W148" s="19">
        <f>MOD(QUOTIENT(ROWS($V$26:W148)-1, 2^(COLUMNS($V$26:W148)-1)), 2)</f>
        <v>1</v>
      </c>
      <c r="X148" s="19">
        <f>MOD(QUOTIENT(ROWS($V$26:X148)-1, 2^(COLUMNS($V$26:X148)-1)), 2)</f>
        <v>0</v>
      </c>
      <c r="Y148" s="19">
        <f>MOD(QUOTIENT(ROWS($V$26:Y148)-1, 2^(COLUMNS($V$26:Y148)-1)), 2)</f>
        <v>1</v>
      </c>
      <c r="Z148" s="19">
        <f>MOD(QUOTIENT(ROWS($V$26:Z148)-1, 2^(COLUMNS($V$26:Z148)-1)), 2)</f>
        <v>1</v>
      </c>
      <c r="AA148" s="19">
        <f>MOD(QUOTIENT(ROWS($V$26:AA148)-1, 2^(COLUMNS($V$26:AA148)-1)), 2)</f>
        <v>1</v>
      </c>
      <c r="AB148" s="19">
        <f>MOD(QUOTIENT(ROWS($V$26:AB148)-1, 2^(COLUMNS($V$26:AB148)-1)), 2)</f>
        <v>1</v>
      </c>
      <c r="AC148" s="19">
        <f>MOD(QUOTIENT(ROWS($V$26:AC148)-1, 2^(COLUMNS($V$26:AC148)-1)), 2)</f>
        <v>0</v>
      </c>
      <c r="AD148" s="19">
        <f>MOD(QUOTIENT(ROWS($V$26:AD148)-1, 2^(COLUMNS($V$26:AD148)-1)), 2)</f>
        <v>0</v>
      </c>
      <c r="AE148" s="133">
        <f>MOD(QUOTIENT(ROWS($V$26:AE148)-1, 2^(COLUMNS($V$26:AE148)-1)), 2)</f>
        <v>0</v>
      </c>
      <c r="AF148" s="126">
        <f t="shared" si="39"/>
        <v>0</v>
      </c>
      <c r="AG148" s="19">
        <f t="shared" si="40"/>
        <v>2</v>
      </c>
      <c r="AH148" s="19">
        <f t="shared" si="41"/>
        <v>2</v>
      </c>
      <c r="AI148" s="19">
        <f t="shared" si="42"/>
        <v>4</v>
      </c>
      <c r="AJ148" s="19">
        <f t="shared" si="43"/>
        <v>5</v>
      </c>
      <c r="AK148" s="19">
        <f t="shared" si="44"/>
        <v>6</v>
      </c>
      <c r="AL148" s="19">
        <f t="shared" si="45"/>
        <v>7</v>
      </c>
      <c r="AM148" s="19">
        <f t="shared" si="46"/>
        <v>7</v>
      </c>
      <c r="AN148" s="19">
        <f t="shared" si="47"/>
        <v>7</v>
      </c>
      <c r="AO148" s="133">
        <f t="shared" si="48"/>
        <v>7</v>
      </c>
    </row>
    <row r="149" spans="1:41" x14ac:dyDescent="0.3">
      <c r="A149" s="131">
        <v>124</v>
      </c>
      <c r="B149" s="171">
        <f t="shared" si="27"/>
        <v>-2000000</v>
      </c>
      <c r="C149" s="171">
        <f t="shared" si="28"/>
        <v>-1627272.7272727271</v>
      </c>
      <c r="D149" s="171">
        <f t="shared" si="29"/>
        <v>1100000</v>
      </c>
      <c r="E149" s="171">
        <f t="shared" si="30"/>
        <v>-922944.40270473203</v>
      </c>
      <c r="F149" s="171">
        <f t="shared" si="31"/>
        <v>-584940.36609521112</v>
      </c>
      <c r="G149" s="171">
        <f t="shared" si="32"/>
        <v>-252253.96917746449</v>
      </c>
      <c r="H149" s="171">
        <f t="shared" si="33"/>
        <v>78139.209838669514</v>
      </c>
      <c r="I149" s="171">
        <f t="shared" si="34"/>
        <v>1771561.0000000009</v>
      </c>
      <c r="J149" s="171">
        <f t="shared" si="35"/>
        <v>1771561.0000000009</v>
      </c>
      <c r="K149" s="171">
        <f t="shared" si="36"/>
        <v>1771561.0000000009</v>
      </c>
      <c r="L149" s="172">
        <f t="shared" si="37"/>
        <v>-899705.68642920943</v>
      </c>
      <c r="M149" s="142">
        <f t="shared" si="38"/>
        <v>6</v>
      </c>
      <c r="N149" s="143">
        <f t="shared" si="49"/>
        <v>1</v>
      </c>
      <c r="U149" s="131">
        <v>124</v>
      </c>
      <c r="V149" s="126">
        <f>MOD(QUOTIENT(ROWS($V$26:V149)-1, 2^(COLUMNS($V$26:V149)-1)), 2)</f>
        <v>1</v>
      </c>
      <c r="W149" s="19">
        <f>MOD(QUOTIENT(ROWS($V$26:W149)-1, 2^(COLUMNS($V$26:W149)-1)), 2)</f>
        <v>1</v>
      </c>
      <c r="X149" s="19">
        <f>MOD(QUOTIENT(ROWS($V$26:X149)-1, 2^(COLUMNS($V$26:X149)-1)), 2)</f>
        <v>0</v>
      </c>
      <c r="Y149" s="19">
        <f>MOD(QUOTIENT(ROWS($V$26:Y149)-1, 2^(COLUMNS($V$26:Y149)-1)), 2)</f>
        <v>1</v>
      </c>
      <c r="Z149" s="19">
        <f>MOD(QUOTIENT(ROWS($V$26:Z149)-1, 2^(COLUMNS($V$26:Z149)-1)), 2)</f>
        <v>1</v>
      </c>
      <c r="AA149" s="19">
        <f>MOD(QUOTIENT(ROWS($V$26:AA149)-1, 2^(COLUMNS($V$26:AA149)-1)), 2)</f>
        <v>1</v>
      </c>
      <c r="AB149" s="19">
        <f>MOD(QUOTIENT(ROWS($V$26:AB149)-1, 2^(COLUMNS($V$26:AB149)-1)), 2)</f>
        <v>1</v>
      </c>
      <c r="AC149" s="19">
        <f>MOD(QUOTIENT(ROWS($V$26:AC149)-1, 2^(COLUMNS($V$26:AC149)-1)), 2)</f>
        <v>0</v>
      </c>
      <c r="AD149" s="19">
        <f>MOD(QUOTIENT(ROWS($V$26:AD149)-1, 2^(COLUMNS($V$26:AD149)-1)), 2)</f>
        <v>0</v>
      </c>
      <c r="AE149" s="133">
        <f>MOD(QUOTIENT(ROWS($V$26:AE149)-1, 2^(COLUMNS($V$26:AE149)-1)), 2)</f>
        <v>0</v>
      </c>
      <c r="AF149" s="126">
        <f t="shared" si="39"/>
        <v>1</v>
      </c>
      <c r="AG149" s="19">
        <f t="shared" si="40"/>
        <v>2</v>
      </c>
      <c r="AH149" s="19">
        <f t="shared" si="41"/>
        <v>2</v>
      </c>
      <c r="AI149" s="19">
        <f t="shared" si="42"/>
        <v>4</v>
      </c>
      <c r="AJ149" s="19">
        <f t="shared" si="43"/>
        <v>5</v>
      </c>
      <c r="AK149" s="19">
        <f t="shared" si="44"/>
        <v>6</v>
      </c>
      <c r="AL149" s="19">
        <f t="shared" si="45"/>
        <v>7</v>
      </c>
      <c r="AM149" s="19">
        <f t="shared" si="46"/>
        <v>7</v>
      </c>
      <c r="AN149" s="19">
        <f t="shared" si="47"/>
        <v>7</v>
      </c>
      <c r="AO149" s="133">
        <f t="shared" si="48"/>
        <v>7</v>
      </c>
    </row>
    <row r="150" spans="1:41" x14ac:dyDescent="0.3">
      <c r="A150" s="131">
        <v>125</v>
      </c>
      <c r="B150" s="171">
        <f t="shared" si="27"/>
        <v>0</v>
      </c>
      <c r="C150" s="171">
        <f t="shared" si="28"/>
        <v>0</v>
      </c>
      <c r="D150" s="171">
        <f t="shared" si="29"/>
        <v>-1269338.842975206</v>
      </c>
      <c r="E150" s="171">
        <f t="shared" si="30"/>
        <v>-922944.40270473203</v>
      </c>
      <c r="F150" s="171">
        <f t="shared" si="31"/>
        <v>-584940.36609521112</v>
      </c>
      <c r="G150" s="171">
        <f t="shared" si="32"/>
        <v>-252253.96917746449</v>
      </c>
      <c r="H150" s="171">
        <f t="shared" si="33"/>
        <v>78139.209838669514</v>
      </c>
      <c r="I150" s="171">
        <f t="shared" si="34"/>
        <v>1771561.0000000009</v>
      </c>
      <c r="J150" s="171">
        <f t="shared" si="35"/>
        <v>1771561.0000000009</v>
      </c>
      <c r="K150" s="171">
        <f t="shared" si="36"/>
        <v>1771561.0000000009</v>
      </c>
      <c r="L150" s="172">
        <f t="shared" si="37"/>
        <v>466412.68227676366</v>
      </c>
      <c r="M150" s="142">
        <f t="shared" si="38"/>
        <v>5</v>
      </c>
      <c r="N150" s="143">
        <f t="shared" si="49"/>
        <v>3</v>
      </c>
      <c r="U150" s="131">
        <v>125</v>
      </c>
      <c r="V150" s="126">
        <f>MOD(QUOTIENT(ROWS($V$26:V150)-1, 2^(COLUMNS($V$26:V150)-1)), 2)</f>
        <v>0</v>
      </c>
      <c r="W150" s="19">
        <f>MOD(QUOTIENT(ROWS($V$26:W150)-1, 2^(COLUMNS($V$26:W150)-1)), 2)</f>
        <v>0</v>
      </c>
      <c r="X150" s="19">
        <f>MOD(QUOTIENT(ROWS($V$26:X150)-1, 2^(COLUMNS($V$26:X150)-1)), 2)</f>
        <v>1</v>
      </c>
      <c r="Y150" s="19">
        <f>MOD(QUOTIENT(ROWS($V$26:Y150)-1, 2^(COLUMNS($V$26:Y150)-1)), 2)</f>
        <v>1</v>
      </c>
      <c r="Z150" s="19">
        <f>MOD(QUOTIENT(ROWS($V$26:Z150)-1, 2^(COLUMNS($V$26:Z150)-1)), 2)</f>
        <v>1</v>
      </c>
      <c r="AA150" s="19">
        <f>MOD(QUOTIENT(ROWS($V$26:AA150)-1, 2^(COLUMNS($V$26:AA150)-1)), 2)</f>
        <v>1</v>
      </c>
      <c r="AB150" s="19">
        <f>MOD(QUOTIENT(ROWS($V$26:AB150)-1, 2^(COLUMNS($V$26:AB150)-1)), 2)</f>
        <v>1</v>
      </c>
      <c r="AC150" s="19">
        <f>MOD(QUOTIENT(ROWS($V$26:AC150)-1, 2^(COLUMNS($V$26:AC150)-1)), 2)</f>
        <v>0</v>
      </c>
      <c r="AD150" s="19">
        <f>MOD(QUOTIENT(ROWS($V$26:AD150)-1, 2^(COLUMNS($V$26:AD150)-1)), 2)</f>
        <v>0</v>
      </c>
      <c r="AE150" s="133">
        <f>MOD(QUOTIENT(ROWS($V$26:AE150)-1, 2^(COLUMNS($V$26:AE150)-1)), 2)</f>
        <v>0</v>
      </c>
      <c r="AF150" s="126">
        <f t="shared" si="39"/>
        <v>0</v>
      </c>
      <c r="AG150" s="19">
        <f t="shared" si="40"/>
        <v>0</v>
      </c>
      <c r="AH150" s="19">
        <f t="shared" si="41"/>
        <v>3</v>
      </c>
      <c r="AI150" s="19">
        <f t="shared" si="42"/>
        <v>4</v>
      </c>
      <c r="AJ150" s="19">
        <f t="shared" si="43"/>
        <v>5</v>
      </c>
      <c r="AK150" s="19">
        <f t="shared" si="44"/>
        <v>6</v>
      </c>
      <c r="AL150" s="19">
        <f t="shared" si="45"/>
        <v>7</v>
      </c>
      <c r="AM150" s="19">
        <f t="shared" si="46"/>
        <v>7</v>
      </c>
      <c r="AN150" s="19">
        <f t="shared" si="47"/>
        <v>7</v>
      </c>
      <c r="AO150" s="133">
        <f t="shared" si="48"/>
        <v>7</v>
      </c>
    </row>
    <row r="151" spans="1:41" x14ac:dyDescent="0.3">
      <c r="A151" s="131">
        <v>126</v>
      </c>
      <c r="B151" s="171">
        <f t="shared" si="27"/>
        <v>-2000000</v>
      </c>
      <c r="C151" s="171">
        <f t="shared" si="28"/>
        <v>1000000</v>
      </c>
      <c r="D151" s="171">
        <f t="shared" si="29"/>
        <v>-1269338.842975206</v>
      </c>
      <c r="E151" s="171">
        <f t="shared" si="30"/>
        <v>-922944.40270473203</v>
      </c>
      <c r="F151" s="171">
        <f t="shared" si="31"/>
        <v>-584940.36609521112</v>
      </c>
      <c r="G151" s="171">
        <f t="shared" si="32"/>
        <v>-252253.96917746449</v>
      </c>
      <c r="H151" s="171">
        <f t="shared" si="33"/>
        <v>78139.209838669514</v>
      </c>
      <c r="I151" s="171">
        <f t="shared" si="34"/>
        <v>1771561.0000000009</v>
      </c>
      <c r="J151" s="171">
        <f t="shared" si="35"/>
        <v>1771561.0000000009</v>
      </c>
      <c r="K151" s="171">
        <f t="shared" si="36"/>
        <v>1771561.0000000009</v>
      </c>
      <c r="L151" s="172">
        <f t="shared" si="37"/>
        <v>-528100.34927330504</v>
      </c>
      <c r="M151" s="142">
        <f t="shared" si="38"/>
        <v>6</v>
      </c>
      <c r="N151" s="143">
        <f t="shared" si="49"/>
        <v>1</v>
      </c>
      <c r="U151" s="131">
        <v>126</v>
      </c>
      <c r="V151" s="126">
        <f>MOD(QUOTIENT(ROWS($V$26:V151)-1, 2^(COLUMNS($V$26:V151)-1)), 2)</f>
        <v>1</v>
      </c>
      <c r="W151" s="19">
        <f>MOD(QUOTIENT(ROWS($V$26:W151)-1, 2^(COLUMNS($V$26:W151)-1)), 2)</f>
        <v>0</v>
      </c>
      <c r="X151" s="19">
        <f>MOD(QUOTIENT(ROWS($V$26:X151)-1, 2^(COLUMNS($V$26:X151)-1)), 2)</f>
        <v>1</v>
      </c>
      <c r="Y151" s="19">
        <f>MOD(QUOTIENT(ROWS($V$26:Y151)-1, 2^(COLUMNS($V$26:Y151)-1)), 2)</f>
        <v>1</v>
      </c>
      <c r="Z151" s="19">
        <f>MOD(QUOTIENT(ROWS($V$26:Z151)-1, 2^(COLUMNS($V$26:Z151)-1)), 2)</f>
        <v>1</v>
      </c>
      <c r="AA151" s="19">
        <f>MOD(QUOTIENT(ROWS($V$26:AA151)-1, 2^(COLUMNS($V$26:AA151)-1)), 2)</f>
        <v>1</v>
      </c>
      <c r="AB151" s="19">
        <f>MOD(QUOTIENT(ROWS($V$26:AB151)-1, 2^(COLUMNS($V$26:AB151)-1)), 2)</f>
        <v>1</v>
      </c>
      <c r="AC151" s="19">
        <f>MOD(QUOTIENT(ROWS($V$26:AC151)-1, 2^(COLUMNS($V$26:AC151)-1)), 2)</f>
        <v>0</v>
      </c>
      <c r="AD151" s="19">
        <f>MOD(QUOTIENT(ROWS($V$26:AD151)-1, 2^(COLUMNS($V$26:AD151)-1)), 2)</f>
        <v>0</v>
      </c>
      <c r="AE151" s="133">
        <f>MOD(QUOTIENT(ROWS($V$26:AE151)-1, 2^(COLUMNS($V$26:AE151)-1)), 2)</f>
        <v>0</v>
      </c>
      <c r="AF151" s="126">
        <f t="shared" si="39"/>
        <v>1</v>
      </c>
      <c r="AG151" s="19">
        <f t="shared" si="40"/>
        <v>1</v>
      </c>
      <c r="AH151" s="19">
        <f t="shared" si="41"/>
        <v>3</v>
      </c>
      <c r="AI151" s="19">
        <f t="shared" si="42"/>
        <v>4</v>
      </c>
      <c r="AJ151" s="19">
        <f t="shared" si="43"/>
        <v>5</v>
      </c>
      <c r="AK151" s="19">
        <f t="shared" si="44"/>
        <v>6</v>
      </c>
      <c r="AL151" s="19">
        <f t="shared" si="45"/>
        <v>7</v>
      </c>
      <c r="AM151" s="19">
        <f t="shared" si="46"/>
        <v>7</v>
      </c>
      <c r="AN151" s="19">
        <f t="shared" si="47"/>
        <v>7</v>
      </c>
      <c r="AO151" s="133">
        <f t="shared" si="48"/>
        <v>7</v>
      </c>
    </row>
    <row r="152" spans="1:41" x14ac:dyDescent="0.3">
      <c r="A152" s="131">
        <v>127</v>
      </c>
      <c r="B152" s="171">
        <f t="shared" si="27"/>
        <v>0</v>
      </c>
      <c r="C152" s="171">
        <f t="shared" si="28"/>
        <v>-1627272.7272727271</v>
      </c>
      <c r="D152" s="171">
        <f t="shared" si="29"/>
        <v>-1269338.842975206</v>
      </c>
      <c r="E152" s="171">
        <f t="shared" si="30"/>
        <v>-922944.40270473203</v>
      </c>
      <c r="F152" s="171">
        <f t="shared" si="31"/>
        <v>-584940.36609521112</v>
      </c>
      <c r="G152" s="171">
        <f t="shared" si="32"/>
        <v>-252253.96917746449</v>
      </c>
      <c r="H152" s="171">
        <f t="shared" si="33"/>
        <v>78139.209838669514</v>
      </c>
      <c r="I152" s="171">
        <f t="shared" si="34"/>
        <v>1771561.0000000009</v>
      </c>
      <c r="J152" s="171">
        <f t="shared" si="35"/>
        <v>1771561.0000000009</v>
      </c>
      <c r="K152" s="171">
        <f t="shared" si="36"/>
        <v>1771561.0000000009</v>
      </c>
      <c r="L152" s="172">
        <f t="shared" si="37"/>
        <v>-928711.39803250087</v>
      </c>
      <c r="M152" s="142">
        <f t="shared" si="38"/>
        <v>6</v>
      </c>
      <c r="N152" s="143">
        <f t="shared" si="49"/>
        <v>2</v>
      </c>
      <c r="U152" s="131">
        <v>127</v>
      </c>
      <c r="V152" s="126">
        <f>MOD(QUOTIENT(ROWS($V$26:V152)-1, 2^(COLUMNS($V$26:V152)-1)), 2)</f>
        <v>0</v>
      </c>
      <c r="W152" s="19">
        <f>MOD(QUOTIENT(ROWS($V$26:W152)-1, 2^(COLUMNS($V$26:W152)-1)), 2)</f>
        <v>1</v>
      </c>
      <c r="X152" s="19">
        <f>MOD(QUOTIENT(ROWS($V$26:X152)-1, 2^(COLUMNS($V$26:X152)-1)), 2)</f>
        <v>1</v>
      </c>
      <c r="Y152" s="19">
        <f>MOD(QUOTIENT(ROWS($V$26:Y152)-1, 2^(COLUMNS($V$26:Y152)-1)), 2)</f>
        <v>1</v>
      </c>
      <c r="Z152" s="19">
        <f>MOD(QUOTIENT(ROWS($V$26:Z152)-1, 2^(COLUMNS($V$26:Z152)-1)), 2)</f>
        <v>1</v>
      </c>
      <c r="AA152" s="19">
        <f>MOD(QUOTIENT(ROWS($V$26:AA152)-1, 2^(COLUMNS($V$26:AA152)-1)), 2)</f>
        <v>1</v>
      </c>
      <c r="AB152" s="19">
        <f>MOD(QUOTIENT(ROWS($V$26:AB152)-1, 2^(COLUMNS($V$26:AB152)-1)), 2)</f>
        <v>1</v>
      </c>
      <c r="AC152" s="19">
        <f>MOD(QUOTIENT(ROWS($V$26:AC152)-1, 2^(COLUMNS($V$26:AC152)-1)), 2)</f>
        <v>0</v>
      </c>
      <c r="AD152" s="19">
        <f>MOD(QUOTIENT(ROWS($V$26:AD152)-1, 2^(COLUMNS($V$26:AD152)-1)), 2)</f>
        <v>0</v>
      </c>
      <c r="AE152" s="133">
        <f>MOD(QUOTIENT(ROWS($V$26:AE152)-1, 2^(COLUMNS($V$26:AE152)-1)), 2)</f>
        <v>0</v>
      </c>
      <c r="AF152" s="126">
        <f t="shared" si="39"/>
        <v>0</v>
      </c>
      <c r="AG152" s="19">
        <f t="shared" si="40"/>
        <v>2</v>
      </c>
      <c r="AH152" s="19">
        <f t="shared" si="41"/>
        <v>3</v>
      </c>
      <c r="AI152" s="19">
        <f t="shared" si="42"/>
        <v>4</v>
      </c>
      <c r="AJ152" s="19">
        <f t="shared" si="43"/>
        <v>5</v>
      </c>
      <c r="AK152" s="19">
        <f t="shared" si="44"/>
        <v>6</v>
      </c>
      <c r="AL152" s="19">
        <f t="shared" si="45"/>
        <v>7</v>
      </c>
      <c r="AM152" s="19">
        <f t="shared" si="46"/>
        <v>7</v>
      </c>
      <c r="AN152" s="19">
        <f t="shared" si="47"/>
        <v>7</v>
      </c>
      <c r="AO152" s="133">
        <f t="shared" si="48"/>
        <v>7</v>
      </c>
    </row>
    <row r="153" spans="1:41" x14ac:dyDescent="0.3">
      <c r="A153" s="131">
        <v>128</v>
      </c>
      <c r="B153" s="171">
        <f t="shared" si="27"/>
        <v>-2000000</v>
      </c>
      <c r="C153" s="171">
        <f t="shared" si="28"/>
        <v>-1627272.7272727271</v>
      </c>
      <c r="D153" s="171">
        <f t="shared" si="29"/>
        <v>-1269338.842975206</v>
      </c>
      <c r="E153" s="171">
        <f t="shared" si="30"/>
        <v>-922944.40270473203</v>
      </c>
      <c r="F153" s="171">
        <f t="shared" si="31"/>
        <v>-584940.36609521112</v>
      </c>
      <c r="G153" s="171">
        <f t="shared" si="32"/>
        <v>-252253.96917746449</v>
      </c>
      <c r="H153" s="171">
        <f t="shared" si="33"/>
        <v>78139.209838669514</v>
      </c>
      <c r="I153" s="171">
        <f t="shared" si="34"/>
        <v>1771561.0000000009</v>
      </c>
      <c r="J153" s="171">
        <f t="shared" si="35"/>
        <v>1771561.0000000009</v>
      </c>
      <c r="K153" s="171">
        <f t="shared" si="36"/>
        <v>1771561.0000000009</v>
      </c>
      <c r="L153" s="172">
        <f t="shared" si="37"/>
        <v>-2780563.2498843535</v>
      </c>
      <c r="M153" s="142">
        <f t="shared" si="38"/>
        <v>7</v>
      </c>
      <c r="N153" s="143">
        <f t="shared" si="49"/>
        <v>1</v>
      </c>
      <c r="U153" s="131">
        <v>128</v>
      </c>
      <c r="V153" s="126">
        <f>MOD(QUOTIENT(ROWS($V$26:V153)-1, 2^(COLUMNS($V$26:V153)-1)), 2)</f>
        <v>1</v>
      </c>
      <c r="W153" s="19">
        <f>MOD(QUOTIENT(ROWS($V$26:W153)-1, 2^(COLUMNS($V$26:W153)-1)), 2)</f>
        <v>1</v>
      </c>
      <c r="X153" s="19">
        <f>MOD(QUOTIENT(ROWS($V$26:X153)-1, 2^(COLUMNS($V$26:X153)-1)), 2)</f>
        <v>1</v>
      </c>
      <c r="Y153" s="19">
        <f>MOD(QUOTIENT(ROWS($V$26:Y153)-1, 2^(COLUMNS($V$26:Y153)-1)), 2)</f>
        <v>1</v>
      </c>
      <c r="Z153" s="19">
        <f>MOD(QUOTIENT(ROWS($V$26:Z153)-1, 2^(COLUMNS($V$26:Z153)-1)), 2)</f>
        <v>1</v>
      </c>
      <c r="AA153" s="19">
        <f>MOD(QUOTIENT(ROWS($V$26:AA153)-1, 2^(COLUMNS($V$26:AA153)-1)), 2)</f>
        <v>1</v>
      </c>
      <c r="AB153" s="19">
        <f>MOD(QUOTIENT(ROWS($V$26:AB153)-1, 2^(COLUMNS($V$26:AB153)-1)), 2)</f>
        <v>1</v>
      </c>
      <c r="AC153" s="19">
        <f>MOD(QUOTIENT(ROWS($V$26:AC153)-1, 2^(COLUMNS($V$26:AC153)-1)), 2)</f>
        <v>0</v>
      </c>
      <c r="AD153" s="19">
        <f>MOD(QUOTIENT(ROWS($V$26:AD153)-1, 2^(COLUMNS($V$26:AD153)-1)), 2)</f>
        <v>0</v>
      </c>
      <c r="AE153" s="133">
        <f>MOD(QUOTIENT(ROWS($V$26:AE153)-1, 2^(COLUMNS($V$26:AE153)-1)), 2)</f>
        <v>0</v>
      </c>
      <c r="AF153" s="126">
        <f t="shared" si="39"/>
        <v>1</v>
      </c>
      <c r="AG153" s="19">
        <f t="shared" si="40"/>
        <v>2</v>
      </c>
      <c r="AH153" s="19">
        <f t="shared" si="41"/>
        <v>3</v>
      </c>
      <c r="AI153" s="19">
        <f t="shared" si="42"/>
        <v>4</v>
      </c>
      <c r="AJ153" s="19">
        <f t="shared" si="43"/>
        <v>5</v>
      </c>
      <c r="AK153" s="19">
        <f t="shared" si="44"/>
        <v>6</v>
      </c>
      <c r="AL153" s="19">
        <f t="shared" si="45"/>
        <v>7</v>
      </c>
      <c r="AM153" s="19">
        <f t="shared" si="46"/>
        <v>7</v>
      </c>
      <c r="AN153" s="19">
        <f t="shared" si="47"/>
        <v>7</v>
      </c>
      <c r="AO153" s="133">
        <f t="shared" si="48"/>
        <v>7</v>
      </c>
    </row>
    <row r="154" spans="1:41" x14ac:dyDescent="0.3">
      <c r="A154" s="131">
        <v>129</v>
      </c>
      <c r="B154" s="171">
        <f t="shared" ref="B154:B217" si="50">IF(AF154=0,0,$C$7*(1+$C$10)^(AF154-1))-IF(V154=1,$C$6/(1+$C$9)^(V$25-1),0)</f>
        <v>0</v>
      </c>
      <c r="C154" s="171">
        <f t="shared" ref="C154:C217" si="51">IF(AG154=0,0,$C$7*(1+$C$10)^(AG154-1))-IF(W154=1,$C$6/(1+$C$9)^(W$25-1),0)</f>
        <v>0</v>
      </c>
      <c r="D154" s="171">
        <f t="shared" ref="D154:D217" si="52">IF(AH154=0,0,$C$7*(1+$C$10)^(AH154-1))-IF(X154=1,$C$6/(1+$C$9)^(X$25-1),0)</f>
        <v>0</v>
      </c>
      <c r="E154" s="171">
        <f t="shared" ref="E154:E217" si="53">IF(AI154=0,0,$C$7*(1+$C$10)^(AI154-1))-IF(Y154=1,$C$6/(1+$C$9)^(Y$25-1),0)</f>
        <v>0</v>
      </c>
      <c r="F154" s="171">
        <f t="shared" ref="F154:F217" si="54">IF(AJ154=0,0,$C$7*(1+$C$10)^(AJ154-1))-IF(Z154=1,$C$6/(1+$C$9)^(Z$25-1),0)</f>
        <v>0</v>
      </c>
      <c r="G154" s="171">
        <f t="shared" ref="G154:G217" si="55">IF(AK154=0,0,$C$7*(1+$C$10)^(AK154-1))-IF(AA154=1,$C$6/(1+$C$9)^(AA$25-1),0)</f>
        <v>0</v>
      </c>
      <c r="H154" s="171">
        <f t="shared" ref="H154:H217" si="56">IF(AL154=0,0,$C$7*(1+$C$10)^(AL154-1))-IF(AB154=1,$C$6/(1+$C$9)^(AB$25-1),0)</f>
        <v>0</v>
      </c>
      <c r="I154" s="171">
        <f t="shared" ref="I154:I217" si="57">IF(AM154=0,0,$C$7*(1+$C$10)^(AM154-1))-IF(AC154=1,$C$6/(1+$C$9)^(AC$25-1),0)</f>
        <v>409242.74530788185</v>
      </c>
      <c r="J154" s="171">
        <f t="shared" ref="J154:J217" si="58">IF(AN154=0,0,$C$7*(1+$C$10)^(AN154-1))-IF(AD154=1,$C$6/(1+$C$9)^(AD$25-1),0)</f>
        <v>1948717.1000000013</v>
      </c>
      <c r="K154" s="171">
        <f t="shared" ref="K154:K217" si="59">IF(AO154=0,0,$C$7*(1+$C$10)^(AO154-1))-IF(AE154=1,$C$6/(1+$C$9)^(AE$25-1),0)</f>
        <v>1948717.1000000013</v>
      </c>
      <c r="L154" s="172">
        <f t="shared" ref="L154:L217" si="60">NPV($C$8,B154:K154)</f>
        <v>2098577.9088436989</v>
      </c>
      <c r="M154" s="142">
        <f t="shared" ref="M154:M217" si="61">SUM(V154:AE154)</f>
        <v>1</v>
      </c>
      <c r="N154" s="143">
        <f t="shared" si="49"/>
        <v>8</v>
      </c>
      <c r="U154" s="131">
        <v>129</v>
      </c>
      <c r="V154" s="126">
        <f>MOD(QUOTIENT(ROWS($V$26:V154)-1, 2^(COLUMNS($V$26:V154)-1)), 2)</f>
        <v>0</v>
      </c>
      <c r="W154" s="19">
        <f>MOD(QUOTIENT(ROWS($V$26:W154)-1, 2^(COLUMNS($V$26:W154)-1)), 2)</f>
        <v>0</v>
      </c>
      <c r="X154" s="19">
        <f>MOD(QUOTIENT(ROWS($V$26:X154)-1, 2^(COLUMNS($V$26:X154)-1)), 2)</f>
        <v>0</v>
      </c>
      <c r="Y154" s="19">
        <f>MOD(QUOTIENT(ROWS($V$26:Y154)-1, 2^(COLUMNS($V$26:Y154)-1)), 2)</f>
        <v>0</v>
      </c>
      <c r="Z154" s="19">
        <f>MOD(QUOTIENT(ROWS($V$26:Z154)-1, 2^(COLUMNS($V$26:Z154)-1)), 2)</f>
        <v>0</v>
      </c>
      <c r="AA154" s="19">
        <f>MOD(QUOTIENT(ROWS($V$26:AA154)-1, 2^(COLUMNS($V$26:AA154)-1)), 2)</f>
        <v>0</v>
      </c>
      <c r="AB154" s="19">
        <f>MOD(QUOTIENT(ROWS($V$26:AB154)-1, 2^(COLUMNS($V$26:AB154)-1)), 2)</f>
        <v>0</v>
      </c>
      <c r="AC154" s="19">
        <f>MOD(QUOTIENT(ROWS($V$26:AC154)-1, 2^(COLUMNS($V$26:AC154)-1)), 2)</f>
        <v>1</v>
      </c>
      <c r="AD154" s="19">
        <f>MOD(QUOTIENT(ROWS($V$26:AD154)-1, 2^(COLUMNS($V$26:AD154)-1)), 2)</f>
        <v>0</v>
      </c>
      <c r="AE154" s="133">
        <f>MOD(QUOTIENT(ROWS($V$26:AE154)-1, 2^(COLUMNS($V$26:AE154)-1)), 2)</f>
        <v>0</v>
      </c>
      <c r="AF154" s="126">
        <f t="shared" ref="AF154:AF217" si="62">IF(V154=1,AF$25,0)</f>
        <v>0</v>
      </c>
      <c r="AG154" s="19">
        <f t="shared" ref="AG154:AG217" si="63">IF(W154=1,AG$25,AF154)</f>
        <v>0</v>
      </c>
      <c r="AH154" s="19">
        <f t="shared" ref="AH154:AH217" si="64">IF(X154=1,AH$25,AG154)</f>
        <v>0</v>
      </c>
      <c r="AI154" s="19">
        <f t="shared" ref="AI154:AI217" si="65">IF(Y154=1,AI$25,AH154)</f>
        <v>0</v>
      </c>
      <c r="AJ154" s="19">
        <f t="shared" ref="AJ154:AJ217" si="66">IF(Z154=1,AJ$25,AI154)</f>
        <v>0</v>
      </c>
      <c r="AK154" s="19">
        <f t="shared" ref="AK154:AK217" si="67">IF(AA154=1,AK$25,AJ154)</f>
        <v>0</v>
      </c>
      <c r="AL154" s="19">
        <f t="shared" ref="AL154:AL217" si="68">IF(AB154=1,AL$25,AK154)</f>
        <v>0</v>
      </c>
      <c r="AM154" s="19">
        <f t="shared" ref="AM154:AM217" si="69">IF(AC154=1,AM$25,AL154)</f>
        <v>8</v>
      </c>
      <c r="AN154" s="19">
        <f t="shared" ref="AN154:AN217" si="70">IF(AD154=1,AN$25,AM154)</f>
        <v>8</v>
      </c>
      <c r="AO154" s="133">
        <f t="shared" ref="AO154:AO217" si="71">IF(AE154=1,AO$25,AN154)</f>
        <v>8</v>
      </c>
    </row>
    <row r="155" spans="1:41" x14ac:dyDescent="0.3">
      <c r="A155" s="131">
        <v>130</v>
      </c>
      <c r="B155" s="171">
        <f t="shared" si="50"/>
        <v>-2000000</v>
      </c>
      <c r="C155" s="171">
        <f t="shared" si="51"/>
        <v>1000000</v>
      </c>
      <c r="D155" s="171">
        <f t="shared" si="52"/>
        <v>1000000</v>
      </c>
      <c r="E155" s="171">
        <f t="shared" si="53"/>
        <v>1000000</v>
      </c>
      <c r="F155" s="171">
        <f t="shared" si="54"/>
        <v>1000000</v>
      </c>
      <c r="G155" s="171">
        <f t="shared" si="55"/>
        <v>1000000</v>
      </c>
      <c r="H155" s="171">
        <f t="shared" si="56"/>
        <v>1000000</v>
      </c>
      <c r="I155" s="171">
        <f t="shared" si="57"/>
        <v>409242.74530788185</v>
      </c>
      <c r="J155" s="171">
        <f t="shared" si="58"/>
        <v>1948717.1000000013</v>
      </c>
      <c r="K155" s="171">
        <f t="shared" si="59"/>
        <v>1948717.1000000013</v>
      </c>
      <c r="L155" s="172">
        <f t="shared" si="60"/>
        <v>4527170.1902892441</v>
      </c>
      <c r="M155" s="142">
        <f t="shared" si="61"/>
        <v>2</v>
      </c>
      <c r="N155" s="143">
        <f t="shared" ref="N155:N218" si="72">IFERROR(INDEX($V$25:$AE$25,MATCH(1,V155:AE155,0)),0)</f>
        <v>1</v>
      </c>
      <c r="U155" s="131">
        <v>130</v>
      </c>
      <c r="V155" s="126">
        <f>MOD(QUOTIENT(ROWS($V$26:V155)-1, 2^(COLUMNS($V$26:V155)-1)), 2)</f>
        <v>1</v>
      </c>
      <c r="W155" s="19">
        <f>MOD(QUOTIENT(ROWS($V$26:W155)-1, 2^(COLUMNS($V$26:W155)-1)), 2)</f>
        <v>0</v>
      </c>
      <c r="X155" s="19">
        <f>MOD(QUOTIENT(ROWS($V$26:X155)-1, 2^(COLUMNS($V$26:X155)-1)), 2)</f>
        <v>0</v>
      </c>
      <c r="Y155" s="19">
        <f>MOD(QUOTIENT(ROWS($V$26:Y155)-1, 2^(COLUMNS($V$26:Y155)-1)), 2)</f>
        <v>0</v>
      </c>
      <c r="Z155" s="19">
        <f>MOD(QUOTIENT(ROWS($V$26:Z155)-1, 2^(COLUMNS($V$26:Z155)-1)), 2)</f>
        <v>0</v>
      </c>
      <c r="AA155" s="19">
        <f>MOD(QUOTIENT(ROWS($V$26:AA155)-1, 2^(COLUMNS($V$26:AA155)-1)), 2)</f>
        <v>0</v>
      </c>
      <c r="AB155" s="19">
        <f>MOD(QUOTIENT(ROWS($V$26:AB155)-1, 2^(COLUMNS($V$26:AB155)-1)), 2)</f>
        <v>0</v>
      </c>
      <c r="AC155" s="19">
        <f>MOD(QUOTIENT(ROWS($V$26:AC155)-1, 2^(COLUMNS($V$26:AC155)-1)), 2)</f>
        <v>1</v>
      </c>
      <c r="AD155" s="19">
        <f>MOD(QUOTIENT(ROWS($V$26:AD155)-1, 2^(COLUMNS($V$26:AD155)-1)), 2)</f>
        <v>0</v>
      </c>
      <c r="AE155" s="133">
        <f>MOD(QUOTIENT(ROWS($V$26:AE155)-1, 2^(COLUMNS($V$26:AE155)-1)), 2)</f>
        <v>0</v>
      </c>
      <c r="AF155" s="126">
        <f t="shared" si="62"/>
        <v>1</v>
      </c>
      <c r="AG155" s="19">
        <f t="shared" si="63"/>
        <v>1</v>
      </c>
      <c r="AH155" s="19">
        <f t="shared" si="64"/>
        <v>1</v>
      </c>
      <c r="AI155" s="19">
        <f t="shared" si="65"/>
        <v>1</v>
      </c>
      <c r="AJ155" s="19">
        <f t="shared" si="66"/>
        <v>1</v>
      </c>
      <c r="AK155" s="19">
        <f t="shared" si="67"/>
        <v>1</v>
      </c>
      <c r="AL155" s="19">
        <f t="shared" si="68"/>
        <v>1</v>
      </c>
      <c r="AM155" s="19">
        <f t="shared" si="69"/>
        <v>8</v>
      </c>
      <c r="AN155" s="19">
        <f t="shared" si="70"/>
        <v>8</v>
      </c>
      <c r="AO155" s="133">
        <f t="shared" si="71"/>
        <v>8</v>
      </c>
    </row>
    <row r="156" spans="1:41" x14ac:dyDescent="0.3">
      <c r="A156" s="131">
        <v>131</v>
      </c>
      <c r="B156" s="171">
        <f t="shared" si="50"/>
        <v>0</v>
      </c>
      <c r="C156" s="171">
        <f t="shared" si="51"/>
        <v>-1627272.7272727271</v>
      </c>
      <c r="D156" s="171">
        <f t="shared" si="52"/>
        <v>1100000</v>
      </c>
      <c r="E156" s="171">
        <f t="shared" si="53"/>
        <v>1100000</v>
      </c>
      <c r="F156" s="171">
        <f t="shared" si="54"/>
        <v>1100000</v>
      </c>
      <c r="G156" s="171">
        <f t="shared" si="55"/>
        <v>1100000</v>
      </c>
      <c r="H156" s="171">
        <f t="shared" si="56"/>
        <v>1100000</v>
      </c>
      <c r="I156" s="171">
        <f t="shared" si="57"/>
        <v>409242.74530788185</v>
      </c>
      <c r="J156" s="171">
        <f t="shared" si="58"/>
        <v>1948717.1000000013</v>
      </c>
      <c r="K156" s="171">
        <f t="shared" si="59"/>
        <v>1948717.1000000013</v>
      </c>
      <c r="L156" s="172">
        <f t="shared" si="60"/>
        <v>4468869.6728296094</v>
      </c>
      <c r="M156" s="142">
        <f t="shared" si="61"/>
        <v>2</v>
      </c>
      <c r="N156" s="143">
        <f t="shared" si="72"/>
        <v>2</v>
      </c>
      <c r="U156" s="131">
        <v>131</v>
      </c>
      <c r="V156" s="126">
        <f>MOD(QUOTIENT(ROWS($V$26:V156)-1, 2^(COLUMNS($V$26:V156)-1)), 2)</f>
        <v>0</v>
      </c>
      <c r="W156" s="19">
        <f>MOD(QUOTIENT(ROWS($V$26:W156)-1, 2^(COLUMNS($V$26:W156)-1)), 2)</f>
        <v>1</v>
      </c>
      <c r="X156" s="19">
        <f>MOD(QUOTIENT(ROWS($V$26:X156)-1, 2^(COLUMNS($V$26:X156)-1)), 2)</f>
        <v>0</v>
      </c>
      <c r="Y156" s="19">
        <f>MOD(QUOTIENT(ROWS($V$26:Y156)-1, 2^(COLUMNS($V$26:Y156)-1)), 2)</f>
        <v>0</v>
      </c>
      <c r="Z156" s="19">
        <f>MOD(QUOTIENT(ROWS($V$26:Z156)-1, 2^(COLUMNS($V$26:Z156)-1)), 2)</f>
        <v>0</v>
      </c>
      <c r="AA156" s="19">
        <f>MOD(QUOTIENT(ROWS($V$26:AA156)-1, 2^(COLUMNS($V$26:AA156)-1)), 2)</f>
        <v>0</v>
      </c>
      <c r="AB156" s="19">
        <f>MOD(QUOTIENT(ROWS($V$26:AB156)-1, 2^(COLUMNS($V$26:AB156)-1)), 2)</f>
        <v>0</v>
      </c>
      <c r="AC156" s="19">
        <f>MOD(QUOTIENT(ROWS($V$26:AC156)-1, 2^(COLUMNS($V$26:AC156)-1)), 2)</f>
        <v>1</v>
      </c>
      <c r="AD156" s="19">
        <f>MOD(QUOTIENT(ROWS($V$26:AD156)-1, 2^(COLUMNS($V$26:AD156)-1)), 2)</f>
        <v>0</v>
      </c>
      <c r="AE156" s="133">
        <f>MOD(QUOTIENT(ROWS($V$26:AE156)-1, 2^(COLUMNS($V$26:AE156)-1)), 2)</f>
        <v>0</v>
      </c>
      <c r="AF156" s="126">
        <f t="shared" si="62"/>
        <v>0</v>
      </c>
      <c r="AG156" s="19">
        <f t="shared" si="63"/>
        <v>2</v>
      </c>
      <c r="AH156" s="19">
        <f t="shared" si="64"/>
        <v>2</v>
      </c>
      <c r="AI156" s="19">
        <f t="shared" si="65"/>
        <v>2</v>
      </c>
      <c r="AJ156" s="19">
        <f t="shared" si="66"/>
        <v>2</v>
      </c>
      <c r="AK156" s="19">
        <f t="shared" si="67"/>
        <v>2</v>
      </c>
      <c r="AL156" s="19">
        <f t="shared" si="68"/>
        <v>2</v>
      </c>
      <c r="AM156" s="19">
        <f t="shared" si="69"/>
        <v>8</v>
      </c>
      <c r="AN156" s="19">
        <f t="shared" si="70"/>
        <v>8</v>
      </c>
      <c r="AO156" s="133">
        <f t="shared" si="71"/>
        <v>8</v>
      </c>
    </row>
    <row r="157" spans="1:41" x14ac:dyDescent="0.3">
      <c r="A157" s="131">
        <v>132</v>
      </c>
      <c r="B157" s="171">
        <f t="shared" si="50"/>
        <v>-2000000</v>
      </c>
      <c r="C157" s="171">
        <f t="shared" si="51"/>
        <v>-1627272.7272727271</v>
      </c>
      <c r="D157" s="171">
        <f t="shared" si="52"/>
        <v>1100000</v>
      </c>
      <c r="E157" s="171">
        <f t="shared" si="53"/>
        <v>1100000</v>
      </c>
      <c r="F157" s="171">
        <f t="shared" si="54"/>
        <v>1100000</v>
      </c>
      <c r="G157" s="171">
        <f t="shared" si="55"/>
        <v>1100000</v>
      </c>
      <c r="H157" s="171">
        <f t="shared" si="56"/>
        <v>1100000</v>
      </c>
      <c r="I157" s="171">
        <f t="shared" si="57"/>
        <v>409242.74530788185</v>
      </c>
      <c r="J157" s="171">
        <f t="shared" si="58"/>
        <v>1948717.1000000013</v>
      </c>
      <c r="K157" s="171">
        <f t="shared" si="59"/>
        <v>1948717.1000000013</v>
      </c>
      <c r="L157" s="172">
        <f t="shared" si="60"/>
        <v>2617017.8209777582</v>
      </c>
      <c r="M157" s="142">
        <f t="shared" si="61"/>
        <v>3</v>
      </c>
      <c r="N157" s="143">
        <f t="shared" si="72"/>
        <v>1</v>
      </c>
      <c r="U157" s="131">
        <v>132</v>
      </c>
      <c r="V157" s="126">
        <f>MOD(QUOTIENT(ROWS($V$26:V157)-1, 2^(COLUMNS($V$26:V157)-1)), 2)</f>
        <v>1</v>
      </c>
      <c r="W157" s="19">
        <f>MOD(QUOTIENT(ROWS($V$26:W157)-1, 2^(COLUMNS($V$26:W157)-1)), 2)</f>
        <v>1</v>
      </c>
      <c r="X157" s="19">
        <f>MOD(QUOTIENT(ROWS($V$26:X157)-1, 2^(COLUMNS($V$26:X157)-1)), 2)</f>
        <v>0</v>
      </c>
      <c r="Y157" s="19">
        <f>MOD(QUOTIENT(ROWS($V$26:Y157)-1, 2^(COLUMNS($V$26:Y157)-1)), 2)</f>
        <v>0</v>
      </c>
      <c r="Z157" s="19">
        <f>MOD(QUOTIENT(ROWS($V$26:Z157)-1, 2^(COLUMNS($V$26:Z157)-1)), 2)</f>
        <v>0</v>
      </c>
      <c r="AA157" s="19">
        <f>MOD(QUOTIENT(ROWS($V$26:AA157)-1, 2^(COLUMNS($V$26:AA157)-1)), 2)</f>
        <v>0</v>
      </c>
      <c r="AB157" s="19">
        <f>MOD(QUOTIENT(ROWS($V$26:AB157)-1, 2^(COLUMNS($V$26:AB157)-1)), 2)</f>
        <v>0</v>
      </c>
      <c r="AC157" s="19">
        <f>MOD(QUOTIENT(ROWS($V$26:AC157)-1, 2^(COLUMNS($V$26:AC157)-1)), 2)</f>
        <v>1</v>
      </c>
      <c r="AD157" s="19">
        <f>MOD(QUOTIENT(ROWS($V$26:AD157)-1, 2^(COLUMNS($V$26:AD157)-1)), 2)</f>
        <v>0</v>
      </c>
      <c r="AE157" s="133">
        <f>MOD(QUOTIENT(ROWS($V$26:AE157)-1, 2^(COLUMNS($V$26:AE157)-1)), 2)</f>
        <v>0</v>
      </c>
      <c r="AF157" s="126">
        <f t="shared" si="62"/>
        <v>1</v>
      </c>
      <c r="AG157" s="19">
        <f t="shared" si="63"/>
        <v>2</v>
      </c>
      <c r="AH157" s="19">
        <f t="shared" si="64"/>
        <v>2</v>
      </c>
      <c r="AI157" s="19">
        <f t="shared" si="65"/>
        <v>2</v>
      </c>
      <c r="AJ157" s="19">
        <f t="shared" si="66"/>
        <v>2</v>
      </c>
      <c r="AK157" s="19">
        <f t="shared" si="67"/>
        <v>2</v>
      </c>
      <c r="AL157" s="19">
        <f t="shared" si="68"/>
        <v>2</v>
      </c>
      <c r="AM157" s="19">
        <f t="shared" si="69"/>
        <v>8</v>
      </c>
      <c r="AN157" s="19">
        <f t="shared" si="70"/>
        <v>8</v>
      </c>
      <c r="AO157" s="133">
        <f t="shared" si="71"/>
        <v>8</v>
      </c>
    </row>
    <row r="158" spans="1:41" x14ac:dyDescent="0.3">
      <c r="A158" s="131">
        <v>133</v>
      </c>
      <c r="B158" s="171">
        <f t="shared" si="50"/>
        <v>0</v>
      </c>
      <c r="C158" s="171">
        <f t="shared" si="51"/>
        <v>0</v>
      </c>
      <c r="D158" s="171">
        <f t="shared" si="52"/>
        <v>-1269338.842975206</v>
      </c>
      <c r="E158" s="171">
        <f t="shared" si="53"/>
        <v>1210000.0000000002</v>
      </c>
      <c r="F158" s="171">
        <f t="shared" si="54"/>
        <v>1210000.0000000002</v>
      </c>
      <c r="G158" s="171">
        <f t="shared" si="55"/>
        <v>1210000.0000000002</v>
      </c>
      <c r="H158" s="171">
        <f t="shared" si="56"/>
        <v>1210000.0000000002</v>
      </c>
      <c r="I158" s="171">
        <f t="shared" si="57"/>
        <v>409242.74530788185</v>
      </c>
      <c r="J158" s="171">
        <f t="shared" si="58"/>
        <v>1948717.1000000013</v>
      </c>
      <c r="K158" s="171">
        <f t="shared" si="59"/>
        <v>1948717.1000000013</v>
      </c>
      <c r="L158" s="172">
        <f t="shared" si="60"/>
        <v>4272356.2276010308</v>
      </c>
      <c r="M158" s="142">
        <f t="shared" si="61"/>
        <v>2</v>
      </c>
      <c r="N158" s="143">
        <f t="shared" si="72"/>
        <v>3</v>
      </c>
      <c r="U158" s="131">
        <v>133</v>
      </c>
      <c r="V158" s="126">
        <f>MOD(QUOTIENT(ROWS($V$26:V158)-1, 2^(COLUMNS($V$26:V158)-1)), 2)</f>
        <v>0</v>
      </c>
      <c r="W158" s="19">
        <f>MOD(QUOTIENT(ROWS($V$26:W158)-1, 2^(COLUMNS($V$26:W158)-1)), 2)</f>
        <v>0</v>
      </c>
      <c r="X158" s="19">
        <f>MOD(QUOTIENT(ROWS($V$26:X158)-1, 2^(COLUMNS($V$26:X158)-1)), 2)</f>
        <v>1</v>
      </c>
      <c r="Y158" s="19">
        <f>MOD(QUOTIENT(ROWS($V$26:Y158)-1, 2^(COLUMNS($V$26:Y158)-1)), 2)</f>
        <v>0</v>
      </c>
      <c r="Z158" s="19">
        <f>MOD(QUOTIENT(ROWS($V$26:Z158)-1, 2^(COLUMNS($V$26:Z158)-1)), 2)</f>
        <v>0</v>
      </c>
      <c r="AA158" s="19">
        <f>MOD(QUOTIENT(ROWS($V$26:AA158)-1, 2^(COLUMNS($V$26:AA158)-1)), 2)</f>
        <v>0</v>
      </c>
      <c r="AB158" s="19">
        <f>MOD(QUOTIENT(ROWS($V$26:AB158)-1, 2^(COLUMNS($V$26:AB158)-1)), 2)</f>
        <v>0</v>
      </c>
      <c r="AC158" s="19">
        <f>MOD(QUOTIENT(ROWS($V$26:AC158)-1, 2^(COLUMNS($V$26:AC158)-1)), 2)</f>
        <v>1</v>
      </c>
      <c r="AD158" s="19">
        <f>MOD(QUOTIENT(ROWS($V$26:AD158)-1, 2^(COLUMNS($V$26:AD158)-1)), 2)</f>
        <v>0</v>
      </c>
      <c r="AE158" s="133">
        <f>MOD(QUOTIENT(ROWS($V$26:AE158)-1, 2^(COLUMNS($V$26:AE158)-1)), 2)</f>
        <v>0</v>
      </c>
      <c r="AF158" s="126">
        <f t="shared" si="62"/>
        <v>0</v>
      </c>
      <c r="AG158" s="19">
        <f t="shared" si="63"/>
        <v>0</v>
      </c>
      <c r="AH158" s="19">
        <f t="shared" si="64"/>
        <v>3</v>
      </c>
      <c r="AI158" s="19">
        <f t="shared" si="65"/>
        <v>3</v>
      </c>
      <c r="AJ158" s="19">
        <f t="shared" si="66"/>
        <v>3</v>
      </c>
      <c r="AK158" s="19">
        <f t="shared" si="67"/>
        <v>3</v>
      </c>
      <c r="AL158" s="19">
        <f t="shared" si="68"/>
        <v>3</v>
      </c>
      <c r="AM158" s="19">
        <f t="shared" si="69"/>
        <v>8</v>
      </c>
      <c r="AN158" s="19">
        <f t="shared" si="70"/>
        <v>8</v>
      </c>
      <c r="AO158" s="133">
        <f t="shared" si="71"/>
        <v>8</v>
      </c>
    </row>
    <row r="159" spans="1:41" x14ac:dyDescent="0.3">
      <c r="A159" s="131">
        <v>134</v>
      </c>
      <c r="B159" s="171">
        <f t="shared" si="50"/>
        <v>-2000000</v>
      </c>
      <c r="C159" s="171">
        <f t="shared" si="51"/>
        <v>1000000</v>
      </c>
      <c r="D159" s="171">
        <f t="shared" si="52"/>
        <v>-1269338.842975206</v>
      </c>
      <c r="E159" s="171">
        <f t="shared" si="53"/>
        <v>1210000.0000000002</v>
      </c>
      <c r="F159" s="171">
        <f t="shared" si="54"/>
        <v>1210000.0000000002</v>
      </c>
      <c r="G159" s="171">
        <f t="shared" si="55"/>
        <v>1210000.0000000002</v>
      </c>
      <c r="H159" s="171">
        <f t="shared" si="56"/>
        <v>1210000.0000000002</v>
      </c>
      <c r="I159" s="171">
        <f t="shared" si="57"/>
        <v>409242.74530788185</v>
      </c>
      <c r="J159" s="171">
        <f t="shared" si="58"/>
        <v>1948717.1000000013</v>
      </c>
      <c r="K159" s="171">
        <f t="shared" si="59"/>
        <v>1948717.1000000013</v>
      </c>
      <c r="L159" s="172">
        <f t="shared" si="60"/>
        <v>3277843.196050962</v>
      </c>
      <c r="M159" s="142">
        <f t="shared" si="61"/>
        <v>3</v>
      </c>
      <c r="N159" s="143">
        <f t="shared" si="72"/>
        <v>1</v>
      </c>
      <c r="U159" s="131">
        <v>134</v>
      </c>
      <c r="V159" s="126">
        <f>MOD(QUOTIENT(ROWS($V$26:V159)-1, 2^(COLUMNS($V$26:V159)-1)), 2)</f>
        <v>1</v>
      </c>
      <c r="W159" s="19">
        <f>MOD(QUOTIENT(ROWS($V$26:W159)-1, 2^(COLUMNS($V$26:W159)-1)), 2)</f>
        <v>0</v>
      </c>
      <c r="X159" s="19">
        <f>MOD(QUOTIENT(ROWS($V$26:X159)-1, 2^(COLUMNS($V$26:X159)-1)), 2)</f>
        <v>1</v>
      </c>
      <c r="Y159" s="19">
        <f>MOD(QUOTIENT(ROWS($V$26:Y159)-1, 2^(COLUMNS($V$26:Y159)-1)), 2)</f>
        <v>0</v>
      </c>
      <c r="Z159" s="19">
        <f>MOD(QUOTIENT(ROWS($V$26:Z159)-1, 2^(COLUMNS($V$26:Z159)-1)), 2)</f>
        <v>0</v>
      </c>
      <c r="AA159" s="19">
        <f>MOD(QUOTIENT(ROWS($V$26:AA159)-1, 2^(COLUMNS($V$26:AA159)-1)), 2)</f>
        <v>0</v>
      </c>
      <c r="AB159" s="19">
        <f>MOD(QUOTIENT(ROWS($V$26:AB159)-1, 2^(COLUMNS($V$26:AB159)-1)), 2)</f>
        <v>0</v>
      </c>
      <c r="AC159" s="19">
        <f>MOD(QUOTIENT(ROWS($V$26:AC159)-1, 2^(COLUMNS($V$26:AC159)-1)), 2)</f>
        <v>1</v>
      </c>
      <c r="AD159" s="19">
        <f>MOD(QUOTIENT(ROWS($V$26:AD159)-1, 2^(COLUMNS($V$26:AD159)-1)), 2)</f>
        <v>0</v>
      </c>
      <c r="AE159" s="133">
        <f>MOD(QUOTIENT(ROWS($V$26:AE159)-1, 2^(COLUMNS($V$26:AE159)-1)), 2)</f>
        <v>0</v>
      </c>
      <c r="AF159" s="126">
        <f t="shared" si="62"/>
        <v>1</v>
      </c>
      <c r="AG159" s="19">
        <f t="shared" si="63"/>
        <v>1</v>
      </c>
      <c r="AH159" s="19">
        <f t="shared" si="64"/>
        <v>3</v>
      </c>
      <c r="AI159" s="19">
        <f t="shared" si="65"/>
        <v>3</v>
      </c>
      <c r="AJ159" s="19">
        <f t="shared" si="66"/>
        <v>3</v>
      </c>
      <c r="AK159" s="19">
        <f t="shared" si="67"/>
        <v>3</v>
      </c>
      <c r="AL159" s="19">
        <f t="shared" si="68"/>
        <v>3</v>
      </c>
      <c r="AM159" s="19">
        <f t="shared" si="69"/>
        <v>8</v>
      </c>
      <c r="AN159" s="19">
        <f t="shared" si="70"/>
        <v>8</v>
      </c>
      <c r="AO159" s="133">
        <f t="shared" si="71"/>
        <v>8</v>
      </c>
    </row>
    <row r="160" spans="1:41" x14ac:dyDescent="0.3">
      <c r="A160" s="131">
        <v>135</v>
      </c>
      <c r="B160" s="171">
        <f t="shared" si="50"/>
        <v>0</v>
      </c>
      <c r="C160" s="171">
        <f t="shared" si="51"/>
        <v>-1627272.7272727271</v>
      </c>
      <c r="D160" s="171">
        <f t="shared" si="52"/>
        <v>-1269338.842975206</v>
      </c>
      <c r="E160" s="171">
        <f t="shared" si="53"/>
        <v>1210000.0000000002</v>
      </c>
      <c r="F160" s="171">
        <f t="shared" si="54"/>
        <v>1210000.0000000002</v>
      </c>
      <c r="G160" s="171">
        <f t="shared" si="55"/>
        <v>1210000.0000000002</v>
      </c>
      <c r="H160" s="171">
        <f t="shared" si="56"/>
        <v>1210000.0000000002</v>
      </c>
      <c r="I160" s="171">
        <f t="shared" si="57"/>
        <v>409242.74530788185</v>
      </c>
      <c r="J160" s="171">
        <f t="shared" si="58"/>
        <v>1948717.1000000013</v>
      </c>
      <c r="K160" s="171">
        <f t="shared" si="59"/>
        <v>1948717.1000000013</v>
      </c>
      <c r="L160" s="172">
        <f t="shared" si="60"/>
        <v>2877232.147291766</v>
      </c>
      <c r="M160" s="142">
        <f t="shared" si="61"/>
        <v>3</v>
      </c>
      <c r="N160" s="143">
        <f t="shared" si="72"/>
        <v>2</v>
      </c>
      <c r="U160" s="131">
        <v>135</v>
      </c>
      <c r="V160" s="126">
        <f>MOD(QUOTIENT(ROWS($V$26:V160)-1, 2^(COLUMNS($V$26:V160)-1)), 2)</f>
        <v>0</v>
      </c>
      <c r="W160" s="19">
        <f>MOD(QUOTIENT(ROWS($V$26:W160)-1, 2^(COLUMNS($V$26:W160)-1)), 2)</f>
        <v>1</v>
      </c>
      <c r="X160" s="19">
        <f>MOD(QUOTIENT(ROWS($V$26:X160)-1, 2^(COLUMNS($V$26:X160)-1)), 2)</f>
        <v>1</v>
      </c>
      <c r="Y160" s="19">
        <f>MOD(QUOTIENT(ROWS($V$26:Y160)-1, 2^(COLUMNS($V$26:Y160)-1)), 2)</f>
        <v>0</v>
      </c>
      <c r="Z160" s="19">
        <f>MOD(QUOTIENT(ROWS($V$26:Z160)-1, 2^(COLUMNS($V$26:Z160)-1)), 2)</f>
        <v>0</v>
      </c>
      <c r="AA160" s="19">
        <f>MOD(QUOTIENT(ROWS($V$26:AA160)-1, 2^(COLUMNS($V$26:AA160)-1)), 2)</f>
        <v>0</v>
      </c>
      <c r="AB160" s="19">
        <f>MOD(QUOTIENT(ROWS($V$26:AB160)-1, 2^(COLUMNS($V$26:AB160)-1)), 2)</f>
        <v>0</v>
      </c>
      <c r="AC160" s="19">
        <f>MOD(QUOTIENT(ROWS($V$26:AC160)-1, 2^(COLUMNS($V$26:AC160)-1)), 2)</f>
        <v>1</v>
      </c>
      <c r="AD160" s="19">
        <f>MOD(QUOTIENT(ROWS($V$26:AD160)-1, 2^(COLUMNS($V$26:AD160)-1)), 2)</f>
        <v>0</v>
      </c>
      <c r="AE160" s="133">
        <f>MOD(QUOTIENT(ROWS($V$26:AE160)-1, 2^(COLUMNS($V$26:AE160)-1)), 2)</f>
        <v>0</v>
      </c>
      <c r="AF160" s="126">
        <f t="shared" si="62"/>
        <v>0</v>
      </c>
      <c r="AG160" s="19">
        <f t="shared" si="63"/>
        <v>2</v>
      </c>
      <c r="AH160" s="19">
        <f t="shared" si="64"/>
        <v>3</v>
      </c>
      <c r="AI160" s="19">
        <f t="shared" si="65"/>
        <v>3</v>
      </c>
      <c r="AJ160" s="19">
        <f t="shared" si="66"/>
        <v>3</v>
      </c>
      <c r="AK160" s="19">
        <f t="shared" si="67"/>
        <v>3</v>
      </c>
      <c r="AL160" s="19">
        <f t="shared" si="68"/>
        <v>3</v>
      </c>
      <c r="AM160" s="19">
        <f t="shared" si="69"/>
        <v>8</v>
      </c>
      <c r="AN160" s="19">
        <f t="shared" si="70"/>
        <v>8</v>
      </c>
      <c r="AO160" s="133">
        <f t="shared" si="71"/>
        <v>8</v>
      </c>
    </row>
    <row r="161" spans="1:41" x14ac:dyDescent="0.3">
      <c r="A161" s="131">
        <v>136</v>
      </c>
      <c r="B161" s="171">
        <f t="shared" si="50"/>
        <v>-2000000</v>
      </c>
      <c r="C161" s="171">
        <f t="shared" si="51"/>
        <v>-1627272.7272727271</v>
      </c>
      <c r="D161" s="171">
        <f t="shared" si="52"/>
        <v>-1269338.842975206</v>
      </c>
      <c r="E161" s="171">
        <f t="shared" si="53"/>
        <v>1210000.0000000002</v>
      </c>
      <c r="F161" s="171">
        <f t="shared" si="54"/>
        <v>1210000.0000000002</v>
      </c>
      <c r="G161" s="171">
        <f t="shared" si="55"/>
        <v>1210000.0000000002</v>
      </c>
      <c r="H161" s="171">
        <f t="shared" si="56"/>
        <v>1210000.0000000002</v>
      </c>
      <c r="I161" s="171">
        <f t="shared" si="57"/>
        <v>409242.74530788185</v>
      </c>
      <c r="J161" s="171">
        <f t="shared" si="58"/>
        <v>1948717.1000000013</v>
      </c>
      <c r="K161" s="171">
        <f t="shared" si="59"/>
        <v>1948717.1000000013</v>
      </c>
      <c r="L161" s="172">
        <f t="shared" si="60"/>
        <v>1025380.2954399139</v>
      </c>
      <c r="M161" s="142">
        <f t="shared" si="61"/>
        <v>4</v>
      </c>
      <c r="N161" s="143">
        <f t="shared" si="72"/>
        <v>1</v>
      </c>
      <c r="U161" s="131">
        <v>136</v>
      </c>
      <c r="V161" s="126">
        <f>MOD(QUOTIENT(ROWS($V$26:V161)-1, 2^(COLUMNS($V$26:V161)-1)), 2)</f>
        <v>1</v>
      </c>
      <c r="W161" s="19">
        <f>MOD(QUOTIENT(ROWS($V$26:W161)-1, 2^(COLUMNS($V$26:W161)-1)), 2)</f>
        <v>1</v>
      </c>
      <c r="X161" s="19">
        <f>MOD(QUOTIENT(ROWS($V$26:X161)-1, 2^(COLUMNS($V$26:X161)-1)), 2)</f>
        <v>1</v>
      </c>
      <c r="Y161" s="19">
        <f>MOD(QUOTIENT(ROWS($V$26:Y161)-1, 2^(COLUMNS($V$26:Y161)-1)), 2)</f>
        <v>0</v>
      </c>
      <c r="Z161" s="19">
        <f>MOD(QUOTIENT(ROWS($V$26:Z161)-1, 2^(COLUMNS($V$26:Z161)-1)), 2)</f>
        <v>0</v>
      </c>
      <c r="AA161" s="19">
        <f>MOD(QUOTIENT(ROWS($V$26:AA161)-1, 2^(COLUMNS($V$26:AA161)-1)), 2)</f>
        <v>0</v>
      </c>
      <c r="AB161" s="19">
        <f>MOD(QUOTIENT(ROWS($V$26:AB161)-1, 2^(COLUMNS($V$26:AB161)-1)), 2)</f>
        <v>0</v>
      </c>
      <c r="AC161" s="19">
        <f>MOD(QUOTIENT(ROWS($V$26:AC161)-1, 2^(COLUMNS($V$26:AC161)-1)), 2)</f>
        <v>1</v>
      </c>
      <c r="AD161" s="19">
        <f>MOD(QUOTIENT(ROWS($V$26:AD161)-1, 2^(COLUMNS($V$26:AD161)-1)), 2)</f>
        <v>0</v>
      </c>
      <c r="AE161" s="133">
        <f>MOD(QUOTIENT(ROWS($V$26:AE161)-1, 2^(COLUMNS($V$26:AE161)-1)), 2)</f>
        <v>0</v>
      </c>
      <c r="AF161" s="126">
        <f t="shared" si="62"/>
        <v>1</v>
      </c>
      <c r="AG161" s="19">
        <f t="shared" si="63"/>
        <v>2</v>
      </c>
      <c r="AH161" s="19">
        <f t="shared" si="64"/>
        <v>3</v>
      </c>
      <c r="AI161" s="19">
        <f t="shared" si="65"/>
        <v>3</v>
      </c>
      <c r="AJ161" s="19">
        <f t="shared" si="66"/>
        <v>3</v>
      </c>
      <c r="AK161" s="19">
        <f t="shared" si="67"/>
        <v>3</v>
      </c>
      <c r="AL161" s="19">
        <f t="shared" si="68"/>
        <v>3</v>
      </c>
      <c r="AM161" s="19">
        <f t="shared" si="69"/>
        <v>8</v>
      </c>
      <c r="AN161" s="19">
        <f t="shared" si="70"/>
        <v>8</v>
      </c>
      <c r="AO161" s="133">
        <f t="shared" si="71"/>
        <v>8</v>
      </c>
    </row>
    <row r="162" spans="1:41" x14ac:dyDescent="0.3">
      <c r="A162" s="131">
        <v>137</v>
      </c>
      <c r="B162" s="171">
        <f t="shared" si="50"/>
        <v>0</v>
      </c>
      <c r="C162" s="171">
        <f t="shared" si="51"/>
        <v>0</v>
      </c>
      <c r="D162" s="171">
        <f t="shared" si="52"/>
        <v>0</v>
      </c>
      <c r="E162" s="171">
        <f t="shared" si="53"/>
        <v>-922944.40270473203</v>
      </c>
      <c r="F162" s="171">
        <f t="shared" si="54"/>
        <v>1331000.0000000005</v>
      </c>
      <c r="G162" s="171">
        <f t="shared" si="55"/>
        <v>1331000.0000000005</v>
      </c>
      <c r="H162" s="171">
        <f t="shared" si="56"/>
        <v>1331000.0000000005</v>
      </c>
      <c r="I162" s="171">
        <f t="shared" si="57"/>
        <v>409242.74530788185</v>
      </c>
      <c r="J162" s="171">
        <f t="shared" si="58"/>
        <v>1948717.1000000013</v>
      </c>
      <c r="K162" s="171">
        <f t="shared" si="59"/>
        <v>1948717.1000000013</v>
      </c>
      <c r="L162" s="172">
        <f t="shared" si="60"/>
        <v>3941423.9451115672</v>
      </c>
      <c r="M162" s="142">
        <f t="shared" si="61"/>
        <v>2</v>
      </c>
      <c r="N162" s="143">
        <f t="shared" si="72"/>
        <v>4</v>
      </c>
      <c r="U162" s="131">
        <v>137</v>
      </c>
      <c r="V162" s="126">
        <f>MOD(QUOTIENT(ROWS($V$26:V162)-1, 2^(COLUMNS($V$26:V162)-1)), 2)</f>
        <v>0</v>
      </c>
      <c r="W162" s="19">
        <f>MOD(QUOTIENT(ROWS($V$26:W162)-1, 2^(COLUMNS($V$26:W162)-1)), 2)</f>
        <v>0</v>
      </c>
      <c r="X162" s="19">
        <f>MOD(QUOTIENT(ROWS($V$26:X162)-1, 2^(COLUMNS($V$26:X162)-1)), 2)</f>
        <v>0</v>
      </c>
      <c r="Y162" s="19">
        <f>MOD(QUOTIENT(ROWS($V$26:Y162)-1, 2^(COLUMNS($V$26:Y162)-1)), 2)</f>
        <v>1</v>
      </c>
      <c r="Z162" s="19">
        <f>MOD(QUOTIENT(ROWS($V$26:Z162)-1, 2^(COLUMNS($V$26:Z162)-1)), 2)</f>
        <v>0</v>
      </c>
      <c r="AA162" s="19">
        <f>MOD(QUOTIENT(ROWS($V$26:AA162)-1, 2^(COLUMNS($V$26:AA162)-1)), 2)</f>
        <v>0</v>
      </c>
      <c r="AB162" s="19">
        <f>MOD(QUOTIENT(ROWS($V$26:AB162)-1, 2^(COLUMNS($V$26:AB162)-1)), 2)</f>
        <v>0</v>
      </c>
      <c r="AC162" s="19">
        <f>MOD(QUOTIENT(ROWS($V$26:AC162)-1, 2^(COLUMNS($V$26:AC162)-1)), 2)</f>
        <v>1</v>
      </c>
      <c r="AD162" s="19">
        <f>MOD(QUOTIENT(ROWS($V$26:AD162)-1, 2^(COLUMNS($V$26:AD162)-1)), 2)</f>
        <v>0</v>
      </c>
      <c r="AE162" s="133">
        <f>MOD(QUOTIENT(ROWS($V$26:AE162)-1, 2^(COLUMNS($V$26:AE162)-1)), 2)</f>
        <v>0</v>
      </c>
      <c r="AF162" s="126">
        <f t="shared" si="62"/>
        <v>0</v>
      </c>
      <c r="AG162" s="19">
        <f t="shared" si="63"/>
        <v>0</v>
      </c>
      <c r="AH162" s="19">
        <f t="shared" si="64"/>
        <v>0</v>
      </c>
      <c r="AI162" s="19">
        <f t="shared" si="65"/>
        <v>4</v>
      </c>
      <c r="AJ162" s="19">
        <f t="shared" si="66"/>
        <v>4</v>
      </c>
      <c r="AK162" s="19">
        <f t="shared" si="67"/>
        <v>4</v>
      </c>
      <c r="AL162" s="19">
        <f t="shared" si="68"/>
        <v>4</v>
      </c>
      <c r="AM162" s="19">
        <f t="shared" si="69"/>
        <v>8</v>
      </c>
      <c r="AN162" s="19">
        <f t="shared" si="70"/>
        <v>8</v>
      </c>
      <c r="AO162" s="133">
        <f t="shared" si="71"/>
        <v>8</v>
      </c>
    </row>
    <row r="163" spans="1:41" x14ac:dyDescent="0.3">
      <c r="A163" s="131">
        <v>138</v>
      </c>
      <c r="B163" s="171">
        <f t="shared" si="50"/>
        <v>-2000000</v>
      </c>
      <c r="C163" s="171">
        <f t="shared" si="51"/>
        <v>1000000</v>
      </c>
      <c r="D163" s="171">
        <f t="shared" si="52"/>
        <v>1000000</v>
      </c>
      <c r="E163" s="171">
        <f t="shared" si="53"/>
        <v>-922944.40270473203</v>
      </c>
      <c r="F163" s="171">
        <f t="shared" si="54"/>
        <v>1331000.0000000005</v>
      </c>
      <c r="G163" s="171">
        <f t="shared" si="55"/>
        <v>1331000.0000000005</v>
      </c>
      <c r="H163" s="171">
        <f t="shared" si="56"/>
        <v>1331000.0000000005</v>
      </c>
      <c r="I163" s="171">
        <f t="shared" si="57"/>
        <v>409242.74530788185</v>
      </c>
      <c r="J163" s="171">
        <f t="shared" si="58"/>
        <v>1948717.1000000013</v>
      </c>
      <c r="K163" s="171">
        <f t="shared" si="59"/>
        <v>1948717.1000000013</v>
      </c>
      <c r="L163" s="172">
        <f t="shared" si="60"/>
        <v>3740743.1545816688</v>
      </c>
      <c r="M163" s="142">
        <f t="shared" si="61"/>
        <v>3</v>
      </c>
      <c r="N163" s="143">
        <f t="shared" si="72"/>
        <v>1</v>
      </c>
      <c r="U163" s="131">
        <v>138</v>
      </c>
      <c r="V163" s="126">
        <f>MOD(QUOTIENT(ROWS($V$26:V163)-1, 2^(COLUMNS($V$26:V163)-1)), 2)</f>
        <v>1</v>
      </c>
      <c r="W163" s="19">
        <f>MOD(QUOTIENT(ROWS($V$26:W163)-1, 2^(COLUMNS($V$26:W163)-1)), 2)</f>
        <v>0</v>
      </c>
      <c r="X163" s="19">
        <f>MOD(QUOTIENT(ROWS($V$26:X163)-1, 2^(COLUMNS($V$26:X163)-1)), 2)</f>
        <v>0</v>
      </c>
      <c r="Y163" s="19">
        <f>MOD(QUOTIENT(ROWS($V$26:Y163)-1, 2^(COLUMNS($V$26:Y163)-1)), 2)</f>
        <v>1</v>
      </c>
      <c r="Z163" s="19">
        <f>MOD(QUOTIENT(ROWS($V$26:Z163)-1, 2^(COLUMNS($V$26:Z163)-1)), 2)</f>
        <v>0</v>
      </c>
      <c r="AA163" s="19">
        <f>MOD(QUOTIENT(ROWS($V$26:AA163)-1, 2^(COLUMNS($V$26:AA163)-1)), 2)</f>
        <v>0</v>
      </c>
      <c r="AB163" s="19">
        <f>MOD(QUOTIENT(ROWS($V$26:AB163)-1, 2^(COLUMNS($V$26:AB163)-1)), 2)</f>
        <v>0</v>
      </c>
      <c r="AC163" s="19">
        <f>MOD(QUOTIENT(ROWS($V$26:AC163)-1, 2^(COLUMNS($V$26:AC163)-1)), 2)</f>
        <v>1</v>
      </c>
      <c r="AD163" s="19">
        <f>MOD(QUOTIENT(ROWS($V$26:AD163)-1, 2^(COLUMNS($V$26:AD163)-1)), 2)</f>
        <v>0</v>
      </c>
      <c r="AE163" s="133">
        <f>MOD(QUOTIENT(ROWS($V$26:AE163)-1, 2^(COLUMNS($V$26:AE163)-1)), 2)</f>
        <v>0</v>
      </c>
      <c r="AF163" s="126">
        <f t="shared" si="62"/>
        <v>1</v>
      </c>
      <c r="AG163" s="19">
        <f t="shared" si="63"/>
        <v>1</v>
      </c>
      <c r="AH163" s="19">
        <f t="shared" si="64"/>
        <v>1</v>
      </c>
      <c r="AI163" s="19">
        <f t="shared" si="65"/>
        <v>4</v>
      </c>
      <c r="AJ163" s="19">
        <f t="shared" si="66"/>
        <v>4</v>
      </c>
      <c r="AK163" s="19">
        <f t="shared" si="67"/>
        <v>4</v>
      </c>
      <c r="AL163" s="19">
        <f t="shared" si="68"/>
        <v>4</v>
      </c>
      <c r="AM163" s="19">
        <f t="shared" si="69"/>
        <v>8</v>
      </c>
      <c r="AN163" s="19">
        <f t="shared" si="70"/>
        <v>8</v>
      </c>
      <c r="AO163" s="133">
        <f t="shared" si="71"/>
        <v>8</v>
      </c>
    </row>
    <row r="164" spans="1:41" x14ac:dyDescent="0.3">
      <c r="A164" s="131">
        <v>139</v>
      </c>
      <c r="B164" s="171">
        <f t="shared" si="50"/>
        <v>0</v>
      </c>
      <c r="C164" s="171">
        <f t="shared" si="51"/>
        <v>-1627272.7272727271</v>
      </c>
      <c r="D164" s="171">
        <f t="shared" si="52"/>
        <v>1100000</v>
      </c>
      <c r="E164" s="171">
        <f t="shared" si="53"/>
        <v>-922944.40270473203</v>
      </c>
      <c r="F164" s="171">
        <f t="shared" si="54"/>
        <v>1331000.0000000005</v>
      </c>
      <c r="G164" s="171">
        <f t="shared" si="55"/>
        <v>1331000.0000000005</v>
      </c>
      <c r="H164" s="171">
        <f t="shared" si="56"/>
        <v>1331000.0000000005</v>
      </c>
      <c r="I164" s="171">
        <f t="shared" si="57"/>
        <v>409242.74530788185</v>
      </c>
      <c r="J164" s="171">
        <f t="shared" si="58"/>
        <v>1948717.1000000013</v>
      </c>
      <c r="K164" s="171">
        <f t="shared" si="59"/>
        <v>1948717.1000000013</v>
      </c>
      <c r="L164" s="172">
        <f t="shared" si="60"/>
        <v>3419515.3299244894</v>
      </c>
      <c r="M164" s="142">
        <f t="shared" si="61"/>
        <v>3</v>
      </c>
      <c r="N164" s="143">
        <f t="shared" si="72"/>
        <v>2</v>
      </c>
      <c r="U164" s="131">
        <v>139</v>
      </c>
      <c r="V164" s="126">
        <f>MOD(QUOTIENT(ROWS($V$26:V164)-1, 2^(COLUMNS($V$26:V164)-1)), 2)</f>
        <v>0</v>
      </c>
      <c r="W164" s="19">
        <f>MOD(QUOTIENT(ROWS($V$26:W164)-1, 2^(COLUMNS($V$26:W164)-1)), 2)</f>
        <v>1</v>
      </c>
      <c r="X164" s="19">
        <f>MOD(QUOTIENT(ROWS($V$26:X164)-1, 2^(COLUMNS($V$26:X164)-1)), 2)</f>
        <v>0</v>
      </c>
      <c r="Y164" s="19">
        <f>MOD(QUOTIENT(ROWS($V$26:Y164)-1, 2^(COLUMNS($V$26:Y164)-1)), 2)</f>
        <v>1</v>
      </c>
      <c r="Z164" s="19">
        <f>MOD(QUOTIENT(ROWS($V$26:Z164)-1, 2^(COLUMNS($V$26:Z164)-1)), 2)</f>
        <v>0</v>
      </c>
      <c r="AA164" s="19">
        <f>MOD(QUOTIENT(ROWS($V$26:AA164)-1, 2^(COLUMNS($V$26:AA164)-1)), 2)</f>
        <v>0</v>
      </c>
      <c r="AB164" s="19">
        <f>MOD(QUOTIENT(ROWS($V$26:AB164)-1, 2^(COLUMNS($V$26:AB164)-1)), 2)</f>
        <v>0</v>
      </c>
      <c r="AC164" s="19">
        <f>MOD(QUOTIENT(ROWS($V$26:AC164)-1, 2^(COLUMNS($V$26:AC164)-1)), 2)</f>
        <v>1</v>
      </c>
      <c r="AD164" s="19">
        <f>MOD(QUOTIENT(ROWS($V$26:AD164)-1, 2^(COLUMNS($V$26:AD164)-1)), 2)</f>
        <v>0</v>
      </c>
      <c r="AE164" s="133">
        <f>MOD(QUOTIENT(ROWS($V$26:AE164)-1, 2^(COLUMNS($V$26:AE164)-1)), 2)</f>
        <v>0</v>
      </c>
      <c r="AF164" s="126">
        <f t="shared" si="62"/>
        <v>0</v>
      </c>
      <c r="AG164" s="19">
        <f t="shared" si="63"/>
        <v>2</v>
      </c>
      <c r="AH164" s="19">
        <f t="shared" si="64"/>
        <v>2</v>
      </c>
      <c r="AI164" s="19">
        <f t="shared" si="65"/>
        <v>4</v>
      </c>
      <c r="AJ164" s="19">
        <f t="shared" si="66"/>
        <v>4</v>
      </c>
      <c r="AK164" s="19">
        <f t="shared" si="67"/>
        <v>4</v>
      </c>
      <c r="AL164" s="19">
        <f t="shared" si="68"/>
        <v>4</v>
      </c>
      <c r="AM164" s="19">
        <f t="shared" si="69"/>
        <v>8</v>
      </c>
      <c r="AN164" s="19">
        <f t="shared" si="70"/>
        <v>8</v>
      </c>
      <c r="AO164" s="133">
        <f t="shared" si="71"/>
        <v>8</v>
      </c>
    </row>
    <row r="165" spans="1:41" x14ac:dyDescent="0.3">
      <c r="A165" s="131">
        <v>140</v>
      </c>
      <c r="B165" s="171">
        <f t="shared" si="50"/>
        <v>-2000000</v>
      </c>
      <c r="C165" s="171">
        <f t="shared" si="51"/>
        <v>-1627272.7272727271</v>
      </c>
      <c r="D165" s="171">
        <f t="shared" si="52"/>
        <v>1100000</v>
      </c>
      <c r="E165" s="171">
        <f t="shared" si="53"/>
        <v>-922944.40270473203</v>
      </c>
      <c r="F165" s="171">
        <f t="shared" si="54"/>
        <v>1331000.0000000005</v>
      </c>
      <c r="G165" s="171">
        <f t="shared" si="55"/>
        <v>1331000.0000000005</v>
      </c>
      <c r="H165" s="171">
        <f t="shared" si="56"/>
        <v>1331000.0000000005</v>
      </c>
      <c r="I165" s="171">
        <f t="shared" si="57"/>
        <v>409242.74530788185</v>
      </c>
      <c r="J165" s="171">
        <f t="shared" si="58"/>
        <v>1948717.1000000013</v>
      </c>
      <c r="K165" s="171">
        <f t="shared" si="59"/>
        <v>1948717.1000000013</v>
      </c>
      <c r="L165" s="172">
        <f t="shared" si="60"/>
        <v>1567663.4780726382</v>
      </c>
      <c r="M165" s="142">
        <f t="shared" si="61"/>
        <v>4</v>
      </c>
      <c r="N165" s="143">
        <f t="shared" si="72"/>
        <v>1</v>
      </c>
      <c r="U165" s="131">
        <v>140</v>
      </c>
      <c r="V165" s="126">
        <f>MOD(QUOTIENT(ROWS($V$26:V165)-1, 2^(COLUMNS($V$26:V165)-1)), 2)</f>
        <v>1</v>
      </c>
      <c r="W165" s="19">
        <f>MOD(QUOTIENT(ROWS($V$26:W165)-1, 2^(COLUMNS($V$26:W165)-1)), 2)</f>
        <v>1</v>
      </c>
      <c r="X165" s="19">
        <f>MOD(QUOTIENT(ROWS($V$26:X165)-1, 2^(COLUMNS($V$26:X165)-1)), 2)</f>
        <v>0</v>
      </c>
      <c r="Y165" s="19">
        <f>MOD(QUOTIENT(ROWS($V$26:Y165)-1, 2^(COLUMNS($V$26:Y165)-1)), 2)</f>
        <v>1</v>
      </c>
      <c r="Z165" s="19">
        <f>MOD(QUOTIENT(ROWS($V$26:Z165)-1, 2^(COLUMNS($V$26:Z165)-1)), 2)</f>
        <v>0</v>
      </c>
      <c r="AA165" s="19">
        <f>MOD(QUOTIENT(ROWS($V$26:AA165)-1, 2^(COLUMNS($V$26:AA165)-1)), 2)</f>
        <v>0</v>
      </c>
      <c r="AB165" s="19">
        <f>MOD(QUOTIENT(ROWS($V$26:AB165)-1, 2^(COLUMNS($V$26:AB165)-1)), 2)</f>
        <v>0</v>
      </c>
      <c r="AC165" s="19">
        <f>MOD(QUOTIENT(ROWS($V$26:AC165)-1, 2^(COLUMNS($V$26:AC165)-1)), 2)</f>
        <v>1</v>
      </c>
      <c r="AD165" s="19">
        <f>MOD(QUOTIENT(ROWS($V$26:AD165)-1, 2^(COLUMNS($V$26:AD165)-1)), 2)</f>
        <v>0</v>
      </c>
      <c r="AE165" s="133">
        <f>MOD(QUOTIENT(ROWS($V$26:AE165)-1, 2^(COLUMNS($V$26:AE165)-1)), 2)</f>
        <v>0</v>
      </c>
      <c r="AF165" s="126">
        <f t="shared" si="62"/>
        <v>1</v>
      </c>
      <c r="AG165" s="19">
        <f t="shared" si="63"/>
        <v>2</v>
      </c>
      <c r="AH165" s="19">
        <f t="shared" si="64"/>
        <v>2</v>
      </c>
      <c r="AI165" s="19">
        <f t="shared" si="65"/>
        <v>4</v>
      </c>
      <c r="AJ165" s="19">
        <f t="shared" si="66"/>
        <v>4</v>
      </c>
      <c r="AK165" s="19">
        <f t="shared" si="67"/>
        <v>4</v>
      </c>
      <c r="AL165" s="19">
        <f t="shared" si="68"/>
        <v>4</v>
      </c>
      <c r="AM165" s="19">
        <f t="shared" si="69"/>
        <v>8</v>
      </c>
      <c r="AN165" s="19">
        <f t="shared" si="70"/>
        <v>8</v>
      </c>
      <c r="AO165" s="133">
        <f t="shared" si="71"/>
        <v>8</v>
      </c>
    </row>
    <row r="166" spans="1:41" x14ac:dyDescent="0.3">
      <c r="A166" s="131">
        <v>141</v>
      </c>
      <c r="B166" s="171">
        <f t="shared" si="50"/>
        <v>0</v>
      </c>
      <c r="C166" s="171">
        <f t="shared" si="51"/>
        <v>0</v>
      </c>
      <c r="D166" s="171">
        <f t="shared" si="52"/>
        <v>-1269338.842975206</v>
      </c>
      <c r="E166" s="171">
        <f t="shared" si="53"/>
        <v>-922944.40270473203</v>
      </c>
      <c r="F166" s="171">
        <f t="shared" si="54"/>
        <v>1331000.0000000005</v>
      </c>
      <c r="G166" s="171">
        <f t="shared" si="55"/>
        <v>1331000.0000000005</v>
      </c>
      <c r="H166" s="171">
        <f t="shared" si="56"/>
        <v>1331000.0000000005</v>
      </c>
      <c r="I166" s="171">
        <f t="shared" si="57"/>
        <v>409242.74530788185</v>
      </c>
      <c r="J166" s="171">
        <f t="shared" si="58"/>
        <v>1948717.1000000013</v>
      </c>
      <c r="K166" s="171">
        <f t="shared" si="59"/>
        <v>1948717.1000000013</v>
      </c>
      <c r="L166" s="172">
        <f t="shared" si="60"/>
        <v>2933781.8467786107</v>
      </c>
      <c r="M166" s="142">
        <f t="shared" si="61"/>
        <v>3</v>
      </c>
      <c r="N166" s="143">
        <f t="shared" si="72"/>
        <v>3</v>
      </c>
      <c r="U166" s="131">
        <v>141</v>
      </c>
      <c r="V166" s="126">
        <f>MOD(QUOTIENT(ROWS($V$26:V166)-1, 2^(COLUMNS($V$26:V166)-1)), 2)</f>
        <v>0</v>
      </c>
      <c r="W166" s="19">
        <f>MOD(QUOTIENT(ROWS($V$26:W166)-1, 2^(COLUMNS($V$26:W166)-1)), 2)</f>
        <v>0</v>
      </c>
      <c r="X166" s="19">
        <f>MOD(QUOTIENT(ROWS($V$26:X166)-1, 2^(COLUMNS($V$26:X166)-1)), 2)</f>
        <v>1</v>
      </c>
      <c r="Y166" s="19">
        <f>MOD(QUOTIENT(ROWS($V$26:Y166)-1, 2^(COLUMNS($V$26:Y166)-1)), 2)</f>
        <v>1</v>
      </c>
      <c r="Z166" s="19">
        <f>MOD(QUOTIENT(ROWS($V$26:Z166)-1, 2^(COLUMNS($V$26:Z166)-1)), 2)</f>
        <v>0</v>
      </c>
      <c r="AA166" s="19">
        <f>MOD(QUOTIENT(ROWS($V$26:AA166)-1, 2^(COLUMNS($V$26:AA166)-1)), 2)</f>
        <v>0</v>
      </c>
      <c r="AB166" s="19">
        <f>MOD(QUOTIENT(ROWS($V$26:AB166)-1, 2^(COLUMNS($V$26:AB166)-1)), 2)</f>
        <v>0</v>
      </c>
      <c r="AC166" s="19">
        <f>MOD(QUOTIENT(ROWS($V$26:AC166)-1, 2^(COLUMNS($V$26:AC166)-1)), 2)</f>
        <v>1</v>
      </c>
      <c r="AD166" s="19">
        <f>MOD(QUOTIENT(ROWS($V$26:AD166)-1, 2^(COLUMNS($V$26:AD166)-1)), 2)</f>
        <v>0</v>
      </c>
      <c r="AE166" s="133">
        <f>MOD(QUOTIENT(ROWS($V$26:AE166)-1, 2^(COLUMNS($V$26:AE166)-1)), 2)</f>
        <v>0</v>
      </c>
      <c r="AF166" s="126">
        <f t="shared" si="62"/>
        <v>0</v>
      </c>
      <c r="AG166" s="19">
        <f t="shared" si="63"/>
        <v>0</v>
      </c>
      <c r="AH166" s="19">
        <f t="shared" si="64"/>
        <v>3</v>
      </c>
      <c r="AI166" s="19">
        <f t="shared" si="65"/>
        <v>4</v>
      </c>
      <c r="AJ166" s="19">
        <f t="shared" si="66"/>
        <v>4</v>
      </c>
      <c r="AK166" s="19">
        <f t="shared" si="67"/>
        <v>4</v>
      </c>
      <c r="AL166" s="19">
        <f t="shared" si="68"/>
        <v>4</v>
      </c>
      <c r="AM166" s="19">
        <f t="shared" si="69"/>
        <v>8</v>
      </c>
      <c r="AN166" s="19">
        <f t="shared" si="70"/>
        <v>8</v>
      </c>
      <c r="AO166" s="133">
        <f t="shared" si="71"/>
        <v>8</v>
      </c>
    </row>
    <row r="167" spans="1:41" x14ac:dyDescent="0.3">
      <c r="A167" s="131">
        <v>142</v>
      </c>
      <c r="B167" s="171">
        <f t="shared" si="50"/>
        <v>-2000000</v>
      </c>
      <c r="C167" s="171">
        <f t="shared" si="51"/>
        <v>1000000</v>
      </c>
      <c r="D167" s="171">
        <f t="shared" si="52"/>
        <v>-1269338.842975206</v>
      </c>
      <c r="E167" s="171">
        <f t="shared" si="53"/>
        <v>-922944.40270473203</v>
      </c>
      <c r="F167" s="171">
        <f t="shared" si="54"/>
        <v>1331000.0000000005</v>
      </c>
      <c r="G167" s="171">
        <f t="shared" si="55"/>
        <v>1331000.0000000005</v>
      </c>
      <c r="H167" s="171">
        <f t="shared" si="56"/>
        <v>1331000.0000000005</v>
      </c>
      <c r="I167" s="171">
        <f t="shared" si="57"/>
        <v>409242.74530788185</v>
      </c>
      <c r="J167" s="171">
        <f t="shared" si="58"/>
        <v>1948717.1000000013</v>
      </c>
      <c r="K167" s="171">
        <f t="shared" si="59"/>
        <v>1948717.1000000013</v>
      </c>
      <c r="L167" s="172">
        <f t="shared" si="60"/>
        <v>1939268.8152285425</v>
      </c>
      <c r="M167" s="142">
        <f t="shared" si="61"/>
        <v>4</v>
      </c>
      <c r="N167" s="143">
        <f t="shared" si="72"/>
        <v>1</v>
      </c>
      <c r="U167" s="131">
        <v>142</v>
      </c>
      <c r="V167" s="126">
        <f>MOD(QUOTIENT(ROWS($V$26:V167)-1, 2^(COLUMNS($V$26:V167)-1)), 2)</f>
        <v>1</v>
      </c>
      <c r="W167" s="19">
        <f>MOD(QUOTIENT(ROWS($V$26:W167)-1, 2^(COLUMNS($V$26:W167)-1)), 2)</f>
        <v>0</v>
      </c>
      <c r="X167" s="19">
        <f>MOD(QUOTIENT(ROWS($V$26:X167)-1, 2^(COLUMNS($V$26:X167)-1)), 2)</f>
        <v>1</v>
      </c>
      <c r="Y167" s="19">
        <f>MOD(QUOTIENT(ROWS($V$26:Y167)-1, 2^(COLUMNS($V$26:Y167)-1)), 2)</f>
        <v>1</v>
      </c>
      <c r="Z167" s="19">
        <f>MOD(QUOTIENT(ROWS($V$26:Z167)-1, 2^(COLUMNS($V$26:Z167)-1)), 2)</f>
        <v>0</v>
      </c>
      <c r="AA167" s="19">
        <f>MOD(QUOTIENT(ROWS($V$26:AA167)-1, 2^(COLUMNS($V$26:AA167)-1)), 2)</f>
        <v>0</v>
      </c>
      <c r="AB167" s="19">
        <f>MOD(QUOTIENT(ROWS($V$26:AB167)-1, 2^(COLUMNS($V$26:AB167)-1)), 2)</f>
        <v>0</v>
      </c>
      <c r="AC167" s="19">
        <f>MOD(QUOTIENT(ROWS($V$26:AC167)-1, 2^(COLUMNS($V$26:AC167)-1)), 2)</f>
        <v>1</v>
      </c>
      <c r="AD167" s="19">
        <f>MOD(QUOTIENT(ROWS($V$26:AD167)-1, 2^(COLUMNS($V$26:AD167)-1)), 2)</f>
        <v>0</v>
      </c>
      <c r="AE167" s="133">
        <f>MOD(QUOTIENT(ROWS($V$26:AE167)-1, 2^(COLUMNS($V$26:AE167)-1)), 2)</f>
        <v>0</v>
      </c>
      <c r="AF167" s="126">
        <f t="shared" si="62"/>
        <v>1</v>
      </c>
      <c r="AG167" s="19">
        <f t="shared" si="63"/>
        <v>1</v>
      </c>
      <c r="AH167" s="19">
        <f t="shared" si="64"/>
        <v>3</v>
      </c>
      <c r="AI167" s="19">
        <f t="shared" si="65"/>
        <v>4</v>
      </c>
      <c r="AJ167" s="19">
        <f t="shared" si="66"/>
        <v>4</v>
      </c>
      <c r="AK167" s="19">
        <f t="shared" si="67"/>
        <v>4</v>
      </c>
      <c r="AL167" s="19">
        <f t="shared" si="68"/>
        <v>4</v>
      </c>
      <c r="AM167" s="19">
        <f t="shared" si="69"/>
        <v>8</v>
      </c>
      <c r="AN167" s="19">
        <f t="shared" si="70"/>
        <v>8</v>
      </c>
      <c r="AO167" s="133">
        <f t="shared" si="71"/>
        <v>8</v>
      </c>
    </row>
    <row r="168" spans="1:41" x14ac:dyDescent="0.3">
      <c r="A168" s="131">
        <v>143</v>
      </c>
      <c r="B168" s="171">
        <f t="shared" si="50"/>
        <v>0</v>
      </c>
      <c r="C168" s="171">
        <f t="shared" si="51"/>
        <v>-1627272.7272727271</v>
      </c>
      <c r="D168" s="171">
        <f t="shared" si="52"/>
        <v>-1269338.842975206</v>
      </c>
      <c r="E168" s="171">
        <f t="shared" si="53"/>
        <v>-922944.40270473203</v>
      </c>
      <c r="F168" s="171">
        <f t="shared" si="54"/>
        <v>1331000.0000000005</v>
      </c>
      <c r="G168" s="171">
        <f t="shared" si="55"/>
        <v>1331000.0000000005</v>
      </c>
      <c r="H168" s="171">
        <f t="shared" si="56"/>
        <v>1331000.0000000005</v>
      </c>
      <c r="I168" s="171">
        <f t="shared" si="57"/>
        <v>409242.74530788185</v>
      </c>
      <c r="J168" s="171">
        <f t="shared" si="58"/>
        <v>1948717.1000000013</v>
      </c>
      <c r="K168" s="171">
        <f t="shared" si="59"/>
        <v>1948717.1000000013</v>
      </c>
      <c r="L168" s="172">
        <f t="shared" si="60"/>
        <v>1538657.7664693459</v>
      </c>
      <c r="M168" s="142">
        <f t="shared" si="61"/>
        <v>4</v>
      </c>
      <c r="N168" s="143">
        <f t="shared" si="72"/>
        <v>2</v>
      </c>
      <c r="U168" s="131">
        <v>143</v>
      </c>
      <c r="V168" s="126">
        <f>MOD(QUOTIENT(ROWS($V$26:V168)-1, 2^(COLUMNS($V$26:V168)-1)), 2)</f>
        <v>0</v>
      </c>
      <c r="W168" s="19">
        <f>MOD(QUOTIENT(ROWS($V$26:W168)-1, 2^(COLUMNS($V$26:W168)-1)), 2)</f>
        <v>1</v>
      </c>
      <c r="X168" s="19">
        <f>MOD(QUOTIENT(ROWS($V$26:X168)-1, 2^(COLUMNS($V$26:X168)-1)), 2)</f>
        <v>1</v>
      </c>
      <c r="Y168" s="19">
        <f>MOD(QUOTIENT(ROWS($V$26:Y168)-1, 2^(COLUMNS($V$26:Y168)-1)), 2)</f>
        <v>1</v>
      </c>
      <c r="Z168" s="19">
        <f>MOD(QUOTIENT(ROWS($V$26:Z168)-1, 2^(COLUMNS($V$26:Z168)-1)), 2)</f>
        <v>0</v>
      </c>
      <c r="AA168" s="19">
        <f>MOD(QUOTIENT(ROWS($V$26:AA168)-1, 2^(COLUMNS($V$26:AA168)-1)), 2)</f>
        <v>0</v>
      </c>
      <c r="AB168" s="19">
        <f>MOD(QUOTIENT(ROWS($V$26:AB168)-1, 2^(COLUMNS($V$26:AB168)-1)), 2)</f>
        <v>0</v>
      </c>
      <c r="AC168" s="19">
        <f>MOD(QUOTIENT(ROWS($V$26:AC168)-1, 2^(COLUMNS($V$26:AC168)-1)), 2)</f>
        <v>1</v>
      </c>
      <c r="AD168" s="19">
        <f>MOD(QUOTIENT(ROWS($V$26:AD168)-1, 2^(COLUMNS($V$26:AD168)-1)), 2)</f>
        <v>0</v>
      </c>
      <c r="AE168" s="133">
        <f>MOD(QUOTIENT(ROWS($V$26:AE168)-1, 2^(COLUMNS($V$26:AE168)-1)), 2)</f>
        <v>0</v>
      </c>
      <c r="AF168" s="126">
        <f t="shared" si="62"/>
        <v>0</v>
      </c>
      <c r="AG168" s="19">
        <f t="shared" si="63"/>
        <v>2</v>
      </c>
      <c r="AH168" s="19">
        <f t="shared" si="64"/>
        <v>3</v>
      </c>
      <c r="AI168" s="19">
        <f t="shared" si="65"/>
        <v>4</v>
      </c>
      <c r="AJ168" s="19">
        <f t="shared" si="66"/>
        <v>4</v>
      </c>
      <c r="AK168" s="19">
        <f t="shared" si="67"/>
        <v>4</v>
      </c>
      <c r="AL168" s="19">
        <f t="shared" si="68"/>
        <v>4</v>
      </c>
      <c r="AM168" s="19">
        <f t="shared" si="69"/>
        <v>8</v>
      </c>
      <c r="AN168" s="19">
        <f t="shared" si="70"/>
        <v>8</v>
      </c>
      <c r="AO168" s="133">
        <f t="shared" si="71"/>
        <v>8</v>
      </c>
    </row>
    <row r="169" spans="1:41" x14ac:dyDescent="0.3">
      <c r="A169" s="131">
        <v>144</v>
      </c>
      <c r="B169" s="171">
        <f t="shared" si="50"/>
        <v>-2000000</v>
      </c>
      <c r="C169" s="171">
        <f t="shared" si="51"/>
        <v>-1627272.7272727271</v>
      </c>
      <c r="D169" s="171">
        <f t="shared" si="52"/>
        <v>-1269338.842975206</v>
      </c>
      <c r="E169" s="171">
        <f t="shared" si="53"/>
        <v>-922944.40270473203</v>
      </c>
      <c r="F169" s="171">
        <f t="shared" si="54"/>
        <v>1331000.0000000005</v>
      </c>
      <c r="G169" s="171">
        <f t="shared" si="55"/>
        <v>1331000.0000000005</v>
      </c>
      <c r="H169" s="171">
        <f t="shared" si="56"/>
        <v>1331000.0000000005</v>
      </c>
      <c r="I169" s="171">
        <f t="shared" si="57"/>
        <v>409242.74530788185</v>
      </c>
      <c r="J169" s="171">
        <f t="shared" si="58"/>
        <v>1948717.1000000013</v>
      </c>
      <c r="K169" s="171">
        <f t="shared" si="59"/>
        <v>1948717.1000000013</v>
      </c>
      <c r="L169" s="172">
        <f t="shared" si="60"/>
        <v>-313194.08538250579</v>
      </c>
      <c r="M169" s="142">
        <f t="shared" si="61"/>
        <v>5</v>
      </c>
      <c r="N169" s="143">
        <f t="shared" si="72"/>
        <v>1</v>
      </c>
      <c r="U169" s="131">
        <v>144</v>
      </c>
      <c r="V169" s="126">
        <f>MOD(QUOTIENT(ROWS($V$26:V169)-1, 2^(COLUMNS($V$26:V169)-1)), 2)</f>
        <v>1</v>
      </c>
      <c r="W169" s="19">
        <f>MOD(QUOTIENT(ROWS($V$26:W169)-1, 2^(COLUMNS($V$26:W169)-1)), 2)</f>
        <v>1</v>
      </c>
      <c r="X169" s="19">
        <f>MOD(QUOTIENT(ROWS($V$26:X169)-1, 2^(COLUMNS($V$26:X169)-1)), 2)</f>
        <v>1</v>
      </c>
      <c r="Y169" s="19">
        <f>MOD(QUOTIENT(ROWS($V$26:Y169)-1, 2^(COLUMNS($V$26:Y169)-1)), 2)</f>
        <v>1</v>
      </c>
      <c r="Z169" s="19">
        <f>MOD(QUOTIENT(ROWS($V$26:Z169)-1, 2^(COLUMNS($V$26:Z169)-1)), 2)</f>
        <v>0</v>
      </c>
      <c r="AA169" s="19">
        <f>MOD(QUOTIENT(ROWS($V$26:AA169)-1, 2^(COLUMNS($V$26:AA169)-1)), 2)</f>
        <v>0</v>
      </c>
      <c r="AB169" s="19">
        <f>MOD(QUOTIENT(ROWS($V$26:AB169)-1, 2^(COLUMNS($V$26:AB169)-1)), 2)</f>
        <v>0</v>
      </c>
      <c r="AC169" s="19">
        <f>MOD(QUOTIENT(ROWS($V$26:AC169)-1, 2^(COLUMNS($V$26:AC169)-1)), 2)</f>
        <v>1</v>
      </c>
      <c r="AD169" s="19">
        <f>MOD(QUOTIENT(ROWS($V$26:AD169)-1, 2^(COLUMNS($V$26:AD169)-1)), 2)</f>
        <v>0</v>
      </c>
      <c r="AE169" s="133">
        <f>MOD(QUOTIENT(ROWS($V$26:AE169)-1, 2^(COLUMNS($V$26:AE169)-1)), 2)</f>
        <v>0</v>
      </c>
      <c r="AF169" s="126">
        <f t="shared" si="62"/>
        <v>1</v>
      </c>
      <c r="AG169" s="19">
        <f t="shared" si="63"/>
        <v>2</v>
      </c>
      <c r="AH169" s="19">
        <f t="shared" si="64"/>
        <v>3</v>
      </c>
      <c r="AI169" s="19">
        <f t="shared" si="65"/>
        <v>4</v>
      </c>
      <c r="AJ169" s="19">
        <f t="shared" si="66"/>
        <v>4</v>
      </c>
      <c r="AK169" s="19">
        <f t="shared" si="67"/>
        <v>4</v>
      </c>
      <c r="AL169" s="19">
        <f t="shared" si="68"/>
        <v>4</v>
      </c>
      <c r="AM169" s="19">
        <f t="shared" si="69"/>
        <v>8</v>
      </c>
      <c r="AN169" s="19">
        <f t="shared" si="70"/>
        <v>8</v>
      </c>
      <c r="AO169" s="133">
        <f t="shared" si="71"/>
        <v>8</v>
      </c>
    </row>
    <row r="170" spans="1:41" x14ac:dyDescent="0.3">
      <c r="A170" s="131">
        <v>145</v>
      </c>
      <c r="B170" s="171">
        <f t="shared" si="50"/>
        <v>0</v>
      </c>
      <c r="C170" s="171">
        <f t="shared" si="51"/>
        <v>0</v>
      </c>
      <c r="D170" s="171">
        <f t="shared" si="52"/>
        <v>0</v>
      </c>
      <c r="E170" s="171">
        <f t="shared" si="53"/>
        <v>0</v>
      </c>
      <c r="F170" s="171">
        <f t="shared" si="54"/>
        <v>-584940.36609521112</v>
      </c>
      <c r="G170" s="171">
        <f t="shared" si="55"/>
        <v>1464100.0000000005</v>
      </c>
      <c r="H170" s="171">
        <f t="shared" si="56"/>
        <v>1464100.0000000005</v>
      </c>
      <c r="I170" s="171">
        <f t="shared" si="57"/>
        <v>409242.74530788185</v>
      </c>
      <c r="J170" s="171">
        <f t="shared" si="58"/>
        <v>1948717.1000000013</v>
      </c>
      <c r="K170" s="171">
        <f t="shared" si="59"/>
        <v>1948717.1000000013</v>
      </c>
      <c r="L170" s="172">
        <f t="shared" si="60"/>
        <v>3477396.962835371</v>
      </c>
      <c r="M170" s="142">
        <f t="shared" si="61"/>
        <v>2</v>
      </c>
      <c r="N170" s="143">
        <f t="shared" si="72"/>
        <v>5</v>
      </c>
      <c r="U170" s="131">
        <v>145</v>
      </c>
      <c r="V170" s="126">
        <f>MOD(QUOTIENT(ROWS($V$26:V170)-1, 2^(COLUMNS($V$26:V170)-1)), 2)</f>
        <v>0</v>
      </c>
      <c r="W170" s="19">
        <f>MOD(QUOTIENT(ROWS($V$26:W170)-1, 2^(COLUMNS($V$26:W170)-1)), 2)</f>
        <v>0</v>
      </c>
      <c r="X170" s="19">
        <f>MOD(QUOTIENT(ROWS($V$26:X170)-1, 2^(COLUMNS($V$26:X170)-1)), 2)</f>
        <v>0</v>
      </c>
      <c r="Y170" s="19">
        <f>MOD(QUOTIENT(ROWS($V$26:Y170)-1, 2^(COLUMNS($V$26:Y170)-1)), 2)</f>
        <v>0</v>
      </c>
      <c r="Z170" s="19">
        <f>MOD(QUOTIENT(ROWS($V$26:Z170)-1, 2^(COLUMNS($V$26:Z170)-1)), 2)</f>
        <v>1</v>
      </c>
      <c r="AA170" s="19">
        <f>MOD(QUOTIENT(ROWS($V$26:AA170)-1, 2^(COLUMNS($V$26:AA170)-1)), 2)</f>
        <v>0</v>
      </c>
      <c r="AB170" s="19">
        <f>MOD(QUOTIENT(ROWS($V$26:AB170)-1, 2^(COLUMNS($V$26:AB170)-1)), 2)</f>
        <v>0</v>
      </c>
      <c r="AC170" s="19">
        <f>MOD(QUOTIENT(ROWS($V$26:AC170)-1, 2^(COLUMNS($V$26:AC170)-1)), 2)</f>
        <v>1</v>
      </c>
      <c r="AD170" s="19">
        <f>MOD(QUOTIENT(ROWS($V$26:AD170)-1, 2^(COLUMNS($V$26:AD170)-1)), 2)</f>
        <v>0</v>
      </c>
      <c r="AE170" s="133">
        <f>MOD(QUOTIENT(ROWS($V$26:AE170)-1, 2^(COLUMNS($V$26:AE170)-1)), 2)</f>
        <v>0</v>
      </c>
      <c r="AF170" s="126">
        <f t="shared" si="62"/>
        <v>0</v>
      </c>
      <c r="AG170" s="19">
        <f t="shared" si="63"/>
        <v>0</v>
      </c>
      <c r="AH170" s="19">
        <f t="shared" si="64"/>
        <v>0</v>
      </c>
      <c r="AI170" s="19">
        <f t="shared" si="65"/>
        <v>0</v>
      </c>
      <c r="AJ170" s="19">
        <f t="shared" si="66"/>
        <v>5</v>
      </c>
      <c r="AK170" s="19">
        <f t="shared" si="67"/>
        <v>5</v>
      </c>
      <c r="AL170" s="19">
        <f t="shared" si="68"/>
        <v>5</v>
      </c>
      <c r="AM170" s="19">
        <f t="shared" si="69"/>
        <v>8</v>
      </c>
      <c r="AN170" s="19">
        <f t="shared" si="70"/>
        <v>8</v>
      </c>
      <c r="AO170" s="133">
        <f t="shared" si="71"/>
        <v>8</v>
      </c>
    </row>
    <row r="171" spans="1:41" x14ac:dyDescent="0.3">
      <c r="A171" s="131">
        <v>146</v>
      </c>
      <c r="B171" s="171">
        <f t="shared" si="50"/>
        <v>-2000000</v>
      </c>
      <c r="C171" s="171">
        <f t="shared" si="51"/>
        <v>1000000</v>
      </c>
      <c r="D171" s="171">
        <f t="shared" si="52"/>
        <v>1000000</v>
      </c>
      <c r="E171" s="171">
        <f t="shared" si="53"/>
        <v>1000000</v>
      </c>
      <c r="F171" s="171">
        <f t="shared" si="54"/>
        <v>-584940.36609521112</v>
      </c>
      <c r="G171" s="171">
        <f t="shared" si="55"/>
        <v>1464100.0000000005</v>
      </c>
      <c r="H171" s="171">
        <f t="shared" si="56"/>
        <v>1464100.0000000005</v>
      </c>
      <c r="I171" s="171">
        <f t="shared" si="57"/>
        <v>409242.74530788185</v>
      </c>
      <c r="J171" s="171">
        <f t="shared" si="58"/>
        <v>1948717.1000000013</v>
      </c>
      <c r="K171" s="171">
        <f t="shared" si="59"/>
        <v>1948717.1000000013</v>
      </c>
      <c r="L171" s="172">
        <f t="shared" si="60"/>
        <v>4011746.0251019238</v>
      </c>
      <c r="M171" s="142">
        <f t="shared" si="61"/>
        <v>3</v>
      </c>
      <c r="N171" s="143">
        <f t="shared" si="72"/>
        <v>1</v>
      </c>
      <c r="U171" s="131">
        <v>146</v>
      </c>
      <c r="V171" s="126">
        <f>MOD(QUOTIENT(ROWS($V$26:V171)-1, 2^(COLUMNS($V$26:V171)-1)), 2)</f>
        <v>1</v>
      </c>
      <c r="W171" s="19">
        <f>MOD(QUOTIENT(ROWS($V$26:W171)-1, 2^(COLUMNS($V$26:W171)-1)), 2)</f>
        <v>0</v>
      </c>
      <c r="X171" s="19">
        <f>MOD(QUOTIENT(ROWS($V$26:X171)-1, 2^(COLUMNS($V$26:X171)-1)), 2)</f>
        <v>0</v>
      </c>
      <c r="Y171" s="19">
        <f>MOD(QUOTIENT(ROWS($V$26:Y171)-1, 2^(COLUMNS($V$26:Y171)-1)), 2)</f>
        <v>0</v>
      </c>
      <c r="Z171" s="19">
        <f>MOD(QUOTIENT(ROWS($V$26:Z171)-1, 2^(COLUMNS($V$26:Z171)-1)), 2)</f>
        <v>1</v>
      </c>
      <c r="AA171" s="19">
        <f>MOD(QUOTIENT(ROWS($V$26:AA171)-1, 2^(COLUMNS($V$26:AA171)-1)), 2)</f>
        <v>0</v>
      </c>
      <c r="AB171" s="19">
        <f>MOD(QUOTIENT(ROWS($V$26:AB171)-1, 2^(COLUMNS($V$26:AB171)-1)), 2)</f>
        <v>0</v>
      </c>
      <c r="AC171" s="19">
        <f>MOD(QUOTIENT(ROWS($V$26:AC171)-1, 2^(COLUMNS($V$26:AC171)-1)), 2)</f>
        <v>1</v>
      </c>
      <c r="AD171" s="19">
        <f>MOD(QUOTIENT(ROWS($V$26:AD171)-1, 2^(COLUMNS($V$26:AD171)-1)), 2)</f>
        <v>0</v>
      </c>
      <c r="AE171" s="133">
        <f>MOD(QUOTIENT(ROWS($V$26:AE171)-1, 2^(COLUMNS($V$26:AE171)-1)), 2)</f>
        <v>0</v>
      </c>
      <c r="AF171" s="126">
        <f t="shared" si="62"/>
        <v>1</v>
      </c>
      <c r="AG171" s="19">
        <f t="shared" si="63"/>
        <v>1</v>
      </c>
      <c r="AH171" s="19">
        <f t="shared" si="64"/>
        <v>1</v>
      </c>
      <c r="AI171" s="19">
        <f t="shared" si="65"/>
        <v>1</v>
      </c>
      <c r="AJ171" s="19">
        <f t="shared" si="66"/>
        <v>5</v>
      </c>
      <c r="AK171" s="19">
        <f t="shared" si="67"/>
        <v>5</v>
      </c>
      <c r="AL171" s="19">
        <f t="shared" si="68"/>
        <v>5</v>
      </c>
      <c r="AM171" s="19">
        <f t="shared" si="69"/>
        <v>8</v>
      </c>
      <c r="AN171" s="19">
        <f t="shared" si="70"/>
        <v>8</v>
      </c>
      <c r="AO171" s="133">
        <f t="shared" si="71"/>
        <v>8</v>
      </c>
    </row>
    <row r="172" spans="1:41" x14ac:dyDescent="0.3">
      <c r="A172" s="131">
        <v>147</v>
      </c>
      <c r="B172" s="171">
        <f t="shared" si="50"/>
        <v>0</v>
      </c>
      <c r="C172" s="171">
        <f t="shared" si="51"/>
        <v>-1627272.7272727271</v>
      </c>
      <c r="D172" s="171">
        <f t="shared" si="52"/>
        <v>1100000</v>
      </c>
      <c r="E172" s="171">
        <f t="shared" si="53"/>
        <v>1100000</v>
      </c>
      <c r="F172" s="171">
        <f t="shared" si="54"/>
        <v>-584940.36609521112</v>
      </c>
      <c r="G172" s="171">
        <f t="shared" si="55"/>
        <v>1464100.0000000005</v>
      </c>
      <c r="H172" s="171">
        <f t="shared" si="56"/>
        <v>1464100.0000000005</v>
      </c>
      <c r="I172" s="171">
        <f t="shared" si="57"/>
        <v>409242.74530788185</v>
      </c>
      <c r="J172" s="171">
        <f t="shared" si="58"/>
        <v>1948717.1000000013</v>
      </c>
      <c r="K172" s="171">
        <f t="shared" si="59"/>
        <v>1948717.1000000013</v>
      </c>
      <c r="L172" s="172">
        <f t="shared" si="60"/>
        <v>3764021.1857243907</v>
      </c>
      <c r="M172" s="142">
        <f t="shared" si="61"/>
        <v>3</v>
      </c>
      <c r="N172" s="143">
        <f t="shared" si="72"/>
        <v>2</v>
      </c>
      <c r="U172" s="131">
        <v>147</v>
      </c>
      <c r="V172" s="126">
        <f>MOD(QUOTIENT(ROWS($V$26:V172)-1, 2^(COLUMNS($V$26:V172)-1)), 2)</f>
        <v>0</v>
      </c>
      <c r="W172" s="19">
        <f>MOD(QUOTIENT(ROWS($V$26:W172)-1, 2^(COLUMNS($V$26:W172)-1)), 2)</f>
        <v>1</v>
      </c>
      <c r="X172" s="19">
        <f>MOD(QUOTIENT(ROWS($V$26:X172)-1, 2^(COLUMNS($V$26:X172)-1)), 2)</f>
        <v>0</v>
      </c>
      <c r="Y172" s="19">
        <f>MOD(QUOTIENT(ROWS($V$26:Y172)-1, 2^(COLUMNS($V$26:Y172)-1)), 2)</f>
        <v>0</v>
      </c>
      <c r="Z172" s="19">
        <f>MOD(QUOTIENT(ROWS($V$26:Z172)-1, 2^(COLUMNS($V$26:Z172)-1)), 2)</f>
        <v>1</v>
      </c>
      <c r="AA172" s="19">
        <f>MOD(QUOTIENT(ROWS($V$26:AA172)-1, 2^(COLUMNS($V$26:AA172)-1)), 2)</f>
        <v>0</v>
      </c>
      <c r="AB172" s="19">
        <f>MOD(QUOTIENT(ROWS($V$26:AB172)-1, 2^(COLUMNS($V$26:AB172)-1)), 2)</f>
        <v>0</v>
      </c>
      <c r="AC172" s="19">
        <f>MOD(QUOTIENT(ROWS($V$26:AC172)-1, 2^(COLUMNS($V$26:AC172)-1)), 2)</f>
        <v>1</v>
      </c>
      <c r="AD172" s="19">
        <f>MOD(QUOTIENT(ROWS($V$26:AD172)-1, 2^(COLUMNS($V$26:AD172)-1)), 2)</f>
        <v>0</v>
      </c>
      <c r="AE172" s="133">
        <f>MOD(QUOTIENT(ROWS($V$26:AE172)-1, 2^(COLUMNS($V$26:AE172)-1)), 2)</f>
        <v>0</v>
      </c>
      <c r="AF172" s="126">
        <f t="shared" si="62"/>
        <v>0</v>
      </c>
      <c r="AG172" s="19">
        <f t="shared" si="63"/>
        <v>2</v>
      </c>
      <c r="AH172" s="19">
        <f t="shared" si="64"/>
        <v>2</v>
      </c>
      <c r="AI172" s="19">
        <f t="shared" si="65"/>
        <v>2</v>
      </c>
      <c r="AJ172" s="19">
        <f t="shared" si="66"/>
        <v>5</v>
      </c>
      <c r="AK172" s="19">
        <f t="shared" si="67"/>
        <v>5</v>
      </c>
      <c r="AL172" s="19">
        <f t="shared" si="68"/>
        <v>5</v>
      </c>
      <c r="AM172" s="19">
        <f t="shared" si="69"/>
        <v>8</v>
      </c>
      <c r="AN172" s="19">
        <f t="shared" si="70"/>
        <v>8</v>
      </c>
      <c r="AO172" s="133">
        <f t="shared" si="71"/>
        <v>8</v>
      </c>
    </row>
    <row r="173" spans="1:41" x14ac:dyDescent="0.3">
      <c r="A173" s="131">
        <v>148</v>
      </c>
      <c r="B173" s="171">
        <f t="shared" si="50"/>
        <v>-2000000</v>
      </c>
      <c r="C173" s="171">
        <f t="shared" si="51"/>
        <v>-1627272.7272727271</v>
      </c>
      <c r="D173" s="171">
        <f t="shared" si="52"/>
        <v>1100000</v>
      </c>
      <c r="E173" s="171">
        <f t="shared" si="53"/>
        <v>1100000</v>
      </c>
      <c r="F173" s="171">
        <f t="shared" si="54"/>
        <v>-584940.36609521112</v>
      </c>
      <c r="G173" s="171">
        <f t="shared" si="55"/>
        <v>1464100.0000000005</v>
      </c>
      <c r="H173" s="171">
        <f t="shared" si="56"/>
        <v>1464100.0000000005</v>
      </c>
      <c r="I173" s="171">
        <f t="shared" si="57"/>
        <v>409242.74530788185</v>
      </c>
      <c r="J173" s="171">
        <f t="shared" si="58"/>
        <v>1948717.1000000013</v>
      </c>
      <c r="K173" s="171">
        <f t="shared" si="59"/>
        <v>1948717.1000000013</v>
      </c>
      <c r="L173" s="172">
        <f t="shared" si="60"/>
        <v>1912169.3338725392</v>
      </c>
      <c r="M173" s="142">
        <f t="shared" si="61"/>
        <v>4</v>
      </c>
      <c r="N173" s="143">
        <f t="shared" si="72"/>
        <v>1</v>
      </c>
      <c r="U173" s="131">
        <v>148</v>
      </c>
      <c r="V173" s="126">
        <f>MOD(QUOTIENT(ROWS($V$26:V173)-1, 2^(COLUMNS($V$26:V173)-1)), 2)</f>
        <v>1</v>
      </c>
      <c r="W173" s="19">
        <f>MOD(QUOTIENT(ROWS($V$26:W173)-1, 2^(COLUMNS($V$26:W173)-1)), 2)</f>
        <v>1</v>
      </c>
      <c r="X173" s="19">
        <f>MOD(QUOTIENT(ROWS($V$26:X173)-1, 2^(COLUMNS($V$26:X173)-1)), 2)</f>
        <v>0</v>
      </c>
      <c r="Y173" s="19">
        <f>MOD(QUOTIENT(ROWS($V$26:Y173)-1, 2^(COLUMNS($V$26:Y173)-1)), 2)</f>
        <v>0</v>
      </c>
      <c r="Z173" s="19">
        <f>MOD(QUOTIENT(ROWS($V$26:Z173)-1, 2^(COLUMNS($V$26:Z173)-1)), 2)</f>
        <v>1</v>
      </c>
      <c r="AA173" s="19">
        <f>MOD(QUOTIENT(ROWS($V$26:AA173)-1, 2^(COLUMNS($V$26:AA173)-1)), 2)</f>
        <v>0</v>
      </c>
      <c r="AB173" s="19">
        <f>MOD(QUOTIENT(ROWS($V$26:AB173)-1, 2^(COLUMNS($V$26:AB173)-1)), 2)</f>
        <v>0</v>
      </c>
      <c r="AC173" s="19">
        <f>MOD(QUOTIENT(ROWS($V$26:AC173)-1, 2^(COLUMNS($V$26:AC173)-1)), 2)</f>
        <v>1</v>
      </c>
      <c r="AD173" s="19">
        <f>MOD(QUOTIENT(ROWS($V$26:AD173)-1, 2^(COLUMNS($V$26:AD173)-1)), 2)</f>
        <v>0</v>
      </c>
      <c r="AE173" s="133">
        <f>MOD(QUOTIENT(ROWS($V$26:AE173)-1, 2^(COLUMNS($V$26:AE173)-1)), 2)</f>
        <v>0</v>
      </c>
      <c r="AF173" s="126">
        <f t="shared" si="62"/>
        <v>1</v>
      </c>
      <c r="AG173" s="19">
        <f t="shared" si="63"/>
        <v>2</v>
      </c>
      <c r="AH173" s="19">
        <f t="shared" si="64"/>
        <v>2</v>
      </c>
      <c r="AI173" s="19">
        <f t="shared" si="65"/>
        <v>2</v>
      </c>
      <c r="AJ173" s="19">
        <f t="shared" si="66"/>
        <v>5</v>
      </c>
      <c r="AK173" s="19">
        <f t="shared" si="67"/>
        <v>5</v>
      </c>
      <c r="AL173" s="19">
        <f t="shared" si="68"/>
        <v>5</v>
      </c>
      <c r="AM173" s="19">
        <f t="shared" si="69"/>
        <v>8</v>
      </c>
      <c r="AN173" s="19">
        <f t="shared" si="70"/>
        <v>8</v>
      </c>
      <c r="AO173" s="133">
        <f t="shared" si="71"/>
        <v>8</v>
      </c>
    </row>
    <row r="174" spans="1:41" x14ac:dyDescent="0.3">
      <c r="A174" s="131">
        <v>149</v>
      </c>
      <c r="B174" s="171">
        <f t="shared" si="50"/>
        <v>0</v>
      </c>
      <c r="C174" s="171">
        <f t="shared" si="51"/>
        <v>0</v>
      </c>
      <c r="D174" s="171">
        <f t="shared" si="52"/>
        <v>-1269338.842975206</v>
      </c>
      <c r="E174" s="171">
        <f t="shared" si="53"/>
        <v>1210000.0000000002</v>
      </c>
      <c r="F174" s="171">
        <f t="shared" si="54"/>
        <v>-584940.36609521112</v>
      </c>
      <c r="G174" s="171">
        <f t="shared" si="55"/>
        <v>1464100.0000000005</v>
      </c>
      <c r="H174" s="171">
        <f t="shared" si="56"/>
        <v>1464100.0000000005</v>
      </c>
      <c r="I174" s="171">
        <f t="shared" si="57"/>
        <v>409242.74530788185</v>
      </c>
      <c r="J174" s="171">
        <f t="shared" si="58"/>
        <v>1948717.1000000013</v>
      </c>
      <c r="K174" s="171">
        <f t="shared" si="59"/>
        <v>1948717.1000000013</v>
      </c>
      <c r="L174" s="172">
        <f t="shared" si="60"/>
        <v>3359140.9863861217</v>
      </c>
      <c r="M174" s="142">
        <f t="shared" si="61"/>
        <v>3</v>
      </c>
      <c r="N174" s="143">
        <f t="shared" si="72"/>
        <v>3</v>
      </c>
      <c r="U174" s="131">
        <v>149</v>
      </c>
      <c r="V174" s="126">
        <f>MOD(QUOTIENT(ROWS($V$26:V174)-1, 2^(COLUMNS($V$26:V174)-1)), 2)</f>
        <v>0</v>
      </c>
      <c r="W174" s="19">
        <f>MOD(QUOTIENT(ROWS($V$26:W174)-1, 2^(COLUMNS($V$26:W174)-1)), 2)</f>
        <v>0</v>
      </c>
      <c r="X174" s="19">
        <f>MOD(QUOTIENT(ROWS($V$26:X174)-1, 2^(COLUMNS($V$26:X174)-1)), 2)</f>
        <v>1</v>
      </c>
      <c r="Y174" s="19">
        <f>MOD(QUOTIENT(ROWS($V$26:Y174)-1, 2^(COLUMNS($V$26:Y174)-1)), 2)</f>
        <v>0</v>
      </c>
      <c r="Z174" s="19">
        <f>MOD(QUOTIENT(ROWS($V$26:Z174)-1, 2^(COLUMNS($V$26:Z174)-1)), 2)</f>
        <v>1</v>
      </c>
      <c r="AA174" s="19">
        <f>MOD(QUOTIENT(ROWS($V$26:AA174)-1, 2^(COLUMNS($V$26:AA174)-1)), 2)</f>
        <v>0</v>
      </c>
      <c r="AB174" s="19">
        <f>MOD(QUOTIENT(ROWS($V$26:AB174)-1, 2^(COLUMNS($V$26:AB174)-1)), 2)</f>
        <v>0</v>
      </c>
      <c r="AC174" s="19">
        <f>MOD(QUOTIENT(ROWS($V$26:AC174)-1, 2^(COLUMNS($V$26:AC174)-1)), 2)</f>
        <v>1</v>
      </c>
      <c r="AD174" s="19">
        <f>MOD(QUOTIENT(ROWS($V$26:AD174)-1, 2^(COLUMNS($V$26:AD174)-1)), 2)</f>
        <v>0</v>
      </c>
      <c r="AE174" s="133">
        <f>MOD(QUOTIENT(ROWS($V$26:AE174)-1, 2^(COLUMNS($V$26:AE174)-1)), 2)</f>
        <v>0</v>
      </c>
      <c r="AF174" s="126">
        <f t="shared" si="62"/>
        <v>0</v>
      </c>
      <c r="AG174" s="19">
        <f t="shared" si="63"/>
        <v>0</v>
      </c>
      <c r="AH174" s="19">
        <f t="shared" si="64"/>
        <v>3</v>
      </c>
      <c r="AI174" s="19">
        <f t="shared" si="65"/>
        <v>3</v>
      </c>
      <c r="AJ174" s="19">
        <f t="shared" si="66"/>
        <v>5</v>
      </c>
      <c r="AK174" s="19">
        <f t="shared" si="67"/>
        <v>5</v>
      </c>
      <c r="AL174" s="19">
        <f t="shared" si="68"/>
        <v>5</v>
      </c>
      <c r="AM174" s="19">
        <f t="shared" si="69"/>
        <v>8</v>
      </c>
      <c r="AN174" s="19">
        <f t="shared" si="70"/>
        <v>8</v>
      </c>
      <c r="AO174" s="133">
        <f t="shared" si="71"/>
        <v>8</v>
      </c>
    </row>
    <row r="175" spans="1:41" x14ac:dyDescent="0.3">
      <c r="A175" s="131">
        <v>150</v>
      </c>
      <c r="B175" s="171">
        <f t="shared" si="50"/>
        <v>-2000000</v>
      </c>
      <c r="C175" s="171">
        <f t="shared" si="51"/>
        <v>1000000</v>
      </c>
      <c r="D175" s="171">
        <f t="shared" si="52"/>
        <v>-1269338.842975206</v>
      </c>
      <c r="E175" s="171">
        <f t="shared" si="53"/>
        <v>1210000.0000000002</v>
      </c>
      <c r="F175" s="171">
        <f t="shared" si="54"/>
        <v>-584940.36609521112</v>
      </c>
      <c r="G175" s="171">
        <f t="shared" si="55"/>
        <v>1464100.0000000005</v>
      </c>
      <c r="H175" s="171">
        <f t="shared" si="56"/>
        <v>1464100.0000000005</v>
      </c>
      <c r="I175" s="171">
        <f t="shared" si="57"/>
        <v>409242.74530788185</v>
      </c>
      <c r="J175" s="171">
        <f t="shared" si="58"/>
        <v>1948717.1000000013</v>
      </c>
      <c r="K175" s="171">
        <f t="shared" si="59"/>
        <v>1948717.1000000013</v>
      </c>
      <c r="L175" s="172">
        <f t="shared" si="60"/>
        <v>2364627.9548360533</v>
      </c>
      <c r="M175" s="142">
        <f t="shared" si="61"/>
        <v>4</v>
      </c>
      <c r="N175" s="143">
        <f t="shared" si="72"/>
        <v>1</v>
      </c>
      <c r="U175" s="131">
        <v>150</v>
      </c>
      <c r="V175" s="126">
        <f>MOD(QUOTIENT(ROWS($V$26:V175)-1, 2^(COLUMNS($V$26:V175)-1)), 2)</f>
        <v>1</v>
      </c>
      <c r="W175" s="19">
        <f>MOD(QUOTIENT(ROWS($V$26:W175)-1, 2^(COLUMNS($V$26:W175)-1)), 2)</f>
        <v>0</v>
      </c>
      <c r="X175" s="19">
        <f>MOD(QUOTIENT(ROWS($V$26:X175)-1, 2^(COLUMNS($V$26:X175)-1)), 2)</f>
        <v>1</v>
      </c>
      <c r="Y175" s="19">
        <f>MOD(QUOTIENT(ROWS($V$26:Y175)-1, 2^(COLUMNS($V$26:Y175)-1)), 2)</f>
        <v>0</v>
      </c>
      <c r="Z175" s="19">
        <f>MOD(QUOTIENT(ROWS($V$26:Z175)-1, 2^(COLUMNS($V$26:Z175)-1)), 2)</f>
        <v>1</v>
      </c>
      <c r="AA175" s="19">
        <f>MOD(QUOTIENT(ROWS($V$26:AA175)-1, 2^(COLUMNS($V$26:AA175)-1)), 2)</f>
        <v>0</v>
      </c>
      <c r="AB175" s="19">
        <f>MOD(QUOTIENT(ROWS($V$26:AB175)-1, 2^(COLUMNS($V$26:AB175)-1)), 2)</f>
        <v>0</v>
      </c>
      <c r="AC175" s="19">
        <f>MOD(QUOTIENT(ROWS($V$26:AC175)-1, 2^(COLUMNS($V$26:AC175)-1)), 2)</f>
        <v>1</v>
      </c>
      <c r="AD175" s="19">
        <f>MOD(QUOTIENT(ROWS($V$26:AD175)-1, 2^(COLUMNS($V$26:AD175)-1)), 2)</f>
        <v>0</v>
      </c>
      <c r="AE175" s="133">
        <f>MOD(QUOTIENT(ROWS($V$26:AE175)-1, 2^(COLUMNS($V$26:AE175)-1)), 2)</f>
        <v>0</v>
      </c>
      <c r="AF175" s="126">
        <f t="shared" si="62"/>
        <v>1</v>
      </c>
      <c r="AG175" s="19">
        <f t="shared" si="63"/>
        <v>1</v>
      </c>
      <c r="AH175" s="19">
        <f t="shared" si="64"/>
        <v>3</v>
      </c>
      <c r="AI175" s="19">
        <f t="shared" si="65"/>
        <v>3</v>
      </c>
      <c r="AJ175" s="19">
        <f t="shared" si="66"/>
        <v>5</v>
      </c>
      <c r="AK175" s="19">
        <f t="shared" si="67"/>
        <v>5</v>
      </c>
      <c r="AL175" s="19">
        <f t="shared" si="68"/>
        <v>5</v>
      </c>
      <c r="AM175" s="19">
        <f t="shared" si="69"/>
        <v>8</v>
      </c>
      <c r="AN175" s="19">
        <f t="shared" si="70"/>
        <v>8</v>
      </c>
      <c r="AO175" s="133">
        <f t="shared" si="71"/>
        <v>8</v>
      </c>
    </row>
    <row r="176" spans="1:41" x14ac:dyDescent="0.3">
      <c r="A176" s="131">
        <v>151</v>
      </c>
      <c r="B176" s="171">
        <f t="shared" si="50"/>
        <v>0</v>
      </c>
      <c r="C176" s="171">
        <f t="shared" si="51"/>
        <v>-1627272.7272727271</v>
      </c>
      <c r="D176" s="171">
        <f t="shared" si="52"/>
        <v>-1269338.842975206</v>
      </c>
      <c r="E176" s="171">
        <f t="shared" si="53"/>
        <v>1210000.0000000002</v>
      </c>
      <c r="F176" s="171">
        <f t="shared" si="54"/>
        <v>-584940.36609521112</v>
      </c>
      <c r="G176" s="171">
        <f t="shared" si="55"/>
        <v>1464100.0000000005</v>
      </c>
      <c r="H176" s="171">
        <f t="shared" si="56"/>
        <v>1464100.0000000005</v>
      </c>
      <c r="I176" s="171">
        <f t="shared" si="57"/>
        <v>409242.74530788185</v>
      </c>
      <c r="J176" s="171">
        <f t="shared" si="58"/>
        <v>1948717.1000000013</v>
      </c>
      <c r="K176" s="171">
        <f t="shared" si="59"/>
        <v>1948717.1000000013</v>
      </c>
      <c r="L176" s="172">
        <f t="shared" si="60"/>
        <v>1964016.9060768571</v>
      </c>
      <c r="M176" s="142">
        <f t="shared" si="61"/>
        <v>4</v>
      </c>
      <c r="N176" s="143">
        <f t="shared" si="72"/>
        <v>2</v>
      </c>
      <c r="U176" s="131">
        <v>151</v>
      </c>
      <c r="V176" s="126">
        <f>MOD(QUOTIENT(ROWS($V$26:V176)-1, 2^(COLUMNS($V$26:V176)-1)), 2)</f>
        <v>0</v>
      </c>
      <c r="W176" s="19">
        <f>MOD(QUOTIENT(ROWS($V$26:W176)-1, 2^(COLUMNS($V$26:W176)-1)), 2)</f>
        <v>1</v>
      </c>
      <c r="X176" s="19">
        <f>MOD(QUOTIENT(ROWS($V$26:X176)-1, 2^(COLUMNS($V$26:X176)-1)), 2)</f>
        <v>1</v>
      </c>
      <c r="Y176" s="19">
        <f>MOD(QUOTIENT(ROWS($V$26:Y176)-1, 2^(COLUMNS($V$26:Y176)-1)), 2)</f>
        <v>0</v>
      </c>
      <c r="Z176" s="19">
        <f>MOD(QUOTIENT(ROWS($V$26:Z176)-1, 2^(COLUMNS($V$26:Z176)-1)), 2)</f>
        <v>1</v>
      </c>
      <c r="AA176" s="19">
        <f>MOD(QUOTIENT(ROWS($V$26:AA176)-1, 2^(COLUMNS($V$26:AA176)-1)), 2)</f>
        <v>0</v>
      </c>
      <c r="AB176" s="19">
        <f>MOD(QUOTIENT(ROWS($V$26:AB176)-1, 2^(COLUMNS($V$26:AB176)-1)), 2)</f>
        <v>0</v>
      </c>
      <c r="AC176" s="19">
        <f>MOD(QUOTIENT(ROWS($V$26:AC176)-1, 2^(COLUMNS($V$26:AC176)-1)), 2)</f>
        <v>1</v>
      </c>
      <c r="AD176" s="19">
        <f>MOD(QUOTIENT(ROWS($V$26:AD176)-1, 2^(COLUMNS($V$26:AD176)-1)), 2)</f>
        <v>0</v>
      </c>
      <c r="AE176" s="133">
        <f>MOD(QUOTIENT(ROWS($V$26:AE176)-1, 2^(COLUMNS($V$26:AE176)-1)), 2)</f>
        <v>0</v>
      </c>
      <c r="AF176" s="126">
        <f t="shared" si="62"/>
        <v>0</v>
      </c>
      <c r="AG176" s="19">
        <f t="shared" si="63"/>
        <v>2</v>
      </c>
      <c r="AH176" s="19">
        <f t="shared" si="64"/>
        <v>3</v>
      </c>
      <c r="AI176" s="19">
        <f t="shared" si="65"/>
        <v>3</v>
      </c>
      <c r="AJ176" s="19">
        <f t="shared" si="66"/>
        <v>5</v>
      </c>
      <c r="AK176" s="19">
        <f t="shared" si="67"/>
        <v>5</v>
      </c>
      <c r="AL176" s="19">
        <f t="shared" si="68"/>
        <v>5</v>
      </c>
      <c r="AM176" s="19">
        <f t="shared" si="69"/>
        <v>8</v>
      </c>
      <c r="AN176" s="19">
        <f t="shared" si="70"/>
        <v>8</v>
      </c>
      <c r="AO176" s="133">
        <f t="shared" si="71"/>
        <v>8</v>
      </c>
    </row>
    <row r="177" spans="1:41" x14ac:dyDescent="0.3">
      <c r="A177" s="131">
        <v>152</v>
      </c>
      <c r="B177" s="171">
        <f t="shared" si="50"/>
        <v>-2000000</v>
      </c>
      <c r="C177" s="171">
        <f t="shared" si="51"/>
        <v>-1627272.7272727271</v>
      </c>
      <c r="D177" s="171">
        <f t="shared" si="52"/>
        <v>-1269338.842975206</v>
      </c>
      <c r="E177" s="171">
        <f t="shared" si="53"/>
        <v>1210000.0000000002</v>
      </c>
      <c r="F177" s="171">
        <f t="shared" si="54"/>
        <v>-584940.36609521112</v>
      </c>
      <c r="G177" s="171">
        <f t="shared" si="55"/>
        <v>1464100.0000000005</v>
      </c>
      <c r="H177" s="171">
        <f t="shared" si="56"/>
        <v>1464100.0000000005</v>
      </c>
      <c r="I177" s="171">
        <f t="shared" si="57"/>
        <v>409242.74530788185</v>
      </c>
      <c r="J177" s="171">
        <f t="shared" si="58"/>
        <v>1948717.1000000013</v>
      </c>
      <c r="K177" s="171">
        <f t="shared" si="59"/>
        <v>1948717.1000000013</v>
      </c>
      <c r="L177" s="172">
        <f t="shared" si="60"/>
        <v>112165.05422500528</v>
      </c>
      <c r="M177" s="142">
        <f t="shared" si="61"/>
        <v>5</v>
      </c>
      <c r="N177" s="143">
        <f t="shared" si="72"/>
        <v>1</v>
      </c>
      <c r="U177" s="131">
        <v>152</v>
      </c>
      <c r="V177" s="126">
        <f>MOD(QUOTIENT(ROWS($V$26:V177)-1, 2^(COLUMNS($V$26:V177)-1)), 2)</f>
        <v>1</v>
      </c>
      <c r="W177" s="19">
        <f>MOD(QUOTIENT(ROWS($V$26:W177)-1, 2^(COLUMNS($V$26:W177)-1)), 2)</f>
        <v>1</v>
      </c>
      <c r="X177" s="19">
        <f>MOD(QUOTIENT(ROWS($V$26:X177)-1, 2^(COLUMNS($V$26:X177)-1)), 2)</f>
        <v>1</v>
      </c>
      <c r="Y177" s="19">
        <f>MOD(QUOTIENT(ROWS($V$26:Y177)-1, 2^(COLUMNS($V$26:Y177)-1)), 2)</f>
        <v>0</v>
      </c>
      <c r="Z177" s="19">
        <f>MOD(QUOTIENT(ROWS($V$26:Z177)-1, 2^(COLUMNS($V$26:Z177)-1)), 2)</f>
        <v>1</v>
      </c>
      <c r="AA177" s="19">
        <f>MOD(QUOTIENT(ROWS($V$26:AA177)-1, 2^(COLUMNS($V$26:AA177)-1)), 2)</f>
        <v>0</v>
      </c>
      <c r="AB177" s="19">
        <f>MOD(QUOTIENT(ROWS($V$26:AB177)-1, 2^(COLUMNS($V$26:AB177)-1)), 2)</f>
        <v>0</v>
      </c>
      <c r="AC177" s="19">
        <f>MOD(QUOTIENT(ROWS($V$26:AC177)-1, 2^(COLUMNS($V$26:AC177)-1)), 2)</f>
        <v>1</v>
      </c>
      <c r="AD177" s="19">
        <f>MOD(QUOTIENT(ROWS($V$26:AD177)-1, 2^(COLUMNS($V$26:AD177)-1)), 2)</f>
        <v>0</v>
      </c>
      <c r="AE177" s="133">
        <f>MOD(QUOTIENT(ROWS($V$26:AE177)-1, 2^(COLUMNS($V$26:AE177)-1)), 2)</f>
        <v>0</v>
      </c>
      <c r="AF177" s="126">
        <f t="shared" si="62"/>
        <v>1</v>
      </c>
      <c r="AG177" s="19">
        <f t="shared" si="63"/>
        <v>2</v>
      </c>
      <c r="AH177" s="19">
        <f t="shared" si="64"/>
        <v>3</v>
      </c>
      <c r="AI177" s="19">
        <f t="shared" si="65"/>
        <v>3</v>
      </c>
      <c r="AJ177" s="19">
        <f t="shared" si="66"/>
        <v>5</v>
      </c>
      <c r="AK177" s="19">
        <f t="shared" si="67"/>
        <v>5</v>
      </c>
      <c r="AL177" s="19">
        <f t="shared" si="68"/>
        <v>5</v>
      </c>
      <c r="AM177" s="19">
        <f t="shared" si="69"/>
        <v>8</v>
      </c>
      <c r="AN177" s="19">
        <f t="shared" si="70"/>
        <v>8</v>
      </c>
      <c r="AO177" s="133">
        <f t="shared" si="71"/>
        <v>8</v>
      </c>
    </row>
    <row r="178" spans="1:41" x14ac:dyDescent="0.3">
      <c r="A178" s="131">
        <v>153</v>
      </c>
      <c r="B178" s="171">
        <f t="shared" si="50"/>
        <v>0</v>
      </c>
      <c r="C178" s="171">
        <f t="shared" si="51"/>
        <v>0</v>
      </c>
      <c r="D178" s="171">
        <f t="shared" si="52"/>
        <v>0</v>
      </c>
      <c r="E178" s="171">
        <f t="shared" si="53"/>
        <v>-922944.40270473203</v>
      </c>
      <c r="F178" s="171">
        <f t="shared" si="54"/>
        <v>-584940.36609521112</v>
      </c>
      <c r="G178" s="171">
        <f t="shared" si="55"/>
        <v>1464100.0000000005</v>
      </c>
      <c r="H178" s="171">
        <f t="shared" si="56"/>
        <v>1464100.0000000005</v>
      </c>
      <c r="I178" s="171">
        <f t="shared" si="57"/>
        <v>409242.74530788185</v>
      </c>
      <c r="J178" s="171">
        <f t="shared" si="58"/>
        <v>1948717.1000000013</v>
      </c>
      <c r="K178" s="171">
        <f t="shared" si="59"/>
        <v>1948717.1000000013</v>
      </c>
      <c r="L178" s="172">
        <f t="shared" si="60"/>
        <v>2799005.2743760007</v>
      </c>
      <c r="M178" s="142">
        <f t="shared" si="61"/>
        <v>3</v>
      </c>
      <c r="N178" s="143">
        <f t="shared" si="72"/>
        <v>4</v>
      </c>
      <c r="U178" s="131">
        <v>153</v>
      </c>
      <c r="V178" s="126">
        <f>MOD(QUOTIENT(ROWS($V$26:V178)-1, 2^(COLUMNS($V$26:V178)-1)), 2)</f>
        <v>0</v>
      </c>
      <c r="W178" s="19">
        <f>MOD(QUOTIENT(ROWS($V$26:W178)-1, 2^(COLUMNS($V$26:W178)-1)), 2)</f>
        <v>0</v>
      </c>
      <c r="X178" s="19">
        <f>MOD(QUOTIENT(ROWS($V$26:X178)-1, 2^(COLUMNS($V$26:X178)-1)), 2)</f>
        <v>0</v>
      </c>
      <c r="Y178" s="19">
        <f>MOD(QUOTIENT(ROWS($V$26:Y178)-1, 2^(COLUMNS($V$26:Y178)-1)), 2)</f>
        <v>1</v>
      </c>
      <c r="Z178" s="19">
        <f>MOD(QUOTIENT(ROWS($V$26:Z178)-1, 2^(COLUMNS($V$26:Z178)-1)), 2)</f>
        <v>1</v>
      </c>
      <c r="AA178" s="19">
        <f>MOD(QUOTIENT(ROWS($V$26:AA178)-1, 2^(COLUMNS($V$26:AA178)-1)), 2)</f>
        <v>0</v>
      </c>
      <c r="AB178" s="19">
        <f>MOD(QUOTIENT(ROWS($V$26:AB178)-1, 2^(COLUMNS($V$26:AB178)-1)), 2)</f>
        <v>0</v>
      </c>
      <c r="AC178" s="19">
        <f>MOD(QUOTIENT(ROWS($V$26:AC178)-1, 2^(COLUMNS($V$26:AC178)-1)), 2)</f>
        <v>1</v>
      </c>
      <c r="AD178" s="19">
        <f>MOD(QUOTIENT(ROWS($V$26:AD178)-1, 2^(COLUMNS($V$26:AD178)-1)), 2)</f>
        <v>0</v>
      </c>
      <c r="AE178" s="133">
        <f>MOD(QUOTIENT(ROWS($V$26:AE178)-1, 2^(COLUMNS($V$26:AE178)-1)), 2)</f>
        <v>0</v>
      </c>
      <c r="AF178" s="126">
        <f t="shared" si="62"/>
        <v>0</v>
      </c>
      <c r="AG178" s="19">
        <f t="shared" si="63"/>
        <v>0</v>
      </c>
      <c r="AH178" s="19">
        <f t="shared" si="64"/>
        <v>0</v>
      </c>
      <c r="AI178" s="19">
        <f t="shared" si="65"/>
        <v>4</v>
      </c>
      <c r="AJ178" s="19">
        <f t="shared" si="66"/>
        <v>5</v>
      </c>
      <c r="AK178" s="19">
        <f t="shared" si="67"/>
        <v>5</v>
      </c>
      <c r="AL178" s="19">
        <f t="shared" si="68"/>
        <v>5</v>
      </c>
      <c r="AM178" s="19">
        <f t="shared" si="69"/>
        <v>8</v>
      </c>
      <c r="AN178" s="19">
        <f t="shared" si="70"/>
        <v>8</v>
      </c>
      <c r="AO178" s="133">
        <f t="shared" si="71"/>
        <v>8</v>
      </c>
    </row>
    <row r="179" spans="1:41" x14ac:dyDescent="0.3">
      <c r="A179" s="131">
        <v>154</v>
      </c>
      <c r="B179" s="171">
        <f t="shared" si="50"/>
        <v>-2000000</v>
      </c>
      <c r="C179" s="171">
        <f t="shared" si="51"/>
        <v>1000000</v>
      </c>
      <c r="D179" s="171">
        <f t="shared" si="52"/>
        <v>1000000</v>
      </c>
      <c r="E179" s="171">
        <f t="shared" si="53"/>
        <v>-922944.40270473203</v>
      </c>
      <c r="F179" s="171">
        <f t="shared" si="54"/>
        <v>-584940.36609521112</v>
      </c>
      <c r="G179" s="171">
        <f t="shared" si="55"/>
        <v>1464100.0000000005</v>
      </c>
      <c r="H179" s="171">
        <f t="shared" si="56"/>
        <v>1464100.0000000005</v>
      </c>
      <c r="I179" s="171">
        <f t="shared" si="57"/>
        <v>409242.74530788185</v>
      </c>
      <c r="J179" s="171">
        <f t="shared" si="58"/>
        <v>1948717.1000000013</v>
      </c>
      <c r="K179" s="171">
        <f t="shared" si="59"/>
        <v>1948717.1000000013</v>
      </c>
      <c r="L179" s="172">
        <f t="shared" si="60"/>
        <v>2598324.4838461019</v>
      </c>
      <c r="M179" s="142">
        <f t="shared" si="61"/>
        <v>4</v>
      </c>
      <c r="N179" s="143">
        <f t="shared" si="72"/>
        <v>1</v>
      </c>
      <c r="U179" s="131">
        <v>154</v>
      </c>
      <c r="V179" s="126">
        <f>MOD(QUOTIENT(ROWS($V$26:V179)-1, 2^(COLUMNS($V$26:V179)-1)), 2)</f>
        <v>1</v>
      </c>
      <c r="W179" s="19">
        <f>MOD(QUOTIENT(ROWS($V$26:W179)-1, 2^(COLUMNS($V$26:W179)-1)), 2)</f>
        <v>0</v>
      </c>
      <c r="X179" s="19">
        <f>MOD(QUOTIENT(ROWS($V$26:X179)-1, 2^(COLUMNS($V$26:X179)-1)), 2)</f>
        <v>0</v>
      </c>
      <c r="Y179" s="19">
        <f>MOD(QUOTIENT(ROWS($V$26:Y179)-1, 2^(COLUMNS($V$26:Y179)-1)), 2)</f>
        <v>1</v>
      </c>
      <c r="Z179" s="19">
        <f>MOD(QUOTIENT(ROWS($V$26:Z179)-1, 2^(COLUMNS($V$26:Z179)-1)), 2)</f>
        <v>1</v>
      </c>
      <c r="AA179" s="19">
        <f>MOD(QUOTIENT(ROWS($V$26:AA179)-1, 2^(COLUMNS($V$26:AA179)-1)), 2)</f>
        <v>0</v>
      </c>
      <c r="AB179" s="19">
        <f>MOD(QUOTIENT(ROWS($V$26:AB179)-1, 2^(COLUMNS($V$26:AB179)-1)), 2)</f>
        <v>0</v>
      </c>
      <c r="AC179" s="19">
        <f>MOD(QUOTIENT(ROWS($V$26:AC179)-1, 2^(COLUMNS($V$26:AC179)-1)), 2)</f>
        <v>1</v>
      </c>
      <c r="AD179" s="19">
        <f>MOD(QUOTIENT(ROWS($V$26:AD179)-1, 2^(COLUMNS($V$26:AD179)-1)), 2)</f>
        <v>0</v>
      </c>
      <c r="AE179" s="133">
        <f>MOD(QUOTIENT(ROWS($V$26:AE179)-1, 2^(COLUMNS($V$26:AE179)-1)), 2)</f>
        <v>0</v>
      </c>
      <c r="AF179" s="126">
        <f t="shared" si="62"/>
        <v>1</v>
      </c>
      <c r="AG179" s="19">
        <f t="shared" si="63"/>
        <v>1</v>
      </c>
      <c r="AH179" s="19">
        <f t="shared" si="64"/>
        <v>1</v>
      </c>
      <c r="AI179" s="19">
        <f t="shared" si="65"/>
        <v>4</v>
      </c>
      <c r="AJ179" s="19">
        <f t="shared" si="66"/>
        <v>5</v>
      </c>
      <c r="AK179" s="19">
        <f t="shared" si="67"/>
        <v>5</v>
      </c>
      <c r="AL179" s="19">
        <f t="shared" si="68"/>
        <v>5</v>
      </c>
      <c r="AM179" s="19">
        <f t="shared" si="69"/>
        <v>8</v>
      </c>
      <c r="AN179" s="19">
        <f t="shared" si="70"/>
        <v>8</v>
      </c>
      <c r="AO179" s="133">
        <f t="shared" si="71"/>
        <v>8</v>
      </c>
    </row>
    <row r="180" spans="1:41" x14ac:dyDescent="0.3">
      <c r="A180" s="131">
        <v>155</v>
      </c>
      <c r="B180" s="171">
        <f t="shared" si="50"/>
        <v>0</v>
      </c>
      <c r="C180" s="171">
        <f t="shared" si="51"/>
        <v>-1627272.7272727271</v>
      </c>
      <c r="D180" s="171">
        <f t="shared" si="52"/>
        <v>1100000</v>
      </c>
      <c r="E180" s="171">
        <f t="shared" si="53"/>
        <v>-922944.40270473203</v>
      </c>
      <c r="F180" s="171">
        <f t="shared" si="54"/>
        <v>-584940.36609521112</v>
      </c>
      <c r="G180" s="171">
        <f t="shared" si="55"/>
        <v>1464100.0000000005</v>
      </c>
      <c r="H180" s="171">
        <f t="shared" si="56"/>
        <v>1464100.0000000005</v>
      </c>
      <c r="I180" s="171">
        <f t="shared" si="57"/>
        <v>409242.74530788185</v>
      </c>
      <c r="J180" s="171">
        <f t="shared" si="58"/>
        <v>1948717.1000000013</v>
      </c>
      <c r="K180" s="171">
        <f t="shared" si="59"/>
        <v>1948717.1000000013</v>
      </c>
      <c r="L180" s="172">
        <f t="shared" si="60"/>
        <v>2277096.659188922</v>
      </c>
      <c r="M180" s="142">
        <f t="shared" si="61"/>
        <v>4</v>
      </c>
      <c r="N180" s="143">
        <f t="shared" si="72"/>
        <v>2</v>
      </c>
      <c r="U180" s="131">
        <v>155</v>
      </c>
      <c r="V180" s="126">
        <f>MOD(QUOTIENT(ROWS($V$26:V180)-1, 2^(COLUMNS($V$26:V180)-1)), 2)</f>
        <v>0</v>
      </c>
      <c r="W180" s="19">
        <f>MOD(QUOTIENT(ROWS($V$26:W180)-1, 2^(COLUMNS($V$26:W180)-1)), 2)</f>
        <v>1</v>
      </c>
      <c r="X180" s="19">
        <f>MOD(QUOTIENT(ROWS($V$26:X180)-1, 2^(COLUMNS($V$26:X180)-1)), 2)</f>
        <v>0</v>
      </c>
      <c r="Y180" s="19">
        <f>MOD(QUOTIENT(ROWS($V$26:Y180)-1, 2^(COLUMNS($V$26:Y180)-1)), 2)</f>
        <v>1</v>
      </c>
      <c r="Z180" s="19">
        <f>MOD(QUOTIENT(ROWS($V$26:Z180)-1, 2^(COLUMNS($V$26:Z180)-1)), 2)</f>
        <v>1</v>
      </c>
      <c r="AA180" s="19">
        <f>MOD(QUOTIENT(ROWS($V$26:AA180)-1, 2^(COLUMNS($V$26:AA180)-1)), 2)</f>
        <v>0</v>
      </c>
      <c r="AB180" s="19">
        <f>MOD(QUOTIENT(ROWS($V$26:AB180)-1, 2^(COLUMNS($V$26:AB180)-1)), 2)</f>
        <v>0</v>
      </c>
      <c r="AC180" s="19">
        <f>MOD(QUOTIENT(ROWS($V$26:AC180)-1, 2^(COLUMNS($V$26:AC180)-1)), 2)</f>
        <v>1</v>
      </c>
      <c r="AD180" s="19">
        <f>MOD(QUOTIENT(ROWS($V$26:AD180)-1, 2^(COLUMNS($V$26:AD180)-1)), 2)</f>
        <v>0</v>
      </c>
      <c r="AE180" s="133">
        <f>MOD(QUOTIENT(ROWS($V$26:AE180)-1, 2^(COLUMNS($V$26:AE180)-1)), 2)</f>
        <v>0</v>
      </c>
      <c r="AF180" s="126">
        <f t="shared" si="62"/>
        <v>0</v>
      </c>
      <c r="AG180" s="19">
        <f t="shared" si="63"/>
        <v>2</v>
      </c>
      <c r="AH180" s="19">
        <f t="shared" si="64"/>
        <v>2</v>
      </c>
      <c r="AI180" s="19">
        <f t="shared" si="65"/>
        <v>4</v>
      </c>
      <c r="AJ180" s="19">
        <f t="shared" si="66"/>
        <v>5</v>
      </c>
      <c r="AK180" s="19">
        <f t="shared" si="67"/>
        <v>5</v>
      </c>
      <c r="AL180" s="19">
        <f t="shared" si="68"/>
        <v>5</v>
      </c>
      <c r="AM180" s="19">
        <f t="shared" si="69"/>
        <v>8</v>
      </c>
      <c r="AN180" s="19">
        <f t="shared" si="70"/>
        <v>8</v>
      </c>
      <c r="AO180" s="133">
        <f t="shared" si="71"/>
        <v>8</v>
      </c>
    </row>
    <row r="181" spans="1:41" x14ac:dyDescent="0.3">
      <c r="A181" s="131">
        <v>156</v>
      </c>
      <c r="B181" s="171">
        <f t="shared" si="50"/>
        <v>-2000000</v>
      </c>
      <c r="C181" s="171">
        <f t="shared" si="51"/>
        <v>-1627272.7272727271</v>
      </c>
      <c r="D181" s="171">
        <f t="shared" si="52"/>
        <v>1100000</v>
      </c>
      <c r="E181" s="171">
        <f t="shared" si="53"/>
        <v>-922944.40270473203</v>
      </c>
      <c r="F181" s="171">
        <f t="shared" si="54"/>
        <v>-584940.36609521112</v>
      </c>
      <c r="G181" s="171">
        <f t="shared" si="55"/>
        <v>1464100.0000000005</v>
      </c>
      <c r="H181" s="171">
        <f t="shared" si="56"/>
        <v>1464100.0000000005</v>
      </c>
      <c r="I181" s="171">
        <f t="shared" si="57"/>
        <v>409242.74530788185</v>
      </c>
      <c r="J181" s="171">
        <f t="shared" si="58"/>
        <v>1948717.1000000013</v>
      </c>
      <c r="K181" s="171">
        <f t="shared" si="59"/>
        <v>1948717.1000000013</v>
      </c>
      <c r="L181" s="172">
        <f t="shared" si="60"/>
        <v>425244.80733707064</v>
      </c>
      <c r="M181" s="142">
        <f t="shared" si="61"/>
        <v>5</v>
      </c>
      <c r="N181" s="143">
        <f t="shared" si="72"/>
        <v>1</v>
      </c>
      <c r="U181" s="131">
        <v>156</v>
      </c>
      <c r="V181" s="126">
        <f>MOD(QUOTIENT(ROWS($V$26:V181)-1, 2^(COLUMNS($V$26:V181)-1)), 2)</f>
        <v>1</v>
      </c>
      <c r="W181" s="19">
        <f>MOD(QUOTIENT(ROWS($V$26:W181)-1, 2^(COLUMNS($V$26:W181)-1)), 2)</f>
        <v>1</v>
      </c>
      <c r="X181" s="19">
        <f>MOD(QUOTIENT(ROWS($V$26:X181)-1, 2^(COLUMNS($V$26:X181)-1)), 2)</f>
        <v>0</v>
      </c>
      <c r="Y181" s="19">
        <f>MOD(QUOTIENT(ROWS($V$26:Y181)-1, 2^(COLUMNS($V$26:Y181)-1)), 2)</f>
        <v>1</v>
      </c>
      <c r="Z181" s="19">
        <f>MOD(QUOTIENT(ROWS($V$26:Z181)-1, 2^(COLUMNS($V$26:Z181)-1)), 2)</f>
        <v>1</v>
      </c>
      <c r="AA181" s="19">
        <f>MOD(QUOTIENT(ROWS($V$26:AA181)-1, 2^(COLUMNS($V$26:AA181)-1)), 2)</f>
        <v>0</v>
      </c>
      <c r="AB181" s="19">
        <f>MOD(QUOTIENT(ROWS($V$26:AB181)-1, 2^(COLUMNS($V$26:AB181)-1)), 2)</f>
        <v>0</v>
      </c>
      <c r="AC181" s="19">
        <f>MOD(QUOTIENT(ROWS($V$26:AC181)-1, 2^(COLUMNS($V$26:AC181)-1)), 2)</f>
        <v>1</v>
      </c>
      <c r="AD181" s="19">
        <f>MOD(QUOTIENT(ROWS($V$26:AD181)-1, 2^(COLUMNS($V$26:AD181)-1)), 2)</f>
        <v>0</v>
      </c>
      <c r="AE181" s="133">
        <f>MOD(QUOTIENT(ROWS($V$26:AE181)-1, 2^(COLUMNS($V$26:AE181)-1)), 2)</f>
        <v>0</v>
      </c>
      <c r="AF181" s="126">
        <f t="shared" si="62"/>
        <v>1</v>
      </c>
      <c r="AG181" s="19">
        <f t="shared" si="63"/>
        <v>2</v>
      </c>
      <c r="AH181" s="19">
        <f t="shared" si="64"/>
        <v>2</v>
      </c>
      <c r="AI181" s="19">
        <f t="shared" si="65"/>
        <v>4</v>
      </c>
      <c r="AJ181" s="19">
        <f t="shared" si="66"/>
        <v>5</v>
      </c>
      <c r="AK181" s="19">
        <f t="shared" si="67"/>
        <v>5</v>
      </c>
      <c r="AL181" s="19">
        <f t="shared" si="68"/>
        <v>5</v>
      </c>
      <c r="AM181" s="19">
        <f t="shared" si="69"/>
        <v>8</v>
      </c>
      <c r="AN181" s="19">
        <f t="shared" si="70"/>
        <v>8</v>
      </c>
      <c r="AO181" s="133">
        <f t="shared" si="71"/>
        <v>8</v>
      </c>
    </row>
    <row r="182" spans="1:41" x14ac:dyDescent="0.3">
      <c r="A182" s="131">
        <v>157</v>
      </c>
      <c r="B182" s="171">
        <f t="shared" si="50"/>
        <v>0</v>
      </c>
      <c r="C182" s="171">
        <f t="shared" si="51"/>
        <v>0</v>
      </c>
      <c r="D182" s="171">
        <f t="shared" si="52"/>
        <v>-1269338.842975206</v>
      </c>
      <c r="E182" s="171">
        <f t="shared" si="53"/>
        <v>-922944.40270473203</v>
      </c>
      <c r="F182" s="171">
        <f t="shared" si="54"/>
        <v>-584940.36609521112</v>
      </c>
      <c r="G182" s="171">
        <f t="shared" si="55"/>
        <v>1464100.0000000005</v>
      </c>
      <c r="H182" s="171">
        <f t="shared" si="56"/>
        <v>1464100.0000000005</v>
      </c>
      <c r="I182" s="171">
        <f t="shared" si="57"/>
        <v>409242.74530788185</v>
      </c>
      <c r="J182" s="171">
        <f t="shared" si="58"/>
        <v>1948717.1000000013</v>
      </c>
      <c r="K182" s="171">
        <f t="shared" si="59"/>
        <v>1948717.1000000013</v>
      </c>
      <c r="L182" s="172">
        <f t="shared" si="60"/>
        <v>1791363.1760430438</v>
      </c>
      <c r="M182" s="142">
        <f t="shared" si="61"/>
        <v>4</v>
      </c>
      <c r="N182" s="143">
        <f t="shared" si="72"/>
        <v>3</v>
      </c>
      <c r="U182" s="131">
        <v>157</v>
      </c>
      <c r="V182" s="126">
        <f>MOD(QUOTIENT(ROWS($V$26:V182)-1, 2^(COLUMNS($V$26:V182)-1)), 2)</f>
        <v>0</v>
      </c>
      <c r="W182" s="19">
        <f>MOD(QUOTIENT(ROWS($V$26:W182)-1, 2^(COLUMNS($V$26:W182)-1)), 2)</f>
        <v>0</v>
      </c>
      <c r="X182" s="19">
        <f>MOD(QUOTIENT(ROWS($V$26:X182)-1, 2^(COLUMNS($V$26:X182)-1)), 2)</f>
        <v>1</v>
      </c>
      <c r="Y182" s="19">
        <f>MOD(QUOTIENT(ROWS($V$26:Y182)-1, 2^(COLUMNS($V$26:Y182)-1)), 2)</f>
        <v>1</v>
      </c>
      <c r="Z182" s="19">
        <f>MOD(QUOTIENT(ROWS($V$26:Z182)-1, 2^(COLUMNS($V$26:Z182)-1)), 2)</f>
        <v>1</v>
      </c>
      <c r="AA182" s="19">
        <f>MOD(QUOTIENT(ROWS($V$26:AA182)-1, 2^(COLUMNS($V$26:AA182)-1)), 2)</f>
        <v>0</v>
      </c>
      <c r="AB182" s="19">
        <f>MOD(QUOTIENT(ROWS($V$26:AB182)-1, 2^(COLUMNS($V$26:AB182)-1)), 2)</f>
        <v>0</v>
      </c>
      <c r="AC182" s="19">
        <f>MOD(QUOTIENT(ROWS($V$26:AC182)-1, 2^(COLUMNS($V$26:AC182)-1)), 2)</f>
        <v>1</v>
      </c>
      <c r="AD182" s="19">
        <f>MOD(QUOTIENT(ROWS($V$26:AD182)-1, 2^(COLUMNS($V$26:AD182)-1)), 2)</f>
        <v>0</v>
      </c>
      <c r="AE182" s="133">
        <f>MOD(QUOTIENT(ROWS($V$26:AE182)-1, 2^(COLUMNS($V$26:AE182)-1)), 2)</f>
        <v>0</v>
      </c>
      <c r="AF182" s="126">
        <f t="shared" si="62"/>
        <v>0</v>
      </c>
      <c r="AG182" s="19">
        <f t="shared" si="63"/>
        <v>0</v>
      </c>
      <c r="AH182" s="19">
        <f t="shared" si="64"/>
        <v>3</v>
      </c>
      <c r="AI182" s="19">
        <f t="shared" si="65"/>
        <v>4</v>
      </c>
      <c r="AJ182" s="19">
        <f t="shared" si="66"/>
        <v>5</v>
      </c>
      <c r="AK182" s="19">
        <f t="shared" si="67"/>
        <v>5</v>
      </c>
      <c r="AL182" s="19">
        <f t="shared" si="68"/>
        <v>5</v>
      </c>
      <c r="AM182" s="19">
        <f t="shared" si="69"/>
        <v>8</v>
      </c>
      <c r="AN182" s="19">
        <f t="shared" si="70"/>
        <v>8</v>
      </c>
      <c r="AO182" s="133">
        <f t="shared" si="71"/>
        <v>8</v>
      </c>
    </row>
    <row r="183" spans="1:41" x14ac:dyDescent="0.3">
      <c r="A183" s="131">
        <v>158</v>
      </c>
      <c r="B183" s="171">
        <f t="shared" si="50"/>
        <v>-2000000</v>
      </c>
      <c r="C183" s="171">
        <f t="shared" si="51"/>
        <v>1000000</v>
      </c>
      <c r="D183" s="171">
        <f t="shared" si="52"/>
        <v>-1269338.842975206</v>
      </c>
      <c r="E183" s="171">
        <f t="shared" si="53"/>
        <v>-922944.40270473203</v>
      </c>
      <c r="F183" s="171">
        <f t="shared" si="54"/>
        <v>-584940.36609521112</v>
      </c>
      <c r="G183" s="171">
        <f t="shared" si="55"/>
        <v>1464100.0000000005</v>
      </c>
      <c r="H183" s="171">
        <f t="shared" si="56"/>
        <v>1464100.0000000005</v>
      </c>
      <c r="I183" s="171">
        <f t="shared" si="57"/>
        <v>409242.74530788185</v>
      </c>
      <c r="J183" s="171">
        <f t="shared" si="58"/>
        <v>1948717.1000000013</v>
      </c>
      <c r="K183" s="171">
        <f t="shared" si="59"/>
        <v>1948717.1000000013</v>
      </c>
      <c r="L183" s="172">
        <f t="shared" si="60"/>
        <v>796850.14449297497</v>
      </c>
      <c r="M183" s="142">
        <f t="shared" si="61"/>
        <v>5</v>
      </c>
      <c r="N183" s="143">
        <f t="shared" si="72"/>
        <v>1</v>
      </c>
      <c r="U183" s="131">
        <v>158</v>
      </c>
      <c r="V183" s="126">
        <f>MOD(QUOTIENT(ROWS($V$26:V183)-1, 2^(COLUMNS($V$26:V183)-1)), 2)</f>
        <v>1</v>
      </c>
      <c r="W183" s="19">
        <f>MOD(QUOTIENT(ROWS($V$26:W183)-1, 2^(COLUMNS($V$26:W183)-1)), 2)</f>
        <v>0</v>
      </c>
      <c r="X183" s="19">
        <f>MOD(QUOTIENT(ROWS($V$26:X183)-1, 2^(COLUMNS($V$26:X183)-1)), 2)</f>
        <v>1</v>
      </c>
      <c r="Y183" s="19">
        <f>MOD(QUOTIENT(ROWS($V$26:Y183)-1, 2^(COLUMNS($V$26:Y183)-1)), 2)</f>
        <v>1</v>
      </c>
      <c r="Z183" s="19">
        <f>MOD(QUOTIENT(ROWS($V$26:Z183)-1, 2^(COLUMNS($V$26:Z183)-1)), 2)</f>
        <v>1</v>
      </c>
      <c r="AA183" s="19">
        <f>MOD(QUOTIENT(ROWS($V$26:AA183)-1, 2^(COLUMNS($V$26:AA183)-1)), 2)</f>
        <v>0</v>
      </c>
      <c r="AB183" s="19">
        <f>MOD(QUOTIENT(ROWS($V$26:AB183)-1, 2^(COLUMNS($V$26:AB183)-1)), 2)</f>
        <v>0</v>
      </c>
      <c r="AC183" s="19">
        <f>MOD(QUOTIENT(ROWS($V$26:AC183)-1, 2^(COLUMNS($V$26:AC183)-1)), 2)</f>
        <v>1</v>
      </c>
      <c r="AD183" s="19">
        <f>MOD(QUOTIENT(ROWS($V$26:AD183)-1, 2^(COLUMNS($V$26:AD183)-1)), 2)</f>
        <v>0</v>
      </c>
      <c r="AE183" s="133">
        <f>MOD(QUOTIENT(ROWS($V$26:AE183)-1, 2^(COLUMNS($V$26:AE183)-1)), 2)</f>
        <v>0</v>
      </c>
      <c r="AF183" s="126">
        <f t="shared" si="62"/>
        <v>1</v>
      </c>
      <c r="AG183" s="19">
        <f t="shared" si="63"/>
        <v>1</v>
      </c>
      <c r="AH183" s="19">
        <f t="shared" si="64"/>
        <v>3</v>
      </c>
      <c r="AI183" s="19">
        <f t="shared" si="65"/>
        <v>4</v>
      </c>
      <c r="AJ183" s="19">
        <f t="shared" si="66"/>
        <v>5</v>
      </c>
      <c r="AK183" s="19">
        <f t="shared" si="67"/>
        <v>5</v>
      </c>
      <c r="AL183" s="19">
        <f t="shared" si="68"/>
        <v>5</v>
      </c>
      <c r="AM183" s="19">
        <f t="shared" si="69"/>
        <v>8</v>
      </c>
      <c r="AN183" s="19">
        <f t="shared" si="70"/>
        <v>8</v>
      </c>
      <c r="AO183" s="133">
        <f t="shared" si="71"/>
        <v>8</v>
      </c>
    </row>
    <row r="184" spans="1:41" x14ac:dyDescent="0.3">
      <c r="A184" s="131">
        <v>159</v>
      </c>
      <c r="B184" s="171">
        <f t="shared" si="50"/>
        <v>0</v>
      </c>
      <c r="C184" s="171">
        <f t="shared" si="51"/>
        <v>-1627272.7272727271</v>
      </c>
      <c r="D184" s="171">
        <f t="shared" si="52"/>
        <v>-1269338.842975206</v>
      </c>
      <c r="E184" s="171">
        <f t="shared" si="53"/>
        <v>-922944.40270473203</v>
      </c>
      <c r="F184" s="171">
        <f t="shared" si="54"/>
        <v>-584940.36609521112</v>
      </c>
      <c r="G184" s="171">
        <f t="shared" si="55"/>
        <v>1464100.0000000005</v>
      </c>
      <c r="H184" s="171">
        <f t="shared" si="56"/>
        <v>1464100.0000000005</v>
      </c>
      <c r="I184" s="171">
        <f t="shared" si="57"/>
        <v>409242.74530788185</v>
      </c>
      <c r="J184" s="171">
        <f t="shared" si="58"/>
        <v>1948717.1000000013</v>
      </c>
      <c r="K184" s="171">
        <f t="shared" si="59"/>
        <v>1948717.1000000013</v>
      </c>
      <c r="L184" s="172">
        <f t="shared" si="60"/>
        <v>396239.09573377919</v>
      </c>
      <c r="M184" s="142">
        <f t="shared" si="61"/>
        <v>5</v>
      </c>
      <c r="N184" s="143">
        <f t="shared" si="72"/>
        <v>2</v>
      </c>
      <c r="U184" s="131">
        <v>159</v>
      </c>
      <c r="V184" s="126">
        <f>MOD(QUOTIENT(ROWS($V$26:V184)-1, 2^(COLUMNS($V$26:V184)-1)), 2)</f>
        <v>0</v>
      </c>
      <c r="W184" s="19">
        <f>MOD(QUOTIENT(ROWS($V$26:W184)-1, 2^(COLUMNS($V$26:W184)-1)), 2)</f>
        <v>1</v>
      </c>
      <c r="X184" s="19">
        <f>MOD(QUOTIENT(ROWS($V$26:X184)-1, 2^(COLUMNS($V$26:X184)-1)), 2)</f>
        <v>1</v>
      </c>
      <c r="Y184" s="19">
        <f>MOD(QUOTIENT(ROWS($V$26:Y184)-1, 2^(COLUMNS($V$26:Y184)-1)), 2)</f>
        <v>1</v>
      </c>
      <c r="Z184" s="19">
        <f>MOD(QUOTIENT(ROWS($V$26:Z184)-1, 2^(COLUMNS($V$26:Z184)-1)), 2)</f>
        <v>1</v>
      </c>
      <c r="AA184" s="19">
        <f>MOD(QUOTIENT(ROWS($V$26:AA184)-1, 2^(COLUMNS($V$26:AA184)-1)), 2)</f>
        <v>0</v>
      </c>
      <c r="AB184" s="19">
        <f>MOD(QUOTIENT(ROWS($V$26:AB184)-1, 2^(COLUMNS($V$26:AB184)-1)), 2)</f>
        <v>0</v>
      </c>
      <c r="AC184" s="19">
        <f>MOD(QUOTIENT(ROWS($V$26:AC184)-1, 2^(COLUMNS($V$26:AC184)-1)), 2)</f>
        <v>1</v>
      </c>
      <c r="AD184" s="19">
        <f>MOD(QUOTIENT(ROWS($V$26:AD184)-1, 2^(COLUMNS($V$26:AD184)-1)), 2)</f>
        <v>0</v>
      </c>
      <c r="AE184" s="133">
        <f>MOD(QUOTIENT(ROWS($V$26:AE184)-1, 2^(COLUMNS($V$26:AE184)-1)), 2)</f>
        <v>0</v>
      </c>
      <c r="AF184" s="126">
        <f t="shared" si="62"/>
        <v>0</v>
      </c>
      <c r="AG184" s="19">
        <f t="shared" si="63"/>
        <v>2</v>
      </c>
      <c r="AH184" s="19">
        <f t="shared" si="64"/>
        <v>3</v>
      </c>
      <c r="AI184" s="19">
        <f t="shared" si="65"/>
        <v>4</v>
      </c>
      <c r="AJ184" s="19">
        <f t="shared" si="66"/>
        <v>5</v>
      </c>
      <c r="AK184" s="19">
        <f t="shared" si="67"/>
        <v>5</v>
      </c>
      <c r="AL184" s="19">
        <f t="shared" si="68"/>
        <v>5</v>
      </c>
      <c r="AM184" s="19">
        <f t="shared" si="69"/>
        <v>8</v>
      </c>
      <c r="AN184" s="19">
        <f t="shared" si="70"/>
        <v>8</v>
      </c>
      <c r="AO184" s="133">
        <f t="shared" si="71"/>
        <v>8</v>
      </c>
    </row>
    <row r="185" spans="1:41" x14ac:dyDescent="0.3">
      <c r="A185" s="131">
        <v>160</v>
      </c>
      <c r="B185" s="171">
        <f t="shared" si="50"/>
        <v>-2000000</v>
      </c>
      <c r="C185" s="171">
        <f t="shared" si="51"/>
        <v>-1627272.7272727271</v>
      </c>
      <c r="D185" s="171">
        <f t="shared" si="52"/>
        <v>-1269338.842975206</v>
      </c>
      <c r="E185" s="171">
        <f t="shared" si="53"/>
        <v>-922944.40270473203</v>
      </c>
      <c r="F185" s="171">
        <f t="shared" si="54"/>
        <v>-584940.36609521112</v>
      </c>
      <c r="G185" s="171">
        <f t="shared" si="55"/>
        <v>1464100.0000000005</v>
      </c>
      <c r="H185" s="171">
        <f t="shared" si="56"/>
        <v>1464100.0000000005</v>
      </c>
      <c r="I185" s="171">
        <f t="shared" si="57"/>
        <v>409242.74530788185</v>
      </c>
      <c r="J185" s="171">
        <f t="shared" si="58"/>
        <v>1948717.1000000013</v>
      </c>
      <c r="K185" s="171">
        <f t="shared" si="59"/>
        <v>1948717.1000000013</v>
      </c>
      <c r="L185" s="172">
        <f t="shared" si="60"/>
        <v>-1455612.7561180736</v>
      </c>
      <c r="M185" s="142">
        <f t="shared" si="61"/>
        <v>6</v>
      </c>
      <c r="N185" s="143">
        <f t="shared" si="72"/>
        <v>1</v>
      </c>
      <c r="U185" s="131">
        <v>160</v>
      </c>
      <c r="V185" s="126">
        <f>MOD(QUOTIENT(ROWS($V$26:V185)-1, 2^(COLUMNS($V$26:V185)-1)), 2)</f>
        <v>1</v>
      </c>
      <c r="W185" s="19">
        <f>MOD(QUOTIENT(ROWS($V$26:W185)-1, 2^(COLUMNS($V$26:W185)-1)), 2)</f>
        <v>1</v>
      </c>
      <c r="X185" s="19">
        <f>MOD(QUOTIENT(ROWS($V$26:X185)-1, 2^(COLUMNS($V$26:X185)-1)), 2)</f>
        <v>1</v>
      </c>
      <c r="Y185" s="19">
        <f>MOD(QUOTIENT(ROWS($V$26:Y185)-1, 2^(COLUMNS($V$26:Y185)-1)), 2)</f>
        <v>1</v>
      </c>
      <c r="Z185" s="19">
        <f>MOD(QUOTIENT(ROWS($V$26:Z185)-1, 2^(COLUMNS($V$26:Z185)-1)), 2)</f>
        <v>1</v>
      </c>
      <c r="AA185" s="19">
        <f>MOD(QUOTIENT(ROWS($V$26:AA185)-1, 2^(COLUMNS($V$26:AA185)-1)), 2)</f>
        <v>0</v>
      </c>
      <c r="AB185" s="19">
        <f>MOD(QUOTIENT(ROWS($V$26:AB185)-1, 2^(COLUMNS($V$26:AB185)-1)), 2)</f>
        <v>0</v>
      </c>
      <c r="AC185" s="19">
        <f>MOD(QUOTIENT(ROWS($V$26:AC185)-1, 2^(COLUMNS($V$26:AC185)-1)), 2)</f>
        <v>1</v>
      </c>
      <c r="AD185" s="19">
        <f>MOD(QUOTIENT(ROWS($V$26:AD185)-1, 2^(COLUMNS($V$26:AD185)-1)), 2)</f>
        <v>0</v>
      </c>
      <c r="AE185" s="133">
        <f>MOD(QUOTIENT(ROWS($V$26:AE185)-1, 2^(COLUMNS($V$26:AE185)-1)), 2)</f>
        <v>0</v>
      </c>
      <c r="AF185" s="126">
        <f t="shared" si="62"/>
        <v>1</v>
      </c>
      <c r="AG185" s="19">
        <f t="shared" si="63"/>
        <v>2</v>
      </c>
      <c r="AH185" s="19">
        <f t="shared" si="64"/>
        <v>3</v>
      </c>
      <c r="AI185" s="19">
        <f t="shared" si="65"/>
        <v>4</v>
      </c>
      <c r="AJ185" s="19">
        <f t="shared" si="66"/>
        <v>5</v>
      </c>
      <c r="AK185" s="19">
        <f t="shared" si="67"/>
        <v>5</v>
      </c>
      <c r="AL185" s="19">
        <f t="shared" si="68"/>
        <v>5</v>
      </c>
      <c r="AM185" s="19">
        <f t="shared" si="69"/>
        <v>8</v>
      </c>
      <c r="AN185" s="19">
        <f t="shared" si="70"/>
        <v>8</v>
      </c>
      <c r="AO185" s="133">
        <f t="shared" si="71"/>
        <v>8</v>
      </c>
    </row>
    <row r="186" spans="1:41" x14ac:dyDescent="0.3">
      <c r="A186" s="131">
        <v>161</v>
      </c>
      <c r="B186" s="171">
        <f t="shared" si="50"/>
        <v>0</v>
      </c>
      <c r="C186" s="171">
        <f t="shared" si="51"/>
        <v>0</v>
      </c>
      <c r="D186" s="171">
        <f t="shared" si="52"/>
        <v>0</v>
      </c>
      <c r="E186" s="171">
        <f t="shared" si="53"/>
        <v>0</v>
      </c>
      <c r="F186" s="171">
        <f t="shared" si="54"/>
        <v>0</v>
      </c>
      <c r="G186" s="171">
        <f t="shared" si="55"/>
        <v>-252253.96917746449</v>
      </c>
      <c r="H186" s="171">
        <f t="shared" si="56"/>
        <v>1610510.0000000005</v>
      </c>
      <c r="I186" s="171">
        <f t="shared" si="57"/>
        <v>409242.74530788185</v>
      </c>
      <c r="J186" s="171">
        <f t="shared" si="58"/>
        <v>1948717.1000000013</v>
      </c>
      <c r="K186" s="171">
        <f t="shared" si="59"/>
        <v>1948717.1000000013</v>
      </c>
      <c r="L186" s="172">
        <f t="shared" si="60"/>
        <v>2879332.2356809736</v>
      </c>
      <c r="M186" s="142">
        <f t="shared" si="61"/>
        <v>2</v>
      </c>
      <c r="N186" s="143">
        <f t="shared" si="72"/>
        <v>6</v>
      </c>
      <c r="U186" s="131">
        <v>161</v>
      </c>
      <c r="V186" s="126">
        <f>MOD(QUOTIENT(ROWS($V$26:V186)-1, 2^(COLUMNS($V$26:V186)-1)), 2)</f>
        <v>0</v>
      </c>
      <c r="W186" s="19">
        <f>MOD(QUOTIENT(ROWS($V$26:W186)-1, 2^(COLUMNS($V$26:W186)-1)), 2)</f>
        <v>0</v>
      </c>
      <c r="X186" s="19">
        <f>MOD(QUOTIENT(ROWS($V$26:X186)-1, 2^(COLUMNS($V$26:X186)-1)), 2)</f>
        <v>0</v>
      </c>
      <c r="Y186" s="19">
        <f>MOD(QUOTIENT(ROWS($V$26:Y186)-1, 2^(COLUMNS($V$26:Y186)-1)), 2)</f>
        <v>0</v>
      </c>
      <c r="Z186" s="19">
        <f>MOD(QUOTIENT(ROWS($V$26:Z186)-1, 2^(COLUMNS($V$26:Z186)-1)), 2)</f>
        <v>0</v>
      </c>
      <c r="AA186" s="19">
        <f>MOD(QUOTIENT(ROWS($V$26:AA186)-1, 2^(COLUMNS($V$26:AA186)-1)), 2)</f>
        <v>1</v>
      </c>
      <c r="AB186" s="19">
        <f>MOD(QUOTIENT(ROWS($V$26:AB186)-1, 2^(COLUMNS($V$26:AB186)-1)), 2)</f>
        <v>0</v>
      </c>
      <c r="AC186" s="19">
        <f>MOD(QUOTIENT(ROWS($V$26:AC186)-1, 2^(COLUMNS($V$26:AC186)-1)), 2)</f>
        <v>1</v>
      </c>
      <c r="AD186" s="19">
        <f>MOD(QUOTIENT(ROWS($V$26:AD186)-1, 2^(COLUMNS($V$26:AD186)-1)), 2)</f>
        <v>0</v>
      </c>
      <c r="AE186" s="133">
        <f>MOD(QUOTIENT(ROWS($V$26:AE186)-1, 2^(COLUMNS($V$26:AE186)-1)), 2)</f>
        <v>0</v>
      </c>
      <c r="AF186" s="126">
        <f t="shared" si="62"/>
        <v>0</v>
      </c>
      <c r="AG186" s="19">
        <f t="shared" si="63"/>
        <v>0</v>
      </c>
      <c r="AH186" s="19">
        <f t="shared" si="64"/>
        <v>0</v>
      </c>
      <c r="AI186" s="19">
        <f t="shared" si="65"/>
        <v>0</v>
      </c>
      <c r="AJ186" s="19">
        <f t="shared" si="66"/>
        <v>0</v>
      </c>
      <c r="AK186" s="19">
        <f t="shared" si="67"/>
        <v>6</v>
      </c>
      <c r="AL186" s="19">
        <f t="shared" si="68"/>
        <v>6</v>
      </c>
      <c r="AM186" s="19">
        <f t="shared" si="69"/>
        <v>8</v>
      </c>
      <c r="AN186" s="19">
        <f t="shared" si="70"/>
        <v>8</v>
      </c>
      <c r="AO186" s="133">
        <f t="shared" si="71"/>
        <v>8</v>
      </c>
    </row>
    <row r="187" spans="1:41" x14ac:dyDescent="0.3">
      <c r="A187" s="131">
        <v>162</v>
      </c>
      <c r="B187" s="171">
        <f t="shared" si="50"/>
        <v>-2000000</v>
      </c>
      <c r="C187" s="171">
        <f t="shared" si="51"/>
        <v>1000000</v>
      </c>
      <c r="D187" s="171">
        <f t="shared" si="52"/>
        <v>1000000</v>
      </c>
      <c r="E187" s="171">
        <f t="shared" si="53"/>
        <v>1000000</v>
      </c>
      <c r="F187" s="171">
        <f t="shared" si="54"/>
        <v>1000000</v>
      </c>
      <c r="G187" s="171">
        <f t="shared" si="55"/>
        <v>-252253.96917746449</v>
      </c>
      <c r="H187" s="171">
        <f t="shared" si="56"/>
        <v>1610510.0000000005</v>
      </c>
      <c r="I187" s="171">
        <f t="shared" si="57"/>
        <v>409242.74530788185</v>
      </c>
      <c r="J187" s="171">
        <f t="shared" si="58"/>
        <v>1948717.1000000013</v>
      </c>
      <c r="K187" s="171">
        <f t="shared" si="59"/>
        <v>1948717.1000000013</v>
      </c>
      <c r="L187" s="172">
        <f t="shared" si="60"/>
        <v>4094264.4949812801</v>
      </c>
      <c r="M187" s="142">
        <f t="shared" si="61"/>
        <v>3</v>
      </c>
      <c r="N187" s="143">
        <f t="shared" si="72"/>
        <v>1</v>
      </c>
      <c r="U187" s="131">
        <v>162</v>
      </c>
      <c r="V187" s="126">
        <f>MOD(QUOTIENT(ROWS($V$26:V187)-1, 2^(COLUMNS($V$26:V187)-1)), 2)</f>
        <v>1</v>
      </c>
      <c r="W187" s="19">
        <f>MOD(QUOTIENT(ROWS($V$26:W187)-1, 2^(COLUMNS($V$26:W187)-1)), 2)</f>
        <v>0</v>
      </c>
      <c r="X187" s="19">
        <f>MOD(QUOTIENT(ROWS($V$26:X187)-1, 2^(COLUMNS($V$26:X187)-1)), 2)</f>
        <v>0</v>
      </c>
      <c r="Y187" s="19">
        <f>MOD(QUOTIENT(ROWS($V$26:Y187)-1, 2^(COLUMNS($V$26:Y187)-1)), 2)</f>
        <v>0</v>
      </c>
      <c r="Z187" s="19">
        <f>MOD(QUOTIENT(ROWS($V$26:Z187)-1, 2^(COLUMNS($V$26:Z187)-1)), 2)</f>
        <v>0</v>
      </c>
      <c r="AA187" s="19">
        <f>MOD(QUOTIENT(ROWS($V$26:AA187)-1, 2^(COLUMNS($V$26:AA187)-1)), 2)</f>
        <v>1</v>
      </c>
      <c r="AB187" s="19">
        <f>MOD(QUOTIENT(ROWS($V$26:AB187)-1, 2^(COLUMNS($V$26:AB187)-1)), 2)</f>
        <v>0</v>
      </c>
      <c r="AC187" s="19">
        <f>MOD(QUOTIENT(ROWS($V$26:AC187)-1, 2^(COLUMNS($V$26:AC187)-1)), 2)</f>
        <v>1</v>
      </c>
      <c r="AD187" s="19">
        <f>MOD(QUOTIENT(ROWS($V$26:AD187)-1, 2^(COLUMNS($V$26:AD187)-1)), 2)</f>
        <v>0</v>
      </c>
      <c r="AE187" s="133">
        <f>MOD(QUOTIENT(ROWS($V$26:AE187)-1, 2^(COLUMNS($V$26:AE187)-1)), 2)</f>
        <v>0</v>
      </c>
      <c r="AF187" s="126">
        <f t="shared" si="62"/>
        <v>1</v>
      </c>
      <c r="AG187" s="19">
        <f t="shared" si="63"/>
        <v>1</v>
      </c>
      <c r="AH187" s="19">
        <f t="shared" si="64"/>
        <v>1</v>
      </c>
      <c r="AI187" s="19">
        <f t="shared" si="65"/>
        <v>1</v>
      </c>
      <c r="AJ187" s="19">
        <f t="shared" si="66"/>
        <v>1</v>
      </c>
      <c r="AK187" s="19">
        <f t="shared" si="67"/>
        <v>6</v>
      </c>
      <c r="AL187" s="19">
        <f t="shared" si="68"/>
        <v>6</v>
      </c>
      <c r="AM187" s="19">
        <f t="shared" si="69"/>
        <v>8</v>
      </c>
      <c r="AN187" s="19">
        <f t="shared" si="70"/>
        <v>8</v>
      </c>
      <c r="AO187" s="133">
        <f t="shared" si="71"/>
        <v>8</v>
      </c>
    </row>
    <row r="188" spans="1:41" x14ac:dyDescent="0.3">
      <c r="A188" s="131">
        <v>163</v>
      </c>
      <c r="B188" s="171">
        <f t="shared" si="50"/>
        <v>0</v>
      </c>
      <c r="C188" s="171">
        <f t="shared" si="51"/>
        <v>-1627272.7272727271</v>
      </c>
      <c r="D188" s="171">
        <f t="shared" si="52"/>
        <v>1100000</v>
      </c>
      <c r="E188" s="171">
        <f t="shared" si="53"/>
        <v>1100000</v>
      </c>
      <c r="F188" s="171">
        <f t="shared" si="54"/>
        <v>1100000</v>
      </c>
      <c r="G188" s="171">
        <f t="shared" si="55"/>
        <v>-252253.96917746449</v>
      </c>
      <c r="H188" s="171">
        <f t="shared" si="56"/>
        <v>1610510.0000000005</v>
      </c>
      <c r="I188" s="171">
        <f t="shared" si="57"/>
        <v>409242.74530788185</v>
      </c>
      <c r="J188" s="171">
        <f t="shared" si="58"/>
        <v>1948717.1000000013</v>
      </c>
      <c r="K188" s="171">
        <f t="shared" si="59"/>
        <v>1948717.1000000013</v>
      </c>
      <c r="L188" s="172">
        <f t="shared" si="60"/>
        <v>3914597.9753071214</v>
      </c>
      <c r="M188" s="142">
        <f t="shared" si="61"/>
        <v>3</v>
      </c>
      <c r="N188" s="143">
        <f t="shared" si="72"/>
        <v>2</v>
      </c>
      <c r="U188" s="131">
        <v>163</v>
      </c>
      <c r="V188" s="126">
        <f>MOD(QUOTIENT(ROWS($V$26:V188)-1, 2^(COLUMNS($V$26:V188)-1)), 2)</f>
        <v>0</v>
      </c>
      <c r="W188" s="19">
        <f>MOD(QUOTIENT(ROWS($V$26:W188)-1, 2^(COLUMNS($V$26:W188)-1)), 2)</f>
        <v>1</v>
      </c>
      <c r="X188" s="19">
        <f>MOD(QUOTIENT(ROWS($V$26:X188)-1, 2^(COLUMNS($V$26:X188)-1)), 2)</f>
        <v>0</v>
      </c>
      <c r="Y188" s="19">
        <f>MOD(QUOTIENT(ROWS($V$26:Y188)-1, 2^(COLUMNS($V$26:Y188)-1)), 2)</f>
        <v>0</v>
      </c>
      <c r="Z188" s="19">
        <f>MOD(QUOTIENT(ROWS($V$26:Z188)-1, 2^(COLUMNS($V$26:Z188)-1)), 2)</f>
        <v>0</v>
      </c>
      <c r="AA188" s="19">
        <f>MOD(QUOTIENT(ROWS($V$26:AA188)-1, 2^(COLUMNS($V$26:AA188)-1)), 2)</f>
        <v>1</v>
      </c>
      <c r="AB188" s="19">
        <f>MOD(QUOTIENT(ROWS($V$26:AB188)-1, 2^(COLUMNS($V$26:AB188)-1)), 2)</f>
        <v>0</v>
      </c>
      <c r="AC188" s="19">
        <f>MOD(QUOTIENT(ROWS($V$26:AC188)-1, 2^(COLUMNS($V$26:AC188)-1)), 2)</f>
        <v>1</v>
      </c>
      <c r="AD188" s="19">
        <f>MOD(QUOTIENT(ROWS($V$26:AD188)-1, 2^(COLUMNS($V$26:AD188)-1)), 2)</f>
        <v>0</v>
      </c>
      <c r="AE188" s="133">
        <f>MOD(QUOTIENT(ROWS($V$26:AE188)-1, 2^(COLUMNS($V$26:AE188)-1)), 2)</f>
        <v>0</v>
      </c>
      <c r="AF188" s="126">
        <f t="shared" si="62"/>
        <v>0</v>
      </c>
      <c r="AG188" s="19">
        <f t="shared" si="63"/>
        <v>2</v>
      </c>
      <c r="AH188" s="19">
        <f t="shared" si="64"/>
        <v>2</v>
      </c>
      <c r="AI188" s="19">
        <f t="shared" si="65"/>
        <v>2</v>
      </c>
      <c r="AJ188" s="19">
        <f t="shared" si="66"/>
        <v>2</v>
      </c>
      <c r="AK188" s="19">
        <f t="shared" si="67"/>
        <v>6</v>
      </c>
      <c r="AL188" s="19">
        <f t="shared" si="68"/>
        <v>6</v>
      </c>
      <c r="AM188" s="19">
        <f t="shared" si="69"/>
        <v>8</v>
      </c>
      <c r="AN188" s="19">
        <f t="shared" si="70"/>
        <v>8</v>
      </c>
      <c r="AO188" s="133">
        <f t="shared" si="71"/>
        <v>8</v>
      </c>
    </row>
    <row r="189" spans="1:41" x14ac:dyDescent="0.3">
      <c r="A189" s="131">
        <v>164</v>
      </c>
      <c r="B189" s="171">
        <f t="shared" si="50"/>
        <v>-2000000</v>
      </c>
      <c r="C189" s="171">
        <f t="shared" si="51"/>
        <v>-1627272.7272727271</v>
      </c>
      <c r="D189" s="171">
        <f t="shared" si="52"/>
        <v>1100000</v>
      </c>
      <c r="E189" s="171">
        <f t="shared" si="53"/>
        <v>1100000</v>
      </c>
      <c r="F189" s="171">
        <f t="shared" si="54"/>
        <v>1100000</v>
      </c>
      <c r="G189" s="171">
        <f t="shared" si="55"/>
        <v>-252253.96917746449</v>
      </c>
      <c r="H189" s="171">
        <f t="shared" si="56"/>
        <v>1610510.0000000005</v>
      </c>
      <c r="I189" s="171">
        <f t="shared" si="57"/>
        <v>409242.74530788185</v>
      </c>
      <c r="J189" s="171">
        <f t="shared" si="58"/>
        <v>1948717.1000000013</v>
      </c>
      <c r="K189" s="171">
        <f t="shared" si="59"/>
        <v>1948717.1000000013</v>
      </c>
      <c r="L189" s="172">
        <f t="shared" si="60"/>
        <v>2062746.1234552702</v>
      </c>
      <c r="M189" s="142">
        <f t="shared" si="61"/>
        <v>4</v>
      </c>
      <c r="N189" s="143">
        <f t="shared" si="72"/>
        <v>1</v>
      </c>
      <c r="U189" s="131">
        <v>164</v>
      </c>
      <c r="V189" s="126">
        <f>MOD(QUOTIENT(ROWS($V$26:V189)-1, 2^(COLUMNS($V$26:V189)-1)), 2)</f>
        <v>1</v>
      </c>
      <c r="W189" s="19">
        <f>MOD(QUOTIENT(ROWS($V$26:W189)-1, 2^(COLUMNS($V$26:W189)-1)), 2)</f>
        <v>1</v>
      </c>
      <c r="X189" s="19">
        <f>MOD(QUOTIENT(ROWS($V$26:X189)-1, 2^(COLUMNS($V$26:X189)-1)), 2)</f>
        <v>0</v>
      </c>
      <c r="Y189" s="19">
        <f>MOD(QUOTIENT(ROWS($V$26:Y189)-1, 2^(COLUMNS($V$26:Y189)-1)), 2)</f>
        <v>0</v>
      </c>
      <c r="Z189" s="19">
        <f>MOD(QUOTIENT(ROWS($V$26:Z189)-1, 2^(COLUMNS($V$26:Z189)-1)), 2)</f>
        <v>0</v>
      </c>
      <c r="AA189" s="19">
        <f>MOD(QUOTIENT(ROWS($V$26:AA189)-1, 2^(COLUMNS($V$26:AA189)-1)), 2)</f>
        <v>1</v>
      </c>
      <c r="AB189" s="19">
        <f>MOD(QUOTIENT(ROWS($V$26:AB189)-1, 2^(COLUMNS($V$26:AB189)-1)), 2)</f>
        <v>0</v>
      </c>
      <c r="AC189" s="19">
        <f>MOD(QUOTIENT(ROWS($V$26:AC189)-1, 2^(COLUMNS($V$26:AC189)-1)), 2)</f>
        <v>1</v>
      </c>
      <c r="AD189" s="19">
        <f>MOD(QUOTIENT(ROWS($V$26:AD189)-1, 2^(COLUMNS($V$26:AD189)-1)), 2)</f>
        <v>0</v>
      </c>
      <c r="AE189" s="133">
        <f>MOD(QUOTIENT(ROWS($V$26:AE189)-1, 2^(COLUMNS($V$26:AE189)-1)), 2)</f>
        <v>0</v>
      </c>
      <c r="AF189" s="126">
        <f t="shared" si="62"/>
        <v>1</v>
      </c>
      <c r="AG189" s="19">
        <f t="shared" si="63"/>
        <v>2</v>
      </c>
      <c r="AH189" s="19">
        <f t="shared" si="64"/>
        <v>2</v>
      </c>
      <c r="AI189" s="19">
        <f t="shared" si="65"/>
        <v>2</v>
      </c>
      <c r="AJ189" s="19">
        <f t="shared" si="66"/>
        <v>2</v>
      </c>
      <c r="AK189" s="19">
        <f t="shared" si="67"/>
        <v>6</v>
      </c>
      <c r="AL189" s="19">
        <f t="shared" si="68"/>
        <v>6</v>
      </c>
      <c r="AM189" s="19">
        <f t="shared" si="69"/>
        <v>8</v>
      </c>
      <c r="AN189" s="19">
        <f t="shared" si="70"/>
        <v>8</v>
      </c>
      <c r="AO189" s="133">
        <f t="shared" si="71"/>
        <v>8</v>
      </c>
    </row>
    <row r="190" spans="1:41" x14ac:dyDescent="0.3">
      <c r="A190" s="131">
        <v>165</v>
      </c>
      <c r="B190" s="171">
        <f t="shared" si="50"/>
        <v>0</v>
      </c>
      <c r="C190" s="171">
        <f t="shared" si="51"/>
        <v>0</v>
      </c>
      <c r="D190" s="171">
        <f t="shared" si="52"/>
        <v>-1269338.842975206</v>
      </c>
      <c r="E190" s="171">
        <f t="shared" si="53"/>
        <v>1210000.0000000002</v>
      </c>
      <c r="F190" s="171">
        <f t="shared" si="54"/>
        <v>1210000.0000000002</v>
      </c>
      <c r="G190" s="171">
        <f t="shared" si="55"/>
        <v>-252253.96917746449</v>
      </c>
      <c r="H190" s="171">
        <f t="shared" si="56"/>
        <v>1610510.0000000005</v>
      </c>
      <c r="I190" s="171">
        <f t="shared" si="57"/>
        <v>409242.74530788185</v>
      </c>
      <c r="J190" s="171">
        <f t="shared" si="58"/>
        <v>1948717.1000000013</v>
      </c>
      <c r="K190" s="171">
        <f t="shared" si="59"/>
        <v>1948717.1000000013</v>
      </c>
      <c r="L190" s="172">
        <f t="shared" si="60"/>
        <v>3584581.9276425662</v>
      </c>
      <c r="M190" s="142">
        <f t="shared" si="61"/>
        <v>3</v>
      </c>
      <c r="N190" s="143">
        <f t="shared" si="72"/>
        <v>3</v>
      </c>
      <c r="U190" s="131">
        <v>165</v>
      </c>
      <c r="V190" s="126">
        <f>MOD(QUOTIENT(ROWS($V$26:V190)-1, 2^(COLUMNS($V$26:V190)-1)), 2)</f>
        <v>0</v>
      </c>
      <c r="W190" s="19">
        <f>MOD(QUOTIENT(ROWS($V$26:W190)-1, 2^(COLUMNS($V$26:W190)-1)), 2)</f>
        <v>0</v>
      </c>
      <c r="X190" s="19">
        <f>MOD(QUOTIENT(ROWS($V$26:X190)-1, 2^(COLUMNS($V$26:X190)-1)), 2)</f>
        <v>1</v>
      </c>
      <c r="Y190" s="19">
        <f>MOD(QUOTIENT(ROWS($V$26:Y190)-1, 2^(COLUMNS($V$26:Y190)-1)), 2)</f>
        <v>0</v>
      </c>
      <c r="Z190" s="19">
        <f>MOD(QUOTIENT(ROWS($V$26:Z190)-1, 2^(COLUMNS($V$26:Z190)-1)), 2)</f>
        <v>0</v>
      </c>
      <c r="AA190" s="19">
        <f>MOD(QUOTIENT(ROWS($V$26:AA190)-1, 2^(COLUMNS($V$26:AA190)-1)), 2)</f>
        <v>1</v>
      </c>
      <c r="AB190" s="19">
        <f>MOD(QUOTIENT(ROWS($V$26:AB190)-1, 2^(COLUMNS($V$26:AB190)-1)), 2)</f>
        <v>0</v>
      </c>
      <c r="AC190" s="19">
        <f>MOD(QUOTIENT(ROWS($V$26:AC190)-1, 2^(COLUMNS($V$26:AC190)-1)), 2)</f>
        <v>1</v>
      </c>
      <c r="AD190" s="19">
        <f>MOD(QUOTIENT(ROWS($V$26:AD190)-1, 2^(COLUMNS($V$26:AD190)-1)), 2)</f>
        <v>0</v>
      </c>
      <c r="AE190" s="133">
        <f>MOD(QUOTIENT(ROWS($V$26:AE190)-1, 2^(COLUMNS($V$26:AE190)-1)), 2)</f>
        <v>0</v>
      </c>
      <c r="AF190" s="126">
        <f t="shared" si="62"/>
        <v>0</v>
      </c>
      <c r="AG190" s="19">
        <f t="shared" si="63"/>
        <v>0</v>
      </c>
      <c r="AH190" s="19">
        <f t="shared" si="64"/>
        <v>3</v>
      </c>
      <c r="AI190" s="19">
        <f t="shared" si="65"/>
        <v>3</v>
      </c>
      <c r="AJ190" s="19">
        <f t="shared" si="66"/>
        <v>3</v>
      </c>
      <c r="AK190" s="19">
        <f t="shared" si="67"/>
        <v>6</v>
      </c>
      <c r="AL190" s="19">
        <f t="shared" si="68"/>
        <v>6</v>
      </c>
      <c r="AM190" s="19">
        <f t="shared" si="69"/>
        <v>8</v>
      </c>
      <c r="AN190" s="19">
        <f t="shared" si="70"/>
        <v>8</v>
      </c>
      <c r="AO190" s="133">
        <f t="shared" si="71"/>
        <v>8</v>
      </c>
    </row>
    <row r="191" spans="1:41" x14ac:dyDescent="0.3">
      <c r="A191" s="131">
        <v>166</v>
      </c>
      <c r="B191" s="171">
        <f t="shared" si="50"/>
        <v>-2000000</v>
      </c>
      <c r="C191" s="171">
        <f t="shared" si="51"/>
        <v>1000000</v>
      </c>
      <c r="D191" s="171">
        <f t="shared" si="52"/>
        <v>-1269338.842975206</v>
      </c>
      <c r="E191" s="171">
        <f t="shared" si="53"/>
        <v>1210000.0000000002</v>
      </c>
      <c r="F191" s="171">
        <f t="shared" si="54"/>
        <v>1210000.0000000002</v>
      </c>
      <c r="G191" s="171">
        <f t="shared" si="55"/>
        <v>-252253.96917746449</v>
      </c>
      <c r="H191" s="171">
        <f t="shared" si="56"/>
        <v>1610510.0000000005</v>
      </c>
      <c r="I191" s="171">
        <f t="shared" si="57"/>
        <v>409242.74530788185</v>
      </c>
      <c r="J191" s="171">
        <f t="shared" si="58"/>
        <v>1948717.1000000013</v>
      </c>
      <c r="K191" s="171">
        <f t="shared" si="59"/>
        <v>1948717.1000000013</v>
      </c>
      <c r="L191" s="172">
        <f t="shared" si="60"/>
        <v>2590068.8960924977</v>
      </c>
      <c r="M191" s="142">
        <f t="shared" si="61"/>
        <v>4</v>
      </c>
      <c r="N191" s="143">
        <f t="shared" si="72"/>
        <v>1</v>
      </c>
      <c r="U191" s="131">
        <v>166</v>
      </c>
      <c r="V191" s="126">
        <f>MOD(QUOTIENT(ROWS($V$26:V191)-1, 2^(COLUMNS($V$26:V191)-1)), 2)</f>
        <v>1</v>
      </c>
      <c r="W191" s="19">
        <f>MOD(QUOTIENT(ROWS($V$26:W191)-1, 2^(COLUMNS($V$26:W191)-1)), 2)</f>
        <v>0</v>
      </c>
      <c r="X191" s="19">
        <f>MOD(QUOTIENT(ROWS($V$26:X191)-1, 2^(COLUMNS($V$26:X191)-1)), 2)</f>
        <v>1</v>
      </c>
      <c r="Y191" s="19">
        <f>MOD(QUOTIENT(ROWS($V$26:Y191)-1, 2^(COLUMNS($V$26:Y191)-1)), 2)</f>
        <v>0</v>
      </c>
      <c r="Z191" s="19">
        <f>MOD(QUOTIENT(ROWS($V$26:Z191)-1, 2^(COLUMNS($V$26:Z191)-1)), 2)</f>
        <v>0</v>
      </c>
      <c r="AA191" s="19">
        <f>MOD(QUOTIENT(ROWS($V$26:AA191)-1, 2^(COLUMNS($V$26:AA191)-1)), 2)</f>
        <v>1</v>
      </c>
      <c r="AB191" s="19">
        <f>MOD(QUOTIENT(ROWS($V$26:AB191)-1, 2^(COLUMNS($V$26:AB191)-1)), 2)</f>
        <v>0</v>
      </c>
      <c r="AC191" s="19">
        <f>MOD(QUOTIENT(ROWS($V$26:AC191)-1, 2^(COLUMNS($V$26:AC191)-1)), 2)</f>
        <v>1</v>
      </c>
      <c r="AD191" s="19">
        <f>MOD(QUOTIENT(ROWS($V$26:AD191)-1, 2^(COLUMNS($V$26:AD191)-1)), 2)</f>
        <v>0</v>
      </c>
      <c r="AE191" s="133">
        <f>MOD(QUOTIENT(ROWS($V$26:AE191)-1, 2^(COLUMNS($V$26:AE191)-1)), 2)</f>
        <v>0</v>
      </c>
      <c r="AF191" s="126">
        <f t="shared" si="62"/>
        <v>1</v>
      </c>
      <c r="AG191" s="19">
        <f t="shared" si="63"/>
        <v>1</v>
      </c>
      <c r="AH191" s="19">
        <f t="shared" si="64"/>
        <v>3</v>
      </c>
      <c r="AI191" s="19">
        <f t="shared" si="65"/>
        <v>3</v>
      </c>
      <c r="AJ191" s="19">
        <f t="shared" si="66"/>
        <v>3</v>
      </c>
      <c r="AK191" s="19">
        <f t="shared" si="67"/>
        <v>6</v>
      </c>
      <c r="AL191" s="19">
        <f t="shared" si="68"/>
        <v>6</v>
      </c>
      <c r="AM191" s="19">
        <f t="shared" si="69"/>
        <v>8</v>
      </c>
      <c r="AN191" s="19">
        <f t="shared" si="70"/>
        <v>8</v>
      </c>
      <c r="AO191" s="133">
        <f t="shared" si="71"/>
        <v>8</v>
      </c>
    </row>
    <row r="192" spans="1:41" x14ac:dyDescent="0.3">
      <c r="A192" s="131">
        <v>167</v>
      </c>
      <c r="B192" s="171">
        <f t="shared" si="50"/>
        <v>0</v>
      </c>
      <c r="C192" s="171">
        <f t="shared" si="51"/>
        <v>-1627272.7272727271</v>
      </c>
      <c r="D192" s="171">
        <f t="shared" si="52"/>
        <v>-1269338.842975206</v>
      </c>
      <c r="E192" s="171">
        <f t="shared" si="53"/>
        <v>1210000.0000000002</v>
      </c>
      <c r="F192" s="171">
        <f t="shared" si="54"/>
        <v>1210000.0000000002</v>
      </c>
      <c r="G192" s="171">
        <f t="shared" si="55"/>
        <v>-252253.96917746449</v>
      </c>
      <c r="H192" s="171">
        <f t="shared" si="56"/>
        <v>1610510.0000000005</v>
      </c>
      <c r="I192" s="171">
        <f t="shared" si="57"/>
        <v>409242.74530788185</v>
      </c>
      <c r="J192" s="171">
        <f t="shared" si="58"/>
        <v>1948717.1000000013</v>
      </c>
      <c r="K192" s="171">
        <f t="shared" si="59"/>
        <v>1948717.1000000013</v>
      </c>
      <c r="L192" s="172">
        <f t="shared" si="60"/>
        <v>2189457.8473333013</v>
      </c>
      <c r="M192" s="142">
        <f t="shared" si="61"/>
        <v>4</v>
      </c>
      <c r="N192" s="143">
        <f t="shared" si="72"/>
        <v>2</v>
      </c>
      <c r="U192" s="131">
        <v>167</v>
      </c>
      <c r="V192" s="126">
        <f>MOD(QUOTIENT(ROWS($V$26:V192)-1, 2^(COLUMNS($V$26:V192)-1)), 2)</f>
        <v>0</v>
      </c>
      <c r="W192" s="19">
        <f>MOD(QUOTIENT(ROWS($V$26:W192)-1, 2^(COLUMNS($V$26:W192)-1)), 2)</f>
        <v>1</v>
      </c>
      <c r="X192" s="19">
        <f>MOD(QUOTIENT(ROWS($V$26:X192)-1, 2^(COLUMNS($V$26:X192)-1)), 2)</f>
        <v>1</v>
      </c>
      <c r="Y192" s="19">
        <f>MOD(QUOTIENT(ROWS($V$26:Y192)-1, 2^(COLUMNS($V$26:Y192)-1)), 2)</f>
        <v>0</v>
      </c>
      <c r="Z192" s="19">
        <f>MOD(QUOTIENT(ROWS($V$26:Z192)-1, 2^(COLUMNS($V$26:Z192)-1)), 2)</f>
        <v>0</v>
      </c>
      <c r="AA192" s="19">
        <f>MOD(QUOTIENT(ROWS($V$26:AA192)-1, 2^(COLUMNS($V$26:AA192)-1)), 2)</f>
        <v>1</v>
      </c>
      <c r="AB192" s="19">
        <f>MOD(QUOTIENT(ROWS($V$26:AB192)-1, 2^(COLUMNS($V$26:AB192)-1)), 2)</f>
        <v>0</v>
      </c>
      <c r="AC192" s="19">
        <f>MOD(QUOTIENT(ROWS($V$26:AC192)-1, 2^(COLUMNS($V$26:AC192)-1)), 2)</f>
        <v>1</v>
      </c>
      <c r="AD192" s="19">
        <f>MOD(QUOTIENT(ROWS($V$26:AD192)-1, 2^(COLUMNS($V$26:AD192)-1)), 2)</f>
        <v>0</v>
      </c>
      <c r="AE192" s="133">
        <f>MOD(QUOTIENT(ROWS($V$26:AE192)-1, 2^(COLUMNS($V$26:AE192)-1)), 2)</f>
        <v>0</v>
      </c>
      <c r="AF192" s="126">
        <f t="shared" si="62"/>
        <v>0</v>
      </c>
      <c r="AG192" s="19">
        <f t="shared" si="63"/>
        <v>2</v>
      </c>
      <c r="AH192" s="19">
        <f t="shared" si="64"/>
        <v>3</v>
      </c>
      <c r="AI192" s="19">
        <f t="shared" si="65"/>
        <v>3</v>
      </c>
      <c r="AJ192" s="19">
        <f t="shared" si="66"/>
        <v>3</v>
      </c>
      <c r="AK192" s="19">
        <f t="shared" si="67"/>
        <v>6</v>
      </c>
      <c r="AL192" s="19">
        <f t="shared" si="68"/>
        <v>6</v>
      </c>
      <c r="AM192" s="19">
        <f t="shared" si="69"/>
        <v>8</v>
      </c>
      <c r="AN192" s="19">
        <f t="shared" si="70"/>
        <v>8</v>
      </c>
      <c r="AO192" s="133">
        <f t="shared" si="71"/>
        <v>8</v>
      </c>
    </row>
    <row r="193" spans="1:41" x14ac:dyDescent="0.3">
      <c r="A193" s="131">
        <v>168</v>
      </c>
      <c r="B193" s="171">
        <f t="shared" si="50"/>
        <v>-2000000</v>
      </c>
      <c r="C193" s="171">
        <f t="shared" si="51"/>
        <v>-1627272.7272727271</v>
      </c>
      <c r="D193" s="171">
        <f t="shared" si="52"/>
        <v>-1269338.842975206</v>
      </c>
      <c r="E193" s="171">
        <f t="shared" si="53"/>
        <v>1210000.0000000002</v>
      </c>
      <c r="F193" s="171">
        <f t="shared" si="54"/>
        <v>1210000.0000000002</v>
      </c>
      <c r="G193" s="171">
        <f t="shared" si="55"/>
        <v>-252253.96917746449</v>
      </c>
      <c r="H193" s="171">
        <f t="shared" si="56"/>
        <v>1610510.0000000005</v>
      </c>
      <c r="I193" s="171">
        <f t="shared" si="57"/>
        <v>409242.74530788185</v>
      </c>
      <c r="J193" s="171">
        <f t="shared" si="58"/>
        <v>1948717.1000000013</v>
      </c>
      <c r="K193" s="171">
        <f t="shared" si="59"/>
        <v>1948717.1000000013</v>
      </c>
      <c r="L193" s="172">
        <f t="shared" si="60"/>
        <v>337605.99548144953</v>
      </c>
      <c r="M193" s="142">
        <f t="shared" si="61"/>
        <v>5</v>
      </c>
      <c r="N193" s="143">
        <f t="shared" si="72"/>
        <v>1</v>
      </c>
      <c r="U193" s="131">
        <v>168</v>
      </c>
      <c r="V193" s="126">
        <f>MOD(QUOTIENT(ROWS($V$26:V193)-1, 2^(COLUMNS($V$26:V193)-1)), 2)</f>
        <v>1</v>
      </c>
      <c r="W193" s="19">
        <f>MOD(QUOTIENT(ROWS($V$26:W193)-1, 2^(COLUMNS($V$26:W193)-1)), 2)</f>
        <v>1</v>
      </c>
      <c r="X193" s="19">
        <f>MOD(QUOTIENT(ROWS($V$26:X193)-1, 2^(COLUMNS($V$26:X193)-1)), 2)</f>
        <v>1</v>
      </c>
      <c r="Y193" s="19">
        <f>MOD(QUOTIENT(ROWS($V$26:Y193)-1, 2^(COLUMNS($V$26:Y193)-1)), 2)</f>
        <v>0</v>
      </c>
      <c r="Z193" s="19">
        <f>MOD(QUOTIENT(ROWS($V$26:Z193)-1, 2^(COLUMNS($V$26:Z193)-1)), 2)</f>
        <v>0</v>
      </c>
      <c r="AA193" s="19">
        <f>MOD(QUOTIENT(ROWS($V$26:AA193)-1, 2^(COLUMNS($V$26:AA193)-1)), 2)</f>
        <v>1</v>
      </c>
      <c r="AB193" s="19">
        <f>MOD(QUOTIENT(ROWS($V$26:AB193)-1, 2^(COLUMNS($V$26:AB193)-1)), 2)</f>
        <v>0</v>
      </c>
      <c r="AC193" s="19">
        <f>MOD(QUOTIENT(ROWS($V$26:AC193)-1, 2^(COLUMNS($V$26:AC193)-1)), 2)</f>
        <v>1</v>
      </c>
      <c r="AD193" s="19">
        <f>MOD(QUOTIENT(ROWS($V$26:AD193)-1, 2^(COLUMNS($V$26:AD193)-1)), 2)</f>
        <v>0</v>
      </c>
      <c r="AE193" s="133">
        <f>MOD(QUOTIENT(ROWS($V$26:AE193)-1, 2^(COLUMNS($V$26:AE193)-1)), 2)</f>
        <v>0</v>
      </c>
      <c r="AF193" s="126">
        <f t="shared" si="62"/>
        <v>1</v>
      </c>
      <c r="AG193" s="19">
        <f t="shared" si="63"/>
        <v>2</v>
      </c>
      <c r="AH193" s="19">
        <f t="shared" si="64"/>
        <v>3</v>
      </c>
      <c r="AI193" s="19">
        <f t="shared" si="65"/>
        <v>3</v>
      </c>
      <c r="AJ193" s="19">
        <f t="shared" si="66"/>
        <v>3</v>
      </c>
      <c r="AK193" s="19">
        <f t="shared" si="67"/>
        <v>6</v>
      </c>
      <c r="AL193" s="19">
        <f t="shared" si="68"/>
        <v>6</v>
      </c>
      <c r="AM193" s="19">
        <f t="shared" si="69"/>
        <v>8</v>
      </c>
      <c r="AN193" s="19">
        <f t="shared" si="70"/>
        <v>8</v>
      </c>
      <c r="AO193" s="133">
        <f t="shared" si="71"/>
        <v>8</v>
      </c>
    </row>
    <row r="194" spans="1:41" x14ac:dyDescent="0.3">
      <c r="A194" s="131">
        <v>169</v>
      </c>
      <c r="B194" s="171">
        <f t="shared" si="50"/>
        <v>0</v>
      </c>
      <c r="C194" s="171">
        <f t="shared" si="51"/>
        <v>0</v>
      </c>
      <c r="D194" s="171">
        <f t="shared" si="52"/>
        <v>0</v>
      </c>
      <c r="E194" s="171">
        <f t="shared" si="53"/>
        <v>-922944.40270473203</v>
      </c>
      <c r="F194" s="171">
        <f t="shared" si="54"/>
        <v>1331000.0000000005</v>
      </c>
      <c r="G194" s="171">
        <f t="shared" si="55"/>
        <v>-252253.96917746449</v>
      </c>
      <c r="H194" s="171">
        <f t="shared" si="56"/>
        <v>1610510.0000000005</v>
      </c>
      <c r="I194" s="171">
        <f t="shared" si="57"/>
        <v>409242.74530788185</v>
      </c>
      <c r="J194" s="171">
        <f t="shared" si="58"/>
        <v>1948717.1000000013</v>
      </c>
      <c r="K194" s="171">
        <f t="shared" si="59"/>
        <v>1948717.1000000013</v>
      </c>
      <c r="L194" s="172">
        <f t="shared" si="60"/>
        <v>3106796.7824735292</v>
      </c>
      <c r="M194" s="142">
        <f t="shared" si="61"/>
        <v>3</v>
      </c>
      <c r="N194" s="143">
        <f t="shared" si="72"/>
        <v>4</v>
      </c>
      <c r="U194" s="131">
        <v>169</v>
      </c>
      <c r="V194" s="126">
        <f>MOD(QUOTIENT(ROWS($V$26:V194)-1, 2^(COLUMNS($V$26:V194)-1)), 2)</f>
        <v>0</v>
      </c>
      <c r="W194" s="19">
        <f>MOD(QUOTIENT(ROWS($V$26:W194)-1, 2^(COLUMNS($V$26:W194)-1)), 2)</f>
        <v>0</v>
      </c>
      <c r="X194" s="19">
        <f>MOD(QUOTIENT(ROWS($V$26:X194)-1, 2^(COLUMNS($V$26:X194)-1)), 2)</f>
        <v>0</v>
      </c>
      <c r="Y194" s="19">
        <f>MOD(QUOTIENT(ROWS($V$26:Y194)-1, 2^(COLUMNS($V$26:Y194)-1)), 2)</f>
        <v>1</v>
      </c>
      <c r="Z194" s="19">
        <f>MOD(QUOTIENT(ROWS($V$26:Z194)-1, 2^(COLUMNS($V$26:Z194)-1)), 2)</f>
        <v>0</v>
      </c>
      <c r="AA194" s="19">
        <f>MOD(QUOTIENT(ROWS($V$26:AA194)-1, 2^(COLUMNS($V$26:AA194)-1)), 2)</f>
        <v>1</v>
      </c>
      <c r="AB194" s="19">
        <f>MOD(QUOTIENT(ROWS($V$26:AB194)-1, 2^(COLUMNS($V$26:AB194)-1)), 2)</f>
        <v>0</v>
      </c>
      <c r="AC194" s="19">
        <f>MOD(QUOTIENT(ROWS($V$26:AC194)-1, 2^(COLUMNS($V$26:AC194)-1)), 2)</f>
        <v>1</v>
      </c>
      <c r="AD194" s="19">
        <f>MOD(QUOTIENT(ROWS($V$26:AD194)-1, 2^(COLUMNS($V$26:AD194)-1)), 2)</f>
        <v>0</v>
      </c>
      <c r="AE194" s="133">
        <f>MOD(QUOTIENT(ROWS($V$26:AE194)-1, 2^(COLUMNS($V$26:AE194)-1)), 2)</f>
        <v>0</v>
      </c>
      <c r="AF194" s="126">
        <f t="shared" si="62"/>
        <v>0</v>
      </c>
      <c r="AG194" s="19">
        <f t="shared" si="63"/>
        <v>0</v>
      </c>
      <c r="AH194" s="19">
        <f t="shared" si="64"/>
        <v>0</v>
      </c>
      <c r="AI194" s="19">
        <f t="shared" si="65"/>
        <v>4</v>
      </c>
      <c r="AJ194" s="19">
        <f t="shared" si="66"/>
        <v>4</v>
      </c>
      <c r="AK194" s="19">
        <f t="shared" si="67"/>
        <v>6</v>
      </c>
      <c r="AL194" s="19">
        <f t="shared" si="68"/>
        <v>6</v>
      </c>
      <c r="AM194" s="19">
        <f t="shared" si="69"/>
        <v>8</v>
      </c>
      <c r="AN194" s="19">
        <f t="shared" si="70"/>
        <v>8</v>
      </c>
      <c r="AO194" s="133">
        <f t="shared" si="71"/>
        <v>8</v>
      </c>
    </row>
    <row r="195" spans="1:41" x14ac:dyDescent="0.3">
      <c r="A195" s="131">
        <v>170</v>
      </c>
      <c r="B195" s="171">
        <f t="shared" si="50"/>
        <v>-2000000</v>
      </c>
      <c r="C195" s="171">
        <f t="shared" si="51"/>
        <v>1000000</v>
      </c>
      <c r="D195" s="171">
        <f t="shared" si="52"/>
        <v>1000000</v>
      </c>
      <c r="E195" s="171">
        <f t="shared" si="53"/>
        <v>-922944.40270473203</v>
      </c>
      <c r="F195" s="171">
        <f t="shared" si="54"/>
        <v>1331000.0000000005</v>
      </c>
      <c r="G195" s="171">
        <f t="shared" si="55"/>
        <v>-252253.96917746449</v>
      </c>
      <c r="H195" s="171">
        <f t="shared" si="56"/>
        <v>1610510.0000000005</v>
      </c>
      <c r="I195" s="171">
        <f t="shared" si="57"/>
        <v>409242.74530788185</v>
      </c>
      <c r="J195" s="171">
        <f t="shared" si="58"/>
        <v>1948717.1000000013</v>
      </c>
      <c r="K195" s="171">
        <f t="shared" si="59"/>
        <v>1948717.1000000013</v>
      </c>
      <c r="L195" s="172">
        <f t="shared" si="60"/>
        <v>2906115.9919436304</v>
      </c>
      <c r="M195" s="142">
        <f t="shared" si="61"/>
        <v>4</v>
      </c>
      <c r="N195" s="143">
        <f t="shared" si="72"/>
        <v>1</v>
      </c>
      <c r="U195" s="131">
        <v>170</v>
      </c>
      <c r="V195" s="126">
        <f>MOD(QUOTIENT(ROWS($V$26:V195)-1, 2^(COLUMNS($V$26:V195)-1)), 2)</f>
        <v>1</v>
      </c>
      <c r="W195" s="19">
        <f>MOD(QUOTIENT(ROWS($V$26:W195)-1, 2^(COLUMNS($V$26:W195)-1)), 2)</f>
        <v>0</v>
      </c>
      <c r="X195" s="19">
        <f>MOD(QUOTIENT(ROWS($V$26:X195)-1, 2^(COLUMNS($V$26:X195)-1)), 2)</f>
        <v>0</v>
      </c>
      <c r="Y195" s="19">
        <f>MOD(QUOTIENT(ROWS($V$26:Y195)-1, 2^(COLUMNS($V$26:Y195)-1)), 2)</f>
        <v>1</v>
      </c>
      <c r="Z195" s="19">
        <f>MOD(QUOTIENT(ROWS($V$26:Z195)-1, 2^(COLUMNS($V$26:Z195)-1)), 2)</f>
        <v>0</v>
      </c>
      <c r="AA195" s="19">
        <f>MOD(QUOTIENT(ROWS($V$26:AA195)-1, 2^(COLUMNS($V$26:AA195)-1)), 2)</f>
        <v>1</v>
      </c>
      <c r="AB195" s="19">
        <f>MOD(QUOTIENT(ROWS($V$26:AB195)-1, 2^(COLUMNS($V$26:AB195)-1)), 2)</f>
        <v>0</v>
      </c>
      <c r="AC195" s="19">
        <f>MOD(QUOTIENT(ROWS($V$26:AC195)-1, 2^(COLUMNS($V$26:AC195)-1)), 2)</f>
        <v>1</v>
      </c>
      <c r="AD195" s="19">
        <f>MOD(QUOTIENT(ROWS($V$26:AD195)-1, 2^(COLUMNS($V$26:AD195)-1)), 2)</f>
        <v>0</v>
      </c>
      <c r="AE195" s="133">
        <f>MOD(QUOTIENT(ROWS($V$26:AE195)-1, 2^(COLUMNS($V$26:AE195)-1)), 2)</f>
        <v>0</v>
      </c>
      <c r="AF195" s="126">
        <f t="shared" si="62"/>
        <v>1</v>
      </c>
      <c r="AG195" s="19">
        <f t="shared" si="63"/>
        <v>1</v>
      </c>
      <c r="AH195" s="19">
        <f t="shared" si="64"/>
        <v>1</v>
      </c>
      <c r="AI195" s="19">
        <f t="shared" si="65"/>
        <v>4</v>
      </c>
      <c r="AJ195" s="19">
        <f t="shared" si="66"/>
        <v>4</v>
      </c>
      <c r="AK195" s="19">
        <f t="shared" si="67"/>
        <v>6</v>
      </c>
      <c r="AL195" s="19">
        <f t="shared" si="68"/>
        <v>6</v>
      </c>
      <c r="AM195" s="19">
        <f t="shared" si="69"/>
        <v>8</v>
      </c>
      <c r="AN195" s="19">
        <f t="shared" si="70"/>
        <v>8</v>
      </c>
      <c r="AO195" s="133">
        <f t="shared" si="71"/>
        <v>8</v>
      </c>
    </row>
    <row r="196" spans="1:41" x14ac:dyDescent="0.3">
      <c r="A196" s="131">
        <v>171</v>
      </c>
      <c r="B196" s="171">
        <f t="shared" si="50"/>
        <v>0</v>
      </c>
      <c r="C196" s="171">
        <f t="shared" si="51"/>
        <v>-1627272.7272727271</v>
      </c>
      <c r="D196" s="171">
        <f t="shared" si="52"/>
        <v>1100000</v>
      </c>
      <c r="E196" s="171">
        <f t="shared" si="53"/>
        <v>-922944.40270473203</v>
      </c>
      <c r="F196" s="171">
        <f t="shared" si="54"/>
        <v>1331000.0000000005</v>
      </c>
      <c r="G196" s="171">
        <f t="shared" si="55"/>
        <v>-252253.96917746449</v>
      </c>
      <c r="H196" s="171">
        <f t="shared" si="56"/>
        <v>1610510.0000000005</v>
      </c>
      <c r="I196" s="171">
        <f t="shared" si="57"/>
        <v>409242.74530788185</v>
      </c>
      <c r="J196" s="171">
        <f t="shared" si="58"/>
        <v>1948717.1000000013</v>
      </c>
      <c r="K196" s="171">
        <f t="shared" si="59"/>
        <v>1948717.1000000013</v>
      </c>
      <c r="L196" s="172">
        <f t="shared" si="60"/>
        <v>2584888.1672864505</v>
      </c>
      <c r="M196" s="142">
        <f t="shared" si="61"/>
        <v>4</v>
      </c>
      <c r="N196" s="143">
        <f t="shared" si="72"/>
        <v>2</v>
      </c>
      <c r="U196" s="131">
        <v>171</v>
      </c>
      <c r="V196" s="126">
        <f>MOD(QUOTIENT(ROWS($V$26:V196)-1, 2^(COLUMNS($V$26:V196)-1)), 2)</f>
        <v>0</v>
      </c>
      <c r="W196" s="19">
        <f>MOD(QUOTIENT(ROWS($V$26:W196)-1, 2^(COLUMNS($V$26:W196)-1)), 2)</f>
        <v>1</v>
      </c>
      <c r="X196" s="19">
        <f>MOD(QUOTIENT(ROWS($V$26:X196)-1, 2^(COLUMNS($V$26:X196)-1)), 2)</f>
        <v>0</v>
      </c>
      <c r="Y196" s="19">
        <f>MOD(QUOTIENT(ROWS($V$26:Y196)-1, 2^(COLUMNS($V$26:Y196)-1)), 2)</f>
        <v>1</v>
      </c>
      <c r="Z196" s="19">
        <f>MOD(QUOTIENT(ROWS($V$26:Z196)-1, 2^(COLUMNS($V$26:Z196)-1)), 2)</f>
        <v>0</v>
      </c>
      <c r="AA196" s="19">
        <f>MOD(QUOTIENT(ROWS($V$26:AA196)-1, 2^(COLUMNS($V$26:AA196)-1)), 2)</f>
        <v>1</v>
      </c>
      <c r="AB196" s="19">
        <f>MOD(QUOTIENT(ROWS($V$26:AB196)-1, 2^(COLUMNS($V$26:AB196)-1)), 2)</f>
        <v>0</v>
      </c>
      <c r="AC196" s="19">
        <f>MOD(QUOTIENT(ROWS($V$26:AC196)-1, 2^(COLUMNS($V$26:AC196)-1)), 2)</f>
        <v>1</v>
      </c>
      <c r="AD196" s="19">
        <f>MOD(QUOTIENT(ROWS($V$26:AD196)-1, 2^(COLUMNS($V$26:AD196)-1)), 2)</f>
        <v>0</v>
      </c>
      <c r="AE196" s="133">
        <f>MOD(QUOTIENT(ROWS($V$26:AE196)-1, 2^(COLUMNS($V$26:AE196)-1)), 2)</f>
        <v>0</v>
      </c>
      <c r="AF196" s="126">
        <f t="shared" si="62"/>
        <v>0</v>
      </c>
      <c r="AG196" s="19">
        <f t="shared" si="63"/>
        <v>2</v>
      </c>
      <c r="AH196" s="19">
        <f t="shared" si="64"/>
        <v>2</v>
      </c>
      <c r="AI196" s="19">
        <f t="shared" si="65"/>
        <v>4</v>
      </c>
      <c r="AJ196" s="19">
        <f t="shared" si="66"/>
        <v>4</v>
      </c>
      <c r="AK196" s="19">
        <f t="shared" si="67"/>
        <v>6</v>
      </c>
      <c r="AL196" s="19">
        <f t="shared" si="68"/>
        <v>6</v>
      </c>
      <c r="AM196" s="19">
        <f t="shared" si="69"/>
        <v>8</v>
      </c>
      <c r="AN196" s="19">
        <f t="shared" si="70"/>
        <v>8</v>
      </c>
      <c r="AO196" s="133">
        <f t="shared" si="71"/>
        <v>8</v>
      </c>
    </row>
    <row r="197" spans="1:41" x14ac:dyDescent="0.3">
      <c r="A197" s="131">
        <v>172</v>
      </c>
      <c r="B197" s="171">
        <f t="shared" si="50"/>
        <v>-2000000</v>
      </c>
      <c r="C197" s="171">
        <f t="shared" si="51"/>
        <v>-1627272.7272727271</v>
      </c>
      <c r="D197" s="171">
        <f t="shared" si="52"/>
        <v>1100000</v>
      </c>
      <c r="E197" s="171">
        <f t="shared" si="53"/>
        <v>-922944.40270473203</v>
      </c>
      <c r="F197" s="171">
        <f t="shared" si="54"/>
        <v>1331000.0000000005</v>
      </c>
      <c r="G197" s="171">
        <f t="shared" si="55"/>
        <v>-252253.96917746449</v>
      </c>
      <c r="H197" s="171">
        <f t="shared" si="56"/>
        <v>1610510.0000000005</v>
      </c>
      <c r="I197" s="171">
        <f t="shared" si="57"/>
        <v>409242.74530788185</v>
      </c>
      <c r="J197" s="171">
        <f t="shared" si="58"/>
        <v>1948717.1000000013</v>
      </c>
      <c r="K197" s="171">
        <f t="shared" si="59"/>
        <v>1948717.1000000013</v>
      </c>
      <c r="L197" s="172">
        <f t="shared" si="60"/>
        <v>733036.31543459964</v>
      </c>
      <c r="M197" s="142">
        <f t="shared" si="61"/>
        <v>5</v>
      </c>
      <c r="N197" s="143">
        <f t="shared" si="72"/>
        <v>1</v>
      </c>
      <c r="U197" s="131">
        <v>172</v>
      </c>
      <c r="V197" s="126">
        <f>MOD(QUOTIENT(ROWS($V$26:V197)-1, 2^(COLUMNS($V$26:V197)-1)), 2)</f>
        <v>1</v>
      </c>
      <c r="W197" s="19">
        <f>MOD(QUOTIENT(ROWS($V$26:W197)-1, 2^(COLUMNS($V$26:W197)-1)), 2)</f>
        <v>1</v>
      </c>
      <c r="X197" s="19">
        <f>MOD(QUOTIENT(ROWS($V$26:X197)-1, 2^(COLUMNS($V$26:X197)-1)), 2)</f>
        <v>0</v>
      </c>
      <c r="Y197" s="19">
        <f>MOD(QUOTIENT(ROWS($V$26:Y197)-1, 2^(COLUMNS($V$26:Y197)-1)), 2)</f>
        <v>1</v>
      </c>
      <c r="Z197" s="19">
        <f>MOD(QUOTIENT(ROWS($V$26:Z197)-1, 2^(COLUMNS($V$26:Z197)-1)), 2)</f>
        <v>0</v>
      </c>
      <c r="AA197" s="19">
        <f>MOD(QUOTIENT(ROWS($V$26:AA197)-1, 2^(COLUMNS($V$26:AA197)-1)), 2)</f>
        <v>1</v>
      </c>
      <c r="AB197" s="19">
        <f>MOD(QUOTIENT(ROWS($V$26:AB197)-1, 2^(COLUMNS($V$26:AB197)-1)), 2)</f>
        <v>0</v>
      </c>
      <c r="AC197" s="19">
        <f>MOD(QUOTIENT(ROWS($V$26:AC197)-1, 2^(COLUMNS($V$26:AC197)-1)), 2)</f>
        <v>1</v>
      </c>
      <c r="AD197" s="19">
        <f>MOD(QUOTIENT(ROWS($V$26:AD197)-1, 2^(COLUMNS($V$26:AD197)-1)), 2)</f>
        <v>0</v>
      </c>
      <c r="AE197" s="133">
        <f>MOD(QUOTIENT(ROWS($V$26:AE197)-1, 2^(COLUMNS($V$26:AE197)-1)), 2)</f>
        <v>0</v>
      </c>
      <c r="AF197" s="126">
        <f t="shared" si="62"/>
        <v>1</v>
      </c>
      <c r="AG197" s="19">
        <f t="shared" si="63"/>
        <v>2</v>
      </c>
      <c r="AH197" s="19">
        <f t="shared" si="64"/>
        <v>2</v>
      </c>
      <c r="AI197" s="19">
        <f t="shared" si="65"/>
        <v>4</v>
      </c>
      <c r="AJ197" s="19">
        <f t="shared" si="66"/>
        <v>4</v>
      </c>
      <c r="AK197" s="19">
        <f t="shared" si="67"/>
        <v>6</v>
      </c>
      <c r="AL197" s="19">
        <f t="shared" si="68"/>
        <v>6</v>
      </c>
      <c r="AM197" s="19">
        <f t="shared" si="69"/>
        <v>8</v>
      </c>
      <c r="AN197" s="19">
        <f t="shared" si="70"/>
        <v>8</v>
      </c>
      <c r="AO197" s="133">
        <f t="shared" si="71"/>
        <v>8</v>
      </c>
    </row>
    <row r="198" spans="1:41" x14ac:dyDescent="0.3">
      <c r="A198" s="131">
        <v>173</v>
      </c>
      <c r="B198" s="171">
        <f t="shared" si="50"/>
        <v>0</v>
      </c>
      <c r="C198" s="171">
        <f t="shared" si="51"/>
        <v>0</v>
      </c>
      <c r="D198" s="171">
        <f t="shared" si="52"/>
        <v>-1269338.842975206</v>
      </c>
      <c r="E198" s="171">
        <f t="shared" si="53"/>
        <v>-922944.40270473203</v>
      </c>
      <c r="F198" s="171">
        <f t="shared" si="54"/>
        <v>1331000.0000000005</v>
      </c>
      <c r="G198" s="171">
        <f t="shared" si="55"/>
        <v>-252253.96917746449</v>
      </c>
      <c r="H198" s="171">
        <f t="shared" si="56"/>
        <v>1610510.0000000005</v>
      </c>
      <c r="I198" s="171">
        <f t="shared" si="57"/>
        <v>409242.74530788185</v>
      </c>
      <c r="J198" s="171">
        <f t="shared" si="58"/>
        <v>1948717.1000000013</v>
      </c>
      <c r="K198" s="171">
        <f t="shared" si="59"/>
        <v>1948717.1000000013</v>
      </c>
      <c r="L198" s="172">
        <f t="shared" si="60"/>
        <v>2099154.6841405723</v>
      </c>
      <c r="M198" s="142">
        <f t="shared" si="61"/>
        <v>4</v>
      </c>
      <c r="N198" s="143">
        <f t="shared" si="72"/>
        <v>3</v>
      </c>
      <c r="U198" s="131">
        <v>173</v>
      </c>
      <c r="V198" s="126">
        <f>MOD(QUOTIENT(ROWS($V$26:V198)-1, 2^(COLUMNS($V$26:V198)-1)), 2)</f>
        <v>0</v>
      </c>
      <c r="W198" s="19">
        <f>MOD(QUOTIENT(ROWS($V$26:W198)-1, 2^(COLUMNS($V$26:W198)-1)), 2)</f>
        <v>0</v>
      </c>
      <c r="X198" s="19">
        <f>MOD(QUOTIENT(ROWS($V$26:X198)-1, 2^(COLUMNS($V$26:X198)-1)), 2)</f>
        <v>1</v>
      </c>
      <c r="Y198" s="19">
        <f>MOD(QUOTIENT(ROWS($V$26:Y198)-1, 2^(COLUMNS($V$26:Y198)-1)), 2)</f>
        <v>1</v>
      </c>
      <c r="Z198" s="19">
        <f>MOD(QUOTIENT(ROWS($V$26:Z198)-1, 2^(COLUMNS($V$26:Z198)-1)), 2)</f>
        <v>0</v>
      </c>
      <c r="AA198" s="19">
        <f>MOD(QUOTIENT(ROWS($V$26:AA198)-1, 2^(COLUMNS($V$26:AA198)-1)), 2)</f>
        <v>1</v>
      </c>
      <c r="AB198" s="19">
        <f>MOD(QUOTIENT(ROWS($V$26:AB198)-1, 2^(COLUMNS($V$26:AB198)-1)), 2)</f>
        <v>0</v>
      </c>
      <c r="AC198" s="19">
        <f>MOD(QUOTIENT(ROWS($V$26:AC198)-1, 2^(COLUMNS($V$26:AC198)-1)), 2)</f>
        <v>1</v>
      </c>
      <c r="AD198" s="19">
        <f>MOD(QUOTIENT(ROWS($V$26:AD198)-1, 2^(COLUMNS($V$26:AD198)-1)), 2)</f>
        <v>0</v>
      </c>
      <c r="AE198" s="133">
        <f>MOD(QUOTIENT(ROWS($V$26:AE198)-1, 2^(COLUMNS($V$26:AE198)-1)), 2)</f>
        <v>0</v>
      </c>
      <c r="AF198" s="126">
        <f t="shared" si="62"/>
        <v>0</v>
      </c>
      <c r="AG198" s="19">
        <f t="shared" si="63"/>
        <v>0</v>
      </c>
      <c r="AH198" s="19">
        <f t="shared" si="64"/>
        <v>3</v>
      </c>
      <c r="AI198" s="19">
        <f t="shared" si="65"/>
        <v>4</v>
      </c>
      <c r="AJ198" s="19">
        <f t="shared" si="66"/>
        <v>4</v>
      </c>
      <c r="AK198" s="19">
        <f t="shared" si="67"/>
        <v>6</v>
      </c>
      <c r="AL198" s="19">
        <f t="shared" si="68"/>
        <v>6</v>
      </c>
      <c r="AM198" s="19">
        <f t="shared" si="69"/>
        <v>8</v>
      </c>
      <c r="AN198" s="19">
        <f t="shared" si="70"/>
        <v>8</v>
      </c>
      <c r="AO198" s="133">
        <f t="shared" si="71"/>
        <v>8</v>
      </c>
    </row>
    <row r="199" spans="1:41" x14ac:dyDescent="0.3">
      <c r="A199" s="131">
        <v>174</v>
      </c>
      <c r="B199" s="171">
        <f t="shared" si="50"/>
        <v>-2000000</v>
      </c>
      <c r="C199" s="171">
        <f t="shared" si="51"/>
        <v>1000000</v>
      </c>
      <c r="D199" s="171">
        <f t="shared" si="52"/>
        <v>-1269338.842975206</v>
      </c>
      <c r="E199" s="171">
        <f t="shared" si="53"/>
        <v>-922944.40270473203</v>
      </c>
      <c r="F199" s="171">
        <f t="shared" si="54"/>
        <v>1331000.0000000005</v>
      </c>
      <c r="G199" s="171">
        <f t="shared" si="55"/>
        <v>-252253.96917746449</v>
      </c>
      <c r="H199" s="171">
        <f t="shared" si="56"/>
        <v>1610510.0000000005</v>
      </c>
      <c r="I199" s="171">
        <f t="shared" si="57"/>
        <v>409242.74530788185</v>
      </c>
      <c r="J199" s="171">
        <f t="shared" si="58"/>
        <v>1948717.1000000013</v>
      </c>
      <c r="K199" s="171">
        <f t="shared" si="59"/>
        <v>1948717.1000000013</v>
      </c>
      <c r="L199" s="172">
        <f t="shared" si="60"/>
        <v>1104641.6525905037</v>
      </c>
      <c r="M199" s="142">
        <f t="shared" si="61"/>
        <v>5</v>
      </c>
      <c r="N199" s="143">
        <f t="shared" si="72"/>
        <v>1</v>
      </c>
      <c r="U199" s="131">
        <v>174</v>
      </c>
      <c r="V199" s="126">
        <f>MOD(QUOTIENT(ROWS($V$26:V199)-1, 2^(COLUMNS($V$26:V199)-1)), 2)</f>
        <v>1</v>
      </c>
      <c r="W199" s="19">
        <f>MOD(QUOTIENT(ROWS($V$26:W199)-1, 2^(COLUMNS($V$26:W199)-1)), 2)</f>
        <v>0</v>
      </c>
      <c r="X199" s="19">
        <f>MOD(QUOTIENT(ROWS($V$26:X199)-1, 2^(COLUMNS($V$26:X199)-1)), 2)</f>
        <v>1</v>
      </c>
      <c r="Y199" s="19">
        <f>MOD(QUOTIENT(ROWS($V$26:Y199)-1, 2^(COLUMNS($V$26:Y199)-1)), 2)</f>
        <v>1</v>
      </c>
      <c r="Z199" s="19">
        <f>MOD(QUOTIENT(ROWS($V$26:Z199)-1, 2^(COLUMNS($V$26:Z199)-1)), 2)</f>
        <v>0</v>
      </c>
      <c r="AA199" s="19">
        <f>MOD(QUOTIENT(ROWS($V$26:AA199)-1, 2^(COLUMNS($V$26:AA199)-1)), 2)</f>
        <v>1</v>
      </c>
      <c r="AB199" s="19">
        <f>MOD(QUOTIENT(ROWS($V$26:AB199)-1, 2^(COLUMNS($V$26:AB199)-1)), 2)</f>
        <v>0</v>
      </c>
      <c r="AC199" s="19">
        <f>MOD(QUOTIENT(ROWS($V$26:AC199)-1, 2^(COLUMNS($V$26:AC199)-1)), 2)</f>
        <v>1</v>
      </c>
      <c r="AD199" s="19">
        <f>MOD(QUOTIENT(ROWS($V$26:AD199)-1, 2^(COLUMNS($V$26:AD199)-1)), 2)</f>
        <v>0</v>
      </c>
      <c r="AE199" s="133">
        <f>MOD(QUOTIENT(ROWS($V$26:AE199)-1, 2^(COLUMNS($V$26:AE199)-1)), 2)</f>
        <v>0</v>
      </c>
      <c r="AF199" s="126">
        <f t="shared" si="62"/>
        <v>1</v>
      </c>
      <c r="AG199" s="19">
        <f t="shared" si="63"/>
        <v>1</v>
      </c>
      <c r="AH199" s="19">
        <f t="shared" si="64"/>
        <v>3</v>
      </c>
      <c r="AI199" s="19">
        <f t="shared" si="65"/>
        <v>4</v>
      </c>
      <c r="AJ199" s="19">
        <f t="shared" si="66"/>
        <v>4</v>
      </c>
      <c r="AK199" s="19">
        <f t="shared" si="67"/>
        <v>6</v>
      </c>
      <c r="AL199" s="19">
        <f t="shared" si="68"/>
        <v>6</v>
      </c>
      <c r="AM199" s="19">
        <f t="shared" si="69"/>
        <v>8</v>
      </c>
      <c r="AN199" s="19">
        <f t="shared" si="70"/>
        <v>8</v>
      </c>
      <c r="AO199" s="133">
        <f t="shared" si="71"/>
        <v>8</v>
      </c>
    </row>
    <row r="200" spans="1:41" x14ac:dyDescent="0.3">
      <c r="A200" s="131">
        <v>175</v>
      </c>
      <c r="B200" s="171">
        <f t="shared" si="50"/>
        <v>0</v>
      </c>
      <c r="C200" s="171">
        <f t="shared" si="51"/>
        <v>-1627272.7272727271</v>
      </c>
      <c r="D200" s="171">
        <f t="shared" si="52"/>
        <v>-1269338.842975206</v>
      </c>
      <c r="E200" s="171">
        <f t="shared" si="53"/>
        <v>-922944.40270473203</v>
      </c>
      <c r="F200" s="171">
        <f t="shared" si="54"/>
        <v>1331000.0000000005</v>
      </c>
      <c r="G200" s="171">
        <f t="shared" si="55"/>
        <v>-252253.96917746449</v>
      </c>
      <c r="H200" s="171">
        <f t="shared" si="56"/>
        <v>1610510.0000000005</v>
      </c>
      <c r="I200" s="171">
        <f t="shared" si="57"/>
        <v>409242.74530788185</v>
      </c>
      <c r="J200" s="171">
        <f t="shared" si="58"/>
        <v>1948717.1000000013</v>
      </c>
      <c r="K200" s="171">
        <f t="shared" si="59"/>
        <v>1948717.1000000013</v>
      </c>
      <c r="L200" s="172">
        <f t="shared" si="60"/>
        <v>704030.60383130738</v>
      </c>
      <c r="M200" s="142">
        <f t="shared" si="61"/>
        <v>5</v>
      </c>
      <c r="N200" s="143">
        <f t="shared" si="72"/>
        <v>2</v>
      </c>
      <c r="U200" s="131">
        <v>175</v>
      </c>
      <c r="V200" s="126">
        <f>MOD(QUOTIENT(ROWS($V$26:V200)-1, 2^(COLUMNS($V$26:V200)-1)), 2)</f>
        <v>0</v>
      </c>
      <c r="W200" s="19">
        <f>MOD(QUOTIENT(ROWS($V$26:W200)-1, 2^(COLUMNS($V$26:W200)-1)), 2)</f>
        <v>1</v>
      </c>
      <c r="X200" s="19">
        <f>MOD(QUOTIENT(ROWS($V$26:X200)-1, 2^(COLUMNS($V$26:X200)-1)), 2)</f>
        <v>1</v>
      </c>
      <c r="Y200" s="19">
        <f>MOD(QUOTIENT(ROWS($V$26:Y200)-1, 2^(COLUMNS($V$26:Y200)-1)), 2)</f>
        <v>1</v>
      </c>
      <c r="Z200" s="19">
        <f>MOD(QUOTIENT(ROWS($V$26:Z200)-1, 2^(COLUMNS($V$26:Z200)-1)), 2)</f>
        <v>0</v>
      </c>
      <c r="AA200" s="19">
        <f>MOD(QUOTIENT(ROWS($V$26:AA200)-1, 2^(COLUMNS($V$26:AA200)-1)), 2)</f>
        <v>1</v>
      </c>
      <c r="AB200" s="19">
        <f>MOD(QUOTIENT(ROWS($V$26:AB200)-1, 2^(COLUMNS($V$26:AB200)-1)), 2)</f>
        <v>0</v>
      </c>
      <c r="AC200" s="19">
        <f>MOD(QUOTIENT(ROWS($V$26:AC200)-1, 2^(COLUMNS($V$26:AC200)-1)), 2)</f>
        <v>1</v>
      </c>
      <c r="AD200" s="19">
        <f>MOD(QUOTIENT(ROWS($V$26:AD200)-1, 2^(COLUMNS($V$26:AD200)-1)), 2)</f>
        <v>0</v>
      </c>
      <c r="AE200" s="133">
        <f>MOD(QUOTIENT(ROWS($V$26:AE200)-1, 2^(COLUMNS($V$26:AE200)-1)), 2)</f>
        <v>0</v>
      </c>
      <c r="AF200" s="126">
        <f t="shared" si="62"/>
        <v>0</v>
      </c>
      <c r="AG200" s="19">
        <f t="shared" si="63"/>
        <v>2</v>
      </c>
      <c r="AH200" s="19">
        <f t="shared" si="64"/>
        <v>3</v>
      </c>
      <c r="AI200" s="19">
        <f t="shared" si="65"/>
        <v>4</v>
      </c>
      <c r="AJ200" s="19">
        <f t="shared" si="66"/>
        <v>4</v>
      </c>
      <c r="AK200" s="19">
        <f t="shared" si="67"/>
        <v>6</v>
      </c>
      <c r="AL200" s="19">
        <f t="shared" si="68"/>
        <v>6</v>
      </c>
      <c r="AM200" s="19">
        <f t="shared" si="69"/>
        <v>8</v>
      </c>
      <c r="AN200" s="19">
        <f t="shared" si="70"/>
        <v>8</v>
      </c>
      <c r="AO200" s="133">
        <f t="shared" si="71"/>
        <v>8</v>
      </c>
    </row>
    <row r="201" spans="1:41" x14ac:dyDescent="0.3">
      <c r="A201" s="131">
        <v>176</v>
      </c>
      <c r="B201" s="171">
        <f t="shared" si="50"/>
        <v>-2000000</v>
      </c>
      <c r="C201" s="171">
        <f t="shared" si="51"/>
        <v>-1627272.7272727271</v>
      </c>
      <c r="D201" s="171">
        <f t="shared" si="52"/>
        <v>-1269338.842975206</v>
      </c>
      <c r="E201" s="171">
        <f t="shared" si="53"/>
        <v>-922944.40270473203</v>
      </c>
      <c r="F201" s="171">
        <f t="shared" si="54"/>
        <v>1331000.0000000005</v>
      </c>
      <c r="G201" s="171">
        <f t="shared" si="55"/>
        <v>-252253.96917746449</v>
      </c>
      <c r="H201" s="171">
        <f t="shared" si="56"/>
        <v>1610510.0000000005</v>
      </c>
      <c r="I201" s="171">
        <f t="shared" si="57"/>
        <v>409242.74530788185</v>
      </c>
      <c r="J201" s="171">
        <f t="shared" si="58"/>
        <v>1948717.1000000013</v>
      </c>
      <c r="K201" s="171">
        <f t="shared" si="59"/>
        <v>1948717.1000000013</v>
      </c>
      <c r="L201" s="172">
        <f t="shared" si="60"/>
        <v>-1147821.2480205442</v>
      </c>
      <c r="M201" s="142">
        <f t="shared" si="61"/>
        <v>6</v>
      </c>
      <c r="N201" s="143">
        <f t="shared" si="72"/>
        <v>1</v>
      </c>
      <c r="U201" s="131">
        <v>176</v>
      </c>
      <c r="V201" s="126">
        <f>MOD(QUOTIENT(ROWS($V$26:V201)-1, 2^(COLUMNS($V$26:V201)-1)), 2)</f>
        <v>1</v>
      </c>
      <c r="W201" s="19">
        <f>MOD(QUOTIENT(ROWS($V$26:W201)-1, 2^(COLUMNS($V$26:W201)-1)), 2)</f>
        <v>1</v>
      </c>
      <c r="X201" s="19">
        <f>MOD(QUOTIENT(ROWS($V$26:X201)-1, 2^(COLUMNS($V$26:X201)-1)), 2)</f>
        <v>1</v>
      </c>
      <c r="Y201" s="19">
        <f>MOD(QUOTIENT(ROWS($V$26:Y201)-1, 2^(COLUMNS($V$26:Y201)-1)), 2)</f>
        <v>1</v>
      </c>
      <c r="Z201" s="19">
        <f>MOD(QUOTIENT(ROWS($V$26:Z201)-1, 2^(COLUMNS($V$26:Z201)-1)), 2)</f>
        <v>0</v>
      </c>
      <c r="AA201" s="19">
        <f>MOD(QUOTIENT(ROWS($V$26:AA201)-1, 2^(COLUMNS($V$26:AA201)-1)), 2)</f>
        <v>1</v>
      </c>
      <c r="AB201" s="19">
        <f>MOD(QUOTIENT(ROWS($V$26:AB201)-1, 2^(COLUMNS($V$26:AB201)-1)), 2)</f>
        <v>0</v>
      </c>
      <c r="AC201" s="19">
        <f>MOD(QUOTIENT(ROWS($V$26:AC201)-1, 2^(COLUMNS($V$26:AC201)-1)), 2)</f>
        <v>1</v>
      </c>
      <c r="AD201" s="19">
        <f>MOD(QUOTIENT(ROWS($V$26:AD201)-1, 2^(COLUMNS($V$26:AD201)-1)), 2)</f>
        <v>0</v>
      </c>
      <c r="AE201" s="133">
        <f>MOD(QUOTIENT(ROWS($V$26:AE201)-1, 2^(COLUMNS($V$26:AE201)-1)), 2)</f>
        <v>0</v>
      </c>
      <c r="AF201" s="126">
        <f t="shared" si="62"/>
        <v>1</v>
      </c>
      <c r="AG201" s="19">
        <f t="shared" si="63"/>
        <v>2</v>
      </c>
      <c r="AH201" s="19">
        <f t="shared" si="64"/>
        <v>3</v>
      </c>
      <c r="AI201" s="19">
        <f t="shared" si="65"/>
        <v>4</v>
      </c>
      <c r="AJ201" s="19">
        <f t="shared" si="66"/>
        <v>4</v>
      </c>
      <c r="AK201" s="19">
        <f t="shared" si="67"/>
        <v>6</v>
      </c>
      <c r="AL201" s="19">
        <f t="shared" si="68"/>
        <v>6</v>
      </c>
      <c r="AM201" s="19">
        <f t="shared" si="69"/>
        <v>8</v>
      </c>
      <c r="AN201" s="19">
        <f t="shared" si="70"/>
        <v>8</v>
      </c>
      <c r="AO201" s="133">
        <f t="shared" si="71"/>
        <v>8</v>
      </c>
    </row>
    <row r="202" spans="1:41" x14ac:dyDescent="0.3">
      <c r="A202" s="131">
        <v>177</v>
      </c>
      <c r="B202" s="171">
        <f t="shared" si="50"/>
        <v>0</v>
      </c>
      <c r="C202" s="171">
        <f t="shared" si="51"/>
        <v>0</v>
      </c>
      <c r="D202" s="171">
        <f t="shared" si="52"/>
        <v>0</v>
      </c>
      <c r="E202" s="171">
        <f t="shared" si="53"/>
        <v>0</v>
      </c>
      <c r="F202" s="171">
        <f t="shared" si="54"/>
        <v>-584940.36609521112</v>
      </c>
      <c r="G202" s="171">
        <f t="shared" si="55"/>
        <v>-252253.96917746449</v>
      </c>
      <c r="H202" s="171">
        <f t="shared" si="56"/>
        <v>1610510.0000000005</v>
      </c>
      <c r="I202" s="171">
        <f t="shared" si="57"/>
        <v>409242.74530788185</v>
      </c>
      <c r="J202" s="171">
        <f t="shared" si="58"/>
        <v>1948717.1000000013</v>
      </c>
      <c r="K202" s="171">
        <f t="shared" si="59"/>
        <v>1948717.1000000013</v>
      </c>
      <c r="L202" s="172">
        <f t="shared" si="60"/>
        <v>2481231.6512498008</v>
      </c>
      <c r="M202" s="142">
        <f t="shared" si="61"/>
        <v>3</v>
      </c>
      <c r="N202" s="143">
        <f t="shared" si="72"/>
        <v>5</v>
      </c>
      <c r="U202" s="131">
        <v>177</v>
      </c>
      <c r="V202" s="126">
        <f>MOD(QUOTIENT(ROWS($V$26:V202)-1, 2^(COLUMNS($V$26:V202)-1)), 2)</f>
        <v>0</v>
      </c>
      <c r="W202" s="19">
        <f>MOD(QUOTIENT(ROWS($V$26:W202)-1, 2^(COLUMNS($V$26:W202)-1)), 2)</f>
        <v>0</v>
      </c>
      <c r="X202" s="19">
        <f>MOD(QUOTIENT(ROWS($V$26:X202)-1, 2^(COLUMNS($V$26:X202)-1)), 2)</f>
        <v>0</v>
      </c>
      <c r="Y202" s="19">
        <f>MOD(QUOTIENT(ROWS($V$26:Y202)-1, 2^(COLUMNS($V$26:Y202)-1)), 2)</f>
        <v>0</v>
      </c>
      <c r="Z202" s="19">
        <f>MOD(QUOTIENT(ROWS($V$26:Z202)-1, 2^(COLUMNS($V$26:Z202)-1)), 2)</f>
        <v>1</v>
      </c>
      <c r="AA202" s="19">
        <f>MOD(QUOTIENT(ROWS($V$26:AA202)-1, 2^(COLUMNS($V$26:AA202)-1)), 2)</f>
        <v>1</v>
      </c>
      <c r="AB202" s="19">
        <f>MOD(QUOTIENT(ROWS($V$26:AB202)-1, 2^(COLUMNS($V$26:AB202)-1)), 2)</f>
        <v>0</v>
      </c>
      <c r="AC202" s="19">
        <f>MOD(QUOTIENT(ROWS($V$26:AC202)-1, 2^(COLUMNS($V$26:AC202)-1)), 2)</f>
        <v>1</v>
      </c>
      <c r="AD202" s="19">
        <f>MOD(QUOTIENT(ROWS($V$26:AD202)-1, 2^(COLUMNS($V$26:AD202)-1)), 2)</f>
        <v>0</v>
      </c>
      <c r="AE202" s="133">
        <f>MOD(QUOTIENT(ROWS($V$26:AE202)-1, 2^(COLUMNS($V$26:AE202)-1)), 2)</f>
        <v>0</v>
      </c>
      <c r="AF202" s="126">
        <f t="shared" si="62"/>
        <v>0</v>
      </c>
      <c r="AG202" s="19">
        <f t="shared" si="63"/>
        <v>0</v>
      </c>
      <c r="AH202" s="19">
        <f t="shared" si="64"/>
        <v>0</v>
      </c>
      <c r="AI202" s="19">
        <f t="shared" si="65"/>
        <v>0</v>
      </c>
      <c r="AJ202" s="19">
        <f t="shared" si="66"/>
        <v>5</v>
      </c>
      <c r="AK202" s="19">
        <f t="shared" si="67"/>
        <v>6</v>
      </c>
      <c r="AL202" s="19">
        <f t="shared" si="68"/>
        <v>6</v>
      </c>
      <c r="AM202" s="19">
        <f t="shared" si="69"/>
        <v>8</v>
      </c>
      <c r="AN202" s="19">
        <f t="shared" si="70"/>
        <v>8</v>
      </c>
      <c r="AO202" s="133">
        <f t="shared" si="71"/>
        <v>8</v>
      </c>
    </row>
    <row r="203" spans="1:41" x14ac:dyDescent="0.3">
      <c r="A203" s="131">
        <v>178</v>
      </c>
      <c r="B203" s="171">
        <f t="shared" si="50"/>
        <v>-2000000</v>
      </c>
      <c r="C203" s="171">
        <f t="shared" si="51"/>
        <v>1000000</v>
      </c>
      <c r="D203" s="171">
        <f t="shared" si="52"/>
        <v>1000000</v>
      </c>
      <c r="E203" s="171">
        <f t="shared" si="53"/>
        <v>1000000</v>
      </c>
      <c r="F203" s="171">
        <f t="shared" si="54"/>
        <v>-584940.36609521112</v>
      </c>
      <c r="G203" s="171">
        <f t="shared" si="55"/>
        <v>-252253.96917746449</v>
      </c>
      <c r="H203" s="171">
        <f t="shared" si="56"/>
        <v>1610510.0000000005</v>
      </c>
      <c r="I203" s="171">
        <f t="shared" si="57"/>
        <v>409242.74530788185</v>
      </c>
      <c r="J203" s="171">
        <f t="shared" si="58"/>
        <v>1948717.1000000013</v>
      </c>
      <c r="K203" s="171">
        <f t="shared" si="59"/>
        <v>1948717.1000000013</v>
      </c>
      <c r="L203" s="172">
        <f t="shared" si="60"/>
        <v>3015580.713516355</v>
      </c>
      <c r="M203" s="142">
        <f t="shared" si="61"/>
        <v>4</v>
      </c>
      <c r="N203" s="143">
        <f t="shared" si="72"/>
        <v>1</v>
      </c>
      <c r="U203" s="131">
        <v>178</v>
      </c>
      <c r="V203" s="126">
        <f>MOD(QUOTIENT(ROWS($V$26:V203)-1, 2^(COLUMNS($V$26:V203)-1)), 2)</f>
        <v>1</v>
      </c>
      <c r="W203" s="19">
        <f>MOD(QUOTIENT(ROWS($V$26:W203)-1, 2^(COLUMNS($V$26:W203)-1)), 2)</f>
        <v>0</v>
      </c>
      <c r="X203" s="19">
        <f>MOD(QUOTIENT(ROWS($V$26:X203)-1, 2^(COLUMNS($V$26:X203)-1)), 2)</f>
        <v>0</v>
      </c>
      <c r="Y203" s="19">
        <f>MOD(QUOTIENT(ROWS($V$26:Y203)-1, 2^(COLUMNS($V$26:Y203)-1)), 2)</f>
        <v>0</v>
      </c>
      <c r="Z203" s="19">
        <f>MOD(QUOTIENT(ROWS($V$26:Z203)-1, 2^(COLUMNS($V$26:Z203)-1)), 2)</f>
        <v>1</v>
      </c>
      <c r="AA203" s="19">
        <f>MOD(QUOTIENT(ROWS($V$26:AA203)-1, 2^(COLUMNS($V$26:AA203)-1)), 2)</f>
        <v>1</v>
      </c>
      <c r="AB203" s="19">
        <f>MOD(QUOTIENT(ROWS($V$26:AB203)-1, 2^(COLUMNS($V$26:AB203)-1)), 2)</f>
        <v>0</v>
      </c>
      <c r="AC203" s="19">
        <f>MOD(QUOTIENT(ROWS($V$26:AC203)-1, 2^(COLUMNS($V$26:AC203)-1)), 2)</f>
        <v>1</v>
      </c>
      <c r="AD203" s="19">
        <f>MOD(QUOTIENT(ROWS($V$26:AD203)-1, 2^(COLUMNS($V$26:AD203)-1)), 2)</f>
        <v>0</v>
      </c>
      <c r="AE203" s="133">
        <f>MOD(QUOTIENT(ROWS($V$26:AE203)-1, 2^(COLUMNS($V$26:AE203)-1)), 2)</f>
        <v>0</v>
      </c>
      <c r="AF203" s="126">
        <f t="shared" si="62"/>
        <v>1</v>
      </c>
      <c r="AG203" s="19">
        <f t="shared" si="63"/>
        <v>1</v>
      </c>
      <c r="AH203" s="19">
        <f t="shared" si="64"/>
        <v>1</v>
      </c>
      <c r="AI203" s="19">
        <f t="shared" si="65"/>
        <v>1</v>
      </c>
      <c r="AJ203" s="19">
        <f t="shared" si="66"/>
        <v>5</v>
      </c>
      <c r="AK203" s="19">
        <f t="shared" si="67"/>
        <v>6</v>
      </c>
      <c r="AL203" s="19">
        <f t="shared" si="68"/>
        <v>6</v>
      </c>
      <c r="AM203" s="19">
        <f t="shared" si="69"/>
        <v>8</v>
      </c>
      <c r="AN203" s="19">
        <f t="shared" si="70"/>
        <v>8</v>
      </c>
      <c r="AO203" s="133">
        <f t="shared" si="71"/>
        <v>8</v>
      </c>
    </row>
    <row r="204" spans="1:41" x14ac:dyDescent="0.3">
      <c r="A204" s="131">
        <v>179</v>
      </c>
      <c r="B204" s="171">
        <f t="shared" si="50"/>
        <v>0</v>
      </c>
      <c r="C204" s="171">
        <f t="shared" si="51"/>
        <v>-1627272.7272727271</v>
      </c>
      <c r="D204" s="171">
        <f t="shared" si="52"/>
        <v>1100000</v>
      </c>
      <c r="E204" s="171">
        <f t="shared" si="53"/>
        <v>1100000</v>
      </c>
      <c r="F204" s="171">
        <f t="shared" si="54"/>
        <v>-584940.36609521112</v>
      </c>
      <c r="G204" s="171">
        <f t="shared" si="55"/>
        <v>-252253.96917746449</v>
      </c>
      <c r="H204" s="171">
        <f t="shared" si="56"/>
        <v>1610510.0000000005</v>
      </c>
      <c r="I204" s="171">
        <f t="shared" si="57"/>
        <v>409242.74530788185</v>
      </c>
      <c r="J204" s="171">
        <f t="shared" si="58"/>
        <v>1948717.1000000013</v>
      </c>
      <c r="K204" s="171">
        <f t="shared" si="59"/>
        <v>1948717.1000000013</v>
      </c>
      <c r="L204" s="172">
        <f t="shared" si="60"/>
        <v>2767855.8741388209</v>
      </c>
      <c r="M204" s="142">
        <f t="shared" si="61"/>
        <v>4</v>
      </c>
      <c r="N204" s="143">
        <f t="shared" si="72"/>
        <v>2</v>
      </c>
      <c r="U204" s="131">
        <v>179</v>
      </c>
      <c r="V204" s="126">
        <f>MOD(QUOTIENT(ROWS($V$26:V204)-1, 2^(COLUMNS($V$26:V204)-1)), 2)</f>
        <v>0</v>
      </c>
      <c r="W204" s="19">
        <f>MOD(QUOTIENT(ROWS($V$26:W204)-1, 2^(COLUMNS($V$26:W204)-1)), 2)</f>
        <v>1</v>
      </c>
      <c r="X204" s="19">
        <f>MOD(QUOTIENT(ROWS($V$26:X204)-1, 2^(COLUMNS($V$26:X204)-1)), 2)</f>
        <v>0</v>
      </c>
      <c r="Y204" s="19">
        <f>MOD(QUOTIENT(ROWS($V$26:Y204)-1, 2^(COLUMNS($V$26:Y204)-1)), 2)</f>
        <v>0</v>
      </c>
      <c r="Z204" s="19">
        <f>MOD(QUOTIENT(ROWS($V$26:Z204)-1, 2^(COLUMNS($V$26:Z204)-1)), 2)</f>
        <v>1</v>
      </c>
      <c r="AA204" s="19">
        <f>MOD(QUOTIENT(ROWS($V$26:AA204)-1, 2^(COLUMNS($V$26:AA204)-1)), 2)</f>
        <v>1</v>
      </c>
      <c r="AB204" s="19">
        <f>MOD(QUOTIENT(ROWS($V$26:AB204)-1, 2^(COLUMNS($V$26:AB204)-1)), 2)</f>
        <v>0</v>
      </c>
      <c r="AC204" s="19">
        <f>MOD(QUOTIENT(ROWS($V$26:AC204)-1, 2^(COLUMNS($V$26:AC204)-1)), 2)</f>
        <v>1</v>
      </c>
      <c r="AD204" s="19">
        <f>MOD(QUOTIENT(ROWS($V$26:AD204)-1, 2^(COLUMNS($V$26:AD204)-1)), 2)</f>
        <v>0</v>
      </c>
      <c r="AE204" s="133">
        <f>MOD(QUOTIENT(ROWS($V$26:AE204)-1, 2^(COLUMNS($V$26:AE204)-1)), 2)</f>
        <v>0</v>
      </c>
      <c r="AF204" s="126">
        <f t="shared" si="62"/>
        <v>0</v>
      </c>
      <c r="AG204" s="19">
        <f t="shared" si="63"/>
        <v>2</v>
      </c>
      <c r="AH204" s="19">
        <f t="shared" si="64"/>
        <v>2</v>
      </c>
      <c r="AI204" s="19">
        <f t="shared" si="65"/>
        <v>2</v>
      </c>
      <c r="AJ204" s="19">
        <f t="shared" si="66"/>
        <v>5</v>
      </c>
      <c r="AK204" s="19">
        <f t="shared" si="67"/>
        <v>6</v>
      </c>
      <c r="AL204" s="19">
        <f t="shared" si="68"/>
        <v>6</v>
      </c>
      <c r="AM204" s="19">
        <f t="shared" si="69"/>
        <v>8</v>
      </c>
      <c r="AN204" s="19">
        <f t="shared" si="70"/>
        <v>8</v>
      </c>
      <c r="AO204" s="133">
        <f t="shared" si="71"/>
        <v>8</v>
      </c>
    </row>
    <row r="205" spans="1:41" x14ac:dyDescent="0.3">
      <c r="A205" s="131">
        <v>180</v>
      </c>
      <c r="B205" s="171">
        <f t="shared" si="50"/>
        <v>-2000000</v>
      </c>
      <c r="C205" s="171">
        <f t="shared" si="51"/>
        <v>-1627272.7272727271</v>
      </c>
      <c r="D205" s="171">
        <f t="shared" si="52"/>
        <v>1100000</v>
      </c>
      <c r="E205" s="171">
        <f t="shared" si="53"/>
        <v>1100000</v>
      </c>
      <c r="F205" s="171">
        <f t="shared" si="54"/>
        <v>-584940.36609521112</v>
      </c>
      <c r="G205" s="171">
        <f t="shared" si="55"/>
        <v>-252253.96917746449</v>
      </c>
      <c r="H205" s="171">
        <f t="shared" si="56"/>
        <v>1610510.0000000005</v>
      </c>
      <c r="I205" s="171">
        <f t="shared" si="57"/>
        <v>409242.74530788185</v>
      </c>
      <c r="J205" s="171">
        <f t="shared" si="58"/>
        <v>1948717.1000000013</v>
      </c>
      <c r="K205" s="171">
        <f t="shared" si="59"/>
        <v>1948717.1000000013</v>
      </c>
      <c r="L205" s="172">
        <f t="shared" si="60"/>
        <v>916004.02228696924</v>
      </c>
      <c r="M205" s="142">
        <f t="shared" si="61"/>
        <v>5</v>
      </c>
      <c r="N205" s="143">
        <f t="shared" si="72"/>
        <v>1</v>
      </c>
      <c r="U205" s="131">
        <v>180</v>
      </c>
      <c r="V205" s="126">
        <f>MOD(QUOTIENT(ROWS($V$26:V205)-1, 2^(COLUMNS($V$26:V205)-1)), 2)</f>
        <v>1</v>
      </c>
      <c r="W205" s="19">
        <f>MOD(QUOTIENT(ROWS($V$26:W205)-1, 2^(COLUMNS($V$26:W205)-1)), 2)</f>
        <v>1</v>
      </c>
      <c r="X205" s="19">
        <f>MOD(QUOTIENT(ROWS($V$26:X205)-1, 2^(COLUMNS($V$26:X205)-1)), 2)</f>
        <v>0</v>
      </c>
      <c r="Y205" s="19">
        <f>MOD(QUOTIENT(ROWS($V$26:Y205)-1, 2^(COLUMNS($V$26:Y205)-1)), 2)</f>
        <v>0</v>
      </c>
      <c r="Z205" s="19">
        <f>MOD(QUOTIENT(ROWS($V$26:Z205)-1, 2^(COLUMNS($V$26:Z205)-1)), 2)</f>
        <v>1</v>
      </c>
      <c r="AA205" s="19">
        <f>MOD(QUOTIENT(ROWS($V$26:AA205)-1, 2^(COLUMNS($V$26:AA205)-1)), 2)</f>
        <v>1</v>
      </c>
      <c r="AB205" s="19">
        <f>MOD(QUOTIENT(ROWS($V$26:AB205)-1, 2^(COLUMNS($V$26:AB205)-1)), 2)</f>
        <v>0</v>
      </c>
      <c r="AC205" s="19">
        <f>MOD(QUOTIENT(ROWS($V$26:AC205)-1, 2^(COLUMNS($V$26:AC205)-1)), 2)</f>
        <v>1</v>
      </c>
      <c r="AD205" s="19">
        <f>MOD(QUOTIENT(ROWS($V$26:AD205)-1, 2^(COLUMNS($V$26:AD205)-1)), 2)</f>
        <v>0</v>
      </c>
      <c r="AE205" s="133">
        <f>MOD(QUOTIENT(ROWS($V$26:AE205)-1, 2^(COLUMNS($V$26:AE205)-1)), 2)</f>
        <v>0</v>
      </c>
      <c r="AF205" s="126">
        <f t="shared" si="62"/>
        <v>1</v>
      </c>
      <c r="AG205" s="19">
        <f t="shared" si="63"/>
        <v>2</v>
      </c>
      <c r="AH205" s="19">
        <f t="shared" si="64"/>
        <v>2</v>
      </c>
      <c r="AI205" s="19">
        <f t="shared" si="65"/>
        <v>2</v>
      </c>
      <c r="AJ205" s="19">
        <f t="shared" si="66"/>
        <v>5</v>
      </c>
      <c r="AK205" s="19">
        <f t="shared" si="67"/>
        <v>6</v>
      </c>
      <c r="AL205" s="19">
        <f t="shared" si="68"/>
        <v>6</v>
      </c>
      <c r="AM205" s="19">
        <f t="shared" si="69"/>
        <v>8</v>
      </c>
      <c r="AN205" s="19">
        <f t="shared" si="70"/>
        <v>8</v>
      </c>
      <c r="AO205" s="133">
        <f t="shared" si="71"/>
        <v>8</v>
      </c>
    </row>
    <row r="206" spans="1:41" x14ac:dyDescent="0.3">
      <c r="A206" s="131">
        <v>181</v>
      </c>
      <c r="B206" s="171">
        <f t="shared" si="50"/>
        <v>0</v>
      </c>
      <c r="C206" s="171">
        <f t="shared" si="51"/>
        <v>0</v>
      </c>
      <c r="D206" s="171">
        <f t="shared" si="52"/>
        <v>-1269338.842975206</v>
      </c>
      <c r="E206" s="171">
        <f t="shared" si="53"/>
        <v>1210000.0000000002</v>
      </c>
      <c r="F206" s="171">
        <f t="shared" si="54"/>
        <v>-584940.36609521112</v>
      </c>
      <c r="G206" s="171">
        <f t="shared" si="55"/>
        <v>-252253.96917746449</v>
      </c>
      <c r="H206" s="171">
        <f t="shared" si="56"/>
        <v>1610510.0000000005</v>
      </c>
      <c r="I206" s="171">
        <f t="shared" si="57"/>
        <v>409242.74530788185</v>
      </c>
      <c r="J206" s="171">
        <f t="shared" si="58"/>
        <v>1948717.1000000013</v>
      </c>
      <c r="K206" s="171">
        <f t="shared" si="59"/>
        <v>1948717.1000000013</v>
      </c>
      <c r="L206" s="172">
        <f t="shared" si="60"/>
        <v>2362975.6748005524</v>
      </c>
      <c r="M206" s="142">
        <f t="shared" si="61"/>
        <v>4</v>
      </c>
      <c r="N206" s="143">
        <f t="shared" si="72"/>
        <v>3</v>
      </c>
      <c r="U206" s="131">
        <v>181</v>
      </c>
      <c r="V206" s="126">
        <f>MOD(QUOTIENT(ROWS($V$26:V206)-1, 2^(COLUMNS($V$26:V206)-1)), 2)</f>
        <v>0</v>
      </c>
      <c r="W206" s="19">
        <f>MOD(QUOTIENT(ROWS($V$26:W206)-1, 2^(COLUMNS($V$26:W206)-1)), 2)</f>
        <v>0</v>
      </c>
      <c r="X206" s="19">
        <f>MOD(QUOTIENT(ROWS($V$26:X206)-1, 2^(COLUMNS($V$26:X206)-1)), 2)</f>
        <v>1</v>
      </c>
      <c r="Y206" s="19">
        <f>MOD(QUOTIENT(ROWS($V$26:Y206)-1, 2^(COLUMNS($V$26:Y206)-1)), 2)</f>
        <v>0</v>
      </c>
      <c r="Z206" s="19">
        <f>MOD(QUOTIENT(ROWS($V$26:Z206)-1, 2^(COLUMNS($V$26:Z206)-1)), 2)</f>
        <v>1</v>
      </c>
      <c r="AA206" s="19">
        <f>MOD(QUOTIENT(ROWS($V$26:AA206)-1, 2^(COLUMNS($V$26:AA206)-1)), 2)</f>
        <v>1</v>
      </c>
      <c r="AB206" s="19">
        <f>MOD(QUOTIENT(ROWS($V$26:AB206)-1, 2^(COLUMNS($V$26:AB206)-1)), 2)</f>
        <v>0</v>
      </c>
      <c r="AC206" s="19">
        <f>MOD(QUOTIENT(ROWS($V$26:AC206)-1, 2^(COLUMNS($V$26:AC206)-1)), 2)</f>
        <v>1</v>
      </c>
      <c r="AD206" s="19">
        <f>MOD(QUOTIENT(ROWS($V$26:AD206)-1, 2^(COLUMNS($V$26:AD206)-1)), 2)</f>
        <v>0</v>
      </c>
      <c r="AE206" s="133">
        <f>MOD(QUOTIENT(ROWS($V$26:AE206)-1, 2^(COLUMNS($V$26:AE206)-1)), 2)</f>
        <v>0</v>
      </c>
      <c r="AF206" s="126">
        <f t="shared" si="62"/>
        <v>0</v>
      </c>
      <c r="AG206" s="19">
        <f t="shared" si="63"/>
        <v>0</v>
      </c>
      <c r="AH206" s="19">
        <f t="shared" si="64"/>
        <v>3</v>
      </c>
      <c r="AI206" s="19">
        <f t="shared" si="65"/>
        <v>3</v>
      </c>
      <c r="AJ206" s="19">
        <f t="shared" si="66"/>
        <v>5</v>
      </c>
      <c r="AK206" s="19">
        <f t="shared" si="67"/>
        <v>6</v>
      </c>
      <c r="AL206" s="19">
        <f t="shared" si="68"/>
        <v>6</v>
      </c>
      <c r="AM206" s="19">
        <f t="shared" si="69"/>
        <v>8</v>
      </c>
      <c r="AN206" s="19">
        <f t="shared" si="70"/>
        <v>8</v>
      </c>
      <c r="AO206" s="133">
        <f t="shared" si="71"/>
        <v>8</v>
      </c>
    </row>
    <row r="207" spans="1:41" x14ac:dyDescent="0.3">
      <c r="A207" s="131">
        <v>182</v>
      </c>
      <c r="B207" s="171">
        <f t="shared" si="50"/>
        <v>-2000000</v>
      </c>
      <c r="C207" s="171">
        <f t="shared" si="51"/>
        <v>1000000</v>
      </c>
      <c r="D207" s="171">
        <f t="shared" si="52"/>
        <v>-1269338.842975206</v>
      </c>
      <c r="E207" s="171">
        <f t="shared" si="53"/>
        <v>1210000.0000000002</v>
      </c>
      <c r="F207" s="171">
        <f t="shared" si="54"/>
        <v>-584940.36609521112</v>
      </c>
      <c r="G207" s="171">
        <f t="shared" si="55"/>
        <v>-252253.96917746449</v>
      </c>
      <c r="H207" s="171">
        <f t="shared" si="56"/>
        <v>1610510.0000000005</v>
      </c>
      <c r="I207" s="171">
        <f t="shared" si="57"/>
        <v>409242.74530788185</v>
      </c>
      <c r="J207" s="171">
        <f t="shared" si="58"/>
        <v>1948717.1000000013</v>
      </c>
      <c r="K207" s="171">
        <f t="shared" si="59"/>
        <v>1948717.1000000013</v>
      </c>
      <c r="L207" s="172">
        <f t="shared" si="60"/>
        <v>1368462.6432504836</v>
      </c>
      <c r="M207" s="142">
        <f t="shared" si="61"/>
        <v>5</v>
      </c>
      <c r="N207" s="143">
        <f t="shared" si="72"/>
        <v>1</v>
      </c>
      <c r="U207" s="131">
        <v>182</v>
      </c>
      <c r="V207" s="126">
        <f>MOD(QUOTIENT(ROWS($V$26:V207)-1, 2^(COLUMNS($V$26:V207)-1)), 2)</f>
        <v>1</v>
      </c>
      <c r="W207" s="19">
        <f>MOD(QUOTIENT(ROWS($V$26:W207)-1, 2^(COLUMNS($V$26:W207)-1)), 2)</f>
        <v>0</v>
      </c>
      <c r="X207" s="19">
        <f>MOD(QUOTIENT(ROWS($V$26:X207)-1, 2^(COLUMNS($V$26:X207)-1)), 2)</f>
        <v>1</v>
      </c>
      <c r="Y207" s="19">
        <f>MOD(QUOTIENT(ROWS($V$26:Y207)-1, 2^(COLUMNS($V$26:Y207)-1)), 2)</f>
        <v>0</v>
      </c>
      <c r="Z207" s="19">
        <f>MOD(QUOTIENT(ROWS($V$26:Z207)-1, 2^(COLUMNS($V$26:Z207)-1)), 2)</f>
        <v>1</v>
      </c>
      <c r="AA207" s="19">
        <f>MOD(QUOTIENT(ROWS($V$26:AA207)-1, 2^(COLUMNS($V$26:AA207)-1)), 2)</f>
        <v>1</v>
      </c>
      <c r="AB207" s="19">
        <f>MOD(QUOTIENT(ROWS($V$26:AB207)-1, 2^(COLUMNS($V$26:AB207)-1)), 2)</f>
        <v>0</v>
      </c>
      <c r="AC207" s="19">
        <f>MOD(QUOTIENT(ROWS($V$26:AC207)-1, 2^(COLUMNS($V$26:AC207)-1)), 2)</f>
        <v>1</v>
      </c>
      <c r="AD207" s="19">
        <f>MOD(QUOTIENT(ROWS($V$26:AD207)-1, 2^(COLUMNS($V$26:AD207)-1)), 2)</f>
        <v>0</v>
      </c>
      <c r="AE207" s="133">
        <f>MOD(QUOTIENT(ROWS($V$26:AE207)-1, 2^(COLUMNS($V$26:AE207)-1)), 2)</f>
        <v>0</v>
      </c>
      <c r="AF207" s="126">
        <f t="shared" si="62"/>
        <v>1</v>
      </c>
      <c r="AG207" s="19">
        <f t="shared" si="63"/>
        <v>1</v>
      </c>
      <c r="AH207" s="19">
        <f t="shared" si="64"/>
        <v>3</v>
      </c>
      <c r="AI207" s="19">
        <f t="shared" si="65"/>
        <v>3</v>
      </c>
      <c r="AJ207" s="19">
        <f t="shared" si="66"/>
        <v>5</v>
      </c>
      <c r="AK207" s="19">
        <f t="shared" si="67"/>
        <v>6</v>
      </c>
      <c r="AL207" s="19">
        <f t="shared" si="68"/>
        <v>6</v>
      </c>
      <c r="AM207" s="19">
        <f t="shared" si="69"/>
        <v>8</v>
      </c>
      <c r="AN207" s="19">
        <f t="shared" si="70"/>
        <v>8</v>
      </c>
      <c r="AO207" s="133">
        <f t="shared" si="71"/>
        <v>8</v>
      </c>
    </row>
    <row r="208" spans="1:41" x14ac:dyDescent="0.3">
      <c r="A208" s="131">
        <v>183</v>
      </c>
      <c r="B208" s="171">
        <f t="shared" si="50"/>
        <v>0</v>
      </c>
      <c r="C208" s="171">
        <f t="shared" si="51"/>
        <v>-1627272.7272727271</v>
      </c>
      <c r="D208" s="171">
        <f t="shared" si="52"/>
        <v>-1269338.842975206</v>
      </c>
      <c r="E208" s="171">
        <f t="shared" si="53"/>
        <v>1210000.0000000002</v>
      </c>
      <c r="F208" s="171">
        <f t="shared" si="54"/>
        <v>-584940.36609521112</v>
      </c>
      <c r="G208" s="171">
        <f t="shared" si="55"/>
        <v>-252253.96917746449</v>
      </c>
      <c r="H208" s="171">
        <f t="shared" si="56"/>
        <v>1610510.0000000005</v>
      </c>
      <c r="I208" s="171">
        <f t="shared" si="57"/>
        <v>409242.74530788185</v>
      </c>
      <c r="J208" s="171">
        <f t="shared" si="58"/>
        <v>1948717.1000000013</v>
      </c>
      <c r="K208" s="171">
        <f t="shared" si="59"/>
        <v>1948717.1000000013</v>
      </c>
      <c r="L208" s="172">
        <f t="shared" si="60"/>
        <v>967851.59449128772</v>
      </c>
      <c r="M208" s="142">
        <f t="shared" si="61"/>
        <v>5</v>
      </c>
      <c r="N208" s="143">
        <f t="shared" si="72"/>
        <v>2</v>
      </c>
      <c r="U208" s="131">
        <v>183</v>
      </c>
      <c r="V208" s="126">
        <f>MOD(QUOTIENT(ROWS($V$26:V208)-1, 2^(COLUMNS($V$26:V208)-1)), 2)</f>
        <v>0</v>
      </c>
      <c r="W208" s="19">
        <f>MOD(QUOTIENT(ROWS($V$26:W208)-1, 2^(COLUMNS($V$26:W208)-1)), 2)</f>
        <v>1</v>
      </c>
      <c r="X208" s="19">
        <f>MOD(QUOTIENT(ROWS($V$26:X208)-1, 2^(COLUMNS($V$26:X208)-1)), 2)</f>
        <v>1</v>
      </c>
      <c r="Y208" s="19">
        <f>MOD(QUOTIENT(ROWS($V$26:Y208)-1, 2^(COLUMNS($V$26:Y208)-1)), 2)</f>
        <v>0</v>
      </c>
      <c r="Z208" s="19">
        <f>MOD(QUOTIENT(ROWS($V$26:Z208)-1, 2^(COLUMNS($V$26:Z208)-1)), 2)</f>
        <v>1</v>
      </c>
      <c r="AA208" s="19">
        <f>MOD(QUOTIENT(ROWS($V$26:AA208)-1, 2^(COLUMNS($V$26:AA208)-1)), 2)</f>
        <v>1</v>
      </c>
      <c r="AB208" s="19">
        <f>MOD(QUOTIENT(ROWS($V$26:AB208)-1, 2^(COLUMNS($V$26:AB208)-1)), 2)</f>
        <v>0</v>
      </c>
      <c r="AC208" s="19">
        <f>MOD(QUOTIENT(ROWS($V$26:AC208)-1, 2^(COLUMNS($V$26:AC208)-1)), 2)</f>
        <v>1</v>
      </c>
      <c r="AD208" s="19">
        <f>MOD(QUOTIENT(ROWS($V$26:AD208)-1, 2^(COLUMNS($V$26:AD208)-1)), 2)</f>
        <v>0</v>
      </c>
      <c r="AE208" s="133">
        <f>MOD(QUOTIENT(ROWS($V$26:AE208)-1, 2^(COLUMNS($V$26:AE208)-1)), 2)</f>
        <v>0</v>
      </c>
      <c r="AF208" s="126">
        <f t="shared" si="62"/>
        <v>0</v>
      </c>
      <c r="AG208" s="19">
        <f t="shared" si="63"/>
        <v>2</v>
      </c>
      <c r="AH208" s="19">
        <f t="shared" si="64"/>
        <v>3</v>
      </c>
      <c r="AI208" s="19">
        <f t="shared" si="65"/>
        <v>3</v>
      </c>
      <c r="AJ208" s="19">
        <f t="shared" si="66"/>
        <v>5</v>
      </c>
      <c r="AK208" s="19">
        <f t="shared" si="67"/>
        <v>6</v>
      </c>
      <c r="AL208" s="19">
        <f t="shared" si="68"/>
        <v>6</v>
      </c>
      <c r="AM208" s="19">
        <f t="shared" si="69"/>
        <v>8</v>
      </c>
      <c r="AN208" s="19">
        <f t="shared" si="70"/>
        <v>8</v>
      </c>
      <c r="AO208" s="133">
        <f t="shared" si="71"/>
        <v>8</v>
      </c>
    </row>
    <row r="209" spans="1:41" x14ac:dyDescent="0.3">
      <c r="A209" s="131">
        <v>184</v>
      </c>
      <c r="B209" s="171">
        <f t="shared" si="50"/>
        <v>-2000000</v>
      </c>
      <c r="C209" s="171">
        <f t="shared" si="51"/>
        <v>-1627272.7272727271</v>
      </c>
      <c r="D209" s="171">
        <f t="shared" si="52"/>
        <v>-1269338.842975206</v>
      </c>
      <c r="E209" s="171">
        <f t="shared" si="53"/>
        <v>1210000.0000000002</v>
      </c>
      <c r="F209" s="171">
        <f t="shared" si="54"/>
        <v>-584940.36609521112</v>
      </c>
      <c r="G209" s="171">
        <f t="shared" si="55"/>
        <v>-252253.96917746449</v>
      </c>
      <c r="H209" s="171">
        <f t="shared" si="56"/>
        <v>1610510.0000000005</v>
      </c>
      <c r="I209" s="171">
        <f t="shared" si="57"/>
        <v>409242.74530788185</v>
      </c>
      <c r="J209" s="171">
        <f t="shared" si="58"/>
        <v>1948717.1000000013</v>
      </c>
      <c r="K209" s="171">
        <f t="shared" si="59"/>
        <v>1948717.1000000013</v>
      </c>
      <c r="L209" s="172">
        <f t="shared" si="60"/>
        <v>-884000.25736056385</v>
      </c>
      <c r="M209" s="142">
        <f t="shared" si="61"/>
        <v>6</v>
      </c>
      <c r="N209" s="143">
        <f t="shared" si="72"/>
        <v>1</v>
      </c>
      <c r="U209" s="131">
        <v>184</v>
      </c>
      <c r="V209" s="126">
        <f>MOD(QUOTIENT(ROWS($V$26:V209)-1, 2^(COLUMNS($V$26:V209)-1)), 2)</f>
        <v>1</v>
      </c>
      <c r="W209" s="19">
        <f>MOD(QUOTIENT(ROWS($V$26:W209)-1, 2^(COLUMNS($V$26:W209)-1)), 2)</f>
        <v>1</v>
      </c>
      <c r="X209" s="19">
        <f>MOD(QUOTIENT(ROWS($V$26:X209)-1, 2^(COLUMNS($V$26:X209)-1)), 2)</f>
        <v>1</v>
      </c>
      <c r="Y209" s="19">
        <f>MOD(QUOTIENT(ROWS($V$26:Y209)-1, 2^(COLUMNS($V$26:Y209)-1)), 2)</f>
        <v>0</v>
      </c>
      <c r="Z209" s="19">
        <f>MOD(QUOTIENT(ROWS($V$26:Z209)-1, 2^(COLUMNS($V$26:Z209)-1)), 2)</f>
        <v>1</v>
      </c>
      <c r="AA209" s="19">
        <f>MOD(QUOTIENT(ROWS($V$26:AA209)-1, 2^(COLUMNS($V$26:AA209)-1)), 2)</f>
        <v>1</v>
      </c>
      <c r="AB209" s="19">
        <f>MOD(QUOTIENT(ROWS($V$26:AB209)-1, 2^(COLUMNS($V$26:AB209)-1)), 2)</f>
        <v>0</v>
      </c>
      <c r="AC209" s="19">
        <f>MOD(QUOTIENT(ROWS($V$26:AC209)-1, 2^(COLUMNS($V$26:AC209)-1)), 2)</f>
        <v>1</v>
      </c>
      <c r="AD209" s="19">
        <f>MOD(QUOTIENT(ROWS($V$26:AD209)-1, 2^(COLUMNS($V$26:AD209)-1)), 2)</f>
        <v>0</v>
      </c>
      <c r="AE209" s="133">
        <f>MOD(QUOTIENT(ROWS($V$26:AE209)-1, 2^(COLUMNS($V$26:AE209)-1)), 2)</f>
        <v>0</v>
      </c>
      <c r="AF209" s="126">
        <f t="shared" si="62"/>
        <v>1</v>
      </c>
      <c r="AG209" s="19">
        <f t="shared" si="63"/>
        <v>2</v>
      </c>
      <c r="AH209" s="19">
        <f t="shared" si="64"/>
        <v>3</v>
      </c>
      <c r="AI209" s="19">
        <f t="shared" si="65"/>
        <v>3</v>
      </c>
      <c r="AJ209" s="19">
        <f t="shared" si="66"/>
        <v>5</v>
      </c>
      <c r="AK209" s="19">
        <f t="shared" si="67"/>
        <v>6</v>
      </c>
      <c r="AL209" s="19">
        <f t="shared" si="68"/>
        <v>6</v>
      </c>
      <c r="AM209" s="19">
        <f t="shared" si="69"/>
        <v>8</v>
      </c>
      <c r="AN209" s="19">
        <f t="shared" si="70"/>
        <v>8</v>
      </c>
      <c r="AO209" s="133">
        <f t="shared" si="71"/>
        <v>8</v>
      </c>
    </row>
    <row r="210" spans="1:41" x14ac:dyDescent="0.3">
      <c r="A210" s="131">
        <v>185</v>
      </c>
      <c r="B210" s="171">
        <f t="shared" si="50"/>
        <v>0</v>
      </c>
      <c r="C210" s="171">
        <f t="shared" si="51"/>
        <v>0</v>
      </c>
      <c r="D210" s="171">
        <f t="shared" si="52"/>
        <v>0</v>
      </c>
      <c r="E210" s="171">
        <f t="shared" si="53"/>
        <v>-922944.40270473203</v>
      </c>
      <c r="F210" s="171">
        <f t="shared" si="54"/>
        <v>-584940.36609521112</v>
      </c>
      <c r="G210" s="171">
        <f t="shared" si="55"/>
        <v>-252253.96917746449</v>
      </c>
      <c r="H210" s="171">
        <f t="shared" si="56"/>
        <v>1610510.0000000005</v>
      </c>
      <c r="I210" s="171">
        <f t="shared" si="57"/>
        <v>409242.74530788185</v>
      </c>
      <c r="J210" s="171">
        <f t="shared" si="58"/>
        <v>1948717.1000000013</v>
      </c>
      <c r="K210" s="171">
        <f t="shared" si="59"/>
        <v>1948717.1000000013</v>
      </c>
      <c r="L210" s="172">
        <f t="shared" si="60"/>
        <v>1802839.9627904312</v>
      </c>
      <c r="M210" s="142">
        <f t="shared" si="61"/>
        <v>4</v>
      </c>
      <c r="N210" s="143">
        <f t="shared" si="72"/>
        <v>4</v>
      </c>
      <c r="U210" s="131">
        <v>185</v>
      </c>
      <c r="V210" s="126">
        <f>MOD(QUOTIENT(ROWS($V$26:V210)-1, 2^(COLUMNS($V$26:V210)-1)), 2)</f>
        <v>0</v>
      </c>
      <c r="W210" s="19">
        <f>MOD(QUOTIENT(ROWS($V$26:W210)-1, 2^(COLUMNS($V$26:W210)-1)), 2)</f>
        <v>0</v>
      </c>
      <c r="X210" s="19">
        <f>MOD(QUOTIENT(ROWS($V$26:X210)-1, 2^(COLUMNS($V$26:X210)-1)), 2)</f>
        <v>0</v>
      </c>
      <c r="Y210" s="19">
        <f>MOD(QUOTIENT(ROWS($V$26:Y210)-1, 2^(COLUMNS($V$26:Y210)-1)), 2)</f>
        <v>1</v>
      </c>
      <c r="Z210" s="19">
        <f>MOD(QUOTIENT(ROWS($V$26:Z210)-1, 2^(COLUMNS($V$26:Z210)-1)), 2)</f>
        <v>1</v>
      </c>
      <c r="AA210" s="19">
        <f>MOD(QUOTIENT(ROWS($V$26:AA210)-1, 2^(COLUMNS($V$26:AA210)-1)), 2)</f>
        <v>1</v>
      </c>
      <c r="AB210" s="19">
        <f>MOD(QUOTIENT(ROWS($V$26:AB210)-1, 2^(COLUMNS($V$26:AB210)-1)), 2)</f>
        <v>0</v>
      </c>
      <c r="AC210" s="19">
        <f>MOD(QUOTIENT(ROWS($V$26:AC210)-1, 2^(COLUMNS($V$26:AC210)-1)), 2)</f>
        <v>1</v>
      </c>
      <c r="AD210" s="19">
        <f>MOD(QUOTIENT(ROWS($V$26:AD210)-1, 2^(COLUMNS($V$26:AD210)-1)), 2)</f>
        <v>0</v>
      </c>
      <c r="AE210" s="133">
        <f>MOD(QUOTIENT(ROWS($V$26:AE210)-1, 2^(COLUMNS($V$26:AE210)-1)), 2)</f>
        <v>0</v>
      </c>
      <c r="AF210" s="126">
        <f t="shared" si="62"/>
        <v>0</v>
      </c>
      <c r="AG210" s="19">
        <f t="shared" si="63"/>
        <v>0</v>
      </c>
      <c r="AH210" s="19">
        <f t="shared" si="64"/>
        <v>0</v>
      </c>
      <c r="AI210" s="19">
        <f t="shared" si="65"/>
        <v>4</v>
      </c>
      <c r="AJ210" s="19">
        <f t="shared" si="66"/>
        <v>5</v>
      </c>
      <c r="AK210" s="19">
        <f t="shared" si="67"/>
        <v>6</v>
      </c>
      <c r="AL210" s="19">
        <f t="shared" si="68"/>
        <v>6</v>
      </c>
      <c r="AM210" s="19">
        <f t="shared" si="69"/>
        <v>8</v>
      </c>
      <c r="AN210" s="19">
        <f t="shared" si="70"/>
        <v>8</v>
      </c>
      <c r="AO210" s="133">
        <f t="shared" si="71"/>
        <v>8</v>
      </c>
    </row>
    <row r="211" spans="1:41" x14ac:dyDescent="0.3">
      <c r="A211" s="131">
        <v>186</v>
      </c>
      <c r="B211" s="171">
        <f t="shared" si="50"/>
        <v>-2000000</v>
      </c>
      <c r="C211" s="171">
        <f t="shared" si="51"/>
        <v>1000000</v>
      </c>
      <c r="D211" s="171">
        <f t="shared" si="52"/>
        <v>1000000</v>
      </c>
      <c r="E211" s="171">
        <f t="shared" si="53"/>
        <v>-922944.40270473203</v>
      </c>
      <c r="F211" s="171">
        <f t="shared" si="54"/>
        <v>-584940.36609521112</v>
      </c>
      <c r="G211" s="171">
        <f t="shared" si="55"/>
        <v>-252253.96917746449</v>
      </c>
      <c r="H211" s="171">
        <f t="shared" si="56"/>
        <v>1610510.0000000005</v>
      </c>
      <c r="I211" s="171">
        <f t="shared" si="57"/>
        <v>409242.74530788185</v>
      </c>
      <c r="J211" s="171">
        <f t="shared" si="58"/>
        <v>1948717.1000000013</v>
      </c>
      <c r="K211" s="171">
        <f t="shared" si="59"/>
        <v>1948717.1000000013</v>
      </c>
      <c r="L211" s="172">
        <f t="shared" si="60"/>
        <v>1602159.1722605322</v>
      </c>
      <c r="M211" s="142">
        <f t="shared" si="61"/>
        <v>5</v>
      </c>
      <c r="N211" s="143">
        <f t="shared" si="72"/>
        <v>1</v>
      </c>
      <c r="U211" s="131">
        <v>186</v>
      </c>
      <c r="V211" s="126">
        <f>MOD(QUOTIENT(ROWS($V$26:V211)-1, 2^(COLUMNS($V$26:V211)-1)), 2)</f>
        <v>1</v>
      </c>
      <c r="W211" s="19">
        <f>MOD(QUOTIENT(ROWS($V$26:W211)-1, 2^(COLUMNS($V$26:W211)-1)), 2)</f>
        <v>0</v>
      </c>
      <c r="X211" s="19">
        <f>MOD(QUOTIENT(ROWS($V$26:X211)-1, 2^(COLUMNS($V$26:X211)-1)), 2)</f>
        <v>0</v>
      </c>
      <c r="Y211" s="19">
        <f>MOD(QUOTIENT(ROWS($V$26:Y211)-1, 2^(COLUMNS($V$26:Y211)-1)), 2)</f>
        <v>1</v>
      </c>
      <c r="Z211" s="19">
        <f>MOD(QUOTIENT(ROWS($V$26:Z211)-1, 2^(COLUMNS($V$26:Z211)-1)), 2)</f>
        <v>1</v>
      </c>
      <c r="AA211" s="19">
        <f>MOD(QUOTIENT(ROWS($V$26:AA211)-1, 2^(COLUMNS($V$26:AA211)-1)), 2)</f>
        <v>1</v>
      </c>
      <c r="AB211" s="19">
        <f>MOD(QUOTIENT(ROWS($V$26:AB211)-1, 2^(COLUMNS($V$26:AB211)-1)), 2)</f>
        <v>0</v>
      </c>
      <c r="AC211" s="19">
        <f>MOD(QUOTIENT(ROWS($V$26:AC211)-1, 2^(COLUMNS($V$26:AC211)-1)), 2)</f>
        <v>1</v>
      </c>
      <c r="AD211" s="19">
        <f>MOD(QUOTIENT(ROWS($V$26:AD211)-1, 2^(COLUMNS($V$26:AD211)-1)), 2)</f>
        <v>0</v>
      </c>
      <c r="AE211" s="133">
        <f>MOD(QUOTIENT(ROWS($V$26:AE211)-1, 2^(COLUMNS($V$26:AE211)-1)), 2)</f>
        <v>0</v>
      </c>
      <c r="AF211" s="126">
        <f t="shared" si="62"/>
        <v>1</v>
      </c>
      <c r="AG211" s="19">
        <f t="shared" si="63"/>
        <v>1</v>
      </c>
      <c r="AH211" s="19">
        <f t="shared" si="64"/>
        <v>1</v>
      </c>
      <c r="AI211" s="19">
        <f t="shared" si="65"/>
        <v>4</v>
      </c>
      <c r="AJ211" s="19">
        <f t="shared" si="66"/>
        <v>5</v>
      </c>
      <c r="AK211" s="19">
        <f t="shared" si="67"/>
        <v>6</v>
      </c>
      <c r="AL211" s="19">
        <f t="shared" si="68"/>
        <v>6</v>
      </c>
      <c r="AM211" s="19">
        <f t="shared" si="69"/>
        <v>8</v>
      </c>
      <c r="AN211" s="19">
        <f t="shared" si="70"/>
        <v>8</v>
      </c>
      <c r="AO211" s="133">
        <f t="shared" si="71"/>
        <v>8</v>
      </c>
    </row>
    <row r="212" spans="1:41" x14ac:dyDescent="0.3">
      <c r="A212" s="131">
        <v>187</v>
      </c>
      <c r="B212" s="171">
        <f t="shared" si="50"/>
        <v>0</v>
      </c>
      <c r="C212" s="171">
        <f t="shared" si="51"/>
        <v>-1627272.7272727271</v>
      </c>
      <c r="D212" s="171">
        <f t="shared" si="52"/>
        <v>1100000</v>
      </c>
      <c r="E212" s="171">
        <f t="shared" si="53"/>
        <v>-922944.40270473203</v>
      </c>
      <c r="F212" s="171">
        <f t="shared" si="54"/>
        <v>-584940.36609521112</v>
      </c>
      <c r="G212" s="171">
        <f t="shared" si="55"/>
        <v>-252253.96917746449</v>
      </c>
      <c r="H212" s="171">
        <f t="shared" si="56"/>
        <v>1610510.0000000005</v>
      </c>
      <c r="I212" s="171">
        <f t="shared" si="57"/>
        <v>409242.74530788185</v>
      </c>
      <c r="J212" s="171">
        <f t="shared" si="58"/>
        <v>1948717.1000000013</v>
      </c>
      <c r="K212" s="171">
        <f t="shared" si="59"/>
        <v>1948717.1000000013</v>
      </c>
      <c r="L212" s="172">
        <f t="shared" si="60"/>
        <v>1280931.3476033525</v>
      </c>
      <c r="M212" s="142">
        <f t="shared" si="61"/>
        <v>5</v>
      </c>
      <c r="N212" s="143">
        <f t="shared" si="72"/>
        <v>2</v>
      </c>
      <c r="U212" s="131">
        <v>187</v>
      </c>
      <c r="V212" s="126">
        <f>MOD(QUOTIENT(ROWS($V$26:V212)-1, 2^(COLUMNS($V$26:V212)-1)), 2)</f>
        <v>0</v>
      </c>
      <c r="W212" s="19">
        <f>MOD(QUOTIENT(ROWS($V$26:W212)-1, 2^(COLUMNS($V$26:W212)-1)), 2)</f>
        <v>1</v>
      </c>
      <c r="X212" s="19">
        <f>MOD(QUOTIENT(ROWS($V$26:X212)-1, 2^(COLUMNS($V$26:X212)-1)), 2)</f>
        <v>0</v>
      </c>
      <c r="Y212" s="19">
        <f>MOD(QUOTIENT(ROWS($V$26:Y212)-1, 2^(COLUMNS($V$26:Y212)-1)), 2)</f>
        <v>1</v>
      </c>
      <c r="Z212" s="19">
        <f>MOD(QUOTIENT(ROWS($V$26:Z212)-1, 2^(COLUMNS($V$26:Z212)-1)), 2)</f>
        <v>1</v>
      </c>
      <c r="AA212" s="19">
        <f>MOD(QUOTIENT(ROWS($V$26:AA212)-1, 2^(COLUMNS($V$26:AA212)-1)), 2)</f>
        <v>1</v>
      </c>
      <c r="AB212" s="19">
        <f>MOD(QUOTIENT(ROWS($V$26:AB212)-1, 2^(COLUMNS($V$26:AB212)-1)), 2)</f>
        <v>0</v>
      </c>
      <c r="AC212" s="19">
        <f>MOD(QUOTIENT(ROWS($V$26:AC212)-1, 2^(COLUMNS($V$26:AC212)-1)), 2)</f>
        <v>1</v>
      </c>
      <c r="AD212" s="19">
        <f>MOD(QUOTIENT(ROWS($V$26:AD212)-1, 2^(COLUMNS($V$26:AD212)-1)), 2)</f>
        <v>0</v>
      </c>
      <c r="AE212" s="133">
        <f>MOD(QUOTIENT(ROWS($V$26:AE212)-1, 2^(COLUMNS($V$26:AE212)-1)), 2)</f>
        <v>0</v>
      </c>
      <c r="AF212" s="126">
        <f t="shared" si="62"/>
        <v>0</v>
      </c>
      <c r="AG212" s="19">
        <f t="shared" si="63"/>
        <v>2</v>
      </c>
      <c r="AH212" s="19">
        <f t="shared" si="64"/>
        <v>2</v>
      </c>
      <c r="AI212" s="19">
        <f t="shared" si="65"/>
        <v>4</v>
      </c>
      <c r="AJ212" s="19">
        <f t="shared" si="66"/>
        <v>5</v>
      </c>
      <c r="AK212" s="19">
        <f t="shared" si="67"/>
        <v>6</v>
      </c>
      <c r="AL212" s="19">
        <f t="shared" si="68"/>
        <v>6</v>
      </c>
      <c r="AM212" s="19">
        <f t="shared" si="69"/>
        <v>8</v>
      </c>
      <c r="AN212" s="19">
        <f t="shared" si="70"/>
        <v>8</v>
      </c>
      <c r="AO212" s="133">
        <f t="shared" si="71"/>
        <v>8</v>
      </c>
    </row>
    <row r="213" spans="1:41" x14ac:dyDescent="0.3">
      <c r="A213" s="131">
        <v>188</v>
      </c>
      <c r="B213" s="171">
        <f t="shared" si="50"/>
        <v>-2000000</v>
      </c>
      <c r="C213" s="171">
        <f t="shared" si="51"/>
        <v>-1627272.7272727271</v>
      </c>
      <c r="D213" s="171">
        <f t="shared" si="52"/>
        <v>1100000</v>
      </c>
      <c r="E213" s="171">
        <f t="shared" si="53"/>
        <v>-922944.40270473203</v>
      </c>
      <c r="F213" s="171">
        <f t="shared" si="54"/>
        <v>-584940.36609521112</v>
      </c>
      <c r="G213" s="171">
        <f t="shared" si="55"/>
        <v>-252253.96917746449</v>
      </c>
      <c r="H213" s="171">
        <f t="shared" si="56"/>
        <v>1610510.0000000005</v>
      </c>
      <c r="I213" s="171">
        <f t="shared" si="57"/>
        <v>409242.74530788185</v>
      </c>
      <c r="J213" s="171">
        <f t="shared" si="58"/>
        <v>1948717.1000000013</v>
      </c>
      <c r="K213" s="171">
        <f t="shared" si="59"/>
        <v>1948717.1000000013</v>
      </c>
      <c r="L213" s="172">
        <f t="shared" si="60"/>
        <v>-570920.50424849871</v>
      </c>
      <c r="M213" s="142">
        <f t="shared" si="61"/>
        <v>6</v>
      </c>
      <c r="N213" s="143">
        <f t="shared" si="72"/>
        <v>1</v>
      </c>
      <c r="U213" s="131">
        <v>188</v>
      </c>
      <c r="V213" s="126">
        <f>MOD(QUOTIENT(ROWS($V$26:V213)-1, 2^(COLUMNS($V$26:V213)-1)), 2)</f>
        <v>1</v>
      </c>
      <c r="W213" s="19">
        <f>MOD(QUOTIENT(ROWS($V$26:W213)-1, 2^(COLUMNS($V$26:W213)-1)), 2)</f>
        <v>1</v>
      </c>
      <c r="X213" s="19">
        <f>MOD(QUOTIENT(ROWS($V$26:X213)-1, 2^(COLUMNS($V$26:X213)-1)), 2)</f>
        <v>0</v>
      </c>
      <c r="Y213" s="19">
        <f>MOD(QUOTIENT(ROWS($V$26:Y213)-1, 2^(COLUMNS($V$26:Y213)-1)), 2)</f>
        <v>1</v>
      </c>
      <c r="Z213" s="19">
        <f>MOD(QUOTIENT(ROWS($V$26:Z213)-1, 2^(COLUMNS($V$26:Z213)-1)), 2)</f>
        <v>1</v>
      </c>
      <c r="AA213" s="19">
        <f>MOD(QUOTIENT(ROWS($V$26:AA213)-1, 2^(COLUMNS($V$26:AA213)-1)), 2)</f>
        <v>1</v>
      </c>
      <c r="AB213" s="19">
        <f>MOD(QUOTIENT(ROWS($V$26:AB213)-1, 2^(COLUMNS($V$26:AB213)-1)), 2)</f>
        <v>0</v>
      </c>
      <c r="AC213" s="19">
        <f>MOD(QUOTIENT(ROWS($V$26:AC213)-1, 2^(COLUMNS($V$26:AC213)-1)), 2)</f>
        <v>1</v>
      </c>
      <c r="AD213" s="19">
        <f>MOD(QUOTIENT(ROWS($V$26:AD213)-1, 2^(COLUMNS($V$26:AD213)-1)), 2)</f>
        <v>0</v>
      </c>
      <c r="AE213" s="133">
        <f>MOD(QUOTIENT(ROWS($V$26:AE213)-1, 2^(COLUMNS($V$26:AE213)-1)), 2)</f>
        <v>0</v>
      </c>
      <c r="AF213" s="126">
        <f t="shared" si="62"/>
        <v>1</v>
      </c>
      <c r="AG213" s="19">
        <f t="shared" si="63"/>
        <v>2</v>
      </c>
      <c r="AH213" s="19">
        <f t="shared" si="64"/>
        <v>2</v>
      </c>
      <c r="AI213" s="19">
        <f t="shared" si="65"/>
        <v>4</v>
      </c>
      <c r="AJ213" s="19">
        <f t="shared" si="66"/>
        <v>5</v>
      </c>
      <c r="AK213" s="19">
        <f t="shared" si="67"/>
        <v>6</v>
      </c>
      <c r="AL213" s="19">
        <f t="shared" si="68"/>
        <v>6</v>
      </c>
      <c r="AM213" s="19">
        <f t="shared" si="69"/>
        <v>8</v>
      </c>
      <c r="AN213" s="19">
        <f t="shared" si="70"/>
        <v>8</v>
      </c>
      <c r="AO213" s="133">
        <f t="shared" si="71"/>
        <v>8</v>
      </c>
    </row>
    <row r="214" spans="1:41" x14ac:dyDescent="0.3">
      <c r="A214" s="131">
        <v>189</v>
      </c>
      <c r="B214" s="171">
        <f t="shared" si="50"/>
        <v>0</v>
      </c>
      <c r="C214" s="171">
        <f t="shared" si="51"/>
        <v>0</v>
      </c>
      <c r="D214" s="171">
        <f t="shared" si="52"/>
        <v>-1269338.842975206</v>
      </c>
      <c r="E214" s="171">
        <f t="shared" si="53"/>
        <v>-922944.40270473203</v>
      </c>
      <c r="F214" s="171">
        <f t="shared" si="54"/>
        <v>-584940.36609521112</v>
      </c>
      <c r="G214" s="171">
        <f t="shared" si="55"/>
        <v>-252253.96917746449</v>
      </c>
      <c r="H214" s="171">
        <f t="shared" si="56"/>
        <v>1610510.0000000005</v>
      </c>
      <c r="I214" s="171">
        <f t="shared" si="57"/>
        <v>409242.74530788185</v>
      </c>
      <c r="J214" s="171">
        <f t="shared" si="58"/>
        <v>1948717.1000000013</v>
      </c>
      <c r="K214" s="171">
        <f t="shared" si="59"/>
        <v>1948717.1000000013</v>
      </c>
      <c r="L214" s="172">
        <f t="shared" si="60"/>
        <v>795197.86445747409</v>
      </c>
      <c r="M214" s="142">
        <f t="shared" si="61"/>
        <v>5</v>
      </c>
      <c r="N214" s="143">
        <f t="shared" si="72"/>
        <v>3</v>
      </c>
      <c r="U214" s="131">
        <v>189</v>
      </c>
      <c r="V214" s="126">
        <f>MOD(QUOTIENT(ROWS($V$26:V214)-1, 2^(COLUMNS($V$26:V214)-1)), 2)</f>
        <v>0</v>
      </c>
      <c r="W214" s="19">
        <f>MOD(QUOTIENT(ROWS($V$26:W214)-1, 2^(COLUMNS($V$26:W214)-1)), 2)</f>
        <v>0</v>
      </c>
      <c r="X214" s="19">
        <f>MOD(QUOTIENT(ROWS($V$26:X214)-1, 2^(COLUMNS($V$26:X214)-1)), 2)</f>
        <v>1</v>
      </c>
      <c r="Y214" s="19">
        <f>MOD(QUOTIENT(ROWS($V$26:Y214)-1, 2^(COLUMNS($V$26:Y214)-1)), 2)</f>
        <v>1</v>
      </c>
      <c r="Z214" s="19">
        <f>MOD(QUOTIENT(ROWS($V$26:Z214)-1, 2^(COLUMNS($V$26:Z214)-1)), 2)</f>
        <v>1</v>
      </c>
      <c r="AA214" s="19">
        <f>MOD(QUOTIENT(ROWS($V$26:AA214)-1, 2^(COLUMNS($V$26:AA214)-1)), 2)</f>
        <v>1</v>
      </c>
      <c r="AB214" s="19">
        <f>MOD(QUOTIENT(ROWS($V$26:AB214)-1, 2^(COLUMNS($V$26:AB214)-1)), 2)</f>
        <v>0</v>
      </c>
      <c r="AC214" s="19">
        <f>MOD(QUOTIENT(ROWS($V$26:AC214)-1, 2^(COLUMNS($V$26:AC214)-1)), 2)</f>
        <v>1</v>
      </c>
      <c r="AD214" s="19">
        <f>MOD(QUOTIENT(ROWS($V$26:AD214)-1, 2^(COLUMNS($V$26:AD214)-1)), 2)</f>
        <v>0</v>
      </c>
      <c r="AE214" s="133">
        <f>MOD(QUOTIENT(ROWS($V$26:AE214)-1, 2^(COLUMNS($V$26:AE214)-1)), 2)</f>
        <v>0</v>
      </c>
      <c r="AF214" s="126">
        <f t="shared" si="62"/>
        <v>0</v>
      </c>
      <c r="AG214" s="19">
        <f t="shared" si="63"/>
        <v>0</v>
      </c>
      <c r="AH214" s="19">
        <f t="shared" si="64"/>
        <v>3</v>
      </c>
      <c r="AI214" s="19">
        <f t="shared" si="65"/>
        <v>4</v>
      </c>
      <c r="AJ214" s="19">
        <f t="shared" si="66"/>
        <v>5</v>
      </c>
      <c r="AK214" s="19">
        <f t="shared" si="67"/>
        <v>6</v>
      </c>
      <c r="AL214" s="19">
        <f t="shared" si="68"/>
        <v>6</v>
      </c>
      <c r="AM214" s="19">
        <f t="shared" si="69"/>
        <v>8</v>
      </c>
      <c r="AN214" s="19">
        <f t="shared" si="70"/>
        <v>8</v>
      </c>
      <c r="AO214" s="133">
        <f t="shared" si="71"/>
        <v>8</v>
      </c>
    </row>
    <row r="215" spans="1:41" x14ac:dyDescent="0.3">
      <c r="A215" s="131">
        <v>190</v>
      </c>
      <c r="B215" s="171">
        <f t="shared" si="50"/>
        <v>-2000000</v>
      </c>
      <c r="C215" s="171">
        <f t="shared" si="51"/>
        <v>1000000</v>
      </c>
      <c r="D215" s="171">
        <f t="shared" si="52"/>
        <v>-1269338.842975206</v>
      </c>
      <c r="E215" s="171">
        <f t="shared" si="53"/>
        <v>-922944.40270473203</v>
      </c>
      <c r="F215" s="171">
        <f t="shared" si="54"/>
        <v>-584940.36609521112</v>
      </c>
      <c r="G215" s="171">
        <f t="shared" si="55"/>
        <v>-252253.96917746449</v>
      </c>
      <c r="H215" s="171">
        <f t="shared" si="56"/>
        <v>1610510.0000000005</v>
      </c>
      <c r="I215" s="171">
        <f t="shared" si="57"/>
        <v>409242.74530788185</v>
      </c>
      <c r="J215" s="171">
        <f t="shared" si="58"/>
        <v>1948717.1000000013</v>
      </c>
      <c r="K215" s="171">
        <f t="shared" si="59"/>
        <v>1948717.1000000013</v>
      </c>
      <c r="L215" s="172">
        <f t="shared" si="60"/>
        <v>-199315.16709259432</v>
      </c>
      <c r="M215" s="142">
        <f t="shared" si="61"/>
        <v>6</v>
      </c>
      <c r="N215" s="143">
        <f t="shared" si="72"/>
        <v>1</v>
      </c>
      <c r="U215" s="131">
        <v>190</v>
      </c>
      <c r="V215" s="126">
        <f>MOD(QUOTIENT(ROWS($V$26:V215)-1, 2^(COLUMNS($V$26:V215)-1)), 2)</f>
        <v>1</v>
      </c>
      <c r="W215" s="19">
        <f>MOD(QUOTIENT(ROWS($V$26:W215)-1, 2^(COLUMNS($V$26:W215)-1)), 2)</f>
        <v>0</v>
      </c>
      <c r="X215" s="19">
        <f>MOD(QUOTIENT(ROWS($V$26:X215)-1, 2^(COLUMNS($V$26:X215)-1)), 2)</f>
        <v>1</v>
      </c>
      <c r="Y215" s="19">
        <f>MOD(QUOTIENT(ROWS($V$26:Y215)-1, 2^(COLUMNS($V$26:Y215)-1)), 2)</f>
        <v>1</v>
      </c>
      <c r="Z215" s="19">
        <f>MOD(QUOTIENT(ROWS($V$26:Z215)-1, 2^(COLUMNS($V$26:Z215)-1)), 2)</f>
        <v>1</v>
      </c>
      <c r="AA215" s="19">
        <f>MOD(QUOTIENT(ROWS($V$26:AA215)-1, 2^(COLUMNS($V$26:AA215)-1)), 2)</f>
        <v>1</v>
      </c>
      <c r="AB215" s="19">
        <f>MOD(QUOTIENT(ROWS($V$26:AB215)-1, 2^(COLUMNS($V$26:AB215)-1)), 2)</f>
        <v>0</v>
      </c>
      <c r="AC215" s="19">
        <f>MOD(QUOTIENT(ROWS($V$26:AC215)-1, 2^(COLUMNS($V$26:AC215)-1)), 2)</f>
        <v>1</v>
      </c>
      <c r="AD215" s="19">
        <f>MOD(QUOTIENT(ROWS($V$26:AD215)-1, 2^(COLUMNS($V$26:AD215)-1)), 2)</f>
        <v>0</v>
      </c>
      <c r="AE215" s="133">
        <f>MOD(QUOTIENT(ROWS($V$26:AE215)-1, 2^(COLUMNS($V$26:AE215)-1)), 2)</f>
        <v>0</v>
      </c>
      <c r="AF215" s="126">
        <f t="shared" si="62"/>
        <v>1</v>
      </c>
      <c r="AG215" s="19">
        <f t="shared" si="63"/>
        <v>1</v>
      </c>
      <c r="AH215" s="19">
        <f t="shared" si="64"/>
        <v>3</v>
      </c>
      <c r="AI215" s="19">
        <f t="shared" si="65"/>
        <v>4</v>
      </c>
      <c r="AJ215" s="19">
        <f t="shared" si="66"/>
        <v>5</v>
      </c>
      <c r="AK215" s="19">
        <f t="shared" si="67"/>
        <v>6</v>
      </c>
      <c r="AL215" s="19">
        <f t="shared" si="68"/>
        <v>6</v>
      </c>
      <c r="AM215" s="19">
        <f t="shared" si="69"/>
        <v>8</v>
      </c>
      <c r="AN215" s="19">
        <f t="shared" si="70"/>
        <v>8</v>
      </c>
      <c r="AO215" s="133">
        <f t="shared" si="71"/>
        <v>8</v>
      </c>
    </row>
    <row r="216" spans="1:41" x14ac:dyDescent="0.3">
      <c r="A216" s="131">
        <v>191</v>
      </c>
      <c r="B216" s="171">
        <f t="shared" si="50"/>
        <v>0</v>
      </c>
      <c r="C216" s="171">
        <f t="shared" si="51"/>
        <v>-1627272.7272727271</v>
      </c>
      <c r="D216" s="171">
        <f t="shared" si="52"/>
        <v>-1269338.842975206</v>
      </c>
      <c r="E216" s="171">
        <f t="shared" si="53"/>
        <v>-922944.40270473203</v>
      </c>
      <c r="F216" s="171">
        <f t="shared" si="54"/>
        <v>-584940.36609521112</v>
      </c>
      <c r="G216" s="171">
        <f t="shared" si="55"/>
        <v>-252253.96917746449</v>
      </c>
      <c r="H216" s="171">
        <f t="shared" si="56"/>
        <v>1610510.0000000005</v>
      </c>
      <c r="I216" s="171">
        <f t="shared" si="57"/>
        <v>409242.74530788185</v>
      </c>
      <c r="J216" s="171">
        <f t="shared" si="58"/>
        <v>1948717.1000000013</v>
      </c>
      <c r="K216" s="171">
        <f t="shared" si="59"/>
        <v>1948717.1000000013</v>
      </c>
      <c r="L216" s="172">
        <f t="shared" si="60"/>
        <v>-599926.21585179097</v>
      </c>
      <c r="M216" s="142">
        <f t="shared" si="61"/>
        <v>6</v>
      </c>
      <c r="N216" s="143">
        <f t="shared" si="72"/>
        <v>2</v>
      </c>
      <c r="U216" s="131">
        <v>191</v>
      </c>
      <c r="V216" s="126">
        <f>MOD(QUOTIENT(ROWS($V$26:V216)-1, 2^(COLUMNS($V$26:V216)-1)), 2)</f>
        <v>0</v>
      </c>
      <c r="W216" s="19">
        <f>MOD(QUOTIENT(ROWS($V$26:W216)-1, 2^(COLUMNS($V$26:W216)-1)), 2)</f>
        <v>1</v>
      </c>
      <c r="X216" s="19">
        <f>MOD(QUOTIENT(ROWS($V$26:X216)-1, 2^(COLUMNS($V$26:X216)-1)), 2)</f>
        <v>1</v>
      </c>
      <c r="Y216" s="19">
        <f>MOD(QUOTIENT(ROWS($V$26:Y216)-1, 2^(COLUMNS($V$26:Y216)-1)), 2)</f>
        <v>1</v>
      </c>
      <c r="Z216" s="19">
        <f>MOD(QUOTIENT(ROWS($V$26:Z216)-1, 2^(COLUMNS($V$26:Z216)-1)), 2)</f>
        <v>1</v>
      </c>
      <c r="AA216" s="19">
        <f>MOD(QUOTIENT(ROWS($V$26:AA216)-1, 2^(COLUMNS($V$26:AA216)-1)), 2)</f>
        <v>1</v>
      </c>
      <c r="AB216" s="19">
        <f>MOD(QUOTIENT(ROWS($V$26:AB216)-1, 2^(COLUMNS($V$26:AB216)-1)), 2)</f>
        <v>0</v>
      </c>
      <c r="AC216" s="19">
        <f>MOD(QUOTIENT(ROWS($V$26:AC216)-1, 2^(COLUMNS($V$26:AC216)-1)), 2)</f>
        <v>1</v>
      </c>
      <c r="AD216" s="19">
        <f>MOD(QUOTIENT(ROWS($V$26:AD216)-1, 2^(COLUMNS($V$26:AD216)-1)), 2)</f>
        <v>0</v>
      </c>
      <c r="AE216" s="133">
        <f>MOD(QUOTIENT(ROWS($V$26:AE216)-1, 2^(COLUMNS($V$26:AE216)-1)), 2)</f>
        <v>0</v>
      </c>
      <c r="AF216" s="126">
        <f t="shared" si="62"/>
        <v>0</v>
      </c>
      <c r="AG216" s="19">
        <f t="shared" si="63"/>
        <v>2</v>
      </c>
      <c r="AH216" s="19">
        <f t="shared" si="64"/>
        <v>3</v>
      </c>
      <c r="AI216" s="19">
        <f t="shared" si="65"/>
        <v>4</v>
      </c>
      <c r="AJ216" s="19">
        <f t="shared" si="66"/>
        <v>5</v>
      </c>
      <c r="AK216" s="19">
        <f t="shared" si="67"/>
        <v>6</v>
      </c>
      <c r="AL216" s="19">
        <f t="shared" si="68"/>
        <v>6</v>
      </c>
      <c r="AM216" s="19">
        <f t="shared" si="69"/>
        <v>8</v>
      </c>
      <c r="AN216" s="19">
        <f t="shared" si="70"/>
        <v>8</v>
      </c>
      <c r="AO216" s="133">
        <f t="shared" si="71"/>
        <v>8</v>
      </c>
    </row>
    <row r="217" spans="1:41" x14ac:dyDescent="0.3">
      <c r="A217" s="131">
        <v>192</v>
      </c>
      <c r="B217" s="171">
        <f t="shared" si="50"/>
        <v>-2000000</v>
      </c>
      <c r="C217" s="171">
        <f t="shared" si="51"/>
        <v>-1627272.7272727271</v>
      </c>
      <c r="D217" s="171">
        <f t="shared" si="52"/>
        <v>-1269338.842975206</v>
      </c>
      <c r="E217" s="171">
        <f t="shared" si="53"/>
        <v>-922944.40270473203</v>
      </c>
      <c r="F217" s="171">
        <f t="shared" si="54"/>
        <v>-584940.36609521112</v>
      </c>
      <c r="G217" s="171">
        <f t="shared" si="55"/>
        <v>-252253.96917746449</v>
      </c>
      <c r="H217" s="171">
        <f t="shared" si="56"/>
        <v>1610510.0000000005</v>
      </c>
      <c r="I217" s="171">
        <f t="shared" si="57"/>
        <v>409242.74530788185</v>
      </c>
      <c r="J217" s="171">
        <f t="shared" si="58"/>
        <v>1948717.1000000013</v>
      </c>
      <c r="K217" s="171">
        <f t="shared" si="59"/>
        <v>1948717.1000000013</v>
      </c>
      <c r="L217" s="172">
        <f t="shared" si="60"/>
        <v>-2451778.0677036429</v>
      </c>
      <c r="M217" s="142">
        <f t="shared" si="61"/>
        <v>7</v>
      </c>
      <c r="N217" s="143">
        <f t="shared" si="72"/>
        <v>1</v>
      </c>
      <c r="U217" s="131">
        <v>192</v>
      </c>
      <c r="V217" s="126">
        <f>MOD(QUOTIENT(ROWS($V$26:V217)-1, 2^(COLUMNS($V$26:V217)-1)), 2)</f>
        <v>1</v>
      </c>
      <c r="W217" s="19">
        <f>MOD(QUOTIENT(ROWS($V$26:W217)-1, 2^(COLUMNS($V$26:W217)-1)), 2)</f>
        <v>1</v>
      </c>
      <c r="X217" s="19">
        <f>MOD(QUOTIENT(ROWS($V$26:X217)-1, 2^(COLUMNS($V$26:X217)-1)), 2)</f>
        <v>1</v>
      </c>
      <c r="Y217" s="19">
        <f>MOD(QUOTIENT(ROWS($V$26:Y217)-1, 2^(COLUMNS($V$26:Y217)-1)), 2)</f>
        <v>1</v>
      </c>
      <c r="Z217" s="19">
        <f>MOD(QUOTIENT(ROWS($V$26:Z217)-1, 2^(COLUMNS($V$26:Z217)-1)), 2)</f>
        <v>1</v>
      </c>
      <c r="AA217" s="19">
        <f>MOD(QUOTIENT(ROWS($V$26:AA217)-1, 2^(COLUMNS($V$26:AA217)-1)), 2)</f>
        <v>1</v>
      </c>
      <c r="AB217" s="19">
        <f>MOD(QUOTIENT(ROWS($V$26:AB217)-1, 2^(COLUMNS($V$26:AB217)-1)), 2)</f>
        <v>0</v>
      </c>
      <c r="AC217" s="19">
        <f>MOD(QUOTIENT(ROWS($V$26:AC217)-1, 2^(COLUMNS($V$26:AC217)-1)), 2)</f>
        <v>1</v>
      </c>
      <c r="AD217" s="19">
        <f>MOD(QUOTIENT(ROWS($V$26:AD217)-1, 2^(COLUMNS($V$26:AD217)-1)), 2)</f>
        <v>0</v>
      </c>
      <c r="AE217" s="133">
        <f>MOD(QUOTIENT(ROWS($V$26:AE217)-1, 2^(COLUMNS($V$26:AE217)-1)), 2)</f>
        <v>0</v>
      </c>
      <c r="AF217" s="126">
        <f t="shared" si="62"/>
        <v>1</v>
      </c>
      <c r="AG217" s="19">
        <f t="shared" si="63"/>
        <v>2</v>
      </c>
      <c r="AH217" s="19">
        <f t="shared" si="64"/>
        <v>3</v>
      </c>
      <c r="AI217" s="19">
        <f t="shared" si="65"/>
        <v>4</v>
      </c>
      <c r="AJ217" s="19">
        <f t="shared" si="66"/>
        <v>5</v>
      </c>
      <c r="AK217" s="19">
        <f t="shared" si="67"/>
        <v>6</v>
      </c>
      <c r="AL217" s="19">
        <f t="shared" si="68"/>
        <v>6</v>
      </c>
      <c r="AM217" s="19">
        <f t="shared" si="69"/>
        <v>8</v>
      </c>
      <c r="AN217" s="19">
        <f t="shared" si="70"/>
        <v>8</v>
      </c>
      <c r="AO217" s="133">
        <f t="shared" si="71"/>
        <v>8</v>
      </c>
    </row>
    <row r="218" spans="1:41" x14ac:dyDescent="0.3">
      <c r="A218" s="131">
        <v>193</v>
      </c>
      <c r="B218" s="171">
        <f t="shared" ref="B218:B281" si="73">IF(AF218=0,0,$C$7*(1+$C$10)^(AF218-1))-IF(V218=1,$C$6/(1+$C$9)^(V$25-1),0)</f>
        <v>0</v>
      </c>
      <c r="C218" s="171">
        <f t="shared" ref="C218:C281" si="74">IF(AG218=0,0,$C$7*(1+$C$10)^(AG218-1))-IF(W218=1,$C$6/(1+$C$9)^(W$25-1),0)</f>
        <v>0</v>
      </c>
      <c r="D218" s="171">
        <f t="shared" ref="D218:D281" si="75">IF(AH218=0,0,$C$7*(1+$C$10)^(AH218-1))-IF(X218=1,$C$6/(1+$C$9)^(X$25-1),0)</f>
        <v>0</v>
      </c>
      <c r="E218" s="171">
        <f t="shared" ref="E218:E281" si="76">IF(AI218=0,0,$C$7*(1+$C$10)^(AI218-1))-IF(Y218=1,$C$6/(1+$C$9)^(Y$25-1),0)</f>
        <v>0</v>
      </c>
      <c r="F218" s="171">
        <f t="shared" ref="F218:F281" si="77">IF(AJ218=0,0,$C$7*(1+$C$10)^(AJ218-1))-IF(Z218=1,$C$6/(1+$C$9)^(Z$25-1),0)</f>
        <v>0</v>
      </c>
      <c r="G218" s="171">
        <f t="shared" ref="G218:G281" si="78">IF(AK218=0,0,$C$7*(1+$C$10)^(AK218-1))-IF(AA218=1,$C$6/(1+$C$9)^(AA$25-1),0)</f>
        <v>0</v>
      </c>
      <c r="H218" s="171">
        <f t="shared" ref="H218:H281" si="79">IF(AL218=0,0,$C$7*(1+$C$10)^(AL218-1))-IF(AB218=1,$C$6/(1+$C$9)^(AB$25-1),0)</f>
        <v>78139.209838669514</v>
      </c>
      <c r="I218" s="171">
        <f t="shared" ref="I218:I281" si="80">IF(AM218=0,0,$C$7*(1+$C$10)^(AM218-1))-IF(AC218=1,$C$6/(1+$C$9)^(AC$25-1),0)</f>
        <v>409242.74530788185</v>
      </c>
      <c r="J218" s="171">
        <f t="shared" ref="J218:J281" si="81">IF(AN218=0,0,$C$7*(1+$C$10)^(AN218-1))-IF(AD218=1,$C$6/(1+$C$9)^(AD$25-1),0)</f>
        <v>1948717.1000000013</v>
      </c>
      <c r="K218" s="171">
        <f t="shared" ref="K218:K281" si="82">IF(AO218=0,0,$C$7*(1+$C$10)^(AO218-1))-IF(AE218=1,$C$6/(1+$C$9)^(AE$25-1),0)</f>
        <v>1948717.1000000013</v>
      </c>
      <c r="L218" s="172">
        <f t="shared" ref="L218:L281" si="83">NPV($C$8,B218:K218)</f>
        <v>2144171.3872779347</v>
      </c>
      <c r="M218" s="142">
        <f t="shared" ref="M218:M281" si="84">SUM(V218:AE218)</f>
        <v>2</v>
      </c>
      <c r="N218" s="143">
        <f t="shared" si="72"/>
        <v>7</v>
      </c>
      <c r="U218" s="131">
        <v>193</v>
      </c>
      <c r="V218" s="126">
        <f>MOD(QUOTIENT(ROWS($V$26:V218)-1, 2^(COLUMNS($V$26:V218)-1)), 2)</f>
        <v>0</v>
      </c>
      <c r="W218" s="19">
        <f>MOD(QUOTIENT(ROWS($V$26:W218)-1, 2^(COLUMNS($V$26:W218)-1)), 2)</f>
        <v>0</v>
      </c>
      <c r="X218" s="19">
        <f>MOD(QUOTIENT(ROWS($V$26:X218)-1, 2^(COLUMNS($V$26:X218)-1)), 2)</f>
        <v>0</v>
      </c>
      <c r="Y218" s="19">
        <f>MOD(QUOTIENT(ROWS($V$26:Y218)-1, 2^(COLUMNS($V$26:Y218)-1)), 2)</f>
        <v>0</v>
      </c>
      <c r="Z218" s="19">
        <f>MOD(QUOTIENT(ROWS($V$26:Z218)-1, 2^(COLUMNS($V$26:Z218)-1)), 2)</f>
        <v>0</v>
      </c>
      <c r="AA218" s="19">
        <f>MOD(QUOTIENT(ROWS($V$26:AA218)-1, 2^(COLUMNS($V$26:AA218)-1)), 2)</f>
        <v>0</v>
      </c>
      <c r="AB218" s="19">
        <f>MOD(QUOTIENT(ROWS($V$26:AB218)-1, 2^(COLUMNS($V$26:AB218)-1)), 2)</f>
        <v>1</v>
      </c>
      <c r="AC218" s="19">
        <f>MOD(QUOTIENT(ROWS($V$26:AC218)-1, 2^(COLUMNS($V$26:AC218)-1)), 2)</f>
        <v>1</v>
      </c>
      <c r="AD218" s="19">
        <f>MOD(QUOTIENT(ROWS($V$26:AD218)-1, 2^(COLUMNS($V$26:AD218)-1)), 2)</f>
        <v>0</v>
      </c>
      <c r="AE218" s="133">
        <f>MOD(QUOTIENT(ROWS($V$26:AE218)-1, 2^(COLUMNS($V$26:AE218)-1)), 2)</f>
        <v>0</v>
      </c>
      <c r="AF218" s="126">
        <f t="shared" ref="AF218:AF281" si="85">IF(V218=1,AF$25,0)</f>
        <v>0</v>
      </c>
      <c r="AG218" s="19">
        <f t="shared" ref="AG218:AG281" si="86">IF(W218=1,AG$25,AF218)</f>
        <v>0</v>
      </c>
      <c r="AH218" s="19">
        <f t="shared" ref="AH218:AH281" si="87">IF(X218=1,AH$25,AG218)</f>
        <v>0</v>
      </c>
      <c r="AI218" s="19">
        <f t="shared" ref="AI218:AI281" si="88">IF(Y218=1,AI$25,AH218)</f>
        <v>0</v>
      </c>
      <c r="AJ218" s="19">
        <f t="shared" ref="AJ218:AJ281" si="89">IF(Z218=1,AJ$25,AI218)</f>
        <v>0</v>
      </c>
      <c r="AK218" s="19">
        <f t="shared" ref="AK218:AK281" si="90">IF(AA218=1,AK$25,AJ218)</f>
        <v>0</v>
      </c>
      <c r="AL218" s="19">
        <f t="shared" ref="AL218:AL281" si="91">IF(AB218=1,AL$25,AK218)</f>
        <v>7</v>
      </c>
      <c r="AM218" s="19">
        <f t="shared" ref="AM218:AM281" si="92">IF(AC218=1,AM$25,AL218)</f>
        <v>8</v>
      </c>
      <c r="AN218" s="19">
        <f t="shared" ref="AN218:AN281" si="93">IF(AD218=1,AN$25,AM218)</f>
        <v>8</v>
      </c>
      <c r="AO218" s="133">
        <f t="shared" ref="AO218:AO281" si="94">IF(AE218=1,AO$25,AN218)</f>
        <v>8</v>
      </c>
    </row>
    <row r="219" spans="1:41" x14ac:dyDescent="0.3">
      <c r="A219" s="131">
        <v>194</v>
      </c>
      <c r="B219" s="171">
        <f t="shared" si="73"/>
        <v>-2000000</v>
      </c>
      <c r="C219" s="171">
        <f t="shared" si="74"/>
        <v>1000000</v>
      </c>
      <c r="D219" s="171">
        <f t="shared" si="75"/>
        <v>1000000</v>
      </c>
      <c r="E219" s="171">
        <f t="shared" si="76"/>
        <v>1000000</v>
      </c>
      <c r="F219" s="171">
        <f t="shared" si="77"/>
        <v>1000000</v>
      </c>
      <c r="G219" s="171">
        <f t="shared" si="78"/>
        <v>1000000</v>
      </c>
      <c r="H219" s="171">
        <f t="shared" si="79"/>
        <v>78139.209838669514</v>
      </c>
      <c r="I219" s="171">
        <f t="shared" si="80"/>
        <v>409242.74530788185</v>
      </c>
      <c r="J219" s="171">
        <f t="shared" si="81"/>
        <v>1948717.1000000013</v>
      </c>
      <c r="K219" s="171">
        <f t="shared" si="82"/>
        <v>1948717.1000000013</v>
      </c>
      <c r="L219" s="172">
        <f t="shared" si="83"/>
        <v>3989273.2734613465</v>
      </c>
      <c r="M219" s="142">
        <f t="shared" si="84"/>
        <v>3</v>
      </c>
      <c r="N219" s="143">
        <f t="shared" ref="N219:N282" si="95">IFERROR(INDEX($V$25:$AE$25,MATCH(1,V219:AE219,0)),0)</f>
        <v>1</v>
      </c>
      <c r="U219" s="131">
        <v>194</v>
      </c>
      <c r="V219" s="126">
        <f>MOD(QUOTIENT(ROWS($V$26:V219)-1, 2^(COLUMNS($V$26:V219)-1)), 2)</f>
        <v>1</v>
      </c>
      <c r="W219" s="19">
        <f>MOD(QUOTIENT(ROWS($V$26:W219)-1, 2^(COLUMNS($V$26:W219)-1)), 2)</f>
        <v>0</v>
      </c>
      <c r="X219" s="19">
        <f>MOD(QUOTIENT(ROWS($V$26:X219)-1, 2^(COLUMNS($V$26:X219)-1)), 2)</f>
        <v>0</v>
      </c>
      <c r="Y219" s="19">
        <f>MOD(QUOTIENT(ROWS($V$26:Y219)-1, 2^(COLUMNS($V$26:Y219)-1)), 2)</f>
        <v>0</v>
      </c>
      <c r="Z219" s="19">
        <f>MOD(QUOTIENT(ROWS($V$26:Z219)-1, 2^(COLUMNS($V$26:Z219)-1)), 2)</f>
        <v>0</v>
      </c>
      <c r="AA219" s="19">
        <f>MOD(QUOTIENT(ROWS($V$26:AA219)-1, 2^(COLUMNS($V$26:AA219)-1)), 2)</f>
        <v>0</v>
      </c>
      <c r="AB219" s="19">
        <f>MOD(QUOTIENT(ROWS($V$26:AB219)-1, 2^(COLUMNS($V$26:AB219)-1)), 2)</f>
        <v>1</v>
      </c>
      <c r="AC219" s="19">
        <f>MOD(QUOTIENT(ROWS($V$26:AC219)-1, 2^(COLUMNS($V$26:AC219)-1)), 2)</f>
        <v>1</v>
      </c>
      <c r="AD219" s="19">
        <f>MOD(QUOTIENT(ROWS($V$26:AD219)-1, 2^(COLUMNS($V$26:AD219)-1)), 2)</f>
        <v>0</v>
      </c>
      <c r="AE219" s="133">
        <f>MOD(QUOTIENT(ROWS($V$26:AE219)-1, 2^(COLUMNS($V$26:AE219)-1)), 2)</f>
        <v>0</v>
      </c>
      <c r="AF219" s="126">
        <f t="shared" si="85"/>
        <v>1</v>
      </c>
      <c r="AG219" s="19">
        <f t="shared" si="86"/>
        <v>1</v>
      </c>
      <c r="AH219" s="19">
        <f t="shared" si="87"/>
        <v>1</v>
      </c>
      <c r="AI219" s="19">
        <f t="shared" si="88"/>
        <v>1</v>
      </c>
      <c r="AJ219" s="19">
        <f t="shared" si="89"/>
        <v>1</v>
      </c>
      <c r="AK219" s="19">
        <f t="shared" si="90"/>
        <v>1</v>
      </c>
      <c r="AL219" s="19">
        <f t="shared" si="91"/>
        <v>7</v>
      </c>
      <c r="AM219" s="19">
        <f t="shared" si="92"/>
        <v>8</v>
      </c>
      <c r="AN219" s="19">
        <f t="shared" si="93"/>
        <v>8</v>
      </c>
      <c r="AO219" s="133">
        <f t="shared" si="94"/>
        <v>8</v>
      </c>
    </row>
    <row r="220" spans="1:41" x14ac:dyDescent="0.3">
      <c r="A220" s="131">
        <v>195</v>
      </c>
      <c r="B220" s="171">
        <f t="shared" si="73"/>
        <v>0</v>
      </c>
      <c r="C220" s="171">
        <f t="shared" si="74"/>
        <v>-1627272.7272727271</v>
      </c>
      <c r="D220" s="171">
        <f t="shared" si="75"/>
        <v>1100000</v>
      </c>
      <c r="E220" s="171">
        <f t="shared" si="76"/>
        <v>1100000</v>
      </c>
      <c r="F220" s="171">
        <f t="shared" si="77"/>
        <v>1100000</v>
      </c>
      <c r="G220" s="171">
        <f t="shared" si="78"/>
        <v>1100000</v>
      </c>
      <c r="H220" s="171">
        <f t="shared" si="79"/>
        <v>78139.209838669514</v>
      </c>
      <c r="I220" s="171">
        <f t="shared" si="80"/>
        <v>409242.74530788185</v>
      </c>
      <c r="J220" s="171">
        <f t="shared" si="81"/>
        <v>1948717.1000000013</v>
      </c>
      <c r="K220" s="171">
        <f t="shared" si="82"/>
        <v>1948717.1000000013</v>
      </c>
      <c r="L220" s="172">
        <f t="shared" si="83"/>
        <v>3872623.7164754984</v>
      </c>
      <c r="M220" s="142">
        <f t="shared" si="84"/>
        <v>3</v>
      </c>
      <c r="N220" s="143">
        <f t="shared" si="95"/>
        <v>2</v>
      </c>
      <c r="U220" s="131">
        <v>195</v>
      </c>
      <c r="V220" s="126">
        <f>MOD(QUOTIENT(ROWS($V$26:V220)-1, 2^(COLUMNS($V$26:V220)-1)), 2)</f>
        <v>0</v>
      </c>
      <c r="W220" s="19">
        <f>MOD(QUOTIENT(ROWS($V$26:W220)-1, 2^(COLUMNS($V$26:W220)-1)), 2)</f>
        <v>1</v>
      </c>
      <c r="X220" s="19">
        <f>MOD(QUOTIENT(ROWS($V$26:X220)-1, 2^(COLUMNS($V$26:X220)-1)), 2)</f>
        <v>0</v>
      </c>
      <c r="Y220" s="19">
        <f>MOD(QUOTIENT(ROWS($V$26:Y220)-1, 2^(COLUMNS($V$26:Y220)-1)), 2)</f>
        <v>0</v>
      </c>
      <c r="Z220" s="19">
        <f>MOD(QUOTIENT(ROWS($V$26:Z220)-1, 2^(COLUMNS($V$26:Z220)-1)), 2)</f>
        <v>0</v>
      </c>
      <c r="AA220" s="19">
        <f>MOD(QUOTIENT(ROWS($V$26:AA220)-1, 2^(COLUMNS($V$26:AA220)-1)), 2)</f>
        <v>0</v>
      </c>
      <c r="AB220" s="19">
        <f>MOD(QUOTIENT(ROWS($V$26:AB220)-1, 2^(COLUMNS($V$26:AB220)-1)), 2)</f>
        <v>1</v>
      </c>
      <c r="AC220" s="19">
        <f>MOD(QUOTIENT(ROWS($V$26:AC220)-1, 2^(COLUMNS($V$26:AC220)-1)), 2)</f>
        <v>1</v>
      </c>
      <c r="AD220" s="19">
        <f>MOD(QUOTIENT(ROWS($V$26:AD220)-1, 2^(COLUMNS($V$26:AD220)-1)), 2)</f>
        <v>0</v>
      </c>
      <c r="AE220" s="133">
        <f>MOD(QUOTIENT(ROWS($V$26:AE220)-1, 2^(COLUMNS($V$26:AE220)-1)), 2)</f>
        <v>0</v>
      </c>
      <c r="AF220" s="126">
        <f t="shared" si="85"/>
        <v>0</v>
      </c>
      <c r="AG220" s="19">
        <f t="shared" si="86"/>
        <v>2</v>
      </c>
      <c r="AH220" s="19">
        <f t="shared" si="87"/>
        <v>2</v>
      </c>
      <c r="AI220" s="19">
        <f t="shared" si="88"/>
        <v>2</v>
      </c>
      <c r="AJ220" s="19">
        <f t="shared" si="89"/>
        <v>2</v>
      </c>
      <c r="AK220" s="19">
        <f t="shared" si="90"/>
        <v>2</v>
      </c>
      <c r="AL220" s="19">
        <f t="shared" si="91"/>
        <v>7</v>
      </c>
      <c r="AM220" s="19">
        <f t="shared" si="92"/>
        <v>8</v>
      </c>
      <c r="AN220" s="19">
        <f t="shared" si="93"/>
        <v>8</v>
      </c>
      <c r="AO220" s="133">
        <f t="shared" si="94"/>
        <v>8</v>
      </c>
    </row>
    <row r="221" spans="1:41" x14ac:dyDescent="0.3">
      <c r="A221" s="131">
        <v>196</v>
      </c>
      <c r="B221" s="171">
        <f t="shared" si="73"/>
        <v>-2000000</v>
      </c>
      <c r="C221" s="171">
        <f t="shared" si="74"/>
        <v>-1627272.7272727271</v>
      </c>
      <c r="D221" s="171">
        <f t="shared" si="75"/>
        <v>1100000</v>
      </c>
      <c r="E221" s="171">
        <f t="shared" si="76"/>
        <v>1100000</v>
      </c>
      <c r="F221" s="171">
        <f t="shared" si="77"/>
        <v>1100000</v>
      </c>
      <c r="G221" s="171">
        <f t="shared" si="78"/>
        <v>1100000</v>
      </c>
      <c r="H221" s="171">
        <f t="shared" si="79"/>
        <v>78139.209838669514</v>
      </c>
      <c r="I221" s="171">
        <f t="shared" si="80"/>
        <v>409242.74530788185</v>
      </c>
      <c r="J221" s="171">
        <f t="shared" si="81"/>
        <v>1948717.1000000013</v>
      </c>
      <c r="K221" s="171">
        <f t="shared" si="82"/>
        <v>1948717.1000000013</v>
      </c>
      <c r="L221" s="172">
        <f t="shared" si="83"/>
        <v>2020771.864623647</v>
      </c>
      <c r="M221" s="142">
        <f t="shared" si="84"/>
        <v>4</v>
      </c>
      <c r="N221" s="143">
        <f t="shared" si="95"/>
        <v>1</v>
      </c>
      <c r="U221" s="131">
        <v>196</v>
      </c>
      <c r="V221" s="126">
        <f>MOD(QUOTIENT(ROWS($V$26:V221)-1, 2^(COLUMNS($V$26:V221)-1)), 2)</f>
        <v>1</v>
      </c>
      <c r="W221" s="19">
        <f>MOD(QUOTIENT(ROWS($V$26:W221)-1, 2^(COLUMNS($V$26:W221)-1)), 2)</f>
        <v>1</v>
      </c>
      <c r="X221" s="19">
        <f>MOD(QUOTIENT(ROWS($V$26:X221)-1, 2^(COLUMNS($V$26:X221)-1)), 2)</f>
        <v>0</v>
      </c>
      <c r="Y221" s="19">
        <f>MOD(QUOTIENT(ROWS($V$26:Y221)-1, 2^(COLUMNS($V$26:Y221)-1)), 2)</f>
        <v>0</v>
      </c>
      <c r="Z221" s="19">
        <f>MOD(QUOTIENT(ROWS($V$26:Z221)-1, 2^(COLUMNS($V$26:Z221)-1)), 2)</f>
        <v>0</v>
      </c>
      <c r="AA221" s="19">
        <f>MOD(QUOTIENT(ROWS($V$26:AA221)-1, 2^(COLUMNS($V$26:AA221)-1)), 2)</f>
        <v>0</v>
      </c>
      <c r="AB221" s="19">
        <f>MOD(QUOTIENT(ROWS($V$26:AB221)-1, 2^(COLUMNS($V$26:AB221)-1)), 2)</f>
        <v>1</v>
      </c>
      <c r="AC221" s="19">
        <f>MOD(QUOTIENT(ROWS($V$26:AC221)-1, 2^(COLUMNS($V$26:AC221)-1)), 2)</f>
        <v>1</v>
      </c>
      <c r="AD221" s="19">
        <f>MOD(QUOTIENT(ROWS($V$26:AD221)-1, 2^(COLUMNS($V$26:AD221)-1)), 2)</f>
        <v>0</v>
      </c>
      <c r="AE221" s="133">
        <f>MOD(QUOTIENT(ROWS($V$26:AE221)-1, 2^(COLUMNS($V$26:AE221)-1)), 2)</f>
        <v>0</v>
      </c>
      <c r="AF221" s="126">
        <f t="shared" si="85"/>
        <v>1</v>
      </c>
      <c r="AG221" s="19">
        <f t="shared" si="86"/>
        <v>2</v>
      </c>
      <c r="AH221" s="19">
        <f t="shared" si="87"/>
        <v>2</v>
      </c>
      <c r="AI221" s="19">
        <f t="shared" si="88"/>
        <v>2</v>
      </c>
      <c r="AJ221" s="19">
        <f t="shared" si="89"/>
        <v>2</v>
      </c>
      <c r="AK221" s="19">
        <f t="shared" si="90"/>
        <v>2</v>
      </c>
      <c r="AL221" s="19">
        <f t="shared" si="91"/>
        <v>7</v>
      </c>
      <c r="AM221" s="19">
        <f t="shared" si="92"/>
        <v>8</v>
      </c>
      <c r="AN221" s="19">
        <f t="shared" si="93"/>
        <v>8</v>
      </c>
      <c r="AO221" s="133">
        <f t="shared" si="94"/>
        <v>8</v>
      </c>
    </row>
    <row r="222" spans="1:41" x14ac:dyDescent="0.3">
      <c r="A222" s="131">
        <v>197</v>
      </c>
      <c r="B222" s="171">
        <f t="shared" si="73"/>
        <v>0</v>
      </c>
      <c r="C222" s="171">
        <f t="shared" si="74"/>
        <v>0</v>
      </c>
      <c r="D222" s="171">
        <f t="shared" si="75"/>
        <v>-1269338.842975206</v>
      </c>
      <c r="E222" s="171">
        <f t="shared" si="76"/>
        <v>1210000.0000000002</v>
      </c>
      <c r="F222" s="171">
        <f t="shared" si="77"/>
        <v>1210000.0000000002</v>
      </c>
      <c r="G222" s="171">
        <f t="shared" si="78"/>
        <v>1210000.0000000002</v>
      </c>
      <c r="H222" s="171">
        <f t="shared" si="79"/>
        <v>78139.209838669514</v>
      </c>
      <c r="I222" s="171">
        <f t="shared" si="80"/>
        <v>409242.74530788185</v>
      </c>
      <c r="J222" s="171">
        <f t="shared" si="81"/>
        <v>1948717.1000000013</v>
      </c>
      <c r="K222" s="171">
        <f t="shared" si="82"/>
        <v>1948717.1000000013</v>
      </c>
      <c r="L222" s="172">
        <f t="shared" si="83"/>
        <v>3611926.3277680846</v>
      </c>
      <c r="M222" s="142">
        <f t="shared" si="84"/>
        <v>3</v>
      </c>
      <c r="N222" s="143">
        <f t="shared" si="95"/>
        <v>3</v>
      </c>
      <c r="U222" s="131">
        <v>197</v>
      </c>
      <c r="V222" s="126">
        <f>MOD(QUOTIENT(ROWS($V$26:V222)-1, 2^(COLUMNS($V$26:V222)-1)), 2)</f>
        <v>0</v>
      </c>
      <c r="W222" s="19">
        <f>MOD(QUOTIENT(ROWS($V$26:W222)-1, 2^(COLUMNS($V$26:W222)-1)), 2)</f>
        <v>0</v>
      </c>
      <c r="X222" s="19">
        <f>MOD(QUOTIENT(ROWS($V$26:X222)-1, 2^(COLUMNS($V$26:X222)-1)), 2)</f>
        <v>1</v>
      </c>
      <c r="Y222" s="19">
        <f>MOD(QUOTIENT(ROWS($V$26:Y222)-1, 2^(COLUMNS($V$26:Y222)-1)), 2)</f>
        <v>0</v>
      </c>
      <c r="Z222" s="19">
        <f>MOD(QUOTIENT(ROWS($V$26:Z222)-1, 2^(COLUMNS($V$26:Z222)-1)), 2)</f>
        <v>0</v>
      </c>
      <c r="AA222" s="19">
        <f>MOD(QUOTIENT(ROWS($V$26:AA222)-1, 2^(COLUMNS($V$26:AA222)-1)), 2)</f>
        <v>0</v>
      </c>
      <c r="AB222" s="19">
        <f>MOD(QUOTIENT(ROWS($V$26:AB222)-1, 2^(COLUMNS($V$26:AB222)-1)), 2)</f>
        <v>1</v>
      </c>
      <c r="AC222" s="19">
        <f>MOD(QUOTIENT(ROWS($V$26:AC222)-1, 2^(COLUMNS($V$26:AC222)-1)), 2)</f>
        <v>1</v>
      </c>
      <c r="AD222" s="19">
        <f>MOD(QUOTIENT(ROWS($V$26:AD222)-1, 2^(COLUMNS($V$26:AD222)-1)), 2)</f>
        <v>0</v>
      </c>
      <c r="AE222" s="133">
        <f>MOD(QUOTIENT(ROWS($V$26:AE222)-1, 2^(COLUMNS($V$26:AE222)-1)), 2)</f>
        <v>0</v>
      </c>
      <c r="AF222" s="126">
        <f t="shared" si="85"/>
        <v>0</v>
      </c>
      <c r="AG222" s="19">
        <f t="shared" si="86"/>
        <v>0</v>
      </c>
      <c r="AH222" s="19">
        <f t="shared" si="87"/>
        <v>3</v>
      </c>
      <c r="AI222" s="19">
        <f t="shared" si="88"/>
        <v>3</v>
      </c>
      <c r="AJ222" s="19">
        <f t="shared" si="89"/>
        <v>3</v>
      </c>
      <c r="AK222" s="19">
        <f t="shared" si="90"/>
        <v>3</v>
      </c>
      <c r="AL222" s="19">
        <f t="shared" si="91"/>
        <v>7</v>
      </c>
      <c r="AM222" s="19">
        <f t="shared" si="92"/>
        <v>8</v>
      </c>
      <c r="AN222" s="19">
        <f t="shared" si="93"/>
        <v>8</v>
      </c>
      <c r="AO222" s="133">
        <f t="shared" si="94"/>
        <v>8</v>
      </c>
    </row>
    <row r="223" spans="1:41" x14ac:dyDescent="0.3">
      <c r="A223" s="131">
        <v>198</v>
      </c>
      <c r="B223" s="171">
        <f t="shared" si="73"/>
        <v>-2000000</v>
      </c>
      <c r="C223" s="171">
        <f t="shared" si="74"/>
        <v>1000000</v>
      </c>
      <c r="D223" s="171">
        <f t="shared" si="75"/>
        <v>-1269338.842975206</v>
      </c>
      <c r="E223" s="171">
        <f t="shared" si="76"/>
        <v>1210000.0000000002</v>
      </c>
      <c r="F223" s="171">
        <f t="shared" si="77"/>
        <v>1210000.0000000002</v>
      </c>
      <c r="G223" s="171">
        <f t="shared" si="78"/>
        <v>1210000.0000000002</v>
      </c>
      <c r="H223" s="171">
        <f t="shared" si="79"/>
        <v>78139.209838669514</v>
      </c>
      <c r="I223" s="171">
        <f t="shared" si="80"/>
        <v>409242.74530788185</v>
      </c>
      <c r="J223" s="171">
        <f t="shared" si="81"/>
        <v>1948717.1000000013</v>
      </c>
      <c r="K223" s="171">
        <f t="shared" si="82"/>
        <v>1948717.1000000013</v>
      </c>
      <c r="L223" s="172">
        <f t="shared" si="83"/>
        <v>2617413.2962180162</v>
      </c>
      <c r="M223" s="142">
        <f t="shared" si="84"/>
        <v>4</v>
      </c>
      <c r="N223" s="143">
        <f t="shared" si="95"/>
        <v>1</v>
      </c>
      <c r="U223" s="131">
        <v>198</v>
      </c>
      <c r="V223" s="126">
        <f>MOD(QUOTIENT(ROWS($V$26:V223)-1, 2^(COLUMNS($V$26:V223)-1)), 2)</f>
        <v>1</v>
      </c>
      <c r="W223" s="19">
        <f>MOD(QUOTIENT(ROWS($V$26:W223)-1, 2^(COLUMNS($V$26:W223)-1)), 2)</f>
        <v>0</v>
      </c>
      <c r="X223" s="19">
        <f>MOD(QUOTIENT(ROWS($V$26:X223)-1, 2^(COLUMNS($V$26:X223)-1)), 2)</f>
        <v>1</v>
      </c>
      <c r="Y223" s="19">
        <f>MOD(QUOTIENT(ROWS($V$26:Y223)-1, 2^(COLUMNS($V$26:Y223)-1)), 2)</f>
        <v>0</v>
      </c>
      <c r="Z223" s="19">
        <f>MOD(QUOTIENT(ROWS($V$26:Z223)-1, 2^(COLUMNS($V$26:Z223)-1)), 2)</f>
        <v>0</v>
      </c>
      <c r="AA223" s="19">
        <f>MOD(QUOTIENT(ROWS($V$26:AA223)-1, 2^(COLUMNS($V$26:AA223)-1)), 2)</f>
        <v>0</v>
      </c>
      <c r="AB223" s="19">
        <f>MOD(QUOTIENT(ROWS($V$26:AB223)-1, 2^(COLUMNS($V$26:AB223)-1)), 2)</f>
        <v>1</v>
      </c>
      <c r="AC223" s="19">
        <f>MOD(QUOTIENT(ROWS($V$26:AC223)-1, 2^(COLUMNS($V$26:AC223)-1)), 2)</f>
        <v>1</v>
      </c>
      <c r="AD223" s="19">
        <f>MOD(QUOTIENT(ROWS($V$26:AD223)-1, 2^(COLUMNS($V$26:AD223)-1)), 2)</f>
        <v>0</v>
      </c>
      <c r="AE223" s="133">
        <f>MOD(QUOTIENT(ROWS($V$26:AE223)-1, 2^(COLUMNS($V$26:AE223)-1)), 2)</f>
        <v>0</v>
      </c>
      <c r="AF223" s="126">
        <f t="shared" si="85"/>
        <v>1</v>
      </c>
      <c r="AG223" s="19">
        <f t="shared" si="86"/>
        <v>1</v>
      </c>
      <c r="AH223" s="19">
        <f t="shared" si="87"/>
        <v>3</v>
      </c>
      <c r="AI223" s="19">
        <f t="shared" si="88"/>
        <v>3</v>
      </c>
      <c r="AJ223" s="19">
        <f t="shared" si="89"/>
        <v>3</v>
      </c>
      <c r="AK223" s="19">
        <f t="shared" si="90"/>
        <v>3</v>
      </c>
      <c r="AL223" s="19">
        <f t="shared" si="91"/>
        <v>7</v>
      </c>
      <c r="AM223" s="19">
        <f t="shared" si="92"/>
        <v>8</v>
      </c>
      <c r="AN223" s="19">
        <f t="shared" si="93"/>
        <v>8</v>
      </c>
      <c r="AO223" s="133">
        <f t="shared" si="94"/>
        <v>8</v>
      </c>
    </row>
    <row r="224" spans="1:41" x14ac:dyDescent="0.3">
      <c r="A224" s="131">
        <v>199</v>
      </c>
      <c r="B224" s="171">
        <f t="shared" si="73"/>
        <v>0</v>
      </c>
      <c r="C224" s="171">
        <f t="shared" si="74"/>
        <v>-1627272.7272727271</v>
      </c>
      <c r="D224" s="171">
        <f t="shared" si="75"/>
        <v>-1269338.842975206</v>
      </c>
      <c r="E224" s="171">
        <f t="shared" si="76"/>
        <v>1210000.0000000002</v>
      </c>
      <c r="F224" s="171">
        <f t="shared" si="77"/>
        <v>1210000.0000000002</v>
      </c>
      <c r="G224" s="171">
        <f t="shared" si="78"/>
        <v>1210000.0000000002</v>
      </c>
      <c r="H224" s="171">
        <f t="shared" si="79"/>
        <v>78139.209838669514</v>
      </c>
      <c r="I224" s="171">
        <f t="shared" si="80"/>
        <v>409242.74530788185</v>
      </c>
      <c r="J224" s="171">
        <f t="shared" si="81"/>
        <v>1948717.1000000013</v>
      </c>
      <c r="K224" s="171">
        <f t="shared" si="82"/>
        <v>1948717.1000000013</v>
      </c>
      <c r="L224" s="172">
        <f t="shared" si="83"/>
        <v>2216802.2474588198</v>
      </c>
      <c r="M224" s="142">
        <f t="shared" si="84"/>
        <v>4</v>
      </c>
      <c r="N224" s="143">
        <f t="shared" si="95"/>
        <v>2</v>
      </c>
      <c r="U224" s="131">
        <v>199</v>
      </c>
      <c r="V224" s="126">
        <f>MOD(QUOTIENT(ROWS($V$26:V224)-1, 2^(COLUMNS($V$26:V224)-1)), 2)</f>
        <v>0</v>
      </c>
      <c r="W224" s="19">
        <f>MOD(QUOTIENT(ROWS($V$26:W224)-1, 2^(COLUMNS($V$26:W224)-1)), 2)</f>
        <v>1</v>
      </c>
      <c r="X224" s="19">
        <f>MOD(QUOTIENT(ROWS($V$26:X224)-1, 2^(COLUMNS($V$26:X224)-1)), 2)</f>
        <v>1</v>
      </c>
      <c r="Y224" s="19">
        <f>MOD(QUOTIENT(ROWS($V$26:Y224)-1, 2^(COLUMNS($V$26:Y224)-1)), 2)</f>
        <v>0</v>
      </c>
      <c r="Z224" s="19">
        <f>MOD(QUOTIENT(ROWS($V$26:Z224)-1, 2^(COLUMNS($V$26:Z224)-1)), 2)</f>
        <v>0</v>
      </c>
      <c r="AA224" s="19">
        <f>MOD(QUOTIENT(ROWS($V$26:AA224)-1, 2^(COLUMNS($V$26:AA224)-1)), 2)</f>
        <v>0</v>
      </c>
      <c r="AB224" s="19">
        <f>MOD(QUOTIENT(ROWS($V$26:AB224)-1, 2^(COLUMNS($V$26:AB224)-1)), 2)</f>
        <v>1</v>
      </c>
      <c r="AC224" s="19">
        <f>MOD(QUOTIENT(ROWS($V$26:AC224)-1, 2^(COLUMNS($V$26:AC224)-1)), 2)</f>
        <v>1</v>
      </c>
      <c r="AD224" s="19">
        <f>MOD(QUOTIENT(ROWS($V$26:AD224)-1, 2^(COLUMNS($V$26:AD224)-1)), 2)</f>
        <v>0</v>
      </c>
      <c r="AE224" s="133">
        <f>MOD(QUOTIENT(ROWS($V$26:AE224)-1, 2^(COLUMNS($V$26:AE224)-1)), 2)</f>
        <v>0</v>
      </c>
      <c r="AF224" s="126">
        <f t="shared" si="85"/>
        <v>0</v>
      </c>
      <c r="AG224" s="19">
        <f t="shared" si="86"/>
        <v>2</v>
      </c>
      <c r="AH224" s="19">
        <f t="shared" si="87"/>
        <v>3</v>
      </c>
      <c r="AI224" s="19">
        <f t="shared" si="88"/>
        <v>3</v>
      </c>
      <c r="AJ224" s="19">
        <f t="shared" si="89"/>
        <v>3</v>
      </c>
      <c r="AK224" s="19">
        <f t="shared" si="90"/>
        <v>3</v>
      </c>
      <c r="AL224" s="19">
        <f t="shared" si="91"/>
        <v>7</v>
      </c>
      <c r="AM224" s="19">
        <f t="shared" si="92"/>
        <v>8</v>
      </c>
      <c r="AN224" s="19">
        <f t="shared" si="93"/>
        <v>8</v>
      </c>
      <c r="AO224" s="133">
        <f t="shared" si="94"/>
        <v>8</v>
      </c>
    </row>
    <row r="225" spans="1:41" x14ac:dyDescent="0.3">
      <c r="A225" s="131">
        <v>200</v>
      </c>
      <c r="B225" s="171">
        <f t="shared" si="73"/>
        <v>-2000000</v>
      </c>
      <c r="C225" s="171">
        <f t="shared" si="74"/>
        <v>-1627272.7272727271</v>
      </c>
      <c r="D225" s="171">
        <f t="shared" si="75"/>
        <v>-1269338.842975206</v>
      </c>
      <c r="E225" s="171">
        <f t="shared" si="76"/>
        <v>1210000.0000000002</v>
      </c>
      <c r="F225" s="171">
        <f t="shared" si="77"/>
        <v>1210000.0000000002</v>
      </c>
      <c r="G225" s="171">
        <f t="shared" si="78"/>
        <v>1210000.0000000002</v>
      </c>
      <c r="H225" s="171">
        <f t="shared" si="79"/>
        <v>78139.209838669514</v>
      </c>
      <c r="I225" s="171">
        <f t="shared" si="80"/>
        <v>409242.74530788185</v>
      </c>
      <c r="J225" s="171">
        <f t="shared" si="81"/>
        <v>1948717.1000000013</v>
      </c>
      <c r="K225" s="171">
        <f t="shared" si="82"/>
        <v>1948717.1000000013</v>
      </c>
      <c r="L225" s="172">
        <f t="shared" si="83"/>
        <v>364950.39560696791</v>
      </c>
      <c r="M225" s="142">
        <f t="shared" si="84"/>
        <v>5</v>
      </c>
      <c r="N225" s="143">
        <f t="shared" si="95"/>
        <v>1</v>
      </c>
      <c r="U225" s="131">
        <v>200</v>
      </c>
      <c r="V225" s="126">
        <f>MOD(QUOTIENT(ROWS($V$26:V225)-1, 2^(COLUMNS($V$26:V225)-1)), 2)</f>
        <v>1</v>
      </c>
      <c r="W225" s="19">
        <f>MOD(QUOTIENT(ROWS($V$26:W225)-1, 2^(COLUMNS($V$26:W225)-1)), 2)</f>
        <v>1</v>
      </c>
      <c r="X225" s="19">
        <f>MOD(QUOTIENT(ROWS($V$26:X225)-1, 2^(COLUMNS($V$26:X225)-1)), 2)</f>
        <v>1</v>
      </c>
      <c r="Y225" s="19">
        <f>MOD(QUOTIENT(ROWS($V$26:Y225)-1, 2^(COLUMNS($V$26:Y225)-1)), 2)</f>
        <v>0</v>
      </c>
      <c r="Z225" s="19">
        <f>MOD(QUOTIENT(ROWS($V$26:Z225)-1, 2^(COLUMNS($V$26:Z225)-1)), 2)</f>
        <v>0</v>
      </c>
      <c r="AA225" s="19">
        <f>MOD(QUOTIENT(ROWS($V$26:AA225)-1, 2^(COLUMNS($V$26:AA225)-1)), 2)</f>
        <v>0</v>
      </c>
      <c r="AB225" s="19">
        <f>MOD(QUOTIENT(ROWS($V$26:AB225)-1, 2^(COLUMNS($V$26:AB225)-1)), 2)</f>
        <v>1</v>
      </c>
      <c r="AC225" s="19">
        <f>MOD(QUOTIENT(ROWS($V$26:AC225)-1, 2^(COLUMNS($V$26:AC225)-1)), 2)</f>
        <v>1</v>
      </c>
      <c r="AD225" s="19">
        <f>MOD(QUOTIENT(ROWS($V$26:AD225)-1, 2^(COLUMNS($V$26:AD225)-1)), 2)</f>
        <v>0</v>
      </c>
      <c r="AE225" s="133">
        <f>MOD(QUOTIENT(ROWS($V$26:AE225)-1, 2^(COLUMNS($V$26:AE225)-1)), 2)</f>
        <v>0</v>
      </c>
      <c r="AF225" s="126">
        <f t="shared" si="85"/>
        <v>1</v>
      </c>
      <c r="AG225" s="19">
        <f t="shared" si="86"/>
        <v>2</v>
      </c>
      <c r="AH225" s="19">
        <f t="shared" si="87"/>
        <v>3</v>
      </c>
      <c r="AI225" s="19">
        <f t="shared" si="88"/>
        <v>3</v>
      </c>
      <c r="AJ225" s="19">
        <f t="shared" si="89"/>
        <v>3</v>
      </c>
      <c r="AK225" s="19">
        <f t="shared" si="90"/>
        <v>3</v>
      </c>
      <c r="AL225" s="19">
        <f t="shared" si="91"/>
        <v>7</v>
      </c>
      <c r="AM225" s="19">
        <f t="shared" si="92"/>
        <v>8</v>
      </c>
      <c r="AN225" s="19">
        <f t="shared" si="93"/>
        <v>8</v>
      </c>
      <c r="AO225" s="133">
        <f t="shared" si="94"/>
        <v>8</v>
      </c>
    </row>
    <row r="226" spans="1:41" x14ac:dyDescent="0.3">
      <c r="A226" s="131">
        <v>201</v>
      </c>
      <c r="B226" s="171">
        <f t="shared" si="73"/>
        <v>0</v>
      </c>
      <c r="C226" s="171">
        <f t="shared" si="74"/>
        <v>0</v>
      </c>
      <c r="D226" s="171">
        <f t="shared" si="75"/>
        <v>0</v>
      </c>
      <c r="E226" s="171">
        <f t="shared" si="76"/>
        <v>-922944.40270473203</v>
      </c>
      <c r="F226" s="171">
        <f t="shared" si="77"/>
        <v>1331000.0000000005</v>
      </c>
      <c r="G226" s="171">
        <f t="shared" si="78"/>
        <v>1331000.0000000005</v>
      </c>
      <c r="H226" s="171">
        <f t="shared" si="79"/>
        <v>78139.209838669514</v>
      </c>
      <c r="I226" s="171">
        <f t="shared" si="80"/>
        <v>409242.74530788185</v>
      </c>
      <c r="J226" s="171">
        <f t="shared" si="81"/>
        <v>1948717.1000000013</v>
      </c>
      <c r="K226" s="171">
        <f t="shared" si="82"/>
        <v>1948717.1000000013</v>
      </c>
      <c r="L226" s="172">
        <f t="shared" si="83"/>
        <v>3210391.7074519037</v>
      </c>
      <c r="M226" s="142">
        <f t="shared" si="84"/>
        <v>3</v>
      </c>
      <c r="N226" s="143">
        <f t="shared" si="95"/>
        <v>4</v>
      </c>
      <c r="U226" s="131">
        <v>201</v>
      </c>
      <c r="V226" s="126">
        <f>MOD(QUOTIENT(ROWS($V$26:V226)-1, 2^(COLUMNS($V$26:V226)-1)), 2)</f>
        <v>0</v>
      </c>
      <c r="W226" s="19">
        <f>MOD(QUOTIENT(ROWS($V$26:W226)-1, 2^(COLUMNS($V$26:W226)-1)), 2)</f>
        <v>0</v>
      </c>
      <c r="X226" s="19">
        <f>MOD(QUOTIENT(ROWS($V$26:X226)-1, 2^(COLUMNS($V$26:X226)-1)), 2)</f>
        <v>0</v>
      </c>
      <c r="Y226" s="19">
        <f>MOD(QUOTIENT(ROWS($V$26:Y226)-1, 2^(COLUMNS($V$26:Y226)-1)), 2)</f>
        <v>1</v>
      </c>
      <c r="Z226" s="19">
        <f>MOD(QUOTIENT(ROWS($V$26:Z226)-1, 2^(COLUMNS($V$26:Z226)-1)), 2)</f>
        <v>0</v>
      </c>
      <c r="AA226" s="19">
        <f>MOD(QUOTIENT(ROWS($V$26:AA226)-1, 2^(COLUMNS($V$26:AA226)-1)), 2)</f>
        <v>0</v>
      </c>
      <c r="AB226" s="19">
        <f>MOD(QUOTIENT(ROWS($V$26:AB226)-1, 2^(COLUMNS($V$26:AB226)-1)), 2)</f>
        <v>1</v>
      </c>
      <c r="AC226" s="19">
        <f>MOD(QUOTIENT(ROWS($V$26:AC226)-1, 2^(COLUMNS($V$26:AC226)-1)), 2)</f>
        <v>1</v>
      </c>
      <c r="AD226" s="19">
        <f>MOD(QUOTIENT(ROWS($V$26:AD226)-1, 2^(COLUMNS($V$26:AD226)-1)), 2)</f>
        <v>0</v>
      </c>
      <c r="AE226" s="133">
        <f>MOD(QUOTIENT(ROWS($V$26:AE226)-1, 2^(COLUMNS($V$26:AE226)-1)), 2)</f>
        <v>0</v>
      </c>
      <c r="AF226" s="126">
        <f t="shared" si="85"/>
        <v>0</v>
      </c>
      <c r="AG226" s="19">
        <f t="shared" si="86"/>
        <v>0</v>
      </c>
      <c r="AH226" s="19">
        <f t="shared" si="87"/>
        <v>0</v>
      </c>
      <c r="AI226" s="19">
        <f t="shared" si="88"/>
        <v>4</v>
      </c>
      <c r="AJ226" s="19">
        <f t="shared" si="89"/>
        <v>4</v>
      </c>
      <c r="AK226" s="19">
        <f t="shared" si="90"/>
        <v>4</v>
      </c>
      <c r="AL226" s="19">
        <f t="shared" si="91"/>
        <v>7</v>
      </c>
      <c r="AM226" s="19">
        <f t="shared" si="92"/>
        <v>8</v>
      </c>
      <c r="AN226" s="19">
        <f t="shared" si="93"/>
        <v>8</v>
      </c>
      <c r="AO226" s="133">
        <f t="shared" si="94"/>
        <v>8</v>
      </c>
    </row>
    <row r="227" spans="1:41" x14ac:dyDescent="0.3">
      <c r="A227" s="131">
        <v>202</v>
      </c>
      <c r="B227" s="171">
        <f t="shared" si="73"/>
        <v>-2000000</v>
      </c>
      <c r="C227" s="171">
        <f t="shared" si="74"/>
        <v>1000000</v>
      </c>
      <c r="D227" s="171">
        <f t="shared" si="75"/>
        <v>1000000</v>
      </c>
      <c r="E227" s="171">
        <f t="shared" si="76"/>
        <v>-922944.40270473203</v>
      </c>
      <c r="F227" s="171">
        <f t="shared" si="77"/>
        <v>1331000.0000000005</v>
      </c>
      <c r="G227" s="171">
        <f t="shared" si="78"/>
        <v>1331000.0000000005</v>
      </c>
      <c r="H227" s="171">
        <f t="shared" si="79"/>
        <v>78139.209838669514</v>
      </c>
      <c r="I227" s="171">
        <f t="shared" si="80"/>
        <v>409242.74530788185</v>
      </c>
      <c r="J227" s="171">
        <f t="shared" si="81"/>
        <v>1948717.1000000013</v>
      </c>
      <c r="K227" s="171">
        <f t="shared" si="82"/>
        <v>1948717.1000000013</v>
      </c>
      <c r="L227" s="172">
        <f t="shared" si="83"/>
        <v>3009710.9169220044</v>
      </c>
      <c r="M227" s="142">
        <f t="shared" si="84"/>
        <v>4</v>
      </c>
      <c r="N227" s="143">
        <f t="shared" si="95"/>
        <v>1</v>
      </c>
      <c r="U227" s="131">
        <v>202</v>
      </c>
      <c r="V227" s="126">
        <f>MOD(QUOTIENT(ROWS($V$26:V227)-1, 2^(COLUMNS($V$26:V227)-1)), 2)</f>
        <v>1</v>
      </c>
      <c r="W227" s="19">
        <f>MOD(QUOTIENT(ROWS($V$26:W227)-1, 2^(COLUMNS($V$26:W227)-1)), 2)</f>
        <v>0</v>
      </c>
      <c r="X227" s="19">
        <f>MOD(QUOTIENT(ROWS($V$26:X227)-1, 2^(COLUMNS($V$26:X227)-1)), 2)</f>
        <v>0</v>
      </c>
      <c r="Y227" s="19">
        <f>MOD(QUOTIENT(ROWS($V$26:Y227)-1, 2^(COLUMNS($V$26:Y227)-1)), 2)</f>
        <v>1</v>
      </c>
      <c r="Z227" s="19">
        <f>MOD(QUOTIENT(ROWS($V$26:Z227)-1, 2^(COLUMNS($V$26:Z227)-1)), 2)</f>
        <v>0</v>
      </c>
      <c r="AA227" s="19">
        <f>MOD(QUOTIENT(ROWS($V$26:AA227)-1, 2^(COLUMNS($V$26:AA227)-1)), 2)</f>
        <v>0</v>
      </c>
      <c r="AB227" s="19">
        <f>MOD(QUOTIENT(ROWS($V$26:AB227)-1, 2^(COLUMNS($V$26:AB227)-1)), 2)</f>
        <v>1</v>
      </c>
      <c r="AC227" s="19">
        <f>MOD(QUOTIENT(ROWS($V$26:AC227)-1, 2^(COLUMNS($V$26:AC227)-1)), 2)</f>
        <v>1</v>
      </c>
      <c r="AD227" s="19">
        <f>MOD(QUOTIENT(ROWS($V$26:AD227)-1, 2^(COLUMNS($V$26:AD227)-1)), 2)</f>
        <v>0</v>
      </c>
      <c r="AE227" s="133">
        <f>MOD(QUOTIENT(ROWS($V$26:AE227)-1, 2^(COLUMNS($V$26:AE227)-1)), 2)</f>
        <v>0</v>
      </c>
      <c r="AF227" s="126">
        <f t="shared" si="85"/>
        <v>1</v>
      </c>
      <c r="AG227" s="19">
        <f t="shared" si="86"/>
        <v>1</v>
      </c>
      <c r="AH227" s="19">
        <f t="shared" si="87"/>
        <v>1</v>
      </c>
      <c r="AI227" s="19">
        <f t="shared" si="88"/>
        <v>4</v>
      </c>
      <c r="AJ227" s="19">
        <f t="shared" si="89"/>
        <v>4</v>
      </c>
      <c r="AK227" s="19">
        <f t="shared" si="90"/>
        <v>4</v>
      </c>
      <c r="AL227" s="19">
        <f t="shared" si="91"/>
        <v>7</v>
      </c>
      <c r="AM227" s="19">
        <f t="shared" si="92"/>
        <v>8</v>
      </c>
      <c r="AN227" s="19">
        <f t="shared" si="93"/>
        <v>8</v>
      </c>
      <c r="AO227" s="133">
        <f t="shared" si="94"/>
        <v>8</v>
      </c>
    </row>
    <row r="228" spans="1:41" x14ac:dyDescent="0.3">
      <c r="A228" s="131">
        <v>203</v>
      </c>
      <c r="B228" s="171">
        <f t="shared" si="73"/>
        <v>0</v>
      </c>
      <c r="C228" s="171">
        <f t="shared" si="74"/>
        <v>-1627272.7272727271</v>
      </c>
      <c r="D228" s="171">
        <f t="shared" si="75"/>
        <v>1100000</v>
      </c>
      <c r="E228" s="171">
        <f t="shared" si="76"/>
        <v>-922944.40270473203</v>
      </c>
      <c r="F228" s="171">
        <f t="shared" si="77"/>
        <v>1331000.0000000005</v>
      </c>
      <c r="G228" s="171">
        <f t="shared" si="78"/>
        <v>1331000.0000000005</v>
      </c>
      <c r="H228" s="171">
        <f t="shared" si="79"/>
        <v>78139.209838669514</v>
      </c>
      <c r="I228" s="171">
        <f t="shared" si="80"/>
        <v>409242.74530788185</v>
      </c>
      <c r="J228" s="171">
        <f t="shared" si="81"/>
        <v>1948717.1000000013</v>
      </c>
      <c r="K228" s="171">
        <f t="shared" si="82"/>
        <v>1948717.1000000013</v>
      </c>
      <c r="L228" s="172">
        <f t="shared" si="83"/>
        <v>2688483.092264825</v>
      </c>
      <c r="M228" s="142">
        <f t="shared" si="84"/>
        <v>4</v>
      </c>
      <c r="N228" s="143">
        <f t="shared" si="95"/>
        <v>2</v>
      </c>
      <c r="U228" s="131">
        <v>203</v>
      </c>
      <c r="V228" s="126">
        <f>MOD(QUOTIENT(ROWS($V$26:V228)-1, 2^(COLUMNS($V$26:V228)-1)), 2)</f>
        <v>0</v>
      </c>
      <c r="W228" s="19">
        <f>MOD(QUOTIENT(ROWS($V$26:W228)-1, 2^(COLUMNS($V$26:W228)-1)), 2)</f>
        <v>1</v>
      </c>
      <c r="X228" s="19">
        <f>MOD(QUOTIENT(ROWS($V$26:X228)-1, 2^(COLUMNS($V$26:X228)-1)), 2)</f>
        <v>0</v>
      </c>
      <c r="Y228" s="19">
        <f>MOD(QUOTIENT(ROWS($V$26:Y228)-1, 2^(COLUMNS($V$26:Y228)-1)), 2)</f>
        <v>1</v>
      </c>
      <c r="Z228" s="19">
        <f>MOD(QUOTIENT(ROWS($V$26:Z228)-1, 2^(COLUMNS($V$26:Z228)-1)), 2)</f>
        <v>0</v>
      </c>
      <c r="AA228" s="19">
        <f>MOD(QUOTIENT(ROWS($V$26:AA228)-1, 2^(COLUMNS($V$26:AA228)-1)), 2)</f>
        <v>0</v>
      </c>
      <c r="AB228" s="19">
        <f>MOD(QUOTIENT(ROWS($V$26:AB228)-1, 2^(COLUMNS($V$26:AB228)-1)), 2)</f>
        <v>1</v>
      </c>
      <c r="AC228" s="19">
        <f>MOD(QUOTIENT(ROWS($V$26:AC228)-1, 2^(COLUMNS($V$26:AC228)-1)), 2)</f>
        <v>1</v>
      </c>
      <c r="AD228" s="19">
        <f>MOD(QUOTIENT(ROWS($V$26:AD228)-1, 2^(COLUMNS($V$26:AD228)-1)), 2)</f>
        <v>0</v>
      </c>
      <c r="AE228" s="133">
        <f>MOD(QUOTIENT(ROWS($V$26:AE228)-1, 2^(COLUMNS($V$26:AE228)-1)), 2)</f>
        <v>0</v>
      </c>
      <c r="AF228" s="126">
        <f t="shared" si="85"/>
        <v>0</v>
      </c>
      <c r="AG228" s="19">
        <f t="shared" si="86"/>
        <v>2</v>
      </c>
      <c r="AH228" s="19">
        <f t="shared" si="87"/>
        <v>2</v>
      </c>
      <c r="AI228" s="19">
        <f t="shared" si="88"/>
        <v>4</v>
      </c>
      <c r="AJ228" s="19">
        <f t="shared" si="89"/>
        <v>4</v>
      </c>
      <c r="AK228" s="19">
        <f t="shared" si="90"/>
        <v>4</v>
      </c>
      <c r="AL228" s="19">
        <f t="shared" si="91"/>
        <v>7</v>
      </c>
      <c r="AM228" s="19">
        <f t="shared" si="92"/>
        <v>8</v>
      </c>
      <c r="AN228" s="19">
        <f t="shared" si="93"/>
        <v>8</v>
      </c>
      <c r="AO228" s="133">
        <f t="shared" si="94"/>
        <v>8</v>
      </c>
    </row>
    <row r="229" spans="1:41" x14ac:dyDescent="0.3">
      <c r="A229" s="131">
        <v>204</v>
      </c>
      <c r="B229" s="171">
        <f t="shared" si="73"/>
        <v>-2000000</v>
      </c>
      <c r="C229" s="171">
        <f t="shared" si="74"/>
        <v>-1627272.7272727271</v>
      </c>
      <c r="D229" s="171">
        <f t="shared" si="75"/>
        <v>1100000</v>
      </c>
      <c r="E229" s="171">
        <f t="shared" si="76"/>
        <v>-922944.40270473203</v>
      </c>
      <c r="F229" s="171">
        <f t="shared" si="77"/>
        <v>1331000.0000000005</v>
      </c>
      <c r="G229" s="171">
        <f t="shared" si="78"/>
        <v>1331000.0000000005</v>
      </c>
      <c r="H229" s="171">
        <f t="shared" si="79"/>
        <v>78139.209838669514</v>
      </c>
      <c r="I229" s="171">
        <f t="shared" si="80"/>
        <v>409242.74530788185</v>
      </c>
      <c r="J229" s="171">
        <f t="shared" si="81"/>
        <v>1948717.1000000013</v>
      </c>
      <c r="K229" s="171">
        <f t="shared" si="82"/>
        <v>1948717.1000000013</v>
      </c>
      <c r="L229" s="172">
        <f t="shared" si="83"/>
        <v>836631.24041297368</v>
      </c>
      <c r="M229" s="142">
        <f t="shared" si="84"/>
        <v>5</v>
      </c>
      <c r="N229" s="143">
        <f t="shared" si="95"/>
        <v>1</v>
      </c>
      <c r="U229" s="131">
        <v>204</v>
      </c>
      <c r="V229" s="126">
        <f>MOD(QUOTIENT(ROWS($V$26:V229)-1, 2^(COLUMNS($V$26:V229)-1)), 2)</f>
        <v>1</v>
      </c>
      <c r="W229" s="19">
        <f>MOD(QUOTIENT(ROWS($V$26:W229)-1, 2^(COLUMNS($V$26:W229)-1)), 2)</f>
        <v>1</v>
      </c>
      <c r="X229" s="19">
        <f>MOD(QUOTIENT(ROWS($V$26:X229)-1, 2^(COLUMNS($V$26:X229)-1)), 2)</f>
        <v>0</v>
      </c>
      <c r="Y229" s="19">
        <f>MOD(QUOTIENT(ROWS($V$26:Y229)-1, 2^(COLUMNS($V$26:Y229)-1)), 2)</f>
        <v>1</v>
      </c>
      <c r="Z229" s="19">
        <f>MOD(QUOTIENT(ROWS($V$26:Z229)-1, 2^(COLUMNS($V$26:Z229)-1)), 2)</f>
        <v>0</v>
      </c>
      <c r="AA229" s="19">
        <f>MOD(QUOTIENT(ROWS($V$26:AA229)-1, 2^(COLUMNS($V$26:AA229)-1)), 2)</f>
        <v>0</v>
      </c>
      <c r="AB229" s="19">
        <f>MOD(QUOTIENT(ROWS($V$26:AB229)-1, 2^(COLUMNS($V$26:AB229)-1)), 2)</f>
        <v>1</v>
      </c>
      <c r="AC229" s="19">
        <f>MOD(QUOTIENT(ROWS($V$26:AC229)-1, 2^(COLUMNS($V$26:AC229)-1)), 2)</f>
        <v>1</v>
      </c>
      <c r="AD229" s="19">
        <f>MOD(QUOTIENT(ROWS($V$26:AD229)-1, 2^(COLUMNS($V$26:AD229)-1)), 2)</f>
        <v>0</v>
      </c>
      <c r="AE229" s="133">
        <f>MOD(QUOTIENT(ROWS($V$26:AE229)-1, 2^(COLUMNS($V$26:AE229)-1)), 2)</f>
        <v>0</v>
      </c>
      <c r="AF229" s="126">
        <f t="shared" si="85"/>
        <v>1</v>
      </c>
      <c r="AG229" s="19">
        <f t="shared" si="86"/>
        <v>2</v>
      </c>
      <c r="AH229" s="19">
        <f t="shared" si="87"/>
        <v>2</v>
      </c>
      <c r="AI229" s="19">
        <f t="shared" si="88"/>
        <v>4</v>
      </c>
      <c r="AJ229" s="19">
        <f t="shared" si="89"/>
        <v>4</v>
      </c>
      <c r="AK229" s="19">
        <f t="shared" si="90"/>
        <v>4</v>
      </c>
      <c r="AL229" s="19">
        <f t="shared" si="91"/>
        <v>7</v>
      </c>
      <c r="AM229" s="19">
        <f t="shared" si="92"/>
        <v>8</v>
      </c>
      <c r="AN229" s="19">
        <f t="shared" si="93"/>
        <v>8</v>
      </c>
      <c r="AO229" s="133">
        <f t="shared" si="94"/>
        <v>8</v>
      </c>
    </row>
    <row r="230" spans="1:41" x14ac:dyDescent="0.3">
      <c r="A230" s="131">
        <v>205</v>
      </c>
      <c r="B230" s="171">
        <f t="shared" si="73"/>
        <v>0</v>
      </c>
      <c r="C230" s="171">
        <f t="shared" si="74"/>
        <v>0</v>
      </c>
      <c r="D230" s="171">
        <f t="shared" si="75"/>
        <v>-1269338.842975206</v>
      </c>
      <c r="E230" s="171">
        <f t="shared" si="76"/>
        <v>-922944.40270473203</v>
      </c>
      <c r="F230" s="171">
        <f t="shared" si="77"/>
        <v>1331000.0000000005</v>
      </c>
      <c r="G230" s="171">
        <f t="shared" si="78"/>
        <v>1331000.0000000005</v>
      </c>
      <c r="H230" s="171">
        <f t="shared" si="79"/>
        <v>78139.209838669514</v>
      </c>
      <c r="I230" s="171">
        <f t="shared" si="80"/>
        <v>409242.74530788185</v>
      </c>
      <c r="J230" s="171">
        <f t="shared" si="81"/>
        <v>1948717.1000000013</v>
      </c>
      <c r="K230" s="171">
        <f t="shared" si="82"/>
        <v>1948717.1000000013</v>
      </c>
      <c r="L230" s="172">
        <f t="shared" si="83"/>
        <v>2202749.6091189464</v>
      </c>
      <c r="M230" s="142">
        <f t="shared" si="84"/>
        <v>4</v>
      </c>
      <c r="N230" s="143">
        <f t="shared" si="95"/>
        <v>3</v>
      </c>
      <c r="U230" s="131">
        <v>205</v>
      </c>
      <c r="V230" s="126">
        <f>MOD(QUOTIENT(ROWS($V$26:V230)-1, 2^(COLUMNS($V$26:V230)-1)), 2)</f>
        <v>0</v>
      </c>
      <c r="W230" s="19">
        <f>MOD(QUOTIENT(ROWS($V$26:W230)-1, 2^(COLUMNS($V$26:W230)-1)), 2)</f>
        <v>0</v>
      </c>
      <c r="X230" s="19">
        <f>MOD(QUOTIENT(ROWS($V$26:X230)-1, 2^(COLUMNS($V$26:X230)-1)), 2)</f>
        <v>1</v>
      </c>
      <c r="Y230" s="19">
        <f>MOD(QUOTIENT(ROWS($V$26:Y230)-1, 2^(COLUMNS($V$26:Y230)-1)), 2)</f>
        <v>1</v>
      </c>
      <c r="Z230" s="19">
        <f>MOD(QUOTIENT(ROWS($V$26:Z230)-1, 2^(COLUMNS($V$26:Z230)-1)), 2)</f>
        <v>0</v>
      </c>
      <c r="AA230" s="19">
        <f>MOD(QUOTIENT(ROWS($V$26:AA230)-1, 2^(COLUMNS($V$26:AA230)-1)), 2)</f>
        <v>0</v>
      </c>
      <c r="AB230" s="19">
        <f>MOD(QUOTIENT(ROWS($V$26:AB230)-1, 2^(COLUMNS($V$26:AB230)-1)), 2)</f>
        <v>1</v>
      </c>
      <c r="AC230" s="19">
        <f>MOD(QUOTIENT(ROWS($V$26:AC230)-1, 2^(COLUMNS($V$26:AC230)-1)), 2)</f>
        <v>1</v>
      </c>
      <c r="AD230" s="19">
        <f>MOD(QUOTIENT(ROWS($V$26:AD230)-1, 2^(COLUMNS($V$26:AD230)-1)), 2)</f>
        <v>0</v>
      </c>
      <c r="AE230" s="133">
        <f>MOD(QUOTIENT(ROWS($V$26:AE230)-1, 2^(COLUMNS($V$26:AE230)-1)), 2)</f>
        <v>0</v>
      </c>
      <c r="AF230" s="126">
        <f t="shared" si="85"/>
        <v>0</v>
      </c>
      <c r="AG230" s="19">
        <f t="shared" si="86"/>
        <v>0</v>
      </c>
      <c r="AH230" s="19">
        <f t="shared" si="87"/>
        <v>3</v>
      </c>
      <c r="AI230" s="19">
        <f t="shared" si="88"/>
        <v>4</v>
      </c>
      <c r="AJ230" s="19">
        <f t="shared" si="89"/>
        <v>4</v>
      </c>
      <c r="AK230" s="19">
        <f t="shared" si="90"/>
        <v>4</v>
      </c>
      <c r="AL230" s="19">
        <f t="shared" si="91"/>
        <v>7</v>
      </c>
      <c r="AM230" s="19">
        <f t="shared" si="92"/>
        <v>8</v>
      </c>
      <c r="AN230" s="19">
        <f t="shared" si="93"/>
        <v>8</v>
      </c>
      <c r="AO230" s="133">
        <f t="shared" si="94"/>
        <v>8</v>
      </c>
    </row>
    <row r="231" spans="1:41" x14ac:dyDescent="0.3">
      <c r="A231" s="131">
        <v>206</v>
      </c>
      <c r="B231" s="171">
        <f t="shared" si="73"/>
        <v>-2000000</v>
      </c>
      <c r="C231" s="171">
        <f t="shared" si="74"/>
        <v>1000000</v>
      </c>
      <c r="D231" s="171">
        <f t="shared" si="75"/>
        <v>-1269338.842975206</v>
      </c>
      <c r="E231" s="171">
        <f t="shared" si="76"/>
        <v>-922944.40270473203</v>
      </c>
      <c r="F231" s="171">
        <f t="shared" si="77"/>
        <v>1331000.0000000005</v>
      </c>
      <c r="G231" s="171">
        <f t="shared" si="78"/>
        <v>1331000.0000000005</v>
      </c>
      <c r="H231" s="171">
        <f t="shared" si="79"/>
        <v>78139.209838669514</v>
      </c>
      <c r="I231" s="171">
        <f t="shared" si="80"/>
        <v>409242.74530788185</v>
      </c>
      <c r="J231" s="171">
        <f t="shared" si="81"/>
        <v>1948717.1000000013</v>
      </c>
      <c r="K231" s="171">
        <f t="shared" si="82"/>
        <v>1948717.1000000013</v>
      </c>
      <c r="L231" s="172">
        <f t="shared" si="83"/>
        <v>1208236.577568878</v>
      </c>
      <c r="M231" s="142">
        <f t="shared" si="84"/>
        <v>5</v>
      </c>
      <c r="N231" s="143">
        <f t="shared" si="95"/>
        <v>1</v>
      </c>
      <c r="U231" s="131">
        <v>206</v>
      </c>
      <c r="V231" s="126">
        <f>MOD(QUOTIENT(ROWS($V$26:V231)-1, 2^(COLUMNS($V$26:V231)-1)), 2)</f>
        <v>1</v>
      </c>
      <c r="W231" s="19">
        <f>MOD(QUOTIENT(ROWS($V$26:W231)-1, 2^(COLUMNS($V$26:W231)-1)), 2)</f>
        <v>0</v>
      </c>
      <c r="X231" s="19">
        <f>MOD(QUOTIENT(ROWS($V$26:X231)-1, 2^(COLUMNS($V$26:X231)-1)), 2)</f>
        <v>1</v>
      </c>
      <c r="Y231" s="19">
        <f>MOD(QUOTIENT(ROWS($V$26:Y231)-1, 2^(COLUMNS($V$26:Y231)-1)), 2)</f>
        <v>1</v>
      </c>
      <c r="Z231" s="19">
        <f>MOD(QUOTIENT(ROWS($V$26:Z231)-1, 2^(COLUMNS($V$26:Z231)-1)), 2)</f>
        <v>0</v>
      </c>
      <c r="AA231" s="19">
        <f>MOD(QUOTIENT(ROWS($V$26:AA231)-1, 2^(COLUMNS($V$26:AA231)-1)), 2)</f>
        <v>0</v>
      </c>
      <c r="AB231" s="19">
        <f>MOD(QUOTIENT(ROWS($V$26:AB231)-1, 2^(COLUMNS($V$26:AB231)-1)), 2)</f>
        <v>1</v>
      </c>
      <c r="AC231" s="19">
        <f>MOD(QUOTIENT(ROWS($V$26:AC231)-1, 2^(COLUMNS($V$26:AC231)-1)), 2)</f>
        <v>1</v>
      </c>
      <c r="AD231" s="19">
        <f>MOD(QUOTIENT(ROWS($V$26:AD231)-1, 2^(COLUMNS($V$26:AD231)-1)), 2)</f>
        <v>0</v>
      </c>
      <c r="AE231" s="133">
        <f>MOD(QUOTIENT(ROWS($V$26:AE231)-1, 2^(COLUMNS($V$26:AE231)-1)), 2)</f>
        <v>0</v>
      </c>
      <c r="AF231" s="126">
        <f t="shared" si="85"/>
        <v>1</v>
      </c>
      <c r="AG231" s="19">
        <f t="shared" si="86"/>
        <v>1</v>
      </c>
      <c r="AH231" s="19">
        <f t="shared" si="87"/>
        <v>3</v>
      </c>
      <c r="AI231" s="19">
        <f t="shared" si="88"/>
        <v>4</v>
      </c>
      <c r="AJ231" s="19">
        <f t="shared" si="89"/>
        <v>4</v>
      </c>
      <c r="AK231" s="19">
        <f t="shared" si="90"/>
        <v>4</v>
      </c>
      <c r="AL231" s="19">
        <f t="shared" si="91"/>
        <v>7</v>
      </c>
      <c r="AM231" s="19">
        <f t="shared" si="92"/>
        <v>8</v>
      </c>
      <c r="AN231" s="19">
        <f t="shared" si="93"/>
        <v>8</v>
      </c>
      <c r="AO231" s="133">
        <f t="shared" si="94"/>
        <v>8</v>
      </c>
    </row>
    <row r="232" spans="1:41" x14ac:dyDescent="0.3">
      <c r="A232" s="131">
        <v>207</v>
      </c>
      <c r="B232" s="171">
        <f t="shared" si="73"/>
        <v>0</v>
      </c>
      <c r="C232" s="171">
        <f t="shared" si="74"/>
        <v>-1627272.7272727271</v>
      </c>
      <c r="D232" s="171">
        <f t="shared" si="75"/>
        <v>-1269338.842975206</v>
      </c>
      <c r="E232" s="171">
        <f t="shared" si="76"/>
        <v>-922944.40270473203</v>
      </c>
      <c r="F232" s="171">
        <f t="shared" si="77"/>
        <v>1331000.0000000005</v>
      </c>
      <c r="G232" s="171">
        <f t="shared" si="78"/>
        <v>1331000.0000000005</v>
      </c>
      <c r="H232" s="171">
        <f t="shared" si="79"/>
        <v>78139.209838669514</v>
      </c>
      <c r="I232" s="171">
        <f t="shared" si="80"/>
        <v>409242.74530788185</v>
      </c>
      <c r="J232" s="171">
        <f t="shared" si="81"/>
        <v>1948717.1000000013</v>
      </c>
      <c r="K232" s="171">
        <f t="shared" si="82"/>
        <v>1948717.1000000013</v>
      </c>
      <c r="L232" s="172">
        <f t="shared" si="83"/>
        <v>807625.52880968142</v>
      </c>
      <c r="M232" s="142">
        <f t="shared" si="84"/>
        <v>5</v>
      </c>
      <c r="N232" s="143">
        <f t="shared" si="95"/>
        <v>2</v>
      </c>
      <c r="U232" s="131">
        <v>207</v>
      </c>
      <c r="V232" s="126">
        <f>MOD(QUOTIENT(ROWS($V$26:V232)-1, 2^(COLUMNS($V$26:V232)-1)), 2)</f>
        <v>0</v>
      </c>
      <c r="W232" s="19">
        <f>MOD(QUOTIENT(ROWS($V$26:W232)-1, 2^(COLUMNS($V$26:W232)-1)), 2)</f>
        <v>1</v>
      </c>
      <c r="X232" s="19">
        <f>MOD(QUOTIENT(ROWS($V$26:X232)-1, 2^(COLUMNS($V$26:X232)-1)), 2)</f>
        <v>1</v>
      </c>
      <c r="Y232" s="19">
        <f>MOD(QUOTIENT(ROWS($V$26:Y232)-1, 2^(COLUMNS($V$26:Y232)-1)), 2)</f>
        <v>1</v>
      </c>
      <c r="Z232" s="19">
        <f>MOD(QUOTIENT(ROWS($V$26:Z232)-1, 2^(COLUMNS($V$26:Z232)-1)), 2)</f>
        <v>0</v>
      </c>
      <c r="AA232" s="19">
        <f>MOD(QUOTIENT(ROWS($V$26:AA232)-1, 2^(COLUMNS($V$26:AA232)-1)), 2)</f>
        <v>0</v>
      </c>
      <c r="AB232" s="19">
        <f>MOD(QUOTIENT(ROWS($V$26:AB232)-1, 2^(COLUMNS($V$26:AB232)-1)), 2)</f>
        <v>1</v>
      </c>
      <c r="AC232" s="19">
        <f>MOD(QUOTIENT(ROWS($V$26:AC232)-1, 2^(COLUMNS($V$26:AC232)-1)), 2)</f>
        <v>1</v>
      </c>
      <c r="AD232" s="19">
        <f>MOD(QUOTIENT(ROWS($V$26:AD232)-1, 2^(COLUMNS($V$26:AD232)-1)), 2)</f>
        <v>0</v>
      </c>
      <c r="AE232" s="133">
        <f>MOD(QUOTIENT(ROWS($V$26:AE232)-1, 2^(COLUMNS($V$26:AE232)-1)), 2)</f>
        <v>0</v>
      </c>
      <c r="AF232" s="126">
        <f t="shared" si="85"/>
        <v>0</v>
      </c>
      <c r="AG232" s="19">
        <f t="shared" si="86"/>
        <v>2</v>
      </c>
      <c r="AH232" s="19">
        <f t="shared" si="87"/>
        <v>3</v>
      </c>
      <c r="AI232" s="19">
        <f t="shared" si="88"/>
        <v>4</v>
      </c>
      <c r="AJ232" s="19">
        <f t="shared" si="89"/>
        <v>4</v>
      </c>
      <c r="AK232" s="19">
        <f t="shared" si="90"/>
        <v>4</v>
      </c>
      <c r="AL232" s="19">
        <f t="shared" si="91"/>
        <v>7</v>
      </c>
      <c r="AM232" s="19">
        <f t="shared" si="92"/>
        <v>8</v>
      </c>
      <c r="AN232" s="19">
        <f t="shared" si="93"/>
        <v>8</v>
      </c>
      <c r="AO232" s="133">
        <f t="shared" si="94"/>
        <v>8</v>
      </c>
    </row>
    <row r="233" spans="1:41" x14ac:dyDescent="0.3">
      <c r="A233" s="131">
        <v>208</v>
      </c>
      <c r="B233" s="171">
        <f t="shared" si="73"/>
        <v>-2000000</v>
      </c>
      <c r="C233" s="171">
        <f t="shared" si="74"/>
        <v>-1627272.7272727271</v>
      </c>
      <c r="D233" s="171">
        <f t="shared" si="75"/>
        <v>-1269338.842975206</v>
      </c>
      <c r="E233" s="171">
        <f t="shared" si="76"/>
        <v>-922944.40270473203</v>
      </c>
      <c r="F233" s="171">
        <f t="shared" si="77"/>
        <v>1331000.0000000005</v>
      </c>
      <c r="G233" s="171">
        <f t="shared" si="78"/>
        <v>1331000.0000000005</v>
      </c>
      <c r="H233" s="171">
        <f t="shared" si="79"/>
        <v>78139.209838669514</v>
      </c>
      <c r="I233" s="171">
        <f t="shared" si="80"/>
        <v>409242.74530788185</v>
      </c>
      <c r="J233" s="171">
        <f t="shared" si="81"/>
        <v>1948717.1000000013</v>
      </c>
      <c r="K233" s="171">
        <f t="shared" si="82"/>
        <v>1948717.1000000013</v>
      </c>
      <c r="L233" s="172">
        <f t="shared" si="83"/>
        <v>-1044226.3230421705</v>
      </c>
      <c r="M233" s="142">
        <f t="shared" si="84"/>
        <v>6</v>
      </c>
      <c r="N233" s="143">
        <f t="shared" si="95"/>
        <v>1</v>
      </c>
      <c r="U233" s="131">
        <v>208</v>
      </c>
      <c r="V233" s="126">
        <f>MOD(QUOTIENT(ROWS($V$26:V233)-1, 2^(COLUMNS($V$26:V233)-1)), 2)</f>
        <v>1</v>
      </c>
      <c r="W233" s="19">
        <f>MOD(QUOTIENT(ROWS($V$26:W233)-1, 2^(COLUMNS($V$26:W233)-1)), 2)</f>
        <v>1</v>
      </c>
      <c r="X233" s="19">
        <f>MOD(QUOTIENT(ROWS($V$26:X233)-1, 2^(COLUMNS($V$26:X233)-1)), 2)</f>
        <v>1</v>
      </c>
      <c r="Y233" s="19">
        <f>MOD(QUOTIENT(ROWS($V$26:Y233)-1, 2^(COLUMNS($V$26:Y233)-1)), 2)</f>
        <v>1</v>
      </c>
      <c r="Z233" s="19">
        <f>MOD(QUOTIENT(ROWS($V$26:Z233)-1, 2^(COLUMNS($V$26:Z233)-1)), 2)</f>
        <v>0</v>
      </c>
      <c r="AA233" s="19">
        <f>MOD(QUOTIENT(ROWS($V$26:AA233)-1, 2^(COLUMNS($V$26:AA233)-1)), 2)</f>
        <v>0</v>
      </c>
      <c r="AB233" s="19">
        <f>MOD(QUOTIENT(ROWS($V$26:AB233)-1, 2^(COLUMNS($V$26:AB233)-1)), 2)</f>
        <v>1</v>
      </c>
      <c r="AC233" s="19">
        <f>MOD(QUOTIENT(ROWS($V$26:AC233)-1, 2^(COLUMNS($V$26:AC233)-1)), 2)</f>
        <v>1</v>
      </c>
      <c r="AD233" s="19">
        <f>MOD(QUOTIENT(ROWS($V$26:AD233)-1, 2^(COLUMNS($V$26:AD233)-1)), 2)</f>
        <v>0</v>
      </c>
      <c r="AE233" s="133">
        <f>MOD(QUOTIENT(ROWS($V$26:AE233)-1, 2^(COLUMNS($V$26:AE233)-1)), 2)</f>
        <v>0</v>
      </c>
      <c r="AF233" s="126">
        <f t="shared" si="85"/>
        <v>1</v>
      </c>
      <c r="AG233" s="19">
        <f t="shared" si="86"/>
        <v>2</v>
      </c>
      <c r="AH233" s="19">
        <f t="shared" si="87"/>
        <v>3</v>
      </c>
      <c r="AI233" s="19">
        <f t="shared" si="88"/>
        <v>4</v>
      </c>
      <c r="AJ233" s="19">
        <f t="shared" si="89"/>
        <v>4</v>
      </c>
      <c r="AK233" s="19">
        <f t="shared" si="90"/>
        <v>4</v>
      </c>
      <c r="AL233" s="19">
        <f t="shared" si="91"/>
        <v>7</v>
      </c>
      <c r="AM233" s="19">
        <f t="shared" si="92"/>
        <v>8</v>
      </c>
      <c r="AN233" s="19">
        <f t="shared" si="93"/>
        <v>8</v>
      </c>
      <c r="AO233" s="133">
        <f t="shared" si="94"/>
        <v>8</v>
      </c>
    </row>
    <row r="234" spans="1:41" x14ac:dyDescent="0.3">
      <c r="A234" s="131">
        <v>209</v>
      </c>
      <c r="B234" s="171">
        <f t="shared" si="73"/>
        <v>0</v>
      </c>
      <c r="C234" s="171">
        <f t="shared" si="74"/>
        <v>0</v>
      </c>
      <c r="D234" s="171">
        <f t="shared" si="75"/>
        <v>0</v>
      </c>
      <c r="E234" s="171">
        <f t="shared" si="76"/>
        <v>0</v>
      </c>
      <c r="F234" s="171">
        <f t="shared" si="77"/>
        <v>-584940.36609521112</v>
      </c>
      <c r="G234" s="171">
        <f t="shared" si="78"/>
        <v>1464100.0000000005</v>
      </c>
      <c r="H234" s="171">
        <f t="shared" si="79"/>
        <v>78139.209838669514</v>
      </c>
      <c r="I234" s="171">
        <f t="shared" si="80"/>
        <v>409242.74530788185</v>
      </c>
      <c r="J234" s="171">
        <f t="shared" si="81"/>
        <v>1948717.1000000013</v>
      </c>
      <c r="K234" s="171">
        <f t="shared" si="82"/>
        <v>1948717.1000000013</v>
      </c>
      <c r="L234" s="172">
        <f t="shared" si="83"/>
        <v>2668702.1535663167</v>
      </c>
      <c r="M234" s="142">
        <f t="shared" si="84"/>
        <v>3</v>
      </c>
      <c r="N234" s="143">
        <f t="shared" si="95"/>
        <v>5</v>
      </c>
      <c r="U234" s="131">
        <v>209</v>
      </c>
      <c r="V234" s="126">
        <f>MOD(QUOTIENT(ROWS($V$26:V234)-1, 2^(COLUMNS($V$26:V234)-1)), 2)</f>
        <v>0</v>
      </c>
      <c r="W234" s="19">
        <f>MOD(QUOTIENT(ROWS($V$26:W234)-1, 2^(COLUMNS($V$26:W234)-1)), 2)</f>
        <v>0</v>
      </c>
      <c r="X234" s="19">
        <f>MOD(QUOTIENT(ROWS($V$26:X234)-1, 2^(COLUMNS($V$26:X234)-1)), 2)</f>
        <v>0</v>
      </c>
      <c r="Y234" s="19">
        <f>MOD(QUOTIENT(ROWS($V$26:Y234)-1, 2^(COLUMNS($V$26:Y234)-1)), 2)</f>
        <v>0</v>
      </c>
      <c r="Z234" s="19">
        <f>MOD(QUOTIENT(ROWS($V$26:Z234)-1, 2^(COLUMNS($V$26:Z234)-1)), 2)</f>
        <v>1</v>
      </c>
      <c r="AA234" s="19">
        <f>MOD(QUOTIENT(ROWS($V$26:AA234)-1, 2^(COLUMNS($V$26:AA234)-1)), 2)</f>
        <v>0</v>
      </c>
      <c r="AB234" s="19">
        <f>MOD(QUOTIENT(ROWS($V$26:AB234)-1, 2^(COLUMNS($V$26:AB234)-1)), 2)</f>
        <v>1</v>
      </c>
      <c r="AC234" s="19">
        <f>MOD(QUOTIENT(ROWS($V$26:AC234)-1, 2^(COLUMNS($V$26:AC234)-1)), 2)</f>
        <v>1</v>
      </c>
      <c r="AD234" s="19">
        <f>MOD(QUOTIENT(ROWS($V$26:AD234)-1, 2^(COLUMNS($V$26:AD234)-1)), 2)</f>
        <v>0</v>
      </c>
      <c r="AE234" s="133">
        <f>MOD(QUOTIENT(ROWS($V$26:AE234)-1, 2^(COLUMNS($V$26:AE234)-1)), 2)</f>
        <v>0</v>
      </c>
      <c r="AF234" s="126">
        <f t="shared" si="85"/>
        <v>0</v>
      </c>
      <c r="AG234" s="19">
        <f t="shared" si="86"/>
        <v>0</v>
      </c>
      <c r="AH234" s="19">
        <f t="shared" si="87"/>
        <v>0</v>
      </c>
      <c r="AI234" s="19">
        <f t="shared" si="88"/>
        <v>0</v>
      </c>
      <c r="AJ234" s="19">
        <f t="shared" si="89"/>
        <v>5</v>
      </c>
      <c r="AK234" s="19">
        <f t="shared" si="90"/>
        <v>5</v>
      </c>
      <c r="AL234" s="19">
        <f t="shared" si="91"/>
        <v>7</v>
      </c>
      <c r="AM234" s="19">
        <f t="shared" si="92"/>
        <v>8</v>
      </c>
      <c r="AN234" s="19">
        <f t="shared" si="93"/>
        <v>8</v>
      </c>
      <c r="AO234" s="133">
        <f t="shared" si="94"/>
        <v>8</v>
      </c>
    </row>
    <row r="235" spans="1:41" x14ac:dyDescent="0.3">
      <c r="A235" s="131">
        <v>210</v>
      </c>
      <c r="B235" s="171">
        <f t="shared" si="73"/>
        <v>-2000000</v>
      </c>
      <c r="C235" s="171">
        <f t="shared" si="74"/>
        <v>1000000</v>
      </c>
      <c r="D235" s="171">
        <f t="shared" si="75"/>
        <v>1000000</v>
      </c>
      <c r="E235" s="171">
        <f t="shared" si="76"/>
        <v>1000000</v>
      </c>
      <c r="F235" s="171">
        <f t="shared" si="77"/>
        <v>-584940.36609521112</v>
      </c>
      <c r="G235" s="171">
        <f t="shared" si="78"/>
        <v>1464100.0000000005</v>
      </c>
      <c r="H235" s="171">
        <f t="shared" si="79"/>
        <v>78139.209838669514</v>
      </c>
      <c r="I235" s="171">
        <f t="shared" si="80"/>
        <v>409242.74530788185</v>
      </c>
      <c r="J235" s="171">
        <f t="shared" si="81"/>
        <v>1948717.1000000013</v>
      </c>
      <c r="K235" s="171">
        <f t="shared" si="82"/>
        <v>1948717.1000000013</v>
      </c>
      <c r="L235" s="172">
        <f t="shared" si="83"/>
        <v>3203051.2158328705</v>
      </c>
      <c r="M235" s="142">
        <f t="shared" si="84"/>
        <v>4</v>
      </c>
      <c r="N235" s="143">
        <f t="shared" si="95"/>
        <v>1</v>
      </c>
      <c r="U235" s="131">
        <v>210</v>
      </c>
      <c r="V235" s="126">
        <f>MOD(QUOTIENT(ROWS($V$26:V235)-1, 2^(COLUMNS($V$26:V235)-1)), 2)</f>
        <v>1</v>
      </c>
      <c r="W235" s="19">
        <f>MOD(QUOTIENT(ROWS($V$26:W235)-1, 2^(COLUMNS($V$26:W235)-1)), 2)</f>
        <v>0</v>
      </c>
      <c r="X235" s="19">
        <f>MOD(QUOTIENT(ROWS($V$26:X235)-1, 2^(COLUMNS($V$26:X235)-1)), 2)</f>
        <v>0</v>
      </c>
      <c r="Y235" s="19">
        <f>MOD(QUOTIENT(ROWS($V$26:Y235)-1, 2^(COLUMNS($V$26:Y235)-1)), 2)</f>
        <v>0</v>
      </c>
      <c r="Z235" s="19">
        <f>MOD(QUOTIENT(ROWS($V$26:Z235)-1, 2^(COLUMNS($V$26:Z235)-1)), 2)</f>
        <v>1</v>
      </c>
      <c r="AA235" s="19">
        <f>MOD(QUOTIENT(ROWS($V$26:AA235)-1, 2^(COLUMNS($V$26:AA235)-1)), 2)</f>
        <v>0</v>
      </c>
      <c r="AB235" s="19">
        <f>MOD(QUOTIENT(ROWS($V$26:AB235)-1, 2^(COLUMNS($V$26:AB235)-1)), 2)</f>
        <v>1</v>
      </c>
      <c r="AC235" s="19">
        <f>MOD(QUOTIENT(ROWS($V$26:AC235)-1, 2^(COLUMNS($V$26:AC235)-1)), 2)</f>
        <v>1</v>
      </c>
      <c r="AD235" s="19">
        <f>MOD(QUOTIENT(ROWS($V$26:AD235)-1, 2^(COLUMNS($V$26:AD235)-1)), 2)</f>
        <v>0</v>
      </c>
      <c r="AE235" s="133">
        <f>MOD(QUOTIENT(ROWS($V$26:AE235)-1, 2^(COLUMNS($V$26:AE235)-1)), 2)</f>
        <v>0</v>
      </c>
      <c r="AF235" s="126">
        <f t="shared" si="85"/>
        <v>1</v>
      </c>
      <c r="AG235" s="19">
        <f t="shared" si="86"/>
        <v>1</v>
      </c>
      <c r="AH235" s="19">
        <f t="shared" si="87"/>
        <v>1</v>
      </c>
      <c r="AI235" s="19">
        <f t="shared" si="88"/>
        <v>1</v>
      </c>
      <c r="AJ235" s="19">
        <f t="shared" si="89"/>
        <v>5</v>
      </c>
      <c r="AK235" s="19">
        <f t="shared" si="90"/>
        <v>5</v>
      </c>
      <c r="AL235" s="19">
        <f t="shared" si="91"/>
        <v>7</v>
      </c>
      <c r="AM235" s="19">
        <f t="shared" si="92"/>
        <v>8</v>
      </c>
      <c r="AN235" s="19">
        <f t="shared" si="93"/>
        <v>8</v>
      </c>
      <c r="AO235" s="133">
        <f t="shared" si="94"/>
        <v>8</v>
      </c>
    </row>
    <row r="236" spans="1:41" x14ac:dyDescent="0.3">
      <c r="A236" s="131">
        <v>211</v>
      </c>
      <c r="B236" s="171">
        <f t="shared" si="73"/>
        <v>0</v>
      </c>
      <c r="C236" s="171">
        <f t="shared" si="74"/>
        <v>-1627272.7272727271</v>
      </c>
      <c r="D236" s="171">
        <f t="shared" si="75"/>
        <v>1100000</v>
      </c>
      <c r="E236" s="171">
        <f t="shared" si="76"/>
        <v>1100000</v>
      </c>
      <c r="F236" s="171">
        <f t="shared" si="77"/>
        <v>-584940.36609521112</v>
      </c>
      <c r="G236" s="171">
        <f t="shared" si="78"/>
        <v>1464100.0000000005</v>
      </c>
      <c r="H236" s="171">
        <f t="shared" si="79"/>
        <v>78139.209838669514</v>
      </c>
      <c r="I236" s="171">
        <f t="shared" si="80"/>
        <v>409242.74530788185</v>
      </c>
      <c r="J236" s="171">
        <f t="shared" si="81"/>
        <v>1948717.1000000013</v>
      </c>
      <c r="K236" s="171">
        <f t="shared" si="82"/>
        <v>1948717.1000000013</v>
      </c>
      <c r="L236" s="172">
        <f t="shared" si="83"/>
        <v>2955326.3764553359</v>
      </c>
      <c r="M236" s="142">
        <f t="shared" si="84"/>
        <v>4</v>
      </c>
      <c r="N236" s="143">
        <f t="shared" si="95"/>
        <v>2</v>
      </c>
      <c r="U236" s="131">
        <v>211</v>
      </c>
      <c r="V236" s="126">
        <f>MOD(QUOTIENT(ROWS($V$26:V236)-1, 2^(COLUMNS($V$26:V236)-1)), 2)</f>
        <v>0</v>
      </c>
      <c r="W236" s="19">
        <f>MOD(QUOTIENT(ROWS($V$26:W236)-1, 2^(COLUMNS($V$26:W236)-1)), 2)</f>
        <v>1</v>
      </c>
      <c r="X236" s="19">
        <f>MOD(QUOTIENT(ROWS($V$26:X236)-1, 2^(COLUMNS($V$26:X236)-1)), 2)</f>
        <v>0</v>
      </c>
      <c r="Y236" s="19">
        <f>MOD(QUOTIENT(ROWS($V$26:Y236)-1, 2^(COLUMNS($V$26:Y236)-1)), 2)</f>
        <v>0</v>
      </c>
      <c r="Z236" s="19">
        <f>MOD(QUOTIENT(ROWS($V$26:Z236)-1, 2^(COLUMNS($V$26:Z236)-1)), 2)</f>
        <v>1</v>
      </c>
      <c r="AA236" s="19">
        <f>MOD(QUOTIENT(ROWS($V$26:AA236)-1, 2^(COLUMNS($V$26:AA236)-1)), 2)</f>
        <v>0</v>
      </c>
      <c r="AB236" s="19">
        <f>MOD(QUOTIENT(ROWS($V$26:AB236)-1, 2^(COLUMNS($V$26:AB236)-1)), 2)</f>
        <v>1</v>
      </c>
      <c r="AC236" s="19">
        <f>MOD(QUOTIENT(ROWS($V$26:AC236)-1, 2^(COLUMNS($V$26:AC236)-1)), 2)</f>
        <v>1</v>
      </c>
      <c r="AD236" s="19">
        <f>MOD(QUOTIENT(ROWS($V$26:AD236)-1, 2^(COLUMNS($V$26:AD236)-1)), 2)</f>
        <v>0</v>
      </c>
      <c r="AE236" s="133">
        <f>MOD(QUOTIENT(ROWS($V$26:AE236)-1, 2^(COLUMNS($V$26:AE236)-1)), 2)</f>
        <v>0</v>
      </c>
      <c r="AF236" s="126">
        <f t="shared" si="85"/>
        <v>0</v>
      </c>
      <c r="AG236" s="19">
        <f t="shared" si="86"/>
        <v>2</v>
      </c>
      <c r="AH236" s="19">
        <f t="shared" si="87"/>
        <v>2</v>
      </c>
      <c r="AI236" s="19">
        <f t="shared" si="88"/>
        <v>2</v>
      </c>
      <c r="AJ236" s="19">
        <f t="shared" si="89"/>
        <v>5</v>
      </c>
      <c r="AK236" s="19">
        <f t="shared" si="90"/>
        <v>5</v>
      </c>
      <c r="AL236" s="19">
        <f t="shared" si="91"/>
        <v>7</v>
      </c>
      <c r="AM236" s="19">
        <f t="shared" si="92"/>
        <v>8</v>
      </c>
      <c r="AN236" s="19">
        <f t="shared" si="93"/>
        <v>8</v>
      </c>
      <c r="AO236" s="133">
        <f t="shared" si="94"/>
        <v>8</v>
      </c>
    </row>
    <row r="237" spans="1:41" x14ac:dyDescent="0.3">
      <c r="A237" s="131">
        <v>212</v>
      </c>
      <c r="B237" s="171">
        <f t="shared" si="73"/>
        <v>-2000000</v>
      </c>
      <c r="C237" s="171">
        <f t="shared" si="74"/>
        <v>-1627272.7272727271</v>
      </c>
      <c r="D237" s="171">
        <f t="shared" si="75"/>
        <v>1100000</v>
      </c>
      <c r="E237" s="171">
        <f t="shared" si="76"/>
        <v>1100000</v>
      </c>
      <c r="F237" s="171">
        <f t="shared" si="77"/>
        <v>-584940.36609521112</v>
      </c>
      <c r="G237" s="171">
        <f t="shared" si="78"/>
        <v>1464100.0000000005</v>
      </c>
      <c r="H237" s="171">
        <f t="shared" si="79"/>
        <v>78139.209838669514</v>
      </c>
      <c r="I237" s="171">
        <f t="shared" si="80"/>
        <v>409242.74530788185</v>
      </c>
      <c r="J237" s="171">
        <f t="shared" si="81"/>
        <v>1948717.1000000013</v>
      </c>
      <c r="K237" s="171">
        <f t="shared" si="82"/>
        <v>1948717.1000000013</v>
      </c>
      <c r="L237" s="172">
        <f t="shared" si="83"/>
        <v>1103474.5246034849</v>
      </c>
      <c r="M237" s="142">
        <f t="shared" si="84"/>
        <v>5</v>
      </c>
      <c r="N237" s="143">
        <f t="shared" si="95"/>
        <v>1</v>
      </c>
      <c r="U237" s="131">
        <v>212</v>
      </c>
      <c r="V237" s="126">
        <f>MOD(QUOTIENT(ROWS($V$26:V237)-1, 2^(COLUMNS($V$26:V237)-1)), 2)</f>
        <v>1</v>
      </c>
      <c r="W237" s="19">
        <f>MOD(QUOTIENT(ROWS($V$26:W237)-1, 2^(COLUMNS($V$26:W237)-1)), 2)</f>
        <v>1</v>
      </c>
      <c r="X237" s="19">
        <f>MOD(QUOTIENT(ROWS($V$26:X237)-1, 2^(COLUMNS($V$26:X237)-1)), 2)</f>
        <v>0</v>
      </c>
      <c r="Y237" s="19">
        <f>MOD(QUOTIENT(ROWS($V$26:Y237)-1, 2^(COLUMNS($V$26:Y237)-1)), 2)</f>
        <v>0</v>
      </c>
      <c r="Z237" s="19">
        <f>MOD(QUOTIENT(ROWS($V$26:Z237)-1, 2^(COLUMNS($V$26:Z237)-1)), 2)</f>
        <v>1</v>
      </c>
      <c r="AA237" s="19">
        <f>MOD(QUOTIENT(ROWS($V$26:AA237)-1, 2^(COLUMNS($V$26:AA237)-1)), 2)</f>
        <v>0</v>
      </c>
      <c r="AB237" s="19">
        <f>MOD(QUOTIENT(ROWS($V$26:AB237)-1, 2^(COLUMNS($V$26:AB237)-1)), 2)</f>
        <v>1</v>
      </c>
      <c r="AC237" s="19">
        <f>MOD(QUOTIENT(ROWS($V$26:AC237)-1, 2^(COLUMNS($V$26:AC237)-1)), 2)</f>
        <v>1</v>
      </c>
      <c r="AD237" s="19">
        <f>MOD(QUOTIENT(ROWS($V$26:AD237)-1, 2^(COLUMNS($V$26:AD237)-1)), 2)</f>
        <v>0</v>
      </c>
      <c r="AE237" s="133">
        <f>MOD(QUOTIENT(ROWS($V$26:AE237)-1, 2^(COLUMNS($V$26:AE237)-1)), 2)</f>
        <v>0</v>
      </c>
      <c r="AF237" s="126">
        <f t="shared" si="85"/>
        <v>1</v>
      </c>
      <c r="AG237" s="19">
        <f t="shared" si="86"/>
        <v>2</v>
      </c>
      <c r="AH237" s="19">
        <f t="shared" si="87"/>
        <v>2</v>
      </c>
      <c r="AI237" s="19">
        <f t="shared" si="88"/>
        <v>2</v>
      </c>
      <c r="AJ237" s="19">
        <f t="shared" si="89"/>
        <v>5</v>
      </c>
      <c r="AK237" s="19">
        <f t="shared" si="90"/>
        <v>5</v>
      </c>
      <c r="AL237" s="19">
        <f t="shared" si="91"/>
        <v>7</v>
      </c>
      <c r="AM237" s="19">
        <f t="shared" si="92"/>
        <v>8</v>
      </c>
      <c r="AN237" s="19">
        <f t="shared" si="93"/>
        <v>8</v>
      </c>
      <c r="AO237" s="133">
        <f t="shared" si="94"/>
        <v>8</v>
      </c>
    </row>
    <row r="238" spans="1:41" x14ac:dyDescent="0.3">
      <c r="A238" s="131">
        <v>213</v>
      </c>
      <c r="B238" s="171">
        <f t="shared" si="73"/>
        <v>0</v>
      </c>
      <c r="C238" s="171">
        <f t="shared" si="74"/>
        <v>0</v>
      </c>
      <c r="D238" s="171">
        <f t="shared" si="75"/>
        <v>-1269338.842975206</v>
      </c>
      <c r="E238" s="171">
        <f t="shared" si="76"/>
        <v>1210000.0000000002</v>
      </c>
      <c r="F238" s="171">
        <f t="shared" si="77"/>
        <v>-584940.36609521112</v>
      </c>
      <c r="G238" s="171">
        <f t="shared" si="78"/>
        <v>1464100.0000000005</v>
      </c>
      <c r="H238" s="171">
        <f t="shared" si="79"/>
        <v>78139.209838669514</v>
      </c>
      <c r="I238" s="171">
        <f t="shared" si="80"/>
        <v>409242.74530788185</v>
      </c>
      <c r="J238" s="171">
        <f t="shared" si="81"/>
        <v>1948717.1000000013</v>
      </c>
      <c r="K238" s="171">
        <f t="shared" si="82"/>
        <v>1948717.1000000013</v>
      </c>
      <c r="L238" s="172">
        <f t="shared" si="83"/>
        <v>2550446.1771170674</v>
      </c>
      <c r="M238" s="142">
        <f t="shared" si="84"/>
        <v>4</v>
      </c>
      <c r="N238" s="143">
        <f t="shared" si="95"/>
        <v>3</v>
      </c>
      <c r="U238" s="131">
        <v>213</v>
      </c>
      <c r="V238" s="126">
        <f>MOD(QUOTIENT(ROWS($V$26:V238)-1, 2^(COLUMNS($V$26:V238)-1)), 2)</f>
        <v>0</v>
      </c>
      <c r="W238" s="19">
        <f>MOD(QUOTIENT(ROWS($V$26:W238)-1, 2^(COLUMNS($V$26:W238)-1)), 2)</f>
        <v>0</v>
      </c>
      <c r="X238" s="19">
        <f>MOD(QUOTIENT(ROWS($V$26:X238)-1, 2^(COLUMNS($V$26:X238)-1)), 2)</f>
        <v>1</v>
      </c>
      <c r="Y238" s="19">
        <f>MOD(QUOTIENT(ROWS($V$26:Y238)-1, 2^(COLUMNS($V$26:Y238)-1)), 2)</f>
        <v>0</v>
      </c>
      <c r="Z238" s="19">
        <f>MOD(QUOTIENT(ROWS($V$26:Z238)-1, 2^(COLUMNS($V$26:Z238)-1)), 2)</f>
        <v>1</v>
      </c>
      <c r="AA238" s="19">
        <f>MOD(QUOTIENT(ROWS($V$26:AA238)-1, 2^(COLUMNS($V$26:AA238)-1)), 2)</f>
        <v>0</v>
      </c>
      <c r="AB238" s="19">
        <f>MOD(QUOTIENT(ROWS($V$26:AB238)-1, 2^(COLUMNS($V$26:AB238)-1)), 2)</f>
        <v>1</v>
      </c>
      <c r="AC238" s="19">
        <f>MOD(QUOTIENT(ROWS($V$26:AC238)-1, 2^(COLUMNS($V$26:AC238)-1)), 2)</f>
        <v>1</v>
      </c>
      <c r="AD238" s="19">
        <f>MOD(QUOTIENT(ROWS($V$26:AD238)-1, 2^(COLUMNS($V$26:AD238)-1)), 2)</f>
        <v>0</v>
      </c>
      <c r="AE238" s="133">
        <f>MOD(QUOTIENT(ROWS($V$26:AE238)-1, 2^(COLUMNS($V$26:AE238)-1)), 2)</f>
        <v>0</v>
      </c>
      <c r="AF238" s="126">
        <f t="shared" si="85"/>
        <v>0</v>
      </c>
      <c r="AG238" s="19">
        <f t="shared" si="86"/>
        <v>0</v>
      </c>
      <c r="AH238" s="19">
        <f t="shared" si="87"/>
        <v>3</v>
      </c>
      <c r="AI238" s="19">
        <f t="shared" si="88"/>
        <v>3</v>
      </c>
      <c r="AJ238" s="19">
        <f t="shared" si="89"/>
        <v>5</v>
      </c>
      <c r="AK238" s="19">
        <f t="shared" si="90"/>
        <v>5</v>
      </c>
      <c r="AL238" s="19">
        <f t="shared" si="91"/>
        <v>7</v>
      </c>
      <c r="AM238" s="19">
        <f t="shared" si="92"/>
        <v>8</v>
      </c>
      <c r="AN238" s="19">
        <f t="shared" si="93"/>
        <v>8</v>
      </c>
      <c r="AO238" s="133">
        <f t="shared" si="94"/>
        <v>8</v>
      </c>
    </row>
    <row r="239" spans="1:41" x14ac:dyDescent="0.3">
      <c r="A239" s="131">
        <v>214</v>
      </c>
      <c r="B239" s="171">
        <f t="shared" si="73"/>
        <v>-2000000</v>
      </c>
      <c r="C239" s="171">
        <f t="shared" si="74"/>
        <v>1000000</v>
      </c>
      <c r="D239" s="171">
        <f t="shared" si="75"/>
        <v>-1269338.842975206</v>
      </c>
      <c r="E239" s="171">
        <f t="shared" si="76"/>
        <v>1210000.0000000002</v>
      </c>
      <c r="F239" s="171">
        <f t="shared" si="77"/>
        <v>-584940.36609521112</v>
      </c>
      <c r="G239" s="171">
        <f t="shared" si="78"/>
        <v>1464100.0000000005</v>
      </c>
      <c r="H239" s="171">
        <f t="shared" si="79"/>
        <v>78139.209838669514</v>
      </c>
      <c r="I239" s="171">
        <f t="shared" si="80"/>
        <v>409242.74530788185</v>
      </c>
      <c r="J239" s="171">
        <f t="shared" si="81"/>
        <v>1948717.1000000013</v>
      </c>
      <c r="K239" s="171">
        <f t="shared" si="82"/>
        <v>1948717.1000000013</v>
      </c>
      <c r="L239" s="172">
        <f t="shared" si="83"/>
        <v>1555933.1455669992</v>
      </c>
      <c r="M239" s="142">
        <f t="shared" si="84"/>
        <v>5</v>
      </c>
      <c r="N239" s="143">
        <f t="shared" si="95"/>
        <v>1</v>
      </c>
      <c r="U239" s="131">
        <v>214</v>
      </c>
      <c r="V239" s="126">
        <f>MOD(QUOTIENT(ROWS($V$26:V239)-1, 2^(COLUMNS($V$26:V239)-1)), 2)</f>
        <v>1</v>
      </c>
      <c r="W239" s="19">
        <f>MOD(QUOTIENT(ROWS($V$26:W239)-1, 2^(COLUMNS($V$26:W239)-1)), 2)</f>
        <v>0</v>
      </c>
      <c r="X239" s="19">
        <f>MOD(QUOTIENT(ROWS($V$26:X239)-1, 2^(COLUMNS($V$26:X239)-1)), 2)</f>
        <v>1</v>
      </c>
      <c r="Y239" s="19">
        <f>MOD(QUOTIENT(ROWS($V$26:Y239)-1, 2^(COLUMNS($V$26:Y239)-1)), 2)</f>
        <v>0</v>
      </c>
      <c r="Z239" s="19">
        <f>MOD(QUOTIENT(ROWS($V$26:Z239)-1, 2^(COLUMNS($V$26:Z239)-1)), 2)</f>
        <v>1</v>
      </c>
      <c r="AA239" s="19">
        <f>MOD(QUOTIENT(ROWS($V$26:AA239)-1, 2^(COLUMNS($V$26:AA239)-1)), 2)</f>
        <v>0</v>
      </c>
      <c r="AB239" s="19">
        <f>MOD(QUOTIENT(ROWS($V$26:AB239)-1, 2^(COLUMNS($V$26:AB239)-1)), 2)</f>
        <v>1</v>
      </c>
      <c r="AC239" s="19">
        <f>MOD(QUOTIENT(ROWS($V$26:AC239)-1, 2^(COLUMNS($V$26:AC239)-1)), 2)</f>
        <v>1</v>
      </c>
      <c r="AD239" s="19">
        <f>MOD(QUOTIENT(ROWS($V$26:AD239)-1, 2^(COLUMNS($V$26:AD239)-1)), 2)</f>
        <v>0</v>
      </c>
      <c r="AE239" s="133">
        <f>MOD(QUOTIENT(ROWS($V$26:AE239)-1, 2^(COLUMNS($V$26:AE239)-1)), 2)</f>
        <v>0</v>
      </c>
      <c r="AF239" s="126">
        <f t="shared" si="85"/>
        <v>1</v>
      </c>
      <c r="AG239" s="19">
        <f t="shared" si="86"/>
        <v>1</v>
      </c>
      <c r="AH239" s="19">
        <f t="shared" si="87"/>
        <v>3</v>
      </c>
      <c r="AI239" s="19">
        <f t="shared" si="88"/>
        <v>3</v>
      </c>
      <c r="AJ239" s="19">
        <f t="shared" si="89"/>
        <v>5</v>
      </c>
      <c r="AK239" s="19">
        <f t="shared" si="90"/>
        <v>5</v>
      </c>
      <c r="AL239" s="19">
        <f t="shared" si="91"/>
        <v>7</v>
      </c>
      <c r="AM239" s="19">
        <f t="shared" si="92"/>
        <v>8</v>
      </c>
      <c r="AN239" s="19">
        <f t="shared" si="93"/>
        <v>8</v>
      </c>
      <c r="AO239" s="133">
        <f t="shared" si="94"/>
        <v>8</v>
      </c>
    </row>
    <row r="240" spans="1:41" x14ac:dyDescent="0.3">
      <c r="A240" s="131">
        <v>215</v>
      </c>
      <c r="B240" s="171">
        <f t="shared" si="73"/>
        <v>0</v>
      </c>
      <c r="C240" s="171">
        <f t="shared" si="74"/>
        <v>-1627272.7272727271</v>
      </c>
      <c r="D240" s="171">
        <f t="shared" si="75"/>
        <v>-1269338.842975206</v>
      </c>
      <c r="E240" s="171">
        <f t="shared" si="76"/>
        <v>1210000.0000000002</v>
      </c>
      <c r="F240" s="171">
        <f t="shared" si="77"/>
        <v>-584940.36609521112</v>
      </c>
      <c r="G240" s="171">
        <f t="shared" si="78"/>
        <v>1464100.0000000005</v>
      </c>
      <c r="H240" s="171">
        <f t="shared" si="79"/>
        <v>78139.209838669514</v>
      </c>
      <c r="I240" s="171">
        <f t="shared" si="80"/>
        <v>409242.74530788185</v>
      </c>
      <c r="J240" s="171">
        <f t="shared" si="81"/>
        <v>1948717.1000000013</v>
      </c>
      <c r="K240" s="171">
        <f t="shared" si="82"/>
        <v>1948717.1000000013</v>
      </c>
      <c r="L240" s="172">
        <f t="shared" si="83"/>
        <v>1155322.096807803</v>
      </c>
      <c r="M240" s="142">
        <f t="shared" si="84"/>
        <v>5</v>
      </c>
      <c r="N240" s="143">
        <f t="shared" si="95"/>
        <v>2</v>
      </c>
      <c r="U240" s="131">
        <v>215</v>
      </c>
      <c r="V240" s="126">
        <f>MOD(QUOTIENT(ROWS($V$26:V240)-1, 2^(COLUMNS($V$26:V240)-1)), 2)</f>
        <v>0</v>
      </c>
      <c r="W240" s="19">
        <f>MOD(QUOTIENT(ROWS($V$26:W240)-1, 2^(COLUMNS($V$26:W240)-1)), 2)</f>
        <v>1</v>
      </c>
      <c r="X240" s="19">
        <f>MOD(QUOTIENT(ROWS($V$26:X240)-1, 2^(COLUMNS($V$26:X240)-1)), 2)</f>
        <v>1</v>
      </c>
      <c r="Y240" s="19">
        <f>MOD(QUOTIENT(ROWS($V$26:Y240)-1, 2^(COLUMNS($V$26:Y240)-1)), 2)</f>
        <v>0</v>
      </c>
      <c r="Z240" s="19">
        <f>MOD(QUOTIENT(ROWS($V$26:Z240)-1, 2^(COLUMNS($V$26:Z240)-1)), 2)</f>
        <v>1</v>
      </c>
      <c r="AA240" s="19">
        <f>MOD(QUOTIENT(ROWS($V$26:AA240)-1, 2^(COLUMNS($V$26:AA240)-1)), 2)</f>
        <v>0</v>
      </c>
      <c r="AB240" s="19">
        <f>MOD(QUOTIENT(ROWS($V$26:AB240)-1, 2^(COLUMNS($V$26:AB240)-1)), 2)</f>
        <v>1</v>
      </c>
      <c r="AC240" s="19">
        <f>MOD(QUOTIENT(ROWS($V$26:AC240)-1, 2^(COLUMNS($V$26:AC240)-1)), 2)</f>
        <v>1</v>
      </c>
      <c r="AD240" s="19">
        <f>MOD(QUOTIENT(ROWS($V$26:AD240)-1, 2^(COLUMNS($V$26:AD240)-1)), 2)</f>
        <v>0</v>
      </c>
      <c r="AE240" s="133">
        <f>MOD(QUOTIENT(ROWS($V$26:AE240)-1, 2^(COLUMNS($V$26:AE240)-1)), 2)</f>
        <v>0</v>
      </c>
      <c r="AF240" s="126">
        <f t="shared" si="85"/>
        <v>0</v>
      </c>
      <c r="AG240" s="19">
        <f t="shared" si="86"/>
        <v>2</v>
      </c>
      <c r="AH240" s="19">
        <f t="shared" si="87"/>
        <v>3</v>
      </c>
      <c r="AI240" s="19">
        <f t="shared" si="88"/>
        <v>3</v>
      </c>
      <c r="AJ240" s="19">
        <f t="shared" si="89"/>
        <v>5</v>
      </c>
      <c r="AK240" s="19">
        <f t="shared" si="90"/>
        <v>5</v>
      </c>
      <c r="AL240" s="19">
        <f t="shared" si="91"/>
        <v>7</v>
      </c>
      <c r="AM240" s="19">
        <f t="shared" si="92"/>
        <v>8</v>
      </c>
      <c r="AN240" s="19">
        <f t="shared" si="93"/>
        <v>8</v>
      </c>
      <c r="AO240" s="133">
        <f t="shared" si="94"/>
        <v>8</v>
      </c>
    </row>
    <row r="241" spans="1:41" x14ac:dyDescent="0.3">
      <c r="A241" s="131">
        <v>216</v>
      </c>
      <c r="B241" s="171">
        <f t="shared" si="73"/>
        <v>-2000000</v>
      </c>
      <c r="C241" s="171">
        <f t="shared" si="74"/>
        <v>-1627272.7272727271</v>
      </c>
      <c r="D241" s="171">
        <f t="shared" si="75"/>
        <v>-1269338.842975206</v>
      </c>
      <c r="E241" s="171">
        <f t="shared" si="76"/>
        <v>1210000.0000000002</v>
      </c>
      <c r="F241" s="171">
        <f t="shared" si="77"/>
        <v>-584940.36609521112</v>
      </c>
      <c r="G241" s="171">
        <f t="shared" si="78"/>
        <v>1464100.0000000005</v>
      </c>
      <c r="H241" s="171">
        <f t="shared" si="79"/>
        <v>78139.209838669514</v>
      </c>
      <c r="I241" s="171">
        <f t="shared" si="80"/>
        <v>409242.74530788185</v>
      </c>
      <c r="J241" s="171">
        <f t="shared" si="81"/>
        <v>1948717.1000000013</v>
      </c>
      <c r="K241" s="171">
        <f t="shared" si="82"/>
        <v>1948717.1000000013</v>
      </c>
      <c r="L241" s="172">
        <f t="shared" si="83"/>
        <v>-696529.75504404842</v>
      </c>
      <c r="M241" s="142">
        <f t="shared" si="84"/>
        <v>6</v>
      </c>
      <c r="N241" s="143">
        <f t="shared" si="95"/>
        <v>1</v>
      </c>
      <c r="U241" s="131">
        <v>216</v>
      </c>
      <c r="V241" s="126">
        <f>MOD(QUOTIENT(ROWS($V$26:V241)-1, 2^(COLUMNS($V$26:V241)-1)), 2)</f>
        <v>1</v>
      </c>
      <c r="W241" s="19">
        <f>MOD(QUOTIENT(ROWS($V$26:W241)-1, 2^(COLUMNS($V$26:W241)-1)), 2)</f>
        <v>1</v>
      </c>
      <c r="X241" s="19">
        <f>MOD(QUOTIENT(ROWS($V$26:X241)-1, 2^(COLUMNS($V$26:X241)-1)), 2)</f>
        <v>1</v>
      </c>
      <c r="Y241" s="19">
        <f>MOD(QUOTIENT(ROWS($V$26:Y241)-1, 2^(COLUMNS($V$26:Y241)-1)), 2)</f>
        <v>0</v>
      </c>
      <c r="Z241" s="19">
        <f>MOD(QUOTIENT(ROWS($V$26:Z241)-1, 2^(COLUMNS($V$26:Z241)-1)), 2)</f>
        <v>1</v>
      </c>
      <c r="AA241" s="19">
        <f>MOD(QUOTIENT(ROWS($V$26:AA241)-1, 2^(COLUMNS($V$26:AA241)-1)), 2)</f>
        <v>0</v>
      </c>
      <c r="AB241" s="19">
        <f>MOD(QUOTIENT(ROWS($V$26:AB241)-1, 2^(COLUMNS($V$26:AB241)-1)), 2)</f>
        <v>1</v>
      </c>
      <c r="AC241" s="19">
        <f>MOD(QUOTIENT(ROWS($V$26:AC241)-1, 2^(COLUMNS($V$26:AC241)-1)), 2)</f>
        <v>1</v>
      </c>
      <c r="AD241" s="19">
        <f>MOD(QUOTIENT(ROWS($V$26:AD241)-1, 2^(COLUMNS($V$26:AD241)-1)), 2)</f>
        <v>0</v>
      </c>
      <c r="AE241" s="133">
        <f>MOD(QUOTIENT(ROWS($V$26:AE241)-1, 2^(COLUMNS($V$26:AE241)-1)), 2)</f>
        <v>0</v>
      </c>
      <c r="AF241" s="126">
        <f t="shared" si="85"/>
        <v>1</v>
      </c>
      <c r="AG241" s="19">
        <f t="shared" si="86"/>
        <v>2</v>
      </c>
      <c r="AH241" s="19">
        <f t="shared" si="87"/>
        <v>3</v>
      </c>
      <c r="AI241" s="19">
        <f t="shared" si="88"/>
        <v>3</v>
      </c>
      <c r="AJ241" s="19">
        <f t="shared" si="89"/>
        <v>5</v>
      </c>
      <c r="AK241" s="19">
        <f t="shared" si="90"/>
        <v>5</v>
      </c>
      <c r="AL241" s="19">
        <f t="shared" si="91"/>
        <v>7</v>
      </c>
      <c r="AM241" s="19">
        <f t="shared" si="92"/>
        <v>8</v>
      </c>
      <c r="AN241" s="19">
        <f t="shared" si="93"/>
        <v>8</v>
      </c>
      <c r="AO241" s="133">
        <f t="shared" si="94"/>
        <v>8</v>
      </c>
    </row>
    <row r="242" spans="1:41" x14ac:dyDescent="0.3">
      <c r="A242" s="131">
        <v>217</v>
      </c>
      <c r="B242" s="171">
        <f t="shared" si="73"/>
        <v>0</v>
      </c>
      <c r="C242" s="171">
        <f t="shared" si="74"/>
        <v>0</v>
      </c>
      <c r="D242" s="171">
        <f t="shared" si="75"/>
        <v>0</v>
      </c>
      <c r="E242" s="171">
        <f t="shared" si="76"/>
        <v>-922944.40270473203</v>
      </c>
      <c r="F242" s="171">
        <f t="shared" si="77"/>
        <v>-584940.36609521112</v>
      </c>
      <c r="G242" s="171">
        <f t="shared" si="78"/>
        <v>1464100.0000000005</v>
      </c>
      <c r="H242" s="171">
        <f t="shared" si="79"/>
        <v>78139.209838669514</v>
      </c>
      <c r="I242" s="171">
        <f t="shared" si="80"/>
        <v>409242.74530788185</v>
      </c>
      <c r="J242" s="171">
        <f t="shared" si="81"/>
        <v>1948717.1000000013</v>
      </c>
      <c r="K242" s="171">
        <f t="shared" si="82"/>
        <v>1948717.1000000013</v>
      </c>
      <c r="L242" s="172">
        <f t="shared" si="83"/>
        <v>1990310.4651069466</v>
      </c>
      <c r="M242" s="142">
        <f t="shared" si="84"/>
        <v>4</v>
      </c>
      <c r="N242" s="143">
        <f t="shared" si="95"/>
        <v>4</v>
      </c>
      <c r="U242" s="131">
        <v>217</v>
      </c>
      <c r="V242" s="126">
        <f>MOD(QUOTIENT(ROWS($V$26:V242)-1, 2^(COLUMNS($V$26:V242)-1)), 2)</f>
        <v>0</v>
      </c>
      <c r="W242" s="19">
        <f>MOD(QUOTIENT(ROWS($V$26:W242)-1, 2^(COLUMNS($V$26:W242)-1)), 2)</f>
        <v>0</v>
      </c>
      <c r="X242" s="19">
        <f>MOD(QUOTIENT(ROWS($V$26:X242)-1, 2^(COLUMNS($V$26:X242)-1)), 2)</f>
        <v>0</v>
      </c>
      <c r="Y242" s="19">
        <f>MOD(QUOTIENT(ROWS($V$26:Y242)-1, 2^(COLUMNS($V$26:Y242)-1)), 2)</f>
        <v>1</v>
      </c>
      <c r="Z242" s="19">
        <f>MOD(QUOTIENT(ROWS($V$26:Z242)-1, 2^(COLUMNS($V$26:Z242)-1)), 2)</f>
        <v>1</v>
      </c>
      <c r="AA242" s="19">
        <f>MOD(QUOTIENT(ROWS($V$26:AA242)-1, 2^(COLUMNS($V$26:AA242)-1)), 2)</f>
        <v>0</v>
      </c>
      <c r="AB242" s="19">
        <f>MOD(QUOTIENT(ROWS($V$26:AB242)-1, 2^(COLUMNS($V$26:AB242)-1)), 2)</f>
        <v>1</v>
      </c>
      <c r="AC242" s="19">
        <f>MOD(QUOTIENT(ROWS($V$26:AC242)-1, 2^(COLUMNS($V$26:AC242)-1)), 2)</f>
        <v>1</v>
      </c>
      <c r="AD242" s="19">
        <f>MOD(QUOTIENT(ROWS($V$26:AD242)-1, 2^(COLUMNS($V$26:AD242)-1)), 2)</f>
        <v>0</v>
      </c>
      <c r="AE242" s="133">
        <f>MOD(QUOTIENT(ROWS($V$26:AE242)-1, 2^(COLUMNS($V$26:AE242)-1)), 2)</f>
        <v>0</v>
      </c>
      <c r="AF242" s="126">
        <f t="shared" si="85"/>
        <v>0</v>
      </c>
      <c r="AG242" s="19">
        <f t="shared" si="86"/>
        <v>0</v>
      </c>
      <c r="AH242" s="19">
        <f t="shared" si="87"/>
        <v>0</v>
      </c>
      <c r="AI242" s="19">
        <f t="shared" si="88"/>
        <v>4</v>
      </c>
      <c r="AJ242" s="19">
        <f t="shared" si="89"/>
        <v>5</v>
      </c>
      <c r="AK242" s="19">
        <f t="shared" si="90"/>
        <v>5</v>
      </c>
      <c r="AL242" s="19">
        <f t="shared" si="91"/>
        <v>7</v>
      </c>
      <c r="AM242" s="19">
        <f t="shared" si="92"/>
        <v>8</v>
      </c>
      <c r="AN242" s="19">
        <f t="shared" si="93"/>
        <v>8</v>
      </c>
      <c r="AO242" s="133">
        <f t="shared" si="94"/>
        <v>8</v>
      </c>
    </row>
    <row r="243" spans="1:41" x14ac:dyDescent="0.3">
      <c r="A243" s="131">
        <v>218</v>
      </c>
      <c r="B243" s="171">
        <f t="shared" si="73"/>
        <v>-2000000</v>
      </c>
      <c r="C243" s="171">
        <f t="shared" si="74"/>
        <v>1000000</v>
      </c>
      <c r="D243" s="171">
        <f t="shared" si="75"/>
        <v>1000000</v>
      </c>
      <c r="E243" s="171">
        <f t="shared" si="76"/>
        <v>-922944.40270473203</v>
      </c>
      <c r="F243" s="171">
        <f t="shared" si="77"/>
        <v>-584940.36609521112</v>
      </c>
      <c r="G243" s="171">
        <f t="shared" si="78"/>
        <v>1464100.0000000005</v>
      </c>
      <c r="H243" s="171">
        <f t="shared" si="79"/>
        <v>78139.209838669514</v>
      </c>
      <c r="I243" s="171">
        <f t="shared" si="80"/>
        <v>409242.74530788185</v>
      </c>
      <c r="J243" s="171">
        <f t="shared" si="81"/>
        <v>1948717.1000000013</v>
      </c>
      <c r="K243" s="171">
        <f t="shared" si="82"/>
        <v>1948717.1000000013</v>
      </c>
      <c r="L243" s="172">
        <f t="shared" si="83"/>
        <v>1789629.6745770476</v>
      </c>
      <c r="M243" s="142">
        <f t="shared" si="84"/>
        <v>5</v>
      </c>
      <c r="N243" s="143">
        <f t="shared" si="95"/>
        <v>1</v>
      </c>
      <c r="U243" s="131">
        <v>218</v>
      </c>
      <c r="V243" s="126">
        <f>MOD(QUOTIENT(ROWS($V$26:V243)-1, 2^(COLUMNS($V$26:V243)-1)), 2)</f>
        <v>1</v>
      </c>
      <c r="W243" s="19">
        <f>MOD(QUOTIENT(ROWS($V$26:W243)-1, 2^(COLUMNS($V$26:W243)-1)), 2)</f>
        <v>0</v>
      </c>
      <c r="X243" s="19">
        <f>MOD(QUOTIENT(ROWS($V$26:X243)-1, 2^(COLUMNS($V$26:X243)-1)), 2)</f>
        <v>0</v>
      </c>
      <c r="Y243" s="19">
        <f>MOD(QUOTIENT(ROWS($V$26:Y243)-1, 2^(COLUMNS($V$26:Y243)-1)), 2)</f>
        <v>1</v>
      </c>
      <c r="Z243" s="19">
        <f>MOD(QUOTIENT(ROWS($V$26:Z243)-1, 2^(COLUMNS($V$26:Z243)-1)), 2)</f>
        <v>1</v>
      </c>
      <c r="AA243" s="19">
        <f>MOD(QUOTIENT(ROWS($V$26:AA243)-1, 2^(COLUMNS($V$26:AA243)-1)), 2)</f>
        <v>0</v>
      </c>
      <c r="AB243" s="19">
        <f>MOD(QUOTIENT(ROWS($V$26:AB243)-1, 2^(COLUMNS($V$26:AB243)-1)), 2)</f>
        <v>1</v>
      </c>
      <c r="AC243" s="19">
        <f>MOD(QUOTIENT(ROWS($V$26:AC243)-1, 2^(COLUMNS($V$26:AC243)-1)), 2)</f>
        <v>1</v>
      </c>
      <c r="AD243" s="19">
        <f>MOD(QUOTIENT(ROWS($V$26:AD243)-1, 2^(COLUMNS($V$26:AD243)-1)), 2)</f>
        <v>0</v>
      </c>
      <c r="AE243" s="133">
        <f>MOD(QUOTIENT(ROWS($V$26:AE243)-1, 2^(COLUMNS($V$26:AE243)-1)), 2)</f>
        <v>0</v>
      </c>
      <c r="AF243" s="126">
        <f t="shared" si="85"/>
        <v>1</v>
      </c>
      <c r="AG243" s="19">
        <f t="shared" si="86"/>
        <v>1</v>
      </c>
      <c r="AH243" s="19">
        <f t="shared" si="87"/>
        <v>1</v>
      </c>
      <c r="AI243" s="19">
        <f t="shared" si="88"/>
        <v>4</v>
      </c>
      <c r="AJ243" s="19">
        <f t="shared" si="89"/>
        <v>5</v>
      </c>
      <c r="AK243" s="19">
        <f t="shared" si="90"/>
        <v>5</v>
      </c>
      <c r="AL243" s="19">
        <f t="shared" si="91"/>
        <v>7</v>
      </c>
      <c r="AM243" s="19">
        <f t="shared" si="92"/>
        <v>8</v>
      </c>
      <c r="AN243" s="19">
        <f t="shared" si="93"/>
        <v>8</v>
      </c>
      <c r="AO243" s="133">
        <f t="shared" si="94"/>
        <v>8</v>
      </c>
    </row>
    <row r="244" spans="1:41" x14ac:dyDescent="0.3">
      <c r="A244" s="131">
        <v>219</v>
      </c>
      <c r="B244" s="171">
        <f t="shared" si="73"/>
        <v>0</v>
      </c>
      <c r="C244" s="171">
        <f t="shared" si="74"/>
        <v>-1627272.7272727271</v>
      </c>
      <c r="D244" s="171">
        <f t="shared" si="75"/>
        <v>1100000</v>
      </c>
      <c r="E244" s="171">
        <f t="shared" si="76"/>
        <v>-922944.40270473203</v>
      </c>
      <c r="F244" s="171">
        <f t="shared" si="77"/>
        <v>-584940.36609521112</v>
      </c>
      <c r="G244" s="171">
        <f t="shared" si="78"/>
        <v>1464100.0000000005</v>
      </c>
      <c r="H244" s="171">
        <f t="shared" si="79"/>
        <v>78139.209838669514</v>
      </c>
      <c r="I244" s="171">
        <f t="shared" si="80"/>
        <v>409242.74530788185</v>
      </c>
      <c r="J244" s="171">
        <f t="shared" si="81"/>
        <v>1948717.1000000013</v>
      </c>
      <c r="K244" s="171">
        <f t="shared" si="82"/>
        <v>1948717.1000000013</v>
      </c>
      <c r="L244" s="172">
        <f t="shared" si="83"/>
        <v>1468401.8499198682</v>
      </c>
      <c r="M244" s="142">
        <f t="shared" si="84"/>
        <v>5</v>
      </c>
      <c r="N244" s="143">
        <f t="shared" si="95"/>
        <v>2</v>
      </c>
      <c r="U244" s="131">
        <v>219</v>
      </c>
      <c r="V244" s="126">
        <f>MOD(QUOTIENT(ROWS($V$26:V244)-1, 2^(COLUMNS($V$26:V244)-1)), 2)</f>
        <v>0</v>
      </c>
      <c r="W244" s="19">
        <f>MOD(QUOTIENT(ROWS($V$26:W244)-1, 2^(COLUMNS($V$26:W244)-1)), 2)</f>
        <v>1</v>
      </c>
      <c r="X244" s="19">
        <f>MOD(QUOTIENT(ROWS($V$26:X244)-1, 2^(COLUMNS($V$26:X244)-1)), 2)</f>
        <v>0</v>
      </c>
      <c r="Y244" s="19">
        <f>MOD(QUOTIENT(ROWS($V$26:Y244)-1, 2^(COLUMNS($V$26:Y244)-1)), 2)</f>
        <v>1</v>
      </c>
      <c r="Z244" s="19">
        <f>MOD(QUOTIENT(ROWS($V$26:Z244)-1, 2^(COLUMNS($V$26:Z244)-1)), 2)</f>
        <v>1</v>
      </c>
      <c r="AA244" s="19">
        <f>MOD(QUOTIENT(ROWS($V$26:AA244)-1, 2^(COLUMNS($V$26:AA244)-1)), 2)</f>
        <v>0</v>
      </c>
      <c r="AB244" s="19">
        <f>MOD(QUOTIENT(ROWS($V$26:AB244)-1, 2^(COLUMNS($V$26:AB244)-1)), 2)</f>
        <v>1</v>
      </c>
      <c r="AC244" s="19">
        <f>MOD(QUOTIENT(ROWS($V$26:AC244)-1, 2^(COLUMNS($V$26:AC244)-1)), 2)</f>
        <v>1</v>
      </c>
      <c r="AD244" s="19">
        <f>MOD(QUOTIENT(ROWS($V$26:AD244)-1, 2^(COLUMNS($V$26:AD244)-1)), 2)</f>
        <v>0</v>
      </c>
      <c r="AE244" s="133">
        <f>MOD(QUOTIENT(ROWS($V$26:AE244)-1, 2^(COLUMNS($V$26:AE244)-1)), 2)</f>
        <v>0</v>
      </c>
      <c r="AF244" s="126">
        <f t="shared" si="85"/>
        <v>0</v>
      </c>
      <c r="AG244" s="19">
        <f t="shared" si="86"/>
        <v>2</v>
      </c>
      <c r="AH244" s="19">
        <f t="shared" si="87"/>
        <v>2</v>
      </c>
      <c r="AI244" s="19">
        <f t="shared" si="88"/>
        <v>4</v>
      </c>
      <c r="AJ244" s="19">
        <f t="shared" si="89"/>
        <v>5</v>
      </c>
      <c r="AK244" s="19">
        <f t="shared" si="90"/>
        <v>5</v>
      </c>
      <c r="AL244" s="19">
        <f t="shared" si="91"/>
        <v>7</v>
      </c>
      <c r="AM244" s="19">
        <f t="shared" si="92"/>
        <v>8</v>
      </c>
      <c r="AN244" s="19">
        <f t="shared" si="93"/>
        <v>8</v>
      </c>
      <c r="AO244" s="133">
        <f t="shared" si="94"/>
        <v>8</v>
      </c>
    </row>
    <row r="245" spans="1:41" x14ac:dyDescent="0.3">
      <c r="A245" s="131">
        <v>220</v>
      </c>
      <c r="B245" s="171">
        <f t="shared" si="73"/>
        <v>-2000000</v>
      </c>
      <c r="C245" s="171">
        <f t="shared" si="74"/>
        <v>-1627272.7272727271</v>
      </c>
      <c r="D245" s="171">
        <f t="shared" si="75"/>
        <v>1100000</v>
      </c>
      <c r="E245" s="171">
        <f t="shared" si="76"/>
        <v>-922944.40270473203</v>
      </c>
      <c r="F245" s="171">
        <f t="shared" si="77"/>
        <v>-584940.36609521112</v>
      </c>
      <c r="G245" s="171">
        <f t="shared" si="78"/>
        <v>1464100.0000000005</v>
      </c>
      <c r="H245" s="171">
        <f t="shared" si="79"/>
        <v>78139.209838669514</v>
      </c>
      <c r="I245" s="171">
        <f t="shared" si="80"/>
        <v>409242.74530788185</v>
      </c>
      <c r="J245" s="171">
        <f t="shared" si="81"/>
        <v>1948717.1000000013</v>
      </c>
      <c r="K245" s="171">
        <f t="shared" si="82"/>
        <v>1948717.1000000013</v>
      </c>
      <c r="L245" s="172">
        <f t="shared" si="83"/>
        <v>-383450.00193198328</v>
      </c>
      <c r="M245" s="142">
        <f t="shared" si="84"/>
        <v>6</v>
      </c>
      <c r="N245" s="143">
        <f t="shared" si="95"/>
        <v>1</v>
      </c>
      <c r="U245" s="131">
        <v>220</v>
      </c>
      <c r="V245" s="126">
        <f>MOD(QUOTIENT(ROWS($V$26:V245)-1, 2^(COLUMNS($V$26:V245)-1)), 2)</f>
        <v>1</v>
      </c>
      <c r="W245" s="19">
        <f>MOD(QUOTIENT(ROWS($V$26:W245)-1, 2^(COLUMNS($V$26:W245)-1)), 2)</f>
        <v>1</v>
      </c>
      <c r="X245" s="19">
        <f>MOD(QUOTIENT(ROWS($V$26:X245)-1, 2^(COLUMNS($V$26:X245)-1)), 2)</f>
        <v>0</v>
      </c>
      <c r="Y245" s="19">
        <f>MOD(QUOTIENT(ROWS($V$26:Y245)-1, 2^(COLUMNS($V$26:Y245)-1)), 2)</f>
        <v>1</v>
      </c>
      <c r="Z245" s="19">
        <f>MOD(QUOTIENT(ROWS($V$26:Z245)-1, 2^(COLUMNS($V$26:Z245)-1)), 2)</f>
        <v>1</v>
      </c>
      <c r="AA245" s="19">
        <f>MOD(QUOTIENT(ROWS($V$26:AA245)-1, 2^(COLUMNS($V$26:AA245)-1)), 2)</f>
        <v>0</v>
      </c>
      <c r="AB245" s="19">
        <f>MOD(QUOTIENT(ROWS($V$26:AB245)-1, 2^(COLUMNS($V$26:AB245)-1)), 2)</f>
        <v>1</v>
      </c>
      <c r="AC245" s="19">
        <f>MOD(QUOTIENT(ROWS($V$26:AC245)-1, 2^(COLUMNS($V$26:AC245)-1)), 2)</f>
        <v>1</v>
      </c>
      <c r="AD245" s="19">
        <f>MOD(QUOTIENT(ROWS($V$26:AD245)-1, 2^(COLUMNS($V$26:AD245)-1)), 2)</f>
        <v>0</v>
      </c>
      <c r="AE245" s="133">
        <f>MOD(QUOTIENT(ROWS($V$26:AE245)-1, 2^(COLUMNS($V$26:AE245)-1)), 2)</f>
        <v>0</v>
      </c>
      <c r="AF245" s="126">
        <f t="shared" si="85"/>
        <v>1</v>
      </c>
      <c r="AG245" s="19">
        <f t="shared" si="86"/>
        <v>2</v>
      </c>
      <c r="AH245" s="19">
        <f t="shared" si="87"/>
        <v>2</v>
      </c>
      <c r="AI245" s="19">
        <f t="shared" si="88"/>
        <v>4</v>
      </c>
      <c r="AJ245" s="19">
        <f t="shared" si="89"/>
        <v>5</v>
      </c>
      <c r="AK245" s="19">
        <f t="shared" si="90"/>
        <v>5</v>
      </c>
      <c r="AL245" s="19">
        <f t="shared" si="91"/>
        <v>7</v>
      </c>
      <c r="AM245" s="19">
        <f t="shared" si="92"/>
        <v>8</v>
      </c>
      <c r="AN245" s="19">
        <f t="shared" si="93"/>
        <v>8</v>
      </c>
      <c r="AO245" s="133">
        <f t="shared" si="94"/>
        <v>8</v>
      </c>
    </row>
    <row r="246" spans="1:41" x14ac:dyDescent="0.3">
      <c r="A246" s="131">
        <v>221</v>
      </c>
      <c r="B246" s="171">
        <f t="shared" si="73"/>
        <v>0</v>
      </c>
      <c r="C246" s="171">
        <f t="shared" si="74"/>
        <v>0</v>
      </c>
      <c r="D246" s="171">
        <f t="shared" si="75"/>
        <v>-1269338.842975206</v>
      </c>
      <c r="E246" s="171">
        <f t="shared" si="76"/>
        <v>-922944.40270473203</v>
      </c>
      <c r="F246" s="171">
        <f t="shared" si="77"/>
        <v>-584940.36609521112</v>
      </c>
      <c r="G246" s="171">
        <f t="shared" si="78"/>
        <v>1464100.0000000005</v>
      </c>
      <c r="H246" s="171">
        <f t="shared" si="79"/>
        <v>78139.209838669514</v>
      </c>
      <c r="I246" s="171">
        <f t="shared" si="80"/>
        <v>409242.74530788185</v>
      </c>
      <c r="J246" s="171">
        <f t="shared" si="81"/>
        <v>1948717.1000000013</v>
      </c>
      <c r="K246" s="171">
        <f t="shared" si="82"/>
        <v>1948717.1000000013</v>
      </c>
      <c r="L246" s="172">
        <f t="shared" si="83"/>
        <v>982668.36677398952</v>
      </c>
      <c r="M246" s="142">
        <f t="shared" si="84"/>
        <v>5</v>
      </c>
      <c r="N246" s="143">
        <f t="shared" si="95"/>
        <v>3</v>
      </c>
      <c r="U246" s="131">
        <v>221</v>
      </c>
      <c r="V246" s="126">
        <f>MOD(QUOTIENT(ROWS($V$26:V246)-1, 2^(COLUMNS($V$26:V246)-1)), 2)</f>
        <v>0</v>
      </c>
      <c r="W246" s="19">
        <f>MOD(QUOTIENT(ROWS($V$26:W246)-1, 2^(COLUMNS($V$26:W246)-1)), 2)</f>
        <v>0</v>
      </c>
      <c r="X246" s="19">
        <f>MOD(QUOTIENT(ROWS($V$26:X246)-1, 2^(COLUMNS($V$26:X246)-1)), 2)</f>
        <v>1</v>
      </c>
      <c r="Y246" s="19">
        <f>MOD(QUOTIENT(ROWS($V$26:Y246)-1, 2^(COLUMNS($V$26:Y246)-1)), 2)</f>
        <v>1</v>
      </c>
      <c r="Z246" s="19">
        <f>MOD(QUOTIENT(ROWS($V$26:Z246)-1, 2^(COLUMNS($V$26:Z246)-1)), 2)</f>
        <v>1</v>
      </c>
      <c r="AA246" s="19">
        <f>MOD(QUOTIENT(ROWS($V$26:AA246)-1, 2^(COLUMNS($V$26:AA246)-1)), 2)</f>
        <v>0</v>
      </c>
      <c r="AB246" s="19">
        <f>MOD(QUOTIENT(ROWS($V$26:AB246)-1, 2^(COLUMNS($V$26:AB246)-1)), 2)</f>
        <v>1</v>
      </c>
      <c r="AC246" s="19">
        <f>MOD(QUOTIENT(ROWS($V$26:AC246)-1, 2^(COLUMNS($V$26:AC246)-1)), 2)</f>
        <v>1</v>
      </c>
      <c r="AD246" s="19">
        <f>MOD(QUOTIENT(ROWS($V$26:AD246)-1, 2^(COLUMNS($V$26:AD246)-1)), 2)</f>
        <v>0</v>
      </c>
      <c r="AE246" s="133">
        <f>MOD(QUOTIENT(ROWS($V$26:AE246)-1, 2^(COLUMNS($V$26:AE246)-1)), 2)</f>
        <v>0</v>
      </c>
      <c r="AF246" s="126">
        <f t="shared" si="85"/>
        <v>0</v>
      </c>
      <c r="AG246" s="19">
        <f t="shared" si="86"/>
        <v>0</v>
      </c>
      <c r="AH246" s="19">
        <f t="shared" si="87"/>
        <v>3</v>
      </c>
      <c r="AI246" s="19">
        <f t="shared" si="88"/>
        <v>4</v>
      </c>
      <c r="AJ246" s="19">
        <f t="shared" si="89"/>
        <v>5</v>
      </c>
      <c r="AK246" s="19">
        <f t="shared" si="90"/>
        <v>5</v>
      </c>
      <c r="AL246" s="19">
        <f t="shared" si="91"/>
        <v>7</v>
      </c>
      <c r="AM246" s="19">
        <f t="shared" si="92"/>
        <v>8</v>
      </c>
      <c r="AN246" s="19">
        <f t="shared" si="93"/>
        <v>8</v>
      </c>
      <c r="AO246" s="133">
        <f t="shared" si="94"/>
        <v>8</v>
      </c>
    </row>
    <row r="247" spans="1:41" x14ac:dyDescent="0.3">
      <c r="A247" s="131">
        <v>222</v>
      </c>
      <c r="B247" s="171">
        <f t="shared" si="73"/>
        <v>-2000000</v>
      </c>
      <c r="C247" s="171">
        <f t="shared" si="74"/>
        <v>1000000</v>
      </c>
      <c r="D247" s="171">
        <f t="shared" si="75"/>
        <v>-1269338.842975206</v>
      </c>
      <c r="E247" s="171">
        <f t="shared" si="76"/>
        <v>-922944.40270473203</v>
      </c>
      <c r="F247" s="171">
        <f t="shared" si="77"/>
        <v>-584940.36609521112</v>
      </c>
      <c r="G247" s="171">
        <f t="shared" si="78"/>
        <v>1464100.0000000005</v>
      </c>
      <c r="H247" s="171">
        <f t="shared" si="79"/>
        <v>78139.209838669514</v>
      </c>
      <c r="I247" s="171">
        <f t="shared" si="80"/>
        <v>409242.74530788185</v>
      </c>
      <c r="J247" s="171">
        <f t="shared" si="81"/>
        <v>1948717.1000000013</v>
      </c>
      <c r="K247" s="171">
        <f t="shared" si="82"/>
        <v>1948717.1000000013</v>
      </c>
      <c r="L247" s="172">
        <f t="shared" si="83"/>
        <v>-11844.664776079137</v>
      </c>
      <c r="M247" s="142">
        <f t="shared" si="84"/>
        <v>6</v>
      </c>
      <c r="N247" s="143">
        <f t="shared" si="95"/>
        <v>1</v>
      </c>
      <c r="U247" s="131">
        <v>222</v>
      </c>
      <c r="V247" s="126">
        <f>MOD(QUOTIENT(ROWS($V$26:V247)-1, 2^(COLUMNS($V$26:V247)-1)), 2)</f>
        <v>1</v>
      </c>
      <c r="W247" s="19">
        <f>MOD(QUOTIENT(ROWS($V$26:W247)-1, 2^(COLUMNS($V$26:W247)-1)), 2)</f>
        <v>0</v>
      </c>
      <c r="X247" s="19">
        <f>MOD(QUOTIENT(ROWS($V$26:X247)-1, 2^(COLUMNS($V$26:X247)-1)), 2)</f>
        <v>1</v>
      </c>
      <c r="Y247" s="19">
        <f>MOD(QUOTIENT(ROWS($V$26:Y247)-1, 2^(COLUMNS($V$26:Y247)-1)), 2)</f>
        <v>1</v>
      </c>
      <c r="Z247" s="19">
        <f>MOD(QUOTIENT(ROWS($V$26:Z247)-1, 2^(COLUMNS($V$26:Z247)-1)), 2)</f>
        <v>1</v>
      </c>
      <c r="AA247" s="19">
        <f>MOD(QUOTIENT(ROWS($V$26:AA247)-1, 2^(COLUMNS($V$26:AA247)-1)), 2)</f>
        <v>0</v>
      </c>
      <c r="AB247" s="19">
        <f>MOD(QUOTIENT(ROWS($V$26:AB247)-1, 2^(COLUMNS($V$26:AB247)-1)), 2)</f>
        <v>1</v>
      </c>
      <c r="AC247" s="19">
        <f>MOD(QUOTIENT(ROWS($V$26:AC247)-1, 2^(COLUMNS($V$26:AC247)-1)), 2)</f>
        <v>1</v>
      </c>
      <c r="AD247" s="19">
        <f>MOD(QUOTIENT(ROWS($V$26:AD247)-1, 2^(COLUMNS($V$26:AD247)-1)), 2)</f>
        <v>0</v>
      </c>
      <c r="AE247" s="133">
        <f>MOD(QUOTIENT(ROWS($V$26:AE247)-1, 2^(COLUMNS($V$26:AE247)-1)), 2)</f>
        <v>0</v>
      </c>
      <c r="AF247" s="126">
        <f t="shared" si="85"/>
        <v>1</v>
      </c>
      <c r="AG247" s="19">
        <f t="shared" si="86"/>
        <v>1</v>
      </c>
      <c r="AH247" s="19">
        <f t="shared" si="87"/>
        <v>3</v>
      </c>
      <c r="AI247" s="19">
        <f t="shared" si="88"/>
        <v>4</v>
      </c>
      <c r="AJ247" s="19">
        <f t="shared" si="89"/>
        <v>5</v>
      </c>
      <c r="AK247" s="19">
        <f t="shared" si="90"/>
        <v>5</v>
      </c>
      <c r="AL247" s="19">
        <f t="shared" si="91"/>
        <v>7</v>
      </c>
      <c r="AM247" s="19">
        <f t="shared" si="92"/>
        <v>8</v>
      </c>
      <c r="AN247" s="19">
        <f t="shared" si="93"/>
        <v>8</v>
      </c>
      <c r="AO247" s="133">
        <f t="shared" si="94"/>
        <v>8</v>
      </c>
    </row>
    <row r="248" spans="1:41" x14ac:dyDescent="0.3">
      <c r="A248" s="131">
        <v>223</v>
      </c>
      <c r="B248" s="171">
        <f t="shared" si="73"/>
        <v>0</v>
      </c>
      <c r="C248" s="171">
        <f t="shared" si="74"/>
        <v>-1627272.7272727271</v>
      </c>
      <c r="D248" s="171">
        <f t="shared" si="75"/>
        <v>-1269338.842975206</v>
      </c>
      <c r="E248" s="171">
        <f t="shared" si="76"/>
        <v>-922944.40270473203</v>
      </c>
      <c r="F248" s="171">
        <f t="shared" si="77"/>
        <v>-584940.36609521112</v>
      </c>
      <c r="G248" s="171">
        <f t="shared" si="78"/>
        <v>1464100.0000000005</v>
      </c>
      <c r="H248" s="171">
        <f t="shared" si="79"/>
        <v>78139.209838669514</v>
      </c>
      <c r="I248" s="171">
        <f t="shared" si="80"/>
        <v>409242.74530788185</v>
      </c>
      <c r="J248" s="171">
        <f t="shared" si="81"/>
        <v>1948717.1000000013</v>
      </c>
      <c r="K248" s="171">
        <f t="shared" si="82"/>
        <v>1948717.1000000013</v>
      </c>
      <c r="L248" s="172">
        <f t="shared" si="83"/>
        <v>-412455.71353527473</v>
      </c>
      <c r="M248" s="142">
        <f t="shared" si="84"/>
        <v>6</v>
      </c>
      <c r="N248" s="143">
        <f t="shared" si="95"/>
        <v>2</v>
      </c>
      <c r="U248" s="131">
        <v>223</v>
      </c>
      <c r="V248" s="126">
        <f>MOD(QUOTIENT(ROWS($V$26:V248)-1, 2^(COLUMNS($V$26:V248)-1)), 2)</f>
        <v>0</v>
      </c>
      <c r="W248" s="19">
        <f>MOD(QUOTIENT(ROWS($V$26:W248)-1, 2^(COLUMNS($V$26:W248)-1)), 2)</f>
        <v>1</v>
      </c>
      <c r="X248" s="19">
        <f>MOD(QUOTIENT(ROWS($V$26:X248)-1, 2^(COLUMNS($V$26:X248)-1)), 2)</f>
        <v>1</v>
      </c>
      <c r="Y248" s="19">
        <f>MOD(QUOTIENT(ROWS($V$26:Y248)-1, 2^(COLUMNS($V$26:Y248)-1)), 2)</f>
        <v>1</v>
      </c>
      <c r="Z248" s="19">
        <f>MOD(QUOTIENT(ROWS($V$26:Z248)-1, 2^(COLUMNS($V$26:Z248)-1)), 2)</f>
        <v>1</v>
      </c>
      <c r="AA248" s="19">
        <f>MOD(QUOTIENT(ROWS($V$26:AA248)-1, 2^(COLUMNS($V$26:AA248)-1)), 2)</f>
        <v>0</v>
      </c>
      <c r="AB248" s="19">
        <f>MOD(QUOTIENT(ROWS($V$26:AB248)-1, 2^(COLUMNS($V$26:AB248)-1)), 2)</f>
        <v>1</v>
      </c>
      <c r="AC248" s="19">
        <f>MOD(QUOTIENT(ROWS($V$26:AC248)-1, 2^(COLUMNS($V$26:AC248)-1)), 2)</f>
        <v>1</v>
      </c>
      <c r="AD248" s="19">
        <f>MOD(QUOTIENT(ROWS($V$26:AD248)-1, 2^(COLUMNS($V$26:AD248)-1)), 2)</f>
        <v>0</v>
      </c>
      <c r="AE248" s="133">
        <f>MOD(QUOTIENT(ROWS($V$26:AE248)-1, 2^(COLUMNS($V$26:AE248)-1)), 2)</f>
        <v>0</v>
      </c>
      <c r="AF248" s="126">
        <f t="shared" si="85"/>
        <v>0</v>
      </c>
      <c r="AG248" s="19">
        <f t="shared" si="86"/>
        <v>2</v>
      </c>
      <c r="AH248" s="19">
        <f t="shared" si="87"/>
        <v>3</v>
      </c>
      <c r="AI248" s="19">
        <f t="shared" si="88"/>
        <v>4</v>
      </c>
      <c r="AJ248" s="19">
        <f t="shared" si="89"/>
        <v>5</v>
      </c>
      <c r="AK248" s="19">
        <f t="shared" si="90"/>
        <v>5</v>
      </c>
      <c r="AL248" s="19">
        <f t="shared" si="91"/>
        <v>7</v>
      </c>
      <c r="AM248" s="19">
        <f t="shared" si="92"/>
        <v>8</v>
      </c>
      <c r="AN248" s="19">
        <f t="shared" si="93"/>
        <v>8</v>
      </c>
      <c r="AO248" s="133">
        <f t="shared" si="94"/>
        <v>8</v>
      </c>
    </row>
    <row r="249" spans="1:41" x14ac:dyDescent="0.3">
      <c r="A249" s="131">
        <v>224</v>
      </c>
      <c r="B249" s="171">
        <f t="shared" si="73"/>
        <v>-2000000</v>
      </c>
      <c r="C249" s="171">
        <f t="shared" si="74"/>
        <v>-1627272.7272727271</v>
      </c>
      <c r="D249" s="171">
        <f t="shared" si="75"/>
        <v>-1269338.842975206</v>
      </c>
      <c r="E249" s="171">
        <f t="shared" si="76"/>
        <v>-922944.40270473203</v>
      </c>
      <c r="F249" s="171">
        <f t="shared" si="77"/>
        <v>-584940.36609521112</v>
      </c>
      <c r="G249" s="171">
        <f t="shared" si="78"/>
        <v>1464100.0000000005</v>
      </c>
      <c r="H249" s="171">
        <f t="shared" si="79"/>
        <v>78139.209838669514</v>
      </c>
      <c r="I249" s="171">
        <f t="shared" si="80"/>
        <v>409242.74530788185</v>
      </c>
      <c r="J249" s="171">
        <f t="shared" si="81"/>
        <v>1948717.1000000013</v>
      </c>
      <c r="K249" s="171">
        <f t="shared" si="82"/>
        <v>1948717.1000000013</v>
      </c>
      <c r="L249" s="172">
        <f t="shared" si="83"/>
        <v>-2264307.5653871275</v>
      </c>
      <c r="M249" s="142">
        <f t="shared" si="84"/>
        <v>7</v>
      </c>
      <c r="N249" s="143">
        <f t="shared" si="95"/>
        <v>1</v>
      </c>
      <c r="U249" s="131">
        <v>224</v>
      </c>
      <c r="V249" s="126">
        <f>MOD(QUOTIENT(ROWS($V$26:V249)-1, 2^(COLUMNS($V$26:V249)-1)), 2)</f>
        <v>1</v>
      </c>
      <c r="W249" s="19">
        <f>MOD(QUOTIENT(ROWS($V$26:W249)-1, 2^(COLUMNS($V$26:W249)-1)), 2)</f>
        <v>1</v>
      </c>
      <c r="X249" s="19">
        <f>MOD(QUOTIENT(ROWS($V$26:X249)-1, 2^(COLUMNS($V$26:X249)-1)), 2)</f>
        <v>1</v>
      </c>
      <c r="Y249" s="19">
        <f>MOD(QUOTIENT(ROWS($V$26:Y249)-1, 2^(COLUMNS($V$26:Y249)-1)), 2)</f>
        <v>1</v>
      </c>
      <c r="Z249" s="19">
        <f>MOD(QUOTIENT(ROWS($V$26:Z249)-1, 2^(COLUMNS($V$26:Z249)-1)), 2)</f>
        <v>1</v>
      </c>
      <c r="AA249" s="19">
        <f>MOD(QUOTIENT(ROWS($V$26:AA249)-1, 2^(COLUMNS($V$26:AA249)-1)), 2)</f>
        <v>0</v>
      </c>
      <c r="AB249" s="19">
        <f>MOD(QUOTIENT(ROWS($V$26:AB249)-1, 2^(COLUMNS($V$26:AB249)-1)), 2)</f>
        <v>1</v>
      </c>
      <c r="AC249" s="19">
        <f>MOD(QUOTIENT(ROWS($V$26:AC249)-1, 2^(COLUMNS($V$26:AC249)-1)), 2)</f>
        <v>1</v>
      </c>
      <c r="AD249" s="19">
        <f>MOD(QUOTIENT(ROWS($V$26:AD249)-1, 2^(COLUMNS($V$26:AD249)-1)), 2)</f>
        <v>0</v>
      </c>
      <c r="AE249" s="133">
        <f>MOD(QUOTIENT(ROWS($V$26:AE249)-1, 2^(COLUMNS($V$26:AE249)-1)), 2)</f>
        <v>0</v>
      </c>
      <c r="AF249" s="126">
        <f t="shared" si="85"/>
        <v>1</v>
      </c>
      <c r="AG249" s="19">
        <f t="shared" si="86"/>
        <v>2</v>
      </c>
      <c r="AH249" s="19">
        <f t="shared" si="87"/>
        <v>3</v>
      </c>
      <c r="AI249" s="19">
        <f t="shared" si="88"/>
        <v>4</v>
      </c>
      <c r="AJ249" s="19">
        <f t="shared" si="89"/>
        <v>5</v>
      </c>
      <c r="AK249" s="19">
        <f t="shared" si="90"/>
        <v>5</v>
      </c>
      <c r="AL249" s="19">
        <f t="shared" si="91"/>
        <v>7</v>
      </c>
      <c r="AM249" s="19">
        <f t="shared" si="92"/>
        <v>8</v>
      </c>
      <c r="AN249" s="19">
        <f t="shared" si="93"/>
        <v>8</v>
      </c>
      <c r="AO249" s="133">
        <f t="shared" si="94"/>
        <v>8</v>
      </c>
    </row>
    <row r="250" spans="1:41" x14ac:dyDescent="0.3">
      <c r="A250" s="131">
        <v>225</v>
      </c>
      <c r="B250" s="171">
        <f t="shared" si="73"/>
        <v>0</v>
      </c>
      <c r="C250" s="171">
        <f t="shared" si="74"/>
        <v>0</v>
      </c>
      <c r="D250" s="171">
        <f t="shared" si="75"/>
        <v>0</v>
      </c>
      <c r="E250" s="171">
        <f t="shared" si="76"/>
        <v>0</v>
      </c>
      <c r="F250" s="171">
        <f t="shared" si="77"/>
        <v>0</v>
      </c>
      <c r="G250" s="171">
        <f t="shared" si="78"/>
        <v>-252253.96917746449</v>
      </c>
      <c r="H250" s="171">
        <f t="shared" si="79"/>
        <v>78139.209838669514</v>
      </c>
      <c r="I250" s="171">
        <f t="shared" si="80"/>
        <v>409242.74530788185</v>
      </c>
      <c r="J250" s="171">
        <f t="shared" si="81"/>
        <v>1948717.1000000013</v>
      </c>
      <c r="K250" s="171">
        <f t="shared" si="82"/>
        <v>1948717.1000000013</v>
      </c>
      <c r="L250" s="172">
        <f t="shared" si="83"/>
        <v>1985208.5976415903</v>
      </c>
      <c r="M250" s="142">
        <f t="shared" si="84"/>
        <v>3</v>
      </c>
      <c r="N250" s="143">
        <f t="shared" si="95"/>
        <v>6</v>
      </c>
      <c r="U250" s="131">
        <v>225</v>
      </c>
      <c r="V250" s="126">
        <f>MOD(QUOTIENT(ROWS($V$26:V250)-1, 2^(COLUMNS($V$26:V250)-1)), 2)</f>
        <v>0</v>
      </c>
      <c r="W250" s="19">
        <f>MOD(QUOTIENT(ROWS($V$26:W250)-1, 2^(COLUMNS($V$26:W250)-1)), 2)</f>
        <v>0</v>
      </c>
      <c r="X250" s="19">
        <f>MOD(QUOTIENT(ROWS($V$26:X250)-1, 2^(COLUMNS($V$26:X250)-1)), 2)</f>
        <v>0</v>
      </c>
      <c r="Y250" s="19">
        <f>MOD(QUOTIENT(ROWS($V$26:Y250)-1, 2^(COLUMNS($V$26:Y250)-1)), 2)</f>
        <v>0</v>
      </c>
      <c r="Z250" s="19">
        <f>MOD(QUOTIENT(ROWS($V$26:Z250)-1, 2^(COLUMNS($V$26:Z250)-1)), 2)</f>
        <v>0</v>
      </c>
      <c r="AA250" s="19">
        <f>MOD(QUOTIENT(ROWS($V$26:AA250)-1, 2^(COLUMNS($V$26:AA250)-1)), 2)</f>
        <v>1</v>
      </c>
      <c r="AB250" s="19">
        <f>MOD(QUOTIENT(ROWS($V$26:AB250)-1, 2^(COLUMNS($V$26:AB250)-1)), 2)</f>
        <v>1</v>
      </c>
      <c r="AC250" s="19">
        <f>MOD(QUOTIENT(ROWS($V$26:AC250)-1, 2^(COLUMNS($V$26:AC250)-1)), 2)</f>
        <v>1</v>
      </c>
      <c r="AD250" s="19">
        <f>MOD(QUOTIENT(ROWS($V$26:AD250)-1, 2^(COLUMNS($V$26:AD250)-1)), 2)</f>
        <v>0</v>
      </c>
      <c r="AE250" s="133">
        <f>MOD(QUOTIENT(ROWS($V$26:AE250)-1, 2^(COLUMNS($V$26:AE250)-1)), 2)</f>
        <v>0</v>
      </c>
      <c r="AF250" s="126">
        <f t="shared" si="85"/>
        <v>0</v>
      </c>
      <c r="AG250" s="19">
        <f t="shared" si="86"/>
        <v>0</v>
      </c>
      <c r="AH250" s="19">
        <f t="shared" si="87"/>
        <v>0</v>
      </c>
      <c r="AI250" s="19">
        <f t="shared" si="88"/>
        <v>0</v>
      </c>
      <c r="AJ250" s="19">
        <f t="shared" si="89"/>
        <v>0</v>
      </c>
      <c r="AK250" s="19">
        <f t="shared" si="90"/>
        <v>6</v>
      </c>
      <c r="AL250" s="19">
        <f t="shared" si="91"/>
        <v>7</v>
      </c>
      <c r="AM250" s="19">
        <f t="shared" si="92"/>
        <v>8</v>
      </c>
      <c r="AN250" s="19">
        <f t="shared" si="93"/>
        <v>8</v>
      </c>
      <c r="AO250" s="133">
        <f t="shared" si="94"/>
        <v>8</v>
      </c>
    </row>
    <row r="251" spans="1:41" x14ac:dyDescent="0.3">
      <c r="A251" s="131">
        <v>226</v>
      </c>
      <c r="B251" s="171">
        <f t="shared" si="73"/>
        <v>-2000000</v>
      </c>
      <c r="C251" s="171">
        <f t="shared" si="74"/>
        <v>1000000</v>
      </c>
      <c r="D251" s="171">
        <f t="shared" si="75"/>
        <v>1000000</v>
      </c>
      <c r="E251" s="171">
        <f t="shared" si="76"/>
        <v>1000000</v>
      </c>
      <c r="F251" s="171">
        <f t="shared" si="77"/>
        <v>1000000</v>
      </c>
      <c r="G251" s="171">
        <f t="shared" si="78"/>
        <v>-252253.96917746449</v>
      </c>
      <c r="H251" s="171">
        <f t="shared" si="79"/>
        <v>78139.209838669514</v>
      </c>
      <c r="I251" s="171">
        <f t="shared" si="80"/>
        <v>409242.74530788185</v>
      </c>
      <c r="J251" s="171">
        <f t="shared" si="81"/>
        <v>1948717.1000000013</v>
      </c>
      <c r="K251" s="171">
        <f t="shared" si="82"/>
        <v>1948717.1000000013</v>
      </c>
      <c r="L251" s="172">
        <f t="shared" si="83"/>
        <v>3200140.8569418974</v>
      </c>
      <c r="M251" s="142">
        <f t="shared" si="84"/>
        <v>4</v>
      </c>
      <c r="N251" s="143">
        <f t="shared" si="95"/>
        <v>1</v>
      </c>
      <c r="U251" s="131">
        <v>226</v>
      </c>
      <c r="V251" s="126">
        <f>MOD(QUOTIENT(ROWS($V$26:V251)-1, 2^(COLUMNS($V$26:V251)-1)), 2)</f>
        <v>1</v>
      </c>
      <c r="W251" s="19">
        <f>MOD(QUOTIENT(ROWS($V$26:W251)-1, 2^(COLUMNS($V$26:W251)-1)), 2)</f>
        <v>0</v>
      </c>
      <c r="X251" s="19">
        <f>MOD(QUOTIENT(ROWS($V$26:X251)-1, 2^(COLUMNS($V$26:X251)-1)), 2)</f>
        <v>0</v>
      </c>
      <c r="Y251" s="19">
        <f>MOD(QUOTIENT(ROWS($V$26:Y251)-1, 2^(COLUMNS($V$26:Y251)-1)), 2)</f>
        <v>0</v>
      </c>
      <c r="Z251" s="19">
        <f>MOD(QUOTIENT(ROWS($V$26:Z251)-1, 2^(COLUMNS($V$26:Z251)-1)), 2)</f>
        <v>0</v>
      </c>
      <c r="AA251" s="19">
        <f>MOD(QUOTIENT(ROWS($V$26:AA251)-1, 2^(COLUMNS($V$26:AA251)-1)), 2)</f>
        <v>1</v>
      </c>
      <c r="AB251" s="19">
        <f>MOD(QUOTIENT(ROWS($V$26:AB251)-1, 2^(COLUMNS($V$26:AB251)-1)), 2)</f>
        <v>1</v>
      </c>
      <c r="AC251" s="19">
        <f>MOD(QUOTIENT(ROWS($V$26:AC251)-1, 2^(COLUMNS($V$26:AC251)-1)), 2)</f>
        <v>1</v>
      </c>
      <c r="AD251" s="19">
        <f>MOD(QUOTIENT(ROWS($V$26:AD251)-1, 2^(COLUMNS($V$26:AD251)-1)), 2)</f>
        <v>0</v>
      </c>
      <c r="AE251" s="133">
        <f>MOD(QUOTIENT(ROWS($V$26:AE251)-1, 2^(COLUMNS($V$26:AE251)-1)), 2)</f>
        <v>0</v>
      </c>
      <c r="AF251" s="126">
        <f t="shared" si="85"/>
        <v>1</v>
      </c>
      <c r="AG251" s="19">
        <f t="shared" si="86"/>
        <v>1</v>
      </c>
      <c r="AH251" s="19">
        <f t="shared" si="87"/>
        <v>1</v>
      </c>
      <c r="AI251" s="19">
        <f t="shared" si="88"/>
        <v>1</v>
      </c>
      <c r="AJ251" s="19">
        <f t="shared" si="89"/>
        <v>1</v>
      </c>
      <c r="AK251" s="19">
        <f t="shared" si="90"/>
        <v>6</v>
      </c>
      <c r="AL251" s="19">
        <f t="shared" si="91"/>
        <v>7</v>
      </c>
      <c r="AM251" s="19">
        <f t="shared" si="92"/>
        <v>8</v>
      </c>
      <c r="AN251" s="19">
        <f t="shared" si="93"/>
        <v>8</v>
      </c>
      <c r="AO251" s="133">
        <f t="shared" si="94"/>
        <v>8</v>
      </c>
    </row>
    <row r="252" spans="1:41" x14ac:dyDescent="0.3">
      <c r="A252" s="131">
        <v>227</v>
      </c>
      <c r="B252" s="171">
        <f t="shared" si="73"/>
        <v>0</v>
      </c>
      <c r="C252" s="171">
        <f t="shared" si="74"/>
        <v>-1627272.7272727271</v>
      </c>
      <c r="D252" s="171">
        <f t="shared" si="75"/>
        <v>1100000</v>
      </c>
      <c r="E252" s="171">
        <f t="shared" si="76"/>
        <v>1100000</v>
      </c>
      <c r="F252" s="171">
        <f t="shared" si="77"/>
        <v>1100000</v>
      </c>
      <c r="G252" s="171">
        <f t="shared" si="78"/>
        <v>-252253.96917746449</v>
      </c>
      <c r="H252" s="171">
        <f t="shared" si="79"/>
        <v>78139.209838669514</v>
      </c>
      <c r="I252" s="171">
        <f t="shared" si="80"/>
        <v>409242.74530788185</v>
      </c>
      <c r="J252" s="171">
        <f t="shared" si="81"/>
        <v>1948717.1000000013</v>
      </c>
      <c r="K252" s="171">
        <f t="shared" si="82"/>
        <v>1948717.1000000013</v>
      </c>
      <c r="L252" s="172">
        <f t="shared" si="83"/>
        <v>3020474.3372677388</v>
      </c>
      <c r="M252" s="142">
        <f t="shared" si="84"/>
        <v>4</v>
      </c>
      <c r="N252" s="143">
        <f t="shared" si="95"/>
        <v>2</v>
      </c>
      <c r="U252" s="131">
        <v>227</v>
      </c>
      <c r="V252" s="126">
        <f>MOD(QUOTIENT(ROWS($V$26:V252)-1, 2^(COLUMNS($V$26:V252)-1)), 2)</f>
        <v>0</v>
      </c>
      <c r="W252" s="19">
        <f>MOD(QUOTIENT(ROWS($V$26:W252)-1, 2^(COLUMNS($V$26:W252)-1)), 2)</f>
        <v>1</v>
      </c>
      <c r="X252" s="19">
        <f>MOD(QUOTIENT(ROWS($V$26:X252)-1, 2^(COLUMNS($V$26:X252)-1)), 2)</f>
        <v>0</v>
      </c>
      <c r="Y252" s="19">
        <f>MOD(QUOTIENT(ROWS($V$26:Y252)-1, 2^(COLUMNS($V$26:Y252)-1)), 2)</f>
        <v>0</v>
      </c>
      <c r="Z252" s="19">
        <f>MOD(QUOTIENT(ROWS($V$26:Z252)-1, 2^(COLUMNS($V$26:Z252)-1)), 2)</f>
        <v>0</v>
      </c>
      <c r="AA252" s="19">
        <f>MOD(QUOTIENT(ROWS($V$26:AA252)-1, 2^(COLUMNS($V$26:AA252)-1)), 2)</f>
        <v>1</v>
      </c>
      <c r="AB252" s="19">
        <f>MOD(QUOTIENT(ROWS($V$26:AB252)-1, 2^(COLUMNS($V$26:AB252)-1)), 2)</f>
        <v>1</v>
      </c>
      <c r="AC252" s="19">
        <f>MOD(QUOTIENT(ROWS($V$26:AC252)-1, 2^(COLUMNS($V$26:AC252)-1)), 2)</f>
        <v>1</v>
      </c>
      <c r="AD252" s="19">
        <f>MOD(QUOTIENT(ROWS($V$26:AD252)-1, 2^(COLUMNS($V$26:AD252)-1)), 2)</f>
        <v>0</v>
      </c>
      <c r="AE252" s="133">
        <f>MOD(QUOTIENT(ROWS($V$26:AE252)-1, 2^(COLUMNS($V$26:AE252)-1)), 2)</f>
        <v>0</v>
      </c>
      <c r="AF252" s="126">
        <f t="shared" si="85"/>
        <v>0</v>
      </c>
      <c r="AG252" s="19">
        <f t="shared" si="86"/>
        <v>2</v>
      </c>
      <c r="AH252" s="19">
        <f t="shared" si="87"/>
        <v>2</v>
      </c>
      <c r="AI252" s="19">
        <f t="shared" si="88"/>
        <v>2</v>
      </c>
      <c r="AJ252" s="19">
        <f t="shared" si="89"/>
        <v>2</v>
      </c>
      <c r="AK252" s="19">
        <f t="shared" si="90"/>
        <v>6</v>
      </c>
      <c r="AL252" s="19">
        <f t="shared" si="91"/>
        <v>7</v>
      </c>
      <c r="AM252" s="19">
        <f t="shared" si="92"/>
        <v>8</v>
      </c>
      <c r="AN252" s="19">
        <f t="shared" si="93"/>
        <v>8</v>
      </c>
      <c r="AO252" s="133">
        <f t="shared" si="94"/>
        <v>8</v>
      </c>
    </row>
    <row r="253" spans="1:41" x14ac:dyDescent="0.3">
      <c r="A253" s="131">
        <v>228</v>
      </c>
      <c r="B253" s="171">
        <f t="shared" si="73"/>
        <v>-2000000</v>
      </c>
      <c r="C253" s="171">
        <f t="shared" si="74"/>
        <v>-1627272.7272727271</v>
      </c>
      <c r="D253" s="171">
        <f t="shared" si="75"/>
        <v>1100000</v>
      </c>
      <c r="E253" s="171">
        <f t="shared" si="76"/>
        <v>1100000</v>
      </c>
      <c r="F253" s="171">
        <f t="shared" si="77"/>
        <v>1100000</v>
      </c>
      <c r="G253" s="171">
        <f t="shared" si="78"/>
        <v>-252253.96917746449</v>
      </c>
      <c r="H253" s="171">
        <f t="shared" si="79"/>
        <v>78139.209838669514</v>
      </c>
      <c r="I253" s="171">
        <f t="shared" si="80"/>
        <v>409242.74530788185</v>
      </c>
      <c r="J253" s="171">
        <f t="shared" si="81"/>
        <v>1948717.1000000013</v>
      </c>
      <c r="K253" s="171">
        <f t="shared" si="82"/>
        <v>1948717.1000000013</v>
      </c>
      <c r="L253" s="172">
        <f t="shared" si="83"/>
        <v>1168622.4854158871</v>
      </c>
      <c r="M253" s="142">
        <f t="shared" si="84"/>
        <v>5</v>
      </c>
      <c r="N253" s="143">
        <f t="shared" si="95"/>
        <v>1</v>
      </c>
      <c r="U253" s="131">
        <v>228</v>
      </c>
      <c r="V253" s="126">
        <f>MOD(QUOTIENT(ROWS($V$26:V253)-1, 2^(COLUMNS($V$26:V253)-1)), 2)</f>
        <v>1</v>
      </c>
      <c r="W253" s="19">
        <f>MOD(QUOTIENT(ROWS($V$26:W253)-1, 2^(COLUMNS($V$26:W253)-1)), 2)</f>
        <v>1</v>
      </c>
      <c r="X253" s="19">
        <f>MOD(QUOTIENT(ROWS($V$26:X253)-1, 2^(COLUMNS($V$26:X253)-1)), 2)</f>
        <v>0</v>
      </c>
      <c r="Y253" s="19">
        <f>MOD(QUOTIENT(ROWS($V$26:Y253)-1, 2^(COLUMNS($V$26:Y253)-1)), 2)</f>
        <v>0</v>
      </c>
      <c r="Z253" s="19">
        <f>MOD(QUOTIENT(ROWS($V$26:Z253)-1, 2^(COLUMNS($V$26:Z253)-1)), 2)</f>
        <v>0</v>
      </c>
      <c r="AA253" s="19">
        <f>MOD(QUOTIENT(ROWS($V$26:AA253)-1, 2^(COLUMNS($V$26:AA253)-1)), 2)</f>
        <v>1</v>
      </c>
      <c r="AB253" s="19">
        <f>MOD(QUOTIENT(ROWS($V$26:AB253)-1, 2^(COLUMNS($V$26:AB253)-1)), 2)</f>
        <v>1</v>
      </c>
      <c r="AC253" s="19">
        <f>MOD(QUOTIENT(ROWS($V$26:AC253)-1, 2^(COLUMNS($V$26:AC253)-1)), 2)</f>
        <v>1</v>
      </c>
      <c r="AD253" s="19">
        <f>MOD(QUOTIENT(ROWS($V$26:AD253)-1, 2^(COLUMNS($V$26:AD253)-1)), 2)</f>
        <v>0</v>
      </c>
      <c r="AE253" s="133">
        <f>MOD(QUOTIENT(ROWS($V$26:AE253)-1, 2^(COLUMNS($V$26:AE253)-1)), 2)</f>
        <v>0</v>
      </c>
      <c r="AF253" s="126">
        <f t="shared" si="85"/>
        <v>1</v>
      </c>
      <c r="AG253" s="19">
        <f t="shared" si="86"/>
        <v>2</v>
      </c>
      <c r="AH253" s="19">
        <f t="shared" si="87"/>
        <v>2</v>
      </c>
      <c r="AI253" s="19">
        <f t="shared" si="88"/>
        <v>2</v>
      </c>
      <c r="AJ253" s="19">
        <f t="shared" si="89"/>
        <v>2</v>
      </c>
      <c r="AK253" s="19">
        <f t="shared" si="90"/>
        <v>6</v>
      </c>
      <c r="AL253" s="19">
        <f t="shared" si="91"/>
        <v>7</v>
      </c>
      <c r="AM253" s="19">
        <f t="shared" si="92"/>
        <v>8</v>
      </c>
      <c r="AN253" s="19">
        <f t="shared" si="93"/>
        <v>8</v>
      </c>
      <c r="AO253" s="133">
        <f t="shared" si="94"/>
        <v>8</v>
      </c>
    </row>
    <row r="254" spans="1:41" x14ac:dyDescent="0.3">
      <c r="A254" s="131">
        <v>229</v>
      </c>
      <c r="B254" s="171">
        <f t="shared" si="73"/>
        <v>0</v>
      </c>
      <c r="C254" s="171">
        <f t="shared" si="74"/>
        <v>0</v>
      </c>
      <c r="D254" s="171">
        <f t="shared" si="75"/>
        <v>-1269338.842975206</v>
      </c>
      <c r="E254" s="171">
        <f t="shared" si="76"/>
        <v>1210000.0000000002</v>
      </c>
      <c r="F254" s="171">
        <f t="shared" si="77"/>
        <v>1210000.0000000002</v>
      </c>
      <c r="G254" s="171">
        <f t="shared" si="78"/>
        <v>-252253.96917746449</v>
      </c>
      <c r="H254" s="171">
        <f t="shared" si="79"/>
        <v>78139.209838669514</v>
      </c>
      <c r="I254" s="171">
        <f t="shared" si="80"/>
        <v>409242.74530788185</v>
      </c>
      <c r="J254" s="171">
        <f t="shared" si="81"/>
        <v>1948717.1000000013</v>
      </c>
      <c r="K254" s="171">
        <f t="shared" si="82"/>
        <v>1948717.1000000013</v>
      </c>
      <c r="L254" s="172">
        <f t="shared" si="83"/>
        <v>2690458.289603183</v>
      </c>
      <c r="M254" s="142">
        <f t="shared" si="84"/>
        <v>4</v>
      </c>
      <c r="N254" s="143">
        <f t="shared" si="95"/>
        <v>3</v>
      </c>
      <c r="U254" s="131">
        <v>229</v>
      </c>
      <c r="V254" s="126">
        <f>MOD(QUOTIENT(ROWS($V$26:V254)-1, 2^(COLUMNS($V$26:V254)-1)), 2)</f>
        <v>0</v>
      </c>
      <c r="W254" s="19">
        <f>MOD(QUOTIENT(ROWS($V$26:W254)-1, 2^(COLUMNS($V$26:W254)-1)), 2)</f>
        <v>0</v>
      </c>
      <c r="X254" s="19">
        <f>MOD(QUOTIENT(ROWS($V$26:X254)-1, 2^(COLUMNS($V$26:X254)-1)), 2)</f>
        <v>1</v>
      </c>
      <c r="Y254" s="19">
        <f>MOD(QUOTIENT(ROWS($V$26:Y254)-1, 2^(COLUMNS($V$26:Y254)-1)), 2)</f>
        <v>0</v>
      </c>
      <c r="Z254" s="19">
        <f>MOD(QUOTIENT(ROWS($V$26:Z254)-1, 2^(COLUMNS($V$26:Z254)-1)), 2)</f>
        <v>0</v>
      </c>
      <c r="AA254" s="19">
        <f>MOD(QUOTIENT(ROWS($V$26:AA254)-1, 2^(COLUMNS($V$26:AA254)-1)), 2)</f>
        <v>1</v>
      </c>
      <c r="AB254" s="19">
        <f>MOD(QUOTIENT(ROWS($V$26:AB254)-1, 2^(COLUMNS($V$26:AB254)-1)), 2)</f>
        <v>1</v>
      </c>
      <c r="AC254" s="19">
        <f>MOD(QUOTIENT(ROWS($V$26:AC254)-1, 2^(COLUMNS($V$26:AC254)-1)), 2)</f>
        <v>1</v>
      </c>
      <c r="AD254" s="19">
        <f>MOD(QUOTIENT(ROWS($V$26:AD254)-1, 2^(COLUMNS($V$26:AD254)-1)), 2)</f>
        <v>0</v>
      </c>
      <c r="AE254" s="133">
        <f>MOD(QUOTIENT(ROWS($V$26:AE254)-1, 2^(COLUMNS($V$26:AE254)-1)), 2)</f>
        <v>0</v>
      </c>
      <c r="AF254" s="126">
        <f t="shared" si="85"/>
        <v>0</v>
      </c>
      <c r="AG254" s="19">
        <f t="shared" si="86"/>
        <v>0</v>
      </c>
      <c r="AH254" s="19">
        <f t="shared" si="87"/>
        <v>3</v>
      </c>
      <c r="AI254" s="19">
        <f t="shared" si="88"/>
        <v>3</v>
      </c>
      <c r="AJ254" s="19">
        <f t="shared" si="89"/>
        <v>3</v>
      </c>
      <c r="AK254" s="19">
        <f t="shared" si="90"/>
        <v>6</v>
      </c>
      <c r="AL254" s="19">
        <f t="shared" si="91"/>
        <v>7</v>
      </c>
      <c r="AM254" s="19">
        <f t="shared" si="92"/>
        <v>8</v>
      </c>
      <c r="AN254" s="19">
        <f t="shared" si="93"/>
        <v>8</v>
      </c>
      <c r="AO254" s="133">
        <f t="shared" si="94"/>
        <v>8</v>
      </c>
    </row>
    <row r="255" spans="1:41" x14ac:dyDescent="0.3">
      <c r="A255" s="131">
        <v>230</v>
      </c>
      <c r="B255" s="171">
        <f t="shared" si="73"/>
        <v>-2000000</v>
      </c>
      <c r="C255" s="171">
        <f t="shared" si="74"/>
        <v>1000000</v>
      </c>
      <c r="D255" s="171">
        <f t="shared" si="75"/>
        <v>-1269338.842975206</v>
      </c>
      <c r="E255" s="171">
        <f t="shared" si="76"/>
        <v>1210000.0000000002</v>
      </c>
      <c r="F255" s="171">
        <f t="shared" si="77"/>
        <v>1210000.0000000002</v>
      </c>
      <c r="G255" s="171">
        <f t="shared" si="78"/>
        <v>-252253.96917746449</v>
      </c>
      <c r="H255" s="171">
        <f t="shared" si="79"/>
        <v>78139.209838669514</v>
      </c>
      <c r="I255" s="171">
        <f t="shared" si="80"/>
        <v>409242.74530788185</v>
      </c>
      <c r="J255" s="171">
        <f t="shared" si="81"/>
        <v>1948717.1000000013</v>
      </c>
      <c r="K255" s="171">
        <f t="shared" si="82"/>
        <v>1948717.1000000013</v>
      </c>
      <c r="L255" s="172">
        <f t="shared" si="83"/>
        <v>1695945.2580531144</v>
      </c>
      <c r="M255" s="142">
        <f t="shared" si="84"/>
        <v>5</v>
      </c>
      <c r="N255" s="143">
        <f t="shared" si="95"/>
        <v>1</v>
      </c>
      <c r="U255" s="131">
        <v>230</v>
      </c>
      <c r="V255" s="126">
        <f>MOD(QUOTIENT(ROWS($V$26:V255)-1, 2^(COLUMNS($V$26:V255)-1)), 2)</f>
        <v>1</v>
      </c>
      <c r="W255" s="19">
        <f>MOD(QUOTIENT(ROWS($V$26:W255)-1, 2^(COLUMNS($V$26:W255)-1)), 2)</f>
        <v>0</v>
      </c>
      <c r="X255" s="19">
        <f>MOD(QUOTIENT(ROWS($V$26:X255)-1, 2^(COLUMNS($V$26:X255)-1)), 2)</f>
        <v>1</v>
      </c>
      <c r="Y255" s="19">
        <f>MOD(QUOTIENT(ROWS($V$26:Y255)-1, 2^(COLUMNS($V$26:Y255)-1)), 2)</f>
        <v>0</v>
      </c>
      <c r="Z255" s="19">
        <f>MOD(QUOTIENT(ROWS($V$26:Z255)-1, 2^(COLUMNS($V$26:Z255)-1)), 2)</f>
        <v>0</v>
      </c>
      <c r="AA255" s="19">
        <f>MOD(QUOTIENT(ROWS($V$26:AA255)-1, 2^(COLUMNS($V$26:AA255)-1)), 2)</f>
        <v>1</v>
      </c>
      <c r="AB255" s="19">
        <f>MOD(QUOTIENT(ROWS($V$26:AB255)-1, 2^(COLUMNS($V$26:AB255)-1)), 2)</f>
        <v>1</v>
      </c>
      <c r="AC255" s="19">
        <f>MOD(QUOTIENT(ROWS($V$26:AC255)-1, 2^(COLUMNS($V$26:AC255)-1)), 2)</f>
        <v>1</v>
      </c>
      <c r="AD255" s="19">
        <f>MOD(QUOTIENT(ROWS($V$26:AD255)-1, 2^(COLUMNS($V$26:AD255)-1)), 2)</f>
        <v>0</v>
      </c>
      <c r="AE255" s="133">
        <f>MOD(QUOTIENT(ROWS($V$26:AE255)-1, 2^(COLUMNS($V$26:AE255)-1)), 2)</f>
        <v>0</v>
      </c>
      <c r="AF255" s="126">
        <f t="shared" si="85"/>
        <v>1</v>
      </c>
      <c r="AG255" s="19">
        <f t="shared" si="86"/>
        <v>1</v>
      </c>
      <c r="AH255" s="19">
        <f t="shared" si="87"/>
        <v>3</v>
      </c>
      <c r="AI255" s="19">
        <f t="shared" si="88"/>
        <v>3</v>
      </c>
      <c r="AJ255" s="19">
        <f t="shared" si="89"/>
        <v>3</v>
      </c>
      <c r="AK255" s="19">
        <f t="shared" si="90"/>
        <v>6</v>
      </c>
      <c r="AL255" s="19">
        <f t="shared" si="91"/>
        <v>7</v>
      </c>
      <c r="AM255" s="19">
        <f t="shared" si="92"/>
        <v>8</v>
      </c>
      <c r="AN255" s="19">
        <f t="shared" si="93"/>
        <v>8</v>
      </c>
      <c r="AO255" s="133">
        <f t="shared" si="94"/>
        <v>8</v>
      </c>
    </row>
    <row r="256" spans="1:41" x14ac:dyDescent="0.3">
      <c r="A256" s="131">
        <v>231</v>
      </c>
      <c r="B256" s="171">
        <f t="shared" si="73"/>
        <v>0</v>
      </c>
      <c r="C256" s="171">
        <f t="shared" si="74"/>
        <v>-1627272.7272727271</v>
      </c>
      <c r="D256" s="171">
        <f t="shared" si="75"/>
        <v>-1269338.842975206</v>
      </c>
      <c r="E256" s="171">
        <f t="shared" si="76"/>
        <v>1210000.0000000002</v>
      </c>
      <c r="F256" s="171">
        <f t="shared" si="77"/>
        <v>1210000.0000000002</v>
      </c>
      <c r="G256" s="171">
        <f t="shared" si="78"/>
        <v>-252253.96917746449</v>
      </c>
      <c r="H256" s="171">
        <f t="shared" si="79"/>
        <v>78139.209838669514</v>
      </c>
      <c r="I256" s="171">
        <f t="shared" si="80"/>
        <v>409242.74530788185</v>
      </c>
      <c r="J256" s="171">
        <f t="shared" si="81"/>
        <v>1948717.1000000013</v>
      </c>
      <c r="K256" s="171">
        <f t="shared" si="82"/>
        <v>1948717.1000000013</v>
      </c>
      <c r="L256" s="172">
        <f t="shared" si="83"/>
        <v>1295334.2092939182</v>
      </c>
      <c r="M256" s="142">
        <f t="shared" si="84"/>
        <v>5</v>
      </c>
      <c r="N256" s="143">
        <f t="shared" si="95"/>
        <v>2</v>
      </c>
      <c r="U256" s="131">
        <v>231</v>
      </c>
      <c r="V256" s="126">
        <f>MOD(QUOTIENT(ROWS($V$26:V256)-1, 2^(COLUMNS($V$26:V256)-1)), 2)</f>
        <v>0</v>
      </c>
      <c r="W256" s="19">
        <f>MOD(QUOTIENT(ROWS($V$26:W256)-1, 2^(COLUMNS($V$26:W256)-1)), 2)</f>
        <v>1</v>
      </c>
      <c r="X256" s="19">
        <f>MOD(QUOTIENT(ROWS($V$26:X256)-1, 2^(COLUMNS($V$26:X256)-1)), 2)</f>
        <v>1</v>
      </c>
      <c r="Y256" s="19">
        <f>MOD(QUOTIENT(ROWS($V$26:Y256)-1, 2^(COLUMNS($V$26:Y256)-1)), 2)</f>
        <v>0</v>
      </c>
      <c r="Z256" s="19">
        <f>MOD(QUOTIENT(ROWS($V$26:Z256)-1, 2^(COLUMNS($V$26:Z256)-1)), 2)</f>
        <v>0</v>
      </c>
      <c r="AA256" s="19">
        <f>MOD(QUOTIENT(ROWS($V$26:AA256)-1, 2^(COLUMNS($V$26:AA256)-1)), 2)</f>
        <v>1</v>
      </c>
      <c r="AB256" s="19">
        <f>MOD(QUOTIENT(ROWS($V$26:AB256)-1, 2^(COLUMNS($V$26:AB256)-1)), 2)</f>
        <v>1</v>
      </c>
      <c r="AC256" s="19">
        <f>MOD(QUOTIENT(ROWS($V$26:AC256)-1, 2^(COLUMNS($V$26:AC256)-1)), 2)</f>
        <v>1</v>
      </c>
      <c r="AD256" s="19">
        <f>MOD(QUOTIENT(ROWS($V$26:AD256)-1, 2^(COLUMNS($V$26:AD256)-1)), 2)</f>
        <v>0</v>
      </c>
      <c r="AE256" s="133">
        <f>MOD(QUOTIENT(ROWS($V$26:AE256)-1, 2^(COLUMNS($V$26:AE256)-1)), 2)</f>
        <v>0</v>
      </c>
      <c r="AF256" s="126">
        <f t="shared" si="85"/>
        <v>0</v>
      </c>
      <c r="AG256" s="19">
        <f t="shared" si="86"/>
        <v>2</v>
      </c>
      <c r="AH256" s="19">
        <f t="shared" si="87"/>
        <v>3</v>
      </c>
      <c r="AI256" s="19">
        <f t="shared" si="88"/>
        <v>3</v>
      </c>
      <c r="AJ256" s="19">
        <f t="shared" si="89"/>
        <v>3</v>
      </c>
      <c r="AK256" s="19">
        <f t="shared" si="90"/>
        <v>6</v>
      </c>
      <c r="AL256" s="19">
        <f t="shared" si="91"/>
        <v>7</v>
      </c>
      <c r="AM256" s="19">
        <f t="shared" si="92"/>
        <v>8</v>
      </c>
      <c r="AN256" s="19">
        <f t="shared" si="93"/>
        <v>8</v>
      </c>
      <c r="AO256" s="133">
        <f t="shared" si="94"/>
        <v>8</v>
      </c>
    </row>
    <row r="257" spans="1:41" x14ac:dyDescent="0.3">
      <c r="A257" s="131">
        <v>232</v>
      </c>
      <c r="B257" s="171">
        <f t="shared" si="73"/>
        <v>-2000000</v>
      </c>
      <c r="C257" s="171">
        <f t="shared" si="74"/>
        <v>-1627272.7272727271</v>
      </c>
      <c r="D257" s="171">
        <f t="shared" si="75"/>
        <v>-1269338.842975206</v>
      </c>
      <c r="E257" s="171">
        <f t="shared" si="76"/>
        <v>1210000.0000000002</v>
      </c>
      <c r="F257" s="171">
        <f t="shared" si="77"/>
        <v>1210000.0000000002</v>
      </c>
      <c r="G257" s="171">
        <f t="shared" si="78"/>
        <v>-252253.96917746449</v>
      </c>
      <c r="H257" s="171">
        <f t="shared" si="79"/>
        <v>78139.209838669514</v>
      </c>
      <c r="I257" s="171">
        <f t="shared" si="80"/>
        <v>409242.74530788185</v>
      </c>
      <c r="J257" s="171">
        <f t="shared" si="81"/>
        <v>1948717.1000000013</v>
      </c>
      <c r="K257" s="171">
        <f t="shared" si="82"/>
        <v>1948717.1000000013</v>
      </c>
      <c r="L257" s="172">
        <f t="shared" si="83"/>
        <v>-556517.64255793346</v>
      </c>
      <c r="M257" s="142">
        <f t="shared" si="84"/>
        <v>6</v>
      </c>
      <c r="N257" s="143">
        <f t="shared" si="95"/>
        <v>1</v>
      </c>
      <c r="U257" s="131">
        <v>232</v>
      </c>
      <c r="V257" s="126">
        <f>MOD(QUOTIENT(ROWS($V$26:V257)-1, 2^(COLUMNS($V$26:V257)-1)), 2)</f>
        <v>1</v>
      </c>
      <c r="W257" s="19">
        <f>MOD(QUOTIENT(ROWS($V$26:W257)-1, 2^(COLUMNS($V$26:W257)-1)), 2)</f>
        <v>1</v>
      </c>
      <c r="X257" s="19">
        <f>MOD(QUOTIENT(ROWS($V$26:X257)-1, 2^(COLUMNS($V$26:X257)-1)), 2)</f>
        <v>1</v>
      </c>
      <c r="Y257" s="19">
        <f>MOD(QUOTIENT(ROWS($V$26:Y257)-1, 2^(COLUMNS($V$26:Y257)-1)), 2)</f>
        <v>0</v>
      </c>
      <c r="Z257" s="19">
        <f>MOD(QUOTIENT(ROWS($V$26:Z257)-1, 2^(COLUMNS($V$26:Z257)-1)), 2)</f>
        <v>0</v>
      </c>
      <c r="AA257" s="19">
        <f>MOD(QUOTIENT(ROWS($V$26:AA257)-1, 2^(COLUMNS($V$26:AA257)-1)), 2)</f>
        <v>1</v>
      </c>
      <c r="AB257" s="19">
        <f>MOD(QUOTIENT(ROWS($V$26:AB257)-1, 2^(COLUMNS($V$26:AB257)-1)), 2)</f>
        <v>1</v>
      </c>
      <c r="AC257" s="19">
        <f>MOD(QUOTIENT(ROWS($V$26:AC257)-1, 2^(COLUMNS($V$26:AC257)-1)), 2)</f>
        <v>1</v>
      </c>
      <c r="AD257" s="19">
        <f>MOD(QUOTIENT(ROWS($V$26:AD257)-1, 2^(COLUMNS($V$26:AD257)-1)), 2)</f>
        <v>0</v>
      </c>
      <c r="AE257" s="133">
        <f>MOD(QUOTIENT(ROWS($V$26:AE257)-1, 2^(COLUMNS($V$26:AE257)-1)), 2)</f>
        <v>0</v>
      </c>
      <c r="AF257" s="126">
        <f t="shared" si="85"/>
        <v>1</v>
      </c>
      <c r="AG257" s="19">
        <f t="shared" si="86"/>
        <v>2</v>
      </c>
      <c r="AH257" s="19">
        <f t="shared" si="87"/>
        <v>3</v>
      </c>
      <c r="AI257" s="19">
        <f t="shared" si="88"/>
        <v>3</v>
      </c>
      <c r="AJ257" s="19">
        <f t="shared" si="89"/>
        <v>3</v>
      </c>
      <c r="AK257" s="19">
        <f t="shared" si="90"/>
        <v>6</v>
      </c>
      <c r="AL257" s="19">
        <f t="shared" si="91"/>
        <v>7</v>
      </c>
      <c r="AM257" s="19">
        <f t="shared" si="92"/>
        <v>8</v>
      </c>
      <c r="AN257" s="19">
        <f t="shared" si="93"/>
        <v>8</v>
      </c>
      <c r="AO257" s="133">
        <f t="shared" si="94"/>
        <v>8</v>
      </c>
    </row>
    <row r="258" spans="1:41" x14ac:dyDescent="0.3">
      <c r="A258" s="131">
        <v>233</v>
      </c>
      <c r="B258" s="171">
        <f t="shared" si="73"/>
        <v>0</v>
      </c>
      <c r="C258" s="171">
        <f t="shared" si="74"/>
        <v>0</v>
      </c>
      <c r="D258" s="171">
        <f t="shared" si="75"/>
        <v>0</v>
      </c>
      <c r="E258" s="171">
        <f t="shared" si="76"/>
        <v>-922944.40270473203</v>
      </c>
      <c r="F258" s="171">
        <f t="shared" si="77"/>
        <v>1331000.0000000005</v>
      </c>
      <c r="G258" s="171">
        <f t="shared" si="78"/>
        <v>-252253.96917746449</v>
      </c>
      <c r="H258" s="171">
        <f t="shared" si="79"/>
        <v>78139.209838669514</v>
      </c>
      <c r="I258" s="171">
        <f t="shared" si="80"/>
        <v>409242.74530788185</v>
      </c>
      <c r="J258" s="171">
        <f t="shared" si="81"/>
        <v>1948717.1000000013</v>
      </c>
      <c r="K258" s="171">
        <f t="shared" si="82"/>
        <v>1948717.1000000013</v>
      </c>
      <c r="L258" s="172">
        <f t="shared" si="83"/>
        <v>2212673.1444341461</v>
      </c>
      <c r="M258" s="142">
        <f t="shared" si="84"/>
        <v>4</v>
      </c>
      <c r="N258" s="143">
        <f t="shared" si="95"/>
        <v>4</v>
      </c>
      <c r="U258" s="131">
        <v>233</v>
      </c>
      <c r="V258" s="126">
        <f>MOD(QUOTIENT(ROWS($V$26:V258)-1, 2^(COLUMNS($V$26:V258)-1)), 2)</f>
        <v>0</v>
      </c>
      <c r="W258" s="19">
        <f>MOD(QUOTIENT(ROWS($V$26:W258)-1, 2^(COLUMNS($V$26:W258)-1)), 2)</f>
        <v>0</v>
      </c>
      <c r="X258" s="19">
        <f>MOD(QUOTIENT(ROWS($V$26:X258)-1, 2^(COLUMNS($V$26:X258)-1)), 2)</f>
        <v>0</v>
      </c>
      <c r="Y258" s="19">
        <f>MOD(QUOTIENT(ROWS($V$26:Y258)-1, 2^(COLUMNS($V$26:Y258)-1)), 2)</f>
        <v>1</v>
      </c>
      <c r="Z258" s="19">
        <f>MOD(QUOTIENT(ROWS($V$26:Z258)-1, 2^(COLUMNS($V$26:Z258)-1)), 2)</f>
        <v>0</v>
      </c>
      <c r="AA258" s="19">
        <f>MOD(QUOTIENT(ROWS($V$26:AA258)-1, 2^(COLUMNS($V$26:AA258)-1)), 2)</f>
        <v>1</v>
      </c>
      <c r="AB258" s="19">
        <f>MOD(QUOTIENT(ROWS($V$26:AB258)-1, 2^(COLUMNS($V$26:AB258)-1)), 2)</f>
        <v>1</v>
      </c>
      <c r="AC258" s="19">
        <f>MOD(QUOTIENT(ROWS($V$26:AC258)-1, 2^(COLUMNS($V$26:AC258)-1)), 2)</f>
        <v>1</v>
      </c>
      <c r="AD258" s="19">
        <f>MOD(QUOTIENT(ROWS($V$26:AD258)-1, 2^(COLUMNS($V$26:AD258)-1)), 2)</f>
        <v>0</v>
      </c>
      <c r="AE258" s="133">
        <f>MOD(QUOTIENT(ROWS($V$26:AE258)-1, 2^(COLUMNS($V$26:AE258)-1)), 2)</f>
        <v>0</v>
      </c>
      <c r="AF258" s="126">
        <f t="shared" si="85"/>
        <v>0</v>
      </c>
      <c r="AG258" s="19">
        <f t="shared" si="86"/>
        <v>0</v>
      </c>
      <c r="AH258" s="19">
        <f t="shared" si="87"/>
        <v>0</v>
      </c>
      <c r="AI258" s="19">
        <f t="shared" si="88"/>
        <v>4</v>
      </c>
      <c r="AJ258" s="19">
        <f t="shared" si="89"/>
        <v>4</v>
      </c>
      <c r="AK258" s="19">
        <f t="shared" si="90"/>
        <v>6</v>
      </c>
      <c r="AL258" s="19">
        <f t="shared" si="91"/>
        <v>7</v>
      </c>
      <c r="AM258" s="19">
        <f t="shared" si="92"/>
        <v>8</v>
      </c>
      <c r="AN258" s="19">
        <f t="shared" si="93"/>
        <v>8</v>
      </c>
      <c r="AO258" s="133">
        <f t="shared" si="94"/>
        <v>8</v>
      </c>
    </row>
    <row r="259" spans="1:41" x14ac:dyDescent="0.3">
      <c r="A259" s="131">
        <v>234</v>
      </c>
      <c r="B259" s="171">
        <f t="shared" si="73"/>
        <v>-2000000</v>
      </c>
      <c r="C259" s="171">
        <f t="shared" si="74"/>
        <v>1000000</v>
      </c>
      <c r="D259" s="171">
        <f t="shared" si="75"/>
        <v>1000000</v>
      </c>
      <c r="E259" s="171">
        <f t="shared" si="76"/>
        <v>-922944.40270473203</v>
      </c>
      <c r="F259" s="171">
        <f t="shared" si="77"/>
        <v>1331000.0000000005</v>
      </c>
      <c r="G259" s="171">
        <f t="shared" si="78"/>
        <v>-252253.96917746449</v>
      </c>
      <c r="H259" s="171">
        <f t="shared" si="79"/>
        <v>78139.209838669514</v>
      </c>
      <c r="I259" s="171">
        <f t="shared" si="80"/>
        <v>409242.74530788185</v>
      </c>
      <c r="J259" s="171">
        <f t="shared" si="81"/>
        <v>1948717.1000000013</v>
      </c>
      <c r="K259" s="171">
        <f t="shared" si="82"/>
        <v>1948717.1000000013</v>
      </c>
      <c r="L259" s="172">
        <f t="shared" si="83"/>
        <v>2011992.3539042471</v>
      </c>
      <c r="M259" s="142">
        <f t="shared" si="84"/>
        <v>5</v>
      </c>
      <c r="N259" s="143">
        <f t="shared" si="95"/>
        <v>1</v>
      </c>
      <c r="U259" s="131">
        <v>234</v>
      </c>
      <c r="V259" s="126">
        <f>MOD(QUOTIENT(ROWS($V$26:V259)-1, 2^(COLUMNS($V$26:V259)-1)), 2)</f>
        <v>1</v>
      </c>
      <c r="W259" s="19">
        <f>MOD(QUOTIENT(ROWS($V$26:W259)-1, 2^(COLUMNS($V$26:W259)-1)), 2)</f>
        <v>0</v>
      </c>
      <c r="X259" s="19">
        <f>MOD(QUOTIENT(ROWS($V$26:X259)-1, 2^(COLUMNS($V$26:X259)-1)), 2)</f>
        <v>0</v>
      </c>
      <c r="Y259" s="19">
        <f>MOD(QUOTIENT(ROWS($V$26:Y259)-1, 2^(COLUMNS($V$26:Y259)-1)), 2)</f>
        <v>1</v>
      </c>
      <c r="Z259" s="19">
        <f>MOD(QUOTIENT(ROWS($V$26:Z259)-1, 2^(COLUMNS($V$26:Z259)-1)), 2)</f>
        <v>0</v>
      </c>
      <c r="AA259" s="19">
        <f>MOD(QUOTIENT(ROWS($V$26:AA259)-1, 2^(COLUMNS($V$26:AA259)-1)), 2)</f>
        <v>1</v>
      </c>
      <c r="AB259" s="19">
        <f>MOD(QUOTIENT(ROWS($V$26:AB259)-1, 2^(COLUMNS($V$26:AB259)-1)), 2)</f>
        <v>1</v>
      </c>
      <c r="AC259" s="19">
        <f>MOD(QUOTIENT(ROWS($V$26:AC259)-1, 2^(COLUMNS($V$26:AC259)-1)), 2)</f>
        <v>1</v>
      </c>
      <c r="AD259" s="19">
        <f>MOD(QUOTIENT(ROWS($V$26:AD259)-1, 2^(COLUMNS($V$26:AD259)-1)), 2)</f>
        <v>0</v>
      </c>
      <c r="AE259" s="133">
        <f>MOD(QUOTIENT(ROWS($V$26:AE259)-1, 2^(COLUMNS($V$26:AE259)-1)), 2)</f>
        <v>0</v>
      </c>
      <c r="AF259" s="126">
        <f t="shared" si="85"/>
        <v>1</v>
      </c>
      <c r="AG259" s="19">
        <f t="shared" si="86"/>
        <v>1</v>
      </c>
      <c r="AH259" s="19">
        <f t="shared" si="87"/>
        <v>1</v>
      </c>
      <c r="AI259" s="19">
        <f t="shared" si="88"/>
        <v>4</v>
      </c>
      <c r="AJ259" s="19">
        <f t="shared" si="89"/>
        <v>4</v>
      </c>
      <c r="AK259" s="19">
        <f t="shared" si="90"/>
        <v>6</v>
      </c>
      <c r="AL259" s="19">
        <f t="shared" si="91"/>
        <v>7</v>
      </c>
      <c r="AM259" s="19">
        <f t="shared" si="92"/>
        <v>8</v>
      </c>
      <c r="AN259" s="19">
        <f t="shared" si="93"/>
        <v>8</v>
      </c>
      <c r="AO259" s="133">
        <f t="shared" si="94"/>
        <v>8</v>
      </c>
    </row>
    <row r="260" spans="1:41" x14ac:dyDescent="0.3">
      <c r="A260" s="131">
        <v>235</v>
      </c>
      <c r="B260" s="171">
        <f t="shared" si="73"/>
        <v>0</v>
      </c>
      <c r="C260" s="171">
        <f t="shared" si="74"/>
        <v>-1627272.7272727271</v>
      </c>
      <c r="D260" s="171">
        <f t="shared" si="75"/>
        <v>1100000</v>
      </c>
      <c r="E260" s="171">
        <f t="shared" si="76"/>
        <v>-922944.40270473203</v>
      </c>
      <c r="F260" s="171">
        <f t="shared" si="77"/>
        <v>1331000.0000000005</v>
      </c>
      <c r="G260" s="171">
        <f t="shared" si="78"/>
        <v>-252253.96917746449</v>
      </c>
      <c r="H260" s="171">
        <f t="shared" si="79"/>
        <v>78139.209838669514</v>
      </c>
      <c r="I260" s="171">
        <f t="shared" si="80"/>
        <v>409242.74530788185</v>
      </c>
      <c r="J260" s="171">
        <f t="shared" si="81"/>
        <v>1948717.1000000013</v>
      </c>
      <c r="K260" s="171">
        <f t="shared" si="82"/>
        <v>1948717.1000000013</v>
      </c>
      <c r="L260" s="172">
        <f t="shared" si="83"/>
        <v>1690764.5292470674</v>
      </c>
      <c r="M260" s="142">
        <f t="shared" si="84"/>
        <v>5</v>
      </c>
      <c r="N260" s="143">
        <f t="shared" si="95"/>
        <v>2</v>
      </c>
      <c r="U260" s="131">
        <v>235</v>
      </c>
      <c r="V260" s="126">
        <f>MOD(QUOTIENT(ROWS($V$26:V260)-1, 2^(COLUMNS($V$26:V260)-1)), 2)</f>
        <v>0</v>
      </c>
      <c r="W260" s="19">
        <f>MOD(QUOTIENT(ROWS($V$26:W260)-1, 2^(COLUMNS($V$26:W260)-1)), 2)</f>
        <v>1</v>
      </c>
      <c r="X260" s="19">
        <f>MOD(QUOTIENT(ROWS($V$26:X260)-1, 2^(COLUMNS($V$26:X260)-1)), 2)</f>
        <v>0</v>
      </c>
      <c r="Y260" s="19">
        <f>MOD(QUOTIENT(ROWS($V$26:Y260)-1, 2^(COLUMNS($V$26:Y260)-1)), 2)</f>
        <v>1</v>
      </c>
      <c r="Z260" s="19">
        <f>MOD(QUOTIENT(ROWS($V$26:Z260)-1, 2^(COLUMNS($V$26:Z260)-1)), 2)</f>
        <v>0</v>
      </c>
      <c r="AA260" s="19">
        <f>MOD(QUOTIENT(ROWS($V$26:AA260)-1, 2^(COLUMNS($V$26:AA260)-1)), 2)</f>
        <v>1</v>
      </c>
      <c r="AB260" s="19">
        <f>MOD(QUOTIENT(ROWS($V$26:AB260)-1, 2^(COLUMNS($V$26:AB260)-1)), 2)</f>
        <v>1</v>
      </c>
      <c r="AC260" s="19">
        <f>MOD(QUOTIENT(ROWS($V$26:AC260)-1, 2^(COLUMNS($V$26:AC260)-1)), 2)</f>
        <v>1</v>
      </c>
      <c r="AD260" s="19">
        <f>MOD(QUOTIENT(ROWS($V$26:AD260)-1, 2^(COLUMNS($V$26:AD260)-1)), 2)</f>
        <v>0</v>
      </c>
      <c r="AE260" s="133">
        <f>MOD(QUOTIENT(ROWS($V$26:AE260)-1, 2^(COLUMNS($V$26:AE260)-1)), 2)</f>
        <v>0</v>
      </c>
      <c r="AF260" s="126">
        <f t="shared" si="85"/>
        <v>0</v>
      </c>
      <c r="AG260" s="19">
        <f t="shared" si="86"/>
        <v>2</v>
      </c>
      <c r="AH260" s="19">
        <f t="shared" si="87"/>
        <v>2</v>
      </c>
      <c r="AI260" s="19">
        <f t="shared" si="88"/>
        <v>4</v>
      </c>
      <c r="AJ260" s="19">
        <f t="shared" si="89"/>
        <v>4</v>
      </c>
      <c r="AK260" s="19">
        <f t="shared" si="90"/>
        <v>6</v>
      </c>
      <c r="AL260" s="19">
        <f t="shared" si="91"/>
        <v>7</v>
      </c>
      <c r="AM260" s="19">
        <f t="shared" si="92"/>
        <v>8</v>
      </c>
      <c r="AN260" s="19">
        <f t="shared" si="93"/>
        <v>8</v>
      </c>
      <c r="AO260" s="133">
        <f t="shared" si="94"/>
        <v>8</v>
      </c>
    </row>
    <row r="261" spans="1:41" x14ac:dyDescent="0.3">
      <c r="A261" s="131">
        <v>236</v>
      </c>
      <c r="B261" s="171">
        <f t="shared" si="73"/>
        <v>-2000000</v>
      </c>
      <c r="C261" s="171">
        <f t="shared" si="74"/>
        <v>-1627272.7272727271</v>
      </c>
      <c r="D261" s="171">
        <f t="shared" si="75"/>
        <v>1100000</v>
      </c>
      <c r="E261" s="171">
        <f t="shared" si="76"/>
        <v>-922944.40270473203</v>
      </c>
      <c r="F261" s="171">
        <f t="shared" si="77"/>
        <v>1331000.0000000005</v>
      </c>
      <c r="G261" s="171">
        <f t="shared" si="78"/>
        <v>-252253.96917746449</v>
      </c>
      <c r="H261" s="171">
        <f t="shared" si="79"/>
        <v>78139.209838669514</v>
      </c>
      <c r="I261" s="171">
        <f t="shared" si="80"/>
        <v>409242.74530788185</v>
      </c>
      <c r="J261" s="171">
        <f t="shared" si="81"/>
        <v>1948717.1000000013</v>
      </c>
      <c r="K261" s="171">
        <f t="shared" si="82"/>
        <v>1948717.1000000013</v>
      </c>
      <c r="L261" s="172">
        <f t="shared" si="83"/>
        <v>-161087.32260478329</v>
      </c>
      <c r="M261" s="142">
        <f t="shared" si="84"/>
        <v>6</v>
      </c>
      <c r="N261" s="143">
        <f t="shared" si="95"/>
        <v>1</v>
      </c>
      <c r="U261" s="131">
        <v>236</v>
      </c>
      <c r="V261" s="126">
        <f>MOD(QUOTIENT(ROWS($V$26:V261)-1, 2^(COLUMNS($V$26:V261)-1)), 2)</f>
        <v>1</v>
      </c>
      <c r="W261" s="19">
        <f>MOD(QUOTIENT(ROWS($V$26:W261)-1, 2^(COLUMNS($V$26:W261)-1)), 2)</f>
        <v>1</v>
      </c>
      <c r="X261" s="19">
        <f>MOD(QUOTIENT(ROWS($V$26:X261)-1, 2^(COLUMNS($V$26:X261)-1)), 2)</f>
        <v>0</v>
      </c>
      <c r="Y261" s="19">
        <f>MOD(QUOTIENT(ROWS($V$26:Y261)-1, 2^(COLUMNS($V$26:Y261)-1)), 2)</f>
        <v>1</v>
      </c>
      <c r="Z261" s="19">
        <f>MOD(QUOTIENT(ROWS($V$26:Z261)-1, 2^(COLUMNS($V$26:Z261)-1)), 2)</f>
        <v>0</v>
      </c>
      <c r="AA261" s="19">
        <f>MOD(QUOTIENT(ROWS($V$26:AA261)-1, 2^(COLUMNS($V$26:AA261)-1)), 2)</f>
        <v>1</v>
      </c>
      <c r="AB261" s="19">
        <f>MOD(QUOTIENT(ROWS($V$26:AB261)-1, 2^(COLUMNS($V$26:AB261)-1)), 2)</f>
        <v>1</v>
      </c>
      <c r="AC261" s="19">
        <f>MOD(QUOTIENT(ROWS($V$26:AC261)-1, 2^(COLUMNS($V$26:AC261)-1)), 2)</f>
        <v>1</v>
      </c>
      <c r="AD261" s="19">
        <f>MOD(QUOTIENT(ROWS($V$26:AD261)-1, 2^(COLUMNS($V$26:AD261)-1)), 2)</f>
        <v>0</v>
      </c>
      <c r="AE261" s="133">
        <f>MOD(QUOTIENT(ROWS($V$26:AE261)-1, 2^(COLUMNS($V$26:AE261)-1)), 2)</f>
        <v>0</v>
      </c>
      <c r="AF261" s="126">
        <f t="shared" si="85"/>
        <v>1</v>
      </c>
      <c r="AG261" s="19">
        <f t="shared" si="86"/>
        <v>2</v>
      </c>
      <c r="AH261" s="19">
        <f t="shared" si="87"/>
        <v>2</v>
      </c>
      <c r="AI261" s="19">
        <f t="shared" si="88"/>
        <v>4</v>
      </c>
      <c r="AJ261" s="19">
        <f t="shared" si="89"/>
        <v>4</v>
      </c>
      <c r="AK261" s="19">
        <f t="shared" si="90"/>
        <v>6</v>
      </c>
      <c r="AL261" s="19">
        <f t="shared" si="91"/>
        <v>7</v>
      </c>
      <c r="AM261" s="19">
        <f t="shared" si="92"/>
        <v>8</v>
      </c>
      <c r="AN261" s="19">
        <f t="shared" si="93"/>
        <v>8</v>
      </c>
      <c r="AO261" s="133">
        <f t="shared" si="94"/>
        <v>8</v>
      </c>
    </row>
    <row r="262" spans="1:41" x14ac:dyDescent="0.3">
      <c r="A262" s="131">
        <v>237</v>
      </c>
      <c r="B262" s="171">
        <f t="shared" si="73"/>
        <v>0</v>
      </c>
      <c r="C262" s="171">
        <f t="shared" si="74"/>
        <v>0</v>
      </c>
      <c r="D262" s="171">
        <f t="shared" si="75"/>
        <v>-1269338.842975206</v>
      </c>
      <c r="E262" s="171">
        <f t="shared" si="76"/>
        <v>-922944.40270473203</v>
      </c>
      <c r="F262" s="171">
        <f t="shared" si="77"/>
        <v>1331000.0000000005</v>
      </c>
      <c r="G262" s="171">
        <f t="shared" si="78"/>
        <v>-252253.96917746449</v>
      </c>
      <c r="H262" s="171">
        <f t="shared" si="79"/>
        <v>78139.209838669514</v>
      </c>
      <c r="I262" s="171">
        <f t="shared" si="80"/>
        <v>409242.74530788185</v>
      </c>
      <c r="J262" s="171">
        <f t="shared" si="81"/>
        <v>1948717.1000000013</v>
      </c>
      <c r="K262" s="171">
        <f t="shared" si="82"/>
        <v>1948717.1000000013</v>
      </c>
      <c r="L262" s="172">
        <f t="shared" si="83"/>
        <v>1205031.0461011892</v>
      </c>
      <c r="M262" s="142">
        <f t="shared" si="84"/>
        <v>5</v>
      </c>
      <c r="N262" s="143">
        <f t="shared" si="95"/>
        <v>3</v>
      </c>
      <c r="U262" s="131">
        <v>237</v>
      </c>
      <c r="V262" s="126">
        <f>MOD(QUOTIENT(ROWS($V$26:V262)-1, 2^(COLUMNS($V$26:V262)-1)), 2)</f>
        <v>0</v>
      </c>
      <c r="W262" s="19">
        <f>MOD(QUOTIENT(ROWS($V$26:W262)-1, 2^(COLUMNS($V$26:W262)-1)), 2)</f>
        <v>0</v>
      </c>
      <c r="X262" s="19">
        <f>MOD(QUOTIENT(ROWS($V$26:X262)-1, 2^(COLUMNS($V$26:X262)-1)), 2)</f>
        <v>1</v>
      </c>
      <c r="Y262" s="19">
        <f>MOD(QUOTIENT(ROWS($V$26:Y262)-1, 2^(COLUMNS($V$26:Y262)-1)), 2)</f>
        <v>1</v>
      </c>
      <c r="Z262" s="19">
        <f>MOD(QUOTIENT(ROWS($V$26:Z262)-1, 2^(COLUMNS($V$26:Z262)-1)), 2)</f>
        <v>0</v>
      </c>
      <c r="AA262" s="19">
        <f>MOD(QUOTIENT(ROWS($V$26:AA262)-1, 2^(COLUMNS($V$26:AA262)-1)), 2)</f>
        <v>1</v>
      </c>
      <c r="AB262" s="19">
        <f>MOD(QUOTIENT(ROWS($V$26:AB262)-1, 2^(COLUMNS($V$26:AB262)-1)), 2)</f>
        <v>1</v>
      </c>
      <c r="AC262" s="19">
        <f>MOD(QUOTIENT(ROWS($V$26:AC262)-1, 2^(COLUMNS($V$26:AC262)-1)), 2)</f>
        <v>1</v>
      </c>
      <c r="AD262" s="19">
        <f>MOD(QUOTIENT(ROWS($V$26:AD262)-1, 2^(COLUMNS($V$26:AD262)-1)), 2)</f>
        <v>0</v>
      </c>
      <c r="AE262" s="133">
        <f>MOD(QUOTIENT(ROWS($V$26:AE262)-1, 2^(COLUMNS($V$26:AE262)-1)), 2)</f>
        <v>0</v>
      </c>
      <c r="AF262" s="126">
        <f t="shared" si="85"/>
        <v>0</v>
      </c>
      <c r="AG262" s="19">
        <f t="shared" si="86"/>
        <v>0</v>
      </c>
      <c r="AH262" s="19">
        <f t="shared" si="87"/>
        <v>3</v>
      </c>
      <c r="AI262" s="19">
        <f t="shared" si="88"/>
        <v>4</v>
      </c>
      <c r="AJ262" s="19">
        <f t="shared" si="89"/>
        <v>4</v>
      </c>
      <c r="AK262" s="19">
        <f t="shared" si="90"/>
        <v>6</v>
      </c>
      <c r="AL262" s="19">
        <f t="shared" si="91"/>
        <v>7</v>
      </c>
      <c r="AM262" s="19">
        <f t="shared" si="92"/>
        <v>8</v>
      </c>
      <c r="AN262" s="19">
        <f t="shared" si="93"/>
        <v>8</v>
      </c>
      <c r="AO262" s="133">
        <f t="shared" si="94"/>
        <v>8</v>
      </c>
    </row>
    <row r="263" spans="1:41" x14ac:dyDescent="0.3">
      <c r="A263" s="131">
        <v>238</v>
      </c>
      <c r="B263" s="171">
        <f t="shared" si="73"/>
        <v>-2000000</v>
      </c>
      <c r="C263" s="171">
        <f t="shared" si="74"/>
        <v>1000000</v>
      </c>
      <c r="D263" s="171">
        <f t="shared" si="75"/>
        <v>-1269338.842975206</v>
      </c>
      <c r="E263" s="171">
        <f t="shared" si="76"/>
        <v>-922944.40270473203</v>
      </c>
      <c r="F263" s="171">
        <f t="shared" si="77"/>
        <v>1331000.0000000005</v>
      </c>
      <c r="G263" s="171">
        <f t="shared" si="78"/>
        <v>-252253.96917746449</v>
      </c>
      <c r="H263" s="171">
        <f t="shared" si="79"/>
        <v>78139.209838669514</v>
      </c>
      <c r="I263" s="171">
        <f t="shared" si="80"/>
        <v>409242.74530788185</v>
      </c>
      <c r="J263" s="171">
        <f t="shared" si="81"/>
        <v>1948717.1000000013</v>
      </c>
      <c r="K263" s="171">
        <f t="shared" si="82"/>
        <v>1948717.1000000013</v>
      </c>
      <c r="L263" s="172">
        <f t="shared" si="83"/>
        <v>210518.0145511204</v>
      </c>
      <c r="M263" s="142">
        <f t="shared" si="84"/>
        <v>6</v>
      </c>
      <c r="N263" s="143">
        <f t="shared" si="95"/>
        <v>1</v>
      </c>
      <c r="U263" s="131">
        <v>238</v>
      </c>
      <c r="V263" s="126">
        <f>MOD(QUOTIENT(ROWS($V$26:V263)-1, 2^(COLUMNS($V$26:V263)-1)), 2)</f>
        <v>1</v>
      </c>
      <c r="W263" s="19">
        <f>MOD(QUOTIENT(ROWS($V$26:W263)-1, 2^(COLUMNS($V$26:W263)-1)), 2)</f>
        <v>0</v>
      </c>
      <c r="X263" s="19">
        <f>MOD(QUOTIENT(ROWS($V$26:X263)-1, 2^(COLUMNS($V$26:X263)-1)), 2)</f>
        <v>1</v>
      </c>
      <c r="Y263" s="19">
        <f>MOD(QUOTIENT(ROWS($V$26:Y263)-1, 2^(COLUMNS($V$26:Y263)-1)), 2)</f>
        <v>1</v>
      </c>
      <c r="Z263" s="19">
        <f>MOD(QUOTIENT(ROWS($V$26:Z263)-1, 2^(COLUMNS($V$26:Z263)-1)), 2)</f>
        <v>0</v>
      </c>
      <c r="AA263" s="19">
        <f>MOD(QUOTIENT(ROWS($V$26:AA263)-1, 2^(COLUMNS($V$26:AA263)-1)), 2)</f>
        <v>1</v>
      </c>
      <c r="AB263" s="19">
        <f>MOD(QUOTIENT(ROWS($V$26:AB263)-1, 2^(COLUMNS($V$26:AB263)-1)), 2)</f>
        <v>1</v>
      </c>
      <c r="AC263" s="19">
        <f>MOD(QUOTIENT(ROWS($V$26:AC263)-1, 2^(COLUMNS($V$26:AC263)-1)), 2)</f>
        <v>1</v>
      </c>
      <c r="AD263" s="19">
        <f>MOD(QUOTIENT(ROWS($V$26:AD263)-1, 2^(COLUMNS($V$26:AD263)-1)), 2)</f>
        <v>0</v>
      </c>
      <c r="AE263" s="133">
        <f>MOD(QUOTIENT(ROWS($V$26:AE263)-1, 2^(COLUMNS($V$26:AE263)-1)), 2)</f>
        <v>0</v>
      </c>
      <c r="AF263" s="126">
        <f t="shared" si="85"/>
        <v>1</v>
      </c>
      <c r="AG263" s="19">
        <f t="shared" si="86"/>
        <v>1</v>
      </c>
      <c r="AH263" s="19">
        <f t="shared" si="87"/>
        <v>3</v>
      </c>
      <c r="AI263" s="19">
        <f t="shared" si="88"/>
        <v>4</v>
      </c>
      <c r="AJ263" s="19">
        <f t="shared" si="89"/>
        <v>4</v>
      </c>
      <c r="AK263" s="19">
        <f t="shared" si="90"/>
        <v>6</v>
      </c>
      <c r="AL263" s="19">
        <f t="shared" si="91"/>
        <v>7</v>
      </c>
      <c r="AM263" s="19">
        <f t="shared" si="92"/>
        <v>8</v>
      </c>
      <c r="AN263" s="19">
        <f t="shared" si="93"/>
        <v>8</v>
      </c>
      <c r="AO263" s="133">
        <f t="shared" si="94"/>
        <v>8</v>
      </c>
    </row>
    <row r="264" spans="1:41" x14ac:dyDescent="0.3">
      <c r="A264" s="131">
        <v>239</v>
      </c>
      <c r="B264" s="171">
        <f t="shared" si="73"/>
        <v>0</v>
      </c>
      <c r="C264" s="171">
        <f t="shared" si="74"/>
        <v>-1627272.7272727271</v>
      </c>
      <c r="D264" s="171">
        <f t="shared" si="75"/>
        <v>-1269338.842975206</v>
      </c>
      <c r="E264" s="171">
        <f t="shared" si="76"/>
        <v>-922944.40270473203</v>
      </c>
      <c r="F264" s="171">
        <f t="shared" si="77"/>
        <v>1331000.0000000005</v>
      </c>
      <c r="G264" s="171">
        <f t="shared" si="78"/>
        <v>-252253.96917746449</v>
      </c>
      <c r="H264" s="171">
        <f t="shared" si="79"/>
        <v>78139.209838669514</v>
      </c>
      <c r="I264" s="171">
        <f t="shared" si="80"/>
        <v>409242.74530788185</v>
      </c>
      <c r="J264" s="171">
        <f t="shared" si="81"/>
        <v>1948717.1000000013</v>
      </c>
      <c r="K264" s="171">
        <f t="shared" si="82"/>
        <v>1948717.1000000013</v>
      </c>
      <c r="L264" s="172">
        <f t="shared" si="83"/>
        <v>-190093.03420807558</v>
      </c>
      <c r="M264" s="142">
        <f t="shared" si="84"/>
        <v>6</v>
      </c>
      <c r="N264" s="143">
        <f t="shared" si="95"/>
        <v>2</v>
      </c>
      <c r="U264" s="131">
        <v>239</v>
      </c>
      <c r="V264" s="126">
        <f>MOD(QUOTIENT(ROWS($V$26:V264)-1, 2^(COLUMNS($V$26:V264)-1)), 2)</f>
        <v>0</v>
      </c>
      <c r="W264" s="19">
        <f>MOD(QUOTIENT(ROWS($V$26:W264)-1, 2^(COLUMNS($V$26:W264)-1)), 2)</f>
        <v>1</v>
      </c>
      <c r="X264" s="19">
        <f>MOD(QUOTIENT(ROWS($V$26:X264)-1, 2^(COLUMNS($V$26:X264)-1)), 2)</f>
        <v>1</v>
      </c>
      <c r="Y264" s="19">
        <f>MOD(QUOTIENT(ROWS($V$26:Y264)-1, 2^(COLUMNS($V$26:Y264)-1)), 2)</f>
        <v>1</v>
      </c>
      <c r="Z264" s="19">
        <f>MOD(QUOTIENT(ROWS($V$26:Z264)-1, 2^(COLUMNS($V$26:Z264)-1)), 2)</f>
        <v>0</v>
      </c>
      <c r="AA264" s="19">
        <f>MOD(QUOTIENT(ROWS($V$26:AA264)-1, 2^(COLUMNS($V$26:AA264)-1)), 2)</f>
        <v>1</v>
      </c>
      <c r="AB264" s="19">
        <f>MOD(QUOTIENT(ROWS($V$26:AB264)-1, 2^(COLUMNS($V$26:AB264)-1)), 2)</f>
        <v>1</v>
      </c>
      <c r="AC264" s="19">
        <f>MOD(QUOTIENT(ROWS($V$26:AC264)-1, 2^(COLUMNS($V$26:AC264)-1)), 2)</f>
        <v>1</v>
      </c>
      <c r="AD264" s="19">
        <f>MOD(QUOTIENT(ROWS($V$26:AD264)-1, 2^(COLUMNS($V$26:AD264)-1)), 2)</f>
        <v>0</v>
      </c>
      <c r="AE264" s="133">
        <f>MOD(QUOTIENT(ROWS($V$26:AE264)-1, 2^(COLUMNS($V$26:AE264)-1)), 2)</f>
        <v>0</v>
      </c>
      <c r="AF264" s="126">
        <f t="shared" si="85"/>
        <v>0</v>
      </c>
      <c r="AG264" s="19">
        <f t="shared" si="86"/>
        <v>2</v>
      </c>
      <c r="AH264" s="19">
        <f t="shared" si="87"/>
        <v>3</v>
      </c>
      <c r="AI264" s="19">
        <f t="shared" si="88"/>
        <v>4</v>
      </c>
      <c r="AJ264" s="19">
        <f t="shared" si="89"/>
        <v>4</v>
      </c>
      <c r="AK264" s="19">
        <f t="shared" si="90"/>
        <v>6</v>
      </c>
      <c r="AL264" s="19">
        <f t="shared" si="91"/>
        <v>7</v>
      </c>
      <c r="AM264" s="19">
        <f t="shared" si="92"/>
        <v>8</v>
      </c>
      <c r="AN264" s="19">
        <f t="shared" si="93"/>
        <v>8</v>
      </c>
      <c r="AO264" s="133">
        <f t="shared" si="94"/>
        <v>8</v>
      </c>
    </row>
    <row r="265" spans="1:41" x14ac:dyDescent="0.3">
      <c r="A265" s="131">
        <v>240</v>
      </c>
      <c r="B265" s="171">
        <f t="shared" si="73"/>
        <v>-2000000</v>
      </c>
      <c r="C265" s="171">
        <f t="shared" si="74"/>
        <v>-1627272.7272727271</v>
      </c>
      <c r="D265" s="171">
        <f t="shared" si="75"/>
        <v>-1269338.842975206</v>
      </c>
      <c r="E265" s="171">
        <f t="shared" si="76"/>
        <v>-922944.40270473203</v>
      </c>
      <c r="F265" s="171">
        <f t="shared" si="77"/>
        <v>1331000.0000000005</v>
      </c>
      <c r="G265" s="171">
        <f t="shared" si="78"/>
        <v>-252253.96917746449</v>
      </c>
      <c r="H265" s="171">
        <f t="shared" si="79"/>
        <v>78139.209838669514</v>
      </c>
      <c r="I265" s="171">
        <f t="shared" si="80"/>
        <v>409242.74530788185</v>
      </c>
      <c r="J265" s="171">
        <f t="shared" si="81"/>
        <v>1948717.1000000013</v>
      </c>
      <c r="K265" s="171">
        <f t="shared" si="82"/>
        <v>1948717.1000000013</v>
      </c>
      <c r="L265" s="172">
        <f t="shared" si="83"/>
        <v>-2041944.8860599275</v>
      </c>
      <c r="M265" s="142">
        <f t="shared" si="84"/>
        <v>7</v>
      </c>
      <c r="N265" s="143">
        <f t="shared" si="95"/>
        <v>1</v>
      </c>
      <c r="U265" s="131">
        <v>240</v>
      </c>
      <c r="V265" s="126">
        <f>MOD(QUOTIENT(ROWS($V$26:V265)-1, 2^(COLUMNS($V$26:V265)-1)), 2)</f>
        <v>1</v>
      </c>
      <c r="W265" s="19">
        <f>MOD(QUOTIENT(ROWS($V$26:W265)-1, 2^(COLUMNS($V$26:W265)-1)), 2)</f>
        <v>1</v>
      </c>
      <c r="X265" s="19">
        <f>MOD(QUOTIENT(ROWS($V$26:X265)-1, 2^(COLUMNS($V$26:X265)-1)), 2)</f>
        <v>1</v>
      </c>
      <c r="Y265" s="19">
        <f>MOD(QUOTIENT(ROWS($V$26:Y265)-1, 2^(COLUMNS($V$26:Y265)-1)), 2)</f>
        <v>1</v>
      </c>
      <c r="Z265" s="19">
        <f>MOD(QUOTIENT(ROWS($V$26:Z265)-1, 2^(COLUMNS($V$26:Z265)-1)), 2)</f>
        <v>0</v>
      </c>
      <c r="AA265" s="19">
        <f>MOD(QUOTIENT(ROWS($V$26:AA265)-1, 2^(COLUMNS($V$26:AA265)-1)), 2)</f>
        <v>1</v>
      </c>
      <c r="AB265" s="19">
        <f>MOD(QUOTIENT(ROWS($V$26:AB265)-1, 2^(COLUMNS($V$26:AB265)-1)), 2)</f>
        <v>1</v>
      </c>
      <c r="AC265" s="19">
        <f>MOD(QUOTIENT(ROWS($V$26:AC265)-1, 2^(COLUMNS($V$26:AC265)-1)), 2)</f>
        <v>1</v>
      </c>
      <c r="AD265" s="19">
        <f>MOD(QUOTIENT(ROWS($V$26:AD265)-1, 2^(COLUMNS($V$26:AD265)-1)), 2)</f>
        <v>0</v>
      </c>
      <c r="AE265" s="133">
        <f>MOD(QUOTIENT(ROWS($V$26:AE265)-1, 2^(COLUMNS($V$26:AE265)-1)), 2)</f>
        <v>0</v>
      </c>
      <c r="AF265" s="126">
        <f t="shared" si="85"/>
        <v>1</v>
      </c>
      <c r="AG265" s="19">
        <f t="shared" si="86"/>
        <v>2</v>
      </c>
      <c r="AH265" s="19">
        <f t="shared" si="87"/>
        <v>3</v>
      </c>
      <c r="AI265" s="19">
        <f t="shared" si="88"/>
        <v>4</v>
      </c>
      <c r="AJ265" s="19">
        <f t="shared" si="89"/>
        <v>4</v>
      </c>
      <c r="AK265" s="19">
        <f t="shared" si="90"/>
        <v>6</v>
      </c>
      <c r="AL265" s="19">
        <f t="shared" si="91"/>
        <v>7</v>
      </c>
      <c r="AM265" s="19">
        <f t="shared" si="92"/>
        <v>8</v>
      </c>
      <c r="AN265" s="19">
        <f t="shared" si="93"/>
        <v>8</v>
      </c>
      <c r="AO265" s="133">
        <f t="shared" si="94"/>
        <v>8</v>
      </c>
    </row>
    <row r="266" spans="1:41" x14ac:dyDescent="0.3">
      <c r="A266" s="131">
        <v>241</v>
      </c>
      <c r="B266" s="171">
        <f t="shared" si="73"/>
        <v>0</v>
      </c>
      <c r="C266" s="171">
        <f t="shared" si="74"/>
        <v>0</v>
      </c>
      <c r="D266" s="171">
        <f t="shared" si="75"/>
        <v>0</v>
      </c>
      <c r="E266" s="171">
        <f t="shared" si="76"/>
        <v>0</v>
      </c>
      <c r="F266" s="171">
        <f t="shared" si="77"/>
        <v>-584940.36609521112</v>
      </c>
      <c r="G266" s="171">
        <f t="shared" si="78"/>
        <v>-252253.96917746449</v>
      </c>
      <c r="H266" s="171">
        <f t="shared" si="79"/>
        <v>78139.209838669514</v>
      </c>
      <c r="I266" s="171">
        <f t="shared" si="80"/>
        <v>409242.74530788185</v>
      </c>
      <c r="J266" s="171">
        <f t="shared" si="81"/>
        <v>1948717.1000000013</v>
      </c>
      <c r="K266" s="171">
        <f t="shared" si="82"/>
        <v>1948717.1000000013</v>
      </c>
      <c r="L266" s="172">
        <f t="shared" si="83"/>
        <v>1587108.0132104175</v>
      </c>
      <c r="M266" s="142">
        <f t="shared" si="84"/>
        <v>4</v>
      </c>
      <c r="N266" s="143">
        <f t="shared" si="95"/>
        <v>5</v>
      </c>
      <c r="U266" s="131">
        <v>241</v>
      </c>
      <c r="V266" s="126">
        <f>MOD(QUOTIENT(ROWS($V$26:V266)-1, 2^(COLUMNS($V$26:V266)-1)), 2)</f>
        <v>0</v>
      </c>
      <c r="W266" s="19">
        <f>MOD(QUOTIENT(ROWS($V$26:W266)-1, 2^(COLUMNS($V$26:W266)-1)), 2)</f>
        <v>0</v>
      </c>
      <c r="X266" s="19">
        <f>MOD(QUOTIENT(ROWS($V$26:X266)-1, 2^(COLUMNS($V$26:X266)-1)), 2)</f>
        <v>0</v>
      </c>
      <c r="Y266" s="19">
        <f>MOD(QUOTIENT(ROWS($V$26:Y266)-1, 2^(COLUMNS($V$26:Y266)-1)), 2)</f>
        <v>0</v>
      </c>
      <c r="Z266" s="19">
        <f>MOD(QUOTIENT(ROWS($V$26:Z266)-1, 2^(COLUMNS($V$26:Z266)-1)), 2)</f>
        <v>1</v>
      </c>
      <c r="AA266" s="19">
        <f>MOD(QUOTIENT(ROWS($V$26:AA266)-1, 2^(COLUMNS($V$26:AA266)-1)), 2)</f>
        <v>1</v>
      </c>
      <c r="AB266" s="19">
        <f>MOD(QUOTIENT(ROWS($V$26:AB266)-1, 2^(COLUMNS($V$26:AB266)-1)), 2)</f>
        <v>1</v>
      </c>
      <c r="AC266" s="19">
        <f>MOD(QUOTIENT(ROWS($V$26:AC266)-1, 2^(COLUMNS($V$26:AC266)-1)), 2)</f>
        <v>1</v>
      </c>
      <c r="AD266" s="19">
        <f>MOD(QUOTIENT(ROWS($V$26:AD266)-1, 2^(COLUMNS($V$26:AD266)-1)), 2)</f>
        <v>0</v>
      </c>
      <c r="AE266" s="133">
        <f>MOD(QUOTIENT(ROWS($V$26:AE266)-1, 2^(COLUMNS($V$26:AE266)-1)), 2)</f>
        <v>0</v>
      </c>
      <c r="AF266" s="126">
        <f t="shared" si="85"/>
        <v>0</v>
      </c>
      <c r="AG266" s="19">
        <f t="shared" si="86"/>
        <v>0</v>
      </c>
      <c r="AH266" s="19">
        <f t="shared" si="87"/>
        <v>0</v>
      </c>
      <c r="AI266" s="19">
        <f t="shared" si="88"/>
        <v>0</v>
      </c>
      <c r="AJ266" s="19">
        <f t="shared" si="89"/>
        <v>5</v>
      </c>
      <c r="AK266" s="19">
        <f t="shared" si="90"/>
        <v>6</v>
      </c>
      <c r="AL266" s="19">
        <f t="shared" si="91"/>
        <v>7</v>
      </c>
      <c r="AM266" s="19">
        <f t="shared" si="92"/>
        <v>8</v>
      </c>
      <c r="AN266" s="19">
        <f t="shared" si="93"/>
        <v>8</v>
      </c>
      <c r="AO266" s="133">
        <f t="shared" si="94"/>
        <v>8</v>
      </c>
    </row>
    <row r="267" spans="1:41" x14ac:dyDescent="0.3">
      <c r="A267" s="131">
        <v>242</v>
      </c>
      <c r="B267" s="171">
        <f t="shared" si="73"/>
        <v>-2000000</v>
      </c>
      <c r="C267" s="171">
        <f t="shared" si="74"/>
        <v>1000000</v>
      </c>
      <c r="D267" s="171">
        <f t="shared" si="75"/>
        <v>1000000</v>
      </c>
      <c r="E267" s="171">
        <f t="shared" si="76"/>
        <v>1000000</v>
      </c>
      <c r="F267" s="171">
        <f t="shared" si="77"/>
        <v>-584940.36609521112</v>
      </c>
      <c r="G267" s="171">
        <f t="shared" si="78"/>
        <v>-252253.96917746449</v>
      </c>
      <c r="H267" s="171">
        <f t="shared" si="79"/>
        <v>78139.209838669514</v>
      </c>
      <c r="I267" s="171">
        <f t="shared" si="80"/>
        <v>409242.74530788185</v>
      </c>
      <c r="J267" s="171">
        <f t="shared" si="81"/>
        <v>1948717.1000000013</v>
      </c>
      <c r="K267" s="171">
        <f t="shared" si="82"/>
        <v>1948717.1000000013</v>
      </c>
      <c r="L267" s="172">
        <f t="shared" si="83"/>
        <v>2121457.0754769719</v>
      </c>
      <c r="M267" s="142">
        <f t="shared" si="84"/>
        <v>5</v>
      </c>
      <c r="N267" s="143">
        <f t="shared" si="95"/>
        <v>1</v>
      </c>
      <c r="U267" s="131">
        <v>242</v>
      </c>
      <c r="V267" s="126">
        <f>MOD(QUOTIENT(ROWS($V$26:V267)-1, 2^(COLUMNS($V$26:V267)-1)), 2)</f>
        <v>1</v>
      </c>
      <c r="W267" s="19">
        <f>MOD(QUOTIENT(ROWS($V$26:W267)-1, 2^(COLUMNS($V$26:W267)-1)), 2)</f>
        <v>0</v>
      </c>
      <c r="X267" s="19">
        <f>MOD(QUOTIENT(ROWS($V$26:X267)-1, 2^(COLUMNS($V$26:X267)-1)), 2)</f>
        <v>0</v>
      </c>
      <c r="Y267" s="19">
        <f>MOD(QUOTIENT(ROWS($V$26:Y267)-1, 2^(COLUMNS($V$26:Y267)-1)), 2)</f>
        <v>0</v>
      </c>
      <c r="Z267" s="19">
        <f>MOD(QUOTIENT(ROWS($V$26:Z267)-1, 2^(COLUMNS($V$26:Z267)-1)), 2)</f>
        <v>1</v>
      </c>
      <c r="AA267" s="19">
        <f>MOD(QUOTIENT(ROWS($V$26:AA267)-1, 2^(COLUMNS($V$26:AA267)-1)), 2)</f>
        <v>1</v>
      </c>
      <c r="AB267" s="19">
        <f>MOD(QUOTIENT(ROWS($V$26:AB267)-1, 2^(COLUMNS($V$26:AB267)-1)), 2)</f>
        <v>1</v>
      </c>
      <c r="AC267" s="19">
        <f>MOD(QUOTIENT(ROWS($V$26:AC267)-1, 2^(COLUMNS($V$26:AC267)-1)), 2)</f>
        <v>1</v>
      </c>
      <c r="AD267" s="19">
        <f>MOD(QUOTIENT(ROWS($V$26:AD267)-1, 2^(COLUMNS($V$26:AD267)-1)), 2)</f>
        <v>0</v>
      </c>
      <c r="AE267" s="133">
        <f>MOD(QUOTIENT(ROWS($V$26:AE267)-1, 2^(COLUMNS($V$26:AE267)-1)), 2)</f>
        <v>0</v>
      </c>
      <c r="AF267" s="126">
        <f t="shared" si="85"/>
        <v>1</v>
      </c>
      <c r="AG267" s="19">
        <f t="shared" si="86"/>
        <v>1</v>
      </c>
      <c r="AH267" s="19">
        <f t="shared" si="87"/>
        <v>1</v>
      </c>
      <c r="AI267" s="19">
        <f t="shared" si="88"/>
        <v>1</v>
      </c>
      <c r="AJ267" s="19">
        <f t="shared" si="89"/>
        <v>5</v>
      </c>
      <c r="AK267" s="19">
        <f t="shared" si="90"/>
        <v>6</v>
      </c>
      <c r="AL267" s="19">
        <f t="shared" si="91"/>
        <v>7</v>
      </c>
      <c r="AM267" s="19">
        <f t="shared" si="92"/>
        <v>8</v>
      </c>
      <c r="AN267" s="19">
        <f t="shared" si="93"/>
        <v>8</v>
      </c>
      <c r="AO267" s="133">
        <f t="shared" si="94"/>
        <v>8</v>
      </c>
    </row>
    <row r="268" spans="1:41" x14ac:dyDescent="0.3">
      <c r="A268" s="131">
        <v>243</v>
      </c>
      <c r="B268" s="171">
        <f t="shared" si="73"/>
        <v>0</v>
      </c>
      <c r="C268" s="171">
        <f t="shared" si="74"/>
        <v>-1627272.7272727271</v>
      </c>
      <c r="D268" s="171">
        <f t="shared" si="75"/>
        <v>1100000</v>
      </c>
      <c r="E268" s="171">
        <f t="shared" si="76"/>
        <v>1100000</v>
      </c>
      <c r="F268" s="171">
        <f t="shared" si="77"/>
        <v>-584940.36609521112</v>
      </c>
      <c r="G268" s="171">
        <f t="shared" si="78"/>
        <v>-252253.96917746449</v>
      </c>
      <c r="H268" s="171">
        <f t="shared" si="79"/>
        <v>78139.209838669514</v>
      </c>
      <c r="I268" s="171">
        <f t="shared" si="80"/>
        <v>409242.74530788185</v>
      </c>
      <c r="J268" s="171">
        <f t="shared" si="81"/>
        <v>1948717.1000000013</v>
      </c>
      <c r="K268" s="171">
        <f t="shared" si="82"/>
        <v>1948717.1000000013</v>
      </c>
      <c r="L268" s="172">
        <f t="shared" si="83"/>
        <v>1873732.2360994376</v>
      </c>
      <c r="M268" s="142">
        <f t="shared" si="84"/>
        <v>5</v>
      </c>
      <c r="N268" s="143">
        <f t="shared" si="95"/>
        <v>2</v>
      </c>
      <c r="U268" s="131">
        <v>243</v>
      </c>
      <c r="V268" s="126">
        <f>MOD(QUOTIENT(ROWS($V$26:V268)-1, 2^(COLUMNS($V$26:V268)-1)), 2)</f>
        <v>0</v>
      </c>
      <c r="W268" s="19">
        <f>MOD(QUOTIENT(ROWS($V$26:W268)-1, 2^(COLUMNS($V$26:W268)-1)), 2)</f>
        <v>1</v>
      </c>
      <c r="X268" s="19">
        <f>MOD(QUOTIENT(ROWS($V$26:X268)-1, 2^(COLUMNS($V$26:X268)-1)), 2)</f>
        <v>0</v>
      </c>
      <c r="Y268" s="19">
        <f>MOD(QUOTIENT(ROWS($V$26:Y268)-1, 2^(COLUMNS($V$26:Y268)-1)), 2)</f>
        <v>0</v>
      </c>
      <c r="Z268" s="19">
        <f>MOD(QUOTIENT(ROWS($V$26:Z268)-1, 2^(COLUMNS($V$26:Z268)-1)), 2)</f>
        <v>1</v>
      </c>
      <c r="AA268" s="19">
        <f>MOD(QUOTIENT(ROWS($V$26:AA268)-1, 2^(COLUMNS($V$26:AA268)-1)), 2)</f>
        <v>1</v>
      </c>
      <c r="AB268" s="19">
        <f>MOD(QUOTIENT(ROWS($V$26:AB268)-1, 2^(COLUMNS($V$26:AB268)-1)), 2)</f>
        <v>1</v>
      </c>
      <c r="AC268" s="19">
        <f>MOD(QUOTIENT(ROWS($V$26:AC268)-1, 2^(COLUMNS($V$26:AC268)-1)), 2)</f>
        <v>1</v>
      </c>
      <c r="AD268" s="19">
        <f>MOD(QUOTIENT(ROWS($V$26:AD268)-1, 2^(COLUMNS($V$26:AD268)-1)), 2)</f>
        <v>0</v>
      </c>
      <c r="AE268" s="133">
        <f>MOD(QUOTIENT(ROWS($V$26:AE268)-1, 2^(COLUMNS($V$26:AE268)-1)), 2)</f>
        <v>0</v>
      </c>
      <c r="AF268" s="126">
        <f t="shared" si="85"/>
        <v>0</v>
      </c>
      <c r="AG268" s="19">
        <f t="shared" si="86"/>
        <v>2</v>
      </c>
      <c r="AH268" s="19">
        <f t="shared" si="87"/>
        <v>2</v>
      </c>
      <c r="AI268" s="19">
        <f t="shared" si="88"/>
        <v>2</v>
      </c>
      <c r="AJ268" s="19">
        <f t="shared" si="89"/>
        <v>5</v>
      </c>
      <c r="AK268" s="19">
        <f t="shared" si="90"/>
        <v>6</v>
      </c>
      <c r="AL268" s="19">
        <f t="shared" si="91"/>
        <v>7</v>
      </c>
      <c r="AM268" s="19">
        <f t="shared" si="92"/>
        <v>8</v>
      </c>
      <c r="AN268" s="19">
        <f t="shared" si="93"/>
        <v>8</v>
      </c>
      <c r="AO268" s="133">
        <f t="shared" si="94"/>
        <v>8</v>
      </c>
    </row>
    <row r="269" spans="1:41" x14ac:dyDescent="0.3">
      <c r="A269" s="131">
        <v>244</v>
      </c>
      <c r="B269" s="171">
        <f t="shared" si="73"/>
        <v>-2000000</v>
      </c>
      <c r="C269" s="171">
        <f t="shared" si="74"/>
        <v>-1627272.7272727271</v>
      </c>
      <c r="D269" s="171">
        <f t="shared" si="75"/>
        <v>1100000</v>
      </c>
      <c r="E269" s="171">
        <f t="shared" si="76"/>
        <v>1100000</v>
      </c>
      <c r="F269" s="171">
        <f t="shared" si="77"/>
        <v>-584940.36609521112</v>
      </c>
      <c r="G269" s="171">
        <f t="shared" si="78"/>
        <v>-252253.96917746449</v>
      </c>
      <c r="H269" s="171">
        <f t="shared" si="79"/>
        <v>78139.209838669514</v>
      </c>
      <c r="I269" s="171">
        <f t="shared" si="80"/>
        <v>409242.74530788185</v>
      </c>
      <c r="J269" s="171">
        <f t="shared" si="81"/>
        <v>1948717.1000000013</v>
      </c>
      <c r="K269" s="171">
        <f t="shared" si="82"/>
        <v>1948717.1000000013</v>
      </c>
      <c r="L269" s="172">
        <f t="shared" si="83"/>
        <v>21880.384247586091</v>
      </c>
      <c r="M269" s="142">
        <f t="shared" si="84"/>
        <v>6</v>
      </c>
      <c r="N269" s="143">
        <f t="shared" si="95"/>
        <v>1</v>
      </c>
      <c r="U269" s="131">
        <v>244</v>
      </c>
      <c r="V269" s="126">
        <f>MOD(QUOTIENT(ROWS($V$26:V269)-1, 2^(COLUMNS($V$26:V269)-1)), 2)</f>
        <v>1</v>
      </c>
      <c r="W269" s="19">
        <f>MOD(QUOTIENT(ROWS($V$26:W269)-1, 2^(COLUMNS($V$26:W269)-1)), 2)</f>
        <v>1</v>
      </c>
      <c r="X269" s="19">
        <f>MOD(QUOTIENT(ROWS($V$26:X269)-1, 2^(COLUMNS($V$26:X269)-1)), 2)</f>
        <v>0</v>
      </c>
      <c r="Y269" s="19">
        <f>MOD(QUOTIENT(ROWS($V$26:Y269)-1, 2^(COLUMNS($V$26:Y269)-1)), 2)</f>
        <v>0</v>
      </c>
      <c r="Z269" s="19">
        <f>MOD(QUOTIENT(ROWS($V$26:Z269)-1, 2^(COLUMNS($V$26:Z269)-1)), 2)</f>
        <v>1</v>
      </c>
      <c r="AA269" s="19">
        <f>MOD(QUOTIENT(ROWS($V$26:AA269)-1, 2^(COLUMNS($V$26:AA269)-1)), 2)</f>
        <v>1</v>
      </c>
      <c r="AB269" s="19">
        <f>MOD(QUOTIENT(ROWS($V$26:AB269)-1, 2^(COLUMNS($V$26:AB269)-1)), 2)</f>
        <v>1</v>
      </c>
      <c r="AC269" s="19">
        <f>MOD(QUOTIENT(ROWS($V$26:AC269)-1, 2^(COLUMNS($V$26:AC269)-1)), 2)</f>
        <v>1</v>
      </c>
      <c r="AD269" s="19">
        <f>MOD(QUOTIENT(ROWS($V$26:AD269)-1, 2^(COLUMNS($V$26:AD269)-1)), 2)</f>
        <v>0</v>
      </c>
      <c r="AE269" s="133">
        <f>MOD(QUOTIENT(ROWS($V$26:AE269)-1, 2^(COLUMNS($V$26:AE269)-1)), 2)</f>
        <v>0</v>
      </c>
      <c r="AF269" s="126">
        <f t="shared" si="85"/>
        <v>1</v>
      </c>
      <c r="AG269" s="19">
        <f t="shared" si="86"/>
        <v>2</v>
      </c>
      <c r="AH269" s="19">
        <f t="shared" si="87"/>
        <v>2</v>
      </c>
      <c r="AI269" s="19">
        <f t="shared" si="88"/>
        <v>2</v>
      </c>
      <c r="AJ269" s="19">
        <f t="shared" si="89"/>
        <v>5</v>
      </c>
      <c r="AK269" s="19">
        <f t="shared" si="90"/>
        <v>6</v>
      </c>
      <c r="AL269" s="19">
        <f t="shared" si="91"/>
        <v>7</v>
      </c>
      <c r="AM269" s="19">
        <f t="shared" si="92"/>
        <v>8</v>
      </c>
      <c r="AN269" s="19">
        <f t="shared" si="93"/>
        <v>8</v>
      </c>
      <c r="AO269" s="133">
        <f t="shared" si="94"/>
        <v>8</v>
      </c>
    </row>
    <row r="270" spans="1:41" x14ac:dyDescent="0.3">
      <c r="A270" s="131">
        <v>245</v>
      </c>
      <c r="B270" s="171">
        <f t="shared" si="73"/>
        <v>0</v>
      </c>
      <c r="C270" s="171">
        <f t="shared" si="74"/>
        <v>0</v>
      </c>
      <c r="D270" s="171">
        <f t="shared" si="75"/>
        <v>-1269338.842975206</v>
      </c>
      <c r="E270" s="171">
        <f t="shared" si="76"/>
        <v>1210000.0000000002</v>
      </c>
      <c r="F270" s="171">
        <f t="shared" si="77"/>
        <v>-584940.36609521112</v>
      </c>
      <c r="G270" s="171">
        <f t="shared" si="78"/>
        <v>-252253.96917746449</v>
      </c>
      <c r="H270" s="171">
        <f t="shared" si="79"/>
        <v>78139.209838669514</v>
      </c>
      <c r="I270" s="171">
        <f t="shared" si="80"/>
        <v>409242.74530788185</v>
      </c>
      <c r="J270" s="171">
        <f t="shared" si="81"/>
        <v>1948717.1000000013</v>
      </c>
      <c r="K270" s="171">
        <f t="shared" si="82"/>
        <v>1948717.1000000013</v>
      </c>
      <c r="L270" s="172">
        <f t="shared" si="83"/>
        <v>1468852.0367611691</v>
      </c>
      <c r="M270" s="142">
        <f t="shared" si="84"/>
        <v>5</v>
      </c>
      <c r="N270" s="143">
        <f t="shared" si="95"/>
        <v>3</v>
      </c>
      <c r="U270" s="131">
        <v>245</v>
      </c>
      <c r="V270" s="126">
        <f>MOD(QUOTIENT(ROWS($V$26:V270)-1, 2^(COLUMNS($V$26:V270)-1)), 2)</f>
        <v>0</v>
      </c>
      <c r="W270" s="19">
        <f>MOD(QUOTIENT(ROWS($V$26:W270)-1, 2^(COLUMNS($V$26:W270)-1)), 2)</f>
        <v>0</v>
      </c>
      <c r="X270" s="19">
        <f>MOD(QUOTIENT(ROWS($V$26:X270)-1, 2^(COLUMNS($V$26:X270)-1)), 2)</f>
        <v>1</v>
      </c>
      <c r="Y270" s="19">
        <f>MOD(QUOTIENT(ROWS($V$26:Y270)-1, 2^(COLUMNS($V$26:Y270)-1)), 2)</f>
        <v>0</v>
      </c>
      <c r="Z270" s="19">
        <f>MOD(QUOTIENT(ROWS($V$26:Z270)-1, 2^(COLUMNS($V$26:Z270)-1)), 2)</f>
        <v>1</v>
      </c>
      <c r="AA270" s="19">
        <f>MOD(QUOTIENT(ROWS($V$26:AA270)-1, 2^(COLUMNS($V$26:AA270)-1)), 2)</f>
        <v>1</v>
      </c>
      <c r="AB270" s="19">
        <f>MOD(QUOTIENT(ROWS($V$26:AB270)-1, 2^(COLUMNS($V$26:AB270)-1)), 2)</f>
        <v>1</v>
      </c>
      <c r="AC270" s="19">
        <f>MOD(QUOTIENT(ROWS($V$26:AC270)-1, 2^(COLUMNS($V$26:AC270)-1)), 2)</f>
        <v>1</v>
      </c>
      <c r="AD270" s="19">
        <f>MOD(QUOTIENT(ROWS($V$26:AD270)-1, 2^(COLUMNS($V$26:AD270)-1)), 2)</f>
        <v>0</v>
      </c>
      <c r="AE270" s="133">
        <f>MOD(QUOTIENT(ROWS($V$26:AE270)-1, 2^(COLUMNS($V$26:AE270)-1)), 2)</f>
        <v>0</v>
      </c>
      <c r="AF270" s="126">
        <f t="shared" si="85"/>
        <v>0</v>
      </c>
      <c r="AG270" s="19">
        <f t="shared" si="86"/>
        <v>0</v>
      </c>
      <c r="AH270" s="19">
        <f t="shared" si="87"/>
        <v>3</v>
      </c>
      <c r="AI270" s="19">
        <f t="shared" si="88"/>
        <v>3</v>
      </c>
      <c r="AJ270" s="19">
        <f t="shared" si="89"/>
        <v>5</v>
      </c>
      <c r="AK270" s="19">
        <f t="shared" si="90"/>
        <v>6</v>
      </c>
      <c r="AL270" s="19">
        <f t="shared" si="91"/>
        <v>7</v>
      </c>
      <c r="AM270" s="19">
        <f t="shared" si="92"/>
        <v>8</v>
      </c>
      <c r="AN270" s="19">
        <f t="shared" si="93"/>
        <v>8</v>
      </c>
      <c r="AO270" s="133">
        <f t="shared" si="94"/>
        <v>8</v>
      </c>
    </row>
    <row r="271" spans="1:41" x14ac:dyDescent="0.3">
      <c r="A271" s="131">
        <v>246</v>
      </c>
      <c r="B271" s="171">
        <f t="shared" si="73"/>
        <v>-2000000</v>
      </c>
      <c r="C271" s="171">
        <f t="shared" si="74"/>
        <v>1000000</v>
      </c>
      <c r="D271" s="171">
        <f t="shared" si="75"/>
        <v>-1269338.842975206</v>
      </c>
      <c r="E271" s="171">
        <f t="shared" si="76"/>
        <v>1210000.0000000002</v>
      </c>
      <c r="F271" s="171">
        <f t="shared" si="77"/>
        <v>-584940.36609521112</v>
      </c>
      <c r="G271" s="171">
        <f t="shared" si="78"/>
        <v>-252253.96917746449</v>
      </c>
      <c r="H271" s="171">
        <f t="shared" si="79"/>
        <v>78139.209838669514</v>
      </c>
      <c r="I271" s="171">
        <f t="shared" si="80"/>
        <v>409242.74530788185</v>
      </c>
      <c r="J271" s="171">
        <f t="shared" si="81"/>
        <v>1948717.1000000013</v>
      </c>
      <c r="K271" s="171">
        <f t="shared" si="82"/>
        <v>1948717.1000000013</v>
      </c>
      <c r="L271" s="172">
        <f t="shared" si="83"/>
        <v>474339.00521110033</v>
      </c>
      <c r="M271" s="142">
        <f t="shared" si="84"/>
        <v>6</v>
      </c>
      <c r="N271" s="143">
        <f t="shared" si="95"/>
        <v>1</v>
      </c>
      <c r="U271" s="131">
        <v>246</v>
      </c>
      <c r="V271" s="126">
        <f>MOD(QUOTIENT(ROWS($V$26:V271)-1, 2^(COLUMNS($V$26:V271)-1)), 2)</f>
        <v>1</v>
      </c>
      <c r="W271" s="19">
        <f>MOD(QUOTIENT(ROWS($V$26:W271)-1, 2^(COLUMNS($V$26:W271)-1)), 2)</f>
        <v>0</v>
      </c>
      <c r="X271" s="19">
        <f>MOD(QUOTIENT(ROWS($V$26:X271)-1, 2^(COLUMNS($V$26:X271)-1)), 2)</f>
        <v>1</v>
      </c>
      <c r="Y271" s="19">
        <f>MOD(QUOTIENT(ROWS($V$26:Y271)-1, 2^(COLUMNS($V$26:Y271)-1)), 2)</f>
        <v>0</v>
      </c>
      <c r="Z271" s="19">
        <f>MOD(QUOTIENT(ROWS($V$26:Z271)-1, 2^(COLUMNS($V$26:Z271)-1)), 2)</f>
        <v>1</v>
      </c>
      <c r="AA271" s="19">
        <f>MOD(QUOTIENT(ROWS($V$26:AA271)-1, 2^(COLUMNS($V$26:AA271)-1)), 2)</f>
        <v>1</v>
      </c>
      <c r="AB271" s="19">
        <f>MOD(QUOTIENT(ROWS($V$26:AB271)-1, 2^(COLUMNS($V$26:AB271)-1)), 2)</f>
        <v>1</v>
      </c>
      <c r="AC271" s="19">
        <f>MOD(QUOTIENT(ROWS($V$26:AC271)-1, 2^(COLUMNS($V$26:AC271)-1)), 2)</f>
        <v>1</v>
      </c>
      <c r="AD271" s="19">
        <f>MOD(QUOTIENT(ROWS($V$26:AD271)-1, 2^(COLUMNS($V$26:AD271)-1)), 2)</f>
        <v>0</v>
      </c>
      <c r="AE271" s="133">
        <f>MOD(QUOTIENT(ROWS($V$26:AE271)-1, 2^(COLUMNS($V$26:AE271)-1)), 2)</f>
        <v>0</v>
      </c>
      <c r="AF271" s="126">
        <f t="shared" si="85"/>
        <v>1</v>
      </c>
      <c r="AG271" s="19">
        <f t="shared" si="86"/>
        <v>1</v>
      </c>
      <c r="AH271" s="19">
        <f t="shared" si="87"/>
        <v>3</v>
      </c>
      <c r="AI271" s="19">
        <f t="shared" si="88"/>
        <v>3</v>
      </c>
      <c r="AJ271" s="19">
        <f t="shared" si="89"/>
        <v>5</v>
      </c>
      <c r="AK271" s="19">
        <f t="shared" si="90"/>
        <v>6</v>
      </c>
      <c r="AL271" s="19">
        <f t="shared" si="91"/>
        <v>7</v>
      </c>
      <c r="AM271" s="19">
        <f t="shared" si="92"/>
        <v>8</v>
      </c>
      <c r="AN271" s="19">
        <f t="shared" si="93"/>
        <v>8</v>
      </c>
      <c r="AO271" s="133">
        <f t="shared" si="94"/>
        <v>8</v>
      </c>
    </row>
    <row r="272" spans="1:41" x14ac:dyDescent="0.3">
      <c r="A272" s="131">
        <v>247</v>
      </c>
      <c r="B272" s="171">
        <f t="shared" si="73"/>
        <v>0</v>
      </c>
      <c r="C272" s="171">
        <f t="shared" si="74"/>
        <v>-1627272.7272727271</v>
      </c>
      <c r="D272" s="171">
        <f t="shared" si="75"/>
        <v>-1269338.842975206</v>
      </c>
      <c r="E272" s="171">
        <f t="shared" si="76"/>
        <v>1210000.0000000002</v>
      </c>
      <c r="F272" s="171">
        <f t="shared" si="77"/>
        <v>-584940.36609521112</v>
      </c>
      <c r="G272" s="171">
        <f t="shared" si="78"/>
        <v>-252253.96917746449</v>
      </c>
      <c r="H272" s="171">
        <f t="shared" si="79"/>
        <v>78139.209838669514</v>
      </c>
      <c r="I272" s="171">
        <f t="shared" si="80"/>
        <v>409242.74530788185</v>
      </c>
      <c r="J272" s="171">
        <f t="shared" si="81"/>
        <v>1948717.1000000013</v>
      </c>
      <c r="K272" s="171">
        <f t="shared" si="82"/>
        <v>1948717.1000000013</v>
      </c>
      <c r="L272" s="172">
        <f t="shared" si="83"/>
        <v>73727.956451904523</v>
      </c>
      <c r="M272" s="142">
        <f t="shared" si="84"/>
        <v>6</v>
      </c>
      <c r="N272" s="143">
        <f t="shared" si="95"/>
        <v>2</v>
      </c>
      <c r="U272" s="131">
        <v>247</v>
      </c>
      <c r="V272" s="126">
        <f>MOD(QUOTIENT(ROWS($V$26:V272)-1, 2^(COLUMNS($V$26:V272)-1)), 2)</f>
        <v>0</v>
      </c>
      <c r="W272" s="19">
        <f>MOD(QUOTIENT(ROWS($V$26:W272)-1, 2^(COLUMNS($V$26:W272)-1)), 2)</f>
        <v>1</v>
      </c>
      <c r="X272" s="19">
        <f>MOD(QUOTIENT(ROWS($V$26:X272)-1, 2^(COLUMNS($V$26:X272)-1)), 2)</f>
        <v>1</v>
      </c>
      <c r="Y272" s="19">
        <f>MOD(QUOTIENT(ROWS($V$26:Y272)-1, 2^(COLUMNS($V$26:Y272)-1)), 2)</f>
        <v>0</v>
      </c>
      <c r="Z272" s="19">
        <f>MOD(QUOTIENT(ROWS($V$26:Z272)-1, 2^(COLUMNS($V$26:Z272)-1)), 2)</f>
        <v>1</v>
      </c>
      <c r="AA272" s="19">
        <f>MOD(QUOTIENT(ROWS($V$26:AA272)-1, 2^(COLUMNS($V$26:AA272)-1)), 2)</f>
        <v>1</v>
      </c>
      <c r="AB272" s="19">
        <f>MOD(QUOTIENT(ROWS($V$26:AB272)-1, 2^(COLUMNS($V$26:AB272)-1)), 2)</f>
        <v>1</v>
      </c>
      <c r="AC272" s="19">
        <f>MOD(QUOTIENT(ROWS($V$26:AC272)-1, 2^(COLUMNS($V$26:AC272)-1)), 2)</f>
        <v>1</v>
      </c>
      <c r="AD272" s="19">
        <f>MOD(QUOTIENT(ROWS($V$26:AD272)-1, 2^(COLUMNS($V$26:AD272)-1)), 2)</f>
        <v>0</v>
      </c>
      <c r="AE272" s="133">
        <f>MOD(QUOTIENT(ROWS($V$26:AE272)-1, 2^(COLUMNS($V$26:AE272)-1)), 2)</f>
        <v>0</v>
      </c>
      <c r="AF272" s="126">
        <f t="shared" si="85"/>
        <v>0</v>
      </c>
      <c r="AG272" s="19">
        <f t="shared" si="86"/>
        <v>2</v>
      </c>
      <c r="AH272" s="19">
        <f t="shared" si="87"/>
        <v>3</v>
      </c>
      <c r="AI272" s="19">
        <f t="shared" si="88"/>
        <v>3</v>
      </c>
      <c r="AJ272" s="19">
        <f t="shared" si="89"/>
        <v>5</v>
      </c>
      <c r="AK272" s="19">
        <f t="shared" si="90"/>
        <v>6</v>
      </c>
      <c r="AL272" s="19">
        <f t="shared" si="91"/>
        <v>7</v>
      </c>
      <c r="AM272" s="19">
        <f t="shared" si="92"/>
        <v>8</v>
      </c>
      <c r="AN272" s="19">
        <f t="shared" si="93"/>
        <v>8</v>
      </c>
      <c r="AO272" s="133">
        <f t="shared" si="94"/>
        <v>8</v>
      </c>
    </row>
    <row r="273" spans="1:41" x14ac:dyDescent="0.3">
      <c r="A273" s="131">
        <v>248</v>
      </c>
      <c r="B273" s="171">
        <f t="shared" si="73"/>
        <v>-2000000</v>
      </c>
      <c r="C273" s="171">
        <f t="shared" si="74"/>
        <v>-1627272.7272727271</v>
      </c>
      <c r="D273" s="171">
        <f t="shared" si="75"/>
        <v>-1269338.842975206</v>
      </c>
      <c r="E273" s="171">
        <f t="shared" si="76"/>
        <v>1210000.0000000002</v>
      </c>
      <c r="F273" s="171">
        <f t="shared" si="77"/>
        <v>-584940.36609521112</v>
      </c>
      <c r="G273" s="171">
        <f t="shared" si="78"/>
        <v>-252253.96917746449</v>
      </c>
      <c r="H273" s="171">
        <f t="shared" si="79"/>
        <v>78139.209838669514</v>
      </c>
      <c r="I273" s="171">
        <f t="shared" si="80"/>
        <v>409242.74530788185</v>
      </c>
      <c r="J273" s="171">
        <f t="shared" si="81"/>
        <v>1948717.1000000013</v>
      </c>
      <c r="K273" s="171">
        <f t="shared" si="82"/>
        <v>1948717.1000000013</v>
      </c>
      <c r="L273" s="172">
        <f t="shared" si="83"/>
        <v>-1778123.8953999472</v>
      </c>
      <c r="M273" s="142">
        <f t="shared" si="84"/>
        <v>7</v>
      </c>
      <c r="N273" s="143">
        <f t="shared" si="95"/>
        <v>1</v>
      </c>
      <c r="U273" s="131">
        <v>248</v>
      </c>
      <c r="V273" s="126">
        <f>MOD(QUOTIENT(ROWS($V$26:V273)-1, 2^(COLUMNS($V$26:V273)-1)), 2)</f>
        <v>1</v>
      </c>
      <c r="W273" s="19">
        <f>MOD(QUOTIENT(ROWS($V$26:W273)-1, 2^(COLUMNS($V$26:W273)-1)), 2)</f>
        <v>1</v>
      </c>
      <c r="X273" s="19">
        <f>MOD(QUOTIENT(ROWS($V$26:X273)-1, 2^(COLUMNS($V$26:X273)-1)), 2)</f>
        <v>1</v>
      </c>
      <c r="Y273" s="19">
        <f>MOD(QUOTIENT(ROWS($V$26:Y273)-1, 2^(COLUMNS($V$26:Y273)-1)), 2)</f>
        <v>0</v>
      </c>
      <c r="Z273" s="19">
        <f>MOD(QUOTIENT(ROWS($V$26:Z273)-1, 2^(COLUMNS($V$26:Z273)-1)), 2)</f>
        <v>1</v>
      </c>
      <c r="AA273" s="19">
        <f>MOD(QUOTIENT(ROWS($V$26:AA273)-1, 2^(COLUMNS($V$26:AA273)-1)), 2)</f>
        <v>1</v>
      </c>
      <c r="AB273" s="19">
        <f>MOD(QUOTIENT(ROWS($V$26:AB273)-1, 2^(COLUMNS($V$26:AB273)-1)), 2)</f>
        <v>1</v>
      </c>
      <c r="AC273" s="19">
        <f>MOD(QUOTIENT(ROWS($V$26:AC273)-1, 2^(COLUMNS($V$26:AC273)-1)), 2)</f>
        <v>1</v>
      </c>
      <c r="AD273" s="19">
        <f>MOD(QUOTIENT(ROWS($V$26:AD273)-1, 2^(COLUMNS($V$26:AD273)-1)), 2)</f>
        <v>0</v>
      </c>
      <c r="AE273" s="133">
        <f>MOD(QUOTIENT(ROWS($V$26:AE273)-1, 2^(COLUMNS($V$26:AE273)-1)), 2)</f>
        <v>0</v>
      </c>
      <c r="AF273" s="126">
        <f t="shared" si="85"/>
        <v>1</v>
      </c>
      <c r="AG273" s="19">
        <f t="shared" si="86"/>
        <v>2</v>
      </c>
      <c r="AH273" s="19">
        <f t="shared" si="87"/>
        <v>3</v>
      </c>
      <c r="AI273" s="19">
        <f t="shared" si="88"/>
        <v>3</v>
      </c>
      <c r="AJ273" s="19">
        <f t="shared" si="89"/>
        <v>5</v>
      </c>
      <c r="AK273" s="19">
        <f t="shared" si="90"/>
        <v>6</v>
      </c>
      <c r="AL273" s="19">
        <f t="shared" si="91"/>
        <v>7</v>
      </c>
      <c r="AM273" s="19">
        <f t="shared" si="92"/>
        <v>8</v>
      </c>
      <c r="AN273" s="19">
        <f t="shared" si="93"/>
        <v>8</v>
      </c>
      <c r="AO273" s="133">
        <f t="shared" si="94"/>
        <v>8</v>
      </c>
    </row>
    <row r="274" spans="1:41" x14ac:dyDescent="0.3">
      <c r="A274" s="131">
        <v>249</v>
      </c>
      <c r="B274" s="171">
        <f t="shared" si="73"/>
        <v>0</v>
      </c>
      <c r="C274" s="171">
        <f t="shared" si="74"/>
        <v>0</v>
      </c>
      <c r="D274" s="171">
        <f t="shared" si="75"/>
        <v>0</v>
      </c>
      <c r="E274" s="171">
        <f t="shared" si="76"/>
        <v>-922944.40270473203</v>
      </c>
      <c r="F274" s="171">
        <f t="shared" si="77"/>
        <v>-584940.36609521112</v>
      </c>
      <c r="G274" s="171">
        <f t="shared" si="78"/>
        <v>-252253.96917746449</v>
      </c>
      <c r="H274" s="171">
        <f t="shared" si="79"/>
        <v>78139.209838669514</v>
      </c>
      <c r="I274" s="171">
        <f t="shared" si="80"/>
        <v>409242.74530788185</v>
      </c>
      <c r="J274" s="171">
        <f t="shared" si="81"/>
        <v>1948717.1000000013</v>
      </c>
      <c r="K274" s="171">
        <f t="shared" si="82"/>
        <v>1948717.1000000013</v>
      </c>
      <c r="L274" s="172">
        <f t="shared" si="83"/>
        <v>908716.32475104765</v>
      </c>
      <c r="M274" s="142">
        <f t="shared" si="84"/>
        <v>5</v>
      </c>
      <c r="N274" s="143">
        <f t="shared" si="95"/>
        <v>4</v>
      </c>
      <c r="U274" s="131">
        <v>249</v>
      </c>
      <c r="V274" s="126">
        <f>MOD(QUOTIENT(ROWS($V$26:V274)-1, 2^(COLUMNS($V$26:V274)-1)), 2)</f>
        <v>0</v>
      </c>
      <c r="W274" s="19">
        <f>MOD(QUOTIENT(ROWS($V$26:W274)-1, 2^(COLUMNS($V$26:W274)-1)), 2)</f>
        <v>0</v>
      </c>
      <c r="X274" s="19">
        <f>MOD(QUOTIENT(ROWS($V$26:X274)-1, 2^(COLUMNS($V$26:X274)-1)), 2)</f>
        <v>0</v>
      </c>
      <c r="Y274" s="19">
        <f>MOD(QUOTIENT(ROWS($V$26:Y274)-1, 2^(COLUMNS($V$26:Y274)-1)), 2)</f>
        <v>1</v>
      </c>
      <c r="Z274" s="19">
        <f>MOD(QUOTIENT(ROWS($V$26:Z274)-1, 2^(COLUMNS($V$26:Z274)-1)), 2)</f>
        <v>1</v>
      </c>
      <c r="AA274" s="19">
        <f>MOD(QUOTIENT(ROWS($V$26:AA274)-1, 2^(COLUMNS($V$26:AA274)-1)), 2)</f>
        <v>1</v>
      </c>
      <c r="AB274" s="19">
        <f>MOD(QUOTIENT(ROWS($V$26:AB274)-1, 2^(COLUMNS($V$26:AB274)-1)), 2)</f>
        <v>1</v>
      </c>
      <c r="AC274" s="19">
        <f>MOD(QUOTIENT(ROWS($V$26:AC274)-1, 2^(COLUMNS($V$26:AC274)-1)), 2)</f>
        <v>1</v>
      </c>
      <c r="AD274" s="19">
        <f>MOD(QUOTIENT(ROWS($V$26:AD274)-1, 2^(COLUMNS($V$26:AD274)-1)), 2)</f>
        <v>0</v>
      </c>
      <c r="AE274" s="133">
        <f>MOD(QUOTIENT(ROWS($V$26:AE274)-1, 2^(COLUMNS($V$26:AE274)-1)), 2)</f>
        <v>0</v>
      </c>
      <c r="AF274" s="126">
        <f t="shared" si="85"/>
        <v>0</v>
      </c>
      <c r="AG274" s="19">
        <f t="shared" si="86"/>
        <v>0</v>
      </c>
      <c r="AH274" s="19">
        <f t="shared" si="87"/>
        <v>0</v>
      </c>
      <c r="AI274" s="19">
        <f t="shared" si="88"/>
        <v>4</v>
      </c>
      <c r="AJ274" s="19">
        <f t="shared" si="89"/>
        <v>5</v>
      </c>
      <c r="AK274" s="19">
        <f t="shared" si="90"/>
        <v>6</v>
      </c>
      <c r="AL274" s="19">
        <f t="shared" si="91"/>
        <v>7</v>
      </c>
      <c r="AM274" s="19">
        <f t="shared" si="92"/>
        <v>8</v>
      </c>
      <c r="AN274" s="19">
        <f t="shared" si="93"/>
        <v>8</v>
      </c>
      <c r="AO274" s="133">
        <f t="shared" si="94"/>
        <v>8</v>
      </c>
    </row>
    <row r="275" spans="1:41" x14ac:dyDescent="0.3">
      <c r="A275" s="131">
        <v>250</v>
      </c>
      <c r="B275" s="171">
        <f t="shared" si="73"/>
        <v>-2000000</v>
      </c>
      <c r="C275" s="171">
        <f t="shared" si="74"/>
        <v>1000000</v>
      </c>
      <c r="D275" s="171">
        <f t="shared" si="75"/>
        <v>1000000</v>
      </c>
      <c r="E275" s="171">
        <f t="shared" si="76"/>
        <v>-922944.40270473203</v>
      </c>
      <c r="F275" s="171">
        <f t="shared" si="77"/>
        <v>-584940.36609521112</v>
      </c>
      <c r="G275" s="171">
        <f t="shared" si="78"/>
        <v>-252253.96917746449</v>
      </c>
      <c r="H275" s="171">
        <f t="shared" si="79"/>
        <v>78139.209838669514</v>
      </c>
      <c r="I275" s="171">
        <f t="shared" si="80"/>
        <v>409242.74530788185</v>
      </c>
      <c r="J275" s="171">
        <f t="shared" si="81"/>
        <v>1948717.1000000013</v>
      </c>
      <c r="K275" s="171">
        <f t="shared" si="82"/>
        <v>1948717.1000000013</v>
      </c>
      <c r="L275" s="172">
        <f t="shared" si="83"/>
        <v>708035.5342211487</v>
      </c>
      <c r="M275" s="142">
        <f t="shared" si="84"/>
        <v>6</v>
      </c>
      <c r="N275" s="143">
        <f t="shared" si="95"/>
        <v>1</v>
      </c>
      <c r="U275" s="131">
        <v>250</v>
      </c>
      <c r="V275" s="126">
        <f>MOD(QUOTIENT(ROWS($V$26:V275)-1, 2^(COLUMNS($V$26:V275)-1)), 2)</f>
        <v>1</v>
      </c>
      <c r="W275" s="19">
        <f>MOD(QUOTIENT(ROWS($V$26:W275)-1, 2^(COLUMNS($V$26:W275)-1)), 2)</f>
        <v>0</v>
      </c>
      <c r="X275" s="19">
        <f>MOD(QUOTIENT(ROWS($V$26:X275)-1, 2^(COLUMNS($V$26:X275)-1)), 2)</f>
        <v>0</v>
      </c>
      <c r="Y275" s="19">
        <f>MOD(QUOTIENT(ROWS($V$26:Y275)-1, 2^(COLUMNS($V$26:Y275)-1)), 2)</f>
        <v>1</v>
      </c>
      <c r="Z275" s="19">
        <f>MOD(QUOTIENT(ROWS($V$26:Z275)-1, 2^(COLUMNS($V$26:Z275)-1)), 2)</f>
        <v>1</v>
      </c>
      <c r="AA275" s="19">
        <f>MOD(QUOTIENT(ROWS($V$26:AA275)-1, 2^(COLUMNS($V$26:AA275)-1)), 2)</f>
        <v>1</v>
      </c>
      <c r="AB275" s="19">
        <f>MOD(QUOTIENT(ROWS($V$26:AB275)-1, 2^(COLUMNS($V$26:AB275)-1)), 2)</f>
        <v>1</v>
      </c>
      <c r="AC275" s="19">
        <f>MOD(QUOTIENT(ROWS($V$26:AC275)-1, 2^(COLUMNS($V$26:AC275)-1)), 2)</f>
        <v>1</v>
      </c>
      <c r="AD275" s="19">
        <f>MOD(QUOTIENT(ROWS($V$26:AD275)-1, 2^(COLUMNS($V$26:AD275)-1)), 2)</f>
        <v>0</v>
      </c>
      <c r="AE275" s="133">
        <f>MOD(QUOTIENT(ROWS($V$26:AE275)-1, 2^(COLUMNS($V$26:AE275)-1)), 2)</f>
        <v>0</v>
      </c>
      <c r="AF275" s="126">
        <f t="shared" si="85"/>
        <v>1</v>
      </c>
      <c r="AG275" s="19">
        <f t="shared" si="86"/>
        <v>1</v>
      </c>
      <c r="AH275" s="19">
        <f t="shared" si="87"/>
        <v>1</v>
      </c>
      <c r="AI275" s="19">
        <f t="shared" si="88"/>
        <v>4</v>
      </c>
      <c r="AJ275" s="19">
        <f t="shared" si="89"/>
        <v>5</v>
      </c>
      <c r="AK275" s="19">
        <f t="shared" si="90"/>
        <v>6</v>
      </c>
      <c r="AL275" s="19">
        <f t="shared" si="91"/>
        <v>7</v>
      </c>
      <c r="AM275" s="19">
        <f t="shared" si="92"/>
        <v>8</v>
      </c>
      <c r="AN275" s="19">
        <f t="shared" si="93"/>
        <v>8</v>
      </c>
      <c r="AO275" s="133">
        <f t="shared" si="94"/>
        <v>8</v>
      </c>
    </row>
    <row r="276" spans="1:41" x14ac:dyDescent="0.3">
      <c r="A276" s="131">
        <v>251</v>
      </c>
      <c r="B276" s="171">
        <f t="shared" si="73"/>
        <v>0</v>
      </c>
      <c r="C276" s="171">
        <f t="shared" si="74"/>
        <v>-1627272.7272727271</v>
      </c>
      <c r="D276" s="171">
        <f t="shared" si="75"/>
        <v>1100000</v>
      </c>
      <c r="E276" s="171">
        <f t="shared" si="76"/>
        <v>-922944.40270473203</v>
      </c>
      <c r="F276" s="171">
        <f t="shared" si="77"/>
        <v>-584940.36609521112</v>
      </c>
      <c r="G276" s="171">
        <f t="shared" si="78"/>
        <v>-252253.96917746449</v>
      </c>
      <c r="H276" s="171">
        <f t="shared" si="79"/>
        <v>78139.209838669514</v>
      </c>
      <c r="I276" s="171">
        <f t="shared" si="80"/>
        <v>409242.74530788185</v>
      </c>
      <c r="J276" s="171">
        <f t="shared" si="81"/>
        <v>1948717.1000000013</v>
      </c>
      <c r="K276" s="171">
        <f t="shared" si="82"/>
        <v>1948717.1000000013</v>
      </c>
      <c r="L276" s="172">
        <f t="shared" si="83"/>
        <v>386807.70956396923</v>
      </c>
      <c r="M276" s="142">
        <f t="shared" si="84"/>
        <v>6</v>
      </c>
      <c r="N276" s="143">
        <f t="shared" si="95"/>
        <v>2</v>
      </c>
      <c r="U276" s="131">
        <v>251</v>
      </c>
      <c r="V276" s="126">
        <f>MOD(QUOTIENT(ROWS($V$26:V276)-1, 2^(COLUMNS($V$26:V276)-1)), 2)</f>
        <v>0</v>
      </c>
      <c r="W276" s="19">
        <f>MOD(QUOTIENT(ROWS($V$26:W276)-1, 2^(COLUMNS($V$26:W276)-1)), 2)</f>
        <v>1</v>
      </c>
      <c r="X276" s="19">
        <f>MOD(QUOTIENT(ROWS($V$26:X276)-1, 2^(COLUMNS($V$26:X276)-1)), 2)</f>
        <v>0</v>
      </c>
      <c r="Y276" s="19">
        <f>MOD(QUOTIENT(ROWS($V$26:Y276)-1, 2^(COLUMNS($V$26:Y276)-1)), 2)</f>
        <v>1</v>
      </c>
      <c r="Z276" s="19">
        <f>MOD(QUOTIENT(ROWS($V$26:Z276)-1, 2^(COLUMNS($V$26:Z276)-1)), 2)</f>
        <v>1</v>
      </c>
      <c r="AA276" s="19">
        <f>MOD(QUOTIENT(ROWS($V$26:AA276)-1, 2^(COLUMNS($V$26:AA276)-1)), 2)</f>
        <v>1</v>
      </c>
      <c r="AB276" s="19">
        <f>MOD(QUOTIENT(ROWS($V$26:AB276)-1, 2^(COLUMNS($V$26:AB276)-1)), 2)</f>
        <v>1</v>
      </c>
      <c r="AC276" s="19">
        <f>MOD(QUOTIENT(ROWS($V$26:AC276)-1, 2^(COLUMNS($V$26:AC276)-1)), 2)</f>
        <v>1</v>
      </c>
      <c r="AD276" s="19">
        <f>MOD(QUOTIENT(ROWS($V$26:AD276)-1, 2^(COLUMNS($V$26:AD276)-1)), 2)</f>
        <v>0</v>
      </c>
      <c r="AE276" s="133">
        <f>MOD(QUOTIENT(ROWS($V$26:AE276)-1, 2^(COLUMNS($V$26:AE276)-1)), 2)</f>
        <v>0</v>
      </c>
      <c r="AF276" s="126">
        <f t="shared" si="85"/>
        <v>0</v>
      </c>
      <c r="AG276" s="19">
        <f t="shared" si="86"/>
        <v>2</v>
      </c>
      <c r="AH276" s="19">
        <f t="shared" si="87"/>
        <v>2</v>
      </c>
      <c r="AI276" s="19">
        <f t="shared" si="88"/>
        <v>4</v>
      </c>
      <c r="AJ276" s="19">
        <f t="shared" si="89"/>
        <v>5</v>
      </c>
      <c r="AK276" s="19">
        <f t="shared" si="90"/>
        <v>6</v>
      </c>
      <c r="AL276" s="19">
        <f t="shared" si="91"/>
        <v>7</v>
      </c>
      <c r="AM276" s="19">
        <f t="shared" si="92"/>
        <v>8</v>
      </c>
      <c r="AN276" s="19">
        <f t="shared" si="93"/>
        <v>8</v>
      </c>
      <c r="AO276" s="133">
        <f t="shared" si="94"/>
        <v>8</v>
      </c>
    </row>
    <row r="277" spans="1:41" x14ac:dyDescent="0.3">
      <c r="A277" s="131">
        <v>252</v>
      </c>
      <c r="B277" s="171">
        <f t="shared" si="73"/>
        <v>-2000000</v>
      </c>
      <c r="C277" s="171">
        <f t="shared" si="74"/>
        <v>-1627272.7272727271</v>
      </c>
      <c r="D277" s="171">
        <f t="shared" si="75"/>
        <v>1100000</v>
      </c>
      <c r="E277" s="171">
        <f t="shared" si="76"/>
        <v>-922944.40270473203</v>
      </c>
      <c r="F277" s="171">
        <f t="shared" si="77"/>
        <v>-584940.36609521112</v>
      </c>
      <c r="G277" s="171">
        <f t="shared" si="78"/>
        <v>-252253.96917746449</v>
      </c>
      <c r="H277" s="171">
        <f t="shared" si="79"/>
        <v>78139.209838669514</v>
      </c>
      <c r="I277" s="171">
        <f t="shared" si="80"/>
        <v>409242.74530788185</v>
      </c>
      <c r="J277" s="171">
        <f t="shared" si="81"/>
        <v>1948717.1000000013</v>
      </c>
      <c r="K277" s="171">
        <f t="shared" si="82"/>
        <v>1948717.1000000013</v>
      </c>
      <c r="L277" s="172">
        <f t="shared" si="83"/>
        <v>-1465044.142287882</v>
      </c>
      <c r="M277" s="142">
        <f t="shared" si="84"/>
        <v>7</v>
      </c>
      <c r="N277" s="143">
        <f t="shared" si="95"/>
        <v>1</v>
      </c>
      <c r="U277" s="131">
        <v>252</v>
      </c>
      <c r="V277" s="126">
        <f>MOD(QUOTIENT(ROWS($V$26:V277)-1, 2^(COLUMNS($V$26:V277)-1)), 2)</f>
        <v>1</v>
      </c>
      <c r="W277" s="19">
        <f>MOD(QUOTIENT(ROWS($V$26:W277)-1, 2^(COLUMNS($V$26:W277)-1)), 2)</f>
        <v>1</v>
      </c>
      <c r="X277" s="19">
        <f>MOD(QUOTIENT(ROWS($V$26:X277)-1, 2^(COLUMNS($V$26:X277)-1)), 2)</f>
        <v>0</v>
      </c>
      <c r="Y277" s="19">
        <f>MOD(QUOTIENT(ROWS($V$26:Y277)-1, 2^(COLUMNS($V$26:Y277)-1)), 2)</f>
        <v>1</v>
      </c>
      <c r="Z277" s="19">
        <f>MOD(QUOTIENT(ROWS($V$26:Z277)-1, 2^(COLUMNS($V$26:Z277)-1)), 2)</f>
        <v>1</v>
      </c>
      <c r="AA277" s="19">
        <f>MOD(QUOTIENT(ROWS($V$26:AA277)-1, 2^(COLUMNS($V$26:AA277)-1)), 2)</f>
        <v>1</v>
      </c>
      <c r="AB277" s="19">
        <f>MOD(QUOTIENT(ROWS($V$26:AB277)-1, 2^(COLUMNS($V$26:AB277)-1)), 2)</f>
        <v>1</v>
      </c>
      <c r="AC277" s="19">
        <f>MOD(QUOTIENT(ROWS($V$26:AC277)-1, 2^(COLUMNS($V$26:AC277)-1)), 2)</f>
        <v>1</v>
      </c>
      <c r="AD277" s="19">
        <f>MOD(QUOTIENT(ROWS($V$26:AD277)-1, 2^(COLUMNS($V$26:AD277)-1)), 2)</f>
        <v>0</v>
      </c>
      <c r="AE277" s="133">
        <f>MOD(QUOTIENT(ROWS($V$26:AE277)-1, 2^(COLUMNS($V$26:AE277)-1)), 2)</f>
        <v>0</v>
      </c>
      <c r="AF277" s="126">
        <f t="shared" si="85"/>
        <v>1</v>
      </c>
      <c r="AG277" s="19">
        <f t="shared" si="86"/>
        <v>2</v>
      </c>
      <c r="AH277" s="19">
        <f t="shared" si="87"/>
        <v>2</v>
      </c>
      <c r="AI277" s="19">
        <f t="shared" si="88"/>
        <v>4</v>
      </c>
      <c r="AJ277" s="19">
        <f t="shared" si="89"/>
        <v>5</v>
      </c>
      <c r="AK277" s="19">
        <f t="shared" si="90"/>
        <v>6</v>
      </c>
      <c r="AL277" s="19">
        <f t="shared" si="91"/>
        <v>7</v>
      </c>
      <c r="AM277" s="19">
        <f t="shared" si="92"/>
        <v>8</v>
      </c>
      <c r="AN277" s="19">
        <f t="shared" si="93"/>
        <v>8</v>
      </c>
      <c r="AO277" s="133">
        <f t="shared" si="94"/>
        <v>8</v>
      </c>
    </row>
    <row r="278" spans="1:41" x14ac:dyDescent="0.3">
      <c r="A278" s="131">
        <v>253</v>
      </c>
      <c r="B278" s="171">
        <f t="shared" si="73"/>
        <v>0</v>
      </c>
      <c r="C278" s="171">
        <f t="shared" si="74"/>
        <v>0</v>
      </c>
      <c r="D278" s="171">
        <f t="shared" si="75"/>
        <v>-1269338.842975206</v>
      </c>
      <c r="E278" s="171">
        <f t="shared" si="76"/>
        <v>-922944.40270473203</v>
      </c>
      <c r="F278" s="171">
        <f t="shared" si="77"/>
        <v>-584940.36609521112</v>
      </c>
      <c r="G278" s="171">
        <f t="shared" si="78"/>
        <v>-252253.96917746449</v>
      </c>
      <c r="H278" s="171">
        <f t="shared" si="79"/>
        <v>78139.209838669514</v>
      </c>
      <c r="I278" s="171">
        <f t="shared" si="80"/>
        <v>409242.74530788185</v>
      </c>
      <c r="J278" s="171">
        <f t="shared" si="81"/>
        <v>1948717.1000000013</v>
      </c>
      <c r="K278" s="171">
        <f t="shared" si="82"/>
        <v>1948717.1000000013</v>
      </c>
      <c r="L278" s="172">
        <f t="shared" si="83"/>
        <v>-98925.773581909336</v>
      </c>
      <c r="M278" s="142">
        <f t="shared" si="84"/>
        <v>6</v>
      </c>
      <c r="N278" s="143">
        <f t="shared" si="95"/>
        <v>3</v>
      </c>
      <c r="U278" s="131">
        <v>253</v>
      </c>
      <c r="V278" s="126">
        <f>MOD(QUOTIENT(ROWS($V$26:V278)-1, 2^(COLUMNS($V$26:V278)-1)), 2)</f>
        <v>0</v>
      </c>
      <c r="W278" s="19">
        <f>MOD(QUOTIENT(ROWS($V$26:W278)-1, 2^(COLUMNS($V$26:W278)-1)), 2)</f>
        <v>0</v>
      </c>
      <c r="X278" s="19">
        <f>MOD(QUOTIENT(ROWS($V$26:X278)-1, 2^(COLUMNS($V$26:X278)-1)), 2)</f>
        <v>1</v>
      </c>
      <c r="Y278" s="19">
        <f>MOD(QUOTIENT(ROWS($V$26:Y278)-1, 2^(COLUMNS($V$26:Y278)-1)), 2)</f>
        <v>1</v>
      </c>
      <c r="Z278" s="19">
        <f>MOD(QUOTIENT(ROWS($V$26:Z278)-1, 2^(COLUMNS($V$26:Z278)-1)), 2)</f>
        <v>1</v>
      </c>
      <c r="AA278" s="19">
        <f>MOD(QUOTIENT(ROWS($V$26:AA278)-1, 2^(COLUMNS($V$26:AA278)-1)), 2)</f>
        <v>1</v>
      </c>
      <c r="AB278" s="19">
        <f>MOD(QUOTIENT(ROWS($V$26:AB278)-1, 2^(COLUMNS($V$26:AB278)-1)), 2)</f>
        <v>1</v>
      </c>
      <c r="AC278" s="19">
        <f>MOD(QUOTIENT(ROWS($V$26:AC278)-1, 2^(COLUMNS($V$26:AC278)-1)), 2)</f>
        <v>1</v>
      </c>
      <c r="AD278" s="19">
        <f>MOD(QUOTIENT(ROWS($V$26:AD278)-1, 2^(COLUMNS($V$26:AD278)-1)), 2)</f>
        <v>0</v>
      </c>
      <c r="AE278" s="133">
        <f>MOD(QUOTIENT(ROWS($V$26:AE278)-1, 2^(COLUMNS($V$26:AE278)-1)), 2)</f>
        <v>0</v>
      </c>
      <c r="AF278" s="126">
        <f t="shared" si="85"/>
        <v>0</v>
      </c>
      <c r="AG278" s="19">
        <f t="shared" si="86"/>
        <v>0</v>
      </c>
      <c r="AH278" s="19">
        <f t="shared" si="87"/>
        <v>3</v>
      </c>
      <c r="AI278" s="19">
        <f t="shared" si="88"/>
        <v>4</v>
      </c>
      <c r="AJ278" s="19">
        <f t="shared" si="89"/>
        <v>5</v>
      </c>
      <c r="AK278" s="19">
        <f t="shared" si="90"/>
        <v>6</v>
      </c>
      <c r="AL278" s="19">
        <f t="shared" si="91"/>
        <v>7</v>
      </c>
      <c r="AM278" s="19">
        <f t="shared" si="92"/>
        <v>8</v>
      </c>
      <c r="AN278" s="19">
        <f t="shared" si="93"/>
        <v>8</v>
      </c>
      <c r="AO278" s="133">
        <f t="shared" si="94"/>
        <v>8</v>
      </c>
    </row>
    <row r="279" spans="1:41" x14ac:dyDescent="0.3">
      <c r="A279" s="131">
        <v>254</v>
      </c>
      <c r="B279" s="171">
        <f t="shared" si="73"/>
        <v>-2000000</v>
      </c>
      <c r="C279" s="171">
        <f t="shared" si="74"/>
        <v>1000000</v>
      </c>
      <c r="D279" s="171">
        <f t="shared" si="75"/>
        <v>-1269338.842975206</v>
      </c>
      <c r="E279" s="171">
        <f t="shared" si="76"/>
        <v>-922944.40270473203</v>
      </c>
      <c r="F279" s="171">
        <f t="shared" si="77"/>
        <v>-584940.36609521112</v>
      </c>
      <c r="G279" s="171">
        <f t="shared" si="78"/>
        <v>-252253.96917746449</v>
      </c>
      <c r="H279" s="171">
        <f t="shared" si="79"/>
        <v>78139.209838669514</v>
      </c>
      <c r="I279" s="171">
        <f t="shared" si="80"/>
        <v>409242.74530788185</v>
      </c>
      <c r="J279" s="171">
        <f t="shared" si="81"/>
        <v>1948717.1000000013</v>
      </c>
      <c r="K279" s="171">
        <f t="shared" si="82"/>
        <v>1948717.1000000013</v>
      </c>
      <c r="L279" s="172">
        <f t="shared" si="83"/>
        <v>-1093438.8051319777</v>
      </c>
      <c r="M279" s="142">
        <f t="shared" si="84"/>
        <v>7</v>
      </c>
      <c r="N279" s="143">
        <f t="shared" si="95"/>
        <v>1</v>
      </c>
      <c r="U279" s="131">
        <v>254</v>
      </c>
      <c r="V279" s="126">
        <f>MOD(QUOTIENT(ROWS($V$26:V279)-1, 2^(COLUMNS($V$26:V279)-1)), 2)</f>
        <v>1</v>
      </c>
      <c r="W279" s="19">
        <f>MOD(QUOTIENT(ROWS($V$26:W279)-1, 2^(COLUMNS($V$26:W279)-1)), 2)</f>
        <v>0</v>
      </c>
      <c r="X279" s="19">
        <f>MOD(QUOTIENT(ROWS($V$26:X279)-1, 2^(COLUMNS($V$26:X279)-1)), 2)</f>
        <v>1</v>
      </c>
      <c r="Y279" s="19">
        <f>MOD(QUOTIENT(ROWS($V$26:Y279)-1, 2^(COLUMNS($V$26:Y279)-1)), 2)</f>
        <v>1</v>
      </c>
      <c r="Z279" s="19">
        <f>MOD(QUOTIENT(ROWS($V$26:Z279)-1, 2^(COLUMNS($V$26:Z279)-1)), 2)</f>
        <v>1</v>
      </c>
      <c r="AA279" s="19">
        <f>MOD(QUOTIENT(ROWS($V$26:AA279)-1, 2^(COLUMNS($V$26:AA279)-1)), 2)</f>
        <v>1</v>
      </c>
      <c r="AB279" s="19">
        <f>MOD(QUOTIENT(ROWS($V$26:AB279)-1, 2^(COLUMNS($V$26:AB279)-1)), 2)</f>
        <v>1</v>
      </c>
      <c r="AC279" s="19">
        <f>MOD(QUOTIENT(ROWS($V$26:AC279)-1, 2^(COLUMNS($V$26:AC279)-1)), 2)</f>
        <v>1</v>
      </c>
      <c r="AD279" s="19">
        <f>MOD(QUOTIENT(ROWS($V$26:AD279)-1, 2^(COLUMNS($V$26:AD279)-1)), 2)</f>
        <v>0</v>
      </c>
      <c r="AE279" s="133">
        <f>MOD(QUOTIENT(ROWS($V$26:AE279)-1, 2^(COLUMNS($V$26:AE279)-1)), 2)</f>
        <v>0</v>
      </c>
      <c r="AF279" s="126">
        <f t="shared" si="85"/>
        <v>1</v>
      </c>
      <c r="AG279" s="19">
        <f t="shared" si="86"/>
        <v>1</v>
      </c>
      <c r="AH279" s="19">
        <f t="shared" si="87"/>
        <v>3</v>
      </c>
      <c r="AI279" s="19">
        <f t="shared" si="88"/>
        <v>4</v>
      </c>
      <c r="AJ279" s="19">
        <f t="shared" si="89"/>
        <v>5</v>
      </c>
      <c r="AK279" s="19">
        <f t="shared" si="90"/>
        <v>6</v>
      </c>
      <c r="AL279" s="19">
        <f t="shared" si="91"/>
        <v>7</v>
      </c>
      <c r="AM279" s="19">
        <f t="shared" si="92"/>
        <v>8</v>
      </c>
      <c r="AN279" s="19">
        <f t="shared" si="93"/>
        <v>8</v>
      </c>
      <c r="AO279" s="133">
        <f t="shared" si="94"/>
        <v>8</v>
      </c>
    </row>
    <row r="280" spans="1:41" x14ac:dyDescent="0.3">
      <c r="A280" s="131">
        <v>255</v>
      </c>
      <c r="B280" s="171">
        <f t="shared" si="73"/>
        <v>0</v>
      </c>
      <c r="C280" s="171">
        <f t="shared" si="74"/>
        <v>-1627272.7272727271</v>
      </c>
      <c r="D280" s="171">
        <f t="shared" si="75"/>
        <v>-1269338.842975206</v>
      </c>
      <c r="E280" s="171">
        <f t="shared" si="76"/>
        <v>-922944.40270473203</v>
      </c>
      <c r="F280" s="171">
        <f t="shared" si="77"/>
        <v>-584940.36609521112</v>
      </c>
      <c r="G280" s="171">
        <f t="shared" si="78"/>
        <v>-252253.96917746449</v>
      </c>
      <c r="H280" s="171">
        <f t="shared" si="79"/>
        <v>78139.209838669514</v>
      </c>
      <c r="I280" s="171">
        <f t="shared" si="80"/>
        <v>409242.74530788185</v>
      </c>
      <c r="J280" s="171">
        <f t="shared" si="81"/>
        <v>1948717.1000000013</v>
      </c>
      <c r="K280" s="171">
        <f t="shared" si="82"/>
        <v>1948717.1000000013</v>
      </c>
      <c r="L280" s="172">
        <f t="shared" si="83"/>
        <v>-1494049.8538911743</v>
      </c>
      <c r="M280" s="142">
        <f t="shared" si="84"/>
        <v>7</v>
      </c>
      <c r="N280" s="143">
        <f t="shared" si="95"/>
        <v>2</v>
      </c>
      <c r="U280" s="131">
        <v>255</v>
      </c>
      <c r="V280" s="126">
        <f>MOD(QUOTIENT(ROWS($V$26:V280)-1, 2^(COLUMNS($V$26:V280)-1)), 2)</f>
        <v>0</v>
      </c>
      <c r="W280" s="19">
        <f>MOD(QUOTIENT(ROWS($V$26:W280)-1, 2^(COLUMNS($V$26:W280)-1)), 2)</f>
        <v>1</v>
      </c>
      <c r="X280" s="19">
        <f>MOD(QUOTIENT(ROWS($V$26:X280)-1, 2^(COLUMNS($V$26:X280)-1)), 2)</f>
        <v>1</v>
      </c>
      <c r="Y280" s="19">
        <f>MOD(QUOTIENT(ROWS($V$26:Y280)-1, 2^(COLUMNS($V$26:Y280)-1)), 2)</f>
        <v>1</v>
      </c>
      <c r="Z280" s="19">
        <f>MOD(QUOTIENT(ROWS($V$26:Z280)-1, 2^(COLUMNS($V$26:Z280)-1)), 2)</f>
        <v>1</v>
      </c>
      <c r="AA280" s="19">
        <f>MOD(QUOTIENT(ROWS($V$26:AA280)-1, 2^(COLUMNS($V$26:AA280)-1)), 2)</f>
        <v>1</v>
      </c>
      <c r="AB280" s="19">
        <f>MOD(QUOTIENT(ROWS($V$26:AB280)-1, 2^(COLUMNS($V$26:AB280)-1)), 2)</f>
        <v>1</v>
      </c>
      <c r="AC280" s="19">
        <f>MOD(QUOTIENT(ROWS($V$26:AC280)-1, 2^(COLUMNS($V$26:AC280)-1)), 2)</f>
        <v>1</v>
      </c>
      <c r="AD280" s="19">
        <f>MOD(QUOTIENT(ROWS($V$26:AD280)-1, 2^(COLUMNS($V$26:AD280)-1)), 2)</f>
        <v>0</v>
      </c>
      <c r="AE280" s="133">
        <f>MOD(QUOTIENT(ROWS($V$26:AE280)-1, 2^(COLUMNS($V$26:AE280)-1)), 2)</f>
        <v>0</v>
      </c>
      <c r="AF280" s="126">
        <f t="shared" si="85"/>
        <v>0</v>
      </c>
      <c r="AG280" s="19">
        <f t="shared" si="86"/>
        <v>2</v>
      </c>
      <c r="AH280" s="19">
        <f t="shared" si="87"/>
        <v>3</v>
      </c>
      <c r="AI280" s="19">
        <f t="shared" si="88"/>
        <v>4</v>
      </c>
      <c r="AJ280" s="19">
        <f t="shared" si="89"/>
        <v>5</v>
      </c>
      <c r="AK280" s="19">
        <f t="shared" si="90"/>
        <v>6</v>
      </c>
      <c r="AL280" s="19">
        <f t="shared" si="91"/>
        <v>7</v>
      </c>
      <c r="AM280" s="19">
        <f t="shared" si="92"/>
        <v>8</v>
      </c>
      <c r="AN280" s="19">
        <f t="shared" si="93"/>
        <v>8</v>
      </c>
      <c r="AO280" s="133">
        <f t="shared" si="94"/>
        <v>8</v>
      </c>
    </row>
    <row r="281" spans="1:41" x14ac:dyDescent="0.3">
      <c r="A281" s="131">
        <v>256</v>
      </c>
      <c r="B281" s="171">
        <f t="shared" si="73"/>
        <v>-2000000</v>
      </c>
      <c r="C281" s="171">
        <f t="shared" si="74"/>
        <v>-1627272.7272727271</v>
      </c>
      <c r="D281" s="171">
        <f t="shared" si="75"/>
        <v>-1269338.842975206</v>
      </c>
      <c r="E281" s="171">
        <f t="shared" si="76"/>
        <v>-922944.40270473203</v>
      </c>
      <c r="F281" s="171">
        <f t="shared" si="77"/>
        <v>-584940.36609521112</v>
      </c>
      <c r="G281" s="171">
        <f t="shared" si="78"/>
        <v>-252253.96917746449</v>
      </c>
      <c r="H281" s="171">
        <f t="shared" si="79"/>
        <v>78139.209838669514</v>
      </c>
      <c r="I281" s="171">
        <f t="shared" si="80"/>
        <v>409242.74530788185</v>
      </c>
      <c r="J281" s="171">
        <f t="shared" si="81"/>
        <v>1948717.1000000013</v>
      </c>
      <c r="K281" s="171">
        <f t="shared" si="82"/>
        <v>1948717.1000000013</v>
      </c>
      <c r="L281" s="172">
        <f t="shared" si="83"/>
        <v>-3345901.705743026</v>
      </c>
      <c r="M281" s="142">
        <f t="shared" si="84"/>
        <v>8</v>
      </c>
      <c r="N281" s="143">
        <f t="shared" si="95"/>
        <v>1</v>
      </c>
      <c r="U281" s="131">
        <v>256</v>
      </c>
      <c r="V281" s="126">
        <f>MOD(QUOTIENT(ROWS($V$26:V281)-1, 2^(COLUMNS($V$26:V281)-1)), 2)</f>
        <v>1</v>
      </c>
      <c r="W281" s="19">
        <f>MOD(QUOTIENT(ROWS($V$26:W281)-1, 2^(COLUMNS($V$26:W281)-1)), 2)</f>
        <v>1</v>
      </c>
      <c r="X281" s="19">
        <f>MOD(QUOTIENT(ROWS($V$26:X281)-1, 2^(COLUMNS($V$26:X281)-1)), 2)</f>
        <v>1</v>
      </c>
      <c r="Y281" s="19">
        <f>MOD(QUOTIENT(ROWS($V$26:Y281)-1, 2^(COLUMNS($V$26:Y281)-1)), 2)</f>
        <v>1</v>
      </c>
      <c r="Z281" s="19">
        <f>MOD(QUOTIENT(ROWS($V$26:Z281)-1, 2^(COLUMNS($V$26:Z281)-1)), 2)</f>
        <v>1</v>
      </c>
      <c r="AA281" s="19">
        <f>MOD(QUOTIENT(ROWS($V$26:AA281)-1, 2^(COLUMNS($V$26:AA281)-1)), 2)</f>
        <v>1</v>
      </c>
      <c r="AB281" s="19">
        <f>MOD(QUOTIENT(ROWS($V$26:AB281)-1, 2^(COLUMNS($V$26:AB281)-1)), 2)</f>
        <v>1</v>
      </c>
      <c r="AC281" s="19">
        <f>MOD(QUOTIENT(ROWS($V$26:AC281)-1, 2^(COLUMNS($V$26:AC281)-1)), 2)</f>
        <v>1</v>
      </c>
      <c r="AD281" s="19">
        <f>MOD(QUOTIENT(ROWS($V$26:AD281)-1, 2^(COLUMNS($V$26:AD281)-1)), 2)</f>
        <v>0</v>
      </c>
      <c r="AE281" s="133">
        <f>MOD(QUOTIENT(ROWS($V$26:AE281)-1, 2^(COLUMNS($V$26:AE281)-1)), 2)</f>
        <v>0</v>
      </c>
      <c r="AF281" s="126">
        <f t="shared" si="85"/>
        <v>1</v>
      </c>
      <c r="AG281" s="19">
        <f t="shared" si="86"/>
        <v>2</v>
      </c>
      <c r="AH281" s="19">
        <f t="shared" si="87"/>
        <v>3</v>
      </c>
      <c r="AI281" s="19">
        <f t="shared" si="88"/>
        <v>4</v>
      </c>
      <c r="AJ281" s="19">
        <f t="shared" si="89"/>
        <v>5</v>
      </c>
      <c r="AK281" s="19">
        <f t="shared" si="90"/>
        <v>6</v>
      </c>
      <c r="AL281" s="19">
        <f t="shared" si="91"/>
        <v>7</v>
      </c>
      <c r="AM281" s="19">
        <f t="shared" si="92"/>
        <v>8</v>
      </c>
      <c r="AN281" s="19">
        <f t="shared" si="93"/>
        <v>8</v>
      </c>
      <c r="AO281" s="133">
        <f t="shared" si="94"/>
        <v>8</v>
      </c>
    </row>
    <row r="282" spans="1:41" x14ac:dyDescent="0.3">
      <c r="A282" s="131">
        <v>257</v>
      </c>
      <c r="B282" s="171">
        <f t="shared" ref="B282:B345" si="96">IF(AF282=0,0,$C$7*(1+$C$10)^(AF282-1))-IF(V282=1,$C$6/(1+$C$9)^(V$25-1),0)</f>
        <v>0</v>
      </c>
      <c r="C282" s="171">
        <f t="shared" ref="C282:C345" si="97">IF(AG282=0,0,$C$7*(1+$C$10)^(AG282-1))-IF(W282=1,$C$6/(1+$C$9)^(W$25-1),0)</f>
        <v>0</v>
      </c>
      <c r="D282" s="171">
        <f t="shared" ref="D282:D345" si="98">IF(AH282=0,0,$C$7*(1+$C$10)^(AH282-1))-IF(X282=1,$C$6/(1+$C$9)^(X$25-1),0)</f>
        <v>0</v>
      </c>
      <c r="E282" s="171">
        <f t="shared" ref="E282:E345" si="99">IF(AI282=0,0,$C$7*(1+$C$10)^(AI282-1))-IF(Y282=1,$C$6/(1+$C$9)^(Y$25-1),0)</f>
        <v>0</v>
      </c>
      <c r="F282" s="171">
        <f t="shared" ref="F282:F345" si="100">IF(AJ282=0,0,$C$7*(1+$C$10)^(AJ282-1))-IF(Z282=1,$C$6/(1+$C$9)^(Z$25-1),0)</f>
        <v>0</v>
      </c>
      <c r="G282" s="171">
        <f t="shared" ref="G282:G345" si="101">IF(AK282=0,0,$C$7*(1+$C$10)^(AK282-1))-IF(AA282=1,$C$6/(1+$C$9)^(AA$25-1),0)</f>
        <v>0</v>
      </c>
      <c r="H282" s="171">
        <f t="shared" ref="H282:H345" si="102">IF(AL282=0,0,$C$7*(1+$C$10)^(AL282-1))-IF(AB282=1,$C$6/(1+$C$9)^(AB$25-1),0)</f>
        <v>0</v>
      </c>
      <c r="I282" s="171">
        <f t="shared" ref="I282:I345" si="103">IF(AM282=0,0,$C$7*(1+$C$10)^(AM282-1))-IF(AC282=1,$C$6/(1+$C$9)^(AC$25-1),0)</f>
        <v>0</v>
      </c>
      <c r="J282" s="171">
        <f t="shared" ref="J282:J345" si="104">IF(AN282=0,0,$C$7*(1+$C$10)^(AN282-1))-IF(AD282=1,$C$6/(1+$C$9)^(AD$25-1),0)</f>
        <v>744066.66937080142</v>
      </c>
      <c r="K282" s="171">
        <f t="shared" ref="K282:K345" si="105">IF(AO282=0,0,$C$7*(1+$C$10)^(AO282-1))-IF(AE282=1,$C$6/(1+$C$9)^(AE$25-1),0)</f>
        <v>2143588.810000001</v>
      </c>
      <c r="L282" s="172">
        <f t="shared" ref="L282:L345" si="106">NPV($C$8,B282:K282)</f>
        <v>1365114.960752886</v>
      </c>
      <c r="M282" s="142">
        <f t="shared" ref="M282:M345" si="107">SUM(V282:AE282)</f>
        <v>1</v>
      </c>
      <c r="N282" s="143">
        <f t="shared" si="95"/>
        <v>9</v>
      </c>
      <c r="U282" s="131">
        <v>257</v>
      </c>
      <c r="V282" s="126">
        <f>MOD(QUOTIENT(ROWS($V$26:V282)-1, 2^(COLUMNS($V$26:V282)-1)), 2)</f>
        <v>0</v>
      </c>
      <c r="W282" s="19">
        <f>MOD(QUOTIENT(ROWS($V$26:W282)-1, 2^(COLUMNS($V$26:W282)-1)), 2)</f>
        <v>0</v>
      </c>
      <c r="X282" s="19">
        <f>MOD(QUOTIENT(ROWS($V$26:X282)-1, 2^(COLUMNS($V$26:X282)-1)), 2)</f>
        <v>0</v>
      </c>
      <c r="Y282" s="19">
        <f>MOD(QUOTIENT(ROWS($V$26:Y282)-1, 2^(COLUMNS($V$26:Y282)-1)), 2)</f>
        <v>0</v>
      </c>
      <c r="Z282" s="19">
        <f>MOD(QUOTIENT(ROWS($V$26:Z282)-1, 2^(COLUMNS($V$26:Z282)-1)), 2)</f>
        <v>0</v>
      </c>
      <c r="AA282" s="19">
        <f>MOD(QUOTIENT(ROWS($V$26:AA282)-1, 2^(COLUMNS($V$26:AA282)-1)), 2)</f>
        <v>0</v>
      </c>
      <c r="AB282" s="19">
        <f>MOD(QUOTIENT(ROWS($V$26:AB282)-1, 2^(COLUMNS($V$26:AB282)-1)), 2)</f>
        <v>0</v>
      </c>
      <c r="AC282" s="19">
        <f>MOD(QUOTIENT(ROWS($V$26:AC282)-1, 2^(COLUMNS($V$26:AC282)-1)), 2)</f>
        <v>0</v>
      </c>
      <c r="AD282" s="19">
        <f>MOD(QUOTIENT(ROWS($V$26:AD282)-1, 2^(COLUMNS($V$26:AD282)-1)), 2)</f>
        <v>1</v>
      </c>
      <c r="AE282" s="133">
        <f>MOD(QUOTIENT(ROWS($V$26:AE282)-1, 2^(COLUMNS($V$26:AE282)-1)), 2)</f>
        <v>0</v>
      </c>
      <c r="AF282" s="126">
        <f t="shared" ref="AF282:AF345" si="108">IF(V282=1,AF$25,0)</f>
        <v>0</v>
      </c>
      <c r="AG282" s="19">
        <f t="shared" ref="AG282:AG345" si="109">IF(W282=1,AG$25,AF282)</f>
        <v>0</v>
      </c>
      <c r="AH282" s="19">
        <f t="shared" ref="AH282:AH345" si="110">IF(X282=1,AH$25,AG282)</f>
        <v>0</v>
      </c>
      <c r="AI282" s="19">
        <f t="shared" ref="AI282:AI345" si="111">IF(Y282=1,AI$25,AH282)</f>
        <v>0</v>
      </c>
      <c r="AJ282" s="19">
        <f t="shared" ref="AJ282:AJ345" si="112">IF(Z282=1,AJ$25,AI282)</f>
        <v>0</v>
      </c>
      <c r="AK282" s="19">
        <f t="shared" ref="AK282:AK345" si="113">IF(AA282=1,AK$25,AJ282)</f>
        <v>0</v>
      </c>
      <c r="AL282" s="19">
        <f t="shared" ref="AL282:AL345" si="114">IF(AB282=1,AL$25,AK282)</f>
        <v>0</v>
      </c>
      <c r="AM282" s="19">
        <f t="shared" ref="AM282:AM345" si="115">IF(AC282=1,AM$25,AL282)</f>
        <v>0</v>
      </c>
      <c r="AN282" s="19">
        <f t="shared" ref="AN282:AN345" si="116">IF(AD282=1,AN$25,AM282)</f>
        <v>9</v>
      </c>
      <c r="AO282" s="133">
        <f t="shared" ref="AO282:AO345" si="117">IF(AE282=1,AO$25,AN282)</f>
        <v>9</v>
      </c>
    </row>
    <row r="283" spans="1:41" x14ac:dyDescent="0.3">
      <c r="A283" s="131">
        <v>258</v>
      </c>
      <c r="B283" s="171">
        <f t="shared" si="96"/>
        <v>-2000000</v>
      </c>
      <c r="C283" s="171">
        <f t="shared" si="97"/>
        <v>1000000</v>
      </c>
      <c r="D283" s="171">
        <f t="shared" si="98"/>
        <v>1000000</v>
      </c>
      <c r="E283" s="171">
        <f t="shared" si="99"/>
        <v>1000000</v>
      </c>
      <c r="F283" s="171">
        <f t="shared" si="100"/>
        <v>1000000</v>
      </c>
      <c r="G283" s="171">
        <f t="shared" si="101"/>
        <v>1000000</v>
      </c>
      <c r="H283" s="171">
        <f t="shared" si="102"/>
        <v>1000000</v>
      </c>
      <c r="I283" s="171">
        <f t="shared" si="103"/>
        <v>1000000</v>
      </c>
      <c r="J283" s="171">
        <f t="shared" si="104"/>
        <v>744066.66937080142</v>
      </c>
      <c r="K283" s="171">
        <f t="shared" si="105"/>
        <v>2143588.810000001</v>
      </c>
      <c r="L283" s="172">
        <f t="shared" si="106"/>
        <v>4333976.1267004078</v>
      </c>
      <c r="M283" s="142">
        <f t="shared" si="107"/>
        <v>2</v>
      </c>
      <c r="N283" s="143">
        <f t="shared" ref="N283:N346" si="118">IFERROR(INDEX($V$25:$AE$25,MATCH(1,V283:AE283,0)),0)</f>
        <v>1</v>
      </c>
      <c r="U283" s="131">
        <v>258</v>
      </c>
      <c r="V283" s="126">
        <f>MOD(QUOTIENT(ROWS($V$26:V283)-1, 2^(COLUMNS($V$26:V283)-1)), 2)</f>
        <v>1</v>
      </c>
      <c r="W283" s="19">
        <f>MOD(QUOTIENT(ROWS($V$26:W283)-1, 2^(COLUMNS($V$26:W283)-1)), 2)</f>
        <v>0</v>
      </c>
      <c r="X283" s="19">
        <f>MOD(QUOTIENT(ROWS($V$26:X283)-1, 2^(COLUMNS($V$26:X283)-1)), 2)</f>
        <v>0</v>
      </c>
      <c r="Y283" s="19">
        <f>MOD(QUOTIENT(ROWS($V$26:Y283)-1, 2^(COLUMNS($V$26:Y283)-1)), 2)</f>
        <v>0</v>
      </c>
      <c r="Z283" s="19">
        <f>MOD(QUOTIENT(ROWS($V$26:Z283)-1, 2^(COLUMNS($V$26:Z283)-1)), 2)</f>
        <v>0</v>
      </c>
      <c r="AA283" s="19">
        <f>MOD(QUOTIENT(ROWS($V$26:AA283)-1, 2^(COLUMNS($V$26:AA283)-1)), 2)</f>
        <v>0</v>
      </c>
      <c r="AB283" s="19">
        <f>MOD(QUOTIENT(ROWS($V$26:AB283)-1, 2^(COLUMNS($V$26:AB283)-1)), 2)</f>
        <v>0</v>
      </c>
      <c r="AC283" s="19">
        <f>MOD(QUOTIENT(ROWS($V$26:AC283)-1, 2^(COLUMNS($V$26:AC283)-1)), 2)</f>
        <v>0</v>
      </c>
      <c r="AD283" s="19">
        <f>MOD(QUOTIENT(ROWS($V$26:AD283)-1, 2^(COLUMNS($V$26:AD283)-1)), 2)</f>
        <v>1</v>
      </c>
      <c r="AE283" s="133">
        <f>MOD(QUOTIENT(ROWS($V$26:AE283)-1, 2^(COLUMNS($V$26:AE283)-1)), 2)</f>
        <v>0</v>
      </c>
      <c r="AF283" s="126">
        <f t="shared" si="108"/>
        <v>1</v>
      </c>
      <c r="AG283" s="19">
        <f t="shared" si="109"/>
        <v>1</v>
      </c>
      <c r="AH283" s="19">
        <f t="shared" si="110"/>
        <v>1</v>
      </c>
      <c r="AI283" s="19">
        <f t="shared" si="111"/>
        <v>1</v>
      </c>
      <c r="AJ283" s="19">
        <f t="shared" si="112"/>
        <v>1</v>
      </c>
      <c r="AK283" s="19">
        <f t="shared" si="113"/>
        <v>1</v>
      </c>
      <c r="AL283" s="19">
        <f t="shared" si="114"/>
        <v>1</v>
      </c>
      <c r="AM283" s="19">
        <f t="shared" si="115"/>
        <v>1</v>
      </c>
      <c r="AN283" s="19">
        <f t="shared" si="116"/>
        <v>9</v>
      </c>
      <c r="AO283" s="133">
        <f t="shared" si="117"/>
        <v>9</v>
      </c>
    </row>
    <row r="284" spans="1:41" x14ac:dyDescent="0.3">
      <c r="A284" s="131">
        <v>259</v>
      </c>
      <c r="B284" s="171">
        <f t="shared" si="96"/>
        <v>0</v>
      </c>
      <c r="C284" s="171">
        <f t="shared" si="97"/>
        <v>-1627272.7272727271</v>
      </c>
      <c r="D284" s="171">
        <f t="shared" si="98"/>
        <v>1100000</v>
      </c>
      <c r="E284" s="171">
        <f t="shared" si="99"/>
        <v>1100000</v>
      </c>
      <c r="F284" s="171">
        <f t="shared" si="100"/>
        <v>1100000</v>
      </c>
      <c r="G284" s="171">
        <f t="shared" si="101"/>
        <v>1100000</v>
      </c>
      <c r="H284" s="171">
        <f t="shared" si="102"/>
        <v>1100000</v>
      </c>
      <c r="I284" s="171">
        <f t="shared" si="103"/>
        <v>1100000</v>
      </c>
      <c r="J284" s="171">
        <f t="shared" si="104"/>
        <v>744066.66937080142</v>
      </c>
      <c r="K284" s="171">
        <f t="shared" si="105"/>
        <v>2143588.810000001</v>
      </c>
      <c r="L284" s="172">
        <f t="shared" si="106"/>
        <v>4329702.4976909701</v>
      </c>
      <c r="M284" s="142">
        <f t="shared" si="107"/>
        <v>2</v>
      </c>
      <c r="N284" s="143">
        <f t="shared" si="118"/>
        <v>2</v>
      </c>
      <c r="U284" s="131">
        <v>259</v>
      </c>
      <c r="V284" s="126">
        <f>MOD(QUOTIENT(ROWS($V$26:V284)-1, 2^(COLUMNS($V$26:V284)-1)), 2)</f>
        <v>0</v>
      </c>
      <c r="W284" s="19">
        <f>MOD(QUOTIENT(ROWS($V$26:W284)-1, 2^(COLUMNS($V$26:W284)-1)), 2)</f>
        <v>1</v>
      </c>
      <c r="X284" s="19">
        <f>MOD(QUOTIENT(ROWS($V$26:X284)-1, 2^(COLUMNS($V$26:X284)-1)), 2)</f>
        <v>0</v>
      </c>
      <c r="Y284" s="19">
        <f>MOD(QUOTIENT(ROWS($V$26:Y284)-1, 2^(COLUMNS($V$26:Y284)-1)), 2)</f>
        <v>0</v>
      </c>
      <c r="Z284" s="19">
        <f>MOD(QUOTIENT(ROWS($V$26:Z284)-1, 2^(COLUMNS($V$26:Z284)-1)), 2)</f>
        <v>0</v>
      </c>
      <c r="AA284" s="19">
        <f>MOD(QUOTIENT(ROWS($V$26:AA284)-1, 2^(COLUMNS($V$26:AA284)-1)), 2)</f>
        <v>0</v>
      </c>
      <c r="AB284" s="19">
        <f>MOD(QUOTIENT(ROWS($V$26:AB284)-1, 2^(COLUMNS($V$26:AB284)-1)), 2)</f>
        <v>0</v>
      </c>
      <c r="AC284" s="19">
        <f>MOD(QUOTIENT(ROWS($V$26:AC284)-1, 2^(COLUMNS($V$26:AC284)-1)), 2)</f>
        <v>0</v>
      </c>
      <c r="AD284" s="19">
        <f>MOD(QUOTIENT(ROWS($V$26:AD284)-1, 2^(COLUMNS($V$26:AD284)-1)), 2)</f>
        <v>1</v>
      </c>
      <c r="AE284" s="133">
        <f>MOD(QUOTIENT(ROWS($V$26:AE284)-1, 2^(COLUMNS($V$26:AE284)-1)), 2)</f>
        <v>0</v>
      </c>
      <c r="AF284" s="126">
        <f t="shared" si="108"/>
        <v>0</v>
      </c>
      <c r="AG284" s="19">
        <f t="shared" si="109"/>
        <v>2</v>
      </c>
      <c r="AH284" s="19">
        <f t="shared" si="110"/>
        <v>2</v>
      </c>
      <c r="AI284" s="19">
        <f t="shared" si="111"/>
        <v>2</v>
      </c>
      <c r="AJ284" s="19">
        <f t="shared" si="112"/>
        <v>2</v>
      </c>
      <c r="AK284" s="19">
        <f t="shared" si="113"/>
        <v>2</v>
      </c>
      <c r="AL284" s="19">
        <f t="shared" si="114"/>
        <v>2</v>
      </c>
      <c r="AM284" s="19">
        <f t="shared" si="115"/>
        <v>2</v>
      </c>
      <c r="AN284" s="19">
        <f t="shared" si="116"/>
        <v>9</v>
      </c>
      <c r="AO284" s="133">
        <f t="shared" si="117"/>
        <v>9</v>
      </c>
    </row>
    <row r="285" spans="1:41" x14ac:dyDescent="0.3">
      <c r="A285" s="131">
        <v>260</v>
      </c>
      <c r="B285" s="171">
        <f t="shared" si="96"/>
        <v>-2000000</v>
      </c>
      <c r="C285" s="171">
        <f t="shared" si="97"/>
        <v>-1627272.7272727271</v>
      </c>
      <c r="D285" s="171">
        <f t="shared" si="98"/>
        <v>1100000</v>
      </c>
      <c r="E285" s="171">
        <f t="shared" si="99"/>
        <v>1100000</v>
      </c>
      <c r="F285" s="171">
        <f t="shared" si="100"/>
        <v>1100000</v>
      </c>
      <c r="G285" s="171">
        <f t="shared" si="101"/>
        <v>1100000</v>
      </c>
      <c r="H285" s="171">
        <f t="shared" si="102"/>
        <v>1100000</v>
      </c>
      <c r="I285" s="171">
        <f t="shared" si="103"/>
        <v>1100000</v>
      </c>
      <c r="J285" s="171">
        <f t="shared" si="104"/>
        <v>744066.66937080142</v>
      </c>
      <c r="K285" s="171">
        <f t="shared" si="105"/>
        <v>2143588.810000001</v>
      </c>
      <c r="L285" s="172">
        <f t="shared" si="106"/>
        <v>2477850.6458391184</v>
      </c>
      <c r="M285" s="142">
        <f t="shared" si="107"/>
        <v>3</v>
      </c>
      <c r="N285" s="143">
        <f t="shared" si="118"/>
        <v>1</v>
      </c>
      <c r="U285" s="131">
        <v>260</v>
      </c>
      <c r="V285" s="126">
        <f>MOD(QUOTIENT(ROWS($V$26:V285)-1, 2^(COLUMNS($V$26:V285)-1)), 2)</f>
        <v>1</v>
      </c>
      <c r="W285" s="19">
        <f>MOD(QUOTIENT(ROWS($V$26:W285)-1, 2^(COLUMNS($V$26:W285)-1)), 2)</f>
        <v>1</v>
      </c>
      <c r="X285" s="19">
        <f>MOD(QUOTIENT(ROWS($V$26:X285)-1, 2^(COLUMNS($V$26:X285)-1)), 2)</f>
        <v>0</v>
      </c>
      <c r="Y285" s="19">
        <f>MOD(QUOTIENT(ROWS($V$26:Y285)-1, 2^(COLUMNS($V$26:Y285)-1)), 2)</f>
        <v>0</v>
      </c>
      <c r="Z285" s="19">
        <f>MOD(QUOTIENT(ROWS($V$26:Z285)-1, 2^(COLUMNS($V$26:Z285)-1)), 2)</f>
        <v>0</v>
      </c>
      <c r="AA285" s="19">
        <f>MOD(QUOTIENT(ROWS($V$26:AA285)-1, 2^(COLUMNS($V$26:AA285)-1)), 2)</f>
        <v>0</v>
      </c>
      <c r="AB285" s="19">
        <f>MOD(QUOTIENT(ROWS($V$26:AB285)-1, 2^(COLUMNS($V$26:AB285)-1)), 2)</f>
        <v>0</v>
      </c>
      <c r="AC285" s="19">
        <f>MOD(QUOTIENT(ROWS($V$26:AC285)-1, 2^(COLUMNS($V$26:AC285)-1)), 2)</f>
        <v>0</v>
      </c>
      <c r="AD285" s="19">
        <f>MOD(QUOTIENT(ROWS($V$26:AD285)-1, 2^(COLUMNS($V$26:AD285)-1)), 2)</f>
        <v>1</v>
      </c>
      <c r="AE285" s="133">
        <f>MOD(QUOTIENT(ROWS($V$26:AE285)-1, 2^(COLUMNS($V$26:AE285)-1)), 2)</f>
        <v>0</v>
      </c>
      <c r="AF285" s="126">
        <f t="shared" si="108"/>
        <v>1</v>
      </c>
      <c r="AG285" s="19">
        <f t="shared" si="109"/>
        <v>2</v>
      </c>
      <c r="AH285" s="19">
        <f t="shared" si="110"/>
        <v>2</v>
      </c>
      <c r="AI285" s="19">
        <f t="shared" si="111"/>
        <v>2</v>
      </c>
      <c r="AJ285" s="19">
        <f t="shared" si="112"/>
        <v>2</v>
      </c>
      <c r="AK285" s="19">
        <f t="shared" si="113"/>
        <v>2</v>
      </c>
      <c r="AL285" s="19">
        <f t="shared" si="114"/>
        <v>2</v>
      </c>
      <c r="AM285" s="19">
        <f t="shared" si="115"/>
        <v>2</v>
      </c>
      <c r="AN285" s="19">
        <f t="shared" si="116"/>
        <v>9</v>
      </c>
      <c r="AO285" s="133">
        <f t="shared" si="117"/>
        <v>9</v>
      </c>
    </row>
    <row r="286" spans="1:41" x14ac:dyDescent="0.3">
      <c r="A286" s="131">
        <v>261</v>
      </c>
      <c r="B286" s="171">
        <f t="shared" si="96"/>
        <v>0</v>
      </c>
      <c r="C286" s="171">
        <f t="shared" si="97"/>
        <v>0</v>
      </c>
      <c r="D286" s="171">
        <f t="shared" si="98"/>
        <v>-1269338.842975206</v>
      </c>
      <c r="E286" s="171">
        <f t="shared" si="99"/>
        <v>1210000.0000000002</v>
      </c>
      <c r="F286" s="171">
        <f t="shared" si="100"/>
        <v>1210000.0000000002</v>
      </c>
      <c r="G286" s="171">
        <f t="shared" si="101"/>
        <v>1210000.0000000002</v>
      </c>
      <c r="H286" s="171">
        <f t="shared" si="102"/>
        <v>1210000.0000000002</v>
      </c>
      <c r="I286" s="171">
        <f t="shared" si="103"/>
        <v>1210000.0000000002</v>
      </c>
      <c r="J286" s="171">
        <f t="shared" si="104"/>
        <v>744066.66937080142</v>
      </c>
      <c r="K286" s="171">
        <f t="shared" si="105"/>
        <v>2143588.810000001</v>
      </c>
      <c r="L286" s="172">
        <f t="shared" si="106"/>
        <v>4192618.6297576088</v>
      </c>
      <c r="M286" s="142">
        <f t="shared" si="107"/>
        <v>2</v>
      </c>
      <c r="N286" s="143">
        <f t="shared" si="118"/>
        <v>3</v>
      </c>
      <c r="U286" s="131">
        <v>261</v>
      </c>
      <c r="V286" s="126">
        <f>MOD(QUOTIENT(ROWS($V$26:V286)-1, 2^(COLUMNS($V$26:V286)-1)), 2)</f>
        <v>0</v>
      </c>
      <c r="W286" s="19">
        <f>MOD(QUOTIENT(ROWS($V$26:W286)-1, 2^(COLUMNS($V$26:W286)-1)), 2)</f>
        <v>0</v>
      </c>
      <c r="X286" s="19">
        <f>MOD(QUOTIENT(ROWS($V$26:X286)-1, 2^(COLUMNS($V$26:X286)-1)), 2)</f>
        <v>1</v>
      </c>
      <c r="Y286" s="19">
        <f>MOD(QUOTIENT(ROWS($V$26:Y286)-1, 2^(COLUMNS($V$26:Y286)-1)), 2)</f>
        <v>0</v>
      </c>
      <c r="Z286" s="19">
        <f>MOD(QUOTIENT(ROWS($V$26:Z286)-1, 2^(COLUMNS($V$26:Z286)-1)), 2)</f>
        <v>0</v>
      </c>
      <c r="AA286" s="19">
        <f>MOD(QUOTIENT(ROWS($V$26:AA286)-1, 2^(COLUMNS($V$26:AA286)-1)), 2)</f>
        <v>0</v>
      </c>
      <c r="AB286" s="19">
        <f>MOD(QUOTIENT(ROWS($V$26:AB286)-1, 2^(COLUMNS($V$26:AB286)-1)), 2)</f>
        <v>0</v>
      </c>
      <c r="AC286" s="19">
        <f>MOD(QUOTIENT(ROWS($V$26:AC286)-1, 2^(COLUMNS($V$26:AC286)-1)), 2)</f>
        <v>0</v>
      </c>
      <c r="AD286" s="19">
        <f>MOD(QUOTIENT(ROWS($V$26:AD286)-1, 2^(COLUMNS($V$26:AD286)-1)), 2)</f>
        <v>1</v>
      </c>
      <c r="AE286" s="133">
        <f>MOD(QUOTIENT(ROWS($V$26:AE286)-1, 2^(COLUMNS($V$26:AE286)-1)), 2)</f>
        <v>0</v>
      </c>
      <c r="AF286" s="126">
        <f t="shared" si="108"/>
        <v>0</v>
      </c>
      <c r="AG286" s="19">
        <f t="shared" si="109"/>
        <v>0</v>
      </c>
      <c r="AH286" s="19">
        <f t="shared" si="110"/>
        <v>3</v>
      </c>
      <c r="AI286" s="19">
        <f t="shared" si="111"/>
        <v>3</v>
      </c>
      <c r="AJ286" s="19">
        <f t="shared" si="112"/>
        <v>3</v>
      </c>
      <c r="AK286" s="19">
        <f t="shared" si="113"/>
        <v>3</v>
      </c>
      <c r="AL286" s="19">
        <f t="shared" si="114"/>
        <v>3</v>
      </c>
      <c r="AM286" s="19">
        <f t="shared" si="115"/>
        <v>3</v>
      </c>
      <c r="AN286" s="19">
        <f t="shared" si="116"/>
        <v>9</v>
      </c>
      <c r="AO286" s="133">
        <f t="shared" si="117"/>
        <v>9</v>
      </c>
    </row>
    <row r="287" spans="1:41" x14ac:dyDescent="0.3">
      <c r="A287" s="131">
        <v>262</v>
      </c>
      <c r="B287" s="171">
        <f t="shared" si="96"/>
        <v>-2000000</v>
      </c>
      <c r="C287" s="171">
        <f t="shared" si="97"/>
        <v>1000000</v>
      </c>
      <c r="D287" s="171">
        <f t="shared" si="98"/>
        <v>-1269338.842975206</v>
      </c>
      <c r="E287" s="171">
        <f t="shared" si="99"/>
        <v>1210000.0000000002</v>
      </c>
      <c r="F287" s="171">
        <f t="shared" si="100"/>
        <v>1210000.0000000002</v>
      </c>
      <c r="G287" s="171">
        <f t="shared" si="101"/>
        <v>1210000.0000000002</v>
      </c>
      <c r="H287" s="171">
        <f t="shared" si="102"/>
        <v>1210000.0000000002</v>
      </c>
      <c r="I287" s="171">
        <f t="shared" si="103"/>
        <v>1210000.0000000002</v>
      </c>
      <c r="J287" s="171">
        <f t="shared" si="104"/>
        <v>744066.66937080142</v>
      </c>
      <c r="K287" s="171">
        <f t="shared" si="105"/>
        <v>2143588.810000001</v>
      </c>
      <c r="L287" s="172">
        <f t="shared" si="106"/>
        <v>3198105.5982075399</v>
      </c>
      <c r="M287" s="142">
        <f t="shared" si="107"/>
        <v>3</v>
      </c>
      <c r="N287" s="143">
        <f t="shared" si="118"/>
        <v>1</v>
      </c>
      <c r="U287" s="131">
        <v>262</v>
      </c>
      <c r="V287" s="126">
        <f>MOD(QUOTIENT(ROWS($V$26:V287)-1, 2^(COLUMNS($V$26:V287)-1)), 2)</f>
        <v>1</v>
      </c>
      <c r="W287" s="19">
        <f>MOD(QUOTIENT(ROWS($V$26:W287)-1, 2^(COLUMNS($V$26:W287)-1)), 2)</f>
        <v>0</v>
      </c>
      <c r="X287" s="19">
        <f>MOD(QUOTIENT(ROWS($V$26:X287)-1, 2^(COLUMNS($V$26:X287)-1)), 2)</f>
        <v>1</v>
      </c>
      <c r="Y287" s="19">
        <f>MOD(QUOTIENT(ROWS($V$26:Y287)-1, 2^(COLUMNS($V$26:Y287)-1)), 2)</f>
        <v>0</v>
      </c>
      <c r="Z287" s="19">
        <f>MOD(QUOTIENT(ROWS($V$26:Z287)-1, 2^(COLUMNS($V$26:Z287)-1)), 2)</f>
        <v>0</v>
      </c>
      <c r="AA287" s="19">
        <f>MOD(QUOTIENT(ROWS($V$26:AA287)-1, 2^(COLUMNS($V$26:AA287)-1)), 2)</f>
        <v>0</v>
      </c>
      <c r="AB287" s="19">
        <f>MOD(QUOTIENT(ROWS($V$26:AB287)-1, 2^(COLUMNS($V$26:AB287)-1)), 2)</f>
        <v>0</v>
      </c>
      <c r="AC287" s="19">
        <f>MOD(QUOTIENT(ROWS($V$26:AC287)-1, 2^(COLUMNS($V$26:AC287)-1)), 2)</f>
        <v>0</v>
      </c>
      <c r="AD287" s="19">
        <f>MOD(QUOTIENT(ROWS($V$26:AD287)-1, 2^(COLUMNS($V$26:AD287)-1)), 2)</f>
        <v>1</v>
      </c>
      <c r="AE287" s="133">
        <f>MOD(QUOTIENT(ROWS($V$26:AE287)-1, 2^(COLUMNS($V$26:AE287)-1)), 2)</f>
        <v>0</v>
      </c>
      <c r="AF287" s="126">
        <f t="shared" si="108"/>
        <v>1</v>
      </c>
      <c r="AG287" s="19">
        <f t="shared" si="109"/>
        <v>1</v>
      </c>
      <c r="AH287" s="19">
        <f t="shared" si="110"/>
        <v>3</v>
      </c>
      <c r="AI287" s="19">
        <f t="shared" si="111"/>
        <v>3</v>
      </c>
      <c r="AJ287" s="19">
        <f t="shared" si="112"/>
        <v>3</v>
      </c>
      <c r="AK287" s="19">
        <f t="shared" si="113"/>
        <v>3</v>
      </c>
      <c r="AL287" s="19">
        <f t="shared" si="114"/>
        <v>3</v>
      </c>
      <c r="AM287" s="19">
        <f t="shared" si="115"/>
        <v>3</v>
      </c>
      <c r="AN287" s="19">
        <f t="shared" si="116"/>
        <v>9</v>
      </c>
      <c r="AO287" s="133">
        <f t="shared" si="117"/>
        <v>9</v>
      </c>
    </row>
    <row r="288" spans="1:41" x14ac:dyDescent="0.3">
      <c r="A288" s="131">
        <v>263</v>
      </c>
      <c r="B288" s="171">
        <f t="shared" si="96"/>
        <v>0</v>
      </c>
      <c r="C288" s="171">
        <f t="shared" si="97"/>
        <v>-1627272.7272727271</v>
      </c>
      <c r="D288" s="171">
        <f t="shared" si="98"/>
        <v>-1269338.842975206</v>
      </c>
      <c r="E288" s="171">
        <f t="shared" si="99"/>
        <v>1210000.0000000002</v>
      </c>
      <c r="F288" s="171">
        <f t="shared" si="100"/>
        <v>1210000.0000000002</v>
      </c>
      <c r="G288" s="171">
        <f t="shared" si="101"/>
        <v>1210000.0000000002</v>
      </c>
      <c r="H288" s="171">
        <f t="shared" si="102"/>
        <v>1210000.0000000002</v>
      </c>
      <c r="I288" s="171">
        <f t="shared" si="103"/>
        <v>1210000.0000000002</v>
      </c>
      <c r="J288" s="171">
        <f t="shared" si="104"/>
        <v>744066.66937080142</v>
      </c>
      <c r="K288" s="171">
        <f t="shared" si="105"/>
        <v>2143588.810000001</v>
      </c>
      <c r="L288" s="172">
        <f t="shared" si="106"/>
        <v>2797494.5494483435</v>
      </c>
      <c r="M288" s="142">
        <f t="shared" si="107"/>
        <v>3</v>
      </c>
      <c r="N288" s="143">
        <f t="shared" si="118"/>
        <v>2</v>
      </c>
      <c r="U288" s="131">
        <v>263</v>
      </c>
      <c r="V288" s="126">
        <f>MOD(QUOTIENT(ROWS($V$26:V288)-1, 2^(COLUMNS($V$26:V288)-1)), 2)</f>
        <v>0</v>
      </c>
      <c r="W288" s="19">
        <f>MOD(QUOTIENT(ROWS($V$26:W288)-1, 2^(COLUMNS($V$26:W288)-1)), 2)</f>
        <v>1</v>
      </c>
      <c r="X288" s="19">
        <f>MOD(QUOTIENT(ROWS($V$26:X288)-1, 2^(COLUMNS($V$26:X288)-1)), 2)</f>
        <v>1</v>
      </c>
      <c r="Y288" s="19">
        <f>MOD(QUOTIENT(ROWS($V$26:Y288)-1, 2^(COLUMNS($V$26:Y288)-1)), 2)</f>
        <v>0</v>
      </c>
      <c r="Z288" s="19">
        <f>MOD(QUOTIENT(ROWS($V$26:Z288)-1, 2^(COLUMNS($V$26:Z288)-1)), 2)</f>
        <v>0</v>
      </c>
      <c r="AA288" s="19">
        <f>MOD(QUOTIENT(ROWS($V$26:AA288)-1, 2^(COLUMNS($V$26:AA288)-1)), 2)</f>
        <v>0</v>
      </c>
      <c r="AB288" s="19">
        <f>MOD(QUOTIENT(ROWS($V$26:AB288)-1, 2^(COLUMNS($V$26:AB288)-1)), 2)</f>
        <v>0</v>
      </c>
      <c r="AC288" s="19">
        <f>MOD(QUOTIENT(ROWS($V$26:AC288)-1, 2^(COLUMNS($V$26:AC288)-1)), 2)</f>
        <v>0</v>
      </c>
      <c r="AD288" s="19">
        <f>MOD(QUOTIENT(ROWS($V$26:AD288)-1, 2^(COLUMNS($V$26:AD288)-1)), 2)</f>
        <v>1</v>
      </c>
      <c r="AE288" s="133">
        <f>MOD(QUOTIENT(ROWS($V$26:AE288)-1, 2^(COLUMNS($V$26:AE288)-1)), 2)</f>
        <v>0</v>
      </c>
      <c r="AF288" s="126">
        <f t="shared" si="108"/>
        <v>0</v>
      </c>
      <c r="AG288" s="19">
        <f t="shared" si="109"/>
        <v>2</v>
      </c>
      <c r="AH288" s="19">
        <f t="shared" si="110"/>
        <v>3</v>
      </c>
      <c r="AI288" s="19">
        <f t="shared" si="111"/>
        <v>3</v>
      </c>
      <c r="AJ288" s="19">
        <f t="shared" si="112"/>
        <v>3</v>
      </c>
      <c r="AK288" s="19">
        <f t="shared" si="113"/>
        <v>3</v>
      </c>
      <c r="AL288" s="19">
        <f t="shared" si="114"/>
        <v>3</v>
      </c>
      <c r="AM288" s="19">
        <f t="shared" si="115"/>
        <v>3</v>
      </c>
      <c r="AN288" s="19">
        <f t="shared" si="116"/>
        <v>9</v>
      </c>
      <c r="AO288" s="133">
        <f t="shared" si="117"/>
        <v>9</v>
      </c>
    </row>
    <row r="289" spans="1:41" x14ac:dyDescent="0.3">
      <c r="A289" s="131">
        <v>264</v>
      </c>
      <c r="B289" s="171">
        <f t="shared" si="96"/>
        <v>-2000000</v>
      </c>
      <c r="C289" s="171">
        <f t="shared" si="97"/>
        <v>-1627272.7272727271</v>
      </c>
      <c r="D289" s="171">
        <f t="shared" si="98"/>
        <v>-1269338.842975206</v>
      </c>
      <c r="E289" s="171">
        <f t="shared" si="99"/>
        <v>1210000.0000000002</v>
      </c>
      <c r="F289" s="171">
        <f t="shared" si="100"/>
        <v>1210000.0000000002</v>
      </c>
      <c r="G289" s="171">
        <f t="shared" si="101"/>
        <v>1210000.0000000002</v>
      </c>
      <c r="H289" s="171">
        <f t="shared" si="102"/>
        <v>1210000.0000000002</v>
      </c>
      <c r="I289" s="171">
        <f t="shared" si="103"/>
        <v>1210000.0000000002</v>
      </c>
      <c r="J289" s="171">
        <f t="shared" si="104"/>
        <v>744066.66937080142</v>
      </c>
      <c r="K289" s="171">
        <f t="shared" si="105"/>
        <v>2143588.810000001</v>
      </c>
      <c r="L289" s="172">
        <f t="shared" si="106"/>
        <v>945642.69759649166</v>
      </c>
      <c r="M289" s="142">
        <f t="shared" si="107"/>
        <v>4</v>
      </c>
      <c r="N289" s="143">
        <f t="shared" si="118"/>
        <v>1</v>
      </c>
      <c r="U289" s="131">
        <v>264</v>
      </c>
      <c r="V289" s="126">
        <f>MOD(QUOTIENT(ROWS($V$26:V289)-1, 2^(COLUMNS($V$26:V289)-1)), 2)</f>
        <v>1</v>
      </c>
      <c r="W289" s="19">
        <f>MOD(QUOTIENT(ROWS($V$26:W289)-1, 2^(COLUMNS($V$26:W289)-1)), 2)</f>
        <v>1</v>
      </c>
      <c r="X289" s="19">
        <f>MOD(QUOTIENT(ROWS($V$26:X289)-1, 2^(COLUMNS($V$26:X289)-1)), 2)</f>
        <v>1</v>
      </c>
      <c r="Y289" s="19">
        <f>MOD(QUOTIENT(ROWS($V$26:Y289)-1, 2^(COLUMNS($V$26:Y289)-1)), 2)</f>
        <v>0</v>
      </c>
      <c r="Z289" s="19">
        <f>MOD(QUOTIENT(ROWS($V$26:Z289)-1, 2^(COLUMNS($V$26:Z289)-1)), 2)</f>
        <v>0</v>
      </c>
      <c r="AA289" s="19">
        <f>MOD(QUOTIENT(ROWS($V$26:AA289)-1, 2^(COLUMNS($V$26:AA289)-1)), 2)</f>
        <v>0</v>
      </c>
      <c r="AB289" s="19">
        <f>MOD(QUOTIENT(ROWS($V$26:AB289)-1, 2^(COLUMNS($V$26:AB289)-1)), 2)</f>
        <v>0</v>
      </c>
      <c r="AC289" s="19">
        <f>MOD(QUOTIENT(ROWS($V$26:AC289)-1, 2^(COLUMNS($V$26:AC289)-1)), 2)</f>
        <v>0</v>
      </c>
      <c r="AD289" s="19">
        <f>MOD(QUOTIENT(ROWS($V$26:AD289)-1, 2^(COLUMNS($V$26:AD289)-1)), 2)</f>
        <v>1</v>
      </c>
      <c r="AE289" s="133">
        <f>MOD(QUOTIENT(ROWS($V$26:AE289)-1, 2^(COLUMNS($V$26:AE289)-1)), 2)</f>
        <v>0</v>
      </c>
      <c r="AF289" s="126">
        <f t="shared" si="108"/>
        <v>1</v>
      </c>
      <c r="AG289" s="19">
        <f t="shared" si="109"/>
        <v>2</v>
      </c>
      <c r="AH289" s="19">
        <f t="shared" si="110"/>
        <v>3</v>
      </c>
      <c r="AI289" s="19">
        <f t="shared" si="111"/>
        <v>3</v>
      </c>
      <c r="AJ289" s="19">
        <f t="shared" si="112"/>
        <v>3</v>
      </c>
      <c r="AK289" s="19">
        <f t="shared" si="113"/>
        <v>3</v>
      </c>
      <c r="AL289" s="19">
        <f t="shared" si="114"/>
        <v>3</v>
      </c>
      <c r="AM289" s="19">
        <f t="shared" si="115"/>
        <v>3</v>
      </c>
      <c r="AN289" s="19">
        <f t="shared" si="116"/>
        <v>9</v>
      </c>
      <c r="AO289" s="133">
        <f t="shared" si="117"/>
        <v>9</v>
      </c>
    </row>
    <row r="290" spans="1:41" x14ac:dyDescent="0.3">
      <c r="A290" s="131">
        <v>265</v>
      </c>
      <c r="B290" s="171">
        <f t="shared" si="96"/>
        <v>0</v>
      </c>
      <c r="C290" s="171">
        <f t="shared" si="97"/>
        <v>0</v>
      </c>
      <c r="D290" s="171">
        <f t="shared" si="98"/>
        <v>0</v>
      </c>
      <c r="E290" s="171">
        <f t="shared" si="99"/>
        <v>-922944.40270473203</v>
      </c>
      <c r="F290" s="171">
        <f t="shared" si="100"/>
        <v>1331000.0000000005</v>
      </c>
      <c r="G290" s="171">
        <f t="shared" si="101"/>
        <v>1331000.0000000005</v>
      </c>
      <c r="H290" s="171">
        <f t="shared" si="102"/>
        <v>1331000.0000000005</v>
      </c>
      <c r="I290" s="171">
        <f t="shared" si="103"/>
        <v>1331000.0000000005</v>
      </c>
      <c r="J290" s="171">
        <f t="shared" si="104"/>
        <v>744066.66937080142</v>
      </c>
      <c r="K290" s="171">
        <f t="shared" si="105"/>
        <v>2143588.810000001</v>
      </c>
      <c r="L290" s="172">
        <f t="shared" si="106"/>
        <v>3927058.8822928849</v>
      </c>
      <c r="M290" s="142">
        <f t="shared" si="107"/>
        <v>2</v>
      </c>
      <c r="N290" s="143">
        <f t="shared" si="118"/>
        <v>4</v>
      </c>
      <c r="U290" s="131">
        <v>265</v>
      </c>
      <c r="V290" s="126">
        <f>MOD(QUOTIENT(ROWS($V$26:V290)-1, 2^(COLUMNS($V$26:V290)-1)), 2)</f>
        <v>0</v>
      </c>
      <c r="W290" s="19">
        <f>MOD(QUOTIENT(ROWS($V$26:W290)-1, 2^(COLUMNS($V$26:W290)-1)), 2)</f>
        <v>0</v>
      </c>
      <c r="X290" s="19">
        <f>MOD(QUOTIENT(ROWS($V$26:X290)-1, 2^(COLUMNS($V$26:X290)-1)), 2)</f>
        <v>0</v>
      </c>
      <c r="Y290" s="19">
        <f>MOD(QUOTIENT(ROWS($V$26:Y290)-1, 2^(COLUMNS($V$26:Y290)-1)), 2)</f>
        <v>1</v>
      </c>
      <c r="Z290" s="19">
        <f>MOD(QUOTIENT(ROWS($V$26:Z290)-1, 2^(COLUMNS($V$26:Z290)-1)), 2)</f>
        <v>0</v>
      </c>
      <c r="AA290" s="19">
        <f>MOD(QUOTIENT(ROWS($V$26:AA290)-1, 2^(COLUMNS($V$26:AA290)-1)), 2)</f>
        <v>0</v>
      </c>
      <c r="AB290" s="19">
        <f>MOD(QUOTIENT(ROWS($V$26:AB290)-1, 2^(COLUMNS($V$26:AB290)-1)), 2)</f>
        <v>0</v>
      </c>
      <c r="AC290" s="19">
        <f>MOD(QUOTIENT(ROWS($V$26:AC290)-1, 2^(COLUMNS($V$26:AC290)-1)), 2)</f>
        <v>0</v>
      </c>
      <c r="AD290" s="19">
        <f>MOD(QUOTIENT(ROWS($V$26:AD290)-1, 2^(COLUMNS($V$26:AD290)-1)), 2)</f>
        <v>1</v>
      </c>
      <c r="AE290" s="133">
        <f>MOD(QUOTIENT(ROWS($V$26:AE290)-1, 2^(COLUMNS($V$26:AE290)-1)), 2)</f>
        <v>0</v>
      </c>
      <c r="AF290" s="126">
        <f t="shared" si="108"/>
        <v>0</v>
      </c>
      <c r="AG290" s="19">
        <f t="shared" si="109"/>
        <v>0</v>
      </c>
      <c r="AH290" s="19">
        <f t="shared" si="110"/>
        <v>0</v>
      </c>
      <c r="AI290" s="19">
        <f t="shared" si="111"/>
        <v>4</v>
      </c>
      <c r="AJ290" s="19">
        <f t="shared" si="112"/>
        <v>4</v>
      </c>
      <c r="AK290" s="19">
        <f t="shared" si="113"/>
        <v>4</v>
      </c>
      <c r="AL290" s="19">
        <f t="shared" si="114"/>
        <v>4</v>
      </c>
      <c r="AM290" s="19">
        <f t="shared" si="115"/>
        <v>4</v>
      </c>
      <c r="AN290" s="19">
        <f t="shared" si="116"/>
        <v>9</v>
      </c>
      <c r="AO290" s="133">
        <f t="shared" si="117"/>
        <v>9</v>
      </c>
    </row>
    <row r="291" spans="1:41" x14ac:dyDescent="0.3">
      <c r="A291" s="131">
        <v>266</v>
      </c>
      <c r="B291" s="171">
        <f t="shared" si="96"/>
        <v>-2000000</v>
      </c>
      <c r="C291" s="171">
        <f t="shared" si="97"/>
        <v>1000000</v>
      </c>
      <c r="D291" s="171">
        <f t="shared" si="98"/>
        <v>1000000</v>
      </c>
      <c r="E291" s="171">
        <f t="shared" si="99"/>
        <v>-922944.40270473203</v>
      </c>
      <c r="F291" s="171">
        <f t="shared" si="100"/>
        <v>1331000.0000000005</v>
      </c>
      <c r="G291" s="171">
        <f t="shared" si="101"/>
        <v>1331000.0000000005</v>
      </c>
      <c r="H291" s="171">
        <f t="shared" si="102"/>
        <v>1331000.0000000005</v>
      </c>
      <c r="I291" s="171">
        <f t="shared" si="103"/>
        <v>1331000.0000000005</v>
      </c>
      <c r="J291" s="171">
        <f t="shared" si="104"/>
        <v>744066.66937080142</v>
      </c>
      <c r="K291" s="171">
        <f t="shared" si="105"/>
        <v>2143588.810000001</v>
      </c>
      <c r="L291" s="172">
        <f t="shared" si="106"/>
        <v>3726378.0917629856</v>
      </c>
      <c r="M291" s="142">
        <f t="shared" si="107"/>
        <v>3</v>
      </c>
      <c r="N291" s="143">
        <f t="shared" si="118"/>
        <v>1</v>
      </c>
      <c r="U291" s="131">
        <v>266</v>
      </c>
      <c r="V291" s="126">
        <f>MOD(QUOTIENT(ROWS($V$26:V291)-1, 2^(COLUMNS($V$26:V291)-1)), 2)</f>
        <v>1</v>
      </c>
      <c r="W291" s="19">
        <f>MOD(QUOTIENT(ROWS($V$26:W291)-1, 2^(COLUMNS($V$26:W291)-1)), 2)</f>
        <v>0</v>
      </c>
      <c r="X291" s="19">
        <f>MOD(QUOTIENT(ROWS($V$26:X291)-1, 2^(COLUMNS($V$26:X291)-1)), 2)</f>
        <v>0</v>
      </c>
      <c r="Y291" s="19">
        <f>MOD(QUOTIENT(ROWS($V$26:Y291)-1, 2^(COLUMNS($V$26:Y291)-1)), 2)</f>
        <v>1</v>
      </c>
      <c r="Z291" s="19">
        <f>MOD(QUOTIENT(ROWS($V$26:Z291)-1, 2^(COLUMNS($V$26:Z291)-1)), 2)</f>
        <v>0</v>
      </c>
      <c r="AA291" s="19">
        <f>MOD(QUOTIENT(ROWS($V$26:AA291)-1, 2^(COLUMNS($V$26:AA291)-1)), 2)</f>
        <v>0</v>
      </c>
      <c r="AB291" s="19">
        <f>MOD(QUOTIENT(ROWS($V$26:AB291)-1, 2^(COLUMNS($V$26:AB291)-1)), 2)</f>
        <v>0</v>
      </c>
      <c r="AC291" s="19">
        <f>MOD(QUOTIENT(ROWS($V$26:AC291)-1, 2^(COLUMNS($V$26:AC291)-1)), 2)</f>
        <v>0</v>
      </c>
      <c r="AD291" s="19">
        <f>MOD(QUOTIENT(ROWS($V$26:AD291)-1, 2^(COLUMNS($V$26:AD291)-1)), 2)</f>
        <v>1</v>
      </c>
      <c r="AE291" s="133">
        <f>MOD(QUOTIENT(ROWS($V$26:AE291)-1, 2^(COLUMNS($V$26:AE291)-1)), 2)</f>
        <v>0</v>
      </c>
      <c r="AF291" s="126">
        <f t="shared" si="108"/>
        <v>1</v>
      </c>
      <c r="AG291" s="19">
        <f t="shared" si="109"/>
        <v>1</v>
      </c>
      <c r="AH291" s="19">
        <f t="shared" si="110"/>
        <v>1</v>
      </c>
      <c r="AI291" s="19">
        <f t="shared" si="111"/>
        <v>4</v>
      </c>
      <c r="AJ291" s="19">
        <f t="shared" si="112"/>
        <v>4</v>
      </c>
      <c r="AK291" s="19">
        <f t="shared" si="113"/>
        <v>4</v>
      </c>
      <c r="AL291" s="19">
        <f t="shared" si="114"/>
        <v>4</v>
      </c>
      <c r="AM291" s="19">
        <f t="shared" si="115"/>
        <v>4</v>
      </c>
      <c r="AN291" s="19">
        <f t="shared" si="116"/>
        <v>9</v>
      </c>
      <c r="AO291" s="133">
        <f t="shared" si="117"/>
        <v>9</v>
      </c>
    </row>
    <row r="292" spans="1:41" x14ac:dyDescent="0.3">
      <c r="A292" s="131">
        <v>267</v>
      </c>
      <c r="B292" s="171">
        <f t="shared" si="96"/>
        <v>0</v>
      </c>
      <c r="C292" s="171">
        <f t="shared" si="97"/>
        <v>-1627272.7272727271</v>
      </c>
      <c r="D292" s="171">
        <f t="shared" si="98"/>
        <v>1100000</v>
      </c>
      <c r="E292" s="171">
        <f t="shared" si="99"/>
        <v>-922944.40270473203</v>
      </c>
      <c r="F292" s="171">
        <f t="shared" si="100"/>
        <v>1331000.0000000005</v>
      </c>
      <c r="G292" s="171">
        <f t="shared" si="101"/>
        <v>1331000.0000000005</v>
      </c>
      <c r="H292" s="171">
        <f t="shared" si="102"/>
        <v>1331000.0000000005</v>
      </c>
      <c r="I292" s="171">
        <f t="shared" si="103"/>
        <v>1331000.0000000005</v>
      </c>
      <c r="J292" s="171">
        <f t="shared" si="104"/>
        <v>744066.66937080142</v>
      </c>
      <c r="K292" s="171">
        <f t="shared" si="105"/>
        <v>2143588.810000001</v>
      </c>
      <c r="L292" s="172">
        <f t="shared" si="106"/>
        <v>3405150.2671058062</v>
      </c>
      <c r="M292" s="142">
        <f t="shared" si="107"/>
        <v>3</v>
      </c>
      <c r="N292" s="143">
        <f t="shared" si="118"/>
        <v>2</v>
      </c>
      <c r="U292" s="131">
        <v>267</v>
      </c>
      <c r="V292" s="126">
        <f>MOD(QUOTIENT(ROWS($V$26:V292)-1, 2^(COLUMNS($V$26:V292)-1)), 2)</f>
        <v>0</v>
      </c>
      <c r="W292" s="19">
        <f>MOD(QUOTIENT(ROWS($V$26:W292)-1, 2^(COLUMNS($V$26:W292)-1)), 2)</f>
        <v>1</v>
      </c>
      <c r="X292" s="19">
        <f>MOD(QUOTIENT(ROWS($V$26:X292)-1, 2^(COLUMNS($V$26:X292)-1)), 2)</f>
        <v>0</v>
      </c>
      <c r="Y292" s="19">
        <f>MOD(QUOTIENT(ROWS($V$26:Y292)-1, 2^(COLUMNS($V$26:Y292)-1)), 2)</f>
        <v>1</v>
      </c>
      <c r="Z292" s="19">
        <f>MOD(QUOTIENT(ROWS($V$26:Z292)-1, 2^(COLUMNS($V$26:Z292)-1)), 2)</f>
        <v>0</v>
      </c>
      <c r="AA292" s="19">
        <f>MOD(QUOTIENT(ROWS($V$26:AA292)-1, 2^(COLUMNS($V$26:AA292)-1)), 2)</f>
        <v>0</v>
      </c>
      <c r="AB292" s="19">
        <f>MOD(QUOTIENT(ROWS($V$26:AB292)-1, 2^(COLUMNS($V$26:AB292)-1)), 2)</f>
        <v>0</v>
      </c>
      <c r="AC292" s="19">
        <f>MOD(QUOTIENT(ROWS($V$26:AC292)-1, 2^(COLUMNS($V$26:AC292)-1)), 2)</f>
        <v>0</v>
      </c>
      <c r="AD292" s="19">
        <f>MOD(QUOTIENT(ROWS($V$26:AD292)-1, 2^(COLUMNS($V$26:AD292)-1)), 2)</f>
        <v>1</v>
      </c>
      <c r="AE292" s="133">
        <f>MOD(QUOTIENT(ROWS($V$26:AE292)-1, 2^(COLUMNS($V$26:AE292)-1)), 2)</f>
        <v>0</v>
      </c>
      <c r="AF292" s="126">
        <f t="shared" si="108"/>
        <v>0</v>
      </c>
      <c r="AG292" s="19">
        <f t="shared" si="109"/>
        <v>2</v>
      </c>
      <c r="AH292" s="19">
        <f t="shared" si="110"/>
        <v>2</v>
      </c>
      <c r="AI292" s="19">
        <f t="shared" si="111"/>
        <v>4</v>
      </c>
      <c r="AJ292" s="19">
        <f t="shared" si="112"/>
        <v>4</v>
      </c>
      <c r="AK292" s="19">
        <f t="shared" si="113"/>
        <v>4</v>
      </c>
      <c r="AL292" s="19">
        <f t="shared" si="114"/>
        <v>4</v>
      </c>
      <c r="AM292" s="19">
        <f t="shared" si="115"/>
        <v>4</v>
      </c>
      <c r="AN292" s="19">
        <f t="shared" si="116"/>
        <v>9</v>
      </c>
      <c r="AO292" s="133">
        <f t="shared" si="117"/>
        <v>9</v>
      </c>
    </row>
    <row r="293" spans="1:41" x14ac:dyDescent="0.3">
      <c r="A293" s="131">
        <v>268</v>
      </c>
      <c r="B293" s="171">
        <f t="shared" si="96"/>
        <v>-2000000</v>
      </c>
      <c r="C293" s="171">
        <f t="shared" si="97"/>
        <v>-1627272.7272727271</v>
      </c>
      <c r="D293" s="171">
        <f t="shared" si="98"/>
        <v>1100000</v>
      </c>
      <c r="E293" s="171">
        <f t="shared" si="99"/>
        <v>-922944.40270473203</v>
      </c>
      <c r="F293" s="171">
        <f t="shared" si="100"/>
        <v>1331000.0000000005</v>
      </c>
      <c r="G293" s="171">
        <f t="shared" si="101"/>
        <v>1331000.0000000005</v>
      </c>
      <c r="H293" s="171">
        <f t="shared" si="102"/>
        <v>1331000.0000000005</v>
      </c>
      <c r="I293" s="171">
        <f t="shared" si="103"/>
        <v>1331000.0000000005</v>
      </c>
      <c r="J293" s="171">
        <f t="shared" si="104"/>
        <v>744066.66937080142</v>
      </c>
      <c r="K293" s="171">
        <f t="shared" si="105"/>
        <v>2143588.810000001</v>
      </c>
      <c r="L293" s="172">
        <f t="shared" si="106"/>
        <v>1553298.4152539549</v>
      </c>
      <c r="M293" s="142">
        <f t="shared" si="107"/>
        <v>4</v>
      </c>
      <c r="N293" s="143">
        <f t="shared" si="118"/>
        <v>1</v>
      </c>
      <c r="U293" s="131">
        <v>268</v>
      </c>
      <c r="V293" s="126">
        <f>MOD(QUOTIENT(ROWS($V$26:V293)-1, 2^(COLUMNS($V$26:V293)-1)), 2)</f>
        <v>1</v>
      </c>
      <c r="W293" s="19">
        <f>MOD(QUOTIENT(ROWS($V$26:W293)-1, 2^(COLUMNS($V$26:W293)-1)), 2)</f>
        <v>1</v>
      </c>
      <c r="X293" s="19">
        <f>MOD(QUOTIENT(ROWS($V$26:X293)-1, 2^(COLUMNS($V$26:X293)-1)), 2)</f>
        <v>0</v>
      </c>
      <c r="Y293" s="19">
        <f>MOD(QUOTIENT(ROWS($V$26:Y293)-1, 2^(COLUMNS($V$26:Y293)-1)), 2)</f>
        <v>1</v>
      </c>
      <c r="Z293" s="19">
        <f>MOD(QUOTIENT(ROWS($V$26:Z293)-1, 2^(COLUMNS($V$26:Z293)-1)), 2)</f>
        <v>0</v>
      </c>
      <c r="AA293" s="19">
        <f>MOD(QUOTIENT(ROWS($V$26:AA293)-1, 2^(COLUMNS($V$26:AA293)-1)), 2)</f>
        <v>0</v>
      </c>
      <c r="AB293" s="19">
        <f>MOD(QUOTIENT(ROWS($V$26:AB293)-1, 2^(COLUMNS($V$26:AB293)-1)), 2)</f>
        <v>0</v>
      </c>
      <c r="AC293" s="19">
        <f>MOD(QUOTIENT(ROWS($V$26:AC293)-1, 2^(COLUMNS($V$26:AC293)-1)), 2)</f>
        <v>0</v>
      </c>
      <c r="AD293" s="19">
        <f>MOD(QUOTIENT(ROWS($V$26:AD293)-1, 2^(COLUMNS($V$26:AD293)-1)), 2)</f>
        <v>1</v>
      </c>
      <c r="AE293" s="133">
        <f>MOD(QUOTIENT(ROWS($V$26:AE293)-1, 2^(COLUMNS($V$26:AE293)-1)), 2)</f>
        <v>0</v>
      </c>
      <c r="AF293" s="126">
        <f t="shared" si="108"/>
        <v>1</v>
      </c>
      <c r="AG293" s="19">
        <f t="shared" si="109"/>
        <v>2</v>
      </c>
      <c r="AH293" s="19">
        <f t="shared" si="110"/>
        <v>2</v>
      </c>
      <c r="AI293" s="19">
        <f t="shared" si="111"/>
        <v>4</v>
      </c>
      <c r="AJ293" s="19">
        <f t="shared" si="112"/>
        <v>4</v>
      </c>
      <c r="AK293" s="19">
        <f t="shared" si="113"/>
        <v>4</v>
      </c>
      <c r="AL293" s="19">
        <f t="shared" si="114"/>
        <v>4</v>
      </c>
      <c r="AM293" s="19">
        <f t="shared" si="115"/>
        <v>4</v>
      </c>
      <c r="AN293" s="19">
        <f t="shared" si="116"/>
        <v>9</v>
      </c>
      <c r="AO293" s="133">
        <f t="shared" si="117"/>
        <v>9</v>
      </c>
    </row>
    <row r="294" spans="1:41" x14ac:dyDescent="0.3">
      <c r="A294" s="131">
        <v>269</v>
      </c>
      <c r="B294" s="171">
        <f t="shared" si="96"/>
        <v>0</v>
      </c>
      <c r="C294" s="171">
        <f t="shared" si="97"/>
        <v>0</v>
      </c>
      <c r="D294" s="171">
        <f t="shared" si="98"/>
        <v>-1269338.842975206</v>
      </c>
      <c r="E294" s="171">
        <f t="shared" si="99"/>
        <v>-922944.40270473203</v>
      </c>
      <c r="F294" s="171">
        <f t="shared" si="100"/>
        <v>1331000.0000000005</v>
      </c>
      <c r="G294" s="171">
        <f t="shared" si="101"/>
        <v>1331000.0000000005</v>
      </c>
      <c r="H294" s="171">
        <f t="shared" si="102"/>
        <v>1331000.0000000005</v>
      </c>
      <c r="I294" s="171">
        <f t="shared" si="103"/>
        <v>1331000.0000000005</v>
      </c>
      <c r="J294" s="171">
        <f t="shared" si="104"/>
        <v>744066.66937080142</v>
      </c>
      <c r="K294" s="171">
        <f t="shared" si="105"/>
        <v>2143588.810000001</v>
      </c>
      <c r="L294" s="172">
        <f t="shared" si="106"/>
        <v>2919416.783959928</v>
      </c>
      <c r="M294" s="142">
        <f t="shared" si="107"/>
        <v>3</v>
      </c>
      <c r="N294" s="143">
        <f t="shared" si="118"/>
        <v>3</v>
      </c>
      <c r="U294" s="131">
        <v>269</v>
      </c>
      <c r="V294" s="126">
        <f>MOD(QUOTIENT(ROWS($V$26:V294)-1, 2^(COLUMNS($V$26:V294)-1)), 2)</f>
        <v>0</v>
      </c>
      <c r="W294" s="19">
        <f>MOD(QUOTIENT(ROWS($V$26:W294)-1, 2^(COLUMNS($V$26:W294)-1)), 2)</f>
        <v>0</v>
      </c>
      <c r="X294" s="19">
        <f>MOD(QUOTIENT(ROWS($V$26:X294)-1, 2^(COLUMNS($V$26:X294)-1)), 2)</f>
        <v>1</v>
      </c>
      <c r="Y294" s="19">
        <f>MOD(QUOTIENT(ROWS($V$26:Y294)-1, 2^(COLUMNS($V$26:Y294)-1)), 2)</f>
        <v>1</v>
      </c>
      <c r="Z294" s="19">
        <f>MOD(QUOTIENT(ROWS($V$26:Z294)-1, 2^(COLUMNS($V$26:Z294)-1)), 2)</f>
        <v>0</v>
      </c>
      <c r="AA294" s="19">
        <f>MOD(QUOTIENT(ROWS($V$26:AA294)-1, 2^(COLUMNS($V$26:AA294)-1)), 2)</f>
        <v>0</v>
      </c>
      <c r="AB294" s="19">
        <f>MOD(QUOTIENT(ROWS($V$26:AB294)-1, 2^(COLUMNS($V$26:AB294)-1)), 2)</f>
        <v>0</v>
      </c>
      <c r="AC294" s="19">
        <f>MOD(QUOTIENT(ROWS($V$26:AC294)-1, 2^(COLUMNS($V$26:AC294)-1)), 2)</f>
        <v>0</v>
      </c>
      <c r="AD294" s="19">
        <f>MOD(QUOTIENT(ROWS($V$26:AD294)-1, 2^(COLUMNS($V$26:AD294)-1)), 2)</f>
        <v>1</v>
      </c>
      <c r="AE294" s="133">
        <f>MOD(QUOTIENT(ROWS($V$26:AE294)-1, 2^(COLUMNS($V$26:AE294)-1)), 2)</f>
        <v>0</v>
      </c>
      <c r="AF294" s="126">
        <f t="shared" si="108"/>
        <v>0</v>
      </c>
      <c r="AG294" s="19">
        <f t="shared" si="109"/>
        <v>0</v>
      </c>
      <c r="AH294" s="19">
        <f t="shared" si="110"/>
        <v>3</v>
      </c>
      <c r="AI294" s="19">
        <f t="shared" si="111"/>
        <v>4</v>
      </c>
      <c r="AJ294" s="19">
        <f t="shared" si="112"/>
        <v>4</v>
      </c>
      <c r="AK294" s="19">
        <f t="shared" si="113"/>
        <v>4</v>
      </c>
      <c r="AL294" s="19">
        <f t="shared" si="114"/>
        <v>4</v>
      </c>
      <c r="AM294" s="19">
        <f t="shared" si="115"/>
        <v>4</v>
      </c>
      <c r="AN294" s="19">
        <f t="shared" si="116"/>
        <v>9</v>
      </c>
      <c r="AO294" s="133">
        <f t="shared" si="117"/>
        <v>9</v>
      </c>
    </row>
    <row r="295" spans="1:41" x14ac:dyDescent="0.3">
      <c r="A295" s="131">
        <v>270</v>
      </c>
      <c r="B295" s="171">
        <f t="shared" si="96"/>
        <v>-2000000</v>
      </c>
      <c r="C295" s="171">
        <f t="shared" si="97"/>
        <v>1000000</v>
      </c>
      <c r="D295" s="171">
        <f t="shared" si="98"/>
        <v>-1269338.842975206</v>
      </c>
      <c r="E295" s="171">
        <f t="shared" si="99"/>
        <v>-922944.40270473203</v>
      </c>
      <c r="F295" s="171">
        <f t="shared" si="100"/>
        <v>1331000.0000000005</v>
      </c>
      <c r="G295" s="171">
        <f t="shared" si="101"/>
        <v>1331000.0000000005</v>
      </c>
      <c r="H295" s="171">
        <f t="shared" si="102"/>
        <v>1331000.0000000005</v>
      </c>
      <c r="I295" s="171">
        <f t="shared" si="103"/>
        <v>1331000.0000000005</v>
      </c>
      <c r="J295" s="171">
        <f t="shared" si="104"/>
        <v>744066.66937080142</v>
      </c>
      <c r="K295" s="171">
        <f t="shared" si="105"/>
        <v>2143588.810000001</v>
      </c>
      <c r="L295" s="172">
        <f t="shared" si="106"/>
        <v>1924903.7524098593</v>
      </c>
      <c r="M295" s="142">
        <f t="shared" si="107"/>
        <v>4</v>
      </c>
      <c r="N295" s="143">
        <f t="shared" si="118"/>
        <v>1</v>
      </c>
      <c r="U295" s="131">
        <v>270</v>
      </c>
      <c r="V295" s="126">
        <f>MOD(QUOTIENT(ROWS($V$26:V295)-1, 2^(COLUMNS($V$26:V295)-1)), 2)</f>
        <v>1</v>
      </c>
      <c r="W295" s="19">
        <f>MOD(QUOTIENT(ROWS($V$26:W295)-1, 2^(COLUMNS($V$26:W295)-1)), 2)</f>
        <v>0</v>
      </c>
      <c r="X295" s="19">
        <f>MOD(QUOTIENT(ROWS($V$26:X295)-1, 2^(COLUMNS($V$26:X295)-1)), 2)</f>
        <v>1</v>
      </c>
      <c r="Y295" s="19">
        <f>MOD(QUOTIENT(ROWS($V$26:Y295)-1, 2^(COLUMNS($V$26:Y295)-1)), 2)</f>
        <v>1</v>
      </c>
      <c r="Z295" s="19">
        <f>MOD(QUOTIENT(ROWS($V$26:Z295)-1, 2^(COLUMNS($V$26:Z295)-1)), 2)</f>
        <v>0</v>
      </c>
      <c r="AA295" s="19">
        <f>MOD(QUOTIENT(ROWS($V$26:AA295)-1, 2^(COLUMNS($V$26:AA295)-1)), 2)</f>
        <v>0</v>
      </c>
      <c r="AB295" s="19">
        <f>MOD(QUOTIENT(ROWS($V$26:AB295)-1, 2^(COLUMNS($V$26:AB295)-1)), 2)</f>
        <v>0</v>
      </c>
      <c r="AC295" s="19">
        <f>MOD(QUOTIENT(ROWS($V$26:AC295)-1, 2^(COLUMNS($V$26:AC295)-1)), 2)</f>
        <v>0</v>
      </c>
      <c r="AD295" s="19">
        <f>MOD(QUOTIENT(ROWS($V$26:AD295)-1, 2^(COLUMNS($V$26:AD295)-1)), 2)</f>
        <v>1</v>
      </c>
      <c r="AE295" s="133">
        <f>MOD(QUOTIENT(ROWS($V$26:AE295)-1, 2^(COLUMNS($V$26:AE295)-1)), 2)</f>
        <v>0</v>
      </c>
      <c r="AF295" s="126">
        <f t="shared" si="108"/>
        <v>1</v>
      </c>
      <c r="AG295" s="19">
        <f t="shared" si="109"/>
        <v>1</v>
      </c>
      <c r="AH295" s="19">
        <f t="shared" si="110"/>
        <v>3</v>
      </c>
      <c r="AI295" s="19">
        <f t="shared" si="111"/>
        <v>4</v>
      </c>
      <c r="AJ295" s="19">
        <f t="shared" si="112"/>
        <v>4</v>
      </c>
      <c r="AK295" s="19">
        <f t="shared" si="113"/>
        <v>4</v>
      </c>
      <c r="AL295" s="19">
        <f t="shared" si="114"/>
        <v>4</v>
      </c>
      <c r="AM295" s="19">
        <f t="shared" si="115"/>
        <v>4</v>
      </c>
      <c r="AN295" s="19">
        <f t="shared" si="116"/>
        <v>9</v>
      </c>
      <c r="AO295" s="133">
        <f t="shared" si="117"/>
        <v>9</v>
      </c>
    </row>
    <row r="296" spans="1:41" x14ac:dyDescent="0.3">
      <c r="A296" s="131">
        <v>271</v>
      </c>
      <c r="B296" s="171">
        <f t="shared" si="96"/>
        <v>0</v>
      </c>
      <c r="C296" s="171">
        <f t="shared" si="97"/>
        <v>-1627272.7272727271</v>
      </c>
      <c r="D296" s="171">
        <f t="shared" si="98"/>
        <v>-1269338.842975206</v>
      </c>
      <c r="E296" s="171">
        <f t="shared" si="99"/>
        <v>-922944.40270473203</v>
      </c>
      <c r="F296" s="171">
        <f t="shared" si="100"/>
        <v>1331000.0000000005</v>
      </c>
      <c r="G296" s="171">
        <f t="shared" si="101"/>
        <v>1331000.0000000005</v>
      </c>
      <c r="H296" s="171">
        <f t="shared" si="102"/>
        <v>1331000.0000000005</v>
      </c>
      <c r="I296" s="171">
        <f t="shared" si="103"/>
        <v>1331000.0000000005</v>
      </c>
      <c r="J296" s="171">
        <f t="shared" si="104"/>
        <v>744066.66937080142</v>
      </c>
      <c r="K296" s="171">
        <f t="shared" si="105"/>
        <v>2143588.810000001</v>
      </c>
      <c r="L296" s="172">
        <f t="shared" si="106"/>
        <v>1524292.7036506627</v>
      </c>
      <c r="M296" s="142">
        <f t="shared" si="107"/>
        <v>4</v>
      </c>
      <c r="N296" s="143">
        <f t="shared" si="118"/>
        <v>2</v>
      </c>
      <c r="U296" s="131">
        <v>271</v>
      </c>
      <c r="V296" s="126">
        <f>MOD(QUOTIENT(ROWS($V$26:V296)-1, 2^(COLUMNS($V$26:V296)-1)), 2)</f>
        <v>0</v>
      </c>
      <c r="W296" s="19">
        <f>MOD(QUOTIENT(ROWS($V$26:W296)-1, 2^(COLUMNS($V$26:W296)-1)), 2)</f>
        <v>1</v>
      </c>
      <c r="X296" s="19">
        <f>MOD(QUOTIENT(ROWS($V$26:X296)-1, 2^(COLUMNS($V$26:X296)-1)), 2)</f>
        <v>1</v>
      </c>
      <c r="Y296" s="19">
        <f>MOD(QUOTIENT(ROWS($V$26:Y296)-1, 2^(COLUMNS($V$26:Y296)-1)), 2)</f>
        <v>1</v>
      </c>
      <c r="Z296" s="19">
        <f>MOD(QUOTIENT(ROWS($V$26:Z296)-1, 2^(COLUMNS($V$26:Z296)-1)), 2)</f>
        <v>0</v>
      </c>
      <c r="AA296" s="19">
        <f>MOD(QUOTIENT(ROWS($V$26:AA296)-1, 2^(COLUMNS($V$26:AA296)-1)), 2)</f>
        <v>0</v>
      </c>
      <c r="AB296" s="19">
        <f>MOD(QUOTIENT(ROWS($V$26:AB296)-1, 2^(COLUMNS($V$26:AB296)-1)), 2)</f>
        <v>0</v>
      </c>
      <c r="AC296" s="19">
        <f>MOD(QUOTIENT(ROWS($V$26:AC296)-1, 2^(COLUMNS($V$26:AC296)-1)), 2)</f>
        <v>0</v>
      </c>
      <c r="AD296" s="19">
        <f>MOD(QUOTIENT(ROWS($V$26:AD296)-1, 2^(COLUMNS($V$26:AD296)-1)), 2)</f>
        <v>1</v>
      </c>
      <c r="AE296" s="133">
        <f>MOD(QUOTIENT(ROWS($V$26:AE296)-1, 2^(COLUMNS($V$26:AE296)-1)), 2)</f>
        <v>0</v>
      </c>
      <c r="AF296" s="126">
        <f t="shared" si="108"/>
        <v>0</v>
      </c>
      <c r="AG296" s="19">
        <f t="shared" si="109"/>
        <v>2</v>
      </c>
      <c r="AH296" s="19">
        <f t="shared" si="110"/>
        <v>3</v>
      </c>
      <c r="AI296" s="19">
        <f t="shared" si="111"/>
        <v>4</v>
      </c>
      <c r="AJ296" s="19">
        <f t="shared" si="112"/>
        <v>4</v>
      </c>
      <c r="AK296" s="19">
        <f t="shared" si="113"/>
        <v>4</v>
      </c>
      <c r="AL296" s="19">
        <f t="shared" si="114"/>
        <v>4</v>
      </c>
      <c r="AM296" s="19">
        <f t="shared" si="115"/>
        <v>4</v>
      </c>
      <c r="AN296" s="19">
        <f t="shared" si="116"/>
        <v>9</v>
      </c>
      <c r="AO296" s="133">
        <f t="shared" si="117"/>
        <v>9</v>
      </c>
    </row>
    <row r="297" spans="1:41" x14ac:dyDescent="0.3">
      <c r="A297" s="131">
        <v>272</v>
      </c>
      <c r="B297" s="171">
        <f t="shared" si="96"/>
        <v>-2000000</v>
      </c>
      <c r="C297" s="171">
        <f t="shared" si="97"/>
        <v>-1627272.7272727271</v>
      </c>
      <c r="D297" s="171">
        <f t="shared" si="98"/>
        <v>-1269338.842975206</v>
      </c>
      <c r="E297" s="171">
        <f t="shared" si="99"/>
        <v>-922944.40270473203</v>
      </c>
      <c r="F297" s="171">
        <f t="shared" si="100"/>
        <v>1331000.0000000005</v>
      </c>
      <c r="G297" s="171">
        <f t="shared" si="101"/>
        <v>1331000.0000000005</v>
      </c>
      <c r="H297" s="171">
        <f t="shared" si="102"/>
        <v>1331000.0000000005</v>
      </c>
      <c r="I297" s="171">
        <f t="shared" si="103"/>
        <v>1331000.0000000005</v>
      </c>
      <c r="J297" s="171">
        <f t="shared" si="104"/>
        <v>744066.66937080142</v>
      </c>
      <c r="K297" s="171">
        <f t="shared" si="105"/>
        <v>2143588.810000001</v>
      </c>
      <c r="L297" s="172">
        <f t="shared" si="106"/>
        <v>-327559.148201189</v>
      </c>
      <c r="M297" s="142">
        <f t="shared" si="107"/>
        <v>5</v>
      </c>
      <c r="N297" s="143">
        <f t="shared" si="118"/>
        <v>1</v>
      </c>
      <c r="U297" s="131">
        <v>272</v>
      </c>
      <c r="V297" s="126">
        <f>MOD(QUOTIENT(ROWS($V$26:V297)-1, 2^(COLUMNS($V$26:V297)-1)), 2)</f>
        <v>1</v>
      </c>
      <c r="W297" s="19">
        <f>MOD(QUOTIENT(ROWS($V$26:W297)-1, 2^(COLUMNS($V$26:W297)-1)), 2)</f>
        <v>1</v>
      </c>
      <c r="X297" s="19">
        <f>MOD(QUOTIENT(ROWS($V$26:X297)-1, 2^(COLUMNS($V$26:X297)-1)), 2)</f>
        <v>1</v>
      </c>
      <c r="Y297" s="19">
        <f>MOD(QUOTIENT(ROWS($V$26:Y297)-1, 2^(COLUMNS($V$26:Y297)-1)), 2)</f>
        <v>1</v>
      </c>
      <c r="Z297" s="19">
        <f>MOD(QUOTIENT(ROWS($V$26:Z297)-1, 2^(COLUMNS($V$26:Z297)-1)), 2)</f>
        <v>0</v>
      </c>
      <c r="AA297" s="19">
        <f>MOD(QUOTIENT(ROWS($V$26:AA297)-1, 2^(COLUMNS($V$26:AA297)-1)), 2)</f>
        <v>0</v>
      </c>
      <c r="AB297" s="19">
        <f>MOD(QUOTIENT(ROWS($V$26:AB297)-1, 2^(COLUMNS($V$26:AB297)-1)), 2)</f>
        <v>0</v>
      </c>
      <c r="AC297" s="19">
        <f>MOD(QUOTIENT(ROWS($V$26:AC297)-1, 2^(COLUMNS($V$26:AC297)-1)), 2)</f>
        <v>0</v>
      </c>
      <c r="AD297" s="19">
        <f>MOD(QUOTIENT(ROWS($V$26:AD297)-1, 2^(COLUMNS($V$26:AD297)-1)), 2)</f>
        <v>1</v>
      </c>
      <c r="AE297" s="133">
        <f>MOD(QUOTIENT(ROWS($V$26:AE297)-1, 2^(COLUMNS($V$26:AE297)-1)), 2)</f>
        <v>0</v>
      </c>
      <c r="AF297" s="126">
        <f t="shared" si="108"/>
        <v>1</v>
      </c>
      <c r="AG297" s="19">
        <f t="shared" si="109"/>
        <v>2</v>
      </c>
      <c r="AH297" s="19">
        <f t="shared" si="110"/>
        <v>3</v>
      </c>
      <c r="AI297" s="19">
        <f t="shared" si="111"/>
        <v>4</v>
      </c>
      <c r="AJ297" s="19">
        <f t="shared" si="112"/>
        <v>4</v>
      </c>
      <c r="AK297" s="19">
        <f t="shared" si="113"/>
        <v>4</v>
      </c>
      <c r="AL297" s="19">
        <f t="shared" si="114"/>
        <v>4</v>
      </c>
      <c r="AM297" s="19">
        <f t="shared" si="115"/>
        <v>4</v>
      </c>
      <c r="AN297" s="19">
        <f t="shared" si="116"/>
        <v>9</v>
      </c>
      <c r="AO297" s="133">
        <f t="shared" si="117"/>
        <v>9</v>
      </c>
    </row>
    <row r="298" spans="1:41" x14ac:dyDescent="0.3">
      <c r="A298" s="131">
        <v>273</v>
      </c>
      <c r="B298" s="171">
        <f t="shared" si="96"/>
        <v>0</v>
      </c>
      <c r="C298" s="171">
        <f t="shared" si="97"/>
        <v>0</v>
      </c>
      <c r="D298" s="171">
        <f t="shared" si="98"/>
        <v>0</v>
      </c>
      <c r="E298" s="171">
        <f t="shared" si="99"/>
        <v>0</v>
      </c>
      <c r="F298" s="171">
        <f t="shared" si="100"/>
        <v>-584940.36609521112</v>
      </c>
      <c r="G298" s="171">
        <f t="shared" si="101"/>
        <v>1464100.0000000005</v>
      </c>
      <c r="H298" s="171">
        <f t="shared" si="102"/>
        <v>1464100.0000000005</v>
      </c>
      <c r="I298" s="171">
        <f t="shared" si="103"/>
        <v>1464100.0000000005</v>
      </c>
      <c r="J298" s="171">
        <f t="shared" si="104"/>
        <v>744066.66937080142</v>
      </c>
      <c r="K298" s="171">
        <f t="shared" si="105"/>
        <v>2143588.810000001</v>
      </c>
      <c r="L298" s="172">
        <f t="shared" si="106"/>
        <v>3534941.6885439004</v>
      </c>
      <c r="M298" s="142">
        <f t="shared" si="107"/>
        <v>2</v>
      </c>
      <c r="N298" s="143">
        <f t="shared" si="118"/>
        <v>5</v>
      </c>
      <c r="U298" s="131">
        <v>273</v>
      </c>
      <c r="V298" s="126">
        <f>MOD(QUOTIENT(ROWS($V$26:V298)-1, 2^(COLUMNS($V$26:V298)-1)), 2)</f>
        <v>0</v>
      </c>
      <c r="W298" s="19">
        <f>MOD(QUOTIENT(ROWS($V$26:W298)-1, 2^(COLUMNS($V$26:W298)-1)), 2)</f>
        <v>0</v>
      </c>
      <c r="X298" s="19">
        <f>MOD(QUOTIENT(ROWS($V$26:X298)-1, 2^(COLUMNS($V$26:X298)-1)), 2)</f>
        <v>0</v>
      </c>
      <c r="Y298" s="19">
        <f>MOD(QUOTIENT(ROWS($V$26:Y298)-1, 2^(COLUMNS($V$26:Y298)-1)), 2)</f>
        <v>0</v>
      </c>
      <c r="Z298" s="19">
        <f>MOD(QUOTIENT(ROWS($V$26:Z298)-1, 2^(COLUMNS($V$26:Z298)-1)), 2)</f>
        <v>1</v>
      </c>
      <c r="AA298" s="19">
        <f>MOD(QUOTIENT(ROWS($V$26:AA298)-1, 2^(COLUMNS($V$26:AA298)-1)), 2)</f>
        <v>0</v>
      </c>
      <c r="AB298" s="19">
        <f>MOD(QUOTIENT(ROWS($V$26:AB298)-1, 2^(COLUMNS($V$26:AB298)-1)), 2)</f>
        <v>0</v>
      </c>
      <c r="AC298" s="19">
        <f>MOD(QUOTIENT(ROWS($V$26:AC298)-1, 2^(COLUMNS($V$26:AC298)-1)), 2)</f>
        <v>0</v>
      </c>
      <c r="AD298" s="19">
        <f>MOD(QUOTIENT(ROWS($V$26:AD298)-1, 2^(COLUMNS($V$26:AD298)-1)), 2)</f>
        <v>1</v>
      </c>
      <c r="AE298" s="133">
        <f>MOD(QUOTIENT(ROWS($V$26:AE298)-1, 2^(COLUMNS($V$26:AE298)-1)), 2)</f>
        <v>0</v>
      </c>
      <c r="AF298" s="126">
        <f t="shared" si="108"/>
        <v>0</v>
      </c>
      <c r="AG298" s="19">
        <f t="shared" si="109"/>
        <v>0</v>
      </c>
      <c r="AH298" s="19">
        <f t="shared" si="110"/>
        <v>0</v>
      </c>
      <c r="AI298" s="19">
        <f t="shared" si="111"/>
        <v>0</v>
      </c>
      <c r="AJ298" s="19">
        <f t="shared" si="112"/>
        <v>5</v>
      </c>
      <c r="AK298" s="19">
        <f t="shared" si="113"/>
        <v>5</v>
      </c>
      <c r="AL298" s="19">
        <f t="shared" si="114"/>
        <v>5</v>
      </c>
      <c r="AM298" s="19">
        <f t="shared" si="115"/>
        <v>5</v>
      </c>
      <c r="AN298" s="19">
        <f t="shared" si="116"/>
        <v>9</v>
      </c>
      <c r="AO298" s="133">
        <f t="shared" si="117"/>
        <v>9</v>
      </c>
    </row>
    <row r="299" spans="1:41" x14ac:dyDescent="0.3">
      <c r="A299" s="131">
        <v>274</v>
      </c>
      <c r="B299" s="171">
        <f t="shared" si="96"/>
        <v>-2000000</v>
      </c>
      <c r="C299" s="171">
        <f t="shared" si="97"/>
        <v>1000000</v>
      </c>
      <c r="D299" s="171">
        <f t="shared" si="98"/>
        <v>1000000</v>
      </c>
      <c r="E299" s="171">
        <f t="shared" si="99"/>
        <v>1000000</v>
      </c>
      <c r="F299" s="171">
        <f t="shared" si="100"/>
        <v>-584940.36609521112</v>
      </c>
      <c r="G299" s="171">
        <f t="shared" si="101"/>
        <v>1464100.0000000005</v>
      </c>
      <c r="H299" s="171">
        <f t="shared" si="102"/>
        <v>1464100.0000000005</v>
      </c>
      <c r="I299" s="171">
        <f t="shared" si="103"/>
        <v>1464100.0000000005</v>
      </c>
      <c r="J299" s="171">
        <f t="shared" si="104"/>
        <v>744066.66937080142</v>
      </c>
      <c r="K299" s="171">
        <f t="shared" si="105"/>
        <v>2143588.810000001</v>
      </c>
      <c r="L299" s="172">
        <f t="shared" si="106"/>
        <v>4069290.7508104546</v>
      </c>
      <c r="M299" s="142">
        <f t="shared" si="107"/>
        <v>3</v>
      </c>
      <c r="N299" s="143">
        <f t="shared" si="118"/>
        <v>1</v>
      </c>
      <c r="U299" s="131">
        <v>274</v>
      </c>
      <c r="V299" s="126">
        <f>MOD(QUOTIENT(ROWS($V$26:V299)-1, 2^(COLUMNS($V$26:V299)-1)), 2)</f>
        <v>1</v>
      </c>
      <c r="W299" s="19">
        <f>MOD(QUOTIENT(ROWS($V$26:W299)-1, 2^(COLUMNS($V$26:W299)-1)), 2)</f>
        <v>0</v>
      </c>
      <c r="X299" s="19">
        <f>MOD(QUOTIENT(ROWS($V$26:X299)-1, 2^(COLUMNS($V$26:X299)-1)), 2)</f>
        <v>0</v>
      </c>
      <c r="Y299" s="19">
        <f>MOD(QUOTIENT(ROWS($V$26:Y299)-1, 2^(COLUMNS($V$26:Y299)-1)), 2)</f>
        <v>0</v>
      </c>
      <c r="Z299" s="19">
        <f>MOD(QUOTIENT(ROWS($V$26:Z299)-1, 2^(COLUMNS($V$26:Z299)-1)), 2)</f>
        <v>1</v>
      </c>
      <c r="AA299" s="19">
        <f>MOD(QUOTIENT(ROWS($V$26:AA299)-1, 2^(COLUMNS($V$26:AA299)-1)), 2)</f>
        <v>0</v>
      </c>
      <c r="AB299" s="19">
        <f>MOD(QUOTIENT(ROWS($V$26:AB299)-1, 2^(COLUMNS($V$26:AB299)-1)), 2)</f>
        <v>0</v>
      </c>
      <c r="AC299" s="19">
        <f>MOD(QUOTIENT(ROWS($V$26:AC299)-1, 2^(COLUMNS($V$26:AC299)-1)), 2)</f>
        <v>0</v>
      </c>
      <c r="AD299" s="19">
        <f>MOD(QUOTIENT(ROWS($V$26:AD299)-1, 2^(COLUMNS($V$26:AD299)-1)), 2)</f>
        <v>1</v>
      </c>
      <c r="AE299" s="133">
        <f>MOD(QUOTIENT(ROWS($V$26:AE299)-1, 2^(COLUMNS($V$26:AE299)-1)), 2)</f>
        <v>0</v>
      </c>
      <c r="AF299" s="126">
        <f t="shared" si="108"/>
        <v>1</v>
      </c>
      <c r="AG299" s="19">
        <f t="shared" si="109"/>
        <v>1</v>
      </c>
      <c r="AH299" s="19">
        <f t="shared" si="110"/>
        <v>1</v>
      </c>
      <c r="AI299" s="19">
        <f t="shared" si="111"/>
        <v>1</v>
      </c>
      <c r="AJ299" s="19">
        <f t="shared" si="112"/>
        <v>5</v>
      </c>
      <c r="AK299" s="19">
        <f t="shared" si="113"/>
        <v>5</v>
      </c>
      <c r="AL299" s="19">
        <f t="shared" si="114"/>
        <v>5</v>
      </c>
      <c r="AM299" s="19">
        <f t="shared" si="115"/>
        <v>5</v>
      </c>
      <c r="AN299" s="19">
        <f t="shared" si="116"/>
        <v>9</v>
      </c>
      <c r="AO299" s="133">
        <f t="shared" si="117"/>
        <v>9</v>
      </c>
    </row>
    <row r="300" spans="1:41" x14ac:dyDescent="0.3">
      <c r="A300" s="131">
        <v>275</v>
      </c>
      <c r="B300" s="171">
        <f t="shared" si="96"/>
        <v>0</v>
      </c>
      <c r="C300" s="171">
        <f t="shared" si="97"/>
        <v>-1627272.7272727271</v>
      </c>
      <c r="D300" s="171">
        <f t="shared" si="98"/>
        <v>1100000</v>
      </c>
      <c r="E300" s="171">
        <f t="shared" si="99"/>
        <v>1100000</v>
      </c>
      <c r="F300" s="171">
        <f t="shared" si="100"/>
        <v>-584940.36609521112</v>
      </c>
      <c r="G300" s="171">
        <f t="shared" si="101"/>
        <v>1464100.0000000005</v>
      </c>
      <c r="H300" s="171">
        <f t="shared" si="102"/>
        <v>1464100.0000000005</v>
      </c>
      <c r="I300" s="171">
        <f t="shared" si="103"/>
        <v>1464100.0000000005</v>
      </c>
      <c r="J300" s="171">
        <f t="shared" si="104"/>
        <v>744066.66937080142</v>
      </c>
      <c r="K300" s="171">
        <f t="shared" si="105"/>
        <v>2143588.810000001</v>
      </c>
      <c r="L300" s="172">
        <f t="shared" si="106"/>
        <v>3821565.91143292</v>
      </c>
      <c r="M300" s="142">
        <f t="shared" si="107"/>
        <v>3</v>
      </c>
      <c r="N300" s="143">
        <f t="shared" si="118"/>
        <v>2</v>
      </c>
      <c r="U300" s="131">
        <v>275</v>
      </c>
      <c r="V300" s="126">
        <f>MOD(QUOTIENT(ROWS($V$26:V300)-1, 2^(COLUMNS($V$26:V300)-1)), 2)</f>
        <v>0</v>
      </c>
      <c r="W300" s="19">
        <f>MOD(QUOTIENT(ROWS($V$26:W300)-1, 2^(COLUMNS($V$26:W300)-1)), 2)</f>
        <v>1</v>
      </c>
      <c r="X300" s="19">
        <f>MOD(QUOTIENT(ROWS($V$26:X300)-1, 2^(COLUMNS($V$26:X300)-1)), 2)</f>
        <v>0</v>
      </c>
      <c r="Y300" s="19">
        <f>MOD(QUOTIENT(ROWS($V$26:Y300)-1, 2^(COLUMNS($V$26:Y300)-1)), 2)</f>
        <v>0</v>
      </c>
      <c r="Z300" s="19">
        <f>MOD(QUOTIENT(ROWS($V$26:Z300)-1, 2^(COLUMNS($V$26:Z300)-1)), 2)</f>
        <v>1</v>
      </c>
      <c r="AA300" s="19">
        <f>MOD(QUOTIENT(ROWS($V$26:AA300)-1, 2^(COLUMNS($V$26:AA300)-1)), 2)</f>
        <v>0</v>
      </c>
      <c r="AB300" s="19">
        <f>MOD(QUOTIENT(ROWS($V$26:AB300)-1, 2^(COLUMNS($V$26:AB300)-1)), 2)</f>
        <v>0</v>
      </c>
      <c r="AC300" s="19">
        <f>MOD(QUOTIENT(ROWS($V$26:AC300)-1, 2^(COLUMNS($V$26:AC300)-1)), 2)</f>
        <v>0</v>
      </c>
      <c r="AD300" s="19">
        <f>MOD(QUOTIENT(ROWS($V$26:AD300)-1, 2^(COLUMNS($V$26:AD300)-1)), 2)</f>
        <v>1</v>
      </c>
      <c r="AE300" s="133">
        <f>MOD(QUOTIENT(ROWS($V$26:AE300)-1, 2^(COLUMNS($V$26:AE300)-1)), 2)</f>
        <v>0</v>
      </c>
      <c r="AF300" s="126">
        <f t="shared" si="108"/>
        <v>0</v>
      </c>
      <c r="AG300" s="19">
        <f t="shared" si="109"/>
        <v>2</v>
      </c>
      <c r="AH300" s="19">
        <f t="shared" si="110"/>
        <v>2</v>
      </c>
      <c r="AI300" s="19">
        <f t="shared" si="111"/>
        <v>2</v>
      </c>
      <c r="AJ300" s="19">
        <f t="shared" si="112"/>
        <v>5</v>
      </c>
      <c r="AK300" s="19">
        <f t="shared" si="113"/>
        <v>5</v>
      </c>
      <c r="AL300" s="19">
        <f t="shared" si="114"/>
        <v>5</v>
      </c>
      <c r="AM300" s="19">
        <f t="shared" si="115"/>
        <v>5</v>
      </c>
      <c r="AN300" s="19">
        <f t="shared" si="116"/>
        <v>9</v>
      </c>
      <c r="AO300" s="133">
        <f t="shared" si="117"/>
        <v>9</v>
      </c>
    </row>
    <row r="301" spans="1:41" x14ac:dyDescent="0.3">
      <c r="A301" s="131">
        <v>276</v>
      </c>
      <c r="B301" s="171">
        <f t="shared" si="96"/>
        <v>-2000000</v>
      </c>
      <c r="C301" s="171">
        <f t="shared" si="97"/>
        <v>-1627272.7272727271</v>
      </c>
      <c r="D301" s="171">
        <f t="shared" si="98"/>
        <v>1100000</v>
      </c>
      <c r="E301" s="171">
        <f t="shared" si="99"/>
        <v>1100000</v>
      </c>
      <c r="F301" s="171">
        <f t="shared" si="100"/>
        <v>-584940.36609521112</v>
      </c>
      <c r="G301" s="171">
        <f t="shared" si="101"/>
        <v>1464100.0000000005</v>
      </c>
      <c r="H301" s="171">
        <f t="shared" si="102"/>
        <v>1464100.0000000005</v>
      </c>
      <c r="I301" s="171">
        <f t="shared" si="103"/>
        <v>1464100.0000000005</v>
      </c>
      <c r="J301" s="171">
        <f t="shared" si="104"/>
        <v>744066.66937080142</v>
      </c>
      <c r="K301" s="171">
        <f t="shared" si="105"/>
        <v>2143588.810000001</v>
      </c>
      <c r="L301" s="172">
        <f t="shared" si="106"/>
        <v>1969714.0595810693</v>
      </c>
      <c r="M301" s="142">
        <f t="shared" si="107"/>
        <v>4</v>
      </c>
      <c r="N301" s="143">
        <f t="shared" si="118"/>
        <v>1</v>
      </c>
      <c r="U301" s="131">
        <v>276</v>
      </c>
      <c r="V301" s="126">
        <f>MOD(QUOTIENT(ROWS($V$26:V301)-1, 2^(COLUMNS($V$26:V301)-1)), 2)</f>
        <v>1</v>
      </c>
      <c r="W301" s="19">
        <f>MOD(QUOTIENT(ROWS($V$26:W301)-1, 2^(COLUMNS($V$26:W301)-1)), 2)</f>
        <v>1</v>
      </c>
      <c r="X301" s="19">
        <f>MOD(QUOTIENT(ROWS($V$26:X301)-1, 2^(COLUMNS($V$26:X301)-1)), 2)</f>
        <v>0</v>
      </c>
      <c r="Y301" s="19">
        <f>MOD(QUOTIENT(ROWS($V$26:Y301)-1, 2^(COLUMNS($V$26:Y301)-1)), 2)</f>
        <v>0</v>
      </c>
      <c r="Z301" s="19">
        <f>MOD(QUOTIENT(ROWS($V$26:Z301)-1, 2^(COLUMNS($V$26:Z301)-1)), 2)</f>
        <v>1</v>
      </c>
      <c r="AA301" s="19">
        <f>MOD(QUOTIENT(ROWS($V$26:AA301)-1, 2^(COLUMNS($V$26:AA301)-1)), 2)</f>
        <v>0</v>
      </c>
      <c r="AB301" s="19">
        <f>MOD(QUOTIENT(ROWS($V$26:AB301)-1, 2^(COLUMNS($V$26:AB301)-1)), 2)</f>
        <v>0</v>
      </c>
      <c r="AC301" s="19">
        <f>MOD(QUOTIENT(ROWS($V$26:AC301)-1, 2^(COLUMNS($V$26:AC301)-1)), 2)</f>
        <v>0</v>
      </c>
      <c r="AD301" s="19">
        <f>MOD(QUOTIENT(ROWS($V$26:AD301)-1, 2^(COLUMNS($V$26:AD301)-1)), 2)</f>
        <v>1</v>
      </c>
      <c r="AE301" s="133">
        <f>MOD(QUOTIENT(ROWS($V$26:AE301)-1, 2^(COLUMNS($V$26:AE301)-1)), 2)</f>
        <v>0</v>
      </c>
      <c r="AF301" s="126">
        <f t="shared" si="108"/>
        <v>1</v>
      </c>
      <c r="AG301" s="19">
        <f t="shared" si="109"/>
        <v>2</v>
      </c>
      <c r="AH301" s="19">
        <f t="shared" si="110"/>
        <v>2</v>
      </c>
      <c r="AI301" s="19">
        <f t="shared" si="111"/>
        <v>2</v>
      </c>
      <c r="AJ301" s="19">
        <f t="shared" si="112"/>
        <v>5</v>
      </c>
      <c r="AK301" s="19">
        <f t="shared" si="113"/>
        <v>5</v>
      </c>
      <c r="AL301" s="19">
        <f t="shared" si="114"/>
        <v>5</v>
      </c>
      <c r="AM301" s="19">
        <f t="shared" si="115"/>
        <v>5</v>
      </c>
      <c r="AN301" s="19">
        <f t="shared" si="116"/>
        <v>9</v>
      </c>
      <c r="AO301" s="133">
        <f t="shared" si="117"/>
        <v>9</v>
      </c>
    </row>
    <row r="302" spans="1:41" x14ac:dyDescent="0.3">
      <c r="A302" s="131">
        <v>277</v>
      </c>
      <c r="B302" s="171">
        <f t="shared" si="96"/>
        <v>0</v>
      </c>
      <c r="C302" s="171">
        <f t="shared" si="97"/>
        <v>0</v>
      </c>
      <c r="D302" s="171">
        <f t="shared" si="98"/>
        <v>-1269338.842975206</v>
      </c>
      <c r="E302" s="171">
        <f t="shared" si="99"/>
        <v>1210000.0000000002</v>
      </c>
      <c r="F302" s="171">
        <f t="shared" si="100"/>
        <v>-584940.36609521112</v>
      </c>
      <c r="G302" s="171">
        <f t="shared" si="101"/>
        <v>1464100.0000000005</v>
      </c>
      <c r="H302" s="171">
        <f t="shared" si="102"/>
        <v>1464100.0000000005</v>
      </c>
      <c r="I302" s="171">
        <f t="shared" si="103"/>
        <v>1464100.0000000005</v>
      </c>
      <c r="J302" s="171">
        <f t="shared" si="104"/>
        <v>744066.66937080142</v>
      </c>
      <c r="K302" s="171">
        <f t="shared" si="105"/>
        <v>2143588.810000001</v>
      </c>
      <c r="L302" s="172">
        <f t="shared" si="106"/>
        <v>3416685.712094652</v>
      </c>
      <c r="M302" s="142">
        <f t="shared" si="107"/>
        <v>3</v>
      </c>
      <c r="N302" s="143">
        <f t="shared" si="118"/>
        <v>3</v>
      </c>
      <c r="U302" s="131">
        <v>277</v>
      </c>
      <c r="V302" s="126">
        <f>MOD(QUOTIENT(ROWS($V$26:V302)-1, 2^(COLUMNS($V$26:V302)-1)), 2)</f>
        <v>0</v>
      </c>
      <c r="W302" s="19">
        <f>MOD(QUOTIENT(ROWS($V$26:W302)-1, 2^(COLUMNS($V$26:W302)-1)), 2)</f>
        <v>0</v>
      </c>
      <c r="X302" s="19">
        <f>MOD(QUOTIENT(ROWS($V$26:X302)-1, 2^(COLUMNS($V$26:X302)-1)), 2)</f>
        <v>1</v>
      </c>
      <c r="Y302" s="19">
        <f>MOD(QUOTIENT(ROWS($V$26:Y302)-1, 2^(COLUMNS($V$26:Y302)-1)), 2)</f>
        <v>0</v>
      </c>
      <c r="Z302" s="19">
        <f>MOD(QUOTIENT(ROWS($V$26:Z302)-1, 2^(COLUMNS($V$26:Z302)-1)), 2)</f>
        <v>1</v>
      </c>
      <c r="AA302" s="19">
        <f>MOD(QUOTIENT(ROWS($V$26:AA302)-1, 2^(COLUMNS($V$26:AA302)-1)), 2)</f>
        <v>0</v>
      </c>
      <c r="AB302" s="19">
        <f>MOD(QUOTIENT(ROWS($V$26:AB302)-1, 2^(COLUMNS($V$26:AB302)-1)), 2)</f>
        <v>0</v>
      </c>
      <c r="AC302" s="19">
        <f>MOD(QUOTIENT(ROWS($V$26:AC302)-1, 2^(COLUMNS($V$26:AC302)-1)), 2)</f>
        <v>0</v>
      </c>
      <c r="AD302" s="19">
        <f>MOD(QUOTIENT(ROWS($V$26:AD302)-1, 2^(COLUMNS($V$26:AD302)-1)), 2)</f>
        <v>1</v>
      </c>
      <c r="AE302" s="133">
        <f>MOD(QUOTIENT(ROWS($V$26:AE302)-1, 2^(COLUMNS($V$26:AE302)-1)), 2)</f>
        <v>0</v>
      </c>
      <c r="AF302" s="126">
        <f t="shared" si="108"/>
        <v>0</v>
      </c>
      <c r="AG302" s="19">
        <f t="shared" si="109"/>
        <v>0</v>
      </c>
      <c r="AH302" s="19">
        <f t="shared" si="110"/>
        <v>3</v>
      </c>
      <c r="AI302" s="19">
        <f t="shared" si="111"/>
        <v>3</v>
      </c>
      <c r="AJ302" s="19">
        <f t="shared" si="112"/>
        <v>5</v>
      </c>
      <c r="AK302" s="19">
        <f t="shared" si="113"/>
        <v>5</v>
      </c>
      <c r="AL302" s="19">
        <f t="shared" si="114"/>
        <v>5</v>
      </c>
      <c r="AM302" s="19">
        <f t="shared" si="115"/>
        <v>5</v>
      </c>
      <c r="AN302" s="19">
        <f t="shared" si="116"/>
        <v>9</v>
      </c>
      <c r="AO302" s="133">
        <f t="shared" si="117"/>
        <v>9</v>
      </c>
    </row>
    <row r="303" spans="1:41" x14ac:dyDescent="0.3">
      <c r="A303" s="131">
        <v>278</v>
      </c>
      <c r="B303" s="171">
        <f t="shared" si="96"/>
        <v>-2000000</v>
      </c>
      <c r="C303" s="171">
        <f t="shared" si="97"/>
        <v>1000000</v>
      </c>
      <c r="D303" s="171">
        <f t="shared" si="98"/>
        <v>-1269338.842975206</v>
      </c>
      <c r="E303" s="171">
        <f t="shared" si="99"/>
        <v>1210000.0000000002</v>
      </c>
      <c r="F303" s="171">
        <f t="shared" si="100"/>
        <v>-584940.36609521112</v>
      </c>
      <c r="G303" s="171">
        <f t="shared" si="101"/>
        <v>1464100.0000000005</v>
      </c>
      <c r="H303" s="171">
        <f t="shared" si="102"/>
        <v>1464100.0000000005</v>
      </c>
      <c r="I303" s="171">
        <f t="shared" si="103"/>
        <v>1464100.0000000005</v>
      </c>
      <c r="J303" s="171">
        <f t="shared" si="104"/>
        <v>744066.66937080142</v>
      </c>
      <c r="K303" s="171">
        <f t="shared" si="105"/>
        <v>2143588.810000001</v>
      </c>
      <c r="L303" s="172">
        <f t="shared" si="106"/>
        <v>2422172.6805445831</v>
      </c>
      <c r="M303" s="142">
        <f t="shared" si="107"/>
        <v>4</v>
      </c>
      <c r="N303" s="143">
        <f t="shared" si="118"/>
        <v>1</v>
      </c>
      <c r="U303" s="131">
        <v>278</v>
      </c>
      <c r="V303" s="126">
        <f>MOD(QUOTIENT(ROWS($V$26:V303)-1, 2^(COLUMNS($V$26:V303)-1)), 2)</f>
        <v>1</v>
      </c>
      <c r="W303" s="19">
        <f>MOD(QUOTIENT(ROWS($V$26:W303)-1, 2^(COLUMNS($V$26:W303)-1)), 2)</f>
        <v>0</v>
      </c>
      <c r="X303" s="19">
        <f>MOD(QUOTIENT(ROWS($V$26:X303)-1, 2^(COLUMNS($V$26:X303)-1)), 2)</f>
        <v>1</v>
      </c>
      <c r="Y303" s="19">
        <f>MOD(QUOTIENT(ROWS($V$26:Y303)-1, 2^(COLUMNS($V$26:Y303)-1)), 2)</f>
        <v>0</v>
      </c>
      <c r="Z303" s="19">
        <f>MOD(QUOTIENT(ROWS($V$26:Z303)-1, 2^(COLUMNS($V$26:Z303)-1)), 2)</f>
        <v>1</v>
      </c>
      <c r="AA303" s="19">
        <f>MOD(QUOTIENT(ROWS($V$26:AA303)-1, 2^(COLUMNS($V$26:AA303)-1)), 2)</f>
        <v>0</v>
      </c>
      <c r="AB303" s="19">
        <f>MOD(QUOTIENT(ROWS($V$26:AB303)-1, 2^(COLUMNS($V$26:AB303)-1)), 2)</f>
        <v>0</v>
      </c>
      <c r="AC303" s="19">
        <f>MOD(QUOTIENT(ROWS($V$26:AC303)-1, 2^(COLUMNS($V$26:AC303)-1)), 2)</f>
        <v>0</v>
      </c>
      <c r="AD303" s="19">
        <f>MOD(QUOTIENT(ROWS($V$26:AD303)-1, 2^(COLUMNS($V$26:AD303)-1)), 2)</f>
        <v>1</v>
      </c>
      <c r="AE303" s="133">
        <f>MOD(QUOTIENT(ROWS($V$26:AE303)-1, 2^(COLUMNS($V$26:AE303)-1)), 2)</f>
        <v>0</v>
      </c>
      <c r="AF303" s="126">
        <f t="shared" si="108"/>
        <v>1</v>
      </c>
      <c r="AG303" s="19">
        <f t="shared" si="109"/>
        <v>1</v>
      </c>
      <c r="AH303" s="19">
        <f t="shared" si="110"/>
        <v>3</v>
      </c>
      <c r="AI303" s="19">
        <f t="shared" si="111"/>
        <v>3</v>
      </c>
      <c r="AJ303" s="19">
        <f t="shared" si="112"/>
        <v>5</v>
      </c>
      <c r="AK303" s="19">
        <f t="shared" si="113"/>
        <v>5</v>
      </c>
      <c r="AL303" s="19">
        <f t="shared" si="114"/>
        <v>5</v>
      </c>
      <c r="AM303" s="19">
        <f t="shared" si="115"/>
        <v>5</v>
      </c>
      <c r="AN303" s="19">
        <f t="shared" si="116"/>
        <v>9</v>
      </c>
      <c r="AO303" s="133">
        <f t="shared" si="117"/>
        <v>9</v>
      </c>
    </row>
    <row r="304" spans="1:41" x14ac:dyDescent="0.3">
      <c r="A304" s="131">
        <v>279</v>
      </c>
      <c r="B304" s="171">
        <f t="shared" si="96"/>
        <v>0</v>
      </c>
      <c r="C304" s="171">
        <f t="shared" si="97"/>
        <v>-1627272.7272727271</v>
      </c>
      <c r="D304" s="171">
        <f t="shared" si="98"/>
        <v>-1269338.842975206</v>
      </c>
      <c r="E304" s="171">
        <f t="shared" si="99"/>
        <v>1210000.0000000002</v>
      </c>
      <c r="F304" s="171">
        <f t="shared" si="100"/>
        <v>-584940.36609521112</v>
      </c>
      <c r="G304" s="171">
        <f t="shared" si="101"/>
        <v>1464100.0000000005</v>
      </c>
      <c r="H304" s="171">
        <f t="shared" si="102"/>
        <v>1464100.0000000005</v>
      </c>
      <c r="I304" s="171">
        <f t="shared" si="103"/>
        <v>1464100.0000000005</v>
      </c>
      <c r="J304" s="171">
        <f t="shared" si="104"/>
        <v>744066.66937080142</v>
      </c>
      <c r="K304" s="171">
        <f t="shared" si="105"/>
        <v>2143588.810000001</v>
      </c>
      <c r="L304" s="172">
        <f t="shared" si="106"/>
        <v>2021561.6317853874</v>
      </c>
      <c r="M304" s="142">
        <f t="shared" si="107"/>
        <v>4</v>
      </c>
      <c r="N304" s="143">
        <f t="shared" si="118"/>
        <v>2</v>
      </c>
      <c r="U304" s="131">
        <v>279</v>
      </c>
      <c r="V304" s="126">
        <f>MOD(QUOTIENT(ROWS($V$26:V304)-1, 2^(COLUMNS($V$26:V304)-1)), 2)</f>
        <v>0</v>
      </c>
      <c r="W304" s="19">
        <f>MOD(QUOTIENT(ROWS($V$26:W304)-1, 2^(COLUMNS($V$26:W304)-1)), 2)</f>
        <v>1</v>
      </c>
      <c r="X304" s="19">
        <f>MOD(QUOTIENT(ROWS($V$26:X304)-1, 2^(COLUMNS($V$26:X304)-1)), 2)</f>
        <v>1</v>
      </c>
      <c r="Y304" s="19">
        <f>MOD(QUOTIENT(ROWS($V$26:Y304)-1, 2^(COLUMNS($V$26:Y304)-1)), 2)</f>
        <v>0</v>
      </c>
      <c r="Z304" s="19">
        <f>MOD(QUOTIENT(ROWS($V$26:Z304)-1, 2^(COLUMNS($V$26:Z304)-1)), 2)</f>
        <v>1</v>
      </c>
      <c r="AA304" s="19">
        <f>MOD(QUOTIENT(ROWS($V$26:AA304)-1, 2^(COLUMNS($V$26:AA304)-1)), 2)</f>
        <v>0</v>
      </c>
      <c r="AB304" s="19">
        <f>MOD(QUOTIENT(ROWS($V$26:AB304)-1, 2^(COLUMNS($V$26:AB304)-1)), 2)</f>
        <v>0</v>
      </c>
      <c r="AC304" s="19">
        <f>MOD(QUOTIENT(ROWS($V$26:AC304)-1, 2^(COLUMNS($V$26:AC304)-1)), 2)</f>
        <v>0</v>
      </c>
      <c r="AD304" s="19">
        <f>MOD(QUOTIENT(ROWS($V$26:AD304)-1, 2^(COLUMNS($V$26:AD304)-1)), 2)</f>
        <v>1</v>
      </c>
      <c r="AE304" s="133">
        <f>MOD(QUOTIENT(ROWS($V$26:AE304)-1, 2^(COLUMNS($V$26:AE304)-1)), 2)</f>
        <v>0</v>
      </c>
      <c r="AF304" s="126">
        <f t="shared" si="108"/>
        <v>0</v>
      </c>
      <c r="AG304" s="19">
        <f t="shared" si="109"/>
        <v>2</v>
      </c>
      <c r="AH304" s="19">
        <f t="shared" si="110"/>
        <v>3</v>
      </c>
      <c r="AI304" s="19">
        <f t="shared" si="111"/>
        <v>3</v>
      </c>
      <c r="AJ304" s="19">
        <f t="shared" si="112"/>
        <v>5</v>
      </c>
      <c r="AK304" s="19">
        <f t="shared" si="113"/>
        <v>5</v>
      </c>
      <c r="AL304" s="19">
        <f t="shared" si="114"/>
        <v>5</v>
      </c>
      <c r="AM304" s="19">
        <f t="shared" si="115"/>
        <v>5</v>
      </c>
      <c r="AN304" s="19">
        <f t="shared" si="116"/>
        <v>9</v>
      </c>
      <c r="AO304" s="133">
        <f t="shared" si="117"/>
        <v>9</v>
      </c>
    </row>
    <row r="305" spans="1:41" x14ac:dyDescent="0.3">
      <c r="A305" s="131">
        <v>280</v>
      </c>
      <c r="B305" s="171">
        <f t="shared" si="96"/>
        <v>-2000000</v>
      </c>
      <c r="C305" s="171">
        <f t="shared" si="97"/>
        <v>-1627272.7272727271</v>
      </c>
      <c r="D305" s="171">
        <f t="shared" si="98"/>
        <v>-1269338.842975206</v>
      </c>
      <c r="E305" s="171">
        <f t="shared" si="99"/>
        <v>1210000.0000000002</v>
      </c>
      <c r="F305" s="171">
        <f t="shared" si="100"/>
        <v>-584940.36609521112</v>
      </c>
      <c r="G305" s="171">
        <f t="shared" si="101"/>
        <v>1464100.0000000005</v>
      </c>
      <c r="H305" s="171">
        <f t="shared" si="102"/>
        <v>1464100.0000000005</v>
      </c>
      <c r="I305" s="171">
        <f t="shared" si="103"/>
        <v>1464100.0000000005</v>
      </c>
      <c r="J305" s="171">
        <f t="shared" si="104"/>
        <v>744066.66937080142</v>
      </c>
      <c r="K305" s="171">
        <f t="shared" si="105"/>
        <v>2143588.810000001</v>
      </c>
      <c r="L305" s="172">
        <f t="shared" si="106"/>
        <v>169709.77993353541</v>
      </c>
      <c r="M305" s="142">
        <f t="shared" si="107"/>
        <v>5</v>
      </c>
      <c r="N305" s="143">
        <f t="shared" si="118"/>
        <v>1</v>
      </c>
      <c r="U305" s="131">
        <v>280</v>
      </c>
      <c r="V305" s="126">
        <f>MOD(QUOTIENT(ROWS($V$26:V305)-1, 2^(COLUMNS($V$26:V305)-1)), 2)</f>
        <v>1</v>
      </c>
      <c r="W305" s="19">
        <f>MOD(QUOTIENT(ROWS($V$26:W305)-1, 2^(COLUMNS($V$26:W305)-1)), 2)</f>
        <v>1</v>
      </c>
      <c r="X305" s="19">
        <f>MOD(QUOTIENT(ROWS($V$26:X305)-1, 2^(COLUMNS($V$26:X305)-1)), 2)</f>
        <v>1</v>
      </c>
      <c r="Y305" s="19">
        <f>MOD(QUOTIENT(ROWS($V$26:Y305)-1, 2^(COLUMNS($V$26:Y305)-1)), 2)</f>
        <v>0</v>
      </c>
      <c r="Z305" s="19">
        <f>MOD(QUOTIENT(ROWS($V$26:Z305)-1, 2^(COLUMNS($V$26:Z305)-1)), 2)</f>
        <v>1</v>
      </c>
      <c r="AA305" s="19">
        <f>MOD(QUOTIENT(ROWS($V$26:AA305)-1, 2^(COLUMNS($V$26:AA305)-1)), 2)</f>
        <v>0</v>
      </c>
      <c r="AB305" s="19">
        <f>MOD(QUOTIENT(ROWS($V$26:AB305)-1, 2^(COLUMNS($V$26:AB305)-1)), 2)</f>
        <v>0</v>
      </c>
      <c r="AC305" s="19">
        <f>MOD(QUOTIENT(ROWS($V$26:AC305)-1, 2^(COLUMNS($V$26:AC305)-1)), 2)</f>
        <v>0</v>
      </c>
      <c r="AD305" s="19">
        <f>MOD(QUOTIENT(ROWS($V$26:AD305)-1, 2^(COLUMNS($V$26:AD305)-1)), 2)</f>
        <v>1</v>
      </c>
      <c r="AE305" s="133">
        <f>MOD(QUOTIENT(ROWS($V$26:AE305)-1, 2^(COLUMNS($V$26:AE305)-1)), 2)</f>
        <v>0</v>
      </c>
      <c r="AF305" s="126">
        <f t="shared" si="108"/>
        <v>1</v>
      </c>
      <c r="AG305" s="19">
        <f t="shared" si="109"/>
        <v>2</v>
      </c>
      <c r="AH305" s="19">
        <f t="shared" si="110"/>
        <v>3</v>
      </c>
      <c r="AI305" s="19">
        <f t="shared" si="111"/>
        <v>3</v>
      </c>
      <c r="AJ305" s="19">
        <f t="shared" si="112"/>
        <v>5</v>
      </c>
      <c r="AK305" s="19">
        <f t="shared" si="113"/>
        <v>5</v>
      </c>
      <c r="AL305" s="19">
        <f t="shared" si="114"/>
        <v>5</v>
      </c>
      <c r="AM305" s="19">
        <f t="shared" si="115"/>
        <v>5</v>
      </c>
      <c r="AN305" s="19">
        <f t="shared" si="116"/>
        <v>9</v>
      </c>
      <c r="AO305" s="133">
        <f t="shared" si="117"/>
        <v>9</v>
      </c>
    </row>
    <row r="306" spans="1:41" x14ac:dyDescent="0.3">
      <c r="A306" s="131">
        <v>281</v>
      </c>
      <c r="B306" s="171">
        <f t="shared" si="96"/>
        <v>0</v>
      </c>
      <c r="C306" s="171">
        <f t="shared" si="97"/>
        <v>0</v>
      </c>
      <c r="D306" s="171">
        <f t="shared" si="98"/>
        <v>0</v>
      </c>
      <c r="E306" s="171">
        <f t="shared" si="99"/>
        <v>-922944.40270473203</v>
      </c>
      <c r="F306" s="171">
        <f t="shared" si="100"/>
        <v>-584940.36609521112</v>
      </c>
      <c r="G306" s="171">
        <f t="shared" si="101"/>
        <v>1464100.0000000005</v>
      </c>
      <c r="H306" s="171">
        <f t="shared" si="102"/>
        <v>1464100.0000000005</v>
      </c>
      <c r="I306" s="171">
        <f t="shared" si="103"/>
        <v>1464100.0000000005</v>
      </c>
      <c r="J306" s="171">
        <f t="shared" si="104"/>
        <v>744066.66937080142</v>
      </c>
      <c r="K306" s="171">
        <f t="shared" si="105"/>
        <v>2143588.810000001</v>
      </c>
      <c r="L306" s="172">
        <f t="shared" si="106"/>
        <v>2856550.000084531</v>
      </c>
      <c r="M306" s="142">
        <f t="shared" si="107"/>
        <v>3</v>
      </c>
      <c r="N306" s="143">
        <f t="shared" si="118"/>
        <v>4</v>
      </c>
      <c r="U306" s="131">
        <v>281</v>
      </c>
      <c r="V306" s="126">
        <f>MOD(QUOTIENT(ROWS($V$26:V306)-1, 2^(COLUMNS($V$26:V306)-1)), 2)</f>
        <v>0</v>
      </c>
      <c r="W306" s="19">
        <f>MOD(QUOTIENT(ROWS($V$26:W306)-1, 2^(COLUMNS($V$26:W306)-1)), 2)</f>
        <v>0</v>
      </c>
      <c r="X306" s="19">
        <f>MOD(QUOTIENT(ROWS($V$26:X306)-1, 2^(COLUMNS($V$26:X306)-1)), 2)</f>
        <v>0</v>
      </c>
      <c r="Y306" s="19">
        <f>MOD(QUOTIENT(ROWS($V$26:Y306)-1, 2^(COLUMNS($V$26:Y306)-1)), 2)</f>
        <v>1</v>
      </c>
      <c r="Z306" s="19">
        <f>MOD(QUOTIENT(ROWS($V$26:Z306)-1, 2^(COLUMNS($V$26:Z306)-1)), 2)</f>
        <v>1</v>
      </c>
      <c r="AA306" s="19">
        <f>MOD(QUOTIENT(ROWS($V$26:AA306)-1, 2^(COLUMNS($V$26:AA306)-1)), 2)</f>
        <v>0</v>
      </c>
      <c r="AB306" s="19">
        <f>MOD(QUOTIENT(ROWS($V$26:AB306)-1, 2^(COLUMNS($V$26:AB306)-1)), 2)</f>
        <v>0</v>
      </c>
      <c r="AC306" s="19">
        <f>MOD(QUOTIENT(ROWS($V$26:AC306)-1, 2^(COLUMNS($V$26:AC306)-1)), 2)</f>
        <v>0</v>
      </c>
      <c r="AD306" s="19">
        <f>MOD(QUOTIENT(ROWS($V$26:AD306)-1, 2^(COLUMNS($V$26:AD306)-1)), 2)</f>
        <v>1</v>
      </c>
      <c r="AE306" s="133">
        <f>MOD(QUOTIENT(ROWS($V$26:AE306)-1, 2^(COLUMNS($V$26:AE306)-1)), 2)</f>
        <v>0</v>
      </c>
      <c r="AF306" s="126">
        <f t="shared" si="108"/>
        <v>0</v>
      </c>
      <c r="AG306" s="19">
        <f t="shared" si="109"/>
        <v>0</v>
      </c>
      <c r="AH306" s="19">
        <f t="shared" si="110"/>
        <v>0</v>
      </c>
      <c r="AI306" s="19">
        <f t="shared" si="111"/>
        <v>4</v>
      </c>
      <c r="AJ306" s="19">
        <f t="shared" si="112"/>
        <v>5</v>
      </c>
      <c r="AK306" s="19">
        <f t="shared" si="113"/>
        <v>5</v>
      </c>
      <c r="AL306" s="19">
        <f t="shared" si="114"/>
        <v>5</v>
      </c>
      <c r="AM306" s="19">
        <f t="shared" si="115"/>
        <v>5</v>
      </c>
      <c r="AN306" s="19">
        <f t="shared" si="116"/>
        <v>9</v>
      </c>
      <c r="AO306" s="133">
        <f t="shared" si="117"/>
        <v>9</v>
      </c>
    </row>
    <row r="307" spans="1:41" x14ac:dyDescent="0.3">
      <c r="A307" s="131">
        <v>282</v>
      </c>
      <c r="B307" s="171">
        <f t="shared" si="96"/>
        <v>-2000000</v>
      </c>
      <c r="C307" s="171">
        <f t="shared" si="97"/>
        <v>1000000</v>
      </c>
      <c r="D307" s="171">
        <f t="shared" si="98"/>
        <v>1000000</v>
      </c>
      <c r="E307" s="171">
        <f t="shared" si="99"/>
        <v>-922944.40270473203</v>
      </c>
      <c r="F307" s="171">
        <f t="shared" si="100"/>
        <v>-584940.36609521112</v>
      </c>
      <c r="G307" s="171">
        <f t="shared" si="101"/>
        <v>1464100.0000000005</v>
      </c>
      <c r="H307" s="171">
        <f t="shared" si="102"/>
        <v>1464100.0000000005</v>
      </c>
      <c r="I307" s="171">
        <f t="shared" si="103"/>
        <v>1464100.0000000005</v>
      </c>
      <c r="J307" s="171">
        <f t="shared" si="104"/>
        <v>744066.66937080142</v>
      </c>
      <c r="K307" s="171">
        <f t="shared" si="105"/>
        <v>2143588.810000001</v>
      </c>
      <c r="L307" s="172">
        <f t="shared" si="106"/>
        <v>2655869.2095546317</v>
      </c>
      <c r="M307" s="142">
        <f t="shared" si="107"/>
        <v>4</v>
      </c>
      <c r="N307" s="143">
        <f t="shared" si="118"/>
        <v>1</v>
      </c>
      <c r="U307" s="131">
        <v>282</v>
      </c>
      <c r="V307" s="126">
        <f>MOD(QUOTIENT(ROWS($V$26:V307)-1, 2^(COLUMNS($V$26:V307)-1)), 2)</f>
        <v>1</v>
      </c>
      <c r="W307" s="19">
        <f>MOD(QUOTIENT(ROWS($V$26:W307)-1, 2^(COLUMNS($V$26:W307)-1)), 2)</f>
        <v>0</v>
      </c>
      <c r="X307" s="19">
        <f>MOD(QUOTIENT(ROWS($V$26:X307)-1, 2^(COLUMNS($V$26:X307)-1)), 2)</f>
        <v>0</v>
      </c>
      <c r="Y307" s="19">
        <f>MOD(QUOTIENT(ROWS($V$26:Y307)-1, 2^(COLUMNS($V$26:Y307)-1)), 2)</f>
        <v>1</v>
      </c>
      <c r="Z307" s="19">
        <f>MOD(QUOTIENT(ROWS($V$26:Z307)-1, 2^(COLUMNS($V$26:Z307)-1)), 2)</f>
        <v>1</v>
      </c>
      <c r="AA307" s="19">
        <f>MOD(QUOTIENT(ROWS($V$26:AA307)-1, 2^(COLUMNS($V$26:AA307)-1)), 2)</f>
        <v>0</v>
      </c>
      <c r="AB307" s="19">
        <f>MOD(QUOTIENT(ROWS($V$26:AB307)-1, 2^(COLUMNS($V$26:AB307)-1)), 2)</f>
        <v>0</v>
      </c>
      <c r="AC307" s="19">
        <f>MOD(QUOTIENT(ROWS($V$26:AC307)-1, 2^(COLUMNS($V$26:AC307)-1)), 2)</f>
        <v>0</v>
      </c>
      <c r="AD307" s="19">
        <f>MOD(QUOTIENT(ROWS($V$26:AD307)-1, 2^(COLUMNS($V$26:AD307)-1)), 2)</f>
        <v>1</v>
      </c>
      <c r="AE307" s="133">
        <f>MOD(QUOTIENT(ROWS($V$26:AE307)-1, 2^(COLUMNS($V$26:AE307)-1)), 2)</f>
        <v>0</v>
      </c>
      <c r="AF307" s="126">
        <f t="shared" si="108"/>
        <v>1</v>
      </c>
      <c r="AG307" s="19">
        <f t="shared" si="109"/>
        <v>1</v>
      </c>
      <c r="AH307" s="19">
        <f t="shared" si="110"/>
        <v>1</v>
      </c>
      <c r="AI307" s="19">
        <f t="shared" si="111"/>
        <v>4</v>
      </c>
      <c r="AJ307" s="19">
        <f t="shared" si="112"/>
        <v>5</v>
      </c>
      <c r="AK307" s="19">
        <f t="shared" si="113"/>
        <v>5</v>
      </c>
      <c r="AL307" s="19">
        <f t="shared" si="114"/>
        <v>5</v>
      </c>
      <c r="AM307" s="19">
        <f t="shared" si="115"/>
        <v>5</v>
      </c>
      <c r="AN307" s="19">
        <f t="shared" si="116"/>
        <v>9</v>
      </c>
      <c r="AO307" s="133">
        <f t="shared" si="117"/>
        <v>9</v>
      </c>
    </row>
    <row r="308" spans="1:41" x14ac:dyDescent="0.3">
      <c r="A308" s="131">
        <v>283</v>
      </c>
      <c r="B308" s="171">
        <f t="shared" si="96"/>
        <v>0</v>
      </c>
      <c r="C308" s="171">
        <f t="shared" si="97"/>
        <v>-1627272.7272727271</v>
      </c>
      <c r="D308" s="171">
        <f t="shared" si="98"/>
        <v>1100000</v>
      </c>
      <c r="E308" s="171">
        <f t="shared" si="99"/>
        <v>-922944.40270473203</v>
      </c>
      <c r="F308" s="171">
        <f t="shared" si="100"/>
        <v>-584940.36609521112</v>
      </c>
      <c r="G308" s="171">
        <f t="shared" si="101"/>
        <v>1464100.0000000005</v>
      </c>
      <c r="H308" s="171">
        <f t="shared" si="102"/>
        <v>1464100.0000000005</v>
      </c>
      <c r="I308" s="171">
        <f t="shared" si="103"/>
        <v>1464100.0000000005</v>
      </c>
      <c r="J308" s="171">
        <f t="shared" si="104"/>
        <v>744066.66937080142</v>
      </c>
      <c r="K308" s="171">
        <f t="shared" si="105"/>
        <v>2143588.810000001</v>
      </c>
      <c r="L308" s="172">
        <f t="shared" si="106"/>
        <v>2334641.3848974523</v>
      </c>
      <c r="M308" s="142">
        <f t="shared" si="107"/>
        <v>4</v>
      </c>
      <c r="N308" s="143">
        <f t="shared" si="118"/>
        <v>2</v>
      </c>
      <c r="U308" s="131">
        <v>283</v>
      </c>
      <c r="V308" s="126">
        <f>MOD(QUOTIENT(ROWS($V$26:V308)-1, 2^(COLUMNS($V$26:V308)-1)), 2)</f>
        <v>0</v>
      </c>
      <c r="W308" s="19">
        <f>MOD(QUOTIENT(ROWS($V$26:W308)-1, 2^(COLUMNS($V$26:W308)-1)), 2)</f>
        <v>1</v>
      </c>
      <c r="X308" s="19">
        <f>MOD(QUOTIENT(ROWS($V$26:X308)-1, 2^(COLUMNS($V$26:X308)-1)), 2)</f>
        <v>0</v>
      </c>
      <c r="Y308" s="19">
        <f>MOD(QUOTIENT(ROWS($V$26:Y308)-1, 2^(COLUMNS($V$26:Y308)-1)), 2)</f>
        <v>1</v>
      </c>
      <c r="Z308" s="19">
        <f>MOD(QUOTIENT(ROWS($V$26:Z308)-1, 2^(COLUMNS($V$26:Z308)-1)), 2)</f>
        <v>1</v>
      </c>
      <c r="AA308" s="19">
        <f>MOD(QUOTIENT(ROWS($V$26:AA308)-1, 2^(COLUMNS($V$26:AA308)-1)), 2)</f>
        <v>0</v>
      </c>
      <c r="AB308" s="19">
        <f>MOD(QUOTIENT(ROWS($V$26:AB308)-1, 2^(COLUMNS($V$26:AB308)-1)), 2)</f>
        <v>0</v>
      </c>
      <c r="AC308" s="19">
        <f>MOD(QUOTIENT(ROWS($V$26:AC308)-1, 2^(COLUMNS($V$26:AC308)-1)), 2)</f>
        <v>0</v>
      </c>
      <c r="AD308" s="19">
        <f>MOD(QUOTIENT(ROWS($V$26:AD308)-1, 2^(COLUMNS($V$26:AD308)-1)), 2)</f>
        <v>1</v>
      </c>
      <c r="AE308" s="133">
        <f>MOD(QUOTIENT(ROWS($V$26:AE308)-1, 2^(COLUMNS($V$26:AE308)-1)), 2)</f>
        <v>0</v>
      </c>
      <c r="AF308" s="126">
        <f t="shared" si="108"/>
        <v>0</v>
      </c>
      <c r="AG308" s="19">
        <f t="shared" si="109"/>
        <v>2</v>
      </c>
      <c r="AH308" s="19">
        <f t="shared" si="110"/>
        <v>2</v>
      </c>
      <c r="AI308" s="19">
        <f t="shared" si="111"/>
        <v>4</v>
      </c>
      <c r="AJ308" s="19">
        <f t="shared" si="112"/>
        <v>5</v>
      </c>
      <c r="AK308" s="19">
        <f t="shared" si="113"/>
        <v>5</v>
      </c>
      <c r="AL308" s="19">
        <f t="shared" si="114"/>
        <v>5</v>
      </c>
      <c r="AM308" s="19">
        <f t="shared" si="115"/>
        <v>5</v>
      </c>
      <c r="AN308" s="19">
        <f t="shared" si="116"/>
        <v>9</v>
      </c>
      <c r="AO308" s="133">
        <f t="shared" si="117"/>
        <v>9</v>
      </c>
    </row>
    <row r="309" spans="1:41" x14ac:dyDescent="0.3">
      <c r="A309" s="131">
        <v>284</v>
      </c>
      <c r="B309" s="171">
        <f t="shared" si="96"/>
        <v>-2000000</v>
      </c>
      <c r="C309" s="171">
        <f t="shared" si="97"/>
        <v>-1627272.7272727271</v>
      </c>
      <c r="D309" s="171">
        <f t="shared" si="98"/>
        <v>1100000</v>
      </c>
      <c r="E309" s="171">
        <f t="shared" si="99"/>
        <v>-922944.40270473203</v>
      </c>
      <c r="F309" s="171">
        <f t="shared" si="100"/>
        <v>-584940.36609521112</v>
      </c>
      <c r="G309" s="171">
        <f t="shared" si="101"/>
        <v>1464100.0000000005</v>
      </c>
      <c r="H309" s="171">
        <f t="shared" si="102"/>
        <v>1464100.0000000005</v>
      </c>
      <c r="I309" s="171">
        <f t="shared" si="103"/>
        <v>1464100.0000000005</v>
      </c>
      <c r="J309" s="171">
        <f t="shared" si="104"/>
        <v>744066.66937080142</v>
      </c>
      <c r="K309" s="171">
        <f t="shared" si="105"/>
        <v>2143588.810000001</v>
      </c>
      <c r="L309" s="172">
        <f t="shared" si="106"/>
        <v>482789.53304560075</v>
      </c>
      <c r="M309" s="142">
        <f t="shared" si="107"/>
        <v>5</v>
      </c>
      <c r="N309" s="143">
        <f t="shared" si="118"/>
        <v>1</v>
      </c>
      <c r="U309" s="131">
        <v>284</v>
      </c>
      <c r="V309" s="126">
        <f>MOD(QUOTIENT(ROWS($V$26:V309)-1, 2^(COLUMNS($V$26:V309)-1)), 2)</f>
        <v>1</v>
      </c>
      <c r="W309" s="19">
        <f>MOD(QUOTIENT(ROWS($V$26:W309)-1, 2^(COLUMNS($V$26:W309)-1)), 2)</f>
        <v>1</v>
      </c>
      <c r="X309" s="19">
        <f>MOD(QUOTIENT(ROWS($V$26:X309)-1, 2^(COLUMNS($V$26:X309)-1)), 2)</f>
        <v>0</v>
      </c>
      <c r="Y309" s="19">
        <f>MOD(QUOTIENT(ROWS($V$26:Y309)-1, 2^(COLUMNS($V$26:Y309)-1)), 2)</f>
        <v>1</v>
      </c>
      <c r="Z309" s="19">
        <f>MOD(QUOTIENT(ROWS($V$26:Z309)-1, 2^(COLUMNS($V$26:Z309)-1)), 2)</f>
        <v>1</v>
      </c>
      <c r="AA309" s="19">
        <f>MOD(QUOTIENT(ROWS($V$26:AA309)-1, 2^(COLUMNS($V$26:AA309)-1)), 2)</f>
        <v>0</v>
      </c>
      <c r="AB309" s="19">
        <f>MOD(QUOTIENT(ROWS($V$26:AB309)-1, 2^(COLUMNS($V$26:AB309)-1)), 2)</f>
        <v>0</v>
      </c>
      <c r="AC309" s="19">
        <f>MOD(QUOTIENT(ROWS($V$26:AC309)-1, 2^(COLUMNS($V$26:AC309)-1)), 2)</f>
        <v>0</v>
      </c>
      <c r="AD309" s="19">
        <f>MOD(QUOTIENT(ROWS($V$26:AD309)-1, 2^(COLUMNS($V$26:AD309)-1)), 2)</f>
        <v>1</v>
      </c>
      <c r="AE309" s="133">
        <f>MOD(QUOTIENT(ROWS($V$26:AE309)-1, 2^(COLUMNS($V$26:AE309)-1)), 2)</f>
        <v>0</v>
      </c>
      <c r="AF309" s="126">
        <f t="shared" si="108"/>
        <v>1</v>
      </c>
      <c r="AG309" s="19">
        <f t="shared" si="109"/>
        <v>2</v>
      </c>
      <c r="AH309" s="19">
        <f t="shared" si="110"/>
        <v>2</v>
      </c>
      <c r="AI309" s="19">
        <f t="shared" si="111"/>
        <v>4</v>
      </c>
      <c r="AJ309" s="19">
        <f t="shared" si="112"/>
        <v>5</v>
      </c>
      <c r="AK309" s="19">
        <f t="shared" si="113"/>
        <v>5</v>
      </c>
      <c r="AL309" s="19">
        <f t="shared" si="114"/>
        <v>5</v>
      </c>
      <c r="AM309" s="19">
        <f t="shared" si="115"/>
        <v>5</v>
      </c>
      <c r="AN309" s="19">
        <f t="shared" si="116"/>
        <v>9</v>
      </c>
      <c r="AO309" s="133">
        <f t="shared" si="117"/>
        <v>9</v>
      </c>
    </row>
    <row r="310" spans="1:41" x14ac:dyDescent="0.3">
      <c r="A310" s="131">
        <v>285</v>
      </c>
      <c r="B310" s="171">
        <f t="shared" si="96"/>
        <v>0</v>
      </c>
      <c r="C310" s="171">
        <f t="shared" si="97"/>
        <v>0</v>
      </c>
      <c r="D310" s="171">
        <f t="shared" si="98"/>
        <v>-1269338.842975206</v>
      </c>
      <c r="E310" s="171">
        <f t="shared" si="99"/>
        <v>-922944.40270473203</v>
      </c>
      <c r="F310" s="171">
        <f t="shared" si="100"/>
        <v>-584940.36609521112</v>
      </c>
      <c r="G310" s="171">
        <f t="shared" si="101"/>
        <v>1464100.0000000005</v>
      </c>
      <c r="H310" s="171">
        <f t="shared" si="102"/>
        <v>1464100.0000000005</v>
      </c>
      <c r="I310" s="171">
        <f t="shared" si="103"/>
        <v>1464100.0000000005</v>
      </c>
      <c r="J310" s="171">
        <f t="shared" si="104"/>
        <v>744066.66937080142</v>
      </c>
      <c r="K310" s="171">
        <f t="shared" si="105"/>
        <v>2143588.810000001</v>
      </c>
      <c r="L310" s="172">
        <f t="shared" si="106"/>
        <v>1848907.9017515739</v>
      </c>
      <c r="M310" s="142">
        <f t="shared" si="107"/>
        <v>4</v>
      </c>
      <c r="N310" s="143">
        <f t="shared" si="118"/>
        <v>3</v>
      </c>
      <c r="U310" s="131">
        <v>285</v>
      </c>
      <c r="V310" s="126">
        <f>MOD(QUOTIENT(ROWS($V$26:V310)-1, 2^(COLUMNS($V$26:V310)-1)), 2)</f>
        <v>0</v>
      </c>
      <c r="W310" s="19">
        <f>MOD(QUOTIENT(ROWS($V$26:W310)-1, 2^(COLUMNS($V$26:W310)-1)), 2)</f>
        <v>0</v>
      </c>
      <c r="X310" s="19">
        <f>MOD(QUOTIENT(ROWS($V$26:X310)-1, 2^(COLUMNS($V$26:X310)-1)), 2)</f>
        <v>1</v>
      </c>
      <c r="Y310" s="19">
        <f>MOD(QUOTIENT(ROWS($V$26:Y310)-1, 2^(COLUMNS($V$26:Y310)-1)), 2)</f>
        <v>1</v>
      </c>
      <c r="Z310" s="19">
        <f>MOD(QUOTIENT(ROWS($V$26:Z310)-1, 2^(COLUMNS($V$26:Z310)-1)), 2)</f>
        <v>1</v>
      </c>
      <c r="AA310" s="19">
        <f>MOD(QUOTIENT(ROWS($V$26:AA310)-1, 2^(COLUMNS($V$26:AA310)-1)), 2)</f>
        <v>0</v>
      </c>
      <c r="AB310" s="19">
        <f>MOD(QUOTIENT(ROWS($V$26:AB310)-1, 2^(COLUMNS($V$26:AB310)-1)), 2)</f>
        <v>0</v>
      </c>
      <c r="AC310" s="19">
        <f>MOD(QUOTIENT(ROWS($V$26:AC310)-1, 2^(COLUMNS($V$26:AC310)-1)), 2)</f>
        <v>0</v>
      </c>
      <c r="AD310" s="19">
        <f>MOD(QUOTIENT(ROWS($V$26:AD310)-1, 2^(COLUMNS($V$26:AD310)-1)), 2)</f>
        <v>1</v>
      </c>
      <c r="AE310" s="133">
        <f>MOD(QUOTIENT(ROWS($V$26:AE310)-1, 2^(COLUMNS($V$26:AE310)-1)), 2)</f>
        <v>0</v>
      </c>
      <c r="AF310" s="126">
        <f t="shared" si="108"/>
        <v>0</v>
      </c>
      <c r="AG310" s="19">
        <f t="shared" si="109"/>
        <v>0</v>
      </c>
      <c r="AH310" s="19">
        <f t="shared" si="110"/>
        <v>3</v>
      </c>
      <c r="AI310" s="19">
        <f t="shared" si="111"/>
        <v>4</v>
      </c>
      <c r="AJ310" s="19">
        <f t="shared" si="112"/>
        <v>5</v>
      </c>
      <c r="AK310" s="19">
        <f t="shared" si="113"/>
        <v>5</v>
      </c>
      <c r="AL310" s="19">
        <f t="shared" si="114"/>
        <v>5</v>
      </c>
      <c r="AM310" s="19">
        <f t="shared" si="115"/>
        <v>5</v>
      </c>
      <c r="AN310" s="19">
        <f t="shared" si="116"/>
        <v>9</v>
      </c>
      <c r="AO310" s="133">
        <f t="shared" si="117"/>
        <v>9</v>
      </c>
    </row>
    <row r="311" spans="1:41" x14ac:dyDescent="0.3">
      <c r="A311" s="131">
        <v>286</v>
      </c>
      <c r="B311" s="171">
        <f t="shared" si="96"/>
        <v>-2000000</v>
      </c>
      <c r="C311" s="171">
        <f t="shared" si="97"/>
        <v>1000000</v>
      </c>
      <c r="D311" s="171">
        <f t="shared" si="98"/>
        <v>-1269338.842975206</v>
      </c>
      <c r="E311" s="171">
        <f t="shared" si="99"/>
        <v>-922944.40270473203</v>
      </c>
      <c r="F311" s="171">
        <f t="shared" si="100"/>
        <v>-584940.36609521112</v>
      </c>
      <c r="G311" s="171">
        <f t="shared" si="101"/>
        <v>1464100.0000000005</v>
      </c>
      <c r="H311" s="171">
        <f t="shared" si="102"/>
        <v>1464100.0000000005</v>
      </c>
      <c r="I311" s="171">
        <f t="shared" si="103"/>
        <v>1464100.0000000005</v>
      </c>
      <c r="J311" s="171">
        <f t="shared" si="104"/>
        <v>744066.66937080142</v>
      </c>
      <c r="K311" s="171">
        <f t="shared" si="105"/>
        <v>2143588.810000001</v>
      </c>
      <c r="L311" s="172">
        <f t="shared" si="106"/>
        <v>854394.87020150514</v>
      </c>
      <c r="M311" s="142">
        <f t="shared" si="107"/>
        <v>5</v>
      </c>
      <c r="N311" s="143">
        <f t="shared" si="118"/>
        <v>1</v>
      </c>
      <c r="U311" s="131">
        <v>286</v>
      </c>
      <c r="V311" s="126">
        <f>MOD(QUOTIENT(ROWS($V$26:V311)-1, 2^(COLUMNS($V$26:V311)-1)), 2)</f>
        <v>1</v>
      </c>
      <c r="W311" s="19">
        <f>MOD(QUOTIENT(ROWS($V$26:W311)-1, 2^(COLUMNS($V$26:W311)-1)), 2)</f>
        <v>0</v>
      </c>
      <c r="X311" s="19">
        <f>MOD(QUOTIENT(ROWS($V$26:X311)-1, 2^(COLUMNS($V$26:X311)-1)), 2)</f>
        <v>1</v>
      </c>
      <c r="Y311" s="19">
        <f>MOD(QUOTIENT(ROWS($V$26:Y311)-1, 2^(COLUMNS($V$26:Y311)-1)), 2)</f>
        <v>1</v>
      </c>
      <c r="Z311" s="19">
        <f>MOD(QUOTIENT(ROWS($V$26:Z311)-1, 2^(COLUMNS($V$26:Z311)-1)), 2)</f>
        <v>1</v>
      </c>
      <c r="AA311" s="19">
        <f>MOD(QUOTIENT(ROWS($V$26:AA311)-1, 2^(COLUMNS($V$26:AA311)-1)), 2)</f>
        <v>0</v>
      </c>
      <c r="AB311" s="19">
        <f>MOD(QUOTIENT(ROWS($V$26:AB311)-1, 2^(COLUMNS($V$26:AB311)-1)), 2)</f>
        <v>0</v>
      </c>
      <c r="AC311" s="19">
        <f>MOD(QUOTIENT(ROWS($V$26:AC311)-1, 2^(COLUMNS($V$26:AC311)-1)), 2)</f>
        <v>0</v>
      </c>
      <c r="AD311" s="19">
        <f>MOD(QUOTIENT(ROWS($V$26:AD311)-1, 2^(COLUMNS($V$26:AD311)-1)), 2)</f>
        <v>1</v>
      </c>
      <c r="AE311" s="133">
        <f>MOD(QUOTIENT(ROWS($V$26:AE311)-1, 2^(COLUMNS($V$26:AE311)-1)), 2)</f>
        <v>0</v>
      </c>
      <c r="AF311" s="126">
        <f t="shared" si="108"/>
        <v>1</v>
      </c>
      <c r="AG311" s="19">
        <f t="shared" si="109"/>
        <v>1</v>
      </c>
      <c r="AH311" s="19">
        <f t="shared" si="110"/>
        <v>3</v>
      </c>
      <c r="AI311" s="19">
        <f t="shared" si="111"/>
        <v>4</v>
      </c>
      <c r="AJ311" s="19">
        <f t="shared" si="112"/>
        <v>5</v>
      </c>
      <c r="AK311" s="19">
        <f t="shared" si="113"/>
        <v>5</v>
      </c>
      <c r="AL311" s="19">
        <f t="shared" si="114"/>
        <v>5</v>
      </c>
      <c r="AM311" s="19">
        <f t="shared" si="115"/>
        <v>5</v>
      </c>
      <c r="AN311" s="19">
        <f t="shared" si="116"/>
        <v>9</v>
      </c>
      <c r="AO311" s="133">
        <f t="shared" si="117"/>
        <v>9</v>
      </c>
    </row>
    <row r="312" spans="1:41" x14ac:dyDescent="0.3">
      <c r="A312" s="131">
        <v>287</v>
      </c>
      <c r="B312" s="171">
        <f t="shared" si="96"/>
        <v>0</v>
      </c>
      <c r="C312" s="171">
        <f t="shared" si="97"/>
        <v>-1627272.7272727271</v>
      </c>
      <c r="D312" s="171">
        <f t="shared" si="98"/>
        <v>-1269338.842975206</v>
      </c>
      <c r="E312" s="171">
        <f t="shared" si="99"/>
        <v>-922944.40270473203</v>
      </c>
      <c r="F312" s="171">
        <f t="shared" si="100"/>
        <v>-584940.36609521112</v>
      </c>
      <c r="G312" s="171">
        <f t="shared" si="101"/>
        <v>1464100.0000000005</v>
      </c>
      <c r="H312" s="171">
        <f t="shared" si="102"/>
        <v>1464100.0000000005</v>
      </c>
      <c r="I312" s="171">
        <f t="shared" si="103"/>
        <v>1464100.0000000005</v>
      </c>
      <c r="J312" s="171">
        <f t="shared" si="104"/>
        <v>744066.66937080142</v>
      </c>
      <c r="K312" s="171">
        <f t="shared" si="105"/>
        <v>2143588.810000001</v>
      </c>
      <c r="L312" s="172">
        <f t="shared" si="106"/>
        <v>453783.8214423093</v>
      </c>
      <c r="M312" s="142">
        <f t="shared" si="107"/>
        <v>5</v>
      </c>
      <c r="N312" s="143">
        <f t="shared" si="118"/>
        <v>2</v>
      </c>
      <c r="U312" s="131">
        <v>287</v>
      </c>
      <c r="V312" s="126">
        <f>MOD(QUOTIENT(ROWS($V$26:V312)-1, 2^(COLUMNS($V$26:V312)-1)), 2)</f>
        <v>0</v>
      </c>
      <c r="W312" s="19">
        <f>MOD(QUOTIENT(ROWS($V$26:W312)-1, 2^(COLUMNS($V$26:W312)-1)), 2)</f>
        <v>1</v>
      </c>
      <c r="X312" s="19">
        <f>MOD(QUOTIENT(ROWS($V$26:X312)-1, 2^(COLUMNS($V$26:X312)-1)), 2)</f>
        <v>1</v>
      </c>
      <c r="Y312" s="19">
        <f>MOD(QUOTIENT(ROWS($V$26:Y312)-1, 2^(COLUMNS($V$26:Y312)-1)), 2)</f>
        <v>1</v>
      </c>
      <c r="Z312" s="19">
        <f>MOD(QUOTIENT(ROWS($V$26:Z312)-1, 2^(COLUMNS($V$26:Z312)-1)), 2)</f>
        <v>1</v>
      </c>
      <c r="AA312" s="19">
        <f>MOD(QUOTIENT(ROWS($V$26:AA312)-1, 2^(COLUMNS($V$26:AA312)-1)), 2)</f>
        <v>0</v>
      </c>
      <c r="AB312" s="19">
        <f>MOD(QUOTIENT(ROWS($V$26:AB312)-1, 2^(COLUMNS($V$26:AB312)-1)), 2)</f>
        <v>0</v>
      </c>
      <c r="AC312" s="19">
        <f>MOD(QUOTIENT(ROWS($V$26:AC312)-1, 2^(COLUMNS($V$26:AC312)-1)), 2)</f>
        <v>0</v>
      </c>
      <c r="AD312" s="19">
        <f>MOD(QUOTIENT(ROWS($V$26:AD312)-1, 2^(COLUMNS($V$26:AD312)-1)), 2)</f>
        <v>1</v>
      </c>
      <c r="AE312" s="133">
        <f>MOD(QUOTIENT(ROWS($V$26:AE312)-1, 2^(COLUMNS($V$26:AE312)-1)), 2)</f>
        <v>0</v>
      </c>
      <c r="AF312" s="126">
        <f t="shared" si="108"/>
        <v>0</v>
      </c>
      <c r="AG312" s="19">
        <f t="shared" si="109"/>
        <v>2</v>
      </c>
      <c r="AH312" s="19">
        <f t="shared" si="110"/>
        <v>3</v>
      </c>
      <c r="AI312" s="19">
        <f t="shared" si="111"/>
        <v>4</v>
      </c>
      <c r="AJ312" s="19">
        <f t="shared" si="112"/>
        <v>5</v>
      </c>
      <c r="AK312" s="19">
        <f t="shared" si="113"/>
        <v>5</v>
      </c>
      <c r="AL312" s="19">
        <f t="shared" si="114"/>
        <v>5</v>
      </c>
      <c r="AM312" s="19">
        <f t="shared" si="115"/>
        <v>5</v>
      </c>
      <c r="AN312" s="19">
        <f t="shared" si="116"/>
        <v>9</v>
      </c>
      <c r="AO312" s="133">
        <f t="shared" si="117"/>
        <v>9</v>
      </c>
    </row>
    <row r="313" spans="1:41" x14ac:dyDescent="0.3">
      <c r="A313" s="131">
        <v>288</v>
      </c>
      <c r="B313" s="171">
        <f t="shared" si="96"/>
        <v>-2000000</v>
      </c>
      <c r="C313" s="171">
        <f t="shared" si="97"/>
        <v>-1627272.7272727271</v>
      </c>
      <c r="D313" s="171">
        <f t="shared" si="98"/>
        <v>-1269338.842975206</v>
      </c>
      <c r="E313" s="171">
        <f t="shared" si="99"/>
        <v>-922944.40270473203</v>
      </c>
      <c r="F313" s="171">
        <f t="shared" si="100"/>
        <v>-584940.36609521112</v>
      </c>
      <c r="G313" s="171">
        <f t="shared" si="101"/>
        <v>1464100.0000000005</v>
      </c>
      <c r="H313" s="171">
        <f t="shared" si="102"/>
        <v>1464100.0000000005</v>
      </c>
      <c r="I313" s="171">
        <f t="shared" si="103"/>
        <v>1464100.0000000005</v>
      </c>
      <c r="J313" s="171">
        <f t="shared" si="104"/>
        <v>744066.66937080142</v>
      </c>
      <c r="K313" s="171">
        <f t="shared" si="105"/>
        <v>2143588.810000001</v>
      </c>
      <c r="L313" s="172">
        <f t="shared" si="106"/>
        <v>-1398068.0304095435</v>
      </c>
      <c r="M313" s="142">
        <f t="shared" si="107"/>
        <v>6</v>
      </c>
      <c r="N313" s="143">
        <f t="shared" si="118"/>
        <v>1</v>
      </c>
      <c r="U313" s="131">
        <v>288</v>
      </c>
      <c r="V313" s="126">
        <f>MOD(QUOTIENT(ROWS($V$26:V313)-1, 2^(COLUMNS($V$26:V313)-1)), 2)</f>
        <v>1</v>
      </c>
      <c r="W313" s="19">
        <f>MOD(QUOTIENT(ROWS($V$26:W313)-1, 2^(COLUMNS($V$26:W313)-1)), 2)</f>
        <v>1</v>
      </c>
      <c r="X313" s="19">
        <f>MOD(QUOTIENT(ROWS($V$26:X313)-1, 2^(COLUMNS($V$26:X313)-1)), 2)</f>
        <v>1</v>
      </c>
      <c r="Y313" s="19">
        <f>MOD(QUOTIENT(ROWS($V$26:Y313)-1, 2^(COLUMNS($V$26:Y313)-1)), 2)</f>
        <v>1</v>
      </c>
      <c r="Z313" s="19">
        <f>MOD(QUOTIENT(ROWS($V$26:Z313)-1, 2^(COLUMNS($V$26:Z313)-1)), 2)</f>
        <v>1</v>
      </c>
      <c r="AA313" s="19">
        <f>MOD(QUOTIENT(ROWS($V$26:AA313)-1, 2^(COLUMNS($V$26:AA313)-1)), 2)</f>
        <v>0</v>
      </c>
      <c r="AB313" s="19">
        <f>MOD(QUOTIENT(ROWS($V$26:AB313)-1, 2^(COLUMNS($V$26:AB313)-1)), 2)</f>
        <v>0</v>
      </c>
      <c r="AC313" s="19">
        <f>MOD(QUOTIENT(ROWS($V$26:AC313)-1, 2^(COLUMNS($V$26:AC313)-1)), 2)</f>
        <v>0</v>
      </c>
      <c r="AD313" s="19">
        <f>MOD(QUOTIENT(ROWS($V$26:AD313)-1, 2^(COLUMNS($V$26:AD313)-1)), 2)</f>
        <v>1</v>
      </c>
      <c r="AE313" s="133">
        <f>MOD(QUOTIENT(ROWS($V$26:AE313)-1, 2^(COLUMNS($V$26:AE313)-1)), 2)</f>
        <v>0</v>
      </c>
      <c r="AF313" s="126">
        <f t="shared" si="108"/>
        <v>1</v>
      </c>
      <c r="AG313" s="19">
        <f t="shared" si="109"/>
        <v>2</v>
      </c>
      <c r="AH313" s="19">
        <f t="shared" si="110"/>
        <v>3</v>
      </c>
      <c r="AI313" s="19">
        <f t="shared" si="111"/>
        <v>4</v>
      </c>
      <c r="AJ313" s="19">
        <f t="shared" si="112"/>
        <v>5</v>
      </c>
      <c r="AK313" s="19">
        <f t="shared" si="113"/>
        <v>5</v>
      </c>
      <c r="AL313" s="19">
        <f t="shared" si="114"/>
        <v>5</v>
      </c>
      <c r="AM313" s="19">
        <f t="shared" si="115"/>
        <v>5</v>
      </c>
      <c r="AN313" s="19">
        <f t="shared" si="116"/>
        <v>9</v>
      </c>
      <c r="AO313" s="133">
        <f t="shared" si="117"/>
        <v>9</v>
      </c>
    </row>
    <row r="314" spans="1:41" x14ac:dyDescent="0.3">
      <c r="A314" s="131">
        <v>289</v>
      </c>
      <c r="B314" s="171">
        <f t="shared" si="96"/>
        <v>0</v>
      </c>
      <c r="C314" s="171">
        <f t="shared" si="97"/>
        <v>0</v>
      </c>
      <c r="D314" s="171">
        <f t="shared" si="98"/>
        <v>0</v>
      </c>
      <c r="E314" s="171">
        <f t="shared" si="99"/>
        <v>0</v>
      </c>
      <c r="F314" s="171">
        <f t="shared" si="100"/>
        <v>0</v>
      </c>
      <c r="G314" s="171">
        <f t="shared" si="101"/>
        <v>-252253.96917746449</v>
      </c>
      <c r="H314" s="171">
        <f t="shared" si="102"/>
        <v>1610510.0000000005</v>
      </c>
      <c r="I314" s="171">
        <f t="shared" si="103"/>
        <v>1610510.0000000005</v>
      </c>
      <c r="J314" s="171">
        <f t="shared" si="104"/>
        <v>744066.66937080142</v>
      </c>
      <c r="K314" s="171">
        <f t="shared" si="105"/>
        <v>2143588.810000001</v>
      </c>
      <c r="L314" s="172">
        <f t="shared" si="106"/>
        <v>3015977.7287694374</v>
      </c>
      <c r="M314" s="142">
        <f t="shared" si="107"/>
        <v>2</v>
      </c>
      <c r="N314" s="143">
        <f t="shared" si="118"/>
        <v>6</v>
      </c>
      <c r="U314" s="131">
        <v>289</v>
      </c>
      <c r="V314" s="126">
        <f>MOD(QUOTIENT(ROWS($V$26:V314)-1, 2^(COLUMNS($V$26:V314)-1)), 2)</f>
        <v>0</v>
      </c>
      <c r="W314" s="19">
        <f>MOD(QUOTIENT(ROWS($V$26:W314)-1, 2^(COLUMNS($V$26:W314)-1)), 2)</f>
        <v>0</v>
      </c>
      <c r="X314" s="19">
        <f>MOD(QUOTIENT(ROWS($V$26:X314)-1, 2^(COLUMNS($V$26:X314)-1)), 2)</f>
        <v>0</v>
      </c>
      <c r="Y314" s="19">
        <f>MOD(QUOTIENT(ROWS($V$26:Y314)-1, 2^(COLUMNS($V$26:Y314)-1)), 2)</f>
        <v>0</v>
      </c>
      <c r="Z314" s="19">
        <f>MOD(QUOTIENT(ROWS($V$26:Z314)-1, 2^(COLUMNS($V$26:Z314)-1)), 2)</f>
        <v>0</v>
      </c>
      <c r="AA314" s="19">
        <f>MOD(QUOTIENT(ROWS($V$26:AA314)-1, 2^(COLUMNS($V$26:AA314)-1)), 2)</f>
        <v>1</v>
      </c>
      <c r="AB314" s="19">
        <f>MOD(QUOTIENT(ROWS($V$26:AB314)-1, 2^(COLUMNS($V$26:AB314)-1)), 2)</f>
        <v>0</v>
      </c>
      <c r="AC314" s="19">
        <f>MOD(QUOTIENT(ROWS($V$26:AC314)-1, 2^(COLUMNS($V$26:AC314)-1)), 2)</f>
        <v>0</v>
      </c>
      <c r="AD314" s="19">
        <f>MOD(QUOTIENT(ROWS($V$26:AD314)-1, 2^(COLUMNS($V$26:AD314)-1)), 2)</f>
        <v>1</v>
      </c>
      <c r="AE314" s="133">
        <f>MOD(QUOTIENT(ROWS($V$26:AE314)-1, 2^(COLUMNS($V$26:AE314)-1)), 2)</f>
        <v>0</v>
      </c>
      <c r="AF314" s="126">
        <f t="shared" si="108"/>
        <v>0</v>
      </c>
      <c r="AG314" s="19">
        <f t="shared" si="109"/>
        <v>0</v>
      </c>
      <c r="AH314" s="19">
        <f t="shared" si="110"/>
        <v>0</v>
      </c>
      <c r="AI314" s="19">
        <f t="shared" si="111"/>
        <v>0</v>
      </c>
      <c r="AJ314" s="19">
        <f t="shared" si="112"/>
        <v>0</v>
      </c>
      <c r="AK314" s="19">
        <f t="shared" si="113"/>
        <v>6</v>
      </c>
      <c r="AL314" s="19">
        <f t="shared" si="114"/>
        <v>6</v>
      </c>
      <c r="AM314" s="19">
        <f t="shared" si="115"/>
        <v>6</v>
      </c>
      <c r="AN314" s="19">
        <f t="shared" si="116"/>
        <v>9</v>
      </c>
      <c r="AO314" s="133">
        <f t="shared" si="117"/>
        <v>9</v>
      </c>
    </row>
    <row r="315" spans="1:41" x14ac:dyDescent="0.3">
      <c r="A315" s="131">
        <v>290</v>
      </c>
      <c r="B315" s="171">
        <f t="shared" si="96"/>
        <v>-2000000</v>
      </c>
      <c r="C315" s="171">
        <f t="shared" si="97"/>
        <v>1000000</v>
      </c>
      <c r="D315" s="171">
        <f t="shared" si="98"/>
        <v>1000000</v>
      </c>
      <c r="E315" s="171">
        <f t="shared" si="99"/>
        <v>1000000</v>
      </c>
      <c r="F315" s="171">
        <f t="shared" si="100"/>
        <v>1000000</v>
      </c>
      <c r="G315" s="171">
        <f t="shared" si="101"/>
        <v>-252253.96917746449</v>
      </c>
      <c r="H315" s="171">
        <f t="shared" si="102"/>
        <v>1610510.0000000005</v>
      </c>
      <c r="I315" s="171">
        <f t="shared" si="103"/>
        <v>1610510.0000000005</v>
      </c>
      <c r="J315" s="171">
        <f t="shared" si="104"/>
        <v>744066.66937080142</v>
      </c>
      <c r="K315" s="171">
        <f t="shared" si="105"/>
        <v>2143588.810000001</v>
      </c>
      <c r="L315" s="172">
        <f t="shared" si="106"/>
        <v>4230909.9880697448</v>
      </c>
      <c r="M315" s="142">
        <f t="shared" si="107"/>
        <v>3</v>
      </c>
      <c r="N315" s="143">
        <f t="shared" si="118"/>
        <v>1</v>
      </c>
      <c r="U315" s="131">
        <v>290</v>
      </c>
      <c r="V315" s="126">
        <f>MOD(QUOTIENT(ROWS($V$26:V315)-1, 2^(COLUMNS($V$26:V315)-1)), 2)</f>
        <v>1</v>
      </c>
      <c r="W315" s="19">
        <f>MOD(QUOTIENT(ROWS($V$26:W315)-1, 2^(COLUMNS($V$26:W315)-1)), 2)</f>
        <v>0</v>
      </c>
      <c r="X315" s="19">
        <f>MOD(QUOTIENT(ROWS($V$26:X315)-1, 2^(COLUMNS($V$26:X315)-1)), 2)</f>
        <v>0</v>
      </c>
      <c r="Y315" s="19">
        <f>MOD(QUOTIENT(ROWS($V$26:Y315)-1, 2^(COLUMNS($V$26:Y315)-1)), 2)</f>
        <v>0</v>
      </c>
      <c r="Z315" s="19">
        <f>MOD(QUOTIENT(ROWS($V$26:Z315)-1, 2^(COLUMNS($V$26:Z315)-1)), 2)</f>
        <v>0</v>
      </c>
      <c r="AA315" s="19">
        <f>MOD(QUOTIENT(ROWS($V$26:AA315)-1, 2^(COLUMNS($V$26:AA315)-1)), 2)</f>
        <v>1</v>
      </c>
      <c r="AB315" s="19">
        <f>MOD(QUOTIENT(ROWS($V$26:AB315)-1, 2^(COLUMNS($V$26:AB315)-1)), 2)</f>
        <v>0</v>
      </c>
      <c r="AC315" s="19">
        <f>MOD(QUOTIENT(ROWS($V$26:AC315)-1, 2^(COLUMNS($V$26:AC315)-1)), 2)</f>
        <v>0</v>
      </c>
      <c r="AD315" s="19">
        <f>MOD(QUOTIENT(ROWS($V$26:AD315)-1, 2^(COLUMNS($V$26:AD315)-1)), 2)</f>
        <v>1</v>
      </c>
      <c r="AE315" s="133">
        <f>MOD(QUOTIENT(ROWS($V$26:AE315)-1, 2^(COLUMNS($V$26:AE315)-1)), 2)</f>
        <v>0</v>
      </c>
      <c r="AF315" s="126">
        <f t="shared" si="108"/>
        <v>1</v>
      </c>
      <c r="AG315" s="19">
        <f t="shared" si="109"/>
        <v>1</v>
      </c>
      <c r="AH315" s="19">
        <f t="shared" si="110"/>
        <v>1</v>
      </c>
      <c r="AI315" s="19">
        <f t="shared" si="111"/>
        <v>1</v>
      </c>
      <c r="AJ315" s="19">
        <f t="shared" si="112"/>
        <v>1</v>
      </c>
      <c r="AK315" s="19">
        <f t="shared" si="113"/>
        <v>6</v>
      </c>
      <c r="AL315" s="19">
        <f t="shared" si="114"/>
        <v>6</v>
      </c>
      <c r="AM315" s="19">
        <f t="shared" si="115"/>
        <v>6</v>
      </c>
      <c r="AN315" s="19">
        <f t="shared" si="116"/>
        <v>9</v>
      </c>
      <c r="AO315" s="133">
        <f t="shared" si="117"/>
        <v>9</v>
      </c>
    </row>
    <row r="316" spans="1:41" x14ac:dyDescent="0.3">
      <c r="A316" s="131">
        <v>291</v>
      </c>
      <c r="B316" s="171">
        <f t="shared" si="96"/>
        <v>0</v>
      </c>
      <c r="C316" s="171">
        <f t="shared" si="97"/>
        <v>-1627272.7272727271</v>
      </c>
      <c r="D316" s="171">
        <f t="shared" si="98"/>
        <v>1100000</v>
      </c>
      <c r="E316" s="171">
        <f t="shared" si="99"/>
        <v>1100000</v>
      </c>
      <c r="F316" s="171">
        <f t="shared" si="100"/>
        <v>1100000</v>
      </c>
      <c r="G316" s="171">
        <f t="shared" si="101"/>
        <v>-252253.96917746449</v>
      </c>
      <c r="H316" s="171">
        <f t="shared" si="102"/>
        <v>1610510.0000000005</v>
      </c>
      <c r="I316" s="171">
        <f t="shared" si="103"/>
        <v>1610510.0000000005</v>
      </c>
      <c r="J316" s="171">
        <f t="shared" si="104"/>
        <v>744066.66937080142</v>
      </c>
      <c r="K316" s="171">
        <f t="shared" si="105"/>
        <v>2143588.810000001</v>
      </c>
      <c r="L316" s="172">
        <f t="shared" si="106"/>
        <v>4051243.4683955857</v>
      </c>
      <c r="M316" s="142">
        <f t="shared" si="107"/>
        <v>3</v>
      </c>
      <c r="N316" s="143">
        <f t="shared" si="118"/>
        <v>2</v>
      </c>
      <c r="U316" s="131">
        <v>291</v>
      </c>
      <c r="V316" s="126">
        <f>MOD(QUOTIENT(ROWS($V$26:V316)-1, 2^(COLUMNS($V$26:V316)-1)), 2)</f>
        <v>0</v>
      </c>
      <c r="W316" s="19">
        <f>MOD(QUOTIENT(ROWS($V$26:W316)-1, 2^(COLUMNS($V$26:W316)-1)), 2)</f>
        <v>1</v>
      </c>
      <c r="X316" s="19">
        <f>MOD(QUOTIENT(ROWS($V$26:X316)-1, 2^(COLUMNS($V$26:X316)-1)), 2)</f>
        <v>0</v>
      </c>
      <c r="Y316" s="19">
        <f>MOD(QUOTIENT(ROWS($V$26:Y316)-1, 2^(COLUMNS($V$26:Y316)-1)), 2)</f>
        <v>0</v>
      </c>
      <c r="Z316" s="19">
        <f>MOD(QUOTIENT(ROWS($V$26:Z316)-1, 2^(COLUMNS($V$26:Z316)-1)), 2)</f>
        <v>0</v>
      </c>
      <c r="AA316" s="19">
        <f>MOD(QUOTIENT(ROWS($V$26:AA316)-1, 2^(COLUMNS($V$26:AA316)-1)), 2)</f>
        <v>1</v>
      </c>
      <c r="AB316" s="19">
        <f>MOD(QUOTIENT(ROWS($V$26:AB316)-1, 2^(COLUMNS($V$26:AB316)-1)), 2)</f>
        <v>0</v>
      </c>
      <c r="AC316" s="19">
        <f>MOD(QUOTIENT(ROWS($V$26:AC316)-1, 2^(COLUMNS($V$26:AC316)-1)), 2)</f>
        <v>0</v>
      </c>
      <c r="AD316" s="19">
        <f>MOD(QUOTIENT(ROWS($V$26:AD316)-1, 2^(COLUMNS($V$26:AD316)-1)), 2)</f>
        <v>1</v>
      </c>
      <c r="AE316" s="133">
        <f>MOD(QUOTIENT(ROWS($V$26:AE316)-1, 2^(COLUMNS($V$26:AE316)-1)), 2)</f>
        <v>0</v>
      </c>
      <c r="AF316" s="126">
        <f t="shared" si="108"/>
        <v>0</v>
      </c>
      <c r="AG316" s="19">
        <f t="shared" si="109"/>
        <v>2</v>
      </c>
      <c r="AH316" s="19">
        <f t="shared" si="110"/>
        <v>2</v>
      </c>
      <c r="AI316" s="19">
        <f t="shared" si="111"/>
        <v>2</v>
      </c>
      <c r="AJ316" s="19">
        <f t="shared" si="112"/>
        <v>2</v>
      </c>
      <c r="AK316" s="19">
        <f t="shared" si="113"/>
        <v>6</v>
      </c>
      <c r="AL316" s="19">
        <f t="shared" si="114"/>
        <v>6</v>
      </c>
      <c r="AM316" s="19">
        <f t="shared" si="115"/>
        <v>6</v>
      </c>
      <c r="AN316" s="19">
        <f t="shared" si="116"/>
        <v>9</v>
      </c>
      <c r="AO316" s="133">
        <f t="shared" si="117"/>
        <v>9</v>
      </c>
    </row>
    <row r="317" spans="1:41" x14ac:dyDescent="0.3">
      <c r="A317" s="131">
        <v>292</v>
      </c>
      <c r="B317" s="171">
        <f t="shared" si="96"/>
        <v>-2000000</v>
      </c>
      <c r="C317" s="171">
        <f t="shared" si="97"/>
        <v>-1627272.7272727271</v>
      </c>
      <c r="D317" s="171">
        <f t="shared" si="98"/>
        <v>1100000</v>
      </c>
      <c r="E317" s="171">
        <f t="shared" si="99"/>
        <v>1100000</v>
      </c>
      <c r="F317" s="171">
        <f t="shared" si="100"/>
        <v>1100000</v>
      </c>
      <c r="G317" s="171">
        <f t="shared" si="101"/>
        <v>-252253.96917746449</v>
      </c>
      <c r="H317" s="171">
        <f t="shared" si="102"/>
        <v>1610510.0000000005</v>
      </c>
      <c r="I317" s="171">
        <f t="shared" si="103"/>
        <v>1610510.0000000005</v>
      </c>
      <c r="J317" s="171">
        <f t="shared" si="104"/>
        <v>744066.66937080142</v>
      </c>
      <c r="K317" s="171">
        <f t="shared" si="105"/>
        <v>2143588.810000001</v>
      </c>
      <c r="L317" s="172">
        <f t="shared" si="106"/>
        <v>2199391.6165437349</v>
      </c>
      <c r="M317" s="142">
        <f t="shared" si="107"/>
        <v>4</v>
      </c>
      <c r="N317" s="143">
        <f t="shared" si="118"/>
        <v>1</v>
      </c>
      <c r="U317" s="131">
        <v>292</v>
      </c>
      <c r="V317" s="126">
        <f>MOD(QUOTIENT(ROWS($V$26:V317)-1, 2^(COLUMNS($V$26:V317)-1)), 2)</f>
        <v>1</v>
      </c>
      <c r="W317" s="19">
        <f>MOD(QUOTIENT(ROWS($V$26:W317)-1, 2^(COLUMNS($V$26:W317)-1)), 2)</f>
        <v>1</v>
      </c>
      <c r="X317" s="19">
        <f>MOD(QUOTIENT(ROWS($V$26:X317)-1, 2^(COLUMNS($V$26:X317)-1)), 2)</f>
        <v>0</v>
      </c>
      <c r="Y317" s="19">
        <f>MOD(QUOTIENT(ROWS($V$26:Y317)-1, 2^(COLUMNS($V$26:Y317)-1)), 2)</f>
        <v>0</v>
      </c>
      <c r="Z317" s="19">
        <f>MOD(QUOTIENT(ROWS($V$26:Z317)-1, 2^(COLUMNS($V$26:Z317)-1)), 2)</f>
        <v>0</v>
      </c>
      <c r="AA317" s="19">
        <f>MOD(QUOTIENT(ROWS($V$26:AA317)-1, 2^(COLUMNS($V$26:AA317)-1)), 2)</f>
        <v>1</v>
      </c>
      <c r="AB317" s="19">
        <f>MOD(QUOTIENT(ROWS($V$26:AB317)-1, 2^(COLUMNS($V$26:AB317)-1)), 2)</f>
        <v>0</v>
      </c>
      <c r="AC317" s="19">
        <f>MOD(QUOTIENT(ROWS($V$26:AC317)-1, 2^(COLUMNS($V$26:AC317)-1)), 2)</f>
        <v>0</v>
      </c>
      <c r="AD317" s="19">
        <f>MOD(QUOTIENT(ROWS($V$26:AD317)-1, 2^(COLUMNS($V$26:AD317)-1)), 2)</f>
        <v>1</v>
      </c>
      <c r="AE317" s="133">
        <f>MOD(QUOTIENT(ROWS($V$26:AE317)-1, 2^(COLUMNS($V$26:AE317)-1)), 2)</f>
        <v>0</v>
      </c>
      <c r="AF317" s="126">
        <f t="shared" si="108"/>
        <v>1</v>
      </c>
      <c r="AG317" s="19">
        <f t="shared" si="109"/>
        <v>2</v>
      </c>
      <c r="AH317" s="19">
        <f t="shared" si="110"/>
        <v>2</v>
      </c>
      <c r="AI317" s="19">
        <f t="shared" si="111"/>
        <v>2</v>
      </c>
      <c r="AJ317" s="19">
        <f t="shared" si="112"/>
        <v>2</v>
      </c>
      <c r="AK317" s="19">
        <f t="shared" si="113"/>
        <v>6</v>
      </c>
      <c r="AL317" s="19">
        <f t="shared" si="114"/>
        <v>6</v>
      </c>
      <c r="AM317" s="19">
        <f t="shared" si="115"/>
        <v>6</v>
      </c>
      <c r="AN317" s="19">
        <f t="shared" si="116"/>
        <v>9</v>
      </c>
      <c r="AO317" s="133">
        <f t="shared" si="117"/>
        <v>9</v>
      </c>
    </row>
    <row r="318" spans="1:41" x14ac:dyDescent="0.3">
      <c r="A318" s="131">
        <v>293</v>
      </c>
      <c r="B318" s="171">
        <f t="shared" si="96"/>
        <v>0</v>
      </c>
      <c r="C318" s="171">
        <f t="shared" si="97"/>
        <v>0</v>
      </c>
      <c r="D318" s="171">
        <f t="shared" si="98"/>
        <v>-1269338.842975206</v>
      </c>
      <c r="E318" s="171">
        <f t="shared" si="99"/>
        <v>1210000.0000000002</v>
      </c>
      <c r="F318" s="171">
        <f t="shared" si="100"/>
        <v>1210000.0000000002</v>
      </c>
      <c r="G318" s="171">
        <f t="shared" si="101"/>
        <v>-252253.96917746449</v>
      </c>
      <c r="H318" s="171">
        <f t="shared" si="102"/>
        <v>1610510.0000000005</v>
      </c>
      <c r="I318" s="171">
        <f t="shared" si="103"/>
        <v>1610510.0000000005</v>
      </c>
      <c r="J318" s="171">
        <f t="shared" si="104"/>
        <v>744066.66937080142</v>
      </c>
      <c r="K318" s="171">
        <f t="shared" si="105"/>
        <v>2143588.810000001</v>
      </c>
      <c r="L318" s="172">
        <f t="shared" si="106"/>
        <v>3721227.4207310309</v>
      </c>
      <c r="M318" s="142">
        <f t="shared" si="107"/>
        <v>3</v>
      </c>
      <c r="N318" s="143">
        <f t="shared" si="118"/>
        <v>3</v>
      </c>
      <c r="U318" s="131">
        <v>293</v>
      </c>
      <c r="V318" s="126">
        <f>MOD(QUOTIENT(ROWS($V$26:V318)-1, 2^(COLUMNS($V$26:V318)-1)), 2)</f>
        <v>0</v>
      </c>
      <c r="W318" s="19">
        <f>MOD(QUOTIENT(ROWS($V$26:W318)-1, 2^(COLUMNS($V$26:W318)-1)), 2)</f>
        <v>0</v>
      </c>
      <c r="X318" s="19">
        <f>MOD(QUOTIENT(ROWS($V$26:X318)-1, 2^(COLUMNS($V$26:X318)-1)), 2)</f>
        <v>1</v>
      </c>
      <c r="Y318" s="19">
        <f>MOD(QUOTIENT(ROWS($V$26:Y318)-1, 2^(COLUMNS($V$26:Y318)-1)), 2)</f>
        <v>0</v>
      </c>
      <c r="Z318" s="19">
        <f>MOD(QUOTIENT(ROWS($V$26:Z318)-1, 2^(COLUMNS($V$26:Z318)-1)), 2)</f>
        <v>0</v>
      </c>
      <c r="AA318" s="19">
        <f>MOD(QUOTIENT(ROWS($V$26:AA318)-1, 2^(COLUMNS($V$26:AA318)-1)), 2)</f>
        <v>1</v>
      </c>
      <c r="AB318" s="19">
        <f>MOD(QUOTIENT(ROWS($V$26:AB318)-1, 2^(COLUMNS($V$26:AB318)-1)), 2)</f>
        <v>0</v>
      </c>
      <c r="AC318" s="19">
        <f>MOD(QUOTIENT(ROWS($V$26:AC318)-1, 2^(COLUMNS($V$26:AC318)-1)), 2)</f>
        <v>0</v>
      </c>
      <c r="AD318" s="19">
        <f>MOD(QUOTIENT(ROWS($V$26:AD318)-1, 2^(COLUMNS($V$26:AD318)-1)), 2)</f>
        <v>1</v>
      </c>
      <c r="AE318" s="133">
        <f>MOD(QUOTIENT(ROWS($V$26:AE318)-1, 2^(COLUMNS($V$26:AE318)-1)), 2)</f>
        <v>0</v>
      </c>
      <c r="AF318" s="126">
        <f t="shared" si="108"/>
        <v>0</v>
      </c>
      <c r="AG318" s="19">
        <f t="shared" si="109"/>
        <v>0</v>
      </c>
      <c r="AH318" s="19">
        <f t="shared" si="110"/>
        <v>3</v>
      </c>
      <c r="AI318" s="19">
        <f t="shared" si="111"/>
        <v>3</v>
      </c>
      <c r="AJ318" s="19">
        <f t="shared" si="112"/>
        <v>3</v>
      </c>
      <c r="AK318" s="19">
        <f t="shared" si="113"/>
        <v>6</v>
      </c>
      <c r="AL318" s="19">
        <f t="shared" si="114"/>
        <v>6</v>
      </c>
      <c r="AM318" s="19">
        <f t="shared" si="115"/>
        <v>6</v>
      </c>
      <c r="AN318" s="19">
        <f t="shared" si="116"/>
        <v>9</v>
      </c>
      <c r="AO318" s="133">
        <f t="shared" si="117"/>
        <v>9</v>
      </c>
    </row>
    <row r="319" spans="1:41" x14ac:dyDescent="0.3">
      <c r="A319" s="131">
        <v>294</v>
      </c>
      <c r="B319" s="171">
        <f t="shared" si="96"/>
        <v>-2000000</v>
      </c>
      <c r="C319" s="171">
        <f t="shared" si="97"/>
        <v>1000000</v>
      </c>
      <c r="D319" s="171">
        <f t="shared" si="98"/>
        <v>-1269338.842975206</v>
      </c>
      <c r="E319" s="171">
        <f t="shared" si="99"/>
        <v>1210000.0000000002</v>
      </c>
      <c r="F319" s="171">
        <f t="shared" si="100"/>
        <v>1210000.0000000002</v>
      </c>
      <c r="G319" s="171">
        <f t="shared" si="101"/>
        <v>-252253.96917746449</v>
      </c>
      <c r="H319" s="171">
        <f t="shared" si="102"/>
        <v>1610510.0000000005</v>
      </c>
      <c r="I319" s="171">
        <f t="shared" si="103"/>
        <v>1610510.0000000005</v>
      </c>
      <c r="J319" s="171">
        <f t="shared" si="104"/>
        <v>744066.66937080142</v>
      </c>
      <c r="K319" s="171">
        <f t="shared" si="105"/>
        <v>2143588.810000001</v>
      </c>
      <c r="L319" s="172">
        <f t="shared" si="106"/>
        <v>2726714.389180962</v>
      </c>
      <c r="M319" s="142">
        <f t="shared" si="107"/>
        <v>4</v>
      </c>
      <c r="N319" s="143">
        <f t="shared" si="118"/>
        <v>1</v>
      </c>
      <c r="U319" s="131">
        <v>294</v>
      </c>
      <c r="V319" s="126">
        <f>MOD(QUOTIENT(ROWS($V$26:V319)-1, 2^(COLUMNS($V$26:V319)-1)), 2)</f>
        <v>1</v>
      </c>
      <c r="W319" s="19">
        <f>MOD(QUOTIENT(ROWS($V$26:W319)-1, 2^(COLUMNS($V$26:W319)-1)), 2)</f>
        <v>0</v>
      </c>
      <c r="X319" s="19">
        <f>MOD(QUOTIENT(ROWS($V$26:X319)-1, 2^(COLUMNS($V$26:X319)-1)), 2)</f>
        <v>1</v>
      </c>
      <c r="Y319" s="19">
        <f>MOD(QUOTIENT(ROWS($V$26:Y319)-1, 2^(COLUMNS($V$26:Y319)-1)), 2)</f>
        <v>0</v>
      </c>
      <c r="Z319" s="19">
        <f>MOD(QUOTIENT(ROWS($V$26:Z319)-1, 2^(COLUMNS($V$26:Z319)-1)), 2)</f>
        <v>0</v>
      </c>
      <c r="AA319" s="19">
        <f>MOD(QUOTIENT(ROWS($V$26:AA319)-1, 2^(COLUMNS($V$26:AA319)-1)), 2)</f>
        <v>1</v>
      </c>
      <c r="AB319" s="19">
        <f>MOD(QUOTIENT(ROWS($V$26:AB319)-1, 2^(COLUMNS($V$26:AB319)-1)), 2)</f>
        <v>0</v>
      </c>
      <c r="AC319" s="19">
        <f>MOD(QUOTIENT(ROWS($V$26:AC319)-1, 2^(COLUMNS($V$26:AC319)-1)), 2)</f>
        <v>0</v>
      </c>
      <c r="AD319" s="19">
        <f>MOD(QUOTIENT(ROWS($V$26:AD319)-1, 2^(COLUMNS($V$26:AD319)-1)), 2)</f>
        <v>1</v>
      </c>
      <c r="AE319" s="133">
        <f>MOD(QUOTIENT(ROWS($V$26:AE319)-1, 2^(COLUMNS($V$26:AE319)-1)), 2)</f>
        <v>0</v>
      </c>
      <c r="AF319" s="126">
        <f t="shared" si="108"/>
        <v>1</v>
      </c>
      <c r="AG319" s="19">
        <f t="shared" si="109"/>
        <v>1</v>
      </c>
      <c r="AH319" s="19">
        <f t="shared" si="110"/>
        <v>3</v>
      </c>
      <c r="AI319" s="19">
        <f t="shared" si="111"/>
        <v>3</v>
      </c>
      <c r="AJ319" s="19">
        <f t="shared" si="112"/>
        <v>3</v>
      </c>
      <c r="AK319" s="19">
        <f t="shared" si="113"/>
        <v>6</v>
      </c>
      <c r="AL319" s="19">
        <f t="shared" si="114"/>
        <v>6</v>
      </c>
      <c r="AM319" s="19">
        <f t="shared" si="115"/>
        <v>6</v>
      </c>
      <c r="AN319" s="19">
        <f t="shared" si="116"/>
        <v>9</v>
      </c>
      <c r="AO319" s="133">
        <f t="shared" si="117"/>
        <v>9</v>
      </c>
    </row>
    <row r="320" spans="1:41" x14ac:dyDescent="0.3">
      <c r="A320" s="131">
        <v>295</v>
      </c>
      <c r="B320" s="171">
        <f t="shared" si="96"/>
        <v>0</v>
      </c>
      <c r="C320" s="171">
        <f t="shared" si="97"/>
        <v>-1627272.7272727271</v>
      </c>
      <c r="D320" s="171">
        <f t="shared" si="98"/>
        <v>-1269338.842975206</v>
      </c>
      <c r="E320" s="171">
        <f t="shared" si="99"/>
        <v>1210000.0000000002</v>
      </c>
      <c r="F320" s="171">
        <f t="shared" si="100"/>
        <v>1210000.0000000002</v>
      </c>
      <c r="G320" s="171">
        <f t="shared" si="101"/>
        <v>-252253.96917746449</v>
      </c>
      <c r="H320" s="171">
        <f t="shared" si="102"/>
        <v>1610510.0000000005</v>
      </c>
      <c r="I320" s="171">
        <f t="shared" si="103"/>
        <v>1610510.0000000005</v>
      </c>
      <c r="J320" s="171">
        <f t="shared" si="104"/>
        <v>744066.66937080142</v>
      </c>
      <c r="K320" s="171">
        <f t="shared" si="105"/>
        <v>2143588.810000001</v>
      </c>
      <c r="L320" s="172">
        <f t="shared" si="106"/>
        <v>2326103.340421766</v>
      </c>
      <c r="M320" s="142">
        <f t="shared" si="107"/>
        <v>4</v>
      </c>
      <c r="N320" s="143">
        <f t="shared" si="118"/>
        <v>2</v>
      </c>
      <c r="U320" s="131">
        <v>295</v>
      </c>
      <c r="V320" s="126">
        <f>MOD(QUOTIENT(ROWS($V$26:V320)-1, 2^(COLUMNS($V$26:V320)-1)), 2)</f>
        <v>0</v>
      </c>
      <c r="W320" s="19">
        <f>MOD(QUOTIENT(ROWS($V$26:W320)-1, 2^(COLUMNS($V$26:W320)-1)), 2)</f>
        <v>1</v>
      </c>
      <c r="X320" s="19">
        <f>MOD(QUOTIENT(ROWS($V$26:X320)-1, 2^(COLUMNS($V$26:X320)-1)), 2)</f>
        <v>1</v>
      </c>
      <c r="Y320" s="19">
        <f>MOD(QUOTIENT(ROWS($V$26:Y320)-1, 2^(COLUMNS($V$26:Y320)-1)), 2)</f>
        <v>0</v>
      </c>
      <c r="Z320" s="19">
        <f>MOD(QUOTIENT(ROWS($V$26:Z320)-1, 2^(COLUMNS($V$26:Z320)-1)), 2)</f>
        <v>0</v>
      </c>
      <c r="AA320" s="19">
        <f>MOD(QUOTIENT(ROWS($V$26:AA320)-1, 2^(COLUMNS($V$26:AA320)-1)), 2)</f>
        <v>1</v>
      </c>
      <c r="AB320" s="19">
        <f>MOD(QUOTIENT(ROWS($V$26:AB320)-1, 2^(COLUMNS($V$26:AB320)-1)), 2)</f>
        <v>0</v>
      </c>
      <c r="AC320" s="19">
        <f>MOD(QUOTIENT(ROWS($V$26:AC320)-1, 2^(COLUMNS($V$26:AC320)-1)), 2)</f>
        <v>0</v>
      </c>
      <c r="AD320" s="19">
        <f>MOD(QUOTIENT(ROWS($V$26:AD320)-1, 2^(COLUMNS($V$26:AD320)-1)), 2)</f>
        <v>1</v>
      </c>
      <c r="AE320" s="133">
        <f>MOD(QUOTIENT(ROWS($V$26:AE320)-1, 2^(COLUMNS($V$26:AE320)-1)), 2)</f>
        <v>0</v>
      </c>
      <c r="AF320" s="126">
        <f t="shared" si="108"/>
        <v>0</v>
      </c>
      <c r="AG320" s="19">
        <f t="shared" si="109"/>
        <v>2</v>
      </c>
      <c r="AH320" s="19">
        <f t="shared" si="110"/>
        <v>3</v>
      </c>
      <c r="AI320" s="19">
        <f t="shared" si="111"/>
        <v>3</v>
      </c>
      <c r="AJ320" s="19">
        <f t="shared" si="112"/>
        <v>3</v>
      </c>
      <c r="AK320" s="19">
        <f t="shared" si="113"/>
        <v>6</v>
      </c>
      <c r="AL320" s="19">
        <f t="shared" si="114"/>
        <v>6</v>
      </c>
      <c r="AM320" s="19">
        <f t="shared" si="115"/>
        <v>6</v>
      </c>
      <c r="AN320" s="19">
        <f t="shared" si="116"/>
        <v>9</v>
      </c>
      <c r="AO320" s="133">
        <f t="shared" si="117"/>
        <v>9</v>
      </c>
    </row>
    <row r="321" spans="1:41" x14ac:dyDescent="0.3">
      <c r="A321" s="131">
        <v>296</v>
      </c>
      <c r="B321" s="171">
        <f t="shared" si="96"/>
        <v>-2000000</v>
      </c>
      <c r="C321" s="171">
        <f t="shared" si="97"/>
        <v>-1627272.7272727271</v>
      </c>
      <c r="D321" s="171">
        <f t="shared" si="98"/>
        <v>-1269338.842975206</v>
      </c>
      <c r="E321" s="171">
        <f t="shared" si="99"/>
        <v>1210000.0000000002</v>
      </c>
      <c r="F321" s="171">
        <f t="shared" si="100"/>
        <v>1210000.0000000002</v>
      </c>
      <c r="G321" s="171">
        <f t="shared" si="101"/>
        <v>-252253.96917746449</v>
      </c>
      <c r="H321" s="171">
        <f t="shared" si="102"/>
        <v>1610510.0000000005</v>
      </c>
      <c r="I321" s="171">
        <f t="shared" si="103"/>
        <v>1610510.0000000005</v>
      </c>
      <c r="J321" s="171">
        <f t="shared" si="104"/>
        <v>744066.66937080142</v>
      </c>
      <c r="K321" s="171">
        <f t="shared" si="105"/>
        <v>2143588.810000001</v>
      </c>
      <c r="L321" s="172">
        <f t="shared" si="106"/>
        <v>474251.4885699139</v>
      </c>
      <c r="M321" s="142">
        <f t="shared" si="107"/>
        <v>5</v>
      </c>
      <c r="N321" s="143">
        <f t="shared" si="118"/>
        <v>1</v>
      </c>
      <c r="U321" s="131">
        <v>296</v>
      </c>
      <c r="V321" s="126">
        <f>MOD(QUOTIENT(ROWS($V$26:V321)-1, 2^(COLUMNS($V$26:V321)-1)), 2)</f>
        <v>1</v>
      </c>
      <c r="W321" s="19">
        <f>MOD(QUOTIENT(ROWS($V$26:W321)-1, 2^(COLUMNS($V$26:W321)-1)), 2)</f>
        <v>1</v>
      </c>
      <c r="X321" s="19">
        <f>MOD(QUOTIENT(ROWS($V$26:X321)-1, 2^(COLUMNS($V$26:X321)-1)), 2)</f>
        <v>1</v>
      </c>
      <c r="Y321" s="19">
        <f>MOD(QUOTIENT(ROWS($V$26:Y321)-1, 2^(COLUMNS($V$26:Y321)-1)), 2)</f>
        <v>0</v>
      </c>
      <c r="Z321" s="19">
        <f>MOD(QUOTIENT(ROWS($V$26:Z321)-1, 2^(COLUMNS($V$26:Z321)-1)), 2)</f>
        <v>0</v>
      </c>
      <c r="AA321" s="19">
        <f>MOD(QUOTIENT(ROWS($V$26:AA321)-1, 2^(COLUMNS($V$26:AA321)-1)), 2)</f>
        <v>1</v>
      </c>
      <c r="AB321" s="19">
        <f>MOD(QUOTIENT(ROWS($V$26:AB321)-1, 2^(COLUMNS($V$26:AB321)-1)), 2)</f>
        <v>0</v>
      </c>
      <c r="AC321" s="19">
        <f>MOD(QUOTIENT(ROWS($V$26:AC321)-1, 2^(COLUMNS($V$26:AC321)-1)), 2)</f>
        <v>0</v>
      </c>
      <c r="AD321" s="19">
        <f>MOD(QUOTIENT(ROWS($V$26:AD321)-1, 2^(COLUMNS($V$26:AD321)-1)), 2)</f>
        <v>1</v>
      </c>
      <c r="AE321" s="133">
        <f>MOD(QUOTIENT(ROWS($V$26:AE321)-1, 2^(COLUMNS($V$26:AE321)-1)), 2)</f>
        <v>0</v>
      </c>
      <c r="AF321" s="126">
        <f t="shared" si="108"/>
        <v>1</v>
      </c>
      <c r="AG321" s="19">
        <f t="shared" si="109"/>
        <v>2</v>
      </c>
      <c r="AH321" s="19">
        <f t="shared" si="110"/>
        <v>3</v>
      </c>
      <c r="AI321" s="19">
        <f t="shared" si="111"/>
        <v>3</v>
      </c>
      <c r="AJ321" s="19">
        <f t="shared" si="112"/>
        <v>3</v>
      </c>
      <c r="AK321" s="19">
        <f t="shared" si="113"/>
        <v>6</v>
      </c>
      <c r="AL321" s="19">
        <f t="shared" si="114"/>
        <v>6</v>
      </c>
      <c r="AM321" s="19">
        <f t="shared" si="115"/>
        <v>6</v>
      </c>
      <c r="AN321" s="19">
        <f t="shared" si="116"/>
        <v>9</v>
      </c>
      <c r="AO321" s="133">
        <f t="shared" si="117"/>
        <v>9</v>
      </c>
    </row>
    <row r="322" spans="1:41" x14ac:dyDescent="0.3">
      <c r="A322" s="131">
        <v>297</v>
      </c>
      <c r="B322" s="171">
        <f t="shared" si="96"/>
        <v>0</v>
      </c>
      <c r="C322" s="171">
        <f t="shared" si="97"/>
        <v>0</v>
      </c>
      <c r="D322" s="171">
        <f t="shared" si="98"/>
        <v>0</v>
      </c>
      <c r="E322" s="171">
        <f t="shared" si="99"/>
        <v>-922944.40270473203</v>
      </c>
      <c r="F322" s="171">
        <f t="shared" si="100"/>
        <v>1331000.0000000005</v>
      </c>
      <c r="G322" s="171">
        <f t="shared" si="101"/>
        <v>-252253.96917746449</v>
      </c>
      <c r="H322" s="171">
        <f t="shared" si="102"/>
        <v>1610510.0000000005</v>
      </c>
      <c r="I322" s="171">
        <f t="shared" si="103"/>
        <v>1610510.0000000005</v>
      </c>
      <c r="J322" s="171">
        <f t="shared" si="104"/>
        <v>744066.66937080142</v>
      </c>
      <c r="K322" s="171">
        <f t="shared" si="105"/>
        <v>2143588.810000001</v>
      </c>
      <c r="L322" s="172">
        <f t="shared" si="106"/>
        <v>3243442.2755619939</v>
      </c>
      <c r="M322" s="142">
        <f t="shared" si="107"/>
        <v>3</v>
      </c>
      <c r="N322" s="143">
        <f t="shared" si="118"/>
        <v>4</v>
      </c>
      <c r="U322" s="131">
        <v>297</v>
      </c>
      <c r="V322" s="126">
        <f>MOD(QUOTIENT(ROWS($V$26:V322)-1, 2^(COLUMNS($V$26:V322)-1)), 2)</f>
        <v>0</v>
      </c>
      <c r="W322" s="19">
        <f>MOD(QUOTIENT(ROWS($V$26:W322)-1, 2^(COLUMNS($V$26:W322)-1)), 2)</f>
        <v>0</v>
      </c>
      <c r="X322" s="19">
        <f>MOD(QUOTIENT(ROWS($V$26:X322)-1, 2^(COLUMNS($V$26:X322)-1)), 2)</f>
        <v>0</v>
      </c>
      <c r="Y322" s="19">
        <f>MOD(QUOTIENT(ROWS($V$26:Y322)-1, 2^(COLUMNS($V$26:Y322)-1)), 2)</f>
        <v>1</v>
      </c>
      <c r="Z322" s="19">
        <f>MOD(QUOTIENT(ROWS($V$26:Z322)-1, 2^(COLUMNS($V$26:Z322)-1)), 2)</f>
        <v>0</v>
      </c>
      <c r="AA322" s="19">
        <f>MOD(QUOTIENT(ROWS($V$26:AA322)-1, 2^(COLUMNS($V$26:AA322)-1)), 2)</f>
        <v>1</v>
      </c>
      <c r="AB322" s="19">
        <f>MOD(QUOTIENT(ROWS($V$26:AB322)-1, 2^(COLUMNS($V$26:AB322)-1)), 2)</f>
        <v>0</v>
      </c>
      <c r="AC322" s="19">
        <f>MOD(QUOTIENT(ROWS($V$26:AC322)-1, 2^(COLUMNS($V$26:AC322)-1)), 2)</f>
        <v>0</v>
      </c>
      <c r="AD322" s="19">
        <f>MOD(QUOTIENT(ROWS($V$26:AD322)-1, 2^(COLUMNS($V$26:AD322)-1)), 2)</f>
        <v>1</v>
      </c>
      <c r="AE322" s="133">
        <f>MOD(QUOTIENT(ROWS($V$26:AE322)-1, 2^(COLUMNS($V$26:AE322)-1)), 2)</f>
        <v>0</v>
      </c>
      <c r="AF322" s="126">
        <f t="shared" si="108"/>
        <v>0</v>
      </c>
      <c r="AG322" s="19">
        <f t="shared" si="109"/>
        <v>0</v>
      </c>
      <c r="AH322" s="19">
        <f t="shared" si="110"/>
        <v>0</v>
      </c>
      <c r="AI322" s="19">
        <f t="shared" si="111"/>
        <v>4</v>
      </c>
      <c r="AJ322" s="19">
        <f t="shared" si="112"/>
        <v>4</v>
      </c>
      <c r="AK322" s="19">
        <f t="shared" si="113"/>
        <v>6</v>
      </c>
      <c r="AL322" s="19">
        <f t="shared" si="114"/>
        <v>6</v>
      </c>
      <c r="AM322" s="19">
        <f t="shared" si="115"/>
        <v>6</v>
      </c>
      <c r="AN322" s="19">
        <f t="shared" si="116"/>
        <v>9</v>
      </c>
      <c r="AO322" s="133">
        <f t="shared" si="117"/>
        <v>9</v>
      </c>
    </row>
    <row r="323" spans="1:41" x14ac:dyDescent="0.3">
      <c r="A323" s="131">
        <v>298</v>
      </c>
      <c r="B323" s="171">
        <f t="shared" si="96"/>
        <v>-2000000</v>
      </c>
      <c r="C323" s="171">
        <f t="shared" si="97"/>
        <v>1000000</v>
      </c>
      <c r="D323" s="171">
        <f t="shared" si="98"/>
        <v>1000000</v>
      </c>
      <c r="E323" s="171">
        <f t="shared" si="99"/>
        <v>-922944.40270473203</v>
      </c>
      <c r="F323" s="171">
        <f t="shared" si="100"/>
        <v>1331000.0000000005</v>
      </c>
      <c r="G323" s="171">
        <f t="shared" si="101"/>
        <v>-252253.96917746449</v>
      </c>
      <c r="H323" s="171">
        <f t="shared" si="102"/>
        <v>1610510.0000000005</v>
      </c>
      <c r="I323" s="171">
        <f t="shared" si="103"/>
        <v>1610510.0000000005</v>
      </c>
      <c r="J323" s="171">
        <f t="shared" si="104"/>
        <v>744066.66937080142</v>
      </c>
      <c r="K323" s="171">
        <f t="shared" si="105"/>
        <v>2143588.810000001</v>
      </c>
      <c r="L323" s="172">
        <f t="shared" si="106"/>
        <v>3042761.4850320946</v>
      </c>
      <c r="M323" s="142">
        <f t="shared" si="107"/>
        <v>4</v>
      </c>
      <c r="N323" s="143">
        <f t="shared" si="118"/>
        <v>1</v>
      </c>
      <c r="U323" s="131">
        <v>298</v>
      </c>
      <c r="V323" s="126">
        <f>MOD(QUOTIENT(ROWS($V$26:V323)-1, 2^(COLUMNS($V$26:V323)-1)), 2)</f>
        <v>1</v>
      </c>
      <c r="W323" s="19">
        <f>MOD(QUOTIENT(ROWS($V$26:W323)-1, 2^(COLUMNS($V$26:W323)-1)), 2)</f>
        <v>0</v>
      </c>
      <c r="X323" s="19">
        <f>MOD(QUOTIENT(ROWS($V$26:X323)-1, 2^(COLUMNS($V$26:X323)-1)), 2)</f>
        <v>0</v>
      </c>
      <c r="Y323" s="19">
        <f>MOD(QUOTIENT(ROWS($V$26:Y323)-1, 2^(COLUMNS($V$26:Y323)-1)), 2)</f>
        <v>1</v>
      </c>
      <c r="Z323" s="19">
        <f>MOD(QUOTIENT(ROWS($V$26:Z323)-1, 2^(COLUMNS($V$26:Z323)-1)), 2)</f>
        <v>0</v>
      </c>
      <c r="AA323" s="19">
        <f>MOD(QUOTIENT(ROWS($V$26:AA323)-1, 2^(COLUMNS($V$26:AA323)-1)), 2)</f>
        <v>1</v>
      </c>
      <c r="AB323" s="19">
        <f>MOD(QUOTIENT(ROWS($V$26:AB323)-1, 2^(COLUMNS($V$26:AB323)-1)), 2)</f>
        <v>0</v>
      </c>
      <c r="AC323" s="19">
        <f>MOD(QUOTIENT(ROWS($V$26:AC323)-1, 2^(COLUMNS($V$26:AC323)-1)), 2)</f>
        <v>0</v>
      </c>
      <c r="AD323" s="19">
        <f>MOD(QUOTIENT(ROWS($V$26:AD323)-1, 2^(COLUMNS($V$26:AD323)-1)), 2)</f>
        <v>1</v>
      </c>
      <c r="AE323" s="133">
        <f>MOD(QUOTIENT(ROWS($V$26:AE323)-1, 2^(COLUMNS($V$26:AE323)-1)), 2)</f>
        <v>0</v>
      </c>
      <c r="AF323" s="126">
        <f t="shared" si="108"/>
        <v>1</v>
      </c>
      <c r="AG323" s="19">
        <f t="shared" si="109"/>
        <v>1</v>
      </c>
      <c r="AH323" s="19">
        <f t="shared" si="110"/>
        <v>1</v>
      </c>
      <c r="AI323" s="19">
        <f t="shared" si="111"/>
        <v>4</v>
      </c>
      <c r="AJ323" s="19">
        <f t="shared" si="112"/>
        <v>4</v>
      </c>
      <c r="AK323" s="19">
        <f t="shared" si="113"/>
        <v>6</v>
      </c>
      <c r="AL323" s="19">
        <f t="shared" si="114"/>
        <v>6</v>
      </c>
      <c r="AM323" s="19">
        <f t="shared" si="115"/>
        <v>6</v>
      </c>
      <c r="AN323" s="19">
        <f t="shared" si="116"/>
        <v>9</v>
      </c>
      <c r="AO323" s="133">
        <f t="shared" si="117"/>
        <v>9</v>
      </c>
    </row>
    <row r="324" spans="1:41" x14ac:dyDescent="0.3">
      <c r="A324" s="131">
        <v>299</v>
      </c>
      <c r="B324" s="171">
        <f t="shared" si="96"/>
        <v>0</v>
      </c>
      <c r="C324" s="171">
        <f t="shared" si="97"/>
        <v>-1627272.7272727271</v>
      </c>
      <c r="D324" s="171">
        <f t="shared" si="98"/>
        <v>1100000</v>
      </c>
      <c r="E324" s="171">
        <f t="shared" si="99"/>
        <v>-922944.40270473203</v>
      </c>
      <c r="F324" s="171">
        <f t="shared" si="100"/>
        <v>1331000.0000000005</v>
      </c>
      <c r="G324" s="171">
        <f t="shared" si="101"/>
        <v>-252253.96917746449</v>
      </c>
      <c r="H324" s="171">
        <f t="shared" si="102"/>
        <v>1610510.0000000005</v>
      </c>
      <c r="I324" s="171">
        <f t="shared" si="103"/>
        <v>1610510.0000000005</v>
      </c>
      <c r="J324" s="171">
        <f t="shared" si="104"/>
        <v>744066.66937080142</v>
      </c>
      <c r="K324" s="171">
        <f t="shared" si="105"/>
        <v>2143588.810000001</v>
      </c>
      <c r="L324" s="172">
        <f t="shared" si="106"/>
        <v>2721533.6603749152</v>
      </c>
      <c r="M324" s="142">
        <f t="shared" si="107"/>
        <v>4</v>
      </c>
      <c r="N324" s="143">
        <f t="shared" si="118"/>
        <v>2</v>
      </c>
      <c r="U324" s="131">
        <v>299</v>
      </c>
      <c r="V324" s="126">
        <f>MOD(QUOTIENT(ROWS($V$26:V324)-1, 2^(COLUMNS($V$26:V324)-1)), 2)</f>
        <v>0</v>
      </c>
      <c r="W324" s="19">
        <f>MOD(QUOTIENT(ROWS($V$26:W324)-1, 2^(COLUMNS($V$26:W324)-1)), 2)</f>
        <v>1</v>
      </c>
      <c r="X324" s="19">
        <f>MOD(QUOTIENT(ROWS($V$26:X324)-1, 2^(COLUMNS($V$26:X324)-1)), 2)</f>
        <v>0</v>
      </c>
      <c r="Y324" s="19">
        <f>MOD(QUOTIENT(ROWS($V$26:Y324)-1, 2^(COLUMNS($V$26:Y324)-1)), 2)</f>
        <v>1</v>
      </c>
      <c r="Z324" s="19">
        <f>MOD(QUOTIENT(ROWS($V$26:Z324)-1, 2^(COLUMNS($V$26:Z324)-1)), 2)</f>
        <v>0</v>
      </c>
      <c r="AA324" s="19">
        <f>MOD(QUOTIENT(ROWS($V$26:AA324)-1, 2^(COLUMNS($V$26:AA324)-1)), 2)</f>
        <v>1</v>
      </c>
      <c r="AB324" s="19">
        <f>MOD(QUOTIENT(ROWS($V$26:AB324)-1, 2^(COLUMNS($V$26:AB324)-1)), 2)</f>
        <v>0</v>
      </c>
      <c r="AC324" s="19">
        <f>MOD(QUOTIENT(ROWS($V$26:AC324)-1, 2^(COLUMNS($V$26:AC324)-1)), 2)</f>
        <v>0</v>
      </c>
      <c r="AD324" s="19">
        <f>MOD(QUOTIENT(ROWS($V$26:AD324)-1, 2^(COLUMNS($V$26:AD324)-1)), 2)</f>
        <v>1</v>
      </c>
      <c r="AE324" s="133">
        <f>MOD(QUOTIENT(ROWS($V$26:AE324)-1, 2^(COLUMNS($V$26:AE324)-1)), 2)</f>
        <v>0</v>
      </c>
      <c r="AF324" s="126">
        <f t="shared" si="108"/>
        <v>0</v>
      </c>
      <c r="AG324" s="19">
        <f t="shared" si="109"/>
        <v>2</v>
      </c>
      <c r="AH324" s="19">
        <f t="shared" si="110"/>
        <v>2</v>
      </c>
      <c r="AI324" s="19">
        <f t="shared" si="111"/>
        <v>4</v>
      </c>
      <c r="AJ324" s="19">
        <f t="shared" si="112"/>
        <v>4</v>
      </c>
      <c r="AK324" s="19">
        <f t="shared" si="113"/>
        <v>6</v>
      </c>
      <c r="AL324" s="19">
        <f t="shared" si="114"/>
        <v>6</v>
      </c>
      <c r="AM324" s="19">
        <f t="shared" si="115"/>
        <v>6</v>
      </c>
      <c r="AN324" s="19">
        <f t="shared" si="116"/>
        <v>9</v>
      </c>
      <c r="AO324" s="133">
        <f t="shared" si="117"/>
        <v>9</v>
      </c>
    </row>
    <row r="325" spans="1:41" x14ac:dyDescent="0.3">
      <c r="A325" s="131">
        <v>300</v>
      </c>
      <c r="B325" s="171">
        <f t="shared" si="96"/>
        <v>-2000000</v>
      </c>
      <c r="C325" s="171">
        <f t="shared" si="97"/>
        <v>-1627272.7272727271</v>
      </c>
      <c r="D325" s="171">
        <f t="shared" si="98"/>
        <v>1100000</v>
      </c>
      <c r="E325" s="171">
        <f t="shared" si="99"/>
        <v>-922944.40270473203</v>
      </c>
      <c r="F325" s="171">
        <f t="shared" si="100"/>
        <v>1331000.0000000005</v>
      </c>
      <c r="G325" s="171">
        <f t="shared" si="101"/>
        <v>-252253.96917746449</v>
      </c>
      <c r="H325" s="171">
        <f t="shared" si="102"/>
        <v>1610510.0000000005</v>
      </c>
      <c r="I325" s="171">
        <f t="shared" si="103"/>
        <v>1610510.0000000005</v>
      </c>
      <c r="J325" s="171">
        <f t="shared" si="104"/>
        <v>744066.66937080142</v>
      </c>
      <c r="K325" s="171">
        <f t="shared" si="105"/>
        <v>2143588.810000001</v>
      </c>
      <c r="L325" s="172">
        <f t="shared" si="106"/>
        <v>869681.80852306401</v>
      </c>
      <c r="M325" s="142">
        <f t="shared" si="107"/>
        <v>5</v>
      </c>
      <c r="N325" s="143">
        <f t="shared" si="118"/>
        <v>1</v>
      </c>
      <c r="U325" s="131">
        <v>300</v>
      </c>
      <c r="V325" s="126">
        <f>MOD(QUOTIENT(ROWS($V$26:V325)-1, 2^(COLUMNS($V$26:V325)-1)), 2)</f>
        <v>1</v>
      </c>
      <c r="W325" s="19">
        <f>MOD(QUOTIENT(ROWS($V$26:W325)-1, 2^(COLUMNS($V$26:W325)-1)), 2)</f>
        <v>1</v>
      </c>
      <c r="X325" s="19">
        <f>MOD(QUOTIENT(ROWS($V$26:X325)-1, 2^(COLUMNS($V$26:X325)-1)), 2)</f>
        <v>0</v>
      </c>
      <c r="Y325" s="19">
        <f>MOD(QUOTIENT(ROWS($V$26:Y325)-1, 2^(COLUMNS($V$26:Y325)-1)), 2)</f>
        <v>1</v>
      </c>
      <c r="Z325" s="19">
        <f>MOD(QUOTIENT(ROWS($V$26:Z325)-1, 2^(COLUMNS($V$26:Z325)-1)), 2)</f>
        <v>0</v>
      </c>
      <c r="AA325" s="19">
        <f>MOD(QUOTIENT(ROWS($V$26:AA325)-1, 2^(COLUMNS($V$26:AA325)-1)), 2)</f>
        <v>1</v>
      </c>
      <c r="AB325" s="19">
        <f>MOD(QUOTIENT(ROWS($V$26:AB325)-1, 2^(COLUMNS($V$26:AB325)-1)), 2)</f>
        <v>0</v>
      </c>
      <c r="AC325" s="19">
        <f>MOD(QUOTIENT(ROWS($V$26:AC325)-1, 2^(COLUMNS($V$26:AC325)-1)), 2)</f>
        <v>0</v>
      </c>
      <c r="AD325" s="19">
        <f>MOD(QUOTIENT(ROWS($V$26:AD325)-1, 2^(COLUMNS($V$26:AD325)-1)), 2)</f>
        <v>1</v>
      </c>
      <c r="AE325" s="133">
        <f>MOD(QUOTIENT(ROWS($V$26:AE325)-1, 2^(COLUMNS($V$26:AE325)-1)), 2)</f>
        <v>0</v>
      </c>
      <c r="AF325" s="126">
        <f t="shared" si="108"/>
        <v>1</v>
      </c>
      <c r="AG325" s="19">
        <f t="shared" si="109"/>
        <v>2</v>
      </c>
      <c r="AH325" s="19">
        <f t="shared" si="110"/>
        <v>2</v>
      </c>
      <c r="AI325" s="19">
        <f t="shared" si="111"/>
        <v>4</v>
      </c>
      <c r="AJ325" s="19">
        <f t="shared" si="112"/>
        <v>4</v>
      </c>
      <c r="AK325" s="19">
        <f t="shared" si="113"/>
        <v>6</v>
      </c>
      <c r="AL325" s="19">
        <f t="shared" si="114"/>
        <v>6</v>
      </c>
      <c r="AM325" s="19">
        <f t="shared" si="115"/>
        <v>6</v>
      </c>
      <c r="AN325" s="19">
        <f t="shared" si="116"/>
        <v>9</v>
      </c>
      <c r="AO325" s="133">
        <f t="shared" si="117"/>
        <v>9</v>
      </c>
    </row>
    <row r="326" spans="1:41" x14ac:dyDescent="0.3">
      <c r="A326" s="131">
        <v>301</v>
      </c>
      <c r="B326" s="171">
        <f t="shared" si="96"/>
        <v>0</v>
      </c>
      <c r="C326" s="171">
        <f t="shared" si="97"/>
        <v>0</v>
      </c>
      <c r="D326" s="171">
        <f t="shared" si="98"/>
        <v>-1269338.842975206</v>
      </c>
      <c r="E326" s="171">
        <f t="shared" si="99"/>
        <v>-922944.40270473203</v>
      </c>
      <c r="F326" s="171">
        <f t="shared" si="100"/>
        <v>1331000.0000000005</v>
      </c>
      <c r="G326" s="171">
        <f t="shared" si="101"/>
        <v>-252253.96917746449</v>
      </c>
      <c r="H326" s="171">
        <f t="shared" si="102"/>
        <v>1610510.0000000005</v>
      </c>
      <c r="I326" s="171">
        <f t="shared" si="103"/>
        <v>1610510.0000000005</v>
      </c>
      <c r="J326" s="171">
        <f t="shared" si="104"/>
        <v>744066.66937080142</v>
      </c>
      <c r="K326" s="171">
        <f t="shared" si="105"/>
        <v>2143588.810000001</v>
      </c>
      <c r="L326" s="172">
        <f t="shared" si="106"/>
        <v>2235800.177229037</v>
      </c>
      <c r="M326" s="142">
        <f t="shared" si="107"/>
        <v>4</v>
      </c>
      <c r="N326" s="143">
        <f t="shared" si="118"/>
        <v>3</v>
      </c>
      <c r="U326" s="131">
        <v>301</v>
      </c>
      <c r="V326" s="126">
        <f>MOD(QUOTIENT(ROWS($V$26:V326)-1, 2^(COLUMNS($V$26:V326)-1)), 2)</f>
        <v>0</v>
      </c>
      <c r="W326" s="19">
        <f>MOD(QUOTIENT(ROWS($V$26:W326)-1, 2^(COLUMNS($V$26:W326)-1)), 2)</f>
        <v>0</v>
      </c>
      <c r="X326" s="19">
        <f>MOD(QUOTIENT(ROWS($V$26:X326)-1, 2^(COLUMNS($V$26:X326)-1)), 2)</f>
        <v>1</v>
      </c>
      <c r="Y326" s="19">
        <f>MOD(QUOTIENT(ROWS($V$26:Y326)-1, 2^(COLUMNS($V$26:Y326)-1)), 2)</f>
        <v>1</v>
      </c>
      <c r="Z326" s="19">
        <f>MOD(QUOTIENT(ROWS($V$26:Z326)-1, 2^(COLUMNS($V$26:Z326)-1)), 2)</f>
        <v>0</v>
      </c>
      <c r="AA326" s="19">
        <f>MOD(QUOTIENT(ROWS($V$26:AA326)-1, 2^(COLUMNS($V$26:AA326)-1)), 2)</f>
        <v>1</v>
      </c>
      <c r="AB326" s="19">
        <f>MOD(QUOTIENT(ROWS($V$26:AB326)-1, 2^(COLUMNS($V$26:AB326)-1)), 2)</f>
        <v>0</v>
      </c>
      <c r="AC326" s="19">
        <f>MOD(QUOTIENT(ROWS($V$26:AC326)-1, 2^(COLUMNS($V$26:AC326)-1)), 2)</f>
        <v>0</v>
      </c>
      <c r="AD326" s="19">
        <f>MOD(QUOTIENT(ROWS($V$26:AD326)-1, 2^(COLUMNS($V$26:AD326)-1)), 2)</f>
        <v>1</v>
      </c>
      <c r="AE326" s="133">
        <f>MOD(QUOTIENT(ROWS($V$26:AE326)-1, 2^(COLUMNS($V$26:AE326)-1)), 2)</f>
        <v>0</v>
      </c>
      <c r="AF326" s="126">
        <f t="shared" si="108"/>
        <v>0</v>
      </c>
      <c r="AG326" s="19">
        <f t="shared" si="109"/>
        <v>0</v>
      </c>
      <c r="AH326" s="19">
        <f t="shared" si="110"/>
        <v>3</v>
      </c>
      <c r="AI326" s="19">
        <f t="shared" si="111"/>
        <v>4</v>
      </c>
      <c r="AJ326" s="19">
        <f t="shared" si="112"/>
        <v>4</v>
      </c>
      <c r="AK326" s="19">
        <f t="shared" si="113"/>
        <v>6</v>
      </c>
      <c r="AL326" s="19">
        <f t="shared" si="114"/>
        <v>6</v>
      </c>
      <c r="AM326" s="19">
        <f t="shared" si="115"/>
        <v>6</v>
      </c>
      <c r="AN326" s="19">
        <f t="shared" si="116"/>
        <v>9</v>
      </c>
      <c r="AO326" s="133">
        <f t="shared" si="117"/>
        <v>9</v>
      </c>
    </row>
    <row r="327" spans="1:41" x14ac:dyDescent="0.3">
      <c r="A327" s="131">
        <v>302</v>
      </c>
      <c r="B327" s="171">
        <f t="shared" si="96"/>
        <v>-2000000</v>
      </c>
      <c r="C327" s="171">
        <f t="shared" si="97"/>
        <v>1000000</v>
      </c>
      <c r="D327" s="171">
        <f t="shared" si="98"/>
        <v>-1269338.842975206</v>
      </c>
      <c r="E327" s="171">
        <f t="shared" si="99"/>
        <v>-922944.40270473203</v>
      </c>
      <c r="F327" s="171">
        <f t="shared" si="100"/>
        <v>1331000.0000000005</v>
      </c>
      <c r="G327" s="171">
        <f t="shared" si="101"/>
        <v>-252253.96917746449</v>
      </c>
      <c r="H327" s="171">
        <f t="shared" si="102"/>
        <v>1610510.0000000005</v>
      </c>
      <c r="I327" s="171">
        <f t="shared" si="103"/>
        <v>1610510.0000000005</v>
      </c>
      <c r="J327" s="171">
        <f t="shared" si="104"/>
        <v>744066.66937080142</v>
      </c>
      <c r="K327" s="171">
        <f t="shared" si="105"/>
        <v>2143588.810000001</v>
      </c>
      <c r="L327" s="172">
        <f t="shared" si="106"/>
        <v>1241287.1456789682</v>
      </c>
      <c r="M327" s="142">
        <f t="shared" si="107"/>
        <v>5</v>
      </c>
      <c r="N327" s="143">
        <f t="shared" si="118"/>
        <v>1</v>
      </c>
      <c r="U327" s="131">
        <v>302</v>
      </c>
      <c r="V327" s="126">
        <f>MOD(QUOTIENT(ROWS($V$26:V327)-1, 2^(COLUMNS($V$26:V327)-1)), 2)</f>
        <v>1</v>
      </c>
      <c r="W327" s="19">
        <f>MOD(QUOTIENT(ROWS($V$26:W327)-1, 2^(COLUMNS($V$26:W327)-1)), 2)</f>
        <v>0</v>
      </c>
      <c r="X327" s="19">
        <f>MOD(QUOTIENT(ROWS($V$26:X327)-1, 2^(COLUMNS($V$26:X327)-1)), 2)</f>
        <v>1</v>
      </c>
      <c r="Y327" s="19">
        <f>MOD(QUOTIENT(ROWS($V$26:Y327)-1, 2^(COLUMNS($V$26:Y327)-1)), 2)</f>
        <v>1</v>
      </c>
      <c r="Z327" s="19">
        <f>MOD(QUOTIENT(ROWS($V$26:Z327)-1, 2^(COLUMNS($V$26:Z327)-1)), 2)</f>
        <v>0</v>
      </c>
      <c r="AA327" s="19">
        <f>MOD(QUOTIENT(ROWS($V$26:AA327)-1, 2^(COLUMNS($V$26:AA327)-1)), 2)</f>
        <v>1</v>
      </c>
      <c r="AB327" s="19">
        <f>MOD(QUOTIENT(ROWS($V$26:AB327)-1, 2^(COLUMNS($V$26:AB327)-1)), 2)</f>
        <v>0</v>
      </c>
      <c r="AC327" s="19">
        <f>MOD(QUOTIENT(ROWS($V$26:AC327)-1, 2^(COLUMNS($V$26:AC327)-1)), 2)</f>
        <v>0</v>
      </c>
      <c r="AD327" s="19">
        <f>MOD(QUOTIENT(ROWS($V$26:AD327)-1, 2^(COLUMNS($V$26:AD327)-1)), 2)</f>
        <v>1</v>
      </c>
      <c r="AE327" s="133">
        <f>MOD(QUOTIENT(ROWS($V$26:AE327)-1, 2^(COLUMNS($V$26:AE327)-1)), 2)</f>
        <v>0</v>
      </c>
      <c r="AF327" s="126">
        <f t="shared" si="108"/>
        <v>1</v>
      </c>
      <c r="AG327" s="19">
        <f t="shared" si="109"/>
        <v>1</v>
      </c>
      <c r="AH327" s="19">
        <f t="shared" si="110"/>
        <v>3</v>
      </c>
      <c r="AI327" s="19">
        <f t="shared" si="111"/>
        <v>4</v>
      </c>
      <c r="AJ327" s="19">
        <f t="shared" si="112"/>
        <v>4</v>
      </c>
      <c r="AK327" s="19">
        <f t="shared" si="113"/>
        <v>6</v>
      </c>
      <c r="AL327" s="19">
        <f t="shared" si="114"/>
        <v>6</v>
      </c>
      <c r="AM327" s="19">
        <f t="shared" si="115"/>
        <v>6</v>
      </c>
      <c r="AN327" s="19">
        <f t="shared" si="116"/>
        <v>9</v>
      </c>
      <c r="AO327" s="133">
        <f t="shared" si="117"/>
        <v>9</v>
      </c>
    </row>
    <row r="328" spans="1:41" x14ac:dyDescent="0.3">
      <c r="A328" s="131">
        <v>303</v>
      </c>
      <c r="B328" s="171">
        <f t="shared" si="96"/>
        <v>0</v>
      </c>
      <c r="C328" s="171">
        <f t="shared" si="97"/>
        <v>-1627272.7272727271</v>
      </c>
      <c r="D328" s="171">
        <f t="shared" si="98"/>
        <v>-1269338.842975206</v>
      </c>
      <c r="E328" s="171">
        <f t="shared" si="99"/>
        <v>-922944.40270473203</v>
      </c>
      <c r="F328" s="171">
        <f t="shared" si="100"/>
        <v>1331000.0000000005</v>
      </c>
      <c r="G328" s="171">
        <f t="shared" si="101"/>
        <v>-252253.96917746449</v>
      </c>
      <c r="H328" s="171">
        <f t="shared" si="102"/>
        <v>1610510.0000000005</v>
      </c>
      <c r="I328" s="171">
        <f t="shared" si="103"/>
        <v>1610510.0000000005</v>
      </c>
      <c r="J328" s="171">
        <f t="shared" si="104"/>
        <v>744066.66937080142</v>
      </c>
      <c r="K328" s="171">
        <f t="shared" si="105"/>
        <v>2143588.810000001</v>
      </c>
      <c r="L328" s="172">
        <f t="shared" si="106"/>
        <v>840676.09691977175</v>
      </c>
      <c r="M328" s="142">
        <f t="shared" si="107"/>
        <v>5</v>
      </c>
      <c r="N328" s="143">
        <f t="shared" si="118"/>
        <v>2</v>
      </c>
      <c r="U328" s="131">
        <v>303</v>
      </c>
      <c r="V328" s="126">
        <f>MOD(QUOTIENT(ROWS($V$26:V328)-1, 2^(COLUMNS($V$26:V328)-1)), 2)</f>
        <v>0</v>
      </c>
      <c r="W328" s="19">
        <f>MOD(QUOTIENT(ROWS($V$26:W328)-1, 2^(COLUMNS($V$26:W328)-1)), 2)</f>
        <v>1</v>
      </c>
      <c r="X328" s="19">
        <f>MOD(QUOTIENT(ROWS($V$26:X328)-1, 2^(COLUMNS($V$26:X328)-1)), 2)</f>
        <v>1</v>
      </c>
      <c r="Y328" s="19">
        <f>MOD(QUOTIENT(ROWS($V$26:Y328)-1, 2^(COLUMNS($V$26:Y328)-1)), 2)</f>
        <v>1</v>
      </c>
      <c r="Z328" s="19">
        <f>MOD(QUOTIENT(ROWS($V$26:Z328)-1, 2^(COLUMNS($V$26:Z328)-1)), 2)</f>
        <v>0</v>
      </c>
      <c r="AA328" s="19">
        <f>MOD(QUOTIENT(ROWS($V$26:AA328)-1, 2^(COLUMNS($V$26:AA328)-1)), 2)</f>
        <v>1</v>
      </c>
      <c r="AB328" s="19">
        <f>MOD(QUOTIENT(ROWS($V$26:AB328)-1, 2^(COLUMNS($V$26:AB328)-1)), 2)</f>
        <v>0</v>
      </c>
      <c r="AC328" s="19">
        <f>MOD(QUOTIENT(ROWS($V$26:AC328)-1, 2^(COLUMNS($V$26:AC328)-1)), 2)</f>
        <v>0</v>
      </c>
      <c r="AD328" s="19">
        <f>MOD(QUOTIENT(ROWS($V$26:AD328)-1, 2^(COLUMNS($V$26:AD328)-1)), 2)</f>
        <v>1</v>
      </c>
      <c r="AE328" s="133">
        <f>MOD(QUOTIENT(ROWS($V$26:AE328)-1, 2^(COLUMNS($V$26:AE328)-1)), 2)</f>
        <v>0</v>
      </c>
      <c r="AF328" s="126">
        <f t="shared" si="108"/>
        <v>0</v>
      </c>
      <c r="AG328" s="19">
        <f t="shared" si="109"/>
        <v>2</v>
      </c>
      <c r="AH328" s="19">
        <f t="shared" si="110"/>
        <v>3</v>
      </c>
      <c r="AI328" s="19">
        <f t="shared" si="111"/>
        <v>4</v>
      </c>
      <c r="AJ328" s="19">
        <f t="shared" si="112"/>
        <v>4</v>
      </c>
      <c r="AK328" s="19">
        <f t="shared" si="113"/>
        <v>6</v>
      </c>
      <c r="AL328" s="19">
        <f t="shared" si="114"/>
        <v>6</v>
      </c>
      <c r="AM328" s="19">
        <f t="shared" si="115"/>
        <v>6</v>
      </c>
      <c r="AN328" s="19">
        <f t="shared" si="116"/>
        <v>9</v>
      </c>
      <c r="AO328" s="133">
        <f t="shared" si="117"/>
        <v>9</v>
      </c>
    </row>
    <row r="329" spans="1:41" x14ac:dyDescent="0.3">
      <c r="A329" s="131">
        <v>304</v>
      </c>
      <c r="B329" s="171">
        <f t="shared" si="96"/>
        <v>-2000000</v>
      </c>
      <c r="C329" s="171">
        <f t="shared" si="97"/>
        <v>-1627272.7272727271</v>
      </c>
      <c r="D329" s="171">
        <f t="shared" si="98"/>
        <v>-1269338.842975206</v>
      </c>
      <c r="E329" s="171">
        <f t="shared" si="99"/>
        <v>-922944.40270473203</v>
      </c>
      <c r="F329" s="171">
        <f t="shared" si="100"/>
        <v>1331000.0000000005</v>
      </c>
      <c r="G329" s="171">
        <f t="shared" si="101"/>
        <v>-252253.96917746449</v>
      </c>
      <c r="H329" s="171">
        <f t="shared" si="102"/>
        <v>1610510.0000000005</v>
      </c>
      <c r="I329" s="171">
        <f t="shared" si="103"/>
        <v>1610510.0000000005</v>
      </c>
      <c r="J329" s="171">
        <f t="shared" si="104"/>
        <v>744066.66937080142</v>
      </c>
      <c r="K329" s="171">
        <f t="shared" si="105"/>
        <v>2143588.810000001</v>
      </c>
      <c r="L329" s="172">
        <f t="shared" si="106"/>
        <v>-1011175.7549320802</v>
      </c>
      <c r="M329" s="142">
        <f t="shared" si="107"/>
        <v>6</v>
      </c>
      <c r="N329" s="143">
        <f t="shared" si="118"/>
        <v>1</v>
      </c>
      <c r="U329" s="131">
        <v>304</v>
      </c>
      <c r="V329" s="126">
        <f>MOD(QUOTIENT(ROWS($V$26:V329)-1, 2^(COLUMNS($V$26:V329)-1)), 2)</f>
        <v>1</v>
      </c>
      <c r="W329" s="19">
        <f>MOD(QUOTIENT(ROWS($V$26:W329)-1, 2^(COLUMNS($V$26:W329)-1)), 2)</f>
        <v>1</v>
      </c>
      <c r="X329" s="19">
        <f>MOD(QUOTIENT(ROWS($V$26:X329)-1, 2^(COLUMNS($V$26:X329)-1)), 2)</f>
        <v>1</v>
      </c>
      <c r="Y329" s="19">
        <f>MOD(QUOTIENT(ROWS($V$26:Y329)-1, 2^(COLUMNS($V$26:Y329)-1)), 2)</f>
        <v>1</v>
      </c>
      <c r="Z329" s="19">
        <f>MOD(QUOTIENT(ROWS($V$26:Z329)-1, 2^(COLUMNS($V$26:Z329)-1)), 2)</f>
        <v>0</v>
      </c>
      <c r="AA329" s="19">
        <f>MOD(QUOTIENT(ROWS($V$26:AA329)-1, 2^(COLUMNS($V$26:AA329)-1)), 2)</f>
        <v>1</v>
      </c>
      <c r="AB329" s="19">
        <f>MOD(QUOTIENT(ROWS($V$26:AB329)-1, 2^(COLUMNS($V$26:AB329)-1)), 2)</f>
        <v>0</v>
      </c>
      <c r="AC329" s="19">
        <f>MOD(QUOTIENT(ROWS($V$26:AC329)-1, 2^(COLUMNS($V$26:AC329)-1)), 2)</f>
        <v>0</v>
      </c>
      <c r="AD329" s="19">
        <f>MOD(QUOTIENT(ROWS($V$26:AD329)-1, 2^(COLUMNS($V$26:AD329)-1)), 2)</f>
        <v>1</v>
      </c>
      <c r="AE329" s="133">
        <f>MOD(QUOTIENT(ROWS($V$26:AE329)-1, 2^(COLUMNS($V$26:AE329)-1)), 2)</f>
        <v>0</v>
      </c>
      <c r="AF329" s="126">
        <f t="shared" si="108"/>
        <v>1</v>
      </c>
      <c r="AG329" s="19">
        <f t="shared" si="109"/>
        <v>2</v>
      </c>
      <c r="AH329" s="19">
        <f t="shared" si="110"/>
        <v>3</v>
      </c>
      <c r="AI329" s="19">
        <f t="shared" si="111"/>
        <v>4</v>
      </c>
      <c r="AJ329" s="19">
        <f t="shared" si="112"/>
        <v>4</v>
      </c>
      <c r="AK329" s="19">
        <f t="shared" si="113"/>
        <v>6</v>
      </c>
      <c r="AL329" s="19">
        <f t="shared" si="114"/>
        <v>6</v>
      </c>
      <c r="AM329" s="19">
        <f t="shared" si="115"/>
        <v>6</v>
      </c>
      <c r="AN329" s="19">
        <f t="shared" si="116"/>
        <v>9</v>
      </c>
      <c r="AO329" s="133">
        <f t="shared" si="117"/>
        <v>9</v>
      </c>
    </row>
    <row r="330" spans="1:41" x14ac:dyDescent="0.3">
      <c r="A330" s="131">
        <v>305</v>
      </c>
      <c r="B330" s="171">
        <f t="shared" si="96"/>
        <v>0</v>
      </c>
      <c r="C330" s="171">
        <f t="shared" si="97"/>
        <v>0</v>
      </c>
      <c r="D330" s="171">
        <f t="shared" si="98"/>
        <v>0</v>
      </c>
      <c r="E330" s="171">
        <f t="shared" si="99"/>
        <v>0</v>
      </c>
      <c r="F330" s="171">
        <f t="shared" si="100"/>
        <v>-584940.36609521112</v>
      </c>
      <c r="G330" s="171">
        <f t="shared" si="101"/>
        <v>-252253.96917746449</v>
      </c>
      <c r="H330" s="171">
        <f t="shared" si="102"/>
        <v>1610510.0000000005</v>
      </c>
      <c r="I330" s="171">
        <f t="shared" si="103"/>
        <v>1610510.0000000005</v>
      </c>
      <c r="J330" s="171">
        <f t="shared" si="104"/>
        <v>744066.66937080142</v>
      </c>
      <c r="K330" s="171">
        <f t="shared" si="105"/>
        <v>2143588.810000001</v>
      </c>
      <c r="L330" s="172">
        <f t="shared" si="106"/>
        <v>2617877.1443382655</v>
      </c>
      <c r="M330" s="142">
        <f t="shared" si="107"/>
        <v>3</v>
      </c>
      <c r="N330" s="143">
        <f t="shared" si="118"/>
        <v>5</v>
      </c>
      <c r="U330" s="131">
        <v>305</v>
      </c>
      <c r="V330" s="126">
        <f>MOD(QUOTIENT(ROWS($V$26:V330)-1, 2^(COLUMNS($V$26:V330)-1)), 2)</f>
        <v>0</v>
      </c>
      <c r="W330" s="19">
        <f>MOD(QUOTIENT(ROWS($V$26:W330)-1, 2^(COLUMNS($V$26:W330)-1)), 2)</f>
        <v>0</v>
      </c>
      <c r="X330" s="19">
        <f>MOD(QUOTIENT(ROWS($V$26:X330)-1, 2^(COLUMNS($V$26:X330)-1)), 2)</f>
        <v>0</v>
      </c>
      <c r="Y330" s="19">
        <f>MOD(QUOTIENT(ROWS($V$26:Y330)-1, 2^(COLUMNS($V$26:Y330)-1)), 2)</f>
        <v>0</v>
      </c>
      <c r="Z330" s="19">
        <f>MOD(QUOTIENT(ROWS($V$26:Z330)-1, 2^(COLUMNS($V$26:Z330)-1)), 2)</f>
        <v>1</v>
      </c>
      <c r="AA330" s="19">
        <f>MOD(QUOTIENT(ROWS($V$26:AA330)-1, 2^(COLUMNS($V$26:AA330)-1)), 2)</f>
        <v>1</v>
      </c>
      <c r="AB330" s="19">
        <f>MOD(QUOTIENT(ROWS($V$26:AB330)-1, 2^(COLUMNS($V$26:AB330)-1)), 2)</f>
        <v>0</v>
      </c>
      <c r="AC330" s="19">
        <f>MOD(QUOTIENT(ROWS($V$26:AC330)-1, 2^(COLUMNS($V$26:AC330)-1)), 2)</f>
        <v>0</v>
      </c>
      <c r="AD330" s="19">
        <f>MOD(QUOTIENT(ROWS($V$26:AD330)-1, 2^(COLUMNS($V$26:AD330)-1)), 2)</f>
        <v>1</v>
      </c>
      <c r="AE330" s="133">
        <f>MOD(QUOTIENT(ROWS($V$26:AE330)-1, 2^(COLUMNS($V$26:AE330)-1)), 2)</f>
        <v>0</v>
      </c>
      <c r="AF330" s="126">
        <f t="shared" si="108"/>
        <v>0</v>
      </c>
      <c r="AG330" s="19">
        <f t="shared" si="109"/>
        <v>0</v>
      </c>
      <c r="AH330" s="19">
        <f t="shared" si="110"/>
        <v>0</v>
      </c>
      <c r="AI330" s="19">
        <f t="shared" si="111"/>
        <v>0</v>
      </c>
      <c r="AJ330" s="19">
        <f t="shared" si="112"/>
        <v>5</v>
      </c>
      <c r="AK330" s="19">
        <f t="shared" si="113"/>
        <v>6</v>
      </c>
      <c r="AL330" s="19">
        <f t="shared" si="114"/>
        <v>6</v>
      </c>
      <c r="AM330" s="19">
        <f t="shared" si="115"/>
        <v>6</v>
      </c>
      <c r="AN330" s="19">
        <f t="shared" si="116"/>
        <v>9</v>
      </c>
      <c r="AO330" s="133">
        <f t="shared" si="117"/>
        <v>9</v>
      </c>
    </row>
    <row r="331" spans="1:41" x14ac:dyDescent="0.3">
      <c r="A331" s="131">
        <v>306</v>
      </c>
      <c r="B331" s="171">
        <f t="shared" si="96"/>
        <v>-2000000</v>
      </c>
      <c r="C331" s="171">
        <f t="shared" si="97"/>
        <v>1000000</v>
      </c>
      <c r="D331" s="171">
        <f t="shared" si="98"/>
        <v>1000000</v>
      </c>
      <c r="E331" s="171">
        <f t="shared" si="99"/>
        <v>1000000</v>
      </c>
      <c r="F331" s="171">
        <f t="shared" si="100"/>
        <v>-584940.36609521112</v>
      </c>
      <c r="G331" s="171">
        <f t="shared" si="101"/>
        <v>-252253.96917746449</v>
      </c>
      <c r="H331" s="171">
        <f t="shared" si="102"/>
        <v>1610510.0000000005</v>
      </c>
      <c r="I331" s="171">
        <f t="shared" si="103"/>
        <v>1610510.0000000005</v>
      </c>
      <c r="J331" s="171">
        <f t="shared" si="104"/>
        <v>744066.66937080142</v>
      </c>
      <c r="K331" s="171">
        <f t="shared" si="105"/>
        <v>2143588.810000001</v>
      </c>
      <c r="L331" s="172">
        <f t="shared" si="106"/>
        <v>3152226.2066048197</v>
      </c>
      <c r="M331" s="142">
        <f t="shared" si="107"/>
        <v>4</v>
      </c>
      <c r="N331" s="143">
        <f t="shared" si="118"/>
        <v>1</v>
      </c>
      <c r="U331" s="131">
        <v>306</v>
      </c>
      <c r="V331" s="126">
        <f>MOD(QUOTIENT(ROWS($V$26:V331)-1, 2^(COLUMNS($V$26:V331)-1)), 2)</f>
        <v>1</v>
      </c>
      <c r="W331" s="19">
        <f>MOD(QUOTIENT(ROWS($V$26:W331)-1, 2^(COLUMNS($V$26:W331)-1)), 2)</f>
        <v>0</v>
      </c>
      <c r="X331" s="19">
        <f>MOD(QUOTIENT(ROWS($V$26:X331)-1, 2^(COLUMNS($V$26:X331)-1)), 2)</f>
        <v>0</v>
      </c>
      <c r="Y331" s="19">
        <f>MOD(QUOTIENT(ROWS($V$26:Y331)-1, 2^(COLUMNS($V$26:Y331)-1)), 2)</f>
        <v>0</v>
      </c>
      <c r="Z331" s="19">
        <f>MOD(QUOTIENT(ROWS($V$26:Z331)-1, 2^(COLUMNS($V$26:Z331)-1)), 2)</f>
        <v>1</v>
      </c>
      <c r="AA331" s="19">
        <f>MOD(QUOTIENT(ROWS($V$26:AA331)-1, 2^(COLUMNS($V$26:AA331)-1)), 2)</f>
        <v>1</v>
      </c>
      <c r="AB331" s="19">
        <f>MOD(QUOTIENT(ROWS($V$26:AB331)-1, 2^(COLUMNS($V$26:AB331)-1)), 2)</f>
        <v>0</v>
      </c>
      <c r="AC331" s="19">
        <f>MOD(QUOTIENT(ROWS($V$26:AC331)-1, 2^(COLUMNS($V$26:AC331)-1)), 2)</f>
        <v>0</v>
      </c>
      <c r="AD331" s="19">
        <f>MOD(QUOTIENT(ROWS($V$26:AD331)-1, 2^(COLUMNS($V$26:AD331)-1)), 2)</f>
        <v>1</v>
      </c>
      <c r="AE331" s="133">
        <f>MOD(QUOTIENT(ROWS($V$26:AE331)-1, 2^(COLUMNS($V$26:AE331)-1)), 2)</f>
        <v>0</v>
      </c>
      <c r="AF331" s="126">
        <f t="shared" si="108"/>
        <v>1</v>
      </c>
      <c r="AG331" s="19">
        <f t="shared" si="109"/>
        <v>1</v>
      </c>
      <c r="AH331" s="19">
        <f t="shared" si="110"/>
        <v>1</v>
      </c>
      <c r="AI331" s="19">
        <f t="shared" si="111"/>
        <v>1</v>
      </c>
      <c r="AJ331" s="19">
        <f t="shared" si="112"/>
        <v>5</v>
      </c>
      <c r="AK331" s="19">
        <f t="shared" si="113"/>
        <v>6</v>
      </c>
      <c r="AL331" s="19">
        <f t="shared" si="114"/>
        <v>6</v>
      </c>
      <c r="AM331" s="19">
        <f t="shared" si="115"/>
        <v>6</v>
      </c>
      <c r="AN331" s="19">
        <f t="shared" si="116"/>
        <v>9</v>
      </c>
      <c r="AO331" s="133">
        <f t="shared" si="117"/>
        <v>9</v>
      </c>
    </row>
    <row r="332" spans="1:41" x14ac:dyDescent="0.3">
      <c r="A332" s="131">
        <v>307</v>
      </c>
      <c r="B332" s="171">
        <f t="shared" si="96"/>
        <v>0</v>
      </c>
      <c r="C332" s="171">
        <f t="shared" si="97"/>
        <v>-1627272.7272727271</v>
      </c>
      <c r="D332" s="171">
        <f t="shared" si="98"/>
        <v>1100000</v>
      </c>
      <c r="E332" s="171">
        <f t="shared" si="99"/>
        <v>1100000</v>
      </c>
      <c r="F332" s="171">
        <f t="shared" si="100"/>
        <v>-584940.36609521112</v>
      </c>
      <c r="G332" s="171">
        <f t="shared" si="101"/>
        <v>-252253.96917746449</v>
      </c>
      <c r="H332" s="171">
        <f t="shared" si="102"/>
        <v>1610510.0000000005</v>
      </c>
      <c r="I332" s="171">
        <f t="shared" si="103"/>
        <v>1610510.0000000005</v>
      </c>
      <c r="J332" s="171">
        <f t="shared" si="104"/>
        <v>744066.66937080142</v>
      </c>
      <c r="K332" s="171">
        <f t="shared" si="105"/>
        <v>2143588.810000001</v>
      </c>
      <c r="L332" s="172">
        <f t="shared" si="106"/>
        <v>2904501.3672272852</v>
      </c>
      <c r="M332" s="142">
        <f t="shared" si="107"/>
        <v>4</v>
      </c>
      <c r="N332" s="143">
        <f t="shared" si="118"/>
        <v>2</v>
      </c>
      <c r="U332" s="131">
        <v>307</v>
      </c>
      <c r="V332" s="126">
        <f>MOD(QUOTIENT(ROWS($V$26:V332)-1, 2^(COLUMNS($V$26:V332)-1)), 2)</f>
        <v>0</v>
      </c>
      <c r="W332" s="19">
        <f>MOD(QUOTIENT(ROWS($V$26:W332)-1, 2^(COLUMNS($V$26:W332)-1)), 2)</f>
        <v>1</v>
      </c>
      <c r="X332" s="19">
        <f>MOD(QUOTIENT(ROWS($V$26:X332)-1, 2^(COLUMNS($V$26:X332)-1)), 2)</f>
        <v>0</v>
      </c>
      <c r="Y332" s="19">
        <f>MOD(QUOTIENT(ROWS($V$26:Y332)-1, 2^(COLUMNS($V$26:Y332)-1)), 2)</f>
        <v>0</v>
      </c>
      <c r="Z332" s="19">
        <f>MOD(QUOTIENT(ROWS($V$26:Z332)-1, 2^(COLUMNS($V$26:Z332)-1)), 2)</f>
        <v>1</v>
      </c>
      <c r="AA332" s="19">
        <f>MOD(QUOTIENT(ROWS($V$26:AA332)-1, 2^(COLUMNS($V$26:AA332)-1)), 2)</f>
        <v>1</v>
      </c>
      <c r="AB332" s="19">
        <f>MOD(QUOTIENT(ROWS($V$26:AB332)-1, 2^(COLUMNS($V$26:AB332)-1)), 2)</f>
        <v>0</v>
      </c>
      <c r="AC332" s="19">
        <f>MOD(QUOTIENT(ROWS($V$26:AC332)-1, 2^(COLUMNS($V$26:AC332)-1)), 2)</f>
        <v>0</v>
      </c>
      <c r="AD332" s="19">
        <f>MOD(QUOTIENT(ROWS($V$26:AD332)-1, 2^(COLUMNS($V$26:AD332)-1)), 2)</f>
        <v>1</v>
      </c>
      <c r="AE332" s="133">
        <f>MOD(QUOTIENT(ROWS($V$26:AE332)-1, 2^(COLUMNS($V$26:AE332)-1)), 2)</f>
        <v>0</v>
      </c>
      <c r="AF332" s="126">
        <f t="shared" si="108"/>
        <v>0</v>
      </c>
      <c r="AG332" s="19">
        <f t="shared" si="109"/>
        <v>2</v>
      </c>
      <c r="AH332" s="19">
        <f t="shared" si="110"/>
        <v>2</v>
      </c>
      <c r="AI332" s="19">
        <f t="shared" si="111"/>
        <v>2</v>
      </c>
      <c r="AJ332" s="19">
        <f t="shared" si="112"/>
        <v>5</v>
      </c>
      <c r="AK332" s="19">
        <f t="shared" si="113"/>
        <v>6</v>
      </c>
      <c r="AL332" s="19">
        <f t="shared" si="114"/>
        <v>6</v>
      </c>
      <c r="AM332" s="19">
        <f t="shared" si="115"/>
        <v>6</v>
      </c>
      <c r="AN332" s="19">
        <f t="shared" si="116"/>
        <v>9</v>
      </c>
      <c r="AO332" s="133">
        <f t="shared" si="117"/>
        <v>9</v>
      </c>
    </row>
    <row r="333" spans="1:41" x14ac:dyDescent="0.3">
      <c r="A333" s="131">
        <v>308</v>
      </c>
      <c r="B333" s="171">
        <f t="shared" si="96"/>
        <v>-2000000</v>
      </c>
      <c r="C333" s="171">
        <f t="shared" si="97"/>
        <v>-1627272.7272727271</v>
      </c>
      <c r="D333" s="171">
        <f t="shared" si="98"/>
        <v>1100000</v>
      </c>
      <c r="E333" s="171">
        <f t="shared" si="99"/>
        <v>1100000</v>
      </c>
      <c r="F333" s="171">
        <f t="shared" si="100"/>
        <v>-584940.36609521112</v>
      </c>
      <c r="G333" s="171">
        <f t="shared" si="101"/>
        <v>-252253.96917746449</v>
      </c>
      <c r="H333" s="171">
        <f t="shared" si="102"/>
        <v>1610510.0000000005</v>
      </c>
      <c r="I333" s="171">
        <f t="shared" si="103"/>
        <v>1610510.0000000005</v>
      </c>
      <c r="J333" s="171">
        <f t="shared" si="104"/>
        <v>744066.66937080142</v>
      </c>
      <c r="K333" s="171">
        <f t="shared" si="105"/>
        <v>2143588.810000001</v>
      </c>
      <c r="L333" s="172">
        <f t="shared" si="106"/>
        <v>1052649.5153754337</v>
      </c>
      <c r="M333" s="142">
        <f t="shared" si="107"/>
        <v>5</v>
      </c>
      <c r="N333" s="143">
        <f t="shared" si="118"/>
        <v>1</v>
      </c>
      <c r="U333" s="131">
        <v>308</v>
      </c>
      <c r="V333" s="126">
        <f>MOD(QUOTIENT(ROWS($V$26:V333)-1, 2^(COLUMNS($V$26:V333)-1)), 2)</f>
        <v>1</v>
      </c>
      <c r="W333" s="19">
        <f>MOD(QUOTIENT(ROWS($V$26:W333)-1, 2^(COLUMNS($V$26:W333)-1)), 2)</f>
        <v>1</v>
      </c>
      <c r="X333" s="19">
        <f>MOD(QUOTIENT(ROWS($V$26:X333)-1, 2^(COLUMNS($V$26:X333)-1)), 2)</f>
        <v>0</v>
      </c>
      <c r="Y333" s="19">
        <f>MOD(QUOTIENT(ROWS($V$26:Y333)-1, 2^(COLUMNS($V$26:Y333)-1)), 2)</f>
        <v>0</v>
      </c>
      <c r="Z333" s="19">
        <f>MOD(QUOTIENT(ROWS($V$26:Z333)-1, 2^(COLUMNS($V$26:Z333)-1)), 2)</f>
        <v>1</v>
      </c>
      <c r="AA333" s="19">
        <f>MOD(QUOTIENT(ROWS($V$26:AA333)-1, 2^(COLUMNS($V$26:AA333)-1)), 2)</f>
        <v>1</v>
      </c>
      <c r="AB333" s="19">
        <f>MOD(QUOTIENT(ROWS($V$26:AB333)-1, 2^(COLUMNS($V$26:AB333)-1)), 2)</f>
        <v>0</v>
      </c>
      <c r="AC333" s="19">
        <f>MOD(QUOTIENT(ROWS($V$26:AC333)-1, 2^(COLUMNS($V$26:AC333)-1)), 2)</f>
        <v>0</v>
      </c>
      <c r="AD333" s="19">
        <f>MOD(QUOTIENT(ROWS($V$26:AD333)-1, 2^(COLUMNS($V$26:AD333)-1)), 2)</f>
        <v>1</v>
      </c>
      <c r="AE333" s="133">
        <f>MOD(QUOTIENT(ROWS($V$26:AE333)-1, 2^(COLUMNS($V$26:AE333)-1)), 2)</f>
        <v>0</v>
      </c>
      <c r="AF333" s="126">
        <f t="shared" si="108"/>
        <v>1</v>
      </c>
      <c r="AG333" s="19">
        <f t="shared" si="109"/>
        <v>2</v>
      </c>
      <c r="AH333" s="19">
        <f t="shared" si="110"/>
        <v>2</v>
      </c>
      <c r="AI333" s="19">
        <f t="shared" si="111"/>
        <v>2</v>
      </c>
      <c r="AJ333" s="19">
        <f t="shared" si="112"/>
        <v>5</v>
      </c>
      <c r="AK333" s="19">
        <f t="shared" si="113"/>
        <v>6</v>
      </c>
      <c r="AL333" s="19">
        <f t="shared" si="114"/>
        <v>6</v>
      </c>
      <c r="AM333" s="19">
        <f t="shared" si="115"/>
        <v>6</v>
      </c>
      <c r="AN333" s="19">
        <f t="shared" si="116"/>
        <v>9</v>
      </c>
      <c r="AO333" s="133">
        <f t="shared" si="117"/>
        <v>9</v>
      </c>
    </row>
    <row r="334" spans="1:41" x14ac:dyDescent="0.3">
      <c r="A334" s="131">
        <v>309</v>
      </c>
      <c r="B334" s="171">
        <f t="shared" si="96"/>
        <v>0</v>
      </c>
      <c r="C334" s="171">
        <f t="shared" si="97"/>
        <v>0</v>
      </c>
      <c r="D334" s="171">
        <f t="shared" si="98"/>
        <v>-1269338.842975206</v>
      </c>
      <c r="E334" s="171">
        <f t="shared" si="99"/>
        <v>1210000.0000000002</v>
      </c>
      <c r="F334" s="171">
        <f t="shared" si="100"/>
        <v>-584940.36609521112</v>
      </c>
      <c r="G334" s="171">
        <f t="shared" si="101"/>
        <v>-252253.96917746449</v>
      </c>
      <c r="H334" s="171">
        <f t="shared" si="102"/>
        <v>1610510.0000000005</v>
      </c>
      <c r="I334" s="171">
        <f t="shared" si="103"/>
        <v>1610510.0000000005</v>
      </c>
      <c r="J334" s="171">
        <f t="shared" si="104"/>
        <v>744066.66937080142</v>
      </c>
      <c r="K334" s="171">
        <f t="shared" si="105"/>
        <v>2143588.810000001</v>
      </c>
      <c r="L334" s="172">
        <f t="shared" si="106"/>
        <v>2499621.1678890167</v>
      </c>
      <c r="M334" s="142">
        <f t="shared" si="107"/>
        <v>4</v>
      </c>
      <c r="N334" s="143">
        <f t="shared" si="118"/>
        <v>3</v>
      </c>
      <c r="U334" s="131">
        <v>309</v>
      </c>
      <c r="V334" s="126">
        <f>MOD(QUOTIENT(ROWS($V$26:V334)-1, 2^(COLUMNS($V$26:V334)-1)), 2)</f>
        <v>0</v>
      </c>
      <c r="W334" s="19">
        <f>MOD(QUOTIENT(ROWS($V$26:W334)-1, 2^(COLUMNS($V$26:W334)-1)), 2)</f>
        <v>0</v>
      </c>
      <c r="X334" s="19">
        <f>MOD(QUOTIENT(ROWS($V$26:X334)-1, 2^(COLUMNS($V$26:X334)-1)), 2)</f>
        <v>1</v>
      </c>
      <c r="Y334" s="19">
        <f>MOD(QUOTIENT(ROWS($V$26:Y334)-1, 2^(COLUMNS($V$26:Y334)-1)), 2)</f>
        <v>0</v>
      </c>
      <c r="Z334" s="19">
        <f>MOD(QUOTIENT(ROWS($V$26:Z334)-1, 2^(COLUMNS($V$26:Z334)-1)), 2)</f>
        <v>1</v>
      </c>
      <c r="AA334" s="19">
        <f>MOD(QUOTIENT(ROWS($V$26:AA334)-1, 2^(COLUMNS($V$26:AA334)-1)), 2)</f>
        <v>1</v>
      </c>
      <c r="AB334" s="19">
        <f>MOD(QUOTIENT(ROWS($V$26:AB334)-1, 2^(COLUMNS($V$26:AB334)-1)), 2)</f>
        <v>0</v>
      </c>
      <c r="AC334" s="19">
        <f>MOD(QUOTIENT(ROWS($V$26:AC334)-1, 2^(COLUMNS($V$26:AC334)-1)), 2)</f>
        <v>0</v>
      </c>
      <c r="AD334" s="19">
        <f>MOD(QUOTIENT(ROWS($V$26:AD334)-1, 2^(COLUMNS($V$26:AD334)-1)), 2)</f>
        <v>1</v>
      </c>
      <c r="AE334" s="133">
        <f>MOD(QUOTIENT(ROWS($V$26:AE334)-1, 2^(COLUMNS($V$26:AE334)-1)), 2)</f>
        <v>0</v>
      </c>
      <c r="AF334" s="126">
        <f t="shared" si="108"/>
        <v>0</v>
      </c>
      <c r="AG334" s="19">
        <f t="shared" si="109"/>
        <v>0</v>
      </c>
      <c r="AH334" s="19">
        <f t="shared" si="110"/>
        <v>3</v>
      </c>
      <c r="AI334" s="19">
        <f t="shared" si="111"/>
        <v>3</v>
      </c>
      <c r="AJ334" s="19">
        <f t="shared" si="112"/>
        <v>5</v>
      </c>
      <c r="AK334" s="19">
        <f t="shared" si="113"/>
        <v>6</v>
      </c>
      <c r="AL334" s="19">
        <f t="shared" si="114"/>
        <v>6</v>
      </c>
      <c r="AM334" s="19">
        <f t="shared" si="115"/>
        <v>6</v>
      </c>
      <c r="AN334" s="19">
        <f t="shared" si="116"/>
        <v>9</v>
      </c>
      <c r="AO334" s="133">
        <f t="shared" si="117"/>
        <v>9</v>
      </c>
    </row>
    <row r="335" spans="1:41" x14ac:dyDescent="0.3">
      <c r="A335" s="131">
        <v>310</v>
      </c>
      <c r="B335" s="171">
        <f t="shared" si="96"/>
        <v>-2000000</v>
      </c>
      <c r="C335" s="171">
        <f t="shared" si="97"/>
        <v>1000000</v>
      </c>
      <c r="D335" s="171">
        <f t="shared" si="98"/>
        <v>-1269338.842975206</v>
      </c>
      <c r="E335" s="171">
        <f t="shared" si="99"/>
        <v>1210000.0000000002</v>
      </c>
      <c r="F335" s="171">
        <f t="shared" si="100"/>
        <v>-584940.36609521112</v>
      </c>
      <c r="G335" s="171">
        <f t="shared" si="101"/>
        <v>-252253.96917746449</v>
      </c>
      <c r="H335" s="171">
        <f t="shared" si="102"/>
        <v>1610510.0000000005</v>
      </c>
      <c r="I335" s="171">
        <f t="shared" si="103"/>
        <v>1610510.0000000005</v>
      </c>
      <c r="J335" s="171">
        <f t="shared" si="104"/>
        <v>744066.66937080142</v>
      </c>
      <c r="K335" s="171">
        <f t="shared" si="105"/>
        <v>2143588.810000001</v>
      </c>
      <c r="L335" s="172">
        <f t="shared" si="106"/>
        <v>1505108.136338948</v>
      </c>
      <c r="M335" s="142">
        <f t="shared" si="107"/>
        <v>5</v>
      </c>
      <c r="N335" s="143">
        <f t="shared" si="118"/>
        <v>1</v>
      </c>
      <c r="U335" s="131">
        <v>310</v>
      </c>
      <c r="V335" s="126">
        <f>MOD(QUOTIENT(ROWS($V$26:V335)-1, 2^(COLUMNS($V$26:V335)-1)), 2)</f>
        <v>1</v>
      </c>
      <c r="W335" s="19">
        <f>MOD(QUOTIENT(ROWS($V$26:W335)-1, 2^(COLUMNS($V$26:W335)-1)), 2)</f>
        <v>0</v>
      </c>
      <c r="X335" s="19">
        <f>MOD(QUOTIENT(ROWS($V$26:X335)-1, 2^(COLUMNS($V$26:X335)-1)), 2)</f>
        <v>1</v>
      </c>
      <c r="Y335" s="19">
        <f>MOD(QUOTIENT(ROWS($V$26:Y335)-1, 2^(COLUMNS($V$26:Y335)-1)), 2)</f>
        <v>0</v>
      </c>
      <c r="Z335" s="19">
        <f>MOD(QUOTIENT(ROWS($V$26:Z335)-1, 2^(COLUMNS($V$26:Z335)-1)), 2)</f>
        <v>1</v>
      </c>
      <c r="AA335" s="19">
        <f>MOD(QUOTIENT(ROWS($V$26:AA335)-1, 2^(COLUMNS($V$26:AA335)-1)), 2)</f>
        <v>1</v>
      </c>
      <c r="AB335" s="19">
        <f>MOD(QUOTIENT(ROWS($V$26:AB335)-1, 2^(COLUMNS($V$26:AB335)-1)), 2)</f>
        <v>0</v>
      </c>
      <c r="AC335" s="19">
        <f>MOD(QUOTIENT(ROWS($V$26:AC335)-1, 2^(COLUMNS($V$26:AC335)-1)), 2)</f>
        <v>0</v>
      </c>
      <c r="AD335" s="19">
        <f>MOD(QUOTIENT(ROWS($V$26:AD335)-1, 2^(COLUMNS($V$26:AD335)-1)), 2)</f>
        <v>1</v>
      </c>
      <c r="AE335" s="133">
        <f>MOD(QUOTIENT(ROWS($V$26:AE335)-1, 2^(COLUMNS($V$26:AE335)-1)), 2)</f>
        <v>0</v>
      </c>
      <c r="AF335" s="126">
        <f t="shared" si="108"/>
        <v>1</v>
      </c>
      <c r="AG335" s="19">
        <f t="shared" si="109"/>
        <v>1</v>
      </c>
      <c r="AH335" s="19">
        <f t="shared" si="110"/>
        <v>3</v>
      </c>
      <c r="AI335" s="19">
        <f t="shared" si="111"/>
        <v>3</v>
      </c>
      <c r="AJ335" s="19">
        <f t="shared" si="112"/>
        <v>5</v>
      </c>
      <c r="AK335" s="19">
        <f t="shared" si="113"/>
        <v>6</v>
      </c>
      <c r="AL335" s="19">
        <f t="shared" si="114"/>
        <v>6</v>
      </c>
      <c r="AM335" s="19">
        <f t="shared" si="115"/>
        <v>6</v>
      </c>
      <c r="AN335" s="19">
        <f t="shared" si="116"/>
        <v>9</v>
      </c>
      <c r="AO335" s="133">
        <f t="shared" si="117"/>
        <v>9</v>
      </c>
    </row>
    <row r="336" spans="1:41" x14ac:dyDescent="0.3">
      <c r="A336" s="131">
        <v>311</v>
      </c>
      <c r="B336" s="171">
        <f t="shared" si="96"/>
        <v>0</v>
      </c>
      <c r="C336" s="171">
        <f t="shared" si="97"/>
        <v>-1627272.7272727271</v>
      </c>
      <c r="D336" s="171">
        <f t="shared" si="98"/>
        <v>-1269338.842975206</v>
      </c>
      <c r="E336" s="171">
        <f t="shared" si="99"/>
        <v>1210000.0000000002</v>
      </c>
      <c r="F336" s="171">
        <f t="shared" si="100"/>
        <v>-584940.36609521112</v>
      </c>
      <c r="G336" s="171">
        <f t="shared" si="101"/>
        <v>-252253.96917746449</v>
      </c>
      <c r="H336" s="171">
        <f t="shared" si="102"/>
        <v>1610510.0000000005</v>
      </c>
      <c r="I336" s="171">
        <f t="shared" si="103"/>
        <v>1610510.0000000005</v>
      </c>
      <c r="J336" s="171">
        <f t="shared" si="104"/>
        <v>744066.66937080142</v>
      </c>
      <c r="K336" s="171">
        <f t="shared" si="105"/>
        <v>2143588.810000001</v>
      </c>
      <c r="L336" s="172">
        <f t="shared" si="106"/>
        <v>1104497.0875797521</v>
      </c>
      <c r="M336" s="142">
        <f t="shared" si="107"/>
        <v>5</v>
      </c>
      <c r="N336" s="143">
        <f t="shared" si="118"/>
        <v>2</v>
      </c>
      <c r="U336" s="131">
        <v>311</v>
      </c>
      <c r="V336" s="126">
        <f>MOD(QUOTIENT(ROWS($V$26:V336)-1, 2^(COLUMNS($V$26:V336)-1)), 2)</f>
        <v>0</v>
      </c>
      <c r="W336" s="19">
        <f>MOD(QUOTIENT(ROWS($V$26:W336)-1, 2^(COLUMNS($V$26:W336)-1)), 2)</f>
        <v>1</v>
      </c>
      <c r="X336" s="19">
        <f>MOD(QUOTIENT(ROWS($V$26:X336)-1, 2^(COLUMNS($V$26:X336)-1)), 2)</f>
        <v>1</v>
      </c>
      <c r="Y336" s="19">
        <f>MOD(QUOTIENT(ROWS($V$26:Y336)-1, 2^(COLUMNS($V$26:Y336)-1)), 2)</f>
        <v>0</v>
      </c>
      <c r="Z336" s="19">
        <f>MOD(QUOTIENT(ROWS($V$26:Z336)-1, 2^(COLUMNS($V$26:Z336)-1)), 2)</f>
        <v>1</v>
      </c>
      <c r="AA336" s="19">
        <f>MOD(QUOTIENT(ROWS($V$26:AA336)-1, 2^(COLUMNS($V$26:AA336)-1)), 2)</f>
        <v>1</v>
      </c>
      <c r="AB336" s="19">
        <f>MOD(QUOTIENT(ROWS($V$26:AB336)-1, 2^(COLUMNS($V$26:AB336)-1)), 2)</f>
        <v>0</v>
      </c>
      <c r="AC336" s="19">
        <f>MOD(QUOTIENT(ROWS($V$26:AC336)-1, 2^(COLUMNS($V$26:AC336)-1)), 2)</f>
        <v>0</v>
      </c>
      <c r="AD336" s="19">
        <f>MOD(QUOTIENT(ROWS($V$26:AD336)-1, 2^(COLUMNS($V$26:AD336)-1)), 2)</f>
        <v>1</v>
      </c>
      <c r="AE336" s="133">
        <f>MOD(QUOTIENT(ROWS($V$26:AE336)-1, 2^(COLUMNS($V$26:AE336)-1)), 2)</f>
        <v>0</v>
      </c>
      <c r="AF336" s="126">
        <f t="shared" si="108"/>
        <v>0</v>
      </c>
      <c r="AG336" s="19">
        <f t="shared" si="109"/>
        <v>2</v>
      </c>
      <c r="AH336" s="19">
        <f t="shared" si="110"/>
        <v>3</v>
      </c>
      <c r="AI336" s="19">
        <f t="shared" si="111"/>
        <v>3</v>
      </c>
      <c r="AJ336" s="19">
        <f t="shared" si="112"/>
        <v>5</v>
      </c>
      <c r="AK336" s="19">
        <f t="shared" si="113"/>
        <v>6</v>
      </c>
      <c r="AL336" s="19">
        <f t="shared" si="114"/>
        <v>6</v>
      </c>
      <c r="AM336" s="19">
        <f t="shared" si="115"/>
        <v>6</v>
      </c>
      <c r="AN336" s="19">
        <f t="shared" si="116"/>
        <v>9</v>
      </c>
      <c r="AO336" s="133">
        <f t="shared" si="117"/>
        <v>9</v>
      </c>
    </row>
    <row r="337" spans="1:41" x14ac:dyDescent="0.3">
      <c r="A337" s="131">
        <v>312</v>
      </c>
      <c r="B337" s="171">
        <f t="shared" si="96"/>
        <v>-2000000</v>
      </c>
      <c r="C337" s="171">
        <f t="shared" si="97"/>
        <v>-1627272.7272727271</v>
      </c>
      <c r="D337" s="171">
        <f t="shared" si="98"/>
        <v>-1269338.842975206</v>
      </c>
      <c r="E337" s="171">
        <f t="shared" si="99"/>
        <v>1210000.0000000002</v>
      </c>
      <c r="F337" s="171">
        <f t="shared" si="100"/>
        <v>-584940.36609521112</v>
      </c>
      <c r="G337" s="171">
        <f t="shared" si="101"/>
        <v>-252253.96917746449</v>
      </c>
      <c r="H337" s="171">
        <f t="shared" si="102"/>
        <v>1610510.0000000005</v>
      </c>
      <c r="I337" s="171">
        <f t="shared" si="103"/>
        <v>1610510.0000000005</v>
      </c>
      <c r="J337" s="171">
        <f t="shared" si="104"/>
        <v>744066.66937080142</v>
      </c>
      <c r="K337" s="171">
        <f t="shared" si="105"/>
        <v>2143588.810000001</v>
      </c>
      <c r="L337" s="172">
        <f t="shared" si="106"/>
        <v>-747354.76427209983</v>
      </c>
      <c r="M337" s="142">
        <f t="shared" si="107"/>
        <v>6</v>
      </c>
      <c r="N337" s="143">
        <f t="shared" si="118"/>
        <v>1</v>
      </c>
      <c r="U337" s="131">
        <v>312</v>
      </c>
      <c r="V337" s="126">
        <f>MOD(QUOTIENT(ROWS($V$26:V337)-1, 2^(COLUMNS($V$26:V337)-1)), 2)</f>
        <v>1</v>
      </c>
      <c r="W337" s="19">
        <f>MOD(QUOTIENT(ROWS($V$26:W337)-1, 2^(COLUMNS($V$26:W337)-1)), 2)</f>
        <v>1</v>
      </c>
      <c r="X337" s="19">
        <f>MOD(QUOTIENT(ROWS($V$26:X337)-1, 2^(COLUMNS($V$26:X337)-1)), 2)</f>
        <v>1</v>
      </c>
      <c r="Y337" s="19">
        <f>MOD(QUOTIENT(ROWS($V$26:Y337)-1, 2^(COLUMNS($V$26:Y337)-1)), 2)</f>
        <v>0</v>
      </c>
      <c r="Z337" s="19">
        <f>MOD(QUOTIENT(ROWS($V$26:Z337)-1, 2^(COLUMNS($V$26:Z337)-1)), 2)</f>
        <v>1</v>
      </c>
      <c r="AA337" s="19">
        <f>MOD(QUOTIENT(ROWS($V$26:AA337)-1, 2^(COLUMNS($V$26:AA337)-1)), 2)</f>
        <v>1</v>
      </c>
      <c r="AB337" s="19">
        <f>MOD(QUOTIENT(ROWS($V$26:AB337)-1, 2^(COLUMNS($V$26:AB337)-1)), 2)</f>
        <v>0</v>
      </c>
      <c r="AC337" s="19">
        <f>MOD(QUOTIENT(ROWS($V$26:AC337)-1, 2^(COLUMNS($V$26:AC337)-1)), 2)</f>
        <v>0</v>
      </c>
      <c r="AD337" s="19">
        <f>MOD(QUOTIENT(ROWS($V$26:AD337)-1, 2^(COLUMNS($V$26:AD337)-1)), 2)</f>
        <v>1</v>
      </c>
      <c r="AE337" s="133">
        <f>MOD(QUOTIENT(ROWS($V$26:AE337)-1, 2^(COLUMNS($V$26:AE337)-1)), 2)</f>
        <v>0</v>
      </c>
      <c r="AF337" s="126">
        <f t="shared" si="108"/>
        <v>1</v>
      </c>
      <c r="AG337" s="19">
        <f t="shared" si="109"/>
        <v>2</v>
      </c>
      <c r="AH337" s="19">
        <f t="shared" si="110"/>
        <v>3</v>
      </c>
      <c r="AI337" s="19">
        <f t="shared" si="111"/>
        <v>3</v>
      </c>
      <c r="AJ337" s="19">
        <f t="shared" si="112"/>
        <v>5</v>
      </c>
      <c r="AK337" s="19">
        <f t="shared" si="113"/>
        <v>6</v>
      </c>
      <c r="AL337" s="19">
        <f t="shared" si="114"/>
        <v>6</v>
      </c>
      <c r="AM337" s="19">
        <f t="shared" si="115"/>
        <v>6</v>
      </c>
      <c r="AN337" s="19">
        <f t="shared" si="116"/>
        <v>9</v>
      </c>
      <c r="AO337" s="133">
        <f t="shared" si="117"/>
        <v>9</v>
      </c>
    </row>
    <row r="338" spans="1:41" x14ac:dyDescent="0.3">
      <c r="A338" s="131">
        <v>313</v>
      </c>
      <c r="B338" s="171">
        <f t="shared" si="96"/>
        <v>0</v>
      </c>
      <c r="C338" s="171">
        <f t="shared" si="97"/>
        <v>0</v>
      </c>
      <c r="D338" s="171">
        <f t="shared" si="98"/>
        <v>0</v>
      </c>
      <c r="E338" s="171">
        <f t="shared" si="99"/>
        <v>-922944.40270473203</v>
      </c>
      <c r="F338" s="171">
        <f t="shared" si="100"/>
        <v>-584940.36609521112</v>
      </c>
      <c r="G338" s="171">
        <f t="shared" si="101"/>
        <v>-252253.96917746449</v>
      </c>
      <c r="H338" s="171">
        <f t="shared" si="102"/>
        <v>1610510.0000000005</v>
      </c>
      <c r="I338" s="171">
        <f t="shared" si="103"/>
        <v>1610510.0000000005</v>
      </c>
      <c r="J338" s="171">
        <f t="shared" si="104"/>
        <v>744066.66937080142</v>
      </c>
      <c r="K338" s="171">
        <f t="shared" si="105"/>
        <v>2143588.810000001</v>
      </c>
      <c r="L338" s="172">
        <f t="shared" si="106"/>
        <v>1939485.4558788955</v>
      </c>
      <c r="M338" s="142">
        <f t="shared" si="107"/>
        <v>4</v>
      </c>
      <c r="N338" s="143">
        <f t="shared" si="118"/>
        <v>4</v>
      </c>
      <c r="U338" s="131">
        <v>313</v>
      </c>
      <c r="V338" s="126">
        <f>MOD(QUOTIENT(ROWS($V$26:V338)-1, 2^(COLUMNS($V$26:V338)-1)), 2)</f>
        <v>0</v>
      </c>
      <c r="W338" s="19">
        <f>MOD(QUOTIENT(ROWS($V$26:W338)-1, 2^(COLUMNS($V$26:W338)-1)), 2)</f>
        <v>0</v>
      </c>
      <c r="X338" s="19">
        <f>MOD(QUOTIENT(ROWS($V$26:X338)-1, 2^(COLUMNS($V$26:X338)-1)), 2)</f>
        <v>0</v>
      </c>
      <c r="Y338" s="19">
        <f>MOD(QUOTIENT(ROWS($V$26:Y338)-1, 2^(COLUMNS($V$26:Y338)-1)), 2)</f>
        <v>1</v>
      </c>
      <c r="Z338" s="19">
        <f>MOD(QUOTIENT(ROWS($V$26:Z338)-1, 2^(COLUMNS($V$26:Z338)-1)), 2)</f>
        <v>1</v>
      </c>
      <c r="AA338" s="19">
        <f>MOD(QUOTIENT(ROWS($V$26:AA338)-1, 2^(COLUMNS($V$26:AA338)-1)), 2)</f>
        <v>1</v>
      </c>
      <c r="AB338" s="19">
        <f>MOD(QUOTIENT(ROWS($V$26:AB338)-1, 2^(COLUMNS($V$26:AB338)-1)), 2)</f>
        <v>0</v>
      </c>
      <c r="AC338" s="19">
        <f>MOD(QUOTIENT(ROWS($V$26:AC338)-1, 2^(COLUMNS($V$26:AC338)-1)), 2)</f>
        <v>0</v>
      </c>
      <c r="AD338" s="19">
        <f>MOD(QUOTIENT(ROWS($V$26:AD338)-1, 2^(COLUMNS($V$26:AD338)-1)), 2)</f>
        <v>1</v>
      </c>
      <c r="AE338" s="133">
        <f>MOD(QUOTIENT(ROWS($V$26:AE338)-1, 2^(COLUMNS($V$26:AE338)-1)), 2)</f>
        <v>0</v>
      </c>
      <c r="AF338" s="126">
        <f t="shared" si="108"/>
        <v>0</v>
      </c>
      <c r="AG338" s="19">
        <f t="shared" si="109"/>
        <v>0</v>
      </c>
      <c r="AH338" s="19">
        <f t="shared" si="110"/>
        <v>0</v>
      </c>
      <c r="AI338" s="19">
        <f t="shared" si="111"/>
        <v>4</v>
      </c>
      <c r="AJ338" s="19">
        <f t="shared" si="112"/>
        <v>5</v>
      </c>
      <c r="AK338" s="19">
        <f t="shared" si="113"/>
        <v>6</v>
      </c>
      <c r="AL338" s="19">
        <f t="shared" si="114"/>
        <v>6</v>
      </c>
      <c r="AM338" s="19">
        <f t="shared" si="115"/>
        <v>6</v>
      </c>
      <c r="AN338" s="19">
        <f t="shared" si="116"/>
        <v>9</v>
      </c>
      <c r="AO338" s="133">
        <f t="shared" si="117"/>
        <v>9</v>
      </c>
    </row>
    <row r="339" spans="1:41" x14ac:dyDescent="0.3">
      <c r="A339" s="131">
        <v>314</v>
      </c>
      <c r="B339" s="171">
        <f t="shared" si="96"/>
        <v>-2000000</v>
      </c>
      <c r="C339" s="171">
        <f t="shared" si="97"/>
        <v>1000000</v>
      </c>
      <c r="D339" s="171">
        <f t="shared" si="98"/>
        <v>1000000</v>
      </c>
      <c r="E339" s="171">
        <f t="shared" si="99"/>
        <v>-922944.40270473203</v>
      </c>
      <c r="F339" s="171">
        <f t="shared" si="100"/>
        <v>-584940.36609521112</v>
      </c>
      <c r="G339" s="171">
        <f t="shared" si="101"/>
        <v>-252253.96917746449</v>
      </c>
      <c r="H339" s="171">
        <f t="shared" si="102"/>
        <v>1610510.0000000005</v>
      </c>
      <c r="I339" s="171">
        <f t="shared" si="103"/>
        <v>1610510.0000000005</v>
      </c>
      <c r="J339" s="171">
        <f t="shared" si="104"/>
        <v>744066.66937080142</v>
      </c>
      <c r="K339" s="171">
        <f t="shared" si="105"/>
        <v>2143588.810000001</v>
      </c>
      <c r="L339" s="172">
        <f t="shared" si="106"/>
        <v>1738804.6653489964</v>
      </c>
      <c r="M339" s="142">
        <f t="shared" si="107"/>
        <v>5</v>
      </c>
      <c r="N339" s="143">
        <f t="shared" si="118"/>
        <v>1</v>
      </c>
      <c r="U339" s="131">
        <v>314</v>
      </c>
      <c r="V339" s="126">
        <f>MOD(QUOTIENT(ROWS($V$26:V339)-1, 2^(COLUMNS($V$26:V339)-1)), 2)</f>
        <v>1</v>
      </c>
      <c r="W339" s="19">
        <f>MOD(QUOTIENT(ROWS($V$26:W339)-1, 2^(COLUMNS($V$26:W339)-1)), 2)</f>
        <v>0</v>
      </c>
      <c r="X339" s="19">
        <f>MOD(QUOTIENT(ROWS($V$26:X339)-1, 2^(COLUMNS($V$26:X339)-1)), 2)</f>
        <v>0</v>
      </c>
      <c r="Y339" s="19">
        <f>MOD(QUOTIENT(ROWS($V$26:Y339)-1, 2^(COLUMNS($V$26:Y339)-1)), 2)</f>
        <v>1</v>
      </c>
      <c r="Z339" s="19">
        <f>MOD(QUOTIENT(ROWS($V$26:Z339)-1, 2^(COLUMNS($V$26:Z339)-1)), 2)</f>
        <v>1</v>
      </c>
      <c r="AA339" s="19">
        <f>MOD(QUOTIENT(ROWS($V$26:AA339)-1, 2^(COLUMNS($V$26:AA339)-1)), 2)</f>
        <v>1</v>
      </c>
      <c r="AB339" s="19">
        <f>MOD(QUOTIENT(ROWS($V$26:AB339)-1, 2^(COLUMNS($V$26:AB339)-1)), 2)</f>
        <v>0</v>
      </c>
      <c r="AC339" s="19">
        <f>MOD(QUOTIENT(ROWS($V$26:AC339)-1, 2^(COLUMNS($V$26:AC339)-1)), 2)</f>
        <v>0</v>
      </c>
      <c r="AD339" s="19">
        <f>MOD(QUOTIENT(ROWS($V$26:AD339)-1, 2^(COLUMNS($V$26:AD339)-1)), 2)</f>
        <v>1</v>
      </c>
      <c r="AE339" s="133">
        <f>MOD(QUOTIENT(ROWS($V$26:AE339)-1, 2^(COLUMNS($V$26:AE339)-1)), 2)</f>
        <v>0</v>
      </c>
      <c r="AF339" s="126">
        <f t="shared" si="108"/>
        <v>1</v>
      </c>
      <c r="AG339" s="19">
        <f t="shared" si="109"/>
        <v>1</v>
      </c>
      <c r="AH339" s="19">
        <f t="shared" si="110"/>
        <v>1</v>
      </c>
      <c r="AI339" s="19">
        <f t="shared" si="111"/>
        <v>4</v>
      </c>
      <c r="AJ339" s="19">
        <f t="shared" si="112"/>
        <v>5</v>
      </c>
      <c r="AK339" s="19">
        <f t="shared" si="113"/>
        <v>6</v>
      </c>
      <c r="AL339" s="19">
        <f t="shared" si="114"/>
        <v>6</v>
      </c>
      <c r="AM339" s="19">
        <f t="shared" si="115"/>
        <v>6</v>
      </c>
      <c r="AN339" s="19">
        <f t="shared" si="116"/>
        <v>9</v>
      </c>
      <c r="AO339" s="133">
        <f t="shared" si="117"/>
        <v>9</v>
      </c>
    </row>
    <row r="340" spans="1:41" x14ac:dyDescent="0.3">
      <c r="A340" s="131">
        <v>315</v>
      </c>
      <c r="B340" s="171">
        <f t="shared" si="96"/>
        <v>0</v>
      </c>
      <c r="C340" s="171">
        <f t="shared" si="97"/>
        <v>-1627272.7272727271</v>
      </c>
      <c r="D340" s="171">
        <f t="shared" si="98"/>
        <v>1100000</v>
      </c>
      <c r="E340" s="171">
        <f t="shared" si="99"/>
        <v>-922944.40270473203</v>
      </c>
      <c r="F340" s="171">
        <f t="shared" si="100"/>
        <v>-584940.36609521112</v>
      </c>
      <c r="G340" s="171">
        <f t="shared" si="101"/>
        <v>-252253.96917746449</v>
      </c>
      <c r="H340" s="171">
        <f t="shared" si="102"/>
        <v>1610510.0000000005</v>
      </c>
      <c r="I340" s="171">
        <f t="shared" si="103"/>
        <v>1610510.0000000005</v>
      </c>
      <c r="J340" s="171">
        <f t="shared" si="104"/>
        <v>744066.66937080142</v>
      </c>
      <c r="K340" s="171">
        <f t="shared" si="105"/>
        <v>2143588.810000001</v>
      </c>
      <c r="L340" s="172">
        <f t="shared" si="106"/>
        <v>1417576.840691817</v>
      </c>
      <c r="M340" s="142">
        <f t="shared" si="107"/>
        <v>5</v>
      </c>
      <c r="N340" s="143">
        <f t="shared" si="118"/>
        <v>2</v>
      </c>
      <c r="U340" s="131">
        <v>315</v>
      </c>
      <c r="V340" s="126">
        <f>MOD(QUOTIENT(ROWS($V$26:V340)-1, 2^(COLUMNS($V$26:V340)-1)), 2)</f>
        <v>0</v>
      </c>
      <c r="W340" s="19">
        <f>MOD(QUOTIENT(ROWS($V$26:W340)-1, 2^(COLUMNS($V$26:W340)-1)), 2)</f>
        <v>1</v>
      </c>
      <c r="X340" s="19">
        <f>MOD(QUOTIENT(ROWS($V$26:X340)-1, 2^(COLUMNS($V$26:X340)-1)), 2)</f>
        <v>0</v>
      </c>
      <c r="Y340" s="19">
        <f>MOD(QUOTIENT(ROWS($V$26:Y340)-1, 2^(COLUMNS($V$26:Y340)-1)), 2)</f>
        <v>1</v>
      </c>
      <c r="Z340" s="19">
        <f>MOD(QUOTIENT(ROWS($V$26:Z340)-1, 2^(COLUMNS($V$26:Z340)-1)), 2)</f>
        <v>1</v>
      </c>
      <c r="AA340" s="19">
        <f>MOD(QUOTIENT(ROWS($V$26:AA340)-1, 2^(COLUMNS($V$26:AA340)-1)), 2)</f>
        <v>1</v>
      </c>
      <c r="AB340" s="19">
        <f>MOD(QUOTIENT(ROWS($V$26:AB340)-1, 2^(COLUMNS($V$26:AB340)-1)), 2)</f>
        <v>0</v>
      </c>
      <c r="AC340" s="19">
        <f>MOD(QUOTIENT(ROWS($V$26:AC340)-1, 2^(COLUMNS($V$26:AC340)-1)), 2)</f>
        <v>0</v>
      </c>
      <c r="AD340" s="19">
        <f>MOD(QUOTIENT(ROWS($V$26:AD340)-1, 2^(COLUMNS($V$26:AD340)-1)), 2)</f>
        <v>1</v>
      </c>
      <c r="AE340" s="133">
        <f>MOD(QUOTIENT(ROWS($V$26:AE340)-1, 2^(COLUMNS($V$26:AE340)-1)), 2)</f>
        <v>0</v>
      </c>
      <c r="AF340" s="126">
        <f t="shared" si="108"/>
        <v>0</v>
      </c>
      <c r="AG340" s="19">
        <f t="shared" si="109"/>
        <v>2</v>
      </c>
      <c r="AH340" s="19">
        <f t="shared" si="110"/>
        <v>2</v>
      </c>
      <c r="AI340" s="19">
        <f t="shared" si="111"/>
        <v>4</v>
      </c>
      <c r="AJ340" s="19">
        <f t="shared" si="112"/>
        <v>5</v>
      </c>
      <c r="AK340" s="19">
        <f t="shared" si="113"/>
        <v>6</v>
      </c>
      <c r="AL340" s="19">
        <f t="shared" si="114"/>
        <v>6</v>
      </c>
      <c r="AM340" s="19">
        <f t="shared" si="115"/>
        <v>6</v>
      </c>
      <c r="AN340" s="19">
        <f t="shared" si="116"/>
        <v>9</v>
      </c>
      <c r="AO340" s="133">
        <f t="shared" si="117"/>
        <v>9</v>
      </c>
    </row>
    <row r="341" spans="1:41" x14ac:dyDescent="0.3">
      <c r="A341" s="131">
        <v>316</v>
      </c>
      <c r="B341" s="171">
        <f t="shared" si="96"/>
        <v>-2000000</v>
      </c>
      <c r="C341" s="171">
        <f t="shared" si="97"/>
        <v>-1627272.7272727271</v>
      </c>
      <c r="D341" s="171">
        <f t="shared" si="98"/>
        <v>1100000</v>
      </c>
      <c r="E341" s="171">
        <f t="shared" si="99"/>
        <v>-922944.40270473203</v>
      </c>
      <c r="F341" s="171">
        <f t="shared" si="100"/>
        <v>-584940.36609521112</v>
      </c>
      <c r="G341" s="171">
        <f t="shared" si="101"/>
        <v>-252253.96917746449</v>
      </c>
      <c r="H341" s="171">
        <f t="shared" si="102"/>
        <v>1610510.0000000005</v>
      </c>
      <c r="I341" s="171">
        <f t="shared" si="103"/>
        <v>1610510.0000000005</v>
      </c>
      <c r="J341" s="171">
        <f t="shared" si="104"/>
        <v>744066.66937080142</v>
      </c>
      <c r="K341" s="171">
        <f t="shared" si="105"/>
        <v>2143588.810000001</v>
      </c>
      <c r="L341" s="172">
        <f t="shared" si="106"/>
        <v>-434275.01116003474</v>
      </c>
      <c r="M341" s="142">
        <f t="shared" si="107"/>
        <v>6</v>
      </c>
      <c r="N341" s="143">
        <f t="shared" si="118"/>
        <v>1</v>
      </c>
      <c r="U341" s="131">
        <v>316</v>
      </c>
      <c r="V341" s="126">
        <f>MOD(QUOTIENT(ROWS($V$26:V341)-1, 2^(COLUMNS($V$26:V341)-1)), 2)</f>
        <v>1</v>
      </c>
      <c r="W341" s="19">
        <f>MOD(QUOTIENT(ROWS($V$26:W341)-1, 2^(COLUMNS($V$26:W341)-1)), 2)</f>
        <v>1</v>
      </c>
      <c r="X341" s="19">
        <f>MOD(QUOTIENT(ROWS($V$26:X341)-1, 2^(COLUMNS($V$26:X341)-1)), 2)</f>
        <v>0</v>
      </c>
      <c r="Y341" s="19">
        <f>MOD(QUOTIENT(ROWS($V$26:Y341)-1, 2^(COLUMNS($V$26:Y341)-1)), 2)</f>
        <v>1</v>
      </c>
      <c r="Z341" s="19">
        <f>MOD(QUOTIENT(ROWS($V$26:Z341)-1, 2^(COLUMNS($V$26:Z341)-1)), 2)</f>
        <v>1</v>
      </c>
      <c r="AA341" s="19">
        <f>MOD(QUOTIENT(ROWS($V$26:AA341)-1, 2^(COLUMNS($V$26:AA341)-1)), 2)</f>
        <v>1</v>
      </c>
      <c r="AB341" s="19">
        <f>MOD(QUOTIENT(ROWS($V$26:AB341)-1, 2^(COLUMNS($V$26:AB341)-1)), 2)</f>
        <v>0</v>
      </c>
      <c r="AC341" s="19">
        <f>MOD(QUOTIENT(ROWS($V$26:AC341)-1, 2^(COLUMNS($V$26:AC341)-1)), 2)</f>
        <v>0</v>
      </c>
      <c r="AD341" s="19">
        <f>MOD(QUOTIENT(ROWS($V$26:AD341)-1, 2^(COLUMNS($V$26:AD341)-1)), 2)</f>
        <v>1</v>
      </c>
      <c r="AE341" s="133">
        <f>MOD(QUOTIENT(ROWS($V$26:AE341)-1, 2^(COLUMNS($V$26:AE341)-1)), 2)</f>
        <v>0</v>
      </c>
      <c r="AF341" s="126">
        <f t="shared" si="108"/>
        <v>1</v>
      </c>
      <c r="AG341" s="19">
        <f t="shared" si="109"/>
        <v>2</v>
      </c>
      <c r="AH341" s="19">
        <f t="shared" si="110"/>
        <v>2</v>
      </c>
      <c r="AI341" s="19">
        <f t="shared" si="111"/>
        <v>4</v>
      </c>
      <c r="AJ341" s="19">
        <f t="shared" si="112"/>
        <v>5</v>
      </c>
      <c r="AK341" s="19">
        <f t="shared" si="113"/>
        <v>6</v>
      </c>
      <c r="AL341" s="19">
        <f t="shared" si="114"/>
        <v>6</v>
      </c>
      <c r="AM341" s="19">
        <f t="shared" si="115"/>
        <v>6</v>
      </c>
      <c r="AN341" s="19">
        <f t="shared" si="116"/>
        <v>9</v>
      </c>
      <c r="AO341" s="133">
        <f t="shared" si="117"/>
        <v>9</v>
      </c>
    </row>
    <row r="342" spans="1:41" x14ac:dyDescent="0.3">
      <c r="A342" s="131">
        <v>317</v>
      </c>
      <c r="B342" s="171">
        <f t="shared" si="96"/>
        <v>0</v>
      </c>
      <c r="C342" s="171">
        <f t="shared" si="97"/>
        <v>0</v>
      </c>
      <c r="D342" s="171">
        <f t="shared" si="98"/>
        <v>-1269338.842975206</v>
      </c>
      <c r="E342" s="171">
        <f t="shared" si="99"/>
        <v>-922944.40270473203</v>
      </c>
      <c r="F342" s="171">
        <f t="shared" si="100"/>
        <v>-584940.36609521112</v>
      </c>
      <c r="G342" s="171">
        <f t="shared" si="101"/>
        <v>-252253.96917746449</v>
      </c>
      <c r="H342" s="171">
        <f t="shared" si="102"/>
        <v>1610510.0000000005</v>
      </c>
      <c r="I342" s="171">
        <f t="shared" si="103"/>
        <v>1610510.0000000005</v>
      </c>
      <c r="J342" s="171">
        <f t="shared" si="104"/>
        <v>744066.66937080142</v>
      </c>
      <c r="K342" s="171">
        <f t="shared" si="105"/>
        <v>2143588.810000001</v>
      </c>
      <c r="L342" s="172">
        <f t="shared" si="106"/>
        <v>931843.35754593846</v>
      </c>
      <c r="M342" s="142">
        <f t="shared" si="107"/>
        <v>5</v>
      </c>
      <c r="N342" s="143">
        <f t="shared" si="118"/>
        <v>3</v>
      </c>
      <c r="U342" s="131">
        <v>317</v>
      </c>
      <c r="V342" s="126">
        <f>MOD(QUOTIENT(ROWS($V$26:V342)-1, 2^(COLUMNS($V$26:V342)-1)), 2)</f>
        <v>0</v>
      </c>
      <c r="W342" s="19">
        <f>MOD(QUOTIENT(ROWS($V$26:W342)-1, 2^(COLUMNS($V$26:W342)-1)), 2)</f>
        <v>0</v>
      </c>
      <c r="X342" s="19">
        <f>MOD(QUOTIENT(ROWS($V$26:X342)-1, 2^(COLUMNS($V$26:X342)-1)), 2)</f>
        <v>1</v>
      </c>
      <c r="Y342" s="19">
        <f>MOD(QUOTIENT(ROWS($V$26:Y342)-1, 2^(COLUMNS($V$26:Y342)-1)), 2)</f>
        <v>1</v>
      </c>
      <c r="Z342" s="19">
        <f>MOD(QUOTIENT(ROWS($V$26:Z342)-1, 2^(COLUMNS($V$26:Z342)-1)), 2)</f>
        <v>1</v>
      </c>
      <c r="AA342" s="19">
        <f>MOD(QUOTIENT(ROWS($V$26:AA342)-1, 2^(COLUMNS($V$26:AA342)-1)), 2)</f>
        <v>1</v>
      </c>
      <c r="AB342" s="19">
        <f>MOD(QUOTIENT(ROWS($V$26:AB342)-1, 2^(COLUMNS($V$26:AB342)-1)), 2)</f>
        <v>0</v>
      </c>
      <c r="AC342" s="19">
        <f>MOD(QUOTIENT(ROWS($V$26:AC342)-1, 2^(COLUMNS($V$26:AC342)-1)), 2)</f>
        <v>0</v>
      </c>
      <c r="AD342" s="19">
        <f>MOD(QUOTIENT(ROWS($V$26:AD342)-1, 2^(COLUMNS($V$26:AD342)-1)), 2)</f>
        <v>1</v>
      </c>
      <c r="AE342" s="133">
        <f>MOD(QUOTIENT(ROWS($V$26:AE342)-1, 2^(COLUMNS($V$26:AE342)-1)), 2)</f>
        <v>0</v>
      </c>
      <c r="AF342" s="126">
        <f t="shared" si="108"/>
        <v>0</v>
      </c>
      <c r="AG342" s="19">
        <f t="shared" si="109"/>
        <v>0</v>
      </c>
      <c r="AH342" s="19">
        <f t="shared" si="110"/>
        <v>3</v>
      </c>
      <c r="AI342" s="19">
        <f t="shared" si="111"/>
        <v>4</v>
      </c>
      <c r="AJ342" s="19">
        <f t="shared" si="112"/>
        <v>5</v>
      </c>
      <c r="AK342" s="19">
        <f t="shared" si="113"/>
        <v>6</v>
      </c>
      <c r="AL342" s="19">
        <f t="shared" si="114"/>
        <v>6</v>
      </c>
      <c r="AM342" s="19">
        <f t="shared" si="115"/>
        <v>6</v>
      </c>
      <c r="AN342" s="19">
        <f t="shared" si="116"/>
        <v>9</v>
      </c>
      <c r="AO342" s="133">
        <f t="shared" si="117"/>
        <v>9</v>
      </c>
    </row>
    <row r="343" spans="1:41" x14ac:dyDescent="0.3">
      <c r="A343" s="131">
        <v>318</v>
      </c>
      <c r="B343" s="171">
        <f t="shared" si="96"/>
        <v>-2000000</v>
      </c>
      <c r="C343" s="171">
        <f t="shared" si="97"/>
        <v>1000000</v>
      </c>
      <c r="D343" s="171">
        <f t="shared" si="98"/>
        <v>-1269338.842975206</v>
      </c>
      <c r="E343" s="171">
        <f t="shared" si="99"/>
        <v>-922944.40270473203</v>
      </c>
      <c r="F343" s="171">
        <f t="shared" si="100"/>
        <v>-584940.36609521112</v>
      </c>
      <c r="G343" s="171">
        <f t="shared" si="101"/>
        <v>-252253.96917746449</v>
      </c>
      <c r="H343" s="171">
        <f t="shared" si="102"/>
        <v>1610510.0000000005</v>
      </c>
      <c r="I343" s="171">
        <f t="shared" si="103"/>
        <v>1610510.0000000005</v>
      </c>
      <c r="J343" s="171">
        <f t="shared" si="104"/>
        <v>744066.66937080142</v>
      </c>
      <c r="K343" s="171">
        <f t="shared" si="105"/>
        <v>2143588.810000001</v>
      </c>
      <c r="L343" s="172">
        <f t="shared" si="106"/>
        <v>-62669.674004130364</v>
      </c>
      <c r="M343" s="142">
        <f t="shared" si="107"/>
        <v>6</v>
      </c>
      <c r="N343" s="143">
        <f t="shared" si="118"/>
        <v>1</v>
      </c>
      <c r="U343" s="131">
        <v>318</v>
      </c>
      <c r="V343" s="126">
        <f>MOD(QUOTIENT(ROWS($V$26:V343)-1, 2^(COLUMNS($V$26:V343)-1)), 2)</f>
        <v>1</v>
      </c>
      <c r="W343" s="19">
        <f>MOD(QUOTIENT(ROWS($V$26:W343)-1, 2^(COLUMNS($V$26:W343)-1)), 2)</f>
        <v>0</v>
      </c>
      <c r="X343" s="19">
        <f>MOD(QUOTIENT(ROWS($V$26:X343)-1, 2^(COLUMNS($V$26:X343)-1)), 2)</f>
        <v>1</v>
      </c>
      <c r="Y343" s="19">
        <f>MOD(QUOTIENT(ROWS($V$26:Y343)-1, 2^(COLUMNS($V$26:Y343)-1)), 2)</f>
        <v>1</v>
      </c>
      <c r="Z343" s="19">
        <f>MOD(QUOTIENT(ROWS($V$26:Z343)-1, 2^(COLUMNS($V$26:Z343)-1)), 2)</f>
        <v>1</v>
      </c>
      <c r="AA343" s="19">
        <f>MOD(QUOTIENT(ROWS($V$26:AA343)-1, 2^(COLUMNS($V$26:AA343)-1)), 2)</f>
        <v>1</v>
      </c>
      <c r="AB343" s="19">
        <f>MOD(QUOTIENT(ROWS($V$26:AB343)-1, 2^(COLUMNS($V$26:AB343)-1)), 2)</f>
        <v>0</v>
      </c>
      <c r="AC343" s="19">
        <f>MOD(QUOTIENT(ROWS($V$26:AC343)-1, 2^(COLUMNS($V$26:AC343)-1)), 2)</f>
        <v>0</v>
      </c>
      <c r="AD343" s="19">
        <f>MOD(QUOTIENT(ROWS($V$26:AD343)-1, 2^(COLUMNS($V$26:AD343)-1)), 2)</f>
        <v>1</v>
      </c>
      <c r="AE343" s="133">
        <f>MOD(QUOTIENT(ROWS($V$26:AE343)-1, 2^(COLUMNS($V$26:AE343)-1)), 2)</f>
        <v>0</v>
      </c>
      <c r="AF343" s="126">
        <f t="shared" si="108"/>
        <v>1</v>
      </c>
      <c r="AG343" s="19">
        <f t="shared" si="109"/>
        <v>1</v>
      </c>
      <c r="AH343" s="19">
        <f t="shared" si="110"/>
        <v>3</v>
      </c>
      <c r="AI343" s="19">
        <f t="shared" si="111"/>
        <v>4</v>
      </c>
      <c r="AJ343" s="19">
        <f t="shared" si="112"/>
        <v>5</v>
      </c>
      <c r="AK343" s="19">
        <f t="shared" si="113"/>
        <v>6</v>
      </c>
      <c r="AL343" s="19">
        <f t="shared" si="114"/>
        <v>6</v>
      </c>
      <c r="AM343" s="19">
        <f t="shared" si="115"/>
        <v>6</v>
      </c>
      <c r="AN343" s="19">
        <f t="shared" si="116"/>
        <v>9</v>
      </c>
      <c r="AO343" s="133">
        <f t="shared" si="117"/>
        <v>9</v>
      </c>
    </row>
    <row r="344" spans="1:41" x14ac:dyDescent="0.3">
      <c r="A344" s="131">
        <v>319</v>
      </c>
      <c r="B344" s="171">
        <f t="shared" si="96"/>
        <v>0</v>
      </c>
      <c r="C344" s="171">
        <f t="shared" si="97"/>
        <v>-1627272.7272727271</v>
      </c>
      <c r="D344" s="171">
        <f t="shared" si="98"/>
        <v>-1269338.842975206</v>
      </c>
      <c r="E344" s="171">
        <f t="shared" si="99"/>
        <v>-922944.40270473203</v>
      </c>
      <c r="F344" s="171">
        <f t="shared" si="100"/>
        <v>-584940.36609521112</v>
      </c>
      <c r="G344" s="171">
        <f t="shared" si="101"/>
        <v>-252253.96917746449</v>
      </c>
      <c r="H344" s="171">
        <f t="shared" si="102"/>
        <v>1610510.0000000005</v>
      </c>
      <c r="I344" s="171">
        <f t="shared" si="103"/>
        <v>1610510.0000000005</v>
      </c>
      <c r="J344" s="171">
        <f t="shared" si="104"/>
        <v>744066.66937080142</v>
      </c>
      <c r="K344" s="171">
        <f t="shared" si="105"/>
        <v>2143588.810000001</v>
      </c>
      <c r="L344" s="172">
        <f t="shared" si="106"/>
        <v>-463280.7227633266</v>
      </c>
      <c r="M344" s="142">
        <f t="shared" si="107"/>
        <v>6</v>
      </c>
      <c r="N344" s="143">
        <f t="shared" si="118"/>
        <v>2</v>
      </c>
      <c r="U344" s="131">
        <v>319</v>
      </c>
      <c r="V344" s="126">
        <f>MOD(QUOTIENT(ROWS($V$26:V344)-1, 2^(COLUMNS($V$26:V344)-1)), 2)</f>
        <v>0</v>
      </c>
      <c r="W344" s="19">
        <f>MOD(QUOTIENT(ROWS($V$26:W344)-1, 2^(COLUMNS($V$26:W344)-1)), 2)</f>
        <v>1</v>
      </c>
      <c r="X344" s="19">
        <f>MOD(QUOTIENT(ROWS($V$26:X344)-1, 2^(COLUMNS($V$26:X344)-1)), 2)</f>
        <v>1</v>
      </c>
      <c r="Y344" s="19">
        <f>MOD(QUOTIENT(ROWS($V$26:Y344)-1, 2^(COLUMNS($V$26:Y344)-1)), 2)</f>
        <v>1</v>
      </c>
      <c r="Z344" s="19">
        <f>MOD(QUOTIENT(ROWS($V$26:Z344)-1, 2^(COLUMNS($V$26:Z344)-1)), 2)</f>
        <v>1</v>
      </c>
      <c r="AA344" s="19">
        <f>MOD(QUOTIENT(ROWS($V$26:AA344)-1, 2^(COLUMNS($V$26:AA344)-1)), 2)</f>
        <v>1</v>
      </c>
      <c r="AB344" s="19">
        <f>MOD(QUOTIENT(ROWS($V$26:AB344)-1, 2^(COLUMNS($V$26:AB344)-1)), 2)</f>
        <v>0</v>
      </c>
      <c r="AC344" s="19">
        <f>MOD(QUOTIENT(ROWS($V$26:AC344)-1, 2^(COLUMNS($V$26:AC344)-1)), 2)</f>
        <v>0</v>
      </c>
      <c r="AD344" s="19">
        <f>MOD(QUOTIENT(ROWS($V$26:AD344)-1, 2^(COLUMNS($V$26:AD344)-1)), 2)</f>
        <v>1</v>
      </c>
      <c r="AE344" s="133">
        <f>MOD(QUOTIENT(ROWS($V$26:AE344)-1, 2^(COLUMNS($V$26:AE344)-1)), 2)</f>
        <v>0</v>
      </c>
      <c r="AF344" s="126">
        <f t="shared" si="108"/>
        <v>0</v>
      </c>
      <c r="AG344" s="19">
        <f t="shared" si="109"/>
        <v>2</v>
      </c>
      <c r="AH344" s="19">
        <f t="shared" si="110"/>
        <v>3</v>
      </c>
      <c r="AI344" s="19">
        <f t="shared" si="111"/>
        <v>4</v>
      </c>
      <c r="AJ344" s="19">
        <f t="shared" si="112"/>
        <v>5</v>
      </c>
      <c r="AK344" s="19">
        <f t="shared" si="113"/>
        <v>6</v>
      </c>
      <c r="AL344" s="19">
        <f t="shared" si="114"/>
        <v>6</v>
      </c>
      <c r="AM344" s="19">
        <f t="shared" si="115"/>
        <v>6</v>
      </c>
      <c r="AN344" s="19">
        <f t="shared" si="116"/>
        <v>9</v>
      </c>
      <c r="AO344" s="133">
        <f t="shared" si="117"/>
        <v>9</v>
      </c>
    </row>
    <row r="345" spans="1:41" x14ac:dyDescent="0.3">
      <c r="A345" s="131">
        <v>320</v>
      </c>
      <c r="B345" s="171">
        <f t="shared" si="96"/>
        <v>-2000000</v>
      </c>
      <c r="C345" s="171">
        <f t="shared" si="97"/>
        <v>-1627272.7272727271</v>
      </c>
      <c r="D345" s="171">
        <f t="shared" si="98"/>
        <v>-1269338.842975206</v>
      </c>
      <c r="E345" s="171">
        <f t="shared" si="99"/>
        <v>-922944.40270473203</v>
      </c>
      <c r="F345" s="171">
        <f t="shared" si="100"/>
        <v>-584940.36609521112</v>
      </c>
      <c r="G345" s="171">
        <f t="shared" si="101"/>
        <v>-252253.96917746449</v>
      </c>
      <c r="H345" s="171">
        <f t="shared" si="102"/>
        <v>1610510.0000000005</v>
      </c>
      <c r="I345" s="171">
        <f t="shared" si="103"/>
        <v>1610510.0000000005</v>
      </c>
      <c r="J345" s="171">
        <f t="shared" si="104"/>
        <v>744066.66937080142</v>
      </c>
      <c r="K345" s="171">
        <f t="shared" si="105"/>
        <v>2143588.810000001</v>
      </c>
      <c r="L345" s="172">
        <f t="shared" si="106"/>
        <v>-2315132.5746151791</v>
      </c>
      <c r="M345" s="142">
        <f t="shared" si="107"/>
        <v>7</v>
      </c>
      <c r="N345" s="143">
        <f t="shared" si="118"/>
        <v>1</v>
      </c>
      <c r="U345" s="131">
        <v>320</v>
      </c>
      <c r="V345" s="126">
        <f>MOD(QUOTIENT(ROWS($V$26:V345)-1, 2^(COLUMNS($V$26:V345)-1)), 2)</f>
        <v>1</v>
      </c>
      <c r="W345" s="19">
        <f>MOD(QUOTIENT(ROWS($V$26:W345)-1, 2^(COLUMNS($V$26:W345)-1)), 2)</f>
        <v>1</v>
      </c>
      <c r="X345" s="19">
        <f>MOD(QUOTIENT(ROWS($V$26:X345)-1, 2^(COLUMNS($V$26:X345)-1)), 2)</f>
        <v>1</v>
      </c>
      <c r="Y345" s="19">
        <f>MOD(QUOTIENT(ROWS($V$26:Y345)-1, 2^(COLUMNS($V$26:Y345)-1)), 2)</f>
        <v>1</v>
      </c>
      <c r="Z345" s="19">
        <f>MOD(QUOTIENT(ROWS($V$26:Z345)-1, 2^(COLUMNS($V$26:Z345)-1)), 2)</f>
        <v>1</v>
      </c>
      <c r="AA345" s="19">
        <f>MOD(QUOTIENT(ROWS($V$26:AA345)-1, 2^(COLUMNS($V$26:AA345)-1)), 2)</f>
        <v>1</v>
      </c>
      <c r="AB345" s="19">
        <f>MOD(QUOTIENT(ROWS($V$26:AB345)-1, 2^(COLUMNS($V$26:AB345)-1)), 2)</f>
        <v>0</v>
      </c>
      <c r="AC345" s="19">
        <f>MOD(QUOTIENT(ROWS($V$26:AC345)-1, 2^(COLUMNS($V$26:AC345)-1)), 2)</f>
        <v>0</v>
      </c>
      <c r="AD345" s="19">
        <f>MOD(QUOTIENT(ROWS($V$26:AD345)-1, 2^(COLUMNS($V$26:AD345)-1)), 2)</f>
        <v>1</v>
      </c>
      <c r="AE345" s="133">
        <f>MOD(QUOTIENT(ROWS($V$26:AE345)-1, 2^(COLUMNS($V$26:AE345)-1)), 2)</f>
        <v>0</v>
      </c>
      <c r="AF345" s="126">
        <f t="shared" si="108"/>
        <v>1</v>
      </c>
      <c r="AG345" s="19">
        <f t="shared" si="109"/>
        <v>2</v>
      </c>
      <c r="AH345" s="19">
        <f t="shared" si="110"/>
        <v>3</v>
      </c>
      <c r="AI345" s="19">
        <f t="shared" si="111"/>
        <v>4</v>
      </c>
      <c r="AJ345" s="19">
        <f t="shared" si="112"/>
        <v>5</v>
      </c>
      <c r="AK345" s="19">
        <f t="shared" si="113"/>
        <v>6</v>
      </c>
      <c r="AL345" s="19">
        <f t="shared" si="114"/>
        <v>6</v>
      </c>
      <c r="AM345" s="19">
        <f t="shared" si="115"/>
        <v>6</v>
      </c>
      <c r="AN345" s="19">
        <f t="shared" si="116"/>
        <v>9</v>
      </c>
      <c r="AO345" s="133">
        <f t="shared" si="117"/>
        <v>9</v>
      </c>
    </row>
    <row r="346" spans="1:41" x14ac:dyDescent="0.3">
      <c r="A346" s="131">
        <v>321</v>
      </c>
      <c r="B346" s="171">
        <f t="shared" ref="B346:B409" si="119">IF(AF346=0,0,$C$7*(1+$C$10)^(AF346-1))-IF(V346=1,$C$6/(1+$C$9)^(V$25-1),0)</f>
        <v>0</v>
      </c>
      <c r="C346" s="171">
        <f t="shared" ref="C346:C409" si="120">IF(AG346=0,0,$C$7*(1+$C$10)^(AG346-1))-IF(W346=1,$C$6/(1+$C$9)^(W$25-1),0)</f>
        <v>0</v>
      </c>
      <c r="D346" s="171">
        <f t="shared" ref="D346:D409" si="121">IF(AH346=0,0,$C$7*(1+$C$10)^(AH346-1))-IF(X346=1,$C$6/(1+$C$9)^(X$25-1),0)</f>
        <v>0</v>
      </c>
      <c r="E346" s="171">
        <f t="shared" ref="E346:E409" si="122">IF(AI346=0,0,$C$7*(1+$C$10)^(AI346-1))-IF(Y346=1,$C$6/(1+$C$9)^(Y$25-1),0)</f>
        <v>0</v>
      </c>
      <c r="F346" s="171">
        <f t="shared" ref="F346:F409" si="123">IF(AJ346=0,0,$C$7*(1+$C$10)^(AJ346-1))-IF(Z346=1,$C$6/(1+$C$9)^(Z$25-1),0)</f>
        <v>0</v>
      </c>
      <c r="G346" s="171">
        <f t="shared" ref="G346:G409" si="124">IF(AK346=0,0,$C$7*(1+$C$10)^(AK346-1))-IF(AA346=1,$C$6/(1+$C$9)^(AA$25-1),0)</f>
        <v>0</v>
      </c>
      <c r="H346" s="171">
        <f t="shared" ref="H346:H409" si="125">IF(AL346=0,0,$C$7*(1+$C$10)^(AL346-1))-IF(AB346=1,$C$6/(1+$C$9)^(AB$25-1),0)</f>
        <v>78139.209838669514</v>
      </c>
      <c r="I346" s="171">
        <f t="shared" ref="I346:I409" si="126">IF(AM346=0,0,$C$7*(1+$C$10)^(AM346-1))-IF(AC346=1,$C$6/(1+$C$9)^(AC$25-1),0)</f>
        <v>1771561.0000000009</v>
      </c>
      <c r="J346" s="171">
        <f t="shared" ref="J346:J409" si="127">IF(AN346=0,0,$C$7*(1+$C$10)^(AN346-1))-IF(AD346=1,$C$6/(1+$C$9)^(AD$25-1),0)</f>
        <v>744066.66937080142</v>
      </c>
      <c r="K346" s="171">
        <f t="shared" ref="K346:K409" si="128">IF(AO346=0,0,$C$7*(1+$C$10)^(AO346-1))-IF(AE346=1,$C$6/(1+$C$9)^(AE$25-1),0)</f>
        <v>2143588.810000001</v>
      </c>
      <c r="L346" s="172">
        <f t="shared" ref="L346:L409" si="129">NPV($C$8,B346:K346)</f>
        <v>2367827.7244843272</v>
      </c>
      <c r="M346" s="142">
        <f t="shared" ref="M346:M409" si="130">SUM(V346:AE346)</f>
        <v>2</v>
      </c>
      <c r="N346" s="143">
        <f t="shared" si="118"/>
        <v>7</v>
      </c>
      <c r="U346" s="131">
        <v>321</v>
      </c>
      <c r="V346" s="126">
        <f>MOD(QUOTIENT(ROWS($V$26:V346)-1, 2^(COLUMNS($V$26:V346)-1)), 2)</f>
        <v>0</v>
      </c>
      <c r="W346" s="19">
        <f>MOD(QUOTIENT(ROWS($V$26:W346)-1, 2^(COLUMNS($V$26:W346)-1)), 2)</f>
        <v>0</v>
      </c>
      <c r="X346" s="19">
        <f>MOD(QUOTIENT(ROWS($V$26:X346)-1, 2^(COLUMNS($V$26:X346)-1)), 2)</f>
        <v>0</v>
      </c>
      <c r="Y346" s="19">
        <f>MOD(QUOTIENT(ROWS($V$26:Y346)-1, 2^(COLUMNS($V$26:Y346)-1)), 2)</f>
        <v>0</v>
      </c>
      <c r="Z346" s="19">
        <f>MOD(QUOTIENT(ROWS($V$26:Z346)-1, 2^(COLUMNS($V$26:Z346)-1)), 2)</f>
        <v>0</v>
      </c>
      <c r="AA346" s="19">
        <f>MOD(QUOTIENT(ROWS($V$26:AA346)-1, 2^(COLUMNS($V$26:AA346)-1)), 2)</f>
        <v>0</v>
      </c>
      <c r="AB346" s="19">
        <f>MOD(QUOTIENT(ROWS($V$26:AB346)-1, 2^(COLUMNS($V$26:AB346)-1)), 2)</f>
        <v>1</v>
      </c>
      <c r="AC346" s="19">
        <f>MOD(QUOTIENT(ROWS($V$26:AC346)-1, 2^(COLUMNS($V$26:AC346)-1)), 2)</f>
        <v>0</v>
      </c>
      <c r="AD346" s="19">
        <f>MOD(QUOTIENT(ROWS($V$26:AD346)-1, 2^(COLUMNS($V$26:AD346)-1)), 2)</f>
        <v>1</v>
      </c>
      <c r="AE346" s="133">
        <f>MOD(QUOTIENT(ROWS($V$26:AE346)-1, 2^(COLUMNS($V$26:AE346)-1)), 2)</f>
        <v>0</v>
      </c>
      <c r="AF346" s="126">
        <f t="shared" ref="AF346:AF409" si="131">IF(V346=1,AF$25,0)</f>
        <v>0</v>
      </c>
      <c r="AG346" s="19">
        <f t="shared" ref="AG346:AG409" si="132">IF(W346=1,AG$25,AF346)</f>
        <v>0</v>
      </c>
      <c r="AH346" s="19">
        <f t="shared" ref="AH346:AH409" si="133">IF(X346=1,AH$25,AG346)</f>
        <v>0</v>
      </c>
      <c r="AI346" s="19">
        <f t="shared" ref="AI346:AI409" si="134">IF(Y346=1,AI$25,AH346)</f>
        <v>0</v>
      </c>
      <c r="AJ346" s="19">
        <f t="shared" ref="AJ346:AJ409" si="135">IF(Z346=1,AJ$25,AI346)</f>
        <v>0</v>
      </c>
      <c r="AK346" s="19">
        <f t="shared" ref="AK346:AK409" si="136">IF(AA346=1,AK$25,AJ346)</f>
        <v>0</v>
      </c>
      <c r="AL346" s="19">
        <f t="shared" ref="AL346:AL409" si="137">IF(AB346=1,AL$25,AK346)</f>
        <v>7</v>
      </c>
      <c r="AM346" s="19">
        <f t="shared" ref="AM346:AM409" si="138">IF(AC346=1,AM$25,AL346)</f>
        <v>7</v>
      </c>
      <c r="AN346" s="19">
        <f t="shared" ref="AN346:AN409" si="139">IF(AD346=1,AN$25,AM346)</f>
        <v>9</v>
      </c>
      <c r="AO346" s="133">
        <f t="shared" ref="AO346:AO409" si="140">IF(AE346=1,AO$25,AN346)</f>
        <v>9</v>
      </c>
    </row>
    <row r="347" spans="1:41" x14ac:dyDescent="0.3">
      <c r="A347" s="131">
        <v>322</v>
      </c>
      <c r="B347" s="171">
        <f t="shared" si="119"/>
        <v>-2000000</v>
      </c>
      <c r="C347" s="171">
        <f t="shared" si="120"/>
        <v>1000000</v>
      </c>
      <c r="D347" s="171">
        <f t="shared" si="121"/>
        <v>1000000</v>
      </c>
      <c r="E347" s="171">
        <f t="shared" si="122"/>
        <v>1000000</v>
      </c>
      <c r="F347" s="171">
        <f t="shared" si="123"/>
        <v>1000000</v>
      </c>
      <c r="G347" s="171">
        <f t="shared" si="124"/>
        <v>1000000</v>
      </c>
      <c r="H347" s="171">
        <f t="shared" si="125"/>
        <v>78139.209838669514</v>
      </c>
      <c r="I347" s="171">
        <f t="shared" si="126"/>
        <v>1771561.0000000009</v>
      </c>
      <c r="J347" s="171">
        <f t="shared" si="127"/>
        <v>744066.66937080142</v>
      </c>
      <c r="K347" s="171">
        <f t="shared" si="128"/>
        <v>2143588.810000001</v>
      </c>
      <c r="L347" s="172">
        <f t="shared" si="129"/>
        <v>4212929.6106677391</v>
      </c>
      <c r="M347" s="142">
        <f t="shared" si="130"/>
        <v>3</v>
      </c>
      <c r="N347" s="143">
        <f t="shared" ref="N347:N410" si="141">IFERROR(INDEX($V$25:$AE$25,MATCH(1,V347:AE347,0)),0)</f>
        <v>1</v>
      </c>
      <c r="U347" s="131">
        <v>322</v>
      </c>
      <c r="V347" s="126">
        <f>MOD(QUOTIENT(ROWS($V$26:V347)-1, 2^(COLUMNS($V$26:V347)-1)), 2)</f>
        <v>1</v>
      </c>
      <c r="W347" s="19">
        <f>MOD(QUOTIENT(ROWS($V$26:W347)-1, 2^(COLUMNS($V$26:W347)-1)), 2)</f>
        <v>0</v>
      </c>
      <c r="X347" s="19">
        <f>MOD(QUOTIENT(ROWS($V$26:X347)-1, 2^(COLUMNS($V$26:X347)-1)), 2)</f>
        <v>0</v>
      </c>
      <c r="Y347" s="19">
        <f>MOD(QUOTIENT(ROWS($V$26:Y347)-1, 2^(COLUMNS($V$26:Y347)-1)), 2)</f>
        <v>0</v>
      </c>
      <c r="Z347" s="19">
        <f>MOD(QUOTIENT(ROWS($V$26:Z347)-1, 2^(COLUMNS($V$26:Z347)-1)), 2)</f>
        <v>0</v>
      </c>
      <c r="AA347" s="19">
        <f>MOD(QUOTIENT(ROWS($V$26:AA347)-1, 2^(COLUMNS($V$26:AA347)-1)), 2)</f>
        <v>0</v>
      </c>
      <c r="AB347" s="19">
        <f>MOD(QUOTIENT(ROWS($V$26:AB347)-1, 2^(COLUMNS($V$26:AB347)-1)), 2)</f>
        <v>1</v>
      </c>
      <c r="AC347" s="19">
        <f>MOD(QUOTIENT(ROWS($V$26:AC347)-1, 2^(COLUMNS($V$26:AC347)-1)), 2)</f>
        <v>0</v>
      </c>
      <c r="AD347" s="19">
        <f>MOD(QUOTIENT(ROWS($V$26:AD347)-1, 2^(COLUMNS($V$26:AD347)-1)), 2)</f>
        <v>1</v>
      </c>
      <c r="AE347" s="133">
        <f>MOD(QUOTIENT(ROWS($V$26:AE347)-1, 2^(COLUMNS($V$26:AE347)-1)), 2)</f>
        <v>0</v>
      </c>
      <c r="AF347" s="126">
        <f t="shared" si="131"/>
        <v>1</v>
      </c>
      <c r="AG347" s="19">
        <f t="shared" si="132"/>
        <v>1</v>
      </c>
      <c r="AH347" s="19">
        <f t="shared" si="133"/>
        <v>1</v>
      </c>
      <c r="AI347" s="19">
        <f t="shared" si="134"/>
        <v>1</v>
      </c>
      <c r="AJ347" s="19">
        <f t="shared" si="135"/>
        <v>1</v>
      </c>
      <c r="AK347" s="19">
        <f t="shared" si="136"/>
        <v>1</v>
      </c>
      <c r="AL347" s="19">
        <f t="shared" si="137"/>
        <v>7</v>
      </c>
      <c r="AM347" s="19">
        <f t="shared" si="138"/>
        <v>7</v>
      </c>
      <c r="AN347" s="19">
        <f t="shared" si="139"/>
        <v>9</v>
      </c>
      <c r="AO347" s="133">
        <f t="shared" si="140"/>
        <v>9</v>
      </c>
    </row>
    <row r="348" spans="1:41" x14ac:dyDescent="0.3">
      <c r="A348" s="131">
        <v>323</v>
      </c>
      <c r="B348" s="171">
        <f t="shared" si="119"/>
        <v>0</v>
      </c>
      <c r="C348" s="171">
        <f t="shared" si="120"/>
        <v>-1627272.7272727271</v>
      </c>
      <c r="D348" s="171">
        <f t="shared" si="121"/>
        <v>1100000</v>
      </c>
      <c r="E348" s="171">
        <f t="shared" si="122"/>
        <v>1100000</v>
      </c>
      <c r="F348" s="171">
        <f t="shared" si="123"/>
        <v>1100000</v>
      </c>
      <c r="G348" s="171">
        <f t="shared" si="124"/>
        <v>1100000</v>
      </c>
      <c r="H348" s="171">
        <f t="shared" si="125"/>
        <v>78139.209838669514</v>
      </c>
      <c r="I348" s="171">
        <f t="shared" si="126"/>
        <v>1771561.0000000009</v>
      </c>
      <c r="J348" s="171">
        <f t="shared" si="127"/>
        <v>744066.66937080142</v>
      </c>
      <c r="K348" s="171">
        <f t="shared" si="128"/>
        <v>2143588.810000001</v>
      </c>
      <c r="L348" s="172">
        <f t="shared" si="129"/>
        <v>4096280.0536818905</v>
      </c>
      <c r="M348" s="142">
        <f t="shared" si="130"/>
        <v>3</v>
      </c>
      <c r="N348" s="143">
        <f t="shared" si="141"/>
        <v>2</v>
      </c>
      <c r="U348" s="131">
        <v>323</v>
      </c>
      <c r="V348" s="126">
        <f>MOD(QUOTIENT(ROWS($V$26:V348)-1, 2^(COLUMNS($V$26:V348)-1)), 2)</f>
        <v>0</v>
      </c>
      <c r="W348" s="19">
        <f>MOD(QUOTIENT(ROWS($V$26:W348)-1, 2^(COLUMNS($V$26:W348)-1)), 2)</f>
        <v>1</v>
      </c>
      <c r="X348" s="19">
        <f>MOD(QUOTIENT(ROWS($V$26:X348)-1, 2^(COLUMNS($V$26:X348)-1)), 2)</f>
        <v>0</v>
      </c>
      <c r="Y348" s="19">
        <f>MOD(QUOTIENT(ROWS($V$26:Y348)-1, 2^(COLUMNS($V$26:Y348)-1)), 2)</f>
        <v>0</v>
      </c>
      <c r="Z348" s="19">
        <f>MOD(QUOTIENT(ROWS($V$26:Z348)-1, 2^(COLUMNS($V$26:Z348)-1)), 2)</f>
        <v>0</v>
      </c>
      <c r="AA348" s="19">
        <f>MOD(QUOTIENT(ROWS($V$26:AA348)-1, 2^(COLUMNS($V$26:AA348)-1)), 2)</f>
        <v>0</v>
      </c>
      <c r="AB348" s="19">
        <f>MOD(QUOTIENT(ROWS($V$26:AB348)-1, 2^(COLUMNS($V$26:AB348)-1)), 2)</f>
        <v>1</v>
      </c>
      <c r="AC348" s="19">
        <f>MOD(QUOTIENT(ROWS($V$26:AC348)-1, 2^(COLUMNS($V$26:AC348)-1)), 2)</f>
        <v>0</v>
      </c>
      <c r="AD348" s="19">
        <f>MOD(QUOTIENT(ROWS($V$26:AD348)-1, 2^(COLUMNS($V$26:AD348)-1)), 2)</f>
        <v>1</v>
      </c>
      <c r="AE348" s="133">
        <f>MOD(QUOTIENT(ROWS($V$26:AE348)-1, 2^(COLUMNS($V$26:AE348)-1)), 2)</f>
        <v>0</v>
      </c>
      <c r="AF348" s="126">
        <f t="shared" si="131"/>
        <v>0</v>
      </c>
      <c r="AG348" s="19">
        <f t="shared" si="132"/>
        <v>2</v>
      </c>
      <c r="AH348" s="19">
        <f t="shared" si="133"/>
        <v>2</v>
      </c>
      <c r="AI348" s="19">
        <f t="shared" si="134"/>
        <v>2</v>
      </c>
      <c r="AJ348" s="19">
        <f t="shared" si="135"/>
        <v>2</v>
      </c>
      <c r="AK348" s="19">
        <f t="shared" si="136"/>
        <v>2</v>
      </c>
      <c r="AL348" s="19">
        <f t="shared" si="137"/>
        <v>7</v>
      </c>
      <c r="AM348" s="19">
        <f t="shared" si="138"/>
        <v>7</v>
      </c>
      <c r="AN348" s="19">
        <f t="shared" si="139"/>
        <v>9</v>
      </c>
      <c r="AO348" s="133">
        <f t="shared" si="140"/>
        <v>9</v>
      </c>
    </row>
    <row r="349" spans="1:41" x14ac:dyDescent="0.3">
      <c r="A349" s="131">
        <v>324</v>
      </c>
      <c r="B349" s="171">
        <f t="shared" si="119"/>
        <v>-2000000</v>
      </c>
      <c r="C349" s="171">
        <f t="shared" si="120"/>
        <v>-1627272.7272727271</v>
      </c>
      <c r="D349" s="171">
        <f t="shared" si="121"/>
        <v>1100000</v>
      </c>
      <c r="E349" s="171">
        <f t="shared" si="122"/>
        <v>1100000</v>
      </c>
      <c r="F349" s="171">
        <f t="shared" si="123"/>
        <v>1100000</v>
      </c>
      <c r="G349" s="171">
        <f t="shared" si="124"/>
        <v>1100000</v>
      </c>
      <c r="H349" s="171">
        <f t="shared" si="125"/>
        <v>78139.209838669514</v>
      </c>
      <c r="I349" s="171">
        <f t="shared" si="126"/>
        <v>1771561.0000000009</v>
      </c>
      <c r="J349" s="171">
        <f t="shared" si="127"/>
        <v>744066.66937080142</v>
      </c>
      <c r="K349" s="171">
        <f t="shared" si="128"/>
        <v>2143588.810000001</v>
      </c>
      <c r="L349" s="172">
        <f t="shared" si="129"/>
        <v>2244428.2018300393</v>
      </c>
      <c r="M349" s="142">
        <f t="shared" si="130"/>
        <v>4</v>
      </c>
      <c r="N349" s="143">
        <f t="shared" si="141"/>
        <v>1</v>
      </c>
      <c r="U349" s="131">
        <v>324</v>
      </c>
      <c r="V349" s="126">
        <f>MOD(QUOTIENT(ROWS($V$26:V349)-1, 2^(COLUMNS($V$26:V349)-1)), 2)</f>
        <v>1</v>
      </c>
      <c r="W349" s="19">
        <f>MOD(QUOTIENT(ROWS($V$26:W349)-1, 2^(COLUMNS($V$26:W349)-1)), 2)</f>
        <v>1</v>
      </c>
      <c r="X349" s="19">
        <f>MOD(QUOTIENT(ROWS($V$26:X349)-1, 2^(COLUMNS($V$26:X349)-1)), 2)</f>
        <v>0</v>
      </c>
      <c r="Y349" s="19">
        <f>MOD(QUOTIENT(ROWS($V$26:Y349)-1, 2^(COLUMNS($V$26:Y349)-1)), 2)</f>
        <v>0</v>
      </c>
      <c r="Z349" s="19">
        <f>MOD(QUOTIENT(ROWS($V$26:Z349)-1, 2^(COLUMNS($V$26:Z349)-1)), 2)</f>
        <v>0</v>
      </c>
      <c r="AA349" s="19">
        <f>MOD(QUOTIENT(ROWS($V$26:AA349)-1, 2^(COLUMNS($V$26:AA349)-1)), 2)</f>
        <v>0</v>
      </c>
      <c r="AB349" s="19">
        <f>MOD(QUOTIENT(ROWS($V$26:AB349)-1, 2^(COLUMNS($V$26:AB349)-1)), 2)</f>
        <v>1</v>
      </c>
      <c r="AC349" s="19">
        <f>MOD(QUOTIENT(ROWS($V$26:AC349)-1, 2^(COLUMNS($V$26:AC349)-1)), 2)</f>
        <v>0</v>
      </c>
      <c r="AD349" s="19">
        <f>MOD(QUOTIENT(ROWS($V$26:AD349)-1, 2^(COLUMNS($V$26:AD349)-1)), 2)</f>
        <v>1</v>
      </c>
      <c r="AE349" s="133">
        <f>MOD(QUOTIENT(ROWS($V$26:AE349)-1, 2^(COLUMNS($V$26:AE349)-1)), 2)</f>
        <v>0</v>
      </c>
      <c r="AF349" s="126">
        <f t="shared" si="131"/>
        <v>1</v>
      </c>
      <c r="AG349" s="19">
        <f t="shared" si="132"/>
        <v>2</v>
      </c>
      <c r="AH349" s="19">
        <f t="shared" si="133"/>
        <v>2</v>
      </c>
      <c r="AI349" s="19">
        <f t="shared" si="134"/>
        <v>2</v>
      </c>
      <c r="AJ349" s="19">
        <f t="shared" si="135"/>
        <v>2</v>
      </c>
      <c r="AK349" s="19">
        <f t="shared" si="136"/>
        <v>2</v>
      </c>
      <c r="AL349" s="19">
        <f t="shared" si="137"/>
        <v>7</v>
      </c>
      <c r="AM349" s="19">
        <f t="shared" si="138"/>
        <v>7</v>
      </c>
      <c r="AN349" s="19">
        <f t="shared" si="139"/>
        <v>9</v>
      </c>
      <c r="AO349" s="133">
        <f t="shared" si="140"/>
        <v>9</v>
      </c>
    </row>
    <row r="350" spans="1:41" x14ac:dyDescent="0.3">
      <c r="A350" s="131">
        <v>325</v>
      </c>
      <c r="B350" s="171">
        <f t="shared" si="119"/>
        <v>0</v>
      </c>
      <c r="C350" s="171">
        <f t="shared" si="120"/>
        <v>0</v>
      </c>
      <c r="D350" s="171">
        <f t="shared" si="121"/>
        <v>-1269338.842975206</v>
      </c>
      <c r="E350" s="171">
        <f t="shared" si="122"/>
        <v>1210000.0000000002</v>
      </c>
      <c r="F350" s="171">
        <f t="shared" si="123"/>
        <v>1210000.0000000002</v>
      </c>
      <c r="G350" s="171">
        <f t="shared" si="124"/>
        <v>1210000.0000000002</v>
      </c>
      <c r="H350" s="171">
        <f t="shared" si="125"/>
        <v>78139.209838669514</v>
      </c>
      <c r="I350" s="171">
        <f t="shared" si="126"/>
        <v>1771561.0000000009</v>
      </c>
      <c r="J350" s="171">
        <f t="shared" si="127"/>
        <v>744066.66937080142</v>
      </c>
      <c r="K350" s="171">
        <f t="shared" si="128"/>
        <v>2143588.810000001</v>
      </c>
      <c r="L350" s="172">
        <f t="shared" si="129"/>
        <v>3835582.6649744767</v>
      </c>
      <c r="M350" s="142">
        <f t="shared" si="130"/>
        <v>3</v>
      </c>
      <c r="N350" s="143">
        <f t="shared" si="141"/>
        <v>3</v>
      </c>
      <c r="U350" s="131">
        <v>325</v>
      </c>
      <c r="V350" s="126">
        <f>MOD(QUOTIENT(ROWS($V$26:V350)-1, 2^(COLUMNS($V$26:V350)-1)), 2)</f>
        <v>0</v>
      </c>
      <c r="W350" s="19">
        <f>MOD(QUOTIENT(ROWS($V$26:W350)-1, 2^(COLUMNS($V$26:W350)-1)), 2)</f>
        <v>0</v>
      </c>
      <c r="X350" s="19">
        <f>MOD(QUOTIENT(ROWS($V$26:X350)-1, 2^(COLUMNS($V$26:X350)-1)), 2)</f>
        <v>1</v>
      </c>
      <c r="Y350" s="19">
        <f>MOD(QUOTIENT(ROWS($V$26:Y350)-1, 2^(COLUMNS($V$26:Y350)-1)), 2)</f>
        <v>0</v>
      </c>
      <c r="Z350" s="19">
        <f>MOD(QUOTIENT(ROWS($V$26:Z350)-1, 2^(COLUMNS($V$26:Z350)-1)), 2)</f>
        <v>0</v>
      </c>
      <c r="AA350" s="19">
        <f>MOD(QUOTIENT(ROWS($V$26:AA350)-1, 2^(COLUMNS($V$26:AA350)-1)), 2)</f>
        <v>0</v>
      </c>
      <c r="AB350" s="19">
        <f>MOD(QUOTIENT(ROWS($V$26:AB350)-1, 2^(COLUMNS($V$26:AB350)-1)), 2)</f>
        <v>1</v>
      </c>
      <c r="AC350" s="19">
        <f>MOD(QUOTIENT(ROWS($V$26:AC350)-1, 2^(COLUMNS($V$26:AC350)-1)), 2)</f>
        <v>0</v>
      </c>
      <c r="AD350" s="19">
        <f>MOD(QUOTIENT(ROWS($V$26:AD350)-1, 2^(COLUMNS($V$26:AD350)-1)), 2)</f>
        <v>1</v>
      </c>
      <c r="AE350" s="133">
        <f>MOD(QUOTIENT(ROWS($V$26:AE350)-1, 2^(COLUMNS($V$26:AE350)-1)), 2)</f>
        <v>0</v>
      </c>
      <c r="AF350" s="126">
        <f t="shared" si="131"/>
        <v>0</v>
      </c>
      <c r="AG350" s="19">
        <f t="shared" si="132"/>
        <v>0</v>
      </c>
      <c r="AH350" s="19">
        <f t="shared" si="133"/>
        <v>3</v>
      </c>
      <c r="AI350" s="19">
        <f t="shared" si="134"/>
        <v>3</v>
      </c>
      <c r="AJ350" s="19">
        <f t="shared" si="135"/>
        <v>3</v>
      </c>
      <c r="AK350" s="19">
        <f t="shared" si="136"/>
        <v>3</v>
      </c>
      <c r="AL350" s="19">
        <f t="shared" si="137"/>
        <v>7</v>
      </c>
      <c r="AM350" s="19">
        <f t="shared" si="138"/>
        <v>7</v>
      </c>
      <c r="AN350" s="19">
        <f t="shared" si="139"/>
        <v>9</v>
      </c>
      <c r="AO350" s="133">
        <f t="shared" si="140"/>
        <v>9</v>
      </c>
    </row>
    <row r="351" spans="1:41" x14ac:dyDescent="0.3">
      <c r="A351" s="131">
        <v>326</v>
      </c>
      <c r="B351" s="171">
        <f t="shared" si="119"/>
        <v>-2000000</v>
      </c>
      <c r="C351" s="171">
        <f t="shared" si="120"/>
        <v>1000000</v>
      </c>
      <c r="D351" s="171">
        <f t="shared" si="121"/>
        <v>-1269338.842975206</v>
      </c>
      <c r="E351" s="171">
        <f t="shared" si="122"/>
        <v>1210000.0000000002</v>
      </c>
      <c r="F351" s="171">
        <f t="shared" si="123"/>
        <v>1210000.0000000002</v>
      </c>
      <c r="G351" s="171">
        <f t="shared" si="124"/>
        <v>1210000.0000000002</v>
      </c>
      <c r="H351" s="171">
        <f t="shared" si="125"/>
        <v>78139.209838669514</v>
      </c>
      <c r="I351" s="171">
        <f t="shared" si="126"/>
        <v>1771561.0000000009</v>
      </c>
      <c r="J351" s="171">
        <f t="shared" si="127"/>
        <v>744066.66937080142</v>
      </c>
      <c r="K351" s="171">
        <f t="shared" si="128"/>
        <v>2143588.810000001</v>
      </c>
      <c r="L351" s="172">
        <f t="shared" si="129"/>
        <v>2841069.6334244078</v>
      </c>
      <c r="M351" s="142">
        <f t="shared" si="130"/>
        <v>4</v>
      </c>
      <c r="N351" s="143">
        <f t="shared" si="141"/>
        <v>1</v>
      </c>
      <c r="U351" s="131">
        <v>326</v>
      </c>
      <c r="V351" s="126">
        <f>MOD(QUOTIENT(ROWS($V$26:V351)-1, 2^(COLUMNS($V$26:V351)-1)), 2)</f>
        <v>1</v>
      </c>
      <c r="W351" s="19">
        <f>MOD(QUOTIENT(ROWS($V$26:W351)-1, 2^(COLUMNS($V$26:W351)-1)), 2)</f>
        <v>0</v>
      </c>
      <c r="X351" s="19">
        <f>MOD(QUOTIENT(ROWS($V$26:X351)-1, 2^(COLUMNS($V$26:X351)-1)), 2)</f>
        <v>1</v>
      </c>
      <c r="Y351" s="19">
        <f>MOD(QUOTIENT(ROWS($V$26:Y351)-1, 2^(COLUMNS($V$26:Y351)-1)), 2)</f>
        <v>0</v>
      </c>
      <c r="Z351" s="19">
        <f>MOD(QUOTIENT(ROWS($V$26:Z351)-1, 2^(COLUMNS($V$26:Z351)-1)), 2)</f>
        <v>0</v>
      </c>
      <c r="AA351" s="19">
        <f>MOD(QUOTIENT(ROWS($V$26:AA351)-1, 2^(COLUMNS($V$26:AA351)-1)), 2)</f>
        <v>0</v>
      </c>
      <c r="AB351" s="19">
        <f>MOD(QUOTIENT(ROWS($V$26:AB351)-1, 2^(COLUMNS($V$26:AB351)-1)), 2)</f>
        <v>1</v>
      </c>
      <c r="AC351" s="19">
        <f>MOD(QUOTIENT(ROWS($V$26:AC351)-1, 2^(COLUMNS($V$26:AC351)-1)), 2)</f>
        <v>0</v>
      </c>
      <c r="AD351" s="19">
        <f>MOD(QUOTIENT(ROWS($V$26:AD351)-1, 2^(COLUMNS($V$26:AD351)-1)), 2)</f>
        <v>1</v>
      </c>
      <c r="AE351" s="133">
        <f>MOD(QUOTIENT(ROWS($V$26:AE351)-1, 2^(COLUMNS($V$26:AE351)-1)), 2)</f>
        <v>0</v>
      </c>
      <c r="AF351" s="126">
        <f t="shared" si="131"/>
        <v>1</v>
      </c>
      <c r="AG351" s="19">
        <f t="shared" si="132"/>
        <v>1</v>
      </c>
      <c r="AH351" s="19">
        <f t="shared" si="133"/>
        <v>3</v>
      </c>
      <c r="AI351" s="19">
        <f t="shared" si="134"/>
        <v>3</v>
      </c>
      <c r="AJ351" s="19">
        <f t="shared" si="135"/>
        <v>3</v>
      </c>
      <c r="AK351" s="19">
        <f t="shared" si="136"/>
        <v>3</v>
      </c>
      <c r="AL351" s="19">
        <f t="shared" si="137"/>
        <v>7</v>
      </c>
      <c r="AM351" s="19">
        <f t="shared" si="138"/>
        <v>7</v>
      </c>
      <c r="AN351" s="19">
        <f t="shared" si="139"/>
        <v>9</v>
      </c>
      <c r="AO351" s="133">
        <f t="shared" si="140"/>
        <v>9</v>
      </c>
    </row>
    <row r="352" spans="1:41" x14ac:dyDescent="0.3">
      <c r="A352" s="131">
        <v>327</v>
      </c>
      <c r="B352" s="171">
        <f t="shared" si="119"/>
        <v>0</v>
      </c>
      <c r="C352" s="171">
        <f t="shared" si="120"/>
        <v>-1627272.7272727271</v>
      </c>
      <c r="D352" s="171">
        <f t="shared" si="121"/>
        <v>-1269338.842975206</v>
      </c>
      <c r="E352" s="171">
        <f t="shared" si="122"/>
        <v>1210000.0000000002</v>
      </c>
      <c r="F352" s="171">
        <f t="shared" si="123"/>
        <v>1210000.0000000002</v>
      </c>
      <c r="G352" s="171">
        <f t="shared" si="124"/>
        <v>1210000.0000000002</v>
      </c>
      <c r="H352" s="171">
        <f t="shared" si="125"/>
        <v>78139.209838669514</v>
      </c>
      <c r="I352" s="171">
        <f t="shared" si="126"/>
        <v>1771561.0000000009</v>
      </c>
      <c r="J352" s="171">
        <f t="shared" si="127"/>
        <v>744066.66937080142</v>
      </c>
      <c r="K352" s="171">
        <f t="shared" si="128"/>
        <v>2143588.810000001</v>
      </c>
      <c r="L352" s="172">
        <f t="shared" si="129"/>
        <v>2440458.5846652118</v>
      </c>
      <c r="M352" s="142">
        <f t="shared" si="130"/>
        <v>4</v>
      </c>
      <c r="N352" s="143">
        <f t="shared" si="141"/>
        <v>2</v>
      </c>
      <c r="U352" s="131">
        <v>327</v>
      </c>
      <c r="V352" s="126">
        <f>MOD(QUOTIENT(ROWS($V$26:V352)-1, 2^(COLUMNS($V$26:V352)-1)), 2)</f>
        <v>0</v>
      </c>
      <c r="W352" s="19">
        <f>MOD(QUOTIENT(ROWS($V$26:W352)-1, 2^(COLUMNS($V$26:W352)-1)), 2)</f>
        <v>1</v>
      </c>
      <c r="X352" s="19">
        <f>MOD(QUOTIENT(ROWS($V$26:X352)-1, 2^(COLUMNS($V$26:X352)-1)), 2)</f>
        <v>1</v>
      </c>
      <c r="Y352" s="19">
        <f>MOD(QUOTIENT(ROWS($V$26:Y352)-1, 2^(COLUMNS($V$26:Y352)-1)), 2)</f>
        <v>0</v>
      </c>
      <c r="Z352" s="19">
        <f>MOD(QUOTIENT(ROWS($V$26:Z352)-1, 2^(COLUMNS($V$26:Z352)-1)), 2)</f>
        <v>0</v>
      </c>
      <c r="AA352" s="19">
        <f>MOD(QUOTIENT(ROWS($V$26:AA352)-1, 2^(COLUMNS($V$26:AA352)-1)), 2)</f>
        <v>0</v>
      </c>
      <c r="AB352" s="19">
        <f>MOD(QUOTIENT(ROWS($V$26:AB352)-1, 2^(COLUMNS($V$26:AB352)-1)), 2)</f>
        <v>1</v>
      </c>
      <c r="AC352" s="19">
        <f>MOD(QUOTIENT(ROWS($V$26:AC352)-1, 2^(COLUMNS($V$26:AC352)-1)), 2)</f>
        <v>0</v>
      </c>
      <c r="AD352" s="19">
        <f>MOD(QUOTIENT(ROWS($V$26:AD352)-1, 2^(COLUMNS($V$26:AD352)-1)), 2)</f>
        <v>1</v>
      </c>
      <c r="AE352" s="133">
        <f>MOD(QUOTIENT(ROWS($V$26:AE352)-1, 2^(COLUMNS($V$26:AE352)-1)), 2)</f>
        <v>0</v>
      </c>
      <c r="AF352" s="126">
        <f t="shared" si="131"/>
        <v>0</v>
      </c>
      <c r="AG352" s="19">
        <f t="shared" si="132"/>
        <v>2</v>
      </c>
      <c r="AH352" s="19">
        <f t="shared" si="133"/>
        <v>3</v>
      </c>
      <c r="AI352" s="19">
        <f t="shared" si="134"/>
        <v>3</v>
      </c>
      <c r="AJ352" s="19">
        <f t="shared" si="135"/>
        <v>3</v>
      </c>
      <c r="AK352" s="19">
        <f t="shared" si="136"/>
        <v>3</v>
      </c>
      <c r="AL352" s="19">
        <f t="shared" si="137"/>
        <v>7</v>
      </c>
      <c r="AM352" s="19">
        <f t="shared" si="138"/>
        <v>7</v>
      </c>
      <c r="AN352" s="19">
        <f t="shared" si="139"/>
        <v>9</v>
      </c>
      <c r="AO352" s="133">
        <f t="shared" si="140"/>
        <v>9</v>
      </c>
    </row>
    <row r="353" spans="1:41" x14ac:dyDescent="0.3">
      <c r="A353" s="131">
        <v>328</v>
      </c>
      <c r="B353" s="171">
        <f t="shared" si="119"/>
        <v>-2000000</v>
      </c>
      <c r="C353" s="171">
        <f t="shared" si="120"/>
        <v>-1627272.7272727271</v>
      </c>
      <c r="D353" s="171">
        <f t="shared" si="121"/>
        <v>-1269338.842975206</v>
      </c>
      <c r="E353" s="171">
        <f t="shared" si="122"/>
        <v>1210000.0000000002</v>
      </c>
      <c r="F353" s="171">
        <f t="shared" si="123"/>
        <v>1210000.0000000002</v>
      </c>
      <c r="G353" s="171">
        <f t="shared" si="124"/>
        <v>1210000.0000000002</v>
      </c>
      <c r="H353" s="171">
        <f t="shared" si="125"/>
        <v>78139.209838669514</v>
      </c>
      <c r="I353" s="171">
        <f t="shared" si="126"/>
        <v>1771561.0000000009</v>
      </c>
      <c r="J353" s="171">
        <f t="shared" si="127"/>
        <v>744066.66937080142</v>
      </c>
      <c r="K353" s="171">
        <f t="shared" si="128"/>
        <v>2143588.810000001</v>
      </c>
      <c r="L353" s="172">
        <f t="shared" si="129"/>
        <v>588606.73281336005</v>
      </c>
      <c r="M353" s="142">
        <f t="shared" si="130"/>
        <v>5</v>
      </c>
      <c r="N353" s="143">
        <f t="shared" si="141"/>
        <v>1</v>
      </c>
      <c r="U353" s="131">
        <v>328</v>
      </c>
      <c r="V353" s="126">
        <f>MOD(QUOTIENT(ROWS($V$26:V353)-1, 2^(COLUMNS($V$26:V353)-1)), 2)</f>
        <v>1</v>
      </c>
      <c r="W353" s="19">
        <f>MOD(QUOTIENT(ROWS($V$26:W353)-1, 2^(COLUMNS($V$26:W353)-1)), 2)</f>
        <v>1</v>
      </c>
      <c r="X353" s="19">
        <f>MOD(QUOTIENT(ROWS($V$26:X353)-1, 2^(COLUMNS($V$26:X353)-1)), 2)</f>
        <v>1</v>
      </c>
      <c r="Y353" s="19">
        <f>MOD(QUOTIENT(ROWS($V$26:Y353)-1, 2^(COLUMNS($V$26:Y353)-1)), 2)</f>
        <v>0</v>
      </c>
      <c r="Z353" s="19">
        <f>MOD(QUOTIENT(ROWS($V$26:Z353)-1, 2^(COLUMNS($V$26:Z353)-1)), 2)</f>
        <v>0</v>
      </c>
      <c r="AA353" s="19">
        <f>MOD(QUOTIENT(ROWS($V$26:AA353)-1, 2^(COLUMNS($V$26:AA353)-1)), 2)</f>
        <v>0</v>
      </c>
      <c r="AB353" s="19">
        <f>MOD(QUOTIENT(ROWS($V$26:AB353)-1, 2^(COLUMNS($V$26:AB353)-1)), 2)</f>
        <v>1</v>
      </c>
      <c r="AC353" s="19">
        <f>MOD(QUOTIENT(ROWS($V$26:AC353)-1, 2^(COLUMNS($V$26:AC353)-1)), 2)</f>
        <v>0</v>
      </c>
      <c r="AD353" s="19">
        <f>MOD(QUOTIENT(ROWS($V$26:AD353)-1, 2^(COLUMNS($V$26:AD353)-1)), 2)</f>
        <v>1</v>
      </c>
      <c r="AE353" s="133">
        <f>MOD(QUOTIENT(ROWS($V$26:AE353)-1, 2^(COLUMNS($V$26:AE353)-1)), 2)</f>
        <v>0</v>
      </c>
      <c r="AF353" s="126">
        <f t="shared" si="131"/>
        <v>1</v>
      </c>
      <c r="AG353" s="19">
        <f t="shared" si="132"/>
        <v>2</v>
      </c>
      <c r="AH353" s="19">
        <f t="shared" si="133"/>
        <v>3</v>
      </c>
      <c r="AI353" s="19">
        <f t="shared" si="134"/>
        <v>3</v>
      </c>
      <c r="AJ353" s="19">
        <f t="shared" si="135"/>
        <v>3</v>
      </c>
      <c r="AK353" s="19">
        <f t="shared" si="136"/>
        <v>3</v>
      </c>
      <c r="AL353" s="19">
        <f t="shared" si="137"/>
        <v>7</v>
      </c>
      <c r="AM353" s="19">
        <f t="shared" si="138"/>
        <v>7</v>
      </c>
      <c r="AN353" s="19">
        <f t="shared" si="139"/>
        <v>9</v>
      </c>
      <c r="AO353" s="133">
        <f t="shared" si="140"/>
        <v>9</v>
      </c>
    </row>
    <row r="354" spans="1:41" x14ac:dyDescent="0.3">
      <c r="A354" s="131">
        <v>329</v>
      </c>
      <c r="B354" s="171">
        <f t="shared" si="119"/>
        <v>0</v>
      </c>
      <c r="C354" s="171">
        <f t="shared" si="120"/>
        <v>0</v>
      </c>
      <c r="D354" s="171">
        <f t="shared" si="121"/>
        <v>0</v>
      </c>
      <c r="E354" s="171">
        <f t="shared" si="122"/>
        <v>-922944.40270473203</v>
      </c>
      <c r="F354" s="171">
        <f t="shared" si="123"/>
        <v>1331000.0000000005</v>
      </c>
      <c r="G354" s="171">
        <f t="shared" si="124"/>
        <v>1331000.0000000005</v>
      </c>
      <c r="H354" s="171">
        <f t="shared" si="125"/>
        <v>78139.209838669514</v>
      </c>
      <c r="I354" s="171">
        <f t="shared" si="126"/>
        <v>1771561.0000000009</v>
      </c>
      <c r="J354" s="171">
        <f t="shared" si="127"/>
        <v>744066.66937080142</v>
      </c>
      <c r="K354" s="171">
        <f t="shared" si="128"/>
        <v>2143588.810000001</v>
      </c>
      <c r="L354" s="172">
        <f t="shared" si="129"/>
        <v>3434048.0446582958</v>
      </c>
      <c r="M354" s="142">
        <f t="shared" si="130"/>
        <v>3</v>
      </c>
      <c r="N354" s="143">
        <f t="shared" si="141"/>
        <v>4</v>
      </c>
      <c r="U354" s="131">
        <v>329</v>
      </c>
      <c r="V354" s="126">
        <f>MOD(QUOTIENT(ROWS($V$26:V354)-1, 2^(COLUMNS($V$26:V354)-1)), 2)</f>
        <v>0</v>
      </c>
      <c r="W354" s="19">
        <f>MOD(QUOTIENT(ROWS($V$26:W354)-1, 2^(COLUMNS($V$26:W354)-1)), 2)</f>
        <v>0</v>
      </c>
      <c r="X354" s="19">
        <f>MOD(QUOTIENT(ROWS($V$26:X354)-1, 2^(COLUMNS($V$26:X354)-1)), 2)</f>
        <v>0</v>
      </c>
      <c r="Y354" s="19">
        <f>MOD(QUOTIENT(ROWS($V$26:Y354)-1, 2^(COLUMNS($V$26:Y354)-1)), 2)</f>
        <v>1</v>
      </c>
      <c r="Z354" s="19">
        <f>MOD(QUOTIENT(ROWS($V$26:Z354)-1, 2^(COLUMNS($V$26:Z354)-1)), 2)</f>
        <v>0</v>
      </c>
      <c r="AA354" s="19">
        <f>MOD(QUOTIENT(ROWS($V$26:AA354)-1, 2^(COLUMNS($V$26:AA354)-1)), 2)</f>
        <v>0</v>
      </c>
      <c r="AB354" s="19">
        <f>MOD(QUOTIENT(ROWS($V$26:AB354)-1, 2^(COLUMNS($V$26:AB354)-1)), 2)</f>
        <v>1</v>
      </c>
      <c r="AC354" s="19">
        <f>MOD(QUOTIENT(ROWS($V$26:AC354)-1, 2^(COLUMNS($V$26:AC354)-1)), 2)</f>
        <v>0</v>
      </c>
      <c r="AD354" s="19">
        <f>MOD(QUOTIENT(ROWS($V$26:AD354)-1, 2^(COLUMNS($V$26:AD354)-1)), 2)</f>
        <v>1</v>
      </c>
      <c r="AE354" s="133">
        <f>MOD(QUOTIENT(ROWS($V$26:AE354)-1, 2^(COLUMNS($V$26:AE354)-1)), 2)</f>
        <v>0</v>
      </c>
      <c r="AF354" s="126">
        <f t="shared" si="131"/>
        <v>0</v>
      </c>
      <c r="AG354" s="19">
        <f t="shared" si="132"/>
        <v>0</v>
      </c>
      <c r="AH354" s="19">
        <f t="shared" si="133"/>
        <v>0</v>
      </c>
      <c r="AI354" s="19">
        <f t="shared" si="134"/>
        <v>4</v>
      </c>
      <c r="AJ354" s="19">
        <f t="shared" si="135"/>
        <v>4</v>
      </c>
      <c r="AK354" s="19">
        <f t="shared" si="136"/>
        <v>4</v>
      </c>
      <c r="AL354" s="19">
        <f t="shared" si="137"/>
        <v>7</v>
      </c>
      <c r="AM354" s="19">
        <f t="shared" si="138"/>
        <v>7</v>
      </c>
      <c r="AN354" s="19">
        <f t="shared" si="139"/>
        <v>9</v>
      </c>
      <c r="AO354" s="133">
        <f t="shared" si="140"/>
        <v>9</v>
      </c>
    </row>
    <row r="355" spans="1:41" x14ac:dyDescent="0.3">
      <c r="A355" s="131">
        <v>330</v>
      </c>
      <c r="B355" s="171">
        <f t="shared" si="119"/>
        <v>-2000000</v>
      </c>
      <c r="C355" s="171">
        <f t="shared" si="120"/>
        <v>1000000</v>
      </c>
      <c r="D355" s="171">
        <f t="shared" si="121"/>
        <v>1000000</v>
      </c>
      <c r="E355" s="171">
        <f t="shared" si="122"/>
        <v>-922944.40270473203</v>
      </c>
      <c r="F355" s="171">
        <f t="shared" si="123"/>
        <v>1331000.0000000005</v>
      </c>
      <c r="G355" s="171">
        <f t="shared" si="124"/>
        <v>1331000.0000000005</v>
      </c>
      <c r="H355" s="171">
        <f t="shared" si="125"/>
        <v>78139.209838669514</v>
      </c>
      <c r="I355" s="171">
        <f t="shared" si="126"/>
        <v>1771561.0000000009</v>
      </c>
      <c r="J355" s="171">
        <f t="shared" si="127"/>
        <v>744066.66937080142</v>
      </c>
      <c r="K355" s="171">
        <f t="shared" si="128"/>
        <v>2143588.810000001</v>
      </c>
      <c r="L355" s="172">
        <f t="shared" si="129"/>
        <v>3233367.2541283965</v>
      </c>
      <c r="M355" s="142">
        <f t="shared" si="130"/>
        <v>4</v>
      </c>
      <c r="N355" s="143">
        <f t="shared" si="141"/>
        <v>1</v>
      </c>
      <c r="U355" s="131">
        <v>330</v>
      </c>
      <c r="V355" s="126">
        <f>MOD(QUOTIENT(ROWS($V$26:V355)-1, 2^(COLUMNS($V$26:V355)-1)), 2)</f>
        <v>1</v>
      </c>
      <c r="W355" s="19">
        <f>MOD(QUOTIENT(ROWS($V$26:W355)-1, 2^(COLUMNS($V$26:W355)-1)), 2)</f>
        <v>0</v>
      </c>
      <c r="X355" s="19">
        <f>MOD(QUOTIENT(ROWS($V$26:X355)-1, 2^(COLUMNS($V$26:X355)-1)), 2)</f>
        <v>0</v>
      </c>
      <c r="Y355" s="19">
        <f>MOD(QUOTIENT(ROWS($V$26:Y355)-1, 2^(COLUMNS($V$26:Y355)-1)), 2)</f>
        <v>1</v>
      </c>
      <c r="Z355" s="19">
        <f>MOD(QUOTIENT(ROWS($V$26:Z355)-1, 2^(COLUMNS($V$26:Z355)-1)), 2)</f>
        <v>0</v>
      </c>
      <c r="AA355" s="19">
        <f>MOD(QUOTIENT(ROWS($V$26:AA355)-1, 2^(COLUMNS($V$26:AA355)-1)), 2)</f>
        <v>0</v>
      </c>
      <c r="AB355" s="19">
        <f>MOD(QUOTIENT(ROWS($V$26:AB355)-1, 2^(COLUMNS($V$26:AB355)-1)), 2)</f>
        <v>1</v>
      </c>
      <c r="AC355" s="19">
        <f>MOD(QUOTIENT(ROWS($V$26:AC355)-1, 2^(COLUMNS($V$26:AC355)-1)), 2)</f>
        <v>0</v>
      </c>
      <c r="AD355" s="19">
        <f>MOD(QUOTIENT(ROWS($V$26:AD355)-1, 2^(COLUMNS($V$26:AD355)-1)), 2)</f>
        <v>1</v>
      </c>
      <c r="AE355" s="133">
        <f>MOD(QUOTIENT(ROWS($V$26:AE355)-1, 2^(COLUMNS($V$26:AE355)-1)), 2)</f>
        <v>0</v>
      </c>
      <c r="AF355" s="126">
        <f t="shared" si="131"/>
        <v>1</v>
      </c>
      <c r="AG355" s="19">
        <f t="shared" si="132"/>
        <v>1</v>
      </c>
      <c r="AH355" s="19">
        <f t="shared" si="133"/>
        <v>1</v>
      </c>
      <c r="AI355" s="19">
        <f t="shared" si="134"/>
        <v>4</v>
      </c>
      <c r="AJ355" s="19">
        <f t="shared" si="135"/>
        <v>4</v>
      </c>
      <c r="AK355" s="19">
        <f t="shared" si="136"/>
        <v>4</v>
      </c>
      <c r="AL355" s="19">
        <f t="shared" si="137"/>
        <v>7</v>
      </c>
      <c r="AM355" s="19">
        <f t="shared" si="138"/>
        <v>7</v>
      </c>
      <c r="AN355" s="19">
        <f t="shared" si="139"/>
        <v>9</v>
      </c>
      <c r="AO355" s="133">
        <f t="shared" si="140"/>
        <v>9</v>
      </c>
    </row>
    <row r="356" spans="1:41" x14ac:dyDescent="0.3">
      <c r="A356" s="131">
        <v>331</v>
      </c>
      <c r="B356" s="171">
        <f t="shared" si="119"/>
        <v>0</v>
      </c>
      <c r="C356" s="171">
        <f t="shared" si="120"/>
        <v>-1627272.7272727271</v>
      </c>
      <c r="D356" s="171">
        <f t="shared" si="121"/>
        <v>1100000</v>
      </c>
      <c r="E356" s="171">
        <f t="shared" si="122"/>
        <v>-922944.40270473203</v>
      </c>
      <c r="F356" s="171">
        <f t="shared" si="123"/>
        <v>1331000.0000000005</v>
      </c>
      <c r="G356" s="171">
        <f t="shared" si="124"/>
        <v>1331000.0000000005</v>
      </c>
      <c r="H356" s="171">
        <f t="shared" si="125"/>
        <v>78139.209838669514</v>
      </c>
      <c r="I356" s="171">
        <f t="shared" si="126"/>
        <v>1771561.0000000009</v>
      </c>
      <c r="J356" s="171">
        <f t="shared" si="127"/>
        <v>744066.66937080142</v>
      </c>
      <c r="K356" s="171">
        <f t="shared" si="128"/>
        <v>2143588.810000001</v>
      </c>
      <c r="L356" s="172">
        <f t="shared" si="129"/>
        <v>2912139.4294712171</v>
      </c>
      <c r="M356" s="142">
        <f t="shared" si="130"/>
        <v>4</v>
      </c>
      <c r="N356" s="143">
        <f t="shared" si="141"/>
        <v>2</v>
      </c>
      <c r="U356" s="131">
        <v>331</v>
      </c>
      <c r="V356" s="126">
        <f>MOD(QUOTIENT(ROWS($V$26:V356)-1, 2^(COLUMNS($V$26:V356)-1)), 2)</f>
        <v>0</v>
      </c>
      <c r="W356" s="19">
        <f>MOD(QUOTIENT(ROWS($V$26:W356)-1, 2^(COLUMNS($V$26:W356)-1)), 2)</f>
        <v>1</v>
      </c>
      <c r="X356" s="19">
        <f>MOD(QUOTIENT(ROWS($V$26:X356)-1, 2^(COLUMNS($V$26:X356)-1)), 2)</f>
        <v>0</v>
      </c>
      <c r="Y356" s="19">
        <f>MOD(QUOTIENT(ROWS($V$26:Y356)-1, 2^(COLUMNS($V$26:Y356)-1)), 2)</f>
        <v>1</v>
      </c>
      <c r="Z356" s="19">
        <f>MOD(QUOTIENT(ROWS($V$26:Z356)-1, 2^(COLUMNS($V$26:Z356)-1)), 2)</f>
        <v>0</v>
      </c>
      <c r="AA356" s="19">
        <f>MOD(QUOTIENT(ROWS($V$26:AA356)-1, 2^(COLUMNS($V$26:AA356)-1)), 2)</f>
        <v>0</v>
      </c>
      <c r="AB356" s="19">
        <f>MOD(QUOTIENT(ROWS($V$26:AB356)-1, 2^(COLUMNS($V$26:AB356)-1)), 2)</f>
        <v>1</v>
      </c>
      <c r="AC356" s="19">
        <f>MOD(QUOTIENT(ROWS($V$26:AC356)-1, 2^(COLUMNS($V$26:AC356)-1)), 2)</f>
        <v>0</v>
      </c>
      <c r="AD356" s="19">
        <f>MOD(QUOTIENT(ROWS($V$26:AD356)-1, 2^(COLUMNS($V$26:AD356)-1)), 2)</f>
        <v>1</v>
      </c>
      <c r="AE356" s="133">
        <f>MOD(QUOTIENT(ROWS($V$26:AE356)-1, 2^(COLUMNS($V$26:AE356)-1)), 2)</f>
        <v>0</v>
      </c>
      <c r="AF356" s="126">
        <f t="shared" si="131"/>
        <v>0</v>
      </c>
      <c r="AG356" s="19">
        <f t="shared" si="132"/>
        <v>2</v>
      </c>
      <c r="AH356" s="19">
        <f t="shared" si="133"/>
        <v>2</v>
      </c>
      <c r="AI356" s="19">
        <f t="shared" si="134"/>
        <v>4</v>
      </c>
      <c r="AJ356" s="19">
        <f t="shared" si="135"/>
        <v>4</v>
      </c>
      <c r="AK356" s="19">
        <f t="shared" si="136"/>
        <v>4</v>
      </c>
      <c r="AL356" s="19">
        <f t="shared" si="137"/>
        <v>7</v>
      </c>
      <c r="AM356" s="19">
        <f t="shared" si="138"/>
        <v>7</v>
      </c>
      <c r="AN356" s="19">
        <f t="shared" si="139"/>
        <v>9</v>
      </c>
      <c r="AO356" s="133">
        <f t="shared" si="140"/>
        <v>9</v>
      </c>
    </row>
    <row r="357" spans="1:41" x14ac:dyDescent="0.3">
      <c r="A357" s="131">
        <v>332</v>
      </c>
      <c r="B357" s="171">
        <f t="shared" si="119"/>
        <v>-2000000</v>
      </c>
      <c r="C357" s="171">
        <f t="shared" si="120"/>
        <v>-1627272.7272727271</v>
      </c>
      <c r="D357" s="171">
        <f t="shared" si="121"/>
        <v>1100000</v>
      </c>
      <c r="E357" s="171">
        <f t="shared" si="122"/>
        <v>-922944.40270473203</v>
      </c>
      <c r="F357" s="171">
        <f t="shared" si="123"/>
        <v>1331000.0000000005</v>
      </c>
      <c r="G357" s="171">
        <f t="shared" si="124"/>
        <v>1331000.0000000005</v>
      </c>
      <c r="H357" s="171">
        <f t="shared" si="125"/>
        <v>78139.209838669514</v>
      </c>
      <c r="I357" s="171">
        <f t="shared" si="126"/>
        <v>1771561.0000000009</v>
      </c>
      <c r="J357" s="171">
        <f t="shared" si="127"/>
        <v>744066.66937080142</v>
      </c>
      <c r="K357" s="171">
        <f t="shared" si="128"/>
        <v>2143588.810000001</v>
      </c>
      <c r="L357" s="172">
        <f t="shared" si="129"/>
        <v>1060287.5776193659</v>
      </c>
      <c r="M357" s="142">
        <f t="shared" si="130"/>
        <v>5</v>
      </c>
      <c r="N357" s="143">
        <f t="shared" si="141"/>
        <v>1</v>
      </c>
      <c r="U357" s="131">
        <v>332</v>
      </c>
      <c r="V357" s="126">
        <f>MOD(QUOTIENT(ROWS($V$26:V357)-1, 2^(COLUMNS($V$26:V357)-1)), 2)</f>
        <v>1</v>
      </c>
      <c r="W357" s="19">
        <f>MOD(QUOTIENT(ROWS($V$26:W357)-1, 2^(COLUMNS($V$26:W357)-1)), 2)</f>
        <v>1</v>
      </c>
      <c r="X357" s="19">
        <f>MOD(QUOTIENT(ROWS($V$26:X357)-1, 2^(COLUMNS($V$26:X357)-1)), 2)</f>
        <v>0</v>
      </c>
      <c r="Y357" s="19">
        <f>MOD(QUOTIENT(ROWS($V$26:Y357)-1, 2^(COLUMNS($V$26:Y357)-1)), 2)</f>
        <v>1</v>
      </c>
      <c r="Z357" s="19">
        <f>MOD(QUOTIENT(ROWS($V$26:Z357)-1, 2^(COLUMNS($V$26:Z357)-1)), 2)</f>
        <v>0</v>
      </c>
      <c r="AA357" s="19">
        <f>MOD(QUOTIENT(ROWS($V$26:AA357)-1, 2^(COLUMNS($V$26:AA357)-1)), 2)</f>
        <v>0</v>
      </c>
      <c r="AB357" s="19">
        <f>MOD(QUOTIENT(ROWS($V$26:AB357)-1, 2^(COLUMNS($V$26:AB357)-1)), 2)</f>
        <v>1</v>
      </c>
      <c r="AC357" s="19">
        <f>MOD(QUOTIENT(ROWS($V$26:AC357)-1, 2^(COLUMNS($V$26:AC357)-1)), 2)</f>
        <v>0</v>
      </c>
      <c r="AD357" s="19">
        <f>MOD(QUOTIENT(ROWS($V$26:AD357)-1, 2^(COLUMNS($V$26:AD357)-1)), 2)</f>
        <v>1</v>
      </c>
      <c r="AE357" s="133">
        <f>MOD(QUOTIENT(ROWS($V$26:AE357)-1, 2^(COLUMNS($V$26:AE357)-1)), 2)</f>
        <v>0</v>
      </c>
      <c r="AF357" s="126">
        <f t="shared" si="131"/>
        <v>1</v>
      </c>
      <c r="AG357" s="19">
        <f t="shared" si="132"/>
        <v>2</v>
      </c>
      <c r="AH357" s="19">
        <f t="shared" si="133"/>
        <v>2</v>
      </c>
      <c r="AI357" s="19">
        <f t="shared" si="134"/>
        <v>4</v>
      </c>
      <c r="AJ357" s="19">
        <f t="shared" si="135"/>
        <v>4</v>
      </c>
      <c r="AK357" s="19">
        <f t="shared" si="136"/>
        <v>4</v>
      </c>
      <c r="AL357" s="19">
        <f t="shared" si="137"/>
        <v>7</v>
      </c>
      <c r="AM357" s="19">
        <f t="shared" si="138"/>
        <v>7</v>
      </c>
      <c r="AN357" s="19">
        <f t="shared" si="139"/>
        <v>9</v>
      </c>
      <c r="AO357" s="133">
        <f t="shared" si="140"/>
        <v>9</v>
      </c>
    </row>
    <row r="358" spans="1:41" x14ac:dyDescent="0.3">
      <c r="A358" s="131">
        <v>333</v>
      </c>
      <c r="B358" s="171">
        <f t="shared" si="119"/>
        <v>0</v>
      </c>
      <c r="C358" s="171">
        <f t="shared" si="120"/>
        <v>0</v>
      </c>
      <c r="D358" s="171">
        <f t="shared" si="121"/>
        <v>-1269338.842975206</v>
      </c>
      <c r="E358" s="171">
        <f t="shared" si="122"/>
        <v>-922944.40270473203</v>
      </c>
      <c r="F358" s="171">
        <f t="shared" si="123"/>
        <v>1331000.0000000005</v>
      </c>
      <c r="G358" s="171">
        <f t="shared" si="124"/>
        <v>1331000.0000000005</v>
      </c>
      <c r="H358" s="171">
        <f t="shared" si="125"/>
        <v>78139.209838669514</v>
      </c>
      <c r="I358" s="171">
        <f t="shared" si="126"/>
        <v>1771561.0000000009</v>
      </c>
      <c r="J358" s="171">
        <f t="shared" si="127"/>
        <v>744066.66937080142</v>
      </c>
      <c r="K358" s="171">
        <f t="shared" si="128"/>
        <v>2143588.810000001</v>
      </c>
      <c r="L358" s="172">
        <f t="shared" si="129"/>
        <v>2426405.9463253389</v>
      </c>
      <c r="M358" s="142">
        <f t="shared" si="130"/>
        <v>4</v>
      </c>
      <c r="N358" s="143">
        <f t="shared" si="141"/>
        <v>3</v>
      </c>
      <c r="U358" s="131">
        <v>333</v>
      </c>
      <c r="V358" s="126">
        <f>MOD(QUOTIENT(ROWS($V$26:V358)-1, 2^(COLUMNS($V$26:V358)-1)), 2)</f>
        <v>0</v>
      </c>
      <c r="W358" s="19">
        <f>MOD(QUOTIENT(ROWS($V$26:W358)-1, 2^(COLUMNS($V$26:W358)-1)), 2)</f>
        <v>0</v>
      </c>
      <c r="X358" s="19">
        <f>MOD(QUOTIENT(ROWS($V$26:X358)-1, 2^(COLUMNS($V$26:X358)-1)), 2)</f>
        <v>1</v>
      </c>
      <c r="Y358" s="19">
        <f>MOD(QUOTIENT(ROWS($V$26:Y358)-1, 2^(COLUMNS($V$26:Y358)-1)), 2)</f>
        <v>1</v>
      </c>
      <c r="Z358" s="19">
        <f>MOD(QUOTIENT(ROWS($V$26:Z358)-1, 2^(COLUMNS($V$26:Z358)-1)), 2)</f>
        <v>0</v>
      </c>
      <c r="AA358" s="19">
        <f>MOD(QUOTIENT(ROWS($V$26:AA358)-1, 2^(COLUMNS($V$26:AA358)-1)), 2)</f>
        <v>0</v>
      </c>
      <c r="AB358" s="19">
        <f>MOD(QUOTIENT(ROWS($V$26:AB358)-1, 2^(COLUMNS($V$26:AB358)-1)), 2)</f>
        <v>1</v>
      </c>
      <c r="AC358" s="19">
        <f>MOD(QUOTIENT(ROWS($V$26:AC358)-1, 2^(COLUMNS($V$26:AC358)-1)), 2)</f>
        <v>0</v>
      </c>
      <c r="AD358" s="19">
        <f>MOD(QUOTIENT(ROWS($V$26:AD358)-1, 2^(COLUMNS($V$26:AD358)-1)), 2)</f>
        <v>1</v>
      </c>
      <c r="AE358" s="133">
        <f>MOD(QUOTIENT(ROWS($V$26:AE358)-1, 2^(COLUMNS($V$26:AE358)-1)), 2)</f>
        <v>0</v>
      </c>
      <c r="AF358" s="126">
        <f t="shared" si="131"/>
        <v>0</v>
      </c>
      <c r="AG358" s="19">
        <f t="shared" si="132"/>
        <v>0</v>
      </c>
      <c r="AH358" s="19">
        <f t="shared" si="133"/>
        <v>3</v>
      </c>
      <c r="AI358" s="19">
        <f t="shared" si="134"/>
        <v>4</v>
      </c>
      <c r="AJ358" s="19">
        <f t="shared" si="135"/>
        <v>4</v>
      </c>
      <c r="AK358" s="19">
        <f t="shared" si="136"/>
        <v>4</v>
      </c>
      <c r="AL358" s="19">
        <f t="shared" si="137"/>
        <v>7</v>
      </c>
      <c r="AM358" s="19">
        <f t="shared" si="138"/>
        <v>7</v>
      </c>
      <c r="AN358" s="19">
        <f t="shared" si="139"/>
        <v>9</v>
      </c>
      <c r="AO358" s="133">
        <f t="shared" si="140"/>
        <v>9</v>
      </c>
    </row>
    <row r="359" spans="1:41" x14ac:dyDescent="0.3">
      <c r="A359" s="131">
        <v>334</v>
      </c>
      <c r="B359" s="171">
        <f t="shared" si="119"/>
        <v>-2000000</v>
      </c>
      <c r="C359" s="171">
        <f t="shared" si="120"/>
        <v>1000000</v>
      </c>
      <c r="D359" s="171">
        <f t="shared" si="121"/>
        <v>-1269338.842975206</v>
      </c>
      <c r="E359" s="171">
        <f t="shared" si="122"/>
        <v>-922944.40270473203</v>
      </c>
      <c r="F359" s="171">
        <f t="shared" si="123"/>
        <v>1331000.0000000005</v>
      </c>
      <c r="G359" s="171">
        <f t="shared" si="124"/>
        <v>1331000.0000000005</v>
      </c>
      <c r="H359" s="171">
        <f t="shared" si="125"/>
        <v>78139.209838669514</v>
      </c>
      <c r="I359" s="171">
        <f t="shared" si="126"/>
        <v>1771561.0000000009</v>
      </c>
      <c r="J359" s="171">
        <f t="shared" si="127"/>
        <v>744066.66937080142</v>
      </c>
      <c r="K359" s="171">
        <f t="shared" si="128"/>
        <v>2143588.810000001</v>
      </c>
      <c r="L359" s="172">
        <f t="shared" si="129"/>
        <v>1431892.9147752703</v>
      </c>
      <c r="M359" s="142">
        <f t="shared" si="130"/>
        <v>5</v>
      </c>
      <c r="N359" s="143">
        <f t="shared" si="141"/>
        <v>1</v>
      </c>
      <c r="U359" s="131">
        <v>334</v>
      </c>
      <c r="V359" s="126">
        <f>MOD(QUOTIENT(ROWS($V$26:V359)-1, 2^(COLUMNS($V$26:V359)-1)), 2)</f>
        <v>1</v>
      </c>
      <c r="W359" s="19">
        <f>MOD(QUOTIENT(ROWS($V$26:W359)-1, 2^(COLUMNS($V$26:W359)-1)), 2)</f>
        <v>0</v>
      </c>
      <c r="X359" s="19">
        <f>MOD(QUOTIENT(ROWS($V$26:X359)-1, 2^(COLUMNS($V$26:X359)-1)), 2)</f>
        <v>1</v>
      </c>
      <c r="Y359" s="19">
        <f>MOD(QUOTIENT(ROWS($V$26:Y359)-1, 2^(COLUMNS($V$26:Y359)-1)), 2)</f>
        <v>1</v>
      </c>
      <c r="Z359" s="19">
        <f>MOD(QUOTIENT(ROWS($V$26:Z359)-1, 2^(COLUMNS($V$26:Z359)-1)), 2)</f>
        <v>0</v>
      </c>
      <c r="AA359" s="19">
        <f>MOD(QUOTIENT(ROWS($V$26:AA359)-1, 2^(COLUMNS($V$26:AA359)-1)), 2)</f>
        <v>0</v>
      </c>
      <c r="AB359" s="19">
        <f>MOD(QUOTIENT(ROWS($V$26:AB359)-1, 2^(COLUMNS($V$26:AB359)-1)), 2)</f>
        <v>1</v>
      </c>
      <c r="AC359" s="19">
        <f>MOD(QUOTIENT(ROWS($V$26:AC359)-1, 2^(COLUMNS($V$26:AC359)-1)), 2)</f>
        <v>0</v>
      </c>
      <c r="AD359" s="19">
        <f>MOD(QUOTIENT(ROWS($V$26:AD359)-1, 2^(COLUMNS($V$26:AD359)-1)), 2)</f>
        <v>1</v>
      </c>
      <c r="AE359" s="133">
        <f>MOD(QUOTIENT(ROWS($V$26:AE359)-1, 2^(COLUMNS($V$26:AE359)-1)), 2)</f>
        <v>0</v>
      </c>
      <c r="AF359" s="126">
        <f t="shared" si="131"/>
        <v>1</v>
      </c>
      <c r="AG359" s="19">
        <f t="shared" si="132"/>
        <v>1</v>
      </c>
      <c r="AH359" s="19">
        <f t="shared" si="133"/>
        <v>3</v>
      </c>
      <c r="AI359" s="19">
        <f t="shared" si="134"/>
        <v>4</v>
      </c>
      <c r="AJ359" s="19">
        <f t="shared" si="135"/>
        <v>4</v>
      </c>
      <c r="AK359" s="19">
        <f t="shared" si="136"/>
        <v>4</v>
      </c>
      <c r="AL359" s="19">
        <f t="shared" si="137"/>
        <v>7</v>
      </c>
      <c r="AM359" s="19">
        <f t="shared" si="138"/>
        <v>7</v>
      </c>
      <c r="AN359" s="19">
        <f t="shared" si="139"/>
        <v>9</v>
      </c>
      <c r="AO359" s="133">
        <f t="shared" si="140"/>
        <v>9</v>
      </c>
    </row>
    <row r="360" spans="1:41" x14ac:dyDescent="0.3">
      <c r="A360" s="131">
        <v>335</v>
      </c>
      <c r="B360" s="171">
        <f t="shared" si="119"/>
        <v>0</v>
      </c>
      <c r="C360" s="171">
        <f t="shared" si="120"/>
        <v>-1627272.7272727271</v>
      </c>
      <c r="D360" s="171">
        <f t="shared" si="121"/>
        <v>-1269338.842975206</v>
      </c>
      <c r="E360" s="171">
        <f t="shared" si="122"/>
        <v>-922944.40270473203</v>
      </c>
      <c r="F360" s="171">
        <f t="shared" si="123"/>
        <v>1331000.0000000005</v>
      </c>
      <c r="G360" s="171">
        <f t="shared" si="124"/>
        <v>1331000.0000000005</v>
      </c>
      <c r="H360" s="171">
        <f t="shared" si="125"/>
        <v>78139.209838669514</v>
      </c>
      <c r="I360" s="171">
        <f t="shared" si="126"/>
        <v>1771561.0000000009</v>
      </c>
      <c r="J360" s="171">
        <f t="shared" si="127"/>
        <v>744066.66937080142</v>
      </c>
      <c r="K360" s="171">
        <f t="shared" si="128"/>
        <v>2143588.810000001</v>
      </c>
      <c r="L360" s="172">
        <f t="shared" si="129"/>
        <v>1031281.8660160735</v>
      </c>
      <c r="M360" s="142">
        <f t="shared" si="130"/>
        <v>5</v>
      </c>
      <c r="N360" s="143">
        <f t="shared" si="141"/>
        <v>2</v>
      </c>
      <c r="U360" s="131">
        <v>335</v>
      </c>
      <c r="V360" s="126">
        <f>MOD(QUOTIENT(ROWS($V$26:V360)-1, 2^(COLUMNS($V$26:V360)-1)), 2)</f>
        <v>0</v>
      </c>
      <c r="W360" s="19">
        <f>MOD(QUOTIENT(ROWS($V$26:W360)-1, 2^(COLUMNS($V$26:W360)-1)), 2)</f>
        <v>1</v>
      </c>
      <c r="X360" s="19">
        <f>MOD(QUOTIENT(ROWS($V$26:X360)-1, 2^(COLUMNS($V$26:X360)-1)), 2)</f>
        <v>1</v>
      </c>
      <c r="Y360" s="19">
        <f>MOD(QUOTIENT(ROWS($V$26:Y360)-1, 2^(COLUMNS($V$26:Y360)-1)), 2)</f>
        <v>1</v>
      </c>
      <c r="Z360" s="19">
        <f>MOD(QUOTIENT(ROWS($V$26:Z360)-1, 2^(COLUMNS($V$26:Z360)-1)), 2)</f>
        <v>0</v>
      </c>
      <c r="AA360" s="19">
        <f>MOD(QUOTIENT(ROWS($V$26:AA360)-1, 2^(COLUMNS($V$26:AA360)-1)), 2)</f>
        <v>0</v>
      </c>
      <c r="AB360" s="19">
        <f>MOD(QUOTIENT(ROWS($V$26:AB360)-1, 2^(COLUMNS($V$26:AB360)-1)), 2)</f>
        <v>1</v>
      </c>
      <c r="AC360" s="19">
        <f>MOD(QUOTIENT(ROWS($V$26:AC360)-1, 2^(COLUMNS($V$26:AC360)-1)), 2)</f>
        <v>0</v>
      </c>
      <c r="AD360" s="19">
        <f>MOD(QUOTIENT(ROWS($V$26:AD360)-1, 2^(COLUMNS($V$26:AD360)-1)), 2)</f>
        <v>1</v>
      </c>
      <c r="AE360" s="133">
        <f>MOD(QUOTIENT(ROWS($V$26:AE360)-1, 2^(COLUMNS($V$26:AE360)-1)), 2)</f>
        <v>0</v>
      </c>
      <c r="AF360" s="126">
        <f t="shared" si="131"/>
        <v>0</v>
      </c>
      <c r="AG360" s="19">
        <f t="shared" si="132"/>
        <v>2</v>
      </c>
      <c r="AH360" s="19">
        <f t="shared" si="133"/>
        <v>3</v>
      </c>
      <c r="AI360" s="19">
        <f t="shared" si="134"/>
        <v>4</v>
      </c>
      <c r="AJ360" s="19">
        <f t="shared" si="135"/>
        <v>4</v>
      </c>
      <c r="AK360" s="19">
        <f t="shared" si="136"/>
        <v>4</v>
      </c>
      <c r="AL360" s="19">
        <f t="shared" si="137"/>
        <v>7</v>
      </c>
      <c r="AM360" s="19">
        <f t="shared" si="138"/>
        <v>7</v>
      </c>
      <c r="AN360" s="19">
        <f t="shared" si="139"/>
        <v>9</v>
      </c>
      <c r="AO360" s="133">
        <f t="shared" si="140"/>
        <v>9</v>
      </c>
    </row>
    <row r="361" spans="1:41" x14ac:dyDescent="0.3">
      <c r="A361" s="131">
        <v>336</v>
      </c>
      <c r="B361" s="171">
        <f t="shared" si="119"/>
        <v>-2000000</v>
      </c>
      <c r="C361" s="171">
        <f t="shared" si="120"/>
        <v>-1627272.7272727271</v>
      </c>
      <c r="D361" s="171">
        <f t="shared" si="121"/>
        <v>-1269338.842975206</v>
      </c>
      <c r="E361" s="171">
        <f t="shared" si="122"/>
        <v>-922944.40270473203</v>
      </c>
      <c r="F361" s="171">
        <f t="shared" si="123"/>
        <v>1331000.0000000005</v>
      </c>
      <c r="G361" s="171">
        <f t="shared" si="124"/>
        <v>1331000.0000000005</v>
      </c>
      <c r="H361" s="171">
        <f t="shared" si="125"/>
        <v>78139.209838669514</v>
      </c>
      <c r="I361" s="171">
        <f t="shared" si="126"/>
        <v>1771561.0000000009</v>
      </c>
      <c r="J361" s="171">
        <f t="shared" si="127"/>
        <v>744066.66937080142</v>
      </c>
      <c r="K361" s="171">
        <f t="shared" si="128"/>
        <v>2143588.810000001</v>
      </c>
      <c r="L361" s="172">
        <f t="shared" si="129"/>
        <v>-820569.98583577783</v>
      </c>
      <c r="M361" s="142">
        <f t="shared" si="130"/>
        <v>6</v>
      </c>
      <c r="N361" s="143">
        <f t="shared" si="141"/>
        <v>1</v>
      </c>
      <c r="U361" s="131">
        <v>336</v>
      </c>
      <c r="V361" s="126">
        <f>MOD(QUOTIENT(ROWS($V$26:V361)-1, 2^(COLUMNS($V$26:V361)-1)), 2)</f>
        <v>1</v>
      </c>
      <c r="W361" s="19">
        <f>MOD(QUOTIENT(ROWS($V$26:W361)-1, 2^(COLUMNS($V$26:W361)-1)), 2)</f>
        <v>1</v>
      </c>
      <c r="X361" s="19">
        <f>MOD(QUOTIENT(ROWS($V$26:X361)-1, 2^(COLUMNS($V$26:X361)-1)), 2)</f>
        <v>1</v>
      </c>
      <c r="Y361" s="19">
        <f>MOD(QUOTIENT(ROWS($V$26:Y361)-1, 2^(COLUMNS($V$26:Y361)-1)), 2)</f>
        <v>1</v>
      </c>
      <c r="Z361" s="19">
        <f>MOD(QUOTIENT(ROWS($V$26:Z361)-1, 2^(COLUMNS($V$26:Z361)-1)), 2)</f>
        <v>0</v>
      </c>
      <c r="AA361" s="19">
        <f>MOD(QUOTIENT(ROWS($V$26:AA361)-1, 2^(COLUMNS($V$26:AA361)-1)), 2)</f>
        <v>0</v>
      </c>
      <c r="AB361" s="19">
        <f>MOD(QUOTIENT(ROWS($V$26:AB361)-1, 2^(COLUMNS($V$26:AB361)-1)), 2)</f>
        <v>1</v>
      </c>
      <c r="AC361" s="19">
        <f>MOD(QUOTIENT(ROWS($V$26:AC361)-1, 2^(COLUMNS($V$26:AC361)-1)), 2)</f>
        <v>0</v>
      </c>
      <c r="AD361" s="19">
        <f>MOD(QUOTIENT(ROWS($V$26:AD361)-1, 2^(COLUMNS($V$26:AD361)-1)), 2)</f>
        <v>1</v>
      </c>
      <c r="AE361" s="133">
        <f>MOD(QUOTIENT(ROWS($V$26:AE361)-1, 2^(COLUMNS($V$26:AE361)-1)), 2)</f>
        <v>0</v>
      </c>
      <c r="AF361" s="126">
        <f t="shared" si="131"/>
        <v>1</v>
      </c>
      <c r="AG361" s="19">
        <f t="shared" si="132"/>
        <v>2</v>
      </c>
      <c r="AH361" s="19">
        <f t="shared" si="133"/>
        <v>3</v>
      </c>
      <c r="AI361" s="19">
        <f t="shared" si="134"/>
        <v>4</v>
      </c>
      <c r="AJ361" s="19">
        <f t="shared" si="135"/>
        <v>4</v>
      </c>
      <c r="AK361" s="19">
        <f t="shared" si="136"/>
        <v>4</v>
      </c>
      <c r="AL361" s="19">
        <f t="shared" si="137"/>
        <v>7</v>
      </c>
      <c r="AM361" s="19">
        <f t="shared" si="138"/>
        <v>7</v>
      </c>
      <c r="AN361" s="19">
        <f t="shared" si="139"/>
        <v>9</v>
      </c>
      <c r="AO361" s="133">
        <f t="shared" si="140"/>
        <v>9</v>
      </c>
    </row>
    <row r="362" spans="1:41" x14ac:dyDescent="0.3">
      <c r="A362" s="131">
        <v>337</v>
      </c>
      <c r="B362" s="171">
        <f t="shared" si="119"/>
        <v>0</v>
      </c>
      <c r="C362" s="171">
        <f t="shared" si="120"/>
        <v>0</v>
      </c>
      <c r="D362" s="171">
        <f t="shared" si="121"/>
        <v>0</v>
      </c>
      <c r="E362" s="171">
        <f t="shared" si="122"/>
        <v>0</v>
      </c>
      <c r="F362" s="171">
        <f t="shared" si="123"/>
        <v>-584940.36609521112</v>
      </c>
      <c r="G362" s="171">
        <f t="shared" si="124"/>
        <v>1464100.0000000005</v>
      </c>
      <c r="H362" s="171">
        <f t="shared" si="125"/>
        <v>78139.209838669514</v>
      </c>
      <c r="I362" s="171">
        <f t="shared" si="126"/>
        <v>1771561.0000000009</v>
      </c>
      <c r="J362" s="171">
        <f t="shared" si="127"/>
        <v>744066.66937080142</v>
      </c>
      <c r="K362" s="171">
        <f t="shared" si="128"/>
        <v>2143588.810000001</v>
      </c>
      <c r="L362" s="172">
        <f t="shared" si="129"/>
        <v>2892358.4907727083</v>
      </c>
      <c r="M362" s="142">
        <f t="shared" si="130"/>
        <v>3</v>
      </c>
      <c r="N362" s="143">
        <f t="shared" si="141"/>
        <v>5</v>
      </c>
      <c r="U362" s="131">
        <v>337</v>
      </c>
      <c r="V362" s="126">
        <f>MOD(QUOTIENT(ROWS($V$26:V362)-1, 2^(COLUMNS($V$26:V362)-1)), 2)</f>
        <v>0</v>
      </c>
      <c r="W362" s="19">
        <f>MOD(QUOTIENT(ROWS($V$26:W362)-1, 2^(COLUMNS($V$26:W362)-1)), 2)</f>
        <v>0</v>
      </c>
      <c r="X362" s="19">
        <f>MOD(QUOTIENT(ROWS($V$26:X362)-1, 2^(COLUMNS($V$26:X362)-1)), 2)</f>
        <v>0</v>
      </c>
      <c r="Y362" s="19">
        <f>MOD(QUOTIENT(ROWS($V$26:Y362)-1, 2^(COLUMNS($V$26:Y362)-1)), 2)</f>
        <v>0</v>
      </c>
      <c r="Z362" s="19">
        <f>MOD(QUOTIENT(ROWS($V$26:Z362)-1, 2^(COLUMNS($V$26:Z362)-1)), 2)</f>
        <v>1</v>
      </c>
      <c r="AA362" s="19">
        <f>MOD(QUOTIENT(ROWS($V$26:AA362)-1, 2^(COLUMNS($V$26:AA362)-1)), 2)</f>
        <v>0</v>
      </c>
      <c r="AB362" s="19">
        <f>MOD(QUOTIENT(ROWS($V$26:AB362)-1, 2^(COLUMNS($V$26:AB362)-1)), 2)</f>
        <v>1</v>
      </c>
      <c r="AC362" s="19">
        <f>MOD(QUOTIENT(ROWS($V$26:AC362)-1, 2^(COLUMNS($V$26:AC362)-1)), 2)</f>
        <v>0</v>
      </c>
      <c r="AD362" s="19">
        <f>MOD(QUOTIENT(ROWS($V$26:AD362)-1, 2^(COLUMNS($V$26:AD362)-1)), 2)</f>
        <v>1</v>
      </c>
      <c r="AE362" s="133">
        <f>MOD(QUOTIENT(ROWS($V$26:AE362)-1, 2^(COLUMNS($V$26:AE362)-1)), 2)</f>
        <v>0</v>
      </c>
      <c r="AF362" s="126">
        <f t="shared" si="131"/>
        <v>0</v>
      </c>
      <c r="AG362" s="19">
        <f t="shared" si="132"/>
        <v>0</v>
      </c>
      <c r="AH362" s="19">
        <f t="shared" si="133"/>
        <v>0</v>
      </c>
      <c r="AI362" s="19">
        <f t="shared" si="134"/>
        <v>0</v>
      </c>
      <c r="AJ362" s="19">
        <f t="shared" si="135"/>
        <v>5</v>
      </c>
      <c r="AK362" s="19">
        <f t="shared" si="136"/>
        <v>5</v>
      </c>
      <c r="AL362" s="19">
        <f t="shared" si="137"/>
        <v>7</v>
      </c>
      <c r="AM362" s="19">
        <f t="shared" si="138"/>
        <v>7</v>
      </c>
      <c r="AN362" s="19">
        <f t="shared" si="139"/>
        <v>9</v>
      </c>
      <c r="AO362" s="133">
        <f t="shared" si="140"/>
        <v>9</v>
      </c>
    </row>
    <row r="363" spans="1:41" x14ac:dyDescent="0.3">
      <c r="A363" s="131">
        <v>338</v>
      </c>
      <c r="B363" s="171">
        <f t="shared" si="119"/>
        <v>-2000000</v>
      </c>
      <c r="C363" s="171">
        <f t="shared" si="120"/>
        <v>1000000</v>
      </c>
      <c r="D363" s="171">
        <f t="shared" si="121"/>
        <v>1000000</v>
      </c>
      <c r="E363" s="171">
        <f t="shared" si="122"/>
        <v>1000000</v>
      </c>
      <c r="F363" s="171">
        <f t="shared" si="123"/>
        <v>-584940.36609521112</v>
      </c>
      <c r="G363" s="171">
        <f t="shared" si="124"/>
        <v>1464100.0000000005</v>
      </c>
      <c r="H363" s="171">
        <f t="shared" si="125"/>
        <v>78139.209838669514</v>
      </c>
      <c r="I363" s="171">
        <f t="shared" si="126"/>
        <v>1771561.0000000009</v>
      </c>
      <c r="J363" s="171">
        <f t="shared" si="127"/>
        <v>744066.66937080142</v>
      </c>
      <c r="K363" s="171">
        <f t="shared" si="128"/>
        <v>2143588.810000001</v>
      </c>
      <c r="L363" s="172">
        <f t="shared" si="129"/>
        <v>3426707.5530392625</v>
      </c>
      <c r="M363" s="142">
        <f t="shared" si="130"/>
        <v>4</v>
      </c>
      <c r="N363" s="143">
        <f t="shared" si="141"/>
        <v>1</v>
      </c>
      <c r="U363" s="131">
        <v>338</v>
      </c>
      <c r="V363" s="126">
        <f>MOD(QUOTIENT(ROWS($V$26:V363)-1, 2^(COLUMNS($V$26:V363)-1)), 2)</f>
        <v>1</v>
      </c>
      <c r="W363" s="19">
        <f>MOD(QUOTIENT(ROWS($V$26:W363)-1, 2^(COLUMNS($V$26:W363)-1)), 2)</f>
        <v>0</v>
      </c>
      <c r="X363" s="19">
        <f>MOD(QUOTIENT(ROWS($V$26:X363)-1, 2^(COLUMNS($V$26:X363)-1)), 2)</f>
        <v>0</v>
      </c>
      <c r="Y363" s="19">
        <f>MOD(QUOTIENT(ROWS($V$26:Y363)-1, 2^(COLUMNS($V$26:Y363)-1)), 2)</f>
        <v>0</v>
      </c>
      <c r="Z363" s="19">
        <f>MOD(QUOTIENT(ROWS($V$26:Z363)-1, 2^(COLUMNS($V$26:Z363)-1)), 2)</f>
        <v>1</v>
      </c>
      <c r="AA363" s="19">
        <f>MOD(QUOTIENT(ROWS($V$26:AA363)-1, 2^(COLUMNS($V$26:AA363)-1)), 2)</f>
        <v>0</v>
      </c>
      <c r="AB363" s="19">
        <f>MOD(QUOTIENT(ROWS($V$26:AB363)-1, 2^(COLUMNS($V$26:AB363)-1)), 2)</f>
        <v>1</v>
      </c>
      <c r="AC363" s="19">
        <f>MOD(QUOTIENT(ROWS($V$26:AC363)-1, 2^(COLUMNS($V$26:AC363)-1)), 2)</f>
        <v>0</v>
      </c>
      <c r="AD363" s="19">
        <f>MOD(QUOTIENT(ROWS($V$26:AD363)-1, 2^(COLUMNS($V$26:AD363)-1)), 2)</f>
        <v>1</v>
      </c>
      <c r="AE363" s="133">
        <f>MOD(QUOTIENT(ROWS($V$26:AE363)-1, 2^(COLUMNS($V$26:AE363)-1)), 2)</f>
        <v>0</v>
      </c>
      <c r="AF363" s="126">
        <f t="shared" si="131"/>
        <v>1</v>
      </c>
      <c r="AG363" s="19">
        <f t="shared" si="132"/>
        <v>1</v>
      </c>
      <c r="AH363" s="19">
        <f t="shared" si="133"/>
        <v>1</v>
      </c>
      <c r="AI363" s="19">
        <f t="shared" si="134"/>
        <v>1</v>
      </c>
      <c r="AJ363" s="19">
        <f t="shared" si="135"/>
        <v>5</v>
      </c>
      <c r="AK363" s="19">
        <f t="shared" si="136"/>
        <v>5</v>
      </c>
      <c r="AL363" s="19">
        <f t="shared" si="137"/>
        <v>7</v>
      </c>
      <c r="AM363" s="19">
        <f t="shared" si="138"/>
        <v>7</v>
      </c>
      <c r="AN363" s="19">
        <f t="shared" si="139"/>
        <v>9</v>
      </c>
      <c r="AO363" s="133">
        <f t="shared" si="140"/>
        <v>9</v>
      </c>
    </row>
    <row r="364" spans="1:41" x14ac:dyDescent="0.3">
      <c r="A364" s="131">
        <v>339</v>
      </c>
      <c r="B364" s="171">
        <f t="shared" si="119"/>
        <v>0</v>
      </c>
      <c r="C364" s="171">
        <f t="shared" si="120"/>
        <v>-1627272.7272727271</v>
      </c>
      <c r="D364" s="171">
        <f t="shared" si="121"/>
        <v>1100000</v>
      </c>
      <c r="E364" s="171">
        <f t="shared" si="122"/>
        <v>1100000</v>
      </c>
      <c r="F364" s="171">
        <f t="shared" si="123"/>
        <v>-584940.36609521112</v>
      </c>
      <c r="G364" s="171">
        <f t="shared" si="124"/>
        <v>1464100.0000000005</v>
      </c>
      <c r="H364" s="171">
        <f t="shared" si="125"/>
        <v>78139.209838669514</v>
      </c>
      <c r="I364" s="171">
        <f t="shared" si="126"/>
        <v>1771561.0000000009</v>
      </c>
      <c r="J364" s="171">
        <f t="shared" si="127"/>
        <v>744066.66937080142</v>
      </c>
      <c r="K364" s="171">
        <f t="shared" si="128"/>
        <v>2143588.810000001</v>
      </c>
      <c r="L364" s="172">
        <f t="shared" si="129"/>
        <v>3178982.713661728</v>
      </c>
      <c r="M364" s="142">
        <f t="shared" si="130"/>
        <v>4</v>
      </c>
      <c r="N364" s="143">
        <f t="shared" si="141"/>
        <v>2</v>
      </c>
      <c r="U364" s="131">
        <v>339</v>
      </c>
      <c r="V364" s="126">
        <f>MOD(QUOTIENT(ROWS($V$26:V364)-1, 2^(COLUMNS($V$26:V364)-1)), 2)</f>
        <v>0</v>
      </c>
      <c r="W364" s="19">
        <f>MOD(QUOTIENT(ROWS($V$26:W364)-1, 2^(COLUMNS($V$26:W364)-1)), 2)</f>
        <v>1</v>
      </c>
      <c r="X364" s="19">
        <f>MOD(QUOTIENT(ROWS($V$26:X364)-1, 2^(COLUMNS($V$26:X364)-1)), 2)</f>
        <v>0</v>
      </c>
      <c r="Y364" s="19">
        <f>MOD(QUOTIENT(ROWS($V$26:Y364)-1, 2^(COLUMNS($V$26:Y364)-1)), 2)</f>
        <v>0</v>
      </c>
      <c r="Z364" s="19">
        <f>MOD(QUOTIENT(ROWS($V$26:Z364)-1, 2^(COLUMNS($V$26:Z364)-1)), 2)</f>
        <v>1</v>
      </c>
      <c r="AA364" s="19">
        <f>MOD(QUOTIENT(ROWS($V$26:AA364)-1, 2^(COLUMNS($V$26:AA364)-1)), 2)</f>
        <v>0</v>
      </c>
      <c r="AB364" s="19">
        <f>MOD(QUOTIENT(ROWS($V$26:AB364)-1, 2^(COLUMNS($V$26:AB364)-1)), 2)</f>
        <v>1</v>
      </c>
      <c r="AC364" s="19">
        <f>MOD(QUOTIENT(ROWS($V$26:AC364)-1, 2^(COLUMNS($V$26:AC364)-1)), 2)</f>
        <v>0</v>
      </c>
      <c r="AD364" s="19">
        <f>MOD(QUOTIENT(ROWS($V$26:AD364)-1, 2^(COLUMNS($V$26:AD364)-1)), 2)</f>
        <v>1</v>
      </c>
      <c r="AE364" s="133">
        <f>MOD(QUOTIENT(ROWS($V$26:AE364)-1, 2^(COLUMNS($V$26:AE364)-1)), 2)</f>
        <v>0</v>
      </c>
      <c r="AF364" s="126">
        <f t="shared" si="131"/>
        <v>0</v>
      </c>
      <c r="AG364" s="19">
        <f t="shared" si="132"/>
        <v>2</v>
      </c>
      <c r="AH364" s="19">
        <f t="shared" si="133"/>
        <v>2</v>
      </c>
      <c r="AI364" s="19">
        <f t="shared" si="134"/>
        <v>2</v>
      </c>
      <c r="AJ364" s="19">
        <f t="shared" si="135"/>
        <v>5</v>
      </c>
      <c r="AK364" s="19">
        <f t="shared" si="136"/>
        <v>5</v>
      </c>
      <c r="AL364" s="19">
        <f t="shared" si="137"/>
        <v>7</v>
      </c>
      <c r="AM364" s="19">
        <f t="shared" si="138"/>
        <v>7</v>
      </c>
      <c r="AN364" s="19">
        <f t="shared" si="139"/>
        <v>9</v>
      </c>
      <c r="AO364" s="133">
        <f t="shared" si="140"/>
        <v>9</v>
      </c>
    </row>
    <row r="365" spans="1:41" x14ac:dyDescent="0.3">
      <c r="A365" s="131">
        <v>340</v>
      </c>
      <c r="B365" s="171">
        <f t="shared" si="119"/>
        <v>-2000000</v>
      </c>
      <c r="C365" s="171">
        <f t="shared" si="120"/>
        <v>-1627272.7272727271</v>
      </c>
      <c r="D365" s="171">
        <f t="shared" si="121"/>
        <v>1100000</v>
      </c>
      <c r="E365" s="171">
        <f t="shared" si="122"/>
        <v>1100000</v>
      </c>
      <c r="F365" s="171">
        <f t="shared" si="123"/>
        <v>-584940.36609521112</v>
      </c>
      <c r="G365" s="171">
        <f t="shared" si="124"/>
        <v>1464100.0000000005</v>
      </c>
      <c r="H365" s="171">
        <f t="shared" si="125"/>
        <v>78139.209838669514</v>
      </c>
      <c r="I365" s="171">
        <f t="shared" si="126"/>
        <v>1771561.0000000009</v>
      </c>
      <c r="J365" s="171">
        <f t="shared" si="127"/>
        <v>744066.66937080142</v>
      </c>
      <c r="K365" s="171">
        <f t="shared" si="128"/>
        <v>2143588.810000001</v>
      </c>
      <c r="L365" s="172">
        <f t="shared" si="129"/>
        <v>1327130.8618098767</v>
      </c>
      <c r="M365" s="142">
        <f t="shared" si="130"/>
        <v>5</v>
      </c>
      <c r="N365" s="143">
        <f t="shared" si="141"/>
        <v>1</v>
      </c>
      <c r="U365" s="131">
        <v>340</v>
      </c>
      <c r="V365" s="126">
        <f>MOD(QUOTIENT(ROWS($V$26:V365)-1, 2^(COLUMNS($V$26:V365)-1)), 2)</f>
        <v>1</v>
      </c>
      <c r="W365" s="19">
        <f>MOD(QUOTIENT(ROWS($V$26:W365)-1, 2^(COLUMNS($V$26:W365)-1)), 2)</f>
        <v>1</v>
      </c>
      <c r="X365" s="19">
        <f>MOD(QUOTIENT(ROWS($V$26:X365)-1, 2^(COLUMNS($V$26:X365)-1)), 2)</f>
        <v>0</v>
      </c>
      <c r="Y365" s="19">
        <f>MOD(QUOTIENT(ROWS($V$26:Y365)-1, 2^(COLUMNS($V$26:Y365)-1)), 2)</f>
        <v>0</v>
      </c>
      <c r="Z365" s="19">
        <f>MOD(QUOTIENT(ROWS($V$26:Z365)-1, 2^(COLUMNS($V$26:Z365)-1)), 2)</f>
        <v>1</v>
      </c>
      <c r="AA365" s="19">
        <f>MOD(QUOTIENT(ROWS($V$26:AA365)-1, 2^(COLUMNS($V$26:AA365)-1)), 2)</f>
        <v>0</v>
      </c>
      <c r="AB365" s="19">
        <f>MOD(QUOTIENT(ROWS($V$26:AB365)-1, 2^(COLUMNS($V$26:AB365)-1)), 2)</f>
        <v>1</v>
      </c>
      <c r="AC365" s="19">
        <f>MOD(QUOTIENT(ROWS($V$26:AC365)-1, 2^(COLUMNS($V$26:AC365)-1)), 2)</f>
        <v>0</v>
      </c>
      <c r="AD365" s="19">
        <f>MOD(QUOTIENT(ROWS($V$26:AD365)-1, 2^(COLUMNS($V$26:AD365)-1)), 2)</f>
        <v>1</v>
      </c>
      <c r="AE365" s="133">
        <f>MOD(QUOTIENT(ROWS($V$26:AE365)-1, 2^(COLUMNS($V$26:AE365)-1)), 2)</f>
        <v>0</v>
      </c>
      <c r="AF365" s="126">
        <f t="shared" si="131"/>
        <v>1</v>
      </c>
      <c r="AG365" s="19">
        <f t="shared" si="132"/>
        <v>2</v>
      </c>
      <c r="AH365" s="19">
        <f t="shared" si="133"/>
        <v>2</v>
      </c>
      <c r="AI365" s="19">
        <f t="shared" si="134"/>
        <v>2</v>
      </c>
      <c r="AJ365" s="19">
        <f t="shared" si="135"/>
        <v>5</v>
      </c>
      <c r="AK365" s="19">
        <f t="shared" si="136"/>
        <v>5</v>
      </c>
      <c r="AL365" s="19">
        <f t="shared" si="137"/>
        <v>7</v>
      </c>
      <c r="AM365" s="19">
        <f t="shared" si="138"/>
        <v>7</v>
      </c>
      <c r="AN365" s="19">
        <f t="shared" si="139"/>
        <v>9</v>
      </c>
      <c r="AO365" s="133">
        <f t="shared" si="140"/>
        <v>9</v>
      </c>
    </row>
    <row r="366" spans="1:41" x14ac:dyDescent="0.3">
      <c r="A366" s="131">
        <v>341</v>
      </c>
      <c r="B366" s="171">
        <f t="shared" si="119"/>
        <v>0</v>
      </c>
      <c r="C366" s="171">
        <f t="shared" si="120"/>
        <v>0</v>
      </c>
      <c r="D366" s="171">
        <f t="shared" si="121"/>
        <v>-1269338.842975206</v>
      </c>
      <c r="E366" s="171">
        <f t="shared" si="122"/>
        <v>1210000.0000000002</v>
      </c>
      <c r="F366" s="171">
        <f t="shared" si="123"/>
        <v>-584940.36609521112</v>
      </c>
      <c r="G366" s="171">
        <f t="shared" si="124"/>
        <v>1464100.0000000005</v>
      </c>
      <c r="H366" s="171">
        <f t="shared" si="125"/>
        <v>78139.209838669514</v>
      </c>
      <c r="I366" s="171">
        <f t="shared" si="126"/>
        <v>1771561.0000000009</v>
      </c>
      <c r="J366" s="171">
        <f t="shared" si="127"/>
        <v>744066.66937080142</v>
      </c>
      <c r="K366" s="171">
        <f t="shared" si="128"/>
        <v>2143588.810000001</v>
      </c>
      <c r="L366" s="172">
        <f t="shared" si="129"/>
        <v>2774102.5143234599</v>
      </c>
      <c r="M366" s="142">
        <f t="shared" si="130"/>
        <v>4</v>
      </c>
      <c r="N366" s="143">
        <f t="shared" si="141"/>
        <v>3</v>
      </c>
      <c r="U366" s="131">
        <v>341</v>
      </c>
      <c r="V366" s="126">
        <f>MOD(QUOTIENT(ROWS($V$26:V366)-1, 2^(COLUMNS($V$26:V366)-1)), 2)</f>
        <v>0</v>
      </c>
      <c r="W366" s="19">
        <f>MOD(QUOTIENT(ROWS($V$26:W366)-1, 2^(COLUMNS($V$26:W366)-1)), 2)</f>
        <v>0</v>
      </c>
      <c r="X366" s="19">
        <f>MOD(QUOTIENT(ROWS($V$26:X366)-1, 2^(COLUMNS($V$26:X366)-1)), 2)</f>
        <v>1</v>
      </c>
      <c r="Y366" s="19">
        <f>MOD(QUOTIENT(ROWS($V$26:Y366)-1, 2^(COLUMNS($V$26:Y366)-1)), 2)</f>
        <v>0</v>
      </c>
      <c r="Z366" s="19">
        <f>MOD(QUOTIENT(ROWS($V$26:Z366)-1, 2^(COLUMNS($V$26:Z366)-1)), 2)</f>
        <v>1</v>
      </c>
      <c r="AA366" s="19">
        <f>MOD(QUOTIENT(ROWS($V$26:AA366)-1, 2^(COLUMNS($V$26:AA366)-1)), 2)</f>
        <v>0</v>
      </c>
      <c r="AB366" s="19">
        <f>MOD(QUOTIENT(ROWS($V$26:AB366)-1, 2^(COLUMNS($V$26:AB366)-1)), 2)</f>
        <v>1</v>
      </c>
      <c r="AC366" s="19">
        <f>MOD(QUOTIENT(ROWS($V$26:AC366)-1, 2^(COLUMNS($V$26:AC366)-1)), 2)</f>
        <v>0</v>
      </c>
      <c r="AD366" s="19">
        <f>MOD(QUOTIENT(ROWS($V$26:AD366)-1, 2^(COLUMNS($V$26:AD366)-1)), 2)</f>
        <v>1</v>
      </c>
      <c r="AE366" s="133">
        <f>MOD(QUOTIENT(ROWS($V$26:AE366)-1, 2^(COLUMNS($V$26:AE366)-1)), 2)</f>
        <v>0</v>
      </c>
      <c r="AF366" s="126">
        <f t="shared" si="131"/>
        <v>0</v>
      </c>
      <c r="AG366" s="19">
        <f t="shared" si="132"/>
        <v>0</v>
      </c>
      <c r="AH366" s="19">
        <f t="shared" si="133"/>
        <v>3</v>
      </c>
      <c r="AI366" s="19">
        <f t="shared" si="134"/>
        <v>3</v>
      </c>
      <c r="AJ366" s="19">
        <f t="shared" si="135"/>
        <v>5</v>
      </c>
      <c r="AK366" s="19">
        <f t="shared" si="136"/>
        <v>5</v>
      </c>
      <c r="AL366" s="19">
        <f t="shared" si="137"/>
        <v>7</v>
      </c>
      <c r="AM366" s="19">
        <f t="shared" si="138"/>
        <v>7</v>
      </c>
      <c r="AN366" s="19">
        <f t="shared" si="139"/>
        <v>9</v>
      </c>
      <c r="AO366" s="133">
        <f t="shared" si="140"/>
        <v>9</v>
      </c>
    </row>
    <row r="367" spans="1:41" x14ac:dyDescent="0.3">
      <c r="A367" s="131">
        <v>342</v>
      </c>
      <c r="B367" s="171">
        <f t="shared" si="119"/>
        <v>-2000000</v>
      </c>
      <c r="C367" s="171">
        <f t="shared" si="120"/>
        <v>1000000</v>
      </c>
      <c r="D367" s="171">
        <f t="shared" si="121"/>
        <v>-1269338.842975206</v>
      </c>
      <c r="E367" s="171">
        <f t="shared" si="122"/>
        <v>1210000.0000000002</v>
      </c>
      <c r="F367" s="171">
        <f t="shared" si="123"/>
        <v>-584940.36609521112</v>
      </c>
      <c r="G367" s="171">
        <f t="shared" si="124"/>
        <v>1464100.0000000005</v>
      </c>
      <c r="H367" s="171">
        <f t="shared" si="125"/>
        <v>78139.209838669514</v>
      </c>
      <c r="I367" s="171">
        <f t="shared" si="126"/>
        <v>1771561.0000000009</v>
      </c>
      <c r="J367" s="171">
        <f t="shared" si="127"/>
        <v>744066.66937080142</v>
      </c>
      <c r="K367" s="171">
        <f t="shared" si="128"/>
        <v>2143588.810000001</v>
      </c>
      <c r="L367" s="172">
        <f t="shared" si="129"/>
        <v>1779589.4827733915</v>
      </c>
      <c r="M367" s="142">
        <f t="shared" si="130"/>
        <v>5</v>
      </c>
      <c r="N367" s="143">
        <f t="shared" si="141"/>
        <v>1</v>
      </c>
      <c r="U367" s="131">
        <v>342</v>
      </c>
      <c r="V367" s="126">
        <f>MOD(QUOTIENT(ROWS($V$26:V367)-1, 2^(COLUMNS($V$26:V367)-1)), 2)</f>
        <v>1</v>
      </c>
      <c r="W367" s="19">
        <f>MOD(QUOTIENT(ROWS($V$26:W367)-1, 2^(COLUMNS($V$26:W367)-1)), 2)</f>
        <v>0</v>
      </c>
      <c r="X367" s="19">
        <f>MOD(QUOTIENT(ROWS($V$26:X367)-1, 2^(COLUMNS($V$26:X367)-1)), 2)</f>
        <v>1</v>
      </c>
      <c r="Y367" s="19">
        <f>MOD(QUOTIENT(ROWS($V$26:Y367)-1, 2^(COLUMNS($V$26:Y367)-1)), 2)</f>
        <v>0</v>
      </c>
      <c r="Z367" s="19">
        <f>MOD(QUOTIENT(ROWS($V$26:Z367)-1, 2^(COLUMNS($V$26:Z367)-1)), 2)</f>
        <v>1</v>
      </c>
      <c r="AA367" s="19">
        <f>MOD(QUOTIENT(ROWS($V$26:AA367)-1, 2^(COLUMNS($V$26:AA367)-1)), 2)</f>
        <v>0</v>
      </c>
      <c r="AB367" s="19">
        <f>MOD(QUOTIENT(ROWS($V$26:AB367)-1, 2^(COLUMNS($V$26:AB367)-1)), 2)</f>
        <v>1</v>
      </c>
      <c r="AC367" s="19">
        <f>MOD(QUOTIENT(ROWS($V$26:AC367)-1, 2^(COLUMNS($V$26:AC367)-1)), 2)</f>
        <v>0</v>
      </c>
      <c r="AD367" s="19">
        <f>MOD(QUOTIENT(ROWS($V$26:AD367)-1, 2^(COLUMNS($V$26:AD367)-1)), 2)</f>
        <v>1</v>
      </c>
      <c r="AE367" s="133">
        <f>MOD(QUOTIENT(ROWS($V$26:AE367)-1, 2^(COLUMNS($V$26:AE367)-1)), 2)</f>
        <v>0</v>
      </c>
      <c r="AF367" s="126">
        <f t="shared" si="131"/>
        <v>1</v>
      </c>
      <c r="AG367" s="19">
        <f t="shared" si="132"/>
        <v>1</v>
      </c>
      <c r="AH367" s="19">
        <f t="shared" si="133"/>
        <v>3</v>
      </c>
      <c r="AI367" s="19">
        <f t="shared" si="134"/>
        <v>3</v>
      </c>
      <c r="AJ367" s="19">
        <f t="shared" si="135"/>
        <v>5</v>
      </c>
      <c r="AK367" s="19">
        <f t="shared" si="136"/>
        <v>5</v>
      </c>
      <c r="AL367" s="19">
        <f t="shared" si="137"/>
        <v>7</v>
      </c>
      <c r="AM367" s="19">
        <f t="shared" si="138"/>
        <v>7</v>
      </c>
      <c r="AN367" s="19">
        <f t="shared" si="139"/>
        <v>9</v>
      </c>
      <c r="AO367" s="133">
        <f t="shared" si="140"/>
        <v>9</v>
      </c>
    </row>
    <row r="368" spans="1:41" x14ac:dyDescent="0.3">
      <c r="A368" s="131">
        <v>343</v>
      </c>
      <c r="B368" s="171">
        <f t="shared" si="119"/>
        <v>0</v>
      </c>
      <c r="C368" s="171">
        <f t="shared" si="120"/>
        <v>-1627272.7272727271</v>
      </c>
      <c r="D368" s="171">
        <f t="shared" si="121"/>
        <v>-1269338.842975206</v>
      </c>
      <c r="E368" s="171">
        <f t="shared" si="122"/>
        <v>1210000.0000000002</v>
      </c>
      <c r="F368" s="171">
        <f t="shared" si="123"/>
        <v>-584940.36609521112</v>
      </c>
      <c r="G368" s="171">
        <f t="shared" si="124"/>
        <v>1464100.0000000005</v>
      </c>
      <c r="H368" s="171">
        <f t="shared" si="125"/>
        <v>78139.209838669514</v>
      </c>
      <c r="I368" s="171">
        <f t="shared" si="126"/>
        <v>1771561.0000000009</v>
      </c>
      <c r="J368" s="171">
        <f t="shared" si="127"/>
        <v>744066.66937080142</v>
      </c>
      <c r="K368" s="171">
        <f t="shared" si="128"/>
        <v>2143588.810000001</v>
      </c>
      <c r="L368" s="172">
        <f t="shared" si="129"/>
        <v>1378978.4340141953</v>
      </c>
      <c r="M368" s="142">
        <f t="shared" si="130"/>
        <v>5</v>
      </c>
      <c r="N368" s="143">
        <f t="shared" si="141"/>
        <v>2</v>
      </c>
      <c r="U368" s="131">
        <v>343</v>
      </c>
      <c r="V368" s="126">
        <f>MOD(QUOTIENT(ROWS($V$26:V368)-1, 2^(COLUMNS($V$26:V368)-1)), 2)</f>
        <v>0</v>
      </c>
      <c r="W368" s="19">
        <f>MOD(QUOTIENT(ROWS($V$26:W368)-1, 2^(COLUMNS($V$26:W368)-1)), 2)</f>
        <v>1</v>
      </c>
      <c r="X368" s="19">
        <f>MOD(QUOTIENT(ROWS($V$26:X368)-1, 2^(COLUMNS($V$26:X368)-1)), 2)</f>
        <v>1</v>
      </c>
      <c r="Y368" s="19">
        <f>MOD(QUOTIENT(ROWS($V$26:Y368)-1, 2^(COLUMNS($V$26:Y368)-1)), 2)</f>
        <v>0</v>
      </c>
      <c r="Z368" s="19">
        <f>MOD(QUOTIENT(ROWS($V$26:Z368)-1, 2^(COLUMNS($V$26:Z368)-1)), 2)</f>
        <v>1</v>
      </c>
      <c r="AA368" s="19">
        <f>MOD(QUOTIENT(ROWS($V$26:AA368)-1, 2^(COLUMNS($V$26:AA368)-1)), 2)</f>
        <v>0</v>
      </c>
      <c r="AB368" s="19">
        <f>MOD(QUOTIENT(ROWS($V$26:AB368)-1, 2^(COLUMNS($V$26:AB368)-1)), 2)</f>
        <v>1</v>
      </c>
      <c r="AC368" s="19">
        <f>MOD(QUOTIENT(ROWS($V$26:AC368)-1, 2^(COLUMNS($V$26:AC368)-1)), 2)</f>
        <v>0</v>
      </c>
      <c r="AD368" s="19">
        <f>MOD(QUOTIENT(ROWS($V$26:AD368)-1, 2^(COLUMNS($V$26:AD368)-1)), 2)</f>
        <v>1</v>
      </c>
      <c r="AE368" s="133">
        <f>MOD(QUOTIENT(ROWS($V$26:AE368)-1, 2^(COLUMNS($V$26:AE368)-1)), 2)</f>
        <v>0</v>
      </c>
      <c r="AF368" s="126">
        <f t="shared" si="131"/>
        <v>0</v>
      </c>
      <c r="AG368" s="19">
        <f t="shared" si="132"/>
        <v>2</v>
      </c>
      <c r="AH368" s="19">
        <f t="shared" si="133"/>
        <v>3</v>
      </c>
      <c r="AI368" s="19">
        <f t="shared" si="134"/>
        <v>3</v>
      </c>
      <c r="AJ368" s="19">
        <f t="shared" si="135"/>
        <v>5</v>
      </c>
      <c r="AK368" s="19">
        <f t="shared" si="136"/>
        <v>5</v>
      </c>
      <c r="AL368" s="19">
        <f t="shared" si="137"/>
        <v>7</v>
      </c>
      <c r="AM368" s="19">
        <f t="shared" si="138"/>
        <v>7</v>
      </c>
      <c r="AN368" s="19">
        <f t="shared" si="139"/>
        <v>9</v>
      </c>
      <c r="AO368" s="133">
        <f t="shared" si="140"/>
        <v>9</v>
      </c>
    </row>
    <row r="369" spans="1:41" x14ac:dyDescent="0.3">
      <c r="A369" s="131">
        <v>344</v>
      </c>
      <c r="B369" s="171">
        <f t="shared" si="119"/>
        <v>-2000000</v>
      </c>
      <c r="C369" s="171">
        <f t="shared" si="120"/>
        <v>-1627272.7272727271</v>
      </c>
      <c r="D369" s="171">
        <f t="shared" si="121"/>
        <v>-1269338.842975206</v>
      </c>
      <c r="E369" s="171">
        <f t="shared" si="122"/>
        <v>1210000.0000000002</v>
      </c>
      <c r="F369" s="171">
        <f t="shared" si="123"/>
        <v>-584940.36609521112</v>
      </c>
      <c r="G369" s="171">
        <f t="shared" si="124"/>
        <v>1464100.0000000005</v>
      </c>
      <c r="H369" s="171">
        <f t="shared" si="125"/>
        <v>78139.209838669514</v>
      </c>
      <c r="I369" s="171">
        <f t="shared" si="126"/>
        <v>1771561.0000000009</v>
      </c>
      <c r="J369" s="171">
        <f t="shared" si="127"/>
        <v>744066.66937080142</v>
      </c>
      <c r="K369" s="171">
        <f t="shared" si="128"/>
        <v>2143588.810000001</v>
      </c>
      <c r="L369" s="172">
        <f t="shared" si="129"/>
        <v>-472873.41783765651</v>
      </c>
      <c r="M369" s="142">
        <f t="shared" si="130"/>
        <v>6</v>
      </c>
      <c r="N369" s="143">
        <f t="shared" si="141"/>
        <v>1</v>
      </c>
      <c r="U369" s="131">
        <v>344</v>
      </c>
      <c r="V369" s="126">
        <f>MOD(QUOTIENT(ROWS($V$26:V369)-1, 2^(COLUMNS($V$26:V369)-1)), 2)</f>
        <v>1</v>
      </c>
      <c r="W369" s="19">
        <f>MOD(QUOTIENT(ROWS($V$26:W369)-1, 2^(COLUMNS($V$26:W369)-1)), 2)</f>
        <v>1</v>
      </c>
      <c r="X369" s="19">
        <f>MOD(QUOTIENT(ROWS($V$26:X369)-1, 2^(COLUMNS($V$26:X369)-1)), 2)</f>
        <v>1</v>
      </c>
      <c r="Y369" s="19">
        <f>MOD(QUOTIENT(ROWS($V$26:Y369)-1, 2^(COLUMNS($V$26:Y369)-1)), 2)</f>
        <v>0</v>
      </c>
      <c r="Z369" s="19">
        <f>MOD(QUOTIENT(ROWS($V$26:Z369)-1, 2^(COLUMNS($V$26:Z369)-1)), 2)</f>
        <v>1</v>
      </c>
      <c r="AA369" s="19">
        <f>MOD(QUOTIENT(ROWS($V$26:AA369)-1, 2^(COLUMNS($V$26:AA369)-1)), 2)</f>
        <v>0</v>
      </c>
      <c r="AB369" s="19">
        <f>MOD(QUOTIENT(ROWS($V$26:AB369)-1, 2^(COLUMNS($V$26:AB369)-1)), 2)</f>
        <v>1</v>
      </c>
      <c r="AC369" s="19">
        <f>MOD(QUOTIENT(ROWS($V$26:AC369)-1, 2^(COLUMNS($V$26:AC369)-1)), 2)</f>
        <v>0</v>
      </c>
      <c r="AD369" s="19">
        <f>MOD(QUOTIENT(ROWS($V$26:AD369)-1, 2^(COLUMNS($V$26:AD369)-1)), 2)</f>
        <v>1</v>
      </c>
      <c r="AE369" s="133">
        <f>MOD(QUOTIENT(ROWS($V$26:AE369)-1, 2^(COLUMNS($V$26:AE369)-1)), 2)</f>
        <v>0</v>
      </c>
      <c r="AF369" s="126">
        <f t="shared" si="131"/>
        <v>1</v>
      </c>
      <c r="AG369" s="19">
        <f t="shared" si="132"/>
        <v>2</v>
      </c>
      <c r="AH369" s="19">
        <f t="shared" si="133"/>
        <v>3</v>
      </c>
      <c r="AI369" s="19">
        <f t="shared" si="134"/>
        <v>3</v>
      </c>
      <c r="AJ369" s="19">
        <f t="shared" si="135"/>
        <v>5</v>
      </c>
      <c r="AK369" s="19">
        <f t="shared" si="136"/>
        <v>5</v>
      </c>
      <c r="AL369" s="19">
        <f t="shared" si="137"/>
        <v>7</v>
      </c>
      <c r="AM369" s="19">
        <f t="shared" si="138"/>
        <v>7</v>
      </c>
      <c r="AN369" s="19">
        <f t="shared" si="139"/>
        <v>9</v>
      </c>
      <c r="AO369" s="133">
        <f t="shared" si="140"/>
        <v>9</v>
      </c>
    </row>
    <row r="370" spans="1:41" x14ac:dyDescent="0.3">
      <c r="A370" s="131">
        <v>345</v>
      </c>
      <c r="B370" s="171">
        <f t="shared" si="119"/>
        <v>0</v>
      </c>
      <c r="C370" s="171">
        <f t="shared" si="120"/>
        <v>0</v>
      </c>
      <c r="D370" s="171">
        <f t="shared" si="121"/>
        <v>0</v>
      </c>
      <c r="E370" s="171">
        <f t="shared" si="122"/>
        <v>-922944.40270473203</v>
      </c>
      <c r="F370" s="171">
        <f t="shared" si="123"/>
        <v>-584940.36609521112</v>
      </c>
      <c r="G370" s="171">
        <f t="shared" si="124"/>
        <v>1464100.0000000005</v>
      </c>
      <c r="H370" s="171">
        <f t="shared" si="125"/>
        <v>78139.209838669514</v>
      </c>
      <c r="I370" s="171">
        <f t="shared" si="126"/>
        <v>1771561.0000000009</v>
      </c>
      <c r="J370" s="171">
        <f t="shared" si="127"/>
        <v>744066.66937080142</v>
      </c>
      <c r="K370" s="171">
        <f t="shared" si="128"/>
        <v>2143588.810000001</v>
      </c>
      <c r="L370" s="172">
        <f t="shared" si="129"/>
        <v>2213966.802313339</v>
      </c>
      <c r="M370" s="142">
        <f t="shared" si="130"/>
        <v>4</v>
      </c>
      <c r="N370" s="143">
        <f t="shared" si="141"/>
        <v>4</v>
      </c>
      <c r="U370" s="131">
        <v>345</v>
      </c>
      <c r="V370" s="126">
        <f>MOD(QUOTIENT(ROWS($V$26:V370)-1, 2^(COLUMNS($V$26:V370)-1)), 2)</f>
        <v>0</v>
      </c>
      <c r="W370" s="19">
        <f>MOD(QUOTIENT(ROWS($V$26:W370)-1, 2^(COLUMNS($V$26:W370)-1)), 2)</f>
        <v>0</v>
      </c>
      <c r="X370" s="19">
        <f>MOD(QUOTIENT(ROWS($V$26:X370)-1, 2^(COLUMNS($V$26:X370)-1)), 2)</f>
        <v>0</v>
      </c>
      <c r="Y370" s="19">
        <f>MOD(QUOTIENT(ROWS($V$26:Y370)-1, 2^(COLUMNS($V$26:Y370)-1)), 2)</f>
        <v>1</v>
      </c>
      <c r="Z370" s="19">
        <f>MOD(QUOTIENT(ROWS($V$26:Z370)-1, 2^(COLUMNS($V$26:Z370)-1)), 2)</f>
        <v>1</v>
      </c>
      <c r="AA370" s="19">
        <f>MOD(QUOTIENT(ROWS($V$26:AA370)-1, 2^(COLUMNS($V$26:AA370)-1)), 2)</f>
        <v>0</v>
      </c>
      <c r="AB370" s="19">
        <f>MOD(QUOTIENT(ROWS($V$26:AB370)-1, 2^(COLUMNS($V$26:AB370)-1)), 2)</f>
        <v>1</v>
      </c>
      <c r="AC370" s="19">
        <f>MOD(QUOTIENT(ROWS($V$26:AC370)-1, 2^(COLUMNS($V$26:AC370)-1)), 2)</f>
        <v>0</v>
      </c>
      <c r="AD370" s="19">
        <f>MOD(QUOTIENT(ROWS($V$26:AD370)-1, 2^(COLUMNS($V$26:AD370)-1)), 2)</f>
        <v>1</v>
      </c>
      <c r="AE370" s="133">
        <f>MOD(QUOTIENT(ROWS($V$26:AE370)-1, 2^(COLUMNS($V$26:AE370)-1)), 2)</f>
        <v>0</v>
      </c>
      <c r="AF370" s="126">
        <f t="shared" si="131"/>
        <v>0</v>
      </c>
      <c r="AG370" s="19">
        <f t="shared" si="132"/>
        <v>0</v>
      </c>
      <c r="AH370" s="19">
        <f t="shared" si="133"/>
        <v>0</v>
      </c>
      <c r="AI370" s="19">
        <f t="shared" si="134"/>
        <v>4</v>
      </c>
      <c r="AJ370" s="19">
        <f t="shared" si="135"/>
        <v>5</v>
      </c>
      <c r="AK370" s="19">
        <f t="shared" si="136"/>
        <v>5</v>
      </c>
      <c r="AL370" s="19">
        <f t="shared" si="137"/>
        <v>7</v>
      </c>
      <c r="AM370" s="19">
        <f t="shared" si="138"/>
        <v>7</v>
      </c>
      <c r="AN370" s="19">
        <f t="shared" si="139"/>
        <v>9</v>
      </c>
      <c r="AO370" s="133">
        <f t="shared" si="140"/>
        <v>9</v>
      </c>
    </row>
    <row r="371" spans="1:41" x14ac:dyDescent="0.3">
      <c r="A371" s="131">
        <v>346</v>
      </c>
      <c r="B371" s="171">
        <f t="shared" si="119"/>
        <v>-2000000</v>
      </c>
      <c r="C371" s="171">
        <f t="shared" si="120"/>
        <v>1000000</v>
      </c>
      <c r="D371" s="171">
        <f t="shared" si="121"/>
        <v>1000000</v>
      </c>
      <c r="E371" s="171">
        <f t="shared" si="122"/>
        <v>-922944.40270473203</v>
      </c>
      <c r="F371" s="171">
        <f t="shared" si="123"/>
        <v>-584940.36609521112</v>
      </c>
      <c r="G371" s="171">
        <f t="shared" si="124"/>
        <v>1464100.0000000005</v>
      </c>
      <c r="H371" s="171">
        <f t="shared" si="125"/>
        <v>78139.209838669514</v>
      </c>
      <c r="I371" s="171">
        <f t="shared" si="126"/>
        <v>1771561.0000000009</v>
      </c>
      <c r="J371" s="171">
        <f t="shared" si="127"/>
        <v>744066.66937080142</v>
      </c>
      <c r="K371" s="171">
        <f t="shared" si="128"/>
        <v>2143588.810000001</v>
      </c>
      <c r="L371" s="172">
        <f t="shared" si="129"/>
        <v>2013286.0117834397</v>
      </c>
      <c r="M371" s="142">
        <f t="shared" si="130"/>
        <v>5</v>
      </c>
      <c r="N371" s="143">
        <f t="shared" si="141"/>
        <v>1</v>
      </c>
      <c r="U371" s="131">
        <v>346</v>
      </c>
      <c r="V371" s="126">
        <f>MOD(QUOTIENT(ROWS($V$26:V371)-1, 2^(COLUMNS($V$26:V371)-1)), 2)</f>
        <v>1</v>
      </c>
      <c r="W371" s="19">
        <f>MOD(QUOTIENT(ROWS($V$26:W371)-1, 2^(COLUMNS($V$26:W371)-1)), 2)</f>
        <v>0</v>
      </c>
      <c r="X371" s="19">
        <f>MOD(QUOTIENT(ROWS($V$26:X371)-1, 2^(COLUMNS($V$26:X371)-1)), 2)</f>
        <v>0</v>
      </c>
      <c r="Y371" s="19">
        <f>MOD(QUOTIENT(ROWS($V$26:Y371)-1, 2^(COLUMNS($V$26:Y371)-1)), 2)</f>
        <v>1</v>
      </c>
      <c r="Z371" s="19">
        <f>MOD(QUOTIENT(ROWS($V$26:Z371)-1, 2^(COLUMNS($V$26:Z371)-1)), 2)</f>
        <v>1</v>
      </c>
      <c r="AA371" s="19">
        <f>MOD(QUOTIENT(ROWS($V$26:AA371)-1, 2^(COLUMNS($V$26:AA371)-1)), 2)</f>
        <v>0</v>
      </c>
      <c r="AB371" s="19">
        <f>MOD(QUOTIENT(ROWS($V$26:AB371)-1, 2^(COLUMNS($V$26:AB371)-1)), 2)</f>
        <v>1</v>
      </c>
      <c r="AC371" s="19">
        <f>MOD(QUOTIENT(ROWS($V$26:AC371)-1, 2^(COLUMNS($V$26:AC371)-1)), 2)</f>
        <v>0</v>
      </c>
      <c r="AD371" s="19">
        <f>MOD(QUOTIENT(ROWS($V$26:AD371)-1, 2^(COLUMNS($V$26:AD371)-1)), 2)</f>
        <v>1</v>
      </c>
      <c r="AE371" s="133">
        <f>MOD(QUOTIENT(ROWS($V$26:AE371)-1, 2^(COLUMNS($V$26:AE371)-1)), 2)</f>
        <v>0</v>
      </c>
      <c r="AF371" s="126">
        <f t="shared" si="131"/>
        <v>1</v>
      </c>
      <c r="AG371" s="19">
        <f t="shared" si="132"/>
        <v>1</v>
      </c>
      <c r="AH371" s="19">
        <f t="shared" si="133"/>
        <v>1</v>
      </c>
      <c r="AI371" s="19">
        <f t="shared" si="134"/>
        <v>4</v>
      </c>
      <c r="AJ371" s="19">
        <f t="shared" si="135"/>
        <v>5</v>
      </c>
      <c r="AK371" s="19">
        <f t="shared" si="136"/>
        <v>5</v>
      </c>
      <c r="AL371" s="19">
        <f t="shared" si="137"/>
        <v>7</v>
      </c>
      <c r="AM371" s="19">
        <f t="shared" si="138"/>
        <v>7</v>
      </c>
      <c r="AN371" s="19">
        <f t="shared" si="139"/>
        <v>9</v>
      </c>
      <c r="AO371" s="133">
        <f t="shared" si="140"/>
        <v>9</v>
      </c>
    </row>
    <row r="372" spans="1:41" x14ac:dyDescent="0.3">
      <c r="A372" s="131">
        <v>347</v>
      </c>
      <c r="B372" s="171">
        <f t="shared" si="119"/>
        <v>0</v>
      </c>
      <c r="C372" s="171">
        <f t="shared" si="120"/>
        <v>-1627272.7272727271</v>
      </c>
      <c r="D372" s="171">
        <f t="shared" si="121"/>
        <v>1100000</v>
      </c>
      <c r="E372" s="171">
        <f t="shared" si="122"/>
        <v>-922944.40270473203</v>
      </c>
      <c r="F372" s="171">
        <f t="shared" si="123"/>
        <v>-584940.36609521112</v>
      </c>
      <c r="G372" s="171">
        <f t="shared" si="124"/>
        <v>1464100.0000000005</v>
      </c>
      <c r="H372" s="171">
        <f t="shared" si="125"/>
        <v>78139.209838669514</v>
      </c>
      <c r="I372" s="171">
        <f t="shared" si="126"/>
        <v>1771561.0000000009</v>
      </c>
      <c r="J372" s="171">
        <f t="shared" si="127"/>
        <v>744066.66937080142</v>
      </c>
      <c r="K372" s="171">
        <f t="shared" si="128"/>
        <v>2143588.810000001</v>
      </c>
      <c r="L372" s="172">
        <f t="shared" si="129"/>
        <v>1692058.1871262605</v>
      </c>
      <c r="M372" s="142">
        <f t="shared" si="130"/>
        <v>5</v>
      </c>
      <c r="N372" s="143">
        <f t="shared" si="141"/>
        <v>2</v>
      </c>
      <c r="U372" s="131">
        <v>347</v>
      </c>
      <c r="V372" s="126">
        <f>MOD(QUOTIENT(ROWS($V$26:V372)-1, 2^(COLUMNS($V$26:V372)-1)), 2)</f>
        <v>0</v>
      </c>
      <c r="W372" s="19">
        <f>MOD(QUOTIENT(ROWS($V$26:W372)-1, 2^(COLUMNS($V$26:W372)-1)), 2)</f>
        <v>1</v>
      </c>
      <c r="X372" s="19">
        <f>MOD(QUOTIENT(ROWS($V$26:X372)-1, 2^(COLUMNS($V$26:X372)-1)), 2)</f>
        <v>0</v>
      </c>
      <c r="Y372" s="19">
        <f>MOD(QUOTIENT(ROWS($V$26:Y372)-1, 2^(COLUMNS($V$26:Y372)-1)), 2)</f>
        <v>1</v>
      </c>
      <c r="Z372" s="19">
        <f>MOD(QUOTIENT(ROWS($V$26:Z372)-1, 2^(COLUMNS($V$26:Z372)-1)), 2)</f>
        <v>1</v>
      </c>
      <c r="AA372" s="19">
        <f>MOD(QUOTIENT(ROWS($V$26:AA372)-1, 2^(COLUMNS($V$26:AA372)-1)), 2)</f>
        <v>0</v>
      </c>
      <c r="AB372" s="19">
        <f>MOD(QUOTIENT(ROWS($V$26:AB372)-1, 2^(COLUMNS($V$26:AB372)-1)), 2)</f>
        <v>1</v>
      </c>
      <c r="AC372" s="19">
        <f>MOD(QUOTIENT(ROWS($V$26:AC372)-1, 2^(COLUMNS($V$26:AC372)-1)), 2)</f>
        <v>0</v>
      </c>
      <c r="AD372" s="19">
        <f>MOD(QUOTIENT(ROWS($V$26:AD372)-1, 2^(COLUMNS($V$26:AD372)-1)), 2)</f>
        <v>1</v>
      </c>
      <c r="AE372" s="133">
        <f>MOD(QUOTIENT(ROWS($V$26:AE372)-1, 2^(COLUMNS($V$26:AE372)-1)), 2)</f>
        <v>0</v>
      </c>
      <c r="AF372" s="126">
        <f t="shared" si="131"/>
        <v>0</v>
      </c>
      <c r="AG372" s="19">
        <f t="shared" si="132"/>
        <v>2</v>
      </c>
      <c r="AH372" s="19">
        <f t="shared" si="133"/>
        <v>2</v>
      </c>
      <c r="AI372" s="19">
        <f t="shared" si="134"/>
        <v>4</v>
      </c>
      <c r="AJ372" s="19">
        <f t="shared" si="135"/>
        <v>5</v>
      </c>
      <c r="AK372" s="19">
        <f t="shared" si="136"/>
        <v>5</v>
      </c>
      <c r="AL372" s="19">
        <f t="shared" si="137"/>
        <v>7</v>
      </c>
      <c r="AM372" s="19">
        <f t="shared" si="138"/>
        <v>7</v>
      </c>
      <c r="AN372" s="19">
        <f t="shared" si="139"/>
        <v>9</v>
      </c>
      <c r="AO372" s="133">
        <f t="shared" si="140"/>
        <v>9</v>
      </c>
    </row>
    <row r="373" spans="1:41" x14ac:dyDescent="0.3">
      <c r="A373" s="131">
        <v>348</v>
      </c>
      <c r="B373" s="171">
        <f t="shared" si="119"/>
        <v>-2000000</v>
      </c>
      <c r="C373" s="171">
        <f t="shared" si="120"/>
        <v>-1627272.7272727271</v>
      </c>
      <c r="D373" s="171">
        <f t="shared" si="121"/>
        <v>1100000</v>
      </c>
      <c r="E373" s="171">
        <f t="shared" si="122"/>
        <v>-922944.40270473203</v>
      </c>
      <c r="F373" s="171">
        <f t="shared" si="123"/>
        <v>-584940.36609521112</v>
      </c>
      <c r="G373" s="171">
        <f t="shared" si="124"/>
        <v>1464100.0000000005</v>
      </c>
      <c r="H373" s="171">
        <f t="shared" si="125"/>
        <v>78139.209838669514</v>
      </c>
      <c r="I373" s="171">
        <f t="shared" si="126"/>
        <v>1771561.0000000009</v>
      </c>
      <c r="J373" s="171">
        <f t="shared" si="127"/>
        <v>744066.66937080142</v>
      </c>
      <c r="K373" s="171">
        <f t="shared" si="128"/>
        <v>2143588.810000001</v>
      </c>
      <c r="L373" s="172">
        <f t="shared" si="129"/>
        <v>-159793.66472559134</v>
      </c>
      <c r="M373" s="142">
        <f t="shared" si="130"/>
        <v>6</v>
      </c>
      <c r="N373" s="143">
        <f t="shared" si="141"/>
        <v>1</v>
      </c>
      <c r="U373" s="131">
        <v>348</v>
      </c>
      <c r="V373" s="126">
        <f>MOD(QUOTIENT(ROWS($V$26:V373)-1, 2^(COLUMNS($V$26:V373)-1)), 2)</f>
        <v>1</v>
      </c>
      <c r="W373" s="19">
        <f>MOD(QUOTIENT(ROWS($V$26:W373)-1, 2^(COLUMNS($V$26:W373)-1)), 2)</f>
        <v>1</v>
      </c>
      <c r="X373" s="19">
        <f>MOD(QUOTIENT(ROWS($V$26:X373)-1, 2^(COLUMNS($V$26:X373)-1)), 2)</f>
        <v>0</v>
      </c>
      <c r="Y373" s="19">
        <f>MOD(QUOTIENT(ROWS($V$26:Y373)-1, 2^(COLUMNS($V$26:Y373)-1)), 2)</f>
        <v>1</v>
      </c>
      <c r="Z373" s="19">
        <f>MOD(QUOTIENT(ROWS($V$26:Z373)-1, 2^(COLUMNS($V$26:Z373)-1)), 2)</f>
        <v>1</v>
      </c>
      <c r="AA373" s="19">
        <f>MOD(QUOTIENT(ROWS($V$26:AA373)-1, 2^(COLUMNS($V$26:AA373)-1)), 2)</f>
        <v>0</v>
      </c>
      <c r="AB373" s="19">
        <f>MOD(QUOTIENT(ROWS($V$26:AB373)-1, 2^(COLUMNS($V$26:AB373)-1)), 2)</f>
        <v>1</v>
      </c>
      <c r="AC373" s="19">
        <f>MOD(QUOTIENT(ROWS($V$26:AC373)-1, 2^(COLUMNS($V$26:AC373)-1)), 2)</f>
        <v>0</v>
      </c>
      <c r="AD373" s="19">
        <f>MOD(QUOTIENT(ROWS($V$26:AD373)-1, 2^(COLUMNS($V$26:AD373)-1)), 2)</f>
        <v>1</v>
      </c>
      <c r="AE373" s="133">
        <f>MOD(QUOTIENT(ROWS($V$26:AE373)-1, 2^(COLUMNS($V$26:AE373)-1)), 2)</f>
        <v>0</v>
      </c>
      <c r="AF373" s="126">
        <f t="shared" si="131"/>
        <v>1</v>
      </c>
      <c r="AG373" s="19">
        <f t="shared" si="132"/>
        <v>2</v>
      </c>
      <c r="AH373" s="19">
        <f t="shared" si="133"/>
        <v>2</v>
      </c>
      <c r="AI373" s="19">
        <f t="shared" si="134"/>
        <v>4</v>
      </c>
      <c r="AJ373" s="19">
        <f t="shared" si="135"/>
        <v>5</v>
      </c>
      <c r="AK373" s="19">
        <f t="shared" si="136"/>
        <v>5</v>
      </c>
      <c r="AL373" s="19">
        <f t="shared" si="137"/>
        <v>7</v>
      </c>
      <c r="AM373" s="19">
        <f t="shared" si="138"/>
        <v>7</v>
      </c>
      <c r="AN373" s="19">
        <f t="shared" si="139"/>
        <v>9</v>
      </c>
      <c r="AO373" s="133">
        <f t="shared" si="140"/>
        <v>9</v>
      </c>
    </row>
    <row r="374" spans="1:41" x14ac:dyDescent="0.3">
      <c r="A374" s="131">
        <v>349</v>
      </c>
      <c r="B374" s="171">
        <f t="shared" si="119"/>
        <v>0</v>
      </c>
      <c r="C374" s="171">
        <f t="shared" si="120"/>
        <v>0</v>
      </c>
      <c r="D374" s="171">
        <f t="shared" si="121"/>
        <v>-1269338.842975206</v>
      </c>
      <c r="E374" s="171">
        <f t="shared" si="122"/>
        <v>-922944.40270473203</v>
      </c>
      <c r="F374" s="171">
        <f t="shared" si="123"/>
        <v>-584940.36609521112</v>
      </c>
      <c r="G374" s="171">
        <f t="shared" si="124"/>
        <v>1464100.0000000005</v>
      </c>
      <c r="H374" s="171">
        <f t="shared" si="125"/>
        <v>78139.209838669514</v>
      </c>
      <c r="I374" s="171">
        <f t="shared" si="126"/>
        <v>1771561.0000000009</v>
      </c>
      <c r="J374" s="171">
        <f t="shared" si="127"/>
        <v>744066.66937080142</v>
      </c>
      <c r="K374" s="171">
        <f t="shared" si="128"/>
        <v>2143588.810000001</v>
      </c>
      <c r="L374" s="172">
        <f t="shared" si="129"/>
        <v>1206324.7039803816</v>
      </c>
      <c r="M374" s="142">
        <f t="shared" si="130"/>
        <v>5</v>
      </c>
      <c r="N374" s="143">
        <f t="shared" si="141"/>
        <v>3</v>
      </c>
      <c r="U374" s="131">
        <v>349</v>
      </c>
      <c r="V374" s="126">
        <f>MOD(QUOTIENT(ROWS($V$26:V374)-1, 2^(COLUMNS($V$26:V374)-1)), 2)</f>
        <v>0</v>
      </c>
      <c r="W374" s="19">
        <f>MOD(QUOTIENT(ROWS($V$26:W374)-1, 2^(COLUMNS($V$26:W374)-1)), 2)</f>
        <v>0</v>
      </c>
      <c r="X374" s="19">
        <f>MOD(QUOTIENT(ROWS($V$26:X374)-1, 2^(COLUMNS($V$26:X374)-1)), 2)</f>
        <v>1</v>
      </c>
      <c r="Y374" s="19">
        <f>MOD(QUOTIENT(ROWS($V$26:Y374)-1, 2^(COLUMNS($V$26:Y374)-1)), 2)</f>
        <v>1</v>
      </c>
      <c r="Z374" s="19">
        <f>MOD(QUOTIENT(ROWS($V$26:Z374)-1, 2^(COLUMNS($V$26:Z374)-1)), 2)</f>
        <v>1</v>
      </c>
      <c r="AA374" s="19">
        <f>MOD(QUOTIENT(ROWS($V$26:AA374)-1, 2^(COLUMNS($V$26:AA374)-1)), 2)</f>
        <v>0</v>
      </c>
      <c r="AB374" s="19">
        <f>MOD(QUOTIENT(ROWS($V$26:AB374)-1, 2^(COLUMNS($V$26:AB374)-1)), 2)</f>
        <v>1</v>
      </c>
      <c r="AC374" s="19">
        <f>MOD(QUOTIENT(ROWS($V$26:AC374)-1, 2^(COLUMNS($V$26:AC374)-1)), 2)</f>
        <v>0</v>
      </c>
      <c r="AD374" s="19">
        <f>MOD(QUOTIENT(ROWS($V$26:AD374)-1, 2^(COLUMNS($V$26:AD374)-1)), 2)</f>
        <v>1</v>
      </c>
      <c r="AE374" s="133">
        <f>MOD(QUOTIENT(ROWS($V$26:AE374)-1, 2^(COLUMNS($V$26:AE374)-1)), 2)</f>
        <v>0</v>
      </c>
      <c r="AF374" s="126">
        <f t="shared" si="131"/>
        <v>0</v>
      </c>
      <c r="AG374" s="19">
        <f t="shared" si="132"/>
        <v>0</v>
      </c>
      <c r="AH374" s="19">
        <f t="shared" si="133"/>
        <v>3</v>
      </c>
      <c r="AI374" s="19">
        <f t="shared" si="134"/>
        <v>4</v>
      </c>
      <c r="AJ374" s="19">
        <f t="shared" si="135"/>
        <v>5</v>
      </c>
      <c r="AK374" s="19">
        <f t="shared" si="136"/>
        <v>5</v>
      </c>
      <c r="AL374" s="19">
        <f t="shared" si="137"/>
        <v>7</v>
      </c>
      <c r="AM374" s="19">
        <f t="shared" si="138"/>
        <v>7</v>
      </c>
      <c r="AN374" s="19">
        <f t="shared" si="139"/>
        <v>9</v>
      </c>
      <c r="AO374" s="133">
        <f t="shared" si="140"/>
        <v>9</v>
      </c>
    </row>
    <row r="375" spans="1:41" x14ac:dyDescent="0.3">
      <c r="A375" s="131">
        <v>350</v>
      </c>
      <c r="B375" s="171">
        <f t="shared" si="119"/>
        <v>-2000000</v>
      </c>
      <c r="C375" s="171">
        <f t="shared" si="120"/>
        <v>1000000</v>
      </c>
      <c r="D375" s="171">
        <f t="shared" si="121"/>
        <v>-1269338.842975206</v>
      </c>
      <c r="E375" s="171">
        <f t="shared" si="122"/>
        <v>-922944.40270473203</v>
      </c>
      <c r="F375" s="171">
        <f t="shared" si="123"/>
        <v>-584940.36609521112</v>
      </c>
      <c r="G375" s="171">
        <f t="shared" si="124"/>
        <v>1464100.0000000005</v>
      </c>
      <c r="H375" s="171">
        <f t="shared" si="125"/>
        <v>78139.209838669514</v>
      </c>
      <c r="I375" s="171">
        <f t="shared" si="126"/>
        <v>1771561.0000000009</v>
      </c>
      <c r="J375" s="171">
        <f t="shared" si="127"/>
        <v>744066.66937080142</v>
      </c>
      <c r="K375" s="171">
        <f t="shared" si="128"/>
        <v>2143588.810000001</v>
      </c>
      <c r="L375" s="172">
        <f t="shared" si="129"/>
        <v>211811.67243031302</v>
      </c>
      <c r="M375" s="142">
        <f t="shared" si="130"/>
        <v>6</v>
      </c>
      <c r="N375" s="143">
        <f t="shared" si="141"/>
        <v>1</v>
      </c>
      <c r="U375" s="131">
        <v>350</v>
      </c>
      <c r="V375" s="126">
        <f>MOD(QUOTIENT(ROWS($V$26:V375)-1, 2^(COLUMNS($V$26:V375)-1)), 2)</f>
        <v>1</v>
      </c>
      <c r="W375" s="19">
        <f>MOD(QUOTIENT(ROWS($V$26:W375)-1, 2^(COLUMNS($V$26:W375)-1)), 2)</f>
        <v>0</v>
      </c>
      <c r="X375" s="19">
        <f>MOD(QUOTIENT(ROWS($V$26:X375)-1, 2^(COLUMNS($V$26:X375)-1)), 2)</f>
        <v>1</v>
      </c>
      <c r="Y375" s="19">
        <f>MOD(QUOTIENT(ROWS($V$26:Y375)-1, 2^(COLUMNS($V$26:Y375)-1)), 2)</f>
        <v>1</v>
      </c>
      <c r="Z375" s="19">
        <f>MOD(QUOTIENT(ROWS($V$26:Z375)-1, 2^(COLUMNS($V$26:Z375)-1)), 2)</f>
        <v>1</v>
      </c>
      <c r="AA375" s="19">
        <f>MOD(QUOTIENT(ROWS($V$26:AA375)-1, 2^(COLUMNS($V$26:AA375)-1)), 2)</f>
        <v>0</v>
      </c>
      <c r="AB375" s="19">
        <f>MOD(QUOTIENT(ROWS($V$26:AB375)-1, 2^(COLUMNS($V$26:AB375)-1)), 2)</f>
        <v>1</v>
      </c>
      <c r="AC375" s="19">
        <f>MOD(QUOTIENT(ROWS($V$26:AC375)-1, 2^(COLUMNS($V$26:AC375)-1)), 2)</f>
        <v>0</v>
      </c>
      <c r="AD375" s="19">
        <f>MOD(QUOTIENT(ROWS($V$26:AD375)-1, 2^(COLUMNS($V$26:AD375)-1)), 2)</f>
        <v>1</v>
      </c>
      <c r="AE375" s="133">
        <f>MOD(QUOTIENT(ROWS($V$26:AE375)-1, 2^(COLUMNS($V$26:AE375)-1)), 2)</f>
        <v>0</v>
      </c>
      <c r="AF375" s="126">
        <f t="shared" si="131"/>
        <v>1</v>
      </c>
      <c r="AG375" s="19">
        <f t="shared" si="132"/>
        <v>1</v>
      </c>
      <c r="AH375" s="19">
        <f t="shared" si="133"/>
        <v>3</v>
      </c>
      <c r="AI375" s="19">
        <f t="shared" si="134"/>
        <v>4</v>
      </c>
      <c r="AJ375" s="19">
        <f t="shared" si="135"/>
        <v>5</v>
      </c>
      <c r="AK375" s="19">
        <f t="shared" si="136"/>
        <v>5</v>
      </c>
      <c r="AL375" s="19">
        <f t="shared" si="137"/>
        <v>7</v>
      </c>
      <c r="AM375" s="19">
        <f t="shared" si="138"/>
        <v>7</v>
      </c>
      <c r="AN375" s="19">
        <f t="shared" si="139"/>
        <v>9</v>
      </c>
      <c r="AO375" s="133">
        <f t="shared" si="140"/>
        <v>9</v>
      </c>
    </row>
    <row r="376" spans="1:41" x14ac:dyDescent="0.3">
      <c r="A376" s="131">
        <v>351</v>
      </c>
      <c r="B376" s="171">
        <f t="shared" si="119"/>
        <v>0</v>
      </c>
      <c r="C376" s="171">
        <f t="shared" si="120"/>
        <v>-1627272.7272727271</v>
      </c>
      <c r="D376" s="171">
        <f t="shared" si="121"/>
        <v>-1269338.842975206</v>
      </c>
      <c r="E376" s="171">
        <f t="shared" si="122"/>
        <v>-922944.40270473203</v>
      </c>
      <c r="F376" s="171">
        <f t="shared" si="123"/>
        <v>-584940.36609521112</v>
      </c>
      <c r="G376" s="171">
        <f t="shared" si="124"/>
        <v>1464100.0000000005</v>
      </c>
      <c r="H376" s="171">
        <f t="shared" si="125"/>
        <v>78139.209838669514</v>
      </c>
      <c r="I376" s="171">
        <f t="shared" si="126"/>
        <v>1771561.0000000009</v>
      </c>
      <c r="J376" s="171">
        <f t="shared" si="127"/>
        <v>744066.66937080142</v>
      </c>
      <c r="K376" s="171">
        <f t="shared" si="128"/>
        <v>2143588.810000001</v>
      </c>
      <c r="L376" s="172">
        <f t="shared" si="129"/>
        <v>-188799.37632888279</v>
      </c>
      <c r="M376" s="142">
        <f t="shared" si="130"/>
        <v>6</v>
      </c>
      <c r="N376" s="143">
        <f t="shared" si="141"/>
        <v>2</v>
      </c>
      <c r="U376" s="131">
        <v>351</v>
      </c>
      <c r="V376" s="126">
        <f>MOD(QUOTIENT(ROWS($V$26:V376)-1, 2^(COLUMNS($V$26:V376)-1)), 2)</f>
        <v>0</v>
      </c>
      <c r="W376" s="19">
        <f>MOD(QUOTIENT(ROWS($V$26:W376)-1, 2^(COLUMNS($V$26:W376)-1)), 2)</f>
        <v>1</v>
      </c>
      <c r="X376" s="19">
        <f>MOD(QUOTIENT(ROWS($V$26:X376)-1, 2^(COLUMNS($V$26:X376)-1)), 2)</f>
        <v>1</v>
      </c>
      <c r="Y376" s="19">
        <f>MOD(QUOTIENT(ROWS($V$26:Y376)-1, 2^(COLUMNS($V$26:Y376)-1)), 2)</f>
        <v>1</v>
      </c>
      <c r="Z376" s="19">
        <f>MOD(QUOTIENT(ROWS($V$26:Z376)-1, 2^(COLUMNS($V$26:Z376)-1)), 2)</f>
        <v>1</v>
      </c>
      <c r="AA376" s="19">
        <f>MOD(QUOTIENT(ROWS($V$26:AA376)-1, 2^(COLUMNS($V$26:AA376)-1)), 2)</f>
        <v>0</v>
      </c>
      <c r="AB376" s="19">
        <f>MOD(QUOTIENT(ROWS($V$26:AB376)-1, 2^(COLUMNS($V$26:AB376)-1)), 2)</f>
        <v>1</v>
      </c>
      <c r="AC376" s="19">
        <f>MOD(QUOTIENT(ROWS($V$26:AC376)-1, 2^(COLUMNS($V$26:AC376)-1)), 2)</f>
        <v>0</v>
      </c>
      <c r="AD376" s="19">
        <f>MOD(QUOTIENT(ROWS($V$26:AD376)-1, 2^(COLUMNS($V$26:AD376)-1)), 2)</f>
        <v>1</v>
      </c>
      <c r="AE376" s="133">
        <f>MOD(QUOTIENT(ROWS($V$26:AE376)-1, 2^(COLUMNS($V$26:AE376)-1)), 2)</f>
        <v>0</v>
      </c>
      <c r="AF376" s="126">
        <f t="shared" si="131"/>
        <v>0</v>
      </c>
      <c r="AG376" s="19">
        <f t="shared" si="132"/>
        <v>2</v>
      </c>
      <c r="AH376" s="19">
        <f t="shared" si="133"/>
        <v>3</v>
      </c>
      <c r="AI376" s="19">
        <f t="shared" si="134"/>
        <v>4</v>
      </c>
      <c r="AJ376" s="19">
        <f t="shared" si="135"/>
        <v>5</v>
      </c>
      <c r="AK376" s="19">
        <f t="shared" si="136"/>
        <v>5</v>
      </c>
      <c r="AL376" s="19">
        <f t="shared" si="137"/>
        <v>7</v>
      </c>
      <c r="AM376" s="19">
        <f t="shared" si="138"/>
        <v>7</v>
      </c>
      <c r="AN376" s="19">
        <f t="shared" si="139"/>
        <v>9</v>
      </c>
      <c r="AO376" s="133">
        <f t="shared" si="140"/>
        <v>9</v>
      </c>
    </row>
    <row r="377" spans="1:41" x14ac:dyDescent="0.3">
      <c r="A377" s="131">
        <v>352</v>
      </c>
      <c r="B377" s="171">
        <f t="shared" si="119"/>
        <v>-2000000</v>
      </c>
      <c r="C377" s="171">
        <f t="shared" si="120"/>
        <v>-1627272.7272727271</v>
      </c>
      <c r="D377" s="171">
        <f t="shared" si="121"/>
        <v>-1269338.842975206</v>
      </c>
      <c r="E377" s="171">
        <f t="shared" si="122"/>
        <v>-922944.40270473203</v>
      </c>
      <c r="F377" s="171">
        <f t="shared" si="123"/>
        <v>-584940.36609521112</v>
      </c>
      <c r="G377" s="171">
        <f t="shared" si="124"/>
        <v>1464100.0000000005</v>
      </c>
      <c r="H377" s="171">
        <f t="shared" si="125"/>
        <v>78139.209838669514</v>
      </c>
      <c r="I377" s="171">
        <f t="shared" si="126"/>
        <v>1771561.0000000009</v>
      </c>
      <c r="J377" s="171">
        <f t="shared" si="127"/>
        <v>744066.66937080142</v>
      </c>
      <c r="K377" s="171">
        <f t="shared" si="128"/>
        <v>2143588.810000001</v>
      </c>
      <c r="L377" s="172">
        <f t="shared" si="129"/>
        <v>-2040651.2281807354</v>
      </c>
      <c r="M377" s="142">
        <f t="shared" si="130"/>
        <v>7</v>
      </c>
      <c r="N377" s="143">
        <f t="shared" si="141"/>
        <v>1</v>
      </c>
      <c r="U377" s="131">
        <v>352</v>
      </c>
      <c r="V377" s="126">
        <f>MOD(QUOTIENT(ROWS($V$26:V377)-1, 2^(COLUMNS($V$26:V377)-1)), 2)</f>
        <v>1</v>
      </c>
      <c r="W377" s="19">
        <f>MOD(QUOTIENT(ROWS($V$26:W377)-1, 2^(COLUMNS($V$26:W377)-1)), 2)</f>
        <v>1</v>
      </c>
      <c r="X377" s="19">
        <f>MOD(QUOTIENT(ROWS($V$26:X377)-1, 2^(COLUMNS($V$26:X377)-1)), 2)</f>
        <v>1</v>
      </c>
      <c r="Y377" s="19">
        <f>MOD(QUOTIENT(ROWS($V$26:Y377)-1, 2^(COLUMNS($V$26:Y377)-1)), 2)</f>
        <v>1</v>
      </c>
      <c r="Z377" s="19">
        <f>MOD(QUOTIENT(ROWS($V$26:Z377)-1, 2^(COLUMNS($V$26:Z377)-1)), 2)</f>
        <v>1</v>
      </c>
      <c r="AA377" s="19">
        <f>MOD(QUOTIENT(ROWS($V$26:AA377)-1, 2^(COLUMNS($V$26:AA377)-1)), 2)</f>
        <v>0</v>
      </c>
      <c r="AB377" s="19">
        <f>MOD(QUOTIENT(ROWS($V$26:AB377)-1, 2^(COLUMNS($V$26:AB377)-1)), 2)</f>
        <v>1</v>
      </c>
      <c r="AC377" s="19">
        <f>MOD(QUOTIENT(ROWS($V$26:AC377)-1, 2^(COLUMNS($V$26:AC377)-1)), 2)</f>
        <v>0</v>
      </c>
      <c r="AD377" s="19">
        <f>MOD(QUOTIENT(ROWS($V$26:AD377)-1, 2^(COLUMNS($V$26:AD377)-1)), 2)</f>
        <v>1</v>
      </c>
      <c r="AE377" s="133">
        <f>MOD(QUOTIENT(ROWS($V$26:AE377)-1, 2^(COLUMNS($V$26:AE377)-1)), 2)</f>
        <v>0</v>
      </c>
      <c r="AF377" s="126">
        <f t="shared" si="131"/>
        <v>1</v>
      </c>
      <c r="AG377" s="19">
        <f t="shared" si="132"/>
        <v>2</v>
      </c>
      <c r="AH377" s="19">
        <f t="shared" si="133"/>
        <v>3</v>
      </c>
      <c r="AI377" s="19">
        <f t="shared" si="134"/>
        <v>4</v>
      </c>
      <c r="AJ377" s="19">
        <f t="shared" si="135"/>
        <v>5</v>
      </c>
      <c r="AK377" s="19">
        <f t="shared" si="136"/>
        <v>5</v>
      </c>
      <c r="AL377" s="19">
        <f t="shared" si="137"/>
        <v>7</v>
      </c>
      <c r="AM377" s="19">
        <f t="shared" si="138"/>
        <v>7</v>
      </c>
      <c r="AN377" s="19">
        <f t="shared" si="139"/>
        <v>9</v>
      </c>
      <c r="AO377" s="133">
        <f t="shared" si="140"/>
        <v>9</v>
      </c>
    </row>
    <row r="378" spans="1:41" x14ac:dyDescent="0.3">
      <c r="A378" s="131">
        <v>353</v>
      </c>
      <c r="B378" s="171">
        <f t="shared" si="119"/>
        <v>0</v>
      </c>
      <c r="C378" s="171">
        <f t="shared" si="120"/>
        <v>0</v>
      </c>
      <c r="D378" s="171">
        <f t="shared" si="121"/>
        <v>0</v>
      </c>
      <c r="E378" s="171">
        <f t="shared" si="122"/>
        <v>0</v>
      </c>
      <c r="F378" s="171">
        <f t="shared" si="123"/>
        <v>0</v>
      </c>
      <c r="G378" s="171">
        <f t="shared" si="124"/>
        <v>-252253.96917746449</v>
      </c>
      <c r="H378" s="171">
        <f t="shared" si="125"/>
        <v>78139.209838669514</v>
      </c>
      <c r="I378" s="171">
        <f t="shared" si="126"/>
        <v>1771561.0000000009</v>
      </c>
      <c r="J378" s="171">
        <f t="shared" si="127"/>
        <v>744066.66937080142</v>
      </c>
      <c r="K378" s="171">
        <f t="shared" si="128"/>
        <v>2143588.810000001</v>
      </c>
      <c r="L378" s="172">
        <f t="shared" si="129"/>
        <v>2208864.9348479821</v>
      </c>
      <c r="M378" s="142">
        <f t="shared" si="130"/>
        <v>3</v>
      </c>
      <c r="N378" s="143">
        <f t="shared" si="141"/>
        <v>6</v>
      </c>
      <c r="U378" s="131">
        <v>353</v>
      </c>
      <c r="V378" s="126">
        <f>MOD(QUOTIENT(ROWS($V$26:V378)-1, 2^(COLUMNS($V$26:V378)-1)), 2)</f>
        <v>0</v>
      </c>
      <c r="W378" s="19">
        <f>MOD(QUOTIENT(ROWS($V$26:W378)-1, 2^(COLUMNS($V$26:W378)-1)), 2)</f>
        <v>0</v>
      </c>
      <c r="X378" s="19">
        <f>MOD(QUOTIENT(ROWS($V$26:X378)-1, 2^(COLUMNS($V$26:X378)-1)), 2)</f>
        <v>0</v>
      </c>
      <c r="Y378" s="19">
        <f>MOD(QUOTIENT(ROWS($V$26:Y378)-1, 2^(COLUMNS($V$26:Y378)-1)), 2)</f>
        <v>0</v>
      </c>
      <c r="Z378" s="19">
        <f>MOD(QUOTIENT(ROWS($V$26:Z378)-1, 2^(COLUMNS($V$26:Z378)-1)), 2)</f>
        <v>0</v>
      </c>
      <c r="AA378" s="19">
        <f>MOD(QUOTIENT(ROWS($V$26:AA378)-1, 2^(COLUMNS($V$26:AA378)-1)), 2)</f>
        <v>1</v>
      </c>
      <c r="AB378" s="19">
        <f>MOD(QUOTIENT(ROWS($V$26:AB378)-1, 2^(COLUMNS($V$26:AB378)-1)), 2)</f>
        <v>1</v>
      </c>
      <c r="AC378" s="19">
        <f>MOD(QUOTIENT(ROWS($V$26:AC378)-1, 2^(COLUMNS($V$26:AC378)-1)), 2)</f>
        <v>0</v>
      </c>
      <c r="AD378" s="19">
        <f>MOD(QUOTIENT(ROWS($V$26:AD378)-1, 2^(COLUMNS($V$26:AD378)-1)), 2)</f>
        <v>1</v>
      </c>
      <c r="AE378" s="133">
        <f>MOD(QUOTIENT(ROWS($V$26:AE378)-1, 2^(COLUMNS($V$26:AE378)-1)), 2)</f>
        <v>0</v>
      </c>
      <c r="AF378" s="126">
        <f t="shared" si="131"/>
        <v>0</v>
      </c>
      <c r="AG378" s="19">
        <f t="shared" si="132"/>
        <v>0</v>
      </c>
      <c r="AH378" s="19">
        <f t="shared" si="133"/>
        <v>0</v>
      </c>
      <c r="AI378" s="19">
        <f t="shared" si="134"/>
        <v>0</v>
      </c>
      <c r="AJ378" s="19">
        <f t="shared" si="135"/>
        <v>0</v>
      </c>
      <c r="AK378" s="19">
        <f t="shared" si="136"/>
        <v>6</v>
      </c>
      <c r="AL378" s="19">
        <f t="shared" si="137"/>
        <v>7</v>
      </c>
      <c r="AM378" s="19">
        <f t="shared" si="138"/>
        <v>7</v>
      </c>
      <c r="AN378" s="19">
        <f t="shared" si="139"/>
        <v>9</v>
      </c>
      <c r="AO378" s="133">
        <f t="shared" si="140"/>
        <v>9</v>
      </c>
    </row>
    <row r="379" spans="1:41" x14ac:dyDescent="0.3">
      <c r="A379" s="131">
        <v>354</v>
      </c>
      <c r="B379" s="171">
        <f t="shared" si="119"/>
        <v>-2000000</v>
      </c>
      <c r="C379" s="171">
        <f t="shared" si="120"/>
        <v>1000000</v>
      </c>
      <c r="D379" s="171">
        <f t="shared" si="121"/>
        <v>1000000</v>
      </c>
      <c r="E379" s="171">
        <f t="shared" si="122"/>
        <v>1000000</v>
      </c>
      <c r="F379" s="171">
        <f t="shared" si="123"/>
        <v>1000000</v>
      </c>
      <c r="G379" s="171">
        <f t="shared" si="124"/>
        <v>-252253.96917746449</v>
      </c>
      <c r="H379" s="171">
        <f t="shared" si="125"/>
        <v>78139.209838669514</v>
      </c>
      <c r="I379" s="171">
        <f t="shared" si="126"/>
        <v>1771561.0000000009</v>
      </c>
      <c r="J379" s="171">
        <f t="shared" si="127"/>
        <v>744066.66937080142</v>
      </c>
      <c r="K379" s="171">
        <f t="shared" si="128"/>
        <v>2143588.810000001</v>
      </c>
      <c r="L379" s="172">
        <f t="shared" si="129"/>
        <v>3423797.1941482895</v>
      </c>
      <c r="M379" s="142">
        <f t="shared" si="130"/>
        <v>4</v>
      </c>
      <c r="N379" s="143">
        <f t="shared" si="141"/>
        <v>1</v>
      </c>
      <c r="U379" s="131">
        <v>354</v>
      </c>
      <c r="V379" s="126">
        <f>MOD(QUOTIENT(ROWS($V$26:V379)-1, 2^(COLUMNS($V$26:V379)-1)), 2)</f>
        <v>1</v>
      </c>
      <c r="W379" s="19">
        <f>MOD(QUOTIENT(ROWS($V$26:W379)-1, 2^(COLUMNS($V$26:W379)-1)), 2)</f>
        <v>0</v>
      </c>
      <c r="X379" s="19">
        <f>MOD(QUOTIENT(ROWS($V$26:X379)-1, 2^(COLUMNS($V$26:X379)-1)), 2)</f>
        <v>0</v>
      </c>
      <c r="Y379" s="19">
        <f>MOD(QUOTIENT(ROWS($V$26:Y379)-1, 2^(COLUMNS($V$26:Y379)-1)), 2)</f>
        <v>0</v>
      </c>
      <c r="Z379" s="19">
        <f>MOD(QUOTIENT(ROWS($V$26:Z379)-1, 2^(COLUMNS($V$26:Z379)-1)), 2)</f>
        <v>0</v>
      </c>
      <c r="AA379" s="19">
        <f>MOD(QUOTIENT(ROWS($V$26:AA379)-1, 2^(COLUMNS($V$26:AA379)-1)), 2)</f>
        <v>1</v>
      </c>
      <c r="AB379" s="19">
        <f>MOD(QUOTIENT(ROWS($V$26:AB379)-1, 2^(COLUMNS($V$26:AB379)-1)), 2)</f>
        <v>1</v>
      </c>
      <c r="AC379" s="19">
        <f>MOD(QUOTIENT(ROWS($V$26:AC379)-1, 2^(COLUMNS($V$26:AC379)-1)), 2)</f>
        <v>0</v>
      </c>
      <c r="AD379" s="19">
        <f>MOD(QUOTIENT(ROWS($V$26:AD379)-1, 2^(COLUMNS($V$26:AD379)-1)), 2)</f>
        <v>1</v>
      </c>
      <c r="AE379" s="133">
        <f>MOD(QUOTIENT(ROWS($V$26:AE379)-1, 2^(COLUMNS($V$26:AE379)-1)), 2)</f>
        <v>0</v>
      </c>
      <c r="AF379" s="126">
        <f t="shared" si="131"/>
        <v>1</v>
      </c>
      <c r="AG379" s="19">
        <f t="shared" si="132"/>
        <v>1</v>
      </c>
      <c r="AH379" s="19">
        <f t="shared" si="133"/>
        <v>1</v>
      </c>
      <c r="AI379" s="19">
        <f t="shared" si="134"/>
        <v>1</v>
      </c>
      <c r="AJ379" s="19">
        <f t="shared" si="135"/>
        <v>1</v>
      </c>
      <c r="AK379" s="19">
        <f t="shared" si="136"/>
        <v>6</v>
      </c>
      <c r="AL379" s="19">
        <f t="shared" si="137"/>
        <v>7</v>
      </c>
      <c r="AM379" s="19">
        <f t="shared" si="138"/>
        <v>7</v>
      </c>
      <c r="AN379" s="19">
        <f t="shared" si="139"/>
        <v>9</v>
      </c>
      <c r="AO379" s="133">
        <f t="shared" si="140"/>
        <v>9</v>
      </c>
    </row>
    <row r="380" spans="1:41" x14ac:dyDescent="0.3">
      <c r="A380" s="131">
        <v>355</v>
      </c>
      <c r="B380" s="171">
        <f t="shared" si="119"/>
        <v>0</v>
      </c>
      <c r="C380" s="171">
        <f t="shared" si="120"/>
        <v>-1627272.7272727271</v>
      </c>
      <c r="D380" s="171">
        <f t="shared" si="121"/>
        <v>1100000</v>
      </c>
      <c r="E380" s="171">
        <f t="shared" si="122"/>
        <v>1100000</v>
      </c>
      <c r="F380" s="171">
        <f t="shared" si="123"/>
        <v>1100000</v>
      </c>
      <c r="G380" s="171">
        <f t="shared" si="124"/>
        <v>-252253.96917746449</v>
      </c>
      <c r="H380" s="171">
        <f t="shared" si="125"/>
        <v>78139.209838669514</v>
      </c>
      <c r="I380" s="171">
        <f t="shared" si="126"/>
        <v>1771561.0000000009</v>
      </c>
      <c r="J380" s="171">
        <f t="shared" si="127"/>
        <v>744066.66937080142</v>
      </c>
      <c r="K380" s="171">
        <f t="shared" si="128"/>
        <v>2143588.810000001</v>
      </c>
      <c r="L380" s="172">
        <f t="shared" si="129"/>
        <v>3244130.6744741309</v>
      </c>
      <c r="M380" s="142">
        <f t="shared" si="130"/>
        <v>4</v>
      </c>
      <c r="N380" s="143">
        <f t="shared" si="141"/>
        <v>2</v>
      </c>
      <c r="U380" s="131">
        <v>355</v>
      </c>
      <c r="V380" s="126">
        <f>MOD(QUOTIENT(ROWS($V$26:V380)-1, 2^(COLUMNS($V$26:V380)-1)), 2)</f>
        <v>0</v>
      </c>
      <c r="W380" s="19">
        <f>MOD(QUOTIENT(ROWS($V$26:W380)-1, 2^(COLUMNS($V$26:W380)-1)), 2)</f>
        <v>1</v>
      </c>
      <c r="X380" s="19">
        <f>MOD(QUOTIENT(ROWS($V$26:X380)-1, 2^(COLUMNS($V$26:X380)-1)), 2)</f>
        <v>0</v>
      </c>
      <c r="Y380" s="19">
        <f>MOD(QUOTIENT(ROWS($V$26:Y380)-1, 2^(COLUMNS($V$26:Y380)-1)), 2)</f>
        <v>0</v>
      </c>
      <c r="Z380" s="19">
        <f>MOD(QUOTIENT(ROWS($V$26:Z380)-1, 2^(COLUMNS($V$26:Z380)-1)), 2)</f>
        <v>0</v>
      </c>
      <c r="AA380" s="19">
        <f>MOD(QUOTIENT(ROWS($V$26:AA380)-1, 2^(COLUMNS($V$26:AA380)-1)), 2)</f>
        <v>1</v>
      </c>
      <c r="AB380" s="19">
        <f>MOD(QUOTIENT(ROWS($V$26:AB380)-1, 2^(COLUMNS($V$26:AB380)-1)), 2)</f>
        <v>1</v>
      </c>
      <c r="AC380" s="19">
        <f>MOD(QUOTIENT(ROWS($V$26:AC380)-1, 2^(COLUMNS($V$26:AC380)-1)), 2)</f>
        <v>0</v>
      </c>
      <c r="AD380" s="19">
        <f>MOD(QUOTIENT(ROWS($V$26:AD380)-1, 2^(COLUMNS($V$26:AD380)-1)), 2)</f>
        <v>1</v>
      </c>
      <c r="AE380" s="133">
        <f>MOD(QUOTIENT(ROWS($V$26:AE380)-1, 2^(COLUMNS($V$26:AE380)-1)), 2)</f>
        <v>0</v>
      </c>
      <c r="AF380" s="126">
        <f t="shared" si="131"/>
        <v>0</v>
      </c>
      <c r="AG380" s="19">
        <f t="shared" si="132"/>
        <v>2</v>
      </c>
      <c r="AH380" s="19">
        <f t="shared" si="133"/>
        <v>2</v>
      </c>
      <c r="AI380" s="19">
        <f t="shared" si="134"/>
        <v>2</v>
      </c>
      <c r="AJ380" s="19">
        <f t="shared" si="135"/>
        <v>2</v>
      </c>
      <c r="AK380" s="19">
        <f t="shared" si="136"/>
        <v>6</v>
      </c>
      <c r="AL380" s="19">
        <f t="shared" si="137"/>
        <v>7</v>
      </c>
      <c r="AM380" s="19">
        <f t="shared" si="138"/>
        <v>7</v>
      </c>
      <c r="AN380" s="19">
        <f t="shared" si="139"/>
        <v>9</v>
      </c>
      <c r="AO380" s="133">
        <f t="shared" si="140"/>
        <v>9</v>
      </c>
    </row>
    <row r="381" spans="1:41" x14ac:dyDescent="0.3">
      <c r="A381" s="131">
        <v>356</v>
      </c>
      <c r="B381" s="171">
        <f t="shared" si="119"/>
        <v>-2000000</v>
      </c>
      <c r="C381" s="171">
        <f t="shared" si="120"/>
        <v>-1627272.7272727271</v>
      </c>
      <c r="D381" s="171">
        <f t="shared" si="121"/>
        <v>1100000</v>
      </c>
      <c r="E381" s="171">
        <f t="shared" si="122"/>
        <v>1100000</v>
      </c>
      <c r="F381" s="171">
        <f t="shared" si="123"/>
        <v>1100000</v>
      </c>
      <c r="G381" s="171">
        <f t="shared" si="124"/>
        <v>-252253.96917746449</v>
      </c>
      <c r="H381" s="171">
        <f t="shared" si="125"/>
        <v>78139.209838669514</v>
      </c>
      <c r="I381" s="171">
        <f t="shared" si="126"/>
        <v>1771561.0000000009</v>
      </c>
      <c r="J381" s="171">
        <f t="shared" si="127"/>
        <v>744066.66937080142</v>
      </c>
      <c r="K381" s="171">
        <f t="shared" si="128"/>
        <v>2143588.810000001</v>
      </c>
      <c r="L381" s="172">
        <f t="shared" si="129"/>
        <v>1392278.8226222794</v>
      </c>
      <c r="M381" s="142">
        <f t="shared" si="130"/>
        <v>5</v>
      </c>
      <c r="N381" s="143">
        <f t="shared" si="141"/>
        <v>1</v>
      </c>
      <c r="U381" s="131">
        <v>356</v>
      </c>
      <c r="V381" s="126">
        <f>MOD(QUOTIENT(ROWS($V$26:V381)-1, 2^(COLUMNS($V$26:V381)-1)), 2)</f>
        <v>1</v>
      </c>
      <c r="W381" s="19">
        <f>MOD(QUOTIENT(ROWS($V$26:W381)-1, 2^(COLUMNS($V$26:W381)-1)), 2)</f>
        <v>1</v>
      </c>
      <c r="X381" s="19">
        <f>MOD(QUOTIENT(ROWS($V$26:X381)-1, 2^(COLUMNS($V$26:X381)-1)), 2)</f>
        <v>0</v>
      </c>
      <c r="Y381" s="19">
        <f>MOD(QUOTIENT(ROWS($V$26:Y381)-1, 2^(COLUMNS($V$26:Y381)-1)), 2)</f>
        <v>0</v>
      </c>
      <c r="Z381" s="19">
        <f>MOD(QUOTIENT(ROWS($V$26:Z381)-1, 2^(COLUMNS($V$26:Z381)-1)), 2)</f>
        <v>0</v>
      </c>
      <c r="AA381" s="19">
        <f>MOD(QUOTIENT(ROWS($V$26:AA381)-1, 2^(COLUMNS($V$26:AA381)-1)), 2)</f>
        <v>1</v>
      </c>
      <c r="AB381" s="19">
        <f>MOD(QUOTIENT(ROWS($V$26:AB381)-1, 2^(COLUMNS($V$26:AB381)-1)), 2)</f>
        <v>1</v>
      </c>
      <c r="AC381" s="19">
        <f>MOD(QUOTIENT(ROWS($V$26:AC381)-1, 2^(COLUMNS($V$26:AC381)-1)), 2)</f>
        <v>0</v>
      </c>
      <c r="AD381" s="19">
        <f>MOD(QUOTIENT(ROWS($V$26:AD381)-1, 2^(COLUMNS($V$26:AD381)-1)), 2)</f>
        <v>1</v>
      </c>
      <c r="AE381" s="133">
        <f>MOD(QUOTIENT(ROWS($V$26:AE381)-1, 2^(COLUMNS($V$26:AE381)-1)), 2)</f>
        <v>0</v>
      </c>
      <c r="AF381" s="126">
        <f t="shared" si="131"/>
        <v>1</v>
      </c>
      <c r="AG381" s="19">
        <f t="shared" si="132"/>
        <v>2</v>
      </c>
      <c r="AH381" s="19">
        <f t="shared" si="133"/>
        <v>2</v>
      </c>
      <c r="AI381" s="19">
        <f t="shared" si="134"/>
        <v>2</v>
      </c>
      <c r="AJ381" s="19">
        <f t="shared" si="135"/>
        <v>2</v>
      </c>
      <c r="AK381" s="19">
        <f t="shared" si="136"/>
        <v>6</v>
      </c>
      <c r="AL381" s="19">
        <f t="shared" si="137"/>
        <v>7</v>
      </c>
      <c r="AM381" s="19">
        <f t="shared" si="138"/>
        <v>7</v>
      </c>
      <c r="AN381" s="19">
        <f t="shared" si="139"/>
        <v>9</v>
      </c>
      <c r="AO381" s="133">
        <f t="shared" si="140"/>
        <v>9</v>
      </c>
    </row>
    <row r="382" spans="1:41" x14ac:dyDescent="0.3">
      <c r="A382" s="131">
        <v>357</v>
      </c>
      <c r="B382" s="171">
        <f t="shared" si="119"/>
        <v>0</v>
      </c>
      <c r="C382" s="171">
        <f t="shared" si="120"/>
        <v>0</v>
      </c>
      <c r="D382" s="171">
        <f t="shared" si="121"/>
        <v>-1269338.842975206</v>
      </c>
      <c r="E382" s="171">
        <f t="shared" si="122"/>
        <v>1210000.0000000002</v>
      </c>
      <c r="F382" s="171">
        <f t="shared" si="123"/>
        <v>1210000.0000000002</v>
      </c>
      <c r="G382" s="171">
        <f t="shared" si="124"/>
        <v>-252253.96917746449</v>
      </c>
      <c r="H382" s="171">
        <f t="shared" si="125"/>
        <v>78139.209838669514</v>
      </c>
      <c r="I382" s="171">
        <f t="shared" si="126"/>
        <v>1771561.0000000009</v>
      </c>
      <c r="J382" s="171">
        <f t="shared" si="127"/>
        <v>744066.66937080142</v>
      </c>
      <c r="K382" s="171">
        <f t="shared" si="128"/>
        <v>2143588.810000001</v>
      </c>
      <c r="L382" s="172">
        <f t="shared" si="129"/>
        <v>2914114.6268095751</v>
      </c>
      <c r="M382" s="142">
        <f t="shared" si="130"/>
        <v>4</v>
      </c>
      <c r="N382" s="143">
        <f t="shared" si="141"/>
        <v>3</v>
      </c>
      <c r="U382" s="131">
        <v>357</v>
      </c>
      <c r="V382" s="126">
        <f>MOD(QUOTIENT(ROWS($V$26:V382)-1, 2^(COLUMNS($V$26:V382)-1)), 2)</f>
        <v>0</v>
      </c>
      <c r="W382" s="19">
        <f>MOD(QUOTIENT(ROWS($V$26:W382)-1, 2^(COLUMNS($V$26:W382)-1)), 2)</f>
        <v>0</v>
      </c>
      <c r="X382" s="19">
        <f>MOD(QUOTIENT(ROWS($V$26:X382)-1, 2^(COLUMNS($V$26:X382)-1)), 2)</f>
        <v>1</v>
      </c>
      <c r="Y382" s="19">
        <f>MOD(QUOTIENT(ROWS($V$26:Y382)-1, 2^(COLUMNS($V$26:Y382)-1)), 2)</f>
        <v>0</v>
      </c>
      <c r="Z382" s="19">
        <f>MOD(QUOTIENT(ROWS($V$26:Z382)-1, 2^(COLUMNS($V$26:Z382)-1)), 2)</f>
        <v>0</v>
      </c>
      <c r="AA382" s="19">
        <f>MOD(QUOTIENT(ROWS($V$26:AA382)-1, 2^(COLUMNS($V$26:AA382)-1)), 2)</f>
        <v>1</v>
      </c>
      <c r="AB382" s="19">
        <f>MOD(QUOTIENT(ROWS($V$26:AB382)-1, 2^(COLUMNS($V$26:AB382)-1)), 2)</f>
        <v>1</v>
      </c>
      <c r="AC382" s="19">
        <f>MOD(QUOTIENT(ROWS($V$26:AC382)-1, 2^(COLUMNS($V$26:AC382)-1)), 2)</f>
        <v>0</v>
      </c>
      <c r="AD382" s="19">
        <f>MOD(QUOTIENT(ROWS($V$26:AD382)-1, 2^(COLUMNS($V$26:AD382)-1)), 2)</f>
        <v>1</v>
      </c>
      <c r="AE382" s="133">
        <f>MOD(QUOTIENT(ROWS($V$26:AE382)-1, 2^(COLUMNS($V$26:AE382)-1)), 2)</f>
        <v>0</v>
      </c>
      <c r="AF382" s="126">
        <f t="shared" si="131"/>
        <v>0</v>
      </c>
      <c r="AG382" s="19">
        <f t="shared" si="132"/>
        <v>0</v>
      </c>
      <c r="AH382" s="19">
        <f t="shared" si="133"/>
        <v>3</v>
      </c>
      <c r="AI382" s="19">
        <f t="shared" si="134"/>
        <v>3</v>
      </c>
      <c r="AJ382" s="19">
        <f t="shared" si="135"/>
        <v>3</v>
      </c>
      <c r="AK382" s="19">
        <f t="shared" si="136"/>
        <v>6</v>
      </c>
      <c r="AL382" s="19">
        <f t="shared" si="137"/>
        <v>7</v>
      </c>
      <c r="AM382" s="19">
        <f t="shared" si="138"/>
        <v>7</v>
      </c>
      <c r="AN382" s="19">
        <f t="shared" si="139"/>
        <v>9</v>
      </c>
      <c r="AO382" s="133">
        <f t="shared" si="140"/>
        <v>9</v>
      </c>
    </row>
    <row r="383" spans="1:41" x14ac:dyDescent="0.3">
      <c r="A383" s="131">
        <v>358</v>
      </c>
      <c r="B383" s="171">
        <f t="shared" si="119"/>
        <v>-2000000</v>
      </c>
      <c r="C383" s="171">
        <f t="shared" si="120"/>
        <v>1000000</v>
      </c>
      <c r="D383" s="171">
        <f t="shared" si="121"/>
        <v>-1269338.842975206</v>
      </c>
      <c r="E383" s="171">
        <f t="shared" si="122"/>
        <v>1210000.0000000002</v>
      </c>
      <c r="F383" s="171">
        <f t="shared" si="123"/>
        <v>1210000.0000000002</v>
      </c>
      <c r="G383" s="171">
        <f t="shared" si="124"/>
        <v>-252253.96917746449</v>
      </c>
      <c r="H383" s="171">
        <f t="shared" si="125"/>
        <v>78139.209838669514</v>
      </c>
      <c r="I383" s="171">
        <f t="shared" si="126"/>
        <v>1771561.0000000009</v>
      </c>
      <c r="J383" s="171">
        <f t="shared" si="127"/>
        <v>744066.66937080142</v>
      </c>
      <c r="K383" s="171">
        <f t="shared" si="128"/>
        <v>2143588.810000001</v>
      </c>
      <c r="L383" s="172">
        <f t="shared" si="129"/>
        <v>1919601.5952595065</v>
      </c>
      <c r="M383" s="142">
        <f t="shared" si="130"/>
        <v>5</v>
      </c>
      <c r="N383" s="143">
        <f t="shared" si="141"/>
        <v>1</v>
      </c>
      <c r="U383" s="131">
        <v>358</v>
      </c>
      <c r="V383" s="126">
        <f>MOD(QUOTIENT(ROWS($V$26:V383)-1, 2^(COLUMNS($V$26:V383)-1)), 2)</f>
        <v>1</v>
      </c>
      <c r="W383" s="19">
        <f>MOD(QUOTIENT(ROWS($V$26:W383)-1, 2^(COLUMNS($V$26:W383)-1)), 2)</f>
        <v>0</v>
      </c>
      <c r="X383" s="19">
        <f>MOD(QUOTIENT(ROWS($V$26:X383)-1, 2^(COLUMNS($V$26:X383)-1)), 2)</f>
        <v>1</v>
      </c>
      <c r="Y383" s="19">
        <f>MOD(QUOTIENT(ROWS($V$26:Y383)-1, 2^(COLUMNS($V$26:Y383)-1)), 2)</f>
        <v>0</v>
      </c>
      <c r="Z383" s="19">
        <f>MOD(QUOTIENT(ROWS($V$26:Z383)-1, 2^(COLUMNS($V$26:Z383)-1)), 2)</f>
        <v>0</v>
      </c>
      <c r="AA383" s="19">
        <f>MOD(QUOTIENT(ROWS($V$26:AA383)-1, 2^(COLUMNS($V$26:AA383)-1)), 2)</f>
        <v>1</v>
      </c>
      <c r="AB383" s="19">
        <f>MOD(QUOTIENT(ROWS($V$26:AB383)-1, 2^(COLUMNS($V$26:AB383)-1)), 2)</f>
        <v>1</v>
      </c>
      <c r="AC383" s="19">
        <f>MOD(QUOTIENT(ROWS($V$26:AC383)-1, 2^(COLUMNS($V$26:AC383)-1)), 2)</f>
        <v>0</v>
      </c>
      <c r="AD383" s="19">
        <f>MOD(QUOTIENT(ROWS($V$26:AD383)-1, 2^(COLUMNS($V$26:AD383)-1)), 2)</f>
        <v>1</v>
      </c>
      <c r="AE383" s="133">
        <f>MOD(QUOTIENT(ROWS($V$26:AE383)-1, 2^(COLUMNS($V$26:AE383)-1)), 2)</f>
        <v>0</v>
      </c>
      <c r="AF383" s="126">
        <f t="shared" si="131"/>
        <v>1</v>
      </c>
      <c r="AG383" s="19">
        <f t="shared" si="132"/>
        <v>1</v>
      </c>
      <c r="AH383" s="19">
        <f t="shared" si="133"/>
        <v>3</v>
      </c>
      <c r="AI383" s="19">
        <f t="shared" si="134"/>
        <v>3</v>
      </c>
      <c r="AJ383" s="19">
        <f t="shared" si="135"/>
        <v>3</v>
      </c>
      <c r="AK383" s="19">
        <f t="shared" si="136"/>
        <v>6</v>
      </c>
      <c r="AL383" s="19">
        <f t="shared" si="137"/>
        <v>7</v>
      </c>
      <c r="AM383" s="19">
        <f t="shared" si="138"/>
        <v>7</v>
      </c>
      <c r="AN383" s="19">
        <f t="shared" si="139"/>
        <v>9</v>
      </c>
      <c r="AO383" s="133">
        <f t="shared" si="140"/>
        <v>9</v>
      </c>
    </row>
    <row r="384" spans="1:41" x14ac:dyDescent="0.3">
      <c r="A384" s="131">
        <v>359</v>
      </c>
      <c r="B384" s="171">
        <f t="shared" si="119"/>
        <v>0</v>
      </c>
      <c r="C384" s="171">
        <f t="shared" si="120"/>
        <v>-1627272.7272727271</v>
      </c>
      <c r="D384" s="171">
        <f t="shared" si="121"/>
        <v>-1269338.842975206</v>
      </c>
      <c r="E384" s="171">
        <f t="shared" si="122"/>
        <v>1210000.0000000002</v>
      </c>
      <c r="F384" s="171">
        <f t="shared" si="123"/>
        <v>1210000.0000000002</v>
      </c>
      <c r="G384" s="171">
        <f t="shared" si="124"/>
        <v>-252253.96917746449</v>
      </c>
      <c r="H384" s="171">
        <f t="shared" si="125"/>
        <v>78139.209838669514</v>
      </c>
      <c r="I384" s="171">
        <f t="shared" si="126"/>
        <v>1771561.0000000009</v>
      </c>
      <c r="J384" s="171">
        <f t="shared" si="127"/>
        <v>744066.66937080142</v>
      </c>
      <c r="K384" s="171">
        <f t="shared" si="128"/>
        <v>2143588.810000001</v>
      </c>
      <c r="L384" s="172">
        <f t="shared" si="129"/>
        <v>1518990.5465003103</v>
      </c>
      <c r="M384" s="142">
        <f t="shared" si="130"/>
        <v>5</v>
      </c>
      <c r="N384" s="143">
        <f t="shared" si="141"/>
        <v>2</v>
      </c>
      <c r="U384" s="131">
        <v>359</v>
      </c>
      <c r="V384" s="126">
        <f>MOD(QUOTIENT(ROWS($V$26:V384)-1, 2^(COLUMNS($V$26:V384)-1)), 2)</f>
        <v>0</v>
      </c>
      <c r="W384" s="19">
        <f>MOD(QUOTIENT(ROWS($V$26:W384)-1, 2^(COLUMNS($V$26:W384)-1)), 2)</f>
        <v>1</v>
      </c>
      <c r="X384" s="19">
        <f>MOD(QUOTIENT(ROWS($V$26:X384)-1, 2^(COLUMNS($V$26:X384)-1)), 2)</f>
        <v>1</v>
      </c>
      <c r="Y384" s="19">
        <f>MOD(QUOTIENT(ROWS($V$26:Y384)-1, 2^(COLUMNS($V$26:Y384)-1)), 2)</f>
        <v>0</v>
      </c>
      <c r="Z384" s="19">
        <f>MOD(QUOTIENT(ROWS($V$26:Z384)-1, 2^(COLUMNS($V$26:Z384)-1)), 2)</f>
        <v>0</v>
      </c>
      <c r="AA384" s="19">
        <f>MOD(QUOTIENT(ROWS($V$26:AA384)-1, 2^(COLUMNS($V$26:AA384)-1)), 2)</f>
        <v>1</v>
      </c>
      <c r="AB384" s="19">
        <f>MOD(QUOTIENT(ROWS($V$26:AB384)-1, 2^(COLUMNS($V$26:AB384)-1)), 2)</f>
        <v>1</v>
      </c>
      <c r="AC384" s="19">
        <f>MOD(QUOTIENT(ROWS($V$26:AC384)-1, 2^(COLUMNS($V$26:AC384)-1)), 2)</f>
        <v>0</v>
      </c>
      <c r="AD384" s="19">
        <f>MOD(QUOTIENT(ROWS($V$26:AD384)-1, 2^(COLUMNS($V$26:AD384)-1)), 2)</f>
        <v>1</v>
      </c>
      <c r="AE384" s="133">
        <f>MOD(QUOTIENT(ROWS($V$26:AE384)-1, 2^(COLUMNS($V$26:AE384)-1)), 2)</f>
        <v>0</v>
      </c>
      <c r="AF384" s="126">
        <f t="shared" si="131"/>
        <v>0</v>
      </c>
      <c r="AG384" s="19">
        <f t="shared" si="132"/>
        <v>2</v>
      </c>
      <c r="AH384" s="19">
        <f t="shared" si="133"/>
        <v>3</v>
      </c>
      <c r="AI384" s="19">
        <f t="shared" si="134"/>
        <v>3</v>
      </c>
      <c r="AJ384" s="19">
        <f t="shared" si="135"/>
        <v>3</v>
      </c>
      <c r="AK384" s="19">
        <f t="shared" si="136"/>
        <v>6</v>
      </c>
      <c r="AL384" s="19">
        <f t="shared" si="137"/>
        <v>7</v>
      </c>
      <c r="AM384" s="19">
        <f t="shared" si="138"/>
        <v>7</v>
      </c>
      <c r="AN384" s="19">
        <f t="shared" si="139"/>
        <v>9</v>
      </c>
      <c r="AO384" s="133">
        <f t="shared" si="140"/>
        <v>9</v>
      </c>
    </row>
    <row r="385" spans="1:41" x14ac:dyDescent="0.3">
      <c r="A385" s="131">
        <v>360</v>
      </c>
      <c r="B385" s="171">
        <f t="shared" si="119"/>
        <v>-2000000</v>
      </c>
      <c r="C385" s="171">
        <f t="shared" si="120"/>
        <v>-1627272.7272727271</v>
      </c>
      <c r="D385" s="171">
        <f t="shared" si="121"/>
        <v>-1269338.842975206</v>
      </c>
      <c r="E385" s="171">
        <f t="shared" si="122"/>
        <v>1210000.0000000002</v>
      </c>
      <c r="F385" s="171">
        <f t="shared" si="123"/>
        <v>1210000.0000000002</v>
      </c>
      <c r="G385" s="171">
        <f t="shared" si="124"/>
        <v>-252253.96917746449</v>
      </c>
      <c r="H385" s="171">
        <f t="shared" si="125"/>
        <v>78139.209838669514</v>
      </c>
      <c r="I385" s="171">
        <f t="shared" si="126"/>
        <v>1771561.0000000009</v>
      </c>
      <c r="J385" s="171">
        <f t="shared" si="127"/>
        <v>744066.66937080142</v>
      </c>
      <c r="K385" s="171">
        <f t="shared" si="128"/>
        <v>2143588.810000001</v>
      </c>
      <c r="L385" s="172">
        <f t="shared" si="129"/>
        <v>-332861.30535154155</v>
      </c>
      <c r="M385" s="142">
        <f t="shared" si="130"/>
        <v>6</v>
      </c>
      <c r="N385" s="143">
        <f t="shared" si="141"/>
        <v>1</v>
      </c>
      <c r="U385" s="131">
        <v>360</v>
      </c>
      <c r="V385" s="126">
        <f>MOD(QUOTIENT(ROWS($V$26:V385)-1, 2^(COLUMNS($V$26:V385)-1)), 2)</f>
        <v>1</v>
      </c>
      <c r="W385" s="19">
        <f>MOD(QUOTIENT(ROWS($V$26:W385)-1, 2^(COLUMNS($V$26:W385)-1)), 2)</f>
        <v>1</v>
      </c>
      <c r="X385" s="19">
        <f>MOD(QUOTIENT(ROWS($V$26:X385)-1, 2^(COLUMNS($V$26:X385)-1)), 2)</f>
        <v>1</v>
      </c>
      <c r="Y385" s="19">
        <f>MOD(QUOTIENT(ROWS($V$26:Y385)-1, 2^(COLUMNS($V$26:Y385)-1)), 2)</f>
        <v>0</v>
      </c>
      <c r="Z385" s="19">
        <f>MOD(QUOTIENT(ROWS($V$26:Z385)-1, 2^(COLUMNS($V$26:Z385)-1)), 2)</f>
        <v>0</v>
      </c>
      <c r="AA385" s="19">
        <f>MOD(QUOTIENT(ROWS($V$26:AA385)-1, 2^(COLUMNS($V$26:AA385)-1)), 2)</f>
        <v>1</v>
      </c>
      <c r="AB385" s="19">
        <f>MOD(QUOTIENT(ROWS($V$26:AB385)-1, 2^(COLUMNS($V$26:AB385)-1)), 2)</f>
        <v>1</v>
      </c>
      <c r="AC385" s="19">
        <f>MOD(QUOTIENT(ROWS($V$26:AC385)-1, 2^(COLUMNS($V$26:AC385)-1)), 2)</f>
        <v>0</v>
      </c>
      <c r="AD385" s="19">
        <f>MOD(QUOTIENT(ROWS($V$26:AD385)-1, 2^(COLUMNS($V$26:AD385)-1)), 2)</f>
        <v>1</v>
      </c>
      <c r="AE385" s="133">
        <f>MOD(QUOTIENT(ROWS($V$26:AE385)-1, 2^(COLUMNS($V$26:AE385)-1)), 2)</f>
        <v>0</v>
      </c>
      <c r="AF385" s="126">
        <f t="shared" si="131"/>
        <v>1</v>
      </c>
      <c r="AG385" s="19">
        <f t="shared" si="132"/>
        <v>2</v>
      </c>
      <c r="AH385" s="19">
        <f t="shared" si="133"/>
        <v>3</v>
      </c>
      <c r="AI385" s="19">
        <f t="shared" si="134"/>
        <v>3</v>
      </c>
      <c r="AJ385" s="19">
        <f t="shared" si="135"/>
        <v>3</v>
      </c>
      <c r="AK385" s="19">
        <f t="shared" si="136"/>
        <v>6</v>
      </c>
      <c r="AL385" s="19">
        <f t="shared" si="137"/>
        <v>7</v>
      </c>
      <c r="AM385" s="19">
        <f t="shared" si="138"/>
        <v>7</v>
      </c>
      <c r="AN385" s="19">
        <f t="shared" si="139"/>
        <v>9</v>
      </c>
      <c r="AO385" s="133">
        <f t="shared" si="140"/>
        <v>9</v>
      </c>
    </row>
    <row r="386" spans="1:41" x14ac:dyDescent="0.3">
      <c r="A386" s="131">
        <v>361</v>
      </c>
      <c r="B386" s="171">
        <f t="shared" si="119"/>
        <v>0</v>
      </c>
      <c r="C386" s="171">
        <f t="shared" si="120"/>
        <v>0</v>
      </c>
      <c r="D386" s="171">
        <f t="shared" si="121"/>
        <v>0</v>
      </c>
      <c r="E386" s="171">
        <f t="shared" si="122"/>
        <v>-922944.40270473203</v>
      </c>
      <c r="F386" s="171">
        <f t="shared" si="123"/>
        <v>1331000.0000000005</v>
      </c>
      <c r="G386" s="171">
        <f t="shared" si="124"/>
        <v>-252253.96917746449</v>
      </c>
      <c r="H386" s="171">
        <f t="shared" si="125"/>
        <v>78139.209838669514</v>
      </c>
      <c r="I386" s="171">
        <f t="shared" si="126"/>
        <v>1771561.0000000009</v>
      </c>
      <c r="J386" s="171">
        <f t="shared" si="127"/>
        <v>744066.66937080142</v>
      </c>
      <c r="K386" s="171">
        <f t="shared" si="128"/>
        <v>2143588.810000001</v>
      </c>
      <c r="L386" s="172">
        <f t="shared" si="129"/>
        <v>2436329.4816405382</v>
      </c>
      <c r="M386" s="142">
        <f t="shared" si="130"/>
        <v>4</v>
      </c>
      <c r="N386" s="143">
        <f t="shared" si="141"/>
        <v>4</v>
      </c>
      <c r="U386" s="131">
        <v>361</v>
      </c>
      <c r="V386" s="126">
        <f>MOD(QUOTIENT(ROWS($V$26:V386)-1, 2^(COLUMNS($V$26:V386)-1)), 2)</f>
        <v>0</v>
      </c>
      <c r="W386" s="19">
        <f>MOD(QUOTIENT(ROWS($V$26:W386)-1, 2^(COLUMNS($V$26:W386)-1)), 2)</f>
        <v>0</v>
      </c>
      <c r="X386" s="19">
        <f>MOD(QUOTIENT(ROWS($V$26:X386)-1, 2^(COLUMNS($V$26:X386)-1)), 2)</f>
        <v>0</v>
      </c>
      <c r="Y386" s="19">
        <f>MOD(QUOTIENT(ROWS($V$26:Y386)-1, 2^(COLUMNS($V$26:Y386)-1)), 2)</f>
        <v>1</v>
      </c>
      <c r="Z386" s="19">
        <f>MOD(QUOTIENT(ROWS($V$26:Z386)-1, 2^(COLUMNS($V$26:Z386)-1)), 2)</f>
        <v>0</v>
      </c>
      <c r="AA386" s="19">
        <f>MOD(QUOTIENT(ROWS($V$26:AA386)-1, 2^(COLUMNS($V$26:AA386)-1)), 2)</f>
        <v>1</v>
      </c>
      <c r="AB386" s="19">
        <f>MOD(QUOTIENT(ROWS($V$26:AB386)-1, 2^(COLUMNS($V$26:AB386)-1)), 2)</f>
        <v>1</v>
      </c>
      <c r="AC386" s="19">
        <f>MOD(QUOTIENT(ROWS($V$26:AC386)-1, 2^(COLUMNS($V$26:AC386)-1)), 2)</f>
        <v>0</v>
      </c>
      <c r="AD386" s="19">
        <f>MOD(QUOTIENT(ROWS($V$26:AD386)-1, 2^(COLUMNS($V$26:AD386)-1)), 2)</f>
        <v>1</v>
      </c>
      <c r="AE386" s="133">
        <f>MOD(QUOTIENT(ROWS($V$26:AE386)-1, 2^(COLUMNS($V$26:AE386)-1)), 2)</f>
        <v>0</v>
      </c>
      <c r="AF386" s="126">
        <f t="shared" si="131"/>
        <v>0</v>
      </c>
      <c r="AG386" s="19">
        <f t="shared" si="132"/>
        <v>0</v>
      </c>
      <c r="AH386" s="19">
        <f t="shared" si="133"/>
        <v>0</v>
      </c>
      <c r="AI386" s="19">
        <f t="shared" si="134"/>
        <v>4</v>
      </c>
      <c r="AJ386" s="19">
        <f t="shared" si="135"/>
        <v>4</v>
      </c>
      <c r="AK386" s="19">
        <f t="shared" si="136"/>
        <v>6</v>
      </c>
      <c r="AL386" s="19">
        <f t="shared" si="137"/>
        <v>7</v>
      </c>
      <c r="AM386" s="19">
        <f t="shared" si="138"/>
        <v>7</v>
      </c>
      <c r="AN386" s="19">
        <f t="shared" si="139"/>
        <v>9</v>
      </c>
      <c r="AO386" s="133">
        <f t="shared" si="140"/>
        <v>9</v>
      </c>
    </row>
    <row r="387" spans="1:41" x14ac:dyDescent="0.3">
      <c r="A387" s="131">
        <v>362</v>
      </c>
      <c r="B387" s="171">
        <f t="shared" si="119"/>
        <v>-2000000</v>
      </c>
      <c r="C387" s="171">
        <f t="shared" si="120"/>
        <v>1000000</v>
      </c>
      <c r="D387" s="171">
        <f t="shared" si="121"/>
        <v>1000000</v>
      </c>
      <c r="E387" s="171">
        <f t="shared" si="122"/>
        <v>-922944.40270473203</v>
      </c>
      <c r="F387" s="171">
        <f t="shared" si="123"/>
        <v>1331000.0000000005</v>
      </c>
      <c r="G387" s="171">
        <f t="shared" si="124"/>
        <v>-252253.96917746449</v>
      </c>
      <c r="H387" s="171">
        <f t="shared" si="125"/>
        <v>78139.209838669514</v>
      </c>
      <c r="I387" s="171">
        <f t="shared" si="126"/>
        <v>1771561.0000000009</v>
      </c>
      <c r="J387" s="171">
        <f t="shared" si="127"/>
        <v>744066.66937080142</v>
      </c>
      <c r="K387" s="171">
        <f t="shared" si="128"/>
        <v>2143588.810000001</v>
      </c>
      <c r="L387" s="172">
        <f t="shared" si="129"/>
        <v>2235648.6911106394</v>
      </c>
      <c r="M387" s="142">
        <f t="shared" si="130"/>
        <v>5</v>
      </c>
      <c r="N387" s="143">
        <f t="shared" si="141"/>
        <v>1</v>
      </c>
      <c r="U387" s="131">
        <v>362</v>
      </c>
      <c r="V387" s="126">
        <f>MOD(QUOTIENT(ROWS($V$26:V387)-1, 2^(COLUMNS($V$26:V387)-1)), 2)</f>
        <v>1</v>
      </c>
      <c r="W387" s="19">
        <f>MOD(QUOTIENT(ROWS($V$26:W387)-1, 2^(COLUMNS($V$26:W387)-1)), 2)</f>
        <v>0</v>
      </c>
      <c r="X387" s="19">
        <f>MOD(QUOTIENT(ROWS($V$26:X387)-1, 2^(COLUMNS($V$26:X387)-1)), 2)</f>
        <v>0</v>
      </c>
      <c r="Y387" s="19">
        <f>MOD(QUOTIENT(ROWS($V$26:Y387)-1, 2^(COLUMNS($V$26:Y387)-1)), 2)</f>
        <v>1</v>
      </c>
      <c r="Z387" s="19">
        <f>MOD(QUOTIENT(ROWS($V$26:Z387)-1, 2^(COLUMNS($V$26:Z387)-1)), 2)</f>
        <v>0</v>
      </c>
      <c r="AA387" s="19">
        <f>MOD(QUOTIENT(ROWS($V$26:AA387)-1, 2^(COLUMNS($V$26:AA387)-1)), 2)</f>
        <v>1</v>
      </c>
      <c r="AB387" s="19">
        <f>MOD(QUOTIENT(ROWS($V$26:AB387)-1, 2^(COLUMNS($V$26:AB387)-1)), 2)</f>
        <v>1</v>
      </c>
      <c r="AC387" s="19">
        <f>MOD(QUOTIENT(ROWS($V$26:AC387)-1, 2^(COLUMNS($V$26:AC387)-1)), 2)</f>
        <v>0</v>
      </c>
      <c r="AD387" s="19">
        <f>MOD(QUOTIENT(ROWS($V$26:AD387)-1, 2^(COLUMNS($V$26:AD387)-1)), 2)</f>
        <v>1</v>
      </c>
      <c r="AE387" s="133">
        <f>MOD(QUOTIENT(ROWS($V$26:AE387)-1, 2^(COLUMNS($V$26:AE387)-1)), 2)</f>
        <v>0</v>
      </c>
      <c r="AF387" s="126">
        <f t="shared" si="131"/>
        <v>1</v>
      </c>
      <c r="AG387" s="19">
        <f t="shared" si="132"/>
        <v>1</v>
      </c>
      <c r="AH387" s="19">
        <f t="shared" si="133"/>
        <v>1</v>
      </c>
      <c r="AI387" s="19">
        <f t="shared" si="134"/>
        <v>4</v>
      </c>
      <c r="AJ387" s="19">
        <f t="shared" si="135"/>
        <v>4</v>
      </c>
      <c r="AK387" s="19">
        <f t="shared" si="136"/>
        <v>6</v>
      </c>
      <c r="AL387" s="19">
        <f t="shared" si="137"/>
        <v>7</v>
      </c>
      <c r="AM387" s="19">
        <f t="shared" si="138"/>
        <v>7</v>
      </c>
      <c r="AN387" s="19">
        <f t="shared" si="139"/>
        <v>9</v>
      </c>
      <c r="AO387" s="133">
        <f t="shared" si="140"/>
        <v>9</v>
      </c>
    </row>
    <row r="388" spans="1:41" x14ac:dyDescent="0.3">
      <c r="A388" s="131">
        <v>363</v>
      </c>
      <c r="B388" s="171">
        <f t="shared" si="119"/>
        <v>0</v>
      </c>
      <c r="C388" s="171">
        <f t="shared" si="120"/>
        <v>-1627272.7272727271</v>
      </c>
      <c r="D388" s="171">
        <f t="shared" si="121"/>
        <v>1100000</v>
      </c>
      <c r="E388" s="171">
        <f t="shared" si="122"/>
        <v>-922944.40270473203</v>
      </c>
      <c r="F388" s="171">
        <f t="shared" si="123"/>
        <v>1331000.0000000005</v>
      </c>
      <c r="G388" s="171">
        <f t="shared" si="124"/>
        <v>-252253.96917746449</v>
      </c>
      <c r="H388" s="171">
        <f t="shared" si="125"/>
        <v>78139.209838669514</v>
      </c>
      <c r="I388" s="171">
        <f t="shared" si="126"/>
        <v>1771561.0000000009</v>
      </c>
      <c r="J388" s="171">
        <f t="shared" si="127"/>
        <v>744066.66937080142</v>
      </c>
      <c r="K388" s="171">
        <f t="shared" si="128"/>
        <v>2143588.810000001</v>
      </c>
      <c r="L388" s="172">
        <f t="shared" si="129"/>
        <v>1914420.8664534597</v>
      </c>
      <c r="M388" s="142">
        <f t="shared" si="130"/>
        <v>5</v>
      </c>
      <c r="N388" s="143">
        <f t="shared" si="141"/>
        <v>2</v>
      </c>
      <c r="U388" s="131">
        <v>363</v>
      </c>
      <c r="V388" s="126">
        <f>MOD(QUOTIENT(ROWS($V$26:V388)-1, 2^(COLUMNS($V$26:V388)-1)), 2)</f>
        <v>0</v>
      </c>
      <c r="W388" s="19">
        <f>MOD(QUOTIENT(ROWS($V$26:W388)-1, 2^(COLUMNS($V$26:W388)-1)), 2)</f>
        <v>1</v>
      </c>
      <c r="X388" s="19">
        <f>MOD(QUOTIENT(ROWS($V$26:X388)-1, 2^(COLUMNS($V$26:X388)-1)), 2)</f>
        <v>0</v>
      </c>
      <c r="Y388" s="19">
        <f>MOD(QUOTIENT(ROWS($V$26:Y388)-1, 2^(COLUMNS($V$26:Y388)-1)), 2)</f>
        <v>1</v>
      </c>
      <c r="Z388" s="19">
        <f>MOD(QUOTIENT(ROWS($V$26:Z388)-1, 2^(COLUMNS($V$26:Z388)-1)), 2)</f>
        <v>0</v>
      </c>
      <c r="AA388" s="19">
        <f>MOD(QUOTIENT(ROWS($V$26:AA388)-1, 2^(COLUMNS($V$26:AA388)-1)), 2)</f>
        <v>1</v>
      </c>
      <c r="AB388" s="19">
        <f>MOD(QUOTIENT(ROWS($V$26:AB388)-1, 2^(COLUMNS($V$26:AB388)-1)), 2)</f>
        <v>1</v>
      </c>
      <c r="AC388" s="19">
        <f>MOD(QUOTIENT(ROWS($V$26:AC388)-1, 2^(COLUMNS($V$26:AC388)-1)), 2)</f>
        <v>0</v>
      </c>
      <c r="AD388" s="19">
        <f>MOD(QUOTIENT(ROWS($V$26:AD388)-1, 2^(COLUMNS($V$26:AD388)-1)), 2)</f>
        <v>1</v>
      </c>
      <c r="AE388" s="133">
        <f>MOD(QUOTIENT(ROWS($V$26:AE388)-1, 2^(COLUMNS($V$26:AE388)-1)), 2)</f>
        <v>0</v>
      </c>
      <c r="AF388" s="126">
        <f t="shared" si="131"/>
        <v>0</v>
      </c>
      <c r="AG388" s="19">
        <f t="shared" si="132"/>
        <v>2</v>
      </c>
      <c r="AH388" s="19">
        <f t="shared" si="133"/>
        <v>2</v>
      </c>
      <c r="AI388" s="19">
        <f t="shared" si="134"/>
        <v>4</v>
      </c>
      <c r="AJ388" s="19">
        <f t="shared" si="135"/>
        <v>4</v>
      </c>
      <c r="AK388" s="19">
        <f t="shared" si="136"/>
        <v>6</v>
      </c>
      <c r="AL388" s="19">
        <f t="shared" si="137"/>
        <v>7</v>
      </c>
      <c r="AM388" s="19">
        <f t="shared" si="138"/>
        <v>7</v>
      </c>
      <c r="AN388" s="19">
        <f t="shared" si="139"/>
        <v>9</v>
      </c>
      <c r="AO388" s="133">
        <f t="shared" si="140"/>
        <v>9</v>
      </c>
    </row>
    <row r="389" spans="1:41" x14ac:dyDescent="0.3">
      <c r="A389" s="131">
        <v>364</v>
      </c>
      <c r="B389" s="171">
        <f t="shared" si="119"/>
        <v>-2000000</v>
      </c>
      <c r="C389" s="171">
        <f t="shared" si="120"/>
        <v>-1627272.7272727271</v>
      </c>
      <c r="D389" s="171">
        <f t="shared" si="121"/>
        <v>1100000</v>
      </c>
      <c r="E389" s="171">
        <f t="shared" si="122"/>
        <v>-922944.40270473203</v>
      </c>
      <c r="F389" s="171">
        <f t="shared" si="123"/>
        <v>1331000.0000000005</v>
      </c>
      <c r="G389" s="171">
        <f t="shared" si="124"/>
        <v>-252253.96917746449</v>
      </c>
      <c r="H389" s="171">
        <f t="shared" si="125"/>
        <v>78139.209838669514</v>
      </c>
      <c r="I389" s="171">
        <f t="shared" si="126"/>
        <v>1771561.0000000009</v>
      </c>
      <c r="J389" s="171">
        <f t="shared" si="127"/>
        <v>744066.66937080142</v>
      </c>
      <c r="K389" s="171">
        <f t="shared" si="128"/>
        <v>2143588.810000001</v>
      </c>
      <c r="L389" s="172">
        <f t="shared" si="129"/>
        <v>62569.014601608629</v>
      </c>
      <c r="M389" s="142">
        <f t="shared" si="130"/>
        <v>6</v>
      </c>
      <c r="N389" s="143">
        <f t="shared" si="141"/>
        <v>1</v>
      </c>
      <c r="U389" s="131">
        <v>364</v>
      </c>
      <c r="V389" s="126">
        <f>MOD(QUOTIENT(ROWS($V$26:V389)-1, 2^(COLUMNS($V$26:V389)-1)), 2)</f>
        <v>1</v>
      </c>
      <c r="W389" s="19">
        <f>MOD(QUOTIENT(ROWS($V$26:W389)-1, 2^(COLUMNS($V$26:W389)-1)), 2)</f>
        <v>1</v>
      </c>
      <c r="X389" s="19">
        <f>MOD(QUOTIENT(ROWS($V$26:X389)-1, 2^(COLUMNS($V$26:X389)-1)), 2)</f>
        <v>0</v>
      </c>
      <c r="Y389" s="19">
        <f>MOD(QUOTIENT(ROWS($V$26:Y389)-1, 2^(COLUMNS($V$26:Y389)-1)), 2)</f>
        <v>1</v>
      </c>
      <c r="Z389" s="19">
        <f>MOD(QUOTIENT(ROWS($V$26:Z389)-1, 2^(COLUMNS($V$26:Z389)-1)), 2)</f>
        <v>0</v>
      </c>
      <c r="AA389" s="19">
        <f>MOD(QUOTIENT(ROWS($V$26:AA389)-1, 2^(COLUMNS($V$26:AA389)-1)), 2)</f>
        <v>1</v>
      </c>
      <c r="AB389" s="19">
        <f>MOD(QUOTIENT(ROWS($V$26:AB389)-1, 2^(COLUMNS($V$26:AB389)-1)), 2)</f>
        <v>1</v>
      </c>
      <c r="AC389" s="19">
        <f>MOD(QUOTIENT(ROWS($V$26:AC389)-1, 2^(COLUMNS($V$26:AC389)-1)), 2)</f>
        <v>0</v>
      </c>
      <c r="AD389" s="19">
        <f>MOD(QUOTIENT(ROWS($V$26:AD389)-1, 2^(COLUMNS($V$26:AD389)-1)), 2)</f>
        <v>1</v>
      </c>
      <c r="AE389" s="133">
        <f>MOD(QUOTIENT(ROWS($V$26:AE389)-1, 2^(COLUMNS($V$26:AE389)-1)), 2)</f>
        <v>0</v>
      </c>
      <c r="AF389" s="126">
        <f t="shared" si="131"/>
        <v>1</v>
      </c>
      <c r="AG389" s="19">
        <f t="shared" si="132"/>
        <v>2</v>
      </c>
      <c r="AH389" s="19">
        <f t="shared" si="133"/>
        <v>2</v>
      </c>
      <c r="AI389" s="19">
        <f t="shared" si="134"/>
        <v>4</v>
      </c>
      <c r="AJ389" s="19">
        <f t="shared" si="135"/>
        <v>4</v>
      </c>
      <c r="AK389" s="19">
        <f t="shared" si="136"/>
        <v>6</v>
      </c>
      <c r="AL389" s="19">
        <f t="shared" si="137"/>
        <v>7</v>
      </c>
      <c r="AM389" s="19">
        <f t="shared" si="138"/>
        <v>7</v>
      </c>
      <c r="AN389" s="19">
        <f t="shared" si="139"/>
        <v>9</v>
      </c>
      <c r="AO389" s="133">
        <f t="shared" si="140"/>
        <v>9</v>
      </c>
    </row>
    <row r="390" spans="1:41" x14ac:dyDescent="0.3">
      <c r="A390" s="131">
        <v>365</v>
      </c>
      <c r="B390" s="171">
        <f t="shared" si="119"/>
        <v>0</v>
      </c>
      <c r="C390" s="171">
        <f t="shared" si="120"/>
        <v>0</v>
      </c>
      <c r="D390" s="171">
        <f t="shared" si="121"/>
        <v>-1269338.842975206</v>
      </c>
      <c r="E390" s="171">
        <f t="shared" si="122"/>
        <v>-922944.40270473203</v>
      </c>
      <c r="F390" s="171">
        <f t="shared" si="123"/>
        <v>1331000.0000000005</v>
      </c>
      <c r="G390" s="171">
        <f t="shared" si="124"/>
        <v>-252253.96917746449</v>
      </c>
      <c r="H390" s="171">
        <f t="shared" si="125"/>
        <v>78139.209838669514</v>
      </c>
      <c r="I390" s="171">
        <f t="shared" si="126"/>
        <v>1771561.0000000009</v>
      </c>
      <c r="J390" s="171">
        <f t="shared" si="127"/>
        <v>744066.66937080142</v>
      </c>
      <c r="K390" s="171">
        <f t="shared" si="128"/>
        <v>2143588.810000001</v>
      </c>
      <c r="L390" s="172">
        <f t="shared" si="129"/>
        <v>1428687.3833075813</v>
      </c>
      <c r="M390" s="142">
        <f t="shared" si="130"/>
        <v>5</v>
      </c>
      <c r="N390" s="143">
        <f t="shared" si="141"/>
        <v>3</v>
      </c>
      <c r="U390" s="131">
        <v>365</v>
      </c>
      <c r="V390" s="126">
        <f>MOD(QUOTIENT(ROWS($V$26:V390)-1, 2^(COLUMNS($V$26:V390)-1)), 2)</f>
        <v>0</v>
      </c>
      <c r="W390" s="19">
        <f>MOD(QUOTIENT(ROWS($V$26:W390)-1, 2^(COLUMNS($V$26:W390)-1)), 2)</f>
        <v>0</v>
      </c>
      <c r="X390" s="19">
        <f>MOD(QUOTIENT(ROWS($V$26:X390)-1, 2^(COLUMNS($V$26:X390)-1)), 2)</f>
        <v>1</v>
      </c>
      <c r="Y390" s="19">
        <f>MOD(QUOTIENT(ROWS($V$26:Y390)-1, 2^(COLUMNS($V$26:Y390)-1)), 2)</f>
        <v>1</v>
      </c>
      <c r="Z390" s="19">
        <f>MOD(QUOTIENT(ROWS($V$26:Z390)-1, 2^(COLUMNS($V$26:Z390)-1)), 2)</f>
        <v>0</v>
      </c>
      <c r="AA390" s="19">
        <f>MOD(QUOTIENT(ROWS($V$26:AA390)-1, 2^(COLUMNS($V$26:AA390)-1)), 2)</f>
        <v>1</v>
      </c>
      <c r="AB390" s="19">
        <f>MOD(QUOTIENT(ROWS($V$26:AB390)-1, 2^(COLUMNS($V$26:AB390)-1)), 2)</f>
        <v>1</v>
      </c>
      <c r="AC390" s="19">
        <f>MOD(QUOTIENT(ROWS($V$26:AC390)-1, 2^(COLUMNS($V$26:AC390)-1)), 2)</f>
        <v>0</v>
      </c>
      <c r="AD390" s="19">
        <f>MOD(QUOTIENT(ROWS($V$26:AD390)-1, 2^(COLUMNS($V$26:AD390)-1)), 2)</f>
        <v>1</v>
      </c>
      <c r="AE390" s="133">
        <f>MOD(QUOTIENT(ROWS($V$26:AE390)-1, 2^(COLUMNS($V$26:AE390)-1)), 2)</f>
        <v>0</v>
      </c>
      <c r="AF390" s="126">
        <f t="shared" si="131"/>
        <v>0</v>
      </c>
      <c r="AG390" s="19">
        <f t="shared" si="132"/>
        <v>0</v>
      </c>
      <c r="AH390" s="19">
        <f t="shared" si="133"/>
        <v>3</v>
      </c>
      <c r="AI390" s="19">
        <f t="shared" si="134"/>
        <v>4</v>
      </c>
      <c r="AJ390" s="19">
        <f t="shared" si="135"/>
        <v>4</v>
      </c>
      <c r="AK390" s="19">
        <f t="shared" si="136"/>
        <v>6</v>
      </c>
      <c r="AL390" s="19">
        <f t="shared" si="137"/>
        <v>7</v>
      </c>
      <c r="AM390" s="19">
        <f t="shared" si="138"/>
        <v>7</v>
      </c>
      <c r="AN390" s="19">
        <f t="shared" si="139"/>
        <v>9</v>
      </c>
      <c r="AO390" s="133">
        <f t="shared" si="140"/>
        <v>9</v>
      </c>
    </row>
    <row r="391" spans="1:41" x14ac:dyDescent="0.3">
      <c r="A391" s="131">
        <v>366</v>
      </c>
      <c r="B391" s="171">
        <f t="shared" si="119"/>
        <v>-2000000</v>
      </c>
      <c r="C391" s="171">
        <f t="shared" si="120"/>
        <v>1000000</v>
      </c>
      <c r="D391" s="171">
        <f t="shared" si="121"/>
        <v>-1269338.842975206</v>
      </c>
      <c r="E391" s="171">
        <f t="shared" si="122"/>
        <v>-922944.40270473203</v>
      </c>
      <c r="F391" s="171">
        <f t="shared" si="123"/>
        <v>1331000.0000000005</v>
      </c>
      <c r="G391" s="171">
        <f t="shared" si="124"/>
        <v>-252253.96917746449</v>
      </c>
      <c r="H391" s="171">
        <f t="shared" si="125"/>
        <v>78139.209838669514</v>
      </c>
      <c r="I391" s="171">
        <f t="shared" si="126"/>
        <v>1771561.0000000009</v>
      </c>
      <c r="J391" s="171">
        <f t="shared" si="127"/>
        <v>744066.66937080142</v>
      </c>
      <c r="K391" s="171">
        <f t="shared" si="128"/>
        <v>2143588.810000001</v>
      </c>
      <c r="L391" s="172">
        <f t="shared" si="129"/>
        <v>434174.35175751254</v>
      </c>
      <c r="M391" s="142">
        <f t="shared" si="130"/>
        <v>6</v>
      </c>
      <c r="N391" s="143">
        <f t="shared" si="141"/>
        <v>1</v>
      </c>
      <c r="U391" s="131">
        <v>366</v>
      </c>
      <c r="V391" s="126">
        <f>MOD(QUOTIENT(ROWS($V$26:V391)-1, 2^(COLUMNS($V$26:V391)-1)), 2)</f>
        <v>1</v>
      </c>
      <c r="W391" s="19">
        <f>MOD(QUOTIENT(ROWS($V$26:W391)-1, 2^(COLUMNS($V$26:W391)-1)), 2)</f>
        <v>0</v>
      </c>
      <c r="X391" s="19">
        <f>MOD(QUOTIENT(ROWS($V$26:X391)-1, 2^(COLUMNS($V$26:X391)-1)), 2)</f>
        <v>1</v>
      </c>
      <c r="Y391" s="19">
        <f>MOD(QUOTIENT(ROWS($V$26:Y391)-1, 2^(COLUMNS($V$26:Y391)-1)), 2)</f>
        <v>1</v>
      </c>
      <c r="Z391" s="19">
        <f>MOD(QUOTIENT(ROWS($V$26:Z391)-1, 2^(COLUMNS($V$26:Z391)-1)), 2)</f>
        <v>0</v>
      </c>
      <c r="AA391" s="19">
        <f>MOD(QUOTIENT(ROWS($V$26:AA391)-1, 2^(COLUMNS($V$26:AA391)-1)), 2)</f>
        <v>1</v>
      </c>
      <c r="AB391" s="19">
        <f>MOD(QUOTIENT(ROWS($V$26:AB391)-1, 2^(COLUMNS($V$26:AB391)-1)), 2)</f>
        <v>1</v>
      </c>
      <c r="AC391" s="19">
        <f>MOD(QUOTIENT(ROWS($V$26:AC391)-1, 2^(COLUMNS($V$26:AC391)-1)), 2)</f>
        <v>0</v>
      </c>
      <c r="AD391" s="19">
        <f>MOD(QUOTIENT(ROWS($V$26:AD391)-1, 2^(COLUMNS($V$26:AD391)-1)), 2)</f>
        <v>1</v>
      </c>
      <c r="AE391" s="133">
        <f>MOD(QUOTIENT(ROWS($V$26:AE391)-1, 2^(COLUMNS($V$26:AE391)-1)), 2)</f>
        <v>0</v>
      </c>
      <c r="AF391" s="126">
        <f t="shared" si="131"/>
        <v>1</v>
      </c>
      <c r="AG391" s="19">
        <f t="shared" si="132"/>
        <v>1</v>
      </c>
      <c r="AH391" s="19">
        <f t="shared" si="133"/>
        <v>3</v>
      </c>
      <c r="AI391" s="19">
        <f t="shared" si="134"/>
        <v>4</v>
      </c>
      <c r="AJ391" s="19">
        <f t="shared" si="135"/>
        <v>4</v>
      </c>
      <c r="AK391" s="19">
        <f t="shared" si="136"/>
        <v>6</v>
      </c>
      <c r="AL391" s="19">
        <f t="shared" si="137"/>
        <v>7</v>
      </c>
      <c r="AM391" s="19">
        <f t="shared" si="138"/>
        <v>7</v>
      </c>
      <c r="AN391" s="19">
        <f t="shared" si="139"/>
        <v>9</v>
      </c>
      <c r="AO391" s="133">
        <f t="shared" si="140"/>
        <v>9</v>
      </c>
    </row>
    <row r="392" spans="1:41" x14ac:dyDescent="0.3">
      <c r="A392" s="131">
        <v>367</v>
      </c>
      <c r="B392" s="171">
        <f t="shared" si="119"/>
        <v>0</v>
      </c>
      <c r="C392" s="171">
        <f t="shared" si="120"/>
        <v>-1627272.7272727271</v>
      </c>
      <c r="D392" s="171">
        <f t="shared" si="121"/>
        <v>-1269338.842975206</v>
      </c>
      <c r="E392" s="171">
        <f t="shared" si="122"/>
        <v>-922944.40270473203</v>
      </c>
      <c r="F392" s="171">
        <f t="shared" si="123"/>
        <v>1331000.0000000005</v>
      </c>
      <c r="G392" s="171">
        <f t="shared" si="124"/>
        <v>-252253.96917746449</v>
      </c>
      <c r="H392" s="171">
        <f t="shared" si="125"/>
        <v>78139.209838669514</v>
      </c>
      <c r="I392" s="171">
        <f t="shared" si="126"/>
        <v>1771561.0000000009</v>
      </c>
      <c r="J392" s="171">
        <f t="shared" si="127"/>
        <v>744066.66937080142</v>
      </c>
      <c r="K392" s="171">
        <f t="shared" si="128"/>
        <v>2143588.810000001</v>
      </c>
      <c r="L392" s="172">
        <f t="shared" si="129"/>
        <v>33563.302998316336</v>
      </c>
      <c r="M392" s="142">
        <f t="shared" si="130"/>
        <v>6</v>
      </c>
      <c r="N392" s="143">
        <f t="shared" si="141"/>
        <v>2</v>
      </c>
      <c r="U392" s="131">
        <v>367</v>
      </c>
      <c r="V392" s="126">
        <f>MOD(QUOTIENT(ROWS($V$26:V392)-1, 2^(COLUMNS($V$26:V392)-1)), 2)</f>
        <v>0</v>
      </c>
      <c r="W392" s="19">
        <f>MOD(QUOTIENT(ROWS($V$26:W392)-1, 2^(COLUMNS($V$26:W392)-1)), 2)</f>
        <v>1</v>
      </c>
      <c r="X392" s="19">
        <f>MOD(QUOTIENT(ROWS($V$26:X392)-1, 2^(COLUMNS($V$26:X392)-1)), 2)</f>
        <v>1</v>
      </c>
      <c r="Y392" s="19">
        <f>MOD(QUOTIENT(ROWS($V$26:Y392)-1, 2^(COLUMNS($V$26:Y392)-1)), 2)</f>
        <v>1</v>
      </c>
      <c r="Z392" s="19">
        <f>MOD(QUOTIENT(ROWS($V$26:Z392)-1, 2^(COLUMNS($V$26:Z392)-1)), 2)</f>
        <v>0</v>
      </c>
      <c r="AA392" s="19">
        <f>MOD(QUOTIENT(ROWS($V$26:AA392)-1, 2^(COLUMNS($V$26:AA392)-1)), 2)</f>
        <v>1</v>
      </c>
      <c r="AB392" s="19">
        <f>MOD(QUOTIENT(ROWS($V$26:AB392)-1, 2^(COLUMNS($V$26:AB392)-1)), 2)</f>
        <v>1</v>
      </c>
      <c r="AC392" s="19">
        <f>MOD(QUOTIENT(ROWS($V$26:AC392)-1, 2^(COLUMNS($V$26:AC392)-1)), 2)</f>
        <v>0</v>
      </c>
      <c r="AD392" s="19">
        <f>MOD(QUOTIENT(ROWS($V$26:AD392)-1, 2^(COLUMNS($V$26:AD392)-1)), 2)</f>
        <v>1</v>
      </c>
      <c r="AE392" s="133">
        <f>MOD(QUOTIENT(ROWS($V$26:AE392)-1, 2^(COLUMNS($V$26:AE392)-1)), 2)</f>
        <v>0</v>
      </c>
      <c r="AF392" s="126">
        <f t="shared" si="131"/>
        <v>0</v>
      </c>
      <c r="AG392" s="19">
        <f t="shared" si="132"/>
        <v>2</v>
      </c>
      <c r="AH392" s="19">
        <f t="shared" si="133"/>
        <v>3</v>
      </c>
      <c r="AI392" s="19">
        <f t="shared" si="134"/>
        <v>4</v>
      </c>
      <c r="AJ392" s="19">
        <f t="shared" si="135"/>
        <v>4</v>
      </c>
      <c r="AK392" s="19">
        <f t="shared" si="136"/>
        <v>6</v>
      </c>
      <c r="AL392" s="19">
        <f t="shared" si="137"/>
        <v>7</v>
      </c>
      <c r="AM392" s="19">
        <f t="shared" si="138"/>
        <v>7</v>
      </c>
      <c r="AN392" s="19">
        <f t="shared" si="139"/>
        <v>9</v>
      </c>
      <c r="AO392" s="133">
        <f t="shared" si="140"/>
        <v>9</v>
      </c>
    </row>
    <row r="393" spans="1:41" x14ac:dyDescent="0.3">
      <c r="A393" s="131">
        <v>368</v>
      </c>
      <c r="B393" s="171">
        <f t="shared" si="119"/>
        <v>-2000000</v>
      </c>
      <c r="C393" s="171">
        <f t="shared" si="120"/>
        <v>-1627272.7272727271</v>
      </c>
      <c r="D393" s="171">
        <f t="shared" si="121"/>
        <v>-1269338.842975206</v>
      </c>
      <c r="E393" s="171">
        <f t="shared" si="122"/>
        <v>-922944.40270473203</v>
      </c>
      <c r="F393" s="171">
        <f t="shared" si="123"/>
        <v>1331000.0000000005</v>
      </c>
      <c r="G393" s="171">
        <f t="shared" si="124"/>
        <v>-252253.96917746449</v>
      </c>
      <c r="H393" s="171">
        <f t="shared" si="125"/>
        <v>78139.209838669514</v>
      </c>
      <c r="I393" s="171">
        <f t="shared" si="126"/>
        <v>1771561.0000000009</v>
      </c>
      <c r="J393" s="171">
        <f t="shared" si="127"/>
        <v>744066.66937080142</v>
      </c>
      <c r="K393" s="171">
        <f t="shared" si="128"/>
        <v>2143588.810000001</v>
      </c>
      <c r="L393" s="172">
        <f t="shared" si="129"/>
        <v>-1818288.5488535357</v>
      </c>
      <c r="M393" s="142">
        <f t="shared" si="130"/>
        <v>7</v>
      </c>
      <c r="N393" s="143">
        <f t="shared" si="141"/>
        <v>1</v>
      </c>
      <c r="U393" s="131">
        <v>368</v>
      </c>
      <c r="V393" s="126">
        <f>MOD(QUOTIENT(ROWS($V$26:V393)-1, 2^(COLUMNS($V$26:V393)-1)), 2)</f>
        <v>1</v>
      </c>
      <c r="W393" s="19">
        <f>MOD(QUOTIENT(ROWS($V$26:W393)-1, 2^(COLUMNS($V$26:W393)-1)), 2)</f>
        <v>1</v>
      </c>
      <c r="X393" s="19">
        <f>MOD(QUOTIENT(ROWS($V$26:X393)-1, 2^(COLUMNS($V$26:X393)-1)), 2)</f>
        <v>1</v>
      </c>
      <c r="Y393" s="19">
        <f>MOD(QUOTIENT(ROWS($V$26:Y393)-1, 2^(COLUMNS($V$26:Y393)-1)), 2)</f>
        <v>1</v>
      </c>
      <c r="Z393" s="19">
        <f>MOD(QUOTIENT(ROWS($V$26:Z393)-1, 2^(COLUMNS($V$26:Z393)-1)), 2)</f>
        <v>0</v>
      </c>
      <c r="AA393" s="19">
        <f>MOD(QUOTIENT(ROWS($V$26:AA393)-1, 2^(COLUMNS($V$26:AA393)-1)), 2)</f>
        <v>1</v>
      </c>
      <c r="AB393" s="19">
        <f>MOD(QUOTIENT(ROWS($V$26:AB393)-1, 2^(COLUMNS($V$26:AB393)-1)), 2)</f>
        <v>1</v>
      </c>
      <c r="AC393" s="19">
        <f>MOD(QUOTIENT(ROWS($V$26:AC393)-1, 2^(COLUMNS($V$26:AC393)-1)), 2)</f>
        <v>0</v>
      </c>
      <c r="AD393" s="19">
        <f>MOD(QUOTIENT(ROWS($V$26:AD393)-1, 2^(COLUMNS($V$26:AD393)-1)), 2)</f>
        <v>1</v>
      </c>
      <c r="AE393" s="133">
        <f>MOD(QUOTIENT(ROWS($V$26:AE393)-1, 2^(COLUMNS($V$26:AE393)-1)), 2)</f>
        <v>0</v>
      </c>
      <c r="AF393" s="126">
        <f t="shared" si="131"/>
        <v>1</v>
      </c>
      <c r="AG393" s="19">
        <f t="shared" si="132"/>
        <v>2</v>
      </c>
      <c r="AH393" s="19">
        <f t="shared" si="133"/>
        <v>3</v>
      </c>
      <c r="AI393" s="19">
        <f t="shared" si="134"/>
        <v>4</v>
      </c>
      <c r="AJ393" s="19">
        <f t="shared" si="135"/>
        <v>4</v>
      </c>
      <c r="AK393" s="19">
        <f t="shared" si="136"/>
        <v>6</v>
      </c>
      <c r="AL393" s="19">
        <f t="shared" si="137"/>
        <v>7</v>
      </c>
      <c r="AM393" s="19">
        <f t="shared" si="138"/>
        <v>7</v>
      </c>
      <c r="AN393" s="19">
        <f t="shared" si="139"/>
        <v>9</v>
      </c>
      <c r="AO393" s="133">
        <f t="shared" si="140"/>
        <v>9</v>
      </c>
    </row>
    <row r="394" spans="1:41" x14ac:dyDescent="0.3">
      <c r="A394" s="131">
        <v>369</v>
      </c>
      <c r="B394" s="171">
        <f t="shared" si="119"/>
        <v>0</v>
      </c>
      <c r="C394" s="171">
        <f t="shared" si="120"/>
        <v>0</v>
      </c>
      <c r="D394" s="171">
        <f t="shared" si="121"/>
        <v>0</v>
      </c>
      <c r="E394" s="171">
        <f t="shared" si="122"/>
        <v>0</v>
      </c>
      <c r="F394" s="171">
        <f t="shared" si="123"/>
        <v>-584940.36609521112</v>
      </c>
      <c r="G394" s="171">
        <f t="shared" si="124"/>
        <v>-252253.96917746449</v>
      </c>
      <c r="H394" s="171">
        <f t="shared" si="125"/>
        <v>78139.209838669514</v>
      </c>
      <c r="I394" s="171">
        <f t="shared" si="126"/>
        <v>1771561.0000000009</v>
      </c>
      <c r="J394" s="171">
        <f t="shared" si="127"/>
        <v>744066.66937080142</v>
      </c>
      <c r="K394" s="171">
        <f t="shared" si="128"/>
        <v>2143588.810000001</v>
      </c>
      <c r="L394" s="172">
        <f t="shared" si="129"/>
        <v>1810764.3504168098</v>
      </c>
      <c r="M394" s="142">
        <f t="shared" si="130"/>
        <v>4</v>
      </c>
      <c r="N394" s="143">
        <f t="shared" si="141"/>
        <v>5</v>
      </c>
      <c r="U394" s="131">
        <v>369</v>
      </c>
      <c r="V394" s="126">
        <f>MOD(QUOTIENT(ROWS($V$26:V394)-1, 2^(COLUMNS($V$26:V394)-1)), 2)</f>
        <v>0</v>
      </c>
      <c r="W394" s="19">
        <f>MOD(QUOTIENT(ROWS($V$26:W394)-1, 2^(COLUMNS($V$26:W394)-1)), 2)</f>
        <v>0</v>
      </c>
      <c r="X394" s="19">
        <f>MOD(QUOTIENT(ROWS($V$26:X394)-1, 2^(COLUMNS($V$26:X394)-1)), 2)</f>
        <v>0</v>
      </c>
      <c r="Y394" s="19">
        <f>MOD(QUOTIENT(ROWS($V$26:Y394)-1, 2^(COLUMNS($V$26:Y394)-1)), 2)</f>
        <v>0</v>
      </c>
      <c r="Z394" s="19">
        <f>MOD(QUOTIENT(ROWS($V$26:Z394)-1, 2^(COLUMNS($V$26:Z394)-1)), 2)</f>
        <v>1</v>
      </c>
      <c r="AA394" s="19">
        <f>MOD(QUOTIENT(ROWS($V$26:AA394)-1, 2^(COLUMNS($V$26:AA394)-1)), 2)</f>
        <v>1</v>
      </c>
      <c r="AB394" s="19">
        <f>MOD(QUOTIENT(ROWS($V$26:AB394)-1, 2^(COLUMNS($V$26:AB394)-1)), 2)</f>
        <v>1</v>
      </c>
      <c r="AC394" s="19">
        <f>MOD(QUOTIENT(ROWS($V$26:AC394)-1, 2^(COLUMNS($V$26:AC394)-1)), 2)</f>
        <v>0</v>
      </c>
      <c r="AD394" s="19">
        <f>MOD(QUOTIENT(ROWS($V$26:AD394)-1, 2^(COLUMNS($V$26:AD394)-1)), 2)</f>
        <v>1</v>
      </c>
      <c r="AE394" s="133">
        <f>MOD(QUOTIENT(ROWS($V$26:AE394)-1, 2^(COLUMNS($V$26:AE394)-1)), 2)</f>
        <v>0</v>
      </c>
      <c r="AF394" s="126">
        <f t="shared" si="131"/>
        <v>0</v>
      </c>
      <c r="AG394" s="19">
        <f t="shared" si="132"/>
        <v>0</v>
      </c>
      <c r="AH394" s="19">
        <f t="shared" si="133"/>
        <v>0</v>
      </c>
      <c r="AI394" s="19">
        <f t="shared" si="134"/>
        <v>0</v>
      </c>
      <c r="AJ394" s="19">
        <f t="shared" si="135"/>
        <v>5</v>
      </c>
      <c r="AK394" s="19">
        <f t="shared" si="136"/>
        <v>6</v>
      </c>
      <c r="AL394" s="19">
        <f t="shared" si="137"/>
        <v>7</v>
      </c>
      <c r="AM394" s="19">
        <f t="shared" si="138"/>
        <v>7</v>
      </c>
      <c r="AN394" s="19">
        <f t="shared" si="139"/>
        <v>9</v>
      </c>
      <c r="AO394" s="133">
        <f t="shared" si="140"/>
        <v>9</v>
      </c>
    </row>
    <row r="395" spans="1:41" x14ac:dyDescent="0.3">
      <c r="A395" s="131">
        <v>370</v>
      </c>
      <c r="B395" s="171">
        <f t="shared" si="119"/>
        <v>-2000000</v>
      </c>
      <c r="C395" s="171">
        <f t="shared" si="120"/>
        <v>1000000</v>
      </c>
      <c r="D395" s="171">
        <f t="shared" si="121"/>
        <v>1000000</v>
      </c>
      <c r="E395" s="171">
        <f t="shared" si="122"/>
        <v>1000000</v>
      </c>
      <c r="F395" s="171">
        <f t="shared" si="123"/>
        <v>-584940.36609521112</v>
      </c>
      <c r="G395" s="171">
        <f t="shared" si="124"/>
        <v>-252253.96917746449</v>
      </c>
      <c r="H395" s="171">
        <f t="shared" si="125"/>
        <v>78139.209838669514</v>
      </c>
      <c r="I395" s="171">
        <f t="shared" si="126"/>
        <v>1771561.0000000009</v>
      </c>
      <c r="J395" s="171">
        <f t="shared" si="127"/>
        <v>744066.66937080142</v>
      </c>
      <c r="K395" s="171">
        <f t="shared" si="128"/>
        <v>2143588.810000001</v>
      </c>
      <c r="L395" s="172">
        <f t="shared" si="129"/>
        <v>2345113.412683364</v>
      </c>
      <c r="M395" s="142">
        <f t="shared" si="130"/>
        <v>5</v>
      </c>
      <c r="N395" s="143">
        <f t="shared" si="141"/>
        <v>1</v>
      </c>
      <c r="U395" s="131">
        <v>370</v>
      </c>
      <c r="V395" s="126">
        <f>MOD(QUOTIENT(ROWS($V$26:V395)-1, 2^(COLUMNS($V$26:V395)-1)), 2)</f>
        <v>1</v>
      </c>
      <c r="W395" s="19">
        <f>MOD(QUOTIENT(ROWS($V$26:W395)-1, 2^(COLUMNS($V$26:W395)-1)), 2)</f>
        <v>0</v>
      </c>
      <c r="X395" s="19">
        <f>MOD(QUOTIENT(ROWS($V$26:X395)-1, 2^(COLUMNS($V$26:X395)-1)), 2)</f>
        <v>0</v>
      </c>
      <c r="Y395" s="19">
        <f>MOD(QUOTIENT(ROWS($V$26:Y395)-1, 2^(COLUMNS($V$26:Y395)-1)), 2)</f>
        <v>0</v>
      </c>
      <c r="Z395" s="19">
        <f>MOD(QUOTIENT(ROWS($V$26:Z395)-1, 2^(COLUMNS($V$26:Z395)-1)), 2)</f>
        <v>1</v>
      </c>
      <c r="AA395" s="19">
        <f>MOD(QUOTIENT(ROWS($V$26:AA395)-1, 2^(COLUMNS($V$26:AA395)-1)), 2)</f>
        <v>1</v>
      </c>
      <c r="AB395" s="19">
        <f>MOD(QUOTIENT(ROWS($V$26:AB395)-1, 2^(COLUMNS($V$26:AB395)-1)), 2)</f>
        <v>1</v>
      </c>
      <c r="AC395" s="19">
        <f>MOD(QUOTIENT(ROWS($V$26:AC395)-1, 2^(COLUMNS($V$26:AC395)-1)), 2)</f>
        <v>0</v>
      </c>
      <c r="AD395" s="19">
        <f>MOD(QUOTIENT(ROWS($V$26:AD395)-1, 2^(COLUMNS($V$26:AD395)-1)), 2)</f>
        <v>1</v>
      </c>
      <c r="AE395" s="133">
        <f>MOD(QUOTIENT(ROWS($V$26:AE395)-1, 2^(COLUMNS($V$26:AE395)-1)), 2)</f>
        <v>0</v>
      </c>
      <c r="AF395" s="126">
        <f t="shared" si="131"/>
        <v>1</v>
      </c>
      <c r="AG395" s="19">
        <f t="shared" si="132"/>
        <v>1</v>
      </c>
      <c r="AH395" s="19">
        <f t="shared" si="133"/>
        <v>1</v>
      </c>
      <c r="AI395" s="19">
        <f t="shared" si="134"/>
        <v>1</v>
      </c>
      <c r="AJ395" s="19">
        <f t="shared" si="135"/>
        <v>5</v>
      </c>
      <c r="AK395" s="19">
        <f t="shared" si="136"/>
        <v>6</v>
      </c>
      <c r="AL395" s="19">
        <f t="shared" si="137"/>
        <v>7</v>
      </c>
      <c r="AM395" s="19">
        <f t="shared" si="138"/>
        <v>7</v>
      </c>
      <c r="AN395" s="19">
        <f t="shared" si="139"/>
        <v>9</v>
      </c>
      <c r="AO395" s="133">
        <f t="shared" si="140"/>
        <v>9</v>
      </c>
    </row>
    <row r="396" spans="1:41" x14ac:dyDescent="0.3">
      <c r="A396" s="131">
        <v>371</v>
      </c>
      <c r="B396" s="171">
        <f t="shared" si="119"/>
        <v>0</v>
      </c>
      <c r="C396" s="171">
        <f t="shared" si="120"/>
        <v>-1627272.7272727271</v>
      </c>
      <c r="D396" s="171">
        <f t="shared" si="121"/>
        <v>1100000</v>
      </c>
      <c r="E396" s="171">
        <f t="shared" si="122"/>
        <v>1100000</v>
      </c>
      <c r="F396" s="171">
        <f t="shared" si="123"/>
        <v>-584940.36609521112</v>
      </c>
      <c r="G396" s="171">
        <f t="shared" si="124"/>
        <v>-252253.96917746449</v>
      </c>
      <c r="H396" s="171">
        <f t="shared" si="125"/>
        <v>78139.209838669514</v>
      </c>
      <c r="I396" s="171">
        <f t="shared" si="126"/>
        <v>1771561.0000000009</v>
      </c>
      <c r="J396" s="171">
        <f t="shared" si="127"/>
        <v>744066.66937080142</v>
      </c>
      <c r="K396" s="171">
        <f t="shared" si="128"/>
        <v>2143588.810000001</v>
      </c>
      <c r="L396" s="172">
        <f t="shared" si="129"/>
        <v>2097388.5733058294</v>
      </c>
      <c r="M396" s="142">
        <f t="shared" si="130"/>
        <v>5</v>
      </c>
      <c r="N396" s="143">
        <f t="shared" si="141"/>
        <v>2</v>
      </c>
      <c r="U396" s="131">
        <v>371</v>
      </c>
      <c r="V396" s="126">
        <f>MOD(QUOTIENT(ROWS($V$26:V396)-1, 2^(COLUMNS($V$26:V396)-1)), 2)</f>
        <v>0</v>
      </c>
      <c r="W396" s="19">
        <f>MOD(QUOTIENT(ROWS($V$26:W396)-1, 2^(COLUMNS($V$26:W396)-1)), 2)</f>
        <v>1</v>
      </c>
      <c r="X396" s="19">
        <f>MOD(QUOTIENT(ROWS($V$26:X396)-1, 2^(COLUMNS($V$26:X396)-1)), 2)</f>
        <v>0</v>
      </c>
      <c r="Y396" s="19">
        <f>MOD(QUOTIENT(ROWS($V$26:Y396)-1, 2^(COLUMNS($V$26:Y396)-1)), 2)</f>
        <v>0</v>
      </c>
      <c r="Z396" s="19">
        <f>MOD(QUOTIENT(ROWS($V$26:Z396)-1, 2^(COLUMNS($V$26:Z396)-1)), 2)</f>
        <v>1</v>
      </c>
      <c r="AA396" s="19">
        <f>MOD(QUOTIENT(ROWS($V$26:AA396)-1, 2^(COLUMNS($V$26:AA396)-1)), 2)</f>
        <v>1</v>
      </c>
      <c r="AB396" s="19">
        <f>MOD(QUOTIENT(ROWS($V$26:AB396)-1, 2^(COLUMNS($V$26:AB396)-1)), 2)</f>
        <v>1</v>
      </c>
      <c r="AC396" s="19">
        <f>MOD(QUOTIENT(ROWS($V$26:AC396)-1, 2^(COLUMNS($V$26:AC396)-1)), 2)</f>
        <v>0</v>
      </c>
      <c r="AD396" s="19">
        <f>MOD(QUOTIENT(ROWS($V$26:AD396)-1, 2^(COLUMNS($V$26:AD396)-1)), 2)</f>
        <v>1</v>
      </c>
      <c r="AE396" s="133">
        <f>MOD(QUOTIENT(ROWS($V$26:AE396)-1, 2^(COLUMNS($V$26:AE396)-1)), 2)</f>
        <v>0</v>
      </c>
      <c r="AF396" s="126">
        <f t="shared" si="131"/>
        <v>0</v>
      </c>
      <c r="AG396" s="19">
        <f t="shared" si="132"/>
        <v>2</v>
      </c>
      <c r="AH396" s="19">
        <f t="shared" si="133"/>
        <v>2</v>
      </c>
      <c r="AI396" s="19">
        <f t="shared" si="134"/>
        <v>2</v>
      </c>
      <c r="AJ396" s="19">
        <f t="shared" si="135"/>
        <v>5</v>
      </c>
      <c r="AK396" s="19">
        <f t="shared" si="136"/>
        <v>6</v>
      </c>
      <c r="AL396" s="19">
        <f t="shared" si="137"/>
        <v>7</v>
      </c>
      <c r="AM396" s="19">
        <f t="shared" si="138"/>
        <v>7</v>
      </c>
      <c r="AN396" s="19">
        <f t="shared" si="139"/>
        <v>9</v>
      </c>
      <c r="AO396" s="133">
        <f t="shared" si="140"/>
        <v>9</v>
      </c>
    </row>
    <row r="397" spans="1:41" x14ac:dyDescent="0.3">
      <c r="A397" s="131">
        <v>372</v>
      </c>
      <c r="B397" s="171">
        <f t="shared" si="119"/>
        <v>-2000000</v>
      </c>
      <c r="C397" s="171">
        <f t="shared" si="120"/>
        <v>-1627272.7272727271</v>
      </c>
      <c r="D397" s="171">
        <f t="shared" si="121"/>
        <v>1100000</v>
      </c>
      <c r="E397" s="171">
        <f t="shared" si="122"/>
        <v>1100000</v>
      </c>
      <c r="F397" s="171">
        <f t="shared" si="123"/>
        <v>-584940.36609521112</v>
      </c>
      <c r="G397" s="171">
        <f t="shared" si="124"/>
        <v>-252253.96917746449</v>
      </c>
      <c r="H397" s="171">
        <f t="shared" si="125"/>
        <v>78139.209838669514</v>
      </c>
      <c r="I397" s="171">
        <f t="shared" si="126"/>
        <v>1771561.0000000009</v>
      </c>
      <c r="J397" s="171">
        <f t="shared" si="127"/>
        <v>744066.66937080142</v>
      </c>
      <c r="K397" s="171">
        <f t="shared" si="128"/>
        <v>2143588.810000001</v>
      </c>
      <c r="L397" s="172">
        <f t="shared" si="129"/>
        <v>245536.72145397824</v>
      </c>
      <c r="M397" s="142">
        <f t="shared" si="130"/>
        <v>6</v>
      </c>
      <c r="N397" s="143">
        <f t="shared" si="141"/>
        <v>1</v>
      </c>
      <c r="U397" s="131">
        <v>372</v>
      </c>
      <c r="V397" s="126">
        <f>MOD(QUOTIENT(ROWS($V$26:V397)-1, 2^(COLUMNS($V$26:V397)-1)), 2)</f>
        <v>1</v>
      </c>
      <c r="W397" s="19">
        <f>MOD(QUOTIENT(ROWS($V$26:W397)-1, 2^(COLUMNS($V$26:W397)-1)), 2)</f>
        <v>1</v>
      </c>
      <c r="X397" s="19">
        <f>MOD(QUOTIENT(ROWS($V$26:X397)-1, 2^(COLUMNS($V$26:X397)-1)), 2)</f>
        <v>0</v>
      </c>
      <c r="Y397" s="19">
        <f>MOD(QUOTIENT(ROWS($V$26:Y397)-1, 2^(COLUMNS($V$26:Y397)-1)), 2)</f>
        <v>0</v>
      </c>
      <c r="Z397" s="19">
        <f>MOD(QUOTIENT(ROWS($V$26:Z397)-1, 2^(COLUMNS($V$26:Z397)-1)), 2)</f>
        <v>1</v>
      </c>
      <c r="AA397" s="19">
        <f>MOD(QUOTIENT(ROWS($V$26:AA397)-1, 2^(COLUMNS($V$26:AA397)-1)), 2)</f>
        <v>1</v>
      </c>
      <c r="AB397" s="19">
        <f>MOD(QUOTIENT(ROWS($V$26:AB397)-1, 2^(COLUMNS($V$26:AB397)-1)), 2)</f>
        <v>1</v>
      </c>
      <c r="AC397" s="19">
        <f>MOD(QUOTIENT(ROWS($V$26:AC397)-1, 2^(COLUMNS($V$26:AC397)-1)), 2)</f>
        <v>0</v>
      </c>
      <c r="AD397" s="19">
        <f>MOD(QUOTIENT(ROWS($V$26:AD397)-1, 2^(COLUMNS($V$26:AD397)-1)), 2)</f>
        <v>1</v>
      </c>
      <c r="AE397" s="133">
        <f>MOD(QUOTIENT(ROWS($V$26:AE397)-1, 2^(COLUMNS($V$26:AE397)-1)), 2)</f>
        <v>0</v>
      </c>
      <c r="AF397" s="126">
        <f t="shared" si="131"/>
        <v>1</v>
      </c>
      <c r="AG397" s="19">
        <f t="shared" si="132"/>
        <v>2</v>
      </c>
      <c r="AH397" s="19">
        <f t="shared" si="133"/>
        <v>2</v>
      </c>
      <c r="AI397" s="19">
        <f t="shared" si="134"/>
        <v>2</v>
      </c>
      <c r="AJ397" s="19">
        <f t="shared" si="135"/>
        <v>5</v>
      </c>
      <c r="AK397" s="19">
        <f t="shared" si="136"/>
        <v>6</v>
      </c>
      <c r="AL397" s="19">
        <f t="shared" si="137"/>
        <v>7</v>
      </c>
      <c r="AM397" s="19">
        <f t="shared" si="138"/>
        <v>7</v>
      </c>
      <c r="AN397" s="19">
        <f t="shared" si="139"/>
        <v>9</v>
      </c>
      <c r="AO397" s="133">
        <f t="shared" si="140"/>
        <v>9</v>
      </c>
    </row>
    <row r="398" spans="1:41" x14ac:dyDescent="0.3">
      <c r="A398" s="131">
        <v>373</v>
      </c>
      <c r="B398" s="171">
        <f t="shared" si="119"/>
        <v>0</v>
      </c>
      <c r="C398" s="171">
        <f t="shared" si="120"/>
        <v>0</v>
      </c>
      <c r="D398" s="171">
        <f t="shared" si="121"/>
        <v>-1269338.842975206</v>
      </c>
      <c r="E398" s="171">
        <f t="shared" si="122"/>
        <v>1210000.0000000002</v>
      </c>
      <c r="F398" s="171">
        <f t="shared" si="123"/>
        <v>-584940.36609521112</v>
      </c>
      <c r="G398" s="171">
        <f t="shared" si="124"/>
        <v>-252253.96917746449</v>
      </c>
      <c r="H398" s="171">
        <f t="shared" si="125"/>
        <v>78139.209838669514</v>
      </c>
      <c r="I398" s="171">
        <f t="shared" si="126"/>
        <v>1771561.0000000009</v>
      </c>
      <c r="J398" s="171">
        <f t="shared" si="127"/>
        <v>744066.66937080142</v>
      </c>
      <c r="K398" s="171">
        <f t="shared" si="128"/>
        <v>2143588.810000001</v>
      </c>
      <c r="L398" s="172">
        <f t="shared" si="129"/>
        <v>1692508.3739675612</v>
      </c>
      <c r="M398" s="142">
        <f t="shared" si="130"/>
        <v>5</v>
      </c>
      <c r="N398" s="143">
        <f t="shared" si="141"/>
        <v>3</v>
      </c>
      <c r="U398" s="131">
        <v>373</v>
      </c>
      <c r="V398" s="126">
        <f>MOD(QUOTIENT(ROWS($V$26:V398)-1, 2^(COLUMNS($V$26:V398)-1)), 2)</f>
        <v>0</v>
      </c>
      <c r="W398" s="19">
        <f>MOD(QUOTIENT(ROWS($V$26:W398)-1, 2^(COLUMNS($V$26:W398)-1)), 2)</f>
        <v>0</v>
      </c>
      <c r="X398" s="19">
        <f>MOD(QUOTIENT(ROWS($V$26:X398)-1, 2^(COLUMNS($V$26:X398)-1)), 2)</f>
        <v>1</v>
      </c>
      <c r="Y398" s="19">
        <f>MOD(QUOTIENT(ROWS($V$26:Y398)-1, 2^(COLUMNS($V$26:Y398)-1)), 2)</f>
        <v>0</v>
      </c>
      <c r="Z398" s="19">
        <f>MOD(QUOTIENT(ROWS($V$26:Z398)-1, 2^(COLUMNS($V$26:Z398)-1)), 2)</f>
        <v>1</v>
      </c>
      <c r="AA398" s="19">
        <f>MOD(QUOTIENT(ROWS($V$26:AA398)-1, 2^(COLUMNS($V$26:AA398)-1)), 2)</f>
        <v>1</v>
      </c>
      <c r="AB398" s="19">
        <f>MOD(QUOTIENT(ROWS($V$26:AB398)-1, 2^(COLUMNS($V$26:AB398)-1)), 2)</f>
        <v>1</v>
      </c>
      <c r="AC398" s="19">
        <f>MOD(QUOTIENT(ROWS($V$26:AC398)-1, 2^(COLUMNS($V$26:AC398)-1)), 2)</f>
        <v>0</v>
      </c>
      <c r="AD398" s="19">
        <f>MOD(QUOTIENT(ROWS($V$26:AD398)-1, 2^(COLUMNS($V$26:AD398)-1)), 2)</f>
        <v>1</v>
      </c>
      <c r="AE398" s="133">
        <f>MOD(QUOTIENT(ROWS($V$26:AE398)-1, 2^(COLUMNS($V$26:AE398)-1)), 2)</f>
        <v>0</v>
      </c>
      <c r="AF398" s="126">
        <f t="shared" si="131"/>
        <v>0</v>
      </c>
      <c r="AG398" s="19">
        <f t="shared" si="132"/>
        <v>0</v>
      </c>
      <c r="AH398" s="19">
        <f t="shared" si="133"/>
        <v>3</v>
      </c>
      <c r="AI398" s="19">
        <f t="shared" si="134"/>
        <v>3</v>
      </c>
      <c r="AJ398" s="19">
        <f t="shared" si="135"/>
        <v>5</v>
      </c>
      <c r="AK398" s="19">
        <f t="shared" si="136"/>
        <v>6</v>
      </c>
      <c r="AL398" s="19">
        <f t="shared" si="137"/>
        <v>7</v>
      </c>
      <c r="AM398" s="19">
        <f t="shared" si="138"/>
        <v>7</v>
      </c>
      <c r="AN398" s="19">
        <f t="shared" si="139"/>
        <v>9</v>
      </c>
      <c r="AO398" s="133">
        <f t="shared" si="140"/>
        <v>9</v>
      </c>
    </row>
    <row r="399" spans="1:41" x14ac:dyDescent="0.3">
      <c r="A399" s="131">
        <v>374</v>
      </c>
      <c r="B399" s="171">
        <f t="shared" si="119"/>
        <v>-2000000</v>
      </c>
      <c r="C399" s="171">
        <f t="shared" si="120"/>
        <v>1000000</v>
      </c>
      <c r="D399" s="171">
        <f t="shared" si="121"/>
        <v>-1269338.842975206</v>
      </c>
      <c r="E399" s="171">
        <f t="shared" si="122"/>
        <v>1210000.0000000002</v>
      </c>
      <c r="F399" s="171">
        <f t="shared" si="123"/>
        <v>-584940.36609521112</v>
      </c>
      <c r="G399" s="171">
        <f t="shared" si="124"/>
        <v>-252253.96917746449</v>
      </c>
      <c r="H399" s="171">
        <f t="shared" si="125"/>
        <v>78139.209838669514</v>
      </c>
      <c r="I399" s="171">
        <f t="shared" si="126"/>
        <v>1771561.0000000009</v>
      </c>
      <c r="J399" s="171">
        <f t="shared" si="127"/>
        <v>744066.66937080142</v>
      </c>
      <c r="K399" s="171">
        <f t="shared" si="128"/>
        <v>2143588.810000001</v>
      </c>
      <c r="L399" s="172">
        <f t="shared" si="129"/>
        <v>697995.34241749241</v>
      </c>
      <c r="M399" s="142">
        <f t="shared" si="130"/>
        <v>6</v>
      </c>
      <c r="N399" s="143">
        <f t="shared" si="141"/>
        <v>1</v>
      </c>
      <c r="U399" s="131">
        <v>374</v>
      </c>
      <c r="V399" s="126">
        <f>MOD(QUOTIENT(ROWS($V$26:V399)-1, 2^(COLUMNS($V$26:V399)-1)), 2)</f>
        <v>1</v>
      </c>
      <c r="W399" s="19">
        <f>MOD(QUOTIENT(ROWS($V$26:W399)-1, 2^(COLUMNS($V$26:W399)-1)), 2)</f>
        <v>0</v>
      </c>
      <c r="X399" s="19">
        <f>MOD(QUOTIENT(ROWS($V$26:X399)-1, 2^(COLUMNS($V$26:X399)-1)), 2)</f>
        <v>1</v>
      </c>
      <c r="Y399" s="19">
        <f>MOD(QUOTIENT(ROWS($V$26:Y399)-1, 2^(COLUMNS($V$26:Y399)-1)), 2)</f>
        <v>0</v>
      </c>
      <c r="Z399" s="19">
        <f>MOD(QUOTIENT(ROWS($V$26:Z399)-1, 2^(COLUMNS($V$26:Z399)-1)), 2)</f>
        <v>1</v>
      </c>
      <c r="AA399" s="19">
        <f>MOD(QUOTIENT(ROWS($V$26:AA399)-1, 2^(COLUMNS($V$26:AA399)-1)), 2)</f>
        <v>1</v>
      </c>
      <c r="AB399" s="19">
        <f>MOD(QUOTIENT(ROWS($V$26:AB399)-1, 2^(COLUMNS($V$26:AB399)-1)), 2)</f>
        <v>1</v>
      </c>
      <c r="AC399" s="19">
        <f>MOD(QUOTIENT(ROWS($V$26:AC399)-1, 2^(COLUMNS($V$26:AC399)-1)), 2)</f>
        <v>0</v>
      </c>
      <c r="AD399" s="19">
        <f>MOD(QUOTIENT(ROWS($V$26:AD399)-1, 2^(COLUMNS($V$26:AD399)-1)), 2)</f>
        <v>1</v>
      </c>
      <c r="AE399" s="133">
        <f>MOD(QUOTIENT(ROWS($V$26:AE399)-1, 2^(COLUMNS($V$26:AE399)-1)), 2)</f>
        <v>0</v>
      </c>
      <c r="AF399" s="126">
        <f t="shared" si="131"/>
        <v>1</v>
      </c>
      <c r="AG399" s="19">
        <f t="shared" si="132"/>
        <v>1</v>
      </c>
      <c r="AH399" s="19">
        <f t="shared" si="133"/>
        <v>3</v>
      </c>
      <c r="AI399" s="19">
        <f t="shared" si="134"/>
        <v>3</v>
      </c>
      <c r="AJ399" s="19">
        <f t="shared" si="135"/>
        <v>5</v>
      </c>
      <c r="AK399" s="19">
        <f t="shared" si="136"/>
        <v>6</v>
      </c>
      <c r="AL399" s="19">
        <f t="shared" si="137"/>
        <v>7</v>
      </c>
      <c r="AM399" s="19">
        <f t="shared" si="138"/>
        <v>7</v>
      </c>
      <c r="AN399" s="19">
        <f t="shared" si="139"/>
        <v>9</v>
      </c>
      <c r="AO399" s="133">
        <f t="shared" si="140"/>
        <v>9</v>
      </c>
    </row>
    <row r="400" spans="1:41" x14ac:dyDescent="0.3">
      <c r="A400" s="131">
        <v>375</v>
      </c>
      <c r="B400" s="171">
        <f t="shared" si="119"/>
        <v>0</v>
      </c>
      <c r="C400" s="171">
        <f t="shared" si="120"/>
        <v>-1627272.7272727271</v>
      </c>
      <c r="D400" s="171">
        <f t="shared" si="121"/>
        <v>-1269338.842975206</v>
      </c>
      <c r="E400" s="171">
        <f t="shared" si="122"/>
        <v>1210000.0000000002</v>
      </c>
      <c r="F400" s="171">
        <f t="shared" si="123"/>
        <v>-584940.36609521112</v>
      </c>
      <c r="G400" s="171">
        <f t="shared" si="124"/>
        <v>-252253.96917746449</v>
      </c>
      <c r="H400" s="171">
        <f t="shared" si="125"/>
        <v>78139.209838669514</v>
      </c>
      <c r="I400" s="171">
        <f t="shared" si="126"/>
        <v>1771561.0000000009</v>
      </c>
      <c r="J400" s="171">
        <f t="shared" si="127"/>
        <v>744066.66937080142</v>
      </c>
      <c r="K400" s="171">
        <f t="shared" si="128"/>
        <v>2143588.810000001</v>
      </c>
      <c r="L400" s="172">
        <f t="shared" si="129"/>
        <v>297384.29365829664</v>
      </c>
      <c r="M400" s="142">
        <f t="shared" si="130"/>
        <v>6</v>
      </c>
      <c r="N400" s="143">
        <f t="shared" si="141"/>
        <v>2</v>
      </c>
      <c r="U400" s="131">
        <v>375</v>
      </c>
      <c r="V400" s="126">
        <f>MOD(QUOTIENT(ROWS($V$26:V400)-1, 2^(COLUMNS($V$26:V400)-1)), 2)</f>
        <v>0</v>
      </c>
      <c r="W400" s="19">
        <f>MOD(QUOTIENT(ROWS($V$26:W400)-1, 2^(COLUMNS($V$26:W400)-1)), 2)</f>
        <v>1</v>
      </c>
      <c r="X400" s="19">
        <f>MOD(QUOTIENT(ROWS($V$26:X400)-1, 2^(COLUMNS($V$26:X400)-1)), 2)</f>
        <v>1</v>
      </c>
      <c r="Y400" s="19">
        <f>MOD(QUOTIENT(ROWS($V$26:Y400)-1, 2^(COLUMNS($V$26:Y400)-1)), 2)</f>
        <v>0</v>
      </c>
      <c r="Z400" s="19">
        <f>MOD(QUOTIENT(ROWS($V$26:Z400)-1, 2^(COLUMNS($V$26:Z400)-1)), 2)</f>
        <v>1</v>
      </c>
      <c r="AA400" s="19">
        <f>MOD(QUOTIENT(ROWS($V$26:AA400)-1, 2^(COLUMNS($V$26:AA400)-1)), 2)</f>
        <v>1</v>
      </c>
      <c r="AB400" s="19">
        <f>MOD(QUOTIENT(ROWS($V$26:AB400)-1, 2^(COLUMNS($V$26:AB400)-1)), 2)</f>
        <v>1</v>
      </c>
      <c r="AC400" s="19">
        <f>MOD(QUOTIENT(ROWS($V$26:AC400)-1, 2^(COLUMNS($V$26:AC400)-1)), 2)</f>
        <v>0</v>
      </c>
      <c r="AD400" s="19">
        <f>MOD(QUOTIENT(ROWS($V$26:AD400)-1, 2^(COLUMNS($V$26:AD400)-1)), 2)</f>
        <v>1</v>
      </c>
      <c r="AE400" s="133">
        <f>MOD(QUOTIENT(ROWS($V$26:AE400)-1, 2^(COLUMNS($V$26:AE400)-1)), 2)</f>
        <v>0</v>
      </c>
      <c r="AF400" s="126">
        <f t="shared" si="131"/>
        <v>0</v>
      </c>
      <c r="AG400" s="19">
        <f t="shared" si="132"/>
        <v>2</v>
      </c>
      <c r="AH400" s="19">
        <f t="shared" si="133"/>
        <v>3</v>
      </c>
      <c r="AI400" s="19">
        <f t="shared" si="134"/>
        <v>3</v>
      </c>
      <c r="AJ400" s="19">
        <f t="shared" si="135"/>
        <v>5</v>
      </c>
      <c r="AK400" s="19">
        <f t="shared" si="136"/>
        <v>6</v>
      </c>
      <c r="AL400" s="19">
        <f t="shared" si="137"/>
        <v>7</v>
      </c>
      <c r="AM400" s="19">
        <f t="shared" si="138"/>
        <v>7</v>
      </c>
      <c r="AN400" s="19">
        <f t="shared" si="139"/>
        <v>9</v>
      </c>
      <c r="AO400" s="133">
        <f t="shared" si="140"/>
        <v>9</v>
      </c>
    </row>
    <row r="401" spans="1:41" x14ac:dyDescent="0.3">
      <c r="A401" s="131">
        <v>376</v>
      </c>
      <c r="B401" s="171">
        <f t="shared" si="119"/>
        <v>-2000000</v>
      </c>
      <c r="C401" s="171">
        <f t="shared" si="120"/>
        <v>-1627272.7272727271</v>
      </c>
      <c r="D401" s="171">
        <f t="shared" si="121"/>
        <v>-1269338.842975206</v>
      </c>
      <c r="E401" s="171">
        <f t="shared" si="122"/>
        <v>1210000.0000000002</v>
      </c>
      <c r="F401" s="171">
        <f t="shared" si="123"/>
        <v>-584940.36609521112</v>
      </c>
      <c r="G401" s="171">
        <f t="shared" si="124"/>
        <v>-252253.96917746449</v>
      </c>
      <c r="H401" s="171">
        <f t="shared" si="125"/>
        <v>78139.209838669514</v>
      </c>
      <c r="I401" s="171">
        <f t="shared" si="126"/>
        <v>1771561.0000000009</v>
      </c>
      <c r="J401" s="171">
        <f t="shared" si="127"/>
        <v>744066.66937080142</v>
      </c>
      <c r="K401" s="171">
        <f t="shared" si="128"/>
        <v>2143588.810000001</v>
      </c>
      <c r="L401" s="172">
        <f t="shared" si="129"/>
        <v>-1554467.5581935553</v>
      </c>
      <c r="M401" s="142">
        <f t="shared" si="130"/>
        <v>7</v>
      </c>
      <c r="N401" s="143">
        <f t="shared" si="141"/>
        <v>1</v>
      </c>
      <c r="U401" s="131">
        <v>376</v>
      </c>
      <c r="V401" s="126">
        <f>MOD(QUOTIENT(ROWS($V$26:V401)-1, 2^(COLUMNS($V$26:V401)-1)), 2)</f>
        <v>1</v>
      </c>
      <c r="W401" s="19">
        <f>MOD(QUOTIENT(ROWS($V$26:W401)-1, 2^(COLUMNS($V$26:W401)-1)), 2)</f>
        <v>1</v>
      </c>
      <c r="X401" s="19">
        <f>MOD(QUOTIENT(ROWS($V$26:X401)-1, 2^(COLUMNS($V$26:X401)-1)), 2)</f>
        <v>1</v>
      </c>
      <c r="Y401" s="19">
        <f>MOD(QUOTIENT(ROWS($V$26:Y401)-1, 2^(COLUMNS($V$26:Y401)-1)), 2)</f>
        <v>0</v>
      </c>
      <c r="Z401" s="19">
        <f>MOD(QUOTIENT(ROWS($V$26:Z401)-1, 2^(COLUMNS($V$26:Z401)-1)), 2)</f>
        <v>1</v>
      </c>
      <c r="AA401" s="19">
        <f>MOD(QUOTIENT(ROWS($V$26:AA401)-1, 2^(COLUMNS($V$26:AA401)-1)), 2)</f>
        <v>1</v>
      </c>
      <c r="AB401" s="19">
        <f>MOD(QUOTIENT(ROWS($V$26:AB401)-1, 2^(COLUMNS($V$26:AB401)-1)), 2)</f>
        <v>1</v>
      </c>
      <c r="AC401" s="19">
        <f>MOD(QUOTIENT(ROWS($V$26:AC401)-1, 2^(COLUMNS($V$26:AC401)-1)), 2)</f>
        <v>0</v>
      </c>
      <c r="AD401" s="19">
        <f>MOD(QUOTIENT(ROWS($V$26:AD401)-1, 2^(COLUMNS($V$26:AD401)-1)), 2)</f>
        <v>1</v>
      </c>
      <c r="AE401" s="133">
        <f>MOD(QUOTIENT(ROWS($V$26:AE401)-1, 2^(COLUMNS($V$26:AE401)-1)), 2)</f>
        <v>0</v>
      </c>
      <c r="AF401" s="126">
        <f t="shared" si="131"/>
        <v>1</v>
      </c>
      <c r="AG401" s="19">
        <f t="shared" si="132"/>
        <v>2</v>
      </c>
      <c r="AH401" s="19">
        <f t="shared" si="133"/>
        <v>3</v>
      </c>
      <c r="AI401" s="19">
        <f t="shared" si="134"/>
        <v>3</v>
      </c>
      <c r="AJ401" s="19">
        <f t="shared" si="135"/>
        <v>5</v>
      </c>
      <c r="AK401" s="19">
        <f t="shared" si="136"/>
        <v>6</v>
      </c>
      <c r="AL401" s="19">
        <f t="shared" si="137"/>
        <v>7</v>
      </c>
      <c r="AM401" s="19">
        <f t="shared" si="138"/>
        <v>7</v>
      </c>
      <c r="AN401" s="19">
        <f t="shared" si="139"/>
        <v>9</v>
      </c>
      <c r="AO401" s="133">
        <f t="shared" si="140"/>
        <v>9</v>
      </c>
    </row>
    <row r="402" spans="1:41" x14ac:dyDescent="0.3">
      <c r="A402" s="131">
        <v>377</v>
      </c>
      <c r="B402" s="171">
        <f t="shared" si="119"/>
        <v>0</v>
      </c>
      <c r="C402" s="171">
        <f t="shared" si="120"/>
        <v>0</v>
      </c>
      <c r="D402" s="171">
        <f t="shared" si="121"/>
        <v>0</v>
      </c>
      <c r="E402" s="171">
        <f t="shared" si="122"/>
        <v>-922944.40270473203</v>
      </c>
      <c r="F402" s="171">
        <f t="shared" si="123"/>
        <v>-584940.36609521112</v>
      </c>
      <c r="G402" s="171">
        <f t="shared" si="124"/>
        <v>-252253.96917746449</v>
      </c>
      <c r="H402" s="171">
        <f t="shared" si="125"/>
        <v>78139.209838669514</v>
      </c>
      <c r="I402" s="171">
        <f t="shared" si="126"/>
        <v>1771561.0000000009</v>
      </c>
      <c r="J402" s="171">
        <f t="shared" si="127"/>
        <v>744066.66937080142</v>
      </c>
      <c r="K402" s="171">
        <f t="shared" si="128"/>
        <v>2143588.810000001</v>
      </c>
      <c r="L402" s="172">
        <f t="shared" si="129"/>
        <v>1132372.6619574397</v>
      </c>
      <c r="M402" s="142">
        <f t="shared" si="130"/>
        <v>5</v>
      </c>
      <c r="N402" s="143">
        <f t="shared" si="141"/>
        <v>4</v>
      </c>
      <c r="U402" s="131">
        <v>377</v>
      </c>
      <c r="V402" s="126">
        <f>MOD(QUOTIENT(ROWS($V$26:V402)-1, 2^(COLUMNS($V$26:V402)-1)), 2)</f>
        <v>0</v>
      </c>
      <c r="W402" s="19">
        <f>MOD(QUOTIENT(ROWS($V$26:W402)-1, 2^(COLUMNS($V$26:W402)-1)), 2)</f>
        <v>0</v>
      </c>
      <c r="X402" s="19">
        <f>MOD(QUOTIENT(ROWS($V$26:X402)-1, 2^(COLUMNS($V$26:X402)-1)), 2)</f>
        <v>0</v>
      </c>
      <c r="Y402" s="19">
        <f>MOD(QUOTIENT(ROWS($V$26:Y402)-1, 2^(COLUMNS($V$26:Y402)-1)), 2)</f>
        <v>1</v>
      </c>
      <c r="Z402" s="19">
        <f>MOD(QUOTIENT(ROWS($V$26:Z402)-1, 2^(COLUMNS($V$26:Z402)-1)), 2)</f>
        <v>1</v>
      </c>
      <c r="AA402" s="19">
        <f>MOD(QUOTIENT(ROWS($V$26:AA402)-1, 2^(COLUMNS($V$26:AA402)-1)), 2)</f>
        <v>1</v>
      </c>
      <c r="AB402" s="19">
        <f>MOD(QUOTIENT(ROWS($V$26:AB402)-1, 2^(COLUMNS($V$26:AB402)-1)), 2)</f>
        <v>1</v>
      </c>
      <c r="AC402" s="19">
        <f>MOD(QUOTIENT(ROWS($V$26:AC402)-1, 2^(COLUMNS($V$26:AC402)-1)), 2)</f>
        <v>0</v>
      </c>
      <c r="AD402" s="19">
        <f>MOD(QUOTIENT(ROWS($V$26:AD402)-1, 2^(COLUMNS($V$26:AD402)-1)), 2)</f>
        <v>1</v>
      </c>
      <c r="AE402" s="133">
        <f>MOD(QUOTIENT(ROWS($V$26:AE402)-1, 2^(COLUMNS($V$26:AE402)-1)), 2)</f>
        <v>0</v>
      </c>
      <c r="AF402" s="126">
        <f t="shared" si="131"/>
        <v>0</v>
      </c>
      <c r="AG402" s="19">
        <f t="shared" si="132"/>
        <v>0</v>
      </c>
      <c r="AH402" s="19">
        <f t="shared" si="133"/>
        <v>0</v>
      </c>
      <c r="AI402" s="19">
        <f t="shared" si="134"/>
        <v>4</v>
      </c>
      <c r="AJ402" s="19">
        <f t="shared" si="135"/>
        <v>5</v>
      </c>
      <c r="AK402" s="19">
        <f t="shared" si="136"/>
        <v>6</v>
      </c>
      <c r="AL402" s="19">
        <f t="shared" si="137"/>
        <v>7</v>
      </c>
      <c r="AM402" s="19">
        <f t="shared" si="138"/>
        <v>7</v>
      </c>
      <c r="AN402" s="19">
        <f t="shared" si="139"/>
        <v>9</v>
      </c>
      <c r="AO402" s="133">
        <f t="shared" si="140"/>
        <v>9</v>
      </c>
    </row>
    <row r="403" spans="1:41" x14ac:dyDescent="0.3">
      <c r="A403" s="131">
        <v>378</v>
      </c>
      <c r="B403" s="171">
        <f t="shared" si="119"/>
        <v>-2000000</v>
      </c>
      <c r="C403" s="171">
        <f t="shared" si="120"/>
        <v>1000000</v>
      </c>
      <c r="D403" s="171">
        <f t="shared" si="121"/>
        <v>1000000</v>
      </c>
      <c r="E403" s="171">
        <f t="shared" si="122"/>
        <v>-922944.40270473203</v>
      </c>
      <c r="F403" s="171">
        <f t="shared" si="123"/>
        <v>-584940.36609521112</v>
      </c>
      <c r="G403" s="171">
        <f t="shared" si="124"/>
        <v>-252253.96917746449</v>
      </c>
      <c r="H403" s="171">
        <f t="shared" si="125"/>
        <v>78139.209838669514</v>
      </c>
      <c r="I403" s="171">
        <f t="shared" si="126"/>
        <v>1771561.0000000009</v>
      </c>
      <c r="J403" s="171">
        <f t="shared" si="127"/>
        <v>744066.66937080142</v>
      </c>
      <c r="K403" s="171">
        <f t="shared" si="128"/>
        <v>2143588.810000001</v>
      </c>
      <c r="L403" s="172">
        <f t="shared" si="129"/>
        <v>931691.87142754078</v>
      </c>
      <c r="M403" s="142">
        <f t="shared" si="130"/>
        <v>6</v>
      </c>
      <c r="N403" s="143">
        <f t="shared" si="141"/>
        <v>1</v>
      </c>
      <c r="U403" s="131">
        <v>378</v>
      </c>
      <c r="V403" s="126">
        <f>MOD(QUOTIENT(ROWS($V$26:V403)-1, 2^(COLUMNS($V$26:V403)-1)), 2)</f>
        <v>1</v>
      </c>
      <c r="W403" s="19">
        <f>MOD(QUOTIENT(ROWS($V$26:W403)-1, 2^(COLUMNS($V$26:W403)-1)), 2)</f>
        <v>0</v>
      </c>
      <c r="X403" s="19">
        <f>MOD(QUOTIENT(ROWS($V$26:X403)-1, 2^(COLUMNS($V$26:X403)-1)), 2)</f>
        <v>0</v>
      </c>
      <c r="Y403" s="19">
        <f>MOD(QUOTIENT(ROWS($V$26:Y403)-1, 2^(COLUMNS($V$26:Y403)-1)), 2)</f>
        <v>1</v>
      </c>
      <c r="Z403" s="19">
        <f>MOD(QUOTIENT(ROWS($V$26:Z403)-1, 2^(COLUMNS($V$26:Z403)-1)), 2)</f>
        <v>1</v>
      </c>
      <c r="AA403" s="19">
        <f>MOD(QUOTIENT(ROWS($V$26:AA403)-1, 2^(COLUMNS($V$26:AA403)-1)), 2)</f>
        <v>1</v>
      </c>
      <c r="AB403" s="19">
        <f>MOD(QUOTIENT(ROWS($V$26:AB403)-1, 2^(COLUMNS($V$26:AB403)-1)), 2)</f>
        <v>1</v>
      </c>
      <c r="AC403" s="19">
        <f>MOD(QUOTIENT(ROWS($V$26:AC403)-1, 2^(COLUMNS($V$26:AC403)-1)), 2)</f>
        <v>0</v>
      </c>
      <c r="AD403" s="19">
        <f>MOD(QUOTIENT(ROWS($V$26:AD403)-1, 2^(COLUMNS($V$26:AD403)-1)), 2)</f>
        <v>1</v>
      </c>
      <c r="AE403" s="133">
        <f>MOD(QUOTIENT(ROWS($V$26:AE403)-1, 2^(COLUMNS($V$26:AE403)-1)), 2)</f>
        <v>0</v>
      </c>
      <c r="AF403" s="126">
        <f t="shared" si="131"/>
        <v>1</v>
      </c>
      <c r="AG403" s="19">
        <f t="shared" si="132"/>
        <v>1</v>
      </c>
      <c r="AH403" s="19">
        <f t="shared" si="133"/>
        <v>1</v>
      </c>
      <c r="AI403" s="19">
        <f t="shared" si="134"/>
        <v>4</v>
      </c>
      <c r="AJ403" s="19">
        <f t="shared" si="135"/>
        <v>5</v>
      </c>
      <c r="AK403" s="19">
        <f t="shared" si="136"/>
        <v>6</v>
      </c>
      <c r="AL403" s="19">
        <f t="shared" si="137"/>
        <v>7</v>
      </c>
      <c r="AM403" s="19">
        <f t="shared" si="138"/>
        <v>7</v>
      </c>
      <c r="AN403" s="19">
        <f t="shared" si="139"/>
        <v>9</v>
      </c>
      <c r="AO403" s="133">
        <f t="shared" si="140"/>
        <v>9</v>
      </c>
    </row>
    <row r="404" spans="1:41" x14ac:dyDescent="0.3">
      <c r="A404" s="131">
        <v>379</v>
      </c>
      <c r="B404" s="171">
        <f t="shared" si="119"/>
        <v>0</v>
      </c>
      <c r="C404" s="171">
        <f t="shared" si="120"/>
        <v>-1627272.7272727271</v>
      </c>
      <c r="D404" s="171">
        <f t="shared" si="121"/>
        <v>1100000</v>
      </c>
      <c r="E404" s="171">
        <f t="shared" si="122"/>
        <v>-922944.40270473203</v>
      </c>
      <c r="F404" s="171">
        <f t="shared" si="123"/>
        <v>-584940.36609521112</v>
      </c>
      <c r="G404" s="171">
        <f t="shared" si="124"/>
        <v>-252253.96917746449</v>
      </c>
      <c r="H404" s="171">
        <f t="shared" si="125"/>
        <v>78139.209838669514</v>
      </c>
      <c r="I404" s="171">
        <f t="shared" si="126"/>
        <v>1771561.0000000009</v>
      </c>
      <c r="J404" s="171">
        <f t="shared" si="127"/>
        <v>744066.66937080142</v>
      </c>
      <c r="K404" s="171">
        <f t="shared" si="128"/>
        <v>2143588.810000001</v>
      </c>
      <c r="L404" s="172">
        <f t="shared" si="129"/>
        <v>610464.04677036137</v>
      </c>
      <c r="M404" s="142">
        <f t="shared" si="130"/>
        <v>6</v>
      </c>
      <c r="N404" s="143">
        <f t="shared" si="141"/>
        <v>2</v>
      </c>
      <c r="U404" s="131">
        <v>379</v>
      </c>
      <c r="V404" s="126">
        <f>MOD(QUOTIENT(ROWS($V$26:V404)-1, 2^(COLUMNS($V$26:V404)-1)), 2)</f>
        <v>0</v>
      </c>
      <c r="W404" s="19">
        <f>MOD(QUOTIENT(ROWS($V$26:W404)-1, 2^(COLUMNS($V$26:W404)-1)), 2)</f>
        <v>1</v>
      </c>
      <c r="X404" s="19">
        <f>MOD(QUOTIENT(ROWS($V$26:X404)-1, 2^(COLUMNS($V$26:X404)-1)), 2)</f>
        <v>0</v>
      </c>
      <c r="Y404" s="19">
        <f>MOD(QUOTIENT(ROWS($V$26:Y404)-1, 2^(COLUMNS($V$26:Y404)-1)), 2)</f>
        <v>1</v>
      </c>
      <c r="Z404" s="19">
        <f>MOD(QUOTIENT(ROWS($V$26:Z404)-1, 2^(COLUMNS($V$26:Z404)-1)), 2)</f>
        <v>1</v>
      </c>
      <c r="AA404" s="19">
        <f>MOD(QUOTIENT(ROWS($V$26:AA404)-1, 2^(COLUMNS($V$26:AA404)-1)), 2)</f>
        <v>1</v>
      </c>
      <c r="AB404" s="19">
        <f>MOD(QUOTIENT(ROWS($V$26:AB404)-1, 2^(COLUMNS($V$26:AB404)-1)), 2)</f>
        <v>1</v>
      </c>
      <c r="AC404" s="19">
        <f>MOD(QUOTIENT(ROWS($V$26:AC404)-1, 2^(COLUMNS($V$26:AC404)-1)), 2)</f>
        <v>0</v>
      </c>
      <c r="AD404" s="19">
        <f>MOD(QUOTIENT(ROWS($V$26:AD404)-1, 2^(COLUMNS($V$26:AD404)-1)), 2)</f>
        <v>1</v>
      </c>
      <c r="AE404" s="133">
        <f>MOD(QUOTIENT(ROWS($V$26:AE404)-1, 2^(COLUMNS($V$26:AE404)-1)), 2)</f>
        <v>0</v>
      </c>
      <c r="AF404" s="126">
        <f t="shared" si="131"/>
        <v>0</v>
      </c>
      <c r="AG404" s="19">
        <f t="shared" si="132"/>
        <v>2</v>
      </c>
      <c r="AH404" s="19">
        <f t="shared" si="133"/>
        <v>2</v>
      </c>
      <c r="AI404" s="19">
        <f t="shared" si="134"/>
        <v>4</v>
      </c>
      <c r="AJ404" s="19">
        <f t="shared" si="135"/>
        <v>5</v>
      </c>
      <c r="AK404" s="19">
        <f t="shared" si="136"/>
        <v>6</v>
      </c>
      <c r="AL404" s="19">
        <f t="shared" si="137"/>
        <v>7</v>
      </c>
      <c r="AM404" s="19">
        <f t="shared" si="138"/>
        <v>7</v>
      </c>
      <c r="AN404" s="19">
        <f t="shared" si="139"/>
        <v>9</v>
      </c>
      <c r="AO404" s="133">
        <f t="shared" si="140"/>
        <v>9</v>
      </c>
    </row>
    <row r="405" spans="1:41" x14ac:dyDescent="0.3">
      <c r="A405" s="131">
        <v>380</v>
      </c>
      <c r="B405" s="171">
        <f t="shared" si="119"/>
        <v>-2000000</v>
      </c>
      <c r="C405" s="171">
        <f t="shared" si="120"/>
        <v>-1627272.7272727271</v>
      </c>
      <c r="D405" s="171">
        <f t="shared" si="121"/>
        <v>1100000</v>
      </c>
      <c r="E405" s="171">
        <f t="shared" si="122"/>
        <v>-922944.40270473203</v>
      </c>
      <c r="F405" s="171">
        <f t="shared" si="123"/>
        <v>-584940.36609521112</v>
      </c>
      <c r="G405" s="171">
        <f t="shared" si="124"/>
        <v>-252253.96917746449</v>
      </c>
      <c r="H405" s="171">
        <f t="shared" si="125"/>
        <v>78139.209838669514</v>
      </c>
      <c r="I405" s="171">
        <f t="shared" si="126"/>
        <v>1771561.0000000009</v>
      </c>
      <c r="J405" s="171">
        <f t="shared" si="127"/>
        <v>744066.66937080142</v>
      </c>
      <c r="K405" s="171">
        <f t="shared" si="128"/>
        <v>2143588.810000001</v>
      </c>
      <c r="L405" s="172">
        <f t="shared" si="129"/>
        <v>-1241387.8050814902</v>
      </c>
      <c r="M405" s="142">
        <f t="shared" si="130"/>
        <v>7</v>
      </c>
      <c r="N405" s="143">
        <f t="shared" si="141"/>
        <v>1</v>
      </c>
      <c r="U405" s="131">
        <v>380</v>
      </c>
      <c r="V405" s="126">
        <f>MOD(QUOTIENT(ROWS($V$26:V405)-1, 2^(COLUMNS($V$26:V405)-1)), 2)</f>
        <v>1</v>
      </c>
      <c r="W405" s="19">
        <f>MOD(QUOTIENT(ROWS($V$26:W405)-1, 2^(COLUMNS($V$26:W405)-1)), 2)</f>
        <v>1</v>
      </c>
      <c r="X405" s="19">
        <f>MOD(QUOTIENT(ROWS($V$26:X405)-1, 2^(COLUMNS($V$26:X405)-1)), 2)</f>
        <v>0</v>
      </c>
      <c r="Y405" s="19">
        <f>MOD(QUOTIENT(ROWS($V$26:Y405)-1, 2^(COLUMNS($V$26:Y405)-1)), 2)</f>
        <v>1</v>
      </c>
      <c r="Z405" s="19">
        <f>MOD(QUOTIENT(ROWS($V$26:Z405)-1, 2^(COLUMNS($V$26:Z405)-1)), 2)</f>
        <v>1</v>
      </c>
      <c r="AA405" s="19">
        <f>MOD(QUOTIENT(ROWS($V$26:AA405)-1, 2^(COLUMNS($V$26:AA405)-1)), 2)</f>
        <v>1</v>
      </c>
      <c r="AB405" s="19">
        <f>MOD(QUOTIENT(ROWS($V$26:AB405)-1, 2^(COLUMNS($V$26:AB405)-1)), 2)</f>
        <v>1</v>
      </c>
      <c r="AC405" s="19">
        <f>MOD(QUOTIENT(ROWS($V$26:AC405)-1, 2^(COLUMNS($V$26:AC405)-1)), 2)</f>
        <v>0</v>
      </c>
      <c r="AD405" s="19">
        <f>MOD(QUOTIENT(ROWS($V$26:AD405)-1, 2^(COLUMNS($V$26:AD405)-1)), 2)</f>
        <v>1</v>
      </c>
      <c r="AE405" s="133">
        <f>MOD(QUOTIENT(ROWS($V$26:AE405)-1, 2^(COLUMNS($V$26:AE405)-1)), 2)</f>
        <v>0</v>
      </c>
      <c r="AF405" s="126">
        <f t="shared" si="131"/>
        <v>1</v>
      </c>
      <c r="AG405" s="19">
        <f t="shared" si="132"/>
        <v>2</v>
      </c>
      <c r="AH405" s="19">
        <f t="shared" si="133"/>
        <v>2</v>
      </c>
      <c r="AI405" s="19">
        <f t="shared" si="134"/>
        <v>4</v>
      </c>
      <c r="AJ405" s="19">
        <f t="shared" si="135"/>
        <v>5</v>
      </c>
      <c r="AK405" s="19">
        <f t="shared" si="136"/>
        <v>6</v>
      </c>
      <c r="AL405" s="19">
        <f t="shared" si="137"/>
        <v>7</v>
      </c>
      <c r="AM405" s="19">
        <f t="shared" si="138"/>
        <v>7</v>
      </c>
      <c r="AN405" s="19">
        <f t="shared" si="139"/>
        <v>9</v>
      </c>
      <c r="AO405" s="133">
        <f t="shared" si="140"/>
        <v>9</v>
      </c>
    </row>
    <row r="406" spans="1:41" x14ac:dyDescent="0.3">
      <c r="A406" s="131">
        <v>381</v>
      </c>
      <c r="B406" s="171">
        <f t="shared" si="119"/>
        <v>0</v>
      </c>
      <c r="C406" s="171">
        <f t="shared" si="120"/>
        <v>0</v>
      </c>
      <c r="D406" s="171">
        <f t="shared" si="121"/>
        <v>-1269338.842975206</v>
      </c>
      <c r="E406" s="171">
        <f t="shared" si="122"/>
        <v>-922944.40270473203</v>
      </c>
      <c r="F406" s="171">
        <f t="shared" si="123"/>
        <v>-584940.36609521112</v>
      </c>
      <c r="G406" s="171">
        <f t="shared" si="124"/>
        <v>-252253.96917746449</v>
      </c>
      <c r="H406" s="171">
        <f t="shared" si="125"/>
        <v>78139.209838669514</v>
      </c>
      <c r="I406" s="171">
        <f t="shared" si="126"/>
        <v>1771561.0000000009</v>
      </c>
      <c r="J406" s="171">
        <f t="shared" si="127"/>
        <v>744066.66937080142</v>
      </c>
      <c r="K406" s="171">
        <f t="shared" si="128"/>
        <v>2143588.810000001</v>
      </c>
      <c r="L406" s="172">
        <f t="shared" si="129"/>
        <v>124730.56362448302</v>
      </c>
      <c r="M406" s="142">
        <f t="shared" si="130"/>
        <v>6</v>
      </c>
      <c r="N406" s="143">
        <f t="shared" si="141"/>
        <v>3</v>
      </c>
      <c r="U406" s="131">
        <v>381</v>
      </c>
      <c r="V406" s="126">
        <f>MOD(QUOTIENT(ROWS($V$26:V406)-1, 2^(COLUMNS($V$26:V406)-1)), 2)</f>
        <v>0</v>
      </c>
      <c r="W406" s="19">
        <f>MOD(QUOTIENT(ROWS($V$26:W406)-1, 2^(COLUMNS($V$26:W406)-1)), 2)</f>
        <v>0</v>
      </c>
      <c r="X406" s="19">
        <f>MOD(QUOTIENT(ROWS($V$26:X406)-1, 2^(COLUMNS($V$26:X406)-1)), 2)</f>
        <v>1</v>
      </c>
      <c r="Y406" s="19">
        <f>MOD(QUOTIENT(ROWS($V$26:Y406)-1, 2^(COLUMNS($V$26:Y406)-1)), 2)</f>
        <v>1</v>
      </c>
      <c r="Z406" s="19">
        <f>MOD(QUOTIENT(ROWS($V$26:Z406)-1, 2^(COLUMNS($V$26:Z406)-1)), 2)</f>
        <v>1</v>
      </c>
      <c r="AA406" s="19">
        <f>MOD(QUOTIENT(ROWS($V$26:AA406)-1, 2^(COLUMNS($V$26:AA406)-1)), 2)</f>
        <v>1</v>
      </c>
      <c r="AB406" s="19">
        <f>MOD(QUOTIENT(ROWS($V$26:AB406)-1, 2^(COLUMNS($V$26:AB406)-1)), 2)</f>
        <v>1</v>
      </c>
      <c r="AC406" s="19">
        <f>MOD(QUOTIENT(ROWS($V$26:AC406)-1, 2^(COLUMNS($V$26:AC406)-1)), 2)</f>
        <v>0</v>
      </c>
      <c r="AD406" s="19">
        <f>MOD(QUOTIENT(ROWS($V$26:AD406)-1, 2^(COLUMNS($V$26:AD406)-1)), 2)</f>
        <v>1</v>
      </c>
      <c r="AE406" s="133">
        <f>MOD(QUOTIENT(ROWS($V$26:AE406)-1, 2^(COLUMNS($V$26:AE406)-1)), 2)</f>
        <v>0</v>
      </c>
      <c r="AF406" s="126">
        <f t="shared" si="131"/>
        <v>0</v>
      </c>
      <c r="AG406" s="19">
        <f t="shared" si="132"/>
        <v>0</v>
      </c>
      <c r="AH406" s="19">
        <f t="shared" si="133"/>
        <v>3</v>
      </c>
      <c r="AI406" s="19">
        <f t="shared" si="134"/>
        <v>4</v>
      </c>
      <c r="AJ406" s="19">
        <f t="shared" si="135"/>
        <v>5</v>
      </c>
      <c r="AK406" s="19">
        <f t="shared" si="136"/>
        <v>6</v>
      </c>
      <c r="AL406" s="19">
        <f t="shared" si="137"/>
        <v>7</v>
      </c>
      <c r="AM406" s="19">
        <f t="shared" si="138"/>
        <v>7</v>
      </c>
      <c r="AN406" s="19">
        <f t="shared" si="139"/>
        <v>9</v>
      </c>
      <c r="AO406" s="133">
        <f t="shared" si="140"/>
        <v>9</v>
      </c>
    </row>
    <row r="407" spans="1:41" x14ac:dyDescent="0.3">
      <c r="A407" s="131">
        <v>382</v>
      </c>
      <c r="B407" s="171">
        <f t="shared" si="119"/>
        <v>-2000000</v>
      </c>
      <c r="C407" s="171">
        <f t="shared" si="120"/>
        <v>1000000</v>
      </c>
      <c r="D407" s="171">
        <f t="shared" si="121"/>
        <v>-1269338.842975206</v>
      </c>
      <c r="E407" s="171">
        <f t="shared" si="122"/>
        <v>-922944.40270473203</v>
      </c>
      <c r="F407" s="171">
        <f t="shared" si="123"/>
        <v>-584940.36609521112</v>
      </c>
      <c r="G407" s="171">
        <f t="shared" si="124"/>
        <v>-252253.96917746449</v>
      </c>
      <c r="H407" s="171">
        <f t="shared" si="125"/>
        <v>78139.209838669514</v>
      </c>
      <c r="I407" s="171">
        <f t="shared" si="126"/>
        <v>1771561.0000000009</v>
      </c>
      <c r="J407" s="171">
        <f t="shared" si="127"/>
        <v>744066.66937080142</v>
      </c>
      <c r="K407" s="171">
        <f t="shared" si="128"/>
        <v>2143588.810000001</v>
      </c>
      <c r="L407" s="172">
        <f t="shared" si="129"/>
        <v>-869782.46792558581</v>
      </c>
      <c r="M407" s="142">
        <f t="shared" si="130"/>
        <v>7</v>
      </c>
      <c r="N407" s="143">
        <f t="shared" si="141"/>
        <v>1</v>
      </c>
      <c r="U407" s="131">
        <v>382</v>
      </c>
      <c r="V407" s="126">
        <f>MOD(QUOTIENT(ROWS($V$26:V407)-1, 2^(COLUMNS($V$26:V407)-1)), 2)</f>
        <v>1</v>
      </c>
      <c r="W407" s="19">
        <f>MOD(QUOTIENT(ROWS($V$26:W407)-1, 2^(COLUMNS($V$26:W407)-1)), 2)</f>
        <v>0</v>
      </c>
      <c r="X407" s="19">
        <f>MOD(QUOTIENT(ROWS($V$26:X407)-1, 2^(COLUMNS($V$26:X407)-1)), 2)</f>
        <v>1</v>
      </c>
      <c r="Y407" s="19">
        <f>MOD(QUOTIENT(ROWS($V$26:Y407)-1, 2^(COLUMNS($V$26:Y407)-1)), 2)</f>
        <v>1</v>
      </c>
      <c r="Z407" s="19">
        <f>MOD(QUOTIENT(ROWS($V$26:Z407)-1, 2^(COLUMNS($V$26:Z407)-1)), 2)</f>
        <v>1</v>
      </c>
      <c r="AA407" s="19">
        <f>MOD(QUOTIENT(ROWS($V$26:AA407)-1, 2^(COLUMNS($V$26:AA407)-1)), 2)</f>
        <v>1</v>
      </c>
      <c r="AB407" s="19">
        <f>MOD(QUOTIENT(ROWS($V$26:AB407)-1, 2^(COLUMNS($V$26:AB407)-1)), 2)</f>
        <v>1</v>
      </c>
      <c r="AC407" s="19">
        <f>MOD(QUOTIENT(ROWS($V$26:AC407)-1, 2^(COLUMNS($V$26:AC407)-1)), 2)</f>
        <v>0</v>
      </c>
      <c r="AD407" s="19">
        <f>MOD(QUOTIENT(ROWS($V$26:AD407)-1, 2^(COLUMNS($V$26:AD407)-1)), 2)</f>
        <v>1</v>
      </c>
      <c r="AE407" s="133">
        <f>MOD(QUOTIENT(ROWS($V$26:AE407)-1, 2^(COLUMNS($V$26:AE407)-1)), 2)</f>
        <v>0</v>
      </c>
      <c r="AF407" s="126">
        <f t="shared" si="131"/>
        <v>1</v>
      </c>
      <c r="AG407" s="19">
        <f t="shared" si="132"/>
        <v>1</v>
      </c>
      <c r="AH407" s="19">
        <f t="shared" si="133"/>
        <v>3</v>
      </c>
      <c r="AI407" s="19">
        <f t="shared" si="134"/>
        <v>4</v>
      </c>
      <c r="AJ407" s="19">
        <f t="shared" si="135"/>
        <v>5</v>
      </c>
      <c r="AK407" s="19">
        <f t="shared" si="136"/>
        <v>6</v>
      </c>
      <c r="AL407" s="19">
        <f t="shared" si="137"/>
        <v>7</v>
      </c>
      <c r="AM407" s="19">
        <f t="shared" si="138"/>
        <v>7</v>
      </c>
      <c r="AN407" s="19">
        <f t="shared" si="139"/>
        <v>9</v>
      </c>
      <c r="AO407" s="133">
        <f t="shared" si="140"/>
        <v>9</v>
      </c>
    </row>
    <row r="408" spans="1:41" x14ac:dyDescent="0.3">
      <c r="A408" s="131">
        <v>383</v>
      </c>
      <c r="B408" s="171">
        <f t="shared" si="119"/>
        <v>0</v>
      </c>
      <c r="C408" s="171">
        <f t="shared" si="120"/>
        <v>-1627272.7272727271</v>
      </c>
      <c r="D408" s="171">
        <f t="shared" si="121"/>
        <v>-1269338.842975206</v>
      </c>
      <c r="E408" s="171">
        <f t="shared" si="122"/>
        <v>-922944.40270473203</v>
      </c>
      <c r="F408" s="171">
        <f t="shared" si="123"/>
        <v>-584940.36609521112</v>
      </c>
      <c r="G408" s="171">
        <f t="shared" si="124"/>
        <v>-252253.96917746449</v>
      </c>
      <c r="H408" s="171">
        <f t="shared" si="125"/>
        <v>78139.209838669514</v>
      </c>
      <c r="I408" s="171">
        <f t="shared" si="126"/>
        <v>1771561.0000000009</v>
      </c>
      <c r="J408" s="171">
        <f t="shared" si="127"/>
        <v>744066.66937080142</v>
      </c>
      <c r="K408" s="171">
        <f t="shared" si="128"/>
        <v>2143588.810000001</v>
      </c>
      <c r="L408" s="172">
        <f t="shared" si="129"/>
        <v>-1270393.5166847815</v>
      </c>
      <c r="M408" s="142">
        <f t="shared" si="130"/>
        <v>7</v>
      </c>
      <c r="N408" s="143">
        <f t="shared" si="141"/>
        <v>2</v>
      </c>
      <c r="U408" s="131">
        <v>383</v>
      </c>
      <c r="V408" s="126">
        <f>MOD(QUOTIENT(ROWS($V$26:V408)-1, 2^(COLUMNS($V$26:V408)-1)), 2)</f>
        <v>0</v>
      </c>
      <c r="W408" s="19">
        <f>MOD(QUOTIENT(ROWS($V$26:W408)-1, 2^(COLUMNS($V$26:W408)-1)), 2)</f>
        <v>1</v>
      </c>
      <c r="X408" s="19">
        <f>MOD(QUOTIENT(ROWS($V$26:X408)-1, 2^(COLUMNS($V$26:X408)-1)), 2)</f>
        <v>1</v>
      </c>
      <c r="Y408" s="19">
        <f>MOD(QUOTIENT(ROWS($V$26:Y408)-1, 2^(COLUMNS($V$26:Y408)-1)), 2)</f>
        <v>1</v>
      </c>
      <c r="Z408" s="19">
        <f>MOD(QUOTIENT(ROWS($V$26:Z408)-1, 2^(COLUMNS($V$26:Z408)-1)), 2)</f>
        <v>1</v>
      </c>
      <c r="AA408" s="19">
        <f>MOD(QUOTIENT(ROWS($V$26:AA408)-1, 2^(COLUMNS($V$26:AA408)-1)), 2)</f>
        <v>1</v>
      </c>
      <c r="AB408" s="19">
        <f>MOD(QUOTIENT(ROWS($V$26:AB408)-1, 2^(COLUMNS($V$26:AB408)-1)), 2)</f>
        <v>1</v>
      </c>
      <c r="AC408" s="19">
        <f>MOD(QUOTIENT(ROWS($V$26:AC408)-1, 2^(COLUMNS($V$26:AC408)-1)), 2)</f>
        <v>0</v>
      </c>
      <c r="AD408" s="19">
        <f>MOD(QUOTIENT(ROWS($V$26:AD408)-1, 2^(COLUMNS($V$26:AD408)-1)), 2)</f>
        <v>1</v>
      </c>
      <c r="AE408" s="133">
        <f>MOD(QUOTIENT(ROWS($V$26:AE408)-1, 2^(COLUMNS($V$26:AE408)-1)), 2)</f>
        <v>0</v>
      </c>
      <c r="AF408" s="126">
        <f t="shared" si="131"/>
        <v>0</v>
      </c>
      <c r="AG408" s="19">
        <f t="shared" si="132"/>
        <v>2</v>
      </c>
      <c r="AH408" s="19">
        <f t="shared" si="133"/>
        <v>3</v>
      </c>
      <c r="AI408" s="19">
        <f t="shared" si="134"/>
        <v>4</v>
      </c>
      <c r="AJ408" s="19">
        <f t="shared" si="135"/>
        <v>5</v>
      </c>
      <c r="AK408" s="19">
        <f t="shared" si="136"/>
        <v>6</v>
      </c>
      <c r="AL408" s="19">
        <f t="shared" si="137"/>
        <v>7</v>
      </c>
      <c r="AM408" s="19">
        <f t="shared" si="138"/>
        <v>7</v>
      </c>
      <c r="AN408" s="19">
        <f t="shared" si="139"/>
        <v>9</v>
      </c>
      <c r="AO408" s="133">
        <f t="shared" si="140"/>
        <v>9</v>
      </c>
    </row>
    <row r="409" spans="1:41" x14ac:dyDescent="0.3">
      <c r="A409" s="131">
        <v>384</v>
      </c>
      <c r="B409" s="171">
        <f t="shared" si="119"/>
        <v>-2000000</v>
      </c>
      <c r="C409" s="171">
        <f t="shared" si="120"/>
        <v>-1627272.7272727271</v>
      </c>
      <c r="D409" s="171">
        <f t="shared" si="121"/>
        <v>-1269338.842975206</v>
      </c>
      <c r="E409" s="171">
        <f t="shared" si="122"/>
        <v>-922944.40270473203</v>
      </c>
      <c r="F409" s="171">
        <f t="shared" si="123"/>
        <v>-584940.36609521112</v>
      </c>
      <c r="G409" s="171">
        <f t="shared" si="124"/>
        <v>-252253.96917746449</v>
      </c>
      <c r="H409" s="171">
        <f t="shared" si="125"/>
        <v>78139.209838669514</v>
      </c>
      <c r="I409" s="171">
        <f t="shared" si="126"/>
        <v>1771561.0000000009</v>
      </c>
      <c r="J409" s="171">
        <f t="shared" si="127"/>
        <v>744066.66937080142</v>
      </c>
      <c r="K409" s="171">
        <f t="shared" si="128"/>
        <v>2143588.810000001</v>
      </c>
      <c r="L409" s="172">
        <f t="shared" si="129"/>
        <v>-3122245.3685366339</v>
      </c>
      <c r="M409" s="142">
        <f t="shared" si="130"/>
        <v>8</v>
      </c>
      <c r="N409" s="143">
        <f t="shared" si="141"/>
        <v>1</v>
      </c>
      <c r="U409" s="131">
        <v>384</v>
      </c>
      <c r="V409" s="126">
        <f>MOD(QUOTIENT(ROWS($V$26:V409)-1, 2^(COLUMNS($V$26:V409)-1)), 2)</f>
        <v>1</v>
      </c>
      <c r="W409" s="19">
        <f>MOD(QUOTIENT(ROWS($V$26:W409)-1, 2^(COLUMNS($V$26:W409)-1)), 2)</f>
        <v>1</v>
      </c>
      <c r="X409" s="19">
        <f>MOD(QUOTIENT(ROWS($V$26:X409)-1, 2^(COLUMNS($V$26:X409)-1)), 2)</f>
        <v>1</v>
      </c>
      <c r="Y409" s="19">
        <f>MOD(QUOTIENT(ROWS($V$26:Y409)-1, 2^(COLUMNS($V$26:Y409)-1)), 2)</f>
        <v>1</v>
      </c>
      <c r="Z409" s="19">
        <f>MOD(QUOTIENT(ROWS($V$26:Z409)-1, 2^(COLUMNS($V$26:Z409)-1)), 2)</f>
        <v>1</v>
      </c>
      <c r="AA409" s="19">
        <f>MOD(QUOTIENT(ROWS($V$26:AA409)-1, 2^(COLUMNS($V$26:AA409)-1)), 2)</f>
        <v>1</v>
      </c>
      <c r="AB409" s="19">
        <f>MOD(QUOTIENT(ROWS($V$26:AB409)-1, 2^(COLUMNS($V$26:AB409)-1)), 2)</f>
        <v>1</v>
      </c>
      <c r="AC409" s="19">
        <f>MOD(QUOTIENT(ROWS($V$26:AC409)-1, 2^(COLUMNS($V$26:AC409)-1)), 2)</f>
        <v>0</v>
      </c>
      <c r="AD409" s="19">
        <f>MOD(QUOTIENT(ROWS($V$26:AD409)-1, 2^(COLUMNS($V$26:AD409)-1)), 2)</f>
        <v>1</v>
      </c>
      <c r="AE409" s="133">
        <f>MOD(QUOTIENT(ROWS($V$26:AE409)-1, 2^(COLUMNS($V$26:AE409)-1)), 2)</f>
        <v>0</v>
      </c>
      <c r="AF409" s="126">
        <f t="shared" si="131"/>
        <v>1</v>
      </c>
      <c r="AG409" s="19">
        <f t="shared" si="132"/>
        <v>2</v>
      </c>
      <c r="AH409" s="19">
        <f t="shared" si="133"/>
        <v>3</v>
      </c>
      <c r="AI409" s="19">
        <f t="shared" si="134"/>
        <v>4</v>
      </c>
      <c r="AJ409" s="19">
        <f t="shared" si="135"/>
        <v>5</v>
      </c>
      <c r="AK409" s="19">
        <f t="shared" si="136"/>
        <v>6</v>
      </c>
      <c r="AL409" s="19">
        <f t="shared" si="137"/>
        <v>7</v>
      </c>
      <c r="AM409" s="19">
        <f t="shared" si="138"/>
        <v>7</v>
      </c>
      <c r="AN409" s="19">
        <f t="shared" si="139"/>
        <v>9</v>
      </c>
      <c r="AO409" s="133">
        <f t="shared" si="140"/>
        <v>9</v>
      </c>
    </row>
    <row r="410" spans="1:41" x14ac:dyDescent="0.3">
      <c r="A410" s="131">
        <v>385</v>
      </c>
      <c r="B410" s="171">
        <f t="shared" ref="B410:B473" si="142">IF(AF410=0,0,$C$7*(1+$C$10)^(AF410-1))-IF(V410=1,$C$6/(1+$C$9)^(V$25-1),0)</f>
        <v>0</v>
      </c>
      <c r="C410" s="171">
        <f t="shared" ref="C410:C473" si="143">IF(AG410=0,0,$C$7*(1+$C$10)^(AG410-1))-IF(W410=1,$C$6/(1+$C$9)^(W$25-1),0)</f>
        <v>0</v>
      </c>
      <c r="D410" s="171">
        <f t="shared" ref="D410:D473" si="144">IF(AH410=0,0,$C$7*(1+$C$10)^(AH410-1))-IF(X410=1,$C$6/(1+$C$9)^(X$25-1),0)</f>
        <v>0</v>
      </c>
      <c r="E410" s="171">
        <f t="shared" ref="E410:E473" si="145">IF(AI410=0,0,$C$7*(1+$C$10)^(AI410-1))-IF(Y410=1,$C$6/(1+$C$9)^(Y$25-1),0)</f>
        <v>0</v>
      </c>
      <c r="F410" s="171">
        <f t="shared" ref="F410:F473" si="146">IF(AJ410=0,0,$C$7*(1+$C$10)^(AJ410-1))-IF(Z410=1,$C$6/(1+$C$9)^(Z$25-1),0)</f>
        <v>0</v>
      </c>
      <c r="G410" s="171">
        <f t="shared" ref="G410:G473" si="147">IF(AK410=0,0,$C$7*(1+$C$10)^(AK410-1))-IF(AA410=1,$C$6/(1+$C$9)^(AA$25-1),0)</f>
        <v>0</v>
      </c>
      <c r="H410" s="171">
        <f t="shared" ref="H410:H473" si="148">IF(AL410=0,0,$C$7*(1+$C$10)^(AL410-1))-IF(AB410=1,$C$6/(1+$C$9)^(AB$25-1),0)</f>
        <v>0</v>
      </c>
      <c r="I410" s="171">
        <f t="shared" ref="I410:I473" si="149">IF(AM410=0,0,$C$7*(1+$C$10)^(AM410-1))-IF(AC410=1,$C$6/(1+$C$9)^(AC$25-1),0)</f>
        <v>409242.74530788185</v>
      </c>
      <c r="J410" s="171">
        <f t="shared" ref="J410:J473" si="150">IF(AN410=0,0,$C$7*(1+$C$10)^(AN410-1))-IF(AD410=1,$C$6/(1+$C$9)^(AD$25-1),0)</f>
        <v>744066.66937080142</v>
      </c>
      <c r="K410" s="171">
        <f t="shared" ref="K410:K473" si="151">IF(AO410=0,0,$C$7*(1+$C$10)^(AO410-1))-IF(AE410=1,$C$6/(1+$C$9)^(AE$25-1),0)</f>
        <v>2143588.810000001</v>
      </c>
      <c r="L410" s="172">
        <f t="shared" ref="L410:L473" si="152">NPV($C$8,B410:K410)</f>
        <v>1586216.0822509015</v>
      </c>
      <c r="M410" s="142">
        <f t="shared" ref="M410:M473" si="153">SUM(V410:AE410)</f>
        <v>2</v>
      </c>
      <c r="N410" s="143">
        <f t="shared" si="141"/>
        <v>8</v>
      </c>
      <c r="U410" s="131">
        <v>385</v>
      </c>
      <c r="V410" s="126">
        <f>MOD(QUOTIENT(ROWS($V$26:V410)-1, 2^(COLUMNS($V$26:V410)-1)), 2)</f>
        <v>0</v>
      </c>
      <c r="W410" s="19">
        <f>MOD(QUOTIENT(ROWS($V$26:W410)-1, 2^(COLUMNS($V$26:W410)-1)), 2)</f>
        <v>0</v>
      </c>
      <c r="X410" s="19">
        <f>MOD(QUOTIENT(ROWS($V$26:X410)-1, 2^(COLUMNS($V$26:X410)-1)), 2)</f>
        <v>0</v>
      </c>
      <c r="Y410" s="19">
        <f>MOD(QUOTIENT(ROWS($V$26:Y410)-1, 2^(COLUMNS($V$26:Y410)-1)), 2)</f>
        <v>0</v>
      </c>
      <c r="Z410" s="19">
        <f>MOD(QUOTIENT(ROWS($V$26:Z410)-1, 2^(COLUMNS($V$26:Z410)-1)), 2)</f>
        <v>0</v>
      </c>
      <c r="AA410" s="19">
        <f>MOD(QUOTIENT(ROWS($V$26:AA410)-1, 2^(COLUMNS($V$26:AA410)-1)), 2)</f>
        <v>0</v>
      </c>
      <c r="AB410" s="19">
        <f>MOD(QUOTIENT(ROWS($V$26:AB410)-1, 2^(COLUMNS($V$26:AB410)-1)), 2)</f>
        <v>0</v>
      </c>
      <c r="AC410" s="19">
        <f>MOD(QUOTIENT(ROWS($V$26:AC410)-1, 2^(COLUMNS($V$26:AC410)-1)), 2)</f>
        <v>1</v>
      </c>
      <c r="AD410" s="19">
        <f>MOD(QUOTIENT(ROWS($V$26:AD410)-1, 2^(COLUMNS($V$26:AD410)-1)), 2)</f>
        <v>1</v>
      </c>
      <c r="AE410" s="133">
        <f>MOD(QUOTIENT(ROWS($V$26:AE410)-1, 2^(COLUMNS($V$26:AE410)-1)), 2)</f>
        <v>0</v>
      </c>
      <c r="AF410" s="126">
        <f t="shared" ref="AF410:AF473" si="154">IF(V410=1,AF$25,0)</f>
        <v>0</v>
      </c>
      <c r="AG410" s="19">
        <f t="shared" ref="AG410:AG473" si="155">IF(W410=1,AG$25,AF410)</f>
        <v>0</v>
      </c>
      <c r="AH410" s="19">
        <f t="shared" ref="AH410:AH473" si="156">IF(X410=1,AH$25,AG410)</f>
        <v>0</v>
      </c>
      <c r="AI410" s="19">
        <f t="shared" ref="AI410:AI473" si="157">IF(Y410=1,AI$25,AH410)</f>
        <v>0</v>
      </c>
      <c r="AJ410" s="19">
        <f t="shared" ref="AJ410:AJ473" si="158">IF(Z410=1,AJ$25,AI410)</f>
        <v>0</v>
      </c>
      <c r="AK410" s="19">
        <f t="shared" ref="AK410:AK473" si="159">IF(AA410=1,AK$25,AJ410)</f>
        <v>0</v>
      </c>
      <c r="AL410" s="19">
        <f t="shared" ref="AL410:AL473" si="160">IF(AB410=1,AL$25,AK410)</f>
        <v>0</v>
      </c>
      <c r="AM410" s="19">
        <f t="shared" ref="AM410:AM473" si="161">IF(AC410=1,AM$25,AL410)</f>
        <v>8</v>
      </c>
      <c r="AN410" s="19">
        <f t="shared" ref="AN410:AN473" si="162">IF(AD410=1,AN$25,AM410)</f>
        <v>9</v>
      </c>
      <c r="AO410" s="133">
        <f t="shared" ref="AO410:AO473" si="163">IF(AE410=1,AO$25,AN410)</f>
        <v>9</v>
      </c>
    </row>
    <row r="411" spans="1:41" x14ac:dyDescent="0.3">
      <c r="A411" s="131">
        <v>386</v>
      </c>
      <c r="B411" s="171">
        <f t="shared" si="142"/>
        <v>-2000000</v>
      </c>
      <c r="C411" s="171">
        <f t="shared" si="143"/>
        <v>1000000</v>
      </c>
      <c r="D411" s="171">
        <f t="shared" si="144"/>
        <v>1000000</v>
      </c>
      <c r="E411" s="171">
        <f t="shared" si="145"/>
        <v>1000000</v>
      </c>
      <c r="F411" s="171">
        <f t="shared" si="146"/>
        <v>1000000</v>
      </c>
      <c r="G411" s="171">
        <f t="shared" si="147"/>
        <v>1000000</v>
      </c>
      <c r="H411" s="171">
        <f t="shared" si="148"/>
        <v>1000000</v>
      </c>
      <c r="I411" s="171">
        <f t="shared" si="149"/>
        <v>409242.74530788185</v>
      </c>
      <c r="J411" s="171">
        <f t="shared" si="150"/>
        <v>744066.66937080142</v>
      </c>
      <c r="K411" s="171">
        <f t="shared" si="151"/>
        <v>2143588.810000001</v>
      </c>
      <c r="L411" s="172">
        <f t="shared" si="152"/>
        <v>4014808.3636964471</v>
      </c>
      <c r="M411" s="142">
        <f t="shared" si="153"/>
        <v>3</v>
      </c>
      <c r="N411" s="143">
        <f t="shared" ref="N411:N474" si="164">IFERROR(INDEX($V$25:$AE$25,MATCH(1,V411:AE411,0)),0)</f>
        <v>1</v>
      </c>
      <c r="U411" s="131">
        <v>386</v>
      </c>
      <c r="V411" s="126">
        <f>MOD(QUOTIENT(ROWS($V$26:V411)-1, 2^(COLUMNS($V$26:V411)-1)), 2)</f>
        <v>1</v>
      </c>
      <c r="W411" s="19">
        <f>MOD(QUOTIENT(ROWS($V$26:W411)-1, 2^(COLUMNS($V$26:W411)-1)), 2)</f>
        <v>0</v>
      </c>
      <c r="X411" s="19">
        <f>MOD(QUOTIENT(ROWS($V$26:X411)-1, 2^(COLUMNS($V$26:X411)-1)), 2)</f>
        <v>0</v>
      </c>
      <c r="Y411" s="19">
        <f>MOD(QUOTIENT(ROWS($V$26:Y411)-1, 2^(COLUMNS($V$26:Y411)-1)), 2)</f>
        <v>0</v>
      </c>
      <c r="Z411" s="19">
        <f>MOD(QUOTIENT(ROWS($V$26:Z411)-1, 2^(COLUMNS($V$26:Z411)-1)), 2)</f>
        <v>0</v>
      </c>
      <c r="AA411" s="19">
        <f>MOD(QUOTIENT(ROWS($V$26:AA411)-1, 2^(COLUMNS($V$26:AA411)-1)), 2)</f>
        <v>0</v>
      </c>
      <c r="AB411" s="19">
        <f>MOD(QUOTIENT(ROWS($V$26:AB411)-1, 2^(COLUMNS($V$26:AB411)-1)), 2)</f>
        <v>0</v>
      </c>
      <c r="AC411" s="19">
        <f>MOD(QUOTIENT(ROWS($V$26:AC411)-1, 2^(COLUMNS($V$26:AC411)-1)), 2)</f>
        <v>1</v>
      </c>
      <c r="AD411" s="19">
        <f>MOD(QUOTIENT(ROWS($V$26:AD411)-1, 2^(COLUMNS($V$26:AD411)-1)), 2)</f>
        <v>1</v>
      </c>
      <c r="AE411" s="133">
        <f>MOD(QUOTIENT(ROWS($V$26:AE411)-1, 2^(COLUMNS($V$26:AE411)-1)), 2)</f>
        <v>0</v>
      </c>
      <c r="AF411" s="126">
        <f t="shared" si="154"/>
        <v>1</v>
      </c>
      <c r="AG411" s="19">
        <f t="shared" si="155"/>
        <v>1</v>
      </c>
      <c r="AH411" s="19">
        <f t="shared" si="156"/>
        <v>1</v>
      </c>
      <c r="AI411" s="19">
        <f t="shared" si="157"/>
        <v>1</v>
      </c>
      <c r="AJ411" s="19">
        <f t="shared" si="158"/>
        <v>1</v>
      </c>
      <c r="AK411" s="19">
        <f t="shared" si="159"/>
        <v>1</v>
      </c>
      <c r="AL411" s="19">
        <f t="shared" si="160"/>
        <v>1</v>
      </c>
      <c r="AM411" s="19">
        <f t="shared" si="161"/>
        <v>8</v>
      </c>
      <c r="AN411" s="19">
        <f t="shared" si="162"/>
        <v>9</v>
      </c>
      <c r="AO411" s="133">
        <f t="shared" si="163"/>
        <v>9</v>
      </c>
    </row>
    <row r="412" spans="1:41" x14ac:dyDescent="0.3">
      <c r="A412" s="131">
        <v>387</v>
      </c>
      <c r="B412" s="171">
        <f t="shared" si="142"/>
        <v>0</v>
      </c>
      <c r="C412" s="171">
        <f t="shared" si="143"/>
        <v>-1627272.7272727271</v>
      </c>
      <c r="D412" s="171">
        <f t="shared" si="144"/>
        <v>1100000</v>
      </c>
      <c r="E412" s="171">
        <f t="shared" si="145"/>
        <v>1100000</v>
      </c>
      <c r="F412" s="171">
        <f t="shared" si="146"/>
        <v>1100000</v>
      </c>
      <c r="G412" s="171">
        <f t="shared" si="147"/>
        <v>1100000</v>
      </c>
      <c r="H412" s="171">
        <f t="shared" si="148"/>
        <v>1100000</v>
      </c>
      <c r="I412" s="171">
        <f t="shared" si="149"/>
        <v>409242.74530788185</v>
      </c>
      <c r="J412" s="171">
        <f t="shared" si="150"/>
        <v>744066.66937080142</v>
      </c>
      <c r="K412" s="171">
        <f t="shared" si="151"/>
        <v>2143588.810000001</v>
      </c>
      <c r="L412" s="172">
        <f t="shared" si="152"/>
        <v>3956507.8462368124</v>
      </c>
      <c r="M412" s="142">
        <f t="shared" si="153"/>
        <v>3</v>
      </c>
      <c r="N412" s="143">
        <f t="shared" si="164"/>
        <v>2</v>
      </c>
      <c r="U412" s="131">
        <v>387</v>
      </c>
      <c r="V412" s="126">
        <f>MOD(QUOTIENT(ROWS($V$26:V412)-1, 2^(COLUMNS($V$26:V412)-1)), 2)</f>
        <v>0</v>
      </c>
      <c r="W412" s="19">
        <f>MOD(QUOTIENT(ROWS($V$26:W412)-1, 2^(COLUMNS($V$26:W412)-1)), 2)</f>
        <v>1</v>
      </c>
      <c r="X412" s="19">
        <f>MOD(QUOTIENT(ROWS($V$26:X412)-1, 2^(COLUMNS($V$26:X412)-1)), 2)</f>
        <v>0</v>
      </c>
      <c r="Y412" s="19">
        <f>MOD(QUOTIENT(ROWS($V$26:Y412)-1, 2^(COLUMNS($V$26:Y412)-1)), 2)</f>
        <v>0</v>
      </c>
      <c r="Z412" s="19">
        <f>MOD(QUOTIENT(ROWS($V$26:Z412)-1, 2^(COLUMNS($V$26:Z412)-1)), 2)</f>
        <v>0</v>
      </c>
      <c r="AA412" s="19">
        <f>MOD(QUOTIENT(ROWS($V$26:AA412)-1, 2^(COLUMNS($V$26:AA412)-1)), 2)</f>
        <v>0</v>
      </c>
      <c r="AB412" s="19">
        <f>MOD(QUOTIENT(ROWS($V$26:AB412)-1, 2^(COLUMNS($V$26:AB412)-1)), 2)</f>
        <v>0</v>
      </c>
      <c r="AC412" s="19">
        <f>MOD(QUOTIENT(ROWS($V$26:AC412)-1, 2^(COLUMNS($V$26:AC412)-1)), 2)</f>
        <v>1</v>
      </c>
      <c r="AD412" s="19">
        <f>MOD(QUOTIENT(ROWS($V$26:AD412)-1, 2^(COLUMNS($V$26:AD412)-1)), 2)</f>
        <v>1</v>
      </c>
      <c r="AE412" s="133">
        <f>MOD(QUOTIENT(ROWS($V$26:AE412)-1, 2^(COLUMNS($V$26:AE412)-1)), 2)</f>
        <v>0</v>
      </c>
      <c r="AF412" s="126">
        <f t="shared" si="154"/>
        <v>0</v>
      </c>
      <c r="AG412" s="19">
        <f t="shared" si="155"/>
        <v>2</v>
      </c>
      <c r="AH412" s="19">
        <f t="shared" si="156"/>
        <v>2</v>
      </c>
      <c r="AI412" s="19">
        <f t="shared" si="157"/>
        <v>2</v>
      </c>
      <c r="AJ412" s="19">
        <f t="shared" si="158"/>
        <v>2</v>
      </c>
      <c r="AK412" s="19">
        <f t="shared" si="159"/>
        <v>2</v>
      </c>
      <c r="AL412" s="19">
        <f t="shared" si="160"/>
        <v>2</v>
      </c>
      <c r="AM412" s="19">
        <f t="shared" si="161"/>
        <v>8</v>
      </c>
      <c r="AN412" s="19">
        <f t="shared" si="162"/>
        <v>9</v>
      </c>
      <c r="AO412" s="133">
        <f t="shared" si="163"/>
        <v>9</v>
      </c>
    </row>
    <row r="413" spans="1:41" x14ac:dyDescent="0.3">
      <c r="A413" s="131">
        <v>388</v>
      </c>
      <c r="B413" s="171">
        <f t="shared" si="142"/>
        <v>-2000000</v>
      </c>
      <c r="C413" s="171">
        <f t="shared" si="143"/>
        <v>-1627272.7272727271</v>
      </c>
      <c r="D413" s="171">
        <f t="shared" si="144"/>
        <v>1100000</v>
      </c>
      <c r="E413" s="171">
        <f t="shared" si="145"/>
        <v>1100000</v>
      </c>
      <c r="F413" s="171">
        <f t="shared" si="146"/>
        <v>1100000</v>
      </c>
      <c r="G413" s="171">
        <f t="shared" si="147"/>
        <v>1100000</v>
      </c>
      <c r="H413" s="171">
        <f t="shared" si="148"/>
        <v>1100000</v>
      </c>
      <c r="I413" s="171">
        <f t="shared" si="149"/>
        <v>409242.74530788185</v>
      </c>
      <c r="J413" s="171">
        <f t="shared" si="150"/>
        <v>744066.66937080142</v>
      </c>
      <c r="K413" s="171">
        <f t="shared" si="151"/>
        <v>2143588.810000001</v>
      </c>
      <c r="L413" s="172">
        <f t="shared" si="152"/>
        <v>2104655.9943849607</v>
      </c>
      <c r="M413" s="142">
        <f t="shared" si="153"/>
        <v>4</v>
      </c>
      <c r="N413" s="143">
        <f t="shared" si="164"/>
        <v>1</v>
      </c>
      <c r="U413" s="131">
        <v>388</v>
      </c>
      <c r="V413" s="126">
        <f>MOD(QUOTIENT(ROWS($V$26:V413)-1, 2^(COLUMNS($V$26:V413)-1)), 2)</f>
        <v>1</v>
      </c>
      <c r="W413" s="19">
        <f>MOD(QUOTIENT(ROWS($V$26:W413)-1, 2^(COLUMNS($V$26:W413)-1)), 2)</f>
        <v>1</v>
      </c>
      <c r="X413" s="19">
        <f>MOD(QUOTIENT(ROWS($V$26:X413)-1, 2^(COLUMNS($V$26:X413)-1)), 2)</f>
        <v>0</v>
      </c>
      <c r="Y413" s="19">
        <f>MOD(QUOTIENT(ROWS($V$26:Y413)-1, 2^(COLUMNS($V$26:Y413)-1)), 2)</f>
        <v>0</v>
      </c>
      <c r="Z413" s="19">
        <f>MOD(QUOTIENT(ROWS($V$26:Z413)-1, 2^(COLUMNS($V$26:Z413)-1)), 2)</f>
        <v>0</v>
      </c>
      <c r="AA413" s="19">
        <f>MOD(QUOTIENT(ROWS($V$26:AA413)-1, 2^(COLUMNS($V$26:AA413)-1)), 2)</f>
        <v>0</v>
      </c>
      <c r="AB413" s="19">
        <f>MOD(QUOTIENT(ROWS($V$26:AB413)-1, 2^(COLUMNS($V$26:AB413)-1)), 2)</f>
        <v>0</v>
      </c>
      <c r="AC413" s="19">
        <f>MOD(QUOTIENT(ROWS($V$26:AC413)-1, 2^(COLUMNS($V$26:AC413)-1)), 2)</f>
        <v>1</v>
      </c>
      <c r="AD413" s="19">
        <f>MOD(QUOTIENT(ROWS($V$26:AD413)-1, 2^(COLUMNS($V$26:AD413)-1)), 2)</f>
        <v>1</v>
      </c>
      <c r="AE413" s="133">
        <f>MOD(QUOTIENT(ROWS($V$26:AE413)-1, 2^(COLUMNS($V$26:AE413)-1)), 2)</f>
        <v>0</v>
      </c>
      <c r="AF413" s="126">
        <f t="shared" si="154"/>
        <v>1</v>
      </c>
      <c r="AG413" s="19">
        <f t="shared" si="155"/>
        <v>2</v>
      </c>
      <c r="AH413" s="19">
        <f t="shared" si="156"/>
        <v>2</v>
      </c>
      <c r="AI413" s="19">
        <f t="shared" si="157"/>
        <v>2</v>
      </c>
      <c r="AJ413" s="19">
        <f t="shared" si="158"/>
        <v>2</v>
      </c>
      <c r="AK413" s="19">
        <f t="shared" si="159"/>
        <v>2</v>
      </c>
      <c r="AL413" s="19">
        <f t="shared" si="160"/>
        <v>2</v>
      </c>
      <c r="AM413" s="19">
        <f t="shared" si="161"/>
        <v>8</v>
      </c>
      <c r="AN413" s="19">
        <f t="shared" si="162"/>
        <v>9</v>
      </c>
      <c r="AO413" s="133">
        <f t="shared" si="163"/>
        <v>9</v>
      </c>
    </row>
    <row r="414" spans="1:41" x14ac:dyDescent="0.3">
      <c r="A414" s="131">
        <v>389</v>
      </c>
      <c r="B414" s="171">
        <f t="shared" si="142"/>
        <v>0</v>
      </c>
      <c r="C414" s="171">
        <f t="shared" si="143"/>
        <v>0</v>
      </c>
      <c r="D414" s="171">
        <f t="shared" si="144"/>
        <v>-1269338.842975206</v>
      </c>
      <c r="E414" s="171">
        <f t="shared" si="145"/>
        <v>1210000.0000000002</v>
      </c>
      <c r="F414" s="171">
        <f t="shared" si="146"/>
        <v>1210000.0000000002</v>
      </c>
      <c r="G414" s="171">
        <f t="shared" si="147"/>
        <v>1210000.0000000002</v>
      </c>
      <c r="H414" s="171">
        <f t="shared" si="148"/>
        <v>1210000.0000000002</v>
      </c>
      <c r="I414" s="171">
        <f t="shared" si="149"/>
        <v>409242.74530788185</v>
      </c>
      <c r="J414" s="171">
        <f t="shared" si="150"/>
        <v>744066.66937080142</v>
      </c>
      <c r="K414" s="171">
        <f t="shared" si="151"/>
        <v>2143588.810000001</v>
      </c>
      <c r="L414" s="172">
        <f t="shared" si="152"/>
        <v>3759994.4010082339</v>
      </c>
      <c r="M414" s="142">
        <f t="shared" si="153"/>
        <v>3</v>
      </c>
      <c r="N414" s="143">
        <f t="shared" si="164"/>
        <v>3</v>
      </c>
      <c r="U414" s="131">
        <v>389</v>
      </c>
      <c r="V414" s="126">
        <f>MOD(QUOTIENT(ROWS($V$26:V414)-1, 2^(COLUMNS($V$26:V414)-1)), 2)</f>
        <v>0</v>
      </c>
      <c r="W414" s="19">
        <f>MOD(QUOTIENT(ROWS($V$26:W414)-1, 2^(COLUMNS($V$26:W414)-1)), 2)</f>
        <v>0</v>
      </c>
      <c r="X414" s="19">
        <f>MOD(QUOTIENT(ROWS($V$26:X414)-1, 2^(COLUMNS($V$26:X414)-1)), 2)</f>
        <v>1</v>
      </c>
      <c r="Y414" s="19">
        <f>MOD(QUOTIENT(ROWS($V$26:Y414)-1, 2^(COLUMNS($V$26:Y414)-1)), 2)</f>
        <v>0</v>
      </c>
      <c r="Z414" s="19">
        <f>MOD(QUOTIENT(ROWS($V$26:Z414)-1, 2^(COLUMNS($V$26:Z414)-1)), 2)</f>
        <v>0</v>
      </c>
      <c r="AA414" s="19">
        <f>MOD(QUOTIENT(ROWS($V$26:AA414)-1, 2^(COLUMNS($V$26:AA414)-1)), 2)</f>
        <v>0</v>
      </c>
      <c r="AB414" s="19">
        <f>MOD(QUOTIENT(ROWS($V$26:AB414)-1, 2^(COLUMNS($V$26:AB414)-1)), 2)</f>
        <v>0</v>
      </c>
      <c r="AC414" s="19">
        <f>MOD(QUOTIENT(ROWS($V$26:AC414)-1, 2^(COLUMNS($V$26:AC414)-1)), 2)</f>
        <v>1</v>
      </c>
      <c r="AD414" s="19">
        <f>MOD(QUOTIENT(ROWS($V$26:AD414)-1, 2^(COLUMNS($V$26:AD414)-1)), 2)</f>
        <v>1</v>
      </c>
      <c r="AE414" s="133">
        <f>MOD(QUOTIENT(ROWS($V$26:AE414)-1, 2^(COLUMNS($V$26:AE414)-1)), 2)</f>
        <v>0</v>
      </c>
      <c r="AF414" s="126">
        <f t="shared" si="154"/>
        <v>0</v>
      </c>
      <c r="AG414" s="19">
        <f t="shared" si="155"/>
        <v>0</v>
      </c>
      <c r="AH414" s="19">
        <f t="shared" si="156"/>
        <v>3</v>
      </c>
      <c r="AI414" s="19">
        <f t="shared" si="157"/>
        <v>3</v>
      </c>
      <c r="AJ414" s="19">
        <f t="shared" si="158"/>
        <v>3</v>
      </c>
      <c r="AK414" s="19">
        <f t="shared" si="159"/>
        <v>3</v>
      </c>
      <c r="AL414" s="19">
        <f t="shared" si="160"/>
        <v>3</v>
      </c>
      <c r="AM414" s="19">
        <f t="shared" si="161"/>
        <v>8</v>
      </c>
      <c r="AN414" s="19">
        <f t="shared" si="162"/>
        <v>9</v>
      </c>
      <c r="AO414" s="133">
        <f t="shared" si="163"/>
        <v>9</v>
      </c>
    </row>
    <row r="415" spans="1:41" x14ac:dyDescent="0.3">
      <c r="A415" s="131">
        <v>390</v>
      </c>
      <c r="B415" s="171">
        <f t="shared" si="142"/>
        <v>-2000000</v>
      </c>
      <c r="C415" s="171">
        <f t="shared" si="143"/>
        <v>1000000</v>
      </c>
      <c r="D415" s="171">
        <f t="shared" si="144"/>
        <v>-1269338.842975206</v>
      </c>
      <c r="E415" s="171">
        <f t="shared" si="145"/>
        <v>1210000.0000000002</v>
      </c>
      <c r="F415" s="171">
        <f t="shared" si="146"/>
        <v>1210000.0000000002</v>
      </c>
      <c r="G415" s="171">
        <f t="shared" si="147"/>
        <v>1210000.0000000002</v>
      </c>
      <c r="H415" s="171">
        <f t="shared" si="148"/>
        <v>1210000.0000000002</v>
      </c>
      <c r="I415" s="171">
        <f t="shared" si="149"/>
        <v>409242.74530788185</v>
      </c>
      <c r="J415" s="171">
        <f t="shared" si="150"/>
        <v>744066.66937080142</v>
      </c>
      <c r="K415" s="171">
        <f t="shared" si="151"/>
        <v>2143588.810000001</v>
      </c>
      <c r="L415" s="172">
        <f t="shared" si="152"/>
        <v>2765481.3694581646</v>
      </c>
      <c r="M415" s="142">
        <f t="shared" si="153"/>
        <v>4</v>
      </c>
      <c r="N415" s="143">
        <f t="shared" si="164"/>
        <v>1</v>
      </c>
      <c r="U415" s="131">
        <v>390</v>
      </c>
      <c r="V415" s="126">
        <f>MOD(QUOTIENT(ROWS($V$26:V415)-1, 2^(COLUMNS($V$26:V415)-1)), 2)</f>
        <v>1</v>
      </c>
      <c r="W415" s="19">
        <f>MOD(QUOTIENT(ROWS($V$26:W415)-1, 2^(COLUMNS($V$26:W415)-1)), 2)</f>
        <v>0</v>
      </c>
      <c r="X415" s="19">
        <f>MOD(QUOTIENT(ROWS($V$26:X415)-1, 2^(COLUMNS($V$26:X415)-1)), 2)</f>
        <v>1</v>
      </c>
      <c r="Y415" s="19">
        <f>MOD(QUOTIENT(ROWS($V$26:Y415)-1, 2^(COLUMNS($V$26:Y415)-1)), 2)</f>
        <v>0</v>
      </c>
      <c r="Z415" s="19">
        <f>MOD(QUOTIENT(ROWS($V$26:Z415)-1, 2^(COLUMNS($V$26:Z415)-1)), 2)</f>
        <v>0</v>
      </c>
      <c r="AA415" s="19">
        <f>MOD(QUOTIENT(ROWS($V$26:AA415)-1, 2^(COLUMNS($V$26:AA415)-1)), 2)</f>
        <v>0</v>
      </c>
      <c r="AB415" s="19">
        <f>MOD(QUOTIENT(ROWS($V$26:AB415)-1, 2^(COLUMNS($V$26:AB415)-1)), 2)</f>
        <v>0</v>
      </c>
      <c r="AC415" s="19">
        <f>MOD(QUOTIENT(ROWS($V$26:AC415)-1, 2^(COLUMNS($V$26:AC415)-1)), 2)</f>
        <v>1</v>
      </c>
      <c r="AD415" s="19">
        <f>MOD(QUOTIENT(ROWS($V$26:AD415)-1, 2^(COLUMNS($V$26:AD415)-1)), 2)</f>
        <v>1</v>
      </c>
      <c r="AE415" s="133">
        <f>MOD(QUOTIENT(ROWS($V$26:AE415)-1, 2^(COLUMNS($V$26:AE415)-1)), 2)</f>
        <v>0</v>
      </c>
      <c r="AF415" s="126">
        <f t="shared" si="154"/>
        <v>1</v>
      </c>
      <c r="AG415" s="19">
        <f t="shared" si="155"/>
        <v>1</v>
      </c>
      <c r="AH415" s="19">
        <f t="shared" si="156"/>
        <v>3</v>
      </c>
      <c r="AI415" s="19">
        <f t="shared" si="157"/>
        <v>3</v>
      </c>
      <c r="AJ415" s="19">
        <f t="shared" si="158"/>
        <v>3</v>
      </c>
      <c r="AK415" s="19">
        <f t="shared" si="159"/>
        <v>3</v>
      </c>
      <c r="AL415" s="19">
        <f t="shared" si="160"/>
        <v>3</v>
      </c>
      <c r="AM415" s="19">
        <f t="shared" si="161"/>
        <v>8</v>
      </c>
      <c r="AN415" s="19">
        <f t="shared" si="162"/>
        <v>9</v>
      </c>
      <c r="AO415" s="133">
        <f t="shared" si="163"/>
        <v>9</v>
      </c>
    </row>
    <row r="416" spans="1:41" x14ac:dyDescent="0.3">
      <c r="A416" s="131">
        <v>391</v>
      </c>
      <c r="B416" s="171">
        <f t="shared" si="142"/>
        <v>0</v>
      </c>
      <c r="C416" s="171">
        <f t="shared" si="143"/>
        <v>-1627272.7272727271</v>
      </c>
      <c r="D416" s="171">
        <f t="shared" si="144"/>
        <v>-1269338.842975206</v>
      </c>
      <c r="E416" s="171">
        <f t="shared" si="145"/>
        <v>1210000.0000000002</v>
      </c>
      <c r="F416" s="171">
        <f t="shared" si="146"/>
        <v>1210000.0000000002</v>
      </c>
      <c r="G416" s="171">
        <f t="shared" si="147"/>
        <v>1210000.0000000002</v>
      </c>
      <c r="H416" s="171">
        <f t="shared" si="148"/>
        <v>1210000.0000000002</v>
      </c>
      <c r="I416" s="171">
        <f t="shared" si="149"/>
        <v>409242.74530788185</v>
      </c>
      <c r="J416" s="171">
        <f t="shared" si="150"/>
        <v>744066.66937080142</v>
      </c>
      <c r="K416" s="171">
        <f t="shared" si="151"/>
        <v>2143588.810000001</v>
      </c>
      <c r="L416" s="172">
        <f t="shared" si="152"/>
        <v>2364870.3206989681</v>
      </c>
      <c r="M416" s="142">
        <f t="shared" si="153"/>
        <v>4</v>
      </c>
      <c r="N416" s="143">
        <f t="shared" si="164"/>
        <v>2</v>
      </c>
      <c r="U416" s="131">
        <v>391</v>
      </c>
      <c r="V416" s="126">
        <f>MOD(QUOTIENT(ROWS($V$26:V416)-1, 2^(COLUMNS($V$26:V416)-1)), 2)</f>
        <v>0</v>
      </c>
      <c r="W416" s="19">
        <f>MOD(QUOTIENT(ROWS($V$26:W416)-1, 2^(COLUMNS($V$26:W416)-1)), 2)</f>
        <v>1</v>
      </c>
      <c r="X416" s="19">
        <f>MOD(QUOTIENT(ROWS($V$26:X416)-1, 2^(COLUMNS($V$26:X416)-1)), 2)</f>
        <v>1</v>
      </c>
      <c r="Y416" s="19">
        <f>MOD(QUOTIENT(ROWS($V$26:Y416)-1, 2^(COLUMNS($V$26:Y416)-1)), 2)</f>
        <v>0</v>
      </c>
      <c r="Z416" s="19">
        <f>MOD(QUOTIENT(ROWS($V$26:Z416)-1, 2^(COLUMNS($V$26:Z416)-1)), 2)</f>
        <v>0</v>
      </c>
      <c r="AA416" s="19">
        <f>MOD(QUOTIENT(ROWS($V$26:AA416)-1, 2^(COLUMNS($V$26:AA416)-1)), 2)</f>
        <v>0</v>
      </c>
      <c r="AB416" s="19">
        <f>MOD(QUOTIENT(ROWS($V$26:AB416)-1, 2^(COLUMNS($V$26:AB416)-1)), 2)</f>
        <v>0</v>
      </c>
      <c r="AC416" s="19">
        <f>MOD(QUOTIENT(ROWS($V$26:AC416)-1, 2^(COLUMNS($V$26:AC416)-1)), 2)</f>
        <v>1</v>
      </c>
      <c r="AD416" s="19">
        <f>MOD(QUOTIENT(ROWS($V$26:AD416)-1, 2^(COLUMNS($V$26:AD416)-1)), 2)</f>
        <v>1</v>
      </c>
      <c r="AE416" s="133">
        <f>MOD(QUOTIENT(ROWS($V$26:AE416)-1, 2^(COLUMNS($V$26:AE416)-1)), 2)</f>
        <v>0</v>
      </c>
      <c r="AF416" s="126">
        <f t="shared" si="154"/>
        <v>0</v>
      </c>
      <c r="AG416" s="19">
        <f t="shared" si="155"/>
        <v>2</v>
      </c>
      <c r="AH416" s="19">
        <f t="shared" si="156"/>
        <v>3</v>
      </c>
      <c r="AI416" s="19">
        <f t="shared" si="157"/>
        <v>3</v>
      </c>
      <c r="AJ416" s="19">
        <f t="shared" si="158"/>
        <v>3</v>
      </c>
      <c r="AK416" s="19">
        <f t="shared" si="159"/>
        <v>3</v>
      </c>
      <c r="AL416" s="19">
        <f t="shared" si="160"/>
        <v>3</v>
      </c>
      <c r="AM416" s="19">
        <f t="shared" si="161"/>
        <v>8</v>
      </c>
      <c r="AN416" s="19">
        <f t="shared" si="162"/>
        <v>9</v>
      </c>
      <c r="AO416" s="133">
        <f t="shared" si="163"/>
        <v>9</v>
      </c>
    </row>
    <row r="417" spans="1:41" x14ac:dyDescent="0.3">
      <c r="A417" s="131">
        <v>392</v>
      </c>
      <c r="B417" s="171">
        <f t="shared" si="142"/>
        <v>-2000000</v>
      </c>
      <c r="C417" s="171">
        <f t="shared" si="143"/>
        <v>-1627272.7272727271</v>
      </c>
      <c r="D417" s="171">
        <f t="shared" si="144"/>
        <v>-1269338.842975206</v>
      </c>
      <c r="E417" s="171">
        <f t="shared" si="145"/>
        <v>1210000.0000000002</v>
      </c>
      <c r="F417" s="171">
        <f t="shared" si="146"/>
        <v>1210000.0000000002</v>
      </c>
      <c r="G417" s="171">
        <f t="shared" si="147"/>
        <v>1210000.0000000002</v>
      </c>
      <c r="H417" s="171">
        <f t="shared" si="148"/>
        <v>1210000.0000000002</v>
      </c>
      <c r="I417" s="171">
        <f t="shared" si="149"/>
        <v>409242.74530788185</v>
      </c>
      <c r="J417" s="171">
        <f t="shared" si="150"/>
        <v>744066.66937080142</v>
      </c>
      <c r="K417" s="171">
        <f t="shared" si="151"/>
        <v>2143588.810000001</v>
      </c>
      <c r="L417" s="172">
        <f t="shared" si="152"/>
        <v>513018.46884711646</v>
      </c>
      <c r="M417" s="142">
        <f t="shared" si="153"/>
        <v>5</v>
      </c>
      <c r="N417" s="143">
        <f t="shared" si="164"/>
        <v>1</v>
      </c>
      <c r="U417" s="131">
        <v>392</v>
      </c>
      <c r="V417" s="126">
        <f>MOD(QUOTIENT(ROWS($V$26:V417)-1, 2^(COLUMNS($V$26:V417)-1)), 2)</f>
        <v>1</v>
      </c>
      <c r="W417" s="19">
        <f>MOD(QUOTIENT(ROWS($V$26:W417)-1, 2^(COLUMNS($V$26:W417)-1)), 2)</f>
        <v>1</v>
      </c>
      <c r="X417" s="19">
        <f>MOD(QUOTIENT(ROWS($V$26:X417)-1, 2^(COLUMNS($V$26:X417)-1)), 2)</f>
        <v>1</v>
      </c>
      <c r="Y417" s="19">
        <f>MOD(QUOTIENT(ROWS($V$26:Y417)-1, 2^(COLUMNS($V$26:Y417)-1)), 2)</f>
        <v>0</v>
      </c>
      <c r="Z417" s="19">
        <f>MOD(QUOTIENT(ROWS($V$26:Z417)-1, 2^(COLUMNS($V$26:Z417)-1)), 2)</f>
        <v>0</v>
      </c>
      <c r="AA417" s="19">
        <f>MOD(QUOTIENT(ROWS($V$26:AA417)-1, 2^(COLUMNS($V$26:AA417)-1)), 2)</f>
        <v>0</v>
      </c>
      <c r="AB417" s="19">
        <f>MOD(QUOTIENT(ROWS($V$26:AB417)-1, 2^(COLUMNS($V$26:AB417)-1)), 2)</f>
        <v>0</v>
      </c>
      <c r="AC417" s="19">
        <f>MOD(QUOTIENT(ROWS($V$26:AC417)-1, 2^(COLUMNS($V$26:AC417)-1)), 2)</f>
        <v>1</v>
      </c>
      <c r="AD417" s="19">
        <f>MOD(QUOTIENT(ROWS($V$26:AD417)-1, 2^(COLUMNS($V$26:AD417)-1)), 2)</f>
        <v>1</v>
      </c>
      <c r="AE417" s="133">
        <f>MOD(QUOTIENT(ROWS($V$26:AE417)-1, 2^(COLUMNS($V$26:AE417)-1)), 2)</f>
        <v>0</v>
      </c>
      <c r="AF417" s="126">
        <f t="shared" si="154"/>
        <v>1</v>
      </c>
      <c r="AG417" s="19">
        <f t="shared" si="155"/>
        <v>2</v>
      </c>
      <c r="AH417" s="19">
        <f t="shared" si="156"/>
        <v>3</v>
      </c>
      <c r="AI417" s="19">
        <f t="shared" si="157"/>
        <v>3</v>
      </c>
      <c r="AJ417" s="19">
        <f t="shared" si="158"/>
        <v>3</v>
      </c>
      <c r="AK417" s="19">
        <f t="shared" si="159"/>
        <v>3</v>
      </c>
      <c r="AL417" s="19">
        <f t="shared" si="160"/>
        <v>3</v>
      </c>
      <c r="AM417" s="19">
        <f t="shared" si="161"/>
        <v>8</v>
      </c>
      <c r="AN417" s="19">
        <f t="shared" si="162"/>
        <v>9</v>
      </c>
      <c r="AO417" s="133">
        <f t="shared" si="163"/>
        <v>9</v>
      </c>
    </row>
    <row r="418" spans="1:41" x14ac:dyDescent="0.3">
      <c r="A418" s="131">
        <v>393</v>
      </c>
      <c r="B418" s="171">
        <f t="shared" si="142"/>
        <v>0</v>
      </c>
      <c r="C418" s="171">
        <f t="shared" si="143"/>
        <v>0</v>
      </c>
      <c r="D418" s="171">
        <f t="shared" si="144"/>
        <v>0</v>
      </c>
      <c r="E418" s="171">
        <f t="shared" si="145"/>
        <v>-922944.40270473203</v>
      </c>
      <c r="F418" s="171">
        <f t="shared" si="146"/>
        <v>1331000.0000000005</v>
      </c>
      <c r="G418" s="171">
        <f t="shared" si="147"/>
        <v>1331000.0000000005</v>
      </c>
      <c r="H418" s="171">
        <f t="shared" si="148"/>
        <v>1331000.0000000005</v>
      </c>
      <c r="I418" s="171">
        <f t="shared" si="149"/>
        <v>409242.74530788185</v>
      </c>
      <c r="J418" s="171">
        <f t="shared" si="150"/>
        <v>744066.66937080142</v>
      </c>
      <c r="K418" s="171">
        <f t="shared" si="151"/>
        <v>2143588.810000001</v>
      </c>
      <c r="L418" s="172">
        <f t="shared" si="152"/>
        <v>3429062.1185187707</v>
      </c>
      <c r="M418" s="142">
        <f t="shared" si="153"/>
        <v>3</v>
      </c>
      <c r="N418" s="143">
        <f t="shared" si="164"/>
        <v>4</v>
      </c>
      <c r="U418" s="131">
        <v>393</v>
      </c>
      <c r="V418" s="126">
        <f>MOD(QUOTIENT(ROWS($V$26:V418)-1, 2^(COLUMNS($V$26:V418)-1)), 2)</f>
        <v>0</v>
      </c>
      <c r="W418" s="19">
        <f>MOD(QUOTIENT(ROWS($V$26:W418)-1, 2^(COLUMNS($V$26:W418)-1)), 2)</f>
        <v>0</v>
      </c>
      <c r="X418" s="19">
        <f>MOD(QUOTIENT(ROWS($V$26:X418)-1, 2^(COLUMNS($V$26:X418)-1)), 2)</f>
        <v>0</v>
      </c>
      <c r="Y418" s="19">
        <f>MOD(QUOTIENT(ROWS($V$26:Y418)-1, 2^(COLUMNS($V$26:Y418)-1)), 2)</f>
        <v>1</v>
      </c>
      <c r="Z418" s="19">
        <f>MOD(QUOTIENT(ROWS($V$26:Z418)-1, 2^(COLUMNS($V$26:Z418)-1)), 2)</f>
        <v>0</v>
      </c>
      <c r="AA418" s="19">
        <f>MOD(QUOTIENT(ROWS($V$26:AA418)-1, 2^(COLUMNS($V$26:AA418)-1)), 2)</f>
        <v>0</v>
      </c>
      <c r="AB418" s="19">
        <f>MOD(QUOTIENT(ROWS($V$26:AB418)-1, 2^(COLUMNS($V$26:AB418)-1)), 2)</f>
        <v>0</v>
      </c>
      <c r="AC418" s="19">
        <f>MOD(QUOTIENT(ROWS($V$26:AC418)-1, 2^(COLUMNS($V$26:AC418)-1)), 2)</f>
        <v>1</v>
      </c>
      <c r="AD418" s="19">
        <f>MOD(QUOTIENT(ROWS($V$26:AD418)-1, 2^(COLUMNS($V$26:AD418)-1)), 2)</f>
        <v>1</v>
      </c>
      <c r="AE418" s="133">
        <f>MOD(QUOTIENT(ROWS($V$26:AE418)-1, 2^(COLUMNS($V$26:AE418)-1)), 2)</f>
        <v>0</v>
      </c>
      <c r="AF418" s="126">
        <f t="shared" si="154"/>
        <v>0</v>
      </c>
      <c r="AG418" s="19">
        <f t="shared" si="155"/>
        <v>0</v>
      </c>
      <c r="AH418" s="19">
        <f t="shared" si="156"/>
        <v>0</v>
      </c>
      <c r="AI418" s="19">
        <f t="shared" si="157"/>
        <v>4</v>
      </c>
      <c r="AJ418" s="19">
        <f t="shared" si="158"/>
        <v>4</v>
      </c>
      <c r="AK418" s="19">
        <f t="shared" si="159"/>
        <v>4</v>
      </c>
      <c r="AL418" s="19">
        <f t="shared" si="160"/>
        <v>4</v>
      </c>
      <c r="AM418" s="19">
        <f t="shared" si="161"/>
        <v>8</v>
      </c>
      <c r="AN418" s="19">
        <f t="shared" si="162"/>
        <v>9</v>
      </c>
      <c r="AO418" s="133">
        <f t="shared" si="163"/>
        <v>9</v>
      </c>
    </row>
    <row r="419" spans="1:41" x14ac:dyDescent="0.3">
      <c r="A419" s="131">
        <v>394</v>
      </c>
      <c r="B419" s="171">
        <f t="shared" si="142"/>
        <v>-2000000</v>
      </c>
      <c r="C419" s="171">
        <f t="shared" si="143"/>
        <v>1000000</v>
      </c>
      <c r="D419" s="171">
        <f t="shared" si="144"/>
        <v>1000000</v>
      </c>
      <c r="E419" s="171">
        <f t="shared" si="145"/>
        <v>-922944.40270473203</v>
      </c>
      <c r="F419" s="171">
        <f t="shared" si="146"/>
        <v>1331000.0000000005</v>
      </c>
      <c r="G419" s="171">
        <f t="shared" si="147"/>
        <v>1331000.0000000005</v>
      </c>
      <c r="H419" s="171">
        <f t="shared" si="148"/>
        <v>1331000.0000000005</v>
      </c>
      <c r="I419" s="171">
        <f t="shared" si="149"/>
        <v>409242.74530788185</v>
      </c>
      <c r="J419" s="171">
        <f t="shared" si="150"/>
        <v>744066.66937080142</v>
      </c>
      <c r="K419" s="171">
        <f t="shared" si="151"/>
        <v>2143588.810000001</v>
      </c>
      <c r="L419" s="172">
        <f t="shared" si="152"/>
        <v>3228381.3279888709</v>
      </c>
      <c r="M419" s="142">
        <f t="shared" si="153"/>
        <v>4</v>
      </c>
      <c r="N419" s="143">
        <f t="shared" si="164"/>
        <v>1</v>
      </c>
      <c r="U419" s="131">
        <v>394</v>
      </c>
      <c r="V419" s="126">
        <f>MOD(QUOTIENT(ROWS($V$26:V419)-1, 2^(COLUMNS($V$26:V419)-1)), 2)</f>
        <v>1</v>
      </c>
      <c r="W419" s="19">
        <f>MOD(QUOTIENT(ROWS($V$26:W419)-1, 2^(COLUMNS($V$26:W419)-1)), 2)</f>
        <v>0</v>
      </c>
      <c r="X419" s="19">
        <f>MOD(QUOTIENT(ROWS($V$26:X419)-1, 2^(COLUMNS($V$26:X419)-1)), 2)</f>
        <v>0</v>
      </c>
      <c r="Y419" s="19">
        <f>MOD(QUOTIENT(ROWS($V$26:Y419)-1, 2^(COLUMNS($V$26:Y419)-1)), 2)</f>
        <v>1</v>
      </c>
      <c r="Z419" s="19">
        <f>MOD(QUOTIENT(ROWS($V$26:Z419)-1, 2^(COLUMNS($V$26:Z419)-1)), 2)</f>
        <v>0</v>
      </c>
      <c r="AA419" s="19">
        <f>MOD(QUOTIENT(ROWS($V$26:AA419)-1, 2^(COLUMNS($V$26:AA419)-1)), 2)</f>
        <v>0</v>
      </c>
      <c r="AB419" s="19">
        <f>MOD(QUOTIENT(ROWS($V$26:AB419)-1, 2^(COLUMNS($V$26:AB419)-1)), 2)</f>
        <v>0</v>
      </c>
      <c r="AC419" s="19">
        <f>MOD(QUOTIENT(ROWS($V$26:AC419)-1, 2^(COLUMNS($V$26:AC419)-1)), 2)</f>
        <v>1</v>
      </c>
      <c r="AD419" s="19">
        <f>MOD(QUOTIENT(ROWS($V$26:AD419)-1, 2^(COLUMNS($V$26:AD419)-1)), 2)</f>
        <v>1</v>
      </c>
      <c r="AE419" s="133">
        <f>MOD(QUOTIENT(ROWS($V$26:AE419)-1, 2^(COLUMNS($V$26:AE419)-1)), 2)</f>
        <v>0</v>
      </c>
      <c r="AF419" s="126">
        <f t="shared" si="154"/>
        <v>1</v>
      </c>
      <c r="AG419" s="19">
        <f t="shared" si="155"/>
        <v>1</v>
      </c>
      <c r="AH419" s="19">
        <f t="shared" si="156"/>
        <v>1</v>
      </c>
      <c r="AI419" s="19">
        <f t="shared" si="157"/>
        <v>4</v>
      </c>
      <c r="AJ419" s="19">
        <f t="shared" si="158"/>
        <v>4</v>
      </c>
      <c r="AK419" s="19">
        <f t="shared" si="159"/>
        <v>4</v>
      </c>
      <c r="AL419" s="19">
        <f t="shared" si="160"/>
        <v>4</v>
      </c>
      <c r="AM419" s="19">
        <f t="shared" si="161"/>
        <v>8</v>
      </c>
      <c r="AN419" s="19">
        <f t="shared" si="162"/>
        <v>9</v>
      </c>
      <c r="AO419" s="133">
        <f t="shared" si="163"/>
        <v>9</v>
      </c>
    </row>
    <row r="420" spans="1:41" x14ac:dyDescent="0.3">
      <c r="A420" s="131">
        <v>395</v>
      </c>
      <c r="B420" s="171">
        <f t="shared" si="142"/>
        <v>0</v>
      </c>
      <c r="C420" s="171">
        <f t="shared" si="143"/>
        <v>-1627272.7272727271</v>
      </c>
      <c r="D420" s="171">
        <f t="shared" si="144"/>
        <v>1100000</v>
      </c>
      <c r="E420" s="171">
        <f t="shared" si="145"/>
        <v>-922944.40270473203</v>
      </c>
      <c r="F420" s="171">
        <f t="shared" si="146"/>
        <v>1331000.0000000005</v>
      </c>
      <c r="G420" s="171">
        <f t="shared" si="147"/>
        <v>1331000.0000000005</v>
      </c>
      <c r="H420" s="171">
        <f t="shared" si="148"/>
        <v>1331000.0000000005</v>
      </c>
      <c r="I420" s="171">
        <f t="shared" si="149"/>
        <v>409242.74530788185</v>
      </c>
      <c r="J420" s="171">
        <f t="shared" si="150"/>
        <v>744066.66937080142</v>
      </c>
      <c r="K420" s="171">
        <f t="shared" si="151"/>
        <v>2143588.810000001</v>
      </c>
      <c r="L420" s="172">
        <f t="shared" si="152"/>
        <v>2907153.503331692</v>
      </c>
      <c r="M420" s="142">
        <f t="shared" si="153"/>
        <v>4</v>
      </c>
      <c r="N420" s="143">
        <f t="shared" si="164"/>
        <v>2</v>
      </c>
      <c r="U420" s="131">
        <v>395</v>
      </c>
      <c r="V420" s="126">
        <f>MOD(QUOTIENT(ROWS($V$26:V420)-1, 2^(COLUMNS($V$26:V420)-1)), 2)</f>
        <v>0</v>
      </c>
      <c r="W420" s="19">
        <f>MOD(QUOTIENT(ROWS($V$26:W420)-1, 2^(COLUMNS($V$26:W420)-1)), 2)</f>
        <v>1</v>
      </c>
      <c r="X420" s="19">
        <f>MOD(QUOTIENT(ROWS($V$26:X420)-1, 2^(COLUMNS($V$26:X420)-1)), 2)</f>
        <v>0</v>
      </c>
      <c r="Y420" s="19">
        <f>MOD(QUOTIENT(ROWS($V$26:Y420)-1, 2^(COLUMNS($V$26:Y420)-1)), 2)</f>
        <v>1</v>
      </c>
      <c r="Z420" s="19">
        <f>MOD(QUOTIENT(ROWS($V$26:Z420)-1, 2^(COLUMNS($V$26:Z420)-1)), 2)</f>
        <v>0</v>
      </c>
      <c r="AA420" s="19">
        <f>MOD(QUOTIENT(ROWS($V$26:AA420)-1, 2^(COLUMNS($V$26:AA420)-1)), 2)</f>
        <v>0</v>
      </c>
      <c r="AB420" s="19">
        <f>MOD(QUOTIENT(ROWS($V$26:AB420)-1, 2^(COLUMNS($V$26:AB420)-1)), 2)</f>
        <v>0</v>
      </c>
      <c r="AC420" s="19">
        <f>MOD(QUOTIENT(ROWS($V$26:AC420)-1, 2^(COLUMNS($V$26:AC420)-1)), 2)</f>
        <v>1</v>
      </c>
      <c r="AD420" s="19">
        <f>MOD(QUOTIENT(ROWS($V$26:AD420)-1, 2^(COLUMNS($V$26:AD420)-1)), 2)</f>
        <v>1</v>
      </c>
      <c r="AE420" s="133">
        <f>MOD(QUOTIENT(ROWS($V$26:AE420)-1, 2^(COLUMNS($V$26:AE420)-1)), 2)</f>
        <v>0</v>
      </c>
      <c r="AF420" s="126">
        <f t="shared" si="154"/>
        <v>0</v>
      </c>
      <c r="AG420" s="19">
        <f t="shared" si="155"/>
        <v>2</v>
      </c>
      <c r="AH420" s="19">
        <f t="shared" si="156"/>
        <v>2</v>
      </c>
      <c r="AI420" s="19">
        <f t="shared" si="157"/>
        <v>4</v>
      </c>
      <c r="AJ420" s="19">
        <f t="shared" si="158"/>
        <v>4</v>
      </c>
      <c r="AK420" s="19">
        <f t="shared" si="159"/>
        <v>4</v>
      </c>
      <c r="AL420" s="19">
        <f t="shared" si="160"/>
        <v>4</v>
      </c>
      <c r="AM420" s="19">
        <f t="shared" si="161"/>
        <v>8</v>
      </c>
      <c r="AN420" s="19">
        <f t="shared" si="162"/>
        <v>9</v>
      </c>
      <c r="AO420" s="133">
        <f t="shared" si="163"/>
        <v>9</v>
      </c>
    </row>
    <row r="421" spans="1:41" x14ac:dyDescent="0.3">
      <c r="A421" s="131">
        <v>396</v>
      </c>
      <c r="B421" s="171">
        <f t="shared" si="142"/>
        <v>-2000000</v>
      </c>
      <c r="C421" s="171">
        <f t="shared" si="143"/>
        <v>-1627272.7272727271</v>
      </c>
      <c r="D421" s="171">
        <f t="shared" si="144"/>
        <v>1100000</v>
      </c>
      <c r="E421" s="171">
        <f t="shared" si="145"/>
        <v>-922944.40270473203</v>
      </c>
      <c r="F421" s="171">
        <f t="shared" si="146"/>
        <v>1331000.0000000005</v>
      </c>
      <c r="G421" s="171">
        <f t="shared" si="147"/>
        <v>1331000.0000000005</v>
      </c>
      <c r="H421" s="171">
        <f t="shared" si="148"/>
        <v>1331000.0000000005</v>
      </c>
      <c r="I421" s="171">
        <f t="shared" si="149"/>
        <v>409242.74530788185</v>
      </c>
      <c r="J421" s="171">
        <f t="shared" si="150"/>
        <v>744066.66937080142</v>
      </c>
      <c r="K421" s="171">
        <f t="shared" si="151"/>
        <v>2143588.810000001</v>
      </c>
      <c r="L421" s="172">
        <f t="shared" si="152"/>
        <v>1055301.6514798405</v>
      </c>
      <c r="M421" s="142">
        <f t="shared" si="153"/>
        <v>5</v>
      </c>
      <c r="N421" s="143">
        <f t="shared" si="164"/>
        <v>1</v>
      </c>
      <c r="U421" s="131">
        <v>396</v>
      </c>
      <c r="V421" s="126">
        <f>MOD(QUOTIENT(ROWS($V$26:V421)-1, 2^(COLUMNS($V$26:V421)-1)), 2)</f>
        <v>1</v>
      </c>
      <c r="W421" s="19">
        <f>MOD(QUOTIENT(ROWS($V$26:W421)-1, 2^(COLUMNS($V$26:W421)-1)), 2)</f>
        <v>1</v>
      </c>
      <c r="X421" s="19">
        <f>MOD(QUOTIENT(ROWS($V$26:X421)-1, 2^(COLUMNS($V$26:X421)-1)), 2)</f>
        <v>0</v>
      </c>
      <c r="Y421" s="19">
        <f>MOD(QUOTIENT(ROWS($V$26:Y421)-1, 2^(COLUMNS($V$26:Y421)-1)), 2)</f>
        <v>1</v>
      </c>
      <c r="Z421" s="19">
        <f>MOD(QUOTIENT(ROWS($V$26:Z421)-1, 2^(COLUMNS($V$26:Z421)-1)), 2)</f>
        <v>0</v>
      </c>
      <c r="AA421" s="19">
        <f>MOD(QUOTIENT(ROWS($V$26:AA421)-1, 2^(COLUMNS($V$26:AA421)-1)), 2)</f>
        <v>0</v>
      </c>
      <c r="AB421" s="19">
        <f>MOD(QUOTIENT(ROWS($V$26:AB421)-1, 2^(COLUMNS($V$26:AB421)-1)), 2)</f>
        <v>0</v>
      </c>
      <c r="AC421" s="19">
        <f>MOD(QUOTIENT(ROWS($V$26:AC421)-1, 2^(COLUMNS($V$26:AC421)-1)), 2)</f>
        <v>1</v>
      </c>
      <c r="AD421" s="19">
        <f>MOD(QUOTIENT(ROWS($V$26:AD421)-1, 2^(COLUMNS($V$26:AD421)-1)), 2)</f>
        <v>1</v>
      </c>
      <c r="AE421" s="133">
        <f>MOD(QUOTIENT(ROWS($V$26:AE421)-1, 2^(COLUMNS($V$26:AE421)-1)), 2)</f>
        <v>0</v>
      </c>
      <c r="AF421" s="126">
        <f t="shared" si="154"/>
        <v>1</v>
      </c>
      <c r="AG421" s="19">
        <f t="shared" si="155"/>
        <v>2</v>
      </c>
      <c r="AH421" s="19">
        <f t="shared" si="156"/>
        <v>2</v>
      </c>
      <c r="AI421" s="19">
        <f t="shared" si="157"/>
        <v>4</v>
      </c>
      <c r="AJ421" s="19">
        <f t="shared" si="158"/>
        <v>4</v>
      </c>
      <c r="AK421" s="19">
        <f t="shared" si="159"/>
        <v>4</v>
      </c>
      <c r="AL421" s="19">
        <f t="shared" si="160"/>
        <v>4</v>
      </c>
      <c r="AM421" s="19">
        <f t="shared" si="161"/>
        <v>8</v>
      </c>
      <c r="AN421" s="19">
        <f t="shared" si="162"/>
        <v>9</v>
      </c>
      <c r="AO421" s="133">
        <f t="shared" si="163"/>
        <v>9</v>
      </c>
    </row>
    <row r="422" spans="1:41" x14ac:dyDescent="0.3">
      <c r="A422" s="131">
        <v>397</v>
      </c>
      <c r="B422" s="171">
        <f t="shared" si="142"/>
        <v>0</v>
      </c>
      <c r="C422" s="171">
        <f t="shared" si="143"/>
        <v>0</v>
      </c>
      <c r="D422" s="171">
        <f t="shared" si="144"/>
        <v>-1269338.842975206</v>
      </c>
      <c r="E422" s="171">
        <f t="shared" si="145"/>
        <v>-922944.40270473203</v>
      </c>
      <c r="F422" s="171">
        <f t="shared" si="146"/>
        <v>1331000.0000000005</v>
      </c>
      <c r="G422" s="171">
        <f t="shared" si="147"/>
        <v>1331000.0000000005</v>
      </c>
      <c r="H422" s="171">
        <f t="shared" si="148"/>
        <v>1331000.0000000005</v>
      </c>
      <c r="I422" s="171">
        <f t="shared" si="149"/>
        <v>409242.74530788185</v>
      </c>
      <c r="J422" s="171">
        <f t="shared" si="150"/>
        <v>744066.66937080142</v>
      </c>
      <c r="K422" s="171">
        <f t="shared" si="151"/>
        <v>2143588.810000001</v>
      </c>
      <c r="L422" s="172">
        <f t="shared" si="152"/>
        <v>2421420.0201858133</v>
      </c>
      <c r="M422" s="142">
        <f t="shared" si="153"/>
        <v>4</v>
      </c>
      <c r="N422" s="143">
        <f t="shared" si="164"/>
        <v>3</v>
      </c>
      <c r="U422" s="131">
        <v>397</v>
      </c>
      <c r="V422" s="126">
        <f>MOD(QUOTIENT(ROWS($V$26:V422)-1, 2^(COLUMNS($V$26:V422)-1)), 2)</f>
        <v>0</v>
      </c>
      <c r="W422" s="19">
        <f>MOD(QUOTIENT(ROWS($V$26:W422)-1, 2^(COLUMNS($V$26:W422)-1)), 2)</f>
        <v>0</v>
      </c>
      <c r="X422" s="19">
        <f>MOD(QUOTIENT(ROWS($V$26:X422)-1, 2^(COLUMNS($V$26:X422)-1)), 2)</f>
        <v>1</v>
      </c>
      <c r="Y422" s="19">
        <f>MOD(QUOTIENT(ROWS($V$26:Y422)-1, 2^(COLUMNS($V$26:Y422)-1)), 2)</f>
        <v>1</v>
      </c>
      <c r="Z422" s="19">
        <f>MOD(QUOTIENT(ROWS($V$26:Z422)-1, 2^(COLUMNS($V$26:Z422)-1)), 2)</f>
        <v>0</v>
      </c>
      <c r="AA422" s="19">
        <f>MOD(QUOTIENT(ROWS($V$26:AA422)-1, 2^(COLUMNS($V$26:AA422)-1)), 2)</f>
        <v>0</v>
      </c>
      <c r="AB422" s="19">
        <f>MOD(QUOTIENT(ROWS($V$26:AB422)-1, 2^(COLUMNS($V$26:AB422)-1)), 2)</f>
        <v>0</v>
      </c>
      <c r="AC422" s="19">
        <f>MOD(QUOTIENT(ROWS($V$26:AC422)-1, 2^(COLUMNS($V$26:AC422)-1)), 2)</f>
        <v>1</v>
      </c>
      <c r="AD422" s="19">
        <f>MOD(QUOTIENT(ROWS($V$26:AD422)-1, 2^(COLUMNS($V$26:AD422)-1)), 2)</f>
        <v>1</v>
      </c>
      <c r="AE422" s="133">
        <f>MOD(QUOTIENT(ROWS($V$26:AE422)-1, 2^(COLUMNS($V$26:AE422)-1)), 2)</f>
        <v>0</v>
      </c>
      <c r="AF422" s="126">
        <f t="shared" si="154"/>
        <v>0</v>
      </c>
      <c r="AG422" s="19">
        <f t="shared" si="155"/>
        <v>0</v>
      </c>
      <c r="AH422" s="19">
        <f t="shared" si="156"/>
        <v>3</v>
      </c>
      <c r="AI422" s="19">
        <f t="shared" si="157"/>
        <v>4</v>
      </c>
      <c r="AJ422" s="19">
        <f t="shared" si="158"/>
        <v>4</v>
      </c>
      <c r="AK422" s="19">
        <f t="shared" si="159"/>
        <v>4</v>
      </c>
      <c r="AL422" s="19">
        <f t="shared" si="160"/>
        <v>4</v>
      </c>
      <c r="AM422" s="19">
        <f t="shared" si="161"/>
        <v>8</v>
      </c>
      <c r="AN422" s="19">
        <f t="shared" si="162"/>
        <v>9</v>
      </c>
      <c r="AO422" s="133">
        <f t="shared" si="163"/>
        <v>9</v>
      </c>
    </row>
    <row r="423" spans="1:41" x14ac:dyDescent="0.3">
      <c r="A423" s="131">
        <v>398</v>
      </c>
      <c r="B423" s="171">
        <f t="shared" si="142"/>
        <v>-2000000</v>
      </c>
      <c r="C423" s="171">
        <f t="shared" si="143"/>
        <v>1000000</v>
      </c>
      <c r="D423" s="171">
        <f t="shared" si="144"/>
        <v>-1269338.842975206</v>
      </c>
      <c r="E423" s="171">
        <f t="shared" si="145"/>
        <v>-922944.40270473203</v>
      </c>
      <c r="F423" s="171">
        <f t="shared" si="146"/>
        <v>1331000.0000000005</v>
      </c>
      <c r="G423" s="171">
        <f t="shared" si="147"/>
        <v>1331000.0000000005</v>
      </c>
      <c r="H423" s="171">
        <f t="shared" si="148"/>
        <v>1331000.0000000005</v>
      </c>
      <c r="I423" s="171">
        <f t="shared" si="149"/>
        <v>409242.74530788185</v>
      </c>
      <c r="J423" s="171">
        <f t="shared" si="150"/>
        <v>744066.66937080142</v>
      </c>
      <c r="K423" s="171">
        <f t="shared" si="151"/>
        <v>2143588.810000001</v>
      </c>
      <c r="L423" s="172">
        <f t="shared" si="152"/>
        <v>1426906.9886357449</v>
      </c>
      <c r="M423" s="142">
        <f t="shared" si="153"/>
        <v>5</v>
      </c>
      <c r="N423" s="143">
        <f t="shared" si="164"/>
        <v>1</v>
      </c>
      <c r="U423" s="131">
        <v>398</v>
      </c>
      <c r="V423" s="126">
        <f>MOD(QUOTIENT(ROWS($V$26:V423)-1, 2^(COLUMNS($V$26:V423)-1)), 2)</f>
        <v>1</v>
      </c>
      <c r="W423" s="19">
        <f>MOD(QUOTIENT(ROWS($V$26:W423)-1, 2^(COLUMNS($V$26:W423)-1)), 2)</f>
        <v>0</v>
      </c>
      <c r="X423" s="19">
        <f>MOD(QUOTIENT(ROWS($V$26:X423)-1, 2^(COLUMNS($V$26:X423)-1)), 2)</f>
        <v>1</v>
      </c>
      <c r="Y423" s="19">
        <f>MOD(QUOTIENT(ROWS($V$26:Y423)-1, 2^(COLUMNS($V$26:Y423)-1)), 2)</f>
        <v>1</v>
      </c>
      <c r="Z423" s="19">
        <f>MOD(QUOTIENT(ROWS($V$26:Z423)-1, 2^(COLUMNS($V$26:Z423)-1)), 2)</f>
        <v>0</v>
      </c>
      <c r="AA423" s="19">
        <f>MOD(QUOTIENT(ROWS($V$26:AA423)-1, 2^(COLUMNS($V$26:AA423)-1)), 2)</f>
        <v>0</v>
      </c>
      <c r="AB423" s="19">
        <f>MOD(QUOTIENT(ROWS($V$26:AB423)-1, 2^(COLUMNS($V$26:AB423)-1)), 2)</f>
        <v>0</v>
      </c>
      <c r="AC423" s="19">
        <f>MOD(QUOTIENT(ROWS($V$26:AC423)-1, 2^(COLUMNS($V$26:AC423)-1)), 2)</f>
        <v>1</v>
      </c>
      <c r="AD423" s="19">
        <f>MOD(QUOTIENT(ROWS($V$26:AD423)-1, 2^(COLUMNS($V$26:AD423)-1)), 2)</f>
        <v>1</v>
      </c>
      <c r="AE423" s="133">
        <f>MOD(QUOTIENT(ROWS($V$26:AE423)-1, 2^(COLUMNS($V$26:AE423)-1)), 2)</f>
        <v>0</v>
      </c>
      <c r="AF423" s="126">
        <f t="shared" si="154"/>
        <v>1</v>
      </c>
      <c r="AG423" s="19">
        <f t="shared" si="155"/>
        <v>1</v>
      </c>
      <c r="AH423" s="19">
        <f t="shared" si="156"/>
        <v>3</v>
      </c>
      <c r="AI423" s="19">
        <f t="shared" si="157"/>
        <v>4</v>
      </c>
      <c r="AJ423" s="19">
        <f t="shared" si="158"/>
        <v>4</v>
      </c>
      <c r="AK423" s="19">
        <f t="shared" si="159"/>
        <v>4</v>
      </c>
      <c r="AL423" s="19">
        <f t="shared" si="160"/>
        <v>4</v>
      </c>
      <c r="AM423" s="19">
        <f t="shared" si="161"/>
        <v>8</v>
      </c>
      <c r="AN423" s="19">
        <f t="shared" si="162"/>
        <v>9</v>
      </c>
      <c r="AO423" s="133">
        <f t="shared" si="163"/>
        <v>9</v>
      </c>
    </row>
    <row r="424" spans="1:41" x14ac:dyDescent="0.3">
      <c r="A424" s="131">
        <v>399</v>
      </c>
      <c r="B424" s="171">
        <f t="shared" si="142"/>
        <v>0</v>
      </c>
      <c r="C424" s="171">
        <f t="shared" si="143"/>
        <v>-1627272.7272727271</v>
      </c>
      <c r="D424" s="171">
        <f t="shared" si="144"/>
        <v>-1269338.842975206</v>
      </c>
      <c r="E424" s="171">
        <f t="shared" si="145"/>
        <v>-922944.40270473203</v>
      </c>
      <c r="F424" s="171">
        <f t="shared" si="146"/>
        <v>1331000.0000000005</v>
      </c>
      <c r="G424" s="171">
        <f t="shared" si="147"/>
        <v>1331000.0000000005</v>
      </c>
      <c r="H424" s="171">
        <f t="shared" si="148"/>
        <v>1331000.0000000005</v>
      </c>
      <c r="I424" s="171">
        <f t="shared" si="149"/>
        <v>409242.74530788185</v>
      </c>
      <c r="J424" s="171">
        <f t="shared" si="150"/>
        <v>744066.66937080142</v>
      </c>
      <c r="K424" s="171">
        <f t="shared" si="151"/>
        <v>2143588.810000001</v>
      </c>
      <c r="L424" s="172">
        <f t="shared" si="152"/>
        <v>1026295.9398765482</v>
      </c>
      <c r="M424" s="142">
        <f t="shared" si="153"/>
        <v>5</v>
      </c>
      <c r="N424" s="143">
        <f t="shared" si="164"/>
        <v>2</v>
      </c>
      <c r="U424" s="131">
        <v>399</v>
      </c>
      <c r="V424" s="126">
        <f>MOD(QUOTIENT(ROWS($V$26:V424)-1, 2^(COLUMNS($V$26:V424)-1)), 2)</f>
        <v>0</v>
      </c>
      <c r="W424" s="19">
        <f>MOD(QUOTIENT(ROWS($V$26:W424)-1, 2^(COLUMNS($V$26:W424)-1)), 2)</f>
        <v>1</v>
      </c>
      <c r="X424" s="19">
        <f>MOD(QUOTIENT(ROWS($V$26:X424)-1, 2^(COLUMNS($V$26:X424)-1)), 2)</f>
        <v>1</v>
      </c>
      <c r="Y424" s="19">
        <f>MOD(QUOTIENT(ROWS($V$26:Y424)-1, 2^(COLUMNS($V$26:Y424)-1)), 2)</f>
        <v>1</v>
      </c>
      <c r="Z424" s="19">
        <f>MOD(QUOTIENT(ROWS($V$26:Z424)-1, 2^(COLUMNS($V$26:Z424)-1)), 2)</f>
        <v>0</v>
      </c>
      <c r="AA424" s="19">
        <f>MOD(QUOTIENT(ROWS($V$26:AA424)-1, 2^(COLUMNS($V$26:AA424)-1)), 2)</f>
        <v>0</v>
      </c>
      <c r="AB424" s="19">
        <f>MOD(QUOTIENT(ROWS($V$26:AB424)-1, 2^(COLUMNS($V$26:AB424)-1)), 2)</f>
        <v>0</v>
      </c>
      <c r="AC424" s="19">
        <f>MOD(QUOTIENT(ROWS($V$26:AC424)-1, 2^(COLUMNS($V$26:AC424)-1)), 2)</f>
        <v>1</v>
      </c>
      <c r="AD424" s="19">
        <f>MOD(QUOTIENT(ROWS($V$26:AD424)-1, 2^(COLUMNS($V$26:AD424)-1)), 2)</f>
        <v>1</v>
      </c>
      <c r="AE424" s="133">
        <f>MOD(QUOTIENT(ROWS($V$26:AE424)-1, 2^(COLUMNS($V$26:AE424)-1)), 2)</f>
        <v>0</v>
      </c>
      <c r="AF424" s="126">
        <f t="shared" si="154"/>
        <v>0</v>
      </c>
      <c r="AG424" s="19">
        <f t="shared" si="155"/>
        <v>2</v>
      </c>
      <c r="AH424" s="19">
        <f t="shared" si="156"/>
        <v>3</v>
      </c>
      <c r="AI424" s="19">
        <f t="shared" si="157"/>
        <v>4</v>
      </c>
      <c r="AJ424" s="19">
        <f t="shared" si="158"/>
        <v>4</v>
      </c>
      <c r="AK424" s="19">
        <f t="shared" si="159"/>
        <v>4</v>
      </c>
      <c r="AL424" s="19">
        <f t="shared" si="160"/>
        <v>4</v>
      </c>
      <c r="AM424" s="19">
        <f t="shared" si="161"/>
        <v>8</v>
      </c>
      <c r="AN424" s="19">
        <f t="shared" si="162"/>
        <v>9</v>
      </c>
      <c r="AO424" s="133">
        <f t="shared" si="163"/>
        <v>9</v>
      </c>
    </row>
    <row r="425" spans="1:41" x14ac:dyDescent="0.3">
      <c r="A425" s="131">
        <v>400</v>
      </c>
      <c r="B425" s="171">
        <f t="shared" si="142"/>
        <v>-2000000</v>
      </c>
      <c r="C425" s="171">
        <f t="shared" si="143"/>
        <v>-1627272.7272727271</v>
      </c>
      <c r="D425" s="171">
        <f t="shared" si="144"/>
        <v>-1269338.842975206</v>
      </c>
      <c r="E425" s="171">
        <f t="shared" si="145"/>
        <v>-922944.40270473203</v>
      </c>
      <c r="F425" s="171">
        <f t="shared" si="146"/>
        <v>1331000.0000000005</v>
      </c>
      <c r="G425" s="171">
        <f t="shared" si="147"/>
        <v>1331000.0000000005</v>
      </c>
      <c r="H425" s="171">
        <f t="shared" si="148"/>
        <v>1331000.0000000005</v>
      </c>
      <c r="I425" s="171">
        <f t="shared" si="149"/>
        <v>409242.74530788185</v>
      </c>
      <c r="J425" s="171">
        <f t="shared" si="150"/>
        <v>744066.66937080142</v>
      </c>
      <c r="K425" s="171">
        <f t="shared" si="151"/>
        <v>2143588.810000001</v>
      </c>
      <c r="L425" s="172">
        <f t="shared" si="152"/>
        <v>-825555.9119753032</v>
      </c>
      <c r="M425" s="142">
        <f t="shared" si="153"/>
        <v>6</v>
      </c>
      <c r="N425" s="143">
        <f t="shared" si="164"/>
        <v>1</v>
      </c>
      <c r="U425" s="131">
        <v>400</v>
      </c>
      <c r="V425" s="126">
        <f>MOD(QUOTIENT(ROWS($V$26:V425)-1, 2^(COLUMNS($V$26:V425)-1)), 2)</f>
        <v>1</v>
      </c>
      <c r="W425" s="19">
        <f>MOD(QUOTIENT(ROWS($V$26:W425)-1, 2^(COLUMNS($V$26:W425)-1)), 2)</f>
        <v>1</v>
      </c>
      <c r="X425" s="19">
        <f>MOD(QUOTIENT(ROWS($V$26:X425)-1, 2^(COLUMNS($V$26:X425)-1)), 2)</f>
        <v>1</v>
      </c>
      <c r="Y425" s="19">
        <f>MOD(QUOTIENT(ROWS($V$26:Y425)-1, 2^(COLUMNS($V$26:Y425)-1)), 2)</f>
        <v>1</v>
      </c>
      <c r="Z425" s="19">
        <f>MOD(QUOTIENT(ROWS($V$26:Z425)-1, 2^(COLUMNS($V$26:Z425)-1)), 2)</f>
        <v>0</v>
      </c>
      <c r="AA425" s="19">
        <f>MOD(QUOTIENT(ROWS($V$26:AA425)-1, 2^(COLUMNS($V$26:AA425)-1)), 2)</f>
        <v>0</v>
      </c>
      <c r="AB425" s="19">
        <f>MOD(QUOTIENT(ROWS($V$26:AB425)-1, 2^(COLUMNS($V$26:AB425)-1)), 2)</f>
        <v>0</v>
      </c>
      <c r="AC425" s="19">
        <f>MOD(QUOTIENT(ROWS($V$26:AC425)-1, 2^(COLUMNS($V$26:AC425)-1)), 2)</f>
        <v>1</v>
      </c>
      <c r="AD425" s="19">
        <f>MOD(QUOTIENT(ROWS($V$26:AD425)-1, 2^(COLUMNS($V$26:AD425)-1)), 2)</f>
        <v>1</v>
      </c>
      <c r="AE425" s="133">
        <f>MOD(QUOTIENT(ROWS($V$26:AE425)-1, 2^(COLUMNS($V$26:AE425)-1)), 2)</f>
        <v>0</v>
      </c>
      <c r="AF425" s="126">
        <f t="shared" si="154"/>
        <v>1</v>
      </c>
      <c r="AG425" s="19">
        <f t="shared" si="155"/>
        <v>2</v>
      </c>
      <c r="AH425" s="19">
        <f t="shared" si="156"/>
        <v>3</v>
      </c>
      <c r="AI425" s="19">
        <f t="shared" si="157"/>
        <v>4</v>
      </c>
      <c r="AJ425" s="19">
        <f t="shared" si="158"/>
        <v>4</v>
      </c>
      <c r="AK425" s="19">
        <f t="shared" si="159"/>
        <v>4</v>
      </c>
      <c r="AL425" s="19">
        <f t="shared" si="160"/>
        <v>4</v>
      </c>
      <c r="AM425" s="19">
        <f t="shared" si="161"/>
        <v>8</v>
      </c>
      <c r="AN425" s="19">
        <f t="shared" si="162"/>
        <v>9</v>
      </c>
      <c r="AO425" s="133">
        <f t="shared" si="163"/>
        <v>9</v>
      </c>
    </row>
    <row r="426" spans="1:41" x14ac:dyDescent="0.3">
      <c r="A426" s="131">
        <v>401</v>
      </c>
      <c r="B426" s="171">
        <f t="shared" si="142"/>
        <v>0</v>
      </c>
      <c r="C426" s="171">
        <f t="shared" si="143"/>
        <v>0</v>
      </c>
      <c r="D426" s="171">
        <f t="shared" si="144"/>
        <v>0</v>
      </c>
      <c r="E426" s="171">
        <f t="shared" si="145"/>
        <v>0</v>
      </c>
      <c r="F426" s="171">
        <f t="shared" si="146"/>
        <v>-584940.36609521112</v>
      </c>
      <c r="G426" s="171">
        <f t="shared" si="147"/>
        <v>1464100.0000000005</v>
      </c>
      <c r="H426" s="171">
        <f t="shared" si="148"/>
        <v>1464100.0000000005</v>
      </c>
      <c r="I426" s="171">
        <f t="shared" si="149"/>
        <v>409242.74530788185</v>
      </c>
      <c r="J426" s="171">
        <f t="shared" si="150"/>
        <v>744066.66937080142</v>
      </c>
      <c r="K426" s="171">
        <f t="shared" si="151"/>
        <v>2143588.810000001</v>
      </c>
      <c r="L426" s="172">
        <f t="shared" si="152"/>
        <v>2965035.1362425727</v>
      </c>
      <c r="M426" s="142">
        <f t="shared" si="153"/>
        <v>3</v>
      </c>
      <c r="N426" s="143">
        <f t="shared" si="164"/>
        <v>5</v>
      </c>
      <c r="U426" s="131">
        <v>401</v>
      </c>
      <c r="V426" s="126">
        <f>MOD(QUOTIENT(ROWS($V$26:V426)-1, 2^(COLUMNS($V$26:V426)-1)), 2)</f>
        <v>0</v>
      </c>
      <c r="W426" s="19">
        <f>MOD(QUOTIENT(ROWS($V$26:W426)-1, 2^(COLUMNS($V$26:W426)-1)), 2)</f>
        <v>0</v>
      </c>
      <c r="X426" s="19">
        <f>MOD(QUOTIENT(ROWS($V$26:X426)-1, 2^(COLUMNS($V$26:X426)-1)), 2)</f>
        <v>0</v>
      </c>
      <c r="Y426" s="19">
        <f>MOD(QUOTIENT(ROWS($V$26:Y426)-1, 2^(COLUMNS($V$26:Y426)-1)), 2)</f>
        <v>0</v>
      </c>
      <c r="Z426" s="19">
        <f>MOD(QUOTIENT(ROWS($V$26:Z426)-1, 2^(COLUMNS($V$26:Z426)-1)), 2)</f>
        <v>1</v>
      </c>
      <c r="AA426" s="19">
        <f>MOD(QUOTIENT(ROWS($V$26:AA426)-1, 2^(COLUMNS($V$26:AA426)-1)), 2)</f>
        <v>0</v>
      </c>
      <c r="AB426" s="19">
        <f>MOD(QUOTIENT(ROWS($V$26:AB426)-1, 2^(COLUMNS($V$26:AB426)-1)), 2)</f>
        <v>0</v>
      </c>
      <c r="AC426" s="19">
        <f>MOD(QUOTIENT(ROWS($V$26:AC426)-1, 2^(COLUMNS($V$26:AC426)-1)), 2)</f>
        <v>1</v>
      </c>
      <c r="AD426" s="19">
        <f>MOD(QUOTIENT(ROWS($V$26:AD426)-1, 2^(COLUMNS($V$26:AD426)-1)), 2)</f>
        <v>1</v>
      </c>
      <c r="AE426" s="133">
        <f>MOD(QUOTIENT(ROWS($V$26:AE426)-1, 2^(COLUMNS($V$26:AE426)-1)), 2)</f>
        <v>0</v>
      </c>
      <c r="AF426" s="126">
        <f t="shared" si="154"/>
        <v>0</v>
      </c>
      <c r="AG426" s="19">
        <f t="shared" si="155"/>
        <v>0</v>
      </c>
      <c r="AH426" s="19">
        <f t="shared" si="156"/>
        <v>0</v>
      </c>
      <c r="AI426" s="19">
        <f t="shared" si="157"/>
        <v>0</v>
      </c>
      <c r="AJ426" s="19">
        <f t="shared" si="158"/>
        <v>5</v>
      </c>
      <c r="AK426" s="19">
        <f t="shared" si="159"/>
        <v>5</v>
      </c>
      <c r="AL426" s="19">
        <f t="shared" si="160"/>
        <v>5</v>
      </c>
      <c r="AM426" s="19">
        <f t="shared" si="161"/>
        <v>8</v>
      </c>
      <c r="AN426" s="19">
        <f t="shared" si="162"/>
        <v>9</v>
      </c>
      <c r="AO426" s="133">
        <f t="shared" si="163"/>
        <v>9</v>
      </c>
    </row>
    <row r="427" spans="1:41" x14ac:dyDescent="0.3">
      <c r="A427" s="131">
        <v>402</v>
      </c>
      <c r="B427" s="171">
        <f t="shared" si="142"/>
        <v>-2000000</v>
      </c>
      <c r="C427" s="171">
        <f t="shared" si="143"/>
        <v>1000000</v>
      </c>
      <c r="D427" s="171">
        <f t="shared" si="144"/>
        <v>1000000</v>
      </c>
      <c r="E427" s="171">
        <f t="shared" si="145"/>
        <v>1000000</v>
      </c>
      <c r="F427" s="171">
        <f t="shared" si="146"/>
        <v>-584940.36609521112</v>
      </c>
      <c r="G427" s="171">
        <f t="shared" si="147"/>
        <v>1464100.0000000005</v>
      </c>
      <c r="H427" s="171">
        <f t="shared" si="148"/>
        <v>1464100.0000000005</v>
      </c>
      <c r="I427" s="171">
        <f t="shared" si="149"/>
        <v>409242.74530788185</v>
      </c>
      <c r="J427" s="171">
        <f t="shared" si="150"/>
        <v>744066.66937080142</v>
      </c>
      <c r="K427" s="171">
        <f t="shared" si="151"/>
        <v>2143588.810000001</v>
      </c>
      <c r="L427" s="172">
        <f t="shared" si="152"/>
        <v>3499384.1985091274</v>
      </c>
      <c r="M427" s="142">
        <f t="shared" si="153"/>
        <v>4</v>
      </c>
      <c r="N427" s="143">
        <f t="shared" si="164"/>
        <v>1</v>
      </c>
      <c r="U427" s="131">
        <v>402</v>
      </c>
      <c r="V427" s="126">
        <f>MOD(QUOTIENT(ROWS($V$26:V427)-1, 2^(COLUMNS($V$26:V427)-1)), 2)</f>
        <v>1</v>
      </c>
      <c r="W427" s="19">
        <f>MOD(QUOTIENT(ROWS($V$26:W427)-1, 2^(COLUMNS($V$26:W427)-1)), 2)</f>
        <v>0</v>
      </c>
      <c r="X427" s="19">
        <f>MOD(QUOTIENT(ROWS($V$26:X427)-1, 2^(COLUMNS($V$26:X427)-1)), 2)</f>
        <v>0</v>
      </c>
      <c r="Y427" s="19">
        <f>MOD(QUOTIENT(ROWS($V$26:Y427)-1, 2^(COLUMNS($V$26:Y427)-1)), 2)</f>
        <v>0</v>
      </c>
      <c r="Z427" s="19">
        <f>MOD(QUOTIENT(ROWS($V$26:Z427)-1, 2^(COLUMNS($V$26:Z427)-1)), 2)</f>
        <v>1</v>
      </c>
      <c r="AA427" s="19">
        <f>MOD(QUOTIENT(ROWS($V$26:AA427)-1, 2^(COLUMNS($V$26:AA427)-1)), 2)</f>
        <v>0</v>
      </c>
      <c r="AB427" s="19">
        <f>MOD(QUOTIENT(ROWS($V$26:AB427)-1, 2^(COLUMNS($V$26:AB427)-1)), 2)</f>
        <v>0</v>
      </c>
      <c r="AC427" s="19">
        <f>MOD(QUOTIENT(ROWS($V$26:AC427)-1, 2^(COLUMNS($V$26:AC427)-1)), 2)</f>
        <v>1</v>
      </c>
      <c r="AD427" s="19">
        <f>MOD(QUOTIENT(ROWS($V$26:AD427)-1, 2^(COLUMNS($V$26:AD427)-1)), 2)</f>
        <v>1</v>
      </c>
      <c r="AE427" s="133">
        <f>MOD(QUOTIENT(ROWS($V$26:AE427)-1, 2^(COLUMNS($V$26:AE427)-1)), 2)</f>
        <v>0</v>
      </c>
      <c r="AF427" s="126">
        <f t="shared" si="154"/>
        <v>1</v>
      </c>
      <c r="AG427" s="19">
        <f t="shared" si="155"/>
        <v>1</v>
      </c>
      <c r="AH427" s="19">
        <f t="shared" si="156"/>
        <v>1</v>
      </c>
      <c r="AI427" s="19">
        <f t="shared" si="157"/>
        <v>1</v>
      </c>
      <c r="AJ427" s="19">
        <f t="shared" si="158"/>
        <v>5</v>
      </c>
      <c r="AK427" s="19">
        <f t="shared" si="159"/>
        <v>5</v>
      </c>
      <c r="AL427" s="19">
        <f t="shared" si="160"/>
        <v>5</v>
      </c>
      <c r="AM427" s="19">
        <f t="shared" si="161"/>
        <v>8</v>
      </c>
      <c r="AN427" s="19">
        <f t="shared" si="162"/>
        <v>9</v>
      </c>
      <c r="AO427" s="133">
        <f t="shared" si="163"/>
        <v>9</v>
      </c>
    </row>
    <row r="428" spans="1:41" x14ac:dyDescent="0.3">
      <c r="A428" s="131">
        <v>403</v>
      </c>
      <c r="B428" s="171">
        <f t="shared" si="142"/>
        <v>0</v>
      </c>
      <c r="C428" s="171">
        <f t="shared" si="143"/>
        <v>-1627272.7272727271</v>
      </c>
      <c r="D428" s="171">
        <f t="shared" si="144"/>
        <v>1100000</v>
      </c>
      <c r="E428" s="171">
        <f t="shared" si="145"/>
        <v>1100000</v>
      </c>
      <c r="F428" s="171">
        <f t="shared" si="146"/>
        <v>-584940.36609521112</v>
      </c>
      <c r="G428" s="171">
        <f t="shared" si="147"/>
        <v>1464100.0000000005</v>
      </c>
      <c r="H428" s="171">
        <f t="shared" si="148"/>
        <v>1464100.0000000005</v>
      </c>
      <c r="I428" s="171">
        <f t="shared" si="149"/>
        <v>409242.74530788185</v>
      </c>
      <c r="J428" s="171">
        <f t="shared" si="150"/>
        <v>744066.66937080142</v>
      </c>
      <c r="K428" s="171">
        <f t="shared" si="151"/>
        <v>2143588.810000001</v>
      </c>
      <c r="L428" s="172">
        <f t="shared" si="152"/>
        <v>3251659.3591315928</v>
      </c>
      <c r="M428" s="142">
        <f t="shared" si="153"/>
        <v>4</v>
      </c>
      <c r="N428" s="143">
        <f t="shared" si="164"/>
        <v>2</v>
      </c>
      <c r="U428" s="131">
        <v>403</v>
      </c>
      <c r="V428" s="126">
        <f>MOD(QUOTIENT(ROWS($V$26:V428)-1, 2^(COLUMNS($V$26:V428)-1)), 2)</f>
        <v>0</v>
      </c>
      <c r="W428" s="19">
        <f>MOD(QUOTIENT(ROWS($V$26:W428)-1, 2^(COLUMNS($V$26:W428)-1)), 2)</f>
        <v>1</v>
      </c>
      <c r="X428" s="19">
        <f>MOD(QUOTIENT(ROWS($V$26:X428)-1, 2^(COLUMNS($V$26:X428)-1)), 2)</f>
        <v>0</v>
      </c>
      <c r="Y428" s="19">
        <f>MOD(QUOTIENT(ROWS($V$26:Y428)-1, 2^(COLUMNS($V$26:Y428)-1)), 2)</f>
        <v>0</v>
      </c>
      <c r="Z428" s="19">
        <f>MOD(QUOTIENT(ROWS($V$26:Z428)-1, 2^(COLUMNS($V$26:Z428)-1)), 2)</f>
        <v>1</v>
      </c>
      <c r="AA428" s="19">
        <f>MOD(QUOTIENT(ROWS($V$26:AA428)-1, 2^(COLUMNS($V$26:AA428)-1)), 2)</f>
        <v>0</v>
      </c>
      <c r="AB428" s="19">
        <f>MOD(QUOTIENT(ROWS($V$26:AB428)-1, 2^(COLUMNS($V$26:AB428)-1)), 2)</f>
        <v>0</v>
      </c>
      <c r="AC428" s="19">
        <f>MOD(QUOTIENT(ROWS($V$26:AC428)-1, 2^(COLUMNS($V$26:AC428)-1)), 2)</f>
        <v>1</v>
      </c>
      <c r="AD428" s="19">
        <f>MOD(QUOTIENT(ROWS($V$26:AD428)-1, 2^(COLUMNS($V$26:AD428)-1)), 2)</f>
        <v>1</v>
      </c>
      <c r="AE428" s="133">
        <f>MOD(QUOTIENT(ROWS($V$26:AE428)-1, 2^(COLUMNS($V$26:AE428)-1)), 2)</f>
        <v>0</v>
      </c>
      <c r="AF428" s="126">
        <f t="shared" si="154"/>
        <v>0</v>
      </c>
      <c r="AG428" s="19">
        <f t="shared" si="155"/>
        <v>2</v>
      </c>
      <c r="AH428" s="19">
        <f t="shared" si="156"/>
        <v>2</v>
      </c>
      <c r="AI428" s="19">
        <f t="shared" si="157"/>
        <v>2</v>
      </c>
      <c r="AJ428" s="19">
        <f t="shared" si="158"/>
        <v>5</v>
      </c>
      <c r="AK428" s="19">
        <f t="shared" si="159"/>
        <v>5</v>
      </c>
      <c r="AL428" s="19">
        <f t="shared" si="160"/>
        <v>5</v>
      </c>
      <c r="AM428" s="19">
        <f t="shared" si="161"/>
        <v>8</v>
      </c>
      <c r="AN428" s="19">
        <f t="shared" si="162"/>
        <v>9</v>
      </c>
      <c r="AO428" s="133">
        <f t="shared" si="163"/>
        <v>9</v>
      </c>
    </row>
    <row r="429" spans="1:41" x14ac:dyDescent="0.3">
      <c r="A429" s="131">
        <v>404</v>
      </c>
      <c r="B429" s="171">
        <f t="shared" si="142"/>
        <v>-2000000</v>
      </c>
      <c r="C429" s="171">
        <f t="shared" si="143"/>
        <v>-1627272.7272727271</v>
      </c>
      <c r="D429" s="171">
        <f t="shared" si="144"/>
        <v>1100000</v>
      </c>
      <c r="E429" s="171">
        <f t="shared" si="145"/>
        <v>1100000</v>
      </c>
      <c r="F429" s="171">
        <f t="shared" si="146"/>
        <v>-584940.36609521112</v>
      </c>
      <c r="G429" s="171">
        <f t="shared" si="147"/>
        <v>1464100.0000000005</v>
      </c>
      <c r="H429" s="171">
        <f t="shared" si="148"/>
        <v>1464100.0000000005</v>
      </c>
      <c r="I429" s="171">
        <f t="shared" si="149"/>
        <v>409242.74530788185</v>
      </c>
      <c r="J429" s="171">
        <f t="shared" si="150"/>
        <v>744066.66937080142</v>
      </c>
      <c r="K429" s="171">
        <f t="shared" si="151"/>
        <v>2143588.810000001</v>
      </c>
      <c r="L429" s="172">
        <f t="shared" si="152"/>
        <v>1399807.5072797416</v>
      </c>
      <c r="M429" s="142">
        <f t="shared" si="153"/>
        <v>5</v>
      </c>
      <c r="N429" s="143">
        <f t="shared" si="164"/>
        <v>1</v>
      </c>
      <c r="U429" s="131">
        <v>404</v>
      </c>
      <c r="V429" s="126">
        <f>MOD(QUOTIENT(ROWS($V$26:V429)-1, 2^(COLUMNS($V$26:V429)-1)), 2)</f>
        <v>1</v>
      </c>
      <c r="W429" s="19">
        <f>MOD(QUOTIENT(ROWS($V$26:W429)-1, 2^(COLUMNS($V$26:W429)-1)), 2)</f>
        <v>1</v>
      </c>
      <c r="X429" s="19">
        <f>MOD(QUOTIENT(ROWS($V$26:X429)-1, 2^(COLUMNS($V$26:X429)-1)), 2)</f>
        <v>0</v>
      </c>
      <c r="Y429" s="19">
        <f>MOD(QUOTIENT(ROWS($V$26:Y429)-1, 2^(COLUMNS($V$26:Y429)-1)), 2)</f>
        <v>0</v>
      </c>
      <c r="Z429" s="19">
        <f>MOD(QUOTIENT(ROWS($V$26:Z429)-1, 2^(COLUMNS($V$26:Z429)-1)), 2)</f>
        <v>1</v>
      </c>
      <c r="AA429" s="19">
        <f>MOD(QUOTIENT(ROWS($V$26:AA429)-1, 2^(COLUMNS($V$26:AA429)-1)), 2)</f>
        <v>0</v>
      </c>
      <c r="AB429" s="19">
        <f>MOD(QUOTIENT(ROWS($V$26:AB429)-1, 2^(COLUMNS($V$26:AB429)-1)), 2)</f>
        <v>0</v>
      </c>
      <c r="AC429" s="19">
        <f>MOD(QUOTIENT(ROWS($V$26:AC429)-1, 2^(COLUMNS($V$26:AC429)-1)), 2)</f>
        <v>1</v>
      </c>
      <c r="AD429" s="19">
        <f>MOD(QUOTIENT(ROWS($V$26:AD429)-1, 2^(COLUMNS($V$26:AD429)-1)), 2)</f>
        <v>1</v>
      </c>
      <c r="AE429" s="133">
        <f>MOD(QUOTIENT(ROWS($V$26:AE429)-1, 2^(COLUMNS($V$26:AE429)-1)), 2)</f>
        <v>0</v>
      </c>
      <c r="AF429" s="126">
        <f t="shared" si="154"/>
        <v>1</v>
      </c>
      <c r="AG429" s="19">
        <f t="shared" si="155"/>
        <v>2</v>
      </c>
      <c r="AH429" s="19">
        <f t="shared" si="156"/>
        <v>2</v>
      </c>
      <c r="AI429" s="19">
        <f t="shared" si="157"/>
        <v>2</v>
      </c>
      <c r="AJ429" s="19">
        <f t="shared" si="158"/>
        <v>5</v>
      </c>
      <c r="AK429" s="19">
        <f t="shared" si="159"/>
        <v>5</v>
      </c>
      <c r="AL429" s="19">
        <f t="shared" si="160"/>
        <v>5</v>
      </c>
      <c r="AM429" s="19">
        <f t="shared" si="161"/>
        <v>8</v>
      </c>
      <c r="AN429" s="19">
        <f t="shared" si="162"/>
        <v>9</v>
      </c>
      <c r="AO429" s="133">
        <f t="shared" si="163"/>
        <v>9</v>
      </c>
    </row>
    <row r="430" spans="1:41" x14ac:dyDescent="0.3">
      <c r="A430" s="131">
        <v>405</v>
      </c>
      <c r="B430" s="171">
        <f t="shared" si="142"/>
        <v>0</v>
      </c>
      <c r="C430" s="171">
        <f t="shared" si="143"/>
        <v>0</v>
      </c>
      <c r="D430" s="171">
        <f t="shared" si="144"/>
        <v>-1269338.842975206</v>
      </c>
      <c r="E430" s="171">
        <f t="shared" si="145"/>
        <v>1210000.0000000002</v>
      </c>
      <c r="F430" s="171">
        <f t="shared" si="146"/>
        <v>-584940.36609521112</v>
      </c>
      <c r="G430" s="171">
        <f t="shared" si="147"/>
        <v>1464100.0000000005</v>
      </c>
      <c r="H430" s="171">
        <f t="shared" si="148"/>
        <v>1464100.0000000005</v>
      </c>
      <c r="I430" s="171">
        <f t="shared" si="149"/>
        <v>409242.74530788185</v>
      </c>
      <c r="J430" s="171">
        <f t="shared" si="150"/>
        <v>744066.66937080142</v>
      </c>
      <c r="K430" s="171">
        <f t="shared" si="151"/>
        <v>2143588.810000001</v>
      </c>
      <c r="L430" s="172">
        <f t="shared" si="152"/>
        <v>2846779.1597933248</v>
      </c>
      <c r="M430" s="142">
        <f t="shared" si="153"/>
        <v>4</v>
      </c>
      <c r="N430" s="143">
        <f t="shared" si="164"/>
        <v>3</v>
      </c>
      <c r="U430" s="131">
        <v>405</v>
      </c>
      <c r="V430" s="126">
        <f>MOD(QUOTIENT(ROWS($V$26:V430)-1, 2^(COLUMNS($V$26:V430)-1)), 2)</f>
        <v>0</v>
      </c>
      <c r="W430" s="19">
        <f>MOD(QUOTIENT(ROWS($V$26:W430)-1, 2^(COLUMNS($V$26:W430)-1)), 2)</f>
        <v>0</v>
      </c>
      <c r="X430" s="19">
        <f>MOD(QUOTIENT(ROWS($V$26:X430)-1, 2^(COLUMNS($V$26:X430)-1)), 2)</f>
        <v>1</v>
      </c>
      <c r="Y430" s="19">
        <f>MOD(QUOTIENT(ROWS($V$26:Y430)-1, 2^(COLUMNS($V$26:Y430)-1)), 2)</f>
        <v>0</v>
      </c>
      <c r="Z430" s="19">
        <f>MOD(QUOTIENT(ROWS($V$26:Z430)-1, 2^(COLUMNS($V$26:Z430)-1)), 2)</f>
        <v>1</v>
      </c>
      <c r="AA430" s="19">
        <f>MOD(QUOTIENT(ROWS($V$26:AA430)-1, 2^(COLUMNS($V$26:AA430)-1)), 2)</f>
        <v>0</v>
      </c>
      <c r="AB430" s="19">
        <f>MOD(QUOTIENT(ROWS($V$26:AB430)-1, 2^(COLUMNS($V$26:AB430)-1)), 2)</f>
        <v>0</v>
      </c>
      <c r="AC430" s="19">
        <f>MOD(QUOTIENT(ROWS($V$26:AC430)-1, 2^(COLUMNS($V$26:AC430)-1)), 2)</f>
        <v>1</v>
      </c>
      <c r="AD430" s="19">
        <f>MOD(QUOTIENT(ROWS($V$26:AD430)-1, 2^(COLUMNS($V$26:AD430)-1)), 2)</f>
        <v>1</v>
      </c>
      <c r="AE430" s="133">
        <f>MOD(QUOTIENT(ROWS($V$26:AE430)-1, 2^(COLUMNS($V$26:AE430)-1)), 2)</f>
        <v>0</v>
      </c>
      <c r="AF430" s="126">
        <f t="shared" si="154"/>
        <v>0</v>
      </c>
      <c r="AG430" s="19">
        <f t="shared" si="155"/>
        <v>0</v>
      </c>
      <c r="AH430" s="19">
        <f t="shared" si="156"/>
        <v>3</v>
      </c>
      <c r="AI430" s="19">
        <f t="shared" si="157"/>
        <v>3</v>
      </c>
      <c r="AJ430" s="19">
        <f t="shared" si="158"/>
        <v>5</v>
      </c>
      <c r="AK430" s="19">
        <f t="shared" si="159"/>
        <v>5</v>
      </c>
      <c r="AL430" s="19">
        <f t="shared" si="160"/>
        <v>5</v>
      </c>
      <c r="AM430" s="19">
        <f t="shared" si="161"/>
        <v>8</v>
      </c>
      <c r="AN430" s="19">
        <f t="shared" si="162"/>
        <v>9</v>
      </c>
      <c r="AO430" s="133">
        <f t="shared" si="163"/>
        <v>9</v>
      </c>
    </row>
    <row r="431" spans="1:41" x14ac:dyDescent="0.3">
      <c r="A431" s="131">
        <v>406</v>
      </c>
      <c r="B431" s="171">
        <f t="shared" si="142"/>
        <v>-2000000</v>
      </c>
      <c r="C431" s="171">
        <f t="shared" si="143"/>
        <v>1000000</v>
      </c>
      <c r="D431" s="171">
        <f t="shared" si="144"/>
        <v>-1269338.842975206</v>
      </c>
      <c r="E431" s="171">
        <f t="shared" si="145"/>
        <v>1210000.0000000002</v>
      </c>
      <c r="F431" s="171">
        <f t="shared" si="146"/>
        <v>-584940.36609521112</v>
      </c>
      <c r="G431" s="171">
        <f t="shared" si="147"/>
        <v>1464100.0000000005</v>
      </c>
      <c r="H431" s="171">
        <f t="shared" si="148"/>
        <v>1464100.0000000005</v>
      </c>
      <c r="I431" s="171">
        <f t="shared" si="149"/>
        <v>409242.74530788185</v>
      </c>
      <c r="J431" s="171">
        <f t="shared" si="150"/>
        <v>744066.66937080142</v>
      </c>
      <c r="K431" s="171">
        <f t="shared" si="151"/>
        <v>2143588.810000001</v>
      </c>
      <c r="L431" s="172">
        <f t="shared" si="152"/>
        <v>1852266.1282432559</v>
      </c>
      <c r="M431" s="142">
        <f t="shared" si="153"/>
        <v>5</v>
      </c>
      <c r="N431" s="143">
        <f t="shared" si="164"/>
        <v>1</v>
      </c>
      <c r="U431" s="131">
        <v>406</v>
      </c>
      <c r="V431" s="126">
        <f>MOD(QUOTIENT(ROWS($V$26:V431)-1, 2^(COLUMNS($V$26:V431)-1)), 2)</f>
        <v>1</v>
      </c>
      <c r="W431" s="19">
        <f>MOD(QUOTIENT(ROWS($V$26:W431)-1, 2^(COLUMNS($V$26:W431)-1)), 2)</f>
        <v>0</v>
      </c>
      <c r="X431" s="19">
        <f>MOD(QUOTIENT(ROWS($V$26:X431)-1, 2^(COLUMNS($V$26:X431)-1)), 2)</f>
        <v>1</v>
      </c>
      <c r="Y431" s="19">
        <f>MOD(QUOTIENT(ROWS($V$26:Y431)-1, 2^(COLUMNS($V$26:Y431)-1)), 2)</f>
        <v>0</v>
      </c>
      <c r="Z431" s="19">
        <f>MOD(QUOTIENT(ROWS($V$26:Z431)-1, 2^(COLUMNS($V$26:Z431)-1)), 2)</f>
        <v>1</v>
      </c>
      <c r="AA431" s="19">
        <f>MOD(QUOTIENT(ROWS($V$26:AA431)-1, 2^(COLUMNS($V$26:AA431)-1)), 2)</f>
        <v>0</v>
      </c>
      <c r="AB431" s="19">
        <f>MOD(QUOTIENT(ROWS($V$26:AB431)-1, 2^(COLUMNS($V$26:AB431)-1)), 2)</f>
        <v>0</v>
      </c>
      <c r="AC431" s="19">
        <f>MOD(QUOTIENT(ROWS($V$26:AC431)-1, 2^(COLUMNS($V$26:AC431)-1)), 2)</f>
        <v>1</v>
      </c>
      <c r="AD431" s="19">
        <f>MOD(QUOTIENT(ROWS($V$26:AD431)-1, 2^(COLUMNS($V$26:AD431)-1)), 2)</f>
        <v>1</v>
      </c>
      <c r="AE431" s="133">
        <f>MOD(QUOTIENT(ROWS($V$26:AE431)-1, 2^(COLUMNS($V$26:AE431)-1)), 2)</f>
        <v>0</v>
      </c>
      <c r="AF431" s="126">
        <f t="shared" si="154"/>
        <v>1</v>
      </c>
      <c r="AG431" s="19">
        <f t="shared" si="155"/>
        <v>1</v>
      </c>
      <c r="AH431" s="19">
        <f t="shared" si="156"/>
        <v>3</v>
      </c>
      <c r="AI431" s="19">
        <f t="shared" si="157"/>
        <v>3</v>
      </c>
      <c r="AJ431" s="19">
        <f t="shared" si="158"/>
        <v>5</v>
      </c>
      <c r="AK431" s="19">
        <f t="shared" si="159"/>
        <v>5</v>
      </c>
      <c r="AL431" s="19">
        <f t="shared" si="160"/>
        <v>5</v>
      </c>
      <c r="AM431" s="19">
        <f t="shared" si="161"/>
        <v>8</v>
      </c>
      <c r="AN431" s="19">
        <f t="shared" si="162"/>
        <v>9</v>
      </c>
      <c r="AO431" s="133">
        <f t="shared" si="163"/>
        <v>9</v>
      </c>
    </row>
    <row r="432" spans="1:41" x14ac:dyDescent="0.3">
      <c r="A432" s="131">
        <v>407</v>
      </c>
      <c r="B432" s="171">
        <f t="shared" si="142"/>
        <v>0</v>
      </c>
      <c r="C432" s="171">
        <f t="shared" si="143"/>
        <v>-1627272.7272727271</v>
      </c>
      <c r="D432" s="171">
        <f t="shared" si="144"/>
        <v>-1269338.842975206</v>
      </c>
      <c r="E432" s="171">
        <f t="shared" si="145"/>
        <v>1210000.0000000002</v>
      </c>
      <c r="F432" s="171">
        <f t="shared" si="146"/>
        <v>-584940.36609521112</v>
      </c>
      <c r="G432" s="171">
        <f t="shared" si="147"/>
        <v>1464100.0000000005</v>
      </c>
      <c r="H432" s="171">
        <f t="shared" si="148"/>
        <v>1464100.0000000005</v>
      </c>
      <c r="I432" s="171">
        <f t="shared" si="149"/>
        <v>409242.74530788185</v>
      </c>
      <c r="J432" s="171">
        <f t="shared" si="150"/>
        <v>744066.66937080142</v>
      </c>
      <c r="K432" s="171">
        <f t="shared" si="151"/>
        <v>2143588.810000001</v>
      </c>
      <c r="L432" s="172">
        <f t="shared" si="152"/>
        <v>1451655.0794840597</v>
      </c>
      <c r="M432" s="142">
        <f t="shared" si="153"/>
        <v>5</v>
      </c>
      <c r="N432" s="143">
        <f t="shared" si="164"/>
        <v>2</v>
      </c>
      <c r="U432" s="131">
        <v>407</v>
      </c>
      <c r="V432" s="126">
        <f>MOD(QUOTIENT(ROWS($V$26:V432)-1, 2^(COLUMNS($V$26:V432)-1)), 2)</f>
        <v>0</v>
      </c>
      <c r="W432" s="19">
        <f>MOD(QUOTIENT(ROWS($V$26:W432)-1, 2^(COLUMNS($V$26:W432)-1)), 2)</f>
        <v>1</v>
      </c>
      <c r="X432" s="19">
        <f>MOD(QUOTIENT(ROWS($V$26:X432)-1, 2^(COLUMNS($V$26:X432)-1)), 2)</f>
        <v>1</v>
      </c>
      <c r="Y432" s="19">
        <f>MOD(QUOTIENT(ROWS($V$26:Y432)-1, 2^(COLUMNS($V$26:Y432)-1)), 2)</f>
        <v>0</v>
      </c>
      <c r="Z432" s="19">
        <f>MOD(QUOTIENT(ROWS($V$26:Z432)-1, 2^(COLUMNS($V$26:Z432)-1)), 2)</f>
        <v>1</v>
      </c>
      <c r="AA432" s="19">
        <f>MOD(QUOTIENT(ROWS($V$26:AA432)-1, 2^(COLUMNS($V$26:AA432)-1)), 2)</f>
        <v>0</v>
      </c>
      <c r="AB432" s="19">
        <f>MOD(QUOTIENT(ROWS($V$26:AB432)-1, 2^(COLUMNS($V$26:AB432)-1)), 2)</f>
        <v>0</v>
      </c>
      <c r="AC432" s="19">
        <f>MOD(QUOTIENT(ROWS($V$26:AC432)-1, 2^(COLUMNS($V$26:AC432)-1)), 2)</f>
        <v>1</v>
      </c>
      <c r="AD432" s="19">
        <f>MOD(QUOTIENT(ROWS($V$26:AD432)-1, 2^(COLUMNS($V$26:AD432)-1)), 2)</f>
        <v>1</v>
      </c>
      <c r="AE432" s="133">
        <f>MOD(QUOTIENT(ROWS($V$26:AE432)-1, 2^(COLUMNS($V$26:AE432)-1)), 2)</f>
        <v>0</v>
      </c>
      <c r="AF432" s="126">
        <f t="shared" si="154"/>
        <v>0</v>
      </c>
      <c r="AG432" s="19">
        <f t="shared" si="155"/>
        <v>2</v>
      </c>
      <c r="AH432" s="19">
        <f t="shared" si="156"/>
        <v>3</v>
      </c>
      <c r="AI432" s="19">
        <f t="shared" si="157"/>
        <v>3</v>
      </c>
      <c r="AJ432" s="19">
        <f t="shared" si="158"/>
        <v>5</v>
      </c>
      <c r="AK432" s="19">
        <f t="shared" si="159"/>
        <v>5</v>
      </c>
      <c r="AL432" s="19">
        <f t="shared" si="160"/>
        <v>5</v>
      </c>
      <c r="AM432" s="19">
        <f t="shared" si="161"/>
        <v>8</v>
      </c>
      <c r="AN432" s="19">
        <f t="shared" si="162"/>
        <v>9</v>
      </c>
      <c r="AO432" s="133">
        <f t="shared" si="163"/>
        <v>9</v>
      </c>
    </row>
    <row r="433" spans="1:41" x14ac:dyDescent="0.3">
      <c r="A433" s="131">
        <v>408</v>
      </c>
      <c r="B433" s="171">
        <f t="shared" si="142"/>
        <v>-2000000</v>
      </c>
      <c r="C433" s="171">
        <f t="shared" si="143"/>
        <v>-1627272.7272727271</v>
      </c>
      <c r="D433" s="171">
        <f t="shared" si="144"/>
        <v>-1269338.842975206</v>
      </c>
      <c r="E433" s="171">
        <f t="shared" si="145"/>
        <v>1210000.0000000002</v>
      </c>
      <c r="F433" s="171">
        <f t="shared" si="146"/>
        <v>-584940.36609521112</v>
      </c>
      <c r="G433" s="171">
        <f t="shared" si="147"/>
        <v>1464100.0000000005</v>
      </c>
      <c r="H433" s="171">
        <f t="shared" si="148"/>
        <v>1464100.0000000005</v>
      </c>
      <c r="I433" s="171">
        <f t="shared" si="149"/>
        <v>409242.74530788185</v>
      </c>
      <c r="J433" s="171">
        <f t="shared" si="150"/>
        <v>744066.66937080142</v>
      </c>
      <c r="K433" s="171">
        <f t="shared" si="151"/>
        <v>2143588.810000001</v>
      </c>
      <c r="L433" s="172">
        <f t="shared" si="152"/>
        <v>-400196.7723677922</v>
      </c>
      <c r="M433" s="142">
        <f t="shared" si="153"/>
        <v>6</v>
      </c>
      <c r="N433" s="143">
        <f t="shared" si="164"/>
        <v>1</v>
      </c>
      <c r="U433" s="131">
        <v>408</v>
      </c>
      <c r="V433" s="126">
        <f>MOD(QUOTIENT(ROWS($V$26:V433)-1, 2^(COLUMNS($V$26:V433)-1)), 2)</f>
        <v>1</v>
      </c>
      <c r="W433" s="19">
        <f>MOD(QUOTIENT(ROWS($V$26:W433)-1, 2^(COLUMNS($V$26:W433)-1)), 2)</f>
        <v>1</v>
      </c>
      <c r="X433" s="19">
        <f>MOD(QUOTIENT(ROWS($V$26:X433)-1, 2^(COLUMNS($V$26:X433)-1)), 2)</f>
        <v>1</v>
      </c>
      <c r="Y433" s="19">
        <f>MOD(QUOTIENT(ROWS($V$26:Y433)-1, 2^(COLUMNS($V$26:Y433)-1)), 2)</f>
        <v>0</v>
      </c>
      <c r="Z433" s="19">
        <f>MOD(QUOTIENT(ROWS($V$26:Z433)-1, 2^(COLUMNS($V$26:Z433)-1)), 2)</f>
        <v>1</v>
      </c>
      <c r="AA433" s="19">
        <f>MOD(QUOTIENT(ROWS($V$26:AA433)-1, 2^(COLUMNS($V$26:AA433)-1)), 2)</f>
        <v>0</v>
      </c>
      <c r="AB433" s="19">
        <f>MOD(QUOTIENT(ROWS($V$26:AB433)-1, 2^(COLUMNS($V$26:AB433)-1)), 2)</f>
        <v>0</v>
      </c>
      <c r="AC433" s="19">
        <f>MOD(QUOTIENT(ROWS($V$26:AC433)-1, 2^(COLUMNS($V$26:AC433)-1)), 2)</f>
        <v>1</v>
      </c>
      <c r="AD433" s="19">
        <f>MOD(QUOTIENT(ROWS($V$26:AD433)-1, 2^(COLUMNS($V$26:AD433)-1)), 2)</f>
        <v>1</v>
      </c>
      <c r="AE433" s="133">
        <f>MOD(QUOTIENT(ROWS($V$26:AE433)-1, 2^(COLUMNS($V$26:AE433)-1)), 2)</f>
        <v>0</v>
      </c>
      <c r="AF433" s="126">
        <f t="shared" si="154"/>
        <v>1</v>
      </c>
      <c r="AG433" s="19">
        <f t="shared" si="155"/>
        <v>2</v>
      </c>
      <c r="AH433" s="19">
        <f t="shared" si="156"/>
        <v>3</v>
      </c>
      <c r="AI433" s="19">
        <f t="shared" si="157"/>
        <v>3</v>
      </c>
      <c r="AJ433" s="19">
        <f t="shared" si="158"/>
        <v>5</v>
      </c>
      <c r="AK433" s="19">
        <f t="shared" si="159"/>
        <v>5</v>
      </c>
      <c r="AL433" s="19">
        <f t="shared" si="160"/>
        <v>5</v>
      </c>
      <c r="AM433" s="19">
        <f t="shared" si="161"/>
        <v>8</v>
      </c>
      <c r="AN433" s="19">
        <f t="shared" si="162"/>
        <v>9</v>
      </c>
      <c r="AO433" s="133">
        <f t="shared" si="163"/>
        <v>9</v>
      </c>
    </row>
    <row r="434" spans="1:41" x14ac:dyDescent="0.3">
      <c r="A434" s="131">
        <v>409</v>
      </c>
      <c r="B434" s="171">
        <f t="shared" si="142"/>
        <v>0</v>
      </c>
      <c r="C434" s="171">
        <f t="shared" si="143"/>
        <v>0</v>
      </c>
      <c r="D434" s="171">
        <f t="shared" si="144"/>
        <v>0</v>
      </c>
      <c r="E434" s="171">
        <f t="shared" si="145"/>
        <v>-922944.40270473203</v>
      </c>
      <c r="F434" s="171">
        <f t="shared" si="146"/>
        <v>-584940.36609521112</v>
      </c>
      <c r="G434" s="171">
        <f t="shared" si="147"/>
        <v>1464100.0000000005</v>
      </c>
      <c r="H434" s="171">
        <f t="shared" si="148"/>
        <v>1464100.0000000005</v>
      </c>
      <c r="I434" s="171">
        <f t="shared" si="149"/>
        <v>409242.74530788185</v>
      </c>
      <c r="J434" s="171">
        <f t="shared" si="150"/>
        <v>744066.66937080142</v>
      </c>
      <c r="K434" s="171">
        <f t="shared" si="151"/>
        <v>2143588.810000001</v>
      </c>
      <c r="L434" s="172">
        <f t="shared" si="152"/>
        <v>2286643.4477832033</v>
      </c>
      <c r="M434" s="142">
        <f t="shared" si="153"/>
        <v>4</v>
      </c>
      <c r="N434" s="143">
        <f t="shared" si="164"/>
        <v>4</v>
      </c>
      <c r="U434" s="131">
        <v>409</v>
      </c>
      <c r="V434" s="126">
        <f>MOD(QUOTIENT(ROWS($V$26:V434)-1, 2^(COLUMNS($V$26:V434)-1)), 2)</f>
        <v>0</v>
      </c>
      <c r="W434" s="19">
        <f>MOD(QUOTIENT(ROWS($V$26:W434)-1, 2^(COLUMNS($V$26:W434)-1)), 2)</f>
        <v>0</v>
      </c>
      <c r="X434" s="19">
        <f>MOD(QUOTIENT(ROWS($V$26:X434)-1, 2^(COLUMNS($V$26:X434)-1)), 2)</f>
        <v>0</v>
      </c>
      <c r="Y434" s="19">
        <f>MOD(QUOTIENT(ROWS($V$26:Y434)-1, 2^(COLUMNS($V$26:Y434)-1)), 2)</f>
        <v>1</v>
      </c>
      <c r="Z434" s="19">
        <f>MOD(QUOTIENT(ROWS($V$26:Z434)-1, 2^(COLUMNS($V$26:Z434)-1)), 2)</f>
        <v>1</v>
      </c>
      <c r="AA434" s="19">
        <f>MOD(QUOTIENT(ROWS($V$26:AA434)-1, 2^(COLUMNS($V$26:AA434)-1)), 2)</f>
        <v>0</v>
      </c>
      <c r="AB434" s="19">
        <f>MOD(QUOTIENT(ROWS($V$26:AB434)-1, 2^(COLUMNS($V$26:AB434)-1)), 2)</f>
        <v>0</v>
      </c>
      <c r="AC434" s="19">
        <f>MOD(QUOTIENT(ROWS($V$26:AC434)-1, 2^(COLUMNS($V$26:AC434)-1)), 2)</f>
        <v>1</v>
      </c>
      <c r="AD434" s="19">
        <f>MOD(QUOTIENT(ROWS($V$26:AD434)-1, 2^(COLUMNS($V$26:AD434)-1)), 2)</f>
        <v>1</v>
      </c>
      <c r="AE434" s="133">
        <f>MOD(QUOTIENT(ROWS($V$26:AE434)-1, 2^(COLUMNS($V$26:AE434)-1)), 2)</f>
        <v>0</v>
      </c>
      <c r="AF434" s="126">
        <f t="shared" si="154"/>
        <v>0</v>
      </c>
      <c r="AG434" s="19">
        <f t="shared" si="155"/>
        <v>0</v>
      </c>
      <c r="AH434" s="19">
        <f t="shared" si="156"/>
        <v>0</v>
      </c>
      <c r="AI434" s="19">
        <f t="shared" si="157"/>
        <v>4</v>
      </c>
      <c r="AJ434" s="19">
        <f t="shared" si="158"/>
        <v>5</v>
      </c>
      <c r="AK434" s="19">
        <f t="shared" si="159"/>
        <v>5</v>
      </c>
      <c r="AL434" s="19">
        <f t="shared" si="160"/>
        <v>5</v>
      </c>
      <c r="AM434" s="19">
        <f t="shared" si="161"/>
        <v>8</v>
      </c>
      <c r="AN434" s="19">
        <f t="shared" si="162"/>
        <v>9</v>
      </c>
      <c r="AO434" s="133">
        <f t="shared" si="163"/>
        <v>9</v>
      </c>
    </row>
    <row r="435" spans="1:41" x14ac:dyDescent="0.3">
      <c r="A435" s="131">
        <v>410</v>
      </c>
      <c r="B435" s="171">
        <f t="shared" si="142"/>
        <v>-2000000</v>
      </c>
      <c r="C435" s="171">
        <f t="shared" si="143"/>
        <v>1000000</v>
      </c>
      <c r="D435" s="171">
        <f t="shared" si="144"/>
        <v>1000000</v>
      </c>
      <c r="E435" s="171">
        <f t="shared" si="145"/>
        <v>-922944.40270473203</v>
      </c>
      <c r="F435" s="171">
        <f t="shared" si="146"/>
        <v>-584940.36609521112</v>
      </c>
      <c r="G435" s="171">
        <f t="shared" si="147"/>
        <v>1464100.0000000005</v>
      </c>
      <c r="H435" s="171">
        <f t="shared" si="148"/>
        <v>1464100.0000000005</v>
      </c>
      <c r="I435" s="171">
        <f t="shared" si="149"/>
        <v>409242.74530788185</v>
      </c>
      <c r="J435" s="171">
        <f t="shared" si="150"/>
        <v>744066.66937080142</v>
      </c>
      <c r="K435" s="171">
        <f t="shared" si="151"/>
        <v>2143588.810000001</v>
      </c>
      <c r="L435" s="172">
        <f t="shared" si="152"/>
        <v>2085962.6572533043</v>
      </c>
      <c r="M435" s="142">
        <f t="shared" si="153"/>
        <v>5</v>
      </c>
      <c r="N435" s="143">
        <f t="shared" si="164"/>
        <v>1</v>
      </c>
      <c r="U435" s="131">
        <v>410</v>
      </c>
      <c r="V435" s="126">
        <f>MOD(QUOTIENT(ROWS($V$26:V435)-1, 2^(COLUMNS($V$26:V435)-1)), 2)</f>
        <v>1</v>
      </c>
      <c r="W435" s="19">
        <f>MOD(QUOTIENT(ROWS($V$26:W435)-1, 2^(COLUMNS($V$26:W435)-1)), 2)</f>
        <v>0</v>
      </c>
      <c r="X435" s="19">
        <f>MOD(QUOTIENT(ROWS($V$26:X435)-1, 2^(COLUMNS($V$26:X435)-1)), 2)</f>
        <v>0</v>
      </c>
      <c r="Y435" s="19">
        <f>MOD(QUOTIENT(ROWS($V$26:Y435)-1, 2^(COLUMNS($V$26:Y435)-1)), 2)</f>
        <v>1</v>
      </c>
      <c r="Z435" s="19">
        <f>MOD(QUOTIENT(ROWS($V$26:Z435)-1, 2^(COLUMNS($V$26:Z435)-1)), 2)</f>
        <v>1</v>
      </c>
      <c r="AA435" s="19">
        <f>MOD(QUOTIENT(ROWS($V$26:AA435)-1, 2^(COLUMNS($V$26:AA435)-1)), 2)</f>
        <v>0</v>
      </c>
      <c r="AB435" s="19">
        <f>MOD(QUOTIENT(ROWS($V$26:AB435)-1, 2^(COLUMNS($V$26:AB435)-1)), 2)</f>
        <v>0</v>
      </c>
      <c r="AC435" s="19">
        <f>MOD(QUOTIENT(ROWS($V$26:AC435)-1, 2^(COLUMNS($V$26:AC435)-1)), 2)</f>
        <v>1</v>
      </c>
      <c r="AD435" s="19">
        <f>MOD(QUOTIENT(ROWS($V$26:AD435)-1, 2^(COLUMNS($V$26:AD435)-1)), 2)</f>
        <v>1</v>
      </c>
      <c r="AE435" s="133">
        <f>MOD(QUOTIENT(ROWS($V$26:AE435)-1, 2^(COLUMNS($V$26:AE435)-1)), 2)</f>
        <v>0</v>
      </c>
      <c r="AF435" s="126">
        <f t="shared" si="154"/>
        <v>1</v>
      </c>
      <c r="AG435" s="19">
        <f t="shared" si="155"/>
        <v>1</v>
      </c>
      <c r="AH435" s="19">
        <f t="shared" si="156"/>
        <v>1</v>
      </c>
      <c r="AI435" s="19">
        <f t="shared" si="157"/>
        <v>4</v>
      </c>
      <c r="AJ435" s="19">
        <f t="shared" si="158"/>
        <v>5</v>
      </c>
      <c r="AK435" s="19">
        <f t="shared" si="159"/>
        <v>5</v>
      </c>
      <c r="AL435" s="19">
        <f t="shared" si="160"/>
        <v>5</v>
      </c>
      <c r="AM435" s="19">
        <f t="shared" si="161"/>
        <v>8</v>
      </c>
      <c r="AN435" s="19">
        <f t="shared" si="162"/>
        <v>9</v>
      </c>
      <c r="AO435" s="133">
        <f t="shared" si="163"/>
        <v>9</v>
      </c>
    </row>
    <row r="436" spans="1:41" x14ac:dyDescent="0.3">
      <c r="A436" s="131">
        <v>411</v>
      </c>
      <c r="B436" s="171">
        <f t="shared" si="142"/>
        <v>0</v>
      </c>
      <c r="C436" s="171">
        <f t="shared" si="143"/>
        <v>-1627272.7272727271</v>
      </c>
      <c r="D436" s="171">
        <f t="shared" si="144"/>
        <v>1100000</v>
      </c>
      <c r="E436" s="171">
        <f t="shared" si="145"/>
        <v>-922944.40270473203</v>
      </c>
      <c r="F436" s="171">
        <f t="shared" si="146"/>
        <v>-584940.36609521112</v>
      </c>
      <c r="G436" s="171">
        <f t="shared" si="147"/>
        <v>1464100.0000000005</v>
      </c>
      <c r="H436" s="171">
        <f t="shared" si="148"/>
        <v>1464100.0000000005</v>
      </c>
      <c r="I436" s="171">
        <f t="shared" si="149"/>
        <v>409242.74530788185</v>
      </c>
      <c r="J436" s="171">
        <f t="shared" si="150"/>
        <v>744066.66937080142</v>
      </c>
      <c r="K436" s="171">
        <f t="shared" si="151"/>
        <v>2143588.810000001</v>
      </c>
      <c r="L436" s="172">
        <f t="shared" si="152"/>
        <v>1764734.8325961248</v>
      </c>
      <c r="M436" s="142">
        <f t="shared" si="153"/>
        <v>5</v>
      </c>
      <c r="N436" s="143">
        <f t="shared" si="164"/>
        <v>2</v>
      </c>
      <c r="U436" s="131">
        <v>411</v>
      </c>
      <c r="V436" s="126">
        <f>MOD(QUOTIENT(ROWS($V$26:V436)-1, 2^(COLUMNS($V$26:V436)-1)), 2)</f>
        <v>0</v>
      </c>
      <c r="W436" s="19">
        <f>MOD(QUOTIENT(ROWS($V$26:W436)-1, 2^(COLUMNS($V$26:W436)-1)), 2)</f>
        <v>1</v>
      </c>
      <c r="X436" s="19">
        <f>MOD(QUOTIENT(ROWS($V$26:X436)-1, 2^(COLUMNS($V$26:X436)-1)), 2)</f>
        <v>0</v>
      </c>
      <c r="Y436" s="19">
        <f>MOD(QUOTIENT(ROWS($V$26:Y436)-1, 2^(COLUMNS($V$26:Y436)-1)), 2)</f>
        <v>1</v>
      </c>
      <c r="Z436" s="19">
        <f>MOD(QUOTIENT(ROWS($V$26:Z436)-1, 2^(COLUMNS($V$26:Z436)-1)), 2)</f>
        <v>1</v>
      </c>
      <c r="AA436" s="19">
        <f>MOD(QUOTIENT(ROWS($V$26:AA436)-1, 2^(COLUMNS($V$26:AA436)-1)), 2)</f>
        <v>0</v>
      </c>
      <c r="AB436" s="19">
        <f>MOD(QUOTIENT(ROWS($V$26:AB436)-1, 2^(COLUMNS($V$26:AB436)-1)), 2)</f>
        <v>0</v>
      </c>
      <c r="AC436" s="19">
        <f>MOD(QUOTIENT(ROWS($V$26:AC436)-1, 2^(COLUMNS($V$26:AC436)-1)), 2)</f>
        <v>1</v>
      </c>
      <c r="AD436" s="19">
        <f>MOD(QUOTIENT(ROWS($V$26:AD436)-1, 2^(COLUMNS($V$26:AD436)-1)), 2)</f>
        <v>1</v>
      </c>
      <c r="AE436" s="133">
        <f>MOD(QUOTIENT(ROWS($V$26:AE436)-1, 2^(COLUMNS($V$26:AE436)-1)), 2)</f>
        <v>0</v>
      </c>
      <c r="AF436" s="126">
        <f t="shared" si="154"/>
        <v>0</v>
      </c>
      <c r="AG436" s="19">
        <f t="shared" si="155"/>
        <v>2</v>
      </c>
      <c r="AH436" s="19">
        <f t="shared" si="156"/>
        <v>2</v>
      </c>
      <c r="AI436" s="19">
        <f t="shared" si="157"/>
        <v>4</v>
      </c>
      <c r="AJ436" s="19">
        <f t="shared" si="158"/>
        <v>5</v>
      </c>
      <c r="AK436" s="19">
        <f t="shared" si="159"/>
        <v>5</v>
      </c>
      <c r="AL436" s="19">
        <f t="shared" si="160"/>
        <v>5</v>
      </c>
      <c r="AM436" s="19">
        <f t="shared" si="161"/>
        <v>8</v>
      </c>
      <c r="AN436" s="19">
        <f t="shared" si="162"/>
        <v>9</v>
      </c>
      <c r="AO436" s="133">
        <f t="shared" si="163"/>
        <v>9</v>
      </c>
    </row>
    <row r="437" spans="1:41" x14ac:dyDescent="0.3">
      <c r="A437" s="131">
        <v>412</v>
      </c>
      <c r="B437" s="171">
        <f t="shared" si="142"/>
        <v>-2000000</v>
      </c>
      <c r="C437" s="171">
        <f t="shared" si="143"/>
        <v>-1627272.7272727271</v>
      </c>
      <c r="D437" s="171">
        <f t="shared" si="144"/>
        <v>1100000</v>
      </c>
      <c r="E437" s="171">
        <f t="shared" si="145"/>
        <v>-922944.40270473203</v>
      </c>
      <c r="F437" s="171">
        <f t="shared" si="146"/>
        <v>-584940.36609521112</v>
      </c>
      <c r="G437" s="171">
        <f t="shared" si="147"/>
        <v>1464100.0000000005</v>
      </c>
      <c r="H437" s="171">
        <f t="shared" si="148"/>
        <v>1464100.0000000005</v>
      </c>
      <c r="I437" s="171">
        <f t="shared" si="149"/>
        <v>409242.74530788185</v>
      </c>
      <c r="J437" s="171">
        <f t="shared" si="150"/>
        <v>744066.66937080142</v>
      </c>
      <c r="K437" s="171">
        <f t="shared" si="151"/>
        <v>2143588.810000001</v>
      </c>
      <c r="L437" s="172">
        <f t="shared" si="152"/>
        <v>-87117.019255726846</v>
      </c>
      <c r="M437" s="142">
        <f t="shared" si="153"/>
        <v>6</v>
      </c>
      <c r="N437" s="143">
        <f t="shared" si="164"/>
        <v>1</v>
      </c>
      <c r="U437" s="131">
        <v>412</v>
      </c>
      <c r="V437" s="126">
        <f>MOD(QUOTIENT(ROWS($V$26:V437)-1, 2^(COLUMNS($V$26:V437)-1)), 2)</f>
        <v>1</v>
      </c>
      <c r="W437" s="19">
        <f>MOD(QUOTIENT(ROWS($V$26:W437)-1, 2^(COLUMNS($V$26:W437)-1)), 2)</f>
        <v>1</v>
      </c>
      <c r="X437" s="19">
        <f>MOD(QUOTIENT(ROWS($V$26:X437)-1, 2^(COLUMNS($V$26:X437)-1)), 2)</f>
        <v>0</v>
      </c>
      <c r="Y437" s="19">
        <f>MOD(QUOTIENT(ROWS($V$26:Y437)-1, 2^(COLUMNS($V$26:Y437)-1)), 2)</f>
        <v>1</v>
      </c>
      <c r="Z437" s="19">
        <f>MOD(QUOTIENT(ROWS($V$26:Z437)-1, 2^(COLUMNS($V$26:Z437)-1)), 2)</f>
        <v>1</v>
      </c>
      <c r="AA437" s="19">
        <f>MOD(QUOTIENT(ROWS($V$26:AA437)-1, 2^(COLUMNS($V$26:AA437)-1)), 2)</f>
        <v>0</v>
      </c>
      <c r="AB437" s="19">
        <f>MOD(QUOTIENT(ROWS($V$26:AB437)-1, 2^(COLUMNS($V$26:AB437)-1)), 2)</f>
        <v>0</v>
      </c>
      <c r="AC437" s="19">
        <f>MOD(QUOTIENT(ROWS($V$26:AC437)-1, 2^(COLUMNS($V$26:AC437)-1)), 2)</f>
        <v>1</v>
      </c>
      <c r="AD437" s="19">
        <f>MOD(QUOTIENT(ROWS($V$26:AD437)-1, 2^(COLUMNS($V$26:AD437)-1)), 2)</f>
        <v>1</v>
      </c>
      <c r="AE437" s="133">
        <f>MOD(QUOTIENT(ROWS($V$26:AE437)-1, 2^(COLUMNS($V$26:AE437)-1)), 2)</f>
        <v>0</v>
      </c>
      <c r="AF437" s="126">
        <f t="shared" si="154"/>
        <v>1</v>
      </c>
      <c r="AG437" s="19">
        <f t="shared" si="155"/>
        <v>2</v>
      </c>
      <c r="AH437" s="19">
        <f t="shared" si="156"/>
        <v>2</v>
      </c>
      <c r="AI437" s="19">
        <f t="shared" si="157"/>
        <v>4</v>
      </c>
      <c r="AJ437" s="19">
        <f t="shared" si="158"/>
        <v>5</v>
      </c>
      <c r="AK437" s="19">
        <f t="shared" si="159"/>
        <v>5</v>
      </c>
      <c r="AL437" s="19">
        <f t="shared" si="160"/>
        <v>5</v>
      </c>
      <c r="AM437" s="19">
        <f t="shared" si="161"/>
        <v>8</v>
      </c>
      <c r="AN437" s="19">
        <f t="shared" si="162"/>
        <v>9</v>
      </c>
      <c r="AO437" s="133">
        <f t="shared" si="163"/>
        <v>9</v>
      </c>
    </row>
    <row r="438" spans="1:41" x14ac:dyDescent="0.3">
      <c r="A438" s="131">
        <v>413</v>
      </c>
      <c r="B438" s="171">
        <f t="shared" si="142"/>
        <v>0</v>
      </c>
      <c r="C438" s="171">
        <f t="shared" si="143"/>
        <v>0</v>
      </c>
      <c r="D438" s="171">
        <f t="shared" si="144"/>
        <v>-1269338.842975206</v>
      </c>
      <c r="E438" s="171">
        <f t="shared" si="145"/>
        <v>-922944.40270473203</v>
      </c>
      <c r="F438" s="171">
        <f t="shared" si="146"/>
        <v>-584940.36609521112</v>
      </c>
      <c r="G438" s="171">
        <f t="shared" si="147"/>
        <v>1464100.0000000005</v>
      </c>
      <c r="H438" s="171">
        <f t="shared" si="148"/>
        <v>1464100.0000000005</v>
      </c>
      <c r="I438" s="171">
        <f t="shared" si="149"/>
        <v>409242.74530788185</v>
      </c>
      <c r="J438" s="171">
        <f t="shared" si="150"/>
        <v>744066.66937080142</v>
      </c>
      <c r="K438" s="171">
        <f t="shared" si="151"/>
        <v>2143588.810000001</v>
      </c>
      <c r="L438" s="172">
        <f t="shared" si="152"/>
        <v>1279001.3494502464</v>
      </c>
      <c r="M438" s="142">
        <f t="shared" si="153"/>
        <v>5</v>
      </c>
      <c r="N438" s="143">
        <f t="shared" si="164"/>
        <v>3</v>
      </c>
      <c r="U438" s="131">
        <v>413</v>
      </c>
      <c r="V438" s="126">
        <f>MOD(QUOTIENT(ROWS($V$26:V438)-1, 2^(COLUMNS($V$26:V438)-1)), 2)</f>
        <v>0</v>
      </c>
      <c r="W438" s="19">
        <f>MOD(QUOTIENT(ROWS($V$26:W438)-1, 2^(COLUMNS($V$26:W438)-1)), 2)</f>
        <v>0</v>
      </c>
      <c r="X438" s="19">
        <f>MOD(QUOTIENT(ROWS($V$26:X438)-1, 2^(COLUMNS($V$26:X438)-1)), 2)</f>
        <v>1</v>
      </c>
      <c r="Y438" s="19">
        <f>MOD(QUOTIENT(ROWS($V$26:Y438)-1, 2^(COLUMNS($V$26:Y438)-1)), 2)</f>
        <v>1</v>
      </c>
      <c r="Z438" s="19">
        <f>MOD(QUOTIENT(ROWS($V$26:Z438)-1, 2^(COLUMNS($V$26:Z438)-1)), 2)</f>
        <v>1</v>
      </c>
      <c r="AA438" s="19">
        <f>MOD(QUOTIENT(ROWS($V$26:AA438)-1, 2^(COLUMNS($V$26:AA438)-1)), 2)</f>
        <v>0</v>
      </c>
      <c r="AB438" s="19">
        <f>MOD(QUOTIENT(ROWS($V$26:AB438)-1, 2^(COLUMNS($V$26:AB438)-1)), 2)</f>
        <v>0</v>
      </c>
      <c r="AC438" s="19">
        <f>MOD(QUOTIENT(ROWS($V$26:AC438)-1, 2^(COLUMNS($V$26:AC438)-1)), 2)</f>
        <v>1</v>
      </c>
      <c r="AD438" s="19">
        <f>MOD(QUOTIENT(ROWS($V$26:AD438)-1, 2^(COLUMNS($V$26:AD438)-1)), 2)</f>
        <v>1</v>
      </c>
      <c r="AE438" s="133">
        <f>MOD(QUOTIENT(ROWS($V$26:AE438)-1, 2^(COLUMNS($V$26:AE438)-1)), 2)</f>
        <v>0</v>
      </c>
      <c r="AF438" s="126">
        <f t="shared" si="154"/>
        <v>0</v>
      </c>
      <c r="AG438" s="19">
        <f t="shared" si="155"/>
        <v>0</v>
      </c>
      <c r="AH438" s="19">
        <f t="shared" si="156"/>
        <v>3</v>
      </c>
      <c r="AI438" s="19">
        <f t="shared" si="157"/>
        <v>4</v>
      </c>
      <c r="AJ438" s="19">
        <f t="shared" si="158"/>
        <v>5</v>
      </c>
      <c r="AK438" s="19">
        <f t="shared" si="159"/>
        <v>5</v>
      </c>
      <c r="AL438" s="19">
        <f t="shared" si="160"/>
        <v>5</v>
      </c>
      <c r="AM438" s="19">
        <f t="shared" si="161"/>
        <v>8</v>
      </c>
      <c r="AN438" s="19">
        <f t="shared" si="162"/>
        <v>9</v>
      </c>
      <c r="AO438" s="133">
        <f t="shared" si="163"/>
        <v>9</v>
      </c>
    </row>
    <row r="439" spans="1:41" x14ac:dyDescent="0.3">
      <c r="A439" s="131">
        <v>414</v>
      </c>
      <c r="B439" s="171">
        <f t="shared" si="142"/>
        <v>-2000000</v>
      </c>
      <c r="C439" s="171">
        <f t="shared" si="143"/>
        <v>1000000</v>
      </c>
      <c r="D439" s="171">
        <f t="shared" si="144"/>
        <v>-1269338.842975206</v>
      </c>
      <c r="E439" s="171">
        <f t="shared" si="145"/>
        <v>-922944.40270473203</v>
      </c>
      <c r="F439" s="171">
        <f t="shared" si="146"/>
        <v>-584940.36609521112</v>
      </c>
      <c r="G439" s="171">
        <f t="shared" si="147"/>
        <v>1464100.0000000005</v>
      </c>
      <c r="H439" s="171">
        <f t="shared" si="148"/>
        <v>1464100.0000000005</v>
      </c>
      <c r="I439" s="171">
        <f t="shared" si="149"/>
        <v>409242.74530788185</v>
      </c>
      <c r="J439" s="171">
        <f t="shared" si="150"/>
        <v>744066.66937080142</v>
      </c>
      <c r="K439" s="171">
        <f t="shared" si="151"/>
        <v>2143588.810000001</v>
      </c>
      <c r="L439" s="172">
        <f t="shared" si="152"/>
        <v>284488.3179001775</v>
      </c>
      <c r="M439" s="142">
        <f t="shared" si="153"/>
        <v>6</v>
      </c>
      <c r="N439" s="143">
        <f t="shared" si="164"/>
        <v>1</v>
      </c>
      <c r="U439" s="131">
        <v>414</v>
      </c>
      <c r="V439" s="126">
        <f>MOD(QUOTIENT(ROWS($V$26:V439)-1, 2^(COLUMNS($V$26:V439)-1)), 2)</f>
        <v>1</v>
      </c>
      <c r="W439" s="19">
        <f>MOD(QUOTIENT(ROWS($V$26:W439)-1, 2^(COLUMNS($V$26:W439)-1)), 2)</f>
        <v>0</v>
      </c>
      <c r="X439" s="19">
        <f>MOD(QUOTIENT(ROWS($V$26:X439)-1, 2^(COLUMNS($V$26:X439)-1)), 2)</f>
        <v>1</v>
      </c>
      <c r="Y439" s="19">
        <f>MOD(QUOTIENT(ROWS($V$26:Y439)-1, 2^(COLUMNS($V$26:Y439)-1)), 2)</f>
        <v>1</v>
      </c>
      <c r="Z439" s="19">
        <f>MOD(QUOTIENT(ROWS($V$26:Z439)-1, 2^(COLUMNS($V$26:Z439)-1)), 2)</f>
        <v>1</v>
      </c>
      <c r="AA439" s="19">
        <f>MOD(QUOTIENT(ROWS($V$26:AA439)-1, 2^(COLUMNS($V$26:AA439)-1)), 2)</f>
        <v>0</v>
      </c>
      <c r="AB439" s="19">
        <f>MOD(QUOTIENT(ROWS($V$26:AB439)-1, 2^(COLUMNS($V$26:AB439)-1)), 2)</f>
        <v>0</v>
      </c>
      <c r="AC439" s="19">
        <f>MOD(QUOTIENT(ROWS($V$26:AC439)-1, 2^(COLUMNS($V$26:AC439)-1)), 2)</f>
        <v>1</v>
      </c>
      <c r="AD439" s="19">
        <f>MOD(QUOTIENT(ROWS($V$26:AD439)-1, 2^(COLUMNS($V$26:AD439)-1)), 2)</f>
        <v>1</v>
      </c>
      <c r="AE439" s="133">
        <f>MOD(QUOTIENT(ROWS($V$26:AE439)-1, 2^(COLUMNS($V$26:AE439)-1)), 2)</f>
        <v>0</v>
      </c>
      <c r="AF439" s="126">
        <f t="shared" si="154"/>
        <v>1</v>
      </c>
      <c r="AG439" s="19">
        <f t="shared" si="155"/>
        <v>1</v>
      </c>
      <c r="AH439" s="19">
        <f t="shared" si="156"/>
        <v>3</v>
      </c>
      <c r="AI439" s="19">
        <f t="shared" si="157"/>
        <v>4</v>
      </c>
      <c r="AJ439" s="19">
        <f t="shared" si="158"/>
        <v>5</v>
      </c>
      <c r="AK439" s="19">
        <f t="shared" si="159"/>
        <v>5</v>
      </c>
      <c r="AL439" s="19">
        <f t="shared" si="160"/>
        <v>5</v>
      </c>
      <c r="AM439" s="19">
        <f t="shared" si="161"/>
        <v>8</v>
      </c>
      <c r="AN439" s="19">
        <f t="shared" si="162"/>
        <v>9</v>
      </c>
      <c r="AO439" s="133">
        <f t="shared" si="163"/>
        <v>9</v>
      </c>
    </row>
    <row r="440" spans="1:41" x14ac:dyDescent="0.3">
      <c r="A440" s="131">
        <v>415</v>
      </c>
      <c r="B440" s="171">
        <f t="shared" si="142"/>
        <v>0</v>
      </c>
      <c r="C440" s="171">
        <f t="shared" si="143"/>
        <v>-1627272.7272727271</v>
      </c>
      <c r="D440" s="171">
        <f t="shared" si="144"/>
        <v>-1269338.842975206</v>
      </c>
      <c r="E440" s="171">
        <f t="shared" si="145"/>
        <v>-922944.40270473203</v>
      </c>
      <c r="F440" s="171">
        <f t="shared" si="146"/>
        <v>-584940.36609521112</v>
      </c>
      <c r="G440" s="171">
        <f t="shared" si="147"/>
        <v>1464100.0000000005</v>
      </c>
      <c r="H440" s="171">
        <f t="shared" si="148"/>
        <v>1464100.0000000005</v>
      </c>
      <c r="I440" s="171">
        <f t="shared" si="149"/>
        <v>409242.74530788185</v>
      </c>
      <c r="J440" s="171">
        <f t="shared" si="150"/>
        <v>744066.66937080142</v>
      </c>
      <c r="K440" s="171">
        <f t="shared" si="151"/>
        <v>2143588.810000001</v>
      </c>
      <c r="L440" s="172">
        <f t="shared" si="152"/>
        <v>-116122.73085901828</v>
      </c>
      <c r="M440" s="142">
        <f t="shared" si="153"/>
        <v>6</v>
      </c>
      <c r="N440" s="143">
        <f t="shared" si="164"/>
        <v>2</v>
      </c>
      <c r="U440" s="131">
        <v>415</v>
      </c>
      <c r="V440" s="126">
        <f>MOD(QUOTIENT(ROWS($V$26:V440)-1, 2^(COLUMNS($V$26:V440)-1)), 2)</f>
        <v>0</v>
      </c>
      <c r="W440" s="19">
        <f>MOD(QUOTIENT(ROWS($V$26:W440)-1, 2^(COLUMNS($V$26:W440)-1)), 2)</f>
        <v>1</v>
      </c>
      <c r="X440" s="19">
        <f>MOD(QUOTIENT(ROWS($V$26:X440)-1, 2^(COLUMNS($V$26:X440)-1)), 2)</f>
        <v>1</v>
      </c>
      <c r="Y440" s="19">
        <f>MOD(QUOTIENT(ROWS($V$26:Y440)-1, 2^(COLUMNS($V$26:Y440)-1)), 2)</f>
        <v>1</v>
      </c>
      <c r="Z440" s="19">
        <f>MOD(QUOTIENT(ROWS($V$26:Z440)-1, 2^(COLUMNS($V$26:Z440)-1)), 2)</f>
        <v>1</v>
      </c>
      <c r="AA440" s="19">
        <f>MOD(QUOTIENT(ROWS($V$26:AA440)-1, 2^(COLUMNS($V$26:AA440)-1)), 2)</f>
        <v>0</v>
      </c>
      <c r="AB440" s="19">
        <f>MOD(QUOTIENT(ROWS($V$26:AB440)-1, 2^(COLUMNS($V$26:AB440)-1)), 2)</f>
        <v>0</v>
      </c>
      <c r="AC440" s="19">
        <f>MOD(QUOTIENT(ROWS($V$26:AC440)-1, 2^(COLUMNS($V$26:AC440)-1)), 2)</f>
        <v>1</v>
      </c>
      <c r="AD440" s="19">
        <f>MOD(QUOTIENT(ROWS($V$26:AD440)-1, 2^(COLUMNS($V$26:AD440)-1)), 2)</f>
        <v>1</v>
      </c>
      <c r="AE440" s="133">
        <f>MOD(QUOTIENT(ROWS($V$26:AE440)-1, 2^(COLUMNS($V$26:AE440)-1)), 2)</f>
        <v>0</v>
      </c>
      <c r="AF440" s="126">
        <f t="shared" si="154"/>
        <v>0</v>
      </c>
      <c r="AG440" s="19">
        <f t="shared" si="155"/>
        <v>2</v>
      </c>
      <c r="AH440" s="19">
        <f t="shared" si="156"/>
        <v>3</v>
      </c>
      <c r="AI440" s="19">
        <f t="shared" si="157"/>
        <v>4</v>
      </c>
      <c r="AJ440" s="19">
        <f t="shared" si="158"/>
        <v>5</v>
      </c>
      <c r="AK440" s="19">
        <f t="shared" si="159"/>
        <v>5</v>
      </c>
      <c r="AL440" s="19">
        <f t="shared" si="160"/>
        <v>5</v>
      </c>
      <c r="AM440" s="19">
        <f t="shared" si="161"/>
        <v>8</v>
      </c>
      <c r="AN440" s="19">
        <f t="shared" si="162"/>
        <v>9</v>
      </c>
      <c r="AO440" s="133">
        <f t="shared" si="163"/>
        <v>9</v>
      </c>
    </row>
    <row r="441" spans="1:41" x14ac:dyDescent="0.3">
      <c r="A441" s="131">
        <v>416</v>
      </c>
      <c r="B441" s="171">
        <f t="shared" si="142"/>
        <v>-2000000</v>
      </c>
      <c r="C441" s="171">
        <f t="shared" si="143"/>
        <v>-1627272.7272727271</v>
      </c>
      <c r="D441" s="171">
        <f t="shared" si="144"/>
        <v>-1269338.842975206</v>
      </c>
      <c r="E441" s="171">
        <f t="shared" si="145"/>
        <v>-922944.40270473203</v>
      </c>
      <c r="F441" s="171">
        <f t="shared" si="146"/>
        <v>-584940.36609521112</v>
      </c>
      <c r="G441" s="171">
        <f t="shared" si="147"/>
        <v>1464100.0000000005</v>
      </c>
      <c r="H441" s="171">
        <f t="shared" si="148"/>
        <v>1464100.0000000005</v>
      </c>
      <c r="I441" s="171">
        <f t="shared" si="149"/>
        <v>409242.74530788185</v>
      </c>
      <c r="J441" s="171">
        <f t="shared" si="150"/>
        <v>744066.66937080142</v>
      </c>
      <c r="K441" s="171">
        <f t="shared" si="151"/>
        <v>2143588.810000001</v>
      </c>
      <c r="L441" s="172">
        <f t="shared" si="152"/>
        <v>-1967974.5827108705</v>
      </c>
      <c r="M441" s="142">
        <f t="shared" si="153"/>
        <v>7</v>
      </c>
      <c r="N441" s="143">
        <f t="shared" si="164"/>
        <v>1</v>
      </c>
      <c r="U441" s="131">
        <v>416</v>
      </c>
      <c r="V441" s="126">
        <f>MOD(QUOTIENT(ROWS($V$26:V441)-1, 2^(COLUMNS($V$26:V441)-1)), 2)</f>
        <v>1</v>
      </c>
      <c r="W441" s="19">
        <f>MOD(QUOTIENT(ROWS($V$26:W441)-1, 2^(COLUMNS($V$26:W441)-1)), 2)</f>
        <v>1</v>
      </c>
      <c r="X441" s="19">
        <f>MOD(QUOTIENT(ROWS($V$26:X441)-1, 2^(COLUMNS($V$26:X441)-1)), 2)</f>
        <v>1</v>
      </c>
      <c r="Y441" s="19">
        <f>MOD(QUOTIENT(ROWS($V$26:Y441)-1, 2^(COLUMNS($V$26:Y441)-1)), 2)</f>
        <v>1</v>
      </c>
      <c r="Z441" s="19">
        <f>MOD(QUOTIENT(ROWS($V$26:Z441)-1, 2^(COLUMNS($V$26:Z441)-1)), 2)</f>
        <v>1</v>
      </c>
      <c r="AA441" s="19">
        <f>MOD(QUOTIENT(ROWS($V$26:AA441)-1, 2^(COLUMNS($V$26:AA441)-1)), 2)</f>
        <v>0</v>
      </c>
      <c r="AB441" s="19">
        <f>MOD(QUOTIENT(ROWS($V$26:AB441)-1, 2^(COLUMNS($V$26:AB441)-1)), 2)</f>
        <v>0</v>
      </c>
      <c r="AC441" s="19">
        <f>MOD(QUOTIENT(ROWS($V$26:AC441)-1, 2^(COLUMNS($V$26:AC441)-1)), 2)</f>
        <v>1</v>
      </c>
      <c r="AD441" s="19">
        <f>MOD(QUOTIENT(ROWS($V$26:AD441)-1, 2^(COLUMNS($V$26:AD441)-1)), 2)</f>
        <v>1</v>
      </c>
      <c r="AE441" s="133">
        <f>MOD(QUOTIENT(ROWS($V$26:AE441)-1, 2^(COLUMNS($V$26:AE441)-1)), 2)</f>
        <v>0</v>
      </c>
      <c r="AF441" s="126">
        <f t="shared" si="154"/>
        <v>1</v>
      </c>
      <c r="AG441" s="19">
        <f t="shared" si="155"/>
        <v>2</v>
      </c>
      <c r="AH441" s="19">
        <f t="shared" si="156"/>
        <v>3</v>
      </c>
      <c r="AI441" s="19">
        <f t="shared" si="157"/>
        <v>4</v>
      </c>
      <c r="AJ441" s="19">
        <f t="shared" si="158"/>
        <v>5</v>
      </c>
      <c r="AK441" s="19">
        <f t="shared" si="159"/>
        <v>5</v>
      </c>
      <c r="AL441" s="19">
        <f t="shared" si="160"/>
        <v>5</v>
      </c>
      <c r="AM441" s="19">
        <f t="shared" si="161"/>
        <v>8</v>
      </c>
      <c r="AN441" s="19">
        <f t="shared" si="162"/>
        <v>9</v>
      </c>
      <c r="AO441" s="133">
        <f t="shared" si="163"/>
        <v>9</v>
      </c>
    </row>
    <row r="442" spans="1:41" x14ac:dyDescent="0.3">
      <c r="A442" s="131">
        <v>417</v>
      </c>
      <c r="B442" s="171">
        <f t="shared" si="142"/>
        <v>0</v>
      </c>
      <c r="C442" s="171">
        <f t="shared" si="143"/>
        <v>0</v>
      </c>
      <c r="D442" s="171">
        <f t="shared" si="144"/>
        <v>0</v>
      </c>
      <c r="E442" s="171">
        <f t="shared" si="145"/>
        <v>0</v>
      </c>
      <c r="F442" s="171">
        <f t="shared" si="146"/>
        <v>0</v>
      </c>
      <c r="G442" s="171">
        <f t="shared" si="147"/>
        <v>-252253.96917746449</v>
      </c>
      <c r="H442" s="171">
        <f t="shared" si="148"/>
        <v>1610510.0000000005</v>
      </c>
      <c r="I442" s="171">
        <f t="shared" si="149"/>
        <v>409242.74530788185</v>
      </c>
      <c r="J442" s="171">
        <f t="shared" si="150"/>
        <v>744066.66937080142</v>
      </c>
      <c r="K442" s="171">
        <f t="shared" si="151"/>
        <v>2143588.810000001</v>
      </c>
      <c r="L442" s="172">
        <f t="shared" si="152"/>
        <v>2366970.4090881757</v>
      </c>
      <c r="M442" s="142">
        <f t="shared" si="153"/>
        <v>3</v>
      </c>
      <c r="N442" s="143">
        <f t="shared" si="164"/>
        <v>6</v>
      </c>
      <c r="U442" s="131">
        <v>417</v>
      </c>
      <c r="V442" s="126">
        <f>MOD(QUOTIENT(ROWS($V$26:V442)-1, 2^(COLUMNS($V$26:V442)-1)), 2)</f>
        <v>0</v>
      </c>
      <c r="W442" s="19">
        <f>MOD(QUOTIENT(ROWS($V$26:W442)-1, 2^(COLUMNS($V$26:W442)-1)), 2)</f>
        <v>0</v>
      </c>
      <c r="X442" s="19">
        <f>MOD(QUOTIENT(ROWS($V$26:X442)-1, 2^(COLUMNS($V$26:X442)-1)), 2)</f>
        <v>0</v>
      </c>
      <c r="Y442" s="19">
        <f>MOD(QUOTIENT(ROWS($V$26:Y442)-1, 2^(COLUMNS($V$26:Y442)-1)), 2)</f>
        <v>0</v>
      </c>
      <c r="Z442" s="19">
        <f>MOD(QUOTIENT(ROWS($V$26:Z442)-1, 2^(COLUMNS($V$26:Z442)-1)), 2)</f>
        <v>0</v>
      </c>
      <c r="AA442" s="19">
        <f>MOD(QUOTIENT(ROWS($V$26:AA442)-1, 2^(COLUMNS($V$26:AA442)-1)), 2)</f>
        <v>1</v>
      </c>
      <c r="AB442" s="19">
        <f>MOD(QUOTIENT(ROWS($V$26:AB442)-1, 2^(COLUMNS($V$26:AB442)-1)), 2)</f>
        <v>0</v>
      </c>
      <c r="AC442" s="19">
        <f>MOD(QUOTIENT(ROWS($V$26:AC442)-1, 2^(COLUMNS($V$26:AC442)-1)), 2)</f>
        <v>1</v>
      </c>
      <c r="AD442" s="19">
        <f>MOD(QUOTIENT(ROWS($V$26:AD442)-1, 2^(COLUMNS($V$26:AD442)-1)), 2)</f>
        <v>1</v>
      </c>
      <c r="AE442" s="133">
        <f>MOD(QUOTIENT(ROWS($V$26:AE442)-1, 2^(COLUMNS($V$26:AE442)-1)), 2)</f>
        <v>0</v>
      </c>
      <c r="AF442" s="126">
        <f t="shared" si="154"/>
        <v>0</v>
      </c>
      <c r="AG442" s="19">
        <f t="shared" si="155"/>
        <v>0</v>
      </c>
      <c r="AH442" s="19">
        <f t="shared" si="156"/>
        <v>0</v>
      </c>
      <c r="AI442" s="19">
        <f t="shared" si="157"/>
        <v>0</v>
      </c>
      <c r="AJ442" s="19">
        <f t="shared" si="158"/>
        <v>0</v>
      </c>
      <c r="AK442" s="19">
        <f t="shared" si="159"/>
        <v>6</v>
      </c>
      <c r="AL442" s="19">
        <f t="shared" si="160"/>
        <v>6</v>
      </c>
      <c r="AM442" s="19">
        <f t="shared" si="161"/>
        <v>8</v>
      </c>
      <c r="AN442" s="19">
        <f t="shared" si="162"/>
        <v>9</v>
      </c>
      <c r="AO442" s="133">
        <f t="shared" si="163"/>
        <v>9</v>
      </c>
    </row>
    <row r="443" spans="1:41" x14ac:dyDescent="0.3">
      <c r="A443" s="131">
        <v>418</v>
      </c>
      <c r="B443" s="171">
        <f t="shared" si="142"/>
        <v>-2000000</v>
      </c>
      <c r="C443" s="171">
        <f t="shared" si="143"/>
        <v>1000000</v>
      </c>
      <c r="D443" s="171">
        <f t="shared" si="144"/>
        <v>1000000</v>
      </c>
      <c r="E443" s="171">
        <f t="shared" si="145"/>
        <v>1000000</v>
      </c>
      <c r="F443" s="171">
        <f t="shared" si="146"/>
        <v>1000000</v>
      </c>
      <c r="G443" s="171">
        <f t="shared" si="147"/>
        <v>-252253.96917746449</v>
      </c>
      <c r="H443" s="171">
        <f t="shared" si="148"/>
        <v>1610510.0000000005</v>
      </c>
      <c r="I443" s="171">
        <f t="shared" si="149"/>
        <v>409242.74530788185</v>
      </c>
      <c r="J443" s="171">
        <f t="shared" si="150"/>
        <v>744066.66937080142</v>
      </c>
      <c r="K443" s="171">
        <f t="shared" si="151"/>
        <v>2143588.810000001</v>
      </c>
      <c r="L443" s="172">
        <f t="shared" si="152"/>
        <v>3581902.6683884836</v>
      </c>
      <c r="M443" s="142">
        <f t="shared" si="153"/>
        <v>4</v>
      </c>
      <c r="N443" s="143">
        <f t="shared" si="164"/>
        <v>1</v>
      </c>
      <c r="U443" s="131">
        <v>418</v>
      </c>
      <c r="V443" s="126">
        <f>MOD(QUOTIENT(ROWS($V$26:V443)-1, 2^(COLUMNS($V$26:V443)-1)), 2)</f>
        <v>1</v>
      </c>
      <c r="W443" s="19">
        <f>MOD(QUOTIENT(ROWS($V$26:W443)-1, 2^(COLUMNS($V$26:W443)-1)), 2)</f>
        <v>0</v>
      </c>
      <c r="X443" s="19">
        <f>MOD(QUOTIENT(ROWS($V$26:X443)-1, 2^(COLUMNS($V$26:X443)-1)), 2)</f>
        <v>0</v>
      </c>
      <c r="Y443" s="19">
        <f>MOD(QUOTIENT(ROWS($V$26:Y443)-1, 2^(COLUMNS($V$26:Y443)-1)), 2)</f>
        <v>0</v>
      </c>
      <c r="Z443" s="19">
        <f>MOD(QUOTIENT(ROWS($V$26:Z443)-1, 2^(COLUMNS($V$26:Z443)-1)), 2)</f>
        <v>0</v>
      </c>
      <c r="AA443" s="19">
        <f>MOD(QUOTIENT(ROWS($V$26:AA443)-1, 2^(COLUMNS($V$26:AA443)-1)), 2)</f>
        <v>1</v>
      </c>
      <c r="AB443" s="19">
        <f>MOD(QUOTIENT(ROWS($V$26:AB443)-1, 2^(COLUMNS($V$26:AB443)-1)), 2)</f>
        <v>0</v>
      </c>
      <c r="AC443" s="19">
        <f>MOD(QUOTIENT(ROWS($V$26:AC443)-1, 2^(COLUMNS($V$26:AC443)-1)), 2)</f>
        <v>1</v>
      </c>
      <c r="AD443" s="19">
        <f>MOD(QUOTIENT(ROWS($V$26:AD443)-1, 2^(COLUMNS($V$26:AD443)-1)), 2)</f>
        <v>1</v>
      </c>
      <c r="AE443" s="133">
        <f>MOD(QUOTIENT(ROWS($V$26:AE443)-1, 2^(COLUMNS($V$26:AE443)-1)), 2)</f>
        <v>0</v>
      </c>
      <c r="AF443" s="126">
        <f t="shared" si="154"/>
        <v>1</v>
      </c>
      <c r="AG443" s="19">
        <f t="shared" si="155"/>
        <v>1</v>
      </c>
      <c r="AH443" s="19">
        <f t="shared" si="156"/>
        <v>1</v>
      </c>
      <c r="AI443" s="19">
        <f t="shared" si="157"/>
        <v>1</v>
      </c>
      <c r="AJ443" s="19">
        <f t="shared" si="158"/>
        <v>1</v>
      </c>
      <c r="AK443" s="19">
        <f t="shared" si="159"/>
        <v>6</v>
      </c>
      <c r="AL443" s="19">
        <f t="shared" si="160"/>
        <v>6</v>
      </c>
      <c r="AM443" s="19">
        <f t="shared" si="161"/>
        <v>8</v>
      </c>
      <c r="AN443" s="19">
        <f t="shared" si="162"/>
        <v>9</v>
      </c>
      <c r="AO443" s="133">
        <f t="shared" si="163"/>
        <v>9</v>
      </c>
    </row>
    <row r="444" spans="1:41" x14ac:dyDescent="0.3">
      <c r="A444" s="131">
        <v>419</v>
      </c>
      <c r="B444" s="171">
        <f t="shared" si="142"/>
        <v>0</v>
      </c>
      <c r="C444" s="171">
        <f t="shared" si="143"/>
        <v>-1627272.7272727271</v>
      </c>
      <c r="D444" s="171">
        <f t="shared" si="144"/>
        <v>1100000</v>
      </c>
      <c r="E444" s="171">
        <f t="shared" si="145"/>
        <v>1100000</v>
      </c>
      <c r="F444" s="171">
        <f t="shared" si="146"/>
        <v>1100000</v>
      </c>
      <c r="G444" s="171">
        <f t="shared" si="147"/>
        <v>-252253.96917746449</v>
      </c>
      <c r="H444" s="171">
        <f t="shared" si="148"/>
        <v>1610510.0000000005</v>
      </c>
      <c r="I444" s="171">
        <f t="shared" si="149"/>
        <v>409242.74530788185</v>
      </c>
      <c r="J444" s="171">
        <f t="shared" si="150"/>
        <v>744066.66937080142</v>
      </c>
      <c r="K444" s="171">
        <f t="shared" si="151"/>
        <v>2143588.810000001</v>
      </c>
      <c r="L444" s="172">
        <f t="shared" si="152"/>
        <v>3402236.1487143249</v>
      </c>
      <c r="M444" s="142">
        <f t="shared" si="153"/>
        <v>4</v>
      </c>
      <c r="N444" s="143">
        <f t="shared" si="164"/>
        <v>2</v>
      </c>
      <c r="U444" s="131">
        <v>419</v>
      </c>
      <c r="V444" s="126">
        <f>MOD(QUOTIENT(ROWS($V$26:V444)-1, 2^(COLUMNS($V$26:V444)-1)), 2)</f>
        <v>0</v>
      </c>
      <c r="W444" s="19">
        <f>MOD(QUOTIENT(ROWS($V$26:W444)-1, 2^(COLUMNS($V$26:W444)-1)), 2)</f>
        <v>1</v>
      </c>
      <c r="X444" s="19">
        <f>MOD(QUOTIENT(ROWS($V$26:X444)-1, 2^(COLUMNS($V$26:X444)-1)), 2)</f>
        <v>0</v>
      </c>
      <c r="Y444" s="19">
        <f>MOD(QUOTIENT(ROWS($V$26:Y444)-1, 2^(COLUMNS($V$26:Y444)-1)), 2)</f>
        <v>0</v>
      </c>
      <c r="Z444" s="19">
        <f>MOD(QUOTIENT(ROWS($V$26:Z444)-1, 2^(COLUMNS($V$26:Z444)-1)), 2)</f>
        <v>0</v>
      </c>
      <c r="AA444" s="19">
        <f>MOD(QUOTIENT(ROWS($V$26:AA444)-1, 2^(COLUMNS($V$26:AA444)-1)), 2)</f>
        <v>1</v>
      </c>
      <c r="AB444" s="19">
        <f>MOD(QUOTIENT(ROWS($V$26:AB444)-1, 2^(COLUMNS($V$26:AB444)-1)), 2)</f>
        <v>0</v>
      </c>
      <c r="AC444" s="19">
        <f>MOD(QUOTIENT(ROWS($V$26:AC444)-1, 2^(COLUMNS($V$26:AC444)-1)), 2)</f>
        <v>1</v>
      </c>
      <c r="AD444" s="19">
        <f>MOD(QUOTIENT(ROWS($V$26:AD444)-1, 2^(COLUMNS($V$26:AD444)-1)), 2)</f>
        <v>1</v>
      </c>
      <c r="AE444" s="133">
        <f>MOD(QUOTIENT(ROWS($V$26:AE444)-1, 2^(COLUMNS($V$26:AE444)-1)), 2)</f>
        <v>0</v>
      </c>
      <c r="AF444" s="126">
        <f t="shared" si="154"/>
        <v>0</v>
      </c>
      <c r="AG444" s="19">
        <f t="shared" si="155"/>
        <v>2</v>
      </c>
      <c r="AH444" s="19">
        <f t="shared" si="156"/>
        <v>2</v>
      </c>
      <c r="AI444" s="19">
        <f t="shared" si="157"/>
        <v>2</v>
      </c>
      <c r="AJ444" s="19">
        <f t="shared" si="158"/>
        <v>2</v>
      </c>
      <c r="AK444" s="19">
        <f t="shared" si="159"/>
        <v>6</v>
      </c>
      <c r="AL444" s="19">
        <f t="shared" si="160"/>
        <v>6</v>
      </c>
      <c r="AM444" s="19">
        <f t="shared" si="161"/>
        <v>8</v>
      </c>
      <c r="AN444" s="19">
        <f t="shared" si="162"/>
        <v>9</v>
      </c>
      <c r="AO444" s="133">
        <f t="shared" si="163"/>
        <v>9</v>
      </c>
    </row>
    <row r="445" spans="1:41" x14ac:dyDescent="0.3">
      <c r="A445" s="131">
        <v>420</v>
      </c>
      <c r="B445" s="171">
        <f t="shared" si="142"/>
        <v>-2000000</v>
      </c>
      <c r="C445" s="171">
        <f t="shared" si="143"/>
        <v>-1627272.7272727271</v>
      </c>
      <c r="D445" s="171">
        <f t="shared" si="144"/>
        <v>1100000</v>
      </c>
      <c r="E445" s="171">
        <f t="shared" si="145"/>
        <v>1100000</v>
      </c>
      <c r="F445" s="171">
        <f t="shared" si="146"/>
        <v>1100000</v>
      </c>
      <c r="G445" s="171">
        <f t="shared" si="147"/>
        <v>-252253.96917746449</v>
      </c>
      <c r="H445" s="171">
        <f t="shared" si="148"/>
        <v>1610510.0000000005</v>
      </c>
      <c r="I445" s="171">
        <f t="shared" si="149"/>
        <v>409242.74530788185</v>
      </c>
      <c r="J445" s="171">
        <f t="shared" si="150"/>
        <v>744066.66937080142</v>
      </c>
      <c r="K445" s="171">
        <f t="shared" si="151"/>
        <v>2143588.810000001</v>
      </c>
      <c r="L445" s="172">
        <f t="shared" si="152"/>
        <v>1550384.2968624728</v>
      </c>
      <c r="M445" s="142">
        <f t="shared" si="153"/>
        <v>5</v>
      </c>
      <c r="N445" s="143">
        <f t="shared" si="164"/>
        <v>1</v>
      </c>
      <c r="U445" s="131">
        <v>420</v>
      </c>
      <c r="V445" s="126">
        <f>MOD(QUOTIENT(ROWS($V$26:V445)-1, 2^(COLUMNS($V$26:V445)-1)), 2)</f>
        <v>1</v>
      </c>
      <c r="W445" s="19">
        <f>MOD(QUOTIENT(ROWS($V$26:W445)-1, 2^(COLUMNS($V$26:W445)-1)), 2)</f>
        <v>1</v>
      </c>
      <c r="X445" s="19">
        <f>MOD(QUOTIENT(ROWS($V$26:X445)-1, 2^(COLUMNS($V$26:X445)-1)), 2)</f>
        <v>0</v>
      </c>
      <c r="Y445" s="19">
        <f>MOD(QUOTIENT(ROWS($V$26:Y445)-1, 2^(COLUMNS($V$26:Y445)-1)), 2)</f>
        <v>0</v>
      </c>
      <c r="Z445" s="19">
        <f>MOD(QUOTIENT(ROWS($V$26:Z445)-1, 2^(COLUMNS($V$26:Z445)-1)), 2)</f>
        <v>0</v>
      </c>
      <c r="AA445" s="19">
        <f>MOD(QUOTIENT(ROWS($V$26:AA445)-1, 2^(COLUMNS($V$26:AA445)-1)), 2)</f>
        <v>1</v>
      </c>
      <c r="AB445" s="19">
        <f>MOD(QUOTIENT(ROWS($V$26:AB445)-1, 2^(COLUMNS($V$26:AB445)-1)), 2)</f>
        <v>0</v>
      </c>
      <c r="AC445" s="19">
        <f>MOD(QUOTIENT(ROWS($V$26:AC445)-1, 2^(COLUMNS($V$26:AC445)-1)), 2)</f>
        <v>1</v>
      </c>
      <c r="AD445" s="19">
        <f>MOD(QUOTIENT(ROWS($V$26:AD445)-1, 2^(COLUMNS($V$26:AD445)-1)), 2)</f>
        <v>1</v>
      </c>
      <c r="AE445" s="133">
        <f>MOD(QUOTIENT(ROWS($V$26:AE445)-1, 2^(COLUMNS($V$26:AE445)-1)), 2)</f>
        <v>0</v>
      </c>
      <c r="AF445" s="126">
        <f t="shared" si="154"/>
        <v>1</v>
      </c>
      <c r="AG445" s="19">
        <f t="shared" si="155"/>
        <v>2</v>
      </c>
      <c r="AH445" s="19">
        <f t="shared" si="156"/>
        <v>2</v>
      </c>
      <c r="AI445" s="19">
        <f t="shared" si="157"/>
        <v>2</v>
      </c>
      <c r="AJ445" s="19">
        <f t="shared" si="158"/>
        <v>2</v>
      </c>
      <c r="AK445" s="19">
        <f t="shared" si="159"/>
        <v>6</v>
      </c>
      <c r="AL445" s="19">
        <f t="shared" si="160"/>
        <v>6</v>
      </c>
      <c r="AM445" s="19">
        <f t="shared" si="161"/>
        <v>8</v>
      </c>
      <c r="AN445" s="19">
        <f t="shared" si="162"/>
        <v>9</v>
      </c>
      <c r="AO445" s="133">
        <f t="shared" si="163"/>
        <v>9</v>
      </c>
    </row>
    <row r="446" spans="1:41" x14ac:dyDescent="0.3">
      <c r="A446" s="131">
        <v>421</v>
      </c>
      <c r="B446" s="171">
        <f t="shared" si="142"/>
        <v>0</v>
      </c>
      <c r="C446" s="171">
        <f t="shared" si="143"/>
        <v>0</v>
      </c>
      <c r="D446" s="171">
        <f t="shared" si="144"/>
        <v>-1269338.842975206</v>
      </c>
      <c r="E446" s="171">
        <f t="shared" si="145"/>
        <v>1210000.0000000002</v>
      </c>
      <c r="F446" s="171">
        <f t="shared" si="146"/>
        <v>1210000.0000000002</v>
      </c>
      <c r="G446" s="171">
        <f t="shared" si="147"/>
        <v>-252253.96917746449</v>
      </c>
      <c r="H446" s="171">
        <f t="shared" si="148"/>
        <v>1610510.0000000005</v>
      </c>
      <c r="I446" s="171">
        <f t="shared" si="149"/>
        <v>409242.74530788185</v>
      </c>
      <c r="J446" s="171">
        <f t="shared" si="150"/>
        <v>744066.66937080142</v>
      </c>
      <c r="K446" s="171">
        <f t="shared" si="151"/>
        <v>2143588.810000001</v>
      </c>
      <c r="L446" s="172">
        <f t="shared" si="152"/>
        <v>3072220.1010497692</v>
      </c>
      <c r="M446" s="142">
        <f t="shared" si="153"/>
        <v>4</v>
      </c>
      <c r="N446" s="143">
        <f t="shared" si="164"/>
        <v>3</v>
      </c>
      <c r="U446" s="131">
        <v>421</v>
      </c>
      <c r="V446" s="126">
        <f>MOD(QUOTIENT(ROWS($V$26:V446)-1, 2^(COLUMNS($V$26:V446)-1)), 2)</f>
        <v>0</v>
      </c>
      <c r="W446" s="19">
        <f>MOD(QUOTIENT(ROWS($V$26:W446)-1, 2^(COLUMNS($V$26:W446)-1)), 2)</f>
        <v>0</v>
      </c>
      <c r="X446" s="19">
        <f>MOD(QUOTIENT(ROWS($V$26:X446)-1, 2^(COLUMNS($V$26:X446)-1)), 2)</f>
        <v>1</v>
      </c>
      <c r="Y446" s="19">
        <f>MOD(QUOTIENT(ROWS($V$26:Y446)-1, 2^(COLUMNS($V$26:Y446)-1)), 2)</f>
        <v>0</v>
      </c>
      <c r="Z446" s="19">
        <f>MOD(QUOTIENT(ROWS($V$26:Z446)-1, 2^(COLUMNS($V$26:Z446)-1)), 2)</f>
        <v>0</v>
      </c>
      <c r="AA446" s="19">
        <f>MOD(QUOTIENT(ROWS($V$26:AA446)-1, 2^(COLUMNS($V$26:AA446)-1)), 2)</f>
        <v>1</v>
      </c>
      <c r="AB446" s="19">
        <f>MOD(QUOTIENT(ROWS($V$26:AB446)-1, 2^(COLUMNS($V$26:AB446)-1)), 2)</f>
        <v>0</v>
      </c>
      <c r="AC446" s="19">
        <f>MOD(QUOTIENT(ROWS($V$26:AC446)-1, 2^(COLUMNS($V$26:AC446)-1)), 2)</f>
        <v>1</v>
      </c>
      <c r="AD446" s="19">
        <f>MOD(QUOTIENT(ROWS($V$26:AD446)-1, 2^(COLUMNS($V$26:AD446)-1)), 2)</f>
        <v>1</v>
      </c>
      <c r="AE446" s="133">
        <f>MOD(QUOTIENT(ROWS($V$26:AE446)-1, 2^(COLUMNS($V$26:AE446)-1)), 2)</f>
        <v>0</v>
      </c>
      <c r="AF446" s="126">
        <f t="shared" si="154"/>
        <v>0</v>
      </c>
      <c r="AG446" s="19">
        <f t="shared" si="155"/>
        <v>0</v>
      </c>
      <c r="AH446" s="19">
        <f t="shared" si="156"/>
        <v>3</v>
      </c>
      <c r="AI446" s="19">
        <f t="shared" si="157"/>
        <v>3</v>
      </c>
      <c r="AJ446" s="19">
        <f t="shared" si="158"/>
        <v>3</v>
      </c>
      <c r="AK446" s="19">
        <f t="shared" si="159"/>
        <v>6</v>
      </c>
      <c r="AL446" s="19">
        <f t="shared" si="160"/>
        <v>6</v>
      </c>
      <c r="AM446" s="19">
        <f t="shared" si="161"/>
        <v>8</v>
      </c>
      <c r="AN446" s="19">
        <f t="shared" si="162"/>
        <v>9</v>
      </c>
      <c r="AO446" s="133">
        <f t="shared" si="163"/>
        <v>9</v>
      </c>
    </row>
    <row r="447" spans="1:41" x14ac:dyDescent="0.3">
      <c r="A447" s="131">
        <v>422</v>
      </c>
      <c r="B447" s="171">
        <f t="shared" si="142"/>
        <v>-2000000</v>
      </c>
      <c r="C447" s="171">
        <f t="shared" si="143"/>
        <v>1000000</v>
      </c>
      <c r="D447" s="171">
        <f t="shared" si="144"/>
        <v>-1269338.842975206</v>
      </c>
      <c r="E447" s="171">
        <f t="shared" si="145"/>
        <v>1210000.0000000002</v>
      </c>
      <c r="F447" s="171">
        <f t="shared" si="146"/>
        <v>1210000.0000000002</v>
      </c>
      <c r="G447" s="171">
        <f t="shared" si="147"/>
        <v>-252253.96917746449</v>
      </c>
      <c r="H447" s="171">
        <f t="shared" si="148"/>
        <v>1610510.0000000005</v>
      </c>
      <c r="I447" s="171">
        <f t="shared" si="149"/>
        <v>409242.74530788185</v>
      </c>
      <c r="J447" s="171">
        <f t="shared" si="150"/>
        <v>744066.66937080142</v>
      </c>
      <c r="K447" s="171">
        <f t="shared" si="151"/>
        <v>2143588.810000001</v>
      </c>
      <c r="L447" s="172">
        <f t="shared" si="152"/>
        <v>2077707.0694997001</v>
      </c>
      <c r="M447" s="142">
        <f t="shared" si="153"/>
        <v>5</v>
      </c>
      <c r="N447" s="143">
        <f t="shared" si="164"/>
        <v>1</v>
      </c>
      <c r="U447" s="131">
        <v>422</v>
      </c>
      <c r="V447" s="126">
        <f>MOD(QUOTIENT(ROWS($V$26:V447)-1, 2^(COLUMNS($V$26:V447)-1)), 2)</f>
        <v>1</v>
      </c>
      <c r="W447" s="19">
        <f>MOD(QUOTIENT(ROWS($V$26:W447)-1, 2^(COLUMNS($V$26:W447)-1)), 2)</f>
        <v>0</v>
      </c>
      <c r="X447" s="19">
        <f>MOD(QUOTIENT(ROWS($V$26:X447)-1, 2^(COLUMNS($V$26:X447)-1)), 2)</f>
        <v>1</v>
      </c>
      <c r="Y447" s="19">
        <f>MOD(QUOTIENT(ROWS($V$26:Y447)-1, 2^(COLUMNS($V$26:Y447)-1)), 2)</f>
        <v>0</v>
      </c>
      <c r="Z447" s="19">
        <f>MOD(QUOTIENT(ROWS($V$26:Z447)-1, 2^(COLUMNS($V$26:Z447)-1)), 2)</f>
        <v>0</v>
      </c>
      <c r="AA447" s="19">
        <f>MOD(QUOTIENT(ROWS($V$26:AA447)-1, 2^(COLUMNS($V$26:AA447)-1)), 2)</f>
        <v>1</v>
      </c>
      <c r="AB447" s="19">
        <f>MOD(QUOTIENT(ROWS($V$26:AB447)-1, 2^(COLUMNS($V$26:AB447)-1)), 2)</f>
        <v>0</v>
      </c>
      <c r="AC447" s="19">
        <f>MOD(QUOTIENT(ROWS($V$26:AC447)-1, 2^(COLUMNS($V$26:AC447)-1)), 2)</f>
        <v>1</v>
      </c>
      <c r="AD447" s="19">
        <f>MOD(QUOTIENT(ROWS($V$26:AD447)-1, 2^(COLUMNS($V$26:AD447)-1)), 2)</f>
        <v>1</v>
      </c>
      <c r="AE447" s="133">
        <f>MOD(QUOTIENT(ROWS($V$26:AE447)-1, 2^(COLUMNS($V$26:AE447)-1)), 2)</f>
        <v>0</v>
      </c>
      <c r="AF447" s="126">
        <f t="shared" si="154"/>
        <v>1</v>
      </c>
      <c r="AG447" s="19">
        <f t="shared" si="155"/>
        <v>1</v>
      </c>
      <c r="AH447" s="19">
        <f t="shared" si="156"/>
        <v>3</v>
      </c>
      <c r="AI447" s="19">
        <f t="shared" si="157"/>
        <v>3</v>
      </c>
      <c r="AJ447" s="19">
        <f t="shared" si="158"/>
        <v>3</v>
      </c>
      <c r="AK447" s="19">
        <f t="shared" si="159"/>
        <v>6</v>
      </c>
      <c r="AL447" s="19">
        <f t="shared" si="160"/>
        <v>6</v>
      </c>
      <c r="AM447" s="19">
        <f t="shared" si="161"/>
        <v>8</v>
      </c>
      <c r="AN447" s="19">
        <f t="shared" si="162"/>
        <v>9</v>
      </c>
      <c r="AO447" s="133">
        <f t="shared" si="163"/>
        <v>9</v>
      </c>
    </row>
    <row r="448" spans="1:41" x14ac:dyDescent="0.3">
      <c r="A448" s="131">
        <v>423</v>
      </c>
      <c r="B448" s="171">
        <f t="shared" si="142"/>
        <v>0</v>
      </c>
      <c r="C448" s="171">
        <f t="shared" si="143"/>
        <v>-1627272.7272727271</v>
      </c>
      <c r="D448" s="171">
        <f t="shared" si="144"/>
        <v>-1269338.842975206</v>
      </c>
      <c r="E448" s="171">
        <f t="shared" si="145"/>
        <v>1210000.0000000002</v>
      </c>
      <c r="F448" s="171">
        <f t="shared" si="146"/>
        <v>1210000.0000000002</v>
      </c>
      <c r="G448" s="171">
        <f t="shared" si="147"/>
        <v>-252253.96917746449</v>
      </c>
      <c r="H448" s="171">
        <f t="shared" si="148"/>
        <v>1610510.0000000005</v>
      </c>
      <c r="I448" s="171">
        <f t="shared" si="149"/>
        <v>409242.74530788185</v>
      </c>
      <c r="J448" s="171">
        <f t="shared" si="150"/>
        <v>744066.66937080142</v>
      </c>
      <c r="K448" s="171">
        <f t="shared" si="151"/>
        <v>2143588.810000001</v>
      </c>
      <c r="L448" s="172">
        <f t="shared" si="152"/>
        <v>1677096.0207405039</v>
      </c>
      <c r="M448" s="142">
        <f t="shared" si="153"/>
        <v>5</v>
      </c>
      <c r="N448" s="143">
        <f t="shared" si="164"/>
        <v>2</v>
      </c>
      <c r="U448" s="131">
        <v>423</v>
      </c>
      <c r="V448" s="126">
        <f>MOD(QUOTIENT(ROWS($V$26:V448)-1, 2^(COLUMNS($V$26:V448)-1)), 2)</f>
        <v>0</v>
      </c>
      <c r="W448" s="19">
        <f>MOD(QUOTIENT(ROWS($V$26:W448)-1, 2^(COLUMNS($V$26:W448)-1)), 2)</f>
        <v>1</v>
      </c>
      <c r="X448" s="19">
        <f>MOD(QUOTIENT(ROWS($V$26:X448)-1, 2^(COLUMNS($V$26:X448)-1)), 2)</f>
        <v>1</v>
      </c>
      <c r="Y448" s="19">
        <f>MOD(QUOTIENT(ROWS($V$26:Y448)-1, 2^(COLUMNS($V$26:Y448)-1)), 2)</f>
        <v>0</v>
      </c>
      <c r="Z448" s="19">
        <f>MOD(QUOTIENT(ROWS($V$26:Z448)-1, 2^(COLUMNS($V$26:Z448)-1)), 2)</f>
        <v>0</v>
      </c>
      <c r="AA448" s="19">
        <f>MOD(QUOTIENT(ROWS($V$26:AA448)-1, 2^(COLUMNS($V$26:AA448)-1)), 2)</f>
        <v>1</v>
      </c>
      <c r="AB448" s="19">
        <f>MOD(QUOTIENT(ROWS($V$26:AB448)-1, 2^(COLUMNS($V$26:AB448)-1)), 2)</f>
        <v>0</v>
      </c>
      <c r="AC448" s="19">
        <f>MOD(QUOTIENT(ROWS($V$26:AC448)-1, 2^(COLUMNS($V$26:AC448)-1)), 2)</f>
        <v>1</v>
      </c>
      <c r="AD448" s="19">
        <f>MOD(QUOTIENT(ROWS($V$26:AD448)-1, 2^(COLUMNS($V$26:AD448)-1)), 2)</f>
        <v>1</v>
      </c>
      <c r="AE448" s="133">
        <f>MOD(QUOTIENT(ROWS($V$26:AE448)-1, 2^(COLUMNS($V$26:AE448)-1)), 2)</f>
        <v>0</v>
      </c>
      <c r="AF448" s="126">
        <f t="shared" si="154"/>
        <v>0</v>
      </c>
      <c r="AG448" s="19">
        <f t="shared" si="155"/>
        <v>2</v>
      </c>
      <c r="AH448" s="19">
        <f t="shared" si="156"/>
        <v>3</v>
      </c>
      <c r="AI448" s="19">
        <f t="shared" si="157"/>
        <v>3</v>
      </c>
      <c r="AJ448" s="19">
        <f t="shared" si="158"/>
        <v>3</v>
      </c>
      <c r="AK448" s="19">
        <f t="shared" si="159"/>
        <v>6</v>
      </c>
      <c r="AL448" s="19">
        <f t="shared" si="160"/>
        <v>6</v>
      </c>
      <c r="AM448" s="19">
        <f t="shared" si="161"/>
        <v>8</v>
      </c>
      <c r="AN448" s="19">
        <f t="shared" si="162"/>
        <v>9</v>
      </c>
      <c r="AO448" s="133">
        <f t="shared" si="163"/>
        <v>9</v>
      </c>
    </row>
    <row r="449" spans="1:41" x14ac:dyDescent="0.3">
      <c r="A449" s="131">
        <v>424</v>
      </c>
      <c r="B449" s="171">
        <f t="shared" si="142"/>
        <v>-2000000</v>
      </c>
      <c r="C449" s="171">
        <f t="shared" si="143"/>
        <v>-1627272.7272727271</v>
      </c>
      <c r="D449" s="171">
        <f t="shared" si="144"/>
        <v>-1269338.842975206</v>
      </c>
      <c r="E449" s="171">
        <f t="shared" si="145"/>
        <v>1210000.0000000002</v>
      </c>
      <c r="F449" s="171">
        <f t="shared" si="146"/>
        <v>1210000.0000000002</v>
      </c>
      <c r="G449" s="171">
        <f t="shared" si="147"/>
        <v>-252253.96917746449</v>
      </c>
      <c r="H449" s="171">
        <f t="shared" si="148"/>
        <v>1610510.0000000005</v>
      </c>
      <c r="I449" s="171">
        <f t="shared" si="149"/>
        <v>409242.74530788185</v>
      </c>
      <c r="J449" s="171">
        <f t="shared" si="150"/>
        <v>744066.66937080142</v>
      </c>
      <c r="K449" s="171">
        <f t="shared" si="151"/>
        <v>2143588.810000001</v>
      </c>
      <c r="L449" s="172">
        <f t="shared" si="152"/>
        <v>-174755.83111134797</v>
      </c>
      <c r="M449" s="142">
        <f t="shared" si="153"/>
        <v>6</v>
      </c>
      <c r="N449" s="143">
        <f t="shared" si="164"/>
        <v>1</v>
      </c>
      <c r="U449" s="131">
        <v>424</v>
      </c>
      <c r="V449" s="126">
        <f>MOD(QUOTIENT(ROWS($V$26:V449)-1, 2^(COLUMNS($V$26:V449)-1)), 2)</f>
        <v>1</v>
      </c>
      <c r="W449" s="19">
        <f>MOD(QUOTIENT(ROWS($V$26:W449)-1, 2^(COLUMNS($V$26:W449)-1)), 2)</f>
        <v>1</v>
      </c>
      <c r="X449" s="19">
        <f>MOD(QUOTIENT(ROWS($V$26:X449)-1, 2^(COLUMNS($V$26:X449)-1)), 2)</f>
        <v>1</v>
      </c>
      <c r="Y449" s="19">
        <f>MOD(QUOTIENT(ROWS($V$26:Y449)-1, 2^(COLUMNS($V$26:Y449)-1)), 2)</f>
        <v>0</v>
      </c>
      <c r="Z449" s="19">
        <f>MOD(QUOTIENT(ROWS($V$26:Z449)-1, 2^(COLUMNS($V$26:Z449)-1)), 2)</f>
        <v>0</v>
      </c>
      <c r="AA449" s="19">
        <f>MOD(QUOTIENT(ROWS($V$26:AA449)-1, 2^(COLUMNS($V$26:AA449)-1)), 2)</f>
        <v>1</v>
      </c>
      <c r="AB449" s="19">
        <f>MOD(QUOTIENT(ROWS($V$26:AB449)-1, 2^(COLUMNS($V$26:AB449)-1)), 2)</f>
        <v>0</v>
      </c>
      <c r="AC449" s="19">
        <f>MOD(QUOTIENT(ROWS($V$26:AC449)-1, 2^(COLUMNS($V$26:AC449)-1)), 2)</f>
        <v>1</v>
      </c>
      <c r="AD449" s="19">
        <f>MOD(QUOTIENT(ROWS($V$26:AD449)-1, 2^(COLUMNS($V$26:AD449)-1)), 2)</f>
        <v>1</v>
      </c>
      <c r="AE449" s="133">
        <f>MOD(QUOTIENT(ROWS($V$26:AE449)-1, 2^(COLUMNS($V$26:AE449)-1)), 2)</f>
        <v>0</v>
      </c>
      <c r="AF449" s="126">
        <f t="shared" si="154"/>
        <v>1</v>
      </c>
      <c r="AG449" s="19">
        <f t="shared" si="155"/>
        <v>2</v>
      </c>
      <c r="AH449" s="19">
        <f t="shared" si="156"/>
        <v>3</v>
      </c>
      <c r="AI449" s="19">
        <f t="shared" si="157"/>
        <v>3</v>
      </c>
      <c r="AJ449" s="19">
        <f t="shared" si="158"/>
        <v>3</v>
      </c>
      <c r="AK449" s="19">
        <f t="shared" si="159"/>
        <v>6</v>
      </c>
      <c r="AL449" s="19">
        <f t="shared" si="160"/>
        <v>6</v>
      </c>
      <c r="AM449" s="19">
        <f t="shared" si="161"/>
        <v>8</v>
      </c>
      <c r="AN449" s="19">
        <f t="shared" si="162"/>
        <v>9</v>
      </c>
      <c r="AO449" s="133">
        <f t="shared" si="163"/>
        <v>9</v>
      </c>
    </row>
    <row r="450" spans="1:41" x14ac:dyDescent="0.3">
      <c r="A450" s="131">
        <v>425</v>
      </c>
      <c r="B450" s="171">
        <f t="shared" si="142"/>
        <v>0</v>
      </c>
      <c r="C450" s="171">
        <f t="shared" si="143"/>
        <v>0</v>
      </c>
      <c r="D450" s="171">
        <f t="shared" si="144"/>
        <v>0</v>
      </c>
      <c r="E450" s="171">
        <f t="shared" si="145"/>
        <v>-922944.40270473203</v>
      </c>
      <c r="F450" s="171">
        <f t="shared" si="146"/>
        <v>1331000.0000000005</v>
      </c>
      <c r="G450" s="171">
        <f t="shared" si="147"/>
        <v>-252253.96917746449</v>
      </c>
      <c r="H450" s="171">
        <f t="shared" si="148"/>
        <v>1610510.0000000005</v>
      </c>
      <c r="I450" s="171">
        <f t="shared" si="149"/>
        <v>409242.74530788185</v>
      </c>
      <c r="J450" s="171">
        <f t="shared" si="150"/>
        <v>744066.66937080142</v>
      </c>
      <c r="K450" s="171">
        <f t="shared" si="151"/>
        <v>2143588.810000001</v>
      </c>
      <c r="L450" s="172">
        <f t="shared" si="152"/>
        <v>2594434.9558807323</v>
      </c>
      <c r="M450" s="142">
        <f t="shared" si="153"/>
        <v>4</v>
      </c>
      <c r="N450" s="143">
        <f t="shared" si="164"/>
        <v>4</v>
      </c>
      <c r="U450" s="131">
        <v>425</v>
      </c>
      <c r="V450" s="126">
        <f>MOD(QUOTIENT(ROWS($V$26:V450)-1, 2^(COLUMNS($V$26:V450)-1)), 2)</f>
        <v>0</v>
      </c>
      <c r="W450" s="19">
        <f>MOD(QUOTIENT(ROWS($V$26:W450)-1, 2^(COLUMNS($V$26:W450)-1)), 2)</f>
        <v>0</v>
      </c>
      <c r="X450" s="19">
        <f>MOD(QUOTIENT(ROWS($V$26:X450)-1, 2^(COLUMNS($V$26:X450)-1)), 2)</f>
        <v>0</v>
      </c>
      <c r="Y450" s="19">
        <f>MOD(QUOTIENT(ROWS($V$26:Y450)-1, 2^(COLUMNS($V$26:Y450)-1)), 2)</f>
        <v>1</v>
      </c>
      <c r="Z450" s="19">
        <f>MOD(QUOTIENT(ROWS($V$26:Z450)-1, 2^(COLUMNS($V$26:Z450)-1)), 2)</f>
        <v>0</v>
      </c>
      <c r="AA450" s="19">
        <f>MOD(QUOTIENT(ROWS($V$26:AA450)-1, 2^(COLUMNS($V$26:AA450)-1)), 2)</f>
        <v>1</v>
      </c>
      <c r="AB450" s="19">
        <f>MOD(QUOTIENT(ROWS($V$26:AB450)-1, 2^(COLUMNS($V$26:AB450)-1)), 2)</f>
        <v>0</v>
      </c>
      <c r="AC450" s="19">
        <f>MOD(QUOTIENT(ROWS($V$26:AC450)-1, 2^(COLUMNS($V$26:AC450)-1)), 2)</f>
        <v>1</v>
      </c>
      <c r="AD450" s="19">
        <f>MOD(QUOTIENT(ROWS($V$26:AD450)-1, 2^(COLUMNS($V$26:AD450)-1)), 2)</f>
        <v>1</v>
      </c>
      <c r="AE450" s="133">
        <f>MOD(QUOTIENT(ROWS($V$26:AE450)-1, 2^(COLUMNS($V$26:AE450)-1)), 2)</f>
        <v>0</v>
      </c>
      <c r="AF450" s="126">
        <f t="shared" si="154"/>
        <v>0</v>
      </c>
      <c r="AG450" s="19">
        <f t="shared" si="155"/>
        <v>0</v>
      </c>
      <c r="AH450" s="19">
        <f t="shared" si="156"/>
        <v>0</v>
      </c>
      <c r="AI450" s="19">
        <f t="shared" si="157"/>
        <v>4</v>
      </c>
      <c r="AJ450" s="19">
        <f t="shared" si="158"/>
        <v>4</v>
      </c>
      <c r="AK450" s="19">
        <f t="shared" si="159"/>
        <v>6</v>
      </c>
      <c r="AL450" s="19">
        <f t="shared" si="160"/>
        <v>6</v>
      </c>
      <c r="AM450" s="19">
        <f t="shared" si="161"/>
        <v>8</v>
      </c>
      <c r="AN450" s="19">
        <f t="shared" si="162"/>
        <v>9</v>
      </c>
      <c r="AO450" s="133">
        <f t="shared" si="163"/>
        <v>9</v>
      </c>
    </row>
    <row r="451" spans="1:41" x14ac:dyDescent="0.3">
      <c r="A451" s="131">
        <v>426</v>
      </c>
      <c r="B451" s="171">
        <f t="shared" si="142"/>
        <v>-2000000</v>
      </c>
      <c r="C451" s="171">
        <f t="shared" si="143"/>
        <v>1000000</v>
      </c>
      <c r="D451" s="171">
        <f t="shared" si="144"/>
        <v>1000000</v>
      </c>
      <c r="E451" s="171">
        <f t="shared" si="145"/>
        <v>-922944.40270473203</v>
      </c>
      <c r="F451" s="171">
        <f t="shared" si="146"/>
        <v>1331000.0000000005</v>
      </c>
      <c r="G451" s="171">
        <f t="shared" si="147"/>
        <v>-252253.96917746449</v>
      </c>
      <c r="H451" s="171">
        <f t="shared" si="148"/>
        <v>1610510.0000000005</v>
      </c>
      <c r="I451" s="171">
        <f t="shared" si="149"/>
        <v>409242.74530788185</v>
      </c>
      <c r="J451" s="171">
        <f t="shared" si="150"/>
        <v>744066.66937080142</v>
      </c>
      <c r="K451" s="171">
        <f t="shared" si="151"/>
        <v>2143588.810000001</v>
      </c>
      <c r="L451" s="172">
        <f t="shared" si="152"/>
        <v>2393754.165350833</v>
      </c>
      <c r="M451" s="142">
        <f t="shared" si="153"/>
        <v>5</v>
      </c>
      <c r="N451" s="143">
        <f t="shared" si="164"/>
        <v>1</v>
      </c>
      <c r="U451" s="131">
        <v>426</v>
      </c>
      <c r="V451" s="126">
        <f>MOD(QUOTIENT(ROWS($V$26:V451)-1, 2^(COLUMNS($V$26:V451)-1)), 2)</f>
        <v>1</v>
      </c>
      <c r="W451" s="19">
        <f>MOD(QUOTIENT(ROWS($V$26:W451)-1, 2^(COLUMNS($V$26:W451)-1)), 2)</f>
        <v>0</v>
      </c>
      <c r="X451" s="19">
        <f>MOD(QUOTIENT(ROWS($V$26:X451)-1, 2^(COLUMNS($V$26:X451)-1)), 2)</f>
        <v>0</v>
      </c>
      <c r="Y451" s="19">
        <f>MOD(QUOTIENT(ROWS($V$26:Y451)-1, 2^(COLUMNS($V$26:Y451)-1)), 2)</f>
        <v>1</v>
      </c>
      <c r="Z451" s="19">
        <f>MOD(QUOTIENT(ROWS($V$26:Z451)-1, 2^(COLUMNS($V$26:Z451)-1)), 2)</f>
        <v>0</v>
      </c>
      <c r="AA451" s="19">
        <f>MOD(QUOTIENT(ROWS($V$26:AA451)-1, 2^(COLUMNS($V$26:AA451)-1)), 2)</f>
        <v>1</v>
      </c>
      <c r="AB451" s="19">
        <f>MOD(QUOTIENT(ROWS($V$26:AB451)-1, 2^(COLUMNS($V$26:AB451)-1)), 2)</f>
        <v>0</v>
      </c>
      <c r="AC451" s="19">
        <f>MOD(QUOTIENT(ROWS($V$26:AC451)-1, 2^(COLUMNS($V$26:AC451)-1)), 2)</f>
        <v>1</v>
      </c>
      <c r="AD451" s="19">
        <f>MOD(QUOTIENT(ROWS($V$26:AD451)-1, 2^(COLUMNS($V$26:AD451)-1)), 2)</f>
        <v>1</v>
      </c>
      <c r="AE451" s="133">
        <f>MOD(QUOTIENT(ROWS($V$26:AE451)-1, 2^(COLUMNS($V$26:AE451)-1)), 2)</f>
        <v>0</v>
      </c>
      <c r="AF451" s="126">
        <f t="shared" si="154"/>
        <v>1</v>
      </c>
      <c r="AG451" s="19">
        <f t="shared" si="155"/>
        <v>1</v>
      </c>
      <c r="AH451" s="19">
        <f t="shared" si="156"/>
        <v>1</v>
      </c>
      <c r="AI451" s="19">
        <f t="shared" si="157"/>
        <v>4</v>
      </c>
      <c r="AJ451" s="19">
        <f t="shared" si="158"/>
        <v>4</v>
      </c>
      <c r="AK451" s="19">
        <f t="shared" si="159"/>
        <v>6</v>
      </c>
      <c r="AL451" s="19">
        <f t="shared" si="160"/>
        <v>6</v>
      </c>
      <c r="AM451" s="19">
        <f t="shared" si="161"/>
        <v>8</v>
      </c>
      <c r="AN451" s="19">
        <f t="shared" si="162"/>
        <v>9</v>
      </c>
      <c r="AO451" s="133">
        <f t="shared" si="163"/>
        <v>9</v>
      </c>
    </row>
    <row r="452" spans="1:41" x14ac:dyDescent="0.3">
      <c r="A452" s="131">
        <v>427</v>
      </c>
      <c r="B452" s="171">
        <f t="shared" si="142"/>
        <v>0</v>
      </c>
      <c r="C452" s="171">
        <f t="shared" si="143"/>
        <v>-1627272.7272727271</v>
      </c>
      <c r="D452" s="171">
        <f t="shared" si="144"/>
        <v>1100000</v>
      </c>
      <c r="E452" s="171">
        <f t="shared" si="145"/>
        <v>-922944.40270473203</v>
      </c>
      <c r="F452" s="171">
        <f t="shared" si="146"/>
        <v>1331000.0000000005</v>
      </c>
      <c r="G452" s="171">
        <f t="shared" si="147"/>
        <v>-252253.96917746449</v>
      </c>
      <c r="H452" s="171">
        <f t="shared" si="148"/>
        <v>1610510.0000000005</v>
      </c>
      <c r="I452" s="171">
        <f t="shared" si="149"/>
        <v>409242.74530788185</v>
      </c>
      <c r="J452" s="171">
        <f t="shared" si="150"/>
        <v>744066.66937080142</v>
      </c>
      <c r="K452" s="171">
        <f t="shared" si="151"/>
        <v>2143588.810000001</v>
      </c>
      <c r="L452" s="172">
        <f t="shared" si="152"/>
        <v>2072526.3406936536</v>
      </c>
      <c r="M452" s="142">
        <f t="shared" si="153"/>
        <v>5</v>
      </c>
      <c r="N452" s="143">
        <f t="shared" si="164"/>
        <v>2</v>
      </c>
      <c r="U452" s="131">
        <v>427</v>
      </c>
      <c r="V452" s="126">
        <f>MOD(QUOTIENT(ROWS($V$26:V452)-1, 2^(COLUMNS($V$26:V452)-1)), 2)</f>
        <v>0</v>
      </c>
      <c r="W452" s="19">
        <f>MOD(QUOTIENT(ROWS($V$26:W452)-1, 2^(COLUMNS($V$26:W452)-1)), 2)</f>
        <v>1</v>
      </c>
      <c r="X452" s="19">
        <f>MOD(QUOTIENT(ROWS($V$26:X452)-1, 2^(COLUMNS($V$26:X452)-1)), 2)</f>
        <v>0</v>
      </c>
      <c r="Y452" s="19">
        <f>MOD(QUOTIENT(ROWS($V$26:Y452)-1, 2^(COLUMNS($V$26:Y452)-1)), 2)</f>
        <v>1</v>
      </c>
      <c r="Z452" s="19">
        <f>MOD(QUOTIENT(ROWS($V$26:Z452)-1, 2^(COLUMNS($V$26:Z452)-1)), 2)</f>
        <v>0</v>
      </c>
      <c r="AA452" s="19">
        <f>MOD(QUOTIENT(ROWS($V$26:AA452)-1, 2^(COLUMNS($V$26:AA452)-1)), 2)</f>
        <v>1</v>
      </c>
      <c r="AB452" s="19">
        <f>MOD(QUOTIENT(ROWS($V$26:AB452)-1, 2^(COLUMNS($V$26:AB452)-1)), 2)</f>
        <v>0</v>
      </c>
      <c r="AC452" s="19">
        <f>MOD(QUOTIENT(ROWS($V$26:AC452)-1, 2^(COLUMNS($V$26:AC452)-1)), 2)</f>
        <v>1</v>
      </c>
      <c r="AD452" s="19">
        <f>MOD(QUOTIENT(ROWS($V$26:AD452)-1, 2^(COLUMNS($V$26:AD452)-1)), 2)</f>
        <v>1</v>
      </c>
      <c r="AE452" s="133">
        <f>MOD(QUOTIENT(ROWS($V$26:AE452)-1, 2^(COLUMNS($V$26:AE452)-1)), 2)</f>
        <v>0</v>
      </c>
      <c r="AF452" s="126">
        <f t="shared" si="154"/>
        <v>0</v>
      </c>
      <c r="AG452" s="19">
        <f t="shared" si="155"/>
        <v>2</v>
      </c>
      <c r="AH452" s="19">
        <f t="shared" si="156"/>
        <v>2</v>
      </c>
      <c r="AI452" s="19">
        <f t="shared" si="157"/>
        <v>4</v>
      </c>
      <c r="AJ452" s="19">
        <f t="shared" si="158"/>
        <v>4</v>
      </c>
      <c r="AK452" s="19">
        <f t="shared" si="159"/>
        <v>6</v>
      </c>
      <c r="AL452" s="19">
        <f t="shared" si="160"/>
        <v>6</v>
      </c>
      <c r="AM452" s="19">
        <f t="shared" si="161"/>
        <v>8</v>
      </c>
      <c r="AN452" s="19">
        <f t="shared" si="162"/>
        <v>9</v>
      </c>
      <c r="AO452" s="133">
        <f t="shared" si="163"/>
        <v>9</v>
      </c>
    </row>
    <row r="453" spans="1:41" x14ac:dyDescent="0.3">
      <c r="A453" s="131">
        <v>428</v>
      </c>
      <c r="B453" s="171">
        <f t="shared" si="142"/>
        <v>-2000000</v>
      </c>
      <c r="C453" s="171">
        <f t="shared" si="143"/>
        <v>-1627272.7272727271</v>
      </c>
      <c r="D453" s="171">
        <f t="shared" si="144"/>
        <v>1100000</v>
      </c>
      <c r="E453" s="171">
        <f t="shared" si="145"/>
        <v>-922944.40270473203</v>
      </c>
      <c r="F453" s="171">
        <f t="shared" si="146"/>
        <v>1331000.0000000005</v>
      </c>
      <c r="G453" s="171">
        <f t="shared" si="147"/>
        <v>-252253.96917746449</v>
      </c>
      <c r="H453" s="171">
        <f t="shared" si="148"/>
        <v>1610510.0000000005</v>
      </c>
      <c r="I453" s="171">
        <f t="shared" si="149"/>
        <v>409242.74530788185</v>
      </c>
      <c r="J453" s="171">
        <f t="shared" si="150"/>
        <v>744066.66937080142</v>
      </c>
      <c r="K453" s="171">
        <f t="shared" si="151"/>
        <v>2143588.810000001</v>
      </c>
      <c r="L453" s="172">
        <f t="shared" si="152"/>
        <v>220674.4888418022</v>
      </c>
      <c r="M453" s="142">
        <f t="shared" si="153"/>
        <v>6</v>
      </c>
      <c r="N453" s="143">
        <f t="shared" si="164"/>
        <v>1</v>
      </c>
      <c r="U453" s="131">
        <v>428</v>
      </c>
      <c r="V453" s="126">
        <f>MOD(QUOTIENT(ROWS($V$26:V453)-1, 2^(COLUMNS($V$26:V453)-1)), 2)</f>
        <v>1</v>
      </c>
      <c r="W453" s="19">
        <f>MOD(QUOTIENT(ROWS($V$26:W453)-1, 2^(COLUMNS($V$26:W453)-1)), 2)</f>
        <v>1</v>
      </c>
      <c r="X453" s="19">
        <f>MOD(QUOTIENT(ROWS($V$26:X453)-1, 2^(COLUMNS($V$26:X453)-1)), 2)</f>
        <v>0</v>
      </c>
      <c r="Y453" s="19">
        <f>MOD(QUOTIENT(ROWS($V$26:Y453)-1, 2^(COLUMNS($V$26:Y453)-1)), 2)</f>
        <v>1</v>
      </c>
      <c r="Z453" s="19">
        <f>MOD(QUOTIENT(ROWS($V$26:Z453)-1, 2^(COLUMNS($V$26:Z453)-1)), 2)</f>
        <v>0</v>
      </c>
      <c r="AA453" s="19">
        <f>MOD(QUOTIENT(ROWS($V$26:AA453)-1, 2^(COLUMNS($V$26:AA453)-1)), 2)</f>
        <v>1</v>
      </c>
      <c r="AB453" s="19">
        <f>MOD(QUOTIENT(ROWS($V$26:AB453)-1, 2^(COLUMNS($V$26:AB453)-1)), 2)</f>
        <v>0</v>
      </c>
      <c r="AC453" s="19">
        <f>MOD(QUOTIENT(ROWS($V$26:AC453)-1, 2^(COLUMNS($V$26:AC453)-1)), 2)</f>
        <v>1</v>
      </c>
      <c r="AD453" s="19">
        <f>MOD(QUOTIENT(ROWS($V$26:AD453)-1, 2^(COLUMNS($V$26:AD453)-1)), 2)</f>
        <v>1</v>
      </c>
      <c r="AE453" s="133">
        <f>MOD(QUOTIENT(ROWS($V$26:AE453)-1, 2^(COLUMNS($V$26:AE453)-1)), 2)</f>
        <v>0</v>
      </c>
      <c r="AF453" s="126">
        <f t="shared" si="154"/>
        <v>1</v>
      </c>
      <c r="AG453" s="19">
        <f t="shared" si="155"/>
        <v>2</v>
      </c>
      <c r="AH453" s="19">
        <f t="shared" si="156"/>
        <v>2</v>
      </c>
      <c r="AI453" s="19">
        <f t="shared" si="157"/>
        <v>4</v>
      </c>
      <c r="AJ453" s="19">
        <f t="shared" si="158"/>
        <v>4</v>
      </c>
      <c r="AK453" s="19">
        <f t="shared" si="159"/>
        <v>6</v>
      </c>
      <c r="AL453" s="19">
        <f t="shared" si="160"/>
        <v>6</v>
      </c>
      <c r="AM453" s="19">
        <f t="shared" si="161"/>
        <v>8</v>
      </c>
      <c r="AN453" s="19">
        <f t="shared" si="162"/>
        <v>9</v>
      </c>
      <c r="AO453" s="133">
        <f t="shared" si="163"/>
        <v>9</v>
      </c>
    </row>
    <row r="454" spans="1:41" x14ac:dyDescent="0.3">
      <c r="A454" s="131">
        <v>429</v>
      </c>
      <c r="B454" s="171">
        <f t="shared" si="142"/>
        <v>0</v>
      </c>
      <c r="C454" s="171">
        <f t="shared" si="143"/>
        <v>0</v>
      </c>
      <c r="D454" s="171">
        <f t="shared" si="144"/>
        <v>-1269338.842975206</v>
      </c>
      <c r="E454" s="171">
        <f t="shared" si="145"/>
        <v>-922944.40270473203</v>
      </c>
      <c r="F454" s="171">
        <f t="shared" si="146"/>
        <v>1331000.0000000005</v>
      </c>
      <c r="G454" s="171">
        <f t="shared" si="147"/>
        <v>-252253.96917746449</v>
      </c>
      <c r="H454" s="171">
        <f t="shared" si="148"/>
        <v>1610510.0000000005</v>
      </c>
      <c r="I454" s="171">
        <f t="shared" si="149"/>
        <v>409242.74530788185</v>
      </c>
      <c r="J454" s="171">
        <f t="shared" si="150"/>
        <v>744066.66937080142</v>
      </c>
      <c r="K454" s="171">
        <f t="shared" si="151"/>
        <v>2143588.810000001</v>
      </c>
      <c r="L454" s="172">
        <f t="shared" si="152"/>
        <v>1586792.8575477749</v>
      </c>
      <c r="M454" s="142">
        <f t="shared" si="153"/>
        <v>5</v>
      </c>
      <c r="N454" s="143">
        <f t="shared" si="164"/>
        <v>3</v>
      </c>
      <c r="U454" s="131">
        <v>429</v>
      </c>
      <c r="V454" s="126">
        <f>MOD(QUOTIENT(ROWS($V$26:V454)-1, 2^(COLUMNS($V$26:V454)-1)), 2)</f>
        <v>0</v>
      </c>
      <c r="W454" s="19">
        <f>MOD(QUOTIENT(ROWS($V$26:W454)-1, 2^(COLUMNS($V$26:W454)-1)), 2)</f>
        <v>0</v>
      </c>
      <c r="X454" s="19">
        <f>MOD(QUOTIENT(ROWS($V$26:X454)-1, 2^(COLUMNS($V$26:X454)-1)), 2)</f>
        <v>1</v>
      </c>
      <c r="Y454" s="19">
        <f>MOD(QUOTIENT(ROWS($V$26:Y454)-1, 2^(COLUMNS($V$26:Y454)-1)), 2)</f>
        <v>1</v>
      </c>
      <c r="Z454" s="19">
        <f>MOD(QUOTIENT(ROWS($V$26:Z454)-1, 2^(COLUMNS($V$26:Z454)-1)), 2)</f>
        <v>0</v>
      </c>
      <c r="AA454" s="19">
        <f>MOD(QUOTIENT(ROWS($V$26:AA454)-1, 2^(COLUMNS($V$26:AA454)-1)), 2)</f>
        <v>1</v>
      </c>
      <c r="AB454" s="19">
        <f>MOD(QUOTIENT(ROWS($V$26:AB454)-1, 2^(COLUMNS($V$26:AB454)-1)), 2)</f>
        <v>0</v>
      </c>
      <c r="AC454" s="19">
        <f>MOD(QUOTIENT(ROWS($V$26:AC454)-1, 2^(COLUMNS($V$26:AC454)-1)), 2)</f>
        <v>1</v>
      </c>
      <c r="AD454" s="19">
        <f>MOD(QUOTIENT(ROWS($V$26:AD454)-1, 2^(COLUMNS($V$26:AD454)-1)), 2)</f>
        <v>1</v>
      </c>
      <c r="AE454" s="133">
        <f>MOD(QUOTIENT(ROWS($V$26:AE454)-1, 2^(COLUMNS($V$26:AE454)-1)), 2)</f>
        <v>0</v>
      </c>
      <c r="AF454" s="126">
        <f t="shared" si="154"/>
        <v>0</v>
      </c>
      <c r="AG454" s="19">
        <f t="shared" si="155"/>
        <v>0</v>
      </c>
      <c r="AH454" s="19">
        <f t="shared" si="156"/>
        <v>3</v>
      </c>
      <c r="AI454" s="19">
        <f t="shared" si="157"/>
        <v>4</v>
      </c>
      <c r="AJ454" s="19">
        <f t="shared" si="158"/>
        <v>4</v>
      </c>
      <c r="AK454" s="19">
        <f t="shared" si="159"/>
        <v>6</v>
      </c>
      <c r="AL454" s="19">
        <f t="shared" si="160"/>
        <v>6</v>
      </c>
      <c r="AM454" s="19">
        <f t="shared" si="161"/>
        <v>8</v>
      </c>
      <c r="AN454" s="19">
        <f t="shared" si="162"/>
        <v>9</v>
      </c>
      <c r="AO454" s="133">
        <f t="shared" si="163"/>
        <v>9</v>
      </c>
    </row>
    <row r="455" spans="1:41" x14ac:dyDescent="0.3">
      <c r="A455" s="131">
        <v>430</v>
      </c>
      <c r="B455" s="171">
        <f t="shared" si="142"/>
        <v>-2000000</v>
      </c>
      <c r="C455" s="171">
        <f t="shared" si="143"/>
        <v>1000000</v>
      </c>
      <c r="D455" s="171">
        <f t="shared" si="144"/>
        <v>-1269338.842975206</v>
      </c>
      <c r="E455" s="171">
        <f t="shared" si="145"/>
        <v>-922944.40270473203</v>
      </c>
      <c r="F455" s="171">
        <f t="shared" si="146"/>
        <v>1331000.0000000005</v>
      </c>
      <c r="G455" s="171">
        <f t="shared" si="147"/>
        <v>-252253.96917746449</v>
      </c>
      <c r="H455" s="171">
        <f t="shared" si="148"/>
        <v>1610510.0000000005</v>
      </c>
      <c r="I455" s="171">
        <f t="shared" si="149"/>
        <v>409242.74530788185</v>
      </c>
      <c r="J455" s="171">
        <f t="shared" si="150"/>
        <v>744066.66937080142</v>
      </c>
      <c r="K455" s="171">
        <f t="shared" si="151"/>
        <v>2143588.810000001</v>
      </c>
      <c r="L455" s="172">
        <f t="shared" si="152"/>
        <v>592279.82599770639</v>
      </c>
      <c r="M455" s="142">
        <f t="shared" si="153"/>
        <v>6</v>
      </c>
      <c r="N455" s="143">
        <f t="shared" si="164"/>
        <v>1</v>
      </c>
      <c r="U455" s="131">
        <v>430</v>
      </c>
      <c r="V455" s="126">
        <f>MOD(QUOTIENT(ROWS($V$26:V455)-1, 2^(COLUMNS($V$26:V455)-1)), 2)</f>
        <v>1</v>
      </c>
      <c r="W455" s="19">
        <f>MOD(QUOTIENT(ROWS($V$26:W455)-1, 2^(COLUMNS($V$26:W455)-1)), 2)</f>
        <v>0</v>
      </c>
      <c r="X455" s="19">
        <f>MOD(QUOTIENT(ROWS($V$26:X455)-1, 2^(COLUMNS($V$26:X455)-1)), 2)</f>
        <v>1</v>
      </c>
      <c r="Y455" s="19">
        <f>MOD(QUOTIENT(ROWS($V$26:Y455)-1, 2^(COLUMNS($V$26:Y455)-1)), 2)</f>
        <v>1</v>
      </c>
      <c r="Z455" s="19">
        <f>MOD(QUOTIENT(ROWS($V$26:Z455)-1, 2^(COLUMNS($V$26:Z455)-1)), 2)</f>
        <v>0</v>
      </c>
      <c r="AA455" s="19">
        <f>MOD(QUOTIENT(ROWS($V$26:AA455)-1, 2^(COLUMNS($V$26:AA455)-1)), 2)</f>
        <v>1</v>
      </c>
      <c r="AB455" s="19">
        <f>MOD(QUOTIENT(ROWS($V$26:AB455)-1, 2^(COLUMNS($V$26:AB455)-1)), 2)</f>
        <v>0</v>
      </c>
      <c r="AC455" s="19">
        <f>MOD(QUOTIENT(ROWS($V$26:AC455)-1, 2^(COLUMNS($V$26:AC455)-1)), 2)</f>
        <v>1</v>
      </c>
      <c r="AD455" s="19">
        <f>MOD(QUOTIENT(ROWS($V$26:AD455)-1, 2^(COLUMNS($V$26:AD455)-1)), 2)</f>
        <v>1</v>
      </c>
      <c r="AE455" s="133">
        <f>MOD(QUOTIENT(ROWS($V$26:AE455)-1, 2^(COLUMNS($V$26:AE455)-1)), 2)</f>
        <v>0</v>
      </c>
      <c r="AF455" s="126">
        <f t="shared" si="154"/>
        <v>1</v>
      </c>
      <c r="AG455" s="19">
        <f t="shared" si="155"/>
        <v>1</v>
      </c>
      <c r="AH455" s="19">
        <f t="shared" si="156"/>
        <v>3</v>
      </c>
      <c r="AI455" s="19">
        <f t="shared" si="157"/>
        <v>4</v>
      </c>
      <c r="AJ455" s="19">
        <f t="shared" si="158"/>
        <v>4</v>
      </c>
      <c r="AK455" s="19">
        <f t="shared" si="159"/>
        <v>6</v>
      </c>
      <c r="AL455" s="19">
        <f t="shared" si="160"/>
        <v>6</v>
      </c>
      <c r="AM455" s="19">
        <f t="shared" si="161"/>
        <v>8</v>
      </c>
      <c r="AN455" s="19">
        <f t="shared" si="162"/>
        <v>9</v>
      </c>
      <c r="AO455" s="133">
        <f t="shared" si="163"/>
        <v>9</v>
      </c>
    </row>
    <row r="456" spans="1:41" x14ac:dyDescent="0.3">
      <c r="A456" s="131">
        <v>431</v>
      </c>
      <c r="B456" s="171">
        <f t="shared" si="142"/>
        <v>0</v>
      </c>
      <c r="C456" s="171">
        <f t="shared" si="143"/>
        <v>-1627272.7272727271</v>
      </c>
      <c r="D456" s="171">
        <f t="shared" si="144"/>
        <v>-1269338.842975206</v>
      </c>
      <c r="E456" s="171">
        <f t="shared" si="145"/>
        <v>-922944.40270473203</v>
      </c>
      <c r="F456" s="171">
        <f t="shared" si="146"/>
        <v>1331000.0000000005</v>
      </c>
      <c r="G456" s="171">
        <f t="shared" si="147"/>
        <v>-252253.96917746449</v>
      </c>
      <c r="H456" s="171">
        <f t="shared" si="148"/>
        <v>1610510.0000000005</v>
      </c>
      <c r="I456" s="171">
        <f t="shared" si="149"/>
        <v>409242.74530788185</v>
      </c>
      <c r="J456" s="171">
        <f t="shared" si="150"/>
        <v>744066.66937080142</v>
      </c>
      <c r="K456" s="171">
        <f t="shared" si="151"/>
        <v>2143588.810000001</v>
      </c>
      <c r="L456" s="172">
        <f t="shared" si="152"/>
        <v>191668.77723850991</v>
      </c>
      <c r="M456" s="142">
        <f t="shared" si="153"/>
        <v>6</v>
      </c>
      <c r="N456" s="143">
        <f t="shared" si="164"/>
        <v>2</v>
      </c>
      <c r="U456" s="131">
        <v>431</v>
      </c>
      <c r="V456" s="126">
        <f>MOD(QUOTIENT(ROWS($V$26:V456)-1, 2^(COLUMNS($V$26:V456)-1)), 2)</f>
        <v>0</v>
      </c>
      <c r="W456" s="19">
        <f>MOD(QUOTIENT(ROWS($V$26:W456)-1, 2^(COLUMNS($V$26:W456)-1)), 2)</f>
        <v>1</v>
      </c>
      <c r="X456" s="19">
        <f>MOD(QUOTIENT(ROWS($V$26:X456)-1, 2^(COLUMNS($V$26:X456)-1)), 2)</f>
        <v>1</v>
      </c>
      <c r="Y456" s="19">
        <f>MOD(QUOTIENT(ROWS($V$26:Y456)-1, 2^(COLUMNS($V$26:Y456)-1)), 2)</f>
        <v>1</v>
      </c>
      <c r="Z456" s="19">
        <f>MOD(QUOTIENT(ROWS($V$26:Z456)-1, 2^(COLUMNS($V$26:Z456)-1)), 2)</f>
        <v>0</v>
      </c>
      <c r="AA456" s="19">
        <f>MOD(QUOTIENT(ROWS($V$26:AA456)-1, 2^(COLUMNS($V$26:AA456)-1)), 2)</f>
        <v>1</v>
      </c>
      <c r="AB456" s="19">
        <f>MOD(QUOTIENT(ROWS($V$26:AB456)-1, 2^(COLUMNS($V$26:AB456)-1)), 2)</f>
        <v>0</v>
      </c>
      <c r="AC456" s="19">
        <f>MOD(QUOTIENT(ROWS($V$26:AC456)-1, 2^(COLUMNS($V$26:AC456)-1)), 2)</f>
        <v>1</v>
      </c>
      <c r="AD456" s="19">
        <f>MOD(QUOTIENT(ROWS($V$26:AD456)-1, 2^(COLUMNS($V$26:AD456)-1)), 2)</f>
        <v>1</v>
      </c>
      <c r="AE456" s="133">
        <f>MOD(QUOTIENT(ROWS($V$26:AE456)-1, 2^(COLUMNS($V$26:AE456)-1)), 2)</f>
        <v>0</v>
      </c>
      <c r="AF456" s="126">
        <f t="shared" si="154"/>
        <v>0</v>
      </c>
      <c r="AG456" s="19">
        <f t="shared" si="155"/>
        <v>2</v>
      </c>
      <c r="AH456" s="19">
        <f t="shared" si="156"/>
        <v>3</v>
      </c>
      <c r="AI456" s="19">
        <f t="shared" si="157"/>
        <v>4</v>
      </c>
      <c r="AJ456" s="19">
        <f t="shared" si="158"/>
        <v>4</v>
      </c>
      <c r="AK456" s="19">
        <f t="shared" si="159"/>
        <v>6</v>
      </c>
      <c r="AL456" s="19">
        <f t="shared" si="160"/>
        <v>6</v>
      </c>
      <c r="AM456" s="19">
        <f t="shared" si="161"/>
        <v>8</v>
      </c>
      <c r="AN456" s="19">
        <f t="shared" si="162"/>
        <v>9</v>
      </c>
      <c r="AO456" s="133">
        <f t="shared" si="163"/>
        <v>9</v>
      </c>
    </row>
    <row r="457" spans="1:41" x14ac:dyDescent="0.3">
      <c r="A457" s="131">
        <v>432</v>
      </c>
      <c r="B457" s="171">
        <f t="shared" si="142"/>
        <v>-2000000</v>
      </c>
      <c r="C457" s="171">
        <f t="shared" si="143"/>
        <v>-1627272.7272727271</v>
      </c>
      <c r="D457" s="171">
        <f t="shared" si="144"/>
        <v>-1269338.842975206</v>
      </c>
      <c r="E457" s="171">
        <f t="shared" si="145"/>
        <v>-922944.40270473203</v>
      </c>
      <c r="F457" s="171">
        <f t="shared" si="146"/>
        <v>1331000.0000000005</v>
      </c>
      <c r="G457" s="171">
        <f t="shared" si="147"/>
        <v>-252253.96917746449</v>
      </c>
      <c r="H457" s="171">
        <f t="shared" si="148"/>
        <v>1610510.0000000005</v>
      </c>
      <c r="I457" s="171">
        <f t="shared" si="149"/>
        <v>409242.74530788185</v>
      </c>
      <c r="J457" s="171">
        <f t="shared" si="150"/>
        <v>744066.66937080142</v>
      </c>
      <c r="K457" s="171">
        <f t="shared" si="151"/>
        <v>2143588.810000001</v>
      </c>
      <c r="L457" s="172">
        <f t="shared" si="152"/>
        <v>-1660183.0746133416</v>
      </c>
      <c r="M457" s="142">
        <f t="shared" si="153"/>
        <v>7</v>
      </c>
      <c r="N457" s="143">
        <f t="shared" si="164"/>
        <v>1</v>
      </c>
      <c r="U457" s="131">
        <v>432</v>
      </c>
      <c r="V457" s="126">
        <f>MOD(QUOTIENT(ROWS($V$26:V457)-1, 2^(COLUMNS($V$26:V457)-1)), 2)</f>
        <v>1</v>
      </c>
      <c r="W457" s="19">
        <f>MOD(QUOTIENT(ROWS($V$26:W457)-1, 2^(COLUMNS($V$26:W457)-1)), 2)</f>
        <v>1</v>
      </c>
      <c r="X457" s="19">
        <f>MOD(QUOTIENT(ROWS($V$26:X457)-1, 2^(COLUMNS($V$26:X457)-1)), 2)</f>
        <v>1</v>
      </c>
      <c r="Y457" s="19">
        <f>MOD(QUOTIENT(ROWS($V$26:Y457)-1, 2^(COLUMNS($V$26:Y457)-1)), 2)</f>
        <v>1</v>
      </c>
      <c r="Z457" s="19">
        <f>MOD(QUOTIENT(ROWS($V$26:Z457)-1, 2^(COLUMNS($V$26:Z457)-1)), 2)</f>
        <v>0</v>
      </c>
      <c r="AA457" s="19">
        <f>MOD(QUOTIENT(ROWS($V$26:AA457)-1, 2^(COLUMNS($V$26:AA457)-1)), 2)</f>
        <v>1</v>
      </c>
      <c r="AB457" s="19">
        <f>MOD(QUOTIENT(ROWS($V$26:AB457)-1, 2^(COLUMNS($V$26:AB457)-1)), 2)</f>
        <v>0</v>
      </c>
      <c r="AC457" s="19">
        <f>MOD(QUOTIENT(ROWS($V$26:AC457)-1, 2^(COLUMNS($V$26:AC457)-1)), 2)</f>
        <v>1</v>
      </c>
      <c r="AD457" s="19">
        <f>MOD(QUOTIENT(ROWS($V$26:AD457)-1, 2^(COLUMNS($V$26:AD457)-1)), 2)</f>
        <v>1</v>
      </c>
      <c r="AE457" s="133">
        <f>MOD(QUOTIENT(ROWS($V$26:AE457)-1, 2^(COLUMNS($V$26:AE457)-1)), 2)</f>
        <v>0</v>
      </c>
      <c r="AF457" s="126">
        <f t="shared" si="154"/>
        <v>1</v>
      </c>
      <c r="AG457" s="19">
        <f t="shared" si="155"/>
        <v>2</v>
      </c>
      <c r="AH457" s="19">
        <f t="shared" si="156"/>
        <v>3</v>
      </c>
      <c r="AI457" s="19">
        <f t="shared" si="157"/>
        <v>4</v>
      </c>
      <c r="AJ457" s="19">
        <f t="shared" si="158"/>
        <v>4</v>
      </c>
      <c r="AK457" s="19">
        <f t="shared" si="159"/>
        <v>6</v>
      </c>
      <c r="AL457" s="19">
        <f t="shared" si="160"/>
        <v>6</v>
      </c>
      <c r="AM457" s="19">
        <f t="shared" si="161"/>
        <v>8</v>
      </c>
      <c r="AN457" s="19">
        <f t="shared" si="162"/>
        <v>9</v>
      </c>
      <c r="AO457" s="133">
        <f t="shared" si="163"/>
        <v>9</v>
      </c>
    </row>
    <row r="458" spans="1:41" x14ac:dyDescent="0.3">
      <c r="A458" s="131">
        <v>433</v>
      </c>
      <c r="B458" s="171">
        <f t="shared" si="142"/>
        <v>0</v>
      </c>
      <c r="C458" s="171">
        <f t="shared" si="143"/>
        <v>0</v>
      </c>
      <c r="D458" s="171">
        <f t="shared" si="144"/>
        <v>0</v>
      </c>
      <c r="E458" s="171">
        <f t="shared" si="145"/>
        <v>0</v>
      </c>
      <c r="F458" s="171">
        <f t="shared" si="146"/>
        <v>-584940.36609521112</v>
      </c>
      <c r="G458" s="171">
        <f t="shared" si="147"/>
        <v>-252253.96917746449</v>
      </c>
      <c r="H458" s="171">
        <f t="shared" si="148"/>
        <v>1610510.0000000005</v>
      </c>
      <c r="I458" s="171">
        <f t="shared" si="149"/>
        <v>409242.74530788185</v>
      </c>
      <c r="J458" s="171">
        <f t="shared" si="150"/>
        <v>744066.66937080142</v>
      </c>
      <c r="K458" s="171">
        <f t="shared" si="151"/>
        <v>2143588.810000001</v>
      </c>
      <c r="L458" s="172">
        <f t="shared" si="152"/>
        <v>1968869.8246570036</v>
      </c>
      <c r="M458" s="142">
        <f t="shared" si="153"/>
        <v>4</v>
      </c>
      <c r="N458" s="143">
        <f t="shared" si="164"/>
        <v>5</v>
      </c>
      <c r="U458" s="131">
        <v>433</v>
      </c>
      <c r="V458" s="126">
        <f>MOD(QUOTIENT(ROWS($V$26:V458)-1, 2^(COLUMNS($V$26:V458)-1)), 2)</f>
        <v>0</v>
      </c>
      <c r="W458" s="19">
        <f>MOD(QUOTIENT(ROWS($V$26:W458)-1, 2^(COLUMNS($V$26:W458)-1)), 2)</f>
        <v>0</v>
      </c>
      <c r="X458" s="19">
        <f>MOD(QUOTIENT(ROWS($V$26:X458)-1, 2^(COLUMNS($V$26:X458)-1)), 2)</f>
        <v>0</v>
      </c>
      <c r="Y458" s="19">
        <f>MOD(QUOTIENT(ROWS($V$26:Y458)-1, 2^(COLUMNS($V$26:Y458)-1)), 2)</f>
        <v>0</v>
      </c>
      <c r="Z458" s="19">
        <f>MOD(QUOTIENT(ROWS($V$26:Z458)-1, 2^(COLUMNS($V$26:Z458)-1)), 2)</f>
        <v>1</v>
      </c>
      <c r="AA458" s="19">
        <f>MOD(QUOTIENT(ROWS($V$26:AA458)-1, 2^(COLUMNS($V$26:AA458)-1)), 2)</f>
        <v>1</v>
      </c>
      <c r="AB458" s="19">
        <f>MOD(QUOTIENT(ROWS($V$26:AB458)-1, 2^(COLUMNS($V$26:AB458)-1)), 2)</f>
        <v>0</v>
      </c>
      <c r="AC458" s="19">
        <f>MOD(QUOTIENT(ROWS($V$26:AC458)-1, 2^(COLUMNS($V$26:AC458)-1)), 2)</f>
        <v>1</v>
      </c>
      <c r="AD458" s="19">
        <f>MOD(QUOTIENT(ROWS($V$26:AD458)-1, 2^(COLUMNS($V$26:AD458)-1)), 2)</f>
        <v>1</v>
      </c>
      <c r="AE458" s="133">
        <f>MOD(QUOTIENT(ROWS($V$26:AE458)-1, 2^(COLUMNS($V$26:AE458)-1)), 2)</f>
        <v>0</v>
      </c>
      <c r="AF458" s="126">
        <f t="shared" si="154"/>
        <v>0</v>
      </c>
      <c r="AG458" s="19">
        <f t="shared" si="155"/>
        <v>0</v>
      </c>
      <c r="AH458" s="19">
        <f t="shared" si="156"/>
        <v>0</v>
      </c>
      <c r="AI458" s="19">
        <f t="shared" si="157"/>
        <v>0</v>
      </c>
      <c r="AJ458" s="19">
        <f t="shared" si="158"/>
        <v>5</v>
      </c>
      <c r="AK458" s="19">
        <f t="shared" si="159"/>
        <v>6</v>
      </c>
      <c r="AL458" s="19">
        <f t="shared" si="160"/>
        <v>6</v>
      </c>
      <c r="AM458" s="19">
        <f t="shared" si="161"/>
        <v>8</v>
      </c>
      <c r="AN458" s="19">
        <f t="shared" si="162"/>
        <v>9</v>
      </c>
      <c r="AO458" s="133">
        <f t="shared" si="163"/>
        <v>9</v>
      </c>
    </row>
    <row r="459" spans="1:41" x14ac:dyDescent="0.3">
      <c r="A459" s="131">
        <v>434</v>
      </c>
      <c r="B459" s="171">
        <f t="shared" si="142"/>
        <v>-2000000</v>
      </c>
      <c r="C459" s="171">
        <f t="shared" si="143"/>
        <v>1000000</v>
      </c>
      <c r="D459" s="171">
        <f t="shared" si="144"/>
        <v>1000000</v>
      </c>
      <c r="E459" s="171">
        <f t="shared" si="145"/>
        <v>1000000</v>
      </c>
      <c r="F459" s="171">
        <f t="shared" si="146"/>
        <v>-584940.36609521112</v>
      </c>
      <c r="G459" s="171">
        <f t="shared" si="147"/>
        <v>-252253.96917746449</v>
      </c>
      <c r="H459" s="171">
        <f t="shared" si="148"/>
        <v>1610510.0000000005</v>
      </c>
      <c r="I459" s="171">
        <f t="shared" si="149"/>
        <v>409242.74530788185</v>
      </c>
      <c r="J459" s="171">
        <f t="shared" si="150"/>
        <v>744066.66937080142</v>
      </c>
      <c r="K459" s="171">
        <f t="shared" si="151"/>
        <v>2143588.810000001</v>
      </c>
      <c r="L459" s="172">
        <f t="shared" si="152"/>
        <v>2503218.8869235576</v>
      </c>
      <c r="M459" s="142">
        <f t="shared" si="153"/>
        <v>5</v>
      </c>
      <c r="N459" s="143">
        <f t="shared" si="164"/>
        <v>1</v>
      </c>
      <c r="U459" s="131">
        <v>434</v>
      </c>
      <c r="V459" s="126">
        <f>MOD(QUOTIENT(ROWS($V$26:V459)-1, 2^(COLUMNS($V$26:V459)-1)), 2)</f>
        <v>1</v>
      </c>
      <c r="W459" s="19">
        <f>MOD(QUOTIENT(ROWS($V$26:W459)-1, 2^(COLUMNS($V$26:W459)-1)), 2)</f>
        <v>0</v>
      </c>
      <c r="X459" s="19">
        <f>MOD(QUOTIENT(ROWS($V$26:X459)-1, 2^(COLUMNS($V$26:X459)-1)), 2)</f>
        <v>0</v>
      </c>
      <c r="Y459" s="19">
        <f>MOD(QUOTIENT(ROWS($V$26:Y459)-1, 2^(COLUMNS($V$26:Y459)-1)), 2)</f>
        <v>0</v>
      </c>
      <c r="Z459" s="19">
        <f>MOD(QUOTIENT(ROWS($V$26:Z459)-1, 2^(COLUMNS($V$26:Z459)-1)), 2)</f>
        <v>1</v>
      </c>
      <c r="AA459" s="19">
        <f>MOD(QUOTIENT(ROWS($V$26:AA459)-1, 2^(COLUMNS($V$26:AA459)-1)), 2)</f>
        <v>1</v>
      </c>
      <c r="AB459" s="19">
        <f>MOD(QUOTIENT(ROWS($V$26:AB459)-1, 2^(COLUMNS($V$26:AB459)-1)), 2)</f>
        <v>0</v>
      </c>
      <c r="AC459" s="19">
        <f>MOD(QUOTIENT(ROWS($V$26:AC459)-1, 2^(COLUMNS($V$26:AC459)-1)), 2)</f>
        <v>1</v>
      </c>
      <c r="AD459" s="19">
        <f>MOD(QUOTIENT(ROWS($V$26:AD459)-1, 2^(COLUMNS($V$26:AD459)-1)), 2)</f>
        <v>1</v>
      </c>
      <c r="AE459" s="133">
        <f>MOD(QUOTIENT(ROWS($V$26:AE459)-1, 2^(COLUMNS($V$26:AE459)-1)), 2)</f>
        <v>0</v>
      </c>
      <c r="AF459" s="126">
        <f t="shared" si="154"/>
        <v>1</v>
      </c>
      <c r="AG459" s="19">
        <f t="shared" si="155"/>
        <v>1</v>
      </c>
      <c r="AH459" s="19">
        <f t="shared" si="156"/>
        <v>1</v>
      </c>
      <c r="AI459" s="19">
        <f t="shared" si="157"/>
        <v>1</v>
      </c>
      <c r="AJ459" s="19">
        <f t="shared" si="158"/>
        <v>5</v>
      </c>
      <c r="AK459" s="19">
        <f t="shared" si="159"/>
        <v>6</v>
      </c>
      <c r="AL459" s="19">
        <f t="shared" si="160"/>
        <v>6</v>
      </c>
      <c r="AM459" s="19">
        <f t="shared" si="161"/>
        <v>8</v>
      </c>
      <c r="AN459" s="19">
        <f t="shared" si="162"/>
        <v>9</v>
      </c>
      <c r="AO459" s="133">
        <f t="shared" si="163"/>
        <v>9</v>
      </c>
    </row>
    <row r="460" spans="1:41" x14ac:dyDescent="0.3">
      <c r="A460" s="131">
        <v>435</v>
      </c>
      <c r="B460" s="171">
        <f t="shared" si="142"/>
        <v>0</v>
      </c>
      <c r="C460" s="171">
        <f t="shared" si="143"/>
        <v>-1627272.7272727271</v>
      </c>
      <c r="D460" s="171">
        <f t="shared" si="144"/>
        <v>1100000</v>
      </c>
      <c r="E460" s="171">
        <f t="shared" si="145"/>
        <v>1100000</v>
      </c>
      <c r="F460" s="171">
        <f t="shared" si="146"/>
        <v>-584940.36609521112</v>
      </c>
      <c r="G460" s="171">
        <f t="shared" si="147"/>
        <v>-252253.96917746449</v>
      </c>
      <c r="H460" s="171">
        <f t="shared" si="148"/>
        <v>1610510.0000000005</v>
      </c>
      <c r="I460" s="171">
        <f t="shared" si="149"/>
        <v>409242.74530788185</v>
      </c>
      <c r="J460" s="171">
        <f t="shared" si="150"/>
        <v>744066.66937080142</v>
      </c>
      <c r="K460" s="171">
        <f t="shared" si="151"/>
        <v>2143588.810000001</v>
      </c>
      <c r="L460" s="172">
        <f t="shared" si="152"/>
        <v>2255494.0475460235</v>
      </c>
      <c r="M460" s="142">
        <f t="shared" si="153"/>
        <v>5</v>
      </c>
      <c r="N460" s="143">
        <f t="shared" si="164"/>
        <v>2</v>
      </c>
      <c r="U460" s="131">
        <v>435</v>
      </c>
      <c r="V460" s="126">
        <f>MOD(QUOTIENT(ROWS($V$26:V460)-1, 2^(COLUMNS($V$26:V460)-1)), 2)</f>
        <v>0</v>
      </c>
      <c r="W460" s="19">
        <f>MOD(QUOTIENT(ROWS($V$26:W460)-1, 2^(COLUMNS($V$26:W460)-1)), 2)</f>
        <v>1</v>
      </c>
      <c r="X460" s="19">
        <f>MOD(QUOTIENT(ROWS($V$26:X460)-1, 2^(COLUMNS($V$26:X460)-1)), 2)</f>
        <v>0</v>
      </c>
      <c r="Y460" s="19">
        <f>MOD(QUOTIENT(ROWS($V$26:Y460)-1, 2^(COLUMNS($V$26:Y460)-1)), 2)</f>
        <v>0</v>
      </c>
      <c r="Z460" s="19">
        <f>MOD(QUOTIENT(ROWS($V$26:Z460)-1, 2^(COLUMNS($V$26:Z460)-1)), 2)</f>
        <v>1</v>
      </c>
      <c r="AA460" s="19">
        <f>MOD(QUOTIENT(ROWS($V$26:AA460)-1, 2^(COLUMNS($V$26:AA460)-1)), 2)</f>
        <v>1</v>
      </c>
      <c r="AB460" s="19">
        <f>MOD(QUOTIENT(ROWS($V$26:AB460)-1, 2^(COLUMNS($V$26:AB460)-1)), 2)</f>
        <v>0</v>
      </c>
      <c r="AC460" s="19">
        <f>MOD(QUOTIENT(ROWS($V$26:AC460)-1, 2^(COLUMNS($V$26:AC460)-1)), 2)</f>
        <v>1</v>
      </c>
      <c r="AD460" s="19">
        <f>MOD(QUOTIENT(ROWS($V$26:AD460)-1, 2^(COLUMNS($V$26:AD460)-1)), 2)</f>
        <v>1</v>
      </c>
      <c r="AE460" s="133">
        <f>MOD(QUOTIENT(ROWS($V$26:AE460)-1, 2^(COLUMNS($V$26:AE460)-1)), 2)</f>
        <v>0</v>
      </c>
      <c r="AF460" s="126">
        <f t="shared" si="154"/>
        <v>0</v>
      </c>
      <c r="AG460" s="19">
        <f t="shared" si="155"/>
        <v>2</v>
      </c>
      <c r="AH460" s="19">
        <f t="shared" si="156"/>
        <v>2</v>
      </c>
      <c r="AI460" s="19">
        <f t="shared" si="157"/>
        <v>2</v>
      </c>
      <c r="AJ460" s="19">
        <f t="shared" si="158"/>
        <v>5</v>
      </c>
      <c r="AK460" s="19">
        <f t="shared" si="159"/>
        <v>6</v>
      </c>
      <c r="AL460" s="19">
        <f t="shared" si="160"/>
        <v>6</v>
      </c>
      <c r="AM460" s="19">
        <f t="shared" si="161"/>
        <v>8</v>
      </c>
      <c r="AN460" s="19">
        <f t="shared" si="162"/>
        <v>9</v>
      </c>
      <c r="AO460" s="133">
        <f t="shared" si="163"/>
        <v>9</v>
      </c>
    </row>
    <row r="461" spans="1:41" x14ac:dyDescent="0.3">
      <c r="A461" s="131">
        <v>436</v>
      </c>
      <c r="B461" s="171">
        <f t="shared" si="142"/>
        <v>-2000000</v>
      </c>
      <c r="C461" s="171">
        <f t="shared" si="143"/>
        <v>-1627272.7272727271</v>
      </c>
      <c r="D461" s="171">
        <f t="shared" si="144"/>
        <v>1100000</v>
      </c>
      <c r="E461" s="171">
        <f t="shared" si="145"/>
        <v>1100000</v>
      </c>
      <c r="F461" s="171">
        <f t="shared" si="146"/>
        <v>-584940.36609521112</v>
      </c>
      <c r="G461" s="171">
        <f t="shared" si="147"/>
        <v>-252253.96917746449</v>
      </c>
      <c r="H461" s="171">
        <f t="shared" si="148"/>
        <v>1610510.0000000005</v>
      </c>
      <c r="I461" s="171">
        <f t="shared" si="149"/>
        <v>409242.74530788185</v>
      </c>
      <c r="J461" s="171">
        <f t="shared" si="150"/>
        <v>744066.66937080142</v>
      </c>
      <c r="K461" s="171">
        <f t="shared" si="151"/>
        <v>2143588.810000001</v>
      </c>
      <c r="L461" s="172">
        <f t="shared" si="152"/>
        <v>403642.19569417182</v>
      </c>
      <c r="M461" s="142">
        <f t="shared" si="153"/>
        <v>6</v>
      </c>
      <c r="N461" s="143">
        <f t="shared" si="164"/>
        <v>1</v>
      </c>
      <c r="U461" s="131">
        <v>436</v>
      </c>
      <c r="V461" s="126">
        <f>MOD(QUOTIENT(ROWS($V$26:V461)-1, 2^(COLUMNS($V$26:V461)-1)), 2)</f>
        <v>1</v>
      </c>
      <c r="W461" s="19">
        <f>MOD(QUOTIENT(ROWS($V$26:W461)-1, 2^(COLUMNS($V$26:W461)-1)), 2)</f>
        <v>1</v>
      </c>
      <c r="X461" s="19">
        <f>MOD(QUOTIENT(ROWS($V$26:X461)-1, 2^(COLUMNS($V$26:X461)-1)), 2)</f>
        <v>0</v>
      </c>
      <c r="Y461" s="19">
        <f>MOD(QUOTIENT(ROWS($V$26:Y461)-1, 2^(COLUMNS($V$26:Y461)-1)), 2)</f>
        <v>0</v>
      </c>
      <c r="Z461" s="19">
        <f>MOD(QUOTIENT(ROWS($V$26:Z461)-1, 2^(COLUMNS($V$26:Z461)-1)), 2)</f>
        <v>1</v>
      </c>
      <c r="AA461" s="19">
        <f>MOD(QUOTIENT(ROWS($V$26:AA461)-1, 2^(COLUMNS($V$26:AA461)-1)), 2)</f>
        <v>1</v>
      </c>
      <c r="AB461" s="19">
        <f>MOD(QUOTIENT(ROWS($V$26:AB461)-1, 2^(COLUMNS($V$26:AB461)-1)), 2)</f>
        <v>0</v>
      </c>
      <c r="AC461" s="19">
        <f>MOD(QUOTIENT(ROWS($V$26:AC461)-1, 2^(COLUMNS($V$26:AC461)-1)), 2)</f>
        <v>1</v>
      </c>
      <c r="AD461" s="19">
        <f>MOD(QUOTIENT(ROWS($V$26:AD461)-1, 2^(COLUMNS($V$26:AD461)-1)), 2)</f>
        <v>1</v>
      </c>
      <c r="AE461" s="133">
        <f>MOD(QUOTIENT(ROWS($V$26:AE461)-1, 2^(COLUMNS($V$26:AE461)-1)), 2)</f>
        <v>0</v>
      </c>
      <c r="AF461" s="126">
        <f t="shared" si="154"/>
        <v>1</v>
      </c>
      <c r="AG461" s="19">
        <f t="shared" si="155"/>
        <v>2</v>
      </c>
      <c r="AH461" s="19">
        <f t="shared" si="156"/>
        <v>2</v>
      </c>
      <c r="AI461" s="19">
        <f t="shared" si="157"/>
        <v>2</v>
      </c>
      <c r="AJ461" s="19">
        <f t="shared" si="158"/>
        <v>5</v>
      </c>
      <c r="AK461" s="19">
        <f t="shared" si="159"/>
        <v>6</v>
      </c>
      <c r="AL461" s="19">
        <f t="shared" si="160"/>
        <v>6</v>
      </c>
      <c r="AM461" s="19">
        <f t="shared" si="161"/>
        <v>8</v>
      </c>
      <c r="AN461" s="19">
        <f t="shared" si="162"/>
        <v>9</v>
      </c>
      <c r="AO461" s="133">
        <f t="shared" si="163"/>
        <v>9</v>
      </c>
    </row>
    <row r="462" spans="1:41" x14ac:dyDescent="0.3">
      <c r="A462" s="131">
        <v>437</v>
      </c>
      <c r="B462" s="171">
        <f t="shared" si="142"/>
        <v>0</v>
      </c>
      <c r="C462" s="171">
        <f t="shared" si="143"/>
        <v>0</v>
      </c>
      <c r="D462" s="171">
        <f t="shared" si="144"/>
        <v>-1269338.842975206</v>
      </c>
      <c r="E462" s="171">
        <f t="shared" si="145"/>
        <v>1210000.0000000002</v>
      </c>
      <c r="F462" s="171">
        <f t="shared" si="146"/>
        <v>-584940.36609521112</v>
      </c>
      <c r="G462" s="171">
        <f t="shared" si="147"/>
        <v>-252253.96917746449</v>
      </c>
      <c r="H462" s="171">
        <f t="shared" si="148"/>
        <v>1610510.0000000005</v>
      </c>
      <c r="I462" s="171">
        <f t="shared" si="149"/>
        <v>409242.74530788185</v>
      </c>
      <c r="J462" s="171">
        <f t="shared" si="150"/>
        <v>744066.66937080142</v>
      </c>
      <c r="K462" s="171">
        <f t="shared" si="151"/>
        <v>2143588.810000001</v>
      </c>
      <c r="L462" s="172">
        <f t="shared" si="152"/>
        <v>1850613.8482077548</v>
      </c>
      <c r="M462" s="142">
        <f t="shared" si="153"/>
        <v>5</v>
      </c>
      <c r="N462" s="143">
        <f t="shared" si="164"/>
        <v>3</v>
      </c>
      <c r="U462" s="131">
        <v>437</v>
      </c>
      <c r="V462" s="126">
        <f>MOD(QUOTIENT(ROWS($V$26:V462)-1, 2^(COLUMNS($V$26:V462)-1)), 2)</f>
        <v>0</v>
      </c>
      <c r="W462" s="19">
        <f>MOD(QUOTIENT(ROWS($V$26:W462)-1, 2^(COLUMNS($V$26:W462)-1)), 2)</f>
        <v>0</v>
      </c>
      <c r="X462" s="19">
        <f>MOD(QUOTIENT(ROWS($V$26:X462)-1, 2^(COLUMNS($V$26:X462)-1)), 2)</f>
        <v>1</v>
      </c>
      <c r="Y462" s="19">
        <f>MOD(QUOTIENT(ROWS($V$26:Y462)-1, 2^(COLUMNS($V$26:Y462)-1)), 2)</f>
        <v>0</v>
      </c>
      <c r="Z462" s="19">
        <f>MOD(QUOTIENT(ROWS($V$26:Z462)-1, 2^(COLUMNS($V$26:Z462)-1)), 2)</f>
        <v>1</v>
      </c>
      <c r="AA462" s="19">
        <f>MOD(QUOTIENT(ROWS($V$26:AA462)-1, 2^(COLUMNS($V$26:AA462)-1)), 2)</f>
        <v>1</v>
      </c>
      <c r="AB462" s="19">
        <f>MOD(QUOTIENT(ROWS($V$26:AB462)-1, 2^(COLUMNS($V$26:AB462)-1)), 2)</f>
        <v>0</v>
      </c>
      <c r="AC462" s="19">
        <f>MOD(QUOTIENT(ROWS($V$26:AC462)-1, 2^(COLUMNS($V$26:AC462)-1)), 2)</f>
        <v>1</v>
      </c>
      <c r="AD462" s="19">
        <f>MOD(QUOTIENT(ROWS($V$26:AD462)-1, 2^(COLUMNS($V$26:AD462)-1)), 2)</f>
        <v>1</v>
      </c>
      <c r="AE462" s="133">
        <f>MOD(QUOTIENT(ROWS($V$26:AE462)-1, 2^(COLUMNS($V$26:AE462)-1)), 2)</f>
        <v>0</v>
      </c>
      <c r="AF462" s="126">
        <f t="shared" si="154"/>
        <v>0</v>
      </c>
      <c r="AG462" s="19">
        <f t="shared" si="155"/>
        <v>0</v>
      </c>
      <c r="AH462" s="19">
        <f t="shared" si="156"/>
        <v>3</v>
      </c>
      <c r="AI462" s="19">
        <f t="shared" si="157"/>
        <v>3</v>
      </c>
      <c r="AJ462" s="19">
        <f t="shared" si="158"/>
        <v>5</v>
      </c>
      <c r="AK462" s="19">
        <f t="shared" si="159"/>
        <v>6</v>
      </c>
      <c r="AL462" s="19">
        <f t="shared" si="160"/>
        <v>6</v>
      </c>
      <c r="AM462" s="19">
        <f t="shared" si="161"/>
        <v>8</v>
      </c>
      <c r="AN462" s="19">
        <f t="shared" si="162"/>
        <v>9</v>
      </c>
      <c r="AO462" s="133">
        <f t="shared" si="163"/>
        <v>9</v>
      </c>
    </row>
    <row r="463" spans="1:41" x14ac:dyDescent="0.3">
      <c r="A463" s="131">
        <v>438</v>
      </c>
      <c r="B463" s="171">
        <f t="shared" si="142"/>
        <v>-2000000</v>
      </c>
      <c r="C463" s="171">
        <f t="shared" si="143"/>
        <v>1000000</v>
      </c>
      <c r="D463" s="171">
        <f t="shared" si="144"/>
        <v>-1269338.842975206</v>
      </c>
      <c r="E463" s="171">
        <f t="shared" si="145"/>
        <v>1210000.0000000002</v>
      </c>
      <c r="F463" s="171">
        <f t="shared" si="146"/>
        <v>-584940.36609521112</v>
      </c>
      <c r="G463" s="171">
        <f t="shared" si="147"/>
        <v>-252253.96917746449</v>
      </c>
      <c r="H463" s="171">
        <f t="shared" si="148"/>
        <v>1610510.0000000005</v>
      </c>
      <c r="I463" s="171">
        <f t="shared" si="149"/>
        <v>409242.74530788185</v>
      </c>
      <c r="J463" s="171">
        <f t="shared" si="150"/>
        <v>744066.66937080142</v>
      </c>
      <c r="K463" s="171">
        <f t="shared" si="151"/>
        <v>2143588.810000001</v>
      </c>
      <c r="L463" s="172">
        <f t="shared" si="152"/>
        <v>856100.81665768626</v>
      </c>
      <c r="M463" s="142">
        <f t="shared" si="153"/>
        <v>6</v>
      </c>
      <c r="N463" s="143">
        <f t="shared" si="164"/>
        <v>1</v>
      </c>
      <c r="U463" s="131">
        <v>438</v>
      </c>
      <c r="V463" s="126">
        <f>MOD(QUOTIENT(ROWS($V$26:V463)-1, 2^(COLUMNS($V$26:V463)-1)), 2)</f>
        <v>1</v>
      </c>
      <c r="W463" s="19">
        <f>MOD(QUOTIENT(ROWS($V$26:W463)-1, 2^(COLUMNS($V$26:W463)-1)), 2)</f>
        <v>0</v>
      </c>
      <c r="X463" s="19">
        <f>MOD(QUOTIENT(ROWS($V$26:X463)-1, 2^(COLUMNS($V$26:X463)-1)), 2)</f>
        <v>1</v>
      </c>
      <c r="Y463" s="19">
        <f>MOD(QUOTIENT(ROWS($V$26:Y463)-1, 2^(COLUMNS($V$26:Y463)-1)), 2)</f>
        <v>0</v>
      </c>
      <c r="Z463" s="19">
        <f>MOD(QUOTIENT(ROWS($V$26:Z463)-1, 2^(COLUMNS($V$26:Z463)-1)), 2)</f>
        <v>1</v>
      </c>
      <c r="AA463" s="19">
        <f>MOD(QUOTIENT(ROWS($V$26:AA463)-1, 2^(COLUMNS($V$26:AA463)-1)), 2)</f>
        <v>1</v>
      </c>
      <c r="AB463" s="19">
        <f>MOD(QUOTIENT(ROWS($V$26:AB463)-1, 2^(COLUMNS($V$26:AB463)-1)), 2)</f>
        <v>0</v>
      </c>
      <c r="AC463" s="19">
        <f>MOD(QUOTIENT(ROWS($V$26:AC463)-1, 2^(COLUMNS($V$26:AC463)-1)), 2)</f>
        <v>1</v>
      </c>
      <c r="AD463" s="19">
        <f>MOD(QUOTIENT(ROWS($V$26:AD463)-1, 2^(COLUMNS($V$26:AD463)-1)), 2)</f>
        <v>1</v>
      </c>
      <c r="AE463" s="133">
        <f>MOD(QUOTIENT(ROWS($V$26:AE463)-1, 2^(COLUMNS($V$26:AE463)-1)), 2)</f>
        <v>0</v>
      </c>
      <c r="AF463" s="126">
        <f t="shared" si="154"/>
        <v>1</v>
      </c>
      <c r="AG463" s="19">
        <f t="shared" si="155"/>
        <v>1</v>
      </c>
      <c r="AH463" s="19">
        <f t="shared" si="156"/>
        <v>3</v>
      </c>
      <c r="AI463" s="19">
        <f t="shared" si="157"/>
        <v>3</v>
      </c>
      <c r="AJ463" s="19">
        <f t="shared" si="158"/>
        <v>5</v>
      </c>
      <c r="AK463" s="19">
        <f t="shared" si="159"/>
        <v>6</v>
      </c>
      <c r="AL463" s="19">
        <f t="shared" si="160"/>
        <v>6</v>
      </c>
      <c r="AM463" s="19">
        <f t="shared" si="161"/>
        <v>8</v>
      </c>
      <c r="AN463" s="19">
        <f t="shared" si="162"/>
        <v>9</v>
      </c>
      <c r="AO463" s="133">
        <f t="shared" si="163"/>
        <v>9</v>
      </c>
    </row>
    <row r="464" spans="1:41" x14ac:dyDescent="0.3">
      <c r="A464" s="131">
        <v>439</v>
      </c>
      <c r="B464" s="171">
        <f t="shared" si="142"/>
        <v>0</v>
      </c>
      <c r="C464" s="171">
        <f t="shared" si="143"/>
        <v>-1627272.7272727271</v>
      </c>
      <c r="D464" s="171">
        <f t="shared" si="144"/>
        <v>-1269338.842975206</v>
      </c>
      <c r="E464" s="171">
        <f t="shared" si="145"/>
        <v>1210000.0000000002</v>
      </c>
      <c r="F464" s="171">
        <f t="shared" si="146"/>
        <v>-584940.36609521112</v>
      </c>
      <c r="G464" s="171">
        <f t="shared" si="147"/>
        <v>-252253.96917746449</v>
      </c>
      <c r="H464" s="171">
        <f t="shared" si="148"/>
        <v>1610510.0000000005</v>
      </c>
      <c r="I464" s="171">
        <f t="shared" si="149"/>
        <v>409242.74530788185</v>
      </c>
      <c r="J464" s="171">
        <f t="shared" si="150"/>
        <v>744066.66937080142</v>
      </c>
      <c r="K464" s="171">
        <f t="shared" si="151"/>
        <v>2143588.810000001</v>
      </c>
      <c r="L464" s="172">
        <f t="shared" si="152"/>
        <v>455489.76789849024</v>
      </c>
      <c r="M464" s="142">
        <f t="shared" si="153"/>
        <v>6</v>
      </c>
      <c r="N464" s="143">
        <f t="shared" si="164"/>
        <v>2</v>
      </c>
      <c r="U464" s="131">
        <v>439</v>
      </c>
      <c r="V464" s="126">
        <f>MOD(QUOTIENT(ROWS($V$26:V464)-1, 2^(COLUMNS($V$26:V464)-1)), 2)</f>
        <v>0</v>
      </c>
      <c r="W464" s="19">
        <f>MOD(QUOTIENT(ROWS($V$26:W464)-1, 2^(COLUMNS($V$26:W464)-1)), 2)</f>
        <v>1</v>
      </c>
      <c r="X464" s="19">
        <f>MOD(QUOTIENT(ROWS($V$26:X464)-1, 2^(COLUMNS($V$26:X464)-1)), 2)</f>
        <v>1</v>
      </c>
      <c r="Y464" s="19">
        <f>MOD(QUOTIENT(ROWS($V$26:Y464)-1, 2^(COLUMNS($V$26:Y464)-1)), 2)</f>
        <v>0</v>
      </c>
      <c r="Z464" s="19">
        <f>MOD(QUOTIENT(ROWS($V$26:Z464)-1, 2^(COLUMNS($V$26:Z464)-1)), 2)</f>
        <v>1</v>
      </c>
      <c r="AA464" s="19">
        <f>MOD(QUOTIENT(ROWS($V$26:AA464)-1, 2^(COLUMNS($V$26:AA464)-1)), 2)</f>
        <v>1</v>
      </c>
      <c r="AB464" s="19">
        <f>MOD(QUOTIENT(ROWS($V$26:AB464)-1, 2^(COLUMNS($V$26:AB464)-1)), 2)</f>
        <v>0</v>
      </c>
      <c r="AC464" s="19">
        <f>MOD(QUOTIENT(ROWS($V$26:AC464)-1, 2^(COLUMNS($V$26:AC464)-1)), 2)</f>
        <v>1</v>
      </c>
      <c r="AD464" s="19">
        <f>MOD(QUOTIENT(ROWS($V$26:AD464)-1, 2^(COLUMNS($V$26:AD464)-1)), 2)</f>
        <v>1</v>
      </c>
      <c r="AE464" s="133">
        <f>MOD(QUOTIENT(ROWS($V$26:AE464)-1, 2^(COLUMNS($V$26:AE464)-1)), 2)</f>
        <v>0</v>
      </c>
      <c r="AF464" s="126">
        <f t="shared" si="154"/>
        <v>0</v>
      </c>
      <c r="AG464" s="19">
        <f t="shared" si="155"/>
        <v>2</v>
      </c>
      <c r="AH464" s="19">
        <f t="shared" si="156"/>
        <v>3</v>
      </c>
      <c r="AI464" s="19">
        <f t="shared" si="157"/>
        <v>3</v>
      </c>
      <c r="AJ464" s="19">
        <f t="shared" si="158"/>
        <v>5</v>
      </c>
      <c r="AK464" s="19">
        <f t="shared" si="159"/>
        <v>6</v>
      </c>
      <c r="AL464" s="19">
        <f t="shared" si="160"/>
        <v>6</v>
      </c>
      <c r="AM464" s="19">
        <f t="shared" si="161"/>
        <v>8</v>
      </c>
      <c r="AN464" s="19">
        <f t="shared" si="162"/>
        <v>9</v>
      </c>
      <c r="AO464" s="133">
        <f t="shared" si="163"/>
        <v>9</v>
      </c>
    </row>
    <row r="465" spans="1:41" x14ac:dyDescent="0.3">
      <c r="A465" s="131">
        <v>440</v>
      </c>
      <c r="B465" s="171">
        <f t="shared" si="142"/>
        <v>-2000000</v>
      </c>
      <c r="C465" s="171">
        <f t="shared" si="143"/>
        <v>-1627272.7272727271</v>
      </c>
      <c r="D465" s="171">
        <f t="shared" si="144"/>
        <v>-1269338.842975206</v>
      </c>
      <c r="E465" s="171">
        <f t="shared" si="145"/>
        <v>1210000.0000000002</v>
      </c>
      <c r="F465" s="171">
        <f t="shared" si="146"/>
        <v>-584940.36609521112</v>
      </c>
      <c r="G465" s="171">
        <f t="shared" si="147"/>
        <v>-252253.96917746449</v>
      </c>
      <c r="H465" s="171">
        <f t="shared" si="148"/>
        <v>1610510.0000000005</v>
      </c>
      <c r="I465" s="171">
        <f t="shared" si="149"/>
        <v>409242.74530788185</v>
      </c>
      <c r="J465" s="171">
        <f t="shared" si="150"/>
        <v>744066.66937080142</v>
      </c>
      <c r="K465" s="171">
        <f t="shared" si="151"/>
        <v>2143588.810000001</v>
      </c>
      <c r="L465" s="172">
        <f t="shared" si="152"/>
        <v>-1396362.0839533613</v>
      </c>
      <c r="M465" s="142">
        <f t="shared" si="153"/>
        <v>7</v>
      </c>
      <c r="N465" s="143">
        <f t="shared" si="164"/>
        <v>1</v>
      </c>
      <c r="U465" s="131">
        <v>440</v>
      </c>
      <c r="V465" s="126">
        <f>MOD(QUOTIENT(ROWS($V$26:V465)-1, 2^(COLUMNS($V$26:V465)-1)), 2)</f>
        <v>1</v>
      </c>
      <c r="W465" s="19">
        <f>MOD(QUOTIENT(ROWS($V$26:W465)-1, 2^(COLUMNS($V$26:W465)-1)), 2)</f>
        <v>1</v>
      </c>
      <c r="X465" s="19">
        <f>MOD(QUOTIENT(ROWS($V$26:X465)-1, 2^(COLUMNS($V$26:X465)-1)), 2)</f>
        <v>1</v>
      </c>
      <c r="Y465" s="19">
        <f>MOD(QUOTIENT(ROWS($V$26:Y465)-1, 2^(COLUMNS($V$26:Y465)-1)), 2)</f>
        <v>0</v>
      </c>
      <c r="Z465" s="19">
        <f>MOD(QUOTIENT(ROWS($V$26:Z465)-1, 2^(COLUMNS($V$26:Z465)-1)), 2)</f>
        <v>1</v>
      </c>
      <c r="AA465" s="19">
        <f>MOD(QUOTIENT(ROWS($V$26:AA465)-1, 2^(COLUMNS($V$26:AA465)-1)), 2)</f>
        <v>1</v>
      </c>
      <c r="AB465" s="19">
        <f>MOD(QUOTIENT(ROWS($V$26:AB465)-1, 2^(COLUMNS($V$26:AB465)-1)), 2)</f>
        <v>0</v>
      </c>
      <c r="AC465" s="19">
        <f>MOD(QUOTIENT(ROWS($V$26:AC465)-1, 2^(COLUMNS($V$26:AC465)-1)), 2)</f>
        <v>1</v>
      </c>
      <c r="AD465" s="19">
        <f>MOD(QUOTIENT(ROWS($V$26:AD465)-1, 2^(COLUMNS($V$26:AD465)-1)), 2)</f>
        <v>1</v>
      </c>
      <c r="AE465" s="133">
        <f>MOD(QUOTIENT(ROWS($V$26:AE465)-1, 2^(COLUMNS($V$26:AE465)-1)), 2)</f>
        <v>0</v>
      </c>
      <c r="AF465" s="126">
        <f t="shared" si="154"/>
        <v>1</v>
      </c>
      <c r="AG465" s="19">
        <f t="shared" si="155"/>
        <v>2</v>
      </c>
      <c r="AH465" s="19">
        <f t="shared" si="156"/>
        <v>3</v>
      </c>
      <c r="AI465" s="19">
        <f t="shared" si="157"/>
        <v>3</v>
      </c>
      <c r="AJ465" s="19">
        <f t="shared" si="158"/>
        <v>5</v>
      </c>
      <c r="AK465" s="19">
        <f t="shared" si="159"/>
        <v>6</v>
      </c>
      <c r="AL465" s="19">
        <f t="shared" si="160"/>
        <v>6</v>
      </c>
      <c r="AM465" s="19">
        <f t="shared" si="161"/>
        <v>8</v>
      </c>
      <c r="AN465" s="19">
        <f t="shared" si="162"/>
        <v>9</v>
      </c>
      <c r="AO465" s="133">
        <f t="shared" si="163"/>
        <v>9</v>
      </c>
    </row>
    <row r="466" spans="1:41" x14ac:dyDescent="0.3">
      <c r="A466" s="131">
        <v>441</v>
      </c>
      <c r="B466" s="171">
        <f t="shared" si="142"/>
        <v>0</v>
      </c>
      <c r="C466" s="171">
        <f t="shared" si="143"/>
        <v>0</v>
      </c>
      <c r="D466" s="171">
        <f t="shared" si="144"/>
        <v>0</v>
      </c>
      <c r="E466" s="171">
        <f t="shared" si="145"/>
        <v>-922944.40270473203</v>
      </c>
      <c r="F466" s="171">
        <f t="shared" si="146"/>
        <v>-584940.36609521112</v>
      </c>
      <c r="G466" s="171">
        <f t="shared" si="147"/>
        <v>-252253.96917746449</v>
      </c>
      <c r="H466" s="171">
        <f t="shared" si="148"/>
        <v>1610510.0000000005</v>
      </c>
      <c r="I466" s="171">
        <f t="shared" si="149"/>
        <v>409242.74530788185</v>
      </c>
      <c r="J466" s="171">
        <f t="shared" si="150"/>
        <v>744066.66937080142</v>
      </c>
      <c r="K466" s="171">
        <f t="shared" si="151"/>
        <v>2143588.810000001</v>
      </c>
      <c r="L466" s="172">
        <f t="shared" si="152"/>
        <v>1290478.1361976336</v>
      </c>
      <c r="M466" s="142">
        <f t="shared" si="153"/>
        <v>5</v>
      </c>
      <c r="N466" s="143">
        <f t="shared" si="164"/>
        <v>4</v>
      </c>
      <c r="U466" s="131">
        <v>441</v>
      </c>
      <c r="V466" s="126">
        <f>MOD(QUOTIENT(ROWS($V$26:V466)-1, 2^(COLUMNS($V$26:V466)-1)), 2)</f>
        <v>0</v>
      </c>
      <c r="W466" s="19">
        <f>MOD(QUOTIENT(ROWS($V$26:W466)-1, 2^(COLUMNS($V$26:W466)-1)), 2)</f>
        <v>0</v>
      </c>
      <c r="X466" s="19">
        <f>MOD(QUOTIENT(ROWS($V$26:X466)-1, 2^(COLUMNS($V$26:X466)-1)), 2)</f>
        <v>0</v>
      </c>
      <c r="Y466" s="19">
        <f>MOD(QUOTIENT(ROWS($V$26:Y466)-1, 2^(COLUMNS($V$26:Y466)-1)), 2)</f>
        <v>1</v>
      </c>
      <c r="Z466" s="19">
        <f>MOD(QUOTIENT(ROWS($V$26:Z466)-1, 2^(COLUMNS($V$26:Z466)-1)), 2)</f>
        <v>1</v>
      </c>
      <c r="AA466" s="19">
        <f>MOD(QUOTIENT(ROWS($V$26:AA466)-1, 2^(COLUMNS($V$26:AA466)-1)), 2)</f>
        <v>1</v>
      </c>
      <c r="AB466" s="19">
        <f>MOD(QUOTIENT(ROWS($V$26:AB466)-1, 2^(COLUMNS($V$26:AB466)-1)), 2)</f>
        <v>0</v>
      </c>
      <c r="AC466" s="19">
        <f>MOD(QUOTIENT(ROWS($V$26:AC466)-1, 2^(COLUMNS($V$26:AC466)-1)), 2)</f>
        <v>1</v>
      </c>
      <c r="AD466" s="19">
        <f>MOD(QUOTIENT(ROWS($V$26:AD466)-1, 2^(COLUMNS($V$26:AD466)-1)), 2)</f>
        <v>1</v>
      </c>
      <c r="AE466" s="133">
        <f>MOD(QUOTIENT(ROWS($V$26:AE466)-1, 2^(COLUMNS($V$26:AE466)-1)), 2)</f>
        <v>0</v>
      </c>
      <c r="AF466" s="126">
        <f t="shared" si="154"/>
        <v>0</v>
      </c>
      <c r="AG466" s="19">
        <f t="shared" si="155"/>
        <v>0</v>
      </c>
      <c r="AH466" s="19">
        <f t="shared" si="156"/>
        <v>0</v>
      </c>
      <c r="AI466" s="19">
        <f t="shared" si="157"/>
        <v>4</v>
      </c>
      <c r="AJ466" s="19">
        <f t="shared" si="158"/>
        <v>5</v>
      </c>
      <c r="AK466" s="19">
        <f t="shared" si="159"/>
        <v>6</v>
      </c>
      <c r="AL466" s="19">
        <f t="shared" si="160"/>
        <v>6</v>
      </c>
      <c r="AM466" s="19">
        <f t="shared" si="161"/>
        <v>8</v>
      </c>
      <c r="AN466" s="19">
        <f t="shared" si="162"/>
        <v>9</v>
      </c>
      <c r="AO466" s="133">
        <f t="shared" si="163"/>
        <v>9</v>
      </c>
    </row>
    <row r="467" spans="1:41" x14ac:dyDescent="0.3">
      <c r="A467" s="131">
        <v>442</v>
      </c>
      <c r="B467" s="171">
        <f t="shared" si="142"/>
        <v>-2000000</v>
      </c>
      <c r="C467" s="171">
        <f t="shared" si="143"/>
        <v>1000000</v>
      </c>
      <c r="D467" s="171">
        <f t="shared" si="144"/>
        <v>1000000</v>
      </c>
      <c r="E467" s="171">
        <f t="shared" si="145"/>
        <v>-922944.40270473203</v>
      </c>
      <c r="F467" s="171">
        <f t="shared" si="146"/>
        <v>-584940.36609521112</v>
      </c>
      <c r="G467" s="171">
        <f t="shared" si="147"/>
        <v>-252253.96917746449</v>
      </c>
      <c r="H467" s="171">
        <f t="shared" si="148"/>
        <v>1610510.0000000005</v>
      </c>
      <c r="I467" s="171">
        <f t="shared" si="149"/>
        <v>409242.74530788185</v>
      </c>
      <c r="J467" s="171">
        <f t="shared" si="150"/>
        <v>744066.66937080142</v>
      </c>
      <c r="K467" s="171">
        <f t="shared" si="151"/>
        <v>2143588.810000001</v>
      </c>
      <c r="L467" s="172">
        <f t="shared" si="152"/>
        <v>1089797.3456677345</v>
      </c>
      <c r="M467" s="142">
        <f t="shared" si="153"/>
        <v>6</v>
      </c>
      <c r="N467" s="143">
        <f t="shared" si="164"/>
        <v>1</v>
      </c>
      <c r="U467" s="131">
        <v>442</v>
      </c>
      <c r="V467" s="126">
        <f>MOD(QUOTIENT(ROWS($V$26:V467)-1, 2^(COLUMNS($V$26:V467)-1)), 2)</f>
        <v>1</v>
      </c>
      <c r="W467" s="19">
        <f>MOD(QUOTIENT(ROWS($V$26:W467)-1, 2^(COLUMNS($V$26:W467)-1)), 2)</f>
        <v>0</v>
      </c>
      <c r="X467" s="19">
        <f>MOD(QUOTIENT(ROWS($V$26:X467)-1, 2^(COLUMNS($V$26:X467)-1)), 2)</f>
        <v>0</v>
      </c>
      <c r="Y467" s="19">
        <f>MOD(QUOTIENT(ROWS($V$26:Y467)-1, 2^(COLUMNS($V$26:Y467)-1)), 2)</f>
        <v>1</v>
      </c>
      <c r="Z467" s="19">
        <f>MOD(QUOTIENT(ROWS($V$26:Z467)-1, 2^(COLUMNS($V$26:Z467)-1)), 2)</f>
        <v>1</v>
      </c>
      <c r="AA467" s="19">
        <f>MOD(QUOTIENT(ROWS($V$26:AA467)-1, 2^(COLUMNS($V$26:AA467)-1)), 2)</f>
        <v>1</v>
      </c>
      <c r="AB467" s="19">
        <f>MOD(QUOTIENT(ROWS($V$26:AB467)-1, 2^(COLUMNS($V$26:AB467)-1)), 2)</f>
        <v>0</v>
      </c>
      <c r="AC467" s="19">
        <f>MOD(QUOTIENT(ROWS($V$26:AC467)-1, 2^(COLUMNS($V$26:AC467)-1)), 2)</f>
        <v>1</v>
      </c>
      <c r="AD467" s="19">
        <f>MOD(QUOTIENT(ROWS($V$26:AD467)-1, 2^(COLUMNS($V$26:AD467)-1)), 2)</f>
        <v>1</v>
      </c>
      <c r="AE467" s="133">
        <f>MOD(QUOTIENT(ROWS($V$26:AE467)-1, 2^(COLUMNS($V$26:AE467)-1)), 2)</f>
        <v>0</v>
      </c>
      <c r="AF467" s="126">
        <f t="shared" si="154"/>
        <v>1</v>
      </c>
      <c r="AG467" s="19">
        <f t="shared" si="155"/>
        <v>1</v>
      </c>
      <c r="AH467" s="19">
        <f t="shared" si="156"/>
        <v>1</v>
      </c>
      <c r="AI467" s="19">
        <f t="shared" si="157"/>
        <v>4</v>
      </c>
      <c r="AJ467" s="19">
        <f t="shared" si="158"/>
        <v>5</v>
      </c>
      <c r="AK467" s="19">
        <f t="shared" si="159"/>
        <v>6</v>
      </c>
      <c r="AL467" s="19">
        <f t="shared" si="160"/>
        <v>6</v>
      </c>
      <c r="AM467" s="19">
        <f t="shared" si="161"/>
        <v>8</v>
      </c>
      <c r="AN467" s="19">
        <f t="shared" si="162"/>
        <v>9</v>
      </c>
      <c r="AO467" s="133">
        <f t="shared" si="163"/>
        <v>9</v>
      </c>
    </row>
    <row r="468" spans="1:41" x14ac:dyDescent="0.3">
      <c r="A468" s="131">
        <v>443</v>
      </c>
      <c r="B468" s="171">
        <f t="shared" si="142"/>
        <v>0</v>
      </c>
      <c r="C468" s="171">
        <f t="shared" si="143"/>
        <v>-1627272.7272727271</v>
      </c>
      <c r="D468" s="171">
        <f t="shared" si="144"/>
        <v>1100000</v>
      </c>
      <c r="E468" s="171">
        <f t="shared" si="145"/>
        <v>-922944.40270473203</v>
      </c>
      <c r="F468" s="171">
        <f t="shared" si="146"/>
        <v>-584940.36609521112</v>
      </c>
      <c r="G468" s="171">
        <f t="shared" si="147"/>
        <v>-252253.96917746449</v>
      </c>
      <c r="H468" s="171">
        <f t="shared" si="148"/>
        <v>1610510.0000000005</v>
      </c>
      <c r="I468" s="171">
        <f t="shared" si="149"/>
        <v>409242.74530788185</v>
      </c>
      <c r="J468" s="171">
        <f t="shared" si="150"/>
        <v>744066.66937080142</v>
      </c>
      <c r="K468" s="171">
        <f t="shared" si="151"/>
        <v>2143588.810000001</v>
      </c>
      <c r="L468" s="172">
        <f t="shared" si="152"/>
        <v>768569.52101055509</v>
      </c>
      <c r="M468" s="142">
        <f t="shared" si="153"/>
        <v>6</v>
      </c>
      <c r="N468" s="143">
        <f t="shared" si="164"/>
        <v>2</v>
      </c>
      <c r="U468" s="131">
        <v>443</v>
      </c>
      <c r="V468" s="126">
        <f>MOD(QUOTIENT(ROWS($V$26:V468)-1, 2^(COLUMNS($V$26:V468)-1)), 2)</f>
        <v>0</v>
      </c>
      <c r="W468" s="19">
        <f>MOD(QUOTIENT(ROWS($V$26:W468)-1, 2^(COLUMNS($V$26:W468)-1)), 2)</f>
        <v>1</v>
      </c>
      <c r="X468" s="19">
        <f>MOD(QUOTIENT(ROWS($V$26:X468)-1, 2^(COLUMNS($V$26:X468)-1)), 2)</f>
        <v>0</v>
      </c>
      <c r="Y468" s="19">
        <f>MOD(QUOTIENT(ROWS($V$26:Y468)-1, 2^(COLUMNS($V$26:Y468)-1)), 2)</f>
        <v>1</v>
      </c>
      <c r="Z468" s="19">
        <f>MOD(QUOTIENT(ROWS($V$26:Z468)-1, 2^(COLUMNS($V$26:Z468)-1)), 2)</f>
        <v>1</v>
      </c>
      <c r="AA468" s="19">
        <f>MOD(QUOTIENT(ROWS($V$26:AA468)-1, 2^(COLUMNS($V$26:AA468)-1)), 2)</f>
        <v>1</v>
      </c>
      <c r="AB468" s="19">
        <f>MOD(QUOTIENT(ROWS($V$26:AB468)-1, 2^(COLUMNS($V$26:AB468)-1)), 2)</f>
        <v>0</v>
      </c>
      <c r="AC468" s="19">
        <f>MOD(QUOTIENT(ROWS($V$26:AC468)-1, 2^(COLUMNS($V$26:AC468)-1)), 2)</f>
        <v>1</v>
      </c>
      <c r="AD468" s="19">
        <f>MOD(QUOTIENT(ROWS($V$26:AD468)-1, 2^(COLUMNS($V$26:AD468)-1)), 2)</f>
        <v>1</v>
      </c>
      <c r="AE468" s="133">
        <f>MOD(QUOTIENT(ROWS($V$26:AE468)-1, 2^(COLUMNS($V$26:AE468)-1)), 2)</f>
        <v>0</v>
      </c>
      <c r="AF468" s="126">
        <f t="shared" si="154"/>
        <v>0</v>
      </c>
      <c r="AG468" s="19">
        <f t="shared" si="155"/>
        <v>2</v>
      </c>
      <c r="AH468" s="19">
        <f t="shared" si="156"/>
        <v>2</v>
      </c>
      <c r="AI468" s="19">
        <f t="shared" si="157"/>
        <v>4</v>
      </c>
      <c r="AJ468" s="19">
        <f t="shared" si="158"/>
        <v>5</v>
      </c>
      <c r="AK468" s="19">
        <f t="shared" si="159"/>
        <v>6</v>
      </c>
      <c r="AL468" s="19">
        <f t="shared" si="160"/>
        <v>6</v>
      </c>
      <c r="AM468" s="19">
        <f t="shared" si="161"/>
        <v>8</v>
      </c>
      <c r="AN468" s="19">
        <f t="shared" si="162"/>
        <v>9</v>
      </c>
      <c r="AO468" s="133">
        <f t="shared" si="163"/>
        <v>9</v>
      </c>
    </row>
    <row r="469" spans="1:41" x14ac:dyDescent="0.3">
      <c r="A469" s="131">
        <v>444</v>
      </c>
      <c r="B469" s="171">
        <f t="shared" si="142"/>
        <v>-2000000</v>
      </c>
      <c r="C469" s="171">
        <f t="shared" si="143"/>
        <v>-1627272.7272727271</v>
      </c>
      <c r="D469" s="171">
        <f t="shared" si="144"/>
        <v>1100000</v>
      </c>
      <c r="E469" s="171">
        <f t="shared" si="145"/>
        <v>-922944.40270473203</v>
      </c>
      <c r="F469" s="171">
        <f t="shared" si="146"/>
        <v>-584940.36609521112</v>
      </c>
      <c r="G469" s="171">
        <f t="shared" si="147"/>
        <v>-252253.96917746449</v>
      </c>
      <c r="H469" s="171">
        <f t="shared" si="148"/>
        <v>1610510.0000000005</v>
      </c>
      <c r="I469" s="171">
        <f t="shared" si="149"/>
        <v>409242.74530788185</v>
      </c>
      <c r="J469" s="171">
        <f t="shared" si="150"/>
        <v>744066.66937080142</v>
      </c>
      <c r="K469" s="171">
        <f t="shared" si="151"/>
        <v>2143588.810000001</v>
      </c>
      <c r="L469" s="172">
        <f t="shared" si="152"/>
        <v>-1083282.3308412961</v>
      </c>
      <c r="M469" s="142">
        <f t="shared" si="153"/>
        <v>7</v>
      </c>
      <c r="N469" s="143">
        <f t="shared" si="164"/>
        <v>1</v>
      </c>
      <c r="U469" s="131">
        <v>444</v>
      </c>
      <c r="V469" s="126">
        <f>MOD(QUOTIENT(ROWS($V$26:V469)-1, 2^(COLUMNS($V$26:V469)-1)), 2)</f>
        <v>1</v>
      </c>
      <c r="W469" s="19">
        <f>MOD(QUOTIENT(ROWS($V$26:W469)-1, 2^(COLUMNS($V$26:W469)-1)), 2)</f>
        <v>1</v>
      </c>
      <c r="X469" s="19">
        <f>MOD(QUOTIENT(ROWS($V$26:X469)-1, 2^(COLUMNS($V$26:X469)-1)), 2)</f>
        <v>0</v>
      </c>
      <c r="Y469" s="19">
        <f>MOD(QUOTIENT(ROWS($V$26:Y469)-1, 2^(COLUMNS($V$26:Y469)-1)), 2)</f>
        <v>1</v>
      </c>
      <c r="Z469" s="19">
        <f>MOD(QUOTIENT(ROWS($V$26:Z469)-1, 2^(COLUMNS($V$26:Z469)-1)), 2)</f>
        <v>1</v>
      </c>
      <c r="AA469" s="19">
        <f>MOD(QUOTIENT(ROWS($V$26:AA469)-1, 2^(COLUMNS($V$26:AA469)-1)), 2)</f>
        <v>1</v>
      </c>
      <c r="AB469" s="19">
        <f>MOD(QUOTIENT(ROWS($V$26:AB469)-1, 2^(COLUMNS($V$26:AB469)-1)), 2)</f>
        <v>0</v>
      </c>
      <c r="AC469" s="19">
        <f>MOD(QUOTIENT(ROWS($V$26:AC469)-1, 2^(COLUMNS($V$26:AC469)-1)), 2)</f>
        <v>1</v>
      </c>
      <c r="AD469" s="19">
        <f>MOD(QUOTIENT(ROWS($V$26:AD469)-1, 2^(COLUMNS($V$26:AD469)-1)), 2)</f>
        <v>1</v>
      </c>
      <c r="AE469" s="133">
        <f>MOD(QUOTIENT(ROWS($V$26:AE469)-1, 2^(COLUMNS($V$26:AE469)-1)), 2)</f>
        <v>0</v>
      </c>
      <c r="AF469" s="126">
        <f t="shared" si="154"/>
        <v>1</v>
      </c>
      <c r="AG469" s="19">
        <f t="shared" si="155"/>
        <v>2</v>
      </c>
      <c r="AH469" s="19">
        <f t="shared" si="156"/>
        <v>2</v>
      </c>
      <c r="AI469" s="19">
        <f t="shared" si="157"/>
        <v>4</v>
      </c>
      <c r="AJ469" s="19">
        <f t="shared" si="158"/>
        <v>5</v>
      </c>
      <c r="AK469" s="19">
        <f t="shared" si="159"/>
        <v>6</v>
      </c>
      <c r="AL469" s="19">
        <f t="shared" si="160"/>
        <v>6</v>
      </c>
      <c r="AM469" s="19">
        <f t="shared" si="161"/>
        <v>8</v>
      </c>
      <c r="AN469" s="19">
        <f t="shared" si="162"/>
        <v>9</v>
      </c>
      <c r="AO469" s="133">
        <f t="shared" si="163"/>
        <v>9</v>
      </c>
    </row>
    <row r="470" spans="1:41" x14ac:dyDescent="0.3">
      <c r="A470" s="131">
        <v>445</v>
      </c>
      <c r="B470" s="171">
        <f t="shared" si="142"/>
        <v>0</v>
      </c>
      <c r="C470" s="171">
        <f t="shared" si="143"/>
        <v>0</v>
      </c>
      <c r="D470" s="171">
        <f t="shared" si="144"/>
        <v>-1269338.842975206</v>
      </c>
      <c r="E470" s="171">
        <f t="shared" si="145"/>
        <v>-922944.40270473203</v>
      </c>
      <c r="F470" s="171">
        <f t="shared" si="146"/>
        <v>-584940.36609521112</v>
      </c>
      <c r="G470" s="171">
        <f t="shared" si="147"/>
        <v>-252253.96917746449</v>
      </c>
      <c r="H470" s="171">
        <f t="shared" si="148"/>
        <v>1610510.0000000005</v>
      </c>
      <c r="I470" s="171">
        <f t="shared" si="149"/>
        <v>409242.74530788185</v>
      </c>
      <c r="J470" s="171">
        <f t="shared" si="150"/>
        <v>744066.66937080142</v>
      </c>
      <c r="K470" s="171">
        <f t="shared" si="151"/>
        <v>2143588.810000001</v>
      </c>
      <c r="L470" s="172">
        <f t="shared" si="152"/>
        <v>282836.03786467656</v>
      </c>
      <c r="M470" s="142">
        <f t="shared" si="153"/>
        <v>6</v>
      </c>
      <c r="N470" s="143">
        <f t="shared" si="164"/>
        <v>3</v>
      </c>
      <c r="U470" s="131">
        <v>445</v>
      </c>
      <c r="V470" s="126">
        <f>MOD(QUOTIENT(ROWS($V$26:V470)-1, 2^(COLUMNS($V$26:V470)-1)), 2)</f>
        <v>0</v>
      </c>
      <c r="W470" s="19">
        <f>MOD(QUOTIENT(ROWS($V$26:W470)-1, 2^(COLUMNS($V$26:W470)-1)), 2)</f>
        <v>0</v>
      </c>
      <c r="X470" s="19">
        <f>MOD(QUOTIENT(ROWS($V$26:X470)-1, 2^(COLUMNS($V$26:X470)-1)), 2)</f>
        <v>1</v>
      </c>
      <c r="Y470" s="19">
        <f>MOD(QUOTIENT(ROWS($V$26:Y470)-1, 2^(COLUMNS($V$26:Y470)-1)), 2)</f>
        <v>1</v>
      </c>
      <c r="Z470" s="19">
        <f>MOD(QUOTIENT(ROWS($V$26:Z470)-1, 2^(COLUMNS($V$26:Z470)-1)), 2)</f>
        <v>1</v>
      </c>
      <c r="AA470" s="19">
        <f>MOD(QUOTIENT(ROWS($V$26:AA470)-1, 2^(COLUMNS($V$26:AA470)-1)), 2)</f>
        <v>1</v>
      </c>
      <c r="AB470" s="19">
        <f>MOD(QUOTIENT(ROWS($V$26:AB470)-1, 2^(COLUMNS($V$26:AB470)-1)), 2)</f>
        <v>0</v>
      </c>
      <c r="AC470" s="19">
        <f>MOD(QUOTIENT(ROWS($V$26:AC470)-1, 2^(COLUMNS($V$26:AC470)-1)), 2)</f>
        <v>1</v>
      </c>
      <c r="AD470" s="19">
        <f>MOD(QUOTIENT(ROWS($V$26:AD470)-1, 2^(COLUMNS($V$26:AD470)-1)), 2)</f>
        <v>1</v>
      </c>
      <c r="AE470" s="133">
        <f>MOD(QUOTIENT(ROWS($V$26:AE470)-1, 2^(COLUMNS($V$26:AE470)-1)), 2)</f>
        <v>0</v>
      </c>
      <c r="AF470" s="126">
        <f t="shared" si="154"/>
        <v>0</v>
      </c>
      <c r="AG470" s="19">
        <f t="shared" si="155"/>
        <v>0</v>
      </c>
      <c r="AH470" s="19">
        <f t="shared" si="156"/>
        <v>3</v>
      </c>
      <c r="AI470" s="19">
        <f t="shared" si="157"/>
        <v>4</v>
      </c>
      <c r="AJ470" s="19">
        <f t="shared" si="158"/>
        <v>5</v>
      </c>
      <c r="AK470" s="19">
        <f t="shared" si="159"/>
        <v>6</v>
      </c>
      <c r="AL470" s="19">
        <f t="shared" si="160"/>
        <v>6</v>
      </c>
      <c r="AM470" s="19">
        <f t="shared" si="161"/>
        <v>8</v>
      </c>
      <c r="AN470" s="19">
        <f t="shared" si="162"/>
        <v>9</v>
      </c>
      <c r="AO470" s="133">
        <f t="shared" si="163"/>
        <v>9</v>
      </c>
    </row>
    <row r="471" spans="1:41" x14ac:dyDescent="0.3">
      <c r="A471" s="131">
        <v>446</v>
      </c>
      <c r="B471" s="171">
        <f t="shared" si="142"/>
        <v>-2000000</v>
      </c>
      <c r="C471" s="171">
        <f t="shared" si="143"/>
        <v>1000000</v>
      </c>
      <c r="D471" s="171">
        <f t="shared" si="144"/>
        <v>-1269338.842975206</v>
      </c>
      <c r="E471" s="171">
        <f t="shared" si="145"/>
        <v>-922944.40270473203</v>
      </c>
      <c r="F471" s="171">
        <f t="shared" si="146"/>
        <v>-584940.36609521112</v>
      </c>
      <c r="G471" s="171">
        <f t="shared" si="147"/>
        <v>-252253.96917746449</v>
      </c>
      <c r="H471" s="171">
        <f t="shared" si="148"/>
        <v>1610510.0000000005</v>
      </c>
      <c r="I471" s="171">
        <f t="shared" si="149"/>
        <v>409242.74530788185</v>
      </c>
      <c r="J471" s="171">
        <f t="shared" si="150"/>
        <v>744066.66937080142</v>
      </c>
      <c r="K471" s="171">
        <f t="shared" si="151"/>
        <v>2143588.810000001</v>
      </c>
      <c r="L471" s="172">
        <f t="shared" si="152"/>
        <v>-711676.99368539185</v>
      </c>
      <c r="M471" s="142">
        <f t="shared" si="153"/>
        <v>7</v>
      </c>
      <c r="N471" s="143">
        <f t="shared" si="164"/>
        <v>1</v>
      </c>
      <c r="U471" s="131">
        <v>446</v>
      </c>
      <c r="V471" s="126">
        <f>MOD(QUOTIENT(ROWS($V$26:V471)-1, 2^(COLUMNS($V$26:V471)-1)), 2)</f>
        <v>1</v>
      </c>
      <c r="W471" s="19">
        <f>MOD(QUOTIENT(ROWS($V$26:W471)-1, 2^(COLUMNS($V$26:W471)-1)), 2)</f>
        <v>0</v>
      </c>
      <c r="X471" s="19">
        <f>MOD(QUOTIENT(ROWS($V$26:X471)-1, 2^(COLUMNS($V$26:X471)-1)), 2)</f>
        <v>1</v>
      </c>
      <c r="Y471" s="19">
        <f>MOD(QUOTIENT(ROWS($V$26:Y471)-1, 2^(COLUMNS($V$26:Y471)-1)), 2)</f>
        <v>1</v>
      </c>
      <c r="Z471" s="19">
        <f>MOD(QUOTIENT(ROWS($V$26:Z471)-1, 2^(COLUMNS($V$26:Z471)-1)), 2)</f>
        <v>1</v>
      </c>
      <c r="AA471" s="19">
        <f>MOD(QUOTIENT(ROWS($V$26:AA471)-1, 2^(COLUMNS($V$26:AA471)-1)), 2)</f>
        <v>1</v>
      </c>
      <c r="AB471" s="19">
        <f>MOD(QUOTIENT(ROWS($V$26:AB471)-1, 2^(COLUMNS($V$26:AB471)-1)), 2)</f>
        <v>0</v>
      </c>
      <c r="AC471" s="19">
        <f>MOD(QUOTIENT(ROWS($V$26:AC471)-1, 2^(COLUMNS($V$26:AC471)-1)), 2)</f>
        <v>1</v>
      </c>
      <c r="AD471" s="19">
        <f>MOD(QUOTIENT(ROWS($V$26:AD471)-1, 2^(COLUMNS($V$26:AD471)-1)), 2)</f>
        <v>1</v>
      </c>
      <c r="AE471" s="133">
        <f>MOD(QUOTIENT(ROWS($V$26:AE471)-1, 2^(COLUMNS($V$26:AE471)-1)), 2)</f>
        <v>0</v>
      </c>
      <c r="AF471" s="126">
        <f t="shared" si="154"/>
        <v>1</v>
      </c>
      <c r="AG471" s="19">
        <f t="shared" si="155"/>
        <v>1</v>
      </c>
      <c r="AH471" s="19">
        <f t="shared" si="156"/>
        <v>3</v>
      </c>
      <c r="AI471" s="19">
        <f t="shared" si="157"/>
        <v>4</v>
      </c>
      <c r="AJ471" s="19">
        <f t="shared" si="158"/>
        <v>5</v>
      </c>
      <c r="AK471" s="19">
        <f t="shared" si="159"/>
        <v>6</v>
      </c>
      <c r="AL471" s="19">
        <f t="shared" si="160"/>
        <v>6</v>
      </c>
      <c r="AM471" s="19">
        <f t="shared" si="161"/>
        <v>8</v>
      </c>
      <c r="AN471" s="19">
        <f t="shared" si="162"/>
        <v>9</v>
      </c>
      <c r="AO471" s="133">
        <f t="shared" si="163"/>
        <v>9</v>
      </c>
    </row>
    <row r="472" spans="1:41" x14ac:dyDescent="0.3">
      <c r="A472" s="131">
        <v>447</v>
      </c>
      <c r="B472" s="171">
        <f t="shared" si="142"/>
        <v>0</v>
      </c>
      <c r="C472" s="171">
        <f t="shared" si="143"/>
        <v>-1627272.7272727271</v>
      </c>
      <c r="D472" s="171">
        <f t="shared" si="144"/>
        <v>-1269338.842975206</v>
      </c>
      <c r="E472" s="171">
        <f t="shared" si="145"/>
        <v>-922944.40270473203</v>
      </c>
      <c r="F472" s="171">
        <f t="shared" si="146"/>
        <v>-584940.36609521112</v>
      </c>
      <c r="G472" s="171">
        <f t="shared" si="147"/>
        <v>-252253.96917746449</v>
      </c>
      <c r="H472" s="171">
        <f t="shared" si="148"/>
        <v>1610510.0000000005</v>
      </c>
      <c r="I472" s="171">
        <f t="shared" si="149"/>
        <v>409242.74530788185</v>
      </c>
      <c r="J472" s="171">
        <f t="shared" si="150"/>
        <v>744066.66937080142</v>
      </c>
      <c r="K472" s="171">
        <f t="shared" si="151"/>
        <v>2143588.810000001</v>
      </c>
      <c r="L472" s="172">
        <f t="shared" si="152"/>
        <v>-1112288.0424445884</v>
      </c>
      <c r="M472" s="142">
        <f t="shared" si="153"/>
        <v>7</v>
      </c>
      <c r="N472" s="143">
        <f t="shared" si="164"/>
        <v>2</v>
      </c>
      <c r="U472" s="131">
        <v>447</v>
      </c>
      <c r="V472" s="126">
        <f>MOD(QUOTIENT(ROWS($V$26:V472)-1, 2^(COLUMNS($V$26:V472)-1)), 2)</f>
        <v>0</v>
      </c>
      <c r="W472" s="19">
        <f>MOD(QUOTIENT(ROWS($V$26:W472)-1, 2^(COLUMNS($V$26:W472)-1)), 2)</f>
        <v>1</v>
      </c>
      <c r="X472" s="19">
        <f>MOD(QUOTIENT(ROWS($V$26:X472)-1, 2^(COLUMNS($V$26:X472)-1)), 2)</f>
        <v>1</v>
      </c>
      <c r="Y472" s="19">
        <f>MOD(QUOTIENT(ROWS($V$26:Y472)-1, 2^(COLUMNS($V$26:Y472)-1)), 2)</f>
        <v>1</v>
      </c>
      <c r="Z472" s="19">
        <f>MOD(QUOTIENT(ROWS($V$26:Z472)-1, 2^(COLUMNS($V$26:Z472)-1)), 2)</f>
        <v>1</v>
      </c>
      <c r="AA472" s="19">
        <f>MOD(QUOTIENT(ROWS($V$26:AA472)-1, 2^(COLUMNS($V$26:AA472)-1)), 2)</f>
        <v>1</v>
      </c>
      <c r="AB472" s="19">
        <f>MOD(QUOTIENT(ROWS($V$26:AB472)-1, 2^(COLUMNS($V$26:AB472)-1)), 2)</f>
        <v>0</v>
      </c>
      <c r="AC472" s="19">
        <f>MOD(QUOTIENT(ROWS($V$26:AC472)-1, 2^(COLUMNS($V$26:AC472)-1)), 2)</f>
        <v>1</v>
      </c>
      <c r="AD472" s="19">
        <f>MOD(QUOTIENT(ROWS($V$26:AD472)-1, 2^(COLUMNS($V$26:AD472)-1)), 2)</f>
        <v>1</v>
      </c>
      <c r="AE472" s="133">
        <f>MOD(QUOTIENT(ROWS($V$26:AE472)-1, 2^(COLUMNS($V$26:AE472)-1)), 2)</f>
        <v>0</v>
      </c>
      <c r="AF472" s="126">
        <f t="shared" si="154"/>
        <v>0</v>
      </c>
      <c r="AG472" s="19">
        <f t="shared" si="155"/>
        <v>2</v>
      </c>
      <c r="AH472" s="19">
        <f t="shared" si="156"/>
        <v>3</v>
      </c>
      <c r="AI472" s="19">
        <f t="shared" si="157"/>
        <v>4</v>
      </c>
      <c r="AJ472" s="19">
        <f t="shared" si="158"/>
        <v>5</v>
      </c>
      <c r="AK472" s="19">
        <f t="shared" si="159"/>
        <v>6</v>
      </c>
      <c r="AL472" s="19">
        <f t="shared" si="160"/>
        <v>6</v>
      </c>
      <c r="AM472" s="19">
        <f t="shared" si="161"/>
        <v>8</v>
      </c>
      <c r="AN472" s="19">
        <f t="shared" si="162"/>
        <v>9</v>
      </c>
      <c r="AO472" s="133">
        <f t="shared" si="163"/>
        <v>9</v>
      </c>
    </row>
    <row r="473" spans="1:41" x14ac:dyDescent="0.3">
      <c r="A473" s="131">
        <v>448</v>
      </c>
      <c r="B473" s="171">
        <f t="shared" si="142"/>
        <v>-2000000</v>
      </c>
      <c r="C473" s="171">
        <f t="shared" si="143"/>
        <v>-1627272.7272727271</v>
      </c>
      <c r="D473" s="171">
        <f t="shared" si="144"/>
        <v>-1269338.842975206</v>
      </c>
      <c r="E473" s="171">
        <f t="shared" si="145"/>
        <v>-922944.40270473203</v>
      </c>
      <c r="F473" s="171">
        <f t="shared" si="146"/>
        <v>-584940.36609521112</v>
      </c>
      <c r="G473" s="171">
        <f t="shared" si="147"/>
        <v>-252253.96917746449</v>
      </c>
      <c r="H473" s="171">
        <f t="shared" si="148"/>
        <v>1610510.0000000005</v>
      </c>
      <c r="I473" s="171">
        <f t="shared" si="149"/>
        <v>409242.74530788185</v>
      </c>
      <c r="J473" s="171">
        <f t="shared" si="150"/>
        <v>744066.66937080142</v>
      </c>
      <c r="K473" s="171">
        <f t="shared" si="151"/>
        <v>2143588.810000001</v>
      </c>
      <c r="L473" s="172">
        <f t="shared" si="152"/>
        <v>-2964139.8942964398</v>
      </c>
      <c r="M473" s="142">
        <f t="shared" si="153"/>
        <v>8</v>
      </c>
      <c r="N473" s="143">
        <f t="shared" si="164"/>
        <v>1</v>
      </c>
      <c r="U473" s="131">
        <v>448</v>
      </c>
      <c r="V473" s="126">
        <f>MOD(QUOTIENT(ROWS($V$26:V473)-1, 2^(COLUMNS($V$26:V473)-1)), 2)</f>
        <v>1</v>
      </c>
      <c r="W473" s="19">
        <f>MOD(QUOTIENT(ROWS($V$26:W473)-1, 2^(COLUMNS($V$26:W473)-1)), 2)</f>
        <v>1</v>
      </c>
      <c r="X473" s="19">
        <f>MOD(QUOTIENT(ROWS($V$26:X473)-1, 2^(COLUMNS($V$26:X473)-1)), 2)</f>
        <v>1</v>
      </c>
      <c r="Y473" s="19">
        <f>MOD(QUOTIENT(ROWS($V$26:Y473)-1, 2^(COLUMNS($V$26:Y473)-1)), 2)</f>
        <v>1</v>
      </c>
      <c r="Z473" s="19">
        <f>MOD(QUOTIENT(ROWS($V$26:Z473)-1, 2^(COLUMNS($V$26:Z473)-1)), 2)</f>
        <v>1</v>
      </c>
      <c r="AA473" s="19">
        <f>MOD(QUOTIENT(ROWS($V$26:AA473)-1, 2^(COLUMNS($V$26:AA473)-1)), 2)</f>
        <v>1</v>
      </c>
      <c r="AB473" s="19">
        <f>MOD(QUOTIENT(ROWS($V$26:AB473)-1, 2^(COLUMNS($V$26:AB473)-1)), 2)</f>
        <v>0</v>
      </c>
      <c r="AC473" s="19">
        <f>MOD(QUOTIENT(ROWS($V$26:AC473)-1, 2^(COLUMNS($V$26:AC473)-1)), 2)</f>
        <v>1</v>
      </c>
      <c r="AD473" s="19">
        <f>MOD(QUOTIENT(ROWS($V$26:AD473)-1, 2^(COLUMNS($V$26:AD473)-1)), 2)</f>
        <v>1</v>
      </c>
      <c r="AE473" s="133">
        <f>MOD(QUOTIENT(ROWS($V$26:AE473)-1, 2^(COLUMNS($V$26:AE473)-1)), 2)</f>
        <v>0</v>
      </c>
      <c r="AF473" s="126">
        <f t="shared" si="154"/>
        <v>1</v>
      </c>
      <c r="AG473" s="19">
        <f t="shared" si="155"/>
        <v>2</v>
      </c>
      <c r="AH473" s="19">
        <f t="shared" si="156"/>
        <v>3</v>
      </c>
      <c r="AI473" s="19">
        <f t="shared" si="157"/>
        <v>4</v>
      </c>
      <c r="AJ473" s="19">
        <f t="shared" si="158"/>
        <v>5</v>
      </c>
      <c r="AK473" s="19">
        <f t="shared" si="159"/>
        <v>6</v>
      </c>
      <c r="AL473" s="19">
        <f t="shared" si="160"/>
        <v>6</v>
      </c>
      <c r="AM473" s="19">
        <f t="shared" si="161"/>
        <v>8</v>
      </c>
      <c r="AN473" s="19">
        <f t="shared" si="162"/>
        <v>9</v>
      </c>
      <c r="AO473" s="133">
        <f t="shared" si="163"/>
        <v>9</v>
      </c>
    </row>
    <row r="474" spans="1:41" x14ac:dyDescent="0.3">
      <c r="A474" s="131">
        <v>449</v>
      </c>
      <c r="B474" s="171">
        <f t="shared" ref="B474:B537" si="165">IF(AF474=0,0,$C$7*(1+$C$10)^(AF474-1))-IF(V474=1,$C$6/(1+$C$9)^(V$25-1),0)</f>
        <v>0</v>
      </c>
      <c r="C474" s="171">
        <f t="shared" ref="C474:C537" si="166">IF(AG474=0,0,$C$7*(1+$C$10)^(AG474-1))-IF(W474=1,$C$6/(1+$C$9)^(W$25-1),0)</f>
        <v>0</v>
      </c>
      <c r="D474" s="171">
        <f t="shared" ref="D474:D537" si="167">IF(AH474=0,0,$C$7*(1+$C$10)^(AH474-1))-IF(X474=1,$C$6/(1+$C$9)^(X$25-1),0)</f>
        <v>0</v>
      </c>
      <c r="E474" s="171">
        <f t="shared" ref="E474:E537" si="168">IF(AI474=0,0,$C$7*(1+$C$10)^(AI474-1))-IF(Y474=1,$C$6/(1+$C$9)^(Y$25-1),0)</f>
        <v>0</v>
      </c>
      <c r="F474" s="171">
        <f t="shared" ref="F474:F537" si="169">IF(AJ474=0,0,$C$7*(1+$C$10)^(AJ474-1))-IF(Z474=1,$C$6/(1+$C$9)^(Z$25-1),0)</f>
        <v>0</v>
      </c>
      <c r="G474" s="171">
        <f t="shared" ref="G474:G537" si="170">IF(AK474=0,0,$C$7*(1+$C$10)^(AK474-1))-IF(AA474=1,$C$6/(1+$C$9)^(AA$25-1),0)</f>
        <v>0</v>
      </c>
      <c r="H474" s="171">
        <f t="shared" ref="H474:H537" si="171">IF(AL474=0,0,$C$7*(1+$C$10)^(AL474-1))-IF(AB474=1,$C$6/(1+$C$9)^(AB$25-1),0)</f>
        <v>78139.209838669514</v>
      </c>
      <c r="I474" s="171">
        <f t="shared" ref="I474:I537" si="172">IF(AM474=0,0,$C$7*(1+$C$10)^(AM474-1))-IF(AC474=1,$C$6/(1+$C$9)^(AC$25-1),0)</f>
        <v>409242.74530788185</v>
      </c>
      <c r="J474" s="171">
        <f t="shared" ref="J474:J537" si="173">IF(AN474=0,0,$C$7*(1+$C$10)^(AN474-1))-IF(AD474=1,$C$6/(1+$C$9)^(AD$25-1),0)</f>
        <v>744066.66937080142</v>
      </c>
      <c r="K474" s="171">
        <f t="shared" ref="K474:K537" si="174">IF(AO474=0,0,$C$7*(1+$C$10)^(AO474-1))-IF(AE474=1,$C$6/(1+$C$9)^(AE$25-1),0)</f>
        <v>2143588.810000001</v>
      </c>
      <c r="L474" s="172">
        <f t="shared" ref="L474:L537" si="175">NPV($C$8,B474:K474)</f>
        <v>1631809.5606851378</v>
      </c>
      <c r="M474" s="142">
        <f t="shared" ref="M474:M537" si="176">SUM(V474:AE474)</f>
        <v>3</v>
      </c>
      <c r="N474" s="143">
        <f t="shared" si="164"/>
        <v>7</v>
      </c>
      <c r="U474" s="131">
        <v>449</v>
      </c>
      <c r="V474" s="126">
        <f>MOD(QUOTIENT(ROWS($V$26:V474)-1, 2^(COLUMNS($V$26:V474)-1)), 2)</f>
        <v>0</v>
      </c>
      <c r="W474" s="19">
        <f>MOD(QUOTIENT(ROWS($V$26:W474)-1, 2^(COLUMNS($V$26:W474)-1)), 2)</f>
        <v>0</v>
      </c>
      <c r="X474" s="19">
        <f>MOD(QUOTIENT(ROWS($V$26:X474)-1, 2^(COLUMNS($V$26:X474)-1)), 2)</f>
        <v>0</v>
      </c>
      <c r="Y474" s="19">
        <f>MOD(QUOTIENT(ROWS($V$26:Y474)-1, 2^(COLUMNS($V$26:Y474)-1)), 2)</f>
        <v>0</v>
      </c>
      <c r="Z474" s="19">
        <f>MOD(QUOTIENT(ROWS($V$26:Z474)-1, 2^(COLUMNS($V$26:Z474)-1)), 2)</f>
        <v>0</v>
      </c>
      <c r="AA474" s="19">
        <f>MOD(QUOTIENT(ROWS($V$26:AA474)-1, 2^(COLUMNS($V$26:AA474)-1)), 2)</f>
        <v>0</v>
      </c>
      <c r="AB474" s="19">
        <f>MOD(QUOTIENT(ROWS($V$26:AB474)-1, 2^(COLUMNS($V$26:AB474)-1)), 2)</f>
        <v>1</v>
      </c>
      <c r="AC474" s="19">
        <f>MOD(QUOTIENT(ROWS($V$26:AC474)-1, 2^(COLUMNS($V$26:AC474)-1)), 2)</f>
        <v>1</v>
      </c>
      <c r="AD474" s="19">
        <f>MOD(QUOTIENT(ROWS($V$26:AD474)-1, 2^(COLUMNS($V$26:AD474)-1)), 2)</f>
        <v>1</v>
      </c>
      <c r="AE474" s="133">
        <f>MOD(QUOTIENT(ROWS($V$26:AE474)-1, 2^(COLUMNS($V$26:AE474)-1)), 2)</f>
        <v>0</v>
      </c>
      <c r="AF474" s="126">
        <f t="shared" ref="AF474:AF537" si="177">IF(V474=1,AF$25,0)</f>
        <v>0</v>
      </c>
      <c r="AG474" s="19">
        <f t="shared" ref="AG474:AG537" si="178">IF(W474=1,AG$25,AF474)</f>
        <v>0</v>
      </c>
      <c r="AH474" s="19">
        <f t="shared" ref="AH474:AH537" si="179">IF(X474=1,AH$25,AG474)</f>
        <v>0</v>
      </c>
      <c r="AI474" s="19">
        <f t="shared" ref="AI474:AI537" si="180">IF(Y474=1,AI$25,AH474)</f>
        <v>0</v>
      </c>
      <c r="AJ474" s="19">
        <f t="shared" ref="AJ474:AJ537" si="181">IF(Z474=1,AJ$25,AI474)</f>
        <v>0</v>
      </c>
      <c r="AK474" s="19">
        <f t="shared" ref="AK474:AK537" si="182">IF(AA474=1,AK$25,AJ474)</f>
        <v>0</v>
      </c>
      <c r="AL474" s="19">
        <f t="shared" ref="AL474:AL537" si="183">IF(AB474=1,AL$25,AK474)</f>
        <v>7</v>
      </c>
      <c r="AM474" s="19">
        <f t="shared" ref="AM474:AM537" si="184">IF(AC474=1,AM$25,AL474)</f>
        <v>8</v>
      </c>
      <c r="AN474" s="19">
        <f t="shared" ref="AN474:AN537" si="185">IF(AD474=1,AN$25,AM474)</f>
        <v>9</v>
      </c>
      <c r="AO474" s="133">
        <f t="shared" ref="AO474:AO537" si="186">IF(AE474=1,AO$25,AN474)</f>
        <v>9</v>
      </c>
    </row>
    <row r="475" spans="1:41" x14ac:dyDescent="0.3">
      <c r="A475" s="131">
        <v>450</v>
      </c>
      <c r="B475" s="171">
        <f t="shared" si="165"/>
        <v>-2000000</v>
      </c>
      <c r="C475" s="171">
        <f t="shared" si="166"/>
        <v>1000000</v>
      </c>
      <c r="D475" s="171">
        <f t="shared" si="167"/>
        <v>1000000</v>
      </c>
      <c r="E475" s="171">
        <f t="shared" si="168"/>
        <v>1000000</v>
      </c>
      <c r="F475" s="171">
        <f t="shared" si="169"/>
        <v>1000000</v>
      </c>
      <c r="G475" s="171">
        <f t="shared" si="170"/>
        <v>1000000</v>
      </c>
      <c r="H475" s="171">
        <f t="shared" si="171"/>
        <v>78139.209838669514</v>
      </c>
      <c r="I475" s="171">
        <f t="shared" si="172"/>
        <v>409242.74530788185</v>
      </c>
      <c r="J475" s="171">
        <f t="shared" si="173"/>
        <v>744066.66937080142</v>
      </c>
      <c r="K475" s="171">
        <f t="shared" si="174"/>
        <v>2143588.810000001</v>
      </c>
      <c r="L475" s="172">
        <f t="shared" si="175"/>
        <v>3476911.4468685496</v>
      </c>
      <c r="M475" s="142">
        <f t="shared" si="176"/>
        <v>4</v>
      </c>
      <c r="N475" s="143">
        <f t="shared" ref="N475:N538" si="187">IFERROR(INDEX($V$25:$AE$25,MATCH(1,V475:AE475,0)),0)</f>
        <v>1</v>
      </c>
      <c r="U475" s="131">
        <v>450</v>
      </c>
      <c r="V475" s="126">
        <f>MOD(QUOTIENT(ROWS($V$26:V475)-1, 2^(COLUMNS($V$26:V475)-1)), 2)</f>
        <v>1</v>
      </c>
      <c r="W475" s="19">
        <f>MOD(QUOTIENT(ROWS($V$26:W475)-1, 2^(COLUMNS($V$26:W475)-1)), 2)</f>
        <v>0</v>
      </c>
      <c r="X475" s="19">
        <f>MOD(QUOTIENT(ROWS($V$26:X475)-1, 2^(COLUMNS($V$26:X475)-1)), 2)</f>
        <v>0</v>
      </c>
      <c r="Y475" s="19">
        <f>MOD(QUOTIENT(ROWS($V$26:Y475)-1, 2^(COLUMNS($V$26:Y475)-1)), 2)</f>
        <v>0</v>
      </c>
      <c r="Z475" s="19">
        <f>MOD(QUOTIENT(ROWS($V$26:Z475)-1, 2^(COLUMNS($V$26:Z475)-1)), 2)</f>
        <v>0</v>
      </c>
      <c r="AA475" s="19">
        <f>MOD(QUOTIENT(ROWS($V$26:AA475)-1, 2^(COLUMNS($V$26:AA475)-1)), 2)</f>
        <v>0</v>
      </c>
      <c r="AB475" s="19">
        <f>MOD(QUOTIENT(ROWS($V$26:AB475)-1, 2^(COLUMNS($V$26:AB475)-1)), 2)</f>
        <v>1</v>
      </c>
      <c r="AC475" s="19">
        <f>MOD(QUOTIENT(ROWS($V$26:AC475)-1, 2^(COLUMNS($V$26:AC475)-1)), 2)</f>
        <v>1</v>
      </c>
      <c r="AD475" s="19">
        <f>MOD(QUOTIENT(ROWS($V$26:AD475)-1, 2^(COLUMNS($V$26:AD475)-1)), 2)</f>
        <v>1</v>
      </c>
      <c r="AE475" s="133">
        <f>MOD(QUOTIENT(ROWS($V$26:AE475)-1, 2^(COLUMNS($V$26:AE475)-1)), 2)</f>
        <v>0</v>
      </c>
      <c r="AF475" s="126">
        <f t="shared" si="177"/>
        <v>1</v>
      </c>
      <c r="AG475" s="19">
        <f t="shared" si="178"/>
        <v>1</v>
      </c>
      <c r="AH475" s="19">
        <f t="shared" si="179"/>
        <v>1</v>
      </c>
      <c r="AI475" s="19">
        <f t="shared" si="180"/>
        <v>1</v>
      </c>
      <c r="AJ475" s="19">
        <f t="shared" si="181"/>
        <v>1</v>
      </c>
      <c r="AK475" s="19">
        <f t="shared" si="182"/>
        <v>1</v>
      </c>
      <c r="AL475" s="19">
        <f t="shared" si="183"/>
        <v>7</v>
      </c>
      <c r="AM475" s="19">
        <f t="shared" si="184"/>
        <v>8</v>
      </c>
      <c r="AN475" s="19">
        <f t="shared" si="185"/>
        <v>9</v>
      </c>
      <c r="AO475" s="133">
        <f t="shared" si="186"/>
        <v>9</v>
      </c>
    </row>
    <row r="476" spans="1:41" x14ac:dyDescent="0.3">
      <c r="A476" s="131">
        <v>451</v>
      </c>
      <c r="B476" s="171">
        <f t="shared" si="165"/>
        <v>0</v>
      </c>
      <c r="C476" s="171">
        <f t="shared" si="166"/>
        <v>-1627272.7272727271</v>
      </c>
      <c r="D476" s="171">
        <f t="shared" si="167"/>
        <v>1100000</v>
      </c>
      <c r="E476" s="171">
        <f t="shared" si="168"/>
        <v>1100000</v>
      </c>
      <c r="F476" s="171">
        <f t="shared" si="169"/>
        <v>1100000</v>
      </c>
      <c r="G476" s="171">
        <f t="shared" si="170"/>
        <v>1100000</v>
      </c>
      <c r="H476" s="171">
        <f t="shared" si="171"/>
        <v>78139.209838669514</v>
      </c>
      <c r="I476" s="171">
        <f t="shared" si="172"/>
        <v>409242.74530788185</v>
      </c>
      <c r="J476" s="171">
        <f t="shared" si="173"/>
        <v>744066.66937080142</v>
      </c>
      <c r="K476" s="171">
        <f t="shared" si="174"/>
        <v>2143588.810000001</v>
      </c>
      <c r="L476" s="172">
        <f t="shared" si="175"/>
        <v>3360261.889882701</v>
      </c>
      <c r="M476" s="142">
        <f t="shared" si="176"/>
        <v>4</v>
      </c>
      <c r="N476" s="143">
        <f t="shared" si="187"/>
        <v>2</v>
      </c>
      <c r="U476" s="131">
        <v>451</v>
      </c>
      <c r="V476" s="126">
        <f>MOD(QUOTIENT(ROWS($V$26:V476)-1, 2^(COLUMNS($V$26:V476)-1)), 2)</f>
        <v>0</v>
      </c>
      <c r="W476" s="19">
        <f>MOD(QUOTIENT(ROWS($V$26:W476)-1, 2^(COLUMNS($V$26:W476)-1)), 2)</f>
        <v>1</v>
      </c>
      <c r="X476" s="19">
        <f>MOD(QUOTIENT(ROWS($V$26:X476)-1, 2^(COLUMNS($V$26:X476)-1)), 2)</f>
        <v>0</v>
      </c>
      <c r="Y476" s="19">
        <f>MOD(QUOTIENT(ROWS($V$26:Y476)-1, 2^(COLUMNS($V$26:Y476)-1)), 2)</f>
        <v>0</v>
      </c>
      <c r="Z476" s="19">
        <f>MOD(QUOTIENT(ROWS($V$26:Z476)-1, 2^(COLUMNS($V$26:Z476)-1)), 2)</f>
        <v>0</v>
      </c>
      <c r="AA476" s="19">
        <f>MOD(QUOTIENT(ROWS($V$26:AA476)-1, 2^(COLUMNS($V$26:AA476)-1)), 2)</f>
        <v>0</v>
      </c>
      <c r="AB476" s="19">
        <f>MOD(QUOTIENT(ROWS($V$26:AB476)-1, 2^(COLUMNS($V$26:AB476)-1)), 2)</f>
        <v>1</v>
      </c>
      <c r="AC476" s="19">
        <f>MOD(QUOTIENT(ROWS($V$26:AC476)-1, 2^(COLUMNS($V$26:AC476)-1)), 2)</f>
        <v>1</v>
      </c>
      <c r="AD476" s="19">
        <f>MOD(QUOTIENT(ROWS($V$26:AD476)-1, 2^(COLUMNS($V$26:AD476)-1)), 2)</f>
        <v>1</v>
      </c>
      <c r="AE476" s="133">
        <f>MOD(QUOTIENT(ROWS($V$26:AE476)-1, 2^(COLUMNS($V$26:AE476)-1)), 2)</f>
        <v>0</v>
      </c>
      <c r="AF476" s="126">
        <f t="shared" si="177"/>
        <v>0</v>
      </c>
      <c r="AG476" s="19">
        <f t="shared" si="178"/>
        <v>2</v>
      </c>
      <c r="AH476" s="19">
        <f t="shared" si="179"/>
        <v>2</v>
      </c>
      <c r="AI476" s="19">
        <f t="shared" si="180"/>
        <v>2</v>
      </c>
      <c r="AJ476" s="19">
        <f t="shared" si="181"/>
        <v>2</v>
      </c>
      <c r="AK476" s="19">
        <f t="shared" si="182"/>
        <v>2</v>
      </c>
      <c r="AL476" s="19">
        <f t="shared" si="183"/>
        <v>7</v>
      </c>
      <c r="AM476" s="19">
        <f t="shared" si="184"/>
        <v>8</v>
      </c>
      <c r="AN476" s="19">
        <f t="shared" si="185"/>
        <v>9</v>
      </c>
      <c r="AO476" s="133">
        <f t="shared" si="186"/>
        <v>9</v>
      </c>
    </row>
    <row r="477" spans="1:41" x14ac:dyDescent="0.3">
      <c r="A477" s="131">
        <v>452</v>
      </c>
      <c r="B477" s="171">
        <f t="shared" si="165"/>
        <v>-2000000</v>
      </c>
      <c r="C477" s="171">
        <f t="shared" si="166"/>
        <v>-1627272.7272727271</v>
      </c>
      <c r="D477" s="171">
        <f t="shared" si="167"/>
        <v>1100000</v>
      </c>
      <c r="E477" s="171">
        <f t="shared" si="168"/>
        <v>1100000</v>
      </c>
      <c r="F477" s="171">
        <f t="shared" si="169"/>
        <v>1100000</v>
      </c>
      <c r="G477" s="171">
        <f t="shared" si="170"/>
        <v>1100000</v>
      </c>
      <c r="H477" s="171">
        <f t="shared" si="171"/>
        <v>78139.209838669514</v>
      </c>
      <c r="I477" s="171">
        <f t="shared" si="172"/>
        <v>409242.74530788185</v>
      </c>
      <c r="J477" s="171">
        <f t="shared" si="173"/>
        <v>744066.66937080142</v>
      </c>
      <c r="K477" s="171">
        <f t="shared" si="174"/>
        <v>2143588.810000001</v>
      </c>
      <c r="L477" s="172">
        <f t="shared" si="175"/>
        <v>1508410.0380308495</v>
      </c>
      <c r="M477" s="142">
        <f t="shared" si="176"/>
        <v>5</v>
      </c>
      <c r="N477" s="143">
        <f t="shared" si="187"/>
        <v>1</v>
      </c>
      <c r="U477" s="131">
        <v>452</v>
      </c>
      <c r="V477" s="126">
        <f>MOD(QUOTIENT(ROWS($V$26:V477)-1, 2^(COLUMNS($V$26:V477)-1)), 2)</f>
        <v>1</v>
      </c>
      <c r="W477" s="19">
        <f>MOD(QUOTIENT(ROWS($V$26:W477)-1, 2^(COLUMNS($V$26:W477)-1)), 2)</f>
        <v>1</v>
      </c>
      <c r="X477" s="19">
        <f>MOD(QUOTIENT(ROWS($V$26:X477)-1, 2^(COLUMNS($V$26:X477)-1)), 2)</f>
        <v>0</v>
      </c>
      <c r="Y477" s="19">
        <f>MOD(QUOTIENT(ROWS($V$26:Y477)-1, 2^(COLUMNS($V$26:Y477)-1)), 2)</f>
        <v>0</v>
      </c>
      <c r="Z477" s="19">
        <f>MOD(QUOTIENT(ROWS($V$26:Z477)-1, 2^(COLUMNS($V$26:Z477)-1)), 2)</f>
        <v>0</v>
      </c>
      <c r="AA477" s="19">
        <f>MOD(QUOTIENT(ROWS($V$26:AA477)-1, 2^(COLUMNS($V$26:AA477)-1)), 2)</f>
        <v>0</v>
      </c>
      <c r="AB477" s="19">
        <f>MOD(QUOTIENT(ROWS($V$26:AB477)-1, 2^(COLUMNS($V$26:AB477)-1)), 2)</f>
        <v>1</v>
      </c>
      <c r="AC477" s="19">
        <f>MOD(QUOTIENT(ROWS($V$26:AC477)-1, 2^(COLUMNS($V$26:AC477)-1)), 2)</f>
        <v>1</v>
      </c>
      <c r="AD477" s="19">
        <f>MOD(QUOTIENT(ROWS($V$26:AD477)-1, 2^(COLUMNS($V$26:AD477)-1)), 2)</f>
        <v>1</v>
      </c>
      <c r="AE477" s="133">
        <f>MOD(QUOTIENT(ROWS($V$26:AE477)-1, 2^(COLUMNS($V$26:AE477)-1)), 2)</f>
        <v>0</v>
      </c>
      <c r="AF477" s="126">
        <f t="shared" si="177"/>
        <v>1</v>
      </c>
      <c r="AG477" s="19">
        <f t="shared" si="178"/>
        <v>2</v>
      </c>
      <c r="AH477" s="19">
        <f t="shared" si="179"/>
        <v>2</v>
      </c>
      <c r="AI477" s="19">
        <f t="shared" si="180"/>
        <v>2</v>
      </c>
      <c r="AJ477" s="19">
        <f t="shared" si="181"/>
        <v>2</v>
      </c>
      <c r="AK477" s="19">
        <f t="shared" si="182"/>
        <v>2</v>
      </c>
      <c r="AL477" s="19">
        <f t="shared" si="183"/>
        <v>7</v>
      </c>
      <c r="AM477" s="19">
        <f t="shared" si="184"/>
        <v>8</v>
      </c>
      <c r="AN477" s="19">
        <f t="shared" si="185"/>
        <v>9</v>
      </c>
      <c r="AO477" s="133">
        <f t="shared" si="186"/>
        <v>9</v>
      </c>
    </row>
    <row r="478" spans="1:41" x14ac:dyDescent="0.3">
      <c r="A478" s="131">
        <v>453</v>
      </c>
      <c r="B478" s="171">
        <f t="shared" si="165"/>
        <v>0</v>
      </c>
      <c r="C478" s="171">
        <f t="shared" si="166"/>
        <v>0</v>
      </c>
      <c r="D478" s="171">
        <f t="shared" si="167"/>
        <v>-1269338.842975206</v>
      </c>
      <c r="E478" s="171">
        <f t="shared" si="168"/>
        <v>1210000.0000000002</v>
      </c>
      <c r="F478" s="171">
        <f t="shared" si="169"/>
        <v>1210000.0000000002</v>
      </c>
      <c r="G478" s="171">
        <f t="shared" si="170"/>
        <v>1210000.0000000002</v>
      </c>
      <c r="H478" s="171">
        <f t="shared" si="171"/>
        <v>78139.209838669514</v>
      </c>
      <c r="I478" s="171">
        <f t="shared" si="172"/>
        <v>409242.74530788185</v>
      </c>
      <c r="J478" s="171">
        <f t="shared" si="173"/>
        <v>744066.66937080142</v>
      </c>
      <c r="K478" s="171">
        <f t="shared" si="174"/>
        <v>2143588.810000001</v>
      </c>
      <c r="L478" s="172">
        <f t="shared" si="175"/>
        <v>3099564.5011752867</v>
      </c>
      <c r="M478" s="142">
        <f t="shared" si="176"/>
        <v>4</v>
      </c>
      <c r="N478" s="143">
        <f t="shared" si="187"/>
        <v>3</v>
      </c>
      <c r="U478" s="131">
        <v>453</v>
      </c>
      <c r="V478" s="126">
        <f>MOD(QUOTIENT(ROWS($V$26:V478)-1, 2^(COLUMNS($V$26:V478)-1)), 2)</f>
        <v>0</v>
      </c>
      <c r="W478" s="19">
        <f>MOD(QUOTIENT(ROWS($V$26:W478)-1, 2^(COLUMNS($V$26:W478)-1)), 2)</f>
        <v>0</v>
      </c>
      <c r="X478" s="19">
        <f>MOD(QUOTIENT(ROWS($V$26:X478)-1, 2^(COLUMNS($V$26:X478)-1)), 2)</f>
        <v>1</v>
      </c>
      <c r="Y478" s="19">
        <f>MOD(QUOTIENT(ROWS($V$26:Y478)-1, 2^(COLUMNS($V$26:Y478)-1)), 2)</f>
        <v>0</v>
      </c>
      <c r="Z478" s="19">
        <f>MOD(QUOTIENT(ROWS($V$26:Z478)-1, 2^(COLUMNS($V$26:Z478)-1)), 2)</f>
        <v>0</v>
      </c>
      <c r="AA478" s="19">
        <f>MOD(QUOTIENT(ROWS($V$26:AA478)-1, 2^(COLUMNS($V$26:AA478)-1)), 2)</f>
        <v>0</v>
      </c>
      <c r="AB478" s="19">
        <f>MOD(QUOTIENT(ROWS($V$26:AB478)-1, 2^(COLUMNS($V$26:AB478)-1)), 2)</f>
        <v>1</v>
      </c>
      <c r="AC478" s="19">
        <f>MOD(QUOTIENT(ROWS($V$26:AC478)-1, 2^(COLUMNS($V$26:AC478)-1)), 2)</f>
        <v>1</v>
      </c>
      <c r="AD478" s="19">
        <f>MOD(QUOTIENT(ROWS($V$26:AD478)-1, 2^(COLUMNS($V$26:AD478)-1)), 2)</f>
        <v>1</v>
      </c>
      <c r="AE478" s="133">
        <f>MOD(QUOTIENT(ROWS($V$26:AE478)-1, 2^(COLUMNS($V$26:AE478)-1)), 2)</f>
        <v>0</v>
      </c>
      <c r="AF478" s="126">
        <f t="shared" si="177"/>
        <v>0</v>
      </c>
      <c r="AG478" s="19">
        <f t="shared" si="178"/>
        <v>0</v>
      </c>
      <c r="AH478" s="19">
        <f t="shared" si="179"/>
        <v>3</v>
      </c>
      <c r="AI478" s="19">
        <f t="shared" si="180"/>
        <v>3</v>
      </c>
      <c r="AJ478" s="19">
        <f t="shared" si="181"/>
        <v>3</v>
      </c>
      <c r="AK478" s="19">
        <f t="shared" si="182"/>
        <v>3</v>
      </c>
      <c r="AL478" s="19">
        <f t="shared" si="183"/>
        <v>7</v>
      </c>
      <c r="AM478" s="19">
        <f t="shared" si="184"/>
        <v>8</v>
      </c>
      <c r="AN478" s="19">
        <f t="shared" si="185"/>
        <v>9</v>
      </c>
      <c r="AO478" s="133">
        <f t="shared" si="186"/>
        <v>9</v>
      </c>
    </row>
    <row r="479" spans="1:41" x14ac:dyDescent="0.3">
      <c r="A479" s="131">
        <v>454</v>
      </c>
      <c r="B479" s="171">
        <f t="shared" si="165"/>
        <v>-2000000</v>
      </c>
      <c r="C479" s="171">
        <f t="shared" si="166"/>
        <v>1000000</v>
      </c>
      <c r="D479" s="171">
        <f t="shared" si="167"/>
        <v>-1269338.842975206</v>
      </c>
      <c r="E479" s="171">
        <f t="shared" si="168"/>
        <v>1210000.0000000002</v>
      </c>
      <c r="F479" s="171">
        <f t="shared" si="169"/>
        <v>1210000.0000000002</v>
      </c>
      <c r="G479" s="171">
        <f t="shared" si="170"/>
        <v>1210000.0000000002</v>
      </c>
      <c r="H479" s="171">
        <f t="shared" si="171"/>
        <v>78139.209838669514</v>
      </c>
      <c r="I479" s="171">
        <f t="shared" si="172"/>
        <v>409242.74530788185</v>
      </c>
      <c r="J479" s="171">
        <f t="shared" si="173"/>
        <v>744066.66937080142</v>
      </c>
      <c r="K479" s="171">
        <f t="shared" si="174"/>
        <v>2143588.810000001</v>
      </c>
      <c r="L479" s="172">
        <f t="shared" si="175"/>
        <v>2105051.4696252188</v>
      </c>
      <c r="M479" s="142">
        <f t="shared" si="176"/>
        <v>5</v>
      </c>
      <c r="N479" s="143">
        <f t="shared" si="187"/>
        <v>1</v>
      </c>
      <c r="U479" s="131">
        <v>454</v>
      </c>
      <c r="V479" s="126">
        <f>MOD(QUOTIENT(ROWS($V$26:V479)-1, 2^(COLUMNS($V$26:V479)-1)), 2)</f>
        <v>1</v>
      </c>
      <c r="W479" s="19">
        <f>MOD(QUOTIENT(ROWS($V$26:W479)-1, 2^(COLUMNS($V$26:W479)-1)), 2)</f>
        <v>0</v>
      </c>
      <c r="X479" s="19">
        <f>MOD(QUOTIENT(ROWS($V$26:X479)-1, 2^(COLUMNS($V$26:X479)-1)), 2)</f>
        <v>1</v>
      </c>
      <c r="Y479" s="19">
        <f>MOD(QUOTIENT(ROWS($V$26:Y479)-1, 2^(COLUMNS($V$26:Y479)-1)), 2)</f>
        <v>0</v>
      </c>
      <c r="Z479" s="19">
        <f>MOD(QUOTIENT(ROWS($V$26:Z479)-1, 2^(COLUMNS($V$26:Z479)-1)), 2)</f>
        <v>0</v>
      </c>
      <c r="AA479" s="19">
        <f>MOD(QUOTIENT(ROWS($V$26:AA479)-1, 2^(COLUMNS($V$26:AA479)-1)), 2)</f>
        <v>0</v>
      </c>
      <c r="AB479" s="19">
        <f>MOD(QUOTIENT(ROWS($V$26:AB479)-1, 2^(COLUMNS($V$26:AB479)-1)), 2)</f>
        <v>1</v>
      </c>
      <c r="AC479" s="19">
        <f>MOD(QUOTIENT(ROWS($V$26:AC479)-1, 2^(COLUMNS($V$26:AC479)-1)), 2)</f>
        <v>1</v>
      </c>
      <c r="AD479" s="19">
        <f>MOD(QUOTIENT(ROWS($V$26:AD479)-1, 2^(COLUMNS($V$26:AD479)-1)), 2)</f>
        <v>1</v>
      </c>
      <c r="AE479" s="133">
        <f>MOD(QUOTIENT(ROWS($V$26:AE479)-1, 2^(COLUMNS($V$26:AE479)-1)), 2)</f>
        <v>0</v>
      </c>
      <c r="AF479" s="126">
        <f t="shared" si="177"/>
        <v>1</v>
      </c>
      <c r="AG479" s="19">
        <f t="shared" si="178"/>
        <v>1</v>
      </c>
      <c r="AH479" s="19">
        <f t="shared" si="179"/>
        <v>3</v>
      </c>
      <c r="AI479" s="19">
        <f t="shared" si="180"/>
        <v>3</v>
      </c>
      <c r="AJ479" s="19">
        <f t="shared" si="181"/>
        <v>3</v>
      </c>
      <c r="AK479" s="19">
        <f t="shared" si="182"/>
        <v>3</v>
      </c>
      <c r="AL479" s="19">
        <f t="shared" si="183"/>
        <v>7</v>
      </c>
      <c r="AM479" s="19">
        <f t="shared" si="184"/>
        <v>8</v>
      </c>
      <c r="AN479" s="19">
        <f t="shared" si="185"/>
        <v>9</v>
      </c>
      <c r="AO479" s="133">
        <f t="shared" si="186"/>
        <v>9</v>
      </c>
    </row>
    <row r="480" spans="1:41" x14ac:dyDescent="0.3">
      <c r="A480" s="131">
        <v>455</v>
      </c>
      <c r="B480" s="171">
        <f t="shared" si="165"/>
        <v>0</v>
      </c>
      <c r="C480" s="171">
        <f t="shared" si="166"/>
        <v>-1627272.7272727271</v>
      </c>
      <c r="D480" s="171">
        <f t="shared" si="167"/>
        <v>-1269338.842975206</v>
      </c>
      <c r="E480" s="171">
        <f t="shared" si="168"/>
        <v>1210000.0000000002</v>
      </c>
      <c r="F480" s="171">
        <f t="shared" si="169"/>
        <v>1210000.0000000002</v>
      </c>
      <c r="G480" s="171">
        <f t="shared" si="170"/>
        <v>1210000.0000000002</v>
      </c>
      <c r="H480" s="171">
        <f t="shared" si="171"/>
        <v>78139.209838669514</v>
      </c>
      <c r="I480" s="171">
        <f t="shared" si="172"/>
        <v>409242.74530788185</v>
      </c>
      <c r="J480" s="171">
        <f t="shared" si="173"/>
        <v>744066.66937080142</v>
      </c>
      <c r="K480" s="171">
        <f t="shared" si="174"/>
        <v>2143588.810000001</v>
      </c>
      <c r="L480" s="172">
        <f t="shared" si="175"/>
        <v>1704440.4208660224</v>
      </c>
      <c r="M480" s="142">
        <f t="shared" si="176"/>
        <v>5</v>
      </c>
      <c r="N480" s="143">
        <f t="shared" si="187"/>
        <v>2</v>
      </c>
      <c r="U480" s="131">
        <v>455</v>
      </c>
      <c r="V480" s="126">
        <f>MOD(QUOTIENT(ROWS($V$26:V480)-1, 2^(COLUMNS($V$26:V480)-1)), 2)</f>
        <v>0</v>
      </c>
      <c r="W480" s="19">
        <f>MOD(QUOTIENT(ROWS($V$26:W480)-1, 2^(COLUMNS($V$26:W480)-1)), 2)</f>
        <v>1</v>
      </c>
      <c r="X480" s="19">
        <f>MOD(QUOTIENT(ROWS($V$26:X480)-1, 2^(COLUMNS($V$26:X480)-1)), 2)</f>
        <v>1</v>
      </c>
      <c r="Y480" s="19">
        <f>MOD(QUOTIENT(ROWS($V$26:Y480)-1, 2^(COLUMNS($V$26:Y480)-1)), 2)</f>
        <v>0</v>
      </c>
      <c r="Z480" s="19">
        <f>MOD(QUOTIENT(ROWS($V$26:Z480)-1, 2^(COLUMNS($V$26:Z480)-1)), 2)</f>
        <v>0</v>
      </c>
      <c r="AA480" s="19">
        <f>MOD(QUOTIENT(ROWS($V$26:AA480)-1, 2^(COLUMNS($V$26:AA480)-1)), 2)</f>
        <v>0</v>
      </c>
      <c r="AB480" s="19">
        <f>MOD(QUOTIENT(ROWS($V$26:AB480)-1, 2^(COLUMNS($V$26:AB480)-1)), 2)</f>
        <v>1</v>
      </c>
      <c r="AC480" s="19">
        <f>MOD(QUOTIENT(ROWS($V$26:AC480)-1, 2^(COLUMNS($V$26:AC480)-1)), 2)</f>
        <v>1</v>
      </c>
      <c r="AD480" s="19">
        <f>MOD(QUOTIENT(ROWS($V$26:AD480)-1, 2^(COLUMNS($V$26:AD480)-1)), 2)</f>
        <v>1</v>
      </c>
      <c r="AE480" s="133">
        <f>MOD(QUOTIENT(ROWS($V$26:AE480)-1, 2^(COLUMNS($V$26:AE480)-1)), 2)</f>
        <v>0</v>
      </c>
      <c r="AF480" s="126">
        <f t="shared" si="177"/>
        <v>0</v>
      </c>
      <c r="AG480" s="19">
        <f t="shared" si="178"/>
        <v>2</v>
      </c>
      <c r="AH480" s="19">
        <f t="shared" si="179"/>
        <v>3</v>
      </c>
      <c r="AI480" s="19">
        <f t="shared" si="180"/>
        <v>3</v>
      </c>
      <c r="AJ480" s="19">
        <f t="shared" si="181"/>
        <v>3</v>
      </c>
      <c r="AK480" s="19">
        <f t="shared" si="182"/>
        <v>3</v>
      </c>
      <c r="AL480" s="19">
        <f t="shared" si="183"/>
        <v>7</v>
      </c>
      <c r="AM480" s="19">
        <f t="shared" si="184"/>
        <v>8</v>
      </c>
      <c r="AN480" s="19">
        <f t="shared" si="185"/>
        <v>9</v>
      </c>
      <c r="AO480" s="133">
        <f t="shared" si="186"/>
        <v>9</v>
      </c>
    </row>
    <row r="481" spans="1:41" x14ac:dyDescent="0.3">
      <c r="A481" s="131">
        <v>456</v>
      </c>
      <c r="B481" s="171">
        <f t="shared" si="165"/>
        <v>-2000000</v>
      </c>
      <c r="C481" s="171">
        <f t="shared" si="166"/>
        <v>-1627272.7272727271</v>
      </c>
      <c r="D481" s="171">
        <f t="shared" si="167"/>
        <v>-1269338.842975206</v>
      </c>
      <c r="E481" s="171">
        <f t="shared" si="168"/>
        <v>1210000.0000000002</v>
      </c>
      <c r="F481" s="171">
        <f t="shared" si="169"/>
        <v>1210000.0000000002</v>
      </c>
      <c r="G481" s="171">
        <f t="shared" si="170"/>
        <v>1210000.0000000002</v>
      </c>
      <c r="H481" s="171">
        <f t="shared" si="171"/>
        <v>78139.209838669514</v>
      </c>
      <c r="I481" s="171">
        <f t="shared" si="172"/>
        <v>409242.74530788185</v>
      </c>
      <c r="J481" s="171">
        <f t="shared" si="173"/>
        <v>744066.66937080142</v>
      </c>
      <c r="K481" s="171">
        <f t="shared" si="174"/>
        <v>2143588.810000001</v>
      </c>
      <c r="L481" s="172">
        <f t="shared" si="175"/>
        <v>-147411.43098582956</v>
      </c>
      <c r="M481" s="142">
        <f t="shared" si="176"/>
        <v>6</v>
      </c>
      <c r="N481" s="143">
        <f t="shared" si="187"/>
        <v>1</v>
      </c>
      <c r="U481" s="131">
        <v>456</v>
      </c>
      <c r="V481" s="126">
        <f>MOD(QUOTIENT(ROWS($V$26:V481)-1, 2^(COLUMNS($V$26:V481)-1)), 2)</f>
        <v>1</v>
      </c>
      <c r="W481" s="19">
        <f>MOD(QUOTIENT(ROWS($V$26:W481)-1, 2^(COLUMNS($V$26:W481)-1)), 2)</f>
        <v>1</v>
      </c>
      <c r="X481" s="19">
        <f>MOD(QUOTIENT(ROWS($V$26:X481)-1, 2^(COLUMNS($V$26:X481)-1)), 2)</f>
        <v>1</v>
      </c>
      <c r="Y481" s="19">
        <f>MOD(QUOTIENT(ROWS($V$26:Y481)-1, 2^(COLUMNS($V$26:Y481)-1)), 2)</f>
        <v>0</v>
      </c>
      <c r="Z481" s="19">
        <f>MOD(QUOTIENT(ROWS($V$26:Z481)-1, 2^(COLUMNS($V$26:Z481)-1)), 2)</f>
        <v>0</v>
      </c>
      <c r="AA481" s="19">
        <f>MOD(QUOTIENT(ROWS($V$26:AA481)-1, 2^(COLUMNS($V$26:AA481)-1)), 2)</f>
        <v>0</v>
      </c>
      <c r="AB481" s="19">
        <f>MOD(QUOTIENT(ROWS($V$26:AB481)-1, 2^(COLUMNS($V$26:AB481)-1)), 2)</f>
        <v>1</v>
      </c>
      <c r="AC481" s="19">
        <f>MOD(QUOTIENT(ROWS($V$26:AC481)-1, 2^(COLUMNS($V$26:AC481)-1)), 2)</f>
        <v>1</v>
      </c>
      <c r="AD481" s="19">
        <f>MOD(QUOTIENT(ROWS($V$26:AD481)-1, 2^(COLUMNS($V$26:AD481)-1)), 2)</f>
        <v>1</v>
      </c>
      <c r="AE481" s="133">
        <f>MOD(QUOTIENT(ROWS($V$26:AE481)-1, 2^(COLUMNS($V$26:AE481)-1)), 2)</f>
        <v>0</v>
      </c>
      <c r="AF481" s="126">
        <f t="shared" si="177"/>
        <v>1</v>
      </c>
      <c r="AG481" s="19">
        <f t="shared" si="178"/>
        <v>2</v>
      </c>
      <c r="AH481" s="19">
        <f t="shared" si="179"/>
        <v>3</v>
      </c>
      <c r="AI481" s="19">
        <f t="shared" si="180"/>
        <v>3</v>
      </c>
      <c r="AJ481" s="19">
        <f t="shared" si="181"/>
        <v>3</v>
      </c>
      <c r="AK481" s="19">
        <f t="shared" si="182"/>
        <v>3</v>
      </c>
      <c r="AL481" s="19">
        <f t="shared" si="183"/>
        <v>7</v>
      </c>
      <c r="AM481" s="19">
        <f t="shared" si="184"/>
        <v>8</v>
      </c>
      <c r="AN481" s="19">
        <f t="shared" si="185"/>
        <v>9</v>
      </c>
      <c r="AO481" s="133">
        <f t="shared" si="186"/>
        <v>9</v>
      </c>
    </row>
    <row r="482" spans="1:41" x14ac:dyDescent="0.3">
      <c r="A482" s="131">
        <v>457</v>
      </c>
      <c r="B482" s="171">
        <f t="shared" si="165"/>
        <v>0</v>
      </c>
      <c r="C482" s="171">
        <f t="shared" si="166"/>
        <v>0</v>
      </c>
      <c r="D482" s="171">
        <f t="shared" si="167"/>
        <v>0</v>
      </c>
      <c r="E482" s="171">
        <f t="shared" si="168"/>
        <v>-922944.40270473203</v>
      </c>
      <c r="F482" s="171">
        <f t="shared" si="169"/>
        <v>1331000.0000000005</v>
      </c>
      <c r="G482" s="171">
        <f t="shared" si="170"/>
        <v>1331000.0000000005</v>
      </c>
      <c r="H482" s="171">
        <f t="shared" si="171"/>
        <v>78139.209838669514</v>
      </c>
      <c r="I482" s="171">
        <f t="shared" si="172"/>
        <v>409242.74530788185</v>
      </c>
      <c r="J482" s="171">
        <f t="shared" si="173"/>
        <v>744066.66937080142</v>
      </c>
      <c r="K482" s="171">
        <f t="shared" si="174"/>
        <v>2143588.810000001</v>
      </c>
      <c r="L482" s="172">
        <f t="shared" si="175"/>
        <v>2698029.8808591058</v>
      </c>
      <c r="M482" s="142">
        <f t="shared" si="176"/>
        <v>4</v>
      </c>
      <c r="N482" s="143">
        <f t="shared" si="187"/>
        <v>4</v>
      </c>
      <c r="U482" s="131">
        <v>457</v>
      </c>
      <c r="V482" s="126">
        <f>MOD(QUOTIENT(ROWS($V$26:V482)-1, 2^(COLUMNS($V$26:V482)-1)), 2)</f>
        <v>0</v>
      </c>
      <c r="W482" s="19">
        <f>MOD(QUOTIENT(ROWS($V$26:W482)-1, 2^(COLUMNS($V$26:W482)-1)), 2)</f>
        <v>0</v>
      </c>
      <c r="X482" s="19">
        <f>MOD(QUOTIENT(ROWS($V$26:X482)-1, 2^(COLUMNS($V$26:X482)-1)), 2)</f>
        <v>0</v>
      </c>
      <c r="Y482" s="19">
        <f>MOD(QUOTIENT(ROWS($V$26:Y482)-1, 2^(COLUMNS($V$26:Y482)-1)), 2)</f>
        <v>1</v>
      </c>
      <c r="Z482" s="19">
        <f>MOD(QUOTIENT(ROWS($V$26:Z482)-1, 2^(COLUMNS($V$26:Z482)-1)), 2)</f>
        <v>0</v>
      </c>
      <c r="AA482" s="19">
        <f>MOD(QUOTIENT(ROWS($V$26:AA482)-1, 2^(COLUMNS($V$26:AA482)-1)), 2)</f>
        <v>0</v>
      </c>
      <c r="AB482" s="19">
        <f>MOD(QUOTIENT(ROWS($V$26:AB482)-1, 2^(COLUMNS($V$26:AB482)-1)), 2)</f>
        <v>1</v>
      </c>
      <c r="AC482" s="19">
        <f>MOD(QUOTIENT(ROWS($V$26:AC482)-1, 2^(COLUMNS($V$26:AC482)-1)), 2)</f>
        <v>1</v>
      </c>
      <c r="AD482" s="19">
        <f>MOD(QUOTIENT(ROWS($V$26:AD482)-1, 2^(COLUMNS($V$26:AD482)-1)), 2)</f>
        <v>1</v>
      </c>
      <c r="AE482" s="133">
        <f>MOD(QUOTIENT(ROWS($V$26:AE482)-1, 2^(COLUMNS($V$26:AE482)-1)), 2)</f>
        <v>0</v>
      </c>
      <c r="AF482" s="126">
        <f t="shared" si="177"/>
        <v>0</v>
      </c>
      <c r="AG482" s="19">
        <f t="shared" si="178"/>
        <v>0</v>
      </c>
      <c r="AH482" s="19">
        <f t="shared" si="179"/>
        <v>0</v>
      </c>
      <c r="AI482" s="19">
        <f t="shared" si="180"/>
        <v>4</v>
      </c>
      <c r="AJ482" s="19">
        <f t="shared" si="181"/>
        <v>4</v>
      </c>
      <c r="AK482" s="19">
        <f t="shared" si="182"/>
        <v>4</v>
      </c>
      <c r="AL482" s="19">
        <f t="shared" si="183"/>
        <v>7</v>
      </c>
      <c r="AM482" s="19">
        <f t="shared" si="184"/>
        <v>8</v>
      </c>
      <c r="AN482" s="19">
        <f t="shared" si="185"/>
        <v>9</v>
      </c>
      <c r="AO482" s="133">
        <f t="shared" si="186"/>
        <v>9</v>
      </c>
    </row>
    <row r="483" spans="1:41" x14ac:dyDescent="0.3">
      <c r="A483" s="131">
        <v>458</v>
      </c>
      <c r="B483" s="171">
        <f t="shared" si="165"/>
        <v>-2000000</v>
      </c>
      <c r="C483" s="171">
        <f t="shared" si="166"/>
        <v>1000000</v>
      </c>
      <c r="D483" s="171">
        <f t="shared" si="167"/>
        <v>1000000</v>
      </c>
      <c r="E483" s="171">
        <f t="shared" si="168"/>
        <v>-922944.40270473203</v>
      </c>
      <c r="F483" s="171">
        <f t="shared" si="169"/>
        <v>1331000.0000000005</v>
      </c>
      <c r="G483" s="171">
        <f t="shared" si="170"/>
        <v>1331000.0000000005</v>
      </c>
      <c r="H483" s="171">
        <f t="shared" si="171"/>
        <v>78139.209838669514</v>
      </c>
      <c r="I483" s="171">
        <f t="shared" si="172"/>
        <v>409242.74530788185</v>
      </c>
      <c r="J483" s="171">
        <f t="shared" si="173"/>
        <v>744066.66937080142</v>
      </c>
      <c r="K483" s="171">
        <f t="shared" si="174"/>
        <v>2143588.810000001</v>
      </c>
      <c r="L483" s="172">
        <f t="shared" si="175"/>
        <v>2497349.090329207</v>
      </c>
      <c r="M483" s="142">
        <f t="shared" si="176"/>
        <v>5</v>
      </c>
      <c r="N483" s="143">
        <f t="shared" si="187"/>
        <v>1</v>
      </c>
      <c r="U483" s="131">
        <v>458</v>
      </c>
      <c r="V483" s="126">
        <f>MOD(QUOTIENT(ROWS($V$26:V483)-1, 2^(COLUMNS($V$26:V483)-1)), 2)</f>
        <v>1</v>
      </c>
      <c r="W483" s="19">
        <f>MOD(QUOTIENT(ROWS($V$26:W483)-1, 2^(COLUMNS($V$26:W483)-1)), 2)</f>
        <v>0</v>
      </c>
      <c r="X483" s="19">
        <f>MOD(QUOTIENT(ROWS($V$26:X483)-1, 2^(COLUMNS($V$26:X483)-1)), 2)</f>
        <v>0</v>
      </c>
      <c r="Y483" s="19">
        <f>MOD(QUOTIENT(ROWS($V$26:Y483)-1, 2^(COLUMNS($V$26:Y483)-1)), 2)</f>
        <v>1</v>
      </c>
      <c r="Z483" s="19">
        <f>MOD(QUOTIENT(ROWS($V$26:Z483)-1, 2^(COLUMNS($V$26:Z483)-1)), 2)</f>
        <v>0</v>
      </c>
      <c r="AA483" s="19">
        <f>MOD(QUOTIENT(ROWS($V$26:AA483)-1, 2^(COLUMNS($V$26:AA483)-1)), 2)</f>
        <v>0</v>
      </c>
      <c r="AB483" s="19">
        <f>MOD(QUOTIENT(ROWS($V$26:AB483)-1, 2^(COLUMNS($V$26:AB483)-1)), 2)</f>
        <v>1</v>
      </c>
      <c r="AC483" s="19">
        <f>MOD(QUOTIENT(ROWS($V$26:AC483)-1, 2^(COLUMNS($V$26:AC483)-1)), 2)</f>
        <v>1</v>
      </c>
      <c r="AD483" s="19">
        <f>MOD(QUOTIENT(ROWS($V$26:AD483)-1, 2^(COLUMNS($V$26:AD483)-1)), 2)</f>
        <v>1</v>
      </c>
      <c r="AE483" s="133">
        <f>MOD(QUOTIENT(ROWS($V$26:AE483)-1, 2^(COLUMNS($V$26:AE483)-1)), 2)</f>
        <v>0</v>
      </c>
      <c r="AF483" s="126">
        <f t="shared" si="177"/>
        <v>1</v>
      </c>
      <c r="AG483" s="19">
        <f t="shared" si="178"/>
        <v>1</v>
      </c>
      <c r="AH483" s="19">
        <f t="shared" si="179"/>
        <v>1</v>
      </c>
      <c r="AI483" s="19">
        <f t="shared" si="180"/>
        <v>4</v>
      </c>
      <c r="AJ483" s="19">
        <f t="shared" si="181"/>
        <v>4</v>
      </c>
      <c r="AK483" s="19">
        <f t="shared" si="182"/>
        <v>4</v>
      </c>
      <c r="AL483" s="19">
        <f t="shared" si="183"/>
        <v>7</v>
      </c>
      <c r="AM483" s="19">
        <f t="shared" si="184"/>
        <v>8</v>
      </c>
      <c r="AN483" s="19">
        <f t="shared" si="185"/>
        <v>9</v>
      </c>
      <c r="AO483" s="133">
        <f t="shared" si="186"/>
        <v>9</v>
      </c>
    </row>
    <row r="484" spans="1:41" x14ac:dyDescent="0.3">
      <c r="A484" s="131">
        <v>459</v>
      </c>
      <c r="B484" s="171">
        <f t="shared" si="165"/>
        <v>0</v>
      </c>
      <c r="C484" s="171">
        <f t="shared" si="166"/>
        <v>-1627272.7272727271</v>
      </c>
      <c r="D484" s="171">
        <f t="shared" si="167"/>
        <v>1100000</v>
      </c>
      <c r="E484" s="171">
        <f t="shared" si="168"/>
        <v>-922944.40270473203</v>
      </c>
      <c r="F484" s="171">
        <f t="shared" si="169"/>
        <v>1331000.0000000005</v>
      </c>
      <c r="G484" s="171">
        <f t="shared" si="170"/>
        <v>1331000.0000000005</v>
      </c>
      <c r="H484" s="171">
        <f t="shared" si="171"/>
        <v>78139.209838669514</v>
      </c>
      <c r="I484" s="171">
        <f t="shared" si="172"/>
        <v>409242.74530788185</v>
      </c>
      <c r="J484" s="171">
        <f t="shared" si="173"/>
        <v>744066.66937080142</v>
      </c>
      <c r="K484" s="171">
        <f t="shared" si="174"/>
        <v>2143588.810000001</v>
      </c>
      <c r="L484" s="172">
        <f t="shared" si="175"/>
        <v>2176121.2656720271</v>
      </c>
      <c r="M484" s="142">
        <f t="shared" si="176"/>
        <v>5</v>
      </c>
      <c r="N484" s="143">
        <f t="shared" si="187"/>
        <v>2</v>
      </c>
      <c r="U484" s="131">
        <v>459</v>
      </c>
      <c r="V484" s="126">
        <f>MOD(QUOTIENT(ROWS($V$26:V484)-1, 2^(COLUMNS($V$26:V484)-1)), 2)</f>
        <v>0</v>
      </c>
      <c r="W484" s="19">
        <f>MOD(QUOTIENT(ROWS($V$26:W484)-1, 2^(COLUMNS($V$26:W484)-1)), 2)</f>
        <v>1</v>
      </c>
      <c r="X484" s="19">
        <f>MOD(QUOTIENT(ROWS($V$26:X484)-1, 2^(COLUMNS($V$26:X484)-1)), 2)</f>
        <v>0</v>
      </c>
      <c r="Y484" s="19">
        <f>MOD(QUOTIENT(ROWS($V$26:Y484)-1, 2^(COLUMNS($V$26:Y484)-1)), 2)</f>
        <v>1</v>
      </c>
      <c r="Z484" s="19">
        <f>MOD(QUOTIENT(ROWS($V$26:Z484)-1, 2^(COLUMNS($V$26:Z484)-1)), 2)</f>
        <v>0</v>
      </c>
      <c r="AA484" s="19">
        <f>MOD(QUOTIENT(ROWS($V$26:AA484)-1, 2^(COLUMNS($V$26:AA484)-1)), 2)</f>
        <v>0</v>
      </c>
      <c r="AB484" s="19">
        <f>MOD(QUOTIENT(ROWS($V$26:AB484)-1, 2^(COLUMNS($V$26:AB484)-1)), 2)</f>
        <v>1</v>
      </c>
      <c r="AC484" s="19">
        <f>MOD(QUOTIENT(ROWS($V$26:AC484)-1, 2^(COLUMNS($V$26:AC484)-1)), 2)</f>
        <v>1</v>
      </c>
      <c r="AD484" s="19">
        <f>MOD(QUOTIENT(ROWS($V$26:AD484)-1, 2^(COLUMNS($V$26:AD484)-1)), 2)</f>
        <v>1</v>
      </c>
      <c r="AE484" s="133">
        <f>MOD(QUOTIENT(ROWS($V$26:AE484)-1, 2^(COLUMNS($V$26:AE484)-1)), 2)</f>
        <v>0</v>
      </c>
      <c r="AF484" s="126">
        <f t="shared" si="177"/>
        <v>0</v>
      </c>
      <c r="AG484" s="19">
        <f t="shared" si="178"/>
        <v>2</v>
      </c>
      <c r="AH484" s="19">
        <f t="shared" si="179"/>
        <v>2</v>
      </c>
      <c r="AI484" s="19">
        <f t="shared" si="180"/>
        <v>4</v>
      </c>
      <c r="AJ484" s="19">
        <f t="shared" si="181"/>
        <v>4</v>
      </c>
      <c r="AK484" s="19">
        <f t="shared" si="182"/>
        <v>4</v>
      </c>
      <c r="AL484" s="19">
        <f t="shared" si="183"/>
        <v>7</v>
      </c>
      <c r="AM484" s="19">
        <f t="shared" si="184"/>
        <v>8</v>
      </c>
      <c r="AN484" s="19">
        <f t="shared" si="185"/>
        <v>9</v>
      </c>
      <c r="AO484" s="133">
        <f t="shared" si="186"/>
        <v>9</v>
      </c>
    </row>
    <row r="485" spans="1:41" x14ac:dyDescent="0.3">
      <c r="A485" s="131">
        <v>460</v>
      </c>
      <c r="B485" s="171">
        <f t="shared" si="165"/>
        <v>-2000000</v>
      </c>
      <c r="C485" s="171">
        <f t="shared" si="166"/>
        <v>-1627272.7272727271</v>
      </c>
      <c r="D485" s="171">
        <f t="shared" si="167"/>
        <v>1100000</v>
      </c>
      <c r="E485" s="171">
        <f t="shared" si="168"/>
        <v>-922944.40270473203</v>
      </c>
      <c r="F485" s="171">
        <f t="shared" si="169"/>
        <v>1331000.0000000005</v>
      </c>
      <c r="G485" s="171">
        <f t="shared" si="170"/>
        <v>1331000.0000000005</v>
      </c>
      <c r="H485" s="171">
        <f t="shared" si="171"/>
        <v>78139.209838669514</v>
      </c>
      <c r="I485" s="171">
        <f t="shared" si="172"/>
        <v>409242.74530788185</v>
      </c>
      <c r="J485" s="171">
        <f t="shared" si="173"/>
        <v>744066.66937080142</v>
      </c>
      <c r="K485" s="171">
        <f t="shared" si="174"/>
        <v>2143588.810000001</v>
      </c>
      <c r="L485" s="172">
        <f t="shared" si="175"/>
        <v>324269.41382017621</v>
      </c>
      <c r="M485" s="142">
        <f t="shared" si="176"/>
        <v>6</v>
      </c>
      <c r="N485" s="143">
        <f t="shared" si="187"/>
        <v>1</v>
      </c>
      <c r="U485" s="131">
        <v>460</v>
      </c>
      <c r="V485" s="126">
        <f>MOD(QUOTIENT(ROWS($V$26:V485)-1, 2^(COLUMNS($V$26:V485)-1)), 2)</f>
        <v>1</v>
      </c>
      <c r="W485" s="19">
        <f>MOD(QUOTIENT(ROWS($V$26:W485)-1, 2^(COLUMNS($V$26:W485)-1)), 2)</f>
        <v>1</v>
      </c>
      <c r="X485" s="19">
        <f>MOD(QUOTIENT(ROWS($V$26:X485)-1, 2^(COLUMNS($V$26:X485)-1)), 2)</f>
        <v>0</v>
      </c>
      <c r="Y485" s="19">
        <f>MOD(QUOTIENT(ROWS($V$26:Y485)-1, 2^(COLUMNS($V$26:Y485)-1)), 2)</f>
        <v>1</v>
      </c>
      <c r="Z485" s="19">
        <f>MOD(QUOTIENT(ROWS($V$26:Z485)-1, 2^(COLUMNS($V$26:Z485)-1)), 2)</f>
        <v>0</v>
      </c>
      <c r="AA485" s="19">
        <f>MOD(QUOTIENT(ROWS($V$26:AA485)-1, 2^(COLUMNS($V$26:AA485)-1)), 2)</f>
        <v>0</v>
      </c>
      <c r="AB485" s="19">
        <f>MOD(QUOTIENT(ROWS($V$26:AB485)-1, 2^(COLUMNS($V$26:AB485)-1)), 2)</f>
        <v>1</v>
      </c>
      <c r="AC485" s="19">
        <f>MOD(QUOTIENT(ROWS($V$26:AC485)-1, 2^(COLUMNS($V$26:AC485)-1)), 2)</f>
        <v>1</v>
      </c>
      <c r="AD485" s="19">
        <f>MOD(QUOTIENT(ROWS($V$26:AD485)-1, 2^(COLUMNS($V$26:AD485)-1)), 2)</f>
        <v>1</v>
      </c>
      <c r="AE485" s="133">
        <f>MOD(QUOTIENT(ROWS($V$26:AE485)-1, 2^(COLUMNS($V$26:AE485)-1)), 2)</f>
        <v>0</v>
      </c>
      <c r="AF485" s="126">
        <f t="shared" si="177"/>
        <v>1</v>
      </c>
      <c r="AG485" s="19">
        <f t="shared" si="178"/>
        <v>2</v>
      </c>
      <c r="AH485" s="19">
        <f t="shared" si="179"/>
        <v>2</v>
      </c>
      <c r="AI485" s="19">
        <f t="shared" si="180"/>
        <v>4</v>
      </c>
      <c r="AJ485" s="19">
        <f t="shared" si="181"/>
        <v>4</v>
      </c>
      <c r="AK485" s="19">
        <f t="shared" si="182"/>
        <v>4</v>
      </c>
      <c r="AL485" s="19">
        <f t="shared" si="183"/>
        <v>7</v>
      </c>
      <c r="AM485" s="19">
        <f t="shared" si="184"/>
        <v>8</v>
      </c>
      <c r="AN485" s="19">
        <f t="shared" si="185"/>
        <v>9</v>
      </c>
      <c r="AO485" s="133">
        <f t="shared" si="186"/>
        <v>9</v>
      </c>
    </row>
    <row r="486" spans="1:41" x14ac:dyDescent="0.3">
      <c r="A486" s="131">
        <v>461</v>
      </c>
      <c r="B486" s="171">
        <f t="shared" si="165"/>
        <v>0</v>
      </c>
      <c r="C486" s="171">
        <f t="shared" si="166"/>
        <v>0</v>
      </c>
      <c r="D486" s="171">
        <f t="shared" si="167"/>
        <v>-1269338.842975206</v>
      </c>
      <c r="E486" s="171">
        <f t="shared" si="168"/>
        <v>-922944.40270473203</v>
      </c>
      <c r="F486" s="171">
        <f t="shared" si="169"/>
        <v>1331000.0000000005</v>
      </c>
      <c r="G486" s="171">
        <f t="shared" si="170"/>
        <v>1331000.0000000005</v>
      </c>
      <c r="H486" s="171">
        <f t="shared" si="171"/>
        <v>78139.209838669514</v>
      </c>
      <c r="I486" s="171">
        <f t="shared" si="172"/>
        <v>409242.74530788185</v>
      </c>
      <c r="J486" s="171">
        <f t="shared" si="173"/>
        <v>744066.66937080142</v>
      </c>
      <c r="K486" s="171">
        <f t="shared" si="174"/>
        <v>2143588.810000001</v>
      </c>
      <c r="L486" s="172">
        <f t="shared" si="175"/>
        <v>1690387.7825261492</v>
      </c>
      <c r="M486" s="142">
        <f t="shared" si="176"/>
        <v>5</v>
      </c>
      <c r="N486" s="143">
        <f t="shared" si="187"/>
        <v>3</v>
      </c>
      <c r="U486" s="131">
        <v>461</v>
      </c>
      <c r="V486" s="126">
        <f>MOD(QUOTIENT(ROWS($V$26:V486)-1, 2^(COLUMNS($V$26:V486)-1)), 2)</f>
        <v>0</v>
      </c>
      <c r="W486" s="19">
        <f>MOD(QUOTIENT(ROWS($V$26:W486)-1, 2^(COLUMNS($V$26:W486)-1)), 2)</f>
        <v>0</v>
      </c>
      <c r="X486" s="19">
        <f>MOD(QUOTIENT(ROWS($V$26:X486)-1, 2^(COLUMNS($V$26:X486)-1)), 2)</f>
        <v>1</v>
      </c>
      <c r="Y486" s="19">
        <f>MOD(QUOTIENT(ROWS($V$26:Y486)-1, 2^(COLUMNS($V$26:Y486)-1)), 2)</f>
        <v>1</v>
      </c>
      <c r="Z486" s="19">
        <f>MOD(QUOTIENT(ROWS($V$26:Z486)-1, 2^(COLUMNS($V$26:Z486)-1)), 2)</f>
        <v>0</v>
      </c>
      <c r="AA486" s="19">
        <f>MOD(QUOTIENT(ROWS($V$26:AA486)-1, 2^(COLUMNS($V$26:AA486)-1)), 2)</f>
        <v>0</v>
      </c>
      <c r="AB486" s="19">
        <f>MOD(QUOTIENT(ROWS($V$26:AB486)-1, 2^(COLUMNS($V$26:AB486)-1)), 2)</f>
        <v>1</v>
      </c>
      <c r="AC486" s="19">
        <f>MOD(QUOTIENT(ROWS($V$26:AC486)-1, 2^(COLUMNS($V$26:AC486)-1)), 2)</f>
        <v>1</v>
      </c>
      <c r="AD486" s="19">
        <f>MOD(QUOTIENT(ROWS($V$26:AD486)-1, 2^(COLUMNS($V$26:AD486)-1)), 2)</f>
        <v>1</v>
      </c>
      <c r="AE486" s="133">
        <f>MOD(QUOTIENT(ROWS($V$26:AE486)-1, 2^(COLUMNS($V$26:AE486)-1)), 2)</f>
        <v>0</v>
      </c>
      <c r="AF486" s="126">
        <f t="shared" si="177"/>
        <v>0</v>
      </c>
      <c r="AG486" s="19">
        <f t="shared" si="178"/>
        <v>0</v>
      </c>
      <c r="AH486" s="19">
        <f t="shared" si="179"/>
        <v>3</v>
      </c>
      <c r="AI486" s="19">
        <f t="shared" si="180"/>
        <v>4</v>
      </c>
      <c r="AJ486" s="19">
        <f t="shared" si="181"/>
        <v>4</v>
      </c>
      <c r="AK486" s="19">
        <f t="shared" si="182"/>
        <v>4</v>
      </c>
      <c r="AL486" s="19">
        <f t="shared" si="183"/>
        <v>7</v>
      </c>
      <c r="AM486" s="19">
        <f t="shared" si="184"/>
        <v>8</v>
      </c>
      <c r="AN486" s="19">
        <f t="shared" si="185"/>
        <v>9</v>
      </c>
      <c r="AO486" s="133">
        <f t="shared" si="186"/>
        <v>9</v>
      </c>
    </row>
    <row r="487" spans="1:41" x14ac:dyDescent="0.3">
      <c r="A487" s="131">
        <v>462</v>
      </c>
      <c r="B487" s="171">
        <f t="shared" si="165"/>
        <v>-2000000</v>
      </c>
      <c r="C487" s="171">
        <f t="shared" si="166"/>
        <v>1000000</v>
      </c>
      <c r="D487" s="171">
        <f t="shared" si="167"/>
        <v>-1269338.842975206</v>
      </c>
      <c r="E487" s="171">
        <f t="shared" si="168"/>
        <v>-922944.40270473203</v>
      </c>
      <c r="F487" s="171">
        <f t="shared" si="169"/>
        <v>1331000.0000000005</v>
      </c>
      <c r="G487" s="171">
        <f t="shared" si="170"/>
        <v>1331000.0000000005</v>
      </c>
      <c r="H487" s="171">
        <f t="shared" si="171"/>
        <v>78139.209838669514</v>
      </c>
      <c r="I487" s="171">
        <f t="shared" si="172"/>
        <v>409242.74530788185</v>
      </c>
      <c r="J487" s="171">
        <f t="shared" si="173"/>
        <v>744066.66937080142</v>
      </c>
      <c r="K487" s="171">
        <f t="shared" si="174"/>
        <v>2143588.810000001</v>
      </c>
      <c r="L487" s="172">
        <f t="shared" si="175"/>
        <v>695874.75097608054</v>
      </c>
      <c r="M487" s="142">
        <f t="shared" si="176"/>
        <v>6</v>
      </c>
      <c r="N487" s="143">
        <f t="shared" si="187"/>
        <v>1</v>
      </c>
      <c r="U487" s="131">
        <v>462</v>
      </c>
      <c r="V487" s="126">
        <f>MOD(QUOTIENT(ROWS($V$26:V487)-1, 2^(COLUMNS($V$26:V487)-1)), 2)</f>
        <v>1</v>
      </c>
      <c r="W487" s="19">
        <f>MOD(QUOTIENT(ROWS($V$26:W487)-1, 2^(COLUMNS($V$26:W487)-1)), 2)</f>
        <v>0</v>
      </c>
      <c r="X487" s="19">
        <f>MOD(QUOTIENT(ROWS($V$26:X487)-1, 2^(COLUMNS($V$26:X487)-1)), 2)</f>
        <v>1</v>
      </c>
      <c r="Y487" s="19">
        <f>MOD(QUOTIENT(ROWS($V$26:Y487)-1, 2^(COLUMNS($V$26:Y487)-1)), 2)</f>
        <v>1</v>
      </c>
      <c r="Z487" s="19">
        <f>MOD(QUOTIENT(ROWS($V$26:Z487)-1, 2^(COLUMNS($V$26:Z487)-1)), 2)</f>
        <v>0</v>
      </c>
      <c r="AA487" s="19">
        <f>MOD(QUOTIENT(ROWS($V$26:AA487)-1, 2^(COLUMNS($V$26:AA487)-1)), 2)</f>
        <v>0</v>
      </c>
      <c r="AB487" s="19">
        <f>MOD(QUOTIENT(ROWS($V$26:AB487)-1, 2^(COLUMNS($V$26:AB487)-1)), 2)</f>
        <v>1</v>
      </c>
      <c r="AC487" s="19">
        <f>MOD(QUOTIENT(ROWS($V$26:AC487)-1, 2^(COLUMNS($V$26:AC487)-1)), 2)</f>
        <v>1</v>
      </c>
      <c r="AD487" s="19">
        <f>MOD(QUOTIENT(ROWS($V$26:AD487)-1, 2^(COLUMNS($V$26:AD487)-1)), 2)</f>
        <v>1</v>
      </c>
      <c r="AE487" s="133">
        <f>MOD(QUOTIENT(ROWS($V$26:AE487)-1, 2^(COLUMNS($V$26:AE487)-1)), 2)</f>
        <v>0</v>
      </c>
      <c r="AF487" s="126">
        <f t="shared" si="177"/>
        <v>1</v>
      </c>
      <c r="AG487" s="19">
        <f t="shared" si="178"/>
        <v>1</v>
      </c>
      <c r="AH487" s="19">
        <f t="shared" si="179"/>
        <v>3</v>
      </c>
      <c r="AI487" s="19">
        <f t="shared" si="180"/>
        <v>4</v>
      </c>
      <c r="AJ487" s="19">
        <f t="shared" si="181"/>
        <v>4</v>
      </c>
      <c r="AK487" s="19">
        <f t="shared" si="182"/>
        <v>4</v>
      </c>
      <c r="AL487" s="19">
        <f t="shared" si="183"/>
        <v>7</v>
      </c>
      <c r="AM487" s="19">
        <f t="shared" si="184"/>
        <v>8</v>
      </c>
      <c r="AN487" s="19">
        <f t="shared" si="185"/>
        <v>9</v>
      </c>
      <c r="AO487" s="133">
        <f t="shared" si="186"/>
        <v>9</v>
      </c>
    </row>
    <row r="488" spans="1:41" x14ac:dyDescent="0.3">
      <c r="A488" s="131">
        <v>463</v>
      </c>
      <c r="B488" s="171">
        <f t="shared" si="165"/>
        <v>0</v>
      </c>
      <c r="C488" s="171">
        <f t="shared" si="166"/>
        <v>-1627272.7272727271</v>
      </c>
      <c r="D488" s="171">
        <f t="shared" si="167"/>
        <v>-1269338.842975206</v>
      </c>
      <c r="E488" s="171">
        <f t="shared" si="168"/>
        <v>-922944.40270473203</v>
      </c>
      <c r="F488" s="171">
        <f t="shared" si="169"/>
        <v>1331000.0000000005</v>
      </c>
      <c r="G488" s="171">
        <f t="shared" si="170"/>
        <v>1331000.0000000005</v>
      </c>
      <c r="H488" s="171">
        <f t="shared" si="171"/>
        <v>78139.209838669514</v>
      </c>
      <c r="I488" s="171">
        <f t="shared" si="172"/>
        <v>409242.74530788185</v>
      </c>
      <c r="J488" s="171">
        <f t="shared" si="173"/>
        <v>744066.66937080142</v>
      </c>
      <c r="K488" s="171">
        <f t="shared" si="174"/>
        <v>2143588.810000001</v>
      </c>
      <c r="L488" s="172">
        <f t="shared" si="175"/>
        <v>295263.70221688389</v>
      </c>
      <c r="M488" s="142">
        <f t="shared" si="176"/>
        <v>6</v>
      </c>
      <c r="N488" s="143">
        <f t="shared" si="187"/>
        <v>2</v>
      </c>
      <c r="U488" s="131">
        <v>463</v>
      </c>
      <c r="V488" s="126">
        <f>MOD(QUOTIENT(ROWS($V$26:V488)-1, 2^(COLUMNS($V$26:V488)-1)), 2)</f>
        <v>0</v>
      </c>
      <c r="W488" s="19">
        <f>MOD(QUOTIENT(ROWS($V$26:W488)-1, 2^(COLUMNS($V$26:W488)-1)), 2)</f>
        <v>1</v>
      </c>
      <c r="X488" s="19">
        <f>MOD(QUOTIENT(ROWS($V$26:X488)-1, 2^(COLUMNS($V$26:X488)-1)), 2)</f>
        <v>1</v>
      </c>
      <c r="Y488" s="19">
        <f>MOD(QUOTIENT(ROWS($V$26:Y488)-1, 2^(COLUMNS($V$26:Y488)-1)), 2)</f>
        <v>1</v>
      </c>
      <c r="Z488" s="19">
        <f>MOD(QUOTIENT(ROWS($V$26:Z488)-1, 2^(COLUMNS($V$26:Z488)-1)), 2)</f>
        <v>0</v>
      </c>
      <c r="AA488" s="19">
        <f>MOD(QUOTIENT(ROWS($V$26:AA488)-1, 2^(COLUMNS($V$26:AA488)-1)), 2)</f>
        <v>0</v>
      </c>
      <c r="AB488" s="19">
        <f>MOD(QUOTIENT(ROWS($V$26:AB488)-1, 2^(COLUMNS($V$26:AB488)-1)), 2)</f>
        <v>1</v>
      </c>
      <c r="AC488" s="19">
        <f>MOD(QUOTIENT(ROWS($V$26:AC488)-1, 2^(COLUMNS($V$26:AC488)-1)), 2)</f>
        <v>1</v>
      </c>
      <c r="AD488" s="19">
        <f>MOD(QUOTIENT(ROWS($V$26:AD488)-1, 2^(COLUMNS($V$26:AD488)-1)), 2)</f>
        <v>1</v>
      </c>
      <c r="AE488" s="133">
        <f>MOD(QUOTIENT(ROWS($V$26:AE488)-1, 2^(COLUMNS($V$26:AE488)-1)), 2)</f>
        <v>0</v>
      </c>
      <c r="AF488" s="126">
        <f t="shared" si="177"/>
        <v>0</v>
      </c>
      <c r="AG488" s="19">
        <f t="shared" si="178"/>
        <v>2</v>
      </c>
      <c r="AH488" s="19">
        <f t="shared" si="179"/>
        <v>3</v>
      </c>
      <c r="AI488" s="19">
        <f t="shared" si="180"/>
        <v>4</v>
      </c>
      <c r="AJ488" s="19">
        <f t="shared" si="181"/>
        <v>4</v>
      </c>
      <c r="AK488" s="19">
        <f t="shared" si="182"/>
        <v>4</v>
      </c>
      <c r="AL488" s="19">
        <f t="shared" si="183"/>
        <v>7</v>
      </c>
      <c r="AM488" s="19">
        <f t="shared" si="184"/>
        <v>8</v>
      </c>
      <c r="AN488" s="19">
        <f t="shared" si="185"/>
        <v>9</v>
      </c>
      <c r="AO488" s="133">
        <f t="shared" si="186"/>
        <v>9</v>
      </c>
    </row>
    <row r="489" spans="1:41" x14ac:dyDescent="0.3">
      <c r="A489" s="131">
        <v>464</v>
      </c>
      <c r="B489" s="171">
        <f t="shared" si="165"/>
        <v>-2000000</v>
      </c>
      <c r="C489" s="171">
        <f t="shared" si="166"/>
        <v>-1627272.7272727271</v>
      </c>
      <c r="D489" s="171">
        <f t="shared" si="167"/>
        <v>-1269338.842975206</v>
      </c>
      <c r="E489" s="171">
        <f t="shared" si="168"/>
        <v>-922944.40270473203</v>
      </c>
      <c r="F489" s="171">
        <f t="shared" si="169"/>
        <v>1331000.0000000005</v>
      </c>
      <c r="G489" s="171">
        <f t="shared" si="170"/>
        <v>1331000.0000000005</v>
      </c>
      <c r="H489" s="171">
        <f t="shared" si="171"/>
        <v>78139.209838669514</v>
      </c>
      <c r="I489" s="171">
        <f t="shared" si="172"/>
        <v>409242.74530788185</v>
      </c>
      <c r="J489" s="171">
        <f t="shared" si="173"/>
        <v>744066.66937080142</v>
      </c>
      <c r="K489" s="171">
        <f t="shared" si="174"/>
        <v>2143588.810000001</v>
      </c>
      <c r="L489" s="172">
        <f t="shared" si="175"/>
        <v>-1556588.1496349678</v>
      </c>
      <c r="M489" s="142">
        <f t="shared" si="176"/>
        <v>7</v>
      </c>
      <c r="N489" s="143">
        <f t="shared" si="187"/>
        <v>1</v>
      </c>
      <c r="U489" s="131">
        <v>464</v>
      </c>
      <c r="V489" s="126">
        <f>MOD(QUOTIENT(ROWS($V$26:V489)-1, 2^(COLUMNS($V$26:V489)-1)), 2)</f>
        <v>1</v>
      </c>
      <c r="W489" s="19">
        <f>MOD(QUOTIENT(ROWS($V$26:W489)-1, 2^(COLUMNS($V$26:W489)-1)), 2)</f>
        <v>1</v>
      </c>
      <c r="X489" s="19">
        <f>MOD(QUOTIENT(ROWS($V$26:X489)-1, 2^(COLUMNS($V$26:X489)-1)), 2)</f>
        <v>1</v>
      </c>
      <c r="Y489" s="19">
        <f>MOD(QUOTIENT(ROWS($V$26:Y489)-1, 2^(COLUMNS($V$26:Y489)-1)), 2)</f>
        <v>1</v>
      </c>
      <c r="Z489" s="19">
        <f>MOD(QUOTIENT(ROWS($V$26:Z489)-1, 2^(COLUMNS($V$26:Z489)-1)), 2)</f>
        <v>0</v>
      </c>
      <c r="AA489" s="19">
        <f>MOD(QUOTIENT(ROWS($V$26:AA489)-1, 2^(COLUMNS($V$26:AA489)-1)), 2)</f>
        <v>0</v>
      </c>
      <c r="AB489" s="19">
        <f>MOD(QUOTIENT(ROWS($V$26:AB489)-1, 2^(COLUMNS($V$26:AB489)-1)), 2)</f>
        <v>1</v>
      </c>
      <c r="AC489" s="19">
        <f>MOD(QUOTIENT(ROWS($V$26:AC489)-1, 2^(COLUMNS($V$26:AC489)-1)), 2)</f>
        <v>1</v>
      </c>
      <c r="AD489" s="19">
        <f>MOD(QUOTIENT(ROWS($V$26:AD489)-1, 2^(COLUMNS($V$26:AD489)-1)), 2)</f>
        <v>1</v>
      </c>
      <c r="AE489" s="133">
        <f>MOD(QUOTIENT(ROWS($V$26:AE489)-1, 2^(COLUMNS($V$26:AE489)-1)), 2)</f>
        <v>0</v>
      </c>
      <c r="AF489" s="126">
        <f t="shared" si="177"/>
        <v>1</v>
      </c>
      <c r="AG489" s="19">
        <f t="shared" si="178"/>
        <v>2</v>
      </c>
      <c r="AH489" s="19">
        <f t="shared" si="179"/>
        <v>3</v>
      </c>
      <c r="AI489" s="19">
        <f t="shared" si="180"/>
        <v>4</v>
      </c>
      <c r="AJ489" s="19">
        <f t="shared" si="181"/>
        <v>4</v>
      </c>
      <c r="AK489" s="19">
        <f t="shared" si="182"/>
        <v>4</v>
      </c>
      <c r="AL489" s="19">
        <f t="shared" si="183"/>
        <v>7</v>
      </c>
      <c r="AM489" s="19">
        <f t="shared" si="184"/>
        <v>8</v>
      </c>
      <c r="AN489" s="19">
        <f t="shared" si="185"/>
        <v>9</v>
      </c>
      <c r="AO489" s="133">
        <f t="shared" si="186"/>
        <v>9</v>
      </c>
    </row>
    <row r="490" spans="1:41" x14ac:dyDescent="0.3">
      <c r="A490" s="131">
        <v>465</v>
      </c>
      <c r="B490" s="171">
        <f t="shared" si="165"/>
        <v>0</v>
      </c>
      <c r="C490" s="171">
        <f t="shared" si="166"/>
        <v>0</v>
      </c>
      <c r="D490" s="171">
        <f t="shared" si="167"/>
        <v>0</v>
      </c>
      <c r="E490" s="171">
        <f t="shared" si="168"/>
        <v>0</v>
      </c>
      <c r="F490" s="171">
        <f t="shared" si="169"/>
        <v>-584940.36609521112</v>
      </c>
      <c r="G490" s="171">
        <f t="shared" si="170"/>
        <v>1464100.0000000005</v>
      </c>
      <c r="H490" s="171">
        <f t="shared" si="171"/>
        <v>78139.209838669514</v>
      </c>
      <c r="I490" s="171">
        <f t="shared" si="172"/>
        <v>409242.74530788185</v>
      </c>
      <c r="J490" s="171">
        <f t="shared" si="173"/>
        <v>744066.66937080142</v>
      </c>
      <c r="K490" s="171">
        <f t="shared" si="174"/>
        <v>2143588.810000001</v>
      </c>
      <c r="L490" s="172">
        <f t="shared" si="175"/>
        <v>2156340.3269735188</v>
      </c>
      <c r="M490" s="142">
        <f t="shared" si="176"/>
        <v>4</v>
      </c>
      <c r="N490" s="143">
        <f t="shared" si="187"/>
        <v>5</v>
      </c>
      <c r="U490" s="131">
        <v>465</v>
      </c>
      <c r="V490" s="126">
        <f>MOD(QUOTIENT(ROWS($V$26:V490)-1, 2^(COLUMNS($V$26:V490)-1)), 2)</f>
        <v>0</v>
      </c>
      <c r="W490" s="19">
        <f>MOD(QUOTIENT(ROWS($V$26:W490)-1, 2^(COLUMNS($V$26:W490)-1)), 2)</f>
        <v>0</v>
      </c>
      <c r="X490" s="19">
        <f>MOD(QUOTIENT(ROWS($V$26:X490)-1, 2^(COLUMNS($V$26:X490)-1)), 2)</f>
        <v>0</v>
      </c>
      <c r="Y490" s="19">
        <f>MOD(QUOTIENT(ROWS($V$26:Y490)-1, 2^(COLUMNS($V$26:Y490)-1)), 2)</f>
        <v>0</v>
      </c>
      <c r="Z490" s="19">
        <f>MOD(QUOTIENT(ROWS($V$26:Z490)-1, 2^(COLUMNS($V$26:Z490)-1)), 2)</f>
        <v>1</v>
      </c>
      <c r="AA490" s="19">
        <f>MOD(QUOTIENT(ROWS($V$26:AA490)-1, 2^(COLUMNS($V$26:AA490)-1)), 2)</f>
        <v>0</v>
      </c>
      <c r="AB490" s="19">
        <f>MOD(QUOTIENT(ROWS($V$26:AB490)-1, 2^(COLUMNS($V$26:AB490)-1)), 2)</f>
        <v>1</v>
      </c>
      <c r="AC490" s="19">
        <f>MOD(QUOTIENT(ROWS($V$26:AC490)-1, 2^(COLUMNS($V$26:AC490)-1)), 2)</f>
        <v>1</v>
      </c>
      <c r="AD490" s="19">
        <f>MOD(QUOTIENT(ROWS($V$26:AD490)-1, 2^(COLUMNS($V$26:AD490)-1)), 2)</f>
        <v>1</v>
      </c>
      <c r="AE490" s="133">
        <f>MOD(QUOTIENT(ROWS($V$26:AE490)-1, 2^(COLUMNS($V$26:AE490)-1)), 2)</f>
        <v>0</v>
      </c>
      <c r="AF490" s="126">
        <f t="shared" si="177"/>
        <v>0</v>
      </c>
      <c r="AG490" s="19">
        <f t="shared" si="178"/>
        <v>0</v>
      </c>
      <c r="AH490" s="19">
        <f t="shared" si="179"/>
        <v>0</v>
      </c>
      <c r="AI490" s="19">
        <f t="shared" si="180"/>
        <v>0</v>
      </c>
      <c r="AJ490" s="19">
        <f t="shared" si="181"/>
        <v>5</v>
      </c>
      <c r="AK490" s="19">
        <f t="shared" si="182"/>
        <v>5</v>
      </c>
      <c r="AL490" s="19">
        <f t="shared" si="183"/>
        <v>7</v>
      </c>
      <c r="AM490" s="19">
        <f t="shared" si="184"/>
        <v>8</v>
      </c>
      <c r="AN490" s="19">
        <f t="shared" si="185"/>
        <v>9</v>
      </c>
      <c r="AO490" s="133">
        <f t="shared" si="186"/>
        <v>9</v>
      </c>
    </row>
    <row r="491" spans="1:41" x14ac:dyDescent="0.3">
      <c r="A491" s="131">
        <v>466</v>
      </c>
      <c r="B491" s="171">
        <f t="shared" si="165"/>
        <v>-2000000</v>
      </c>
      <c r="C491" s="171">
        <f t="shared" si="166"/>
        <v>1000000</v>
      </c>
      <c r="D491" s="171">
        <f t="shared" si="167"/>
        <v>1000000</v>
      </c>
      <c r="E491" s="171">
        <f t="shared" si="168"/>
        <v>1000000</v>
      </c>
      <c r="F491" s="171">
        <f t="shared" si="169"/>
        <v>-584940.36609521112</v>
      </c>
      <c r="G491" s="171">
        <f t="shared" si="170"/>
        <v>1464100.0000000005</v>
      </c>
      <c r="H491" s="171">
        <f t="shared" si="171"/>
        <v>78139.209838669514</v>
      </c>
      <c r="I491" s="171">
        <f t="shared" si="172"/>
        <v>409242.74530788185</v>
      </c>
      <c r="J491" s="171">
        <f t="shared" si="173"/>
        <v>744066.66937080142</v>
      </c>
      <c r="K491" s="171">
        <f t="shared" si="174"/>
        <v>2143588.810000001</v>
      </c>
      <c r="L491" s="172">
        <f t="shared" si="175"/>
        <v>2690689.389240073</v>
      </c>
      <c r="M491" s="142">
        <f t="shared" si="176"/>
        <v>5</v>
      </c>
      <c r="N491" s="143">
        <f t="shared" si="187"/>
        <v>1</v>
      </c>
      <c r="U491" s="131">
        <v>466</v>
      </c>
      <c r="V491" s="126">
        <f>MOD(QUOTIENT(ROWS($V$26:V491)-1, 2^(COLUMNS($V$26:V491)-1)), 2)</f>
        <v>1</v>
      </c>
      <c r="W491" s="19">
        <f>MOD(QUOTIENT(ROWS($V$26:W491)-1, 2^(COLUMNS($V$26:W491)-1)), 2)</f>
        <v>0</v>
      </c>
      <c r="X491" s="19">
        <f>MOD(QUOTIENT(ROWS($V$26:X491)-1, 2^(COLUMNS($V$26:X491)-1)), 2)</f>
        <v>0</v>
      </c>
      <c r="Y491" s="19">
        <f>MOD(QUOTIENT(ROWS($V$26:Y491)-1, 2^(COLUMNS($V$26:Y491)-1)), 2)</f>
        <v>0</v>
      </c>
      <c r="Z491" s="19">
        <f>MOD(QUOTIENT(ROWS($V$26:Z491)-1, 2^(COLUMNS($V$26:Z491)-1)), 2)</f>
        <v>1</v>
      </c>
      <c r="AA491" s="19">
        <f>MOD(QUOTIENT(ROWS($V$26:AA491)-1, 2^(COLUMNS($V$26:AA491)-1)), 2)</f>
        <v>0</v>
      </c>
      <c r="AB491" s="19">
        <f>MOD(QUOTIENT(ROWS($V$26:AB491)-1, 2^(COLUMNS($V$26:AB491)-1)), 2)</f>
        <v>1</v>
      </c>
      <c r="AC491" s="19">
        <f>MOD(QUOTIENT(ROWS($V$26:AC491)-1, 2^(COLUMNS($V$26:AC491)-1)), 2)</f>
        <v>1</v>
      </c>
      <c r="AD491" s="19">
        <f>MOD(QUOTIENT(ROWS($V$26:AD491)-1, 2^(COLUMNS($V$26:AD491)-1)), 2)</f>
        <v>1</v>
      </c>
      <c r="AE491" s="133">
        <f>MOD(QUOTIENT(ROWS($V$26:AE491)-1, 2^(COLUMNS($V$26:AE491)-1)), 2)</f>
        <v>0</v>
      </c>
      <c r="AF491" s="126">
        <f t="shared" si="177"/>
        <v>1</v>
      </c>
      <c r="AG491" s="19">
        <f t="shared" si="178"/>
        <v>1</v>
      </c>
      <c r="AH491" s="19">
        <f t="shared" si="179"/>
        <v>1</v>
      </c>
      <c r="AI491" s="19">
        <f t="shared" si="180"/>
        <v>1</v>
      </c>
      <c r="AJ491" s="19">
        <f t="shared" si="181"/>
        <v>5</v>
      </c>
      <c r="AK491" s="19">
        <f t="shared" si="182"/>
        <v>5</v>
      </c>
      <c r="AL491" s="19">
        <f t="shared" si="183"/>
        <v>7</v>
      </c>
      <c r="AM491" s="19">
        <f t="shared" si="184"/>
        <v>8</v>
      </c>
      <c r="AN491" s="19">
        <f t="shared" si="185"/>
        <v>9</v>
      </c>
      <c r="AO491" s="133">
        <f t="shared" si="186"/>
        <v>9</v>
      </c>
    </row>
    <row r="492" spans="1:41" x14ac:dyDescent="0.3">
      <c r="A492" s="131">
        <v>467</v>
      </c>
      <c r="B492" s="171">
        <f t="shared" si="165"/>
        <v>0</v>
      </c>
      <c r="C492" s="171">
        <f t="shared" si="166"/>
        <v>-1627272.7272727271</v>
      </c>
      <c r="D492" s="171">
        <f t="shared" si="167"/>
        <v>1100000</v>
      </c>
      <c r="E492" s="171">
        <f t="shared" si="168"/>
        <v>1100000</v>
      </c>
      <c r="F492" s="171">
        <f t="shared" si="169"/>
        <v>-584940.36609521112</v>
      </c>
      <c r="G492" s="171">
        <f t="shared" si="170"/>
        <v>1464100.0000000005</v>
      </c>
      <c r="H492" s="171">
        <f t="shared" si="171"/>
        <v>78139.209838669514</v>
      </c>
      <c r="I492" s="171">
        <f t="shared" si="172"/>
        <v>409242.74530788185</v>
      </c>
      <c r="J492" s="171">
        <f t="shared" si="173"/>
        <v>744066.66937080142</v>
      </c>
      <c r="K492" s="171">
        <f t="shared" si="174"/>
        <v>2143588.810000001</v>
      </c>
      <c r="L492" s="172">
        <f t="shared" si="175"/>
        <v>2442964.5498625389</v>
      </c>
      <c r="M492" s="142">
        <f t="shared" si="176"/>
        <v>5</v>
      </c>
      <c r="N492" s="143">
        <f t="shared" si="187"/>
        <v>2</v>
      </c>
      <c r="U492" s="131">
        <v>467</v>
      </c>
      <c r="V492" s="126">
        <f>MOD(QUOTIENT(ROWS($V$26:V492)-1, 2^(COLUMNS($V$26:V492)-1)), 2)</f>
        <v>0</v>
      </c>
      <c r="W492" s="19">
        <f>MOD(QUOTIENT(ROWS($V$26:W492)-1, 2^(COLUMNS($V$26:W492)-1)), 2)</f>
        <v>1</v>
      </c>
      <c r="X492" s="19">
        <f>MOD(QUOTIENT(ROWS($V$26:X492)-1, 2^(COLUMNS($V$26:X492)-1)), 2)</f>
        <v>0</v>
      </c>
      <c r="Y492" s="19">
        <f>MOD(QUOTIENT(ROWS($V$26:Y492)-1, 2^(COLUMNS($V$26:Y492)-1)), 2)</f>
        <v>0</v>
      </c>
      <c r="Z492" s="19">
        <f>MOD(QUOTIENT(ROWS($V$26:Z492)-1, 2^(COLUMNS($V$26:Z492)-1)), 2)</f>
        <v>1</v>
      </c>
      <c r="AA492" s="19">
        <f>MOD(QUOTIENT(ROWS($V$26:AA492)-1, 2^(COLUMNS($V$26:AA492)-1)), 2)</f>
        <v>0</v>
      </c>
      <c r="AB492" s="19">
        <f>MOD(QUOTIENT(ROWS($V$26:AB492)-1, 2^(COLUMNS($V$26:AB492)-1)), 2)</f>
        <v>1</v>
      </c>
      <c r="AC492" s="19">
        <f>MOD(QUOTIENT(ROWS($V$26:AC492)-1, 2^(COLUMNS($V$26:AC492)-1)), 2)</f>
        <v>1</v>
      </c>
      <c r="AD492" s="19">
        <f>MOD(QUOTIENT(ROWS($V$26:AD492)-1, 2^(COLUMNS($V$26:AD492)-1)), 2)</f>
        <v>1</v>
      </c>
      <c r="AE492" s="133">
        <f>MOD(QUOTIENT(ROWS($V$26:AE492)-1, 2^(COLUMNS($V$26:AE492)-1)), 2)</f>
        <v>0</v>
      </c>
      <c r="AF492" s="126">
        <f t="shared" si="177"/>
        <v>0</v>
      </c>
      <c r="AG492" s="19">
        <f t="shared" si="178"/>
        <v>2</v>
      </c>
      <c r="AH492" s="19">
        <f t="shared" si="179"/>
        <v>2</v>
      </c>
      <c r="AI492" s="19">
        <f t="shared" si="180"/>
        <v>2</v>
      </c>
      <c r="AJ492" s="19">
        <f t="shared" si="181"/>
        <v>5</v>
      </c>
      <c r="AK492" s="19">
        <f t="shared" si="182"/>
        <v>5</v>
      </c>
      <c r="AL492" s="19">
        <f t="shared" si="183"/>
        <v>7</v>
      </c>
      <c r="AM492" s="19">
        <f t="shared" si="184"/>
        <v>8</v>
      </c>
      <c r="AN492" s="19">
        <f t="shared" si="185"/>
        <v>9</v>
      </c>
      <c r="AO492" s="133">
        <f t="shared" si="186"/>
        <v>9</v>
      </c>
    </row>
    <row r="493" spans="1:41" x14ac:dyDescent="0.3">
      <c r="A493" s="131">
        <v>468</v>
      </c>
      <c r="B493" s="171">
        <f t="shared" si="165"/>
        <v>-2000000</v>
      </c>
      <c r="C493" s="171">
        <f t="shared" si="166"/>
        <v>-1627272.7272727271</v>
      </c>
      <c r="D493" s="171">
        <f t="shared" si="167"/>
        <v>1100000</v>
      </c>
      <c r="E493" s="171">
        <f t="shared" si="168"/>
        <v>1100000</v>
      </c>
      <c r="F493" s="171">
        <f t="shared" si="169"/>
        <v>-584940.36609521112</v>
      </c>
      <c r="G493" s="171">
        <f t="shared" si="170"/>
        <v>1464100.0000000005</v>
      </c>
      <c r="H493" s="171">
        <f t="shared" si="171"/>
        <v>78139.209838669514</v>
      </c>
      <c r="I493" s="171">
        <f t="shared" si="172"/>
        <v>409242.74530788185</v>
      </c>
      <c r="J493" s="171">
        <f t="shared" si="173"/>
        <v>744066.66937080142</v>
      </c>
      <c r="K493" s="171">
        <f t="shared" si="174"/>
        <v>2143588.810000001</v>
      </c>
      <c r="L493" s="172">
        <f t="shared" si="175"/>
        <v>591112.69801068725</v>
      </c>
      <c r="M493" s="142">
        <f t="shared" si="176"/>
        <v>6</v>
      </c>
      <c r="N493" s="143">
        <f t="shared" si="187"/>
        <v>1</v>
      </c>
      <c r="U493" s="131">
        <v>468</v>
      </c>
      <c r="V493" s="126">
        <f>MOD(QUOTIENT(ROWS($V$26:V493)-1, 2^(COLUMNS($V$26:V493)-1)), 2)</f>
        <v>1</v>
      </c>
      <c r="W493" s="19">
        <f>MOD(QUOTIENT(ROWS($V$26:W493)-1, 2^(COLUMNS($V$26:W493)-1)), 2)</f>
        <v>1</v>
      </c>
      <c r="X493" s="19">
        <f>MOD(QUOTIENT(ROWS($V$26:X493)-1, 2^(COLUMNS($V$26:X493)-1)), 2)</f>
        <v>0</v>
      </c>
      <c r="Y493" s="19">
        <f>MOD(QUOTIENT(ROWS($V$26:Y493)-1, 2^(COLUMNS($V$26:Y493)-1)), 2)</f>
        <v>0</v>
      </c>
      <c r="Z493" s="19">
        <f>MOD(QUOTIENT(ROWS($V$26:Z493)-1, 2^(COLUMNS($V$26:Z493)-1)), 2)</f>
        <v>1</v>
      </c>
      <c r="AA493" s="19">
        <f>MOD(QUOTIENT(ROWS($V$26:AA493)-1, 2^(COLUMNS($V$26:AA493)-1)), 2)</f>
        <v>0</v>
      </c>
      <c r="AB493" s="19">
        <f>MOD(QUOTIENT(ROWS($V$26:AB493)-1, 2^(COLUMNS($V$26:AB493)-1)), 2)</f>
        <v>1</v>
      </c>
      <c r="AC493" s="19">
        <f>MOD(QUOTIENT(ROWS($V$26:AC493)-1, 2^(COLUMNS($V$26:AC493)-1)), 2)</f>
        <v>1</v>
      </c>
      <c r="AD493" s="19">
        <f>MOD(QUOTIENT(ROWS($V$26:AD493)-1, 2^(COLUMNS($V$26:AD493)-1)), 2)</f>
        <v>1</v>
      </c>
      <c r="AE493" s="133">
        <f>MOD(QUOTIENT(ROWS($V$26:AE493)-1, 2^(COLUMNS($V$26:AE493)-1)), 2)</f>
        <v>0</v>
      </c>
      <c r="AF493" s="126">
        <f t="shared" si="177"/>
        <v>1</v>
      </c>
      <c r="AG493" s="19">
        <f t="shared" si="178"/>
        <v>2</v>
      </c>
      <c r="AH493" s="19">
        <f t="shared" si="179"/>
        <v>2</v>
      </c>
      <c r="AI493" s="19">
        <f t="shared" si="180"/>
        <v>2</v>
      </c>
      <c r="AJ493" s="19">
        <f t="shared" si="181"/>
        <v>5</v>
      </c>
      <c r="AK493" s="19">
        <f t="shared" si="182"/>
        <v>5</v>
      </c>
      <c r="AL493" s="19">
        <f t="shared" si="183"/>
        <v>7</v>
      </c>
      <c r="AM493" s="19">
        <f t="shared" si="184"/>
        <v>8</v>
      </c>
      <c r="AN493" s="19">
        <f t="shared" si="185"/>
        <v>9</v>
      </c>
      <c r="AO493" s="133">
        <f t="shared" si="186"/>
        <v>9</v>
      </c>
    </row>
    <row r="494" spans="1:41" x14ac:dyDescent="0.3">
      <c r="A494" s="131">
        <v>469</v>
      </c>
      <c r="B494" s="171">
        <f t="shared" si="165"/>
        <v>0</v>
      </c>
      <c r="C494" s="171">
        <f t="shared" si="166"/>
        <v>0</v>
      </c>
      <c r="D494" s="171">
        <f t="shared" si="167"/>
        <v>-1269338.842975206</v>
      </c>
      <c r="E494" s="171">
        <f t="shared" si="168"/>
        <v>1210000.0000000002</v>
      </c>
      <c r="F494" s="171">
        <f t="shared" si="169"/>
        <v>-584940.36609521112</v>
      </c>
      <c r="G494" s="171">
        <f t="shared" si="170"/>
        <v>1464100.0000000005</v>
      </c>
      <c r="H494" s="171">
        <f t="shared" si="171"/>
        <v>78139.209838669514</v>
      </c>
      <c r="I494" s="171">
        <f t="shared" si="172"/>
        <v>409242.74530788185</v>
      </c>
      <c r="J494" s="171">
        <f t="shared" si="173"/>
        <v>744066.66937080142</v>
      </c>
      <c r="K494" s="171">
        <f t="shared" si="174"/>
        <v>2143588.810000001</v>
      </c>
      <c r="L494" s="172">
        <f t="shared" si="175"/>
        <v>2038084.35052427</v>
      </c>
      <c r="M494" s="142">
        <f t="shared" si="176"/>
        <v>5</v>
      </c>
      <c r="N494" s="143">
        <f t="shared" si="187"/>
        <v>3</v>
      </c>
      <c r="U494" s="131">
        <v>469</v>
      </c>
      <c r="V494" s="126">
        <f>MOD(QUOTIENT(ROWS($V$26:V494)-1, 2^(COLUMNS($V$26:V494)-1)), 2)</f>
        <v>0</v>
      </c>
      <c r="W494" s="19">
        <f>MOD(QUOTIENT(ROWS($V$26:W494)-1, 2^(COLUMNS($V$26:W494)-1)), 2)</f>
        <v>0</v>
      </c>
      <c r="X494" s="19">
        <f>MOD(QUOTIENT(ROWS($V$26:X494)-1, 2^(COLUMNS($V$26:X494)-1)), 2)</f>
        <v>1</v>
      </c>
      <c r="Y494" s="19">
        <f>MOD(QUOTIENT(ROWS($V$26:Y494)-1, 2^(COLUMNS($V$26:Y494)-1)), 2)</f>
        <v>0</v>
      </c>
      <c r="Z494" s="19">
        <f>MOD(QUOTIENT(ROWS($V$26:Z494)-1, 2^(COLUMNS($V$26:Z494)-1)), 2)</f>
        <v>1</v>
      </c>
      <c r="AA494" s="19">
        <f>MOD(QUOTIENT(ROWS($V$26:AA494)-1, 2^(COLUMNS($V$26:AA494)-1)), 2)</f>
        <v>0</v>
      </c>
      <c r="AB494" s="19">
        <f>MOD(QUOTIENT(ROWS($V$26:AB494)-1, 2^(COLUMNS($V$26:AB494)-1)), 2)</f>
        <v>1</v>
      </c>
      <c r="AC494" s="19">
        <f>MOD(QUOTIENT(ROWS($V$26:AC494)-1, 2^(COLUMNS($V$26:AC494)-1)), 2)</f>
        <v>1</v>
      </c>
      <c r="AD494" s="19">
        <f>MOD(QUOTIENT(ROWS($V$26:AD494)-1, 2^(COLUMNS($V$26:AD494)-1)), 2)</f>
        <v>1</v>
      </c>
      <c r="AE494" s="133">
        <f>MOD(QUOTIENT(ROWS($V$26:AE494)-1, 2^(COLUMNS($V$26:AE494)-1)), 2)</f>
        <v>0</v>
      </c>
      <c r="AF494" s="126">
        <f t="shared" si="177"/>
        <v>0</v>
      </c>
      <c r="AG494" s="19">
        <f t="shared" si="178"/>
        <v>0</v>
      </c>
      <c r="AH494" s="19">
        <f t="shared" si="179"/>
        <v>3</v>
      </c>
      <c r="AI494" s="19">
        <f t="shared" si="180"/>
        <v>3</v>
      </c>
      <c r="AJ494" s="19">
        <f t="shared" si="181"/>
        <v>5</v>
      </c>
      <c r="AK494" s="19">
        <f t="shared" si="182"/>
        <v>5</v>
      </c>
      <c r="AL494" s="19">
        <f t="shared" si="183"/>
        <v>7</v>
      </c>
      <c r="AM494" s="19">
        <f t="shared" si="184"/>
        <v>8</v>
      </c>
      <c r="AN494" s="19">
        <f t="shared" si="185"/>
        <v>9</v>
      </c>
      <c r="AO494" s="133">
        <f t="shared" si="186"/>
        <v>9</v>
      </c>
    </row>
    <row r="495" spans="1:41" x14ac:dyDescent="0.3">
      <c r="A495" s="131">
        <v>470</v>
      </c>
      <c r="B495" s="171">
        <f t="shared" si="165"/>
        <v>-2000000</v>
      </c>
      <c r="C495" s="171">
        <f t="shared" si="166"/>
        <v>1000000</v>
      </c>
      <c r="D495" s="171">
        <f t="shared" si="167"/>
        <v>-1269338.842975206</v>
      </c>
      <c r="E495" s="171">
        <f t="shared" si="168"/>
        <v>1210000.0000000002</v>
      </c>
      <c r="F495" s="171">
        <f t="shared" si="169"/>
        <v>-584940.36609521112</v>
      </c>
      <c r="G495" s="171">
        <f t="shared" si="170"/>
        <v>1464100.0000000005</v>
      </c>
      <c r="H495" s="171">
        <f t="shared" si="171"/>
        <v>78139.209838669514</v>
      </c>
      <c r="I495" s="171">
        <f t="shared" si="172"/>
        <v>409242.74530788185</v>
      </c>
      <c r="J495" s="171">
        <f t="shared" si="173"/>
        <v>744066.66937080142</v>
      </c>
      <c r="K495" s="171">
        <f t="shared" si="174"/>
        <v>2143588.810000001</v>
      </c>
      <c r="L495" s="172">
        <f t="shared" si="175"/>
        <v>1043571.3189742018</v>
      </c>
      <c r="M495" s="142">
        <f t="shared" si="176"/>
        <v>6</v>
      </c>
      <c r="N495" s="143">
        <f t="shared" si="187"/>
        <v>1</v>
      </c>
      <c r="U495" s="131">
        <v>470</v>
      </c>
      <c r="V495" s="126">
        <f>MOD(QUOTIENT(ROWS($V$26:V495)-1, 2^(COLUMNS($V$26:V495)-1)), 2)</f>
        <v>1</v>
      </c>
      <c r="W495" s="19">
        <f>MOD(QUOTIENT(ROWS($V$26:W495)-1, 2^(COLUMNS($V$26:W495)-1)), 2)</f>
        <v>0</v>
      </c>
      <c r="X495" s="19">
        <f>MOD(QUOTIENT(ROWS($V$26:X495)-1, 2^(COLUMNS($V$26:X495)-1)), 2)</f>
        <v>1</v>
      </c>
      <c r="Y495" s="19">
        <f>MOD(QUOTIENT(ROWS($V$26:Y495)-1, 2^(COLUMNS($V$26:Y495)-1)), 2)</f>
        <v>0</v>
      </c>
      <c r="Z495" s="19">
        <f>MOD(QUOTIENT(ROWS($V$26:Z495)-1, 2^(COLUMNS($V$26:Z495)-1)), 2)</f>
        <v>1</v>
      </c>
      <c r="AA495" s="19">
        <f>MOD(QUOTIENT(ROWS($V$26:AA495)-1, 2^(COLUMNS($V$26:AA495)-1)), 2)</f>
        <v>0</v>
      </c>
      <c r="AB495" s="19">
        <f>MOD(QUOTIENT(ROWS($V$26:AB495)-1, 2^(COLUMNS($V$26:AB495)-1)), 2)</f>
        <v>1</v>
      </c>
      <c r="AC495" s="19">
        <f>MOD(QUOTIENT(ROWS($V$26:AC495)-1, 2^(COLUMNS($V$26:AC495)-1)), 2)</f>
        <v>1</v>
      </c>
      <c r="AD495" s="19">
        <f>MOD(QUOTIENT(ROWS($V$26:AD495)-1, 2^(COLUMNS($V$26:AD495)-1)), 2)</f>
        <v>1</v>
      </c>
      <c r="AE495" s="133">
        <f>MOD(QUOTIENT(ROWS($V$26:AE495)-1, 2^(COLUMNS($V$26:AE495)-1)), 2)</f>
        <v>0</v>
      </c>
      <c r="AF495" s="126">
        <f t="shared" si="177"/>
        <v>1</v>
      </c>
      <c r="AG495" s="19">
        <f t="shared" si="178"/>
        <v>1</v>
      </c>
      <c r="AH495" s="19">
        <f t="shared" si="179"/>
        <v>3</v>
      </c>
      <c r="AI495" s="19">
        <f t="shared" si="180"/>
        <v>3</v>
      </c>
      <c r="AJ495" s="19">
        <f t="shared" si="181"/>
        <v>5</v>
      </c>
      <c r="AK495" s="19">
        <f t="shared" si="182"/>
        <v>5</v>
      </c>
      <c r="AL495" s="19">
        <f t="shared" si="183"/>
        <v>7</v>
      </c>
      <c r="AM495" s="19">
        <f t="shared" si="184"/>
        <v>8</v>
      </c>
      <c r="AN495" s="19">
        <f t="shared" si="185"/>
        <v>9</v>
      </c>
      <c r="AO495" s="133">
        <f t="shared" si="186"/>
        <v>9</v>
      </c>
    </row>
    <row r="496" spans="1:41" x14ac:dyDescent="0.3">
      <c r="A496" s="131">
        <v>471</v>
      </c>
      <c r="B496" s="171">
        <f t="shared" si="165"/>
        <v>0</v>
      </c>
      <c r="C496" s="171">
        <f t="shared" si="166"/>
        <v>-1627272.7272727271</v>
      </c>
      <c r="D496" s="171">
        <f t="shared" si="167"/>
        <v>-1269338.842975206</v>
      </c>
      <c r="E496" s="171">
        <f t="shared" si="168"/>
        <v>1210000.0000000002</v>
      </c>
      <c r="F496" s="171">
        <f t="shared" si="169"/>
        <v>-584940.36609521112</v>
      </c>
      <c r="G496" s="171">
        <f t="shared" si="170"/>
        <v>1464100.0000000005</v>
      </c>
      <c r="H496" s="171">
        <f t="shared" si="171"/>
        <v>78139.209838669514</v>
      </c>
      <c r="I496" s="171">
        <f t="shared" si="172"/>
        <v>409242.74530788185</v>
      </c>
      <c r="J496" s="171">
        <f t="shared" si="173"/>
        <v>744066.66937080142</v>
      </c>
      <c r="K496" s="171">
        <f t="shared" si="174"/>
        <v>2143588.810000001</v>
      </c>
      <c r="L496" s="172">
        <f t="shared" si="175"/>
        <v>642960.27021500561</v>
      </c>
      <c r="M496" s="142">
        <f t="shared" si="176"/>
        <v>6</v>
      </c>
      <c r="N496" s="143">
        <f t="shared" si="187"/>
        <v>2</v>
      </c>
      <c r="U496" s="131">
        <v>471</v>
      </c>
      <c r="V496" s="126">
        <f>MOD(QUOTIENT(ROWS($V$26:V496)-1, 2^(COLUMNS($V$26:V496)-1)), 2)</f>
        <v>0</v>
      </c>
      <c r="W496" s="19">
        <f>MOD(QUOTIENT(ROWS($V$26:W496)-1, 2^(COLUMNS($V$26:W496)-1)), 2)</f>
        <v>1</v>
      </c>
      <c r="X496" s="19">
        <f>MOD(QUOTIENT(ROWS($V$26:X496)-1, 2^(COLUMNS($V$26:X496)-1)), 2)</f>
        <v>1</v>
      </c>
      <c r="Y496" s="19">
        <f>MOD(QUOTIENT(ROWS($V$26:Y496)-1, 2^(COLUMNS($V$26:Y496)-1)), 2)</f>
        <v>0</v>
      </c>
      <c r="Z496" s="19">
        <f>MOD(QUOTIENT(ROWS($V$26:Z496)-1, 2^(COLUMNS($V$26:Z496)-1)), 2)</f>
        <v>1</v>
      </c>
      <c r="AA496" s="19">
        <f>MOD(QUOTIENT(ROWS($V$26:AA496)-1, 2^(COLUMNS($V$26:AA496)-1)), 2)</f>
        <v>0</v>
      </c>
      <c r="AB496" s="19">
        <f>MOD(QUOTIENT(ROWS($V$26:AB496)-1, 2^(COLUMNS($V$26:AB496)-1)), 2)</f>
        <v>1</v>
      </c>
      <c r="AC496" s="19">
        <f>MOD(QUOTIENT(ROWS($V$26:AC496)-1, 2^(COLUMNS($V$26:AC496)-1)), 2)</f>
        <v>1</v>
      </c>
      <c r="AD496" s="19">
        <f>MOD(QUOTIENT(ROWS($V$26:AD496)-1, 2^(COLUMNS($V$26:AD496)-1)), 2)</f>
        <v>1</v>
      </c>
      <c r="AE496" s="133">
        <f>MOD(QUOTIENT(ROWS($V$26:AE496)-1, 2^(COLUMNS($V$26:AE496)-1)), 2)</f>
        <v>0</v>
      </c>
      <c r="AF496" s="126">
        <f t="shared" si="177"/>
        <v>0</v>
      </c>
      <c r="AG496" s="19">
        <f t="shared" si="178"/>
        <v>2</v>
      </c>
      <c r="AH496" s="19">
        <f t="shared" si="179"/>
        <v>3</v>
      </c>
      <c r="AI496" s="19">
        <f t="shared" si="180"/>
        <v>3</v>
      </c>
      <c r="AJ496" s="19">
        <f t="shared" si="181"/>
        <v>5</v>
      </c>
      <c r="AK496" s="19">
        <f t="shared" si="182"/>
        <v>5</v>
      </c>
      <c r="AL496" s="19">
        <f t="shared" si="183"/>
        <v>7</v>
      </c>
      <c r="AM496" s="19">
        <f t="shared" si="184"/>
        <v>8</v>
      </c>
      <c r="AN496" s="19">
        <f t="shared" si="185"/>
        <v>9</v>
      </c>
      <c r="AO496" s="133">
        <f t="shared" si="186"/>
        <v>9</v>
      </c>
    </row>
    <row r="497" spans="1:41" x14ac:dyDescent="0.3">
      <c r="A497" s="131">
        <v>472</v>
      </c>
      <c r="B497" s="171">
        <f t="shared" si="165"/>
        <v>-2000000</v>
      </c>
      <c r="C497" s="171">
        <f t="shared" si="166"/>
        <v>-1627272.7272727271</v>
      </c>
      <c r="D497" s="171">
        <f t="shared" si="167"/>
        <v>-1269338.842975206</v>
      </c>
      <c r="E497" s="171">
        <f t="shared" si="168"/>
        <v>1210000.0000000002</v>
      </c>
      <c r="F497" s="171">
        <f t="shared" si="169"/>
        <v>-584940.36609521112</v>
      </c>
      <c r="G497" s="171">
        <f t="shared" si="170"/>
        <v>1464100.0000000005</v>
      </c>
      <c r="H497" s="171">
        <f t="shared" si="171"/>
        <v>78139.209838669514</v>
      </c>
      <c r="I497" s="171">
        <f t="shared" si="172"/>
        <v>409242.74530788185</v>
      </c>
      <c r="J497" s="171">
        <f t="shared" si="173"/>
        <v>744066.66937080142</v>
      </c>
      <c r="K497" s="171">
        <f t="shared" si="174"/>
        <v>2143588.810000001</v>
      </c>
      <c r="L497" s="172">
        <f t="shared" si="175"/>
        <v>-1208891.5816368458</v>
      </c>
      <c r="M497" s="142">
        <f t="shared" si="176"/>
        <v>7</v>
      </c>
      <c r="N497" s="143">
        <f t="shared" si="187"/>
        <v>1</v>
      </c>
      <c r="U497" s="131">
        <v>472</v>
      </c>
      <c r="V497" s="126">
        <f>MOD(QUOTIENT(ROWS($V$26:V497)-1, 2^(COLUMNS($V$26:V497)-1)), 2)</f>
        <v>1</v>
      </c>
      <c r="W497" s="19">
        <f>MOD(QUOTIENT(ROWS($V$26:W497)-1, 2^(COLUMNS($V$26:W497)-1)), 2)</f>
        <v>1</v>
      </c>
      <c r="X497" s="19">
        <f>MOD(QUOTIENT(ROWS($V$26:X497)-1, 2^(COLUMNS($V$26:X497)-1)), 2)</f>
        <v>1</v>
      </c>
      <c r="Y497" s="19">
        <f>MOD(QUOTIENT(ROWS($V$26:Y497)-1, 2^(COLUMNS($V$26:Y497)-1)), 2)</f>
        <v>0</v>
      </c>
      <c r="Z497" s="19">
        <f>MOD(QUOTIENT(ROWS($V$26:Z497)-1, 2^(COLUMNS($V$26:Z497)-1)), 2)</f>
        <v>1</v>
      </c>
      <c r="AA497" s="19">
        <f>MOD(QUOTIENT(ROWS($V$26:AA497)-1, 2^(COLUMNS($V$26:AA497)-1)), 2)</f>
        <v>0</v>
      </c>
      <c r="AB497" s="19">
        <f>MOD(QUOTIENT(ROWS($V$26:AB497)-1, 2^(COLUMNS($V$26:AB497)-1)), 2)</f>
        <v>1</v>
      </c>
      <c r="AC497" s="19">
        <f>MOD(QUOTIENT(ROWS($V$26:AC497)-1, 2^(COLUMNS($V$26:AC497)-1)), 2)</f>
        <v>1</v>
      </c>
      <c r="AD497" s="19">
        <f>MOD(QUOTIENT(ROWS($V$26:AD497)-1, 2^(COLUMNS($V$26:AD497)-1)), 2)</f>
        <v>1</v>
      </c>
      <c r="AE497" s="133">
        <f>MOD(QUOTIENT(ROWS($V$26:AE497)-1, 2^(COLUMNS($V$26:AE497)-1)), 2)</f>
        <v>0</v>
      </c>
      <c r="AF497" s="126">
        <f t="shared" si="177"/>
        <v>1</v>
      </c>
      <c r="AG497" s="19">
        <f t="shared" si="178"/>
        <v>2</v>
      </c>
      <c r="AH497" s="19">
        <f t="shared" si="179"/>
        <v>3</v>
      </c>
      <c r="AI497" s="19">
        <f t="shared" si="180"/>
        <v>3</v>
      </c>
      <c r="AJ497" s="19">
        <f t="shared" si="181"/>
        <v>5</v>
      </c>
      <c r="AK497" s="19">
        <f t="shared" si="182"/>
        <v>5</v>
      </c>
      <c r="AL497" s="19">
        <f t="shared" si="183"/>
        <v>7</v>
      </c>
      <c r="AM497" s="19">
        <f t="shared" si="184"/>
        <v>8</v>
      </c>
      <c r="AN497" s="19">
        <f t="shared" si="185"/>
        <v>9</v>
      </c>
      <c r="AO497" s="133">
        <f t="shared" si="186"/>
        <v>9</v>
      </c>
    </row>
    <row r="498" spans="1:41" x14ac:dyDescent="0.3">
      <c r="A498" s="131">
        <v>473</v>
      </c>
      <c r="B498" s="171">
        <f t="shared" si="165"/>
        <v>0</v>
      </c>
      <c r="C498" s="171">
        <f t="shared" si="166"/>
        <v>0</v>
      </c>
      <c r="D498" s="171">
        <f t="shared" si="167"/>
        <v>0</v>
      </c>
      <c r="E498" s="171">
        <f t="shared" si="168"/>
        <v>-922944.40270473203</v>
      </c>
      <c r="F498" s="171">
        <f t="shared" si="169"/>
        <v>-584940.36609521112</v>
      </c>
      <c r="G498" s="171">
        <f t="shared" si="170"/>
        <v>1464100.0000000005</v>
      </c>
      <c r="H498" s="171">
        <f t="shared" si="171"/>
        <v>78139.209838669514</v>
      </c>
      <c r="I498" s="171">
        <f t="shared" si="172"/>
        <v>409242.74530788185</v>
      </c>
      <c r="J498" s="171">
        <f t="shared" si="173"/>
        <v>744066.66937080142</v>
      </c>
      <c r="K498" s="171">
        <f t="shared" si="174"/>
        <v>2143588.810000001</v>
      </c>
      <c r="L498" s="172">
        <f t="shared" si="175"/>
        <v>1477948.638514149</v>
      </c>
      <c r="M498" s="142">
        <f t="shared" si="176"/>
        <v>5</v>
      </c>
      <c r="N498" s="143">
        <f t="shared" si="187"/>
        <v>4</v>
      </c>
      <c r="U498" s="131">
        <v>473</v>
      </c>
      <c r="V498" s="126">
        <f>MOD(QUOTIENT(ROWS($V$26:V498)-1, 2^(COLUMNS($V$26:V498)-1)), 2)</f>
        <v>0</v>
      </c>
      <c r="W498" s="19">
        <f>MOD(QUOTIENT(ROWS($V$26:W498)-1, 2^(COLUMNS($V$26:W498)-1)), 2)</f>
        <v>0</v>
      </c>
      <c r="X498" s="19">
        <f>MOD(QUOTIENT(ROWS($V$26:X498)-1, 2^(COLUMNS($V$26:X498)-1)), 2)</f>
        <v>0</v>
      </c>
      <c r="Y498" s="19">
        <f>MOD(QUOTIENT(ROWS($V$26:Y498)-1, 2^(COLUMNS($V$26:Y498)-1)), 2)</f>
        <v>1</v>
      </c>
      <c r="Z498" s="19">
        <f>MOD(QUOTIENT(ROWS($V$26:Z498)-1, 2^(COLUMNS($V$26:Z498)-1)), 2)</f>
        <v>1</v>
      </c>
      <c r="AA498" s="19">
        <f>MOD(QUOTIENT(ROWS($V$26:AA498)-1, 2^(COLUMNS($V$26:AA498)-1)), 2)</f>
        <v>0</v>
      </c>
      <c r="AB498" s="19">
        <f>MOD(QUOTIENT(ROWS($V$26:AB498)-1, 2^(COLUMNS($V$26:AB498)-1)), 2)</f>
        <v>1</v>
      </c>
      <c r="AC498" s="19">
        <f>MOD(QUOTIENT(ROWS($V$26:AC498)-1, 2^(COLUMNS($V$26:AC498)-1)), 2)</f>
        <v>1</v>
      </c>
      <c r="AD498" s="19">
        <f>MOD(QUOTIENT(ROWS($V$26:AD498)-1, 2^(COLUMNS($V$26:AD498)-1)), 2)</f>
        <v>1</v>
      </c>
      <c r="AE498" s="133">
        <f>MOD(QUOTIENT(ROWS($V$26:AE498)-1, 2^(COLUMNS($V$26:AE498)-1)), 2)</f>
        <v>0</v>
      </c>
      <c r="AF498" s="126">
        <f t="shared" si="177"/>
        <v>0</v>
      </c>
      <c r="AG498" s="19">
        <f t="shared" si="178"/>
        <v>0</v>
      </c>
      <c r="AH498" s="19">
        <f t="shared" si="179"/>
        <v>0</v>
      </c>
      <c r="AI498" s="19">
        <f t="shared" si="180"/>
        <v>4</v>
      </c>
      <c r="AJ498" s="19">
        <f t="shared" si="181"/>
        <v>5</v>
      </c>
      <c r="AK498" s="19">
        <f t="shared" si="182"/>
        <v>5</v>
      </c>
      <c r="AL498" s="19">
        <f t="shared" si="183"/>
        <v>7</v>
      </c>
      <c r="AM498" s="19">
        <f t="shared" si="184"/>
        <v>8</v>
      </c>
      <c r="AN498" s="19">
        <f t="shared" si="185"/>
        <v>9</v>
      </c>
      <c r="AO498" s="133">
        <f t="shared" si="186"/>
        <v>9</v>
      </c>
    </row>
    <row r="499" spans="1:41" x14ac:dyDescent="0.3">
      <c r="A499" s="131">
        <v>474</v>
      </c>
      <c r="B499" s="171">
        <f t="shared" si="165"/>
        <v>-2000000</v>
      </c>
      <c r="C499" s="171">
        <f t="shared" si="166"/>
        <v>1000000</v>
      </c>
      <c r="D499" s="171">
        <f t="shared" si="167"/>
        <v>1000000</v>
      </c>
      <c r="E499" s="171">
        <f t="shared" si="168"/>
        <v>-922944.40270473203</v>
      </c>
      <c r="F499" s="171">
        <f t="shared" si="169"/>
        <v>-584940.36609521112</v>
      </c>
      <c r="G499" s="171">
        <f t="shared" si="170"/>
        <v>1464100.0000000005</v>
      </c>
      <c r="H499" s="171">
        <f t="shared" si="171"/>
        <v>78139.209838669514</v>
      </c>
      <c r="I499" s="171">
        <f t="shared" si="172"/>
        <v>409242.74530788185</v>
      </c>
      <c r="J499" s="171">
        <f t="shared" si="173"/>
        <v>744066.66937080142</v>
      </c>
      <c r="K499" s="171">
        <f t="shared" si="174"/>
        <v>2143588.810000001</v>
      </c>
      <c r="L499" s="172">
        <f t="shared" si="175"/>
        <v>1277267.8479842499</v>
      </c>
      <c r="M499" s="142">
        <f t="shared" si="176"/>
        <v>6</v>
      </c>
      <c r="N499" s="143">
        <f t="shared" si="187"/>
        <v>1</v>
      </c>
      <c r="U499" s="131">
        <v>474</v>
      </c>
      <c r="V499" s="126">
        <f>MOD(QUOTIENT(ROWS($V$26:V499)-1, 2^(COLUMNS($V$26:V499)-1)), 2)</f>
        <v>1</v>
      </c>
      <c r="W499" s="19">
        <f>MOD(QUOTIENT(ROWS($V$26:W499)-1, 2^(COLUMNS($V$26:W499)-1)), 2)</f>
        <v>0</v>
      </c>
      <c r="X499" s="19">
        <f>MOD(QUOTIENT(ROWS($V$26:X499)-1, 2^(COLUMNS($V$26:X499)-1)), 2)</f>
        <v>0</v>
      </c>
      <c r="Y499" s="19">
        <f>MOD(QUOTIENT(ROWS($V$26:Y499)-1, 2^(COLUMNS($V$26:Y499)-1)), 2)</f>
        <v>1</v>
      </c>
      <c r="Z499" s="19">
        <f>MOD(QUOTIENT(ROWS($V$26:Z499)-1, 2^(COLUMNS($V$26:Z499)-1)), 2)</f>
        <v>1</v>
      </c>
      <c r="AA499" s="19">
        <f>MOD(QUOTIENT(ROWS($V$26:AA499)-1, 2^(COLUMNS($V$26:AA499)-1)), 2)</f>
        <v>0</v>
      </c>
      <c r="AB499" s="19">
        <f>MOD(QUOTIENT(ROWS($V$26:AB499)-1, 2^(COLUMNS($V$26:AB499)-1)), 2)</f>
        <v>1</v>
      </c>
      <c r="AC499" s="19">
        <f>MOD(QUOTIENT(ROWS($V$26:AC499)-1, 2^(COLUMNS($V$26:AC499)-1)), 2)</f>
        <v>1</v>
      </c>
      <c r="AD499" s="19">
        <f>MOD(QUOTIENT(ROWS($V$26:AD499)-1, 2^(COLUMNS($V$26:AD499)-1)), 2)</f>
        <v>1</v>
      </c>
      <c r="AE499" s="133">
        <f>MOD(QUOTIENT(ROWS($V$26:AE499)-1, 2^(COLUMNS($V$26:AE499)-1)), 2)</f>
        <v>0</v>
      </c>
      <c r="AF499" s="126">
        <f t="shared" si="177"/>
        <v>1</v>
      </c>
      <c r="AG499" s="19">
        <f t="shared" si="178"/>
        <v>1</v>
      </c>
      <c r="AH499" s="19">
        <f t="shared" si="179"/>
        <v>1</v>
      </c>
      <c r="AI499" s="19">
        <f t="shared" si="180"/>
        <v>4</v>
      </c>
      <c r="AJ499" s="19">
        <f t="shared" si="181"/>
        <v>5</v>
      </c>
      <c r="AK499" s="19">
        <f t="shared" si="182"/>
        <v>5</v>
      </c>
      <c r="AL499" s="19">
        <f t="shared" si="183"/>
        <v>7</v>
      </c>
      <c r="AM499" s="19">
        <f t="shared" si="184"/>
        <v>8</v>
      </c>
      <c r="AN499" s="19">
        <f t="shared" si="185"/>
        <v>9</v>
      </c>
      <c r="AO499" s="133">
        <f t="shared" si="186"/>
        <v>9</v>
      </c>
    </row>
    <row r="500" spans="1:41" x14ac:dyDescent="0.3">
      <c r="A500" s="131">
        <v>475</v>
      </c>
      <c r="B500" s="171">
        <f t="shared" si="165"/>
        <v>0</v>
      </c>
      <c r="C500" s="171">
        <f t="shared" si="166"/>
        <v>-1627272.7272727271</v>
      </c>
      <c r="D500" s="171">
        <f t="shared" si="167"/>
        <v>1100000</v>
      </c>
      <c r="E500" s="171">
        <f t="shared" si="168"/>
        <v>-922944.40270473203</v>
      </c>
      <c r="F500" s="171">
        <f t="shared" si="169"/>
        <v>-584940.36609521112</v>
      </c>
      <c r="G500" s="171">
        <f t="shared" si="170"/>
        <v>1464100.0000000005</v>
      </c>
      <c r="H500" s="171">
        <f t="shared" si="171"/>
        <v>78139.209838669514</v>
      </c>
      <c r="I500" s="171">
        <f t="shared" si="172"/>
        <v>409242.74530788185</v>
      </c>
      <c r="J500" s="171">
        <f t="shared" si="173"/>
        <v>744066.66937080142</v>
      </c>
      <c r="K500" s="171">
        <f t="shared" si="174"/>
        <v>2143588.810000001</v>
      </c>
      <c r="L500" s="172">
        <f t="shared" si="175"/>
        <v>956040.02332707075</v>
      </c>
      <c r="M500" s="142">
        <f t="shared" si="176"/>
        <v>6</v>
      </c>
      <c r="N500" s="143">
        <f t="shared" si="187"/>
        <v>2</v>
      </c>
      <c r="U500" s="131">
        <v>475</v>
      </c>
      <c r="V500" s="126">
        <f>MOD(QUOTIENT(ROWS($V$26:V500)-1, 2^(COLUMNS($V$26:V500)-1)), 2)</f>
        <v>0</v>
      </c>
      <c r="W500" s="19">
        <f>MOD(QUOTIENT(ROWS($V$26:W500)-1, 2^(COLUMNS($V$26:W500)-1)), 2)</f>
        <v>1</v>
      </c>
      <c r="X500" s="19">
        <f>MOD(QUOTIENT(ROWS($V$26:X500)-1, 2^(COLUMNS($V$26:X500)-1)), 2)</f>
        <v>0</v>
      </c>
      <c r="Y500" s="19">
        <f>MOD(QUOTIENT(ROWS($V$26:Y500)-1, 2^(COLUMNS($V$26:Y500)-1)), 2)</f>
        <v>1</v>
      </c>
      <c r="Z500" s="19">
        <f>MOD(QUOTIENT(ROWS($V$26:Z500)-1, 2^(COLUMNS($V$26:Z500)-1)), 2)</f>
        <v>1</v>
      </c>
      <c r="AA500" s="19">
        <f>MOD(QUOTIENT(ROWS($V$26:AA500)-1, 2^(COLUMNS($V$26:AA500)-1)), 2)</f>
        <v>0</v>
      </c>
      <c r="AB500" s="19">
        <f>MOD(QUOTIENT(ROWS($V$26:AB500)-1, 2^(COLUMNS($V$26:AB500)-1)), 2)</f>
        <v>1</v>
      </c>
      <c r="AC500" s="19">
        <f>MOD(QUOTIENT(ROWS($V$26:AC500)-1, 2^(COLUMNS($V$26:AC500)-1)), 2)</f>
        <v>1</v>
      </c>
      <c r="AD500" s="19">
        <f>MOD(QUOTIENT(ROWS($V$26:AD500)-1, 2^(COLUMNS($V$26:AD500)-1)), 2)</f>
        <v>1</v>
      </c>
      <c r="AE500" s="133">
        <f>MOD(QUOTIENT(ROWS($V$26:AE500)-1, 2^(COLUMNS($V$26:AE500)-1)), 2)</f>
        <v>0</v>
      </c>
      <c r="AF500" s="126">
        <f t="shared" si="177"/>
        <v>0</v>
      </c>
      <c r="AG500" s="19">
        <f t="shared" si="178"/>
        <v>2</v>
      </c>
      <c r="AH500" s="19">
        <f t="shared" si="179"/>
        <v>2</v>
      </c>
      <c r="AI500" s="19">
        <f t="shared" si="180"/>
        <v>4</v>
      </c>
      <c r="AJ500" s="19">
        <f t="shared" si="181"/>
        <v>5</v>
      </c>
      <c r="AK500" s="19">
        <f t="shared" si="182"/>
        <v>5</v>
      </c>
      <c r="AL500" s="19">
        <f t="shared" si="183"/>
        <v>7</v>
      </c>
      <c r="AM500" s="19">
        <f t="shared" si="184"/>
        <v>8</v>
      </c>
      <c r="AN500" s="19">
        <f t="shared" si="185"/>
        <v>9</v>
      </c>
      <c r="AO500" s="133">
        <f t="shared" si="186"/>
        <v>9</v>
      </c>
    </row>
    <row r="501" spans="1:41" x14ac:dyDescent="0.3">
      <c r="A501" s="131">
        <v>476</v>
      </c>
      <c r="B501" s="171">
        <f t="shared" si="165"/>
        <v>-2000000</v>
      </c>
      <c r="C501" s="171">
        <f t="shared" si="166"/>
        <v>-1627272.7272727271</v>
      </c>
      <c r="D501" s="171">
        <f t="shared" si="167"/>
        <v>1100000</v>
      </c>
      <c r="E501" s="171">
        <f t="shared" si="168"/>
        <v>-922944.40270473203</v>
      </c>
      <c r="F501" s="171">
        <f t="shared" si="169"/>
        <v>-584940.36609521112</v>
      </c>
      <c r="G501" s="171">
        <f t="shared" si="170"/>
        <v>1464100.0000000005</v>
      </c>
      <c r="H501" s="171">
        <f t="shared" si="171"/>
        <v>78139.209838669514</v>
      </c>
      <c r="I501" s="171">
        <f t="shared" si="172"/>
        <v>409242.74530788185</v>
      </c>
      <c r="J501" s="171">
        <f t="shared" si="173"/>
        <v>744066.66937080142</v>
      </c>
      <c r="K501" s="171">
        <f t="shared" si="174"/>
        <v>2143588.810000001</v>
      </c>
      <c r="L501" s="172">
        <f t="shared" si="175"/>
        <v>-895811.82852478081</v>
      </c>
      <c r="M501" s="142">
        <f t="shared" si="176"/>
        <v>7</v>
      </c>
      <c r="N501" s="143">
        <f t="shared" si="187"/>
        <v>1</v>
      </c>
      <c r="U501" s="131">
        <v>476</v>
      </c>
      <c r="V501" s="126">
        <f>MOD(QUOTIENT(ROWS($V$26:V501)-1, 2^(COLUMNS($V$26:V501)-1)), 2)</f>
        <v>1</v>
      </c>
      <c r="W501" s="19">
        <f>MOD(QUOTIENT(ROWS($V$26:W501)-1, 2^(COLUMNS($V$26:W501)-1)), 2)</f>
        <v>1</v>
      </c>
      <c r="X501" s="19">
        <f>MOD(QUOTIENT(ROWS($V$26:X501)-1, 2^(COLUMNS($V$26:X501)-1)), 2)</f>
        <v>0</v>
      </c>
      <c r="Y501" s="19">
        <f>MOD(QUOTIENT(ROWS($V$26:Y501)-1, 2^(COLUMNS($V$26:Y501)-1)), 2)</f>
        <v>1</v>
      </c>
      <c r="Z501" s="19">
        <f>MOD(QUOTIENT(ROWS($V$26:Z501)-1, 2^(COLUMNS($V$26:Z501)-1)), 2)</f>
        <v>1</v>
      </c>
      <c r="AA501" s="19">
        <f>MOD(QUOTIENT(ROWS($V$26:AA501)-1, 2^(COLUMNS($V$26:AA501)-1)), 2)</f>
        <v>0</v>
      </c>
      <c r="AB501" s="19">
        <f>MOD(QUOTIENT(ROWS($V$26:AB501)-1, 2^(COLUMNS($V$26:AB501)-1)), 2)</f>
        <v>1</v>
      </c>
      <c r="AC501" s="19">
        <f>MOD(QUOTIENT(ROWS($V$26:AC501)-1, 2^(COLUMNS($V$26:AC501)-1)), 2)</f>
        <v>1</v>
      </c>
      <c r="AD501" s="19">
        <f>MOD(QUOTIENT(ROWS($V$26:AD501)-1, 2^(COLUMNS($V$26:AD501)-1)), 2)</f>
        <v>1</v>
      </c>
      <c r="AE501" s="133">
        <f>MOD(QUOTIENT(ROWS($V$26:AE501)-1, 2^(COLUMNS($V$26:AE501)-1)), 2)</f>
        <v>0</v>
      </c>
      <c r="AF501" s="126">
        <f t="shared" si="177"/>
        <v>1</v>
      </c>
      <c r="AG501" s="19">
        <f t="shared" si="178"/>
        <v>2</v>
      </c>
      <c r="AH501" s="19">
        <f t="shared" si="179"/>
        <v>2</v>
      </c>
      <c r="AI501" s="19">
        <f t="shared" si="180"/>
        <v>4</v>
      </c>
      <c r="AJ501" s="19">
        <f t="shared" si="181"/>
        <v>5</v>
      </c>
      <c r="AK501" s="19">
        <f t="shared" si="182"/>
        <v>5</v>
      </c>
      <c r="AL501" s="19">
        <f t="shared" si="183"/>
        <v>7</v>
      </c>
      <c r="AM501" s="19">
        <f t="shared" si="184"/>
        <v>8</v>
      </c>
      <c r="AN501" s="19">
        <f t="shared" si="185"/>
        <v>9</v>
      </c>
      <c r="AO501" s="133">
        <f t="shared" si="186"/>
        <v>9</v>
      </c>
    </row>
    <row r="502" spans="1:41" x14ac:dyDescent="0.3">
      <c r="A502" s="131">
        <v>477</v>
      </c>
      <c r="B502" s="171">
        <f t="shared" si="165"/>
        <v>0</v>
      </c>
      <c r="C502" s="171">
        <f t="shared" si="166"/>
        <v>0</v>
      </c>
      <c r="D502" s="171">
        <f t="shared" si="167"/>
        <v>-1269338.842975206</v>
      </c>
      <c r="E502" s="171">
        <f t="shared" si="168"/>
        <v>-922944.40270473203</v>
      </c>
      <c r="F502" s="171">
        <f t="shared" si="169"/>
        <v>-584940.36609521112</v>
      </c>
      <c r="G502" s="171">
        <f t="shared" si="170"/>
        <v>1464100.0000000005</v>
      </c>
      <c r="H502" s="171">
        <f t="shared" si="171"/>
        <v>78139.209838669514</v>
      </c>
      <c r="I502" s="171">
        <f t="shared" si="172"/>
        <v>409242.74530788185</v>
      </c>
      <c r="J502" s="171">
        <f t="shared" si="173"/>
        <v>744066.66937080142</v>
      </c>
      <c r="K502" s="171">
        <f t="shared" si="174"/>
        <v>2143588.810000001</v>
      </c>
      <c r="L502" s="172">
        <f t="shared" si="175"/>
        <v>470306.54018119199</v>
      </c>
      <c r="M502" s="142">
        <f t="shared" si="176"/>
        <v>6</v>
      </c>
      <c r="N502" s="143">
        <f t="shared" si="187"/>
        <v>3</v>
      </c>
      <c r="U502" s="131">
        <v>477</v>
      </c>
      <c r="V502" s="126">
        <f>MOD(QUOTIENT(ROWS($V$26:V502)-1, 2^(COLUMNS($V$26:V502)-1)), 2)</f>
        <v>0</v>
      </c>
      <c r="W502" s="19">
        <f>MOD(QUOTIENT(ROWS($V$26:W502)-1, 2^(COLUMNS($V$26:W502)-1)), 2)</f>
        <v>0</v>
      </c>
      <c r="X502" s="19">
        <f>MOD(QUOTIENT(ROWS($V$26:X502)-1, 2^(COLUMNS($V$26:X502)-1)), 2)</f>
        <v>1</v>
      </c>
      <c r="Y502" s="19">
        <f>MOD(QUOTIENT(ROWS($V$26:Y502)-1, 2^(COLUMNS($V$26:Y502)-1)), 2)</f>
        <v>1</v>
      </c>
      <c r="Z502" s="19">
        <f>MOD(QUOTIENT(ROWS($V$26:Z502)-1, 2^(COLUMNS($V$26:Z502)-1)), 2)</f>
        <v>1</v>
      </c>
      <c r="AA502" s="19">
        <f>MOD(QUOTIENT(ROWS($V$26:AA502)-1, 2^(COLUMNS($V$26:AA502)-1)), 2)</f>
        <v>0</v>
      </c>
      <c r="AB502" s="19">
        <f>MOD(QUOTIENT(ROWS($V$26:AB502)-1, 2^(COLUMNS($V$26:AB502)-1)), 2)</f>
        <v>1</v>
      </c>
      <c r="AC502" s="19">
        <f>MOD(QUOTIENT(ROWS($V$26:AC502)-1, 2^(COLUMNS($V$26:AC502)-1)), 2)</f>
        <v>1</v>
      </c>
      <c r="AD502" s="19">
        <f>MOD(QUOTIENT(ROWS($V$26:AD502)-1, 2^(COLUMNS($V$26:AD502)-1)), 2)</f>
        <v>1</v>
      </c>
      <c r="AE502" s="133">
        <f>MOD(QUOTIENT(ROWS($V$26:AE502)-1, 2^(COLUMNS($V$26:AE502)-1)), 2)</f>
        <v>0</v>
      </c>
      <c r="AF502" s="126">
        <f t="shared" si="177"/>
        <v>0</v>
      </c>
      <c r="AG502" s="19">
        <f t="shared" si="178"/>
        <v>0</v>
      </c>
      <c r="AH502" s="19">
        <f t="shared" si="179"/>
        <v>3</v>
      </c>
      <c r="AI502" s="19">
        <f t="shared" si="180"/>
        <v>4</v>
      </c>
      <c r="AJ502" s="19">
        <f t="shared" si="181"/>
        <v>5</v>
      </c>
      <c r="AK502" s="19">
        <f t="shared" si="182"/>
        <v>5</v>
      </c>
      <c r="AL502" s="19">
        <f t="shared" si="183"/>
        <v>7</v>
      </c>
      <c r="AM502" s="19">
        <f t="shared" si="184"/>
        <v>8</v>
      </c>
      <c r="AN502" s="19">
        <f t="shared" si="185"/>
        <v>9</v>
      </c>
      <c r="AO502" s="133">
        <f t="shared" si="186"/>
        <v>9</v>
      </c>
    </row>
    <row r="503" spans="1:41" x14ac:dyDescent="0.3">
      <c r="A503" s="131">
        <v>478</v>
      </c>
      <c r="B503" s="171">
        <f t="shared" si="165"/>
        <v>-2000000</v>
      </c>
      <c r="C503" s="171">
        <f t="shared" si="166"/>
        <v>1000000</v>
      </c>
      <c r="D503" s="171">
        <f t="shared" si="167"/>
        <v>-1269338.842975206</v>
      </c>
      <c r="E503" s="171">
        <f t="shared" si="168"/>
        <v>-922944.40270473203</v>
      </c>
      <c r="F503" s="171">
        <f t="shared" si="169"/>
        <v>-584940.36609521112</v>
      </c>
      <c r="G503" s="171">
        <f t="shared" si="170"/>
        <v>1464100.0000000005</v>
      </c>
      <c r="H503" s="171">
        <f t="shared" si="171"/>
        <v>78139.209838669514</v>
      </c>
      <c r="I503" s="171">
        <f t="shared" si="172"/>
        <v>409242.74530788185</v>
      </c>
      <c r="J503" s="171">
        <f t="shared" si="173"/>
        <v>744066.66937080142</v>
      </c>
      <c r="K503" s="171">
        <f t="shared" si="174"/>
        <v>2143588.810000001</v>
      </c>
      <c r="L503" s="172">
        <f t="shared" si="175"/>
        <v>-524206.4913688766</v>
      </c>
      <c r="M503" s="142">
        <f t="shared" si="176"/>
        <v>7</v>
      </c>
      <c r="N503" s="143">
        <f t="shared" si="187"/>
        <v>1</v>
      </c>
      <c r="U503" s="131">
        <v>478</v>
      </c>
      <c r="V503" s="126">
        <f>MOD(QUOTIENT(ROWS($V$26:V503)-1, 2^(COLUMNS($V$26:V503)-1)), 2)</f>
        <v>1</v>
      </c>
      <c r="W503" s="19">
        <f>MOD(QUOTIENT(ROWS($V$26:W503)-1, 2^(COLUMNS($V$26:W503)-1)), 2)</f>
        <v>0</v>
      </c>
      <c r="X503" s="19">
        <f>MOD(QUOTIENT(ROWS($V$26:X503)-1, 2^(COLUMNS($V$26:X503)-1)), 2)</f>
        <v>1</v>
      </c>
      <c r="Y503" s="19">
        <f>MOD(QUOTIENT(ROWS($V$26:Y503)-1, 2^(COLUMNS($V$26:Y503)-1)), 2)</f>
        <v>1</v>
      </c>
      <c r="Z503" s="19">
        <f>MOD(QUOTIENT(ROWS($V$26:Z503)-1, 2^(COLUMNS($V$26:Z503)-1)), 2)</f>
        <v>1</v>
      </c>
      <c r="AA503" s="19">
        <f>MOD(QUOTIENT(ROWS($V$26:AA503)-1, 2^(COLUMNS($V$26:AA503)-1)), 2)</f>
        <v>0</v>
      </c>
      <c r="AB503" s="19">
        <f>MOD(QUOTIENT(ROWS($V$26:AB503)-1, 2^(COLUMNS($V$26:AB503)-1)), 2)</f>
        <v>1</v>
      </c>
      <c r="AC503" s="19">
        <f>MOD(QUOTIENT(ROWS($V$26:AC503)-1, 2^(COLUMNS($V$26:AC503)-1)), 2)</f>
        <v>1</v>
      </c>
      <c r="AD503" s="19">
        <f>MOD(QUOTIENT(ROWS($V$26:AD503)-1, 2^(COLUMNS($V$26:AD503)-1)), 2)</f>
        <v>1</v>
      </c>
      <c r="AE503" s="133">
        <f>MOD(QUOTIENT(ROWS($V$26:AE503)-1, 2^(COLUMNS($V$26:AE503)-1)), 2)</f>
        <v>0</v>
      </c>
      <c r="AF503" s="126">
        <f t="shared" si="177"/>
        <v>1</v>
      </c>
      <c r="AG503" s="19">
        <f t="shared" si="178"/>
        <v>1</v>
      </c>
      <c r="AH503" s="19">
        <f t="shared" si="179"/>
        <v>3</v>
      </c>
      <c r="AI503" s="19">
        <f t="shared" si="180"/>
        <v>4</v>
      </c>
      <c r="AJ503" s="19">
        <f t="shared" si="181"/>
        <v>5</v>
      </c>
      <c r="AK503" s="19">
        <f t="shared" si="182"/>
        <v>5</v>
      </c>
      <c r="AL503" s="19">
        <f t="shared" si="183"/>
        <v>7</v>
      </c>
      <c r="AM503" s="19">
        <f t="shared" si="184"/>
        <v>8</v>
      </c>
      <c r="AN503" s="19">
        <f t="shared" si="185"/>
        <v>9</v>
      </c>
      <c r="AO503" s="133">
        <f t="shared" si="186"/>
        <v>9</v>
      </c>
    </row>
    <row r="504" spans="1:41" x14ac:dyDescent="0.3">
      <c r="A504" s="131">
        <v>479</v>
      </c>
      <c r="B504" s="171">
        <f t="shared" si="165"/>
        <v>0</v>
      </c>
      <c r="C504" s="171">
        <f t="shared" si="166"/>
        <v>-1627272.7272727271</v>
      </c>
      <c r="D504" s="171">
        <f t="shared" si="167"/>
        <v>-1269338.842975206</v>
      </c>
      <c r="E504" s="171">
        <f t="shared" si="168"/>
        <v>-922944.40270473203</v>
      </c>
      <c r="F504" s="171">
        <f t="shared" si="169"/>
        <v>-584940.36609521112</v>
      </c>
      <c r="G504" s="171">
        <f t="shared" si="170"/>
        <v>1464100.0000000005</v>
      </c>
      <c r="H504" s="171">
        <f t="shared" si="171"/>
        <v>78139.209838669514</v>
      </c>
      <c r="I504" s="171">
        <f t="shared" si="172"/>
        <v>409242.74530788185</v>
      </c>
      <c r="J504" s="171">
        <f t="shared" si="173"/>
        <v>744066.66937080142</v>
      </c>
      <c r="K504" s="171">
        <f t="shared" si="174"/>
        <v>2143588.810000001</v>
      </c>
      <c r="L504" s="172">
        <f t="shared" si="175"/>
        <v>-924817.54012807214</v>
      </c>
      <c r="M504" s="142">
        <f t="shared" si="176"/>
        <v>7</v>
      </c>
      <c r="N504" s="143">
        <f t="shared" si="187"/>
        <v>2</v>
      </c>
      <c r="U504" s="131">
        <v>479</v>
      </c>
      <c r="V504" s="126">
        <f>MOD(QUOTIENT(ROWS($V$26:V504)-1, 2^(COLUMNS($V$26:V504)-1)), 2)</f>
        <v>0</v>
      </c>
      <c r="W504" s="19">
        <f>MOD(QUOTIENT(ROWS($V$26:W504)-1, 2^(COLUMNS($V$26:W504)-1)), 2)</f>
        <v>1</v>
      </c>
      <c r="X504" s="19">
        <f>MOD(QUOTIENT(ROWS($V$26:X504)-1, 2^(COLUMNS($V$26:X504)-1)), 2)</f>
        <v>1</v>
      </c>
      <c r="Y504" s="19">
        <f>MOD(QUOTIENT(ROWS($V$26:Y504)-1, 2^(COLUMNS($V$26:Y504)-1)), 2)</f>
        <v>1</v>
      </c>
      <c r="Z504" s="19">
        <f>MOD(QUOTIENT(ROWS($V$26:Z504)-1, 2^(COLUMNS($V$26:Z504)-1)), 2)</f>
        <v>1</v>
      </c>
      <c r="AA504" s="19">
        <f>MOD(QUOTIENT(ROWS($V$26:AA504)-1, 2^(COLUMNS($V$26:AA504)-1)), 2)</f>
        <v>0</v>
      </c>
      <c r="AB504" s="19">
        <f>MOD(QUOTIENT(ROWS($V$26:AB504)-1, 2^(COLUMNS($V$26:AB504)-1)), 2)</f>
        <v>1</v>
      </c>
      <c r="AC504" s="19">
        <f>MOD(QUOTIENT(ROWS($V$26:AC504)-1, 2^(COLUMNS($V$26:AC504)-1)), 2)</f>
        <v>1</v>
      </c>
      <c r="AD504" s="19">
        <f>MOD(QUOTIENT(ROWS($V$26:AD504)-1, 2^(COLUMNS($V$26:AD504)-1)), 2)</f>
        <v>1</v>
      </c>
      <c r="AE504" s="133">
        <f>MOD(QUOTIENT(ROWS($V$26:AE504)-1, 2^(COLUMNS($V$26:AE504)-1)), 2)</f>
        <v>0</v>
      </c>
      <c r="AF504" s="126">
        <f t="shared" si="177"/>
        <v>0</v>
      </c>
      <c r="AG504" s="19">
        <f t="shared" si="178"/>
        <v>2</v>
      </c>
      <c r="AH504" s="19">
        <f t="shared" si="179"/>
        <v>3</v>
      </c>
      <c r="AI504" s="19">
        <f t="shared" si="180"/>
        <v>4</v>
      </c>
      <c r="AJ504" s="19">
        <f t="shared" si="181"/>
        <v>5</v>
      </c>
      <c r="AK504" s="19">
        <f t="shared" si="182"/>
        <v>5</v>
      </c>
      <c r="AL504" s="19">
        <f t="shared" si="183"/>
        <v>7</v>
      </c>
      <c r="AM504" s="19">
        <f t="shared" si="184"/>
        <v>8</v>
      </c>
      <c r="AN504" s="19">
        <f t="shared" si="185"/>
        <v>9</v>
      </c>
      <c r="AO504" s="133">
        <f t="shared" si="186"/>
        <v>9</v>
      </c>
    </row>
    <row r="505" spans="1:41" x14ac:dyDescent="0.3">
      <c r="A505" s="131">
        <v>480</v>
      </c>
      <c r="B505" s="171">
        <f t="shared" si="165"/>
        <v>-2000000</v>
      </c>
      <c r="C505" s="171">
        <f t="shared" si="166"/>
        <v>-1627272.7272727271</v>
      </c>
      <c r="D505" s="171">
        <f t="shared" si="167"/>
        <v>-1269338.842975206</v>
      </c>
      <c r="E505" s="171">
        <f t="shared" si="168"/>
        <v>-922944.40270473203</v>
      </c>
      <c r="F505" s="171">
        <f t="shared" si="169"/>
        <v>-584940.36609521112</v>
      </c>
      <c r="G505" s="171">
        <f t="shared" si="170"/>
        <v>1464100.0000000005</v>
      </c>
      <c r="H505" s="171">
        <f t="shared" si="171"/>
        <v>78139.209838669514</v>
      </c>
      <c r="I505" s="171">
        <f t="shared" si="172"/>
        <v>409242.74530788185</v>
      </c>
      <c r="J505" s="171">
        <f t="shared" si="173"/>
        <v>744066.66937080142</v>
      </c>
      <c r="K505" s="171">
        <f t="shared" si="174"/>
        <v>2143588.810000001</v>
      </c>
      <c r="L505" s="172">
        <f t="shared" si="175"/>
        <v>-2776669.3919799244</v>
      </c>
      <c r="M505" s="142">
        <f t="shared" si="176"/>
        <v>8</v>
      </c>
      <c r="N505" s="143">
        <f t="shared" si="187"/>
        <v>1</v>
      </c>
      <c r="U505" s="131">
        <v>480</v>
      </c>
      <c r="V505" s="126">
        <f>MOD(QUOTIENT(ROWS($V$26:V505)-1, 2^(COLUMNS($V$26:V505)-1)), 2)</f>
        <v>1</v>
      </c>
      <c r="W505" s="19">
        <f>MOD(QUOTIENT(ROWS($V$26:W505)-1, 2^(COLUMNS($V$26:W505)-1)), 2)</f>
        <v>1</v>
      </c>
      <c r="X505" s="19">
        <f>MOD(QUOTIENT(ROWS($V$26:X505)-1, 2^(COLUMNS($V$26:X505)-1)), 2)</f>
        <v>1</v>
      </c>
      <c r="Y505" s="19">
        <f>MOD(QUOTIENT(ROWS($V$26:Y505)-1, 2^(COLUMNS($V$26:Y505)-1)), 2)</f>
        <v>1</v>
      </c>
      <c r="Z505" s="19">
        <f>MOD(QUOTIENT(ROWS($V$26:Z505)-1, 2^(COLUMNS($V$26:Z505)-1)), 2)</f>
        <v>1</v>
      </c>
      <c r="AA505" s="19">
        <f>MOD(QUOTIENT(ROWS($V$26:AA505)-1, 2^(COLUMNS($V$26:AA505)-1)), 2)</f>
        <v>0</v>
      </c>
      <c r="AB505" s="19">
        <f>MOD(QUOTIENT(ROWS($V$26:AB505)-1, 2^(COLUMNS($V$26:AB505)-1)), 2)</f>
        <v>1</v>
      </c>
      <c r="AC505" s="19">
        <f>MOD(QUOTIENT(ROWS($V$26:AC505)-1, 2^(COLUMNS($V$26:AC505)-1)), 2)</f>
        <v>1</v>
      </c>
      <c r="AD505" s="19">
        <f>MOD(QUOTIENT(ROWS($V$26:AD505)-1, 2^(COLUMNS($V$26:AD505)-1)), 2)</f>
        <v>1</v>
      </c>
      <c r="AE505" s="133">
        <f>MOD(QUOTIENT(ROWS($V$26:AE505)-1, 2^(COLUMNS($V$26:AE505)-1)), 2)</f>
        <v>0</v>
      </c>
      <c r="AF505" s="126">
        <f t="shared" si="177"/>
        <v>1</v>
      </c>
      <c r="AG505" s="19">
        <f t="shared" si="178"/>
        <v>2</v>
      </c>
      <c r="AH505" s="19">
        <f t="shared" si="179"/>
        <v>3</v>
      </c>
      <c r="AI505" s="19">
        <f t="shared" si="180"/>
        <v>4</v>
      </c>
      <c r="AJ505" s="19">
        <f t="shared" si="181"/>
        <v>5</v>
      </c>
      <c r="AK505" s="19">
        <f t="shared" si="182"/>
        <v>5</v>
      </c>
      <c r="AL505" s="19">
        <f t="shared" si="183"/>
        <v>7</v>
      </c>
      <c r="AM505" s="19">
        <f t="shared" si="184"/>
        <v>8</v>
      </c>
      <c r="AN505" s="19">
        <f t="shared" si="185"/>
        <v>9</v>
      </c>
      <c r="AO505" s="133">
        <f t="shared" si="186"/>
        <v>9</v>
      </c>
    </row>
    <row r="506" spans="1:41" x14ac:dyDescent="0.3">
      <c r="A506" s="131">
        <v>481</v>
      </c>
      <c r="B506" s="171">
        <f t="shared" si="165"/>
        <v>0</v>
      </c>
      <c r="C506" s="171">
        <f t="shared" si="166"/>
        <v>0</v>
      </c>
      <c r="D506" s="171">
        <f t="shared" si="167"/>
        <v>0</v>
      </c>
      <c r="E506" s="171">
        <f t="shared" si="168"/>
        <v>0</v>
      </c>
      <c r="F506" s="171">
        <f t="shared" si="169"/>
        <v>0</v>
      </c>
      <c r="G506" s="171">
        <f t="shared" si="170"/>
        <v>-252253.96917746449</v>
      </c>
      <c r="H506" s="171">
        <f t="shared" si="171"/>
        <v>78139.209838669514</v>
      </c>
      <c r="I506" s="171">
        <f t="shared" si="172"/>
        <v>409242.74530788185</v>
      </c>
      <c r="J506" s="171">
        <f t="shared" si="173"/>
        <v>744066.66937080142</v>
      </c>
      <c r="K506" s="171">
        <f t="shared" si="174"/>
        <v>2143588.810000001</v>
      </c>
      <c r="L506" s="172">
        <f t="shared" si="175"/>
        <v>1472846.7710487926</v>
      </c>
      <c r="M506" s="142">
        <f t="shared" si="176"/>
        <v>4</v>
      </c>
      <c r="N506" s="143">
        <f t="shared" si="187"/>
        <v>6</v>
      </c>
      <c r="U506" s="131">
        <v>481</v>
      </c>
      <c r="V506" s="126">
        <f>MOD(QUOTIENT(ROWS($V$26:V506)-1, 2^(COLUMNS($V$26:V506)-1)), 2)</f>
        <v>0</v>
      </c>
      <c r="W506" s="19">
        <f>MOD(QUOTIENT(ROWS($V$26:W506)-1, 2^(COLUMNS($V$26:W506)-1)), 2)</f>
        <v>0</v>
      </c>
      <c r="X506" s="19">
        <f>MOD(QUOTIENT(ROWS($V$26:X506)-1, 2^(COLUMNS($V$26:X506)-1)), 2)</f>
        <v>0</v>
      </c>
      <c r="Y506" s="19">
        <f>MOD(QUOTIENT(ROWS($V$26:Y506)-1, 2^(COLUMNS($V$26:Y506)-1)), 2)</f>
        <v>0</v>
      </c>
      <c r="Z506" s="19">
        <f>MOD(QUOTIENT(ROWS($V$26:Z506)-1, 2^(COLUMNS($V$26:Z506)-1)), 2)</f>
        <v>0</v>
      </c>
      <c r="AA506" s="19">
        <f>MOD(QUOTIENT(ROWS($V$26:AA506)-1, 2^(COLUMNS($V$26:AA506)-1)), 2)</f>
        <v>1</v>
      </c>
      <c r="AB506" s="19">
        <f>MOD(QUOTIENT(ROWS($V$26:AB506)-1, 2^(COLUMNS($V$26:AB506)-1)), 2)</f>
        <v>1</v>
      </c>
      <c r="AC506" s="19">
        <f>MOD(QUOTIENT(ROWS($V$26:AC506)-1, 2^(COLUMNS($V$26:AC506)-1)), 2)</f>
        <v>1</v>
      </c>
      <c r="AD506" s="19">
        <f>MOD(QUOTIENT(ROWS($V$26:AD506)-1, 2^(COLUMNS($V$26:AD506)-1)), 2)</f>
        <v>1</v>
      </c>
      <c r="AE506" s="133">
        <f>MOD(QUOTIENT(ROWS($V$26:AE506)-1, 2^(COLUMNS($V$26:AE506)-1)), 2)</f>
        <v>0</v>
      </c>
      <c r="AF506" s="126">
        <f t="shared" si="177"/>
        <v>0</v>
      </c>
      <c r="AG506" s="19">
        <f t="shared" si="178"/>
        <v>0</v>
      </c>
      <c r="AH506" s="19">
        <f t="shared" si="179"/>
        <v>0</v>
      </c>
      <c r="AI506" s="19">
        <f t="shared" si="180"/>
        <v>0</v>
      </c>
      <c r="AJ506" s="19">
        <f t="shared" si="181"/>
        <v>0</v>
      </c>
      <c r="AK506" s="19">
        <f t="shared" si="182"/>
        <v>6</v>
      </c>
      <c r="AL506" s="19">
        <f t="shared" si="183"/>
        <v>7</v>
      </c>
      <c r="AM506" s="19">
        <f t="shared" si="184"/>
        <v>8</v>
      </c>
      <c r="AN506" s="19">
        <f t="shared" si="185"/>
        <v>9</v>
      </c>
      <c r="AO506" s="133">
        <f t="shared" si="186"/>
        <v>9</v>
      </c>
    </row>
    <row r="507" spans="1:41" x14ac:dyDescent="0.3">
      <c r="A507" s="131">
        <v>482</v>
      </c>
      <c r="B507" s="171">
        <f t="shared" si="165"/>
        <v>-2000000</v>
      </c>
      <c r="C507" s="171">
        <f t="shared" si="166"/>
        <v>1000000</v>
      </c>
      <c r="D507" s="171">
        <f t="shared" si="167"/>
        <v>1000000</v>
      </c>
      <c r="E507" s="171">
        <f t="shared" si="168"/>
        <v>1000000</v>
      </c>
      <c r="F507" s="171">
        <f t="shared" si="169"/>
        <v>1000000</v>
      </c>
      <c r="G507" s="171">
        <f t="shared" si="170"/>
        <v>-252253.96917746449</v>
      </c>
      <c r="H507" s="171">
        <f t="shared" si="171"/>
        <v>78139.209838669514</v>
      </c>
      <c r="I507" s="171">
        <f t="shared" si="172"/>
        <v>409242.74530788185</v>
      </c>
      <c r="J507" s="171">
        <f t="shared" si="173"/>
        <v>744066.66937080142</v>
      </c>
      <c r="K507" s="171">
        <f t="shared" si="174"/>
        <v>2143588.810000001</v>
      </c>
      <c r="L507" s="172">
        <f t="shared" si="175"/>
        <v>2687779.0303490995</v>
      </c>
      <c r="M507" s="142">
        <f t="shared" si="176"/>
        <v>5</v>
      </c>
      <c r="N507" s="143">
        <f t="shared" si="187"/>
        <v>1</v>
      </c>
      <c r="U507" s="131">
        <v>482</v>
      </c>
      <c r="V507" s="126">
        <f>MOD(QUOTIENT(ROWS($V$26:V507)-1, 2^(COLUMNS($V$26:V507)-1)), 2)</f>
        <v>1</v>
      </c>
      <c r="W507" s="19">
        <f>MOD(QUOTIENT(ROWS($V$26:W507)-1, 2^(COLUMNS($V$26:W507)-1)), 2)</f>
        <v>0</v>
      </c>
      <c r="X507" s="19">
        <f>MOD(QUOTIENT(ROWS($V$26:X507)-1, 2^(COLUMNS($V$26:X507)-1)), 2)</f>
        <v>0</v>
      </c>
      <c r="Y507" s="19">
        <f>MOD(QUOTIENT(ROWS($V$26:Y507)-1, 2^(COLUMNS($V$26:Y507)-1)), 2)</f>
        <v>0</v>
      </c>
      <c r="Z507" s="19">
        <f>MOD(QUOTIENT(ROWS($V$26:Z507)-1, 2^(COLUMNS($V$26:Z507)-1)), 2)</f>
        <v>0</v>
      </c>
      <c r="AA507" s="19">
        <f>MOD(QUOTIENT(ROWS($V$26:AA507)-1, 2^(COLUMNS($V$26:AA507)-1)), 2)</f>
        <v>1</v>
      </c>
      <c r="AB507" s="19">
        <f>MOD(QUOTIENT(ROWS($V$26:AB507)-1, 2^(COLUMNS($V$26:AB507)-1)), 2)</f>
        <v>1</v>
      </c>
      <c r="AC507" s="19">
        <f>MOD(QUOTIENT(ROWS($V$26:AC507)-1, 2^(COLUMNS($V$26:AC507)-1)), 2)</f>
        <v>1</v>
      </c>
      <c r="AD507" s="19">
        <f>MOD(QUOTIENT(ROWS($V$26:AD507)-1, 2^(COLUMNS($V$26:AD507)-1)), 2)</f>
        <v>1</v>
      </c>
      <c r="AE507" s="133">
        <f>MOD(QUOTIENT(ROWS($V$26:AE507)-1, 2^(COLUMNS($V$26:AE507)-1)), 2)</f>
        <v>0</v>
      </c>
      <c r="AF507" s="126">
        <f t="shared" si="177"/>
        <v>1</v>
      </c>
      <c r="AG507" s="19">
        <f t="shared" si="178"/>
        <v>1</v>
      </c>
      <c r="AH507" s="19">
        <f t="shared" si="179"/>
        <v>1</v>
      </c>
      <c r="AI507" s="19">
        <f t="shared" si="180"/>
        <v>1</v>
      </c>
      <c r="AJ507" s="19">
        <f t="shared" si="181"/>
        <v>1</v>
      </c>
      <c r="AK507" s="19">
        <f t="shared" si="182"/>
        <v>6</v>
      </c>
      <c r="AL507" s="19">
        <f t="shared" si="183"/>
        <v>7</v>
      </c>
      <c r="AM507" s="19">
        <f t="shared" si="184"/>
        <v>8</v>
      </c>
      <c r="AN507" s="19">
        <f t="shared" si="185"/>
        <v>9</v>
      </c>
      <c r="AO507" s="133">
        <f t="shared" si="186"/>
        <v>9</v>
      </c>
    </row>
    <row r="508" spans="1:41" x14ac:dyDescent="0.3">
      <c r="A508" s="131">
        <v>483</v>
      </c>
      <c r="B508" s="171">
        <f t="shared" si="165"/>
        <v>0</v>
      </c>
      <c r="C508" s="171">
        <f t="shared" si="166"/>
        <v>-1627272.7272727271</v>
      </c>
      <c r="D508" s="171">
        <f t="shared" si="167"/>
        <v>1100000</v>
      </c>
      <c r="E508" s="171">
        <f t="shared" si="168"/>
        <v>1100000</v>
      </c>
      <c r="F508" s="171">
        <f t="shared" si="169"/>
        <v>1100000</v>
      </c>
      <c r="G508" s="171">
        <f t="shared" si="170"/>
        <v>-252253.96917746449</v>
      </c>
      <c r="H508" s="171">
        <f t="shared" si="171"/>
        <v>78139.209838669514</v>
      </c>
      <c r="I508" s="171">
        <f t="shared" si="172"/>
        <v>409242.74530788185</v>
      </c>
      <c r="J508" s="171">
        <f t="shared" si="173"/>
        <v>744066.66937080142</v>
      </c>
      <c r="K508" s="171">
        <f t="shared" si="174"/>
        <v>2143588.810000001</v>
      </c>
      <c r="L508" s="172">
        <f t="shared" si="175"/>
        <v>2508112.5106749409</v>
      </c>
      <c r="M508" s="142">
        <f t="shared" si="176"/>
        <v>5</v>
      </c>
      <c r="N508" s="143">
        <f t="shared" si="187"/>
        <v>2</v>
      </c>
      <c r="U508" s="131">
        <v>483</v>
      </c>
      <c r="V508" s="126">
        <f>MOD(QUOTIENT(ROWS($V$26:V508)-1, 2^(COLUMNS($V$26:V508)-1)), 2)</f>
        <v>0</v>
      </c>
      <c r="W508" s="19">
        <f>MOD(QUOTIENT(ROWS($V$26:W508)-1, 2^(COLUMNS($V$26:W508)-1)), 2)</f>
        <v>1</v>
      </c>
      <c r="X508" s="19">
        <f>MOD(QUOTIENT(ROWS($V$26:X508)-1, 2^(COLUMNS($V$26:X508)-1)), 2)</f>
        <v>0</v>
      </c>
      <c r="Y508" s="19">
        <f>MOD(QUOTIENT(ROWS($V$26:Y508)-1, 2^(COLUMNS($V$26:Y508)-1)), 2)</f>
        <v>0</v>
      </c>
      <c r="Z508" s="19">
        <f>MOD(QUOTIENT(ROWS($V$26:Z508)-1, 2^(COLUMNS($V$26:Z508)-1)), 2)</f>
        <v>0</v>
      </c>
      <c r="AA508" s="19">
        <f>MOD(QUOTIENT(ROWS($V$26:AA508)-1, 2^(COLUMNS($V$26:AA508)-1)), 2)</f>
        <v>1</v>
      </c>
      <c r="AB508" s="19">
        <f>MOD(QUOTIENT(ROWS($V$26:AB508)-1, 2^(COLUMNS($V$26:AB508)-1)), 2)</f>
        <v>1</v>
      </c>
      <c r="AC508" s="19">
        <f>MOD(QUOTIENT(ROWS($V$26:AC508)-1, 2^(COLUMNS($V$26:AC508)-1)), 2)</f>
        <v>1</v>
      </c>
      <c r="AD508" s="19">
        <f>MOD(QUOTIENT(ROWS($V$26:AD508)-1, 2^(COLUMNS($V$26:AD508)-1)), 2)</f>
        <v>1</v>
      </c>
      <c r="AE508" s="133">
        <f>MOD(QUOTIENT(ROWS($V$26:AE508)-1, 2^(COLUMNS($V$26:AE508)-1)), 2)</f>
        <v>0</v>
      </c>
      <c r="AF508" s="126">
        <f t="shared" si="177"/>
        <v>0</v>
      </c>
      <c r="AG508" s="19">
        <f t="shared" si="178"/>
        <v>2</v>
      </c>
      <c r="AH508" s="19">
        <f t="shared" si="179"/>
        <v>2</v>
      </c>
      <c r="AI508" s="19">
        <f t="shared" si="180"/>
        <v>2</v>
      </c>
      <c r="AJ508" s="19">
        <f t="shared" si="181"/>
        <v>2</v>
      </c>
      <c r="AK508" s="19">
        <f t="shared" si="182"/>
        <v>6</v>
      </c>
      <c r="AL508" s="19">
        <f t="shared" si="183"/>
        <v>7</v>
      </c>
      <c r="AM508" s="19">
        <f t="shared" si="184"/>
        <v>8</v>
      </c>
      <c r="AN508" s="19">
        <f t="shared" si="185"/>
        <v>9</v>
      </c>
      <c r="AO508" s="133">
        <f t="shared" si="186"/>
        <v>9</v>
      </c>
    </row>
    <row r="509" spans="1:41" x14ac:dyDescent="0.3">
      <c r="A509" s="131">
        <v>484</v>
      </c>
      <c r="B509" s="171">
        <f t="shared" si="165"/>
        <v>-2000000</v>
      </c>
      <c r="C509" s="171">
        <f t="shared" si="166"/>
        <v>-1627272.7272727271</v>
      </c>
      <c r="D509" s="171">
        <f t="shared" si="167"/>
        <v>1100000</v>
      </c>
      <c r="E509" s="171">
        <f t="shared" si="168"/>
        <v>1100000</v>
      </c>
      <c r="F509" s="171">
        <f t="shared" si="169"/>
        <v>1100000</v>
      </c>
      <c r="G509" s="171">
        <f t="shared" si="170"/>
        <v>-252253.96917746449</v>
      </c>
      <c r="H509" s="171">
        <f t="shared" si="171"/>
        <v>78139.209838669514</v>
      </c>
      <c r="I509" s="171">
        <f t="shared" si="172"/>
        <v>409242.74530788185</v>
      </c>
      <c r="J509" s="171">
        <f t="shared" si="173"/>
        <v>744066.66937080142</v>
      </c>
      <c r="K509" s="171">
        <f t="shared" si="174"/>
        <v>2143588.810000001</v>
      </c>
      <c r="L509" s="172">
        <f t="shared" si="175"/>
        <v>656260.65882308967</v>
      </c>
      <c r="M509" s="142">
        <f t="shared" si="176"/>
        <v>6</v>
      </c>
      <c r="N509" s="143">
        <f t="shared" si="187"/>
        <v>1</v>
      </c>
      <c r="U509" s="131">
        <v>484</v>
      </c>
      <c r="V509" s="126">
        <f>MOD(QUOTIENT(ROWS($V$26:V509)-1, 2^(COLUMNS($V$26:V509)-1)), 2)</f>
        <v>1</v>
      </c>
      <c r="W509" s="19">
        <f>MOD(QUOTIENT(ROWS($V$26:W509)-1, 2^(COLUMNS($V$26:W509)-1)), 2)</f>
        <v>1</v>
      </c>
      <c r="X509" s="19">
        <f>MOD(QUOTIENT(ROWS($V$26:X509)-1, 2^(COLUMNS($V$26:X509)-1)), 2)</f>
        <v>0</v>
      </c>
      <c r="Y509" s="19">
        <f>MOD(QUOTIENT(ROWS($V$26:Y509)-1, 2^(COLUMNS($V$26:Y509)-1)), 2)</f>
        <v>0</v>
      </c>
      <c r="Z509" s="19">
        <f>MOD(QUOTIENT(ROWS($V$26:Z509)-1, 2^(COLUMNS($V$26:Z509)-1)), 2)</f>
        <v>0</v>
      </c>
      <c r="AA509" s="19">
        <f>MOD(QUOTIENT(ROWS($V$26:AA509)-1, 2^(COLUMNS($V$26:AA509)-1)), 2)</f>
        <v>1</v>
      </c>
      <c r="AB509" s="19">
        <f>MOD(QUOTIENT(ROWS($V$26:AB509)-1, 2^(COLUMNS($V$26:AB509)-1)), 2)</f>
        <v>1</v>
      </c>
      <c r="AC509" s="19">
        <f>MOD(QUOTIENT(ROWS($V$26:AC509)-1, 2^(COLUMNS($V$26:AC509)-1)), 2)</f>
        <v>1</v>
      </c>
      <c r="AD509" s="19">
        <f>MOD(QUOTIENT(ROWS($V$26:AD509)-1, 2^(COLUMNS($V$26:AD509)-1)), 2)</f>
        <v>1</v>
      </c>
      <c r="AE509" s="133">
        <f>MOD(QUOTIENT(ROWS($V$26:AE509)-1, 2^(COLUMNS($V$26:AE509)-1)), 2)</f>
        <v>0</v>
      </c>
      <c r="AF509" s="126">
        <f t="shared" si="177"/>
        <v>1</v>
      </c>
      <c r="AG509" s="19">
        <f t="shared" si="178"/>
        <v>2</v>
      </c>
      <c r="AH509" s="19">
        <f t="shared" si="179"/>
        <v>2</v>
      </c>
      <c r="AI509" s="19">
        <f t="shared" si="180"/>
        <v>2</v>
      </c>
      <c r="AJ509" s="19">
        <f t="shared" si="181"/>
        <v>2</v>
      </c>
      <c r="AK509" s="19">
        <f t="shared" si="182"/>
        <v>6</v>
      </c>
      <c r="AL509" s="19">
        <f t="shared" si="183"/>
        <v>7</v>
      </c>
      <c r="AM509" s="19">
        <f t="shared" si="184"/>
        <v>8</v>
      </c>
      <c r="AN509" s="19">
        <f t="shared" si="185"/>
        <v>9</v>
      </c>
      <c r="AO509" s="133">
        <f t="shared" si="186"/>
        <v>9</v>
      </c>
    </row>
    <row r="510" spans="1:41" x14ac:dyDescent="0.3">
      <c r="A510" s="131">
        <v>485</v>
      </c>
      <c r="B510" s="171">
        <f t="shared" si="165"/>
        <v>0</v>
      </c>
      <c r="C510" s="171">
        <f t="shared" si="166"/>
        <v>0</v>
      </c>
      <c r="D510" s="171">
        <f t="shared" si="167"/>
        <v>-1269338.842975206</v>
      </c>
      <c r="E510" s="171">
        <f t="shared" si="168"/>
        <v>1210000.0000000002</v>
      </c>
      <c r="F510" s="171">
        <f t="shared" si="169"/>
        <v>1210000.0000000002</v>
      </c>
      <c r="G510" s="171">
        <f t="shared" si="170"/>
        <v>-252253.96917746449</v>
      </c>
      <c r="H510" s="171">
        <f t="shared" si="171"/>
        <v>78139.209838669514</v>
      </c>
      <c r="I510" s="171">
        <f t="shared" si="172"/>
        <v>409242.74530788185</v>
      </c>
      <c r="J510" s="171">
        <f t="shared" si="173"/>
        <v>744066.66937080142</v>
      </c>
      <c r="K510" s="171">
        <f t="shared" si="174"/>
        <v>2143588.810000001</v>
      </c>
      <c r="L510" s="172">
        <f t="shared" si="175"/>
        <v>2178096.4630103856</v>
      </c>
      <c r="M510" s="142">
        <f t="shared" si="176"/>
        <v>5</v>
      </c>
      <c r="N510" s="143">
        <f t="shared" si="187"/>
        <v>3</v>
      </c>
      <c r="U510" s="131">
        <v>485</v>
      </c>
      <c r="V510" s="126">
        <f>MOD(QUOTIENT(ROWS($V$26:V510)-1, 2^(COLUMNS($V$26:V510)-1)), 2)</f>
        <v>0</v>
      </c>
      <c r="W510" s="19">
        <f>MOD(QUOTIENT(ROWS($V$26:W510)-1, 2^(COLUMNS($V$26:W510)-1)), 2)</f>
        <v>0</v>
      </c>
      <c r="X510" s="19">
        <f>MOD(QUOTIENT(ROWS($V$26:X510)-1, 2^(COLUMNS($V$26:X510)-1)), 2)</f>
        <v>1</v>
      </c>
      <c r="Y510" s="19">
        <f>MOD(QUOTIENT(ROWS($V$26:Y510)-1, 2^(COLUMNS($V$26:Y510)-1)), 2)</f>
        <v>0</v>
      </c>
      <c r="Z510" s="19">
        <f>MOD(QUOTIENT(ROWS($V$26:Z510)-1, 2^(COLUMNS($V$26:Z510)-1)), 2)</f>
        <v>0</v>
      </c>
      <c r="AA510" s="19">
        <f>MOD(QUOTIENT(ROWS($V$26:AA510)-1, 2^(COLUMNS($V$26:AA510)-1)), 2)</f>
        <v>1</v>
      </c>
      <c r="AB510" s="19">
        <f>MOD(QUOTIENT(ROWS($V$26:AB510)-1, 2^(COLUMNS($V$26:AB510)-1)), 2)</f>
        <v>1</v>
      </c>
      <c r="AC510" s="19">
        <f>MOD(QUOTIENT(ROWS($V$26:AC510)-1, 2^(COLUMNS($V$26:AC510)-1)), 2)</f>
        <v>1</v>
      </c>
      <c r="AD510" s="19">
        <f>MOD(QUOTIENT(ROWS($V$26:AD510)-1, 2^(COLUMNS($V$26:AD510)-1)), 2)</f>
        <v>1</v>
      </c>
      <c r="AE510" s="133">
        <f>MOD(QUOTIENT(ROWS($V$26:AE510)-1, 2^(COLUMNS($V$26:AE510)-1)), 2)</f>
        <v>0</v>
      </c>
      <c r="AF510" s="126">
        <f t="shared" si="177"/>
        <v>0</v>
      </c>
      <c r="AG510" s="19">
        <f t="shared" si="178"/>
        <v>0</v>
      </c>
      <c r="AH510" s="19">
        <f t="shared" si="179"/>
        <v>3</v>
      </c>
      <c r="AI510" s="19">
        <f t="shared" si="180"/>
        <v>3</v>
      </c>
      <c r="AJ510" s="19">
        <f t="shared" si="181"/>
        <v>3</v>
      </c>
      <c r="AK510" s="19">
        <f t="shared" si="182"/>
        <v>6</v>
      </c>
      <c r="AL510" s="19">
        <f t="shared" si="183"/>
        <v>7</v>
      </c>
      <c r="AM510" s="19">
        <f t="shared" si="184"/>
        <v>8</v>
      </c>
      <c r="AN510" s="19">
        <f t="shared" si="185"/>
        <v>9</v>
      </c>
      <c r="AO510" s="133">
        <f t="shared" si="186"/>
        <v>9</v>
      </c>
    </row>
    <row r="511" spans="1:41" x14ac:dyDescent="0.3">
      <c r="A511" s="131">
        <v>486</v>
      </c>
      <c r="B511" s="171">
        <f t="shared" si="165"/>
        <v>-2000000</v>
      </c>
      <c r="C511" s="171">
        <f t="shared" si="166"/>
        <v>1000000</v>
      </c>
      <c r="D511" s="171">
        <f t="shared" si="167"/>
        <v>-1269338.842975206</v>
      </c>
      <c r="E511" s="171">
        <f t="shared" si="168"/>
        <v>1210000.0000000002</v>
      </c>
      <c r="F511" s="171">
        <f t="shared" si="169"/>
        <v>1210000.0000000002</v>
      </c>
      <c r="G511" s="171">
        <f t="shared" si="170"/>
        <v>-252253.96917746449</v>
      </c>
      <c r="H511" s="171">
        <f t="shared" si="171"/>
        <v>78139.209838669514</v>
      </c>
      <c r="I511" s="171">
        <f t="shared" si="172"/>
        <v>409242.74530788185</v>
      </c>
      <c r="J511" s="171">
        <f t="shared" si="173"/>
        <v>744066.66937080142</v>
      </c>
      <c r="K511" s="171">
        <f t="shared" si="174"/>
        <v>2143588.810000001</v>
      </c>
      <c r="L511" s="172">
        <f t="shared" si="175"/>
        <v>1183583.4314603168</v>
      </c>
      <c r="M511" s="142">
        <f t="shared" si="176"/>
        <v>6</v>
      </c>
      <c r="N511" s="143">
        <f t="shared" si="187"/>
        <v>1</v>
      </c>
      <c r="U511" s="131">
        <v>486</v>
      </c>
      <c r="V511" s="126">
        <f>MOD(QUOTIENT(ROWS($V$26:V511)-1, 2^(COLUMNS($V$26:V511)-1)), 2)</f>
        <v>1</v>
      </c>
      <c r="W511" s="19">
        <f>MOD(QUOTIENT(ROWS($V$26:W511)-1, 2^(COLUMNS($V$26:W511)-1)), 2)</f>
        <v>0</v>
      </c>
      <c r="X511" s="19">
        <f>MOD(QUOTIENT(ROWS($V$26:X511)-1, 2^(COLUMNS($V$26:X511)-1)), 2)</f>
        <v>1</v>
      </c>
      <c r="Y511" s="19">
        <f>MOD(QUOTIENT(ROWS($V$26:Y511)-1, 2^(COLUMNS($V$26:Y511)-1)), 2)</f>
        <v>0</v>
      </c>
      <c r="Z511" s="19">
        <f>MOD(QUOTIENT(ROWS($V$26:Z511)-1, 2^(COLUMNS($V$26:Z511)-1)), 2)</f>
        <v>0</v>
      </c>
      <c r="AA511" s="19">
        <f>MOD(QUOTIENT(ROWS($V$26:AA511)-1, 2^(COLUMNS($V$26:AA511)-1)), 2)</f>
        <v>1</v>
      </c>
      <c r="AB511" s="19">
        <f>MOD(QUOTIENT(ROWS($V$26:AB511)-1, 2^(COLUMNS($V$26:AB511)-1)), 2)</f>
        <v>1</v>
      </c>
      <c r="AC511" s="19">
        <f>MOD(QUOTIENT(ROWS($V$26:AC511)-1, 2^(COLUMNS($V$26:AC511)-1)), 2)</f>
        <v>1</v>
      </c>
      <c r="AD511" s="19">
        <f>MOD(QUOTIENT(ROWS($V$26:AD511)-1, 2^(COLUMNS($V$26:AD511)-1)), 2)</f>
        <v>1</v>
      </c>
      <c r="AE511" s="133">
        <f>MOD(QUOTIENT(ROWS($V$26:AE511)-1, 2^(COLUMNS($V$26:AE511)-1)), 2)</f>
        <v>0</v>
      </c>
      <c r="AF511" s="126">
        <f t="shared" si="177"/>
        <v>1</v>
      </c>
      <c r="AG511" s="19">
        <f t="shared" si="178"/>
        <v>1</v>
      </c>
      <c r="AH511" s="19">
        <f t="shared" si="179"/>
        <v>3</v>
      </c>
      <c r="AI511" s="19">
        <f t="shared" si="180"/>
        <v>3</v>
      </c>
      <c r="AJ511" s="19">
        <f t="shared" si="181"/>
        <v>3</v>
      </c>
      <c r="AK511" s="19">
        <f t="shared" si="182"/>
        <v>6</v>
      </c>
      <c r="AL511" s="19">
        <f t="shared" si="183"/>
        <v>7</v>
      </c>
      <c r="AM511" s="19">
        <f t="shared" si="184"/>
        <v>8</v>
      </c>
      <c r="AN511" s="19">
        <f t="shared" si="185"/>
        <v>9</v>
      </c>
      <c r="AO511" s="133">
        <f t="shared" si="186"/>
        <v>9</v>
      </c>
    </row>
    <row r="512" spans="1:41" x14ac:dyDescent="0.3">
      <c r="A512" s="131">
        <v>487</v>
      </c>
      <c r="B512" s="171">
        <f t="shared" si="165"/>
        <v>0</v>
      </c>
      <c r="C512" s="171">
        <f t="shared" si="166"/>
        <v>-1627272.7272727271</v>
      </c>
      <c r="D512" s="171">
        <f t="shared" si="167"/>
        <v>-1269338.842975206</v>
      </c>
      <c r="E512" s="171">
        <f t="shared" si="168"/>
        <v>1210000.0000000002</v>
      </c>
      <c r="F512" s="171">
        <f t="shared" si="169"/>
        <v>1210000.0000000002</v>
      </c>
      <c r="G512" s="171">
        <f t="shared" si="170"/>
        <v>-252253.96917746449</v>
      </c>
      <c r="H512" s="171">
        <f t="shared" si="171"/>
        <v>78139.209838669514</v>
      </c>
      <c r="I512" s="171">
        <f t="shared" si="172"/>
        <v>409242.74530788185</v>
      </c>
      <c r="J512" s="171">
        <f t="shared" si="173"/>
        <v>744066.66937080142</v>
      </c>
      <c r="K512" s="171">
        <f t="shared" si="174"/>
        <v>2143588.810000001</v>
      </c>
      <c r="L512" s="172">
        <f t="shared" si="175"/>
        <v>782972.3827011208</v>
      </c>
      <c r="M512" s="142">
        <f t="shared" si="176"/>
        <v>6</v>
      </c>
      <c r="N512" s="143">
        <f t="shared" si="187"/>
        <v>2</v>
      </c>
      <c r="U512" s="131">
        <v>487</v>
      </c>
      <c r="V512" s="126">
        <f>MOD(QUOTIENT(ROWS($V$26:V512)-1, 2^(COLUMNS($V$26:V512)-1)), 2)</f>
        <v>0</v>
      </c>
      <c r="W512" s="19">
        <f>MOD(QUOTIENT(ROWS($V$26:W512)-1, 2^(COLUMNS($V$26:W512)-1)), 2)</f>
        <v>1</v>
      </c>
      <c r="X512" s="19">
        <f>MOD(QUOTIENT(ROWS($V$26:X512)-1, 2^(COLUMNS($V$26:X512)-1)), 2)</f>
        <v>1</v>
      </c>
      <c r="Y512" s="19">
        <f>MOD(QUOTIENT(ROWS($V$26:Y512)-1, 2^(COLUMNS($V$26:Y512)-1)), 2)</f>
        <v>0</v>
      </c>
      <c r="Z512" s="19">
        <f>MOD(QUOTIENT(ROWS($V$26:Z512)-1, 2^(COLUMNS($V$26:Z512)-1)), 2)</f>
        <v>0</v>
      </c>
      <c r="AA512" s="19">
        <f>MOD(QUOTIENT(ROWS($V$26:AA512)-1, 2^(COLUMNS($V$26:AA512)-1)), 2)</f>
        <v>1</v>
      </c>
      <c r="AB512" s="19">
        <f>MOD(QUOTIENT(ROWS($V$26:AB512)-1, 2^(COLUMNS($V$26:AB512)-1)), 2)</f>
        <v>1</v>
      </c>
      <c r="AC512" s="19">
        <f>MOD(QUOTIENT(ROWS($V$26:AC512)-1, 2^(COLUMNS($V$26:AC512)-1)), 2)</f>
        <v>1</v>
      </c>
      <c r="AD512" s="19">
        <f>MOD(QUOTIENT(ROWS($V$26:AD512)-1, 2^(COLUMNS($V$26:AD512)-1)), 2)</f>
        <v>1</v>
      </c>
      <c r="AE512" s="133">
        <f>MOD(QUOTIENT(ROWS($V$26:AE512)-1, 2^(COLUMNS($V$26:AE512)-1)), 2)</f>
        <v>0</v>
      </c>
      <c r="AF512" s="126">
        <f t="shared" si="177"/>
        <v>0</v>
      </c>
      <c r="AG512" s="19">
        <f t="shared" si="178"/>
        <v>2</v>
      </c>
      <c r="AH512" s="19">
        <f t="shared" si="179"/>
        <v>3</v>
      </c>
      <c r="AI512" s="19">
        <f t="shared" si="180"/>
        <v>3</v>
      </c>
      <c r="AJ512" s="19">
        <f t="shared" si="181"/>
        <v>3</v>
      </c>
      <c r="AK512" s="19">
        <f t="shared" si="182"/>
        <v>6</v>
      </c>
      <c r="AL512" s="19">
        <f t="shared" si="183"/>
        <v>7</v>
      </c>
      <c r="AM512" s="19">
        <f t="shared" si="184"/>
        <v>8</v>
      </c>
      <c r="AN512" s="19">
        <f t="shared" si="185"/>
        <v>9</v>
      </c>
      <c r="AO512" s="133">
        <f t="shared" si="186"/>
        <v>9</v>
      </c>
    </row>
    <row r="513" spans="1:41" x14ac:dyDescent="0.3">
      <c r="A513" s="131">
        <v>488</v>
      </c>
      <c r="B513" s="171">
        <f t="shared" si="165"/>
        <v>-2000000</v>
      </c>
      <c r="C513" s="171">
        <f t="shared" si="166"/>
        <v>-1627272.7272727271</v>
      </c>
      <c r="D513" s="171">
        <f t="shared" si="167"/>
        <v>-1269338.842975206</v>
      </c>
      <c r="E513" s="171">
        <f t="shared" si="168"/>
        <v>1210000.0000000002</v>
      </c>
      <c r="F513" s="171">
        <f t="shared" si="169"/>
        <v>1210000.0000000002</v>
      </c>
      <c r="G513" s="171">
        <f t="shared" si="170"/>
        <v>-252253.96917746449</v>
      </c>
      <c r="H513" s="171">
        <f t="shared" si="171"/>
        <v>78139.209838669514</v>
      </c>
      <c r="I513" s="171">
        <f t="shared" si="172"/>
        <v>409242.74530788185</v>
      </c>
      <c r="J513" s="171">
        <f t="shared" si="173"/>
        <v>744066.66937080142</v>
      </c>
      <c r="K513" s="171">
        <f t="shared" si="174"/>
        <v>2143588.810000001</v>
      </c>
      <c r="L513" s="172">
        <f t="shared" si="175"/>
        <v>-1068879.4691507309</v>
      </c>
      <c r="M513" s="142">
        <f t="shared" si="176"/>
        <v>7</v>
      </c>
      <c r="N513" s="143">
        <f t="shared" si="187"/>
        <v>1</v>
      </c>
      <c r="U513" s="131">
        <v>488</v>
      </c>
      <c r="V513" s="126">
        <f>MOD(QUOTIENT(ROWS($V$26:V513)-1, 2^(COLUMNS($V$26:V513)-1)), 2)</f>
        <v>1</v>
      </c>
      <c r="W513" s="19">
        <f>MOD(QUOTIENT(ROWS($V$26:W513)-1, 2^(COLUMNS($V$26:W513)-1)), 2)</f>
        <v>1</v>
      </c>
      <c r="X513" s="19">
        <f>MOD(QUOTIENT(ROWS($V$26:X513)-1, 2^(COLUMNS($V$26:X513)-1)), 2)</f>
        <v>1</v>
      </c>
      <c r="Y513" s="19">
        <f>MOD(QUOTIENT(ROWS($V$26:Y513)-1, 2^(COLUMNS($V$26:Y513)-1)), 2)</f>
        <v>0</v>
      </c>
      <c r="Z513" s="19">
        <f>MOD(QUOTIENT(ROWS($V$26:Z513)-1, 2^(COLUMNS($V$26:Z513)-1)), 2)</f>
        <v>0</v>
      </c>
      <c r="AA513" s="19">
        <f>MOD(QUOTIENT(ROWS($V$26:AA513)-1, 2^(COLUMNS($V$26:AA513)-1)), 2)</f>
        <v>1</v>
      </c>
      <c r="AB513" s="19">
        <f>MOD(QUOTIENT(ROWS($V$26:AB513)-1, 2^(COLUMNS($V$26:AB513)-1)), 2)</f>
        <v>1</v>
      </c>
      <c r="AC513" s="19">
        <f>MOD(QUOTIENT(ROWS($V$26:AC513)-1, 2^(COLUMNS($V$26:AC513)-1)), 2)</f>
        <v>1</v>
      </c>
      <c r="AD513" s="19">
        <f>MOD(QUOTIENT(ROWS($V$26:AD513)-1, 2^(COLUMNS($V$26:AD513)-1)), 2)</f>
        <v>1</v>
      </c>
      <c r="AE513" s="133">
        <f>MOD(QUOTIENT(ROWS($V$26:AE513)-1, 2^(COLUMNS($V$26:AE513)-1)), 2)</f>
        <v>0</v>
      </c>
      <c r="AF513" s="126">
        <f t="shared" si="177"/>
        <v>1</v>
      </c>
      <c r="AG513" s="19">
        <f t="shared" si="178"/>
        <v>2</v>
      </c>
      <c r="AH513" s="19">
        <f t="shared" si="179"/>
        <v>3</v>
      </c>
      <c r="AI513" s="19">
        <f t="shared" si="180"/>
        <v>3</v>
      </c>
      <c r="AJ513" s="19">
        <f t="shared" si="181"/>
        <v>3</v>
      </c>
      <c r="AK513" s="19">
        <f t="shared" si="182"/>
        <v>6</v>
      </c>
      <c r="AL513" s="19">
        <f t="shared" si="183"/>
        <v>7</v>
      </c>
      <c r="AM513" s="19">
        <f t="shared" si="184"/>
        <v>8</v>
      </c>
      <c r="AN513" s="19">
        <f t="shared" si="185"/>
        <v>9</v>
      </c>
      <c r="AO513" s="133">
        <f t="shared" si="186"/>
        <v>9</v>
      </c>
    </row>
    <row r="514" spans="1:41" x14ac:dyDescent="0.3">
      <c r="A514" s="131">
        <v>489</v>
      </c>
      <c r="B514" s="171">
        <f t="shared" si="165"/>
        <v>0</v>
      </c>
      <c r="C514" s="171">
        <f t="shared" si="166"/>
        <v>0</v>
      </c>
      <c r="D514" s="171">
        <f t="shared" si="167"/>
        <v>0</v>
      </c>
      <c r="E514" s="171">
        <f t="shared" si="168"/>
        <v>-922944.40270473203</v>
      </c>
      <c r="F514" s="171">
        <f t="shared" si="169"/>
        <v>1331000.0000000005</v>
      </c>
      <c r="G514" s="171">
        <f t="shared" si="170"/>
        <v>-252253.96917746449</v>
      </c>
      <c r="H514" s="171">
        <f t="shared" si="171"/>
        <v>78139.209838669514</v>
      </c>
      <c r="I514" s="171">
        <f t="shared" si="172"/>
        <v>409242.74530788185</v>
      </c>
      <c r="J514" s="171">
        <f t="shared" si="173"/>
        <v>744066.66937080142</v>
      </c>
      <c r="K514" s="171">
        <f t="shared" si="174"/>
        <v>2143588.810000001</v>
      </c>
      <c r="L514" s="172">
        <f t="shared" si="175"/>
        <v>1700311.3178413485</v>
      </c>
      <c r="M514" s="142">
        <f t="shared" si="176"/>
        <v>5</v>
      </c>
      <c r="N514" s="143">
        <f t="shared" si="187"/>
        <v>4</v>
      </c>
      <c r="U514" s="131">
        <v>489</v>
      </c>
      <c r="V514" s="126">
        <f>MOD(QUOTIENT(ROWS($V$26:V514)-1, 2^(COLUMNS($V$26:V514)-1)), 2)</f>
        <v>0</v>
      </c>
      <c r="W514" s="19">
        <f>MOD(QUOTIENT(ROWS($V$26:W514)-1, 2^(COLUMNS($V$26:W514)-1)), 2)</f>
        <v>0</v>
      </c>
      <c r="X514" s="19">
        <f>MOD(QUOTIENT(ROWS($V$26:X514)-1, 2^(COLUMNS($V$26:X514)-1)), 2)</f>
        <v>0</v>
      </c>
      <c r="Y514" s="19">
        <f>MOD(QUOTIENT(ROWS($V$26:Y514)-1, 2^(COLUMNS($V$26:Y514)-1)), 2)</f>
        <v>1</v>
      </c>
      <c r="Z514" s="19">
        <f>MOD(QUOTIENT(ROWS($V$26:Z514)-1, 2^(COLUMNS($V$26:Z514)-1)), 2)</f>
        <v>0</v>
      </c>
      <c r="AA514" s="19">
        <f>MOD(QUOTIENT(ROWS($V$26:AA514)-1, 2^(COLUMNS($V$26:AA514)-1)), 2)</f>
        <v>1</v>
      </c>
      <c r="AB514" s="19">
        <f>MOD(QUOTIENT(ROWS($V$26:AB514)-1, 2^(COLUMNS($V$26:AB514)-1)), 2)</f>
        <v>1</v>
      </c>
      <c r="AC514" s="19">
        <f>MOD(QUOTIENT(ROWS($V$26:AC514)-1, 2^(COLUMNS($V$26:AC514)-1)), 2)</f>
        <v>1</v>
      </c>
      <c r="AD514" s="19">
        <f>MOD(QUOTIENT(ROWS($V$26:AD514)-1, 2^(COLUMNS($V$26:AD514)-1)), 2)</f>
        <v>1</v>
      </c>
      <c r="AE514" s="133">
        <f>MOD(QUOTIENT(ROWS($V$26:AE514)-1, 2^(COLUMNS($V$26:AE514)-1)), 2)</f>
        <v>0</v>
      </c>
      <c r="AF514" s="126">
        <f t="shared" si="177"/>
        <v>0</v>
      </c>
      <c r="AG514" s="19">
        <f t="shared" si="178"/>
        <v>0</v>
      </c>
      <c r="AH514" s="19">
        <f t="shared" si="179"/>
        <v>0</v>
      </c>
      <c r="AI514" s="19">
        <f t="shared" si="180"/>
        <v>4</v>
      </c>
      <c r="AJ514" s="19">
        <f t="shared" si="181"/>
        <v>4</v>
      </c>
      <c r="AK514" s="19">
        <f t="shared" si="182"/>
        <v>6</v>
      </c>
      <c r="AL514" s="19">
        <f t="shared" si="183"/>
        <v>7</v>
      </c>
      <c r="AM514" s="19">
        <f t="shared" si="184"/>
        <v>8</v>
      </c>
      <c r="AN514" s="19">
        <f t="shared" si="185"/>
        <v>9</v>
      </c>
      <c r="AO514" s="133">
        <f t="shared" si="186"/>
        <v>9</v>
      </c>
    </row>
    <row r="515" spans="1:41" x14ac:dyDescent="0.3">
      <c r="A515" s="131">
        <v>490</v>
      </c>
      <c r="B515" s="171">
        <f t="shared" si="165"/>
        <v>-2000000</v>
      </c>
      <c r="C515" s="171">
        <f t="shared" si="166"/>
        <v>1000000</v>
      </c>
      <c r="D515" s="171">
        <f t="shared" si="167"/>
        <v>1000000</v>
      </c>
      <c r="E515" s="171">
        <f t="shared" si="168"/>
        <v>-922944.40270473203</v>
      </c>
      <c r="F515" s="171">
        <f t="shared" si="169"/>
        <v>1331000.0000000005</v>
      </c>
      <c r="G515" s="171">
        <f t="shared" si="170"/>
        <v>-252253.96917746449</v>
      </c>
      <c r="H515" s="171">
        <f t="shared" si="171"/>
        <v>78139.209838669514</v>
      </c>
      <c r="I515" s="171">
        <f t="shared" si="172"/>
        <v>409242.74530788185</v>
      </c>
      <c r="J515" s="171">
        <f t="shared" si="173"/>
        <v>744066.66937080142</v>
      </c>
      <c r="K515" s="171">
        <f t="shared" si="174"/>
        <v>2143588.810000001</v>
      </c>
      <c r="L515" s="172">
        <f t="shared" si="175"/>
        <v>1499630.5273114496</v>
      </c>
      <c r="M515" s="142">
        <f t="shared" si="176"/>
        <v>6</v>
      </c>
      <c r="N515" s="143">
        <f t="shared" si="187"/>
        <v>1</v>
      </c>
      <c r="U515" s="131">
        <v>490</v>
      </c>
      <c r="V515" s="126">
        <f>MOD(QUOTIENT(ROWS($V$26:V515)-1, 2^(COLUMNS($V$26:V515)-1)), 2)</f>
        <v>1</v>
      </c>
      <c r="W515" s="19">
        <f>MOD(QUOTIENT(ROWS($V$26:W515)-1, 2^(COLUMNS($V$26:W515)-1)), 2)</f>
        <v>0</v>
      </c>
      <c r="X515" s="19">
        <f>MOD(QUOTIENT(ROWS($V$26:X515)-1, 2^(COLUMNS($V$26:X515)-1)), 2)</f>
        <v>0</v>
      </c>
      <c r="Y515" s="19">
        <f>MOD(QUOTIENT(ROWS($V$26:Y515)-1, 2^(COLUMNS($V$26:Y515)-1)), 2)</f>
        <v>1</v>
      </c>
      <c r="Z515" s="19">
        <f>MOD(QUOTIENT(ROWS($V$26:Z515)-1, 2^(COLUMNS($V$26:Z515)-1)), 2)</f>
        <v>0</v>
      </c>
      <c r="AA515" s="19">
        <f>MOD(QUOTIENT(ROWS($V$26:AA515)-1, 2^(COLUMNS($V$26:AA515)-1)), 2)</f>
        <v>1</v>
      </c>
      <c r="AB515" s="19">
        <f>MOD(QUOTIENT(ROWS($V$26:AB515)-1, 2^(COLUMNS($V$26:AB515)-1)), 2)</f>
        <v>1</v>
      </c>
      <c r="AC515" s="19">
        <f>MOD(QUOTIENT(ROWS($V$26:AC515)-1, 2^(COLUMNS($V$26:AC515)-1)), 2)</f>
        <v>1</v>
      </c>
      <c r="AD515" s="19">
        <f>MOD(QUOTIENT(ROWS($V$26:AD515)-1, 2^(COLUMNS($V$26:AD515)-1)), 2)</f>
        <v>1</v>
      </c>
      <c r="AE515" s="133">
        <f>MOD(QUOTIENT(ROWS($V$26:AE515)-1, 2^(COLUMNS($V$26:AE515)-1)), 2)</f>
        <v>0</v>
      </c>
      <c r="AF515" s="126">
        <f t="shared" si="177"/>
        <v>1</v>
      </c>
      <c r="AG515" s="19">
        <f t="shared" si="178"/>
        <v>1</v>
      </c>
      <c r="AH515" s="19">
        <f t="shared" si="179"/>
        <v>1</v>
      </c>
      <c r="AI515" s="19">
        <f t="shared" si="180"/>
        <v>4</v>
      </c>
      <c r="AJ515" s="19">
        <f t="shared" si="181"/>
        <v>4</v>
      </c>
      <c r="AK515" s="19">
        <f t="shared" si="182"/>
        <v>6</v>
      </c>
      <c r="AL515" s="19">
        <f t="shared" si="183"/>
        <v>7</v>
      </c>
      <c r="AM515" s="19">
        <f t="shared" si="184"/>
        <v>8</v>
      </c>
      <c r="AN515" s="19">
        <f t="shared" si="185"/>
        <v>9</v>
      </c>
      <c r="AO515" s="133">
        <f t="shared" si="186"/>
        <v>9</v>
      </c>
    </row>
    <row r="516" spans="1:41" x14ac:dyDescent="0.3">
      <c r="A516" s="131">
        <v>491</v>
      </c>
      <c r="B516" s="171">
        <f t="shared" si="165"/>
        <v>0</v>
      </c>
      <c r="C516" s="171">
        <f t="shared" si="166"/>
        <v>-1627272.7272727271</v>
      </c>
      <c r="D516" s="171">
        <f t="shared" si="167"/>
        <v>1100000</v>
      </c>
      <c r="E516" s="171">
        <f t="shared" si="168"/>
        <v>-922944.40270473203</v>
      </c>
      <c r="F516" s="171">
        <f t="shared" si="169"/>
        <v>1331000.0000000005</v>
      </c>
      <c r="G516" s="171">
        <f t="shared" si="170"/>
        <v>-252253.96917746449</v>
      </c>
      <c r="H516" s="171">
        <f t="shared" si="171"/>
        <v>78139.209838669514</v>
      </c>
      <c r="I516" s="171">
        <f t="shared" si="172"/>
        <v>409242.74530788185</v>
      </c>
      <c r="J516" s="171">
        <f t="shared" si="173"/>
        <v>744066.66937080142</v>
      </c>
      <c r="K516" s="171">
        <f t="shared" si="174"/>
        <v>2143588.810000001</v>
      </c>
      <c r="L516" s="172">
        <f t="shared" si="175"/>
        <v>1178402.70265427</v>
      </c>
      <c r="M516" s="142">
        <f t="shared" si="176"/>
        <v>6</v>
      </c>
      <c r="N516" s="143">
        <f t="shared" si="187"/>
        <v>2</v>
      </c>
      <c r="U516" s="131">
        <v>491</v>
      </c>
      <c r="V516" s="126">
        <f>MOD(QUOTIENT(ROWS($V$26:V516)-1, 2^(COLUMNS($V$26:V516)-1)), 2)</f>
        <v>0</v>
      </c>
      <c r="W516" s="19">
        <f>MOD(QUOTIENT(ROWS($V$26:W516)-1, 2^(COLUMNS($V$26:W516)-1)), 2)</f>
        <v>1</v>
      </c>
      <c r="X516" s="19">
        <f>MOD(QUOTIENT(ROWS($V$26:X516)-1, 2^(COLUMNS($V$26:X516)-1)), 2)</f>
        <v>0</v>
      </c>
      <c r="Y516" s="19">
        <f>MOD(QUOTIENT(ROWS($V$26:Y516)-1, 2^(COLUMNS($V$26:Y516)-1)), 2)</f>
        <v>1</v>
      </c>
      <c r="Z516" s="19">
        <f>MOD(QUOTIENT(ROWS($V$26:Z516)-1, 2^(COLUMNS($V$26:Z516)-1)), 2)</f>
        <v>0</v>
      </c>
      <c r="AA516" s="19">
        <f>MOD(QUOTIENT(ROWS($V$26:AA516)-1, 2^(COLUMNS($V$26:AA516)-1)), 2)</f>
        <v>1</v>
      </c>
      <c r="AB516" s="19">
        <f>MOD(QUOTIENT(ROWS($V$26:AB516)-1, 2^(COLUMNS($V$26:AB516)-1)), 2)</f>
        <v>1</v>
      </c>
      <c r="AC516" s="19">
        <f>MOD(QUOTIENT(ROWS($V$26:AC516)-1, 2^(COLUMNS($V$26:AC516)-1)), 2)</f>
        <v>1</v>
      </c>
      <c r="AD516" s="19">
        <f>MOD(QUOTIENT(ROWS($V$26:AD516)-1, 2^(COLUMNS($V$26:AD516)-1)), 2)</f>
        <v>1</v>
      </c>
      <c r="AE516" s="133">
        <f>MOD(QUOTIENT(ROWS($V$26:AE516)-1, 2^(COLUMNS($V$26:AE516)-1)), 2)</f>
        <v>0</v>
      </c>
      <c r="AF516" s="126">
        <f t="shared" si="177"/>
        <v>0</v>
      </c>
      <c r="AG516" s="19">
        <f t="shared" si="178"/>
        <v>2</v>
      </c>
      <c r="AH516" s="19">
        <f t="shared" si="179"/>
        <v>2</v>
      </c>
      <c r="AI516" s="19">
        <f t="shared" si="180"/>
        <v>4</v>
      </c>
      <c r="AJ516" s="19">
        <f t="shared" si="181"/>
        <v>4</v>
      </c>
      <c r="AK516" s="19">
        <f t="shared" si="182"/>
        <v>6</v>
      </c>
      <c r="AL516" s="19">
        <f t="shared" si="183"/>
        <v>7</v>
      </c>
      <c r="AM516" s="19">
        <f t="shared" si="184"/>
        <v>8</v>
      </c>
      <c r="AN516" s="19">
        <f t="shared" si="185"/>
        <v>9</v>
      </c>
      <c r="AO516" s="133">
        <f t="shared" si="186"/>
        <v>9</v>
      </c>
    </row>
    <row r="517" spans="1:41" x14ac:dyDescent="0.3">
      <c r="A517" s="131">
        <v>492</v>
      </c>
      <c r="B517" s="171">
        <f t="shared" si="165"/>
        <v>-2000000</v>
      </c>
      <c r="C517" s="171">
        <f t="shared" si="166"/>
        <v>-1627272.7272727271</v>
      </c>
      <c r="D517" s="171">
        <f t="shared" si="167"/>
        <v>1100000</v>
      </c>
      <c r="E517" s="171">
        <f t="shared" si="168"/>
        <v>-922944.40270473203</v>
      </c>
      <c r="F517" s="171">
        <f t="shared" si="169"/>
        <v>1331000.0000000005</v>
      </c>
      <c r="G517" s="171">
        <f t="shared" si="170"/>
        <v>-252253.96917746449</v>
      </c>
      <c r="H517" s="171">
        <f t="shared" si="171"/>
        <v>78139.209838669514</v>
      </c>
      <c r="I517" s="171">
        <f t="shared" si="172"/>
        <v>409242.74530788185</v>
      </c>
      <c r="J517" s="171">
        <f t="shared" si="173"/>
        <v>744066.66937080142</v>
      </c>
      <c r="K517" s="171">
        <f t="shared" si="174"/>
        <v>2143588.810000001</v>
      </c>
      <c r="L517" s="172">
        <f t="shared" si="175"/>
        <v>-673449.14919758076</v>
      </c>
      <c r="M517" s="142">
        <f t="shared" si="176"/>
        <v>7</v>
      </c>
      <c r="N517" s="143">
        <f t="shared" si="187"/>
        <v>1</v>
      </c>
      <c r="U517" s="131">
        <v>492</v>
      </c>
      <c r="V517" s="126">
        <f>MOD(QUOTIENT(ROWS($V$26:V517)-1, 2^(COLUMNS($V$26:V517)-1)), 2)</f>
        <v>1</v>
      </c>
      <c r="W517" s="19">
        <f>MOD(QUOTIENT(ROWS($V$26:W517)-1, 2^(COLUMNS($V$26:W517)-1)), 2)</f>
        <v>1</v>
      </c>
      <c r="X517" s="19">
        <f>MOD(QUOTIENT(ROWS($V$26:X517)-1, 2^(COLUMNS($V$26:X517)-1)), 2)</f>
        <v>0</v>
      </c>
      <c r="Y517" s="19">
        <f>MOD(QUOTIENT(ROWS($V$26:Y517)-1, 2^(COLUMNS($V$26:Y517)-1)), 2)</f>
        <v>1</v>
      </c>
      <c r="Z517" s="19">
        <f>MOD(QUOTIENT(ROWS($V$26:Z517)-1, 2^(COLUMNS($V$26:Z517)-1)), 2)</f>
        <v>0</v>
      </c>
      <c r="AA517" s="19">
        <f>MOD(QUOTIENT(ROWS($V$26:AA517)-1, 2^(COLUMNS($V$26:AA517)-1)), 2)</f>
        <v>1</v>
      </c>
      <c r="AB517" s="19">
        <f>MOD(QUOTIENT(ROWS($V$26:AB517)-1, 2^(COLUMNS($V$26:AB517)-1)), 2)</f>
        <v>1</v>
      </c>
      <c r="AC517" s="19">
        <f>MOD(QUOTIENT(ROWS($V$26:AC517)-1, 2^(COLUMNS($V$26:AC517)-1)), 2)</f>
        <v>1</v>
      </c>
      <c r="AD517" s="19">
        <f>MOD(QUOTIENT(ROWS($V$26:AD517)-1, 2^(COLUMNS($V$26:AD517)-1)), 2)</f>
        <v>1</v>
      </c>
      <c r="AE517" s="133">
        <f>MOD(QUOTIENT(ROWS($V$26:AE517)-1, 2^(COLUMNS($V$26:AE517)-1)), 2)</f>
        <v>0</v>
      </c>
      <c r="AF517" s="126">
        <f t="shared" si="177"/>
        <v>1</v>
      </c>
      <c r="AG517" s="19">
        <f t="shared" si="178"/>
        <v>2</v>
      </c>
      <c r="AH517" s="19">
        <f t="shared" si="179"/>
        <v>2</v>
      </c>
      <c r="AI517" s="19">
        <f t="shared" si="180"/>
        <v>4</v>
      </c>
      <c r="AJ517" s="19">
        <f t="shared" si="181"/>
        <v>4</v>
      </c>
      <c r="AK517" s="19">
        <f t="shared" si="182"/>
        <v>6</v>
      </c>
      <c r="AL517" s="19">
        <f t="shared" si="183"/>
        <v>7</v>
      </c>
      <c r="AM517" s="19">
        <f t="shared" si="184"/>
        <v>8</v>
      </c>
      <c r="AN517" s="19">
        <f t="shared" si="185"/>
        <v>9</v>
      </c>
      <c r="AO517" s="133">
        <f t="shared" si="186"/>
        <v>9</v>
      </c>
    </row>
    <row r="518" spans="1:41" x14ac:dyDescent="0.3">
      <c r="A518" s="131">
        <v>493</v>
      </c>
      <c r="B518" s="171">
        <f t="shared" si="165"/>
        <v>0</v>
      </c>
      <c r="C518" s="171">
        <f t="shared" si="166"/>
        <v>0</v>
      </c>
      <c r="D518" s="171">
        <f t="shared" si="167"/>
        <v>-1269338.842975206</v>
      </c>
      <c r="E518" s="171">
        <f t="shared" si="168"/>
        <v>-922944.40270473203</v>
      </c>
      <c r="F518" s="171">
        <f t="shared" si="169"/>
        <v>1331000.0000000005</v>
      </c>
      <c r="G518" s="171">
        <f t="shared" si="170"/>
        <v>-252253.96917746449</v>
      </c>
      <c r="H518" s="171">
        <f t="shared" si="171"/>
        <v>78139.209838669514</v>
      </c>
      <c r="I518" s="171">
        <f t="shared" si="172"/>
        <v>409242.74530788185</v>
      </c>
      <c r="J518" s="171">
        <f t="shared" si="173"/>
        <v>744066.66937080142</v>
      </c>
      <c r="K518" s="171">
        <f t="shared" si="174"/>
        <v>2143588.810000001</v>
      </c>
      <c r="L518" s="172">
        <f t="shared" si="175"/>
        <v>692669.2195083918</v>
      </c>
      <c r="M518" s="142">
        <f t="shared" si="176"/>
        <v>6</v>
      </c>
      <c r="N518" s="143">
        <f t="shared" si="187"/>
        <v>3</v>
      </c>
      <c r="U518" s="131">
        <v>493</v>
      </c>
      <c r="V518" s="126">
        <f>MOD(QUOTIENT(ROWS($V$26:V518)-1, 2^(COLUMNS($V$26:V518)-1)), 2)</f>
        <v>0</v>
      </c>
      <c r="W518" s="19">
        <f>MOD(QUOTIENT(ROWS($V$26:W518)-1, 2^(COLUMNS($V$26:W518)-1)), 2)</f>
        <v>0</v>
      </c>
      <c r="X518" s="19">
        <f>MOD(QUOTIENT(ROWS($V$26:X518)-1, 2^(COLUMNS($V$26:X518)-1)), 2)</f>
        <v>1</v>
      </c>
      <c r="Y518" s="19">
        <f>MOD(QUOTIENT(ROWS($V$26:Y518)-1, 2^(COLUMNS($V$26:Y518)-1)), 2)</f>
        <v>1</v>
      </c>
      <c r="Z518" s="19">
        <f>MOD(QUOTIENT(ROWS($V$26:Z518)-1, 2^(COLUMNS($V$26:Z518)-1)), 2)</f>
        <v>0</v>
      </c>
      <c r="AA518" s="19">
        <f>MOD(QUOTIENT(ROWS($V$26:AA518)-1, 2^(COLUMNS($V$26:AA518)-1)), 2)</f>
        <v>1</v>
      </c>
      <c r="AB518" s="19">
        <f>MOD(QUOTIENT(ROWS($V$26:AB518)-1, 2^(COLUMNS($V$26:AB518)-1)), 2)</f>
        <v>1</v>
      </c>
      <c r="AC518" s="19">
        <f>MOD(QUOTIENT(ROWS($V$26:AC518)-1, 2^(COLUMNS($V$26:AC518)-1)), 2)</f>
        <v>1</v>
      </c>
      <c r="AD518" s="19">
        <f>MOD(QUOTIENT(ROWS($V$26:AD518)-1, 2^(COLUMNS($V$26:AD518)-1)), 2)</f>
        <v>1</v>
      </c>
      <c r="AE518" s="133">
        <f>MOD(QUOTIENT(ROWS($V$26:AE518)-1, 2^(COLUMNS($V$26:AE518)-1)), 2)</f>
        <v>0</v>
      </c>
      <c r="AF518" s="126">
        <f t="shared" si="177"/>
        <v>0</v>
      </c>
      <c r="AG518" s="19">
        <f t="shared" si="178"/>
        <v>0</v>
      </c>
      <c r="AH518" s="19">
        <f t="shared" si="179"/>
        <v>3</v>
      </c>
      <c r="AI518" s="19">
        <f t="shared" si="180"/>
        <v>4</v>
      </c>
      <c r="AJ518" s="19">
        <f t="shared" si="181"/>
        <v>4</v>
      </c>
      <c r="AK518" s="19">
        <f t="shared" si="182"/>
        <v>6</v>
      </c>
      <c r="AL518" s="19">
        <f t="shared" si="183"/>
        <v>7</v>
      </c>
      <c r="AM518" s="19">
        <f t="shared" si="184"/>
        <v>8</v>
      </c>
      <c r="AN518" s="19">
        <f t="shared" si="185"/>
        <v>9</v>
      </c>
      <c r="AO518" s="133">
        <f t="shared" si="186"/>
        <v>9</v>
      </c>
    </row>
    <row r="519" spans="1:41" x14ac:dyDescent="0.3">
      <c r="A519" s="131">
        <v>494</v>
      </c>
      <c r="B519" s="171">
        <f t="shared" si="165"/>
        <v>-2000000</v>
      </c>
      <c r="C519" s="171">
        <f t="shared" si="166"/>
        <v>1000000</v>
      </c>
      <c r="D519" s="171">
        <f t="shared" si="167"/>
        <v>-1269338.842975206</v>
      </c>
      <c r="E519" s="171">
        <f t="shared" si="168"/>
        <v>-922944.40270473203</v>
      </c>
      <c r="F519" s="171">
        <f t="shared" si="169"/>
        <v>1331000.0000000005</v>
      </c>
      <c r="G519" s="171">
        <f t="shared" si="170"/>
        <v>-252253.96917746449</v>
      </c>
      <c r="H519" s="171">
        <f t="shared" si="171"/>
        <v>78139.209838669514</v>
      </c>
      <c r="I519" s="171">
        <f t="shared" si="172"/>
        <v>409242.74530788185</v>
      </c>
      <c r="J519" s="171">
        <f t="shared" si="173"/>
        <v>744066.66937080142</v>
      </c>
      <c r="K519" s="171">
        <f t="shared" si="174"/>
        <v>2143588.810000001</v>
      </c>
      <c r="L519" s="172">
        <f t="shared" si="175"/>
        <v>-301843.81204167707</v>
      </c>
      <c r="M519" s="142">
        <f t="shared" si="176"/>
        <v>7</v>
      </c>
      <c r="N519" s="143">
        <f t="shared" si="187"/>
        <v>1</v>
      </c>
      <c r="U519" s="131">
        <v>494</v>
      </c>
      <c r="V519" s="126">
        <f>MOD(QUOTIENT(ROWS($V$26:V519)-1, 2^(COLUMNS($V$26:V519)-1)), 2)</f>
        <v>1</v>
      </c>
      <c r="W519" s="19">
        <f>MOD(QUOTIENT(ROWS($V$26:W519)-1, 2^(COLUMNS($V$26:W519)-1)), 2)</f>
        <v>0</v>
      </c>
      <c r="X519" s="19">
        <f>MOD(QUOTIENT(ROWS($V$26:X519)-1, 2^(COLUMNS($V$26:X519)-1)), 2)</f>
        <v>1</v>
      </c>
      <c r="Y519" s="19">
        <f>MOD(QUOTIENT(ROWS($V$26:Y519)-1, 2^(COLUMNS($V$26:Y519)-1)), 2)</f>
        <v>1</v>
      </c>
      <c r="Z519" s="19">
        <f>MOD(QUOTIENT(ROWS($V$26:Z519)-1, 2^(COLUMNS($V$26:Z519)-1)), 2)</f>
        <v>0</v>
      </c>
      <c r="AA519" s="19">
        <f>MOD(QUOTIENT(ROWS($V$26:AA519)-1, 2^(COLUMNS($V$26:AA519)-1)), 2)</f>
        <v>1</v>
      </c>
      <c r="AB519" s="19">
        <f>MOD(QUOTIENT(ROWS($V$26:AB519)-1, 2^(COLUMNS($V$26:AB519)-1)), 2)</f>
        <v>1</v>
      </c>
      <c r="AC519" s="19">
        <f>MOD(QUOTIENT(ROWS($V$26:AC519)-1, 2^(COLUMNS($V$26:AC519)-1)), 2)</f>
        <v>1</v>
      </c>
      <c r="AD519" s="19">
        <f>MOD(QUOTIENT(ROWS($V$26:AD519)-1, 2^(COLUMNS($V$26:AD519)-1)), 2)</f>
        <v>1</v>
      </c>
      <c r="AE519" s="133">
        <f>MOD(QUOTIENT(ROWS($V$26:AE519)-1, 2^(COLUMNS($V$26:AE519)-1)), 2)</f>
        <v>0</v>
      </c>
      <c r="AF519" s="126">
        <f t="shared" si="177"/>
        <v>1</v>
      </c>
      <c r="AG519" s="19">
        <f t="shared" si="178"/>
        <v>1</v>
      </c>
      <c r="AH519" s="19">
        <f t="shared" si="179"/>
        <v>3</v>
      </c>
      <c r="AI519" s="19">
        <f t="shared" si="180"/>
        <v>4</v>
      </c>
      <c r="AJ519" s="19">
        <f t="shared" si="181"/>
        <v>4</v>
      </c>
      <c r="AK519" s="19">
        <f t="shared" si="182"/>
        <v>6</v>
      </c>
      <c r="AL519" s="19">
        <f t="shared" si="183"/>
        <v>7</v>
      </c>
      <c r="AM519" s="19">
        <f t="shared" si="184"/>
        <v>8</v>
      </c>
      <c r="AN519" s="19">
        <f t="shared" si="185"/>
        <v>9</v>
      </c>
      <c r="AO519" s="133">
        <f t="shared" si="186"/>
        <v>9</v>
      </c>
    </row>
    <row r="520" spans="1:41" x14ac:dyDescent="0.3">
      <c r="A520" s="131">
        <v>495</v>
      </c>
      <c r="B520" s="171">
        <f t="shared" si="165"/>
        <v>0</v>
      </c>
      <c r="C520" s="171">
        <f t="shared" si="166"/>
        <v>-1627272.7272727271</v>
      </c>
      <c r="D520" s="171">
        <f t="shared" si="167"/>
        <v>-1269338.842975206</v>
      </c>
      <c r="E520" s="171">
        <f t="shared" si="168"/>
        <v>-922944.40270473203</v>
      </c>
      <c r="F520" s="171">
        <f t="shared" si="169"/>
        <v>1331000.0000000005</v>
      </c>
      <c r="G520" s="171">
        <f t="shared" si="170"/>
        <v>-252253.96917746449</v>
      </c>
      <c r="H520" s="171">
        <f t="shared" si="171"/>
        <v>78139.209838669514</v>
      </c>
      <c r="I520" s="171">
        <f t="shared" si="172"/>
        <v>409242.74530788185</v>
      </c>
      <c r="J520" s="171">
        <f t="shared" si="173"/>
        <v>744066.66937080142</v>
      </c>
      <c r="K520" s="171">
        <f t="shared" si="174"/>
        <v>2143588.810000001</v>
      </c>
      <c r="L520" s="172">
        <f t="shared" si="175"/>
        <v>-702454.86080087302</v>
      </c>
      <c r="M520" s="142">
        <f t="shared" si="176"/>
        <v>7</v>
      </c>
      <c r="N520" s="143">
        <f t="shared" si="187"/>
        <v>2</v>
      </c>
      <c r="U520" s="131">
        <v>495</v>
      </c>
      <c r="V520" s="126">
        <f>MOD(QUOTIENT(ROWS($V$26:V520)-1, 2^(COLUMNS($V$26:V520)-1)), 2)</f>
        <v>0</v>
      </c>
      <c r="W520" s="19">
        <f>MOD(QUOTIENT(ROWS($V$26:W520)-1, 2^(COLUMNS($V$26:W520)-1)), 2)</f>
        <v>1</v>
      </c>
      <c r="X520" s="19">
        <f>MOD(QUOTIENT(ROWS($V$26:X520)-1, 2^(COLUMNS($V$26:X520)-1)), 2)</f>
        <v>1</v>
      </c>
      <c r="Y520" s="19">
        <f>MOD(QUOTIENT(ROWS($V$26:Y520)-1, 2^(COLUMNS($V$26:Y520)-1)), 2)</f>
        <v>1</v>
      </c>
      <c r="Z520" s="19">
        <f>MOD(QUOTIENT(ROWS($V$26:Z520)-1, 2^(COLUMNS($V$26:Z520)-1)), 2)</f>
        <v>0</v>
      </c>
      <c r="AA520" s="19">
        <f>MOD(QUOTIENT(ROWS($V$26:AA520)-1, 2^(COLUMNS($V$26:AA520)-1)), 2)</f>
        <v>1</v>
      </c>
      <c r="AB520" s="19">
        <f>MOD(QUOTIENT(ROWS($V$26:AB520)-1, 2^(COLUMNS($V$26:AB520)-1)), 2)</f>
        <v>1</v>
      </c>
      <c r="AC520" s="19">
        <f>MOD(QUOTIENT(ROWS($V$26:AC520)-1, 2^(COLUMNS($V$26:AC520)-1)), 2)</f>
        <v>1</v>
      </c>
      <c r="AD520" s="19">
        <f>MOD(QUOTIENT(ROWS($V$26:AD520)-1, 2^(COLUMNS($V$26:AD520)-1)), 2)</f>
        <v>1</v>
      </c>
      <c r="AE520" s="133">
        <f>MOD(QUOTIENT(ROWS($V$26:AE520)-1, 2^(COLUMNS($V$26:AE520)-1)), 2)</f>
        <v>0</v>
      </c>
      <c r="AF520" s="126">
        <f t="shared" si="177"/>
        <v>0</v>
      </c>
      <c r="AG520" s="19">
        <f t="shared" si="178"/>
        <v>2</v>
      </c>
      <c r="AH520" s="19">
        <f t="shared" si="179"/>
        <v>3</v>
      </c>
      <c r="AI520" s="19">
        <f t="shared" si="180"/>
        <v>4</v>
      </c>
      <c r="AJ520" s="19">
        <f t="shared" si="181"/>
        <v>4</v>
      </c>
      <c r="AK520" s="19">
        <f t="shared" si="182"/>
        <v>6</v>
      </c>
      <c r="AL520" s="19">
        <f t="shared" si="183"/>
        <v>7</v>
      </c>
      <c r="AM520" s="19">
        <f t="shared" si="184"/>
        <v>8</v>
      </c>
      <c r="AN520" s="19">
        <f t="shared" si="185"/>
        <v>9</v>
      </c>
      <c r="AO520" s="133">
        <f t="shared" si="186"/>
        <v>9</v>
      </c>
    </row>
    <row r="521" spans="1:41" x14ac:dyDescent="0.3">
      <c r="A521" s="131">
        <v>496</v>
      </c>
      <c r="B521" s="171">
        <f t="shared" si="165"/>
        <v>-2000000</v>
      </c>
      <c r="C521" s="171">
        <f t="shared" si="166"/>
        <v>-1627272.7272727271</v>
      </c>
      <c r="D521" s="171">
        <f t="shared" si="167"/>
        <v>-1269338.842975206</v>
      </c>
      <c r="E521" s="171">
        <f t="shared" si="168"/>
        <v>-922944.40270473203</v>
      </c>
      <c r="F521" s="171">
        <f t="shared" si="169"/>
        <v>1331000.0000000005</v>
      </c>
      <c r="G521" s="171">
        <f t="shared" si="170"/>
        <v>-252253.96917746449</v>
      </c>
      <c r="H521" s="171">
        <f t="shared" si="171"/>
        <v>78139.209838669514</v>
      </c>
      <c r="I521" s="171">
        <f t="shared" si="172"/>
        <v>409242.74530788185</v>
      </c>
      <c r="J521" s="171">
        <f t="shared" si="173"/>
        <v>744066.66937080142</v>
      </c>
      <c r="K521" s="171">
        <f t="shared" si="174"/>
        <v>2143588.810000001</v>
      </c>
      <c r="L521" s="172">
        <f t="shared" si="175"/>
        <v>-2554306.7126527247</v>
      </c>
      <c r="M521" s="142">
        <f t="shared" si="176"/>
        <v>8</v>
      </c>
      <c r="N521" s="143">
        <f t="shared" si="187"/>
        <v>1</v>
      </c>
      <c r="U521" s="131">
        <v>496</v>
      </c>
      <c r="V521" s="126">
        <f>MOD(QUOTIENT(ROWS($V$26:V521)-1, 2^(COLUMNS($V$26:V521)-1)), 2)</f>
        <v>1</v>
      </c>
      <c r="W521" s="19">
        <f>MOD(QUOTIENT(ROWS($V$26:W521)-1, 2^(COLUMNS($V$26:W521)-1)), 2)</f>
        <v>1</v>
      </c>
      <c r="X521" s="19">
        <f>MOD(QUOTIENT(ROWS($V$26:X521)-1, 2^(COLUMNS($V$26:X521)-1)), 2)</f>
        <v>1</v>
      </c>
      <c r="Y521" s="19">
        <f>MOD(QUOTIENT(ROWS($V$26:Y521)-1, 2^(COLUMNS($V$26:Y521)-1)), 2)</f>
        <v>1</v>
      </c>
      <c r="Z521" s="19">
        <f>MOD(QUOTIENT(ROWS($V$26:Z521)-1, 2^(COLUMNS($V$26:Z521)-1)), 2)</f>
        <v>0</v>
      </c>
      <c r="AA521" s="19">
        <f>MOD(QUOTIENT(ROWS($V$26:AA521)-1, 2^(COLUMNS($V$26:AA521)-1)), 2)</f>
        <v>1</v>
      </c>
      <c r="AB521" s="19">
        <f>MOD(QUOTIENT(ROWS($V$26:AB521)-1, 2^(COLUMNS($V$26:AB521)-1)), 2)</f>
        <v>1</v>
      </c>
      <c r="AC521" s="19">
        <f>MOD(QUOTIENT(ROWS($V$26:AC521)-1, 2^(COLUMNS($V$26:AC521)-1)), 2)</f>
        <v>1</v>
      </c>
      <c r="AD521" s="19">
        <f>MOD(QUOTIENT(ROWS($V$26:AD521)-1, 2^(COLUMNS($V$26:AD521)-1)), 2)</f>
        <v>1</v>
      </c>
      <c r="AE521" s="133">
        <f>MOD(QUOTIENT(ROWS($V$26:AE521)-1, 2^(COLUMNS($V$26:AE521)-1)), 2)</f>
        <v>0</v>
      </c>
      <c r="AF521" s="126">
        <f t="shared" si="177"/>
        <v>1</v>
      </c>
      <c r="AG521" s="19">
        <f t="shared" si="178"/>
        <v>2</v>
      </c>
      <c r="AH521" s="19">
        <f t="shared" si="179"/>
        <v>3</v>
      </c>
      <c r="AI521" s="19">
        <f t="shared" si="180"/>
        <v>4</v>
      </c>
      <c r="AJ521" s="19">
        <f t="shared" si="181"/>
        <v>4</v>
      </c>
      <c r="AK521" s="19">
        <f t="shared" si="182"/>
        <v>6</v>
      </c>
      <c r="AL521" s="19">
        <f t="shared" si="183"/>
        <v>7</v>
      </c>
      <c r="AM521" s="19">
        <f t="shared" si="184"/>
        <v>8</v>
      </c>
      <c r="AN521" s="19">
        <f t="shared" si="185"/>
        <v>9</v>
      </c>
      <c r="AO521" s="133">
        <f t="shared" si="186"/>
        <v>9</v>
      </c>
    </row>
    <row r="522" spans="1:41" x14ac:dyDescent="0.3">
      <c r="A522" s="131">
        <v>497</v>
      </c>
      <c r="B522" s="171">
        <f t="shared" si="165"/>
        <v>0</v>
      </c>
      <c r="C522" s="171">
        <f t="shared" si="166"/>
        <v>0</v>
      </c>
      <c r="D522" s="171">
        <f t="shared" si="167"/>
        <v>0</v>
      </c>
      <c r="E522" s="171">
        <f t="shared" si="168"/>
        <v>0</v>
      </c>
      <c r="F522" s="171">
        <f t="shared" si="169"/>
        <v>-584940.36609521112</v>
      </c>
      <c r="G522" s="171">
        <f t="shared" si="170"/>
        <v>-252253.96917746449</v>
      </c>
      <c r="H522" s="171">
        <f t="shared" si="171"/>
        <v>78139.209838669514</v>
      </c>
      <c r="I522" s="171">
        <f t="shared" si="172"/>
        <v>409242.74530788185</v>
      </c>
      <c r="J522" s="171">
        <f t="shared" si="173"/>
        <v>744066.66937080142</v>
      </c>
      <c r="K522" s="171">
        <f t="shared" si="174"/>
        <v>2143588.810000001</v>
      </c>
      <c r="L522" s="172">
        <f t="shared" si="175"/>
        <v>1074746.1866176201</v>
      </c>
      <c r="M522" s="142">
        <f t="shared" si="176"/>
        <v>5</v>
      </c>
      <c r="N522" s="143">
        <f t="shared" si="187"/>
        <v>5</v>
      </c>
      <c r="U522" s="131">
        <v>497</v>
      </c>
      <c r="V522" s="126">
        <f>MOD(QUOTIENT(ROWS($V$26:V522)-1, 2^(COLUMNS($V$26:V522)-1)), 2)</f>
        <v>0</v>
      </c>
      <c r="W522" s="19">
        <f>MOD(QUOTIENT(ROWS($V$26:W522)-1, 2^(COLUMNS($V$26:W522)-1)), 2)</f>
        <v>0</v>
      </c>
      <c r="X522" s="19">
        <f>MOD(QUOTIENT(ROWS($V$26:X522)-1, 2^(COLUMNS($V$26:X522)-1)), 2)</f>
        <v>0</v>
      </c>
      <c r="Y522" s="19">
        <f>MOD(QUOTIENT(ROWS($V$26:Y522)-1, 2^(COLUMNS($V$26:Y522)-1)), 2)</f>
        <v>0</v>
      </c>
      <c r="Z522" s="19">
        <f>MOD(QUOTIENT(ROWS($V$26:Z522)-1, 2^(COLUMNS($V$26:Z522)-1)), 2)</f>
        <v>1</v>
      </c>
      <c r="AA522" s="19">
        <f>MOD(QUOTIENT(ROWS($V$26:AA522)-1, 2^(COLUMNS($V$26:AA522)-1)), 2)</f>
        <v>1</v>
      </c>
      <c r="AB522" s="19">
        <f>MOD(QUOTIENT(ROWS($V$26:AB522)-1, 2^(COLUMNS($V$26:AB522)-1)), 2)</f>
        <v>1</v>
      </c>
      <c r="AC522" s="19">
        <f>MOD(QUOTIENT(ROWS($V$26:AC522)-1, 2^(COLUMNS($V$26:AC522)-1)), 2)</f>
        <v>1</v>
      </c>
      <c r="AD522" s="19">
        <f>MOD(QUOTIENT(ROWS($V$26:AD522)-1, 2^(COLUMNS($V$26:AD522)-1)), 2)</f>
        <v>1</v>
      </c>
      <c r="AE522" s="133">
        <f>MOD(QUOTIENT(ROWS($V$26:AE522)-1, 2^(COLUMNS($V$26:AE522)-1)), 2)</f>
        <v>0</v>
      </c>
      <c r="AF522" s="126">
        <f t="shared" si="177"/>
        <v>0</v>
      </c>
      <c r="AG522" s="19">
        <f t="shared" si="178"/>
        <v>0</v>
      </c>
      <c r="AH522" s="19">
        <f t="shared" si="179"/>
        <v>0</v>
      </c>
      <c r="AI522" s="19">
        <f t="shared" si="180"/>
        <v>0</v>
      </c>
      <c r="AJ522" s="19">
        <f t="shared" si="181"/>
        <v>5</v>
      </c>
      <c r="AK522" s="19">
        <f t="shared" si="182"/>
        <v>6</v>
      </c>
      <c r="AL522" s="19">
        <f t="shared" si="183"/>
        <v>7</v>
      </c>
      <c r="AM522" s="19">
        <f t="shared" si="184"/>
        <v>8</v>
      </c>
      <c r="AN522" s="19">
        <f t="shared" si="185"/>
        <v>9</v>
      </c>
      <c r="AO522" s="133">
        <f t="shared" si="186"/>
        <v>9</v>
      </c>
    </row>
    <row r="523" spans="1:41" x14ac:dyDescent="0.3">
      <c r="A523" s="131">
        <v>498</v>
      </c>
      <c r="B523" s="171">
        <f t="shared" si="165"/>
        <v>-2000000</v>
      </c>
      <c r="C523" s="171">
        <f t="shared" si="166"/>
        <v>1000000</v>
      </c>
      <c r="D523" s="171">
        <f t="shared" si="167"/>
        <v>1000000</v>
      </c>
      <c r="E523" s="171">
        <f t="shared" si="168"/>
        <v>1000000</v>
      </c>
      <c r="F523" s="171">
        <f t="shared" si="169"/>
        <v>-584940.36609521112</v>
      </c>
      <c r="G523" s="171">
        <f t="shared" si="170"/>
        <v>-252253.96917746449</v>
      </c>
      <c r="H523" s="171">
        <f t="shared" si="171"/>
        <v>78139.209838669514</v>
      </c>
      <c r="I523" s="171">
        <f t="shared" si="172"/>
        <v>409242.74530788185</v>
      </c>
      <c r="J523" s="171">
        <f t="shared" si="173"/>
        <v>744066.66937080142</v>
      </c>
      <c r="K523" s="171">
        <f t="shared" si="174"/>
        <v>2143588.810000001</v>
      </c>
      <c r="L523" s="172">
        <f t="shared" si="175"/>
        <v>1609095.2488841743</v>
      </c>
      <c r="M523" s="142">
        <f t="shared" si="176"/>
        <v>6</v>
      </c>
      <c r="N523" s="143">
        <f t="shared" si="187"/>
        <v>1</v>
      </c>
      <c r="U523" s="131">
        <v>498</v>
      </c>
      <c r="V523" s="126">
        <f>MOD(QUOTIENT(ROWS($V$26:V523)-1, 2^(COLUMNS($V$26:V523)-1)), 2)</f>
        <v>1</v>
      </c>
      <c r="W523" s="19">
        <f>MOD(QUOTIENT(ROWS($V$26:W523)-1, 2^(COLUMNS($V$26:W523)-1)), 2)</f>
        <v>0</v>
      </c>
      <c r="X523" s="19">
        <f>MOD(QUOTIENT(ROWS($V$26:X523)-1, 2^(COLUMNS($V$26:X523)-1)), 2)</f>
        <v>0</v>
      </c>
      <c r="Y523" s="19">
        <f>MOD(QUOTIENT(ROWS($V$26:Y523)-1, 2^(COLUMNS($V$26:Y523)-1)), 2)</f>
        <v>0</v>
      </c>
      <c r="Z523" s="19">
        <f>MOD(QUOTIENT(ROWS($V$26:Z523)-1, 2^(COLUMNS($V$26:Z523)-1)), 2)</f>
        <v>1</v>
      </c>
      <c r="AA523" s="19">
        <f>MOD(QUOTIENT(ROWS($V$26:AA523)-1, 2^(COLUMNS($V$26:AA523)-1)), 2)</f>
        <v>1</v>
      </c>
      <c r="AB523" s="19">
        <f>MOD(QUOTIENT(ROWS($V$26:AB523)-1, 2^(COLUMNS($V$26:AB523)-1)), 2)</f>
        <v>1</v>
      </c>
      <c r="AC523" s="19">
        <f>MOD(QUOTIENT(ROWS($V$26:AC523)-1, 2^(COLUMNS($V$26:AC523)-1)), 2)</f>
        <v>1</v>
      </c>
      <c r="AD523" s="19">
        <f>MOD(QUOTIENT(ROWS($V$26:AD523)-1, 2^(COLUMNS($V$26:AD523)-1)), 2)</f>
        <v>1</v>
      </c>
      <c r="AE523" s="133">
        <f>MOD(QUOTIENT(ROWS($V$26:AE523)-1, 2^(COLUMNS($V$26:AE523)-1)), 2)</f>
        <v>0</v>
      </c>
      <c r="AF523" s="126">
        <f t="shared" si="177"/>
        <v>1</v>
      </c>
      <c r="AG523" s="19">
        <f t="shared" si="178"/>
        <v>1</v>
      </c>
      <c r="AH523" s="19">
        <f t="shared" si="179"/>
        <v>1</v>
      </c>
      <c r="AI523" s="19">
        <f t="shared" si="180"/>
        <v>1</v>
      </c>
      <c r="AJ523" s="19">
        <f t="shared" si="181"/>
        <v>5</v>
      </c>
      <c r="AK523" s="19">
        <f t="shared" si="182"/>
        <v>6</v>
      </c>
      <c r="AL523" s="19">
        <f t="shared" si="183"/>
        <v>7</v>
      </c>
      <c r="AM523" s="19">
        <f t="shared" si="184"/>
        <v>8</v>
      </c>
      <c r="AN523" s="19">
        <f t="shared" si="185"/>
        <v>9</v>
      </c>
      <c r="AO523" s="133">
        <f t="shared" si="186"/>
        <v>9</v>
      </c>
    </row>
    <row r="524" spans="1:41" x14ac:dyDescent="0.3">
      <c r="A524" s="131">
        <v>499</v>
      </c>
      <c r="B524" s="171">
        <f t="shared" si="165"/>
        <v>0</v>
      </c>
      <c r="C524" s="171">
        <f t="shared" si="166"/>
        <v>-1627272.7272727271</v>
      </c>
      <c r="D524" s="171">
        <f t="shared" si="167"/>
        <v>1100000</v>
      </c>
      <c r="E524" s="171">
        <f t="shared" si="168"/>
        <v>1100000</v>
      </c>
      <c r="F524" s="171">
        <f t="shared" si="169"/>
        <v>-584940.36609521112</v>
      </c>
      <c r="G524" s="171">
        <f t="shared" si="170"/>
        <v>-252253.96917746449</v>
      </c>
      <c r="H524" s="171">
        <f t="shared" si="171"/>
        <v>78139.209838669514</v>
      </c>
      <c r="I524" s="171">
        <f t="shared" si="172"/>
        <v>409242.74530788185</v>
      </c>
      <c r="J524" s="171">
        <f t="shared" si="173"/>
        <v>744066.66937080142</v>
      </c>
      <c r="K524" s="171">
        <f t="shared" si="174"/>
        <v>2143588.810000001</v>
      </c>
      <c r="L524" s="172">
        <f t="shared" si="175"/>
        <v>1361370.4095066402</v>
      </c>
      <c r="M524" s="142">
        <f t="shared" si="176"/>
        <v>6</v>
      </c>
      <c r="N524" s="143">
        <f t="shared" si="187"/>
        <v>2</v>
      </c>
      <c r="U524" s="131">
        <v>499</v>
      </c>
      <c r="V524" s="126">
        <f>MOD(QUOTIENT(ROWS($V$26:V524)-1, 2^(COLUMNS($V$26:V524)-1)), 2)</f>
        <v>0</v>
      </c>
      <c r="W524" s="19">
        <f>MOD(QUOTIENT(ROWS($V$26:W524)-1, 2^(COLUMNS($V$26:W524)-1)), 2)</f>
        <v>1</v>
      </c>
      <c r="X524" s="19">
        <f>MOD(QUOTIENT(ROWS($V$26:X524)-1, 2^(COLUMNS($V$26:X524)-1)), 2)</f>
        <v>0</v>
      </c>
      <c r="Y524" s="19">
        <f>MOD(QUOTIENT(ROWS($V$26:Y524)-1, 2^(COLUMNS($V$26:Y524)-1)), 2)</f>
        <v>0</v>
      </c>
      <c r="Z524" s="19">
        <f>MOD(QUOTIENT(ROWS($V$26:Z524)-1, 2^(COLUMNS($V$26:Z524)-1)), 2)</f>
        <v>1</v>
      </c>
      <c r="AA524" s="19">
        <f>MOD(QUOTIENT(ROWS($V$26:AA524)-1, 2^(COLUMNS($V$26:AA524)-1)), 2)</f>
        <v>1</v>
      </c>
      <c r="AB524" s="19">
        <f>MOD(QUOTIENT(ROWS($V$26:AB524)-1, 2^(COLUMNS($V$26:AB524)-1)), 2)</f>
        <v>1</v>
      </c>
      <c r="AC524" s="19">
        <f>MOD(QUOTIENT(ROWS($V$26:AC524)-1, 2^(COLUMNS($V$26:AC524)-1)), 2)</f>
        <v>1</v>
      </c>
      <c r="AD524" s="19">
        <f>MOD(QUOTIENT(ROWS($V$26:AD524)-1, 2^(COLUMNS($V$26:AD524)-1)), 2)</f>
        <v>1</v>
      </c>
      <c r="AE524" s="133">
        <f>MOD(QUOTIENT(ROWS($V$26:AE524)-1, 2^(COLUMNS($V$26:AE524)-1)), 2)</f>
        <v>0</v>
      </c>
      <c r="AF524" s="126">
        <f t="shared" si="177"/>
        <v>0</v>
      </c>
      <c r="AG524" s="19">
        <f t="shared" si="178"/>
        <v>2</v>
      </c>
      <c r="AH524" s="19">
        <f t="shared" si="179"/>
        <v>2</v>
      </c>
      <c r="AI524" s="19">
        <f t="shared" si="180"/>
        <v>2</v>
      </c>
      <c r="AJ524" s="19">
        <f t="shared" si="181"/>
        <v>5</v>
      </c>
      <c r="AK524" s="19">
        <f t="shared" si="182"/>
        <v>6</v>
      </c>
      <c r="AL524" s="19">
        <f t="shared" si="183"/>
        <v>7</v>
      </c>
      <c r="AM524" s="19">
        <f t="shared" si="184"/>
        <v>8</v>
      </c>
      <c r="AN524" s="19">
        <f t="shared" si="185"/>
        <v>9</v>
      </c>
      <c r="AO524" s="133">
        <f t="shared" si="186"/>
        <v>9</v>
      </c>
    </row>
    <row r="525" spans="1:41" x14ac:dyDescent="0.3">
      <c r="A525" s="131">
        <v>500</v>
      </c>
      <c r="B525" s="171">
        <f t="shared" si="165"/>
        <v>-2000000</v>
      </c>
      <c r="C525" s="171">
        <f t="shared" si="166"/>
        <v>-1627272.7272727271</v>
      </c>
      <c r="D525" s="171">
        <f t="shared" si="167"/>
        <v>1100000</v>
      </c>
      <c r="E525" s="171">
        <f t="shared" si="168"/>
        <v>1100000</v>
      </c>
      <c r="F525" s="171">
        <f t="shared" si="169"/>
        <v>-584940.36609521112</v>
      </c>
      <c r="G525" s="171">
        <f t="shared" si="170"/>
        <v>-252253.96917746449</v>
      </c>
      <c r="H525" s="171">
        <f t="shared" si="171"/>
        <v>78139.209838669514</v>
      </c>
      <c r="I525" s="171">
        <f t="shared" si="172"/>
        <v>409242.74530788185</v>
      </c>
      <c r="J525" s="171">
        <f t="shared" si="173"/>
        <v>744066.66937080142</v>
      </c>
      <c r="K525" s="171">
        <f t="shared" si="174"/>
        <v>2143588.810000001</v>
      </c>
      <c r="L525" s="172">
        <f t="shared" si="175"/>
        <v>-490481.4423452114</v>
      </c>
      <c r="M525" s="142">
        <f t="shared" si="176"/>
        <v>7</v>
      </c>
      <c r="N525" s="143">
        <f t="shared" si="187"/>
        <v>1</v>
      </c>
      <c r="U525" s="131">
        <v>500</v>
      </c>
      <c r="V525" s="126">
        <f>MOD(QUOTIENT(ROWS($V$26:V525)-1, 2^(COLUMNS($V$26:V525)-1)), 2)</f>
        <v>1</v>
      </c>
      <c r="W525" s="19">
        <f>MOD(QUOTIENT(ROWS($V$26:W525)-1, 2^(COLUMNS($V$26:W525)-1)), 2)</f>
        <v>1</v>
      </c>
      <c r="X525" s="19">
        <f>MOD(QUOTIENT(ROWS($V$26:X525)-1, 2^(COLUMNS($V$26:X525)-1)), 2)</f>
        <v>0</v>
      </c>
      <c r="Y525" s="19">
        <f>MOD(QUOTIENT(ROWS($V$26:Y525)-1, 2^(COLUMNS($V$26:Y525)-1)), 2)</f>
        <v>0</v>
      </c>
      <c r="Z525" s="19">
        <f>MOD(QUOTIENT(ROWS($V$26:Z525)-1, 2^(COLUMNS($V$26:Z525)-1)), 2)</f>
        <v>1</v>
      </c>
      <c r="AA525" s="19">
        <f>MOD(QUOTIENT(ROWS($V$26:AA525)-1, 2^(COLUMNS($V$26:AA525)-1)), 2)</f>
        <v>1</v>
      </c>
      <c r="AB525" s="19">
        <f>MOD(QUOTIENT(ROWS($V$26:AB525)-1, 2^(COLUMNS($V$26:AB525)-1)), 2)</f>
        <v>1</v>
      </c>
      <c r="AC525" s="19">
        <f>MOD(QUOTIENT(ROWS($V$26:AC525)-1, 2^(COLUMNS($V$26:AC525)-1)), 2)</f>
        <v>1</v>
      </c>
      <c r="AD525" s="19">
        <f>MOD(QUOTIENT(ROWS($V$26:AD525)-1, 2^(COLUMNS($V$26:AD525)-1)), 2)</f>
        <v>1</v>
      </c>
      <c r="AE525" s="133">
        <f>MOD(QUOTIENT(ROWS($V$26:AE525)-1, 2^(COLUMNS($V$26:AE525)-1)), 2)</f>
        <v>0</v>
      </c>
      <c r="AF525" s="126">
        <f t="shared" si="177"/>
        <v>1</v>
      </c>
      <c r="AG525" s="19">
        <f t="shared" si="178"/>
        <v>2</v>
      </c>
      <c r="AH525" s="19">
        <f t="shared" si="179"/>
        <v>2</v>
      </c>
      <c r="AI525" s="19">
        <f t="shared" si="180"/>
        <v>2</v>
      </c>
      <c r="AJ525" s="19">
        <f t="shared" si="181"/>
        <v>5</v>
      </c>
      <c r="AK525" s="19">
        <f t="shared" si="182"/>
        <v>6</v>
      </c>
      <c r="AL525" s="19">
        <f t="shared" si="183"/>
        <v>7</v>
      </c>
      <c r="AM525" s="19">
        <f t="shared" si="184"/>
        <v>8</v>
      </c>
      <c r="AN525" s="19">
        <f t="shared" si="185"/>
        <v>9</v>
      </c>
      <c r="AO525" s="133">
        <f t="shared" si="186"/>
        <v>9</v>
      </c>
    </row>
    <row r="526" spans="1:41" x14ac:dyDescent="0.3">
      <c r="A526" s="131">
        <v>501</v>
      </c>
      <c r="B526" s="171">
        <f t="shared" si="165"/>
        <v>0</v>
      </c>
      <c r="C526" s="171">
        <f t="shared" si="166"/>
        <v>0</v>
      </c>
      <c r="D526" s="171">
        <f t="shared" si="167"/>
        <v>-1269338.842975206</v>
      </c>
      <c r="E526" s="171">
        <f t="shared" si="168"/>
        <v>1210000.0000000002</v>
      </c>
      <c r="F526" s="171">
        <f t="shared" si="169"/>
        <v>-584940.36609521112</v>
      </c>
      <c r="G526" s="171">
        <f t="shared" si="170"/>
        <v>-252253.96917746449</v>
      </c>
      <c r="H526" s="171">
        <f t="shared" si="171"/>
        <v>78139.209838669514</v>
      </c>
      <c r="I526" s="171">
        <f t="shared" si="172"/>
        <v>409242.74530788185</v>
      </c>
      <c r="J526" s="171">
        <f t="shared" si="173"/>
        <v>744066.66937080142</v>
      </c>
      <c r="K526" s="171">
        <f t="shared" si="174"/>
        <v>2143588.810000001</v>
      </c>
      <c r="L526" s="172">
        <f t="shared" si="175"/>
        <v>956490.21016837168</v>
      </c>
      <c r="M526" s="142">
        <f t="shared" si="176"/>
        <v>6</v>
      </c>
      <c r="N526" s="143">
        <f t="shared" si="187"/>
        <v>3</v>
      </c>
      <c r="U526" s="131">
        <v>501</v>
      </c>
      <c r="V526" s="126">
        <f>MOD(QUOTIENT(ROWS($V$26:V526)-1, 2^(COLUMNS($V$26:V526)-1)), 2)</f>
        <v>0</v>
      </c>
      <c r="W526" s="19">
        <f>MOD(QUOTIENT(ROWS($V$26:W526)-1, 2^(COLUMNS($V$26:W526)-1)), 2)</f>
        <v>0</v>
      </c>
      <c r="X526" s="19">
        <f>MOD(QUOTIENT(ROWS($V$26:X526)-1, 2^(COLUMNS($V$26:X526)-1)), 2)</f>
        <v>1</v>
      </c>
      <c r="Y526" s="19">
        <f>MOD(QUOTIENT(ROWS($V$26:Y526)-1, 2^(COLUMNS($V$26:Y526)-1)), 2)</f>
        <v>0</v>
      </c>
      <c r="Z526" s="19">
        <f>MOD(QUOTIENT(ROWS($V$26:Z526)-1, 2^(COLUMNS($V$26:Z526)-1)), 2)</f>
        <v>1</v>
      </c>
      <c r="AA526" s="19">
        <f>MOD(QUOTIENT(ROWS($V$26:AA526)-1, 2^(COLUMNS($V$26:AA526)-1)), 2)</f>
        <v>1</v>
      </c>
      <c r="AB526" s="19">
        <f>MOD(QUOTIENT(ROWS($V$26:AB526)-1, 2^(COLUMNS($V$26:AB526)-1)), 2)</f>
        <v>1</v>
      </c>
      <c r="AC526" s="19">
        <f>MOD(QUOTIENT(ROWS($V$26:AC526)-1, 2^(COLUMNS($V$26:AC526)-1)), 2)</f>
        <v>1</v>
      </c>
      <c r="AD526" s="19">
        <f>MOD(QUOTIENT(ROWS($V$26:AD526)-1, 2^(COLUMNS($V$26:AD526)-1)), 2)</f>
        <v>1</v>
      </c>
      <c r="AE526" s="133">
        <f>MOD(QUOTIENT(ROWS($V$26:AE526)-1, 2^(COLUMNS($V$26:AE526)-1)), 2)</f>
        <v>0</v>
      </c>
      <c r="AF526" s="126">
        <f t="shared" si="177"/>
        <v>0</v>
      </c>
      <c r="AG526" s="19">
        <f t="shared" si="178"/>
        <v>0</v>
      </c>
      <c r="AH526" s="19">
        <f t="shared" si="179"/>
        <v>3</v>
      </c>
      <c r="AI526" s="19">
        <f t="shared" si="180"/>
        <v>3</v>
      </c>
      <c r="AJ526" s="19">
        <f t="shared" si="181"/>
        <v>5</v>
      </c>
      <c r="AK526" s="19">
        <f t="shared" si="182"/>
        <v>6</v>
      </c>
      <c r="AL526" s="19">
        <f t="shared" si="183"/>
        <v>7</v>
      </c>
      <c r="AM526" s="19">
        <f t="shared" si="184"/>
        <v>8</v>
      </c>
      <c r="AN526" s="19">
        <f t="shared" si="185"/>
        <v>9</v>
      </c>
      <c r="AO526" s="133">
        <f t="shared" si="186"/>
        <v>9</v>
      </c>
    </row>
    <row r="527" spans="1:41" x14ac:dyDescent="0.3">
      <c r="A527" s="131">
        <v>502</v>
      </c>
      <c r="B527" s="171">
        <f t="shared" si="165"/>
        <v>-2000000</v>
      </c>
      <c r="C527" s="171">
        <f t="shared" si="166"/>
        <v>1000000</v>
      </c>
      <c r="D527" s="171">
        <f t="shared" si="167"/>
        <v>-1269338.842975206</v>
      </c>
      <c r="E527" s="171">
        <f t="shared" si="168"/>
        <v>1210000.0000000002</v>
      </c>
      <c r="F527" s="171">
        <f t="shared" si="169"/>
        <v>-584940.36609521112</v>
      </c>
      <c r="G527" s="171">
        <f t="shared" si="170"/>
        <v>-252253.96917746449</v>
      </c>
      <c r="H527" s="171">
        <f t="shared" si="171"/>
        <v>78139.209838669514</v>
      </c>
      <c r="I527" s="171">
        <f t="shared" si="172"/>
        <v>409242.74530788185</v>
      </c>
      <c r="J527" s="171">
        <f t="shared" si="173"/>
        <v>744066.66937080142</v>
      </c>
      <c r="K527" s="171">
        <f t="shared" si="174"/>
        <v>2143588.810000001</v>
      </c>
      <c r="L527" s="172">
        <f t="shared" si="175"/>
        <v>-38022.821381697169</v>
      </c>
      <c r="M527" s="142">
        <f t="shared" si="176"/>
        <v>7</v>
      </c>
      <c r="N527" s="143">
        <f t="shared" si="187"/>
        <v>1</v>
      </c>
      <c r="U527" s="131">
        <v>502</v>
      </c>
      <c r="V527" s="126">
        <f>MOD(QUOTIENT(ROWS($V$26:V527)-1, 2^(COLUMNS($V$26:V527)-1)), 2)</f>
        <v>1</v>
      </c>
      <c r="W527" s="19">
        <f>MOD(QUOTIENT(ROWS($V$26:W527)-1, 2^(COLUMNS($V$26:W527)-1)), 2)</f>
        <v>0</v>
      </c>
      <c r="X527" s="19">
        <f>MOD(QUOTIENT(ROWS($V$26:X527)-1, 2^(COLUMNS($V$26:X527)-1)), 2)</f>
        <v>1</v>
      </c>
      <c r="Y527" s="19">
        <f>MOD(QUOTIENT(ROWS($V$26:Y527)-1, 2^(COLUMNS($V$26:Y527)-1)), 2)</f>
        <v>0</v>
      </c>
      <c r="Z527" s="19">
        <f>MOD(QUOTIENT(ROWS($V$26:Z527)-1, 2^(COLUMNS($V$26:Z527)-1)), 2)</f>
        <v>1</v>
      </c>
      <c r="AA527" s="19">
        <f>MOD(QUOTIENT(ROWS($V$26:AA527)-1, 2^(COLUMNS($V$26:AA527)-1)), 2)</f>
        <v>1</v>
      </c>
      <c r="AB527" s="19">
        <f>MOD(QUOTIENT(ROWS($V$26:AB527)-1, 2^(COLUMNS($V$26:AB527)-1)), 2)</f>
        <v>1</v>
      </c>
      <c r="AC527" s="19">
        <f>MOD(QUOTIENT(ROWS($V$26:AC527)-1, 2^(COLUMNS($V$26:AC527)-1)), 2)</f>
        <v>1</v>
      </c>
      <c r="AD527" s="19">
        <f>MOD(QUOTIENT(ROWS($V$26:AD527)-1, 2^(COLUMNS($V$26:AD527)-1)), 2)</f>
        <v>1</v>
      </c>
      <c r="AE527" s="133">
        <f>MOD(QUOTIENT(ROWS($V$26:AE527)-1, 2^(COLUMNS($V$26:AE527)-1)), 2)</f>
        <v>0</v>
      </c>
      <c r="AF527" s="126">
        <f t="shared" si="177"/>
        <v>1</v>
      </c>
      <c r="AG527" s="19">
        <f t="shared" si="178"/>
        <v>1</v>
      </c>
      <c r="AH527" s="19">
        <f t="shared" si="179"/>
        <v>3</v>
      </c>
      <c r="AI527" s="19">
        <f t="shared" si="180"/>
        <v>3</v>
      </c>
      <c r="AJ527" s="19">
        <f t="shared" si="181"/>
        <v>5</v>
      </c>
      <c r="AK527" s="19">
        <f t="shared" si="182"/>
        <v>6</v>
      </c>
      <c r="AL527" s="19">
        <f t="shared" si="183"/>
        <v>7</v>
      </c>
      <c r="AM527" s="19">
        <f t="shared" si="184"/>
        <v>8</v>
      </c>
      <c r="AN527" s="19">
        <f t="shared" si="185"/>
        <v>9</v>
      </c>
      <c r="AO527" s="133">
        <f t="shared" si="186"/>
        <v>9</v>
      </c>
    </row>
    <row r="528" spans="1:41" x14ac:dyDescent="0.3">
      <c r="A528" s="131">
        <v>503</v>
      </c>
      <c r="B528" s="171">
        <f t="shared" si="165"/>
        <v>0</v>
      </c>
      <c r="C528" s="171">
        <f t="shared" si="166"/>
        <v>-1627272.7272727271</v>
      </c>
      <c r="D528" s="171">
        <f t="shared" si="167"/>
        <v>-1269338.842975206</v>
      </c>
      <c r="E528" s="171">
        <f t="shared" si="168"/>
        <v>1210000.0000000002</v>
      </c>
      <c r="F528" s="171">
        <f t="shared" si="169"/>
        <v>-584940.36609521112</v>
      </c>
      <c r="G528" s="171">
        <f t="shared" si="170"/>
        <v>-252253.96917746449</v>
      </c>
      <c r="H528" s="171">
        <f t="shared" si="171"/>
        <v>78139.209838669514</v>
      </c>
      <c r="I528" s="171">
        <f t="shared" si="172"/>
        <v>409242.74530788185</v>
      </c>
      <c r="J528" s="171">
        <f t="shared" si="173"/>
        <v>744066.66937080142</v>
      </c>
      <c r="K528" s="171">
        <f t="shared" si="174"/>
        <v>2143588.810000001</v>
      </c>
      <c r="L528" s="172">
        <f t="shared" si="175"/>
        <v>-438633.87014089298</v>
      </c>
      <c r="M528" s="142">
        <f t="shared" si="176"/>
        <v>7</v>
      </c>
      <c r="N528" s="143">
        <f t="shared" si="187"/>
        <v>2</v>
      </c>
      <c r="U528" s="131">
        <v>503</v>
      </c>
      <c r="V528" s="126">
        <f>MOD(QUOTIENT(ROWS($V$26:V528)-1, 2^(COLUMNS($V$26:V528)-1)), 2)</f>
        <v>0</v>
      </c>
      <c r="W528" s="19">
        <f>MOD(QUOTIENT(ROWS($V$26:W528)-1, 2^(COLUMNS($V$26:W528)-1)), 2)</f>
        <v>1</v>
      </c>
      <c r="X528" s="19">
        <f>MOD(QUOTIENT(ROWS($V$26:X528)-1, 2^(COLUMNS($V$26:X528)-1)), 2)</f>
        <v>1</v>
      </c>
      <c r="Y528" s="19">
        <f>MOD(QUOTIENT(ROWS($V$26:Y528)-1, 2^(COLUMNS($V$26:Y528)-1)), 2)</f>
        <v>0</v>
      </c>
      <c r="Z528" s="19">
        <f>MOD(QUOTIENT(ROWS($V$26:Z528)-1, 2^(COLUMNS($V$26:Z528)-1)), 2)</f>
        <v>1</v>
      </c>
      <c r="AA528" s="19">
        <f>MOD(QUOTIENT(ROWS($V$26:AA528)-1, 2^(COLUMNS($V$26:AA528)-1)), 2)</f>
        <v>1</v>
      </c>
      <c r="AB528" s="19">
        <f>MOD(QUOTIENT(ROWS($V$26:AB528)-1, 2^(COLUMNS($V$26:AB528)-1)), 2)</f>
        <v>1</v>
      </c>
      <c r="AC528" s="19">
        <f>MOD(QUOTIENT(ROWS($V$26:AC528)-1, 2^(COLUMNS($V$26:AC528)-1)), 2)</f>
        <v>1</v>
      </c>
      <c r="AD528" s="19">
        <f>MOD(QUOTIENT(ROWS($V$26:AD528)-1, 2^(COLUMNS($V$26:AD528)-1)), 2)</f>
        <v>1</v>
      </c>
      <c r="AE528" s="133">
        <f>MOD(QUOTIENT(ROWS($V$26:AE528)-1, 2^(COLUMNS($V$26:AE528)-1)), 2)</f>
        <v>0</v>
      </c>
      <c r="AF528" s="126">
        <f t="shared" si="177"/>
        <v>0</v>
      </c>
      <c r="AG528" s="19">
        <f t="shared" si="178"/>
        <v>2</v>
      </c>
      <c r="AH528" s="19">
        <f t="shared" si="179"/>
        <v>3</v>
      </c>
      <c r="AI528" s="19">
        <f t="shared" si="180"/>
        <v>3</v>
      </c>
      <c r="AJ528" s="19">
        <f t="shared" si="181"/>
        <v>5</v>
      </c>
      <c r="AK528" s="19">
        <f t="shared" si="182"/>
        <v>6</v>
      </c>
      <c r="AL528" s="19">
        <f t="shared" si="183"/>
        <v>7</v>
      </c>
      <c r="AM528" s="19">
        <f t="shared" si="184"/>
        <v>8</v>
      </c>
      <c r="AN528" s="19">
        <f t="shared" si="185"/>
        <v>9</v>
      </c>
      <c r="AO528" s="133">
        <f t="shared" si="186"/>
        <v>9</v>
      </c>
    </row>
    <row r="529" spans="1:41" x14ac:dyDescent="0.3">
      <c r="A529" s="131">
        <v>504</v>
      </c>
      <c r="B529" s="171">
        <f t="shared" si="165"/>
        <v>-2000000</v>
      </c>
      <c r="C529" s="171">
        <f t="shared" si="166"/>
        <v>-1627272.7272727271</v>
      </c>
      <c r="D529" s="171">
        <f t="shared" si="167"/>
        <v>-1269338.842975206</v>
      </c>
      <c r="E529" s="171">
        <f t="shared" si="168"/>
        <v>1210000.0000000002</v>
      </c>
      <c r="F529" s="171">
        <f t="shared" si="169"/>
        <v>-584940.36609521112</v>
      </c>
      <c r="G529" s="171">
        <f t="shared" si="170"/>
        <v>-252253.96917746449</v>
      </c>
      <c r="H529" s="171">
        <f t="shared" si="171"/>
        <v>78139.209838669514</v>
      </c>
      <c r="I529" s="171">
        <f t="shared" si="172"/>
        <v>409242.74530788185</v>
      </c>
      <c r="J529" s="171">
        <f t="shared" si="173"/>
        <v>744066.66937080142</v>
      </c>
      <c r="K529" s="171">
        <f t="shared" si="174"/>
        <v>2143588.810000001</v>
      </c>
      <c r="L529" s="172">
        <f t="shared" si="175"/>
        <v>-2290485.7219927441</v>
      </c>
      <c r="M529" s="142">
        <f t="shared" si="176"/>
        <v>8</v>
      </c>
      <c r="N529" s="143">
        <f t="shared" si="187"/>
        <v>1</v>
      </c>
      <c r="U529" s="131">
        <v>504</v>
      </c>
      <c r="V529" s="126">
        <f>MOD(QUOTIENT(ROWS($V$26:V529)-1, 2^(COLUMNS($V$26:V529)-1)), 2)</f>
        <v>1</v>
      </c>
      <c r="W529" s="19">
        <f>MOD(QUOTIENT(ROWS($V$26:W529)-1, 2^(COLUMNS($V$26:W529)-1)), 2)</f>
        <v>1</v>
      </c>
      <c r="X529" s="19">
        <f>MOD(QUOTIENT(ROWS($V$26:X529)-1, 2^(COLUMNS($V$26:X529)-1)), 2)</f>
        <v>1</v>
      </c>
      <c r="Y529" s="19">
        <f>MOD(QUOTIENT(ROWS($V$26:Y529)-1, 2^(COLUMNS($V$26:Y529)-1)), 2)</f>
        <v>0</v>
      </c>
      <c r="Z529" s="19">
        <f>MOD(QUOTIENT(ROWS($V$26:Z529)-1, 2^(COLUMNS($V$26:Z529)-1)), 2)</f>
        <v>1</v>
      </c>
      <c r="AA529" s="19">
        <f>MOD(QUOTIENT(ROWS($V$26:AA529)-1, 2^(COLUMNS($V$26:AA529)-1)), 2)</f>
        <v>1</v>
      </c>
      <c r="AB529" s="19">
        <f>MOD(QUOTIENT(ROWS($V$26:AB529)-1, 2^(COLUMNS($V$26:AB529)-1)), 2)</f>
        <v>1</v>
      </c>
      <c r="AC529" s="19">
        <f>MOD(QUOTIENT(ROWS($V$26:AC529)-1, 2^(COLUMNS($V$26:AC529)-1)), 2)</f>
        <v>1</v>
      </c>
      <c r="AD529" s="19">
        <f>MOD(QUOTIENT(ROWS($V$26:AD529)-1, 2^(COLUMNS($V$26:AD529)-1)), 2)</f>
        <v>1</v>
      </c>
      <c r="AE529" s="133">
        <f>MOD(QUOTIENT(ROWS($V$26:AE529)-1, 2^(COLUMNS($V$26:AE529)-1)), 2)</f>
        <v>0</v>
      </c>
      <c r="AF529" s="126">
        <f t="shared" si="177"/>
        <v>1</v>
      </c>
      <c r="AG529" s="19">
        <f t="shared" si="178"/>
        <v>2</v>
      </c>
      <c r="AH529" s="19">
        <f t="shared" si="179"/>
        <v>3</v>
      </c>
      <c r="AI529" s="19">
        <f t="shared" si="180"/>
        <v>3</v>
      </c>
      <c r="AJ529" s="19">
        <f t="shared" si="181"/>
        <v>5</v>
      </c>
      <c r="AK529" s="19">
        <f t="shared" si="182"/>
        <v>6</v>
      </c>
      <c r="AL529" s="19">
        <f t="shared" si="183"/>
        <v>7</v>
      </c>
      <c r="AM529" s="19">
        <f t="shared" si="184"/>
        <v>8</v>
      </c>
      <c r="AN529" s="19">
        <f t="shared" si="185"/>
        <v>9</v>
      </c>
      <c r="AO529" s="133">
        <f t="shared" si="186"/>
        <v>9</v>
      </c>
    </row>
    <row r="530" spans="1:41" x14ac:dyDescent="0.3">
      <c r="A530" s="131">
        <v>505</v>
      </c>
      <c r="B530" s="171">
        <f t="shared" si="165"/>
        <v>0</v>
      </c>
      <c r="C530" s="171">
        <f t="shared" si="166"/>
        <v>0</v>
      </c>
      <c r="D530" s="171">
        <f t="shared" si="167"/>
        <v>0</v>
      </c>
      <c r="E530" s="171">
        <f t="shared" si="168"/>
        <v>-922944.40270473203</v>
      </c>
      <c r="F530" s="171">
        <f t="shared" si="169"/>
        <v>-584940.36609521112</v>
      </c>
      <c r="G530" s="171">
        <f t="shared" si="170"/>
        <v>-252253.96917746449</v>
      </c>
      <c r="H530" s="171">
        <f t="shared" si="171"/>
        <v>78139.209838669514</v>
      </c>
      <c r="I530" s="171">
        <f t="shared" si="172"/>
        <v>409242.74530788185</v>
      </c>
      <c r="J530" s="171">
        <f t="shared" si="173"/>
        <v>744066.66937080142</v>
      </c>
      <c r="K530" s="171">
        <f t="shared" si="174"/>
        <v>2143588.810000001</v>
      </c>
      <c r="L530" s="172">
        <f t="shared" si="175"/>
        <v>396354.49815825018</v>
      </c>
      <c r="M530" s="142">
        <f t="shared" si="176"/>
        <v>6</v>
      </c>
      <c r="N530" s="143">
        <f t="shared" si="187"/>
        <v>4</v>
      </c>
      <c r="U530" s="131">
        <v>505</v>
      </c>
      <c r="V530" s="126">
        <f>MOD(QUOTIENT(ROWS($V$26:V530)-1, 2^(COLUMNS($V$26:V530)-1)), 2)</f>
        <v>0</v>
      </c>
      <c r="W530" s="19">
        <f>MOD(QUOTIENT(ROWS($V$26:W530)-1, 2^(COLUMNS($V$26:W530)-1)), 2)</f>
        <v>0</v>
      </c>
      <c r="X530" s="19">
        <f>MOD(QUOTIENT(ROWS($V$26:X530)-1, 2^(COLUMNS($V$26:X530)-1)), 2)</f>
        <v>0</v>
      </c>
      <c r="Y530" s="19">
        <f>MOD(QUOTIENT(ROWS($V$26:Y530)-1, 2^(COLUMNS($V$26:Y530)-1)), 2)</f>
        <v>1</v>
      </c>
      <c r="Z530" s="19">
        <f>MOD(QUOTIENT(ROWS($V$26:Z530)-1, 2^(COLUMNS($V$26:Z530)-1)), 2)</f>
        <v>1</v>
      </c>
      <c r="AA530" s="19">
        <f>MOD(QUOTIENT(ROWS($V$26:AA530)-1, 2^(COLUMNS($V$26:AA530)-1)), 2)</f>
        <v>1</v>
      </c>
      <c r="AB530" s="19">
        <f>MOD(QUOTIENT(ROWS($V$26:AB530)-1, 2^(COLUMNS($V$26:AB530)-1)), 2)</f>
        <v>1</v>
      </c>
      <c r="AC530" s="19">
        <f>MOD(QUOTIENT(ROWS($V$26:AC530)-1, 2^(COLUMNS($V$26:AC530)-1)), 2)</f>
        <v>1</v>
      </c>
      <c r="AD530" s="19">
        <f>MOD(QUOTIENT(ROWS($V$26:AD530)-1, 2^(COLUMNS($V$26:AD530)-1)), 2)</f>
        <v>1</v>
      </c>
      <c r="AE530" s="133">
        <f>MOD(QUOTIENT(ROWS($V$26:AE530)-1, 2^(COLUMNS($V$26:AE530)-1)), 2)</f>
        <v>0</v>
      </c>
      <c r="AF530" s="126">
        <f t="shared" si="177"/>
        <v>0</v>
      </c>
      <c r="AG530" s="19">
        <f t="shared" si="178"/>
        <v>0</v>
      </c>
      <c r="AH530" s="19">
        <f t="shared" si="179"/>
        <v>0</v>
      </c>
      <c r="AI530" s="19">
        <f t="shared" si="180"/>
        <v>4</v>
      </c>
      <c r="AJ530" s="19">
        <f t="shared" si="181"/>
        <v>5</v>
      </c>
      <c r="AK530" s="19">
        <f t="shared" si="182"/>
        <v>6</v>
      </c>
      <c r="AL530" s="19">
        <f t="shared" si="183"/>
        <v>7</v>
      </c>
      <c r="AM530" s="19">
        <f t="shared" si="184"/>
        <v>8</v>
      </c>
      <c r="AN530" s="19">
        <f t="shared" si="185"/>
        <v>9</v>
      </c>
      <c r="AO530" s="133">
        <f t="shared" si="186"/>
        <v>9</v>
      </c>
    </row>
    <row r="531" spans="1:41" x14ac:dyDescent="0.3">
      <c r="A531" s="131">
        <v>506</v>
      </c>
      <c r="B531" s="171">
        <f t="shared" si="165"/>
        <v>-2000000</v>
      </c>
      <c r="C531" s="171">
        <f t="shared" si="166"/>
        <v>1000000</v>
      </c>
      <c r="D531" s="171">
        <f t="shared" si="167"/>
        <v>1000000</v>
      </c>
      <c r="E531" s="171">
        <f t="shared" si="168"/>
        <v>-922944.40270473203</v>
      </c>
      <c r="F531" s="171">
        <f t="shared" si="169"/>
        <v>-584940.36609521112</v>
      </c>
      <c r="G531" s="171">
        <f t="shared" si="170"/>
        <v>-252253.96917746449</v>
      </c>
      <c r="H531" s="171">
        <f t="shared" si="171"/>
        <v>78139.209838669514</v>
      </c>
      <c r="I531" s="171">
        <f t="shared" si="172"/>
        <v>409242.74530788185</v>
      </c>
      <c r="J531" s="171">
        <f t="shared" si="173"/>
        <v>744066.66937080142</v>
      </c>
      <c r="K531" s="171">
        <f t="shared" si="174"/>
        <v>2143588.810000001</v>
      </c>
      <c r="L531" s="172">
        <f t="shared" si="175"/>
        <v>195673.70762835123</v>
      </c>
      <c r="M531" s="142">
        <f t="shared" si="176"/>
        <v>7</v>
      </c>
      <c r="N531" s="143">
        <f t="shared" si="187"/>
        <v>1</v>
      </c>
      <c r="U531" s="131">
        <v>506</v>
      </c>
      <c r="V531" s="126">
        <f>MOD(QUOTIENT(ROWS($V$26:V531)-1, 2^(COLUMNS($V$26:V531)-1)), 2)</f>
        <v>1</v>
      </c>
      <c r="W531" s="19">
        <f>MOD(QUOTIENT(ROWS($V$26:W531)-1, 2^(COLUMNS($V$26:W531)-1)), 2)</f>
        <v>0</v>
      </c>
      <c r="X531" s="19">
        <f>MOD(QUOTIENT(ROWS($V$26:X531)-1, 2^(COLUMNS($V$26:X531)-1)), 2)</f>
        <v>0</v>
      </c>
      <c r="Y531" s="19">
        <f>MOD(QUOTIENT(ROWS($V$26:Y531)-1, 2^(COLUMNS($V$26:Y531)-1)), 2)</f>
        <v>1</v>
      </c>
      <c r="Z531" s="19">
        <f>MOD(QUOTIENT(ROWS($V$26:Z531)-1, 2^(COLUMNS($V$26:Z531)-1)), 2)</f>
        <v>1</v>
      </c>
      <c r="AA531" s="19">
        <f>MOD(QUOTIENT(ROWS($V$26:AA531)-1, 2^(COLUMNS($V$26:AA531)-1)), 2)</f>
        <v>1</v>
      </c>
      <c r="AB531" s="19">
        <f>MOD(QUOTIENT(ROWS($V$26:AB531)-1, 2^(COLUMNS($V$26:AB531)-1)), 2)</f>
        <v>1</v>
      </c>
      <c r="AC531" s="19">
        <f>MOD(QUOTIENT(ROWS($V$26:AC531)-1, 2^(COLUMNS($V$26:AC531)-1)), 2)</f>
        <v>1</v>
      </c>
      <c r="AD531" s="19">
        <f>MOD(QUOTIENT(ROWS($V$26:AD531)-1, 2^(COLUMNS($V$26:AD531)-1)), 2)</f>
        <v>1</v>
      </c>
      <c r="AE531" s="133">
        <f>MOD(QUOTIENT(ROWS($V$26:AE531)-1, 2^(COLUMNS($V$26:AE531)-1)), 2)</f>
        <v>0</v>
      </c>
      <c r="AF531" s="126">
        <f t="shared" si="177"/>
        <v>1</v>
      </c>
      <c r="AG531" s="19">
        <f t="shared" si="178"/>
        <v>1</v>
      </c>
      <c r="AH531" s="19">
        <f t="shared" si="179"/>
        <v>1</v>
      </c>
      <c r="AI531" s="19">
        <f t="shared" si="180"/>
        <v>4</v>
      </c>
      <c r="AJ531" s="19">
        <f t="shared" si="181"/>
        <v>5</v>
      </c>
      <c r="AK531" s="19">
        <f t="shared" si="182"/>
        <v>6</v>
      </c>
      <c r="AL531" s="19">
        <f t="shared" si="183"/>
        <v>7</v>
      </c>
      <c r="AM531" s="19">
        <f t="shared" si="184"/>
        <v>8</v>
      </c>
      <c r="AN531" s="19">
        <f t="shared" si="185"/>
        <v>9</v>
      </c>
      <c r="AO531" s="133">
        <f t="shared" si="186"/>
        <v>9</v>
      </c>
    </row>
    <row r="532" spans="1:41" x14ac:dyDescent="0.3">
      <c r="A532" s="131">
        <v>507</v>
      </c>
      <c r="B532" s="171">
        <f t="shared" si="165"/>
        <v>0</v>
      </c>
      <c r="C532" s="171">
        <f t="shared" si="166"/>
        <v>-1627272.7272727271</v>
      </c>
      <c r="D532" s="171">
        <f t="shared" si="167"/>
        <v>1100000</v>
      </c>
      <c r="E532" s="171">
        <f t="shared" si="168"/>
        <v>-922944.40270473203</v>
      </c>
      <c r="F532" s="171">
        <f t="shared" si="169"/>
        <v>-584940.36609521112</v>
      </c>
      <c r="G532" s="171">
        <f t="shared" si="170"/>
        <v>-252253.96917746449</v>
      </c>
      <c r="H532" s="171">
        <f t="shared" si="171"/>
        <v>78139.209838669514</v>
      </c>
      <c r="I532" s="171">
        <f t="shared" si="172"/>
        <v>409242.74530788185</v>
      </c>
      <c r="J532" s="171">
        <f t="shared" si="173"/>
        <v>744066.66937080142</v>
      </c>
      <c r="K532" s="171">
        <f t="shared" si="174"/>
        <v>2143588.810000001</v>
      </c>
      <c r="L532" s="172">
        <f t="shared" si="175"/>
        <v>-125554.11702882826</v>
      </c>
      <c r="M532" s="142">
        <f t="shared" si="176"/>
        <v>7</v>
      </c>
      <c r="N532" s="143">
        <f t="shared" si="187"/>
        <v>2</v>
      </c>
      <c r="U532" s="131">
        <v>507</v>
      </c>
      <c r="V532" s="126">
        <f>MOD(QUOTIENT(ROWS($V$26:V532)-1, 2^(COLUMNS($V$26:V532)-1)), 2)</f>
        <v>0</v>
      </c>
      <c r="W532" s="19">
        <f>MOD(QUOTIENT(ROWS($V$26:W532)-1, 2^(COLUMNS($V$26:W532)-1)), 2)</f>
        <v>1</v>
      </c>
      <c r="X532" s="19">
        <f>MOD(QUOTIENT(ROWS($V$26:X532)-1, 2^(COLUMNS($V$26:X532)-1)), 2)</f>
        <v>0</v>
      </c>
      <c r="Y532" s="19">
        <f>MOD(QUOTIENT(ROWS($V$26:Y532)-1, 2^(COLUMNS($V$26:Y532)-1)), 2)</f>
        <v>1</v>
      </c>
      <c r="Z532" s="19">
        <f>MOD(QUOTIENT(ROWS($V$26:Z532)-1, 2^(COLUMNS($V$26:Z532)-1)), 2)</f>
        <v>1</v>
      </c>
      <c r="AA532" s="19">
        <f>MOD(QUOTIENT(ROWS($V$26:AA532)-1, 2^(COLUMNS($V$26:AA532)-1)), 2)</f>
        <v>1</v>
      </c>
      <c r="AB532" s="19">
        <f>MOD(QUOTIENT(ROWS($V$26:AB532)-1, 2^(COLUMNS($V$26:AB532)-1)), 2)</f>
        <v>1</v>
      </c>
      <c r="AC532" s="19">
        <f>MOD(QUOTIENT(ROWS($V$26:AC532)-1, 2^(COLUMNS($V$26:AC532)-1)), 2)</f>
        <v>1</v>
      </c>
      <c r="AD532" s="19">
        <f>MOD(QUOTIENT(ROWS($V$26:AD532)-1, 2^(COLUMNS($V$26:AD532)-1)), 2)</f>
        <v>1</v>
      </c>
      <c r="AE532" s="133">
        <f>MOD(QUOTIENT(ROWS($V$26:AE532)-1, 2^(COLUMNS($V$26:AE532)-1)), 2)</f>
        <v>0</v>
      </c>
      <c r="AF532" s="126">
        <f t="shared" si="177"/>
        <v>0</v>
      </c>
      <c r="AG532" s="19">
        <f t="shared" si="178"/>
        <v>2</v>
      </c>
      <c r="AH532" s="19">
        <f t="shared" si="179"/>
        <v>2</v>
      </c>
      <c r="AI532" s="19">
        <f t="shared" si="180"/>
        <v>4</v>
      </c>
      <c r="AJ532" s="19">
        <f t="shared" si="181"/>
        <v>5</v>
      </c>
      <c r="AK532" s="19">
        <f t="shared" si="182"/>
        <v>6</v>
      </c>
      <c r="AL532" s="19">
        <f t="shared" si="183"/>
        <v>7</v>
      </c>
      <c r="AM532" s="19">
        <f t="shared" si="184"/>
        <v>8</v>
      </c>
      <c r="AN532" s="19">
        <f t="shared" si="185"/>
        <v>9</v>
      </c>
      <c r="AO532" s="133">
        <f t="shared" si="186"/>
        <v>9</v>
      </c>
    </row>
    <row r="533" spans="1:41" x14ac:dyDescent="0.3">
      <c r="A533" s="131">
        <v>508</v>
      </c>
      <c r="B533" s="171">
        <f t="shared" si="165"/>
        <v>-2000000</v>
      </c>
      <c r="C533" s="171">
        <f t="shared" si="166"/>
        <v>-1627272.7272727271</v>
      </c>
      <c r="D533" s="171">
        <f t="shared" si="167"/>
        <v>1100000</v>
      </c>
      <c r="E533" s="171">
        <f t="shared" si="168"/>
        <v>-922944.40270473203</v>
      </c>
      <c r="F533" s="171">
        <f t="shared" si="169"/>
        <v>-584940.36609521112</v>
      </c>
      <c r="G533" s="171">
        <f t="shared" si="170"/>
        <v>-252253.96917746449</v>
      </c>
      <c r="H533" s="171">
        <f t="shared" si="171"/>
        <v>78139.209838669514</v>
      </c>
      <c r="I533" s="171">
        <f t="shared" si="172"/>
        <v>409242.74530788185</v>
      </c>
      <c r="J533" s="171">
        <f t="shared" si="173"/>
        <v>744066.66937080142</v>
      </c>
      <c r="K533" s="171">
        <f t="shared" si="174"/>
        <v>2143588.810000001</v>
      </c>
      <c r="L533" s="172">
        <f t="shared" si="175"/>
        <v>-1977405.9688806792</v>
      </c>
      <c r="M533" s="142">
        <f t="shared" si="176"/>
        <v>8</v>
      </c>
      <c r="N533" s="143">
        <f t="shared" si="187"/>
        <v>1</v>
      </c>
      <c r="U533" s="131">
        <v>508</v>
      </c>
      <c r="V533" s="126">
        <f>MOD(QUOTIENT(ROWS($V$26:V533)-1, 2^(COLUMNS($V$26:V533)-1)), 2)</f>
        <v>1</v>
      </c>
      <c r="W533" s="19">
        <f>MOD(QUOTIENT(ROWS($V$26:W533)-1, 2^(COLUMNS($V$26:W533)-1)), 2)</f>
        <v>1</v>
      </c>
      <c r="X533" s="19">
        <f>MOD(QUOTIENT(ROWS($V$26:X533)-1, 2^(COLUMNS($V$26:X533)-1)), 2)</f>
        <v>0</v>
      </c>
      <c r="Y533" s="19">
        <f>MOD(QUOTIENT(ROWS($V$26:Y533)-1, 2^(COLUMNS($V$26:Y533)-1)), 2)</f>
        <v>1</v>
      </c>
      <c r="Z533" s="19">
        <f>MOD(QUOTIENT(ROWS($V$26:Z533)-1, 2^(COLUMNS($V$26:Z533)-1)), 2)</f>
        <v>1</v>
      </c>
      <c r="AA533" s="19">
        <f>MOD(QUOTIENT(ROWS($V$26:AA533)-1, 2^(COLUMNS($V$26:AA533)-1)), 2)</f>
        <v>1</v>
      </c>
      <c r="AB533" s="19">
        <f>MOD(QUOTIENT(ROWS($V$26:AB533)-1, 2^(COLUMNS($V$26:AB533)-1)), 2)</f>
        <v>1</v>
      </c>
      <c r="AC533" s="19">
        <f>MOD(QUOTIENT(ROWS($V$26:AC533)-1, 2^(COLUMNS($V$26:AC533)-1)), 2)</f>
        <v>1</v>
      </c>
      <c r="AD533" s="19">
        <f>MOD(QUOTIENT(ROWS($V$26:AD533)-1, 2^(COLUMNS($V$26:AD533)-1)), 2)</f>
        <v>1</v>
      </c>
      <c r="AE533" s="133">
        <f>MOD(QUOTIENT(ROWS($V$26:AE533)-1, 2^(COLUMNS($V$26:AE533)-1)), 2)</f>
        <v>0</v>
      </c>
      <c r="AF533" s="126">
        <f t="shared" si="177"/>
        <v>1</v>
      </c>
      <c r="AG533" s="19">
        <f t="shared" si="178"/>
        <v>2</v>
      </c>
      <c r="AH533" s="19">
        <f t="shared" si="179"/>
        <v>2</v>
      </c>
      <c r="AI533" s="19">
        <f t="shared" si="180"/>
        <v>4</v>
      </c>
      <c r="AJ533" s="19">
        <f t="shared" si="181"/>
        <v>5</v>
      </c>
      <c r="AK533" s="19">
        <f t="shared" si="182"/>
        <v>6</v>
      </c>
      <c r="AL533" s="19">
        <f t="shared" si="183"/>
        <v>7</v>
      </c>
      <c r="AM533" s="19">
        <f t="shared" si="184"/>
        <v>8</v>
      </c>
      <c r="AN533" s="19">
        <f t="shared" si="185"/>
        <v>9</v>
      </c>
      <c r="AO533" s="133">
        <f t="shared" si="186"/>
        <v>9</v>
      </c>
    </row>
    <row r="534" spans="1:41" x14ac:dyDescent="0.3">
      <c r="A534" s="131">
        <v>509</v>
      </c>
      <c r="B534" s="171">
        <f t="shared" si="165"/>
        <v>0</v>
      </c>
      <c r="C534" s="171">
        <f t="shared" si="166"/>
        <v>0</v>
      </c>
      <c r="D534" s="171">
        <f t="shared" si="167"/>
        <v>-1269338.842975206</v>
      </c>
      <c r="E534" s="171">
        <f t="shared" si="168"/>
        <v>-922944.40270473203</v>
      </c>
      <c r="F534" s="171">
        <f t="shared" si="169"/>
        <v>-584940.36609521112</v>
      </c>
      <c r="G534" s="171">
        <f t="shared" si="170"/>
        <v>-252253.96917746449</v>
      </c>
      <c r="H534" s="171">
        <f t="shared" si="171"/>
        <v>78139.209838669514</v>
      </c>
      <c r="I534" s="171">
        <f t="shared" si="172"/>
        <v>409242.74530788185</v>
      </c>
      <c r="J534" s="171">
        <f t="shared" si="173"/>
        <v>744066.66937080142</v>
      </c>
      <c r="K534" s="171">
        <f t="shared" si="174"/>
        <v>2143588.810000001</v>
      </c>
      <c r="L534" s="172">
        <f t="shared" si="175"/>
        <v>-611287.60017470678</v>
      </c>
      <c r="M534" s="142">
        <f t="shared" si="176"/>
        <v>7</v>
      </c>
      <c r="N534" s="143">
        <f t="shared" si="187"/>
        <v>3</v>
      </c>
      <c r="U534" s="131">
        <v>509</v>
      </c>
      <c r="V534" s="126">
        <f>MOD(QUOTIENT(ROWS($V$26:V534)-1, 2^(COLUMNS($V$26:V534)-1)), 2)</f>
        <v>0</v>
      </c>
      <c r="W534" s="19">
        <f>MOD(QUOTIENT(ROWS($V$26:W534)-1, 2^(COLUMNS($V$26:W534)-1)), 2)</f>
        <v>0</v>
      </c>
      <c r="X534" s="19">
        <f>MOD(QUOTIENT(ROWS($V$26:X534)-1, 2^(COLUMNS($V$26:X534)-1)), 2)</f>
        <v>1</v>
      </c>
      <c r="Y534" s="19">
        <f>MOD(QUOTIENT(ROWS($V$26:Y534)-1, 2^(COLUMNS($V$26:Y534)-1)), 2)</f>
        <v>1</v>
      </c>
      <c r="Z534" s="19">
        <f>MOD(QUOTIENT(ROWS($V$26:Z534)-1, 2^(COLUMNS($V$26:Z534)-1)), 2)</f>
        <v>1</v>
      </c>
      <c r="AA534" s="19">
        <f>MOD(QUOTIENT(ROWS($V$26:AA534)-1, 2^(COLUMNS($V$26:AA534)-1)), 2)</f>
        <v>1</v>
      </c>
      <c r="AB534" s="19">
        <f>MOD(QUOTIENT(ROWS($V$26:AB534)-1, 2^(COLUMNS($V$26:AB534)-1)), 2)</f>
        <v>1</v>
      </c>
      <c r="AC534" s="19">
        <f>MOD(QUOTIENT(ROWS($V$26:AC534)-1, 2^(COLUMNS($V$26:AC534)-1)), 2)</f>
        <v>1</v>
      </c>
      <c r="AD534" s="19">
        <f>MOD(QUOTIENT(ROWS($V$26:AD534)-1, 2^(COLUMNS($V$26:AD534)-1)), 2)</f>
        <v>1</v>
      </c>
      <c r="AE534" s="133">
        <f>MOD(QUOTIENT(ROWS($V$26:AE534)-1, 2^(COLUMNS($V$26:AE534)-1)), 2)</f>
        <v>0</v>
      </c>
      <c r="AF534" s="126">
        <f t="shared" si="177"/>
        <v>0</v>
      </c>
      <c r="AG534" s="19">
        <f t="shared" si="178"/>
        <v>0</v>
      </c>
      <c r="AH534" s="19">
        <f t="shared" si="179"/>
        <v>3</v>
      </c>
      <c r="AI534" s="19">
        <f t="shared" si="180"/>
        <v>4</v>
      </c>
      <c r="AJ534" s="19">
        <f t="shared" si="181"/>
        <v>5</v>
      </c>
      <c r="AK534" s="19">
        <f t="shared" si="182"/>
        <v>6</v>
      </c>
      <c r="AL534" s="19">
        <f t="shared" si="183"/>
        <v>7</v>
      </c>
      <c r="AM534" s="19">
        <f t="shared" si="184"/>
        <v>8</v>
      </c>
      <c r="AN534" s="19">
        <f t="shared" si="185"/>
        <v>9</v>
      </c>
      <c r="AO534" s="133">
        <f t="shared" si="186"/>
        <v>9</v>
      </c>
    </row>
    <row r="535" spans="1:41" x14ac:dyDescent="0.3">
      <c r="A535" s="131">
        <v>510</v>
      </c>
      <c r="B535" s="171">
        <f t="shared" si="165"/>
        <v>-2000000</v>
      </c>
      <c r="C535" s="171">
        <f t="shared" si="166"/>
        <v>1000000</v>
      </c>
      <c r="D535" s="171">
        <f t="shared" si="167"/>
        <v>-1269338.842975206</v>
      </c>
      <c r="E535" s="171">
        <f t="shared" si="168"/>
        <v>-922944.40270473203</v>
      </c>
      <c r="F535" s="171">
        <f t="shared" si="169"/>
        <v>-584940.36609521112</v>
      </c>
      <c r="G535" s="171">
        <f t="shared" si="170"/>
        <v>-252253.96917746449</v>
      </c>
      <c r="H535" s="171">
        <f t="shared" si="171"/>
        <v>78139.209838669514</v>
      </c>
      <c r="I535" s="171">
        <f t="shared" si="172"/>
        <v>409242.74530788185</v>
      </c>
      <c r="J535" s="171">
        <f t="shared" si="173"/>
        <v>744066.66937080142</v>
      </c>
      <c r="K535" s="171">
        <f t="shared" si="174"/>
        <v>2143588.810000001</v>
      </c>
      <c r="L535" s="172">
        <f t="shared" si="175"/>
        <v>-1605800.6317247751</v>
      </c>
      <c r="M535" s="142">
        <f t="shared" si="176"/>
        <v>8</v>
      </c>
      <c r="N535" s="143">
        <f t="shared" si="187"/>
        <v>1</v>
      </c>
      <c r="U535" s="131">
        <v>510</v>
      </c>
      <c r="V535" s="126">
        <f>MOD(QUOTIENT(ROWS($V$26:V535)-1, 2^(COLUMNS($V$26:V535)-1)), 2)</f>
        <v>1</v>
      </c>
      <c r="W535" s="19">
        <f>MOD(QUOTIENT(ROWS($V$26:W535)-1, 2^(COLUMNS($V$26:W535)-1)), 2)</f>
        <v>0</v>
      </c>
      <c r="X535" s="19">
        <f>MOD(QUOTIENT(ROWS($V$26:X535)-1, 2^(COLUMNS($V$26:X535)-1)), 2)</f>
        <v>1</v>
      </c>
      <c r="Y535" s="19">
        <f>MOD(QUOTIENT(ROWS($V$26:Y535)-1, 2^(COLUMNS($V$26:Y535)-1)), 2)</f>
        <v>1</v>
      </c>
      <c r="Z535" s="19">
        <f>MOD(QUOTIENT(ROWS($V$26:Z535)-1, 2^(COLUMNS($V$26:Z535)-1)), 2)</f>
        <v>1</v>
      </c>
      <c r="AA535" s="19">
        <f>MOD(QUOTIENT(ROWS($V$26:AA535)-1, 2^(COLUMNS($V$26:AA535)-1)), 2)</f>
        <v>1</v>
      </c>
      <c r="AB535" s="19">
        <f>MOD(QUOTIENT(ROWS($V$26:AB535)-1, 2^(COLUMNS($V$26:AB535)-1)), 2)</f>
        <v>1</v>
      </c>
      <c r="AC535" s="19">
        <f>MOD(QUOTIENT(ROWS($V$26:AC535)-1, 2^(COLUMNS($V$26:AC535)-1)), 2)</f>
        <v>1</v>
      </c>
      <c r="AD535" s="19">
        <f>MOD(QUOTIENT(ROWS($V$26:AD535)-1, 2^(COLUMNS($V$26:AD535)-1)), 2)</f>
        <v>1</v>
      </c>
      <c r="AE535" s="133">
        <f>MOD(QUOTIENT(ROWS($V$26:AE535)-1, 2^(COLUMNS($V$26:AE535)-1)), 2)</f>
        <v>0</v>
      </c>
      <c r="AF535" s="126">
        <f t="shared" si="177"/>
        <v>1</v>
      </c>
      <c r="AG535" s="19">
        <f t="shared" si="178"/>
        <v>1</v>
      </c>
      <c r="AH535" s="19">
        <f t="shared" si="179"/>
        <v>3</v>
      </c>
      <c r="AI535" s="19">
        <f t="shared" si="180"/>
        <v>4</v>
      </c>
      <c r="AJ535" s="19">
        <f t="shared" si="181"/>
        <v>5</v>
      </c>
      <c r="AK535" s="19">
        <f t="shared" si="182"/>
        <v>6</v>
      </c>
      <c r="AL535" s="19">
        <f t="shared" si="183"/>
        <v>7</v>
      </c>
      <c r="AM535" s="19">
        <f t="shared" si="184"/>
        <v>8</v>
      </c>
      <c r="AN535" s="19">
        <f t="shared" si="185"/>
        <v>9</v>
      </c>
      <c r="AO535" s="133">
        <f t="shared" si="186"/>
        <v>9</v>
      </c>
    </row>
    <row r="536" spans="1:41" x14ac:dyDescent="0.3">
      <c r="A536" s="131">
        <v>511</v>
      </c>
      <c r="B536" s="171">
        <f t="shared" si="165"/>
        <v>0</v>
      </c>
      <c r="C536" s="171">
        <f t="shared" si="166"/>
        <v>-1627272.7272727271</v>
      </c>
      <c r="D536" s="171">
        <f t="shared" si="167"/>
        <v>-1269338.842975206</v>
      </c>
      <c r="E536" s="171">
        <f t="shared" si="168"/>
        <v>-922944.40270473203</v>
      </c>
      <c r="F536" s="171">
        <f t="shared" si="169"/>
        <v>-584940.36609521112</v>
      </c>
      <c r="G536" s="171">
        <f t="shared" si="170"/>
        <v>-252253.96917746449</v>
      </c>
      <c r="H536" s="171">
        <f t="shared" si="171"/>
        <v>78139.209838669514</v>
      </c>
      <c r="I536" s="171">
        <f t="shared" si="172"/>
        <v>409242.74530788185</v>
      </c>
      <c r="J536" s="171">
        <f t="shared" si="173"/>
        <v>744066.66937080142</v>
      </c>
      <c r="K536" s="171">
        <f t="shared" si="174"/>
        <v>2143588.810000001</v>
      </c>
      <c r="L536" s="172">
        <f t="shared" si="175"/>
        <v>-2006411.6804839715</v>
      </c>
      <c r="M536" s="142">
        <f t="shared" si="176"/>
        <v>8</v>
      </c>
      <c r="N536" s="143">
        <f t="shared" si="187"/>
        <v>2</v>
      </c>
      <c r="U536" s="131">
        <v>511</v>
      </c>
      <c r="V536" s="126">
        <f>MOD(QUOTIENT(ROWS($V$26:V536)-1, 2^(COLUMNS($V$26:V536)-1)), 2)</f>
        <v>0</v>
      </c>
      <c r="W536" s="19">
        <f>MOD(QUOTIENT(ROWS($V$26:W536)-1, 2^(COLUMNS($V$26:W536)-1)), 2)</f>
        <v>1</v>
      </c>
      <c r="X536" s="19">
        <f>MOD(QUOTIENT(ROWS($V$26:X536)-1, 2^(COLUMNS($V$26:X536)-1)), 2)</f>
        <v>1</v>
      </c>
      <c r="Y536" s="19">
        <f>MOD(QUOTIENT(ROWS($V$26:Y536)-1, 2^(COLUMNS($V$26:Y536)-1)), 2)</f>
        <v>1</v>
      </c>
      <c r="Z536" s="19">
        <f>MOD(QUOTIENT(ROWS($V$26:Z536)-1, 2^(COLUMNS($V$26:Z536)-1)), 2)</f>
        <v>1</v>
      </c>
      <c r="AA536" s="19">
        <f>MOD(QUOTIENT(ROWS($V$26:AA536)-1, 2^(COLUMNS($V$26:AA536)-1)), 2)</f>
        <v>1</v>
      </c>
      <c r="AB536" s="19">
        <f>MOD(QUOTIENT(ROWS($V$26:AB536)-1, 2^(COLUMNS($V$26:AB536)-1)), 2)</f>
        <v>1</v>
      </c>
      <c r="AC536" s="19">
        <f>MOD(QUOTIENT(ROWS($V$26:AC536)-1, 2^(COLUMNS($V$26:AC536)-1)), 2)</f>
        <v>1</v>
      </c>
      <c r="AD536" s="19">
        <f>MOD(QUOTIENT(ROWS($V$26:AD536)-1, 2^(COLUMNS($V$26:AD536)-1)), 2)</f>
        <v>1</v>
      </c>
      <c r="AE536" s="133">
        <f>MOD(QUOTIENT(ROWS($V$26:AE536)-1, 2^(COLUMNS($V$26:AE536)-1)), 2)</f>
        <v>0</v>
      </c>
      <c r="AF536" s="126">
        <f t="shared" si="177"/>
        <v>0</v>
      </c>
      <c r="AG536" s="19">
        <f t="shared" si="178"/>
        <v>2</v>
      </c>
      <c r="AH536" s="19">
        <f t="shared" si="179"/>
        <v>3</v>
      </c>
      <c r="AI536" s="19">
        <f t="shared" si="180"/>
        <v>4</v>
      </c>
      <c r="AJ536" s="19">
        <f t="shared" si="181"/>
        <v>5</v>
      </c>
      <c r="AK536" s="19">
        <f t="shared" si="182"/>
        <v>6</v>
      </c>
      <c r="AL536" s="19">
        <f t="shared" si="183"/>
        <v>7</v>
      </c>
      <c r="AM536" s="19">
        <f t="shared" si="184"/>
        <v>8</v>
      </c>
      <c r="AN536" s="19">
        <f t="shared" si="185"/>
        <v>9</v>
      </c>
      <c r="AO536" s="133">
        <f t="shared" si="186"/>
        <v>9</v>
      </c>
    </row>
    <row r="537" spans="1:41" x14ac:dyDescent="0.3">
      <c r="A537" s="131">
        <v>512</v>
      </c>
      <c r="B537" s="171">
        <f t="shared" si="165"/>
        <v>-2000000</v>
      </c>
      <c r="C537" s="171">
        <f t="shared" si="166"/>
        <v>-1627272.7272727271</v>
      </c>
      <c r="D537" s="171">
        <f t="shared" si="167"/>
        <v>-1269338.842975206</v>
      </c>
      <c r="E537" s="171">
        <f t="shared" si="168"/>
        <v>-922944.40270473203</v>
      </c>
      <c r="F537" s="171">
        <f t="shared" si="169"/>
        <v>-584940.36609521112</v>
      </c>
      <c r="G537" s="171">
        <f t="shared" si="170"/>
        <v>-252253.96917746449</v>
      </c>
      <c r="H537" s="171">
        <f t="shared" si="171"/>
        <v>78139.209838669514</v>
      </c>
      <c r="I537" s="171">
        <f t="shared" si="172"/>
        <v>409242.74530788185</v>
      </c>
      <c r="J537" s="171">
        <f t="shared" si="173"/>
        <v>744066.66937080142</v>
      </c>
      <c r="K537" s="171">
        <f t="shared" si="174"/>
        <v>2143588.810000001</v>
      </c>
      <c r="L537" s="172">
        <f t="shared" si="175"/>
        <v>-3858263.5323358229</v>
      </c>
      <c r="M537" s="142">
        <f t="shared" si="176"/>
        <v>9</v>
      </c>
      <c r="N537" s="143">
        <f t="shared" si="187"/>
        <v>1</v>
      </c>
      <c r="U537" s="131">
        <v>512</v>
      </c>
      <c r="V537" s="126">
        <f>MOD(QUOTIENT(ROWS($V$26:V537)-1, 2^(COLUMNS($V$26:V537)-1)), 2)</f>
        <v>1</v>
      </c>
      <c r="W537" s="19">
        <f>MOD(QUOTIENT(ROWS($V$26:W537)-1, 2^(COLUMNS($V$26:W537)-1)), 2)</f>
        <v>1</v>
      </c>
      <c r="X537" s="19">
        <f>MOD(QUOTIENT(ROWS($V$26:X537)-1, 2^(COLUMNS($V$26:X537)-1)), 2)</f>
        <v>1</v>
      </c>
      <c r="Y537" s="19">
        <f>MOD(QUOTIENT(ROWS($V$26:Y537)-1, 2^(COLUMNS($V$26:Y537)-1)), 2)</f>
        <v>1</v>
      </c>
      <c r="Z537" s="19">
        <f>MOD(QUOTIENT(ROWS($V$26:Z537)-1, 2^(COLUMNS($V$26:Z537)-1)), 2)</f>
        <v>1</v>
      </c>
      <c r="AA537" s="19">
        <f>MOD(QUOTIENT(ROWS($V$26:AA537)-1, 2^(COLUMNS($V$26:AA537)-1)), 2)</f>
        <v>1</v>
      </c>
      <c r="AB537" s="19">
        <f>MOD(QUOTIENT(ROWS($V$26:AB537)-1, 2^(COLUMNS($V$26:AB537)-1)), 2)</f>
        <v>1</v>
      </c>
      <c r="AC537" s="19">
        <f>MOD(QUOTIENT(ROWS($V$26:AC537)-1, 2^(COLUMNS($V$26:AC537)-1)), 2)</f>
        <v>1</v>
      </c>
      <c r="AD537" s="19">
        <f>MOD(QUOTIENT(ROWS($V$26:AD537)-1, 2^(COLUMNS($V$26:AD537)-1)), 2)</f>
        <v>1</v>
      </c>
      <c r="AE537" s="133">
        <f>MOD(QUOTIENT(ROWS($V$26:AE537)-1, 2^(COLUMNS($V$26:AE537)-1)), 2)</f>
        <v>0</v>
      </c>
      <c r="AF537" s="126">
        <f t="shared" si="177"/>
        <v>1</v>
      </c>
      <c r="AG537" s="19">
        <f t="shared" si="178"/>
        <v>2</v>
      </c>
      <c r="AH537" s="19">
        <f t="shared" si="179"/>
        <v>3</v>
      </c>
      <c r="AI537" s="19">
        <f t="shared" si="180"/>
        <v>4</v>
      </c>
      <c r="AJ537" s="19">
        <f t="shared" si="181"/>
        <v>5</v>
      </c>
      <c r="AK537" s="19">
        <f t="shared" si="182"/>
        <v>6</v>
      </c>
      <c r="AL537" s="19">
        <f t="shared" si="183"/>
        <v>7</v>
      </c>
      <c r="AM537" s="19">
        <f t="shared" si="184"/>
        <v>8</v>
      </c>
      <c r="AN537" s="19">
        <f t="shared" si="185"/>
        <v>9</v>
      </c>
      <c r="AO537" s="133">
        <f t="shared" si="186"/>
        <v>9</v>
      </c>
    </row>
    <row r="538" spans="1:41" x14ac:dyDescent="0.3">
      <c r="A538" s="131">
        <v>513</v>
      </c>
      <c r="B538" s="171">
        <f t="shared" ref="B538:B601" si="188">IF(AF538=0,0,$C$7*(1+$C$10)^(AF538-1))-IF(V538=1,$C$6/(1+$C$9)^(V$25-1),0)</f>
        <v>0</v>
      </c>
      <c r="C538" s="171">
        <f t="shared" ref="C538:C601" si="189">IF(AG538=0,0,$C$7*(1+$C$10)^(AG538-1))-IF(W538=1,$C$6/(1+$C$9)^(W$25-1),0)</f>
        <v>0</v>
      </c>
      <c r="D538" s="171">
        <f t="shared" ref="D538:D601" si="190">IF(AH538=0,0,$C$7*(1+$C$10)^(AH538-1))-IF(X538=1,$C$6/(1+$C$9)^(X$25-1),0)</f>
        <v>0</v>
      </c>
      <c r="E538" s="171">
        <f t="shared" ref="E538:E601" si="191">IF(AI538=0,0,$C$7*(1+$C$10)^(AI538-1))-IF(Y538=1,$C$6/(1+$C$9)^(Y$25-1),0)</f>
        <v>0</v>
      </c>
      <c r="F538" s="171">
        <f t="shared" ref="F538:F601" si="192">IF(AJ538=0,0,$C$7*(1+$C$10)^(AJ538-1))-IF(Z538=1,$C$6/(1+$C$9)^(Z$25-1),0)</f>
        <v>0</v>
      </c>
      <c r="G538" s="171">
        <f t="shared" ref="G538:G601" si="193">IF(AK538=0,0,$C$7*(1+$C$10)^(AK538-1))-IF(AA538=1,$C$6/(1+$C$9)^(AA$25-1),0)</f>
        <v>0</v>
      </c>
      <c r="H538" s="171">
        <f t="shared" ref="H538:H601" si="194">IF(AL538=0,0,$C$7*(1+$C$10)^(AL538-1))-IF(AB538=1,$C$6/(1+$C$9)^(AB$25-1),0)</f>
        <v>0</v>
      </c>
      <c r="I538" s="171">
        <f t="shared" ref="I538:I601" si="195">IF(AM538=0,0,$C$7*(1+$C$10)^(AM538-1))-IF(AC538=1,$C$6/(1+$C$9)^(AC$25-1),0)</f>
        <v>0</v>
      </c>
      <c r="J538" s="171">
        <f t="shared" ref="J538:J601" si="196">IF(AN538=0,0,$C$7*(1+$C$10)^(AN538-1))-IF(AD538=1,$C$6/(1+$C$9)^(AD$25-1),0)</f>
        <v>0</v>
      </c>
      <c r="K538" s="171">
        <f t="shared" ref="K538:K601" si="197">IF(AO538=0,0,$C$7*(1+$C$10)^(AO538-1))-IF(AE538=1,$C$6/(1+$C$9)^(AE$25-1),0)</f>
        <v>1085654.8358825475</v>
      </c>
      <c r="L538" s="172">
        <f t="shared" ref="L538:L601" si="198">NPV($C$8,B538:K538)</f>
        <v>502868.25028844248</v>
      </c>
      <c r="M538" s="142">
        <f t="shared" ref="M538:M601" si="199">SUM(V538:AE538)</f>
        <v>1</v>
      </c>
      <c r="N538" s="143">
        <f t="shared" si="187"/>
        <v>10</v>
      </c>
      <c r="U538" s="131">
        <v>513</v>
      </c>
      <c r="V538" s="126">
        <f>MOD(QUOTIENT(ROWS($V$26:V538)-1, 2^(COLUMNS($V$26:V538)-1)), 2)</f>
        <v>0</v>
      </c>
      <c r="W538" s="19">
        <f>MOD(QUOTIENT(ROWS($V$26:W538)-1, 2^(COLUMNS($V$26:W538)-1)), 2)</f>
        <v>0</v>
      </c>
      <c r="X538" s="19">
        <f>MOD(QUOTIENT(ROWS($V$26:X538)-1, 2^(COLUMNS($V$26:X538)-1)), 2)</f>
        <v>0</v>
      </c>
      <c r="Y538" s="19">
        <f>MOD(QUOTIENT(ROWS($V$26:Y538)-1, 2^(COLUMNS($V$26:Y538)-1)), 2)</f>
        <v>0</v>
      </c>
      <c r="Z538" s="19">
        <f>MOD(QUOTIENT(ROWS($V$26:Z538)-1, 2^(COLUMNS($V$26:Z538)-1)), 2)</f>
        <v>0</v>
      </c>
      <c r="AA538" s="19">
        <f>MOD(QUOTIENT(ROWS($V$26:AA538)-1, 2^(COLUMNS($V$26:AA538)-1)), 2)</f>
        <v>0</v>
      </c>
      <c r="AB538" s="19">
        <f>MOD(QUOTIENT(ROWS($V$26:AB538)-1, 2^(COLUMNS($V$26:AB538)-1)), 2)</f>
        <v>0</v>
      </c>
      <c r="AC538" s="19">
        <f>MOD(QUOTIENT(ROWS($V$26:AC538)-1, 2^(COLUMNS($V$26:AC538)-1)), 2)</f>
        <v>0</v>
      </c>
      <c r="AD538" s="19">
        <f>MOD(QUOTIENT(ROWS($V$26:AD538)-1, 2^(COLUMNS($V$26:AD538)-1)), 2)</f>
        <v>0</v>
      </c>
      <c r="AE538" s="133">
        <f>MOD(QUOTIENT(ROWS($V$26:AE538)-1, 2^(COLUMNS($V$26:AE538)-1)), 2)</f>
        <v>1</v>
      </c>
      <c r="AF538" s="126">
        <f t="shared" ref="AF538:AF601" si="200">IF(V538=1,AF$25,0)</f>
        <v>0</v>
      </c>
      <c r="AG538" s="19">
        <f t="shared" ref="AG538:AG601" si="201">IF(W538=1,AG$25,AF538)</f>
        <v>0</v>
      </c>
      <c r="AH538" s="19">
        <f t="shared" ref="AH538:AH601" si="202">IF(X538=1,AH$25,AG538)</f>
        <v>0</v>
      </c>
      <c r="AI538" s="19">
        <f t="shared" ref="AI538:AI601" si="203">IF(Y538=1,AI$25,AH538)</f>
        <v>0</v>
      </c>
      <c r="AJ538" s="19">
        <f t="shared" ref="AJ538:AJ601" si="204">IF(Z538=1,AJ$25,AI538)</f>
        <v>0</v>
      </c>
      <c r="AK538" s="19">
        <f t="shared" ref="AK538:AK601" si="205">IF(AA538=1,AK$25,AJ538)</f>
        <v>0</v>
      </c>
      <c r="AL538" s="19">
        <f t="shared" ref="AL538:AL601" si="206">IF(AB538=1,AL$25,AK538)</f>
        <v>0</v>
      </c>
      <c r="AM538" s="19">
        <f t="shared" ref="AM538:AM601" si="207">IF(AC538=1,AM$25,AL538)</f>
        <v>0</v>
      </c>
      <c r="AN538" s="19">
        <f t="shared" ref="AN538:AN601" si="208">IF(AD538=1,AN$25,AM538)</f>
        <v>0</v>
      </c>
      <c r="AO538" s="133">
        <f t="shared" ref="AO538:AO601" si="209">IF(AE538=1,AO$25,AN538)</f>
        <v>10</v>
      </c>
    </row>
    <row r="539" spans="1:41" x14ac:dyDescent="0.3">
      <c r="A539" s="131">
        <v>514</v>
      </c>
      <c r="B539" s="171">
        <f t="shared" si="188"/>
        <v>-2000000</v>
      </c>
      <c r="C539" s="171">
        <f t="shared" si="189"/>
        <v>1000000</v>
      </c>
      <c r="D539" s="171">
        <f t="shared" si="190"/>
        <v>1000000</v>
      </c>
      <c r="E539" s="171">
        <f t="shared" si="191"/>
        <v>1000000</v>
      </c>
      <c r="F539" s="171">
        <f t="shared" si="192"/>
        <v>1000000</v>
      </c>
      <c r="G539" s="171">
        <f t="shared" si="193"/>
        <v>1000000</v>
      </c>
      <c r="H539" s="171">
        <f t="shared" si="194"/>
        <v>1000000</v>
      </c>
      <c r="I539" s="171">
        <f t="shared" si="195"/>
        <v>1000000</v>
      </c>
      <c r="J539" s="171">
        <f t="shared" si="196"/>
        <v>1000000</v>
      </c>
      <c r="K539" s="171">
        <f t="shared" si="197"/>
        <v>1085654.8358825475</v>
      </c>
      <c r="L539" s="172">
        <f t="shared" si="198"/>
        <v>3971978.383367423</v>
      </c>
      <c r="M539" s="142">
        <f t="shared" si="199"/>
        <v>2</v>
      </c>
      <c r="N539" s="143">
        <f t="shared" ref="N539:N602" si="210">IFERROR(INDEX($V$25:$AE$25,MATCH(1,V539:AE539,0)),0)</f>
        <v>1</v>
      </c>
      <c r="U539" s="131">
        <v>514</v>
      </c>
      <c r="V539" s="126">
        <f>MOD(QUOTIENT(ROWS($V$26:V539)-1, 2^(COLUMNS($V$26:V539)-1)), 2)</f>
        <v>1</v>
      </c>
      <c r="W539" s="19">
        <f>MOD(QUOTIENT(ROWS($V$26:W539)-1, 2^(COLUMNS($V$26:W539)-1)), 2)</f>
        <v>0</v>
      </c>
      <c r="X539" s="19">
        <f>MOD(QUOTIENT(ROWS($V$26:X539)-1, 2^(COLUMNS($V$26:X539)-1)), 2)</f>
        <v>0</v>
      </c>
      <c r="Y539" s="19">
        <f>MOD(QUOTIENT(ROWS($V$26:Y539)-1, 2^(COLUMNS($V$26:Y539)-1)), 2)</f>
        <v>0</v>
      </c>
      <c r="Z539" s="19">
        <f>MOD(QUOTIENT(ROWS($V$26:Z539)-1, 2^(COLUMNS($V$26:Z539)-1)), 2)</f>
        <v>0</v>
      </c>
      <c r="AA539" s="19">
        <f>MOD(QUOTIENT(ROWS($V$26:AA539)-1, 2^(COLUMNS($V$26:AA539)-1)), 2)</f>
        <v>0</v>
      </c>
      <c r="AB539" s="19">
        <f>MOD(QUOTIENT(ROWS($V$26:AB539)-1, 2^(COLUMNS($V$26:AB539)-1)), 2)</f>
        <v>0</v>
      </c>
      <c r="AC539" s="19">
        <f>MOD(QUOTIENT(ROWS($V$26:AC539)-1, 2^(COLUMNS($V$26:AC539)-1)), 2)</f>
        <v>0</v>
      </c>
      <c r="AD539" s="19">
        <f>MOD(QUOTIENT(ROWS($V$26:AD539)-1, 2^(COLUMNS($V$26:AD539)-1)), 2)</f>
        <v>0</v>
      </c>
      <c r="AE539" s="133">
        <f>MOD(QUOTIENT(ROWS($V$26:AE539)-1, 2^(COLUMNS($V$26:AE539)-1)), 2)</f>
        <v>1</v>
      </c>
      <c r="AF539" s="126">
        <f t="shared" si="200"/>
        <v>1</v>
      </c>
      <c r="AG539" s="19">
        <f t="shared" si="201"/>
        <v>1</v>
      </c>
      <c r="AH539" s="19">
        <f t="shared" si="202"/>
        <v>1</v>
      </c>
      <c r="AI539" s="19">
        <f t="shared" si="203"/>
        <v>1</v>
      </c>
      <c r="AJ539" s="19">
        <f t="shared" si="204"/>
        <v>1</v>
      </c>
      <c r="AK539" s="19">
        <f t="shared" si="205"/>
        <v>1</v>
      </c>
      <c r="AL539" s="19">
        <f t="shared" si="206"/>
        <v>1</v>
      </c>
      <c r="AM539" s="19">
        <f t="shared" si="207"/>
        <v>1</v>
      </c>
      <c r="AN539" s="19">
        <f t="shared" si="208"/>
        <v>1</v>
      </c>
      <c r="AO539" s="133">
        <f t="shared" si="209"/>
        <v>10</v>
      </c>
    </row>
    <row r="540" spans="1:41" x14ac:dyDescent="0.3">
      <c r="A540" s="131">
        <v>515</v>
      </c>
      <c r="B540" s="171">
        <f t="shared" si="188"/>
        <v>0</v>
      </c>
      <c r="C540" s="171">
        <f t="shared" si="189"/>
        <v>-1627272.7272727271</v>
      </c>
      <c r="D540" s="171">
        <f t="shared" si="190"/>
        <v>1100000</v>
      </c>
      <c r="E540" s="171">
        <f t="shared" si="191"/>
        <v>1100000</v>
      </c>
      <c r="F540" s="171">
        <f t="shared" si="192"/>
        <v>1100000</v>
      </c>
      <c r="G540" s="171">
        <f t="shared" si="193"/>
        <v>1100000</v>
      </c>
      <c r="H540" s="171">
        <f t="shared" si="194"/>
        <v>1100000</v>
      </c>
      <c r="I540" s="171">
        <f t="shared" si="195"/>
        <v>1100000</v>
      </c>
      <c r="J540" s="171">
        <f t="shared" si="196"/>
        <v>1100000</v>
      </c>
      <c r="K540" s="171">
        <f t="shared" si="197"/>
        <v>1085654.8358825475</v>
      </c>
      <c r="L540" s="172">
        <f t="shared" si="198"/>
        <v>4017729.6510711308</v>
      </c>
      <c r="M540" s="142">
        <f t="shared" si="199"/>
        <v>2</v>
      </c>
      <c r="N540" s="143">
        <f t="shared" si="210"/>
        <v>2</v>
      </c>
      <c r="U540" s="131">
        <v>515</v>
      </c>
      <c r="V540" s="126">
        <f>MOD(QUOTIENT(ROWS($V$26:V540)-1, 2^(COLUMNS($V$26:V540)-1)), 2)</f>
        <v>0</v>
      </c>
      <c r="W540" s="19">
        <f>MOD(QUOTIENT(ROWS($V$26:W540)-1, 2^(COLUMNS($V$26:W540)-1)), 2)</f>
        <v>1</v>
      </c>
      <c r="X540" s="19">
        <f>MOD(QUOTIENT(ROWS($V$26:X540)-1, 2^(COLUMNS($V$26:X540)-1)), 2)</f>
        <v>0</v>
      </c>
      <c r="Y540" s="19">
        <f>MOD(QUOTIENT(ROWS($V$26:Y540)-1, 2^(COLUMNS($V$26:Y540)-1)), 2)</f>
        <v>0</v>
      </c>
      <c r="Z540" s="19">
        <f>MOD(QUOTIENT(ROWS($V$26:Z540)-1, 2^(COLUMNS($V$26:Z540)-1)), 2)</f>
        <v>0</v>
      </c>
      <c r="AA540" s="19">
        <f>MOD(QUOTIENT(ROWS($V$26:AA540)-1, 2^(COLUMNS($V$26:AA540)-1)), 2)</f>
        <v>0</v>
      </c>
      <c r="AB540" s="19">
        <f>MOD(QUOTIENT(ROWS($V$26:AB540)-1, 2^(COLUMNS($V$26:AB540)-1)), 2)</f>
        <v>0</v>
      </c>
      <c r="AC540" s="19">
        <f>MOD(QUOTIENT(ROWS($V$26:AC540)-1, 2^(COLUMNS($V$26:AC540)-1)), 2)</f>
        <v>0</v>
      </c>
      <c r="AD540" s="19">
        <f>MOD(QUOTIENT(ROWS($V$26:AD540)-1, 2^(COLUMNS($V$26:AD540)-1)), 2)</f>
        <v>0</v>
      </c>
      <c r="AE540" s="133">
        <f>MOD(QUOTIENT(ROWS($V$26:AE540)-1, 2^(COLUMNS($V$26:AE540)-1)), 2)</f>
        <v>1</v>
      </c>
      <c r="AF540" s="126">
        <f t="shared" si="200"/>
        <v>0</v>
      </c>
      <c r="AG540" s="19">
        <f t="shared" si="201"/>
        <v>2</v>
      </c>
      <c r="AH540" s="19">
        <f t="shared" si="202"/>
        <v>2</v>
      </c>
      <c r="AI540" s="19">
        <f t="shared" si="203"/>
        <v>2</v>
      </c>
      <c r="AJ540" s="19">
        <f t="shared" si="204"/>
        <v>2</v>
      </c>
      <c r="AK540" s="19">
        <f t="shared" si="205"/>
        <v>2</v>
      </c>
      <c r="AL540" s="19">
        <f t="shared" si="206"/>
        <v>2</v>
      </c>
      <c r="AM540" s="19">
        <f t="shared" si="207"/>
        <v>2</v>
      </c>
      <c r="AN540" s="19">
        <f t="shared" si="208"/>
        <v>2</v>
      </c>
      <c r="AO540" s="133">
        <f t="shared" si="209"/>
        <v>10</v>
      </c>
    </row>
    <row r="541" spans="1:41" x14ac:dyDescent="0.3">
      <c r="A541" s="131">
        <v>516</v>
      </c>
      <c r="B541" s="171">
        <f t="shared" si="188"/>
        <v>-2000000</v>
      </c>
      <c r="C541" s="171">
        <f t="shared" si="189"/>
        <v>-1627272.7272727271</v>
      </c>
      <c r="D541" s="171">
        <f t="shared" si="190"/>
        <v>1100000</v>
      </c>
      <c r="E541" s="171">
        <f t="shared" si="191"/>
        <v>1100000</v>
      </c>
      <c r="F541" s="171">
        <f t="shared" si="192"/>
        <v>1100000</v>
      </c>
      <c r="G541" s="171">
        <f t="shared" si="193"/>
        <v>1100000</v>
      </c>
      <c r="H541" s="171">
        <f t="shared" si="194"/>
        <v>1100000</v>
      </c>
      <c r="I541" s="171">
        <f t="shared" si="195"/>
        <v>1100000</v>
      </c>
      <c r="J541" s="171">
        <f t="shared" si="196"/>
        <v>1100000</v>
      </c>
      <c r="K541" s="171">
        <f t="shared" si="197"/>
        <v>1085654.8358825475</v>
      </c>
      <c r="L541" s="172">
        <f t="shared" si="198"/>
        <v>2165877.79921928</v>
      </c>
      <c r="M541" s="142">
        <f t="shared" si="199"/>
        <v>3</v>
      </c>
      <c r="N541" s="143">
        <f t="shared" si="210"/>
        <v>1</v>
      </c>
      <c r="U541" s="131">
        <v>516</v>
      </c>
      <c r="V541" s="126">
        <f>MOD(QUOTIENT(ROWS($V$26:V541)-1, 2^(COLUMNS($V$26:V541)-1)), 2)</f>
        <v>1</v>
      </c>
      <c r="W541" s="19">
        <f>MOD(QUOTIENT(ROWS($V$26:W541)-1, 2^(COLUMNS($V$26:W541)-1)), 2)</f>
        <v>1</v>
      </c>
      <c r="X541" s="19">
        <f>MOD(QUOTIENT(ROWS($V$26:X541)-1, 2^(COLUMNS($V$26:X541)-1)), 2)</f>
        <v>0</v>
      </c>
      <c r="Y541" s="19">
        <f>MOD(QUOTIENT(ROWS($V$26:Y541)-1, 2^(COLUMNS($V$26:Y541)-1)), 2)</f>
        <v>0</v>
      </c>
      <c r="Z541" s="19">
        <f>MOD(QUOTIENT(ROWS($V$26:Z541)-1, 2^(COLUMNS($V$26:Z541)-1)), 2)</f>
        <v>0</v>
      </c>
      <c r="AA541" s="19">
        <f>MOD(QUOTIENT(ROWS($V$26:AA541)-1, 2^(COLUMNS($V$26:AA541)-1)), 2)</f>
        <v>0</v>
      </c>
      <c r="AB541" s="19">
        <f>MOD(QUOTIENT(ROWS($V$26:AB541)-1, 2^(COLUMNS($V$26:AB541)-1)), 2)</f>
        <v>0</v>
      </c>
      <c r="AC541" s="19">
        <f>MOD(QUOTIENT(ROWS($V$26:AC541)-1, 2^(COLUMNS($V$26:AC541)-1)), 2)</f>
        <v>0</v>
      </c>
      <c r="AD541" s="19">
        <f>MOD(QUOTIENT(ROWS($V$26:AD541)-1, 2^(COLUMNS($V$26:AD541)-1)), 2)</f>
        <v>0</v>
      </c>
      <c r="AE541" s="133">
        <f>MOD(QUOTIENT(ROWS($V$26:AE541)-1, 2^(COLUMNS($V$26:AE541)-1)), 2)</f>
        <v>1</v>
      </c>
      <c r="AF541" s="126">
        <f t="shared" si="200"/>
        <v>1</v>
      </c>
      <c r="AG541" s="19">
        <f t="shared" si="201"/>
        <v>2</v>
      </c>
      <c r="AH541" s="19">
        <f t="shared" si="202"/>
        <v>2</v>
      </c>
      <c r="AI541" s="19">
        <f t="shared" si="203"/>
        <v>2</v>
      </c>
      <c r="AJ541" s="19">
        <f t="shared" si="204"/>
        <v>2</v>
      </c>
      <c r="AK541" s="19">
        <f t="shared" si="205"/>
        <v>2</v>
      </c>
      <c r="AL541" s="19">
        <f t="shared" si="206"/>
        <v>2</v>
      </c>
      <c r="AM541" s="19">
        <f t="shared" si="207"/>
        <v>2</v>
      </c>
      <c r="AN541" s="19">
        <f t="shared" si="208"/>
        <v>2</v>
      </c>
      <c r="AO541" s="133">
        <f t="shared" si="209"/>
        <v>10</v>
      </c>
    </row>
    <row r="542" spans="1:41" x14ac:dyDescent="0.3">
      <c r="A542" s="131">
        <v>517</v>
      </c>
      <c r="B542" s="171">
        <f t="shared" si="188"/>
        <v>0</v>
      </c>
      <c r="C542" s="171">
        <f t="shared" si="189"/>
        <v>0</v>
      </c>
      <c r="D542" s="171">
        <f t="shared" si="190"/>
        <v>-1269338.842975206</v>
      </c>
      <c r="E542" s="171">
        <f t="shared" si="191"/>
        <v>1210000.0000000002</v>
      </c>
      <c r="F542" s="171">
        <f t="shared" si="192"/>
        <v>1210000.0000000002</v>
      </c>
      <c r="G542" s="171">
        <f t="shared" si="193"/>
        <v>1210000.0000000002</v>
      </c>
      <c r="H542" s="171">
        <f t="shared" si="194"/>
        <v>1210000.0000000002</v>
      </c>
      <c r="I542" s="171">
        <f t="shared" si="195"/>
        <v>1210000.0000000002</v>
      </c>
      <c r="J542" s="171">
        <f t="shared" si="196"/>
        <v>1210000.0000000002</v>
      </c>
      <c r="K542" s="171">
        <f t="shared" si="197"/>
        <v>1085654.8358825475</v>
      </c>
      <c r="L542" s="172">
        <f t="shared" si="198"/>
        <v>3935673.1695222305</v>
      </c>
      <c r="M542" s="142">
        <f t="shared" si="199"/>
        <v>2</v>
      </c>
      <c r="N542" s="143">
        <f t="shared" si="210"/>
        <v>3</v>
      </c>
      <c r="U542" s="131">
        <v>517</v>
      </c>
      <c r="V542" s="126">
        <f>MOD(QUOTIENT(ROWS($V$26:V542)-1, 2^(COLUMNS($V$26:V542)-1)), 2)</f>
        <v>0</v>
      </c>
      <c r="W542" s="19">
        <f>MOD(QUOTIENT(ROWS($V$26:W542)-1, 2^(COLUMNS($V$26:W542)-1)), 2)</f>
        <v>0</v>
      </c>
      <c r="X542" s="19">
        <f>MOD(QUOTIENT(ROWS($V$26:X542)-1, 2^(COLUMNS($V$26:X542)-1)), 2)</f>
        <v>1</v>
      </c>
      <c r="Y542" s="19">
        <f>MOD(QUOTIENT(ROWS($V$26:Y542)-1, 2^(COLUMNS($V$26:Y542)-1)), 2)</f>
        <v>0</v>
      </c>
      <c r="Z542" s="19">
        <f>MOD(QUOTIENT(ROWS($V$26:Z542)-1, 2^(COLUMNS($V$26:Z542)-1)), 2)</f>
        <v>0</v>
      </c>
      <c r="AA542" s="19">
        <f>MOD(QUOTIENT(ROWS($V$26:AA542)-1, 2^(COLUMNS($V$26:AA542)-1)), 2)</f>
        <v>0</v>
      </c>
      <c r="AB542" s="19">
        <f>MOD(QUOTIENT(ROWS($V$26:AB542)-1, 2^(COLUMNS($V$26:AB542)-1)), 2)</f>
        <v>0</v>
      </c>
      <c r="AC542" s="19">
        <f>MOD(QUOTIENT(ROWS($V$26:AC542)-1, 2^(COLUMNS($V$26:AC542)-1)), 2)</f>
        <v>0</v>
      </c>
      <c r="AD542" s="19">
        <f>MOD(QUOTIENT(ROWS($V$26:AD542)-1, 2^(COLUMNS($V$26:AD542)-1)), 2)</f>
        <v>0</v>
      </c>
      <c r="AE542" s="133">
        <f>MOD(QUOTIENT(ROWS($V$26:AE542)-1, 2^(COLUMNS($V$26:AE542)-1)), 2)</f>
        <v>1</v>
      </c>
      <c r="AF542" s="126">
        <f t="shared" si="200"/>
        <v>0</v>
      </c>
      <c r="AG542" s="19">
        <f t="shared" si="201"/>
        <v>0</v>
      </c>
      <c r="AH542" s="19">
        <f t="shared" si="202"/>
        <v>3</v>
      </c>
      <c r="AI542" s="19">
        <f t="shared" si="203"/>
        <v>3</v>
      </c>
      <c r="AJ542" s="19">
        <f t="shared" si="204"/>
        <v>3</v>
      </c>
      <c r="AK542" s="19">
        <f t="shared" si="205"/>
        <v>3</v>
      </c>
      <c r="AL542" s="19">
        <f t="shared" si="206"/>
        <v>3</v>
      </c>
      <c r="AM542" s="19">
        <f t="shared" si="207"/>
        <v>3</v>
      </c>
      <c r="AN542" s="19">
        <f t="shared" si="208"/>
        <v>3</v>
      </c>
      <c r="AO542" s="133">
        <f t="shared" si="209"/>
        <v>10</v>
      </c>
    </row>
    <row r="543" spans="1:41" x14ac:dyDescent="0.3">
      <c r="A543" s="131">
        <v>518</v>
      </c>
      <c r="B543" s="171">
        <f t="shared" si="188"/>
        <v>-2000000</v>
      </c>
      <c r="C543" s="171">
        <f t="shared" si="189"/>
        <v>1000000</v>
      </c>
      <c r="D543" s="171">
        <f t="shared" si="190"/>
        <v>-1269338.842975206</v>
      </c>
      <c r="E543" s="171">
        <f t="shared" si="191"/>
        <v>1210000.0000000002</v>
      </c>
      <c r="F543" s="171">
        <f t="shared" si="192"/>
        <v>1210000.0000000002</v>
      </c>
      <c r="G543" s="171">
        <f t="shared" si="193"/>
        <v>1210000.0000000002</v>
      </c>
      <c r="H543" s="171">
        <f t="shared" si="194"/>
        <v>1210000.0000000002</v>
      </c>
      <c r="I543" s="171">
        <f t="shared" si="195"/>
        <v>1210000.0000000002</v>
      </c>
      <c r="J543" s="171">
        <f t="shared" si="196"/>
        <v>1210000.0000000002</v>
      </c>
      <c r="K543" s="171">
        <f t="shared" si="197"/>
        <v>1085654.8358825475</v>
      </c>
      <c r="L543" s="172">
        <f t="shared" si="198"/>
        <v>2941160.1379721616</v>
      </c>
      <c r="M543" s="142">
        <f t="shared" si="199"/>
        <v>3</v>
      </c>
      <c r="N543" s="143">
        <f t="shared" si="210"/>
        <v>1</v>
      </c>
      <c r="U543" s="131">
        <v>518</v>
      </c>
      <c r="V543" s="126">
        <f>MOD(QUOTIENT(ROWS($V$26:V543)-1, 2^(COLUMNS($V$26:V543)-1)), 2)</f>
        <v>1</v>
      </c>
      <c r="W543" s="19">
        <f>MOD(QUOTIENT(ROWS($V$26:W543)-1, 2^(COLUMNS($V$26:W543)-1)), 2)</f>
        <v>0</v>
      </c>
      <c r="X543" s="19">
        <f>MOD(QUOTIENT(ROWS($V$26:X543)-1, 2^(COLUMNS($V$26:X543)-1)), 2)</f>
        <v>1</v>
      </c>
      <c r="Y543" s="19">
        <f>MOD(QUOTIENT(ROWS($V$26:Y543)-1, 2^(COLUMNS($V$26:Y543)-1)), 2)</f>
        <v>0</v>
      </c>
      <c r="Z543" s="19">
        <f>MOD(QUOTIENT(ROWS($V$26:Z543)-1, 2^(COLUMNS($V$26:Z543)-1)), 2)</f>
        <v>0</v>
      </c>
      <c r="AA543" s="19">
        <f>MOD(QUOTIENT(ROWS($V$26:AA543)-1, 2^(COLUMNS($V$26:AA543)-1)), 2)</f>
        <v>0</v>
      </c>
      <c r="AB543" s="19">
        <f>MOD(QUOTIENT(ROWS($V$26:AB543)-1, 2^(COLUMNS($V$26:AB543)-1)), 2)</f>
        <v>0</v>
      </c>
      <c r="AC543" s="19">
        <f>MOD(QUOTIENT(ROWS($V$26:AC543)-1, 2^(COLUMNS($V$26:AC543)-1)), 2)</f>
        <v>0</v>
      </c>
      <c r="AD543" s="19">
        <f>MOD(QUOTIENT(ROWS($V$26:AD543)-1, 2^(COLUMNS($V$26:AD543)-1)), 2)</f>
        <v>0</v>
      </c>
      <c r="AE543" s="133">
        <f>MOD(QUOTIENT(ROWS($V$26:AE543)-1, 2^(COLUMNS($V$26:AE543)-1)), 2)</f>
        <v>1</v>
      </c>
      <c r="AF543" s="126">
        <f t="shared" si="200"/>
        <v>1</v>
      </c>
      <c r="AG543" s="19">
        <f t="shared" si="201"/>
        <v>1</v>
      </c>
      <c r="AH543" s="19">
        <f t="shared" si="202"/>
        <v>3</v>
      </c>
      <c r="AI543" s="19">
        <f t="shared" si="203"/>
        <v>3</v>
      </c>
      <c r="AJ543" s="19">
        <f t="shared" si="204"/>
        <v>3</v>
      </c>
      <c r="AK543" s="19">
        <f t="shared" si="205"/>
        <v>3</v>
      </c>
      <c r="AL543" s="19">
        <f t="shared" si="206"/>
        <v>3</v>
      </c>
      <c r="AM543" s="19">
        <f t="shared" si="207"/>
        <v>3</v>
      </c>
      <c r="AN543" s="19">
        <f t="shared" si="208"/>
        <v>3</v>
      </c>
      <c r="AO543" s="133">
        <f t="shared" si="209"/>
        <v>10</v>
      </c>
    </row>
    <row r="544" spans="1:41" x14ac:dyDescent="0.3">
      <c r="A544" s="131">
        <v>519</v>
      </c>
      <c r="B544" s="171">
        <f t="shared" si="188"/>
        <v>0</v>
      </c>
      <c r="C544" s="171">
        <f t="shared" si="189"/>
        <v>-1627272.7272727271</v>
      </c>
      <c r="D544" s="171">
        <f t="shared" si="190"/>
        <v>-1269338.842975206</v>
      </c>
      <c r="E544" s="171">
        <f t="shared" si="191"/>
        <v>1210000.0000000002</v>
      </c>
      <c r="F544" s="171">
        <f t="shared" si="192"/>
        <v>1210000.0000000002</v>
      </c>
      <c r="G544" s="171">
        <f t="shared" si="193"/>
        <v>1210000.0000000002</v>
      </c>
      <c r="H544" s="171">
        <f t="shared" si="194"/>
        <v>1210000.0000000002</v>
      </c>
      <c r="I544" s="171">
        <f t="shared" si="195"/>
        <v>1210000.0000000002</v>
      </c>
      <c r="J544" s="171">
        <f t="shared" si="196"/>
        <v>1210000.0000000002</v>
      </c>
      <c r="K544" s="171">
        <f t="shared" si="197"/>
        <v>1085654.8358825475</v>
      </c>
      <c r="L544" s="172">
        <f t="shared" si="198"/>
        <v>2540549.0892129657</v>
      </c>
      <c r="M544" s="142">
        <f t="shared" si="199"/>
        <v>3</v>
      </c>
      <c r="N544" s="143">
        <f t="shared" si="210"/>
        <v>2</v>
      </c>
      <c r="U544" s="131">
        <v>519</v>
      </c>
      <c r="V544" s="126">
        <f>MOD(QUOTIENT(ROWS($V$26:V544)-1, 2^(COLUMNS($V$26:V544)-1)), 2)</f>
        <v>0</v>
      </c>
      <c r="W544" s="19">
        <f>MOD(QUOTIENT(ROWS($V$26:W544)-1, 2^(COLUMNS($V$26:W544)-1)), 2)</f>
        <v>1</v>
      </c>
      <c r="X544" s="19">
        <f>MOD(QUOTIENT(ROWS($V$26:X544)-1, 2^(COLUMNS($V$26:X544)-1)), 2)</f>
        <v>1</v>
      </c>
      <c r="Y544" s="19">
        <f>MOD(QUOTIENT(ROWS($V$26:Y544)-1, 2^(COLUMNS($V$26:Y544)-1)), 2)</f>
        <v>0</v>
      </c>
      <c r="Z544" s="19">
        <f>MOD(QUOTIENT(ROWS($V$26:Z544)-1, 2^(COLUMNS($V$26:Z544)-1)), 2)</f>
        <v>0</v>
      </c>
      <c r="AA544" s="19">
        <f>MOD(QUOTIENT(ROWS($V$26:AA544)-1, 2^(COLUMNS($V$26:AA544)-1)), 2)</f>
        <v>0</v>
      </c>
      <c r="AB544" s="19">
        <f>MOD(QUOTIENT(ROWS($V$26:AB544)-1, 2^(COLUMNS($V$26:AB544)-1)), 2)</f>
        <v>0</v>
      </c>
      <c r="AC544" s="19">
        <f>MOD(QUOTIENT(ROWS($V$26:AC544)-1, 2^(COLUMNS($V$26:AC544)-1)), 2)</f>
        <v>0</v>
      </c>
      <c r="AD544" s="19">
        <f>MOD(QUOTIENT(ROWS($V$26:AD544)-1, 2^(COLUMNS($V$26:AD544)-1)), 2)</f>
        <v>0</v>
      </c>
      <c r="AE544" s="133">
        <f>MOD(QUOTIENT(ROWS($V$26:AE544)-1, 2^(COLUMNS($V$26:AE544)-1)), 2)</f>
        <v>1</v>
      </c>
      <c r="AF544" s="126">
        <f t="shared" si="200"/>
        <v>0</v>
      </c>
      <c r="AG544" s="19">
        <f t="shared" si="201"/>
        <v>2</v>
      </c>
      <c r="AH544" s="19">
        <f t="shared" si="202"/>
        <v>3</v>
      </c>
      <c r="AI544" s="19">
        <f t="shared" si="203"/>
        <v>3</v>
      </c>
      <c r="AJ544" s="19">
        <f t="shared" si="204"/>
        <v>3</v>
      </c>
      <c r="AK544" s="19">
        <f t="shared" si="205"/>
        <v>3</v>
      </c>
      <c r="AL544" s="19">
        <f t="shared" si="206"/>
        <v>3</v>
      </c>
      <c r="AM544" s="19">
        <f t="shared" si="207"/>
        <v>3</v>
      </c>
      <c r="AN544" s="19">
        <f t="shared" si="208"/>
        <v>3</v>
      </c>
      <c r="AO544" s="133">
        <f t="shared" si="209"/>
        <v>10</v>
      </c>
    </row>
    <row r="545" spans="1:41" x14ac:dyDescent="0.3">
      <c r="A545" s="131">
        <v>520</v>
      </c>
      <c r="B545" s="171">
        <f t="shared" si="188"/>
        <v>-2000000</v>
      </c>
      <c r="C545" s="171">
        <f t="shared" si="189"/>
        <v>-1627272.7272727271</v>
      </c>
      <c r="D545" s="171">
        <f t="shared" si="190"/>
        <v>-1269338.842975206</v>
      </c>
      <c r="E545" s="171">
        <f t="shared" si="191"/>
        <v>1210000.0000000002</v>
      </c>
      <c r="F545" s="171">
        <f t="shared" si="192"/>
        <v>1210000.0000000002</v>
      </c>
      <c r="G545" s="171">
        <f t="shared" si="193"/>
        <v>1210000.0000000002</v>
      </c>
      <c r="H545" s="171">
        <f t="shared" si="194"/>
        <v>1210000.0000000002</v>
      </c>
      <c r="I545" s="171">
        <f t="shared" si="195"/>
        <v>1210000.0000000002</v>
      </c>
      <c r="J545" s="171">
        <f t="shared" si="196"/>
        <v>1210000.0000000002</v>
      </c>
      <c r="K545" s="171">
        <f t="shared" si="197"/>
        <v>1085654.8358825475</v>
      </c>
      <c r="L545" s="172">
        <f t="shared" si="198"/>
        <v>688697.23736111354</v>
      </c>
      <c r="M545" s="142">
        <f t="shared" si="199"/>
        <v>4</v>
      </c>
      <c r="N545" s="143">
        <f t="shared" si="210"/>
        <v>1</v>
      </c>
      <c r="U545" s="131">
        <v>520</v>
      </c>
      <c r="V545" s="126">
        <f>MOD(QUOTIENT(ROWS($V$26:V545)-1, 2^(COLUMNS($V$26:V545)-1)), 2)</f>
        <v>1</v>
      </c>
      <c r="W545" s="19">
        <f>MOD(QUOTIENT(ROWS($V$26:W545)-1, 2^(COLUMNS($V$26:W545)-1)), 2)</f>
        <v>1</v>
      </c>
      <c r="X545" s="19">
        <f>MOD(QUOTIENT(ROWS($V$26:X545)-1, 2^(COLUMNS($V$26:X545)-1)), 2)</f>
        <v>1</v>
      </c>
      <c r="Y545" s="19">
        <f>MOD(QUOTIENT(ROWS($V$26:Y545)-1, 2^(COLUMNS($V$26:Y545)-1)), 2)</f>
        <v>0</v>
      </c>
      <c r="Z545" s="19">
        <f>MOD(QUOTIENT(ROWS($V$26:Z545)-1, 2^(COLUMNS($V$26:Z545)-1)), 2)</f>
        <v>0</v>
      </c>
      <c r="AA545" s="19">
        <f>MOD(QUOTIENT(ROWS($V$26:AA545)-1, 2^(COLUMNS($V$26:AA545)-1)), 2)</f>
        <v>0</v>
      </c>
      <c r="AB545" s="19">
        <f>MOD(QUOTIENT(ROWS($V$26:AB545)-1, 2^(COLUMNS($V$26:AB545)-1)), 2)</f>
        <v>0</v>
      </c>
      <c r="AC545" s="19">
        <f>MOD(QUOTIENT(ROWS($V$26:AC545)-1, 2^(COLUMNS($V$26:AC545)-1)), 2)</f>
        <v>0</v>
      </c>
      <c r="AD545" s="19">
        <f>MOD(QUOTIENT(ROWS($V$26:AD545)-1, 2^(COLUMNS($V$26:AD545)-1)), 2)</f>
        <v>0</v>
      </c>
      <c r="AE545" s="133">
        <f>MOD(QUOTIENT(ROWS($V$26:AE545)-1, 2^(COLUMNS($V$26:AE545)-1)), 2)</f>
        <v>1</v>
      </c>
      <c r="AF545" s="126">
        <f t="shared" si="200"/>
        <v>1</v>
      </c>
      <c r="AG545" s="19">
        <f t="shared" si="201"/>
        <v>2</v>
      </c>
      <c r="AH545" s="19">
        <f t="shared" si="202"/>
        <v>3</v>
      </c>
      <c r="AI545" s="19">
        <f t="shared" si="203"/>
        <v>3</v>
      </c>
      <c r="AJ545" s="19">
        <f t="shared" si="204"/>
        <v>3</v>
      </c>
      <c r="AK545" s="19">
        <f t="shared" si="205"/>
        <v>3</v>
      </c>
      <c r="AL545" s="19">
        <f t="shared" si="206"/>
        <v>3</v>
      </c>
      <c r="AM545" s="19">
        <f t="shared" si="207"/>
        <v>3</v>
      </c>
      <c r="AN545" s="19">
        <f t="shared" si="208"/>
        <v>3</v>
      </c>
      <c r="AO545" s="133">
        <f t="shared" si="209"/>
        <v>10</v>
      </c>
    </row>
    <row r="546" spans="1:41" x14ac:dyDescent="0.3">
      <c r="A546" s="131">
        <v>521</v>
      </c>
      <c r="B546" s="171">
        <f t="shared" si="188"/>
        <v>0</v>
      </c>
      <c r="C546" s="171">
        <f t="shared" si="189"/>
        <v>0</v>
      </c>
      <c r="D546" s="171">
        <f t="shared" si="190"/>
        <v>0</v>
      </c>
      <c r="E546" s="171">
        <f t="shared" si="191"/>
        <v>-922944.40270473203</v>
      </c>
      <c r="F546" s="171">
        <f t="shared" si="192"/>
        <v>1331000.0000000005</v>
      </c>
      <c r="G546" s="171">
        <f t="shared" si="193"/>
        <v>1331000.0000000005</v>
      </c>
      <c r="H546" s="171">
        <f t="shared" si="194"/>
        <v>1331000.0000000005</v>
      </c>
      <c r="I546" s="171">
        <f t="shared" si="195"/>
        <v>1331000.0000000005</v>
      </c>
      <c r="J546" s="171">
        <f t="shared" si="196"/>
        <v>1331000.0000000005</v>
      </c>
      <c r="K546" s="171">
        <f t="shared" si="197"/>
        <v>1085654.8358825475</v>
      </c>
      <c r="L546" s="172">
        <f t="shared" si="198"/>
        <v>3730643.5470804134</v>
      </c>
      <c r="M546" s="142">
        <f t="shared" si="199"/>
        <v>2</v>
      </c>
      <c r="N546" s="143">
        <f t="shared" si="210"/>
        <v>4</v>
      </c>
      <c r="U546" s="131">
        <v>521</v>
      </c>
      <c r="V546" s="126">
        <f>MOD(QUOTIENT(ROWS($V$26:V546)-1, 2^(COLUMNS($V$26:V546)-1)), 2)</f>
        <v>0</v>
      </c>
      <c r="W546" s="19">
        <f>MOD(QUOTIENT(ROWS($V$26:W546)-1, 2^(COLUMNS($V$26:W546)-1)), 2)</f>
        <v>0</v>
      </c>
      <c r="X546" s="19">
        <f>MOD(QUOTIENT(ROWS($V$26:X546)-1, 2^(COLUMNS($V$26:X546)-1)), 2)</f>
        <v>0</v>
      </c>
      <c r="Y546" s="19">
        <f>MOD(QUOTIENT(ROWS($V$26:Y546)-1, 2^(COLUMNS($V$26:Y546)-1)), 2)</f>
        <v>1</v>
      </c>
      <c r="Z546" s="19">
        <f>MOD(QUOTIENT(ROWS($V$26:Z546)-1, 2^(COLUMNS($V$26:Z546)-1)), 2)</f>
        <v>0</v>
      </c>
      <c r="AA546" s="19">
        <f>MOD(QUOTIENT(ROWS($V$26:AA546)-1, 2^(COLUMNS($V$26:AA546)-1)), 2)</f>
        <v>0</v>
      </c>
      <c r="AB546" s="19">
        <f>MOD(QUOTIENT(ROWS($V$26:AB546)-1, 2^(COLUMNS($V$26:AB546)-1)), 2)</f>
        <v>0</v>
      </c>
      <c r="AC546" s="19">
        <f>MOD(QUOTIENT(ROWS($V$26:AC546)-1, 2^(COLUMNS($V$26:AC546)-1)), 2)</f>
        <v>0</v>
      </c>
      <c r="AD546" s="19">
        <f>MOD(QUOTIENT(ROWS($V$26:AD546)-1, 2^(COLUMNS($V$26:AD546)-1)), 2)</f>
        <v>0</v>
      </c>
      <c r="AE546" s="133">
        <f>MOD(QUOTIENT(ROWS($V$26:AE546)-1, 2^(COLUMNS($V$26:AE546)-1)), 2)</f>
        <v>1</v>
      </c>
      <c r="AF546" s="126">
        <f t="shared" si="200"/>
        <v>0</v>
      </c>
      <c r="AG546" s="19">
        <f t="shared" si="201"/>
        <v>0</v>
      </c>
      <c r="AH546" s="19">
        <f t="shared" si="202"/>
        <v>0</v>
      </c>
      <c r="AI546" s="19">
        <f t="shared" si="203"/>
        <v>4</v>
      </c>
      <c r="AJ546" s="19">
        <f t="shared" si="204"/>
        <v>4</v>
      </c>
      <c r="AK546" s="19">
        <f t="shared" si="205"/>
        <v>4</v>
      </c>
      <c r="AL546" s="19">
        <f t="shared" si="206"/>
        <v>4</v>
      </c>
      <c r="AM546" s="19">
        <f t="shared" si="207"/>
        <v>4</v>
      </c>
      <c r="AN546" s="19">
        <f t="shared" si="208"/>
        <v>4</v>
      </c>
      <c r="AO546" s="133">
        <f t="shared" si="209"/>
        <v>10</v>
      </c>
    </row>
    <row r="547" spans="1:41" x14ac:dyDescent="0.3">
      <c r="A547" s="131">
        <v>522</v>
      </c>
      <c r="B547" s="171">
        <f t="shared" si="188"/>
        <v>-2000000</v>
      </c>
      <c r="C547" s="171">
        <f t="shared" si="189"/>
        <v>1000000</v>
      </c>
      <c r="D547" s="171">
        <f t="shared" si="190"/>
        <v>1000000</v>
      </c>
      <c r="E547" s="171">
        <f t="shared" si="191"/>
        <v>-922944.40270473203</v>
      </c>
      <c r="F547" s="171">
        <f t="shared" si="192"/>
        <v>1331000.0000000005</v>
      </c>
      <c r="G547" s="171">
        <f t="shared" si="193"/>
        <v>1331000.0000000005</v>
      </c>
      <c r="H547" s="171">
        <f t="shared" si="194"/>
        <v>1331000.0000000005</v>
      </c>
      <c r="I547" s="171">
        <f t="shared" si="195"/>
        <v>1331000.0000000005</v>
      </c>
      <c r="J547" s="171">
        <f t="shared" si="196"/>
        <v>1331000.0000000005</v>
      </c>
      <c r="K547" s="171">
        <f t="shared" si="197"/>
        <v>1085654.8358825475</v>
      </c>
      <c r="L547" s="172">
        <f t="shared" si="198"/>
        <v>3529962.7565505141</v>
      </c>
      <c r="M547" s="142">
        <f t="shared" si="199"/>
        <v>3</v>
      </c>
      <c r="N547" s="143">
        <f t="shared" si="210"/>
        <v>1</v>
      </c>
      <c r="U547" s="131">
        <v>522</v>
      </c>
      <c r="V547" s="126">
        <f>MOD(QUOTIENT(ROWS($V$26:V547)-1, 2^(COLUMNS($V$26:V547)-1)), 2)</f>
        <v>1</v>
      </c>
      <c r="W547" s="19">
        <f>MOD(QUOTIENT(ROWS($V$26:W547)-1, 2^(COLUMNS($V$26:W547)-1)), 2)</f>
        <v>0</v>
      </c>
      <c r="X547" s="19">
        <f>MOD(QUOTIENT(ROWS($V$26:X547)-1, 2^(COLUMNS($V$26:X547)-1)), 2)</f>
        <v>0</v>
      </c>
      <c r="Y547" s="19">
        <f>MOD(QUOTIENT(ROWS($V$26:Y547)-1, 2^(COLUMNS($V$26:Y547)-1)), 2)</f>
        <v>1</v>
      </c>
      <c r="Z547" s="19">
        <f>MOD(QUOTIENT(ROWS($V$26:Z547)-1, 2^(COLUMNS($V$26:Z547)-1)), 2)</f>
        <v>0</v>
      </c>
      <c r="AA547" s="19">
        <f>MOD(QUOTIENT(ROWS($V$26:AA547)-1, 2^(COLUMNS($V$26:AA547)-1)), 2)</f>
        <v>0</v>
      </c>
      <c r="AB547" s="19">
        <f>MOD(QUOTIENT(ROWS($V$26:AB547)-1, 2^(COLUMNS($V$26:AB547)-1)), 2)</f>
        <v>0</v>
      </c>
      <c r="AC547" s="19">
        <f>MOD(QUOTIENT(ROWS($V$26:AC547)-1, 2^(COLUMNS($V$26:AC547)-1)), 2)</f>
        <v>0</v>
      </c>
      <c r="AD547" s="19">
        <f>MOD(QUOTIENT(ROWS($V$26:AD547)-1, 2^(COLUMNS($V$26:AD547)-1)), 2)</f>
        <v>0</v>
      </c>
      <c r="AE547" s="133">
        <f>MOD(QUOTIENT(ROWS($V$26:AE547)-1, 2^(COLUMNS($V$26:AE547)-1)), 2)</f>
        <v>1</v>
      </c>
      <c r="AF547" s="126">
        <f t="shared" si="200"/>
        <v>1</v>
      </c>
      <c r="AG547" s="19">
        <f t="shared" si="201"/>
        <v>1</v>
      </c>
      <c r="AH547" s="19">
        <f t="shared" si="202"/>
        <v>1</v>
      </c>
      <c r="AI547" s="19">
        <f t="shared" si="203"/>
        <v>4</v>
      </c>
      <c r="AJ547" s="19">
        <f t="shared" si="204"/>
        <v>4</v>
      </c>
      <c r="AK547" s="19">
        <f t="shared" si="205"/>
        <v>4</v>
      </c>
      <c r="AL547" s="19">
        <f t="shared" si="206"/>
        <v>4</v>
      </c>
      <c r="AM547" s="19">
        <f t="shared" si="207"/>
        <v>4</v>
      </c>
      <c r="AN547" s="19">
        <f t="shared" si="208"/>
        <v>4</v>
      </c>
      <c r="AO547" s="133">
        <f t="shared" si="209"/>
        <v>10</v>
      </c>
    </row>
    <row r="548" spans="1:41" x14ac:dyDescent="0.3">
      <c r="A548" s="131">
        <v>523</v>
      </c>
      <c r="B548" s="171">
        <f t="shared" si="188"/>
        <v>0</v>
      </c>
      <c r="C548" s="171">
        <f t="shared" si="189"/>
        <v>-1627272.7272727271</v>
      </c>
      <c r="D548" s="171">
        <f t="shared" si="190"/>
        <v>1100000</v>
      </c>
      <c r="E548" s="171">
        <f t="shared" si="191"/>
        <v>-922944.40270473203</v>
      </c>
      <c r="F548" s="171">
        <f t="shared" si="192"/>
        <v>1331000.0000000005</v>
      </c>
      <c r="G548" s="171">
        <f t="shared" si="193"/>
        <v>1331000.0000000005</v>
      </c>
      <c r="H548" s="171">
        <f t="shared" si="194"/>
        <v>1331000.0000000005</v>
      </c>
      <c r="I548" s="171">
        <f t="shared" si="195"/>
        <v>1331000.0000000005</v>
      </c>
      <c r="J548" s="171">
        <f t="shared" si="196"/>
        <v>1331000.0000000005</v>
      </c>
      <c r="K548" s="171">
        <f t="shared" si="197"/>
        <v>1085654.8358825475</v>
      </c>
      <c r="L548" s="172">
        <f t="shared" si="198"/>
        <v>3208734.9318933347</v>
      </c>
      <c r="M548" s="142">
        <f t="shared" si="199"/>
        <v>3</v>
      </c>
      <c r="N548" s="143">
        <f t="shared" si="210"/>
        <v>2</v>
      </c>
      <c r="U548" s="131">
        <v>523</v>
      </c>
      <c r="V548" s="126">
        <f>MOD(QUOTIENT(ROWS($V$26:V548)-1, 2^(COLUMNS($V$26:V548)-1)), 2)</f>
        <v>0</v>
      </c>
      <c r="W548" s="19">
        <f>MOD(QUOTIENT(ROWS($V$26:W548)-1, 2^(COLUMNS($V$26:W548)-1)), 2)</f>
        <v>1</v>
      </c>
      <c r="X548" s="19">
        <f>MOD(QUOTIENT(ROWS($V$26:X548)-1, 2^(COLUMNS($V$26:X548)-1)), 2)</f>
        <v>0</v>
      </c>
      <c r="Y548" s="19">
        <f>MOD(QUOTIENT(ROWS($V$26:Y548)-1, 2^(COLUMNS($V$26:Y548)-1)), 2)</f>
        <v>1</v>
      </c>
      <c r="Z548" s="19">
        <f>MOD(QUOTIENT(ROWS($V$26:Z548)-1, 2^(COLUMNS($V$26:Z548)-1)), 2)</f>
        <v>0</v>
      </c>
      <c r="AA548" s="19">
        <f>MOD(QUOTIENT(ROWS($V$26:AA548)-1, 2^(COLUMNS($V$26:AA548)-1)), 2)</f>
        <v>0</v>
      </c>
      <c r="AB548" s="19">
        <f>MOD(QUOTIENT(ROWS($V$26:AB548)-1, 2^(COLUMNS($V$26:AB548)-1)), 2)</f>
        <v>0</v>
      </c>
      <c r="AC548" s="19">
        <f>MOD(QUOTIENT(ROWS($V$26:AC548)-1, 2^(COLUMNS($V$26:AC548)-1)), 2)</f>
        <v>0</v>
      </c>
      <c r="AD548" s="19">
        <f>MOD(QUOTIENT(ROWS($V$26:AD548)-1, 2^(COLUMNS($V$26:AD548)-1)), 2)</f>
        <v>0</v>
      </c>
      <c r="AE548" s="133">
        <f>MOD(QUOTIENT(ROWS($V$26:AE548)-1, 2^(COLUMNS($V$26:AE548)-1)), 2)</f>
        <v>1</v>
      </c>
      <c r="AF548" s="126">
        <f t="shared" si="200"/>
        <v>0</v>
      </c>
      <c r="AG548" s="19">
        <f t="shared" si="201"/>
        <v>2</v>
      </c>
      <c r="AH548" s="19">
        <f t="shared" si="202"/>
        <v>2</v>
      </c>
      <c r="AI548" s="19">
        <f t="shared" si="203"/>
        <v>4</v>
      </c>
      <c r="AJ548" s="19">
        <f t="shared" si="204"/>
        <v>4</v>
      </c>
      <c r="AK548" s="19">
        <f t="shared" si="205"/>
        <v>4</v>
      </c>
      <c r="AL548" s="19">
        <f t="shared" si="206"/>
        <v>4</v>
      </c>
      <c r="AM548" s="19">
        <f t="shared" si="207"/>
        <v>4</v>
      </c>
      <c r="AN548" s="19">
        <f t="shared" si="208"/>
        <v>4</v>
      </c>
      <c r="AO548" s="133">
        <f t="shared" si="209"/>
        <v>10</v>
      </c>
    </row>
    <row r="549" spans="1:41" x14ac:dyDescent="0.3">
      <c r="A549" s="131">
        <v>524</v>
      </c>
      <c r="B549" s="171">
        <f t="shared" si="188"/>
        <v>-2000000</v>
      </c>
      <c r="C549" s="171">
        <f t="shared" si="189"/>
        <v>-1627272.7272727271</v>
      </c>
      <c r="D549" s="171">
        <f t="shared" si="190"/>
        <v>1100000</v>
      </c>
      <c r="E549" s="171">
        <f t="shared" si="191"/>
        <v>-922944.40270473203</v>
      </c>
      <c r="F549" s="171">
        <f t="shared" si="192"/>
        <v>1331000.0000000005</v>
      </c>
      <c r="G549" s="171">
        <f t="shared" si="193"/>
        <v>1331000.0000000005</v>
      </c>
      <c r="H549" s="171">
        <f t="shared" si="194"/>
        <v>1331000.0000000005</v>
      </c>
      <c r="I549" s="171">
        <f t="shared" si="195"/>
        <v>1331000.0000000005</v>
      </c>
      <c r="J549" s="171">
        <f t="shared" si="196"/>
        <v>1331000.0000000005</v>
      </c>
      <c r="K549" s="171">
        <f t="shared" si="197"/>
        <v>1085654.8358825475</v>
      </c>
      <c r="L549" s="172">
        <f t="shared" si="198"/>
        <v>1356883.0800414835</v>
      </c>
      <c r="M549" s="142">
        <f t="shared" si="199"/>
        <v>4</v>
      </c>
      <c r="N549" s="143">
        <f t="shared" si="210"/>
        <v>1</v>
      </c>
      <c r="U549" s="131">
        <v>524</v>
      </c>
      <c r="V549" s="126">
        <f>MOD(QUOTIENT(ROWS($V$26:V549)-1, 2^(COLUMNS($V$26:V549)-1)), 2)</f>
        <v>1</v>
      </c>
      <c r="W549" s="19">
        <f>MOD(QUOTIENT(ROWS($V$26:W549)-1, 2^(COLUMNS($V$26:W549)-1)), 2)</f>
        <v>1</v>
      </c>
      <c r="X549" s="19">
        <f>MOD(QUOTIENT(ROWS($V$26:X549)-1, 2^(COLUMNS($V$26:X549)-1)), 2)</f>
        <v>0</v>
      </c>
      <c r="Y549" s="19">
        <f>MOD(QUOTIENT(ROWS($V$26:Y549)-1, 2^(COLUMNS($V$26:Y549)-1)), 2)</f>
        <v>1</v>
      </c>
      <c r="Z549" s="19">
        <f>MOD(QUOTIENT(ROWS($V$26:Z549)-1, 2^(COLUMNS($V$26:Z549)-1)), 2)</f>
        <v>0</v>
      </c>
      <c r="AA549" s="19">
        <f>MOD(QUOTIENT(ROWS($V$26:AA549)-1, 2^(COLUMNS($V$26:AA549)-1)), 2)</f>
        <v>0</v>
      </c>
      <c r="AB549" s="19">
        <f>MOD(QUOTIENT(ROWS($V$26:AB549)-1, 2^(COLUMNS($V$26:AB549)-1)), 2)</f>
        <v>0</v>
      </c>
      <c r="AC549" s="19">
        <f>MOD(QUOTIENT(ROWS($V$26:AC549)-1, 2^(COLUMNS($V$26:AC549)-1)), 2)</f>
        <v>0</v>
      </c>
      <c r="AD549" s="19">
        <f>MOD(QUOTIENT(ROWS($V$26:AD549)-1, 2^(COLUMNS($V$26:AD549)-1)), 2)</f>
        <v>0</v>
      </c>
      <c r="AE549" s="133">
        <f>MOD(QUOTIENT(ROWS($V$26:AE549)-1, 2^(COLUMNS($V$26:AE549)-1)), 2)</f>
        <v>1</v>
      </c>
      <c r="AF549" s="126">
        <f t="shared" si="200"/>
        <v>1</v>
      </c>
      <c r="AG549" s="19">
        <f t="shared" si="201"/>
        <v>2</v>
      </c>
      <c r="AH549" s="19">
        <f t="shared" si="202"/>
        <v>2</v>
      </c>
      <c r="AI549" s="19">
        <f t="shared" si="203"/>
        <v>4</v>
      </c>
      <c r="AJ549" s="19">
        <f t="shared" si="204"/>
        <v>4</v>
      </c>
      <c r="AK549" s="19">
        <f t="shared" si="205"/>
        <v>4</v>
      </c>
      <c r="AL549" s="19">
        <f t="shared" si="206"/>
        <v>4</v>
      </c>
      <c r="AM549" s="19">
        <f t="shared" si="207"/>
        <v>4</v>
      </c>
      <c r="AN549" s="19">
        <f t="shared" si="208"/>
        <v>4</v>
      </c>
      <c r="AO549" s="133">
        <f t="shared" si="209"/>
        <v>10</v>
      </c>
    </row>
    <row r="550" spans="1:41" x14ac:dyDescent="0.3">
      <c r="A550" s="131">
        <v>525</v>
      </c>
      <c r="B550" s="171">
        <f t="shared" si="188"/>
        <v>0</v>
      </c>
      <c r="C550" s="171">
        <f t="shared" si="189"/>
        <v>0</v>
      </c>
      <c r="D550" s="171">
        <f t="shared" si="190"/>
        <v>-1269338.842975206</v>
      </c>
      <c r="E550" s="171">
        <f t="shared" si="191"/>
        <v>-922944.40270473203</v>
      </c>
      <c r="F550" s="171">
        <f t="shared" si="192"/>
        <v>1331000.0000000005</v>
      </c>
      <c r="G550" s="171">
        <f t="shared" si="193"/>
        <v>1331000.0000000005</v>
      </c>
      <c r="H550" s="171">
        <f t="shared" si="194"/>
        <v>1331000.0000000005</v>
      </c>
      <c r="I550" s="171">
        <f t="shared" si="195"/>
        <v>1331000.0000000005</v>
      </c>
      <c r="J550" s="171">
        <f t="shared" si="196"/>
        <v>1331000.0000000005</v>
      </c>
      <c r="K550" s="171">
        <f t="shared" si="197"/>
        <v>1085654.8358825475</v>
      </c>
      <c r="L550" s="172">
        <f t="shared" si="198"/>
        <v>2723001.4487474565</v>
      </c>
      <c r="M550" s="142">
        <f t="shared" si="199"/>
        <v>3</v>
      </c>
      <c r="N550" s="143">
        <f t="shared" si="210"/>
        <v>3</v>
      </c>
      <c r="U550" s="131">
        <v>525</v>
      </c>
      <c r="V550" s="126">
        <f>MOD(QUOTIENT(ROWS($V$26:V550)-1, 2^(COLUMNS($V$26:V550)-1)), 2)</f>
        <v>0</v>
      </c>
      <c r="W550" s="19">
        <f>MOD(QUOTIENT(ROWS($V$26:W550)-1, 2^(COLUMNS($V$26:W550)-1)), 2)</f>
        <v>0</v>
      </c>
      <c r="X550" s="19">
        <f>MOD(QUOTIENT(ROWS($V$26:X550)-1, 2^(COLUMNS($V$26:X550)-1)), 2)</f>
        <v>1</v>
      </c>
      <c r="Y550" s="19">
        <f>MOD(QUOTIENT(ROWS($V$26:Y550)-1, 2^(COLUMNS($V$26:Y550)-1)), 2)</f>
        <v>1</v>
      </c>
      <c r="Z550" s="19">
        <f>MOD(QUOTIENT(ROWS($V$26:Z550)-1, 2^(COLUMNS($V$26:Z550)-1)), 2)</f>
        <v>0</v>
      </c>
      <c r="AA550" s="19">
        <f>MOD(QUOTIENT(ROWS($V$26:AA550)-1, 2^(COLUMNS($V$26:AA550)-1)), 2)</f>
        <v>0</v>
      </c>
      <c r="AB550" s="19">
        <f>MOD(QUOTIENT(ROWS($V$26:AB550)-1, 2^(COLUMNS($V$26:AB550)-1)), 2)</f>
        <v>0</v>
      </c>
      <c r="AC550" s="19">
        <f>MOD(QUOTIENT(ROWS($V$26:AC550)-1, 2^(COLUMNS($V$26:AC550)-1)), 2)</f>
        <v>0</v>
      </c>
      <c r="AD550" s="19">
        <f>MOD(QUOTIENT(ROWS($V$26:AD550)-1, 2^(COLUMNS($V$26:AD550)-1)), 2)</f>
        <v>0</v>
      </c>
      <c r="AE550" s="133">
        <f>MOD(QUOTIENT(ROWS($V$26:AE550)-1, 2^(COLUMNS($V$26:AE550)-1)), 2)</f>
        <v>1</v>
      </c>
      <c r="AF550" s="126">
        <f t="shared" si="200"/>
        <v>0</v>
      </c>
      <c r="AG550" s="19">
        <f t="shared" si="201"/>
        <v>0</v>
      </c>
      <c r="AH550" s="19">
        <f t="shared" si="202"/>
        <v>3</v>
      </c>
      <c r="AI550" s="19">
        <f t="shared" si="203"/>
        <v>4</v>
      </c>
      <c r="AJ550" s="19">
        <f t="shared" si="204"/>
        <v>4</v>
      </c>
      <c r="AK550" s="19">
        <f t="shared" si="205"/>
        <v>4</v>
      </c>
      <c r="AL550" s="19">
        <f t="shared" si="206"/>
        <v>4</v>
      </c>
      <c r="AM550" s="19">
        <f t="shared" si="207"/>
        <v>4</v>
      </c>
      <c r="AN550" s="19">
        <f t="shared" si="208"/>
        <v>4</v>
      </c>
      <c r="AO550" s="133">
        <f t="shared" si="209"/>
        <v>10</v>
      </c>
    </row>
    <row r="551" spans="1:41" x14ac:dyDescent="0.3">
      <c r="A551" s="131">
        <v>526</v>
      </c>
      <c r="B551" s="171">
        <f t="shared" si="188"/>
        <v>-2000000</v>
      </c>
      <c r="C551" s="171">
        <f t="shared" si="189"/>
        <v>1000000</v>
      </c>
      <c r="D551" s="171">
        <f t="shared" si="190"/>
        <v>-1269338.842975206</v>
      </c>
      <c r="E551" s="171">
        <f t="shared" si="191"/>
        <v>-922944.40270473203</v>
      </c>
      <c r="F551" s="171">
        <f t="shared" si="192"/>
        <v>1331000.0000000005</v>
      </c>
      <c r="G551" s="171">
        <f t="shared" si="193"/>
        <v>1331000.0000000005</v>
      </c>
      <c r="H551" s="171">
        <f t="shared" si="194"/>
        <v>1331000.0000000005</v>
      </c>
      <c r="I551" s="171">
        <f t="shared" si="195"/>
        <v>1331000.0000000005</v>
      </c>
      <c r="J551" s="171">
        <f t="shared" si="196"/>
        <v>1331000.0000000005</v>
      </c>
      <c r="K551" s="171">
        <f t="shared" si="197"/>
        <v>1085654.8358825475</v>
      </c>
      <c r="L551" s="172">
        <f t="shared" si="198"/>
        <v>1728488.4171973879</v>
      </c>
      <c r="M551" s="142">
        <f t="shared" si="199"/>
        <v>4</v>
      </c>
      <c r="N551" s="143">
        <f t="shared" si="210"/>
        <v>1</v>
      </c>
      <c r="U551" s="131">
        <v>526</v>
      </c>
      <c r="V551" s="126">
        <f>MOD(QUOTIENT(ROWS($V$26:V551)-1, 2^(COLUMNS($V$26:V551)-1)), 2)</f>
        <v>1</v>
      </c>
      <c r="W551" s="19">
        <f>MOD(QUOTIENT(ROWS($V$26:W551)-1, 2^(COLUMNS($V$26:W551)-1)), 2)</f>
        <v>0</v>
      </c>
      <c r="X551" s="19">
        <f>MOD(QUOTIENT(ROWS($V$26:X551)-1, 2^(COLUMNS($V$26:X551)-1)), 2)</f>
        <v>1</v>
      </c>
      <c r="Y551" s="19">
        <f>MOD(QUOTIENT(ROWS($V$26:Y551)-1, 2^(COLUMNS($V$26:Y551)-1)), 2)</f>
        <v>1</v>
      </c>
      <c r="Z551" s="19">
        <f>MOD(QUOTIENT(ROWS($V$26:Z551)-1, 2^(COLUMNS($V$26:Z551)-1)), 2)</f>
        <v>0</v>
      </c>
      <c r="AA551" s="19">
        <f>MOD(QUOTIENT(ROWS($V$26:AA551)-1, 2^(COLUMNS($V$26:AA551)-1)), 2)</f>
        <v>0</v>
      </c>
      <c r="AB551" s="19">
        <f>MOD(QUOTIENT(ROWS($V$26:AB551)-1, 2^(COLUMNS($V$26:AB551)-1)), 2)</f>
        <v>0</v>
      </c>
      <c r="AC551" s="19">
        <f>MOD(QUOTIENT(ROWS($V$26:AC551)-1, 2^(COLUMNS($V$26:AC551)-1)), 2)</f>
        <v>0</v>
      </c>
      <c r="AD551" s="19">
        <f>MOD(QUOTIENT(ROWS($V$26:AD551)-1, 2^(COLUMNS($V$26:AD551)-1)), 2)</f>
        <v>0</v>
      </c>
      <c r="AE551" s="133">
        <f>MOD(QUOTIENT(ROWS($V$26:AE551)-1, 2^(COLUMNS($V$26:AE551)-1)), 2)</f>
        <v>1</v>
      </c>
      <c r="AF551" s="126">
        <f t="shared" si="200"/>
        <v>1</v>
      </c>
      <c r="AG551" s="19">
        <f t="shared" si="201"/>
        <v>1</v>
      </c>
      <c r="AH551" s="19">
        <f t="shared" si="202"/>
        <v>3</v>
      </c>
      <c r="AI551" s="19">
        <f t="shared" si="203"/>
        <v>4</v>
      </c>
      <c r="AJ551" s="19">
        <f t="shared" si="204"/>
        <v>4</v>
      </c>
      <c r="AK551" s="19">
        <f t="shared" si="205"/>
        <v>4</v>
      </c>
      <c r="AL551" s="19">
        <f t="shared" si="206"/>
        <v>4</v>
      </c>
      <c r="AM551" s="19">
        <f t="shared" si="207"/>
        <v>4</v>
      </c>
      <c r="AN551" s="19">
        <f t="shared" si="208"/>
        <v>4</v>
      </c>
      <c r="AO551" s="133">
        <f t="shared" si="209"/>
        <v>10</v>
      </c>
    </row>
    <row r="552" spans="1:41" x14ac:dyDescent="0.3">
      <c r="A552" s="131">
        <v>527</v>
      </c>
      <c r="B552" s="171">
        <f t="shared" si="188"/>
        <v>0</v>
      </c>
      <c r="C552" s="171">
        <f t="shared" si="189"/>
        <v>-1627272.7272727271</v>
      </c>
      <c r="D552" s="171">
        <f t="shared" si="190"/>
        <v>-1269338.842975206</v>
      </c>
      <c r="E552" s="171">
        <f t="shared" si="191"/>
        <v>-922944.40270473203</v>
      </c>
      <c r="F552" s="171">
        <f t="shared" si="192"/>
        <v>1331000.0000000005</v>
      </c>
      <c r="G552" s="171">
        <f t="shared" si="193"/>
        <v>1331000.0000000005</v>
      </c>
      <c r="H552" s="171">
        <f t="shared" si="194"/>
        <v>1331000.0000000005</v>
      </c>
      <c r="I552" s="171">
        <f t="shared" si="195"/>
        <v>1331000.0000000005</v>
      </c>
      <c r="J552" s="171">
        <f t="shared" si="196"/>
        <v>1331000.0000000005</v>
      </c>
      <c r="K552" s="171">
        <f t="shared" si="197"/>
        <v>1085654.8358825475</v>
      </c>
      <c r="L552" s="172">
        <f t="shared" si="198"/>
        <v>1327877.3684381912</v>
      </c>
      <c r="M552" s="142">
        <f t="shared" si="199"/>
        <v>4</v>
      </c>
      <c r="N552" s="143">
        <f t="shared" si="210"/>
        <v>2</v>
      </c>
      <c r="U552" s="131">
        <v>527</v>
      </c>
      <c r="V552" s="126">
        <f>MOD(QUOTIENT(ROWS($V$26:V552)-1, 2^(COLUMNS($V$26:V552)-1)), 2)</f>
        <v>0</v>
      </c>
      <c r="W552" s="19">
        <f>MOD(QUOTIENT(ROWS($V$26:W552)-1, 2^(COLUMNS($V$26:W552)-1)), 2)</f>
        <v>1</v>
      </c>
      <c r="X552" s="19">
        <f>MOD(QUOTIENT(ROWS($V$26:X552)-1, 2^(COLUMNS($V$26:X552)-1)), 2)</f>
        <v>1</v>
      </c>
      <c r="Y552" s="19">
        <f>MOD(QUOTIENT(ROWS($V$26:Y552)-1, 2^(COLUMNS($V$26:Y552)-1)), 2)</f>
        <v>1</v>
      </c>
      <c r="Z552" s="19">
        <f>MOD(QUOTIENT(ROWS($V$26:Z552)-1, 2^(COLUMNS($V$26:Z552)-1)), 2)</f>
        <v>0</v>
      </c>
      <c r="AA552" s="19">
        <f>MOD(QUOTIENT(ROWS($V$26:AA552)-1, 2^(COLUMNS($V$26:AA552)-1)), 2)</f>
        <v>0</v>
      </c>
      <c r="AB552" s="19">
        <f>MOD(QUOTIENT(ROWS($V$26:AB552)-1, 2^(COLUMNS($V$26:AB552)-1)), 2)</f>
        <v>0</v>
      </c>
      <c r="AC552" s="19">
        <f>MOD(QUOTIENT(ROWS($V$26:AC552)-1, 2^(COLUMNS($V$26:AC552)-1)), 2)</f>
        <v>0</v>
      </c>
      <c r="AD552" s="19">
        <f>MOD(QUOTIENT(ROWS($V$26:AD552)-1, 2^(COLUMNS($V$26:AD552)-1)), 2)</f>
        <v>0</v>
      </c>
      <c r="AE552" s="133">
        <f>MOD(QUOTIENT(ROWS($V$26:AE552)-1, 2^(COLUMNS($V$26:AE552)-1)), 2)</f>
        <v>1</v>
      </c>
      <c r="AF552" s="126">
        <f t="shared" si="200"/>
        <v>0</v>
      </c>
      <c r="AG552" s="19">
        <f t="shared" si="201"/>
        <v>2</v>
      </c>
      <c r="AH552" s="19">
        <f t="shared" si="202"/>
        <v>3</v>
      </c>
      <c r="AI552" s="19">
        <f t="shared" si="203"/>
        <v>4</v>
      </c>
      <c r="AJ552" s="19">
        <f t="shared" si="204"/>
        <v>4</v>
      </c>
      <c r="AK552" s="19">
        <f t="shared" si="205"/>
        <v>4</v>
      </c>
      <c r="AL552" s="19">
        <f t="shared" si="206"/>
        <v>4</v>
      </c>
      <c r="AM552" s="19">
        <f t="shared" si="207"/>
        <v>4</v>
      </c>
      <c r="AN552" s="19">
        <f t="shared" si="208"/>
        <v>4</v>
      </c>
      <c r="AO552" s="133">
        <f t="shared" si="209"/>
        <v>10</v>
      </c>
    </row>
    <row r="553" spans="1:41" x14ac:dyDescent="0.3">
      <c r="A553" s="131">
        <v>528</v>
      </c>
      <c r="B553" s="171">
        <f t="shared" si="188"/>
        <v>-2000000</v>
      </c>
      <c r="C553" s="171">
        <f t="shared" si="189"/>
        <v>-1627272.7272727271</v>
      </c>
      <c r="D553" s="171">
        <f t="shared" si="190"/>
        <v>-1269338.842975206</v>
      </c>
      <c r="E553" s="171">
        <f t="shared" si="191"/>
        <v>-922944.40270473203</v>
      </c>
      <c r="F553" s="171">
        <f t="shared" si="192"/>
        <v>1331000.0000000005</v>
      </c>
      <c r="G553" s="171">
        <f t="shared" si="193"/>
        <v>1331000.0000000005</v>
      </c>
      <c r="H553" s="171">
        <f t="shared" si="194"/>
        <v>1331000.0000000005</v>
      </c>
      <c r="I553" s="171">
        <f t="shared" si="195"/>
        <v>1331000.0000000005</v>
      </c>
      <c r="J553" s="171">
        <f t="shared" si="196"/>
        <v>1331000.0000000005</v>
      </c>
      <c r="K553" s="171">
        <f t="shared" si="197"/>
        <v>1085654.8358825475</v>
      </c>
      <c r="L553" s="172">
        <f t="shared" si="198"/>
        <v>-523974.48341366043</v>
      </c>
      <c r="M553" s="142">
        <f t="shared" si="199"/>
        <v>5</v>
      </c>
      <c r="N553" s="143">
        <f t="shared" si="210"/>
        <v>1</v>
      </c>
      <c r="U553" s="131">
        <v>528</v>
      </c>
      <c r="V553" s="126">
        <f>MOD(QUOTIENT(ROWS($V$26:V553)-1, 2^(COLUMNS($V$26:V553)-1)), 2)</f>
        <v>1</v>
      </c>
      <c r="W553" s="19">
        <f>MOD(QUOTIENT(ROWS($V$26:W553)-1, 2^(COLUMNS($V$26:W553)-1)), 2)</f>
        <v>1</v>
      </c>
      <c r="X553" s="19">
        <f>MOD(QUOTIENT(ROWS($V$26:X553)-1, 2^(COLUMNS($V$26:X553)-1)), 2)</f>
        <v>1</v>
      </c>
      <c r="Y553" s="19">
        <f>MOD(QUOTIENT(ROWS($V$26:Y553)-1, 2^(COLUMNS($V$26:Y553)-1)), 2)</f>
        <v>1</v>
      </c>
      <c r="Z553" s="19">
        <f>MOD(QUOTIENT(ROWS($V$26:Z553)-1, 2^(COLUMNS($V$26:Z553)-1)), 2)</f>
        <v>0</v>
      </c>
      <c r="AA553" s="19">
        <f>MOD(QUOTIENT(ROWS($V$26:AA553)-1, 2^(COLUMNS($V$26:AA553)-1)), 2)</f>
        <v>0</v>
      </c>
      <c r="AB553" s="19">
        <f>MOD(QUOTIENT(ROWS($V$26:AB553)-1, 2^(COLUMNS($V$26:AB553)-1)), 2)</f>
        <v>0</v>
      </c>
      <c r="AC553" s="19">
        <f>MOD(QUOTIENT(ROWS($V$26:AC553)-1, 2^(COLUMNS($V$26:AC553)-1)), 2)</f>
        <v>0</v>
      </c>
      <c r="AD553" s="19">
        <f>MOD(QUOTIENT(ROWS($V$26:AD553)-1, 2^(COLUMNS($V$26:AD553)-1)), 2)</f>
        <v>0</v>
      </c>
      <c r="AE553" s="133">
        <f>MOD(QUOTIENT(ROWS($V$26:AE553)-1, 2^(COLUMNS($V$26:AE553)-1)), 2)</f>
        <v>1</v>
      </c>
      <c r="AF553" s="126">
        <f t="shared" si="200"/>
        <v>1</v>
      </c>
      <c r="AG553" s="19">
        <f t="shared" si="201"/>
        <v>2</v>
      </c>
      <c r="AH553" s="19">
        <f t="shared" si="202"/>
        <v>3</v>
      </c>
      <c r="AI553" s="19">
        <f t="shared" si="203"/>
        <v>4</v>
      </c>
      <c r="AJ553" s="19">
        <f t="shared" si="204"/>
        <v>4</v>
      </c>
      <c r="AK553" s="19">
        <f t="shared" si="205"/>
        <v>4</v>
      </c>
      <c r="AL553" s="19">
        <f t="shared" si="206"/>
        <v>4</v>
      </c>
      <c r="AM553" s="19">
        <f t="shared" si="207"/>
        <v>4</v>
      </c>
      <c r="AN553" s="19">
        <f t="shared" si="208"/>
        <v>4</v>
      </c>
      <c r="AO553" s="133">
        <f t="shared" si="209"/>
        <v>10</v>
      </c>
    </row>
    <row r="554" spans="1:41" x14ac:dyDescent="0.3">
      <c r="A554" s="131">
        <v>529</v>
      </c>
      <c r="B554" s="171">
        <f t="shared" si="188"/>
        <v>0</v>
      </c>
      <c r="C554" s="171">
        <f t="shared" si="189"/>
        <v>0</v>
      </c>
      <c r="D554" s="171">
        <f t="shared" si="190"/>
        <v>0</v>
      </c>
      <c r="E554" s="171">
        <f t="shared" si="191"/>
        <v>0</v>
      </c>
      <c r="F554" s="171">
        <f t="shared" si="192"/>
        <v>-584940.36609521112</v>
      </c>
      <c r="G554" s="171">
        <f t="shared" si="193"/>
        <v>1464100.0000000005</v>
      </c>
      <c r="H554" s="171">
        <f t="shared" si="194"/>
        <v>1464100.0000000005</v>
      </c>
      <c r="I554" s="171">
        <f t="shared" si="195"/>
        <v>1464100.0000000005</v>
      </c>
      <c r="J554" s="171">
        <f t="shared" si="196"/>
        <v>1464100.0000000005</v>
      </c>
      <c r="K554" s="171">
        <f t="shared" si="197"/>
        <v>1085654.8358825475</v>
      </c>
      <c r="L554" s="172">
        <f t="shared" si="198"/>
        <v>3405109.4908566265</v>
      </c>
      <c r="M554" s="142">
        <f t="shared" si="199"/>
        <v>2</v>
      </c>
      <c r="N554" s="143">
        <f t="shared" si="210"/>
        <v>5</v>
      </c>
      <c r="U554" s="131">
        <v>529</v>
      </c>
      <c r="V554" s="126">
        <f>MOD(QUOTIENT(ROWS($V$26:V554)-1, 2^(COLUMNS($V$26:V554)-1)), 2)</f>
        <v>0</v>
      </c>
      <c r="W554" s="19">
        <f>MOD(QUOTIENT(ROWS($V$26:W554)-1, 2^(COLUMNS($V$26:W554)-1)), 2)</f>
        <v>0</v>
      </c>
      <c r="X554" s="19">
        <f>MOD(QUOTIENT(ROWS($V$26:X554)-1, 2^(COLUMNS($V$26:X554)-1)), 2)</f>
        <v>0</v>
      </c>
      <c r="Y554" s="19">
        <f>MOD(QUOTIENT(ROWS($V$26:Y554)-1, 2^(COLUMNS($V$26:Y554)-1)), 2)</f>
        <v>0</v>
      </c>
      <c r="Z554" s="19">
        <f>MOD(QUOTIENT(ROWS($V$26:Z554)-1, 2^(COLUMNS($V$26:Z554)-1)), 2)</f>
        <v>1</v>
      </c>
      <c r="AA554" s="19">
        <f>MOD(QUOTIENT(ROWS($V$26:AA554)-1, 2^(COLUMNS($V$26:AA554)-1)), 2)</f>
        <v>0</v>
      </c>
      <c r="AB554" s="19">
        <f>MOD(QUOTIENT(ROWS($V$26:AB554)-1, 2^(COLUMNS($V$26:AB554)-1)), 2)</f>
        <v>0</v>
      </c>
      <c r="AC554" s="19">
        <f>MOD(QUOTIENT(ROWS($V$26:AC554)-1, 2^(COLUMNS($V$26:AC554)-1)), 2)</f>
        <v>0</v>
      </c>
      <c r="AD554" s="19">
        <f>MOD(QUOTIENT(ROWS($V$26:AD554)-1, 2^(COLUMNS($V$26:AD554)-1)), 2)</f>
        <v>0</v>
      </c>
      <c r="AE554" s="133">
        <f>MOD(QUOTIENT(ROWS($V$26:AE554)-1, 2^(COLUMNS($V$26:AE554)-1)), 2)</f>
        <v>1</v>
      </c>
      <c r="AF554" s="126">
        <f t="shared" si="200"/>
        <v>0</v>
      </c>
      <c r="AG554" s="19">
        <f t="shared" si="201"/>
        <v>0</v>
      </c>
      <c r="AH554" s="19">
        <f t="shared" si="202"/>
        <v>0</v>
      </c>
      <c r="AI554" s="19">
        <f t="shared" si="203"/>
        <v>0</v>
      </c>
      <c r="AJ554" s="19">
        <f t="shared" si="204"/>
        <v>5</v>
      </c>
      <c r="AK554" s="19">
        <f t="shared" si="205"/>
        <v>5</v>
      </c>
      <c r="AL554" s="19">
        <f t="shared" si="206"/>
        <v>5</v>
      </c>
      <c r="AM554" s="19">
        <f t="shared" si="207"/>
        <v>5</v>
      </c>
      <c r="AN554" s="19">
        <f t="shared" si="208"/>
        <v>5</v>
      </c>
      <c r="AO554" s="133">
        <f t="shared" si="209"/>
        <v>10</v>
      </c>
    </row>
    <row r="555" spans="1:41" x14ac:dyDescent="0.3">
      <c r="A555" s="131">
        <v>530</v>
      </c>
      <c r="B555" s="171">
        <f t="shared" si="188"/>
        <v>-2000000</v>
      </c>
      <c r="C555" s="171">
        <f t="shared" si="189"/>
        <v>1000000</v>
      </c>
      <c r="D555" s="171">
        <f t="shared" si="190"/>
        <v>1000000</v>
      </c>
      <c r="E555" s="171">
        <f t="shared" si="191"/>
        <v>1000000</v>
      </c>
      <c r="F555" s="171">
        <f t="shared" si="192"/>
        <v>-584940.36609521112</v>
      </c>
      <c r="G555" s="171">
        <f t="shared" si="193"/>
        <v>1464100.0000000005</v>
      </c>
      <c r="H555" s="171">
        <f t="shared" si="194"/>
        <v>1464100.0000000005</v>
      </c>
      <c r="I555" s="171">
        <f t="shared" si="195"/>
        <v>1464100.0000000005</v>
      </c>
      <c r="J555" s="171">
        <f t="shared" si="196"/>
        <v>1464100.0000000005</v>
      </c>
      <c r="K555" s="171">
        <f t="shared" si="197"/>
        <v>1085654.8358825475</v>
      </c>
      <c r="L555" s="172">
        <f t="shared" si="198"/>
        <v>3939458.5531231808</v>
      </c>
      <c r="M555" s="142">
        <f t="shared" si="199"/>
        <v>3</v>
      </c>
      <c r="N555" s="143">
        <f t="shared" si="210"/>
        <v>1</v>
      </c>
      <c r="U555" s="131">
        <v>530</v>
      </c>
      <c r="V555" s="126">
        <f>MOD(QUOTIENT(ROWS($V$26:V555)-1, 2^(COLUMNS($V$26:V555)-1)), 2)</f>
        <v>1</v>
      </c>
      <c r="W555" s="19">
        <f>MOD(QUOTIENT(ROWS($V$26:W555)-1, 2^(COLUMNS($V$26:W555)-1)), 2)</f>
        <v>0</v>
      </c>
      <c r="X555" s="19">
        <f>MOD(QUOTIENT(ROWS($V$26:X555)-1, 2^(COLUMNS($V$26:X555)-1)), 2)</f>
        <v>0</v>
      </c>
      <c r="Y555" s="19">
        <f>MOD(QUOTIENT(ROWS($V$26:Y555)-1, 2^(COLUMNS($V$26:Y555)-1)), 2)</f>
        <v>0</v>
      </c>
      <c r="Z555" s="19">
        <f>MOD(QUOTIENT(ROWS($V$26:Z555)-1, 2^(COLUMNS($V$26:Z555)-1)), 2)</f>
        <v>1</v>
      </c>
      <c r="AA555" s="19">
        <f>MOD(QUOTIENT(ROWS($V$26:AA555)-1, 2^(COLUMNS($V$26:AA555)-1)), 2)</f>
        <v>0</v>
      </c>
      <c r="AB555" s="19">
        <f>MOD(QUOTIENT(ROWS($V$26:AB555)-1, 2^(COLUMNS($V$26:AB555)-1)), 2)</f>
        <v>0</v>
      </c>
      <c r="AC555" s="19">
        <f>MOD(QUOTIENT(ROWS($V$26:AC555)-1, 2^(COLUMNS($V$26:AC555)-1)), 2)</f>
        <v>0</v>
      </c>
      <c r="AD555" s="19">
        <f>MOD(QUOTIENT(ROWS($V$26:AD555)-1, 2^(COLUMNS($V$26:AD555)-1)), 2)</f>
        <v>0</v>
      </c>
      <c r="AE555" s="133">
        <f>MOD(QUOTIENT(ROWS($V$26:AE555)-1, 2^(COLUMNS($V$26:AE555)-1)), 2)</f>
        <v>1</v>
      </c>
      <c r="AF555" s="126">
        <f t="shared" si="200"/>
        <v>1</v>
      </c>
      <c r="AG555" s="19">
        <f t="shared" si="201"/>
        <v>1</v>
      </c>
      <c r="AH555" s="19">
        <f t="shared" si="202"/>
        <v>1</v>
      </c>
      <c r="AI555" s="19">
        <f t="shared" si="203"/>
        <v>1</v>
      </c>
      <c r="AJ555" s="19">
        <f t="shared" si="204"/>
        <v>5</v>
      </c>
      <c r="AK555" s="19">
        <f t="shared" si="205"/>
        <v>5</v>
      </c>
      <c r="AL555" s="19">
        <f t="shared" si="206"/>
        <v>5</v>
      </c>
      <c r="AM555" s="19">
        <f t="shared" si="207"/>
        <v>5</v>
      </c>
      <c r="AN555" s="19">
        <f t="shared" si="208"/>
        <v>5</v>
      </c>
      <c r="AO555" s="133">
        <f t="shared" si="209"/>
        <v>10</v>
      </c>
    </row>
    <row r="556" spans="1:41" x14ac:dyDescent="0.3">
      <c r="A556" s="131">
        <v>531</v>
      </c>
      <c r="B556" s="171">
        <f t="shared" si="188"/>
        <v>0</v>
      </c>
      <c r="C556" s="171">
        <f t="shared" si="189"/>
        <v>-1627272.7272727271</v>
      </c>
      <c r="D556" s="171">
        <f t="shared" si="190"/>
        <v>1100000</v>
      </c>
      <c r="E556" s="171">
        <f t="shared" si="191"/>
        <v>1100000</v>
      </c>
      <c r="F556" s="171">
        <f t="shared" si="192"/>
        <v>-584940.36609521112</v>
      </c>
      <c r="G556" s="171">
        <f t="shared" si="193"/>
        <v>1464100.0000000005</v>
      </c>
      <c r="H556" s="171">
        <f t="shared" si="194"/>
        <v>1464100.0000000005</v>
      </c>
      <c r="I556" s="171">
        <f t="shared" si="195"/>
        <v>1464100.0000000005</v>
      </c>
      <c r="J556" s="171">
        <f t="shared" si="196"/>
        <v>1464100.0000000005</v>
      </c>
      <c r="K556" s="171">
        <f t="shared" si="197"/>
        <v>1085654.8358825475</v>
      </c>
      <c r="L556" s="172">
        <f t="shared" si="198"/>
        <v>3691733.7137456462</v>
      </c>
      <c r="M556" s="142">
        <f t="shared" si="199"/>
        <v>3</v>
      </c>
      <c r="N556" s="143">
        <f t="shared" si="210"/>
        <v>2</v>
      </c>
      <c r="U556" s="131">
        <v>531</v>
      </c>
      <c r="V556" s="126">
        <f>MOD(QUOTIENT(ROWS($V$26:V556)-1, 2^(COLUMNS($V$26:V556)-1)), 2)</f>
        <v>0</v>
      </c>
      <c r="W556" s="19">
        <f>MOD(QUOTIENT(ROWS($V$26:W556)-1, 2^(COLUMNS($V$26:W556)-1)), 2)</f>
        <v>1</v>
      </c>
      <c r="X556" s="19">
        <f>MOD(QUOTIENT(ROWS($V$26:X556)-1, 2^(COLUMNS($V$26:X556)-1)), 2)</f>
        <v>0</v>
      </c>
      <c r="Y556" s="19">
        <f>MOD(QUOTIENT(ROWS($V$26:Y556)-1, 2^(COLUMNS($V$26:Y556)-1)), 2)</f>
        <v>0</v>
      </c>
      <c r="Z556" s="19">
        <f>MOD(QUOTIENT(ROWS($V$26:Z556)-1, 2^(COLUMNS($V$26:Z556)-1)), 2)</f>
        <v>1</v>
      </c>
      <c r="AA556" s="19">
        <f>MOD(QUOTIENT(ROWS($V$26:AA556)-1, 2^(COLUMNS($V$26:AA556)-1)), 2)</f>
        <v>0</v>
      </c>
      <c r="AB556" s="19">
        <f>MOD(QUOTIENT(ROWS($V$26:AB556)-1, 2^(COLUMNS($V$26:AB556)-1)), 2)</f>
        <v>0</v>
      </c>
      <c r="AC556" s="19">
        <f>MOD(QUOTIENT(ROWS($V$26:AC556)-1, 2^(COLUMNS($V$26:AC556)-1)), 2)</f>
        <v>0</v>
      </c>
      <c r="AD556" s="19">
        <f>MOD(QUOTIENT(ROWS($V$26:AD556)-1, 2^(COLUMNS($V$26:AD556)-1)), 2)</f>
        <v>0</v>
      </c>
      <c r="AE556" s="133">
        <f>MOD(QUOTIENT(ROWS($V$26:AE556)-1, 2^(COLUMNS($V$26:AE556)-1)), 2)</f>
        <v>1</v>
      </c>
      <c r="AF556" s="126">
        <f t="shared" si="200"/>
        <v>0</v>
      </c>
      <c r="AG556" s="19">
        <f t="shared" si="201"/>
        <v>2</v>
      </c>
      <c r="AH556" s="19">
        <f t="shared" si="202"/>
        <v>2</v>
      </c>
      <c r="AI556" s="19">
        <f t="shared" si="203"/>
        <v>2</v>
      </c>
      <c r="AJ556" s="19">
        <f t="shared" si="204"/>
        <v>5</v>
      </c>
      <c r="AK556" s="19">
        <f t="shared" si="205"/>
        <v>5</v>
      </c>
      <c r="AL556" s="19">
        <f t="shared" si="206"/>
        <v>5</v>
      </c>
      <c r="AM556" s="19">
        <f t="shared" si="207"/>
        <v>5</v>
      </c>
      <c r="AN556" s="19">
        <f t="shared" si="208"/>
        <v>5</v>
      </c>
      <c r="AO556" s="133">
        <f t="shared" si="209"/>
        <v>10</v>
      </c>
    </row>
    <row r="557" spans="1:41" x14ac:dyDescent="0.3">
      <c r="A557" s="131">
        <v>532</v>
      </c>
      <c r="B557" s="171">
        <f t="shared" si="188"/>
        <v>-2000000</v>
      </c>
      <c r="C557" s="171">
        <f t="shared" si="189"/>
        <v>-1627272.7272727271</v>
      </c>
      <c r="D557" s="171">
        <f t="shared" si="190"/>
        <v>1100000</v>
      </c>
      <c r="E557" s="171">
        <f t="shared" si="191"/>
        <v>1100000</v>
      </c>
      <c r="F557" s="171">
        <f t="shared" si="192"/>
        <v>-584940.36609521112</v>
      </c>
      <c r="G557" s="171">
        <f t="shared" si="193"/>
        <v>1464100.0000000005</v>
      </c>
      <c r="H557" s="171">
        <f t="shared" si="194"/>
        <v>1464100.0000000005</v>
      </c>
      <c r="I557" s="171">
        <f t="shared" si="195"/>
        <v>1464100.0000000005</v>
      </c>
      <c r="J557" s="171">
        <f t="shared" si="196"/>
        <v>1464100.0000000005</v>
      </c>
      <c r="K557" s="171">
        <f t="shared" si="197"/>
        <v>1085654.8358825475</v>
      </c>
      <c r="L557" s="172">
        <f t="shared" si="198"/>
        <v>1839881.8618937947</v>
      </c>
      <c r="M557" s="142">
        <f t="shared" si="199"/>
        <v>4</v>
      </c>
      <c r="N557" s="143">
        <f t="shared" si="210"/>
        <v>1</v>
      </c>
      <c r="U557" s="131">
        <v>532</v>
      </c>
      <c r="V557" s="126">
        <f>MOD(QUOTIENT(ROWS($V$26:V557)-1, 2^(COLUMNS($V$26:V557)-1)), 2)</f>
        <v>1</v>
      </c>
      <c r="W557" s="19">
        <f>MOD(QUOTIENT(ROWS($V$26:W557)-1, 2^(COLUMNS($V$26:W557)-1)), 2)</f>
        <v>1</v>
      </c>
      <c r="X557" s="19">
        <f>MOD(QUOTIENT(ROWS($V$26:X557)-1, 2^(COLUMNS($V$26:X557)-1)), 2)</f>
        <v>0</v>
      </c>
      <c r="Y557" s="19">
        <f>MOD(QUOTIENT(ROWS($V$26:Y557)-1, 2^(COLUMNS($V$26:Y557)-1)), 2)</f>
        <v>0</v>
      </c>
      <c r="Z557" s="19">
        <f>MOD(QUOTIENT(ROWS($V$26:Z557)-1, 2^(COLUMNS($V$26:Z557)-1)), 2)</f>
        <v>1</v>
      </c>
      <c r="AA557" s="19">
        <f>MOD(QUOTIENT(ROWS($V$26:AA557)-1, 2^(COLUMNS($V$26:AA557)-1)), 2)</f>
        <v>0</v>
      </c>
      <c r="AB557" s="19">
        <f>MOD(QUOTIENT(ROWS($V$26:AB557)-1, 2^(COLUMNS($V$26:AB557)-1)), 2)</f>
        <v>0</v>
      </c>
      <c r="AC557" s="19">
        <f>MOD(QUOTIENT(ROWS($V$26:AC557)-1, 2^(COLUMNS($V$26:AC557)-1)), 2)</f>
        <v>0</v>
      </c>
      <c r="AD557" s="19">
        <f>MOD(QUOTIENT(ROWS($V$26:AD557)-1, 2^(COLUMNS($V$26:AD557)-1)), 2)</f>
        <v>0</v>
      </c>
      <c r="AE557" s="133">
        <f>MOD(QUOTIENT(ROWS($V$26:AE557)-1, 2^(COLUMNS($V$26:AE557)-1)), 2)</f>
        <v>1</v>
      </c>
      <c r="AF557" s="126">
        <f t="shared" si="200"/>
        <v>1</v>
      </c>
      <c r="AG557" s="19">
        <f t="shared" si="201"/>
        <v>2</v>
      </c>
      <c r="AH557" s="19">
        <f t="shared" si="202"/>
        <v>2</v>
      </c>
      <c r="AI557" s="19">
        <f t="shared" si="203"/>
        <v>2</v>
      </c>
      <c r="AJ557" s="19">
        <f t="shared" si="204"/>
        <v>5</v>
      </c>
      <c r="AK557" s="19">
        <f t="shared" si="205"/>
        <v>5</v>
      </c>
      <c r="AL557" s="19">
        <f t="shared" si="206"/>
        <v>5</v>
      </c>
      <c r="AM557" s="19">
        <f t="shared" si="207"/>
        <v>5</v>
      </c>
      <c r="AN557" s="19">
        <f t="shared" si="208"/>
        <v>5</v>
      </c>
      <c r="AO557" s="133">
        <f t="shared" si="209"/>
        <v>10</v>
      </c>
    </row>
    <row r="558" spans="1:41" x14ac:dyDescent="0.3">
      <c r="A558" s="131">
        <v>533</v>
      </c>
      <c r="B558" s="171">
        <f t="shared" si="188"/>
        <v>0</v>
      </c>
      <c r="C558" s="171">
        <f t="shared" si="189"/>
        <v>0</v>
      </c>
      <c r="D558" s="171">
        <f t="shared" si="190"/>
        <v>-1269338.842975206</v>
      </c>
      <c r="E558" s="171">
        <f t="shared" si="191"/>
        <v>1210000.0000000002</v>
      </c>
      <c r="F558" s="171">
        <f t="shared" si="192"/>
        <v>-584940.36609521112</v>
      </c>
      <c r="G558" s="171">
        <f t="shared" si="193"/>
        <v>1464100.0000000005</v>
      </c>
      <c r="H558" s="171">
        <f t="shared" si="194"/>
        <v>1464100.0000000005</v>
      </c>
      <c r="I558" s="171">
        <f t="shared" si="195"/>
        <v>1464100.0000000005</v>
      </c>
      <c r="J558" s="171">
        <f t="shared" si="196"/>
        <v>1464100.0000000005</v>
      </c>
      <c r="K558" s="171">
        <f t="shared" si="197"/>
        <v>1085654.8358825475</v>
      </c>
      <c r="L558" s="172">
        <f t="shared" si="198"/>
        <v>3286853.5144073777</v>
      </c>
      <c r="M558" s="142">
        <f t="shared" si="199"/>
        <v>3</v>
      </c>
      <c r="N558" s="143">
        <f t="shared" si="210"/>
        <v>3</v>
      </c>
      <c r="U558" s="131">
        <v>533</v>
      </c>
      <c r="V558" s="126">
        <f>MOD(QUOTIENT(ROWS($V$26:V558)-1, 2^(COLUMNS($V$26:V558)-1)), 2)</f>
        <v>0</v>
      </c>
      <c r="W558" s="19">
        <f>MOD(QUOTIENT(ROWS($V$26:W558)-1, 2^(COLUMNS($V$26:W558)-1)), 2)</f>
        <v>0</v>
      </c>
      <c r="X558" s="19">
        <f>MOD(QUOTIENT(ROWS($V$26:X558)-1, 2^(COLUMNS($V$26:X558)-1)), 2)</f>
        <v>1</v>
      </c>
      <c r="Y558" s="19">
        <f>MOD(QUOTIENT(ROWS($V$26:Y558)-1, 2^(COLUMNS($V$26:Y558)-1)), 2)</f>
        <v>0</v>
      </c>
      <c r="Z558" s="19">
        <f>MOD(QUOTIENT(ROWS($V$26:Z558)-1, 2^(COLUMNS($V$26:Z558)-1)), 2)</f>
        <v>1</v>
      </c>
      <c r="AA558" s="19">
        <f>MOD(QUOTIENT(ROWS($V$26:AA558)-1, 2^(COLUMNS($V$26:AA558)-1)), 2)</f>
        <v>0</v>
      </c>
      <c r="AB558" s="19">
        <f>MOD(QUOTIENT(ROWS($V$26:AB558)-1, 2^(COLUMNS($V$26:AB558)-1)), 2)</f>
        <v>0</v>
      </c>
      <c r="AC558" s="19">
        <f>MOD(QUOTIENT(ROWS($V$26:AC558)-1, 2^(COLUMNS($V$26:AC558)-1)), 2)</f>
        <v>0</v>
      </c>
      <c r="AD558" s="19">
        <f>MOD(QUOTIENT(ROWS($V$26:AD558)-1, 2^(COLUMNS($V$26:AD558)-1)), 2)</f>
        <v>0</v>
      </c>
      <c r="AE558" s="133">
        <f>MOD(QUOTIENT(ROWS($V$26:AE558)-1, 2^(COLUMNS($V$26:AE558)-1)), 2)</f>
        <v>1</v>
      </c>
      <c r="AF558" s="126">
        <f t="shared" si="200"/>
        <v>0</v>
      </c>
      <c r="AG558" s="19">
        <f t="shared" si="201"/>
        <v>0</v>
      </c>
      <c r="AH558" s="19">
        <f t="shared" si="202"/>
        <v>3</v>
      </c>
      <c r="AI558" s="19">
        <f t="shared" si="203"/>
        <v>3</v>
      </c>
      <c r="AJ558" s="19">
        <f t="shared" si="204"/>
        <v>5</v>
      </c>
      <c r="AK558" s="19">
        <f t="shared" si="205"/>
        <v>5</v>
      </c>
      <c r="AL558" s="19">
        <f t="shared" si="206"/>
        <v>5</v>
      </c>
      <c r="AM558" s="19">
        <f t="shared" si="207"/>
        <v>5</v>
      </c>
      <c r="AN558" s="19">
        <f t="shared" si="208"/>
        <v>5</v>
      </c>
      <c r="AO558" s="133">
        <f t="shared" si="209"/>
        <v>10</v>
      </c>
    </row>
    <row r="559" spans="1:41" x14ac:dyDescent="0.3">
      <c r="A559" s="131">
        <v>534</v>
      </c>
      <c r="B559" s="171">
        <f t="shared" si="188"/>
        <v>-2000000</v>
      </c>
      <c r="C559" s="171">
        <f t="shared" si="189"/>
        <v>1000000</v>
      </c>
      <c r="D559" s="171">
        <f t="shared" si="190"/>
        <v>-1269338.842975206</v>
      </c>
      <c r="E559" s="171">
        <f t="shared" si="191"/>
        <v>1210000.0000000002</v>
      </c>
      <c r="F559" s="171">
        <f t="shared" si="192"/>
        <v>-584940.36609521112</v>
      </c>
      <c r="G559" s="171">
        <f t="shared" si="193"/>
        <v>1464100.0000000005</v>
      </c>
      <c r="H559" s="171">
        <f t="shared" si="194"/>
        <v>1464100.0000000005</v>
      </c>
      <c r="I559" s="171">
        <f t="shared" si="195"/>
        <v>1464100.0000000005</v>
      </c>
      <c r="J559" s="171">
        <f t="shared" si="196"/>
        <v>1464100.0000000005</v>
      </c>
      <c r="K559" s="171">
        <f t="shared" si="197"/>
        <v>1085654.8358825475</v>
      </c>
      <c r="L559" s="172">
        <f t="shared" si="198"/>
        <v>2292340.4828573093</v>
      </c>
      <c r="M559" s="142">
        <f t="shared" si="199"/>
        <v>4</v>
      </c>
      <c r="N559" s="143">
        <f t="shared" si="210"/>
        <v>1</v>
      </c>
      <c r="U559" s="131">
        <v>534</v>
      </c>
      <c r="V559" s="126">
        <f>MOD(QUOTIENT(ROWS($V$26:V559)-1, 2^(COLUMNS($V$26:V559)-1)), 2)</f>
        <v>1</v>
      </c>
      <c r="W559" s="19">
        <f>MOD(QUOTIENT(ROWS($V$26:W559)-1, 2^(COLUMNS($V$26:W559)-1)), 2)</f>
        <v>0</v>
      </c>
      <c r="X559" s="19">
        <f>MOD(QUOTIENT(ROWS($V$26:X559)-1, 2^(COLUMNS($V$26:X559)-1)), 2)</f>
        <v>1</v>
      </c>
      <c r="Y559" s="19">
        <f>MOD(QUOTIENT(ROWS($V$26:Y559)-1, 2^(COLUMNS($V$26:Y559)-1)), 2)</f>
        <v>0</v>
      </c>
      <c r="Z559" s="19">
        <f>MOD(QUOTIENT(ROWS($V$26:Z559)-1, 2^(COLUMNS($V$26:Z559)-1)), 2)</f>
        <v>1</v>
      </c>
      <c r="AA559" s="19">
        <f>MOD(QUOTIENT(ROWS($V$26:AA559)-1, 2^(COLUMNS($V$26:AA559)-1)), 2)</f>
        <v>0</v>
      </c>
      <c r="AB559" s="19">
        <f>MOD(QUOTIENT(ROWS($V$26:AB559)-1, 2^(COLUMNS($V$26:AB559)-1)), 2)</f>
        <v>0</v>
      </c>
      <c r="AC559" s="19">
        <f>MOD(QUOTIENT(ROWS($V$26:AC559)-1, 2^(COLUMNS($V$26:AC559)-1)), 2)</f>
        <v>0</v>
      </c>
      <c r="AD559" s="19">
        <f>MOD(QUOTIENT(ROWS($V$26:AD559)-1, 2^(COLUMNS($V$26:AD559)-1)), 2)</f>
        <v>0</v>
      </c>
      <c r="AE559" s="133">
        <f>MOD(QUOTIENT(ROWS($V$26:AE559)-1, 2^(COLUMNS($V$26:AE559)-1)), 2)</f>
        <v>1</v>
      </c>
      <c r="AF559" s="126">
        <f t="shared" si="200"/>
        <v>1</v>
      </c>
      <c r="AG559" s="19">
        <f t="shared" si="201"/>
        <v>1</v>
      </c>
      <c r="AH559" s="19">
        <f t="shared" si="202"/>
        <v>3</v>
      </c>
      <c r="AI559" s="19">
        <f t="shared" si="203"/>
        <v>3</v>
      </c>
      <c r="AJ559" s="19">
        <f t="shared" si="204"/>
        <v>5</v>
      </c>
      <c r="AK559" s="19">
        <f t="shared" si="205"/>
        <v>5</v>
      </c>
      <c r="AL559" s="19">
        <f t="shared" si="206"/>
        <v>5</v>
      </c>
      <c r="AM559" s="19">
        <f t="shared" si="207"/>
        <v>5</v>
      </c>
      <c r="AN559" s="19">
        <f t="shared" si="208"/>
        <v>5</v>
      </c>
      <c r="AO559" s="133">
        <f t="shared" si="209"/>
        <v>10</v>
      </c>
    </row>
    <row r="560" spans="1:41" x14ac:dyDescent="0.3">
      <c r="A560" s="131">
        <v>535</v>
      </c>
      <c r="B560" s="171">
        <f t="shared" si="188"/>
        <v>0</v>
      </c>
      <c r="C560" s="171">
        <f t="shared" si="189"/>
        <v>-1627272.7272727271</v>
      </c>
      <c r="D560" s="171">
        <f t="shared" si="190"/>
        <v>-1269338.842975206</v>
      </c>
      <c r="E560" s="171">
        <f t="shared" si="191"/>
        <v>1210000.0000000002</v>
      </c>
      <c r="F560" s="171">
        <f t="shared" si="192"/>
        <v>-584940.36609521112</v>
      </c>
      <c r="G560" s="171">
        <f t="shared" si="193"/>
        <v>1464100.0000000005</v>
      </c>
      <c r="H560" s="171">
        <f t="shared" si="194"/>
        <v>1464100.0000000005</v>
      </c>
      <c r="I560" s="171">
        <f t="shared" si="195"/>
        <v>1464100.0000000005</v>
      </c>
      <c r="J560" s="171">
        <f t="shared" si="196"/>
        <v>1464100.0000000005</v>
      </c>
      <c r="K560" s="171">
        <f t="shared" si="197"/>
        <v>1085654.8358825475</v>
      </c>
      <c r="L560" s="172">
        <f t="shared" si="198"/>
        <v>1891729.4340981131</v>
      </c>
      <c r="M560" s="142">
        <f t="shared" si="199"/>
        <v>4</v>
      </c>
      <c r="N560" s="143">
        <f t="shared" si="210"/>
        <v>2</v>
      </c>
      <c r="U560" s="131">
        <v>535</v>
      </c>
      <c r="V560" s="126">
        <f>MOD(QUOTIENT(ROWS($V$26:V560)-1, 2^(COLUMNS($V$26:V560)-1)), 2)</f>
        <v>0</v>
      </c>
      <c r="W560" s="19">
        <f>MOD(QUOTIENT(ROWS($V$26:W560)-1, 2^(COLUMNS($V$26:W560)-1)), 2)</f>
        <v>1</v>
      </c>
      <c r="X560" s="19">
        <f>MOD(QUOTIENT(ROWS($V$26:X560)-1, 2^(COLUMNS($V$26:X560)-1)), 2)</f>
        <v>1</v>
      </c>
      <c r="Y560" s="19">
        <f>MOD(QUOTIENT(ROWS($V$26:Y560)-1, 2^(COLUMNS($V$26:Y560)-1)), 2)</f>
        <v>0</v>
      </c>
      <c r="Z560" s="19">
        <f>MOD(QUOTIENT(ROWS($V$26:Z560)-1, 2^(COLUMNS($V$26:Z560)-1)), 2)</f>
        <v>1</v>
      </c>
      <c r="AA560" s="19">
        <f>MOD(QUOTIENT(ROWS($V$26:AA560)-1, 2^(COLUMNS($V$26:AA560)-1)), 2)</f>
        <v>0</v>
      </c>
      <c r="AB560" s="19">
        <f>MOD(QUOTIENT(ROWS($V$26:AB560)-1, 2^(COLUMNS($V$26:AB560)-1)), 2)</f>
        <v>0</v>
      </c>
      <c r="AC560" s="19">
        <f>MOD(QUOTIENT(ROWS($V$26:AC560)-1, 2^(COLUMNS($V$26:AC560)-1)), 2)</f>
        <v>0</v>
      </c>
      <c r="AD560" s="19">
        <f>MOD(QUOTIENT(ROWS($V$26:AD560)-1, 2^(COLUMNS($V$26:AD560)-1)), 2)</f>
        <v>0</v>
      </c>
      <c r="AE560" s="133">
        <f>MOD(QUOTIENT(ROWS($V$26:AE560)-1, 2^(COLUMNS($V$26:AE560)-1)), 2)</f>
        <v>1</v>
      </c>
      <c r="AF560" s="126">
        <f t="shared" si="200"/>
        <v>0</v>
      </c>
      <c r="AG560" s="19">
        <f t="shared" si="201"/>
        <v>2</v>
      </c>
      <c r="AH560" s="19">
        <f t="shared" si="202"/>
        <v>3</v>
      </c>
      <c r="AI560" s="19">
        <f t="shared" si="203"/>
        <v>3</v>
      </c>
      <c r="AJ560" s="19">
        <f t="shared" si="204"/>
        <v>5</v>
      </c>
      <c r="AK560" s="19">
        <f t="shared" si="205"/>
        <v>5</v>
      </c>
      <c r="AL560" s="19">
        <f t="shared" si="206"/>
        <v>5</v>
      </c>
      <c r="AM560" s="19">
        <f t="shared" si="207"/>
        <v>5</v>
      </c>
      <c r="AN560" s="19">
        <f t="shared" si="208"/>
        <v>5</v>
      </c>
      <c r="AO560" s="133">
        <f t="shared" si="209"/>
        <v>10</v>
      </c>
    </row>
    <row r="561" spans="1:41" x14ac:dyDescent="0.3">
      <c r="A561" s="131">
        <v>536</v>
      </c>
      <c r="B561" s="171">
        <f t="shared" si="188"/>
        <v>-2000000</v>
      </c>
      <c r="C561" s="171">
        <f t="shared" si="189"/>
        <v>-1627272.7272727271</v>
      </c>
      <c r="D561" s="171">
        <f t="shared" si="190"/>
        <v>-1269338.842975206</v>
      </c>
      <c r="E561" s="171">
        <f t="shared" si="191"/>
        <v>1210000.0000000002</v>
      </c>
      <c r="F561" s="171">
        <f t="shared" si="192"/>
        <v>-584940.36609521112</v>
      </c>
      <c r="G561" s="171">
        <f t="shared" si="193"/>
        <v>1464100.0000000005</v>
      </c>
      <c r="H561" s="171">
        <f t="shared" si="194"/>
        <v>1464100.0000000005</v>
      </c>
      <c r="I561" s="171">
        <f t="shared" si="195"/>
        <v>1464100.0000000005</v>
      </c>
      <c r="J561" s="171">
        <f t="shared" si="196"/>
        <v>1464100.0000000005</v>
      </c>
      <c r="K561" s="171">
        <f t="shared" si="197"/>
        <v>1085654.8358825475</v>
      </c>
      <c r="L561" s="172">
        <f t="shared" si="198"/>
        <v>39877.582246261103</v>
      </c>
      <c r="M561" s="142">
        <f t="shared" si="199"/>
        <v>5</v>
      </c>
      <c r="N561" s="143">
        <f t="shared" si="210"/>
        <v>1</v>
      </c>
      <c r="U561" s="131">
        <v>536</v>
      </c>
      <c r="V561" s="126">
        <f>MOD(QUOTIENT(ROWS($V$26:V561)-1, 2^(COLUMNS($V$26:V561)-1)), 2)</f>
        <v>1</v>
      </c>
      <c r="W561" s="19">
        <f>MOD(QUOTIENT(ROWS($V$26:W561)-1, 2^(COLUMNS($V$26:W561)-1)), 2)</f>
        <v>1</v>
      </c>
      <c r="X561" s="19">
        <f>MOD(QUOTIENT(ROWS($V$26:X561)-1, 2^(COLUMNS($V$26:X561)-1)), 2)</f>
        <v>1</v>
      </c>
      <c r="Y561" s="19">
        <f>MOD(QUOTIENT(ROWS($V$26:Y561)-1, 2^(COLUMNS($V$26:Y561)-1)), 2)</f>
        <v>0</v>
      </c>
      <c r="Z561" s="19">
        <f>MOD(QUOTIENT(ROWS($V$26:Z561)-1, 2^(COLUMNS($V$26:Z561)-1)), 2)</f>
        <v>1</v>
      </c>
      <c r="AA561" s="19">
        <f>MOD(QUOTIENT(ROWS($V$26:AA561)-1, 2^(COLUMNS($V$26:AA561)-1)), 2)</f>
        <v>0</v>
      </c>
      <c r="AB561" s="19">
        <f>MOD(QUOTIENT(ROWS($V$26:AB561)-1, 2^(COLUMNS($V$26:AB561)-1)), 2)</f>
        <v>0</v>
      </c>
      <c r="AC561" s="19">
        <f>MOD(QUOTIENT(ROWS($V$26:AC561)-1, 2^(COLUMNS($V$26:AC561)-1)), 2)</f>
        <v>0</v>
      </c>
      <c r="AD561" s="19">
        <f>MOD(QUOTIENT(ROWS($V$26:AD561)-1, 2^(COLUMNS($V$26:AD561)-1)), 2)</f>
        <v>0</v>
      </c>
      <c r="AE561" s="133">
        <f>MOD(QUOTIENT(ROWS($V$26:AE561)-1, 2^(COLUMNS($V$26:AE561)-1)), 2)</f>
        <v>1</v>
      </c>
      <c r="AF561" s="126">
        <f t="shared" si="200"/>
        <v>1</v>
      </c>
      <c r="AG561" s="19">
        <f t="shared" si="201"/>
        <v>2</v>
      </c>
      <c r="AH561" s="19">
        <f t="shared" si="202"/>
        <v>3</v>
      </c>
      <c r="AI561" s="19">
        <f t="shared" si="203"/>
        <v>3</v>
      </c>
      <c r="AJ561" s="19">
        <f t="shared" si="204"/>
        <v>5</v>
      </c>
      <c r="AK561" s="19">
        <f t="shared" si="205"/>
        <v>5</v>
      </c>
      <c r="AL561" s="19">
        <f t="shared" si="206"/>
        <v>5</v>
      </c>
      <c r="AM561" s="19">
        <f t="shared" si="207"/>
        <v>5</v>
      </c>
      <c r="AN561" s="19">
        <f t="shared" si="208"/>
        <v>5</v>
      </c>
      <c r="AO561" s="133">
        <f t="shared" si="209"/>
        <v>10</v>
      </c>
    </row>
    <row r="562" spans="1:41" x14ac:dyDescent="0.3">
      <c r="A562" s="131">
        <v>537</v>
      </c>
      <c r="B562" s="171">
        <f t="shared" si="188"/>
        <v>0</v>
      </c>
      <c r="C562" s="171">
        <f t="shared" si="189"/>
        <v>0</v>
      </c>
      <c r="D562" s="171">
        <f t="shared" si="190"/>
        <v>0</v>
      </c>
      <c r="E562" s="171">
        <f t="shared" si="191"/>
        <v>-922944.40270473203</v>
      </c>
      <c r="F562" s="171">
        <f t="shared" si="192"/>
        <v>-584940.36609521112</v>
      </c>
      <c r="G562" s="171">
        <f t="shared" si="193"/>
        <v>1464100.0000000005</v>
      </c>
      <c r="H562" s="171">
        <f t="shared" si="194"/>
        <v>1464100.0000000005</v>
      </c>
      <c r="I562" s="171">
        <f t="shared" si="195"/>
        <v>1464100.0000000005</v>
      </c>
      <c r="J562" s="171">
        <f t="shared" si="196"/>
        <v>1464100.0000000005</v>
      </c>
      <c r="K562" s="171">
        <f t="shared" si="197"/>
        <v>1085654.8358825475</v>
      </c>
      <c r="L562" s="172">
        <f t="shared" si="198"/>
        <v>2726717.8023972567</v>
      </c>
      <c r="M562" s="142">
        <f t="shared" si="199"/>
        <v>3</v>
      </c>
      <c r="N562" s="143">
        <f t="shared" si="210"/>
        <v>4</v>
      </c>
      <c r="U562" s="131">
        <v>537</v>
      </c>
      <c r="V562" s="126">
        <f>MOD(QUOTIENT(ROWS($V$26:V562)-1, 2^(COLUMNS($V$26:V562)-1)), 2)</f>
        <v>0</v>
      </c>
      <c r="W562" s="19">
        <f>MOD(QUOTIENT(ROWS($V$26:W562)-1, 2^(COLUMNS($V$26:W562)-1)), 2)</f>
        <v>0</v>
      </c>
      <c r="X562" s="19">
        <f>MOD(QUOTIENT(ROWS($V$26:X562)-1, 2^(COLUMNS($V$26:X562)-1)), 2)</f>
        <v>0</v>
      </c>
      <c r="Y562" s="19">
        <f>MOD(QUOTIENT(ROWS($V$26:Y562)-1, 2^(COLUMNS($V$26:Y562)-1)), 2)</f>
        <v>1</v>
      </c>
      <c r="Z562" s="19">
        <f>MOD(QUOTIENT(ROWS($V$26:Z562)-1, 2^(COLUMNS($V$26:Z562)-1)), 2)</f>
        <v>1</v>
      </c>
      <c r="AA562" s="19">
        <f>MOD(QUOTIENT(ROWS($V$26:AA562)-1, 2^(COLUMNS($V$26:AA562)-1)), 2)</f>
        <v>0</v>
      </c>
      <c r="AB562" s="19">
        <f>MOD(QUOTIENT(ROWS($V$26:AB562)-1, 2^(COLUMNS($V$26:AB562)-1)), 2)</f>
        <v>0</v>
      </c>
      <c r="AC562" s="19">
        <f>MOD(QUOTIENT(ROWS($V$26:AC562)-1, 2^(COLUMNS($V$26:AC562)-1)), 2)</f>
        <v>0</v>
      </c>
      <c r="AD562" s="19">
        <f>MOD(QUOTIENT(ROWS($V$26:AD562)-1, 2^(COLUMNS($V$26:AD562)-1)), 2)</f>
        <v>0</v>
      </c>
      <c r="AE562" s="133">
        <f>MOD(QUOTIENT(ROWS($V$26:AE562)-1, 2^(COLUMNS($V$26:AE562)-1)), 2)</f>
        <v>1</v>
      </c>
      <c r="AF562" s="126">
        <f t="shared" si="200"/>
        <v>0</v>
      </c>
      <c r="AG562" s="19">
        <f t="shared" si="201"/>
        <v>0</v>
      </c>
      <c r="AH562" s="19">
        <f t="shared" si="202"/>
        <v>0</v>
      </c>
      <c r="AI562" s="19">
        <f t="shared" si="203"/>
        <v>4</v>
      </c>
      <c r="AJ562" s="19">
        <f t="shared" si="204"/>
        <v>5</v>
      </c>
      <c r="AK562" s="19">
        <f t="shared" si="205"/>
        <v>5</v>
      </c>
      <c r="AL562" s="19">
        <f t="shared" si="206"/>
        <v>5</v>
      </c>
      <c r="AM562" s="19">
        <f t="shared" si="207"/>
        <v>5</v>
      </c>
      <c r="AN562" s="19">
        <f t="shared" si="208"/>
        <v>5</v>
      </c>
      <c r="AO562" s="133">
        <f t="shared" si="209"/>
        <v>10</v>
      </c>
    </row>
    <row r="563" spans="1:41" x14ac:dyDescent="0.3">
      <c r="A563" s="131">
        <v>538</v>
      </c>
      <c r="B563" s="171">
        <f t="shared" si="188"/>
        <v>-2000000</v>
      </c>
      <c r="C563" s="171">
        <f t="shared" si="189"/>
        <v>1000000</v>
      </c>
      <c r="D563" s="171">
        <f t="shared" si="190"/>
        <v>1000000</v>
      </c>
      <c r="E563" s="171">
        <f t="shared" si="191"/>
        <v>-922944.40270473203</v>
      </c>
      <c r="F563" s="171">
        <f t="shared" si="192"/>
        <v>-584940.36609521112</v>
      </c>
      <c r="G563" s="171">
        <f t="shared" si="193"/>
        <v>1464100.0000000005</v>
      </c>
      <c r="H563" s="171">
        <f t="shared" si="194"/>
        <v>1464100.0000000005</v>
      </c>
      <c r="I563" s="171">
        <f t="shared" si="195"/>
        <v>1464100.0000000005</v>
      </c>
      <c r="J563" s="171">
        <f t="shared" si="196"/>
        <v>1464100.0000000005</v>
      </c>
      <c r="K563" s="171">
        <f t="shared" si="197"/>
        <v>1085654.8358825475</v>
      </c>
      <c r="L563" s="172">
        <f t="shared" si="198"/>
        <v>2526037.0118673579</v>
      </c>
      <c r="M563" s="142">
        <f t="shared" si="199"/>
        <v>4</v>
      </c>
      <c r="N563" s="143">
        <f t="shared" si="210"/>
        <v>1</v>
      </c>
      <c r="U563" s="131">
        <v>538</v>
      </c>
      <c r="V563" s="126">
        <f>MOD(QUOTIENT(ROWS($V$26:V563)-1, 2^(COLUMNS($V$26:V563)-1)), 2)</f>
        <v>1</v>
      </c>
      <c r="W563" s="19">
        <f>MOD(QUOTIENT(ROWS($V$26:W563)-1, 2^(COLUMNS($V$26:W563)-1)), 2)</f>
        <v>0</v>
      </c>
      <c r="X563" s="19">
        <f>MOD(QUOTIENT(ROWS($V$26:X563)-1, 2^(COLUMNS($V$26:X563)-1)), 2)</f>
        <v>0</v>
      </c>
      <c r="Y563" s="19">
        <f>MOD(QUOTIENT(ROWS($V$26:Y563)-1, 2^(COLUMNS($V$26:Y563)-1)), 2)</f>
        <v>1</v>
      </c>
      <c r="Z563" s="19">
        <f>MOD(QUOTIENT(ROWS($V$26:Z563)-1, 2^(COLUMNS($V$26:Z563)-1)), 2)</f>
        <v>1</v>
      </c>
      <c r="AA563" s="19">
        <f>MOD(QUOTIENT(ROWS($V$26:AA563)-1, 2^(COLUMNS($V$26:AA563)-1)), 2)</f>
        <v>0</v>
      </c>
      <c r="AB563" s="19">
        <f>MOD(QUOTIENT(ROWS($V$26:AB563)-1, 2^(COLUMNS($V$26:AB563)-1)), 2)</f>
        <v>0</v>
      </c>
      <c r="AC563" s="19">
        <f>MOD(QUOTIENT(ROWS($V$26:AC563)-1, 2^(COLUMNS($V$26:AC563)-1)), 2)</f>
        <v>0</v>
      </c>
      <c r="AD563" s="19">
        <f>MOD(QUOTIENT(ROWS($V$26:AD563)-1, 2^(COLUMNS($V$26:AD563)-1)), 2)</f>
        <v>0</v>
      </c>
      <c r="AE563" s="133">
        <f>MOD(QUOTIENT(ROWS($V$26:AE563)-1, 2^(COLUMNS($V$26:AE563)-1)), 2)</f>
        <v>1</v>
      </c>
      <c r="AF563" s="126">
        <f t="shared" si="200"/>
        <v>1</v>
      </c>
      <c r="AG563" s="19">
        <f t="shared" si="201"/>
        <v>1</v>
      </c>
      <c r="AH563" s="19">
        <f t="shared" si="202"/>
        <v>1</v>
      </c>
      <c r="AI563" s="19">
        <f t="shared" si="203"/>
        <v>4</v>
      </c>
      <c r="AJ563" s="19">
        <f t="shared" si="204"/>
        <v>5</v>
      </c>
      <c r="AK563" s="19">
        <f t="shared" si="205"/>
        <v>5</v>
      </c>
      <c r="AL563" s="19">
        <f t="shared" si="206"/>
        <v>5</v>
      </c>
      <c r="AM563" s="19">
        <f t="shared" si="207"/>
        <v>5</v>
      </c>
      <c r="AN563" s="19">
        <f t="shared" si="208"/>
        <v>5</v>
      </c>
      <c r="AO563" s="133">
        <f t="shared" si="209"/>
        <v>10</v>
      </c>
    </row>
    <row r="564" spans="1:41" x14ac:dyDescent="0.3">
      <c r="A564" s="131">
        <v>539</v>
      </c>
      <c r="B564" s="171">
        <f t="shared" si="188"/>
        <v>0</v>
      </c>
      <c r="C564" s="171">
        <f t="shared" si="189"/>
        <v>-1627272.7272727271</v>
      </c>
      <c r="D564" s="171">
        <f t="shared" si="190"/>
        <v>1100000</v>
      </c>
      <c r="E564" s="171">
        <f t="shared" si="191"/>
        <v>-922944.40270473203</v>
      </c>
      <c r="F564" s="171">
        <f t="shared" si="192"/>
        <v>-584940.36609521112</v>
      </c>
      <c r="G564" s="171">
        <f t="shared" si="193"/>
        <v>1464100.0000000005</v>
      </c>
      <c r="H564" s="171">
        <f t="shared" si="194"/>
        <v>1464100.0000000005</v>
      </c>
      <c r="I564" s="171">
        <f t="shared" si="195"/>
        <v>1464100.0000000005</v>
      </c>
      <c r="J564" s="171">
        <f t="shared" si="196"/>
        <v>1464100.0000000005</v>
      </c>
      <c r="K564" s="171">
        <f t="shared" si="197"/>
        <v>1085654.8358825475</v>
      </c>
      <c r="L564" s="172">
        <f t="shared" si="198"/>
        <v>2204809.187210178</v>
      </c>
      <c r="M564" s="142">
        <f t="shared" si="199"/>
        <v>4</v>
      </c>
      <c r="N564" s="143">
        <f t="shared" si="210"/>
        <v>2</v>
      </c>
      <c r="U564" s="131">
        <v>539</v>
      </c>
      <c r="V564" s="126">
        <f>MOD(QUOTIENT(ROWS($V$26:V564)-1, 2^(COLUMNS($V$26:V564)-1)), 2)</f>
        <v>0</v>
      </c>
      <c r="W564" s="19">
        <f>MOD(QUOTIENT(ROWS($V$26:W564)-1, 2^(COLUMNS($V$26:W564)-1)), 2)</f>
        <v>1</v>
      </c>
      <c r="X564" s="19">
        <f>MOD(QUOTIENT(ROWS($V$26:X564)-1, 2^(COLUMNS($V$26:X564)-1)), 2)</f>
        <v>0</v>
      </c>
      <c r="Y564" s="19">
        <f>MOD(QUOTIENT(ROWS($V$26:Y564)-1, 2^(COLUMNS($V$26:Y564)-1)), 2)</f>
        <v>1</v>
      </c>
      <c r="Z564" s="19">
        <f>MOD(QUOTIENT(ROWS($V$26:Z564)-1, 2^(COLUMNS($V$26:Z564)-1)), 2)</f>
        <v>1</v>
      </c>
      <c r="AA564" s="19">
        <f>MOD(QUOTIENT(ROWS($V$26:AA564)-1, 2^(COLUMNS($V$26:AA564)-1)), 2)</f>
        <v>0</v>
      </c>
      <c r="AB564" s="19">
        <f>MOD(QUOTIENT(ROWS($V$26:AB564)-1, 2^(COLUMNS($V$26:AB564)-1)), 2)</f>
        <v>0</v>
      </c>
      <c r="AC564" s="19">
        <f>MOD(QUOTIENT(ROWS($V$26:AC564)-1, 2^(COLUMNS($V$26:AC564)-1)), 2)</f>
        <v>0</v>
      </c>
      <c r="AD564" s="19">
        <f>MOD(QUOTIENT(ROWS($V$26:AD564)-1, 2^(COLUMNS($V$26:AD564)-1)), 2)</f>
        <v>0</v>
      </c>
      <c r="AE564" s="133">
        <f>MOD(QUOTIENT(ROWS($V$26:AE564)-1, 2^(COLUMNS($V$26:AE564)-1)), 2)</f>
        <v>1</v>
      </c>
      <c r="AF564" s="126">
        <f t="shared" si="200"/>
        <v>0</v>
      </c>
      <c r="AG564" s="19">
        <f t="shared" si="201"/>
        <v>2</v>
      </c>
      <c r="AH564" s="19">
        <f t="shared" si="202"/>
        <v>2</v>
      </c>
      <c r="AI564" s="19">
        <f t="shared" si="203"/>
        <v>4</v>
      </c>
      <c r="AJ564" s="19">
        <f t="shared" si="204"/>
        <v>5</v>
      </c>
      <c r="AK564" s="19">
        <f t="shared" si="205"/>
        <v>5</v>
      </c>
      <c r="AL564" s="19">
        <f t="shared" si="206"/>
        <v>5</v>
      </c>
      <c r="AM564" s="19">
        <f t="shared" si="207"/>
        <v>5</v>
      </c>
      <c r="AN564" s="19">
        <f t="shared" si="208"/>
        <v>5</v>
      </c>
      <c r="AO564" s="133">
        <f t="shared" si="209"/>
        <v>10</v>
      </c>
    </row>
    <row r="565" spans="1:41" x14ac:dyDescent="0.3">
      <c r="A565" s="131">
        <v>540</v>
      </c>
      <c r="B565" s="171">
        <f t="shared" si="188"/>
        <v>-2000000</v>
      </c>
      <c r="C565" s="171">
        <f t="shared" si="189"/>
        <v>-1627272.7272727271</v>
      </c>
      <c r="D565" s="171">
        <f t="shared" si="190"/>
        <v>1100000</v>
      </c>
      <c r="E565" s="171">
        <f t="shared" si="191"/>
        <v>-922944.40270473203</v>
      </c>
      <c r="F565" s="171">
        <f t="shared" si="192"/>
        <v>-584940.36609521112</v>
      </c>
      <c r="G565" s="171">
        <f t="shared" si="193"/>
        <v>1464100.0000000005</v>
      </c>
      <c r="H565" s="171">
        <f t="shared" si="194"/>
        <v>1464100.0000000005</v>
      </c>
      <c r="I565" s="171">
        <f t="shared" si="195"/>
        <v>1464100.0000000005</v>
      </c>
      <c r="J565" s="171">
        <f t="shared" si="196"/>
        <v>1464100.0000000005</v>
      </c>
      <c r="K565" s="171">
        <f t="shared" si="197"/>
        <v>1085654.8358825475</v>
      </c>
      <c r="L565" s="172">
        <f t="shared" si="198"/>
        <v>352957.33535832632</v>
      </c>
      <c r="M565" s="142">
        <f t="shared" si="199"/>
        <v>5</v>
      </c>
      <c r="N565" s="143">
        <f t="shared" si="210"/>
        <v>1</v>
      </c>
      <c r="U565" s="131">
        <v>540</v>
      </c>
      <c r="V565" s="126">
        <f>MOD(QUOTIENT(ROWS($V$26:V565)-1, 2^(COLUMNS($V$26:V565)-1)), 2)</f>
        <v>1</v>
      </c>
      <c r="W565" s="19">
        <f>MOD(QUOTIENT(ROWS($V$26:W565)-1, 2^(COLUMNS($V$26:W565)-1)), 2)</f>
        <v>1</v>
      </c>
      <c r="X565" s="19">
        <f>MOD(QUOTIENT(ROWS($V$26:X565)-1, 2^(COLUMNS($V$26:X565)-1)), 2)</f>
        <v>0</v>
      </c>
      <c r="Y565" s="19">
        <f>MOD(QUOTIENT(ROWS($V$26:Y565)-1, 2^(COLUMNS($V$26:Y565)-1)), 2)</f>
        <v>1</v>
      </c>
      <c r="Z565" s="19">
        <f>MOD(QUOTIENT(ROWS($V$26:Z565)-1, 2^(COLUMNS($V$26:Z565)-1)), 2)</f>
        <v>1</v>
      </c>
      <c r="AA565" s="19">
        <f>MOD(QUOTIENT(ROWS($V$26:AA565)-1, 2^(COLUMNS($V$26:AA565)-1)), 2)</f>
        <v>0</v>
      </c>
      <c r="AB565" s="19">
        <f>MOD(QUOTIENT(ROWS($V$26:AB565)-1, 2^(COLUMNS($V$26:AB565)-1)), 2)</f>
        <v>0</v>
      </c>
      <c r="AC565" s="19">
        <f>MOD(QUOTIENT(ROWS($V$26:AC565)-1, 2^(COLUMNS($V$26:AC565)-1)), 2)</f>
        <v>0</v>
      </c>
      <c r="AD565" s="19">
        <f>MOD(QUOTIENT(ROWS($V$26:AD565)-1, 2^(COLUMNS($V$26:AD565)-1)), 2)</f>
        <v>0</v>
      </c>
      <c r="AE565" s="133">
        <f>MOD(QUOTIENT(ROWS($V$26:AE565)-1, 2^(COLUMNS($V$26:AE565)-1)), 2)</f>
        <v>1</v>
      </c>
      <c r="AF565" s="126">
        <f t="shared" si="200"/>
        <v>1</v>
      </c>
      <c r="AG565" s="19">
        <f t="shared" si="201"/>
        <v>2</v>
      </c>
      <c r="AH565" s="19">
        <f t="shared" si="202"/>
        <v>2</v>
      </c>
      <c r="AI565" s="19">
        <f t="shared" si="203"/>
        <v>4</v>
      </c>
      <c r="AJ565" s="19">
        <f t="shared" si="204"/>
        <v>5</v>
      </c>
      <c r="AK565" s="19">
        <f t="shared" si="205"/>
        <v>5</v>
      </c>
      <c r="AL565" s="19">
        <f t="shared" si="206"/>
        <v>5</v>
      </c>
      <c r="AM565" s="19">
        <f t="shared" si="207"/>
        <v>5</v>
      </c>
      <c r="AN565" s="19">
        <f t="shared" si="208"/>
        <v>5</v>
      </c>
      <c r="AO565" s="133">
        <f t="shared" si="209"/>
        <v>10</v>
      </c>
    </row>
    <row r="566" spans="1:41" x14ac:dyDescent="0.3">
      <c r="A566" s="131">
        <v>541</v>
      </c>
      <c r="B566" s="171">
        <f t="shared" si="188"/>
        <v>0</v>
      </c>
      <c r="C566" s="171">
        <f t="shared" si="189"/>
        <v>0</v>
      </c>
      <c r="D566" s="171">
        <f t="shared" si="190"/>
        <v>-1269338.842975206</v>
      </c>
      <c r="E566" s="171">
        <f t="shared" si="191"/>
        <v>-922944.40270473203</v>
      </c>
      <c r="F566" s="171">
        <f t="shared" si="192"/>
        <v>-584940.36609521112</v>
      </c>
      <c r="G566" s="171">
        <f t="shared" si="193"/>
        <v>1464100.0000000005</v>
      </c>
      <c r="H566" s="171">
        <f t="shared" si="194"/>
        <v>1464100.0000000005</v>
      </c>
      <c r="I566" s="171">
        <f t="shared" si="195"/>
        <v>1464100.0000000005</v>
      </c>
      <c r="J566" s="171">
        <f t="shared" si="196"/>
        <v>1464100.0000000005</v>
      </c>
      <c r="K566" s="171">
        <f t="shared" si="197"/>
        <v>1085654.8358825475</v>
      </c>
      <c r="L566" s="172">
        <f t="shared" si="198"/>
        <v>1719075.7040642994</v>
      </c>
      <c r="M566" s="142">
        <f t="shared" si="199"/>
        <v>4</v>
      </c>
      <c r="N566" s="143">
        <f t="shared" si="210"/>
        <v>3</v>
      </c>
      <c r="U566" s="131">
        <v>541</v>
      </c>
      <c r="V566" s="126">
        <f>MOD(QUOTIENT(ROWS($V$26:V566)-1, 2^(COLUMNS($V$26:V566)-1)), 2)</f>
        <v>0</v>
      </c>
      <c r="W566" s="19">
        <f>MOD(QUOTIENT(ROWS($V$26:W566)-1, 2^(COLUMNS($V$26:W566)-1)), 2)</f>
        <v>0</v>
      </c>
      <c r="X566" s="19">
        <f>MOD(QUOTIENT(ROWS($V$26:X566)-1, 2^(COLUMNS($V$26:X566)-1)), 2)</f>
        <v>1</v>
      </c>
      <c r="Y566" s="19">
        <f>MOD(QUOTIENT(ROWS($V$26:Y566)-1, 2^(COLUMNS($V$26:Y566)-1)), 2)</f>
        <v>1</v>
      </c>
      <c r="Z566" s="19">
        <f>MOD(QUOTIENT(ROWS($V$26:Z566)-1, 2^(COLUMNS($V$26:Z566)-1)), 2)</f>
        <v>1</v>
      </c>
      <c r="AA566" s="19">
        <f>MOD(QUOTIENT(ROWS($V$26:AA566)-1, 2^(COLUMNS($V$26:AA566)-1)), 2)</f>
        <v>0</v>
      </c>
      <c r="AB566" s="19">
        <f>MOD(QUOTIENT(ROWS($V$26:AB566)-1, 2^(COLUMNS($V$26:AB566)-1)), 2)</f>
        <v>0</v>
      </c>
      <c r="AC566" s="19">
        <f>MOD(QUOTIENT(ROWS($V$26:AC566)-1, 2^(COLUMNS($V$26:AC566)-1)), 2)</f>
        <v>0</v>
      </c>
      <c r="AD566" s="19">
        <f>MOD(QUOTIENT(ROWS($V$26:AD566)-1, 2^(COLUMNS($V$26:AD566)-1)), 2)</f>
        <v>0</v>
      </c>
      <c r="AE566" s="133">
        <f>MOD(QUOTIENT(ROWS($V$26:AE566)-1, 2^(COLUMNS($V$26:AE566)-1)), 2)</f>
        <v>1</v>
      </c>
      <c r="AF566" s="126">
        <f t="shared" si="200"/>
        <v>0</v>
      </c>
      <c r="AG566" s="19">
        <f t="shared" si="201"/>
        <v>0</v>
      </c>
      <c r="AH566" s="19">
        <f t="shared" si="202"/>
        <v>3</v>
      </c>
      <c r="AI566" s="19">
        <f t="shared" si="203"/>
        <v>4</v>
      </c>
      <c r="AJ566" s="19">
        <f t="shared" si="204"/>
        <v>5</v>
      </c>
      <c r="AK566" s="19">
        <f t="shared" si="205"/>
        <v>5</v>
      </c>
      <c r="AL566" s="19">
        <f t="shared" si="206"/>
        <v>5</v>
      </c>
      <c r="AM566" s="19">
        <f t="shared" si="207"/>
        <v>5</v>
      </c>
      <c r="AN566" s="19">
        <f t="shared" si="208"/>
        <v>5</v>
      </c>
      <c r="AO566" s="133">
        <f t="shared" si="209"/>
        <v>10</v>
      </c>
    </row>
    <row r="567" spans="1:41" x14ac:dyDescent="0.3">
      <c r="A567" s="131">
        <v>542</v>
      </c>
      <c r="B567" s="171">
        <f t="shared" si="188"/>
        <v>-2000000</v>
      </c>
      <c r="C567" s="171">
        <f t="shared" si="189"/>
        <v>1000000</v>
      </c>
      <c r="D567" s="171">
        <f t="shared" si="190"/>
        <v>-1269338.842975206</v>
      </c>
      <c r="E567" s="171">
        <f t="shared" si="191"/>
        <v>-922944.40270473203</v>
      </c>
      <c r="F567" s="171">
        <f t="shared" si="192"/>
        <v>-584940.36609521112</v>
      </c>
      <c r="G567" s="171">
        <f t="shared" si="193"/>
        <v>1464100.0000000005</v>
      </c>
      <c r="H567" s="171">
        <f t="shared" si="194"/>
        <v>1464100.0000000005</v>
      </c>
      <c r="I567" s="171">
        <f t="shared" si="195"/>
        <v>1464100.0000000005</v>
      </c>
      <c r="J567" s="171">
        <f t="shared" si="196"/>
        <v>1464100.0000000005</v>
      </c>
      <c r="K567" s="171">
        <f t="shared" si="197"/>
        <v>1085654.8358825475</v>
      </c>
      <c r="L567" s="172">
        <f t="shared" si="198"/>
        <v>724562.67251423071</v>
      </c>
      <c r="M567" s="142">
        <f t="shared" si="199"/>
        <v>5</v>
      </c>
      <c r="N567" s="143">
        <f t="shared" si="210"/>
        <v>1</v>
      </c>
      <c r="U567" s="131">
        <v>542</v>
      </c>
      <c r="V567" s="126">
        <f>MOD(QUOTIENT(ROWS($V$26:V567)-1, 2^(COLUMNS($V$26:V567)-1)), 2)</f>
        <v>1</v>
      </c>
      <c r="W567" s="19">
        <f>MOD(QUOTIENT(ROWS($V$26:W567)-1, 2^(COLUMNS($V$26:W567)-1)), 2)</f>
        <v>0</v>
      </c>
      <c r="X567" s="19">
        <f>MOD(QUOTIENT(ROWS($V$26:X567)-1, 2^(COLUMNS($V$26:X567)-1)), 2)</f>
        <v>1</v>
      </c>
      <c r="Y567" s="19">
        <f>MOD(QUOTIENT(ROWS($V$26:Y567)-1, 2^(COLUMNS($V$26:Y567)-1)), 2)</f>
        <v>1</v>
      </c>
      <c r="Z567" s="19">
        <f>MOD(QUOTIENT(ROWS($V$26:Z567)-1, 2^(COLUMNS($V$26:Z567)-1)), 2)</f>
        <v>1</v>
      </c>
      <c r="AA567" s="19">
        <f>MOD(QUOTIENT(ROWS($V$26:AA567)-1, 2^(COLUMNS($V$26:AA567)-1)), 2)</f>
        <v>0</v>
      </c>
      <c r="AB567" s="19">
        <f>MOD(QUOTIENT(ROWS($V$26:AB567)-1, 2^(COLUMNS($V$26:AB567)-1)), 2)</f>
        <v>0</v>
      </c>
      <c r="AC567" s="19">
        <f>MOD(QUOTIENT(ROWS($V$26:AC567)-1, 2^(COLUMNS($V$26:AC567)-1)), 2)</f>
        <v>0</v>
      </c>
      <c r="AD567" s="19">
        <f>MOD(QUOTIENT(ROWS($V$26:AD567)-1, 2^(COLUMNS($V$26:AD567)-1)), 2)</f>
        <v>0</v>
      </c>
      <c r="AE567" s="133">
        <f>MOD(QUOTIENT(ROWS($V$26:AE567)-1, 2^(COLUMNS($V$26:AE567)-1)), 2)</f>
        <v>1</v>
      </c>
      <c r="AF567" s="126">
        <f t="shared" si="200"/>
        <v>1</v>
      </c>
      <c r="AG567" s="19">
        <f t="shared" si="201"/>
        <v>1</v>
      </c>
      <c r="AH567" s="19">
        <f t="shared" si="202"/>
        <v>3</v>
      </c>
      <c r="AI567" s="19">
        <f t="shared" si="203"/>
        <v>4</v>
      </c>
      <c r="AJ567" s="19">
        <f t="shared" si="204"/>
        <v>5</v>
      </c>
      <c r="AK567" s="19">
        <f t="shared" si="205"/>
        <v>5</v>
      </c>
      <c r="AL567" s="19">
        <f t="shared" si="206"/>
        <v>5</v>
      </c>
      <c r="AM567" s="19">
        <f t="shared" si="207"/>
        <v>5</v>
      </c>
      <c r="AN567" s="19">
        <f t="shared" si="208"/>
        <v>5</v>
      </c>
      <c r="AO567" s="133">
        <f t="shared" si="209"/>
        <v>10</v>
      </c>
    </row>
    <row r="568" spans="1:41" x14ac:dyDescent="0.3">
      <c r="A568" s="131">
        <v>543</v>
      </c>
      <c r="B568" s="171">
        <f t="shared" si="188"/>
        <v>0</v>
      </c>
      <c r="C568" s="171">
        <f t="shared" si="189"/>
        <v>-1627272.7272727271</v>
      </c>
      <c r="D568" s="171">
        <f t="shared" si="190"/>
        <v>-1269338.842975206</v>
      </c>
      <c r="E568" s="171">
        <f t="shared" si="191"/>
        <v>-922944.40270473203</v>
      </c>
      <c r="F568" s="171">
        <f t="shared" si="192"/>
        <v>-584940.36609521112</v>
      </c>
      <c r="G568" s="171">
        <f t="shared" si="193"/>
        <v>1464100.0000000005</v>
      </c>
      <c r="H568" s="171">
        <f t="shared" si="194"/>
        <v>1464100.0000000005</v>
      </c>
      <c r="I568" s="171">
        <f t="shared" si="195"/>
        <v>1464100.0000000005</v>
      </c>
      <c r="J568" s="171">
        <f t="shared" si="196"/>
        <v>1464100.0000000005</v>
      </c>
      <c r="K568" s="171">
        <f t="shared" si="197"/>
        <v>1085654.8358825475</v>
      </c>
      <c r="L568" s="172">
        <f t="shared" si="198"/>
        <v>323951.62375503493</v>
      </c>
      <c r="M568" s="142">
        <f t="shared" si="199"/>
        <v>5</v>
      </c>
      <c r="N568" s="143">
        <f t="shared" si="210"/>
        <v>2</v>
      </c>
      <c r="U568" s="131">
        <v>543</v>
      </c>
      <c r="V568" s="126">
        <f>MOD(QUOTIENT(ROWS($V$26:V568)-1, 2^(COLUMNS($V$26:V568)-1)), 2)</f>
        <v>0</v>
      </c>
      <c r="W568" s="19">
        <f>MOD(QUOTIENT(ROWS($V$26:W568)-1, 2^(COLUMNS($V$26:W568)-1)), 2)</f>
        <v>1</v>
      </c>
      <c r="X568" s="19">
        <f>MOD(QUOTIENT(ROWS($V$26:X568)-1, 2^(COLUMNS($V$26:X568)-1)), 2)</f>
        <v>1</v>
      </c>
      <c r="Y568" s="19">
        <f>MOD(QUOTIENT(ROWS($V$26:Y568)-1, 2^(COLUMNS($V$26:Y568)-1)), 2)</f>
        <v>1</v>
      </c>
      <c r="Z568" s="19">
        <f>MOD(QUOTIENT(ROWS($V$26:Z568)-1, 2^(COLUMNS($V$26:Z568)-1)), 2)</f>
        <v>1</v>
      </c>
      <c r="AA568" s="19">
        <f>MOD(QUOTIENT(ROWS($V$26:AA568)-1, 2^(COLUMNS($V$26:AA568)-1)), 2)</f>
        <v>0</v>
      </c>
      <c r="AB568" s="19">
        <f>MOD(QUOTIENT(ROWS($V$26:AB568)-1, 2^(COLUMNS($V$26:AB568)-1)), 2)</f>
        <v>0</v>
      </c>
      <c r="AC568" s="19">
        <f>MOD(QUOTIENT(ROWS($V$26:AC568)-1, 2^(COLUMNS($V$26:AC568)-1)), 2)</f>
        <v>0</v>
      </c>
      <c r="AD568" s="19">
        <f>MOD(QUOTIENT(ROWS($V$26:AD568)-1, 2^(COLUMNS($V$26:AD568)-1)), 2)</f>
        <v>0</v>
      </c>
      <c r="AE568" s="133">
        <f>MOD(QUOTIENT(ROWS($V$26:AE568)-1, 2^(COLUMNS($V$26:AE568)-1)), 2)</f>
        <v>1</v>
      </c>
      <c r="AF568" s="126">
        <f t="shared" si="200"/>
        <v>0</v>
      </c>
      <c r="AG568" s="19">
        <f t="shared" si="201"/>
        <v>2</v>
      </c>
      <c r="AH568" s="19">
        <f t="shared" si="202"/>
        <v>3</v>
      </c>
      <c r="AI568" s="19">
        <f t="shared" si="203"/>
        <v>4</v>
      </c>
      <c r="AJ568" s="19">
        <f t="shared" si="204"/>
        <v>5</v>
      </c>
      <c r="AK568" s="19">
        <f t="shared" si="205"/>
        <v>5</v>
      </c>
      <c r="AL568" s="19">
        <f t="shared" si="206"/>
        <v>5</v>
      </c>
      <c r="AM568" s="19">
        <f t="shared" si="207"/>
        <v>5</v>
      </c>
      <c r="AN568" s="19">
        <f t="shared" si="208"/>
        <v>5</v>
      </c>
      <c r="AO568" s="133">
        <f t="shared" si="209"/>
        <v>10</v>
      </c>
    </row>
    <row r="569" spans="1:41" x14ac:dyDescent="0.3">
      <c r="A569" s="131">
        <v>544</v>
      </c>
      <c r="B569" s="171">
        <f t="shared" si="188"/>
        <v>-2000000</v>
      </c>
      <c r="C569" s="171">
        <f t="shared" si="189"/>
        <v>-1627272.7272727271</v>
      </c>
      <c r="D569" s="171">
        <f t="shared" si="190"/>
        <v>-1269338.842975206</v>
      </c>
      <c r="E569" s="171">
        <f t="shared" si="191"/>
        <v>-922944.40270473203</v>
      </c>
      <c r="F569" s="171">
        <f t="shared" si="192"/>
        <v>-584940.36609521112</v>
      </c>
      <c r="G569" s="171">
        <f t="shared" si="193"/>
        <v>1464100.0000000005</v>
      </c>
      <c r="H569" s="171">
        <f t="shared" si="194"/>
        <v>1464100.0000000005</v>
      </c>
      <c r="I569" s="171">
        <f t="shared" si="195"/>
        <v>1464100.0000000005</v>
      </c>
      <c r="J569" s="171">
        <f t="shared" si="196"/>
        <v>1464100.0000000005</v>
      </c>
      <c r="K569" s="171">
        <f t="shared" si="197"/>
        <v>1085654.8358825475</v>
      </c>
      <c r="L569" s="172">
        <f t="shared" si="198"/>
        <v>-1527900.2280968176</v>
      </c>
      <c r="M569" s="142">
        <f t="shared" si="199"/>
        <v>6</v>
      </c>
      <c r="N569" s="143">
        <f t="shared" si="210"/>
        <v>1</v>
      </c>
      <c r="U569" s="131">
        <v>544</v>
      </c>
      <c r="V569" s="126">
        <f>MOD(QUOTIENT(ROWS($V$26:V569)-1, 2^(COLUMNS($V$26:V569)-1)), 2)</f>
        <v>1</v>
      </c>
      <c r="W569" s="19">
        <f>MOD(QUOTIENT(ROWS($V$26:W569)-1, 2^(COLUMNS($V$26:W569)-1)), 2)</f>
        <v>1</v>
      </c>
      <c r="X569" s="19">
        <f>MOD(QUOTIENT(ROWS($V$26:X569)-1, 2^(COLUMNS($V$26:X569)-1)), 2)</f>
        <v>1</v>
      </c>
      <c r="Y569" s="19">
        <f>MOD(QUOTIENT(ROWS($V$26:Y569)-1, 2^(COLUMNS($V$26:Y569)-1)), 2)</f>
        <v>1</v>
      </c>
      <c r="Z569" s="19">
        <f>MOD(QUOTIENT(ROWS($V$26:Z569)-1, 2^(COLUMNS($V$26:Z569)-1)), 2)</f>
        <v>1</v>
      </c>
      <c r="AA569" s="19">
        <f>MOD(QUOTIENT(ROWS($V$26:AA569)-1, 2^(COLUMNS($V$26:AA569)-1)), 2)</f>
        <v>0</v>
      </c>
      <c r="AB569" s="19">
        <f>MOD(QUOTIENT(ROWS($V$26:AB569)-1, 2^(COLUMNS($V$26:AB569)-1)), 2)</f>
        <v>0</v>
      </c>
      <c r="AC569" s="19">
        <f>MOD(QUOTIENT(ROWS($V$26:AC569)-1, 2^(COLUMNS($V$26:AC569)-1)), 2)</f>
        <v>0</v>
      </c>
      <c r="AD569" s="19">
        <f>MOD(QUOTIENT(ROWS($V$26:AD569)-1, 2^(COLUMNS($V$26:AD569)-1)), 2)</f>
        <v>0</v>
      </c>
      <c r="AE569" s="133">
        <f>MOD(QUOTIENT(ROWS($V$26:AE569)-1, 2^(COLUMNS($V$26:AE569)-1)), 2)</f>
        <v>1</v>
      </c>
      <c r="AF569" s="126">
        <f t="shared" si="200"/>
        <v>1</v>
      </c>
      <c r="AG569" s="19">
        <f t="shared" si="201"/>
        <v>2</v>
      </c>
      <c r="AH569" s="19">
        <f t="shared" si="202"/>
        <v>3</v>
      </c>
      <c r="AI569" s="19">
        <f t="shared" si="203"/>
        <v>4</v>
      </c>
      <c r="AJ569" s="19">
        <f t="shared" si="204"/>
        <v>5</v>
      </c>
      <c r="AK569" s="19">
        <f t="shared" si="205"/>
        <v>5</v>
      </c>
      <c r="AL569" s="19">
        <f t="shared" si="206"/>
        <v>5</v>
      </c>
      <c r="AM569" s="19">
        <f t="shared" si="207"/>
        <v>5</v>
      </c>
      <c r="AN569" s="19">
        <f t="shared" si="208"/>
        <v>5</v>
      </c>
      <c r="AO569" s="133">
        <f t="shared" si="209"/>
        <v>10</v>
      </c>
    </row>
    <row r="570" spans="1:41" x14ac:dyDescent="0.3">
      <c r="A570" s="131">
        <v>545</v>
      </c>
      <c r="B570" s="171">
        <f t="shared" si="188"/>
        <v>0</v>
      </c>
      <c r="C570" s="171">
        <f t="shared" si="189"/>
        <v>0</v>
      </c>
      <c r="D570" s="171">
        <f t="shared" si="190"/>
        <v>0</v>
      </c>
      <c r="E570" s="171">
        <f t="shared" si="191"/>
        <v>0</v>
      </c>
      <c r="F570" s="171">
        <f t="shared" si="192"/>
        <v>0</v>
      </c>
      <c r="G570" s="171">
        <f t="shared" si="193"/>
        <v>-252253.96917746449</v>
      </c>
      <c r="H570" s="171">
        <f t="shared" si="194"/>
        <v>1610510.0000000005</v>
      </c>
      <c r="I570" s="171">
        <f t="shared" si="195"/>
        <v>1610510.0000000005</v>
      </c>
      <c r="J570" s="171">
        <f t="shared" si="196"/>
        <v>1610510.0000000005</v>
      </c>
      <c r="K570" s="171">
        <f t="shared" si="197"/>
        <v>1085654.8358825475</v>
      </c>
      <c r="L570" s="172">
        <f t="shared" si="198"/>
        <v>2959386.9823598801</v>
      </c>
      <c r="M570" s="142">
        <f t="shared" si="199"/>
        <v>2</v>
      </c>
      <c r="N570" s="143">
        <f t="shared" si="210"/>
        <v>6</v>
      </c>
      <c r="U570" s="131">
        <v>545</v>
      </c>
      <c r="V570" s="126">
        <f>MOD(QUOTIENT(ROWS($V$26:V570)-1, 2^(COLUMNS($V$26:V570)-1)), 2)</f>
        <v>0</v>
      </c>
      <c r="W570" s="19">
        <f>MOD(QUOTIENT(ROWS($V$26:W570)-1, 2^(COLUMNS($V$26:W570)-1)), 2)</f>
        <v>0</v>
      </c>
      <c r="X570" s="19">
        <f>MOD(QUOTIENT(ROWS($V$26:X570)-1, 2^(COLUMNS($V$26:X570)-1)), 2)</f>
        <v>0</v>
      </c>
      <c r="Y570" s="19">
        <f>MOD(QUOTIENT(ROWS($V$26:Y570)-1, 2^(COLUMNS($V$26:Y570)-1)), 2)</f>
        <v>0</v>
      </c>
      <c r="Z570" s="19">
        <f>MOD(QUOTIENT(ROWS($V$26:Z570)-1, 2^(COLUMNS($V$26:Z570)-1)), 2)</f>
        <v>0</v>
      </c>
      <c r="AA570" s="19">
        <f>MOD(QUOTIENT(ROWS($V$26:AA570)-1, 2^(COLUMNS($V$26:AA570)-1)), 2)</f>
        <v>1</v>
      </c>
      <c r="AB570" s="19">
        <f>MOD(QUOTIENT(ROWS($V$26:AB570)-1, 2^(COLUMNS($V$26:AB570)-1)), 2)</f>
        <v>0</v>
      </c>
      <c r="AC570" s="19">
        <f>MOD(QUOTIENT(ROWS($V$26:AC570)-1, 2^(COLUMNS($V$26:AC570)-1)), 2)</f>
        <v>0</v>
      </c>
      <c r="AD570" s="19">
        <f>MOD(QUOTIENT(ROWS($V$26:AD570)-1, 2^(COLUMNS($V$26:AD570)-1)), 2)</f>
        <v>0</v>
      </c>
      <c r="AE570" s="133">
        <f>MOD(QUOTIENT(ROWS($V$26:AE570)-1, 2^(COLUMNS($V$26:AE570)-1)), 2)</f>
        <v>1</v>
      </c>
      <c r="AF570" s="126">
        <f t="shared" si="200"/>
        <v>0</v>
      </c>
      <c r="AG570" s="19">
        <f t="shared" si="201"/>
        <v>0</v>
      </c>
      <c r="AH570" s="19">
        <f t="shared" si="202"/>
        <v>0</v>
      </c>
      <c r="AI570" s="19">
        <f t="shared" si="203"/>
        <v>0</v>
      </c>
      <c r="AJ570" s="19">
        <f t="shared" si="204"/>
        <v>0</v>
      </c>
      <c r="AK570" s="19">
        <f t="shared" si="205"/>
        <v>6</v>
      </c>
      <c r="AL570" s="19">
        <f t="shared" si="206"/>
        <v>6</v>
      </c>
      <c r="AM570" s="19">
        <f t="shared" si="207"/>
        <v>6</v>
      </c>
      <c r="AN570" s="19">
        <f t="shared" si="208"/>
        <v>6</v>
      </c>
      <c r="AO570" s="133">
        <f t="shared" si="209"/>
        <v>10</v>
      </c>
    </row>
    <row r="571" spans="1:41" x14ac:dyDescent="0.3">
      <c r="A571" s="131">
        <v>546</v>
      </c>
      <c r="B571" s="171">
        <f t="shared" si="188"/>
        <v>-2000000</v>
      </c>
      <c r="C571" s="171">
        <f t="shared" si="189"/>
        <v>1000000</v>
      </c>
      <c r="D571" s="171">
        <f t="shared" si="190"/>
        <v>1000000</v>
      </c>
      <c r="E571" s="171">
        <f t="shared" si="191"/>
        <v>1000000</v>
      </c>
      <c r="F571" s="171">
        <f t="shared" si="192"/>
        <v>1000000</v>
      </c>
      <c r="G571" s="171">
        <f t="shared" si="193"/>
        <v>-252253.96917746449</v>
      </c>
      <c r="H571" s="171">
        <f t="shared" si="194"/>
        <v>1610510.0000000005</v>
      </c>
      <c r="I571" s="171">
        <f t="shared" si="195"/>
        <v>1610510.0000000005</v>
      </c>
      <c r="J571" s="171">
        <f t="shared" si="196"/>
        <v>1610510.0000000005</v>
      </c>
      <c r="K571" s="171">
        <f t="shared" si="197"/>
        <v>1085654.8358825475</v>
      </c>
      <c r="L571" s="172">
        <f t="shared" si="198"/>
        <v>4174319.241660187</v>
      </c>
      <c r="M571" s="142">
        <f t="shared" si="199"/>
        <v>3</v>
      </c>
      <c r="N571" s="143">
        <f t="shared" si="210"/>
        <v>1</v>
      </c>
      <c r="U571" s="131">
        <v>546</v>
      </c>
      <c r="V571" s="126">
        <f>MOD(QUOTIENT(ROWS($V$26:V571)-1, 2^(COLUMNS($V$26:V571)-1)), 2)</f>
        <v>1</v>
      </c>
      <c r="W571" s="19">
        <f>MOD(QUOTIENT(ROWS($V$26:W571)-1, 2^(COLUMNS($V$26:W571)-1)), 2)</f>
        <v>0</v>
      </c>
      <c r="X571" s="19">
        <f>MOD(QUOTIENT(ROWS($V$26:X571)-1, 2^(COLUMNS($V$26:X571)-1)), 2)</f>
        <v>0</v>
      </c>
      <c r="Y571" s="19">
        <f>MOD(QUOTIENT(ROWS($V$26:Y571)-1, 2^(COLUMNS($V$26:Y571)-1)), 2)</f>
        <v>0</v>
      </c>
      <c r="Z571" s="19">
        <f>MOD(QUOTIENT(ROWS($V$26:Z571)-1, 2^(COLUMNS($V$26:Z571)-1)), 2)</f>
        <v>0</v>
      </c>
      <c r="AA571" s="19">
        <f>MOD(QUOTIENT(ROWS($V$26:AA571)-1, 2^(COLUMNS($V$26:AA571)-1)), 2)</f>
        <v>1</v>
      </c>
      <c r="AB571" s="19">
        <f>MOD(QUOTIENT(ROWS($V$26:AB571)-1, 2^(COLUMNS($V$26:AB571)-1)), 2)</f>
        <v>0</v>
      </c>
      <c r="AC571" s="19">
        <f>MOD(QUOTIENT(ROWS($V$26:AC571)-1, 2^(COLUMNS($V$26:AC571)-1)), 2)</f>
        <v>0</v>
      </c>
      <c r="AD571" s="19">
        <f>MOD(QUOTIENT(ROWS($V$26:AD571)-1, 2^(COLUMNS($V$26:AD571)-1)), 2)</f>
        <v>0</v>
      </c>
      <c r="AE571" s="133">
        <f>MOD(QUOTIENT(ROWS($V$26:AE571)-1, 2^(COLUMNS($V$26:AE571)-1)), 2)</f>
        <v>1</v>
      </c>
      <c r="AF571" s="126">
        <f t="shared" si="200"/>
        <v>1</v>
      </c>
      <c r="AG571" s="19">
        <f t="shared" si="201"/>
        <v>1</v>
      </c>
      <c r="AH571" s="19">
        <f t="shared" si="202"/>
        <v>1</v>
      </c>
      <c r="AI571" s="19">
        <f t="shared" si="203"/>
        <v>1</v>
      </c>
      <c r="AJ571" s="19">
        <f t="shared" si="204"/>
        <v>1</v>
      </c>
      <c r="AK571" s="19">
        <f t="shared" si="205"/>
        <v>6</v>
      </c>
      <c r="AL571" s="19">
        <f t="shared" si="206"/>
        <v>6</v>
      </c>
      <c r="AM571" s="19">
        <f t="shared" si="207"/>
        <v>6</v>
      </c>
      <c r="AN571" s="19">
        <f t="shared" si="208"/>
        <v>6</v>
      </c>
      <c r="AO571" s="133">
        <f t="shared" si="209"/>
        <v>10</v>
      </c>
    </row>
    <row r="572" spans="1:41" x14ac:dyDescent="0.3">
      <c r="A572" s="131">
        <v>547</v>
      </c>
      <c r="B572" s="171">
        <f t="shared" si="188"/>
        <v>0</v>
      </c>
      <c r="C572" s="171">
        <f t="shared" si="189"/>
        <v>-1627272.7272727271</v>
      </c>
      <c r="D572" s="171">
        <f t="shared" si="190"/>
        <v>1100000</v>
      </c>
      <c r="E572" s="171">
        <f t="shared" si="191"/>
        <v>1100000</v>
      </c>
      <c r="F572" s="171">
        <f t="shared" si="192"/>
        <v>1100000</v>
      </c>
      <c r="G572" s="171">
        <f t="shared" si="193"/>
        <v>-252253.96917746449</v>
      </c>
      <c r="H572" s="171">
        <f t="shared" si="194"/>
        <v>1610510.0000000005</v>
      </c>
      <c r="I572" s="171">
        <f t="shared" si="195"/>
        <v>1610510.0000000005</v>
      </c>
      <c r="J572" s="171">
        <f t="shared" si="196"/>
        <v>1610510.0000000005</v>
      </c>
      <c r="K572" s="171">
        <f t="shared" si="197"/>
        <v>1085654.8358825475</v>
      </c>
      <c r="L572" s="172">
        <f t="shared" si="198"/>
        <v>3994652.7219860284</v>
      </c>
      <c r="M572" s="142">
        <f t="shared" si="199"/>
        <v>3</v>
      </c>
      <c r="N572" s="143">
        <f t="shared" si="210"/>
        <v>2</v>
      </c>
      <c r="U572" s="131">
        <v>547</v>
      </c>
      <c r="V572" s="126">
        <f>MOD(QUOTIENT(ROWS($V$26:V572)-1, 2^(COLUMNS($V$26:V572)-1)), 2)</f>
        <v>0</v>
      </c>
      <c r="W572" s="19">
        <f>MOD(QUOTIENT(ROWS($V$26:W572)-1, 2^(COLUMNS($V$26:W572)-1)), 2)</f>
        <v>1</v>
      </c>
      <c r="X572" s="19">
        <f>MOD(QUOTIENT(ROWS($V$26:X572)-1, 2^(COLUMNS($V$26:X572)-1)), 2)</f>
        <v>0</v>
      </c>
      <c r="Y572" s="19">
        <f>MOD(QUOTIENT(ROWS($V$26:Y572)-1, 2^(COLUMNS($V$26:Y572)-1)), 2)</f>
        <v>0</v>
      </c>
      <c r="Z572" s="19">
        <f>MOD(QUOTIENT(ROWS($V$26:Z572)-1, 2^(COLUMNS($V$26:Z572)-1)), 2)</f>
        <v>0</v>
      </c>
      <c r="AA572" s="19">
        <f>MOD(QUOTIENT(ROWS($V$26:AA572)-1, 2^(COLUMNS($V$26:AA572)-1)), 2)</f>
        <v>1</v>
      </c>
      <c r="AB572" s="19">
        <f>MOD(QUOTIENT(ROWS($V$26:AB572)-1, 2^(COLUMNS($V$26:AB572)-1)), 2)</f>
        <v>0</v>
      </c>
      <c r="AC572" s="19">
        <f>MOD(QUOTIENT(ROWS($V$26:AC572)-1, 2^(COLUMNS($V$26:AC572)-1)), 2)</f>
        <v>0</v>
      </c>
      <c r="AD572" s="19">
        <f>MOD(QUOTIENT(ROWS($V$26:AD572)-1, 2^(COLUMNS($V$26:AD572)-1)), 2)</f>
        <v>0</v>
      </c>
      <c r="AE572" s="133">
        <f>MOD(QUOTIENT(ROWS($V$26:AE572)-1, 2^(COLUMNS($V$26:AE572)-1)), 2)</f>
        <v>1</v>
      </c>
      <c r="AF572" s="126">
        <f t="shared" si="200"/>
        <v>0</v>
      </c>
      <c r="AG572" s="19">
        <f t="shared" si="201"/>
        <v>2</v>
      </c>
      <c r="AH572" s="19">
        <f t="shared" si="202"/>
        <v>2</v>
      </c>
      <c r="AI572" s="19">
        <f t="shared" si="203"/>
        <v>2</v>
      </c>
      <c r="AJ572" s="19">
        <f t="shared" si="204"/>
        <v>2</v>
      </c>
      <c r="AK572" s="19">
        <f t="shared" si="205"/>
        <v>6</v>
      </c>
      <c r="AL572" s="19">
        <f t="shared" si="206"/>
        <v>6</v>
      </c>
      <c r="AM572" s="19">
        <f t="shared" si="207"/>
        <v>6</v>
      </c>
      <c r="AN572" s="19">
        <f t="shared" si="208"/>
        <v>6</v>
      </c>
      <c r="AO572" s="133">
        <f t="shared" si="209"/>
        <v>10</v>
      </c>
    </row>
    <row r="573" spans="1:41" x14ac:dyDescent="0.3">
      <c r="A573" s="131">
        <v>548</v>
      </c>
      <c r="B573" s="171">
        <f t="shared" si="188"/>
        <v>-2000000</v>
      </c>
      <c r="C573" s="171">
        <f t="shared" si="189"/>
        <v>-1627272.7272727271</v>
      </c>
      <c r="D573" s="171">
        <f t="shared" si="190"/>
        <v>1100000</v>
      </c>
      <c r="E573" s="171">
        <f t="shared" si="191"/>
        <v>1100000</v>
      </c>
      <c r="F573" s="171">
        <f t="shared" si="192"/>
        <v>1100000</v>
      </c>
      <c r="G573" s="171">
        <f t="shared" si="193"/>
        <v>-252253.96917746449</v>
      </c>
      <c r="H573" s="171">
        <f t="shared" si="194"/>
        <v>1610510.0000000005</v>
      </c>
      <c r="I573" s="171">
        <f t="shared" si="195"/>
        <v>1610510.0000000005</v>
      </c>
      <c r="J573" s="171">
        <f t="shared" si="196"/>
        <v>1610510.0000000005</v>
      </c>
      <c r="K573" s="171">
        <f t="shared" si="197"/>
        <v>1085654.8358825475</v>
      </c>
      <c r="L573" s="172">
        <f t="shared" si="198"/>
        <v>2142800.8701341772</v>
      </c>
      <c r="M573" s="142">
        <f t="shared" si="199"/>
        <v>4</v>
      </c>
      <c r="N573" s="143">
        <f t="shared" si="210"/>
        <v>1</v>
      </c>
      <c r="U573" s="131">
        <v>548</v>
      </c>
      <c r="V573" s="126">
        <f>MOD(QUOTIENT(ROWS($V$26:V573)-1, 2^(COLUMNS($V$26:V573)-1)), 2)</f>
        <v>1</v>
      </c>
      <c r="W573" s="19">
        <f>MOD(QUOTIENT(ROWS($V$26:W573)-1, 2^(COLUMNS($V$26:W573)-1)), 2)</f>
        <v>1</v>
      </c>
      <c r="X573" s="19">
        <f>MOD(QUOTIENT(ROWS($V$26:X573)-1, 2^(COLUMNS($V$26:X573)-1)), 2)</f>
        <v>0</v>
      </c>
      <c r="Y573" s="19">
        <f>MOD(QUOTIENT(ROWS($V$26:Y573)-1, 2^(COLUMNS($V$26:Y573)-1)), 2)</f>
        <v>0</v>
      </c>
      <c r="Z573" s="19">
        <f>MOD(QUOTIENT(ROWS($V$26:Z573)-1, 2^(COLUMNS($V$26:Z573)-1)), 2)</f>
        <v>0</v>
      </c>
      <c r="AA573" s="19">
        <f>MOD(QUOTIENT(ROWS($V$26:AA573)-1, 2^(COLUMNS($V$26:AA573)-1)), 2)</f>
        <v>1</v>
      </c>
      <c r="AB573" s="19">
        <f>MOD(QUOTIENT(ROWS($V$26:AB573)-1, 2^(COLUMNS($V$26:AB573)-1)), 2)</f>
        <v>0</v>
      </c>
      <c r="AC573" s="19">
        <f>MOD(QUOTIENT(ROWS($V$26:AC573)-1, 2^(COLUMNS($V$26:AC573)-1)), 2)</f>
        <v>0</v>
      </c>
      <c r="AD573" s="19">
        <f>MOD(QUOTIENT(ROWS($V$26:AD573)-1, 2^(COLUMNS($V$26:AD573)-1)), 2)</f>
        <v>0</v>
      </c>
      <c r="AE573" s="133">
        <f>MOD(QUOTIENT(ROWS($V$26:AE573)-1, 2^(COLUMNS($V$26:AE573)-1)), 2)</f>
        <v>1</v>
      </c>
      <c r="AF573" s="126">
        <f t="shared" si="200"/>
        <v>1</v>
      </c>
      <c r="AG573" s="19">
        <f t="shared" si="201"/>
        <v>2</v>
      </c>
      <c r="AH573" s="19">
        <f t="shared" si="202"/>
        <v>2</v>
      </c>
      <c r="AI573" s="19">
        <f t="shared" si="203"/>
        <v>2</v>
      </c>
      <c r="AJ573" s="19">
        <f t="shared" si="204"/>
        <v>2</v>
      </c>
      <c r="AK573" s="19">
        <f t="shared" si="205"/>
        <v>6</v>
      </c>
      <c r="AL573" s="19">
        <f t="shared" si="206"/>
        <v>6</v>
      </c>
      <c r="AM573" s="19">
        <f t="shared" si="207"/>
        <v>6</v>
      </c>
      <c r="AN573" s="19">
        <f t="shared" si="208"/>
        <v>6</v>
      </c>
      <c r="AO573" s="133">
        <f t="shared" si="209"/>
        <v>10</v>
      </c>
    </row>
    <row r="574" spans="1:41" x14ac:dyDescent="0.3">
      <c r="A574" s="131">
        <v>549</v>
      </c>
      <c r="B574" s="171">
        <f t="shared" si="188"/>
        <v>0</v>
      </c>
      <c r="C574" s="171">
        <f t="shared" si="189"/>
        <v>0</v>
      </c>
      <c r="D574" s="171">
        <f t="shared" si="190"/>
        <v>-1269338.842975206</v>
      </c>
      <c r="E574" s="171">
        <f t="shared" si="191"/>
        <v>1210000.0000000002</v>
      </c>
      <c r="F574" s="171">
        <f t="shared" si="192"/>
        <v>1210000.0000000002</v>
      </c>
      <c r="G574" s="171">
        <f t="shared" si="193"/>
        <v>-252253.96917746449</v>
      </c>
      <c r="H574" s="171">
        <f t="shared" si="194"/>
        <v>1610510.0000000005</v>
      </c>
      <c r="I574" s="171">
        <f t="shared" si="195"/>
        <v>1610510.0000000005</v>
      </c>
      <c r="J574" s="171">
        <f t="shared" si="196"/>
        <v>1610510.0000000005</v>
      </c>
      <c r="K574" s="171">
        <f t="shared" si="197"/>
        <v>1085654.8358825475</v>
      </c>
      <c r="L574" s="172">
        <f t="shared" si="198"/>
        <v>3664636.6743214736</v>
      </c>
      <c r="M574" s="142">
        <f t="shared" si="199"/>
        <v>3</v>
      </c>
      <c r="N574" s="143">
        <f t="shared" si="210"/>
        <v>3</v>
      </c>
      <c r="U574" s="131">
        <v>549</v>
      </c>
      <c r="V574" s="126">
        <f>MOD(QUOTIENT(ROWS($V$26:V574)-1, 2^(COLUMNS($V$26:V574)-1)), 2)</f>
        <v>0</v>
      </c>
      <c r="W574" s="19">
        <f>MOD(QUOTIENT(ROWS($V$26:W574)-1, 2^(COLUMNS($V$26:W574)-1)), 2)</f>
        <v>0</v>
      </c>
      <c r="X574" s="19">
        <f>MOD(QUOTIENT(ROWS($V$26:X574)-1, 2^(COLUMNS($V$26:X574)-1)), 2)</f>
        <v>1</v>
      </c>
      <c r="Y574" s="19">
        <f>MOD(QUOTIENT(ROWS($V$26:Y574)-1, 2^(COLUMNS($V$26:Y574)-1)), 2)</f>
        <v>0</v>
      </c>
      <c r="Z574" s="19">
        <f>MOD(QUOTIENT(ROWS($V$26:Z574)-1, 2^(COLUMNS($V$26:Z574)-1)), 2)</f>
        <v>0</v>
      </c>
      <c r="AA574" s="19">
        <f>MOD(QUOTIENT(ROWS($V$26:AA574)-1, 2^(COLUMNS($V$26:AA574)-1)), 2)</f>
        <v>1</v>
      </c>
      <c r="AB574" s="19">
        <f>MOD(QUOTIENT(ROWS($V$26:AB574)-1, 2^(COLUMNS($V$26:AB574)-1)), 2)</f>
        <v>0</v>
      </c>
      <c r="AC574" s="19">
        <f>MOD(QUOTIENT(ROWS($V$26:AC574)-1, 2^(COLUMNS($V$26:AC574)-1)), 2)</f>
        <v>0</v>
      </c>
      <c r="AD574" s="19">
        <f>MOD(QUOTIENT(ROWS($V$26:AD574)-1, 2^(COLUMNS($V$26:AD574)-1)), 2)</f>
        <v>0</v>
      </c>
      <c r="AE574" s="133">
        <f>MOD(QUOTIENT(ROWS($V$26:AE574)-1, 2^(COLUMNS($V$26:AE574)-1)), 2)</f>
        <v>1</v>
      </c>
      <c r="AF574" s="126">
        <f t="shared" si="200"/>
        <v>0</v>
      </c>
      <c r="AG574" s="19">
        <f t="shared" si="201"/>
        <v>0</v>
      </c>
      <c r="AH574" s="19">
        <f t="shared" si="202"/>
        <v>3</v>
      </c>
      <c r="AI574" s="19">
        <f t="shared" si="203"/>
        <v>3</v>
      </c>
      <c r="AJ574" s="19">
        <f t="shared" si="204"/>
        <v>3</v>
      </c>
      <c r="AK574" s="19">
        <f t="shared" si="205"/>
        <v>6</v>
      </c>
      <c r="AL574" s="19">
        <f t="shared" si="206"/>
        <v>6</v>
      </c>
      <c r="AM574" s="19">
        <f t="shared" si="207"/>
        <v>6</v>
      </c>
      <c r="AN574" s="19">
        <f t="shared" si="208"/>
        <v>6</v>
      </c>
      <c r="AO574" s="133">
        <f t="shared" si="209"/>
        <v>10</v>
      </c>
    </row>
    <row r="575" spans="1:41" x14ac:dyDescent="0.3">
      <c r="A575" s="131">
        <v>550</v>
      </c>
      <c r="B575" s="171">
        <f t="shared" si="188"/>
        <v>-2000000</v>
      </c>
      <c r="C575" s="171">
        <f t="shared" si="189"/>
        <v>1000000</v>
      </c>
      <c r="D575" s="171">
        <f t="shared" si="190"/>
        <v>-1269338.842975206</v>
      </c>
      <c r="E575" s="171">
        <f t="shared" si="191"/>
        <v>1210000.0000000002</v>
      </c>
      <c r="F575" s="171">
        <f t="shared" si="192"/>
        <v>1210000.0000000002</v>
      </c>
      <c r="G575" s="171">
        <f t="shared" si="193"/>
        <v>-252253.96917746449</v>
      </c>
      <c r="H575" s="171">
        <f t="shared" si="194"/>
        <v>1610510.0000000005</v>
      </c>
      <c r="I575" s="171">
        <f t="shared" si="195"/>
        <v>1610510.0000000005</v>
      </c>
      <c r="J575" s="171">
        <f t="shared" si="196"/>
        <v>1610510.0000000005</v>
      </c>
      <c r="K575" s="171">
        <f t="shared" si="197"/>
        <v>1085654.8358825475</v>
      </c>
      <c r="L575" s="172">
        <f t="shared" si="198"/>
        <v>2670123.6427714047</v>
      </c>
      <c r="M575" s="142">
        <f t="shared" si="199"/>
        <v>4</v>
      </c>
      <c r="N575" s="143">
        <f t="shared" si="210"/>
        <v>1</v>
      </c>
      <c r="U575" s="131">
        <v>550</v>
      </c>
      <c r="V575" s="126">
        <f>MOD(QUOTIENT(ROWS($V$26:V575)-1, 2^(COLUMNS($V$26:V575)-1)), 2)</f>
        <v>1</v>
      </c>
      <c r="W575" s="19">
        <f>MOD(QUOTIENT(ROWS($V$26:W575)-1, 2^(COLUMNS($V$26:W575)-1)), 2)</f>
        <v>0</v>
      </c>
      <c r="X575" s="19">
        <f>MOD(QUOTIENT(ROWS($V$26:X575)-1, 2^(COLUMNS($V$26:X575)-1)), 2)</f>
        <v>1</v>
      </c>
      <c r="Y575" s="19">
        <f>MOD(QUOTIENT(ROWS($V$26:Y575)-1, 2^(COLUMNS($V$26:Y575)-1)), 2)</f>
        <v>0</v>
      </c>
      <c r="Z575" s="19">
        <f>MOD(QUOTIENT(ROWS($V$26:Z575)-1, 2^(COLUMNS($V$26:Z575)-1)), 2)</f>
        <v>0</v>
      </c>
      <c r="AA575" s="19">
        <f>MOD(QUOTIENT(ROWS($V$26:AA575)-1, 2^(COLUMNS($V$26:AA575)-1)), 2)</f>
        <v>1</v>
      </c>
      <c r="AB575" s="19">
        <f>MOD(QUOTIENT(ROWS($V$26:AB575)-1, 2^(COLUMNS($V$26:AB575)-1)), 2)</f>
        <v>0</v>
      </c>
      <c r="AC575" s="19">
        <f>MOD(QUOTIENT(ROWS($V$26:AC575)-1, 2^(COLUMNS($V$26:AC575)-1)), 2)</f>
        <v>0</v>
      </c>
      <c r="AD575" s="19">
        <f>MOD(QUOTIENT(ROWS($V$26:AD575)-1, 2^(COLUMNS($V$26:AD575)-1)), 2)</f>
        <v>0</v>
      </c>
      <c r="AE575" s="133">
        <f>MOD(QUOTIENT(ROWS($V$26:AE575)-1, 2^(COLUMNS($V$26:AE575)-1)), 2)</f>
        <v>1</v>
      </c>
      <c r="AF575" s="126">
        <f t="shared" si="200"/>
        <v>1</v>
      </c>
      <c r="AG575" s="19">
        <f t="shared" si="201"/>
        <v>1</v>
      </c>
      <c r="AH575" s="19">
        <f t="shared" si="202"/>
        <v>3</v>
      </c>
      <c r="AI575" s="19">
        <f t="shared" si="203"/>
        <v>3</v>
      </c>
      <c r="AJ575" s="19">
        <f t="shared" si="204"/>
        <v>3</v>
      </c>
      <c r="AK575" s="19">
        <f t="shared" si="205"/>
        <v>6</v>
      </c>
      <c r="AL575" s="19">
        <f t="shared" si="206"/>
        <v>6</v>
      </c>
      <c r="AM575" s="19">
        <f t="shared" si="207"/>
        <v>6</v>
      </c>
      <c r="AN575" s="19">
        <f t="shared" si="208"/>
        <v>6</v>
      </c>
      <c r="AO575" s="133">
        <f t="shared" si="209"/>
        <v>10</v>
      </c>
    </row>
    <row r="576" spans="1:41" x14ac:dyDescent="0.3">
      <c r="A576" s="131">
        <v>551</v>
      </c>
      <c r="B576" s="171">
        <f t="shared" si="188"/>
        <v>0</v>
      </c>
      <c r="C576" s="171">
        <f t="shared" si="189"/>
        <v>-1627272.7272727271</v>
      </c>
      <c r="D576" s="171">
        <f t="shared" si="190"/>
        <v>-1269338.842975206</v>
      </c>
      <c r="E576" s="171">
        <f t="shared" si="191"/>
        <v>1210000.0000000002</v>
      </c>
      <c r="F576" s="171">
        <f t="shared" si="192"/>
        <v>1210000.0000000002</v>
      </c>
      <c r="G576" s="171">
        <f t="shared" si="193"/>
        <v>-252253.96917746449</v>
      </c>
      <c r="H576" s="171">
        <f t="shared" si="194"/>
        <v>1610510.0000000005</v>
      </c>
      <c r="I576" s="171">
        <f t="shared" si="195"/>
        <v>1610510.0000000005</v>
      </c>
      <c r="J576" s="171">
        <f t="shared" si="196"/>
        <v>1610510.0000000005</v>
      </c>
      <c r="K576" s="171">
        <f t="shared" si="197"/>
        <v>1085654.8358825475</v>
      </c>
      <c r="L576" s="172">
        <f t="shared" si="198"/>
        <v>2269512.5940122083</v>
      </c>
      <c r="M576" s="142">
        <f t="shared" si="199"/>
        <v>4</v>
      </c>
      <c r="N576" s="143">
        <f t="shared" si="210"/>
        <v>2</v>
      </c>
      <c r="U576" s="131">
        <v>551</v>
      </c>
      <c r="V576" s="126">
        <f>MOD(QUOTIENT(ROWS($V$26:V576)-1, 2^(COLUMNS($V$26:V576)-1)), 2)</f>
        <v>0</v>
      </c>
      <c r="W576" s="19">
        <f>MOD(QUOTIENT(ROWS($V$26:W576)-1, 2^(COLUMNS($V$26:W576)-1)), 2)</f>
        <v>1</v>
      </c>
      <c r="X576" s="19">
        <f>MOD(QUOTIENT(ROWS($V$26:X576)-1, 2^(COLUMNS($V$26:X576)-1)), 2)</f>
        <v>1</v>
      </c>
      <c r="Y576" s="19">
        <f>MOD(QUOTIENT(ROWS($V$26:Y576)-1, 2^(COLUMNS($V$26:Y576)-1)), 2)</f>
        <v>0</v>
      </c>
      <c r="Z576" s="19">
        <f>MOD(QUOTIENT(ROWS($V$26:Z576)-1, 2^(COLUMNS($V$26:Z576)-1)), 2)</f>
        <v>0</v>
      </c>
      <c r="AA576" s="19">
        <f>MOD(QUOTIENT(ROWS($V$26:AA576)-1, 2^(COLUMNS($V$26:AA576)-1)), 2)</f>
        <v>1</v>
      </c>
      <c r="AB576" s="19">
        <f>MOD(QUOTIENT(ROWS($V$26:AB576)-1, 2^(COLUMNS($V$26:AB576)-1)), 2)</f>
        <v>0</v>
      </c>
      <c r="AC576" s="19">
        <f>MOD(QUOTIENT(ROWS($V$26:AC576)-1, 2^(COLUMNS($V$26:AC576)-1)), 2)</f>
        <v>0</v>
      </c>
      <c r="AD576" s="19">
        <f>MOD(QUOTIENT(ROWS($V$26:AD576)-1, 2^(COLUMNS($V$26:AD576)-1)), 2)</f>
        <v>0</v>
      </c>
      <c r="AE576" s="133">
        <f>MOD(QUOTIENT(ROWS($V$26:AE576)-1, 2^(COLUMNS($V$26:AE576)-1)), 2)</f>
        <v>1</v>
      </c>
      <c r="AF576" s="126">
        <f t="shared" si="200"/>
        <v>0</v>
      </c>
      <c r="AG576" s="19">
        <f t="shared" si="201"/>
        <v>2</v>
      </c>
      <c r="AH576" s="19">
        <f t="shared" si="202"/>
        <v>3</v>
      </c>
      <c r="AI576" s="19">
        <f t="shared" si="203"/>
        <v>3</v>
      </c>
      <c r="AJ576" s="19">
        <f t="shared" si="204"/>
        <v>3</v>
      </c>
      <c r="AK576" s="19">
        <f t="shared" si="205"/>
        <v>6</v>
      </c>
      <c r="AL576" s="19">
        <f t="shared" si="206"/>
        <v>6</v>
      </c>
      <c r="AM576" s="19">
        <f t="shared" si="207"/>
        <v>6</v>
      </c>
      <c r="AN576" s="19">
        <f t="shared" si="208"/>
        <v>6</v>
      </c>
      <c r="AO576" s="133">
        <f t="shared" si="209"/>
        <v>10</v>
      </c>
    </row>
    <row r="577" spans="1:41" x14ac:dyDescent="0.3">
      <c r="A577" s="131">
        <v>552</v>
      </c>
      <c r="B577" s="171">
        <f t="shared" si="188"/>
        <v>-2000000</v>
      </c>
      <c r="C577" s="171">
        <f t="shared" si="189"/>
        <v>-1627272.7272727271</v>
      </c>
      <c r="D577" s="171">
        <f t="shared" si="190"/>
        <v>-1269338.842975206</v>
      </c>
      <c r="E577" s="171">
        <f t="shared" si="191"/>
        <v>1210000.0000000002</v>
      </c>
      <c r="F577" s="171">
        <f t="shared" si="192"/>
        <v>1210000.0000000002</v>
      </c>
      <c r="G577" s="171">
        <f t="shared" si="193"/>
        <v>-252253.96917746449</v>
      </c>
      <c r="H577" s="171">
        <f t="shared" si="194"/>
        <v>1610510.0000000005</v>
      </c>
      <c r="I577" s="171">
        <f t="shared" si="195"/>
        <v>1610510.0000000005</v>
      </c>
      <c r="J577" s="171">
        <f t="shared" si="196"/>
        <v>1610510.0000000005</v>
      </c>
      <c r="K577" s="171">
        <f t="shared" si="197"/>
        <v>1085654.8358825475</v>
      </c>
      <c r="L577" s="172">
        <f t="shared" si="198"/>
        <v>417660.74216035643</v>
      </c>
      <c r="M577" s="142">
        <f t="shared" si="199"/>
        <v>5</v>
      </c>
      <c r="N577" s="143">
        <f t="shared" si="210"/>
        <v>1</v>
      </c>
      <c r="U577" s="131">
        <v>552</v>
      </c>
      <c r="V577" s="126">
        <f>MOD(QUOTIENT(ROWS($V$26:V577)-1, 2^(COLUMNS($V$26:V577)-1)), 2)</f>
        <v>1</v>
      </c>
      <c r="W577" s="19">
        <f>MOD(QUOTIENT(ROWS($V$26:W577)-1, 2^(COLUMNS($V$26:W577)-1)), 2)</f>
        <v>1</v>
      </c>
      <c r="X577" s="19">
        <f>MOD(QUOTIENT(ROWS($V$26:X577)-1, 2^(COLUMNS($V$26:X577)-1)), 2)</f>
        <v>1</v>
      </c>
      <c r="Y577" s="19">
        <f>MOD(QUOTIENT(ROWS($V$26:Y577)-1, 2^(COLUMNS($V$26:Y577)-1)), 2)</f>
        <v>0</v>
      </c>
      <c r="Z577" s="19">
        <f>MOD(QUOTIENT(ROWS($V$26:Z577)-1, 2^(COLUMNS($V$26:Z577)-1)), 2)</f>
        <v>0</v>
      </c>
      <c r="AA577" s="19">
        <f>MOD(QUOTIENT(ROWS($V$26:AA577)-1, 2^(COLUMNS($V$26:AA577)-1)), 2)</f>
        <v>1</v>
      </c>
      <c r="AB577" s="19">
        <f>MOD(QUOTIENT(ROWS($V$26:AB577)-1, 2^(COLUMNS($V$26:AB577)-1)), 2)</f>
        <v>0</v>
      </c>
      <c r="AC577" s="19">
        <f>MOD(QUOTIENT(ROWS($V$26:AC577)-1, 2^(COLUMNS($V$26:AC577)-1)), 2)</f>
        <v>0</v>
      </c>
      <c r="AD577" s="19">
        <f>MOD(QUOTIENT(ROWS($V$26:AD577)-1, 2^(COLUMNS($V$26:AD577)-1)), 2)</f>
        <v>0</v>
      </c>
      <c r="AE577" s="133">
        <f>MOD(QUOTIENT(ROWS($V$26:AE577)-1, 2^(COLUMNS($V$26:AE577)-1)), 2)</f>
        <v>1</v>
      </c>
      <c r="AF577" s="126">
        <f t="shared" si="200"/>
        <v>1</v>
      </c>
      <c r="AG577" s="19">
        <f t="shared" si="201"/>
        <v>2</v>
      </c>
      <c r="AH577" s="19">
        <f t="shared" si="202"/>
        <v>3</v>
      </c>
      <c r="AI577" s="19">
        <f t="shared" si="203"/>
        <v>3</v>
      </c>
      <c r="AJ577" s="19">
        <f t="shared" si="204"/>
        <v>3</v>
      </c>
      <c r="AK577" s="19">
        <f t="shared" si="205"/>
        <v>6</v>
      </c>
      <c r="AL577" s="19">
        <f t="shared" si="206"/>
        <v>6</v>
      </c>
      <c r="AM577" s="19">
        <f t="shared" si="207"/>
        <v>6</v>
      </c>
      <c r="AN577" s="19">
        <f t="shared" si="208"/>
        <v>6</v>
      </c>
      <c r="AO577" s="133">
        <f t="shared" si="209"/>
        <v>10</v>
      </c>
    </row>
    <row r="578" spans="1:41" x14ac:dyDescent="0.3">
      <c r="A578" s="131">
        <v>553</v>
      </c>
      <c r="B578" s="171">
        <f t="shared" si="188"/>
        <v>0</v>
      </c>
      <c r="C578" s="171">
        <f t="shared" si="189"/>
        <v>0</v>
      </c>
      <c r="D578" s="171">
        <f t="shared" si="190"/>
        <v>0</v>
      </c>
      <c r="E578" s="171">
        <f t="shared" si="191"/>
        <v>-922944.40270473203</v>
      </c>
      <c r="F578" s="171">
        <f t="shared" si="192"/>
        <v>1331000.0000000005</v>
      </c>
      <c r="G578" s="171">
        <f t="shared" si="193"/>
        <v>-252253.96917746449</v>
      </c>
      <c r="H578" s="171">
        <f t="shared" si="194"/>
        <v>1610510.0000000005</v>
      </c>
      <c r="I578" s="171">
        <f t="shared" si="195"/>
        <v>1610510.0000000005</v>
      </c>
      <c r="J578" s="171">
        <f t="shared" si="196"/>
        <v>1610510.0000000005</v>
      </c>
      <c r="K578" s="171">
        <f t="shared" si="197"/>
        <v>1085654.8358825475</v>
      </c>
      <c r="L578" s="172">
        <f t="shared" si="198"/>
        <v>3186851.5291524366</v>
      </c>
      <c r="M578" s="142">
        <f t="shared" si="199"/>
        <v>3</v>
      </c>
      <c r="N578" s="143">
        <f t="shared" si="210"/>
        <v>4</v>
      </c>
      <c r="U578" s="131">
        <v>553</v>
      </c>
      <c r="V578" s="126">
        <f>MOD(QUOTIENT(ROWS($V$26:V578)-1, 2^(COLUMNS($V$26:V578)-1)), 2)</f>
        <v>0</v>
      </c>
      <c r="W578" s="19">
        <f>MOD(QUOTIENT(ROWS($V$26:W578)-1, 2^(COLUMNS($V$26:W578)-1)), 2)</f>
        <v>0</v>
      </c>
      <c r="X578" s="19">
        <f>MOD(QUOTIENT(ROWS($V$26:X578)-1, 2^(COLUMNS($V$26:X578)-1)), 2)</f>
        <v>0</v>
      </c>
      <c r="Y578" s="19">
        <f>MOD(QUOTIENT(ROWS($V$26:Y578)-1, 2^(COLUMNS($V$26:Y578)-1)), 2)</f>
        <v>1</v>
      </c>
      <c r="Z578" s="19">
        <f>MOD(QUOTIENT(ROWS($V$26:Z578)-1, 2^(COLUMNS($V$26:Z578)-1)), 2)</f>
        <v>0</v>
      </c>
      <c r="AA578" s="19">
        <f>MOD(QUOTIENT(ROWS($V$26:AA578)-1, 2^(COLUMNS($V$26:AA578)-1)), 2)</f>
        <v>1</v>
      </c>
      <c r="AB578" s="19">
        <f>MOD(QUOTIENT(ROWS($V$26:AB578)-1, 2^(COLUMNS($V$26:AB578)-1)), 2)</f>
        <v>0</v>
      </c>
      <c r="AC578" s="19">
        <f>MOD(QUOTIENT(ROWS($V$26:AC578)-1, 2^(COLUMNS($V$26:AC578)-1)), 2)</f>
        <v>0</v>
      </c>
      <c r="AD578" s="19">
        <f>MOD(QUOTIENT(ROWS($V$26:AD578)-1, 2^(COLUMNS($V$26:AD578)-1)), 2)</f>
        <v>0</v>
      </c>
      <c r="AE578" s="133">
        <f>MOD(QUOTIENT(ROWS($V$26:AE578)-1, 2^(COLUMNS($V$26:AE578)-1)), 2)</f>
        <v>1</v>
      </c>
      <c r="AF578" s="126">
        <f t="shared" si="200"/>
        <v>0</v>
      </c>
      <c r="AG578" s="19">
        <f t="shared" si="201"/>
        <v>0</v>
      </c>
      <c r="AH578" s="19">
        <f t="shared" si="202"/>
        <v>0</v>
      </c>
      <c r="AI578" s="19">
        <f t="shared" si="203"/>
        <v>4</v>
      </c>
      <c r="AJ578" s="19">
        <f t="shared" si="204"/>
        <v>4</v>
      </c>
      <c r="AK578" s="19">
        <f t="shared" si="205"/>
        <v>6</v>
      </c>
      <c r="AL578" s="19">
        <f t="shared" si="206"/>
        <v>6</v>
      </c>
      <c r="AM578" s="19">
        <f t="shared" si="207"/>
        <v>6</v>
      </c>
      <c r="AN578" s="19">
        <f t="shared" si="208"/>
        <v>6</v>
      </c>
      <c r="AO578" s="133">
        <f t="shared" si="209"/>
        <v>10</v>
      </c>
    </row>
    <row r="579" spans="1:41" x14ac:dyDescent="0.3">
      <c r="A579" s="131">
        <v>554</v>
      </c>
      <c r="B579" s="171">
        <f t="shared" si="188"/>
        <v>-2000000</v>
      </c>
      <c r="C579" s="171">
        <f t="shared" si="189"/>
        <v>1000000</v>
      </c>
      <c r="D579" s="171">
        <f t="shared" si="190"/>
        <v>1000000</v>
      </c>
      <c r="E579" s="171">
        <f t="shared" si="191"/>
        <v>-922944.40270473203</v>
      </c>
      <c r="F579" s="171">
        <f t="shared" si="192"/>
        <v>1331000.0000000005</v>
      </c>
      <c r="G579" s="171">
        <f t="shared" si="193"/>
        <v>-252253.96917746449</v>
      </c>
      <c r="H579" s="171">
        <f t="shared" si="194"/>
        <v>1610510.0000000005</v>
      </c>
      <c r="I579" s="171">
        <f t="shared" si="195"/>
        <v>1610510.0000000005</v>
      </c>
      <c r="J579" s="171">
        <f t="shared" si="196"/>
        <v>1610510.0000000005</v>
      </c>
      <c r="K579" s="171">
        <f t="shared" si="197"/>
        <v>1085654.8358825475</v>
      </c>
      <c r="L579" s="172">
        <f t="shared" si="198"/>
        <v>2986170.7386225373</v>
      </c>
      <c r="M579" s="142">
        <f t="shared" si="199"/>
        <v>4</v>
      </c>
      <c r="N579" s="143">
        <f t="shared" si="210"/>
        <v>1</v>
      </c>
      <c r="U579" s="131">
        <v>554</v>
      </c>
      <c r="V579" s="126">
        <f>MOD(QUOTIENT(ROWS($V$26:V579)-1, 2^(COLUMNS($V$26:V579)-1)), 2)</f>
        <v>1</v>
      </c>
      <c r="W579" s="19">
        <f>MOD(QUOTIENT(ROWS($V$26:W579)-1, 2^(COLUMNS($V$26:W579)-1)), 2)</f>
        <v>0</v>
      </c>
      <c r="X579" s="19">
        <f>MOD(QUOTIENT(ROWS($V$26:X579)-1, 2^(COLUMNS($V$26:X579)-1)), 2)</f>
        <v>0</v>
      </c>
      <c r="Y579" s="19">
        <f>MOD(QUOTIENT(ROWS($V$26:Y579)-1, 2^(COLUMNS($V$26:Y579)-1)), 2)</f>
        <v>1</v>
      </c>
      <c r="Z579" s="19">
        <f>MOD(QUOTIENT(ROWS($V$26:Z579)-1, 2^(COLUMNS($V$26:Z579)-1)), 2)</f>
        <v>0</v>
      </c>
      <c r="AA579" s="19">
        <f>MOD(QUOTIENT(ROWS($V$26:AA579)-1, 2^(COLUMNS($V$26:AA579)-1)), 2)</f>
        <v>1</v>
      </c>
      <c r="AB579" s="19">
        <f>MOD(QUOTIENT(ROWS($V$26:AB579)-1, 2^(COLUMNS($V$26:AB579)-1)), 2)</f>
        <v>0</v>
      </c>
      <c r="AC579" s="19">
        <f>MOD(QUOTIENT(ROWS($V$26:AC579)-1, 2^(COLUMNS($V$26:AC579)-1)), 2)</f>
        <v>0</v>
      </c>
      <c r="AD579" s="19">
        <f>MOD(QUOTIENT(ROWS($V$26:AD579)-1, 2^(COLUMNS($V$26:AD579)-1)), 2)</f>
        <v>0</v>
      </c>
      <c r="AE579" s="133">
        <f>MOD(QUOTIENT(ROWS($V$26:AE579)-1, 2^(COLUMNS($V$26:AE579)-1)), 2)</f>
        <v>1</v>
      </c>
      <c r="AF579" s="126">
        <f t="shared" si="200"/>
        <v>1</v>
      </c>
      <c r="AG579" s="19">
        <f t="shared" si="201"/>
        <v>1</v>
      </c>
      <c r="AH579" s="19">
        <f t="shared" si="202"/>
        <v>1</v>
      </c>
      <c r="AI579" s="19">
        <f t="shared" si="203"/>
        <v>4</v>
      </c>
      <c r="AJ579" s="19">
        <f t="shared" si="204"/>
        <v>4</v>
      </c>
      <c r="AK579" s="19">
        <f t="shared" si="205"/>
        <v>6</v>
      </c>
      <c r="AL579" s="19">
        <f t="shared" si="206"/>
        <v>6</v>
      </c>
      <c r="AM579" s="19">
        <f t="shared" si="207"/>
        <v>6</v>
      </c>
      <c r="AN579" s="19">
        <f t="shared" si="208"/>
        <v>6</v>
      </c>
      <c r="AO579" s="133">
        <f t="shared" si="209"/>
        <v>10</v>
      </c>
    </row>
    <row r="580" spans="1:41" x14ac:dyDescent="0.3">
      <c r="A580" s="131">
        <v>555</v>
      </c>
      <c r="B580" s="171">
        <f t="shared" si="188"/>
        <v>0</v>
      </c>
      <c r="C580" s="171">
        <f t="shared" si="189"/>
        <v>-1627272.7272727271</v>
      </c>
      <c r="D580" s="171">
        <f t="shared" si="190"/>
        <v>1100000</v>
      </c>
      <c r="E580" s="171">
        <f t="shared" si="191"/>
        <v>-922944.40270473203</v>
      </c>
      <c r="F580" s="171">
        <f t="shared" si="192"/>
        <v>1331000.0000000005</v>
      </c>
      <c r="G580" s="171">
        <f t="shared" si="193"/>
        <v>-252253.96917746449</v>
      </c>
      <c r="H580" s="171">
        <f t="shared" si="194"/>
        <v>1610510.0000000005</v>
      </c>
      <c r="I580" s="171">
        <f t="shared" si="195"/>
        <v>1610510.0000000005</v>
      </c>
      <c r="J580" s="171">
        <f t="shared" si="196"/>
        <v>1610510.0000000005</v>
      </c>
      <c r="K580" s="171">
        <f t="shared" si="197"/>
        <v>1085654.8358825475</v>
      </c>
      <c r="L580" s="172">
        <f t="shared" si="198"/>
        <v>2664942.9139653579</v>
      </c>
      <c r="M580" s="142">
        <f t="shared" si="199"/>
        <v>4</v>
      </c>
      <c r="N580" s="143">
        <f t="shared" si="210"/>
        <v>2</v>
      </c>
      <c r="U580" s="131">
        <v>555</v>
      </c>
      <c r="V580" s="126">
        <f>MOD(QUOTIENT(ROWS($V$26:V580)-1, 2^(COLUMNS($V$26:V580)-1)), 2)</f>
        <v>0</v>
      </c>
      <c r="W580" s="19">
        <f>MOD(QUOTIENT(ROWS($V$26:W580)-1, 2^(COLUMNS($V$26:W580)-1)), 2)</f>
        <v>1</v>
      </c>
      <c r="X580" s="19">
        <f>MOD(QUOTIENT(ROWS($V$26:X580)-1, 2^(COLUMNS($V$26:X580)-1)), 2)</f>
        <v>0</v>
      </c>
      <c r="Y580" s="19">
        <f>MOD(QUOTIENT(ROWS($V$26:Y580)-1, 2^(COLUMNS($V$26:Y580)-1)), 2)</f>
        <v>1</v>
      </c>
      <c r="Z580" s="19">
        <f>MOD(QUOTIENT(ROWS($V$26:Z580)-1, 2^(COLUMNS($V$26:Z580)-1)), 2)</f>
        <v>0</v>
      </c>
      <c r="AA580" s="19">
        <f>MOD(QUOTIENT(ROWS($V$26:AA580)-1, 2^(COLUMNS($V$26:AA580)-1)), 2)</f>
        <v>1</v>
      </c>
      <c r="AB580" s="19">
        <f>MOD(QUOTIENT(ROWS($V$26:AB580)-1, 2^(COLUMNS($V$26:AB580)-1)), 2)</f>
        <v>0</v>
      </c>
      <c r="AC580" s="19">
        <f>MOD(QUOTIENT(ROWS($V$26:AC580)-1, 2^(COLUMNS($V$26:AC580)-1)), 2)</f>
        <v>0</v>
      </c>
      <c r="AD580" s="19">
        <f>MOD(QUOTIENT(ROWS($V$26:AD580)-1, 2^(COLUMNS($V$26:AD580)-1)), 2)</f>
        <v>0</v>
      </c>
      <c r="AE580" s="133">
        <f>MOD(QUOTIENT(ROWS($V$26:AE580)-1, 2^(COLUMNS($V$26:AE580)-1)), 2)</f>
        <v>1</v>
      </c>
      <c r="AF580" s="126">
        <f t="shared" si="200"/>
        <v>0</v>
      </c>
      <c r="AG580" s="19">
        <f t="shared" si="201"/>
        <v>2</v>
      </c>
      <c r="AH580" s="19">
        <f t="shared" si="202"/>
        <v>2</v>
      </c>
      <c r="AI580" s="19">
        <f t="shared" si="203"/>
        <v>4</v>
      </c>
      <c r="AJ580" s="19">
        <f t="shared" si="204"/>
        <v>4</v>
      </c>
      <c r="AK580" s="19">
        <f t="shared" si="205"/>
        <v>6</v>
      </c>
      <c r="AL580" s="19">
        <f t="shared" si="206"/>
        <v>6</v>
      </c>
      <c r="AM580" s="19">
        <f t="shared" si="207"/>
        <v>6</v>
      </c>
      <c r="AN580" s="19">
        <f t="shared" si="208"/>
        <v>6</v>
      </c>
      <c r="AO580" s="133">
        <f t="shared" si="209"/>
        <v>10</v>
      </c>
    </row>
    <row r="581" spans="1:41" x14ac:dyDescent="0.3">
      <c r="A581" s="131">
        <v>556</v>
      </c>
      <c r="B581" s="171">
        <f t="shared" si="188"/>
        <v>-2000000</v>
      </c>
      <c r="C581" s="171">
        <f t="shared" si="189"/>
        <v>-1627272.7272727271</v>
      </c>
      <c r="D581" s="171">
        <f t="shared" si="190"/>
        <v>1100000</v>
      </c>
      <c r="E581" s="171">
        <f t="shared" si="191"/>
        <v>-922944.40270473203</v>
      </c>
      <c r="F581" s="171">
        <f t="shared" si="192"/>
        <v>1331000.0000000005</v>
      </c>
      <c r="G581" s="171">
        <f t="shared" si="193"/>
        <v>-252253.96917746449</v>
      </c>
      <c r="H581" s="171">
        <f t="shared" si="194"/>
        <v>1610510.0000000005</v>
      </c>
      <c r="I581" s="171">
        <f t="shared" si="195"/>
        <v>1610510.0000000005</v>
      </c>
      <c r="J581" s="171">
        <f t="shared" si="196"/>
        <v>1610510.0000000005</v>
      </c>
      <c r="K581" s="171">
        <f t="shared" si="197"/>
        <v>1085654.8358825475</v>
      </c>
      <c r="L581" s="172">
        <f t="shared" si="198"/>
        <v>813091.0621135066</v>
      </c>
      <c r="M581" s="142">
        <f t="shared" si="199"/>
        <v>5</v>
      </c>
      <c r="N581" s="143">
        <f t="shared" si="210"/>
        <v>1</v>
      </c>
      <c r="U581" s="131">
        <v>556</v>
      </c>
      <c r="V581" s="126">
        <f>MOD(QUOTIENT(ROWS($V$26:V581)-1, 2^(COLUMNS($V$26:V581)-1)), 2)</f>
        <v>1</v>
      </c>
      <c r="W581" s="19">
        <f>MOD(QUOTIENT(ROWS($V$26:W581)-1, 2^(COLUMNS($V$26:W581)-1)), 2)</f>
        <v>1</v>
      </c>
      <c r="X581" s="19">
        <f>MOD(QUOTIENT(ROWS($V$26:X581)-1, 2^(COLUMNS($V$26:X581)-1)), 2)</f>
        <v>0</v>
      </c>
      <c r="Y581" s="19">
        <f>MOD(QUOTIENT(ROWS($V$26:Y581)-1, 2^(COLUMNS($V$26:Y581)-1)), 2)</f>
        <v>1</v>
      </c>
      <c r="Z581" s="19">
        <f>MOD(QUOTIENT(ROWS($V$26:Z581)-1, 2^(COLUMNS($V$26:Z581)-1)), 2)</f>
        <v>0</v>
      </c>
      <c r="AA581" s="19">
        <f>MOD(QUOTIENT(ROWS($V$26:AA581)-1, 2^(COLUMNS($V$26:AA581)-1)), 2)</f>
        <v>1</v>
      </c>
      <c r="AB581" s="19">
        <f>MOD(QUOTIENT(ROWS($V$26:AB581)-1, 2^(COLUMNS($V$26:AB581)-1)), 2)</f>
        <v>0</v>
      </c>
      <c r="AC581" s="19">
        <f>MOD(QUOTIENT(ROWS($V$26:AC581)-1, 2^(COLUMNS($V$26:AC581)-1)), 2)</f>
        <v>0</v>
      </c>
      <c r="AD581" s="19">
        <f>MOD(QUOTIENT(ROWS($V$26:AD581)-1, 2^(COLUMNS($V$26:AD581)-1)), 2)</f>
        <v>0</v>
      </c>
      <c r="AE581" s="133">
        <f>MOD(QUOTIENT(ROWS($V$26:AE581)-1, 2^(COLUMNS($V$26:AE581)-1)), 2)</f>
        <v>1</v>
      </c>
      <c r="AF581" s="126">
        <f t="shared" si="200"/>
        <v>1</v>
      </c>
      <c r="AG581" s="19">
        <f t="shared" si="201"/>
        <v>2</v>
      </c>
      <c r="AH581" s="19">
        <f t="shared" si="202"/>
        <v>2</v>
      </c>
      <c r="AI581" s="19">
        <f t="shared" si="203"/>
        <v>4</v>
      </c>
      <c r="AJ581" s="19">
        <f t="shared" si="204"/>
        <v>4</v>
      </c>
      <c r="AK581" s="19">
        <f t="shared" si="205"/>
        <v>6</v>
      </c>
      <c r="AL581" s="19">
        <f t="shared" si="206"/>
        <v>6</v>
      </c>
      <c r="AM581" s="19">
        <f t="shared" si="207"/>
        <v>6</v>
      </c>
      <c r="AN581" s="19">
        <f t="shared" si="208"/>
        <v>6</v>
      </c>
      <c r="AO581" s="133">
        <f t="shared" si="209"/>
        <v>10</v>
      </c>
    </row>
    <row r="582" spans="1:41" x14ac:dyDescent="0.3">
      <c r="A582" s="131">
        <v>557</v>
      </c>
      <c r="B582" s="171">
        <f t="shared" si="188"/>
        <v>0</v>
      </c>
      <c r="C582" s="171">
        <f t="shared" si="189"/>
        <v>0</v>
      </c>
      <c r="D582" s="171">
        <f t="shared" si="190"/>
        <v>-1269338.842975206</v>
      </c>
      <c r="E582" s="171">
        <f t="shared" si="191"/>
        <v>-922944.40270473203</v>
      </c>
      <c r="F582" s="171">
        <f t="shared" si="192"/>
        <v>1331000.0000000005</v>
      </c>
      <c r="G582" s="171">
        <f t="shared" si="193"/>
        <v>-252253.96917746449</v>
      </c>
      <c r="H582" s="171">
        <f t="shared" si="194"/>
        <v>1610510.0000000005</v>
      </c>
      <c r="I582" s="171">
        <f t="shared" si="195"/>
        <v>1610510.0000000005</v>
      </c>
      <c r="J582" s="171">
        <f t="shared" si="196"/>
        <v>1610510.0000000005</v>
      </c>
      <c r="K582" s="171">
        <f t="shared" si="197"/>
        <v>1085654.8358825475</v>
      </c>
      <c r="L582" s="172">
        <f t="shared" si="198"/>
        <v>2179209.4308194793</v>
      </c>
      <c r="M582" s="142">
        <f t="shared" si="199"/>
        <v>4</v>
      </c>
      <c r="N582" s="143">
        <f t="shared" si="210"/>
        <v>3</v>
      </c>
      <c r="U582" s="131">
        <v>557</v>
      </c>
      <c r="V582" s="126">
        <f>MOD(QUOTIENT(ROWS($V$26:V582)-1, 2^(COLUMNS($V$26:V582)-1)), 2)</f>
        <v>0</v>
      </c>
      <c r="W582" s="19">
        <f>MOD(QUOTIENT(ROWS($V$26:W582)-1, 2^(COLUMNS($V$26:W582)-1)), 2)</f>
        <v>0</v>
      </c>
      <c r="X582" s="19">
        <f>MOD(QUOTIENT(ROWS($V$26:X582)-1, 2^(COLUMNS($V$26:X582)-1)), 2)</f>
        <v>1</v>
      </c>
      <c r="Y582" s="19">
        <f>MOD(QUOTIENT(ROWS($V$26:Y582)-1, 2^(COLUMNS($V$26:Y582)-1)), 2)</f>
        <v>1</v>
      </c>
      <c r="Z582" s="19">
        <f>MOD(QUOTIENT(ROWS($V$26:Z582)-1, 2^(COLUMNS($V$26:Z582)-1)), 2)</f>
        <v>0</v>
      </c>
      <c r="AA582" s="19">
        <f>MOD(QUOTIENT(ROWS($V$26:AA582)-1, 2^(COLUMNS($V$26:AA582)-1)), 2)</f>
        <v>1</v>
      </c>
      <c r="AB582" s="19">
        <f>MOD(QUOTIENT(ROWS($V$26:AB582)-1, 2^(COLUMNS($V$26:AB582)-1)), 2)</f>
        <v>0</v>
      </c>
      <c r="AC582" s="19">
        <f>MOD(QUOTIENT(ROWS($V$26:AC582)-1, 2^(COLUMNS($V$26:AC582)-1)), 2)</f>
        <v>0</v>
      </c>
      <c r="AD582" s="19">
        <f>MOD(QUOTIENT(ROWS($V$26:AD582)-1, 2^(COLUMNS($V$26:AD582)-1)), 2)</f>
        <v>0</v>
      </c>
      <c r="AE582" s="133">
        <f>MOD(QUOTIENT(ROWS($V$26:AE582)-1, 2^(COLUMNS($V$26:AE582)-1)), 2)</f>
        <v>1</v>
      </c>
      <c r="AF582" s="126">
        <f t="shared" si="200"/>
        <v>0</v>
      </c>
      <c r="AG582" s="19">
        <f t="shared" si="201"/>
        <v>0</v>
      </c>
      <c r="AH582" s="19">
        <f t="shared" si="202"/>
        <v>3</v>
      </c>
      <c r="AI582" s="19">
        <f t="shared" si="203"/>
        <v>4</v>
      </c>
      <c r="AJ582" s="19">
        <f t="shared" si="204"/>
        <v>4</v>
      </c>
      <c r="AK582" s="19">
        <f t="shared" si="205"/>
        <v>6</v>
      </c>
      <c r="AL582" s="19">
        <f t="shared" si="206"/>
        <v>6</v>
      </c>
      <c r="AM582" s="19">
        <f t="shared" si="207"/>
        <v>6</v>
      </c>
      <c r="AN582" s="19">
        <f t="shared" si="208"/>
        <v>6</v>
      </c>
      <c r="AO582" s="133">
        <f t="shared" si="209"/>
        <v>10</v>
      </c>
    </row>
    <row r="583" spans="1:41" x14ac:dyDescent="0.3">
      <c r="A583" s="131">
        <v>558</v>
      </c>
      <c r="B583" s="171">
        <f t="shared" si="188"/>
        <v>-2000000</v>
      </c>
      <c r="C583" s="171">
        <f t="shared" si="189"/>
        <v>1000000</v>
      </c>
      <c r="D583" s="171">
        <f t="shared" si="190"/>
        <v>-1269338.842975206</v>
      </c>
      <c r="E583" s="171">
        <f t="shared" si="191"/>
        <v>-922944.40270473203</v>
      </c>
      <c r="F583" s="171">
        <f t="shared" si="192"/>
        <v>1331000.0000000005</v>
      </c>
      <c r="G583" s="171">
        <f t="shared" si="193"/>
        <v>-252253.96917746449</v>
      </c>
      <c r="H583" s="171">
        <f t="shared" si="194"/>
        <v>1610510.0000000005</v>
      </c>
      <c r="I583" s="171">
        <f t="shared" si="195"/>
        <v>1610510.0000000005</v>
      </c>
      <c r="J583" s="171">
        <f t="shared" si="196"/>
        <v>1610510.0000000005</v>
      </c>
      <c r="K583" s="171">
        <f t="shared" si="197"/>
        <v>1085654.8358825475</v>
      </c>
      <c r="L583" s="172">
        <f t="shared" si="198"/>
        <v>1184696.3992694106</v>
      </c>
      <c r="M583" s="142">
        <f t="shared" si="199"/>
        <v>5</v>
      </c>
      <c r="N583" s="143">
        <f t="shared" si="210"/>
        <v>1</v>
      </c>
      <c r="U583" s="131">
        <v>558</v>
      </c>
      <c r="V583" s="126">
        <f>MOD(QUOTIENT(ROWS($V$26:V583)-1, 2^(COLUMNS($V$26:V583)-1)), 2)</f>
        <v>1</v>
      </c>
      <c r="W583" s="19">
        <f>MOD(QUOTIENT(ROWS($V$26:W583)-1, 2^(COLUMNS($V$26:W583)-1)), 2)</f>
        <v>0</v>
      </c>
      <c r="X583" s="19">
        <f>MOD(QUOTIENT(ROWS($V$26:X583)-1, 2^(COLUMNS($V$26:X583)-1)), 2)</f>
        <v>1</v>
      </c>
      <c r="Y583" s="19">
        <f>MOD(QUOTIENT(ROWS($V$26:Y583)-1, 2^(COLUMNS($V$26:Y583)-1)), 2)</f>
        <v>1</v>
      </c>
      <c r="Z583" s="19">
        <f>MOD(QUOTIENT(ROWS($V$26:Z583)-1, 2^(COLUMNS($V$26:Z583)-1)), 2)</f>
        <v>0</v>
      </c>
      <c r="AA583" s="19">
        <f>MOD(QUOTIENT(ROWS($V$26:AA583)-1, 2^(COLUMNS($V$26:AA583)-1)), 2)</f>
        <v>1</v>
      </c>
      <c r="AB583" s="19">
        <f>MOD(QUOTIENT(ROWS($V$26:AB583)-1, 2^(COLUMNS($V$26:AB583)-1)), 2)</f>
        <v>0</v>
      </c>
      <c r="AC583" s="19">
        <f>MOD(QUOTIENT(ROWS($V$26:AC583)-1, 2^(COLUMNS($V$26:AC583)-1)), 2)</f>
        <v>0</v>
      </c>
      <c r="AD583" s="19">
        <f>MOD(QUOTIENT(ROWS($V$26:AD583)-1, 2^(COLUMNS($V$26:AD583)-1)), 2)</f>
        <v>0</v>
      </c>
      <c r="AE583" s="133">
        <f>MOD(QUOTIENT(ROWS($V$26:AE583)-1, 2^(COLUMNS($V$26:AE583)-1)), 2)</f>
        <v>1</v>
      </c>
      <c r="AF583" s="126">
        <f t="shared" si="200"/>
        <v>1</v>
      </c>
      <c r="AG583" s="19">
        <f t="shared" si="201"/>
        <v>1</v>
      </c>
      <c r="AH583" s="19">
        <f t="shared" si="202"/>
        <v>3</v>
      </c>
      <c r="AI583" s="19">
        <f t="shared" si="203"/>
        <v>4</v>
      </c>
      <c r="AJ583" s="19">
        <f t="shared" si="204"/>
        <v>4</v>
      </c>
      <c r="AK583" s="19">
        <f t="shared" si="205"/>
        <v>6</v>
      </c>
      <c r="AL583" s="19">
        <f t="shared" si="206"/>
        <v>6</v>
      </c>
      <c r="AM583" s="19">
        <f t="shared" si="207"/>
        <v>6</v>
      </c>
      <c r="AN583" s="19">
        <f t="shared" si="208"/>
        <v>6</v>
      </c>
      <c r="AO583" s="133">
        <f t="shared" si="209"/>
        <v>10</v>
      </c>
    </row>
    <row r="584" spans="1:41" x14ac:dyDescent="0.3">
      <c r="A584" s="131">
        <v>559</v>
      </c>
      <c r="B584" s="171">
        <f t="shared" si="188"/>
        <v>0</v>
      </c>
      <c r="C584" s="171">
        <f t="shared" si="189"/>
        <v>-1627272.7272727271</v>
      </c>
      <c r="D584" s="171">
        <f t="shared" si="190"/>
        <v>-1269338.842975206</v>
      </c>
      <c r="E584" s="171">
        <f t="shared" si="191"/>
        <v>-922944.40270473203</v>
      </c>
      <c r="F584" s="171">
        <f t="shared" si="192"/>
        <v>1331000.0000000005</v>
      </c>
      <c r="G584" s="171">
        <f t="shared" si="193"/>
        <v>-252253.96917746449</v>
      </c>
      <c r="H584" s="171">
        <f t="shared" si="194"/>
        <v>1610510.0000000005</v>
      </c>
      <c r="I584" s="171">
        <f t="shared" si="195"/>
        <v>1610510.0000000005</v>
      </c>
      <c r="J584" s="171">
        <f t="shared" si="196"/>
        <v>1610510.0000000005</v>
      </c>
      <c r="K584" s="171">
        <f t="shared" si="197"/>
        <v>1085654.8358825475</v>
      </c>
      <c r="L584" s="172">
        <f t="shared" si="198"/>
        <v>784085.35051021434</v>
      </c>
      <c r="M584" s="142">
        <f t="shared" si="199"/>
        <v>5</v>
      </c>
      <c r="N584" s="143">
        <f t="shared" si="210"/>
        <v>2</v>
      </c>
      <c r="U584" s="131">
        <v>559</v>
      </c>
      <c r="V584" s="126">
        <f>MOD(QUOTIENT(ROWS($V$26:V584)-1, 2^(COLUMNS($V$26:V584)-1)), 2)</f>
        <v>0</v>
      </c>
      <c r="W584" s="19">
        <f>MOD(QUOTIENT(ROWS($V$26:W584)-1, 2^(COLUMNS($V$26:W584)-1)), 2)</f>
        <v>1</v>
      </c>
      <c r="X584" s="19">
        <f>MOD(QUOTIENT(ROWS($V$26:X584)-1, 2^(COLUMNS($V$26:X584)-1)), 2)</f>
        <v>1</v>
      </c>
      <c r="Y584" s="19">
        <f>MOD(QUOTIENT(ROWS($V$26:Y584)-1, 2^(COLUMNS($V$26:Y584)-1)), 2)</f>
        <v>1</v>
      </c>
      <c r="Z584" s="19">
        <f>MOD(QUOTIENT(ROWS($V$26:Z584)-1, 2^(COLUMNS($V$26:Z584)-1)), 2)</f>
        <v>0</v>
      </c>
      <c r="AA584" s="19">
        <f>MOD(QUOTIENT(ROWS($V$26:AA584)-1, 2^(COLUMNS($V$26:AA584)-1)), 2)</f>
        <v>1</v>
      </c>
      <c r="AB584" s="19">
        <f>MOD(QUOTIENT(ROWS($V$26:AB584)-1, 2^(COLUMNS($V$26:AB584)-1)), 2)</f>
        <v>0</v>
      </c>
      <c r="AC584" s="19">
        <f>MOD(QUOTIENT(ROWS($V$26:AC584)-1, 2^(COLUMNS($V$26:AC584)-1)), 2)</f>
        <v>0</v>
      </c>
      <c r="AD584" s="19">
        <f>MOD(QUOTIENT(ROWS($V$26:AD584)-1, 2^(COLUMNS($V$26:AD584)-1)), 2)</f>
        <v>0</v>
      </c>
      <c r="AE584" s="133">
        <f>MOD(QUOTIENT(ROWS($V$26:AE584)-1, 2^(COLUMNS($V$26:AE584)-1)), 2)</f>
        <v>1</v>
      </c>
      <c r="AF584" s="126">
        <f t="shared" si="200"/>
        <v>0</v>
      </c>
      <c r="AG584" s="19">
        <f t="shared" si="201"/>
        <v>2</v>
      </c>
      <c r="AH584" s="19">
        <f t="shared" si="202"/>
        <v>3</v>
      </c>
      <c r="AI584" s="19">
        <f t="shared" si="203"/>
        <v>4</v>
      </c>
      <c r="AJ584" s="19">
        <f t="shared" si="204"/>
        <v>4</v>
      </c>
      <c r="AK584" s="19">
        <f t="shared" si="205"/>
        <v>6</v>
      </c>
      <c r="AL584" s="19">
        <f t="shared" si="206"/>
        <v>6</v>
      </c>
      <c r="AM584" s="19">
        <f t="shared" si="207"/>
        <v>6</v>
      </c>
      <c r="AN584" s="19">
        <f t="shared" si="208"/>
        <v>6</v>
      </c>
      <c r="AO584" s="133">
        <f t="shared" si="209"/>
        <v>10</v>
      </c>
    </row>
    <row r="585" spans="1:41" x14ac:dyDescent="0.3">
      <c r="A585" s="131">
        <v>560</v>
      </c>
      <c r="B585" s="171">
        <f t="shared" si="188"/>
        <v>-2000000</v>
      </c>
      <c r="C585" s="171">
        <f t="shared" si="189"/>
        <v>-1627272.7272727271</v>
      </c>
      <c r="D585" s="171">
        <f t="shared" si="190"/>
        <v>-1269338.842975206</v>
      </c>
      <c r="E585" s="171">
        <f t="shared" si="191"/>
        <v>-922944.40270473203</v>
      </c>
      <c r="F585" s="171">
        <f t="shared" si="192"/>
        <v>1331000.0000000005</v>
      </c>
      <c r="G585" s="171">
        <f t="shared" si="193"/>
        <v>-252253.96917746449</v>
      </c>
      <c r="H585" s="171">
        <f t="shared" si="194"/>
        <v>1610510.0000000005</v>
      </c>
      <c r="I585" s="171">
        <f t="shared" si="195"/>
        <v>1610510.0000000005</v>
      </c>
      <c r="J585" s="171">
        <f t="shared" si="196"/>
        <v>1610510.0000000005</v>
      </c>
      <c r="K585" s="171">
        <f t="shared" si="197"/>
        <v>1085654.8358825475</v>
      </c>
      <c r="L585" s="172">
        <f t="shared" si="198"/>
        <v>-1067766.5013416377</v>
      </c>
      <c r="M585" s="142">
        <f t="shared" si="199"/>
        <v>6</v>
      </c>
      <c r="N585" s="143">
        <f t="shared" si="210"/>
        <v>1</v>
      </c>
      <c r="U585" s="131">
        <v>560</v>
      </c>
      <c r="V585" s="126">
        <f>MOD(QUOTIENT(ROWS($V$26:V585)-1, 2^(COLUMNS($V$26:V585)-1)), 2)</f>
        <v>1</v>
      </c>
      <c r="W585" s="19">
        <f>MOD(QUOTIENT(ROWS($V$26:W585)-1, 2^(COLUMNS($V$26:W585)-1)), 2)</f>
        <v>1</v>
      </c>
      <c r="X585" s="19">
        <f>MOD(QUOTIENT(ROWS($V$26:X585)-1, 2^(COLUMNS($V$26:X585)-1)), 2)</f>
        <v>1</v>
      </c>
      <c r="Y585" s="19">
        <f>MOD(QUOTIENT(ROWS($V$26:Y585)-1, 2^(COLUMNS($V$26:Y585)-1)), 2)</f>
        <v>1</v>
      </c>
      <c r="Z585" s="19">
        <f>MOD(QUOTIENT(ROWS($V$26:Z585)-1, 2^(COLUMNS($V$26:Z585)-1)), 2)</f>
        <v>0</v>
      </c>
      <c r="AA585" s="19">
        <f>MOD(QUOTIENT(ROWS($V$26:AA585)-1, 2^(COLUMNS($V$26:AA585)-1)), 2)</f>
        <v>1</v>
      </c>
      <c r="AB585" s="19">
        <f>MOD(QUOTIENT(ROWS($V$26:AB585)-1, 2^(COLUMNS($V$26:AB585)-1)), 2)</f>
        <v>0</v>
      </c>
      <c r="AC585" s="19">
        <f>MOD(QUOTIENT(ROWS($V$26:AC585)-1, 2^(COLUMNS($V$26:AC585)-1)), 2)</f>
        <v>0</v>
      </c>
      <c r="AD585" s="19">
        <f>MOD(QUOTIENT(ROWS($V$26:AD585)-1, 2^(COLUMNS($V$26:AD585)-1)), 2)</f>
        <v>0</v>
      </c>
      <c r="AE585" s="133">
        <f>MOD(QUOTIENT(ROWS($V$26:AE585)-1, 2^(COLUMNS($V$26:AE585)-1)), 2)</f>
        <v>1</v>
      </c>
      <c r="AF585" s="126">
        <f t="shared" si="200"/>
        <v>1</v>
      </c>
      <c r="AG585" s="19">
        <f t="shared" si="201"/>
        <v>2</v>
      </c>
      <c r="AH585" s="19">
        <f t="shared" si="202"/>
        <v>3</v>
      </c>
      <c r="AI585" s="19">
        <f t="shared" si="203"/>
        <v>4</v>
      </c>
      <c r="AJ585" s="19">
        <f t="shared" si="204"/>
        <v>4</v>
      </c>
      <c r="AK585" s="19">
        <f t="shared" si="205"/>
        <v>6</v>
      </c>
      <c r="AL585" s="19">
        <f t="shared" si="206"/>
        <v>6</v>
      </c>
      <c r="AM585" s="19">
        <f t="shared" si="207"/>
        <v>6</v>
      </c>
      <c r="AN585" s="19">
        <f t="shared" si="208"/>
        <v>6</v>
      </c>
      <c r="AO585" s="133">
        <f t="shared" si="209"/>
        <v>10</v>
      </c>
    </row>
    <row r="586" spans="1:41" x14ac:dyDescent="0.3">
      <c r="A586" s="131">
        <v>561</v>
      </c>
      <c r="B586" s="171">
        <f t="shared" si="188"/>
        <v>0</v>
      </c>
      <c r="C586" s="171">
        <f t="shared" si="189"/>
        <v>0</v>
      </c>
      <c r="D586" s="171">
        <f t="shared" si="190"/>
        <v>0</v>
      </c>
      <c r="E586" s="171">
        <f t="shared" si="191"/>
        <v>0</v>
      </c>
      <c r="F586" s="171">
        <f t="shared" si="192"/>
        <v>-584940.36609521112</v>
      </c>
      <c r="G586" s="171">
        <f t="shared" si="193"/>
        <v>-252253.96917746449</v>
      </c>
      <c r="H586" s="171">
        <f t="shared" si="194"/>
        <v>1610510.0000000005</v>
      </c>
      <c r="I586" s="171">
        <f t="shared" si="195"/>
        <v>1610510.0000000005</v>
      </c>
      <c r="J586" s="171">
        <f t="shared" si="196"/>
        <v>1610510.0000000005</v>
      </c>
      <c r="K586" s="171">
        <f t="shared" si="197"/>
        <v>1085654.8358825475</v>
      </c>
      <c r="L586" s="172">
        <f t="shared" si="198"/>
        <v>2561286.3979287082</v>
      </c>
      <c r="M586" s="142">
        <f t="shared" si="199"/>
        <v>3</v>
      </c>
      <c r="N586" s="143">
        <f t="shared" si="210"/>
        <v>5</v>
      </c>
      <c r="U586" s="131">
        <v>561</v>
      </c>
      <c r="V586" s="126">
        <f>MOD(QUOTIENT(ROWS($V$26:V586)-1, 2^(COLUMNS($V$26:V586)-1)), 2)</f>
        <v>0</v>
      </c>
      <c r="W586" s="19">
        <f>MOD(QUOTIENT(ROWS($V$26:W586)-1, 2^(COLUMNS($V$26:W586)-1)), 2)</f>
        <v>0</v>
      </c>
      <c r="X586" s="19">
        <f>MOD(QUOTIENT(ROWS($V$26:X586)-1, 2^(COLUMNS($V$26:X586)-1)), 2)</f>
        <v>0</v>
      </c>
      <c r="Y586" s="19">
        <f>MOD(QUOTIENT(ROWS($V$26:Y586)-1, 2^(COLUMNS($V$26:Y586)-1)), 2)</f>
        <v>0</v>
      </c>
      <c r="Z586" s="19">
        <f>MOD(QUOTIENT(ROWS($V$26:Z586)-1, 2^(COLUMNS($V$26:Z586)-1)), 2)</f>
        <v>1</v>
      </c>
      <c r="AA586" s="19">
        <f>MOD(QUOTIENT(ROWS($V$26:AA586)-1, 2^(COLUMNS($V$26:AA586)-1)), 2)</f>
        <v>1</v>
      </c>
      <c r="AB586" s="19">
        <f>MOD(QUOTIENT(ROWS($V$26:AB586)-1, 2^(COLUMNS($V$26:AB586)-1)), 2)</f>
        <v>0</v>
      </c>
      <c r="AC586" s="19">
        <f>MOD(QUOTIENT(ROWS($V$26:AC586)-1, 2^(COLUMNS($V$26:AC586)-1)), 2)</f>
        <v>0</v>
      </c>
      <c r="AD586" s="19">
        <f>MOD(QUOTIENT(ROWS($V$26:AD586)-1, 2^(COLUMNS($V$26:AD586)-1)), 2)</f>
        <v>0</v>
      </c>
      <c r="AE586" s="133">
        <f>MOD(QUOTIENT(ROWS($V$26:AE586)-1, 2^(COLUMNS($V$26:AE586)-1)), 2)</f>
        <v>1</v>
      </c>
      <c r="AF586" s="126">
        <f t="shared" si="200"/>
        <v>0</v>
      </c>
      <c r="AG586" s="19">
        <f t="shared" si="201"/>
        <v>0</v>
      </c>
      <c r="AH586" s="19">
        <f t="shared" si="202"/>
        <v>0</v>
      </c>
      <c r="AI586" s="19">
        <f t="shared" si="203"/>
        <v>0</v>
      </c>
      <c r="AJ586" s="19">
        <f t="shared" si="204"/>
        <v>5</v>
      </c>
      <c r="AK586" s="19">
        <f t="shared" si="205"/>
        <v>6</v>
      </c>
      <c r="AL586" s="19">
        <f t="shared" si="206"/>
        <v>6</v>
      </c>
      <c r="AM586" s="19">
        <f t="shared" si="207"/>
        <v>6</v>
      </c>
      <c r="AN586" s="19">
        <f t="shared" si="208"/>
        <v>6</v>
      </c>
      <c r="AO586" s="133">
        <f t="shared" si="209"/>
        <v>10</v>
      </c>
    </row>
    <row r="587" spans="1:41" x14ac:dyDescent="0.3">
      <c r="A587" s="131">
        <v>562</v>
      </c>
      <c r="B587" s="171">
        <f t="shared" si="188"/>
        <v>-2000000</v>
      </c>
      <c r="C587" s="171">
        <f t="shared" si="189"/>
        <v>1000000</v>
      </c>
      <c r="D587" s="171">
        <f t="shared" si="190"/>
        <v>1000000</v>
      </c>
      <c r="E587" s="171">
        <f t="shared" si="191"/>
        <v>1000000</v>
      </c>
      <c r="F587" s="171">
        <f t="shared" si="192"/>
        <v>-584940.36609521112</v>
      </c>
      <c r="G587" s="171">
        <f t="shared" si="193"/>
        <v>-252253.96917746449</v>
      </c>
      <c r="H587" s="171">
        <f t="shared" si="194"/>
        <v>1610510.0000000005</v>
      </c>
      <c r="I587" s="171">
        <f t="shared" si="195"/>
        <v>1610510.0000000005</v>
      </c>
      <c r="J587" s="171">
        <f t="shared" si="196"/>
        <v>1610510.0000000005</v>
      </c>
      <c r="K587" s="171">
        <f t="shared" si="197"/>
        <v>1085654.8358825475</v>
      </c>
      <c r="L587" s="172">
        <f t="shared" si="198"/>
        <v>3095635.460195262</v>
      </c>
      <c r="M587" s="142">
        <f t="shared" si="199"/>
        <v>4</v>
      </c>
      <c r="N587" s="143">
        <f t="shared" si="210"/>
        <v>1</v>
      </c>
      <c r="U587" s="131">
        <v>562</v>
      </c>
      <c r="V587" s="126">
        <f>MOD(QUOTIENT(ROWS($V$26:V587)-1, 2^(COLUMNS($V$26:V587)-1)), 2)</f>
        <v>1</v>
      </c>
      <c r="W587" s="19">
        <f>MOD(QUOTIENT(ROWS($V$26:W587)-1, 2^(COLUMNS($V$26:W587)-1)), 2)</f>
        <v>0</v>
      </c>
      <c r="X587" s="19">
        <f>MOD(QUOTIENT(ROWS($V$26:X587)-1, 2^(COLUMNS($V$26:X587)-1)), 2)</f>
        <v>0</v>
      </c>
      <c r="Y587" s="19">
        <f>MOD(QUOTIENT(ROWS($V$26:Y587)-1, 2^(COLUMNS($V$26:Y587)-1)), 2)</f>
        <v>0</v>
      </c>
      <c r="Z587" s="19">
        <f>MOD(QUOTIENT(ROWS($V$26:Z587)-1, 2^(COLUMNS($V$26:Z587)-1)), 2)</f>
        <v>1</v>
      </c>
      <c r="AA587" s="19">
        <f>MOD(QUOTIENT(ROWS($V$26:AA587)-1, 2^(COLUMNS($V$26:AA587)-1)), 2)</f>
        <v>1</v>
      </c>
      <c r="AB587" s="19">
        <f>MOD(QUOTIENT(ROWS($V$26:AB587)-1, 2^(COLUMNS($V$26:AB587)-1)), 2)</f>
        <v>0</v>
      </c>
      <c r="AC587" s="19">
        <f>MOD(QUOTIENT(ROWS($V$26:AC587)-1, 2^(COLUMNS($V$26:AC587)-1)), 2)</f>
        <v>0</v>
      </c>
      <c r="AD587" s="19">
        <f>MOD(QUOTIENT(ROWS($V$26:AD587)-1, 2^(COLUMNS($V$26:AD587)-1)), 2)</f>
        <v>0</v>
      </c>
      <c r="AE587" s="133">
        <f>MOD(QUOTIENT(ROWS($V$26:AE587)-1, 2^(COLUMNS($V$26:AE587)-1)), 2)</f>
        <v>1</v>
      </c>
      <c r="AF587" s="126">
        <f t="shared" si="200"/>
        <v>1</v>
      </c>
      <c r="AG587" s="19">
        <f t="shared" si="201"/>
        <v>1</v>
      </c>
      <c r="AH587" s="19">
        <f t="shared" si="202"/>
        <v>1</v>
      </c>
      <c r="AI587" s="19">
        <f t="shared" si="203"/>
        <v>1</v>
      </c>
      <c r="AJ587" s="19">
        <f t="shared" si="204"/>
        <v>5</v>
      </c>
      <c r="AK587" s="19">
        <f t="shared" si="205"/>
        <v>6</v>
      </c>
      <c r="AL587" s="19">
        <f t="shared" si="206"/>
        <v>6</v>
      </c>
      <c r="AM587" s="19">
        <f t="shared" si="207"/>
        <v>6</v>
      </c>
      <c r="AN587" s="19">
        <f t="shared" si="208"/>
        <v>6</v>
      </c>
      <c r="AO587" s="133">
        <f t="shared" si="209"/>
        <v>10</v>
      </c>
    </row>
    <row r="588" spans="1:41" x14ac:dyDescent="0.3">
      <c r="A588" s="131">
        <v>563</v>
      </c>
      <c r="B588" s="171">
        <f t="shared" si="188"/>
        <v>0</v>
      </c>
      <c r="C588" s="171">
        <f t="shared" si="189"/>
        <v>-1627272.7272727271</v>
      </c>
      <c r="D588" s="171">
        <f t="shared" si="190"/>
        <v>1100000</v>
      </c>
      <c r="E588" s="171">
        <f t="shared" si="191"/>
        <v>1100000</v>
      </c>
      <c r="F588" s="171">
        <f t="shared" si="192"/>
        <v>-584940.36609521112</v>
      </c>
      <c r="G588" s="171">
        <f t="shared" si="193"/>
        <v>-252253.96917746449</v>
      </c>
      <c r="H588" s="171">
        <f t="shared" si="194"/>
        <v>1610510.0000000005</v>
      </c>
      <c r="I588" s="171">
        <f t="shared" si="195"/>
        <v>1610510.0000000005</v>
      </c>
      <c r="J588" s="171">
        <f t="shared" si="196"/>
        <v>1610510.0000000005</v>
      </c>
      <c r="K588" s="171">
        <f t="shared" si="197"/>
        <v>1085654.8358825475</v>
      </c>
      <c r="L588" s="172">
        <f t="shared" si="198"/>
        <v>2847910.6208177283</v>
      </c>
      <c r="M588" s="142">
        <f t="shared" si="199"/>
        <v>4</v>
      </c>
      <c r="N588" s="143">
        <f t="shared" si="210"/>
        <v>2</v>
      </c>
      <c r="U588" s="131">
        <v>563</v>
      </c>
      <c r="V588" s="126">
        <f>MOD(QUOTIENT(ROWS($V$26:V588)-1, 2^(COLUMNS($V$26:V588)-1)), 2)</f>
        <v>0</v>
      </c>
      <c r="W588" s="19">
        <f>MOD(QUOTIENT(ROWS($V$26:W588)-1, 2^(COLUMNS($V$26:W588)-1)), 2)</f>
        <v>1</v>
      </c>
      <c r="X588" s="19">
        <f>MOD(QUOTIENT(ROWS($V$26:X588)-1, 2^(COLUMNS($V$26:X588)-1)), 2)</f>
        <v>0</v>
      </c>
      <c r="Y588" s="19">
        <f>MOD(QUOTIENT(ROWS($V$26:Y588)-1, 2^(COLUMNS($V$26:Y588)-1)), 2)</f>
        <v>0</v>
      </c>
      <c r="Z588" s="19">
        <f>MOD(QUOTIENT(ROWS($V$26:Z588)-1, 2^(COLUMNS($V$26:Z588)-1)), 2)</f>
        <v>1</v>
      </c>
      <c r="AA588" s="19">
        <f>MOD(QUOTIENT(ROWS($V$26:AA588)-1, 2^(COLUMNS($V$26:AA588)-1)), 2)</f>
        <v>1</v>
      </c>
      <c r="AB588" s="19">
        <f>MOD(QUOTIENT(ROWS($V$26:AB588)-1, 2^(COLUMNS($V$26:AB588)-1)), 2)</f>
        <v>0</v>
      </c>
      <c r="AC588" s="19">
        <f>MOD(QUOTIENT(ROWS($V$26:AC588)-1, 2^(COLUMNS($V$26:AC588)-1)), 2)</f>
        <v>0</v>
      </c>
      <c r="AD588" s="19">
        <f>MOD(QUOTIENT(ROWS($V$26:AD588)-1, 2^(COLUMNS($V$26:AD588)-1)), 2)</f>
        <v>0</v>
      </c>
      <c r="AE588" s="133">
        <f>MOD(QUOTIENT(ROWS($V$26:AE588)-1, 2^(COLUMNS($V$26:AE588)-1)), 2)</f>
        <v>1</v>
      </c>
      <c r="AF588" s="126">
        <f t="shared" si="200"/>
        <v>0</v>
      </c>
      <c r="AG588" s="19">
        <f t="shared" si="201"/>
        <v>2</v>
      </c>
      <c r="AH588" s="19">
        <f t="shared" si="202"/>
        <v>2</v>
      </c>
      <c r="AI588" s="19">
        <f t="shared" si="203"/>
        <v>2</v>
      </c>
      <c r="AJ588" s="19">
        <f t="shared" si="204"/>
        <v>5</v>
      </c>
      <c r="AK588" s="19">
        <f t="shared" si="205"/>
        <v>6</v>
      </c>
      <c r="AL588" s="19">
        <f t="shared" si="206"/>
        <v>6</v>
      </c>
      <c r="AM588" s="19">
        <f t="shared" si="207"/>
        <v>6</v>
      </c>
      <c r="AN588" s="19">
        <f t="shared" si="208"/>
        <v>6</v>
      </c>
      <c r="AO588" s="133">
        <f t="shared" si="209"/>
        <v>10</v>
      </c>
    </row>
    <row r="589" spans="1:41" x14ac:dyDescent="0.3">
      <c r="A589" s="131">
        <v>564</v>
      </c>
      <c r="B589" s="171">
        <f t="shared" si="188"/>
        <v>-2000000</v>
      </c>
      <c r="C589" s="171">
        <f t="shared" si="189"/>
        <v>-1627272.7272727271</v>
      </c>
      <c r="D589" s="171">
        <f t="shared" si="190"/>
        <v>1100000</v>
      </c>
      <c r="E589" s="171">
        <f t="shared" si="191"/>
        <v>1100000</v>
      </c>
      <c r="F589" s="171">
        <f t="shared" si="192"/>
        <v>-584940.36609521112</v>
      </c>
      <c r="G589" s="171">
        <f t="shared" si="193"/>
        <v>-252253.96917746449</v>
      </c>
      <c r="H589" s="171">
        <f t="shared" si="194"/>
        <v>1610510.0000000005</v>
      </c>
      <c r="I589" s="171">
        <f t="shared" si="195"/>
        <v>1610510.0000000005</v>
      </c>
      <c r="J589" s="171">
        <f t="shared" si="196"/>
        <v>1610510.0000000005</v>
      </c>
      <c r="K589" s="171">
        <f t="shared" si="197"/>
        <v>1085654.8358825475</v>
      </c>
      <c r="L589" s="172">
        <f t="shared" si="198"/>
        <v>996058.7689658762</v>
      </c>
      <c r="M589" s="142">
        <f t="shared" si="199"/>
        <v>5</v>
      </c>
      <c r="N589" s="143">
        <f t="shared" si="210"/>
        <v>1</v>
      </c>
      <c r="U589" s="131">
        <v>564</v>
      </c>
      <c r="V589" s="126">
        <f>MOD(QUOTIENT(ROWS($V$26:V589)-1, 2^(COLUMNS($V$26:V589)-1)), 2)</f>
        <v>1</v>
      </c>
      <c r="W589" s="19">
        <f>MOD(QUOTIENT(ROWS($V$26:W589)-1, 2^(COLUMNS($V$26:W589)-1)), 2)</f>
        <v>1</v>
      </c>
      <c r="X589" s="19">
        <f>MOD(QUOTIENT(ROWS($V$26:X589)-1, 2^(COLUMNS($V$26:X589)-1)), 2)</f>
        <v>0</v>
      </c>
      <c r="Y589" s="19">
        <f>MOD(QUOTIENT(ROWS($V$26:Y589)-1, 2^(COLUMNS($V$26:Y589)-1)), 2)</f>
        <v>0</v>
      </c>
      <c r="Z589" s="19">
        <f>MOD(QUOTIENT(ROWS($V$26:Z589)-1, 2^(COLUMNS($V$26:Z589)-1)), 2)</f>
        <v>1</v>
      </c>
      <c r="AA589" s="19">
        <f>MOD(QUOTIENT(ROWS($V$26:AA589)-1, 2^(COLUMNS($V$26:AA589)-1)), 2)</f>
        <v>1</v>
      </c>
      <c r="AB589" s="19">
        <f>MOD(QUOTIENT(ROWS($V$26:AB589)-1, 2^(COLUMNS($V$26:AB589)-1)), 2)</f>
        <v>0</v>
      </c>
      <c r="AC589" s="19">
        <f>MOD(QUOTIENT(ROWS($V$26:AC589)-1, 2^(COLUMNS($V$26:AC589)-1)), 2)</f>
        <v>0</v>
      </c>
      <c r="AD589" s="19">
        <f>MOD(QUOTIENT(ROWS($V$26:AD589)-1, 2^(COLUMNS($V$26:AD589)-1)), 2)</f>
        <v>0</v>
      </c>
      <c r="AE589" s="133">
        <f>MOD(QUOTIENT(ROWS($V$26:AE589)-1, 2^(COLUMNS($V$26:AE589)-1)), 2)</f>
        <v>1</v>
      </c>
      <c r="AF589" s="126">
        <f t="shared" si="200"/>
        <v>1</v>
      </c>
      <c r="AG589" s="19">
        <f t="shared" si="201"/>
        <v>2</v>
      </c>
      <c r="AH589" s="19">
        <f t="shared" si="202"/>
        <v>2</v>
      </c>
      <c r="AI589" s="19">
        <f t="shared" si="203"/>
        <v>2</v>
      </c>
      <c r="AJ589" s="19">
        <f t="shared" si="204"/>
        <v>5</v>
      </c>
      <c r="AK589" s="19">
        <f t="shared" si="205"/>
        <v>6</v>
      </c>
      <c r="AL589" s="19">
        <f t="shared" si="206"/>
        <v>6</v>
      </c>
      <c r="AM589" s="19">
        <f t="shared" si="207"/>
        <v>6</v>
      </c>
      <c r="AN589" s="19">
        <f t="shared" si="208"/>
        <v>6</v>
      </c>
      <c r="AO589" s="133">
        <f t="shared" si="209"/>
        <v>10</v>
      </c>
    </row>
    <row r="590" spans="1:41" x14ac:dyDescent="0.3">
      <c r="A590" s="131">
        <v>565</v>
      </c>
      <c r="B590" s="171">
        <f t="shared" si="188"/>
        <v>0</v>
      </c>
      <c r="C590" s="171">
        <f t="shared" si="189"/>
        <v>0</v>
      </c>
      <c r="D590" s="171">
        <f t="shared" si="190"/>
        <v>-1269338.842975206</v>
      </c>
      <c r="E590" s="171">
        <f t="shared" si="191"/>
        <v>1210000.0000000002</v>
      </c>
      <c r="F590" s="171">
        <f t="shared" si="192"/>
        <v>-584940.36609521112</v>
      </c>
      <c r="G590" s="171">
        <f t="shared" si="193"/>
        <v>-252253.96917746449</v>
      </c>
      <c r="H590" s="171">
        <f t="shared" si="194"/>
        <v>1610510.0000000005</v>
      </c>
      <c r="I590" s="171">
        <f t="shared" si="195"/>
        <v>1610510.0000000005</v>
      </c>
      <c r="J590" s="171">
        <f t="shared" si="196"/>
        <v>1610510.0000000005</v>
      </c>
      <c r="K590" s="171">
        <f t="shared" si="197"/>
        <v>1085654.8358825475</v>
      </c>
      <c r="L590" s="172">
        <f t="shared" si="198"/>
        <v>2443030.4214794594</v>
      </c>
      <c r="M590" s="142">
        <f t="shared" si="199"/>
        <v>4</v>
      </c>
      <c r="N590" s="143">
        <f t="shared" si="210"/>
        <v>3</v>
      </c>
      <c r="U590" s="131">
        <v>565</v>
      </c>
      <c r="V590" s="126">
        <f>MOD(QUOTIENT(ROWS($V$26:V590)-1, 2^(COLUMNS($V$26:V590)-1)), 2)</f>
        <v>0</v>
      </c>
      <c r="W590" s="19">
        <f>MOD(QUOTIENT(ROWS($V$26:W590)-1, 2^(COLUMNS($V$26:W590)-1)), 2)</f>
        <v>0</v>
      </c>
      <c r="X590" s="19">
        <f>MOD(QUOTIENT(ROWS($V$26:X590)-1, 2^(COLUMNS($V$26:X590)-1)), 2)</f>
        <v>1</v>
      </c>
      <c r="Y590" s="19">
        <f>MOD(QUOTIENT(ROWS($V$26:Y590)-1, 2^(COLUMNS($V$26:Y590)-1)), 2)</f>
        <v>0</v>
      </c>
      <c r="Z590" s="19">
        <f>MOD(QUOTIENT(ROWS($V$26:Z590)-1, 2^(COLUMNS($V$26:Z590)-1)), 2)</f>
        <v>1</v>
      </c>
      <c r="AA590" s="19">
        <f>MOD(QUOTIENT(ROWS($V$26:AA590)-1, 2^(COLUMNS($V$26:AA590)-1)), 2)</f>
        <v>1</v>
      </c>
      <c r="AB590" s="19">
        <f>MOD(QUOTIENT(ROWS($V$26:AB590)-1, 2^(COLUMNS($V$26:AB590)-1)), 2)</f>
        <v>0</v>
      </c>
      <c r="AC590" s="19">
        <f>MOD(QUOTIENT(ROWS($V$26:AC590)-1, 2^(COLUMNS($V$26:AC590)-1)), 2)</f>
        <v>0</v>
      </c>
      <c r="AD590" s="19">
        <f>MOD(QUOTIENT(ROWS($V$26:AD590)-1, 2^(COLUMNS($V$26:AD590)-1)), 2)</f>
        <v>0</v>
      </c>
      <c r="AE590" s="133">
        <f>MOD(QUOTIENT(ROWS($V$26:AE590)-1, 2^(COLUMNS($V$26:AE590)-1)), 2)</f>
        <v>1</v>
      </c>
      <c r="AF590" s="126">
        <f t="shared" si="200"/>
        <v>0</v>
      </c>
      <c r="AG590" s="19">
        <f t="shared" si="201"/>
        <v>0</v>
      </c>
      <c r="AH590" s="19">
        <f t="shared" si="202"/>
        <v>3</v>
      </c>
      <c r="AI590" s="19">
        <f t="shared" si="203"/>
        <v>3</v>
      </c>
      <c r="AJ590" s="19">
        <f t="shared" si="204"/>
        <v>5</v>
      </c>
      <c r="AK590" s="19">
        <f t="shared" si="205"/>
        <v>6</v>
      </c>
      <c r="AL590" s="19">
        <f t="shared" si="206"/>
        <v>6</v>
      </c>
      <c r="AM590" s="19">
        <f t="shared" si="207"/>
        <v>6</v>
      </c>
      <c r="AN590" s="19">
        <f t="shared" si="208"/>
        <v>6</v>
      </c>
      <c r="AO590" s="133">
        <f t="shared" si="209"/>
        <v>10</v>
      </c>
    </row>
    <row r="591" spans="1:41" x14ac:dyDescent="0.3">
      <c r="A591" s="131">
        <v>566</v>
      </c>
      <c r="B591" s="171">
        <f t="shared" si="188"/>
        <v>-2000000</v>
      </c>
      <c r="C591" s="171">
        <f t="shared" si="189"/>
        <v>1000000</v>
      </c>
      <c r="D591" s="171">
        <f t="shared" si="190"/>
        <v>-1269338.842975206</v>
      </c>
      <c r="E591" s="171">
        <f t="shared" si="191"/>
        <v>1210000.0000000002</v>
      </c>
      <c r="F591" s="171">
        <f t="shared" si="192"/>
        <v>-584940.36609521112</v>
      </c>
      <c r="G591" s="171">
        <f t="shared" si="193"/>
        <v>-252253.96917746449</v>
      </c>
      <c r="H591" s="171">
        <f t="shared" si="194"/>
        <v>1610510.0000000005</v>
      </c>
      <c r="I591" s="171">
        <f t="shared" si="195"/>
        <v>1610510.0000000005</v>
      </c>
      <c r="J591" s="171">
        <f t="shared" si="196"/>
        <v>1610510.0000000005</v>
      </c>
      <c r="K591" s="171">
        <f t="shared" si="197"/>
        <v>1085654.8358825475</v>
      </c>
      <c r="L591" s="172">
        <f t="shared" si="198"/>
        <v>1448517.3899293907</v>
      </c>
      <c r="M591" s="142">
        <f t="shared" si="199"/>
        <v>5</v>
      </c>
      <c r="N591" s="143">
        <f t="shared" si="210"/>
        <v>1</v>
      </c>
      <c r="U591" s="131">
        <v>566</v>
      </c>
      <c r="V591" s="126">
        <f>MOD(QUOTIENT(ROWS($V$26:V591)-1, 2^(COLUMNS($V$26:V591)-1)), 2)</f>
        <v>1</v>
      </c>
      <c r="W591" s="19">
        <f>MOD(QUOTIENT(ROWS($V$26:W591)-1, 2^(COLUMNS($V$26:W591)-1)), 2)</f>
        <v>0</v>
      </c>
      <c r="X591" s="19">
        <f>MOD(QUOTIENT(ROWS($V$26:X591)-1, 2^(COLUMNS($V$26:X591)-1)), 2)</f>
        <v>1</v>
      </c>
      <c r="Y591" s="19">
        <f>MOD(QUOTIENT(ROWS($V$26:Y591)-1, 2^(COLUMNS($V$26:Y591)-1)), 2)</f>
        <v>0</v>
      </c>
      <c r="Z591" s="19">
        <f>MOD(QUOTIENT(ROWS($V$26:Z591)-1, 2^(COLUMNS($V$26:Z591)-1)), 2)</f>
        <v>1</v>
      </c>
      <c r="AA591" s="19">
        <f>MOD(QUOTIENT(ROWS($V$26:AA591)-1, 2^(COLUMNS($V$26:AA591)-1)), 2)</f>
        <v>1</v>
      </c>
      <c r="AB591" s="19">
        <f>MOD(QUOTIENT(ROWS($V$26:AB591)-1, 2^(COLUMNS($V$26:AB591)-1)), 2)</f>
        <v>0</v>
      </c>
      <c r="AC591" s="19">
        <f>MOD(QUOTIENT(ROWS($V$26:AC591)-1, 2^(COLUMNS($V$26:AC591)-1)), 2)</f>
        <v>0</v>
      </c>
      <c r="AD591" s="19">
        <f>MOD(QUOTIENT(ROWS($V$26:AD591)-1, 2^(COLUMNS($V$26:AD591)-1)), 2)</f>
        <v>0</v>
      </c>
      <c r="AE591" s="133">
        <f>MOD(QUOTIENT(ROWS($V$26:AE591)-1, 2^(COLUMNS($V$26:AE591)-1)), 2)</f>
        <v>1</v>
      </c>
      <c r="AF591" s="126">
        <f t="shared" si="200"/>
        <v>1</v>
      </c>
      <c r="AG591" s="19">
        <f t="shared" si="201"/>
        <v>1</v>
      </c>
      <c r="AH591" s="19">
        <f t="shared" si="202"/>
        <v>3</v>
      </c>
      <c r="AI591" s="19">
        <f t="shared" si="203"/>
        <v>3</v>
      </c>
      <c r="AJ591" s="19">
        <f t="shared" si="204"/>
        <v>5</v>
      </c>
      <c r="AK591" s="19">
        <f t="shared" si="205"/>
        <v>6</v>
      </c>
      <c r="AL591" s="19">
        <f t="shared" si="206"/>
        <v>6</v>
      </c>
      <c r="AM591" s="19">
        <f t="shared" si="207"/>
        <v>6</v>
      </c>
      <c r="AN591" s="19">
        <f t="shared" si="208"/>
        <v>6</v>
      </c>
      <c r="AO591" s="133">
        <f t="shared" si="209"/>
        <v>10</v>
      </c>
    </row>
    <row r="592" spans="1:41" x14ac:dyDescent="0.3">
      <c r="A592" s="131">
        <v>567</v>
      </c>
      <c r="B592" s="171">
        <f t="shared" si="188"/>
        <v>0</v>
      </c>
      <c r="C592" s="171">
        <f t="shared" si="189"/>
        <v>-1627272.7272727271</v>
      </c>
      <c r="D592" s="171">
        <f t="shared" si="190"/>
        <v>-1269338.842975206</v>
      </c>
      <c r="E592" s="171">
        <f t="shared" si="191"/>
        <v>1210000.0000000002</v>
      </c>
      <c r="F592" s="171">
        <f t="shared" si="192"/>
        <v>-584940.36609521112</v>
      </c>
      <c r="G592" s="171">
        <f t="shared" si="193"/>
        <v>-252253.96917746449</v>
      </c>
      <c r="H592" s="171">
        <f t="shared" si="194"/>
        <v>1610510.0000000005</v>
      </c>
      <c r="I592" s="171">
        <f t="shared" si="195"/>
        <v>1610510.0000000005</v>
      </c>
      <c r="J592" s="171">
        <f t="shared" si="196"/>
        <v>1610510.0000000005</v>
      </c>
      <c r="K592" s="171">
        <f t="shared" si="197"/>
        <v>1085654.8358825475</v>
      </c>
      <c r="L592" s="172">
        <f t="shared" si="198"/>
        <v>1047906.3411701947</v>
      </c>
      <c r="M592" s="142">
        <f t="shared" si="199"/>
        <v>5</v>
      </c>
      <c r="N592" s="143">
        <f t="shared" si="210"/>
        <v>2</v>
      </c>
      <c r="U592" s="131">
        <v>567</v>
      </c>
      <c r="V592" s="126">
        <f>MOD(QUOTIENT(ROWS($V$26:V592)-1, 2^(COLUMNS($V$26:V592)-1)), 2)</f>
        <v>0</v>
      </c>
      <c r="W592" s="19">
        <f>MOD(QUOTIENT(ROWS($V$26:W592)-1, 2^(COLUMNS($V$26:W592)-1)), 2)</f>
        <v>1</v>
      </c>
      <c r="X592" s="19">
        <f>MOD(QUOTIENT(ROWS($V$26:X592)-1, 2^(COLUMNS($V$26:X592)-1)), 2)</f>
        <v>1</v>
      </c>
      <c r="Y592" s="19">
        <f>MOD(QUOTIENT(ROWS($V$26:Y592)-1, 2^(COLUMNS($V$26:Y592)-1)), 2)</f>
        <v>0</v>
      </c>
      <c r="Z592" s="19">
        <f>MOD(QUOTIENT(ROWS($V$26:Z592)-1, 2^(COLUMNS($V$26:Z592)-1)), 2)</f>
        <v>1</v>
      </c>
      <c r="AA592" s="19">
        <f>MOD(QUOTIENT(ROWS($V$26:AA592)-1, 2^(COLUMNS($V$26:AA592)-1)), 2)</f>
        <v>1</v>
      </c>
      <c r="AB592" s="19">
        <f>MOD(QUOTIENT(ROWS($V$26:AB592)-1, 2^(COLUMNS($V$26:AB592)-1)), 2)</f>
        <v>0</v>
      </c>
      <c r="AC592" s="19">
        <f>MOD(QUOTIENT(ROWS($V$26:AC592)-1, 2^(COLUMNS($V$26:AC592)-1)), 2)</f>
        <v>0</v>
      </c>
      <c r="AD592" s="19">
        <f>MOD(QUOTIENT(ROWS($V$26:AD592)-1, 2^(COLUMNS($V$26:AD592)-1)), 2)</f>
        <v>0</v>
      </c>
      <c r="AE592" s="133">
        <f>MOD(QUOTIENT(ROWS($V$26:AE592)-1, 2^(COLUMNS($V$26:AE592)-1)), 2)</f>
        <v>1</v>
      </c>
      <c r="AF592" s="126">
        <f t="shared" si="200"/>
        <v>0</v>
      </c>
      <c r="AG592" s="19">
        <f t="shared" si="201"/>
        <v>2</v>
      </c>
      <c r="AH592" s="19">
        <f t="shared" si="202"/>
        <v>3</v>
      </c>
      <c r="AI592" s="19">
        <f t="shared" si="203"/>
        <v>3</v>
      </c>
      <c r="AJ592" s="19">
        <f t="shared" si="204"/>
        <v>5</v>
      </c>
      <c r="AK592" s="19">
        <f t="shared" si="205"/>
        <v>6</v>
      </c>
      <c r="AL592" s="19">
        <f t="shared" si="206"/>
        <v>6</v>
      </c>
      <c r="AM592" s="19">
        <f t="shared" si="207"/>
        <v>6</v>
      </c>
      <c r="AN592" s="19">
        <f t="shared" si="208"/>
        <v>6</v>
      </c>
      <c r="AO592" s="133">
        <f t="shared" si="209"/>
        <v>10</v>
      </c>
    </row>
    <row r="593" spans="1:41" x14ac:dyDescent="0.3">
      <c r="A593" s="131">
        <v>568</v>
      </c>
      <c r="B593" s="171">
        <f t="shared" si="188"/>
        <v>-2000000</v>
      </c>
      <c r="C593" s="171">
        <f t="shared" si="189"/>
        <v>-1627272.7272727271</v>
      </c>
      <c r="D593" s="171">
        <f t="shared" si="190"/>
        <v>-1269338.842975206</v>
      </c>
      <c r="E593" s="171">
        <f t="shared" si="191"/>
        <v>1210000.0000000002</v>
      </c>
      <c r="F593" s="171">
        <f t="shared" si="192"/>
        <v>-584940.36609521112</v>
      </c>
      <c r="G593" s="171">
        <f t="shared" si="193"/>
        <v>-252253.96917746449</v>
      </c>
      <c r="H593" s="171">
        <f t="shared" si="194"/>
        <v>1610510.0000000005</v>
      </c>
      <c r="I593" s="171">
        <f t="shared" si="195"/>
        <v>1610510.0000000005</v>
      </c>
      <c r="J593" s="171">
        <f t="shared" si="196"/>
        <v>1610510.0000000005</v>
      </c>
      <c r="K593" s="171">
        <f t="shared" si="197"/>
        <v>1085654.8358825475</v>
      </c>
      <c r="L593" s="172">
        <f t="shared" si="198"/>
        <v>-803945.51068165724</v>
      </c>
      <c r="M593" s="142">
        <f t="shared" si="199"/>
        <v>6</v>
      </c>
      <c r="N593" s="143">
        <f t="shared" si="210"/>
        <v>1</v>
      </c>
      <c r="U593" s="131">
        <v>568</v>
      </c>
      <c r="V593" s="126">
        <f>MOD(QUOTIENT(ROWS($V$26:V593)-1, 2^(COLUMNS($V$26:V593)-1)), 2)</f>
        <v>1</v>
      </c>
      <c r="W593" s="19">
        <f>MOD(QUOTIENT(ROWS($V$26:W593)-1, 2^(COLUMNS($V$26:W593)-1)), 2)</f>
        <v>1</v>
      </c>
      <c r="X593" s="19">
        <f>MOD(QUOTIENT(ROWS($V$26:X593)-1, 2^(COLUMNS($V$26:X593)-1)), 2)</f>
        <v>1</v>
      </c>
      <c r="Y593" s="19">
        <f>MOD(QUOTIENT(ROWS($V$26:Y593)-1, 2^(COLUMNS($V$26:Y593)-1)), 2)</f>
        <v>0</v>
      </c>
      <c r="Z593" s="19">
        <f>MOD(QUOTIENT(ROWS($V$26:Z593)-1, 2^(COLUMNS($V$26:Z593)-1)), 2)</f>
        <v>1</v>
      </c>
      <c r="AA593" s="19">
        <f>MOD(QUOTIENT(ROWS($V$26:AA593)-1, 2^(COLUMNS($V$26:AA593)-1)), 2)</f>
        <v>1</v>
      </c>
      <c r="AB593" s="19">
        <f>MOD(QUOTIENT(ROWS($V$26:AB593)-1, 2^(COLUMNS($V$26:AB593)-1)), 2)</f>
        <v>0</v>
      </c>
      <c r="AC593" s="19">
        <f>MOD(QUOTIENT(ROWS($V$26:AC593)-1, 2^(COLUMNS($V$26:AC593)-1)), 2)</f>
        <v>0</v>
      </c>
      <c r="AD593" s="19">
        <f>MOD(QUOTIENT(ROWS($V$26:AD593)-1, 2^(COLUMNS($V$26:AD593)-1)), 2)</f>
        <v>0</v>
      </c>
      <c r="AE593" s="133">
        <f>MOD(QUOTIENT(ROWS($V$26:AE593)-1, 2^(COLUMNS($V$26:AE593)-1)), 2)</f>
        <v>1</v>
      </c>
      <c r="AF593" s="126">
        <f t="shared" si="200"/>
        <v>1</v>
      </c>
      <c r="AG593" s="19">
        <f t="shared" si="201"/>
        <v>2</v>
      </c>
      <c r="AH593" s="19">
        <f t="shared" si="202"/>
        <v>3</v>
      </c>
      <c r="AI593" s="19">
        <f t="shared" si="203"/>
        <v>3</v>
      </c>
      <c r="AJ593" s="19">
        <f t="shared" si="204"/>
        <v>5</v>
      </c>
      <c r="AK593" s="19">
        <f t="shared" si="205"/>
        <v>6</v>
      </c>
      <c r="AL593" s="19">
        <f t="shared" si="206"/>
        <v>6</v>
      </c>
      <c r="AM593" s="19">
        <f t="shared" si="207"/>
        <v>6</v>
      </c>
      <c r="AN593" s="19">
        <f t="shared" si="208"/>
        <v>6</v>
      </c>
      <c r="AO593" s="133">
        <f t="shared" si="209"/>
        <v>10</v>
      </c>
    </row>
    <row r="594" spans="1:41" x14ac:dyDescent="0.3">
      <c r="A594" s="131">
        <v>569</v>
      </c>
      <c r="B594" s="171">
        <f t="shared" si="188"/>
        <v>0</v>
      </c>
      <c r="C594" s="171">
        <f t="shared" si="189"/>
        <v>0</v>
      </c>
      <c r="D594" s="171">
        <f t="shared" si="190"/>
        <v>0</v>
      </c>
      <c r="E594" s="171">
        <f t="shared" si="191"/>
        <v>-922944.40270473203</v>
      </c>
      <c r="F594" s="171">
        <f t="shared" si="192"/>
        <v>-584940.36609521112</v>
      </c>
      <c r="G594" s="171">
        <f t="shared" si="193"/>
        <v>-252253.96917746449</v>
      </c>
      <c r="H594" s="171">
        <f t="shared" si="194"/>
        <v>1610510.0000000005</v>
      </c>
      <c r="I594" s="171">
        <f t="shared" si="195"/>
        <v>1610510.0000000005</v>
      </c>
      <c r="J594" s="171">
        <f t="shared" si="196"/>
        <v>1610510.0000000005</v>
      </c>
      <c r="K594" s="171">
        <f t="shared" si="197"/>
        <v>1085654.8358825475</v>
      </c>
      <c r="L594" s="172">
        <f t="shared" si="198"/>
        <v>1882894.7094693382</v>
      </c>
      <c r="M594" s="142">
        <f t="shared" si="199"/>
        <v>4</v>
      </c>
      <c r="N594" s="143">
        <f t="shared" si="210"/>
        <v>4</v>
      </c>
      <c r="U594" s="131">
        <v>569</v>
      </c>
      <c r="V594" s="126">
        <f>MOD(QUOTIENT(ROWS($V$26:V594)-1, 2^(COLUMNS($V$26:V594)-1)), 2)</f>
        <v>0</v>
      </c>
      <c r="W594" s="19">
        <f>MOD(QUOTIENT(ROWS($V$26:W594)-1, 2^(COLUMNS($V$26:W594)-1)), 2)</f>
        <v>0</v>
      </c>
      <c r="X594" s="19">
        <f>MOD(QUOTIENT(ROWS($V$26:X594)-1, 2^(COLUMNS($V$26:X594)-1)), 2)</f>
        <v>0</v>
      </c>
      <c r="Y594" s="19">
        <f>MOD(QUOTIENT(ROWS($V$26:Y594)-1, 2^(COLUMNS($V$26:Y594)-1)), 2)</f>
        <v>1</v>
      </c>
      <c r="Z594" s="19">
        <f>MOD(QUOTIENT(ROWS($V$26:Z594)-1, 2^(COLUMNS($V$26:Z594)-1)), 2)</f>
        <v>1</v>
      </c>
      <c r="AA594" s="19">
        <f>MOD(QUOTIENT(ROWS($V$26:AA594)-1, 2^(COLUMNS($V$26:AA594)-1)), 2)</f>
        <v>1</v>
      </c>
      <c r="AB594" s="19">
        <f>MOD(QUOTIENT(ROWS($V$26:AB594)-1, 2^(COLUMNS($V$26:AB594)-1)), 2)</f>
        <v>0</v>
      </c>
      <c r="AC594" s="19">
        <f>MOD(QUOTIENT(ROWS($V$26:AC594)-1, 2^(COLUMNS($V$26:AC594)-1)), 2)</f>
        <v>0</v>
      </c>
      <c r="AD594" s="19">
        <f>MOD(QUOTIENT(ROWS($V$26:AD594)-1, 2^(COLUMNS($V$26:AD594)-1)), 2)</f>
        <v>0</v>
      </c>
      <c r="AE594" s="133">
        <f>MOD(QUOTIENT(ROWS($V$26:AE594)-1, 2^(COLUMNS($V$26:AE594)-1)), 2)</f>
        <v>1</v>
      </c>
      <c r="AF594" s="126">
        <f t="shared" si="200"/>
        <v>0</v>
      </c>
      <c r="AG594" s="19">
        <f t="shared" si="201"/>
        <v>0</v>
      </c>
      <c r="AH594" s="19">
        <f t="shared" si="202"/>
        <v>0</v>
      </c>
      <c r="AI594" s="19">
        <f t="shared" si="203"/>
        <v>4</v>
      </c>
      <c r="AJ594" s="19">
        <f t="shared" si="204"/>
        <v>5</v>
      </c>
      <c r="AK594" s="19">
        <f t="shared" si="205"/>
        <v>6</v>
      </c>
      <c r="AL594" s="19">
        <f t="shared" si="206"/>
        <v>6</v>
      </c>
      <c r="AM594" s="19">
        <f t="shared" si="207"/>
        <v>6</v>
      </c>
      <c r="AN594" s="19">
        <f t="shared" si="208"/>
        <v>6</v>
      </c>
      <c r="AO594" s="133">
        <f t="shared" si="209"/>
        <v>10</v>
      </c>
    </row>
    <row r="595" spans="1:41" x14ac:dyDescent="0.3">
      <c r="A595" s="131">
        <v>570</v>
      </c>
      <c r="B595" s="171">
        <f t="shared" si="188"/>
        <v>-2000000</v>
      </c>
      <c r="C595" s="171">
        <f t="shared" si="189"/>
        <v>1000000</v>
      </c>
      <c r="D595" s="171">
        <f t="shared" si="190"/>
        <v>1000000</v>
      </c>
      <c r="E595" s="171">
        <f t="shared" si="191"/>
        <v>-922944.40270473203</v>
      </c>
      <c r="F595" s="171">
        <f t="shared" si="192"/>
        <v>-584940.36609521112</v>
      </c>
      <c r="G595" s="171">
        <f t="shared" si="193"/>
        <v>-252253.96917746449</v>
      </c>
      <c r="H595" s="171">
        <f t="shared" si="194"/>
        <v>1610510.0000000005</v>
      </c>
      <c r="I595" s="171">
        <f t="shared" si="195"/>
        <v>1610510.0000000005</v>
      </c>
      <c r="J595" s="171">
        <f t="shared" si="196"/>
        <v>1610510.0000000005</v>
      </c>
      <c r="K595" s="171">
        <f t="shared" si="197"/>
        <v>1085654.8358825475</v>
      </c>
      <c r="L595" s="172">
        <f t="shared" si="198"/>
        <v>1682213.9189394393</v>
      </c>
      <c r="M595" s="142">
        <f t="shared" si="199"/>
        <v>5</v>
      </c>
      <c r="N595" s="143">
        <f t="shared" si="210"/>
        <v>1</v>
      </c>
      <c r="U595" s="131">
        <v>570</v>
      </c>
      <c r="V595" s="126">
        <f>MOD(QUOTIENT(ROWS($V$26:V595)-1, 2^(COLUMNS($V$26:V595)-1)), 2)</f>
        <v>1</v>
      </c>
      <c r="W595" s="19">
        <f>MOD(QUOTIENT(ROWS($V$26:W595)-1, 2^(COLUMNS($V$26:W595)-1)), 2)</f>
        <v>0</v>
      </c>
      <c r="X595" s="19">
        <f>MOD(QUOTIENT(ROWS($V$26:X595)-1, 2^(COLUMNS($V$26:X595)-1)), 2)</f>
        <v>0</v>
      </c>
      <c r="Y595" s="19">
        <f>MOD(QUOTIENT(ROWS($V$26:Y595)-1, 2^(COLUMNS($V$26:Y595)-1)), 2)</f>
        <v>1</v>
      </c>
      <c r="Z595" s="19">
        <f>MOD(QUOTIENT(ROWS($V$26:Z595)-1, 2^(COLUMNS($V$26:Z595)-1)), 2)</f>
        <v>1</v>
      </c>
      <c r="AA595" s="19">
        <f>MOD(QUOTIENT(ROWS($V$26:AA595)-1, 2^(COLUMNS($V$26:AA595)-1)), 2)</f>
        <v>1</v>
      </c>
      <c r="AB595" s="19">
        <f>MOD(QUOTIENT(ROWS($V$26:AB595)-1, 2^(COLUMNS($V$26:AB595)-1)), 2)</f>
        <v>0</v>
      </c>
      <c r="AC595" s="19">
        <f>MOD(QUOTIENT(ROWS($V$26:AC595)-1, 2^(COLUMNS($V$26:AC595)-1)), 2)</f>
        <v>0</v>
      </c>
      <c r="AD595" s="19">
        <f>MOD(QUOTIENT(ROWS($V$26:AD595)-1, 2^(COLUMNS($V$26:AD595)-1)), 2)</f>
        <v>0</v>
      </c>
      <c r="AE595" s="133">
        <f>MOD(QUOTIENT(ROWS($V$26:AE595)-1, 2^(COLUMNS($V$26:AE595)-1)), 2)</f>
        <v>1</v>
      </c>
      <c r="AF595" s="126">
        <f t="shared" si="200"/>
        <v>1</v>
      </c>
      <c r="AG595" s="19">
        <f t="shared" si="201"/>
        <v>1</v>
      </c>
      <c r="AH595" s="19">
        <f t="shared" si="202"/>
        <v>1</v>
      </c>
      <c r="AI595" s="19">
        <f t="shared" si="203"/>
        <v>4</v>
      </c>
      <c r="AJ595" s="19">
        <f t="shared" si="204"/>
        <v>5</v>
      </c>
      <c r="AK595" s="19">
        <f t="shared" si="205"/>
        <v>6</v>
      </c>
      <c r="AL595" s="19">
        <f t="shared" si="206"/>
        <v>6</v>
      </c>
      <c r="AM595" s="19">
        <f t="shared" si="207"/>
        <v>6</v>
      </c>
      <c r="AN595" s="19">
        <f t="shared" si="208"/>
        <v>6</v>
      </c>
      <c r="AO595" s="133">
        <f t="shared" si="209"/>
        <v>10</v>
      </c>
    </row>
    <row r="596" spans="1:41" x14ac:dyDescent="0.3">
      <c r="A596" s="131">
        <v>571</v>
      </c>
      <c r="B596" s="171">
        <f t="shared" si="188"/>
        <v>0</v>
      </c>
      <c r="C596" s="171">
        <f t="shared" si="189"/>
        <v>-1627272.7272727271</v>
      </c>
      <c r="D596" s="171">
        <f t="shared" si="190"/>
        <v>1100000</v>
      </c>
      <c r="E596" s="171">
        <f t="shared" si="191"/>
        <v>-922944.40270473203</v>
      </c>
      <c r="F596" s="171">
        <f t="shared" si="192"/>
        <v>-584940.36609521112</v>
      </c>
      <c r="G596" s="171">
        <f t="shared" si="193"/>
        <v>-252253.96917746449</v>
      </c>
      <c r="H596" s="171">
        <f t="shared" si="194"/>
        <v>1610510.0000000005</v>
      </c>
      <c r="I596" s="171">
        <f t="shared" si="195"/>
        <v>1610510.0000000005</v>
      </c>
      <c r="J596" s="171">
        <f t="shared" si="196"/>
        <v>1610510.0000000005</v>
      </c>
      <c r="K596" s="171">
        <f t="shared" si="197"/>
        <v>1085654.8358825475</v>
      </c>
      <c r="L596" s="172">
        <f t="shared" si="198"/>
        <v>1360986.0942822595</v>
      </c>
      <c r="M596" s="142">
        <f t="shared" si="199"/>
        <v>5</v>
      </c>
      <c r="N596" s="143">
        <f t="shared" si="210"/>
        <v>2</v>
      </c>
      <c r="U596" s="131">
        <v>571</v>
      </c>
      <c r="V596" s="126">
        <f>MOD(QUOTIENT(ROWS($V$26:V596)-1, 2^(COLUMNS($V$26:V596)-1)), 2)</f>
        <v>0</v>
      </c>
      <c r="W596" s="19">
        <f>MOD(QUOTIENT(ROWS($V$26:W596)-1, 2^(COLUMNS($V$26:W596)-1)), 2)</f>
        <v>1</v>
      </c>
      <c r="X596" s="19">
        <f>MOD(QUOTIENT(ROWS($V$26:X596)-1, 2^(COLUMNS($V$26:X596)-1)), 2)</f>
        <v>0</v>
      </c>
      <c r="Y596" s="19">
        <f>MOD(QUOTIENT(ROWS($V$26:Y596)-1, 2^(COLUMNS($V$26:Y596)-1)), 2)</f>
        <v>1</v>
      </c>
      <c r="Z596" s="19">
        <f>MOD(QUOTIENT(ROWS($V$26:Z596)-1, 2^(COLUMNS($V$26:Z596)-1)), 2)</f>
        <v>1</v>
      </c>
      <c r="AA596" s="19">
        <f>MOD(QUOTIENT(ROWS($V$26:AA596)-1, 2^(COLUMNS($V$26:AA596)-1)), 2)</f>
        <v>1</v>
      </c>
      <c r="AB596" s="19">
        <f>MOD(QUOTIENT(ROWS($V$26:AB596)-1, 2^(COLUMNS($V$26:AB596)-1)), 2)</f>
        <v>0</v>
      </c>
      <c r="AC596" s="19">
        <f>MOD(QUOTIENT(ROWS($V$26:AC596)-1, 2^(COLUMNS($V$26:AC596)-1)), 2)</f>
        <v>0</v>
      </c>
      <c r="AD596" s="19">
        <f>MOD(QUOTIENT(ROWS($V$26:AD596)-1, 2^(COLUMNS($V$26:AD596)-1)), 2)</f>
        <v>0</v>
      </c>
      <c r="AE596" s="133">
        <f>MOD(QUOTIENT(ROWS($V$26:AE596)-1, 2^(COLUMNS($V$26:AE596)-1)), 2)</f>
        <v>1</v>
      </c>
      <c r="AF596" s="126">
        <f t="shared" si="200"/>
        <v>0</v>
      </c>
      <c r="AG596" s="19">
        <f t="shared" si="201"/>
        <v>2</v>
      </c>
      <c r="AH596" s="19">
        <f t="shared" si="202"/>
        <v>2</v>
      </c>
      <c r="AI596" s="19">
        <f t="shared" si="203"/>
        <v>4</v>
      </c>
      <c r="AJ596" s="19">
        <f t="shared" si="204"/>
        <v>5</v>
      </c>
      <c r="AK596" s="19">
        <f t="shared" si="205"/>
        <v>6</v>
      </c>
      <c r="AL596" s="19">
        <f t="shared" si="206"/>
        <v>6</v>
      </c>
      <c r="AM596" s="19">
        <f t="shared" si="207"/>
        <v>6</v>
      </c>
      <c r="AN596" s="19">
        <f t="shared" si="208"/>
        <v>6</v>
      </c>
      <c r="AO596" s="133">
        <f t="shared" si="209"/>
        <v>10</v>
      </c>
    </row>
    <row r="597" spans="1:41" x14ac:dyDescent="0.3">
      <c r="A597" s="131">
        <v>572</v>
      </c>
      <c r="B597" s="171">
        <f t="shared" si="188"/>
        <v>-2000000</v>
      </c>
      <c r="C597" s="171">
        <f t="shared" si="189"/>
        <v>-1627272.7272727271</v>
      </c>
      <c r="D597" s="171">
        <f t="shared" si="190"/>
        <v>1100000</v>
      </c>
      <c r="E597" s="171">
        <f t="shared" si="191"/>
        <v>-922944.40270473203</v>
      </c>
      <c r="F597" s="171">
        <f t="shared" si="192"/>
        <v>-584940.36609521112</v>
      </c>
      <c r="G597" s="171">
        <f t="shared" si="193"/>
        <v>-252253.96917746449</v>
      </c>
      <c r="H597" s="171">
        <f t="shared" si="194"/>
        <v>1610510.0000000005</v>
      </c>
      <c r="I597" s="171">
        <f t="shared" si="195"/>
        <v>1610510.0000000005</v>
      </c>
      <c r="J597" s="171">
        <f t="shared" si="196"/>
        <v>1610510.0000000005</v>
      </c>
      <c r="K597" s="171">
        <f t="shared" si="197"/>
        <v>1085654.8358825475</v>
      </c>
      <c r="L597" s="172">
        <f t="shared" si="198"/>
        <v>-490865.75756959204</v>
      </c>
      <c r="M597" s="142">
        <f t="shared" si="199"/>
        <v>6</v>
      </c>
      <c r="N597" s="143">
        <f t="shared" si="210"/>
        <v>1</v>
      </c>
      <c r="U597" s="131">
        <v>572</v>
      </c>
      <c r="V597" s="126">
        <f>MOD(QUOTIENT(ROWS($V$26:V597)-1, 2^(COLUMNS($V$26:V597)-1)), 2)</f>
        <v>1</v>
      </c>
      <c r="W597" s="19">
        <f>MOD(QUOTIENT(ROWS($V$26:W597)-1, 2^(COLUMNS($V$26:W597)-1)), 2)</f>
        <v>1</v>
      </c>
      <c r="X597" s="19">
        <f>MOD(QUOTIENT(ROWS($V$26:X597)-1, 2^(COLUMNS($V$26:X597)-1)), 2)</f>
        <v>0</v>
      </c>
      <c r="Y597" s="19">
        <f>MOD(QUOTIENT(ROWS($V$26:Y597)-1, 2^(COLUMNS($V$26:Y597)-1)), 2)</f>
        <v>1</v>
      </c>
      <c r="Z597" s="19">
        <f>MOD(QUOTIENT(ROWS($V$26:Z597)-1, 2^(COLUMNS($V$26:Z597)-1)), 2)</f>
        <v>1</v>
      </c>
      <c r="AA597" s="19">
        <f>MOD(QUOTIENT(ROWS($V$26:AA597)-1, 2^(COLUMNS($V$26:AA597)-1)), 2)</f>
        <v>1</v>
      </c>
      <c r="AB597" s="19">
        <f>MOD(QUOTIENT(ROWS($V$26:AB597)-1, 2^(COLUMNS($V$26:AB597)-1)), 2)</f>
        <v>0</v>
      </c>
      <c r="AC597" s="19">
        <f>MOD(QUOTIENT(ROWS($V$26:AC597)-1, 2^(COLUMNS($V$26:AC597)-1)), 2)</f>
        <v>0</v>
      </c>
      <c r="AD597" s="19">
        <f>MOD(QUOTIENT(ROWS($V$26:AD597)-1, 2^(COLUMNS($V$26:AD597)-1)), 2)</f>
        <v>0</v>
      </c>
      <c r="AE597" s="133">
        <f>MOD(QUOTIENT(ROWS($V$26:AE597)-1, 2^(COLUMNS($V$26:AE597)-1)), 2)</f>
        <v>1</v>
      </c>
      <c r="AF597" s="126">
        <f t="shared" si="200"/>
        <v>1</v>
      </c>
      <c r="AG597" s="19">
        <f t="shared" si="201"/>
        <v>2</v>
      </c>
      <c r="AH597" s="19">
        <f t="shared" si="202"/>
        <v>2</v>
      </c>
      <c r="AI597" s="19">
        <f t="shared" si="203"/>
        <v>4</v>
      </c>
      <c r="AJ597" s="19">
        <f t="shared" si="204"/>
        <v>5</v>
      </c>
      <c r="AK597" s="19">
        <f t="shared" si="205"/>
        <v>6</v>
      </c>
      <c r="AL597" s="19">
        <f t="shared" si="206"/>
        <v>6</v>
      </c>
      <c r="AM597" s="19">
        <f t="shared" si="207"/>
        <v>6</v>
      </c>
      <c r="AN597" s="19">
        <f t="shared" si="208"/>
        <v>6</v>
      </c>
      <c r="AO597" s="133">
        <f t="shared" si="209"/>
        <v>10</v>
      </c>
    </row>
    <row r="598" spans="1:41" x14ac:dyDescent="0.3">
      <c r="A598" s="131">
        <v>573</v>
      </c>
      <c r="B598" s="171">
        <f t="shared" si="188"/>
        <v>0</v>
      </c>
      <c r="C598" s="171">
        <f t="shared" si="189"/>
        <v>0</v>
      </c>
      <c r="D598" s="171">
        <f t="shared" si="190"/>
        <v>-1269338.842975206</v>
      </c>
      <c r="E598" s="171">
        <f t="shared" si="191"/>
        <v>-922944.40270473203</v>
      </c>
      <c r="F598" s="171">
        <f t="shared" si="192"/>
        <v>-584940.36609521112</v>
      </c>
      <c r="G598" s="171">
        <f t="shared" si="193"/>
        <v>-252253.96917746449</v>
      </c>
      <c r="H598" s="171">
        <f t="shared" si="194"/>
        <v>1610510.0000000005</v>
      </c>
      <c r="I598" s="171">
        <f t="shared" si="195"/>
        <v>1610510.0000000005</v>
      </c>
      <c r="J598" s="171">
        <f t="shared" si="196"/>
        <v>1610510.0000000005</v>
      </c>
      <c r="K598" s="171">
        <f t="shared" si="197"/>
        <v>1085654.8358825475</v>
      </c>
      <c r="L598" s="172">
        <f t="shared" si="198"/>
        <v>875252.61113638105</v>
      </c>
      <c r="M598" s="142">
        <f t="shared" si="199"/>
        <v>5</v>
      </c>
      <c r="N598" s="143">
        <f t="shared" si="210"/>
        <v>3</v>
      </c>
      <c r="U598" s="131">
        <v>573</v>
      </c>
      <c r="V598" s="126">
        <f>MOD(QUOTIENT(ROWS($V$26:V598)-1, 2^(COLUMNS($V$26:V598)-1)), 2)</f>
        <v>0</v>
      </c>
      <c r="W598" s="19">
        <f>MOD(QUOTIENT(ROWS($V$26:W598)-1, 2^(COLUMNS($V$26:W598)-1)), 2)</f>
        <v>0</v>
      </c>
      <c r="X598" s="19">
        <f>MOD(QUOTIENT(ROWS($V$26:X598)-1, 2^(COLUMNS($V$26:X598)-1)), 2)</f>
        <v>1</v>
      </c>
      <c r="Y598" s="19">
        <f>MOD(QUOTIENT(ROWS($V$26:Y598)-1, 2^(COLUMNS($V$26:Y598)-1)), 2)</f>
        <v>1</v>
      </c>
      <c r="Z598" s="19">
        <f>MOD(QUOTIENT(ROWS($V$26:Z598)-1, 2^(COLUMNS($V$26:Z598)-1)), 2)</f>
        <v>1</v>
      </c>
      <c r="AA598" s="19">
        <f>MOD(QUOTIENT(ROWS($V$26:AA598)-1, 2^(COLUMNS($V$26:AA598)-1)), 2)</f>
        <v>1</v>
      </c>
      <c r="AB598" s="19">
        <f>MOD(QUOTIENT(ROWS($V$26:AB598)-1, 2^(COLUMNS($V$26:AB598)-1)), 2)</f>
        <v>0</v>
      </c>
      <c r="AC598" s="19">
        <f>MOD(QUOTIENT(ROWS($V$26:AC598)-1, 2^(COLUMNS($V$26:AC598)-1)), 2)</f>
        <v>0</v>
      </c>
      <c r="AD598" s="19">
        <f>MOD(QUOTIENT(ROWS($V$26:AD598)-1, 2^(COLUMNS($V$26:AD598)-1)), 2)</f>
        <v>0</v>
      </c>
      <c r="AE598" s="133">
        <f>MOD(QUOTIENT(ROWS($V$26:AE598)-1, 2^(COLUMNS($V$26:AE598)-1)), 2)</f>
        <v>1</v>
      </c>
      <c r="AF598" s="126">
        <f t="shared" si="200"/>
        <v>0</v>
      </c>
      <c r="AG598" s="19">
        <f t="shared" si="201"/>
        <v>0</v>
      </c>
      <c r="AH598" s="19">
        <f t="shared" si="202"/>
        <v>3</v>
      </c>
      <c r="AI598" s="19">
        <f t="shared" si="203"/>
        <v>4</v>
      </c>
      <c r="AJ598" s="19">
        <f t="shared" si="204"/>
        <v>5</v>
      </c>
      <c r="AK598" s="19">
        <f t="shared" si="205"/>
        <v>6</v>
      </c>
      <c r="AL598" s="19">
        <f t="shared" si="206"/>
        <v>6</v>
      </c>
      <c r="AM598" s="19">
        <f t="shared" si="207"/>
        <v>6</v>
      </c>
      <c r="AN598" s="19">
        <f t="shared" si="208"/>
        <v>6</v>
      </c>
      <c r="AO598" s="133">
        <f t="shared" si="209"/>
        <v>10</v>
      </c>
    </row>
    <row r="599" spans="1:41" x14ac:dyDescent="0.3">
      <c r="A599" s="131">
        <v>574</v>
      </c>
      <c r="B599" s="171">
        <f t="shared" si="188"/>
        <v>-2000000</v>
      </c>
      <c r="C599" s="171">
        <f t="shared" si="189"/>
        <v>1000000</v>
      </c>
      <c r="D599" s="171">
        <f t="shared" si="190"/>
        <v>-1269338.842975206</v>
      </c>
      <c r="E599" s="171">
        <f t="shared" si="191"/>
        <v>-922944.40270473203</v>
      </c>
      <c r="F599" s="171">
        <f t="shared" si="192"/>
        <v>-584940.36609521112</v>
      </c>
      <c r="G599" s="171">
        <f t="shared" si="193"/>
        <v>-252253.96917746449</v>
      </c>
      <c r="H599" s="171">
        <f t="shared" si="194"/>
        <v>1610510.0000000005</v>
      </c>
      <c r="I599" s="171">
        <f t="shared" si="195"/>
        <v>1610510.0000000005</v>
      </c>
      <c r="J599" s="171">
        <f t="shared" si="196"/>
        <v>1610510.0000000005</v>
      </c>
      <c r="K599" s="171">
        <f t="shared" si="197"/>
        <v>1085654.8358825475</v>
      </c>
      <c r="L599" s="172">
        <f t="shared" si="198"/>
        <v>-119260.42041368771</v>
      </c>
      <c r="M599" s="142">
        <f t="shared" si="199"/>
        <v>6</v>
      </c>
      <c r="N599" s="143">
        <f t="shared" si="210"/>
        <v>1</v>
      </c>
      <c r="U599" s="131">
        <v>574</v>
      </c>
      <c r="V599" s="126">
        <f>MOD(QUOTIENT(ROWS($V$26:V599)-1, 2^(COLUMNS($V$26:V599)-1)), 2)</f>
        <v>1</v>
      </c>
      <c r="W599" s="19">
        <f>MOD(QUOTIENT(ROWS($V$26:W599)-1, 2^(COLUMNS($V$26:W599)-1)), 2)</f>
        <v>0</v>
      </c>
      <c r="X599" s="19">
        <f>MOD(QUOTIENT(ROWS($V$26:X599)-1, 2^(COLUMNS($V$26:X599)-1)), 2)</f>
        <v>1</v>
      </c>
      <c r="Y599" s="19">
        <f>MOD(QUOTIENT(ROWS($V$26:Y599)-1, 2^(COLUMNS($V$26:Y599)-1)), 2)</f>
        <v>1</v>
      </c>
      <c r="Z599" s="19">
        <f>MOD(QUOTIENT(ROWS($V$26:Z599)-1, 2^(COLUMNS($V$26:Z599)-1)), 2)</f>
        <v>1</v>
      </c>
      <c r="AA599" s="19">
        <f>MOD(QUOTIENT(ROWS($V$26:AA599)-1, 2^(COLUMNS($V$26:AA599)-1)), 2)</f>
        <v>1</v>
      </c>
      <c r="AB599" s="19">
        <f>MOD(QUOTIENT(ROWS($V$26:AB599)-1, 2^(COLUMNS($V$26:AB599)-1)), 2)</f>
        <v>0</v>
      </c>
      <c r="AC599" s="19">
        <f>MOD(QUOTIENT(ROWS($V$26:AC599)-1, 2^(COLUMNS($V$26:AC599)-1)), 2)</f>
        <v>0</v>
      </c>
      <c r="AD599" s="19">
        <f>MOD(QUOTIENT(ROWS($V$26:AD599)-1, 2^(COLUMNS($V$26:AD599)-1)), 2)</f>
        <v>0</v>
      </c>
      <c r="AE599" s="133">
        <f>MOD(QUOTIENT(ROWS($V$26:AE599)-1, 2^(COLUMNS($V$26:AE599)-1)), 2)</f>
        <v>1</v>
      </c>
      <c r="AF599" s="126">
        <f t="shared" si="200"/>
        <v>1</v>
      </c>
      <c r="AG599" s="19">
        <f t="shared" si="201"/>
        <v>1</v>
      </c>
      <c r="AH599" s="19">
        <f t="shared" si="202"/>
        <v>3</v>
      </c>
      <c r="AI599" s="19">
        <f t="shared" si="203"/>
        <v>4</v>
      </c>
      <c r="AJ599" s="19">
        <f t="shared" si="204"/>
        <v>5</v>
      </c>
      <c r="AK599" s="19">
        <f t="shared" si="205"/>
        <v>6</v>
      </c>
      <c r="AL599" s="19">
        <f t="shared" si="206"/>
        <v>6</v>
      </c>
      <c r="AM599" s="19">
        <f t="shared" si="207"/>
        <v>6</v>
      </c>
      <c r="AN599" s="19">
        <f t="shared" si="208"/>
        <v>6</v>
      </c>
      <c r="AO599" s="133">
        <f t="shared" si="209"/>
        <v>10</v>
      </c>
    </row>
    <row r="600" spans="1:41" x14ac:dyDescent="0.3">
      <c r="A600" s="131">
        <v>575</v>
      </c>
      <c r="B600" s="171">
        <f t="shared" si="188"/>
        <v>0</v>
      </c>
      <c r="C600" s="171">
        <f t="shared" si="189"/>
        <v>-1627272.7272727271</v>
      </c>
      <c r="D600" s="171">
        <f t="shared" si="190"/>
        <v>-1269338.842975206</v>
      </c>
      <c r="E600" s="171">
        <f t="shared" si="191"/>
        <v>-922944.40270473203</v>
      </c>
      <c r="F600" s="171">
        <f t="shared" si="192"/>
        <v>-584940.36609521112</v>
      </c>
      <c r="G600" s="171">
        <f t="shared" si="193"/>
        <v>-252253.96917746449</v>
      </c>
      <c r="H600" s="171">
        <f t="shared" si="194"/>
        <v>1610510.0000000005</v>
      </c>
      <c r="I600" s="171">
        <f t="shared" si="195"/>
        <v>1610510.0000000005</v>
      </c>
      <c r="J600" s="171">
        <f t="shared" si="196"/>
        <v>1610510.0000000005</v>
      </c>
      <c r="K600" s="171">
        <f t="shared" si="197"/>
        <v>1085654.8358825475</v>
      </c>
      <c r="L600" s="172">
        <f t="shared" si="198"/>
        <v>-519871.46917288395</v>
      </c>
      <c r="M600" s="142">
        <f t="shared" si="199"/>
        <v>6</v>
      </c>
      <c r="N600" s="143">
        <f t="shared" si="210"/>
        <v>2</v>
      </c>
      <c r="U600" s="131">
        <v>575</v>
      </c>
      <c r="V600" s="126">
        <f>MOD(QUOTIENT(ROWS($V$26:V600)-1, 2^(COLUMNS($V$26:V600)-1)), 2)</f>
        <v>0</v>
      </c>
      <c r="W600" s="19">
        <f>MOD(QUOTIENT(ROWS($V$26:W600)-1, 2^(COLUMNS($V$26:W600)-1)), 2)</f>
        <v>1</v>
      </c>
      <c r="X600" s="19">
        <f>MOD(QUOTIENT(ROWS($V$26:X600)-1, 2^(COLUMNS($V$26:X600)-1)), 2)</f>
        <v>1</v>
      </c>
      <c r="Y600" s="19">
        <f>MOD(QUOTIENT(ROWS($V$26:Y600)-1, 2^(COLUMNS($V$26:Y600)-1)), 2)</f>
        <v>1</v>
      </c>
      <c r="Z600" s="19">
        <f>MOD(QUOTIENT(ROWS($V$26:Z600)-1, 2^(COLUMNS($V$26:Z600)-1)), 2)</f>
        <v>1</v>
      </c>
      <c r="AA600" s="19">
        <f>MOD(QUOTIENT(ROWS($V$26:AA600)-1, 2^(COLUMNS($V$26:AA600)-1)), 2)</f>
        <v>1</v>
      </c>
      <c r="AB600" s="19">
        <f>MOD(QUOTIENT(ROWS($V$26:AB600)-1, 2^(COLUMNS($V$26:AB600)-1)), 2)</f>
        <v>0</v>
      </c>
      <c r="AC600" s="19">
        <f>MOD(QUOTIENT(ROWS($V$26:AC600)-1, 2^(COLUMNS($V$26:AC600)-1)), 2)</f>
        <v>0</v>
      </c>
      <c r="AD600" s="19">
        <f>MOD(QUOTIENT(ROWS($V$26:AD600)-1, 2^(COLUMNS($V$26:AD600)-1)), 2)</f>
        <v>0</v>
      </c>
      <c r="AE600" s="133">
        <f>MOD(QUOTIENT(ROWS($V$26:AE600)-1, 2^(COLUMNS($V$26:AE600)-1)), 2)</f>
        <v>1</v>
      </c>
      <c r="AF600" s="126">
        <f t="shared" si="200"/>
        <v>0</v>
      </c>
      <c r="AG600" s="19">
        <f t="shared" si="201"/>
        <v>2</v>
      </c>
      <c r="AH600" s="19">
        <f t="shared" si="202"/>
        <v>3</v>
      </c>
      <c r="AI600" s="19">
        <f t="shared" si="203"/>
        <v>4</v>
      </c>
      <c r="AJ600" s="19">
        <f t="shared" si="204"/>
        <v>5</v>
      </c>
      <c r="AK600" s="19">
        <f t="shared" si="205"/>
        <v>6</v>
      </c>
      <c r="AL600" s="19">
        <f t="shared" si="206"/>
        <v>6</v>
      </c>
      <c r="AM600" s="19">
        <f t="shared" si="207"/>
        <v>6</v>
      </c>
      <c r="AN600" s="19">
        <f t="shared" si="208"/>
        <v>6</v>
      </c>
      <c r="AO600" s="133">
        <f t="shared" si="209"/>
        <v>10</v>
      </c>
    </row>
    <row r="601" spans="1:41" x14ac:dyDescent="0.3">
      <c r="A601" s="131">
        <v>576</v>
      </c>
      <c r="B601" s="171">
        <f t="shared" si="188"/>
        <v>-2000000</v>
      </c>
      <c r="C601" s="171">
        <f t="shared" si="189"/>
        <v>-1627272.7272727271</v>
      </c>
      <c r="D601" s="171">
        <f t="shared" si="190"/>
        <v>-1269338.842975206</v>
      </c>
      <c r="E601" s="171">
        <f t="shared" si="191"/>
        <v>-922944.40270473203</v>
      </c>
      <c r="F601" s="171">
        <f t="shared" si="192"/>
        <v>-584940.36609521112</v>
      </c>
      <c r="G601" s="171">
        <f t="shared" si="193"/>
        <v>-252253.96917746449</v>
      </c>
      <c r="H601" s="171">
        <f t="shared" si="194"/>
        <v>1610510.0000000005</v>
      </c>
      <c r="I601" s="171">
        <f t="shared" si="195"/>
        <v>1610510.0000000005</v>
      </c>
      <c r="J601" s="171">
        <f t="shared" si="196"/>
        <v>1610510.0000000005</v>
      </c>
      <c r="K601" s="171">
        <f t="shared" si="197"/>
        <v>1085654.8358825475</v>
      </c>
      <c r="L601" s="172">
        <f t="shared" si="198"/>
        <v>-2371723.3210247364</v>
      </c>
      <c r="M601" s="142">
        <f t="shared" si="199"/>
        <v>7</v>
      </c>
      <c r="N601" s="143">
        <f t="shared" si="210"/>
        <v>1</v>
      </c>
      <c r="U601" s="131">
        <v>576</v>
      </c>
      <c r="V601" s="126">
        <f>MOD(QUOTIENT(ROWS($V$26:V601)-1, 2^(COLUMNS($V$26:V601)-1)), 2)</f>
        <v>1</v>
      </c>
      <c r="W601" s="19">
        <f>MOD(QUOTIENT(ROWS($V$26:W601)-1, 2^(COLUMNS($V$26:W601)-1)), 2)</f>
        <v>1</v>
      </c>
      <c r="X601" s="19">
        <f>MOD(QUOTIENT(ROWS($V$26:X601)-1, 2^(COLUMNS($V$26:X601)-1)), 2)</f>
        <v>1</v>
      </c>
      <c r="Y601" s="19">
        <f>MOD(QUOTIENT(ROWS($V$26:Y601)-1, 2^(COLUMNS($V$26:Y601)-1)), 2)</f>
        <v>1</v>
      </c>
      <c r="Z601" s="19">
        <f>MOD(QUOTIENT(ROWS($V$26:Z601)-1, 2^(COLUMNS($V$26:Z601)-1)), 2)</f>
        <v>1</v>
      </c>
      <c r="AA601" s="19">
        <f>MOD(QUOTIENT(ROWS($V$26:AA601)-1, 2^(COLUMNS($V$26:AA601)-1)), 2)</f>
        <v>1</v>
      </c>
      <c r="AB601" s="19">
        <f>MOD(QUOTIENT(ROWS($V$26:AB601)-1, 2^(COLUMNS($V$26:AB601)-1)), 2)</f>
        <v>0</v>
      </c>
      <c r="AC601" s="19">
        <f>MOD(QUOTIENT(ROWS($V$26:AC601)-1, 2^(COLUMNS($V$26:AC601)-1)), 2)</f>
        <v>0</v>
      </c>
      <c r="AD601" s="19">
        <f>MOD(QUOTIENT(ROWS($V$26:AD601)-1, 2^(COLUMNS($V$26:AD601)-1)), 2)</f>
        <v>0</v>
      </c>
      <c r="AE601" s="133">
        <f>MOD(QUOTIENT(ROWS($V$26:AE601)-1, 2^(COLUMNS($V$26:AE601)-1)), 2)</f>
        <v>1</v>
      </c>
      <c r="AF601" s="126">
        <f t="shared" si="200"/>
        <v>1</v>
      </c>
      <c r="AG601" s="19">
        <f t="shared" si="201"/>
        <v>2</v>
      </c>
      <c r="AH601" s="19">
        <f t="shared" si="202"/>
        <v>3</v>
      </c>
      <c r="AI601" s="19">
        <f t="shared" si="203"/>
        <v>4</v>
      </c>
      <c r="AJ601" s="19">
        <f t="shared" si="204"/>
        <v>5</v>
      </c>
      <c r="AK601" s="19">
        <f t="shared" si="205"/>
        <v>6</v>
      </c>
      <c r="AL601" s="19">
        <f t="shared" si="206"/>
        <v>6</v>
      </c>
      <c r="AM601" s="19">
        <f t="shared" si="207"/>
        <v>6</v>
      </c>
      <c r="AN601" s="19">
        <f t="shared" si="208"/>
        <v>6</v>
      </c>
      <c r="AO601" s="133">
        <f t="shared" si="209"/>
        <v>10</v>
      </c>
    </row>
    <row r="602" spans="1:41" x14ac:dyDescent="0.3">
      <c r="A602" s="131">
        <v>577</v>
      </c>
      <c r="B602" s="171">
        <f t="shared" ref="B602:B665" si="211">IF(AF602=0,0,$C$7*(1+$C$10)^(AF602-1))-IF(V602=1,$C$6/(1+$C$9)^(V$25-1),0)</f>
        <v>0</v>
      </c>
      <c r="C602" s="171">
        <f t="shared" ref="C602:C665" si="212">IF(AG602=0,0,$C$7*(1+$C$10)^(AG602-1))-IF(W602=1,$C$6/(1+$C$9)^(W$25-1),0)</f>
        <v>0</v>
      </c>
      <c r="D602" s="171">
        <f t="shared" ref="D602:D665" si="213">IF(AH602=0,0,$C$7*(1+$C$10)^(AH602-1))-IF(X602=1,$C$6/(1+$C$9)^(X$25-1),0)</f>
        <v>0</v>
      </c>
      <c r="E602" s="171">
        <f t="shared" ref="E602:E665" si="214">IF(AI602=0,0,$C$7*(1+$C$10)^(AI602-1))-IF(Y602=1,$C$6/(1+$C$9)^(Y$25-1),0)</f>
        <v>0</v>
      </c>
      <c r="F602" s="171">
        <f t="shared" ref="F602:F665" si="215">IF(AJ602=0,0,$C$7*(1+$C$10)^(AJ602-1))-IF(Z602=1,$C$6/(1+$C$9)^(Z$25-1),0)</f>
        <v>0</v>
      </c>
      <c r="G602" s="171">
        <f t="shared" ref="G602:G665" si="216">IF(AK602=0,0,$C$7*(1+$C$10)^(AK602-1))-IF(AA602=1,$C$6/(1+$C$9)^(AA$25-1),0)</f>
        <v>0</v>
      </c>
      <c r="H602" s="171">
        <f t="shared" ref="H602:H665" si="217">IF(AL602=0,0,$C$7*(1+$C$10)^(AL602-1))-IF(AB602=1,$C$6/(1+$C$9)^(AB$25-1),0)</f>
        <v>78139.209838669514</v>
      </c>
      <c r="I602" s="171">
        <f t="shared" ref="I602:I665" si="218">IF(AM602=0,0,$C$7*(1+$C$10)^(AM602-1))-IF(AC602=1,$C$6/(1+$C$9)^(AC$25-1),0)</f>
        <v>1771561.0000000009</v>
      </c>
      <c r="J602" s="171">
        <f t="shared" ref="J602:J665" si="219">IF(AN602=0,0,$C$7*(1+$C$10)^(AN602-1))-IF(AD602=1,$C$6/(1+$C$9)^(AD$25-1),0)</f>
        <v>1771561.0000000009</v>
      </c>
      <c r="K602" s="171">
        <f t="shared" ref="K602:K665" si="220">IF(AO602=0,0,$C$7*(1+$C$10)^(AO602-1))-IF(AE602=1,$C$6/(1+$C$9)^(AE$25-1),0)</f>
        <v>1085654.8358825475</v>
      </c>
      <c r="L602" s="172">
        <f t="shared" ref="L602:L665" si="221">NPV($C$8,B602:K602)</f>
        <v>2391802.5744802589</v>
      </c>
      <c r="M602" s="142">
        <f t="shared" ref="M602:M665" si="222">SUM(V602:AE602)</f>
        <v>2</v>
      </c>
      <c r="N602" s="143">
        <f t="shared" si="210"/>
        <v>7</v>
      </c>
      <c r="U602" s="131">
        <v>577</v>
      </c>
      <c r="V602" s="126">
        <f>MOD(QUOTIENT(ROWS($V$26:V602)-1, 2^(COLUMNS($V$26:V602)-1)), 2)</f>
        <v>0</v>
      </c>
      <c r="W602" s="19">
        <f>MOD(QUOTIENT(ROWS($V$26:W602)-1, 2^(COLUMNS($V$26:W602)-1)), 2)</f>
        <v>0</v>
      </c>
      <c r="X602" s="19">
        <f>MOD(QUOTIENT(ROWS($V$26:X602)-1, 2^(COLUMNS($V$26:X602)-1)), 2)</f>
        <v>0</v>
      </c>
      <c r="Y602" s="19">
        <f>MOD(QUOTIENT(ROWS($V$26:Y602)-1, 2^(COLUMNS($V$26:Y602)-1)), 2)</f>
        <v>0</v>
      </c>
      <c r="Z602" s="19">
        <f>MOD(QUOTIENT(ROWS($V$26:Z602)-1, 2^(COLUMNS($V$26:Z602)-1)), 2)</f>
        <v>0</v>
      </c>
      <c r="AA602" s="19">
        <f>MOD(QUOTIENT(ROWS($V$26:AA602)-1, 2^(COLUMNS($V$26:AA602)-1)), 2)</f>
        <v>0</v>
      </c>
      <c r="AB602" s="19">
        <f>MOD(QUOTIENT(ROWS($V$26:AB602)-1, 2^(COLUMNS($V$26:AB602)-1)), 2)</f>
        <v>1</v>
      </c>
      <c r="AC602" s="19">
        <f>MOD(QUOTIENT(ROWS($V$26:AC602)-1, 2^(COLUMNS($V$26:AC602)-1)), 2)</f>
        <v>0</v>
      </c>
      <c r="AD602" s="19">
        <f>MOD(QUOTIENT(ROWS($V$26:AD602)-1, 2^(COLUMNS($V$26:AD602)-1)), 2)</f>
        <v>0</v>
      </c>
      <c r="AE602" s="133">
        <f>MOD(QUOTIENT(ROWS($V$26:AE602)-1, 2^(COLUMNS($V$26:AE602)-1)), 2)</f>
        <v>1</v>
      </c>
      <c r="AF602" s="126">
        <f t="shared" ref="AF602:AF665" si="223">IF(V602=1,AF$25,0)</f>
        <v>0</v>
      </c>
      <c r="AG602" s="19">
        <f t="shared" ref="AG602:AG665" si="224">IF(W602=1,AG$25,AF602)</f>
        <v>0</v>
      </c>
      <c r="AH602" s="19">
        <f t="shared" ref="AH602:AH665" si="225">IF(X602=1,AH$25,AG602)</f>
        <v>0</v>
      </c>
      <c r="AI602" s="19">
        <f t="shared" ref="AI602:AI665" si="226">IF(Y602=1,AI$25,AH602)</f>
        <v>0</v>
      </c>
      <c r="AJ602" s="19">
        <f t="shared" ref="AJ602:AJ665" si="227">IF(Z602=1,AJ$25,AI602)</f>
        <v>0</v>
      </c>
      <c r="AK602" s="19">
        <f t="shared" ref="AK602:AK665" si="228">IF(AA602=1,AK$25,AJ602)</f>
        <v>0</v>
      </c>
      <c r="AL602" s="19">
        <f t="shared" ref="AL602:AL665" si="229">IF(AB602=1,AL$25,AK602)</f>
        <v>7</v>
      </c>
      <c r="AM602" s="19">
        <f t="shared" ref="AM602:AM665" si="230">IF(AC602=1,AM$25,AL602)</f>
        <v>7</v>
      </c>
      <c r="AN602" s="19">
        <f t="shared" ref="AN602:AN665" si="231">IF(AD602=1,AN$25,AM602)</f>
        <v>7</v>
      </c>
      <c r="AO602" s="133">
        <f t="shared" ref="AO602:AO665" si="232">IF(AE602=1,AO$25,AN602)</f>
        <v>10</v>
      </c>
    </row>
    <row r="603" spans="1:41" x14ac:dyDescent="0.3">
      <c r="A603" s="131">
        <v>578</v>
      </c>
      <c r="B603" s="171">
        <f t="shared" si="211"/>
        <v>-2000000</v>
      </c>
      <c r="C603" s="171">
        <f t="shared" si="212"/>
        <v>1000000</v>
      </c>
      <c r="D603" s="171">
        <f t="shared" si="213"/>
        <v>1000000</v>
      </c>
      <c r="E603" s="171">
        <f t="shared" si="214"/>
        <v>1000000</v>
      </c>
      <c r="F603" s="171">
        <f t="shared" si="215"/>
        <v>1000000</v>
      </c>
      <c r="G603" s="171">
        <f t="shared" si="216"/>
        <v>1000000</v>
      </c>
      <c r="H603" s="171">
        <f t="shared" si="217"/>
        <v>78139.209838669514</v>
      </c>
      <c r="I603" s="171">
        <f t="shared" si="218"/>
        <v>1771561.0000000009</v>
      </c>
      <c r="J603" s="171">
        <f t="shared" si="219"/>
        <v>1771561.0000000009</v>
      </c>
      <c r="K603" s="171">
        <f t="shared" si="220"/>
        <v>1085654.8358825475</v>
      </c>
      <c r="L603" s="172">
        <f t="shared" si="221"/>
        <v>4236904.4606636707</v>
      </c>
      <c r="M603" s="142">
        <f t="shared" si="222"/>
        <v>3</v>
      </c>
      <c r="N603" s="143">
        <f t="shared" ref="N603:N666" si="233">IFERROR(INDEX($V$25:$AE$25,MATCH(1,V603:AE603,0)),0)</f>
        <v>1</v>
      </c>
      <c r="U603" s="131">
        <v>578</v>
      </c>
      <c r="V603" s="126">
        <f>MOD(QUOTIENT(ROWS($V$26:V603)-1, 2^(COLUMNS($V$26:V603)-1)), 2)</f>
        <v>1</v>
      </c>
      <c r="W603" s="19">
        <f>MOD(QUOTIENT(ROWS($V$26:W603)-1, 2^(COLUMNS($V$26:W603)-1)), 2)</f>
        <v>0</v>
      </c>
      <c r="X603" s="19">
        <f>MOD(QUOTIENT(ROWS($V$26:X603)-1, 2^(COLUMNS($V$26:X603)-1)), 2)</f>
        <v>0</v>
      </c>
      <c r="Y603" s="19">
        <f>MOD(QUOTIENT(ROWS($V$26:Y603)-1, 2^(COLUMNS($V$26:Y603)-1)), 2)</f>
        <v>0</v>
      </c>
      <c r="Z603" s="19">
        <f>MOD(QUOTIENT(ROWS($V$26:Z603)-1, 2^(COLUMNS($V$26:Z603)-1)), 2)</f>
        <v>0</v>
      </c>
      <c r="AA603" s="19">
        <f>MOD(QUOTIENT(ROWS($V$26:AA603)-1, 2^(COLUMNS($V$26:AA603)-1)), 2)</f>
        <v>0</v>
      </c>
      <c r="AB603" s="19">
        <f>MOD(QUOTIENT(ROWS($V$26:AB603)-1, 2^(COLUMNS($V$26:AB603)-1)), 2)</f>
        <v>1</v>
      </c>
      <c r="AC603" s="19">
        <f>MOD(QUOTIENT(ROWS($V$26:AC603)-1, 2^(COLUMNS($V$26:AC603)-1)), 2)</f>
        <v>0</v>
      </c>
      <c r="AD603" s="19">
        <f>MOD(QUOTIENT(ROWS($V$26:AD603)-1, 2^(COLUMNS($V$26:AD603)-1)), 2)</f>
        <v>0</v>
      </c>
      <c r="AE603" s="133">
        <f>MOD(QUOTIENT(ROWS($V$26:AE603)-1, 2^(COLUMNS($V$26:AE603)-1)), 2)</f>
        <v>1</v>
      </c>
      <c r="AF603" s="126">
        <f t="shared" si="223"/>
        <v>1</v>
      </c>
      <c r="AG603" s="19">
        <f t="shared" si="224"/>
        <v>1</v>
      </c>
      <c r="AH603" s="19">
        <f t="shared" si="225"/>
        <v>1</v>
      </c>
      <c r="AI603" s="19">
        <f t="shared" si="226"/>
        <v>1</v>
      </c>
      <c r="AJ603" s="19">
        <f t="shared" si="227"/>
        <v>1</v>
      </c>
      <c r="AK603" s="19">
        <f t="shared" si="228"/>
        <v>1</v>
      </c>
      <c r="AL603" s="19">
        <f t="shared" si="229"/>
        <v>7</v>
      </c>
      <c r="AM603" s="19">
        <f t="shared" si="230"/>
        <v>7</v>
      </c>
      <c r="AN603" s="19">
        <f t="shared" si="231"/>
        <v>7</v>
      </c>
      <c r="AO603" s="133">
        <f t="shared" si="232"/>
        <v>10</v>
      </c>
    </row>
    <row r="604" spans="1:41" x14ac:dyDescent="0.3">
      <c r="A604" s="131">
        <v>579</v>
      </c>
      <c r="B604" s="171">
        <f t="shared" si="211"/>
        <v>0</v>
      </c>
      <c r="C604" s="171">
        <f t="shared" si="212"/>
        <v>-1627272.7272727271</v>
      </c>
      <c r="D604" s="171">
        <f t="shared" si="213"/>
        <v>1100000</v>
      </c>
      <c r="E604" s="171">
        <f t="shared" si="214"/>
        <v>1100000</v>
      </c>
      <c r="F604" s="171">
        <f t="shared" si="215"/>
        <v>1100000</v>
      </c>
      <c r="G604" s="171">
        <f t="shared" si="216"/>
        <v>1100000</v>
      </c>
      <c r="H604" s="171">
        <f t="shared" si="217"/>
        <v>78139.209838669514</v>
      </c>
      <c r="I604" s="171">
        <f t="shared" si="218"/>
        <v>1771561.0000000009</v>
      </c>
      <c r="J604" s="171">
        <f t="shared" si="219"/>
        <v>1771561.0000000009</v>
      </c>
      <c r="K604" s="171">
        <f t="shared" si="220"/>
        <v>1085654.8358825475</v>
      </c>
      <c r="L604" s="172">
        <f t="shared" si="221"/>
        <v>4120254.9036778221</v>
      </c>
      <c r="M604" s="142">
        <f t="shared" si="222"/>
        <v>3</v>
      </c>
      <c r="N604" s="143">
        <f t="shared" si="233"/>
        <v>2</v>
      </c>
      <c r="U604" s="131">
        <v>579</v>
      </c>
      <c r="V604" s="126">
        <f>MOD(QUOTIENT(ROWS($V$26:V604)-1, 2^(COLUMNS($V$26:V604)-1)), 2)</f>
        <v>0</v>
      </c>
      <c r="W604" s="19">
        <f>MOD(QUOTIENT(ROWS($V$26:W604)-1, 2^(COLUMNS($V$26:W604)-1)), 2)</f>
        <v>1</v>
      </c>
      <c r="X604" s="19">
        <f>MOD(QUOTIENT(ROWS($V$26:X604)-1, 2^(COLUMNS($V$26:X604)-1)), 2)</f>
        <v>0</v>
      </c>
      <c r="Y604" s="19">
        <f>MOD(QUOTIENT(ROWS($V$26:Y604)-1, 2^(COLUMNS($V$26:Y604)-1)), 2)</f>
        <v>0</v>
      </c>
      <c r="Z604" s="19">
        <f>MOD(QUOTIENT(ROWS($V$26:Z604)-1, 2^(COLUMNS($V$26:Z604)-1)), 2)</f>
        <v>0</v>
      </c>
      <c r="AA604" s="19">
        <f>MOD(QUOTIENT(ROWS($V$26:AA604)-1, 2^(COLUMNS($V$26:AA604)-1)), 2)</f>
        <v>0</v>
      </c>
      <c r="AB604" s="19">
        <f>MOD(QUOTIENT(ROWS($V$26:AB604)-1, 2^(COLUMNS($V$26:AB604)-1)), 2)</f>
        <v>1</v>
      </c>
      <c r="AC604" s="19">
        <f>MOD(QUOTIENT(ROWS($V$26:AC604)-1, 2^(COLUMNS($V$26:AC604)-1)), 2)</f>
        <v>0</v>
      </c>
      <c r="AD604" s="19">
        <f>MOD(QUOTIENT(ROWS($V$26:AD604)-1, 2^(COLUMNS($V$26:AD604)-1)), 2)</f>
        <v>0</v>
      </c>
      <c r="AE604" s="133">
        <f>MOD(QUOTIENT(ROWS($V$26:AE604)-1, 2^(COLUMNS($V$26:AE604)-1)), 2)</f>
        <v>1</v>
      </c>
      <c r="AF604" s="126">
        <f t="shared" si="223"/>
        <v>0</v>
      </c>
      <c r="AG604" s="19">
        <f t="shared" si="224"/>
        <v>2</v>
      </c>
      <c r="AH604" s="19">
        <f t="shared" si="225"/>
        <v>2</v>
      </c>
      <c r="AI604" s="19">
        <f t="shared" si="226"/>
        <v>2</v>
      </c>
      <c r="AJ604" s="19">
        <f t="shared" si="227"/>
        <v>2</v>
      </c>
      <c r="AK604" s="19">
        <f t="shared" si="228"/>
        <v>2</v>
      </c>
      <c r="AL604" s="19">
        <f t="shared" si="229"/>
        <v>7</v>
      </c>
      <c r="AM604" s="19">
        <f t="shared" si="230"/>
        <v>7</v>
      </c>
      <c r="AN604" s="19">
        <f t="shared" si="231"/>
        <v>7</v>
      </c>
      <c r="AO604" s="133">
        <f t="shared" si="232"/>
        <v>10</v>
      </c>
    </row>
    <row r="605" spans="1:41" x14ac:dyDescent="0.3">
      <c r="A605" s="131">
        <v>580</v>
      </c>
      <c r="B605" s="171">
        <f t="shared" si="211"/>
        <v>-2000000</v>
      </c>
      <c r="C605" s="171">
        <f t="shared" si="212"/>
        <v>-1627272.7272727271</v>
      </c>
      <c r="D605" s="171">
        <f t="shared" si="213"/>
        <v>1100000</v>
      </c>
      <c r="E605" s="171">
        <f t="shared" si="214"/>
        <v>1100000</v>
      </c>
      <c r="F605" s="171">
        <f t="shared" si="215"/>
        <v>1100000</v>
      </c>
      <c r="G605" s="171">
        <f t="shared" si="216"/>
        <v>1100000</v>
      </c>
      <c r="H605" s="171">
        <f t="shared" si="217"/>
        <v>78139.209838669514</v>
      </c>
      <c r="I605" s="171">
        <f t="shared" si="218"/>
        <v>1771561.0000000009</v>
      </c>
      <c r="J605" s="171">
        <f t="shared" si="219"/>
        <v>1771561.0000000009</v>
      </c>
      <c r="K605" s="171">
        <f t="shared" si="220"/>
        <v>1085654.8358825475</v>
      </c>
      <c r="L605" s="172">
        <f t="shared" si="221"/>
        <v>2268403.0518259709</v>
      </c>
      <c r="M605" s="142">
        <f t="shared" si="222"/>
        <v>4</v>
      </c>
      <c r="N605" s="143">
        <f t="shared" si="233"/>
        <v>1</v>
      </c>
      <c r="U605" s="131">
        <v>580</v>
      </c>
      <c r="V605" s="126">
        <f>MOD(QUOTIENT(ROWS($V$26:V605)-1, 2^(COLUMNS($V$26:V605)-1)), 2)</f>
        <v>1</v>
      </c>
      <c r="W605" s="19">
        <f>MOD(QUOTIENT(ROWS($V$26:W605)-1, 2^(COLUMNS($V$26:W605)-1)), 2)</f>
        <v>1</v>
      </c>
      <c r="X605" s="19">
        <f>MOD(QUOTIENT(ROWS($V$26:X605)-1, 2^(COLUMNS($V$26:X605)-1)), 2)</f>
        <v>0</v>
      </c>
      <c r="Y605" s="19">
        <f>MOD(QUOTIENT(ROWS($V$26:Y605)-1, 2^(COLUMNS($V$26:Y605)-1)), 2)</f>
        <v>0</v>
      </c>
      <c r="Z605" s="19">
        <f>MOD(QUOTIENT(ROWS($V$26:Z605)-1, 2^(COLUMNS($V$26:Z605)-1)), 2)</f>
        <v>0</v>
      </c>
      <c r="AA605" s="19">
        <f>MOD(QUOTIENT(ROWS($V$26:AA605)-1, 2^(COLUMNS($V$26:AA605)-1)), 2)</f>
        <v>0</v>
      </c>
      <c r="AB605" s="19">
        <f>MOD(QUOTIENT(ROWS($V$26:AB605)-1, 2^(COLUMNS($V$26:AB605)-1)), 2)</f>
        <v>1</v>
      </c>
      <c r="AC605" s="19">
        <f>MOD(QUOTIENT(ROWS($V$26:AC605)-1, 2^(COLUMNS($V$26:AC605)-1)), 2)</f>
        <v>0</v>
      </c>
      <c r="AD605" s="19">
        <f>MOD(QUOTIENT(ROWS($V$26:AD605)-1, 2^(COLUMNS($V$26:AD605)-1)), 2)</f>
        <v>0</v>
      </c>
      <c r="AE605" s="133">
        <f>MOD(QUOTIENT(ROWS($V$26:AE605)-1, 2^(COLUMNS($V$26:AE605)-1)), 2)</f>
        <v>1</v>
      </c>
      <c r="AF605" s="126">
        <f t="shared" si="223"/>
        <v>1</v>
      </c>
      <c r="AG605" s="19">
        <f t="shared" si="224"/>
        <v>2</v>
      </c>
      <c r="AH605" s="19">
        <f t="shared" si="225"/>
        <v>2</v>
      </c>
      <c r="AI605" s="19">
        <f t="shared" si="226"/>
        <v>2</v>
      </c>
      <c r="AJ605" s="19">
        <f t="shared" si="227"/>
        <v>2</v>
      </c>
      <c r="AK605" s="19">
        <f t="shared" si="228"/>
        <v>2</v>
      </c>
      <c r="AL605" s="19">
        <f t="shared" si="229"/>
        <v>7</v>
      </c>
      <c r="AM605" s="19">
        <f t="shared" si="230"/>
        <v>7</v>
      </c>
      <c r="AN605" s="19">
        <f t="shared" si="231"/>
        <v>7</v>
      </c>
      <c r="AO605" s="133">
        <f t="shared" si="232"/>
        <v>10</v>
      </c>
    </row>
    <row r="606" spans="1:41" x14ac:dyDescent="0.3">
      <c r="A606" s="131">
        <v>581</v>
      </c>
      <c r="B606" s="171">
        <f t="shared" si="211"/>
        <v>0</v>
      </c>
      <c r="C606" s="171">
        <f t="shared" si="212"/>
        <v>0</v>
      </c>
      <c r="D606" s="171">
        <f t="shared" si="213"/>
        <v>-1269338.842975206</v>
      </c>
      <c r="E606" s="171">
        <f t="shared" si="214"/>
        <v>1210000.0000000002</v>
      </c>
      <c r="F606" s="171">
        <f t="shared" si="215"/>
        <v>1210000.0000000002</v>
      </c>
      <c r="G606" s="171">
        <f t="shared" si="216"/>
        <v>1210000.0000000002</v>
      </c>
      <c r="H606" s="171">
        <f t="shared" si="217"/>
        <v>78139.209838669514</v>
      </c>
      <c r="I606" s="171">
        <f t="shared" si="218"/>
        <v>1771561.0000000009</v>
      </c>
      <c r="J606" s="171">
        <f t="shared" si="219"/>
        <v>1771561.0000000009</v>
      </c>
      <c r="K606" s="171">
        <f t="shared" si="220"/>
        <v>1085654.8358825475</v>
      </c>
      <c r="L606" s="172">
        <f t="shared" si="221"/>
        <v>3859557.5149704083</v>
      </c>
      <c r="M606" s="142">
        <f t="shared" si="222"/>
        <v>3</v>
      </c>
      <c r="N606" s="143">
        <f t="shared" si="233"/>
        <v>3</v>
      </c>
      <c r="U606" s="131">
        <v>581</v>
      </c>
      <c r="V606" s="126">
        <f>MOD(QUOTIENT(ROWS($V$26:V606)-1, 2^(COLUMNS($V$26:V606)-1)), 2)</f>
        <v>0</v>
      </c>
      <c r="W606" s="19">
        <f>MOD(QUOTIENT(ROWS($V$26:W606)-1, 2^(COLUMNS($V$26:W606)-1)), 2)</f>
        <v>0</v>
      </c>
      <c r="X606" s="19">
        <f>MOD(QUOTIENT(ROWS($V$26:X606)-1, 2^(COLUMNS($V$26:X606)-1)), 2)</f>
        <v>1</v>
      </c>
      <c r="Y606" s="19">
        <f>MOD(QUOTIENT(ROWS($V$26:Y606)-1, 2^(COLUMNS($V$26:Y606)-1)), 2)</f>
        <v>0</v>
      </c>
      <c r="Z606" s="19">
        <f>MOD(QUOTIENT(ROWS($V$26:Z606)-1, 2^(COLUMNS($V$26:Z606)-1)), 2)</f>
        <v>0</v>
      </c>
      <c r="AA606" s="19">
        <f>MOD(QUOTIENT(ROWS($V$26:AA606)-1, 2^(COLUMNS($V$26:AA606)-1)), 2)</f>
        <v>0</v>
      </c>
      <c r="AB606" s="19">
        <f>MOD(QUOTIENT(ROWS($V$26:AB606)-1, 2^(COLUMNS($V$26:AB606)-1)), 2)</f>
        <v>1</v>
      </c>
      <c r="AC606" s="19">
        <f>MOD(QUOTIENT(ROWS($V$26:AC606)-1, 2^(COLUMNS($V$26:AC606)-1)), 2)</f>
        <v>0</v>
      </c>
      <c r="AD606" s="19">
        <f>MOD(QUOTIENT(ROWS($V$26:AD606)-1, 2^(COLUMNS($V$26:AD606)-1)), 2)</f>
        <v>0</v>
      </c>
      <c r="AE606" s="133">
        <f>MOD(QUOTIENT(ROWS($V$26:AE606)-1, 2^(COLUMNS($V$26:AE606)-1)), 2)</f>
        <v>1</v>
      </c>
      <c r="AF606" s="126">
        <f t="shared" si="223"/>
        <v>0</v>
      </c>
      <c r="AG606" s="19">
        <f t="shared" si="224"/>
        <v>0</v>
      </c>
      <c r="AH606" s="19">
        <f t="shared" si="225"/>
        <v>3</v>
      </c>
      <c r="AI606" s="19">
        <f t="shared" si="226"/>
        <v>3</v>
      </c>
      <c r="AJ606" s="19">
        <f t="shared" si="227"/>
        <v>3</v>
      </c>
      <c r="AK606" s="19">
        <f t="shared" si="228"/>
        <v>3</v>
      </c>
      <c r="AL606" s="19">
        <f t="shared" si="229"/>
        <v>7</v>
      </c>
      <c r="AM606" s="19">
        <f t="shared" si="230"/>
        <v>7</v>
      </c>
      <c r="AN606" s="19">
        <f t="shared" si="231"/>
        <v>7</v>
      </c>
      <c r="AO606" s="133">
        <f t="shared" si="232"/>
        <v>10</v>
      </c>
    </row>
    <row r="607" spans="1:41" x14ac:dyDescent="0.3">
      <c r="A607" s="131">
        <v>582</v>
      </c>
      <c r="B607" s="171">
        <f t="shared" si="211"/>
        <v>-2000000</v>
      </c>
      <c r="C607" s="171">
        <f t="shared" si="212"/>
        <v>1000000</v>
      </c>
      <c r="D607" s="171">
        <f t="shared" si="213"/>
        <v>-1269338.842975206</v>
      </c>
      <c r="E607" s="171">
        <f t="shared" si="214"/>
        <v>1210000.0000000002</v>
      </c>
      <c r="F607" s="171">
        <f t="shared" si="215"/>
        <v>1210000.0000000002</v>
      </c>
      <c r="G607" s="171">
        <f t="shared" si="216"/>
        <v>1210000.0000000002</v>
      </c>
      <c r="H607" s="171">
        <f t="shared" si="217"/>
        <v>78139.209838669514</v>
      </c>
      <c r="I607" s="171">
        <f t="shared" si="218"/>
        <v>1771561.0000000009</v>
      </c>
      <c r="J607" s="171">
        <f t="shared" si="219"/>
        <v>1771561.0000000009</v>
      </c>
      <c r="K607" s="171">
        <f t="shared" si="220"/>
        <v>1085654.8358825475</v>
      </c>
      <c r="L607" s="172">
        <f t="shared" si="221"/>
        <v>2865044.4834203399</v>
      </c>
      <c r="M607" s="142">
        <f t="shared" si="222"/>
        <v>4</v>
      </c>
      <c r="N607" s="143">
        <f t="shared" si="233"/>
        <v>1</v>
      </c>
      <c r="U607" s="131">
        <v>582</v>
      </c>
      <c r="V607" s="126">
        <f>MOD(QUOTIENT(ROWS($V$26:V607)-1, 2^(COLUMNS($V$26:V607)-1)), 2)</f>
        <v>1</v>
      </c>
      <c r="W607" s="19">
        <f>MOD(QUOTIENT(ROWS($V$26:W607)-1, 2^(COLUMNS($V$26:W607)-1)), 2)</f>
        <v>0</v>
      </c>
      <c r="X607" s="19">
        <f>MOD(QUOTIENT(ROWS($V$26:X607)-1, 2^(COLUMNS($V$26:X607)-1)), 2)</f>
        <v>1</v>
      </c>
      <c r="Y607" s="19">
        <f>MOD(QUOTIENT(ROWS($V$26:Y607)-1, 2^(COLUMNS($V$26:Y607)-1)), 2)</f>
        <v>0</v>
      </c>
      <c r="Z607" s="19">
        <f>MOD(QUOTIENT(ROWS($V$26:Z607)-1, 2^(COLUMNS($V$26:Z607)-1)), 2)</f>
        <v>0</v>
      </c>
      <c r="AA607" s="19">
        <f>MOD(QUOTIENT(ROWS($V$26:AA607)-1, 2^(COLUMNS($V$26:AA607)-1)), 2)</f>
        <v>0</v>
      </c>
      <c r="AB607" s="19">
        <f>MOD(QUOTIENT(ROWS($V$26:AB607)-1, 2^(COLUMNS($V$26:AB607)-1)), 2)</f>
        <v>1</v>
      </c>
      <c r="AC607" s="19">
        <f>MOD(QUOTIENT(ROWS($V$26:AC607)-1, 2^(COLUMNS($V$26:AC607)-1)), 2)</f>
        <v>0</v>
      </c>
      <c r="AD607" s="19">
        <f>MOD(QUOTIENT(ROWS($V$26:AD607)-1, 2^(COLUMNS($V$26:AD607)-1)), 2)</f>
        <v>0</v>
      </c>
      <c r="AE607" s="133">
        <f>MOD(QUOTIENT(ROWS($V$26:AE607)-1, 2^(COLUMNS($V$26:AE607)-1)), 2)</f>
        <v>1</v>
      </c>
      <c r="AF607" s="126">
        <f t="shared" si="223"/>
        <v>1</v>
      </c>
      <c r="AG607" s="19">
        <f t="shared" si="224"/>
        <v>1</v>
      </c>
      <c r="AH607" s="19">
        <f t="shared" si="225"/>
        <v>3</v>
      </c>
      <c r="AI607" s="19">
        <f t="shared" si="226"/>
        <v>3</v>
      </c>
      <c r="AJ607" s="19">
        <f t="shared" si="227"/>
        <v>3</v>
      </c>
      <c r="AK607" s="19">
        <f t="shared" si="228"/>
        <v>3</v>
      </c>
      <c r="AL607" s="19">
        <f t="shared" si="229"/>
        <v>7</v>
      </c>
      <c r="AM607" s="19">
        <f t="shared" si="230"/>
        <v>7</v>
      </c>
      <c r="AN607" s="19">
        <f t="shared" si="231"/>
        <v>7</v>
      </c>
      <c r="AO607" s="133">
        <f t="shared" si="232"/>
        <v>10</v>
      </c>
    </row>
    <row r="608" spans="1:41" x14ac:dyDescent="0.3">
      <c r="A608" s="131">
        <v>583</v>
      </c>
      <c r="B608" s="171">
        <f t="shared" si="211"/>
        <v>0</v>
      </c>
      <c r="C608" s="171">
        <f t="shared" si="212"/>
        <v>-1627272.7272727271</v>
      </c>
      <c r="D608" s="171">
        <f t="shared" si="213"/>
        <v>-1269338.842975206</v>
      </c>
      <c r="E608" s="171">
        <f t="shared" si="214"/>
        <v>1210000.0000000002</v>
      </c>
      <c r="F608" s="171">
        <f t="shared" si="215"/>
        <v>1210000.0000000002</v>
      </c>
      <c r="G608" s="171">
        <f t="shared" si="216"/>
        <v>1210000.0000000002</v>
      </c>
      <c r="H608" s="171">
        <f t="shared" si="217"/>
        <v>78139.209838669514</v>
      </c>
      <c r="I608" s="171">
        <f t="shared" si="218"/>
        <v>1771561.0000000009</v>
      </c>
      <c r="J608" s="171">
        <f t="shared" si="219"/>
        <v>1771561.0000000009</v>
      </c>
      <c r="K608" s="171">
        <f t="shared" si="220"/>
        <v>1085654.8358825475</v>
      </c>
      <c r="L608" s="172">
        <f t="shared" si="221"/>
        <v>2464433.4346611435</v>
      </c>
      <c r="M608" s="142">
        <f t="shared" si="222"/>
        <v>4</v>
      </c>
      <c r="N608" s="143">
        <f t="shared" si="233"/>
        <v>2</v>
      </c>
      <c r="U608" s="131">
        <v>583</v>
      </c>
      <c r="V608" s="126">
        <f>MOD(QUOTIENT(ROWS($V$26:V608)-1, 2^(COLUMNS($V$26:V608)-1)), 2)</f>
        <v>0</v>
      </c>
      <c r="W608" s="19">
        <f>MOD(QUOTIENT(ROWS($V$26:W608)-1, 2^(COLUMNS($V$26:W608)-1)), 2)</f>
        <v>1</v>
      </c>
      <c r="X608" s="19">
        <f>MOD(QUOTIENT(ROWS($V$26:X608)-1, 2^(COLUMNS($V$26:X608)-1)), 2)</f>
        <v>1</v>
      </c>
      <c r="Y608" s="19">
        <f>MOD(QUOTIENT(ROWS($V$26:Y608)-1, 2^(COLUMNS($V$26:Y608)-1)), 2)</f>
        <v>0</v>
      </c>
      <c r="Z608" s="19">
        <f>MOD(QUOTIENT(ROWS($V$26:Z608)-1, 2^(COLUMNS($V$26:Z608)-1)), 2)</f>
        <v>0</v>
      </c>
      <c r="AA608" s="19">
        <f>MOD(QUOTIENT(ROWS($V$26:AA608)-1, 2^(COLUMNS($V$26:AA608)-1)), 2)</f>
        <v>0</v>
      </c>
      <c r="AB608" s="19">
        <f>MOD(QUOTIENT(ROWS($V$26:AB608)-1, 2^(COLUMNS($V$26:AB608)-1)), 2)</f>
        <v>1</v>
      </c>
      <c r="AC608" s="19">
        <f>MOD(QUOTIENT(ROWS($V$26:AC608)-1, 2^(COLUMNS($V$26:AC608)-1)), 2)</f>
        <v>0</v>
      </c>
      <c r="AD608" s="19">
        <f>MOD(QUOTIENT(ROWS($V$26:AD608)-1, 2^(COLUMNS($V$26:AD608)-1)), 2)</f>
        <v>0</v>
      </c>
      <c r="AE608" s="133">
        <f>MOD(QUOTIENT(ROWS($V$26:AE608)-1, 2^(COLUMNS($V$26:AE608)-1)), 2)</f>
        <v>1</v>
      </c>
      <c r="AF608" s="126">
        <f t="shared" si="223"/>
        <v>0</v>
      </c>
      <c r="AG608" s="19">
        <f t="shared" si="224"/>
        <v>2</v>
      </c>
      <c r="AH608" s="19">
        <f t="shared" si="225"/>
        <v>3</v>
      </c>
      <c r="AI608" s="19">
        <f t="shared" si="226"/>
        <v>3</v>
      </c>
      <c r="AJ608" s="19">
        <f t="shared" si="227"/>
        <v>3</v>
      </c>
      <c r="AK608" s="19">
        <f t="shared" si="228"/>
        <v>3</v>
      </c>
      <c r="AL608" s="19">
        <f t="shared" si="229"/>
        <v>7</v>
      </c>
      <c r="AM608" s="19">
        <f t="shared" si="230"/>
        <v>7</v>
      </c>
      <c r="AN608" s="19">
        <f t="shared" si="231"/>
        <v>7</v>
      </c>
      <c r="AO608" s="133">
        <f t="shared" si="232"/>
        <v>10</v>
      </c>
    </row>
    <row r="609" spans="1:41" x14ac:dyDescent="0.3">
      <c r="A609" s="131">
        <v>584</v>
      </c>
      <c r="B609" s="171">
        <f t="shared" si="211"/>
        <v>-2000000</v>
      </c>
      <c r="C609" s="171">
        <f t="shared" si="212"/>
        <v>-1627272.7272727271</v>
      </c>
      <c r="D609" s="171">
        <f t="shared" si="213"/>
        <v>-1269338.842975206</v>
      </c>
      <c r="E609" s="171">
        <f t="shared" si="214"/>
        <v>1210000.0000000002</v>
      </c>
      <c r="F609" s="171">
        <f t="shared" si="215"/>
        <v>1210000.0000000002</v>
      </c>
      <c r="G609" s="171">
        <f t="shared" si="216"/>
        <v>1210000.0000000002</v>
      </c>
      <c r="H609" s="171">
        <f t="shared" si="217"/>
        <v>78139.209838669514</v>
      </c>
      <c r="I609" s="171">
        <f t="shared" si="218"/>
        <v>1771561.0000000009</v>
      </c>
      <c r="J609" s="171">
        <f t="shared" si="219"/>
        <v>1771561.0000000009</v>
      </c>
      <c r="K609" s="171">
        <f t="shared" si="220"/>
        <v>1085654.8358825475</v>
      </c>
      <c r="L609" s="172">
        <f t="shared" si="221"/>
        <v>612581.58280929155</v>
      </c>
      <c r="M609" s="142">
        <f t="shared" si="222"/>
        <v>5</v>
      </c>
      <c r="N609" s="143">
        <f t="shared" si="233"/>
        <v>1</v>
      </c>
      <c r="U609" s="131">
        <v>584</v>
      </c>
      <c r="V609" s="126">
        <f>MOD(QUOTIENT(ROWS($V$26:V609)-1, 2^(COLUMNS($V$26:V609)-1)), 2)</f>
        <v>1</v>
      </c>
      <c r="W609" s="19">
        <f>MOD(QUOTIENT(ROWS($V$26:W609)-1, 2^(COLUMNS($V$26:W609)-1)), 2)</f>
        <v>1</v>
      </c>
      <c r="X609" s="19">
        <f>MOD(QUOTIENT(ROWS($V$26:X609)-1, 2^(COLUMNS($V$26:X609)-1)), 2)</f>
        <v>1</v>
      </c>
      <c r="Y609" s="19">
        <f>MOD(QUOTIENT(ROWS($V$26:Y609)-1, 2^(COLUMNS($V$26:Y609)-1)), 2)</f>
        <v>0</v>
      </c>
      <c r="Z609" s="19">
        <f>MOD(QUOTIENT(ROWS($V$26:Z609)-1, 2^(COLUMNS($V$26:Z609)-1)), 2)</f>
        <v>0</v>
      </c>
      <c r="AA609" s="19">
        <f>MOD(QUOTIENT(ROWS($V$26:AA609)-1, 2^(COLUMNS($V$26:AA609)-1)), 2)</f>
        <v>0</v>
      </c>
      <c r="AB609" s="19">
        <f>MOD(QUOTIENT(ROWS($V$26:AB609)-1, 2^(COLUMNS($V$26:AB609)-1)), 2)</f>
        <v>1</v>
      </c>
      <c r="AC609" s="19">
        <f>MOD(QUOTIENT(ROWS($V$26:AC609)-1, 2^(COLUMNS($V$26:AC609)-1)), 2)</f>
        <v>0</v>
      </c>
      <c r="AD609" s="19">
        <f>MOD(QUOTIENT(ROWS($V$26:AD609)-1, 2^(COLUMNS($V$26:AD609)-1)), 2)</f>
        <v>0</v>
      </c>
      <c r="AE609" s="133">
        <f>MOD(QUOTIENT(ROWS($V$26:AE609)-1, 2^(COLUMNS($V$26:AE609)-1)), 2)</f>
        <v>1</v>
      </c>
      <c r="AF609" s="126">
        <f t="shared" si="223"/>
        <v>1</v>
      </c>
      <c r="AG609" s="19">
        <f t="shared" si="224"/>
        <v>2</v>
      </c>
      <c r="AH609" s="19">
        <f t="shared" si="225"/>
        <v>3</v>
      </c>
      <c r="AI609" s="19">
        <f t="shared" si="226"/>
        <v>3</v>
      </c>
      <c r="AJ609" s="19">
        <f t="shared" si="227"/>
        <v>3</v>
      </c>
      <c r="AK609" s="19">
        <f t="shared" si="228"/>
        <v>3</v>
      </c>
      <c r="AL609" s="19">
        <f t="shared" si="229"/>
        <v>7</v>
      </c>
      <c r="AM609" s="19">
        <f t="shared" si="230"/>
        <v>7</v>
      </c>
      <c r="AN609" s="19">
        <f t="shared" si="231"/>
        <v>7</v>
      </c>
      <c r="AO609" s="133">
        <f t="shared" si="232"/>
        <v>10</v>
      </c>
    </row>
    <row r="610" spans="1:41" x14ac:dyDescent="0.3">
      <c r="A610" s="131">
        <v>585</v>
      </c>
      <c r="B610" s="171">
        <f t="shared" si="211"/>
        <v>0</v>
      </c>
      <c r="C610" s="171">
        <f t="shared" si="212"/>
        <v>0</v>
      </c>
      <c r="D610" s="171">
        <f t="shared" si="213"/>
        <v>0</v>
      </c>
      <c r="E610" s="171">
        <f t="shared" si="214"/>
        <v>-922944.40270473203</v>
      </c>
      <c r="F610" s="171">
        <f t="shared" si="215"/>
        <v>1331000.0000000005</v>
      </c>
      <c r="G610" s="171">
        <f t="shared" si="216"/>
        <v>1331000.0000000005</v>
      </c>
      <c r="H610" s="171">
        <f t="shared" si="217"/>
        <v>78139.209838669514</v>
      </c>
      <c r="I610" s="171">
        <f t="shared" si="218"/>
        <v>1771561.0000000009</v>
      </c>
      <c r="J610" s="171">
        <f t="shared" si="219"/>
        <v>1771561.0000000009</v>
      </c>
      <c r="K610" s="171">
        <f t="shared" si="220"/>
        <v>1085654.8358825475</v>
      </c>
      <c r="L610" s="172">
        <f t="shared" si="221"/>
        <v>3458022.8946542274</v>
      </c>
      <c r="M610" s="142">
        <f t="shared" si="222"/>
        <v>3</v>
      </c>
      <c r="N610" s="143">
        <f t="shared" si="233"/>
        <v>4</v>
      </c>
      <c r="U610" s="131">
        <v>585</v>
      </c>
      <c r="V610" s="126">
        <f>MOD(QUOTIENT(ROWS($V$26:V610)-1, 2^(COLUMNS($V$26:V610)-1)), 2)</f>
        <v>0</v>
      </c>
      <c r="W610" s="19">
        <f>MOD(QUOTIENT(ROWS($V$26:W610)-1, 2^(COLUMNS($V$26:W610)-1)), 2)</f>
        <v>0</v>
      </c>
      <c r="X610" s="19">
        <f>MOD(QUOTIENT(ROWS($V$26:X610)-1, 2^(COLUMNS($V$26:X610)-1)), 2)</f>
        <v>0</v>
      </c>
      <c r="Y610" s="19">
        <f>MOD(QUOTIENT(ROWS($V$26:Y610)-1, 2^(COLUMNS($V$26:Y610)-1)), 2)</f>
        <v>1</v>
      </c>
      <c r="Z610" s="19">
        <f>MOD(QUOTIENT(ROWS($V$26:Z610)-1, 2^(COLUMNS($V$26:Z610)-1)), 2)</f>
        <v>0</v>
      </c>
      <c r="AA610" s="19">
        <f>MOD(QUOTIENT(ROWS($V$26:AA610)-1, 2^(COLUMNS($V$26:AA610)-1)), 2)</f>
        <v>0</v>
      </c>
      <c r="AB610" s="19">
        <f>MOD(QUOTIENT(ROWS($V$26:AB610)-1, 2^(COLUMNS($V$26:AB610)-1)), 2)</f>
        <v>1</v>
      </c>
      <c r="AC610" s="19">
        <f>MOD(QUOTIENT(ROWS($V$26:AC610)-1, 2^(COLUMNS($V$26:AC610)-1)), 2)</f>
        <v>0</v>
      </c>
      <c r="AD610" s="19">
        <f>MOD(QUOTIENT(ROWS($V$26:AD610)-1, 2^(COLUMNS($V$26:AD610)-1)), 2)</f>
        <v>0</v>
      </c>
      <c r="AE610" s="133">
        <f>MOD(QUOTIENT(ROWS($V$26:AE610)-1, 2^(COLUMNS($V$26:AE610)-1)), 2)</f>
        <v>1</v>
      </c>
      <c r="AF610" s="126">
        <f t="shared" si="223"/>
        <v>0</v>
      </c>
      <c r="AG610" s="19">
        <f t="shared" si="224"/>
        <v>0</v>
      </c>
      <c r="AH610" s="19">
        <f t="shared" si="225"/>
        <v>0</v>
      </c>
      <c r="AI610" s="19">
        <f t="shared" si="226"/>
        <v>4</v>
      </c>
      <c r="AJ610" s="19">
        <f t="shared" si="227"/>
        <v>4</v>
      </c>
      <c r="AK610" s="19">
        <f t="shared" si="228"/>
        <v>4</v>
      </c>
      <c r="AL610" s="19">
        <f t="shared" si="229"/>
        <v>7</v>
      </c>
      <c r="AM610" s="19">
        <f t="shared" si="230"/>
        <v>7</v>
      </c>
      <c r="AN610" s="19">
        <f t="shared" si="231"/>
        <v>7</v>
      </c>
      <c r="AO610" s="133">
        <f t="shared" si="232"/>
        <v>10</v>
      </c>
    </row>
    <row r="611" spans="1:41" x14ac:dyDescent="0.3">
      <c r="A611" s="131">
        <v>586</v>
      </c>
      <c r="B611" s="171">
        <f t="shared" si="211"/>
        <v>-2000000</v>
      </c>
      <c r="C611" s="171">
        <f t="shared" si="212"/>
        <v>1000000</v>
      </c>
      <c r="D611" s="171">
        <f t="shared" si="213"/>
        <v>1000000</v>
      </c>
      <c r="E611" s="171">
        <f t="shared" si="214"/>
        <v>-922944.40270473203</v>
      </c>
      <c r="F611" s="171">
        <f t="shared" si="215"/>
        <v>1331000.0000000005</v>
      </c>
      <c r="G611" s="171">
        <f t="shared" si="216"/>
        <v>1331000.0000000005</v>
      </c>
      <c r="H611" s="171">
        <f t="shared" si="217"/>
        <v>78139.209838669514</v>
      </c>
      <c r="I611" s="171">
        <f t="shared" si="218"/>
        <v>1771561.0000000009</v>
      </c>
      <c r="J611" s="171">
        <f t="shared" si="219"/>
        <v>1771561.0000000009</v>
      </c>
      <c r="K611" s="171">
        <f t="shared" si="220"/>
        <v>1085654.8358825475</v>
      </c>
      <c r="L611" s="172">
        <f t="shared" si="221"/>
        <v>3257342.1041243281</v>
      </c>
      <c r="M611" s="142">
        <f t="shared" si="222"/>
        <v>4</v>
      </c>
      <c r="N611" s="143">
        <f t="shared" si="233"/>
        <v>1</v>
      </c>
      <c r="U611" s="131">
        <v>586</v>
      </c>
      <c r="V611" s="126">
        <f>MOD(QUOTIENT(ROWS($V$26:V611)-1, 2^(COLUMNS($V$26:V611)-1)), 2)</f>
        <v>1</v>
      </c>
      <c r="W611" s="19">
        <f>MOD(QUOTIENT(ROWS($V$26:W611)-1, 2^(COLUMNS($V$26:W611)-1)), 2)</f>
        <v>0</v>
      </c>
      <c r="X611" s="19">
        <f>MOD(QUOTIENT(ROWS($V$26:X611)-1, 2^(COLUMNS($V$26:X611)-1)), 2)</f>
        <v>0</v>
      </c>
      <c r="Y611" s="19">
        <f>MOD(QUOTIENT(ROWS($V$26:Y611)-1, 2^(COLUMNS($V$26:Y611)-1)), 2)</f>
        <v>1</v>
      </c>
      <c r="Z611" s="19">
        <f>MOD(QUOTIENT(ROWS($V$26:Z611)-1, 2^(COLUMNS($V$26:Z611)-1)), 2)</f>
        <v>0</v>
      </c>
      <c r="AA611" s="19">
        <f>MOD(QUOTIENT(ROWS($V$26:AA611)-1, 2^(COLUMNS($V$26:AA611)-1)), 2)</f>
        <v>0</v>
      </c>
      <c r="AB611" s="19">
        <f>MOD(QUOTIENT(ROWS($V$26:AB611)-1, 2^(COLUMNS($V$26:AB611)-1)), 2)</f>
        <v>1</v>
      </c>
      <c r="AC611" s="19">
        <f>MOD(QUOTIENT(ROWS($V$26:AC611)-1, 2^(COLUMNS($V$26:AC611)-1)), 2)</f>
        <v>0</v>
      </c>
      <c r="AD611" s="19">
        <f>MOD(QUOTIENT(ROWS($V$26:AD611)-1, 2^(COLUMNS($V$26:AD611)-1)), 2)</f>
        <v>0</v>
      </c>
      <c r="AE611" s="133">
        <f>MOD(QUOTIENT(ROWS($V$26:AE611)-1, 2^(COLUMNS($V$26:AE611)-1)), 2)</f>
        <v>1</v>
      </c>
      <c r="AF611" s="126">
        <f t="shared" si="223"/>
        <v>1</v>
      </c>
      <c r="AG611" s="19">
        <f t="shared" si="224"/>
        <v>1</v>
      </c>
      <c r="AH611" s="19">
        <f t="shared" si="225"/>
        <v>1</v>
      </c>
      <c r="AI611" s="19">
        <f t="shared" si="226"/>
        <v>4</v>
      </c>
      <c r="AJ611" s="19">
        <f t="shared" si="227"/>
        <v>4</v>
      </c>
      <c r="AK611" s="19">
        <f t="shared" si="228"/>
        <v>4</v>
      </c>
      <c r="AL611" s="19">
        <f t="shared" si="229"/>
        <v>7</v>
      </c>
      <c r="AM611" s="19">
        <f t="shared" si="230"/>
        <v>7</v>
      </c>
      <c r="AN611" s="19">
        <f t="shared" si="231"/>
        <v>7</v>
      </c>
      <c r="AO611" s="133">
        <f t="shared" si="232"/>
        <v>10</v>
      </c>
    </row>
    <row r="612" spans="1:41" x14ac:dyDescent="0.3">
      <c r="A612" s="131">
        <v>587</v>
      </c>
      <c r="B612" s="171">
        <f t="shared" si="211"/>
        <v>0</v>
      </c>
      <c r="C612" s="171">
        <f t="shared" si="212"/>
        <v>-1627272.7272727271</v>
      </c>
      <c r="D612" s="171">
        <f t="shared" si="213"/>
        <v>1100000</v>
      </c>
      <c r="E612" s="171">
        <f t="shared" si="214"/>
        <v>-922944.40270473203</v>
      </c>
      <c r="F612" s="171">
        <f t="shared" si="215"/>
        <v>1331000.0000000005</v>
      </c>
      <c r="G612" s="171">
        <f t="shared" si="216"/>
        <v>1331000.0000000005</v>
      </c>
      <c r="H612" s="171">
        <f t="shared" si="217"/>
        <v>78139.209838669514</v>
      </c>
      <c r="I612" s="171">
        <f t="shared" si="218"/>
        <v>1771561.0000000009</v>
      </c>
      <c r="J612" s="171">
        <f t="shared" si="219"/>
        <v>1771561.0000000009</v>
      </c>
      <c r="K612" s="171">
        <f t="shared" si="220"/>
        <v>1085654.8358825475</v>
      </c>
      <c r="L612" s="172">
        <f t="shared" si="221"/>
        <v>2936114.2794671487</v>
      </c>
      <c r="M612" s="142">
        <f t="shared" si="222"/>
        <v>4</v>
      </c>
      <c r="N612" s="143">
        <f t="shared" si="233"/>
        <v>2</v>
      </c>
      <c r="U612" s="131">
        <v>587</v>
      </c>
      <c r="V612" s="126">
        <f>MOD(QUOTIENT(ROWS($V$26:V612)-1, 2^(COLUMNS($V$26:V612)-1)), 2)</f>
        <v>0</v>
      </c>
      <c r="W612" s="19">
        <f>MOD(QUOTIENT(ROWS($V$26:W612)-1, 2^(COLUMNS($V$26:W612)-1)), 2)</f>
        <v>1</v>
      </c>
      <c r="X612" s="19">
        <f>MOD(QUOTIENT(ROWS($V$26:X612)-1, 2^(COLUMNS($V$26:X612)-1)), 2)</f>
        <v>0</v>
      </c>
      <c r="Y612" s="19">
        <f>MOD(QUOTIENT(ROWS($V$26:Y612)-1, 2^(COLUMNS($V$26:Y612)-1)), 2)</f>
        <v>1</v>
      </c>
      <c r="Z612" s="19">
        <f>MOD(QUOTIENT(ROWS($V$26:Z612)-1, 2^(COLUMNS($V$26:Z612)-1)), 2)</f>
        <v>0</v>
      </c>
      <c r="AA612" s="19">
        <f>MOD(QUOTIENT(ROWS($V$26:AA612)-1, 2^(COLUMNS($V$26:AA612)-1)), 2)</f>
        <v>0</v>
      </c>
      <c r="AB612" s="19">
        <f>MOD(QUOTIENT(ROWS($V$26:AB612)-1, 2^(COLUMNS($V$26:AB612)-1)), 2)</f>
        <v>1</v>
      </c>
      <c r="AC612" s="19">
        <f>MOD(QUOTIENT(ROWS($V$26:AC612)-1, 2^(COLUMNS($V$26:AC612)-1)), 2)</f>
        <v>0</v>
      </c>
      <c r="AD612" s="19">
        <f>MOD(QUOTIENT(ROWS($V$26:AD612)-1, 2^(COLUMNS($V$26:AD612)-1)), 2)</f>
        <v>0</v>
      </c>
      <c r="AE612" s="133">
        <f>MOD(QUOTIENT(ROWS($V$26:AE612)-1, 2^(COLUMNS($V$26:AE612)-1)), 2)</f>
        <v>1</v>
      </c>
      <c r="AF612" s="126">
        <f t="shared" si="223"/>
        <v>0</v>
      </c>
      <c r="AG612" s="19">
        <f t="shared" si="224"/>
        <v>2</v>
      </c>
      <c r="AH612" s="19">
        <f t="shared" si="225"/>
        <v>2</v>
      </c>
      <c r="AI612" s="19">
        <f t="shared" si="226"/>
        <v>4</v>
      </c>
      <c r="AJ612" s="19">
        <f t="shared" si="227"/>
        <v>4</v>
      </c>
      <c r="AK612" s="19">
        <f t="shared" si="228"/>
        <v>4</v>
      </c>
      <c r="AL612" s="19">
        <f t="shared" si="229"/>
        <v>7</v>
      </c>
      <c r="AM612" s="19">
        <f t="shared" si="230"/>
        <v>7</v>
      </c>
      <c r="AN612" s="19">
        <f t="shared" si="231"/>
        <v>7</v>
      </c>
      <c r="AO612" s="133">
        <f t="shared" si="232"/>
        <v>10</v>
      </c>
    </row>
    <row r="613" spans="1:41" x14ac:dyDescent="0.3">
      <c r="A613" s="131">
        <v>588</v>
      </c>
      <c r="B613" s="171">
        <f t="shared" si="211"/>
        <v>-2000000</v>
      </c>
      <c r="C613" s="171">
        <f t="shared" si="212"/>
        <v>-1627272.7272727271</v>
      </c>
      <c r="D613" s="171">
        <f t="shared" si="213"/>
        <v>1100000</v>
      </c>
      <c r="E613" s="171">
        <f t="shared" si="214"/>
        <v>-922944.40270473203</v>
      </c>
      <c r="F613" s="171">
        <f t="shared" si="215"/>
        <v>1331000.0000000005</v>
      </c>
      <c r="G613" s="171">
        <f t="shared" si="216"/>
        <v>1331000.0000000005</v>
      </c>
      <c r="H613" s="171">
        <f t="shared" si="217"/>
        <v>78139.209838669514</v>
      </c>
      <c r="I613" s="171">
        <f t="shared" si="218"/>
        <v>1771561.0000000009</v>
      </c>
      <c r="J613" s="171">
        <f t="shared" si="219"/>
        <v>1771561.0000000009</v>
      </c>
      <c r="K613" s="171">
        <f t="shared" si="220"/>
        <v>1085654.8358825475</v>
      </c>
      <c r="L613" s="172">
        <f t="shared" si="221"/>
        <v>1084262.4276152973</v>
      </c>
      <c r="M613" s="142">
        <f t="shared" si="222"/>
        <v>5</v>
      </c>
      <c r="N613" s="143">
        <f t="shared" si="233"/>
        <v>1</v>
      </c>
      <c r="U613" s="131">
        <v>588</v>
      </c>
      <c r="V613" s="126">
        <f>MOD(QUOTIENT(ROWS($V$26:V613)-1, 2^(COLUMNS($V$26:V613)-1)), 2)</f>
        <v>1</v>
      </c>
      <c r="W613" s="19">
        <f>MOD(QUOTIENT(ROWS($V$26:W613)-1, 2^(COLUMNS($V$26:W613)-1)), 2)</f>
        <v>1</v>
      </c>
      <c r="X613" s="19">
        <f>MOD(QUOTIENT(ROWS($V$26:X613)-1, 2^(COLUMNS($V$26:X613)-1)), 2)</f>
        <v>0</v>
      </c>
      <c r="Y613" s="19">
        <f>MOD(QUOTIENT(ROWS($V$26:Y613)-1, 2^(COLUMNS($V$26:Y613)-1)), 2)</f>
        <v>1</v>
      </c>
      <c r="Z613" s="19">
        <f>MOD(QUOTIENT(ROWS($V$26:Z613)-1, 2^(COLUMNS($V$26:Z613)-1)), 2)</f>
        <v>0</v>
      </c>
      <c r="AA613" s="19">
        <f>MOD(QUOTIENT(ROWS($V$26:AA613)-1, 2^(COLUMNS($V$26:AA613)-1)), 2)</f>
        <v>0</v>
      </c>
      <c r="AB613" s="19">
        <f>MOD(QUOTIENT(ROWS($V$26:AB613)-1, 2^(COLUMNS($V$26:AB613)-1)), 2)</f>
        <v>1</v>
      </c>
      <c r="AC613" s="19">
        <f>MOD(QUOTIENT(ROWS($V$26:AC613)-1, 2^(COLUMNS($V$26:AC613)-1)), 2)</f>
        <v>0</v>
      </c>
      <c r="AD613" s="19">
        <f>MOD(QUOTIENT(ROWS($V$26:AD613)-1, 2^(COLUMNS($V$26:AD613)-1)), 2)</f>
        <v>0</v>
      </c>
      <c r="AE613" s="133">
        <f>MOD(QUOTIENT(ROWS($V$26:AE613)-1, 2^(COLUMNS($V$26:AE613)-1)), 2)</f>
        <v>1</v>
      </c>
      <c r="AF613" s="126">
        <f t="shared" si="223"/>
        <v>1</v>
      </c>
      <c r="AG613" s="19">
        <f t="shared" si="224"/>
        <v>2</v>
      </c>
      <c r="AH613" s="19">
        <f t="shared" si="225"/>
        <v>2</v>
      </c>
      <c r="AI613" s="19">
        <f t="shared" si="226"/>
        <v>4</v>
      </c>
      <c r="AJ613" s="19">
        <f t="shared" si="227"/>
        <v>4</v>
      </c>
      <c r="AK613" s="19">
        <f t="shared" si="228"/>
        <v>4</v>
      </c>
      <c r="AL613" s="19">
        <f t="shared" si="229"/>
        <v>7</v>
      </c>
      <c r="AM613" s="19">
        <f t="shared" si="230"/>
        <v>7</v>
      </c>
      <c r="AN613" s="19">
        <f t="shared" si="231"/>
        <v>7</v>
      </c>
      <c r="AO613" s="133">
        <f t="shared" si="232"/>
        <v>10</v>
      </c>
    </row>
    <row r="614" spans="1:41" x14ac:dyDescent="0.3">
      <c r="A614" s="131">
        <v>589</v>
      </c>
      <c r="B614" s="171">
        <f t="shared" si="211"/>
        <v>0</v>
      </c>
      <c r="C614" s="171">
        <f t="shared" si="212"/>
        <v>0</v>
      </c>
      <c r="D614" s="171">
        <f t="shared" si="213"/>
        <v>-1269338.842975206</v>
      </c>
      <c r="E614" s="171">
        <f t="shared" si="214"/>
        <v>-922944.40270473203</v>
      </c>
      <c r="F614" s="171">
        <f t="shared" si="215"/>
        <v>1331000.0000000005</v>
      </c>
      <c r="G614" s="171">
        <f t="shared" si="216"/>
        <v>1331000.0000000005</v>
      </c>
      <c r="H614" s="171">
        <f t="shared" si="217"/>
        <v>78139.209838669514</v>
      </c>
      <c r="I614" s="171">
        <f t="shared" si="218"/>
        <v>1771561.0000000009</v>
      </c>
      <c r="J614" s="171">
        <f t="shared" si="219"/>
        <v>1771561.0000000009</v>
      </c>
      <c r="K614" s="171">
        <f t="shared" si="220"/>
        <v>1085654.8358825475</v>
      </c>
      <c r="L614" s="172">
        <f t="shared" si="221"/>
        <v>2450380.7963212705</v>
      </c>
      <c r="M614" s="142">
        <f t="shared" si="222"/>
        <v>4</v>
      </c>
      <c r="N614" s="143">
        <f t="shared" si="233"/>
        <v>3</v>
      </c>
      <c r="U614" s="131">
        <v>589</v>
      </c>
      <c r="V614" s="126">
        <f>MOD(QUOTIENT(ROWS($V$26:V614)-1, 2^(COLUMNS($V$26:V614)-1)), 2)</f>
        <v>0</v>
      </c>
      <c r="W614" s="19">
        <f>MOD(QUOTIENT(ROWS($V$26:W614)-1, 2^(COLUMNS($V$26:W614)-1)), 2)</f>
        <v>0</v>
      </c>
      <c r="X614" s="19">
        <f>MOD(QUOTIENT(ROWS($V$26:X614)-1, 2^(COLUMNS($V$26:X614)-1)), 2)</f>
        <v>1</v>
      </c>
      <c r="Y614" s="19">
        <f>MOD(QUOTIENT(ROWS($V$26:Y614)-1, 2^(COLUMNS($V$26:Y614)-1)), 2)</f>
        <v>1</v>
      </c>
      <c r="Z614" s="19">
        <f>MOD(QUOTIENT(ROWS($V$26:Z614)-1, 2^(COLUMNS($V$26:Z614)-1)), 2)</f>
        <v>0</v>
      </c>
      <c r="AA614" s="19">
        <f>MOD(QUOTIENT(ROWS($V$26:AA614)-1, 2^(COLUMNS($V$26:AA614)-1)), 2)</f>
        <v>0</v>
      </c>
      <c r="AB614" s="19">
        <f>MOD(QUOTIENT(ROWS($V$26:AB614)-1, 2^(COLUMNS($V$26:AB614)-1)), 2)</f>
        <v>1</v>
      </c>
      <c r="AC614" s="19">
        <f>MOD(QUOTIENT(ROWS($V$26:AC614)-1, 2^(COLUMNS($V$26:AC614)-1)), 2)</f>
        <v>0</v>
      </c>
      <c r="AD614" s="19">
        <f>MOD(QUOTIENT(ROWS($V$26:AD614)-1, 2^(COLUMNS($V$26:AD614)-1)), 2)</f>
        <v>0</v>
      </c>
      <c r="AE614" s="133">
        <f>MOD(QUOTIENT(ROWS($V$26:AE614)-1, 2^(COLUMNS($V$26:AE614)-1)), 2)</f>
        <v>1</v>
      </c>
      <c r="AF614" s="126">
        <f t="shared" si="223"/>
        <v>0</v>
      </c>
      <c r="AG614" s="19">
        <f t="shared" si="224"/>
        <v>0</v>
      </c>
      <c r="AH614" s="19">
        <f t="shared" si="225"/>
        <v>3</v>
      </c>
      <c r="AI614" s="19">
        <f t="shared" si="226"/>
        <v>4</v>
      </c>
      <c r="AJ614" s="19">
        <f t="shared" si="227"/>
        <v>4</v>
      </c>
      <c r="AK614" s="19">
        <f t="shared" si="228"/>
        <v>4</v>
      </c>
      <c r="AL614" s="19">
        <f t="shared" si="229"/>
        <v>7</v>
      </c>
      <c r="AM614" s="19">
        <f t="shared" si="230"/>
        <v>7</v>
      </c>
      <c r="AN614" s="19">
        <f t="shared" si="231"/>
        <v>7</v>
      </c>
      <c r="AO614" s="133">
        <f t="shared" si="232"/>
        <v>10</v>
      </c>
    </row>
    <row r="615" spans="1:41" x14ac:dyDescent="0.3">
      <c r="A615" s="131">
        <v>590</v>
      </c>
      <c r="B615" s="171">
        <f t="shared" si="211"/>
        <v>-2000000</v>
      </c>
      <c r="C615" s="171">
        <f t="shared" si="212"/>
        <v>1000000</v>
      </c>
      <c r="D615" s="171">
        <f t="shared" si="213"/>
        <v>-1269338.842975206</v>
      </c>
      <c r="E615" s="171">
        <f t="shared" si="214"/>
        <v>-922944.40270473203</v>
      </c>
      <c r="F615" s="171">
        <f t="shared" si="215"/>
        <v>1331000.0000000005</v>
      </c>
      <c r="G615" s="171">
        <f t="shared" si="216"/>
        <v>1331000.0000000005</v>
      </c>
      <c r="H615" s="171">
        <f t="shared" si="217"/>
        <v>78139.209838669514</v>
      </c>
      <c r="I615" s="171">
        <f t="shared" si="218"/>
        <v>1771561.0000000009</v>
      </c>
      <c r="J615" s="171">
        <f t="shared" si="219"/>
        <v>1771561.0000000009</v>
      </c>
      <c r="K615" s="171">
        <f t="shared" si="220"/>
        <v>1085654.8358825475</v>
      </c>
      <c r="L615" s="172">
        <f t="shared" si="221"/>
        <v>1455867.7647712016</v>
      </c>
      <c r="M615" s="142">
        <f t="shared" si="222"/>
        <v>5</v>
      </c>
      <c r="N615" s="143">
        <f t="shared" si="233"/>
        <v>1</v>
      </c>
      <c r="U615" s="131">
        <v>590</v>
      </c>
      <c r="V615" s="126">
        <f>MOD(QUOTIENT(ROWS($V$26:V615)-1, 2^(COLUMNS($V$26:V615)-1)), 2)</f>
        <v>1</v>
      </c>
      <c r="W615" s="19">
        <f>MOD(QUOTIENT(ROWS($V$26:W615)-1, 2^(COLUMNS($V$26:W615)-1)), 2)</f>
        <v>0</v>
      </c>
      <c r="X615" s="19">
        <f>MOD(QUOTIENT(ROWS($V$26:X615)-1, 2^(COLUMNS($V$26:X615)-1)), 2)</f>
        <v>1</v>
      </c>
      <c r="Y615" s="19">
        <f>MOD(QUOTIENT(ROWS($V$26:Y615)-1, 2^(COLUMNS($V$26:Y615)-1)), 2)</f>
        <v>1</v>
      </c>
      <c r="Z615" s="19">
        <f>MOD(QUOTIENT(ROWS($V$26:Z615)-1, 2^(COLUMNS($V$26:Z615)-1)), 2)</f>
        <v>0</v>
      </c>
      <c r="AA615" s="19">
        <f>MOD(QUOTIENT(ROWS($V$26:AA615)-1, 2^(COLUMNS($V$26:AA615)-1)), 2)</f>
        <v>0</v>
      </c>
      <c r="AB615" s="19">
        <f>MOD(QUOTIENT(ROWS($V$26:AB615)-1, 2^(COLUMNS($V$26:AB615)-1)), 2)</f>
        <v>1</v>
      </c>
      <c r="AC615" s="19">
        <f>MOD(QUOTIENT(ROWS($V$26:AC615)-1, 2^(COLUMNS($V$26:AC615)-1)), 2)</f>
        <v>0</v>
      </c>
      <c r="AD615" s="19">
        <f>MOD(QUOTIENT(ROWS($V$26:AD615)-1, 2^(COLUMNS($V$26:AD615)-1)), 2)</f>
        <v>0</v>
      </c>
      <c r="AE615" s="133">
        <f>MOD(QUOTIENT(ROWS($V$26:AE615)-1, 2^(COLUMNS($V$26:AE615)-1)), 2)</f>
        <v>1</v>
      </c>
      <c r="AF615" s="126">
        <f t="shared" si="223"/>
        <v>1</v>
      </c>
      <c r="AG615" s="19">
        <f t="shared" si="224"/>
        <v>1</v>
      </c>
      <c r="AH615" s="19">
        <f t="shared" si="225"/>
        <v>3</v>
      </c>
      <c r="AI615" s="19">
        <f t="shared" si="226"/>
        <v>4</v>
      </c>
      <c r="AJ615" s="19">
        <f t="shared" si="227"/>
        <v>4</v>
      </c>
      <c r="AK615" s="19">
        <f t="shared" si="228"/>
        <v>4</v>
      </c>
      <c r="AL615" s="19">
        <f t="shared" si="229"/>
        <v>7</v>
      </c>
      <c r="AM615" s="19">
        <f t="shared" si="230"/>
        <v>7</v>
      </c>
      <c r="AN615" s="19">
        <f t="shared" si="231"/>
        <v>7</v>
      </c>
      <c r="AO615" s="133">
        <f t="shared" si="232"/>
        <v>10</v>
      </c>
    </row>
    <row r="616" spans="1:41" x14ac:dyDescent="0.3">
      <c r="A616" s="131">
        <v>591</v>
      </c>
      <c r="B616" s="171">
        <f t="shared" si="211"/>
        <v>0</v>
      </c>
      <c r="C616" s="171">
        <f t="shared" si="212"/>
        <v>-1627272.7272727271</v>
      </c>
      <c r="D616" s="171">
        <f t="shared" si="213"/>
        <v>-1269338.842975206</v>
      </c>
      <c r="E616" s="171">
        <f t="shared" si="214"/>
        <v>-922944.40270473203</v>
      </c>
      <c r="F616" s="171">
        <f t="shared" si="215"/>
        <v>1331000.0000000005</v>
      </c>
      <c r="G616" s="171">
        <f t="shared" si="216"/>
        <v>1331000.0000000005</v>
      </c>
      <c r="H616" s="171">
        <f t="shared" si="217"/>
        <v>78139.209838669514</v>
      </c>
      <c r="I616" s="171">
        <f t="shared" si="218"/>
        <v>1771561.0000000009</v>
      </c>
      <c r="J616" s="171">
        <f t="shared" si="219"/>
        <v>1771561.0000000009</v>
      </c>
      <c r="K616" s="171">
        <f t="shared" si="220"/>
        <v>1085654.8358825475</v>
      </c>
      <c r="L616" s="172">
        <f t="shared" si="221"/>
        <v>1055256.716012005</v>
      </c>
      <c r="M616" s="142">
        <f t="shared" si="222"/>
        <v>5</v>
      </c>
      <c r="N616" s="143">
        <f t="shared" si="233"/>
        <v>2</v>
      </c>
      <c r="U616" s="131">
        <v>591</v>
      </c>
      <c r="V616" s="126">
        <f>MOD(QUOTIENT(ROWS($V$26:V616)-1, 2^(COLUMNS($V$26:V616)-1)), 2)</f>
        <v>0</v>
      </c>
      <c r="W616" s="19">
        <f>MOD(QUOTIENT(ROWS($V$26:W616)-1, 2^(COLUMNS($V$26:W616)-1)), 2)</f>
        <v>1</v>
      </c>
      <c r="X616" s="19">
        <f>MOD(QUOTIENT(ROWS($V$26:X616)-1, 2^(COLUMNS($V$26:X616)-1)), 2)</f>
        <v>1</v>
      </c>
      <c r="Y616" s="19">
        <f>MOD(QUOTIENT(ROWS($V$26:Y616)-1, 2^(COLUMNS($V$26:Y616)-1)), 2)</f>
        <v>1</v>
      </c>
      <c r="Z616" s="19">
        <f>MOD(QUOTIENT(ROWS($V$26:Z616)-1, 2^(COLUMNS($V$26:Z616)-1)), 2)</f>
        <v>0</v>
      </c>
      <c r="AA616" s="19">
        <f>MOD(QUOTIENT(ROWS($V$26:AA616)-1, 2^(COLUMNS($V$26:AA616)-1)), 2)</f>
        <v>0</v>
      </c>
      <c r="AB616" s="19">
        <f>MOD(QUOTIENT(ROWS($V$26:AB616)-1, 2^(COLUMNS($V$26:AB616)-1)), 2)</f>
        <v>1</v>
      </c>
      <c r="AC616" s="19">
        <f>MOD(QUOTIENT(ROWS($V$26:AC616)-1, 2^(COLUMNS($V$26:AC616)-1)), 2)</f>
        <v>0</v>
      </c>
      <c r="AD616" s="19">
        <f>MOD(QUOTIENT(ROWS($V$26:AD616)-1, 2^(COLUMNS($V$26:AD616)-1)), 2)</f>
        <v>0</v>
      </c>
      <c r="AE616" s="133">
        <f>MOD(QUOTIENT(ROWS($V$26:AE616)-1, 2^(COLUMNS($V$26:AE616)-1)), 2)</f>
        <v>1</v>
      </c>
      <c r="AF616" s="126">
        <f t="shared" si="223"/>
        <v>0</v>
      </c>
      <c r="AG616" s="19">
        <f t="shared" si="224"/>
        <v>2</v>
      </c>
      <c r="AH616" s="19">
        <f t="shared" si="225"/>
        <v>3</v>
      </c>
      <c r="AI616" s="19">
        <f t="shared" si="226"/>
        <v>4</v>
      </c>
      <c r="AJ616" s="19">
        <f t="shared" si="227"/>
        <v>4</v>
      </c>
      <c r="AK616" s="19">
        <f t="shared" si="228"/>
        <v>4</v>
      </c>
      <c r="AL616" s="19">
        <f t="shared" si="229"/>
        <v>7</v>
      </c>
      <c r="AM616" s="19">
        <f t="shared" si="230"/>
        <v>7</v>
      </c>
      <c r="AN616" s="19">
        <f t="shared" si="231"/>
        <v>7</v>
      </c>
      <c r="AO616" s="133">
        <f t="shared" si="232"/>
        <v>10</v>
      </c>
    </row>
    <row r="617" spans="1:41" x14ac:dyDescent="0.3">
      <c r="A617" s="131">
        <v>592</v>
      </c>
      <c r="B617" s="171">
        <f t="shared" si="211"/>
        <v>-2000000</v>
      </c>
      <c r="C617" s="171">
        <f t="shared" si="212"/>
        <v>-1627272.7272727271</v>
      </c>
      <c r="D617" s="171">
        <f t="shared" si="213"/>
        <v>-1269338.842975206</v>
      </c>
      <c r="E617" s="171">
        <f t="shared" si="214"/>
        <v>-922944.40270473203</v>
      </c>
      <c r="F617" s="171">
        <f t="shared" si="215"/>
        <v>1331000.0000000005</v>
      </c>
      <c r="G617" s="171">
        <f t="shared" si="216"/>
        <v>1331000.0000000005</v>
      </c>
      <c r="H617" s="171">
        <f t="shared" si="217"/>
        <v>78139.209838669514</v>
      </c>
      <c r="I617" s="171">
        <f t="shared" si="218"/>
        <v>1771561.0000000009</v>
      </c>
      <c r="J617" s="171">
        <f t="shared" si="219"/>
        <v>1771561.0000000009</v>
      </c>
      <c r="K617" s="171">
        <f t="shared" si="220"/>
        <v>1085654.8358825475</v>
      </c>
      <c r="L617" s="172">
        <f t="shared" si="221"/>
        <v>-796595.13583984622</v>
      </c>
      <c r="M617" s="142">
        <f t="shared" si="222"/>
        <v>6</v>
      </c>
      <c r="N617" s="143">
        <f t="shared" si="233"/>
        <v>1</v>
      </c>
      <c r="U617" s="131">
        <v>592</v>
      </c>
      <c r="V617" s="126">
        <f>MOD(QUOTIENT(ROWS($V$26:V617)-1, 2^(COLUMNS($V$26:V617)-1)), 2)</f>
        <v>1</v>
      </c>
      <c r="W617" s="19">
        <f>MOD(QUOTIENT(ROWS($V$26:W617)-1, 2^(COLUMNS($V$26:W617)-1)), 2)</f>
        <v>1</v>
      </c>
      <c r="X617" s="19">
        <f>MOD(QUOTIENT(ROWS($V$26:X617)-1, 2^(COLUMNS($V$26:X617)-1)), 2)</f>
        <v>1</v>
      </c>
      <c r="Y617" s="19">
        <f>MOD(QUOTIENT(ROWS($V$26:Y617)-1, 2^(COLUMNS($V$26:Y617)-1)), 2)</f>
        <v>1</v>
      </c>
      <c r="Z617" s="19">
        <f>MOD(QUOTIENT(ROWS($V$26:Z617)-1, 2^(COLUMNS($V$26:Z617)-1)), 2)</f>
        <v>0</v>
      </c>
      <c r="AA617" s="19">
        <f>MOD(QUOTIENT(ROWS($V$26:AA617)-1, 2^(COLUMNS($V$26:AA617)-1)), 2)</f>
        <v>0</v>
      </c>
      <c r="AB617" s="19">
        <f>MOD(QUOTIENT(ROWS($V$26:AB617)-1, 2^(COLUMNS($V$26:AB617)-1)), 2)</f>
        <v>1</v>
      </c>
      <c r="AC617" s="19">
        <f>MOD(QUOTIENT(ROWS($V$26:AC617)-1, 2^(COLUMNS($V$26:AC617)-1)), 2)</f>
        <v>0</v>
      </c>
      <c r="AD617" s="19">
        <f>MOD(QUOTIENT(ROWS($V$26:AD617)-1, 2^(COLUMNS($V$26:AD617)-1)), 2)</f>
        <v>0</v>
      </c>
      <c r="AE617" s="133">
        <f>MOD(QUOTIENT(ROWS($V$26:AE617)-1, 2^(COLUMNS($V$26:AE617)-1)), 2)</f>
        <v>1</v>
      </c>
      <c r="AF617" s="126">
        <f t="shared" si="223"/>
        <v>1</v>
      </c>
      <c r="AG617" s="19">
        <f t="shared" si="224"/>
        <v>2</v>
      </c>
      <c r="AH617" s="19">
        <f t="shared" si="225"/>
        <v>3</v>
      </c>
      <c r="AI617" s="19">
        <f t="shared" si="226"/>
        <v>4</v>
      </c>
      <c r="AJ617" s="19">
        <f t="shared" si="227"/>
        <v>4</v>
      </c>
      <c r="AK617" s="19">
        <f t="shared" si="228"/>
        <v>4</v>
      </c>
      <c r="AL617" s="19">
        <f t="shared" si="229"/>
        <v>7</v>
      </c>
      <c r="AM617" s="19">
        <f t="shared" si="230"/>
        <v>7</v>
      </c>
      <c r="AN617" s="19">
        <f t="shared" si="231"/>
        <v>7</v>
      </c>
      <c r="AO617" s="133">
        <f t="shared" si="232"/>
        <v>10</v>
      </c>
    </row>
    <row r="618" spans="1:41" x14ac:dyDescent="0.3">
      <c r="A618" s="131">
        <v>593</v>
      </c>
      <c r="B618" s="171">
        <f t="shared" si="211"/>
        <v>0</v>
      </c>
      <c r="C618" s="171">
        <f t="shared" si="212"/>
        <v>0</v>
      </c>
      <c r="D618" s="171">
        <f t="shared" si="213"/>
        <v>0</v>
      </c>
      <c r="E618" s="171">
        <f t="shared" si="214"/>
        <v>0</v>
      </c>
      <c r="F618" s="171">
        <f t="shared" si="215"/>
        <v>-584940.36609521112</v>
      </c>
      <c r="G618" s="171">
        <f t="shared" si="216"/>
        <v>1464100.0000000005</v>
      </c>
      <c r="H618" s="171">
        <f t="shared" si="217"/>
        <v>78139.209838669514</v>
      </c>
      <c r="I618" s="171">
        <f t="shared" si="218"/>
        <v>1771561.0000000009</v>
      </c>
      <c r="J618" s="171">
        <f t="shared" si="219"/>
        <v>1771561.0000000009</v>
      </c>
      <c r="K618" s="171">
        <f t="shared" si="220"/>
        <v>1085654.8358825475</v>
      </c>
      <c r="L618" s="172">
        <f t="shared" si="221"/>
        <v>2916333.3407686399</v>
      </c>
      <c r="M618" s="142">
        <f t="shared" si="222"/>
        <v>3</v>
      </c>
      <c r="N618" s="143">
        <f t="shared" si="233"/>
        <v>5</v>
      </c>
      <c r="U618" s="131">
        <v>593</v>
      </c>
      <c r="V618" s="126">
        <f>MOD(QUOTIENT(ROWS($V$26:V618)-1, 2^(COLUMNS($V$26:V618)-1)), 2)</f>
        <v>0</v>
      </c>
      <c r="W618" s="19">
        <f>MOD(QUOTIENT(ROWS($V$26:W618)-1, 2^(COLUMNS($V$26:W618)-1)), 2)</f>
        <v>0</v>
      </c>
      <c r="X618" s="19">
        <f>MOD(QUOTIENT(ROWS($V$26:X618)-1, 2^(COLUMNS($V$26:X618)-1)), 2)</f>
        <v>0</v>
      </c>
      <c r="Y618" s="19">
        <f>MOD(QUOTIENT(ROWS($V$26:Y618)-1, 2^(COLUMNS($V$26:Y618)-1)), 2)</f>
        <v>0</v>
      </c>
      <c r="Z618" s="19">
        <f>MOD(QUOTIENT(ROWS($V$26:Z618)-1, 2^(COLUMNS($V$26:Z618)-1)), 2)</f>
        <v>1</v>
      </c>
      <c r="AA618" s="19">
        <f>MOD(QUOTIENT(ROWS($V$26:AA618)-1, 2^(COLUMNS($V$26:AA618)-1)), 2)</f>
        <v>0</v>
      </c>
      <c r="AB618" s="19">
        <f>MOD(QUOTIENT(ROWS($V$26:AB618)-1, 2^(COLUMNS($V$26:AB618)-1)), 2)</f>
        <v>1</v>
      </c>
      <c r="AC618" s="19">
        <f>MOD(QUOTIENT(ROWS($V$26:AC618)-1, 2^(COLUMNS($V$26:AC618)-1)), 2)</f>
        <v>0</v>
      </c>
      <c r="AD618" s="19">
        <f>MOD(QUOTIENT(ROWS($V$26:AD618)-1, 2^(COLUMNS($V$26:AD618)-1)), 2)</f>
        <v>0</v>
      </c>
      <c r="AE618" s="133">
        <f>MOD(QUOTIENT(ROWS($V$26:AE618)-1, 2^(COLUMNS($V$26:AE618)-1)), 2)</f>
        <v>1</v>
      </c>
      <c r="AF618" s="126">
        <f t="shared" si="223"/>
        <v>0</v>
      </c>
      <c r="AG618" s="19">
        <f t="shared" si="224"/>
        <v>0</v>
      </c>
      <c r="AH618" s="19">
        <f t="shared" si="225"/>
        <v>0</v>
      </c>
      <c r="AI618" s="19">
        <f t="shared" si="226"/>
        <v>0</v>
      </c>
      <c r="AJ618" s="19">
        <f t="shared" si="227"/>
        <v>5</v>
      </c>
      <c r="AK618" s="19">
        <f t="shared" si="228"/>
        <v>5</v>
      </c>
      <c r="AL618" s="19">
        <f t="shared" si="229"/>
        <v>7</v>
      </c>
      <c r="AM618" s="19">
        <f t="shared" si="230"/>
        <v>7</v>
      </c>
      <c r="AN618" s="19">
        <f t="shared" si="231"/>
        <v>7</v>
      </c>
      <c r="AO618" s="133">
        <f t="shared" si="232"/>
        <v>10</v>
      </c>
    </row>
    <row r="619" spans="1:41" x14ac:dyDescent="0.3">
      <c r="A619" s="131">
        <v>594</v>
      </c>
      <c r="B619" s="171">
        <f t="shared" si="211"/>
        <v>-2000000</v>
      </c>
      <c r="C619" s="171">
        <f t="shared" si="212"/>
        <v>1000000</v>
      </c>
      <c r="D619" s="171">
        <f t="shared" si="213"/>
        <v>1000000</v>
      </c>
      <c r="E619" s="171">
        <f t="shared" si="214"/>
        <v>1000000</v>
      </c>
      <c r="F619" s="171">
        <f t="shared" si="215"/>
        <v>-584940.36609521112</v>
      </c>
      <c r="G619" s="171">
        <f t="shared" si="216"/>
        <v>1464100.0000000005</v>
      </c>
      <c r="H619" s="171">
        <f t="shared" si="217"/>
        <v>78139.209838669514</v>
      </c>
      <c r="I619" s="171">
        <f t="shared" si="218"/>
        <v>1771561.0000000009</v>
      </c>
      <c r="J619" s="171">
        <f t="shared" si="219"/>
        <v>1771561.0000000009</v>
      </c>
      <c r="K619" s="171">
        <f t="shared" si="220"/>
        <v>1085654.8358825475</v>
      </c>
      <c r="L619" s="172">
        <f t="shared" si="221"/>
        <v>3450682.4030351941</v>
      </c>
      <c r="M619" s="142">
        <f t="shared" si="222"/>
        <v>4</v>
      </c>
      <c r="N619" s="143">
        <f t="shared" si="233"/>
        <v>1</v>
      </c>
      <c r="U619" s="131">
        <v>594</v>
      </c>
      <c r="V619" s="126">
        <f>MOD(QUOTIENT(ROWS($V$26:V619)-1, 2^(COLUMNS($V$26:V619)-1)), 2)</f>
        <v>1</v>
      </c>
      <c r="W619" s="19">
        <f>MOD(QUOTIENT(ROWS($V$26:W619)-1, 2^(COLUMNS($V$26:W619)-1)), 2)</f>
        <v>0</v>
      </c>
      <c r="X619" s="19">
        <f>MOD(QUOTIENT(ROWS($V$26:X619)-1, 2^(COLUMNS($V$26:X619)-1)), 2)</f>
        <v>0</v>
      </c>
      <c r="Y619" s="19">
        <f>MOD(QUOTIENT(ROWS($V$26:Y619)-1, 2^(COLUMNS($V$26:Y619)-1)), 2)</f>
        <v>0</v>
      </c>
      <c r="Z619" s="19">
        <f>MOD(QUOTIENT(ROWS($V$26:Z619)-1, 2^(COLUMNS($V$26:Z619)-1)), 2)</f>
        <v>1</v>
      </c>
      <c r="AA619" s="19">
        <f>MOD(QUOTIENT(ROWS($V$26:AA619)-1, 2^(COLUMNS($V$26:AA619)-1)), 2)</f>
        <v>0</v>
      </c>
      <c r="AB619" s="19">
        <f>MOD(QUOTIENT(ROWS($V$26:AB619)-1, 2^(COLUMNS($V$26:AB619)-1)), 2)</f>
        <v>1</v>
      </c>
      <c r="AC619" s="19">
        <f>MOD(QUOTIENT(ROWS($V$26:AC619)-1, 2^(COLUMNS($V$26:AC619)-1)), 2)</f>
        <v>0</v>
      </c>
      <c r="AD619" s="19">
        <f>MOD(QUOTIENT(ROWS($V$26:AD619)-1, 2^(COLUMNS($V$26:AD619)-1)), 2)</f>
        <v>0</v>
      </c>
      <c r="AE619" s="133">
        <f>MOD(QUOTIENT(ROWS($V$26:AE619)-1, 2^(COLUMNS($V$26:AE619)-1)), 2)</f>
        <v>1</v>
      </c>
      <c r="AF619" s="126">
        <f t="shared" si="223"/>
        <v>1</v>
      </c>
      <c r="AG619" s="19">
        <f t="shared" si="224"/>
        <v>1</v>
      </c>
      <c r="AH619" s="19">
        <f t="shared" si="225"/>
        <v>1</v>
      </c>
      <c r="AI619" s="19">
        <f t="shared" si="226"/>
        <v>1</v>
      </c>
      <c r="AJ619" s="19">
        <f t="shared" si="227"/>
        <v>5</v>
      </c>
      <c r="AK619" s="19">
        <f t="shared" si="228"/>
        <v>5</v>
      </c>
      <c r="AL619" s="19">
        <f t="shared" si="229"/>
        <v>7</v>
      </c>
      <c r="AM619" s="19">
        <f t="shared" si="230"/>
        <v>7</v>
      </c>
      <c r="AN619" s="19">
        <f t="shared" si="231"/>
        <v>7</v>
      </c>
      <c r="AO619" s="133">
        <f t="shared" si="232"/>
        <v>10</v>
      </c>
    </row>
    <row r="620" spans="1:41" x14ac:dyDescent="0.3">
      <c r="A620" s="131">
        <v>595</v>
      </c>
      <c r="B620" s="171">
        <f t="shared" si="211"/>
        <v>0</v>
      </c>
      <c r="C620" s="171">
        <f t="shared" si="212"/>
        <v>-1627272.7272727271</v>
      </c>
      <c r="D620" s="171">
        <f t="shared" si="213"/>
        <v>1100000</v>
      </c>
      <c r="E620" s="171">
        <f t="shared" si="214"/>
        <v>1100000</v>
      </c>
      <c r="F620" s="171">
        <f t="shared" si="215"/>
        <v>-584940.36609521112</v>
      </c>
      <c r="G620" s="171">
        <f t="shared" si="216"/>
        <v>1464100.0000000005</v>
      </c>
      <c r="H620" s="171">
        <f t="shared" si="217"/>
        <v>78139.209838669514</v>
      </c>
      <c r="I620" s="171">
        <f t="shared" si="218"/>
        <v>1771561.0000000009</v>
      </c>
      <c r="J620" s="171">
        <f t="shared" si="219"/>
        <v>1771561.0000000009</v>
      </c>
      <c r="K620" s="171">
        <f t="shared" si="220"/>
        <v>1085654.8358825475</v>
      </c>
      <c r="L620" s="172">
        <f t="shared" si="221"/>
        <v>3202957.56365766</v>
      </c>
      <c r="M620" s="142">
        <f t="shared" si="222"/>
        <v>4</v>
      </c>
      <c r="N620" s="143">
        <f t="shared" si="233"/>
        <v>2</v>
      </c>
      <c r="U620" s="131">
        <v>595</v>
      </c>
      <c r="V620" s="126">
        <f>MOD(QUOTIENT(ROWS($V$26:V620)-1, 2^(COLUMNS($V$26:V620)-1)), 2)</f>
        <v>0</v>
      </c>
      <c r="W620" s="19">
        <f>MOD(QUOTIENT(ROWS($V$26:W620)-1, 2^(COLUMNS($V$26:W620)-1)), 2)</f>
        <v>1</v>
      </c>
      <c r="X620" s="19">
        <f>MOD(QUOTIENT(ROWS($V$26:X620)-1, 2^(COLUMNS($V$26:X620)-1)), 2)</f>
        <v>0</v>
      </c>
      <c r="Y620" s="19">
        <f>MOD(QUOTIENT(ROWS($V$26:Y620)-1, 2^(COLUMNS($V$26:Y620)-1)), 2)</f>
        <v>0</v>
      </c>
      <c r="Z620" s="19">
        <f>MOD(QUOTIENT(ROWS($V$26:Z620)-1, 2^(COLUMNS($V$26:Z620)-1)), 2)</f>
        <v>1</v>
      </c>
      <c r="AA620" s="19">
        <f>MOD(QUOTIENT(ROWS($V$26:AA620)-1, 2^(COLUMNS($V$26:AA620)-1)), 2)</f>
        <v>0</v>
      </c>
      <c r="AB620" s="19">
        <f>MOD(QUOTIENT(ROWS($V$26:AB620)-1, 2^(COLUMNS($V$26:AB620)-1)), 2)</f>
        <v>1</v>
      </c>
      <c r="AC620" s="19">
        <f>MOD(QUOTIENT(ROWS($V$26:AC620)-1, 2^(COLUMNS($V$26:AC620)-1)), 2)</f>
        <v>0</v>
      </c>
      <c r="AD620" s="19">
        <f>MOD(QUOTIENT(ROWS($V$26:AD620)-1, 2^(COLUMNS($V$26:AD620)-1)), 2)</f>
        <v>0</v>
      </c>
      <c r="AE620" s="133">
        <f>MOD(QUOTIENT(ROWS($V$26:AE620)-1, 2^(COLUMNS($V$26:AE620)-1)), 2)</f>
        <v>1</v>
      </c>
      <c r="AF620" s="126">
        <f t="shared" si="223"/>
        <v>0</v>
      </c>
      <c r="AG620" s="19">
        <f t="shared" si="224"/>
        <v>2</v>
      </c>
      <c r="AH620" s="19">
        <f t="shared" si="225"/>
        <v>2</v>
      </c>
      <c r="AI620" s="19">
        <f t="shared" si="226"/>
        <v>2</v>
      </c>
      <c r="AJ620" s="19">
        <f t="shared" si="227"/>
        <v>5</v>
      </c>
      <c r="AK620" s="19">
        <f t="shared" si="228"/>
        <v>5</v>
      </c>
      <c r="AL620" s="19">
        <f t="shared" si="229"/>
        <v>7</v>
      </c>
      <c r="AM620" s="19">
        <f t="shared" si="230"/>
        <v>7</v>
      </c>
      <c r="AN620" s="19">
        <f t="shared" si="231"/>
        <v>7</v>
      </c>
      <c r="AO620" s="133">
        <f t="shared" si="232"/>
        <v>10</v>
      </c>
    </row>
    <row r="621" spans="1:41" x14ac:dyDescent="0.3">
      <c r="A621" s="131">
        <v>596</v>
      </c>
      <c r="B621" s="171">
        <f t="shared" si="211"/>
        <v>-2000000</v>
      </c>
      <c r="C621" s="171">
        <f t="shared" si="212"/>
        <v>-1627272.7272727271</v>
      </c>
      <c r="D621" s="171">
        <f t="shared" si="213"/>
        <v>1100000</v>
      </c>
      <c r="E621" s="171">
        <f t="shared" si="214"/>
        <v>1100000</v>
      </c>
      <c r="F621" s="171">
        <f t="shared" si="215"/>
        <v>-584940.36609521112</v>
      </c>
      <c r="G621" s="171">
        <f t="shared" si="216"/>
        <v>1464100.0000000005</v>
      </c>
      <c r="H621" s="171">
        <f t="shared" si="217"/>
        <v>78139.209838669514</v>
      </c>
      <c r="I621" s="171">
        <f t="shared" si="218"/>
        <v>1771561.0000000009</v>
      </c>
      <c r="J621" s="171">
        <f t="shared" si="219"/>
        <v>1771561.0000000009</v>
      </c>
      <c r="K621" s="171">
        <f t="shared" si="220"/>
        <v>1085654.8358825475</v>
      </c>
      <c r="L621" s="172">
        <f t="shared" si="221"/>
        <v>1351105.7118058084</v>
      </c>
      <c r="M621" s="142">
        <f t="shared" si="222"/>
        <v>5</v>
      </c>
      <c r="N621" s="143">
        <f t="shared" si="233"/>
        <v>1</v>
      </c>
      <c r="U621" s="131">
        <v>596</v>
      </c>
      <c r="V621" s="126">
        <f>MOD(QUOTIENT(ROWS($V$26:V621)-1, 2^(COLUMNS($V$26:V621)-1)), 2)</f>
        <v>1</v>
      </c>
      <c r="W621" s="19">
        <f>MOD(QUOTIENT(ROWS($V$26:W621)-1, 2^(COLUMNS($V$26:W621)-1)), 2)</f>
        <v>1</v>
      </c>
      <c r="X621" s="19">
        <f>MOD(QUOTIENT(ROWS($V$26:X621)-1, 2^(COLUMNS($V$26:X621)-1)), 2)</f>
        <v>0</v>
      </c>
      <c r="Y621" s="19">
        <f>MOD(QUOTIENT(ROWS($V$26:Y621)-1, 2^(COLUMNS($V$26:Y621)-1)), 2)</f>
        <v>0</v>
      </c>
      <c r="Z621" s="19">
        <f>MOD(QUOTIENT(ROWS($V$26:Z621)-1, 2^(COLUMNS($V$26:Z621)-1)), 2)</f>
        <v>1</v>
      </c>
      <c r="AA621" s="19">
        <f>MOD(QUOTIENT(ROWS($V$26:AA621)-1, 2^(COLUMNS($V$26:AA621)-1)), 2)</f>
        <v>0</v>
      </c>
      <c r="AB621" s="19">
        <f>MOD(QUOTIENT(ROWS($V$26:AB621)-1, 2^(COLUMNS($V$26:AB621)-1)), 2)</f>
        <v>1</v>
      </c>
      <c r="AC621" s="19">
        <f>MOD(QUOTIENT(ROWS($V$26:AC621)-1, 2^(COLUMNS($V$26:AC621)-1)), 2)</f>
        <v>0</v>
      </c>
      <c r="AD621" s="19">
        <f>MOD(QUOTIENT(ROWS($V$26:AD621)-1, 2^(COLUMNS($V$26:AD621)-1)), 2)</f>
        <v>0</v>
      </c>
      <c r="AE621" s="133">
        <f>MOD(QUOTIENT(ROWS($V$26:AE621)-1, 2^(COLUMNS($V$26:AE621)-1)), 2)</f>
        <v>1</v>
      </c>
      <c r="AF621" s="126">
        <f t="shared" si="223"/>
        <v>1</v>
      </c>
      <c r="AG621" s="19">
        <f t="shared" si="224"/>
        <v>2</v>
      </c>
      <c r="AH621" s="19">
        <f t="shared" si="225"/>
        <v>2</v>
      </c>
      <c r="AI621" s="19">
        <f t="shared" si="226"/>
        <v>2</v>
      </c>
      <c r="AJ621" s="19">
        <f t="shared" si="227"/>
        <v>5</v>
      </c>
      <c r="AK621" s="19">
        <f t="shared" si="228"/>
        <v>5</v>
      </c>
      <c r="AL621" s="19">
        <f t="shared" si="229"/>
        <v>7</v>
      </c>
      <c r="AM621" s="19">
        <f t="shared" si="230"/>
        <v>7</v>
      </c>
      <c r="AN621" s="19">
        <f t="shared" si="231"/>
        <v>7</v>
      </c>
      <c r="AO621" s="133">
        <f t="shared" si="232"/>
        <v>10</v>
      </c>
    </row>
    <row r="622" spans="1:41" x14ac:dyDescent="0.3">
      <c r="A622" s="131">
        <v>597</v>
      </c>
      <c r="B622" s="171">
        <f t="shared" si="211"/>
        <v>0</v>
      </c>
      <c r="C622" s="171">
        <f t="shared" si="212"/>
        <v>0</v>
      </c>
      <c r="D622" s="171">
        <f t="shared" si="213"/>
        <v>-1269338.842975206</v>
      </c>
      <c r="E622" s="171">
        <f t="shared" si="214"/>
        <v>1210000.0000000002</v>
      </c>
      <c r="F622" s="171">
        <f t="shared" si="215"/>
        <v>-584940.36609521112</v>
      </c>
      <c r="G622" s="171">
        <f t="shared" si="216"/>
        <v>1464100.0000000005</v>
      </c>
      <c r="H622" s="171">
        <f t="shared" si="217"/>
        <v>78139.209838669514</v>
      </c>
      <c r="I622" s="171">
        <f t="shared" si="218"/>
        <v>1771561.0000000009</v>
      </c>
      <c r="J622" s="171">
        <f t="shared" si="219"/>
        <v>1771561.0000000009</v>
      </c>
      <c r="K622" s="171">
        <f t="shared" si="220"/>
        <v>1085654.8358825475</v>
      </c>
      <c r="L622" s="172">
        <f t="shared" si="221"/>
        <v>2798077.3643193915</v>
      </c>
      <c r="M622" s="142">
        <f t="shared" si="222"/>
        <v>4</v>
      </c>
      <c r="N622" s="143">
        <f t="shared" si="233"/>
        <v>3</v>
      </c>
      <c r="U622" s="131">
        <v>597</v>
      </c>
      <c r="V622" s="126">
        <f>MOD(QUOTIENT(ROWS($V$26:V622)-1, 2^(COLUMNS($V$26:V622)-1)), 2)</f>
        <v>0</v>
      </c>
      <c r="W622" s="19">
        <f>MOD(QUOTIENT(ROWS($V$26:W622)-1, 2^(COLUMNS($V$26:W622)-1)), 2)</f>
        <v>0</v>
      </c>
      <c r="X622" s="19">
        <f>MOD(QUOTIENT(ROWS($V$26:X622)-1, 2^(COLUMNS($V$26:X622)-1)), 2)</f>
        <v>1</v>
      </c>
      <c r="Y622" s="19">
        <f>MOD(QUOTIENT(ROWS($V$26:Y622)-1, 2^(COLUMNS($V$26:Y622)-1)), 2)</f>
        <v>0</v>
      </c>
      <c r="Z622" s="19">
        <f>MOD(QUOTIENT(ROWS($V$26:Z622)-1, 2^(COLUMNS($V$26:Z622)-1)), 2)</f>
        <v>1</v>
      </c>
      <c r="AA622" s="19">
        <f>MOD(QUOTIENT(ROWS($V$26:AA622)-1, 2^(COLUMNS($V$26:AA622)-1)), 2)</f>
        <v>0</v>
      </c>
      <c r="AB622" s="19">
        <f>MOD(QUOTIENT(ROWS($V$26:AB622)-1, 2^(COLUMNS($V$26:AB622)-1)), 2)</f>
        <v>1</v>
      </c>
      <c r="AC622" s="19">
        <f>MOD(QUOTIENT(ROWS($V$26:AC622)-1, 2^(COLUMNS($V$26:AC622)-1)), 2)</f>
        <v>0</v>
      </c>
      <c r="AD622" s="19">
        <f>MOD(QUOTIENT(ROWS($V$26:AD622)-1, 2^(COLUMNS($V$26:AD622)-1)), 2)</f>
        <v>0</v>
      </c>
      <c r="AE622" s="133">
        <f>MOD(QUOTIENT(ROWS($V$26:AE622)-1, 2^(COLUMNS($V$26:AE622)-1)), 2)</f>
        <v>1</v>
      </c>
      <c r="AF622" s="126">
        <f t="shared" si="223"/>
        <v>0</v>
      </c>
      <c r="AG622" s="19">
        <f t="shared" si="224"/>
        <v>0</v>
      </c>
      <c r="AH622" s="19">
        <f t="shared" si="225"/>
        <v>3</v>
      </c>
      <c r="AI622" s="19">
        <f t="shared" si="226"/>
        <v>3</v>
      </c>
      <c r="AJ622" s="19">
        <f t="shared" si="227"/>
        <v>5</v>
      </c>
      <c r="AK622" s="19">
        <f t="shared" si="228"/>
        <v>5</v>
      </c>
      <c r="AL622" s="19">
        <f t="shared" si="229"/>
        <v>7</v>
      </c>
      <c r="AM622" s="19">
        <f t="shared" si="230"/>
        <v>7</v>
      </c>
      <c r="AN622" s="19">
        <f t="shared" si="231"/>
        <v>7</v>
      </c>
      <c r="AO622" s="133">
        <f t="shared" si="232"/>
        <v>10</v>
      </c>
    </row>
    <row r="623" spans="1:41" x14ac:dyDescent="0.3">
      <c r="A623" s="131">
        <v>598</v>
      </c>
      <c r="B623" s="171">
        <f t="shared" si="211"/>
        <v>-2000000</v>
      </c>
      <c r="C623" s="171">
        <f t="shared" si="212"/>
        <v>1000000</v>
      </c>
      <c r="D623" s="171">
        <f t="shared" si="213"/>
        <v>-1269338.842975206</v>
      </c>
      <c r="E623" s="171">
        <f t="shared" si="214"/>
        <v>1210000.0000000002</v>
      </c>
      <c r="F623" s="171">
        <f t="shared" si="215"/>
        <v>-584940.36609521112</v>
      </c>
      <c r="G623" s="171">
        <f t="shared" si="216"/>
        <v>1464100.0000000005</v>
      </c>
      <c r="H623" s="171">
        <f t="shared" si="217"/>
        <v>78139.209838669514</v>
      </c>
      <c r="I623" s="171">
        <f t="shared" si="218"/>
        <v>1771561.0000000009</v>
      </c>
      <c r="J623" s="171">
        <f t="shared" si="219"/>
        <v>1771561.0000000009</v>
      </c>
      <c r="K623" s="171">
        <f t="shared" si="220"/>
        <v>1085654.8358825475</v>
      </c>
      <c r="L623" s="172">
        <f t="shared" si="221"/>
        <v>1803564.3327693229</v>
      </c>
      <c r="M623" s="142">
        <f t="shared" si="222"/>
        <v>5</v>
      </c>
      <c r="N623" s="143">
        <f t="shared" si="233"/>
        <v>1</v>
      </c>
      <c r="U623" s="131">
        <v>598</v>
      </c>
      <c r="V623" s="126">
        <f>MOD(QUOTIENT(ROWS($V$26:V623)-1, 2^(COLUMNS($V$26:V623)-1)), 2)</f>
        <v>1</v>
      </c>
      <c r="W623" s="19">
        <f>MOD(QUOTIENT(ROWS($V$26:W623)-1, 2^(COLUMNS($V$26:W623)-1)), 2)</f>
        <v>0</v>
      </c>
      <c r="X623" s="19">
        <f>MOD(QUOTIENT(ROWS($V$26:X623)-1, 2^(COLUMNS($V$26:X623)-1)), 2)</f>
        <v>1</v>
      </c>
      <c r="Y623" s="19">
        <f>MOD(QUOTIENT(ROWS($V$26:Y623)-1, 2^(COLUMNS($V$26:Y623)-1)), 2)</f>
        <v>0</v>
      </c>
      <c r="Z623" s="19">
        <f>MOD(QUOTIENT(ROWS($V$26:Z623)-1, 2^(COLUMNS($V$26:Z623)-1)), 2)</f>
        <v>1</v>
      </c>
      <c r="AA623" s="19">
        <f>MOD(QUOTIENT(ROWS($V$26:AA623)-1, 2^(COLUMNS($V$26:AA623)-1)), 2)</f>
        <v>0</v>
      </c>
      <c r="AB623" s="19">
        <f>MOD(QUOTIENT(ROWS($V$26:AB623)-1, 2^(COLUMNS($V$26:AB623)-1)), 2)</f>
        <v>1</v>
      </c>
      <c r="AC623" s="19">
        <f>MOD(QUOTIENT(ROWS($V$26:AC623)-1, 2^(COLUMNS($V$26:AC623)-1)), 2)</f>
        <v>0</v>
      </c>
      <c r="AD623" s="19">
        <f>MOD(QUOTIENT(ROWS($V$26:AD623)-1, 2^(COLUMNS($V$26:AD623)-1)), 2)</f>
        <v>0</v>
      </c>
      <c r="AE623" s="133">
        <f>MOD(QUOTIENT(ROWS($V$26:AE623)-1, 2^(COLUMNS($V$26:AE623)-1)), 2)</f>
        <v>1</v>
      </c>
      <c r="AF623" s="126">
        <f t="shared" si="223"/>
        <v>1</v>
      </c>
      <c r="AG623" s="19">
        <f t="shared" si="224"/>
        <v>1</v>
      </c>
      <c r="AH623" s="19">
        <f t="shared" si="225"/>
        <v>3</v>
      </c>
      <c r="AI623" s="19">
        <f t="shared" si="226"/>
        <v>3</v>
      </c>
      <c r="AJ623" s="19">
        <f t="shared" si="227"/>
        <v>5</v>
      </c>
      <c r="AK623" s="19">
        <f t="shared" si="228"/>
        <v>5</v>
      </c>
      <c r="AL623" s="19">
        <f t="shared" si="229"/>
        <v>7</v>
      </c>
      <c r="AM623" s="19">
        <f t="shared" si="230"/>
        <v>7</v>
      </c>
      <c r="AN623" s="19">
        <f t="shared" si="231"/>
        <v>7</v>
      </c>
      <c r="AO623" s="133">
        <f t="shared" si="232"/>
        <v>10</v>
      </c>
    </row>
    <row r="624" spans="1:41" x14ac:dyDescent="0.3">
      <c r="A624" s="131">
        <v>599</v>
      </c>
      <c r="B624" s="171">
        <f t="shared" si="211"/>
        <v>0</v>
      </c>
      <c r="C624" s="171">
        <f t="shared" si="212"/>
        <v>-1627272.7272727271</v>
      </c>
      <c r="D624" s="171">
        <f t="shared" si="213"/>
        <v>-1269338.842975206</v>
      </c>
      <c r="E624" s="171">
        <f t="shared" si="214"/>
        <v>1210000.0000000002</v>
      </c>
      <c r="F624" s="171">
        <f t="shared" si="215"/>
        <v>-584940.36609521112</v>
      </c>
      <c r="G624" s="171">
        <f t="shared" si="216"/>
        <v>1464100.0000000005</v>
      </c>
      <c r="H624" s="171">
        <f t="shared" si="217"/>
        <v>78139.209838669514</v>
      </c>
      <c r="I624" s="171">
        <f t="shared" si="218"/>
        <v>1771561.0000000009</v>
      </c>
      <c r="J624" s="171">
        <f t="shared" si="219"/>
        <v>1771561.0000000009</v>
      </c>
      <c r="K624" s="171">
        <f t="shared" si="220"/>
        <v>1085654.8358825475</v>
      </c>
      <c r="L624" s="172">
        <f t="shared" si="221"/>
        <v>1402953.2840101267</v>
      </c>
      <c r="M624" s="142">
        <f t="shared" si="222"/>
        <v>5</v>
      </c>
      <c r="N624" s="143">
        <f t="shared" si="233"/>
        <v>2</v>
      </c>
      <c r="U624" s="131">
        <v>599</v>
      </c>
      <c r="V624" s="126">
        <f>MOD(QUOTIENT(ROWS($V$26:V624)-1, 2^(COLUMNS($V$26:V624)-1)), 2)</f>
        <v>0</v>
      </c>
      <c r="W624" s="19">
        <f>MOD(QUOTIENT(ROWS($V$26:W624)-1, 2^(COLUMNS($V$26:W624)-1)), 2)</f>
        <v>1</v>
      </c>
      <c r="X624" s="19">
        <f>MOD(QUOTIENT(ROWS($V$26:X624)-1, 2^(COLUMNS($V$26:X624)-1)), 2)</f>
        <v>1</v>
      </c>
      <c r="Y624" s="19">
        <f>MOD(QUOTIENT(ROWS($V$26:Y624)-1, 2^(COLUMNS($V$26:Y624)-1)), 2)</f>
        <v>0</v>
      </c>
      <c r="Z624" s="19">
        <f>MOD(QUOTIENT(ROWS($V$26:Z624)-1, 2^(COLUMNS($V$26:Z624)-1)), 2)</f>
        <v>1</v>
      </c>
      <c r="AA624" s="19">
        <f>MOD(QUOTIENT(ROWS($V$26:AA624)-1, 2^(COLUMNS($V$26:AA624)-1)), 2)</f>
        <v>0</v>
      </c>
      <c r="AB624" s="19">
        <f>MOD(QUOTIENT(ROWS($V$26:AB624)-1, 2^(COLUMNS($V$26:AB624)-1)), 2)</f>
        <v>1</v>
      </c>
      <c r="AC624" s="19">
        <f>MOD(QUOTIENT(ROWS($V$26:AC624)-1, 2^(COLUMNS($V$26:AC624)-1)), 2)</f>
        <v>0</v>
      </c>
      <c r="AD624" s="19">
        <f>MOD(QUOTIENT(ROWS($V$26:AD624)-1, 2^(COLUMNS($V$26:AD624)-1)), 2)</f>
        <v>0</v>
      </c>
      <c r="AE624" s="133">
        <f>MOD(QUOTIENT(ROWS($V$26:AE624)-1, 2^(COLUMNS($V$26:AE624)-1)), 2)</f>
        <v>1</v>
      </c>
      <c r="AF624" s="126">
        <f t="shared" si="223"/>
        <v>0</v>
      </c>
      <c r="AG624" s="19">
        <f t="shared" si="224"/>
        <v>2</v>
      </c>
      <c r="AH624" s="19">
        <f t="shared" si="225"/>
        <v>3</v>
      </c>
      <c r="AI624" s="19">
        <f t="shared" si="226"/>
        <v>3</v>
      </c>
      <c r="AJ624" s="19">
        <f t="shared" si="227"/>
        <v>5</v>
      </c>
      <c r="AK624" s="19">
        <f t="shared" si="228"/>
        <v>5</v>
      </c>
      <c r="AL624" s="19">
        <f t="shared" si="229"/>
        <v>7</v>
      </c>
      <c r="AM624" s="19">
        <f t="shared" si="230"/>
        <v>7</v>
      </c>
      <c r="AN624" s="19">
        <f t="shared" si="231"/>
        <v>7</v>
      </c>
      <c r="AO624" s="133">
        <f t="shared" si="232"/>
        <v>10</v>
      </c>
    </row>
    <row r="625" spans="1:41" x14ac:dyDescent="0.3">
      <c r="A625" s="131">
        <v>600</v>
      </c>
      <c r="B625" s="171">
        <f t="shared" si="211"/>
        <v>-2000000</v>
      </c>
      <c r="C625" s="171">
        <f t="shared" si="212"/>
        <v>-1627272.7272727271</v>
      </c>
      <c r="D625" s="171">
        <f t="shared" si="213"/>
        <v>-1269338.842975206</v>
      </c>
      <c r="E625" s="171">
        <f t="shared" si="214"/>
        <v>1210000.0000000002</v>
      </c>
      <c r="F625" s="171">
        <f t="shared" si="215"/>
        <v>-584940.36609521112</v>
      </c>
      <c r="G625" s="171">
        <f t="shared" si="216"/>
        <v>1464100.0000000005</v>
      </c>
      <c r="H625" s="171">
        <f t="shared" si="217"/>
        <v>78139.209838669514</v>
      </c>
      <c r="I625" s="171">
        <f t="shared" si="218"/>
        <v>1771561.0000000009</v>
      </c>
      <c r="J625" s="171">
        <f t="shared" si="219"/>
        <v>1771561.0000000009</v>
      </c>
      <c r="K625" s="171">
        <f t="shared" si="220"/>
        <v>1085654.8358825475</v>
      </c>
      <c r="L625" s="172">
        <f t="shared" si="221"/>
        <v>-448898.56784172502</v>
      </c>
      <c r="M625" s="142">
        <f t="shared" si="222"/>
        <v>6</v>
      </c>
      <c r="N625" s="143">
        <f t="shared" si="233"/>
        <v>1</v>
      </c>
      <c r="U625" s="131">
        <v>600</v>
      </c>
      <c r="V625" s="126">
        <f>MOD(QUOTIENT(ROWS($V$26:V625)-1, 2^(COLUMNS($V$26:V625)-1)), 2)</f>
        <v>1</v>
      </c>
      <c r="W625" s="19">
        <f>MOD(QUOTIENT(ROWS($V$26:W625)-1, 2^(COLUMNS($V$26:W625)-1)), 2)</f>
        <v>1</v>
      </c>
      <c r="X625" s="19">
        <f>MOD(QUOTIENT(ROWS($V$26:X625)-1, 2^(COLUMNS($V$26:X625)-1)), 2)</f>
        <v>1</v>
      </c>
      <c r="Y625" s="19">
        <f>MOD(QUOTIENT(ROWS($V$26:Y625)-1, 2^(COLUMNS($V$26:Y625)-1)), 2)</f>
        <v>0</v>
      </c>
      <c r="Z625" s="19">
        <f>MOD(QUOTIENT(ROWS($V$26:Z625)-1, 2^(COLUMNS($V$26:Z625)-1)), 2)</f>
        <v>1</v>
      </c>
      <c r="AA625" s="19">
        <f>MOD(QUOTIENT(ROWS($V$26:AA625)-1, 2^(COLUMNS($V$26:AA625)-1)), 2)</f>
        <v>0</v>
      </c>
      <c r="AB625" s="19">
        <f>MOD(QUOTIENT(ROWS($V$26:AB625)-1, 2^(COLUMNS($V$26:AB625)-1)), 2)</f>
        <v>1</v>
      </c>
      <c r="AC625" s="19">
        <f>MOD(QUOTIENT(ROWS($V$26:AC625)-1, 2^(COLUMNS($V$26:AC625)-1)), 2)</f>
        <v>0</v>
      </c>
      <c r="AD625" s="19">
        <f>MOD(QUOTIENT(ROWS($V$26:AD625)-1, 2^(COLUMNS($V$26:AD625)-1)), 2)</f>
        <v>0</v>
      </c>
      <c r="AE625" s="133">
        <f>MOD(QUOTIENT(ROWS($V$26:AE625)-1, 2^(COLUMNS($V$26:AE625)-1)), 2)</f>
        <v>1</v>
      </c>
      <c r="AF625" s="126">
        <f t="shared" si="223"/>
        <v>1</v>
      </c>
      <c r="AG625" s="19">
        <f t="shared" si="224"/>
        <v>2</v>
      </c>
      <c r="AH625" s="19">
        <f t="shared" si="225"/>
        <v>3</v>
      </c>
      <c r="AI625" s="19">
        <f t="shared" si="226"/>
        <v>3</v>
      </c>
      <c r="AJ625" s="19">
        <f t="shared" si="227"/>
        <v>5</v>
      </c>
      <c r="AK625" s="19">
        <f t="shared" si="228"/>
        <v>5</v>
      </c>
      <c r="AL625" s="19">
        <f t="shared" si="229"/>
        <v>7</v>
      </c>
      <c r="AM625" s="19">
        <f t="shared" si="230"/>
        <v>7</v>
      </c>
      <c r="AN625" s="19">
        <f t="shared" si="231"/>
        <v>7</v>
      </c>
      <c r="AO625" s="133">
        <f t="shared" si="232"/>
        <v>10</v>
      </c>
    </row>
    <row r="626" spans="1:41" x14ac:dyDescent="0.3">
      <c r="A626" s="131">
        <v>601</v>
      </c>
      <c r="B626" s="171">
        <f t="shared" si="211"/>
        <v>0</v>
      </c>
      <c r="C626" s="171">
        <f t="shared" si="212"/>
        <v>0</v>
      </c>
      <c r="D626" s="171">
        <f t="shared" si="213"/>
        <v>0</v>
      </c>
      <c r="E626" s="171">
        <f t="shared" si="214"/>
        <v>-922944.40270473203</v>
      </c>
      <c r="F626" s="171">
        <f t="shared" si="215"/>
        <v>-584940.36609521112</v>
      </c>
      <c r="G626" s="171">
        <f t="shared" si="216"/>
        <v>1464100.0000000005</v>
      </c>
      <c r="H626" s="171">
        <f t="shared" si="217"/>
        <v>78139.209838669514</v>
      </c>
      <c r="I626" s="171">
        <f t="shared" si="218"/>
        <v>1771561.0000000009</v>
      </c>
      <c r="J626" s="171">
        <f t="shared" si="219"/>
        <v>1771561.0000000009</v>
      </c>
      <c r="K626" s="171">
        <f t="shared" si="220"/>
        <v>1085654.8358825475</v>
      </c>
      <c r="L626" s="172">
        <f t="shared" si="221"/>
        <v>2237941.6523092701</v>
      </c>
      <c r="M626" s="142">
        <f t="shared" si="222"/>
        <v>4</v>
      </c>
      <c r="N626" s="143">
        <f t="shared" si="233"/>
        <v>4</v>
      </c>
      <c r="U626" s="131">
        <v>601</v>
      </c>
      <c r="V626" s="126">
        <f>MOD(QUOTIENT(ROWS($V$26:V626)-1, 2^(COLUMNS($V$26:V626)-1)), 2)</f>
        <v>0</v>
      </c>
      <c r="W626" s="19">
        <f>MOD(QUOTIENT(ROWS($V$26:W626)-1, 2^(COLUMNS($V$26:W626)-1)), 2)</f>
        <v>0</v>
      </c>
      <c r="X626" s="19">
        <f>MOD(QUOTIENT(ROWS($V$26:X626)-1, 2^(COLUMNS($V$26:X626)-1)), 2)</f>
        <v>0</v>
      </c>
      <c r="Y626" s="19">
        <f>MOD(QUOTIENT(ROWS($V$26:Y626)-1, 2^(COLUMNS($V$26:Y626)-1)), 2)</f>
        <v>1</v>
      </c>
      <c r="Z626" s="19">
        <f>MOD(QUOTIENT(ROWS($V$26:Z626)-1, 2^(COLUMNS($V$26:Z626)-1)), 2)</f>
        <v>1</v>
      </c>
      <c r="AA626" s="19">
        <f>MOD(QUOTIENT(ROWS($V$26:AA626)-1, 2^(COLUMNS($V$26:AA626)-1)), 2)</f>
        <v>0</v>
      </c>
      <c r="AB626" s="19">
        <f>MOD(QUOTIENT(ROWS($V$26:AB626)-1, 2^(COLUMNS($V$26:AB626)-1)), 2)</f>
        <v>1</v>
      </c>
      <c r="AC626" s="19">
        <f>MOD(QUOTIENT(ROWS($V$26:AC626)-1, 2^(COLUMNS($V$26:AC626)-1)), 2)</f>
        <v>0</v>
      </c>
      <c r="AD626" s="19">
        <f>MOD(QUOTIENT(ROWS($V$26:AD626)-1, 2^(COLUMNS($V$26:AD626)-1)), 2)</f>
        <v>0</v>
      </c>
      <c r="AE626" s="133">
        <f>MOD(QUOTIENT(ROWS($V$26:AE626)-1, 2^(COLUMNS($V$26:AE626)-1)), 2)</f>
        <v>1</v>
      </c>
      <c r="AF626" s="126">
        <f t="shared" si="223"/>
        <v>0</v>
      </c>
      <c r="AG626" s="19">
        <f t="shared" si="224"/>
        <v>0</v>
      </c>
      <c r="AH626" s="19">
        <f t="shared" si="225"/>
        <v>0</v>
      </c>
      <c r="AI626" s="19">
        <f t="shared" si="226"/>
        <v>4</v>
      </c>
      <c r="AJ626" s="19">
        <f t="shared" si="227"/>
        <v>5</v>
      </c>
      <c r="AK626" s="19">
        <f t="shared" si="228"/>
        <v>5</v>
      </c>
      <c r="AL626" s="19">
        <f t="shared" si="229"/>
        <v>7</v>
      </c>
      <c r="AM626" s="19">
        <f t="shared" si="230"/>
        <v>7</v>
      </c>
      <c r="AN626" s="19">
        <f t="shared" si="231"/>
        <v>7</v>
      </c>
      <c r="AO626" s="133">
        <f t="shared" si="232"/>
        <v>10</v>
      </c>
    </row>
    <row r="627" spans="1:41" x14ac:dyDescent="0.3">
      <c r="A627" s="131">
        <v>602</v>
      </c>
      <c r="B627" s="171">
        <f t="shared" si="211"/>
        <v>-2000000</v>
      </c>
      <c r="C627" s="171">
        <f t="shared" si="212"/>
        <v>1000000</v>
      </c>
      <c r="D627" s="171">
        <f t="shared" si="213"/>
        <v>1000000</v>
      </c>
      <c r="E627" s="171">
        <f t="shared" si="214"/>
        <v>-922944.40270473203</v>
      </c>
      <c r="F627" s="171">
        <f t="shared" si="215"/>
        <v>-584940.36609521112</v>
      </c>
      <c r="G627" s="171">
        <f t="shared" si="216"/>
        <v>1464100.0000000005</v>
      </c>
      <c r="H627" s="171">
        <f t="shared" si="217"/>
        <v>78139.209838669514</v>
      </c>
      <c r="I627" s="171">
        <f t="shared" si="218"/>
        <v>1771561.0000000009</v>
      </c>
      <c r="J627" s="171">
        <f t="shared" si="219"/>
        <v>1771561.0000000009</v>
      </c>
      <c r="K627" s="171">
        <f t="shared" si="220"/>
        <v>1085654.8358825475</v>
      </c>
      <c r="L627" s="172">
        <f t="shared" si="221"/>
        <v>2037260.861779371</v>
      </c>
      <c r="M627" s="142">
        <f t="shared" si="222"/>
        <v>5</v>
      </c>
      <c r="N627" s="143">
        <f t="shared" si="233"/>
        <v>1</v>
      </c>
      <c r="U627" s="131">
        <v>602</v>
      </c>
      <c r="V627" s="126">
        <f>MOD(QUOTIENT(ROWS($V$26:V627)-1, 2^(COLUMNS($V$26:V627)-1)), 2)</f>
        <v>1</v>
      </c>
      <c r="W627" s="19">
        <f>MOD(QUOTIENT(ROWS($V$26:W627)-1, 2^(COLUMNS($V$26:W627)-1)), 2)</f>
        <v>0</v>
      </c>
      <c r="X627" s="19">
        <f>MOD(QUOTIENT(ROWS($V$26:X627)-1, 2^(COLUMNS($V$26:X627)-1)), 2)</f>
        <v>0</v>
      </c>
      <c r="Y627" s="19">
        <f>MOD(QUOTIENT(ROWS($V$26:Y627)-1, 2^(COLUMNS($V$26:Y627)-1)), 2)</f>
        <v>1</v>
      </c>
      <c r="Z627" s="19">
        <f>MOD(QUOTIENT(ROWS($V$26:Z627)-1, 2^(COLUMNS($V$26:Z627)-1)), 2)</f>
        <v>1</v>
      </c>
      <c r="AA627" s="19">
        <f>MOD(QUOTIENT(ROWS($V$26:AA627)-1, 2^(COLUMNS($V$26:AA627)-1)), 2)</f>
        <v>0</v>
      </c>
      <c r="AB627" s="19">
        <f>MOD(QUOTIENT(ROWS($V$26:AB627)-1, 2^(COLUMNS($V$26:AB627)-1)), 2)</f>
        <v>1</v>
      </c>
      <c r="AC627" s="19">
        <f>MOD(QUOTIENT(ROWS($V$26:AC627)-1, 2^(COLUMNS($V$26:AC627)-1)), 2)</f>
        <v>0</v>
      </c>
      <c r="AD627" s="19">
        <f>MOD(QUOTIENT(ROWS($V$26:AD627)-1, 2^(COLUMNS($V$26:AD627)-1)), 2)</f>
        <v>0</v>
      </c>
      <c r="AE627" s="133">
        <f>MOD(QUOTIENT(ROWS($V$26:AE627)-1, 2^(COLUMNS($V$26:AE627)-1)), 2)</f>
        <v>1</v>
      </c>
      <c r="AF627" s="126">
        <f t="shared" si="223"/>
        <v>1</v>
      </c>
      <c r="AG627" s="19">
        <f t="shared" si="224"/>
        <v>1</v>
      </c>
      <c r="AH627" s="19">
        <f t="shared" si="225"/>
        <v>1</v>
      </c>
      <c r="AI627" s="19">
        <f t="shared" si="226"/>
        <v>4</v>
      </c>
      <c r="AJ627" s="19">
        <f t="shared" si="227"/>
        <v>5</v>
      </c>
      <c r="AK627" s="19">
        <f t="shared" si="228"/>
        <v>5</v>
      </c>
      <c r="AL627" s="19">
        <f t="shared" si="229"/>
        <v>7</v>
      </c>
      <c r="AM627" s="19">
        <f t="shared" si="230"/>
        <v>7</v>
      </c>
      <c r="AN627" s="19">
        <f t="shared" si="231"/>
        <v>7</v>
      </c>
      <c r="AO627" s="133">
        <f t="shared" si="232"/>
        <v>10</v>
      </c>
    </row>
    <row r="628" spans="1:41" x14ac:dyDescent="0.3">
      <c r="A628" s="131">
        <v>603</v>
      </c>
      <c r="B628" s="171">
        <f t="shared" si="211"/>
        <v>0</v>
      </c>
      <c r="C628" s="171">
        <f t="shared" si="212"/>
        <v>-1627272.7272727271</v>
      </c>
      <c r="D628" s="171">
        <f t="shared" si="213"/>
        <v>1100000</v>
      </c>
      <c r="E628" s="171">
        <f t="shared" si="214"/>
        <v>-922944.40270473203</v>
      </c>
      <c r="F628" s="171">
        <f t="shared" si="215"/>
        <v>-584940.36609521112</v>
      </c>
      <c r="G628" s="171">
        <f t="shared" si="216"/>
        <v>1464100.0000000005</v>
      </c>
      <c r="H628" s="171">
        <f t="shared" si="217"/>
        <v>78139.209838669514</v>
      </c>
      <c r="I628" s="171">
        <f t="shared" si="218"/>
        <v>1771561.0000000009</v>
      </c>
      <c r="J628" s="171">
        <f t="shared" si="219"/>
        <v>1771561.0000000009</v>
      </c>
      <c r="K628" s="171">
        <f t="shared" si="220"/>
        <v>1085654.8358825475</v>
      </c>
      <c r="L628" s="172">
        <f t="shared" si="221"/>
        <v>1716033.0371221919</v>
      </c>
      <c r="M628" s="142">
        <f t="shared" si="222"/>
        <v>5</v>
      </c>
      <c r="N628" s="143">
        <f t="shared" si="233"/>
        <v>2</v>
      </c>
      <c r="U628" s="131">
        <v>603</v>
      </c>
      <c r="V628" s="126">
        <f>MOD(QUOTIENT(ROWS($V$26:V628)-1, 2^(COLUMNS($V$26:V628)-1)), 2)</f>
        <v>0</v>
      </c>
      <c r="W628" s="19">
        <f>MOD(QUOTIENT(ROWS($V$26:W628)-1, 2^(COLUMNS($V$26:W628)-1)), 2)</f>
        <v>1</v>
      </c>
      <c r="X628" s="19">
        <f>MOD(QUOTIENT(ROWS($V$26:X628)-1, 2^(COLUMNS($V$26:X628)-1)), 2)</f>
        <v>0</v>
      </c>
      <c r="Y628" s="19">
        <f>MOD(QUOTIENT(ROWS($V$26:Y628)-1, 2^(COLUMNS($V$26:Y628)-1)), 2)</f>
        <v>1</v>
      </c>
      <c r="Z628" s="19">
        <f>MOD(QUOTIENT(ROWS($V$26:Z628)-1, 2^(COLUMNS($V$26:Z628)-1)), 2)</f>
        <v>1</v>
      </c>
      <c r="AA628" s="19">
        <f>MOD(QUOTIENT(ROWS($V$26:AA628)-1, 2^(COLUMNS($V$26:AA628)-1)), 2)</f>
        <v>0</v>
      </c>
      <c r="AB628" s="19">
        <f>MOD(QUOTIENT(ROWS($V$26:AB628)-1, 2^(COLUMNS($V$26:AB628)-1)), 2)</f>
        <v>1</v>
      </c>
      <c r="AC628" s="19">
        <f>MOD(QUOTIENT(ROWS($V$26:AC628)-1, 2^(COLUMNS($V$26:AC628)-1)), 2)</f>
        <v>0</v>
      </c>
      <c r="AD628" s="19">
        <f>MOD(QUOTIENT(ROWS($V$26:AD628)-1, 2^(COLUMNS($V$26:AD628)-1)), 2)</f>
        <v>0</v>
      </c>
      <c r="AE628" s="133">
        <f>MOD(QUOTIENT(ROWS($V$26:AE628)-1, 2^(COLUMNS($V$26:AE628)-1)), 2)</f>
        <v>1</v>
      </c>
      <c r="AF628" s="126">
        <f t="shared" si="223"/>
        <v>0</v>
      </c>
      <c r="AG628" s="19">
        <f t="shared" si="224"/>
        <v>2</v>
      </c>
      <c r="AH628" s="19">
        <f t="shared" si="225"/>
        <v>2</v>
      </c>
      <c r="AI628" s="19">
        <f t="shared" si="226"/>
        <v>4</v>
      </c>
      <c r="AJ628" s="19">
        <f t="shared" si="227"/>
        <v>5</v>
      </c>
      <c r="AK628" s="19">
        <f t="shared" si="228"/>
        <v>5</v>
      </c>
      <c r="AL628" s="19">
        <f t="shared" si="229"/>
        <v>7</v>
      </c>
      <c r="AM628" s="19">
        <f t="shared" si="230"/>
        <v>7</v>
      </c>
      <c r="AN628" s="19">
        <f t="shared" si="231"/>
        <v>7</v>
      </c>
      <c r="AO628" s="133">
        <f t="shared" si="232"/>
        <v>10</v>
      </c>
    </row>
    <row r="629" spans="1:41" x14ac:dyDescent="0.3">
      <c r="A629" s="131">
        <v>604</v>
      </c>
      <c r="B629" s="171">
        <f t="shared" si="211"/>
        <v>-2000000</v>
      </c>
      <c r="C629" s="171">
        <f t="shared" si="212"/>
        <v>-1627272.7272727271</v>
      </c>
      <c r="D629" s="171">
        <f t="shared" si="213"/>
        <v>1100000</v>
      </c>
      <c r="E629" s="171">
        <f t="shared" si="214"/>
        <v>-922944.40270473203</v>
      </c>
      <c r="F629" s="171">
        <f t="shared" si="215"/>
        <v>-584940.36609521112</v>
      </c>
      <c r="G629" s="171">
        <f t="shared" si="216"/>
        <v>1464100.0000000005</v>
      </c>
      <c r="H629" s="171">
        <f t="shared" si="217"/>
        <v>78139.209838669514</v>
      </c>
      <c r="I629" s="171">
        <f t="shared" si="218"/>
        <v>1771561.0000000009</v>
      </c>
      <c r="J629" s="171">
        <f t="shared" si="219"/>
        <v>1771561.0000000009</v>
      </c>
      <c r="K629" s="171">
        <f t="shared" si="220"/>
        <v>1085654.8358825475</v>
      </c>
      <c r="L629" s="172">
        <f t="shared" si="221"/>
        <v>-135818.81472965985</v>
      </c>
      <c r="M629" s="142">
        <f t="shared" si="222"/>
        <v>6</v>
      </c>
      <c r="N629" s="143">
        <f t="shared" si="233"/>
        <v>1</v>
      </c>
      <c r="U629" s="131">
        <v>604</v>
      </c>
      <c r="V629" s="126">
        <f>MOD(QUOTIENT(ROWS($V$26:V629)-1, 2^(COLUMNS($V$26:V629)-1)), 2)</f>
        <v>1</v>
      </c>
      <c r="W629" s="19">
        <f>MOD(QUOTIENT(ROWS($V$26:W629)-1, 2^(COLUMNS($V$26:W629)-1)), 2)</f>
        <v>1</v>
      </c>
      <c r="X629" s="19">
        <f>MOD(QUOTIENT(ROWS($V$26:X629)-1, 2^(COLUMNS($V$26:X629)-1)), 2)</f>
        <v>0</v>
      </c>
      <c r="Y629" s="19">
        <f>MOD(QUOTIENT(ROWS($V$26:Y629)-1, 2^(COLUMNS($V$26:Y629)-1)), 2)</f>
        <v>1</v>
      </c>
      <c r="Z629" s="19">
        <f>MOD(QUOTIENT(ROWS($V$26:Z629)-1, 2^(COLUMNS($V$26:Z629)-1)), 2)</f>
        <v>1</v>
      </c>
      <c r="AA629" s="19">
        <f>MOD(QUOTIENT(ROWS($V$26:AA629)-1, 2^(COLUMNS($V$26:AA629)-1)), 2)</f>
        <v>0</v>
      </c>
      <c r="AB629" s="19">
        <f>MOD(QUOTIENT(ROWS($V$26:AB629)-1, 2^(COLUMNS($V$26:AB629)-1)), 2)</f>
        <v>1</v>
      </c>
      <c r="AC629" s="19">
        <f>MOD(QUOTIENT(ROWS($V$26:AC629)-1, 2^(COLUMNS($V$26:AC629)-1)), 2)</f>
        <v>0</v>
      </c>
      <c r="AD629" s="19">
        <f>MOD(QUOTIENT(ROWS($V$26:AD629)-1, 2^(COLUMNS($V$26:AD629)-1)), 2)</f>
        <v>0</v>
      </c>
      <c r="AE629" s="133">
        <f>MOD(QUOTIENT(ROWS($V$26:AE629)-1, 2^(COLUMNS($V$26:AE629)-1)), 2)</f>
        <v>1</v>
      </c>
      <c r="AF629" s="126">
        <f t="shared" si="223"/>
        <v>1</v>
      </c>
      <c r="AG629" s="19">
        <f t="shared" si="224"/>
        <v>2</v>
      </c>
      <c r="AH629" s="19">
        <f t="shared" si="225"/>
        <v>2</v>
      </c>
      <c r="AI629" s="19">
        <f t="shared" si="226"/>
        <v>4</v>
      </c>
      <c r="AJ629" s="19">
        <f t="shared" si="227"/>
        <v>5</v>
      </c>
      <c r="AK629" s="19">
        <f t="shared" si="228"/>
        <v>5</v>
      </c>
      <c r="AL629" s="19">
        <f t="shared" si="229"/>
        <v>7</v>
      </c>
      <c r="AM629" s="19">
        <f t="shared" si="230"/>
        <v>7</v>
      </c>
      <c r="AN629" s="19">
        <f t="shared" si="231"/>
        <v>7</v>
      </c>
      <c r="AO629" s="133">
        <f t="shared" si="232"/>
        <v>10</v>
      </c>
    </row>
    <row r="630" spans="1:41" x14ac:dyDescent="0.3">
      <c r="A630" s="131">
        <v>605</v>
      </c>
      <c r="B630" s="171">
        <f t="shared" si="211"/>
        <v>0</v>
      </c>
      <c r="C630" s="171">
        <f t="shared" si="212"/>
        <v>0</v>
      </c>
      <c r="D630" s="171">
        <f t="shared" si="213"/>
        <v>-1269338.842975206</v>
      </c>
      <c r="E630" s="171">
        <f t="shared" si="214"/>
        <v>-922944.40270473203</v>
      </c>
      <c r="F630" s="171">
        <f t="shared" si="215"/>
        <v>-584940.36609521112</v>
      </c>
      <c r="G630" s="171">
        <f t="shared" si="216"/>
        <v>1464100.0000000005</v>
      </c>
      <c r="H630" s="171">
        <f t="shared" si="217"/>
        <v>78139.209838669514</v>
      </c>
      <c r="I630" s="171">
        <f t="shared" si="218"/>
        <v>1771561.0000000009</v>
      </c>
      <c r="J630" s="171">
        <f t="shared" si="219"/>
        <v>1771561.0000000009</v>
      </c>
      <c r="K630" s="171">
        <f t="shared" si="220"/>
        <v>1085654.8358825475</v>
      </c>
      <c r="L630" s="172">
        <f t="shared" si="221"/>
        <v>1230299.5539763132</v>
      </c>
      <c r="M630" s="142">
        <f t="shared" si="222"/>
        <v>5</v>
      </c>
      <c r="N630" s="143">
        <f t="shared" si="233"/>
        <v>3</v>
      </c>
      <c r="U630" s="131">
        <v>605</v>
      </c>
      <c r="V630" s="126">
        <f>MOD(QUOTIENT(ROWS($V$26:V630)-1, 2^(COLUMNS($V$26:V630)-1)), 2)</f>
        <v>0</v>
      </c>
      <c r="W630" s="19">
        <f>MOD(QUOTIENT(ROWS($V$26:W630)-1, 2^(COLUMNS($V$26:W630)-1)), 2)</f>
        <v>0</v>
      </c>
      <c r="X630" s="19">
        <f>MOD(QUOTIENT(ROWS($V$26:X630)-1, 2^(COLUMNS($V$26:X630)-1)), 2)</f>
        <v>1</v>
      </c>
      <c r="Y630" s="19">
        <f>MOD(QUOTIENT(ROWS($V$26:Y630)-1, 2^(COLUMNS($V$26:Y630)-1)), 2)</f>
        <v>1</v>
      </c>
      <c r="Z630" s="19">
        <f>MOD(QUOTIENT(ROWS($V$26:Z630)-1, 2^(COLUMNS($V$26:Z630)-1)), 2)</f>
        <v>1</v>
      </c>
      <c r="AA630" s="19">
        <f>MOD(QUOTIENT(ROWS($V$26:AA630)-1, 2^(COLUMNS($V$26:AA630)-1)), 2)</f>
        <v>0</v>
      </c>
      <c r="AB630" s="19">
        <f>MOD(QUOTIENT(ROWS($V$26:AB630)-1, 2^(COLUMNS($V$26:AB630)-1)), 2)</f>
        <v>1</v>
      </c>
      <c r="AC630" s="19">
        <f>MOD(QUOTIENT(ROWS($V$26:AC630)-1, 2^(COLUMNS($V$26:AC630)-1)), 2)</f>
        <v>0</v>
      </c>
      <c r="AD630" s="19">
        <f>MOD(QUOTIENT(ROWS($V$26:AD630)-1, 2^(COLUMNS($V$26:AD630)-1)), 2)</f>
        <v>0</v>
      </c>
      <c r="AE630" s="133">
        <f>MOD(QUOTIENT(ROWS($V$26:AE630)-1, 2^(COLUMNS($V$26:AE630)-1)), 2)</f>
        <v>1</v>
      </c>
      <c r="AF630" s="126">
        <f t="shared" si="223"/>
        <v>0</v>
      </c>
      <c r="AG630" s="19">
        <f t="shared" si="224"/>
        <v>0</v>
      </c>
      <c r="AH630" s="19">
        <f t="shared" si="225"/>
        <v>3</v>
      </c>
      <c r="AI630" s="19">
        <f t="shared" si="226"/>
        <v>4</v>
      </c>
      <c r="AJ630" s="19">
        <f t="shared" si="227"/>
        <v>5</v>
      </c>
      <c r="AK630" s="19">
        <f t="shared" si="228"/>
        <v>5</v>
      </c>
      <c r="AL630" s="19">
        <f t="shared" si="229"/>
        <v>7</v>
      </c>
      <c r="AM630" s="19">
        <f t="shared" si="230"/>
        <v>7</v>
      </c>
      <c r="AN630" s="19">
        <f t="shared" si="231"/>
        <v>7</v>
      </c>
      <c r="AO630" s="133">
        <f t="shared" si="232"/>
        <v>10</v>
      </c>
    </row>
    <row r="631" spans="1:41" x14ac:dyDescent="0.3">
      <c r="A631" s="131">
        <v>606</v>
      </c>
      <c r="B631" s="171">
        <f t="shared" si="211"/>
        <v>-2000000</v>
      </c>
      <c r="C631" s="171">
        <f t="shared" si="212"/>
        <v>1000000</v>
      </c>
      <c r="D631" s="171">
        <f t="shared" si="213"/>
        <v>-1269338.842975206</v>
      </c>
      <c r="E631" s="171">
        <f t="shared" si="214"/>
        <v>-922944.40270473203</v>
      </c>
      <c r="F631" s="171">
        <f t="shared" si="215"/>
        <v>-584940.36609521112</v>
      </c>
      <c r="G631" s="171">
        <f t="shared" si="216"/>
        <v>1464100.0000000005</v>
      </c>
      <c r="H631" s="171">
        <f t="shared" si="217"/>
        <v>78139.209838669514</v>
      </c>
      <c r="I631" s="171">
        <f t="shared" si="218"/>
        <v>1771561.0000000009</v>
      </c>
      <c r="J631" s="171">
        <f t="shared" si="219"/>
        <v>1771561.0000000009</v>
      </c>
      <c r="K631" s="171">
        <f t="shared" si="220"/>
        <v>1085654.8358825475</v>
      </c>
      <c r="L631" s="172">
        <f t="shared" si="221"/>
        <v>235786.52242624448</v>
      </c>
      <c r="M631" s="142">
        <f t="shared" si="222"/>
        <v>6</v>
      </c>
      <c r="N631" s="143">
        <f t="shared" si="233"/>
        <v>1</v>
      </c>
      <c r="U631" s="131">
        <v>606</v>
      </c>
      <c r="V631" s="126">
        <f>MOD(QUOTIENT(ROWS($V$26:V631)-1, 2^(COLUMNS($V$26:V631)-1)), 2)</f>
        <v>1</v>
      </c>
      <c r="W631" s="19">
        <f>MOD(QUOTIENT(ROWS($V$26:W631)-1, 2^(COLUMNS($V$26:W631)-1)), 2)</f>
        <v>0</v>
      </c>
      <c r="X631" s="19">
        <f>MOD(QUOTIENT(ROWS($V$26:X631)-1, 2^(COLUMNS($V$26:X631)-1)), 2)</f>
        <v>1</v>
      </c>
      <c r="Y631" s="19">
        <f>MOD(QUOTIENT(ROWS($V$26:Y631)-1, 2^(COLUMNS($V$26:Y631)-1)), 2)</f>
        <v>1</v>
      </c>
      <c r="Z631" s="19">
        <f>MOD(QUOTIENT(ROWS($V$26:Z631)-1, 2^(COLUMNS($V$26:Z631)-1)), 2)</f>
        <v>1</v>
      </c>
      <c r="AA631" s="19">
        <f>MOD(QUOTIENT(ROWS($V$26:AA631)-1, 2^(COLUMNS($V$26:AA631)-1)), 2)</f>
        <v>0</v>
      </c>
      <c r="AB631" s="19">
        <f>MOD(QUOTIENT(ROWS($V$26:AB631)-1, 2^(COLUMNS($V$26:AB631)-1)), 2)</f>
        <v>1</v>
      </c>
      <c r="AC631" s="19">
        <f>MOD(QUOTIENT(ROWS($V$26:AC631)-1, 2^(COLUMNS($V$26:AC631)-1)), 2)</f>
        <v>0</v>
      </c>
      <c r="AD631" s="19">
        <f>MOD(QUOTIENT(ROWS($V$26:AD631)-1, 2^(COLUMNS($V$26:AD631)-1)), 2)</f>
        <v>0</v>
      </c>
      <c r="AE631" s="133">
        <f>MOD(QUOTIENT(ROWS($V$26:AE631)-1, 2^(COLUMNS($V$26:AE631)-1)), 2)</f>
        <v>1</v>
      </c>
      <c r="AF631" s="126">
        <f t="shared" si="223"/>
        <v>1</v>
      </c>
      <c r="AG631" s="19">
        <f t="shared" si="224"/>
        <v>1</v>
      </c>
      <c r="AH631" s="19">
        <f t="shared" si="225"/>
        <v>3</v>
      </c>
      <c r="AI631" s="19">
        <f t="shared" si="226"/>
        <v>4</v>
      </c>
      <c r="AJ631" s="19">
        <f t="shared" si="227"/>
        <v>5</v>
      </c>
      <c r="AK631" s="19">
        <f t="shared" si="228"/>
        <v>5</v>
      </c>
      <c r="AL631" s="19">
        <f t="shared" si="229"/>
        <v>7</v>
      </c>
      <c r="AM631" s="19">
        <f t="shared" si="230"/>
        <v>7</v>
      </c>
      <c r="AN631" s="19">
        <f t="shared" si="231"/>
        <v>7</v>
      </c>
      <c r="AO631" s="133">
        <f t="shared" si="232"/>
        <v>10</v>
      </c>
    </row>
    <row r="632" spans="1:41" x14ac:dyDescent="0.3">
      <c r="A632" s="131">
        <v>607</v>
      </c>
      <c r="B632" s="171">
        <f t="shared" si="211"/>
        <v>0</v>
      </c>
      <c r="C632" s="171">
        <f t="shared" si="212"/>
        <v>-1627272.7272727271</v>
      </c>
      <c r="D632" s="171">
        <f t="shared" si="213"/>
        <v>-1269338.842975206</v>
      </c>
      <c r="E632" s="171">
        <f t="shared" si="214"/>
        <v>-922944.40270473203</v>
      </c>
      <c r="F632" s="171">
        <f t="shared" si="215"/>
        <v>-584940.36609521112</v>
      </c>
      <c r="G632" s="171">
        <f t="shared" si="216"/>
        <v>1464100.0000000005</v>
      </c>
      <c r="H632" s="171">
        <f t="shared" si="217"/>
        <v>78139.209838669514</v>
      </c>
      <c r="I632" s="171">
        <f t="shared" si="218"/>
        <v>1771561.0000000009</v>
      </c>
      <c r="J632" s="171">
        <f t="shared" si="219"/>
        <v>1771561.0000000009</v>
      </c>
      <c r="K632" s="171">
        <f t="shared" si="220"/>
        <v>1085654.8358825475</v>
      </c>
      <c r="L632" s="172">
        <f t="shared" si="221"/>
        <v>-164824.5263329513</v>
      </c>
      <c r="M632" s="142">
        <f t="shared" si="222"/>
        <v>6</v>
      </c>
      <c r="N632" s="143">
        <f t="shared" si="233"/>
        <v>2</v>
      </c>
      <c r="U632" s="131">
        <v>607</v>
      </c>
      <c r="V632" s="126">
        <f>MOD(QUOTIENT(ROWS($V$26:V632)-1, 2^(COLUMNS($V$26:V632)-1)), 2)</f>
        <v>0</v>
      </c>
      <c r="W632" s="19">
        <f>MOD(QUOTIENT(ROWS($V$26:W632)-1, 2^(COLUMNS($V$26:W632)-1)), 2)</f>
        <v>1</v>
      </c>
      <c r="X632" s="19">
        <f>MOD(QUOTIENT(ROWS($V$26:X632)-1, 2^(COLUMNS($V$26:X632)-1)), 2)</f>
        <v>1</v>
      </c>
      <c r="Y632" s="19">
        <f>MOD(QUOTIENT(ROWS($V$26:Y632)-1, 2^(COLUMNS($V$26:Y632)-1)), 2)</f>
        <v>1</v>
      </c>
      <c r="Z632" s="19">
        <f>MOD(QUOTIENT(ROWS($V$26:Z632)-1, 2^(COLUMNS($V$26:Z632)-1)), 2)</f>
        <v>1</v>
      </c>
      <c r="AA632" s="19">
        <f>MOD(QUOTIENT(ROWS($V$26:AA632)-1, 2^(COLUMNS($V$26:AA632)-1)), 2)</f>
        <v>0</v>
      </c>
      <c r="AB632" s="19">
        <f>MOD(QUOTIENT(ROWS($V$26:AB632)-1, 2^(COLUMNS($V$26:AB632)-1)), 2)</f>
        <v>1</v>
      </c>
      <c r="AC632" s="19">
        <f>MOD(QUOTIENT(ROWS($V$26:AC632)-1, 2^(COLUMNS($V$26:AC632)-1)), 2)</f>
        <v>0</v>
      </c>
      <c r="AD632" s="19">
        <f>MOD(QUOTIENT(ROWS($V$26:AD632)-1, 2^(COLUMNS($V$26:AD632)-1)), 2)</f>
        <v>0</v>
      </c>
      <c r="AE632" s="133">
        <f>MOD(QUOTIENT(ROWS($V$26:AE632)-1, 2^(COLUMNS($V$26:AE632)-1)), 2)</f>
        <v>1</v>
      </c>
      <c r="AF632" s="126">
        <f t="shared" si="223"/>
        <v>0</v>
      </c>
      <c r="AG632" s="19">
        <f t="shared" si="224"/>
        <v>2</v>
      </c>
      <c r="AH632" s="19">
        <f t="shared" si="225"/>
        <v>3</v>
      </c>
      <c r="AI632" s="19">
        <f t="shared" si="226"/>
        <v>4</v>
      </c>
      <c r="AJ632" s="19">
        <f t="shared" si="227"/>
        <v>5</v>
      </c>
      <c r="AK632" s="19">
        <f t="shared" si="228"/>
        <v>5</v>
      </c>
      <c r="AL632" s="19">
        <f t="shared" si="229"/>
        <v>7</v>
      </c>
      <c r="AM632" s="19">
        <f t="shared" si="230"/>
        <v>7</v>
      </c>
      <c r="AN632" s="19">
        <f t="shared" si="231"/>
        <v>7</v>
      </c>
      <c r="AO632" s="133">
        <f t="shared" si="232"/>
        <v>10</v>
      </c>
    </row>
    <row r="633" spans="1:41" x14ac:dyDescent="0.3">
      <c r="A633" s="131">
        <v>608</v>
      </c>
      <c r="B633" s="171">
        <f t="shared" si="211"/>
        <v>-2000000</v>
      </c>
      <c r="C633" s="171">
        <f t="shared" si="212"/>
        <v>-1627272.7272727271</v>
      </c>
      <c r="D633" s="171">
        <f t="shared" si="213"/>
        <v>-1269338.842975206</v>
      </c>
      <c r="E633" s="171">
        <f t="shared" si="214"/>
        <v>-922944.40270473203</v>
      </c>
      <c r="F633" s="171">
        <f t="shared" si="215"/>
        <v>-584940.36609521112</v>
      </c>
      <c r="G633" s="171">
        <f t="shared" si="216"/>
        <v>1464100.0000000005</v>
      </c>
      <c r="H633" s="171">
        <f t="shared" si="217"/>
        <v>78139.209838669514</v>
      </c>
      <c r="I633" s="171">
        <f t="shared" si="218"/>
        <v>1771561.0000000009</v>
      </c>
      <c r="J633" s="171">
        <f t="shared" si="219"/>
        <v>1771561.0000000009</v>
      </c>
      <c r="K633" s="171">
        <f t="shared" si="220"/>
        <v>1085654.8358825475</v>
      </c>
      <c r="L633" s="172">
        <f t="shared" si="221"/>
        <v>-2016676.378184804</v>
      </c>
      <c r="M633" s="142">
        <f t="shared" si="222"/>
        <v>7</v>
      </c>
      <c r="N633" s="143">
        <f t="shared" si="233"/>
        <v>1</v>
      </c>
      <c r="U633" s="131">
        <v>608</v>
      </c>
      <c r="V633" s="126">
        <f>MOD(QUOTIENT(ROWS($V$26:V633)-1, 2^(COLUMNS($V$26:V633)-1)), 2)</f>
        <v>1</v>
      </c>
      <c r="W633" s="19">
        <f>MOD(QUOTIENT(ROWS($V$26:W633)-1, 2^(COLUMNS($V$26:W633)-1)), 2)</f>
        <v>1</v>
      </c>
      <c r="X633" s="19">
        <f>MOD(QUOTIENT(ROWS($V$26:X633)-1, 2^(COLUMNS($V$26:X633)-1)), 2)</f>
        <v>1</v>
      </c>
      <c r="Y633" s="19">
        <f>MOD(QUOTIENT(ROWS($V$26:Y633)-1, 2^(COLUMNS($V$26:Y633)-1)), 2)</f>
        <v>1</v>
      </c>
      <c r="Z633" s="19">
        <f>MOD(QUOTIENT(ROWS($V$26:Z633)-1, 2^(COLUMNS($V$26:Z633)-1)), 2)</f>
        <v>1</v>
      </c>
      <c r="AA633" s="19">
        <f>MOD(QUOTIENT(ROWS($V$26:AA633)-1, 2^(COLUMNS($V$26:AA633)-1)), 2)</f>
        <v>0</v>
      </c>
      <c r="AB633" s="19">
        <f>MOD(QUOTIENT(ROWS($V$26:AB633)-1, 2^(COLUMNS($V$26:AB633)-1)), 2)</f>
        <v>1</v>
      </c>
      <c r="AC633" s="19">
        <f>MOD(QUOTIENT(ROWS($V$26:AC633)-1, 2^(COLUMNS($V$26:AC633)-1)), 2)</f>
        <v>0</v>
      </c>
      <c r="AD633" s="19">
        <f>MOD(QUOTIENT(ROWS($V$26:AD633)-1, 2^(COLUMNS($V$26:AD633)-1)), 2)</f>
        <v>0</v>
      </c>
      <c r="AE633" s="133">
        <f>MOD(QUOTIENT(ROWS($V$26:AE633)-1, 2^(COLUMNS($V$26:AE633)-1)), 2)</f>
        <v>1</v>
      </c>
      <c r="AF633" s="126">
        <f t="shared" si="223"/>
        <v>1</v>
      </c>
      <c r="AG633" s="19">
        <f t="shared" si="224"/>
        <v>2</v>
      </c>
      <c r="AH633" s="19">
        <f t="shared" si="225"/>
        <v>3</v>
      </c>
      <c r="AI633" s="19">
        <f t="shared" si="226"/>
        <v>4</v>
      </c>
      <c r="AJ633" s="19">
        <f t="shared" si="227"/>
        <v>5</v>
      </c>
      <c r="AK633" s="19">
        <f t="shared" si="228"/>
        <v>5</v>
      </c>
      <c r="AL633" s="19">
        <f t="shared" si="229"/>
        <v>7</v>
      </c>
      <c r="AM633" s="19">
        <f t="shared" si="230"/>
        <v>7</v>
      </c>
      <c r="AN633" s="19">
        <f t="shared" si="231"/>
        <v>7</v>
      </c>
      <c r="AO633" s="133">
        <f t="shared" si="232"/>
        <v>10</v>
      </c>
    </row>
    <row r="634" spans="1:41" x14ac:dyDescent="0.3">
      <c r="A634" s="131">
        <v>609</v>
      </c>
      <c r="B634" s="171">
        <f t="shared" si="211"/>
        <v>0</v>
      </c>
      <c r="C634" s="171">
        <f t="shared" si="212"/>
        <v>0</v>
      </c>
      <c r="D634" s="171">
        <f t="shared" si="213"/>
        <v>0</v>
      </c>
      <c r="E634" s="171">
        <f t="shared" si="214"/>
        <v>0</v>
      </c>
      <c r="F634" s="171">
        <f t="shared" si="215"/>
        <v>0</v>
      </c>
      <c r="G634" s="171">
        <f t="shared" si="216"/>
        <v>-252253.96917746449</v>
      </c>
      <c r="H634" s="171">
        <f t="shared" si="217"/>
        <v>78139.209838669514</v>
      </c>
      <c r="I634" s="171">
        <f t="shared" si="218"/>
        <v>1771561.0000000009</v>
      </c>
      <c r="J634" s="171">
        <f t="shared" si="219"/>
        <v>1771561.0000000009</v>
      </c>
      <c r="K634" s="171">
        <f t="shared" si="220"/>
        <v>1085654.8358825475</v>
      </c>
      <c r="L634" s="172">
        <f t="shared" si="221"/>
        <v>2232839.7848439137</v>
      </c>
      <c r="M634" s="142">
        <f t="shared" si="222"/>
        <v>3</v>
      </c>
      <c r="N634" s="143">
        <f t="shared" si="233"/>
        <v>6</v>
      </c>
      <c r="U634" s="131">
        <v>609</v>
      </c>
      <c r="V634" s="126">
        <f>MOD(QUOTIENT(ROWS($V$26:V634)-1, 2^(COLUMNS($V$26:V634)-1)), 2)</f>
        <v>0</v>
      </c>
      <c r="W634" s="19">
        <f>MOD(QUOTIENT(ROWS($V$26:W634)-1, 2^(COLUMNS($V$26:W634)-1)), 2)</f>
        <v>0</v>
      </c>
      <c r="X634" s="19">
        <f>MOD(QUOTIENT(ROWS($V$26:X634)-1, 2^(COLUMNS($V$26:X634)-1)), 2)</f>
        <v>0</v>
      </c>
      <c r="Y634" s="19">
        <f>MOD(QUOTIENT(ROWS($V$26:Y634)-1, 2^(COLUMNS($V$26:Y634)-1)), 2)</f>
        <v>0</v>
      </c>
      <c r="Z634" s="19">
        <f>MOD(QUOTIENT(ROWS($V$26:Z634)-1, 2^(COLUMNS($V$26:Z634)-1)), 2)</f>
        <v>0</v>
      </c>
      <c r="AA634" s="19">
        <f>MOD(QUOTIENT(ROWS($V$26:AA634)-1, 2^(COLUMNS($V$26:AA634)-1)), 2)</f>
        <v>1</v>
      </c>
      <c r="AB634" s="19">
        <f>MOD(QUOTIENT(ROWS($V$26:AB634)-1, 2^(COLUMNS($V$26:AB634)-1)), 2)</f>
        <v>1</v>
      </c>
      <c r="AC634" s="19">
        <f>MOD(QUOTIENT(ROWS($V$26:AC634)-1, 2^(COLUMNS($V$26:AC634)-1)), 2)</f>
        <v>0</v>
      </c>
      <c r="AD634" s="19">
        <f>MOD(QUOTIENT(ROWS($V$26:AD634)-1, 2^(COLUMNS($V$26:AD634)-1)), 2)</f>
        <v>0</v>
      </c>
      <c r="AE634" s="133">
        <f>MOD(QUOTIENT(ROWS($V$26:AE634)-1, 2^(COLUMNS($V$26:AE634)-1)), 2)</f>
        <v>1</v>
      </c>
      <c r="AF634" s="126">
        <f t="shared" si="223"/>
        <v>0</v>
      </c>
      <c r="AG634" s="19">
        <f t="shared" si="224"/>
        <v>0</v>
      </c>
      <c r="AH634" s="19">
        <f t="shared" si="225"/>
        <v>0</v>
      </c>
      <c r="AI634" s="19">
        <f t="shared" si="226"/>
        <v>0</v>
      </c>
      <c r="AJ634" s="19">
        <f t="shared" si="227"/>
        <v>0</v>
      </c>
      <c r="AK634" s="19">
        <f t="shared" si="228"/>
        <v>6</v>
      </c>
      <c r="AL634" s="19">
        <f t="shared" si="229"/>
        <v>7</v>
      </c>
      <c r="AM634" s="19">
        <f t="shared" si="230"/>
        <v>7</v>
      </c>
      <c r="AN634" s="19">
        <f t="shared" si="231"/>
        <v>7</v>
      </c>
      <c r="AO634" s="133">
        <f t="shared" si="232"/>
        <v>10</v>
      </c>
    </row>
    <row r="635" spans="1:41" x14ac:dyDescent="0.3">
      <c r="A635" s="131">
        <v>610</v>
      </c>
      <c r="B635" s="171">
        <f t="shared" si="211"/>
        <v>-2000000</v>
      </c>
      <c r="C635" s="171">
        <f t="shared" si="212"/>
        <v>1000000</v>
      </c>
      <c r="D635" s="171">
        <f t="shared" si="213"/>
        <v>1000000</v>
      </c>
      <c r="E635" s="171">
        <f t="shared" si="214"/>
        <v>1000000</v>
      </c>
      <c r="F635" s="171">
        <f t="shared" si="215"/>
        <v>1000000</v>
      </c>
      <c r="G635" s="171">
        <f t="shared" si="216"/>
        <v>-252253.96917746449</v>
      </c>
      <c r="H635" s="171">
        <f t="shared" si="217"/>
        <v>78139.209838669514</v>
      </c>
      <c r="I635" s="171">
        <f t="shared" si="218"/>
        <v>1771561.0000000009</v>
      </c>
      <c r="J635" s="171">
        <f t="shared" si="219"/>
        <v>1771561.0000000009</v>
      </c>
      <c r="K635" s="171">
        <f t="shared" si="220"/>
        <v>1085654.8358825475</v>
      </c>
      <c r="L635" s="172">
        <f t="shared" si="221"/>
        <v>3447772.0441442211</v>
      </c>
      <c r="M635" s="142">
        <f t="shared" si="222"/>
        <v>4</v>
      </c>
      <c r="N635" s="143">
        <f t="shared" si="233"/>
        <v>1</v>
      </c>
      <c r="U635" s="131">
        <v>610</v>
      </c>
      <c r="V635" s="126">
        <f>MOD(QUOTIENT(ROWS($V$26:V635)-1, 2^(COLUMNS($V$26:V635)-1)), 2)</f>
        <v>1</v>
      </c>
      <c r="W635" s="19">
        <f>MOD(QUOTIENT(ROWS($V$26:W635)-1, 2^(COLUMNS($V$26:W635)-1)), 2)</f>
        <v>0</v>
      </c>
      <c r="X635" s="19">
        <f>MOD(QUOTIENT(ROWS($V$26:X635)-1, 2^(COLUMNS($V$26:X635)-1)), 2)</f>
        <v>0</v>
      </c>
      <c r="Y635" s="19">
        <f>MOD(QUOTIENT(ROWS($V$26:Y635)-1, 2^(COLUMNS($V$26:Y635)-1)), 2)</f>
        <v>0</v>
      </c>
      <c r="Z635" s="19">
        <f>MOD(QUOTIENT(ROWS($V$26:Z635)-1, 2^(COLUMNS($V$26:Z635)-1)), 2)</f>
        <v>0</v>
      </c>
      <c r="AA635" s="19">
        <f>MOD(QUOTIENT(ROWS($V$26:AA635)-1, 2^(COLUMNS($V$26:AA635)-1)), 2)</f>
        <v>1</v>
      </c>
      <c r="AB635" s="19">
        <f>MOD(QUOTIENT(ROWS($V$26:AB635)-1, 2^(COLUMNS($V$26:AB635)-1)), 2)</f>
        <v>1</v>
      </c>
      <c r="AC635" s="19">
        <f>MOD(QUOTIENT(ROWS($V$26:AC635)-1, 2^(COLUMNS($V$26:AC635)-1)), 2)</f>
        <v>0</v>
      </c>
      <c r="AD635" s="19">
        <f>MOD(QUOTIENT(ROWS($V$26:AD635)-1, 2^(COLUMNS($V$26:AD635)-1)), 2)</f>
        <v>0</v>
      </c>
      <c r="AE635" s="133">
        <f>MOD(QUOTIENT(ROWS($V$26:AE635)-1, 2^(COLUMNS($V$26:AE635)-1)), 2)</f>
        <v>1</v>
      </c>
      <c r="AF635" s="126">
        <f t="shared" si="223"/>
        <v>1</v>
      </c>
      <c r="AG635" s="19">
        <f t="shared" si="224"/>
        <v>1</v>
      </c>
      <c r="AH635" s="19">
        <f t="shared" si="225"/>
        <v>1</v>
      </c>
      <c r="AI635" s="19">
        <f t="shared" si="226"/>
        <v>1</v>
      </c>
      <c r="AJ635" s="19">
        <f t="shared" si="227"/>
        <v>1</v>
      </c>
      <c r="AK635" s="19">
        <f t="shared" si="228"/>
        <v>6</v>
      </c>
      <c r="AL635" s="19">
        <f t="shared" si="229"/>
        <v>7</v>
      </c>
      <c r="AM635" s="19">
        <f t="shared" si="230"/>
        <v>7</v>
      </c>
      <c r="AN635" s="19">
        <f t="shared" si="231"/>
        <v>7</v>
      </c>
      <c r="AO635" s="133">
        <f t="shared" si="232"/>
        <v>10</v>
      </c>
    </row>
    <row r="636" spans="1:41" x14ac:dyDescent="0.3">
      <c r="A636" s="131">
        <v>611</v>
      </c>
      <c r="B636" s="171">
        <f t="shared" si="211"/>
        <v>0</v>
      </c>
      <c r="C636" s="171">
        <f t="shared" si="212"/>
        <v>-1627272.7272727271</v>
      </c>
      <c r="D636" s="171">
        <f t="shared" si="213"/>
        <v>1100000</v>
      </c>
      <c r="E636" s="171">
        <f t="shared" si="214"/>
        <v>1100000</v>
      </c>
      <c r="F636" s="171">
        <f t="shared" si="215"/>
        <v>1100000</v>
      </c>
      <c r="G636" s="171">
        <f t="shared" si="216"/>
        <v>-252253.96917746449</v>
      </c>
      <c r="H636" s="171">
        <f t="shared" si="217"/>
        <v>78139.209838669514</v>
      </c>
      <c r="I636" s="171">
        <f t="shared" si="218"/>
        <v>1771561.0000000009</v>
      </c>
      <c r="J636" s="171">
        <f t="shared" si="219"/>
        <v>1771561.0000000009</v>
      </c>
      <c r="K636" s="171">
        <f t="shared" si="220"/>
        <v>1085654.8358825475</v>
      </c>
      <c r="L636" s="172">
        <f t="shared" si="221"/>
        <v>3268105.5244700625</v>
      </c>
      <c r="M636" s="142">
        <f t="shared" si="222"/>
        <v>4</v>
      </c>
      <c r="N636" s="143">
        <f t="shared" si="233"/>
        <v>2</v>
      </c>
      <c r="U636" s="131">
        <v>611</v>
      </c>
      <c r="V636" s="126">
        <f>MOD(QUOTIENT(ROWS($V$26:V636)-1, 2^(COLUMNS($V$26:V636)-1)), 2)</f>
        <v>0</v>
      </c>
      <c r="W636" s="19">
        <f>MOD(QUOTIENT(ROWS($V$26:W636)-1, 2^(COLUMNS($V$26:W636)-1)), 2)</f>
        <v>1</v>
      </c>
      <c r="X636" s="19">
        <f>MOD(QUOTIENT(ROWS($V$26:X636)-1, 2^(COLUMNS($V$26:X636)-1)), 2)</f>
        <v>0</v>
      </c>
      <c r="Y636" s="19">
        <f>MOD(QUOTIENT(ROWS($V$26:Y636)-1, 2^(COLUMNS($V$26:Y636)-1)), 2)</f>
        <v>0</v>
      </c>
      <c r="Z636" s="19">
        <f>MOD(QUOTIENT(ROWS($V$26:Z636)-1, 2^(COLUMNS($V$26:Z636)-1)), 2)</f>
        <v>0</v>
      </c>
      <c r="AA636" s="19">
        <f>MOD(QUOTIENT(ROWS($V$26:AA636)-1, 2^(COLUMNS($V$26:AA636)-1)), 2)</f>
        <v>1</v>
      </c>
      <c r="AB636" s="19">
        <f>MOD(QUOTIENT(ROWS($V$26:AB636)-1, 2^(COLUMNS($V$26:AB636)-1)), 2)</f>
        <v>1</v>
      </c>
      <c r="AC636" s="19">
        <f>MOD(QUOTIENT(ROWS($V$26:AC636)-1, 2^(COLUMNS($V$26:AC636)-1)), 2)</f>
        <v>0</v>
      </c>
      <c r="AD636" s="19">
        <f>MOD(QUOTIENT(ROWS($V$26:AD636)-1, 2^(COLUMNS($V$26:AD636)-1)), 2)</f>
        <v>0</v>
      </c>
      <c r="AE636" s="133">
        <f>MOD(QUOTIENT(ROWS($V$26:AE636)-1, 2^(COLUMNS($V$26:AE636)-1)), 2)</f>
        <v>1</v>
      </c>
      <c r="AF636" s="126">
        <f t="shared" si="223"/>
        <v>0</v>
      </c>
      <c r="AG636" s="19">
        <f t="shared" si="224"/>
        <v>2</v>
      </c>
      <c r="AH636" s="19">
        <f t="shared" si="225"/>
        <v>2</v>
      </c>
      <c r="AI636" s="19">
        <f t="shared" si="226"/>
        <v>2</v>
      </c>
      <c r="AJ636" s="19">
        <f t="shared" si="227"/>
        <v>2</v>
      </c>
      <c r="AK636" s="19">
        <f t="shared" si="228"/>
        <v>6</v>
      </c>
      <c r="AL636" s="19">
        <f t="shared" si="229"/>
        <v>7</v>
      </c>
      <c r="AM636" s="19">
        <f t="shared" si="230"/>
        <v>7</v>
      </c>
      <c r="AN636" s="19">
        <f t="shared" si="231"/>
        <v>7</v>
      </c>
      <c r="AO636" s="133">
        <f t="shared" si="232"/>
        <v>10</v>
      </c>
    </row>
    <row r="637" spans="1:41" x14ac:dyDescent="0.3">
      <c r="A637" s="131">
        <v>612</v>
      </c>
      <c r="B637" s="171">
        <f t="shared" si="211"/>
        <v>-2000000</v>
      </c>
      <c r="C637" s="171">
        <f t="shared" si="212"/>
        <v>-1627272.7272727271</v>
      </c>
      <c r="D637" s="171">
        <f t="shared" si="213"/>
        <v>1100000</v>
      </c>
      <c r="E637" s="171">
        <f t="shared" si="214"/>
        <v>1100000</v>
      </c>
      <c r="F637" s="171">
        <f t="shared" si="215"/>
        <v>1100000</v>
      </c>
      <c r="G637" s="171">
        <f t="shared" si="216"/>
        <v>-252253.96917746449</v>
      </c>
      <c r="H637" s="171">
        <f t="shared" si="217"/>
        <v>78139.209838669514</v>
      </c>
      <c r="I637" s="171">
        <f t="shared" si="218"/>
        <v>1771561.0000000009</v>
      </c>
      <c r="J637" s="171">
        <f t="shared" si="219"/>
        <v>1771561.0000000009</v>
      </c>
      <c r="K637" s="171">
        <f t="shared" si="220"/>
        <v>1085654.8358825475</v>
      </c>
      <c r="L637" s="172">
        <f t="shared" si="221"/>
        <v>1416253.6726182105</v>
      </c>
      <c r="M637" s="142">
        <f t="shared" si="222"/>
        <v>5</v>
      </c>
      <c r="N637" s="143">
        <f t="shared" si="233"/>
        <v>1</v>
      </c>
      <c r="U637" s="131">
        <v>612</v>
      </c>
      <c r="V637" s="126">
        <f>MOD(QUOTIENT(ROWS($V$26:V637)-1, 2^(COLUMNS($V$26:V637)-1)), 2)</f>
        <v>1</v>
      </c>
      <c r="W637" s="19">
        <f>MOD(QUOTIENT(ROWS($V$26:W637)-1, 2^(COLUMNS($V$26:W637)-1)), 2)</f>
        <v>1</v>
      </c>
      <c r="X637" s="19">
        <f>MOD(QUOTIENT(ROWS($V$26:X637)-1, 2^(COLUMNS($V$26:X637)-1)), 2)</f>
        <v>0</v>
      </c>
      <c r="Y637" s="19">
        <f>MOD(QUOTIENT(ROWS($V$26:Y637)-1, 2^(COLUMNS($V$26:Y637)-1)), 2)</f>
        <v>0</v>
      </c>
      <c r="Z637" s="19">
        <f>MOD(QUOTIENT(ROWS($V$26:Z637)-1, 2^(COLUMNS($V$26:Z637)-1)), 2)</f>
        <v>0</v>
      </c>
      <c r="AA637" s="19">
        <f>MOD(QUOTIENT(ROWS($V$26:AA637)-1, 2^(COLUMNS($V$26:AA637)-1)), 2)</f>
        <v>1</v>
      </c>
      <c r="AB637" s="19">
        <f>MOD(QUOTIENT(ROWS($V$26:AB637)-1, 2^(COLUMNS($V$26:AB637)-1)), 2)</f>
        <v>1</v>
      </c>
      <c r="AC637" s="19">
        <f>MOD(QUOTIENT(ROWS($V$26:AC637)-1, 2^(COLUMNS($V$26:AC637)-1)), 2)</f>
        <v>0</v>
      </c>
      <c r="AD637" s="19">
        <f>MOD(QUOTIENT(ROWS($V$26:AD637)-1, 2^(COLUMNS($V$26:AD637)-1)), 2)</f>
        <v>0</v>
      </c>
      <c r="AE637" s="133">
        <f>MOD(QUOTIENT(ROWS($V$26:AE637)-1, 2^(COLUMNS($V$26:AE637)-1)), 2)</f>
        <v>1</v>
      </c>
      <c r="AF637" s="126">
        <f t="shared" si="223"/>
        <v>1</v>
      </c>
      <c r="AG637" s="19">
        <f t="shared" si="224"/>
        <v>2</v>
      </c>
      <c r="AH637" s="19">
        <f t="shared" si="225"/>
        <v>2</v>
      </c>
      <c r="AI637" s="19">
        <f t="shared" si="226"/>
        <v>2</v>
      </c>
      <c r="AJ637" s="19">
        <f t="shared" si="227"/>
        <v>2</v>
      </c>
      <c r="AK637" s="19">
        <f t="shared" si="228"/>
        <v>6</v>
      </c>
      <c r="AL637" s="19">
        <f t="shared" si="229"/>
        <v>7</v>
      </c>
      <c r="AM637" s="19">
        <f t="shared" si="230"/>
        <v>7</v>
      </c>
      <c r="AN637" s="19">
        <f t="shared" si="231"/>
        <v>7</v>
      </c>
      <c r="AO637" s="133">
        <f t="shared" si="232"/>
        <v>10</v>
      </c>
    </row>
    <row r="638" spans="1:41" x14ac:dyDescent="0.3">
      <c r="A638" s="131">
        <v>613</v>
      </c>
      <c r="B638" s="171">
        <f t="shared" si="211"/>
        <v>0</v>
      </c>
      <c r="C638" s="171">
        <f t="shared" si="212"/>
        <v>0</v>
      </c>
      <c r="D638" s="171">
        <f t="shared" si="213"/>
        <v>-1269338.842975206</v>
      </c>
      <c r="E638" s="171">
        <f t="shared" si="214"/>
        <v>1210000.0000000002</v>
      </c>
      <c r="F638" s="171">
        <f t="shared" si="215"/>
        <v>1210000.0000000002</v>
      </c>
      <c r="G638" s="171">
        <f t="shared" si="216"/>
        <v>-252253.96917746449</v>
      </c>
      <c r="H638" s="171">
        <f t="shared" si="217"/>
        <v>78139.209838669514</v>
      </c>
      <c r="I638" s="171">
        <f t="shared" si="218"/>
        <v>1771561.0000000009</v>
      </c>
      <c r="J638" s="171">
        <f t="shared" si="219"/>
        <v>1771561.0000000009</v>
      </c>
      <c r="K638" s="171">
        <f t="shared" si="220"/>
        <v>1085654.8358825475</v>
      </c>
      <c r="L638" s="172">
        <f t="shared" si="221"/>
        <v>2938089.4768055067</v>
      </c>
      <c r="M638" s="142">
        <f t="shared" si="222"/>
        <v>4</v>
      </c>
      <c r="N638" s="143">
        <f t="shared" si="233"/>
        <v>3</v>
      </c>
      <c r="U638" s="131">
        <v>613</v>
      </c>
      <c r="V638" s="126">
        <f>MOD(QUOTIENT(ROWS($V$26:V638)-1, 2^(COLUMNS($V$26:V638)-1)), 2)</f>
        <v>0</v>
      </c>
      <c r="W638" s="19">
        <f>MOD(QUOTIENT(ROWS($V$26:W638)-1, 2^(COLUMNS($V$26:W638)-1)), 2)</f>
        <v>0</v>
      </c>
      <c r="X638" s="19">
        <f>MOD(QUOTIENT(ROWS($V$26:X638)-1, 2^(COLUMNS($V$26:X638)-1)), 2)</f>
        <v>1</v>
      </c>
      <c r="Y638" s="19">
        <f>MOD(QUOTIENT(ROWS($V$26:Y638)-1, 2^(COLUMNS($V$26:Y638)-1)), 2)</f>
        <v>0</v>
      </c>
      <c r="Z638" s="19">
        <f>MOD(QUOTIENT(ROWS($V$26:Z638)-1, 2^(COLUMNS($V$26:Z638)-1)), 2)</f>
        <v>0</v>
      </c>
      <c r="AA638" s="19">
        <f>MOD(QUOTIENT(ROWS($V$26:AA638)-1, 2^(COLUMNS($V$26:AA638)-1)), 2)</f>
        <v>1</v>
      </c>
      <c r="AB638" s="19">
        <f>MOD(QUOTIENT(ROWS($V$26:AB638)-1, 2^(COLUMNS($V$26:AB638)-1)), 2)</f>
        <v>1</v>
      </c>
      <c r="AC638" s="19">
        <f>MOD(QUOTIENT(ROWS($V$26:AC638)-1, 2^(COLUMNS($V$26:AC638)-1)), 2)</f>
        <v>0</v>
      </c>
      <c r="AD638" s="19">
        <f>MOD(QUOTIENT(ROWS($V$26:AD638)-1, 2^(COLUMNS($V$26:AD638)-1)), 2)</f>
        <v>0</v>
      </c>
      <c r="AE638" s="133">
        <f>MOD(QUOTIENT(ROWS($V$26:AE638)-1, 2^(COLUMNS($V$26:AE638)-1)), 2)</f>
        <v>1</v>
      </c>
      <c r="AF638" s="126">
        <f t="shared" si="223"/>
        <v>0</v>
      </c>
      <c r="AG638" s="19">
        <f t="shared" si="224"/>
        <v>0</v>
      </c>
      <c r="AH638" s="19">
        <f t="shared" si="225"/>
        <v>3</v>
      </c>
      <c r="AI638" s="19">
        <f t="shared" si="226"/>
        <v>3</v>
      </c>
      <c r="AJ638" s="19">
        <f t="shared" si="227"/>
        <v>3</v>
      </c>
      <c r="AK638" s="19">
        <f t="shared" si="228"/>
        <v>6</v>
      </c>
      <c r="AL638" s="19">
        <f t="shared" si="229"/>
        <v>7</v>
      </c>
      <c r="AM638" s="19">
        <f t="shared" si="230"/>
        <v>7</v>
      </c>
      <c r="AN638" s="19">
        <f t="shared" si="231"/>
        <v>7</v>
      </c>
      <c r="AO638" s="133">
        <f t="shared" si="232"/>
        <v>10</v>
      </c>
    </row>
    <row r="639" spans="1:41" x14ac:dyDescent="0.3">
      <c r="A639" s="131">
        <v>614</v>
      </c>
      <c r="B639" s="171">
        <f t="shared" si="211"/>
        <v>-2000000</v>
      </c>
      <c r="C639" s="171">
        <f t="shared" si="212"/>
        <v>1000000</v>
      </c>
      <c r="D639" s="171">
        <f t="shared" si="213"/>
        <v>-1269338.842975206</v>
      </c>
      <c r="E639" s="171">
        <f t="shared" si="214"/>
        <v>1210000.0000000002</v>
      </c>
      <c r="F639" s="171">
        <f t="shared" si="215"/>
        <v>1210000.0000000002</v>
      </c>
      <c r="G639" s="171">
        <f t="shared" si="216"/>
        <v>-252253.96917746449</v>
      </c>
      <c r="H639" s="171">
        <f t="shared" si="217"/>
        <v>78139.209838669514</v>
      </c>
      <c r="I639" s="171">
        <f t="shared" si="218"/>
        <v>1771561.0000000009</v>
      </c>
      <c r="J639" s="171">
        <f t="shared" si="219"/>
        <v>1771561.0000000009</v>
      </c>
      <c r="K639" s="171">
        <f t="shared" si="220"/>
        <v>1085654.8358825475</v>
      </c>
      <c r="L639" s="172">
        <f t="shared" si="221"/>
        <v>1943576.4452554379</v>
      </c>
      <c r="M639" s="142">
        <f t="shared" si="222"/>
        <v>5</v>
      </c>
      <c r="N639" s="143">
        <f t="shared" si="233"/>
        <v>1</v>
      </c>
      <c r="U639" s="131">
        <v>614</v>
      </c>
      <c r="V639" s="126">
        <f>MOD(QUOTIENT(ROWS($V$26:V639)-1, 2^(COLUMNS($V$26:V639)-1)), 2)</f>
        <v>1</v>
      </c>
      <c r="W639" s="19">
        <f>MOD(QUOTIENT(ROWS($V$26:W639)-1, 2^(COLUMNS($V$26:W639)-1)), 2)</f>
        <v>0</v>
      </c>
      <c r="X639" s="19">
        <f>MOD(QUOTIENT(ROWS($V$26:X639)-1, 2^(COLUMNS($V$26:X639)-1)), 2)</f>
        <v>1</v>
      </c>
      <c r="Y639" s="19">
        <f>MOD(QUOTIENT(ROWS($V$26:Y639)-1, 2^(COLUMNS($V$26:Y639)-1)), 2)</f>
        <v>0</v>
      </c>
      <c r="Z639" s="19">
        <f>MOD(QUOTIENT(ROWS($V$26:Z639)-1, 2^(COLUMNS($V$26:Z639)-1)), 2)</f>
        <v>0</v>
      </c>
      <c r="AA639" s="19">
        <f>MOD(QUOTIENT(ROWS($V$26:AA639)-1, 2^(COLUMNS($V$26:AA639)-1)), 2)</f>
        <v>1</v>
      </c>
      <c r="AB639" s="19">
        <f>MOD(QUOTIENT(ROWS($V$26:AB639)-1, 2^(COLUMNS($V$26:AB639)-1)), 2)</f>
        <v>1</v>
      </c>
      <c r="AC639" s="19">
        <f>MOD(QUOTIENT(ROWS($V$26:AC639)-1, 2^(COLUMNS($V$26:AC639)-1)), 2)</f>
        <v>0</v>
      </c>
      <c r="AD639" s="19">
        <f>MOD(QUOTIENT(ROWS($V$26:AD639)-1, 2^(COLUMNS($V$26:AD639)-1)), 2)</f>
        <v>0</v>
      </c>
      <c r="AE639" s="133">
        <f>MOD(QUOTIENT(ROWS($V$26:AE639)-1, 2^(COLUMNS($V$26:AE639)-1)), 2)</f>
        <v>1</v>
      </c>
      <c r="AF639" s="126">
        <f t="shared" si="223"/>
        <v>1</v>
      </c>
      <c r="AG639" s="19">
        <f t="shared" si="224"/>
        <v>1</v>
      </c>
      <c r="AH639" s="19">
        <f t="shared" si="225"/>
        <v>3</v>
      </c>
      <c r="AI639" s="19">
        <f t="shared" si="226"/>
        <v>3</v>
      </c>
      <c r="AJ639" s="19">
        <f t="shared" si="227"/>
        <v>3</v>
      </c>
      <c r="AK639" s="19">
        <f t="shared" si="228"/>
        <v>6</v>
      </c>
      <c r="AL639" s="19">
        <f t="shared" si="229"/>
        <v>7</v>
      </c>
      <c r="AM639" s="19">
        <f t="shared" si="230"/>
        <v>7</v>
      </c>
      <c r="AN639" s="19">
        <f t="shared" si="231"/>
        <v>7</v>
      </c>
      <c r="AO639" s="133">
        <f t="shared" si="232"/>
        <v>10</v>
      </c>
    </row>
    <row r="640" spans="1:41" x14ac:dyDescent="0.3">
      <c r="A640" s="131">
        <v>615</v>
      </c>
      <c r="B640" s="171">
        <f t="shared" si="211"/>
        <v>0</v>
      </c>
      <c r="C640" s="171">
        <f t="shared" si="212"/>
        <v>-1627272.7272727271</v>
      </c>
      <c r="D640" s="171">
        <f t="shared" si="213"/>
        <v>-1269338.842975206</v>
      </c>
      <c r="E640" s="171">
        <f t="shared" si="214"/>
        <v>1210000.0000000002</v>
      </c>
      <c r="F640" s="171">
        <f t="shared" si="215"/>
        <v>1210000.0000000002</v>
      </c>
      <c r="G640" s="171">
        <f t="shared" si="216"/>
        <v>-252253.96917746449</v>
      </c>
      <c r="H640" s="171">
        <f t="shared" si="217"/>
        <v>78139.209838669514</v>
      </c>
      <c r="I640" s="171">
        <f t="shared" si="218"/>
        <v>1771561.0000000009</v>
      </c>
      <c r="J640" s="171">
        <f t="shared" si="219"/>
        <v>1771561.0000000009</v>
      </c>
      <c r="K640" s="171">
        <f t="shared" si="220"/>
        <v>1085654.8358825475</v>
      </c>
      <c r="L640" s="172">
        <f t="shared" si="221"/>
        <v>1542965.3964962417</v>
      </c>
      <c r="M640" s="142">
        <f t="shared" si="222"/>
        <v>5</v>
      </c>
      <c r="N640" s="143">
        <f t="shared" si="233"/>
        <v>2</v>
      </c>
      <c r="U640" s="131">
        <v>615</v>
      </c>
      <c r="V640" s="126">
        <f>MOD(QUOTIENT(ROWS($V$26:V640)-1, 2^(COLUMNS($V$26:V640)-1)), 2)</f>
        <v>0</v>
      </c>
      <c r="W640" s="19">
        <f>MOD(QUOTIENT(ROWS($V$26:W640)-1, 2^(COLUMNS($V$26:W640)-1)), 2)</f>
        <v>1</v>
      </c>
      <c r="X640" s="19">
        <f>MOD(QUOTIENT(ROWS($V$26:X640)-1, 2^(COLUMNS($V$26:X640)-1)), 2)</f>
        <v>1</v>
      </c>
      <c r="Y640" s="19">
        <f>MOD(QUOTIENT(ROWS($V$26:Y640)-1, 2^(COLUMNS($V$26:Y640)-1)), 2)</f>
        <v>0</v>
      </c>
      <c r="Z640" s="19">
        <f>MOD(QUOTIENT(ROWS($V$26:Z640)-1, 2^(COLUMNS($V$26:Z640)-1)), 2)</f>
        <v>0</v>
      </c>
      <c r="AA640" s="19">
        <f>MOD(QUOTIENT(ROWS($V$26:AA640)-1, 2^(COLUMNS($V$26:AA640)-1)), 2)</f>
        <v>1</v>
      </c>
      <c r="AB640" s="19">
        <f>MOD(QUOTIENT(ROWS($V$26:AB640)-1, 2^(COLUMNS($V$26:AB640)-1)), 2)</f>
        <v>1</v>
      </c>
      <c r="AC640" s="19">
        <f>MOD(QUOTIENT(ROWS($V$26:AC640)-1, 2^(COLUMNS($V$26:AC640)-1)), 2)</f>
        <v>0</v>
      </c>
      <c r="AD640" s="19">
        <f>MOD(QUOTIENT(ROWS($V$26:AD640)-1, 2^(COLUMNS($V$26:AD640)-1)), 2)</f>
        <v>0</v>
      </c>
      <c r="AE640" s="133">
        <f>MOD(QUOTIENT(ROWS($V$26:AE640)-1, 2^(COLUMNS($V$26:AE640)-1)), 2)</f>
        <v>1</v>
      </c>
      <c r="AF640" s="126">
        <f t="shared" si="223"/>
        <v>0</v>
      </c>
      <c r="AG640" s="19">
        <f t="shared" si="224"/>
        <v>2</v>
      </c>
      <c r="AH640" s="19">
        <f t="shared" si="225"/>
        <v>3</v>
      </c>
      <c r="AI640" s="19">
        <f t="shared" si="226"/>
        <v>3</v>
      </c>
      <c r="AJ640" s="19">
        <f t="shared" si="227"/>
        <v>3</v>
      </c>
      <c r="AK640" s="19">
        <f t="shared" si="228"/>
        <v>6</v>
      </c>
      <c r="AL640" s="19">
        <f t="shared" si="229"/>
        <v>7</v>
      </c>
      <c r="AM640" s="19">
        <f t="shared" si="230"/>
        <v>7</v>
      </c>
      <c r="AN640" s="19">
        <f t="shared" si="231"/>
        <v>7</v>
      </c>
      <c r="AO640" s="133">
        <f t="shared" si="232"/>
        <v>10</v>
      </c>
    </row>
    <row r="641" spans="1:41" x14ac:dyDescent="0.3">
      <c r="A641" s="131">
        <v>616</v>
      </c>
      <c r="B641" s="171">
        <f t="shared" si="211"/>
        <v>-2000000</v>
      </c>
      <c r="C641" s="171">
        <f t="shared" si="212"/>
        <v>-1627272.7272727271</v>
      </c>
      <c r="D641" s="171">
        <f t="shared" si="213"/>
        <v>-1269338.842975206</v>
      </c>
      <c r="E641" s="171">
        <f t="shared" si="214"/>
        <v>1210000.0000000002</v>
      </c>
      <c r="F641" s="171">
        <f t="shared" si="215"/>
        <v>1210000.0000000002</v>
      </c>
      <c r="G641" s="171">
        <f t="shared" si="216"/>
        <v>-252253.96917746449</v>
      </c>
      <c r="H641" s="171">
        <f t="shared" si="217"/>
        <v>78139.209838669514</v>
      </c>
      <c r="I641" s="171">
        <f t="shared" si="218"/>
        <v>1771561.0000000009</v>
      </c>
      <c r="J641" s="171">
        <f t="shared" si="219"/>
        <v>1771561.0000000009</v>
      </c>
      <c r="K641" s="171">
        <f t="shared" si="220"/>
        <v>1085654.8358825475</v>
      </c>
      <c r="L641" s="172">
        <f t="shared" si="221"/>
        <v>-308886.45535561006</v>
      </c>
      <c r="M641" s="142">
        <f t="shared" si="222"/>
        <v>6</v>
      </c>
      <c r="N641" s="143">
        <f t="shared" si="233"/>
        <v>1</v>
      </c>
      <c r="U641" s="131">
        <v>616</v>
      </c>
      <c r="V641" s="126">
        <f>MOD(QUOTIENT(ROWS($V$26:V641)-1, 2^(COLUMNS($V$26:V641)-1)), 2)</f>
        <v>1</v>
      </c>
      <c r="W641" s="19">
        <f>MOD(QUOTIENT(ROWS($V$26:W641)-1, 2^(COLUMNS($V$26:W641)-1)), 2)</f>
        <v>1</v>
      </c>
      <c r="X641" s="19">
        <f>MOD(QUOTIENT(ROWS($V$26:X641)-1, 2^(COLUMNS($V$26:X641)-1)), 2)</f>
        <v>1</v>
      </c>
      <c r="Y641" s="19">
        <f>MOD(QUOTIENT(ROWS($V$26:Y641)-1, 2^(COLUMNS($V$26:Y641)-1)), 2)</f>
        <v>0</v>
      </c>
      <c r="Z641" s="19">
        <f>MOD(QUOTIENT(ROWS($V$26:Z641)-1, 2^(COLUMNS($V$26:Z641)-1)), 2)</f>
        <v>0</v>
      </c>
      <c r="AA641" s="19">
        <f>MOD(QUOTIENT(ROWS($V$26:AA641)-1, 2^(COLUMNS($V$26:AA641)-1)), 2)</f>
        <v>1</v>
      </c>
      <c r="AB641" s="19">
        <f>MOD(QUOTIENT(ROWS($V$26:AB641)-1, 2^(COLUMNS($V$26:AB641)-1)), 2)</f>
        <v>1</v>
      </c>
      <c r="AC641" s="19">
        <f>MOD(QUOTIENT(ROWS($V$26:AC641)-1, 2^(COLUMNS($V$26:AC641)-1)), 2)</f>
        <v>0</v>
      </c>
      <c r="AD641" s="19">
        <f>MOD(QUOTIENT(ROWS($V$26:AD641)-1, 2^(COLUMNS($V$26:AD641)-1)), 2)</f>
        <v>0</v>
      </c>
      <c r="AE641" s="133">
        <f>MOD(QUOTIENT(ROWS($V$26:AE641)-1, 2^(COLUMNS($V$26:AE641)-1)), 2)</f>
        <v>1</v>
      </c>
      <c r="AF641" s="126">
        <f t="shared" si="223"/>
        <v>1</v>
      </c>
      <c r="AG641" s="19">
        <f t="shared" si="224"/>
        <v>2</v>
      </c>
      <c r="AH641" s="19">
        <f t="shared" si="225"/>
        <v>3</v>
      </c>
      <c r="AI641" s="19">
        <f t="shared" si="226"/>
        <v>3</v>
      </c>
      <c r="AJ641" s="19">
        <f t="shared" si="227"/>
        <v>3</v>
      </c>
      <c r="AK641" s="19">
        <f t="shared" si="228"/>
        <v>6</v>
      </c>
      <c r="AL641" s="19">
        <f t="shared" si="229"/>
        <v>7</v>
      </c>
      <c r="AM641" s="19">
        <f t="shared" si="230"/>
        <v>7</v>
      </c>
      <c r="AN641" s="19">
        <f t="shared" si="231"/>
        <v>7</v>
      </c>
      <c r="AO641" s="133">
        <f t="shared" si="232"/>
        <v>10</v>
      </c>
    </row>
    <row r="642" spans="1:41" x14ac:dyDescent="0.3">
      <c r="A642" s="131">
        <v>617</v>
      </c>
      <c r="B642" s="171">
        <f t="shared" si="211"/>
        <v>0</v>
      </c>
      <c r="C642" s="171">
        <f t="shared" si="212"/>
        <v>0</v>
      </c>
      <c r="D642" s="171">
        <f t="shared" si="213"/>
        <v>0</v>
      </c>
      <c r="E642" s="171">
        <f t="shared" si="214"/>
        <v>-922944.40270473203</v>
      </c>
      <c r="F642" s="171">
        <f t="shared" si="215"/>
        <v>1331000.0000000005</v>
      </c>
      <c r="G642" s="171">
        <f t="shared" si="216"/>
        <v>-252253.96917746449</v>
      </c>
      <c r="H642" s="171">
        <f t="shared" si="217"/>
        <v>78139.209838669514</v>
      </c>
      <c r="I642" s="171">
        <f t="shared" si="218"/>
        <v>1771561.0000000009</v>
      </c>
      <c r="J642" s="171">
        <f t="shared" si="219"/>
        <v>1771561.0000000009</v>
      </c>
      <c r="K642" s="171">
        <f t="shared" si="220"/>
        <v>1085654.8358825475</v>
      </c>
      <c r="L642" s="172">
        <f t="shared" si="221"/>
        <v>2460304.3316364698</v>
      </c>
      <c r="M642" s="142">
        <f t="shared" si="222"/>
        <v>4</v>
      </c>
      <c r="N642" s="143">
        <f t="shared" si="233"/>
        <v>4</v>
      </c>
      <c r="U642" s="131">
        <v>617</v>
      </c>
      <c r="V642" s="126">
        <f>MOD(QUOTIENT(ROWS($V$26:V642)-1, 2^(COLUMNS($V$26:V642)-1)), 2)</f>
        <v>0</v>
      </c>
      <c r="W642" s="19">
        <f>MOD(QUOTIENT(ROWS($V$26:W642)-1, 2^(COLUMNS($V$26:W642)-1)), 2)</f>
        <v>0</v>
      </c>
      <c r="X642" s="19">
        <f>MOD(QUOTIENT(ROWS($V$26:X642)-1, 2^(COLUMNS($V$26:X642)-1)), 2)</f>
        <v>0</v>
      </c>
      <c r="Y642" s="19">
        <f>MOD(QUOTIENT(ROWS($V$26:Y642)-1, 2^(COLUMNS($V$26:Y642)-1)), 2)</f>
        <v>1</v>
      </c>
      <c r="Z642" s="19">
        <f>MOD(QUOTIENT(ROWS($V$26:Z642)-1, 2^(COLUMNS($V$26:Z642)-1)), 2)</f>
        <v>0</v>
      </c>
      <c r="AA642" s="19">
        <f>MOD(QUOTIENT(ROWS($V$26:AA642)-1, 2^(COLUMNS($V$26:AA642)-1)), 2)</f>
        <v>1</v>
      </c>
      <c r="AB642" s="19">
        <f>MOD(QUOTIENT(ROWS($V$26:AB642)-1, 2^(COLUMNS($V$26:AB642)-1)), 2)</f>
        <v>1</v>
      </c>
      <c r="AC642" s="19">
        <f>MOD(QUOTIENT(ROWS($V$26:AC642)-1, 2^(COLUMNS($V$26:AC642)-1)), 2)</f>
        <v>0</v>
      </c>
      <c r="AD642" s="19">
        <f>MOD(QUOTIENT(ROWS($V$26:AD642)-1, 2^(COLUMNS($V$26:AD642)-1)), 2)</f>
        <v>0</v>
      </c>
      <c r="AE642" s="133">
        <f>MOD(QUOTIENT(ROWS($V$26:AE642)-1, 2^(COLUMNS($V$26:AE642)-1)), 2)</f>
        <v>1</v>
      </c>
      <c r="AF642" s="126">
        <f t="shared" si="223"/>
        <v>0</v>
      </c>
      <c r="AG642" s="19">
        <f t="shared" si="224"/>
        <v>0</v>
      </c>
      <c r="AH642" s="19">
        <f t="shared" si="225"/>
        <v>0</v>
      </c>
      <c r="AI642" s="19">
        <f t="shared" si="226"/>
        <v>4</v>
      </c>
      <c r="AJ642" s="19">
        <f t="shared" si="227"/>
        <v>4</v>
      </c>
      <c r="AK642" s="19">
        <f t="shared" si="228"/>
        <v>6</v>
      </c>
      <c r="AL642" s="19">
        <f t="shared" si="229"/>
        <v>7</v>
      </c>
      <c r="AM642" s="19">
        <f t="shared" si="230"/>
        <v>7</v>
      </c>
      <c r="AN642" s="19">
        <f t="shared" si="231"/>
        <v>7</v>
      </c>
      <c r="AO642" s="133">
        <f t="shared" si="232"/>
        <v>10</v>
      </c>
    </row>
    <row r="643" spans="1:41" x14ac:dyDescent="0.3">
      <c r="A643" s="131">
        <v>618</v>
      </c>
      <c r="B643" s="171">
        <f t="shared" si="211"/>
        <v>-2000000</v>
      </c>
      <c r="C643" s="171">
        <f t="shared" si="212"/>
        <v>1000000</v>
      </c>
      <c r="D643" s="171">
        <f t="shared" si="213"/>
        <v>1000000</v>
      </c>
      <c r="E643" s="171">
        <f t="shared" si="214"/>
        <v>-922944.40270473203</v>
      </c>
      <c r="F643" s="171">
        <f t="shared" si="215"/>
        <v>1331000.0000000005</v>
      </c>
      <c r="G643" s="171">
        <f t="shared" si="216"/>
        <v>-252253.96917746449</v>
      </c>
      <c r="H643" s="171">
        <f t="shared" si="217"/>
        <v>78139.209838669514</v>
      </c>
      <c r="I643" s="171">
        <f t="shared" si="218"/>
        <v>1771561.0000000009</v>
      </c>
      <c r="J643" s="171">
        <f t="shared" si="219"/>
        <v>1771561.0000000009</v>
      </c>
      <c r="K643" s="171">
        <f t="shared" si="220"/>
        <v>1085654.8358825475</v>
      </c>
      <c r="L643" s="172">
        <f t="shared" si="221"/>
        <v>2259623.5411065705</v>
      </c>
      <c r="M643" s="142">
        <f t="shared" si="222"/>
        <v>5</v>
      </c>
      <c r="N643" s="143">
        <f t="shared" si="233"/>
        <v>1</v>
      </c>
      <c r="U643" s="131">
        <v>618</v>
      </c>
      <c r="V643" s="126">
        <f>MOD(QUOTIENT(ROWS($V$26:V643)-1, 2^(COLUMNS($V$26:V643)-1)), 2)</f>
        <v>1</v>
      </c>
      <c r="W643" s="19">
        <f>MOD(QUOTIENT(ROWS($V$26:W643)-1, 2^(COLUMNS($V$26:W643)-1)), 2)</f>
        <v>0</v>
      </c>
      <c r="X643" s="19">
        <f>MOD(QUOTIENT(ROWS($V$26:X643)-1, 2^(COLUMNS($V$26:X643)-1)), 2)</f>
        <v>0</v>
      </c>
      <c r="Y643" s="19">
        <f>MOD(QUOTIENT(ROWS($V$26:Y643)-1, 2^(COLUMNS($V$26:Y643)-1)), 2)</f>
        <v>1</v>
      </c>
      <c r="Z643" s="19">
        <f>MOD(QUOTIENT(ROWS($V$26:Z643)-1, 2^(COLUMNS($V$26:Z643)-1)), 2)</f>
        <v>0</v>
      </c>
      <c r="AA643" s="19">
        <f>MOD(QUOTIENT(ROWS($V$26:AA643)-1, 2^(COLUMNS($V$26:AA643)-1)), 2)</f>
        <v>1</v>
      </c>
      <c r="AB643" s="19">
        <f>MOD(QUOTIENT(ROWS($V$26:AB643)-1, 2^(COLUMNS($V$26:AB643)-1)), 2)</f>
        <v>1</v>
      </c>
      <c r="AC643" s="19">
        <f>MOD(QUOTIENT(ROWS($V$26:AC643)-1, 2^(COLUMNS($V$26:AC643)-1)), 2)</f>
        <v>0</v>
      </c>
      <c r="AD643" s="19">
        <f>MOD(QUOTIENT(ROWS($V$26:AD643)-1, 2^(COLUMNS($V$26:AD643)-1)), 2)</f>
        <v>0</v>
      </c>
      <c r="AE643" s="133">
        <f>MOD(QUOTIENT(ROWS($V$26:AE643)-1, 2^(COLUMNS($V$26:AE643)-1)), 2)</f>
        <v>1</v>
      </c>
      <c r="AF643" s="126">
        <f t="shared" si="223"/>
        <v>1</v>
      </c>
      <c r="AG643" s="19">
        <f t="shared" si="224"/>
        <v>1</v>
      </c>
      <c r="AH643" s="19">
        <f t="shared" si="225"/>
        <v>1</v>
      </c>
      <c r="AI643" s="19">
        <f t="shared" si="226"/>
        <v>4</v>
      </c>
      <c r="AJ643" s="19">
        <f t="shared" si="227"/>
        <v>4</v>
      </c>
      <c r="AK643" s="19">
        <f t="shared" si="228"/>
        <v>6</v>
      </c>
      <c r="AL643" s="19">
        <f t="shared" si="229"/>
        <v>7</v>
      </c>
      <c r="AM643" s="19">
        <f t="shared" si="230"/>
        <v>7</v>
      </c>
      <c r="AN643" s="19">
        <f t="shared" si="231"/>
        <v>7</v>
      </c>
      <c r="AO643" s="133">
        <f t="shared" si="232"/>
        <v>10</v>
      </c>
    </row>
    <row r="644" spans="1:41" x14ac:dyDescent="0.3">
      <c r="A644" s="131">
        <v>619</v>
      </c>
      <c r="B644" s="171">
        <f t="shared" si="211"/>
        <v>0</v>
      </c>
      <c r="C644" s="171">
        <f t="shared" si="212"/>
        <v>-1627272.7272727271</v>
      </c>
      <c r="D644" s="171">
        <f t="shared" si="213"/>
        <v>1100000</v>
      </c>
      <c r="E644" s="171">
        <f t="shared" si="214"/>
        <v>-922944.40270473203</v>
      </c>
      <c r="F644" s="171">
        <f t="shared" si="215"/>
        <v>1331000.0000000005</v>
      </c>
      <c r="G644" s="171">
        <f t="shared" si="216"/>
        <v>-252253.96917746449</v>
      </c>
      <c r="H644" s="171">
        <f t="shared" si="217"/>
        <v>78139.209838669514</v>
      </c>
      <c r="I644" s="171">
        <f t="shared" si="218"/>
        <v>1771561.0000000009</v>
      </c>
      <c r="J644" s="171">
        <f t="shared" si="219"/>
        <v>1771561.0000000009</v>
      </c>
      <c r="K644" s="171">
        <f t="shared" si="220"/>
        <v>1085654.8358825475</v>
      </c>
      <c r="L644" s="172">
        <f t="shared" si="221"/>
        <v>1938395.7164493911</v>
      </c>
      <c r="M644" s="142">
        <f t="shared" si="222"/>
        <v>5</v>
      </c>
      <c r="N644" s="143">
        <f t="shared" si="233"/>
        <v>2</v>
      </c>
      <c r="U644" s="131">
        <v>619</v>
      </c>
      <c r="V644" s="126">
        <f>MOD(QUOTIENT(ROWS($V$26:V644)-1, 2^(COLUMNS($V$26:V644)-1)), 2)</f>
        <v>0</v>
      </c>
      <c r="W644" s="19">
        <f>MOD(QUOTIENT(ROWS($V$26:W644)-1, 2^(COLUMNS($V$26:W644)-1)), 2)</f>
        <v>1</v>
      </c>
      <c r="X644" s="19">
        <f>MOD(QUOTIENT(ROWS($V$26:X644)-1, 2^(COLUMNS($V$26:X644)-1)), 2)</f>
        <v>0</v>
      </c>
      <c r="Y644" s="19">
        <f>MOD(QUOTIENT(ROWS($V$26:Y644)-1, 2^(COLUMNS($V$26:Y644)-1)), 2)</f>
        <v>1</v>
      </c>
      <c r="Z644" s="19">
        <f>MOD(QUOTIENT(ROWS($V$26:Z644)-1, 2^(COLUMNS($V$26:Z644)-1)), 2)</f>
        <v>0</v>
      </c>
      <c r="AA644" s="19">
        <f>MOD(QUOTIENT(ROWS($V$26:AA644)-1, 2^(COLUMNS($V$26:AA644)-1)), 2)</f>
        <v>1</v>
      </c>
      <c r="AB644" s="19">
        <f>MOD(QUOTIENT(ROWS($V$26:AB644)-1, 2^(COLUMNS($V$26:AB644)-1)), 2)</f>
        <v>1</v>
      </c>
      <c r="AC644" s="19">
        <f>MOD(QUOTIENT(ROWS($V$26:AC644)-1, 2^(COLUMNS($V$26:AC644)-1)), 2)</f>
        <v>0</v>
      </c>
      <c r="AD644" s="19">
        <f>MOD(QUOTIENT(ROWS($V$26:AD644)-1, 2^(COLUMNS($V$26:AD644)-1)), 2)</f>
        <v>0</v>
      </c>
      <c r="AE644" s="133">
        <f>MOD(QUOTIENT(ROWS($V$26:AE644)-1, 2^(COLUMNS($V$26:AE644)-1)), 2)</f>
        <v>1</v>
      </c>
      <c r="AF644" s="126">
        <f t="shared" si="223"/>
        <v>0</v>
      </c>
      <c r="AG644" s="19">
        <f t="shared" si="224"/>
        <v>2</v>
      </c>
      <c r="AH644" s="19">
        <f t="shared" si="225"/>
        <v>2</v>
      </c>
      <c r="AI644" s="19">
        <f t="shared" si="226"/>
        <v>4</v>
      </c>
      <c r="AJ644" s="19">
        <f t="shared" si="227"/>
        <v>4</v>
      </c>
      <c r="AK644" s="19">
        <f t="shared" si="228"/>
        <v>6</v>
      </c>
      <c r="AL644" s="19">
        <f t="shared" si="229"/>
        <v>7</v>
      </c>
      <c r="AM644" s="19">
        <f t="shared" si="230"/>
        <v>7</v>
      </c>
      <c r="AN644" s="19">
        <f t="shared" si="231"/>
        <v>7</v>
      </c>
      <c r="AO644" s="133">
        <f t="shared" si="232"/>
        <v>10</v>
      </c>
    </row>
    <row r="645" spans="1:41" x14ac:dyDescent="0.3">
      <c r="A645" s="131">
        <v>620</v>
      </c>
      <c r="B645" s="171">
        <f t="shared" si="211"/>
        <v>-2000000</v>
      </c>
      <c r="C645" s="171">
        <f t="shared" si="212"/>
        <v>-1627272.7272727271</v>
      </c>
      <c r="D645" s="171">
        <f t="shared" si="213"/>
        <v>1100000</v>
      </c>
      <c r="E645" s="171">
        <f t="shared" si="214"/>
        <v>-922944.40270473203</v>
      </c>
      <c r="F645" s="171">
        <f t="shared" si="215"/>
        <v>1331000.0000000005</v>
      </c>
      <c r="G645" s="171">
        <f t="shared" si="216"/>
        <v>-252253.96917746449</v>
      </c>
      <c r="H645" s="171">
        <f t="shared" si="217"/>
        <v>78139.209838669514</v>
      </c>
      <c r="I645" s="171">
        <f t="shared" si="218"/>
        <v>1771561.0000000009</v>
      </c>
      <c r="J645" s="171">
        <f t="shared" si="219"/>
        <v>1771561.0000000009</v>
      </c>
      <c r="K645" s="171">
        <f t="shared" si="220"/>
        <v>1085654.8358825475</v>
      </c>
      <c r="L645" s="172">
        <f t="shared" si="221"/>
        <v>86543.864597540116</v>
      </c>
      <c r="M645" s="142">
        <f t="shared" si="222"/>
        <v>6</v>
      </c>
      <c r="N645" s="143">
        <f t="shared" si="233"/>
        <v>1</v>
      </c>
      <c r="U645" s="131">
        <v>620</v>
      </c>
      <c r="V645" s="126">
        <f>MOD(QUOTIENT(ROWS($V$26:V645)-1, 2^(COLUMNS($V$26:V645)-1)), 2)</f>
        <v>1</v>
      </c>
      <c r="W645" s="19">
        <f>MOD(QUOTIENT(ROWS($V$26:W645)-1, 2^(COLUMNS($V$26:W645)-1)), 2)</f>
        <v>1</v>
      </c>
      <c r="X645" s="19">
        <f>MOD(QUOTIENT(ROWS($V$26:X645)-1, 2^(COLUMNS($V$26:X645)-1)), 2)</f>
        <v>0</v>
      </c>
      <c r="Y645" s="19">
        <f>MOD(QUOTIENT(ROWS($V$26:Y645)-1, 2^(COLUMNS($V$26:Y645)-1)), 2)</f>
        <v>1</v>
      </c>
      <c r="Z645" s="19">
        <f>MOD(QUOTIENT(ROWS($V$26:Z645)-1, 2^(COLUMNS($V$26:Z645)-1)), 2)</f>
        <v>0</v>
      </c>
      <c r="AA645" s="19">
        <f>MOD(QUOTIENT(ROWS($V$26:AA645)-1, 2^(COLUMNS($V$26:AA645)-1)), 2)</f>
        <v>1</v>
      </c>
      <c r="AB645" s="19">
        <f>MOD(QUOTIENT(ROWS($V$26:AB645)-1, 2^(COLUMNS($V$26:AB645)-1)), 2)</f>
        <v>1</v>
      </c>
      <c r="AC645" s="19">
        <f>MOD(QUOTIENT(ROWS($V$26:AC645)-1, 2^(COLUMNS($V$26:AC645)-1)), 2)</f>
        <v>0</v>
      </c>
      <c r="AD645" s="19">
        <f>MOD(QUOTIENT(ROWS($V$26:AD645)-1, 2^(COLUMNS($V$26:AD645)-1)), 2)</f>
        <v>0</v>
      </c>
      <c r="AE645" s="133">
        <f>MOD(QUOTIENT(ROWS($V$26:AE645)-1, 2^(COLUMNS($V$26:AE645)-1)), 2)</f>
        <v>1</v>
      </c>
      <c r="AF645" s="126">
        <f t="shared" si="223"/>
        <v>1</v>
      </c>
      <c r="AG645" s="19">
        <f t="shared" si="224"/>
        <v>2</v>
      </c>
      <c r="AH645" s="19">
        <f t="shared" si="225"/>
        <v>2</v>
      </c>
      <c r="AI645" s="19">
        <f t="shared" si="226"/>
        <v>4</v>
      </c>
      <c r="AJ645" s="19">
        <f t="shared" si="227"/>
        <v>4</v>
      </c>
      <c r="AK645" s="19">
        <f t="shared" si="228"/>
        <v>6</v>
      </c>
      <c r="AL645" s="19">
        <f t="shared" si="229"/>
        <v>7</v>
      </c>
      <c r="AM645" s="19">
        <f t="shared" si="230"/>
        <v>7</v>
      </c>
      <c r="AN645" s="19">
        <f t="shared" si="231"/>
        <v>7</v>
      </c>
      <c r="AO645" s="133">
        <f t="shared" si="232"/>
        <v>10</v>
      </c>
    </row>
    <row r="646" spans="1:41" x14ac:dyDescent="0.3">
      <c r="A646" s="131">
        <v>621</v>
      </c>
      <c r="B646" s="171">
        <f t="shared" si="211"/>
        <v>0</v>
      </c>
      <c r="C646" s="171">
        <f t="shared" si="212"/>
        <v>0</v>
      </c>
      <c r="D646" s="171">
        <f t="shared" si="213"/>
        <v>-1269338.842975206</v>
      </c>
      <c r="E646" s="171">
        <f t="shared" si="214"/>
        <v>-922944.40270473203</v>
      </c>
      <c r="F646" s="171">
        <f t="shared" si="215"/>
        <v>1331000.0000000005</v>
      </c>
      <c r="G646" s="171">
        <f t="shared" si="216"/>
        <v>-252253.96917746449</v>
      </c>
      <c r="H646" s="171">
        <f t="shared" si="217"/>
        <v>78139.209838669514</v>
      </c>
      <c r="I646" s="171">
        <f t="shared" si="218"/>
        <v>1771561.0000000009</v>
      </c>
      <c r="J646" s="171">
        <f t="shared" si="219"/>
        <v>1771561.0000000009</v>
      </c>
      <c r="K646" s="171">
        <f t="shared" si="220"/>
        <v>1085654.8358825475</v>
      </c>
      <c r="L646" s="172">
        <f t="shared" si="221"/>
        <v>1452662.2333035127</v>
      </c>
      <c r="M646" s="142">
        <f t="shared" si="222"/>
        <v>5</v>
      </c>
      <c r="N646" s="143">
        <f t="shared" si="233"/>
        <v>3</v>
      </c>
      <c r="U646" s="131">
        <v>621</v>
      </c>
      <c r="V646" s="126">
        <f>MOD(QUOTIENT(ROWS($V$26:V646)-1, 2^(COLUMNS($V$26:V646)-1)), 2)</f>
        <v>0</v>
      </c>
      <c r="W646" s="19">
        <f>MOD(QUOTIENT(ROWS($V$26:W646)-1, 2^(COLUMNS($V$26:W646)-1)), 2)</f>
        <v>0</v>
      </c>
      <c r="X646" s="19">
        <f>MOD(QUOTIENT(ROWS($V$26:X646)-1, 2^(COLUMNS($V$26:X646)-1)), 2)</f>
        <v>1</v>
      </c>
      <c r="Y646" s="19">
        <f>MOD(QUOTIENT(ROWS($V$26:Y646)-1, 2^(COLUMNS($V$26:Y646)-1)), 2)</f>
        <v>1</v>
      </c>
      <c r="Z646" s="19">
        <f>MOD(QUOTIENT(ROWS($V$26:Z646)-1, 2^(COLUMNS($V$26:Z646)-1)), 2)</f>
        <v>0</v>
      </c>
      <c r="AA646" s="19">
        <f>MOD(QUOTIENT(ROWS($V$26:AA646)-1, 2^(COLUMNS($V$26:AA646)-1)), 2)</f>
        <v>1</v>
      </c>
      <c r="AB646" s="19">
        <f>MOD(QUOTIENT(ROWS($V$26:AB646)-1, 2^(COLUMNS($V$26:AB646)-1)), 2)</f>
        <v>1</v>
      </c>
      <c r="AC646" s="19">
        <f>MOD(QUOTIENT(ROWS($V$26:AC646)-1, 2^(COLUMNS($V$26:AC646)-1)), 2)</f>
        <v>0</v>
      </c>
      <c r="AD646" s="19">
        <f>MOD(QUOTIENT(ROWS($V$26:AD646)-1, 2^(COLUMNS($V$26:AD646)-1)), 2)</f>
        <v>0</v>
      </c>
      <c r="AE646" s="133">
        <f>MOD(QUOTIENT(ROWS($V$26:AE646)-1, 2^(COLUMNS($V$26:AE646)-1)), 2)</f>
        <v>1</v>
      </c>
      <c r="AF646" s="126">
        <f t="shared" si="223"/>
        <v>0</v>
      </c>
      <c r="AG646" s="19">
        <f t="shared" si="224"/>
        <v>0</v>
      </c>
      <c r="AH646" s="19">
        <f t="shared" si="225"/>
        <v>3</v>
      </c>
      <c r="AI646" s="19">
        <f t="shared" si="226"/>
        <v>4</v>
      </c>
      <c r="AJ646" s="19">
        <f t="shared" si="227"/>
        <v>4</v>
      </c>
      <c r="AK646" s="19">
        <f t="shared" si="228"/>
        <v>6</v>
      </c>
      <c r="AL646" s="19">
        <f t="shared" si="229"/>
        <v>7</v>
      </c>
      <c r="AM646" s="19">
        <f t="shared" si="230"/>
        <v>7</v>
      </c>
      <c r="AN646" s="19">
        <f t="shared" si="231"/>
        <v>7</v>
      </c>
      <c r="AO646" s="133">
        <f t="shared" si="232"/>
        <v>10</v>
      </c>
    </row>
    <row r="647" spans="1:41" x14ac:dyDescent="0.3">
      <c r="A647" s="131">
        <v>622</v>
      </c>
      <c r="B647" s="171">
        <f t="shared" si="211"/>
        <v>-2000000</v>
      </c>
      <c r="C647" s="171">
        <f t="shared" si="212"/>
        <v>1000000</v>
      </c>
      <c r="D647" s="171">
        <f t="shared" si="213"/>
        <v>-1269338.842975206</v>
      </c>
      <c r="E647" s="171">
        <f t="shared" si="214"/>
        <v>-922944.40270473203</v>
      </c>
      <c r="F647" s="171">
        <f t="shared" si="215"/>
        <v>1331000.0000000005</v>
      </c>
      <c r="G647" s="171">
        <f t="shared" si="216"/>
        <v>-252253.96917746449</v>
      </c>
      <c r="H647" s="171">
        <f t="shared" si="217"/>
        <v>78139.209838669514</v>
      </c>
      <c r="I647" s="171">
        <f t="shared" si="218"/>
        <v>1771561.0000000009</v>
      </c>
      <c r="J647" s="171">
        <f t="shared" si="219"/>
        <v>1771561.0000000009</v>
      </c>
      <c r="K647" s="171">
        <f t="shared" si="220"/>
        <v>1085654.8358825475</v>
      </c>
      <c r="L647" s="172">
        <f t="shared" si="221"/>
        <v>458149.20175344404</v>
      </c>
      <c r="M647" s="142">
        <f t="shared" si="222"/>
        <v>6</v>
      </c>
      <c r="N647" s="143">
        <f t="shared" si="233"/>
        <v>1</v>
      </c>
      <c r="U647" s="131">
        <v>622</v>
      </c>
      <c r="V647" s="126">
        <f>MOD(QUOTIENT(ROWS($V$26:V647)-1, 2^(COLUMNS($V$26:V647)-1)), 2)</f>
        <v>1</v>
      </c>
      <c r="W647" s="19">
        <f>MOD(QUOTIENT(ROWS($V$26:W647)-1, 2^(COLUMNS($V$26:W647)-1)), 2)</f>
        <v>0</v>
      </c>
      <c r="X647" s="19">
        <f>MOD(QUOTIENT(ROWS($V$26:X647)-1, 2^(COLUMNS($V$26:X647)-1)), 2)</f>
        <v>1</v>
      </c>
      <c r="Y647" s="19">
        <f>MOD(QUOTIENT(ROWS($V$26:Y647)-1, 2^(COLUMNS($V$26:Y647)-1)), 2)</f>
        <v>1</v>
      </c>
      <c r="Z647" s="19">
        <f>MOD(QUOTIENT(ROWS($V$26:Z647)-1, 2^(COLUMNS($V$26:Z647)-1)), 2)</f>
        <v>0</v>
      </c>
      <c r="AA647" s="19">
        <f>MOD(QUOTIENT(ROWS($V$26:AA647)-1, 2^(COLUMNS($V$26:AA647)-1)), 2)</f>
        <v>1</v>
      </c>
      <c r="AB647" s="19">
        <f>MOD(QUOTIENT(ROWS($V$26:AB647)-1, 2^(COLUMNS($V$26:AB647)-1)), 2)</f>
        <v>1</v>
      </c>
      <c r="AC647" s="19">
        <f>MOD(QUOTIENT(ROWS($V$26:AC647)-1, 2^(COLUMNS($V$26:AC647)-1)), 2)</f>
        <v>0</v>
      </c>
      <c r="AD647" s="19">
        <f>MOD(QUOTIENT(ROWS($V$26:AD647)-1, 2^(COLUMNS($V$26:AD647)-1)), 2)</f>
        <v>0</v>
      </c>
      <c r="AE647" s="133">
        <f>MOD(QUOTIENT(ROWS($V$26:AE647)-1, 2^(COLUMNS($V$26:AE647)-1)), 2)</f>
        <v>1</v>
      </c>
      <c r="AF647" s="126">
        <f t="shared" si="223"/>
        <v>1</v>
      </c>
      <c r="AG647" s="19">
        <f t="shared" si="224"/>
        <v>1</v>
      </c>
      <c r="AH647" s="19">
        <f t="shared" si="225"/>
        <v>3</v>
      </c>
      <c r="AI647" s="19">
        <f t="shared" si="226"/>
        <v>4</v>
      </c>
      <c r="AJ647" s="19">
        <f t="shared" si="227"/>
        <v>4</v>
      </c>
      <c r="AK647" s="19">
        <f t="shared" si="228"/>
        <v>6</v>
      </c>
      <c r="AL647" s="19">
        <f t="shared" si="229"/>
        <v>7</v>
      </c>
      <c r="AM647" s="19">
        <f t="shared" si="230"/>
        <v>7</v>
      </c>
      <c r="AN647" s="19">
        <f t="shared" si="231"/>
        <v>7</v>
      </c>
      <c r="AO647" s="133">
        <f t="shared" si="232"/>
        <v>10</v>
      </c>
    </row>
    <row r="648" spans="1:41" x14ac:dyDescent="0.3">
      <c r="A648" s="131">
        <v>623</v>
      </c>
      <c r="B648" s="171">
        <f t="shared" si="211"/>
        <v>0</v>
      </c>
      <c r="C648" s="171">
        <f t="shared" si="212"/>
        <v>-1627272.7272727271</v>
      </c>
      <c r="D648" s="171">
        <f t="shared" si="213"/>
        <v>-1269338.842975206</v>
      </c>
      <c r="E648" s="171">
        <f t="shared" si="214"/>
        <v>-922944.40270473203</v>
      </c>
      <c r="F648" s="171">
        <f t="shared" si="215"/>
        <v>1331000.0000000005</v>
      </c>
      <c r="G648" s="171">
        <f t="shared" si="216"/>
        <v>-252253.96917746449</v>
      </c>
      <c r="H648" s="171">
        <f t="shared" si="217"/>
        <v>78139.209838669514</v>
      </c>
      <c r="I648" s="171">
        <f t="shared" si="218"/>
        <v>1771561.0000000009</v>
      </c>
      <c r="J648" s="171">
        <f t="shared" si="219"/>
        <v>1771561.0000000009</v>
      </c>
      <c r="K648" s="171">
        <f t="shared" si="220"/>
        <v>1085654.8358825475</v>
      </c>
      <c r="L648" s="172">
        <f t="shared" si="221"/>
        <v>57538.152994247823</v>
      </c>
      <c r="M648" s="142">
        <f t="shared" si="222"/>
        <v>6</v>
      </c>
      <c r="N648" s="143">
        <f t="shared" si="233"/>
        <v>2</v>
      </c>
      <c r="U648" s="131">
        <v>623</v>
      </c>
      <c r="V648" s="126">
        <f>MOD(QUOTIENT(ROWS($V$26:V648)-1, 2^(COLUMNS($V$26:V648)-1)), 2)</f>
        <v>0</v>
      </c>
      <c r="W648" s="19">
        <f>MOD(QUOTIENT(ROWS($V$26:W648)-1, 2^(COLUMNS($V$26:W648)-1)), 2)</f>
        <v>1</v>
      </c>
      <c r="X648" s="19">
        <f>MOD(QUOTIENT(ROWS($V$26:X648)-1, 2^(COLUMNS($V$26:X648)-1)), 2)</f>
        <v>1</v>
      </c>
      <c r="Y648" s="19">
        <f>MOD(QUOTIENT(ROWS($V$26:Y648)-1, 2^(COLUMNS($V$26:Y648)-1)), 2)</f>
        <v>1</v>
      </c>
      <c r="Z648" s="19">
        <f>MOD(QUOTIENT(ROWS($V$26:Z648)-1, 2^(COLUMNS($V$26:Z648)-1)), 2)</f>
        <v>0</v>
      </c>
      <c r="AA648" s="19">
        <f>MOD(QUOTIENT(ROWS($V$26:AA648)-1, 2^(COLUMNS($V$26:AA648)-1)), 2)</f>
        <v>1</v>
      </c>
      <c r="AB648" s="19">
        <f>MOD(QUOTIENT(ROWS($V$26:AB648)-1, 2^(COLUMNS($V$26:AB648)-1)), 2)</f>
        <v>1</v>
      </c>
      <c r="AC648" s="19">
        <f>MOD(QUOTIENT(ROWS($V$26:AC648)-1, 2^(COLUMNS($V$26:AC648)-1)), 2)</f>
        <v>0</v>
      </c>
      <c r="AD648" s="19">
        <f>MOD(QUOTIENT(ROWS($V$26:AD648)-1, 2^(COLUMNS($V$26:AD648)-1)), 2)</f>
        <v>0</v>
      </c>
      <c r="AE648" s="133">
        <f>MOD(QUOTIENT(ROWS($V$26:AE648)-1, 2^(COLUMNS($V$26:AE648)-1)), 2)</f>
        <v>1</v>
      </c>
      <c r="AF648" s="126">
        <f t="shared" si="223"/>
        <v>0</v>
      </c>
      <c r="AG648" s="19">
        <f t="shared" si="224"/>
        <v>2</v>
      </c>
      <c r="AH648" s="19">
        <f t="shared" si="225"/>
        <v>3</v>
      </c>
      <c r="AI648" s="19">
        <f t="shared" si="226"/>
        <v>4</v>
      </c>
      <c r="AJ648" s="19">
        <f t="shared" si="227"/>
        <v>4</v>
      </c>
      <c r="AK648" s="19">
        <f t="shared" si="228"/>
        <v>6</v>
      </c>
      <c r="AL648" s="19">
        <f t="shared" si="229"/>
        <v>7</v>
      </c>
      <c r="AM648" s="19">
        <f t="shared" si="230"/>
        <v>7</v>
      </c>
      <c r="AN648" s="19">
        <f t="shared" si="231"/>
        <v>7</v>
      </c>
      <c r="AO648" s="133">
        <f t="shared" si="232"/>
        <v>10</v>
      </c>
    </row>
    <row r="649" spans="1:41" x14ac:dyDescent="0.3">
      <c r="A649" s="131">
        <v>624</v>
      </c>
      <c r="B649" s="171">
        <f t="shared" si="211"/>
        <v>-2000000</v>
      </c>
      <c r="C649" s="171">
        <f t="shared" si="212"/>
        <v>-1627272.7272727271</v>
      </c>
      <c r="D649" s="171">
        <f t="shared" si="213"/>
        <v>-1269338.842975206</v>
      </c>
      <c r="E649" s="171">
        <f t="shared" si="214"/>
        <v>-922944.40270473203</v>
      </c>
      <c r="F649" s="171">
        <f t="shared" si="215"/>
        <v>1331000.0000000005</v>
      </c>
      <c r="G649" s="171">
        <f t="shared" si="216"/>
        <v>-252253.96917746449</v>
      </c>
      <c r="H649" s="171">
        <f t="shared" si="217"/>
        <v>78139.209838669514</v>
      </c>
      <c r="I649" s="171">
        <f t="shared" si="218"/>
        <v>1771561.0000000009</v>
      </c>
      <c r="J649" s="171">
        <f t="shared" si="219"/>
        <v>1771561.0000000009</v>
      </c>
      <c r="K649" s="171">
        <f t="shared" si="220"/>
        <v>1085654.8358825475</v>
      </c>
      <c r="L649" s="172">
        <f t="shared" si="221"/>
        <v>-1794313.6988576038</v>
      </c>
      <c r="M649" s="142">
        <f t="shared" si="222"/>
        <v>7</v>
      </c>
      <c r="N649" s="143">
        <f t="shared" si="233"/>
        <v>1</v>
      </c>
      <c r="U649" s="131">
        <v>624</v>
      </c>
      <c r="V649" s="126">
        <f>MOD(QUOTIENT(ROWS($V$26:V649)-1, 2^(COLUMNS($V$26:V649)-1)), 2)</f>
        <v>1</v>
      </c>
      <c r="W649" s="19">
        <f>MOD(QUOTIENT(ROWS($V$26:W649)-1, 2^(COLUMNS($V$26:W649)-1)), 2)</f>
        <v>1</v>
      </c>
      <c r="X649" s="19">
        <f>MOD(QUOTIENT(ROWS($V$26:X649)-1, 2^(COLUMNS($V$26:X649)-1)), 2)</f>
        <v>1</v>
      </c>
      <c r="Y649" s="19">
        <f>MOD(QUOTIENT(ROWS($V$26:Y649)-1, 2^(COLUMNS($V$26:Y649)-1)), 2)</f>
        <v>1</v>
      </c>
      <c r="Z649" s="19">
        <f>MOD(QUOTIENT(ROWS($V$26:Z649)-1, 2^(COLUMNS($V$26:Z649)-1)), 2)</f>
        <v>0</v>
      </c>
      <c r="AA649" s="19">
        <f>MOD(QUOTIENT(ROWS($V$26:AA649)-1, 2^(COLUMNS($V$26:AA649)-1)), 2)</f>
        <v>1</v>
      </c>
      <c r="AB649" s="19">
        <f>MOD(QUOTIENT(ROWS($V$26:AB649)-1, 2^(COLUMNS($V$26:AB649)-1)), 2)</f>
        <v>1</v>
      </c>
      <c r="AC649" s="19">
        <f>MOD(QUOTIENT(ROWS($V$26:AC649)-1, 2^(COLUMNS($V$26:AC649)-1)), 2)</f>
        <v>0</v>
      </c>
      <c r="AD649" s="19">
        <f>MOD(QUOTIENT(ROWS($V$26:AD649)-1, 2^(COLUMNS($V$26:AD649)-1)), 2)</f>
        <v>0</v>
      </c>
      <c r="AE649" s="133">
        <f>MOD(QUOTIENT(ROWS($V$26:AE649)-1, 2^(COLUMNS($V$26:AE649)-1)), 2)</f>
        <v>1</v>
      </c>
      <c r="AF649" s="126">
        <f t="shared" si="223"/>
        <v>1</v>
      </c>
      <c r="AG649" s="19">
        <f t="shared" si="224"/>
        <v>2</v>
      </c>
      <c r="AH649" s="19">
        <f t="shared" si="225"/>
        <v>3</v>
      </c>
      <c r="AI649" s="19">
        <f t="shared" si="226"/>
        <v>4</v>
      </c>
      <c r="AJ649" s="19">
        <f t="shared" si="227"/>
        <v>4</v>
      </c>
      <c r="AK649" s="19">
        <f t="shared" si="228"/>
        <v>6</v>
      </c>
      <c r="AL649" s="19">
        <f t="shared" si="229"/>
        <v>7</v>
      </c>
      <c r="AM649" s="19">
        <f t="shared" si="230"/>
        <v>7</v>
      </c>
      <c r="AN649" s="19">
        <f t="shared" si="231"/>
        <v>7</v>
      </c>
      <c r="AO649" s="133">
        <f t="shared" si="232"/>
        <v>10</v>
      </c>
    </row>
    <row r="650" spans="1:41" x14ac:dyDescent="0.3">
      <c r="A650" s="131">
        <v>625</v>
      </c>
      <c r="B650" s="171">
        <f t="shared" si="211"/>
        <v>0</v>
      </c>
      <c r="C650" s="171">
        <f t="shared" si="212"/>
        <v>0</v>
      </c>
      <c r="D650" s="171">
        <f t="shared" si="213"/>
        <v>0</v>
      </c>
      <c r="E650" s="171">
        <f t="shared" si="214"/>
        <v>0</v>
      </c>
      <c r="F650" s="171">
        <f t="shared" si="215"/>
        <v>-584940.36609521112</v>
      </c>
      <c r="G650" s="171">
        <f t="shared" si="216"/>
        <v>-252253.96917746449</v>
      </c>
      <c r="H650" s="171">
        <f t="shared" si="217"/>
        <v>78139.209838669514</v>
      </c>
      <c r="I650" s="171">
        <f t="shared" si="218"/>
        <v>1771561.0000000009</v>
      </c>
      <c r="J650" s="171">
        <f t="shared" si="219"/>
        <v>1771561.0000000009</v>
      </c>
      <c r="K650" s="171">
        <f t="shared" si="220"/>
        <v>1085654.8358825475</v>
      </c>
      <c r="L650" s="172">
        <f t="shared" si="221"/>
        <v>1834739.2004127409</v>
      </c>
      <c r="M650" s="142">
        <f t="shared" si="222"/>
        <v>4</v>
      </c>
      <c r="N650" s="143">
        <f t="shared" si="233"/>
        <v>5</v>
      </c>
      <c r="U650" s="131">
        <v>625</v>
      </c>
      <c r="V650" s="126">
        <f>MOD(QUOTIENT(ROWS($V$26:V650)-1, 2^(COLUMNS($V$26:V650)-1)), 2)</f>
        <v>0</v>
      </c>
      <c r="W650" s="19">
        <f>MOD(QUOTIENT(ROWS($V$26:W650)-1, 2^(COLUMNS($V$26:W650)-1)), 2)</f>
        <v>0</v>
      </c>
      <c r="X650" s="19">
        <f>MOD(QUOTIENT(ROWS($V$26:X650)-1, 2^(COLUMNS($V$26:X650)-1)), 2)</f>
        <v>0</v>
      </c>
      <c r="Y650" s="19">
        <f>MOD(QUOTIENT(ROWS($V$26:Y650)-1, 2^(COLUMNS($V$26:Y650)-1)), 2)</f>
        <v>0</v>
      </c>
      <c r="Z650" s="19">
        <f>MOD(QUOTIENT(ROWS($V$26:Z650)-1, 2^(COLUMNS($V$26:Z650)-1)), 2)</f>
        <v>1</v>
      </c>
      <c r="AA650" s="19">
        <f>MOD(QUOTIENT(ROWS($V$26:AA650)-1, 2^(COLUMNS($V$26:AA650)-1)), 2)</f>
        <v>1</v>
      </c>
      <c r="AB650" s="19">
        <f>MOD(QUOTIENT(ROWS($V$26:AB650)-1, 2^(COLUMNS($V$26:AB650)-1)), 2)</f>
        <v>1</v>
      </c>
      <c r="AC650" s="19">
        <f>MOD(QUOTIENT(ROWS($V$26:AC650)-1, 2^(COLUMNS($V$26:AC650)-1)), 2)</f>
        <v>0</v>
      </c>
      <c r="AD650" s="19">
        <f>MOD(QUOTIENT(ROWS($V$26:AD650)-1, 2^(COLUMNS($V$26:AD650)-1)), 2)</f>
        <v>0</v>
      </c>
      <c r="AE650" s="133">
        <f>MOD(QUOTIENT(ROWS($V$26:AE650)-1, 2^(COLUMNS($V$26:AE650)-1)), 2)</f>
        <v>1</v>
      </c>
      <c r="AF650" s="126">
        <f t="shared" si="223"/>
        <v>0</v>
      </c>
      <c r="AG650" s="19">
        <f t="shared" si="224"/>
        <v>0</v>
      </c>
      <c r="AH650" s="19">
        <f t="shared" si="225"/>
        <v>0</v>
      </c>
      <c r="AI650" s="19">
        <f t="shared" si="226"/>
        <v>0</v>
      </c>
      <c r="AJ650" s="19">
        <f t="shared" si="227"/>
        <v>5</v>
      </c>
      <c r="AK650" s="19">
        <f t="shared" si="228"/>
        <v>6</v>
      </c>
      <c r="AL650" s="19">
        <f t="shared" si="229"/>
        <v>7</v>
      </c>
      <c r="AM650" s="19">
        <f t="shared" si="230"/>
        <v>7</v>
      </c>
      <c r="AN650" s="19">
        <f t="shared" si="231"/>
        <v>7</v>
      </c>
      <c r="AO650" s="133">
        <f t="shared" si="232"/>
        <v>10</v>
      </c>
    </row>
    <row r="651" spans="1:41" x14ac:dyDescent="0.3">
      <c r="A651" s="131">
        <v>626</v>
      </c>
      <c r="B651" s="171">
        <f t="shared" si="211"/>
        <v>-2000000</v>
      </c>
      <c r="C651" s="171">
        <f t="shared" si="212"/>
        <v>1000000</v>
      </c>
      <c r="D651" s="171">
        <f t="shared" si="213"/>
        <v>1000000</v>
      </c>
      <c r="E651" s="171">
        <f t="shared" si="214"/>
        <v>1000000</v>
      </c>
      <c r="F651" s="171">
        <f t="shared" si="215"/>
        <v>-584940.36609521112</v>
      </c>
      <c r="G651" s="171">
        <f t="shared" si="216"/>
        <v>-252253.96917746449</v>
      </c>
      <c r="H651" s="171">
        <f t="shared" si="217"/>
        <v>78139.209838669514</v>
      </c>
      <c r="I651" s="171">
        <f t="shared" si="218"/>
        <v>1771561.0000000009</v>
      </c>
      <c r="J651" s="171">
        <f t="shared" si="219"/>
        <v>1771561.0000000009</v>
      </c>
      <c r="K651" s="171">
        <f t="shared" si="220"/>
        <v>1085654.8358825475</v>
      </c>
      <c r="L651" s="172">
        <f t="shared" si="221"/>
        <v>2369088.2626792951</v>
      </c>
      <c r="M651" s="142">
        <f t="shared" si="222"/>
        <v>5</v>
      </c>
      <c r="N651" s="143">
        <f t="shared" si="233"/>
        <v>1</v>
      </c>
      <c r="U651" s="131">
        <v>626</v>
      </c>
      <c r="V651" s="126">
        <f>MOD(QUOTIENT(ROWS($V$26:V651)-1, 2^(COLUMNS($V$26:V651)-1)), 2)</f>
        <v>1</v>
      </c>
      <c r="W651" s="19">
        <f>MOD(QUOTIENT(ROWS($V$26:W651)-1, 2^(COLUMNS($V$26:W651)-1)), 2)</f>
        <v>0</v>
      </c>
      <c r="X651" s="19">
        <f>MOD(QUOTIENT(ROWS($V$26:X651)-1, 2^(COLUMNS($V$26:X651)-1)), 2)</f>
        <v>0</v>
      </c>
      <c r="Y651" s="19">
        <f>MOD(QUOTIENT(ROWS($V$26:Y651)-1, 2^(COLUMNS($V$26:Y651)-1)), 2)</f>
        <v>0</v>
      </c>
      <c r="Z651" s="19">
        <f>MOD(QUOTIENT(ROWS($V$26:Z651)-1, 2^(COLUMNS($V$26:Z651)-1)), 2)</f>
        <v>1</v>
      </c>
      <c r="AA651" s="19">
        <f>MOD(QUOTIENT(ROWS($V$26:AA651)-1, 2^(COLUMNS($V$26:AA651)-1)), 2)</f>
        <v>1</v>
      </c>
      <c r="AB651" s="19">
        <f>MOD(QUOTIENT(ROWS($V$26:AB651)-1, 2^(COLUMNS($V$26:AB651)-1)), 2)</f>
        <v>1</v>
      </c>
      <c r="AC651" s="19">
        <f>MOD(QUOTIENT(ROWS($V$26:AC651)-1, 2^(COLUMNS($V$26:AC651)-1)), 2)</f>
        <v>0</v>
      </c>
      <c r="AD651" s="19">
        <f>MOD(QUOTIENT(ROWS($V$26:AD651)-1, 2^(COLUMNS($V$26:AD651)-1)), 2)</f>
        <v>0</v>
      </c>
      <c r="AE651" s="133">
        <f>MOD(QUOTIENT(ROWS($V$26:AE651)-1, 2^(COLUMNS($V$26:AE651)-1)), 2)</f>
        <v>1</v>
      </c>
      <c r="AF651" s="126">
        <f t="shared" si="223"/>
        <v>1</v>
      </c>
      <c r="AG651" s="19">
        <f t="shared" si="224"/>
        <v>1</v>
      </c>
      <c r="AH651" s="19">
        <f t="shared" si="225"/>
        <v>1</v>
      </c>
      <c r="AI651" s="19">
        <f t="shared" si="226"/>
        <v>1</v>
      </c>
      <c r="AJ651" s="19">
        <f t="shared" si="227"/>
        <v>5</v>
      </c>
      <c r="AK651" s="19">
        <f t="shared" si="228"/>
        <v>6</v>
      </c>
      <c r="AL651" s="19">
        <f t="shared" si="229"/>
        <v>7</v>
      </c>
      <c r="AM651" s="19">
        <f t="shared" si="230"/>
        <v>7</v>
      </c>
      <c r="AN651" s="19">
        <f t="shared" si="231"/>
        <v>7</v>
      </c>
      <c r="AO651" s="133">
        <f t="shared" si="232"/>
        <v>10</v>
      </c>
    </row>
    <row r="652" spans="1:41" x14ac:dyDescent="0.3">
      <c r="A652" s="131">
        <v>627</v>
      </c>
      <c r="B652" s="171">
        <f t="shared" si="211"/>
        <v>0</v>
      </c>
      <c r="C652" s="171">
        <f t="shared" si="212"/>
        <v>-1627272.7272727271</v>
      </c>
      <c r="D652" s="171">
        <f t="shared" si="213"/>
        <v>1100000</v>
      </c>
      <c r="E652" s="171">
        <f t="shared" si="214"/>
        <v>1100000</v>
      </c>
      <c r="F652" s="171">
        <f t="shared" si="215"/>
        <v>-584940.36609521112</v>
      </c>
      <c r="G652" s="171">
        <f t="shared" si="216"/>
        <v>-252253.96917746449</v>
      </c>
      <c r="H652" s="171">
        <f t="shared" si="217"/>
        <v>78139.209838669514</v>
      </c>
      <c r="I652" s="171">
        <f t="shared" si="218"/>
        <v>1771561.0000000009</v>
      </c>
      <c r="J652" s="171">
        <f t="shared" si="219"/>
        <v>1771561.0000000009</v>
      </c>
      <c r="K652" s="171">
        <f t="shared" si="220"/>
        <v>1085654.8358825475</v>
      </c>
      <c r="L652" s="172">
        <f t="shared" si="221"/>
        <v>2121363.4233017615</v>
      </c>
      <c r="M652" s="142">
        <f t="shared" si="222"/>
        <v>5</v>
      </c>
      <c r="N652" s="143">
        <f t="shared" si="233"/>
        <v>2</v>
      </c>
      <c r="U652" s="131">
        <v>627</v>
      </c>
      <c r="V652" s="126">
        <f>MOD(QUOTIENT(ROWS($V$26:V652)-1, 2^(COLUMNS($V$26:V652)-1)), 2)</f>
        <v>0</v>
      </c>
      <c r="W652" s="19">
        <f>MOD(QUOTIENT(ROWS($V$26:W652)-1, 2^(COLUMNS($V$26:W652)-1)), 2)</f>
        <v>1</v>
      </c>
      <c r="X652" s="19">
        <f>MOD(QUOTIENT(ROWS($V$26:X652)-1, 2^(COLUMNS($V$26:X652)-1)), 2)</f>
        <v>0</v>
      </c>
      <c r="Y652" s="19">
        <f>MOD(QUOTIENT(ROWS($V$26:Y652)-1, 2^(COLUMNS($V$26:Y652)-1)), 2)</f>
        <v>0</v>
      </c>
      <c r="Z652" s="19">
        <f>MOD(QUOTIENT(ROWS($V$26:Z652)-1, 2^(COLUMNS($V$26:Z652)-1)), 2)</f>
        <v>1</v>
      </c>
      <c r="AA652" s="19">
        <f>MOD(QUOTIENT(ROWS($V$26:AA652)-1, 2^(COLUMNS($V$26:AA652)-1)), 2)</f>
        <v>1</v>
      </c>
      <c r="AB652" s="19">
        <f>MOD(QUOTIENT(ROWS($V$26:AB652)-1, 2^(COLUMNS($V$26:AB652)-1)), 2)</f>
        <v>1</v>
      </c>
      <c r="AC652" s="19">
        <f>MOD(QUOTIENT(ROWS($V$26:AC652)-1, 2^(COLUMNS($V$26:AC652)-1)), 2)</f>
        <v>0</v>
      </c>
      <c r="AD652" s="19">
        <f>MOD(QUOTIENT(ROWS($V$26:AD652)-1, 2^(COLUMNS($V$26:AD652)-1)), 2)</f>
        <v>0</v>
      </c>
      <c r="AE652" s="133">
        <f>MOD(QUOTIENT(ROWS($V$26:AE652)-1, 2^(COLUMNS($V$26:AE652)-1)), 2)</f>
        <v>1</v>
      </c>
      <c r="AF652" s="126">
        <f t="shared" si="223"/>
        <v>0</v>
      </c>
      <c r="AG652" s="19">
        <f t="shared" si="224"/>
        <v>2</v>
      </c>
      <c r="AH652" s="19">
        <f t="shared" si="225"/>
        <v>2</v>
      </c>
      <c r="AI652" s="19">
        <f t="shared" si="226"/>
        <v>2</v>
      </c>
      <c r="AJ652" s="19">
        <f t="shared" si="227"/>
        <v>5</v>
      </c>
      <c r="AK652" s="19">
        <f t="shared" si="228"/>
        <v>6</v>
      </c>
      <c r="AL652" s="19">
        <f t="shared" si="229"/>
        <v>7</v>
      </c>
      <c r="AM652" s="19">
        <f t="shared" si="230"/>
        <v>7</v>
      </c>
      <c r="AN652" s="19">
        <f t="shared" si="231"/>
        <v>7</v>
      </c>
      <c r="AO652" s="133">
        <f t="shared" si="232"/>
        <v>10</v>
      </c>
    </row>
    <row r="653" spans="1:41" x14ac:dyDescent="0.3">
      <c r="A653" s="131">
        <v>628</v>
      </c>
      <c r="B653" s="171">
        <f t="shared" si="211"/>
        <v>-2000000</v>
      </c>
      <c r="C653" s="171">
        <f t="shared" si="212"/>
        <v>-1627272.7272727271</v>
      </c>
      <c r="D653" s="171">
        <f t="shared" si="213"/>
        <v>1100000</v>
      </c>
      <c r="E653" s="171">
        <f t="shared" si="214"/>
        <v>1100000</v>
      </c>
      <c r="F653" s="171">
        <f t="shared" si="215"/>
        <v>-584940.36609521112</v>
      </c>
      <c r="G653" s="171">
        <f t="shared" si="216"/>
        <v>-252253.96917746449</v>
      </c>
      <c r="H653" s="171">
        <f t="shared" si="217"/>
        <v>78139.209838669514</v>
      </c>
      <c r="I653" s="171">
        <f t="shared" si="218"/>
        <v>1771561.0000000009</v>
      </c>
      <c r="J653" s="171">
        <f t="shared" si="219"/>
        <v>1771561.0000000009</v>
      </c>
      <c r="K653" s="171">
        <f t="shared" si="220"/>
        <v>1085654.8358825475</v>
      </c>
      <c r="L653" s="172">
        <f t="shared" si="221"/>
        <v>269511.57144990971</v>
      </c>
      <c r="M653" s="142">
        <f t="shared" si="222"/>
        <v>6</v>
      </c>
      <c r="N653" s="143">
        <f t="shared" si="233"/>
        <v>1</v>
      </c>
      <c r="U653" s="131">
        <v>628</v>
      </c>
      <c r="V653" s="126">
        <f>MOD(QUOTIENT(ROWS($V$26:V653)-1, 2^(COLUMNS($V$26:V653)-1)), 2)</f>
        <v>1</v>
      </c>
      <c r="W653" s="19">
        <f>MOD(QUOTIENT(ROWS($V$26:W653)-1, 2^(COLUMNS($V$26:W653)-1)), 2)</f>
        <v>1</v>
      </c>
      <c r="X653" s="19">
        <f>MOD(QUOTIENT(ROWS($V$26:X653)-1, 2^(COLUMNS($V$26:X653)-1)), 2)</f>
        <v>0</v>
      </c>
      <c r="Y653" s="19">
        <f>MOD(QUOTIENT(ROWS($V$26:Y653)-1, 2^(COLUMNS($V$26:Y653)-1)), 2)</f>
        <v>0</v>
      </c>
      <c r="Z653" s="19">
        <f>MOD(QUOTIENT(ROWS($V$26:Z653)-1, 2^(COLUMNS($V$26:Z653)-1)), 2)</f>
        <v>1</v>
      </c>
      <c r="AA653" s="19">
        <f>MOD(QUOTIENT(ROWS($V$26:AA653)-1, 2^(COLUMNS($V$26:AA653)-1)), 2)</f>
        <v>1</v>
      </c>
      <c r="AB653" s="19">
        <f>MOD(QUOTIENT(ROWS($V$26:AB653)-1, 2^(COLUMNS($V$26:AB653)-1)), 2)</f>
        <v>1</v>
      </c>
      <c r="AC653" s="19">
        <f>MOD(QUOTIENT(ROWS($V$26:AC653)-1, 2^(COLUMNS($V$26:AC653)-1)), 2)</f>
        <v>0</v>
      </c>
      <c r="AD653" s="19">
        <f>MOD(QUOTIENT(ROWS($V$26:AD653)-1, 2^(COLUMNS($V$26:AD653)-1)), 2)</f>
        <v>0</v>
      </c>
      <c r="AE653" s="133">
        <f>MOD(QUOTIENT(ROWS($V$26:AE653)-1, 2^(COLUMNS($V$26:AE653)-1)), 2)</f>
        <v>1</v>
      </c>
      <c r="AF653" s="126">
        <f t="shared" si="223"/>
        <v>1</v>
      </c>
      <c r="AG653" s="19">
        <f t="shared" si="224"/>
        <v>2</v>
      </c>
      <c r="AH653" s="19">
        <f t="shared" si="225"/>
        <v>2</v>
      </c>
      <c r="AI653" s="19">
        <f t="shared" si="226"/>
        <v>2</v>
      </c>
      <c r="AJ653" s="19">
        <f t="shared" si="227"/>
        <v>5</v>
      </c>
      <c r="AK653" s="19">
        <f t="shared" si="228"/>
        <v>6</v>
      </c>
      <c r="AL653" s="19">
        <f t="shared" si="229"/>
        <v>7</v>
      </c>
      <c r="AM653" s="19">
        <f t="shared" si="230"/>
        <v>7</v>
      </c>
      <c r="AN653" s="19">
        <f t="shared" si="231"/>
        <v>7</v>
      </c>
      <c r="AO653" s="133">
        <f t="shared" si="232"/>
        <v>10</v>
      </c>
    </row>
    <row r="654" spans="1:41" x14ac:dyDescent="0.3">
      <c r="A654" s="131">
        <v>629</v>
      </c>
      <c r="B654" s="171">
        <f t="shared" si="211"/>
        <v>0</v>
      </c>
      <c r="C654" s="171">
        <f t="shared" si="212"/>
        <v>0</v>
      </c>
      <c r="D654" s="171">
        <f t="shared" si="213"/>
        <v>-1269338.842975206</v>
      </c>
      <c r="E654" s="171">
        <f t="shared" si="214"/>
        <v>1210000.0000000002</v>
      </c>
      <c r="F654" s="171">
        <f t="shared" si="215"/>
        <v>-584940.36609521112</v>
      </c>
      <c r="G654" s="171">
        <f t="shared" si="216"/>
        <v>-252253.96917746449</v>
      </c>
      <c r="H654" s="171">
        <f t="shared" si="217"/>
        <v>78139.209838669514</v>
      </c>
      <c r="I654" s="171">
        <f t="shared" si="218"/>
        <v>1771561.0000000009</v>
      </c>
      <c r="J654" s="171">
        <f t="shared" si="219"/>
        <v>1771561.0000000009</v>
      </c>
      <c r="K654" s="171">
        <f t="shared" si="220"/>
        <v>1085654.8358825475</v>
      </c>
      <c r="L654" s="172">
        <f t="shared" si="221"/>
        <v>1716483.2239634925</v>
      </c>
      <c r="M654" s="142">
        <f t="shared" si="222"/>
        <v>5</v>
      </c>
      <c r="N654" s="143">
        <f t="shared" si="233"/>
        <v>3</v>
      </c>
      <c r="U654" s="131">
        <v>629</v>
      </c>
      <c r="V654" s="126">
        <f>MOD(QUOTIENT(ROWS($V$26:V654)-1, 2^(COLUMNS($V$26:V654)-1)), 2)</f>
        <v>0</v>
      </c>
      <c r="W654" s="19">
        <f>MOD(QUOTIENT(ROWS($V$26:W654)-1, 2^(COLUMNS($V$26:W654)-1)), 2)</f>
        <v>0</v>
      </c>
      <c r="X654" s="19">
        <f>MOD(QUOTIENT(ROWS($V$26:X654)-1, 2^(COLUMNS($V$26:X654)-1)), 2)</f>
        <v>1</v>
      </c>
      <c r="Y654" s="19">
        <f>MOD(QUOTIENT(ROWS($V$26:Y654)-1, 2^(COLUMNS($V$26:Y654)-1)), 2)</f>
        <v>0</v>
      </c>
      <c r="Z654" s="19">
        <f>MOD(QUOTIENT(ROWS($V$26:Z654)-1, 2^(COLUMNS($V$26:Z654)-1)), 2)</f>
        <v>1</v>
      </c>
      <c r="AA654" s="19">
        <f>MOD(QUOTIENT(ROWS($V$26:AA654)-1, 2^(COLUMNS($V$26:AA654)-1)), 2)</f>
        <v>1</v>
      </c>
      <c r="AB654" s="19">
        <f>MOD(QUOTIENT(ROWS($V$26:AB654)-1, 2^(COLUMNS($V$26:AB654)-1)), 2)</f>
        <v>1</v>
      </c>
      <c r="AC654" s="19">
        <f>MOD(QUOTIENT(ROWS($V$26:AC654)-1, 2^(COLUMNS($V$26:AC654)-1)), 2)</f>
        <v>0</v>
      </c>
      <c r="AD654" s="19">
        <f>MOD(QUOTIENT(ROWS($V$26:AD654)-1, 2^(COLUMNS($V$26:AD654)-1)), 2)</f>
        <v>0</v>
      </c>
      <c r="AE654" s="133">
        <f>MOD(QUOTIENT(ROWS($V$26:AE654)-1, 2^(COLUMNS($V$26:AE654)-1)), 2)</f>
        <v>1</v>
      </c>
      <c r="AF654" s="126">
        <f t="shared" si="223"/>
        <v>0</v>
      </c>
      <c r="AG654" s="19">
        <f t="shared" si="224"/>
        <v>0</v>
      </c>
      <c r="AH654" s="19">
        <f t="shared" si="225"/>
        <v>3</v>
      </c>
      <c r="AI654" s="19">
        <f t="shared" si="226"/>
        <v>3</v>
      </c>
      <c r="AJ654" s="19">
        <f t="shared" si="227"/>
        <v>5</v>
      </c>
      <c r="AK654" s="19">
        <f t="shared" si="228"/>
        <v>6</v>
      </c>
      <c r="AL654" s="19">
        <f t="shared" si="229"/>
        <v>7</v>
      </c>
      <c r="AM654" s="19">
        <f t="shared" si="230"/>
        <v>7</v>
      </c>
      <c r="AN654" s="19">
        <f t="shared" si="231"/>
        <v>7</v>
      </c>
      <c r="AO654" s="133">
        <f t="shared" si="232"/>
        <v>10</v>
      </c>
    </row>
    <row r="655" spans="1:41" x14ac:dyDescent="0.3">
      <c r="A655" s="131">
        <v>630</v>
      </c>
      <c r="B655" s="171">
        <f t="shared" si="211"/>
        <v>-2000000</v>
      </c>
      <c r="C655" s="171">
        <f t="shared" si="212"/>
        <v>1000000</v>
      </c>
      <c r="D655" s="171">
        <f t="shared" si="213"/>
        <v>-1269338.842975206</v>
      </c>
      <c r="E655" s="171">
        <f t="shared" si="214"/>
        <v>1210000.0000000002</v>
      </c>
      <c r="F655" s="171">
        <f t="shared" si="215"/>
        <v>-584940.36609521112</v>
      </c>
      <c r="G655" s="171">
        <f t="shared" si="216"/>
        <v>-252253.96917746449</v>
      </c>
      <c r="H655" s="171">
        <f t="shared" si="217"/>
        <v>78139.209838669514</v>
      </c>
      <c r="I655" s="171">
        <f t="shared" si="218"/>
        <v>1771561.0000000009</v>
      </c>
      <c r="J655" s="171">
        <f t="shared" si="219"/>
        <v>1771561.0000000009</v>
      </c>
      <c r="K655" s="171">
        <f t="shared" si="220"/>
        <v>1085654.8358825475</v>
      </c>
      <c r="L655" s="172">
        <f t="shared" si="221"/>
        <v>721970.19241342391</v>
      </c>
      <c r="M655" s="142">
        <f t="shared" si="222"/>
        <v>6</v>
      </c>
      <c r="N655" s="143">
        <f t="shared" si="233"/>
        <v>1</v>
      </c>
      <c r="U655" s="131">
        <v>630</v>
      </c>
      <c r="V655" s="126">
        <f>MOD(QUOTIENT(ROWS($V$26:V655)-1, 2^(COLUMNS($V$26:V655)-1)), 2)</f>
        <v>1</v>
      </c>
      <c r="W655" s="19">
        <f>MOD(QUOTIENT(ROWS($V$26:W655)-1, 2^(COLUMNS($V$26:W655)-1)), 2)</f>
        <v>0</v>
      </c>
      <c r="X655" s="19">
        <f>MOD(QUOTIENT(ROWS($V$26:X655)-1, 2^(COLUMNS($V$26:X655)-1)), 2)</f>
        <v>1</v>
      </c>
      <c r="Y655" s="19">
        <f>MOD(QUOTIENT(ROWS($V$26:Y655)-1, 2^(COLUMNS($V$26:Y655)-1)), 2)</f>
        <v>0</v>
      </c>
      <c r="Z655" s="19">
        <f>MOD(QUOTIENT(ROWS($V$26:Z655)-1, 2^(COLUMNS($V$26:Z655)-1)), 2)</f>
        <v>1</v>
      </c>
      <c r="AA655" s="19">
        <f>MOD(QUOTIENT(ROWS($V$26:AA655)-1, 2^(COLUMNS($V$26:AA655)-1)), 2)</f>
        <v>1</v>
      </c>
      <c r="AB655" s="19">
        <f>MOD(QUOTIENT(ROWS($V$26:AB655)-1, 2^(COLUMNS($V$26:AB655)-1)), 2)</f>
        <v>1</v>
      </c>
      <c r="AC655" s="19">
        <f>MOD(QUOTIENT(ROWS($V$26:AC655)-1, 2^(COLUMNS($V$26:AC655)-1)), 2)</f>
        <v>0</v>
      </c>
      <c r="AD655" s="19">
        <f>MOD(QUOTIENT(ROWS($V$26:AD655)-1, 2^(COLUMNS($V$26:AD655)-1)), 2)</f>
        <v>0</v>
      </c>
      <c r="AE655" s="133">
        <f>MOD(QUOTIENT(ROWS($V$26:AE655)-1, 2^(COLUMNS($V$26:AE655)-1)), 2)</f>
        <v>1</v>
      </c>
      <c r="AF655" s="126">
        <f t="shared" si="223"/>
        <v>1</v>
      </c>
      <c r="AG655" s="19">
        <f t="shared" si="224"/>
        <v>1</v>
      </c>
      <c r="AH655" s="19">
        <f t="shared" si="225"/>
        <v>3</v>
      </c>
      <c r="AI655" s="19">
        <f t="shared" si="226"/>
        <v>3</v>
      </c>
      <c r="AJ655" s="19">
        <f t="shared" si="227"/>
        <v>5</v>
      </c>
      <c r="AK655" s="19">
        <f t="shared" si="228"/>
        <v>6</v>
      </c>
      <c r="AL655" s="19">
        <f t="shared" si="229"/>
        <v>7</v>
      </c>
      <c r="AM655" s="19">
        <f t="shared" si="230"/>
        <v>7</v>
      </c>
      <c r="AN655" s="19">
        <f t="shared" si="231"/>
        <v>7</v>
      </c>
      <c r="AO655" s="133">
        <f t="shared" si="232"/>
        <v>10</v>
      </c>
    </row>
    <row r="656" spans="1:41" x14ac:dyDescent="0.3">
      <c r="A656" s="131">
        <v>631</v>
      </c>
      <c r="B656" s="171">
        <f t="shared" si="211"/>
        <v>0</v>
      </c>
      <c r="C656" s="171">
        <f t="shared" si="212"/>
        <v>-1627272.7272727271</v>
      </c>
      <c r="D656" s="171">
        <f t="shared" si="213"/>
        <v>-1269338.842975206</v>
      </c>
      <c r="E656" s="171">
        <f t="shared" si="214"/>
        <v>1210000.0000000002</v>
      </c>
      <c r="F656" s="171">
        <f t="shared" si="215"/>
        <v>-584940.36609521112</v>
      </c>
      <c r="G656" s="171">
        <f t="shared" si="216"/>
        <v>-252253.96917746449</v>
      </c>
      <c r="H656" s="171">
        <f t="shared" si="217"/>
        <v>78139.209838669514</v>
      </c>
      <c r="I656" s="171">
        <f t="shared" si="218"/>
        <v>1771561.0000000009</v>
      </c>
      <c r="J656" s="171">
        <f t="shared" si="219"/>
        <v>1771561.0000000009</v>
      </c>
      <c r="K656" s="171">
        <f t="shared" si="220"/>
        <v>1085654.8358825475</v>
      </c>
      <c r="L656" s="172">
        <f t="shared" si="221"/>
        <v>321359.14365422813</v>
      </c>
      <c r="M656" s="142">
        <f t="shared" si="222"/>
        <v>6</v>
      </c>
      <c r="N656" s="143">
        <f t="shared" si="233"/>
        <v>2</v>
      </c>
      <c r="U656" s="131">
        <v>631</v>
      </c>
      <c r="V656" s="126">
        <f>MOD(QUOTIENT(ROWS($V$26:V656)-1, 2^(COLUMNS($V$26:V656)-1)), 2)</f>
        <v>0</v>
      </c>
      <c r="W656" s="19">
        <f>MOD(QUOTIENT(ROWS($V$26:W656)-1, 2^(COLUMNS($V$26:W656)-1)), 2)</f>
        <v>1</v>
      </c>
      <c r="X656" s="19">
        <f>MOD(QUOTIENT(ROWS($V$26:X656)-1, 2^(COLUMNS($V$26:X656)-1)), 2)</f>
        <v>1</v>
      </c>
      <c r="Y656" s="19">
        <f>MOD(QUOTIENT(ROWS($V$26:Y656)-1, 2^(COLUMNS($V$26:Y656)-1)), 2)</f>
        <v>0</v>
      </c>
      <c r="Z656" s="19">
        <f>MOD(QUOTIENT(ROWS($V$26:Z656)-1, 2^(COLUMNS($V$26:Z656)-1)), 2)</f>
        <v>1</v>
      </c>
      <c r="AA656" s="19">
        <f>MOD(QUOTIENT(ROWS($V$26:AA656)-1, 2^(COLUMNS($V$26:AA656)-1)), 2)</f>
        <v>1</v>
      </c>
      <c r="AB656" s="19">
        <f>MOD(QUOTIENT(ROWS($V$26:AB656)-1, 2^(COLUMNS($V$26:AB656)-1)), 2)</f>
        <v>1</v>
      </c>
      <c r="AC656" s="19">
        <f>MOD(QUOTIENT(ROWS($V$26:AC656)-1, 2^(COLUMNS($V$26:AC656)-1)), 2)</f>
        <v>0</v>
      </c>
      <c r="AD656" s="19">
        <f>MOD(QUOTIENT(ROWS($V$26:AD656)-1, 2^(COLUMNS($V$26:AD656)-1)), 2)</f>
        <v>0</v>
      </c>
      <c r="AE656" s="133">
        <f>MOD(QUOTIENT(ROWS($V$26:AE656)-1, 2^(COLUMNS($V$26:AE656)-1)), 2)</f>
        <v>1</v>
      </c>
      <c r="AF656" s="126">
        <f t="shared" si="223"/>
        <v>0</v>
      </c>
      <c r="AG656" s="19">
        <f t="shared" si="224"/>
        <v>2</v>
      </c>
      <c r="AH656" s="19">
        <f t="shared" si="225"/>
        <v>3</v>
      </c>
      <c r="AI656" s="19">
        <f t="shared" si="226"/>
        <v>3</v>
      </c>
      <c r="AJ656" s="19">
        <f t="shared" si="227"/>
        <v>5</v>
      </c>
      <c r="AK656" s="19">
        <f t="shared" si="228"/>
        <v>6</v>
      </c>
      <c r="AL656" s="19">
        <f t="shared" si="229"/>
        <v>7</v>
      </c>
      <c r="AM656" s="19">
        <f t="shared" si="230"/>
        <v>7</v>
      </c>
      <c r="AN656" s="19">
        <f t="shared" si="231"/>
        <v>7</v>
      </c>
      <c r="AO656" s="133">
        <f t="shared" si="232"/>
        <v>10</v>
      </c>
    </row>
    <row r="657" spans="1:41" x14ac:dyDescent="0.3">
      <c r="A657" s="131">
        <v>632</v>
      </c>
      <c r="B657" s="171">
        <f t="shared" si="211"/>
        <v>-2000000</v>
      </c>
      <c r="C657" s="171">
        <f t="shared" si="212"/>
        <v>-1627272.7272727271</v>
      </c>
      <c r="D657" s="171">
        <f t="shared" si="213"/>
        <v>-1269338.842975206</v>
      </c>
      <c r="E657" s="171">
        <f t="shared" si="214"/>
        <v>1210000.0000000002</v>
      </c>
      <c r="F657" s="171">
        <f t="shared" si="215"/>
        <v>-584940.36609521112</v>
      </c>
      <c r="G657" s="171">
        <f t="shared" si="216"/>
        <v>-252253.96917746449</v>
      </c>
      <c r="H657" s="171">
        <f t="shared" si="217"/>
        <v>78139.209838669514</v>
      </c>
      <c r="I657" s="171">
        <f t="shared" si="218"/>
        <v>1771561.0000000009</v>
      </c>
      <c r="J657" s="171">
        <f t="shared" si="219"/>
        <v>1771561.0000000009</v>
      </c>
      <c r="K657" s="171">
        <f t="shared" si="220"/>
        <v>1085654.8358825475</v>
      </c>
      <c r="L657" s="172">
        <f t="shared" si="221"/>
        <v>-1530492.7081976235</v>
      </c>
      <c r="M657" s="142">
        <f t="shared" si="222"/>
        <v>7</v>
      </c>
      <c r="N657" s="143">
        <f t="shared" si="233"/>
        <v>1</v>
      </c>
      <c r="U657" s="131">
        <v>632</v>
      </c>
      <c r="V657" s="126">
        <f>MOD(QUOTIENT(ROWS($V$26:V657)-1, 2^(COLUMNS($V$26:V657)-1)), 2)</f>
        <v>1</v>
      </c>
      <c r="W657" s="19">
        <f>MOD(QUOTIENT(ROWS($V$26:W657)-1, 2^(COLUMNS($V$26:W657)-1)), 2)</f>
        <v>1</v>
      </c>
      <c r="X657" s="19">
        <f>MOD(QUOTIENT(ROWS($V$26:X657)-1, 2^(COLUMNS($V$26:X657)-1)), 2)</f>
        <v>1</v>
      </c>
      <c r="Y657" s="19">
        <f>MOD(QUOTIENT(ROWS($V$26:Y657)-1, 2^(COLUMNS($V$26:Y657)-1)), 2)</f>
        <v>0</v>
      </c>
      <c r="Z657" s="19">
        <f>MOD(QUOTIENT(ROWS($V$26:Z657)-1, 2^(COLUMNS($V$26:Z657)-1)), 2)</f>
        <v>1</v>
      </c>
      <c r="AA657" s="19">
        <f>MOD(QUOTIENT(ROWS($V$26:AA657)-1, 2^(COLUMNS($V$26:AA657)-1)), 2)</f>
        <v>1</v>
      </c>
      <c r="AB657" s="19">
        <f>MOD(QUOTIENT(ROWS($V$26:AB657)-1, 2^(COLUMNS($V$26:AB657)-1)), 2)</f>
        <v>1</v>
      </c>
      <c r="AC657" s="19">
        <f>MOD(QUOTIENT(ROWS($V$26:AC657)-1, 2^(COLUMNS($V$26:AC657)-1)), 2)</f>
        <v>0</v>
      </c>
      <c r="AD657" s="19">
        <f>MOD(QUOTIENT(ROWS($V$26:AD657)-1, 2^(COLUMNS($V$26:AD657)-1)), 2)</f>
        <v>0</v>
      </c>
      <c r="AE657" s="133">
        <f>MOD(QUOTIENT(ROWS($V$26:AE657)-1, 2^(COLUMNS($V$26:AE657)-1)), 2)</f>
        <v>1</v>
      </c>
      <c r="AF657" s="126">
        <f t="shared" si="223"/>
        <v>1</v>
      </c>
      <c r="AG657" s="19">
        <f t="shared" si="224"/>
        <v>2</v>
      </c>
      <c r="AH657" s="19">
        <f t="shared" si="225"/>
        <v>3</v>
      </c>
      <c r="AI657" s="19">
        <f t="shared" si="226"/>
        <v>3</v>
      </c>
      <c r="AJ657" s="19">
        <f t="shared" si="227"/>
        <v>5</v>
      </c>
      <c r="AK657" s="19">
        <f t="shared" si="228"/>
        <v>6</v>
      </c>
      <c r="AL657" s="19">
        <f t="shared" si="229"/>
        <v>7</v>
      </c>
      <c r="AM657" s="19">
        <f t="shared" si="230"/>
        <v>7</v>
      </c>
      <c r="AN657" s="19">
        <f t="shared" si="231"/>
        <v>7</v>
      </c>
      <c r="AO657" s="133">
        <f t="shared" si="232"/>
        <v>10</v>
      </c>
    </row>
    <row r="658" spans="1:41" x14ac:dyDescent="0.3">
      <c r="A658" s="131">
        <v>633</v>
      </c>
      <c r="B658" s="171">
        <f t="shared" si="211"/>
        <v>0</v>
      </c>
      <c r="C658" s="171">
        <f t="shared" si="212"/>
        <v>0</v>
      </c>
      <c r="D658" s="171">
        <f t="shared" si="213"/>
        <v>0</v>
      </c>
      <c r="E658" s="171">
        <f t="shared" si="214"/>
        <v>-922944.40270473203</v>
      </c>
      <c r="F658" s="171">
        <f t="shared" si="215"/>
        <v>-584940.36609521112</v>
      </c>
      <c r="G658" s="171">
        <f t="shared" si="216"/>
        <v>-252253.96917746449</v>
      </c>
      <c r="H658" s="171">
        <f t="shared" si="217"/>
        <v>78139.209838669514</v>
      </c>
      <c r="I658" s="171">
        <f t="shared" si="218"/>
        <v>1771561.0000000009</v>
      </c>
      <c r="J658" s="171">
        <f t="shared" si="219"/>
        <v>1771561.0000000009</v>
      </c>
      <c r="K658" s="171">
        <f t="shared" si="220"/>
        <v>1085654.8358825475</v>
      </c>
      <c r="L658" s="172">
        <f t="shared" si="221"/>
        <v>1156347.5119533713</v>
      </c>
      <c r="M658" s="142">
        <f t="shared" si="222"/>
        <v>5</v>
      </c>
      <c r="N658" s="143">
        <f t="shared" si="233"/>
        <v>4</v>
      </c>
      <c r="U658" s="131">
        <v>633</v>
      </c>
      <c r="V658" s="126">
        <f>MOD(QUOTIENT(ROWS($V$26:V658)-1, 2^(COLUMNS($V$26:V658)-1)), 2)</f>
        <v>0</v>
      </c>
      <c r="W658" s="19">
        <f>MOD(QUOTIENT(ROWS($V$26:W658)-1, 2^(COLUMNS($V$26:W658)-1)), 2)</f>
        <v>0</v>
      </c>
      <c r="X658" s="19">
        <f>MOD(QUOTIENT(ROWS($V$26:X658)-1, 2^(COLUMNS($V$26:X658)-1)), 2)</f>
        <v>0</v>
      </c>
      <c r="Y658" s="19">
        <f>MOD(QUOTIENT(ROWS($V$26:Y658)-1, 2^(COLUMNS($V$26:Y658)-1)), 2)</f>
        <v>1</v>
      </c>
      <c r="Z658" s="19">
        <f>MOD(QUOTIENT(ROWS($V$26:Z658)-1, 2^(COLUMNS($V$26:Z658)-1)), 2)</f>
        <v>1</v>
      </c>
      <c r="AA658" s="19">
        <f>MOD(QUOTIENT(ROWS($V$26:AA658)-1, 2^(COLUMNS($V$26:AA658)-1)), 2)</f>
        <v>1</v>
      </c>
      <c r="AB658" s="19">
        <f>MOD(QUOTIENT(ROWS($V$26:AB658)-1, 2^(COLUMNS($V$26:AB658)-1)), 2)</f>
        <v>1</v>
      </c>
      <c r="AC658" s="19">
        <f>MOD(QUOTIENT(ROWS($V$26:AC658)-1, 2^(COLUMNS($V$26:AC658)-1)), 2)</f>
        <v>0</v>
      </c>
      <c r="AD658" s="19">
        <f>MOD(QUOTIENT(ROWS($V$26:AD658)-1, 2^(COLUMNS($V$26:AD658)-1)), 2)</f>
        <v>0</v>
      </c>
      <c r="AE658" s="133">
        <f>MOD(QUOTIENT(ROWS($V$26:AE658)-1, 2^(COLUMNS($V$26:AE658)-1)), 2)</f>
        <v>1</v>
      </c>
      <c r="AF658" s="126">
        <f t="shared" si="223"/>
        <v>0</v>
      </c>
      <c r="AG658" s="19">
        <f t="shared" si="224"/>
        <v>0</v>
      </c>
      <c r="AH658" s="19">
        <f t="shared" si="225"/>
        <v>0</v>
      </c>
      <c r="AI658" s="19">
        <f t="shared" si="226"/>
        <v>4</v>
      </c>
      <c r="AJ658" s="19">
        <f t="shared" si="227"/>
        <v>5</v>
      </c>
      <c r="AK658" s="19">
        <f t="shared" si="228"/>
        <v>6</v>
      </c>
      <c r="AL658" s="19">
        <f t="shared" si="229"/>
        <v>7</v>
      </c>
      <c r="AM658" s="19">
        <f t="shared" si="230"/>
        <v>7</v>
      </c>
      <c r="AN658" s="19">
        <f t="shared" si="231"/>
        <v>7</v>
      </c>
      <c r="AO658" s="133">
        <f t="shared" si="232"/>
        <v>10</v>
      </c>
    </row>
    <row r="659" spans="1:41" x14ac:dyDescent="0.3">
      <c r="A659" s="131">
        <v>634</v>
      </c>
      <c r="B659" s="171">
        <f t="shared" si="211"/>
        <v>-2000000</v>
      </c>
      <c r="C659" s="171">
        <f t="shared" si="212"/>
        <v>1000000</v>
      </c>
      <c r="D659" s="171">
        <f t="shared" si="213"/>
        <v>1000000</v>
      </c>
      <c r="E659" s="171">
        <f t="shared" si="214"/>
        <v>-922944.40270473203</v>
      </c>
      <c r="F659" s="171">
        <f t="shared" si="215"/>
        <v>-584940.36609521112</v>
      </c>
      <c r="G659" s="171">
        <f t="shared" si="216"/>
        <v>-252253.96917746449</v>
      </c>
      <c r="H659" s="171">
        <f t="shared" si="217"/>
        <v>78139.209838669514</v>
      </c>
      <c r="I659" s="171">
        <f t="shared" si="218"/>
        <v>1771561.0000000009</v>
      </c>
      <c r="J659" s="171">
        <f t="shared" si="219"/>
        <v>1771561.0000000009</v>
      </c>
      <c r="K659" s="171">
        <f t="shared" si="220"/>
        <v>1085654.8358825475</v>
      </c>
      <c r="L659" s="172">
        <f t="shared" si="221"/>
        <v>955666.72142347228</v>
      </c>
      <c r="M659" s="142">
        <f t="shared" si="222"/>
        <v>6</v>
      </c>
      <c r="N659" s="143">
        <f t="shared" si="233"/>
        <v>1</v>
      </c>
      <c r="U659" s="131">
        <v>634</v>
      </c>
      <c r="V659" s="126">
        <f>MOD(QUOTIENT(ROWS($V$26:V659)-1, 2^(COLUMNS($V$26:V659)-1)), 2)</f>
        <v>1</v>
      </c>
      <c r="W659" s="19">
        <f>MOD(QUOTIENT(ROWS($V$26:W659)-1, 2^(COLUMNS($V$26:W659)-1)), 2)</f>
        <v>0</v>
      </c>
      <c r="X659" s="19">
        <f>MOD(QUOTIENT(ROWS($V$26:X659)-1, 2^(COLUMNS($V$26:X659)-1)), 2)</f>
        <v>0</v>
      </c>
      <c r="Y659" s="19">
        <f>MOD(QUOTIENT(ROWS($V$26:Y659)-1, 2^(COLUMNS($V$26:Y659)-1)), 2)</f>
        <v>1</v>
      </c>
      <c r="Z659" s="19">
        <f>MOD(QUOTIENT(ROWS($V$26:Z659)-1, 2^(COLUMNS($V$26:Z659)-1)), 2)</f>
        <v>1</v>
      </c>
      <c r="AA659" s="19">
        <f>MOD(QUOTIENT(ROWS($V$26:AA659)-1, 2^(COLUMNS($V$26:AA659)-1)), 2)</f>
        <v>1</v>
      </c>
      <c r="AB659" s="19">
        <f>MOD(QUOTIENT(ROWS($V$26:AB659)-1, 2^(COLUMNS($V$26:AB659)-1)), 2)</f>
        <v>1</v>
      </c>
      <c r="AC659" s="19">
        <f>MOD(QUOTIENT(ROWS($V$26:AC659)-1, 2^(COLUMNS($V$26:AC659)-1)), 2)</f>
        <v>0</v>
      </c>
      <c r="AD659" s="19">
        <f>MOD(QUOTIENT(ROWS($V$26:AD659)-1, 2^(COLUMNS($V$26:AD659)-1)), 2)</f>
        <v>0</v>
      </c>
      <c r="AE659" s="133">
        <f>MOD(QUOTIENT(ROWS($V$26:AE659)-1, 2^(COLUMNS($V$26:AE659)-1)), 2)</f>
        <v>1</v>
      </c>
      <c r="AF659" s="126">
        <f t="shared" si="223"/>
        <v>1</v>
      </c>
      <c r="AG659" s="19">
        <f t="shared" si="224"/>
        <v>1</v>
      </c>
      <c r="AH659" s="19">
        <f t="shared" si="225"/>
        <v>1</v>
      </c>
      <c r="AI659" s="19">
        <f t="shared" si="226"/>
        <v>4</v>
      </c>
      <c r="AJ659" s="19">
        <f t="shared" si="227"/>
        <v>5</v>
      </c>
      <c r="AK659" s="19">
        <f t="shared" si="228"/>
        <v>6</v>
      </c>
      <c r="AL659" s="19">
        <f t="shared" si="229"/>
        <v>7</v>
      </c>
      <c r="AM659" s="19">
        <f t="shared" si="230"/>
        <v>7</v>
      </c>
      <c r="AN659" s="19">
        <f t="shared" si="231"/>
        <v>7</v>
      </c>
      <c r="AO659" s="133">
        <f t="shared" si="232"/>
        <v>10</v>
      </c>
    </row>
    <row r="660" spans="1:41" x14ac:dyDescent="0.3">
      <c r="A660" s="131">
        <v>635</v>
      </c>
      <c r="B660" s="171">
        <f t="shared" si="211"/>
        <v>0</v>
      </c>
      <c r="C660" s="171">
        <f t="shared" si="212"/>
        <v>-1627272.7272727271</v>
      </c>
      <c r="D660" s="171">
        <f t="shared" si="213"/>
        <v>1100000</v>
      </c>
      <c r="E660" s="171">
        <f t="shared" si="214"/>
        <v>-922944.40270473203</v>
      </c>
      <c r="F660" s="171">
        <f t="shared" si="215"/>
        <v>-584940.36609521112</v>
      </c>
      <c r="G660" s="171">
        <f t="shared" si="216"/>
        <v>-252253.96917746449</v>
      </c>
      <c r="H660" s="171">
        <f t="shared" si="217"/>
        <v>78139.209838669514</v>
      </c>
      <c r="I660" s="171">
        <f t="shared" si="218"/>
        <v>1771561.0000000009</v>
      </c>
      <c r="J660" s="171">
        <f t="shared" si="219"/>
        <v>1771561.0000000009</v>
      </c>
      <c r="K660" s="171">
        <f t="shared" si="220"/>
        <v>1085654.8358825475</v>
      </c>
      <c r="L660" s="172">
        <f t="shared" si="221"/>
        <v>634438.89676629286</v>
      </c>
      <c r="M660" s="142">
        <f t="shared" si="222"/>
        <v>6</v>
      </c>
      <c r="N660" s="143">
        <f t="shared" si="233"/>
        <v>2</v>
      </c>
      <c r="U660" s="131">
        <v>635</v>
      </c>
      <c r="V660" s="126">
        <f>MOD(QUOTIENT(ROWS($V$26:V660)-1, 2^(COLUMNS($V$26:V660)-1)), 2)</f>
        <v>0</v>
      </c>
      <c r="W660" s="19">
        <f>MOD(QUOTIENT(ROWS($V$26:W660)-1, 2^(COLUMNS($V$26:W660)-1)), 2)</f>
        <v>1</v>
      </c>
      <c r="X660" s="19">
        <f>MOD(QUOTIENT(ROWS($V$26:X660)-1, 2^(COLUMNS($V$26:X660)-1)), 2)</f>
        <v>0</v>
      </c>
      <c r="Y660" s="19">
        <f>MOD(QUOTIENT(ROWS($V$26:Y660)-1, 2^(COLUMNS($V$26:Y660)-1)), 2)</f>
        <v>1</v>
      </c>
      <c r="Z660" s="19">
        <f>MOD(QUOTIENT(ROWS($V$26:Z660)-1, 2^(COLUMNS($V$26:Z660)-1)), 2)</f>
        <v>1</v>
      </c>
      <c r="AA660" s="19">
        <f>MOD(QUOTIENT(ROWS($V$26:AA660)-1, 2^(COLUMNS($V$26:AA660)-1)), 2)</f>
        <v>1</v>
      </c>
      <c r="AB660" s="19">
        <f>MOD(QUOTIENT(ROWS($V$26:AB660)-1, 2^(COLUMNS($V$26:AB660)-1)), 2)</f>
        <v>1</v>
      </c>
      <c r="AC660" s="19">
        <f>MOD(QUOTIENT(ROWS($V$26:AC660)-1, 2^(COLUMNS($V$26:AC660)-1)), 2)</f>
        <v>0</v>
      </c>
      <c r="AD660" s="19">
        <f>MOD(QUOTIENT(ROWS($V$26:AD660)-1, 2^(COLUMNS($V$26:AD660)-1)), 2)</f>
        <v>0</v>
      </c>
      <c r="AE660" s="133">
        <f>MOD(QUOTIENT(ROWS($V$26:AE660)-1, 2^(COLUMNS($V$26:AE660)-1)), 2)</f>
        <v>1</v>
      </c>
      <c r="AF660" s="126">
        <f t="shared" si="223"/>
        <v>0</v>
      </c>
      <c r="AG660" s="19">
        <f t="shared" si="224"/>
        <v>2</v>
      </c>
      <c r="AH660" s="19">
        <f t="shared" si="225"/>
        <v>2</v>
      </c>
      <c r="AI660" s="19">
        <f t="shared" si="226"/>
        <v>4</v>
      </c>
      <c r="AJ660" s="19">
        <f t="shared" si="227"/>
        <v>5</v>
      </c>
      <c r="AK660" s="19">
        <f t="shared" si="228"/>
        <v>6</v>
      </c>
      <c r="AL660" s="19">
        <f t="shared" si="229"/>
        <v>7</v>
      </c>
      <c r="AM660" s="19">
        <f t="shared" si="230"/>
        <v>7</v>
      </c>
      <c r="AN660" s="19">
        <f t="shared" si="231"/>
        <v>7</v>
      </c>
      <c r="AO660" s="133">
        <f t="shared" si="232"/>
        <v>10</v>
      </c>
    </row>
    <row r="661" spans="1:41" x14ac:dyDescent="0.3">
      <c r="A661" s="131">
        <v>636</v>
      </c>
      <c r="B661" s="171">
        <f t="shared" si="211"/>
        <v>-2000000</v>
      </c>
      <c r="C661" s="171">
        <f t="shared" si="212"/>
        <v>-1627272.7272727271</v>
      </c>
      <c r="D661" s="171">
        <f t="shared" si="213"/>
        <v>1100000</v>
      </c>
      <c r="E661" s="171">
        <f t="shared" si="214"/>
        <v>-922944.40270473203</v>
      </c>
      <c r="F661" s="171">
        <f t="shared" si="215"/>
        <v>-584940.36609521112</v>
      </c>
      <c r="G661" s="171">
        <f t="shared" si="216"/>
        <v>-252253.96917746449</v>
      </c>
      <c r="H661" s="171">
        <f t="shared" si="217"/>
        <v>78139.209838669514</v>
      </c>
      <c r="I661" s="171">
        <f t="shared" si="218"/>
        <v>1771561.0000000009</v>
      </c>
      <c r="J661" s="171">
        <f t="shared" si="219"/>
        <v>1771561.0000000009</v>
      </c>
      <c r="K661" s="171">
        <f t="shared" si="220"/>
        <v>1085654.8358825475</v>
      </c>
      <c r="L661" s="172">
        <f t="shared" si="221"/>
        <v>-1217412.9550855584</v>
      </c>
      <c r="M661" s="142">
        <f t="shared" si="222"/>
        <v>7</v>
      </c>
      <c r="N661" s="143">
        <f t="shared" si="233"/>
        <v>1</v>
      </c>
      <c r="U661" s="131">
        <v>636</v>
      </c>
      <c r="V661" s="126">
        <f>MOD(QUOTIENT(ROWS($V$26:V661)-1, 2^(COLUMNS($V$26:V661)-1)), 2)</f>
        <v>1</v>
      </c>
      <c r="W661" s="19">
        <f>MOD(QUOTIENT(ROWS($V$26:W661)-1, 2^(COLUMNS($V$26:W661)-1)), 2)</f>
        <v>1</v>
      </c>
      <c r="X661" s="19">
        <f>MOD(QUOTIENT(ROWS($V$26:X661)-1, 2^(COLUMNS($V$26:X661)-1)), 2)</f>
        <v>0</v>
      </c>
      <c r="Y661" s="19">
        <f>MOD(QUOTIENT(ROWS($V$26:Y661)-1, 2^(COLUMNS($V$26:Y661)-1)), 2)</f>
        <v>1</v>
      </c>
      <c r="Z661" s="19">
        <f>MOD(QUOTIENT(ROWS($V$26:Z661)-1, 2^(COLUMNS($V$26:Z661)-1)), 2)</f>
        <v>1</v>
      </c>
      <c r="AA661" s="19">
        <f>MOD(QUOTIENT(ROWS($V$26:AA661)-1, 2^(COLUMNS($V$26:AA661)-1)), 2)</f>
        <v>1</v>
      </c>
      <c r="AB661" s="19">
        <f>MOD(QUOTIENT(ROWS($V$26:AB661)-1, 2^(COLUMNS($V$26:AB661)-1)), 2)</f>
        <v>1</v>
      </c>
      <c r="AC661" s="19">
        <f>MOD(QUOTIENT(ROWS($V$26:AC661)-1, 2^(COLUMNS($V$26:AC661)-1)), 2)</f>
        <v>0</v>
      </c>
      <c r="AD661" s="19">
        <f>MOD(QUOTIENT(ROWS($V$26:AD661)-1, 2^(COLUMNS($V$26:AD661)-1)), 2)</f>
        <v>0</v>
      </c>
      <c r="AE661" s="133">
        <f>MOD(QUOTIENT(ROWS($V$26:AE661)-1, 2^(COLUMNS($V$26:AE661)-1)), 2)</f>
        <v>1</v>
      </c>
      <c r="AF661" s="126">
        <f t="shared" si="223"/>
        <v>1</v>
      </c>
      <c r="AG661" s="19">
        <f t="shared" si="224"/>
        <v>2</v>
      </c>
      <c r="AH661" s="19">
        <f t="shared" si="225"/>
        <v>2</v>
      </c>
      <c r="AI661" s="19">
        <f t="shared" si="226"/>
        <v>4</v>
      </c>
      <c r="AJ661" s="19">
        <f t="shared" si="227"/>
        <v>5</v>
      </c>
      <c r="AK661" s="19">
        <f t="shared" si="228"/>
        <v>6</v>
      </c>
      <c r="AL661" s="19">
        <f t="shared" si="229"/>
        <v>7</v>
      </c>
      <c r="AM661" s="19">
        <f t="shared" si="230"/>
        <v>7</v>
      </c>
      <c r="AN661" s="19">
        <f t="shared" si="231"/>
        <v>7</v>
      </c>
      <c r="AO661" s="133">
        <f t="shared" si="232"/>
        <v>10</v>
      </c>
    </row>
    <row r="662" spans="1:41" x14ac:dyDescent="0.3">
      <c r="A662" s="131">
        <v>637</v>
      </c>
      <c r="B662" s="171">
        <f t="shared" si="211"/>
        <v>0</v>
      </c>
      <c r="C662" s="171">
        <f t="shared" si="212"/>
        <v>0</v>
      </c>
      <c r="D662" s="171">
        <f t="shared" si="213"/>
        <v>-1269338.842975206</v>
      </c>
      <c r="E662" s="171">
        <f t="shared" si="214"/>
        <v>-922944.40270473203</v>
      </c>
      <c r="F662" s="171">
        <f t="shared" si="215"/>
        <v>-584940.36609521112</v>
      </c>
      <c r="G662" s="171">
        <f t="shared" si="216"/>
        <v>-252253.96917746449</v>
      </c>
      <c r="H662" s="171">
        <f t="shared" si="217"/>
        <v>78139.209838669514</v>
      </c>
      <c r="I662" s="171">
        <f t="shared" si="218"/>
        <v>1771561.0000000009</v>
      </c>
      <c r="J662" s="171">
        <f t="shared" si="219"/>
        <v>1771561.0000000009</v>
      </c>
      <c r="K662" s="171">
        <f t="shared" si="220"/>
        <v>1085654.8358825475</v>
      </c>
      <c r="L662" s="172">
        <f t="shared" si="221"/>
        <v>148705.4136204145</v>
      </c>
      <c r="M662" s="142">
        <f t="shared" si="222"/>
        <v>6</v>
      </c>
      <c r="N662" s="143">
        <f t="shared" si="233"/>
        <v>3</v>
      </c>
      <c r="U662" s="131">
        <v>637</v>
      </c>
      <c r="V662" s="126">
        <f>MOD(QUOTIENT(ROWS($V$26:V662)-1, 2^(COLUMNS($V$26:V662)-1)), 2)</f>
        <v>0</v>
      </c>
      <c r="W662" s="19">
        <f>MOD(QUOTIENT(ROWS($V$26:W662)-1, 2^(COLUMNS($V$26:W662)-1)), 2)</f>
        <v>0</v>
      </c>
      <c r="X662" s="19">
        <f>MOD(QUOTIENT(ROWS($V$26:X662)-1, 2^(COLUMNS($V$26:X662)-1)), 2)</f>
        <v>1</v>
      </c>
      <c r="Y662" s="19">
        <f>MOD(QUOTIENT(ROWS($V$26:Y662)-1, 2^(COLUMNS($V$26:Y662)-1)), 2)</f>
        <v>1</v>
      </c>
      <c r="Z662" s="19">
        <f>MOD(QUOTIENT(ROWS($V$26:Z662)-1, 2^(COLUMNS($V$26:Z662)-1)), 2)</f>
        <v>1</v>
      </c>
      <c r="AA662" s="19">
        <f>MOD(QUOTIENT(ROWS($V$26:AA662)-1, 2^(COLUMNS($V$26:AA662)-1)), 2)</f>
        <v>1</v>
      </c>
      <c r="AB662" s="19">
        <f>MOD(QUOTIENT(ROWS($V$26:AB662)-1, 2^(COLUMNS($V$26:AB662)-1)), 2)</f>
        <v>1</v>
      </c>
      <c r="AC662" s="19">
        <f>MOD(QUOTIENT(ROWS($V$26:AC662)-1, 2^(COLUMNS($V$26:AC662)-1)), 2)</f>
        <v>0</v>
      </c>
      <c r="AD662" s="19">
        <f>MOD(QUOTIENT(ROWS($V$26:AD662)-1, 2^(COLUMNS($V$26:AD662)-1)), 2)</f>
        <v>0</v>
      </c>
      <c r="AE662" s="133">
        <f>MOD(QUOTIENT(ROWS($V$26:AE662)-1, 2^(COLUMNS($V$26:AE662)-1)), 2)</f>
        <v>1</v>
      </c>
      <c r="AF662" s="126">
        <f t="shared" si="223"/>
        <v>0</v>
      </c>
      <c r="AG662" s="19">
        <f t="shared" si="224"/>
        <v>0</v>
      </c>
      <c r="AH662" s="19">
        <f t="shared" si="225"/>
        <v>3</v>
      </c>
      <c r="AI662" s="19">
        <f t="shared" si="226"/>
        <v>4</v>
      </c>
      <c r="AJ662" s="19">
        <f t="shared" si="227"/>
        <v>5</v>
      </c>
      <c r="AK662" s="19">
        <f t="shared" si="228"/>
        <v>6</v>
      </c>
      <c r="AL662" s="19">
        <f t="shared" si="229"/>
        <v>7</v>
      </c>
      <c r="AM662" s="19">
        <f t="shared" si="230"/>
        <v>7</v>
      </c>
      <c r="AN662" s="19">
        <f t="shared" si="231"/>
        <v>7</v>
      </c>
      <c r="AO662" s="133">
        <f t="shared" si="232"/>
        <v>10</v>
      </c>
    </row>
    <row r="663" spans="1:41" x14ac:dyDescent="0.3">
      <c r="A663" s="131">
        <v>638</v>
      </c>
      <c r="B663" s="171">
        <f t="shared" si="211"/>
        <v>-2000000</v>
      </c>
      <c r="C663" s="171">
        <f t="shared" si="212"/>
        <v>1000000</v>
      </c>
      <c r="D663" s="171">
        <f t="shared" si="213"/>
        <v>-1269338.842975206</v>
      </c>
      <c r="E663" s="171">
        <f t="shared" si="214"/>
        <v>-922944.40270473203</v>
      </c>
      <c r="F663" s="171">
        <f t="shared" si="215"/>
        <v>-584940.36609521112</v>
      </c>
      <c r="G663" s="171">
        <f t="shared" si="216"/>
        <v>-252253.96917746449</v>
      </c>
      <c r="H663" s="171">
        <f t="shared" si="217"/>
        <v>78139.209838669514</v>
      </c>
      <c r="I663" s="171">
        <f t="shared" si="218"/>
        <v>1771561.0000000009</v>
      </c>
      <c r="J663" s="171">
        <f t="shared" si="219"/>
        <v>1771561.0000000009</v>
      </c>
      <c r="K663" s="171">
        <f t="shared" si="220"/>
        <v>1085654.8358825475</v>
      </c>
      <c r="L663" s="172">
        <f t="shared" si="221"/>
        <v>-845807.6179296542</v>
      </c>
      <c r="M663" s="142">
        <f t="shared" si="222"/>
        <v>7</v>
      </c>
      <c r="N663" s="143">
        <f t="shared" si="233"/>
        <v>1</v>
      </c>
      <c r="U663" s="131">
        <v>638</v>
      </c>
      <c r="V663" s="126">
        <f>MOD(QUOTIENT(ROWS($V$26:V663)-1, 2^(COLUMNS($V$26:V663)-1)), 2)</f>
        <v>1</v>
      </c>
      <c r="W663" s="19">
        <f>MOD(QUOTIENT(ROWS($V$26:W663)-1, 2^(COLUMNS($V$26:W663)-1)), 2)</f>
        <v>0</v>
      </c>
      <c r="X663" s="19">
        <f>MOD(QUOTIENT(ROWS($V$26:X663)-1, 2^(COLUMNS($V$26:X663)-1)), 2)</f>
        <v>1</v>
      </c>
      <c r="Y663" s="19">
        <f>MOD(QUOTIENT(ROWS($V$26:Y663)-1, 2^(COLUMNS($V$26:Y663)-1)), 2)</f>
        <v>1</v>
      </c>
      <c r="Z663" s="19">
        <f>MOD(QUOTIENT(ROWS($V$26:Z663)-1, 2^(COLUMNS($V$26:Z663)-1)), 2)</f>
        <v>1</v>
      </c>
      <c r="AA663" s="19">
        <f>MOD(QUOTIENT(ROWS($V$26:AA663)-1, 2^(COLUMNS($V$26:AA663)-1)), 2)</f>
        <v>1</v>
      </c>
      <c r="AB663" s="19">
        <f>MOD(QUOTIENT(ROWS($V$26:AB663)-1, 2^(COLUMNS($V$26:AB663)-1)), 2)</f>
        <v>1</v>
      </c>
      <c r="AC663" s="19">
        <f>MOD(QUOTIENT(ROWS($V$26:AC663)-1, 2^(COLUMNS($V$26:AC663)-1)), 2)</f>
        <v>0</v>
      </c>
      <c r="AD663" s="19">
        <f>MOD(QUOTIENT(ROWS($V$26:AD663)-1, 2^(COLUMNS($V$26:AD663)-1)), 2)</f>
        <v>0</v>
      </c>
      <c r="AE663" s="133">
        <f>MOD(QUOTIENT(ROWS($V$26:AE663)-1, 2^(COLUMNS($V$26:AE663)-1)), 2)</f>
        <v>1</v>
      </c>
      <c r="AF663" s="126">
        <f t="shared" si="223"/>
        <v>1</v>
      </c>
      <c r="AG663" s="19">
        <f t="shared" si="224"/>
        <v>1</v>
      </c>
      <c r="AH663" s="19">
        <f t="shared" si="225"/>
        <v>3</v>
      </c>
      <c r="AI663" s="19">
        <f t="shared" si="226"/>
        <v>4</v>
      </c>
      <c r="AJ663" s="19">
        <f t="shared" si="227"/>
        <v>5</v>
      </c>
      <c r="AK663" s="19">
        <f t="shared" si="228"/>
        <v>6</v>
      </c>
      <c r="AL663" s="19">
        <f t="shared" si="229"/>
        <v>7</v>
      </c>
      <c r="AM663" s="19">
        <f t="shared" si="230"/>
        <v>7</v>
      </c>
      <c r="AN663" s="19">
        <f t="shared" si="231"/>
        <v>7</v>
      </c>
      <c r="AO663" s="133">
        <f t="shared" si="232"/>
        <v>10</v>
      </c>
    </row>
    <row r="664" spans="1:41" x14ac:dyDescent="0.3">
      <c r="A664" s="131">
        <v>639</v>
      </c>
      <c r="B664" s="171">
        <f t="shared" si="211"/>
        <v>0</v>
      </c>
      <c r="C664" s="171">
        <f t="shared" si="212"/>
        <v>-1627272.7272727271</v>
      </c>
      <c r="D664" s="171">
        <f t="shared" si="213"/>
        <v>-1269338.842975206</v>
      </c>
      <c r="E664" s="171">
        <f t="shared" si="214"/>
        <v>-922944.40270473203</v>
      </c>
      <c r="F664" s="171">
        <f t="shared" si="215"/>
        <v>-584940.36609521112</v>
      </c>
      <c r="G664" s="171">
        <f t="shared" si="216"/>
        <v>-252253.96917746449</v>
      </c>
      <c r="H664" s="171">
        <f t="shared" si="217"/>
        <v>78139.209838669514</v>
      </c>
      <c r="I664" s="171">
        <f t="shared" si="218"/>
        <v>1771561.0000000009</v>
      </c>
      <c r="J664" s="171">
        <f t="shared" si="219"/>
        <v>1771561.0000000009</v>
      </c>
      <c r="K664" s="171">
        <f t="shared" si="220"/>
        <v>1085654.8358825475</v>
      </c>
      <c r="L664" s="172">
        <f t="shared" si="221"/>
        <v>-1246418.6666888499</v>
      </c>
      <c r="M664" s="142">
        <f t="shared" si="222"/>
        <v>7</v>
      </c>
      <c r="N664" s="143">
        <f t="shared" si="233"/>
        <v>2</v>
      </c>
      <c r="U664" s="131">
        <v>639</v>
      </c>
      <c r="V664" s="126">
        <f>MOD(QUOTIENT(ROWS($V$26:V664)-1, 2^(COLUMNS($V$26:V664)-1)), 2)</f>
        <v>0</v>
      </c>
      <c r="W664" s="19">
        <f>MOD(QUOTIENT(ROWS($V$26:W664)-1, 2^(COLUMNS($V$26:W664)-1)), 2)</f>
        <v>1</v>
      </c>
      <c r="X664" s="19">
        <f>MOD(QUOTIENT(ROWS($V$26:X664)-1, 2^(COLUMNS($V$26:X664)-1)), 2)</f>
        <v>1</v>
      </c>
      <c r="Y664" s="19">
        <f>MOD(QUOTIENT(ROWS($V$26:Y664)-1, 2^(COLUMNS($V$26:Y664)-1)), 2)</f>
        <v>1</v>
      </c>
      <c r="Z664" s="19">
        <f>MOD(QUOTIENT(ROWS($V$26:Z664)-1, 2^(COLUMNS($V$26:Z664)-1)), 2)</f>
        <v>1</v>
      </c>
      <c r="AA664" s="19">
        <f>MOD(QUOTIENT(ROWS($V$26:AA664)-1, 2^(COLUMNS($V$26:AA664)-1)), 2)</f>
        <v>1</v>
      </c>
      <c r="AB664" s="19">
        <f>MOD(QUOTIENT(ROWS($V$26:AB664)-1, 2^(COLUMNS($V$26:AB664)-1)), 2)</f>
        <v>1</v>
      </c>
      <c r="AC664" s="19">
        <f>MOD(QUOTIENT(ROWS($V$26:AC664)-1, 2^(COLUMNS($V$26:AC664)-1)), 2)</f>
        <v>0</v>
      </c>
      <c r="AD664" s="19">
        <f>MOD(QUOTIENT(ROWS($V$26:AD664)-1, 2^(COLUMNS($V$26:AD664)-1)), 2)</f>
        <v>0</v>
      </c>
      <c r="AE664" s="133">
        <f>MOD(QUOTIENT(ROWS($V$26:AE664)-1, 2^(COLUMNS($V$26:AE664)-1)), 2)</f>
        <v>1</v>
      </c>
      <c r="AF664" s="126">
        <f t="shared" si="223"/>
        <v>0</v>
      </c>
      <c r="AG664" s="19">
        <f t="shared" si="224"/>
        <v>2</v>
      </c>
      <c r="AH664" s="19">
        <f t="shared" si="225"/>
        <v>3</v>
      </c>
      <c r="AI664" s="19">
        <f t="shared" si="226"/>
        <v>4</v>
      </c>
      <c r="AJ664" s="19">
        <f t="shared" si="227"/>
        <v>5</v>
      </c>
      <c r="AK664" s="19">
        <f t="shared" si="228"/>
        <v>6</v>
      </c>
      <c r="AL664" s="19">
        <f t="shared" si="229"/>
        <v>7</v>
      </c>
      <c r="AM664" s="19">
        <f t="shared" si="230"/>
        <v>7</v>
      </c>
      <c r="AN664" s="19">
        <f t="shared" si="231"/>
        <v>7</v>
      </c>
      <c r="AO664" s="133">
        <f t="shared" si="232"/>
        <v>10</v>
      </c>
    </row>
    <row r="665" spans="1:41" x14ac:dyDescent="0.3">
      <c r="A665" s="131">
        <v>640</v>
      </c>
      <c r="B665" s="171">
        <f t="shared" si="211"/>
        <v>-2000000</v>
      </c>
      <c r="C665" s="171">
        <f t="shared" si="212"/>
        <v>-1627272.7272727271</v>
      </c>
      <c r="D665" s="171">
        <f t="shared" si="213"/>
        <v>-1269338.842975206</v>
      </c>
      <c r="E665" s="171">
        <f t="shared" si="214"/>
        <v>-922944.40270473203</v>
      </c>
      <c r="F665" s="171">
        <f t="shared" si="215"/>
        <v>-584940.36609521112</v>
      </c>
      <c r="G665" s="171">
        <f t="shared" si="216"/>
        <v>-252253.96917746449</v>
      </c>
      <c r="H665" s="171">
        <f t="shared" si="217"/>
        <v>78139.209838669514</v>
      </c>
      <c r="I665" s="171">
        <f t="shared" si="218"/>
        <v>1771561.0000000009</v>
      </c>
      <c r="J665" s="171">
        <f t="shared" si="219"/>
        <v>1771561.0000000009</v>
      </c>
      <c r="K665" s="171">
        <f t="shared" si="220"/>
        <v>1085654.8358825475</v>
      </c>
      <c r="L665" s="172">
        <f t="shared" si="221"/>
        <v>-3098270.5185407023</v>
      </c>
      <c r="M665" s="142">
        <f t="shared" si="222"/>
        <v>8</v>
      </c>
      <c r="N665" s="143">
        <f t="shared" si="233"/>
        <v>1</v>
      </c>
      <c r="U665" s="131">
        <v>640</v>
      </c>
      <c r="V665" s="126">
        <f>MOD(QUOTIENT(ROWS($V$26:V665)-1, 2^(COLUMNS($V$26:V665)-1)), 2)</f>
        <v>1</v>
      </c>
      <c r="W665" s="19">
        <f>MOD(QUOTIENT(ROWS($V$26:W665)-1, 2^(COLUMNS($V$26:W665)-1)), 2)</f>
        <v>1</v>
      </c>
      <c r="X665" s="19">
        <f>MOD(QUOTIENT(ROWS($V$26:X665)-1, 2^(COLUMNS($V$26:X665)-1)), 2)</f>
        <v>1</v>
      </c>
      <c r="Y665" s="19">
        <f>MOD(QUOTIENT(ROWS($V$26:Y665)-1, 2^(COLUMNS($V$26:Y665)-1)), 2)</f>
        <v>1</v>
      </c>
      <c r="Z665" s="19">
        <f>MOD(QUOTIENT(ROWS($V$26:Z665)-1, 2^(COLUMNS($V$26:Z665)-1)), 2)</f>
        <v>1</v>
      </c>
      <c r="AA665" s="19">
        <f>MOD(QUOTIENT(ROWS($V$26:AA665)-1, 2^(COLUMNS($V$26:AA665)-1)), 2)</f>
        <v>1</v>
      </c>
      <c r="AB665" s="19">
        <f>MOD(QUOTIENT(ROWS($V$26:AB665)-1, 2^(COLUMNS($V$26:AB665)-1)), 2)</f>
        <v>1</v>
      </c>
      <c r="AC665" s="19">
        <f>MOD(QUOTIENT(ROWS($V$26:AC665)-1, 2^(COLUMNS($V$26:AC665)-1)), 2)</f>
        <v>0</v>
      </c>
      <c r="AD665" s="19">
        <f>MOD(QUOTIENT(ROWS($V$26:AD665)-1, 2^(COLUMNS($V$26:AD665)-1)), 2)</f>
        <v>0</v>
      </c>
      <c r="AE665" s="133">
        <f>MOD(QUOTIENT(ROWS($V$26:AE665)-1, 2^(COLUMNS($V$26:AE665)-1)), 2)</f>
        <v>1</v>
      </c>
      <c r="AF665" s="126">
        <f t="shared" si="223"/>
        <v>1</v>
      </c>
      <c r="AG665" s="19">
        <f t="shared" si="224"/>
        <v>2</v>
      </c>
      <c r="AH665" s="19">
        <f t="shared" si="225"/>
        <v>3</v>
      </c>
      <c r="AI665" s="19">
        <f t="shared" si="226"/>
        <v>4</v>
      </c>
      <c r="AJ665" s="19">
        <f t="shared" si="227"/>
        <v>5</v>
      </c>
      <c r="AK665" s="19">
        <f t="shared" si="228"/>
        <v>6</v>
      </c>
      <c r="AL665" s="19">
        <f t="shared" si="229"/>
        <v>7</v>
      </c>
      <c r="AM665" s="19">
        <f t="shared" si="230"/>
        <v>7</v>
      </c>
      <c r="AN665" s="19">
        <f t="shared" si="231"/>
        <v>7</v>
      </c>
      <c r="AO665" s="133">
        <f t="shared" si="232"/>
        <v>10</v>
      </c>
    </row>
    <row r="666" spans="1:41" x14ac:dyDescent="0.3">
      <c r="A666" s="131">
        <v>641</v>
      </c>
      <c r="B666" s="171">
        <f t="shared" ref="B666:B729" si="234">IF(AF666=0,0,$C$7*(1+$C$10)^(AF666-1))-IF(V666=1,$C$6/(1+$C$9)^(V$25-1),0)</f>
        <v>0</v>
      </c>
      <c r="C666" s="171">
        <f t="shared" ref="C666:C729" si="235">IF(AG666=0,0,$C$7*(1+$C$10)^(AG666-1))-IF(W666=1,$C$6/(1+$C$9)^(W$25-1),0)</f>
        <v>0</v>
      </c>
      <c r="D666" s="171">
        <f t="shared" ref="D666:D729" si="236">IF(AH666=0,0,$C$7*(1+$C$10)^(AH666-1))-IF(X666=1,$C$6/(1+$C$9)^(X$25-1),0)</f>
        <v>0</v>
      </c>
      <c r="E666" s="171">
        <f t="shared" ref="E666:E729" si="237">IF(AI666=0,0,$C$7*(1+$C$10)^(AI666-1))-IF(Y666=1,$C$6/(1+$C$9)^(Y$25-1),0)</f>
        <v>0</v>
      </c>
      <c r="F666" s="171">
        <f t="shared" ref="F666:F729" si="238">IF(AJ666=0,0,$C$7*(1+$C$10)^(AJ666-1))-IF(Z666=1,$C$6/(1+$C$9)^(Z$25-1),0)</f>
        <v>0</v>
      </c>
      <c r="G666" s="171">
        <f t="shared" ref="G666:G729" si="239">IF(AK666=0,0,$C$7*(1+$C$10)^(AK666-1))-IF(AA666=1,$C$6/(1+$C$9)^(AA$25-1),0)</f>
        <v>0</v>
      </c>
      <c r="H666" s="171">
        <f t="shared" ref="H666:H729" si="240">IF(AL666=0,0,$C$7*(1+$C$10)^(AL666-1))-IF(AB666=1,$C$6/(1+$C$9)^(AB$25-1),0)</f>
        <v>0</v>
      </c>
      <c r="I666" s="171">
        <f t="shared" ref="I666:I729" si="241">IF(AM666=0,0,$C$7*(1+$C$10)^(AM666-1))-IF(AC666=1,$C$6/(1+$C$9)^(AC$25-1),0)</f>
        <v>409242.74530788185</v>
      </c>
      <c r="J666" s="171">
        <f t="shared" ref="J666:J729" si="242">IF(AN666=0,0,$C$7*(1+$C$10)^(AN666-1))-IF(AD666=1,$C$6/(1+$C$9)^(AD$25-1),0)</f>
        <v>1948717.1000000013</v>
      </c>
      <c r="K666" s="171">
        <f t="shared" ref="K666:K729" si="243">IF(AO666=0,0,$C$7*(1+$C$10)^(AO666-1))-IF(AE666=1,$C$6/(1+$C$9)^(AE$25-1),0)</f>
        <v>1085654.8358825475</v>
      </c>
      <c r="L666" s="172">
        <f t="shared" ref="L666:L729" si="244">NPV($C$8,B666:K666)</f>
        <v>1698813.0882928707</v>
      </c>
      <c r="M666" s="142">
        <f t="shared" ref="M666:M729" si="245">SUM(V666:AE666)</f>
        <v>2</v>
      </c>
      <c r="N666" s="143">
        <f t="shared" si="233"/>
        <v>8</v>
      </c>
      <c r="U666" s="131">
        <v>641</v>
      </c>
      <c r="V666" s="126">
        <f>MOD(QUOTIENT(ROWS($V$26:V666)-1, 2^(COLUMNS($V$26:V666)-1)), 2)</f>
        <v>0</v>
      </c>
      <c r="W666" s="19">
        <f>MOD(QUOTIENT(ROWS($V$26:W666)-1, 2^(COLUMNS($V$26:W666)-1)), 2)</f>
        <v>0</v>
      </c>
      <c r="X666" s="19">
        <f>MOD(QUOTIENT(ROWS($V$26:X666)-1, 2^(COLUMNS($V$26:X666)-1)), 2)</f>
        <v>0</v>
      </c>
      <c r="Y666" s="19">
        <f>MOD(QUOTIENT(ROWS($V$26:Y666)-1, 2^(COLUMNS($V$26:Y666)-1)), 2)</f>
        <v>0</v>
      </c>
      <c r="Z666" s="19">
        <f>MOD(QUOTIENT(ROWS($V$26:Z666)-1, 2^(COLUMNS($V$26:Z666)-1)), 2)</f>
        <v>0</v>
      </c>
      <c r="AA666" s="19">
        <f>MOD(QUOTIENT(ROWS($V$26:AA666)-1, 2^(COLUMNS($V$26:AA666)-1)), 2)</f>
        <v>0</v>
      </c>
      <c r="AB666" s="19">
        <f>MOD(QUOTIENT(ROWS($V$26:AB666)-1, 2^(COLUMNS($V$26:AB666)-1)), 2)</f>
        <v>0</v>
      </c>
      <c r="AC666" s="19">
        <f>MOD(QUOTIENT(ROWS($V$26:AC666)-1, 2^(COLUMNS($V$26:AC666)-1)), 2)</f>
        <v>1</v>
      </c>
      <c r="AD666" s="19">
        <f>MOD(QUOTIENT(ROWS($V$26:AD666)-1, 2^(COLUMNS($V$26:AD666)-1)), 2)</f>
        <v>0</v>
      </c>
      <c r="AE666" s="133">
        <f>MOD(QUOTIENT(ROWS($V$26:AE666)-1, 2^(COLUMNS($V$26:AE666)-1)), 2)</f>
        <v>1</v>
      </c>
      <c r="AF666" s="126">
        <f t="shared" ref="AF666:AF729" si="246">IF(V666=1,AF$25,0)</f>
        <v>0</v>
      </c>
      <c r="AG666" s="19">
        <f t="shared" ref="AG666:AG729" si="247">IF(W666=1,AG$25,AF666)</f>
        <v>0</v>
      </c>
      <c r="AH666" s="19">
        <f t="shared" ref="AH666:AH729" si="248">IF(X666=1,AH$25,AG666)</f>
        <v>0</v>
      </c>
      <c r="AI666" s="19">
        <f t="shared" ref="AI666:AI729" si="249">IF(Y666=1,AI$25,AH666)</f>
        <v>0</v>
      </c>
      <c r="AJ666" s="19">
        <f t="shared" ref="AJ666:AJ729" si="250">IF(Z666=1,AJ$25,AI666)</f>
        <v>0</v>
      </c>
      <c r="AK666" s="19">
        <f t="shared" ref="AK666:AK729" si="251">IF(AA666=1,AK$25,AJ666)</f>
        <v>0</v>
      </c>
      <c r="AL666" s="19">
        <f t="shared" ref="AL666:AL729" si="252">IF(AB666=1,AL$25,AK666)</f>
        <v>0</v>
      </c>
      <c r="AM666" s="19">
        <f t="shared" ref="AM666:AM729" si="253">IF(AC666=1,AM$25,AL666)</f>
        <v>8</v>
      </c>
      <c r="AN666" s="19">
        <f t="shared" ref="AN666:AN729" si="254">IF(AD666=1,AN$25,AM666)</f>
        <v>8</v>
      </c>
      <c r="AO666" s="133">
        <f t="shared" ref="AO666:AO729" si="255">IF(AE666=1,AO$25,AN666)</f>
        <v>10</v>
      </c>
    </row>
    <row r="667" spans="1:41" x14ac:dyDescent="0.3">
      <c r="A667" s="131">
        <v>642</v>
      </c>
      <c r="B667" s="171">
        <f t="shared" si="234"/>
        <v>-2000000</v>
      </c>
      <c r="C667" s="171">
        <f t="shared" si="235"/>
        <v>1000000</v>
      </c>
      <c r="D667" s="171">
        <f t="shared" si="236"/>
        <v>1000000</v>
      </c>
      <c r="E667" s="171">
        <f t="shared" si="237"/>
        <v>1000000</v>
      </c>
      <c r="F667" s="171">
        <f t="shared" si="238"/>
        <v>1000000</v>
      </c>
      <c r="G667" s="171">
        <f t="shared" si="239"/>
        <v>1000000</v>
      </c>
      <c r="H667" s="171">
        <f t="shared" si="240"/>
        <v>1000000</v>
      </c>
      <c r="I667" s="171">
        <f t="shared" si="241"/>
        <v>409242.74530788185</v>
      </c>
      <c r="J667" s="171">
        <f t="shared" si="242"/>
        <v>1948717.1000000013</v>
      </c>
      <c r="K667" s="171">
        <f t="shared" si="243"/>
        <v>1085654.8358825475</v>
      </c>
      <c r="L667" s="172">
        <f t="shared" si="244"/>
        <v>4127405.3697384158</v>
      </c>
      <c r="M667" s="142">
        <f t="shared" si="245"/>
        <v>3</v>
      </c>
      <c r="N667" s="143">
        <f t="shared" ref="N667:N730" si="256">IFERROR(INDEX($V$25:$AE$25,MATCH(1,V667:AE667,0)),0)</f>
        <v>1</v>
      </c>
      <c r="U667" s="131">
        <v>642</v>
      </c>
      <c r="V667" s="126">
        <f>MOD(QUOTIENT(ROWS($V$26:V667)-1, 2^(COLUMNS($V$26:V667)-1)), 2)</f>
        <v>1</v>
      </c>
      <c r="W667" s="19">
        <f>MOD(QUOTIENT(ROWS($V$26:W667)-1, 2^(COLUMNS($V$26:W667)-1)), 2)</f>
        <v>0</v>
      </c>
      <c r="X667" s="19">
        <f>MOD(QUOTIENT(ROWS($V$26:X667)-1, 2^(COLUMNS($V$26:X667)-1)), 2)</f>
        <v>0</v>
      </c>
      <c r="Y667" s="19">
        <f>MOD(QUOTIENT(ROWS($V$26:Y667)-1, 2^(COLUMNS($V$26:Y667)-1)), 2)</f>
        <v>0</v>
      </c>
      <c r="Z667" s="19">
        <f>MOD(QUOTIENT(ROWS($V$26:Z667)-1, 2^(COLUMNS($V$26:Z667)-1)), 2)</f>
        <v>0</v>
      </c>
      <c r="AA667" s="19">
        <f>MOD(QUOTIENT(ROWS($V$26:AA667)-1, 2^(COLUMNS($V$26:AA667)-1)), 2)</f>
        <v>0</v>
      </c>
      <c r="AB667" s="19">
        <f>MOD(QUOTIENT(ROWS($V$26:AB667)-1, 2^(COLUMNS($V$26:AB667)-1)), 2)</f>
        <v>0</v>
      </c>
      <c r="AC667" s="19">
        <f>MOD(QUOTIENT(ROWS($V$26:AC667)-1, 2^(COLUMNS($V$26:AC667)-1)), 2)</f>
        <v>1</v>
      </c>
      <c r="AD667" s="19">
        <f>MOD(QUOTIENT(ROWS($V$26:AD667)-1, 2^(COLUMNS($V$26:AD667)-1)), 2)</f>
        <v>0</v>
      </c>
      <c r="AE667" s="133">
        <f>MOD(QUOTIENT(ROWS($V$26:AE667)-1, 2^(COLUMNS($V$26:AE667)-1)), 2)</f>
        <v>1</v>
      </c>
      <c r="AF667" s="126">
        <f t="shared" si="246"/>
        <v>1</v>
      </c>
      <c r="AG667" s="19">
        <f t="shared" si="247"/>
        <v>1</v>
      </c>
      <c r="AH667" s="19">
        <f t="shared" si="248"/>
        <v>1</v>
      </c>
      <c r="AI667" s="19">
        <f t="shared" si="249"/>
        <v>1</v>
      </c>
      <c r="AJ667" s="19">
        <f t="shared" si="250"/>
        <v>1</v>
      </c>
      <c r="AK667" s="19">
        <f t="shared" si="251"/>
        <v>1</v>
      </c>
      <c r="AL667" s="19">
        <f t="shared" si="252"/>
        <v>1</v>
      </c>
      <c r="AM667" s="19">
        <f t="shared" si="253"/>
        <v>8</v>
      </c>
      <c r="AN667" s="19">
        <f t="shared" si="254"/>
        <v>8</v>
      </c>
      <c r="AO667" s="133">
        <f t="shared" si="255"/>
        <v>10</v>
      </c>
    </row>
    <row r="668" spans="1:41" x14ac:dyDescent="0.3">
      <c r="A668" s="131">
        <v>643</v>
      </c>
      <c r="B668" s="171">
        <f t="shared" si="234"/>
        <v>0</v>
      </c>
      <c r="C668" s="171">
        <f t="shared" si="235"/>
        <v>-1627272.7272727271</v>
      </c>
      <c r="D668" s="171">
        <f t="shared" si="236"/>
        <v>1100000</v>
      </c>
      <c r="E668" s="171">
        <f t="shared" si="237"/>
        <v>1100000</v>
      </c>
      <c r="F668" s="171">
        <f t="shared" si="238"/>
        <v>1100000</v>
      </c>
      <c r="G668" s="171">
        <f t="shared" si="239"/>
        <v>1100000</v>
      </c>
      <c r="H668" s="171">
        <f t="shared" si="240"/>
        <v>1100000</v>
      </c>
      <c r="I668" s="171">
        <f t="shared" si="241"/>
        <v>409242.74530788185</v>
      </c>
      <c r="J668" s="171">
        <f t="shared" si="242"/>
        <v>1948717.1000000013</v>
      </c>
      <c r="K668" s="171">
        <f t="shared" si="243"/>
        <v>1085654.8358825475</v>
      </c>
      <c r="L668" s="172">
        <f t="shared" si="244"/>
        <v>4069104.8522787811</v>
      </c>
      <c r="M668" s="142">
        <f t="shared" si="245"/>
        <v>3</v>
      </c>
      <c r="N668" s="143">
        <f t="shared" si="256"/>
        <v>2</v>
      </c>
      <c r="U668" s="131">
        <v>643</v>
      </c>
      <c r="V668" s="126">
        <f>MOD(QUOTIENT(ROWS($V$26:V668)-1, 2^(COLUMNS($V$26:V668)-1)), 2)</f>
        <v>0</v>
      </c>
      <c r="W668" s="19">
        <f>MOD(QUOTIENT(ROWS($V$26:W668)-1, 2^(COLUMNS($V$26:W668)-1)), 2)</f>
        <v>1</v>
      </c>
      <c r="X668" s="19">
        <f>MOD(QUOTIENT(ROWS($V$26:X668)-1, 2^(COLUMNS($V$26:X668)-1)), 2)</f>
        <v>0</v>
      </c>
      <c r="Y668" s="19">
        <f>MOD(QUOTIENT(ROWS($V$26:Y668)-1, 2^(COLUMNS($V$26:Y668)-1)), 2)</f>
        <v>0</v>
      </c>
      <c r="Z668" s="19">
        <f>MOD(QUOTIENT(ROWS($V$26:Z668)-1, 2^(COLUMNS($V$26:Z668)-1)), 2)</f>
        <v>0</v>
      </c>
      <c r="AA668" s="19">
        <f>MOD(QUOTIENT(ROWS($V$26:AA668)-1, 2^(COLUMNS($V$26:AA668)-1)), 2)</f>
        <v>0</v>
      </c>
      <c r="AB668" s="19">
        <f>MOD(QUOTIENT(ROWS($V$26:AB668)-1, 2^(COLUMNS($V$26:AB668)-1)), 2)</f>
        <v>0</v>
      </c>
      <c r="AC668" s="19">
        <f>MOD(QUOTIENT(ROWS($V$26:AC668)-1, 2^(COLUMNS($V$26:AC668)-1)), 2)</f>
        <v>1</v>
      </c>
      <c r="AD668" s="19">
        <f>MOD(QUOTIENT(ROWS($V$26:AD668)-1, 2^(COLUMNS($V$26:AD668)-1)), 2)</f>
        <v>0</v>
      </c>
      <c r="AE668" s="133">
        <f>MOD(QUOTIENT(ROWS($V$26:AE668)-1, 2^(COLUMNS($V$26:AE668)-1)), 2)</f>
        <v>1</v>
      </c>
      <c r="AF668" s="126">
        <f t="shared" si="246"/>
        <v>0</v>
      </c>
      <c r="AG668" s="19">
        <f t="shared" si="247"/>
        <v>2</v>
      </c>
      <c r="AH668" s="19">
        <f t="shared" si="248"/>
        <v>2</v>
      </c>
      <c r="AI668" s="19">
        <f t="shared" si="249"/>
        <v>2</v>
      </c>
      <c r="AJ668" s="19">
        <f t="shared" si="250"/>
        <v>2</v>
      </c>
      <c r="AK668" s="19">
        <f t="shared" si="251"/>
        <v>2</v>
      </c>
      <c r="AL668" s="19">
        <f t="shared" si="252"/>
        <v>2</v>
      </c>
      <c r="AM668" s="19">
        <f t="shared" si="253"/>
        <v>8</v>
      </c>
      <c r="AN668" s="19">
        <f t="shared" si="254"/>
        <v>8</v>
      </c>
      <c r="AO668" s="133">
        <f t="shared" si="255"/>
        <v>10</v>
      </c>
    </row>
    <row r="669" spans="1:41" x14ac:dyDescent="0.3">
      <c r="A669" s="131">
        <v>644</v>
      </c>
      <c r="B669" s="171">
        <f t="shared" si="234"/>
        <v>-2000000</v>
      </c>
      <c r="C669" s="171">
        <f t="shared" si="235"/>
        <v>-1627272.7272727271</v>
      </c>
      <c r="D669" s="171">
        <f t="shared" si="236"/>
        <v>1100000</v>
      </c>
      <c r="E669" s="171">
        <f t="shared" si="237"/>
        <v>1100000</v>
      </c>
      <c r="F669" s="171">
        <f t="shared" si="238"/>
        <v>1100000</v>
      </c>
      <c r="G669" s="171">
        <f t="shared" si="239"/>
        <v>1100000</v>
      </c>
      <c r="H669" s="171">
        <f t="shared" si="240"/>
        <v>1100000</v>
      </c>
      <c r="I669" s="171">
        <f t="shared" si="241"/>
        <v>409242.74530788185</v>
      </c>
      <c r="J669" s="171">
        <f t="shared" si="242"/>
        <v>1948717.1000000013</v>
      </c>
      <c r="K669" s="171">
        <f t="shared" si="243"/>
        <v>1085654.8358825475</v>
      </c>
      <c r="L669" s="172">
        <f t="shared" si="244"/>
        <v>2217253.0004269299</v>
      </c>
      <c r="M669" s="142">
        <f t="shared" si="245"/>
        <v>4</v>
      </c>
      <c r="N669" s="143">
        <f t="shared" si="256"/>
        <v>1</v>
      </c>
      <c r="U669" s="131">
        <v>644</v>
      </c>
      <c r="V669" s="126">
        <f>MOD(QUOTIENT(ROWS($V$26:V669)-1, 2^(COLUMNS($V$26:V669)-1)), 2)</f>
        <v>1</v>
      </c>
      <c r="W669" s="19">
        <f>MOD(QUOTIENT(ROWS($V$26:W669)-1, 2^(COLUMNS($V$26:W669)-1)), 2)</f>
        <v>1</v>
      </c>
      <c r="X669" s="19">
        <f>MOD(QUOTIENT(ROWS($V$26:X669)-1, 2^(COLUMNS($V$26:X669)-1)), 2)</f>
        <v>0</v>
      </c>
      <c r="Y669" s="19">
        <f>MOD(QUOTIENT(ROWS($V$26:Y669)-1, 2^(COLUMNS($V$26:Y669)-1)), 2)</f>
        <v>0</v>
      </c>
      <c r="Z669" s="19">
        <f>MOD(QUOTIENT(ROWS($V$26:Z669)-1, 2^(COLUMNS($V$26:Z669)-1)), 2)</f>
        <v>0</v>
      </c>
      <c r="AA669" s="19">
        <f>MOD(QUOTIENT(ROWS($V$26:AA669)-1, 2^(COLUMNS($V$26:AA669)-1)), 2)</f>
        <v>0</v>
      </c>
      <c r="AB669" s="19">
        <f>MOD(QUOTIENT(ROWS($V$26:AB669)-1, 2^(COLUMNS($V$26:AB669)-1)), 2)</f>
        <v>0</v>
      </c>
      <c r="AC669" s="19">
        <f>MOD(QUOTIENT(ROWS($V$26:AC669)-1, 2^(COLUMNS($V$26:AC669)-1)), 2)</f>
        <v>1</v>
      </c>
      <c r="AD669" s="19">
        <f>MOD(QUOTIENT(ROWS($V$26:AD669)-1, 2^(COLUMNS($V$26:AD669)-1)), 2)</f>
        <v>0</v>
      </c>
      <c r="AE669" s="133">
        <f>MOD(QUOTIENT(ROWS($V$26:AE669)-1, 2^(COLUMNS($V$26:AE669)-1)), 2)</f>
        <v>1</v>
      </c>
      <c r="AF669" s="126">
        <f t="shared" si="246"/>
        <v>1</v>
      </c>
      <c r="AG669" s="19">
        <f t="shared" si="247"/>
        <v>2</v>
      </c>
      <c r="AH669" s="19">
        <f t="shared" si="248"/>
        <v>2</v>
      </c>
      <c r="AI669" s="19">
        <f t="shared" si="249"/>
        <v>2</v>
      </c>
      <c r="AJ669" s="19">
        <f t="shared" si="250"/>
        <v>2</v>
      </c>
      <c r="AK669" s="19">
        <f t="shared" si="251"/>
        <v>2</v>
      </c>
      <c r="AL669" s="19">
        <f t="shared" si="252"/>
        <v>2</v>
      </c>
      <c r="AM669" s="19">
        <f t="shared" si="253"/>
        <v>8</v>
      </c>
      <c r="AN669" s="19">
        <f t="shared" si="254"/>
        <v>8</v>
      </c>
      <c r="AO669" s="133">
        <f t="shared" si="255"/>
        <v>10</v>
      </c>
    </row>
    <row r="670" spans="1:41" x14ac:dyDescent="0.3">
      <c r="A670" s="131">
        <v>645</v>
      </c>
      <c r="B670" s="171">
        <f t="shared" si="234"/>
        <v>0</v>
      </c>
      <c r="C670" s="171">
        <f t="shared" si="235"/>
        <v>0</v>
      </c>
      <c r="D670" s="171">
        <f t="shared" si="236"/>
        <v>-1269338.842975206</v>
      </c>
      <c r="E670" s="171">
        <f t="shared" si="237"/>
        <v>1210000.0000000002</v>
      </c>
      <c r="F670" s="171">
        <f t="shared" si="238"/>
        <v>1210000.0000000002</v>
      </c>
      <c r="G670" s="171">
        <f t="shared" si="239"/>
        <v>1210000.0000000002</v>
      </c>
      <c r="H670" s="171">
        <f t="shared" si="240"/>
        <v>1210000.0000000002</v>
      </c>
      <c r="I670" s="171">
        <f t="shared" si="241"/>
        <v>409242.74530788185</v>
      </c>
      <c r="J670" s="171">
        <f t="shared" si="242"/>
        <v>1948717.1000000013</v>
      </c>
      <c r="K670" s="171">
        <f t="shared" si="243"/>
        <v>1085654.8358825475</v>
      </c>
      <c r="L670" s="172">
        <f t="shared" si="244"/>
        <v>3872591.4070502026</v>
      </c>
      <c r="M670" s="142">
        <f t="shared" si="245"/>
        <v>3</v>
      </c>
      <c r="N670" s="143">
        <f t="shared" si="256"/>
        <v>3</v>
      </c>
      <c r="U670" s="131">
        <v>645</v>
      </c>
      <c r="V670" s="126">
        <f>MOD(QUOTIENT(ROWS($V$26:V670)-1, 2^(COLUMNS($V$26:V670)-1)), 2)</f>
        <v>0</v>
      </c>
      <c r="W670" s="19">
        <f>MOD(QUOTIENT(ROWS($V$26:W670)-1, 2^(COLUMNS($V$26:W670)-1)), 2)</f>
        <v>0</v>
      </c>
      <c r="X670" s="19">
        <f>MOD(QUOTIENT(ROWS($V$26:X670)-1, 2^(COLUMNS($V$26:X670)-1)), 2)</f>
        <v>1</v>
      </c>
      <c r="Y670" s="19">
        <f>MOD(QUOTIENT(ROWS($V$26:Y670)-1, 2^(COLUMNS($V$26:Y670)-1)), 2)</f>
        <v>0</v>
      </c>
      <c r="Z670" s="19">
        <f>MOD(QUOTIENT(ROWS($V$26:Z670)-1, 2^(COLUMNS($V$26:Z670)-1)), 2)</f>
        <v>0</v>
      </c>
      <c r="AA670" s="19">
        <f>MOD(QUOTIENT(ROWS($V$26:AA670)-1, 2^(COLUMNS($V$26:AA670)-1)), 2)</f>
        <v>0</v>
      </c>
      <c r="AB670" s="19">
        <f>MOD(QUOTIENT(ROWS($V$26:AB670)-1, 2^(COLUMNS($V$26:AB670)-1)), 2)</f>
        <v>0</v>
      </c>
      <c r="AC670" s="19">
        <f>MOD(QUOTIENT(ROWS($V$26:AC670)-1, 2^(COLUMNS($V$26:AC670)-1)), 2)</f>
        <v>1</v>
      </c>
      <c r="AD670" s="19">
        <f>MOD(QUOTIENT(ROWS($V$26:AD670)-1, 2^(COLUMNS($V$26:AD670)-1)), 2)</f>
        <v>0</v>
      </c>
      <c r="AE670" s="133">
        <f>MOD(QUOTIENT(ROWS($V$26:AE670)-1, 2^(COLUMNS($V$26:AE670)-1)), 2)</f>
        <v>1</v>
      </c>
      <c r="AF670" s="126">
        <f t="shared" si="246"/>
        <v>0</v>
      </c>
      <c r="AG670" s="19">
        <f t="shared" si="247"/>
        <v>0</v>
      </c>
      <c r="AH670" s="19">
        <f t="shared" si="248"/>
        <v>3</v>
      </c>
      <c r="AI670" s="19">
        <f t="shared" si="249"/>
        <v>3</v>
      </c>
      <c r="AJ670" s="19">
        <f t="shared" si="250"/>
        <v>3</v>
      </c>
      <c r="AK670" s="19">
        <f t="shared" si="251"/>
        <v>3</v>
      </c>
      <c r="AL670" s="19">
        <f t="shared" si="252"/>
        <v>3</v>
      </c>
      <c r="AM670" s="19">
        <f t="shared" si="253"/>
        <v>8</v>
      </c>
      <c r="AN670" s="19">
        <f t="shared" si="254"/>
        <v>8</v>
      </c>
      <c r="AO670" s="133">
        <f t="shared" si="255"/>
        <v>10</v>
      </c>
    </row>
    <row r="671" spans="1:41" x14ac:dyDescent="0.3">
      <c r="A671" s="131">
        <v>646</v>
      </c>
      <c r="B671" s="171">
        <f t="shared" si="234"/>
        <v>-2000000</v>
      </c>
      <c r="C671" s="171">
        <f t="shared" si="235"/>
        <v>1000000</v>
      </c>
      <c r="D671" s="171">
        <f t="shared" si="236"/>
        <v>-1269338.842975206</v>
      </c>
      <c r="E671" s="171">
        <f t="shared" si="237"/>
        <v>1210000.0000000002</v>
      </c>
      <c r="F671" s="171">
        <f t="shared" si="238"/>
        <v>1210000.0000000002</v>
      </c>
      <c r="G671" s="171">
        <f t="shared" si="239"/>
        <v>1210000.0000000002</v>
      </c>
      <c r="H671" s="171">
        <f t="shared" si="240"/>
        <v>1210000.0000000002</v>
      </c>
      <c r="I671" s="171">
        <f t="shared" si="241"/>
        <v>409242.74530788185</v>
      </c>
      <c r="J671" s="171">
        <f t="shared" si="242"/>
        <v>1948717.1000000013</v>
      </c>
      <c r="K671" s="171">
        <f t="shared" si="243"/>
        <v>1085654.8358825475</v>
      </c>
      <c r="L671" s="172">
        <f t="shared" si="244"/>
        <v>2878078.3755001333</v>
      </c>
      <c r="M671" s="142">
        <f t="shared" si="245"/>
        <v>4</v>
      </c>
      <c r="N671" s="143">
        <f t="shared" si="256"/>
        <v>1</v>
      </c>
      <c r="U671" s="131">
        <v>646</v>
      </c>
      <c r="V671" s="126">
        <f>MOD(QUOTIENT(ROWS($V$26:V671)-1, 2^(COLUMNS($V$26:V671)-1)), 2)</f>
        <v>1</v>
      </c>
      <c r="W671" s="19">
        <f>MOD(QUOTIENT(ROWS($V$26:W671)-1, 2^(COLUMNS($V$26:W671)-1)), 2)</f>
        <v>0</v>
      </c>
      <c r="X671" s="19">
        <f>MOD(QUOTIENT(ROWS($V$26:X671)-1, 2^(COLUMNS($V$26:X671)-1)), 2)</f>
        <v>1</v>
      </c>
      <c r="Y671" s="19">
        <f>MOD(QUOTIENT(ROWS($V$26:Y671)-1, 2^(COLUMNS($V$26:Y671)-1)), 2)</f>
        <v>0</v>
      </c>
      <c r="Z671" s="19">
        <f>MOD(QUOTIENT(ROWS($V$26:Z671)-1, 2^(COLUMNS($V$26:Z671)-1)), 2)</f>
        <v>0</v>
      </c>
      <c r="AA671" s="19">
        <f>MOD(QUOTIENT(ROWS($V$26:AA671)-1, 2^(COLUMNS($V$26:AA671)-1)), 2)</f>
        <v>0</v>
      </c>
      <c r="AB671" s="19">
        <f>MOD(QUOTIENT(ROWS($V$26:AB671)-1, 2^(COLUMNS($V$26:AB671)-1)), 2)</f>
        <v>0</v>
      </c>
      <c r="AC671" s="19">
        <f>MOD(QUOTIENT(ROWS($V$26:AC671)-1, 2^(COLUMNS($V$26:AC671)-1)), 2)</f>
        <v>1</v>
      </c>
      <c r="AD671" s="19">
        <f>MOD(QUOTIENT(ROWS($V$26:AD671)-1, 2^(COLUMNS($V$26:AD671)-1)), 2)</f>
        <v>0</v>
      </c>
      <c r="AE671" s="133">
        <f>MOD(QUOTIENT(ROWS($V$26:AE671)-1, 2^(COLUMNS($V$26:AE671)-1)), 2)</f>
        <v>1</v>
      </c>
      <c r="AF671" s="126">
        <f t="shared" si="246"/>
        <v>1</v>
      </c>
      <c r="AG671" s="19">
        <f t="shared" si="247"/>
        <v>1</v>
      </c>
      <c r="AH671" s="19">
        <f t="shared" si="248"/>
        <v>3</v>
      </c>
      <c r="AI671" s="19">
        <f t="shared" si="249"/>
        <v>3</v>
      </c>
      <c r="AJ671" s="19">
        <f t="shared" si="250"/>
        <v>3</v>
      </c>
      <c r="AK671" s="19">
        <f t="shared" si="251"/>
        <v>3</v>
      </c>
      <c r="AL671" s="19">
        <f t="shared" si="252"/>
        <v>3</v>
      </c>
      <c r="AM671" s="19">
        <f t="shared" si="253"/>
        <v>8</v>
      </c>
      <c r="AN671" s="19">
        <f t="shared" si="254"/>
        <v>8</v>
      </c>
      <c r="AO671" s="133">
        <f t="shared" si="255"/>
        <v>10</v>
      </c>
    </row>
    <row r="672" spans="1:41" x14ac:dyDescent="0.3">
      <c r="A672" s="131">
        <v>647</v>
      </c>
      <c r="B672" s="171">
        <f t="shared" si="234"/>
        <v>0</v>
      </c>
      <c r="C672" s="171">
        <f t="shared" si="235"/>
        <v>-1627272.7272727271</v>
      </c>
      <c r="D672" s="171">
        <f t="shared" si="236"/>
        <v>-1269338.842975206</v>
      </c>
      <c r="E672" s="171">
        <f t="shared" si="237"/>
        <v>1210000.0000000002</v>
      </c>
      <c r="F672" s="171">
        <f t="shared" si="238"/>
        <v>1210000.0000000002</v>
      </c>
      <c r="G672" s="171">
        <f t="shared" si="239"/>
        <v>1210000.0000000002</v>
      </c>
      <c r="H672" s="171">
        <f t="shared" si="240"/>
        <v>1210000.0000000002</v>
      </c>
      <c r="I672" s="171">
        <f t="shared" si="241"/>
        <v>409242.74530788185</v>
      </c>
      <c r="J672" s="171">
        <f t="shared" si="242"/>
        <v>1948717.1000000013</v>
      </c>
      <c r="K672" s="171">
        <f t="shared" si="243"/>
        <v>1085654.8358825475</v>
      </c>
      <c r="L672" s="172">
        <f t="shared" si="244"/>
        <v>2477467.3267409378</v>
      </c>
      <c r="M672" s="142">
        <f t="shared" si="245"/>
        <v>4</v>
      </c>
      <c r="N672" s="143">
        <f t="shared" si="256"/>
        <v>2</v>
      </c>
      <c r="U672" s="131">
        <v>647</v>
      </c>
      <c r="V672" s="126">
        <f>MOD(QUOTIENT(ROWS($V$26:V672)-1, 2^(COLUMNS($V$26:V672)-1)), 2)</f>
        <v>0</v>
      </c>
      <c r="W672" s="19">
        <f>MOD(QUOTIENT(ROWS($V$26:W672)-1, 2^(COLUMNS($V$26:W672)-1)), 2)</f>
        <v>1</v>
      </c>
      <c r="X672" s="19">
        <f>MOD(QUOTIENT(ROWS($V$26:X672)-1, 2^(COLUMNS($V$26:X672)-1)), 2)</f>
        <v>1</v>
      </c>
      <c r="Y672" s="19">
        <f>MOD(QUOTIENT(ROWS($V$26:Y672)-1, 2^(COLUMNS($V$26:Y672)-1)), 2)</f>
        <v>0</v>
      </c>
      <c r="Z672" s="19">
        <f>MOD(QUOTIENT(ROWS($V$26:Z672)-1, 2^(COLUMNS($V$26:Z672)-1)), 2)</f>
        <v>0</v>
      </c>
      <c r="AA672" s="19">
        <f>MOD(QUOTIENT(ROWS($V$26:AA672)-1, 2^(COLUMNS($V$26:AA672)-1)), 2)</f>
        <v>0</v>
      </c>
      <c r="AB672" s="19">
        <f>MOD(QUOTIENT(ROWS($V$26:AB672)-1, 2^(COLUMNS($V$26:AB672)-1)), 2)</f>
        <v>0</v>
      </c>
      <c r="AC672" s="19">
        <f>MOD(QUOTIENT(ROWS($V$26:AC672)-1, 2^(COLUMNS($V$26:AC672)-1)), 2)</f>
        <v>1</v>
      </c>
      <c r="AD672" s="19">
        <f>MOD(QUOTIENT(ROWS($V$26:AD672)-1, 2^(COLUMNS($V$26:AD672)-1)), 2)</f>
        <v>0</v>
      </c>
      <c r="AE672" s="133">
        <f>MOD(QUOTIENT(ROWS($V$26:AE672)-1, 2^(COLUMNS($V$26:AE672)-1)), 2)</f>
        <v>1</v>
      </c>
      <c r="AF672" s="126">
        <f t="shared" si="246"/>
        <v>0</v>
      </c>
      <c r="AG672" s="19">
        <f t="shared" si="247"/>
        <v>2</v>
      </c>
      <c r="AH672" s="19">
        <f t="shared" si="248"/>
        <v>3</v>
      </c>
      <c r="AI672" s="19">
        <f t="shared" si="249"/>
        <v>3</v>
      </c>
      <c r="AJ672" s="19">
        <f t="shared" si="250"/>
        <v>3</v>
      </c>
      <c r="AK672" s="19">
        <f t="shared" si="251"/>
        <v>3</v>
      </c>
      <c r="AL672" s="19">
        <f t="shared" si="252"/>
        <v>3</v>
      </c>
      <c r="AM672" s="19">
        <f t="shared" si="253"/>
        <v>8</v>
      </c>
      <c r="AN672" s="19">
        <f t="shared" si="254"/>
        <v>8</v>
      </c>
      <c r="AO672" s="133">
        <f t="shared" si="255"/>
        <v>10</v>
      </c>
    </row>
    <row r="673" spans="1:41" x14ac:dyDescent="0.3">
      <c r="A673" s="131">
        <v>648</v>
      </c>
      <c r="B673" s="171">
        <f t="shared" si="234"/>
        <v>-2000000</v>
      </c>
      <c r="C673" s="171">
        <f t="shared" si="235"/>
        <v>-1627272.7272727271</v>
      </c>
      <c r="D673" s="171">
        <f t="shared" si="236"/>
        <v>-1269338.842975206</v>
      </c>
      <c r="E673" s="171">
        <f t="shared" si="237"/>
        <v>1210000.0000000002</v>
      </c>
      <c r="F673" s="171">
        <f t="shared" si="238"/>
        <v>1210000.0000000002</v>
      </c>
      <c r="G673" s="171">
        <f t="shared" si="239"/>
        <v>1210000.0000000002</v>
      </c>
      <c r="H673" s="171">
        <f t="shared" si="240"/>
        <v>1210000.0000000002</v>
      </c>
      <c r="I673" s="171">
        <f t="shared" si="241"/>
        <v>409242.74530788185</v>
      </c>
      <c r="J673" s="171">
        <f t="shared" si="242"/>
        <v>1948717.1000000013</v>
      </c>
      <c r="K673" s="171">
        <f t="shared" si="243"/>
        <v>1085654.8358825475</v>
      </c>
      <c r="L673" s="172">
        <f t="shared" si="244"/>
        <v>625615.47488908563</v>
      </c>
      <c r="M673" s="142">
        <f t="shared" si="245"/>
        <v>5</v>
      </c>
      <c r="N673" s="143">
        <f t="shared" si="256"/>
        <v>1</v>
      </c>
      <c r="U673" s="131">
        <v>648</v>
      </c>
      <c r="V673" s="126">
        <f>MOD(QUOTIENT(ROWS($V$26:V673)-1, 2^(COLUMNS($V$26:V673)-1)), 2)</f>
        <v>1</v>
      </c>
      <c r="W673" s="19">
        <f>MOD(QUOTIENT(ROWS($V$26:W673)-1, 2^(COLUMNS($V$26:W673)-1)), 2)</f>
        <v>1</v>
      </c>
      <c r="X673" s="19">
        <f>MOD(QUOTIENT(ROWS($V$26:X673)-1, 2^(COLUMNS($V$26:X673)-1)), 2)</f>
        <v>1</v>
      </c>
      <c r="Y673" s="19">
        <f>MOD(QUOTIENT(ROWS($V$26:Y673)-1, 2^(COLUMNS($V$26:Y673)-1)), 2)</f>
        <v>0</v>
      </c>
      <c r="Z673" s="19">
        <f>MOD(QUOTIENT(ROWS($V$26:Z673)-1, 2^(COLUMNS($V$26:Z673)-1)), 2)</f>
        <v>0</v>
      </c>
      <c r="AA673" s="19">
        <f>MOD(QUOTIENT(ROWS($V$26:AA673)-1, 2^(COLUMNS($V$26:AA673)-1)), 2)</f>
        <v>0</v>
      </c>
      <c r="AB673" s="19">
        <f>MOD(QUOTIENT(ROWS($V$26:AB673)-1, 2^(COLUMNS($V$26:AB673)-1)), 2)</f>
        <v>0</v>
      </c>
      <c r="AC673" s="19">
        <f>MOD(QUOTIENT(ROWS($V$26:AC673)-1, 2^(COLUMNS($V$26:AC673)-1)), 2)</f>
        <v>1</v>
      </c>
      <c r="AD673" s="19">
        <f>MOD(QUOTIENT(ROWS($V$26:AD673)-1, 2^(COLUMNS($V$26:AD673)-1)), 2)</f>
        <v>0</v>
      </c>
      <c r="AE673" s="133">
        <f>MOD(QUOTIENT(ROWS($V$26:AE673)-1, 2^(COLUMNS($V$26:AE673)-1)), 2)</f>
        <v>1</v>
      </c>
      <c r="AF673" s="126">
        <f t="shared" si="246"/>
        <v>1</v>
      </c>
      <c r="AG673" s="19">
        <f t="shared" si="247"/>
        <v>2</v>
      </c>
      <c r="AH673" s="19">
        <f t="shared" si="248"/>
        <v>3</v>
      </c>
      <c r="AI673" s="19">
        <f t="shared" si="249"/>
        <v>3</v>
      </c>
      <c r="AJ673" s="19">
        <f t="shared" si="250"/>
        <v>3</v>
      </c>
      <c r="AK673" s="19">
        <f t="shared" si="251"/>
        <v>3</v>
      </c>
      <c r="AL673" s="19">
        <f t="shared" si="252"/>
        <v>3</v>
      </c>
      <c r="AM673" s="19">
        <f t="shared" si="253"/>
        <v>8</v>
      </c>
      <c r="AN673" s="19">
        <f t="shared" si="254"/>
        <v>8</v>
      </c>
      <c r="AO673" s="133">
        <f t="shared" si="255"/>
        <v>10</v>
      </c>
    </row>
    <row r="674" spans="1:41" x14ac:dyDescent="0.3">
      <c r="A674" s="131">
        <v>649</v>
      </c>
      <c r="B674" s="171">
        <f t="shared" si="234"/>
        <v>0</v>
      </c>
      <c r="C674" s="171">
        <f t="shared" si="235"/>
        <v>0</v>
      </c>
      <c r="D674" s="171">
        <f t="shared" si="236"/>
        <v>0</v>
      </c>
      <c r="E674" s="171">
        <f t="shared" si="237"/>
        <v>-922944.40270473203</v>
      </c>
      <c r="F674" s="171">
        <f t="shared" si="238"/>
        <v>1331000.0000000005</v>
      </c>
      <c r="G674" s="171">
        <f t="shared" si="239"/>
        <v>1331000.0000000005</v>
      </c>
      <c r="H674" s="171">
        <f t="shared" si="240"/>
        <v>1331000.0000000005</v>
      </c>
      <c r="I674" s="171">
        <f t="shared" si="241"/>
        <v>409242.74530788185</v>
      </c>
      <c r="J674" s="171">
        <f t="shared" si="242"/>
        <v>1948717.1000000013</v>
      </c>
      <c r="K674" s="171">
        <f t="shared" si="243"/>
        <v>1085654.8358825475</v>
      </c>
      <c r="L674" s="172">
        <f t="shared" si="244"/>
        <v>3541659.1245607394</v>
      </c>
      <c r="M674" s="142">
        <f t="shared" si="245"/>
        <v>3</v>
      </c>
      <c r="N674" s="143">
        <f t="shared" si="256"/>
        <v>4</v>
      </c>
      <c r="U674" s="131">
        <v>649</v>
      </c>
      <c r="V674" s="126">
        <f>MOD(QUOTIENT(ROWS($V$26:V674)-1, 2^(COLUMNS($V$26:V674)-1)), 2)</f>
        <v>0</v>
      </c>
      <c r="W674" s="19">
        <f>MOD(QUOTIENT(ROWS($V$26:W674)-1, 2^(COLUMNS($V$26:W674)-1)), 2)</f>
        <v>0</v>
      </c>
      <c r="X674" s="19">
        <f>MOD(QUOTIENT(ROWS($V$26:X674)-1, 2^(COLUMNS($V$26:X674)-1)), 2)</f>
        <v>0</v>
      </c>
      <c r="Y674" s="19">
        <f>MOD(QUOTIENT(ROWS($V$26:Y674)-1, 2^(COLUMNS($V$26:Y674)-1)), 2)</f>
        <v>1</v>
      </c>
      <c r="Z674" s="19">
        <f>MOD(QUOTIENT(ROWS($V$26:Z674)-1, 2^(COLUMNS($V$26:Z674)-1)), 2)</f>
        <v>0</v>
      </c>
      <c r="AA674" s="19">
        <f>MOD(QUOTIENT(ROWS($V$26:AA674)-1, 2^(COLUMNS($V$26:AA674)-1)), 2)</f>
        <v>0</v>
      </c>
      <c r="AB674" s="19">
        <f>MOD(QUOTIENT(ROWS($V$26:AB674)-1, 2^(COLUMNS($V$26:AB674)-1)), 2)</f>
        <v>0</v>
      </c>
      <c r="AC674" s="19">
        <f>MOD(QUOTIENT(ROWS($V$26:AC674)-1, 2^(COLUMNS($V$26:AC674)-1)), 2)</f>
        <v>1</v>
      </c>
      <c r="AD674" s="19">
        <f>MOD(QUOTIENT(ROWS($V$26:AD674)-1, 2^(COLUMNS($V$26:AD674)-1)), 2)</f>
        <v>0</v>
      </c>
      <c r="AE674" s="133">
        <f>MOD(QUOTIENT(ROWS($V$26:AE674)-1, 2^(COLUMNS($V$26:AE674)-1)), 2)</f>
        <v>1</v>
      </c>
      <c r="AF674" s="126">
        <f t="shared" si="246"/>
        <v>0</v>
      </c>
      <c r="AG674" s="19">
        <f t="shared" si="247"/>
        <v>0</v>
      </c>
      <c r="AH674" s="19">
        <f t="shared" si="248"/>
        <v>0</v>
      </c>
      <c r="AI674" s="19">
        <f t="shared" si="249"/>
        <v>4</v>
      </c>
      <c r="AJ674" s="19">
        <f t="shared" si="250"/>
        <v>4</v>
      </c>
      <c r="AK674" s="19">
        <f t="shared" si="251"/>
        <v>4</v>
      </c>
      <c r="AL674" s="19">
        <f t="shared" si="252"/>
        <v>4</v>
      </c>
      <c r="AM674" s="19">
        <f t="shared" si="253"/>
        <v>8</v>
      </c>
      <c r="AN674" s="19">
        <f t="shared" si="254"/>
        <v>8</v>
      </c>
      <c r="AO674" s="133">
        <f t="shared" si="255"/>
        <v>10</v>
      </c>
    </row>
    <row r="675" spans="1:41" x14ac:dyDescent="0.3">
      <c r="A675" s="131">
        <v>650</v>
      </c>
      <c r="B675" s="171">
        <f t="shared" si="234"/>
        <v>-2000000</v>
      </c>
      <c r="C675" s="171">
        <f t="shared" si="235"/>
        <v>1000000</v>
      </c>
      <c r="D675" s="171">
        <f t="shared" si="236"/>
        <v>1000000</v>
      </c>
      <c r="E675" s="171">
        <f t="shared" si="237"/>
        <v>-922944.40270473203</v>
      </c>
      <c r="F675" s="171">
        <f t="shared" si="238"/>
        <v>1331000.0000000005</v>
      </c>
      <c r="G675" s="171">
        <f t="shared" si="239"/>
        <v>1331000.0000000005</v>
      </c>
      <c r="H675" s="171">
        <f t="shared" si="240"/>
        <v>1331000.0000000005</v>
      </c>
      <c r="I675" s="171">
        <f t="shared" si="241"/>
        <v>409242.74530788185</v>
      </c>
      <c r="J675" s="171">
        <f t="shared" si="242"/>
        <v>1948717.1000000013</v>
      </c>
      <c r="K675" s="171">
        <f t="shared" si="243"/>
        <v>1085654.8358825475</v>
      </c>
      <c r="L675" s="172">
        <f t="shared" si="244"/>
        <v>3340978.3340308405</v>
      </c>
      <c r="M675" s="142">
        <f t="shared" si="245"/>
        <v>4</v>
      </c>
      <c r="N675" s="143">
        <f t="shared" si="256"/>
        <v>1</v>
      </c>
      <c r="U675" s="131">
        <v>650</v>
      </c>
      <c r="V675" s="126">
        <f>MOD(QUOTIENT(ROWS($V$26:V675)-1, 2^(COLUMNS($V$26:V675)-1)), 2)</f>
        <v>1</v>
      </c>
      <c r="W675" s="19">
        <f>MOD(QUOTIENT(ROWS($V$26:W675)-1, 2^(COLUMNS($V$26:W675)-1)), 2)</f>
        <v>0</v>
      </c>
      <c r="X675" s="19">
        <f>MOD(QUOTIENT(ROWS($V$26:X675)-1, 2^(COLUMNS($V$26:X675)-1)), 2)</f>
        <v>0</v>
      </c>
      <c r="Y675" s="19">
        <f>MOD(QUOTIENT(ROWS($V$26:Y675)-1, 2^(COLUMNS($V$26:Y675)-1)), 2)</f>
        <v>1</v>
      </c>
      <c r="Z675" s="19">
        <f>MOD(QUOTIENT(ROWS($V$26:Z675)-1, 2^(COLUMNS($V$26:Z675)-1)), 2)</f>
        <v>0</v>
      </c>
      <c r="AA675" s="19">
        <f>MOD(QUOTIENT(ROWS($V$26:AA675)-1, 2^(COLUMNS($V$26:AA675)-1)), 2)</f>
        <v>0</v>
      </c>
      <c r="AB675" s="19">
        <f>MOD(QUOTIENT(ROWS($V$26:AB675)-1, 2^(COLUMNS($V$26:AB675)-1)), 2)</f>
        <v>0</v>
      </c>
      <c r="AC675" s="19">
        <f>MOD(QUOTIENT(ROWS($V$26:AC675)-1, 2^(COLUMNS($V$26:AC675)-1)), 2)</f>
        <v>1</v>
      </c>
      <c r="AD675" s="19">
        <f>MOD(QUOTIENT(ROWS($V$26:AD675)-1, 2^(COLUMNS($V$26:AD675)-1)), 2)</f>
        <v>0</v>
      </c>
      <c r="AE675" s="133">
        <f>MOD(QUOTIENT(ROWS($V$26:AE675)-1, 2^(COLUMNS($V$26:AE675)-1)), 2)</f>
        <v>1</v>
      </c>
      <c r="AF675" s="126">
        <f t="shared" si="246"/>
        <v>1</v>
      </c>
      <c r="AG675" s="19">
        <f t="shared" si="247"/>
        <v>1</v>
      </c>
      <c r="AH675" s="19">
        <f t="shared" si="248"/>
        <v>1</v>
      </c>
      <c r="AI675" s="19">
        <f t="shared" si="249"/>
        <v>4</v>
      </c>
      <c r="AJ675" s="19">
        <f t="shared" si="250"/>
        <v>4</v>
      </c>
      <c r="AK675" s="19">
        <f t="shared" si="251"/>
        <v>4</v>
      </c>
      <c r="AL675" s="19">
        <f t="shared" si="252"/>
        <v>4</v>
      </c>
      <c r="AM675" s="19">
        <f t="shared" si="253"/>
        <v>8</v>
      </c>
      <c r="AN675" s="19">
        <f t="shared" si="254"/>
        <v>8</v>
      </c>
      <c r="AO675" s="133">
        <f t="shared" si="255"/>
        <v>10</v>
      </c>
    </row>
    <row r="676" spans="1:41" x14ac:dyDescent="0.3">
      <c r="A676" s="131">
        <v>651</v>
      </c>
      <c r="B676" s="171">
        <f t="shared" si="234"/>
        <v>0</v>
      </c>
      <c r="C676" s="171">
        <f t="shared" si="235"/>
        <v>-1627272.7272727271</v>
      </c>
      <c r="D676" s="171">
        <f t="shared" si="236"/>
        <v>1100000</v>
      </c>
      <c r="E676" s="171">
        <f t="shared" si="237"/>
        <v>-922944.40270473203</v>
      </c>
      <c r="F676" s="171">
        <f t="shared" si="238"/>
        <v>1331000.0000000005</v>
      </c>
      <c r="G676" s="171">
        <f t="shared" si="239"/>
        <v>1331000.0000000005</v>
      </c>
      <c r="H676" s="171">
        <f t="shared" si="240"/>
        <v>1331000.0000000005</v>
      </c>
      <c r="I676" s="171">
        <f t="shared" si="241"/>
        <v>409242.74530788185</v>
      </c>
      <c r="J676" s="171">
        <f t="shared" si="242"/>
        <v>1948717.1000000013</v>
      </c>
      <c r="K676" s="171">
        <f t="shared" si="243"/>
        <v>1085654.8358825475</v>
      </c>
      <c r="L676" s="172">
        <f t="shared" si="244"/>
        <v>3019750.5093736611</v>
      </c>
      <c r="M676" s="142">
        <f t="shared" si="245"/>
        <v>4</v>
      </c>
      <c r="N676" s="143">
        <f t="shared" si="256"/>
        <v>2</v>
      </c>
      <c r="U676" s="131">
        <v>651</v>
      </c>
      <c r="V676" s="126">
        <f>MOD(QUOTIENT(ROWS($V$26:V676)-1, 2^(COLUMNS($V$26:V676)-1)), 2)</f>
        <v>0</v>
      </c>
      <c r="W676" s="19">
        <f>MOD(QUOTIENT(ROWS($V$26:W676)-1, 2^(COLUMNS($V$26:W676)-1)), 2)</f>
        <v>1</v>
      </c>
      <c r="X676" s="19">
        <f>MOD(QUOTIENT(ROWS($V$26:X676)-1, 2^(COLUMNS($V$26:X676)-1)), 2)</f>
        <v>0</v>
      </c>
      <c r="Y676" s="19">
        <f>MOD(QUOTIENT(ROWS($V$26:Y676)-1, 2^(COLUMNS($V$26:Y676)-1)), 2)</f>
        <v>1</v>
      </c>
      <c r="Z676" s="19">
        <f>MOD(QUOTIENT(ROWS($V$26:Z676)-1, 2^(COLUMNS($V$26:Z676)-1)), 2)</f>
        <v>0</v>
      </c>
      <c r="AA676" s="19">
        <f>MOD(QUOTIENT(ROWS($V$26:AA676)-1, 2^(COLUMNS($V$26:AA676)-1)), 2)</f>
        <v>0</v>
      </c>
      <c r="AB676" s="19">
        <f>MOD(QUOTIENT(ROWS($V$26:AB676)-1, 2^(COLUMNS($V$26:AB676)-1)), 2)</f>
        <v>0</v>
      </c>
      <c r="AC676" s="19">
        <f>MOD(QUOTIENT(ROWS($V$26:AC676)-1, 2^(COLUMNS($V$26:AC676)-1)), 2)</f>
        <v>1</v>
      </c>
      <c r="AD676" s="19">
        <f>MOD(QUOTIENT(ROWS($V$26:AD676)-1, 2^(COLUMNS($V$26:AD676)-1)), 2)</f>
        <v>0</v>
      </c>
      <c r="AE676" s="133">
        <f>MOD(QUOTIENT(ROWS($V$26:AE676)-1, 2^(COLUMNS($V$26:AE676)-1)), 2)</f>
        <v>1</v>
      </c>
      <c r="AF676" s="126">
        <f t="shared" si="246"/>
        <v>0</v>
      </c>
      <c r="AG676" s="19">
        <f t="shared" si="247"/>
        <v>2</v>
      </c>
      <c r="AH676" s="19">
        <f t="shared" si="248"/>
        <v>2</v>
      </c>
      <c r="AI676" s="19">
        <f t="shared" si="249"/>
        <v>4</v>
      </c>
      <c r="AJ676" s="19">
        <f t="shared" si="250"/>
        <v>4</v>
      </c>
      <c r="AK676" s="19">
        <f t="shared" si="251"/>
        <v>4</v>
      </c>
      <c r="AL676" s="19">
        <f t="shared" si="252"/>
        <v>4</v>
      </c>
      <c r="AM676" s="19">
        <f t="shared" si="253"/>
        <v>8</v>
      </c>
      <c r="AN676" s="19">
        <f t="shared" si="254"/>
        <v>8</v>
      </c>
      <c r="AO676" s="133">
        <f t="shared" si="255"/>
        <v>10</v>
      </c>
    </row>
    <row r="677" spans="1:41" x14ac:dyDescent="0.3">
      <c r="A677" s="131">
        <v>652</v>
      </c>
      <c r="B677" s="171">
        <f t="shared" si="234"/>
        <v>-2000000</v>
      </c>
      <c r="C677" s="171">
        <f t="shared" si="235"/>
        <v>-1627272.7272727271</v>
      </c>
      <c r="D677" s="171">
        <f t="shared" si="236"/>
        <v>1100000</v>
      </c>
      <c r="E677" s="171">
        <f t="shared" si="237"/>
        <v>-922944.40270473203</v>
      </c>
      <c r="F677" s="171">
        <f t="shared" si="238"/>
        <v>1331000.0000000005</v>
      </c>
      <c r="G677" s="171">
        <f t="shared" si="239"/>
        <v>1331000.0000000005</v>
      </c>
      <c r="H677" s="171">
        <f t="shared" si="240"/>
        <v>1331000.0000000005</v>
      </c>
      <c r="I677" s="171">
        <f t="shared" si="241"/>
        <v>409242.74530788185</v>
      </c>
      <c r="J677" s="171">
        <f t="shared" si="242"/>
        <v>1948717.1000000013</v>
      </c>
      <c r="K677" s="171">
        <f t="shared" si="243"/>
        <v>1085654.8358825475</v>
      </c>
      <c r="L677" s="172">
        <f t="shared" si="244"/>
        <v>1167898.6575218097</v>
      </c>
      <c r="M677" s="142">
        <f t="shared" si="245"/>
        <v>5</v>
      </c>
      <c r="N677" s="143">
        <f t="shared" si="256"/>
        <v>1</v>
      </c>
      <c r="U677" s="131">
        <v>652</v>
      </c>
      <c r="V677" s="126">
        <f>MOD(QUOTIENT(ROWS($V$26:V677)-1, 2^(COLUMNS($V$26:V677)-1)), 2)</f>
        <v>1</v>
      </c>
      <c r="W677" s="19">
        <f>MOD(QUOTIENT(ROWS($V$26:W677)-1, 2^(COLUMNS($V$26:W677)-1)), 2)</f>
        <v>1</v>
      </c>
      <c r="X677" s="19">
        <f>MOD(QUOTIENT(ROWS($V$26:X677)-1, 2^(COLUMNS($V$26:X677)-1)), 2)</f>
        <v>0</v>
      </c>
      <c r="Y677" s="19">
        <f>MOD(QUOTIENT(ROWS($V$26:Y677)-1, 2^(COLUMNS($V$26:Y677)-1)), 2)</f>
        <v>1</v>
      </c>
      <c r="Z677" s="19">
        <f>MOD(QUOTIENT(ROWS($V$26:Z677)-1, 2^(COLUMNS($V$26:Z677)-1)), 2)</f>
        <v>0</v>
      </c>
      <c r="AA677" s="19">
        <f>MOD(QUOTIENT(ROWS($V$26:AA677)-1, 2^(COLUMNS($V$26:AA677)-1)), 2)</f>
        <v>0</v>
      </c>
      <c r="AB677" s="19">
        <f>MOD(QUOTIENT(ROWS($V$26:AB677)-1, 2^(COLUMNS($V$26:AB677)-1)), 2)</f>
        <v>0</v>
      </c>
      <c r="AC677" s="19">
        <f>MOD(QUOTIENT(ROWS($V$26:AC677)-1, 2^(COLUMNS($V$26:AC677)-1)), 2)</f>
        <v>1</v>
      </c>
      <c r="AD677" s="19">
        <f>MOD(QUOTIENT(ROWS($V$26:AD677)-1, 2^(COLUMNS($V$26:AD677)-1)), 2)</f>
        <v>0</v>
      </c>
      <c r="AE677" s="133">
        <f>MOD(QUOTIENT(ROWS($V$26:AE677)-1, 2^(COLUMNS($V$26:AE677)-1)), 2)</f>
        <v>1</v>
      </c>
      <c r="AF677" s="126">
        <f t="shared" si="246"/>
        <v>1</v>
      </c>
      <c r="AG677" s="19">
        <f t="shared" si="247"/>
        <v>2</v>
      </c>
      <c r="AH677" s="19">
        <f t="shared" si="248"/>
        <v>2</v>
      </c>
      <c r="AI677" s="19">
        <f t="shared" si="249"/>
        <v>4</v>
      </c>
      <c r="AJ677" s="19">
        <f t="shared" si="250"/>
        <v>4</v>
      </c>
      <c r="AK677" s="19">
        <f t="shared" si="251"/>
        <v>4</v>
      </c>
      <c r="AL677" s="19">
        <f t="shared" si="252"/>
        <v>4</v>
      </c>
      <c r="AM677" s="19">
        <f t="shared" si="253"/>
        <v>8</v>
      </c>
      <c r="AN677" s="19">
        <f t="shared" si="254"/>
        <v>8</v>
      </c>
      <c r="AO677" s="133">
        <f t="shared" si="255"/>
        <v>10</v>
      </c>
    </row>
    <row r="678" spans="1:41" x14ac:dyDescent="0.3">
      <c r="A678" s="131">
        <v>653</v>
      </c>
      <c r="B678" s="171">
        <f t="shared" si="234"/>
        <v>0</v>
      </c>
      <c r="C678" s="171">
        <f t="shared" si="235"/>
        <v>0</v>
      </c>
      <c r="D678" s="171">
        <f t="shared" si="236"/>
        <v>-1269338.842975206</v>
      </c>
      <c r="E678" s="171">
        <f t="shared" si="237"/>
        <v>-922944.40270473203</v>
      </c>
      <c r="F678" s="171">
        <f t="shared" si="238"/>
        <v>1331000.0000000005</v>
      </c>
      <c r="G678" s="171">
        <f t="shared" si="239"/>
        <v>1331000.0000000005</v>
      </c>
      <c r="H678" s="171">
        <f t="shared" si="240"/>
        <v>1331000.0000000005</v>
      </c>
      <c r="I678" s="171">
        <f t="shared" si="241"/>
        <v>409242.74530788185</v>
      </c>
      <c r="J678" s="171">
        <f t="shared" si="242"/>
        <v>1948717.1000000013</v>
      </c>
      <c r="K678" s="171">
        <f t="shared" si="243"/>
        <v>1085654.8358825475</v>
      </c>
      <c r="L678" s="172">
        <f t="shared" si="244"/>
        <v>2534017.0262277825</v>
      </c>
      <c r="M678" s="142">
        <f t="shared" si="245"/>
        <v>4</v>
      </c>
      <c r="N678" s="143">
        <f t="shared" si="256"/>
        <v>3</v>
      </c>
      <c r="U678" s="131">
        <v>653</v>
      </c>
      <c r="V678" s="126">
        <f>MOD(QUOTIENT(ROWS($V$26:V678)-1, 2^(COLUMNS($V$26:V678)-1)), 2)</f>
        <v>0</v>
      </c>
      <c r="W678" s="19">
        <f>MOD(QUOTIENT(ROWS($V$26:W678)-1, 2^(COLUMNS($V$26:W678)-1)), 2)</f>
        <v>0</v>
      </c>
      <c r="X678" s="19">
        <f>MOD(QUOTIENT(ROWS($V$26:X678)-1, 2^(COLUMNS($V$26:X678)-1)), 2)</f>
        <v>1</v>
      </c>
      <c r="Y678" s="19">
        <f>MOD(QUOTIENT(ROWS($V$26:Y678)-1, 2^(COLUMNS($V$26:Y678)-1)), 2)</f>
        <v>1</v>
      </c>
      <c r="Z678" s="19">
        <f>MOD(QUOTIENT(ROWS($V$26:Z678)-1, 2^(COLUMNS($V$26:Z678)-1)), 2)</f>
        <v>0</v>
      </c>
      <c r="AA678" s="19">
        <f>MOD(QUOTIENT(ROWS($V$26:AA678)-1, 2^(COLUMNS($V$26:AA678)-1)), 2)</f>
        <v>0</v>
      </c>
      <c r="AB678" s="19">
        <f>MOD(QUOTIENT(ROWS($V$26:AB678)-1, 2^(COLUMNS($V$26:AB678)-1)), 2)</f>
        <v>0</v>
      </c>
      <c r="AC678" s="19">
        <f>MOD(QUOTIENT(ROWS($V$26:AC678)-1, 2^(COLUMNS($V$26:AC678)-1)), 2)</f>
        <v>1</v>
      </c>
      <c r="AD678" s="19">
        <f>MOD(QUOTIENT(ROWS($V$26:AD678)-1, 2^(COLUMNS($V$26:AD678)-1)), 2)</f>
        <v>0</v>
      </c>
      <c r="AE678" s="133">
        <f>MOD(QUOTIENT(ROWS($V$26:AE678)-1, 2^(COLUMNS($V$26:AE678)-1)), 2)</f>
        <v>1</v>
      </c>
      <c r="AF678" s="126">
        <f t="shared" si="246"/>
        <v>0</v>
      </c>
      <c r="AG678" s="19">
        <f t="shared" si="247"/>
        <v>0</v>
      </c>
      <c r="AH678" s="19">
        <f t="shared" si="248"/>
        <v>3</v>
      </c>
      <c r="AI678" s="19">
        <f t="shared" si="249"/>
        <v>4</v>
      </c>
      <c r="AJ678" s="19">
        <f t="shared" si="250"/>
        <v>4</v>
      </c>
      <c r="AK678" s="19">
        <f t="shared" si="251"/>
        <v>4</v>
      </c>
      <c r="AL678" s="19">
        <f t="shared" si="252"/>
        <v>4</v>
      </c>
      <c r="AM678" s="19">
        <f t="shared" si="253"/>
        <v>8</v>
      </c>
      <c r="AN678" s="19">
        <f t="shared" si="254"/>
        <v>8</v>
      </c>
      <c r="AO678" s="133">
        <f t="shared" si="255"/>
        <v>10</v>
      </c>
    </row>
    <row r="679" spans="1:41" x14ac:dyDescent="0.3">
      <c r="A679" s="131">
        <v>654</v>
      </c>
      <c r="B679" s="171">
        <f t="shared" si="234"/>
        <v>-2000000</v>
      </c>
      <c r="C679" s="171">
        <f t="shared" si="235"/>
        <v>1000000</v>
      </c>
      <c r="D679" s="171">
        <f t="shared" si="236"/>
        <v>-1269338.842975206</v>
      </c>
      <c r="E679" s="171">
        <f t="shared" si="237"/>
        <v>-922944.40270473203</v>
      </c>
      <c r="F679" s="171">
        <f t="shared" si="238"/>
        <v>1331000.0000000005</v>
      </c>
      <c r="G679" s="171">
        <f t="shared" si="239"/>
        <v>1331000.0000000005</v>
      </c>
      <c r="H679" s="171">
        <f t="shared" si="240"/>
        <v>1331000.0000000005</v>
      </c>
      <c r="I679" s="171">
        <f t="shared" si="241"/>
        <v>409242.74530788185</v>
      </c>
      <c r="J679" s="171">
        <f t="shared" si="242"/>
        <v>1948717.1000000013</v>
      </c>
      <c r="K679" s="171">
        <f t="shared" si="243"/>
        <v>1085654.8358825475</v>
      </c>
      <c r="L679" s="172">
        <f t="shared" si="244"/>
        <v>1539503.9946777141</v>
      </c>
      <c r="M679" s="142">
        <f t="shared" si="245"/>
        <v>5</v>
      </c>
      <c r="N679" s="143">
        <f t="shared" si="256"/>
        <v>1</v>
      </c>
      <c r="U679" s="131">
        <v>654</v>
      </c>
      <c r="V679" s="126">
        <f>MOD(QUOTIENT(ROWS($V$26:V679)-1, 2^(COLUMNS($V$26:V679)-1)), 2)</f>
        <v>1</v>
      </c>
      <c r="W679" s="19">
        <f>MOD(QUOTIENT(ROWS($V$26:W679)-1, 2^(COLUMNS($V$26:W679)-1)), 2)</f>
        <v>0</v>
      </c>
      <c r="X679" s="19">
        <f>MOD(QUOTIENT(ROWS($V$26:X679)-1, 2^(COLUMNS($V$26:X679)-1)), 2)</f>
        <v>1</v>
      </c>
      <c r="Y679" s="19">
        <f>MOD(QUOTIENT(ROWS($V$26:Y679)-1, 2^(COLUMNS($V$26:Y679)-1)), 2)</f>
        <v>1</v>
      </c>
      <c r="Z679" s="19">
        <f>MOD(QUOTIENT(ROWS($V$26:Z679)-1, 2^(COLUMNS($V$26:Z679)-1)), 2)</f>
        <v>0</v>
      </c>
      <c r="AA679" s="19">
        <f>MOD(QUOTIENT(ROWS($V$26:AA679)-1, 2^(COLUMNS($V$26:AA679)-1)), 2)</f>
        <v>0</v>
      </c>
      <c r="AB679" s="19">
        <f>MOD(QUOTIENT(ROWS($V$26:AB679)-1, 2^(COLUMNS($V$26:AB679)-1)), 2)</f>
        <v>0</v>
      </c>
      <c r="AC679" s="19">
        <f>MOD(QUOTIENT(ROWS($V$26:AC679)-1, 2^(COLUMNS($V$26:AC679)-1)), 2)</f>
        <v>1</v>
      </c>
      <c r="AD679" s="19">
        <f>MOD(QUOTIENT(ROWS($V$26:AD679)-1, 2^(COLUMNS($V$26:AD679)-1)), 2)</f>
        <v>0</v>
      </c>
      <c r="AE679" s="133">
        <f>MOD(QUOTIENT(ROWS($V$26:AE679)-1, 2^(COLUMNS($V$26:AE679)-1)), 2)</f>
        <v>1</v>
      </c>
      <c r="AF679" s="126">
        <f t="shared" si="246"/>
        <v>1</v>
      </c>
      <c r="AG679" s="19">
        <f t="shared" si="247"/>
        <v>1</v>
      </c>
      <c r="AH679" s="19">
        <f t="shared" si="248"/>
        <v>3</v>
      </c>
      <c r="AI679" s="19">
        <f t="shared" si="249"/>
        <v>4</v>
      </c>
      <c r="AJ679" s="19">
        <f t="shared" si="250"/>
        <v>4</v>
      </c>
      <c r="AK679" s="19">
        <f t="shared" si="251"/>
        <v>4</v>
      </c>
      <c r="AL679" s="19">
        <f t="shared" si="252"/>
        <v>4</v>
      </c>
      <c r="AM679" s="19">
        <f t="shared" si="253"/>
        <v>8</v>
      </c>
      <c r="AN679" s="19">
        <f t="shared" si="254"/>
        <v>8</v>
      </c>
      <c r="AO679" s="133">
        <f t="shared" si="255"/>
        <v>10</v>
      </c>
    </row>
    <row r="680" spans="1:41" x14ac:dyDescent="0.3">
      <c r="A680" s="131">
        <v>655</v>
      </c>
      <c r="B680" s="171">
        <f t="shared" si="234"/>
        <v>0</v>
      </c>
      <c r="C680" s="171">
        <f t="shared" si="235"/>
        <v>-1627272.7272727271</v>
      </c>
      <c r="D680" s="171">
        <f t="shared" si="236"/>
        <v>-1269338.842975206</v>
      </c>
      <c r="E680" s="171">
        <f t="shared" si="237"/>
        <v>-922944.40270473203</v>
      </c>
      <c r="F680" s="171">
        <f t="shared" si="238"/>
        <v>1331000.0000000005</v>
      </c>
      <c r="G680" s="171">
        <f t="shared" si="239"/>
        <v>1331000.0000000005</v>
      </c>
      <c r="H680" s="171">
        <f t="shared" si="240"/>
        <v>1331000.0000000005</v>
      </c>
      <c r="I680" s="171">
        <f t="shared" si="241"/>
        <v>409242.74530788185</v>
      </c>
      <c r="J680" s="171">
        <f t="shared" si="242"/>
        <v>1948717.1000000013</v>
      </c>
      <c r="K680" s="171">
        <f t="shared" si="243"/>
        <v>1085654.8358825475</v>
      </c>
      <c r="L680" s="172">
        <f t="shared" si="244"/>
        <v>1138892.9459185174</v>
      </c>
      <c r="M680" s="142">
        <f t="shared" si="245"/>
        <v>5</v>
      </c>
      <c r="N680" s="143">
        <f t="shared" si="256"/>
        <v>2</v>
      </c>
      <c r="U680" s="131">
        <v>655</v>
      </c>
      <c r="V680" s="126">
        <f>MOD(QUOTIENT(ROWS($V$26:V680)-1, 2^(COLUMNS($V$26:V680)-1)), 2)</f>
        <v>0</v>
      </c>
      <c r="W680" s="19">
        <f>MOD(QUOTIENT(ROWS($V$26:W680)-1, 2^(COLUMNS($V$26:W680)-1)), 2)</f>
        <v>1</v>
      </c>
      <c r="X680" s="19">
        <f>MOD(QUOTIENT(ROWS($V$26:X680)-1, 2^(COLUMNS($V$26:X680)-1)), 2)</f>
        <v>1</v>
      </c>
      <c r="Y680" s="19">
        <f>MOD(QUOTIENT(ROWS($V$26:Y680)-1, 2^(COLUMNS($V$26:Y680)-1)), 2)</f>
        <v>1</v>
      </c>
      <c r="Z680" s="19">
        <f>MOD(QUOTIENT(ROWS($V$26:Z680)-1, 2^(COLUMNS($V$26:Z680)-1)), 2)</f>
        <v>0</v>
      </c>
      <c r="AA680" s="19">
        <f>MOD(QUOTIENT(ROWS($V$26:AA680)-1, 2^(COLUMNS($V$26:AA680)-1)), 2)</f>
        <v>0</v>
      </c>
      <c r="AB680" s="19">
        <f>MOD(QUOTIENT(ROWS($V$26:AB680)-1, 2^(COLUMNS($V$26:AB680)-1)), 2)</f>
        <v>0</v>
      </c>
      <c r="AC680" s="19">
        <f>MOD(QUOTIENT(ROWS($V$26:AC680)-1, 2^(COLUMNS($V$26:AC680)-1)), 2)</f>
        <v>1</v>
      </c>
      <c r="AD680" s="19">
        <f>MOD(QUOTIENT(ROWS($V$26:AD680)-1, 2^(COLUMNS($V$26:AD680)-1)), 2)</f>
        <v>0</v>
      </c>
      <c r="AE680" s="133">
        <f>MOD(QUOTIENT(ROWS($V$26:AE680)-1, 2^(COLUMNS($V$26:AE680)-1)), 2)</f>
        <v>1</v>
      </c>
      <c r="AF680" s="126">
        <f t="shared" si="246"/>
        <v>0</v>
      </c>
      <c r="AG680" s="19">
        <f t="shared" si="247"/>
        <v>2</v>
      </c>
      <c r="AH680" s="19">
        <f t="shared" si="248"/>
        <v>3</v>
      </c>
      <c r="AI680" s="19">
        <f t="shared" si="249"/>
        <v>4</v>
      </c>
      <c r="AJ680" s="19">
        <f t="shared" si="250"/>
        <v>4</v>
      </c>
      <c r="AK680" s="19">
        <f t="shared" si="251"/>
        <v>4</v>
      </c>
      <c r="AL680" s="19">
        <f t="shared" si="252"/>
        <v>4</v>
      </c>
      <c r="AM680" s="19">
        <f t="shared" si="253"/>
        <v>8</v>
      </c>
      <c r="AN680" s="19">
        <f t="shared" si="254"/>
        <v>8</v>
      </c>
      <c r="AO680" s="133">
        <f t="shared" si="255"/>
        <v>10</v>
      </c>
    </row>
    <row r="681" spans="1:41" x14ac:dyDescent="0.3">
      <c r="A681" s="131">
        <v>656</v>
      </c>
      <c r="B681" s="171">
        <f t="shared" si="234"/>
        <v>-2000000</v>
      </c>
      <c r="C681" s="171">
        <f t="shared" si="235"/>
        <v>-1627272.7272727271</v>
      </c>
      <c r="D681" s="171">
        <f t="shared" si="236"/>
        <v>-1269338.842975206</v>
      </c>
      <c r="E681" s="171">
        <f t="shared" si="237"/>
        <v>-922944.40270473203</v>
      </c>
      <c r="F681" s="171">
        <f t="shared" si="238"/>
        <v>1331000.0000000005</v>
      </c>
      <c r="G681" s="171">
        <f t="shared" si="239"/>
        <v>1331000.0000000005</v>
      </c>
      <c r="H681" s="171">
        <f t="shared" si="240"/>
        <v>1331000.0000000005</v>
      </c>
      <c r="I681" s="171">
        <f t="shared" si="241"/>
        <v>409242.74530788185</v>
      </c>
      <c r="J681" s="171">
        <f t="shared" si="242"/>
        <v>1948717.1000000013</v>
      </c>
      <c r="K681" s="171">
        <f t="shared" si="243"/>
        <v>1085654.8358825475</v>
      </c>
      <c r="L681" s="172">
        <f t="shared" si="244"/>
        <v>-712958.90593333414</v>
      </c>
      <c r="M681" s="142">
        <f t="shared" si="245"/>
        <v>6</v>
      </c>
      <c r="N681" s="143">
        <f t="shared" si="256"/>
        <v>1</v>
      </c>
      <c r="U681" s="131">
        <v>656</v>
      </c>
      <c r="V681" s="126">
        <f>MOD(QUOTIENT(ROWS($V$26:V681)-1, 2^(COLUMNS($V$26:V681)-1)), 2)</f>
        <v>1</v>
      </c>
      <c r="W681" s="19">
        <f>MOD(QUOTIENT(ROWS($V$26:W681)-1, 2^(COLUMNS($V$26:W681)-1)), 2)</f>
        <v>1</v>
      </c>
      <c r="X681" s="19">
        <f>MOD(QUOTIENT(ROWS($V$26:X681)-1, 2^(COLUMNS($V$26:X681)-1)), 2)</f>
        <v>1</v>
      </c>
      <c r="Y681" s="19">
        <f>MOD(QUOTIENT(ROWS($V$26:Y681)-1, 2^(COLUMNS($V$26:Y681)-1)), 2)</f>
        <v>1</v>
      </c>
      <c r="Z681" s="19">
        <f>MOD(QUOTIENT(ROWS($V$26:Z681)-1, 2^(COLUMNS($V$26:Z681)-1)), 2)</f>
        <v>0</v>
      </c>
      <c r="AA681" s="19">
        <f>MOD(QUOTIENT(ROWS($V$26:AA681)-1, 2^(COLUMNS($V$26:AA681)-1)), 2)</f>
        <v>0</v>
      </c>
      <c r="AB681" s="19">
        <f>MOD(QUOTIENT(ROWS($V$26:AB681)-1, 2^(COLUMNS($V$26:AB681)-1)), 2)</f>
        <v>0</v>
      </c>
      <c r="AC681" s="19">
        <f>MOD(QUOTIENT(ROWS($V$26:AC681)-1, 2^(COLUMNS($V$26:AC681)-1)), 2)</f>
        <v>1</v>
      </c>
      <c r="AD681" s="19">
        <f>MOD(QUOTIENT(ROWS($V$26:AD681)-1, 2^(COLUMNS($V$26:AD681)-1)), 2)</f>
        <v>0</v>
      </c>
      <c r="AE681" s="133">
        <f>MOD(QUOTIENT(ROWS($V$26:AE681)-1, 2^(COLUMNS($V$26:AE681)-1)), 2)</f>
        <v>1</v>
      </c>
      <c r="AF681" s="126">
        <f t="shared" si="246"/>
        <v>1</v>
      </c>
      <c r="AG681" s="19">
        <f t="shared" si="247"/>
        <v>2</v>
      </c>
      <c r="AH681" s="19">
        <f t="shared" si="248"/>
        <v>3</v>
      </c>
      <c r="AI681" s="19">
        <f t="shared" si="249"/>
        <v>4</v>
      </c>
      <c r="AJ681" s="19">
        <f t="shared" si="250"/>
        <v>4</v>
      </c>
      <c r="AK681" s="19">
        <f t="shared" si="251"/>
        <v>4</v>
      </c>
      <c r="AL681" s="19">
        <f t="shared" si="252"/>
        <v>4</v>
      </c>
      <c r="AM681" s="19">
        <f t="shared" si="253"/>
        <v>8</v>
      </c>
      <c r="AN681" s="19">
        <f t="shared" si="254"/>
        <v>8</v>
      </c>
      <c r="AO681" s="133">
        <f t="shared" si="255"/>
        <v>10</v>
      </c>
    </row>
    <row r="682" spans="1:41" x14ac:dyDescent="0.3">
      <c r="A682" s="131">
        <v>657</v>
      </c>
      <c r="B682" s="171">
        <f t="shared" si="234"/>
        <v>0</v>
      </c>
      <c r="C682" s="171">
        <f t="shared" si="235"/>
        <v>0</v>
      </c>
      <c r="D682" s="171">
        <f t="shared" si="236"/>
        <v>0</v>
      </c>
      <c r="E682" s="171">
        <f t="shared" si="237"/>
        <v>0</v>
      </c>
      <c r="F682" s="171">
        <f t="shared" si="238"/>
        <v>-584940.36609521112</v>
      </c>
      <c r="G682" s="171">
        <f t="shared" si="239"/>
        <v>1464100.0000000005</v>
      </c>
      <c r="H682" s="171">
        <f t="shared" si="240"/>
        <v>1464100.0000000005</v>
      </c>
      <c r="I682" s="171">
        <f t="shared" si="241"/>
        <v>409242.74530788185</v>
      </c>
      <c r="J682" s="171">
        <f t="shared" si="242"/>
        <v>1948717.1000000013</v>
      </c>
      <c r="K682" s="171">
        <f t="shared" si="243"/>
        <v>1085654.8358825475</v>
      </c>
      <c r="L682" s="172">
        <f t="shared" si="244"/>
        <v>3077632.1422845423</v>
      </c>
      <c r="M682" s="142">
        <f t="shared" si="245"/>
        <v>3</v>
      </c>
      <c r="N682" s="143">
        <f t="shared" si="256"/>
        <v>5</v>
      </c>
      <c r="U682" s="131">
        <v>657</v>
      </c>
      <c r="V682" s="126">
        <f>MOD(QUOTIENT(ROWS($V$26:V682)-1, 2^(COLUMNS($V$26:V682)-1)), 2)</f>
        <v>0</v>
      </c>
      <c r="W682" s="19">
        <f>MOD(QUOTIENT(ROWS($V$26:W682)-1, 2^(COLUMNS($V$26:W682)-1)), 2)</f>
        <v>0</v>
      </c>
      <c r="X682" s="19">
        <f>MOD(QUOTIENT(ROWS($V$26:X682)-1, 2^(COLUMNS($V$26:X682)-1)), 2)</f>
        <v>0</v>
      </c>
      <c r="Y682" s="19">
        <f>MOD(QUOTIENT(ROWS($V$26:Y682)-1, 2^(COLUMNS($V$26:Y682)-1)), 2)</f>
        <v>0</v>
      </c>
      <c r="Z682" s="19">
        <f>MOD(QUOTIENT(ROWS($V$26:Z682)-1, 2^(COLUMNS($V$26:Z682)-1)), 2)</f>
        <v>1</v>
      </c>
      <c r="AA682" s="19">
        <f>MOD(QUOTIENT(ROWS($V$26:AA682)-1, 2^(COLUMNS($V$26:AA682)-1)), 2)</f>
        <v>0</v>
      </c>
      <c r="AB682" s="19">
        <f>MOD(QUOTIENT(ROWS($V$26:AB682)-1, 2^(COLUMNS($V$26:AB682)-1)), 2)</f>
        <v>0</v>
      </c>
      <c r="AC682" s="19">
        <f>MOD(QUOTIENT(ROWS($V$26:AC682)-1, 2^(COLUMNS($V$26:AC682)-1)), 2)</f>
        <v>1</v>
      </c>
      <c r="AD682" s="19">
        <f>MOD(QUOTIENT(ROWS($V$26:AD682)-1, 2^(COLUMNS($V$26:AD682)-1)), 2)</f>
        <v>0</v>
      </c>
      <c r="AE682" s="133">
        <f>MOD(QUOTIENT(ROWS($V$26:AE682)-1, 2^(COLUMNS($V$26:AE682)-1)), 2)</f>
        <v>1</v>
      </c>
      <c r="AF682" s="126">
        <f t="shared" si="246"/>
        <v>0</v>
      </c>
      <c r="AG682" s="19">
        <f t="shared" si="247"/>
        <v>0</v>
      </c>
      <c r="AH682" s="19">
        <f t="shared" si="248"/>
        <v>0</v>
      </c>
      <c r="AI682" s="19">
        <f t="shared" si="249"/>
        <v>0</v>
      </c>
      <c r="AJ682" s="19">
        <f t="shared" si="250"/>
        <v>5</v>
      </c>
      <c r="AK682" s="19">
        <f t="shared" si="251"/>
        <v>5</v>
      </c>
      <c r="AL682" s="19">
        <f t="shared" si="252"/>
        <v>5</v>
      </c>
      <c r="AM682" s="19">
        <f t="shared" si="253"/>
        <v>8</v>
      </c>
      <c r="AN682" s="19">
        <f t="shared" si="254"/>
        <v>8</v>
      </c>
      <c r="AO682" s="133">
        <f t="shared" si="255"/>
        <v>10</v>
      </c>
    </row>
    <row r="683" spans="1:41" x14ac:dyDescent="0.3">
      <c r="A683" s="131">
        <v>658</v>
      </c>
      <c r="B683" s="171">
        <f t="shared" si="234"/>
        <v>-2000000</v>
      </c>
      <c r="C683" s="171">
        <f t="shared" si="235"/>
        <v>1000000</v>
      </c>
      <c r="D683" s="171">
        <f t="shared" si="236"/>
        <v>1000000</v>
      </c>
      <c r="E683" s="171">
        <f t="shared" si="237"/>
        <v>1000000</v>
      </c>
      <c r="F683" s="171">
        <f t="shared" si="238"/>
        <v>-584940.36609521112</v>
      </c>
      <c r="G683" s="171">
        <f t="shared" si="239"/>
        <v>1464100.0000000005</v>
      </c>
      <c r="H683" s="171">
        <f t="shared" si="240"/>
        <v>1464100.0000000005</v>
      </c>
      <c r="I683" s="171">
        <f t="shared" si="241"/>
        <v>409242.74530788185</v>
      </c>
      <c r="J683" s="171">
        <f t="shared" si="242"/>
        <v>1948717.1000000013</v>
      </c>
      <c r="K683" s="171">
        <f t="shared" si="243"/>
        <v>1085654.8358825475</v>
      </c>
      <c r="L683" s="172">
        <f t="shared" si="244"/>
        <v>3611981.2045510961</v>
      </c>
      <c r="M683" s="142">
        <f t="shared" si="245"/>
        <v>4</v>
      </c>
      <c r="N683" s="143">
        <f t="shared" si="256"/>
        <v>1</v>
      </c>
      <c r="U683" s="131">
        <v>658</v>
      </c>
      <c r="V683" s="126">
        <f>MOD(QUOTIENT(ROWS($V$26:V683)-1, 2^(COLUMNS($V$26:V683)-1)), 2)</f>
        <v>1</v>
      </c>
      <c r="W683" s="19">
        <f>MOD(QUOTIENT(ROWS($V$26:W683)-1, 2^(COLUMNS($V$26:W683)-1)), 2)</f>
        <v>0</v>
      </c>
      <c r="X683" s="19">
        <f>MOD(QUOTIENT(ROWS($V$26:X683)-1, 2^(COLUMNS($V$26:X683)-1)), 2)</f>
        <v>0</v>
      </c>
      <c r="Y683" s="19">
        <f>MOD(QUOTIENT(ROWS($V$26:Y683)-1, 2^(COLUMNS($V$26:Y683)-1)), 2)</f>
        <v>0</v>
      </c>
      <c r="Z683" s="19">
        <f>MOD(QUOTIENT(ROWS($V$26:Z683)-1, 2^(COLUMNS($V$26:Z683)-1)), 2)</f>
        <v>1</v>
      </c>
      <c r="AA683" s="19">
        <f>MOD(QUOTIENT(ROWS($V$26:AA683)-1, 2^(COLUMNS($V$26:AA683)-1)), 2)</f>
        <v>0</v>
      </c>
      <c r="AB683" s="19">
        <f>MOD(QUOTIENT(ROWS($V$26:AB683)-1, 2^(COLUMNS($V$26:AB683)-1)), 2)</f>
        <v>0</v>
      </c>
      <c r="AC683" s="19">
        <f>MOD(QUOTIENT(ROWS($V$26:AC683)-1, 2^(COLUMNS($V$26:AC683)-1)), 2)</f>
        <v>1</v>
      </c>
      <c r="AD683" s="19">
        <f>MOD(QUOTIENT(ROWS($V$26:AD683)-1, 2^(COLUMNS($V$26:AD683)-1)), 2)</f>
        <v>0</v>
      </c>
      <c r="AE683" s="133">
        <f>MOD(QUOTIENT(ROWS($V$26:AE683)-1, 2^(COLUMNS($V$26:AE683)-1)), 2)</f>
        <v>1</v>
      </c>
      <c r="AF683" s="126">
        <f t="shared" si="246"/>
        <v>1</v>
      </c>
      <c r="AG683" s="19">
        <f t="shared" si="247"/>
        <v>1</v>
      </c>
      <c r="AH683" s="19">
        <f t="shared" si="248"/>
        <v>1</v>
      </c>
      <c r="AI683" s="19">
        <f t="shared" si="249"/>
        <v>1</v>
      </c>
      <c r="AJ683" s="19">
        <f t="shared" si="250"/>
        <v>5</v>
      </c>
      <c r="AK683" s="19">
        <f t="shared" si="251"/>
        <v>5</v>
      </c>
      <c r="AL683" s="19">
        <f t="shared" si="252"/>
        <v>5</v>
      </c>
      <c r="AM683" s="19">
        <f t="shared" si="253"/>
        <v>8</v>
      </c>
      <c r="AN683" s="19">
        <f t="shared" si="254"/>
        <v>8</v>
      </c>
      <c r="AO683" s="133">
        <f t="shared" si="255"/>
        <v>10</v>
      </c>
    </row>
    <row r="684" spans="1:41" x14ac:dyDescent="0.3">
      <c r="A684" s="131">
        <v>659</v>
      </c>
      <c r="B684" s="171">
        <f t="shared" si="234"/>
        <v>0</v>
      </c>
      <c r="C684" s="171">
        <f t="shared" si="235"/>
        <v>-1627272.7272727271</v>
      </c>
      <c r="D684" s="171">
        <f t="shared" si="236"/>
        <v>1100000</v>
      </c>
      <c r="E684" s="171">
        <f t="shared" si="237"/>
        <v>1100000</v>
      </c>
      <c r="F684" s="171">
        <f t="shared" si="238"/>
        <v>-584940.36609521112</v>
      </c>
      <c r="G684" s="171">
        <f t="shared" si="239"/>
        <v>1464100.0000000005</v>
      </c>
      <c r="H684" s="171">
        <f t="shared" si="240"/>
        <v>1464100.0000000005</v>
      </c>
      <c r="I684" s="171">
        <f t="shared" si="241"/>
        <v>409242.74530788185</v>
      </c>
      <c r="J684" s="171">
        <f t="shared" si="242"/>
        <v>1948717.1000000013</v>
      </c>
      <c r="K684" s="171">
        <f t="shared" si="243"/>
        <v>1085654.8358825475</v>
      </c>
      <c r="L684" s="172">
        <f t="shared" si="244"/>
        <v>3364256.3651735624</v>
      </c>
      <c r="M684" s="142">
        <f t="shared" si="245"/>
        <v>4</v>
      </c>
      <c r="N684" s="143">
        <f t="shared" si="256"/>
        <v>2</v>
      </c>
      <c r="U684" s="131">
        <v>659</v>
      </c>
      <c r="V684" s="126">
        <f>MOD(QUOTIENT(ROWS($V$26:V684)-1, 2^(COLUMNS($V$26:V684)-1)), 2)</f>
        <v>0</v>
      </c>
      <c r="W684" s="19">
        <f>MOD(QUOTIENT(ROWS($V$26:W684)-1, 2^(COLUMNS($V$26:W684)-1)), 2)</f>
        <v>1</v>
      </c>
      <c r="X684" s="19">
        <f>MOD(QUOTIENT(ROWS($V$26:X684)-1, 2^(COLUMNS($V$26:X684)-1)), 2)</f>
        <v>0</v>
      </c>
      <c r="Y684" s="19">
        <f>MOD(QUOTIENT(ROWS($V$26:Y684)-1, 2^(COLUMNS($V$26:Y684)-1)), 2)</f>
        <v>0</v>
      </c>
      <c r="Z684" s="19">
        <f>MOD(QUOTIENT(ROWS($V$26:Z684)-1, 2^(COLUMNS($V$26:Z684)-1)), 2)</f>
        <v>1</v>
      </c>
      <c r="AA684" s="19">
        <f>MOD(QUOTIENT(ROWS($V$26:AA684)-1, 2^(COLUMNS($V$26:AA684)-1)), 2)</f>
        <v>0</v>
      </c>
      <c r="AB684" s="19">
        <f>MOD(QUOTIENT(ROWS($V$26:AB684)-1, 2^(COLUMNS($V$26:AB684)-1)), 2)</f>
        <v>0</v>
      </c>
      <c r="AC684" s="19">
        <f>MOD(QUOTIENT(ROWS($V$26:AC684)-1, 2^(COLUMNS($V$26:AC684)-1)), 2)</f>
        <v>1</v>
      </c>
      <c r="AD684" s="19">
        <f>MOD(QUOTIENT(ROWS($V$26:AD684)-1, 2^(COLUMNS($V$26:AD684)-1)), 2)</f>
        <v>0</v>
      </c>
      <c r="AE684" s="133">
        <f>MOD(QUOTIENT(ROWS($V$26:AE684)-1, 2^(COLUMNS($V$26:AE684)-1)), 2)</f>
        <v>1</v>
      </c>
      <c r="AF684" s="126">
        <f t="shared" si="246"/>
        <v>0</v>
      </c>
      <c r="AG684" s="19">
        <f t="shared" si="247"/>
        <v>2</v>
      </c>
      <c r="AH684" s="19">
        <f t="shared" si="248"/>
        <v>2</v>
      </c>
      <c r="AI684" s="19">
        <f t="shared" si="249"/>
        <v>2</v>
      </c>
      <c r="AJ684" s="19">
        <f t="shared" si="250"/>
        <v>5</v>
      </c>
      <c r="AK684" s="19">
        <f t="shared" si="251"/>
        <v>5</v>
      </c>
      <c r="AL684" s="19">
        <f t="shared" si="252"/>
        <v>5</v>
      </c>
      <c r="AM684" s="19">
        <f t="shared" si="253"/>
        <v>8</v>
      </c>
      <c r="AN684" s="19">
        <f t="shared" si="254"/>
        <v>8</v>
      </c>
      <c r="AO684" s="133">
        <f t="shared" si="255"/>
        <v>10</v>
      </c>
    </row>
    <row r="685" spans="1:41" x14ac:dyDescent="0.3">
      <c r="A685" s="131">
        <v>660</v>
      </c>
      <c r="B685" s="171">
        <f t="shared" si="234"/>
        <v>-2000000</v>
      </c>
      <c r="C685" s="171">
        <f t="shared" si="235"/>
        <v>-1627272.7272727271</v>
      </c>
      <c r="D685" s="171">
        <f t="shared" si="236"/>
        <v>1100000</v>
      </c>
      <c r="E685" s="171">
        <f t="shared" si="237"/>
        <v>1100000</v>
      </c>
      <c r="F685" s="171">
        <f t="shared" si="238"/>
        <v>-584940.36609521112</v>
      </c>
      <c r="G685" s="171">
        <f t="shared" si="239"/>
        <v>1464100.0000000005</v>
      </c>
      <c r="H685" s="171">
        <f t="shared" si="240"/>
        <v>1464100.0000000005</v>
      </c>
      <c r="I685" s="171">
        <f t="shared" si="241"/>
        <v>409242.74530788185</v>
      </c>
      <c r="J685" s="171">
        <f t="shared" si="242"/>
        <v>1948717.1000000013</v>
      </c>
      <c r="K685" s="171">
        <f t="shared" si="243"/>
        <v>1085654.8358825475</v>
      </c>
      <c r="L685" s="172">
        <f t="shared" si="244"/>
        <v>1512404.5133217108</v>
      </c>
      <c r="M685" s="142">
        <f t="shared" si="245"/>
        <v>5</v>
      </c>
      <c r="N685" s="143">
        <f t="shared" si="256"/>
        <v>1</v>
      </c>
      <c r="U685" s="131">
        <v>660</v>
      </c>
      <c r="V685" s="126">
        <f>MOD(QUOTIENT(ROWS($V$26:V685)-1, 2^(COLUMNS($V$26:V685)-1)), 2)</f>
        <v>1</v>
      </c>
      <c r="W685" s="19">
        <f>MOD(QUOTIENT(ROWS($V$26:W685)-1, 2^(COLUMNS($V$26:W685)-1)), 2)</f>
        <v>1</v>
      </c>
      <c r="X685" s="19">
        <f>MOD(QUOTIENT(ROWS($V$26:X685)-1, 2^(COLUMNS($V$26:X685)-1)), 2)</f>
        <v>0</v>
      </c>
      <c r="Y685" s="19">
        <f>MOD(QUOTIENT(ROWS($V$26:Y685)-1, 2^(COLUMNS($V$26:Y685)-1)), 2)</f>
        <v>0</v>
      </c>
      <c r="Z685" s="19">
        <f>MOD(QUOTIENT(ROWS($V$26:Z685)-1, 2^(COLUMNS($V$26:Z685)-1)), 2)</f>
        <v>1</v>
      </c>
      <c r="AA685" s="19">
        <f>MOD(QUOTIENT(ROWS($V$26:AA685)-1, 2^(COLUMNS($V$26:AA685)-1)), 2)</f>
        <v>0</v>
      </c>
      <c r="AB685" s="19">
        <f>MOD(QUOTIENT(ROWS($V$26:AB685)-1, 2^(COLUMNS($V$26:AB685)-1)), 2)</f>
        <v>0</v>
      </c>
      <c r="AC685" s="19">
        <f>MOD(QUOTIENT(ROWS($V$26:AC685)-1, 2^(COLUMNS($V$26:AC685)-1)), 2)</f>
        <v>1</v>
      </c>
      <c r="AD685" s="19">
        <f>MOD(QUOTIENT(ROWS($V$26:AD685)-1, 2^(COLUMNS($V$26:AD685)-1)), 2)</f>
        <v>0</v>
      </c>
      <c r="AE685" s="133">
        <f>MOD(QUOTIENT(ROWS($V$26:AE685)-1, 2^(COLUMNS($V$26:AE685)-1)), 2)</f>
        <v>1</v>
      </c>
      <c r="AF685" s="126">
        <f t="shared" si="246"/>
        <v>1</v>
      </c>
      <c r="AG685" s="19">
        <f t="shared" si="247"/>
        <v>2</v>
      </c>
      <c r="AH685" s="19">
        <f t="shared" si="248"/>
        <v>2</v>
      </c>
      <c r="AI685" s="19">
        <f t="shared" si="249"/>
        <v>2</v>
      </c>
      <c r="AJ685" s="19">
        <f t="shared" si="250"/>
        <v>5</v>
      </c>
      <c r="AK685" s="19">
        <f t="shared" si="251"/>
        <v>5</v>
      </c>
      <c r="AL685" s="19">
        <f t="shared" si="252"/>
        <v>5</v>
      </c>
      <c r="AM685" s="19">
        <f t="shared" si="253"/>
        <v>8</v>
      </c>
      <c r="AN685" s="19">
        <f t="shared" si="254"/>
        <v>8</v>
      </c>
      <c r="AO685" s="133">
        <f t="shared" si="255"/>
        <v>10</v>
      </c>
    </row>
    <row r="686" spans="1:41" x14ac:dyDescent="0.3">
      <c r="A686" s="131">
        <v>661</v>
      </c>
      <c r="B686" s="171">
        <f t="shared" si="234"/>
        <v>0</v>
      </c>
      <c r="C686" s="171">
        <f t="shared" si="235"/>
        <v>0</v>
      </c>
      <c r="D686" s="171">
        <f t="shared" si="236"/>
        <v>-1269338.842975206</v>
      </c>
      <c r="E686" s="171">
        <f t="shared" si="237"/>
        <v>1210000.0000000002</v>
      </c>
      <c r="F686" s="171">
        <f t="shared" si="238"/>
        <v>-584940.36609521112</v>
      </c>
      <c r="G686" s="171">
        <f t="shared" si="239"/>
        <v>1464100.0000000005</v>
      </c>
      <c r="H686" s="171">
        <f t="shared" si="240"/>
        <v>1464100.0000000005</v>
      </c>
      <c r="I686" s="171">
        <f t="shared" si="241"/>
        <v>409242.74530788185</v>
      </c>
      <c r="J686" s="171">
        <f t="shared" si="242"/>
        <v>1948717.1000000013</v>
      </c>
      <c r="K686" s="171">
        <f t="shared" si="243"/>
        <v>1085654.8358825475</v>
      </c>
      <c r="L686" s="172">
        <f t="shared" si="244"/>
        <v>2959376.1658352935</v>
      </c>
      <c r="M686" s="142">
        <f t="shared" si="245"/>
        <v>4</v>
      </c>
      <c r="N686" s="143">
        <f t="shared" si="256"/>
        <v>3</v>
      </c>
      <c r="U686" s="131">
        <v>661</v>
      </c>
      <c r="V686" s="126">
        <f>MOD(QUOTIENT(ROWS($V$26:V686)-1, 2^(COLUMNS($V$26:V686)-1)), 2)</f>
        <v>0</v>
      </c>
      <c r="W686" s="19">
        <f>MOD(QUOTIENT(ROWS($V$26:W686)-1, 2^(COLUMNS($V$26:W686)-1)), 2)</f>
        <v>0</v>
      </c>
      <c r="X686" s="19">
        <f>MOD(QUOTIENT(ROWS($V$26:X686)-1, 2^(COLUMNS($V$26:X686)-1)), 2)</f>
        <v>1</v>
      </c>
      <c r="Y686" s="19">
        <f>MOD(QUOTIENT(ROWS($V$26:Y686)-1, 2^(COLUMNS($V$26:Y686)-1)), 2)</f>
        <v>0</v>
      </c>
      <c r="Z686" s="19">
        <f>MOD(QUOTIENT(ROWS($V$26:Z686)-1, 2^(COLUMNS($V$26:Z686)-1)), 2)</f>
        <v>1</v>
      </c>
      <c r="AA686" s="19">
        <f>MOD(QUOTIENT(ROWS($V$26:AA686)-1, 2^(COLUMNS($V$26:AA686)-1)), 2)</f>
        <v>0</v>
      </c>
      <c r="AB686" s="19">
        <f>MOD(QUOTIENT(ROWS($V$26:AB686)-1, 2^(COLUMNS($V$26:AB686)-1)), 2)</f>
        <v>0</v>
      </c>
      <c r="AC686" s="19">
        <f>MOD(QUOTIENT(ROWS($V$26:AC686)-1, 2^(COLUMNS($V$26:AC686)-1)), 2)</f>
        <v>1</v>
      </c>
      <c r="AD686" s="19">
        <f>MOD(QUOTIENT(ROWS($V$26:AD686)-1, 2^(COLUMNS($V$26:AD686)-1)), 2)</f>
        <v>0</v>
      </c>
      <c r="AE686" s="133">
        <f>MOD(QUOTIENT(ROWS($V$26:AE686)-1, 2^(COLUMNS($V$26:AE686)-1)), 2)</f>
        <v>1</v>
      </c>
      <c r="AF686" s="126">
        <f t="shared" si="246"/>
        <v>0</v>
      </c>
      <c r="AG686" s="19">
        <f t="shared" si="247"/>
        <v>0</v>
      </c>
      <c r="AH686" s="19">
        <f t="shared" si="248"/>
        <v>3</v>
      </c>
      <c r="AI686" s="19">
        <f t="shared" si="249"/>
        <v>3</v>
      </c>
      <c r="AJ686" s="19">
        <f t="shared" si="250"/>
        <v>5</v>
      </c>
      <c r="AK686" s="19">
        <f t="shared" si="251"/>
        <v>5</v>
      </c>
      <c r="AL686" s="19">
        <f t="shared" si="252"/>
        <v>5</v>
      </c>
      <c r="AM686" s="19">
        <f t="shared" si="253"/>
        <v>8</v>
      </c>
      <c r="AN686" s="19">
        <f t="shared" si="254"/>
        <v>8</v>
      </c>
      <c r="AO686" s="133">
        <f t="shared" si="255"/>
        <v>10</v>
      </c>
    </row>
    <row r="687" spans="1:41" x14ac:dyDescent="0.3">
      <c r="A687" s="131">
        <v>662</v>
      </c>
      <c r="B687" s="171">
        <f t="shared" si="234"/>
        <v>-2000000</v>
      </c>
      <c r="C687" s="171">
        <f t="shared" si="235"/>
        <v>1000000</v>
      </c>
      <c r="D687" s="171">
        <f t="shared" si="236"/>
        <v>-1269338.842975206</v>
      </c>
      <c r="E687" s="171">
        <f t="shared" si="237"/>
        <v>1210000.0000000002</v>
      </c>
      <c r="F687" s="171">
        <f t="shared" si="238"/>
        <v>-584940.36609521112</v>
      </c>
      <c r="G687" s="171">
        <f t="shared" si="239"/>
        <v>1464100.0000000005</v>
      </c>
      <c r="H687" s="171">
        <f t="shared" si="240"/>
        <v>1464100.0000000005</v>
      </c>
      <c r="I687" s="171">
        <f t="shared" si="241"/>
        <v>409242.74530788185</v>
      </c>
      <c r="J687" s="171">
        <f t="shared" si="242"/>
        <v>1948717.1000000013</v>
      </c>
      <c r="K687" s="171">
        <f t="shared" si="243"/>
        <v>1085654.8358825475</v>
      </c>
      <c r="L687" s="172">
        <f t="shared" si="244"/>
        <v>1964863.1342852251</v>
      </c>
      <c r="M687" s="142">
        <f t="shared" si="245"/>
        <v>5</v>
      </c>
      <c r="N687" s="143">
        <f t="shared" si="256"/>
        <v>1</v>
      </c>
      <c r="U687" s="131">
        <v>662</v>
      </c>
      <c r="V687" s="126">
        <f>MOD(QUOTIENT(ROWS($V$26:V687)-1, 2^(COLUMNS($V$26:V687)-1)), 2)</f>
        <v>1</v>
      </c>
      <c r="W687" s="19">
        <f>MOD(QUOTIENT(ROWS($V$26:W687)-1, 2^(COLUMNS($V$26:W687)-1)), 2)</f>
        <v>0</v>
      </c>
      <c r="X687" s="19">
        <f>MOD(QUOTIENT(ROWS($V$26:X687)-1, 2^(COLUMNS($V$26:X687)-1)), 2)</f>
        <v>1</v>
      </c>
      <c r="Y687" s="19">
        <f>MOD(QUOTIENT(ROWS($V$26:Y687)-1, 2^(COLUMNS($V$26:Y687)-1)), 2)</f>
        <v>0</v>
      </c>
      <c r="Z687" s="19">
        <f>MOD(QUOTIENT(ROWS($V$26:Z687)-1, 2^(COLUMNS($V$26:Z687)-1)), 2)</f>
        <v>1</v>
      </c>
      <c r="AA687" s="19">
        <f>MOD(QUOTIENT(ROWS($V$26:AA687)-1, 2^(COLUMNS($V$26:AA687)-1)), 2)</f>
        <v>0</v>
      </c>
      <c r="AB687" s="19">
        <f>MOD(QUOTIENT(ROWS($V$26:AB687)-1, 2^(COLUMNS($V$26:AB687)-1)), 2)</f>
        <v>0</v>
      </c>
      <c r="AC687" s="19">
        <f>MOD(QUOTIENT(ROWS($V$26:AC687)-1, 2^(COLUMNS($V$26:AC687)-1)), 2)</f>
        <v>1</v>
      </c>
      <c r="AD687" s="19">
        <f>MOD(QUOTIENT(ROWS($V$26:AD687)-1, 2^(COLUMNS($V$26:AD687)-1)), 2)</f>
        <v>0</v>
      </c>
      <c r="AE687" s="133">
        <f>MOD(QUOTIENT(ROWS($V$26:AE687)-1, 2^(COLUMNS($V$26:AE687)-1)), 2)</f>
        <v>1</v>
      </c>
      <c r="AF687" s="126">
        <f t="shared" si="246"/>
        <v>1</v>
      </c>
      <c r="AG687" s="19">
        <f t="shared" si="247"/>
        <v>1</v>
      </c>
      <c r="AH687" s="19">
        <f t="shared" si="248"/>
        <v>3</v>
      </c>
      <c r="AI687" s="19">
        <f t="shared" si="249"/>
        <v>3</v>
      </c>
      <c r="AJ687" s="19">
        <f t="shared" si="250"/>
        <v>5</v>
      </c>
      <c r="AK687" s="19">
        <f t="shared" si="251"/>
        <v>5</v>
      </c>
      <c r="AL687" s="19">
        <f t="shared" si="252"/>
        <v>5</v>
      </c>
      <c r="AM687" s="19">
        <f t="shared" si="253"/>
        <v>8</v>
      </c>
      <c r="AN687" s="19">
        <f t="shared" si="254"/>
        <v>8</v>
      </c>
      <c r="AO687" s="133">
        <f t="shared" si="255"/>
        <v>10</v>
      </c>
    </row>
    <row r="688" spans="1:41" x14ac:dyDescent="0.3">
      <c r="A688" s="131">
        <v>663</v>
      </c>
      <c r="B688" s="171">
        <f t="shared" si="234"/>
        <v>0</v>
      </c>
      <c r="C688" s="171">
        <f t="shared" si="235"/>
        <v>-1627272.7272727271</v>
      </c>
      <c r="D688" s="171">
        <f t="shared" si="236"/>
        <v>-1269338.842975206</v>
      </c>
      <c r="E688" s="171">
        <f t="shared" si="237"/>
        <v>1210000.0000000002</v>
      </c>
      <c r="F688" s="171">
        <f t="shared" si="238"/>
        <v>-584940.36609521112</v>
      </c>
      <c r="G688" s="171">
        <f t="shared" si="239"/>
        <v>1464100.0000000005</v>
      </c>
      <c r="H688" s="171">
        <f t="shared" si="240"/>
        <v>1464100.0000000005</v>
      </c>
      <c r="I688" s="171">
        <f t="shared" si="241"/>
        <v>409242.74530788185</v>
      </c>
      <c r="J688" s="171">
        <f t="shared" si="242"/>
        <v>1948717.1000000013</v>
      </c>
      <c r="K688" s="171">
        <f t="shared" si="243"/>
        <v>1085654.8358825475</v>
      </c>
      <c r="L688" s="172">
        <f t="shared" si="244"/>
        <v>1564252.0855260286</v>
      </c>
      <c r="M688" s="142">
        <f t="shared" si="245"/>
        <v>5</v>
      </c>
      <c r="N688" s="143">
        <f t="shared" si="256"/>
        <v>2</v>
      </c>
      <c r="U688" s="131">
        <v>663</v>
      </c>
      <c r="V688" s="126">
        <f>MOD(QUOTIENT(ROWS($V$26:V688)-1, 2^(COLUMNS($V$26:V688)-1)), 2)</f>
        <v>0</v>
      </c>
      <c r="W688" s="19">
        <f>MOD(QUOTIENT(ROWS($V$26:W688)-1, 2^(COLUMNS($V$26:W688)-1)), 2)</f>
        <v>1</v>
      </c>
      <c r="X688" s="19">
        <f>MOD(QUOTIENT(ROWS($V$26:X688)-1, 2^(COLUMNS($V$26:X688)-1)), 2)</f>
        <v>1</v>
      </c>
      <c r="Y688" s="19">
        <f>MOD(QUOTIENT(ROWS($V$26:Y688)-1, 2^(COLUMNS($V$26:Y688)-1)), 2)</f>
        <v>0</v>
      </c>
      <c r="Z688" s="19">
        <f>MOD(QUOTIENT(ROWS($V$26:Z688)-1, 2^(COLUMNS($V$26:Z688)-1)), 2)</f>
        <v>1</v>
      </c>
      <c r="AA688" s="19">
        <f>MOD(QUOTIENT(ROWS($V$26:AA688)-1, 2^(COLUMNS($V$26:AA688)-1)), 2)</f>
        <v>0</v>
      </c>
      <c r="AB688" s="19">
        <f>MOD(QUOTIENT(ROWS($V$26:AB688)-1, 2^(COLUMNS($V$26:AB688)-1)), 2)</f>
        <v>0</v>
      </c>
      <c r="AC688" s="19">
        <f>MOD(QUOTIENT(ROWS($V$26:AC688)-1, 2^(COLUMNS($V$26:AC688)-1)), 2)</f>
        <v>1</v>
      </c>
      <c r="AD688" s="19">
        <f>MOD(QUOTIENT(ROWS($V$26:AD688)-1, 2^(COLUMNS($V$26:AD688)-1)), 2)</f>
        <v>0</v>
      </c>
      <c r="AE688" s="133">
        <f>MOD(QUOTIENT(ROWS($V$26:AE688)-1, 2^(COLUMNS($V$26:AE688)-1)), 2)</f>
        <v>1</v>
      </c>
      <c r="AF688" s="126">
        <f t="shared" si="246"/>
        <v>0</v>
      </c>
      <c r="AG688" s="19">
        <f t="shared" si="247"/>
        <v>2</v>
      </c>
      <c r="AH688" s="19">
        <f t="shared" si="248"/>
        <v>3</v>
      </c>
      <c r="AI688" s="19">
        <f t="shared" si="249"/>
        <v>3</v>
      </c>
      <c r="AJ688" s="19">
        <f t="shared" si="250"/>
        <v>5</v>
      </c>
      <c r="AK688" s="19">
        <f t="shared" si="251"/>
        <v>5</v>
      </c>
      <c r="AL688" s="19">
        <f t="shared" si="252"/>
        <v>5</v>
      </c>
      <c r="AM688" s="19">
        <f t="shared" si="253"/>
        <v>8</v>
      </c>
      <c r="AN688" s="19">
        <f t="shared" si="254"/>
        <v>8</v>
      </c>
      <c r="AO688" s="133">
        <f t="shared" si="255"/>
        <v>10</v>
      </c>
    </row>
    <row r="689" spans="1:41" x14ac:dyDescent="0.3">
      <c r="A689" s="131">
        <v>664</v>
      </c>
      <c r="B689" s="171">
        <f t="shared" si="234"/>
        <v>-2000000</v>
      </c>
      <c r="C689" s="171">
        <f t="shared" si="235"/>
        <v>-1627272.7272727271</v>
      </c>
      <c r="D689" s="171">
        <f t="shared" si="236"/>
        <v>-1269338.842975206</v>
      </c>
      <c r="E689" s="171">
        <f t="shared" si="237"/>
        <v>1210000.0000000002</v>
      </c>
      <c r="F689" s="171">
        <f t="shared" si="238"/>
        <v>-584940.36609521112</v>
      </c>
      <c r="G689" s="171">
        <f t="shared" si="239"/>
        <v>1464100.0000000005</v>
      </c>
      <c r="H689" s="171">
        <f t="shared" si="240"/>
        <v>1464100.0000000005</v>
      </c>
      <c r="I689" s="171">
        <f t="shared" si="241"/>
        <v>409242.74530788185</v>
      </c>
      <c r="J689" s="171">
        <f t="shared" si="242"/>
        <v>1948717.1000000013</v>
      </c>
      <c r="K689" s="171">
        <f t="shared" si="243"/>
        <v>1085654.8358825475</v>
      </c>
      <c r="L689" s="172">
        <f t="shared" si="244"/>
        <v>-287599.76632582309</v>
      </c>
      <c r="M689" s="142">
        <f t="shared" si="245"/>
        <v>6</v>
      </c>
      <c r="N689" s="143">
        <f t="shared" si="256"/>
        <v>1</v>
      </c>
      <c r="U689" s="131">
        <v>664</v>
      </c>
      <c r="V689" s="126">
        <f>MOD(QUOTIENT(ROWS($V$26:V689)-1, 2^(COLUMNS($V$26:V689)-1)), 2)</f>
        <v>1</v>
      </c>
      <c r="W689" s="19">
        <f>MOD(QUOTIENT(ROWS($V$26:W689)-1, 2^(COLUMNS($V$26:W689)-1)), 2)</f>
        <v>1</v>
      </c>
      <c r="X689" s="19">
        <f>MOD(QUOTIENT(ROWS($V$26:X689)-1, 2^(COLUMNS($V$26:X689)-1)), 2)</f>
        <v>1</v>
      </c>
      <c r="Y689" s="19">
        <f>MOD(QUOTIENT(ROWS($V$26:Y689)-1, 2^(COLUMNS($V$26:Y689)-1)), 2)</f>
        <v>0</v>
      </c>
      <c r="Z689" s="19">
        <f>MOD(QUOTIENT(ROWS($V$26:Z689)-1, 2^(COLUMNS($V$26:Z689)-1)), 2)</f>
        <v>1</v>
      </c>
      <c r="AA689" s="19">
        <f>MOD(QUOTIENT(ROWS($V$26:AA689)-1, 2^(COLUMNS($V$26:AA689)-1)), 2)</f>
        <v>0</v>
      </c>
      <c r="AB689" s="19">
        <f>MOD(QUOTIENT(ROWS($V$26:AB689)-1, 2^(COLUMNS($V$26:AB689)-1)), 2)</f>
        <v>0</v>
      </c>
      <c r="AC689" s="19">
        <f>MOD(QUOTIENT(ROWS($V$26:AC689)-1, 2^(COLUMNS($V$26:AC689)-1)), 2)</f>
        <v>1</v>
      </c>
      <c r="AD689" s="19">
        <f>MOD(QUOTIENT(ROWS($V$26:AD689)-1, 2^(COLUMNS($V$26:AD689)-1)), 2)</f>
        <v>0</v>
      </c>
      <c r="AE689" s="133">
        <f>MOD(QUOTIENT(ROWS($V$26:AE689)-1, 2^(COLUMNS($V$26:AE689)-1)), 2)</f>
        <v>1</v>
      </c>
      <c r="AF689" s="126">
        <f t="shared" si="246"/>
        <v>1</v>
      </c>
      <c r="AG689" s="19">
        <f t="shared" si="247"/>
        <v>2</v>
      </c>
      <c r="AH689" s="19">
        <f t="shared" si="248"/>
        <v>3</v>
      </c>
      <c r="AI689" s="19">
        <f t="shared" si="249"/>
        <v>3</v>
      </c>
      <c r="AJ689" s="19">
        <f t="shared" si="250"/>
        <v>5</v>
      </c>
      <c r="AK689" s="19">
        <f t="shared" si="251"/>
        <v>5</v>
      </c>
      <c r="AL689" s="19">
        <f t="shared" si="252"/>
        <v>5</v>
      </c>
      <c r="AM689" s="19">
        <f t="shared" si="253"/>
        <v>8</v>
      </c>
      <c r="AN689" s="19">
        <f t="shared" si="254"/>
        <v>8</v>
      </c>
      <c r="AO689" s="133">
        <f t="shared" si="255"/>
        <v>10</v>
      </c>
    </row>
    <row r="690" spans="1:41" x14ac:dyDescent="0.3">
      <c r="A690" s="131">
        <v>665</v>
      </c>
      <c r="B690" s="171">
        <f t="shared" si="234"/>
        <v>0</v>
      </c>
      <c r="C690" s="171">
        <f t="shared" si="235"/>
        <v>0</v>
      </c>
      <c r="D690" s="171">
        <f t="shared" si="236"/>
        <v>0</v>
      </c>
      <c r="E690" s="171">
        <f t="shared" si="237"/>
        <v>-922944.40270473203</v>
      </c>
      <c r="F690" s="171">
        <f t="shared" si="238"/>
        <v>-584940.36609521112</v>
      </c>
      <c r="G690" s="171">
        <f t="shared" si="239"/>
        <v>1464100.0000000005</v>
      </c>
      <c r="H690" s="171">
        <f t="shared" si="240"/>
        <v>1464100.0000000005</v>
      </c>
      <c r="I690" s="171">
        <f t="shared" si="241"/>
        <v>409242.74530788185</v>
      </c>
      <c r="J690" s="171">
        <f t="shared" si="242"/>
        <v>1948717.1000000013</v>
      </c>
      <c r="K690" s="171">
        <f t="shared" si="243"/>
        <v>1085654.8358825475</v>
      </c>
      <c r="L690" s="172">
        <f t="shared" si="244"/>
        <v>2399240.4538251725</v>
      </c>
      <c r="M690" s="142">
        <f t="shared" si="245"/>
        <v>4</v>
      </c>
      <c r="N690" s="143">
        <f t="shared" si="256"/>
        <v>4</v>
      </c>
      <c r="U690" s="131">
        <v>665</v>
      </c>
      <c r="V690" s="126">
        <f>MOD(QUOTIENT(ROWS($V$26:V690)-1, 2^(COLUMNS($V$26:V690)-1)), 2)</f>
        <v>0</v>
      </c>
      <c r="W690" s="19">
        <f>MOD(QUOTIENT(ROWS($V$26:W690)-1, 2^(COLUMNS($V$26:W690)-1)), 2)</f>
        <v>0</v>
      </c>
      <c r="X690" s="19">
        <f>MOD(QUOTIENT(ROWS($V$26:X690)-1, 2^(COLUMNS($V$26:X690)-1)), 2)</f>
        <v>0</v>
      </c>
      <c r="Y690" s="19">
        <f>MOD(QUOTIENT(ROWS($V$26:Y690)-1, 2^(COLUMNS($V$26:Y690)-1)), 2)</f>
        <v>1</v>
      </c>
      <c r="Z690" s="19">
        <f>MOD(QUOTIENT(ROWS($V$26:Z690)-1, 2^(COLUMNS($V$26:Z690)-1)), 2)</f>
        <v>1</v>
      </c>
      <c r="AA690" s="19">
        <f>MOD(QUOTIENT(ROWS($V$26:AA690)-1, 2^(COLUMNS($V$26:AA690)-1)), 2)</f>
        <v>0</v>
      </c>
      <c r="AB690" s="19">
        <f>MOD(QUOTIENT(ROWS($V$26:AB690)-1, 2^(COLUMNS($V$26:AB690)-1)), 2)</f>
        <v>0</v>
      </c>
      <c r="AC690" s="19">
        <f>MOD(QUOTIENT(ROWS($V$26:AC690)-1, 2^(COLUMNS($V$26:AC690)-1)), 2)</f>
        <v>1</v>
      </c>
      <c r="AD690" s="19">
        <f>MOD(QUOTIENT(ROWS($V$26:AD690)-1, 2^(COLUMNS($V$26:AD690)-1)), 2)</f>
        <v>0</v>
      </c>
      <c r="AE690" s="133">
        <f>MOD(QUOTIENT(ROWS($V$26:AE690)-1, 2^(COLUMNS($V$26:AE690)-1)), 2)</f>
        <v>1</v>
      </c>
      <c r="AF690" s="126">
        <f t="shared" si="246"/>
        <v>0</v>
      </c>
      <c r="AG690" s="19">
        <f t="shared" si="247"/>
        <v>0</v>
      </c>
      <c r="AH690" s="19">
        <f t="shared" si="248"/>
        <v>0</v>
      </c>
      <c r="AI690" s="19">
        <f t="shared" si="249"/>
        <v>4</v>
      </c>
      <c r="AJ690" s="19">
        <f t="shared" si="250"/>
        <v>5</v>
      </c>
      <c r="AK690" s="19">
        <f t="shared" si="251"/>
        <v>5</v>
      </c>
      <c r="AL690" s="19">
        <f t="shared" si="252"/>
        <v>5</v>
      </c>
      <c r="AM690" s="19">
        <f t="shared" si="253"/>
        <v>8</v>
      </c>
      <c r="AN690" s="19">
        <f t="shared" si="254"/>
        <v>8</v>
      </c>
      <c r="AO690" s="133">
        <f t="shared" si="255"/>
        <v>10</v>
      </c>
    </row>
    <row r="691" spans="1:41" x14ac:dyDescent="0.3">
      <c r="A691" s="131">
        <v>666</v>
      </c>
      <c r="B691" s="171">
        <f t="shared" si="234"/>
        <v>-2000000</v>
      </c>
      <c r="C691" s="171">
        <f t="shared" si="235"/>
        <v>1000000</v>
      </c>
      <c r="D691" s="171">
        <f t="shared" si="236"/>
        <v>1000000</v>
      </c>
      <c r="E691" s="171">
        <f t="shared" si="237"/>
        <v>-922944.40270473203</v>
      </c>
      <c r="F691" s="171">
        <f t="shared" si="238"/>
        <v>-584940.36609521112</v>
      </c>
      <c r="G691" s="171">
        <f t="shared" si="239"/>
        <v>1464100.0000000005</v>
      </c>
      <c r="H691" s="171">
        <f t="shared" si="240"/>
        <v>1464100.0000000005</v>
      </c>
      <c r="I691" s="171">
        <f t="shared" si="241"/>
        <v>409242.74530788185</v>
      </c>
      <c r="J691" s="171">
        <f t="shared" si="242"/>
        <v>1948717.1000000013</v>
      </c>
      <c r="K691" s="171">
        <f t="shared" si="243"/>
        <v>1085654.8358825475</v>
      </c>
      <c r="L691" s="172">
        <f t="shared" si="244"/>
        <v>2198559.6632952737</v>
      </c>
      <c r="M691" s="142">
        <f t="shared" si="245"/>
        <v>5</v>
      </c>
      <c r="N691" s="143">
        <f t="shared" si="256"/>
        <v>1</v>
      </c>
      <c r="U691" s="131">
        <v>666</v>
      </c>
      <c r="V691" s="126">
        <f>MOD(QUOTIENT(ROWS($V$26:V691)-1, 2^(COLUMNS($V$26:V691)-1)), 2)</f>
        <v>1</v>
      </c>
      <c r="W691" s="19">
        <f>MOD(QUOTIENT(ROWS($V$26:W691)-1, 2^(COLUMNS($V$26:W691)-1)), 2)</f>
        <v>0</v>
      </c>
      <c r="X691" s="19">
        <f>MOD(QUOTIENT(ROWS($V$26:X691)-1, 2^(COLUMNS($V$26:X691)-1)), 2)</f>
        <v>0</v>
      </c>
      <c r="Y691" s="19">
        <f>MOD(QUOTIENT(ROWS($V$26:Y691)-1, 2^(COLUMNS($V$26:Y691)-1)), 2)</f>
        <v>1</v>
      </c>
      <c r="Z691" s="19">
        <f>MOD(QUOTIENT(ROWS($V$26:Z691)-1, 2^(COLUMNS($V$26:Z691)-1)), 2)</f>
        <v>1</v>
      </c>
      <c r="AA691" s="19">
        <f>MOD(QUOTIENT(ROWS($V$26:AA691)-1, 2^(COLUMNS($V$26:AA691)-1)), 2)</f>
        <v>0</v>
      </c>
      <c r="AB691" s="19">
        <f>MOD(QUOTIENT(ROWS($V$26:AB691)-1, 2^(COLUMNS($V$26:AB691)-1)), 2)</f>
        <v>0</v>
      </c>
      <c r="AC691" s="19">
        <f>MOD(QUOTIENT(ROWS($V$26:AC691)-1, 2^(COLUMNS($V$26:AC691)-1)), 2)</f>
        <v>1</v>
      </c>
      <c r="AD691" s="19">
        <f>MOD(QUOTIENT(ROWS($V$26:AD691)-1, 2^(COLUMNS($V$26:AD691)-1)), 2)</f>
        <v>0</v>
      </c>
      <c r="AE691" s="133">
        <f>MOD(QUOTIENT(ROWS($V$26:AE691)-1, 2^(COLUMNS($V$26:AE691)-1)), 2)</f>
        <v>1</v>
      </c>
      <c r="AF691" s="126">
        <f t="shared" si="246"/>
        <v>1</v>
      </c>
      <c r="AG691" s="19">
        <f t="shared" si="247"/>
        <v>1</v>
      </c>
      <c r="AH691" s="19">
        <f t="shared" si="248"/>
        <v>1</v>
      </c>
      <c r="AI691" s="19">
        <f t="shared" si="249"/>
        <v>4</v>
      </c>
      <c r="AJ691" s="19">
        <f t="shared" si="250"/>
        <v>5</v>
      </c>
      <c r="AK691" s="19">
        <f t="shared" si="251"/>
        <v>5</v>
      </c>
      <c r="AL691" s="19">
        <f t="shared" si="252"/>
        <v>5</v>
      </c>
      <c r="AM691" s="19">
        <f t="shared" si="253"/>
        <v>8</v>
      </c>
      <c r="AN691" s="19">
        <f t="shared" si="254"/>
        <v>8</v>
      </c>
      <c r="AO691" s="133">
        <f t="shared" si="255"/>
        <v>10</v>
      </c>
    </row>
    <row r="692" spans="1:41" x14ac:dyDescent="0.3">
      <c r="A692" s="131">
        <v>667</v>
      </c>
      <c r="B692" s="171">
        <f t="shared" si="234"/>
        <v>0</v>
      </c>
      <c r="C692" s="171">
        <f t="shared" si="235"/>
        <v>-1627272.7272727271</v>
      </c>
      <c r="D692" s="171">
        <f t="shared" si="236"/>
        <v>1100000</v>
      </c>
      <c r="E692" s="171">
        <f t="shared" si="237"/>
        <v>-922944.40270473203</v>
      </c>
      <c r="F692" s="171">
        <f t="shared" si="238"/>
        <v>-584940.36609521112</v>
      </c>
      <c r="G692" s="171">
        <f t="shared" si="239"/>
        <v>1464100.0000000005</v>
      </c>
      <c r="H692" s="171">
        <f t="shared" si="240"/>
        <v>1464100.0000000005</v>
      </c>
      <c r="I692" s="171">
        <f t="shared" si="241"/>
        <v>409242.74530788185</v>
      </c>
      <c r="J692" s="171">
        <f t="shared" si="242"/>
        <v>1948717.1000000013</v>
      </c>
      <c r="K692" s="171">
        <f t="shared" si="243"/>
        <v>1085654.8358825475</v>
      </c>
      <c r="L692" s="172">
        <f t="shared" si="244"/>
        <v>1877331.8386380938</v>
      </c>
      <c r="M692" s="142">
        <f t="shared" si="245"/>
        <v>5</v>
      </c>
      <c r="N692" s="143">
        <f t="shared" si="256"/>
        <v>2</v>
      </c>
      <c r="U692" s="131">
        <v>667</v>
      </c>
      <c r="V692" s="126">
        <f>MOD(QUOTIENT(ROWS($V$26:V692)-1, 2^(COLUMNS($V$26:V692)-1)), 2)</f>
        <v>0</v>
      </c>
      <c r="W692" s="19">
        <f>MOD(QUOTIENT(ROWS($V$26:W692)-1, 2^(COLUMNS($V$26:W692)-1)), 2)</f>
        <v>1</v>
      </c>
      <c r="X692" s="19">
        <f>MOD(QUOTIENT(ROWS($V$26:X692)-1, 2^(COLUMNS($V$26:X692)-1)), 2)</f>
        <v>0</v>
      </c>
      <c r="Y692" s="19">
        <f>MOD(QUOTIENT(ROWS($V$26:Y692)-1, 2^(COLUMNS($V$26:Y692)-1)), 2)</f>
        <v>1</v>
      </c>
      <c r="Z692" s="19">
        <f>MOD(QUOTIENT(ROWS($V$26:Z692)-1, 2^(COLUMNS($V$26:Z692)-1)), 2)</f>
        <v>1</v>
      </c>
      <c r="AA692" s="19">
        <f>MOD(QUOTIENT(ROWS($V$26:AA692)-1, 2^(COLUMNS($V$26:AA692)-1)), 2)</f>
        <v>0</v>
      </c>
      <c r="AB692" s="19">
        <f>MOD(QUOTIENT(ROWS($V$26:AB692)-1, 2^(COLUMNS($V$26:AB692)-1)), 2)</f>
        <v>0</v>
      </c>
      <c r="AC692" s="19">
        <f>MOD(QUOTIENT(ROWS($V$26:AC692)-1, 2^(COLUMNS($V$26:AC692)-1)), 2)</f>
        <v>1</v>
      </c>
      <c r="AD692" s="19">
        <f>MOD(QUOTIENT(ROWS($V$26:AD692)-1, 2^(COLUMNS($V$26:AD692)-1)), 2)</f>
        <v>0</v>
      </c>
      <c r="AE692" s="133">
        <f>MOD(QUOTIENT(ROWS($V$26:AE692)-1, 2^(COLUMNS($V$26:AE692)-1)), 2)</f>
        <v>1</v>
      </c>
      <c r="AF692" s="126">
        <f t="shared" si="246"/>
        <v>0</v>
      </c>
      <c r="AG692" s="19">
        <f t="shared" si="247"/>
        <v>2</v>
      </c>
      <c r="AH692" s="19">
        <f t="shared" si="248"/>
        <v>2</v>
      </c>
      <c r="AI692" s="19">
        <f t="shared" si="249"/>
        <v>4</v>
      </c>
      <c r="AJ692" s="19">
        <f t="shared" si="250"/>
        <v>5</v>
      </c>
      <c r="AK692" s="19">
        <f t="shared" si="251"/>
        <v>5</v>
      </c>
      <c r="AL692" s="19">
        <f t="shared" si="252"/>
        <v>5</v>
      </c>
      <c r="AM692" s="19">
        <f t="shared" si="253"/>
        <v>8</v>
      </c>
      <c r="AN692" s="19">
        <f t="shared" si="254"/>
        <v>8</v>
      </c>
      <c r="AO692" s="133">
        <f t="shared" si="255"/>
        <v>10</v>
      </c>
    </row>
    <row r="693" spans="1:41" x14ac:dyDescent="0.3">
      <c r="A693" s="131">
        <v>668</v>
      </c>
      <c r="B693" s="171">
        <f t="shared" si="234"/>
        <v>-2000000</v>
      </c>
      <c r="C693" s="171">
        <f t="shared" si="235"/>
        <v>-1627272.7272727271</v>
      </c>
      <c r="D693" s="171">
        <f t="shared" si="236"/>
        <v>1100000</v>
      </c>
      <c r="E693" s="171">
        <f t="shared" si="237"/>
        <v>-922944.40270473203</v>
      </c>
      <c r="F693" s="171">
        <f t="shared" si="238"/>
        <v>-584940.36609521112</v>
      </c>
      <c r="G693" s="171">
        <f t="shared" si="239"/>
        <v>1464100.0000000005</v>
      </c>
      <c r="H693" s="171">
        <f t="shared" si="240"/>
        <v>1464100.0000000005</v>
      </c>
      <c r="I693" s="171">
        <f t="shared" si="241"/>
        <v>409242.74530788185</v>
      </c>
      <c r="J693" s="171">
        <f t="shared" si="242"/>
        <v>1948717.1000000013</v>
      </c>
      <c r="K693" s="171">
        <f t="shared" si="243"/>
        <v>1085654.8358825475</v>
      </c>
      <c r="L693" s="172">
        <f t="shared" si="244"/>
        <v>25479.986786242265</v>
      </c>
      <c r="M693" s="142">
        <f t="shared" si="245"/>
        <v>6</v>
      </c>
      <c r="N693" s="143">
        <f t="shared" si="256"/>
        <v>1</v>
      </c>
      <c r="U693" s="131">
        <v>668</v>
      </c>
      <c r="V693" s="126">
        <f>MOD(QUOTIENT(ROWS($V$26:V693)-1, 2^(COLUMNS($V$26:V693)-1)), 2)</f>
        <v>1</v>
      </c>
      <c r="W693" s="19">
        <f>MOD(QUOTIENT(ROWS($V$26:W693)-1, 2^(COLUMNS($V$26:W693)-1)), 2)</f>
        <v>1</v>
      </c>
      <c r="X693" s="19">
        <f>MOD(QUOTIENT(ROWS($V$26:X693)-1, 2^(COLUMNS($V$26:X693)-1)), 2)</f>
        <v>0</v>
      </c>
      <c r="Y693" s="19">
        <f>MOD(QUOTIENT(ROWS($V$26:Y693)-1, 2^(COLUMNS($V$26:Y693)-1)), 2)</f>
        <v>1</v>
      </c>
      <c r="Z693" s="19">
        <f>MOD(QUOTIENT(ROWS($V$26:Z693)-1, 2^(COLUMNS($V$26:Z693)-1)), 2)</f>
        <v>1</v>
      </c>
      <c r="AA693" s="19">
        <f>MOD(QUOTIENT(ROWS($V$26:AA693)-1, 2^(COLUMNS($V$26:AA693)-1)), 2)</f>
        <v>0</v>
      </c>
      <c r="AB693" s="19">
        <f>MOD(QUOTIENT(ROWS($V$26:AB693)-1, 2^(COLUMNS($V$26:AB693)-1)), 2)</f>
        <v>0</v>
      </c>
      <c r="AC693" s="19">
        <f>MOD(QUOTIENT(ROWS($V$26:AC693)-1, 2^(COLUMNS($V$26:AC693)-1)), 2)</f>
        <v>1</v>
      </c>
      <c r="AD693" s="19">
        <f>MOD(QUOTIENT(ROWS($V$26:AD693)-1, 2^(COLUMNS($V$26:AD693)-1)), 2)</f>
        <v>0</v>
      </c>
      <c r="AE693" s="133">
        <f>MOD(QUOTIENT(ROWS($V$26:AE693)-1, 2^(COLUMNS($V$26:AE693)-1)), 2)</f>
        <v>1</v>
      </c>
      <c r="AF693" s="126">
        <f t="shared" si="246"/>
        <v>1</v>
      </c>
      <c r="AG693" s="19">
        <f t="shared" si="247"/>
        <v>2</v>
      </c>
      <c r="AH693" s="19">
        <f t="shared" si="248"/>
        <v>2</v>
      </c>
      <c r="AI693" s="19">
        <f t="shared" si="249"/>
        <v>4</v>
      </c>
      <c r="AJ693" s="19">
        <f t="shared" si="250"/>
        <v>5</v>
      </c>
      <c r="AK693" s="19">
        <f t="shared" si="251"/>
        <v>5</v>
      </c>
      <c r="AL693" s="19">
        <f t="shared" si="252"/>
        <v>5</v>
      </c>
      <c r="AM693" s="19">
        <f t="shared" si="253"/>
        <v>8</v>
      </c>
      <c r="AN693" s="19">
        <f t="shared" si="254"/>
        <v>8</v>
      </c>
      <c r="AO693" s="133">
        <f t="shared" si="255"/>
        <v>10</v>
      </c>
    </row>
    <row r="694" spans="1:41" x14ac:dyDescent="0.3">
      <c r="A694" s="131">
        <v>669</v>
      </c>
      <c r="B694" s="171">
        <f t="shared" si="234"/>
        <v>0</v>
      </c>
      <c r="C694" s="171">
        <f t="shared" si="235"/>
        <v>0</v>
      </c>
      <c r="D694" s="171">
        <f t="shared" si="236"/>
        <v>-1269338.842975206</v>
      </c>
      <c r="E694" s="171">
        <f t="shared" si="237"/>
        <v>-922944.40270473203</v>
      </c>
      <c r="F694" s="171">
        <f t="shared" si="238"/>
        <v>-584940.36609521112</v>
      </c>
      <c r="G694" s="171">
        <f t="shared" si="239"/>
        <v>1464100.0000000005</v>
      </c>
      <c r="H694" s="171">
        <f t="shared" si="240"/>
        <v>1464100.0000000005</v>
      </c>
      <c r="I694" s="171">
        <f t="shared" si="241"/>
        <v>409242.74530788185</v>
      </c>
      <c r="J694" s="171">
        <f t="shared" si="242"/>
        <v>1948717.1000000013</v>
      </c>
      <c r="K694" s="171">
        <f t="shared" si="243"/>
        <v>1085654.8358825475</v>
      </c>
      <c r="L694" s="172">
        <f t="shared" si="244"/>
        <v>1391598.3554922156</v>
      </c>
      <c r="M694" s="142">
        <f t="shared" si="245"/>
        <v>5</v>
      </c>
      <c r="N694" s="143">
        <f t="shared" si="256"/>
        <v>3</v>
      </c>
      <c r="U694" s="131">
        <v>669</v>
      </c>
      <c r="V694" s="126">
        <f>MOD(QUOTIENT(ROWS($V$26:V694)-1, 2^(COLUMNS($V$26:V694)-1)), 2)</f>
        <v>0</v>
      </c>
      <c r="W694" s="19">
        <f>MOD(QUOTIENT(ROWS($V$26:W694)-1, 2^(COLUMNS($V$26:W694)-1)), 2)</f>
        <v>0</v>
      </c>
      <c r="X694" s="19">
        <f>MOD(QUOTIENT(ROWS($V$26:X694)-1, 2^(COLUMNS($V$26:X694)-1)), 2)</f>
        <v>1</v>
      </c>
      <c r="Y694" s="19">
        <f>MOD(QUOTIENT(ROWS($V$26:Y694)-1, 2^(COLUMNS($V$26:Y694)-1)), 2)</f>
        <v>1</v>
      </c>
      <c r="Z694" s="19">
        <f>MOD(QUOTIENT(ROWS($V$26:Z694)-1, 2^(COLUMNS($V$26:Z694)-1)), 2)</f>
        <v>1</v>
      </c>
      <c r="AA694" s="19">
        <f>MOD(QUOTIENT(ROWS($V$26:AA694)-1, 2^(COLUMNS($V$26:AA694)-1)), 2)</f>
        <v>0</v>
      </c>
      <c r="AB694" s="19">
        <f>MOD(QUOTIENT(ROWS($V$26:AB694)-1, 2^(COLUMNS($V$26:AB694)-1)), 2)</f>
        <v>0</v>
      </c>
      <c r="AC694" s="19">
        <f>MOD(QUOTIENT(ROWS($V$26:AC694)-1, 2^(COLUMNS($V$26:AC694)-1)), 2)</f>
        <v>1</v>
      </c>
      <c r="AD694" s="19">
        <f>MOD(QUOTIENT(ROWS($V$26:AD694)-1, 2^(COLUMNS($V$26:AD694)-1)), 2)</f>
        <v>0</v>
      </c>
      <c r="AE694" s="133">
        <f>MOD(QUOTIENT(ROWS($V$26:AE694)-1, 2^(COLUMNS($V$26:AE694)-1)), 2)</f>
        <v>1</v>
      </c>
      <c r="AF694" s="126">
        <f t="shared" si="246"/>
        <v>0</v>
      </c>
      <c r="AG694" s="19">
        <f t="shared" si="247"/>
        <v>0</v>
      </c>
      <c r="AH694" s="19">
        <f t="shared" si="248"/>
        <v>3</v>
      </c>
      <c r="AI694" s="19">
        <f t="shared" si="249"/>
        <v>4</v>
      </c>
      <c r="AJ694" s="19">
        <f t="shared" si="250"/>
        <v>5</v>
      </c>
      <c r="AK694" s="19">
        <f t="shared" si="251"/>
        <v>5</v>
      </c>
      <c r="AL694" s="19">
        <f t="shared" si="252"/>
        <v>5</v>
      </c>
      <c r="AM694" s="19">
        <f t="shared" si="253"/>
        <v>8</v>
      </c>
      <c r="AN694" s="19">
        <f t="shared" si="254"/>
        <v>8</v>
      </c>
      <c r="AO694" s="133">
        <f t="shared" si="255"/>
        <v>10</v>
      </c>
    </row>
    <row r="695" spans="1:41" x14ac:dyDescent="0.3">
      <c r="A695" s="131">
        <v>670</v>
      </c>
      <c r="B695" s="171">
        <f t="shared" si="234"/>
        <v>-2000000</v>
      </c>
      <c r="C695" s="171">
        <f t="shared" si="235"/>
        <v>1000000</v>
      </c>
      <c r="D695" s="171">
        <f t="shared" si="236"/>
        <v>-1269338.842975206</v>
      </c>
      <c r="E695" s="171">
        <f t="shared" si="237"/>
        <v>-922944.40270473203</v>
      </c>
      <c r="F695" s="171">
        <f t="shared" si="238"/>
        <v>-584940.36609521112</v>
      </c>
      <c r="G695" s="171">
        <f t="shared" si="239"/>
        <v>1464100.0000000005</v>
      </c>
      <c r="H695" s="171">
        <f t="shared" si="240"/>
        <v>1464100.0000000005</v>
      </c>
      <c r="I695" s="171">
        <f t="shared" si="241"/>
        <v>409242.74530788185</v>
      </c>
      <c r="J695" s="171">
        <f t="shared" si="242"/>
        <v>1948717.1000000013</v>
      </c>
      <c r="K695" s="171">
        <f t="shared" si="243"/>
        <v>1085654.8358825475</v>
      </c>
      <c r="L695" s="172">
        <f t="shared" si="244"/>
        <v>397085.32394214661</v>
      </c>
      <c r="M695" s="142">
        <f t="shared" si="245"/>
        <v>6</v>
      </c>
      <c r="N695" s="143">
        <f t="shared" si="256"/>
        <v>1</v>
      </c>
      <c r="U695" s="131">
        <v>670</v>
      </c>
      <c r="V695" s="126">
        <f>MOD(QUOTIENT(ROWS($V$26:V695)-1, 2^(COLUMNS($V$26:V695)-1)), 2)</f>
        <v>1</v>
      </c>
      <c r="W695" s="19">
        <f>MOD(QUOTIENT(ROWS($V$26:W695)-1, 2^(COLUMNS($V$26:W695)-1)), 2)</f>
        <v>0</v>
      </c>
      <c r="X695" s="19">
        <f>MOD(QUOTIENT(ROWS($V$26:X695)-1, 2^(COLUMNS($V$26:X695)-1)), 2)</f>
        <v>1</v>
      </c>
      <c r="Y695" s="19">
        <f>MOD(QUOTIENT(ROWS($V$26:Y695)-1, 2^(COLUMNS($V$26:Y695)-1)), 2)</f>
        <v>1</v>
      </c>
      <c r="Z695" s="19">
        <f>MOD(QUOTIENT(ROWS($V$26:Z695)-1, 2^(COLUMNS($V$26:Z695)-1)), 2)</f>
        <v>1</v>
      </c>
      <c r="AA695" s="19">
        <f>MOD(QUOTIENT(ROWS($V$26:AA695)-1, 2^(COLUMNS($V$26:AA695)-1)), 2)</f>
        <v>0</v>
      </c>
      <c r="AB695" s="19">
        <f>MOD(QUOTIENT(ROWS($V$26:AB695)-1, 2^(COLUMNS($V$26:AB695)-1)), 2)</f>
        <v>0</v>
      </c>
      <c r="AC695" s="19">
        <f>MOD(QUOTIENT(ROWS($V$26:AC695)-1, 2^(COLUMNS($V$26:AC695)-1)), 2)</f>
        <v>1</v>
      </c>
      <c r="AD695" s="19">
        <f>MOD(QUOTIENT(ROWS($V$26:AD695)-1, 2^(COLUMNS($V$26:AD695)-1)), 2)</f>
        <v>0</v>
      </c>
      <c r="AE695" s="133">
        <f>MOD(QUOTIENT(ROWS($V$26:AE695)-1, 2^(COLUMNS($V$26:AE695)-1)), 2)</f>
        <v>1</v>
      </c>
      <c r="AF695" s="126">
        <f t="shared" si="246"/>
        <v>1</v>
      </c>
      <c r="AG695" s="19">
        <f t="shared" si="247"/>
        <v>1</v>
      </c>
      <c r="AH695" s="19">
        <f t="shared" si="248"/>
        <v>3</v>
      </c>
      <c r="AI695" s="19">
        <f t="shared" si="249"/>
        <v>4</v>
      </c>
      <c r="AJ695" s="19">
        <f t="shared" si="250"/>
        <v>5</v>
      </c>
      <c r="AK695" s="19">
        <f t="shared" si="251"/>
        <v>5</v>
      </c>
      <c r="AL695" s="19">
        <f t="shared" si="252"/>
        <v>5</v>
      </c>
      <c r="AM695" s="19">
        <f t="shared" si="253"/>
        <v>8</v>
      </c>
      <c r="AN695" s="19">
        <f t="shared" si="254"/>
        <v>8</v>
      </c>
      <c r="AO695" s="133">
        <f t="shared" si="255"/>
        <v>10</v>
      </c>
    </row>
    <row r="696" spans="1:41" x14ac:dyDescent="0.3">
      <c r="A696" s="131">
        <v>671</v>
      </c>
      <c r="B696" s="171">
        <f t="shared" si="234"/>
        <v>0</v>
      </c>
      <c r="C696" s="171">
        <f t="shared" si="235"/>
        <v>-1627272.7272727271</v>
      </c>
      <c r="D696" s="171">
        <f t="shared" si="236"/>
        <v>-1269338.842975206</v>
      </c>
      <c r="E696" s="171">
        <f t="shared" si="237"/>
        <v>-922944.40270473203</v>
      </c>
      <c r="F696" s="171">
        <f t="shared" si="238"/>
        <v>-584940.36609521112</v>
      </c>
      <c r="G696" s="171">
        <f t="shared" si="239"/>
        <v>1464100.0000000005</v>
      </c>
      <c r="H696" s="171">
        <f t="shared" si="240"/>
        <v>1464100.0000000005</v>
      </c>
      <c r="I696" s="171">
        <f t="shared" si="241"/>
        <v>409242.74530788185</v>
      </c>
      <c r="J696" s="171">
        <f t="shared" si="242"/>
        <v>1948717.1000000013</v>
      </c>
      <c r="K696" s="171">
        <f t="shared" si="243"/>
        <v>1085654.8358825475</v>
      </c>
      <c r="L696" s="172">
        <f t="shared" si="244"/>
        <v>-3525.7248170491675</v>
      </c>
      <c r="M696" s="142">
        <f t="shared" si="245"/>
        <v>6</v>
      </c>
      <c r="N696" s="143">
        <f t="shared" si="256"/>
        <v>2</v>
      </c>
      <c r="U696" s="131">
        <v>671</v>
      </c>
      <c r="V696" s="126">
        <f>MOD(QUOTIENT(ROWS($V$26:V696)-1, 2^(COLUMNS($V$26:V696)-1)), 2)</f>
        <v>0</v>
      </c>
      <c r="W696" s="19">
        <f>MOD(QUOTIENT(ROWS($V$26:W696)-1, 2^(COLUMNS($V$26:W696)-1)), 2)</f>
        <v>1</v>
      </c>
      <c r="X696" s="19">
        <f>MOD(QUOTIENT(ROWS($V$26:X696)-1, 2^(COLUMNS($V$26:X696)-1)), 2)</f>
        <v>1</v>
      </c>
      <c r="Y696" s="19">
        <f>MOD(QUOTIENT(ROWS($V$26:Y696)-1, 2^(COLUMNS($V$26:Y696)-1)), 2)</f>
        <v>1</v>
      </c>
      <c r="Z696" s="19">
        <f>MOD(QUOTIENT(ROWS($V$26:Z696)-1, 2^(COLUMNS($V$26:Z696)-1)), 2)</f>
        <v>1</v>
      </c>
      <c r="AA696" s="19">
        <f>MOD(QUOTIENT(ROWS($V$26:AA696)-1, 2^(COLUMNS($V$26:AA696)-1)), 2)</f>
        <v>0</v>
      </c>
      <c r="AB696" s="19">
        <f>MOD(QUOTIENT(ROWS($V$26:AB696)-1, 2^(COLUMNS($V$26:AB696)-1)), 2)</f>
        <v>0</v>
      </c>
      <c r="AC696" s="19">
        <f>MOD(QUOTIENT(ROWS($V$26:AC696)-1, 2^(COLUMNS($V$26:AC696)-1)), 2)</f>
        <v>1</v>
      </c>
      <c r="AD696" s="19">
        <f>MOD(QUOTIENT(ROWS($V$26:AD696)-1, 2^(COLUMNS($V$26:AD696)-1)), 2)</f>
        <v>0</v>
      </c>
      <c r="AE696" s="133">
        <f>MOD(QUOTIENT(ROWS($V$26:AE696)-1, 2^(COLUMNS($V$26:AE696)-1)), 2)</f>
        <v>1</v>
      </c>
      <c r="AF696" s="126">
        <f t="shared" si="246"/>
        <v>0</v>
      </c>
      <c r="AG696" s="19">
        <f t="shared" si="247"/>
        <v>2</v>
      </c>
      <c r="AH696" s="19">
        <f t="shared" si="248"/>
        <v>3</v>
      </c>
      <c r="AI696" s="19">
        <f t="shared" si="249"/>
        <v>4</v>
      </c>
      <c r="AJ696" s="19">
        <f t="shared" si="250"/>
        <v>5</v>
      </c>
      <c r="AK696" s="19">
        <f t="shared" si="251"/>
        <v>5</v>
      </c>
      <c r="AL696" s="19">
        <f t="shared" si="252"/>
        <v>5</v>
      </c>
      <c r="AM696" s="19">
        <f t="shared" si="253"/>
        <v>8</v>
      </c>
      <c r="AN696" s="19">
        <f t="shared" si="254"/>
        <v>8</v>
      </c>
      <c r="AO696" s="133">
        <f t="shared" si="255"/>
        <v>10</v>
      </c>
    </row>
    <row r="697" spans="1:41" x14ac:dyDescent="0.3">
      <c r="A697" s="131">
        <v>672</v>
      </c>
      <c r="B697" s="171">
        <f t="shared" si="234"/>
        <v>-2000000</v>
      </c>
      <c r="C697" s="171">
        <f t="shared" si="235"/>
        <v>-1627272.7272727271</v>
      </c>
      <c r="D697" s="171">
        <f t="shared" si="236"/>
        <v>-1269338.842975206</v>
      </c>
      <c r="E697" s="171">
        <f t="shared" si="237"/>
        <v>-922944.40270473203</v>
      </c>
      <c r="F697" s="171">
        <f t="shared" si="238"/>
        <v>-584940.36609521112</v>
      </c>
      <c r="G697" s="171">
        <f t="shared" si="239"/>
        <v>1464100.0000000005</v>
      </c>
      <c r="H697" s="171">
        <f t="shared" si="240"/>
        <v>1464100.0000000005</v>
      </c>
      <c r="I697" s="171">
        <f t="shared" si="241"/>
        <v>409242.74530788185</v>
      </c>
      <c r="J697" s="171">
        <f t="shared" si="242"/>
        <v>1948717.1000000013</v>
      </c>
      <c r="K697" s="171">
        <f t="shared" si="243"/>
        <v>1085654.8358825475</v>
      </c>
      <c r="L697" s="172">
        <f t="shared" si="244"/>
        <v>-1855377.5766689018</v>
      </c>
      <c r="M697" s="142">
        <f t="shared" si="245"/>
        <v>7</v>
      </c>
      <c r="N697" s="143">
        <f t="shared" si="256"/>
        <v>1</v>
      </c>
      <c r="U697" s="131">
        <v>672</v>
      </c>
      <c r="V697" s="126">
        <f>MOD(QUOTIENT(ROWS($V$26:V697)-1, 2^(COLUMNS($V$26:V697)-1)), 2)</f>
        <v>1</v>
      </c>
      <c r="W697" s="19">
        <f>MOD(QUOTIENT(ROWS($V$26:W697)-1, 2^(COLUMNS($V$26:W697)-1)), 2)</f>
        <v>1</v>
      </c>
      <c r="X697" s="19">
        <f>MOD(QUOTIENT(ROWS($V$26:X697)-1, 2^(COLUMNS($V$26:X697)-1)), 2)</f>
        <v>1</v>
      </c>
      <c r="Y697" s="19">
        <f>MOD(QUOTIENT(ROWS($V$26:Y697)-1, 2^(COLUMNS($V$26:Y697)-1)), 2)</f>
        <v>1</v>
      </c>
      <c r="Z697" s="19">
        <f>MOD(QUOTIENT(ROWS($V$26:Z697)-1, 2^(COLUMNS($V$26:Z697)-1)), 2)</f>
        <v>1</v>
      </c>
      <c r="AA697" s="19">
        <f>MOD(QUOTIENT(ROWS($V$26:AA697)-1, 2^(COLUMNS($V$26:AA697)-1)), 2)</f>
        <v>0</v>
      </c>
      <c r="AB697" s="19">
        <f>MOD(QUOTIENT(ROWS($V$26:AB697)-1, 2^(COLUMNS($V$26:AB697)-1)), 2)</f>
        <v>0</v>
      </c>
      <c r="AC697" s="19">
        <f>MOD(QUOTIENT(ROWS($V$26:AC697)-1, 2^(COLUMNS($V$26:AC697)-1)), 2)</f>
        <v>1</v>
      </c>
      <c r="AD697" s="19">
        <f>MOD(QUOTIENT(ROWS($V$26:AD697)-1, 2^(COLUMNS($V$26:AD697)-1)), 2)</f>
        <v>0</v>
      </c>
      <c r="AE697" s="133">
        <f>MOD(QUOTIENT(ROWS($V$26:AE697)-1, 2^(COLUMNS($V$26:AE697)-1)), 2)</f>
        <v>1</v>
      </c>
      <c r="AF697" s="126">
        <f t="shared" si="246"/>
        <v>1</v>
      </c>
      <c r="AG697" s="19">
        <f t="shared" si="247"/>
        <v>2</v>
      </c>
      <c r="AH697" s="19">
        <f t="shared" si="248"/>
        <v>3</v>
      </c>
      <c r="AI697" s="19">
        <f t="shared" si="249"/>
        <v>4</v>
      </c>
      <c r="AJ697" s="19">
        <f t="shared" si="250"/>
        <v>5</v>
      </c>
      <c r="AK697" s="19">
        <f t="shared" si="251"/>
        <v>5</v>
      </c>
      <c r="AL697" s="19">
        <f t="shared" si="252"/>
        <v>5</v>
      </c>
      <c r="AM697" s="19">
        <f t="shared" si="253"/>
        <v>8</v>
      </c>
      <c r="AN697" s="19">
        <f t="shared" si="254"/>
        <v>8</v>
      </c>
      <c r="AO697" s="133">
        <f t="shared" si="255"/>
        <v>10</v>
      </c>
    </row>
    <row r="698" spans="1:41" x14ac:dyDescent="0.3">
      <c r="A698" s="131">
        <v>673</v>
      </c>
      <c r="B698" s="171">
        <f t="shared" si="234"/>
        <v>0</v>
      </c>
      <c r="C698" s="171">
        <f t="shared" si="235"/>
        <v>0</v>
      </c>
      <c r="D698" s="171">
        <f t="shared" si="236"/>
        <v>0</v>
      </c>
      <c r="E698" s="171">
        <f t="shared" si="237"/>
        <v>0</v>
      </c>
      <c r="F698" s="171">
        <f t="shared" si="238"/>
        <v>0</v>
      </c>
      <c r="G698" s="171">
        <f t="shared" si="239"/>
        <v>-252253.96917746449</v>
      </c>
      <c r="H698" s="171">
        <f t="shared" si="240"/>
        <v>1610510.0000000005</v>
      </c>
      <c r="I698" s="171">
        <f t="shared" si="241"/>
        <v>409242.74530788185</v>
      </c>
      <c r="J698" s="171">
        <f t="shared" si="242"/>
        <v>1948717.1000000013</v>
      </c>
      <c r="K698" s="171">
        <f t="shared" si="243"/>
        <v>1085654.8358825475</v>
      </c>
      <c r="L698" s="172">
        <f t="shared" si="244"/>
        <v>2479567.4151301449</v>
      </c>
      <c r="M698" s="142">
        <f t="shared" si="245"/>
        <v>3</v>
      </c>
      <c r="N698" s="143">
        <f t="shared" si="256"/>
        <v>6</v>
      </c>
      <c r="U698" s="131">
        <v>673</v>
      </c>
      <c r="V698" s="126">
        <f>MOD(QUOTIENT(ROWS($V$26:V698)-1, 2^(COLUMNS($V$26:V698)-1)), 2)</f>
        <v>0</v>
      </c>
      <c r="W698" s="19">
        <f>MOD(QUOTIENT(ROWS($V$26:W698)-1, 2^(COLUMNS($V$26:W698)-1)), 2)</f>
        <v>0</v>
      </c>
      <c r="X698" s="19">
        <f>MOD(QUOTIENT(ROWS($V$26:X698)-1, 2^(COLUMNS($V$26:X698)-1)), 2)</f>
        <v>0</v>
      </c>
      <c r="Y698" s="19">
        <f>MOD(QUOTIENT(ROWS($V$26:Y698)-1, 2^(COLUMNS($V$26:Y698)-1)), 2)</f>
        <v>0</v>
      </c>
      <c r="Z698" s="19">
        <f>MOD(QUOTIENT(ROWS($V$26:Z698)-1, 2^(COLUMNS($V$26:Z698)-1)), 2)</f>
        <v>0</v>
      </c>
      <c r="AA698" s="19">
        <f>MOD(QUOTIENT(ROWS($V$26:AA698)-1, 2^(COLUMNS($V$26:AA698)-1)), 2)</f>
        <v>1</v>
      </c>
      <c r="AB698" s="19">
        <f>MOD(QUOTIENT(ROWS($V$26:AB698)-1, 2^(COLUMNS($V$26:AB698)-1)), 2)</f>
        <v>0</v>
      </c>
      <c r="AC698" s="19">
        <f>MOD(QUOTIENT(ROWS($V$26:AC698)-1, 2^(COLUMNS($V$26:AC698)-1)), 2)</f>
        <v>1</v>
      </c>
      <c r="AD698" s="19">
        <f>MOD(QUOTIENT(ROWS($V$26:AD698)-1, 2^(COLUMNS($V$26:AD698)-1)), 2)</f>
        <v>0</v>
      </c>
      <c r="AE698" s="133">
        <f>MOD(QUOTIENT(ROWS($V$26:AE698)-1, 2^(COLUMNS($V$26:AE698)-1)), 2)</f>
        <v>1</v>
      </c>
      <c r="AF698" s="126">
        <f t="shared" si="246"/>
        <v>0</v>
      </c>
      <c r="AG698" s="19">
        <f t="shared" si="247"/>
        <v>0</v>
      </c>
      <c r="AH698" s="19">
        <f t="shared" si="248"/>
        <v>0</v>
      </c>
      <c r="AI698" s="19">
        <f t="shared" si="249"/>
        <v>0</v>
      </c>
      <c r="AJ698" s="19">
        <f t="shared" si="250"/>
        <v>0</v>
      </c>
      <c r="AK698" s="19">
        <f t="shared" si="251"/>
        <v>6</v>
      </c>
      <c r="AL698" s="19">
        <f t="shared" si="252"/>
        <v>6</v>
      </c>
      <c r="AM698" s="19">
        <f t="shared" si="253"/>
        <v>8</v>
      </c>
      <c r="AN698" s="19">
        <f t="shared" si="254"/>
        <v>8</v>
      </c>
      <c r="AO698" s="133">
        <f t="shared" si="255"/>
        <v>10</v>
      </c>
    </row>
    <row r="699" spans="1:41" x14ac:dyDescent="0.3">
      <c r="A699" s="131">
        <v>674</v>
      </c>
      <c r="B699" s="171">
        <f t="shared" si="234"/>
        <v>-2000000</v>
      </c>
      <c r="C699" s="171">
        <f t="shared" si="235"/>
        <v>1000000</v>
      </c>
      <c r="D699" s="171">
        <f t="shared" si="236"/>
        <v>1000000</v>
      </c>
      <c r="E699" s="171">
        <f t="shared" si="237"/>
        <v>1000000</v>
      </c>
      <c r="F699" s="171">
        <f t="shared" si="238"/>
        <v>1000000</v>
      </c>
      <c r="G699" s="171">
        <f t="shared" si="239"/>
        <v>-252253.96917746449</v>
      </c>
      <c r="H699" s="171">
        <f t="shared" si="240"/>
        <v>1610510.0000000005</v>
      </c>
      <c r="I699" s="171">
        <f t="shared" si="241"/>
        <v>409242.74530788185</v>
      </c>
      <c r="J699" s="171">
        <f t="shared" si="242"/>
        <v>1948717.1000000013</v>
      </c>
      <c r="K699" s="171">
        <f t="shared" si="243"/>
        <v>1085654.8358825475</v>
      </c>
      <c r="L699" s="172">
        <f t="shared" si="244"/>
        <v>3694499.6744304523</v>
      </c>
      <c r="M699" s="142">
        <f t="shared" si="245"/>
        <v>4</v>
      </c>
      <c r="N699" s="143">
        <f t="shared" si="256"/>
        <v>1</v>
      </c>
      <c r="U699" s="131">
        <v>674</v>
      </c>
      <c r="V699" s="126">
        <f>MOD(QUOTIENT(ROWS($V$26:V699)-1, 2^(COLUMNS($V$26:V699)-1)), 2)</f>
        <v>1</v>
      </c>
      <c r="W699" s="19">
        <f>MOD(QUOTIENT(ROWS($V$26:W699)-1, 2^(COLUMNS($V$26:W699)-1)), 2)</f>
        <v>0</v>
      </c>
      <c r="X699" s="19">
        <f>MOD(QUOTIENT(ROWS($V$26:X699)-1, 2^(COLUMNS($V$26:X699)-1)), 2)</f>
        <v>0</v>
      </c>
      <c r="Y699" s="19">
        <f>MOD(QUOTIENT(ROWS($V$26:Y699)-1, 2^(COLUMNS($V$26:Y699)-1)), 2)</f>
        <v>0</v>
      </c>
      <c r="Z699" s="19">
        <f>MOD(QUOTIENT(ROWS($V$26:Z699)-1, 2^(COLUMNS($V$26:Z699)-1)), 2)</f>
        <v>0</v>
      </c>
      <c r="AA699" s="19">
        <f>MOD(QUOTIENT(ROWS($V$26:AA699)-1, 2^(COLUMNS($V$26:AA699)-1)), 2)</f>
        <v>1</v>
      </c>
      <c r="AB699" s="19">
        <f>MOD(QUOTIENT(ROWS($V$26:AB699)-1, 2^(COLUMNS($V$26:AB699)-1)), 2)</f>
        <v>0</v>
      </c>
      <c r="AC699" s="19">
        <f>MOD(QUOTIENT(ROWS($V$26:AC699)-1, 2^(COLUMNS($V$26:AC699)-1)), 2)</f>
        <v>1</v>
      </c>
      <c r="AD699" s="19">
        <f>MOD(QUOTIENT(ROWS($V$26:AD699)-1, 2^(COLUMNS($V$26:AD699)-1)), 2)</f>
        <v>0</v>
      </c>
      <c r="AE699" s="133">
        <f>MOD(QUOTIENT(ROWS($V$26:AE699)-1, 2^(COLUMNS($V$26:AE699)-1)), 2)</f>
        <v>1</v>
      </c>
      <c r="AF699" s="126">
        <f t="shared" si="246"/>
        <v>1</v>
      </c>
      <c r="AG699" s="19">
        <f t="shared" si="247"/>
        <v>1</v>
      </c>
      <c r="AH699" s="19">
        <f t="shared" si="248"/>
        <v>1</v>
      </c>
      <c r="AI699" s="19">
        <f t="shared" si="249"/>
        <v>1</v>
      </c>
      <c r="AJ699" s="19">
        <f t="shared" si="250"/>
        <v>1</v>
      </c>
      <c r="AK699" s="19">
        <f t="shared" si="251"/>
        <v>6</v>
      </c>
      <c r="AL699" s="19">
        <f t="shared" si="252"/>
        <v>6</v>
      </c>
      <c r="AM699" s="19">
        <f t="shared" si="253"/>
        <v>8</v>
      </c>
      <c r="AN699" s="19">
        <f t="shared" si="254"/>
        <v>8</v>
      </c>
      <c r="AO699" s="133">
        <f t="shared" si="255"/>
        <v>10</v>
      </c>
    </row>
    <row r="700" spans="1:41" x14ac:dyDescent="0.3">
      <c r="A700" s="131">
        <v>675</v>
      </c>
      <c r="B700" s="171">
        <f t="shared" si="234"/>
        <v>0</v>
      </c>
      <c r="C700" s="171">
        <f t="shared" si="235"/>
        <v>-1627272.7272727271</v>
      </c>
      <c r="D700" s="171">
        <f t="shared" si="236"/>
        <v>1100000</v>
      </c>
      <c r="E700" s="171">
        <f t="shared" si="237"/>
        <v>1100000</v>
      </c>
      <c r="F700" s="171">
        <f t="shared" si="238"/>
        <v>1100000</v>
      </c>
      <c r="G700" s="171">
        <f t="shared" si="239"/>
        <v>-252253.96917746449</v>
      </c>
      <c r="H700" s="171">
        <f t="shared" si="240"/>
        <v>1610510.0000000005</v>
      </c>
      <c r="I700" s="171">
        <f t="shared" si="241"/>
        <v>409242.74530788185</v>
      </c>
      <c r="J700" s="171">
        <f t="shared" si="242"/>
        <v>1948717.1000000013</v>
      </c>
      <c r="K700" s="171">
        <f t="shared" si="243"/>
        <v>1085654.8358825475</v>
      </c>
      <c r="L700" s="172">
        <f t="shared" si="244"/>
        <v>3514833.1547562936</v>
      </c>
      <c r="M700" s="142">
        <f t="shared" si="245"/>
        <v>4</v>
      </c>
      <c r="N700" s="143">
        <f t="shared" si="256"/>
        <v>2</v>
      </c>
      <c r="U700" s="131">
        <v>675</v>
      </c>
      <c r="V700" s="126">
        <f>MOD(QUOTIENT(ROWS($V$26:V700)-1, 2^(COLUMNS($V$26:V700)-1)), 2)</f>
        <v>0</v>
      </c>
      <c r="W700" s="19">
        <f>MOD(QUOTIENT(ROWS($V$26:W700)-1, 2^(COLUMNS($V$26:W700)-1)), 2)</f>
        <v>1</v>
      </c>
      <c r="X700" s="19">
        <f>MOD(QUOTIENT(ROWS($V$26:X700)-1, 2^(COLUMNS($V$26:X700)-1)), 2)</f>
        <v>0</v>
      </c>
      <c r="Y700" s="19">
        <f>MOD(QUOTIENT(ROWS($V$26:Y700)-1, 2^(COLUMNS($V$26:Y700)-1)), 2)</f>
        <v>0</v>
      </c>
      <c r="Z700" s="19">
        <f>MOD(QUOTIENT(ROWS($V$26:Z700)-1, 2^(COLUMNS($V$26:Z700)-1)), 2)</f>
        <v>0</v>
      </c>
      <c r="AA700" s="19">
        <f>MOD(QUOTIENT(ROWS($V$26:AA700)-1, 2^(COLUMNS($V$26:AA700)-1)), 2)</f>
        <v>1</v>
      </c>
      <c r="AB700" s="19">
        <f>MOD(QUOTIENT(ROWS($V$26:AB700)-1, 2^(COLUMNS($V$26:AB700)-1)), 2)</f>
        <v>0</v>
      </c>
      <c r="AC700" s="19">
        <f>MOD(QUOTIENT(ROWS($V$26:AC700)-1, 2^(COLUMNS($V$26:AC700)-1)), 2)</f>
        <v>1</v>
      </c>
      <c r="AD700" s="19">
        <f>MOD(QUOTIENT(ROWS($V$26:AD700)-1, 2^(COLUMNS($V$26:AD700)-1)), 2)</f>
        <v>0</v>
      </c>
      <c r="AE700" s="133">
        <f>MOD(QUOTIENT(ROWS($V$26:AE700)-1, 2^(COLUMNS($V$26:AE700)-1)), 2)</f>
        <v>1</v>
      </c>
      <c r="AF700" s="126">
        <f t="shared" si="246"/>
        <v>0</v>
      </c>
      <c r="AG700" s="19">
        <f t="shared" si="247"/>
        <v>2</v>
      </c>
      <c r="AH700" s="19">
        <f t="shared" si="248"/>
        <v>2</v>
      </c>
      <c r="AI700" s="19">
        <f t="shared" si="249"/>
        <v>2</v>
      </c>
      <c r="AJ700" s="19">
        <f t="shared" si="250"/>
        <v>2</v>
      </c>
      <c r="AK700" s="19">
        <f t="shared" si="251"/>
        <v>6</v>
      </c>
      <c r="AL700" s="19">
        <f t="shared" si="252"/>
        <v>6</v>
      </c>
      <c r="AM700" s="19">
        <f t="shared" si="253"/>
        <v>8</v>
      </c>
      <c r="AN700" s="19">
        <f t="shared" si="254"/>
        <v>8</v>
      </c>
      <c r="AO700" s="133">
        <f t="shared" si="255"/>
        <v>10</v>
      </c>
    </row>
    <row r="701" spans="1:41" x14ac:dyDescent="0.3">
      <c r="A701" s="131">
        <v>676</v>
      </c>
      <c r="B701" s="171">
        <f t="shared" si="234"/>
        <v>-2000000</v>
      </c>
      <c r="C701" s="171">
        <f t="shared" si="235"/>
        <v>-1627272.7272727271</v>
      </c>
      <c r="D701" s="171">
        <f t="shared" si="236"/>
        <v>1100000</v>
      </c>
      <c r="E701" s="171">
        <f t="shared" si="237"/>
        <v>1100000</v>
      </c>
      <c r="F701" s="171">
        <f t="shared" si="238"/>
        <v>1100000</v>
      </c>
      <c r="G701" s="171">
        <f t="shared" si="239"/>
        <v>-252253.96917746449</v>
      </c>
      <c r="H701" s="171">
        <f t="shared" si="240"/>
        <v>1610510.0000000005</v>
      </c>
      <c r="I701" s="171">
        <f t="shared" si="241"/>
        <v>409242.74530788185</v>
      </c>
      <c r="J701" s="171">
        <f t="shared" si="242"/>
        <v>1948717.1000000013</v>
      </c>
      <c r="K701" s="171">
        <f t="shared" si="243"/>
        <v>1085654.8358825475</v>
      </c>
      <c r="L701" s="172">
        <f t="shared" si="244"/>
        <v>1662981.302904442</v>
      </c>
      <c r="M701" s="142">
        <f t="shared" si="245"/>
        <v>5</v>
      </c>
      <c r="N701" s="143">
        <f t="shared" si="256"/>
        <v>1</v>
      </c>
      <c r="U701" s="131">
        <v>676</v>
      </c>
      <c r="V701" s="126">
        <f>MOD(QUOTIENT(ROWS($V$26:V701)-1, 2^(COLUMNS($V$26:V701)-1)), 2)</f>
        <v>1</v>
      </c>
      <c r="W701" s="19">
        <f>MOD(QUOTIENT(ROWS($V$26:W701)-1, 2^(COLUMNS($V$26:W701)-1)), 2)</f>
        <v>1</v>
      </c>
      <c r="X701" s="19">
        <f>MOD(QUOTIENT(ROWS($V$26:X701)-1, 2^(COLUMNS($V$26:X701)-1)), 2)</f>
        <v>0</v>
      </c>
      <c r="Y701" s="19">
        <f>MOD(QUOTIENT(ROWS($V$26:Y701)-1, 2^(COLUMNS($V$26:Y701)-1)), 2)</f>
        <v>0</v>
      </c>
      <c r="Z701" s="19">
        <f>MOD(QUOTIENT(ROWS($V$26:Z701)-1, 2^(COLUMNS($V$26:Z701)-1)), 2)</f>
        <v>0</v>
      </c>
      <c r="AA701" s="19">
        <f>MOD(QUOTIENT(ROWS($V$26:AA701)-1, 2^(COLUMNS($V$26:AA701)-1)), 2)</f>
        <v>1</v>
      </c>
      <c r="AB701" s="19">
        <f>MOD(QUOTIENT(ROWS($V$26:AB701)-1, 2^(COLUMNS($V$26:AB701)-1)), 2)</f>
        <v>0</v>
      </c>
      <c r="AC701" s="19">
        <f>MOD(QUOTIENT(ROWS($V$26:AC701)-1, 2^(COLUMNS($V$26:AC701)-1)), 2)</f>
        <v>1</v>
      </c>
      <c r="AD701" s="19">
        <f>MOD(QUOTIENT(ROWS($V$26:AD701)-1, 2^(COLUMNS($V$26:AD701)-1)), 2)</f>
        <v>0</v>
      </c>
      <c r="AE701" s="133">
        <f>MOD(QUOTIENT(ROWS($V$26:AE701)-1, 2^(COLUMNS($V$26:AE701)-1)), 2)</f>
        <v>1</v>
      </c>
      <c r="AF701" s="126">
        <f t="shared" si="246"/>
        <v>1</v>
      </c>
      <c r="AG701" s="19">
        <f t="shared" si="247"/>
        <v>2</v>
      </c>
      <c r="AH701" s="19">
        <f t="shared" si="248"/>
        <v>2</v>
      </c>
      <c r="AI701" s="19">
        <f t="shared" si="249"/>
        <v>2</v>
      </c>
      <c r="AJ701" s="19">
        <f t="shared" si="250"/>
        <v>2</v>
      </c>
      <c r="AK701" s="19">
        <f t="shared" si="251"/>
        <v>6</v>
      </c>
      <c r="AL701" s="19">
        <f t="shared" si="252"/>
        <v>6</v>
      </c>
      <c r="AM701" s="19">
        <f t="shared" si="253"/>
        <v>8</v>
      </c>
      <c r="AN701" s="19">
        <f t="shared" si="254"/>
        <v>8</v>
      </c>
      <c r="AO701" s="133">
        <f t="shared" si="255"/>
        <v>10</v>
      </c>
    </row>
    <row r="702" spans="1:41" x14ac:dyDescent="0.3">
      <c r="A702" s="131">
        <v>677</v>
      </c>
      <c r="B702" s="171">
        <f t="shared" si="234"/>
        <v>0</v>
      </c>
      <c r="C702" s="171">
        <f t="shared" si="235"/>
        <v>0</v>
      </c>
      <c r="D702" s="171">
        <f t="shared" si="236"/>
        <v>-1269338.842975206</v>
      </c>
      <c r="E702" s="171">
        <f t="shared" si="237"/>
        <v>1210000.0000000002</v>
      </c>
      <c r="F702" s="171">
        <f t="shared" si="238"/>
        <v>1210000.0000000002</v>
      </c>
      <c r="G702" s="171">
        <f t="shared" si="239"/>
        <v>-252253.96917746449</v>
      </c>
      <c r="H702" s="171">
        <f t="shared" si="240"/>
        <v>1610510.0000000005</v>
      </c>
      <c r="I702" s="171">
        <f t="shared" si="241"/>
        <v>409242.74530788185</v>
      </c>
      <c r="J702" s="171">
        <f t="shared" si="242"/>
        <v>1948717.1000000013</v>
      </c>
      <c r="K702" s="171">
        <f t="shared" si="243"/>
        <v>1085654.8358825475</v>
      </c>
      <c r="L702" s="172">
        <f t="shared" si="244"/>
        <v>3184817.1070917379</v>
      </c>
      <c r="M702" s="142">
        <f t="shared" si="245"/>
        <v>4</v>
      </c>
      <c r="N702" s="143">
        <f t="shared" si="256"/>
        <v>3</v>
      </c>
      <c r="U702" s="131">
        <v>677</v>
      </c>
      <c r="V702" s="126">
        <f>MOD(QUOTIENT(ROWS($V$26:V702)-1, 2^(COLUMNS($V$26:V702)-1)), 2)</f>
        <v>0</v>
      </c>
      <c r="W702" s="19">
        <f>MOD(QUOTIENT(ROWS($V$26:W702)-1, 2^(COLUMNS($V$26:W702)-1)), 2)</f>
        <v>0</v>
      </c>
      <c r="X702" s="19">
        <f>MOD(QUOTIENT(ROWS($V$26:X702)-1, 2^(COLUMNS($V$26:X702)-1)), 2)</f>
        <v>1</v>
      </c>
      <c r="Y702" s="19">
        <f>MOD(QUOTIENT(ROWS($V$26:Y702)-1, 2^(COLUMNS($V$26:Y702)-1)), 2)</f>
        <v>0</v>
      </c>
      <c r="Z702" s="19">
        <f>MOD(QUOTIENT(ROWS($V$26:Z702)-1, 2^(COLUMNS($V$26:Z702)-1)), 2)</f>
        <v>0</v>
      </c>
      <c r="AA702" s="19">
        <f>MOD(QUOTIENT(ROWS($V$26:AA702)-1, 2^(COLUMNS($V$26:AA702)-1)), 2)</f>
        <v>1</v>
      </c>
      <c r="AB702" s="19">
        <f>MOD(QUOTIENT(ROWS($V$26:AB702)-1, 2^(COLUMNS($V$26:AB702)-1)), 2)</f>
        <v>0</v>
      </c>
      <c r="AC702" s="19">
        <f>MOD(QUOTIENT(ROWS($V$26:AC702)-1, 2^(COLUMNS($V$26:AC702)-1)), 2)</f>
        <v>1</v>
      </c>
      <c r="AD702" s="19">
        <f>MOD(QUOTIENT(ROWS($V$26:AD702)-1, 2^(COLUMNS($V$26:AD702)-1)), 2)</f>
        <v>0</v>
      </c>
      <c r="AE702" s="133">
        <f>MOD(QUOTIENT(ROWS($V$26:AE702)-1, 2^(COLUMNS($V$26:AE702)-1)), 2)</f>
        <v>1</v>
      </c>
      <c r="AF702" s="126">
        <f t="shared" si="246"/>
        <v>0</v>
      </c>
      <c r="AG702" s="19">
        <f t="shared" si="247"/>
        <v>0</v>
      </c>
      <c r="AH702" s="19">
        <f t="shared" si="248"/>
        <v>3</v>
      </c>
      <c r="AI702" s="19">
        <f t="shared" si="249"/>
        <v>3</v>
      </c>
      <c r="AJ702" s="19">
        <f t="shared" si="250"/>
        <v>3</v>
      </c>
      <c r="AK702" s="19">
        <f t="shared" si="251"/>
        <v>6</v>
      </c>
      <c r="AL702" s="19">
        <f t="shared" si="252"/>
        <v>6</v>
      </c>
      <c r="AM702" s="19">
        <f t="shared" si="253"/>
        <v>8</v>
      </c>
      <c r="AN702" s="19">
        <f t="shared" si="254"/>
        <v>8</v>
      </c>
      <c r="AO702" s="133">
        <f t="shared" si="255"/>
        <v>10</v>
      </c>
    </row>
    <row r="703" spans="1:41" x14ac:dyDescent="0.3">
      <c r="A703" s="131">
        <v>678</v>
      </c>
      <c r="B703" s="171">
        <f t="shared" si="234"/>
        <v>-2000000</v>
      </c>
      <c r="C703" s="171">
        <f t="shared" si="235"/>
        <v>1000000</v>
      </c>
      <c r="D703" s="171">
        <f t="shared" si="236"/>
        <v>-1269338.842975206</v>
      </c>
      <c r="E703" s="171">
        <f t="shared" si="237"/>
        <v>1210000.0000000002</v>
      </c>
      <c r="F703" s="171">
        <f t="shared" si="238"/>
        <v>1210000.0000000002</v>
      </c>
      <c r="G703" s="171">
        <f t="shared" si="239"/>
        <v>-252253.96917746449</v>
      </c>
      <c r="H703" s="171">
        <f t="shared" si="240"/>
        <v>1610510.0000000005</v>
      </c>
      <c r="I703" s="171">
        <f t="shared" si="241"/>
        <v>409242.74530788185</v>
      </c>
      <c r="J703" s="171">
        <f t="shared" si="242"/>
        <v>1948717.1000000013</v>
      </c>
      <c r="K703" s="171">
        <f t="shared" si="243"/>
        <v>1085654.8358825475</v>
      </c>
      <c r="L703" s="172">
        <f t="shared" si="244"/>
        <v>2190304.075541669</v>
      </c>
      <c r="M703" s="142">
        <f t="shared" si="245"/>
        <v>5</v>
      </c>
      <c r="N703" s="143">
        <f t="shared" si="256"/>
        <v>1</v>
      </c>
      <c r="U703" s="131">
        <v>678</v>
      </c>
      <c r="V703" s="126">
        <f>MOD(QUOTIENT(ROWS($V$26:V703)-1, 2^(COLUMNS($V$26:V703)-1)), 2)</f>
        <v>1</v>
      </c>
      <c r="W703" s="19">
        <f>MOD(QUOTIENT(ROWS($V$26:W703)-1, 2^(COLUMNS($V$26:W703)-1)), 2)</f>
        <v>0</v>
      </c>
      <c r="X703" s="19">
        <f>MOD(QUOTIENT(ROWS($V$26:X703)-1, 2^(COLUMNS($V$26:X703)-1)), 2)</f>
        <v>1</v>
      </c>
      <c r="Y703" s="19">
        <f>MOD(QUOTIENT(ROWS($V$26:Y703)-1, 2^(COLUMNS($V$26:Y703)-1)), 2)</f>
        <v>0</v>
      </c>
      <c r="Z703" s="19">
        <f>MOD(QUOTIENT(ROWS($V$26:Z703)-1, 2^(COLUMNS($V$26:Z703)-1)), 2)</f>
        <v>0</v>
      </c>
      <c r="AA703" s="19">
        <f>MOD(QUOTIENT(ROWS($V$26:AA703)-1, 2^(COLUMNS($V$26:AA703)-1)), 2)</f>
        <v>1</v>
      </c>
      <c r="AB703" s="19">
        <f>MOD(QUOTIENT(ROWS($V$26:AB703)-1, 2^(COLUMNS($V$26:AB703)-1)), 2)</f>
        <v>0</v>
      </c>
      <c r="AC703" s="19">
        <f>MOD(QUOTIENT(ROWS($V$26:AC703)-1, 2^(COLUMNS($V$26:AC703)-1)), 2)</f>
        <v>1</v>
      </c>
      <c r="AD703" s="19">
        <f>MOD(QUOTIENT(ROWS($V$26:AD703)-1, 2^(COLUMNS($V$26:AD703)-1)), 2)</f>
        <v>0</v>
      </c>
      <c r="AE703" s="133">
        <f>MOD(QUOTIENT(ROWS($V$26:AE703)-1, 2^(COLUMNS($V$26:AE703)-1)), 2)</f>
        <v>1</v>
      </c>
      <c r="AF703" s="126">
        <f t="shared" si="246"/>
        <v>1</v>
      </c>
      <c r="AG703" s="19">
        <f t="shared" si="247"/>
        <v>1</v>
      </c>
      <c r="AH703" s="19">
        <f t="shared" si="248"/>
        <v>3</v>
      </c>
      <c r="AI703" s="19">
        <f t="shared" si="249"/>
        <v>3</v>
      </c>
      <c r="AJ703" s="19">
        <f t="shared" si="250"/>
        <v>3</v>
      </c>
      <c r="AK703" s="19">
        <f t="shared" si="251"/>
        <v>6</v>
      </c>
      <c r="AL703" s="19">
        <f t="shared" si="252"/>
        <v>6</v>
      </c>
      <c r="AM703" s="19">
        <f t="shared" si="253"/>
        <v>8</v>
      </c>
      <c r="AN703" s="19">
        <f t="shared" si="254"/>
        <v>8</v>
      </c>
      <c r="AO703" s="133">
        <f t="shared" si="255"/>
        <v>10</v>
      </c>
    </row>
    <row r="704" spans="1:41" x14ac:dyDescent="0.3">
      <c r="A704" s="131">
        <v>679</v>
      </c>
      <c r="B704" s="171">
        <f t="shared" si="234"/>
        <v>0</v>
      </c>
      <c r="C704" s="171">
        <f t="shared" si="235"/>
        <v>-1627272.7272727271</v>
      </c>
      <c r="D704" s="171">
        <f t="shared" si="236"/>
        <v>-1269338.842975206</v>
      </c>
      <c r="E704" s="171">
        <f t="shared" si="237"/>
        <v>1210000.0000000002</v>
      </c>
      <c r="F704" s="171">
        <f t="shared" si="238"/>
        <v>1210000.0000000002</v>
      </c>
      <c r="G704" s="171">
        <f t="shared" si="239"/>
        <v>-252253.96917746449</v>
      </c>
      <c r="H704" s="171">
        <f t="shared" si="240"/>
        <v>1610510.0000000005</v>
      </c>
      <c r="I704" s="171">
        <f t="shared" si="241"/>
        <v>409242.74530788185</v>
      </c>
      <c r="J704" s="171">
        <f t="shared" si="242"/>
        <v>1948717.1000000013</v>
      </c>
      <c r="K704" s="171">
        <f t="shared" si="243"/>
        <v>1085654.8358825475</v>
      </c>
      <c r="L704" s="172">
        <f t="shared" si="244"/>
        <v>1789693.0267824731</v>
      </c>
      <c r="M704" s="142">
        <f t="shared" si="245"/>
        <v>5</v>
      </c>
      <c r="N704" s="143">
        <f t="shared" si="256"/>
        <v>2</v>
      </c>
      <c r="U704" s="131">
        <v>679</v>
      </c>
      <c r="V704" s="126">
        <f>MOD(QUOTIENT(ROWS($V$26:V704)-1, 2^(COLUMNS($V$26:V704)-1)), 2)</f>
        <v>0</v>
      </c>
      <c r="W704" s="19">
        <f>MOD(QUOTIENT(ROWS($V$26:W704)-1, 2^(COLUMNS($V$26:W704)-1)), 2)</f>
        <v>1</v>
      </c>
      <c r="X704" s="19">
        <f>MOD(QUOTIENT(ROWS($V$26:X704)-1, 2^(COLUMNS($V$26:X704)-1)), 2)</f>
        <v>1</v>
      </c>
      <c r="Y704" s="19">
        <f>MOD(QUOTIENT(ROWS($V$26:Y704)-1, 2^(COLUMNS($V$26:Y704)-1)), 2)</f>
        <v>0</v>
      </c>
      <c r="Z704" s="19">
        <f>MOD(QUOTIENT(ROWS($V$26:Z704)-1, 2^(COLUMNS($V$26:Z704)-1)), 2)</f>
        <v>0</v>
      </c>
      <c r="AA704" s="19">
        <f>MOD(QUOTIENT(ROWS($V$26:AA704)-1, 2^(COLUMNS($V$26:AA704)-1)), 2)</f>
        <v>1</v>
      </c>
      <c r="AB704" s="19">
        <f>MOD(QUOTIENT(ROWS($V$26:AB704)-1, 2^(COLUMNS($V$26:AB704)-1)), 2)</f>
        <v>0</v>
      </c>
      <c r="AC704" s="19">
        <f>MOD(QUOTIENT(ROWS($V$26:AC704)-1, 2^(COLUMNS($V$26:AC704)-1)), 2)</f>
        <v>1</v>
      </c>
      <c r="AD704" s="19">
        <f>MOD(QUOTIENT(ROWS($V$26:AD704)-1, 2^(COLUMNS($V$26:AD704)-1)), 2)</f>
        <v>0</v>
      </c>
      <c r="AE704" s="133">
        <f>MOD(QUOTIENT(ROWS($V$26:AE704)-1, 2^(COLUMNS($V$26:AE704)-1)), 2)</f>
        <v>1</v>
      </c>
      <c r="AF704" s="126">
        <f t="shared" si="246"/>
        <v>0</v>
      </c>
      <c r="AG704" s="19">
        <f t="shared" si="247"/>
        <v>2</v>
      </c>
      <c r="AH704" s="19">
        <f t="shared" si="248"/>
        <v>3</v>
      </c>
      <c r="AI704" s="19">
        <f t="shared" si="249"/>
        <v>3</v>
      </c>
      <c r="AJ704" s="19">
        <f t="shared" si="250"/>
        <v>3</v>
      </c>
      <c r="AK704" s="19">
        <f t="shared" si="251"/>
        <v>6</v>
      </c>
      <c r="AL704" s="19">
        <f t="shared" si="252"/>
        <v>6</v>
      </c>
      <c r="AM704" s="19">
        <f t="shared" si="253"/>
        <v>8</v>
      </c>
      <c r="AN704" s="19">
        <f t="shared" si="254"/>
        <v>8</v>
      </c>
      <c r="AO704" s="133">
        <f t="shared" si="255"/>
        <v>10</v>
      </c>
    </row>
    <row r="705" spans="1:41" x14ac:dyDescent="0.3">
      <c r="A705" s="131">
        <v>680</v>
      </c>
      <c r="B705" s="171">
        <f t="shared" si="234"/>
        <v>-2000000</v>
      </c>
      <c r="C705" s="171">
        <f t="shared" si="235"/>
        <v>-1627272.7272727271</v>
      </c>
      <c r="D705" s="171">
        <f t="shared" si="236"/>
        <v>-1269338.842975206</v>
      </c>
      <c r="E705" s="171">
        <f t="shared" si="237"/>
        <v>1210000.0000000002</v>
      </c>
      <c r="F705" s="171">
        <f t="shared" si="238"/>
        <v>1210000.0000000002</v>
      </c>
      <c r="G705" s="171">
        <f t="shared" si="239"/>
        <v>-252253.96917746449</v>
      </c>
      <c r="H705" s="171">
        <f t="shared" si="240"/>
        <v>1610510.0000000005</v>
      </c>
      <c r="I705" s="171">
        <f t="shared" si="241"/>
        <v>409242.74530788185</v>
      </c>
      <c r="J705" s="171">
        <f t="shared" si="242"/>
        <v>1948717.1000000013</v>
      </c>
      <c r="K705" s="171">
        <f t="shared" si="243"/>
        <v>1085654.8358825475</v>
      </c>
      <c r="L705" s="172">
        <f t="shared" si="244"/>
        <v>-62158.825069378858</v>
      </c>
      <c r="M705" s="142">
        <f t="shared" si="245"/>
        <v>6</v>
      </c>
      <c r="N705" s="143">
        <f t="shared" si="256"/>
        <v>1</v>
      </c>
      <c r="U705" s="131">
        <v>680</v>
      </c>
      <c r="V705" s="126">
        <f>MOD(QUOTIENT(ROWS($V$26:V705)-1, 2^(COLUMNS($V$26:V705)-1)), 2)</f>
        <v>1</v>
      </c>
      <c r="W705" s="19">
        <f>MOD(QUOTIENT(ROWS($V$26:W705)-1, 2^(COLUMNS($V$26:W705)-1)), 2)</f>
        <v>1</v>
      </c>
      <c r="X705" s="19">
        <f>MOD(QUOTIENT(ROWS($V$26:X705)-1, 2^(COLUMNS($V$26:X705)-1)), 2)</f>
        <v>1</v>
      </c>
      <c r="Y705" s="19">
        <f>MOD(QUOTIENT(ROWS($V$26:Y705)-1, 2^(COLUMNS($V$26:Y705)-1)), 2)</f>
        <v>0</v>
      </c>
      <c r="Z705" s="19">
        <f>MOD(QUOTIENT(ROWS($V$26:Z705)-1, 2^(COLUMNS($V$26:Z705)-1)), 2)</f>
        <v>0</v>
      </c>
      <c r="AA705" s="19">
        <f>MOD(QUOTIENT(ROWS($V$26:AA705)-1, 2^(COLUMNS($V$26:AA705)-1)), 2)</f>
        <v>1</v>
      </c>
      <c r="AB705" s="19">
        <f>MOD(QUOTIENT(ROWS($V$26:AB705)-1, 2^(COLUMNS($V$26:AB705)-1)), 2)</f>
        <v>0</v>
      </c>
      <c r="AC705" s="19">
        <f>MOD(QUOTIENT(ROWS($V$26:AC705)-1, 2^(COLUMNS($V$26:AC705)-1)), 2)</f>
        <v>1</v>
      </c>
      <c r="AD705" s="19">
        <f>MOD(QUOTIENT(ROWS($V$26:AD705)-1, 2^(COLUMNS($V$26:AD705)-1)), 2)</f>
        <v>0</v>
      </c>
      <c r="AE705" s="133">
        <f>MOD(QUOTIENT(ROWS($V$26:AE705)-1, 2^(COLUMNS($V$26:AE705)-1)), 2)</f>
        <v>1</v>
      </c>
      <c r="AF705" s="126">
        <f t="shared" si="246"/>
        <v>1</v>
      </c>
      <c r="AG705" s="19">
        <f t="shared" si="247"/>
        <v>2</v>
      </c>
      <c r="AH705" s="19">
        <f t="shared" si="248"/>
        <v>3</v>
      </c>
      <c r="AI705" s="19">
        <f t="shared" si="249"/>
        <v>3</v>
      </c>
      <c r="AJ705" s="19">
        <f t="shared" si="250"/>
        <v>3</v>
      </c>
      <c r="AK705" s="19">
        <f t="shared" si="251"/>
        <v>6</v>
      </c>
      <c r="AL705" s="19">
        <f t="shared" si="252"/>
        <v>6</v>
      </c>
      <c r="AM705" s="19">
        <f t="shared" si="253"/>
        <v>8</v>
      </c>
      <c r="AN705" s="19">
        <f t="shared" si="254"/>
        <v>8</v>
      </c>
      <c r="AO705" s="133">
        <f t="shared" si="255"/>
        <v>10</v>
      </c>
    </row>
    <row r="706" spans="1:41" x14ac:dyDescent="0.3">
      <c r="A706" s="131">
        <v>681</v>
      </c>
      <c r="B706" s="171">
        <f t="shared" si="234"/>
        <v>0</v>
      </c>
      <c r="C706" s="171">
        <f t="shared" si="235"/>
        <v>0</v>
      </c>
      <c r="D706" s="171">
        <f t="shared" si="236"/>
        <v>0</v>
      </c>
      <c r="E706" s="171">
        <f t="shared" si="237"/>
        <v>-922944.40270473203</v>
      </c>
      <c r="F706" s="171">
        <f t="shared" si="238"/>
        <v>1331000.0000000005</v>
      </c>
      <c r="G706" s="171">
        <f t="shared" si="239"/>
        <v>-252253.96917746449</v>
      </c>
      <c r="H706" s="171">
        <f t="shared" si="240"/>
        <v>1610510.0000000005</v>
      </c>
      <c r="I706" s="171">
        <f t="shared" si="241"/>
        <v>409242.74530788185</v>
      </c>
      <c r="J706" s="171">
        <f t="shared" si="242"/>
        <v>1948717.1000000013</v>
      </c>
      <c r="K706" s="171">
        <f t="shared" si="243"/>
        <v>1085654.8358825475</v>
      </c>
      <c r="L706" s="172">
        <f t="shared" si="244"/>
        <v>2707031.961922701</v>
      </c>
      <c r="M706" s="142">
        <f t="shared" si="245"/>
        <v>4</v>
      </c>
      <c r="N706" s="143">
        <f t="shared" si="256"/>
        <v>4</v>
      </c>
      <c r="U706" s="131">
        <v>681</v>
      </c>
      <c r="V706" s="126">
        <f>MOD(QUOTIENT(ROWS($V$26:V706)-1, 2^(COLUMNS($V$26:V706)-1)), 2)</f>
        <v>0</v>
      </c>
      <c r="W706" s="19">
        <f>MOD(QUOTIENT(ROWS($V$26:W706)-1, 2^(COLUMNS($V$26:W706)-1)), 2)</f>
        <v>0</v>
      </c>
      <c r="X706" s="19">
        <f>MOD(QUOTIENT(ROWS($V$26:X706)-1, 2^(COLUMNS($V$26:X706)-1)), 2)</f>
        <v>0</v>
      </c>
      <c r="Y706" s="19">
        <f>MOD(QUOTIENT(ROWS($V$26:Y706)-1, 2^(COLUMNS($V$26:Y706)-1)), 2)</f>
        <v>1</v>
      </c>
      <c r="Z706" s="19">
        <f>MOD(QUOTIENT(ROWS($V$26:Z706)-1, 2^(COLUMNS($V$26:Z706)-1)), 2)</f>
        <v>0</v>
      </c>
      <c r="AA706" s="19">
        <f>MOD(QUOTIENT(ROWS($V$26:AA706)-1, 2^(COLUMNS($V$26:AA706)-1)), 2)</f>
        <v>1</v>
      </c>
      <c r="AB706" s="19">
        <f>MOD(QUOTIENT(ROWS($V$26:AB706)-1, 2^(COLUMNS($V$26:AB706)-1)), 2)</f>
        <v>0</v>
      </c>
      <c r="AC706" s="19">
        <f>MOD(QUOTIENT(ROWS($V$26:AC706)-1, 2^(COLUMNS($V$26:AC706)-1)), 2)</f>
        <v>1</v>
      </c>
      <c r="AD706" s="19">
        <f>MOD(QUOTIENT(ROWS($V$26:AD706)-1, 2^(COLUMNS($V$26:AD706)-1)), 2)</f>
        <v>0</v>
      </c>
      <c r="AE706" s="133">
        <f>MOD(QUOTIENT(ROWS($V$26:AE706)-1, 2^(COLUMNS($V$26:AE706)-1)), 2)</f>
        <v>1</v>
      </c>
      <c r="AF706" s="126">
        <f t="shared" si="246"/>
        <v>0</v>
      </c>
      <c r="AG706" s="19">
        <f t="shared" si="247"/>
        <v>0</v>
      </c>
      <c r="AH706" s="19">
        <f t="shared" si="248"/>
        <v>0</v>
      </c>
      <c r="AI706" s="19">
        <f t="shared" si="249"/>
        <v>4</v>
      </c>
      <c r="AJ706" s="19">
        <f t="shared" si="250"/>
        <v>4</v>
      </c>
      <c r="AK706" s="19">
        <f t="shared" si="251"/>
        <v>6</v>
      </c>
      <c r="AL706" s="19">
        <f t="shared" si="252"/>
        <v>6</v>
      </c>
      <c r="AM706" s="19">
        <f t="shared" si="253"/>
        <v>8</v>
      </c>
      <c r="AN706" s="19">
        <f t="shared" si="254"/>
        <v>8</v>
      </c>
      <c r="AO706" s="133">
        <f t="shared" si="255"/>
        <v>10</v>
      </c>
    </row>
    <row r="707" spans="1:41" x14ac:dyDescent="0.3">
      <c r="A707" s="131">
        <v>682</v>
      </c>
      <c r="B707" s="171">
        <f t="shared" si="234"/>
        <v>-2000000</v>
      </c>
      <c r="C707" s="171">
        <f t="shared" si="235"/>
        <v>1000000</v>
      </c>
      <c r="D707" s="171">
        <f t="shared" si="236"/>
        <v>1000000</v>
      </c>
      <c r="E707" s="171">
        <f t="shared" si="237"/>
        <v>-922944.40270473203</v>
      </c>
      <c r="F707" s="171">
        <f t="shared" si="238"/>
        <v>1331000.0000000005</v>
      </c>
      <c r="G707" s="171">
        <f t="shared" si="239"/>
        <v>-252253.96917746449</v>
      </c>
      <c r="H707" s="171">
        <f t="shared" si="240"/>
        <v>1610510.0000000005</v>
      </c>
      <c r="I707" s="171">
        <f t="shared" si="241"/>
        <v>409242.74530788185</v>
      </c>
      <c r="J707" s="171">
        <f t="shared" si="242"/>
        <v>1948717.1000000013</v>
      </c>
      <c r="K707" s="171">
        <f t="shared" si="243"/>
        <v>1085654.8358825475</v>
      </c>
      <c r="L707" s="172">
        <f t="shared" si="244"/>
        <v>2506351.1713928021</v>
      </c>
      <c r="M707" s="142">
        <f t="shared" si="245"/>
        <v>5</v>
      </c>
      <c r="N707" s="143">
        <f t="shared" si="256"/>
        <v>1</v>
      </c>
      <c r="U707" s="131">
        <v>682</v>
      </c>
      <c r="V707" s="126">
        <f>MOD(QUOTIENT(ROWS($V$26:V707)-1, 2^(COLUMNS($V$26:V707)-1)), 2)</f>
        <v>1</v>
      </c>
      <c r="W707" s="19">
        <f>MOD(QUOTIENT(ROWS($V$26:W707)-1, 2^(COLUMNS($V$26:W707)-1)), 2)</f>
        <v>0</v>
      </c>
      <c r="X707" s="19">
        <f>MOD(QUOTIENT(ROWS($V$26:X707)-1, 2^(COLUMNS($V$26:X707)-1)), 2)</f>
        <v>0</v>
      </c>
      <c r="Y707" s="19">
        <f>MOD(QUOTIENT(ROWS($V$26:Y707)-1, 2^(COLUMNS($V$26:Y707)-1)), 2)</f>
        <v>1</v>
      </c>
      <c r="Z707" s="19">
        <f>MOD(QUOTIENT(ROWS($V$26:Z707)-1, 2^(COLUMNS($V$26:Z707)-1)), 2)</f>
        <v>0</v>
      </c>
      <c r="AA707" s="19">
        <f>MOD(QUOTIENT(ROWS($V$26:AA707)-1, 2^(COLUMNS($V$26:AA707)-1)), 2)</f>
        <v>1</v>
      </c>
      <c r="AB707" s="19">
        <f>MOD(QUOTIENT(ROWS($V$26:AB707)-1, 2^(COLUMNS($V$26:AB707)-1)), 2)</f>
        <v>0</v>
      </c>
      <c r="AC707" s="19">
        <f>MOD(QUOTIENT(ROWS($V$26:AC707)-1, 2^(COLUMNS($V$26:AC707)-1)), 2)</f>
        <v>1</v>
      </c>
      <c r="AD707" s="19">
        <f>MOD(QUOTIENT(ROWS($V$26:AD707)-1, 2^(COLUMNS($V$26:AD707)-1)), 2)</f>
        <v>0</v>
      </c>
      <c r="AE707" s="133">
        <f>MOD(QUOTIENT(ROWS($V$26:AE707)-1, 2^(COLUMNS($V$26:AE707)-1)), 2)</f>
        <v>1</v>
      </c>
      <c r="AF707" s="126">
        <f t="shared" si="246"/>
        <v>1</v>
      </c>
      <c r="AG707" s="19">
        <f t="shared" si="247"/>
        <v>1</v>
      </c>
      <c r="AH707" s="19">
        <f t="shared" si="248"/>
        <v>1</v>
      </c>
      <c r="AI707" s="19">
        <f t="shared" si="249"/>
        <v>4</v>
      </c>
      <c r="AJ707" s="19">
        <f t="shared" si="250"/>
        <v>4</v>
      </c>
      <c r="AK707" s="19">
        <f t="shared" si="251"/>
        <v>6</v>
      </c>
      <c r="AL707" s="19">
        <f t="shared" si="252"/>
        <v>6</v>
      </c>
      <c r="AM707" s="19">
        <f t="shared" si="253"/>
        <v>8</v>
      </c>
      <c r="AN707" s="19">
        <f t="shared" si="254"/>
        <v>8</v>
      </c>
      <c r="AO707" s="133">
        <f t="shared" si="255"/>
        <v>10</v>
      </c>
    </row>
    <row r="708" spans="1:41" x14ac:dyDescent="0.3">
      <c r="A708" s="131">
        <v>683</v>
      </c>
      <c r="B708" s="171">
        <f t="shared" si="234"/>
        <v>0</v>
      </c>
      <c r="C708" s="171">
        <f t="shared" si="235"/>
        <v>-1627272.7272727271</v>
      </c>
      <c r="D708" s="171">
        <f t="shared" si="236"/>
        <v>1100000</v>
      </c>
      <c r="E708" s="171">
        <f t="shared" si="237"/>
        <v>-922944.40270473203</v>
      </c>
      <c r="F708" s="171">
        <f t="shared" si="238"/>
        <v>1331000.0000000005</v>
      </c>
      <c r="G708" s="171">
        <f t="shared" si="239"/>
        <v>-252253.96917746449</v>
      </c>
      <c r="H708" s="171">
        <f t="shared" si="240"/>
        <v>1610510.0000000005</v>
      </c>
      <c r="I708" s="171">
        <f t="shared" si="241"/>
        <v>409242.74530788185</v>
      </c>
      <c r="J708" s="171">
        <f t="shared" si="242"/>
        <v>1948717.1000000013</v>
      </c>
      <c r="K708" s="171">
        <f t="shared" si="243"/>
        <v>1085654.8358825475</v>
      </c>
      <c r="L708" s="172">
        <f t="shared" si="244"/>
        <v>2185123.3467356223</v>
      </c>
      <c r="M708" s="142">
        <f t="shared" si="245"/>
        <v>5</v>
      </c>
      <c r="N708" s="143">
        <f t="shared" si="256"/>
        <v>2</v>
      </c>
      <c r="U708" s="131">
        <v>683</v>
      </c>
      <c r="V708" s="126">
        <f>MOD(QUOTIENT(ROWS($V$26:V708)-1, 2^(COLUMNS($V$26:V708)-1)), 2)</f>
        <v>0</v>
      </c>
      <c r="W708" s="19">
        <f>MOD(QUOTIENT(ROWS($V$26:W708)-1, 2^(COLUMNS($V$26:W708)-1)), 2)</f>
        <v>1</v>
      </c>
      <c r="X708" s="19">
        <f>MOD(QUOTIENT(ROWS($V$26:X708)-1, 2^(COLUMNS($V$26:X708)-1)), 2)</f>
        <v>0</v>
      </c>
      <c r="Y708" s="19">
        <f>MOD(QUOTIENT(ROWS($V$26:Y708)-1, 2^(COLUMNS($V$26:Y708)-1)), 2)</f>
        <v>1</v>
      </c>
      <c r="Z708" s="19">
        <f>MOD(QUOTIENT(ROWS($V$26:Z708)-1, 2^(COLUMNS($V$26:Z708)-1)), 2)</f>
        <v>0</v>
      </c>
      <c r="AA708" s="19">
        <f>MOD(QUOTIENT(ROWS($V$26:AA708)-1, 2^(COLUMNS($V$26:AA708)-1)), 2)</f>
        <v>1</v>
      </c>
      <c r="AB708" s="19">
        <f>MOD(QUOTIENT(ROWS($V$26:AB708)-1, 2^(COLUMNS($V$26:AB708)-1)), 2)</f>
        <v>0</v>
      </c>
      <c r="AC708" s="19">
        <f>MOD(QUOTIENT(ROWS($V$26:AC708)-1, 2^(COLUMNS($V$26:AC708)-1)), 2)</f>
        <v>1</v>
      </c>
      <c r="AD708" s="19">
        <f>MOD(QUOTIENT(ROWS($V$26:AD708)-1, 2^(COLUMNS($V$26:AD708)-1)), 2)</f>
        <v>0</v>
      </c>
      <c r="AE708" s="133">
        <f>MOD(QUOTIENT(ROWS($V$26:AE708)-1, 2^(COLUMNS($V$26:AE708)-1)), 2)</f>
        <v>1</v>
      </c>
      <c r="AF708" s="126">
        <f t="shared" si="246"/>
        <v>0</v>
      </c>
      <c r="AG708" s="19">
        <f t="shared" si="247"/>
        <v>2</v>
      </c>
      <c r="AH708" s="19">
        <f t="shared" si="248"/>
        <v>2</v>
      </c>
      <c r="AI708" s="19">
        <f t="shared" si="249"/>
        <v>4</v>
      </c>
      <c r="AJ708" s="19">
        <f t="shared" si="250"/>
        <v>4</v>
      </c>
      <c r="AK708" s="19">
        <f t="shared" si="251"/>
        <v>6</v>
      </c>
      <c r="AL708" s="19">
        <f t="shared" si="252"/>
        <v>6</v>
      </c>
      <c r="AM708" s="19">
        <f t="shared" si="253"/>
        <v>8</v>
      </c>
      <c r="AN708" s="19">
        <f t="shared" si="254"/>
        <v>8</v>
      </c>
      <c r="AO708" s="133">
        <f t="shared" si="255"/>
        <v>10</v>
      </c>
    </row>
    <row r="709" spans="1:41" x14ac:dyDescent="0.3">
      <c r="A709" s="131">
        <v>684</v>
      </c>
      <c r="B709" s="171">
        <f t="shared" si="234"/>
        <v>-2000000</v>
      </c>
      <c r="C709" s="171">
        <f t="shared" si="235"/>
        <v>-1627272.7272727271</v>
      </c>
      <c r="D709" s="171">
        <f t="shared" si="236"/>
        <v>1100000</v>
      </c>
      <c r="E709" s="171">
        <f t="shared" si="237"/>
        <v>-922944.40270473203</v>
      </c>
      <c r="F709" s="171">
        <f t="shared" si="238"/>
        <v>1331000.0000000005</v>
      </c>
      <c r="G709" s="171">
        <f t="shared" si="239"/>
        <v>-252253.96917746449</v>
      </c>
      <c r="H709" s="171">
        <f t="shared" si="240"/>
        <v>1610510.0000000005</v>
      </c>
      <c r="I709" s="171">
        <f t="shared" si="241"/>
        <v>409242.74530788185</v>
      </c>
      <c r="J709" s="171">
        <f t="shared" si="242"/>
        <v>1948717.1000000013</v>
      </c>
      <c r="K709" s="171">
        <f t="shared" si="243"/>
        <v>1085654.8358825475</v>
      </c>
      <c r="L709" s="172">
        <f t="shared" si="244"/>
        <v>333271.49488377129</v>
      </c>
      <c r="M709" s="142">
        <f t="shared" si="245"/>
        <v>6</v>
      </c>
      <c r="N709" s="143">
        <f t="shared" si="256"/>
        <v>1</v>
      </c>
      <c r="U709" s="131">
        <v>684</v>
      </c>
      <c r="V709" s="126">
        <f>MOD(QUOTIENT(ROWS($V$26:V709)-1, 2^(COLUMNS($V$26:V709)-1)), 2)</f>
        <v>1</v>
      </c>
      <c r="W709" s="19">
        <f>MOD(QUOTIENT(ROWS($V$26:W709)-1, 2^(COLUMNS($V$26:W709)-1)), 2)</f>
        <v>1</v>
      </c>
      <c r="X709" s="19">
        <f>MOD(QUOTIENT(ROWS($V$26:X709)-1, 2^(COLUMNS($V$26:X709)-1)), 2)</f>
        <v>0</v>
      </c>
      <c r="Y709" s="19">
        <f>MOD(QUOTIENT(ROWS($V$26:Y709)-1, 2^(COLUMNS($V$26:Y709)-1)), 2)</f>
        <v>1</v>
      </c>
      <c r="Z709" s="19">
        <f>MOD(QUOTIENT(ROWS($V$26:Z709)-1, 2^(COLUMNS($V$26:Z709)-1)), 2)</f>
        <v>0</v>
      </c>
      <c r="AA709" s="19">
        <f>MOD(QUOTIENT(ROWS($V$26:AA709)-1, 2^(COLUMNS($V$26:AA709)-1)), 2)</f>
        <v>1</v>
      </c>
      <c r="AB709" s="19">
        <f>MOD(QUOTIENT(ROWS($V$26:AB709)-1, 2^(COLUMNS($V$26:AB709)-1)), 2)</f>
        <v>0</v>
      </c>
      <c r="AC709" s="19">
        <f>MOD(QUOTIENT(ROWS($V$26:AC709)-1, 2^(COLUMNS($V$26:AC709)-1)), 2)</f>
        <v>1</v>
      </c>
      <c r="AD709" s="19">
        <f>MOD(QUOTIENT(ROWS($V$26:AD709)-1, 2^(COLUMNS($V$26:AD709)-1)), 2)</f>
        <v>0</v>
      </c>
      <c r="AE709" s="133">
        <f>MOD(QUOTIENT(ROWS($V$26:AE709)-1, 2^(COLUMNS($V$26:AE709)-1)), 2)</f>
        <v>1</v>
      </c>
      <c r="AF709" s="126">
        <f t="shared" si="246"/>
        <v>1</v>
      </c>
      <c r="AG709" s="19">
        <f t="shared" si="247"/>
        <v>2</v>
      </c>
      <c r="AH709" s="19">
        <f t="shared" si="248"/>
        <v>2</v>
      </c>
      <c r="AI709" s="19">
        <f t="shared" si="249"/>
        <v>4</v>
      </c>
      <c r="AJ709" s="19">
        <f t="shared" si="250"/>
        <v>4</v>
      </c>
      <c r="AK709" s="19">
        <f t="shared" si="251"/>
        <v>6</v>
      </c>
      <c r="AL709" s="19">
        <f t="shared" si="252"/>
        <v>6</v>
      </c>
      <c r="AM709" s="19">
        <f t="shared" si="253"/>
        <v>8</v>
      </c>
      <c r="AN709" s="19">
        <f t="shared" si="254"/>
        <v>8</v>
      </c>
      <c r="AO709" s="133">
        <f t="shared" si="255"/>
        <v>10</v>
      </c>
    </row>
    <row r="710" spans="1:41" x14ac:dyDescent="0.3">
      <c r="A710" s="131">
        <v>685</v>
      </c>
      <c r="B710" s="171">
        <f t="shared" si="234"/>
        <v>0</v>
      </c>
      <c r="C710" s="171">
        <f t="shared" si="235"/>
        <v>0</v>
      </c>
      <c r="D710" s="171">
        <f t="shared" si="236"/>
        <v>-1269338.842975206</v>
      </c>
      <c r="E710" s="171">
        <f t="shared" si="237"/>
        <v>-922944.40270473203</v>
      </c>
      <c r="F710" s="171">
        <f t="shared" si="238"/>
        <v>1331000.0000000005</v>
      </c>
      <c r="G710" s="171">
        <f t="shared" si="239"/>
        <v>-252253.96917746449</v>
      </c>
      <c r="H710" s="171">
        <f t="shared" si="240"/>
        <v>1610510.0000000005</v>
      </c>
      <c r="I710" s="171">
        <f t="shared" si="241"/>
        <v>409242.74530788185</v>
      </c>
      <c r="J710" s="171">
        <f t="shared" si="242"/>
        <v>1948717.1000000013</v>
      </c>
      <c r="K710" s="171">
        <f t="shared" si="243"/>
        <v>1085654.8358825475</v>
      </c>
      <c r="L710" s="172">
        <f t="shared" si="244"/>
        <v>1699389.8635897439</v>
      </c>
      <c r="M710" s="142">
        <f t="shared" si="245"/>
        <v>5</v>
      </c>
      <c r="N710" s="143">
        <f t="shared" si="256"/>
        <v>3</v>
      </c>
      <c r="U710" s="131">
        <v>685</v>
      </c>
      <c r="V710" s="126">
        <f>MOD(QUOTIENT(ROWS($V$26:V710)-1, 2^(COLUMNS($V$26:V710)-1)), 2)</f>
        <v>0</v>
      </c>
      <c r="W710" s="19">
        <f>MOD(QUOTIENT(ROWS($V$26:W710)-1, 2^(COLUMNS($V$26:W710)-1)), 2)</f>
        <v>0</v>
      </c>
      <c r="X710" s="19">
        <f>MOD(QUOTIENT(ROWS($V$26:X710)-1, 2^(COLUMNS($V$26:X710)-1)), 2)</f>
        <v>1</v>
      </c>
      <c r="Y710" s="19">
        <f>MOD(QUOTIENT(ROWS($V$26:Y710)-1, 2^(COLUMNS($V$26:Y710)-1)), 2)</f>
        <v>1</v>
      </c>
      <c r="Z710" s="19">
        <f>MOD(QUOTIENT(ROWS($V$26:Z710)-1, 2^(COLUMNS($V$26:Z710)-1)), 2)</f>
        <v>0</v>
      </c>
      <c r="AA710" s="19">
        <f>MOD(QUOTIENT(ROWS($V$26:AA710)-1, 2^(COLUMNS($V$26:AA710)-1)), 2)</f>
        <v>1</v>
      </c>
      <c r="AB710" s="19">
        <f>MOD(QUOTIENT(ROWS($V$26:AB710)-1, 2^(COLUMNS($V$26:AB710)-1)), 2)</f>
        <v>0</v>
      </c>
      <c r="AC710" s="19">
        <f>MOD(QUOTIENT(ROWS($V$26:AC710)-1, 2^(COLUMNS($V$26:AC710)-1)), 2)</f>
        <v>1</v>
      </c>
      <c r="AD710" s="19">
        <f>MOD(QUOTIENT(ROWS($V$26:AD710)-1, 2^(COLUMNS($V$26:AD710)-1)), 2)</f>
        <v>0</v>
      </c>
      <c r="AE710" s="133">
        <f>MOD(QUOTIENT(ROWS($V$26:AE710)-1, 2^(COLUMNS($V$26:AE710)-1)), 2)</f>
        <v>1</v>
      </c>
      <c r="AF710" s="126">
        <f t="shared" si="246"/>
        <v>0</v>
      </c>
      <c r="AG710" s="19">
        <f t="shared" si="247"/>
        <v>0</v>
      </c>
      <c r="AH710" s="19">
        <f t="shared" si="248"/>
        <v>3</v>
      </c>
      <c r="AI710" s="19">
        <f t="shared" si="249"/>
        <v>4</v>
      </c>
      <c r="AJ710" s="19">
        <f t="shared" si="250"/>
        <v>4</v>
      </c>
      <c r="AK710" s="19">
        <f t="shared" si="251"/>
        <v>6</v>
      </c>
      <c r="AL710" s="19">
        <f t="shared" si="252"/>
        <v>6</v>
      </c>
      <c r="AM710" s="19">
        <f t="shared" si="253"/>
        <v>8</v>
      </c>
      <c r="AN710" s="19">
        <f t="shared" si="254"/>
        <v>8</v>
      </c>
      <c r="AO710" s="133">
        <f t="shared" si="255"/>
        <v>10</v>
      </c>
    </row>
    <row r="711" spans="1:41" x14ac:dyDescent="0.3">
      <c r="A711" s="131">
        <v>686</v>
      </c>
      <c r="B711" s="171">
        <f t="shared" si="234"/>
        <v>-2000000</v>
      </c>
      <c r="C711" s="171">
        <f t="shared" si="235"/>
        <v>1000000</v>
      </c>
      <c r="D711" s="171">
        <f t="shared" si="236"/>
        <v>-1269338.842975206</v>
      </c>
      <c r="E711" s="171">
        <f t="shared" si="237"/>
        <v>-922944.40270473203</v>
      </c>
      <c r="F711" s="171">
        <f t="shared" si="238"/>
        <v>1331000.0000000005</v>
      </c>
      <c r="G711" s="171">
        <f t="shared" si="239"/>
        <v>-252253.96917746449</v>
      </c>
      <c r="H711" s="171">
        <f t="shared" si="240"/>
        <v>1610510.0000000005</v>
      </c>
      <c r="I711" s="171">
        <f t="shared" si="241"/>
        <v>409242.74530788185</v>
      </c>
      <c r="J711" s="171">
        <f t="shared" si="242"/>
        <v>1948717.1000000013</v>
      </c>
      <c r="K711" s="171">
        <f t="shared" si="243"/>
        <v>1085654.8358825475</v>
      </c>
      <c r="L711" s="172">
        <f t="shared" si="244"/>
        <v>704876.83203967544</v>
      </c>
      <c r="M711" s="142">
        <f t="shared" si="245"/>
        <v>6</v>
      </c>
      <c r="N711" s="143">
        <f t="shared" si="256"/>
        <v>1</v>
      </c>
      <c r="U711" s="131">
        <v>686</v>
      </c>
      <c r="V711" s="126">
        <f>MOD(QUOTIENT(ROWS($V$26:V711)-1, 2^(COLUMNS($V$26:V711)-1)), 2)</f>
        <v>1</v>
      </c>
      <c r="W711" s="19">
        <f>MOD(QUOTIENT(ROWS($V$26:W711)-1, 2^(COLUMNS($V$26:W711)-1)), 2)</f>
        <v>0</v>
      </c>
      <c r="X711" s="19">
        <f>MOD(QUOTIENT(ROWS($V$26:X711)-1, 2^(COLUMNS($V$26:X711)-1)), 2)</f>
        <v>1</v>
      </c>
      <c r="Y711" s="19">
        <f>MOD(QUOTIENT(ROWS($V$26:Y711)-1, 2^(COLUMNS($V$26:Y711)-1)), 2)</f>
        <v>1</v>
      </c>
      <c r="Z711" s="19">
        <f>MOD(QUOTIENT(ROWS($V$26:Z711)-1, 2^(COLUMNS($V$26:Z711)-1)), 2)</f>
        <v>0</v>
      </c>
      <c r="AA711" s="19">
        <f>MOD(QUOTIENT(ROWS($V$26:AA711)-1, 2^(COLUMNS($V$26:AA711)-1)), 2)</f>
        <v>1</v>
      </c>
      <c r="AB711" s="19">
        <f>MOD(QUOTIENT(ROWS($V$26:AB711)-1, 2^(COLUMNS($V$26:AB711)-1)), 2)</f>
        <v>0</v>
      </c>
      <c r="AC711" s="19">
        <f>MOD(QUOTIENT(ROWS($V$26:AC711)-1, 2^(COLUMNS($V$26:AC711)-1)), 2)</f>
        <v>1</v>
      </c>
      <c r="AD711" s="19">
        <f>MOD(QUOTIENT(ROWS($V$26:AD711)-1, 2^(COLUMNS($V$26:AD711)-1)), 2)</f>
        <v>0</v>
      </c>
      <c r="AE711" s="133">
        <f>MOD(QUOTIENT(ROWS($V$26:AE711)-1, 2^(COLUMNS($V$26:AE711)-1)), 2)</f>
        <v>1</v>
      </c>
      <c r="AF711" s="126">
        <f t="shared" si="246"/>
        <v>1</v>
      </c>
      <c r="AG711" s="19">
        <f t="shared" si="247"/>
        <v>1</v>
      </c>
      <c r="AH711" s="19">
        <f t="shared" si="248"/>
        <v>3</v>
      </c>
      <c r="AI711" s="19">
        <f t="shared" si="249"/>
        <v>4</v>
      </c>
      <c r="AJ711" s="19">
        <f t="shared" si="250"/>
        <v>4</v>
      </c>
      <c r="AK711" s="19">
        <f t="shared" si="251"/>
        <v>6</v>
      </c>
      <c r="AL711" s="19">
        <f t="shared" si="252"/>
        <v>6</v>
      </c>
      <c r="AM711" s="19">
        <f t="shared" si="253"/>
        <v>8</v>
      </c>
      <c r="AN711" s="19">
        <f t="shared" si="254"/>
        <v>8</v>
      </c>
      <c r="AO711" s="133">
        <f t="shared" si="255"/>
        <v>10</v>
      </c>
    </row>
    <row r="712" spans="1:41" x14ac:dyDescent="0.3">
      <c r="A712" s="131">
        <v>687</v>
      </c>
      <c r="B712" s="171">
        <f t="shared" si="234"/>
        <v>0</v>
      </c>
      <c r="C712" s="171">
        <f t="shared" si="235"/>
        <v>-1627272.7272727271</v>
      </c>
      <c r="D712" s="171">
        <f t="shared" si="236"/>
        <v>-1269338.842975206</v>
      </c>
      <c r="E712" s="171">
        <f t="shared" si="237"/>
        <v>-922944.40270473203</v>
      </c>
      <c r="F712" s="171">
        <f t="shared" si="238"/>
        <v>1331000.0000000005</v>
      </c>
      <c r="G712" s="171">
        <f t="shared" si="239"/>
        <v>-252253.96917746449</v>
      </c>
      <c r="H712" s="171">
        <f t="shared" si="240"/>
        <v>1610510.0000000005</v>
      </c>
      <c r="I712" s="171">
        <f t="shared" si="241"/>
        <v>409242.74530788185</v>
      </c>
      <c r="J712" s="171">
        <f t="shared" si="242"/>
        <v>1948717.1000000013</v>
      </c>
      <c r="K712" s="171">
        <f t="shared" si="243"/>
        <v>1085654.8358825475</v>
      </c>
      <c r="L712" s="172">
        <f t="shared" si="244"/>
        <v>304265.78328047902</v>
      </c>
      <c r="M712" s="142">
        <f t="shared" si="245"/>
        <v>6</v>
      </c>
      <c r="N712" s="143">
        <f t="shared" si="256"/>
        <v>2</v>
      </c>
      <c r="U712" s="131">
        <v>687</v>
      </c>
      <c r="V712" s="126">
        <f>MOD(QUOTIENT(ROWS($V$26:V712)-1, 2^(COLUMNS($V$26:V712)-1)), 2)</f>
        <v>0</v>
      </c>
      <c r="W712" s="19">
        <f>MOD(QUOTIENT(ROWS($V$26:W712)-1, 2^(COLUMNS($V$26:W712)-1)), 2)</f>
        <v>1</v>
      </c>
      <c r="X712" s="19">
        <f>MOD(QUOTIENT(ROWS($V$26:X712)-1, 2^(COLUMNS($V$26:X712)-1)), 2)</f>
        <v>1</v>
      </c>
      <c r="Y712" s="19">
        <f>MOD(QUOTIENT(ROWS($V$26:Y712)-1, 2^(COLUMNS($V$26:Y712)-1)), 2)</f>
        <v>1</v>
      </c>
      <c r="Z712" s="19">
        <f>MOD(QUOTIENT(ROWS($V$26:Z712)-1, 2^(COLUMNS($V$26:Z712)-1)), 2)</f>
        <v>0</v>
      </c>
      <c r="AA712" s="19">
        <f>MOD(QUOTIENT(ROWS($V$26:AA712)-1, 2^(COLUMNS($V$26:AA712)-1)), 2)</f>
        <v>1</v>
      </c>
      <c r="AB712" s="19">
        <f>MOD(QUOTIENT(ROWS($V$26:AB712)-1, 2^(COLUMNS($V$26:AB712)-1)), 2)</f>
        <v>0</v>
      </c>
      <c r="AC712" s="19">
        <f>MOD(QUOTIENT(ROWS($V$26:AC712)-1, 2^(COLUMNS($V$26:AC712)-1)), 2)</f>
        <v>1</v>
      </c>
      <c r="AD712" s="19">
        <f>MOD(QUOTIENT(ROWS($V$26:AD712)-1, 2^(COLUMNS($V$26:AD712)-1)), 2)</f>
        <v>0</v>
      </c>
      <c r="AE712" s="133">
        <f>MOD(QUOTIENT(ROWS($V$26:AE712)-1, 2^(COLUMNS($V$26:AE712)-1)), 2)</f>
        <v>1</v>
      </c>
      <c r="AF712" s="126">
        <f t="shared" si="246"/>
        <v>0</v>
      </c>
      <c r="AG712" s="19">
        <f t="shared" si="247"/>
        <v>2</v>
      </c>
      <c r="AH712" s="19">
        <f t="shared" si="248"/>
        <v>3</v>
      </c>
      <c r="AI712" s="19">
        <f t="shared" si="249"/>
        <v>4</v>
      </c>
      <c r="AJ712" s="19">
        <f t="shared" si="250"/>
        <v>4</v>
      </c>
      <c r="AK712" s="19">
        <f t="shared" si="251"/>
        <v>6</v>
      </c>
      <c r="AL712" s="19">
        <f t="shared" si="252"/>
        <v>6</v>
      </c>
      <c r="AM712" s="19">
        <f t="shared" si="253"/>
        <v>8</v>
      </c>
      <c r="AN712" s="19">
        <f t="shared" si="254"/>
        <v>8</v>
      </c>
      <c r="AO712" s="133">
        <f t="shared" si="255"/>
        <v>10</v>
      </c>
    </row>
    <row r="713" spans="1:41" x14ac:dyDescent="0.3">
      <c r="A713" s="131">
        <v>688</v>
      </c>
      <c r="B713" s="171">
        <f t="shared" si="234"/>
        <v>-2000000</v>
      </c>
      <c r="C713" s="171">
        <f t="shared" si="235"/>
        <v>-1627272.7272727271</v>
      </c>
      <c r="D713" s="171">
        <f t="shared" si="236"/>
        <v>-1269338.842975206</v>
      </c>
      <c r="E713" s="171">
        <f t="shared" si="237"/>
        <v>-922944.40270473203</v>
      </c>
      <c r="F713" s="171">
        <f t="shared" si="238"/>
        <v>1331000.0000000005</v>
      </c>
      <c r="G713" s="171">
        <f t="shared" si="239"/>
        <v>-252253.96917746449</v>
      </c>
      <c r="H713" s="171">
        <f t="shared" si="240"/>
        <v>1610510.0000000005</v>
      </c>
      <c r="I713" s="171">
        <f t="shared" si="241"/>
        <v>409242.74530788185</v>
      </c>
      <c r="J713" s="171">
        <f t="shared" si="242"/>
        <v>1948717.1000000013</v>
      </c>
      <c r="K713" s="171">
        <f t="shared" si="243"/>
        <v>1085654.8358825475</v>
      </c>
      <c r="L713" s="172">
        <f t="shared" si="244"/>
        <v>-1547586.0685713727</v>
      </c>
      <c r="M713" s="142">
        <f t="shared" si="245"/>
        <v>7</v>
      </c>
      <c r="N713" s="143">
        <f t="shared" si="256"/>
        <v>1</v>
      </c>
      <c r="U713" s="131">
        <v>688</v>
      </c>
      <c r="V713" s="126">
        <f>MOD(QUOTIENT(ROWS($V$26:V713)-1, 2^(COLUMNS($V$26:V713)-1)), 2)</f>
        <v>1</v>
      </c>
      <c r="W713" s="19">
        <f>MOD(QUOTIENT(ROWS($V$26:W713)-1, 2^(COLUMNS($V$26:W713)-1)), 2)</f>
        <v>1</v>
      </c>
      <c r="X713" s="19">
        <f>MOD(QUOTIENT(ROWS($V$26:X713)-1, 2^(COLUMNS($V$26:X713)-1)), 2)</f>
        <v>1</v>
      </c>
      <c r="Y713" s="19">
        <f>MOD(QUOTIENT(ROWS($V$26:Y713)-1, 2^(COLUMNS($V$26:Y713)-1)), 2)</f>
        <v>1</v>
      </c>
      <c r="Z713" s="19">
        <f>MOD(QUOTIENT(ROWS($V$26:Z713)-1, 2^(COLUMNS($V$26:Z713)-1)), 2)</f>
        <v>0</v>
      </c>
      <c r="AA713" s="19">
        <f>MOD(QUOTIENT(ROWS($V$26:AA713)-1, 2^(COLUMNS($V$26:AA713)-1)), 2)</f>
        <v>1</v>
      </c>
      <c r="AB713" s="19">
        <f>MOD(QUOTIENT(ROWS($V$26:AB713)-1, 2^(COLUMNS($V$26:AB713)-1)), 2)</f>
        <v>0</v>
      </c>
      <c r="AC713" s="19">
        <f>MOD(QUOTIENT(ROWS($V$26:AC713)-1, 2^(COLUMNS($V$26:AC713)-1)), 2)</f>
        <v>1</v>
      </c>
      <c r="AD713" s="19">
        <f>MOD(QUOTIENT(ROWS($V$26:AD713)-1, 2^(COLUMNS($V$26:AD713)-1)), 2)</f>
        <v>0</v>
      </c>
      <c r="AE713" s="133">
        <f>MOD(QUOTIENT(ROWS($V$26:AE713)-1, 2^(COLUMNS($V$26:AE713)-1)), 2)</f>
        <v>1</v>
      </c>
      <c r="AF713" s="126">
        <f t="shared" si="246"/>
        <v>1</v>
      </c>
      <c r="AG713" s="19">
        <f t="shared" si="247"/>
        <v>2</v>
      </c>
      <c r="AH713" s="19">
        <f t="shared" si="248"/>
        <v>3</v>
      </c>
      <c r="AI713" s="19">
        <f t="shared" si="249"/>
        <v>4</v>
      </c>
      <c r="AJ713" s="19">
        <f t="shared" si="250"/>
        <v>4</v>
      </c>
      <c r="AK713" s="19">
        <f t="shared" si="251"/>
        <v>6</v>
      </c>
      <c r="AL713" s="19">
        <f t="shared" si="252"/>
        <v>6</v>
      </c>
      <c r="AM713" s="19">
        <f t="shared" si="253"/>
        <v>8</v>
      </c>
      <c r="AN713" s="19">
        <f t="shared" si="254"/>
        <v>8</v>
      </c>
      <c r="AO713" s="133">
        <f t="shared" si="255"/>
        <v>10</v>
      </c>
    </row>
    <row r="714" spans="1:41" x14ac:dyDescent="0.3">
      <c r="A714" s="131">
        <v>689</v>
      </c>
      <c r="B714" s="171">
        <f t="shared" si="234"/>
        <v>0</v>
      </c>
      <c r="C714" s="171">
        <f t="shared" si="235"/>
        <v>0</v>
      </c>
      <c r="D714" s="171">
        <f t="shared" si="236"/>
        <v>0</v>
      </c>
      <c r="E714" s="171">
        <f t="shared" si="237"/>
        <v>0</v>
      </c>
      <c r="F714" s="171">
        <f t="shared" si="238"/>
        <v>-584940.36609521112</v>
      </c>
      <c r="G714" s="171">
        <f t="shared" si="239"/>
        <v>-252253.96917746449</v>
      </c>
      <c r="H714" s="171">
        <f t="shared" si="240"/>
        <v>1610510.0000000005</v>
      </c>
      <c r="I714" s="171">
        <f t="shared" si="241"/>
        <v>409242.74530788185</v>
      </c>
      <c r="J714" s="171">
        <f t="shared" si="242"/>
        <v>1948717.1000000013</v>
      </c>
      <c r="K714" s="171">
        <f t="shared" si="243"/>
        <v>1085654.8358825475</v>
      </c>
      <c r="L714" s="172">
        <f t="shared" si="244"/>
        <v>2081466.8306989723</v>
      </c>
      <c r="M714" s="142">
        <f t="shared" si="245"/>
        <v>4</v>
      </c>
      <c r="N714" s="143">
        <f t="shared" si="256"/>
        <v>5</v>
      </c>
      <c r="U714" s="131">
        <v>689</v>
      </c>
      <c r="V714" s="126">
        <f>MOD(QUOTIENT(ROWS($V$26:V714)-1, 2^(COLUMNS($V$26:V714)-1)), 2)</f>
        <v>0</v>
      </c>
      <c r="W714" s="19">
        <f>MOD(QUOTIENT(ROWS($V$26:W714)-1, 2^(COLUMNS($V$26:W714)-1)), 2)</f>
        <v>0</v>
      </c>
      <c r="X714" s="19">
        <f>MOD(QUOTIENT(ROWS($V$26:X714)-1, 2^(COLUMNS($V$26:X714)-1)), 2)</f>
        <v>0</v>
      </c>
      <c r="Y714" s="19">
        <f>MOD(QUOTIENT(ROWS($V$26:Y714)-1, 2^(COLUMNS($V$26:Y714)-1)), 2)</f>
        <v>0</v>
      </c>
      <c r="Z714" s="19">
        <f>MOD(QUOTIENT(ROWS($V$26:Z714)-1, 2^(COLUMNS($V$26:Z714)-1)), 2)</f>
        <v>1</v>
      </c>
      <c r="AA714" s="19">
        <f>MOD(QUOTIENT(ROWS($V$26:AA714)-1, 2^(COLUMNS($V$26:AA714)-1)), 2)</f>
        <v>1</v>
      </c>
      <c r="AB714" s="19">
        <f>MOD(QUOTIENT(ROWS($V$26:AB714)-1, 2^(COLUMNS($V$26:AB714)-1)), 2)</f>
        <v>0</v>
      </c>
      <c r="AC714" s="19">
        <f>MOD(QUOTIENT(ROWS($V$26:AC714)-1, 2^(COLUMNS($V$26:AC714)-1)), 2)</f>
        <v>1</v>
      </c>
      <c r="AD714" s="19">
        <f>MOD(QUOTIENT(ROWS($V$26:AD714)-1, 2^(COLUMNS($V$26:AD714)-1)), 2)</f>
        <v>0</v>
      </c>
      <c r="AE714" s="133">
        <f>MOD(QUOTIENT(ROWS($V$26:AE714)-1, 2^(COLUMNS($V$26:AE714)-1)), 2)</f>
        <v>1</v>
      </c>
      <c r="AF714" s="126">
        <f t="shared" si="246"/>
        <v>0</v>
      </c>
      <c r="AG714" s="19">
        <f t="shared" si="247"/>
        <v>0</v>
      </c>
      <c r="AH714" s="19">
        <f t="shared" si="248"/>
        <v>0</v>
      </c>
      <c r="AI714" s="19">
        <f t="shared" si="249"/>
        <v>0</v>
      </c>
      <c r="AJ714" s="19">
        <f t="shared" si="250"/>
        <v>5</v>
      </c>
      <c r="AK714" s="19">
        <f t="shared" si="251"/>
        <v>6</v>
      </c>
      <c r="AL714" s="19">
        <f t="shared" si="252"/>
        <v>6</v>
      </c>
      <c r="AM714" s="19">
        <f t="shared" si="253"/>
        <v>8</v>
      </c>
      <c r="AN714" s="19">
        <f t="shared" si="254"/>
        <v>8</v>
      </c>
      <c r="AO714" s="133">
        <f t="shared" si="255"/>
        <v>10</v>
      </c>
    </row>
    <row r="715" spans="1:41" x14ac:dyDescent="0.3">
      <c r="A715" s="131">
        <v>690</v>
      </c>
      <c r="B715" s="171">
        <f t="shared" si="234"/>
        <v>-2000000</v>
      </c>
      <c r="C715" s="171">
        <f t="shared" si="235"/>
        <v>1000000</v>
      </c>
      <c r="D715" s="171">
        <f t="shared" si="236"/>
        <v>1000000</v>
      </c>
      <c r="E715" s="171">
        <f t="shared" si="237"/>
        <v>1000000</v>
      </c>
      <c r="F715" s="171">
        <f t="shared" si="238"/>
        <v>-584940.36609521112</v>
      </c>
      <c r="G715" s="171">
        <f t="shared" si="239"/>
        <v>-252253.96917746449</v>
      </c>
      <c r="H715" s="171">
        <f t="shared" si="240"/>
        <v>1610510.0000000005</v>
      </c>
      <c r="I715" s="171">
        <f t="shared" si="241"/>
        <v>409242.74530788185</v>
      </c>
      <c r="J715" s="171">
        <f t="shared" si="242"/>
        <v>1948717.1000000013</v>
      </c>
      <c r="K715" s="171">
        <f t="shared" si="243"/>
        <v>1085654.8358825475</v>
      </c>
      <c r="L715" s="172">
        <f t="shared" si="244"/>
        <v>2615815.8929655268</v>
      </c>
      <c r="M715" s="142">
        <f t="shared" si="245"/>
        <v>5</v>
      </c>
      <c r="N715" s="143">
        <f t="shared" si="256"/>
        <v>1</v>
      </c>
      <c r="U715" s="131">
        <v>690</v>
      </c>
      <c r="V715" s="126">
        <f>MOD(QUOTIENT(ROWS($V$26:V715)-1, 2^(COLUMNS($V$26:V715)-1)), 2)</f>
        <v>1</v>
      </c>
      <c r="W715" s="19">
        <f>MOD(QUOTIENT(ROWS($V$26:W715)-1, 2^(COLUMNS($V$26:W715)-1)), 2)</f>
        <v>0</v>
      </c>
      <c r="X715" s="19">
        <f>MOD(QUOTIENT(ROWS($V$26:X715)-1, 2^(COLUMNS($V$26:X715)-1)), 2)</f>
        <v>0</v>
      </c>
      <c r="Y715" s="19">
        <f>MOD(QUOTIENT(ROWS($V$26:Y715)-1, 2^(COLUMNS($V$26:Y715)-1)), 2)</f>
        <v>0</v>
      </c>
      <c r="Z715" s="19">
        <f>MOD(QUOTIENT(ROWS($V$26:Z715)-1, 2^(COLUMNS($V$26:Z715)-1)), 2)</f>
        <v>1</v>
      </c>
      <c r="AA715" s="19">
        <f>MOD(QUOTIENT(ROWS($V$26:AA715)-1, 2^(COLUMNS($V$26:AA715)-1)), 2)</f>
        <v>1</v>
      </c>
      <c r="AB715" s="19">
        <f>MOD(QUOTIENT(ROWS($V$26:AB715)-1, 2^(COLUMNS($V$26:AB715)-1)), 2)</f>
        <v>0</v>
      </c>
      <c r="AC715" s="19">
        <f>MOD(QUOTIENT(ROWS($V$26:AC715)-1, 2^(COLUMNS($V$26:AC715)-1)), 2)</f>
        <v>1</v>
      </c>
      <c r="AD715" s="19">
        <f>MOD(QUOTIENT(ROWS($V$26:AD715)-1, 2^(COLUMNS($V$26:AD715)-1)), 2)</f>
        <v>0</v>
      </c>
      <c r="AE715" s="133">
        <f>MOD(QUOTIENT(ROWS($V$26:AE715)-1, 2^(COLUMNS($V$26:AE715)-1)), 2)</f>
        <v>1</v>
      </c>
      <c r="AF715" s="126">
        <f t="shared" si="246"/>
        <v>1</v>
      </c>
      <c r="AG715" s="19">
        <f t="shared" si="247"/>
        <v>1</v>
      </c>
      <c r="AH715" s="19">
        <f t="shared" si="248"/>
        <v>1</v>
      </c>
      <c r="AI715" s="19">
        <f t="shared" si="249"/>
        <v>1</v>
      </c>
      <c r="AJ715" s="19">
        <f t="shared" si="250"/>
        <v>5</v>
      </c>
      <c r="AK715" s="19">
        <f t="shared" si="251"/>
        <v>6</v>
      </c>
      <c r="AL715" s="19">
        <f t="shared" si="252"/>
        <v>6</v>
      </c>
      <c r="AM715" s="19">
        <f t="shared" si="253"/>
        <v>8</v>
      </c>
      <c r="AN715" s="19">
        <f t="shared" si="254"/>
        <v>8</v>
      </c>
      <c r="AO715" s="133">
        <f t="shared" si="255"/>
        <v>10</v>
      </c>
    </row>
    <row r="716" spans="1:41" x14ac:dyDescent="0.3">
      <c r="A716" s="131">
        <v>691</v>
      </c>
      <c r="B716" s="171">
        <f t="shared" si="234"/>
        <v>0</v>
      </c>
      <c r="C716" s="171">
        <f t="shared" si="235"/>
        <v>-1627272.7272727271</v>
      </c>
      <c r="D716" s="171">
        <f t="shared" si="236"/>
        <v>1100000</v>
      </c>
      <c r="E716" s="171">
        <f t="shared" si="237"/>
        <v>1100000</v>
      </c>
      <c r="F716" s="171">
        <f t="shared" si="238"/>
        <v>-584940.36609521112</v>
      </c>
      <c r="G716" s="171">
        <f t="shared" si="239"/>
        <v>-252253.96917746449</v>
      </c>
      <c r="H716" s="171">
        <f t="shared" si="240"/>
        <v>1610510.0000000005</v>
      </c>
      <c r="I716" s="171">
        <f t="shared" si="241"/>
        <v>409242.74530788185</v>
      </c>
      <c r="J716" s="171">
        <f t="shared" si="242"/>
        <v>1948717.1000000013</v>
      </c>
      <c r="K716" s="171">
        <f t="shared" si="243"/>
        <v>1085654.8358825475</v>
      </c>
      <c r="L716" s="172">
        <f t="shared" si="244"/>
        <v>2368091.0535879927</v>
      </c>
      <c r="M716" s="142">
        <f t="shared" si="245"/>
        <v>5</v>
      </c>
      <c r="N716" s="143">
        <f t="shared" si="256"/>
        <v>2</v>
      </c>
      <c r="U716" s="131">
        <v>691</v>
      </c>
      <c r="V716" s="126">
        <f>MOD(QUOTIENT(ROWS($V$26:V716)-1, 2^(COLUMNS($V$26:V716)-1)), 2)</f>
        <v>0</v>
      </c>
      <c r="W716" s="19">
        <f>MOD(QUOTIENT(ROWS($V$26:W716)-1, 2^(COLUMNS($V$26:W716)-1)), 2)</f>
        <v>1</v>
      </c>
      <c r="X716" s="19">
        <f>MOD(QUOTIENT(ROWS($V$26:X716)-1, 2^(COLUMNS($V$26:X716)-1)), 2)</f>
        <v>0</v>
      </c>
      <c r="Y716" s="19">
        <f>MOD(QUOTIENT(ROWS($V$26:Y716)-1, 2^(COLUMNS($V$26:Y716)-1)), 2)</f>
        <v>0</v>
      </c>
      <c r="Z716" s="19">
        <f>MOD(QUOTIENT(ROWS($V$26:Z716)-1, 2^(COLUMNS($V$26:Z716)-1)), 2)</f>
        <v>1</v>
      </c>
      <c r="AA716" s="19">
        <f>MOD(QUOTIENT(ROWS($V$26:AA716)-1, 2^(COLUMNS($V$26:AA716)-1)), 2)</f>
        <v>1</v>
      </c>
      <c r="AB716" s="19">
        <f>MOD(QUOTIENT(ROWS($V$26:AB716)-1, 2^(COLUMNS($V$26:AB716)-1)), 2)</f>
        <v>0</v>
      </c>
      <c r="AC716" s="19">
        <f>MOD(QUOTIENT(ROWS($V$26:AC716)-1, 2^(COLUMNS($V$26:AC716)-1)), 2)</f>
        <v>1</v>
      </c>
      <c r="AD716" s="19">
        <f>MOD(QUOTIENT(ROWS($V$26:AD716)-1, 2^(COLUMNS($V$26:AD716)-1)), 2)</f>
        <v>0</v>
      </c>
      <c r="AE716" s="133">
        <f>MOD(QUOTIENT(ROWS($V$26:AE716)-1, 2^(COLUMNS($V$26:AE716)-1)), 2)</f>
        <v>1</v>
      </c>
      <c r="AF716" s="126">
        <f t="shared" si="246"/>
        <v>0</v>
      </c>
      <c r="AG716" s="19">
        <f t="shared" si="247"/>
        <v>2</v>
      </c>
      <c r="AH716" s="19">
        <f t="shared" si="248"/>
        <v>2</v>
      </c>
      <c r="AI716" s="19">
        <f t="shared" si="249"/>
        <v>2</v>
      </c>
      <c r="AJ716" s="19">
        <f t="shared" si="250"/>
        <v>5</v>
      </c>
      <c r="AK716" s="19">
        <f t="shared" si="251"/>
        <v>6</v>
      </c>
      <c r="AL716" s="19">
        <f t="shared" si="252"/>
        <v>6</v>
      </c>
      <c r="AM716" s="19">
        <f t="shared" si="253"/>
        <v>8</v>
      </c>
      <c r="AN716" s="19">
        <f t="shared" si="254"/>
        <v>8</v>
      </c>
      <c r="AO716" s="133">
        <f t="shared" si="255"/>
        <v>10</v>
      </c>
    </row>
    <row r="717" spans="1:41" x14ac:dyDescent="0.3">
      <c r="A717" s="131">
        <v>692</v>
      </c>
      <c r="B717" s="171">
        <f t="shared" si="234"/>
        <v>-2000000</v>
      </c>
      <c r="C717" s="171">
        <f t="shared" si="235"/>
        <v>-1627272.7272727271</v>
      </c>
      <c r="D717" s="171">
        <f t="shared" si="236"/>
        <v>1100000</v>
      </c>
      <c r="E717" s="171">
        <f t="shared" si="237"/>
        <v>1100000</v>
      </c>
      <c r="F717" s="171">
        <f t="shared" si="238"/>
        <v>-584940.36609521112</v>
      </c>
      <c r="G717" s="171">
        <f t="shared" si="239"/>
        <v>-252253.96917746449</v>
      </c>
      <c r="H717" s="171">
        <f t="shared" si="240"/>
        <v>1610510.0000000005</v>
      </c>
      <c r="I717" s="171">
        <f t="shared" si="241"/>
        <v>409242.74530788185</v>
      </c>
      <c r="J717" s="171">
        <f t="shared" si="242"/>
        <v>1948717.1000000013</v>
      </c>
      <c r="K717" s="171">
        <f t="shared" si="243"/>
        <v>1085654.8358825475</v>
      </c>
      <c r="L717" s="172">
        <f t="shared" si="244"/>
        <v>516239.20173614088</v>
      </c>
      <c r="M717" s="142">
        <f t="shared" si="245"/>
        <v>6</v>
      </c>
      <c r="N717" s="143">
        <f t="shared" si="256"/>
        <v>1</v>
      </c>
      <c r="U717" s="131">
        <v>692</v>
      </c>
      <c r="V717" s="126">
        <f>MOD(QUOTIENT(ROWS($V$26:V717)-1, 2^(COLUMNS($V$26:V717)-1)), 2)</f>
        <v>1</v>
      </c>
      <c r="W717" s="19">
        <f>MOD(QUOTIENT(ROWS($V$26:W717)-1, 2^(COLUMNS($V$26:W717)-1)), 2)</f>
        <v>1</v>
      </c>
      <c r="X717" s="19">
        <f>MOD(QUOTIENT(ROWS($V$26:X717)-1, 2^(COLUMNS($V$26:X717)-1)), 2)</f>
        <v>0</v>
      </c>
      <c r="Y717" s="19">
        <f>MOD(QUOTIENT(ROWS($V$26:Y717)-1, 2^(COLUMNS($V$26:Y717)-1)), 2)</f>
        <v>0</v>
      </c>
      <c r="Z717" s="19">
        <f>MOD(QUOTIENT(ROWS($V$26:Z717)-1, 2^(COLUMNS($V$26:Z717)-1)), 2)</f>
        <v>1</v>
      </c>
      <c r="AA717" s="19">
        <f>MOD(QUOTIENT(ROWS($V$26:AA717)-1, 2^(COLUMNS($V$26:AA717)-1)), 2)</f>
        <v>1</v>
      </c>
      <c r="AB717" s="19">
        <f>MOD(QUOTIENT(ROWS($V$26:AB717)-1, 2^(COLUMNS($V$26:AB717)-1)), 2)</f>
        <v>0</v>
      </c>
      <c r="AC717" s="19">
        <f>MOD(QUOTIENT(ROWS($V$26:AC717)-1, 2^(COLUMNS($V$26:AC717)-1)), 2)</f>
        <v>1</v>
      </c>
      <c r="AD717" s="19">
        <f>MOD(QUOTIENT(ROWS($V$26:AD717)-1, 2^(COLUMNS($V$26:AD717)-1)), 2)</f>
        <v>0</v>
      </c>
      <c r="AE717" s="133">
        <f>MOD(QUOTIENT(ROWS($V$26:AE717)-1, 2^(COLUMNS($V$26:AE717)-1)), 2)</f>
        <v>1</v>
      </c>
      <c r="AF717" s="126">
        <f t="shared" si="246"/>
        <v>1</v>
      </c>
      <c r="AG717" s="19">
        <f t="shared" si="247"/>
        <v>2</v>
      </c>
      <c r="AH717" s="19">
        <f t="shared" si="248"/>
        <v>2</v>
      </c>
      <c r="AI717" s="19">
        <f t="shared" si="249"/>
        <v>2</v>
      </c>
      <c r="AJ717" s="19">
        <f t="shared" si="250"/>
        <v>5</v>
      </c>
      <c r="AK717" s="19">
        <f t="shared" si="251"/>
        <v>6</v>
      </c>
      <c r="AL717" s="19">
        <f t="shared" si="252"/>
        <v>6</v>
      </c>
      <c r="AM717" s="19">
        <f t="shared" si="253"/>
        <v>8</v>
      </c>
      <c r="AN717" s="19">
        <f t="shared" si="254"/>
        <v>8</v>
      </c>
      <c r="AO717" s="133">
        <f t="shared" si="255"/>
        <v>10</v>
      </c>
    </row>
    <row r="718" spans="1:41" x14ac:dyDescent="0.3">
      <c r="A718" s="131">
        <v>693</v>
      </c>
      <c r="B718" s="171">
        <f t="shared" si="234"/>
        <v>0</v>
      </c>
      <c r="C718" s="171">
        <f t="shared" si="235"/>
        <v>0</v>
      </c>
      <c r="D718" s="171">
        <f t="shared" si="236"/>
        <v>-1269338.842975206</v>
      </c>
      <c r="E718" s="171">
        <f t="shared" si="237"/>
        <v>1210000.0000000002</v>
      </c>
      <c r="F718" s="171">
        <f t="shared" si="238"/>
        <v>-584940.36609521112</v>
      </c>
      <c r="G718" s="171">
        <f t="shared" si="239"/>
        <v>-252253.96917746449</v>
      </c>
      <c r="H718" s="171">
        <f t="shared" si="240"/>
        <v>1610510.0000000005</v>
      </c>
      <c r="I718" s="171">
        <f t="shared" si="241"/>
        <v>409242.74530788185</v>
      </c>
      <c r="J718" s="171">
        <f t="shared" si="242"/>
        <v>1948717.1000000013</v>
      </c>
      <c r="K718" s="171">
        <f t="shared" si="243"/>
        <v>1085654.8358825475</v>
      </c>
      <c r="L718" s="172">
        <f t="shared" si="244"/>
        <v>1963210.8542497237</v>
      </c>
      <c r="M718" s="142">
        <f t="shared" si="245"/>
        <v>5</v>
      </c>
      <c r="N718" s="143">
        <f t="shared" si="256"/>
        <v>3</v>
      </c>
      <c r="U718" s="131">
        <v>693</v>
      </c>
      <c r="V718" s="126">
        <f>MOD(QUOTIENT(ROWS($V$26:V718)-1, 2^(COLUMNS($V$26:V718)-1)), 2)</f>
        <v>0</v>
      </c>
      <c r="W718" s="19">
        <f>MOD(QUOTIENT(ROWS($V$26:W718)-1, 2^(COLUMNS($V$26:W718)-1)), 2)</f>
        <v>0</v>
      </c>
      <c r="X718" s="19">
        <f>MOD(QUOTIENT(ROWS($V$26:X718)-1, 2^(COLUMNS($V$26:X718)-1)), 2)</f>
        <v>1</v>
      </c>
      <c r="Y718" s="19">
        <f>MOD(QUOTIENT(ROWS($V$26:Y718)-1, 2^(COLUMNS($V$26:Y718)-1)), 2)</f>
        <v>0</v>
      </c>
      <c r="Z718" s="19">
        <f>MOD(QUOTIENT(ROWS($V$26:Z718)-1, 2^(COLUMNS($V$26:Z718)-1)), 2)</f>
        <v>1</v>
      </c>
      <c r="AA718" s="19">
        <f>MOD(QUOTIENT(ROWS($V$26:AA718)-1, 2^(COLUMNS($V$26:AA718)-1)), 2)</f>
        <v>1</v>
      </c>
      <c r="AB718" s="19">
        <f>MOD(QUOTIENT(ROWS($V$26:AB718)-1, 2^(COLUMNS($V$26:AB718)-1)), 2)</f>
        <v>0</v>
      </c>
      <c r="AC718" s="19">
        <f>MOD(QUOTIENT(ROWS($V$26:AC718)-1, 2^(COLUMNS($V$26:AC718)-1)), 2)</f>
        <v>1</v>
      </c>
      <c r="AD718" s="19">
        <f>MOD(QUOTIENT(ROWS($V$26:AD718)-1, 2^(COLUMNS($V$26:AD718)-1)), 2)</f>
        <v>0</v>
      </c>
      <c r="AE718" s="133">
        <f>MOD(QUOTIENT(ROWS($V$26:AE718)-1, 2^(COLUMNS($V$26:AE718)-1)), 2)</f>
        <v>1</v>
      </c>
      <c r="AF718" s="126">
        <f t="shared" si="246"/>
        <v>0</v>
      </c>
      <c r="AG718" s="19">
        <f t="shared" si="247"/>
        <v>0</v>
      </c>
      <c r="AH718" s="19">
        <f t="shared" si="248"/>
        <v>3</v>
      </c>
      <c r="AI718" s="19">
        <f t="shared" si="249"/>
        <v>3</v>
      </c>
      <c r="AJ718" s="19">
        <f t="shared" si="250"/>
        <v>5</v>
      </c>
      <c r="AK718" s="19">
        <f t="shared" si="251"/>
        <v>6</v>
      </c>
      <c r="AL718" s="19">
        <f t="shared" si="252"/>
        <v>6</v>
      </c>
      <c r="AM718" s="19">
        <f t="shared" si="253"/>
        <v>8</v>
      </c>
      <c r="AN718" s="19">
        <f t="shared" si="254"/>
        <v>8</v>
      </c>
      <c r="AO718" s="133">
        <f t="shared" si="255"/>
        <v>10</v>
      </c>
    </row>
    <row r="719" spans="1:41" x14ac:dyDescent="0.3">
      <c r="A719" s="131">
        <v>694</v>
      </c>
      <c r="B719" s="171">
        <f t="shared" si="234"/>
        <v>-2000000</v>
      </c>
      <c r="C719" s="171">
        <f t="shared" si="235"/>
        <v>1000000</v>
      </c>
      <c r="D719" s="171">
        <f t="shared" si="236"/>
        <v>-1269338.842975206</v>
      </c>
      <c r="E719" s="171">
        <f t="shared" si="237"/>
        <v>1210000.0000000002</v>
      </c>
      <c r="F719" s="171">
        <f t="shared" si="238"/>
        <v>-584940.36609521112</v>
      </c>
      <c r="G719" s="171">
        <f t="shared" si="239"/>
        <v>-252253.96917746449</v>
      </c>
      <c r="H719" s="171">
        <f t="shared" si="240"/>
        <v>1610510.0000000005</v>
      </c>
      <c r="I719" s="171">
        <f t="shared" si="241"/>
        <v>409242.74530788185</v>
      </c>
      <c r="J719" s="171">
        <f t="shared" si="242"/>
        <v>1948717.1000000013</v>
      </c>
      <c r="K719" s="171">
        <f t="shared" si="243"/>
        <v>1085654.8358825475</v>
      </c>
      <c r="L719" s="172">
        <f t="shared" si="244"/>
        <v>968697.82269965531</v>
      </c>
      <c r="M719" s="142">
        <f t="shared" si="245"/>
        <v>6</v>
      </c>
      <c r="N719" s="143">
        <f t="shared" si="256"/>
        <v>1</v>
      </c>
      <c r="U719" s="131">
        <v>694</v>
      </c>
      <c r="V719" s="126">
        <f>MOD(QUOTIENT(ROWS($V$26:V719)-1, 2^(COLUMNS($V$26:V719)-1)), 2)</f>
        <v>1</v>
      </c>
      <c r="W719" s="19">
        <f>MOD(QUOTIENT(ROWS($V$26:W719)-1, 2^(COLUMNS($V$26:W719)-1)), 2)</f>
        <v>0</v>
      </c>
      <c r="X719" s="19">
        <f>MOD(QUOTIENT(ROWS($V$26:X719)-1, 2^(COLUMNS($V$26:X719)-1)), 2)</f>
        <v>1</v>
      </c>
      <c r="Y719" s="19">
        <f>MOD(QUOTIENT(ROWS($V$26:Y719)-1, 2^(COLUMNS($V$26:Y719)-1)), 2)</f>
        <v>0</v>
      </c>
      <c r="Z719" s="19">
        <f>MOD(QUOTIENT(ROWS($V$26:Z719)-1, 2^(COLUMNS($V$26:Z719)-1)), 2)</f>
        <v>1</v>
      </c>
      <c r="AA719" s="19">
        <f>MOD(QUOTIENT(ROWS($V$26:AA719)-1, 2^(COLUMNS($V$26:AA719)-1)), 2)</f>
        <v>1</v>
      </c>
      <c r="AB719" s="19">
        <f>MOD(QUOTIENT(ROWS($V$26:AB719)-1, 2^(COLUMNS($V$26:AB719)-1)), 2)</f>
        <v>0</v>
      </c>
      <c r="AC719" s="19">
        <f>MOD(QUOTIENT(ROWS($V$26:AC719)-1, 2^(COLUMNS($V$26:AC719)-1)), 2)</f>
        <v>1</v>
      </c>
      <c r="AD719" s="19">
        <f>MOD(QUOTIENT(ROWS($V$26:AD719)-1, 2^(COLUMNS($V$26:AD719)-1)), 2)</f>
        <v>0</v>
      </c>
      <c r="AE719" s="133">
        <f>MOD(QUOTIENT(ROWS($V$26:AE719)-1, 2^(COLUMNS($V$26:AE719)-1)), 2)</f>
        <v>1</v>
      </c>
      <c r="AF719" s="126">
        <f t="shared" si="246"/>
        <v>1</v>
      </c>
      <c r="AG719" s="19">
        <f t="shared" si="247"/>
        <v>1</v>
      </c>
      <c r="AH719" s="19">
        <f t="shared" si="248"/>
        <v>3</v>
      </c>
      <c r="AI719" s="19">
        <f t="shared" si="249"/>
        <v>3</v>
      </c>
      <c r="AJ719" s="19">
        <f t="shared" si="250"/>
        <v>5</v>
      </c>
      <c r="AK719" s="19">
        <f t="shared" si="251"/>
        <v>6</v>
      </c>
      <c r="AL719" s="19">
        <f t="shared" si="252"/>
        <v>6</v>
      </c>
      <c r="AM719" s="19">
        <f t="shared" si="253"/>
        <v>8</v>
      </c>
      <c r="AN719" s="19">
        <f t="shared" si="254"/>
        <v>8</v>
      </c>
      <c r="AO719" s="133">
        <f t="shared" si="255"/>
        <v>10</v>
      </c>
    </row>
    <row r="720" spans="1:41" x14ac:dyDescent="0.3">
      <c r="A720" s="131">
        <v>695</v>
      </c>
      <c r="B720" s="171">
        <f t="shared" si="234"/>
        <v>0</v>
      </c>
      <c r="C720" s="171">
        <f t="shared" si="235"/>
        <v>-1627272.7272727271</v>
      </c>
      <c r="D720" s="171">
        <f t="shared" si="236"/>
        <v>-1269338.842975206</v>
      </c>
      <c r="E720" s="171">
        <f t="shared" si="237"/>
        <v>1210000.0000000002</v>
      </c>
      <c r="F720" s="171">
        <f t="shared" si="238"/>
        <v>-584940.36609521112</v>
      </c>
      <c r="G720" s="171">
        <f t="shared" si="239"/>
        <v>-252253.96917746449</v>
      </c>
      <c r="H720" s="171">
        <f t="shared" si="240"/>
        <v>1610510.0000000005</v>
      </c>
      <c r="I720" s="171">
        <f t="shared" si="241"/>
        <v>409242.74530788185</v>
      </c>
      <c r="J720" s="171">
        <f t="shared" si="242"/>
        <v>1948717.1000000013</v>
      </c>
      <c r="K720" s="171">
        <f t="shared" si="243"/>
        <v>1085654.8358825475</v>
      </c>
      <c r="L720" s="172">
        <f t="shared" si="244"/>
        <v>568086.77394045936</v>
      </c>
      <c r="M720" s="142">
        <f t="shared" si="245"/>
        <v>6</v>
      </c>
      <c r="N720" s="143">
        <f t="shared" si="256"/>
        <v>2</v>
      </c>
      <c r="U720" s="131">
        <v>695</v>
      </c>
      <c r="V720" s="126">
        <f>MOD(QUOTIENT(ROWS($V$26:V720)-1, 2^(COLUMNS($V$26:V720)-1)), 2)</f>
        <v>0</v>
      </c>
      <c r="W720" s="19">
        <f>MOD(QUOTIENT(ROWS($V$26:W720)-1, 2^(COLUMNS($V$26:W720)-1)), 2)</f>
        <v>1</v>
      </c>
      <c r="X720" s="19">
        <f>MOD(QUOTIENT(ROWS($V$26:X720)-1, 2^(COLUMNS($V$26:X720)-1)), 2)</f>
        <v>1</v>
      </c>
      <c r="Y720" s="19">
        <f>MOD(QUOTIENT(ROWS($V$26:Y720)-1, 2^(COLUMNS($V$26:Y720)-1)), 2)</f>
        <v>0</v>
      </c>
      <c r="Z720" s="19">
        <f>MOD(QUOTIENT(ROWS($V$26:Z720)-1, 2^(COLUMNS($V$26:Z720)-1)), 2)</f>
        <v>1</v>
      </c>
      <c r="AA720" s="19">
        <f>MOD(QUOTIENT(ROWS($V$26:AA720)-1, 2^(COLUMNS($V$26:AA720)-1)), 2)</f>
        <v>1</v>
      </c>
      <c r="AB720" s="19">
        <f>MOD(QUOTIENT(ROWS($V$26:AB720)-1, 2^(COLUMNS($V$26:AB720)-1)), 2)</f>
        <v>0</v>
      </c>
      <c r="AC720" s="19">
        <f>MOD(QUOTIENT(ROWS($V$26:AC720)-1, 2^(COLUMNS($V$26:AC720)-1)), 2)</f>
        <v>1</v>
      </c>
      <c r="AD720" s="19">
        <f>MOD(QUOTIENT(ROWS($V$26:AD720)-1, 2^(COLUMNS($V$26:AD720)-1)), 2)</f>
        <v>0</v>
      </c>
      <c r="AE720" s="133">
        <f>MOD(QUOTIENT(ROWS($V$26:AE720)-1, 2^(COLUMNS($V$26:AE720)-1)), 2)</f>
        <v>1</v>
      </c>
      <c r="AF720" s="126">
        <f t="shared" si="246"/>
        <v>0</v>
      </c>
      <c r="AG720" s="19">
        <f t="shared" si="247"/>
        <v>2</v>
      </c>
      <c r="AH720" s="19">
        <f t="shared" si="248"/>
        <v>3</v>
      </c>
      <c r="AI720" s="19">
        <f t="shared" si="249"/>
        <v>3</v>
      </c>
      <c r="AJ720" s="19">
        <f t="shared" si="250"/>
        <v>5</v>
      </c>
      <c r="AK720" s="19">
        <f t="shared" si="251"/>
        <v>6</v>
      </c>
      <c r="AL720" s="19">
        <f t="shared" si="252"/>
        <v>6</v>
      </c>
      <c r="AM720" s="19">
        <f t="shared" si="253"/>
        <v>8</v>
      </c>
      <c r="AN720" s="19">
        <f t="shared" si="254"/>
        <v>8</v>
      </c>
      <c r="AO720" s="133">
        <f t="shared" si="255"/>
        <v>10</v>
      </c>
    </row>
    <row r="721" spans="1:41" x14ac:dyDescent="0.3">
      <c r="A721" s="131">
        <v>696</v>
      </c>
      <c r="B721" s="171">
        <f t="shared" si="234"/>
        <v>-2000000</v>
      </c>
      <c r="C721" s="171">
        <f t="shared" si="235"/>
        <v>-1627272.7272727271</v>
      </c>
      <c r="D721" s="171">
        <f t="shared" si="236"/>
        <v>-1269338.842975206</v>
      </c>
      <c r="E721" s="171">
        <f t="shared" si="237"/>
        <v>1210000.0000000002</v>
      </c>
      <c r="F721" s="171">
        <f t="shared" si="238"/>
        <v>-584940.36609521112</v>
      </c>
      <c r="G721" s="171">
        <f t="shared" si="239"/>
        <v>-252253.96917746449</v>
      </c>
      <c r="H721" s="171">
        <f t="shared" si="240"/>
        <v>1610510.0000000005</v>
      </c>
      <c r="I721" s="171">
        <f t="shared" si="241"/>
        <v>409242.74530788185</v>
      </c>
      <c r="J721" s="171">
        <f t="shared" si="242"/>
        <v>1948717.1000000013</v>
      </c>
      <c r="K721" s="171">
        <f t="shared" si="243"/>
        <v>1085654.8358825475</v>
      </c>
      <c r="L721" s="172">
        <f t="shared" si="244"/>
        <v>-1283765.0779113923</v>
      </c>
      <c r="M721" s="142">
        <f t="shared" si="245"/>
        <v>7</v>
      </c>
      <c r="N721" s="143">
        <f t="shared" si="256"/>
        <v>1</v>
      </c>
      <c r="U721" s="131">
        <v>696</v>
      </c>
      <c r="V721" s="126">
        <f>MOD(QUOTIENT(ROWS($V$26:V721)-1, 2^(COLUMNS($V$26:V721)-1)), 2)</f>
        <v>1</v>
      </c>
      <c r="W721" s="19">
        <f>MOD(QUOTIENT(ROWS($V$26:W721)-1, 2^(COLUMNS($V$26:W721)-1)), 2)</f>
        <v>1</v>
      </c>
      <c r="X721" s="19">
        <f>MOD(QUOTIENT(ROWS($V$26:X721)-1, 2^(COLUMNS($V$26:X721)-1)), 2)</f>
        <v>1</v>
      </c>
      <c r="Y721" s="19">
        <f>MOD(QUOTIENT(ROWS($V$26:Y721)-1, 2^(COLUMNS($V$26:Y721)-1)), 2)</f>
        <v>0</v>
      </c>
      <c r="Z721" s="19">
        <f>MOD(QUOTIENT(ROWS($V$26:Z721)-1, 2^(COLUMNS($V$26:Z721)-1)), 2)</f>
        <v>1</v>
      </c>
      <c r="AA721" s="19">
        <f>MOD(QUOTIENT(ROWS($V$26:AA721)-1, 2^(COLUMNS($V$26:AA721)-1)), 2)</f>
        <v>1</v>
      </c>
      <c r="AB721" s="19">
        <f>MOD(QUOTIENT(ROWS($V$26:AB721)-1, 2^(COLUMNS($V$26:AB721)-1)), 2)</f>
        <v>0</v>
      </c>
      <c r="AC721" s="19">
        <f>MOD(QUOTIENT(ROWS($V$26:AC721)-1, 2^(COLUMNS($V$26:AC721)-1)), 2)</f>
        <v>1</v>
      </c>
      <c r="AD721" s="19">
        <f>MOD(QUOTIENT(ROWS($V$26:AD721)-1, 2^(COLUMNS($V$26:AD721)-1)), 2)</f>
        <v>0</v>
      </c>
      <c r="AE721" s="133">
        <f>MOD(QUOTIENT(ROWS($V$26:AE721)-1, 2^(COLUMNS($V$26:AE721)-1)), 2)</f>
        <v>1</v>
      </c>
      <c r="AF721" s="126">
        <f t="shared" si="246"/>
        <v>1</v>
      </c>
      <c r="AG721" s="19">
        <f t="shared" si="247"/>
        <v>2</v>
      </c>
      <c r="AH721" s="19">
        <f t="shared" si="248"/>
        <v>3</v>
      </c>
      <c r="AI721" s="19">
        <f t="shared" si="249"/>
        <v>3</v>
      </c>
      <c r="AJ721" s="19">
        <f t="shared" si="250"/>
        <v>5</v>
      </c>
      <c r="AK721" s="19">
        <f t="shared" si="251"/>
        <v>6</v>
      </c>
      <c r="AL721" s="19">
        <f t="shared" si="252"/>
        <v>6</v>
      </c>
      <c r="AM721" s="19">
        <f t="shared" si="253"/>
        <v>8</v>
      </c>
      <c r="AN721" s="19">
        <f t="shared" si="254"/>
        <v>8</v>
      </c>
      <c r="AO721" s="133">
        <f t="shared" si="255"/>
        <v>10</v>
      </c>
    </row>
    <row r="722" spans="1:41" x14ac:dyDescent="0.3">
      <c r="A722" s="131">
        <v>697</v>
      </c>
      <c r="B722" s="171">
        <f t="shared" si="234"/>
        <v>0</v>
      </c>
      <c r="C722" s="171">
        <f t="shared" si="235"/>
        <v>0</v>
      </c>
      <c r="D722" s="171">
        <f t="shared" si="236"/>
        <v>0</v>
      </c>
      <c r="E722" s="171">
        <f t="shared" si="237"/>
        <v>-922944.40270473203</v>
      </c>
      <c r="F722" s="171">
        <f t="shared" si="238"/>
        <v>-584940.36609521112</v>
      </c>
      <c r="G722" s="171">
        <f t="shared" si="239"/>
        <v>-252253.96917746449</v>
      </c>
      <c r="H722" s="171">
        <f t="shared" si="240"/>
        <v>1610510.0000000005</v>
      </c>
      <c r="I722" s="171">
        <f t="shared" si="241"/>
        <v>409242.74530788185</v>
      </c>
      <c r="J722" s="171">
        <f t="shared" si="242"/>
        <v>1948717.1000000013</v>
      </c>
      <c r="K722" s="171">
        <f t="shared" si="243"/>
        <v>1085654.8358825475</v>
      </c>
      <c r="L722" s="172">
        <f t="shared" si="244"/>
        <v>1403075.1422396027</v>
      </c>
      <c r="M722" s="142">
        <f t="shared" si="245"/>
        <v>5</v>
      </c>
      <c r="N722" s="143">
        <f t="shared" si="256"/>
        <v>4</v>
      </c>
      <c r="U722" s="131">
        <v>697</v>
      </c>
      <c r="V722" s="126">
        <f>MOD(QUOTIENT(ROWS($V$26:V722)-1, 2^(COLUMNS($V$26:V722)-1)), 2)</f>
        <v>0</v>
      </c>
      <c r="W722" s="19">
        <f>MOD(QUOTIENT(ROWS($V$26:W722)-1, 2^(COLUMNS($V$26:W722)-1)), 2)</f>
        <v>0</v>
      </c>
      <c r="X722" s="19">
        <f>MOD(QUOTIENT(ROWS($V$26:X722)-1, 2^(COLUMNS($V$26:X722)-1)), 2)</f>
        <v>0</v>
      </c>
      <c r="Y722" s="19">
        <f>MOD(QUOTIENT(ROWS($V$26:Y722)-1, 2^(COLUMNS($V$26:Y722)-1)), 2)</f>
        <v>1</v>
      </c>
      <c r="Z722" s="19">
        <f>MOD(QUOTIENT(ROWS($V$26:Z722)-1, 2^(COLUMNS($V$26:Z722)-1)), 2)</f>
        <v>1</v>
      </c>
      <c r="AA722" s="19">
        <f>MOD(QUOTIENT(ROWS($V$26:AA722)-1, 2^(COLUMNS($V$26:AA722)-1)), 2)</f>
        <v>1</v>
      </c>
      <c r="AB722" s="19">
        <f>MOD(QUOTIENT(ROWS($V$26:AB722)-1, 2^(COLUMNS($V$26:AB722)-1)), 2)</f>
        <v>0</v>
      </c>
      <c r="AC722" s="19">
        <f>MOD(QUOTIENT(ROWS($V$26:AC722)-1, 2^(COLUMNS($V$26:AC722)-1)), 2)</f>
        <v>1</v>
      </c>
      <c r="AD722" s="19">
        <f>MOD(QUOTIENT(ROWS($V$26:AD722)-1, 2^(COLUMNS($V$26:AD722)-1)), 2)</f>
        <v>0</v>
      </c>
      <c r="AE722" s="133">
        <f>MOD(QUOTIENT(ROWS($V$26:AE722)-1, 2^(COLUMNS($V$26:AE722)-1)), 2)</f>
        <v>1</v>
      </c>
      <c r="AF722" s="126">
        <f t="shared" si="246"/>
        <v>0</v>
      </c>
      <c r="AG722" s="19">
        <f t="shared" si="247"/>
        <v>0</v>
      </c>
      <c r="AH722" s="19">
        <f t="shared" si="248"/>
        <v>0</v>
      </c>
      <c r="AI722" s="19">
        <f t="shared" si="249"/>
        <v>4</v>
      </c>
      <c r="AJ722" s="19">
        <f t="shared" si="250"/>
        <v>5</v>
      </c>
      <c r="AK722" s="19">
        <f t="shared" si="251"/>
        <v>6</v>
      </c>
      <c r="AL722" s="19">
        <f t="shared" si="252"/>
        <v>6</v>
      </c>
      <c r="AM722" s="19">
        <f t="shared" si="253"/>
        <v>8</v>
      </c>
      <c r="AN722" s="19">
        <f t="shared" si="254"/>
        <v>8</v>
      </c>
      <c r="AO722" s="133">
        <f t="shared" si="255"/>
        <v>10</v>
      </c>
    </row>
    <row r="723" spans="1:41" x14ac:dyDescent="0.3">
      <c r="A723" s="131">
        <v>698</v>
      </c>
      <c r="B723" s="171">
        <f t="shared" si="234"/>
        <v>-2000000</v>
      </c>
      <c r="C723" s="171">
        <f t="shared" si="235"/>
        <v>1000000</v>
      </c>
      <c r="D723" s="171">
        <f t="shared" si="236"/>
        <v>1000000</v>
      </c>
      <c r="E723" s="171">
        <f t="shared" si="237"/>
        <v>-922944.40270473203</v>
      </c>
      <c r="F723" s="171">
        <f t="shared" si="238"/>
        <v>-584940.36609521112</v>
      </c>
      <c r="G723" s="171">
        <f t="shared" si="239"/>
        <v>-252253.96917746449</v>
      </c>
      <c r="H723" s="171">
        <f t="shared" si="240"/>
        <v>1610510.0000000005</v>
      </c>
      <c r="I723" s="171">
        <f t="shared" si="241"/>
        <v>409242.74530788185</v>
      </c>
      <c r="J723" s="171">
        <f t="shared" si="242"/>
        <v>1948717.1000000013</v>
      </c>
      <c r="K723" s="171">
        <f t="shared" si="243"/>
        <v>1085654.8358825475</v>
      </c>
      <c r="L723" s="172">
        <f t="shared" si="244"/>
        <v>1202394.3517097039</v>
      </c>
      <c r="M723" s="142">
        <f t="shared" si="245"/>
        <v>6</v>
      </c>
      <c r="N723" s="143">
        <f t="shared" si="256"/>
        <v>1</v>
      </c>
      <c r="U723" s="131">
        <v>698</v>
      </c>
      <c r="V723" s="126">
        <f>MOD(QUOTIENT(ROWS($V$26:V723)-1, 2^(COLUMNS($V$26:V723)-1)), 2)</f>
        <v>1</v>
      </c>
      <c r="W723" s="19">
        <f>MOD(QUOTIENT(ROWS($V$26:W723)-1, 2^(COLUMNS($V$26:W723)-1)), 2)</f>
        <v>0</v>
      </c>
      <c r="X723" s="19">
        <f>MOD(QUOTIENT(ROWS($V$26:X723)-1, 2^(COLUMNS($V$26:X723)-1)), 2)</f>
        <v>0</v>
      </c>
      <c r="Y723" s="19">
        <f>MOD(QUOTIENT(ROWS($V$26:Y723)-1, 2^(COLUMNS($V$26:Y723)-1)), 2)</f>
        <v>1</v>
      </c>
      <c r="Z723" s="19">
        <f>MOD(QUOTIENT(ROWS($V$26:Z723)-1, 2^(COLUMNS($V$26:Z723)-1)), 2)</f>
        <v>1</v>
      </c>
      <c r="AA723" s="19">
        <f>MOD(QUOTIENT(ROWS($V$26:AA723)-1, 2^(COLUMNS($V$26:AA723)-1)), 2)</f>
        <v>1</v>
      </c>
      <c r="AB723" s="19">
        <f>MOD(QUOTIENT(ROWS($V$26:AB723)-1, 2^(COLUMNS($V$26:AB723)-1)), 2)</f>
        <v>0</v>
      </c>
      <c r="AC723" s="19">
        <f>MOD(QUOTIENT(ROWS($V$26:AC723)-1, 2^(COLUMNS($V$26:AC723)-1)), 2)</f>
        <v>1</v>
      </c>
      <c r="AD723" s="19">
        <f>MOD(QUOTIENT(ROWS($V$26:AD723)-1, 2^(COLUMNS($V$26:AD723)-1)), 2)</f>
        <v>0</v>
      </c>
      <c r="AE723" s="133">
        <f>MOD(QUOTIENT(ROWS($V$26:AE723)-1, 2^(COLUMNS($V$26:AE723)-1)), 2)</f>
        <v>1</v>
      </c>
      <c r="AF723" s="126">
        <f t="shared" si="246"/>
        <v>1</v>
      </c>
      <c r="AG723" s="19">
        <f t="shared" si="247"/>
        <v>1</v>
      </c>
      <c r="AH723" s="19">
        <f t="shared" si="248"/>
        <v>1</v>
      </c>
      <c r="AI723" s="19">
        <f t="shared" si="249"/>
        <v>4</v>
      </c>
      <c r="AJ723" s="19">
        <f t="shared" si="250"/>
        <v>5</v>
      </c>
      <c r="AK723" s="19">
        <f t="shared" si="251"/>
        <v>6</v>
      </c>
      <c r="AL723" s="19">
        <f t="shared" si="252"/>
        <v>6</v>
      </c>
      <c r="AM723" s="19">
        <f t="shared" si="253"/>
        <v>8</v>
      </c>
      <c r="AN723" s="19">
        <f t="shared" si="254"/>
        <v>8</v>
      </c>
      <c r="AO723" s="133">
        <f t="shared" si="255"/>
        <v>10</v>
      </c>
    </row>
    <row r="724" spans="1:41" x14ac:dyDescent="0.3">
      <c r="A724" s="131">
        <v>699</v>
      </c>
      <c r="B724" s="171">
        <f t="shared" si="234"/>
        <v>0</v>
      </c>
      <c r="C724" s="171">
        <f t="shared" si="235"/>
        <v>-1627272.7272727271</v>
      </c>
      <c r="D724" s="171">
        <f t="shared" si="236"/>
        <v>1100000</v>
      </c>
      <c r="E724" s="171">
        <f t="shared" si="237"/>
        <v>-922944.40270473203</v>
      </c>
      <c r="F724" s="171">
        <f t="shared" si="238"/>
        <v>-584940.36609521112</v>
      </c>
      <c r="G724" s="171">
        <f t="shared" si="239"/>
        <v>-252253.96917746449</v>
      </c>
      <c r="H724" s="171">
        <f t="shared" si="240"/>
        <v>1610510.0000000005</v>
      </c>
      <c r="I724" s="171">
        <f t="shared" si="241"/>
        <v>409242.74530788185</v>
      </c>
      <c r="J724" s="171">
        <f t="shared" si="242"/>
        <v>1948717.1000000013</v>
      </c>
      <c r="K724" s="171">
        <f t="shared" si="243"/>
        <v>1085654.8358825475</v>
      </c>
      <c r="L724" s="172">
        <f t="shared" si="244"/>
        <v>881166.52705252427</v>
      </c>
      <c r="M724" s="142">
        <f t="shared" si="245"/>
        <v>6</v>
      </c>
      <c r="N724" s="143">
        <f t="shared" si="256"/>
        <v>2</v>
      </c>
      <c r="U724" s="131">
        <v>699</v>
      </c>
      <c r="V724" s="126">
        <f>MOD(QUOTIENT(ROWS($V$26:V724)-1, 2^(COLUMNS($V$26:V724)-1)), 2)</f>
        <v>0</v>
      </c>
      <c r="W724" s="19">
        <f>MOD(QUOTIENT(ROWS($V$26:W724)-1, 2^(COLUMNS($V$26:W724)-1)), 2)</f>
        <v>1</v>
      </c>
      <c r="X724" s="19">
        <f>MOD(QUOTIENT(ROWS($V$26:X724)-1, 2^(COLUMNS($V$26:X724)-1)), 2)</f>
        <v>0</v>
      </c>
      <c r="Y724" s="19">
        <f>MOD(QUOTIENT(ROWS($V$26:Y724)-1, 2^(COLUMNS($V$26:Y724)-1)), 2)</f>
        <v>1</v>
      </c>
      <c r="Z724" s="19">
        <f>MOD(QUOTIENT(ROWS($V$26:Z724)-1, 2^(COLUMNS($V$26:Z724)-1)), 2)</f>
        <v>1</v>
      </c>
      <c r="AA724" s="19">
        <f>MOD(QUOTIENT(ROWS($V$26:AA724)-1, 2^(COLUMNS($V$26:AA724)-1)), 2)</f>
        <v>1</v>
      </c>
      <c r="AB724" s="19">
        <f>MOD(QUOTIENT(ROWS($V$26:AB724)-1, 2^(COLUMNS($V$26:AB724)-1)), 2)</f>
        <v>0</v>
      </c>
      <c r="AC724" s="19">
        <f>MOD(QUOTIENT(ROWS($V$26:AC724)-1, 2^(COLUMNS($V$26:AC724)-1)), 2)</f>
        <v>1</v>
      </c>
      <c r="AD724" s="19">
        <f>MOD(QUOTIENT(ROWS($V$26:AD724)-1, 2^(COLUMNS($V$26:AD724)-1)), 2)</f>
        <v>0</v>
      </c>
      <c r="AE724" s="133">
        <f>MOD(QUOTIENT(ROWS($V$26:AE724)-1, 2^(COLUMNS($V$26:AE724)-1)), 2)</f>
        <v>1</v>
      </c>
      <c r="AF724" s="126">
        <f t="shared" si="246"/>
        <v>0</v>
      </c>
      <c r="AG724" s="19">
        <f t="shared" si="247"/>
        <v>2</v>
      </c>
      <c r="AH724" s="19">
        <f t="shared" si="248"/>
        <v>2</v>
      </c>
      <c r="AI724" s="19">
        <f t="shared" si="249"/>
        <v>4</v>
      </c>
      <c r="AJ724" s="19">
        <f t="shared" si="250"/>
        <v>5</v>
      </c>
      <c r="AK724" s="19">
        <f t="shared" si="251"/>
        <v>6</v>
      </c>
      <c r="AL724" s="19">
        <f t="shared" si="252"/>
        <v>6</v>
      </c>
      <c r="AM724" s="19">
        <f t="shared" si="253"/>
        <v>8</v>
      </c>
      <c r="AN724" s="19">
        <f t="shared" si="254"/>
        <v>8</v>
      </c>
      <c r="AO724" s="133">
        <f t="shared" si="255"/>
        <v>10</v>
      </c>
    </row>
    <row r="725" spans="1:41" x14ac:dyDescent="0.3">
      <c r="A725" s="131">
        <v>700</v>
      </c>
      <c r="B725" s="171">
        <f t="shared" si="234"/>
        <v>-2000000</v>
      </c>
      <c r="C725" s="171">
        <f t="shared" si="235"/>
        <v>-1627272.7272727271</v>
      </c>
      <c r="D725" s="171">
        <f t="shared" si="236"/>
        <v>1100000</v>
      </c>
      <c r="E725" s="171">
        <f t="shared" si="237"/>
        <v>-922944.40270473203</v>
      </c>
      <c r="F725" s="171">
        <f t="shared" si="238"/>
        <v>-584940.36609521112</v>
      </c>
      <c r="G725" s="171">
        <f t="shared" si="239"/>
        <v>-252253.96917746449</v>
      </c>
      <c r="H725" s="171">
        <f t="shared" si="240"/>
        <v>1610510.0000000005</v>
      </c>
      <c r="I725" s="171">
        <f t="shared" si="241"/>
        <v>409242.74530788185</v>
      </c>
      <c r="J725" s="171">
        <f t="shared" si="242"/>
        <v>1948717.1000000013</v>
      </c>
      <c r="K725" s="171">
        <f t="shared" si="243"/>
        <v>1085654.8358825475</v>
      </c>
      <c r="L725" s="172">
        <f t="shared" si="244"/>
        <v>-970685.32479932706</v>
      </c>
      <c r="M725" s="142">
        <f t="shared" si="245"/>
        <v>7</v>
      </c>
      <c r="N725" s="143">
        <f t="shared" si="256"/>
        <v>1</v>
      </c>
      <c r="U725" s="131">
        <v>700</v>
      </c>
      <c r="V725" s="126">
        <f>MOD(QUOTIENT(ROWS($V$26:V725)-1, 2^(COLUMNS($V$26:V725)-1)), 2)</f>
        <v>1</v>
      </c>
      <c r="W725" s="19">
        <f>MOD(QUOTIENT(ROWS($V$26:W725)-1, 2^(COLUMNS($V$26:W725)-1)), 2)</f>
        <v>1</v>
      </c>
      <c r="X725" s="19">
        <f>MOD(QUOTIENT(ROWS($V$26:X725)-1, 2^(COLUMNS($V$26:X725)-1)), 2)</f>
        <v>0</v>
      </c>
      <c r="Y725" s="19">
        <f>MOD(QUOTIENT(ROWS($V$26:Y725)-1, 2^(COLUMNS($V$26:Y725)-1)), 2)</f>
        <v>1</v>
      </c>
      <c r="Z725" s="19">
        <f>MOD(QUOTIENT(ROWS($V$26:Z725)-1, 2^(COLUMNS($V$26:Z725)-1)), 2)</f>
        <v>1</v>
      </c>
      <c r="AA725" s="19">
        <f>MOD(QUOTIENT(ROWS($V$26:AA725)-1, 2^(COLUMNS($V$26:AA725)-1)), 2)</f>
        <v>1</v>
      </c>
      <c r="AB725" s="19">
        <f>MOD(QUOTIENT(ROWS($V$26:AB725)-1, 2^(COLUMNS($V$26:AB725)-1)), 2)</f>
        <v>0</v>
      </c>
      <c r="AC725" s="19">
        <f>MOD(QUOTIENT(ROWS($V$26:AC725)-1, 2^(COLUMNS($V$26:AC725)-1)), 2)</f>
        <v>1</v>
      </c>
      <c r="AD725" s="19">
        <f>MOD(QUOTIENT(ROWS($V$26:AD725)-1, 2^(COLUMNS($V$26:AD725)-1)), 2)</f>
        <v>0</v>
      </c>
      <c r="AE725" s="133">
        <f>MOD(QUOTIENT(ROWS($V$26:AE725)-1, 2^(COLUMNS($V$26:AE725)-1)), 2)</f>
        <v>1</v>
      </c>
      <c r="AF725" s="126">
        <f t="shared" si="246"/>
        <v>1</v>
      </c>
      <c r="AG725" s="19">
        <f t="shared" si="247"/>
        <v>2</v>
      </c>
      <c r="AH725" s="19">
        <f t="shared" si="248"/>
        <v>2</v>
      </c>
      <c r="AI725" s="19">
        <f t="shared" si="249"/>
        <v>4</v>
      </c>
      <c r="AJ725" s="19">
        <f t="shared" si="250"/>
        <v>5</v>
      </c>
      <c r="AK725" s="19">
        <f t="shared" si="251"/>
        <v>6</v>
      </c>
      <c r="AL725" s="19">
        <f t="shared" si="252"/>
        <v>6</v>
      </c>
      <c r="AM725" s="19">
        <f t="shared" si="253"/>
        <v>8</v>
      </c>
      <c r="AN725" s="19">
        <f t="shared" si="254"/>
        <v>8</v>
      </c>
      <c r="AO725" s="133">
        <f t="shared" si="255"/>
        <v>10</v>
      </c>
    </row>
    <row r="726" spans="1:41" x14ac:dyDescent="0.3">
      <c r="A726" s="131">
        <v>701</v>
      </c>
      <c r="B726" s="171">
        <f t="shared" si="234"/>
        <v>0</v>
      </c>
      <c r="C726" s="171">
        <f t="shared" si="235"/>
        <v>0</v>
      </c>
      <c r="D726" s="171">
        <f t="shared" si="236"/>
        <v>-1269338.842975206</v>
      </c>
      <c r="E726" s="171">
        <f t="shared" si="237"/>
        <v>-922944.40270473203</v>
      </c>
      <c r="F726" s="171">
        <f t="shared" si="238"/>
        <v>-584940.36609521112</v>
      </c>
      <c r="G726" s="171">
        <f t="shared" si="239"/>
        <v>-252253.96917746449</v>
      </c>
      <c r="H726" s="171">
        <f t="shared" si="240"/>
        <v>1610510.0000000005</v>
      </c>
      <c r="I726" s="171">
        <f t="shared" si="241"/>
        <v>409242.74530788185</v>
      </c>
      <c r="J726" s="171">
        <f t="shared" si="242"/>
        <v>1948717.1000000013</v>
      </c>
      <c r="K726" s="171">
        <f t="shared" si="243"/>
        <v>1085654.8358825475</v>
      </c>
      <c r="L726" s="172">
        <f t="shared" si="244"/>
        <v>395433.04390664567</v>
      </c>
      <c r="M726" s="142">
        <f t="shared" si="245"/>
        <v>6</v>
      </c>
      <c r="N726" s="143">
        <f t="shared" si="256"/>
        <v>3</v>
      </c>
      <c r="U726" s="131">
        <v>701</v>
      </c>
      <c r="V726" s="126">
        <f>MOD(QUOTIENT(ROWS($V$26:V726)-1, 2^(COLUMNS($V$26:V726)-1)), 2)</f>
        <v>0</v>
      </c>
      <c r="W726" s="19">
        <f>MOD(QUOTIENT(ROWS($V$26:W726)-1, 2^(COLUMNS($V$26:W726)-1)), 2)</f>
        <v>0</v>
      </c>
      <c r="X726" s="19">
        <f>MOD(QUOTIENT(ROWS($V$26:X726)-1, 2^(COLUMNS($V$26:X726)-1)), 2)</f>
        <v>1</v>
      </c>
      <c r="Y726" s="19">
        <f>MOD(QUOTIENT(ROWS($V$26:Y726)-1, 2^(COLUMNS($V$26:Y726)-1)), 2)</f>
        <v>1</v>
      </c>
      <c r="Z726" s="19">
        <f>MOD(QUOTIENT(ROWS($V$26:Z726)-1, 2^(COLUMNS($V$26:Z726)-1)), 2)</f>
        <v>1</v>
      </c>
      <c r="AA726" s="19">
        <f>MOD(QUOTIENT(ROWS($V$26:AA726)-1, 2^(COLUMNS($V$26:AA726)-1)), 2)</f>
        <v>1</v>
      </c>
      <c r="AB726" s="19">
        <f>MOD(QUOTIENT(ROWS($V$26:AB726)-1, 2^(COLUMNS($V$26:AB726)-1)), 2)</f>
        <v>0</v>
      </c>
      <c r="AC726" s="19">
        <f>MOD(QUOTIENT(ROWS($V$26:AC726)-1, 2^(COLUMNS($V$26:AC726)-1)), 2)</f>
        <v>1</v>
      </c>
      <c r="AD726" s="19">
        <f>MOD(QUOTIENT(ROWS($V$26:AD726)-1, 2^(COLUMNS($V$26:AD726)-1)), 2)</f>
        <v>0</v>
      </c>
      <c r="AE726" s="133">
        <f>MOD(QUOTIENT(ROWS($V$26:AE726)-1, 2^(COLUMNS($V$26:AE726)-1)), 2)</f>
        <v>1</v>
      </c>
      <c r="AF726" s="126">
        <f t="shared" si="246"/>
        <v>0</v>
      </c>
      <c r="AG726" s="19">
        <f t="shared" si="247"/>
        <v>0</v>
      </c>
      <c r="AH726" s="19">
        <f t="shared" si="248"/>
        <v>3</v>
      </c>
      <c r="AI726" s="19">
        <f t="shared" si="249"/>
        <v>4</v>
      </c>
      <c r="AJ726" s="19">
        <f t="shared" si="250"/>
        <v>5</v>
      </c>
      <c r="AK726" s="19">
        <f t="shared" si="251"/>
        <v>6</v>
      </c>
      <c r="AL726" s="19">
        <f t="shared" si="252"/>
        <v>6</v>
      </c>
      <c r="AM726" s="19">
        <f t="shared" si="253"/>
        <v>8</v>
      </c>
      <c r="AN726" s="19">
        <f t="shared" si="254"/>
        <v>8</v>
      </c>
      <c r="AO726" s="133">
        <f t="shared" si="255"/>
        <v>10</v>
      </c>
    </row>
    <row r="727" spans="1:41" x14ac:dyDescent="0.3">
      <c r="A727" s="131">
        <v>702</v>
      </c>
      <c r="B727" s="171">
        <f t="shared" si="234"/>
        <v>-2000000</v>
      </c>
      <c r="C727" s="171">
        <f t="shared" si="235"/>
        <v>1000000</v>
      </c>
      <c r="D727" s="171">
        <f t="shared" si="236"/>
        <v>-1269338.842975206</v>
      </c>
      <c r="E727" s="171">
        <f t="shared" si="237"/>
        <v>-922944.40270473203</v>
      </c>
      <c r="F727" s="171">
        <f t="shared" si="238"/>
        <v>-584940.36609521112</v>
      </c>
      <c r="G727" s="171">
        <f t="shared" si="239"/>
        <v>-252253.96917746449</v>
      </c>
      <c r="H727" s="171">
        <f t="shared" si="240"/>
        <v>1610510.0000000005</v>
      </c>
      <c r="I727" s="171">
        <f t="shared" si="241"/>
        <v>409242.74530788185</v>
      </c>
      <c r="J727" s="171">
        <f t="shared" si="242"/>
        <v>1948717.1000000013</v>
      </c>
      <c r="K727" s="171">
        <f t="shared" si="243"/>
        <v>1085654.8358825475</v>
      </c>
      <c r="L727" s="172">
        <f t="shared" si="244"/>
        <v>-599079.98764342268</v>
      </c>
      <c r="M727" s="142">
        <f t="shared" si="245"/>
        <v>7</v>
      </c>
      <c r="N727" s="143">
        <f t="shared" si="256"/>
        <v>1</v>
      </c>
      <c r="U727" s="131">
        <v>702</v>
      </c>
      <c r="V727" s="126">
        <f>MOD(QUOTIENT(ROWS($V$26:V727)-1, 2^(COLUMNS($V$26:V727)-1)), 2)</f>
        <v>1</v>
      </c>
      <c r="W727" s="19">
        <f>MOD(QUOTIENT(ROWS($V$26:W727)-1, 2^(COLUMNS($V$26:W727)-1)), 2)</f>
        <v>0</v>
      </c>
      <c r="X727" s="19">
        <f>MOD(QUOTIENT(ROWS($V$26:X727)-1, 2^(COLUMNS($V$26:X727)-1)), 2)</f>
        <v>1</v>
      </c>
      <c r="Y727" s="19">
        <f>MOD(QUOTIENT(ROWS($V$26:Y727)-1, 2^(COLUMNS($V$26:Y727)-1)), 2)</f>
        <v>1</v>
      </c>
      <c r="Z727" s="19">
        <f>MOD(QUOTIENT(ROWS($V$26:Z727)-1, 2^(COLUMNS($V$26:Z727)-1)), 2)</f>
        <v>1</v>
      </c>
      <c r="AA727" s="19">
        <f>MOD(QUOTIENT(ROWS($V$26:AA727)-1, 2^(COLUMNS($V$26:AA727)-1)), 2)</f>
        <v>1</v>
      </c>
      <c r="AB727" s="19">
        <f>MOD(QUOTIENT(ROWS($V$26:AB727)-1, 2^(COLUMNS($V$26:AB727)-1)), 2)</f>
        <v>0</v>
      </c>
      <c r="AC727" s="19">
        <f>MOD(QUOTIENT(ROWS($V$26:AC727)-1, 2^(COLUMNS($V$26:AC727)-1)), 2)</f>
        <v>1</v>
      </c>
      <c r="AD727" s="19">
        <f>MOD(QUOTIENT(ROWS($V$26:AD727)-1, 2^(COLUMNS($V$26:AD727)-1)), 2)</f>
        <v>0</v>
      </c>
      <c r="AE727" s="133">
        <f>MOD(QUOTIENT(ROWS($V$26:AE727)-1, 2^(COLUMNS($V$26:AE727)-1)), 2)</f>
        <v>1</v>
      </c>
      <c r="AF727" s="126">
        <f t="shared" si="246"/>
        <v>1</v>
      </c>
      <c r="AG727" s="19">
        <f t="shared" si="247"/>
        <v>1</v>
      </c>
      <c r="AH727" s="19">
        <f t="shared" si="248"/>
        <v>3</v>
      </c>
      <c r="AI727" s="19">
        <f t="shared" si="249"/>
        <v>4</v>
      </c>
      <c r="AJ727" s="19">
        <f t="shared" si="250"/>
        <v>5</v>
      </c>
      <c r="AK727" s="19">
        <f t="shared" si="251"/>
        <v>6</v>
      </c>
      <c r="AL727" s="19">
        <f t="shared" si="252"/>
        <v>6</v>
      </c>
      <c r="AM727" s="19">
        <f t="shared" si="253"/>
        <v>8</v>
      </c>
      <c r="AN727" s="19">
        <f t="shared" si="254"/>
        <v>8</v>
      </c>
      <c r="AO727" s="133">
        <f t="shared" si="255"/>
        <v>10</v>
      </c>
    </row>
    <row r="728" spans="1:41" x14ac:dyDescent="0.3">
      <c r="A728" s="131">
        <v>703</v>
      </c>
      <c r="B728" s="171">
        <f t="shared" si="234"/>
        <v>0</v>
      </c>
      <c r="C728" s="171">
        <f t="shared" si="235"/>
        <v>-1627272.7272727271</v>
      </c>
      <c r="D728" s="171">
        <f t="shared" si="236"/>
        <v>-1269338.842975206</v>
      </c>
      <c r="E728" s="171">
        <f t="shared" si="237"/>
        <v>-922944.40270473203</v>
      </c>
      <c r="F728" s="171">
        <f t="shared" si="238"/>
        <v>-584940.36609521112</v>
      </c>
      <c r="G728" s="171">
        <f t="shared" si="239"/>
        <v>-252253.96917746449</v>
      </c>
      <c r="H728" s="171">
        <f t="shared" si="240"/>
        <v>1610510.0000000005</v>
      </c>
      <c r="I728" s="171">
        <f t="shared" si="241"/>
        <v>409242.74530788185</v>
      </c>
      <c r="J728" s="171">
        <f t="shared" si="242"/>
        <v>1948717.1000000013</v>
      </c>
      <c r="K728" s="171">
        <f t="shared" si="243"/>
        <v>1085654.8358825475</v>
      </c>
      <c r="L728" s="172">
        <f t="shared" si="244"/>
        <v>-999691.03640261944</v>
      </c>
      <c r="M728" s="142">
        <f t="shared" si="245"/>
        <v>7</v>
      </c>
      <c r="N728" s="143">
        <f t="shared" si="256"/>
        <v>2</v>
      </c>
      <c r="U728" s="131">
        <v>703</v>
      </c>
      <c r="V728" s="126">
        <f>MOD(QUOTIENT(ROWS($V$26:V728)-1, 2^(COLUMNS($V$26:V728)-1)), 2)</f>
        <v>0</v>
      </c>
      <c r="W728" s="19">
        <f>MOD(QUOTIENT(ROWS($V$26:W728)-1, 2^(COLUMNS($V$26:W728)-1)), 2)</f>
        <v>1</v>
      </c>
      <c r="X728" s="19">
        <f>MOD(QUOTIENT(ROWS($V$26:X728)-1, 2^(COLUMNS($V$26:X728)-1)), 2)</f>
        <v>1</v>
      </c>
      <c r="Y728" s="19">
        <f>MOD(QUOTIENT(ROWS($V$26:Y728)-1, 2^(COLUMNS($V$26:Y728)-1)), 2)</f>
        <v>1</v>
      </c>
      <c r="Z728" s="19">
        <f>MOD(QUOTIENT(ROWS($V$26:Z728)-1, 2^(COLUMNS($V$26:Z728)-1)), 2)</f>
        <v>1</v>
      </c>
      <c r="AA728" s="19">
        <f>MOD(QUOTIENT(ROWS($V$26:AA728)-1, 2^(COLUMNS($V$26:AA728)-1)), 2)</f>
        <v>1</v>
      </c>
      <c r="AB728" s="19">
        <f>MOD(QUOTIENT(ROWS($V$26:AB728)-1, 2^(COLUMNS($V$26:AB728)-1)), 2)</f>
        <v>0</v>
      </c>
      <c r="AC728" s="19">
        <f>MOD(QUOTIENT(ROWS($V$26:AC728)-1, 2^(COLUMNS($V$26:AC728)-1)), 2)</f>
        <v>1</v>
      </c>
      <c r="AD728" s="19">
        <f>MOD(QUOTIENT(ROWS($V$26:AD728)-1, 2^(COLUMNS($V$26:AD728)-1)), 2)</f>
        <v>0</v>
      </c>
      <c r="AE728" s="133">
        <f>MOD(QUOTIENT(ROWS($V$26:AE728)-1, 2^(COLUMNS($V$26:AE728)-1)), 2)</f>
        <v>1</v>
      </c>
      <c r="AF728" s="126">
        <f t="shared" si="246"/>
        <v>0</v>
      </c>
      <c r="AG728" s="19">
        <f t="shared" si="247"/>
        <v>2</v>
      </c>
      <c r="AH728" s="19">
        <f t="shared" si="248"/>
        <v>3</v>
      </c>
      <c r="AI728" s="19">
        <f t="shared" si="249"/>
        <v>4</v>
      </c>
      <c r="AJ728" s="19">
        <f t="shared" si="250"/>
        <v>5</v>
      </c>
      <c r="AK728" s="19">
        <f t="shared" si="251"/>
        <v>6</v>
      </c>
      <c r="AL728" s="19">
        <f t="shared" si="252"/>
        <v>6</v>
      </c>
      <c r="AM728" s="19">
        <f t="shared" si="253"/>
        <v>8</v>
      </c>
      <c r="AN728" s="19">
        <f t="shared" si="254"/>
        <v>8</v>
      </c>
      <c r="AO728" s="133">
        <f t="shared" si="255"/>
        <v>10</v>
      </c>
    </row>
    <row r="729" spans="1:41" x14ac:dyDescent="0.3">
      <c r="A729" s="131">
        <v>704</v>
      </c>
      <c r="B729" s="171">
        <f t="shared" si="234"/>
        <v>-2000000</v>
      </c>
      <c r="C729" s="171">
        <f t="shared" si="235"/>
        <v>-1627272.7272727271</v>
      </c>
      <c r="D729" s="171">
        <f t="shared" si="236"/>
        <v>-1269338.842975206</v>
      </c>
      <c r="E729" s="171">
        <f t="shared" si="237"/>
        <v>-922944.40270473203</v>
      </c>
      <c r="F729" s="171">
        <f t="shared" si="238"/>
        <v>-584940.36609521112</v>
      </c>
      <c r="G729" s="171">
        <f t="shared" si="239"/>
        <v>-252253.96917746449</v>
      </c>
      <c r="H729" s="171">
        <f t="shared" si="240"/>
        <v>1610510.0000000005</v>
      </c>
      <c r="I729" s="171">
        <f t="shared" si="241"/>
        <v>409242.74530788185</v>
      </c>
      <c r="J729" s="171">
        <f t="shared" si="242"/>
        <v>1948717.1000000013</v>
      </c>
      <c r="K729" s="171">
        <f t="shared" si="243"/>
        <v>1085654.8358825475</v>
      </c>
      <c r="L729" s="172">
        <f t="shared" si="244"/>
        <v>-2851542.8882544711</v>
      </c>
      <c r="M729" s="142">
        <f t="shared" si="245"/>
        <v>8</v>
      </c>
      <c r="N729" s="143">
        <f t="shared" si="256"/>
        <v>1</v>
      </c>
      <c r="U729" s="131">
        <v>704</v>
      </c>
      <c r="V729" s="126">
        <f>MOD(QUOTIENT(ROWS($V$26:V729)-1, 2^(COLUMNS($V$26:V729)-1)), 2)</f>
        <v>1</v>
      </c>
      <c r="W729" s="19">
        <f>MOD(QUOTIENT(ROWS($V$26:W729)-1, 2^(COLUMNS($V$26:W729)-1)), 2)</f>
        <v>1</v>
      </c>
      <c r="X729" s="19">
        <f>MOD(QUOTIENT(ROWS($V$26:X729)-1, 2^(COLUMNS($V$26:X729)-1)), 2)</f>
        <v>1</v>
      </c>
      <c r="Y729" s="19">
        <f>MOD(QUOTIENT(ROWS($V$26:Y729)-1, 2^(COLUMNS($V$26:Y729)-1)), 2)</f>
        <v>1</v>
      </c>
      <c r="Z729" s="19">
        <f>MOD(QUOTIENT(ROWS($V$26:Z729)-1, 2^(COLUMNS($V$26:Z729)-1)), 2)</f>
        <v>1</v>
      </c>
      <c r="AA729" s="19">
        <f>MOD(QUOTIENT(ROWS($V$26:AA729)-1, 2^(COLUMNS($V$26:AA729)-1)), 2)</f>
        <v>1</v>
      </c>
      <c r="AB729" s="19">
        <f>MOD(QUOTIENT(ROWS($V$26:AB729)-1, 2^(COLUMNS($V$26:AB729)-1)), 2)</f>
        <v>0</v>
      </c>
      <c r="AC729" s="19">
        <f>MOD(QUOTIENT(ROWS($V$26:AC729)-1, 2^(COLUMNS($V$26:AC729)-1)), 2)</f>
        <v>1</v>
      </c>
      <c r="AD729" s="19">
        <f>MOD(QUOTIENT(ROWS($V$26:AD729)-1, 2^(COLUMNS($V$26:AD729)-1)), 2)</f>
        <v>0</v>
      </c>
      <c r="AE729" s="133">
        <f>MOD(QUOTIENT(ROWS($V$26:AE729)-1, 2^(COLUMNS($V$26:AE729)-1)), 2)</f>
        <v>1</v>
      </c>
      <c r="AF729" s="126">
        <f t="shared" si="246"/>
        <v>1</v>
      </c>
      <c r="AG729" s="19">
        <f t="shared" si="247"/>
        <v>2</v>
      </c>
      <c r="AH729" s="19">
        <f t="shared" si="248"/>
        <v>3</v>
      </c>
      <c r="AI729" s="19">
        <f t="shared" si="249"/>
        <v>4</v>
      </c>
      <c r="AJ729" s="19">
        <f t="shared" si="250"/>
        <v>5</v>
      </c>
      <c r="AK729" s="19">
        <f t="shared" si="251"/>
        <v>6</v>
      </c>
      <c r="AL729" s="19">
        <f t="shared" si="252"/>
        <v>6</v>
      </c>
      <c r="AM729" s="19">
        <f t="shared" si="253"/>
        <v>8</v>
      </c>
      <c r="AN729" s="19">
        <f t="shared" si="254"/>
        <v>8</v>
      </c>
      <c r="AO729" s="133">
        <f t="shared" si="255"/>
        <v>10</v>
      </c>
    </row>
    <row r="730" spans="1:41" x14ac:dyDescent="0.3">
      <c r="A730" s="131">
        <v>705</v>
      </c>
      <c r="B730" s="171">
        <f t="shared" ref="B730:B793" si="257">IF(AF730=0,0,$C$7*(1+$C$10)^(AF730-1))-IF(V730=1,$C$6/(1+$C$9)^(V$25-1),0)</f>
        <v>0</v>
      </c>
      <c r="C730" s="171">
        <f t="shared" ref="C730:C793" si="258">IF(AG730=0,0,$C$7*(1+$C$10)^(AG730-1))-IF(W730=1,$C$6/(1+$C$9)^(W$25-1),0)</f>
        <v>0</v>
      </c>
      <c r="D730" s="171">
        <f t="shared" ref="D730:D793" si="259">IF(AH730=0,0,$C$7*(1+$C$10)^(AH730-1))-IF(X730=1,$C$6/(1+$C$9)^(X$25-1),0)</f>
        <v>0</v>
      </c>
      <c r="E730" s="171">
        <f t="shared" ref="E730:E793" si="260">IF(AI730=0,0,$C$7*(1+$C$10)^(AI730-1))-IF(Y730=1,$C$6/(1+$C$9)^(Y$25-1),0)</f>
        <v>0</v>
      </c>
      <c r="F730" s="171">
        <f t="shared" ref="F730:F793" si="261">IF(AJ730=0,0,$C$7*(1+$C$10)^(AJ730-1))-IF(Z730=1,$C$6/(1+$C$9)^(Z$25-1),0)</f>
        <v>0</v>
      </c>
      <c r="G730" s="171">
        <f t="shared" ref="G730:G793" si="262">IF(AK730=0,0,$C$7*(1+$C$10)^(AK730-1))-IF(AA730=1,$C$6/(1+$C$9)^(AA$25-1),0)</f>
        <v>0</v>
      </c>
      <c r="H730" s="171">
        <f t="shared" ref="H730:H793" si="263">IF(AL730=0,0,$C$7*(1+$C$10)^(AL730-1))-IF(AB730=1,$C$6/(1+$C$9)^(AB$25-1),0)</f>
        <v>78139.209838669514</v>
      </c>
      <c r="I730" s="171">
        <f t="shared" ref="I730:I793" si="264">IF(AM730=0,0,$C$7*(1+$C$10)^(AM730-1))-IF(AC730=1,$C$6/(1+$C$9)^(AC$25-1),0)</f>
        <v>409242.74530788185</v>
      </c>
      <c r="J730" s="171">
        <f t="shared" ref="J730:J793" si="265">IF(AN730=0,0,$C$7*(1+$C$10)^(AN730-1))-IF(AD730=1,$C$6/(1+$C$9)^(AD$25-1),0)</f>
        <v>1948717.1000000013</v>
      </c>
      <c r="K730" s="171">
        <f t="shared" ref="K730:K793" si="266">IF(AO730=0,0,$C$7*(1+$C$10)^(AO730-1))-IF(AE730=1,$C$6/(1+$C$9)^(AE$25-1),0)</f>
        <v>1085654.8358825475</v>
      </c>
      <c r="L730" s="172">
        <f t="shared" ref="L730:L793" si="267">NPV($C$8,B730:K730)</f>
        <v>1744406.5667271065</v>
      </c>
      <c r="M730" s="142">
        <f t="shared" ref="M730:M793" si="268">SUM(V730:AE730)</f>
        <v>3</v>
      </c>
      <c r="N730" s="143">
        <f t="shared" si="256"/>
        <v>7</v>
      </c>
      <c r="U730" s="131">
        <v>705</v>
      </c>
      <c r="V730" s="126">
        <f>MOD(QUOTIENT(ROWS($V$26:V730)-1, 2^(COLUMNS($V$26:V730)-1)), 2)</f>
        <v>0</v>
      </c>
      <c r="W730" s="19">
        <f>MOD(QUOTIENT(ROWS($V$26:W730)-1, 2^(COLUMNS($V$26:W730)-1)), 2)</f>
        <v>0</v>
      </c>
      <c r="X730" s="19">
        <f>MOD(QUOTIENT(ROWS($V$26:X730)-1, 2^(COLUMNS($V$26:X730)-1)), 2)</f>
        <v>0</v>
      </c>
      <c r="Y730" s="19">
        <f>MOD(QUOTIENT(ROWS($V$26:Y730)-1, 2^(COLUMNS($V$26:Y730)-1)), 2)</f>
        <v>0</v>
      </c>
      <c r="Z730" s="19">
        <f>MOD(QUOTIENT(ROWS($V$26:Z730)-1, 2^(COLUMNS($V$26:Z730)-1)), 2)</f>
        <v>0</v>
      </c>
      <c r="AA730" s="19">
        <f>MOD(QUOTIENT(ROWS($V$26:AA730)-1, 2^(COLUMNS($V$26:AA730)-1)), 2)</f>
        <v>0</v>
      </c>
      <c r="AB730" s="19">
        <f>MOD(QUOTIENT(ROWS($V$26:AB730)-1, 2^(COLUMNS($V$26:AB730)-1)), 2)</f>
        <v>1</v>
      </c>
      <c r="AC730" s="19">
        <f>MOD(QUOTIENT(ROWS($V$26:AC730)-1, 2^(COLUMNS($V$26:AC730)-1)), 2)</f>
        <v>1</v>
      </c>
      <c r="AD730" s="19">
        <f>MOD(QUOTIENT(ROWS($V$26:AD730)-1, 2^(COLUMNS($V$26:AD730)-1)), 2)</f>
        <v>0</v>
      </c>
      <c r="AE730" s="133">
        <f>MOD(QUOTIENT(ROWS($V$26:AE730)-1, 2^(COLUMNS($V$26:AE730)-1)), 2)</f>
        <v>1</v>
      </c>
      <c r="AF730" s="126">
        <f t="shared" ref="AF730:AF793" si="269">IF(V730=1,AF$25,0)</f>
        <v>0</v>
      </c>
      <c r="AG730" s="19">
        <f t="shared" ref="AG730:AG793" si="270">IF(W730=1,AG$25,AF730)</f>
        <v>0</v>
      </c>
      <c r="AH730" s="19">
        <f t="shared" ref="AH730:AH793" si="271">IF(X730=1,AH$25,AG730)</f>
        <v>0</v>
      </c>
      <c r="AI730" s="19">
        <f t="shared" ref="AI730:AI793" si="272">IF(Y730=1,AI$25,AH730)</f>
        <v>0</v>
      </c>
      <c r="AJ730" s="19">
        <f t="shared" ref="AJ730:AJ793" si="273">IF(Z730=1,AJ$25,AI730)</f>
        <v>0</v>
      </c>
      <c r="AK730" s="19">
        <f t="shared" ref="AK730:AK793" si="274">IF(AA730=1,AK$25,AJ730)</f>
        <v>0</v>
      </c>
      <c r="AL730" s="19">
        <f t="shared" ref="AL730:AL793" si="275">IF(AB730=1,AL$25,AK730)</f>
        <v>7</v>
      </c>
      <c r="AM730" s="19">
        <f t="shared" ref="AM730:AM793" si="276">IF(AC730=1,AM$25,AL730)</f>
        <v>8</v>
      </c>
      <c r="AN730" s="19">
        <f t="shared" ref="AN730:AN793" si="277">IF(AD730=1,AN$25,AM730)</f>
        <v>8</v>
      </c>
      <c r="AO730" s="133">
        <f t="shared" ref="AO730:AO793" si="278">IF(AE730=1,AO$25,AN730)</f>
        <v>10</v>
      </c>
    </row>
    <row r="731" spans="1:41" x14ac:dyDescent="0.3">
      <c r="A731" s="131">
        <v>706</v>
      </c>
      <c r="B731" s="171">
        <f t="shared" si="257"/>
        <v>-2000000</v>
      </c>
      <c r="C731" s="171">
        <f t="shared" si="258"/>
        <v>1000000</v>
      </c>
      <c r="D731" s="171">
        <f t="shared" si="259"/>
        <v>1000000</v>
      </c>
      <c r="E731" s="171">
        <f t="shared" si="260"/>
        <v>1000000</v>
      </c>
      <c r="F731" s="171">
        <f t="shared" si="261"/>
        <v>1000000</v>
      </c>
      <c r="G731" s="171">
        <f t="shared" si="262"/>
        <v>1000000</v>
      </c>
      <c r="H731" s="171">
        <f t="shared" si="263"/>
        <v>78139.209838669514</v>
      </c>
      <c r="I731" s="171">
        <f t="shared" si="264"/>
        <v>409242.74530788185</v>
      </c>
      <c r="J731" s="171">
        <f t="shared" si="265"/>
        <v>1948717.1000000013</v>
      </c>
      <c r="K731" s="171">
        <f t="shared" si="266"/>
        <v>1085654.8358825475</v>
      </c>
      <c r="L731" s="172">
        <f t="shared" si="267"/>
        <v>3589508.4529105183</v>
      </c>
      <c r="M731" s="142">
        <f t="shared" si="268"/>
        <v>4</v>
      </c>
      <c r="N731" s="143">
        <f t="shared" ref="N731:N794" si="279">IFERROR(INDEX($V$25:$AE$25,MATCH(1,V731:AE731,0)),0)</f>
        <v>1</v>
      </c>
      <c r="U731" s="131">
        <v>706</v>
      </c>
      <c r="V731" s="126">
        <f>MOD(QUOTIENT(ROWS($V$26:V731)-1, 2^(COLUMNS($V$26:V731)-1)), 2)</f>
        <v>1</v>
      </c>
      <c r="W731" s="19">
        <f>MOD(QUOTIENT(ROWS($V$26:W731)-1, 2^(COLUMNS($V$26:W731)-1)), 2)</f>
        <v>0</v>
      </c>
      <c r="X731" s="19">
        <f>MOD(QUOTIENT(ROWS($V$26:X731)-1, 2^(COLUMNS($V$26:X731)-1)), 2)</f>
        <v>0</v>
      </c>
      <c r="Y731" s="19">
        <f>MOD(QUOTIENT(ROWS($V$26:Y731)-1, 2^(COLUMNS($V$26:Y731)-1)), 2)</f>
        <v>0</v>
      </c>
      <c r="Z731" s="19">
        <f>MOD(QUOTIENT(ROWS($V$26:Z731)-1, 2^(COLUMNS($V$26:Z731)-1)), 2)</f>
        <v>0</v>
      </c>
      <c r="AA731" s="19">
        <f>MOD(QUOTIENT(ROWS($V$26:AA731)-1, 2^(COLUMNS($V$26:AA731)-1)), 2)</f>
        <v>0</v>
      </c>
      <c r="AB731" s="19">
        <f>MOD(QUOTIENT(ROWS($V$26:AB731)-1, 2^(COLUMNS($V$26:AB731)-1)), 2)</f>
        <v>1</v>
      </c>
      <c r="AC731" s="19">
        <f>MOD(QUOTIENT(ROWS($V$26:AC731)-1, 2^(COLUMNS($V$26:AC731)-1)), 2)</f>
        <v>1</v>
      </c>
      <c r="AD731" s="19">
        <f>MOD(QUOTIENT(ROWS($V$26:AD731)-1, 2^(COLUMNS($V$26:AD731)-1)), 2)</f>
        <v>0</v>
      </c>
      <c r="AE731" s="133">
        <f>MOD(QUOTIENT(ROWS($V$26:AE731)-1, 2^(COLUMNS($V$26:AE731)-1)), 2)</f>
        <v>1</v>
      </c>
      <c r="AF731" s="126">
        <f t="shared" si="269"/>
        <v>1</v>
      </c>
      <c r="AG731" s="19">
        <f t="shared" si="270"/>
        <v>1</v>
      </c>
      <c r="AH731" s="19">
        <f t="shared" si="271"/>
        <v>1</v>
      </c>
      <c r="AI731" s="19">
        <f t="shared" si="272"/>
        <v>1</v>
      </c>
      <c r="AJ731" s="19">
        <f t="shared" si="273"/>
        <v>1</v>
      </c>
      <c r="AK731" s="19">
        <f t="shared" si="274"/>
        <v>1</v>
      </c>
      <c r="AL731" s="19">
        <f t="shared" si="275"/>
        <v>7</v>
      </c>
      <c r="AM731" s="19">
        <f t="shared" si="276"/>
        <v>8</v>
      </c>
      <c r="AN731" s="19">
        <f t="shared" si="277"/>
        <v>8</v>
      </c>
      <c r="AO731" s="133">
        <f t="shared" si="278"/>
        <v>10</v>
      </c>
    </row>
    <row r="732" spans="1:41" x14ac:dyDescent="0.3">
      <c r="A732" s="131">
        <v>707</v>
      </c>
      <c r="B732" s="171">
        <f t="shared" si="257"/>
        <v>0</v>
      </c>
      <c r="C732" s="171">
        <f t="shared" si="258"/>
        <v>-1627272.7272727271</v>
      </c>
      <c r="D732" s="171">
        <f t="shared" si="259"/>
        <v>1100000</v>
      </c>
      <c r="E732" s="171">
        <f t="shared" si="260"/>
        <v>1100000</v>
      </c>
      <c r="F732" s="171">
        <f t="shared" si="261"/>
        <v>1100000</v>
      </c>
      <c r="G732" s="171">
        <f t="shared" si="262"/>
        <v>1100000</v>
      </c>
      <c r="H732" s="171">
        <f t="shared" si="263"/>
        <v>78139.209838669514</v>
      </c>
      <c r="I732" s="171">
        <f t="shared" si="264"/>
        <v>409242.74530788185</v>
      </c>
      <c r="J732" s="171">
        <f t="shared" si="265"/>
        <v>1948717.1000000013</v>
      </c>
      <c r="K732" s="171">
        <f t="shared" si="266"/>
        <v>1085654.8358825475</v>
      </c>
      <c r="L732" s="172">
        <f t="shared" si="267"/>
        <v>3472858.8959246697</v>
      </c>
      <c r="M732" s="142">
        <f t="shared" si="268"/>
        <v>4</v>
      </c>
      <c r="N732" s="143">
        <f t="shared" si="279"/>
        <v>2</v>
      </c>
      <c r="U732" s="131">
        <v>707</v>
      </c>
      <c r="V732" s="126">
        <f>MOD(QUOTIENT(ROWS($V$26:V732)-1, 2^(COLUMNS($V$26:V732)-1)), 2)</f>
        <v>0</v>
      </c>
      <c r="W732" s="19">
        <f>MOD(QUOTIENT(ROWS($V$26:W732)-1, 2^(COLUMNS($V$26:W732)-1)), 2)</f>
        <v>1</v>
      </c>
      <c r="X732" s="19">
        <f>MOD(QUOTIENT(ROWS($V$26:X732)-1, 2^(COLUMNS($V$26:X732)-1)), 2)</f>
        <v>0</v>
      </c>
      <c r="Y732" s="19">
        <f>MOD(QUOTIENT(ROWS($V$26:Y732)-1, 2^(COLUMNS($V$26:Y732)-1)), 2)</f>
        <v>0</v>
      </c>
      <c r="Z732" s="19">
        <f>MOD(QUOTIENT(ROWS($V$26:Z732)-1, 2^(COLUMNS($V$26:Z732)-1)), 2)</f>
        <v>0</v>
      </c>
      <c r="AA732" s="19">
        <f>MOD(QUOTIENT(ROWS($V$26:AA732)-1, 2^(COLUMNS($V$26:AA732)-1)), 2)</f>
        <v>0</v>
      </c>
      <c r="AB732" s="19">
        <f>MOD(QUOTIENT(ROWS($V$26:AB732)-1, 2^(COLUMNS($V$26:AB732)-1)), 2)</f>
        <v>1</v>
      </c>
      <c r="AC732" s="19">
        <f>MOD(QUOTIENT(ROWS($V$26:AC732)-1, 2^(COLUMNS($V$26:AC732)-1)), 2)</f>
        <v>1</v>
      </c>
      <c r="AD732" s="19">
        <f>MOD(QUOTIENT(ROWS($V$26:AD732)-1, 2^(COLUMNS($V$26:AD732)-1)), 2)</f>
        <v>0</v>
      </c>
      <c r="AE732" s="133">
        <f>MOD(QUOTIENT(ROWS($V$26:AE732)-1, 2^(COLUMNS($V$26:AE732)-1)), 2)</f>
        <v>1</v>
      </c>
      <c r="AF732" s="126">
        <f t="shared" si="269"/>
        <v>0</v>
      </c>
      <c r="AG732" s="19">
        <f t="shared" si="270"/>
        <v>2</v>
      </c>
      <c r="AH732" s="19">
        <f t="shared" si="271"/>
        <v>2</v>
      </c>
      <c r="AI732" s="19">
        <f t="shared" si="272"/>
        <v>2</v>
      </c>
      <c r="AJ732" s="19">
        <f t="shared" si="273"/>
        <v>2</v>
      </c>
      <c r="AK732" s="19">
        <f t="shared" si="274"/>
        <v>2</v>
      </c>
      <c r="AL732" s="19">
        <f t="shared" si="275"/>
        <v>7</v>
      </c>
      <c r="AM732" s="19">
        <f t="shared" si="276"/>
        <v>8</v>
      </c>
      <c r="AN732" s="19">
        <f t="shared" si="277"/>
        <v>8</v>
      </c>
      <c r="AO732" s="133">
        <f t="shared" si="278"/>
        <v>10</v>
      </c>
    </row>
    <row r="733" spans="1:41" x14ac:dyDescent="0.3">
      <c r="A733" s="131">
        <v>708</v>
      </c>
      <c r="B733" s="171">
        <f t="shared" si="257"/>
        <v>-2000000</v>
      </c>
      <c r="C733" s="171">
        <f t="shared" si="258"/>
        <v>-1627272.7272727271</v>
      </c>
      <c r="D733" s="171">
        <f t="shared" si="259"/>
        <v>1100000</v>
      </c>
      <c r="E733" s="171">
        <f t="shared" si="260"/>
        <v>1100000</v>
      </c>
      <c r="F733" s="171">
        <f t="shared" si="261"/>
        <v>1100000</v>
      </c>
      <c r="G733" s="171">
        <f t="shared" si="262"/>
        <v>1100000</v>
      </c>
      <c r="H733" s="171">
        <f t="shared" si="263"/>
        <v>78139.209838669514</v>
      </c>
      <c r="I733" s="171">
        <f t="shared" si="264"/>
        <v>409242.74530788185</v>
      </c>
      <c r="J733" s="171">
        <f t="shared" si="265"/>
        <v>1948717.1000000013</v>
      </c>
      <c r="K733" s="171">
        <f t="shared" si="266"/>
        <v>1085654.8358825475</v>
      </c>
      <c r="L733" s="172">
        <f t="shared" si="267"/>
        <v>1621007.0440728187</v>
      </c>
      <c r="M733" s="142">
        <f t="shared" si="268"/>
        <v>5</v>
      </c>
      <c r="N733" s="143">
        <f t="shared" si="279"/>
        <v>1</v>
      </c>
      <c r="U733" s="131">
        <v>708</v>
      </c>
      <c r="V733" s="126">
        <f>MOD(QUOTIENT(ROWS($V$26:V733)-1, 2^(COLUMNS($V$26:V733)-1)), 2)</f>
        <v>1</v>
      </c>
      <c r="W733" s="19">
        <f>MOD(QUOTIENT(ROWS($V$26:W733)-1, 2^(COLUMNS($V$26:W733)-1)), 2)</f>
        <v>1</v>
      </c>
      <c r="X733" s="19">
        <f>MOD(QUOTIENT(ROWS($V$26:X733)-1, 2^(COLUMNS($V$26:X733)-1)), 2)</f>
        <v>0</v>
      </c>
      <c r="Y733" s="19">
        <f>MOD(QUOTIENT(ROWS($V$26:Y733)-1, 2^(COLUMNS($V$26:Y733)-1)), 2)</f>
        <v>0</v>
      </c>
      <c r="Z733" s="19">
        <f>MOD(QUOTIENT(ROWS($V$26:Z733)-1, 2^(COLUMNS($V$26:Z733)-1)), 2)</f>
        <v>0</v>
      </c>
      <c r="AA733" s="19">
        <f>MOD(QUOTIENT(ROWS($V$26:AA733)-1, 2^(COLUMNS($V$26:AA733)-1)), 2)</f>
        <v>0</v>
      </c>
      <c r="AB733" s="19">
        <f>MOD(QUOTIENT(ROWS($V$26:AB733)-1, 2^(COLUMNS($V$26:AB733)-1)), 2)</f>
        <v>1</v>
      </c>
      <c r="AC733" s="19">
        <f>MOD(QUOTIENT(ROWS($V$26:AC733)-1, 2^(COLUMNS($V$26:AC733)-1)), 2)</f>
        <v>1</v>
      </c>
      <c r="AD733" s="19">
        <f>MOD(QUOTIENT(ROWS($V$26:AD733)-1, 2^(COLUMNS($V$26:AD733)-1)), 2)</f>
        <v>0</v>
      </c>
      <c r="AE733" s="133">
        <f>MOD(QUOTIENT(ROWS($V$26:AE733)-1, 2^(COLUMNS($V$26:AE733)-1)), 2)</f>
        <v>1</v>
      </c>
      <c r="AF733" s="126">
        <f t="shared" si="269"/>
        <v>1</v>
      </c>
      <c r="AG733" s="19">
        <f t="shared" si="270"/>
        <v>2</v>
      </c>
      <c r="AH733" s="19">
        <f t="shared" si="271"/>
        <v>2</v>
      </c>
      <c r="AI733" s="19">
        <f t="shared" si="272"/>
        <v>2</v>
      </c>
      <c r="AJ733" s="19">
        <f t="shared" si="273"/>
        <v>2</v>
      </c>
      <c r="AK733" s="19">
        <f t="shared" si="274"/>
        <v>2</v>
      </c>
      <c r="AL733" s="19">
        <f t="shared" si="275"/>
        <v>7</v>
      </c>
      <c r="AM733" s="19">
        <f t="shared" si="276"/>
        <v>8</v>
      </c>
      <c r="AN733" s="19">
        <f t="shared" si="277"/>
        <v>8</v>
      </c>
      <c r="AO733" s="133">
        <f t="shared" si="278"/>
        <v>10</v>
      </c>
    </row>
    <row r="734" spans="1:41" x14ac:dyDescent="0.3">
      <c r="A734" s="131">
        <v>709</v>
      </c>
      <c r="B734" s="171">
        <f t="shared" si="257"/>
        <v>0</v>
      </c>
      <c r="C734" s="171">
        <f t="shared" si="258"/>
        <v>0</v>
      </c>
      <c r="D734" s="171">
        <f t="shared" si="259"/>
        <v>-1269338.842975206</v>
      </c>
      <c r="E734" s="171">
        <f t="shared" si="260"/>
        <v>1210000.0000000002</v>
      </c>
      <c r="F734" s="171">
        <f t="shared" si="261"/>
        <v>1210000.0000000002</v>
      </c>
      <c r="G734" s="171">
        <f t="shared" si="262"/>
        <v>1210000.0000000002</v>
      </c>
      <c r="H734" s="171">
        <f t="shared" si="263"/>
        <v>78139.209838669514</v>
      </c>
      <c r="I734" s="171">
        <f t="shared" si="264"/>
        <v>409242.74530788185</v>
      </c>
      <c r="J734" s="171">
        <f t="shared" si="265"/>
        <v>1948717.1000000013</v>
      </c>
      <c r="K734" s="171">
        <f t="shared" si="266"/>
        <v>1085654.8358825475</v>
      </c>
      <c r="L734" s="172">
        <f t="shared" si="267"/>
        <v>3212161.5072172564</v>
      </c>
      <c r="M734" s="142">
        <f t="shared" si="268"/>
        <v>4</v>
      </c>
      <c r="N734" s="143">
        <f t="shared" si="279"/>
        <v>3</v>
      </c>
      <c r="U734" s="131">
        <v>709</v>
      </c>
      <c r="V734" s="126">
        <f>MOD(QUOTIENT(ROWS($V$26:V734)-1, 2^(COLUMNS($V$26:V734)-1)), 2)</f>
        <v>0</v>
      </c>
      <c r="W734" s="19">
        <f>MOD(QUOTIENT(ROWS($V$26:W734)-1, 2^(COLUMNS($V$26:W734)-1)), 2)</f>
        <v>0</v>
      </c>
      <c r="X734" s="19">
        <f>MOD(QUOTIENT(ROWS($V$26:X734)-1, 2^(COLUMNS($V$26:X734)-1)), 2)</f>
        <v>1</v>
      </c>
      <c r="Y734" s="19">
        <f>MOD(QUOTIENT(ROWS($V$26:Y734)-1, 2^(COLUMNS($V$26:Y734)-1)), 2)</f>
        <v>0</v>
      </c>
      <c r="Z734" s="19">
        <f>MOD(QUOTIENT(ROWS($V$26:Z734)-1, 2^(COLUMNS($V$26:Z734)-1)), 2)</f>
        <v>0</v>
      </c>
      <c r="AA734" s="19">
        <f>MOD(QUOTIENT(ROWS($V$26:AA734)-1, 2^(COLUMNS($V$26:AA734)-1)), 2)</f>
        <v>0</v>
      </c>
      <c r="AB734" s="19">
        <f>MOD(QUOTIENT(ROWS($V$26:AB734)-1, 2^(COLUMNS($V$26:AB734)-1)), 2)</f>
        <v>1</v>
      </c>
      <c r="AC734" s="19">
        <f>MOD(QUOTIENT(ROWS($V$26:AC734)-1, 2^(COLUMNS($V$26:AC734)-1)), 2)</f>
        <v>1</v>
      </c>
      <c r="AD734" s="19">
        <f>MOD(QUOTIENT(ROWS($V$26:AD734)-1, 2^(COLUMNS($V$26:AD734)-1)), 2)</f>
        <v>0</v>
      </c>
      <c r="AE734" s="133">
        <f>MOD(QUOTIENT(ROWS($V$26:AE734)-1, 2^(COLUMNS($V$26:AE734)-1)), 2)</f>
        <v>1</v>
      </c>
      <c r="AF734" s="126">
        <f t="shared" si="269"/>
        <v>0</v>
      </c>
      <c r="AG734" s="19">
        <f t="shared" si="270"/>
        <v>0</v>
      </c>
      <c r="AH734" s="19">
        <f t="shared" si="271"/>
        <v>3</v>
      </c>
      <c r="AI734" s="19">
        <f t="shared" si="272"/>
        <v>3</v>
      </c>
      <c r="AJ734" s="19">
        <f t="shared" si="273"/>
        <v>3</v>
      </c>
      <c r="AK734" s="19">
        <f t="shared" si="274"/>
        <v>3</v>
      </c>
      <c r="AL734" s="19">
        <f t="shared" si="275"/>
        <v>7</v>
      </c>
      <c r="AM734" s="19">
        <f t="shared" si="276"/>
        <v>8</v>
      </c>
      <c r="AN734" s="19">
        <f t="shared" si="277"/>
        <v>8</v>
      </c>
      <c r="AO734" s="133">
        <f t="shared" si="278"/>
        <v>10</v>
      </c>
    </row>
    <row r="735" spans="1:41" x14ac:dyDescent="0.3">
      <c r="A735" s="131">
        <v>710</v>
      </c>
      <c r="B735" s="171">
        <f t="shared" si="257"/>
        <v>-2000000</v>
      </c>
      <c r="C735" s="171">
        <f t="shared" si="258"/>
        <v>1000000</v>
      </c>
      <c r="D735" s="171">
        <f t="shared" si="259"/>
        <v>-1269338.842975206</v>
      </c>
      <c r="E735" s="171">
        <f t="shared" si="260"/>
        <v>1210000.0000000002</v>
      </c>
      <c r="F735" s="171">
        <f t="shared" si="261"/>
        <v>1210000.0000000002</v>
      </c>
      <c r="G735" s="171">
        <f t="shared" si="262"/>
        <v>1210000.0000000002</v>
      </c>
      <c r="H735" s="171">
        <f t="shared" si="263"/>
        <v>78139.209838669514</v>
      </c>
      <c r="I735" s="171">
        <f t="shared" si="264"/>
        <v>409242.74530788185</v>
      </c>
      <c r="J735" s="171">
        <f t="shared" si="265"/>
        <v>1948717.1000000013</v>
      </c>
      <c r="K735" s="171">
        <f t="shared" si="266"/>
        <v>1085654.8358825475</v>
      </c>
      <c r="L735" s="172">
        <f t="shared" si="267"/>
        <v>2217648.4756671879</v>
      </c>
      <c r="M735" s="142">
        <f t="shared" si="268"/>
        <v>5</v>
      </c>
      <c r="N735" s="143">
        <f t="shared" si="279"/>
        <v>1</v>
      </c>
      <c r="U735" s="131">
        <v>710</v>
      </c>
      <c r="V735" s="126">
        <f>MOD(QUOTIENT(ROWS($V$26:V735)-1, 2^(COLUMNS($V$26:V735)-1)), 2)</f>
        <v>1</v>
      </c>
      <c r="W735" s="19">
        <f>MOD(QUOTIENT(ROWS($V$26:W735)-1, 2^(COLUMNS($V$26:W735)-1)), 2)</f>
        <v>0</v>
      </c>
      <c r="X735" s="19">
        <f>MOD(QUOTIENT(ROWS($V$26:X735)-1, 2^(COLUMNS($V$26:X735)-1)), 2)</f>
        <v>1</v>
      </c>
      <c r="Y735" s="19">
        <f>MOD(QUOTIENT(ROWS($V$26:Y735)-1, 2^(COLUMNS($V$26:Y735)-1)), 2)</f>
        <v>0</v>
      </c>
      <c r="Z735" s="19">
        <f>MOD(QUOTIENT(ROWS($V$26:Z735)-1, 2^(COLUMNS($V$26:Z735)-1)), 2)</f>
        <v>0</v>
      </c>
      <c r="AA735" s="19">
        <f>MOD(QUOTIENT(ROWS($V$26:AA735)-1, 2^(COLUMNS($V$26:AA735)-1)), 2)</f>
        <v>0</v>
      </c>
      <c r="AB735" s="19">
        <f>MOD(QUOTIENT(ROWS($V$26:AB735)-1, 2^(COLUMNS($V$26:AB735)-1)), 2)</f>
        <v>1</v>
      </c>
      <c r="AC735" s="19">
        <f>MOD(QUOTIENT(ROWS($V$26:AC735)-1, 2^(COLUMNS($V$26:AC735)-1)), 2)</f>
        <v>1</v>
      </c>
      <c r="AD735" s="19">
        <f>MOD(QUOTIENT(ROWS($V$26:AD735)-1, 2^(COLUMNS($V$26:AD735)-1)), 2)</f>
        <v>0</v>
      </c>
      <c r="AE735" s="133">
        <f>MOD(QUOTIENT(ROWS($V$26:AE735)-1, 2^(COLUMNS($V$26:AE735)-1)), 2)</f>
        <v>1</v>
      </c>
      <c r="AF735" s="126">
        <f t="shared" si="269"/>
        <v>1</v>
      </c>
      <c r="AG735" s="19">
        <f t="shared" si="270"/>
        <v>1</v>
      </c>
      <c r="AH735" s="19">
        <f t="shared" si="271"/>
        <v>3</v>
      </c>
      <c r="AI735" s="19">
        <f t="shared" si="272"/>
        <v>3</v>
      </c>
      <c r="AJ735" s="19">
        <f t="shared" si="273"/>
        <v>3</v>
      </c>
      <c r="AK735" s="19">
        <f t="shared" si="274"/>
        <v>3</v>
      </c>
      <c r="AL735" s="19">
        <f t="shared" si="275"/>
        <v>7</v>
      </c>
      <c r="AM735" s="19">
        <f t="shared" si="276"/>
        <v>8</v>
      </c>
      <c r="AN735" s="19">
        <f t="shared" si="277"/>
        <v>8</v>
      </c>
      <c r="AO735" s="133">
        <f t="shared" si="278"/>
        <v>10</v>
      </c>
    </row>
    <row r="736" spans="1:41" x14ac:dyDescent="0.3">
      <c r="A736" s="131">
        <v>711</v>
      </c>
      <c r="B736" s="171">
        <f t="shared" si="257"/>
        <v>0</v>
      </c>
      <c r="C736" s="171">
        <f t="shared" si="258"/>
        <v>-1627272.7272727271</v>
      </c>
      <c r="D736" s="171">
        <f t="shared" si="259"/>
        <v>-1269338.842975206</v>
      </c>
      <c r="E736" s="171">
        <f t="shared" si="260"/>
        <v>1210000.0000000002</v>
      </c>
      <c r="F736" s="171">
        <f t="shared" si="261"/>
        <v>1210000.0000000002</v>
      </c>
      <c r="G736" s="171">
        <f t="shared" si="262"/>
        <v>1210000.0000000002</v>
      </c>
      <c r="H736" s="171">
        <f t="shared" si="263"/>
        <v>78139.209838669514</v>
      </c>
      <c r="I736" s="171">
        <f t="shared" si="264"/>
        <v>409242.74530788185</v>
      </c>
      <c r="J736" s="171">
        <f t="shared" si="265"/>
        <v>1948717.1000000013</v>
      </c>
      <c r="K736" s="171">
        <f t="shared" si="266"/>
        <v>1085654.8358825475</v>
      </c>
      <c r="L736" s="172">
        <f t="shared" si="267"/>
        <v>1817037.4269079915</v>
      </c>
      <c r="M736" s="142">
        <f t="shared" si="268"/>
        <v>5</v>
      </c>
      <c r="N736" s="143">
        <f t="shared" si="279"/>
        <v>2</v>
      </c>
      <c r="U736" s="131">
        <v>711</v>
      </c>
      <c r="V736" s="126">
        <f>MOD(QUOTIENT(ROWS($V$26:V736)-1, 2^(COLUMNS($V$26:V736)-1)), 2)</f>
        <v>0</v>
      </c>
      <c r="W736" s="19">
        <f>MOD(QUOTIENT(ROWS($V$26:W736)-1, 2^(COLUMNS($V$26:W736)-1)), 2)</f>
        <v>1</v>
      </c>
      <c r="X736" s="19">
        <f>MOD(QUOTIENT(ROWS($V$26:X736)-1, 2^(COLUMNS($V$26:X736)-1)), 2)</f>
        <v>1</v>
      </c>
      <c r="Y736" s="19">
        <f>MOD(QUOTIENT(ROWS($V$26:Y736)-1, 2^(COLUMNS($V$26:Y736)-1)), 2)</f>
        <v>0</v>
      </c>
      <c r="Z736" s="19">
        <f>MOD(QUOTIENT(ROWS($V$26:Z736)-1, 2^(COLUMNS($V$26:Z736)-1)), 2)</f>
        <v>0</v>
      </c>
      <c r="AA736" s="19">
        <f>MOD(QUOTIENT(ROWS($V$26:AA736)-1, 2^(COLUMNS($V$26:AA736)-1)), 2)</f>
        <v>0</v>
      </c>
      <c r="AB736" s="19">
        <f>MOD(QUOTIENT(ROWS($V$26:AB736)-1, 2^(COLUMNS($V$26:AB736)-1)), 2)</f>
        <v>1</v>
      </c>
      <c r="AC736" s="19">
        <f>MOD(QUOTIENT(ROWS($V$26:AC736)-1, 2^(COLUMNS($V$26:AC736)-1)), 2)</f>
        <v>1</v>
      </c>
      <c r="AD736" s="19">
        <f>MOD(QUOTIENT(ROWS($V$26:AD736)-1, 2^(COLUMNS($V$26:AD736)-1)), 2)</f>
        <v>0</v>
      </c>
      <c r="AE736" s="133">
        <f>MOD(QUOTIENT(ROWS($V$26:AE736)-1, 2^(COLUMNS($V$26:AE736)-1)), 2)</f>
        <v>1</v>
      </c>
      <c r="AF736" s="126">
        <f t="shared" si="269"/>
        <v>0</v>
      </c>
      <c r="AG736" s="19">
        <f t="shared" si="270"/>
        <v>2</v>
      </c>
      <c r="AH736" s="19">
        <f t="shared" si="271"/>
        <v>3</v>
      </c>
      <c r="AI736" s="19">
        <f t="shared" si="272"/>
        <v>3</v>
      </c>
      <c r="AJ736" s="19">
        <f t="shared" si="273"/>
        <v>3</v>
      </c>
      <c r="AK736" s="19">
        <f t="shared" si="274"/>
        <v>3</v>
      </c>
      <c r="AL736" s="19">
        <f t="shared" si="275"/>
        <v>7</v>
      </c>
      <c r="AM736" s="19">
        <f t="shared" si="276"/>
        <v>8</v>
      </c>
      <c r="AN736" s="19">
        <f t="shared" si="277"/>
        <v>8</v>
      </c>
      <c r="AO736" s="133">
        <f t="shared" si="278"/>
        <v>10</v>
      </c>
    </row>
    <row r="737" spans="1:41" x14ac:dyDescent="0.3">
      <c r="A737" s="131">
        <v>712</v>
      </c>
      <c r="B737" s="171">
        <f t="shared" si="257"/>
        <v>-2000000</v>
      </c>
      <c r="C737" s="171">
        <f t="shared" si="258"/>
        <v>-1627272.7272727271</v>
      </c>
      <c r="D737" s="171">
        <f t="shared" si="259"/>
        <v>-1269338.842975206</v>
      </c>
      <c r="E737" s="171">
        <f t="shared" si="260"/>
        <v>1210000.0000000002</v>
      </c>
      <c r="F737" s="171">
        <f t="shared" si="261"/>
        <v>1210000.0000000002</v>
      </c>
      <c r="G737" s="171">
        <f t="shared" si="262"/>
        <v>1210000.0000000002</v>
      </c>
      <c r="H737" s="171">
        <f t="shared" si="263"/>
        <v>78139.209838669514</v>
      </c>
      <c r="I737" s="171">
        <f t="shared" si="264"/>
        <v>409242.74530788185</v>
      </c>
      <c r="J737" s="171">
        <f t="shared" si="265"/>
        <v>1948717.1000000013</v>
      </c>
      <c r="K737" s="171">
        <f t="shared" si="266"/>
        <v>1085654.8358825475</v>
      </c>
      <c r="L737" s="172">
        <f t="shared" si="267"/>
        <v>-34814.42494386046</v>
      </c>
      <c r="M737" s="142">
        <f t="shared" si="268"/>
        <v>6</v>
      </c>
      <c r="N737" s="143">
        <f t="shared" si="279"/>
        <v>1</v>
      </c>
      <c r="U737" s="131">
        <v>712</v>
      </c>
      <c r="V737" s="126">
        <f>MOD(QUOTIENT(ROWS($V$26:V737)-1, 2^(COLUMNS($V$26:V737)-1)), 2)</f>
        <v>1</v>
      </c>
      <c r="W737" s="19">
        <f>MOD(QUOTIENT(ROWS($V$26:W737)-1, 2^(COLUMNS($V$26:W737)-1)), 2)</f>
        <v>1</v>
      </c>
      <c r="X737" s="19">
        <f>MOD(QUOTIENT(ROWS($V$26:X737)-1, 2^(COLUMNS($V$26:X737)-1)), 2)</f>
        <v>1</v>
      </c>
      <c r="Y737" s="19">
        <f>MOD(QUOTIENT(ROWS($V$26:Y737)-1, 2^(COLUMNS($V$26:Y737)-1)), 2)</f>
        <v>0</v>
      </c>
      <c r="Z737" s="19">
        <f>MOD(QUOTIENT(ROWS($V$26:Z737)-1, 2^(COLUMNS($V$26:Z737)-1)), 2)</f>
        <v>0</v>
      </c>
      <c r="AA737" s="19">
        <f>MOD(QUOTIENT(ROWS($V$26:AA737)-1, 2^(COLUMNS($V$26:AA737)-1)), 2)</f>
        <v>0</v>
      </c>
      <c r="AB737" s="19">
        <f>MOD(QUOTIENT(ROWS($V$26:AB737)-1, 2^(COLUMNS($V$26:AB737)-1)), 2)</f>
        <v>1</v>
      </c>
      <c r="AC737" s="19">
        <f>MOD(QUOTIENT(ROWS($V$26:AC737)-1, 2^(COLUMNS($V$26:AC737)-1)), 2)</f>
        <v>1</v>
      </c>
      <c r="AD737" s="19">
        <f>MOD(QUOTIENT(ROWS($V$26:AD737)-1, 2^(COLUMNS($V$26:AD737)-1)), 2)</f>
        <v>0</v>
      </c>
      <c r="AE737" s="133">
        <f>MOD(QUOTIENT(ROWS($V$26:AE737)-1, 2^(COLUMNS($V$26:AE737)-1)), 2)</f>
        <v>1</v>
      </c>
      <c r="AF737" s="126">
        <f t="shared" si="269"/>
        <v>1</v>
      </c>
      <c r="AG737" s="19">
        <f t="shared" si="270"/>
        <v>2</v>
      </c>
      <c r="AH737" s="19">
        <f t="shared" si="271"/>
        <v>3</v>
      </c>
      <c r="AI737" s="19">
        <f t="shared" si="272"/>
        <v>3</v>
      </c>
      <c r="AJ737" s="19">
        <f t="shared" si="273"/>
        <v>3</v>
      </c>
      <c r="AK737" s="19">
        <f t="shared" si="274"/>
        <v>3</v>
      </c>
      <c r="AL737" s="19">
        <f t="shared" si="275"/>
        <v>7</v>
      </c>
      <c r="AM737" s="19">
        <f t="shared" si="276"/>
        <v>8</v>
      </c>
      <c r="AN737" s="19">
        <f t="shared" si="277"/>
        <v>8</v>
      </c>
      <c r="AO737" s="133">
        <f t="shared" si="278"/>
        <v>10</v>
      </c>
    </row>
    <row r="738" spans="1:41" x14ac:dyDescent="0.3">
      <c r="A738" s="131">
        <v>713</v>
      </c>
      <c r="B738" s="171">
        <f t="shared" si="257"/>
        <v>0</v>
      </c>
      <c r="C738" s="171">
        <f t="shared" si="258"/>
        <v>0</v>
      </c>
      <c r="D738" s="171">
        <f t="shared" si="259"/>
        <v>0</v>
      </c>
      <c r="E738" s="171">
        <f t="shared" si="260"/>
        <v>-922944.40270473203</v>
      </c>
      <c r="F738" s="171">
        <f t="shared" si="261"/>
        <v>1331000.0000000005</v>
      </c>
      <c r="G738" s="171">
        <f t="shared" si="262"/>
        <v>1331000.0000000005</v>
      </c>
      <c r="H738" s="171">
        <f t="shared" si="263"/>
        <v>78139.209838669514</v>
      </c>
      <c r="I738" s="171">
        <f t="shared" si="264"/>
        <v>409242.74530788185</v>
      </c>
      <c r="J738" s="171">
        <f t="shared" si="265"/>
        <v>1948717.1000000013</v>
      </c>
      <c r="K738" s="171">
        <f t="shared" si="266"/>
        <v>1085654.8358825475</v>
      </c>
      <c r="L738" s="172">
        <f t="shared" si="267"/>
        <v>2810626.886901075</v>
      </c>
      <c r="M738" s="142">
        <f t="shared" si="268"/>
        <v>4</v>
      </c>
      <c r="N738" s="143">
        <f t="shared" si="279"/>
        <v>4</v>
      </c>
      <c r="U738" s="131">
        <v>713</v>
      </c>
      <c r="V738" s="126">
        <f>MOD(QUOTIENT(ROWS($V$26:V738)-1, 2^(COLUMNS($V$26:V738)-1)), 2)</f>
        <v>0</v>
      </c>
      <c r="W738" s="19">
        <f>MOD(QUOTIENT(ROWS($V$26:W738)-1, 2^(COLUMNS($V$26:W738)-1)), 2)</f>
        <v>0</v>
      </c>
      <c r="X738" s="19">
        <f>MOD(QUOTIENT(ROWS($V$26:X738)-1, 2^(COLUMNS($V$26:X738)-1)), 2)</f>
        <v>0</v>
      </c>
      <c r="Y738" s="19">
        <f>MOD(QUOTIENT(ROWS($V$26:Y738)-1, 2^(COLUMNS($V$26:Y738)-1)), 2)</f>
        <v>1</v>
      </c>
      <c r="Z738" s="19">
        <f>MOD(QUOTIENT(ROWS($V$26:Z738)-1, 2^(COLUMNS($V$26:Z738)-1)), 2)</f>
        <v>0</v>
      </c>
      <c r="AA738" s="19">
        <f>MOD(QUOTIENT(ROWS($V$26:AA738)-1, 2^(COLUMNS($V$26:AA738)-1)), 2)</f>
        <v>0</v>
      </c>
      <c r="AB738" s="19">
        <f>MOD(QUOTIENT(ROWS($V$26:AB738)-1, 2^(COLUMNS($V$26:AB738)-1)), 2)</f>
        <v>1</v>
      </c>
      <c r="AC738" s="19">
        <f>MOD(QUOTIENT(ROWS($V$26:AC738)-1, 2^(COLUMNS($V$26:AC738)-1)), 2)</f>
        <v>1</v>
      </c>
      <c r="AD738" s="19">
        <f>MOD(QUOTIENT(ROWS($V$26:AD738)-1, 2^(COLUMNS($V$26:AD738)-1)), 2)</f>
        <v>0</v>
      </c>
      <c r="AE738" s="133">
        <f>MOD(QUOTIENT(ROWS($V$26:AE738)-1, 2^(COLUMNS($V$26:AE738)-1)), 2)</f>
        <v>1</v>
      </c>
      <c r="AF738" s="126">
        <f t="shared" si="269"/>
        <v>0</v>
      </c>
      <c r="AG738" s="19">
        <f t="shared" si="270"/>
        <v>0</v>
      </c>
      <c r="AH738" s="19">
        <f t="shared" si="271"/>
        <v>0</v>
      </c>
      <c r="AI738" s="19">
        <f t="shared" si="272"/>
        <v>4</v>
      </c>
      <c r="AJ738" s="19">
        <f t="shared" si="273"/>
        <v>4</v>
      </c>
      <c r="AK738" s="19">
        <f t="shared" si="274"/>
        <v>4</v>
      </c>
      <c r="AL738" s="19">
        <f t="shared" si="275"/>
        <v>7</v>
      </c>
      <c r="AM738" s="19">
        <f t="shared" si="276"/>
        <v>8</v>
      </c>
      <c r="AN738" s="19">
        <f t="shared" si="277"/>
        <v>8</v>
      </c>
      <c r="AO738" s="133">
        <f t="shared" si="278"/>
        <v>10</v>
      </c>
    </row>
    <row r="739" spans="1:41" x14ac:dyDescent="0.3">
      <c r="A739" s="131">
        <v>714</v>
      </c>
      <c r="B739" s="171">
        <f t="shared" si="257"/>
        <v>-2000000</v>
      </c>
      <c r="C739" s="171">
        <f t="shared" si="258"/>
        <v>1000000</v>
      </c>
      <c r="D739" s="171">
        <f t="shared" si="259"/>
        <v>1000000</v>
      </c>
      <c r="E739" s="171">
        <f t="shared" si="260"/>
        <v>-922944.40270473203</v>
      </c>
      <c r="F739" s="171">
        <f t="shared" si="261"/>
        <v>1331000.0000000005</v>
      </c>
      <c r="G739" s="171">
        <f t="shared" si="262"/>
        <v>1331000.0000000005</v>
      </c>
      <c r="H739" s="171">
        <f t="shared" si="263"/>
        <v>78139.209838669514</v>
      </c>
      <c r="I739" s="171">
        <f t="shared" si="264"/>
        <v>409242.74530788185</v>
      </c>
      <c r="J739" s="171">
        <f t="shared" si="265"/>
        <v>1948717.1000000013</v>
      </c>
      <c r="K739" s="171">
        <f t="shared" si="266"/>
        <v>1085654.8358825475</v>
      </c>
      <c r="L739" s="172">
        <f t="shared" si="267"/>
        <v>2609946.0963711762</v>
      </c>
      <c r="M739" s="142">
        <f t="shared" si="268"/>
        <v>5</v>
      </c>
      <c r="N739" s="143">
        <f t="shared" si="279"/>
        <v>1</v>
      </c>
      <c r="U739" s="131">
        <v>714</v>
      </c>
      <c r="V739" s="126">
        <f>MOD(QUOTIENT(ROWS($V$26:V739)-1, 2^(COLUMNS($V$26:V739)-1)), 2)</f>
        <v>1</v>
      </c>
      <c r="W739" s="19">
        <f>MOD(QUOTIENT(ROWS($V$26:W739)-1, 2^(COLUMNS($V$26:W739)-1)), 2)</f>
        <v>0</v>
      </c>
      <c r="X739" s="19">
        <f>MOD(QUOTIENT(ROWS($V$26:X739)-1, 2^(COLUMNS($V$26:X739)-1)), 2)</f>
        <v>0</v>
      </c>
      <c r="Y739" s="19">
        <f>MOD(QUOTIENT(ROWS($V$26:Y739)-1, 2^(COLUMNS($V$26:Y739)-1)), 2)</f>
        <v>1</v>
      </c>
      <c r="Z739" s="19">
        <f>MOD(QUOTIENT(ROWS($V$26:Z739)-1, 2^(COLUMNS($V$26:Z739)-1)), 2)</f>
        <v>0</v>
      </c>
      <c r="AA739" s="19">
        <f>MOD(QUOTIENT(ROWS($V$26:AA739)-1, 2^(COLUMNS($V$26:AA739)-1)), 2)</f>
        <v>0</v>
      </c>
      <c r="AB739" s="19">
        <f>MOD(QUOTIENT(ROWS($V$26:AB739)-1, 2^(COLUMNS($V$26:AB739)-1)), 2)</f>
        <v>1</v>
      </c>
      <c r="AC739" s="19">
        <f>MOD(QUOTIENT(ROWS($V$26:AC739)-1, 2^(COLUMNS($V$26:AC739)-1)), 2)</f>
        <v>1</v>
      </c>
      <c r="AD739" s="19">
        <f>MOD(QUOTIENT(ROWS($V$26:AD739)-1, 2^(COLUMNS($V$26:AD739)-1)), 2)</f>
        <v>0</v>
      </c>
      <c r="AE739" s="133">
        <f>MOD(QUOTIENT(ROWS($V$26:AE739)-1, 2^(COLUMNS($V$26:AE739)-1)), 2)</f>
        <v>1</v>
      </c>
      <c r="AF739" s="126">
        <f t="shared" si="269"/>
        <v>1</v>
      </c>
      <c r="AG739" s="19">
        <f t="shared" si="270"/>
        <v>1</v>
      </c>
      <c r="AH739" s="19">
        <f t="shared" si="271"/>
        <v>1</v>
      </c>
      <c r="AI739" s="19">
        <f t="shared" si="272"/>
        <v>4</v>
      </c>
      <c r="AJ739" s="19">
        <f t="shared" si="273"/>
        <v>4</v>
      </c>
      <c r="AK739" s="19">
        <f t="shared" si="274"/>
        <v>4</v>
      </c>
      <c r="AL739" s="19">
        <f t="shared" si="275"/>
        <v>7</v>
      </c>
      <c r="AM739" s="19">
        <f t="shared" si="276"/>
        <v>8</v>
      </c>
      <c r="AN739" s="19">
        <f t="shared" si="277"/>
        <v>8</v>
      </c>
      <c r="AO739" s="133">
        <f t="shared" si="278"/>
        <v>10</v>
      </c>
    </row>
    <row r="740" spans="1:41" x14ac:dyDescent="0.3">
      <c r="A740" s="131">
        <v>715</v>
      </c>
      <c r="B740" s="171">
        <f t="shared" si="257"/>
        <v>0</v>
      </c>
      <c r="C740" s="171">
        <f t="shared" si="258"/>
        <v>-1627272.7272727271</v>
      </c>
      <c r="D740" s="171">
        <f t="shared" si="259"/>
        <v>1100000</v>
      </c>
      <c r="E740" s="171">
        <f t="shared" si="260"/>
        <v>-922944.40270473203</v>
      </c>
      <c r="F740" s="171">
        <f t="shared" si="261"/>
        <v>1331000.0000000005</v>
      </c>
      <c r="G740" s="171">
        <f t="shared" si="262"/>
        <v>1331000.0000000005</v>
      </c>
      <c r="H740" s="171">
        <f t="shared" si="263"/>
        <v>78139.209838669514</v>
      </c>
      <c r="I740" s="171">
        <f t="shared" si="264"/>
        <v>409242.74530788185</v>
      </c>
      <c r="J740" s="171">
        <f t="shared" si="265"/>
        <v>1948717.1000000013</v>
      </c>
      <c r="K740" s="171">
        <f t="shared" si="266"/>
        <v>1085654.8358825475</v>
      </c>
      <c r="L740" s="172">
        <f t="shared" si="267"/>
        <v>2288718.2717139963</v>
      </c>
      <c r="M740" s="142">
        <f t="shared" si="268"/>
        <v>5</v>
      </c>
      <c r="N740" s="143">
        <f t="shared" si="279"/>
        <v>2</v>
      </c>
      <c r="U740" s="131">
        <v>715</v>
      </c>
      <c r="V740" s="126">
        <f>MOD(QUOTIENT(ROWS($V$26:V740)-1, 2^(COLUMNS($V$26:V740)-1)), 2)</f>
        <v>0</v>
      </c>
      <c r="W740" s="19">
        <f>MOD(QUOTIENT(ROWS($V$26:W740)-1, 2^(COLUMNS($V$26:W740)-1)), 2)</f>
        <v>1</v>
      </c>
      <c r="X740" s="19">
        <f>MOD(QUOTIENT(ROWS($V$26:X740)-1, 2^(COLUMNS($V$26:X740)-1)), 2)</f>
        <v>0</v>
      </c>
      <c r="Y740" s="19">
        <f>MOD(QUOTIENT(ROWS($V$26:Y740)-1, 2^(COLUMNS($V$26:Y740)-1)), 2)</f>
        <v>1</v>
      </c>
      <c r="Z740" s="19">
        <f>MOD(QUOTIENT(ROWS($V$26:Z740)-1, 2^(COLUMNS($V$26:Z740)-1)), 2)</f>
        <v>0</v>
      </c>
      <c r="AA740" s="19">
        <f>MOD(QUOTIENT(ROWS($V$26:AA740)-1, 2^(COLUMNS($V$26:AA740)-1)), 2)</f>
        <v>0</v>
      </c>
      <c r="AB740" s="19">
        <f>MOD(QUOTIENT(ROWS($V$26:AB740)-1, 2^(COLUMNS($V$26:AB740)-1)), 2)</f>
        <v>1</v>
      </c>
      <c r="AC740" s="19">
        <f>MOD(QUOTIENT(ROWS($V$26:AC740)-1, 2^(COLUMNS($V$26:AC740)-1)), 2)</f>
        <v>1</v>
      </c>
      <c r="AD740" s="19">
        <f>MOD(QUOTIENT(ROWS($V$26:AD740)-1, 2^(COLUMNS($V$26:AD740)-1)), 2)</f>
        <v>0</v>
      </c>
      <c r="AE740" s="133">
        <f>MOD(QUOTIENT(ROWS($V$26:AE740)-1, 2^(COLUMNS($V$26:AE740)-1)), 2)</f>
        <v>1</v>
      </c>
      <c r="AF740" s="126">
        <f t="shared" si="269"/>
        <v>0</v>
      </c>
      <c r="AG740" s="19">
        <f t="shared" si="270"/>
        <v>2</v>
      </c>
      <c r="AH740" s="19">
        <f t="shared" si="271"/>
        <v>2</v>
      </c>
      <c r="AI740" s="19">
        <f t="shared" si="272"/>
        <v>4</v>
      </c>
      <c r="AJ740" s="19">
        <f t="shared" si="273"/>
        <v>4</v>
      </c>
      <c r="AK740" s="19">
        <f t="shared" si="274"/>
        <v>4</v>
      </c>
      <c r="AL740" s="19">
        <f t="shared" si="275"/>
        <v>7</v>
      </c>
      <c r="AM740" s="19">
        <f t="shared" si="276"/>
        <v>8</v>
      </c>
      <c r="AN740" s="19">
        <f t="shared" si="277"/>
        <v>8</v>
      </c>
      <c r="AO740" s="133">
        <f t="shared" si="278"/>
        <v>10</v>
      </c>
    </row>
    <row r="741" spans="1:41" x14ac:dyDescent="0.3">
      <c r="A741" s="131">
        <v>716</v>
      </c>
      <c r="B741" s="171">
        <f t="shared" si="257"/>
        <v>-2000000</v>
      </c>
      <c r="C741" s="171">
        <f t="shared" si="258"/>
        <v>-1627272.7272727271</v>
      </c>
      <c r="D741" s="171">
        <f t="shared" si="259"/>
        <v>1100000</v>
      </c>
      <c r="E741" s="171">
        <f t="shared" si="260"/>
        <v>-922944.40270473203</v>
      </c>
      <c r="F741" s="171">
        <f t="shared" si="261"/>
        <v>1331000.0000000005</v>
      </c>
      <c r="G741" s="171">
        <f t="shared" si="262"/>
        <v>1331000.0000000005</v>
      </c>
      <c r="H741" s="171">
        <f t="shared" si="263"/>
        <v>78139.209838669514</v>
      </c>
      <c r="I741" s="171">
        <f t="shared" si="264"/>
        <v>409242.74530788185</v>
      </c>
      <c r="J741" s="171">
        <f t="shared" si="265"/>
        <v>1948717.1000000013</v>
      </c>
      <c r="K741" s="171">
        <f t="shared" si="266"/>
        <v>1085654.8358825475</v>
      </c>
      <c r="L741" s="172">
        <f t="shared" si="267"/>
        <v>436866.41986214527</v>
      </c>
      <c r="M741" s="142">
        <f t="shared" si="268"/>
        <v>6</v>
      </c>
      <c r="N741" s="143">
        <f t="shared" si="279"/>
        <v>1</v>
      </c>
      <c r="U741" s="131">
        <v>716</v>
      </c>
      <c r="V741" s="126">
        <f>MOD(QUOTIENT(ROWS($V$26:V741)-1, 2^(COLUMNS($V$26:V741)-1)), 2)</f>
        <v>1</v>
      </c>
      <c r="W741" s="19">
        <f>MOD(QUOTIENT(ROWS($V$26:W741)-1, 2^(COLUMNS($V$26:W741)-1)), 2)</f>
        <v>1</v>
      </c>
      <c r="X741" s="19">
        <f>MOD(QUOTIENT(ROWS($V$26:X741)-1, 2^(COLUMNS($V$26:X741)-1)), 2)</f>
        <v>0</v>
      </c>
      <c r="Y741" s="19">
        <f>MOD(QUOTIENT(ROWS($V$26:Y741)-1, 2^(COLUMNS($V$26:Y741)-1)), 2)</f>
        <v>1</v>
      </c>
      <c r="Z741" s="19">
        <f>MOD(QUOTIENT(ROWS($V$26:Z741)-1, 2^(COLUMNS($V$26:Z741)-1)), 2)</f>
        <v>0</v>
      </c>
      <c r="AA741" s="19">
        <f>MOD(QUOTIENT(ROWS($V$26:AA741)-1, 2^(COLUMNS($V$26:AA741)-1)), 2)</f>
        <v>0</v>
      </c>
      <c r="AB741" s="19">
        <f>MOD(QUOTIENT(ROWS($V$26:AB741)-1, 2^(COLUMNS($V$26:AB741)-1)), 2)</f>
        <v>1</v>
      </c>
      <c r="AC741" s="19">
        <f>MOD(QUOTIENT(ROWS($V$26:AC741)-1, 2^(COLUMNS($V$26:AC741)-1)), 2)</f>
        <v>1</v>
      </c>
      <c r="AD741" s="19">
        <f>MOD(QUOTIENT(ROWS($V$26:AD741)-1, 2^(COLUMNS($V$26:AD741)-1)), 2)</f>
        <v>0</v>
      </c>
      <c r="AE741" s="133">
        <f>MOD(QUOTIENT(ROWS($V$26:AE741)-1, 2^(COLUMNS($V$26:AE741)-1)), 2)</f>
        <v>1</v>
      </c>
      <c r="AF741" s="126">
        <f t="shared" si="269"/>
        <v>1</v>
      </c>
      <c r="AG741" s="19">
        <f t="shared" si="270"/>
        <v>2</v>
      </c>
      <c r="AH741" s="19">
        <f t="shared" si="271"/>
        <v>2</v>
      </c>
      <c r="AI741" s="19">
        <f t="shared" si="272"/>
        <v>4</v>
      </c>
      <c r="AJ741" s="19">
        <f t="shared" si="273"/>
        <v>4</v>
      </c>
      <c r="AK741" s="19">
        <f t="shared" si="274"/>
        <v>4</v>
      </c>
      <c r="AL741" s="19">
        <f t="shared" si="275"/>
        <v>7</v>
      </c>
      <c r="AM741" s="19">
        <f t="shared" si="276"/>
        <v>8</v>
      </c>
      <c r="AN741" s="19">
        <f t="shared" si="277"/>
        <v>8</v>
      </c>
      <c r="AO741" s="133">
        <f t="shared" si="278"/>
        <v>10</v>
      </c>
    </row>
    <row r="742" spans="1:41" x14ac:dyDescent="0.3">
      <c r="A742" s="131">
        <v>717</v>
      </c>
      <c r="B742" s="171">
        <f t="shared" si="257"/>
        <v>0</v>
      </c>
      <c r="C742" s="171">
        <f t="shared" si="258"/>
        <v>0</v>
      </c>
      <c r="D742" s="171">
        <f t="shared" si="259"/>
        <v>-1269338.842975206</v>
      </c>
      <c r="E742" s="171">
        <f t="shared" si="260"/>
        <v>-922944.40270473203</v>
      </c>
      <c r="F742" s="171">
        <f t="shared" si="261"/>
        <v>1331000.0000000005</v>
      </c>
      <c r="G742" s="171">
        <f t="shared" si="262"/>
        <v>1331000.0000000005</v>
      </c>
      <c r="H742" s="171">
        <f t="shared" si="263"/>
        <v>78139.209838669514</v>
      </c>
      <c r="I742" s="171">
        <f t="shared" si="264"/>
        <v>409242.74530788185</v>
      </c>
      <c r="J742" s="171">
        <f t="shared" si="265"/>
        <v>1948717.1000000013</v>
      </c>
      <c r="K742" s="171">
        <f t="shared" si="266"/>
        <v>1085654.8358825475</v>
      </c>
      <c r="L742" s="172">
        <f t="shared" si="267"/>
        <v>1802984.7885681181</v>
      </c>
      <c r="M742" s="142">
        <f t="shared" si="268"/>
        <v>5</v>
      </c>
      <c r="N742" s="143">
        <f t="shared" si="279"/>
        <v>3</v>
      </c>
      <c r="U742" s="131">
        <v>717</v>
      </c>
      <c r="V742" s="126">
        <f>MOD(QUOTIENT(ROWS($V$26:V742)-1, 2^(COLUMNS($V$26:V742)-1)), 2)</f>
        <v>0</v>
      </c>
      <c r="W742" s="19">
        <f>MOD(QUOTIENT(ROWS($V$26:W742)-1, 2^(COLUMNS($V$26:W742)-1)), 2)</f>
        <v>0</v>
      </c>
      <c r="X742" s="19">
        <f>MOD(QUOTIENT(ROWS($V$26:X742)-1, 2^(COLUMNS($V$26:X742)-1)), 2)</f>
        <v>1</v>
      </c>
      <c r="Y742" s="19">
        <f>MOD(QUOTIENT(ROWS($V$26:Y742)-1, 2^(COLUMNS($V$26:Y742)-1)), 2)</f>
        <v>1</v>
      </c>
      <c r="Z742" s="19">
        <f>MOD(QUOTIENT(ROWS($V$26:Z742)-1, 2^(COLUMNS($V$26:Z742)-1)), 2)</f>
        <v>0</v>
      </c>
      <c r="AA742" s="19">
        <f>MOD(QUOTIENT(ROWS($V$26:AA742)-1, 2^(COLUMNS($V$26:AA742)-1)), 2)</f>
        <v>0</v>
      </c>
      <c r="AB742" s="19">
        <f>MOD(QUOTIENT(ROWS($V$26:AB742)-1, 2^(COLUMNS($V$26:AB742)-1)), 2)</f>
        <v>1</v>
      </c>
      <c r="AC742" s="19">
        <f>MOD(QUOTIENT(ROWS($V$26:AC742)-1, 2^(COLUMNS($V$26:AC742)-1)), 2)</f>
        <v>1</v>
      </c>
      <c r="AD742" s="19">
        <f>MOD(QUOTIENT(ROWS($V$26:AD742)-1, 2^(COLUMNS($V$26:AD742)-1)), 2)</f>
        <v>0</v>
      </c>
      <c r="AE742" s="133">
        <f>MOD(QUOTIENT(ROWS($V$26:AE742)-1, 2^(COLUMNS($V$26:AE742)-1)), 2)</f>
        <v>1</v>
      </c>
      <c r="AF742" s="126">
        <f t="shared" si="269"/>
        <v>0</v>
      </c>
      <c r="AG742" s="19">
        <f t="shared" si="270"/>
        <v>0</v>
      </c>
      <c r="AH742" s="19">
        <f t="shared" si="271"/>
        <v>3</v>
      </c>
      <c r="AI742" s="19">
        <f t="shared" si="272"/>
        <v>4</v>
      </c>
      <c r="AJ742" s="19">
        <f t="shared" si="273"/>
        <v>4</v>
      </c>
      <c r="AK742" s="19">
        <f t="shared" si="274"/>
        <v>4</v>
      </c>
      <c r="AL742" s="19">
        <f t="shared" si="275"/>
        <v>7</v>
      </c>
      <c r="AM742" s="19">
        <f t="shared" si="276"/>
        <v>8</v>
      </c>
      <c r="AN742" s="19">
        <f t="shared" si="277"/>
        <v>8</v>
      </c>
      <c r="AO742" s="133">
        <f t="shared" si="278"/>
        <v>10</v>
      </c>
    </row>
    <row r="743" spans="1:41" x14ac:dyDescent="0.3">
      <c r="A743" s="131">
        <v>718</v>
      </c>
      <c r="B743" s="171">
        <f t="shared" si="257"/>
        <v>-2000000</v>
      </c>
      <c r="C743" s="171">
        <f t="shared" si="258"/>
        <v>1000000</v>
      </c>
      <c r="D743" s="171">
        <f t="shared" si="259"/>
        <v>-1269338.842975206</v>
      </c>
      <c r="E743" s="171">
        <f t="shared" si="260"/>
        <v>-922944.40270473203</v>
      </c>
      <c r="F743" s="171">
        <f t="shared" si="261"/>
        <v>1331000.0000000005</v>
      </c>
      <c r="G743" s="171">
        <f t="shared" si="262"/>
        <v>1331000.0000000005</v>
      </c>
      <c r="H743" s="171">
        <f t="shared" si="263"/>
        <v>78139.209838669514</v>
      </c>
      <c r="I743" s="171">
        <f t="shared" si="264"/>
        <v>409242.74530788185</v>
      </c>
      <c r="J743" s="171">
        <f t="shared" si="265"/>
        <v>1948717.1000000013</v>
      </c>
      <c r="K743" s="171">
        <f t="shared" si="266"/>
        <v>1085654.8358825475</v>
      </c>
      <c r="L743" s="172">
        <f t="shared" si="267"/>
        <v>808471.7570180496</v>
      </c>
      <c r="M743" s="142">
        <f t="shared" si="268"/>
        <v>6</v>
      </c>
      <c r="N743" s="143">
        <f t="shared" si="279"/>
        <v>1</v>
      </c>
      <c r="U743" s="131">
        <v>718</v>
      </c>
      <c r="V743" s="126">
        <f>MOD(QUOTIENT(ROWS($V$26:V743)-1, 2^(COLUMNS($V$26:V743)-1)), 2)</f>
        <v>1</v>
      </c>
      <c r="W743" s="19">
        <f>MOD(QUOTIENT(ROWS($V$26:W743)-1, 2^(COLUMNS($V$26:W743)-1)), 2)</f>
        <v>0</v>
      </c>
      <c r="X743" s="19">
        <f>MOD(QUOTIENT(ROWS($V$26:X743)-1, 2^(COLUMNS($V$26:X743)-1)), 2)</f>
        <v>1</v>
      </c>
      <c r="Y743" s="19">
        <f>MOD(QUOTIENT(ROWS($V$26:Y743)-1, 2^(COLUMNS($V$26:Y743)-1)), 2)</f>
        <v>1</v>
      </c>
      <c r="Z743" s="19">
        <f>MOD(QUOTIENT(ROWS($V$26:Z743)-1, 2^(COLUMNS($V$26:Z743)-1)), 2)</f>
        <v>0</v>
      </c>
      <c r="AA743" s="19">
        <f>MOD(QUOTIENT(ROWS($V$26:AA743)-1, 2^(COLUMNS($V$26:AA743)-1)), 2)</f>
        <v>0</v>
      </c>
      <c r="AB743" s="19">
        <f>MOD(QUOTIENT(ROWS($V$26:AB743)-1, 2^(COLUMNS($V$26:AB743)-1)), 2)</f>
        <v>1</v>
      </c>
      <c r="AC743" s="19">
        <f>MOD(QUOTIENT(ROWS($V$26:AC743)-1, 2^(COLUMNS($V$26:AC743)-1)), 2)</f>
        <v>1</v>
      </c>
      <c r="AD743" s="19">
        <f>MOD(QUOTIENT(ROWS($V$26:AD743)-1, 2^(COLUMNS($V$26:AD743)-1)), 2)</f>
        <v>0</v>
      </c>
      <c r="AE743" s="133">
        <f>MOD(QUOTIENT(ROWS($V$26:AE743)-1, 2^(COLUMNS($V$26:AE743)-1)), 2)</f>
        <v>1</v>
      </c>
      <c r="AF743" s="126">
        <f t="shared" si="269"/>
        <v>1</v>
      </c>
      <c r="AG743" s="19">
        <f t="shared" si="270"/>
        <v>1</v>
      </c>
      <c r="AH743" s="19">
        <f t="shared" si="271"/>
        <v>3</v>
      </c>
      <c r="AI743" s="19">
        <f t="shared" si="272"/>
        <v>4</v>
      </c>
      <c r="AJ743" s="19">
        <f t="shared" si="273"/>
        <v>4</v>
      </c>
      <c r="AK743" s="19">
        <f t="shared" si="274"/>
        <v>4</v>
      </c>
      <c r="AL743" s="19">
        <f t="shared" si="275"/>
        <v>7</v>
      </c>
      <c r="AM743" s="19">
        <f t="shared" si="276"/>
        <v>8</v>
      </c>
      <c r="AN743" s="19">
        <f t="shared" si="277"/>
        <v>8</v>
      </c>
      <c r="AO743" s="133">
        <f t="shared" si="278"/>
        <v>10</v>
      </c>
    </row>
    <row r="744" spans="1:41" x14ac:dyDescent="0.3">
      <c r="A744" s="131">
        <v>719</v>
      </c>
      <c r="B744" s="171">
        <f t="shared" si="257"/>
        <v>0</v>
      </c>
      <c r="C744" s="171">
        <f t="shared" si="258"/>
        <v>-1627272.7272727271</v>
      </c>
      <c r="D744" s="171">
        <f t="shared" si="259"/>
        <v>-1269338.842975206</v>
      </c>
      <c r="E744" s="171">
        <f t="shared" si="260"/>
        <v>-922944.40270473203</v>
      </c>
      <c r="F744" s="171">
        <f t="shared" si="261"/>
        <v>1331000.0000000005</v>
      </c>
      <c r="G744" s="171">
        <f t="shared" si="262"/>
        <v>1331000.0000000005</v>
      </c>
      <c r="H744" s="171">
        <f t="shared" si="263"/>
        <v>78139.209838669514</v>
      </c>
      <c r="I744" s="171">
        <f t="shared" si="264"/>
        <v>409242.74530788185</v>
      </c>
      <c r="J744" s="171">
        <f t="shared" si="265"/>
        <v>1948717.1000000013</v>
      </c>
      <c r="K744" s="171">
        <f t="shared" si="266"/>
        <v>1085654.8358825475</v>
      </c>
      <c r="L744" s="172">
        <f t="shared" si="267"/>
        <v>407860.708258853</v>
      </c>
      <c r="M744" s="142">
        <f t="shared" si="268"/>
        <v>6</v>
      </c>
      <c r="N744" s="143">
        <f t="shared" si="279"/>
        <v>2</v>
      </c>
      <c r="U744" s="131">
        <v>719</v>
      </c>
      <c r="V744" s="126">
        <f>MOD(QUOTIENT(ROWS($V$26:V744)-1, 2^(COLUMNS($V$26:V744)-1)), 2)</f>
        <v>0</v>
      </c>
      <c r="W744" s="19">
        <f>MOD(QUOTIENT(ROWS($V$26:W744)-1, 2^(COLUMNS($V$26:W744)-1)), 2)</f>
        <v>1</v>
      </c>
      <c r="X744" s="19">
        <f>MOD(QUOTIENT(ROWS($V$26:X744)-1, 2^(COLUMNS($V$26:X744)-1)), 2)</f>
        <v>1</v>
      </c>
      <c r="Y744" s="19">
        <f>MOD(QUOTIENT(ROWS($V$26:Y744)-1, 2^(COLUMNS($V$26:Y744)-1)), 2)</f>
        <v>1</v>
      </c>
      <c r="Z744" s="19">
        <f>MOD(QUOTIENT(ROWS($V$26:Z744)-1, 2^(COLUMNS($V$26:Z744)-1)), 2)</f>
        <v>0</v>
      </c>
      <c r="AA744" s="19">
        <f>MOD(QUOTIENT(ROWS($V$26:AA744)-1, 2^(COLUMNS($V$26:AA744)-1)), 2)</f>
        <v>0</v>
      </c>
      <c r="AB744" s="19">
        <f>MOD(QUOTIENT(ROWS($V$26:AB744)-1, 2^(COLUMNS($V$26:AB744)-1)), 2)</f>
        <v>1</v>
      </c>
      <c r="AC744" s="19">
        <f>MOD(QUOTIENT(ROWS($V$26:AC744)-1, 2^(COLUMNS($V$26:AC744)-1)), 2)</f>
        <v>1</v>
      </c>
      <c r="AD744" s="19">
        <f>MOD(QUOTIENT(ROWS($V$26:AD744)-1, 2^(COLUMNS($V$26:AD744)-1)), 2)</f>
        <v>0</v>
      </c>
      <c r="AE744" s="133">
        <f>MOD(QUOTIENT(ROWS($V$26:AE744)-1, 2^(COLUMNS($V$26:AE744)-1)), 2)</f>
        <v>1</v>
      </c>
      <c r="AF744" s="126">
        <f t="shared" si="269"/>
        <v>0</v>
      </c>
      <c r="AG744" s="19">
        <f t="shared" si="270"/>
        <v>2</v>
      </c>
      <c r="AH744" s="19">
        <f t="shared" si="271"/>
        <v>3</v>
      </c>
      <c r="AI744" s="19">
        <f t="shared" si="272"/>
        <v>4</v>
      </c>
      <c r="AJ744" s="19">
        <f t="shared" si="273"/>
        <v>4</v>
      </c>
      <c r="AK744" s="19">
        <f t="shared" si="274"/>
        <v>4</v>
      </c>
      <c r="AL744" s="19">
        <f t="shared" si="275"/>
        <v>7</v>
      </c>
      <c r="AM744" s="19">
        <f t="shared" si="276"/>
        <v>8</v>
      </c>
      <c r="AN744" s="19">
        <f t="shared" si="277"/>
        <v>8</v>
      </c>
      <c r="AO744" s="133">
        <f t="shared" si="278"/>
        <v>10</v>
      </c>
    </row>
    <row r="745" spans="1:41" x14ac:dyDescent="0.3">
      <c r="A745" s="131">
        <v>720</v>
      </c>
      <c r="B745" s="171">
        <f t="shared" si="257"/>
        <v>-2000000</v>
      </c>
      <c r="C745" s="171">
        <f t="shared" si="258"/>
        <v>-1627272.7272727271</v>
      </c>
      <c r="D745" s="171">
        <f t="shared" si="259"/>
        <v>-1269338.842975206</v>
      </c>
      <c r="E745" s="171">
        <f t="shared" si="260"/>
        <v>-922944.40270473203</v>
      </c>
      <c r="F745" s="171">
        <f t="shared" si="261"/>
        <v>1331000.0000000005</v>
      </c>
      <c r="G745" s="171">
        <f t="shared" si="262"/>
        <v>1331000.0000000005</v>
      </c>
      <c r="H745" s="171">
        <f t="shared" si="263"/>
        <v>78139.209838669514</v>
      </c>
      <c r="I745" s="171">
        <f t="shared" si="264"/>
        <v>409242.74530788185</v>
      </c>
      <c r="J745" s="171">
        <f t="shared" si="265"/>
        <v>1948717.1000000013</v>
      </c>
      <c r="K745" s="171">
        <f t="shared" si="266"/>
        <v>1085654.8358825475</v>
      </c>
      <c r="L745" s="172">
        <f t="shared" si="267"/>
        <v>-1443991.1435929989</v>
      </c>
      <c r="M745" s="142">
        <f t="shared" si="268"/>
        <v>7</v>
      </c>
      <c r="N745" s="143">
        <f t="shared" si="279"/>
        <v>1</v>
      </c>
      <c r="U745" s="131">
        <v>720</v>
      </c>
      <c r="V745" s="126">
        <f>MOD(QUOTIENT(ROWS($V$26:V745)-1, 2^(COLUMNS($V$26:V745)-1)), 2)</f>
        <v>1</v>
      </c>
      <c r="W745" s="19">
        <f>MOD(QUOTIENT(ROWS($V$26:W745)-1, 2^(COLUMNS($V$26:W745)-1)), 2)</f>
        <v>1</v>
      </c>
      <c r="X745" s="19">
        <f>MOD(QUOTIENT(ROWS($V$26:X745)-1, 2^(COLUMNS($V$26:X745)-1)), 2)</f>
        <v>1</v>
      </c>
      <c r="Y745" s="19">
        <f>MOD(QUOTIENT(ROWS($V$26:Y745)-1, 2^(COLUMNS($V$26:Y745)-1)), 2)</f>
        <v>1</v>
      </c>
      <c r="Z745" s="19">
        <f>MOD(QUOTIENT(ROWS($V$26:Z745)-1, 2^(COLUMNS($V$26:Z745)-1)), 2)</f>
        <v>0</v>
      </c>
      <c r="AA745" s="19">
        <f>MOD(QUOTIENT(ROWS($V$26:AA745)-1, 2^(COLUMNS($V$26:AA745)-1)), 2)</f>
        <v>0</v>
      </c>
      <c r="AB745" s="19">
        <f>MOD(QUOTIENT(ROWS($V$26:AB745)-1, 2^(COLUMNS($V$26:AB745)-1)), 2)</f>
        <v>1</v>
      </c>
      <c r="AC745" s="19">
        <f>MOD(QUOTIENT(ROWS($V$26:AC745)-1, 2^(COLUMNS($V$26:AC745)-1)), 2)</f>
        <v>1</v>
      </c>
      <c r="AD745" s="19">
        <f>MOD(QUOTIENT(ROWS($V$26:AD745)-1, 2^(COLUMNS($V$26:AD745)-1)), 2)</f>
        <v>0</v>
      </c>
      <c r="AE745" s="133">
        <f>MOD(QUOTIENT(ROWS($V$26:AE745)-1, 2^(COLUMNS($V$26:AE745)-1)), 2)</f>
        <v>1</v>
      </c>
      <c r="AF745" s="126">
        <f t="shared" si="269"/>
        <v>1</v>
      </c>
      <c r="AG745" s="19">
        <f t="shared" si="270"/>
        <v>2</v>
      </c>
      <c r="AH745" s="19">
        <f t="shared" si="271"/>
        <v>3</v>
      </c>
      <c r="AI745" s="19">
        <f t="shared" si="272"/>
        <v>4</v>
      </c>
      <c r="AJ745" s="19">
        <f t="shared" si="273"/>
        <v>4</v>
      </c>
      <c r="AK745" s="19">
        <f t="shared" si="274"/>
        <v>4</v>
      </c>
      <c r="AL745" s="19">
        <f t="shared" si="275"/>
        <v>7</v>
      </c>
      <c r="AM745" s="19">
        <f t="shared" si="276"/>
        <v>8</v>
      </c>
      <c r="AN745" s="19">
        <f t="shared" si="277"/>
        <v>8</v>
      </c>
      <c r="AO745" s="133">
        <f t="shared" si="278"/>
        <v>10</v>
      </c>
    </row>
    <row r="746" spans="1:41" x14ac:dyDescent="0.3">
      <c r="A746" s="131">
        <v>721</v>
      </c>
      <c r="B746" s="171">
        <f t="shared" si="257"/>
        <v>0</v>
      </c>
      <c r="C746" s="171">
        <f t="shared" si="258"/>
        <v>0</v>
      </c>
      <c r="D746" s="171">
        <f t="shared" si="259"/>
        <v>0</v>
      </c>
      <c r="E746" s="171">
        <f t="shared" si="260"/>
        <v>0</v>
      </c>
      <c r="F746" s="171">
        <f t="shared" si="261"/>
        <v>-584940.36609521112</v>
      </c>
      <c r="G746" s="171">
        <f t="shared" si="262"/>
        <v>1464100.0000000005</v>
      </c>
      <c r="H746" s="171">
        <f t="shared" si="263"/>
        <v>78139.209838669514</v>
      </c>
      <c r="I746" s="171">
        <f t="shared" si="264"/>
        <v>409242.74530788185</v>
      </c>
      <c r="J746" s="171">
        <f t="shared" si="265"/>
        <v>1948717.1000000013</v>
      </c>
      <c r="K746" s="171">
        <f t="shared" si="266"/>
        <v>1085654.8358825475</v>
      </c>
      <c r="L746" s="172">
        <f t="shared" si="267"/>
        <v>2268937.333015488</v>
      </c>
      <c r="M746" s="142">
        <f t="shared" si="268"/>
        <v>4</v>
      </c>
      <c r="N746" s="143">
        <f t="shared" si="279"/>
        <v>5</v>
      </c>
      <c r="U746" s="131">
        <v>721</v>
      </c>
      <c r="V746" s="126">
        <f>MOD(QUOTIENT(ROWS($V$26:V746)-1, 2^(COLUMNS($V$26:V746)-1)), 2)</f>
        <v>0</v>
      </c>
      <c r="W746" s="19">
        <f>MOD(QUOTIENT(ROWS($V$26:W746)-1, 2^(COLUMNS($V$26:W746)-1)), 2)</f>
        <v>0</v>
      </c>
      <c r="X746" s="19">
        <f>MOD(QUOTIENT(ROWS($V$26:X746)-1, 2^(COLUMNS($V$26:X746)-1)), 2)</f>
        <v>0</v>
      </c>
      <c r="Y746" s="19">
        <f>MOD(QUOTIENT(ROWS($V$26:Y746)-1, 2^(COLUMNS($V$26:Y746)-1)), 2)</f>
        <v>0</v>
      </c>
      <c r="Z746" s="19">
        <f>MOD(QUOTIENT(ROWS($V$26:Z746)-1, 2^(COLUMNS($V$26:Z746)-1)), 2)</f>
        <v>1</v>
      </c>
      <c r="AA746" s="19">
        <f>MOD(QUOTIENT(ROWS($V$26:AA746)-1, 2^(COLUMNS($V$26:AA746)-1)), 2)</f>
        <v>0</v>
      </c>
      <c r="AB746" s="19">
        <f>MOD(QUOTIENT(ROWS($V$26:AB746)-1, 2^(COLUMNS($V$26:AB746)-1)), 2)</f>
        <v>1</v>
      </c>
      <c r="AC746" s="19">
        <f>MOD(QUOTIENT(ROWS($V$26:AC746)-1, 2^(COLUMNS($V$26:AC746)-1)), 2)</f>
        <v>1</v>
      </c>
      <c r="AD746" s="19">
        <f>MOD(QUOTIENT(ROWS($V$26:AD746)-1, 2^(COLUMNS($V$26:AD746)-1)), 2)</f>
        <v>0</v>
      </c>
      <c r="AE746" s="133">
        <f>MOD(QUOTIENT(ROWS($V$26:AE746)-1, 2^(COLUMNS($V$26:AE746)-1)), 2)</f>
        <v>1</v>
      </c>
      <c r="AF746" s="126">
        <f t="shared" si="269"/>
        <v>0</v>
      </c>
      <c r="AG746" s="19">
        <f t="shared" si="270"/>
        <v>0</v>
      </c>
      <c r="AH746" s="19">
        <f t="shared" si="271"/>
        <v>0</v>
      </c>
      <c r="AI746" s="19">
        <f t="shared" si="272"/>
        <v>0</v>
      </c>
      <c r="AJ746" s="19">
        <f t="shared" si="273"/>
        <v>5</v>
      </c>
      <c r="AK746" s="19">
        <f t="shared" si="274"/>
        <v>5</v>
      </c>
      <c r="AL746" s="19">
        <f t="shared" si="275"/>
        <v>7</v>
      </c>
      <c r="AM746" s="19">
        <f t="shared" si="276"/>
        <v>8</v>
      </c>
      <c r="AN746" s="19">
        <f t="shared" si="277"/>
        <v>8</v>
      </c>
      <c r="AO746" s="133">
        <f t="shared" si="278"/>
        <v>10</v>
      </c>
    </row>
    <row r="747" spans="1:41" x14ac:dyDescent="0.3">
      <c r="A747" s="131">
        <v>722</v>
      </c>
      <c r="B747" s="171">
        <f t="shared" si="257"/>
        <v>-2000000</v>
      </c>
      <c r="C747" s="171">
        <f t="shared" si="258"/>
        <v>1000000</v>
      </c>
      <c r="D747" s="171">
        <f t="shared" si="259"/>
        <v>1000000</v>
      </c>
      <c r="E747" s="171">
        <f t="shared" si="260"/>
        <v>1000000</v>
      </c>
      <c r="F747" s="171">
        <f t="shared" si="261"/>
        <v>-584940.36609521112</v>
      </c>
      <c r="G747" s="171">
        <f t="shared" si="262"/>
        <v>1464100.0000000005</v>
      </c>
      <c r="H747" s="171">
        <f t="shared" si="263"/>
        <v>78139.209838669514</v>
      </c>
      <c r="I747" s="171">
        <f t="shared" si="264"/>
        <v>409242.74530788185</v>
      </c>
      <c r="J747" s="171">
        <f t="shared" si="265"/>
        <v>1948717.1000000013</v>
      </c>
      <c r="K747" s="171">
        <f t="shared" si="266"/>
        <v>1085654.8358825475</v>
      </c>
      <c r="L747" s="172">
        <f t="shared" si="267"/>
        <v>2803286.3952820422</v>
      </c>
      <c r="M747" s="142">
        <f t="shared" si="268"/>
        <v>5</v>
      </c>
      <c r="N747" s="143">
        <f t="shared" si="279"/>
        <v>1</v>
      </c>
      <c r="U747" s="131">
        <v>722</v>
      </c>
      <c r="V747" s="126">
        <f>MOD(QUOTIENT(ROWS($V$26:V747)-1, 2^(COLUMNS($V$26:V747)-1)), 2)</f>
        <v>1</v>
      </c>
      <c r="W747" s="19">
        <f>MOD(QUOTIENT(ROWS($V$26:W747)-1, 2^(COLUMNS($V$26:W747)-1)), 2)</f>
        <v>0</v>
      </c>
      <c r="X747" s="19">
        <f>MOD(QUOTIENT(ROWS($V$26:X747)-1, 2^(COLUMNS($V$26:X747)-1)), 2)</f>
        <v>0</v>
      </c>
      <c r="Y747" s="19">
        <f>MOD(QUOTIENT(ROWS($V$26:Y747)-1, 2^(COLUMNS($V$26:Y747)-1)), 2)</f>
        <v>0</v>
      </c>
      <c r="Z747" s="19">
        <f>MOD(QUOTIENT(ROWS($V$26:Z747)-1, 2^(COLUMNS($V$26:Z747)-1)), 2)</f>
        <v>1</v>
      </c>
      <c r="AA747" s="19">
        <f>MOD(QUOTIENT(ROWS($V$26:AA747)-1, 2^(COLUMNS($V$26:AA747)-1)), 2)</f>
        <v>0</v>
      </c>
      <c r="AB747" s="19">
        <f>MOD(QUOTIENT(ROWS($V$26:AB747)-1, 2^(COLUMNS($V$26:AB747)-1)), 2)</f>
        <v>1</v>
      </c>
      <c r="AC747" s="19">
        <f>MOD(QUOTIENT(ROWS($V$26:AC747)-1, 2^(COLUMNS($V$26:AC747)-1)), 2)</f>
        <v>1</v>
      </c>
      <c r="AD747" s="19">
        <f>MOD(QUOTIENT(ROWS($V$26:AD747)-1, 2^(COLUMNS($V$26:AD747)-1)), 2)</f>
        <v>0</v>
      </c>
      <c r="AE747" s="133">
        <f>MOD(QUOTIENT(ROWS($V$26:AE747)-1, 2^(COLUMNS($V$26:AE747)-1)), 2)</f>
        <v>1</v>
      </c>
      <c r="AF747" s="126">
        <f t="shared" si="269"/>
        <v>1</v>
      </c>
      <c r="AG747" s="19">
        <f t="shared" si="270"/>
        <v>1</v>
      </c>
      <c r="AH747" s="19">
        <f t="shared" si="271"/>
        <v>1</v>
      </c>
      <c r="AI747" s="19">
        <f t="shared" si="272"/>
        <v>1</v>
      </c>
      <c r="AJ747" s="19">
        <f t="shared" si="273"/>
        <v>5</v>
      </c>
      <c r="AK747" s="19">
        <f t="shared" si="274"/>
        <v>5</v>
      </c>
      <c r="AL747" s="19">
        <f t="shared" si="275"/>
        <v>7</v>
      </c>
      <c r="AM747" s="19">
        <f t="shared" si="276"/>
        <v>8</v>
      </c>
      <c r="AN747" s="19">
        <f t="shared" si="277"/>
        <v>8</v>
      </c>
      <c r="AO747" s="133">
        <f t="shared" si="278"/>
        <v>10</v>
      </c>
    </row>
    <row r="748" spans="1:41" x14ac:dyDescent="0.3">
      <c r="A748" s="131">
        <v>723</v>
      </c>
      <c r="B748" s="171">
        <f t="shared" si="257"/>
        <v>0</v>
      </c>
      <c r="C748" s="171">
        <f t="shared" si="258"/>
        <v>-1627272.7272727271</v>
      </c>
      <c r="D748" s="171">
        <f t="shared" si="259"/>
        <v>1100000</v>
      </c>
      <c r="E748" s="171">
        <f t="shared" si="260"/>
        <v>1100000</v>
      </c>
      <c r="F748" s="171">
        <f t="shared" si="261"/>
        <v>-584940.36609521112</v>
      </c>
      <c r="G748" s="171">
        <f t="shared" si="262"/>
        <v>1464100.0000000005</v>
      </c>
      <c r="H748" s="171">
        <f t="shared" si="263"/>
        <v>78139.209838669514</v>
      </c>
      <c r="I748" s="171">
        <f t="shared" si="264"/>
        <v>409242.74530788185</v>
      </c>
      <c r="J748" s="171">
        <f t="shared" si="265"/>
        <v>1948717.1000000013</v>
      </c>
      <c r="K748" s="171">
        <f t="shared" si="266"/>
        <v>1085654.8358825475</v>
      </c>
      <c r="L748" s="172">
        <f t="shared" si="267"/>
        <v>2555561.5559045076</v>
      </c>
      <c r="M748" s="142">
        <f t="shared" si="268"/>
        <v>5</v>
      </c>
      <c r="N748" s="143">
        <f t="shared" si="279"/>
        <v>2</v>
      </c>
      <c r="U748" s="131">
        <v>723</v>
      </c>
      <c r="V748" s="126">
        <f>MOD(QUOTIENT(ROWS($V$26:V748)-1, 2^(COLUMNS($V$26:V748)-1)), 2)</f>
        <v>0</v>
      </c>
      <c r="W748" s="19">
        <f>MOD(QUOTIENT(ROWS($V$26:W748)-1, 2^(COLUMNS($V$26:W748)-1)), 2)</f>
        <v>1</v>
      </c>
      <c r="X748" s="19">
        <f>MOD(QUOTIENT(ROWS($V$26:X748)-1, 2^(COLUMNS($V$26:X748)-1)), 2)</f>
        <v>0</v>
      </c>
      <c r="Y748" s="19">
        <f>MOD(QUOTIENT(ROWS($V$26:Y748)-1, 2^(COLUMNS($V$26:Y748)-1)), 2)</f>
        <v>0</v>
      </c>
      <c r="Z748" s="19">
        <f>MOD(QUOTIENT(ROWS($V$26:Z748)-1, 2^(COLUMNS($V$26:Z748)-1)), 2)</f>
        <v>1</v>
      </c>
      <c r="AA748" s="19">
        <f>MOD(QUOTIENT(ROWS($V$26:AA748)-1, 2^(COLUMNS($V$26:AA748)-1)), 2)</f>
        <v>0</v>
      </c>
      <c r="AB748" s="19">
        <f>MOD(QUOTIENT(ROWS($V$26:AB748)-1, 2^(COLUMNS($V$26:AB748)-1)), 2)</f>
        <v>1</v>
      </c>
      <c r="AC748" s="19">
        <f>MOD(QUOTIENT(ROWS($V$26:AC748)-1, 2^(COLUMNS($V$26:AC748)-1)), 2)</f>
        <v>1</v>
      </c>
      <c r="AD748" s="19">
        <f>MOD(QUOTIENT(ROWS($V$26:AD748)-1, 2^(COLUMNS($V$26:AD748)-1)), 2)</f>
        <v>0</v>
      </c>
      <c r="AE748" s="133">
        <f>MOD(QUOTIENT(ROWS($V$26:AE748)-1, 2^(COLUMNS($V$26:AE748)-1)), 2)</f>
        <v>1</v>
      </c>
      <c r="AF748" s="126">
        <f t="shared" si="269"/>
        <v>0</v>
      </c>
      <c r="AG748" s="19">
        <f t="shared" si="270"/>
        <v>2</v>
      </c>
      <c r="AH748" s="19">
        <f t="shared" si="271"/>
        <v>2</v>
      </c>
      <c r="AI748" s="19">
        <f t="shared" si="272"/>
        <v>2</v>
      </c>
      <c r="AJ748" s="19">
        <f t="shared" si="273"/>
        <v>5</v>
      </c>
      <c r="AK748" s="19">
        <f t="shared" si="274"/>
        <v>5</v>
      </c>
      <c r="AL748" s="19">
        <f t="shared" si="275"/>
        <v>7</v>
      </c>
      <c r="AM748" s="19">
        <f t="shared" si="276"/>
        <v>8</v>
      </c>
      <c r="AN748" s="19">
        <f t="shared" si="277"/>
        <v>8</v>
      </c>
      <c r="AO748" s="133">
        <f t="shared" si="278"/>
        <v>10</v>
      </c>
    </row>
    <row r="749" spans="1:41" x14ac:dyDescent="0.3">
      <c r="A749" s="131">
        <v>724</v>
      </c>
      <c r="B749" s="171">
        <f t="shared" si="257"/>
        <v>-2000000</v>
      </c>
      <c r="C749" s="171">
        <f t="shared" si="258"/>
        <v>-1627272.7272727271</v>
      </c>
      <c r="D749" s="171">
        <f t="shared" si="259"/>
        <v>1100000</v>
      </c>
      <c r="E749" s="171">
        <f t="shared" si="260"/>
        <v>1100000</v>
      </c>
      <c r="F749" s="171">
        <f t="shared" si="261"/>
        <v>-584940.36609521112</v>
      </c>
      <c r="G749" s="171">
        <f t="shared" si="262"/>
        <v>1464100.0000000005</v>
      </c>
      <c r="H749" s="171">
        <f t="shared" si="263"/>
        <v>78139.209838669514</v>
      </c>
      <c r="I749" s="171">
        <f t="shared" si="264"/>
        <v>409242.74530788185</v>
      </c>
      <c r="J749" s="171">
        <f t="shared" si="265"/>
        <v>1948717.1000000013</v>
      </c>
      <c r="K749" s="171">
        <f t="shared" si="266"/>
        <v>1085654.8358825475</v>
      </c>
      <c r="L749" s="172">
        <f t="shared" si="267"/>
        <v>703709.70405265631</v>
      </c>
      <c r="M749" s="142">
        <f t="shared" si="268"/>
        <v>6</v>
      </c>
      <c r="N749" s="143">
        <f t="shared" si="279"/>
        <v>1</v>
      </c>
      <c r="U749" s="131">
        <v>724</v>
      </c>
      <c r="V749" s="126">
        <f>MOD(QUOTIENT(ROWS($V$26:V749)-1, 2^(COLUMNS($V$26:V749)-1)), 2)</f>
        <v>1</v>
      </c>
      <c r="W749" s="19">
        <f>MOD(QUOTIENT(ROWS($V$26:W749)-1, 2^(COLUMNS($V$26:W749)-1)), 2)</f>
        <v>1</v>
      </c>
      <c r="X749" s="19">
        <f>MOD(QUOTIENT(ROWS($V$26:X749)-1, 2^(COLUMNS($V$26:X749)-1)), 2)</f>
        <v>0</v>
      </c>
      <c r="Y749" s="19">
        <f>MOD(QUOTIENT(ROWS($V$26:Y749)-1, 2^(COLUMNS($V$26:Y749)-1)), 2)</f>
        <v>0</v>
      </c>
      <c r="Z749" s="19">
        <f>MOD(QUOTIENT(ROWS($V$26:Z749)-1, 2^(COLUMNS($V$26:Z749)-1)), 2)</f>
        <v>1</v>
      </c>
      <c r="AA749" s="19">
        <f>MOD(QUOTIENT(ROWS($V$26:AA749)-1, 2^(COLUMNS($V$26:AA749)-1)), 2)</f>
        <v>0</v>
      </c>
      <c r="AB749" s="19">
        <f>MOD(QUOTIENT(ROWS($V$26:AB749)-1, 2^(COLUMNS($V$26:AB749)-1)), 2)</f>
        <v>1</v>
      </c>
      <c r="AC749" s="19">
        <f>MOD(QUOTIENT(ROWS($V$26:AC749)-1, 2^(COLUMNS($V$26:AC749)-1)), 2)</f>
        <v>1</v>
      </c>
      <c r="AD749" s="19">
        <f>MOD(QUOTIENT(ROWS($V$26:AD749)-1, 2^(COLUMNS($V$26:AD749)-1)), 2)</f>
        <v>0</v>
      </c>
      <c r="AE749" s="133">
        <f>MOD(QUOTIENT(ROWS($V$26:AE749)-1, 2^(COLUMNS($V$26:AE749)-1)), 2)</f>
        <v>1</v>
      </c>
      <c r="AF749" s="126">
        <f t="shared" si="269"/>
        <v>1</v>
      </c>
      <c r="AG749" s="19">
        <f t="shared" si="270"/>
        <v>2</v>
      </c>
      <c r="AH749" s="19">
        <f t="shared" si="271"/>
        <v>2</v>
      </c>
      <c r="AI749" s="19">
        <f t="shared" si="272"/>
        <v>2</v>
      </c>
      <c r="AJ749" s="19">
        <f t="shared" si="273"/>
        <v>5</v>
      </c>
      <c r="AK749" s="19">
        <f t="shared" si="274"/>
        <v>5</v>
      </c>
      <c r="AL749" s="19">
        <f t="shared" si="275"/>
        <v>7</v>
      </c>
      <c r="AM749" s="19">
        <f t="shared" si="276"/>
        <v>8</v>
      </c>
      <c r="AN749" s="19">
        <f t="shared" si="277"/>
        <v>8</v>
      </c>
      <c r="AO749" s="133">
        <f t="shared" si="278"/>
        <v>10</v>
      </c>
    </row>
    <row r="750" spans="1:41" x14ac:dyDescent="0.3">
      <c r="A750" s="131">
        <v>725</v>
      </c>
      <c r="B750" s="171">
        <f t="shared" si="257"/>
        <v>0</v>
      </c>
      <c r="C750" s="171">
        <f t="shared" si="258"/>
        <v>0</v>
      </c>
      <c r="D750" s="171">
        <f t="shared" si="259"/>
        <v>-1269338.842975206</v>
      </c>
      <c r="E750" s="171">
        <f t="shared" si="260"/>
        <v>1210000.0000000002</v>
      </c>
      <c r="F750" s="171">
        <f t="shared" si="261"/>
        <v>-584940.36609521112</v>
      </c>
      <c r="G750" s="171">
        <f t="shared" si="262"/>
        <v>1464100.0000000005</v>
      </c>
      <c r="H750" s="171">
        <f t="shared" si="263"/>
        <v>78139.209838669514</v>
      </c>
      <c r="I750" s="171">
        <f t="shared" si="264"/>
        <v>409242.74530788185</v>
      </c>
      <c r="J750" s="171">
        <f t="shared" si="265"/>
        <v>1948717.1000000013</v>
      </c>
      <c r="K750" s="171">
        <f t="shared" si="266"/>
        <v>1085654.8358825475</v>
      </c>
      <c r="L750" s="172">
        <f t="shared" si="267"/>
        <v>2150681.3565662391</v>
      </c>
      <c r="M750" s="142">
        <f t="shared" si="268"/>
        <v>5</v>
      </c>
      <c r="N750" s="143">
        <f t="shared" si="279"/>
        <v>3</v>
      </c>
      <c r="U750" s="131">
        <v>725</v>
      </c>
      <c r="V750" s="126">
        <f>MOD(QUOTIENT(ROWS($V$26:V750)-1, 2^(COLUMNS($V$26:V750)-1)), 2)</f>
        <v>0</v>
      </c>
      <c r="W750" s="19">
        <f>MOD(QUOTIENT(ROWS($V$26:W750)-1, 2^(COLUMNS($V$26:W750)-1)), 2)</f>
        <v>0</v>
      </c>
      <c r="X750" s="19">
        <f>MOD(QUOTIENT(ROWS($V$26:X750)-1, 2^(COLUMNS($V$26:X750)-1)), 2)</f>
        <v>1</v>
      </c>
      <c r="Y750" s="19">
        <f>MOD(QUOTIENT(ROWS($V$26:Y750)-1, 2^(COLUMNS($V$26:Y750)-1)), 2)</f>
        <v>0</v>
      </c>
      <c r="Z750" s="19">
        <f>MOD(QUOTIENT(ROWS($V$26:Z750)-1, 2^(COLUMNS($V$26:Z750)-1)), 2)</f>
        <v>1</v>
      </c>
      <c r="AA750" s="19">
        <f>MOD(QUOTIENT(ROWS($V$26:AA750)-1, 2^(COLUMNS($V$26:AA750)-1)), 2)</f>
        <v>0</v>
      </c>
      <c r="AB750" s="19">
        <f>MOD(QUOTIENT(ROWS($V$26:AB750)-1, 2^(COLUMNS($V$26:AB750)-1)), 2)</f>
        <v>1</v>
      </c>
      <c r="AC750" s="19">
        <f>MOD(QUOTIENT(ROWS($V$26:AC750)-1, 2^(COLUMNS($V$26:AC750)-1)), 2)</f>
        <v>1</v>
      </c>
      <c r="AD750" s="19">
        <f>MOD(QUOTIENT(ROWS($V$26:AD750)-1, 2^(COLUMNS($V$26:AD750)-1)), 2)</f>
        <v>0</v>
      </c>
      <c r="AE750" s="133">
        <f>MOD(QUOTIENT(ROWS($V$26:AE750)-1, 2^(COLUMNS($V$26:AE750)-1)), 2)</f>
        <v>1</v>
      </c>
      <c r="AF750" s="126">
        <f t="shared" si="269"/>
        <v>0</v>
      </c>
      <c r="AG750" s="19">
        <f t="shared" si="270"/>
        <v>0</v>
      </c>
      <c r="AH750" s="19">
        <f t="shared" si="271"/>
        <v>3</v>
      </c>
      <c r="AI750" s="19">
        <f t="shared" si="272"/>
        <v>3</v>
      </c>
      <c r="AJ750" s="19">
        <f t="shared" si="273"/>
        <v>5</v>
      </c>
      <c r="AK750" s="19">
        <f t="shared" si="274"/>
        <v>5</v>
      </c>
      <c r="AL750" s="19">
        <f t="shared" si="275"/>
        <v>7</v>
      </c>
      <c r="AM750" s="19">
        <f t="shared" si="276"/>
        <v>8</v>
      </c>
      <c r="AN750" s="19">
        <f t="shared" si="277"/>
        <v>8</v>
      </c>
      <c r="AO750" s="133">
        <f t="shared" si="278"/>
        <v>10</v>
      </c>
    </row>
    <row r="751" spans="1:41" x14ac:dyDescent="0.3">
      <c r="A751" s="131">
        <v>726</v>
      </c>
      <c r="B751" s="171">
        <f t="shared" si="257"/>
        <v>-2000000</v>
      </c>
      <c r="C751" s="171">
        <f t="shared" si="258"/>
        <v>1000000</v>
      </c>
      <c r="D751" s="171">
        <f t="shared" si="259"/>
        <v>-1269338.842975206</v>
      </c>
      <c r="E751" s="171">
        <f t="shared" si="260"/>
        <v>1210000.0000000002</v>
      </c>
      <c r="F751" s="171">
        <f t="shared" si="261"/>
        <v>-584940.36609521112</v>
      </c>
      <c r="G751" s="171">
        <f t="shared" si="262"/>
        <v>1464100.0000000005</v>
      </c>
      <c r="H751" s="171">
        <f t="shared" si="263"/>
        <v>78139.209838669514</v>
      </c>
      <c r="I751" s="171">
        <f t="shared" si="264"/>
        <v>409242.74530788185</v>
      </c>
      <c r="J751" s="171">
        <f t="shared" si="265"/>
        <v>1948717.1000000013</v>
      </c>
      <c r="K751" s="171">
        <f t="shared" si="266"/>
        <v>1085654.8358825475</v>
      </c>
      <c r="L751" s="172">
        <f t="shared" si="267"/>
        <v>1156168.3250161707</v>
      </c>
      <c r="M751" s="142">
        <f t="shared" si="268"/>
        <v>6</v>
      </c>
      <c r="N751" s="143">
        <f t="shared" si="279"/>
        <v>1</v>
      </c>
      <c r="U751" s="131">
        <v>726</v>
      </c>
      <c r="V751" s="126">
        <f>MOD(QUOTIENT(ROWS($V$26:V751)-1, 2^(COLUMNS($V$26:V751)-1)), 2)</f>
        <v>1</v>
      </c>
      <c r="W751" s="19">
        <f>MOD(QUOTIENT(ROWS($V$26:W751)-1, 2^(COLUMNS($V$26:W751)-1)), 2)</f>
        <v>0</v>
      </c>
      <c r="X751" s="19">
        <f>MOD(QUOTIENT(ROWS($V$26:X751)-1, 2^(COLUMNS($V$26:X751)-1)), 2)</f>
        <v>1</v>
      </c>
      <c r="Y751" s="19">
        <f>MOD(QUOTIENT(ROWS($V$26:Y751)-1, 2^(COLUMNS($V$26:Y751)-1)), 2)</f>
        <v>0</v>
      </c>
      <c r="Z751" s="19">
        <f>MOD(QUOTIENT(ROWS($V$26:Z751)-1, 2^(COLUMNS($V$26:Z751)-1)), 2)</f>
        <v>1</v>
      </c>
      <c r="AA751" s="19">
        <f>MOD(QUOTIENT(ROWS($V$26:AA751)-1, 2^(COLUMNS($V$26:AA751)-1)), 2)</f>
        <v>0</v>
      </c>
      <c r="AB751" s="19">
        <f>MOD(QUOTIENT(ROWS($V$26:AB751)-1, 2^(COLUMNS($V$26:AB751)-1)), 2)</f>
        <v>1</v>
      </c>
      <c r="AC751" s="19">
        <f>MOD(QUOTIENT(ROWS($V$26:AC751)-1, 2^(COLUMNS($V$26:AC751)-1)), 2)</f>
        <v>1</v>
      </c>
      <c r="AD751" s="19">
        <f>MOD(QUOTIENT(ROWS($V$26:AD751)-1, 2^(COLUMNS($V$26:AD751)-1)), 2)</f>
        <v>0</v>
      </c>
      <c r="AE751" s="133">
        <f>MOD(QUOTIENT(ROWS($V$26:AE751)-1, 2^(COLUMNS($V$26:AE751)-1)), 2)</f>
        <v>1</v>
      </c>
      <c r="AF751" s="126">
        <f t="shared" si="269"/>
        <v>1</v>
      </c>
      <c r="AG751" s="19">
        <f t="shared" si="270"/>
        <v>1</v>
      </c>
      <c r="AH751" s="19">
        <f t="shared" si="271"/>
        <v>3</v>
      </c>
      <c r="AI751" s="19">
        <f t="shared" si="272"/>
        <v>3</v>
      </c>
      <c r="AJ751" s="19">
        <f t="shared" si="273"/>
        <v>5</v>
      </c>
      <c r="AK751" s="19">
        <f t="shared" si="274"/>
        <v>5</v>
      </c>
      <c r="AL751" s="19">
        <f t="shared" si="275"/>
        <v>7</v>
      </c>
      <c r="AM751" s="19">
        <f t="shared" si="276"/>
        <v>8</v>
      </c>
      <c r="AN751" s="19">
        <f t="shared" si="277"/>
        <v>8</v>
      </c>
      <c r="AO751" s="133">
        <f t="shared" si="278"/>
        <v>10</v>
      </c>
    </row>
    <row r="752" spans="1:41" x14ac:dyDescent="0.3">
      <c r="A752" s="131">
        <v>727</v>
      </c>
      <c r="B752" s="171">
        <f t="shared" si="257"/>
        <v>0</v>
      </c>
      <c r="C752" s="171">
        <f t="shared" si="258"/>
        <v>-1627272.7272727271</v>
      </c>
      <c r="D752" s="171">
        <f t="shared" si="259"/>
        <v>-1269338.842975206</v>
      </c>
      <c r="E752" s="171">
        <f t="shared" si="260"/>
        <v>1210000.0000000002</v>
      </c>
      <c r="F752" s="171">
        <f t="shared" si="261"/>
        <v>-584940.36609521112</v>
      </c>
      <c r="G752" s="171">
        <f t="shared" si="262"/>
        <v>1464100.0000000005</v>
      </c>
      <c r="H752" s="171">
        <f t="shared" si="263"/>
        <v>78139.209838669514</v>
      </c>
      <c r="I752" s="171">
        <f t="shared" si="264"/>
        <v>409242.74530788185</v>
      </c>
      <c r="J752" s="171">
        <f t="shared" si="265"/>
        <v>1948717.1000000013</v>
      </c>
      <c r="K752" s="171">
        <f t="shared" si="266"/>
        <v>1085654.8358825475</v>
      </c>
      <c r="L752" s="172">
        <f t="shared" si="267"/>
        <v>755557.27625697467</v>
      </c>
      <c r="M752" s="142">
        <f t="shared" si="268"/>
        <v>6</v>
      </c>
      <c r="N752" s="143">
        <f t="shared" si="279"/>
        <v>2</v>
      </c>
      <c r="U752" s="131">
        <v>727</v>
      </c>
      <c r="V752" s="126">
        <f>MOD(QUOTIENT(ROWS($V$26:V752)-1, 2^(COLUMNS($V$26:V752)-1)), 2)</f>
        <v>0</v>
      </c>
      <c r="W752" s="19">
        <f>MOD(QUOTIENT(ROWS($V$26:W752)-1, 2^(COLUMNS($V$26:W752)-1)), 2)</f>
        <v>1</v>
      </c>
      <c r="X752" s="19">
        <f>MOD(QUOTIENT(ROWS($V$26:X752)-1, 2^(COLUMNS($V$26:X752)-1)), 2)</f>
        <v>1</v>
      </c>
      <c r="Y752" s="19">
        <f>MOD(QUOTIENT(ROWS($V$26:Y752)-1, 2^(COLUMNS($V$26:Y752)-1)), 2)</f>
        <v>0</v>
      </c>
      <c r="Z752" s="19">
        <f>MOD(QUOTIENT(ROWS($V$26:Z752)-1, 2^(COLUMNS($V$26:Z752)-1)), 2)</f>
        <v>1</v>
      </c>
      <c r="AA752" s="19">
        <f>MOD(QUOTIENT(ROWS($V$26:AA752)-1, 2^(COLUMNS($V$26:AA752)-1)), 2)</f>
        <v>0</v>
      </c>
      <c r="AB752" s="19">
        <f>MOD(QUOTIENT(ROWS($V$26:AB752)-1, 2^(COLUMNS($V$26:AB752)-1)), 2)</f>
        <v>1</v>
      </c>
      <c r="AC752" s="19">
        <f>MOD(QUOTIENT(ROWS($V$26:AC752)-1, 2^(COLUMNS($V$26:AC752)-1)), 2)</f>
        <v>1</v>
      </c>
      <c r="AD752" s="19">
        <f>MOD(QUOTIENT(ROWS($V$26:AD752)-1, 2^(COLUMNS($V$26:AD752)-1)), 2)</f>
        <v>0</v>
      </c>
      <c r="AE752" s="133">
        <f>MOD(QUOTIENT(ROWS($V$26:AE752)-1, 2^(COLUMNS($V$26:AE752)-1)), 2)</f>
        <v>1</v>
      </c>
      <c r="AF752" s="126">
        <f t="shared" si="269"/>
        <v>0</v>
      </c>
      <c r="AG752" s="19">
        <f t="shared" si="270"/>
        <v>2</v>
      </c>
      <c r="AH752" s="19">
        <f t="shared" si="271"/>
        <v>3</v>
      </c>
      <c r="AI752" s="19">
        <f t="shared" si="272"/>
        <v>3</v>
      </c>
      <c r="AJ752" s="19">
        <f t="shared" si="273"/>
        <v>5</v>
      </c>
      <c r="AK752" s="19">
        <f t="shared" si="274"/>
        <v>5</v>
      </c>
      <c r="AL752" s="19">
        <f t="shared" si="275"/>
        <v>7</v>
      </c>
      <c r="AM752" s="19">
        <f t="shared" si="276"/>
        <v>8</v>
      </c>
      <c r="AN752" s="19">
        <f t="shared" si="277"/>
        <v>8</v>
      </c>
      <c r="AO752" s="133">
        <f t="shared" si="278"/>
        <v>10</v>
      </c>
    </row>
    <row r="753" spans="1:41" x14ac:dyDescent="0.3">
      <c r="A753" s="131">
        <v>728</v>
      </c>
      <c r="B753" s="171">
        <f t="shared" si="257"/>
        <v>-2000000</v>
      </c>
      <c r="C753" s="171">
        <f t="shared" si="258"/>
        <v>-1627272.7272727271</v>
      </c>
      <c r="D753" s="171">
        <f t="shared" si="259"/>
        <v>-1269338.842975206</v>
      </c>
      <c r="E753" s="171">
        <f t="shared" si="260"/>
        <v>1210000.0000000002</v>
      </c>
      <c r="F753" s="171">
        <f t="shared" si="261"/>
        <v>-584940.36609521112</v>
      </c>
      <c r="G753" s="171">
        <f t="shared" si="262"/>
        <v>1464100.0000000005</v>
      </c>
      <c r="H753" s="171">
        <f t="shared" si="263"/>
        <v>78139.209838669514</v>
      </c>
      <c r="I753" s="171">
        <f t="shared" si="264"/>
        <v>409242.74530788185</v>
      </c>
      <c r="J753" s="171">
        <f t="shared" si="265"/>
        <v>1948717.1000000013</v>
      </c>
      <c r="K753" s="171">
        <f t="shared" si="266"/>
        <v>1085654.8358825475</v>
      </c>
      <c r="L753" s="172">
        <f t="shared" si="267"/>
        <v>-1096294.5755948769</v>
      </c>
      <c r="M753" s="142">
        <f t="shared" si="268"/>
        <v>7</v>
      </c>
      <c r="N753" s="143">
        <f t="shared" si="279"/>
        <v>1</v>
      </c>
      <c r="U753" s="131">
        <v>728</v>
      </c>
      <c r="V753" s="126">
        <f>MOD(QUOTIENT(ROWS($V$26:V753)-1, 2^(COLUMNS($V$26:V753)-1)), 2)</f>
        <v>1</v>
      </c>
      <c r="W753" s="19">
        <f>MOD(QUOTIENT(ROWS($V$26:W753)-1, 2^(COLUMNS($V$26:W753)-1)), 2)</f>
        <v>1</v>
      </c>
      <c r="X753" s="19">
        <f>MOD(QUOTIENT(ROWS($V$26:X753)-1, 2^(COLUMNS($V$26:X753)-1)), 2)</f>
        <v>1</v>
      </c>
      <c r="Y753" s="19">
        <f>MOD(QUOTIENT(ROWS($V$26:Y753)-1, 2^(COLUMNS($V$26:Y753)-1)), 2)</f>
        <v>0</v>
      </c>
      <c r="Z753" s="19">
        <f>MOD(QUOTIENT(ROWS($V$26:Z753)-1, 2^(COLUMNS($V$26:Z753)-1)), 2)</f>
        <v>1</v>
      </c>
      <c r="AA753" s="19">
        <f>MOD(QUOTIENT(ROWS($V$26:AA753)-1, 2^(COLUMNS($V$26:AA753)-1)), 2)</f>
        <v>0</v>
      </c>
      <c r="AB753" s="19">
        <f>MOD(QUOTIENT(ROWS($V$26:AB753)-1, 2^(COLUMNS($V$26:AB753)-1)), 2)</f>
        <v>1</v>
      </c>
      <c r="AC753" s="19">
        <f>MOD(QUOTIENT(ROWS($V$26:AC753)-1, 2^(COLUMNS($V$26:AC753)-1)), 2)</f>
        <v>1</v>
      </c>
      <c r="AD753" s="19">
        <f>MOD(QUOTIENT(ROWS($V$26:AD753)-1, 2^(COLUMNS($V$26:AD753)-1)), 2)</f>
        <v>0</v>
      </c>
      <c r="AE753" s="133">
        <f>MOD(QUOTIENT(ROWS($V$26:AE753)-1, 2^(COLUMNS($V$26:AE753)-1)), 2)</f>
        <v>1</v>
      </c>
      <c r="AF753" s="126">
        <f t="shared" si="269"/>
        <v>1</v>
      </c>
      <c r="AG753" s="19">
        <f t="shared" si="270"/>
        <v>2</v>
      </c>
      <c r="AH753" s="19">
        <f t="shared" si="271"/>
        <v>3</v>
      </c>
      <c r="AI753" s="19">
        <f t="shared" si="272"/>
        <v>3</v>
      </c>
      <c r="AJ753" s="19">
        <f t="shared" si="273"/>
        <v>5</v>
      </c>
      <c r="AK753" s="19">
        <f t="shared" si="274"/>
        <v>5</v>
      </c>
      <c r="AL753" s="19">
        <f t="shared" si="275"/>
        <v>7</v>
      </c>
      <c r="AM753" s="19">
        <f t="shared" si="276"/>
        <v>8</v>
      </c>
      <c r="AN753" s="19">
        <f t="shared" si="277"/>
        <v>8</v>
      </c>
      <c r="AO753" s="133">
        <f t="shared" si="278"/>
        <v>10</v>
      </c>
    </row>
    <row r="754" spans="1:41" x14ac:dyDescent="0.3">
      <c r="A754" s="131">
        <v>729</v>
      </c>
      <c r="B754" s="171">
        <f t="shared" si="257"/>
        <v>0</v>
      </c>
      <c r="C754" s="171">
        <f t="shared" si="258"/>
        <v>0</v>
      </c>
      <c r="D754" s="171">
        <f t="shared" si="259"/>
        <v>0</v>
      </c>
      <c r="E754" s="171">
        <f t="shared" si="260"/>
        <v>-922944.40270473203</v>
      </c>
      <c r="F754" s="171">
        <f t="shared" si="261"/>
        <v>-584940.36609521112</v>
      </c>
      <c r="G754" s="171">
        <f t="shared" si="262"/>
        <v>1464100.0000000005</v>
      </c>
      <c r="H754" s="171">
        <f t="shared" si="263"/>
        <v>78139.209838669514</v>
      </c>
      <c r="I754" s="171">
        <f t="shared" si="264"/>
        <v>409242.74530788185</v>
      </c>
      <c r="J754" s="171">
        <f t="shared" si="265"/>
        <v>1948717.1000000013</v>
      </c>
      <c r="K754" s="171">
        <f t="shared" si="266"/>
        <v>1085654.8358825475</v>
      </c>
      <c r="L754" s="172">
        <f t="shared" si="267"/>
        <v>1590545.6445561182</v>
      </c>
      <c r="M754" s="142">
        <f t="shared" si="268"/>
        <v>5</v>
      </c>
      <c r="N754" s="143">
        <f t="shared" si="279"/>
        <v>4</v>
      </c>
      <c r="U754" s="131">
        <v>729</v>
      </c>
      <c r="V754" s="126">
        <f>MOD(QUOTIENT(ROWS($V$26:V754)-1, 2^(COLUMNS($V$26:V754)-1)), 2)</f>
        <v>0</v>
      </c>
      <c r="W754" s="19">
        <f>MOD(QUOTIENT(ROWS($V$26:W754)-1, 2^(COLUMNS($V$26:W754)-1)), 2)</f>
        <v>0</v>
      </c>
      <c r="X754" s="19">
        <f>MOD(QUOTIENT(ROWS($V$26:X754)-1, 2^(COLUMNS($V$26:X754)-1)), 2)</f>
        <v>0</v>
      </c>
      <c r="Y754" s="19">
        <f>MOD(QUOTIENT(ROWS($V$26:Y754)-1, 2^(COLUMNS($V$26:Y754)-1)), 2)</f>
        <v>1</v>
      </c>
      <c r="Z754" s="19">
        <f>MOD(QUOTIENT(ROWS($V$26:Z754)-1, 2^(COLUMNS($V$26:Z754)-1)), 2)</f>
        <v>1</v>
      </c>
      <c r="AA754" s="19">
        <f>MOD(QUOTIENT(ROWS($V$26:AA754)-1, 2^(COLUMNS($V$26:AA754)-1)), 2)</f>
        <v>0</v>
      </c>
      <c r="AB754" s="19">
        <f>MOD(QUOTIENT(ROWS($V$26:AB754)-1, 2^(COLUMNS($V$26:AB754)-1)), 2)</f>
        <v>1</v>
      </c>
      <c r="AC754" s="19">
        <f>MOD(QUOTIENT(ROWS($V$26:AC754)-1, 2^(COLUMNS($V$26:AC754)-1)), 2)</f>
        <v>1</v>
      </c>
      <c r="AD754" s="19">
        <f>MOD(QUOTIENT(ROWS($V$26:AD754)-1, 2^(COLUMNS($V$26:AD754)-1)), 2)</f>
        <v>0</v>
      </c>
      <c r="AE754" s="133">
        <f>MOD(QUOTIENT(ROWS($V$26:AE754)-1, 2^(COLUMNS($V$26:AE754)-1)), 2)</f>
        <v>1</v>
      </c>
      <c r="AF754" s="126">
        <f t="shared" si="269"/>
        <v>0</v>
      </c>
      <c r="AG754" s="19">
        <f t="shared" si="270"/>
        <v>0</v>
      </c>
      <c r="AH754" s="19">
        <f t="shared" si="271"/>
        <v>0</v>
      </c>
      <c r="AI754" s="19">
        <f t="shared" si="272"/>
        <v>4</v>
      </c>
      <c r="AJ754" s="19">
        <f t="shared" si="273"/>
        <v>5</v>
      </c>
      <c r="AK754" s="19">
        <f t="shared" si="274"/>
        <v>5</v>
      </c>
      <c r="AL754" s="19">
        <f t="shared" si="275"/>
        <v>7</v>
      </c>
      <c r="AM754" s="19">
        <f t="shared" si="276"/>
        <v>8</v>
      </c>
      <c r="AN754" s="19">
        <f t="shared" si="277"/>
        <v>8</v>
      </c>
      <c r="AO754" s="133">
        <f t="shared" si="278"/>
        <v>10</v>
      </c>
    </row>
    <row r="755" spans="1:41" x14ac:dyDescent="0.3">
      <c r="A755" s="131">
        <v>730</v>
      </c>
      <c r="B755" s="171">
        <f t="shared" si="257"/>
        <v>-2000000</v>
      </c>
      <c r="C755" s="171">
        <f t="shared" si="258"/>
        <v>1000000</v>
      </c>
      <c r="D755" s="171">
        <f t="shared" si="259"/>
        <v>1000000</v>
      </c>
      <c r="E755" s="171">
        <f t="shared" si="260"/>
        <v>-922944.40270473203</v>
      </c>
      <c r="F755" s="171">
        <f t="shared" si="261"/>
        <v>-584940.36609521112</v>
      </c>
      <c r="G755" s="171">
        <f t="shared" si="262"/>
        <v>1464100.0000000005</v>
      </c>
      <c r="H755" s="171">
        <f t="shared" si="263"/>
        <v>78139.209838669514</v>
      </c>
      <c r="I755" s="171">
        <f t="shared" si="264"/>
        <v>409242.74530788185</v>
      </c>
      <c r="J755" s="171">
        <f t="shared" si="265"/>
        <v>1948717.1000000013</v>
      </c>
      <c r="K755" s="171">
        <f t="shared" si="266"/>
        <v>1085654.8358825475</v>
      </c>
      <c r="L755" s="172">
        <f t="shared" si="267"/>
        <v>1389864.8540262193</v>
      </c>
      <c r="M755" s="142">
        <f t="shared" si="268"/>
        <v>6</v>
      </c>
      <c r="N755" s="143">
        <f t="shared" si="279"/>
        <v>1</v>
      </c>
      <c r="U755" s="131">
        <v>730</v>
      </c>
      <c r="V755" s="126">
        <f>MOD(QUOTIENT(ROWS($V$26:V755)-1, 2^(COLUMNS($V$26:V755)-1)), 2)</f>
        <v>1</v>
      </c>
      <c r="W755" s="19">
        <f>MOD(QUOTIENT(ROWS($V$26:W755)-1, 2^(COLUMNS($V$26:W755)-1)), 2)</f>
        <v>0</v>
      </c>
      <c r="X755" s="19">
        <f>MOD(QUOTIENT(ROWS($V$26:X755)-1, 2^(COLUMNS($V$26:X755)-1)), 2)</f>
        <v>0</v>
      </c>
      <c r="Y755" s="19">
        <f>MOD(QUOTIENT(ROWS($V$26:Y755)-1, 2^(COLUMNS($V$26:Y755)-1)), 2)</f>
        <v>1</v>
      </c>
      <c r="Z755" s="19">
        <f>MOD(QUOTIENT(ROWS($V$26:Z755)-1, 2^(COLUMNS($V$26:Z755)-1)), 2)</f>
        <v>1</v>
      </c>
      <c r="AA755" s="19">
        <f>MOD(QUOTIENT(ROWS($V$26:AA755)-1, 2^(COLUMNS($V$26:AA755)-1)), 2)</f>
        <v>0</v>
      </c>
      <c r="AB755" s="19">
        <f>MOD(QUOTIENT(ROWS($V$26:AB755)-1, 2^(COLUMNS($V$26:AB755)-1)), 2)</f>
        <v>1</v>
      </c>
      <c r="AC755" s="19">
        <f>MOD(QUOTIENT(ROWS($V$26:AC755)-1, 2^(COLUMNS($V$26:AC755)-1)), 2)</f>
        <v>1</v>
      </c>
      <c r="AD755" s="19">
        <f>MOD(QUOTIENT(ROWS($V$26:AD755)-1, 2^(COLUMNS($V$26:AD755)-1)), 2)</f>
        <v>0</v>
      </c>
      <c r="AE755" s="133">
        <f>MOD(QUOTIENT(ROWS($V$26:AE755)-1, 2^(COLUMNS($V$26:AE755)-1)), 2)</f>
        <v>1</v>
      </c>
      <c r="AF755" s="126">
        <f t="shared" si="269"/>
        <v>1</v>
      </c>
      <c r="AG755" s="19">
        <f t="shared" si="270"/>
        <v>1</v>
      </c>
      <c r="AH755" s="19">
        <f t="shared" si="271"/>
        <v>1</v>
      </c>
      <c r="AI755" s="19">
        <f t="shared" si="272"/>
        <v>4</v>
      </c>
      <c r="AJ755" s="19">
        <f t="shared" si="273"/>
        <v>5</v>
      </c>
      <c r="AK755" s="19">
        <f t="shared" si="274"/>
        <v>5</v>
      </c>
      <c r="AL755" s="19">
        <f t="shared" si="275"/>
        <v>7</v>
      </c>
      <c r="AM755" s="19">
        <f t="shared" si="276"/>
        <v>8</v>
      </c>
      <c r="AN755" s="19">
        <f t="shared" si="277"/>
        <v>8</v>
      </c>
      <c r="AO755" s="133">
        <f t="shared" si="278"/>
        <v>10</v>
      </c>
    </row>
    <row r="756" spans="1:41" x14ac:dyDescent="0.3">
      <c r="A756" s="131">
        <v>731</v>
      </c>
      <c r="B756" s="171">
        <f t="shared" si="257"/>
        <v>0</v>
      </c>
      <c r="C756" s="171">
        <f t="shared" si="258"/>
        <v>-1627272.7272727271</v>
      </c>
      <c r="D756" s="171">
        <f t="shared" si="259"/>
        <v>1100000</v>
      </c>
      <c r="E756" s="171">
        <f t="shared" si="260"/>
        <v>-922944.40270473203</v>
      </c>
      <c r="F756" s="171">
        <f t="shared" si="261"/>
        <v>-584940.36609521112</v>
      </c>
      <c r="G756" s="171">
        <f t="shared" si="262"/>
        <v>1464100.0000000005</v>
      </c>
      <c r="H756" s="171">
        <f t="shared" si="263"/>
        <v>78139.209838669514</v>
      </c>
      <c r="I756" s="171">
        <f t="shared" si="264"/>
        <v>409242.74530788185</v>
      </c>
      <c r="J756" s="171">
        <f t="shared" si="265"/>
        <v>1948717.1000000013</v>
      </c>
      <c r="K756" s="171">
        <f t="shared" si="266"/>
        <v>1085654.8358825475</v>
      </c>
      <c r="L756" s="172">
        <f t="shared" si="267"/>
        <v>1068637.0293690397</v>
      </c>
      <c r="M756" s="142">
        <f t="shared" si="268"/>
        <v>6</v>
      </c>
      <c r="N756" s="143">
        <f t="shared" si="279"/>
        <v>2</v>
      </c>
      <c r="U756" s="131">
        <v>731</v>
      </c>
      <c r="V756" s="126">
        <f>MOD(QUOTIENT(ROWS($V$26:V756)-1, 2^(COLUMNS($V$26:V756)-1)), 2)</f>
        <v>0</v>
      </c>
      <c r="W756" s="19">
        <f>MOD(QUOTIENT(ROWS($V$26:W756)-1, 2^(COLUMNS($V$26:W756)-1)), 2)</f>
        <v>1</v>
      </c>
      <c r="X756" s="19">
        <f>MOD(QUOTIENT(ROWS($V$26:X756)-1, 2^(COLUMNS($V$26:X756)-1)), 2)</f>
        <v>0</v>
      </c>
      <c r="Y756" s="19">
        <f>MOD(QUOTIENT(ROWS($V$26:Y756)-1, 2^(COLUMNS($V$26:Y756)-1)), 2)</f>
        <v>1</v>
      </c>
      <c r="Z756" s="19">
        <f>MOD(QUOTIENT(ROWS($V$26:Z756)-1, 2^(COLUMNS($V$26:Z756)-1)), 2)</f>
        <v>1</v>
      </c>
      <c r="AA756" s="19">
        <f>MOD(QUOTIENT(ROWS($V$26:AA756)-1, 2^(COLUMNS($V$26:AA756)-1)), 2)</f>
        <v>0</v>
      </c>
      <c r="AB756" s="19">
        <f>MOD(QUOTIENT(ROWS($V$26:AB756)-1, 2^(COLUMNS($V$26:AB756)-1)), 2)</f>
        <v>1</v>
      </c>
      <c r="AC756" s="19">
        <f>MOD(QUOTIENT(ROWS($V$26:AC756)-1, 2^(COLUMNS($V$26:AC756)-1)), 2)</f>
        <v>1</v>
      </c>
      <c r="AD756" s="19">
        <f>MOD(QUOTIENT(ROWS($V$26:AD756)-1, 2^(COLUMNS($V$26:AD756)-1)), 2)</f>
        <v>0</v>
      </c>
      <c r="AE756" s="133">
        <f>MOD(QUOTIENT(ROWS($V$26:AE756)-1, 2^(COLUMNS($V$26:AE756)-1)), 2)</f>
        <v>1</v>
      </c>
      <c r="AF756" s="126">
        <f t="shared" si="269"/>
        <v>0</v>
      </c>
      <c r="AG756" s="19">
        <f t="shared" si="270"/>
        <v>2</v>
      </c>
      <c r="AH756" s="19">
        <f t="shared" si="271"/>
        <v>2</v>
      </c>
      <c r="AI756" s="19">
        <f t="shared" si="272"/>
        <v>4</v>
      </c>
      <c r="AJ756" s="19">
        <f t="shared" si="273"/>
        <v>5</v>
      </c>
      <c r="AK756" s="19">
        <f t="shared" si="274"/>
        <v>5</v>
      </c>
      <c r="AL756" s="19">
        <f t="shared" si="275"/>
        <v>7</v>
      </c>
      <c r="AM756" s="19">
        <f t="shared" si="276"/>
        <v>8</v>
      </c>
      <c r="AN756" s="19">
        <f t="shared" si="277"/>
        <v>8</v>
      </c>
      <c r="AO756" s="133">
        <f t="shared" si="278"/>
        <v>10</v>
      </c>
    </row>
    <row r="757" spans="1:41" x14ac:dyDescent="0.3">
      <c r="A757" s="131">
        <v>732</v>
      </c>
      <c r="B757" s="171">
        <f t="shared" si="257"/>
        <v>-2000000</v>
      </c>
      <c r="C757" s="171">
        <f t="shared" si="258"/>
        <v>-1627272.7272727271</v>
      </c>
      <c r="D757" s="171">
        <f t="shared" si="259"/>
        <v>1100000</v>
      </c>
      <c r="E757" s="171">
        <f t="shared" si="260"/>
        <v>-922944.40270473203</v>
      </c>
      <c r="F757" s="171">
        <f t="shared" si="261"/>
        <v>-584940.36609521112</v>
      </c>
      <c r="G757" s="171">
        <f t="shared" si="262"/>
        <v>1464100.0000000005</v>
      </c>
      <c r="H757" s="171">
        <f t="shared" si="263"/>
        <v>78139.209838669514</v>
      </c>
      <c r="I757" s="171">
        <f t="shared" si="264"/>
        <v>409242.74530788185</v>
      </c>
      <c r="J757" s="171">
        <f t="shared" si="265"/>
        <v>1948717.1000000013</v>
      </c>
      <c r="K757" s="171">
        <f t="shared" si="266"/>
        <v>1085654.8358825475</v>
      </c>
      <c r="L757" s="172">
        <f t="shared" si="267"/>
        <v>-783214.82248281164</v>
      </c>
      <c r="M757" s="142">
        <f t="shared" si="268"/>
        <v>7</v>
      </c>
      <c r="N757" s="143">
        <f t="shared" si="279"/>
        <v>1</v>
      </c>
      <c r="U757" s="131">
        <v>732</v>
      </c>
      <c r="V757" s="126">
        <f>MOD(QUOTIENT(ROWS($V$26:V757)-1, 2^(COLUMNS($V$26:V757)-1)), 2)</f>
        <v>1</v>
      </c>
      <c r="W757" s="19">
        <f>MOD(QUOTIENT(ROWS($V$26:W757)-1, 2^(COLUMNS($V$26:W757)-1)), 2)</f>
        <v>1</v>
      </c>
      <c r="X757" s="19">
        <f>MOD(QUOTIENT(ROWS($V$26:X757)-1, 2^(COLUMNS($V$26:X757)-1)), 2)</f>
        <v>0</v>
      </c>
      <c r="Y757" s="19">
        <f>MOD(QUOTIENT(ROWS($V$26:Y757)-1, 2^(COLUMNS($V$26:Y757)-1)), 2)</f>
        <v>1</v>
      </c>
      <c r="Z757" s="19">
        <f>MOD(QUOTIENT(ROWS($V$26:Z757)-1, 2^(COLUMNS($V$26:Z757)-1)), 2)</f>
        <v>1</v>
      </c>
      <c r="AA757" s="19">
        <f>MOD(QUOTIENT(ROWS($V$26:AA757)-1, 2^(COLUMNS($V$26:AA757)-1)), 2)</f>
        <v>0</v>
      </c>
      <c r="AB757" s="19">
        <f>MOD(QUOTIENT(ROWS($V$26:AB757)-1, 2^(COLUMNS($V$26:AB757)-1)), 2)</f>
        <v>1</v>
      </c>
      <c r="AC757" s="19">
        <f>MOD(QUOTIENT(ROWS($V$26:AC757)-1, 2^(COLUMNS($V$26:AC757)-1)), 2)</f>
        <v>1</v>
      </c>
      <c r="AD757" s="19">
        <f>MOD(QUOTIENT(ROWS($V$26:AD757)-1, 2^(COLUMNS($V$26:AD757)-1)), 2)</f>
        <v>0</v>
      </c>
      <c r="AE757" s="133">
        <f>MOD(QUOTIENT(ROWS($V$26:AE757)-1, 2^(COLUMNS($V$26:AE757)-1)), 2)</f>
        <v>1</v>
      </c>
      <c r="AF757" s="126">
        <f t="shared" si="269"/>
        <v>1</v>
      </c>
      <c r="AG757" s="19">
        <f t="shared" si="270"/>
        <v>2</v>
      </c>
      <c r="AH757" s="19">
        <f t="shared" si="271"/>
        <v>2</v>
      </c>
      <c r="AI757" s="19">
        <f t="shared" si="272"/>
        <v>4</v>
      </c>
      <c r="AJ757" s="19">
        <f t="shared" si="273"/>
        <v>5</v>
      </c>
      <c r="AK757" s="19">
        <f t="shared" si="274"/>
        <v>5</v>
      </c>
      <c r="AL757" s="19">
        <f t="shared" si="275"/>
        <v>7</v>
      </c>
      <c r="AM757" s="19">
        <f t="shared" si="276"/>
        <v>8</v>
      </c>
      <c r="AN757" s="19">
        <f t="shared" si="277"/>
        <v>8</v>
      </c>
      <c r="AO757" s="133">
        <f t="shared" si="278"/>
        <v>10</v>
      </c>
    </row>
    <row r="758" spans="1:41" x14ac:dyDescent="0.3">
      <c r="A758" s="131">
        <v>733</v>
      </c>
      <c r="B758" s="171">
        <f t="shared" si="257"/>
        <v>0</v>
      </c>
      <c r="C758" s="171">
        <f t="shared" si="258"/>
        <v>0</v>
      </c>
      <c r="D758" s="171">
        <f t="shared" si="259"/>
        <v>-1269338.842975206</v>
      </c>
      <c r="E758" s="171">
        <f t="shared" si="260"/>
        <v>-922944.40270473203</v>
      </c>
      <c r="F758" s="171">
        <f t="shared" si="261"/>
        <v>-584940.36609521112</v>
      </c>
      <c r="G758" s="171">
        <f t="shared" si="262"/>
        <v>1464100.0000000005</v>
      </c>
      <c r="H758" s="171">
        <f t="shared" si="263"/>
        <v>78139.209838669514</v>
      </c>
      <c r="I758" s="171">
        <f t="shared" si="264"/>
        <v>409242.74530788185</v>
      </c>
      <c r="J758" s="171">
        <f t="shared" si="265"/>
        <v>1948717.1000000013</v>
      </c>
      <c r="K758" s="171">
        <f t="shared" si="266"/>
        <v>1085654.8358825475</v>
      </c>
      <c r="L758" s="172">
        <f t="shared" si="267"/>
        <v>582903.54622316104</v>
      </c>
      <c r="M758" s="142">
        <f t="shared" si="268"/>
        <v>6</v>
      </c>
      <c r="N758" s="143">
        <f t="shared" si="279"/>
        <v>3</v>
      </c>
      <c r="U758" s="131">
        <v>733</v>
      </c>
      <c r="V758" s="126">
        <f>MOD(QUOTIENT(ROWS($V$26:V758)-1, 2^(COLUMNS($V$26:V758)-1)), 2)</f>
        <v>0</v>
      </c>
      <c r="W758" s="19">
        <f>MOD(QUOTIENT(ROWS($V$26:W758)-1, 2^(COLUMNS($V$26:W758)-1)), 2)</f>
        <v>0</v>
      </c>
      <c r="X758" s="19">
        <f>MOD(QUOTIENT(ROWS($V$26:X758)-1, 2^(COLUMNS($V$26:X758)-1)), 2)</f>
        <v>1</v>
      </c>
      <c r="Y758" s="19">
        <f>MOD(QUOTIENT(ROWS($V$26:Y758)-1, 2^(COLUMNS($V$26:Y758)-1)), 2)</f>
        <v>1</v>
      </c>
      <c r="Z758" s="19">
        <f>MOD(QUOTIENT(ROWS($V$26:Z758)-1, 2^(COLUMNS($V$26:Z758)-1)), 2)</f>
        <v>1</v>
      </c>
      <c r="AA758" s="19">
        <f>MOD(QUOTIENT(ROWS($V$26:AA758)-1, 2^(COLUMNS($V$26:AA758)-1)), 2)</f>
        <v>0</v>
      </c>
      <c r="AB758" s="19">
        <f>MOD(QUOTIENT(ROWS($V$26:AB758)-1, 2^(COLUMNS($V$26:AB758)-1)), 2)</f>
        <v>1</v>
      </c>
      <c r="AC758" s="19">
        <f>MOD(QUOTIENT(ROWS($V$26:AC758)-1, 2^(COLUMNS($V$26:AC758)-1)), 2)</f>
        <v>1</v>
      </c>
      <c r="AD758" s="19">
        <f>MOD(QUOTIENT(ROWS($V$26:AD758)-1, 2^(COLUMNS($V$26:AD758)-1)), 2)</f>
        <v>0</v>
      </c>
      <c r="AE758" s="133">
        <f>MOD(QUOTIENT(ROWS($V$26:AE758)-1, 2^(COLUMNS($V$26:AE758)-1)), 2)</f>
        <v>1</v>
      </c>
      <c r="AF758" s="126">
        <f t="shared" si="269"/>
        <v>0</v>
      </c>
      <c r="AG758" s="19">
        <f t="shared" si="270"/>
        <v>0</v>
      </c>
      <c r="AH758" s="19">
        <f t="shared" si="271"/>
        <v>3</v>
      </c>
      <c r="AI758" s="19">
        <f t="shared" si="272"/>
        <v>4</v>
      </c>
      <c r="AJ758" s="19">
        <f t="shared" si="273"/>
        <v>5</v>
      </c>
      <c r="AK758" s="19">
        <f t="shared" si="274"/>
        <v>5</v>
      </c>
      <c r="AL758" s="19">
        <f t="shared" si="275"/>
        <v>7</v>
      </c>
      <c r="AM758" s="19">
        <f t="shared" si="276"/>
        <v>8</v>
      </c>
      <c r="AN758" s="19">
        <f t="shared" si="277"/>
        <v>8</v>
      </c>
      <c r="AO758" s="133">
        <f t="shared" si="278"/>
        <v>10</v>
      </c>
    </row>
    <row r="759" spans="1:41" x14ac:dyDescent="0.3">
      <c r="A759" s="131">
        <v>734</v>
      </c>
      <c r="B759" s="171">
        <f t="shared" si="257"/>
        <v>-2000000</v>
      </c>
      <c r="C759" s="171">
        <f t="shared" si="258"/>
        <v>1000000</v>
      </c>
      <c r="D759" s="171">
        <f t="shared" si="259"/>
        <v>-1269338.842975206</v>
      </c>
      <c r="E759" s="171">
        <f t="shared" si="260"/>
        <v>-922944.40270473203</v>
      </c>
      <c r="F759" s="171">
        <f t="shared" si="261"/>
        <v>-584940.36609521112</v>
      </c>
      <c r="G759" s="171">
        <f t="shared" si="262"/>
        <v>1464100.0000000005</v>
      </c>
      <c r="H759" s="171">
        <f t="shared" si="263"/>
        <v>78139.209838669514</v>
      </c>
      <c r="I759" s="171">
        <f t="shared" si="264"/>
        <v>409242.74530788185</v>
      </c>
      <c r="J759" s="171">
        <f t="shared" si="265"/>
        <v>1948717.1000000013</v>
      </c>
      <c r="K759" s="171">
        <f t="shared" si="266"/>
        <v>1085654.8358825475</v>
      </c>
      <c r="L759" s="172">
        <f t="shared" si="267"/>
        <v>-411609.48532690748</v>
      </c>
      <c r="M759" s="142">
        <f t="shared" si="268"/>
        <v>7</v>
      </c>
      <c r="N759" s="143">
        <f t="shared" si="279"/>
        <v>1</v>
      </c>
      <c r="U759" s="131">
        <v>734</v>
      </c>
      <c r="V759" s="126">
        <f>MOD(QUOTIENT(ROWS($V$26:V759)-1, 2^(COLUMNS($V$26:V759)-1)), 2)</f>
        <v>1</v>
      </c>
      <c r="W759" s="19">
        <f>MOD(QUOTIENT(ROWS($V$26:W759)-1, 2^(COLUMNS($V$26:W759)-1)), 2)</f>
        <v>0</v>
      </c>
      <c r="X759" s="19">
        <f>MOD(QUOTIENT(ROWS($V$26:X759)-1, 2^(COLUMNS($V$26:X759)-1)), 2)</f>
        <v>1</v>
      </c>
      <c r="Y759" s="19">
        <f>MOD(QUOTIENT(ROWS($V$26:Y759)-1, 2^(COLUMNS($V$26:Y759)-1)), 2)</f>
        <v>1</v>
      </c>
      <c r="Z759" s="19">
        <f>MOD(QUOTIENT(ROWS($V$26:Z759)-1, 2^(COLUMNS($V$26:Z759)-1)), 2)</f>
        <v>1</v>
      </c>
      <c r="AA759" s="19">
        <f>MOD(QUOTIENT(ROWS($V$26:AA759)-1, 2^(COLUMNS($V$26:AA759)-1)), 2)</f>
        <v>0</v>
      </c>
      <c r="AB759" s="19">
        <f>MOD(QUOTIENT(ROWS($V$26:AB759)-1, 2^(COLUMNS($V$26:AB759)-1)), 2)</f>
        <v>1</v>
      </c>
      <c r="AC759" s="19">
        <f>MOD(QUOTIENT(ROWS($V$26:AC759)-1, 2^(COLUMNS($V$26:AC759)-1)), 2)</f>
        <v>1</v>
      </c>
      <c r="AD759" s="19">
        <f>MOD(QUOTIENT(ROWS($V$26:AD759)-1, 2^(COLUMNS($V$26:AD759)-1)), 2)</f>
        <v>0</v>
      </c>
      <c r="AE759" s="133">
        <f>MOD(QUOTIENT(ROWS($V$26:AE759)-1, 2^(COLUMNS($V$26:AE759)-1)), 2)</f>
        <v>1</v>
      </c>
      <c r="AF759" s="126">
        <f t="shared" si="269"/>
        <v>1</v>
      </c>
      <c r="AG759" s="19">
        <f t="shared" si="270"/>
        <v>1</v>
      </c>
      <c r="AH759" s="19">
        <f t="shared" si="271"/>
        <v>3</v>
      </c>
      <c r="AI759" s="19">
        <f t="shared" si="272"/>
        <v>4</v>
      </c>
      <c r="AJ759" s="19">
        <f t="shared" si="273"/>
        <v>5</v>
      </c>
      <c r="AK759" s="19">
        <f t="shared" si="274"/>
        <v>5</v>
      </c>
      <c r="AL759" s="19">
        <f t="shared" si="275"/>
        <v>7</v>
      </c>
      <c r="AM759" s="19">
        <f t="shared" si="276"/>
        <v>8</v>
      </c>
      <c r="AN759" s="19">
        <f t="shared" si="277"/>
        <v>8</v>
      </c>
      <c r="AO759" s="133">
        <f t="shared" si="278"/>
        <v>10</v>
      </c>
    </row>
    <row r="760" spans="1:41" x14ac:dyDescent="0.3">
      <c r="A760" s="131">
        <v>735</v>
      </c>
      <c r="B760" s="171">
        <f t="shared" si="257"/>
        <v>0</v>
      </c>
      <c r="C760" s="171">
        <f t="shared" si="258"/>
        <v>-1627272.7272727271</v>
      </c>
      <c r="D760" s="171">
        <f t="shared" si="259"/>
        <v>-1269338.842975206</v>
      </c>
      <c r="E760" s="171">
        <f t="shared" si="260"/>
        <v>-922944.40270473203</v>
      </c>
      <c r="F760" s="171">
        <f t="shared" si="261"/>
        <v>-584940.36609521112</v>
      </c>
      <c r="G760" s="171">
        <f t="shared" si="262"/>
        <v>1464100.0000000005</v>
      </c>
      <c r="H760" s="171">
        <f t="shared" si="263"/>
        <v>78139.209838669514</v>
      </c>
      <c r="I760" s="171">
        <f t="shared" si="264"/>
        <v>409242.74530788185</v>
      </c>
      <c r="J760" s="171">
        <f t="shared" si="265"/>
        <v>1948717.1000000013</v>
      </c>
      <c r="K760" s="171">
        <f t="shared" si="266"/>
        <v>1085654.8358825475</v>
      </c>
      <c r="L760" s="172">
        <f t="shared" si="267"/>
        <v>-812220.53408610309</v>
      </c>
      <c r="M760" s="142">
        <f t="shared" si="268"/>
        <v>7</v>
      </c>
      <c r="N760" s="143">
        <f t="shared" si="279"/>
        <v>2</v>
      </c>
      <c r="U760" s="131">
        <v>735</v>
      </c>
      <c r="V760" s="126">
        <f>MOD(QUOTIENT(ROWS($V$26:V760)-1, 2^(COLUMNS($V$26:V760)-1)), 2)</f>
        <v>0</v>
      </c>
      <c r="W760" s="19">
        <f>MOD(QUOTIENT(ROWS($V$26:W760)-1, 2^(COLUMNS($V$26:W760)-1)), 2)</f>
        <v>1</v>
      </c>
      <c r="X760" s="19">
        <f>MOD(QUOTIENT(ROWS($V$26:X760)-1, 2^(COLUMNS($V$26:X760)-1)), 2)</f>
        <v>1</v>
      </c>
      <c r="Y760" s="19">
        <f>MOD(QUOTIENT(ROWS($V$26:Y760)-1, 2^(COLUMNS($V$26:Y760)-1)), 2)</f>
        <v>1</v>
      </c>
      <c r="Z760" s="19">
        <f>MOD(QUOTIENT(ROWS($V$26:Z760)-1, 2^(COLUMNS($V$26:Z760)-1)), 2)</f>
        <v>1</v>
      </c>
      <c r="AA760" s="19">
        <f>MOD(QUOTIENT(ROWS($V$26:AA760)-1, 2^(COLUMNS($V$26:AA760)-1)), 2)</f>
        <v>0</v>
      </c>
      <c r="AB760" s="19">
        <f>MOD(QUOTIENT(ROWS($V$26:AB760)-1, 2^(COLUMNS($V$26:AB760)-1)), 2)</f>
        <v>1</v>
      </c>
      <c r="AC760" s="19">
        <f>MOD(QUOTIENT(ROWS($V$26:AC760)-1, 2^(COLUMNS($V$26:AC760)-1)), 2)</f>
        <v>1</v>
      </c>
      <c r="AD760" s="19">
        <f>MOD(QUOTIENT(ROWS($V$26:AD760)-1, 2^(COLUMNS($V$26:AD760)-1)), 2)</f>
        <v>0</v>
      </c>
      <c r="AE760" s="133">
        <f>MOD(QUOTIENT(ROWS($V$26:AE760)-1, 2^(COLUMNS($V$26:AE760)-1)), 2)</f>
        <v>1</v>
      </c>
      <c r="AF760" s="126">
        <f t="shared" si="269"/>
        <v>0</v>
      </c>
      <c r="AG760" s="19">
        <f t="shared" si="270"/>
        <v>2</v>
      </c>
      <c r="AH760" s="19">
        <f t="shared" si="271"/>
        <v>3</v>
      </c>
      <c r="AI760" s="19">
        <f t="shared" si="272"/>
        <v>4</v>
      </c>
      <c r="AJ760" s="19">
        <f t="shared" si="273"/>
        <v>5</v>
      </c>
      <c r="AK760" s="19">
        <f t="shared" si="274"/>
        <v>5</v>
      </c>
      <c r="AL760" s="19">
        <f t="shared" si="275"/>
        <v>7</v>
      </c>
      <c r="AM760" s="19">
        <f t="shared" si="276"/>
        <v>8</v>
      </c>
      <c r="AN760" s="19">
        <f t="shared" si="277"/>
        <v>8</v>
      </c>
      <c r="AO760" s="133">
        <f t="shared" si="278"/>
        <v>10</v>
      </c>
    </row>
    <row r="761" spans="1:41" x14ac:dyDescent="0.3">
      <c r="A761" s="131">
        <v>736</v>
      </c>
      <c r="B761" s="171">
        <f t="shared" si="257"/>
        <v>-2000000</v>
      </c>
      <c r="C761" s="171">
        <f t="shared" si="258"/>
        <v>-1627272.7272727271</v>
      </c>
      <c r="D761" s="171">
        <f t="shared" si="259"/>
        <v>-1269338.842975206</v>
      </c>
      <c r="E761" s="171">
        <f t="shared" si="260"/>
        <v>-922944.40270473203</v>
      </c>
      <c r="F761" s="171">
        <f t="shared" si="261"/>
        <v>-584940.36609521112</v>
      </c>
      <c r="G761" s="171">
        <f t="shared" si="262"/>
        <v>1464100.0000000005</v>
      </c>
      <c r="H761" s="171">
        <f t="shared" si="263"/>
        <v>78139.209838669514</v>
      </c>
      <c r="I761" s="171">
        <f t="shared" si="264"/>
        <v>409242.74530788185</v>
      </c>
      <c r="J761" s="171">
        <f t="shared" si="265"/>
        <v>1948717.1000000013</v>
      </c>
      <c r="K761" s="171">
        <f t="shared" si="266"/>
        <v>1085654.8358825475</v>
      </c>
      <c r="L761" s="172">
        <f t="shared" si="267"/>
        <v>-2664072.3859379557</v>
      </c>
      <c r="M761" s="142">
        <f t="shared" si="268"/>
        <v>8</v>
      </c>
      <c r="N761" s="143">
        <f t="shared" si="279"/>
        <v>1</v>
      </c>
      <c r="U761" s="131">
        <v>736</v>
      </c>
      <c r="V761" s="126">
        <f>MOD(QUOTIENT(ROWS($V$26:V761)-1, 2^(COLUMNS($V$26:V761)-1)), 2)</f>
        <v>1</v>
      </c>
      <c r="W761" s="19">
        <f>MOD(QUOTIENT(ROWS($V$26:W761)-1, 2^(COLUMNS($V$26:W761)-1)), 2)</f>
        <v>1</v>
      </c>
      <c r="X761" s="19">
        <f>MOD(QUOTIENT(ROWS($V$26:X761)-1, 2^(COLUMNS($V$26:X761)-1)), 2)</f>
        <v>1</v>
      </c>
      <c r="Y761" s="19">
        <f>MOD(QUOTIENT(ROWS($V$26:Y761)-1, 2^(COLUMNS($V$26:Y761)-1)), 2)</f>
        <v>1</v>
      </c>
      <c r="Z761" s="19">
        <f>MOD(QUOTIENT(ROWS($V$26:Z761)-1, 2^(COLUMNS($V$26:Z761)-1)), 2)</f>
        <v>1</v>
      </c>
      <c r="AA761" s="19">
        <f>MOD(QUOTIENT(ROWS($V$26:AA761)-1, 2^(COLUMNS($V$26:AA761)-1)), 2)</f>
        <v>0</v>
      </c>
      <c r="AB761" s="19">
        <f>MOD(QUOTIENT(ROWS($V$26:AB761)-1, 2^(COLUMNS($V$26:AB761)-1)), 2)</f>
        <v>1</v>
      </c>
      <c r="AC761" s="19">
        <f>MOD(QUOTIENT(ROWS($V$26:AC761)-1, 2^(COLUMNS($V$26:AC761)-1)), 2)</f>
        <v>1</v>
      </c>
      <c r="AD761" s="19">
        <f>MOD(QUOTIENT(ROWS($V$26:AD761)-1, 2^(COLUMNS($V$26:AD761)-1)), 2)</f>
        <v>0</v>
      </c>
      <c r="AE761" s="133">
        <f>MOD(QUOTIENT(ROWS($V$26:AE761)-1, 2^(COLUMNS($V$26:AE761)-1)), 2)</f>
        <v>1</v>
      </c>
      <c r="AF761" s="126">
        <f t="shared" si="269"/>
        <v>1</v>
      </c>
      <c r="AG761" s="19">
        <f t="shared" si="270"/>
        <v>2</v>
      </c>
      <c r="AH761" s="19">
        <f t="shared" si="271"/>
        <v>3</v>
      </c>
      <c r="AI761" s="19">
        <f t="shared" si="272"/>
        <v>4</v>
      </c>
      <c r="AJ761" s="19">
        <f t="shared" si="273"/>
        <v>5</v>
      </c>
      <c r="AK761" s="19">
        <f t="shared" si="274"/>
        <v>5</v>
      </c>
      <c r="AL761" s="19">
        <f t="shared" si="275"/>
        <v>7</v>
      </c>
      <c r="AM761" s="19">
        <f t="shared" si="276"/>
        <v>8</v>
      </c>
      <c r="AN761" s="19">
        <f t="shared" si="277"/>
        <v>8</v>
      </c>
      <c r="AO761" s="133">
        <f t="shared" si="278"/>
        <v>10</v>
      </c>
    </row>
    <row r="762" spans="1:41" x14ac:dyDescent="0.3">
      <c r="A762" s="131">
        <v>737</v>
      </c>
      <c r="B762" s="171">
        <f t="shared" si="257"/>
        <v>0</v>
      </c>
      <c r="C762" s="171">
        <f t="shared" si="258"/>
        <v>0</v>
      </c>
      <c r="D762" s="171">
        <f t="shared" si="259"/>
        <v>0</v>
      </c>
      <c r="E762" s="171">
        <f t="shared" si="260"/>
        <v>0</v>
      </c>
      <c r="F762" s="171">
        <f t="shared" si="261"/>
        <v>0</v>
      </c>
      <c r="G762" s="171">
        <f t="shared" si="262"/>
        <v>-252253.96917746449</v>
      </c>
      <c r="H762" s="171">
        <f t="shared" si="263"/>
        <v>78139.209838669514</v>
      </c>
      <c r="I762" s="171">
        <f t="shared" si="264"/>
        <v>409242.74530788185</v>
      </c>
      <c r="J762" s="171">
        <f t="shared" si="265"/>
        <v>1948717.1000000013</v>
      </c>
      <c r="K762" s="171">
        <f t="shared" si="266"/>
        <v>1085654.8358825475</v>
      </c>
      <c r="L762" s="172">
        <f t="shared" si="267"/>
        <v>1585443.777090762</v>
      </c>
      <c r="M762" s="142">
        <f t="shared" si="268"/>
        <v>4</v>
      </c>
      <c r="N762" s="143">
        <f t="shared" si="279"/>
        <v>6</v>
      </c>
      <c r="U762" s="131">
        <v>737</v>
      </c>
      <c r="V762" s="126">
        <f>MOD(QUOTIENT(ROWS($V$26:V762)-1, 2^(COLUMNS($V$26:V762)-1)), 2)</f>
        <v>0</v>
      </c>
      <c r="W762" s="19">
        <f>MOD(QUOTIENT(ROWS($V$26:W762)-1, 2^(COLUMNS($V$26:W762)-1)), 2)</f>
        <v>0</v>
      </c>
      <c r="X762" s="19">
        <f>MOD(QUOTIENT(ROWS($V$26:X762)-1, 2^(COLUMNS($V$26:X762)-1)), 2)</f>
        <v>0</v>
      </c>
      <c r="Y762" s="19">
        <f>MOD(QUOTIENT(ROWS($V$26:Y762)-1, 2^(COLUMNS($V$26:Y762)-1)), 2)</f>
        <v>0</v>
      </c>
      <c r="Z762" s="19">
        <f>MOD(QUOTIENT(ROWS($V$26:Z762)-1, 2^(COLUMNS($V$26:Z762)-1)), 2)</f>
        <v>0</v>
      </c>
      <c r="AA762" s="19">
        <f>MOD(QUOTIENT(ROWS($V$26:AA762)-1, 2^(COLUMNS($V$26:AA762)-1)), 2)</f>
        <v>1</v>
      </c>
      <c r="AB762" s="19">
        <f>MOD(QUOTIENT(ROWS($V$26:AB762)-1, 2^(COLUMNS($V$26:AB762)-1)), 2)</f>
        <v>1</v>
      </c>
      <c r="AC762" s="19">
        <f>MOD(QUOTIENT(ROWS($V$26:AC762)-1, 2^(COLUMNS($V$26:AC762)-1)), 2)</f>
        <v>1</v>
      </c>
      <c r="AD762" s="19">
        <f>MOD(QUOTIENT(ROWS($V$26:AD762)-1, 2^(COLUMNS($V$26:AD762)-1)), 2)</f>
        <v>0</v>
      </c>
      <c r="AE762" s="133">
        <f>MOD(QUOTIENT(ROWS($V$26:AE762)-1, 2^(COLUMNS($V$26:AE762)-1)), 2)</f>
        <v>1</v>
      </c>
      <c r="AF762" s="126">
        <f t="shared" si="269"/>
        <v>0</v>
      </c>
      <c r="AG762" s="19">
        <f t="shared" si="270"/>
        <v>0</v>
      </c>
      <c r="AH762" s="19">
        <f t="shared" si="271"/>
        <v>0</v>
      </c>
      <c r="AI762" s="19">
        <f t="shared" si="272"/>
        <v>0</v>
      </c>
      <c r="AJ762" s="19">
        <f t="shared" si="273"/>
        <v>0</v>
      </c>
      <c r="AK762" s="19">
        <f t="shared" si="274"/>
        <v>6</v>
      </c>
      <c r="AL762" s="19">
        <f t="shared" si="275"/>
        <v>7</v>
      </c>
      <c r="AM762" s="19">
        <f t="shared" si="276"/>
        <v>8</v>
      </c>
      <c r="AN762" s="19">
        <f t="shared" si="277"/>
        <v>8</v>
      </c>
      <c r="AO762" s="133">
        <f t="shared" si="278"/>
        <v>10</v>
      </c>
    </row>
    <row r="763" spans="1:41" x14ac:dyDescent="0.3">
      <c r="A763" s="131">
        <v>738</v>
      </c>
      <c r="B763" s="171">
        <f t="shared" si="257"/>
        <v>-2000000</v>
      </c>
      <c r="C763" s="171">
        <f t="shared" si="258"/>
        <v>1000000</v>
      </c>
      <c r="D763" s="171">
        <f t="shared" si="259"/>
        <v>1000000</v>
      </c>
      <c r="E763" s="171">
        <f t="shared" si="260"/>
        <v>1000000</v>
      </c>
      <c r="F763" s="171">
        <f t="shared" si="261"/>
        <v>1000000</v>
      </c>
      <c r="G763" s="171">
        <f t="shared" si="262"/>
        <v>-252253.96917746449</v>
      </c>
      <c r="H763" s="171">
        <f t="shared" si="263"/>
        <v>78139.209838669514</v>
      </c>
      <c r="I763" s="171">
        <f t="shared" si="264"/>
        <v>409242.74530788185</v>
      </c>
      <c r="J763" s="171">
        <f t="shared" si="265"/>
        <v>1948717.1000000013</v>
      </c>
      <c r="K763" s="171">
        <f t="shared" si="266"/>
        <v>1085654.8358825475</v>
      </c>
      <c r="L763" s="172">
        <f t="shared" si="267"/>
        <v>2800376.0363910692</v>
      </c>
      <c r="M763" s="142">
        <f t="shared" si="268"/>
        <v>5</v>
      </c>
      <c r="N763" s="143">
        <f t="shared" si="279"/>
        <v>1</v>
      </c>
      <c r="U763" s="131">
        <v>738</v>
      </c>
      <c r="V763" s="126">
        <f>MOD(QUOTIENT(ROWS($V$26:V763)-1, 2^(COLUMNS($V$26:V763)-1)), 2)</f>
        <v>1</v>
      </c>
      <c r="W763" s="19">
        <f>MOD(QUOTIENT(ROWS($V$26:W763)-1, 2^(COLUMNS($V$26:W763)-1)), 2)</f>
        <v>0</v>
      </c>
      <c r="X763" s="19">
        <f>MOD(QUOTIENT(ROWS($V$26:X763)-1, 2^(COLUMNS($V$26:X763)-1)), 2)</f>
        <v>0</v>
      </c>
      <c r="Y763" s="19">
        <f>MOD(QUOTIENT(ROWS($V$26:Y763)-1, 2^(COLUMNS($V$26:Y763)-1)), 2)</f>
        <v>0</v>
      </c>
      <c r="Z763" s="19">
        <f>MOD(QUOTIENT(ROWS($V$26:Z763)-1, 2^(COLUMNS($V$26:Z763)-1)), 2)</f>
        <v>0</v>
      </c>
      <c r="AA763" s="19">
        <f>MOD(QUOTIENT(ROWS($V$26:AA763)-1, 2^(COLUMNS($V$26:AA763)-1)), 2)</f>
        <v>1</v>
      </c>
      <c r="AB763" s="19">
        <f>MOD(QUOTIENT(ROWS($V$26:AB763)-1, 2^(COLUMNS($V$26:AB763)-1)), 2)</f>
        <v>1</v>
      </c>
      <c r="AC763" s="19">
        <f>MOD(QUOTIENT(ROWS($V$26:AC763)-1, 2^(COLUMNS($V$26:AC763)-1)), 2)</f>
        <v>1</v>
      </c>
      <c r="AD763" s="19">
        <f>MOD(QUOTIENT(ROWS($V$26:AD763)-1, 2^(COLUMNS($V$26:AD763)-1)), 2)</f>
        <v>0</v>
      </c>
      <c r="AE763" s="133">
        <f>MOD(QUOTIENT(ROWS($V$26:AE763)-1, 2^(COLUMNS($V$26:AE763)-1)), 2)</f>
        <v>1</v>
      </c>
      <c r="AF763" s="126">
        <f t="shared" si="269"/>
        <v>1</v>
      </c>
      <c r="AG763" s="19">
        <f t="shared" si="270"/>
        <v>1</v>
      </c>
      <c r="AH763" s="19">
        <f t="shared" si="271"/>
        <v>1</v>
      </c>
      <c r="AI763" s="19">
        <f t="shared" si="272"/>
        <v>1</v>
      </c>
      <c r="AJ763" s="19">
        <f t="shared" si="273"/>
        <v>1</v>
      </c>
      <c r="AK763" s="19">
        <f t="shared" si="274"/>
        <v>6</v>
      </c>
      <c r="AL763" s="19">
        <f t="shared" si="275"/>
        <v>7</v>
      </c>
      <c r="AM763" s="19">
        <f t="shared" si="276"/>
        <v>8</v>
      </c>
      <c r="AN763" s="19">
        <f t="shared" si="277"/>
        <v>8</v>
      </c>
      <c r="AO763" s="133">
        <f t="shared" si="278"/>
        <v>10</v>
      </c>
    </row>
    <row r="764" spans="1:41" x14ac:dyDescent="0.3">
      <c r="A764" s="131">
        <v>739</v>
      </c>
      <c r="B764" s="171">
        <f t="shared" si="257"/>
        <v>0</v>
      </c>
      <c r="C764" s="171">
        <f t="shared" si="258"/>
        <v>-1627272.7272727271</v>
      </c>
      <c r="D764" s="171">
        <f t="shared" si="259"/>
        <v>1100000</v>
      </c>
      <c r="E764" s="171">
        <f t="shared" si="260"/>
        <v>1100000</v>
      </c>
      <c r="F764" s="171">
        <f t="shared" si="261"/>
        <v>1100000</v>
      </c>
      <c r="G764" s="171">
        <f t="shared" si="262"/>
        <v>-252253.96917746449</v>
      </c>
      <c r="H764" s="171">
        <f t="shared" si="263"/>
        <v>78139.209838669514</v>
      </c>
      <c r="I764" s="171">
        <f t="shared" si="264"/>
        <v>409242.74530788185</v>
      </c>
      <c r="J764" s="171">
        <f t="shared" si="265"/>
        <v>1948717.1000000013</v>
      </c>
      <c r="K764" s="171">
        <f t="shared" si="266"/>
        <v>1085654.8358825475</v>
      </c>
      <c r="L764" s="172">
        <f t="shared" si="267"/>
        <v>2620709.5167169105</v>
      </c>
      <c r="M764" s="142">
        <f t="shared" si="268"/>
        <v>5</v>
      </c>
      <c r="N764" s="143">
        <f t="shared" si="279"/>
        <v>2</v>
      </c>
      <c r="U764" s="131">
        <v>739</v>
      </c>
      <c r="V764" s="126">
        <f>MOD(QUOTIENT(ROWS($V$26:V764)-1, 2^(COLUMNS($V$26:V764)-1)), 2)</f>
        <v>0</v>
      </c>
      <c r="W764" s="19">
        <f>MOD(QUOTIENT(ROWS($V$26:W764)-1, 2^(COLUMNS($V$26:W764)-1)), 2)</f>
        <v>1</v>
      </c>
      <c r="X764" s="19">
        <f>MOD(QUOTIENT(ROWS($V$26:X764)-1, 2^(COLUMNS($V$26:X764)-1)), 2)</f>
        <v>0</v>
      </c>
      <c r="Y764" s="19">
        <f>MOD(QUOTIENT(ROWS($V$26:Y764)-1, 2^(COLUMNS($V$26:Y764)-1)), 2)</f>
        <v>0</v>
      </c>
      <c r="Z764" s="19">
        <f>MOD(QUOTIENT(ROWS($V$26:Z764)-1, 2^(COLUMNS($V$26:Z764)-1)), 2)</f>
        <v>0</v>
      </c>
      <c r="AA764" s="19">
        <f>MOD(QUOTIENT(ROWS($V$26:AA764)-1, 2^(COLUMNS($V$26:AA764)-1)), 2)</f>
        <v>1</v>
      </c>
      <c r="AB764" s="19">
        <f>MOD(QUOTIENT(ROWS($V$26:AB764)-1, 2^(COLUMNS($V$26:AB764)-1)), 2)</f>
        <v>1</v>
      </c>
      <c r="AC764" s="19">
        <f>MOD(QUOTIENT(ROWS($V$26:AC764)-1, 2^(COLUMNS($V$26:AC764)-1)), 2)</f>
        <v>1</v>
      </c>
      <c r="AD764" s="19">
        <f>MOD(QUOTIENT(ROWS($V$26:AD764)-1, 2^(COLUMNS($V$26:AD764)-1)), 2)</f>
        <v>0</v>
      </c>
      <c r="AE764" s="133">
        <f>MOD(QUOTIENT(ROWS($V$26:AE764)-1, 2^(COLUMNS($V$26:AE764)-1)), 2)</f>
        <v>1</v>
      </c>
      <c r="AF764" s="126">
        <f t="shared" si="269"/>
        <v>0</v>
      </c>
      <c r="AG764" s="19">
        <f t="shared" si="270"/>
        <v>2</v>
      </c>
      <c r="AH764" s="19">
        <f t="shared" si="271"/>
        <v>2</v>
      </c>
      <c r="AI764" s="19">
        <f t="shared" si="272"/>
        <v>2</v>
      </c>
      <c r="AJ764" s="19">
        <f t="shared" si="273"/>
        <v>2</v>
      </c>
      <c r="AK764" s="19">
        <f t="shared" si="274"/>
        <v>6</v>
      </c>
      <c r="AL764" s="19">
        <f t="shared" si="275"/>
        <v>7</v>
      </c>
      <c r="AM764" s="19">
        <f t="shared" si="276"/>
        <v>8</v>
      </c>
      <c r="AN764" s="19">
        <f t="shared" si="277"/>
        <v>8</v>
      </c>
      <c r="AO764" s="133">
        <f t="shared" si="278"/>
        <v>10</v>
      </c>
    </row>
    <row r="765" spans="1:41" x14ac:dyDescent="0.3">
      <c r="A765" s="131">
        <v>740</v>
      </c>
      <c r="B765" s="171">
        <f t="shared" si="257"/>
        <v>-2000000</v>
      </c>
      <c r="C765" s="171">
        <f t="shared" si="258"/>
        <v>-1627272.7272727271</v>
      </c>
      <c r="D765" s="171">
        <f t="shared" si="259"/>
        <v>1100000</v>
      </c>
      <c r="E765" s="171">
        <f t="shared" si="260"/>
        <v>1100000</v>
      </c>
      <c r="F765" s="171">
        <f t="shared" si="261"/>
        <v>1100000</v>
      </c>
      <c r="G765" s="171">
        <f t="shared" si="262"/>
        <v>-252253.96917746449</v>
      </c>
      <c r="H765" s="171">
        <f t="shared" si="263"/>
        <v>78139.209838669514</v>
      </c>
      <c r="I765" s="171">
        <f t="shared" si="264"/>
        <v>409242.74530788185</v>
      </c>
      <c r="J765" s="171">
        <f t="shared" si="265"/>
        <v>1948717.1000000013</v>
      </c>
      <c r="K765" s="171">
        <f t="shared" si="266"/>
        <v>1085654.8358825475</v>
      </c>
      <c r="L765" s="172">
        <f t="shared" si="267"/>
        <v>768857.66486505873</v>
      </c>
      <c r="M765" s="142">
        <f t="shared" si="268"/>
        <v>6</v>
      </c>
      <c r="N765" s="143">
        <f t="shared" si="279"/>
        <v>1</v>
      </c>
      <c r="U765" s="131">
        <v>740</v>
      </c>
      <c r="V765" s="126">
        <f>MOD(QUOTIENT(ROWS($V$26:V765)-1, 2^(COLUMNS($V$26:V765)-1)), 2)</f>
        <v>1</v>
      </c>
      <c r="W765" s="19">
        <f>MOD(QUOTIENT(ROWS($V$26:W765)-1, 2^(COLUMNS($V$26:W765)-1)), 2)</f>
        <v>1</v>
      </c>
      <c r="X765" s="19">
        <f>MOD(QUOTIENT(ROWS($V$26:X765)-1, 2^(COLUMNS($V$26:X765)-1)), 2)</f>
        <v>0</v>
      </c>
      <c r="Y765" s="19">
        <f>MOD(QUOTIENT(ROWS($V$26:Y765)-1, 2^(COLUMNS($V$26:Y765)-1)), 2)</f>
        <v>0</v>
      </c>
      <c r="Z765" s="19">
        <f>MOD(QUOTIENT(ROWS($V$26:Z765)-1, 2^(COLUMNS($V$26:Z765)-1)), 2)</f>
        <v>0</v>
      </c>
      <c r="AA765" s="19">
        <f>MOD(QUOTIENT(ROWS($V$26:AA765)-1, 2^(COLUMNS($V$26:AA765)-1)), 2)</f>
        <v>1</v>
      </c>
      <c r="AB765" s="19">
        <f>MOD(QUOTIENT(ROWS($V$26:AB765)-1, 2^(COLUMNS($V$26:AB765)-1)), 2)</f>
        <v>1</v>
      </c>
      <c r="AC765" s="19">
        <f>MOD(QUOTIENT(ROWS($V$26:AC765)-1, 2^(COLUMNS($V$26:AC765)-1)), 2)</f>
        <v>1</v>
      </c>
      <c r="AD765" s="19">
        <f>MOD(QUOTIENT(ROWS($V$26:AD765)-1, 2^(COLUMNS($V$26:AD765)-1)), 2)</f>
        <v>0</v>
      </c>
      <c r="AE765" s="133">
        <f>MOD(QUOTIENT(ROWS($V$26:AE765)-1, 2^(COLUMNS($V$26:AE765)-1)), 2)</f>
        <v>1</v>
      </c>
      <c r="AF765" s="126">
        <f t="shared" si="269"/>
        <v>1</v>
      </c>
      <c r="AG765" s="19">
        <f t="shared" si="270"/>
        <v>2</v>
      </c>
      <c r="AH765" s="19">
        <f t="shared" si="271"/>
        <v>2</v>
      </c>
      <c r="AI765" s="19">
        <f t="shared" si="272"/>
        <v>2</v>
      </c>
      <c r="AJ765" s="19">
        <f t="shared" si="273"/>
        <v>2</v>
      </c>
      <c r="AK765" s="19">
        <f t="shared" si="274"/>
        <v>6</v>
      </c>
      <c r="AL765" s="19">
        <f t="shared" si="275"/>
        <v>7</v>
      </c>
      <c r="AM765" s="19">
        <f t="shared" si="276"/>
        <v>8</v>
      </c>
      <c r="AN765" s="19">
        <f t="shared" si="277"/>
        <v>8</v>
      </c>
      <c r="AO765" s="133">
        <f t="shared" si="278"/>
        <v>10</v>
      </c>
    </row>
    <row r="766" spans="1:41" x14ac:dyDescent="0.3">
      <c r="A766" s="131">
        <v>741</v>
      </c>
      <c r="B766" s="171">
        <f t="shared" si="257"/>
        <v>0</v>
      </c>
      <c r="C766" s="171">
        <f t="shared" si="258"/>
        <v>0</v>
      </c>
      <c r="D766" s="171">
        <f t="shared" si="259"/>
        <v>-1269338.842975206</v>
      </c>
      <c r="E766" s="171">
        <f t="shared" si="260"/>
        <v>1210000.0000000002</v>
      </c>
      <c r="F766" s="171">
        <f t="shared" si="261"/>
        <v>1210000.0000000002</v>
      </c>
      <c r="G766" s="171">
        <f t="shared" si="262"/>
        <v>-252253.96917746449</v>
      </c>
      <c r="H766" s="171">
        <f t="shared" si="263"/>
        <v>78139.209838669514</v>
      </c>
      <c r="I766" s="171">
        <f t="shared" si="264"/>
        <v>409242.74530788185</v>
      </c>
      <c r="J766" s="171">
        <f t="shared" si="265"/>
        <v>1948717.1000000013</v>
      </c>
      <c r="K766" s="171">
        <f t="shared" si="266"/>
        <v>1085654.8358825475</v>
      </c>
      <c r="L766" s="172">
        <f t="shared" si="267"/>
        <v>2290693.4690523548</v>
      </c>
      <c r="M766" s="142">
        <f t="shared" si="268"/>
        <v>5</v>
      </c>
      <c r="N766" s="143">
        <f t="shared" si="279"/>
        <v>3</v>
      </c>
      <c r="U766" s="131">
        <v>741</v>
      </c>
      <c r="V766" s="126">
        <f>MOD(QUOTIENT(ROWS($V$26:V766)-1, 2^(COLUMNS($V$26:V766)-1)), 2)</f>
        <v>0</v>
      </c>
      <c r="W766" s="19">
        <f>MOD(QUOTIENT(ROWS($V$26:W766)-1, 2^(COLUMNS($V$26:W766)-1)), 2)</f>
        <v>0</v>
      </c>
      <c r="X766" s="19">
        <f>MOD(QUOTIENT(ROWS($V$26:X766)-1, 2^(COLUMNS($V$26:X766)-1)), 2)</f>
        <v>1</v>
      </c>
      <c r="Y766" s="19">
        <f>MOD(QUOTIENT(ROWS($V$26:Y766)-1, 2^(COLUMNS($V$26:Y766)-1)), 2)</f>
        <v>0</v>
      </c>
      <c r="Z766" s="19">
        <f>MOD(QUOTIENT(ROWS($V$26:Z766)-1, 2^(COLUMNS($V$26:Z766)-1)), 2)</f>
        <v>0</v>
      </c>
      <c r="AA766" s="19">
        <f>MOD(QUOTIENT(ROWS($V$26:AA766)-1, 2^(COLUMNS($V$26:AA766)-1)), 2)</f>
        <v>1</v>
      </c>
      <c r="AB766" s="19">
        <f>MOD(QUOTIENT(ROWS($V$26:AB766)-1, 2^(COLUMNS($V$26:AB766)-1)), 2)</f>
        <v>1</v>
      </c>
      <c r="AC766" s="19">
        <f>MOD(QUOTIENT(ROWS($V$26:AC766)-1, 2^(COLUMNS($V$26:AC766)-1)), 2)</f>
        <v>1</v>
      </c>
      <c r="AD766" s="19">
        <f>MOD(QUOTIENT(ROWS($V$26:AD766)-1, 2^(COLUMNS($V$26:AD766)-1)), 2)</f>
        <v>0</v>
      </c>
      <c r="AE766" s="133">
        <f>MOD(QUOTIENT(ROWS($V$26:AE766)-1, 2^(COLUMNS($V$26:AE766)-1)), 2)</f>
        <v>1</v>
      </c>
      <c r="AF766" s="126">
        <f t="shared" si="269"/>
        <v>0</v>
      </c>
      <c r="AG766" s="19">
        <f t="shared" si="270"/>
        <v>0</v>
      </c>
      <c r="AH766" s="19">
        <f t="shared" si="271"/>
        <v>3</v>
      </c>
      <c r="AI766" s="19">
        <f t="shared" si="272"/>
        <v>3</v>
      </c>
      <c r="AJ766" s="19">
        <f t="shared" si="273"/>
        <v>3</v>
      </c>
      <c r="AK766" s="19">
        <f t="shared" si="274"/>
        <v>6</v>
      </c>
      <c r="AL766" s="19">
        <f t="shared" si="275"/>
        <v>7</v>
      </c>
      <c r="AM766" s="19">
        <f t="shared" si="276"/>
        <v>8</v>
      </c>
      <c r="AN766" s="19">
        <f t="shared" si="277"/>
        <v>8</v>
      </c>
      <c r="AO766" s="133">
        <f t="shared" si="278"/>
        <v>10</v>
      </c>
    </row>
    <row r="767" spans="1:41" x14ac:dyDescent="0.3">
      <c r="A767" s="131">
        <v>742</v>
      </c>
      <c r="B767" s="171">
        <f t="shared" si="257"/>
        <v>-2000000</v>
      </c>
      <c r="C767" s="171">
        <f t="shared" si="258"/>
        <v>1000000</v>
      </c>
      <c r="D767" s="171">
        <f t="shared" si="259"/>
        <v>-1269338.842975206</v>
      </c>
      <c r="E767" s="171">
        <f t="shared" si="260"/>
        <v>1210000.0000000002</v>
      </c>
      <c r="F767" s="171">
        <f t="shared" si="261"/>
        <v>1210000.0000000002</v>
      </c>
      <c r="G767" s="171">
        <f t="shared" si="262"/>
        <v>-252253.96917746449</v>
      </c>
      <c r="H767" s="171">
        <f t="shared" si="263"/>
        <v>78139.209838669514</v>
      </c>
      <c r="I767" s="171">
        <f t="shared" si="264"/>
        <v>409242.74530788185</v>
      </c>
      <c r="J767" s="171">
        <f t="shared" si="265"/>
        <v>1948717.1000000013</v>
      </c>
      <c r="K767" s="171">
        <f t="shared" si="266"/>
        <v>1085654.8358825475</v>
      </c>
      <c r="L767" s="172">
        <f t="shared" si="267"/>
        <v>1296180.4375022859</v>
      </c>
      <c r="M767" s="142">
        <f t="shared" si="268"/>
        <v>6</v>
      </c>
      <c r="N767" s="143">
        <f t="shared" si="279"/>
        <v>1</v>
      </c>
      <c r="U767" s="131">
        <v>742</v>
      </c>
      <c r="V767" s="126">
        <f>MOD(QUOTIENT(ROWS($V$26:V767)-1, 2^(COLUMNS($V$26:V767)-1)), 2)</f>
        <v>1</v>
      </c>
      <c r="W767" s="19">
        <f>MOD(QUOTIENT(ROWS($V$26:W767)-1, 2^(COLUMNS($V$26:W767)-1)), 2)</f>
        <v>0</v>
      </c>
      <c r="X767" s="19">
        <f>MOD(QUOTIENT(ROWS($V$26:X767)-1, 2^(COLUMNS($V$26:X767)-1)), 2)</f>
        <v>1</v>
      </c>
      <c r="Y767" s="19">
        <f>MOD(QUOTIENT(ROWS($V$26:Y767)-1, 2^(COLUMNS($V$26:Y767)-1)), 2)</f>
        <v>0</v>
      </c>
      <c r="Z767" s="19">
        <f>MOD(QUOTIENT(ROWS($V$26:Z767)-1, 2^(COLUMNS($V$26:Z767)-1)), 2)</f>
        <v>0</v>
      </c>
      <c r="AA767" s="19">
        <f>MOD(QUOTIENT(ROWS($V$26:AA767)-1, 2^(COLUMNS($V$26:AA767)-1)), 2)</f>
        <v>1</v>
      </c>
      <c r="AB767" s="19">
        <f>MOD(QUOTIENT(ROWS($V$26:AB767)-1, 2^(COLUMNS($V$26:AB767)-1)), 2)</f>
        <v>1</v>
      </c>
      <c r="AC767" s="19">
        <f>MOD(QUOTIENT(ROWS($V$26:AC767)-1, 2^(COLUMNS($V$26:AC767)-1)), 2)</f>
        <v>1</v>
      </c>
      <c r="AD767" s="19">
        <f>MOD(QUOTIENT(ROWS($V$26:AD767)-1, 2^(COLUMNS($V$26:AD767)-1)), 2)</f>
        <v>0</v>
      </c>
      <c r="AE767" s="133">
        <f>MOD(QUOTIENT(ROWS($V$26:AE767)-1, 2^(COLUMNS($V$26:AE767)-1)), 2)</f>
        <v>1</v>
      </c>
      <c r="AF767" s="126">
        <f t="shared" si="269"/>
        <v>1</v>
      </c>
      <c r="AG767" s="19">
        <f t="shared" si="270"/>
        <v>1</v>
      </c>
      <c r="AH767" s="19">
        <f t="shared" si="271"/>
        <v>3</v>
      </c>
      <c r="AI767" s="19">
        <f t="shared" si="272"/>
        <v>3</v>
      </c>
      <c r="AJ767" s="19">
        <f t="shared" si="273"/>
        <v>3</v>
      </c>
      <c r="AK767" s="19">
        <f t="shared" si="274"/>
        <v>6</v>
      </c>
      <c r="AL767" s="19">
        <f t="shared" si="275"/>
        <v>7</v>
      </c>
      <c r="AM767" s="19">
        <f t="shared" si="276"/>
        <v>8</v>
      </c>
      <c r="AN767" s="19">
        <f t="shared" si="277"/>
        <v>8</v>
      </c>
      <c r="AO767" s="133">
        <f t="shared" si="278"/>
        <v>10</v>
      </c>
    </row>
    <row r="768" spans="1:41" x14ac:dyDescent="0.3">
      <c r="A768" s="131">
        <v>743</v>
      </c>
      <c r="B768" s="171">
        <f t="shared" si="257"/>
        <v>0</v>
      </c>
      <c r="C768" s="171">
        <f t="shared" si="258"/>
        <v>-1627272.7272727271</v>
      </c>
      <c r="D768" s="171">
        <f t="shared" si="259"/>
        <v>-1269338.842975206</v>
      </c>
      <c r="E768" s="171">
        <f t="shared" si="260"/>
        <v>1210000.0000000002</v>
      </c>
      <c r="F768" s="171">
        <f t="shared" si="261"/>
        <v>1210000.0000000002</v>
      </c>
      <c r="G768" s="171">
        <f t="shared" si="262"/>
        <v>-252253.96917746449</v>
      </c>
      <c r="H768" s="171">
        <f t="shared" si="263"/>
        <v>78139.209838669514</v>
      </c>
      <c r="I768" s="171">
        <f t="shared" si="264"/>
        <v>409242.74530788185</v>
      </c>
      <c r="J768" s="171">
        <f t="shared" si="265"/>
        <v>1948717.1000000013</v>
      </c>
      <c r="K768" s="171">
        <f t="shared" si="266"/>
        <v>1085654.8358825475</v>
      </c>
      <c r="L768" s="172">
        <f t="shared" si="267"/>
        <v>895569.38874308974</v>
      </c>
      <c r="M768" s="142">
        <f t="shared" si="268"/>
        <v>6</v>
      </c>
      <c r="N768" s="143">
        <f t="shared" si="279"/>
        <v>2</v>
      </c>
      <c r="U768" s="131">
        <v>743</v>
      </c>
      <c r="V768" s="126">
        <f>MOD(QUOTIENT(ROWS($V$26:V768)-1, 2^(COLUMNS($V$26:V768)-1)), 2)</f>
        <v>0</v>
      </c>
      <c r="W768" s="19">
        <f>MOD(QUOTIENT(ROWS($V$26:W768)-1, 2^(COLUMNS($V$26:W768)-1)), 2)</f>
        <v>1</v>
      </c>
      <c r="X768" s="19">
        <f>MOD(QUOTIENT(ROWS($V$26:X768)-1, 2^(COLUMNS($V$26:X768)-1)), 2)</f>
        <v>1</v>
      </c>
      <c r="Y768" s="19">
        <f>MOD(QUOTIENT(ROWS($V$26:Y768)-1, 2^(COLUMNS($V$26:Y768)-1)), 2)</f>
        <v>0</v>
      </c>
      <c r="Z768" s="19">
        <f>MOD(QUOTIENT(ROWS($V$26:Z768)-1, 2^(COLUMNS($V$26:Z768)-1)), 2)</f>
        <v>0</v>
      </c>
      <c r="AA768" s="19">
        <f>MOD(QUOTIENT(ROWS($V$26:AA768)-1, 2^(COLUMNS($V$26:AA768)-1)), 2)</f>
        <v>1</v>
      </c>
      <c r="AB768" s="19">
        <f>MOD(QUOTIENT(ROWS($V$26:AB768)-1, 2^(COLUMNS($V$26:AB768)-1)), 2)</f>
        <v>1</v>
      </c>
      <c r="AC768" s="19">
        <f>MOD(QUOTIENT(ROWS($V$26:AC768)-1, 2^(COLUMNS($V$26:AC768)-1)), 2)</f>
        <v>1</v>
      </c>
      <c r="AD768" s="19">
        <f>MOD(QUOTIENT(ROWS($V$26:AD768)-1, 2^(COLUMNS($V$26:AD768)-1)), 2)</f>
        <v>0</v>
      </c>
      <c r="AE768" s="133">
        <f>MOD(QUOTIENT(ROWS($V$26:AE768)-1, 2^(COLUMNS($V$26:AE768)-1)), 2)</f>
        <v>1</v>
      </c>
      <c r="AF768" s="126">
        <f t="shared" si="269"/>
        <v>0</v>
      </c>
      <c r="AG768" s="19">
        <f t="shared" si="270"/>
        <v>2</v>
      </c>
      <c r="AH768" s="19">
        <f t="shared" si="271"/>
        <v>3</v>
      </c>
      <c r="AI768" s="19">
        <f t="shared" si="272"/>
        <v>3</v>
      </c>
      <c r="AJ768" s="19">
        <f t="shared" si="273"/>
        <v>3</v>
      </c>
      <c r="AK768" s="19">
        <f t="shared" si="274"/>
        <v>6</v>
      </c>
      <c r="AL768" s="19">
        <f t="shared" si="275"/>
        <v>7</v>
      </c>
      <c r="AM768" s="19">
        <f t="shared" si="276"/>
        <v>8</v>
      </c>
      <c r="AN768" s="19">
        <f t="shared" si="277"/>
        <v>8</v>
      </c>
      <c r="AO768" s="133">
        <f t="shared" si="278"/>
        <v>10</v>
      </c>
    </row>
    <row r="769" spans="1:41" x14ac:dyDescent="0.3">
      <c r="A769" s="131">
        <v>744</v>
      </c>
      <c r="B769" s="171">
        <f t="shared" si="257"/>
        <v>-2000000</v>
      </c>
      <c r="C769" s="171">
        <f t="shared" si="258"/>
        <v>-1627272.7272727271</v>
      </c>
      <c r="D769" s="171">
        <f t="shared" si="259"/>
        <v>-1269338.842975206</v>
      </c>
      <c r="E769" s="171">
        <f t="shared" si="260"/>
        <v>1210000.0000000002</v>
      </c>
      <c r="F769" s="171">
        <f t="shared" si="261"/>
        <v>1210000.0000000002</v>
      </c>
      <c r="G769" s="171">
        <f t="shared" si="262"/>
        <v>-252253.96917746449</v>
      </c>
      <c r="H769" s="171">
        <f t="shared" si="263"/>
        <v>78139.209838669514</v>
      </c>
      <c r="I769" s="171">
        <f t="shared" si="264"/>
        <v>409242.74530788185</v>
      </c>
      <c r="J769" s="171">
        <f t="shared" si="265"/>
        <v>1948717.1000000013</v>
      </c>
      <c r="K769" s="171">
        <f t="shared" si="266"/>
        <v>1085654.8358825475</v>
      </c>
      <c r="L769" s="172">
        <f t="shared" si="267"/>
        <v>-956282.46310876182</v>
      </c>
      <c r="M769" s="142">
        <f t="shared" si="268"/>
        <v>7</v>
      </c>
      <c r="N769" s="143">
        <f t="shared" si="279"/>
        <v>1</v>
      </c>
      <c r="U769" s="131">
        <v>744</v>
      </c>
      <c r="V769" s="126">
        <f>MOD(QUOTIENT(ROWS($V$26:V769)-1, 2^(COLUMNS($V$26:V769)-1)), 2)</f>
        <v>1</v>
      </c>
      <c r="W769" s="19">
        <f>MOD(QUOTIENT(ROWS($V$26:W769)-1, 2^(COLUMNS($V$26:W769)-1)), 2)</f>
        <v>1</v>
      </c>
      <c r="X769" s="19">
        <f>MOD(QUOTIENT(ROWS($V$26:X769)-1, 2^(COLUMNS($V$26:X769)-1)), 2)</f>
        <v>1</v>
      </c>
      <c r="Y769" s="19">
        <f>MOD(QUOTIENT(ROWS($V$26:Y769)-1, 2^(COLUMNS($V$26:Y769)-1)), 2)</f>
        <v>0</v>
      </c>
      <c r="Z769" s="19">
        <f>MOD(QUOTIENT(ROWS($V$26:Z769)-1, 2^(COLUMNS($V$26:Z769)-1)), 2)</f>
        <v>0</v>
      </c>
      <c r="AA769" s="19">
        <f>MOD(QUOTIENT(ROWS($V$26:AA769)-1, 2^(COLUMNS($V$26:AA769)-1)), 2)</f>
        <v>1</v>
      </c>
      <c r="AB769" s="19">
        <f>MOD(QUOTIENT(ROWS($V$26:AB769)-1, 2^(COLUMNS($V$26:AB769)-1)), 2)</f>
        <v>1</v>
      </c>
      <c r="AC769" s="19">
        <f>MOD(QUOTIENT(ROWS($V$26:AC769)-1, 2^(COLUMNS($V$26:AC769)-1)), 2)</f>
        <v>1</v>
      </c>
      <c r="AD769" s="19">
        <f>MOD(QUOTIENT(ROWS($V$26:AD769)-1, 2^(COLUMNS($V$26:AD769)-1)), 2)</f>
        <v>0</v>
      </c>
      <c r="AE769" s="133">
        <f>MOD(QUOTIENT(ROWS($V$26:AE769)-1, 2^(COLUMNS($V$26:AE769)-1)), 2)</f>
        <v>1</v>
      </c>
      <c r="AF769" s="126">
        <f t="shared" si="269"/>
        <v>1</v>
      </c>
      <c r="AG769" s="19">
        <f t="shared" si="270"/>
        <v>2</v>
      </c>
      <c r="AH769" s="19">
        <f t="shared" si="271"/>
        <v>3</v>
      </c>
      <c r="AI769" s="19">
        <f t="shared" si="272"/>
        <v>3</v>
      </c>
      <c r="AJ769" s="19">
        <f t="shared" si="273"/>
        <v>3</v>
      </c>
      <c r="AK769" s="19">
        <f t="shared" si="274"/>
        <v>6</v>
      </c>
      <c r="AL769" s="19">
        <f t="shared" si="275"/>
        <v>7</v>
      </c>
      <c r="AM769" s="19">
        <f t="shared" si="276"/>
        <v>8</v>
      </c>
      <c r="AN769" s="19">
        <f t="shared" si="277"/>
        <v>8</v>
      </c>
      <c r="AO769" s="133">
        <f t="shared" si="278"/>
        <v>10</v>
      </c>
    </row>
    <row r="770" spans="1:41" x14ac:dyDescent="0.3">
      <c r="A770" s="131">
        <v>745</v>
      </c>
      <c r="B770" s="171">
        <f t="shared" si="257"/>
        <v>0</v>
      </c>
      <c r="C770" s="171">
        <f t="shared" si="258"/>
        <v>0</v>
      </c>
      <c r="D770" s="171">
        <f t="shared" si="259"/>
        <v>0</v>
      </c>
      <c r="E770" s="171">
        <f t="shared" si="260"/>
        <v>-922944.40270473203</v>
      </c>
      <c r="F770" s="171">
        <f t="shared" si="261"/>
        <v>1331000.0000000005</v>
      </c>
      <c r="G770" s="171">
        <f t="shared" si="262"/>
        <v>-252253.96917746449</v>
      </c>
      <c r="H770" s="171">
        <f t="shared" si="263"/>
        <v>78139.209838669514</v>
      </c>
      <c r="I770" s="171">
        <f t="shared" si="264"/>
        <v>409242.74530788185</v>
      </c>
      <c r="J770" s="171">
        <f t="shared" si="265"/>
        <v>1948717.1000000013</v>
      </c>
      <c r="K770" s="171">
        <f t="shared" si="266"/>
        <v>1085654.8358825475</v>
      </c>
      <c r="L770" s="172">
        <f t="shared" si="267"/>
        <v>1812908.3238833176</v>
      </c>
      <c r="M770" s="142">
        <f t="shared" si="268"/>
        <v>5</v>
      </c>
      <c r="N770" s="143">
        <f t="shared" si="279"/>
        <v>4</v>
      </c>
      <c r="U770" s="131">
        <v>745</v>
      </c>
      <c r="V770" s="126">
        <f>MOD(QUOTIENT(ROWS($V$26:V770)-1, 2^(COLUMNS($V$26:V770)-1)), 2)</f>
        <v>0</v>
      </c>
      <c r="W770" s="19">
        <f>MOD(QUOTIENT(ROWS($V$26:W770)-1, 2^(COLUMNS($V$26:W770)-1)), 2)</f>
        <v>0</v>
      </c>
      <c r="X770" s="19">
        <f>MOD(QUOTIENT(ROWS($V$26:X770)-1, 2^(COLUMNS($V$26:X770)-1)), 2)</f>
        <v>0</v>
      </c>
      <c r="Y770" s="19">
        <f>MOD(QUOTIENT(ROWS($V$26:Y770)-1, 2^(COLUMNS($V$26:Y770)-1)), 2)</f>
        <v>1</v>
      </c>
      <c r="Z770" s="19">
        <f>MOD(QUOTIENT(ROWS($V$26:Z770)-1, 2^(COLUMNS($V$26:Z770)-1)), 2)</f>
        <v>0</v>
      </c>
      <c r="AA770" s="19">
        <f>MOD(QUOTIENT(ROWS($V$26:AA770)-1, 2^(COLUMNS($V$26:AA770)-1)), 2)</f>
        <v>1</v>
      </c>
      <c r="AB770" s="19">
        <f>MOD(QUOTIENT(ROWS($V$26:AB770)-1, 2^(COLUMNS($V$26:AB770)-1)), 2)</f>
        <v>1</v>
      </c>
      <c r="AC770" s="19">
        <f>MOD(QUOTIENT(ROWS($V$26:AC770)-1, 2^(COLUMNS($V$26:AC770)-1)), 2)</f>
        <v>1</v>
      </c>
      <c r="AD770" s="19">
        <f>MOD(QUOTIENT(ROWS($V$26:AD770)-1, 2^(COLUMNS($V$26:AD770)-1)), 2)</f>
        <v>0</v>
      </c>
      <c r="AE770" s="133">
        <f>MOD(QUOTIENT(ROWS($V$26:AE770)-1, 2^(COLUMNS($V$26:AE770)-1)), 2)</f>
        <v>1</v>
      </c>
      <c r="AF770" s="126">
        <f t="shared" si="269"/>
        <v>0</v>
      </c>
      <c r="AG770" s="19">
        <f t="shared" si="270"/>
        <v>0</v>
      </c>
      <c r="AH770" s="19">
        <f t="shared" si="271"/>
        <v>0</v>
      </c>
      <c r="AI770" s="19">
        <f t="shared" si="272"/>
        <v>4</v>
      </c>
      <c r="AJ770" s="19">
        <f t="shared" si="273"/>
        <v>4</v>
      </c>
      <c r="AK770" s="19">
        <f t="shared" si="274"/>
        <v>6</v>
      </c>
      <c r="AL770" s="19">
        <f t="shared" si="275"/>
        <v>7</v>
      </c>
      <c r="AM770" s="19">
        <f t="shared" si="276"/>
        <v>8</v>
      </c>
      <c r="AN770" s="19">
        <f t="shared" si="277"/>
        <v>8</v>
      </c>
      <c r="AO770" s="133">
        <f t="shared" si="278"/>
        <v>10</v>
      </c>
    </row>
    <row r="771" spans="1:41" x14ac:dyDescent="0.3">
      <c r="A771" s="131">
        <v>746</v>
      </c>
      <c r="B771" s="171">
        <f t="shared" si="257"/>
        <v>-2000000</v>
      </c>
      <c r="C771" s="171">
        <f t="shared" si="258"/>
        <v>1000000</v>
      </c>
      <c r="D771" s="171">
        <f t="shared" si="259"/>
        <v>1000000</v>
      </c>
      <c r="E771" s="171">
        <f t="shared" si="260"/>
        <v>-922944.40270473203</v>
      </c>
      <c r="F771" s="171">
        <f t="shared" si="261"/>
        <v>1331000.0000000005</v>
      </c>
      <c r="G771" s="171">
        <f t="shared" si="262"/>
        <v>-252253.96917746449</v>
      </c>
      <c r="H771" s="171">
        <f t="shared" si="263"/>
        <v>78139.209838669514</v>
      </c>
      <c r="I771" s="171">
        <f t="shared" si="264"/>
        <v>409242.74530788185</v>
      </c>
      <c r="J771" s="171">
        <f t="shared" si="265"/>
        <v>1948717.1000000013</v>
      </c>
      <c r="K771" s="171">
        <f t="shared" si="266"/>
        <v>1085654.8358825475</v>
      </c>
      <c r="L771" s="172">
        <f t="shared" si="267"/>
        <v>1612227.5333534188</v>
      </c>
      <c r="M771" s="142">
        <f t="shared" si="268"/>
        <v>6</v>
      </c>
      <c r="N771" s="143">
        <f t="shared" si="279"/>
        <v>1</v>
      </c>
      <c r="U771" s="131">
        <v>746</v>
      </c>
      <c r="V771" s="126">
        <f>MOD(QUOTIENT(ROWS($V$26:V771)-1, 2^(COLUMNS($V$26:V771)-1)), 2)</f>
        <v>1</v>
      </c>
      <c r="W771" s="19">
        <f>MOD(QUOTIENT(ROWS($V$26:W771)-1, 2^(COLUMNS($V$26:W771)-1)), 2)</f>
        <v>0</v>
      </c>
      <c r="X771" s="19">
        <f>MOD(QUOTIENT(ROWS($V$26:X771)-1, 2^(COLUMNS($V$26:X771)-1)), 2)</f>
        <v>0</v>
      </c>
      <c r="Y771" s="19">
        <f>MOD(QUOTIENT(ROWS($V$26:Y771)-1, 2^(COLUMNS($V$26:Y771)-1)), 2)</f>
        <v>1</v>
      </c>
      <c r="Z771" s="19">
        <f>MOD(QUOTIENT(ROWS($V$26:Z771)-1, 2^(COLUMNS($V$26:Z771)-1)), 2)</f>
        <v>0</v>
      </c>
      <c r="AA771" s="19">
        <f>MOD(QUOTIENT(ROWS($V$26:AA771)-1, 2^(COLUMNS($V$26:AA771)-1)), 2)</f>
        <v>1</v>
      </c>
      <c r="AB771" s="19">
        <f>MOD(QUOTIENT(ROWS($V$26:AB771)-1, 2^(COLUMNS($V$26:AB771)-1)), 2)</f>
        <v>1</v>
      </c>
      <c r="AC771" s="19">
        <f>MOD(QUOTIENT(ROWS($V$26:AC771)-1, 2^(COLUMNS($V$26:AC771)-1)), 2)</f>
        <v>1</v>
      </c>
      <c r="AD771" s="19">
        <f>MOD(QUOTIENT(ROWS($V$26:AD771)-1, 2^(COLUMNS($V$26:AD771)-1)), 2)</f>
        <v>0</v>
      </c>
      <c r="AE771" s="133">
        <f>MOD(QUOTIENT(ROWS($V$26:AE771)-1, 2^(COLUMNS($V$26:AE771)-1)), 2)</f>
        <v>1</v>
      </c>
      <c r="AF771" s="126">
        <f t="shared" si="269"/>
        <v>1</v>
      </c>
      <c r="AG771" s="19">
        <f t="shared" si="270"/>
        <v>1</v>
      </c>
      <c r="AH771" s="19">
        <f t="shared" si="271"/>
        <v>1</v>
      </c>
      <c r="AI771" s="19">
        <f t="shared" si="272"/>
        <v>4</v>
      </c>
      <c r="AJ771" s="19">
        <f t="shared" si="273"/>
        <v>4</v>
      </c>
      <c r="AK771" s="19">
        <f t="shared" si="274"/>
        <v>6</v>
      </c>
      <c r="AL771" s="19">
        <f t="shared" si="275"/>
        <v>7</v>
      </c>
      <c r="AM771" s="19">
        <f t="shared" si="276"/>
        <v>8</v>
      </c>
      <c r="AN771" s="19">
        <f t="shared" si="277"/>
        <v>8</v>
      </c>
      <c r="AO771" s="133">
        <f t="shared" si="278"/>
        <v>10</v>
      </c>
    </row>
    <row r="772" spans="1:41" x14ac:dyDescent="0.3">
      <c r="A772" s="131">
        <v>747</v>
      </c>
      <c r="B772" s="171">
        <f t="shared" si="257"/>
        <v>0</v>
      </c>
      <c r="C772" s="171">
        <f t="shared" si="258"/>
        <v>-1627272.7272727271</v>
      </c>
      <c r="D772" s="171">
        <f t="shared" si="259"/>
        <v>1100000</v>
      </c>
      <c r="E772" s="171">
        <f t="shared" si="260"/>
        <v>-922944.40270473203</v>
      </c>
      <c r="F772" s="171">
        <f t="shared" si="261"/>
        <v>1331000.0000000005</v>
      </c>
      <c r="G772" s="171">
        <f t="shared" si="262"/>
        <v>-252253.96917746449</v>
      </c>
      <c r="H772" s="171">
        <f t="shared" si="263"/>
        <v>78139.209838669514</v>
      </c>
      <c r="I772" s="171">
        <f t="shared" si="264"/>
        <v>409242.74530788185</v>
      </c>
      <c r="J772" s="171">
        <f t="shared" si="265"/>
        <v>1948717.1000000013</v>
      </c>
      <c r="K772" s="171">
        <f t="shared" si="266"/>
        <v>1085654.8358825475</v>
      </c>
      <c r="L772" s="172">
        <f t="shared" si="267"/>
        <v>1290999.7086962392</v>
      </c>
      <c r="M772" s="142">
        <f t="shared" si="268"/>
        <v>6</v>
      </c>
      <c r="N772" s="143">
        <f t="shared" si="279"/>
        <v>2</v>
      </c>
      <c r="U772" s="131">
        <v>747</v>
      </c>
      <c r="V772" s="126">
        <f>MOD(QUOTIENT(ROWS($V$26:V772)-1, 2^(COLUMNS($V$26:V772)-1)), 2)</f>
        <v>0</v>
      </c>
      <c r="W772" s="19">
        <f>MOD(QUOTIENT(ROWS($V$26:W772)-1, 2^(COLUMNS($V$26:W772)-1)), 2)</f>
        <v>1</v>
      </c>
      <c r="X772" s="19">
        <f>MOD(QUOTIENT(ROWS($V$26:X772)-1, 2^(COLUMNS($V$26:X772)-1)), 2)</f>
        <v>0</v>
      </c>
      <c r="Y772" s="19">
        <f>MOD(QUOTIENT(ROWS($V$26:Y772)-1, 2^(COLUMNS($V$26:Y772)-1)), 2)</f>
        <v>1</v>
      </c>
      <c r="Z772" s="19">
        <f>MOD(QUOTIENT(ROWS($V$26:Z772)-1, 2^(COLUMNS($V$26:Z772)-1)), 2)</f>
        <v>0</v>
      </c>
      <c r="AA772" s="19">
        <f>MOD(QUOTIENT(ROWS($V$26:AA772)-1, 2^(COLUMNS($V$26:AA772)-1)), 2)</f>
        <v>1</v>
      </c>
      <c r="AB772" s="19">
        <f>MOD(QUOTIENT(ROWS($V$26:AB772)-1, 2^(COLUMNS($V$26:AB772)-1)), 2)</f>
        <v>1</v>
      </c>
      <c r="AC772" s="19">
        <f>MOD(QUOTIENT(ROWS($V$26:AC772)-1, 2^(COLUMNS($V$26:AC772)-1)), 2)</f>
        <v>1</v>
      </c>
      <c r="AD772" s="19">
        <f>MOD(QUOTIENT(ROWS($V$26:AD772)-1, 2^(COLUMNS($V$26:AD772)-1)), 2)</f>
        <v>0</v>
      </c>
      <c r="AE772" s="133">
        <f>MOD(QUOTIENT(ROWS($V$26:AE772)-1, 2^(COLUMNS($V$26:AE772)-1)), 2)</f>
        <v>1</v>
      </c>
      <c r="AF772" s="126">
        <f t="shared" si="269"/>
        <v>0</v>
      </c>
      <c r="AG772" s="19">
        <f t="shared" si="270"/>
        <v>2</v>
      </c>
      <c r="AH772" s="19">
        <f t="shared" si="271"/>
        <v>2</v>
      </c>
      <c r="AI772" s="19">
        <f t="shared" si="272"/>
        <v>4</v>
      </c>
      <c r="AJ772" s="19">
        <f t="shared" si="273"/>
        <v>4</v>
      </c>
      <c r="AK772" s="19">
        <f t="shared" si="274"/>
        <v>6</v>
      </c>
      <c r="AL772" s="19">
        <f t="shared" si="275"/>
        <v>7</v>
      </c>
      <c r="AM772" s="19">
        <f t="shared" si="276"/>
        <v>8</v>
      </c>
      <c r="AN772" s="19">
        <f t="shared" si="277"/>
        <v>8</v>
      </c>
      <c r="AO772" s="133">
        <f t="shared" si="278"/>
        <v>10</v>
      </c>
    </row>
    <row r="773" spans="1:41" x14ac:dyDescent="0.3">
      <c r="A773" s="131">
        <v>748</v>
      </c>
      <c r="B773" s="171">
        <f t="shared" si="257"/>
        <v>-2000000</v>
      </c>
      <c r="C773" s="171">
        <f t="shared" si="258"/>
        <v>-1627272.7272727271</v>
      </c>
      <c r="D773" s="171">
        <f t="shared" si="259"/>
        <v>1100000</v>
      </c>
      <c r="E773" s="171">
        <f t="shared" si="260"/>
        <v>-922944.40270473203</v>
      </c>
      <c r="F773" s="171">
        <f t="shared" si="261"/>
        <v>1331000.0000000005</v>
      </c>
      <c r="G773" s="171">
        <f t="shared" si="262"/>
        <v>-252253.96917746449</v>
      </c>
      <c r="H773" s="171">
        <f t="shared" si="263"/>
        <v>78139.209838669514</v>
      </c>
      <c r="I773" s="171">
        <f t="shared" si="264"/>
        <v>409242.74530788185</v>
      </c>
      <c r="J773" s="171">
        <f t="shared" si="265"/>
        <v>1948717.1000000013</v>
      </c>
      <c r="K773" s="171">
        <f t="shared" si="266"/>
        <v>1085654.8358825475</v>
      </c>
      <c r="L773" s="172">
        <f t="shared" si="267"/>
        <v>-560852.1431556117</v>
      </c>
      <c r="M773" s="142">
        <f t="shared" si="268"/>
        <v>7</v>
      </c>
      <c r="N773" s="143">
        <f t="shared" si="279"/>
        <v>1</v>
      </c>
      <c r="U773" s="131">
        <v>748</v>
      </c>
      <c r="V773" s="126">
        <f>MOD(QUOTIENT(ROWS($V$26:V773)-1, 2^(COLUMNS($V$26:V773)-1)), 2)</f>
        <v>1</v>
      </c>
      <c r="W773" s="19">
        <f>MOD(QUOTIENT(ROWS($V$26:W773)-1, 2^(COLUMNS($V$26:W773)-1)), 2)</f>
        <v>1</v>
      </c>
      <c r="X773" s="19">
        <f>MOD(QUOTIENT(ROWS($V$26:X773)-1, 2^(COLUMNS($V$26:X773)-1)), 2)</f>
        <v>0</v>
      </c>
      <c r="Y773" s="19">
        <f>MOD(QUOTIENT(ROWS($V$26:Y773)-1, 2^(COLUMNS($V$26:Y773)-1)), 2)</f>
        <v>1</v>
      </c>
      <c r="Z773" s="19">
        <f>MOD(QUOTIENT(ROWS($V$26:Z773)-1, 2^(COLUMNS($V$26:Z773)-1)), 2)</f>
        <v>0</v>
      </c>
      <c r="AA773" s="19">
        <f>MOD(QUOTIENT(ROWS($V$26:AA773)-1, 2^(COLUMNS($V$26:AA773)-1)), 2)</f>
        <v>1</v>
      </c>
      <c r="AB773" s="19">
        <f>MOD(QUOTIENT(ROWS($V$26:AB773)-1, 2^(COLUMNS($V$26:AB773)-1)), 2)</f>
        <v>1</v>
      </c>
      <c r="AC773" s="19">
        <f>MOD(QUOTIENT(ROWS($V$26:AC773)-1, 2^(COLUMNS($V$26:AC773)-1)), 2)</f>
        <v>1</v>
      </c>
      <c r="AD773" s="19">
        <f>MOD(QUOTIENT(ROWS($V$26:AD773)-1, 2^(COLUMNS($V$26:AD773)-1)), 2)</f>
        <v>0</v>
      </c>
      <c r="AE773" s="133">
        <f>MOD(QUOTIENT(ROWS($V$26:AE773)-1, 2^(COLUMNS($V$26:AE773)-1)), 2)</f>
        <v>1</v>
      </c>
      <c r="AF773" s="126">
        <f t="shared" si="269"/>
        <v>1</v>
      </c>
      <c r="AG773" s="19">
        <f t="shared" si="270"/>
        <v>2</v>
      </c>
      <c r="AH773" s="19">
        <f t="shared" si="271"/>
        <v>2</v>
      </c>
      <c r="AI773" s="19">
        <f t="shared" si="272"/>
        <v>4</v>
      </c>
      <c r="AJ773" s="19">
        <f t="shared" si="273"/>
        <v>4</v>
      </c>
      <c r="AK773" s="19">
        <f t="shared" si="274"/>
        <v>6</v>
      </c>
      <c r="AL773" s="19">
        <f t="shared" si="275"/>
        <v>7</v>
      </c>
      <c r="AM773" s="19">
        <f t="shared" si="276"/>
        <v>8</v>
      </c>
      <c r="AN773" s="19">
        <f t="shared" si="277"/>
        <v>8</v>
      </c>
      <c r="AO773" s="133">
        <f t="shared" si="278"/>
        <v>10</v>
      </c>
    </row>
    <row r="774" spans="1:41" x14ac:dyDescent="0.3">
      <c r="A774" s="131">
        <v>749</v>
      </c>
      <c r="B774" s="171">
        <f t="shared" si="257"/>
        <v>0</v>
      </c>
      <c r="C774" s="171">
        <f t="shared" si="258"/>
        <v>0</v>
      </c>
      <c r="D774" s="171">
        <f t="shared" si="259"/>
        <v>-1269338.842975206</v>
      </c>
      <c r="E774" s="171">
        <f t="shared" si="260"/>
        <v>-922944.40270473203</v>
      </c>
      <c r="F774" s="171">
        <f t="shared" si="261"/>
        <v>1331000.0000000005</v>
      </c>
      <c r="G774" s="171">
        <f t="shared" si="262"/>
        <v>-252253.96917746449</v>
      </c>
      <c r="H774" s="171">
        <f t="shared" si="263"/>
        <v>78139.209838669514</v>
      </c>
      <c r="I774" s="171">
        <f t="shared" si="264"/>
        <v>409242.74530788185</v>
      </c>
      <c r="J774" s="171">
        <f t="shared" si="265"/>
        <v>1948717.1000000013</v>
      </c>
      <c r="K774" s="171">
        <f t="shared" si="266"/>
        <v>1085654.8358825475</v>
      </c>
      <c r="L774" s="172">
        <f t="shared" si="267"/>
        <v>805266.22555036074</v>
      </c>
      <c r="M774" s="142">
        <f t="shared" si="268"/>
        <v>6</v>
      </c>
      <c r="N774" s="143">
        <f t="shared" si="279"/>
        <v>3</v>
      </c>
      <c r="U774" s="131">
        <v>749</v>
      </c>
      <c r="V774" s="126">
        <f>MOD(QUOTIENT(ROWS($V$26:V774)-1, 2^(COLUMNS($V$26:V774)-1)), 2)</f>
        <v>0</v>
      </c>
      <c r="W774" s="19">
        <f>MOD(QUOTIENT(ROWS($V$26:W774)-1, 2^(COLUMNS($V$26:W774)-1)), 2)</f>
        <v>0</v>
      </c>
      <c r="X774" s="19">
        <f>MOD(QUOTIENT(ROWS($V$26:X774)-1, 2^(COLUMNS($V$26:X774)-1)), 2)</f>
        <v>1</v>
      </c>
      <c r="Y774" s="19">
        <f>MOD(QUOTIENT(ROWS($V$26:Y774)-1, 2^(COLUMNS($V$26:Y774)-1)), 2)</f>
        <v>1</v>
      </c>
      <c r="Z774" s="19">
        <f>MOD(QUOTIENT(ROWS($V$26:Z774)-1, 2^(COLUMNS($V$26:Z774)-1)), 2)</f>
        <v>0</v>
      </c>
      <c r="AA774" s="19">
        <f>MOD(QUOTIENT(ROWS($V$26:AA774)-1, 2^(COLUMNS($V$26:AA774)-1)), 2)</f>
        <v>1</v>
      </c>
      <c r="AB774" s="19">
        <f>MOD(QUOTIENT(ROWS($V$26:AB774)-1, 2^(COLUMNS($V$26:AB774)-1)), 2)</f>
        <v>1</v>
      </c>
      <c r="AC774" s="19">
        <f>MOD(QUOTIENT(ROWS($V$26:AC774)-1, 2^(COLUMNS($V$26:AC774)-1)), 2)</f>
        <v>1</v>
      </c>
      <c r="AD774" s="19">
        <f>MOD(QUOTIENT(ROWS($V$26:AD774)-1, 2^(COLUMNS($V$26:AD774)-1)), 2)</f>
        <v>0</v>
      </c>
      <c r="AE774" s="133">
        <f>MOD(QUOTIENT(ROWS($V$26:AE774)-1, 2^(COLUMNS($V$26:AE774)-1)), 2)</f>
        <v>1</v>
      </c>
      <c r="AF774" s="126">
        <f t="shared" si="269"/>
        <v>0</v>
      </c>
      <c r="AG774" s="19">
        <f t="shared" si="270"/>
        <v>0</v>
      </c>
      <c r="AH774" s="19">
        <f t="shared" si="271"/>
        <v>3</v>
      </c>
      <c r="AI774" s="19">
        <f t="shared" si="272"/>
        <v>4</v>
      </c>
      <c r="AJ774" s="19">
        <f t="shared" si="273"/>
        <v>4</v>
      </c>
      <c r="AK774" s="19">
        <f t="shared" si="274"/>
        <v>6</v>
      </c>
      <c r="AL774" s="19">
        <f t="shared" si="275"/>
        <v>7</v>
      </c>
      <c r="AM774" s="19">
        <f t="shared" si="276"/>
        <v>8</v>
      </c>
      <c r="AN774" s="19">
        <f t="shared" si="277"/>
        <v>8</v>
      </c>
      <c r="AO774" s="133">
        <f t="shared" si="278"/>
        <v>10</v>
      </c>
    </row>
    <row r="775" spans="1:41" x14ac:dyDescent="0.3">
      <c r="A775" s="131">
        <v>750</v>
      </c>
      <c r="B775" s="171">
        <f t="shared" si="257"/>
        <v>-2000000</v>
      </c>
      <c r="C775" s="171">
        <f t="shared" si="258"/>
        <v>1000000</v>
      </c>
      <c r="D775" s="171">
        <f t="shared" si="259"/>
        <v>-1269338.842975206</v>
      </c>
      <c r="E775" s="171">
        <f t="shared" si="260"/>
        <v>-922944.40270473203</v>
      </c>
      <c r="F775" s="171">
        <f t="shared" si="261"/>
        <v>1331000.0000000005</v>
      </c>
      <c r="G775" s="171">
        <f t="shared" si="262"/>
        <v>-252253.96917746449</v>
      </c>
      <c r="H775" s="171">
        <f t="shared" si="263"/>
        <v>78139.209838669514</v>
      </c>
      <c r="I775" s="171">
        <f t="shared" si="264"/>
        <v>409242.74530788185</v>
      </c>
      <c r="J775" s="171">
        <f t="shared" si="265"/>
        <v>1948717.1000000013</v>
      </c>
      <c r="K775" s="171">
        <f t="shared" si="266"/>
        <v>1085654.8358825475</v>
      </c>
      <c r="L775" s="172">
        <f t="shared" si="267"/>
        <v>-189246.80599970795</v>
      </c>
      <c r="M775" s="142">
        <f t="shared" si="268"/>
        <v>7</v>
      </c>
      <c r="N775" s="143">
        <f t="shared" si="279"/>
        <v>1</v>
      </c>
      <c r="U775" s="131">
        <v>750</v>
      </c>
      <c r="V775" s="126">
        <f>MOD(QUOTIENT(ROWS($V$26:V775)-1, 2^(COLUMNS($V$26:V775)-1)), 2)</f>
        <v>1</v>
      </c>
      <c r="W775" s="19">
        <f>MOD(QUOTIENT(ROWS($V$26:W775)-1, 2^(COLUMNS($V$26:W775)-1)), 2)</f>
        <v>0</v>
      </c>
      <c r="X775" s="19">
        <f>MOD(QUOTIENT(ROWS($V$26:X775)-1, 2^(COLUMNS($V$26:X775)-1)), 2)</f>
        <v>1</v>
      </c>
      <c r="Y775" s="19">
        <f>MOD(QUOTIENT(ROWS($V$26:Y775)-1, 2^(COLUMNS($V$26:Y775)-1)), 2)</f>
        <v>1</v>
      </c>
      <c r="Z775" s="19">
        <f>MOD(QUOTIENT(ROWS($V$26:Z775)-1, 2^(COLUMNS($V$26:Z775)-1)), 2)</f>
        <v>0</v>
      </c>
      <c r="AA775" s="19">
        <f>MOD(QUOTIENT(ROWS($V$26:AA775)-1, 2^(COLUMNS($V$26:AA775)-1)), 2)</f>
        <v>1</v>
      </c>
      <c r="AB775" s="19">
        <f>MOD(QUOTIENT(ROWS($V$26:AB775)-1, 2^(COLUMNS($V$26:AB775)-1)), 2)</f>
        <v>1</v>
      </c>
      <c r="AC775" s="19">
        <f>MOD(QUOTIENT(ROWS($V$26:AC775)-1, 2^(COLUMNS($V$26:AC775)-1)), 2)</f>
        <v>1</v>
      </c>
      <c r="AD775" s="19">
        <f>MOD(QUOTIENT(ROWS($V$26:AD775)-1, 2^(COLUMNS($V$26:AD775)-1)), 2)</f>
        <v>0</v>
      </c>
      <c r="AE775" s="133">
        <f>MOD(QUOTIENT(ROWS($V$26:AE775)-1, 2^(COLUMNS($V$26:AE775)-1)), 2)</f>
        <v>1</v>
      </c>
      <c r="AF775" s="126">
        <f t="shared" si="269"/>
        <v>1</v>
      </c>
      <c r="AG775" s="19">
        <f t="shared" si="270"/>
        <v>1</v>
      </c>
      <c r="AH775" s="19">
        <f t="shared" si="271"/>
        <v>3</v>
      </c>
      <c r="AI775" s="19">
        <f t="shared" si="272"/>
        <v>4</v>
      </c>
      <c r="AJ775" s="19">
        <f t="shared" si="273"/>
        <v>4</v>
      </c>
      <c r="AK775" s="19">
        <f t="shared" si="274"/>
        <v>6</v>
      </c>
      <c r="AL775" s="19">
        <f t="shared" si="275"/>
        <v>7</v>
      </c>
      <c r="AM775" s="19">
        <f t="shared" si="276"/>
        <v>8</v>
      </c>
      <c r="AN775" s="19">
        <f t="shared" si="277"/>
        <v>8</v>
      </c>
      <c r="AO775" s="133">
        <f t="shared" si="278"/>
        <v>10</v>
      </c>
    </row>
    <row r="776" spans="1:41" x14ac:dyDescent="0.3">
      <c r="A776" s="131">
        <v>751</v>
      </c>
      <c r="B776" s="171">
        <f t="shared" si="257"/>
        <v>0</v>
      </c>
      <c r="C776" s="171">
        <f t="shared" si="258"/>
        <v>-1627272.7272727271</v>
      </c>
      <c r="D776" s="171">
        <f t="shared" si="259"/>
        <v>-1269338.842975206</v>
      </c>
      <c r="E776" s="171">
        <f t="shared" si="260"/>
        <v>-922944.40270473203</v>
      </c>
      <c r="F776" s="171">
        <f t="shared" si="261"/>
        <v>1331000.0000000005</v>
      </c>
      <c r="G776" s="171">
        <f t="shared" si="262"/>
        <v>-252253.96917746449</v>
      </c>
      <c r="H776" s="171">
        <f t="shared" si="263"/>
        <v>78139.209838669514</v>
      </c>
      <c r="I776" s="171">
        <f t="shared" si="264"/>
        <v>409242.74530788185</v>
      </c>
      <c r="J776" s="171">
        <f t="shared" si="265"/>
        <v>1948717.1000000013</v>
      </c>
      <c r="K776" s="171">
        <f t="shared" si="266"/>
        <v>1085654.8358825475</v>
      </c>
      <c r="L776" s="172">
        <f t="shared" si="267"/>
        <v>-589857.85475890397</v>
      </c>
      <c r="M776" s="142">
        <f t="shared" si="268"/>
        <v>7</v>
      </c>
      <c r="N776" s="143">
        <f t="shared" si="279"/>
        <v>2</v>
      </c>
      <c r="U776" s="131">
        <v>751</v>
      </c>
      <c r="V776" s="126">
        <f>MOD(QUOTIENT(ROWS($V$26:V776)-1, 2^(COLUMNS($V$26:V776)-1)), 2)</f>
        <v>0</v>
      </c>
      <c r="W776" s="19">
        <f>MOD(QUOTIENT(ROWS($V$26:W776)-1, 2^(COLUMNS($V$26:W776)-1)), 2)</f>
        <v>1</v>
      </c>
      <c r="X776" s="19">
        <f>MOD(QUOTIENT(ROWS($V$26:X776)-1, 2^(COLUMNS($V$26:X776)-1)), 2)</f>
        <v>1</v>
      </c>
      <c r="Y776" s="19">
        <f>MOD(QUOTIENT(ROWS($V$26:Y776)-1, 2^(COLUMNS($V$26:Y776)-1)), 2)</f>
        <v>1</v>
      </c>
      <c r="Z776" s="19">
        <f>MOD(QUOTIENT(ROWS($V$26:Z776)-1, 2^(COLUMNS($V$26:Z776)-1)), 2)</f>
        <v>0</v>
      </c>
      <c r="AA776" s="19">
        <f>MOD(QUOTIENT(ROWS($V$26:AA776)-1, 2^(COLUMNS($V$26:AA776)-1)), 2)</f>
        <v>1</v>
      </c>
      <c r="AB776" s="19">
        <f>MOD(QUOTIENT(ROWS($V$26:AB776)-1, 2^(COLUMNS($V$26:AB776)-1)), 2)</f>
        <v>1</v>
      </c>
      <c r="AC776" s="19">
        <f>MOD(QUOTIENT(ROWS($V$26:AC776)-1, 2^(COLUMNS($V$26:AC776)-1)), 2)</f>
        <v>1</v>
      </c>
      <c r="AD776" s="19">
        <f>MOD(QUOTIENT(ROWS($V$26:AD776)-1, 2^(COLUMNS($V$26:AD776)-1)), 2)</f>
        <v>0</v>
      </c>
      <c r="AE776" s="133">
        <f>MOD(QUOTIENT(ROWS($V$26:AE776)-1, 2^(COLUMNS($V$26:AE776)-1)), 2)</f>
        <v>1</v>
      </c>
      <c r="AF776" s="126">
        <f t="shared" si="269"/>
        <v>0</v>
      </c>
      <c r="AG776" s="19">
        <f t="shared" si="270"/>
        <v>2</v>
      </c>
      <c r="AH776" s="19">
        <f t="shared" si="271"/>
        <v>3</v>
      </c>
      <c r="AI776" s="19">
        <f t="shared" si="272"/>
        <v>4</v>
      </c>
      <c r="AJ776" s="19">
        <f t="shared" si="273"/>
        <v>4</v>
      </c>
      <c r="AK776" s="19">
        <f t="shared" si="274"/>
        <v>6</v>
      </c>
      <c r="AL776" s="19">
        <f t="shared" si="275"/>
        <v>7</v>
      </c>
      <c r="AM776" s="19">
        <f t="shared" si="276"/>
        <v>8</v>
      </c>
      <c r="AN776" s="19">
        <f t="shared" si="277"/>
        <v>8</v>
      </c>
      <c r="AO776" s="133">
        <f t="shared" si="278"/>
        <v>10</v>
      </c>
    </row>
    <row r="777" spans="1:41" x14ac:dyDescent="0.3">
      <c r="A777" s="131">
        <v>752</v>
      </c>
      <c r="B777" s="171">
        <f t="shared" si="257"/>
        <v>-2000000</v>
      </c>
      <c r="C777" s="171">
        <f t="shared" si="258"/>
        <v>-1627272.7272727271</v>
      </c>
      <c r="D777" s="171">
        <f t="shared" si="259"/>
        <v>-1269338.842975206</v>
      </c>
      <c r="E777" s="171">
        <f t="shared" si="260"/>
        <v>-922944.40270473203</v>
      </c>
      <c r="F777" s="171">
        <f t="shared" si="261"/>
        <v>1331000.0000000005</v>
      </c>
      <c r="G777" s="171">
        <f t="shared" si="262"/>
        <v>-252253.96917746449</v>
      </c>
      <c r="H777" s="171">
        <f t="shared" si="263"/>
        <v>78139.209838669514</v>
      </c>
      <c r="I777" s="171">
        <f t="shared" si="264"/>
        <v>409242.74530788185</v>
      </c>
      <c r="J777" s="171">
        <f t="shared" si="265"/>
        <v>1948717.1000000013</v>
      </c>
      <c r="K777" s="171">
        <f t="shared" si="266"/>
        <v>1085654.8358825475</v>
      </c>
      <c r="L777" s="172">
        <f t="shared" si="267"/>
        <v>-2441709.706610756</v>
      </c>
      <c r="M777" s="142">
        <f t="shared" si="268"/>
        <v>8</v>
      </c>
      <c r="N777" s="143">
        <f t="shared" si="279"/>
        <v>1</v>
      </c>
      <c r="U777" s="131">
        <v>752</v>
      </c>
      <c r="V777" s="126">
        <f>MOD(QUOTIENT(ROWS($V$26:V777)-1, 2^(COLUMNS($V$26:V777)-1)), 2)</f>
        <v>1</v>
      </c>
      <c r="W777" s="19">
        <f>MOD(QUOTIENT(ROWS($V$26:W777)-1, 2^(COLUMNS($V$26:W777)-1)), 2)</f>
        <v>1</v>
      </c>
      <c r="X777" s="19">
        <f>MOD(QUOTIENT(ROWS($V$26:X777)-1, 2^(COLUMNS($V$26:X777)-1)), 2)</f>
        <v>1</v>
      </c>
      <c r="Y777" s="19">
        <f>MOD(QUOTIENT(ROWS($V$26:Y777)-1, 2^(COLUMNS($V$26:Y777)-1)), 2)</f>
        <v>1</v>
      </c>
      <c r="Z777" s="19">
        <f>MOD(QUOTIENT(ROWS($V$26:Z777)-1, 2^(COLUMNS($V$26:Z777)-1)), 2)</f>
        <v>0</v>
      </c>
      <c r="AA777" s="19">
        <f>MOD(QUOTIENT(ROWS($V$26:AA777)-1, 2^(COLUMNS($V$26:AA777)-1)), 2)</f>
        <v>1</v>
      </c>
      <c r="AB777" s="19">
        <f>MOD(QUOTIENT(ROWS($V$26:AB777)-1, 2^(COLUMNS($V$26:AB777)-1)), 2)</f>
        <v>1</v>
      </c>
      <c r="AC777" s="19">
        <f>MOD(QUOTIENT(ROWS($V$26:AC777)-1, 2^(COLUMNS($V$26:AC777)-1)), 2)</f>
        <v>1</v>
      </c>
      <c r="AD777" s="19">
        <f>MOD(QUOTIENT(ROWS($V$26:AD777)-1, 2^(COLUMNS($V$26:AD777)-1)), 2)</f>
        <v>0</v>
      </c>
      <c r="AE777" s="133">
        <f>MOD(QUOTIENT(ROWS($V$26:AE777)-1, 2^(COLUMNS($V$26:AE777)-1)), 2)</f>
        <v>1</v>
      </c>
      <c r="AF777" s="126">
        <f t="shared" si="269"/>
        <v>1</v>
      </c>
      <c r="AG777" s="19">
        <f t="shared" si="270"/>
        <v>2</v>
      </c>
      <c r="AH777" s="19">
        <f t="shared" si="271"/>
        <v>3</v>
      </c>
      <c r="AI777" s="19">
        <f t="shared" si="272"/>
        <v>4</v>
      </c>
      <c r="AJ777" s="19">
        <f t="shared" si="273"/>
        <v>4</v>
      </c>
      <c r="AK777" s="19">
        <f t="shared" si="274"/>
        <v>6</v>
      </c>
      <c r="AL777" s="19">
        <f t="shared" si="275"/>
        <v>7</v>
      </c>
      <c r="AM777" s="19">
        <f t="shared" si="276"/>
        <v>8</v>
      </c>
      <c r="AN777" s="19">
        <f t="shared" si="277"/>
        <v>8</v>
      </c>
      <c r="AO777" s="133">
        <f t="shared" si="278"/>
        <v>10</v>
      </c>
    </row>
    <row r="778" spans="1:41" x14ac:dyDescent="0.3">
      <c r="A778" s="131">
        <v>753</v>
      </c>
      <c r="B778" s="171">
        <f t="shared" si="257"/>
        <v>0</v>
      </c>
      <c r="C778" s="171">
        <f t="shared" si="258"/>
        <v>0</v>
      </c>
      <c r="D778" s="171">
        <f t="shared" si="259"/>
        <v>0</v>
      </c>
      <c r="E778" s="171">
        <f t="shared" si="260"/>
        <v>0</v>
      </c>
      <c r="F778" s="171">
        <f t="shared" si="261"/>
        <v>-584940.36609521112</v>
      </c>
      <c r="G778" s="171">
        <f t="shared" si="262"/>
        <v>-252253.96917746449</v>
      </c>
      <c r="H778" s="171">
        <f t="shared" si="263"/>
        <v>78139.209838669514</v>
      </c>
      <c r="I778" s="171">
        <f t="shared" si="264"/>
        <v>409242.74530788185</v>
      </c>
      <c r="J778" s="171">
        <f t="shared" si="265"/>
        <v>1948717.1000000013</v>
      </c>
      <c r="K778" s="171">
        <f t="shared" si="266"/>
        <v>1085654.8358825475</v>
      </c>
      <c r="L778" s="172">
        <f t="shared" si="267"/>
        <v>1187343.1926595892</v>
      </c>
      <c r="M778" s="142">
        <f t="shared" si="268"/>
        <v>5</v>
      </c>
      <c r="N778" s="143">
        <f t="shared" si="279"/>
        <v>5</v>
      </c>
      <c r="U778" s="131">
        <v>753</v>
      </c>
      <c r="V778" s="126">
        <f>MOD(QUOTIENT(ROWS($V$26:V778)-1, 2^(COLUMNS($V$26:V778)-1)), 2)</f>
        <v>0</v>
      </c>
      <c r="W778" s="19">
        <f>MOD(QUOTIENT(ROWS($V$26:W778)-1, 2^(COLUMNS($V$26:W778)-1)), 2)</f>
        <v>0</v>
      </c>
      <c r="X778" s="19">
        <f>MOD(QUOTIENT(ROWS($V$26:X778)-1, 2^(COLUMNS($V$26:X778)-1)), 2)</f>
        <v>0</v>
      </c>
      <c r="Y778" s="19">
        <f>MOD(QUOTIENT(ROWS($V$26:Y778)-1, 2^(COLUMNS($V$26:Y778)-1)), 2)</f>
        <v>0</v>
      </c>
      <c r="Z778" s="19">
        <f>MOD(QUOTIENT(ROWS($V$26:Z778)-1, 2^(COLUMNS($V$26:Z778)-1)), 2)</f>
        <v>1</v>
      </c>
      <c r="AA778" s="19">
        <f>MOD(QUOTIENT(ROWS($V$26:AA778)-1, 2^(COLUMNS($V$26:AA778)-1)), 2)</f>
        <v>1</v>
      </c>
      <c r="AB778" s="19">
        <f>MOD(QUOTIENT(ROWS($V$26:AB778)-1, 2^(COLUMNS($V$26:AB778)-1)), 2)</f>
        <v>1</v>
      </c>
      <c r="AC778" s="19">
        <f>MOD(QUOTIENT(ROWS($V$26:AC778)-1, 2^(COLUMNS($V$26:AC778)-1)), 2)</f>
        <v>1</v>
      </c>
      <c r="AD778" s="19">
        <f>MOD(QUOTIENT(ROWS($V$26:AD778)-1, 2^(COLUMNS($V$26:AD778)-1)), 2)</f>
        <v>0</v>
      </c>
      <c r="AE778" s="133">
        <f>MOD(QUOTIENT(ROWS($V$26:AE778)-1, 2^(COLUMNS($V$26:AE778)-1)), 2)</f>
        <v>1</v>
      </c>
      <c r="AF778" s="126">
        <f t="shared" si="269"/>
        <v>0</v>
      </c>
      <c r="AG778" s="19">
        <f t="shared" si="270"/>
        <v>0</v>
      </c>
      <c r="AH778" s="19">
        <f t="shared" si="271"/>
        <v>0</v>
      </c>
      <c r="AI778" s="19">
        <f t="shared" si="272"/>
        <v>0</v>
      </c>
      <c r="AJ778" s="19">
        <f t="shared" si="273"/>
        <v>5</v>
      </c>
      <c r="AK778" s="19">
        <f t="shared" si="274"/>
        <v>6</v>
      </c>
      <c r="AL778" s="19">
        <f t="shared" si="275"/>
        <v>7</v>
      </c>
      <c r="AM778" s="19">
        <f t="shared" si="276"/>
        <v>8</v>
      </c>
      <c r="AN778" s="19">
        <f t="shared" si="277"/>
        <v>8</v>
      </c>
      <c r="AO778" s="133">
        <f t="shared" si="278"/>
        <v>10</v>
      </c>
    </row>
    <row r="779" spans="1:41" x14ac:dyDescent="0.3">
      <c r="A779" s="131">
        <v>754</v>
      </c>
      <c r="B779" s="171">
        <f t="shared" si="257"/>
        <v>-2000000</v>
      </c>
      <c r="C779" s="171">
        <f t="shared" si="258"/>
        <v>1000000</v>
      </c>
      <c r="D779" s="171">
        <f t="shared" si="259"/>
        <v>1000000</v>
      </c>
      <c r="E779" s="171">
        <f t="shared" si="260"/>
        <v>1000000</v>
      </c>
      <c r="F779" s="171">
        <f t="shared" si="261"/>
        <v>-584940.36609521112</v>
      </c>
      <c r="G779" s="171">
        <f t="shared" si="262"/>
        <v>-252253.96917746449</v>
      </c>
      <c r="H779" s="171">
        <f t="shared" si="263"/>
        <v>78139.209838669514</v>
      </c>
      <c r="I779" s="171">
        <f t="shared" si="264"/>
        <v>409242.74530788185</v>
      </c>
      <c r="J779" s="171">
        <f t="shared" si="265"/>
        <v>1948717.1000000013</v>
      </c>
      <c r="K779" s="171">
        <f t="shared" si="266"/>
        <v>1085654.8358825475</v>
      </c>
      <c r="L779" s="172">
        <f t="shared" si="267"/>
        <v>1721692.2549261434</v>
      </c>
      <c r="M779" s="142">
        <f t="shared" si="268"/>
        <v>6</v>
      </c>
      <c r="N779" s="143">
        <f t="shared" si="279"/>
        <v>1</v>
      </c>
      <c r="U779" s="131">
        <v>754</v>
      </c>
      <c r="V779" s="126">
        <f>MOD(QUOTIENT(ROWS($V$26:V779)-1, 2^(COLUMNS($V$26:V779)-1)), 2)</f>
        <v>1</v>
      </c>
      <c r="W779" s="19">
        <f>MOD(QUOTIENT(ROWS($V$26:W779)-1, 2^(COLUMNS($V$26:W779)-1)), 2)</f>
        <v>0</v>
      </c>
      <c r="X779" s="19">
        <f>MOD(QUOTIENT(ROWS($V$26:X779)-1, 2^(COLUMNS($V$26:X779)-1)), 2)</f>
        <v>0</v>
      </c>
      <c r="Y779" s="19">
        <f>MOD(QUOTIENT(ROWS($V$26:Y779)-1, 2^(COLUMNS($V$26:Y779)-1)), 2)</f>
        <v>0</v>
      </c>
      <c r="Z779" s="19">
        <f>MOD(QUOTIENT(ROWS($V$26:Z779)-1, 2^(COLUMNS($V$26:Z779)-1)), 2)</f>
        <v>1</v>
      </c>
      <c r="AA779" s="19">
        <f>MOD(QUOTIENT(ROWS($V$26:AA779)-1, 2^(COLUMNS($V$26:AA779)-1)), 2)</f>
        <v>1</v>
      </c>
      <c r="AB779" s="19">
        <f>MOD(QUOTIENT(ROWS($V$26:AB779)-1, 2^(COLUMNS($V$26:AB779)-1)), 2)</f>
        <v>1</v>
      </c>
      <c r="AC779" s="19">
        <f>MOD(QUOTIENT(ROWS($V$26:AC779)-1, 2^(COLUMNS($V$26:AC779)-1)), 2)</f>
        <v>1</v>
      </c>
      <c r="AD779" s="19">
        <f>MOD(QUOTIENT(ROWS($V$26:AD779)-1, 2^(COLUMNS($V$26:AD779)-1)), 2)</f>
        <v>0</v>
      </c>
      <c r="AE779" s="133">
        <f>MOD(QUOTIENT(ROWS($V$26:AE779)-1, 2^(COLUMNS($V$26:AE779)-1)), 2)</f>
        <v>1</v>
      </c>
      <c r="AF779" s="126">
        <f t="shared" si="269"/>
        <v>1</v>
      </c>
      <c r="AG779" s="19">
        <f t="shared" si="270"/>
        <v>1</v>
      </c>
      <c r="AH779" s="19">
        <f t="shared" si="271"/>
        <v>1</v>
      </c>
      <c r="AI779" s="19">
        <f t="shared" si="272"/>
        <v>1</v>
      </c>
      <c r="AJ779" s="19">
        <f t="shared" si="273"/>
        <v>5</v>
      </c>
      <c r="AK779" s="19">
        <f t="shared" si="274"/>
        <v>6</v>
      </c>
      <c r="AL779" s="19">
        <f t="shared" si="275"/>
        <v>7</v>
      </c>
      <c r="AM779" s="19">
        <f t="shared" si="276"/>
        <v>8</v>
      </c>
      <c r="AN779" s="19">
        <f t="shared" si="277"/>
        <v>8</v>
      </c>
      <c r="AO779" s="133">
        <f t="shared" si="278"/>
        <v>10</v>
      </c>
    </row>
    <row r="780" spans="1:41" x14ac:dyDescent="0.3">
      <c r="A780" s="131">
        <v>755</v>
      </c>
      <c r="B780" s="171">
        <f t="shared" si="257"/>
        <v>0</v>
      </c>
      <c r="C780" s="171">
        <f t="shared" si="258"/>
        <v>-1627272.7272727271</v>
      </c>
      <c r="D780" s="171">
        <f t="shared" si="259"/>
        <v>1100000</v>
      </c>
      <c r="E780" s="171">
        <f t="shared" si="260"/>
        <v>1100000</v>
      </c>
      <c r="F780" s="171">
        <f t="shared" si="261"/>
        <v>-584940.36609521112</v>
      </c>
      <c r="G780" s="171">
        <f t="shared" si="262"/>
        <v>-252253.96917746449</v>
      </c>
      <c r="H780" s="171">
        <f t="shared" si="263"/>
        <v>78139.209838669514</v>
      </c>
      <c r="I780" s="171">
        <f t="shared" si="264"/>
        <v>409242.74530788185</v>
      </c>
      <c r="J780" s="171">
        <f t="shared" si="265"/>
        <v>1948717.1000000013</v>
      </c>
      <c r="K780" s="171">
        <f t="shared" si="266"/>
        <v>1085654.8358825475</v>
      </c>
      <c r="L780" s="172">
        <f t="shared" si="267"/>
        <v>1473967.4155486091</v>
      </c>
      <c r="M780" s="142">
        <f t="shared" si="268"/>
        <v>6</v>
      </c>
      <c r="N780" s="143">
        <f t="shared" si="279"/>
        <v>2</v>
      </c>
      <c r="U780" s="131">
        <v>755</v>
      </c>
      <c r="V780" s="126">
        <f>MOD(QUOTIENT(ROWS($V$26:V780)-1, 2^(COLUMNS($V$26:V780)-1)), 2)</f>
        <v>0</v>
      </c>
      <c r="W780" s="19">
        <f>MOD(QUOTIENT(ROWS($V$26:W780)-1, 2^(COLUMNS($V$26:W780)-1)), 2)</f>
        <v>1</v>
      </c>
      <c r="X780" s="19">
        <f>MOD(QUOTIENT(ROWS($V$26:X780)-1, 2^(COLUMNS($V$26:X780)-1)), 2)</f>
        <v>0</v>
      </c>
      <c r="Y780" s="19">
        <f>MOD(QUOTIENT(ROWS($V$26:Y780)-1, 2^(COLUMNS($V$26:Y780)-1)), 2)</f>
        <v>0</v>
      </c>
      <c r="Z780" s="19">
        <f>MOD(QUOTIENT(ROWS($V$26:Z780)-1, 2^(COLUMNS($V$26:Z780)-1)), 2)</f>
        <v>1</v>
      </c>
      <c r="AA780" s="19">
        <f>MOD(QUOTIENT(ROWS($V$26:AA780)-1, 2^(COLUMNS($V$26:AA780)-1)), 2)</f>
        <v>1</v>
      </c>
      <c r="AB780" s="19">
        <f>MOD(QUOTIENT(ROWS($V$26:AB780)-1, 2^(COLUMNS($V$26:AB780)-1)), 2)</f>
        <v>1</v>
      </c>
      <c r="AC780" s="19">
        <f>MOD(QUOTIENT(ROWS($V$26:AC780)-1, 2^(COLUMNS($V$26:AC780)-1)), 2)</f>
        <v>1</v>
      </c>
      <c r="AD780" s="19">
        <f>MOD(QUOTIENT(ROWS($V$26:AD780)-1, 2^(COLUMNS($V$26:AD780)-1)), 2)</f>
        <v>0</v>
      </c>
      <c r="AE780" s="133">
        <f>MOD(QUOTIENT(ROWS($V$26:AE780)-1, 2^(COLUMNS($V$26:AE780)-1)), 2)</f>
        <v>1</v>
      </c>
      <c r="AF780" s="126">
        <f t="shared" si="269"/>
        <v>0</v>
      </c>
      <c r="AG780" s="19">
        <f t="shared" si="270"/>
        <v>2</v>
      </c>
      <c r="AH780" s="19">
        <f t="shared" si="271"/>
        <v>2</v>
      </c>
      <c r="AI780" s="19">
        <f t="shared" si="272"/>
        <v>2</v>
      </c>
      <c r="AJ780" s="19">
        <f t="shared" si="273"/>
        <v>5</v>
      </c>
      <c r="AK780" s="19">
        <f t="shared" si="274"/>
        <v>6</v>
      </c>
      <c r="AL780" s="19">
        <f t="shared" si="275"/>
        <v>7</v>
      </c>
      <c r="AM780" s="19">
        <f t="shared" si="276"/>
        <v>8</v>
      </c>
      <c r="AN780" s="19">
        <f t="shared" si="277"/>
        <v>8</v>
      </c>
      <c r="AO780" s="133">
        <f t="shared" si="278"/>
        <v>10</v>
      </c>
    </row>
    <row r="781" spans="1:41" x14ac:dyDescent="0.3">
      <c r="A781" s="131">
        <v>756</v>
      </c>
      <c r="B781" s="171">
        <f t="shared" si="257"/>
        <v>-2000000</v>
      </c>
      <c r="C781" s="171">
        <f t="shared" si="258"/>
        <v>-1627272.7272727271</v>
      </c>
      <c r="D781" s="171">
        <f t="shared" si="259"/>
        <v>1100000</v>
      </c>
      <c r="E781" s="171">
        <f t="shared" si="260"/>
        <v>1100000</v>
      </c>
      <c r="F781" s="171">
        <f t="shared" si="261"/>
        <v>-584940.36609521112</v>
      </c>
      <c r="G781" s="171">
        <f t="shared" si="262"/>
        <v>-252253.96917746449</v>
      </c>
      <c r="H781" s="171">
        <f t="shared" si="263"/>
        <v>78139.209838669514</v>
      </c>
      <c r="I781" s="171">
        <f t="shared" si="264"/>
        <v>409242.74530788185</v>
      </c>
      <c r="J781" s="171">
        <f t="shared" si="265"/>
        <v>1948717.1000000013</v>
      </c>
      <c r="K781" s="171">
        <f t="shared" si="266"/>
        <v>1085654.8358825475</v>
      </c>
      <c r="L781" s="172">
        <f t="shared" si="267"/>
        <v>-377884.43630324228</v>
      </c>
      <c r="M781" s="142">
        <f t="shared" si="268"/>
        <v>7</v>
      </c>
      <c r="N781" s="143">
        <f t="shared" si="279"/>
        <v>1</v>
      </c>
      <c r="U781" s="131">
        <v>756</v>
      </c>
      <c r="V781" s="126">
        <f>MOD(QUOTIENT(ROWS($V$26:V781)-1, 2^(COLUMNS($V$26:V781)-1)), 2)</f>
        <v>1</v>
      </c>
      <c r="W781" s="19">
        <f>MOD(QUOTIENT(ROWS($V$26:W781)-1, 2^(COLUMNS($V$26:W781)-1)), 2)</f>
        <v>1</v>
      </c>
      <c r="X781" s="19">
        <f>MOD(QUOTIENT(ROWS($V$26:X781)-1, 2^(COLUMNS($V$26:X781)-1)), 2)</f>
        <v>0</v>
      </c>
      <c r="Y781" s="19">
        <f>MOD(QUOTIENT(ROWS($V$26:Y781)-1, 2^(COLUMNS($V$26:Y781)-1)), 2)</f>
        <v>0</v>
      </c>
      <c r="Z781" s="19">
        <f>MOD(QUOTIENT(ROWS($V$26:Z781)-1, 2^(COLUMNS($V$26:Z781)-1)), 2)</f>
        <v>1</v>
      </c>
      <c r="AA781" s="19">
        <f>MOD(QUOTIENT(ROWS($V$26:AA781)-1, 2^(COLUMNS($V$26:AA781)-1)), 2)</f>
        <v>1</v>
      </c>
      <c r="AB781" s="19">
        <f>MOD(QUOTIENT(ROWS($V$26:AB781)-1, 2^(COLUMNS($V$26:AB781)-1)), 2)</f>
        <v>1</v>
      </c>
      <c r="AC781" s="19">
        <f>MOD(QUOTIENT(ROWS($V$26:AC781)-1, 2^(COLUMNS($V$26:AC781)-1)), 2)</f>
        <v>1</v>
      </c>
      <c r="AD781" s="19">
        <f>MOD(QUOTIENT(ROWS($V$26:AD781)-1, 2^(COLUMNS($V$26:AD781)-1)), 2)</f>
        <v>0</v>
      </c>
      <c r="AE781" s="133">
        <f>MOD(QUOTIENT(ROWS($V$26:AE781)-1, 2^(COLUMNS($V$26:AE781)-1)), 2)</f>
        <v>1</v>
      </c>
      <c r="AF781" s="126">
        <f t="shared" si="269"/>
        <v>1</v>
      </c>
      <c r="AG781" s="19">
        <f t="shared" si="270"/>
        <v>2</v>
      </c>
      <c r="AH781" s="19">
        <f t="shared" si="271"/>
        <v>2</v>
      </c>
      <c r="AI781" s="19">
        <f t="shared" si="272"/>
        <v>2</v>
      </c>
      <c r="AJ781" s="19">
        <f t="shared" si="273"/>
        <v>5</v>
      </c>
      <c r="AK781" s="19">
        <f t="shared" si="274"/>
        <v>6</v>
      </c>
      <c r="AL781" s="19">
        <f t="shared" si="275"/>
        <v>7</v>
      </c>
      <c r="AM781" s="19">
        <f t="shared" si="276"/>
        <v>8</v>
      </c>
      <c r="AN781" s="19">
        <f t="shared" si="277"/>
        <v>8</v>
      </c>
      <c r="AO781" s="133">
        <f t="shared" si="278"/>
        <v>10</v>
      </c>
    </row>
    <row r="782" spans="1:41" x14ac:dyDescent="0.3">
      <c r="A782" s="131">
        <v>757</v>
      </c>
      <c r="B782" s="171">
        <f t="shared" si="257"/>
        <v>0</v>
      </c>
      <c r="C782" s="171">
        <f t="shared" si="258"/>
        <v>0</v>
      </c>
      <c r="D782" s="171">
        <f t="shared" si="259"/>
        <v>-1269338.842975206</v>
      </c>
      <c r="E782" s="171">
        <f t="shared" si="260"/>
        <v>1210000.0000000002</v>
      </c>
      <c r="F782" s="171">
        <f t="shared" si="261"/>
        <v>-584940.36609521112</v>
      </c>
      <c r="G782" s="171">
        <f t="shared" si="262"/>
        <v>-252253.96917746449</v>
      </c>
      <c r="H782" s="171">
        <f t="shared" si="263"/>
        <v>78139.209838669514</v>
      </c>
      <c r="I782" s="171">
        <f t="shared" si="264"/>
        <v>409242.74530788185</v>
      </c>
      <c r="J782" s="171">
        <f t="shared" si="265"/>
        <v>1948717.1000000013</v>
      </c>
      <c r="K782" s="171">
        <f t="shared" si="266"/>
        <v>1085654.8358825475</v>
      </c>
      <c r="L782" s="172">
        <f t="shared" si="267"/>
        <v>1069087.2162103406</v>
      </c>
      <c r="M782" s="142">
        <f t="shared" si="268"/>
        <v>6</v>
      </c>
      <c r="N782" s="143">
        <f t="shared" si="279"/>
        <v>3</v>
      </c>
      <c r="U782" s="131">
        <v>757</v>
      </c>
      <c r="V782" s="126">
        <f>MOD(QUOTIENT(ROWS($V$26:V782)-1, 2^(COLUMNS($V$26:V782)-1)), 2)</f>
        <v>0</v>
      </c>
      <c r="W782" s="19">
        <f>MOD(QUOTIENT(ROWS($V$26:W782)-1, 2^(COLUMNS($V$26:W782)-1)), 2)</f>
        <v>0</v>
      </c>
      <c r="X782" s="19">
        <f>MOD(QUOTIENT(ROWS($V$26:X782)-1, 2^(COLUMNS($V$26:X782)-1)), 2)</f>
        <v>1</v>
      </c>
      <c r="Y782" s="19">
        <f>MOD(QUOTIENT(ROWS($V$26:Y782)-1, 2^(COLUMNS($V$26:Y782)-1)), 2)</f>
        <v>0</v>
      </c>
      <c r="Z782" s="19">
        <f>MOD(QUOTIENT(ROWS($V$26:Z782)-1, 2^(COLUMNS($V$26:Z782)-1)), 2)</f>
        <v>1</v>
      </c>
      <c r="AA782" s="19">
        <f>MOD(QUOTIENT(ROWS($V$26:AA782)-1, 2^(COLUMNS($V$26:AA782)-1)), 2)</f>
        <v>1</v>
      </c>
      <c r="AB782" s="19">
        <f>MOD(QUOTIENT(ROWS($V$26:AB782)-1, 2^(COLUMNS($V$26:AB782)-1)), 2)</f>
        <v>1</v>
      </c>
      <c r="AC782" s="19">
        <f>MOD(QUOTIENT(ROWS($V$26:AC782)-1, 2^(COLUMNS($V$26:AC782)-1)), 2)</f>
        <v>1</v>
      </c>
      <c r="AD782" s="19">
        <f>MOD(QUOTIENT(ROWS($V$26:AD782)-1, 2^(COLUMNS($V$26:AD782)-1)), 2)</f>
        <v>0</v>
      </c>
      <c r="AE782" s="133">
        <f>MOD(QUOTIENT(ROWS($V$26:AE782)-1, 2^(COLUMNS($V$26:AE782)-1)), 2)</f>
        <v>1</v>
      </c>
      <c r="AF782" s="126">
        <f t="shared" si="269"/>
        <v>0</v>
      </c>
      <c r="AG782" s="19">
        <f t="shared" si="270"/>
        <v>0</v>
      </c>
      <c r="AH782" s="19">
        <f t="shared" si="271"/>
        <v>3</v>
      </c>
      <c r="AI782" s="19">
        <f t="shared" si="272"/>
        <v>3</v>
      </c>
      <c r="AJ782" s="19">
        <f t="shared" si="273"/>
        <v>5</v>
      </c>
      <c r="AK782" s="19">
        <f t="shared" si="274"/>
        <v>6</v>
      </c>
      <c r="AL782" s="19">
        <f t="shared" si="275"/>
        <v>7</v>
      </c>
      <c r="AM782" s="19">
        <f t="shared" si="276"/>
        <v>8</v>
      </c>
      <c r="AN782" s="19">
        <f t="shared" si="277"/>
        <v>8</v>
      </c>
      <c r="AO782" s="133">
        <f t="shared" si="278"/>
        <v>10</v>
      </c>
    </row>
    <row r="783" spans="1:41" x14ac:dyDescent="0.3">
      <c r="A783" s="131">
        <v>758</v>
      </c>
      <c r="B783" s="171">
        <f t="shared" si="257"/>
        <v>-2000000</v>
      </c>
      <c r="C783" s="171">
        <f t="shared" si="258"/>
        <v>1000000</v>
      </c>
      <c r="D783" s="171">
        <f t="shared" si="259"/>
        <v>-1269338.842975206</v>
      </c>
      <c r="E783" s="171">
        <f t="shared" si="260"/>
        <v>1210000.0000000002</v>
      </c>
      <c r="F783" s="171">
        <f t="shared" si="261"/>
        <v>-584940.36609521112</v>
      </c>
      <c r="G783" s="171">
        <f t="shared" si="262"/>
        <v>-252253.96917746449</v>
      </c>
      <c r="H783" s="171">
        <f t="shared" si="263"/>
        <v>78139.209838669514</v>
      </c>
      <c r="I783" s="171">
        <f t="shared" si="264"/>
        <v>409242.74530788185</v>
      </c>
      <c r="J783" s="171">
        <f t="shared" si="265"/>
        <v>1948717.1000000013</v>
      </c>
      <c r="K783" s="171">
        <f t="shared" si="266"/>
        <v>1085654.8358825475</v>
      </c>
      <c r="L783" s="172">
        <f t="shared" si="267"/>
        <v>74574.184660271945</v>
      </c>
      <c r="M783" s="142">
        <f t="shared" si="268"/>
        <v>7</v>
      </c>
      <c r="N783" s="143">
        <f t="shared" si="279"/>
        <v>1</v>
      </c>
      <c r="U783" s="131">
        <v>758</v>
      </c>
      <c r="V783" s="126">
        <f>MOD(QUOTIENT(ROWS($V$26:V783)-1, 2^(COLUMNS($V$26:V783)-1)), 2)</f>
        <v>1</v>
      </c>
      <c r="W783" s="19">
        <f>MOD(QUOTIENT(ROWS($V$26:W783)-1, 2^(COLUMNS($V$26:W783)-1)), 2)</f>
        <v>0</v>
      </c>
      <c r="X783" s="19">
        <f>MOD(QUOTIENT(ROWS($V$26:X783)-1, 2^(COLUMNS($V$26:X783)-1)), 2)</f>
        <v>1</v>
      </c>
      <c r="Y783" s="19">
        <f>MOD(QUOTIENT(ROWS($V$26:Y783)-1, 2^(COLUMNS($V$26:Y783)-1)), 2)</f>
        <v>0</v>
      </c>
      <c r="Z783" s="19">
        <f>MOD(QUOTIENT(ROWS($V$26:Z783)-1, 2^(COLUMNS($V$26:Z783)-1)), 2)</f>
        <v>1</v>
      </c>
      <c r="AA783" s="19">
        <f>MOD(QUOTIENT(ROWS($V$26:AA783)-1, 2^(COLUMNS($V$26:AA783)-1)), 2)</f>
        <v>1</v>
      </c>
      <c r="AB783" s="19">
        <f>MOD(QUOTIENT(ROWS($V$26:AB783)-1, 2^(COLUMNS($V$26:AB783)-1)), 2)</f>
        <v>1</v>
      </c>
      <c r="AC783" s="19">
        <f>MOD(QUOTIENT(ROWS($V$26:AC783)-1, 2^(COLUMNS($V$26:AC783)-1)), 2)</f>
        <v>1</v>
      </c>
      <c r="AD783" s="19">
        <f>MOD(QUOTIENT(ROWS($V$26:AD783)-1, 2^(COLUMNS($V$26:AD783)-1)), 2)</f>
        <v>0</v>
      </c>
      <c r="AE783" s="133">
        <f>MOD(QUOTIENT(ROWS($V$26:AE783)-1, 2^(COLUMNS($V$26:AE783)-1)), 2)</f>
        <v>1</v>
      </c>
      <c r="AF783" s="126">
        <f t="shared" si="269"/>
        <v>1</v>
      </c>
      <c r="AG783" s="19">
        <f t="shared" si="270"/>
        <v>1</v>
      </c>
      <c r="AH783" s="19">
        <f t="shared" si="271"/>
        <v>3</v>
      </c>
      <c r="AI783" s="19">
        <f t="shared" si="272"/>
        <v>3</v>
      </c>
      <c r="AJ783" s="19">
        <f t="shared" si="273"/>
        <v>5</v>
      </c>
      <c r="AK783" s="19">
        <f t="shared" si="274"/>
        <v>6</v>
      </c>
      <c r="AL783" s="19">
        <f t="shared" si="275"/>
        <v>7</v>
      </c>
      <c r="AM783" s="19">
        <f t="shared" si="276"/>
        <v>8</v>
      </c>
      <c r="AN783" s="19">
        <f t="shared" si="277"/>
        <v>8</v>
      </c>
      <c r="AO783" s="133">
        <f t="shared" si="278"/>
        <v>10</v>
      </c>
    </row>
    <row r="784" spans="1:41" x14ac:dyDescent="0.3">
      <c r="A784" s="131">
        <v>759</v>
      </c>
      <c r="B784" s="171">
        <f t="shared" si="257"/>
        <v>0</v>
      </c>
      <c r="C784" s="171">
        <f t="shared" si="258"/>
        <v>-1627272.7272727271</v>
      </c>
      <c r="D784" s="171">
        <f t="shared" si="259"/>
        <v>-1269338.842975206</v>
      </c>
      <c r="E784" s="171">
        <f t="shared" si="260"/>
        <v>1210000.0000000002</v>
      </c>
      <c r="F784" s="171">
        <f t="shared" si="261"/>
        <v>-584940.36609521112</v>
      </c>
      <c r="G784" s="171">
        <f t="shared" si="262"/>
        <v>-252253.96917746449</v>
      </c>
      <c r="H784" s="171">
        <f t="shared" si="263"/>
        <v>78139.209838669514</v>
      </c>
      <c r="I784" s="171">
        <f t="shared" si="264"/>
        <v>409242.74530788185</v>
      </c>
      <c r="J784" s="171">
        <f t="shared" si="265"/>
        <v>1948717.1000000013</v>
      </c>
      <c r="K784" s="171">
        <f t="shared" si="266"/>
        <v>1085654.8358825475</v>
      </c>
      <c r="L784" s="172">
        <f t="shared" si="267"/>
        <v>-326036.86409892386</v>
      </c>
      <c r="M784" s="142">
        <f t="shared" si="268"/>
        <v>7</v>
      </c>
      <c r="N784" s="143">
        <f t="shared" si="279"/>
        <v>2</v>
      </c>
      <c r="U784" s="131">
        <v>759</v>
      </c>
      <c r="V784" s="126">
        <f>MOD(QUOTIENT(ROWS($V$26:V784)-1, 2^(COLUMNS($V$26:V784)-1)), 2)</f>
        <v>0</v>
      </c>
      <c r="W784" s="19">
        <f>MOD(QUOTIENT(ROWS($V$26:W784)-1, 2^(COLUMNS($V$26:W784)-1)), 2)</f>
        <v>1</v>
      </c>
      <c r="X784" s="19">
        <f>MOD(QUOTIENT(ROWS($V$26:X784)-1, 2^(COLUMNS($V$26:X784)-1)), 2)</f>
        <v>1</v>
      </c>
      <c r="Y784" s="19">
        <f>MOD(QUOTIENT(ROWS($V$26:Y784)-1, 2^(COLUMNS($V$26:Y784)-1)), 2)</f>
        <v>0</v>
      </c>
      <c r="Z784" s="19">
        <f>MOD(QUOTIENT(ROWS($V$26:Z784)-1, 2^(COLUMNS($V$26:Z784)-1)), 2)</f>
        <v>1</v>
      </c>
      <c r="AA784" s="19">
        <f>MOD(QUOTIENT(ROWS($V$26:AA784)-1, 2^(COLUMNS($V$26:AA784)-1)), 2)</f>
        <v>1</v>
      </c>
      <c r="AB784" s="19">
        <f>MOD(QUOTIENT(ROWS($V$26:AB784)-1, 2^(COLUMNS($V$26:AB784)-1)), 2)</f>
        <v>1</v>
      </c>
      <c r="AC784" s="19">
        <f>MOD(QUOTIENT(ROWS($V$26:AC784)-1, 2^(COLUMNS($V$26:AC784)-1)), 2)</f>
        <v>1</v>
      </c>
      <c r="AD784" s="19">
        <f>MOD(QUOTIENT(ROWS($V$26:AD784)-1, 2^(COLUMNS($V$26:AD784)-1)), 2)</f>
        <v>0</v>
      </c>
      <c r="AE784" s="133">
        <f>MOD(QUOTIENT(ROWS($V$26:AE784)-1, 2^(COLUMNS($V$26:AE784)-1)), 2)</f>
        <v>1</v>
      </c>
      <c r="AF784" s="126">
        <f t="shared" si="269"/>
        <v>0</v>
      </c>
      <c r="AG784" s="19">
        <f t="shared" si="270"/>
        <v>2</v>
      </c>
      <c r="AH784" s="19">
        <f t="shared" si="271"/>
        <v>3</v>
      </c>
      <c r="AI784" s="19">
        <f t="shared" si="272"/>
        <v>3</v>
      </c>
      <c r="AJ784" s="19">
        <f t="shared" si="273"/>
        <v>5</v>
      </c>
      <c r="AK784" s="19">
        <f t="shared" si="274"/>
        <v>6</v>
      </c>
      <c r="AL784" s="19">
        <f t="shared" si="275"/>
        <v>7</v>
      </c>
      <c r="AM784" s="19">
        <f t="shared" si="276"/>
        <v>8</v>
      </c>
      <c r="AN784" s="19">
        <f t="shared" si="277"/>
        <v>8</v>
      </c>
      <c r="AO784" s="133">
        <f t="shared" si="278"/>
        <v>10</v>
      </c>
    </row>
    <row r="785" spans="1:41" x14ac:dyDescent="0.3">
      <c r="A785" s="131">
        <v>760</v>
      </c>
      <c r="B785" s="171">
        <f t="shared" si="257"/>
        <v>-2000000</v>
      </c>
      <c r="C785" s="171">
        <f t="shared" si="258"/>
        <v>-1627272.7272727271</v>
      </c>
      <c r="D785" s="171">
        <f t="shared" si="259"/>
        <v>-1269338.842975206</v>
      </c>
      <c r="E785" s="171">
        <f t="shared" si="260"/>
        <v>1210000.0000000002</v>
      </c>
      <c r="F785" s="171">
        <f t="shared" si="261"/>
        <v>-584940.36609521112</v>
      </c>
      <c r="G785" s="171">
        <f t="shared" si="262"/>
        <v>-252253.96917746449</v>
      </c>
      <c r="H785" s="171">
        <f t="shared" si="263"/>
        <v>78139.209838669514</v>
      </c>
      <c r="I785" s="171">
        <f t="shared" si="264"/>
        <v>409242.74530788185</v>
      </c>
      <c r="J785" s="171">
        <f t="shared" si="265"/>
        <v>1948717.1000000013</v>
      </c>
      <c r="K785" s="171">
        <f t="shared" si="266"/>
        <v>1085654.8358825475</v>
      </c>
      <c r="L785" s="172">
        <f t="shared" si="267"/>
        <v>-2177888.7159507754</v>
      </c>
      <c r="M785" s="142">
        <f t="shared" si="268"/>
        <v>8</v>
      </c>
      <c r="N785" s="143">
        <f t="shared" si="279"/>
        <v>1</v>
      </c>
      <c r="U785" s="131">
        <v>760</v>
      </c>
      <c r="V785" s="126">
        <f>MOD(QUOTIENT(ROWS($V$26:V785)-1, 2^(COLUMNS($V$26:V785)-1)), 2)</f>
        <v>1</v>
      </c>
      <c r="W785" s="19">
        <f>MOD(QUOTIENT(ROWS($V$26:W785)-1, 2^(COLUMNS($V$26:W785)-1)), 2)</f>
        <v>1</v>
      </c>
      <c r="X785" s="19">
        <f>MOD(QUOTIENT(ROWS($V$26:X785)-1, 2^(COLUMNS($V$26:X785)-1)), 2)</f>
        <v>1</v>
      </c>
      <c r="Y785" s="19">
        <f>MOD(QUOTIENT(ROWS($V$26:Y785)-1, 2^(COLUMNS($V$26:Y785)-1)), 2)</f>
        <v>0</v>
      </c>
      <c r="Z785" s="19">
        <f>MOD(QUOTIENT(ROWS($V$26:Z785)-1, 2^(COLUMNS($V$26:Z785)-1)), 2)</f>
        <v>1</v>
      </c>
      <c r="AA785" s="19">
        <f>MOD(QUOTIENT(ROWS($V$26:AA785)-1, 2^(COLUMNS($V$26:AA785)-1)), 2)</f>
        <v>1</v>
      </c>
      <c r="AB785" s="19">
        <f>MOD(QUOTIENT(ROWS($V$26:AB785)-1, 2^(COLUMNS($V$26:AB785)-1)), 2)</f>
        <v>1</v>
      </c>
      <c r="AC785" s="19">
        <f>MOD(QUOTIENT(ROWS($V$26:AC785)-1, 2^(COLUMNS($V$26:AC785)-1)), 2)</f>
        <v>1</v>
      </c>
      <c r="AD785" s="19">
        <f>MOD(QUOTIENT(ROWS($V$26:AD785)-1, 2^(COLUMNS($V$26:AD785)-1)), 2)</f>
        <v>0</v>
      </c>
      <c r="AE785" s="133">
        <f>MOD(QUOTIENT(ROWS($V$26:AE785)-1, 2^(COLUMNS($V$26:AE785)-1)), 2)</f>
        <v>1</v>
      </c>
      <c r="AF785" s="126">
        <f t="shared" si="269"/>
        <v>1</v>
      </c>
      <c r="AG785" s="19">
        <f t="shared" si="270"/>
        <v>2</v>
      </c>
      <c r="AH785" s="19">
        <f t="shared" si="271"/>
        <v>3</v>
      </c>
      <c r="AI785" s="19">
        <f t="shared" si="272"/>
        <v>3</v>
      </c>
      <c r="AJ785" s="19">
        <f t="shared" si="273"/>
        <v>5</v>
      </c>
      <c r="AK785" s="19">
        <f t="shared" si="274"/>
        <v>6</v>
      </c>
      <c r="AL785" s="19">
        <f t="shared" si="275"/>
        <v>7</v>
      </c>
      <c r="AM785" s="19">
        <f t="shared" si="276"/>
        <v>8</v>
      </c>
      <c r="AN785" s="19">
        <f t="shared" si="277"/>
        <v>8</v>
      </c>
      <c r="AO785" s="133">
        <f t="shared" si="278"/>
        <v>10</v>
      </c>
    </row>
    <row r="786" spans="1:41" x14ac:dyDescent="0.3">
      <c r="A786" s="131">
        <v>761</v>
      </c>
      <c r="B786" s="171">
        <f t="shared" si="257"/>
        <v>0</v>
      </c>
      <c r="C786" s="171">
        <f t="shared" si="258"/>
        <v>0</v>
      </c>
      <c r="D786" s="171">
        <f t="shared" si="259"/>
        <v>0</v>
      </c>
      <c r="E786" s="171">
        <f t="shared" si="260"/>
        <v>-922944.40270473203</v>
      </c>
      <c r="F786" s="171">
        <f t="shared" si="261"/>
        <v>-584940.36609521112</v>
      </c>
      <c r="G786" s="171">
        <f t="shared" si="262"/>
        <v>-252253.96917746449</v>
      </c>
      <c r="H786" s="171">
        <f t="shared" si="263"/>
        <v>78139.209838669514</v>
      </c>
      <c r="I786" s="171">
        <f t="shared" si="264"/>
        <v>409242.74530788185</v>
      </c>
      <c r="J786" s="171">
        <f t="shared" si="265"/>
        <v>1948717.1000000013</v>
      </c>
      <c r="K786" s="171">
        <f t="shared" si="266"/>
        <v>1085654.8358825475</v>
      </c>
      <c r="L786" s="172">
        <f t="shared" si="267"/>
        <v>508951.50420021929</v>
      </c>
      <c r="M786" s="142">
        <f t="shared" si="268"/>
        <v>6</v>
      </c>
      <c r="N786" s="143">
        <f t="shared" si="279"/>
        <v>4</v>
      </c>
      <c r="U786" s="131">
        <v>761</v>
      </c>
      <c r="V786" s="126">
        <f>MOD(QUOTIENT(ROWS($V$26:V786)-1, 2^(COLUMNS($V$26:V786)-1)), 2)</f>
        <v>0</v>
      </c>
      <c r="W786" s="19">
        <f>MOD(QUOTIENT(ROWS($V$26:W786)-1, 2^(COLUMNS($V$26:W786)-1)), 2)</f>
        <v>0</v>
      </c>
      <c r="X786" s="19">
        <f>MOD(QUOTIENT(ROWS($V$26:X786)-1, 2^(COLUMNS($V$26:X786)-1)), 2)</f>
        <v>0</v>
      </c>
      <c r="Y786" s="19">
        <f>MOD(QUOTIENT(ROWS($V$26:Y786)-1, 2^(COLUMNS($V$26:Y786)-1)), 2)</f>
        <v>1</v>
      </c>
      <c r="Z786" s="19">
        <f>MOD(QUOTIENT(ROWS($V$26:Z786)-1, 2^(COLUMNS($V$26:Z786)-1)), 2)</f>
        <v>1</v>
      </c>
      <c r="AA786" s="19">
        <f>MOD(QUOTIENT(ROWS($V$26:AA786)-1, 2^(COLUMNS($V$26:AA786)-1)), 2)</f>
        <v>1</v>
      </c>
      <c r="AB786" s="19">
        <f>MOD(QUOTIENT(ROWS($V$26:AB786)-1, 2^(COLUMNS($V$26:AB786)-1)), 2)</f>
        <v>1</v>
      </c>
      <c r="AC786" s="19">
        <f>MOD(QUOTIENT(ROWS($V$26:AC786)-1, 2^(COLUMNS($V$26:AC786)-1)), 2)</f>
        <v>1</v>
      </c>
      <c r="AD786" s="19">
        <f>MOD(QUOTIENT(ROWS($V$26:AD786)-1, 2^(COLUMNS($V$26:AD786)-1)), 2)</f>
        <v>0</v>
      </c>
      <c r="AE786" s="133">
        <f>MOD(QUOTIENT(ROWS($V$26:AE786)-1, 2^(COLUMNS($V$26:AE786)-1)), 2)</f>
        <v>1</v>
      </c>
      <c r="AF786" s="126">
        <f t="shared" si="269"/>
        <v>0</v>
      </c>
      <c r="AG786" s="19">
        <f t="shared" si="270"/>
        <v>0</v>
      </c>
      <c r="AH786" s="19">
        <f t="shared" si="271"/>
        <v>0</v>
      </c>
      <c r="AI786" s="19">
        <f t="shared" si="272"/>
        <v>4</v>
      </c>
      <c r="AJ786" s="19">
        <f t="shared" si="273"/>
        <v>5</v>
      </c>
      <c r="AK786" s="19">
        <f t="shared" si="274"/>
        <v>6</v>
      </c>
      <c r="AL786" s="19">
        <f t="shared" si="275"/>
        <v>7</v>
      </c>
      <c r="AM786" s="19">
        <f t="shared" si="276"/>
        <v>8</v>
      </c>
      <c r="AN786" s="19">
        <f t="shared" si="277"/>
        <v>8</v>
      </c>
      <c r="AO786" s="133">
        <f t="shared" si="278"/>
        <v>10</v>
      </c>
    </row>
    <row r="787" spans="1:41" x14ac:dyDescent="0.3">
      <c r="A787" s="131">
        <v>762</v>
      </c>
      <c r="B787" s="171">
        <f t="shared" si="257"/>
        <v>-2000000</v>
      </c>
      <c r="C787" s="171">
        <f t="shared" si="258"/>
        <v>1000000</v>
      </c>
      <c r="D787" s="171">
        <f t="shared" si="259"/>
        <v>1000000</v>
      </c>
      <c r="E787" s="171">
        <f t="shared" si="260"/>
        <v>-922944.40270473203</v>
      </c>
      <c r="F787" s="171">
        <f t="shared" si="261"/>
        <v>-584940.36609521112</v>
      </c>
      <c r="G787" s="171">
        <f t="shared" si="262"/>
        <v>-252253.96917746449</v>
      </c>
      <c r="H787" s="171">
        <f t="shared" si="263"/>
        <v>78139.209838669514</v>
      </c>
      <c r="I787" s="171">
        <f t="shared" si="264"/>
        <v>409242.74530788185</v>
      </c>
      <c r="J787" s="171">
        <f t="shared" si="265"/>
        <v>1948717.1000000013</v>
      </c>
      <c r="K787" s="171">
        <f t="shared" si="266"/>
        <v>1085654.8358825475</v>
      </c>
      <c r="L787" s="172">
        <f t="shared" si="267"/>
        <v>308270.71367032034</v>
      </c>
      <c r="M787" s="142">
        <f t="shared" si="268"/>
        <v>7</v>
      </c>
      <c r="N787" s="143">
        <f t="shared" si="279"/>
        <v>1</v>
      </c>
      <c r="U787" s="131">
        <v>762</v>
      </c>
      <c r="V787" s="126">
        <f>MOD(QUOTIENT(ROWS($V$26:V787)-1, 2^(COLUMNS($V$26:V787)-1)), 2)</f>
        <v>1</v>
      </c>
      <c r="W787" s="19">
        <f>MOD(QUOTIENT(ROWS($V$26:W787)-1, 2^(COLUMNS($V$26:W787)-1)), 2)</f>
        <v>0</v>
      </c>
      <c r="X787" s="19">
        <f>MOD(QUOTIENT(ROWS($V$26:X787)-1, 2^(COLUMNS($V$26:X787)-1)), 2)</f>
        <v>0</v>
      </c>
      <c r="Y787" s="19">
        <f>MOD(QUOTIENT(ROWS($V$26:Y787)-1, 2^(COLUMNS($V$26:Y787)-1)), 2)</f>
        <v>1</v>
      </c>
      <c r="Z787" s="19">
        <f>MOD(QUOTIENT(ROWS($V$26:Z787)-1, 2^(COLUMNS($V$26:Z787)-1)), 2)</f>
        <v>1</v>
      </c>
      <c r="AA787" s="19">
        <f>MOD(QUOTIENT(ROWS($V$26:AA787)-1, 2^(COLUMNS($V$26:AA787)-1)), 2)</f>
        <v>1</v>
      </c>
      <c r="AB787" s="19">
        <f>MOD(QUOTIENT(ROWS($V$26:AB787)-1, 2^(COLUMNS($V$26:AB787)-1)), 2)</f>
        <v>1</v>
      </c>
      <c r="AC787" s="19">
        <f>MOD(QUOTIENT(ROWS($V$26:AC787)-1, 2^(COLUMNS($V$26:AC787)-1)), 2)</f>
        <v>1</v>
      </c>
      <c r="AD787" s="19">
        <f>MOD(QUOTIENT(ROWS($V$26:AD787)-1, 2^(COLUMNS($V$26:AD787)-1)), 2)</f>
        <v>0</v>
      </c>
      <c r="AE787" s="133">
        <f>MOD(QUOTIENT(ROWS($V$26:AE787)-1, 2^(COLUMNS($V$26:AE787)-1)), 2)</f>
        <v>1</v>
      </c>
      <c r="AF787" s="126">
        <f t="shared" si="269"/>
        <v>1</v>
      </c>
      <c r="AG787" s="19">
        <f t="shared" si="270"/>
        <v>1</v>
      </c>
      <c r="AH787" s="19">
        <f t="shared" si="271"/>
        <v>1</v>
      </c>
      <c r="AI787" s="19">
        <f t="shared" si="272"/>
        <v>4</v>
      </c>
      <c r="AJ787" s="19">
        <f t="shared" si="273"/>
        <v>5</v>
      </c>
      <c r="AK787" s="19">
        <f t="shared" si="274"/>
        <v>6</v>
      </c>
      <c r="AL787" s="19">
        <f t="shared" si="275"/>
        <v>7</v>
      </c>
      <c r="AM787" s="19">
        <f t="shared" si="276"/>
        <v>8</v>
      </c>
      <c r="AN787" s="19">
        <f t="shared" si="277"/>
        <v>8</v>
      </c>
      <c r="AO787" s="133">
        <f t="shared" si="278"/>
        <v>10</v>
      </c>
    </row>
    <row r="788" spans="1:41" x14ac:dyDescent="0.3">
      <c r="A788" s="131">
        <v>763</v>
      </c>
      <c r="B788" s="171">
        <f t="shared" si="257"/>
        <v>0</v>
      </c>
      <c r="C788" s="171">
        <f t="shared" si="258"/>
        <v>-1627272.7272727271</v>
      </c>
      <c r="D788" s="171">
        <f t="shared" si="259"/>
        <v>1100000</v>
      </c>
      <c r="E788" s="171">
        <f t="shared" si="260"/>
        <v>-922944.40270473203</v>
      </c>
      <c r="F788" s="171">
        <f t="shared" si="261"/>
        <v>-584940.36609521112</v>
      </c>
      <c r="G788" s="171">
        <f t="shared" si="262"/>
        <v>-252253.96917746449</v>
      </c>
      <c r="H788" s="171">
        <f t="shared" si="263"/>
        <v>78139.209838669514</v>
      </c>
      <c r="I788" s="171">
        <f t="shared" si="264"/>
        <v>409242.74530788185</v>
      </c>
      <c r="J788" s="171">
        <f t="shared" si="265"/>
        <v>1948717.1000000013</v>
      </c>
      <c r="K788" s="171">
        <f t="shared" si="266"/>
        <v>1085654.8358825475</v>
      </c>
      <c r="L788" s="172">
        <f t="shared" si="267"/>
        <v>-12957.110986859145</v>
      </c>
      <c r="M788" s="142">
        <f t="shared" si="268"/>
        <v>7</v>
      </c>
      <c r="N788" s="143">
        <f t="shared" si="279"/>
        <v>2</v>
      </c>
      <c r="U788" s="131">
        <v>763</v>
      </c>
      <c r="V788" s="126">
        <f>MOD(QUOTIENT(ROWS($V$26:V788)-1, 2^(COLUMNS($V$26:V788)-1)), 2)</f>
        <v>0</v>
      </c>
      <c r="W788" s="19">
        <f>MOD(QUOTIENT(ROWS($V$26:W788)-1, 2^(COLUMNS($V$26:W788)-1)), 2)</f>
        <v>1</v>
      </c>
      <c r="X788" s="19">
        <f>MOD(QUOTIENT(ROWS($V$26:X788)-1, 2^(COLUMNS($V$26:X788)-1)), 2)</f>
        <v>0</v>
      </c>
      <c r="Y788" s="19">
        <f>MOD(QUOTIENT(ROWS($V$26:Y788)-1, 2^(COLUMNS($V$26:Y788)-1)), 2)</f>
        <v>1</v>
      </c>
      <c r="Z788" s="19">
        <f>MOD(QUOTIENT(ROWS($V$26:Z788)-1, 2^(COLUMNS($V$26:Z788)-1)), 2)</f>
        <v>1</v>
      </c>
      <c r="AA788" s="19">
        <f>MOD(QUOTIENT(ROWS($V$26:AA788)-1, 2^(COLUMNS($V$26:AA788)-1)), 2)</f>
        <v>1</v>
      </c>
      <c r="AB788" s="19">
        <f>MOD(QUOTIENT(ROWS($V$26:AB788)-1, 2^(COLUMNS($V$26:AB788)-1)), 2)</f>
        <v>1</v>
      </c>
      <c r="AC788" s="19">
        <f>MOD(QUOTIENT(ROWS($V$26:AC788)-1, 2^(COLUMNS($V$26:AC788)-1)), 2)</f>
        <v>1</v>
      </c>
      <c r="AD788" s="19">
        <f>MOD(QUOTIENT(ROWS($V$26:AD788)-1, 2^(COLUMNS($V$26:AD788)-1)), 2)</f>
        <v>0</v>
      </c>
      <c r="AE788" s="133">
        <f>MOD(QUOTIENT(ROWS($V$26:AE788)-1, 2^(COLUMNS($V$26:AE788)-1)), 2)</f>
        <v>1</v>
      </c>
      <c r="AF788" s="126">
        <f t="shared" si="269"/>
        <v>0</v>
      </c>
      <c r="AG788" s="19">
        <f t="shared" si="270"/>
        <v>2</v>
      </c>
      <c r="AH788" s="19">
        <f t="shared" si="271"/>
        <v>2</v>
      </c>
      <c r="AI788" s="19">
        <f t="shared" si="272"/>
        <v>4</v>
      </c>
      <c r="AJ788" s="19">
        <f t="shared" si="273"/>
        <v>5</v>
      </c>
      <c r="AK788" s="19">
        <f t="shared" si="274"/>
        <v>6</v>
      </c>
      <c r="AL788" s="19">
        <f t="shared" si="275"/>
        <v>7</v>
      </c>
      <c r="AM788" s="19">
        <f t="shared" si="276"/>
        <v>8</v>
      </c>
      <c r="AN788" s="19">
        <f t="shared" si="277"/>
        <v>8</v>
      </c>
      <c r="AO788" s="133">
        <f t="shared" si="278"/>
        <v>10</v>
      </c>
    </row>
    <row r="789" spans="1:41" x14ac:dyDescent="0.3">
      <c r="A789" s="131">
        <v>764</v>
      </c>
      <c r="B789" s="171">
        <f t="shared" si="257"/>
        <v>-2000000</v>
      </c>
      <c r="C789" s="171">
        <f t="shared" si="258"/>
        <v>-1627272.7272727271</v>
      </c>
      <c r="D789" s="171">
        <f t="shared" si="259"/>
        <v>1100000</v>
      </c>
      <c r="E789" s="171">
        <f t="shared" si="260"/>
        <v>-922944.40270473203</v>
      </c>
      <c r="F789" s="171">
        <f t="shared" si="261"/>
        <v>-584940.36609521112</v>
      </c>
      <c r="G789" s="171">
        <f t="shared" si="262"/>
        <v>-252253.96917746449</v>
      </c>
      <c r="H789" s="171">
        <f t="shared" si="263"/>
        <v>78139.209838669514</v>
      </c>
      <c r="I789" s="171">
        <f t="shared" si="264"/>
        <v>409242.74530788185</v>
      </c>
      <c r="J789" s="171">
        <f t="shared" si="265"/>
        <v>1948717.1000000013</v>
      </c>
      <c r="K789" s="171">
        <f t="shared" si="266"/>
        <v>1085654.8358825475</v>
      </c>
      <c r="L789" s="172">
        <f t="shared" si="267"/>
        <v>-1864808.9628387103</v>
      </c>
      <c r="M789" s="142">
        <f t="shared" si="268"/>
        <v>8</v>
      </c>
      <c r="N789" s="143">
        <f t="shared" si="279"/>
        <v>1</v>
      </c>
      <c r="U789" s="131">
        <v>764</v>
      </c>
      <c r="V789" s="126">
        <f>MOD(QUOTIENT(ROWS($V$26:V789)-1, 2^(COLUMNS($V$26:V789)-1)), 2)</f>
        <v>1</v>
      </c>
      <c r="W789" s="19">
        <f>MOD(QUOTIENT(ROWS($V$26:W789)-1, 2^(COLUMNS($V$26:W789)-1)), 2)</f>
        <v>1</v>
      </c>
      <c r="X789" s="19">
        <f>MOD(QUOTIENT(ROWS($V$26:X789)-1, 2^(COLUMNS($V$26:X789)-1)), 2)</f>
        <v>0</v>
      </c>
      <c r="Y789" s="19">
        <f>MOD(QUOTIENT(ROWS($V$26:Y789)-1, 2^(COLUMNS($V$26:Y789)-1)), 2)</f>
        <v>1</v>
      </c>
      <c r="Z789" s="19">
        <f>MOD(QUOTIENT(ROWS($V$26:Z789)-1, 2^(COLUMNS($V$26:Z789)-1)), 2)</f>
        <v>1</v>
      </c>
      <c r="AA789" s="19">
        <f>MOD(QUOTIENT(ROWS($V$26:AA789)-1, 2^(COLUMNS($V$26:AA789)-1)), 2)</f>
        <v>1</v>
      </c>
      <c r="AB789" s="19">
        <f>MOD(QUOTIENT(ROWS($V$26:AB789)-1, 2^(COLUMNS($V$26:AB789)-1)), 2)</f>
        <v>1</v>
      </c>
      <c r="AC789" s="19">
        <f>MOD(QUOTIENT(ROWS($V$26:AC789)-1, 2^(COLUMNS($V$26:AC789)-1)), 2)</f>
        <v>1</v>
      </c>
      <c r="AD789" s="19">
        <f>MOD(QUOTIENT(ROWS($V$26:AD789)-1, 2^(COLUMNS($V$26:AD789)-1)), 2)</f>
        <v>0</v>
      </c>
      <c r="AE789" s="133">
        <f>MOD(QUOTIENT(ROWS($V$26:AE789)-1, 2^(COLUMNS($V$26:AE789)-1)), 2)</f>
        <v>1</v>
      </c>
      <c r="AF789" s="126">
        <f t="shared" si="269"/>
        <v>1</v>
      </c>
      <c r="AG789" s="19">
        <f t="shared" si="270"/>
        <v>2</v>
      </c>
      <c r="AH789" s="19">
        <f t="shared" si="271"/>
        <v>2</v>
      </c>
      <c r="AI789" s="19">
        <f t="shared" si="272"/>
        <v>4</v>
      </c>
      <c r="AJ789" s="19">
        <f t="shared" si="273"/>
        <v>5</v>
      </c>
      <c r="AK789" s="19">
        <f t="shared" si="274"/>
        <v>6</v>
      </c>
      <c r="AL789" s="19">
        <f t="shared" si="275"/>
        <v>7</v>
      </c>
      <c r="AM789" s="19">
        <f t="shared" si="276"/>
        <v>8</v>
      </c>
      <c r="AN789" s="19">
        <f t="shared" si="277"/>
        <v>8</v>
      </c>
      <c r="AO789" s="133">
        <f t="shared" si="278"/>
        <v>10</v>
      </c>
    </row>
    <row r="790" spans="1:41" x14ac:dyDescent="0.3">
      <c r="A790" s="131">
        <v>765</v>
      </c>
      <c r="B790" s="171">
        <f t="shared" si="257"/>
        <v>0</v>
      </c>
      <c r="C790" s="171">
        <f t="shared" si="258"/>
        <v>0</v>
      </c>
      <c r="D790" s="171">
        <f t="shared" si="259"/>
        <v>-1269338.842975206</v>
      </c>
      <c r="E790" s="171">
        <f t="shared" si="260"/>
        <v>-922944.40270473203</v>
      </c>
      <c r="F790" s="171">
        <f t="shared" si="261"/>
        <v>-584940.36609521112</v>
      </c>
      <c r="G790" s="171">
        <f t="shared" si="262"/>
        <v>-252253.96917746449</v>
      </c>
      <c r="H790" s="171">
        <f t="shared" si="263"/>
        <v>78139.209838669514</v>
      </c>
      <c r="I790" s="171">
        <f t="shared" si="264"/>
        <v>409242.74530788185</v>
      </c>
      <c r="J790" s="171">
        <f t="shared" si="265"/>
        <v>1948717.1000000013</v>
      </c>
      <c r="K790" s="171">
        <f t="shared" si="266"/>
        <v>1085654.8358825475</v>
      </c>
      <c r="L790" s="172">
        <f t="shared" si="267"/>
        <v>-498690.59413273772</v>
      </c>
      <c r="M790" s="142">
        <f t="shared" si="268"/>
        <v>7</v>
      </c>
      <c r="N790" s="143">
        <f t="shared" si="279"/>
        <v>3</v>
      </c>
      <c r="U790" s="131">
        <v>765</v>
      </c>
      <c r="V790" s="126">
        <f>MOD(QUOTIENT(ROWS($V$26:V790)-1, 2^(COLUMNS($V$26:V790)-1)), 2)</f>
        <v>0</v>
      </c>
      <c r="W790" s="19">
        <f>MOD(QUOTIENT(ROWS($V$26:W790)-1, 2^(COLUMNS($V$26:W790)-1)), 2)</f>
        <v>0</v>
      </c>
      <c r="X790" s="19">
        <f>MOD(QUOTIENT(ROWS($V$26:X790)-1, 2^(COLUMNS($V$26:X790)-1)), 2)</f>
        <v>1</v>
      </c>
      <c r="Y790" s="19">
        <f>MOD(QUOTIENT(ROWS($V$26:Y790)-1, 2^(COLUMNS($V$26:Y790)-1)), 2)</f>
        <v>1</v>
      </c>
      <c r="Z790" s="19">
        <f>MOD(QUOTIENT(ROWS($V$26:Z790)-1, 2^(COLUMNS($V$26:Z790)-1)), 2)</f>
        <v>1</v>
      </c>
      <c r="AA790" s="19">
        <f>MOD(QUOTIENT(ROWS($V$26:AA790)-1, 2^(COLUMNS($V$26:AA790)-1)), 2)</f>
        <v>1</v>
      </c>
      <c r="AB790" s="19">
        <f>MOD(QUOTIENT(ROWS($V$26:AB790)-1, 2^(COLUMNS($V$26:AB790)-1)), 2)</f>
        <v>1</v>
      </c>
      <c r="AC790" s="19">
        <f>MOD(QUOTIENT(ROWS($V$26:AC790)-1, 2^(COLUMNS($V$26:AC790)-1)), 2)</f>
        <v>1</v>
      </c>
      <c r="AD790" s="19">
        <f>MOD(QUOTIENT(ROWS($V$26:AD790)-1, 2^(COLUMNS($V$26:AD790)-1)), 2)</f>
        <v>0</v>
      </c>
      <c r="AE790" s="133">
        <f>MOD(QUOTIENT(ROWS($V$26:AE790)-1, 2^(COLUMNS($V$26:AE790)-1)), 2)</f>
        <v>1</v>
      </c>
      <c r="AF790" s="126">
        <f t="shared" si="269"/>
        <v>0</v>
      </c>
      <c r="AG790" s="19">
        <f t="shared" si="270"/>
        <v>0</v>
      </c>
      <c r="AH790" s="19">
        <f t="shared" si="271"/>
        <v>3</v>
      </c>
      <c r="AI790" s="19">
        <f t="shared" si="272"/>
        <v>4</v>
      </c>
      <c r="AJ790" s="19">
        <f t="shared" si="273"/>
        <v>5</v>
      </c>
      <c r="AK790" s="19">
        <f t="shared" si="274"/>
        <v>6</v>
      </c>
      <c r="AL790" s="19">
        <f t="shared" si="275"/>
        <v>7</v>
      </c>
      <c r="AM790" s="19">
        <f t="shared" si="276"/>
        <v>8</v>
      </c>
      <c r="AN790" s="19">
        <f t="shared" si="277"/>
        <v>8</v>
      </c>
      <c r="AO790" s="133">
        <f t="shared" si="278"/>
        <v>10</v>
      </c>
    </row>
    <row r="791" spans="1:41" x14ac:dyDescent="0.3">
      <c r="A791" s="131">
        <v>766</v>
      </c>
      <c r="B791" s="171">
        <f t="shared" si="257"/>
        <v>-2000000</v>
      </c>
      <c r="C791" s="171">
        <f t="shared" si="258"/>
        <v>1000000</v>
      </c>
      <c r="D791" s="171">
        <f t="shared" si="259"/>
        <v>-1269338.842975206</v>
      </c>
      <c r="E791" s="171">
        <f t="shared" si="260"/>
        <v>-922944.40270473203</v>
      </c>
      <c r="F791" s="171">
        <f t="shared" si="261"/>
        <v>-584940.36609521112</v>
      </c>
      <c r="G791" s="171">
        <f t="shared" si="262"/>
        <v>-252253.96917746449</v>
      </c>
      <c r="H791" s="171">
        <f t="shared" si="263"/>
        <v>78139.209838669514</v>
      </c>
      <c r="I791" s="171">
        <f t="shared" si="264"/>
        <v>409242.74530788185</v>
      </c>
      <c r="J791" s="171">
        <f t="shared" si="265"/>
        <v>1948717.1000000013</v>
      </c>
      <c r="K791" s="171">
        <f t="shared" si="266"/>
        <v>1085654.8358825475</v>
      </c>
      <c r="L791" s="172">
        <f t="shared" si="267"/>
        <v>-1493203.6256828059</v>
      </c>
      <c r="M791" s="142">
        <f t="shared" si="268"/>
        <v>8</v>
      </c>
      <c r="N791" s="143">
        <f t="shared" si="279"/>
        <v>1</v>
      </c>
      <c r="U791" s="131">
        <v>766</v>
      </c>
      <c r="V791" s="126">
        <f>MOD(QUOTIENT(ROWS($V$26:V791)-1, 2^(COLUMNS($V$26:V791)-1)), 2)</f>
        <v>1</v>
      </c>
      <c r="W791" s="19">
        <f>MOD(QUOTIENT(ROWS($V$26:W791)-1, 2^(COLUMNS($V$26:W791)-1)), 2)</f>
        <v>0</v>
      </c>
      <c r="X791" s="19">
        <f>MOD(QUOTIENT(ROWS($V$26:X791)-1, 2^(COLUMNS($V$26:X791)-1)), 2)</f>
        <v>1</v>
      </c>
      <c r="Y791" s="19">
        <f>MOD(QUOTIENT(ROWS($V$26:Y791)-1, 2^(COLUMNS($V$26:Y791)-1)), 2)</f>
        <v>1</v>
      </c>
      <c r="Z791" s="19">
        <f>MOD(QUOTIENT(ROWS($V$26:Z791)-1, 2^(COLUMNS($V$26:Z791)-1)), 2)</f>
        <v>1</v>
      </c>
      <c r="AA791" s="19">
        <f>MOD(QUOTIENT(ROWS($V$26:AA791)-1, 2^(COLUMNS($V$26:AA791)-1)), 2)</f>
        <v>1</v>
      </c>
      <c r="AB791" s="19">
        <f>MOD(QUOTIENT(ROWS($V$26:AB791)-1, 2^(COLUMNS($V$26:AB791)-1)), 2)</f>
        <v>1</v>
      </c>
      <c r="AC791" s="19">
        <f>MOD(QUOTIENT(ROWS($V$26:AC791)-1, 2^(COLUMNS($V$26:AC791)-1)), 2)</f>
        <v>1</v>
      </c>
      <c r="AD791" s="19">
        <f>MOD(QUOTIENT(ROWS($V$26:AD791)-1, 2^(COLUMNS($V$26:AD791)-1)), 2)</f>
        <v>0</v>
      </c>
      <c r="AE791" s="133">
        <f>MOD(QUOTIENT(ROWS($V$26:AE791)-1, 2^(COLUMNS($V$26:AE791)-1)), 2)</f>
        <v>1</v>
      </c>
      <c r="AF791" s="126">
        <f t="shared" si="269"/>
        <v>1</v>
      </c>
      <c r="AG791" s="19">
        <f t="shared" si="270"/>
        <v>1</v>
      </c>
      <c r="AH791" s="19">
        <f t="shared" si="271"/>
        <v>3</v>
      </c>
      <c r="AI791" s="19">
        <f t="shared" si="272"/>
        <v>4</v>
      </c>
      <c r="AJ791" s="19">
        <f t="shared" si="273"/>
        <v>5</v>
      </c>
      <c r="AK791" s="19">
        <f t="shared" si="274"/>
        <v>6</v>
      </c>
      <c r="AL791" s="19">
        <f t="shared" si="275"/>
        <v>7</v>
      </c>
      <c r="AM791" s="19">
        <f t="shared" si="276"/>
        <v>8</v>
      </c>
      <c r="AN791" s="19">
        <f t="shared" si="277"/>
        <v>8</v>
      </c>
      <c r="AO791" s="133">
        <f t="shared" si="278"/>
        <v>10</v>
      </c>
    </row>
    <row r="792" spans="1:41" x14ac:dyDescent="0.3">
      <c r="A792" s="131">
        <v>767</v>
      </c>
      <c r="B792" s="171">
        <f t="shared" si="257"/>
        <v>0</v>
      </c>
      <c r="C792" s="171">
        <f t="shared" si="258"/>
        <v>-1627272.7272727271</v>
      </c>
      <c r="D792" s="171">
        <f t="shared" si="259"/>
        <v>-1269338.842975206</v>
      </c>
      <c r="E792" s="171">
        <f t="shared" si="260"/>
        <v>-922944.40270473203</v>
      </c>
      <c r="F792" s="171">
        <f t="shared" si="261"/>
        <v>-584940.36609521112</v>
      </c>
      <c r="G792" s="171">
        <f t="shared" si="262"/>
        <v>-252253.96917746449</v>
      </c>
      <c r="H792" s="171">
        <f t="shared" si="263"/>
        <v>78139.209838669514</v>
      </c>
      <c r="I792" s="171">
        <f t="shared" si="264"/>
        <v>409242.74530788185</v>
      </c>
      <c r="J792" s="171">
        <f t="shared" si="265"/>
        <v>1948717.1000000013</v>
      </c>
      <c r="K792" s="171">
        <f t="shared" si="266"/>
        <v>1085654.8358825475</v>
      </c>
      <c r="L792" s="172">
        <f t="shared" si="267"/>
        <v>-1893814.6744420025</v>
      </c>
      <c r="M792" s="142">
        <f t="shared" si="268"/>
        <v>8</v>
      </c>
      <c r="N792" s="143">
        <f t="shared" si="279"/>
        <v>2</v>
      </c>
      <c r="U792" s="131">
        <v>767</v>
      </c>
      <c r="V792" s="126">
        <f>MOD(QUOTIENT(ROWS($V$26:V792)-1, 2^(COLUMNS($V$26:V792)-1)), 2)</f>
        <v>0</v>
      </c>
      <c r="W792" s="19">
        <f>MOD(QUOTIENT(ROWS($V$26:W792)-1, 2^(COLUMNS($V$26:W792)-1)), 2)</f>
        <v>1</v>
      </c>
      <c r="X792" s="19">
        <f>MOD(QUOTIENT(ROWS($V$26:X792)-1, 2^(COLUMNS($V$26:X792)-1)), 2)</f>
        <v>1</v>
      </c>
      <c r="Y792" s="19">
        <f>MOD(QUOTIENT(ROWS($V$26:Y792)-1, 2^(COLUMNS($V$26:Y792)-1)), 2)</f>
        <v>1</v>
      </c>
      <c r="Z792" s="19">
        <f>MOD(QUOTIENT(ROWS($V$26:Z792)-1, 2^(COLUMNS($V$26:Z792)-1)), 2)</f>
        <v>1</v>
      </c>
      <c r="AA792" s="19">
        <f>MOD(QUOTIENT(ROWS($V$26:AA792)-1, 2^(COLUMNS($V$26:AA792)-1)), 2)</f>
        <v>1</v>
      </c>
      <c r="AB792" s="19">
        <f>MOD(QUOTIENT(ROWS($V$26:AB792)-1, 2^(COLUMNS($V$26:AB792)-1)), 2)</f>
        <v>1</v>
      </c>
      <c r="AC792" s="19">
        <f>MOD(QUOTIENT(ROWS($V$26:AC792)-1, 2^(COLUMNS($V$26:AC792)-1)), 2)</f>
        <v>1</v>
      </c>
      <c r="AD792" s="19">
        <f>MOD(QUOTIENT(ROWS($V$26:AD792)-1, 2^(COLUMNS($V$26:AD792)-1)), 2)</f>
        <v>0</v>
      </c>
      <c r="AE792" s="133">
        <f>MOD(QUOTIENT(ROWS($V$26:AE792)-1, 2^(COLUMNS($V$26:AE792)-1)), 2)</f>
        <v>1</v>
      </c>
      <c r="AF792" s="126">
        <f t="shared" si="269"/>
        <v>0</v>
      </c>
      <c r="AG792" s="19">
        <f t="shared" si="270"/>
        <v>2</v>
      </c>
      <c r="AH792" s="19">
        <f t="shared" si="271"/>
        <v>3</v>
      </c>
      <c r="AI792" s="19">
        <f t="shared" si="272"/>
        <v>4</v>
      </c>
      <c r="AJ792" s="19">
        <f t="shared" si="273"/>
        <v>5</v>
      </c>
      <c r="AK792" s="19">
        <f t="shared" si="274"/>
        <v>6</v>
      </c>
      <c r="AL792" s="19">
        <f t="shared" si="275"/>
        <v>7</v>
      </c>
      <c r="AM792" s="19">
        <f t="shared" si="276"/>
        <v>8</v>
      </c>
      <c r="AN792" s="19">
        <f t="shared" si="277"/>
        <v>8</v>
      </c>
      <c r="AO792" s="133">
        <f t="shared" si="278"/>
        <v>10</v>
      </c>
    </row>
    <row r="793" spans="1:41" x14ac:dyDescent="0.3">
      <c r="A793" s="131">
        <v>768</v>
      </c>
      <c r="B793" s="171">
        <f t="shared" si="257"/>
        <v>-2000000</v>
      </c>
      <c r="C793" s="171">
        <f t="shared" si="258"/>
        <v>-1627272.7272727271</v>
      </c>
      <c r="D793" s="171">
        <f t="shared" si="259"/>
        <v>-1269338.842975206</v>
      </c>
      <c r="E793" s="171">
        <f t="shared" si="260"/>
        <v>-922944.40270473203</v>
      </c>
      <c r="F793" s="171">
        <f t="shared" si="261"/>
        <v>-584940.36609521112</v>
      </c>
      <c r="G793" s="171">
        <f t="shared" si="262"/>
        <v>-252253.96917746449</v>
      </c>
      <c r="H793" s="171">
        <f t="shared" si="263"/>
        <v>78139.209838669514</v>
      </c>
      <c r="I793" s="171">
        <f t="shared" si="264"/>
        <v>409242.74530788185</v>
      </c>
      <c r="J793" s="171">
        <f t="shared" si="265"/>
        <v>1948717.1000000013</v>
      </c>
      <c r="K793" s="171">
        <f t="shared" si="266"/>
        <v>1085654.8358825475</v>
      </c>
      <c r="L793" s="172">
        <f t="shared" si="267"/>
        <v>-3745666.5262938542</v>
      </c>
      <c r="M793" s="142">
        <f t="shared" si="268"/>
        <v>9</v>
      </c>
      <c r="N793" s="143">
        <f t="shared" si="279"/>
        <v>1</v>
      </c>
      <c r="U793" s="131">
        <v>768</v>
      </c>
      <c r="V793" s="126">
        <f>MOD(QUOTIENT(ROWS($V$26:V793)-1, 2^(COLUMNS($V$26:V793)-1)), 2)</f>
        <v>1</v>
      </c>
      <c r="W793" s="19">
        <f>MOD(QUOTIENT(ROWS($V$26:W793)-1, 2^(COLUMNS($V$26:W793)-1)), 2)</f>
        <v>1</v>
      </c>
      <c r="X793" s="19">
        <f>MOD(QUOTIENT(ROWS($V$26:X793)-1, 2^(COLUMNS($V$26:X793)-1)), 2)</f>
        <v>1</v>
      </c>
      <c r="Y793" s="19">
        <f>MOD(QUOTIENT(ROWS($V$26:Y793)-1, 2^(COLUMNS($V$26:Y793)-1)), 2)</f>
        <v>1</v>
      </c>
      <c r="Z793" s="19">
        <f>MOD(QUOTIENT(ROWS($V$26:Z793)-1, 2^(COLUMNS($V$26:Z793)-1)), 2)</f>
        <v>1</v>
      </c>
      <c r="AA793" s="19">
        <f>MOD(QUOTIENT(ROWS($V$26:AA793)-1, 2^(COLUMNS($V$26:AA793)-1)), 2)</f>
        <v>1</v>
      </c>
      <c r="AB793" s="19">
        <f>MOD(QUOTIENT(ROWS($V$26:AB793)-1, 2^(COLUMNS($V$26:AB793)-1)), 2)</f>
        <v>1</v>
      </c>
      <c r="AC793" s="19">
        <f>MOD(QUOTIENT(ROWS($V$26:AC793)-1, 2^(COLUMNS($V$26:AC793)-1)), 2)</f>
        <v>1</v>
      </c>
      <c r="AD793" s="19">
        <f>MOD(QUOTIENT(ROWS($V$26:AD793)-1, 2^(COLUMNS($V$26:AD793)-1)), 2)</f>
        <v>0</v>
      </c>
      <c r="AE793" s="133">
        <f>MOD(QUOTIENT(ROWS($V$26:AE793)-1, 2^(COLUMNS($V$26:AE793)-1)), 2)</f>
        <v>1</v>
      </c>
      <c r="AF793" s="126">
        <f t="shared" si="269"/>
        <v>1</v>
      </c>
      <c r="AG793" s="19">
        <f t="shared" si="270"/>
        <v>2</v>
      </c>
      <c r="AH793" s="19">
        <f t="shared" si="271"/>
        <v>3</v>
      </c>
      <c r="AI793" s="19">
        <f t="shared" si="272"/>
        <v>4</v>
      </c>
      <c r="AJ793" s="19">
        <f t="shared" si="273"/>
        <v>5</v>
      </c>
      <c r="AK793" s="19">
        <f t="shared" si="274"/>
        <v>6</v>
      </c>
      <c r="AL793" s="19">
        <f t="shared" si="275"/>
        <v>7</v>
      </c>
      <c r="AM793" s="19">
        <f t="shared" si="276"/>
        <v>8</v>
      </c>
      <c r="AN793" s="19">
        <f t="shared" si="277"/>
        <v>8</v>
      </c>
      <c r="AO793" s="133">
        <f t="shared" si="278"/>
        <v>10</v>
      </c>
    </row>
    <row r="794" spans="1:41" x14ac:dyDescent="0.3">
      <c r="A794" s="131">
        <v>769</v>
      </c>
      <c r="B794" s="171">
        <f t="shared" ref="B794:B857" si="280">IF(AF794=0,0,$C$7*(1+$C$10)^(AF794-1))-IF(V794=1,$C$6/(1+$C$9)^(V$25-1),0)</f>
        <v>0</v>
      </c>
      <c r="C794" s="171">
        <f t="shared" ref="C794:C857" si="281">IF(AG794=0,0,$C$7*(1+$C$10)^(AG794-1))-IF(W794=1,$C$6/(1+$C$9)^(W$25-1),0)</f>
        <v>0</v>
      </c>
      <c r="D794" s="171">
        <f t="shared" ref="D794:D857" si="282">IF(AH794=0,0,$C$7*(1+$C$10)^(AH794-1))-IF(X794=1,$C$6/(1+$C$9)^(X$25-1),0)</f>
        <v>0</v>
      </c>
      <c r="E794" s="171">
        <f t="shared" ref="E794:E857" si="283">IF(AI794=0,0,$C$7*(1+$C$10)^(AI794-1))-IF(Y794=1,$C$6/(1+$C$9)^(Y$25-1),0)</f>
        <v>0</v>
      </c>
      <c r="F794" s="171">
        <f t="shared" ref="F794:F857" si="284">IF(AJ794=0,0,$C$7*(1+$C$10)^(AJ794-1))-IF(Z794=1,$C$6/(1+$C$9)^(Z$25-1),0)</f>
        <v>0</v>
      </c>
      <c r="G794" s="171">
        <f t="shared" ref="G794:G857" si="285">IF(AK794=0,0,$C$7*(1+$C$10)^(AK794-1))-IF(AA794=1,$C$6/(1+$C$9)^(AA$25-1),0)</f>
        <v>0</v>
      </c>
      <c r="H794" s="171">
        <f t="shared" ref="H794:H857" si="286">IF(AL794=0,0,$C$7*(1+$C$10)^(AL794-1))-IF(AB794=1,$C$6/(1+$C$9)^(AB$25-1),0)</f>
        <v>0</v>
      </c>
      <c r="I794" s="171">
        <f t="shared" ref="I794:I857" si="287">IF(AM794=0,0,$C$7*(1+$C$10)^(AM794-1))-IF(AC794=1,$C$6/(1+$C$9)^(AC$25-1),0)</f>
        <v>0</v>
      </c>
      <c r="J794" s="171">
        <f t="shared" ref="J794:J857" si="288">IF(AN794=0,0,$C$7*(1+$C$10)^(AN794-1))-IF(AD794=1,$C$6/(1+$C$9)^(AD$25-1),0)</f>
        <v>744066.66937080142</v>
      </c>
      <c r="K794" s="171">
        <f t="shared" ref="K794:K857" si="289">IF(AO794=0,0,$C$7*(1+$C$10)^(AO794-1))-IF(AE794=1,$C$6/(1+$C$9)^(AE$25-1),0)</f>
        <v>1085654.8358825475</v>
      </c>
      <c r="L794" s="172">
        <f t="shared" ref="L794:L857" si="290">NPV($C$8,B794:K794)</f>
        <v>875086.83311813069</v>
      </c>
      <c r="M794" s="142">
        <f t="shared" ref="M794:M857" si="291">SUM(V794:AE794)</f>
        <v>2</v>
      </c>
      <c r="N794" s="143">
        <f t="shared" si="279"/>
        <v>9</v>
      </c>
      <c r="U794" s="131">
        <v>769</v>
      </c>
      <c r="V794" s="126">
        <f>MOD(QUOTIENT(ROWS($V$26:V794)-1, 2^(COLUMNS($V$26:V794)-1)), 2)</f>
        <v>0</v>
      </c>
      <c r="W794" s="19">
        <f>MOD(QUOTIENT(ROWS($V$26:W794)-1, 2^(COLUMNS($V$26:W794)-1)), 2)</f>
        <v>0</v>
      </c>
      <c r="X794" s="19">
        <f>MOD(QUOTIENT(ROWS($V$26:X794)-1, 2^(COLUMNS($V$26:X794)-1)), 2)</f>
        <v>0</v>
      </c>
      <c r="Y794" s="19">
        <f>MOD(QUOTIENT(ROWS($V$26:Y794)-1, 2^(COLUMNS($V$26:Y794)-1)), 2)</f>
        <v>0</v>
      </c>
      <c r="Z794" s="19">
        <f>MOD(QUOTIENT(ROWS($V$26:Z794)-1, 2^(COLUMNS($V$26:Z794)-1)), 2)</f>
        <v>0</v>
      </c>
      <c r="AA794" s="19">
        <f>MOD(QUOTIENT(ROWS($V$26:AA794)-1, 2^(COLUMNS($V$26:AA794)-1)), 2)</f>
        <v>0</v>
      </c>
      <c r="AB794" s="19">
        <f>MOD(QUOTIENT(ROWS($V$26:AB794)-1, 2^(COLUMNS($V$26:AB794)-1)), 2)</f>
        <v>0</v>
      </c>
      <c r="AC794" s="19">
        <f>MOD(QUOTIENT(ROWS($V$26:AC794)-1, 2^(COLUMNS($V$26:AC794)-1)), 2)</f>
        <v>0</v>
      </c>
      <c r="AD794" s="19">
        <f>MOD(QUOTIENT(ROWS($V$26:AD794)-1, 2^(COLUMNS($V$26:AD794)-1)), 2)</f>
        <v>1</v>
      </c>
      <c r="AE794" s="133">
        <f>MOD(QUOTIENT(ROWS($V$26:AE794)-1, 2^(COLUMNS($V$26:AE794)-1)), 2)</f>
        <v>1</v>
      </c>
      <c r="AF794" s="126">
        <f t="shared" ref="AF794:AF857" si="292">IF(V794=1,AF$25,0)</f>
        <v>0</v>
      </c>
      <c r="AG794" s="19">
        <f t="shared" ref="AG794:AG857" si="293">IF(W794=1,AG$25,AF794)</f>
        <v>0</v>
      </c>
      <c r="AH794" s="19">
        <f t="shared" ref="AH794:AH857" si="294">IF(X794=1,AH$25,AG794)</f>
        <v>0</v>
      </c>
      <c r="AI794" s="19">
        <f t="shared" ref="AI794:AI857" si="295">IF(Y794=1,AI$25,AH794)</f>
        <v>0</v>
      </c>
      <c r="AJ794" s="19">
        <f t="shared" ref="AJ794:AJ857" si="296">IF(Z794=1,AJ$25,AI794)</f>
        <v>0</v>
      </c>
      <c r="AK794" s="19">
        <f t="shared" ref="AK794:AK857" si="297">IF(AA794=1,AK$25,AJ794)</f>
        <v>0</v>
      </c>
      <c r="AL794" s="19">
        <f t="shared" ref="AL794:AL857" si="298">IF(AB794=1,AL$25,AK794)</f>
        <v>0</v>
      </c>
      <c r="AM794" s="19">
        <f t="shared" ref="AM794:AM857" si="299">IF(AC794=1,AM$25,AL794)</f>
        <v>0</v>
      </c>
      <c r="AN794" s="19">
        <f t="shared" ref="AN794:AN857" si="300">IF(AD794=1,AN$25,AM794)</f>
        <v>9</v>
      </c>
      <c r="AO794" s="133">
        <f t="shared" ref="AO794:AO857" si="301">IF(AE794=1,AO$25,AN794)</f>
        <v>10</v>
      </c>
    </row>
    <row r="795" spans="1:41" x14ac:dyDescent="0.3">
      <c r="A795" s="131">
        <v>770</v>
      </c>
      <c r="B795" s="171">
        <f t="shared" si="280"/>
        <v>-2000000</v>
      </c>
      <c r="C795" s="171">
        <f t="shared" si="281"/>
        <v>1000000</v>
      </c>
      <c r="D795" s="171">
        <f t="shared" si="282"/>
        <v>1000000</v>
      </c>
      <c r="E795" s="171">
        <f t="shared" si="283"/>
        <v>1000000</v>
      </c>
      <c r="F795" s="171">
        <f t="shared" si="284"/>
        <v>1000000</v>
      </c>
      <c r="G795" s="171">
        <f t="shared" si="285"/>
        <v>1000000</v>
      </c>
      <c r="H795" s="171">
        <f t="shared" si="286"/>
        <v>1000000</v>
      </c>
      <c r="I795" s="171">
        <f t="shared" si="287"/>
        <v>1000000</v>
      </c>
      <c r="J795" s="171">
        <f t="shared" si="288"/>
        <v>744066.66937080142</v>
      </c>
      <c r="K795" s="171">
        <f t="shared" si="289"/>
        <v>1085654.8358825475</v>
      </c>
      <c r="L795" s="172">
        <f t="shared" si="290"/>
        <v>3843947.999065652</v>
      </c>
      <c r="M795" s="142">
        <f t="shared" si="291"/>
        <v>3</v>
      </c>
      <c r="N795" s="143">
        <f t="shared" ref="N795:N858" si="302">IFERROR(INDEX($V$25:$AE$25,MATCH(1,V795:AE795,0)),0)</f>
        <v>1</v>
      </c>
      <c r="U795" s="131">
        <v>770</v>
      </c>
      <c r="V795" s="126">
        <f>MOD(QUOTIENT(ROWS($V$26:V795)-1, 2^(COLUMNS($V$26:V795)-1)), 2)</f>
        <v>1</v>
      </c>
      <c r="W795" s="19">
        <f>MOD(QUOTIENT(ROWS($V$26:W795)-1, 2^(COLUMNS($V$26:W795)-1)), 2)</f>
        <v>0</v>
      </c>
      <c r="X795" s="19">
        <f>MOD(QUOTIENT(ROWS($V$26:X795)-1, 2^(COLUMNS($V$26:X795)-1)), 2)</f>
        <v>0</v>
      </c>
      <c r="Y795" s="19">
        <f>MOD(QUOTIENT(ROWS($V$26:Y795)-1, 2^(COLUMNS($V$26:Y795)-1)), 2)</f>
        <v>0</v>
      </c>
      <c r="Z795" s="19">
        <f>MOD(QUOTIENT(ROWS($V$26:Z795)-1, 2^(COLUMNS($V$26:Z795)-1)), 2)</f>
        <v>0</v>
      </c>
      <c r="AA795" s="19">
        <f>MOD(QUOTIENT(ROWS($V$26:AA795)-1, 2^(COLUMNS($V$26:AA795)-1)), 2)</f>
        <v>0</v>
      </c>
      <c r="AB795" s="19">
        <f>MOD(QUOTIENT(ROWS($V$26:AB795)-1, 2^(COLUMNS($V$26:AB795)-1)), 2)</f>
        <v>0</v>
      </c>
      <c r="AC795" s="19">
        <f>MOD(QUOTIENT(ROWS($V$26:AC795)-1, 2^(COLUMNS($V$26:AC795)-1)), 2)</f>
        <v>0</v>
      </c>
      <c r="AD795" s="19">
        <f>MOD(QUOTIENT(ROWS($V$26:AD795)-1, 2^(COLUMNS($V$26:AD795)-1)), 2)</f>
        <v>1</v>
      </c>
      <c r="AE795" s="133">
        <f>MOD(QUOTIENT(ROWS($V$26:AE795)-1, 2^(COLUMNS($V$26:AE795)-1)), 2)</f>
        <v>1</v>
      </c>
      <c r="AF795" s="126">
        <f t="shared" si="292"/>
        <v>1</v>
      </c>
      <c r="AG795" s="19">
        <f t="shared" si="293"/>
        <v>1</v>
      </c>
      <c r="AH795" s="19">
        <f t="shared" si="294"/>
        <v>1</v>
      </c>
      <c r="AI795" s="19">
        <f t="shared" si="295"/>
        <v>1</v>
      </c>
      <c r="AJ795" s="19">
        <f t="shared" si="296"/>
        <v>1</v>
      </c>
      <c r="AK795" s="19">
        <f t="shared" si="297"/>
        <v>1</v>
      </c>
      <c r="AL795" s="19">
        <f t="shared" si="298"/>
        <v>1</v>
      </c>
      <c r="AM795" s="19">
        <f t="shared" si="299"/>
        <v>1</v>
      </c>
      <c r="AN795" s="19">
        <f t="shared" si="300"/>
        <v>9</v>
      </c>
      <c r="AO795" s="133">
        <f t="shared" si="301"/>
        <v>10</v>
      </c>
    </row>
    <row r="796" spans="1:41" x14ac:dyDescent="0.3">
      <c r="A796" s="131">
        <v>771</v>
      </c>
      <c r="B796" s="171">
        <f t="shared" si="280"/>
        <v>0</v>
      </c>
      <c r="C796" s="171">
        <f t="shared" si="281"/>
        <v>-1627272.7272727271</v>
      </c>
      <c r="D796" s="171">
        <f t="shared" si="282"/>
        <v>1100000</v>
      </c>
      <c r="E796" s="171">
        <f t="shared" si="283"/>
        <v>1100000</v>
      </c>
      <c r="F796" s="171">
        <f t="shared" si="284"/>
        <v>1100000</v>
      </c>
      <c r="G796" s="171">
        <f t="shared" si="285"/>
        <v>1100000</v>
      </c>
      <c r="H796" s="171">
        <f t="shared" si="286"/>
        <v>1100000</v>
      </c>
      <c r="I796" s="171">
        <f t="shared" si="287"/>
        <v>1100000</v>
      </c>
      <c r="J796" s="171">
        <f t="shared" si="288"/>
        <v>744066.66937080142</v>
      </c>
      <c r="K796" s="171">
        <f t="shared" si="289"/>
        <v>1085654.8358825475</v>
      </c>
      <c r="L796" s="172">
        <f t="shared" si="290"/>
        <v>3839674.3700562147</v>
      </c>
      <c r="M796" s="142">
        <f t="shared" si="291"/>
        <v>3</v>
      </c>
      <c r="N796" s="143">
        <f t="shared" si="302"/>
        <v>2</v>
      </c>
      <c r="U796" s="131">
        <v>771</v>
      </c>
      <c r="V796" s="126">
        <f>MOD(QUOTIENT(ROWS($V$26:V796)-1, 2^(COLUMNS($V$26:V796)-1)), 2)</f>
        <v>0</v>
      </c>
      <c r="W796" s="19">
        <f>MOD(QUOTIENT(ROWS($V$26:W796)-1, 2^(COLUMNS($V$26:W796)-1)), 2)</f>
        <v>1</v>
      </c>
      <c r="X796" s="19">
        <f>MOD(QUOTIENT(ROWS($V$26:X796)-1, 2^(COLUMNS($V$26:X796)-1)), 2)</f>
        <v>0</v>
      </c>
      <c r="Y796" s="19">
        <f>MOD(QUOTIENT(ROWS($V$26:Y796)-1, 2^(COLUMNS($V$26:Y796)-1)), 2)</f>
        <v>0</v>
      </c>
      <c r="Z796" s="19">
        <f>MOD(QUOTIENT(ROWS($V$26:Z796)-1, 2^(COLUMNS($V$26:Z796)-1)), 2)</f>
        <v>0</v>
      </c>
      <c r="AA796" s="19">
        <f>MOD(QUOTIENT(ROWS($V$26:AA796)-1, 2^(COLUMNS($V$26:AA796)-1)), 2)</f>
        <v>0</v>
      </c>
      <c r="AB796" s="19">
        <f>MOD(QUOTIENT(ROWS($V$26:AB796)-1, 2^(COLUMNS($V$26:AB796)-1)), 2)</f>
        <v>0</v>
      </c>
      <c r="AC796" s="19">
        <f>MOD(QUOTIENT(ROWS($V$26:AC796)-1, 2^(COLUMNS($V$26:AC796)-1)), 2)</f>
        <v>0</v>
      </c>
      <c r="AD796" s="19">
        <f>MOD(QUOTIENT(ROWS($V$26:AD796)-1, 2^(COLUMNS($V$26:AD796)-1)), 2)</f>
        <v>1</v>
      </c>
      <c r="AE796" s="133">
        <f>MOD(QUOTIENT(ROWS($V$26:AE796)-1, 2^(COLUMNS($V$26:AE796)-1)), 2)</f>
        <v>1</v>
      </c>
      <c r="AF796" s="126">
        <f t="shared" si="292"/>
        <v>0</v>
      </c>
      <c r="AG796" s="19">
        <f t="shared" si="293"/>
        <v>2</v>
      </c>
      <c r="AH796" s="19">
        <f t="shared" si="294"/>
        <v>2</v>
      </c>
      <c r="AI796" s="19">
        <f t="shared" si="295"/>
        <v>2</v>
      </c>
      <c r="AJ796" s="19">
        <f t="shared" si="296"/>
        <v>2</v>
      </c>
      <c r="AK796" s="19">
        <f t="shared" si="297"/>
        <v>2</v>
      </c>
      <c r="AL796" s="19">
        <f t="shared" si="298"/>
        <v>2</v>
      </c>
      <c r="AM796" s="19">
        <f t="shared" si="299"/>
        <v>2</v>
      </c>
      <c r="AN796" s="19">
        <f t="shared" si="300"/>
        <v>9</v>
      </c>
      <c r="AO796" s="133">
        <f t="shared" si="301"/>
        <v>10</v>
      </c>
    </row>
    <row r="797" spans="1:41" x14ac:dyDescent="0.3">
      <c r="A797" s="131">
        <v>772</v>
      </c>
      <c r="B797" s="171">
        <f t="shared" si="280"/>
        <v>-2000000</v>
      </c>
      <c r="C797" s="171">
        <f t="shared" si="281"/>
        <v>-1627272.7272727271</v>
      </c>
      <c r="D797" s="171">
        <f t="shared" si="282"/>
        <v>1100000</v>
      </c>
      <c r="E797" s="171">
        <f t="shared" si="283"/>
        <v>1100000</v>
      </c>
      <c r="F797" s="171">
        <f t="shared" si="284"/>
        <v>1100000</v>
      </c>
      <c r="G797" s="171">
        <f t="shared" si="285"/>
        <v>1100000</v>
      </c>
      <c r="H797" s="171">
        <f t="shared" si="286"/>
        <v>1100000</v>
      </c>
      <c r="I797" s="171">
        <f t="shared" si="287"/>
        <v>1100000</v>
      </c>
      <c r="J797" s="171">
        <f t="shared" si="288"/>
        <v>744066.66937080142</v>
      </c>
      <c r="K797" s="171">
        <f t="shared" si="289"/>
        <v>1085654.8358825475</v>
      </c>
      <c r="L797" s="172">
        <f t="shared" si="290"/>
        <v>1987822.5182043633</v>
      </c>
      <c r="M797" s="142">
        <f t="shared" si="291"/>
        <v>4</v>
      </c>
      <c r="N797" s="143">
        <f t="shared" si="302"/>
        <v>1</v>
      </c>
      <c r="U797" s="131">
        <v>772</v>
      </c>
      <c r="V797" s="126">
        <f>MOD(QUOTIENT(ROWS($V$26:V797)-1, 2^(COLUMNS($V$26:V797)-1)), 2)</f>
        <v>1</v>
      </c>
      <c r="W797" s="19">
        <f>MOD(QUOTIENT(ROWS($V$26:W797)-1, 2^(COLUMNS($V$26:W797)-1)), 2)</f>
        <v>1</v>
      </c>
      <c r="X797" s="19">
        <f>MOD(QUOTIENT(ROWS($V$26:X797)-1, 2^(COLUMNS($V$26:X797)-1)), 2)</f>
        <v>0</v>
      </c>
      <c r="Y797" s="19">
        <f>MOD(QUOTIENT(ROWS($V$26:Y797)-1, 2^(COLUMNS($V$26:Y797)-1)), 2)</f>
        <v>0</v>
      </c>
      <c r="Z797" s="19">
        <f>MOD(QUOTIENT(ROWS($V$26:Z797)-1, 2^(COLUMNS($V$26:Z797)-1)), 2)</f>
        <v>0</v>
      </c>
      <c r="AA797" s="19">
        <f>MOD(QUOTIENT(ROWS($V$26:AA797)-1, 2^(COLUMNS($V$26:AA797)-1)), 2)</f>
        <v>0</v>
      </c>
      <c r="AB797" s="19">
        <f>MOD(QUOTIENT(ROWS($V$26:AB797)-1, 2^(COLUMNS($V$26:AB797)-1)), 2)</f>
        <v>0</v>
      </c>
      <c r="AC797" s="19">
        <f>MOD(QUOTIENT(ROWS($V$26:AC797)-1, 2^(COLUMNS($V$26:AC797)-1)), 2)</f>
        <v>0</v>
      </c>
      <c r="AD797" s="19">
        <f>MOD(QUOTIENT(ROWS($V$26:AD797)-1, 2^(COLUMNS($V$26:AD797)-1)), 2)</f>
        <v>1</v>
      </c>
      <c r="AE797" s="133">
        <f>MOD(QUOTIENT(ROWS($V$26:AE797)-1, 2^(COLUMNS($V$26:AE797)-1)), 2)</f>
        <v>1</v>
      </c>
      <c r="AF797" s="126">
        <f t="shared" si="292"/>
        <v>1</v>
      </c>
      <c r="AG797" s="19">
        <f t="shared" si="293"/>
        <v>2</v>
      </c>
      <c r="AH797" s="19">
        <f t="shared" si="294"/>
        <v>2</v>
      </c>
      <c r="AI797" s="19">
        <f t="shared" si="295"/>
        <v>2</v>
      </c>
      <c r="AJ797" s="19">
        <f t="shared" si="296"/>
        <v>2</v>
      </c>
      <c r="AK797" s="19">
        <f t="shared" si="297"/>
        <v>2</v>
      </c>
      <c r="AL797" s="19">
        <f t="shared" si="298"/>
        <v>2</v>
      </c>
      <c r="AM797" s="19">
        <f t="shared" si="299"/>
        <v>2</v>
      </c>
      <c r="AN797" s="19">
        <f t="shared" si="300"/>
        <v>9</v>
      </c>
      <c r="AO797" s="133">
        <f t="shared" si="301"/>
        <v>10</v>
      </c>
    </row>
    <row r="798" spans="1:41" x14ac:dyDescent="0.3">
      <c r="A798" s="131">
        <v>773</v>
      </c>
      <c r="B798" s="171">
        <f t="shared" si="280"/>
        <v>0</v>
      </c>
      <c r="C798" s="171">
        <f t="shared" si="281"/>
        <v>0</v>
      </c>
      <c r="D798" s="171">
        <f t="shared" si="282"/>
        <v>-1269338.842975206</v>
      </c>
      <c r="E798" s="171">
        <f t="shared" si="283"/>
        <v>1210000.0000000002</v>
      </c>
      <c r="F798" s="171">
        <f t="shared" si="284"/>
        <v>1210000.0000000002</v>
      </c>
      <c r="G798" s="171">
        <f t="shared" si="285"/>
        <v>1210000.0000000002</v>
      </c>
      <c r="H798" s="171">
        <f t="shared" si="286"/>
        <v>1210000.0000000002</v>
      </c>
      <c r="I798" s="171">
        <f t="shared" si="287"/>
        <v>1210000.0000000002</v>
      </c>
      <c r="J798" s="171">
        <f t="shared" si="288"/>
        <v>744066.66937080142</v>
      </c>
      <c r="K798" s="171">
        <f t="shared" si="289"/>
        <v>1085654.8358825475</v>
      </c>
      <c r="L798" s="172">
        <f t="shared" si="290"/>
        <v>3702590.5021228534</v>
      </c>
      <c r="M798" s="142">
        <f t="shared" si="291"/>
        <v>3</v>
      </c>
      <c r="N798" s="143">
        <f t="shared" si="302"/>
        <v>3</v>
      </c>
      <c r="U798" s="131">
        <v>773</v>
      </c>
      <c r="V798" s="126">
        <f>MOD(QUOTIENT(ROWS($V$26:V798)-1, 2^(COLUMNS($V$26:V798)-1)), 2)</f>
        <v>0</v>
      </c>
      <c r="W798" s="19">
        <f>MOD(QUOTIENT(ROWS($V$26:W798)-1, 2^(COLUMNS($V$26:W798)-1)), 2)</f>
        <v>0</v>
      </c>
      <c r="X798" s="19">
        <f>MOD(QUOTIENT(ROWS($V$26:X798)-1, 2^(COLUMNS($V$26:X798)-1)), 2)</f>
        <v>1</v>
      </c>
      <c r="Y798" s="19">
        <f>MOD(QUOTIENT(ROWS($V$26:Y798)-1, 2^(COLUMNS($V$26:Y798)-1)), 2)</f>
        <v>0</v>
      </c>
      <c r="Z798" s="19">
        <f>MOD(QUOTIENT(ROWS($V$26:Z798)-1, 2^(COLUMNS($V$26:Z798)-1)), 2)</f>
        <v>0</v>
      </c>
      <c r="AA798" s="19">
        <f>MOD(QUOTIENT(ROWS($V$26:AA798)-1, 2^(COLUMNS($V$26:AA798)-1)), 2)</f>
        <v>0</v>
      </c>
      <c r="AB798" s="19">
        <f>MOD(QUOTIENT(ROWS($V$26:AB798)-1, 2^(COLUMNS($V$26:AB798)-1)), 2)</f>
        <v>0</v>
      </c>
      <c r="AC798" s="19">
        <f>MOD(QUOTIENT(ROWS($V$26:AC798)-1, 2^(COLUMNS($V$26:AC798)-1)), 2)</f>
        <v>0</v>
      </c>
      <c r="AD798" s="19">
        <f>MOD(QUOTIENT(ROWS($V$26:AD798)-1, 2^(COLUMNS($V$26:AD798)-1)), 2)</f>
        <v>1</v>
      </c>
      <c r="AE798" s="133">
        <f>MOD(QUOTIENT(ROWS($V$26:AE798)-1, 2^(COLUMNS($V$26:AE798)-1)), 2)</f>
        <v>1</v>
      </c>
      <c r="AF798" s="126">
        <f t="shared" si="292"/>
        <v>0</v>
      </c>
      <c r="AG798" s="19">
        <f t="shared" si="293"/>
        <v>0</v>
      </c>
      <c r="AH798" s="19">
        <f t="shared" si="294"/>
        <v>3</v>
      </c>
      <c r="AI798" s="19">
        <f t="shared" si="295"/>
        <v>3</v>
      </c>
      <c r="AJ798" s="19">
        <f t="shared" si="296"/>
        <v>3</v>
      </c>
      <c r="AK798" s="19">
        <f t="shared" si="297"/>
        <v>3</v>
      </c>
      <c r="AL798" s="19">
        <f t="shared" si="298"/>
        <v>3</v>
      </c>
      <c r="AM798" s="19">
        <f t="shared" si="299"/>
        <v>3</v>
      </c>
      <c r="AN798" s="19">
        <f t="shared" si="300"/>
        <v>9</v>
      </c>
      <c r="AO798" s="133">
        <f t="shared" si="301"/>
        <v>10</v>
      </c>
    </row>
    <row r="799" spans="1:41" x14ac:dyDescent="0.3">
      <c r="A799" s="131">
        <v>774</v>
      </c>
      <c r="B799" s="171">
        <f t="shared" si="280"/>
        <v>-2000000</v>
      </c>
      <c r="C799" s="171">
        <f t="shared" si="281"/>
        <v>1000000</v>
      </c>
      <c r="D799" s="171">
        <f t="shared" si="282"/>
        <v>-1269338.842975206</v>
      </c>
      <c r="E799" s="171">
        <f t="shared" si="283"/>
        <v>1210000.0000000002</v>
      </c>
      <c r="F799" s="171">
        <f t="shared" si="284"/>
        <v>1210000.0000000002</v>
      </c>
      <c r="G799" s="171">
        <f t="shared" si="285"/>
        <v>1210000.0000000002</v>
      </c>
      <c r="H799" s="171">
        <f t="shared" si="286"/>
        <v>1210000.0000000002</v>
      </c>
      <c r="I799" s="171">
        <f t="shared" si="287"/>
        <v>1210000.0000000002</v>
      </c>
      <c r="J799" s="171">
        <f t="shared" si="288"/>
        <v>744066.66937080142</v>
      </c>
      <c r="K799" s="171">
        <f t="shared" si="289"/>
        <v>1085654.8358825475</v>
      </c>
      <c r="L799" s="172">
        <f t="shared" si="290"/>
        <v>2708077.4705727845</v>
      </c>
      <c r="M799" s="142">
        <f t="shared" si="291"/>
        <v>4</v>
      </c>
      <c r="N799" s="143">
        <f t="shared" si="302"/>
        <v>1</v>
      </c>
      <c r="U799" s="131">
        <v>774</v>
      </c>
      <c r="V799" s="126">
        <f>MOD(QUOTIENT(ROWS($V$26:V799)-1, 2^(COLUMNS($V$26:V799)-1)), 2)</f>
        <v>1</v>
      </c>
      <c r="W799" s="19">
        <f>MOD(QUOTIENT(ROWS($V$26:W799)-1, 2^(COLUMNS($V$26:W799)-1)), 2)</f>
        <v>0</v>
      </c>
      <c r="X799" s="19">
        <f>MOD(QUOTIENT(ROWS($V$26:X799)-1, 2^(COLUMNS($V$26:X799)-1)), 2)</f>
        <v>1</v>
      </c>
      <c r="Y799" s="19">
        <f>MOD(QUOTIENT(ROWS($V$26:Y799)-1, 2^(COLUMNS($V$26:Y799)-1)), 2)</f>
        <v>0</v>
      </c>
      <c r="Z799" s="19">
        <f>MOD(QUOTIENT(ROWS($V$26:Z799)-1, 2^(COLUMNS($V$26:Z799)-1)), 2)</f>
        <v>0</v>
      </c>
      <c r="AA799" s="19">
        <f>MOD(QUOTIENT(ROWS($V$26:AA799)-1, 2^(COLUMNS($V$26:AA799)-1)), 2)</f>
        <v>0</v>
      </c>
      <c r="AB799" s="19">
        <f>MOD(QUOTIENT(ROWS($V$26:AB799)-1, 2^(COLUMNS($V$26:AB799)-1)), 2)</f>
        <v>0</v>
      </c>
      <c r="AC799" s="19">
        <f>MOD(QUOTIENT(ROWS($V$26:AC799)-1, 2^(COLUMNS($V$26:AC799)-1)), 2)</f>
        <v>0</v>
      </c>
      <c r="AD799" s="19">
        <f>MOD(QUOTIENT(ROWS($V$26:AD799)-1, 2^(COLUMNS($V$26:AD799)-1)), 2)</f>
        <v>1</v>
      </c>
      <c r="AE799" s="133">
        <f>MOD(QUOTIENT(ROWS($V$26:AE799)-1, 2^(COLUMNS($V$26:AE799)-1)), 2)</f>
        <v>1</v>
      </c>
      <c r="AF799" s="126">
        <f t="shared" si="292"/>
        <v>1</v>
      </c>
      <c r="AG799" s="19">
        <f t="shared" si="293"/>
        <v>1</v>
      </c>
      <c r="AH799" s="19">
        <f t="shared" si="294"/>
        <v>3</v>
      </c>
      <c r="AI799" s="19">
        <f t="shared" si="295"/>
        <v>3</v>
      </c>
      <c r="AJ799" s="19">
        <f t="shared" si="296"/>
        <v>3</v>
      </c>
      <c r="AK799" s="19">
        <f t="shared" si="297"/>
        <v>3</v>
      </c>
      <c r="AL799" s="19">
        <f t="shared" si="298"/>
        <v>3</v>
      </c>
      <c r="AM799" s="19">
        <f t="shared" si="299"/>
        <v>3</v>
      </c>
      <c r="AN799" s="19">
        <f t="shared" si="300"/>
        <v>9</v>
      </c>
      <c r="AO799" s="133">
        <f t="shared" si="301"/>
        <v>10</v>
      </c>
    </row>
    <row r="800" spans="1:41" x14ac:dyDescent="0.3">
      <c r="A800" s="131">
        <v>775</v>
      </c>
      <c r="B800" s="171">
        <f t="shared" si="280"/>
        <v>0</v>
      </c>
      <c r="C800" s="171">
        <f t="shared" si="281"/>
        <v>-1627272.7272727271</v>
      </c>
      <c r="D800" s="171">
        <f t="shared" si="282"/>
        <v>-1269338.842975206</v>
      </c>
      <c r="E800" s="171">
        <f t="shared" si="283"/>
        <v>1210000.0000000002</v>
      </c>
      <c r="F800" s="171">
        <f t="shared" si="284"/>
        <v>1210000.0000000002</v>
      </c>
      <c r="G800" s="171">
        <f t="shared" si="285"/>
        <v>1210000.0000000002</v>
      </c>
      <c r="H800" s="171">
        <f t="shared" si="286"/>
        <v>1210000.0000000002</v>
      </c>
      <c r="I800" s="171">
        <f t="shared" si="287"/>
        <v>1210000.0000000002</v>
      </c>
      <c r="J800" s="171">
        <f t="shared" si="288"/>
        <v>744066.66937080142</v>
      </c>
      <c r="K800" s="171">
        <f t="shared" si="289"/>
        <v>1085654.8358825475</v>
      </c>
      <c r="L800" s="172">
        <f t="shared" si="290"/>
        <v>2307466.4218135881</v>
      </c>
      <c r="M800" s="142">
        <f t="shared" si="291"/>
        <v>4</v>
      </c>
      <c r="N800" s="143">
        <f t="shared" si="302"/>
        <v>2</v>
      </c>
      <c r="U800" s="131">
        <v>775</v>
      </c>
      <c r="V800" s="126">
        <f>MOD(QUOTIENT(ROWS($V$26:V800)-1, 2^(COLUMNS($V$26:V800)-1)), 2)</f>
        <v>0</v>
      </c>
      <c r="W800" s="19">
        <f>MOD(QUOTIENT(ROWS($V$26:W800)-1, 2^(COLUMNS($V$26:W800)-1)), 2)</f>
        <v>1</v>
      </c>
      <c r="X800" s="19">
        <f>MOD(QUOTIENT(ROWS($V$26:X800)-1, 2^(COLUMNS($V$26:X800)-1)), 2)</f>
        <v>1</v>
      </c>
      <c r="Y800" s="19">
        <f>MOD(QUOTIENT(ROWS($V$26:Y800)-1, 2^(COLUMNS($V$26:Y800)-1)), 2)</f>
        <v>0</v>
      </c>
      <c r="Z800" s="19">
        <f>MOD(QUOTIENT(ROWS($V$26:Z800)-1, 2^(COLUMNS($V$26:Z800)-1)), 2)</f>
        <v>0</v>
      </c>
      <c r="AA800" s="19">
        <f>MOD(QUOTIENT(ROWS($V$26:AA800)-1, 2^(COLUMNS($V$26:AA800)-1)), 2)</f>
        <v>0</v>
      </c>
      <c r="AB800" s="19">
        <f>MOD(QUOTIENT(ROWS($V$26:AB800)-1, 2^(COLUMNS($V$26:AB800)-1)), 2)</f>
        <v>0</v>
      </c>
      <c r="AC800" s="19">
        <f>MOD(QUOTIENT(ROWS($V$26:AC800)-1, 2^(COLUMNS($V$26:AC800)-1)), 2)</f>
        <v>0</v>
      </c>
      <c r="AD800" s="19">
        <f>MOD(QUOTIENT(ROWS($V$26:AD800)-1, 2^(COLUMNS($V$26:AD800)-1)), 2)</f>
        <v>1</v>
      </c>
      <c r="AE800" s="133">
        <f>MOD(QUOTIENT(ROWS($V$26:AE800)-1, 2^(COLUMNS($V$26:AE800)-1)), 2)</f>
        <v>1</v>
      </c>
      <c r="AF800" s="126">
        <f t="shared" si="292"/>
        <v>0</v>
      </c>
      <c r="AG800" s="19">
        <f t="shared" si="293"/>
        <v>2</v>
      </c>
      <c r="AH800" s="19">
        <f t="shared" si="294"/>
        <v>3</v>
      </c>
      <c r="AI800" s="19">
        <f t="shared" si="295"/>
        <v>3</v>
      </c>
      <c r="AJ800" s="19">
        <f t="shared" si="296"/>
        <v>3</v>
      </c>
      <c r="AK800" s="19">
        <f t="shared" si="297"/>
        <v>3</v>
      </c>
      <c r="AL800" s="19">
        <f t="shared" si="298"/>
        <v>3</v>
      </c>
      <c r="AM800" s="19">
        <f t="shared" si="299"/>
        <v>3</v>
      </c>
      <c r="AN800" s="19">
        <f t="shared" si="300"/>
        <v>9</v>
      </c>
      <c r="AO800" s="133">
        <f t="shared" si="301"/>
        <v>10</v>
      </c>
    </row>
    <row r="801" spans="1:41" x14ac:dyDescent="0.3">
      <c r="A801" s="131">
        <v>776</v>
      </c>
      <c r="B801" s="171">
        <f t="shared" si="280"/>
        <v>-2000000</v>
      </c>
      <c r="C801" s="171">
        <f t="shared" si="281"/>
        <v>-1627272.7272727271</v>
      </c>
      <c r="D801" s="171">
        <f t="shared" si="282"/>
        <v>-1269338.842975206</v>
      </c>
      <c r="E801" s="171">
        <f t="shared" si="283"/>
        <v>1210000.0000000002</v>
      </c>
      <c r="F801" s="171">
        <f t="shared" si="284"/>
        <v>1210000.0000000002</v>
      </c>
      <c r="G801" s="171">
        <f t="shared" si="285"/>
        <v>1210000.0000000002</v>
      </c>
      <c r="H801" s="171">
        <f t="shared" si="286"/>
        <v>1210000.0000000002</v>
      </c>
      <c r="I801" s="171">
        <f t="shared" si="287"/>
        <v>1210000.0000000002</v>
      </c>
      <c r="J801" s="171">
        <f t="shared" si="288"/>
        <v>744066.66937080142</v>
      </c>
      <c r="K801" s="171">
        <f t="shared" si="289"/>
        <v>1085654.8358825475</v>
      </c>
      <c r="L801" s="172">
        <f t="shared" si="290"/>
        <v>455614.56996173639</v>
      </c>
      <c r="M801" s="142">
        <f t="shared" si="291"/>
        <v>5</v>
      </c>
      <c r="N801" s="143">
        <f t="shared" si="302"/>
        <v>1</v>
      </c>
      <c r="U801" s="131">
        <v>776</v>
      </c>
      <c r="V801" s="126">
        <f>MOD(QUOTIENT(ROWS($V$26:V801)-1, 2^(COLUMNS($V$26:V801)-1)), 2)</f>
        <v>1</v>
      </c>
      <c r="W801" s="19">
        <f>MOD(QUOTIENT(ROWS($V$26:W801)-1, 2^(COLUMNS($V$26:W801)-1)), 2)</f>
        <v>1</v>
      </c>
      <c r="X801" s="19">
        <f>MOD(QUOTIENT(ROWS($V$26:X801)-1, 2^(COLUMNS($V$26:X801)-1)), 2)</f>
        <v>1</v>
      </c>
      <c r="Y801" s="19">
        <f>MOD(QUOTIENT(ROWS($V$26:Y801)-1, 2^(COLUMNS($V$26:Y801)-1)), 2)</f>
        <v>0</v>
      </c>
      <c r="Z801" s="19">
        <f>MOD(QUOTIENT(ROWS($V$26:Z801)-1, 2^(COLUMNS($V$26:Z801)-1)), 2)</f>
        <v>0</v>
      </c>
      <c r="AA801" s="19">
        <f>MOD(QUOTIENT(ROWS($V$26:AA801)-1, 2^(COLUMNS($V$26:AA801)-1)), 2)</f>
        <v>0</v>
      </c>
      <c r="AB801" s="19">
        <f>MOD(QUOTIENT(ROWS($V$26:AB801)-1, 2^(COLUMNS($V$26:AB801)-1)), 2)</f>
        <v>0</v>
      </c>
      <c r="AC801" s="19">
        <f>MOD(QUOTIENT(ROWS($V$26:AC801)-1, 2^(COLUMNS($V$26:AC801)-1)), 2)</f>
        <v>0</v>
      </c>
      <c r="AD801" s="19">
        <f>MOD(QUOTIENT(ROWS($V$26:AD801)-1, 2^(COLUMNS($V$26:AD801)-1)), 2)</f>
        <v>1</v>
      </c>
      <c r="AE801" s="133">
        <f>MOD(QUOTIENT(ROWS($V$26:AE801)-1, 2^(COLUMNS($V$26:AE801)-1)), 2)</f>
        <v>1</v>
      </c>
      <c r="AF801" s="126">
        <f t="shared" si="292"/>
        <v>1</v>
      </c>
      <c r="AG801" s="19">
        <f t="shared" si="293"/>
        <v>2</v>
      </c>
      <c r="AH801" s="19">
        <f t="shared" si="294"/>
        <v>3</v>
      </c>
      <c r="AI801" s="19">
        <f t="shared" si="295"/>
        <v>3</v>
      </c>
      <c r="AJ801" s="19">
        <f t="shared" si="296"/>
        <v>3</v>
      </c>
      <c r="AK801" s="19">
        <f t="shared" si="297"/>
        <v>3</v>
      </c>
      <c r="AL801" s="19">
        <f t="shared" si="298"/>
        <v>3</v>
      </c>
      <c r="AM801" s="19">
        <f t="shared" si="299"/>
        <v>3</v>
      </c>
      <c r="AN801" s="19">
        <f t="shared" si="300"/>
        <v>9</v>
      </c>
      <c r="AO801" s="133">
        <f t="shared" si="301"/>
        <v>10</v>
      </c>
    </row>
    <row r="802" spans="1:41" x14ac:dyDescent="0.3">
      <c r="A802" s="131">
        <v>777</v>
      </c>
      <c r="B802" s="171">
        <f t="shared" si="280"/>
        <v>0</v>
      </c>
      <c r="C802" s="171">
        <f t="shared" si="281"/>
        <v>0</v>
      </c>
      <c r="D802" s="171">
        <f t="shared" si="282"/>
        <v>0</v>
      </c>
      <c r="E802" s="171">
        <f t="shared" si="283"/>
        <v>-922944.40270473203</v>
      </c>
      <c r="F802" s="171">
        <f t="shared" si="284"/>
        <v>1331000.0000000005</v>
      </c>
      <c r="G802" s="171">
        <f t="shared" si="285"/>
        <v>1331000.0000000005</v>
      </c>
      <c r="H802" s="171">
        <f t="shared" si="286"/>
        <v>1331000.0000000005</v>
      </c>
      <c r="I802" s="171">
        <f t="shared" si="287"/>
        <v>1331000.0000000005</v>
      </c>
      <c r="J802" s="171">
        <f t="shared" si="288"/>
        <v>744066.66937080142</v>
      </c>
      <c r="K802" s="171">
        <f t="shared" si="289"/>
        <v>1085654.8358825475</v>
      </c>
      <c r="L802" s="172">
        <f t="shared" si="290"/>
        <v>3437030.7546581295</v>
      </c>
      <c r="M802" s="142">
        <f t="shared" si="291"/>
        <v>3</v>
      </c>
      <c r="N802" s="143">
        <f t="shared" si="302"/>
        <v>4</v>
      </c>
      <c r="U802" s="131">
        <v>777</v>
      </c>
      <c r="V802" s="126">
        <f>MOD(QUOTIENT(ROWS($V$26:V802)-1, 2^(COLUMNS($V$26:V802)-1)), 2)</f>
        <v>0</v>
      </c>
      <c r="W802" s="19">
        <f>MOD(QUOTIENT(ROWS($V$26:W802)-1, 2^(COLUMNS($V$26:W802)-1)), 2)</f>
        <v>0</v>
      </c>
      <c r="X802" s="19">
        <f>MOD(QUOTIENT(ROWS($V$26:X802)-1, 2^(COLUMNS($V$26:X802)-1)), 2)</f>
        <v>0</v>
      </c>
      <c r="Y802" s="19">
        <f>MOD(QUOTIENT(ROWS($V$26:Y802)-1, 2^(COLUMNS($V$26:Y802)-1)), 2)</f>
        <v>1</v>
      </c>
      <c r="Z802" s="19">
        <f>MOD(QUOTIENT(ROWS($V$26:Z802)-1, 2^(COLUMNS($V$26:Z802)-1)), 2)</f>
        <v>0</v>
      </c>
      <c r="AA802" s="19">
        <f>MOD(QUOTIENT(ROWS($V$26:AA802)-1, 2^(COLUMNS($V$26:AA802)-1)), 2)</f>
        <v>0</v>
      </c>
      <c r="AB802" s="19">
        <f>MOD(QUOTIENT(ROWS($V$26:AB802)-1, 2^(COLUMNS($V$26:AB802)-1)), 2)</f>
        <v>0</v>
      </c>
      <c r="AC802" s="19">
        <f>MOD(QUOTIENT(ROWS($V$26:AC802)-1, 2^(COLUMNS($V$26:AC802)-1)), 2)</f>
        <v>0</v>
      </c>
      <c r="AD802" s="19">
        <f>MOD(QUOTIENT(ROWS($V$26:AD802)-1, 2^(COLUMNS($V$26:AD802)-1)), 2)</f>
        <v>1</v>
      </c>
      <c r="AE802" s="133">
        <f>MOD(QUOTIENT(ROWS($V$26:AE802)-1, 2^(COLUMNS($V$26:AE802)-1)), 2)</f>
        <v>1</v>
      </c>
      <c r="AF802" s="126">
        <f t="shared" si="292"/>
        <v>0</v>
      </c>
      <c r="AG802" s="19">
        <f t="shared" si="293"/>
        <v>0</v>
      </c>
      <c r="AH802" s="19">
        <f t="shared" si="294"/>
        <v>0</v>
      </c>
      <c r="AI802" s="19">
        <f t="shared" si="295"/>
        <v>4</v>
      </c>
      <c r="AJ802" s="19">
        <f t="shared" si="296"/>
        <v>4</v>
      </c>
      <c r="AK802" s="19">
        <f t="shared" si="297"/>
        <v>4</v>
      </c>
      <c r="AL802" s="19">
        <f t="shared" si="298"/>
        <v>4</v>
      </c>
      <c r="AM802" s="19">
        <f t="shared" si="299"/>
        <v>4</v>
      </c>
      <c r="AN802" s="19">
        <f t="shared" si="300"/>
        <v>9</v>
      </c>
      <c r="AO802" s="133">
        <f t="shared" si="301"/>
        <v>10</v>
      </c>
    </row>
    <row r="803" spans="1:41" x14ac:dyDescent="0.3">
      <c r="A803" s="131">
        <v>778</v>
      </c>
      <c r="B803" s="171">
        <f t="shared" si="280"/>
        <v>-2000000</v>
      </c>
      <c r="C803" s="171">
        <f t="shared" si="281"/>
        <v>1000000</v>
      </c>
      <c r="D803" s="171">
        <f t="shared" si="282"/>
        <v>1000000</v>
      </c>
      <c r="E803" s="171">
        <f t="shared" si="283"/>
        <v>-922944.40270473203</v>
      </c>
      <c r="F803" s="171">
        <f t="shared" si="284"/>
        <v>1331000.0000000005</v>
      </c>
      <c r="G803" s="171">
        <f t="shared" si="285"/>
        <v>1331000.0000000005</v>
      </c>
      <c r="H803" s="171">
        <f t="shared" si="286"/>
        <v>1331000.0000000005</v>
      </c>
      <c r="I803" s="171">
        <f t="shared" si="287"/>
        <v>1331000.0000000005</v>
      </c>
      <c r="J803" s="171">
        <f t="shared" si="288"/>
        <v>744066.66937080142</v>
      </c>
      <c r="K803" s="171">
        <f t="shared" si="289"/>
        <v>1085654.8358825475</v>
      </c>
      <c r="L803" s="172">
        <f t="shared" si="290"/>
        <v>3236349.9641282302</v>
      </c>
      <c r="M803" s="142">
        <f t="shared" si="291"/>
        <v>4</v>
      </c>
      <c r="N803" s="143">
        <f t="shared" si="302"/>
        <v>1</v>
      </c>
      <c r="U803" s="131">
        <v>778</v>
      </c>
      <c r="V803" s="126">
        <f>MOD(QUOTIENT(ROWS($V$26:V803)-1, 2^(COLUMNS($V$26:V803)-1)), 2)</f>
        <v>1</v>
      </c>
      <c r="W803" s="19">
        <f>MOD(QUOTIENT(ROWS($V$26:W803)-1, 2^(COLUMNS($V$26:W803)-1)), 2)</f>
        <v>0</v>
      </c>
      <c r="X803" s="19">
        <f>MOD(QUOTIENT(ROWS($V$26:X803)-1, 2^(COLUMNS($V$26:X803)-1)), 2)</f>
        <v>0</v>
      </c>
      <c r="Y803" s="19">
        <f>MOD(QUOTIENT(ROWS($V$26:Y803)-1, 2^(COLUMNS($V$26:Y803)-1)), 2)</f>
        <v>1</v>
      </c>
      <c r="Z803" s="19">
        <f>MOD(QUOTIENT(ROWS($V$26:Z803)-1, 2^(COLUMNS($V$26:Z803)-1)), 2)</f>
        <v>0</v>
      </c>
      <c r="AA803" s="19">
        <f>MOD(QUOTIENT(ROWS($V$26:AA803)-1, 2^(COLUMNS($V$26:AA803)-1)), 2)</f>
        <v>0</v>
      </c>
      <c r="AB803" s="19">
        <f>MOD(QUOTIENT(ROWS($V$26:AB803)-1, 2^(COLUMNS($V$26:AB803)-1)), 2)</f>
        <v>0</v>
      </c>
      <c r="AC803" s="19">
        <f>MOD(QUOTIENT(ROWS($V$26:AC803)-1, 2^(COLUMNS($V$26:AC803)-1)), 2)</f>
        <v>0</v>
      </c>
      <c r="AD803" s="19">
        <f>MOD(QUOTIENT(ROWS($V$26:AD803)-1, 2^(COLUMNS($V$26:AD803)-1)), 2)</f>
        <v>1</v>
      </c>
      <c r="AE803" s="133">
        <f>MOD(QUOTIENT(ROWS($V$26:AE803)-1, 2^(COLUMNS($V$26:AE803)-1)), 2)</f>
        <v>1</v>
      </c>
      <c r="AF803" s="126">
        <f t="shared" si="292"/>
        <v>1</v>
      </c>
      <c r="AG803" s="19">
        <f t="shared" si="293"/>
        <v>1</v>
      </c>
      <c r="AH803" s="19">
        <f t="shared" si="294"/>
        <v>1</v>
      </c>
      <c r="AI803" s="19">
        <f t="shared" si="295"/>
        <v>4</v>
      </c>
      <c r="AJ803" s="19">
        <f t="shared" si="296"/>
        <v>4</v>
      </c>
      <c r="AK803" s="19">
        <f t="shared" si="297"/>
        <v>4</v>
      </c>
      <c r="AL803" s="19">
        <f t="shared" si="298"/>
        <v>4</v>
      </c>
      <c r="AM803" s="19">
        <f t="shared" si="299"/>
        <v>4</v>
      </c>
      <c r="AN803" s="19">
        <f t="shared" si="300"/>
        <v>9</v>
      </c>
      <c r="AO803" s="133">
        <f t="shared" si="301"/>
        <v>10</v>
      </c>
    </row>
    <row r="804" spans="1:41" x14ac:dyDescent="0.3">
      <c r="A804" s="131">
        <v>779</v>
      </c>
      <c r="B804" s="171">
        <f t="shared" si="280"/>
        <v>0</v>
      </c>
      <c r="C804" s="171">
        <f t="shared" si="281"/>
        <v>-1627272.7272727271</v>
      </c>
      <c r="D804" s="171">
        <f t="shared" si="282"/>
        <v>1100000</v>
      </c>
      <c r="E804" s="171">
        <f t="shared" si="283"/>
        <v>-922944.40270473203</v>
      </c>
      <c r="F804" s="171">
        <f t="shared" si="284"/>
        <v>1331000.0000000005</v>
      </c>
      <c r="G804" s="171">
        <f t="shared" si="285"/>
        <v>1331000.0000000005</v>
      </c>
      <c r="H804" s="171">
        <f t="shared" si="286"/>
        <v>1331000.0000000005</v>
      </c>
      <c r="I804" s="171">
        <f t="shared" si="287"/>
        <v>1331000.0000000005</v>
      </c>
      <c r="J804" s="171">
        <f t="shared" si="288"/>
        <v>744066.66937080142</v>
      </c>
      <c r="K804" s="171">
        <f t="shared" si="289"/>
        <v>1085654.8358825475</v>
      </c>
      <c r="L804" s="172">
        <f t="shared" si="290"/>
        <v>2915122.1394710508</v>
      </c>
      <c r="M804" s="142">
        <f t="shared" si="291"/>
        <v>4</v>
      </c>
      <c r="N804" s="143">
        <f t="shared" si="302"/>
        <v>2</v>
      </c>
      <c r="U804" s="131">
        <v>779</v>
      </c>
      <c r="V804" s="126">
        <f>MOD(QUOTIENT(ROWS($V$26:V804)-1, 2^(COLUMNS($V$26:V804)-1)), 2)</f>
        <v>0</v>
      </c>
      <c r="W804" s="19">
        <f>MOD(QUOTIENT(ROWS($V$26:W804)-1, 2^(COLUMNS($V$26:W804)-1)), 2)</f>
        <v>1</v>
      </c>
      <c r="X804" s="19">
        <f>MOD(QUOTIENT(ROWS($V$26:X804)-1, 2^(COLUMNS($V$26:X804)-1)), 2)</f>
        <v>0</v>
      </c>
      <c r="Y804" s="19">
        <f>MOD(QUOTIENT(ROWS($V$26:Y804)-1, 2^(COLUMNS($V$26:Y804)-1)), 2)</f>
        <v>1</v>
      </c>
      <c r="Z804" s="19">
        <f>MOD(QUOTIENT(ROWS($V$26:Z804)-1, 2^(COLUMNS($V$26:Z804)-1)), 2)</f>
        <v>0</v>
      </c>
      <c r="AA804" s="19">
        <f>MOD(QUOTIENT(ROWS($V$26:AA804)-1, 2^(COLUMNS($V$26:AA804)-1)), 2)</f>
        <v>0</v>
      </c>
      <c r="AB804" s="19">
        <f>MOD(QUOTIENT(ROWS($V$26:AB804)-1, 2^(COLUMNS($V$26:AB804)-1)), 2)</f>
        <v>0</v>
      </c>
      <c r="AC804" s="19">
        <f>MOD(QUOTIENT(ROWS($V$26:AC804)-1, 2^(COLUMNS($V$26:AC804)-1)), 2)</f>
        <v>0</v>
      </c>
      <c r="AD804" s="19">
        <f>MOD(QUOTIENT(ROWS($V$26:AD804)-1, 2^(COLUMNS($V$26:AD804)-1)), 2)</f>
        <v>1</v>
      </c>
      <c r="AE804" s="133">
        <f>MOD(QUOTIENT(ROWS($V$26:AE804)-1, 2^(COLUMNS($V$26:AE804)-1)), 2)</f>
        <v>1</v>
      </c>
      <c r="AF804" s="126">
        <f t="shared" si="292"/>
        <v>0</v>
      </c>
      <c r="AG804" s="19">
        <f t="shared" si="293"/>
        <v>2</v>
      </c>
      <c r="AH804" s="19">
        <f t="shared" si="294"/>
        <v>2</v>
      </c>
      <c r="AI804" s="19">
        <f t="shared" si="295"/>
        <v>4</v>
      </c>
      <c r="AJ804" s="19">
        <f t="shared" si="296"/>
        <v>4</v>
      </c>
      <c r="AK804" s="19">
        <f t="shared" si="297"/>
        <v>4</v>
      </c>
      <c r="AL804" s="19">
        <f t="shared" si="298"/>
        <v>4</v>
      </c>
      <c r="AM804" s="19">
        <f t="shared" si="299"/>
        <v>4</v>
      </c>
      <c r="AN804" s="19">
        <f t="shared" si="300"/>
        <v>9</v>
      </c>
      <c r="AO804" s="133">
        <f t="shared" si="301"/>
        <v>10</v>
      </c>
    </row>
    <row r="805" spans="1:41" x14ac:dyDescent="0.3">
      <c r="A805" s="131">
        <v>780</v>
      </c>
      <c r="B805" s="171">
        <f t="shared" si="280"/>
        <v>-2000000</v>
      </c>
      <c r="C805" s="171">
        <f t="shared" si="281"/>
        <v>-1627272.7272727271</v>
      </c>
      <c r="D805" s="171">
        <f t="shared" si="282"/>
        <v>1100000</v>
      </c>
      <c r="E805" s="171">
        <f t="shared" si="283"/>
        <v>-922944.40270473203</v>
      </c>
      <c r="F805" s="171">
        <f t="shared" si="284"/>
        <v>1331000.0000000005</v>
      </c>
      <c r="G805" s="171">
        <f t="shared" si="285"/>
        <v>1331000.0000000005</v>
      </c>
      <c r="H805" s="171">
        <f t="shared" si="286"/>
        <v>1331000.0000000005</v>
      </c>
      <c r="I805" s="171">
        <f t="shared" si="287"/>
        <v>1331000.0000000005</v>
      </c>
      <c r="J805" s="171">
        <f t="shared" si="288"/>
        <v>744066.66937080142</v>
      </c>
      <c r="K805" s="171">
        <f t="shared" si="289"/>
        <v>1085654.8358825475</v>
      </c>
      <c r="L805" s="172">
        <f t="shared" si="290"/>
        <v>1063270.2876191996</v>
      </c>
      <c r="M805" s="142">
        <f t="shared" si="291"/>
        <v>5</v>
      </c>
      <c r="N805" s="143">
        <f t="shared" si="302"/>
        <v>1</v>
      </c>
      <c r="U805" s="131">
        <v>780</v>
      </c>
      <c r="V805" s="126">
        <f>MOD(QUOTIENT(ROWS($V$26:V805)-1, 2^(COLUMNS($V$26:V805)-1)), 2)</f>
        <v>1</v>
      </c>
      <c r="W805" s="19">
        <f>MOD(QUOTIENT(ROWS($V$26:W805)-1, 2^(COLUMNS($V$26:W805)-1)), 2)</f>
        <v>1</v>
      </c>
      <c r="X805" s="19">
        <f>MOD(QUOTIENT(ROWS($V$26:X805)-1, 2^(COLUMNS($V$26:X805)-1)), 2)</f>
        <v>0</v>
      </c>
      <c r="Y805" s="19">
        <f>MOD(QUOTIENT(ROWS($V$26:Y805)-1, 2^(COLUMNS($V$26:Y805)-1)), 2)</f>
        <v>1</v>
      </c>
      <c r="Z805" s="19">
        <f>MOD(QUOTIENT(ROWS($V$26:Z805)-1, 2^(COLUMNS($V$26:Z805)-1)), 2)</f>
        <v>0</v>
      </c>
      <c r="AA805" s="19">
        <f>MOD(QUOTIENT(ROWS($V$26:AA805)-1, 2^(COLUMNS($V$26:AA805)-1)), 2)</f>
        <v>0</v>
      </c>
      <c r="AB805" s="19">
        <f>MOD(QUOTIENT(ROWS($V$26:AB805)-1, 2^(COLUMNS($V$26:AB805)-1)), 2)</f>
        <v>0</v>
      </c>
      <c r="AC805" s="19">
        <f>MOD(QUOTIENT(ROWS($V$26:AC805)-1, 2^(COLUMNS($V$26:AC805)-1)), 2)</f>
        <v>0</v>
      </c>
      <c r="AD805" s="19">
        <f>MOD(QUOTIENT(ROWS($V$26:AD805)-1, 2^(COLUMNS($V$26:AD805)-1)), 2)</f>
        <v>1</v>
      </c>
      <c r="AE805" s="133">
        <f>MOD(QUOTIENT(ROWS($V$26:AE805)-1, 2^(COLUMNS($V$26:AE805)-1)), 2)</f>
        <v>1</v>
      </c>
      <c r="AF805" s="126">
        <f t="shared" si="292"/>
        <v>1</v>
      </c>
      <c r="AG805" s="19">
        <f t="shared" si="293"/>
        <v>2</v>
      </c>
      <c r="AH805" s="19">
        <f t="shared" si="294"/>
        <v>2</v>
      </c>
      <c r="AI805" s="19">
        <f t="shared" si="295"/>
        <v>4</v>
      </c>
      <c r="AJ805" s="19">
        <f t="shared" si="296"/>
        <v>4</v>
      </c>
      <c r="AK805" s="19">
        <f t="shared" si="297"/>
        <v>4</v>
      </c>
      <c r="AL805" s="19">
        <f t="shared" si="298"/>
        <v>4</v>
      </c>
      <c r="AM805" s="19">
        <f t="shared" si="299"/>
        <v>4</v>
      </c>
      <c r="AN805" s="19">
        <f t="shared" si="300"/>
        <v>9</v>
      </c>
      <c r="AO805" s="133">
        <f t="shared" si="301"/>
        <v>10</v>
      </c>
    </row>
    <row r="806" spans="1:41" x14ac:dyDescent="0.3">
      <c r="A806" s="131">
        <v>781</v>
      </c>
      <c r="B806" s="171">
        <f t="shared" si="280"/>
        <v>0</v>
      </c>
      <c r="C806" s="171">
        <f t="shared" si="281"/>
        <v>0</v>
      </c>
      <c r="D806" s="171">
        <f t="shared" si="282"/>
        <v>-1269338.842975206</v>
      </c>
      <c r="E806" s="171">
        <f t="shared" si="283"/>
        <v>-922944.40270473203</v>
      </c>
      <c r="F806" s="171">
        <f t="shared" si="284"/>
        <v>1331000.0000000005</v>
      </c>
      <c r="G806" s="171">
        <f t="shared" si="285"/>
        <v>1331000.0000000005</v>
      </c>
      <c r="H806" s="171">
        <f t="shared" si="286"/>
        <v>1331000.0000000005</v>
      </c>
      <c r="I806" s="171">
        <f t="shared" si="287"/>
        <v>1331000.0000000005</v>
      </c>
      <c r="J806" s="171">
        <f t="shared" si="288"/>
        <v>744066.66937080142</v>
      </c>
      <c r="K806" s="171">
        <f t="shared" si="289"/>
        <v>1085654.8358825475</v>
      </c>
      <c r="L806" s="172">
        <f t="shared" si="290"/>
        <v>2429388.6563251726</v>
      </c>
      <c r="M806" s="142">
        <f t="shared" si="291"/>
        <v>4</v>
      </c>
      <c r="N806" s="143">
        <f t="shared" si="302"/>
        <v>3</v>
      </c>
      <c r="U806" s="131">
        <v>781</v>
      </c>
      <c r="V806" s="126">
        <f>MOD(QUOTIENT(ROWS($V$26:V806)-1, 2^(COLUMNS($V$26:V806)-1)), 2)</f>
        <v>0</v>
      </c>
      <c r="W806" s="19">
        <f>MOD(QUOTIENT(ROWS($V$26:W806)-1, 2^(COLUMNS($V$26:W806)-1)), 2)</f>
        <v>0</v>
      </c>
      <c r="X806" s="19">
        <f>MOD(QUOTIENT(ROWS($V$26:X806)-1, 2^(COLUMNS($V$26:X806)-1)), 2)</f>
        <v>1</v>
      </c>
      <c r="Y806" s="19">
        <f>MOD(QUOTIENT(ROWS($V$26:Y806)-1, 2^(COLUMNS($V$26:Y806)-1)), 2)</f>
        <v>1</v>
      </c>
      <c r="Z806" s="19">
        <f>MOD(QUOTIENT(ROWS($V$26:Z806)-1, 2^(COLUMNS($V$26:Z806)-1)), 2)</f>
        <v>0</v>
      </c>
      <c r="AA806" s="19">
        <f>MOD(QUOTIENT(ROWS($V$26:AA806)-1, 2^(COLUMNS($V$26:AA806)-1)), 2)</f>
        <v>0</v>
      </c>
      <c r="AB806" s="19">
        <f>MOD(QUOTIENT(ROWS($V$26:AB806)-1, 2^(COLUMNS($V$26:AB806)-1)), 2)</f>
        <v>0</v>
      </c>
      <c r="AC806" s="19">
        <f>MOD(QUOTIENT(ROWS($V$26:AC806)-1, 2^(COLUMNS($V$26:AC806)-1)), 2)</f>
        <v>0</v>
      </c>
      <c r="AD806" s="19">
        <f>MOD(QUOTIENT(ROWS($V$26:AD806)-1, 2^(COLUMNS($V$26:AD806)-1)), 2)</f>
        <v>1</v>
      </c>
      <c r="AE806" s="133">
        <f>MOD(QUOTIENT(ROWS($V$26:AE806)-1, 2^(COLUMNS($V$26:AE806)-1)), 2)</f>
        <v>1</v>
      </c>
      <c r="AF806" s="126">
        <f t="shared" si="292"/>
        <v>0</v>
      </c>
      <c r="AG806" s="19">
        <f t="shared" si="293"/>
        <v>0</v>
      </c>
      <c r="AH806" s="19">
        <f t="shared" si="294"/>
        <v>3</v>
      </c>
      <c r="AI806" s="19">
        <f t="shared" si="295"/>
        <v>4</v>
      </c>
      <c r="AJ806" s="19">
        <f t="shared" si="296"/>
        <v>4</v>
      </c>
      <c r="AK806" s="19">
        <f t="shared" si="297"/>
        <v>4</v>
      </c>
      <c r="AL806" s="19">
        <f t="shared" si="298"/>
        <v>4</v>
      </c>
      <c r="AM806" s="19">
        <f t="shared" si="299"/>
        <v>4</v>
      </c>
      <c r="AN806" s="19">
        <f t="shared" si="300"/>
        <v>9</v>
      </c>
      <c r="AO806" s="133">
        <f t="shared" si="301"/>
        <v>10</v>
      </c>
    </row>
    <row r="807" spans="1:41" x14ac:dyDescent="0.3">
      <c r="A807" s="131">
        <v>782</v>
      </c>
      <c r="B807" s="171">
        <f t="shared" si="280"/>
        <v>-2000000</v>
      </c>
      <c r="C807" s="171">
        <f t="shared" si="281"/>
        <v>1000000</v>
      </c>
      <c r="D807" s="171">
        <f t="shared" si="282"/>
        <v>-1269338.842975206</v>
      </c>
      <c r="E807" s="171">
        <f t="shared" si="283"/>
        <v>-922944.40270473203</v>
      </c>
      <c r="F807" s="171">
        <f t="shared" si="284"/>
        <v>1331000.0000000005</v>
      </c>
      <c r="G807" s="171">
        <f t="shared" si="285"/>
        <v>1331000.0000000005</v>
      </c>
      <c r="H807" s="171">
        <f t="shared" si="286"/>
        <v>1331000.0000000005</v>
      </c>
      <c r="I807" s="171">
        <f t="shared" si="287"/>
        <v>1331000.0000000005</v>
      </c>
      <c r="J807" s="171">
        <f t="shared" si="288"/>
        <v>744066.66937080142</v>
      </c>
      <c r="K807" s="171">
        <f t="shared" si="289"/>
        <v>1085654.8358825475</v>
      </c>
      <c r="L807" s="172">
        <f t="shared" si="290"/>
        <v>1434875.6247751038</v>
      </c>
      <c r="M807" s="142">
        <f t="shared" si="291"/>
        <v>5</v>
      </c>
      <c r="N807" s="143">
        <f t="shared" si="302"/>
        <v>1</v>
      </c>
      <c r="U807" s="131">
        <v>782</v>
      </c>
      <c r="V807" s="126">
        <f>MOD(QUOTIENT(ROWS($V$26:V807)-1, 2^(COLUMNS($V$26:V807)-1)), 2)</f>
        <v>1</v>
      </c>
      <c r="W807" s="19">
        <f>MOD(QUOTIENT(ROWS($V$26:W807)-1, 2^(COLUMNS($V$26:W807)-1)), 2)</f>
        <v>0</v>
      </c>
      <c r="X807" s="19">
        <f>MOD(QUOTIENT(ROWS($V$26:X807)-1, 2^(COLUMNS($V$26:X807)-1)), 2)</f>
        <v>1</v>
      </c>
      <c r="Y807" s="19">
        <f>MOD(QUOTIENT(ROWS($V$26:Y807)-1, 2^(COLUMNS($V$26:Y807)-1)), 2)</f>
        <v>1</v>
      </c>
      <c r="Z807" s="19">
        <f>MOD(QUOTIENT(ROWS($V$26:Z807)-1, 2^(COLUMNS($V$26:Z807)-1)), 2)</f>
        <v>0</v>
      </c>
      <c r="AA807" s="19">
        <f>MOD(QUOTIENT(ROWS($V$26:AA807)-1, 2^(COLUMNS($V$26:AA807)-1)), 2)</f>
        <v>0</v>
      </c>
      <c r="AB807" s="19">
        <f>MOD(QUOTIENT(ROWS($V$26:AB807)-1, 2^(COLUMNS($V$26:AB807)-1)), 2)</f>
        <v>0</v>
      </c>
      <c r="AC807" s="19">
        <f>MOD(QUOTIENT(ROWS($V$26:AC807)-1, 2^(COLUMNS($V$26:AC807)-1)), 2)</f>
        <v>0</v>
      </c>
      <c r="AD807" s="19">
        <f>MOD(QUOTIENT(ROWS($V$26:AD807)-1, 2^(COLUMNS($V$26:AD807)-1)), 2)</f>
        <v>1</v>
      </c>
      <c r="AE807" s="133">
        <f>MOD(QUOTIENT(ROWS($V$26:AE807)-1, 2^(COLUMNS($V$26:AE807)-1)), 2)</f>
        <v>1</v>
      </c>
      <c r="AF807" s="126">
        <f t="shared" si="292"/>
        <v>1</v>
      </c>
      <c r="AG807" s="19">
        <f t="shared" si="293"/>
        <v>1</v>
      </c>
      <c r="AH807" s="19">
        <f t="shared" si="294"/>
        <v>3</v>
      </c>
      <c r="AI807" s="19">
        <f t="shared" si="295"/>
        <v>4</v>
      </c>
      <c r="AJ807" s="19">
        <f t="shared" si="296"/>
        <v>4</v>
      </c>
      <c r="AK807" s="19">
        <f t="shared" si="297"/>
        <v>4</v>
      </c>
      <c r="AL807" s="19">
        <f t="shared" si="298"/>
        <v>4</v>
      </c>
      <c r="AM807" s="19">
        <f t="shared" si="299"/>
        <v>4</v>
      </c>
      <c r="AN807" s="19">
        <f t="shared" si="300"/>
        <v>9</v>
      </c>
      <c r="AO807" s="133">
        <f t="shared" si="301"/>
        <v>10</v>
      </c>
    </row>
    <row r="808" spans="1:41" x14ac:dyDescent="0.3">
      <c r="A808" s="131">
        <v>783</v>
      </c>
      <c r="B808" s="171">
        <f t="shared" si="280"/>
        <v>0</v>
      </c>
      <c r="C808" s="171">
        <f t="shared" si="281"/>
        <v>-1627272.7272727271</v>
      </c>
      <c r="D808" s="171">
        <f t="shared" si="282"/>
        <v>-1269338.842975206</v>
      </c>
      <c r="E808" s="171">
        <f t="shared" si="283"/>
        <v>-922944.40270473203</v>
      </c>
      <c r="F808" s="171">
        <f t="shared" si="284"/>
        <v>1331000.0000000005</v>
      </c>
      <c r="G808" s="171">
        <f t="shared" si="285"/>
        <v>1331000.0000000005</v>
      </c>
      <c r="H808" s="171">
        <f t="shared" si="286"/>
        <v>1331000.0000000005</v>
      </c>
      <c r="I808" s="171">
        <f t="shared" si="287"/>
        <v>1331000.0000000005</v>
      </c>
      <c r="J808" s="171">
        <f t="shared" si="288"/>
        <v>744066.66937080142</v>
      </c>
      <c r="K808" s="171">
        <f t="shared" si="289"/>
        <v>1085654.8358825475</v>
      </c>
      <c r="L808" s="172">
        <f t="shared" si="290"/>
        <v>1034264.5760159072</v>
      </c>
      <c r="M808" s="142">
        <f t="shared" si="291"/>
        <v>5</v>
      </c>
      <c r="N808" s="143">
        <f t="shared" si="302"/>
        <v>2</v>
      </c>
      <c r="U808" s="131">
        <v>783</v>
      </c>
      <c r="V808" s="126">
        <f>MOD(QUOTIENT(ROWS($V$26:V808)-1, 2^(COLUMNS($V$26:V808)-1)), 2)</f>
        <v>0</v>
      </c>
      <c r="W808" s="19">
        <f>MOD(QUOTIENT(ROWS($V$26:W808)-1, 2^(COLUMNS($V$26:W808)-1)), 2)</f>
        <v>1</v>
      </c>
      <c r="X808" s="19">
        <f>MOD(QUOTIENT(ROWS($V$26:X808)-1, 2^(COLUMNS($V$26:X808)-1)), 2)</f>
        <v>1</v>
      </c>
      <c r="Y808" s="19">
        <f>MOD(QUOTIENT(ROWS($V$26:Y808)-1, 2^(COLUMNS($V$26:Y808)-1)), 2)</f>
        <v>1</v>
      </c>
      <c r="Z808" s="19">
        <f>MOD(QUOTIENT(ROWS($V$26:Z808)-1, 2^(COLUMNS($V$26:Z808)-1)), 2)</f>
        <v>0</v>
      </c>
      <c r="AA808" s="19">
        <f>MOD(QUOTIENT(ROWS($V$26:AA808)-1, 2^(COLUMNS($V$26:AA808)-1)), 2)</f>
        <v>0</v>
      </c>
      <c r="AB808" s="19">
        <f>MOD(QUOTIENT(ROWS($V$26:AB808)-1, 2^(COLUMNS($V$26:AB808)-1)), 2)</f>
        <v>0</v>
      </c>
      <c r="AC808" s="19">
        <f>MOD(QUOTIENT(ROWS($V$26:AC808)-1, 2^(COLUMNS($V$26:AC808)-1)), 2)</f>
        <v>0</v>
      </c>
      <c r="AD808" s="19">
        <f>MOD(QUOTIENT(ROWS($V$26:AD808)-1, 2^(COLUMNS($V$26:AD808)-1)), 2)</f>
        <v>1</v>
      </c>
      <c r="AE808" s="133">
        <f>MOD(QUOTIENT(ROWS($V$26:AE808)-1, 2^(COLUMNS($V$26:AE808)-1)), 2)</f>
        <v>1</v>
      </c>
      <c r="AF808" s="126">
        <f t="shared" si="292"/>
        <v>0</v>
      </c>
      <c r="AG808" s="19">
        <f t="shared" si="293"/>
        <v>2</v>
      </c>
      <c r="AH808" s="19">
        <f t="shared" si="294"/>
        <v>3</v>
      </c>
      <c r="AI808" s="19">
        <f t="shared" si="295"/>
        <v>4</v>
      </c>
      <c r="AJ808" s="19">
        <f t="shared" si="296"/>
        <v>4</v>
      </c>
      <c r="AK808" s="19">
        <f t="shared" si="297"/>
        <v>4</v>
      </c>
      <c r="AL808" s="19">
        <f t="shared" si="298"/>
        <v>4</v>
      </c>
      <c r="AM808" s="19">
        <f t="shared" si="299"/>
        <v>4</v>
      </c>
      <c r="AN808" s="19">
        <f t="shared" si="300"/>
        <v>9</v>
      </c>
      <c r="AO808" s="133">
        <f t="shared" si="301"/>
        <v>10</v>
      </c>
    </row>
    <row r="809" spans="1:41" x14ac:dyDescent="0.3">
      <c r="A809" s="131">
        <v>784</v>
      </c>
      <c r="B809" s="171">
        <f t="shared" si="280"/>
        <v>-2000000</v>
      </c>
      <c r="C809" s="171">
        <f t="shared" si="281"/>
        <v>-1627272.7272727271</v>
      </c>
      <c r="D809" s="171">
        <f t="shared" si="282"/>
        <v>-1269338.842975206</v>
      </c>
      <c r="E809" s="171">
        <f t="shared" si="283"/>
        <v>-922944.40270473203</v>
      </c>
      <c r="F809" s="171">
        <f t="shared" si="284"/>
        <v>1331000.0000000005</v>
      </c>
      <c r="G809" s="171">
        <f t="shared" si="285"/>
        <v>1331000.0000000005</v>
      </c>
      <c r="H809" s="171">
        <f t="shared" si="286"/>
        <v>1331000.0000000005</v>
      </c>
      <c r="I809" s="171">
        <f t="shared" si="287"/>
        <v>1331000.0000000005</v>
      </c>
      <c r="J809" s="171">
        <f t="shared" si="288"/>
        <v>744066.66937080142</v>
      </c>
      <c r="K809" s="171">
        <f t="shared" si="289"/>
        <v>1085654.8358825475</v>
      </c>
      <c r="L809" s="172">
        <f t="shared" si="290"/>
        <v>-817587.27583594446</v>
      </c>
      <c r="M809" s="142">
        <f t="shared" si="291"/>
        <v>6</v>
      </c>
      <c r="N809" s="143">
        <f t="shared" si="302"/>
        <v>1</v>
      </c>
      <c r="U809" s="131">
        <v>784</v>
      </c>
      <c r="V809" s="126">
        <f>MOD(QUOTIENT(ROWS($V$26:V809)-1, 2^(COLUMNS($V$26:V809)-1)), 2)</f>
        <v>1</v>
      </c>
      <c r="W809" s="19">
        <f>MOD(QUOTIENT(ROWS($V$26:W809)-1, 2^(COLUMNS($V$26:W809)-1)), 2)</f>
        <v>1</v>
      </c>
      <c r="X809" s="19">
        <f>MOD(QUOTIENT(ROWS($V$26:X809)-1, 2^(COLUMNS($V$26:X809)-1)), 2)</f>
        <v>1</v>
      </c>
      <c r="Y809" s="19">
        <f>MOD(QUOTIENT(ROWS($V$26:Y809)-1, 2^(COLUMNS($V$26:Y809)-1)), 2)</f>
        <v>1</v>
      </c>
      <c r="Z809" s="19">
        <f>MOD(QUOTIENT(ROWS($V$26:Z809)-1, 2^(COLUMNS($V$26:Z809)-1)), 2)</f>
        <v>0</v>
      </c>
      <c r="AA809" s="19">
        <f>MOD(QUOTIENT(ROWS($V$26:AA809)-1, 2^(COLUMNS($V$26:AA809)-1)), 2)</f>
        <v>0</v>
      </c>
      <c r="AB809" s="19">
        <f>MOD(QUOTIENT(ROWS($V$26:AB809)-1, 2^(COLUMNS($V$26:AB809)-1)), 2)</f>
        <v>0</v>
      </c>
      <c r="AC809" s="19">
        <f>MOD(QUOTIENT(ROWS($V$26:AC809)-1, 2^(COLUMNS($V$26:AC809)-1)), 2)</f>
        <v>0</v>
      </c>
      <c r="AD809" s="19">
        <f>MOD(QUOTIENT(ROWS($V$26:AD809)-1, 2^(COLUMNS($V$26:AD809)-1)), 2)</f>
        <v>1</v>
      </c>
      <c r="AE809" s="133">
        <f>MOD(QUOTIENT(ROWS($V$26:AE809)-1, 2^(COLUMNS($V$26:AE809)-1)), 2)</f>
        <v>1</v>
      </c>
      <c r="AF809" s="126">
        <f t="shared" si="292"/>
        <v>1</v>
      </c>
      <c r="AG809" s="19">
        <f t="shared" si="293"/>
        <v>2</v>
      </c>
      <c r="AH809" s="19">
        <f t="shared" si="294"/>
        <v>3</v>
      </c>
      <c r="AI809" s="19">
        <f t="shared" si="295"/>
        <v>4</v>
      </c>
      <c r="AJ809" s="19">
        <f t="shared" si="296"/>
        <v>4</v>
      </c>
      <c r="AK809" s="19">
        <f t="shared" si="297"/>
        <v>4</v>
      </c>
      <c r="AL809" s="19">
        <f t="shared" si="298"/>
        <v>4</v>
      </c>
      <c r="AM809" s="19">
        <f t="shared" si="299"/>
        <v>4</v>
      </c>
      <c r="AN809" s="19">
        <f t="shared" si="300"/>
        <v>9</v>
      </c>
      <c r="AO809" s="133">
        <f t="shared" si="301"/>
        <v>10</v>
      </c>
    </row>
    <row r="810" spans="1:41" x14ac:dyDescent="0.3">
      <c r="A810" s="131">
        <v>785</v>
      </c>
      <c r="B810" s="171">
        <f t="shared" si="280"/>
        <v>0</v>
      </c>
      <c r="C810" s="171">
        <f t="shared" si="281"/>
        <v>0</v>
      </c>
      <c r="D810" s="171">
        <f t="shared" si="282"/>
        <v>0</v>
      </c>
      <c r="E810" s="171">
        <f t="shared" si="283"/>
        <v>0</v>
      </c>
      <c r="F810" s="171">
        <f t="shared" si="284"/>
        <v>-584940.36609521112</v>
      </c>
      <c r="G810" s="171">
        <f t="shared" si="285"/>
        <v>1464100.0000000005</v>
      </c>
      <c r="H810" s="171">
        <f t="shared" si="286"/>
        <v>1464100.0000000005</v>
      </c>
      <c r="I810" s="171">
        <f t="shared" si="287"/>
        <v>1464100.0000000005</v>
      </c>
      <c r="J810" s="171">
        <f t="shared" si="288"/>
        <v>744066.66937080142</v>
      </c>
      <c r="K810" s="171">
        <f t="shared" si="289"/>
        <v>1085654.8358825475</v>
      </c>
      <c r="L810" s="172">
        <f t="shared" si="290"/>
        <v>3044913.560909145</v>
      </c>
      <c r="M810" s="142">
        <f t="shared" si="291"/>
        <v>3</v>
      </c>
      <c r="N810" s="143">
        <f t="shared" si="302"/>
        <v>5</v>
      </c>
      <c r="U810" s="131">
        <v>785</v>
      </c>
      <c r="V810" s="126">
        <f>MOD(QUOTIENT(ROWS($V$26:V810)-1, 2^(COLUMNS($V$26:V810)-1)), 2)</f>
        <v>0</v>
      </c>
      <c r="W810" s="19">
        <f>MOD(QUOTIENT(ROWS($V$26:W810)-1, 2^(COLUMNS($V$26:W810)-1)), 2)</f>
        <v>0</v>
      </c>
      <c r="X810" s="19">
        <f>MOD(QUOTIENT(ROWS($V$26:X810)-1, 2^(COLUMNS($V$26:X810)-1)), 2)</f>
        <v>0</v>
      </c>
      <c r="Y810" s="19">
        <f>MOD(QUOTIENT(ROWS($V$26:Y810)-1, 2^(COLUMNS($V$26:Y810)-1)), 2)</f>
        <v>0</v>
      </c>
      <c r="Z810" s="19">
        <f>MOD(QUOTIENT(ROWS($V$26:Z810)-1, 2^(COLUMNS($V$26:Z810)-1)), 2)</f>
        <v>1</v>
      </c>
      <c r="AA810" s="19">
        <f>MOD(QUOTIENT(ROWS($V$26:AA810)-1, 2^(COLUMNS($V$26:AA810)-1)), 2)</f>
        <v>0</v>
      </c>
      <c r="AB810" s="19">
        <f>MOD(QUOTIENT(ROWS($V$26:AB810)-1, 2^(COLUMNS($V$26:AB810)-1)), 2)</f>
        <v>0</v>
      </c>
      <c r="AC810" s="19">
        <f>MOD(QUOTIENT(ROWS($V$26:AC810)-1, 2^(COLUMNS($V$26:AC810)-1)), 2)</f>
        <v>0</v>
      </c>
      <c r="AD810" s="19">
        <f>MOD(QUOTIENT(ROWS($V$26:AD810)-1, 2^(COLUMNS($V$26:AD810)-1)), 2)</f>
        <v>1</v>
      </c>
      <c r="AE810" s="133">
        <f>MOD(QUOTIENT(ROWS($V$26:AE810)-1, 2^(COLUMNS($V$26:AE810)-1)), 2)</f>
        <v>1</v>
      </c>
      <c r="AF810" s="126">
        <f t="shared" si="292"/>
        <v>0</v>
      </c>
      <c r="AG810" s="19">
        <f t="shared" si="293"/>
        <v>0</v>
      </c>
      <c r="AH810" s="19">
        <f t="shared" si="294"/>
        <v>0</v>
      </c>
      <c r="AI810" s="19">
        <f t="shared" si="295"/>
        <v>0</v>
      </c>
      <c r="AJ810" s="19">
        <f t="shared" si="296"/>
        <v>5</v>
      </c>
      <c r="AK810" s="19">
        <f t="shared" si="297"/>
        <v>5</v>
      </c>
      <c r="AL810" s="19">
        <f t="shared" si="298"/>
        <v>5</v>
      </c>
      <c r="AM810" s="19">
        <f t="shared" si="299"/>
        <v>5</v>
      </c>
      <c r="AN810" s="19">
        <f t="shared" si="300"/>
        <v>9</v>
      </c>
      <c r="AO810" s="133">
        <f t="shared" si="301"/>
        <v>10</v>
      </c>
    </row>
    <row r="811" spans="1:41" x14ac:dyDescent="0.3">
      <c r="A811" s="131">
        <v>786</v>
      </c>
      <c r="B811" s="171">
        <f t="shared" si="280"/>
        <v>-2000000</v>
      </c>
      <c r="C811" s="171">
        <f t="shared" si="281"/>
        <v>1000000</v>
      </c>
      <c r="D811" s="171">
        <f t="shared" si="282"/>
        <v>1000000</v>
      </c>
      <c r="E811" s="171">
        <f t="shared" si="283"/>
        <v>1000000</v>
      </c>
      <c r="F811" s="171">
        <f t="shared" si="284"/>
        <v>-584940.36609521112</v>
      </c>
      <c r="G811" s="171">
        <f t="shared" si="285"/>
        <v>1464100.0000000005</v>
      </c>
      <c r="H811" s="171">
        <f t="shared" si="286"/>
        <v>1464100.0000000005</v>
      </c>
      <c r="I811" s="171">
        <f t="shared" si="287"/>
        <v>1464100.0000000005</v>
      </c>
      <c r="J811" s="171">
        <f t="shared" si="288"/>
        <v>744066.66937080142</v>
      </c>
      <c r="K811" s="171">
        <f t="shared" si="289"/>
        <v>1085654.8358825475</v>
      </c>
      <c r="L811" s="172">
        <f t="shared" si="290"/>
        <v>3579262.6231756993</v>
      </c>
      <c r="M811" s="142">
        <f t="shared" si="291"/>
        <v>4</v>
      </c>
      <c r="N811" s="143">
        <f t="shared" si="302"/>
        <v>1</v>
      </c>
      <c r="U811" s="131">
        <v>786</v>
      </c>
      <c r="V811" s="126">
        <f>MOD(QUOTIENT(ROWS($V$26:V811)-1, 2^(COLUMNS($V$26:V811)-1)), 2)</f>
        <v>1</v>
      </c>
      <c r="W811" s="19">
        <f>MOD(QUOTIENT(ROWS($V$26:W811)-1, 2^(COLUMNS($V$26:W811)-1)), 2)</f>
        <v>0</v>
      </c>
      <c r="X811" s="19">
        <f>MOD(QUOTIENT(ROWS($V$26:X811)-1, 2^(COLUMNS($V$26:X811)-1)), 2)</f>
        <v>0</v>
      </c>
      <c r="Y811" s="19">
        <f>MOD(QUOTIENT(ROWS($V$26:Y811)-1, 2^(COLUMNS($V$26:Y811)-1)), 2)</f>
        <v>0</v>
      </c>
      <c r="Z811" s="19">
        <f>MOD(QUOTIENT(ROWS($V$26:Z811)-1, 2^(COLUMNS($V$26:Z811)-1)), 2)</f>
        <v>1</v>
      </c>
      <c r="AA811" s="19">
        <f>MOD(QUOTIENT(ROWS($V$26:AA811)-1, 2^(COLUMNS($V$26:AA811)-1)), 2)</f>
        <v>0</v>
      </c>
      <c r="AB811" s="19">
        <f>MOD(QUOTIENT(ROWS($V$26:AB811)-1, 2^(COLUMNS($V$26:AB811)-1)), 2)</f>
        <v>0</v>
      </c>
      <c r="AC811" s="19">
        <f>MOD(QUOTIENT(ROWS($V$26:AC811)-1, 2^(COLUMNS($V$26:AC811)-1)), 2)</f>
        <v>0</v>
      </c>
      <c r="AD811" s="19">
        <f>MOD(QUOTIENT(ROWS($V$26:AD811)-1, 2^(COLUMNS($V$26:AD811)-1)), 2)</f>
        <v>1</v>
      </c>
      <c r="AE811" s="133">
        <f>MOD(QUOTIENT(ROWS($V$26:AE811)-1, 2^(COLUMNS($V$26:AE811)-1)), 2)</f>
        <v>1</v>
      </c>
      <c r="AF811" s="126">
        <f t="shared" si="292"/>
        <v>1</v>
      </c>
      <c r="AG811" s="19">
        <f t="shared" si="293"/>
        <v>1</v>
      </c>
      <c r="AH811" s="19">
        <f t="shared" si="294"/>
        <v>1</v>
      </c>
      <c r="AI811" s="19">
        <f t="shared" si="295"/>
        <v>1</v>
      </c>
      <c r="AJ811" s="19">
        <f t="shared" si="296"/>
        <v>5</v>
      </c>
      <c r="AK811" s="19">
        <f t="shared" si="297"/>
        <v>5</v>
      </c>
      <c r="AL811" s="19">
        <f t="shared" si="298"/>
        <v>5</v>
      </c>
      <c r="AM811" s="19">
        <f t="shared" si="299"/>
        <v>5</v>
      </c>
      <c r="AN811" s="19">
        <f t="shared" si="300"/>
        <v>9</v>
      </c>
      <c r="AO811" s="133">
        <f t="shared" si="301"/>
        <v>10</v>
      </c>
    </row>
    <row r="812" spans="1:41" x14ac:dyDescent="0.3">
      <c r="A812" s="131">
        <v>787</v>
      </c>
      <c r="B812" s="171">
        <f t="shared" si="280"/>
        <v>0</v>
      </c>
      <c r="C812" s="171">
        <f t="shared" si="281"/>
        <v>-1627272.7272727271</v>
      </c>
      <c r="D812" s="171">
        <f t="shared" si="282"/>
        <v>1100000</v>
      </c>
      <c r="E812" s="171">
        <f t="shared" si="283"/>
        <v>1100000</v>
      </c>
      <c r="F812" s="171">
        <f t="shared" si="284"/>
        <v>-584940.36609521112</v>
      </c>
      <c r="G812" s="171">
        <f t="shared" si="285"/>
        <v>1464100.0000000005</v>
      </c>
      <c r="H812" s="171">
        <f t="shared" si="286"/>
        <v>1464100.0000000005</v>
      </c>
      <c r="I812" s="171">
        <f t="shared" si="287"/>
        <v>1464100.0000000005</v>
      </c>
      <c r="J812" s="171">
        <f t="shared" si="288"/>
        <v>744066.66937080142</v>
      </c>
      <c r="K812" s="171">
        <f t="shared" si="289"/>
        <v>1085654.8358825475</v>
      </c>
      <c r="L812" s="172">
        <f t="shared" si="290"/>
        <v>3331537.7837981652</v>
      </c>
      <c r="M812" s="142">
        <f t="shared" si="291"/>
        <v>4</v>
      </c>
      <c r="N812" s="143">
        <f t="shared" si="302"/>
        <v>2</v>
      </c>
      <c r="U812" s="131">
        <v>787</v>
      </c>
      <c r="V812" s="126">
        <f>MOD(QUOTIENT(ROWS($V$26:V812)-1, 2^(COLUMNS($V$26:V812)-1)), 2)</f>
        <v>0</v>
      </c>
      <c r="W812" s="19">
        <f>MOD(QUOTIENT(ROWS($V$26:W812)-1, 2^(COLUMNS($V$26:W812)-1)), 2)</f>
        <v>1</v>
      </c>
      <c r="X812" s="19">
        <f>MOD(QUOTIENT(ROWS($V$26:X812)-1, 2^(COLUMNS($V$26:X812)-1)), 2)</f>
        <v>0</v>
      </c>
      <c r="Y812" s="19">
        <f>MOD(QUOTIENT(ROWS($V$26:Y812)-1, 2^(COLUMNS($V$26:Y812)-1)), 2)</f>
        <v>0</v>
      </c>
      <c r="Z812" s="19">
        <f>MOD(QUOTIENT(ROWS($V$26:Z812)-1, 2^(COLUMNS($V$26:Z812)-1)), 2)</f>
        <v>1</v>
      </c>
      <c r="AA812" s="19">
        <f>MOD(QUOTIENT(ROWS($V$26:AA812)-1, 2^(COLUMNS($V$26:AA812)-1)), 2)</f>
        <v>0</v>
      </c>
      <c r="AB812" s="19">
        <f>MOD(QUOTIENT(ROWS($V$26:AB812)-1, 2^(COLUMNS($V$26:AB812)-1)), 2)</f>
        <v>0</v>
      </c>
      <c r="AC812" s="19">
        <f>MOD(QUOTIENT(ROWS($V$26:AC812)-1, 2^(COLUMNS($V$26:AC812)-1)), 2)</f>
        <v>0</v>
      </c>
      <c r="AD812" s="19">
        <f>MOD(QUOTIENT(ROWS($V$26:AD812)-1, 2^(COLUMNS($V$26:AD812)-1)), 2)</f>
        <v>1</v>
      </c>
      <c r="AE812" s="133">
        <f>MOD(QUOTIENT(ROWS($V$26:AE812)-1, 2^(COLUMNS($V$26:AE812)-1)), 2)</f>
        <v>1</v>
      </c>
      <c r="AF812" s="126">
        <f t="shared" si="292"/>
        <v>0</v>
      </c>
      <c r="AG812" s="19">
        <f t="shared" si="293"/>
        <v>2</v>
      </c>
      <c r="AH812" s="19">
        <f t="shared" si="294"/>
        <v>2</v>
      </c>
      <c r="AI812" s="19">
        <f t="shared" si="295"/>
        <v>2</v>
      </c>
      <c r="AJ812" s="19">
        <f t="shared" si="296"/>
        <v>5</v>
      </c>
      <c r="AK812" s="19">
        <f t="shared" si="297"/>
        <v>5</v>
      </c>
      <c r="AL812" s="19">
        <f t="shared" si="298"/>
        <v>5</v>
      </c>
      <c r="AM812" s="19">
        <f t="shared" si="299"/>
        <v>5</v>
      </c>
      <c r="AN812" s="19">
        <f t="shared" si="300"/>
        <v>9</v>
      </c>
      <c r="AO812" s="133">
        <f t="shared" si="301"/>
        <v>10</v>
      </c>
    </row>
    <row r="813" spans="1:41" x14ac:dyDescent="0.3">
      <c r="A813" s="131">
        <v>788</v>
      </c>
      <c r="B813" s="171">
        <f t="shared" si="280"/>
        <v>-2000000</v>
      </c>
      <c r="C813" s="171">
        <f t="shared" si="281"/>
        <v>-1627272.7272727271</v>
      </c>
      <c r="D813" s="171">
        <f t="shared" si="282"/>
        <v>1100000</v>
      </c>
      <c r="E813" s="171">
        <f t="shared" si="283"/>
        <v>1100000</v>
      </c>
      <c r="F813" s="171">
        <f t="shared" si="284"/>
        <v>-584940.36609521112</v>
      </c>
      <c r="G813" s="171">
        <f t="shared" si="285"/>
        <v>1464100.0000000005</v>
      </c>
      <c r="H813" s="171">
        <f t="shared" si="286"/>
        <v>1464100.0000000005</v>
      </c>
      <c r="I813" s="171">
        <f t="shared" si="287"/>
        <v>1464100.0000000005</v>
      </c>
      <c r="J813" s="171">
        <f t="shared" si="288"/>
        <v>744066.66937080142</v>
      </c>
      <c r="K813" s="171">
        <f t="shared" si="289"/>
        <v>1085654.8358825475</v>
      </c>
      <c r="L813" s="172">
        <f t="shared" si="290"/>
        <v>1479685.9319463139</v>
      </c>
      <c r="M813" s="142">
        <f t="shared" si="291"/>
        <v>5</v>
      </c>
      <c r="N813" s="143">
        <f t="shared" si="302"/>
        <v>1</v>
      </c>
      <c r="U813" s="131">
        <v>788</v>
      </c>
      <c r="V813" s="126">
        <f>MOD(QUOTIENT(ROWS($V$26:V813)-1, 2^(COLUMNS($V$26:V813)-1)), 2)</f>
        <v>1</v>
      </c>
      <c r="W813" s="19">
        <f>MOD(QUOTIENT(ROWS($V$26:W813)-1, 2^(COLUMNS($V$26:W813)-1)), 2)</f>
        <v>1</v>
      </c>
      <c r="X813" s="19">
        <f>MOD(QUOTIENT(ROWS($V$26:X813)-1, 2^(COLUMNS($V$26:X813)-1)), 2)</f>
        <v>0</v>
      </c>
      <c r="Y813" s="19">
        <f>MOD(QUOTIENT(ROWS($V$26:Y813)-1, 2^(COLUMNS($V$26:Y813)-1)), 2)</f>
        <v>0</v>
      </c>
      <c r="Z813" s="19">
        <f>MOD(QUOTIENT(ROWS($V$26:Z813)-1, 2^(COLUMNS($V$26:Z813)-1)), 2)</f>
        <v>1</v>
      </c>
      <c r="AA813" s="19">
        <f>MOD(QUOTIENT(ROWS($V$26:AA813)-1, 2^(COLUMNS($V$26:AA813)-1)), 2)</f>
        <v>0</v>
      </c>
      <c r="AB813" s="19">
        <f>MOD(QUOTIENT(ROWS($V$26:AB813)-1, 2^(COLUMNS($V$26:AB813)-1)), 2)</f>
        <v>0</v>
      </c>
      <c r="AC813" s="19">
        <f>MOD(QUOTIENT(ROWS($V$26:AC813)-1, 2^(COLUMNS($V$26:AC813)-1)), 2)</f>
        <v>0</v>
      </c>
      <c r="AD813" s="19">
        <f>MOD(QUOTIENT(ROWS($V$26:AD813)-1, 2^(COLUMNS($V$26:AD813)-1)), 2)</f>
        <v>1</v>
      </c>
      <c r="AE813" s="133">
        <f>MOD(QUOTIENT(ROWS($V$26:AE813)-1, 2^(COLUMNS($V$26:AE813)-1)), 2)</f>
        <v>1</v>
      </c>
      <c r="AF813" s="126">
        <f t="shared" si="292"/>
        <v>1</v>
      </c>
      <c r="AG813" s="19">
        <f t="shared" si="293"/>
        <v>2</v>
      </c>
      <c r="AH813" s="19">
        <f t="shared" si="294"/>
        <v>2</v>
      </c>
      <c r="AI813" s="19">
        <f t="shared" si="295"/>
        <v>2</v>
      </c>
      <c r="AJ813" s="19">
        <f t="shared" si="296"/>
        <v>5</v>
      </c>
      <c r="AK813" s="19">
        <f t="shared" si="297"/>
        <v>5</v>
      </c>
      <c r="AL813" s="19">
        <f t="shared" si="298"/>
        <v>5</v>
      </c>
      <c r="AM813" s="19">
        <f t="shared" si="299"/>
        <v>5</v>
      </c>
      <c r="AN813" s="19">
        <f t="shared" si="300"/>
        <v>9</v>
      </c>
      <c r="AO813" s="133">
        <f t="shared" si="301"/>
        <v>10</v>
      </c>
    </row>
    <row r="814" spans="1:41" x14ac:dyDescent="0.3">
      <c r="A814" s="131">
        <v>789</v>
      </c>
      <c r="B814" s="171">
        <f t="shared" si="280"/>
        <v>0</v>
      </c>
      <c r="C814" s="171">
        <f t="shared" si="281"/>
        <v>0</v>
      </c>
      <c r="D814" s="171">
        <f t="shared" si="282"/>
        <v>-1269338.842975206</v>
      </c>
      <c r="E814" s="171">
        <f t="shared" si="283"/>
        <v>1210000.0000000002</v>
      </c>
      <c r="F814" s="171">
        <f t="shared" si="284"/>
        <v>-584940.36609521112</v>
      </c>
      <c r="G814" s="171">
        <f t="shared" si="285"/>
        <v>1464100.0000000005</v>
      </c>
      <c r="H814" s="171">
        <f t="shared" si="286"/>
        <v>1464100.0000000005</v>
      </c>
      <c r="I814" s="171">
        <f t="shared" si="287"/>
        <v>1464100.0000000005</v>
      </c>
      <c r="J814" s="171">
        <f t="shared" si="288"/>
        <v>744066.66937080142</v>
      </c>
      <c r="K814" s="171">
        <f t="shared" si="289"/>
        <v>1085654.8358825475</v>
      </c>
      <c r="L814" s="172">
        <f t="shared" si="290"/>
        <v>2926657.5844598967</v>
      </c>
      <c r="M814" s="142">
        <f t="shared" si="291"/>
        <v>4</v>
      </c>
      <c r="N814" s="143">
        <f t="shared" si="302"/>
        <v>3</v>
      </c>
      <c r="U814" s="131">
        <v>789</v>
      </c>
      <c r="V814" s="126">
        <f>MOD(QUOTIENT(ROWS($V$26:V814)-1, 2^(COLUMNS($V$26:V814)-1)), 2)</f>
        <v>0</v>
      </c>
      <c r="W814" s="19">
        <f>MOD(QUOTIENT(ROWS($V$26:W814)-1, 2^(COLUMNS($V$26:W814)-1)), 2)</f>
        <v>0</v>
      </c>
      <c r="X814" s="19">
        <f>MOD(QUOTIENT(ROWS($V$26:X814)-1, 2^(COLUMNS($V$26:X814)-1)), 2)</f>
        <v>1</v>
      </c>
      <c r="Y814" s="19">
        <f>MOD(QUOTIENT(ROWS($V$26:Y814)-1, 2^(COLUMNS($V$26:Y814)-1)), 2)</f>
        <v>0</v>
      </c>
      <c r="Z814" s="19">
        <f>MOD(QUOTIENT(ROWS($V$26:Z814)-1, 2^(COLUMNS($V$26:Z814)-1)), 2)</f>
        <v>1</v>
      </c>
      <c r="AA814" s="19">
        <f>MOD(QUOTIENT(ROWS($V$26:AA814)-1, 2^(COLUMNS($V$26:AA814)-1)), 2)</f>
        <v>0</v>
      </c>
      <c r="AB814" s="19">
        <f>MOD(QUOTIENT(ROWS($V$26:AB814)-1, 2^(COLUMNS($V$26:AB814)-1)), 2)</f>
        <v>0</v>
      </c>
      <c r="AC814" s="19">
        <f>MOD(QUOTIENT(ROWS($V$26:AC814)-1, 2^(COLUMNS($V$26:AC814)-1)), 2)</f>
        <v>0</v>
      </c>
      <c r="AD814" s="19">
        <f>MOD(QUOTIENT(ROWS($V$26:AD814)-1, 2^(COLUMNS($V$26:AD814)-1)), 2)</f>
        <v>1</v>
      </c>
      <c r="AE814" s="133">
        <f>MOD(QUOTIENT(ROWS($V$26:AE814)-1, 2^(COLUMNS($V$26:AE814)-1)), 2)</f>
        <v>1</v>
      </c>
      <c r="AF814" s="126">
        <f t="shared" si="292"/>
        <v>0</v>
      </c>
      <c r="AG814" s="19">
        <f t="shared" si="293"/>
        <v>0</v>
      </c>
      <c r="AH814" s="19">
        <f t="shared" si="294"/>
        <v>3</v>
      </c>
      <c r="AI814" s="19">
        <f t="shared" si="295"/>
        <v>3</v>
      </c>
      <c r="AJ814" s="19">
        <f t="shared" si="296"/>
        <v>5</v>
      </c>
      <c r="AK814" s="19">
        <f t="shared" si="297"/>
        <v>5</v>
      </c>
      <c r="AL814" s="19">
        <f t="shared" si="298"/>
        <v>5</v>
      </c>
      <c r="AM814" s="19">
        <f t="shared" si="299"/>
        <v>5</v>
      </c>
      <c r="AN814" s="19">
        <f t="shared" si="300"/>
        <v>9</v>
      </c>
      <c r="AO814" s="133">
        <f t="shared" si="301"/>
        <v>10</v>
      </c>
    </row>
    <row r="815" spans="1:41" x14ac:dyDescent="0.3">
      <c r="A815" s="131">
        <v>790</v>
      </c>
      <c r="B815" s="171">
        <f t="shared" si="280"/>
        <v>-2000000</v>
      </c>
      <c r="C815" s="171">
        <f t="shared" si="281"/>
        <v>1000000</v>
      </c>
      <c r="D815" s="171">
        <f t="shared" si="282"/>
        <v>-1269338.842975206</v>
      </c>
      <c r="E815" s="171">
        <f t="shared" si="283"/>
        <v>1210000.0000000002</v>
      </c>
      <c r="F815" s="171">
        <f t="shared" si="284"/>
        <v>-584940.36609521112</v>
      </c>
      <c r="G815" s="171">
        <f t="shared" si="285"/>
        <v>1464100.0000000005</v>
      </c>
      <c r="H815" s="171">
        <f t="shared" si="286"/>
        <v>1464100.0000000005</v>
      </c>
      <c r="I815" s="171">
        <f t="shared" si="287"/>
        <v>1464100.0000000005</v>
      </c>
      <c r="J815" s="171">
        <f t="shared" si="288"/>
        <v>744066.66937080142</v>
      </c>
      <c r="K815" s="171">
        <f t="shared" si="289"/>
        <v>1085654.8358825475</v>
      </c>
      <c r="L815" s="172">
        <f t="shared" si="290"/>
        <v>1932144.552909828</v>
      </c>
      <c r="M815" s="142">
        <f t="shared" si="291"/>
        <v>5</v>
      </c>
      <c r="N815" s="143">
        <f t="shared" si="302"/>
        <v>1</v>
      </c>
      <c r="U815" s="131">
        <v>790</v>
      </c>
      <c r="V815" s="126">
        <f>MOD(QUOTIENT(ROWS($V$26:V815)-1, 2^(COLUMNS($V$26:V815)-1)), 2)</f>
        <v>1</v>
      </c>
      <c r="W815" s="19">
        <f>MOD(QUOTIENT(ROWS($V$26:W815)-1, 2^(COLUMNS($V$26:W815)-1)), 2)</f>
        <v>0</v>
      </c>
      <c r="X815" s="19">
        <f>MOD(QUOTIENT(ROWS($V$26:X815)-1, 2^(COLUMNS($V$26:X815)-1)), 2)</f>
        <v>1</v>
      </c>
      <c r="Y815" s="19">
        <f>MOD(QUOTIENT(ROWS($V$26:Y815)-1, 2^(COLUMNS($V$26:Y815)-1)), 2)</f>
        <v>0</v>
      </c>
      <c r="Z815" s="19">
        <f>MOD(QUOTIENT(ROWS($V$26:Z815)-1, 2^(COLUMNS($V$26:Z815)-1)), 2)</f>
        <v>1</v>
      </c>
      <c r="AA815" s="19">
        <f>MOD(QUOTIENT(ROWS($V$26:AA815)-1, 2^(COLUMNS($V$26:AA815)-1)), 2)</f>
        <v>0</v>
      </c>
      <c r="AB815" s="19">
        <f>MOD(QUOTIENT(ROWS($V$26:AB815)-1, 2^(COLUMNS($V$26:AB815)-1)), 2)</f>
        <v>0</v>
      </c>
      <c r="AC815" s="19">
        <f>MOD(QUOTIENT(ROWS($V$26:AC815)-1, 2^(COLUMNS($V$26:AC815)-1)), 2)</f>
        <v>0</v>
      </c>
      <c r="AD815" s="19">
        <f>MOD(QUOTIENT(ROWS($V$26:AD815)-1, 2^(COLUMNS($V$26:AD815)-1)), 2)</f>
        <v>1</v>
      </c>
      <c r="AE815" s="133">
        <f>MOD(QUOTIENT(ROWS($V$26:AE815)-1, 2^(COLUMNS($V$26:AE815)-1)), 2)</f>
        <v>1</v>
      </c>
      <c r="AF815" s="126">
        <f t="shared" si="292"/>
        <v>1</v>
      </c>
      <c r="AG815" s="19">
        <f t="shared" si="293"/>
        <v>1</v>
      </c>
      <c r="AH815" s="19">
        <f t="shared" si="294"/>
        <v>3</v>
      </c>
      <c r="AI815" s="19">
        <f t="shared" si="295"/>
        <v>3</v>
      </c>
      <c r="AJ815" s="19">
        <f t="shared" si="296"/>
        <v>5</v>
      </c>
      <c r="AK815" s="19">
        <f t="shared" si="297"/>
        <v>5</v>
      </c>
      <c r="AL815" s="19">
        <f t="shared" si="298"/>
        <v>5</v>
      </c>
      <c r="AM815" s="19">
        <f t="shared" si="299"/>
        <v>5</v>
      </c>
      <c r="AN815" s="19">
        <f t="shared" si="300"/>
        <v>9</v>
      </c>
      <c r="AO815" s="133">
        <f t="shared" si="301"/>
        <v>10</v>
      </c>
    </row>
    <row r="816" spans="1:41" x14ac:dyDescent="0.3">
      <c r="A816" s="131">
        <v>791</v>
      </c>
      <c r="B816" s="171">
        <f t="shared" si="280"/>
        <v>0</v>
      </c>
      <c r="C816" s="171">
        <f t="shared" si="281"/>
        <v>-1627272.7272727271</v>
      </c>
      <c r="D816" s="171">
        <f t="shared" si="282"/>
        <v>-1269338.842975206</v>
      </c>
      <c r="E816" s="171">
        <f t="shared" si="283"/>
        <v>1210000.0000000002</v>
      </c>
      <c r="F816" s="171">
        <f t="shared" si="284"/>
        <v>-584940.36609521112</v>
      </c>
      <c r="G816" s="171">
        <f t="shared" si="285"/>
        <v>1464100.0000000005</v>
      </c>
      <c r="H816" s="171">
        <f t="shared" si="286"/>
        <v>1464100.0000000005</v>
      </c>
      <c r="I816" s="171">
        <f t="shared" si="287"/>
        <v>1464100.0000000005</v>
      </c>
      <c r="J816" s="171">
        <f t="shared" si="288"/>
        <v>744066.66937080142</v>
      </c>
      <c r="K816" s="171">
        <f t="shared" si="289"/>
        <v>1085654.8358825475</v>
      </c>
      <c r="L816" s="172">
        <f t="shared" si="290"/>
        <v>1531533.5041506318</v>
      </c>
      <c r="M816" s="142">
        <f t="shared" si="291"/>
        <v>5</v>
      </c>
      <c r="N816" s="143">
        <f t="shared" si="302"/>
        <v>2</v>
      </c>
      <c r="U816" s="131">
        <v>791</v>
      </c>
      <c r="V816" s="126">
        <f>MOD(QUOTIENT(ROWS($V$26:V816)-1, 2^(COLUMNS($V$26:V816)-1)), 2)</f>
        <v>0</v>
      </c>
      <c r="W816" s="19">
        <f>MOD(QUOTIENT(ROWS($V$26:W816)-1, 2^(COLUMNS($V$26:W816)-1)), 2)</f>
        <v>1</v>
      </c>
      <c r="X816" s="19">
        <f>MOD(QUOTIENT(ROWS($V$26:X816)-1, 2^(COLUMNS($V$26:X816)-1)), 2)</f>
        <v>1</v>
      </c>
      <c r="Y816" s="19">
        <f>MOD(QUOTIENT(ROWS($V$26:Y816)-1, 2^(COLUMNS($V$26:Y816)-1)), 2)</f>
        <v>0</v>
      </c>
      <c r="Z816" s="19">
        <f>MOD(QUOTIENT(ROWS($V$26:Z816)-1, 2^(COLUMNS($V$26:Z816)-1)), 2)</f>
        <v>1</v>
      </c>
      <c r="AA816" s="19">
        <f>MOD(QUOTIENT(ROWS($V$26:AA816)-1, 2^(COLUMNS($V$26:AA816)-1)), 2)</f>
        <v>0</v>
      </c>
      <c r="AB816" s="19">
        <f>MOD(QUOTIENT(ROWS($V$26:AB816)-1, 2^(COLUMNS($V$26:AB816)-1)), 2)</f>
        <v>0</v>
      </c>
      <c r="AC816" s="19">
        <f>MOD(QUOTIENT(ROWS($V$26:AC816)-1, 2^(COLUMNS($V$26:AC816)-1)), 2)</f>
        <v>0</v>
      </c>
      <c r="AD816" s="19">
        <f>MOD(QUOTIENT(ROWS($V$26:AD816)-1, 2^(COLUMNS($V$26:AD816)-1)), 2)</f>
        <v>1</v>
      </c>
      <c r="AE816" s="133">
        <f>MOD(QUOTIENT(ROWS($V$26:AE816)-1, 2^(COLUMNS($V$26:AE816)-1)), 2)</f>
        <v>1</v>
      </c>
      <c r="AF816" s="126">
        <f t="shared" si="292"/>
        <v>0</v>
      </c>
      <c r="AG816" s="19">
        <f t="shared" si="293"/>
        <v>2</v>
      </c>
      <c r="AH816" s="19">
        <f t="shared" si="294"/>
        <v>3</v>
      </c>
      <c r="AI816" s="19">
        <f t="shared" si="295"/>
        <v>3</v>
      </c>
      <c r="AJ816" s="19">
        <f t="shared" si="296"/>
        <v>5</v>
      </c>
      <c r="AK816" s="19">
        <f t="shared" si="297"/>
        <v>5</v>
      </c>
      <c r="AL816" s="19">
        <f t="shared" si="298"/>
        <v>5</v>
      </c>
      <c r="AM816" s="19">
        <f t="shared" si="299"/>
        <v>5</v>
      </c>
      <c r="AN816" s="19">
        <f t="shared" si="300"/>
        <v>9</v>
      </c>
      <c r="AO816" s="133">
        <f t="shared" si="301"/>
        <v>10</v>
      </c>
    </row>
    <row r="817" spans="1:41" x14ac:dyDescent="0.3">
      <c r="A817" s="131">
        <v>792</v>
      </c>
      <c r="B817" s="171">
        <f t="shared" si="280"/>
        <v>-2000000</v>
      </c>
      <c r="C817" s="171">
        <f t="shared" si="281"/>
        <v>-1627272.7272727271</v>
      </c>
      <c r="D817" s="171">
        <f t="shared" si="282"/>
        <v>-1269338.842975206</v>
      </c>
      <c r="E817" s="171">
        <f t="shared" si="283"/>
        <v>1210000.0000000002</v>
      </c>
      <c r="F817" s="171">
        <f t="shared" si="284"/>
        <v>-584940.36609521112</v>
      </c>
      <c r="G817" s="171">
        <f t="shared" si="285"/>
        <v>1464100.0000000005</v>
      </c>
      <c r="H817" s="171">
        <f t="shared" si="286"/>
        <v>1464100.0000000005</v>
      </c>
      <c r="I817" s="171">
        <f t="shared" si="287"/>
        <v>1464100.0000000005</v>
      </c>
      <c r="J817" s="171">
        <f t="shared" si="288"/>
        <v>744066.66937080142</v>
      </c>
      <c r="K817" s="171">
        <f t="shared" si="289"/>
        <v>1085654.8358825475</v>
      </c>
      <c r="L817" s="172">
        <f t="shared" si="290"/>
        <v>-320318.34770122002</v>
      </c>
      <c r="M817" s="142">
        <f t="shared" si="291"/>
        <v>6</v>
      </c>
      <c r="N817" s="143">
        <f t="shared" si="302"/>
        <v>1</v>
      </c>
      <c r="U817" s="131">
        <v>792</v>
      </c>
      <c r="V817" s="126">
        <f>MOD(QUOTIENT(ROWS($V$26:V817)-1, 2^(COLUMNS($V$26:V817)-1)), 2)</f>
        <v>1</v>
      </c>
      <c r="W817" s="19">
        <f>MOD(QUOTIENT(ROWS($V$26:W817)-1, 2^(COLUMNS($V$26:W817)-1)), 2)</f>
        <v>1</v>
      </c>
      <c r="X817" s="19">
        <f>MOD(QUOTIENT(ROWS($V$26:X817)-1, 2^(COLUMNS($V$26:X817)-1)), 2)</f>
        <v>1</v>
      </c>
      <c r="Y817" s="19">
        <f>MOD(QUOTIENT(ROWS($V$26:Y817)-1, 2^(COLUMNS($V$26:Y817)-1)), 2)</f>
        <v>0</v>
      </c>
      <c r="Z817" s="19">
        <f>MOD(QUOTIENT(ROWS($V$26:Z817)-1, 2^(COLUMNS($V$26:Z817)-1)), 2)</f>
        <v>1</v>
      </c>
      <c r="AA817" s="19">
        <f>MOD(QUOTIENT(ROWS($V$26:AA817)-1, 2^(COLUMNS($V$26:AA817)-1)), 2)</f>
        <v>0</v>
      </c>
      <c r="AB817" s="19">
        <f>MOD(QUOTIENT(ROWS($V$26:AB817)-1, 2^(COLUMNS($V$26:AB817)-1)), 2)</f>
        <v>0</v>
      </c>
      <c r="AC817" s="19">
        <f>MOD(QUOTIENT(ROWS($V$26:AC817)-1, 2^(COLUMNS($V$26:AC817)-1)), 2)</f>
        <v>0</v>
      </c>
      <c r="AD817" s="19">
        <f>MOD(QUOTIENT(ROWS($V$26:AD817)-1, 2^(COLUMNS($V$26:AD817)-1)), 2)</f>
        <v>1</v>
      </c>
      <c r="AE817" s="133">
        <f>MOD(QUOTIENT(ROWS($V$26:AE817)-1, 2^(COLUMNS($V$26:AE817)-1)), 2)</f>
        <v>1</v>
      </c>
      <c r="AF817" s="126">
        <f t="shared" si="292"/>
        <v>1</v>
      </c>
      <c r="AG817" s="19">
        <f t="shared" si="293"/>
        <v>2</v>
      </c>
      <c r="AH817" s="19">
        <f t="shared" si="294"/>
        <v>3</v>
      </c>
      <c r="AI817" s="19">
        <f t="shared" si="295"/>
        <v>3</v>
      </c>
      <c r="AJ817" s="19">
        <f t="shared" si="296"/>
        <v>5</v>
      </c>
      <c r="AK817" s="19">
        <f t="shared" si="297"/>
        <v>5</v>
      </c>
      <c r="AL817" s="19">
        <f t="shared" si="298"/>
        <v>5</v>
      </c>
      <c r="AM817" s="19">
        <f t="shared" si="299"/>
        <v>5</v>
      </c>
      <c r="AN817" s="19">
        <f t="shared" si="300"/>
        <v>9</v>
      </c>
      <c r="AO817" s="133">
        <f t="shared" si="301"/>
        <v>10</v>
      </c>
    </row>
    <row r="818" spans="1:41" x14ac:dyDescent="0.3">
      <c r="A818" s="131">
        <v>793</v>
      </c>
      <c r="B818" s="171">
        <f t="shared" si="280"/>
        <v>0</v>
      </c>
      <c r="C818" s="171">
        <f t="shared" si="281"/>
        <v>0</v>
      </c>
      <c r="D818" s="171">
        <f t="shared" si="282"/>
        <v>0</v>
      </c>
      <c r="E818" s="171">
        <f t="shared" si="283"/>
        <v>-922944.40270473203</v>
      </c>
      <c r="F818" s="171">
        <f t="shared" si="284"/>
        <v>-584940.36609521112</v>
      </c>
      <c r="G818" s="171">
        <f t="shared" si="285"/>
        <v>1464100.0000000005</v>
      </c>
      <c r="H818" s="171">
        <f t="shared" si="286"/>
        <v>1464100.0000000005</v>
      </c>
      <c r="I818" s="171">
        <f t="shared" si="287"/>
        <v>1464100.0000000005</v>
      </c>
      <c r="J818" s="171">
        <f t="shared" si="288"/>
        <v>744066.66937080142</v>
      </c>
      <c r="K818" s="171">
        <f t="shared" si="289"/>
        <v>1085654.8358825475</v>
      </c>
      <c r="L818" s="172">
        <f t="shared" si="290"/>
        <v>2366521.8724497757</v>
      </c>
      <c r="M818" s="142">
        <f t="shared" si="291"/>
        <v>4</v>
      </c>
      <c r="N818" s="143">
        <f t="shared" si="302"/>
        <v>4</v>
      </c>
      <c r="U818" s="131">
        <v>793</v>
      </c>
      <c r="V818" s="126">
        <f>MOD(QUOTIENT(ROWS($V$26:V818)-1, 2^(COLUMNS($V$26:V818)-1)), 2)</f>
        <v>0</v>
      </c>
      <c r="W818" s="19">
        <f>MOD(QUOTIENT(ROWS($V$26:W818)-1, 2^(COLUMNS($V$26:W818)-1)), 2)</f>
        <v>0</v>
      </c>
      <c r="X818" s="19">
        <f>MOD(QUOTIENT(ROWS($V$26:X818)-1, 2^(COLUMNS($V$26:X818)-1)), 2)</f>
        <v>0</v>
      </c>
      <c r="Y818" s="19">
        <f>MOD(QUOTIENT(ROWS($V$26:Y818)-1, 2^(COLUMNS($V$26:Y818)-1)), 2)</f>
        <v>1</v>
      </c>
      <c r="Z818" s="19">
        <f>MOD(QUOTIENT(ROWS($V$26:Z818)-1, 2^(COLUMNS($V$26:Z818)-1)), 2)</f>
        <v>1</v>
      </c>
      <c r="AA818" s="19">
        <f>MOD(QUOTIENT(ROWS($V$26:AA818)-1, 2^(COLUMNS($V$26:AA818)-1)), 2)</f>
        <v>0</v>
      </c>
      <c r="AB818" s="19">
        <f>MOD(QUOTIENT(ROWS($V$26:AB818)-1, 2^(COLUMNS($V$26:AB818)-1)), 2)</f>
        <v>0</v>
      </c>
      <c r="AC818" s="19">
        <f>MOD(QUOTIENT(ROWS($V$26:AC818)-1, 2^(COLUMNS($V$26:AC818)-1)), 2)</f>
        <v>0</v>
      </c>
      <c r="AD818" s="19">
        <f>MOD(QUOTIENT(ROWS($V$26:AD818)-1, 2^(COLUMNS($V$26:AD818)-1)), 2)</f>
        <v>1</v>
      </c>
      <c r="AE818" s="133">
        <f>MOD(QUOTIENT(ROWS($V$26:AE818)-1, 2^(COLUMNS($V$26:AE818)-1)), 2)</f>
        <v>1</v>
      </c>
      <c r="AF818" s="126">
        <f t="shared" si="292"/>
        <v>0</v>
      </c>
      <c r="AG818" s="19">
        <f t="shared" si="293"/>
        <v>0</v>
      </c>
      <c r="AH818" s="19">
        <f t="shared" si="294"/>
        <v>0</v>
      </c>
      <c r="AI818" s="19">
        <f t="shared" si="295"/>
        <v>4</v>
      </c>
      <c r="AJ818" s="19">
        <f t="shared" si="296"/>
        <v>5</v>
      </c>
      <c r="AK818" s="19">
        <f t="shared" si="297"/>
        <v>5</v>
      </c>
      <c r="AL818" s="19">
        <f t="shared" si="298"/>
        <v>5</v>
      </c>
      <c r="AM818" s="19">
        <f t="shared" si="299"/>
        <v>5</v>
      </c>
      <c r="AN818" s="19">
        <f t="shared" si="300"/>
        <v>9</v>
      </c>
      <c r="AO818" s="133">
        <f t="shared" si="301"/>
        <v>10</v>
      </c>
    </row>
    <row r="819" spans="1:41" x14ac:dyDescent="0.3">
      <c r="A819" s="131">
        <v>794</v>
      </c>
      <c r="B819" s="171">
        <f t="shared" si="280"/>
        <v>-2000000</v>
      </c>
      <c r="C819" s="171">
        <f t="shared" si="281"/>
        <v>1000000</v>
      </c>
      <c r="D819" s="171">
        <f t="shared" si="282"/>
        <v>1000000</v>
      </c>
      <c r="E819" s="171">
        <f t="shared" si="283"/>
        <v>-922944.40270473203</v>
      </c>
      <c r="F819" s="171">
        <f t="shared" si="284"/>
        <v>-584940.36609521112</v>
      </c>
      <c r="G819" s="171">
        <f t="shared" si="285"/>
        <v>1464100.0000000005</v>
      </c>
      <c r="H819" s="171">
        <f t="shared" si="286"/>
        <v>1464100.0000000005</v>
      </c>
      <c r="I819" s="171">
        <f t="shared" si="287"/>
        <v>1464100.0000000005</v>
      </c>
      <c r="J819" s="171">
        <f t="shared" si="288"/>
        <v>744066.66937080142</v>
      </c>
      <c r="K819" s="171">
        <f t="shared" si="289"/>
        <v>1085654.8358825475</v>
      </c>
      <c r="L819" s="172">
        <f t="shared" si="290"/>
        <v>2165841.0819198769</v>
      </c>
      <c r="M819" s="142">
        <f t="shared" si="291"/>
        <v>5</v>
      </c>
      <c r="N819" s="143">
        <f t="shared" si="302"/>
        <v>1</v>
      </c>
      <c r="U819" s="131">
        <v>794</v>
      </c>
      <c r="V819" s="126">
        <f>MOD(QUOTIENT(ROWS($V$26:V819)-1, 2^(COLUMNS($V$26:V819)-1)), 2)</f>
        <v>1</v>
      </c>
      <c r="W819" s="19">
        <f>MOD(QUOTIENT(ROWS($V$26:W819)-1, 2^(COLUMNS($V$26:W819)-1)), 2)</f>
        <v>0</v>
      </c>
      <c r="X819" s="19">
        <f>MOD(QUOTIENT(ROWS($V$26:X819)-1, 2^(COLUMNS($V$26:X819)-1)), 2)</f>
        <v>0</v>
      </c>
      <c r="Y819" s="19">
        <f>MOD(QUOTIENT(ROWS($V$26:Y819)-1, 2^(COLUMNS($V$26:Y819)-1)), 2)</f>
        <v>1</v>
      </c>
      <c r="Z819" s="19">
        <f>MOD(QUOTIENT(ROWS($V$26:Z819)-1, 2^(COLUMNS($V$26:Z819)-1)), 2)</f>
        <v>1</v>
      </c>
      <c r="AA819" s="19">
        <f>MOD(QUOTIENT(ROWS($V$26:AA819)-1, 2^(COLUMNS($V$26:AA819)-1)), 2)</f>
        <v>0</v>
      </c>
      <c r="AB819" s="19">
        <f>MOD(QUOTIENT(ROWS($V$26:AB819)-1, 2^(COLUMNS($V$26:AB819)-1)), 2)</f>
        <v>0</v>
      </c>
      <c r="AC819" s="19">
        <f>MOD(QUOTIENT(ROWS($V$26:AC819)-1, 2^(COLUMNS($V$26:AC819)-1)), 2)</f>
        <v>0</v>
      </c>
      <c r="AD819" s="19">
        <f>MOD(QUOTIENT(ROWS($V$26:AD819)-1, 2^(COLUMNS($V$26:AD819)-1)), 2)</f>
        <v>1</v>
      </c>
      <c r="AE819" s="133">
        <f>MOD(QUOTIENT(ROWS($V$26:AE819)-1, 2^(COLUMNS($V$26:AE819)-1)), 2)</f>
        <v>1</v>
      </c>
      <c r="AF819" s="126">
        <f t="shared" si="292"/>
        <v>1</v>
      </c>
      <c r="AG819" s="19">
        <f t="shared" si="293"/>
        <v>1</v>
      </c>
      <c r="AH819" s="19">
        <f t="shared" si="294"/>
        <v>1</v>
      </c>
      <c r="AI819" s="19">
        <f t="shared" si="295"/>
        <v>4</v>
      </c>
      <c r="AJ819" s="19">
        <f t="shared" si="296"/>
        <v>5</v>
      </c>
      <c r="AK819" s="19">
        <f t="shared" si="297"/>
        <v>5</v>
      </c>
      <c r="AL819" s="19">
        <f t="shared" si="298"/>
        <v>5</v>
      </c>
      <c r="AM819" s="19">
        <f t="shared" si="299"/>
        <v>5</v>
      </c>
      <c r="AN819" s="19">
        <f t="shared" si="300"/>
        <v>9</v>
      </c>
      <c r="AO819" s="133">
        <f t="shared" si="301"/>
        <v>10</v>
      </c>
    </row>
    <row r="820" spans="1:41" x14ac:dyDescent="0.3">
      <c r="A820" s="131">
        <v>795</v>
      </c>
      <c r="B820" s="171">
        <f t="shared" si="280"/>
        <v>0</v>
      </c>
      <c r="C820" s="171">
        <f t="shared" si="281"/>
        <v>-1627272.7272727271</v>
      </c>
      <c r="D820" s="171">
        <f t="shared" si="282"/>
        <v>1100000</v>
      </c>
      <c r="E820" s="171">
        <f t="shared" si="283"/>
        <v>-922944.40270473203</v>
      </c>
      <c r="F820" s="171">
        <f t="shared" si="284"/>
        <v>-584940.36609521112</v>
      </c>
      <c r="G820" s="171">
        <f t="shared" si="285"/>
        <v>1464100.0000000005</v>
      </c>
      <c r="H820" s="171">
        <f t="shared" si="286"/>
        <v>1464100.0000000005</v>
      </c>
      <c r="I820" s="171">
        <f t="shared" si="287"/>
        <v>1464100.0000000005</v>
      </c>
      <c r="J820" s="171">
        <f t="shared" si="288"/>
        <v>744066.66937080142</v>
      </c>
      <c r="K820" s="171">
        <f t="shared" si="289"/>
        <v>1085654.8358825475</v>
      </c>
      <c r="L820" s="172">
        <f t="shared" si="290"/>
        <v>1844613.257262697</v>
      </c>
      <c r="M820" s="142">
        <f t="shared" si="291"/>
        <v>5</v>
      </c>
      <c r="N820" s="143">
        <f t="shared" si="302"/>
        <v>2</v>
      </c>
      <c r="U820" s="131">
        <v>795</v>
      </c>
      <c r="V820" s="126">
        <f>MOD(QUOTIENT(ROWS($V$26:V820)-1, 2^(COLUMNS($V$26:V820)-1)), 2)</f>
        <v>0</v>
      </c>
      <c r="W820" s="19">
        <f>MOD(QUOTIENT(ROWS($V$26:W820)-1, 2^(COLUMNS($V$26:W820)-1)), 2)</f>
        <v>1</v>
      </c>
      <c r="X820" s="19">
        <f>MOD(QUOTIENT(ROWS($V$26:X820)-1, 2^(COLUMNS($V$26:X820)-1)), 2)</f>
        <v>0</v>
      </c>
      <c r="Y820" s="19">
        <f>MOD(QUOTIENT(ROWS($V$26:Y820)-1, 2^(COLUMNS($V$26:Y820)-1)), 2)</f>
        <v>1</v>
      </c>
      <c r="Z820" s="19">
        <f>MOD(QUOTIENT(ROWS($V$26:Z820)-1, 2^(COLUMNS($V$26:Z820)-1)), 2)</f>
        <v>1</v>
      </c>
      <c r="AA820" s="19">
        <f>MOD(QUOTIENT(ROWS($V$26:AA820)-1, 2^(COLUMNS($V$26:AA820)-1)), 2)</f>
        <v>0</v>
      </c>
      <c r="AB820" s="19">
        <f>MOD(QUOTIENT(ROWS($V$26:AB820)-1, 2^(COLUMNS($V$26:AB820)-1)), 2)</f>
        <v>0</v>
      </c>
      <c r="AC820" s="19">
        <f>MOD(QUOTIENT(ROWS($V$26:AC820)-1, 2^(COLUMNS($V$26:AC820)-1)), 2)</f>
        <v>0</v>
      </c>
      <c r="AD820" s="19">
        <f>MOD(QUOTIENT(ROWS($V$26:AD820)-1, 2^(COLUMNS($V$26:AD820)-1)), 2)</f>
        <v>1</v>
      </c>
      <c r="AE820" s="133">
        <f>MOD(QUOTIENT(ROWS($V$26:AE820)-1, 2^(COLUMNS($V$26:AE820)-1)), 2)</f>
        <v>1</v>
      </c>
      <c r="AF820" s="126">
        <f t="shared" si="292"/>
        <v>0</v>
      </c>
      <c r="AG820" s="19">
        <f t="shared" si="293"/>
        <v>2</v>
      </c>
      <c r="AH820" s="19">
        <f t="shared" si="294"/>
        <v>2</v>
      </c>
      <c r="AI820" s="19">
        <f t="shared" si="295"/>
        <v>4</v>
      </c>
      <c r="AJ820" s="19">
        <f t="shared" si="296"/>
        <v>5</v>
      </c>
      <c r="AK820" s="19">
        <f t="shared" si="297"/>
        <v>5</v>
      </c>
      <c r="AL820" s="19">
        <f t="shared" si="298"/>
        <v>5</v>
      </c>
      <c r="AM820" s="19">
        <f t="shared" si="299"/>
        <v>5</v>
      </c>
      <c r="AN820" s="19">
        <f t="shared" si="300"/>
        <v>9</v>
      </c>
      <c r="AO820" s="133">
        <f t="shared" si="301"/>
        <v>10</v>
      </c>
    </row>
    <row r="821" spans="1:41" x14ac:dyDescent="0.3">
      <c r="A821" s="131">
        <v>796</v>
      </c>
      <c r="B821" s="171">
        <f t="shared" si="280"/>
        <v>-2000000</v>
      </c>
      <c r="C821" s="171">
        <f t="shared" si="281"/>
        <v>-1627272.7272727271</v>
      </c>
      <c r="D821" s="171">
        <f t="shared" si="282"/>
        <v>1100000</v>
      </c>
      <c r="E821" s="171">
        <f t="shared" si="283"/>
        <v>-922944.40270473203</v>
      </c>
      <c r="F821" s="171">
        <f t="shared" si="284"/>
        <v>-584940.36609521112</v>
      </c>
      <c r="G821" s="171">
        <f t="shared" si="285"/>
        <v>1464100.0000000005</v>
      </c>
      <c r="H821" s="171">
        <f t="shared" si="286"/>
        <v>1464100.0000000005</v>
      </c>
      <c r="I821" s="171">
        <f t="shared" si="287"/>
        <v>1464100.0000000005</v>
      </c>
      <c r="J821" s="171">
        <f t="shared" si="288"/>
        <v>744066.66937080142</v>
      </c>
      <c r="K821" s="171">
        <f t="shared" si="289"/>
        <v>1085654.8358825475</v>
      </c>
      <c r="L821" s="172">
        <f t="shared" si="290"/>
        <v>-7238.5945891546453</v>
      </c>
      <c r="M821" s="142">
        <f t="shared" si="291"/>
        <v>6</v>
      </c>
      <c r="N821" s="143">
        <f t="shared" si="302"/>
        <v>1</v>
      </c>
      <c r="U821" s="131">
        <v>796</v>
      </c>
      <c r="V821" s="126">
        <f>MOD(QUOTIENT(ROWS($V$26:V821)-1, 2^(COLUMNS($V$26:V821)-1)), 2)</f>
        <v>1</v>
      </c>
      <c r="W821" s="19">
        <f>MOD(QUOTIENT(ROWS($V$26:W821)-1, 2^(COLUMNS($V$26:W821)-1)), 2)</f>
        <v>1</v>
      </c>
      <c r="X821" s="19">
        <f>MOD(QUOTIENT(ROWS($V$26:X821)-1, 2^(COLUMNS($V$26:X821)-1)), 2)</f>
        <v>0</v>
      </c>
      <c r="Y821" s="19">
        <f>MOD(QUOTIENT(ROWS($V$26:Y821)-1, 2^(COLUMNS($V$26:Y821)-1)), 2)</f>
        <v>1</v>
      </c>
      <c r="Z821" s="19">
        <f>MOD(QUOTIENT(ROWS($V$26:Z821)-1, 2^(COLUMNS($V$26:Z821)-1)), 2)</f>
        <v>1</v>
      </c>
      <c r="AA821" s="19">
        <f>MOD(QUOTIENT(ROWS($V$26:AA821)-1, 2^(COLUMNS($V$26:AA821)-1)), 2)</f>
        <v>0</v>
      </c>
      <c r="AB821" s="19">
        <f>MOD(QUOTIENT(ROWS($V$26:AB821)-1, 2^(COLUMNS($V$26:AB821)-1)), 2)</f>
        <v>0</v>
      </c>
      <c r="AC821" s="19">
        <f>MOD(QUOTIENT(ROWS($V$26:AC821)-1, 2^(COLUMNS($V$26:AC821)-1)), 2)</f>
        <v>0</v>
      </c>
      <c r="AD821" s="19">
        <f>MOD(QUOTIENT(ROWS($V$26:AD821)-1, 2^(COLUMNS($V$26:AD821)-1)), 2)</f>
        <v>1</v>
      </c>
      <c r="AE821" s="133">
        <f>MOD(QUOTIENT(ROWS($V$26:AE821)-1, 2^(COLUMNS($V$26:AE821)-1)), 2)</f>
        <v>1</v>
      </c>
      <c r="AF821" s="126">
        <f t="shared" si="292"/>
        <v>1</v>
      </c>
      <c r="AG821" s="19">
        <f t="shared" si="293"/>
        <v>2</v>
      </c>
      <c r="AH821" s="19">
        <f t="shared" si="294"/>
        <v>2</v>
      </c>
      <c r="AI821" s="19">
        <f t="shared" si="295"/>
        <v>4</v>
      </c>
      <c r="AJ821" s="19">
        <f t="shared" si="296"/>
        <v>5</v>
      </c>
      <c r="AK821" s="19">
        <f t="shared" si="297"/>
        <v>5</v>
      </c>
      <c r="AL821" s="19">
        <f t="shared" si="298"/>
        <v>5</v>
      </c>
      <c r="AM821" s="19">
        <f t="shared" si="299"/>
        <v>5</v>
      </c>
      <c r="AN821" s="19">
        <f t="shared" si="300"/>
        <v>9</v>
      </c>
      <c r="AO821" s="133">
        <f t="shared" si="301"/>
        <v>10</v>
      </c>
    </row>
    <row r="822" spans="1:41" x14ac:dyDescent="0.3">
      <c r="A822" s="131">
        <v>797</v>
      </c>
      <c r="B822" s="171">
        <f t="shared" si="280"/>
        <v>0</v>
      </c>
      <c r="C822" s="171">
        <f t="shared" si="281"/>
        <v>0</v>
      </c>
      <c r="D822" s="171">
        <f t="shared" si="282"/>
        <v>-1269338.842975206</v>
      </c>
      <c r="E822" s="171">
        <f t="shared" si="283"/>
        <v>-922944.40270473203</v>
      </c>
      <c r="F822" s="171">
        <f t="shared" si="284"/>
        <v>-584940.36609521112</v>
      </c>
      <c r="G822" s="171">
        <f t="shared" si="285"/>
        <v>1464100.0000000005</v>
      </c>
      <c r="H822" s="171">
        <f t="shared" si="286"/>
        <v>1464100.0000000005</v>
      </c>
      <c r="I822" s="171">
        <f t="shared" si="287"/>
        <v>1464100.0000000005</v>
      </c>
      <c r="J822" s="171">
        <f t="shared" si="288"/>
        <v>744066.66937080142</v>
      </c>
      <c r="K822" s="171">
        <f t="shared" si="289"/>
        <v>1085654.8358825475</v>
      </c>
      <c r="L822" s="172">
        <f t="shared" si="290"/>
        <v>1358879.7741168186</v>
      </c>
      <c r="M822" s="142">
        <f t="shared" si="291"/>
        <v>5</v>
      </c>
      <c r="N822" s="143">
        <f t="shared" si="302"/>
        <v>3</v>
      </c>
      <c r="U822" s="131">
        <v>797</v>
      </c>
      <c r="V822" s="126">
        <f>MOD(QUOTIENT(ROWS($V$26:V822)-1, 2^(COLUMNS($V$26:V822)-1)), 2)</f>
        <v>0</v>
      </c>
      <c r="W822" s="19">
        <f>MOD(QUOTIENT(ROWS($V$26:W822)-1, 2^(COLUMNS($V$26:W822)-1)), 2)</f>
        <v>0</v>
      </c>
      <c r="X822" s="19">
        <f>MOD(QUOTIENT(ROWS($V$26:X822)-1, 2^(COLUMNS($V$26:X822)-1)), 2)</f>
        <v>1</v>
      </c>
      <c r="Y822" s="19">
        <f>MOD(QUOTIENT(ROWS($V$26:Y822)-1, 2^(COLUMNS($V$26:Y822)-1)), 2)</f>
        <v>1</v>
      </c>
      <c r="Z822" s="19">
        <f>MOD(QUOTIENT(ROWS($V$26:Z822)-1, 2^(COLUMNS($V$26:Z822)-1)), 2)</f>
        <v>1</v>
      </c>
      <c r="AA822" s="19">
        <f>MOD(QUOTIENT(ROWS($V$26:AA822)-1, 2^(COLUMNS($V$26:AA822)-1)), 2)</f>
        <v>0</v>
      </c>
      <c r="AB822" s="19">
        <f>MOD(QUOTIENT(ROWS($V$26:AB822)-1, 2^(COLUMNS($V$26:AB822)-1)), 2)</f>
        <v>0</v>
      </c>
      <c r="AC822" s="19">
        <f>MOD(QUOTIENT(ROWS($V$26:AC822)-1, 2^(COLUMNS($V$26:AC822)-1)), 2)</f>
        <v>0</v>
      </c>
      <c r="AD822" s="19">
        <f>MOD(QUOTIENT(ROWS($V$26:AD822)-1, 2^(COLUMNS($V$26:AD822)-1)), 2)</f>
        <v>1</v>
      </c>
      <c r="AE822" s="133">
        <f>MOD(QUOTIENT(ROWS($V$26:AE822)-1, 2^(COLUMNS($V$26:AE822)-1)), 2)</f>
        <v>1</v>
      </c>
      <c r="AF822" s="126">
        <f t="shared" si="292"/>
        <v>0</v>
      </c>
      <c r="AG822" s="19">
        <f t="shared" si="293"/>
        <v>0</v>
      </c>
      <c r="AH822" s="19">
        <f t="shared" si="294"/>
        <v>3</v>
      </c>
      <c r="AI822" s="19">
        <f t="shared" si="295"/>
        <v>4</v>
      </c>
      <c r="AJ822" s="19">
        <f t="shared" si="296"/>
        <v>5</v>
      </c>
      <c r="AK822" s="19">
        <f t="shared" si="297"/>
        <v>5</v>
      </c>
      <c r="AL822" s="19">
        <f t="shared" si="298"/>
        <v>5</v>
      </c>
      <c r="AM822" s="19">
        <f t="shared" si="299"/>
        <v>5</v>
      </c>
      <c r="AN822" s="19">
        <f t="shared" si="300"/>
        <v>9</v>
      </c>
      <c r="AO822" s="133">
        <f t="shared" si="301"/>
        <v>10</v>
      </c>
    </row>
    <row r="823" spans="1:41" x14ac:dyDescent="0.3">
      <c r="A823" s="131">
        <v>798</v>
      </c>
      <c r="B823" s="171">
        <f t="shared" si="280"/>
        <v>-2000000</v>
      </c>
      <c r="C823" s="171">
        <f t="shared" si="281"/>
        <v>1000000</v>
      </c>
      <c r="D823" s="171">
        <f t="shared" si="282"/>
        <v>-1269338.842975206</v>
      </c>
      <c r="E823" s="171">
        <f t="shared" si="283"/>
        <v>-922944.40270473203</v>
      </c>
      <c r="F823" s="171">
        <f t="shared" si="284"/>
        <v>-584940.36609521112</v>
      </c>
      <c r="G823" s="171">
        <f t="shared" si="285"/>
        <v>1464100.0000000005</v>
      </c>
      <c r="H823" s="171">
        <f t="shared" si="286"/>
        <v>1464100.0000000005</v>
      </c>
      <c r="I823" s="171">
        <f t="shared" si="287"/>
        <v>1464100.0000000005</v>
      </c>
      <c r="J823" s="171">
        <f t="shared" si="288"/>
        <v>744066.66937080142</v>
      </c>
      <c r="K823" s="171">
        <f t="shared" si="289"/>
        <v>1085654.8358825475</v>
      </c>
      <c r="L823" s="172">
        <f t="shared" si="290"/>
        <v>364366.74256674963</v>
      </c>
      <c r="M823" s="142">
        <f t="shared" si="291"/>
        <v>6</v>
      </c>
      <c r="N823" s="143">
        <f t="shared" si="302"/>
        <v>1</v>
      </c>
      <c r="U823" s="131">
        <v>798</v>
      </c>
      <c r="V823" s="126">
        <f>MOD(QUOTIENT(ROWS($V$26:V823)-1, 2^(COLUMNS($V$26:V823)-1)), 2)</f>
        <v>1</v>
      </c>
      <c r="W823" s="19">
        <f>MOD(QUOTIENT(ROWS($V$26:W823)-1, 2^(COLUMNS($V$26:W823)-1)), 2)</f>
        <v>0</v>
      </c>
      <c r="X823" s="19">
        <f>MOD(QUOTIENT(ROWS($V$26:X823)-1, 2^(COLUMNS($V$26:X823)-1)), 2)</f>
        <v>1</v>
      </c>
      <c r="Y823" s="19">
        <f>MOD(QUOTIENT(ROWS($V$26:Y823)-1, 2^(COLUMNS($V$26:Y823)-1)), 2)</f>
        <v>1</v>
      </c>
      <c r="Z823" s="19">
        <f>MOD(QUOTIENT(ROWS($V$26:Z823)-1, 2^(COLUMNS($V$26:Z823)-1)), 2)</f>
        <v>1</v>
      </c>
      <c r="AA823" s="19">
        <f>MOD(QUOTIENT(ROWS($V$26:AA823)-1, 2^(COLUMNS($V$26:AA823)-1)), 2)</f>
        <v>0</v>
      </c>
      <c r="AB823" s="19">
        <f>MOD(QUOTIENT(ROWS($V$26:AB823)-1, 2^(COLUMNS($V$26:AB823)-1)), 2)</f>
        <v>0</v>
      </c>
      <c r="AC823" s="19">
        <f>MOD(QUOTIENT(ROWS($V$26:AC823)-1, 2^(COLUMNS($V$26:AC823)-1)), 2)</f>
        <v>0</v>
      </c>
      <c r="AD823" s="19">
        <f>MOD(QUOTIENT(ROWS($V$26:AD823)-1, 2^(COLUMNS($V$26:AD823)-1)), 2)</f>
        <v>1</v>
      </c>
      <c r="AE823" s="133">
        <f>MOD(QUOTIENT(ROWS($V$26:AE823)-1, 2^(COLUMNS($V$26:AE823)-1)), 2)</f>
        <v>1</v>
      </c>
      <c r="AF823" s="126">
        <f t="shared" si="292"/>
        <v>1</v>
      </c>
      <c r="AG823" s="19">
        <f t="shared" si="293"/>
        <v>1</v>
      </c>
      <c r="AH823" s="19">
        <f t="shared" si="294"/>
        <v>3</v>
      </c>
      <c r="AI823" s="19">
        <f t="shared" si="295"/>
        <v>4</v>
      </c>
      <c r="AJ823" s="19">
        <f t="shared" si="296"/>
        <v>5</v>
      </c>
      <c r="AK823" s="19">
        <f t="shared" si="297"/>
        <v>5</v>
      </c>
      <c r="AL823" s="19">
        <f t="shared" si="298"/>
        <v>5</v>
      </c>
      <c r="AM823" s="19">
        <f t="shared" si="299"/>
        <v>5</v>
      </c>
      <c r="AN823" s="19">
        <f t="shared" si="300"/>
        <v>9</v>
      </c>
      <c r="AO823" s="133">
        <f t="shared" si="301"/>
        <v>10</v>
      </c>
    </row>
    <row r="824" spans="1:41" x14ac:dyDescent="0.3">
      <c r="A824" s="131">
        <v>799</v>
      </c>
      <c r="B824" s="171">
        <f t="shared" si="280"/>
        <v>0</v>
      </c>
      <c r="C824" s="171">
        <f t="shared" si="281"/>
        <v>-1627272.7272727271</v>
      </c>
      <c r="D824" s="171">
        <f t="shared" si="282"/>
        <v>-1269338.842975206</v>
      </c>
      <c r="E824" s="171">
        <f t="shared" si="283"/>
        <v>-922944.40270473203</v>
      </c>
      <c r="F824" s="171">
        <f t="shared" si="284"/>
        <v>-584940.36609521112</v>
      </c>
      <c r="G824" s="171">
        <f t="shared" si="285"/>
        <v>1464100.0000000005</v>
      </c>
      <c r="H824" s="171">
        <f t="shared" si="286"/>
        <v>1464100.0000000005</v>
      </c>
      <c r="I824" s="171">
        <f t="shared" si="287"/>
        <v>1464100.0000000005</v>
      </c>
      <c r="J824" s="171">
        <f t="shared" si="288"/>
        <v>744066.66937080142</v>
      </c>
      <c r="K824" s="171">
        <f t="shared" si="289"/>
        <v>1085654.8358825475</v>
      </c>
      <c r="L824" s="172">
        <f t="shared" si="290"/>
        <v>-36244.306192446078</v>
      </c>
      <c r="M824" s="142">
        <f t="shared" si="291"/>
        <v>6</v>
      </c>
      <c r="N824" s="143">
        <f t="shared" si="302"/>
        <v>2</v>
      </c>
      <c r="U824" s="131">
        <v>799</v>
      </c>
      <c r="V824" s="126">
        <f>MOD(QUOTIENT(ROWS($V$26:V824)-1, 2^(COLUMNS($V$26:V824)-1)), 2)</f>
        <v>0</v>
      </c>
      <c r="W824" s="19">
        <f>MOD(QUOTIENT(ROWS($V$26:W824)-1, 2^(COLUMNS($V$26:W824)-1)), 2)</f>
        <v>1</v>
      </c>
      <c r="X824" s="19">
        <f>MOD(QUOTIENT(ROWS($V$26:X824)-1, 2^(COLUMNS($V$26:X824)-1)), 2)</f>
        <v>1</v>
      </c>
      <c r="Y824" s="19">
        <f>MOD(QUOTIENT(ROWS($V$26:Y824)-1, 2^(COLUMNS($V$26:Y824)-1)), 2)</f>
        <v>1</v>
      </c>
      <c r="Z824" s="19">
        <f>MOD(QUOTIENT(ROWS($V$26:Z824)-1, 2^(COLUMNS($V$26:Z824)-1)), 2)</f>
        <v>1</v>
      </c>
      <c r="AA824" s="19">
        <f>MOD(QUOTIENT(ROWS($V$26:AA824)-1, 2^(COLUMNS($V$26:AA824)-1)), 2)</f>
        <v>0</v>
      </c>
      <c r="AB824" s="19">
        <f>MOD(QUOTIENT(ROWS($V$26:AB824)-1, 2^(COLUMNS($V$26:AB824)-1)), 2)</f>
        <v>0</v>
      </c>
      <c r="AC824" s="19">
        <f>MOD(QUOTIENT(ROWS($V$26:AC824)-1, 2^(COLUMNS($V$26:AC824)-1)), 2)</f>
        <v>0</v>
      </c>
      <c r="AD824" s="19">
        <f>MOD(QUOTIENT(ROWS($V$26:AD824)-1, 2^(COLUMNS($V$26:AD824)-1)), 2)</f>
        <v>1</v>
      </c>
      <c r="AE824" s="133">
        <f>MOD(QUOTIENT(ROWS($V$26:AE824)-1, 2^(COLUMNS($V$26:AE824)-1)), 2)</f>
        <v>1</v>
      </c>
      <c r="AF824" s="126">
        <f t="shared" si="292"/>
        <v>0</v>
      </c>
      <c r="AG824" s="19">
        <f t="shared" si="293"/>
        <v>2</v>
      </c>
      <c r="AH824" s="19">
        <f t="shared" si="294"/>
        <v>3</v>
      </c>
      <c r="AI824" s="19">
        <f t="shared" si="295"/>
        <v>4</v>
      </c>
      <c r="AJ824" s="19">
        <f t="shared" si="296"/>
        <v>5</v>
      </c>
      <c r="AK824" s="19">
        <f t="shared" si="297"/>
        <v>5</v>
      </c>
      <c r="AL824" s="19">
        <f t="shared" si="298"/>
        <v>5</v>
      </c>
      <c r="AM824" s="19">
        <f t="shared" si="299"/>
        <v>5</v>
      </c>
      <c r="AN824" s="19">
        <f t="shared" si="300"/>
        <v>9</v>
      </c>
      <c r="AO824" s="133">
        <f t="shared" si="301"/>
        <v>10</v>
      </c>
    </row>
    <row r="825" spans="1:41" x14ac:dyDescent="0.3">
      <c r="A825" s="131">
        <v>800</v>
      </c>
      <c r="B825" s="171">
        <f t="shared" si="280"/>
        <v>-2000000</v>
      </c>
      <c r="C825" s="171">
        <f t="shared" si="281"/>
        <v>-1627272.7272727271</v>
      </c>
      <c r="D825" s="171">
        <f t="shared" si="282"/>
        <v>-1269338.842975206</v>
      </c>
      <c r="E825" s="171">
        <f t="shared" si="283"/>
        <v>-922944.40270473203</v>
      </c>
      <c r="F825" s="171">
        <f t="shared" si="284"/>
        <v>-584940.36609521112</v>
      </c>
      <c r="G825" s="171">
        <f t="shared" si="285"/>
        <v>1464100.0000000005</v>
      </c>
      <c r="H825" s="171">
        <f t="shared" si="286"/>
        <v>1464100.0000000005</v>
      </c>
      <c r="I825" s="171">
        <f t="shared" si="287"/>
        <v>1464100.0000000005</v>
      </c>
      <c r="J825" s="171">
        <f t="shared" si="288"/>
        <v>744066.66937080142</v>
      </c>
      <c r="K825" s="171">
        <f t="shared" si="289"/>
        <v>1085654.8358825475</v>
      </c>
      <c r="L825" s="172">
        <f t="shared" si="290"/>
        <v>-1888096.1580442989</v>
      </c>
      <c r="M825" s="142">
        <f t="shared" si="291"/>
        <v>7</v>
      </c>
      <c r="N825" s="143">
        <f t="shared" si="302"/>
        <v>1</v>
      </c>
      <c r="U825" s="131">
        <v>800</v>
      </c>
      <c r="V825" s="126">
        <f>MOD(QUOTIENT(ROWS($V$26:V825)-1, 2^(COLUMNS($V$26:V825)-1)), 2)</f>
        <v>1</v>
      </c>
      <c r="W825" s="19">
        <f>MOD(QUOTIENT(ROWS($V$26:W825)-1, 2^(COLUMNS($V$26:W825)-1)), 2)</f>
        <v>1</v>
      </c>
      <c r="X825" s="19">
        <f>MOD(QUOTIENT(ROWS($V$26:X825)-1, 2^(COLUMNS($V$26:X825)-1)), 2)</f>
        <v>1</v>
      </c>
      <c r="Y825" s="19">
        <f>MOD(QUOTIENT(ROWS($V$26:Y825)-1, 2^(COLUMNS($V$26:Y825)-1)), 2)</f>
        <v>1</v>
      </c>
      <c r="Z825" s="19">
        <f>MOD(QUOTIENT(ROWS($V$26:Z825)-1, 2^(COLUMNS($V$26:Z825)-1)), 2)</f>
        <v>1</v>
      </c>
      <c r="AA825" s="19">
        <f>MOD(QUOTIENT(ROWS($V$26:AA825)-1, 2^(COLUMNS($V$26:AA825)-1)), 2)</f>
        <v>0</v>
      </c>
      <c r="AB825" s="19">
        <f>MOD(QUOTIENT(ROWS($V$26:AB825)-1, 2^(COLUMNS($V$26:AB825)-1)), 2)</f>
        <v>0</v>
      </c>
      <c r="AC825" s="19">
        <f>MOD(QUOTIENT(ROWS($V$26:AC825)-1, 2^(COLUMNS($V$26:AC825)-1)), 2)</f>
        <v>0</v>
      </c>
      <c r="AD825" s="19">
        <f>MOD(QUOTIENT(ROWS($V$26:AD825)-1, 2^(COLUMNS($V$26:AD825)-1)), 2)</f>
        <v>1</v>
      </c>
      <c r="AE825" s="133">
        <f>MOD(QUOTIENT(ROWS($V$26:AE825)-1, 2^(COLUMNS($V$26:AE825)-1)), 2)</f>
        <v>1</v>
      </c>
      <c r="AF825" s="126">
        <f t="shared" si="292"/>
        <v>1</v>
      </c>
      <c r="AG825" s="19">
        <f t="shared" si="293"/>
        <v>2</v>
      </c>
      <c r="AH825" s="19">
        <f t="shared" si="294"/>
        <v>3</v>
      </c>
      <c r="AI825" s="19">
        <f t="shared" si="295"/>
        <v>4</v>
      </c>
      <c r="AJ825" s="19">
        <f t="shared" si="296"/>
        <v>5</v>
      </c>
      <c r="AK825" s="19">
        <f t="shared" si="297"/>
        <v>5</v>
      </c>
      <c r="AL825" s="19">
        <f t="shared" si="298"/>
        <v>5</v>
      </c>
      <c r="AM825" s="19">
        <f t="shared" si="299"/>
        <v>5</v>
      </c>
      <c r="AN825" s="19">
        <f t="shared" si="300"/>
        <v>9</v>
      </c>
      <c r="AO825" s="133">
        <f t="shared" si="301"/>
        <v>10</v>
      </c>
    </row>
    <row r="826" spans="1:41" x14ac:dyDescent="0.3">
      <c r="A826" s="131">
        <v>801</v>
      </c>
      <c r="B826" s="171">
        <f t="shared" si="280"/>
        <v>0</v>
      </c>
      <c r="C826" s="171">
        <f t="shared" si="281"/>
        <v>0</v>
      </c>
      <c r="D826" s="171">
        <f t="shared" si="282"/>
        <v>0</v>
      </c>
      <c r="E826" s="171">
        <f t="shared" si="283"/>
        <v>0</v>
      </c>
      <c r="F826" s="171">
        <f t="shared" si="284"/>
        <v>0</v>
      </c>
      <c r="G826" s="171">
        <f t="shared" si="285"/>
        <v>-252253.96917746449</v>
      </c>
      <c r="H826" s="171">
        <f t="shared" si="286"/>
        <v>1610510.0000000005</v>
      </c>
      <c r="I826" s="171">
        <f t="shared" si="287"/>
        <v>1610510.0000000005</v>
      </c>
      <c r="J826" s="171">
        <f t="shared" si="288"/>
        <v>744066.66937080142</v>
      </c>
      <c r="K826" s="171">
        <f t="shared" si="289"/>
        <v>1085654.8358825475</v>
      </c>
      <c r="L826" s="172">
        <f t="shared" si="290"/>
        <v>2525949.6011346821</v>
      </c>
      <c r="M826" s="142">
        <f t="shared" si="291"/>
        <v>3</v>
      </c>
      <c r="N826" s="143">
        <f t="shared" si="302"/>
        <v>6</v>
      </c>
      <c r="U826" s="131">
        <v>801</v>
      </c>
      <c r="V826" s="126">
        <f>MOD(QUOTIENT(ROWS($V$26:V826)-1, 2^(COLUMNS($V$26:V826)-1)), 2)</f>
        <v>0</v>
      </c>
      <c r="W826" s="19">
        <f>MOD(QUOTIENT(ROWS($V$26:W826)-1, 2^(COLUMNS($V$26:W826)-1)), 2)</f>
        <v>0</v>
      </c>
      <c r="X826" s="19">
        <f>MOD(QUOTIENT(ROWS($V$26:X826)-1, 2^(COLUMNS($V$26:X826)-1)), 2)</f>
        <v>0</v>
      </c>
      <c r="Y826" s="19">
        <f>MOD(QUOTIENT(ROWS($V$26:Y826)-1, 2^(COLUMNS($V$26:Y826)-1)), 2)</f>
        <v>0</v>
      </c>
      <c r="Z826" s="19">
        <f>MOD(QUOTIENT(ROWS($V$26:Z826)-1, 2^(COLUMNS($V$26:Z826)-1)), 2)</f>
        <v>0</v>
      </c>
      <c r="AA826" s="19">
        <f>MOD(QUOTIENT(ROWS($V$26:AA826)-1, 2^(COLUMNS($V$26:AA826)-1)), 2)</f>
        <v>1</v>
      </c>
      <c r="AB826" s="19">
        <f>MOD(QUOTIENT(ROWS($V$26:AB826)-1, 2^(COLUMNS($V$26:AB826)-1)), 2)</f>
        <v>0</v>
      </c>
      <c r="AC826" s="19">
        <f>MOD(QUOTIENT(ROWS($V$26:AC826)-1, 2^(COLUMNS($V$26:AC826)-1)), 2)</f>
        <v>0</v>
      </c>
      <c r="AD826" s="19">
        <f>MOD(QUOTIENT(ROWS($V$26:AD826)-1, 2^(COLUMNS($V$26:AD826)-1)), 2)</f>
        <v>1</v>
      </c>
      <c r="AE826" s="133">
        <f>MOD(QUOTIENT(ROWS($V$26:AE826)-1, 2^(COLUMNS($V$26:AE826)-1)), 2)</f>
        <v>1</v>
      </c>
      <c r="AF826" s="126">
        <f t="shared" si="292"/>
        <v>0</v>
      </c>
      <c r="AG826" s="19">
        <f t="shared" si="293"/>
        <v>0</v>
      </c>
      <c r="AH826" s="19">
        <f t="shared" si="294"/>
        <v>0</v>
      </c>
      <c r="AI826" s="19">
        <f t="shared" si="295"/>
        <v>0</v>
      </c>
      <c r="AJ826" s="19">
        <f t="shared" si="296"/>
        <v>0</v>
      </c>
      <c r="AK826" s="19">
        <f t="shared" si="297"/>
        <v>6</v>
      </c>
      <c r="AL826" s="19">
        <f t="shared" si="298"/>
        <v>6</v>
      </c>
      <c r="AM826" s="19">
        <f t="shared" si="299"/>
        <v>6</v>
      </c>
      <c r="AN826" s="19">
        <f t="shared" si="300"/>
        <v>9</v>
      </c>
      <c r="AO826" s="133">
        <f t="shared" si="301"/>
        <v>10</v>
      </c>
    </row>
    <row r="827" spans="1:41" x14ac:dyDescent="0.3">
      <c r="A827" s="131">
        <v>802</v>
      </c>
      <c r="B827" s="171">
        <f t="shared" si="280"/>
        <v>-2000000</v>
      </c>
      <c r="C827" s="171">
        <f t="shared" si="281"/>
        <v>1000000</v>
      </c>
      <c r="D827" s="171">
        <f t="shared" si="282"/>
        <v>1000000</v>
      </c>
      <c r="E827" s="171">
        <f t="shared" si="283"/>
        <v>1000000</v>
      </c>
      <c r="F827" s="171">
        <f t="shared" si="284"/>
        <v>1000000</v>
      </c>
      <c r="G827" s="171">
        <f t="shared" si="285"/>
        <v>-252253.96917746449</v>
      </c>
      <c r="H827" s="171">
        <f t="shared" si="286"/>
        <v>1610510.0000000005</v>
      </c>
      <c r="I827" s="171">
        <f t="shared" si="287"/>
        <v>1610510.0000000005</v>
      </c>
      <c r="J827" s="171">
        <f t="shared" si="288"/>
        <v>744066.66937080142</v>
      </c>
      <c r="K827" s="171">
        <f t="shared" si="289"/>
        <v>1085654.8358825475</v>
      </c>
      <c r="L827" s="172">
        <f t="shared" si="290"/>
        <v>3740881.8604349894</v>
      </c>
      <c r="M827" s="142">
        <f t="shared" si="291"/>
        <v>4</v>
      </c>
      <c r="N827" s="143">
        <f t="shared" si="302"/>
        <v>1</v>
      </c>
      <c r="U827" s="131">
        <v>802</v>
      </c>
      <c r="V827" s="126">
        <f>MOD(QUOTIENT(ROWS($V$26:V827)-1, 2^(COLUMNS($V$26:V827)-1)), 2)</f>
        <v>1</v>
      </c>
      <c r="W827" s="19">
        <f>MOD(QUOTIENT(ROWS($V$26:W827)-1, 2^(COLUMNS($V$26:W827)-1)), 2)</f>
        <v>0</v>
      </c>
      <c r="X827" s="19">
        <f>MOD(QUOTIENT(ROWS($V$26:X827)-1, 2^(COLUMNS($V$26:X827)-1)), 2)</f>
        <v>0</v>
      </c>
      <c r="Y827" s="19">
        <f>MOD(QUOTIENT(ROWS($V$26:Y827)-1, 2^(COLUMNS($V$26:Y827)-1)), 2)</f>
        <v>0</v>
      </c>
      <c r="Z827" s="19">
        <f>MOD(QUOTIENT(ROWS($V$26:Z827)-1, 2^(COLUMNS($V$26:Z827)-1)), 2)</f>
        <v>0</v>
      </c>
      <c r="AA827" s="19">
        <f>MOD(QUOTIENT(ROWS($V$26:AA827)-1, 2^(COLUMNS($V$26:AA827)-1)), 2)</f>
        <v>1</v>
      </c>
      <c r="AB827" s="19">
        <f>MOD(QUOTIENT(ROWS($V$26:AB827)-1, 2^(COLUMNS($V$26:AB827)-1)), 2)</f>
        <v>0</v>
      </c>
      <c r="AC827" s="19">
        <f>MOD(QUOTIENT(ROWS($V$26:AC827)-1, 2^(COLUMNS($V$26:AC827)-1)), 2)</f>
        <v>0</v>
      </c>
      <c r="AD827" s="19">
        <f>MOD(QUOTIENT(ROWS($V$26:AD827)-1, 2^(COLUMNS($V$26:AD827)-1)), 2)</f>
        <v>1</v>
      </c>
      <c r="AE827" s="133">
        <f>MOD(QUOTIENT(ROWS($V$26:AE827)-1, 2^(COLUMNS($V$26:AE827)-1)), 2)</f>
        <v>1</v>
      </c>
      <c r="AF827" s="126">
        <f t="shared" si="292"/>
        <v>1</v>
      </c>
      <c r="AG827" s="19">
        <f t="shared" si="293"/>
        <v>1</v>
      </c>
      <c r="AH827" s="19">
        <f t="shared" si="294"/>
        <v>1</v>
      </c>
      <c r="AI827" s="19">
        <f t="shared" si="295"/>
        <v>1</v>
      </c>
      <c r="AJ827" s="19">
        <f t="shared" si="296"/>
        <v>1</v>
      </c>
      <c r="AK827" s="19">
        <f t="shared" si="297"/>
        <v>6</v>
      </c>
      <c r="AL827" s="19">
        <f t="shared" si="298"/>
        <v>6</v>
      </c>
      <c r="AM827" s="19">
        <f t="shared" si="299"/>
        <v>6</v>
      </c>
      <c r="AN827" s="19">
        <f t="shared" si="300"/>
        <v>9</v>
      </c>
      <c r="AO827" s="133">
        <f t="shared" si="301"/>
        <v>10</v>
      </c>
    </row>
    <row r="828" spans="1:41" x14ac:dyDescent="0.3">
      <c r="A828" s="131">
        <v>803</v>
      </c>
      <c r="B828" s="171">
        <f t="shared" si="280"/>
        <v>0</v>
      </c>
      <c r="C828" s="171">
        <f t="shared" si="281"/>
        <v>-1627272.7272727271</v>
      </c>
      <c r="D828" s="171">
        <f t="shared" si="282"/>
        <v>1100000</v>
      </c>
      <c r="E828" s="171">
        <f t="shared" si="283"/>
        <v>1100000</v>
      </c>
      <c r="F828" s="171">
        <f t="shared" si="284"/>
        <v>1100000</v>
      </c>
      <c r="G828" s="171">
        <f t="shared" si="285"/>
        <v>-252253.96917746449</v>
      </c>
      <c r="H828" s="171">
        <f t="shared" si="286"/>
        <v>1610510.0000000005</v>
      </c>
      <c r="I828" s="171">
        <f t="shared" si="287"/>
        <v>1610510.0000000005</v>
      </c>
      <c r="J828" s="171">
        <f t="shared" si="288"/>
        <v>744066.66937080142</v>
      </c>
      <c r="K828" s="171">
        <f t="shared" si="289"/>
        <v>1085654.8358825475</v>
      </c>
      <c r="L828" s="172">
        <f t="shared" si="290"/>
        <v>3561215.3407608308</v>
      </c>
      <c r="M828" s="142">
        <f t="shared" si="291"/>
        <v>4</v>
      </c>
      <c r="N828" s="143">
        <f t="shared" si="302"/>
        <v>2</v>
      </c>
      <c r="U828" s="131">
        <v>803</v>
      </c>
      <c r="V828" s="126">
        <f>MOD(QUOTIENT(ROWS($V$26:V828)-1, 2^(COLUMNS($V$26:V828)-1)), 2)</f>
        <v>0</v>
      </c>
      <c r="W828" s="19">
        <f>MOD(QUOTIENT(ROWS($V$26:W828)-1, 2^(COLUMNS($V$26:W828)-1)), 2)</f>
        <v>1</v>
      </c>
      <c r="X828" s="19">
        <f>MOD(QUOTIENT(ROWS($V$26:X828)-1, 2^(COLUMNS($V$26:X828)-1)), 2)</f>
        <v>0</v>
      </c>
      <c r="Y828" s="19">
        <f>MOD(QUOTIENT(ROWS($V$26:Y828)-1, 2^(COLUMNS($V$26:Y828)-1)), 2)</f>
        <v>0</v>
      </c>
      <c r="Z828" s="19">
        <f>MOD(QUOTIENT(ROWS($V$26:Z828)-1, 2^(COLUMNS($V$26:Z828)-1)), 2)</f>
        <v>0</v>
      </c>
      <c r="AA828" s="19">
        <f>MOD(QUOTIENT(ROWS($V$26:AA828)-1, 2^(COLUMNS($V$26:AA828)-1)), 2)</f>
        <v>1</v>
      </c>
      <c r="AB828" s="19">
        <f>MOD(QUOTIENT(ROWS($V$26:AB828)-1, 2^(COLUMNS($V$26:AB828)-1)), 2)</f>
        <v>0</v>
      </c>
      <c r="AC828" s="19">
        <f>MOD(QUOTIENT(ROWS($V$26:AC828)-1, 2^(COLUMNS($V$26:AC828)-1)), 2)</f>
        <v>0</v>
      </c>
      <c r="AD828" s="19">
        <f>MOD(QUOTIENT(ROWS($V$26:AD828)-1, 2^(COLUMNS($V$26:AD828)-1)), 2)</f>
        <v>1</v>
      </c>
      <c r="AE828" s="133">
        <f>MOD(QUOTIENT(ROWS($V$26:AE828)-1, 2^(COLUMNS($V$26:AE828)-1)), 2)</f>
        <v>1</v>
      </c>
      <c r="AF828" s="126">
        <f t="shared" si="292"/>
        <v>0</v>
      </c>
      <c r="AG828" s="19">
        <f t="shared" si="293"/>
        <v>2</v>
      </c>
      <c r="AH828" s="19">
        <f t="shared" si="294"/>
        <v>2</v>
      </c>
      <c r="AI828" s="19">
        <f t="shared" si="295"/>
        <v>2</v>
      </c>
      <c r="AJ828" s="19">
        <f t="shared" si="296"/>
        <v>2</v>
      </c>
      <c r="AK828" s="19">
        <f t="shared" si="297"/>
        <v>6</v>
      </c>
      <c r="AL828" s="19">
        <f t="shared" si="298"/>
        <v>6</v>
      </c>
      <c r="AM828" s="19">
        <f t="shared" si="299"/>
        <v>6</v>
      </c>
      <c r="AN828" s="19">
        <f t="shared" si="300"/>
        <v>9</v>
      </c>
      <c r="AO828" s="133">
        <f t="shared" si="301"/>
        <v>10</v>
      </c>
    </row>
    <row r="829" spans="1:41" x14ac:dyDescent="0.3">
      <c r="A829" s="131">
        <v>804</v>
      </c>
      <c r="B829" s="171">
        <f t="shared" si="280"/>
        <v>-2000000</v>
      </c>
      <c r="C829" s="171">
        <f t="shared" si="281"/>
        <v>-1627272.7272727271</v>
      </c>
      <c r="D829" s="171">
        <f t="shared" si="282"/>
        <v>1100000</v>
      </c>
      <c r="E829" s="171">
        <f t="shared" si="283"/>
        <v>1100000</v>
      </c>
      <c r="F829" s="171">
        <f t="shared" si="284"/>
        <v>1100000</v>
      </c>
      <c r="G829" s="171">
        <f t="shared" si="285"/>
        <v>-252253.96917746449</v>
      </c>
      <c r="H829" s="171">
        <f t="shared" si="286"/>
        <v>1610510.0000000005</v>
      </c>
      <c r="I829" s="171">
        <f t="shared" si="287"/>
        <v>1610510.0000000005</v>
      </c>
      <c r="J829" s="171">
        <f t="shared" si="288"/>
        <v>744066.66937080142</v>
      </c>
      <c r="K829" s="171">
        <f t="shared" si="289"/>
        <v>1085654.8358825475</v>
      </c>
      <c r="L829" s="172">
        <f t="shared" si="290"/>
        <v>1709363.4889089793</v>
      </c>
      <c r="M829" s="142">
        <f t="shared" si="291"/>
        <v>5</v>
      </c>
      <c r="N829" s="143">
        <f t="shared" si="302"/>
        <v>1</v>
      </c>
      <c r="U829" s="131">
        <v>804</v>
      </c>
      <c r="V829" s="126">
        <f>MOD(QUOTIENT(ROWS($V$26:V829)-1, 2^(COLUMNS($V$26:V829)-1)), 2)</f>
        <v>1</v>
      </c>
      <c r="W829" s="19">
        <f>MOD(QUOTIENT(ROWS($V$26:W829)-1, 2^(COLUMNS($V$26:W829)-1)), 2)</f>
        <v>1</v>
      </c>
      <c r="X829" s="19">
        <f>MOD(QUOTIENT(ROWS($V$26:X829)-1, 2^(COLUMNS($V$26:X829)-1)), 2)</f>
        <v>0</v>
      </c>
      <c r="Y829" s="19">
        <f>MOD(QUOTIENT(ROWS($V$26:Y829)-1, 2^(COLUMNS($V$26:Y829)-1)), 2)</f>
        <v>0</v>
      </c>
      <c r="Z829" s="19">
        <f>MOD(QUOTIENT(ROWS($V$26:Z829)-1, 2^(COLUMNS($V$26:Z829)-1)), 2)</f>
        <v>0</v>
      </c>
      <c r="AA829" s="19">
        <f>MOD(QUOTIENT(ROWS($V$26:AA829)-1, 2^(COLUMNS($V$26:AA829)-1)), 2)</f>
        <v>1</v>
      </c>
      <c r="AB829" s="19">
        <f>MOD(QUOTIENT(ROWS($V$26:AB829)-1, 2^(COLUMNS($V$26:AB829)-1)), 2)</f>
        <v>0</v>
      </c>
      <c r="AC829" s="19">
        <f>MOD(QUOTIENT(ROWS($V$26:AC829)-1, 2^(COLUMNS($V$26:AC829)-1)), 2)</f>
        <v>0</v>
      </c>
      <c r="AD829" s="19">
        <f>MOD(QUOTIENT(ROWS($V$26:AD829)-1, 2^(COLUMNS($V$26:AD829)-1)), 2)</f>
        <v>1</v>
      </c>
      <c r="AE829" s="133">
        <f>MOD(QUOTIENT(ROWS($V$26:AE829)-1, 2^(COLUMNS($V$26:AE829)-1)), 2)</f>
        <v>1</v>
      </c>
      <c r="AF829" s="126">
        <f t="shared" si="292"/>
        <v>1</v>
      </c>
      <c r="AG829" s="19">
        <f t="shared" si="293"/>
        <v>2</v>
      </c>
      <c r="AH829" s="19">
        <f t="shared" si="294"/>
        <v>2</v>
      </c>
      <c r="AI829" s="19">
        <f t="shared" si="295"/>
        <v>2</v>
      </c>
      <c r="AJ829" s="19">
        <f t="shared" si="296"/>
        <v>2</v>
      </c>
      <c r="AK829" s="19">
        <f t="shared" si="297"/>
        <v>6</v>
      </c>
      <c r="AL829" s="19">
        <f t="shared" si="298"/>
        <v>6</v>
      </c>
      <c r="AM829" s="19">
        <f t="shared" si="299"/>
        <v>6</v>
      </c>
      <c r="AN829" s="19">
        <f t="shared" si="300"/>
        <v>9</v>
      </c>
      <c r="AO829" s="133">
        <f t="shared" si="301"/>
        <v>10</v>
      </c>
    </row>
    <row r="830" spans="1:41" x14ac:dyDescent="0.3">
      <c r="A830" s="131">
        <v>805</v>
      </c>
      <c r="B830" s="171">
        <f t="shared" si="280"/>
        <v>0</v>
      </c>
      <c r="C830" s="171">
        <f t="shared" si="281"/>
        <v>0</v>
      </c>
      <c r="D830" s="171">
        <f t="shared" si="282"/>
        <v>-1269338.842975206</v>
      </c>
      <c r="E830" s="171">
        <f t="shared" si="283"/>
        <v>1210000.0000000002</v>
      </c>
      <c r="F830" s="171">
        <f t="shared" si="284"/>
        <v>1210000.0000000002</v>
      </c>
      <c r="G830" s="171">
        <f t="shared" si="285"/>
        <v>-252253.96917746449</v>
      </c>
      <c r="H830" s="171">
        <f t="shared" si="286"/>
        <v>1610510.0000000005</v>
      </c>
      <c r="I830" s="171">
        <f t="shared" si="287"/>
        <v>1610510.0000000005</v>
      </c>
      <c r="J830" s="171">
        <f t="shared" si="288"/>
        <v>744066.66937080142</v>
      </c>
      <c r="K830" s="171">
        <f t="shared" si="289"/>
        <v>1085654.8358825475</v>
      </c>
      <c r="L830" s="172">
        <f t="shared" si="290"/>
        <v>3231199.2930962755</v>
      </c>
      <c r="M830" s="142">
        <f t="shared" si="291"/>
        <v>4</v>
      </c>
      <c r="N830" s="143">
        <f t="shared" si="302"/>
        <v>3</v>
      </c>
      <c r="U830" s="131">
        <v>805</v>
      </c>
      <c r="V830" s="126">
        <f>MOD(QUOTIENT(ROWS($V$26:V830)-1, 2^(COLUMNS($V$26:V830)-1)), 2)</f>
        <v>0</v>
      </c>
      <c r="W830" s="19">
        <f>MOD(QUOTIENT(ROWS($V$26:W830)-1, 2^(COLUMNS($V$26:W830)-1)), 2)</f>
        <v>0</v>
      </c>
      <c r="X830" s="19">
        <f>MOD(QUOTIENT(ROWS($V$26:X830)-1, 2^(COLUMNS($V$26:X830)-1)), 2)</f>
        <v>1</v>
      </c>
      <c r="Y830" s="19">
        <f>MOD(QUOTIENT(ROWS($V$26:Y830)-1, 2^(COLUMNS($V$26:Y830)-1)), 2)</f>
        <v>0</v>
      </c>
      <c r="Z830" s="19">
        <f>MOD(QUOTIENT(ROWS($V$26:Z830)-1, 2^(COLUMNS($V$26:Z830)-1)), 2)</f>
        <v>0</v>
      </c>
      <c r="AA830" s="19">
        <f>MOD(QUOTIENT(ROWS($V$26:AA830)-1, 2^(COLUMNS($V$26:AA830)-1)), 2)</f>
        <v>1</v>
      </c>
      <c r="AB830" s="19">
        <f>MOD(QUOTIENT(ROWS($V$26:AB830)-1, 2^(COLUMNS($V$26:AB830)-1)), 2)</f>
        <v>0</v>
      </c>
      <c r="AC830" s="19">
        <f>MOD(QUOTIENT(ROWS($V$26:AC830)-1, 2^(COLUMNS($V$26:AC830)-1)), 2)</f>
        <v>0</v>
      </c>
      <c r="AD830" s="19">
        <f>MOD(QUOTIENT(ROWS($V$26:AD830)-1, 2^(COLUMNS($V$26:AD830)-1)), 2)</f>
        <v>1</v>
      </c>
      <c r="AE830" s="133">
        <f>MOD(QUOTIENT(ROWS($V$26:AE830)-1, 2^(COLUMNS($V$26:AE830)-1)), 2)</f>
        <v>1</v>
      </c>
      <c r="AF830" s="126">
        <f t="shared" si="292"/>
        <v>0</v>
      </c>
      <c r="AG830" s="19">
        <f t="shared" si="293"/>
        <v>0</v>
      </c>
      <c r="AH830" s="19">
        <f t="shared" si="294"/>
        <v>3</v>
      </c>
      <c r="AI830" s="19">
        <f t="shared" si="295"/>
        <v>3</v>
      </c>
      <c r="AJ830" s="19">
        <f t="shared" si="296"/>
        <v>3</v>
      </c>
      <c r="AK830" s="19">
        <f t="shared" si="297"/>
        <v>6</v>
      </c>
      <c r="AL830" s="19">
        <f t="shared" si="298"/>
        <v>6</v>
      </c>
      <c r="AM830" s="19">
        <f t="shared" si="299"/>
        <v>6</v>
      </c>
      <c r="AN830" s="19">
        <f t="shared" si="300"/>
        <v>9</v>
      </c>
      <c r="AO830" s="133">
        <f t="shared" si="301"/>
        <v>10</v>
      </c>
    </row>
    <row r="831" spans="1:41" x14ac:dyDescent="0.3">
      <c r="A831" s="131">
        <v>806</v>
      </c>
      <c r="B831" s="171">
        <f t="shared" si="280"/>
        <v>-2000000</v>
      </c>
      <c r="C831" s="171">
        <f t="shared" si="281"/>
        <v>1000000</v>
      </c>
      <c r="D831" s="171">
        <f t="shared" si="282"/>
        <v>-1269338.842975206</v>
      </c>
      <c r="E831" s="171">
        <f t="shared" si="283"/>
        <v>1210000.0000000002</v>
      </c>
      <c r="F831" s="171">
        <f t="shared" si="284"/>
        <v>1210000.0000000002</v>
      </c>
      <c r="G831" s="171">
        <f t="shared" si="285"/>
        <v>-252253.96917746449</v>
      </c>
      <c r="H831" s="171">
        <f t="shared" si="286"/>
        <v>1610510.0000000005</v>
      </c>
      <c r="I831" s="171">
        <f t="shared" si="287"/>
        <v>1610510.0000000005</v>
      </c>
      <c r="J831" s="171">
        <f t="shared" si="288"/>
        <v>744066.66937080142</v>
      </c>
      <c r="K831" s="171">
        <f t="shared" si="289"/>
        <v>1085654.8358825475</v>
      </c>
      <c r="L831" s="172">
        <f t="shared" si="290"/>
        <v>2236686.2615462067</v>
      </c>
      <c r="M831" s="142">
        <f t="shared" si="291"/>
        <v>5</v>
      </c>
      <c r="N831" s="143">
        <f t="shared" si="302"/>
        <v>1</v>
      </c>
      <c r="U831" s="131">
        <v>806</v>
      </c>
      <c r="V831" s="126">
        <f>MOD(QUOTIENT(ROWS($V$26:V831)-1, 2^(COLUMNS($V$26:V831)-1)), 2)</f>
        <v>1</v>
      </c>
      <c r="W831" s="19">
        <f>MOD(QUOTIENT(ROWS($V$26:W831)-1, 2^(COLUMNS($V$26:W831)-1)), 2)</f>
        <v>0</v>
      </c>
      <c r="X831" s="19">
        <f>MOD(QUOTIENT(ROWS($V$26:X831)-1, 2^(COLUMNS($V$26:X831)-1)), 2)</f>
        <v>1</v>
      </c>
      <c r="Y831" s="19">
        <f>MOD(QUOTIENT(ROWS($V$26:Y831)-1, 2^(COLUMNS($V$26:Y831)-1)), 2)</f>
        <v>0</v>
      </c>
      <c r="Z831" s="19">
        <f>MOD(QUOTIENT(ROWS($V$26:Z831)-1, 2^(COLUMNS($V$26:Z831)-1)), 2)</f>
        <v>0</v>
      </c>
      <c r="AA831" s="19">
        <f>MOD(QUOTIENT(ROWS($V$26:AA831)-1, 2^(COLUMNS($V$26:AA831)-1)), 2)</f>
        <v>1</v>
      </c>
      <c r="AB831" s="19">
        <f>MOD(QUOTIENT(ROWS($V$26:AB831)-1, 2^(COLUMNS($V$26:AB831)-1)), 2)</f>
        <v>0</v>
      </c>
      <c r="AC831" s="19">
        <f>MOD(QUOTIENT(ROWS($V$26:AC831)-1, 2^(COLUMNS($V$26:AC831)-1)), 2)</f>
        <v>0</v>
      </c>
      <c r="AD831" s="19">
        <f>MOD(QUOTIENT(ROWS($V$26:AD831)-1, 2^(COLUMNS($V$26:AD831)-1)), 2)</f>
        <v>1</v>
      </c>
      <c r="AE831" s="133">
        <f>MOD(QUOTIENT(ROWS($V$26:AE831)-1, 2^(COLUMNS($V$26:AE831)-1)), 2)</f>
        <v>1</v>
      </c>
      <c r="AF831" s="126">
        <f t="shared" si="292"/>
        <v>1</v>
      </c>
      <c r="AG831" s="19">
        <f t="shared" si="293"/>
        <v>1</v>
      </c>
      <c r="AH831" s="19">
        <f t="shared" si="294"/>
        <v>3</v>
      </c>
      <c r="AI831" s="19">
        <f t="shared" si="295"/>
        <v>3</v>
      </c>
      <c r="AJ831" s="19">
        <f t="shared" si="296"/>
        <v>3</v>
      </c>
      <c r="AK831" s="19">
        <f t="shared" si="297"/>
        <v>6</v>
      </c>
      <c r="AL831" s="19">
        <f t="shared" si="298"/>
        <v>6</v>
      </c>
      <c r="AM831" s="19">
        <f t="shared" si="299"/>
        <v>6</v>
      </c>
      <c r="AN831" s="19">
        <f t="shared" si="300"/>
        <v>9</v>
      </c>
      <c r="AO831" s="133">
        <f t="shared" si="301"/>
        <v>10</v>
      </c>
    </row>
    <row r="832" spans="1:41" x14ac:dyDescent="0.3">
      <c r="A832" s="131">
        <v>807</v>
      </c>
      <c r="B832" s="171">
        <f t="shared" si="280"/>
        <v>0</v>
      </c>
      <c r="C832" s="171">
        <f t="shared" si="281"/>
        <v>-1627272.7272727271</v>
      </c>
      <c r="D832" s="171">
        <f t="shared" si="282"/>
        <v>-1269338.842975206</v>
      </c>
      <c r="E832" s="171">
        <f t="shared" si="283"/>
        <v>1210000.0000000002</v>
      </c>
      <c r="F832" s="171">
        <f t="shared" si="284"/>
        <v>1210000.0000000002</v>
      </c>
      <c r="G832" s="171">
        <f t="shared" si="285"/>
        <v>-252253.96917746449</v>
      </c>
      <c r="H832" s="171">
        <f t="shared" si="286"/>
        <v>1610510.0000000005</v>
      </c>
      <c r="I832" s="171">
        <f t="shared" si="287"/>
        <v>1610510.0000000005</v>
      </c>
      <c r="J832" s="171">
        <f t="shared" si="288"/>
        <v>744066.66937080142</v>
      </c>
      <c r="K832" s="171">
        <f t="shared" si="289"/>
        <v>1085654.8358825475</v>
      </c>
      <c r="L832" s="172">
        <f t="shared" si="290"/>
        <v>1836075.2127870105</v>
      </c>
      <c r="M832" s="142">
        <f t="shared" si="291"/>
        <v>5</v>
      </c>
      <c r="N832" s="143">
        <f t="shared" si="302"/>
        <v>2</v>
      </c>
      <c r="U832" s="131">
        <v>807</v>
      </c>
      <c r="V832" s="126">
        <f>MOD(QUOTIENT(ROWS($V$26:V832)-1, 2^(COLUMNS($V$26:V832)-1)), 2)</f>
        <v>0</v>
      </c>
      <c r="W832" s="19">
        <f>MOD(QUOTIENT(ROWS($V$26:W832)-1, 2^(COLUMNS($V$26:W832)-1)), 2)</f>
        <v>1</v>
      </c>
      <c r="X832" s="19">
        <f>MOD(QUOTIENT(ROWS($V$26:X832)-1, 2^(COLUMNS($V$26:X832)-1)), 2)</f>
        <v>1</v>
      </c>
      <c r="Y832" s="19">
        <f>MOD(QUOTIENT(ROWS($V$26:Y832)-1, 2^(COLUMNS($V$26:Y832)-1)), 2)</f>
        <v>0</v>
      </c>
      <c r="Z832" s="19">
        <f>MOD(QUOTIENT(ROWS($V$26:Z832)-1, 2^(COLUMNS($V$26:Z832)-1)), 2)</f>
        <v>0</v>
      </c>
      <c r="AA832" s="19">
        <f>MOD(QUOTIENT(ROWS($V$26:AA832)-1, 2^(COLUMNS($V$26:AA832)-1)), 2)</f>
        <v>1</v>
      </c>
      <c r="AB832" s="19">
        <f>MOD(QUOTIENT(ROWS($V$26:AB832)-1, 2^(COLUMNS($V$26:AB832)-1)), 2)</f>
        <v>0</v>
      </c>
      <c r="AC832" s="19">
        <f>MOD(QUOTIENT(ROWS($V$26:AC832)-1, 2^(COLUMNS($V$26:AC832)-1)), 2)</f>
        <v>0</v>
      </c>
      <c r="AD832" s="19">
        <f>MOD(QUOTIENT(ROWS($V$26:AD832)-1, 2^(COLUMNS($V$26:AD832)-1)), 2)</f>
        <v>1</v>
      </c>
      <c r="AE832" s="133">
        <f>MOD(QUOTIENT(ROWS($V$26:AE832)-1, 2^(COLUMNS($V$26:AE832)-1)), 2)</f>
        <v>1</v>
      </c>
      <c r="AF832" s="126">
        <f t="shared" si="292"/>
        <v>0</v>
      </c>
      <c r="AG832" s="19">
        <f t="shared" si="293"/>
        <v>2</v>
      </c>
      <c r="AH832" s="19">
        <f t="shared" si="294"/>
        <v>3</v>
      </c>
      <c r="AI832" s="19">
        <f t="shared" si="295"/>
        <v>3</v>
      </c>
      <c r="AJ832" s="19">
        <f t="shared" si="296"/>
        <v>3</v>
      </c>
      <c r="AK832" s="19">
        <f t="shared" si="297"/>
        <v>6</v>
      </c>
      <c r="AL832" s="19">
        <f t="shared" si="298"/>
        <v>6</v>
      </c>
      <c r="AM832" s="19">
        <f t="shared" si="299"/>
        <v>6</v>
      </c>
      <c r="AN832" s="19">
        <f t="shared" si="300"/>
        <v>9</v>
      </c>
      <c r="AO832" s="133">
        <f t="shared" si="301"/>
        <v>10</v>
      </c>
    </row>
    <row r="833" spans="1:41" x14ac:dyDescent="0.3">
      <c r="A833" s="131">
        <v>808</v>
      </c>
      <c r="B833" s="171">
        <f t="shared" si="280"/>
        <v>-2000000</v>
      </c>
      <c r="C833" s="171">
        <f t="shared" si="281"/>
        <v>-1627272.7272727271</v>
      </c>
      <c r="D833" s="171">
        <f t="shared" si="282"/>
        <v>-1269338.842975206</v>
      </c>
      <c r="E833" s="171">
        <f t="shared" si="283"/>
        <v>1210000.0000000002</v>
      </c>
      <c r="F833" s="171">
        <f t="shared" si="284"/>
        <v>1210000.0000000002</v>
      </c>
      <c r="G833" s="171">
        <f t="shared" si="285"/>
        <v>-252253.96917746449</v>
      </c>
      <c r="H833" s="171">
        <f t="shared" si="286"/>
        <v>1610510.0000000005</v>
      </c>
      <c r="I833" s="171">
        <f t="shared" si="287"/>
        <v>1610510.0000000005</v>
      </c>
      <c r="J833" s="171">
        <f t="shared" si="288"/>
        <v>744066.66937080142</v>
      </c>
      <c r="K833" s="171">
        <f t="shared" si="289"/>
        <v>1085654.8358825475</v>
      </c>
      <c r="L833" s="172">
        <f t="shared" si="290"/>
        <v>-15776.639064841502</v>
      </c>
      <c r="M833" s="142">
        <f t="shared" si="291"/>
        <v>6</v>
      </c>
      <c r="N833" s="143">
        <f t="shared" si="302"/>
        <v>1</v>
      </c>
      <c r="U833" s="131">
        <v>808</v>
      </c>
      <c r="V833" s="126">
        <f>MOD(QUOTIENT(ROWS($V$26:V833)-1, 2^(COLUMNS($V$26:V833)-1)), 2)</f>
        <v>1</v>
      </c>
      <c r="W833" s="19">
        <f>MOD(QUOTIENT(ROWS($V$26:W833)-1, 2^(COLUMNS($V$26:W833)-1)), 2)</f>
        <v>1</v>
      </c>
      <c r="X833" s="19">
        <f>MOD(QUOTIENT(ROWS($V$26:X833)-1, 2^(COLUMNS($V$26:X833)-1)), 2)</f>
        <v>1</v>
      </c>
      <c r="Y833" s="19">
        <f>MOD(QUOTIENT(ROWS($V$26:Y833)-1, 2^(COLUMNS($V$26:Y833)-1)), 2)</f>
        <v>0</v>
      </c>
      <c r="Z833" s="19">
        <f>MOD(QUOTIENT(ROWS($V$26:Z833)-1, 2^(COLUMNS($V$26:Z833)-1)), 2)</f>
        <v>0</v>
      </c>
      <c r="AA833" s="19">
        <f>MOD(QUOTIENT(ROWS($V$26:AA833)-1, 2^(COLUMNS($V$26:AA833)-1)), 2)</f>
        <v>1</v>
      </c>
      <c r="AB833" s="19">
        <f>MOD(QUOTIENT(ROWS($V$26:AB833)-1, 2^(COLUMNS($V$26:AB833)-1)), 2)</f>
        <v>0</v>
      </c>
      <c r="AC833" s="19">
        <f>MOD(QUOTIENT(ROWS($V$26:AC833)-1, 2^(COLUMNS($V$26:AC833)-1)), 2)</f>
        <v>0</v>
      </c>
      <c r="AD833" s="19">
        <f>MOD(QUOTIENT(ROWS($V$26:AD833)-1, 2^(COLUMNS($V$26:AD833)-1)), 2)</f>
        <v>1</v>
      </c>
      <c r="AE833" s="133">
        <f>MOD(QUOTIENT(ROWS($V$26:AE833)-1, 2^(COLUMNS($V$26:AE833)-1)), 2)</f>
        <v>1</v>
      </c>
      <c r="AF833" s="126">
        <f t="shared" si="292"/>
        <v>1</v>
      </c>
      <c r="AG833" s="19">
        <f t="shared" si="293"/>
        <v>2</v>
      </c>
      <c r="AH833" s="19">
        <f t="shared" si="294"/>
        <v>3</v>
      </c>
      <c r="AI833" s="19">
        <f t="shared" si="295"/>
        <v>3</v>
      </c>
      <c r="AJ833" s="19">
        <f t="shared" si="296"/>
        <v>3</v>
      </c>
      <c r="AK833" s="19">
        <f t="shared" si="297"/>
        <v>6</v>
      </c>
      <c r="AL833" s="19">
        <f t="shared" si="298"/>
        <v>6</v>
      </c>
      <c r="AM833" s="19">
        <f t="shared" si="299"/>
        <v>6</v>
      </c>
      <c r="AN833" s="19">
        <f t="shared" si="300"/>
        <v>9</v>
      </c>
      <c r="AO833" s="133">
        <f t="shared" si="301"/>
        <v>10</v>
      </c>
    </row>
    <row r="834" spans="1:41" x14ac:dyDescent="0.3">
      <c r="A834" s="131">
        <v>809</v>
      </c>
      <c r="B834" s="171">
        <f t="shared" si="280"/>
        <v>0</v>
      </c>
      <c r="C834" s="171">
        <f t="shared" si="281"/>
        <v>0</v>
      </c>
      <c r="D834" s="171">
        <f t="shared" si="282"/>
        <v>0</v>
      </c>
      <c r="E834" s="171">
        <f t="shared" si="283"/>
        <v>-922944.40270473203</v>
      </c>
      <c r="F834" s="171">
        <f t="shared" si="284"/>
        <v>1331000.0000000005</v>
      </c>
      <c r="G834" s="171">
        <f t="shared" si="285"/>
        <v>-252253.96917746449</v>
      </c>
      <c r="H834" s="171">
        <f t="shared" si="286"/>
        <v>1610510.0000000005</v>
      </c>
      <c r="I834" s="171">
        <f t="shared" si="287"/>
        <v>1610510.0000000005</v>
      </c>
      <c r="J834" s="171">
        <f t="shared" si="288"/>
        <v>744066.66937080142</v>
      </c>
      <c r="K834" s="171">
        <f t="shared" si="289"/>
        <v>1085654.8358825475</v>
      </c>
      <c r="L834" s="172">
        <f t="shared" si="290"/>
        <v>2753414.1479272386</v>
      </c>
      <c r="M834" s="142">
        <f t="shared" si="291"/>
        <v>4</v>
      </c>
      <c r="N834" s="143">
        <f t="shared" si="302"/>
        <v>4</v>
      </c>
      <c r="U834" s="131">
        <v>809</v>
      </c>
      <c r="V834" s="126">
        <f>MOD(QUOTIENT(ROWS($V$26:V834)-1, 2^(COLUMNS($V$26:V834)-1)), 2)</f>
        <v>0</v>
      </c>
      <c r="W834" s="19">
        <f>MOD(QUOTIENT(ROWS($V$26:W834)-1, 2^(COLUMNS($V$26:W834)-1)), 2)</f>
        <v>0</v>
      </c>
      <c r="X834" s="19">
        <f>MOD(QUOTIENT(ROWS($V$26:X834)-1, 2^(COLUMNS($V$26:X834)-1)), 2)</f>
        <v>0</v>
      </c>
      <c r="Y834" s="19">
        <f>MOD(QUOTIENT(ROWS($V$26:Y834)-1, 2^(COLUMNS($V$26:Y834)-1)), 2)</f>
        <v>1</v>
      </c>
      <c r="Z834" s="19">
        <f>MOD(QUOTIENT(ROWS($V$26:Z834)-1, 2^(COLUMNS($V$26:Z834)-1)), 2)</f>
        <v>0</v>
      </c>
      <c r="AA834" s="19">
        <f>MOD(QUOTIENT(ROWS($V$26:AA834)-1, 2^(COLUMNS($V$26:AA834)-1)), 2)</f>
        <v>1</v>
      </c>
      <c r="AB834" s="19">
        <f>MOD(QUOTIENT(ROWS($V$26:AB834)-1, 2^(COLUMNS($V$26:AB834)-1)), 2)</f>
        <v>0</v>
      </c>
      <c r="AC834" s="19">
        <f>MOD(QUOTIENT(ROWS($V$26:AC834)-1, 2^(COLUMNS($V$26:AC834)-1)), 2)</f>
        <v>0</v>
      </c>
      <c r="AD834" s="19">
        <f>MOD(QUOTIENT(ROWS($V$26:AD834)-1, 2^(COLUMNS($V$26:AD834)-1)), 2)</f>
        <v>1</v>
      </c>
      <c r="AE834" s="133">
        <f>MOD(QUOTIENT(ROWS($V$26:AE834)-1, 2^(COLUMNS($V$26:AE834)-1)), 2)</f>
        <v>1</v>
      </c>
      <c r="AF834" s="126">
        <f t="shared" si="292"/>
        <v>0</v>
      </c>
      <c r="AG834" s="19">
        <f t="shared" si="293"/>
        <v>0</v>
      </c>
      <c r="AH834" s="19">
        <f t="shared" si="294"/>
        <v>0</v>
      </c>
      <c r="AI834" s="19">
        <f t="shared" si="295"/>
        <v>4</v>
      </c>
      <c r="AJ834" s="19">
        <f t="shared" si="296"/>
        <v>4</v>
      </c>
      <c r="AK834" s="19">
        <f t="shared" si="297"/>
        <v>6</v>
      </c>
      <c r="AL834" s="19">
        <f t="shared" si="298"/>
        <v>6</v>
      </c>
      <c r="AM834" s="19">
        <f t="shared" si="299"/>
        <v>6</v>
      </c>
      <c r="AN834" s="19">
        <f t="shared" si="300"/>
        <v>9</v>
      </c>
      <c r="AO834" s="133">
        <f t="shared" si="301"/>
        <v>10</v>
      </c>
    </row>
    <row r="835" spans="1:41" x14ac:dyDescent="0.3">
      <c r="A835" s="131">
        <v>810</v>
      </c>
      <c r="B835" s="171">
        <f t="shared" si="280"/>
        <v>-2000000</v>
      </c>
      <c r="C835" s="171">
        <f t="shared" si="281"/>
        <v>1000000</v>
      </c>
      <c r="D835" s="171">
        <f t="shared" si="282"/>
        <v>1000000</v>
      </c>
      <c r="E835" s="171">
        <f t="shared" si="283"/>
        <v>-922944.40270473203</v>
      </c>
      <c r="F835" s="171">
        <f t="shared" si="284"/>
        <v>1331000.0000000005</v>
      </c>
      <c r="G835" s="171">
        <f t="shared" si="285"/>
        <v>-252253.96917746449</v>
      </c>
      <c r="H835" s="171">
        <f t="shared" si="286"/>
        <v>1610510.0000000005</v>
      </c>
      <c r="I835" s="171">
        <f t="shared" si="287"/>
        <v>1610510.0000000005</v>
      </c>
      <c r="J835" s="171">
        <f t="shared" si="288"/>
        <v>744066.66937080142</v>
      </c>
      <c r="K835" s="171">
        <f t="shared" si="289"/>
        <v>1085654.8358825475</v>
      </c>
      <c r="L835" s="172">
        <f t="shared" si="290"/>
        <v>2552733.3573973393</v>
      </c>
      <c r="M835" s="142">
        <f t="shared" si="291"/>
        <v>5</v>
      </c>
      <c r="N835" s="143">
        <f t="shared" si="302"/>
        <v>1</v>
      </c>
      <c r="U835" s="131">
        <v>810</v>
      </c>
      <c r="V835" s="126">
        <f>MOD(QUOTIENT(ROWS($V$26:V835)-1, 2^(COLUMNS($V$26:V835)-1)), 2)</f>
        <v>1</v>
      </c>
      <c r="W835" s="19">
        <f>MOD(QUOTIENT(ROWS($V$26:W835)-1, 2^(COLUMNS($V$26:W835)-1)), 2)</f>
        <v>0</v>
      </c>
      <c r="X835" s="19">
        <f>MOD(QUOTIENT(ROWS($V$26:X835)-1, 2^(COLUMNS($V$26:X835)-1)), 2)</f>
        <v>0</v>
      </c>
      <c r="Y835" s="19">
        <f>MOD(QUOTIENT(ROWS($V$26:Y835)-1, 2^(COLUMNS($V$26:Y835)-1)), 2)</f>
        <v>1</v>
      </c>
      <c r="Z835" s="19">
        <f>MOD(QUOTIENT(ROWS($V$26:Z835)-1, 2^(COLUMNS($V$26:Z835)-1)), 2)</f>
        <v>0</v>
      </c>
      <c r="AA835" s="19">
        <f>MOD(QUOTIENT(ROWS($V$26:AA835)-1, 2^(COLUMNS($V$26:AA835)-1)), 2)</f>
        <v>1</v>
      </c>
      <c r="AB835" s="19">
        <f>MOD(QUOTIENT(ROWS($V$26:AB835)-1, 2^(COLUMNS($V$26:AB835)-1)), 2)</f>
        <v>0</v>
      </c>
      <c r="AC835" s="19">
        <f>MOD(QUOTIENT(ROWS($V$26:AC835)-1, 2^(COLUMNS($V$26:AC835)-1)), 2)</f>
        <v>0</v>
      </c>
      <c r="AD835" s="19">
        <f>MOD(QUOTIENT(ROWS($V$26:AD835)-1, 2^(COLUMNS($V$26:AD835)-1)), 2)</f>
        <v>1</v>
      </c>
      <c r="AE835" s="133">
        <f>MOD(QUOTIENT(ROWS($V$26:AE835)-1, 2^(COLUMNS($V$26:AE835)-1)), 2)</f>
        <v>1</v>
      </c>
      <c r="AF835" s="126">
        <f t="shared" si="292"/>
        <v>1</v>
      </c>
      <c r="AG835" s="19">
        <f t="shared" si="293"/>
        <v>1</v>
      </c>
      <c r="AH835" s="19">
        <f t="shared" si="294"/>
        <v>1</v>
      </c>
      <c r="AI835" s="19">
        <f t="shared" si="295"/>
        <v>4</v>
      </c>
      <c r="AJ835" s="19">
        <f t="shared" si="296"/>
        <v>4</v>
      </c>
      <c r="AK835" s="19">
        <f t="shared" si="297"/>
        <v>6</v>
      </c>
      <c r="AL835" s="19">
        <f t="shared" si="298"/>
        <v>6</v>
      </c>
      <c r="AM835" s="19">
        <f t="shared" si="299"/>
        <v>6</v>
      </c>
      <c r="AN835" s="19">
        <f t="shared" si="300"/>
        <v>9</v>
      </c>
      <c r="AO835" s="133">
        <f t="shared" si="301"/>
        <v>10</v>
      </c>
    </row>
    <row r="836" spans="1:41" x14ac:dyDescent="0.3">
      <c r="A836" s="131">
        <v>811</v>
      </c>
      <c r="B836" s="171">
        <f t="shared" si="280"/>
        <v>0</v>
      </c>
      <c r="C836" s="171">
        <f t="shared" si="281"/>
        <v>-1627272.7272727271</v>
      </c>
      <c r="D836" s="171">
        <f t="shared" si="282"/>
        <v>1100000</v>
      </c>
      <c r="E836" s="171">
        <f t="shared" si="283"/>
        <v>-922944.40270473203</v>
      </c>
      <c r="F836" s="171">
        <f t="shared" si="284"/>
        <v>1331000.0000000005</v>
      </c>
      <c r="G836" s="171">
        <f t="shared" si="285"/>
        <v>-252253.96917746449</v>
      </c>
      <c r="H836" s="171">
        <f t="shared" si="286"/>
        <v>1610510.0000000005</v>
      </c>
      <c r="I836" s="171">
        <f t="shared" si="287"/>
        <v>1610510.0000000005</v>
      </c>
      <c r="J836" s="171">
        <f t="shared" si="288"/>
        <v>744066.66937080142</v>
      </c>
      <c r="K836" s="171">
        <f t="shared" si="289"/>
        <v>1085654.8358825475</v>
      </c>
      <c r="L836" s="172">
        <f t="shared" si="290"/>
        <v>2231505.5327401599</v>
      </c>
      <c r="M836" s="142">
        <f t="shared" si="291"/>
        <v>5</v>
      </c>
      <c r="N836" s="143">
        <f t="shared" si="302"/>
        <v>2</v>
      </c>
      <c r="U836" s="131">
        <v>811</v>
      </c>
      <c r="V836" s="126">
        <f>MOD(QUOTIENT(ROWS($V$26:V836)-1, 2^(COLUMNS($V$26:V836)-1)), 2)</f>
        <v>0</v>
      </c>
      <c r="W836" s="19">
        <f>MOD(QUOTIENT(ROWS($V$26:W836)-1, 2^(COLUMNS($V$26:W836)-1)), 2)</f>
        <v>1</v>
      </c>
      <c r="X836" s="19">
        <f>MOD(QUOTIENT(ROWS($V$26:X836)-1, 2^(COLUMNS($V$26:X836)-1)), 2)</f>
        <v>0</v>
      </c>
      <c r="Y836" s="19">
        <f>MOD(QUOTIENT(ROWS($V$26:Y836)-1, 2^(COLUMNS($V$26:Y836)-1)), 2)</f>
        <v>1</v>
      </c>
      <c r="Z836" s="19">
        <f>MOD(QUOTIENT(ROWS($V$26:Z836)-1, 2^(COLUMNS($V$26:Z836)-1)), 2)</f>
        <v>0</v>
      </c>
      <c r="AA836" s="19">
        <f>MOD(QUOTIENT(ROWS($V$26:AA836)-1, 2^(COLUMNS($V$26:AA836)-1)), 2)</f>
        <v>1</v>
      </c>
      <c r="AB836" s="19">
        <f>MOD(QUOTIENT(ROWS($V$26:AB836)-1, 2^(COLUMNS($V$26:AB836)-1)), 2)</f>
        <v>0</v>
      </c>
      <c r="AC836" s="19">
        <f>MOD(QUOTIENT(ROWS($V$26:AC836)-1, 2^(COLUMNS($V$26:AC836)-1)), 2)</f>
        <v>0</v>
      </c>
      <c r="AD836" s="19">
        <f>MOD(QUOTIENT(ROWS($V$26:AD836)-1, 2^(COLUMNS($V$26:AD836)-1)), 2)</f>
        <v>1</v>
      </c>
      <c r="AE836" s="133">
        <f>MOD(QUOTIENT(ROWS($V$26:AE836)-1, 2^(COLUMNS($V$26:AE836)-1)), 2)</f>
        <v>1</v>
      </c>
      <c r="AF836" s="126">
        <f t="shared" si="292"/>
        <v>0</v>
      </c>
      <c r="AG836" s="19">
        <f t="shared" si="293"/>
        <v>2</v>
      </c>
      <c r="AH836" s="19">
        <f t="shared" si="294"/>
        <v>2</v>
      </c>
      <c r="AI836" s="19">
        <f t="shared" si="295"/>
        <v>4</v>
      </c>
      <c r="AJ836" s="19">
        <f t="shared" si="296"/>
        <v>4</v>
      </c>
      <c r="AK836" s="19">
        <f t="shared" si="297"/>
        <v>6</v>
      </c>
      <c r="AL836" s="19">
        <f t="shared" si="298"/>
        <v>6</v>
      </c>
      <c r="AM836" s="19">
        <f t="shared" si="299"/>
        <v>6</v>
      </c>
      <c r="AN836" s="19">
        <f t="shared" si="300"/>
        <v>9</v>
      </c>
      <c r="AO836" s="133">
        <f t="shared" si="301"/>
        <v>10</v>
      </c>
    </row>
    <row r="837" spans="1:41" x14ac:dyDescent="0.3">
      <c r="A837" s="131">
        <v>812</v>
      </c>
      <c r="B837" s="171">
        <f t="shared" si="280"/>
        <v>-2000000</v>
      </c>
      <c r="C837" s="171">
        <f t="shared" si="281"/>
        <v>-1627272.7272727271</v>
      </c>
      <c r="D837" s="171">
        <f t="shared" si="282"/>
        <v>1100000</v>
      </c>
      <c r="E837" s="171">
        <f t="shared" si="283"/>
        <v>-922944.40270473203</v>
      </c>
      <c r="F837" s="171">
        <f t="shared" si="284"/>
        <v>1331000.0000000005</v>
      </c>
      <c r="G837" s="171">
        <f t="shared" si="285"/>
        <v>-252253.96917746449</v>
      </c>
      <c r="H837" s="171">
        <f t="shared" si="286"/>
        <v>1610510.0000000005</v>
      </c>
      <c r="I837" s="171">
        <f t="shared" si="287"/>
        <v>1610510.0000000005</v>
      </c>
      <c r="J837" s="171">
        <f t="shared" si="288"/>
        <v>744066.66937080142</v>
      </c>
      <c r="K837" s="171">
        <f t="shared" si="289"/>
        <v>1085654.8358825475</v>
      </c>
      <c r="L837" s="172">
        <f t="shared" si="290"/>
        <v>379653.68088830862</v>
      </c>
      <c r="M837" s="142">
        <f t="shared" si="291"/>
        <v>6</v>
      </c>
      <c r="N837" s="143">
        <f t="shared" si="302"/>
        <v>1</v>
      </c>
      <c r="U837" s="131">
        <v>812</v>
      </c>
      <c r="V837" s="126">
        <f>MOD(QUOTIENT(ROWS($V$26:V837)-1, 2^(COLUMNS($V$26:V837)-1)), 2)</f>
        <v>1</v>
      </c>
      <c r="W837" s="19">
        <f>MOD(QUOTIENT(ROWS($V$26:W837)-1, 2^(COLUMNS($V$26:W837)-1)), 2)</f>
        <v>1</v>
      </c>
      <c r="X837" s="19">
        <f>MOD(QUOTIENT(ROWS($V$26:X837)-1, 2^(COLUMNS($V$26:X837)-1)), 2)</f>
        <v>0</v>
      </c>
      <c r="Y837" s="19">
        <f>MOD(QUOTIENT(ROWS($V$26:Y837)-1, 2^(COLUMNS($V$26:Y837)-1)), 2)</f>
        <v>1</v>
      </c>
      <c r="Z837" s="19">
        <f>MOD(QUOTIENT(ROWS($V$26:Z837)-1, 2^(COLUMNS($V$26:Z837)-1)), 2)</f>
        <v>0</v>
      </c>
      <c r="AA837" s="19">
        <f>MOD(QUOTIENT(ROWS($V$26:AA837)-1, 2^(COLUMNS($V$26:AA837)-1)), 2)</f>
        <v>1</v>
      </c>
      <c r="AB837" s="19">
        <f>MOD(QUOTIENT(ROWS($V$26:AB837)-1, 2^(COLUMNS($V$26:AB837)-1)), 2)</f>
        <v>0</v>
      </c>
      <c r="AC837" s="19">
        <f>MOD(QUOTIENT(ROWS($V$26:AC837)-1, 2^(COLUMNS($V$26:AC837)-1)), 2)</f>
        <v>0</v>
      </c>
      <c r="AD837" s="19">
        <f>MOD(QUOTIENT(ROWS($V$26:AD837)-1, 2^(COLUMNS($V$26:AD837)-1)), 2)</f>
        <v>1</v>
      </c>
      <c r="AE837" s="133">
        <f>MOD(QUOTIENT(ROWS($V$26:AE837)-1, 2^(COLUMNS($V$26:AE837)-1)), 2)</f>
        <v>1</v>
      </c>
      <c r="AF837" s="126">
        <f t="shared" si="292"/>
        <v>1</v>
      </c>
      <c r="AG837" s="19">
        <f t="shared" si="293"/>
        <v>2</v>
      </c>
      <c r="AH837" s="19">
        <f t="shared" si="294"/>
        <v>2</v>
      </c>
      <c r="AI837" s="19">
        <f t="shared" si="295"/>
        <v>4</v>
      </c>
      <c r="AJ837" s="19">
        <f t="shared" si="296"/>
        <v>4</v>
      </c>
      <c r="AK837" s="19">
        <f t="shared" si="297"/>
        <v>6</v>
      </c>
      <c r="AL837" s="19">
        <f t="shared" si="298"/>
        <v>6</v>
      </c>
      <c r="AM837" s="19">
        <f t="shared" si="299"/>
        <v>6</v>
      </c>
      <c r="AN837" s="19">
        <f t="shared" si="300"/>
        <v>9</v>
      </c>
      <c r="AO837" s="133">
        <f t="shared" si="301"/>
        <v>10</v>
      </c>
    </row>
    <row r="838" spans="1:41" x14ac:dyDescent="0.3">
      <c r="A838" s="131">
        <v>813</v>
      </c>
      <c r="B838" s="171">
        <f t="shared" si="280"/>
        <v>0</v>
      </c>
      <c r="C838" s="171">
        <f t="shared" si="281"/>
        <v>0</v>
      </c>
      <c r="D838" s="171">
        <f t="shared" si="282"/>
        <v>-1269338.842975206</v>
      </c>
      <c r="E838" s="171">
        <f t="shared" si="283"/>
        <v>-922944.40270473203</v>
      </c>
      <c r="F838" s="171">
        <f t="shared" si="284"/>
        <v>1331000.0000000005</v>
      </c>
      <c r="G838" s="171">
        <f t="shared" si="285"/>
        <v>-252253.96917746449</v>
      </c>
      <c r="H838" s="171">
        <f t="shared" si="286"/>
        <v>1610510.0000000005</v>
      </c>
      <c r="I838" s="171">
        <f t="shared" si="287"/>
        <v>1610510.0000000005</v>
      </c>
      <c r="J838" s="171">
        <f t="shared" si="288"/>
        <v>744066.66937080142</v>
      </c>
      <c r="K838" s="171">
        <f t="shared" si="289"/>
        <v>1085654.8358825475</v>
      </c>
      <c r="L838" s="172">
        <f t="shared" si="290"/>
        <v>1745772.0495942815</v>
      </c>
      <c r="M838" s="142">
        <f t="shared" si="291"/>
        <v>5</v>
      </c>
      <c r="N838" s="143">
        <f t="shared" si="302"/>
        <v>3</v>
      </c>
      <c r="U838" s="131">
        <v>813</v>
      </c>
      <c r="V838" s="126">
        <f>MOD(QUOTIENT(ROWS($V$26:V838)-1, 2^(COLUMNS($V$26:V838)-1)), 2)</f>
        <v>0</v>
      </c>
      <c r="W838" s="19">
        <f>MOD(QUOTIENT(ROWS($V$26:W838)-1, 2^(COLUMNS($V$26:W838)-1)), 2)</f>
        <v>0</v>
      </c>
      <c r="X838" s="19">
        <f>MOD(QUOTIENT(ROWS($V$26:X838)-1, 2^(COLUMNS($V$26:X838)-1)), 2)</f>
        <v>1</v>
      </c>
      <c r="Y838" s="19">
        <f>MOD(QUOTIENT(ROWS($V$26:Y838)-1, 2^(COLUMNS($V$26:Y838)-1)), 2)</f>
        <v>1</v>
      </c>
      <c r="Z838" s="19">
        <f>MOD(QUOTIENT(ROWS($V$26:Z838)-1, 2^(COLUMNS($V$26:Z838)-1)), 2)</f>
        <v>0</v>
      </c>
      <c r="AA838" s="19">
        <f>MOD(QUOTIENT(ROWS($V$26:AA838)-1, 2^(COLUMNS($V$26:AA838)-1)), 2)</f>
        <v>1</v>
      </c>
      <c r="AB838" s="19">
        <f>MOD(QUOTIENT(ROWS($V$26:AB838)-1, 2^(COLUMNS($V$26:AB838)-1)), 2)</f>
        <v>0</v>
      </c>
      <c r="AC838" s="19">
        <f>MOD(QUOTIENT(ROWS($V$26:AC838)-1, 2^(COLUMNS($V$26:AC838)-1)), 2)</f>
        <v>0</v>
      </c>
      <c r="AD838" s="19">
        <f>MOD(QUOTIENT(ROWS($V$26:AD838)-1, 2^(COLUMNS($V$26:AD838)-1)), 2)</f>
        <v>1</v>
      </c>
      <c r="AE838" s="133">
        <f>MOD(QUOTIENT(ROWS($V$26:AE838)-1, 2^(COLUMNS($V$26:AE838)-1)), 2)</f>
        <v>1</v>
      </c>
      <c r="AF838" s="126">
        <f t="shared" si="292"/>
        <v>0</v>
      </c>
      <c r="AG838" s="19">
        <f t="shared" si="293"/>
        <v>0</v>
      </c>
      <c r="AH838" s="19">
        <f t="shared" si="294"/>
        <v>3</v>
      </c>
      <c r="AI838" s="19">
        <f t="shared" si="295"/>
        <v>4</v>
      </c>
      <c r="AJ838" s="19">
        <f t="shared" si="296"/>
        <v>4</v>
      </c>
      <c r="AK838" s="19">
        <f t="shared" si="297"/>
        <v>6</v>
      </c>
      <c r="AL838" s="19">
        <f t="shared" si="298"/>
        <v>6</v>
      </c>
      <c r="AM838" s="19">
        <f t="shared" si="299"/>
        <v>6</v>
      </c>
      <c r="AN838" s="19">
        <f t="shared" si="300"/>
        <v>9</v>
      </c>
      <c r="AO838" s="133">
        <f t="shared" si="301"/>
        <v>10</v>
      </c>
    </row>
    <row r="839" spans="1:41" x14ac:dyDescent="0.3">
      <c r="A839" s="131">
        <v>814</v>
      </c>
      <c r="B839" s="171">
        <f t="shared" si="280"/>
        <v>-2000000</v>
      </c>
      <c r="C839" s="171">
        <f t="shared" si="281"/>
        <v>1000000</v>
      </c>
      <c r="D839" s="171">
        <f t="shared" si="282"/>
        <v>-1269338.842975206</v>
      </c>
      <c r="E839" s="171">
        <f t="shared" si="283"/>
        <v>-922944.40270473203</v>
      </c>
      <c r="F839" s="171">
        <f t="shared" si="284"/>
        <v>1331000.0000000005</v>
      </c>
      <c r="G839" s="171">
        <f t="shared" si="285"/>
        <v>-252253.96917746449</v>
      </c>
      <c r="H839" s="171">
        <f t="shared" si="286"/>
        <v>1610510.0000000005</v>
      </c>
      <c r="I839" s="171">
        <f t="shared" si="287"/>
        <v>1610510.0000000005</v>
      </c>
      <c r="J839" s="171">
        <f t="shared" si="288"/>
        <v>744066.66937080142</v>
      </c>
      <c r="K839" s="171">
        <f t="shared" si="289"/>
        <v>1085654.8358825475</v>
      </c>
      <c r="L839" s="172">
        <f t="shared" si="290"/>
        <v>751259.01804421272</v>
      </c>
      <c r="M839" s="142">
        <f t="shared" si="291"/>
        <v>6</v>
      </c>
      <c r="N839" s="143">
        <f t="shared" si="302"/>
        <v>1</v>
      </c>
      <c r="U839" s="131">
        <v>814</v>
      </c>
      <c r="V839" s="126">
        <f>MOD(QUOTIENT(ROWS($V$26:V839)-1, 2^(COLUMNS($V$26:V839)-1)), 2)</f>
        <v>1</v>
      </c>
      <c r="W839" s="19">
        <f>MOD(QUOTIENT(ROWS($V$26:W839)-1, 2^(COLUMNS($V$26:W839)-1)), 2)</f>
        <v>0</v>
      </c>
      <c r="X839" s="19">
        <f>MOD(QUOTIENT(ROWS($V$26:X839)-1, 2^(COLUMNS($V$26:X839)-1)), 2)</f>
        <v>1</v>
      </c>
      <c r="Y839" s="19">
        <f>MOD(QUOTIENT(ROWS($V$26:Y839)-1, 2^(COLUMNS($V$26:Y839)-1)), 2)</f>
        <v>1</v>
      </c>
      <c r="Z839" s="19">
        <f>MOD(QUOTIENT(ROWS($V$26:Z839)-1, 2^(COLUMNS($V$26:Z839)-1)), 2)</f>
        <v>0</v>
      </c>
      <c r="AA839" s="19">
        <f>MOD(QUOTIENT(ROWS($V$26:AA839)-1, 2^(COLUMNS($V$26:AA839)-1)), 2)</f>
        <v>1</v>
      </c>
      <c r="AB839" s="19">
        <f>MOD(QUOTIENT(ROWS($V$26:AB839)-1, 2^(COLUMNS($V$26:AB839)-1)), 2)</f>
        <v>0</v>
      </c>
      <c r="AC839" s="19">
        <f>MOD(QUOTIENT(ROWS($V$26:AC839)-1, 2^(COLUMNS($V$26:AC839)-1)), 2)</f>
        <v>0</v>
      </c>
      <c r="AD839" s="19">
        <f>MOD(QUOTIENT(ROWS($V$26:AD839)-1, 2^(COLUMNS($V$26:AD839)-1)), 2)</f>
        <v>1</v>
      </c>
      <c r="AE839" s="133">
        <f>MOD(QUOTIENT(ROWS($V$26:AE839)-1, 2^(COLUMNS($V$26:AE839)-1)), 2)</f>
        <v>1</v>
      </c>
      <c r="AF839" s="126">
        <f t="shared" si="292"/>
        <v>1</v>
      </c>
      <c r="AG839" s="19">
        <f t="shared" si="293"/>
        <v>1</v>
      </c>
      <c r="AH839" s="19">
        <f t="shared" si="294"/>
        <v>3</v>
      </c>
      <c r="AI839" s="19">
        <f t="shared" si="295"/>
        <v>4</v>
      </c>
      <c r="AJ839" s="19">
        <f t="shared" si="296"/>
        <v>4</v>
      </c>
      <c r="AK839" s="19">
        <f t="shared" si="297"/>
        <v>6</v>
      </c>
      <c r="AL839" s="19">
        <f t="shared" si="298"/>
        <v>6</v>
      </c>
      <c r="AM839" s="19">
        <f t="shared" si="299"/>
        <v>6</v>
      </c>
      <c r="AN839" s="19">
        <f t="shared" si="300"/>
        <v>9</v>
      </c>
      <c r="AO839" s="133">
        <f t="shared" si="301"/>
        <v>10</v>
      </c>
    </row>
    <row r="840" spans="1:41" x14ac:dyDescent="0.3">
      <c r="A840" s="131">
        <v>815</v>
      </c>
      <c r="B840" s="171">
        <f t="shared" si="280"/>
        <v>0</v>
      </c>
      <c r="C840" s="171">
        <f t="shared" si="281"/>
        <v>-1627272.7272727271</v>
      </c>
      <c r="D840" s="171">
        <f t="shared" si="282"/>
        <v>-1269338.842975206</v>
      </c>
      <c r="E840" s="171">
        <f t="shared" si="283"/>
        <v>-922944.40270473203</v>
      </c>
      <c r="F840" s="171">
        <f t="shared" si="284"/>
        <v>1331000.0000000005</v>
      </c>
      <c r="G840" s="171">
        <f t="shared" si="285"/>
        <v>-252253.96917746449</v>
      </c>
      <c r="H840" s="171">
        <f t="shared" si="286"/>
        <v>1610510.0000000005</v>
      </c>
      <c r="I840" s="171">
        <f t="shared" si="287"/>
        <v>1610510.0000000005</v>
      </c>
      <c r="J840" s="171">
        <f t="shared" si="288"/>
        <v>744066.66937080142</v>
      </c>
      <c r="K840" s="171">
        <f t="shared" si="289"/>
        <v>1085654.8358825475</v>
      </c>
      <c r="L840" s="172">
        <f t="shared" si="290"/>
        <v>350647.9692850163</v>
      </c>
      <c r="M840" s="142">
        <f t="shared" si="291"/>
        <v>6</v>
      </c>
      <c r="N840" s="143">
        <f t="shared" si="302"/>
        <v>2</v>
      </c>
      <c r="U840" s="131">
        <v>815</v>
      </c>
      <c r="V840" s="126">
        <f>MOD(QUOTIENT(ROWS($V$26:V840)-1, 2^(COLUMNS($V$26:V840)-1)), 2)</f>
        <v>0</v>
      </c>
      <c r="W840" s="19">
        <f>MOD(QUOTIENT(ROWS($V$26:W840)-1, 2^(COLUMNS($V$26:W840)-1)), 2)</f>
        <v>1</v>
      </c>
      <c r="X840" s="19">
        <f>MOD(QUOTIENT(ROWS($V$26:X840)-1, 2^(COLUMNS($V$26:X840)-1)), 2)</f>
        <v>1</v>
      </c>
      <c r="Y840" s="19">
        <f>MOD(QUOTIENT(ROWS($V$26:Y840)-1, 2^(COLUMNS($V$26:Y840)-1)), 2)</f>
        <v>1</v>
      </c>
      <c r="Z840" s="19">
        <f>MOD(QUOTIENT(ROWS($V$26:Z840)-1, 2^(COLUMNS($V$26:Z840)-1)), 2)</f>
        <v>0</v>
      </c>
      <c r="AA840" s="19">
        <f>MOD(QUOTIENT(ROWS($V$26:AA840)-1, 2^(COLUMNS($V$26:AA840)-1)), 2)</f>
        <v>1</v>
      </c>
      <c r="AB840" s="19">
        <f>MOD(QUOTIENT(ROWS($V$26:AB840)-1, 2^(COLUMNS($V$26:AB840)-1)), 2)</f>
        <v>0</v>
      </c>
      <c r="AC840" s="19">
        <f>MOD(QUOTIENT(ROWS($V$26:AC840)-1, 2^(COLUMNS($V$26:AC840)-1)), 2)</f>
        <v>0</v>
      </c>
      <c r="AD840" s="19">
        <f>MOD(QUOTIENT(ROWS($V$26:AD840)-1, 2^(COLUMNS($V$26:AD840)-1)), 2)</f>
        <v>1</v>
      </c>
      <c r="AE840" s="133">
        <f>MOD(QUOTIENT(ROWS($V$26:AE840)-1, 2^(COLUMNS($V$26:AE840)-1)), 2)</f>
        <v>1</v>
      </c>
      <c r="AF840" s="126">
        <f t="shared" si="292"/>
        <v>0</v>
      </c>
      <c r="AG840" s="19">
        <f t="shared" si="293"/>
        <v>2</v>
      </c>
      <c r="AH840" s="19">
        <f t="shared" si="294"/>
        <v>3</v>
      </c>
      <c r="AI840" s="19">
        <f t="shared" si="295"/>
        <v>4</v>
      </c>
      <c r="AJ840" s="19">
        <f t="shared" si="296"/>
        <v>4</v>
      </c>
      <c r="AK840" s="19">
        <f t="shared" si="297"/>
        <v>6</v>
      </c>
      <c r="AL840" s="19">
        <f t="shared" si="298"/>
        <v>6</v>
      </c>
      <c r="AM840" s="19">
        <f t="shared" si="299"/>
        <v>6</v>
      </c>
      <c r="AN840" s="19">
        <f t="shared" si="300"/>
        <v>9</v>
      </c>
      <c r="AO840" s="133">
        <f t="shared" si="301"/>
        <v>10</v>
      </c>
    </row>
    <row r="841" spans="1:41" x14ac:dyDescent="0.3">
      <c r="A841" s="131">
        <v>816</v>
      </c>
      <c r="B841" s="171">
        <f t="shared" si="280"/>
        <v>-2000000</v>
      </c>
      <c r="C841" s="171">
        <f t="shared" si="281"/>
        <v>-1627272.7272727271</v>
      </c>
      <c r="D841" s="171">
        <f t="shared" si="282"/>
        <v>-1269338.842975206</v>
      </c>
      <c r="E841" s="171">
        <f t="shared" si="283"/>
        <v>-922944.40270473203</v>
      </c>
      <c r="F841" s="171">
        <f t="shared" si="284"/>
        <v>1331000.0000000005</v>
      </c>
      <c r="G841" s="171">
        <f t="shared" si="285"/>
        <v>-252253.96917746449</v>
      </c>
      <c r="H841" s="171">
        <f t="shared" si="286"/>
        <v>1610510.0000000005</v>
      </c>
      <c r="I841" s="171">
        <f t="shared" si="287"/>
        <v>1610510.0000000005</v>
      </c>
      <c r="J841" s="171">
        <f t="shared" si="288"/>
        <v>744066.66937080142</v>
      </c>
      <c r="K841" s="171">
        <f t="shared" si="289"/>
        <v>1085654.8358825475</v>
      </c>
      <c r="L841" s="172">
        <f t="shared" si="290"/>
        <v>-1501203.8825668355</v>
      </c>
      <c r="M841" s="142">
        <f t="shared" si="291"/>
        <v>7</v>
      </c>
      <c r="N841" s="143">
        <f t="shared" si="302"/>
        <v>1</v>
      </c>
      <c r="U841" s="131">
        <v>816</v>
      </c>
      <c r="V841" s="126">
        <f>MOD(QUOTIENT(ROWS($V$26:V841)-1, 2^(COLUMNS($V$26:V841)-1)), 2)</f>
        <v>1</v>
      </c>
      <c r="W841" s="19">
        <f>MOD(QUOTIENT(ROWS($V$26:W841)-1, 2^(COLUMNS($V$26:W841)-1)), 2)</f>
        <v>1</v>
      </c>
      <c r="X841" s="19">
        <f>MOD(QUOTIENT(ROWS($V$26:X841)-1, 2^(COLUMNS($V$26:X841)-1)), 2)</f>
        <v>1</v>
      </c>
      <c r="Y841" s="19">
        <f>MOD(QUOTIENT(ROWS($V$26:Y841)-1, 2^(COLUMNS($V$26:Y841)-1)), 2)</f>
        <v>1</v>
      </c>
      <c r="Z841" s="19">
        <f>MOD(QUOTIENT(ROWS($V$26:Z841)-1, 2^(COLUMNS($V$26:Z841)-1)), 2)</f>
        <v>0</v>
      </c>
      <c r="AA841" s="19">
        <f>MOD(QUOTIENT(ROWS($V$26:AA841)-1, 2^(COLUMNS($V$26:AA841)-1)), 2)</f>
        <v>1</v>
      </c>
      <c r="AB841" s="19">
        <f>MOD(QUOTIENT(ROWS($V$26:AB841)-1, 2^(COLUMNS($V$26:AB841)-1)), 2)</f>
        <v>0</v>
      </c>
      <c r="AC841" s="19">
        <f>MOD(QUOTIENT(ROWS($V$26:AC841)-1, 2^(COLUMNS($V$26:AC841)-1)), 2)</f>
        <v>0</v>
      </c>
      <c r="AD841" s="19">
        <f>MOD(QUOTIENT(ROWS($V$26:AD841)-1, 2^(COLUMNS($V$26:AD841)-1)), 2)</f>
        <v>1</v>
      </c>
      <c r="AE841" s="133">
        <f>MOD(QUOTIENT(ROWS($V$26:AE841)-1, 2^(COLUMNS($V$26:AE841)-1)), 2)</f>
        <v>1</v>
      </c>
      <c r="AF841" s="126">
        <f t="shared" si="292"/>
        <v>1</v>
      </c>
      <c r="AG841" s="19">
        <f t="shared" si="293"/>
        <v>2</v>
      </c>
      <c r="AH841" s="19">
        <f t="shared" si="294"/>
        <v>3</v>
      </c>
      <c r="AI841" s="19">
        <f t="shared" si="295"/>
        <v>4</v>
      </c>
      <c r="AJ841" s="19">
        <f t="shared" si="296"/>
        <v>4</v>
      </c>
      <c r="AK841" s="19">
        <f t="shared" si="297"/>
        <v>6</v>
      </c>
      <c r="AL841" s="19">
        <f t="shared" si="298"/>
        <v>6</v>
      </c>
      <c r="AM841" s="19">
        <f t="shared" si="299"/>
        <v>6</v>
      </c>
      <c r="AN841" s="19">
        <f t="shared" si="300"/>
        <v>9</v>
      </c>
      <c r="AO841" s="133">
        <f t="shared" si="301"/>
        <v>10</v>
      </c>
    </row>
    <row r="842" spans="1:41" x14ac:dyDescent="0.3">
      <c r="A842" s="131">
        <v>817</v>
      </c>
      <c r="B842" s="171">
        <f t="shared" si="280"/>
        <v>0</v>
      </c>
      <c r="C842" s="171">
        <f t="shared" si="281"/>
        <v>0</v>
      </c>
      <c r="D842" s="171">
        <f t="shared" si="282"/>
        <v>0</v>
      </c>
      <c r="E842" s="171">
        <f t="shared" si="283"/>
        <v>0</v>
      </c>
      <c r="F842" s="171">
        <f t="shared" si="284"/>
        <v>-584940.36609521112</v>
      </c>
      <c r="G842" s="171">
        <f t="shared" si="285"/>
        <v>-252253.96917746449</v>
      </c>
      <c r="H842" s="171">
        <f t="shared" si="286"/>
        <v>1610510.0000000005</v>
      </c>
      <c r="I842" s="171">
        <f t="shared" si="287"/>
        <v>1610510.0000000005</v>
      </c>
      <c r="J842" s="171">
        <f t="shared" si="288"/>
        <v>744066.66937080142</v>
      </c>
      <c r="K842" s="171">
        <f t="shared" si="289"/>
        <v>1085654.8358825475</v>
      </c>
      <c r="L842" s="172">
        <f t="shared" si="290"/>
        <v>2127849.0167035097</v>
      </c>
      <c r="M842" s="142">
        <f t="shared" si="291"/>
        <v>4</v>
      </c>
      <c r="N842" s="143">
        <f t="shared" si="302"/>
        <v>5</v>
      </c>
      <c r="U842" s="131">
        <v>817</v>
      </c>
      <c r="V842" s="126">
        <f>MOD(QUOTIENT(ROWS($V$26:V842)-1, 2^(COLUMNS($V$26:V842)-1)), 2)</f>
        <v>0</v>
      </c>
      <c r="W842" s="19">
        <f>MOD(QUOTIENT(ROWS($V$26:W842)-1, 2^(COLUMNS($V$26:W842)-1)), 2)</f>
        <v>0</v>
      </c>
      <c r="X842" s="19">
        <f>MOD(QUOTIENT(ROWS($V$26:X842)-1, 2^(COLUMNS($V$26:X842)-1)), 2)</f>
        <v>0</v>
      </c>
      <c r="Y842" s="19">
        <f>MOD(QUOTIENT(ROWS($V$26:Y842)-1, 2^(COLUMNS($V$26:Y842)-1)), 2)</f>
        <v>0</v>
      </c>
      <c r="Z842" s="19">
        <f>MOD(QUOTIENT(ROWS($V$26:Z842)-1, 2^(COLUMNS($V$26:Z842)-1)), 2)</f>
        <v>1</v>
      </c>
      <c r="AA842" s="19">
        <f>MOD(QUOTIENT(ROWS($V$26:AA842)-1, 2^(COLUMNS($V$26:AA842)-1)), 2)</f>
        <v>1</v>
      </c>
      <c r="AB842" s="19">
        <f>MOD(QUOTIENT(ROWS($V$26:AB842)-1, 2^(COLUMNS($V$26:AB842)-1)), 2)</f>
        <v>0</v>
      </c>
      <c r="AC842" s="19">
        <f>MOD(QUOTIENT(ROWS($V$26:AC842)-1, 2^(COLUMNS($V$26:AC842)-1)), 2)</f>
        <v>0</v>
      </c>
      <c r="AD842" s="19">
        <f>MOD(QUOTIENT(ROWS($V$26:AD842)-1, 2^(COLUMNS($V$26:AD842)-1)), 2)</f>
        <v>1</v>
      </c>
      <c r="AE842" s="133">
        <f>MOD(QUOTIENT(ROWS($V$26:AE842)-1, 2^(COLUMNS($V$26:AE842)-1)), 2)</f>
        <v>1</v>
      </c>
      <c r="AF842" s="126">
        <f t="shared" si="292"/>
        <v>0</v>
      </c>
      <c r="AG842" s="19">
        <f t="shared" si="293"/>
        <v>0</v>
      </c>
      <c r="AH842" s="19">
        <f t="shared" si="294"/>
        <v>0</v>
      </c>
      <c r="AI842" s="19">
        <f t="shared" si="295"/>
        <v>0</v>
      </c>
      <c r="AJ842" s="19">
        <f t="shared" si="296"/>
        <v>5</v>
      </c>
      <c r="AK842" s="19">
        <f t="shared" si="297"/>
        <v>6</v>
      </c>
      <c r="AL842" s="19">
        <f t="shared" si="298"/>
        <v>6</v>
      </c>
      <c r="AM842" s="19">
        <f t="shared" si="299"/>
        <v>6</v>
      </c>
      <c r="AN842" s="19">
        <f t="shared" si="300"/>
        <v>9</v>
      </c>
      <c r="AO842" s="133">
        <f t="shared" si="301"/>
        <v>10</v>
      </c>
    </row>
    <row r="843" spans="1:41" x14ac:dyDescent="0.3">
      <c r="A843" s="131">
        <v>818</v>
      </c>
      <c r="B843" s="171">
        <f t="shared" si="280"/>
        <v>-2000000</v>
      </c>
      <c r="C843" s="171">
        <f t="shared" si="281"/>
        <v>1000000</v>
      </c>
      <c r="D843" s="171">
        <f t="shared" si="282"/>
        <v>1000000</v>
      </c>
      <c r="E843" s="171">
        <f t="shared" si="283"/>
        <v>1000000</v>
      </c>
      <c r="F843" s="171">
        <f t="shared" si="284"/>
        <v>-584940.36609521112</v>
      </c>
      <c r="G843" s="171">
        <f t="shared" si="285"/>
        <v>-252253.96917746449</v>
      </c>
      <c r="H843" s="171">
        <f t="shared" si="286"/>
        <v>1610510.0000000005</v>
      </c>
      <c r="I843" s="171">
        <f t="shared" si="287"/>
        <v>1610510.0000000005</v>
      </c>
      <c r="J843" s="171">
        <f t="shared" si="288"/>
        <v>744066.66937080142</v>
      </c>
      <c r="K843" s="171">
        <f t="shared" si="289"/>
        <v>1085654.8358825475</v>
      </c>
      <c r="L843" s="172">
        <f t="shared" si="290"/>
        <v>2662198.0789700644</v>
      </c>
      <c r="M843" s="142">
        <f t="shared" si="291"/>
        <v>5</v>
      </c>
      <c r="N843" s="143">
        <f t="shared" si="302"/>
        <v>1</v>
      </c>
      <c r="U843" s="131">
        <v>818</v>
      </c>
      <c r="V843" s="126">
        <f>MOD(QUOTIENT(ROWS($V$26:V843)-1, 2^(COLUMNS($V$26:V843)-1)), 2)</f>
        <v>1</v>
      </c>
      <c r="W843" s="19">
        <f>MOD(QUOTIENT(ROWS($V$26:W843)-1, 2^(COLUMNS($V$26:W843)-1)), 2)</f>
        <v>0</v>
      </c>
      <c r="X843" s="19">
        <f>MOD(QUOTIENT(ROWS($V$26:X843)-1, 2^(COLUMNS($V$26:X843)-1)), 2)</f>
        <v>0</v>
      </c>
      <c r="Y843" s="19">
        <f>MOD(QUOTIENT(ROWS($V$26:Y843)-1, 2^(COLUMNS($V$26:Y843)-1)), 2)</f>
        <v>0</v>
      </c>
      <c r="Z843" s="19">
        <f>MOD(QUOTIENT(ROWS($V$26:Z843)-1, 2^(COLUMNS($V$26:Z843)-1)), 2)</f>
        <v>1</v>
      </c>
      <c r="AA843" s="19">
        <f>MOD(QUOTIENT(ROWS($V$26:AA843)-1, 2^(COLUMNS($V$26:AA843)-1)), 2)</f>
        <v>1</v>
      </c>
      <c r="AB843" s="19">
        <f>MOD(QUOTIENT(ROWS($V$26:AB843)-1, 2^(COLUMNS($V$26:AB843)-1)), 2)</f>
        <v>0</v>
      </c>
      <c r="AC843" s="19">
        <f>MOD(QUOTIENT(ROWS($V$26:AC843)-1, 2^(COLUMNS($V$26:AC843)-1)), 2)</f>
        <v>0</v>
      </c>
      <c r="AD843" s="19">
        <f>MOD(QUOTIENT(ROWS($V$26:AD843)-1, 2^(COLUMNS($V$26:AD843)-1)), 2)</f>
        <v>1</v>
      </c>
      <c r="AE843" s="133">
        <f>MOD(QUOTIENT(ROWS($V$26:AE843)-1, 2^(COLUMNS($V$26:AE843)-1)), 2)</f>
        <v>1</v>
      </c>
      <c r="AF843" s="126">
        <f t="shared" si="292"/>
        <v>1</v>
      </c>
      <c r="AG843" s="19">
        <f t="shared" si="293"/>
        <v>1</v>
      </c>
      <c r="AH843" s="19">
        <f t="shared" si="294"/>
        <v>1</v>
      </c>
      <c r="AI843" s="19">
        <f t="shared" si="295"/>
        <v>1</v>
      </c>
      <c r="AJ843" s="19">
        <f t="shared" si="296"/>
        <v>5</v>
      </c>
      <c r="AK843" s="19">
        <f t="shared" si="297"/>
        <v>6</v>
      </c>
      <c r="AL843" s="19">
        <f t="shared" si="298"/>
        <v>6</v>
      </c>
      <c r="AM843" s="19">
        <f t="shared" si="299"/>
        <v>6</v>
      </c>
      <c r="AN843" s="19">
        <f t="shared" si="300"/>
        <v>9</v>
      </c>
      <c r="AO843" s="133">
        <f t="shared" si="301"/>
        <v>10</v>
      </c>
    </row>
    <row r="844" spans="1:41" x14ac:dyDescent="0.3">
      <c r="A844" s="131">
        <v>819</v>
      </c>
      <c r="B844" s="171">
        <f t="shared" si="280"/>
        <v>0</v>
      </c>
      <c r="C844" s="171">
        <f t="shared" si="281"/>
        <v>-1627272.7272727271</v>
      </c>
      <c r="D844" s="171">
        <f t="shared" si="282"/>
        <v>1100000</v>
      </c>
      <c r="E844" s="171">
        <f t="shared" si="283"/>
        <v>1100000</v>
      </c>
      <c r="F844" s="171">
        <f t="shared" si="284"/>
        <v>-584940.36609521112</v>
      </c>
      <c r="G844" s="171">
        <f t="shared" si="285"/>
        <v>-252253.96917746449</v>
      </c>
      <c r="H844" s="171">
        <f t="shared" si="286"/>
        <v>1610510.0000000005</v>
      </c>
      <c r="I844" s="171">
        <f t="shared" si="287"/>
        <v>1610510.0000000005</v>
      </c>
      <c r="J844" s="171">
        <f t="shared" si="288"/>
        <v>744066.66937080142</v>
      </c>
      <c r="K844" s="171">
        <f t="shared" si="289"/>
        <v>1085654.8358825475</v>
      </c>
      <c r="L844" s="172">
        <f t="shared" si="290"/>
        <v>2414473.2395925298</v>
      </c>
      <c r="M844" s="142">
        <f t="shared" si="291"/>
        <v>5</v>
      </c>
      <c r="N844" s="143">
        <f t="shared" si="302"/>
        <v>2</v>
      </c>
      <c r="U844" s="131">
        <v>819</v>
      </c>
      <c r="V844" s="126">
        <f>MOD(QUOTIENT(ROWS($V$26:V844)-1, 2^(COLUMNS($V$26:V844)-1)), 2)</f>
        <v>0</v>
      </c>
      <c r="W844" s="19">
        <f>MOD(QUOTIENT(ROWS($V$26:W844)-1, 2^(COLUMNS($V$26:W844)-1)), 2)</f>
        <v>1</v>
      </c>
      <c r="X844" s="19">
        <f>MOD(QUOTIENT(ROWS($V$26:X844)-1, 2^(COLUMNS($V$26:X844)-1)), 2)</f>
        <v>0</v>
      </c>
      <c r="Y844" s="19">
        <f>MOD(QUOTIENT(ROWS($V$26:Y844)-1, 2^(COLUMNS($V$26:Y844)-1)), 2)</f>
        <v>0</v>
      </c>
      <c r="Z844" s="19">
        <f>MOD(QUOTIENT(ROWS($V$26:Z844)-1, 2^(COLUMNS($V$26:Z844)-1)), 2)</f>
        <v>1</v>
      </c>
      <c r="AA844" s="19">
        <f>MOD(QUOTIENT(ROWS($V$26:AA844)-1, 2^(COLUMNS($V$26:AA844)-1)), 2)</f>
        <v>1</v>
      </c>
      <c r="AB844" s="19">
        <f>MOD(QUOTIENT(ROWS($V$26:AB844)-1, 2^(COLUMNS($V$26:AB844)-1)), 2)</f>
        <v>0</v>
      </c>
      <c r="AC844" s="19">
        <f>MOD(QUOTIENT(ROWS($V$26:AC844)-1, 2^(COLUMNS($V$26:AC844)-1)), 2)</f>
        <v>0</v>
      </c>
      <c r="AD844" s="19">
        <f>MOD(QUOTIENT(ROWS($V$26:AD844)-1, 2^(COLUMNS($V$26:AD844)-1)), 2)</f>
        <v>1</v>
      </c>
      <c r="AE844" s="133">
        <f>MOD(QUOTIENT(ROWS($V$26:AE844)-1, 2^(COLUMNS($V$26:AE844)-1)), 2)</f>
        <v>1</v>
      </c>
      <c r="AF844" s="126">
        <f t="shared" si="292"/>
        <v>0</v>
      </c>
      <c r="AG844" s="19">
        <f t="shared" si="293"/>
        <v>2</v>
      </c>
      <c r="AH844" s="19">
        <f t="shared" si="294"/>
        <v>2</v>
      </c>
      <c r="AI844" s="19">
        <f t="shared" si="295"/>
        <v>2</v>
      </c>
      <c r="AJ844" s="19">
        <f t="shared" si="296"/>
        <v>5</v>
      </c>
      <c r="AK844" s="19">
        <f t="shared" si="297"/>
        <v>6</v>
      </c>
      <c r="AL844" s="19">
        <f t="shared" si="298"/>
        <v>6</v>
      </c>
      <c r="AM844" s="19">
        <f t="shared" si="299"/>
        <v>6</v>
      </c>
      <c r="AN844" s="19">
        <f t="shared" si="300"/>
        <v>9</v>
      </c>
      <c r="AO844" s="133">
        <f t="shared" si="301"/>
        <v>10</v>
      </c>
    </row>
    <row r="845" spans="1:41" x14ac:dyDescent="0.3">
      <c r="A845" s="131">
        <v>820</v>
      </c>
      <c r="B845" s="171">
        <f t="shared" si="280"/>
        <v>-2000000</v>
      </c>
      <c r="C845" s="171">
        <f t="shared" si="281"/>
        <v>-1627272.7272727271</v>
      </c>
      <c r="D845" s="171">
        <f t="shared" si="282"/>
        <v>1100000</v>
      </c>
      <c r="E845" s="171">
        <f t="shared" si="283"/>
        <v>1100000</v>
      </c>
      <c r="F845" s="171">
        <f t="shared" si="284"/>
        <v>-584940.36609521112</v>
      </c>
      <c r="G845" s="171">
        <f t="shared" si="285"/>
        <v>-252253.96917746449</v>
      </c>
      <c r="H845" s="171">
        <f t="shared" si="286"/>
        <v>1610510.0000000005</v>
      </c>
      <c r="I845" s="171">
        <f t="shared" si="287"/>
        <v>1610510.0000000005</v>
      </c>
      <c r="J845" s="171">
        <f t="shared" si="288"/>
        <v>744066.66937080142</v>
      </c>
      <c r="K845" s="171">
        <f t="shared" si="289"/>
        <v>1085654.8358825475</v>
      </c>
      <c r="L845" s="172">
        <f t="shared" si="290"/>
        <v>562621.38774067815</v>
      </c>
      <c r="M845" s="142">
        <f t="shared" si="291"/>
        <v>6</v>
      </c>
      <c r="N845" s="143">
        <f t="shared" si="302"/>
        <v>1</v>
      </c>
      <c r="U845" s="131">
        <v>820</v>
      </c>
      <c r="V845" s="126">
        <f>MOD(QUOTIENT(ROWS($V$26:V845)-1, 2^(COLUMNS($V$26:V845)-1)), 2)</f>
        <v>1</v>
      </c>
      <c r="W845" s="19">
        <f>MOD(QUOTIENT(ROWS($V$26:W845)-1, 2^(COLUMNS($V$26:W845)-1)), 2)</f>
        <v>1</v>
      </c>
      <c r="X845" s="19">
        <f>MOD(QUOTIENT(ROWS($V$26:X845)-1, 2^(COLUMNS($V$26:X845)-1)), 2)</f>
        <v>0</v>
      </c>
      <c r="Y845" s="19">
        <f>MOD(QUOTIENT(ROWS($V$26:Y845)-1, 2^(COLUMNS($V$26:Y845)-1)), 2)</f>
        <v>0</v>
      </c>
      <c r="Z845" s="19">
        <f>MOD(QUOTIENT(ROWS($V$26:Z845)-1, 2^(COLUMNS($V$26:Z845)-1)), 2)</f>
        <v>1</v>
      </c>
      <c r="AA845" s="19">
        <f>MOD(QUOTIENT(ROWS($V$26:AA845)-1, 2^(COLUMNS($V$26:AA845)-1)), 2)</f>
        <v>1</v>
      </c>
      <c r="AB845" s="19">
        <f>MOD(QUOTIENT(ROWS($V$26:AB845)-1, 2^(COLUMNS($V$26:AB845)-1)), 2)</f>
        <v>0</v>
      </c>
      <c r="AC845" s="19">
        <f>MOD(QUOTIENT(ROWS($V$26:AC845)-1, 2^(COLUMNS($V$26:AC845)-1)), 2)</f>
        <v>0</v>
      </c>
      <c r="AD845" s="19">
        <f>MOD(QUOTIENT(ROWS($V$26:AD845)-1, 2^(COLUMNS($V$26:AD845)-1)), 2)</f>
        <v>1</v>
      </c>
      <c r="AE845" s="133">
        <f>MOD(QUOTIENT(ROWS($V$26:AE845)-1, 2^(COLUMNS($V$26:AE845)-1)), 2)</f>
        <v>1</v>
      </c>
      <c r="AF845" s="126">
        <f t="shared" si="292"/>
        <v>1</v>
      </c>
      <c r="AG845" s="19">
        <f t="shared" si="293"/>
        <v>2</v>
      </c>
      <c r="AH845" s="19">
        <f t="shared" si="294"/>
        <v>2</v>
      </c>
      <c r="AI845" s="19">
        <f t="shared" si="295"/>
        <v>2</v>
      </c>
      <c r="AJ845" s="19">
        <f t="shared" si="296"/>
        <v>5</v>
      </c>
      <c r="AK845" s="19">
        <f t="shared" si="297"/>
        <v>6</v>
      </c>
      <c r="AL845" s="19">
        <f t="shared" si="298"/>
        <v>6</v>
      </c>
      <c r="AM845" s="19">
        <f t="shared" si="299"/>
        <v>6</v>
      </c>
      <c r="AN845" s="19">
        <f t="shared" si="300"/>
        <v>9</v>
      </c>
      <c r="AO845" s="133">
        <f t="shared" si="301"/>
        <v>10</v>
      </c>
    </row>
    <row r="846" spans="1:41" x14ac:dyDescent="0.3">
      <c r="A846" s="131">
        <v>821</v>
      </c>
      <c r="B846" s="171">
        <f t="shared" si="280"/>
        <v>0</v>
      </c>
      <c r="C846" s="171">
        <f t="shared" si="281"/>
        <v>0</v>
      </c>
      <c r="D846" s="171">
        <f t="shared" si="282"/>
        <v>-1269338.842975206</v>
      </c>
      <c r="E846" s="171">
        <f t="shared" si="283"/>
        <v>1210000.0000000002</v>
      </c>
      <c r="F846" s="171">
        <f t="shared" si="284"/>
        <v>-584940.36609521112</v>
      </c>
      <c r="G846" s="171">
        <f t="shared" si="285"/>
        <v>-252253.96917746449</v>
      </c>
      <c r="H846" s="171">
        <f t="shared" si="286"/>
        <v>1610510.0000000005</v>
      </c>
      <c r="I846" s="171">
        <f t="shared" si="287"/>
        <v>1610510.0000000005</v>
      </c>
      <c r="J846" s="171">
        <f t="shared" si="288"/>
        <v>744066.66937080142</v>
      </c>
      <c r="K846" s="171">
        <f t="shared" si="289"/>
        <v>1085654.8358825475</v>
      </c>
      <c r="L846" s="172">
        <f t="shared" si="290"/>
        <v>2009593.0402542613</v>
      </c>
      <c r="M846" s="142">
        <f t="shared" si="291"/>
        <v>5</v>
      </c>
      <c r="N846" s="143">
        <f t="shared" si="302"/>
        <v>3</v>
      </c>
      <c r="U846" s="131">
        <v>821</v>
      </c>
      <c r="V846" s="126">
        <f>MOD(QUOTIENT(ROWS($V$26:V846)-1, 2^(COLUMNS($V$26:V846)-1)), 2)</f>
        <v>0</v>
      </c>
      <c r="W846" s="19">
        <f>MOD(QUOTIENT(ROWS($V$26:W846)-1, 2^(COLUMNS($V$26:W846)-1)), 2)</f>
        <v>0</v>
      </c>
      <c r="X846" s="19">
        <f>MOD(QUOTIENT(ROWS($V$26:X846)-1, 2^(COLUMNS($V$26:X846)-1)), 2)</f>
        <v>1</v>
      </c>
      <c r="Y846" s="19">
        <f>MOD(QUOTIENT(ROWS($V$26:Y846)-1, 2^(COLUMNS($V$26:Y846)-1)), 2)</f>
        <v>0</v>
      </c>
      <c r="Z846" s="19">
        <f>MOD(QUOTIENT(ROWS($V$26:Z846)-1, 2^(COLUMNS($V$26:Z846)-1)), 2)</f>
        <v>1</v>
      </c>
      <c r="AA846" s="19">
        <f>MOD(QUOTIENT(ROWS($V$26:AA846)-1, 2^(COLUMNS($V$26:AA846)-1)), 2)</f>
        <v>1</v>
      </c>
      <c r="AB846" s="19">
        <f>MOD(QUOTIENT(ROWS($V$26:AB846)-1, 2^(COLUMNS($V$26:AB846)-1)), 2)</f>
        <v>0</v>
      </c>
      <c r="AC846" s="19">
        <f>MOD(QUOTIENT(ROWS($V$26:AC846)-1, 2^(COLUMNS($V$26:AC846)-1)), 2)</f>
        <v>0</v>
      </c>
      <c r="AD846" s="19">
        <f>MOD(QUOTIENT(ROWS($V$26:AD846)-1, 2^(COLUMNS($V$26:AD846)-1)), 2)</f>
        <v>1</v>
      </c>
      <c r="AE846" s="133">
        <f>MOD(QUOTIENT(ROWS($V$26:AE846)-1, 2^(COLUMNS($V$26:AE846)-1)), 2)</f>
        <v>1</v>
      </c>
      <c r="AF846" s="126">
        <f t="shared" si="292"/>
        <v>0</v>
      </c>
      <c r="AG846" s="19">
        <f t="shared" si="293"/>
        <v>0</v>
      </c>
      <c r="AH846" s="19">
        <f t="shared" si="294"/>
        <v>3</v>
      </c>
      <c r="AI846" s="19">
        <f t="shared" si="295"/>
        <v>3</v>
      </c>
      <c r="AJ846" s="19">
        <f t="shared" si="296"/>
        <v>5</v>
      </c>
      <c r="AK846" s="19">
        <f t="shared" si="297"/>
        <v>6</v>
      </c>
      <c r="AL846" s="19">
        <f t="shared" si="298"/>
        <v>6</v>
      </c>
      <c r="AM846" s="19">
        <f t="shared" si="299"/>
        <v>6</v>
      </c>
      <c r="AN846" s="19">
        <f t="shared" si="300"/>
        <v>9</v>
      </c>
      <c r="AO846" s="133">
        <f t="shared" si="301"/>
        <v>10</v>
      </c>
    </row>
    <row r="847" spans="1:41" x14ac:dyDescent="0.3">
      <c r="A847" s="131">
        <v>822</v>
      </c>
      <c r="B847" s="171">
        <f t="shared" si="280"/>
        <v>-2000000</v>
      </c>
      <c r="C847" s="171">
        <f t="shared" si="281"/>
        <v>1000000</v>
      </c>
      <c r="D847" s="171">
        <f t="shared" si="282"/>
        <v>-1269338.842975206</v>
      </c>
      <c r="E847" s="171">
        <f t="shared" si="283"/>
        <v>1210000.0000000002</v>
      </c>
      <c r="F847" s="171">
        <f t="shared" si="284"/>
        <v>-584940.36609521112</v>
      </c>
      <c r="G847" s="171">
        <f t="shared" si="285"/>
        <v>-252253.96917746449</v>
      </c>
      <c r="H847" s="171">
        <f t="shared" si="286"/>
        <v>1610510.0000000005</v>
      </c>
      <c r="I847" s="171">
        <f t="shared" si="287"/>
        <v>1610510.0000000005</v>
      </c>
      <c r="J847" s="171">
        <f t="shared" si="288"/>
        <v>744066.66937080142</v>
      </c>
      <c r="K847" s="171">
        <f t="shared" si="289"/>
        <v>1085654.8358825475</v>
      </c>
      <c r="L847" s="172">
        <f t="shared" si="290"/>
        <v>1015080.0087041928</v>
      </c>
      <c r="M847" s="142">
        <f t="shared" si="291"/>
        <v>6</v>
      </c>
      <c r="N847" s="143">
        <f t="shared" si="302"/>
        <v>1</v>
      </c>
      <c r="U847" s="131">
        <v>822</v>
      </c>
      <c r="V847" s="126">
        <f>MOD(QUOTIENT(ROWS($V$26:V847)-1, 2^(COLUMNS($V$26:V847)-1)), 2)</f>
        <v>1</v>
      </c>
      <c r="W847" s="19">
        <f>MOD(QUOTIENT(ROWS($V$26:W847)-1, 2^(COLUMNS($V$26:W847)-1)), 2)</f>
        <v>0</v>
      </c>
      <c r="X847" s="19">
        <f>MOD(QUOTIENT(ROWS($V$26:X847)-1, 2^(COLUMNS($V$26:X847)-1)), 2)</f>
        <v>1</v>
      </c>
      <c r="Y847" s="19">
        <f>MOD(QUOTIENT(ROWS($V$26:Y847)-1, 2^(COLUMNS($V$26:Y847)-1)), 2)</f>
        <v>0</v>
      </c>
      <c r="Z847" s="19">
        <f>MOD(QUOTIENT(ROWS($V$26:Z847)-1, 2^(COLUMNS($V$26:Z847)-1)), 2)</f>
        <v>1</v>
      </c>
      <c r="AA847" s="19">
        <f>MOD(QUOTIENT(ROWS($V$26:AA847)-1, 2^(COLUMNS($V$26:AA847)-1)), 2)</f>
        <v>1</v>
      </c>
      <c r="AB847" s="19">
        <f>MOD(QUOTIENT(ROWS($V$26:AB847)-1, 2^(COLUMNS($V$26:AB847)-1)), 2)</f>
        <v>0</v>
      </c>
      <c r="AC847" s="19">
        <f>MOD(QUOTIENT(ROWS($V$26:AC847)-1, 2^(COLUMNS($V$26:AC847)-1)), 2)</f>
        <v>0</v>
      </c>
      <c r="AD847" s="19">
        <f>MOD(QUOTIENT(ROWS($V$26:AD847)-1, 2^(COLUMNS($V$26:AD847)-1)), 2)</f>
        <v>1</v>
      </c>
      <c r="AE847" s="133">
        <f>MOD(QUOTIENT(ROWS($V$26:AE847)-1, 2^(COLUMNS($V$26:AE847)-1)), 2)</f>
        <v>1</v>
      </c>
      <c r="AF847" s="126">
        <f t="shared" si="292"/>
        <v>1</v>
      </c>
      <c r="AG847" s="19">
        <f t="shared" si="293"/>
        <v>1</v>
      </c>
      <c r="AH847" s="19">
        <f t="shared" si="294"/>
        <v>3</v>
      </c>
      <c r="AI847" s="19">
        <f t="shared" si="295"/>
        <v>3</v>
      </c>
      <c r="AJ847" s="19">
        <f t="shared" si="296"/>
        <v>5</v>
      </c>
      <c r="AK847" s="19">
        <f t="shared" si="297"/>
        <v>6</v>
      </c>
      <c r="AL847" s="19">
        <f t="shared" si="298"/>
        <v>6</v>
      </c>
      <c r="AM847" s="19">
        <f t="shared" si="299"/>
        <v>6</v>
      </c>
      <c r="AN847" s="19">
        <f t="shared" si="300"/>
        <v>9</v>
      </c>
      <c r="AO847" s="133">
        <f t="shared" si="301"/>
        <v>10</v>
      </c>
    </row>
    <row r="848" spans="1:41" x14ac:dyDescent="0.3">
      <c r="A848" s="131">
        <v>823</v>
      </c>
      <c r="B848" s="171">
        <f t="shared" si="280"/>
        <v>0</v>
      </c>
      <c r="C848" s="171">
        <f t="shared" si="281"/>
        <v>-1627272.7272727271</v>
      </c>
      <c r="D848" s="171">
        <f t="shared" si="282"/>
        <v>-1269338.842975206</v>
      </c>
      <c r="E848" s="171">
        <f t="shared" si="283"/>
        <v>1210000.0000000002</v>
      </c>
      <c r="F848" s="171">
        <f t="shared" si="284"/>
        <v>-584940.36609521112</v>
      </c>
      <c r="G848" s="171">
        <f t="shared" si="285"/>
        <v>-252253.96917746449</v>
      </c>
      <c r="H848" s="171">
        <f t="shared" si="286"/>
        <v>1610510.0000000005</v>
      </c>
      <c r="I848" s="171">
        <f t="shared" si="287"/>
        <v>1610510.0000000005</v>
      </c>
      <c r="J848" s="171">
        <f t="shared" si="288"/>
        <v>744066.66937080142</v>
      </c>
      <c r="K848" s="171">
        <f t="shared" si="289"/>
        <v>1085654.8358825475</v>
      </c>
      <c r="L848" s="172">
        <f t="shared" si="290"/>
        <v>614468.95994499663</v>
      </c>
      <c r="M848" s="142">
        <f t="shared" si="291"/>
        <v>6</v>
      </c>
      <c r="N848" s="143">
        <f t="shared" si="302"/>
        <v>2</v>
      </c>
      <c r="U848" s="131">
        <v>823</v>
      </c>
      <c r="V848" s="126">
        <f>MOD(QUOTIENT(ROWS($V$26:V848)-1, 2^(COLUMNS($V$26:V848)-1)), 2)</f>
        <v>0</v>
      </c>
      <c r="W848" s="19">
        <f>MOD(QUOTIENT(ROWS($V$26:W848)-1, 2^(COLUMNS($V$26:W848)-1)), 2)</f>
        <v>1</v>
      </c>
      <c r="X848" s="19">
        <f>MOD(QUOTIENT(ROWS($V$26:X848)-1, 2^(COLUMNS($V$26:X848)-1)), 2)</f>
        <v>1</v>
      </c>
      <c r="Y848" s="19">
        <f>MOD(QUOTIENT(ROWS($V$26:Y848)-1, 2^(COLUMNS($V$26:Y848)-1)), 2)</f>
        <v>0</v>
      </c>
      <c r="Z848" s="19">
        <f>MOD(QUOTIENT(ROWS($V$26:Z848)-1, 2^(COLUMNS($V$26:Z848)-1)), 2)</f>
        <v>1</v>
      </c>
      <c r="AA848" s="19">
        <f>MOD(QUOTIENT(ROWS($V$26:AA848)-1, 2^(COLUMNS($V$26:AA848)-1)), 2)</f>
        <v>1</v>
      </c>
      <c r="AB848" s="19">
        <f>MOD(QUOTIENT(ROWS($V$26:AB848)-1, 2^(COLUMNS($V$26:AB848)-1)), 2)</f>
        <v>0</v>
      </c>
      <c r="AC848" s="19">
        <f>MOD(QUOTIENT(ROWS($V$26:AC848)-1, 2^(COLUMNS($V$26:AC848)-1)), 2)</f>
        <v>0</v>
      </c>
      <c r="AD848" s="19">
        <f>MOD(QUOTIENT(ROWS($V$26:AD848)-1, 2^(COLUMNS($V$26:AD848)-1)), 2)</f>
        <v>1</v>
      </c>
      <c r="AE848" s="133">
        <f>MOD(QUOTIENT(ROWS($V$26:AE848)-1, 2^(COLUMNS($V$26:AE848)-1)), 2)</f>
        <v>1</v>
      </c>
      <c r="AF848" s="126">
        <f t="shared" si="292"/>
        <v>0</v>
      </c>
      <c r="AG848" s="19">
        <f t="shared" si="293"/>
        <v>2</v>
      </c>
      <c r="AH848" s="19">
        <f t="shared" si="294"/>
        <v>3</v>
      </c>
      <c r="AI848" s="19">
        <f t="shared" si="295"/>
        <v>3</v>
      </c>
      <c r="AJ848" s="19">
        <f t="shared" si="296"/>
        <v>5</v>
      </c>
      <c r="AK848" s="19">
        <f t="shared" si="297"/>
        <v>6</v>
      </c>
      <c r="AL848" s="19">
        <f t="shared" si="298"/>
        <v>6</v>
      </c>
      <c r="AM848" s="19">
        <f t="shared" si="299"/>
        <v>6</v>
      </c>
      <c r="AN848" s="19">
        <f t="shared" si="300"/>
        <v>9</v>
      </c>
      <c r="AO848" s="133">
        <f t="shared" si="301"/>
        <v>10</v>
      </c>
    </row>
    <row r="849" spans="1:41" x14ac:dyDescent="0.3">
      <c r="A849" s="131">
        <v>824</v>
      </c>
      <c r="B849" s="171">
        <f t="shared" si="280"/>
        <v>-2000000</v>
      </c>
      <c r="C849" s="171">
        <f t="shared" si="281"/>
        <v>-1627272.7272727271</v>
      </c>
      <c r="D849" s="171">
        <f t="shared" si="282"/>
        <v>-1269338.842975206</v>
      </c>
      <c r="E849" s="171">
        <f t="shared" si="283"/>
        <v>1210000.0000000002</v>
      </c>
      <c r="F849" s="171">
        <f t="shared" si="284"/>
        <v>-584940.36609521112</v>
      </c>
      <c r="G849" s="171">
        <f t="shared" si="285"/>
        <v>-252253.96917746449</v>
      </c>
      <c r="H849" s="171">
        <f t="shared" si="286"/>
        <v>1610510.0000000005</v>
      </c>
      <c r="I849" s="171">
        <f t="shared" si="287"/>
        <v>1610510.0000000005</v>
      </c>
      <c r="J849" s="171">
        <f t="shared" si="288"/>
        <v>744066.66937080142</v>
      </c>
      <c r="K849" s="171">
        <f t="shared" si="289"/>
        <v>1085654.8358825475</v>
      </c>
      <c r="L849" s="172">
        <f t="shared" si="290"/>
        <v>-1237382.8919068552</v>
      </c>
      <c r="M849" s="142">
        <f t="shared" si="291"/>
        <v>7</v>
      </c>
      <c r="N849" s="143">
        <f t="shared" si="302"/>
        <v>1</v>
      </c>
      <c r="U849" s="131">
        <v>824</v>
      </c>
      <c r="V849" s="126">
        <f>MOD(QUOTIENT(ROWS($V$26:V849)-1, 2^(COLUMNS($V$26:V849)-1)), 2)</f>
        <v>1</v>
      </c>
      <c r="W849" s="19">
        <f>MOD(QUOTIENT(ROWS($V$26:W849)-1, 2^(COLUMNS($V$26:W849)-1)), 2)</f>
        <v>1</v>
      </c>
      <c r="X849" s="19">
        <f>MOD(QUOTIENT(ROWS($V$26:X849)-1, 2^(COLUMNS($V$26:X849)-1)), 2)</f>
        <v>1</v>
      </c>
      <c r="Y849" s="19">
        <f>MOD(QUOTIENT(ROWS($V$26:Y849)-1, 2^(COLUMNS($V$26:Y849)-1)), 2)</f>
        <v>0</v>
      </c>
      <c r="Z849" s="19">
        <f>MOD(QUOTIENT(ROWS($V$26:Z849)-1, 2^(COLUMNS($V$26:Z849)-1)), 2)</f>
        <v>1</v>
      </c>
      <c r="AA849" s="19">
        <f>MOD(QUOTIENT(ROWS($V$26:AA849)-1, 2^(COLUMNS($V$26:AA849)-1)), 2)</f>
        <v>1</v>
      </c>
      <c r="AB849" s="19">
        <f>MOD(QUOTIENT(ROWS($V$26:AB849)-1, 2^(COLUMNS($V$26:AB849)-1)), 2)</f>
        <v>0</v>
      </c>
      <c r="AC849" s="19">
        <f>MOD(QUOTIENT(ROWS($V$26:AC849)-1, 2^(COLUMNS($V$26:AC849)-1)), 2)</f>
        <v>0</v>
      </c>
      <c r="AD849" s="19">
        <f>MOD(QUOTIENT(ROWS($V$26:AD849)-1, 2^(COLUMNS($V$26:AD849)-1)), 2)</f>
        <v>1</v>
      </c>
      <c r="AE849" s="133">
        <f>MOD(QUOTIENT(ROWS($V$26:AE849)-1, 2^(COLUMNS($V$26:AE849)-1)), 2)</f>
        <v>1</v>
      </c>
      <c r="AF849" s="126">
        <f t="shared" si="292"/>
        <v>1</v>
      </c>
      <c r="AG849" s="19">
        <f t="shared" si="293"/>
        <v>2</v>
      </c>
      <c r="AH849" s="19">
        <f t="shared" si="294"/>
        <v>3</v>
      </c>
      <c r="AI849" s="19">
        <f t="shared" si="295"/>
        <v>3</v>
      </c>
      <c r="AJ849" s="19">
        <f t="shared" si="296"/>
        <v>5</v>
      </c>
      <c r="AK849" s="19">
        <f t="shared" si="297"/>
        <v>6</v>
      </c>
      <c r="AL849" s="19">
        <f t="shared" si="298"/>
        <v>6</v>
      </c>
      <c r="AM849" s="19">
        <f t="shared" si="299"/>
        <v>6</v>
      </c>
      <c r="AN849" s="19">
        <f t="shared" si="300"/>
        <v>9</v>
      </c>
      <c r="AO849" s="133">
        <f t="shared" si="301"/>
        <v>10</v>
      </c>
    </row>
    <row r="850" spans="1:41" x14ac:dyDescent="0.3">
      <c r="A850" s="131">
        <v>825</v>
      </c>
      <c r="B850" s="171">
        <f t="shared" si="280"/>
        <v>0</v>
      </c>
      <c r="C850" s="171">
        <f t="shared" si="281"/>
        <v>0</v>
      </c>
      <c r="D850" s="171">
        <f t="shared" si="282"/>
        <v>0</v>
      </c>
      <c r="E850" s="171">
        <f t="shared" si="283"/>
        <v>-922944.40270473203</v>
      </c>
      <c r="F850" s="171">
        <f t="shared" si="284"/>
        <v>-584940.36609521112</v>
      </c>
      <c r="G850" s="171">
        <f t="shared" si="285"/>
        <v>-252253.96917746449</v>
      </c>
      <c r="H850" s="171">
        <f t="shared" si="286"/>
        <v>1610510.0000000005</v>
      </c>
      <c r="I850" s="171">
        <f t="shared" si="287"/>
        <v>1610510.0000000005</v>
      </c>
      <c r="J850" s="171">
        <f t="shared" si="288"/>
        <v>744066.66937080142</v>
      </c>
      <c r="K850" s="171">
        <f t="shared" si="289"/>
        <v>1085654.8358825475</v>
      </c>
      <c r="L850" s="172">
        <f t="shared" si="290"/>
        <v>1449457.3282441399</v>
      </c>
      <c r="M850" s="142">
        <f t="shared" si="291"/>
        <v>5</v>
      </c>
      <c r="N850" s="143">
        <f t="shared" si="302"/>
        <v>4</v>
      </c>
      <c r="U850" s="131">
        <v>825</v>
      </c>
      <c r="V850" s="126">
        <f>MOD(QUOTIENT(ROWS($V$26:V850)-1, 2^(COLUMNS($V$26:V850)-1)), 2)</f>
        <v>0</v>
      </c>
      <c r="W850" s="19">
        <f>MOD(QUOTIENT(ROWS($V$26:W850)-1, 2^(COLUMNS($V$26:W850)-1)), 2)</f>
        <v>0</v>
      </c>
      <c r="X850" s="19">
        <f>MOD(QUOTIENT(ROWS($V$26:X850)-1, 2^(COLUMNS($V$26:X850)-1)), 2)</f>
        <v>0</v>
      </c>
      <c r="Y850" s="19">
        <f>MOD(QUOTIENT(ROWS($V$26:Y850)-1, 2^(COLUMNS($V$26:Y850)-1)), 2)</f>
        <v>1</v>
      </c>
      <c r="Z850" s="19">
        <f>MOD(QUOTIENT(ROWS($V$26:Z850)-1, 2^(COLUMNS($V$26:Z850)-1)), 2)</f>
        <v>1</v>
      </c>
      <c r="AA850" s="19">
        <f>MOD(QUOTIENT(ROWS($V$26:AA850)-1, 2^(COLUMNS($V$26:AA850)-1)), 2)</f>
        <v>1</v>
      </c>
      <c r="AB850" s="19">
        <f>MOD(QUOTIENT(ROWS($V$26:AB850)-1, 2^(COLUMNS($V$26:AB850)-1)), 2)</f>
        <v>0</v>
      </c>
      <c r="AC850" s="19">
        <f>MOD(QUOTIENT(ROWS($V$26:AC850)-1, 2^(COLUMNS($V$26:AC850)-1)), 2)</f>
        <v>0</v>
      </c>
      <c r="AD850" s="19">
        <f>MOD(QUOTIENT(ROWS($V$26:AD850)-1, 2^(COLUMNS($V$26:AD850)-1)), 2)</f>
        <v>1</v>
      </c>
      <c r="AE850" s="133">
        <f>MOD(QUOTIENT(ROWS($V$26:AE850)-1, 2^(COLUMNS($V$26:AE850)-1)), 2)</f>
        <v>1</v>
      </c>
      <c r="AF850" s="126">
        <f t="shared" si="292"/>
        <v>0</v>
      </c>
      <c r="AG850" s="19">
        <f t="shared" si="293"/>
        <v>0</v>
      </c>
      <c r="AH850" s="19">
        <f t="shared" si="294"/>
        <v>0</v>
      </c>
      <c r="AI850" s="19">
        <f t="shared" si="295"/>
        <v>4</v>
      </c>
      <c r="AJ850" s="19">
        <f t="shared" si="296"/>
        <v>5</v>
      </c>
      <c r="AK850" s="19">
        <f t="shared" si="297"/>
        <v>6</v>
      </c>
      <c r="AL850" s="19">
        <f t="shared" si="298"/>
        <v>6</v>
      </c>
      <c r="AM850" s="19">
        <f t="shared" si="299"/>
        <v>6</v>
      </c>
      <c r="AN850" s="19">
        <f t="shared" si="300"/>
        <v>9</v>
      </c>
      <c r="AO850" s="133">
        <f t="shared" si="301"/>
        <v>10</v>
      </c>
    </row>
    <row r="851" spans="1:41" x14ac:dyDescent="0.3">
      <c r="A851" s="131">
        <v>826</v>
      </c>
      <c r="B851" s="171">
        <f t="shared" si="280"/>
        <v>-2000000</v>
      </c>
      <c r="C851" s="171">
        <f t="shared" si="281"/>
        <v>1000000</v>
      </c>
      <c r="D851" s="171">
        <f t="shared" si="282"/>
        <v>1000000</v>
      </c>
      <c r="E851" s="171">
        <f t="shared" si="283"/>
        <v>-922944.40270473203</v>
      </c>
      <c r="F851" s="171">
        <f t="shared" si="284"/>
        <v>-584940.36609521112</v>
      </c>
      <c r="G851" s="171">
        <f t="shared" si="285"/>
        <v>-252253.96917746449</v>
      </c>
      <c r="H851" s="171">
        <f t="shared" si="286"/>
        <v>1610510.0000000005</v>
      </c>
      <c r="I851" s="171">
        <f t="shared" si="287"/>
        <v>1610510.0000000005</v>
      </c>
      <c r="J851" s="171">
        <f t="shared" si="288"/>
        <v>744066.66937080142</v>
      </c>
      <c r="K851" s="171">
        <f t="shared" si="289"/>
        <v>1085654.8358825475</v>
      </c>
      <c r="L851" s="172">
        <f t="shared" si="290"/>
        <v>1248776.5377142411</v>
      </c>
      <c r="M851" s="142">
        <f t="shared" si="291"/>
        <v>6</v>
      </c>
      <c r="N851" s="143">
        <f t="shared" si="302"/>
        <v>1</v>
      </c>
      <c r="U851" s="131">
        <v>826</v>
      </c>
      <c r="V851" s="126">
        <f>MOD(QUOTIENT(ROWS($V$26:V851)-1, 2^(COLUMNS($V$26:V851)-1)), 2)</f>
        <v>1</v>
      </c>
      <c r="W851" s="19">
        <f>MOD(QUOTIENT(ROWS($V$26:W851)-1, 2^(COLUMNS($V$26:W851)-1)), 2)</f>
        <v>0</v>
      </c>
      <c r="X851" s="19">
        <f>MOD(QUOTIENT(ROWS($V$26:X851)-1, 2^(COLUMNS($V$26:X851)-1)), 2)</f>
        <v>0</v>
      </c>
      <c r="Y851" s="19">
        <f>MOD(QUOTIENT(ROWS($V$26:Y851)-1, 2^(COLUMNS($V$26:Y851)-1)), 2)</f>
        <v>1</v>
      </c>
      <c r="Z851" s="19">
        <f>MOD(QUOTIENT(ROWS($V$26:Z851)-1, 2^(COLUMNS($V$26:Z851)-1)), 2)</f>
        <v>1</v>
      </c>
      <c r="AA851" s="19">
        <f>MOD(QUOTIENT(ROWS($V$26:AA851)-1, 2^(COLUMNS($V$26:AA851)-1)), 2)</f>
        <v>1</v>
      </c>
      <c r="AB851" s="19">
        <f>MOD(QUOTIENT(ROWS($V$26:AB851)-1, 2^(COLUMNS($V$26:AB851)-1)), 2)</f>
        <v>0</v>
      </c>
      <c r="AC851" s="19">
        <f>MOD(QUOTIENT(ROWS($V$26:AC851)-1, 2^(COLUMNS($V$26:AC851)-1)), 2)</f>
        <v>0</v>
      </c>
      <c r="AD851" s="19">
        <f>MOD(QUOTIENT(ROWS($V$26:AD851)-1, 2^(COLUMNS($V$26:AD851)-1)), 2)</f>
        <v>1</v>
      </c>
      <c r="AE851" s="133">
        <f>MOD(QUOTIENT(ROWS($V$26:AE851)-1, 2^(COLUMNS($V$26:AE851)-1)), 2)</f>
        <v>1</v>
      </c>
      <c r="AF851" s="126">
        <f t="shared" si="292"/>
        <v>1</v>
      </c>
      <c r="AG851" s="19">
        <f t="shared" si="293"/>
        <v>1</v>
      </c>
      <c r="AH851" s="19">
        <f t="shared" si="294"/>
        <v>1</v>
      </c>
      <c r="AI851" s="19">
        <f t="shared" si="295"/>
        <v>4</v>
      </c>
      <c r="AJ851" s="19">
        <f t="shared" si="296"/>
        <v>5</v>
      </c>
      <c r="AK851" s="19">
        <f t="shared" si="297"/>
        <v>6</v>
      </c>
      <c r="AL851" s="19">
        <f t="shared" si="298"/>
        <v>6</v>
      </c>
      <c r="AM851" s="19">
        <f t="shared" si="299"/>
        <v>6</v>
      </c>
      <c r="AN851" s="19">
        <f t="shared" si="300"/>
        <v>9</v>
      </c>
      <c r="AO851" s="133">
        <f t="shared" si="301"/>
        <v>10</v>
      </c>
    </row>
    <row r="852" spans="1:41" x14ac:dyDescent="0.3">
      <c r="A852" s="131">
        <v>827</v>
      </c>
      <c r="B852" s="171">
        <f t="shared" si="280"/>
        <v>0</v>
      </c>
      <c r="C852" s="171">
        <f t="shared" si="281"/>
        <v>-1627272.7272727271</v>
      </c>
      <c r="D852" s="171">
        <f t="shared" si="282"/>
        <v>1100000</v>
      </c>
      <c r="E852" s="171">
        <f t="shared" si="283"/>
        <v>-922944.40270473203</v>
      </c>
      <c r="F852" s="171">
        <f t="shared" si="284"/>
        <v>-584940.36609521112</v>
      </c>
      <c r="G852" s="171">
        <f t="shared" si="285"/>
        <v>-252253.96917746449</v>
      </c>
      <c r="H852" s="171">
        <f t="shared" si="286"/>
        <v>1610510.0000000005</v>
      </c>
      <c r="I852" s="171">
        <f t="shared" si="287"/>
        <v>1610510.0000000005</v>
      </c>
      <c r="J852" s="171">
        <f t="shared" si="288"/>
        <v>744066.66937080142</v>
      </c>
      <c r="K852" s="171">
        <f t="shared" si="289"/>
        <v>1085654.8358825475</v>
      </c>
      <c r="L852" s="172">
        <f t="shared" si="290"/>
        <v>927548.71305706154</v>
      </c>
      <c r="M852" s="142">
        <f t="shared" si="291"/>
        <v>6</v>
      </c>
      <c r="N852" s="143">
        <f t="shared" si="302"/>
        <v>2</v>
      </c>
      <c r="U852" s="131">
        <v>827</v>
      </c>
      <c r="V852" s="126">
        <f>MOD(QUOTIENT(ROWS($V$26:V852)-1, 2^(COLUMNS($V$26:V852)-1)), 2)</f>
        <v>0</v>
      </c>
      <c r="W852" s="19">
        <f>MOD(QUOTIENT(ROWS($V$26:W852)-1, 2^(COLUMNS($V$26:W852)-1)), 2)</f>
        <v>1</v>
      </c>
      <c r="X852" s="19">
        <f>MOD(QUOTIENT(ROWS($V$26:X852)-1, 2^(COLUMNS($V$26:X852)-1)), 2)</f>
        <v>0</v>
      </c>
      <c r="Y852" s="19">
        <f>MOD(QUOTIENT(ROWS($V$26:Y852)-1, 2^(COLUMNS($V$26:Y852)-1)), 2)</f>
        <v>1</v>
      </c>
      <c r="Z852" s="19">
        <f>MOD(QUOTIENT(ROWS($V$26:Z852)-1, 2^(COLUMNS($V$26:Z852)-1)), 2)</f>
        <v>1</v>
      </c>
      <c r="AA852" s="19">
        <f>MOD(QUOTIENT(ROWS($V$26:AA852)-1, 2^(COLUMNS($V$26:AA852)-1)), 2)</f>
        <v>1</v>
      </c>
      <c r="AB852" s="19">
        <f>MOD(QUOTIENT(ROWS($V$26:AB852)-1, 2^(COLUMNS($V$26:AB852)-1)), 2)</f>
        <v>0</v>
      </c>
      <c r="AC852" s="19">
        <f>MOD(QUOTIENT(ROWS($V$26:AC852)-1, 2^(COLUMNS($V$26:AC852)-1)), 2)</f>
        <v>0</v>
      </c>
      <c r="AD852" s="19">
        <f>MOD(QUOTIENT(ROWS($V$26:AD852)-1, 2^(COLUMNS($V$26:AD852)-1)), 2)</f>
        <v>1</v>
      </c>
      <c r="AE852" s="133">
        <f>MOD(QUOTIENT(ROWS($V$26:AE852)-1, 2^(COLUMNS($V$26:AE852)-1)), 2)</f>
        <v>1</v>
      </c>
      <c r="AF852" s="126">
        <f t="shared" si="292"/>
        <v>0</v>
      </c>
      <c r="AG852" s="19">
        <f t="shared" si="293"/>
        <v>2</v>
      </c>
      <c r="AH852" s="19">
        <f t="shared" si="294"/>
        <v>2</v>
      </c>
      <c r="AI852" s="19">
        <f t="shared" si="295"/>
        <v>4</v>
      </c>
      <c r="AJ852" s="19">
        <f t="shared" si="296"/>
        <v>5</v>
      </c>
      <c r="AK852" s="19">
        <f t="shared" si="297"/>
        <v>6</v>
      </c>
      <c r="AL852" s="19">
        <f t="shared" si="298"/>
        <v>6</v>
      </c>
      <c r="AM852" s="19">
        <f t="shared" si="299"/>
        <v>6</v>
      </c>
      <c r="AN852" s="19">
        <f t="shared" si="300"/>
        <v>9</v>
      </c>
      <c r="AO852" s="133">
        <f t="shared" si="301"/>
        <v>10</v>
      </c>
    </row>
    <row r="853" spans="1:41" x14ac:dyDescent="0.3">
      <c r="A853" s="131">
        <v>828</v>
      </c>
      <c r="B853" s="171">
        <f t="shared" si="280"/>
        <v>-2000000</v>
      </c>
      <c r="C853" s="171">
        <f t="shared" si="281"/>
        <v>-1627272.7272727271</v>
      </c>
      <c r="D853" s="171">
        <f t="shared" si="282"/>
        <v>1100000</v>
      </c>
      <c r="E853" s="171">
        <f t="shared" si="283"/>
        <v>-922944.40270473203</v>
      </c>
      <c r="F853" s="171">
        <f t="shared" si="284"/>
        <v>-584940.36609521112</v>
      </c>
      <c r="G853" s="171">
        <f t="shared" si="285"/>
        <v>-252253.96917746449</v>
      </c>
      <c r="H853" s="171">
        <f t="shared" si="286"/>
        <v>1610510.0000000005</v>
      </c>
      <c r="I853" s="171">
        <f t="shared" si="287"/>
        <v>1610510.0000000005</v>
      </c>
      <c r="J853" s="171">
        <f t="shared" si="288"/>
        <v>744066.66937080142</v>
      </c>
      <c r="K853" s="171">
        <f t="shared" si="289"/>
        <v>1085654.8358825475</v>
      </c>
      <c r="L853" s="172">
        <f t="shared" si="290"/>
        <v>-924303.13879479014</v>
      </c>
      <c r="M853" s="142">
        <f t="shared" si="291"/>
        <v>7</v>
      </c>
      <c r="N853" s="143">
        <f t="shared" si="302"/>
        <v>1</v>
      </c>
      <c r="U853" s="131">
        <v>828</v>
      </c>
      <c r="V853" s="126">
        <f>MOD(QUOTIENT(ROWS($V$26:V853)-1, 2^(COLUMNS($V$26:V853)-1)), 2)</f>
        <v>1</v>
      </c>
      <c r="W853" s="19">
        <f>MOD(QUOTIENT(ROWS($V$26:W853)-1, 2^(COLUMNS($V$26:W853)-1)), 2)</f>
        <v>1</v>
      </c>
      <c r="X853" s="19">
        <f>MOD(QUOTIENT(ROWS($V$26:X853)-1, 2^(COLUMNS($V$26:X853)-1)), 2)</f>
        <v>0</v>
      </c>
      <c r="Y853" s="19">
        <f>MOD(QUOTIENT(ROWS($V$26:Y853)-1, 2^(COLUMNS($V$26:Y853)-1)), 2)</f>
        <v>1</v>
      </c>
      <c r="Z853" s="19">
        <f>MOD(QUOTIENT(ROWS($V$26:Z853)-1, 2^(COLUMNS($V$26:Z853)-1)), 2)</f>
        <v>1</v>
      </c>
      <c r="AA853" s="19">
        <f>MOD(QUOTIENT(ROWS($V$26:AA853)-1, 2^(COLUMNS($V$26:AA853)-1)), 2)</f>
        <v>1</v>
      </c>
      <c r="AB853" s="19">
        <f>MOD(QUOTIENT(ROWS($V$26:AB853)-1, 2^(COLUMNS($V$26:AB853)-1)), 2)</f>
        <v>0</v>
      </c>
      <c r="AC853" s="19">
        <f>MOD(QUOTIENT(ROWS($V$26:AC853)-1, 2^(COLUMNS($V$26:AC853)-1)), 2)</f>
        <v>0</v>
      </c>
      <c r="AD853" s="19">
        <f>MOD(QUOTIENT(ROWS($V$26:AD853)-1, 2^(COLUMNS($V$26:AD853)-1)), 2)</f>
        <v>1</v>
      </c>
      <c r="AE853" s="133">
        <f>MOD(QUOTIENT(ROWS($V$26:AE853)-1, 2^(COLUMNS($V$26:AE853)-1)), 2)</f>
        <v>1</v>
      </c>
      <c r="AF853" s="126">
        <f t="shared" si="292"/>
        <v>1</v>
      </c>
      <c r="AG853" s="19">
        <f t="shared" si="293"/>
        <v>2</v>
      </c>
      <c r="AH853" s="19">
        <f t="shared" si="294"/>
        <v>2</v>
      </c>
      <c r="AI853" s="19">
        <f t="shared" si="295"/>
        <v>4</v>
      </c>
      <c r="AJ853" s="19">
        <f t="shared" si="296"/>
        <v>5</v>
      </c>
      <c r="AK853" s="19">
        <f t="shared" si="297"/>
        <v>6</v>
      </c>
      <c r="AL853" s="19">
        <f t="shared" si="298"/>
        <v>6</v>
      </c>
      <c r="AM853" s="19">
        <f t="shared" si="299"/>
        <v>6</v>
      </c>
      <c r="AN853" s="19">
        <f t="shared" si="300"/>
        <v>9</v>
      </c>
      <c r="AO853" s="133">
        <f t="shared" si="301"/>
        <v>10</v>
      </c>
    </row>
    <row r="854" spans="1:41" x14ac:dyDescent="0.3">
      <c r="A854" s="131">
        <v>829</v>
      </c>
      <c r="B854" s="171">
        <f t="shared" si="280"/>
        <v>0</v>
      </c>
      <c r="C854" s="171">
        <f t="shared" si="281"/>
        <v>0</v>
      </c>
      <c r="D854" s="171">
        <f t="shared" si="282"/>
        <v>-1269338.842975206</v>
      </c>
      <c r="E854" s="171">
        <f t="shared" si="283"/>
        <v>-922944.40270473203</v>
      </c>
      <c r="F854" s="171">
        <f t="shared" si="284"/>
        <v>-584940.36609521112</v>
      </c>
      <c r="G854" s="171">
        <f t="shared" si="285"/>
        <v>-252253.96917746449</v>
      </c>
      <c r="H854" s="171">
        <f t="shared" si="286"/>
        <v>1610510.0000000005</v>
      </c>
      <c r="I854" s="171">
        <f t="shared" si="287"/>
        <v>1610510.0000000005</v>
      </c>
      <c r="J854" s="171">
        <f t="shared" si="288"/>
        <v>744066.66937080142</v>
      </c>
      <c r="K854" s="171">
        <f t="shared" si="289"/>
        <v>1085654.8358825475</v>
      </c>
      <c r="L854" s="172">
        <f t="shared" si="290"/>
        <v>441815.22991118301</v>
      </c>
      <c r="M854" s="142">
        <f t="shared" si="291"/>
        <v>6</v>
      </c>
      <c r="N854" s="143">
        <f t="shared" si="302"/>
        <v>3</v>
      </c>
      <c r="U854" s="131">
        <v>829</v>
      </c>
      <c r="V854" s="126">
        <f>MOD(QUOTIENT(ROWS($V$26:V854)-1, 2^(COLUMNS($V$26:V854)-1)), 2)</f>
        <v>0</v>
      </c>
      <c r="W854" s="19">
        <f>MOD(QUOTIENT(ROWS($V$26:W854)-1, 2^(COLUMNS($V$26:W854)-1)), 2)</f>
        <v>0</v>
      </c>
      <c r="X854" s="19">
        <f>MOD(QUOTIENT(ROWS($V$26:X854)-1, 2^(COLUMNS($V$26:X854)-1)), 2)</f>
        <v>1</v>
      </c>
      <c r="Y854" s="19">
        <f>MOD(QUOTIENT(ROWS($V$26:Y854)-1, 2^(COLUMNS($V$26:Y854)-1)), 2)</f>
        <v>1</v>
      </c>
      <c r="Z854" s="19">
        <f>MOD(QUOTIENT(ROWS($V$26:Z854)-1, 2^(COLUMNS($V$26:Z854)-1)), 2)</f>
        <v>1</v>
      </c>
      <c r="AA854" s="19">
        <f>MOD(QUOTIENT(ROWS($V$26:AA854)-1, 2^(COLUMNS($V$26:AA854)-1)), 2)</f>
        <v>1</v>
      </c>
      <c r="AB854" s="19">
        <f>MOD(QUOTIENT(ROWS($V$26:AB854)-1, 2^(COLUMNS($V$26:AB854)-1)), 2)</f>
        <v>0</v>
      </c>
      <c r="AC854" s="19">
        <f>MOD(QUOTIENT(ROWS($V$26:AC854)-1, 2^(COLUMNS($V$26:AC854)-1)), 2)</f>
        <v>0</v>
      </c>
      <c r="AD854" s="19">
        <f>MOD(QUOTIENT(ROWS($V$26:AD854)-1, 2^(COLUMNS($V$26:AD854)-1)), 2)</f>
        <v>1</v>
      </c>
      <c r="AE854" s="133">
        <f>MOD(QUOTIENT(ROWS($V$26:AE854)-1, 2^(COLUMNS($V$26:AE854)-1)), 2)</f>
        <v>1</v>
      </c>
      <c r="AF854" s="126">
        <f t="shared" si="292"/>
        <v>0</v>
      </c>
      <c r="AG854" s="19">
        <f t="shared" si="293"/>
        <v>0</v>
      </c>
      <c r="AH854" s="19">
        <f t="shared" si="294"/>
        <v>3</v>
      </c>
      <c r="AI854" s="19">
        <f t="shared" si="295"/>
        <v>4</v>
      </c>
      <c r="AJ854" s="19">
        <f t="shared" si="296"/>
        <v>5</v>
      </c>
      <c r="AK854" s="19">
        <f t="shared" si="297"/>
        <v>6</v>
      </c>
      <c r="AL854" s="19">
        <f t="shared" si="298"/>
        <v>6</v>
      </c>
      <c r="AM854" s="19">
        <f t="shared" si="299"/>
        <v>6</v>
      </c>
      <c r="AN854" s="19">
        <f t="shared" si="300"/>
        <v>9</v>
      </c>
      <c r="AO854" s="133">
        <f t="shared" si="301"/>
        <v>10</v>
      </c>
    </row>
    <row r="855" spans="1:41" x14ac:dyDescent="0.3">
      <c r="A855" s="131">
        <v>830</v>
      </c>
      <c r="B855" s="171">
        <f t="shared" si="280"/>
        <v>-2000000</v>
      </c>
      <c r="C855" s="171">
        <f t="shared" si="281"/>
        <v>1000000</v>
      </c>
      <c r="D855" s="171">
        <f t="shared" si="282"/>
        <v>-1269338.842975206</v>
      </c>
      <c r="E855" s="171">
        <f t="shared" si="283"/>
        <v>-922944.40270473203</v>
      </c>
      <c r="F855" s="171">
        <f t="shared" si="284"/>
        <v>-584940.36609521112</v>
      </c>
      <c r="G855" s="171">
        <f t="shared" si="285"/>
        <v>-252253.96917746449</v>
      </c>
      <c r="H855" s="171">
        <f t="shared" si="286"/>
        <v>1610510.0000000005</v>
      </c>
      <c r="I855" s="171">
        <f t="shared" si="287"/>
        <v>1610510.0000000005</v>
      </c>
      <c r="J855" s="171">
        <f t="shared" si="288"/>
        <v>744066.66937080142</v>
      </c>
      <c r="K855" s="171">
        <f t="shared" si="289"/>
        <v>1085654.8358825475</v>
      </c>
      <c r="L855" s="172">
        <f t="shared" si="290"/>
        <v>-552697.80163888575</v>
      </c>
      <c r="M855" s="142">
        <f t="shared" si="291"/>
        <v>7</v>
      </c>
      <c r="N855" s="143">
        <f t="shared" si="302"/>
        <v>1</v>
      </c>
      <c r="U855" s="131">
        <v>830</v>
      </c>
      <c r="V855" s="126">
        <f>MOD(QUOTIENT(ROWS($V$26:V855)-1, 2^(COLUMNS($V$26:V855)-1)), 2)</f>
        <v>1</v>
      </c>
      <c r="W855" s="19">
        <f>MOD(QUOTIENT(ROWS($V$26:W855)-1, 2^(COLUMNS($V$26:W855)-1)), 2)</f>
        <v>0</v>
      </c>
      <c r="X855" s="19">
        <f>MOD(QUOTIENT(ROWS($V$26:X855)-1, 2^(COLUMNS($V$26:X855)-1)), 2)</f>
        <v>1</v>
      </c>
      <c r="Y855" s="19">
        <f>MOD(QUOTIENT(ROWS($V$26:Y855)-1, 2^(COLUMNS($V$26:Y855)-1)), 2)</f>
        <v>1</v>
      </c>
      <c r="Z855" s="19">
        <f>MOD(QUOTIENT(ROWS($V$26:Z855)-1, 2^(COLUMNS($V$26:Z855)-1)), 2)</f>
        <v>1</v>
      </c>
      <c r="AA855" s="19">
        <f>MOD(QUOTIENT(ROWS($V$26:AA855)-1, 2^(COLUMNS($V$26:AA855)-1)), 2)</f>
        <v>1</v>
      </c>
      <c r="AB855" s="19">
        <f>MOD(QUOTIENT(ROWS($V$26:AB855)-1, 2^(COLUMNS($V$26:AB855)-1)), 2)</f>
        <v>0</v>
      </c>
      <c r="AC855" s="19">
        <f>MOD(QUOTIENT(ROWS($V$26:AC855)-1, 2^(COLUMNS($V$26:AC855)-1)), 2)</f>
        <v>0</v>
      </c>
      <c r="AD855" s="19">
        <f>MOD(QUOTIENT(ROWS($V$26:AD855)-1, 2^(COLUMNS($V$26:AD855)-1)), 2)</f>
        <v>1</v>
      </c>
      <c r="AE855" s="133">
        <f>MOD(QUOTIENT(ROWS($V$26:AE855)-1, 2^(COLUMNS($V$26:AE855)-1)), 2)</f>
        <v>1</v>
      </c>
      <c r="AF855" s="126">
        <f t="shared" si="292"/>
        <v>1</v>
      </c>
      <c r="AG855" s="19">
        <f t="shared" si="293"/>
        <v>1</v>
      </c>
      <c r="AH855" s="19">
        <f t="shared" si="294"/>
        <v>3</v>
      </c>
      <c r="AI855" s="19">
        <f t="shared" si="295"/>
        <v>4</v>
      </c>
      <c r="AJ855" s="19">
        <f t="shared" si="296"/>
        <v>5</v>
      </c>
      <c r="AK855" s="19">
        <f t="shared" si="297"/>
        <v>6</v>
      </c>
      <c r="AL855" s="19">
        <f t="shared" si="298"/>
        <v>6</v>
      </c>
      <c r="AM855" s="19">
        <f t="shared" si="299"/>
        <v>6</v>
      </c>
      <c r="AN855" s="19">
        <f t="shared" si="300"/>
        <v>9</v>
      </c>
      <c r="AO855" s="133">
        <f t="shared" si="301"/>
        <v>10</v>
      </c>
    </row>
    <row r="856" spans="1:41" x14ac:dyDescent="0.3">
      <c r="A856" s="131">
        <v>831</v>
      </c>
      <c r="B856" s="171">
        <f t="shared" si="280"/>
        <v>0</v>
      </c>
      <c r="C856" s="171">
        <f t="shared" si="281"/>
        <v>-1627272.7272727271</v>
      </c>
      <c r="D856" s="171">
        <f t="shared" si="282"/>
        <v>-1269338.842975206</v>
      </c>
      <c r="E856" s="171">
        <f t="shared" si="283"/>
        <v>-922944.40270473203</v>
      </c>
      <c r="F856" s="171">
        <f t="shared" si="284"/>
        <v>-584940.36609521112</v>
      </c>
      <c r="G856" s="171">
        <f t="shared" si="285"/>
        <v>-252253.96917746449</v>
      </c>
      <c r="H856" s="171">
        <f t="shared" si="286"/>
        <v>1610510.0000000005</v>
      </c>
      <c r="I856" s="171">
        <f t="shared" si="287"/>
        <v>1610510.0000000005</v>
      </c>
      <c r="J856" s="171">
        <f t="shared" si="288"/>
        <v>744066.66937080142</v>
      </c>
      <c r="K856" s="171">
        <f t="shared" si="289"/>
        <v>1085654.8358825475</v>
      </c>
      <c r="L856" s="172">
        <f t="shared" si="290"/>
        <v>-953308.85039808194</v>
      </c>
      <c r="M856" s="142">
        <f t="shared" si="291"/>
        <v>7</v>
      </c>
      <c r="N856" s="143">
        <f t="shared" si="302"/>
        <v>2</v>
      </c>
      <c r="U856" s="131">
        <v>831</v>
      </c>
      <c r="V856" s="126">
        <f>MOD(QUOTIENT(ROWS($V$26:V856)-1, 2^(COLUMNS($V$26:V856)-1)), 2)</f>
        <v>0</v>
      </c>
      <c r="W856" s="19">
        <f>MOD(QUOTIENT(ROWS($V$26:W856)-1, 2^(COLUMNS($V$26:W856)-1)), 2)</f>
        <v>1</v>
      </c>
      <c r="X856" s="19">
        <f>MOD(QUOTIENT(ROWS($V$26:X856)-1, 2^(COLUMNS($V$26:X856)-1)), 2)</f>
        <v>1</v>
      </c>
      <c r="Y856" s="19">
        <f>MOD(QUOTIENT(ROWS($V$26:Y856)-1, 2^(COLUMNS($V$26:Y856)-1)), 2)</f>
        <v>1</v>
      </c>
      <c r="Z856" s="19">
        <f>MOD(QUOTIENT(ROWS($V$26:Z856)-1, 2^(COLUMNS($V$26:Z856)-1)), 2)</f>
        <v>1</v>
      </c>
      <c r="AA856" s="19">
        <f>MOD(QUOTIENT(ROWS($V$26:AA856)-1, 2^(COLUMNS($V$26:AA856)-1)), 2)</f>
        <v>1</v>
      </c>
      <c r="AB856" s="19">
        <f>MOD(QUOTIENT(ROWS($V$26:AB856)-1, 2^(COLUMNS($V$26:AB856)-1)), 2)</f>
        <v>0</v>
      </c>
      <c r="AC856" s="19">
        <f>MOD(QUOTIENT(ROWS($V$26:AC856)-1, 2^(COLUMNS($V$26:AC856)-1)), 2)</f>
        <v>0</v>
      </c>
      <c r="AD856" s="19">
        <f>MOD(QUOTIENT(ROWS($V$26:AD856)-1, 2^(COLUMNS($V$26:AD856)-1)), 2)</f>
        <v>1</v>
      </c>
      <c r="AE856" s="133">
        <f>MOD(QUOTIENT(ROWS($V$26:AE856)-1, 2^(COLUMNS($V$26:AE856)-1)), 2)</f>
        <v>1</v>
      </c>
      <c r="AF856" s="126">
        <f t="shared" si="292"/>
        <v>0</v>
      </c>
      <c r="AG856" s="19">
        <f t="shared" si="293"/>
        <v>2</v>
      </c>
      <c r="AH856" s="19">
        <f t="shared" si="294"/>
        <v>3</v>
      </c>
      <c r="AI856" s="19">
        <f t="shared" si="295"/>
        <v>4</v>
      </c>
      <c r="AJ856" s="19">
        <f t="shared" si="296"/>
        <v>5</v>
      </c>
      <c r="AK856" s="19">
        <f t="shared" si="297"/>
        <v>6</v>
      </c>
      <c r="AL856" s="19">
        <f t="shared" si="298"/>
        <v>6</v>
      </c>
      <c r="AM856" s="19">
        <f t="shared" si="299"/>
        <v>6</v>
      </c>
      <c r="AN856" s="19">
        <f t="shared" si="300"/>
        <v>9</v>
      </c>
      <c r="AO856" s="133">
        <f t="shared" si="301"/>
        <v>10</v>
      </c>
    </row>
    <row r="857" spans="1:41" x14ac:dyDescent="0.3">
      <c r="A857" s="131">
        <v>832</v>
      </c>
      <c r="B857" s="171">
        <f t="shared" si="280"/>
        <v>-2000000</v>
      </c>
      <c r="C857" s="171">
        <f t="shared" si="281"/>
        <v>-1627272.7272727271</v>
      </c>
      <c r="D857" s="171">
        <f t="shared" si="282"/>
        <v>-1269338.842975206</v>
      </c>
      <c r="E857" s="171">
        <f t="shared" si="283"/>
        <v>-922944.40270473203</v>
      </c>
      <c r="F857" s="171">
        <f t="shared" si="284"/>
        <v>-584940.36609521112</v>
      </c>
      <c r="G857" s="171">
        <f t="shared" si="285"/>
        <v>-252253.96917746449</v>
      </c>
      <c r="H857" s="171">
        <f t="shared" si="286"/>
        <v>1610510.0000000005</v>
      </c>
      <c r="I857" s="171">
        <f t="shared" si="287"/>
        <v>1610510.0000000005</v>
      </c>
      <c r="J857" s="171">
        <f t="shared" si="288"/>
        <v>744066.66937080142</v>
      </c>
      <c r="K857" s="171">
        <f t="shared" si="289"/>
        <v>1085654.8358825475</v>
      </c>
      <c r="L857" s="172">
        <f t="shared" si="290"/>
        <v>-2805160.702249934</v>
      </c>
      <c r="M857" s="142">
        <f t="shared" si="291"/>
        <v>8</v>
      </c>
      <c r="N857" s="143">
        <f t="shared" si="302"/>
        <v>1</v>
      </c>
      <c r="U857" s="131">
        <v>832</v>
      </c>
      <c r="V857" s="126">
        <f>MOD(QUOTIENT(ROWS($V$26:V857)-1, 2^(COLUMNS($V$26:V857)-1)), 2)</f>
        <v>1</v>
      </c>
      <c r="W857" s="19">
        <f>MOD(QUOTIENT(ROWS($V$26:W857)-1, 2^(COLUMNS($V$26:W857)-1)), 2)</f>
        <v>1</v>
      </c>
      <c r="X857" s="19">
        <f>MOD(QUOTIENT(ROWS($V$26:X857)-1, 2^(COLUMNS($V$26:X857)-1)), 2)</f>
        <v>1</v>
      </c>
      <c r="Y857" s="19">
        <f>MOD(QUOTIENT(ROWS($V$26:Y857)-1, 2^(COLUMNS($V$26:Y857)-1)), 2)</f>
        <v>1</v>
      </c>
      <c r="Z857" s="19">
        <f>MOD(QUOTIENT(ROWS($V$26:Z857)-1, 2^(COLUMNS($V$26:Z857)-1)), 2)</f>
        <v>1</v>
      </c>
      <c r="AA857" s="19">
        <f>MOD(QUOTIENT(ROWS($V$26:AA857)-1, 2^(COLUMNS($V$26:AA857)-1)), 2)</f>
        <v>1</v>
      </c>
      <c r="AB857" s="19">
        <f>MOD(QUOTIENT(ROWS($V$26:AB857)-1, 2^(COLUMNS($V$26:AB857)-1)), 2)</f>
        <v>0</v>
      </c>
      <c r="AC857" s="19">
        <f>MOD(QUOTIENT(ROWS($V$26:AC857)-1, 2^(COLUMNS($V$26:AC857)-1)), 2)</f>
        <v>0</v>
      </c>
      <c r="AD857" s="19">
        <f>MOD(QUOTIENT(ROWS($V$26:AD857)-1, 2^(COLUMNS($V$26:AD857)-1)), 2)</f>
        <v>1</v>
      </c>
      <c r="AE857" s="133">
        <f>MOD(QUOTIENT(ROWS($V$26:AE857)-1, 2^(COLUMNS($V$26:AE857)-1)), 2)</f>
        <v>1</v>
      </c>
      <c r="AF857" s="126">
        <f t="shared" si="292"/>
        <v>1</v>
      </c>
      <c r="AG857" s="19">
        <f t="shared" si="293"/>
        <v>2</v>
      </c>
      <c r="AH857" s="19">
        <f t="shared" si="294"/>
        <v>3</v>
      </c>
      <c r="AI857" s="19">
        <f t="shared" si="295"/>
        <v>4</v>
      </c>
      <c r="AJ857" s="19">
        <f t="shared" si="296"/>
        <v>5</v>
      </c>
      <c r="AK857" s="19">
        <f t="shared" si="297"/>
        <v>6</v>
      </c>
      <c r="AL857" s="19">
        <f t="shared" si="298"/>
        <v>6</v>
      </c>
      <c r="AM857" s="19">
        <f t="shared" si="299"/>
        <v>6</v>
      </c>
      <c r="AN857" s="19">
        <f t="shared" si="300"/>
        <v>9</v>
      </c>
      <c r="AO857" s="133">
        <f t="shared" si="301"/>
        <v>10</v>
      </c>
    </row>
    <row r="858" spans="1:41" x14ac:dyDescent="0.3">
      <c r="A858" s="131">
        <v>833</v>
      </c>
      <c r="B858" s="171">
        <f t="shared" ref="B858:B921" si="303">IF(AF858=0,0,$C$7*(1+$C$10)^(AF858-1))-IF(V858=1,$C$6/(1+$C$9)^(V$25-1),0)</f>
        <v>0</v>
      </c>
      <c r="C858" s="171">
        <f t="shared" ref="C858:C921" si="304">IF(AG858=0,0,$C$7*(1+$C$10)^(AG858-1))-IF(W858=1,$C$6/(1+$C$9)^(W$25-1),0)</f>
        <v>0</v>
      </c>
      <c r="D858" s="171">
        <f t="shared" ref="D858:D921" si="305">IF(AH858=0,0,$C$7*(1+$C$10)^(AH858-1))-IF(X858=1,$C$6/(1+$C$9)^(X$25-1),0)</f>
        <v>0</v>
      </c>
      <c r="E858" s="171">
        <f t="shared" ref="E858:E921" si="306">IF(AI858=0,0,$C$7*(1+$C$10)^(AI858-1))-IF(Y858=1,$C$6/(1+$C$9)^(Y$25-1),0)</f>
        <v>0</v>
      </c>
      <c r="F858" s="171">
        <f t="shared" ref="F858:F921" si="307">IF(AJ858=0,0,$C$7*(1+$C$10)^(AJ858-1))-IF(Z858=1,$C$6/(1+$C$9)^(Z$25-1),0)</f>
        <v>0</v>
      </c>
      <c r="G858" s="171">
        <f t="shared" ref="G858:G921" si="308">IF(AK858=0,0,$C$7*(1+$C$10)^(AK858-1))-IF(AA858=1,$C$6/(1+$C$9)^(AA$25-1),0)</f>
        <v>0</v>
      </c>
      <c r="H858" s="171">
        <f t="shared" ref="H858:H921" si="309">IF(AL858=0,0,$C$7*(1+$C$10)^(AL858-1))-IF(AB858=1,$C$6/(1+$C$9)^(AB$25-1),0)</f>
        <v>78139.209838669514</v>
      </c>
      <c r="I858" s="171">
        <f t="shared" ref="I858:I921" si="310">IF(AM858=0,0,$C$7*(1+$C$10)^(AM858-1))-IF(AC858=1,$C$6/(1+$C$9)^(AC$25-1),0)</f>
        <v>1771561.0000000009</v>
      </c>
      <c r="J858" s="171">
        <f t="shared" ref="J858:J921" si="311">IF(AN858=0,0,$C$7*(1+$C$10)^(AN858-1))-IF(AD858=1,$C$6/(1+$C$9)^(AD$25-1),0)</f>
        <v>744066.66937080142</v>
      </c>
      <c r="K858" s="171">
        <f t="shared" ref="K858:K921" si="312">IF(AO858=0,0,$C$7*(1+$C$10)^(AO858-1))-IF(AE858=1,$C$6/(1+$C$9)^(AE$25-1),0)</f>
        <v>1085654.8358825475</v>
      </c>
      <c r="L858" s="172">
        <f t="shared" ref="L858:L921" si="313">NPV($C$8,B858:K858)</f>
        <v>1877799.5968495719</v>
      </c>
      <c r="M858" s="142">
        <f t="shared" ref="M858:M921" si="314">SUM(V858:AE858)</f>
        <v>3</v>
      </c>
      <c r="N858" s="143">
        <f t="shared" si="302"/>
        <v>7</v>
      </c>
      <c r="U858" s="131">
        <v>833</v>
      </c>
      <c r="V858" s="126">
        <f>MOD(QUOTIENT(ROWS($V$26:V858)-1, 2^(COLUMNS($V$26:V858)-1)), 2)</f>
        <v>0</v>
      </c>
      <c r="W858" s="19">
        <f>MOD(QUOTIENT(ROWS($V$26:W858)-1, 2^(COLUMNS($V$26:W858)-1)), 2)</f>
        <v>0</v>
      </c>
      <c r="X858" s="19">
        <f>MOD(QUOTIENT(ROWS($V$26:X858)-1, 2^(COLUMNS($V$26:X858)-1)), 2)</f>
        <v>0</v>
      </c>
      <c r="Y858" s="19">
        <f>MOD(QUOTIENT(ROWS($V$26:Y858)-1, 2^(COLUMNS($V$26:Y858)-1)), 2)</f>
        <v>0</v>
      </c>
      <c r="Z858" s="19">
        <f>MOD(QUOTIENT(ROWS($V$26:Z858)-1, 2^(COLUMNS($V$26:Z858)-1)), 2)</f>
        <v>0</v>
      </c>
      <c r="AA858" s="19">
        <f>MOD(QUOTIENT(ROWS($V$26:AA858)-1, 2^(COLUMNS($V$26:AA858)-1)), 2)</f>
        <v>0</v>
      </c>
      <c r="AB858" s="19">
        <f>MOD(QUOTIENT(ROWS($V$26:AB858)-1, 2^(COLUMNS($V$26:AB858)-1)), 2)</f>
        <v>1</v>
      </c>
      <c r="AC858" s="19">
        <f>MOD(QUOTIENT(ROWS($V$26:AC858)-1, 2^(COLUMNS($V$26:AC858)-1)), 2)</f>
        <v>0</v>
      </c>
      <c r="AD858" s="19">
        <f>MOD(QUOTIENT(ROWS($V$26:AD858)-1, 2^(COLUMNS($V$26:AD858)-1)), 2)</f>
        <v>1</v>
      </c>
      <c r="AE858" s="133">
        <f>MOD(QUOTIENT(ROWS($V$26:AE858)-1, 2^(COLUMNS($V$26:AE858)-1)), 2)</f>
        <v>1</v>
      </c>
      <c r="AF858" s="126">
        <f t="shared" ref="AF858:AF921" si="315">IF(V858=1,AF$25,0)</f>
        <v>0</v>
      </c>
      <c r="AG858" s="19">
        <f t="shared" ref="AG858:AG921" si="316">IF(W858=1,AG$25,AF858)</f>
        <v>0</v>
      </c>
      <c r="AH858" s="19">
        <f t="shared" ref="AH858:AH921" si="317">IF(X858=1,AH$25,AG858)</f>
        <v>0</v>
      </c>
      <c r="AI858" s="19">
        <f t="shared" ref="AI858:AI921" si="318">IF(Y858=1,AI$25,AH858)</f>
        <v>0</v>
      </c>
      <c r="AJ858" s="19">
        <f t="shared" ref="AJ858:AJ921" si="319">IF(Z858=1,AJ$25,AI858)</f>
        <v>0</v>
      </c>
      <c r="AK858" s="19">
        <f t="shared" ref="AK858:AK921" si="320">IF(AA858=1,AK$25,AJ858)</f>
        <v>0</v>
      </c>
      <c r="AL858" s="19">
        <f t="shared" ref="AL858:AL921" si="321">IF(AB858=1,AL$25,AK858)</f>
        <v>7</v>
      </c>
      <c r="AM858" s="19">
        <f t="shared" ref="AM858:AM921" si="322">IF(AC858=1,AM$25,AL858)</f>
        <v>7</v>
      </c>
      <c r="AN858" s="19">
        <f t="shared" ref="AN858:AN921" si="323">IF(AD858=1,AN$25,AM858)</f>
        <v>9</v>
      </c>
      <c r="AO858" s="133">
        <f t="shared" ref="AO858:AO921" si="324">IF(AE858=1,AO$25,AN858)</f>
        <v>10</v>
      </c>
    </row>
    <row r="859" spans="1:41" x14ac:dyDescent="0.3">
      <c r="A859" s="131">
        <v>834</v>
      </c>
      <c r="B859" s="171">
        <f t="shared" si="303"/>
        <v>-2000000</v>
      </c>
      <c r="C859" s="171">
        <f t="shared" si="304"/>
        <v>1000000</v>
      </c>
      <c r="D859" s="171">
        <f t="shared" si="305"/>
        <v>1000000</v>
      </c>
      <c r="E859" s="171">
        <f t="shared" si="306"/>
        <v>1000000</v>
      </c>
      <c r="F859" s="171">
        <f t="shared" si="307"/>
        <v>1000000</v>
      </c>
      <c r="G859" s="171">
        <f t="shared" si="308"/>
        <v>1000000</v>
      </c>
      <c r="H859" s="171">
        <f t="shared" si="309"/>
        <v>78139.209838669514</v>
      </c>
      <c r="I859" s="171">
        <f t="shared" si="310"/>
        <v>1771561.0000000009</v>
      </c>
      <c r="J859" s="171">
        <f t="shared" si="311"/>
        <v>744066.66937080142</v>
      </c>
      <c r="K859" s="171">
        <f t="shared" si="312"/>
        <v>1085654.8358825475</v>
      </c>
      <c r="L859" s="172">
        <f t="shared" si="313"/>
        <v>3722901.4830329837</v>
      </c>
      <c r="M859" s="142">
        <f t="shared" si="314"/>
        <v>4</v>
      </c>
      <c r="N859" s="143">
        <f t="shared" ref="N859:N922" si="325">IFERROR(INDEX($V$25:$AE$25,MATCH(1,V859:AE859,0)),0)</f>
        <v>1</v>
      </c>
      <c r="U859" s="131">
        <v>834</v>
      </c>
      <c r="V859" s="126">
        <f>MOD(QUOTIENT(ROWS($V$26:V859)-1, 2^(COLUMNS($V$26:V859)-1)), 2)</f>
        <v>1</v>
      </c>
      <c r="W859" s="19">
        <f>MOD(QUOTIENT(ROWS($V$26:W859)-1, 2^(COLUMNS($V$26:W859)-1)), 2)</f>
        <v>0</v>
      </c>
      <c r="X859" s="19">
        <f>MOD(QUOTIENT(ROWS($V$26:X859)-1, 2^(COLUMNS($V$26:X859)-1)), 2)</f>
        <v>0</v>
      </c>
      <c r="Y859" s="19">
        <f>MOD(QUOTIENT(ROWS($V$26:Y859)-1, 2^(COLUMNS($V$26:Y859)-1)), 2)</f>
        <v>0</v>
      </c>
      <c r="Z859" s="19">
        <f>MOD(QUOTIENT(ROWS($V$26:Z859)-1, 2^(COLUMNS($V$26:Z859)-1)), 2)</f>
        <v>0</v>
      </c>
      <c r="AA859" s="19">
        <f>MOD(QUOTIENT(ROWS($V$26:AA859)-1, 2^(COLUMNS($V$26:AA859)-1)), 2)</f>
        <v>0</v>
      </c>
      <c r="AB859" s="19">
        <f>MOD(QUOTIENT(ROWS($V$26:AB859)-1, 2^(COLUMNS($V$26:AB859)-1)), 2)</f>
        <v>1</v>
      </c>
      <c r="AC859" s="19">
        <f>MOD(QUOTIENT(ROWS($V$26:AC859)-1, 2^(COLUMNS($V$26:AC859)-1)), 2)</f>
        <v>0</v>
      </c>
      <c r="AD859" s="19">
        <f>MOD(QUOTIENT(ROWS($V$26:AD859)-1, 2^(COLUMNS($V$26:AD859)-1)), 2)</f>
        <v>1</v>
      </c>
      <c r="AE859" s="133">
        <f>MOD(QUOTIENT(ROWS($V$26:AE859)-1, 2^(COLUMNS($V$26:AE859)-1)), 2)</f>
        <v>1</v>
      </c>
      <c r="AF859" s="126">
        <f t="shared" si="315"/>
        <v>1</v>
      </c>
      <c r="AG859" s="19">
        <f t="shared" si="316"/>
        <v>1</v>
      </c>
      <c r="AH859" s="19">
        <f t="shared" si="317"/>
        <v>1</v>
      </c>
      <c r="AI859" s="19">
        <f t="shared" si="318"/>
        <v>1</v>
      </c>
      <c r="AJ859" s="19">
        <f t="shared" si="319"/>
        <v>1</v>
      </c>
      <c r="AK859" s="19">
        <f t="shared" si="320"/>
        <v>1</v>
      </c>
      <c r="AL859" s="19">
        <f t="shared" si="321"/>
        <v>7</v>
      </c>
      <c r="AM859" s="19">
        <f t="shared" si="322"/>
        <v>7</v>
      </c>
      <c r="AN859" s="19">
        <f t="shared" si="323"/>
        <v>9</v>
      </c>
      <c r="AO859" s="133">
        <f t="shared" si="324"/>
        <v>10</v>
      </c>
    </row>
    <row r="860" spans="1:41" x14ac:dyDescent="0.3">
      <c r="A860" s="131">
        <v>835</v>
      </c>
      <c r="B860" s="171">
        <f t="shared" si="303"/>
        <v>0</v>
      </c>
      <c r="C860" s="171">
        <f t="shared" si="304"/>
        <v>-1627272.7272727271</v>
      </c>
      <c r="D860" s="171">
        <f t="shared" si="305"/>
        <v>1100000</v>
      </c>
      <c r="E860" s="171">
        <f t="shared" si="306"/>
        <v>1100000</v>
      </c>
      <c r="F860" s="171">
        <f t="shared" si="307"/>
        <v>1100000</v>
      </c>
      <c r="G860" s="171">
        <f t="shared" si="308"/>
        <v>1100000</v>
      </c>
      <c r="H860" s="171">
        <f t="shared" si="309"/>
        <v>78139.209838669514</v>
      </c>
      <c r="I860" s="171">
        <f t="shared" si="310"/>
        <v>1771561.0000000009</v>
      </c>
      <c r="J860" s="171">
        <f t="shared" si="311"/>
        <v>744066.66937080142</v>
      </c>
      <c r="K860" s="171">
        <f t="shared" si="312"/>
        <v>1085654.8358825475</v>
      </c>
      <c r="L860" s="172">
        <f t="shared" si="313"/>
        <v>3606251.9260471351</v>
      </c>
      <c r="M860" s="142">
        <f t="shared" si="314"/>
        <v>4</v>
      </c>
      <c r="N860" s="143">
        <f t="shared" si="325"/>
        <v>2</v>
      </c>
      <c r="U860" s="131">
        <v>835</v>
      </c>
      <c r="V860" s="126">
        <f>MOD(QUOTIENT(ROWS($V$26:V860)-1, 2^(COLUMNS($V$26:V860)-1)), 2)</f>
        <v>0</v>
      </c>
      <c r="W860" s="19">
        <f>MOD(QUOTIENT(ROWS($V$26:W860)-1, 2^(COLUMNS($V$26:W860)-1)), 2)</f>
        <v>1</v>
      </c>
      <c r="X860" s="19">
        <f>MOD(QUOTIENT(ROWS($V$26:X860)-1, 2^(COLUMNS($V$26:X860)-1)), 2)</f>
        <v>0</v>
      </c>
      <c r="Y860" s="19">
        <f>MOD(QUOTIENT(ROWS($V$26:Y860)-1, 2^(COLUMNS($V$26:Y860)-1)), 2)</f>
        <v>0</v>
      </c>
      <c r="Z860" s="19">
        <f>MOD(QUOTIENT(ROWS($V$26:Z860)-1, 2^(COLUMNS($V$26:Z860)-1)), 2)</f>
        <v>0</v>
      </c>
      <c r="AA860" s="19">
        <f>MOD(QUOTIENT(ROWS($V$26:AA860)-1, 2^(COLUMNS($V$26:AA860)-1)), 2)</f>
        <v>0</v>
      </c>
      <c r="AB860" s="19">
        <f>MOD(QUOTIENT(ROWS($V$26:AB860)-1, 2^(COLUMNS($V$26:AB860)-1)), 2)</f>
        <v>1</v>
      </c>
      <c r="AC860" s="19">
        <f>MOD(QUOTIENT(ROWS($V$26:AC860)-1, 2^(COLUMNS($V$26:AC860)-1)), 2)</f>
        <v>0</v>
      </c>
      <c r="AD860" s="19">
        <f>MOD(QUOTIENT(ROWS($V$26:AD860)-1, 2^(COLUMNS($V$26:AD860)-1)), 2)</f>
        <v>1</v>
      </c>
      <c r="AE860" s="133">
        <f>MOD(QUOTIENT(ROWS($V$26:AE860)-1, 2^(COLUMNS($V$26:AE860)-1)), 2)</f>
        <v>1</v>
      </c>
      <c r="AF860" s="126">
        <f t="shared" si="315"/>
        <v>0</v>
      </c>
      <c r="AG860" s="19">
        <f t="shared" si="316"/>
        <v>2</v>
      </c>
      <c r="AH860" s="19">
        <f t="shared" si="317"/>
        <v>2</v>
      </c>
      <c r="AI860" s="19">
        <f t="shared" si="318"/>
        <v>2</v>
      </c>
      <c r="AJ860" s="19">
        <f t="shared" si="319"/>
        <v>2</v>
      </c>
      <c r="AK860" s="19">
        <f t="shared" si="320"/>
        <v>2</v>
      </c>
      <c r="AL860" s="19">
        <f t="shared" si="321"/>
        <v>7</v>
      </c>
      <c r="AM860" s="19">
        <f t="shared" si="322"/>
        <v>7</v>
      </c>
      <c r="AN860" s="19">
        <f t="shared" si="323"/>
        <v>9</v>
      </c>
      <c r="AO860" s="133">
        <f t="shared" si="324"/>
        <v>10</v>
      </c>
    </row>
    <row r="861" spans="1:41" x14ac:dyDescent="0.3">
      <c r="A861" s="131">
        <v>836</v>
      </c>
      <c r="B861" s="171">
        <f t="shared" si="303"/>
        <v>-2000000</v>
      </c>
      <c r="C861" s="171">
        <f t="shared" si="304"/>
        <v>-1627272.7272727271</v>
      </c>
      <c r="D861" s="171">
        <f t="shared" si="305"/>
        <v>1100000</v>
      </c>
      <c r="E861" s="171">
        <f t="shared" si="306"/>
        <v>1100000</v>
      </c>
      <c r="F861" s="171">
        <f t="shared" si="307"/>
        <v>1100000</v>
      </c>
      <c r="G861" s="171">
        <f t="shared" si="308"/>
        <v>1100000</v>
      </c>
      <c r="H861" s="171">
        <f t="shared" si="309"/>
        <v>78139.209838669514</v>
      </c>
      <c r="I861" s="171">
        <f t="shared" si="310"/>
        <v>1771561.0000000009</v>
      </c>
      <c r="J861" s="171">
        <f t="shared" si="311"/>
        <v>744066.66937080142</v>
      </c>
      <c r="K861" s="171">
        <f t="shared" si="312"/>
        <v>1085654.8358825475</v>
      </c>
      <c r="L861" s="172">
        <f t="shared" si="313"/>
        <v>1754400.0741952839</v>
      </c>
      <c r="M861" s="142">
        <f t="shared" si="314"/>
        <v>5</v>
      </c>
      <c r="N861" s="143">
        <f t="shared" si="325"/>
        <v>1</v>
      </c>
      <c r="U861" s="131">
        <v>836</v>
      </c>
      <c r="V861" s="126">
        <f>MOD(QUOTIENT(ROWS($V$26:V861)-1, 2^(COLUMNS($V$26:V861)-1)), 2)</f>
        <v>1</v>
      </c>
      <c r="W861" s="19">
        <f>MOD(QUOTIENT(ROWS($V$26:W861)-1, 2^(COLUMNS($V$26:W861)-1)), 2)</f>
        <v>1</v>
      </c>
      <c r="X861" s="19">
        <f>MOD(QUOTIENT(ROWS($V$26:X861)-1, 2^(COLUMNS($V$26:X861)-1)), 2)</f>
        <v>0</v>
      </c>
      <c r="Y861" s="19">
        <f>MOD(QUOTIENT(ROWS($V$26:Y861)-1, 2^(COLUMNS($V$26:Y861)-1)), 2)</f>
        <v>0</v>
      </c>
      <c r="Z861" s="19">
        <f>MOD(QUOTIENT(ROWS($V$26:Z861)-1, 2^(COLUMNS($V$26:Z861)-1)), 2)</f>
        <v>0</v>
      </c>
      <c r="AA861" s="19">
        <f>MOD(QUOTIENT(ROWS($V$26:AA861)-1, 2^(COLUMNS($V$26:AA861)-1)), 2)</f>
        <v>0</v>
      </c>
      <c r="AB861" s="19">
        <f>MOD(QUOTIENT(ROWS($V$26:AB861)-1, 2^(COLUMNS($V$26:AB861)-1)), 2)</f>
        <v>1</v>
      </c>
      <c r="AC861" s="19">
        <f>MOD(QUOTIENT(ROWS($V$26:AC861)-1, 2^(COLUMNS($V$26:AC861)-1)), 2)</f>
        <v>0</v>
      </c>
      <c r="AD861" s="19">
        <f>MOD(QUOTIENT(ROWS($V$26:AD861)-1, 2^(COLUMNS($V$26:AD861)-1)), 2)</f>
        <v>1</v>
      </c>
      <c r="AE861" s="133">
        <f>MOD(QUOTIENT(ROWS($V$26:AE861)-1, 2^(COLUMNS($V$26:AE861)-1)), 2)</f>
        <v>1</v>
      </c>
      <c r="AF861" s="126">
        <f t="shared" si="315"/>
        <v>1</v>
      </c>
      <c r="AG861" s="19">
        <f t="shared" si="316"/>
        <v>2</v>
      </c>
      <c r="AH861" s="19">
        <f t="shared" si="317"/>
        <v>2</v>
      </c>
      <c r="AI861" s="19">
        <f t="shared" si="318"/>
        <v>2</v>
      </c>
      <c r="AJ861" s="19">
        <f t="shared" si="319"/>
        <v>2</v>
      </c>
      <c r="AK861" s="19">
        <f t="shared" si="320"/>
        <v>2</v>
      </c>
      <c r="AL861" s="19">
        <f t="shared" si="321"/>
        <v>7</v>
      </c>
      <c r="AM861" s="19">
        <f t="shared" si="322"/>
        <v>7</v>
      </c>
      <c r="AN861" s="19">
        <f t="shared" si="323"/>
        <v>9</v>
      </c>
      <c r="AO861" s="133">
        <f t="shared" si="324"/>
        <v>10</v>
      </c>
    </row>
    <row r="862" spans="1:41" x14ac:dyDescent="0.3">
      <c r="A862" s="131">
        <v>837</v>
      </c>
      <c r="B862" s="171">
        <f t="shared" si="303"/>
        <v>0</v>
      </c>
      <c r="C862" s="171">
        <f t="shared" si="304"/>
        <v>0</v>
      </c>
      <c r="D862" s="171">
        <f t="shared" si="305"/>
        <v>-1269338.842975206</v>
      </c>
      <c r="E862" s="171">
        <f t="shared" si="306"/>
        <v>1210000.0000000002</v>
      </c>
      <c r="F862" s="171">
        <f t="shared" si="307"/>
        <v>1210000.0000000002</v>
      </c>
      <c r="G862" s="171">
        <f t="shared" si="308"/>
        <v>1210000.0000000002</v>
      </c>
      <c r="H862" s="171">
        <f t="shared" si="309"/>
        <v>78139.209838669514</v>
      </c>
      <c r="I862" s="171">
        <f t="shared" si="310"/>
        <v>1771561.0000000009</v>
      </c>
      <c r="J862" s="171">
        <f t="shared" si="311"/>
        <v>744066.66937080142</v>
      </c>
      <c r="K862" s="171">
        <f t="shared" si="312"/>
        <v>1085654.8358825475</v>
      </c>
      <c r="L862" s="172">
        <f t="shared" si="313"/>
        <v>3345554.5373397213</v>
      </c>
      <c r="M862" s="142">
        <f t="shared" si="314"/>
        <v>4</v>
      </c>
      <c r="N862" s="143">
        <f t="shared" si="325"/>
        <v>3</v>
      </c>
      <c r="U862" s="131">
        <v>837</v>
      </c>
      <c r="V862" s="126">
        <f>MOD(QUOTIENT(ROWS($V$26:V862)-1, 2^(COLUMNS($V$26:V862)-1)), 2)</f>
        <v>0</v>
      </c>
      <c r="W862" s="19">
        <f>MOD(QUOTIENT(ROWS($V$26:W862)-1, 2^(COLUMNS($V$26:W862)-1)), 2)</f>
        <v>0</v>
      </c>
      <c r="X862" s="19">
        <f>MOD(QUOTIENT(ROWS($V$26:X862)-1, 2^(COLUMNS($V$26:X862)-1)), 2)</f>
        <v>1</v>
      </c>
      <c r="Y862" s="19">
        <f>MOD(QUOTIENT(ROWS($V$26:Y862)-1, 2^(COLUMNS($V$26:Y862)-1)), 2)</f>
        <v>0</v>
      </c>
      <c r="Z862" s="19">
        <f>MOD(QUOTIENT(ROWS($V$26:Z862)-1, 2^(COLUMNS($V$26:Z862)-1)), 2)</f>
        <v>0</v>
      </c>
      <c r="AA862" s="19">
        <f>MOD(QUOTIENT(ROWS($V$26:AA862)-1, 2^(COLUMNS($V$26:AA862)-1)), 2)</f>
        <v>0</v>
      </c>
      <c r="AB862" s="19">
        <f>MOD(QUOTIENT(ROWS($V$26:AB862)-1, 2^(COLUMNS($V$26:AB862)-1)), 2)</f>
        <v>1</v>
      </c>
      <c r="AC862" s="19">
        <f>MOD(QUOTIENT(ROWS($V$26:AC862)-1, 2^(COLUMNS($V$26:AC862)-1)), 2)</f>
        <v>0</v>
      </c>
      <c r="AD862" s="19">
        <f>MOD(QUOTIENT(ROWS($V$26:AD862)-1, 2^(COLUMNS($V$26:AD862)-1)), 2)</f>
        <v>1</v>
      </c>
      <c r="AE862" s="133">
        <f>MOD(QUOTIENT(ROWS($V$26:AE862)-1, 2^(COLUMNS($V$26:AE862)-1)), 2)</f>
        <v>1</v>
      </c>
      <c r="AF862" s="126">
        <f t="shared" si="315"/>
        <v>0</v>
      </c>
      <c r="AG862" s="19">
        <f t="shared" si="316"/>
        <v>0</v>
      </c>
      <c r="AH862" s="19">
        <f t="shared" si="317"/>
        <v>3</v>
      </c>
      <c r="AI862" s="19">
        <f t="shared" si="318"/>
        <v>3</v>
      </c>
      <c r="AJ862" s="19">
        <f t="shared" si="319"/>
        <v>3</v>
      </c>
      <c r="AK862" s="19">
        <f t="shared" si="320"/>
        <v>3</v>
      </c>
      <c r="AL862" s="19">
        <f t="shared" si="321"/>
        <v>7</v>
      </c>
      <c r="AM862" s="19">
        <f t="shared" si="322"/>
        <v>7</v>
      </c>
      <c r="AN862" s="19">
        <f t="shared" si="323"/>
        <v>9</v>
      </c>
      <c r="AO862" s="133">
        <f t="shared" si="324"/>
        <v>10</v>
      </c>
    </row>
    <row r="863" spans="1:41" x14ac:dyDescent="0.3">
      <c r="A863" s="131">
        <v>838</v>
      </c>
      <c r="B863" s="171">
        <f t="shared" si="303"/>
        <v>-2000000</v>
      </c>
      <c r="C863" s="171">
        <f t="shared" si="304"/>
        <v>1000000</v>
      </c>
      <c r="D863" s="171">
        <f t="shared" si="305"/>
        <v>-1269338.842975206</v>
      </c>
      <c r="E863" s="171">
        <f t="shared" si="306"/>
        <v>1210000.0000000002</v>
      </c>
      <c r="F863" s="171">
        <f t="shared" si="307"/>
        <v>1210000.0000000002</v>
      </c>
      <c r="G863" s="171">
        <f t="shared" si="308"/>
        <v>1210000.0000000002</v>
      </c>
      <c r="H863" s="171">
        <f t="shared" si="309"/>
        <v>78139.209838669514</v>
      </c>
      <c r="I863" s="171">
        <f t="shared" si="310"/>
        <v>1771561.0000000009</v>
      </c>
      <c r="J863" s="171">
        <f t="shared" si="311"/>
        <v>744066.66937080142</v>
      </c>
      <c r="K863" s="171">
        <f t="shared" si="312"/>
        <v>1085654.8358825475</v>
      </c>
      <c r="L863" s="172">
        <f t="shared" si="313"/>
        <v>2351041.5057896529</v>
      </c>
      <c r="M863" s="142">
        <f t="shared" si="314"/>
        <v>5</v>
      </c>
      <c r="N863" s="143">
        <f t="shared" si="325"/>
        <v>1</v>
      </c>
      <c r="U863" s="131">
        <v>838</v>
      </c>
      <c r="V863" s="126">
        <f>MOD(QUOTIENT(ROWS($V$26:V863)-1, 2^(COLUMNS($V$26:V863)-1)), 2)</f>
        <v>1</v>
      </c>
      <c r="W863" s="19">
        <f>MOD(QUOTIENT(ROWS($V$26:W863)-1, 2^(COLUMNS($V$26:W863)-1)), 2)</f>
        <v>0</v>
      </c>
      <c r="X863" s="19">
        <f>MOD(QUOTIENT(ROWS($V$26:X863)-1, 2^(COLUMNS($V$26:X863)-1)), 2)</f>
        <v>1</v>
      </c>
      <c r="Y863" s="19">
        <f>MOD(QUOTIENT(ROWS($V$26:Y863)-1, 2^(COLUMNS($V$26:Y863)-1)), 2)</f>
        <v>0</v>
      </c>
      <c r="Z863" s="19">
        <f>MOD(QUOTIENT(ROWS($V$26:Z863)-1, 2^(COLUMNS($V$26:Z863)-1)), 2)</f>
        <v>0</v>
      </c>
      <c r="AA863" s="19">
        <f>MOD(QUOTIENT(ROWS($V$26:AA863)-1, 2^(COLUMNS($V$26:AA863)-1)), 2)</f>
        <v>0</v>
      </c>
      <c r="AB863" s="19">
        <f>MOD(QUOTIENT(ROWS($V$26:AB863)-1, 2^(COLUMNS($V$26:AB863)-1)), 2)</f>
        <v>1</v>
      </c>
      <c r="AC863" s="19">
        <f>MOD(QUOTIENT(ROWS($V$26:AC863)-1, 2^(COLUMNS($V$26:AC863)-1)), 2)</f>
        <v>0</v>
      </c>
      <c r="AD863" s="19">
        <f>MOD(QUOTIENT(ROWS($V$26:AD863)-1, 2^(COLUMNS($V$26:AD863)-1)), 2)</f>
        <v>1</v>
      </c>
      <c r="AE863" s="133">
        <f>MOD(QUOTIENT(ROWS($V$26:AE863)-1, 2^(COLUMNS($V$26:AE863)-1)), 2)</f>
        <v>1</v>
      </c>
      <c r="AF863" s="126">
        <f t="shared" si="315"/>
        <v>1</v>
      </c>
      <c r="AG863" s="19">
        <f t="shared" si="316"/>
        <v>1</v>
      </c>
      <c r="AH863" s="19">
        <f t="shared" si="317"/>
        <v>3</v>
      </c>
      <c r="AI863" s="19">
        <f t="shared" si="318"/>
        <v>3</v>
      </c>
      <c r="AJ863" s="19">
        <f t="shared" si="319"/>
        <v>3</v>
      </c>
      <c r="AK863" s="19">
        <f t="shared" si="320"/>
        <v>3</v>
      </c>
      <c r="AL863" s="19">
        <f t="shared" si="321"/>
        <v>7</v>
      </c>
      <c r="AM863" s="19">
        <f t="shared" si="322"/>
        <v>7</v>
      </c>
      <c r="AN863" s="19">
        <f t="shared" si="323"/>
        <v>9</v>
      </c>
      <c r="AO863" s="133">
        <f t="shared" si="324"/>
        <v>10</v>
      </c>
    </row>
    <row r="864" spans="1:41" x14ac:dyDescent="0.3">
      <c r="A864" s="131">
        <v>839</v>
      </c>
      <c r="B864" s="171">
        <f t="shared" si="303"/>
        <v>0</v>
      </c>
      <c r="C864" s="171">
        <f t="shared" si="304"/>
        <v>-1627272.7272727271</v>
      </c>
      <c r="D864" s="171">
        <f t="shared" si="305"/>
        <v>-1269338.842975206</v>
      </c>
      <c r="E864" s="171">
        <f t="shared" si="306"/>
        <v>1210000.0000000002</v>
      </c>
      <c r="F864" s="171">
        <f t="shared" si="307"/>
        <v>1210000.0000000002</v>
      </c>
      <c r="G864" s="171">
        <f t="shared" si="308"/>
        <v>1210000.0000000002</v>
      </c>
      <c r="H864" s="171">
        <f t="shared" si="309"/>
        <v>78139.209838669514</v>
      </c>
      <c r="I864" s="171">
        <f t="shared" si="310"/>
        <v>1771561.0000000009</v>
      </c>
      <c r="J864" s="171">
        <f t="shared" si="311"/>
        <v>744066.66937080142</v>
      </c>
      <c r="K864" s="171">
        <f t="shared" si="312"/>
        <v>1085654.8358825475</v>
      </c>
      <c r="L864" s="172">
        <f t="shared" si="313"/>
        <v>1950430.4570304565</v>
      </c>
      <c r="M864" s="142">
        <f t="shared" si="314"/>
        <v>5</v>
      </c>
      <c r="N864" s="143">
        <f t="shared" si="325"/>
        <v>2</v>
      </c>
      <c r="U864" s="131">
        <v>839</v>
      </c>
      <c r="V864" s="126">
        <f>MOD(QUOTIENT(ROWS($V$26:V864)-1, 2^(COLUMNS($V$26:V864)-1)), 2)</f>
        <v>0</v>
      </c>
      <c r="W864" s="19">
        <f>MOD(QUOTIENT(ROWS($V$26:W864)-1, 2^(COLUMNS($V$26:W864)-1)), 2)</f>
        <v>1</v>
      </c>
      <c r="X864" s="19">
        <f>MOD(QUOTIENT(ROWS($V$26:X864)-1, 2^(COLUMNS($V$26:X864)-1)), 2)</f>
        <v>1</v>
      </c>
      <c r="Y864" s="19">
        <f>MOD(QUOTIENT(ROWS($V$26:Y864)-1, 2^(COLUMNS($V$26:Y864)-1)), 2)</f>
        <v>0</v>
      </c>
      <c r="Z864" s="19">
        <f>MOD(QUOTIENT(ROWS($V$26:Z864)-1, 2^(COLUMNS($V$26:Z864)-1)), 2)</f>
        <v>0</v>
      </c>
      <c r="AA864" s="19">
        <f>MOD(QUOTIENT(ROWS($V$26:AA864)-1, 2^(COLUMNS($V$26:AA864)-1)), 2)</f>
        <v>0</v>
      </c>
      <c r="AB864" s="19">
        <f>MOD(QUOTIENT(ROWS($V$26:AB864)-1, 2^(COLUMNS($V$26:AB864)-1)), 2)</f>
        <v>1</v>
      </c>
      <c r="AC864" s="19">
        <f>MOD(QUOTIENT(ROWS($V$26:AC864)-1, 2^(COLUMNS($V$26:AC864)-1)), 2)</f>
        <v>0</v>
      </c>
      <c r="AD864" s="19">
        <f>MOD(QUOTIENT(ROWS($V$26:AD864)-1, 2^(COLUMNS($V$26:AD864)-1)), 2)</f>
        <v>1</v>
      </c>
      <c r="AE864" s="133">
        <f>MOD(QUOTIENT(ROWS($V$26:AE864)-1, 2^(COLUMNS($V$26:AE864)-1)), 2)</f>
        <v>1</v>
      </c>
      <c r="AF864" s="126">
        <f t="shared" si="315"/>
        <v>0</v>
      </c>
      <c r="AG864" s="19">
        <f t="shared" si="316"/>
        <v>2</v>
      </c>
      <c r="AH864" s="19">
        <f t="shared" si="317"/>
        <v>3</v>
      </c>
      <c r="AI864" s="19">
        <f t="shared" si="318"/>
        <v>3</v>
      </c>
      <c r="AJ864" s="19">
        <f t="shared" si="319"/>
        <v>3</v>
      </c>
      <c r="AK864" s="19">
        <f t="shared" si="320"/>
        <v>3</v>
      </c>
      <c r="AL864" s="19">
        <f t="shared" si="321"/>
        <v>7</v>
      </c>
      <c r="AM864" s="19">
        <f t="shared" si="322"/>
        <v>7</v>
      </c>
      <c r="AN864" s="19">
        <f t="shared" si="323"/>
        <v>9</v>
      </c>
      <c r="AO864" s="133">
        <f t="shared" si="324"/>
        <v>10</v>
      </c>
    </row>
    <row r="865" spans="1:41" x14ac:dyDescent="0.3">
      <c r="A865" s="131">
        <v>840</v>
      </c>
      <c r="B865" s="171">
        <f t="shared" si="303"/>
        <v>-2000000</v>
      </c>
      <c r="C865" s="171">
        <f t="shared" si="304"/>
        <v>-1627272.7272727271</v>
      </c>
      <c r="D865" s="171">
        <f t="shared" si="305"/>
        <v>-1269338.842975206</v>
      </c>
      <c r="E865" s="171">
        <f t="shared" si="306"/>
        <v>1210000.0000000002</v>
      </c>
      <c r="F865" s="171">
        <f t="shared" si="307"/>
        <v>1210000.0000000002</v>
      </c>
      <c r="G865" s="171">
        <f t="shared" si="308"/>
        <v>1210000.0000000002</v>
      </c>
      <c r="H865" s="171">
        <f t="shared" si="309"/>
        <v>78139.209838669514</v>
      </c>
      <c r="I865" s="171">
        <f t="shared" si="310"/>
        <v>1771561.0000000009</v>
      </c>
      <c r="J865" s="171">
        <f t="shared" si="311"/>
        <v>744066.66937080142</v>
      </c>
      <c r="K865" s="171">
        <f t="shared" si="312"/>
        <v>1085654.8358825475</v>
      </c>
      <c r="L865" s="172">
        <f t="shared" si="313"/>
        <v>98578.605178604703</v>
      </c>
      <c r="M865" s="142">
        <f t="shared" si="314"/>
        <v>6</v>
      </c>
      <c r="N865" s="143">
        <f t="shared" si="325"/>
        <v>1</v>
      </c>
      <c r="U865" s="131">
        <v>840</v>
      </c>
      <c r="V865" s="126">
        <f>MOD(QUOTIENT(ROWS($V$26:V865)-1, 2^(COLUMNS($V$26:V865)-1)), 2)</f>
        <v>1</v>
      </c>
      <c r="W865" s="19">
        <f>MOD(QUOTIENT(ROWS($V$26:W865)-1, 2^(COLUMNS($V$26:W865)-1)), 2)</f>
        <v>1</v>
      </c>
      <c r="X865" s="19">
        <f>MOD(QUOTIENT(ROWS($V$26:X865)-1, 2^(COLUMNS($V$26:X865)-1)), 2)</f>
        <v>1</v>
      </c>
      <c r="Y865" s="19">
        <f>MOD(QUOTIENT(ROWS($V$26:Y865)-1, 2^(COLUMNS($V$26:Y865)-1)), 2)</f>
        <v>0</v>
      </c>
      <c r="Z865" s="19">
        <f>MOD(QUOTIENT(ROWS($V$26:Z865)-1, 2^(COLUMNS($V$26:Z865)-1)), 2)</f>
        <v>0</v>
      </c>
      <c r="AA865" s="19">
        <f>MOD(QUOTIENT(ROWS($V$26:AA865)-1, 2^(COLUMNS($V$26:AA865)-1)), 2)</f>
        <v>0</v>
      </c>
      <c r="AB865" s="19">
        <f>MOD(QUOTIENT(ROWS($V$26:AB865)-1, 2^(COLUMNS($V$26:AB865)-1)), 2)</f>
        <v>1</v>
      </c>
      <c r="AC865" s="19">
        <f>MOD(QUOTIENT(ROWS($V$26:AC865)-1, 2^(COLUMNS($V$26:AC865)-1)), 2)</f>
        <v>0</v>
      </c>
      <c r="AD865" s="19">
        <f>MOD(QUOTIENT(ROWS($V$26:AD865)-1, 2^(COLUMNS($V$26:AD865)-1)), 2)</f>
        <v>1</v>
      </c>
      <c r="AE865" s="133">
        <f>MOD(QUOTIENT(ROWS($V$26:AE865)-1, 2^(COLUMNS($V$26:AE865)-1)), 2)</f>
        <v>1</v>
      </c>
      <c r="AF865" s="126">
        <f t="shared" si="315"/>
        <v>1</v>
      </c>
      <c r="AG865" s="19">
        <f t="shared" si="316"/>
        <v>2</v>
      </c>
      <c r="AH865" s="19">
        <f t="shared" si="317"/>
        <v>3</v>
      </c>
      <c r="AI865" s="19">
        <f t="shared" si="318"/>
        <v>3</v>
      </c>
      <c r="AJ865" s="19">
        <f t="shared" si="319"/>
        <v>3</v>
      </c>
      <c r="AK865" s="19">
        <f t="shared" si="320"/>
        <v>3</v>
      </c>
      <c r="AL865" s="19">
        <f t="shared" si="321"/>
        <v>7</v>
      </c>
      <c r="AM865" s="19">
        <f t="shared" si="322"/>
        <v>7</v>
      </c>
      <c r="AN865" s="19">
        <f t="shared" si="323"/>
        <v>9</v>
      </c>
      <c r="AO865" s="133">
        <f t="shared" si="324"/>
        <v>10</v>
      </c>
    </row>
    <row r="866" spans="1:41" x14ac:dyDescent="0.3">
      <c r="A866" s="131">
        <v>841</v>
      </c>
      <c r="B866" s="171">
        <f t="shared" si="303"/>
        <v>0</v>
      </c>
      <c r="C866" s="171">
        <f t="shared" si="304"/>
        <v>0</v>
      </c>
      <c r="D866" s="171">
        <f t="shared" si="305"/>
        <v>0</v>
      </c>
      <c r="E866" s="171">
        <f t="shared" si="306"/>
        <v>-922944.40270473203</v>
      </c>
      <c r="F866" s="171">
        <f t="shared" si="307"/>
        <v>1331000.0000000005</v>
      </c>
      <c r="G866" s="171">
        <f t="shared" si="308"/>
        <v>1331000.0000000005</v>
      </c>
      <c r="H866" s="171">
        <f t="shared" si="309"/>
        <v>78139.209838669514</v>
      </c>
      <c r="I866" s="171">
        <f t="shared" si="310"/>
        <v>1771561.0000000009</v>
      </c>
      <c r="J866" s="171">
        <f t="shared" si="311"/>
        <v>744066.66937080142</v>
      </c>
      <c r="K866" s="171">
        <f t="shared" si="312"/>
        <v>1085654.8358825475</v>
      </c>
      <c r="L866" s="172">
        <f t="shared" si="313"/>
        <v>2944019.9170235405</v>
      </c>
      <c r="M866" s="142">
        <f t="shared" si="314"/>
        <v>4</v>
      </c>
      <c r="N866" s="143">
        <f t="shared" si="325"/>
        <v>4</v>
      </c>
      <c r="U866" s="131">
        <v>841</v>
      </c>
      <c r="V866" s="126">
        <f>MOD(QUOTIENT(ROWS($V$26:V866)-1, 2^(COLUMNS($V$26:V866)-1)), 2)</f>
        <v>0</v>
      </c>
      <c r="W866" s="19">
        <f>MOD(QUOTIENT(ROWS($V$26:W866)-1, 2^(COLUMNS($V$26:W866)-1)), 2)</f>
        <v>0</v>
      </c>
      <c r="X866" s="19">
        <f>MOD(QUOTIENT(ROWS($V$26:X866)-1, 2^(COLUMNS($V$26:X866)-1)), 2)</f>
        <v>0</v>
      </c>
      <c r="Y866" s="19">
        <f>MOD(QUOTIENT(ROWS($V$26:Y866)-1, 2^(COLUMNS($V$26:Y866)-1)), 2)</f>
        <v>1</v>
      </c>
      <c r="Z866" s="19">
        <f>MOD(QUOTIENT(ROWS($V$26:Z866)-1, 2^(COLUMNS($V$26:Z866)-1)), 2)</f>
        <v>0</v>
      </c>
      <c r="AA866" s="19">
        <f>MOD(QUOTIENT(ROWS($V$26:AA866)-1, 2^(COLUMNS($V$26:AA866)-1)), 2)</f>
        <v>0</v>
      </c>
      <c r="AB866" s="19">
        <f>MOD(QUOTIENT(ROWS($V$26:AB866)-1, 2^(COLUMNS($V$26:AB866)-1)), 2)</f>
        <v>1</v>
      </c>
      <c r="AC866" s="19">
        <f>MOD(QUOTIENT(ROWS($V$26:AC866)-1, 2^(COLUMNS($V$26:AC866)-1)), 2)</f>
        <v>0</v>
      </c>
      <c r="AD866" s="19">
        <f>MOD(QUOTIENT(ROWS($V$26:AD866)-1, 2^(COLUMNS($V$26:AD866)-1)), 2)</f>
        <v>1</v>
      </c>
      <c r="AE866" s="133">
        <f>MOD(QUOTIENT(ROWS($V$26:AE866)-1, 2^(COLUMNS($V$26:AE866)-1)), 2)</f>
        <v>1</v>
      </c>
      <c r="AF866" s="126">
        <f t="shared" si="315"/>
        <v>0</v>
      </c>
      <c r="AG866" s="19">
        <f t="shared" si="316"/>
        <v>0</v>
      </c>
      <c r="AH866" s="19">
        <f t="shared" si="317"/>
        <v>0</v>
      </c>
      <c r="AI866" s="19">
        <f t="shared" si="318"/>
        <v>4</v>
      </c>
      <c r="AJ866" s="19">
        <f t="shared" si="319"/>
        <v>4</v>
      </c>
      <c r="AK866" s="19">
        <f t="shared" si="320"/>
        <v>4</v>
      </c>
      <c r="AL866" s="19">
        <f t="shared" si="321"/>
        <v>7</v>
      </c>
      <c r="AM866" s="19">
        <f t="shared" si="322"/>
        <v>7</v>
      </c>
      <c r="AN866" s="19">
        <f t="shared" si="323"/>
        <v>9</v>
      </c>
      <c r="AO866" s="133">
        <f t="shared" si="324"/>
        <v>10</v>
      </c>
    </row>
    <row r="867" spans="1:41" x14ac:dyDescent="0.3">
      <c r="A867" s="131">
        <v>842</v>
      </c>
      <c r="B867" s="171">
        <f t="shared" si="303"/>
        <v>-2000000</v>
      </c>
      <c r="C867" s="171">
        <f t="shared" si="304"/>
        <v>1000000</v>
      </c>
      <c r="D867" s="171">
        <f t="shared" si="305"/>
        <v>1000000</v>
      </c>
      <c r="E867" s="171">
        <f t="shared" si="306"/>
        <v>-922944.40270473203</v>
      </c>
      <c r="F867" s="171">
        <f t="shared" si="307"/>
        <v>1331000.0000000005</v>
      </c>
      <c r="G867" s="171">
        <f t="shared" si="308"/>
        <v>1331000.0000000005</v>
      </c>
      <c r="H867" s="171">
        <f t="shared" si="309"/>
        <v>78139.209838669514</v>
      </c>
      <c r="I867" s="171">
        <f t="shared" si="310"/>
        <v>1771561.0000000009</v>
      </c>
      <c r="J867" s="171">
        <f t="shared" si="311"/>
        <v>744066.66937080142</v>
      </c>
      <c r="K867" s="171">
        <f t="shared" si="312"/>
        <v>1085654.8358825475</v>
      </c>
      <c r="L867" s="172">
        <f t="shared" si="313"/>
        <v>2743339.1264936416</v>
      </c>
      <c r="M867" s="142">
        <f t="shared" si="314"/>
        <v>5</v>
      </c>
      <c r="N867" s="143">
        <f t="shared" si="325"/>
        <v>1</v>
      </c>
      <c r="U867" s="131">
        <v>842</v>
      </c>
      <c r="V867" s="126">
        <f>MOD(QUOTIENT(ROWS($V$26:V867)-1, 2^(COLUMNS($V$26:V867)-1)), 2)</f>
        <v>1</v>
      </c>
      <c r="W867" s="19">
        <f>MOD(QUOTIENT(ROWS($V$26:W867)-1, 2^(COLUMNS($V$26:W867)-1)), 2)</f>
        <v>0</v>
      </c>
      <c r="X867" s="19">
        <f>MOD(QUOTIENT(ROWS($V$26:X867)-1, 2^(COLUMNS($V$26:X867)-1)), 2)</f>
        <v>0</v>
      </c>
      <c r="Y867" s="19">
        <f>MOD(QUOTIENT(ROWS($V$26:Y867)-1, 2^(COLUMNS($V$26:Y867)-1)), 2)</f>
        <v>1</v>
      </c>
      <c r="Z867" s="19">
        <f>MOD(QUOTIENT(ROWS($V$26:Z867)-1, 2^(COLUMNS($V$26:Z867)-1)), 2)</f>
        <v>0</v>
      </c>
      <c r="AA867" s="19">
        <f>MOD(QUOTIENT(ROWS($V$26:AA867)-1, 2^(COLUMNS($V$26:AA867)-1)), 2)</f>
        <v>0</v>
      </c>
      <c r="AB867" s="19">
        <f>MOD(QUOTIENT(ROWS($V$26:AB867)-1, 2^(COLUMNS($V$26:AB867)-1)), 2)</f>
        <v>1</v>
      </c>
      <c r="AC867" s="19">
        <f>MOD(QUOTIENT(ROWS($V$26:AC867)-1, 2^(COLUMNS($V$26:AC867)-1)), 2)</f>
        <v>0</v>
      </c>
      <c r="AD867" s="19">
        <f>MOD(QUOTIENT(ROWS($V$26:AD867)-1, 2^(COLUMNS($V$26:AD867)-1)), 2)</f>
        <v>1</v>
      </c>
      <c r="AE867" s="133">
        <f>MOD(QUOTIENT(ROWS($V$26:AE867)-1, 2^(COLUMNS($V$26:AE867)-1)), 2)</f>
        <v>1</v>
      </c>
      <c r="AF867" s="126">
        <f t="shared" si="315"/>
        <v>1</v>
      </c>
      <c r="AG867" s="19">
        <f t="shared" si="316"/>
        <v>1</v>
      </c>
      <c r="AH867" s="19">
        <f t="shared" si="317"/>
        <v>1</v>
      </c>
      <c r="AI867" s="19">
        <f t="shared" si="318"/>
        <v>4</v>
      </c>
      <c r="AJ867" s="19">
        <f t="shared" si="319"/>
        <v>4</v>
      </c>
      <c r="AK867" s="19">
        <f t="shared" si="320"/>
        <v>4</v>
      </c>
      <c r="AL867" s="19">
        <f t="shared" si="321"/>
        <v>7</v>
      </c>
      <c r="AM867" s="19">
        <f t="shared" si="322"/>
        <v>7</v>
      </c>
      <c r="AN867" s="19">
        <f t="shared" si="323"/>
        <v>9</v>
      </c>
      <c r="AO867" s="133">
        <f t="shared" si="324"/>
        <v>10</v>
      </c>
    </row>
    <row r="868" spans="1:41" x14ac:dyDescent="0.3">
      <c r="A868" s="131">
        <v>843</v>
      </c>
      <c r="B868" s="171">
        <f t="shared" si="303"/>
        <v>0</v>
      </c>
      <c r="C868" s="171">
        <f t="shared" si="304"/>
        <v>-1627272.7272727271</v>
      </c>
      <c r="D868" s="171">
        <f t="shared" si="305"/>
        <v>1100000</v>
      </c>
      <c r="E868" s="171">
        <f t="shared" si="306"/>
        <v>-922944.40270473203</v>
      </c>
      <c r="F868" s="171">
        <f t="shared" si="307"/>
        <v>1331000.0000000005</v>
      </c>
      <c r="G868" s="171">
        <f t="shared" si="308"/>
        <v>1331000.0000000005</v>
      </c>
      <c r="H868" s="171">
        <f t="shared" si="309"/>
        <v>78139.209838669514</v>
      </c>
      <c r="I868" s="171">
        <f t="shared" si="310"/>
        <v>1771561.0000000009</v>
      </c>
      <c r="J868" s="171">
        <f t="shared" si="311"/>
        <v>744066.66937080142</v>
      </c>
      <c r="K868" s="171">
        <f t="shared" si="312"/>
        <v>1085654.8358825475</v>
      </c>
      <c r="L868" s="172">
        <f t="shared" si="313"/>
        <v>2422111.3018364618</v>
      </c>
      <c r="M868" s="142">
        <f t="shared" si="314"/>
        <v>5</v>
      </c>
      <c r="N868" s="143">
        <f t="shared" si="325"/>
        <v>2</v>
      </c>
      <c r="U868" s="131">
        <v>843</v>
      </c>
      <c r="V868" s="126">
        <f>MOD(QUOTIENT(ROWS($V$26:V868)-1, 2^(COLUMNS($V$26:V868)-1)), 2)</f>
        <v>0</v>
      </c>
      <c r="W868" s="19">
        <f>MOD(QUOTIENT(ROWS($V$26:W868)-1, 2^(COLUMNS($V$26:W868)-1)), 2)</f>
        <v>1</v>
      </c>
      <c r="X868" s="19">
        <f>MOD(QUOTIENT(ROWS($V$26:X868)-1, 2^(COLUMNS($V$26:X868)-1)), 2)</f>
        <v>0</v>
      </c>
      <c r="Y868" s="19">
        <f>MOD(QUOTIENT(ROWS($V$26:Y868)-1, 2^(COLUMNS($V$26:Y868)-1)), 2)</f>
        <v>1</v>
      </c>
      <c r="Z868" s="19">
        <f>MOD(QUOTIENT(ROWS($V$26:Z868)-1, 2^(COLUMNS($V$26:Z868)-1)), 2)</f>
        <v>0</v>
      </c>
      <c r="AA868" s="19">
        <f>MOD(QUOTIENT(ROWS($V$26:AA868)-1, 2^(COLUMNS($V$26:AA868)-1)), 2)</f>
        <v>0</v>
      </c>
      <c r="AB868" s="19">
        <f>MOD(QUOTIENT(ROWS($V$26:AB868)-1, 2^(COLUMNS($V$26:AB868)-1)), 2)</f>
        <v>1</v>
      </c>
      <c r="AC868" s="19">
        <f>MOD(QUOTIENT(ROWS($V$26:AC868)-1, 2^(COLUMNS($V$26:AC868)-1)), 2)</f>
        <v>0</v>
      </c>
      <c r="AD868" s="19">
        <f>MOD(QUOTIENT(ROWS($V$26:AD868)-1, 2^(COLUMNS($V$26:AD868)-1)), 2)</f>
        <v>1</v>
      </c>
      <c r="AE868" s="133">
        <f>MOD(QUOTIENT(ROWS($V$26:AE868)-1, 2^(COLUMNS($V$26:AE868)-1)), 2)</f>
        <v>1</v>
      </c>
      <c r="AF868" s="126">
        <f t="shared" si="315"/>
        <v>0</v>
      </c>
      <c r="AG868" s="19">
        <f t="shared" si="316"/>
        <v>2</v>
      </c>
      <c r="AH868" s="19">
        <f t="shared" si="317"/>
        <v>2</v>
      </c>
      <c r="AI868" s="19">
        <f t="shared" si="318"/>
        <v>4</v>
      </c>
      <c r="AJ868" s="19">
        <f t="shared" si="319"/>
        <v>4</v>
      </c>
      <c r="AK868" s="19">
        <f t="shared" si="320"/>
        <v>4</v>
      </c>
      <c r="AL868" s="19">
        <f t="shared" si="321"/>
        <v>7</v>
      </c>
      <c r="AM868" s="19">
        <f t="shared" si="322"/>
        <v>7</v>
      </c>
      <c r="AN868" s="19">
        <f t="shared" si="323"/>
        <v>9</v>
      </c>
      <c r="AO868" s="133">
        <f t="shared" si="324"/>
        <v>10</v>
      </c>
    </row>
    <row r="869" spans="1:41" x14ac:dyDescent="0.3">
      <c r="A869" s="131">
        <v>844</v>
      </c>
      <c r="B869" s="171">
        <f t="shared" si="303"/>
        <v>-2000000</v>
      </c>
      <c r="C869" s="171">
        <f t="shared" si="304"/>
        <v>-1627272.7272727271</v>
      </c>
      <c r="D869" s="171">
        <f t="shared" si="305"/>
        <v>1100000</v>
      </c>
      <c r="E869" s="171">
        <f t="shared" si="306"/>
        <v>-922944.40270473203</v>
      </c>
      <c r="F869" s="171">
        <f t="shared" si="307"/>
        <v>1331000.0000000005</v>
      </c>
      <c r="G869" s="171">
        <f t="shared" si="308"/>
        <v>1331000.0000000005</v>
      </c>
      <c r="H869" s="171">
        <f t="shared" si="309"/>
        <v>78139.209838669514</v>
      </c>
      <c r="I869" s="171">
        <f t="shared" si="310"/>
        <v>1771561.0000000009</v>
      </c>
      <c r="J869" s="171">
        <f t="shared" si="311"/>
        <v>744066.66937080142</v>
      </c>
      <c r="K869" s="171">
        <f t="shared" si="312"/>
        <v>1085654.8358825475</v>
      </c>
      <c r="L869" s="172">
        <f t="shared" si="313"/>
        <v>570259.44998461055</v>
      </c>
      <c r="M869" s="142">
        <f t="shared" si="314"/>
        <v>6</v>
      </c>
      <c r="N869" s="143">
        <f t="shared" si="325"/>
        <v>1</v>
      </c>
      <c r="U869" s="131">
        <v>844</v>
      </c>
      <c r="V869" s="126">
        <f>MOD(QUOTIENT(ROWS($V$26:V869)-1, 2^(COLUMNS($V$26:V869)-1)), 2)</f>
        <v>1</v>
      </c>
      <c r="W869" s="19">
        <f>MOD(QUOTIENT(ROWS($V$26:W869)-1, 2^(COLUMNS($V$26:W869)-1)), 2)</f>
        <v>1</v>
      </c>
      <c r="X869" s="19">
        <f>MOD(QUOTIENT(ROWS($V$26:X869)-1, 2^(COLUMNS($V$26:X869)-1)), 2)</f>
        <v>0</v>
      </c>
      <c r="Y869" s="19">
        <f>MOD(QUOTIENT(ROWS($V$26:Y869)-1, 2^(COLUMNS($V$26:Y869)-1)), 2)</f>
        <v>1</v>
      </c>
      <c r="Z869" s="19">
        <f>MOD(QUOTIENT(ROWS($V$26:Z869)-1, 2^(COLUMNS($V$26:Z869)-1)), 2)</f>
        <v>0</v>
      </c>
      <c r="AA869" s="19">
        <f>MOD(QUOTIENT(ROWS($V$26:AA869)-1, 2^(COLUMNS($V$26:AA869)-1)), 2)</f>
        <v>0</v>
      </c>
      <c r="AB869" s="19">
        <f>MOD(QUOTIENT(ROWS($V$26:AB869)-1, 2^(COLUMNS($V$26:AB869)-1)), 2)</f>
        <v>1</v>
      </c>
      <c r="AC869" s="19">
        <f>MOD(QUOTIENT(ROWS($V$26:AC869)-1, 2^(COLUMNS($V$26:AC869)-1)), 2)</f>
        <v>0</v>
      </c>
      <c r="AD869" s="19">
        <f>MOD(QUOTIENT(ROWS($V$26:AD869)-1, 2^(COLUMNS($V$26:AD869)-1)), 2)</f>
        <v>1</v>
      </c>
      <c r="AE869" s="133">
        <f>MOD(QUOTIENT(ROWS($V$26:AE869)-1, 2^(COLUMNS($V$26:AE869)-1)), 2)</f>
        <v>1</v>
      </c>
      <c r="AF869" s="126">
        <f t="shared" si="315"/>
        <v>1</v>
      </c>
      <c r="AG869" s="19">
        <f t="shared" si="316"/>
        <v>2</v>
      </c>
      <c r="AH869" s="19">
        <f t="shared" si="317"/>
        <v>2</v>
      </c>
      <c r="AI869" s="19">
        <f t="shared" si="318"/>
        <v>4</v>
      </c>
      <c r="AJ869" s="19">
        <f t="shared" si="319"/>
        <v>4</v>
      </c>
      <c r="AK869" s="19">
        <f t="shared" si="320"/>
        <v>4</v>
      </c>
      <c r="AL869" s="19">
        <f t="shared" si="321"/>
        <v>7</v>
      </c>
      <c r="AM869" s="19">
        <f t="shared" si="322"/>
        <v>7</v>
      </c>
      <c r="AN869" s="19">
        <f t="shared" si="323"/>
        <v>9</v>
      </c>
      <c r="AO869" s="133">
        <f t="shared" si="324"/>
        <v>10</v>
      </c>
    </row>
    <row r="870" spans="1:41" x14ac:dyDescent="0.3">
      <c r="A870" s="131">
        <v>845</v>
      </c>
      <c r="B870" s="171">
        <f t="shared" si="303"/>
        <v>0</v>
      </c>
      <c r="C870" s="171">
        <f t="shared" si="304"/>
        <v>0</v>
      </c>
      <c r="D870" s="171">
        <f t="shared" si="305"/>
        <v>-1269338.842975206</v>
      </c>
      <c r="E870" s="171">
        <f t="shared" si="306"/>
        <v>-922944.40270473203</v>
      </c>
      <c r="F870" s="171">
        <f t="shared" si="307"/>
        <v>1331000.0000000005</v>
      </c>
      <c r="G870" s="171">
        <f t="shared" si="308"/>
        <v>1331000.0000000005</v>
      </c>
      <c r="H870" s="171">
        <f t="shared" si="309"/>
        <v>78139.209838669514</v>
      </c>
      <c r="I870" s="171">
        <f t="shared" si="310"/>
        <v>1771561.0000000009</v>
      </c>
      <c r="J870" s="171">
        <f t="shared" si="311"/>
        <v>744066.66937080142</v>
      </c>
      <c r="K870" s="171">
        <f t="shared" si="312"/>
        <v>1085654.8358825475</v>
      </c>
      <c r="L870" s="172">
        <f t="shared" si="313"/>
        <v>1936377.8186905836</v>
      </c>
      <c r="M870" s="142">
        <f t="shared" si="314"/>
        <v>5</v>
      </c>
      <c r="N870" s="143">
        <f t="shared" si="325"/>
        <v>3</v>
      </c>
      <c r="U870" s="131">
        <v>845</v>
      </c>
      <c r="V870" s="126">
        <f>MOD(QUOTIENT(ROWS($V$26:V870)-1, 2^(COLUMNS($V$26:V870)-1)), 2)</f>
        <v>0</v>
      </c>
      <c r="W870" s="19">
        <f>MOD(QUOTIENT(ROWS($V$26:W870)-1, 2^(COLUMNS($V$26:W870)-1)), 2)</f>
        <v>0</v>
      </c>
      <c r="X870" s="19">
        <f>MOD(QUOTIENT(ROWS($V$26:X870)-1, 2^(COLUMNS($V$26:X870)-1)), 2)</f>
        <v>1</v>
      </c>
      <c r="Y870" s="19">
        <f>MOD(QUOTIENT(ROWS($V$26:Y870)-1, 2^(COLUMNS($V$26:Y870)-1)), 2)</f>
        <v>1</v>
      </c>
      <c r="Z870" s="19">
        <f>MOD(QUOTIENT(ROWS($V$26:Z870)-1, 2^(COLUMNS($V$26:Z870)-1)), 2)</f>
        <v>0</v>
      </c>
      <c r="AA870" s="19">
        <f>MOD(QUOTIENT(ROWS($V$26:AA870)-1, 2^(COLUMNS($V$26:AA870)-1)), 2)</f>
        <v>0</v>
      </c>
      <c r="AB870" s="19">
        <f>MOD(QUOTIENT(ROWS($V$26:AB870)-1, 2^(COLUMNS($V$26:AB870)-1)), 2)</f>
        <v>1</v>
      </c>
      <c r="AC870" s="19">
        <f>MOD(QUOTIENT(ROWS($V$26:AC870)-1, 2^(COLUMNS($V$26:AC870)-1)), 2)</f>
        <v>0</v>
      </c>
      <c r="AD870" s="19">
        <f>MOD(QUOTIENT(ROWS($V$26:AD870)-1, 2^(COLUMNS($V$26:AD870)-1)), 2)</f>
        <v>1</v>
      </c>
      <c r="AE870" s="133">
        <f>MOD(QUOTIENT(ROWS($V$26:AE870)-1, 2^(COLUMNS($V$26:AE870)-1)), 2)</f>
        <v>1</v>
      </c>
      <c r="AF870" s="126">
        <f t="shared" si="315"/>
        <v>0</v>
      </c>
      <c r="AG870" s="19">
        <f t="shared" si="316"/>
        <v>0</v>
      </c>
      <c r="AH870" s="19">
        <f t="shared" si="317"/>
        <v>3</v>
      </c>
      <c r="AI870" s="19">
        <f t="shared" si="318"/>
        <v>4</v>
      </c>
      <c r="AJ870" s="19">
        <f t="shared" si="319"/>
        <v>4</v>
      </c>
      <c r="AK870" s="19">
        <f t="shared" si="320"/>
        <v>4</v>
      </c>
      <c r="AL870" s="19">
        <f t="shared" si="321"/>
        <v>7</v>
      </c>
      <c r="AM870" s="19">
        <f t="shared" si="322"/>
        <v>7</v>
      </c>
      <c r="AN870" s="19">
        <f t="shared" si="323"/>
        <v>9</v>
      </c>
      <c r="AO870" s="133">
        <f t="shared" si="324"/>
        <v>10</v>
      </c>
    </row>
    <row r="871" spans="1:41" x14ac:dyDescent="0.3">
      <c r="A871" s="131">
        <v>846</v>
      </c>
      <c r="B871" s="171">
        <f t="shared" si="303"/>
        <v>-2000000</v>
      </c>
      <c r="C871" s="171">
        <f t="shared" si="304"/>
        <v>1000000</v>
      </c>
      <c r="D871" s="171">
        <f t="shared" si="305"/>
        <v>-1269338.842975206</v>
      </c>
      <c r="E871" s="171">
        <f t="shared" si="306"/>
        <v>-922944.40270473203</v>
      </c>
      <c r="F871" s="171">
        <f t="shared" si="307"/>
        <v>1331000.0000000005</v>
      </c>
      <c r="G871" s="171">
        <f t="shared" si="308"/>
        <v>1331000.0000000005</v>
      </c>
      <c r="H871" s="171">
        <f t="shared" si="309"/>
        <v>78139.209838669514</v>
      </c>
      <c r="I871" s="171">
        <f t="shared" si="310"/>
        <v>1771561.0000000009</v>
      </c>
      <c r="J871" s="171">
        <f t="shared" si="311"/>
        <v>744066.66937080142</v>
      </c>
      <c r="K871" s="171">
        <f t="shared" si="312"/>
        <v>1085654.8358825475</v>
      </c>
      <c r="L871" s="172">
        <f t="shared" si="313"/>
        <v>941864.78714051482</v>
      </c>
      <c r="M871" s="142">
        <f t="shared" si="314"/>
        <v>6</v>
      </c>
      <c r="N871" s="143">
        <f t="shared" si="325"/>
        <v>1</v>
      </c>
      <c r="U871" s="131">
        <v>846</v>
      </c>
      <c r="V871" s="126">
        <f>MOD(QUOTIENT(ROWS($V$26:V871)-1, 2^(COLUMNS($V$26:V871)-1)), 2)</f>
        <v>1</v>
      </c>
      <c r="W871" s="19">
        <f>MOD(QUOTIENT(ROWS($V$26:W871)-1, 2^(COLUMNS($V$26:W871)-1)), 2)</f>
        <v>0</v>
      </c>
      <c r="X871" s="19">
        <f>MOD(QUOTIENT(ROWS($V$26:X871)-1, 2^(COLUMNS($V$26:X871)-1)), 2)</f>
        <v>1</v>
      </c>
      <c r="Y871" s="19">
        <f>MOD(QUOTIENT(ROWS($V$26:Y871)-1, 2^(COLUMNS($V$26:Y871)-1)), 2)</f>
        <v>1</v>
      </c>
      <c r="Z871" s="19">
        <f>MOD(QUOTIENT(ROWS($V$26:Z871)-1, 2^(COLUMNS($V$26:Z871)-1)), 2)</f>
        <v>0</v>
      </c>
      <c r="AA871" s="19">
        <f>MOD(QUOTIENT(ROWS($V$26:AA871)-1, 2^(COLUMNS($V$26:AA871)-1)), 2)</f>
        <v>0</v>
      </c>
      <c r="AB871" s="19">
        <f>MOD(QUOTIENT(ROWS($V$26:AB871)-1, 2^(COLUMNS($V$26:AB871)-1)), 2)</f>
        <v>1</v>
      </c>
      <c r="AC871" s="19">
        <f>MOD(QUOTIENT(ROWS($V$26:AC871)-1, 2^(COLUMNS($V$26:AC871)-1)), 2)</f>
        <v>0</v>
      </c>
      <c r="AD871" s="19">
        <f>MOD(QUOTIENT(ROWS($V$26:AD871)-1, 2^(COLUMNS($V$26:AD871)-1)), 2)</f>
        <v>1</v>
      </c>
      <c r="AE871" s="133">
        <f>MOD(QUOTIENT(ROWS($V$26:AE871)-1, 2^(COLUMNS($V$26:AE871)-1)), 2)</f>
        <v>1</v>
      </c>
      <c r="AF871" s="126">
        <f t="shared" si="315"/>
        <v>1</v>
      </c>
      <c r="AG871" s="19">
        <f t="shared" si="316"/>
        <v>1</v>
      </c>
      <c r="AH871" s="19">
        <f t="shared" si="317"/>
        <v>3</v>
      </c>
      <c r="AI871" s="19">
        <f t="shared" si="318"/>
        <v>4</v>
      </c>
      <c r="AJ871" s="19">
        <f t="shared" si="319"/>
        <v>4</v>
      </c>
      <c r="AK871" s="19">
        <f t="shared" si="320"/>
        <v>4</v>
      </c>
      <c r="AL871" s="19">
        <f t="shared" si="321"/>
        <v>7</v>
      </c>
      <c r="AM871" s="19">
        <f t="shared" si="322"/>
        <v>7</v>
      </c>
      <c r="AN871" s="19">
        <f t="shared" si="323"/>
        <v>9</v>
      </c>
      <c r="AO871" s="133">
        <f t="shared" si="324"/>
        <v>10</v>
      </c>
    </row>
    <row r="872" spans="1:41" x14ac:dyDescent="0.3">
      <c r="A872" s="131">
        <v>847</v>
      </c>
      <c r="B872" s="171">
        <f t="shared" si="303"/>
        <v>0</v>
      </c>
      <c r="C872" s="171">
        <f t="shared" si="304"/>
        <v>-1627272.7272727271</v>
      </c>
      <c r="D872" s="171">
        <f t="shared" si="305"/>
        <v>-1269338.842975206</v>
      </c>
      <c r="E872" s="171">
        <f t="shared" si="306"/>
        <v>-922944.40270473203</v>
      </c>
      <c r="F872" s="171">
        <f t="shared" si="307"/>
        <v>1331000.0000000005</v>
      </c>
      <c r="G872" s="171">
        <f t="shared" si="308"/>
        <v>1331000.0000000005</v>
      </c>
      <c r="H872" s="171">
        <f t="shared" si="309"/>
        <v>78139.209838669514</v>
      </c>
      <c r="I872" s="171">
        <f t="shared" si="310"/>
        <v>1771561.0000000009</v>
      </c>
      <c r="J872" s="171">
        <f t="shared" si="311"/>
        <v>744066.66937080142</v>
      </c>
      <c r="K872" s="171">
        <f t="shared" si="312"/>
        <v>1085654.8358825475</v>
      </c>
      <c r="L872" s="172">
        <f t="shared" si="313"/>
        <v>541253.73838131817</v>
      </c>
      <c r="M872" s="142">
        <f t="shared" si="314"/>
        <v>6</v>
      </c>
      <c r="N872" s="143">
        <f t="shared" si="325"/>
        <v>2</v>
      </c>
      <c r="U872" s="131">
        <v>847</v>
      </c>
      <c r="V872" s="126">
        <f>MOD(QUOTIENT(ROWS($V$26:V872)-1, 2^(COLUMNS($V$26:V872)-1)), 2)</f>
        <v>0</v>
      </c>
      <c r="W872" s="19">
        <f>MOD(QUOTIENT(ROWS($V$26:W872)-1, 2^(COLUMNS($V$26:W872)-1)), 2)</f>
        <v>1</v>
      </c>
      <c r="X872" s="19">
        <f>MOD(QUOTIENT(ROWS($V$26:X872)-1, 2^(COLUMNS($V$26:X872)-1)), 2)</f>
        <v>1</v>
      </c>
      <c r="Y872" s="19">
        <f>MOD(QUOTIENT(ROWS($V$26:Y872)-1, 2^(COLUMNS($V$26:Y872)-1)), 2)</f>
        <v>1</v>
      </c>
      <c r="Z872" s="19">
        <f>MOD(QUOTIENT(ROWS($V$26:Z872)-1, 2^(COLUMNS($V$26:Z872)-1)), 2)</f>
        <v>0</v>
      </c>
      <c r="AA872" s="19">
        <f>MOD(QUOTIENT(ROWS($V$26:AA872)-1, 2^(COLUMNS($V$26:AA872)-1)), 2)</f>
        <v>0</v>
      </c>
      <c r="AB872" s="19">
        <f>MOD(QUOTIENT(ROWS($V$26:AB872)-1, 2^(COLUMNS($V$26:AB872)-1)), 2)</f>
        <v>1</v>
      </c>
      <c r="AC872" s="19">
        <f>MOD(QUOTIENT(ROWS($V$26:AC872)-1, 2^(COLUMNS($V$26:AC872)-1)), 2)</f>
        <v>0</v>
      </c>
      <c r="AD872" s="19">
        <f>MOD(QUOTIENT(ROWS($V$26:AD872)-1, 2^(COLUMNS($V$26:AD872)-1)), 2)</f>
        <v>1</v>
      </c>
      <c r="AE872" s="133">
        <f>MOD(QUOTIENT(ROWS($V$26:AE872)-1, 2^(COLUMNS($V$26:AE872)-1)), 2)</f>
        <v>1</v>
      </c>
      <c r="AF872" s="126">
        <f t="shared" si="315"/>
        <v>0</v>
      </c>
      <c r="AG872" s="19">
        <f t="shared" si="316"/>
        <v>2</v>
      </c>
      <c r="AH872" s="19">
        <f t="shared" si="317"/>
        <v>3</v>
      </c>
      <c r="AI872" s="19">
        <f t="shared" si="318"/>
        <v>4</v>
      </c>
      <c r="AJ872" s="19">
        <f t="shared" si="319"/>
        <v>4</v>
      </c>
      <c r="AK872" s="19">
        <f t="shared" si="320"/>
        <v>4</v>
      </c>
      <c r="AL872" s="19">
        <f t="shared" si="321"/>
        <v>7</v>
      </c>
      <c r="AM872" s="19">
        <f t="shared" si="322"/>
        <v>7</v>
      </c>
      <c r="AN872" s="19">
        <f t="shared" si="323"/>
        <v>9</v>
      </c>
      <c r="AO872" s="133">
        <f t="shared" si="324"/>
        <v>10</v>
      </c>
    </row>
    <row r="873" spans="1:41" x14ac:dyDescent="0.3">
      <c r="A873" s="131">
        <v>848</v>
      </c>
      <c r="B873" s="171">
        <f t="shared" si="303"/>
        <v>-2000000</v>
      </c>
      <c r="C873" s="171">
        <f t="shared" si="304"/>
        <v>-1627272.7272727271</v>
      </c>
      <c r="D873" s="171">
        <f t="shared" si="305"/>
        <v>-1269338.842975206</v>
      </c>
      <c r="E873" s="171">
        <f t="shared" si="306"/>
        <v>-922944.40270473203</v>
      </c>
      <c r="F873" s="171">
        <f t="shared" si="307"/>
        <v>1331000.0000000005</v>
      </c>
      <c r="G873" s="171">
        <f t="shared" si="308"/>
        <v>1331000.0000000005</v>
      </c>
      <c r="H873" s="171">
        <f t="shared" si="309"/>
        <v>78139.209838669514</v>
      </c>
      <c r="I873" s="171">
        <f t="shared" si="310"/>
        <v>1771561.0000000009</v>
      </c>
      <c r="J873" s="171">
        <f t="shared" si="311"/>
        <v>744066.66937080142</v>
      </c>
      <c r="K873" s="171">
        <f t="shared" si="312"/>
        <v>1085654.8358825475</v>
      </c>
      <c r="L873" s="172">
        <f t="shared" si="313"/>
        <v>-1310598.1134705332</v>
      </c>
      <c r="M873" s="142">
        <f t="shared" si="314"/>
        <v>7</v>
      </c>
      <c r="N873" s="143">
        <f t="shared" si="325"/>
        <v>1</v>
      </c>
      <c r="U873" s="131">
        <v>848</v>
      </c>
      <c r="V873" s="126">
        <f>MOD(QUOTIENT(ROWS($V$26:V873)-1, 2^(COLUMNS($V$26:V873)-1)), 2)</f>
        <v>1</v>
      </c>
      <c r="W873" s="19">
        <f>MOD(QUOTIENT(ROWS($V$26:W873)-1, 2^(COLUMNS($V$26:W873)-1)), 2)</f>
        <v>1</v>
      </c>
      <c r="X873" s="19">
        <f>MOD(QUOTIENT(ROWS($V$26:X873)-1, 2^(COLUMNS($V$26:X873)-1)), 2)</f>
        <v>1</v>
      </c>
      <c r="Y873" s="19">
        <f>MOD(QUOTIENT(ROWS($V$26:Y873)-1, 2^(COLUMNS($V$26:Y873)-1)), 2)</f>
        <v>1</v>
      </c>
      <c r="Z873" s="19">
        <f>MOD(QUOTIENT(ROWS($V$26:Z873)-1, 2^(COLUMNS($V$26:Z873)-1)), 2)</f>
        <v>0</v>
      </c>
      <c r="AA873" s="19">
        <f>MOD(QUOTIENT(ROWS($V$26:AA873)-1, 2^(COLUMNS($V$26:AA873)-1)), 2)</f>
        <v>0</v>
      </c>
      <c r="AB873" s="19">
        <f>MOD(QUOTIENT(ROWS($V$26:AB873)-1, 2^(COLUMNS($V$26:AB873)-1)), 2)</f>
        <v>1</v>
      </c>
      <c r="AC873" s="19">
        <f>MOD(QUOTIENT(ROWS($V$26:AC873)-1, 2^(COLUMNS($V$26:AC873)-1)), 2)</f>
        <v>0</v>
      </c>
      <c r="AD873" s="19">
        <f>MOD(QUOTIENT(ROWS($V$26:AD873)-1, 2^(COLUMNS($V$26:AD873)-1)), 2)</f>
        <v>1</v>
      </c>
      <c r="AE873" s="133">
        <f>MOD(QUOTIENT(ROWS($V$26:AE873)-1, 2^(COLUMNS($V$26:AE873)-1)), 2)</f>
        <v>1</v>
      </c>
      <c r="AF873" s="126">
        <f t="shared" si="315"/>
        <v>1</v>
      </c>
      <c r="AG873" s="19">
        <f t="shared" si="316"/>
        <v>2</v>
      </c>
      <c r="AH873" s="19">
        <f t="shared" si="317"/>
        <v>3</v>
      </c>
      <c r="AI873" s="19">
        <f t="shared" si="318"/>
        <v>4</v>
      </c>
      <c r="AJ873" s="19">
        <f t="shared" si="319"/>
        <v>4</v>
      </c>
      <c r="AK873" s="19">
        <f t="shared" si="320"/>
        <v>4</v>
      </c>
      <c r="AL873" s="19">
        <f t="shared" si="321"/>
        <v>7</v>
      </c>
      <c r="AM873" s="19">
        <f t="shared" si="322"/>
        <v>7</v>
      </c>
      <c r="AN873" s="19">
        <f t="shared" si="323"/>
        <v>9</v>
      </c>
      <c r="AO873" s="133">
        <f t="shared" si="324"/>
        <v>10</v>
      </c>
    </row>
    <row r="874" spans="1:41" x14ac:dyDescent="0.3">
      <c r="A874" s="131">
        <v>849</v>
      </c>
      <c r="B874" s="171">
        <f t="shared" si="303"/>
        <v>0</v>
      </c>
      <c r="C874" s="171">
        <f t="shared" si="304"/>
        <v>0</v>
      </c>
      <c r="D874" s="171">
        <f t="shared" si="305"/>
        <v>0</v>
      </c>
      <c r="E874" s="171">
        <f t="shared" si="306"/>
        <v>0</v>
      </c>
      <c r="F874" s="171">
        <f t="shared" si="307"/>
        <v>-584940.36609521112</v>
      </c>
      <c r="G874" s="171">
        <f t="shared" si="308"/>
        <v>1464100.0000000005</v>
      </c>
      <c r="H874" s="171">
        <f t="shared" si="309"/>
        <v>78139.209838669514</v>
      </c>
      <c r="I874" s="171">
        <f t="shared" si="310"/>
        <v>1771561.0000000009</v>
      </c>
      <c r="J874" s="171">
        <f t="shared" si="311"/>
        <v>744066.66937080142</v>
      </c>
      <c r="K874" s="171">
        <f t="shared" si="312"/>
        <v>1085654.8358825475</v>
      </c>
      <c r="L874" s="172">
        <f t="shared" si="313"/>
        <v>2402330.363137953</v>
      </c>
      <c r="M874" s="142">
        <f t="shared" si="314"/>
        <v>4</v>
      </c>
      <c r="N874" s="143">
        <f t="shared" si="325"/>
        <v>5</v>
      </c>
      <c r="U874" s="131">
        <v>849</v>
      </c>
      <c r="V874" s="126">
        <f>MOD(QUOTIENT(ROWS($V$26:V874)-1, 2^(COLUMNS($V$26:V874)-1)), 2)</f>
        <v>0</v>
      </c>
      <c r="W874" s="19">
        <f>MOD(QUOTIENT(ROWS($V$26:W874)-1, 2^(COLUMNS($V$26:W874)-1)), 2)</f>
        <v>0</v>
      </c>
      <c r="X874" s="19">
        <f>MOD(QUOTIENT(ROWS($V$26:X874)-1, 2^(COLUMNS($V$26:X874)-1)), 2)</f>
        <v>0</v>
      </c>
      <c r="Y874" s="19">
        <f>MOD(QUOTIENT(ROWS($V$26:Y874)-1, 2^(COLUMNS($V$26:Y874)-1)), 2)</f>
        <v>0</v>
      </c>
      <c r="Z874" s="19">
        <f>MOD(QUOTIENT(ROWS($V$26:Z874)-1, 2^(COLUMNS($V$26:Z874)-1)), 2)</f>
        <v>1</v>
      </c>
      <c r="AA874" s="19">
        <f>MOD(QUOTIENT(ROWS($V$26:AA874)-1, 2^(COLUMNS($V$26:AA874)-1)), 2)</f>
        <v>0</v>
      </c>
      <c r="AB874" s="19">
        <f>MOD(QUOTIENT(ROWS($V$26:AB874)-1, 2^(COLUMNS($V$26:AB874)-1)), 2)</f>
        <v>1</v>
      </c>
      <c r="AC874" s="19">
        <f>MOD(QUOTIENT(ROWS($V$26:AC874)-1, 2^(COLUMNS($V$26:AC874)-1)), 2)</f>
        <v>0</v>
      </c>
      <c r="AD874" s="19">
        <f>MOD(QUOTIENT(ROWS($V$26:AD874)-1, 2^(COLUMNS($V$26:AD874)-1)), 2)</f>
        <v>1</v>
      </c>
      <c r="AE874" s="133">
        <f>MOD(QUOTIENT(ROWS($V$26:AE874)-1, 2^(COLUMNS($V$26:AE874)-1)), 2)</f>
        <v>1</v>
      </c>
      <c r="AF874" s="126">
        <f t="shared" si="315"/>
        <v>0</v>
      </c>
      <c r="AG874" s="19">
        <f t="shared" si="316"/>
        <v>0</v>
      </c>
      <c r="AH874" s="19">
        <f t="shared" si="317"/>
        <v>0</v>
      </c>
      <c r="AI874" s="19">
        <f t="shared" si="318"/>
        <v>0</v>
      </c>
      <c r="AJ874" s="19">
        <f t="shared" si="319"/>
        <v>5</v>
      </c>
      <c r="AK874" s="19">
        <f t="shared" si="320"/>
        <v>5</v>
      </c>
      <c r="AL874" s="19">
        <f t="shared" si="321"/>
        <v>7</v>
      </c>
      <c r="AM874" s="19">
        <f t="shared" si="322"/>
        <v>7</v>
      </c>
      <c r="AN874" s="19">
        <f t="shared" si="323"/>
        <v>9</v>
      </c>
      <c r="AO874" s="133">
        <f t="shared" si="324"/>
        <v>10</v>
      </c>
    </row>
    <row r="875" spans="1:41" x14ac:dyDescent="0.3">
      <c r="A875" s="131">
        <v>850</v>
      </c>
      <c r="B875" s="171">
        <f t="shared" si="303"/>
        <v>-2000000</v>
      </c>
      <c r="C875" s="171">
        <f t="shared" si="304"/>
        <v>1000000</v>
      </c>
      <c r="D875" s="171">
        <f t="shared" si="305"/>
        <v>1000000</v>
      </c>
      <c r="E875" s="171">
        <f t="shared" si="306"/>
        <v>1000000</v>
      </c>
      <c r="F875" s="171">
        <f t="shared" si="307"/>
        <v>-584940.36609521112</v>
      </c>
      <c r="G875" s="171">
        <f t="shared" si="308"/>
        <v>1464100.0000000005</v>
      </c>
      <c r="H875" s="171">
        <f t="shared" si="309"/>
        <v>78139.209838669514</v>
      </c>
      <c r="I875" s="171">
        <f t="shared" si="310"/>
        <v>1771561.0000000009</v>
      </c>
      <c r="J875" s="171">
        <f t="shared" si="311"/>
        <v>744066.66937080142</v>
      </c>
      <c r="K875" s="171">
        <f t="shared" si="312"/>
        <v>1085654.8358825475</v>
      </c>
      <c r="L875" s="172">
        <f t="shared" si="313"/>
        <v>2936679.4254045067</v>
      </c>
      <c r="M875" s="142">
        <f t="shared" si="314"/>
        <v>5</v>
      </c>
      <c r="N875" s="143">
        <f t="shared" si="325"/>
        <v>1</v>
      </c>
      <c r="U875" s="131">
        <v>850</v>
      </c>
      <c r="V875" s="126">
        <f>MOD(QUOTIENT(ROWS($V$26:V875)-1, 2^(COLUMNS($V$26:V875)-1)), 2)</f>
        <v>1</v>
      </c>
      <c r="W875" s="19">
        <f>MOD(QUOTIENT(ROWS($V$26:W875)-1, 2^(COLUMNS($V$26:W875)-1)), 2)</f>
        <v>0</v>
      </c>
      <c r="X875" s="19">
        <f>MOD(QUOTIENT(ROWS($V$26:X875)-1, 2^(COLUMNS($V$26:X875)-1)), 2)</f>
        <v>0</v>
      </c>
      <c r="Y875" s="19">
        <f>MOD(QUOTIENT(ROWS($V$26:Y875)-1, 2^(COLUMNS($V$26:Y875)-1)), 2)</f>
        <v>0</v>
      </c>
      <c r="Z875" s="19">
        <f>MOD(QUOTIENT(ROWS($V$26:Z875)-1, 2^(COLUMNS($V$26:Z875)-1)), 2)</f>
        <v>1</v>
      </c>
      <c r="AA875" s="19">
        <f>MOD(QUOTIENT(ROWS($V$26:AA875)-1, 2^(COLUMNS($V$26:AA875)-1)), 2)</f>
        <v>0</v>
      </c>
      <c r="AB875" s="19">
        <f>MOD(QUOTIENT(ROWS($V$26:AB875)-1, 2^(COLUMNS($V$26:AB875)-1)), 2)</f>
        <v>1</v>
      </c>
      <c r="AC875" s="19">
        <f>MOD(QUOTIENT(ROWS($V$26:AC875)-1, 2^(COLUMNS($V$26:AC875)-1)), 2)</f>
        <v>0</v>
      </c>
      <c r="AD875" s="19">
        <f>MOD(QUOTIENT(ROWS($V$26:AD875)-1, 2^(COLUMNS($V$26:AD875)-1)), 2)</f>
        <v>1</v>
      </c>
      <c r="AE875" s="133">
        <f>MOD(QUOTIENT(ROWS($V$26:AE875)-1, 2^(COLUMNS($V$26:AE875)-1)), 2)</f>
        <v>1</v>
      </c>
      <c r="AF875" s="126">
        <f t="shared" si="315"/>
        <v>1</v>
      </c>
      <c r="AG875" s="19">
        <f t="shared" si="316"/>
        <v>1</v>
      </c>
      <c r="AH875" s="19">
        <f t="shared" si="317"/>
        <v>1</v>
      </c>
      <c r="AI875" s="19">
        <f t="shared" si="318"/>
        <v>1</v>
      </c>
      <c r="AJ875" s="19">
        <f t="shared" si="319"/>
        <v>5</v>
      </c>
      <c r="AK875" s="19">
        <f t="shared" si="320"/>
        <v>5</v>
      </c>
      <c r="AL875" s="19">
        <f t="shared" si="321"/>
        <v>7</v>
      </c>
      <c r="AM875" s="19">
        <f t="shared" si="322"/>
        <v>7</v>
      </c>
      <c r="AN875" s="19">
        <f t="shared" si="323"/>
        <v>9</v>
      </c>
      <c r="AO875" s="133">
        <f t="shared" si="324"/>
        <v>10</v>
      </c>
    </row>
    <row r="876" spans="1:41" x14ac:dyDescent="0.3">
      <c r="A876" s="131">
        <v>851</v>
      </c>
      <c r="B876" s="171">
        <f t="shared" si="303"/>
        <v>0</v>
      </c>
      <c r="C876" s="171">
        <f t="shared" si="304"/>
        <v>-1627272.7272727271</v>
      </c>
      <c r="D876" s="171">
        <f t="shared" si="305"/>
        <v>1100000</v>
      </c>
      <c r="E876" s="171">
        <f t="shared" si="306"/>
        <v>1100000</v>
      </c>
      <c r="F876" s="171">
        <f t="shared" si="307"/>
        <v>-584940.36609521112</v>
      </c>
      <c r="G876" s="171">
        <f t="shared" si="308"/>
        <v>1464100.0000000005</v>
      </c>
      <c r="H876" s="171">
        <f t="shared" si="309"/>
        <v>78139.209838669514</v>
      </c>
      <c r="I876" s="171">
        <f t="shared" si="310"/>
        <v>1771561.0000000009</v>
      </c>
      <c r="J876" s="171">
        <f t="shared" si="311"/>
        <v>744066.66937080142</v>
      </c>
      <c r="K876" s="171">
        <f t="shared" si="312"/>
        <v>1085654.8358825475</v>
      </c>
      <c r="L876" s="172">
        <f t="shared" si="313"/>
        <v>2688954.5860269731</v>
      </c>
      <c r="M876" s="142">
        <f t="shared" si="314"/>
        <v>5</v>
      </c>
      <c r="N876" s="143">
        <f t="shared" si="325"/>
        <v>2</v>
      </c>
      <c r="U876" s="131">
        <v>851</v>
      </c>
      <c r="V876" s="126">
        <f>MOD(QUOTIENT(ROWS($V$26:V876)-1, 2^(COLUMNS($V$26:V876)-1)), 2)</f>
        <v>0</v>
      </c>
      <c r="W876" s="19">
        <f>MOD(QUOTIENT(ROWS($V$26:W876)-1, 2^(COLUMNS($V$26:W876)-1)), 2)</f>
        <v>1</v>
      </c>
      <c r="X876" s="19">
        <f>MOD(QUOTIENT(ROWS($V$26:X876)-1, 2^(COLUMNS($V$26:X876)-1)), 2)</f>
        <v>0</v>
      </c>
      <c r="Y876" s="19">
        <f>MOD(QUOTIENT(ROWS($V$26:Y876)-1, 2^(COLUMNS($V$26:Y876)-1)), 2)</f>
        <v>0</v>
      </c>
      <c r="Z876" s="19">
        <f>MOD(QUOTIENT(ROWS($V$26:Z876)-1, 2^(COLUMNS($V$26:Z876)-1)), 2)</f>
        <v>1</v>
      </c>
      <c r="AA876" s="19">
        <f>MOD(QUOTIENT(ROWS($V$26:AA876)-1, 2^(COLUMNS($V$26:AA876)-1)), 2)</f>
        <v>0</v>
      </c>
      <c r="AB876" s="19">
        <f>MOD(QUOTIENT(ROWS($V$26:AB876)-1, 2^(COLUMNS($V$26:AB876)-1)), 2)</f>
        <v>1</v>
      </c>
      <c r="AC876" s="19">
        <f>MOD(QUOTIENT(ROWS($V$26:AC876)-1, 2^(COLUMNS($V$26:AC876)-1)), 2)</f>
        <v>0</v>
      </c>
      <c r="AD876" s="19">
        <f>MOD(QUOTIENT(ROWS($V$26:AD876)-1, 2^(COLUMNS($V$26:AD876)-1)), 2)</f>
        <v>1</v>
      </c>
      <c r="AE876" s="133">
        <f>MOD(QUOTIENT(ROWS($V$26:AE876)-1, 2^(COLUMNS($V$26:AE876)-1)), 2)</f>
        <v>1</v>
      </c>
      <c r="AF876" s="126">
        <f t="shared" si="315"/>
        <v>0</v>
      </c>
      <c r="AG876" s="19">
        <f t="shared" si="316"/>
        <v>2</v>
      </c>
      <c r="AH876" s="19">
        <f t="shared" si="317"/>
        <v>2</v>
      </c>
      <c r="AI876" s="19">
        <f t="shared" si="318"/>
        <v>2</v>
      </c>
      <c r="AJ876" s="19">
        <f t="shared" si="319"/>
        <v>5</v>
      </c>
      <c r="AK876" s="19">
        <f t="shared" si="320"/>
        <v>5</v>
      </c>
      <c r="AL876" s="19">
        <f t="shared" si="321"/>
        <v>7</v>
      </c>
      <c r="AM876" s="19">
        <f t="shared" si="322"/>
        <v>7</v>
      </c>
      <c r="AN876" s="19">
        <f t="shared" si="323"/>
        <v>9</v>
      </c>
      <c r="AO876" s="133">
        <f t="shared" si="324"/>
        <v>10</v>
      </c>
    </row>
    <row r="877" spans="1:41" x14ac:dyDescent="0.3">
      <c r="A877" s="131">
        <v>852</v>
      </c>
      <c r="B877" s="171">
        <f t="shared" si="303"/>
        <v>-2000000</v>
      </c>
      <c r="C877" s="171">
        <f t="shared" si="304"/>
        <v>-1627272.7272727271</v>
      </c>
      <c r="D877" s="171">
        <f t="shared" si="305"/>
        <v>1100000</v>
      </c>
      <c r="E877" s="171">
        <f t="shared" si="306"/>
        <v>1100000</v>
      </c>
      <c r="F877" s="171">
        <f t="shared" si="307"/>
        <v>-584940.36609521112</v>
      </c>
      <c r="G877" s="171">
        <f t="shared" si="308"/>
        <v>1464100.0000000005</v>
      </c>
      <c r="H877" s="171">
        <f t="shared" si="309"/>
        <v>78139.209838669514</v>
      </c>
      <c r="I877" s="171">
        <f t="shared" si="310"/>
        <v>1771561.0000000009</v>
      </c>
      <c r="J877" s="171">
        <f t="shared" si="311"/>
        <v>744066.66937080142</v>
      </c>
      <c r="K877" s="171">
        <f t="shared" si="312"/>
        <v>1085654.8358825475</v>
      </c>
      <c r="L877" s="172">
        <f t="shared" si="313"/>
        <v>837102.73417512153</v>
      </c>
      <c r="M877" s="142">
        <f t="shared" si="314"/>
        <v>6</v>
      </c>
      <c r="N877" s="143">
        <f t="shared" si="325"/>
        <v>1</v>
      </c>
      <c r="U877" s="131">
        <v>852</v>
      </c>
      <c r="V877" s="126">
        <f>MOD(QUOTIENT(ROWS($V$26:V877)-1, 2^(COLUMNS($V$26:V877)-1)), 2)</f>
        <v>1</v>
      </c>
      <c r="W877" s="19">
        <f>MOD(QUOTIENT(ROWS($V$26:W877)-1, 2^(COLUMNS($V$26:W877)-1)), 2)</f>
        <v>1</v>
      </c>
      <c r="X877" s="19">
        <f>MOD(QUOTIENT(ROWS($V$26:X877)-1, 2^(COLUMNS($V$26:X877)-1)), 2)</f>
        <v>0</v>
      </c>
      <c r="Y877" s="19">
        <f>MOD(QUOTIENT(ROWS($V$26:Y877)-1, 2^(COLUMNS($V$26:Y877)-1)), 2)</f>
        <v>0</v>
      </c>
      <c r="Z877" s="19">
        <f>MOD(QUOTIENT(ROWS($V$26:Z877)-1, 2^(COLUMNS($V$26:Z877)-1)), 2)</f>
        <v>1</v>
      </c>
      <c r="AA877" s="19">
        <f>MOD(QUOTIENT(ROWS($V$26:AA877)-1, 2^(COLUMNS($V$26:AA877)-1)), 2)</f>
        <v>0</v>
      </c>
      <c r="AB877" s="19">
        <f>MOD(QUOTIENT(ROWS($V$26:AB877)-1, 2^(COLUMNS($V$26:AB877)-1)), 2)</f>
        <v>1</v>
      </c>
      <c r="AC877" s="19">
        <f>MOD(QUOTIENT(ROWS($V$26:AC877)-1, 2^(COLUMNS($V$26:AC877)-1)), 2)</f>
        <v>0</v>
      </c>
      <c r="AD877" s="19">
        <f>MOD(QUOTIENT(ROWS($V$26:AD877)-1, 2^(COLUMNS($V$26:AD877)-1)), 2)</f>
        <v>1</v>
      </c>
      <c r="AE877" s="133">
        <f>MOD(QUOTIENT(ROWS($V$26:AE877)-1, 2^(COLUMNS($V$26:AE877)-1)), 2)</f>
        <v>1</v>
      </c>
      <c r="AF877" s="126">
        <f t="shared" si="315"/>
        <v>1</v>
      </c>
      <c r="AG877" s="19">
        <f t="shared" si="316"/>
        <v>2</v>
      </c>
      <c r="AH877" s="19">
        <f t="shared" si="317"/>
        <v>2</v>
      </c>
      <c r="AI877" s="19">
        <f t="shared" si="318"/>
        <v>2</v>
      </c>
      <c r="AJ877" s="19">
        <f t="shared" si="319"/>
        <v>5</v>
      </c>
      <c r="AK877" s="19">
        <f t="shared" si="320"/>
        <v>5</v>
      </c>
      <c r="AL877" s="19">
        <f t="shared" si="321"/>
        <v>7</v>
      </c>
      <c r="AM877" s="19">
        <f t="shared" si="322"/>
        <v>7</v>
      </c>
      <c r="AN877" s="19">
        <f t="shared" si="323"/>
        <v>9</v>
      </c>
      <c r="AO877" s="133">
        <f t="shared" si="324"/>
        <v>10</v>
      </c>
    </row>
    <row r="878" spans="1:41" x14ac:dyDescent="0.3">
      <c r="A878" s="131">
        <v>853</v>
      </c>
      <c r="B878" s="171">
        <f t="shared" si="303"/>
        <v>0</v>
      </c>
      <c r="C878" s="171">
        <f t="shared" si="304"/>
        <v>0</v>
      </c>
      <c r="D878" s="171">
        <f t="shared" si="305"/>
        <v>-1269338.842975206</v>
      </c>
      <c r="E878" s="171">
        <f t="shared" si="306"/>
        <v>1210000.0000000002</v>
      </c>
      <c r="F878" s="171">
        <f t="shared" si="307"/>
        <v>-584940.36609521112</v>
      </c>
      <c r="G878" s="171">
        <f t="shared" si="308"/>
        <v>1464100.0000000005</v>
      </c>
      <c r="H878" s="171">
        <f t="shared" si="309"/>
        <v>78139.209838669514</v>
      </c>
      <c r="I878" s="171">
        <f t="shared" si="310"/>
        <v>1771561.0000000009</v>
      </c>
      <c r="J878" s="171">
        <f t="shared" si="311"/>
        <v>744066.66937080142</v>
      </c>
      <c r="K878" s="171">
        <f t="shared" si="312"/>
        <v>1085654.8358825475</v>
      </c>
      <c r="L878" s="172">
        <f t="shared" si="313"/>
        <v>2284074.3866887046</v>
      </c>
      <c r="M878" s="142">
        <f t="shared" si="314"/>
        <v>5</v>
      </c>
      <c r="N878" s="143">
        <f t="shared" si="325"/>
        <v>3</v>
      </c>
      <c r="U878" s="131">
        <v>853</v>
      </c>
      <c r="V878" s="126">
        <f>MOD(QUOTIENT(ROWS($V$26:V878)-1, 2^(COLUMNS($V$26:V878)-1)), 2)</f>
        <v>0</v>
      </c>
      <c r="W878" s="19">
        <f>MOD(QUOTIENT(ROWS($V$26:W878)-1, 2^(COLUMNS($V$26:W878)-1)), 2)</f>
        <v>0</v>
      </c>
      <c r="X878" s="19">
        <f>MOD(QUOTIENT(ROWS($V$26:X878)-1, 2^(COLUMNS($V$26:X878)-1)), 2)</f>
        <v>1</v>
      </c>
      <c r="Y878" s="19">
        <f>MOD(QUOTIENT(ROWS($V$26:Y878)-1, 2^(COLUMNS($V$26:Y878)-1)), 2)</f>
        <v>0</v>
      </c>
      <c r="Z878" s="19">
        <f>MOD(QUOTIENT(ROWS($V$26:Z878)-1, 2^(COLUMNS($V$26:Z878)-1)), 2)</f>
        <v>1</v>
      </c>
      <c r="AA878" s="19">
        <f>MOD(QUOTIENT(ROWS($V$26:AA878)-1, 2^(COLUMNS($V$26:AA878)-1)), 2)</f>
        <v>0</v>
      </c>
      <c r="AB878" s="19">
        <f>MOD(QUOTIENT(ROWS($V$26:AB878)-1, 2^(COLUMNS($V$26:AB878)-1)), 2)</f>
        <v>1</v>
      </c>
      <c r="AC878" s="19">
        <f>MOD(QUOTIENT(ROWS($V$26:AC878)-1, 2^(COLUMNS($V$26:AC878)-1)), 2)</f>
        <v>0</v>
      </c>
      <c r="AD878" s="19">
        <f>MOD(QUOTIENT(ROWS($V$26:AD878)-1, 2^(COLUMNS($V$26:AD878)-1)), 2)</f>
        <v>1</v>
      </c>
      <c r="AE878" s="133">
        <f>MOD(QUOTIENT(ROWS($V$26:AE878)-1, 2^(COLUMNS($V$26:AE878)-1)), 2)</f>
        <v>1</v>
      </c>
      <c r="AF878" s="126">
        <f t="shared" si="315"/>
        <v>0</v>
      </c>
      <c r="AG878" s="19">
        <f t="shared" si="316"/>
        <v>0</v>
      </c>
      <c r="AH878" s="19">
        <f t="shared" si="317"/>
        <v>3</v>
      </c>
      <c r="AI878" s="19">
        <f t="shared" si="318"/>
        <v>3</v>
      </c>
      <c r="AJ878" s="19">
        <f t="shared" si="319"/>
        <v>5</v>
      </c>
      <c r="AK878" s="19">
        <f t="shared" si="320"/>
        <v>5</v>
      </c>
      <c r="AL878" s="19">
        <f t="shared" si="321"/>
        <v>7</v>
      </c>
      <c r="AM878" s="19">
        <f t="shared" si="322"/>
        <v>7</v>
      </c>
      <c r="AN878" s="19">
        <f t="shared" si="323"/>
        <v>9</v>
      </c>
      <c r="AO878" s="133">
        <f t="shared" si="324"/>
        <v>10</v>
      </c>
    </row>
    <row r="879" spans="1:41" x14ac:dyDescent="0.3">
      <c r="A879" s="131">
        <v>854</v>
      </c>
      <c r="B879" s="171">
        <f t="shared" si="303"/>
        <v>-2000000</v>
      </c>
      <c r="C879" s="171">
        <f t="shared" si="304"/>
        <v>1000000</v>
      </c>
      <c r="D879" s="171">
        <f t="shared" si="305"/>
        <v>-1269338.842975206</v>
      </c>
      <c r="E879" s="171">
        <f t="shared" si="306"/>
        <v>1210000.0000000002</v>
      </c>
      <c r="F879" s="171">
        <f t="shared" si="307"/>
        <v>-584940.36609521112</v>
      </c>
      <c r="G879" s="171">
        <f t="shared" si="308"/>
        <v>1464100.0000000005</v>
      </c>
      <c r="H879" s="171">
        <f t="shared" si="309"/>
        <v>78139.209838669514</v>
      </c>
      <c r="I879" s="171">
        <f t="shared" si="310"/>
        <v>1771561.0000000009</v>
      </c>
      <c r="J879" s="171">
        <f t="shared" si="311"/>
        <v>744066.66937080142</v>
      </c>
      <c r="K879" s="171">
        <f t="shared" si="312"/>
        <v>1085654.8358825475</v>
      </c>
      <c r="L879" s="172">
        <f t="shared" si="313"/>
        <v>1289561.355138636</v>
      </c>
      <c r="M879" s="142">
        <f t="shared" si="314"/>
        <v>6</v>
      </c>
      <c r="N879" s="143">
        <f t="shared" si="325"/>
        <v>1</v>
      </c>
      <c r="U879" s="131">
        <v>854</v>
      </c>
      <c r="V879" s="126">
        <f>MOD(QUOTIENT(ROWS($V$26:V879)-1, 2^(COLUMNS($V$26:V879)-1)), 2)</f>
        <v>1</v>
      </c>
      <c r="W879" s="19">
        <f>MOD(QUOTIENT(ROWS($V$26:W879)-1, 2^(COLUMNS($V$26:W879)-1)), 2)</f>
        <v>0</v>
      </c>
      <c r="X879" s="19">
        <f>MOD(QUOTIENT(ROWS($V$26:X879)-1, 2^(COLUMNS($V$26:X879)-1)), 2)</f>
        <v>1</v>
      </c>
      <c r="Y879" s="19">
        <f>MOD(QUOTIENT(ROWS($V$26:Y879)-1, 2^(COLUMNS($V$26:Y879)-1)), 2)</f>
        <v>0</v>
      </c>
      <c r="Z879" s="19">
        <f>MOD(QUOTIENT(ROWS($V$26:Z879)-1, 2^(COLUMNS($V$26:Z879)-1)), 2)</f>
        <v>1</v>
      </c>
      <c r="AA879" s="19">
        <f>MOD(QUOTIENT(ROWS($V$26:AA879)-1, 2^(COLUMNS($V$26:AA879)-1)), 2)</f>
        <v>0</v>
      </c>
      <c r="AB879" s="19">
        <f>MOD(QUOTIENT(ROWS($V$26:AB879)-1, 2^(COLUMNS($V$26:AB879)-1)), 2)</f>
        <v>1</v>
      </c>
      <c r="AC879" s="19">
        <f>MOD(QUOTIENT(ROWS($V$26:AC879)-1, 2^(COLUMNS($V$26:AC879)-1)), 2)</f>
        <v>0</v>
      </c>
      <c r="AD879" s="19">
        <f>MOD(QUOTIENT(ROWS($V$26:AD879)-1, 2^(COLUMNS($V$26:AD879)-1)), 2)</f>
        <v>1</v>
      </c>
      <c r="AE879" s="133">
        <f>MOD(QUOTIENT(ROWS($V$26:AE879)-1, 2^(COLUMNS($V$26:AE879)-1)), 2)</f>
        <v>1</v>
      </c>
      <c r="AF879" s="126">
        <f t="shared" si="315"/>
        <v>1</v>
      </c>
      <c r="AG879" s="19">
        <f t="shared" si="316"/>
        <v>1</v>
      </c>
      <c r="AH879" s="19">
        <f t="shared" si="317"/>
        <v>3</v>
      </c>
      <c r="AI879" s="19">
        <f t="shared" si="318"/>
        <v>3</v>
      </c>
      <c r="AJ879" s="19">
        <f t="shared" si="319"/>
        <v>5</v>
      </c>
      <c r="AK879" s="19">
        <f t="shared" si="320"/>
        <v>5</v>
      </c>
      <c r="AL879" s="19">
        <f t="shared" si="321"/>
        <v>7</v>
      </c>
      <c r="AM879" s="19">
        <f t="shared" si="322"/>
        <v>7</v>
      </c>
      <c r="AN879" s="19">
        <f t="shared" si="323"/>
        <v>9</v>
      </c>
      <c r="AO879" s="133">
        <f t="shared" si="324"/>
        <v>10</v>
      </c>
    </row>
    <row r="880" spans="1:41" x14ac:dyDescent="0.3">
      <c r="A880" s="131">
        <v>855</v>
      </c>
      <c r="B880" s="171">
        <f t="shared" si="303"/>
        <v>0</v>
      </c>
      <c r="C880" s="171">
        <f t="shared" si="304"/>
        <v>-1627272.7272727271</v>
      </c>
      <c r="D880" s="171">
        <f t="shared" si="305"/>
        <v>-1269338.842975206</v>
      </c>
      <c r="E880" s="171">
        <f t="shared" si="306"/>
        <v>1210000.0000000002</v>
      </c>
      <c r="F880" s="171">
        <f t="shared" si="307"/>
        <v>-584940.36609521112</v>
      </c>
      <c r="G880" s="171">
        <f t="shared" si="308"/>
        <v>1464100.0000000005</v>
      </c>
      <c r="H880" s="171">
        <f t="shared" si="309"/>
        <v>78139.209838669514</v>
      </c>
      <c r="I880" s="171">
        <f t="shared" si="310"/>
        <v>1771561.0000000009</v>
      </c>
      <c r="J880" s="171">
        <f t="shared" si="311"/>
        <v>744066.66937080142</v>
      </c>
      <c r="K880" s="171">
        <f t="shared" si="312"/>
        <v>1085654.8358825475</v>
      </c>
      <c r="L880" s="172">
        <f t="shared" si="313"/>
        <v>888950.30637943977</v>
      </c>
      <c r="M880" s="142">
        <f t="shared" si="314"/>
        <v>6</v>
      </c>
      <c r="N880" s="143">
        <f t="shared" si="325"/>
        <v>2</v>
      </c>
      <c r="U880" s="131">
        <v>855</v>
      </c>
      <c r="V880" s="126">
        <f>MOD(QUOTIENT(ROWS($V$26:V880)-1, 2^(COLUMNS($V$26:V880)-1)), 2)</f>
        <v>0</v>
      </c>
      <c r="W880" s="19">
        <f>MOD(QUOTIENT(ROWS($V$26:W880)-1, 2^(COLUMNS($V$26:W880)-1)), 2)</f>
        <v>1</v>
      </c>
      <c r="X880" s="19">
        <f>MOD(QUOTIENT(ROWS($V$26:X880)-1, 2^(COLUMNS($V$26:X880)-1)), 2)</f>
        <v>1</v>
      </c>
      <c r="Y880" s="19">
        <f>MOD(QUOTIENT(ROWS($V$26:Y880)-1, 2^(COLUMNS($V$26:Y880)-1)), 2)</f>
        <v>0</v>
      </c>
      <c r="Z880" s="19">
        <f>MOD(QUOTIENT(ROWS($V$26:Z880)-1, 2^(COLUMNS($V$26:Z880)-1)), 2)</f>
        <v>1</v>
      </c>
      <c r="AA880" s="19">
        <f>MOD(QUOTIENT(ROWS($V$26:AA880)-1, 2^(COLUMNS($V$26:AA880)-1)), 2)</f>
        <v>0</v>
      </c>
      <c r="AB880" s="19">
        <f>MOD(QUOTIENT(ROWS($V$26:AB880)-1, 2^(COLUMNS($V$26:AB880)-1)), 2)</f>
        <v>1</v>
      </c>
      <c r="AC880" s="19">
        <f>MOD(QUOTIENT(ROWS($V$26:AC880)-1, 2^(COLUMNS($V$26:AC880)-1)), 2)</f>
        <v>0</v>
      </c>
      <c r="AD880" s="19">
        <f>MOD(QUOTIENT(ROWS($V$26:AD880)-1, 2^(COLUMNS($V$26:AD880)-1)), 2)</f>
        <v>1</v>
      </c>
      <c r="AE880" s="133">
        <f>MOD(QUOTIENT(ROWS($V$26:AE880)-1, 2^(COLUMNS($V$26:AE880)-1)), 2)</f>
        <v>1</v>
      </c>
      <c r="AF880" s="126">
        <f t="shared" si="315"/>
        <v>0</v>
      </c>
      <c r="AG880" s="19">
        <f t="shared" si="316"/>
        <v>2</v>
      </c>
      <c r="AH880" s="19">
        <f t="shared" si="317"/>
        <v>3</v>
      </c>
      <c r="AI880" s="19">
        <f t="shared" si="318"/>
        <v>3</v>
      </c>
      <c r="AJ880" s="19">
        <f t="shared" si="319"/>
        <v>5</v>
      </c>
      <c r="AK880" s="19">
        <f t="shared" si="320"/>
        <v>5</v>
      </c>
      <c r="AL880" s="19">
        <f t="shared" si="321"/>
        <v>7</v>
      </c>
      <c r="AM880" s="19">
        <f t="shared" si="322"/>
        <v>7</v>
      </c>
      <c r="AN880" s="19">
        <f t="shared" si="323"/>
        <v>9</v>
      </c>
      <c r="AO880" s="133">
        <f t="shared" si="324"/>
        <v>10</v>
      </c>
    </row>
    <row r="881" spans="1:41" x14ac:dyDescent="0.3">
      <c r="A881" s="131">
        <v>856</v>
      </c>
      <c r="B881" s="171">
        <f t="shared" si="303"/>
        <v>-2000000</v>
      </c>
      <c r="C881" s="171">
        <f t="shared" si="304"/>
        <v>-1627272.7272727271</v>
      </c>
      <c r="D881" s="171">
        <f t="shared" si="305"/>
        <v>-1269338.842975206</v>
      </c>
      <c r="E881" s="171">
        <f t="shared" si="306"/>
        <v>1210000.0000000002</v>
      </c>
      <c r="F881" s="171">
        <f t="shared" si="307"/>
        <v>-584940.36609521112</v>
      </c>
      <c r="G881" s="171">
        <f t="shared" si="308"/>
        <v>1464100.0000000005</v>
      </c>
      <c r="H881" s="171">
        <f t="shared" si="309"/>
        <v>78139.209838669514</v>
      </c>
      <c r="I881" s="171">
        <f t="shared" si="310"/>
        <v>1771561.0000000009</v>
      </c>
      <c r="J881" s="171">
        <f t="shared" si="311"/>
        <v>744066.66937080142</v>
      </c>
      <c r="K881" s="171">
        <f t="shared" si="312"/>
        <v>1085654.8358825475</v>
      </c>
      <c r="L881" s="172">
        <f t="shared" si="313"/>
        <v>-962901.5454724119</v>
      </c>
      <c r="M881" s="142">
        <f t="shared" si="314"/>
        <v>7</v>
      </c>
      <c r="N881" s="143">
        <f t="shared" si="325"/>
        <v>1</v>
      </c>
      <c r="U881" s="131">
        <v>856</v>
      </c>
      <c r="V881" s="126">
        <f>MOD(QUOTIENT(ROWS($V$26:V881)-1, 2^(COLUMNS($V$26:V881)-1)), 2)</f>
        <v>1</v>
      </c>
      <c r="W881" s="19">
        <f>MOD(QUOTIENT(ROWS($V$26:W881)-1, 2^(COLUMNS($V$26:W881)-1)), 2)</f>
        <v>1</v>
      </c>
      <c r="X881" s="19">
        <f>MOD(QUOTIENT(ROWS($V$26:X881)-1, 2^(COLUMNS($V$26:X881)-1)), 2)</f>
        <v>1</v>
      </c>
      <c r="Y881" s="19">
        <f>MOD(QUOTIENT(ROWS($V$26:Y881)-1, 2^(COLUMNS($V$26:Y881)-1)), 2)</f>
        <v>0</v>
      </c>
      <c r="Z881" s="19">
        <f>MOD(QUOTIENT(ROWS($V$26:Z881)-1, 2^(COLUMNS($V$26:Z881)-1)), 2)</f>
        <v>1</v>
      </c>
      <c r="AA881" s="19">
        <f>MOD(QUOTIENT(ROWS($V$26:AA881)-1, 2^(COLUMNS($V$26:AA881)-1)), 2)</f>
        <v>0</v>
      </c>
      <c r="AB881" s="19">
        <f>MOD(QUOTIENT(ROWS($V$26:AB881)-1, 2^(COLUMNS($V$26:AB881)-1)), 2)</f>
        <v>1</v>
      </c>
      <c r="AC881" s="19">
        <f>MOD(QUOTIENT(ROWS($V$26:AC881)-1, 2^(COLUMNS($V$26:AC881)-1)), 2)</f>
        <v>0</v>
      </c>
      <c r="AD881" s="19">
        <f>MOD(QUOTIENT(ROWS($V$26:AD881)-1, 2^(COLUMNS($V$26:AD881)-1)), 2)</f>
        <v>1</v>
      </c>
      <c r="AE881" s="133">
        <f>MOD(QUOTIENT(ROWS($V$26:AE881)-1, 2^(COLUMNS($V$26:AE881)-1)), 2)</f>
        <v>1</v>
      </c>
      <c r="AF881" s="126">
        <f t="shared" si="315"/>
        <v>1</v>
      </c>
      <c r="AG881" s="19">
        <f t="shared" si="316"/>
        <v>2</v>
      </c>
      <c r="AH881" s="19">
        <f t="shared" si="317"/>
        <v>3</v>
      </c>
      <c r="AI881" s="19">
        <f t="shared" si="318"/>
        <v>3</v>
      </c>
      <c r="AJ881" s="19">
        <f t="shared" si="319"/>
        <v>5</v>
      </c>
      <c r="AK881" s="19">
        <f t="shared" si="320"/>
        <v>5</v>
      </c>
      <c r="AL881" s="19">
        <f t="shared" si="321"/>
        <v>7</v>
      </c>
      <c r="AM881" s="19">
        <f t="shared" si="322"/>
        <v>7</v>
      </c>
      <c r="AN881" s="19">
        <f t="shared" si="323"/>
        <v>9</v>
      </c>
      <c r="AO881" s="133">
        <f t="shared" si="324"/>
        <v>10</v>
      </c>
    </row>
    <row r="882" spans="1:41" x14ac:dyDescent="0.3">
      <c r="A882" s="131">
        <v>857</v>
      </c>
      <c r="B882" s="171">
        <f t="shared" si="303"/>
        <v>0</v>
      </c>
      <c r="C882" s="171">
        <f t="shared" si="304"/>
        <v>0</v>
      </c>
      <c r="D882" s="171">
        <f t="shared" si="305"/>
        <v>0</v>
      </c>
      <c r="E882" s="171">
        <f t="shared" si="306"/>
        <v>-922944.40270473203</v>
      </c>
      <c r="F882" s="171">
        <f t="shared" si="307"/>
        <v>-584940.36609521112</v>
      </c>
      <c r="G882" s="171">
        <f t="shared" si="308"/>
        <v>1464100.0000000005</v>
      </c>
      <c r="H882" s="171">
        <f t="shared" si="309"/>
        <v>78139.209838669514</v>
      </c>
      <c r="I882" s="171">
        <f t="shared" si="310"/>
        <v>1771561.0000000009</v>
      </c>
      <c r="J882" s="171">
        <f t="shared" si="311"/>
        <v>744066.66937080142</v>
      </c>
      <c r="K882" s="171">
        <f t="shared" si="312"/>
        <v>1085654.8358825475</v>
      </c>
      <c r="L882" s="172">
        <f t="shared" si="313"/>
        <v>1723938.6746785836</v>
      </c>
      <c r="M882" s="142">
        <f t="shared" si="314"/>
        <v>5</v>
      </c>
      <c r="N882" s="143">
        <f t="shared" si="325"/>
        <v>4</v>
      </c>
      <c r="U882" s="131">
        <v>857</v>
      </c>
      <c r="V882" s="126">
        <f>MOD(QUOTIENT(ROWS($V$26:V882)-1, 2^(COLUMNS($V$26:V882)-1)), 2)</f>
        <v>0</v>
      </c>
      <c r="W882" s="19">
        <f>MOD(QUOTIENT(ROWS($V$26:W882)-1, 2^(COLUMNS($V$26:W882)-1)), 2)</f>
        <v>0</v>
      </c>
      <c r="X882" s="19">
        <f>MOD(QUOTIENT(ROWS($V$26:X882)-1, 2^(COLUMNS($V$26:X882)-1)), 2)</f>
        <v>0</v>
      </c>
      <c r="Y882" s="19">
        <f>MOD(QUOTIENT(ROWS($V$26:Y882)-1, 2^(COLUMNS($V$26:Y882)-1)), 2)</f>
        <v>1</v>
      </c>
      <c r="Z882" s="19">
        <f>MOD(QUOTIENT(ROWS($V$26:Z882)-1, 2^(COLUMNS($V$26:Z882)-1)), 2)</f>
        <v>1</v>
      </c>
      <c r="AA882" s="19">
        <f>MOD(QUOTIENT(ROWS($V$26:AA882)-1, 2^(COLUMNS($V$26:AA882)-1)), 2)</f>
        <v>0</v>
      </c>
      <c r="AB882" s="19">
        <f>MOD(QUOTIENT(ROWS($V$26:AB882)-1, 2^(COLUMNS($V$26:AB882)-1)), 2)</f>
        <v>1</v>
      </c>
      <c r="AC882" s="19">
        <f>MOD(QUOTIENT(ROWS($V$26:AC882)-1, 2^(COLUMNS($V$26:AC882)-1)), 2)</f>
        <v>0</v>
      </c>
      <c r="AD882" s="19">
        <f>MOD(QUOTIENT(ROWS($V$26:AD882)-1, 2^(COLUMNS($V$26:AD882)-1)), 2)</f>
        <v>1</v>
      </c>
      <c r="AE882" s="133">
        <f>MOD(QUOTIENT(ROWS($V$26:AE882)-1, 2^(COLUMNS($V$26:AE882)-1)), 2)</f>
        <v>1</v>
      </c>
      <c r="AF882" s="126">
        <f t="shared" si="315"/>
        <v>0</v>
      </c>
      <c r="AG882" s="19">
        <f t="shared" si="316"/>
        <v>0</v>
      </c>
      <c r="AH882" s="19">
        <f t="shared" si="317"/>
        <v>0</v>
      </c>
      <c r="AI882" s="19">
        <f t="shared" si="318"/>
        <v>4</v>
      </c>
      <c r="AJ882" s="19">
        <f t="shared" si="319"/>
        <v>5</v>
      </c>
      <c r="AK882" s="19">
        <f t="shared" si="320"/>
        <v>5</v>
      </c>
      <c r="AL882" s="19">
        <f t="shared" si="321"/>
        <v>7</v>
      </c>
      <c r="AM882" s="19">
        <f t="shared" si="322"/>
        <v>7</v>
      </c>
      <c r="AN882" s="19">
        <f t="shared" si="323"/>
        <v>9</v>
      </c>
      <c r="AO882" s="133">
        <f t="shared" si="324"/>
        <v>10</v>
      </c>
    </row>
    <row r="883" spans="1:41" x14ac:dyDescent="0.3">
      <c r="A883" s="131">
        <v>858</v>
      </c>
      <c r="B883" s="171">
        <f t="shared" si="303"/>
        <v>-2000000</v>
      </c>
      <c r="C883" s="171">
        <f t="shared" si="304"/>
        <v>1000000</v>
      </c>
      <c r="D883" s="171">
        <f t="shared" si="305"/>
        <v>1000000</v>
      </c>
      <c r="E883" s="171">
        <f t="shared" si="306"/>
        <v>-922944.40270473203</v>
      </c>
      <c r="F883" s="171">
        <f t="shared" si="307"/>
        <v>-584940.36609521112</v>
      </c>
      <c r="G883" s="171">
        <f t="shared" si="308"/>
        <v>1464100.0000000005</v>
      </c>
      <c r="H883" s="171">
        <f t="shared" si="309"/>
        <v>78139.209838669514</v>
      </c>
      <c r="I883" s="171">
        <f t="shared" si="310"/>
        <v>1771561.0000000009</v>
      </c>
      <c r="J883" s="171">
        <f t="shared" si="311"/>
        <v>744066.66937080142</v>
      </c>
      <c r="K883" s="171">
        <f t="shared" si="312"/>
        <v>1085654.8358825475</v>
      </c>
      <c r="L883" s="172">
        <f t="shared" si="313"/>
        <v>1523257.8841486841</v>
      </c>
      <c r="M883" s="142">
        <f t="shared" si="314"/>
        <v>6</v>
      </c>
      <c r="N883" s="143">
        <f t="shared" si="325"/>
        <v>1</v>
      </c>
      <c r="U883" s="131">
        <v>858</v>
      </c>
      <c r="V883" s="126">
        <f>MOD(QUOTIENT(ROWS($V$26:V883)-1, 2^(COLUMNS($V$26:V883)-1)), 2)</f>
        <v>1</v>
      </c>
      <c r="W883" s="19">
        <f>MOD(QUOTIENT(ROWS($V$26:W883)-1, 2^(COLUMNS($V$26:W883)-1)), 2)</f>
        <v>0</v>
      </c>
      <c r="X883" s="19">
        <f>MOD(QUOTIENT(ROWS($V$26:X883)-1, 2^(COLUMNS($V$26:X883)-1)), 2)</f>
        <v>0</v>
      </c>
      <c r="Y883" s="19">
        <f>MOD(QUOTIENT(ROWS($V$26:Y883)-1, 2^(COLUMNS($V$26:Y883)-1)), 2)</f>
        <v>1</v>
      </c>
      <c r="Z883" s="19">
        <f>MOD(QUOTIENT(ROWS($V$26:Z883)-1, 2^(COLUMNS($V$26:Z883)-1)), 2)</f>
        <v>1</v>
      </c>
      <c r="AA883" s="19">
        <f>MOD(QUOTIENT(ROWS($V$26:AA883)-1, 2^(COLUMNS($V$26:AA883)-1)), 2)</f>
        <v>0</v>
      </c>
      <c r="AB883" s="19">
        <f>MOD(QUOTIENT(ROWS($V$26:AB883)-1, 2^(COLUMNS($V$26:AB883)-1)), 2)</f>
        <v>1</v>
      </c>
      <c r="AC883" s="19">
        <f>MOD(QUOTIENT(ROWS($V$26:AC883)-1, 2^(COLUMNS($V$26:AC883)-1)), 2)</f>
        <v>0</v>
      </c>
      <c r="AD883" s="19">
        <f>MOD(QUOTIENT(ROWS($V$26:AD883)-1, 2^(COLUMNS($V$26:AD883)-1)), 2)</f>
        <v>1</v>
      </c>
      <c r="AE883" s="133">
        <f>MOD(QUOTIENT(ROWS($V$26:AE883)-1, 2^(COLUMNS($V$26:AE883)-1)), 2)</f>
        <v>1</v>
      </c>
      <c r="AF883" s="126">
        <f t="shared" si="315"/>
        <v>1</v>
      </c>
      <c r="AG883" s="19">
        <f t="shared" si="316"/>
        <v>1</v>
      </c>
      <c r="AH883" s="19">
        <f t="shared" si="317"/>
        <v>1</v>
      </c>
      <c r="AI883" s="19">
        <f t="shared" si="318"/>
        <v>4</v>
      </c>
      <c r="AJ883" s="19">
        <f t="shared" si="319"/>
        <v>5</v>
      </c>
      <c r="AK883" s="19">
        <f t="shared" si="320"/>
        <v>5</v>
      </c>
      <c r="AL883" s="19">
        <f t="shared" si="321"/>
        <v>7</v>
      </c>
      <c r="AM883" s="19">
        <f t="shared" si="322"/>
        <v>7</v>
      </c>
      <c r="AN883" s="19">
        <f t="shared" si="323"/>
        <v>9</v>
      </c>
      <c r="AO883" s="133">
        <f t="shared" si="324"/>
        <v>10</v>
      </c>
    </row>
    <row r="884" spans="1:41" x14ac:dyDescent="0.3">
      <c r="A884" s="131">
        <v>859</v>
      </c>
      <c r="B884" s="171">
        <f t="shared" si="303"/>
        <v>0</v>
      </c>
      <c r="C884" s="171">
        <f t="shared" si="304"/>
        <v>-1627272.7272727271</v>
      </c>
      <c r="D884" s="171">
        <f t="shared" si="305"/>
        <v>1100000</v>
      </c>
      <c r="E884" s="171">
        <f t="shared" si="306"/>
        <v>-922944.40270473203</v>
      </c>
      <c r="F884" s="171">
        <f t="shared" si="307"/>
        <v>-584940.36609521112</v>
      </c>
      <c r="G884" s="171">
        <f t="shared" si="308"/>
        <v>1464100.0000000005</v>
      </c>
      <c r="H884" s="171">
        <f t="shared" si="309"/>
        <v>78139.209838669514</v>
      </c>
      <c r="I884" s="171">
        <f t="shared" si="310"/>
        <v>1771561.0000000009</v>
      </c>
      <c r="J884" s="171">
        <f t="shared" si="311"/>
        <v>744066.66937080142</v>
      </c>
      <c r="K884" s="171">
        <f t="shared" si="312"/>
        <v>1085654.8358825475</v>
      </c>
      <c r="L884" s="172">
        <f t="shared" si="313"/>
        <v>1202030.0594915049</v>
      </c>
      <c r="M884" s="142">
        <f t="shared" si="314"/>
        <v>6</v>
      </c>
      <c r="N884" s="143">
        <f t="shared" si="325"/>
        <v>2</v>
      </c>
      <c r="U884" s="131">
        <v>859</v>
      </c>
      <c r="V884" s="126">
        <f>MOD(QUOTIENT(ROWS($V$26:V884)-1, 2^(COLUMNS($V$26:V884)-1)), 2)</f>
        <v>0</v>
      </c>
      <c r="W884" s="19">
        <f>MOD(QUOTIENT(ROWS($V$26:W884)-1, 2^(COLUMNS($V$26:W884)-1)), 2)</f>
        <v>1</v>
      </c>
      <c r="X884" s="19">
        <f>MOD(QUOTIENT(ROWS($V$26:X884)-1, 2^(COLUMNS($V$26:X884)-1)), 2)</f>
        <v>0</v>
      </c>
      <c r="Y884" s="19">
        <f>MOD(QUOTIENT(ROWS($V$26:Y884)-1, 2^(COLUMNS($V$26:Y884)-1)), 2)</f>
        <v>1</v>
      </c>
      <c r="Z884" s="19">
        <f>MOD(QUOTIENT(ROWS($V$26:Z884)-1, 2^(COLUMNS($V$26:Z884)-1)), 2)</f>
        <v>1</v>
      </c>
      <c r="AA884" s="19">
        <f>MOD(QUOTIENT(ROWS($V$26:AA884)-1, 2^(COLUMNS($V$26:AA884)-1)), 2)</f>
        <v>0</v>
      </c>
      <c r="AB884" s="19">
        <f>MOD(QUOTIENT(ROWS($V$26:AB884)-1, 2^(COLUMNS($V$26:AB884)-1)), 2)</f>
        <v>1</v>
      </c>
      <c r="AC884" s="19">
        <f>MOD(QUOTIENT(ROWS($V$26:AC884)-1, 2^(COLUMNS($V$26:AC884)-1)), 2)</f>
        <v>0</v>
      </c>
      <c r="AD884" s="19">
        <f>MOD(QUOTIENT(ROWS($V$26:AD884)-1, 2^(COLUMNS($V$26:AD884)-1)), 2)</f>
        <v>1</v>
      </c>
      <c r="AE884" s="133">
        <f>MOD(QUOTIENT(ROWS($V$26:AE884)-1, 2^(COLUMNS($V$26:AE884)-1)), 2)</f>
        <v>1</v>
      </c>
      <c r="AF884" s="126">
        <f t="shared" si="315"/>
        <v>0</v>
      </c>
      <c r="AG884" s="19">
        <f t="shared" si="316"/>
        <v>2</v>
      </c>
      <c r="AH884" s="19">
        <f t="shared" si="317"/>
        <v>2</v>
      </c>
      <c r="AI884" s="19">
        <f t="shared" si="318"/>
        <v>4</v>
      </c>
      <c r="AJ884" s="19">
        <f t="shared" si="319"/>
        <v>5</v>
      </c>
      <c r="AK884" s="19">
        <f t="shared" si="320"/>
        <v>5</v>
      </c>
      <c r="AL884" s="19">
        <f t="shared" si="321"/>
        <v>7</v>
      </c>
      <c r="AM884" s="19">
        <f t="shared" si="322"/>
        <v>7</v>
      </c>
      <c r="AN884" s="19">
        <f t="shared" si="323"/>
        <v>9</v>
      </c>
      <c r="AO884" s="133">
        <f t="shared" si="324"/>
        <v>10</v>
      </c>
    </row>
    <row r="885" spans="1:41" x14ac:dyDescent="0.3">
      <c r="A885" s="131">
        <v>860</v>
      </c>
      <c r="B885" s="171">
        <f t="shared" si="303"/>
        <v>-2000000</v>
      </c>
      <c r="C885" s="171">
        <f t="shared" si="304"/>
        <v>-1627272.7272727271</v>
      </c>
      <c r="D885" s="171">
        <f t="shared" si="305"/>
        <v>1100000</v>
      </c>
      <c r="E885" s="171">
        <f t="shared" si="306"/>
        <v>-922944.40270473203</v>
      </c>
      <c r="F885" s="171">
        <f t="shared" si="307"/>
        <v>-584940.36609521112</v>
      </c>
      <c r="G885" s="171">
        <f t="shared" si="308"/>
        <v>1464100.0000000005</v>
      </c>
      <c r="H885" s="171">
        <f t="shared" si="309"/>
        <v>78139.209838669514</v>
      </c>
      <c r="I885" s="171">
        <f t="shared" si="310"/>
        <v>1771561.0000000009</v>
      </c>
      <c r="J885" s="171">
        <f t="shared" si="311"/>
        <v>744066.66937080142</v>
      </c>
      <c r="K885" s="171">
        <f t="shared" si="312"/>
        <v>1085654.8358825475</v>
      </c>
      <c r="L885" s="172">
        <f t="shared" si="313"/>
        <v>-649821.79236034676</v>
      </c>
      <c r="M885" s="142">
        <f t="shared" si="314"/>
        <v>7</v>
      </c>
      <c r="N885" s="143">
        <f t="shared" si="325"/>
        <v>1</v>
      </c>
      <c r="U885" s="131">
        <v>860</v>
      </c>
      <c r="V885" s="126">
        <f>MOD(QUOTIENT(ROWS($V$26:V885)-1, 2^(COLUMNS($V$26:V885)-1)), 2)</f>
        <v>1</v>
      </c>
      <c r="W885" s="19">
        <f>MOD(QUOTIENT(ROWS($V$26:W885)-1, 2^(COLUMNS($V$26:W885)-1)), 2)</f>
        <v>1</v>
      </c>
      <c r="X885" s="19">
        <f>MOD(QUOTIENT(ROWS($V$26:X885)-1, 2^(COLUMNS($V$26:X885)-1)), 2)</f>
        <v>0</v>
      </c>
      <c r="Y885" s="19">
        <f>MOD(QUOTIENT(ROWS($V$26:Y885)-1, 2^(COLUMNS($V$26:Y885)-1)), 2)</f>
        <v>1</v>
      </c>
      <c r="Z885" s="19">
        <f>MOD(QUOTIENT(ROWS($V$26:Z885)-1, 2^(COLUMNS($V$26:Z885)-1)), 2)</f>
        <v>1</v>
      </c>
      <c r="AA885" s="19">
        <f>MOD(QUOTIENT(ROWS($V$26:AA885)-1, 2^(COLUMNS($V$26:AA885)-1)), 2)</f>
        <v>0</v>
      </c>
      <c r="AB885" s="19">
        <f>MOD(QUOTIENT(ROWS($V$26:AB885)-1, 2^(COLUMNS($V$26:AB885)-1)), 2)</f>
        <v>1</v>
      </c>
      <c r="AC885" s="19">
        <f>MOD(QUOTIENT(ROWS($V$26:AC885)-1, 2^(COLUMNS($V$26:AC885)-1)), 2)</f>
        <v>0</v>
      </c>
      <c r="AD885" s="19">
        <f>MOD(QUOTIENT(ROWS($V$26:AD885)-1, 2^(COLUMNS($V$26:AD885)-1)), 2)</f>
        <v>1</v>
      </c>
      <c r="AE885" s="133">
        <f>MOD(QUOTIENT(ROWS($V$26:AE885)-1, 2^(COLUMNS($V$26:AE885)-1)), 2)</f>
        <v>1</v>
      </c>
      <c r="AF885" s="126">
        <f t="shared" si="315"/>
        <v>1</v>
      </c>
      <c r="AG885" s="19">
        <f t="shared" si="316"/>
        <v>2</v>
      </c>
      <c r="AH885" s="19">
        <f t="shared" si="317"/>
        <v>2</v>
      </c>
      <c r="AI885" s="19">
        <f t="shared" si="318"/>
        <v>4</v>
      </c>
      <c r="AJ885" s="19">
        <f t="shared" si="319"/>
        <v>5</v>
      </c>
      <c r="AK885" s="19">
        <f t="shared" si="320"/>
        <v>5</v>
      </c>
      <c r="AL885" s="19">
        <f t="shared" si="321"/>
        <v>7</v>
      </c>
      <c r="AM885" s="19">
        <f t="shared" si="322"/>
        <v>7</v>
      </c>
      <c r="AN885" s="19">
        <f t="shared" si="323"/>
        <v>9</v>
      </c>
      <c r="AO885" s="133">
        <f t="shared" si="324"/>
        <v>10</v>
      </c>
    </row>
    <row r="886" spans="1:41" x14ac:dyDescent="0.3">
      <c r="A886" s="131">
        <v>861</v>
      </c>
      <c r="B886" s="171">
        <f t="shared" si="303"/>
        <v>0</v>
      </c>
      <c r="C886" s="171">
        <f t="shared" si="304"/>
        <v>0</v>
      </c>
      <c r="D886" s="171">
        <f t="shared" si="305"/>
        <v>-1269338.842975206</v>
      </c>
      <c r="E886" s="171">
        <f t="shared" si="306"/>
        <v>-922944.40270473203</v>
      </c>
      <c r="F886" s="171">
        <f t="shared" si="307"/>
        <v>-584940.36609521112</v>
      </c>
      <c r="G886" s="171">
        <f t="shared" si="308"/>
        <v>1464100.0000000005</v>
      </c>
      <c r="H886" s="171">
        <f t="shared" si="309"/>
        <v>78139.209838669514</v>
      </c>
      <c r="I886" s="171">
        <f t="shared" si="310"/>
        <v>1771561.0000000009</v>
      </c>
      <c r="J886" s="171">
        <f t="shared" si="311"/>
        <v>744066.66937080142</v>
      </c>
      <c r="K886" s="171">
        <f t="shared" si="312"/>
        <v>1085654.8358825475</v>
      </c>
      <c r="L886" s="172">
        <f t="shared" si="313"/>
        <v>716296.57634562626</v>
      </c>
      <c r="M886" s="142">
        <f t="shared" si="314"/>
        <v>6</v>
      </c>
      <c r="N886" s="143">
        <f t="shared" si="325"/>
        <v>3</v>
      </c>
      <c r="U886" s="131">
        <v>861</v>
      </c>
      <c r="V886" s="126">
        <f>MOD(QUOTIENT(ROWS($V$26:V886)-1, 2^(COLUMNS($V$26:V886)-1)), 2)</f>
        <v>0</v>
      </c>
      <c r="W886" s="19">
        <f>MOD(QUOTIENT(ROWS($V$26:W886)-1, 2^(COLUMNS($V$26:W886)-1)), 2)</f>
        <v>0</v>
      </c>
      <c r="X886" s="19">
        <f>MOD(QUOTIENT(ROWS($V$26:X886)-1, 2^(COLUMNS($V$26:X886)-1)), 2)</f>
        <v>1</v>
      </c>
      <c r="Y886" s="19">
        <f>MOD(QUOTIENT(ROWS($V$26:Y886)-1, 2^(COLUMNS($V$26:Y886)-1)), 2)</f>
        <v>1</v>
      </c>
      <c r="Z886" s="19">
        <f>MOD(QUOTIENT(ROWS($V$26:Z886)-1, 2^(COLUMNS($V$26:Z886)-1)), 2)</f>
        <v>1</v>
      </c>
      <c r="AA886" s="19">
        <f>MOD(QUOTIENT(ROWS($V$26:AA886)-1, 2^(COLUMNS($V$26:AA886)-1)), 2)</f>
        <v>0</v>
      </c>
      <c r="AB886" s="19">
        <f>MOD(QUOTIENT(ROWS($V$26:AB886)-1, 2^(COLUMNS($V$26:AB886)-1)), 2)</f>
        <v>1</v>
      </c>
      <c r="AC886" s="19">
        <f>MOD(QUOTIENT(ROWS($V$26:AC886)-1, 2^(COLUMNS($V$26:AC886)-1)), 2)</f>
        <v>0</v>
      </c>
      <c r="AD886" s="19">
        <f>MOD(QUOTIENT(ROWS($V$26:AD886)-1, 2^(COLUMNS($V$26:AD886)-1)), 2)</f>
        <v>1</v>
      </c>
      <c r="AE886" s="133">
        <f>MOD(QUOTIENT(ROWS($V$26:AE886)-1, 2^(COLUMNS($V$26:AE886)-1)), 2)</f>
        <v>1</v>
      </c>
      <c r="AF886" s="126">
        <f t="shared" si="315"/>
        <v>0</v>
      </c>
      <c r="AG886" s="19">
        <f t="shared" si="316"/>
        <v>0</v>
      </c>
      <c r="AH886" s="19">
        <f t="shared" si="317"/>
        <v>3</v>
      </c>
      <c r="AI886" s="19">
        <f t="shared" si="318"/>
        <v>4</v>
      </c>
      <c r="AJ886" s="19">
        <f t="shared" si="319"/>
        <v>5</v>
      </c>
      <c r="AK886" s="19">
        <f t="shared" si="320"/>
        <v>5</v>
      </c>
      <c r="AL886" s="19">
        <f t="shared" si="321"/>
        <v>7</v>
      </c>
      <c r="AM886" s="19">
        <f t="shared" si="322"/>
        <v>7</v>
      </c>
      <c r="AN886" s="19">
        <f t="shared" si="323"/>
        <v>9</v>
      </c>
      <c r="AO886" s="133">
        <f t="shared" si="324"/>
        <v>10</v>
      </c>
    </row>
    <row r="887" spans="1:41" x14ac:dyDescent="0.3">
      <c r="A887" s="131">
        <v>862</v>
      </c>
      <c r="B887" s="171">
        <f t="shared" si="303"/>
        <v>-2000000</v>
      </c>
      <c r="C887" s="171">
        <f t="shared" si="304"/>
        <v>1000000</v>
      </c>
      <c r="D887" s="171">
        <f t="shared" si="305"/>
        <v>-1269338.842975206</v>
      </c>
      <c r="E887" s="171">
        <f t="shared" si="306"/>
        <v>-922944.40270473203</v>
      </c>
      <c r="F887" s="171">
        <f t="shared" si="307"/>
        <v>-584940.36609521112</v>
      </c>
      <c r="G887" s="171">
        <f t="shared" si="308"/>
        <v>1464100.0000000005</v>
      </c>
      <c r="H887" s="171">
        <f t="shared" si="309"/>
        <v>78139.209838669514</v>
      </c>
      <c r="I887" s="171">
        <f t="shared" si="310"/>
        <v>1771561.0000000009</v>
      </c>
      <c r="J887" s="171">
        <f t="shared" si="311"/>
        <v>744066.66937080142</v>
      </c>
      <c r="K887" s="171">
        <f t="shared" si="312"/>
        <v>1085654.8358825475</v>
      </c>
      <c r="L887" s="172">
        <f t="shared" si="313"/>
        <v>-278216.45520444238</v>
      </c>
      <c r="M887" s="142">
        <f t="shared" si="314"/>
        <v>7</v>
      </c>
      <c r="N887" s="143">
        <f t="shared" si="325"/>
        <v>1</v>
      </c>
      <c r="U887" s="131">
        <v>862</v>
      </c>
      <c r="V887" s="126">
        <f>MOD(QUOTIENT(ROWS($V$26:V887)-1, 2^(COLUMNS($V$26:V887)-1)), 2)</f>
        <v>1</v>
      </c>
      <c r="W887" s="19">
        <f>MOD(QUOTIENT(ROWS($V$26:W887)-1, 2^(COLUMNS($V$26:W887)-1)), 2)</f>
        <v>0</v>
      </c>
      <c r="X887" s="19">
        <f>MOD(QUOTIENT(ROWS($V$26:X887)-1, 2^(COLUMNS($V$26:X887)-1)), 2)</f>
        <v>1</v>
      </c>
      <c r="Y887" s="19">
        <f>MOD(QUOTIENT(ROWS($V$26:Y887)-1, 2^(COLUMNS($V$26:Y887)-1)), 2)</f>
        <v>1</v>
      </c>
      <c r="Z887" s="19">
        <f>MOD(QUOTIENT(ROWS($V$26:Z887)-1, 2^(COLUMNS($V$26:Z887)-1)), 2)</f>
        <v>1</v>
      </c>
      <c r="AA887" s="19">
        <f>MOD(QUOTIENT(ROWS($V$26:AA887)-1, 2^(COLUMNS($V$26:AA887)-1)), 2)</f>
        <v>0</v>
      </c>
      <c r="AB887" s="19">
        <f>MOD(QUOTIENT(ROWS($V$26:AB887)-1, 2^(COLUMNS($V$26:AB887)-1)), 2)</f>
        <v>1</v>
      </c>
      <c r="AC887" s="19">
        <f>MOD(QUOTIENT(ROWS($V$26:AC887)-1, 2^(COLUMNS($V$26:AC887)-1)), 2)</f>
        <v>0</v>
      </c>
      <c r="AD887" s="19">
        <f>MOD(QUOTIENT(ROWS($V$26:AD887)-1, 2^(COLUMNS($V$26:AD887)-1)), 2)</f>
        <v>1</v>
      </c>
      <c r="AE887" s="133">
        <f>MOD(QUOTIENT(ROWS($V$26:AE887)-1, 2^(COLUMNS($V$26:AE887)-1)), 2)</f>
        <v>1</v>
      </c>
      <c r="AF887" s="126">
        <f t="shared" si="315"/>
        <v>1</v>
      </c>
      <c r="AG887" s="19">
        <f t="shared" si="316"/>
        <v>1</v>
      </c>
      <c r="AH887" s="19">
        <f t="shared" si="317"/>
        <v>3</v>
      </c>
      <c r="AI887" s="19">
        <f t="shared" si="318"/>
        <v>4</v>
      </c>
      <c r="AJ887" s="19">
        <f t="shared" si="319"/>
        <v>5</v>
      </c>
      <c r="AK887" s="19">
        <f t="shared" si="320"/>
        <v>5</v>
      </c>
      <c r="AL887" s="19">
        <f t="shared" si="321"/>
        <v>7</v>
      </c>
      <c r="AM887" s="19">
        <f t="shared" si="322"/>
        <v>7</v>
      </c>
      <c r="AN887" s="19">
        <f t="shared" si="323"/>
        <v>9</v>
      </c>
      <c r="AO887" s="133">
        <f t="shared" si="324"/>
        <v>10</v>
      </c>
    </row>
    <row r="888" spans="1:41" x14ac:dyDescent="0.3">
      <c r="A888" s="131">
        <v>863</v>
      </c>
      <c r="B888" s="171">
        <f t="shared" si="303"/>
        <v>0</v>
      </c>
      <c r="C888" s="171">
        <f t="shared" si="304"/>
        <v>-1627272.7272727271</v>
      </c>
      <c r="D888" s="171">
        <f t="shared" si="305"/>
        <v>-1269338.842975206</v>
      </c>
      <c r="E888" s="171">
        <f t="shared" si="306"/>
        <v>-922944.40270473203</v>
      </c>
      <c r="F888" s="171">
        <f t="shared" si="307"/>
        <v>-584940.36609521112</v>
      </c>
      <c r="G888" s="171">
        <f t="shared" si="308"/>
        <v>1464100.0000000005</v>
      </c>
      <c r="H888" s="171">
        <f t="shared" si="309"/>
        <v>78139.209838669514</v>
      </c>
      <c r="I888" s="171">
        <f t="shared" si="310"/>
        <v>1771561.0000000009</v>
      </c>
      <c r="J888" s="171">
        <f t="shared" si="311"/>
        <v>744066.66937080142</v>
      </c>
      <c r="K888" s="171">
        <f t="shared" si="312"/>
        <v>1085654.8358825475</v>
      </c>
      <c r="L888" s="172">
        <f t="shared" si="313"/>
        <v>-678827.50396363821</v>
      </c>
      <c r="M888" s="142">
        <f t="shared" si="314"/>
        <v>7</v>
      </c>
      <c r="N888" s="143">
        <f t="shared" si="325"/>
        <v>2</v>
      </c>
      <c r="U888" s="131">
        <v>863</v>
      </c>
      <c r="V888" s="126">
        <f>MOD(QUOTIENT(ROWS($V$26:V888)-1, 2^(COLUMNS($V$26:V888)-1)), 2)</f>
        <v>0</v>
      </c>
      <c r="W888" s="19">
        <f>MOD(QUOTIENT(ROWS($V$26:W888)-1, 2^(COLUMNS($V$26:W888)-1)), 2)</f>
        <v>1</v>
      </c>
      <c r="X888" s="19">
        <f>MOD(QUOTIENT(ROWS($V$26:X888)-1, 2^(COLUMNS($V$26:X888)-1)), 2)</f>
        <v>1</v>
      </c>
      <c r="Y888" s="19">
        <f>MOD(QUOTIENT(ROWS($V$26:Y888)-1, 2^(COLUMNS($V$26:Y888)-1)), 2)</f>
        <v>1</v>
      </c>
      <c r="Z888" s="19">
        <f>MOD(QUOTIENT(ROWS($V$26:Z888)-1, 2^(COLUMNS($V$26:Z888)-1)), 2)</f>
        <v>1</v>
      </c>
      <c r="AA888" s="19">
        <f>MOD(QUOTIENT(ROWS($V$26:AA888)-1, 2^(COLUMNS($V$26:AA888)-1)), 2)</f>
        <v>0</v>
      </c>
      <c r="AB888" s="19">
        <f>MOD(QUOTIENT(ROWS($V$26:AB888)-1, 2^(COLUMNS($V$26:AB888)-1)), 2)</f>
        <v>1</v>
      </c>
      <c r="AC888" s="19">
        <f>MOD(QUOTIENT(ROWS($V$26:AC888)-1, 2^(COLUMNS($V$26:AC888)-1)), 2)</f>
        <v>0</v>
      </c>
      <c r="AD888" s="19">
        <f>MOD(QUOTIENT(ROWS($V$26:AD888)-1, 2^(COLUMNS($V$26:AD888)-1)), 2)</f>
        <v>1</v>
      </c>
      <c r="AE888" s="133">
        <f>MOD(QUOTIENT(ROWS($V$26:AE888)-1, 2^(COLUMNS($V$26:AE888)-1)), 2)</f>
        <v>1</v>
      </c>
      <c r="AF888" s="126">
        <f t="shared" si="315"/>
        <v>0</v>
      </c>
      <c r="AG888" s="19">
        <f t="shared" si="316"/>
        <v>2</v>
      </c>
      <c r="AH888" s="19">
        <f t="shared" si="317"/>
        <v>3</v>
      </c>
      <c r="AI888" s="19">
        <f t="shared" si="318"/>
        <v>4</v>
      </c>
      <c r="AJ888" s="19">
        <f t="shared" si="319"/>
        <v>5</v>
      </c>
      <c r="AK888" s="19">
        <f t="shared" si="320"/>
        <v>5</v>
      </c>
      <c r="AL888" s="19">
        <f t="shared" si="321"/>
        <v>7</v>
      </c>
      <c r="AM888" s="19">
        <f t="shared" si="322"/>
        <v>7</v>
      </c>
      <c r="AN888" s="19">
        <f t="shared" si="323"/>
        <v>9</v>
      </c>
      <c r="AO888" s="133">
        <f t="shared" si="324"/>
        <v>10</v>
      </c>
    </row>
    <row r="889" spans="1:41" x14ac:dyDescent="0.3">
      <c r="A889" s="131">
        <v>864</v>
      </c>
      <c r="B889" s="171">
        <f t="shared" si="303"/>
        <v>-2000000</v>
      </c>
      <c r="C889" s="171">
        <f t="shared" si="304"/>
        <v>-1627272.7272727271</v>
      </c>
      <c r="D889" s="171">
        <f t="shared" si="305"/>
        <v>-1269338.842975206</v>
      </c>
      <c r="E889" s="171">
        <f t="shared" si="306"/>
        <v>-922944.40270473203</v>
      </c>
      <c r="F889" s="171">
        <f t="shared" si="307"/>
        <v>-584940.36609521112</v>
      </c>
      <c r="G889" s="171">
        <f t="shared" si="308"/>
        <v>1464100.0000000005</v>
      </c>
      <c r="H889" s="171">
        <f t="shared" si="309"/>
        <v>78139.209838669514</v>
      </c>
      <c r="I889" s="171">
        <f t="shared" si="310"/>
        <v>1771561.0000000009</v>
      </c>
      <c r="J889" s="171">
        <f t="shared" si="311"/>
        <v>744066.66937080142</v>
      </c>
      <c r="K889" s="171">
        <f t="shared" si="312"/>
        <v>1085654.8358825475</v>
      </c>
      <c r="L889" s="172">
        <f t="shared" si="313"/>
        <v>-2530679.3558154907</v>
      </c>
      <c r="M889" s="142">
        <f t="shared" si="314"/>
        <v>8</v>
      </c>
      <c r="N889" s="143">
        <f t="shared" si="325"/>
        <v>1</v>
      </c>
      <c r="U889" s="131">
        <v>864</v>
      </c>
      <c r="V889" s="126">
        <f>MOD(QUOTIENT(ROWS($V$26:V889)-1, 2^(COLUMNS($V$26:V889)-1)), 2)</f>
        <v>1</v>
      </c>
      <c r="W889" s="19">
        <f>MOD(QUOTIENT(ROWS($V$26:W889)-1, 2^(COLUMNS($V$26:W889)-1)), 2)</f>
        <v>1</v>
      </c>
      <c r="X889" s="19">
        <f>MOD(QUOTIENT(ROWS($V$26:X889)-1, 2^(COLUMNS($V$26:X889)-1)), 2)</f>
        <v>1</v>
      </c>
      <c r="Y889" s="19">
        <f>MOD(QUOTIENT(ROWS($V$26:Y889)-1, 2^(COLUMNS($V$26:Y889)-1)), 2)</f>
        <v>1</v>
      </c>
      <c r="Z889" s="19">
        <f>MOD(QUOTIENT(ROWS($V$26:Z889)-1, 2^(COLUMNS($V$26:Z889)-1)), 2)</f>
        <v>1</v>
      </c>
      <c r="AA889" s="19">
        <f>MOD(QUOTIENT(ROWS($V$26:AA889)-1, 2^(COLUMNS($V$26:AA889)-1)), 2)</f>
        <v>0</v>
      </c>
      <c r="AB889" s="19">
        <f>MOD(QUOTIENT(ROWS($V$26:AB889)-1, 2^(COLUMNS($V$26:AB889)-1)), 2)</f>
        <v>1</v>
      </c>
      <c r="AC889" s="19">
        <f>MOD(QUOTIENT(ROWS($V$26:AC889)-1, 2^(COLUMNS($V$26:AC889)-1)), 2)</f>
        <v>0</v>
      </c>
      <c r="AD889" s="19">
        <f>MOD(QUOTIENT(ROWS($V$26:AD889)-1, 2^(COLUMNS($V$26:AD889)-1)), 2)</f>
        <v>1</v>
      </c>
      <c r="AE889" s="133">
        <f>MOD(QUOTIENT(ROWS($V$26:AE889)-1, 2^(COLUMNS($V$26:AE889)-1)), 2)</f>
        <v>1</v>
      </c>
      <c r="AF889" s="126">
        <f t="shared" si="315"/>
        <v>1</v>
      </c>
      <c r="AG889" s="19">
        <f t="shared" si="316"/>
        <v>2</v>
      </c>
      <c r="AH889" s="19">
        <f t="shared" si="317"/>
        <v>3</v>
      </c>
      <c r="AI889" s="19">
        <f t="shared" si="318"/>
        <v>4</v>
      </c>
      <c r="AJ889" s="19">
        <f t="shared" si="319"/>
        <v>5</v>
      </c>
      <c r="AK889" s="19">
        <f t="shared" si="320"/>
        <v>5</v>
      </c>
      <c r="AL889" s="19">
        <f t="shared" si="321"/>
        <v>7</v>
      </c>
      <c r="AM889" s="19">
        <f t="shared" si="322"/>
        <v>7</v>
      </c>
      <c r="AN889" s="19">
        <f t="shared" si="323"/>
        <v>9</v>
      </c>
      <c r="AO889" s="133">
        <f t="shared" si="324"/>
        <v>10</v>
      </c>
    </row>
    <row r="890" spans="1:41" x14ac:dyDescent="0.3">
      <c r="A890" s="131">
        <v>865</v>
      </c>
      <c r="B890" s="171">
        <f t="shared" si="303"/>
        <v>0</v>
      </c>
      <c r="C890" s="171">
        <f t="shared" si="304"/>
        <v>0</v>
      </c>
      <c r="D890" s="171">
        <f t="shared" si="305"/>
        <v>0</v>
      </c>
      <c r="E890" s="171">
        <f t="shared" si="306"/>
        <v>0</v>
      </c>
      <c r="F890" s="171">
        <f t="shared" si="307"/>
        <v>0</v>
      </c>
      <c r="G890" s="171">
        <f t="shared" si="308"/>
        <v>-252253.96917746449</v>
      </c>
      <c r="H890" s="171">
        <f t="shared" si="309"/>
        <v>78139.209838669514</v>
      </c>
      <c r="I890" s="171">
        <f t="shared" si="310"/>
        <v>1771561.0000000009</v>
      </c>
      <c r="J890" s="171">
        <f t="shared" si="311"/>
        <v>744066.66937080142</v>
      </c>
      <c r="K890" s="171">
        <f t="shared" si="312"/>
        <v>1085654.8358825475</v>
      </c>
      <c r="L890" s="172">
        <f t="shared" si="313"/>
        <v>1718836.8072132268</v>
      </c>
      <c r="M890" s="142">
        <f t="shared" si="314"/>
        <v>4</v>
      </c>
      <c r="N890" s="143">
        <f t="shared" si="325"/>
        <v>6</v>
      </c>
      <c r="U890" s="131">
        <v>865</v>
      </c>
      <c r="V890" s="126">
        <f>MOD(QUOTIENT(ROWS($V$26:V890)-1, 2^(COLUMNS($V$26:V890)-1)), 2)</f>
        <v>0</v>
      </c>
      <c r="W890" s="19">
        <f>MOD(QUOTIENT(ROWS($V$26:W890)-1, 2^(COLUMNS($V$26:W890)-1)), 2)</f>
        <v>0</v>
      </c>
      <c r="X890" s="19">
        <f>MOD(QUOTIENT(ROWS($V$26:X890)-1, 2^(COLUMNS($V$26:X890)-1)), 2)</f>
        <v>0</v>
      </c>
      <c r="Y890" s="19">
        <f>MOD(QUOTIENT(ROWS($V$26:Y890)-1, 2^(COLUMNS($V$26:Y890)-1)), 2)</f>
        <v>0</v>
      </c>
      <c r="Z890" s="19">
        <f>MOD(QUOTIENT(ROWS($V$26:Z890)-1, 2^(COLUMNS($V$26:Z890)-1)), 2)</f>
        <v>0</v>
      </c>
      <c r="AA890" s="19">
        <f>MOD(QUOTIENT(ROWS($V$26:AA890)-1, 2^(COLUMNS($V$26:AA890)-1)), 2)</f>
        <v>1</v>
      </c>
      <c r="AB890" s="19">
        <f>MOD(QUOTIENT(ROWS($V$26:AB890)-1, 2^(COLUMNS($V$26:AB890)-1)), 2)</f>
        <v>1</v>
      </c>
      <c r="AC890" s="19">
        <f>MOD(QUOTIENT(ROWS($V$26:AC890)-1, 2^(COLUMNS($V$26:AC890)-1)), 2)</f>
        <v>0</v>
      </c>
      <c r="AD890" s="19">
        <f>MOD(QUOTIENT(ROWS($V$26:AD890)-1, 2^(COLUMNS($V$26:AD890)-1)), 2)</f>
        <v>1</v>
      </c>
      <c r="AE890" s="133">
        <f>MOD(QUOTIENT(ROWS($V$26:AE890)-1, 2^(COLUMNS($V$26:AE890)-1)), 2)</f>
        <v>1</v>
      </c>
      <c r="AF890" s="126">
        <f t="shared" si="315"/>
        <v>0</v>
      </c>
      <c r="AG890" s="19">
        <f t="shared" si="316"/>
        <v>0</v>
      </c>
      <c r="AH890" s="19">
        <f t="shared" si="317"/>
        <v>0</v>
      </c>
      <c r="AI890" s="19">
        <f t="shared" si="318"/>
        <v>0</v>
      </c>
      <c r="AJ890" s="19">
        <f t="shared" si="319"/>
        <v>0</v>
      </c>
      <c r="AK890" s="19">
        <f t="shared" si="320"/>
        <v>6</v>
      </c>
      <c r="AL890" s="19">
        <f t="shared" si="321"/>
        <v>7</v>
      </c>
      <c r="AM890" s="19">
        <f t="shared" si="322"/>
        <v>7</v>
      </c>
      <c r="AN890" s="19">
        <f t="shared" si="323"/>
        <v>9</v>
      </c>
      <c r="AO890" s="133">
        <f t="shared" si="324"/>
        <v>10</v>
      </c>
    </row>
    <row r="891" spans="1:41" x14ac:dyDescent="0.3">
      <c r="A891" s="131">
        <v>866</v>
      </c>
      <c r="B891" s="171">
        <f t="shared" si="303"/>
        <v>-2000000</v>
      </c>
      <c r="C891" s="171">
        <f t="shared" si="304"/>
        <v>1000000</v>
      </c>
      <c r="D891" s="171">
        <f t="shared" si="305"/>
        <v>1000000</v>
      </c>
      <c r="E891" s="171">
        <f t="shared" si="306"/>
        <v>1000000</v>
      </c>
      <c r="F891" s="171">
        <f t="shared" si="307"/>
        <v>1000000</v>
      </c>
      <c r="G891" s="171">
        <f t="shared" si="308"/>
        <v>-252253.96917746449</v>
      </c>
      <c r="H891" s="171">
        <f t="shared" si="309"/>
        <v>78139.209838669514</v>
      </c>
      <c r="I891" s="171">
        <f t="shared" si="310"/>
        <v>1771561.0000000009</v>
      </c>
      <c r="J891" s="171">
        <f t="shared" si="311"/>
        <v>744066.66937080142</v>
      </c>
      <c r="K891" s="171">
        <f t="shared" si="312"/>
        <v>1085654.8358825475</v>
      </c>
      <c r="L891" s="172">
        <f t="shared" si="313"/>
        <v>2933769.0665135337</v>
      </c>
      <c r="M891" s="142">
        <f t="shared" si="314"/>
        <v>5</v>
      </c>
      <c r="N891" s="143">
        <f t="shared" si="325"/>
        <v>1</v>
      </c>
      <c r="U891" s="131">
        <v>866</v>
      </c>
      <c r="V891" s="126">
        <f>MOD(QUOTIENT(ROWS($V$26:V891)-1, 2^(COLUMNS($V$26:V891)-1)), 2)</f>
        <v>1</v>
      </c>
      <c r="W891" s="19">
        <f>MOD(QUOTIENT(ROWS($V$26:W891)-1, 2^(COLUMNS($V$26:W891)-1)), 2)</f>
        <v>0</v>
      </c>
      <c r="X891" s="19">
        <f>MOD(QUOTIENT(ROWS($V$26:X891)-1, 2^(COLUMNS($V$26:X891)-1)), 2)</f>
        <v>0</v>
      </c>
      <c r="Y891" s="19">
        <f>MOD(QUOTIENT(ROWS($V$26:Y891)-1, 2^(COLUMNS($V$26:Y891)-1)), 2)</f>
        <v>0</v>
      </c>
      <c r="Z891" s="19">
        <f>MOD(QUOTIENT(ROWS($V$26:Z891)-1, 2^(COLUMNS($V$26:Z891)-1)), 2)</f>
        <v>0</v>
      </c>
      <c r="AA891" s="19">
        <f>MOD(QUOTIENT(ROWS($V$26:AA891)-1, 2^(COLUMNS($V$26:AA891)-1)), 2)</f>
        <v>1</v>
      </c>
      <c r="AB891" s="19">
        <f>MOD(QUOTIENT(ROWS($V$26:AB891)-1, 2^(COLUMNS($V$26:AB891)-1)), 2)</f>
        <v>1</v>
      </c>
      <c r="AC891" s="19">
        <f>MOD(QUOTIENT(ROWS($V$26:AC891)-1, 2^(COLUMNS($V$26:AC891)-1)), 2)</f>
        <v>0</v>
      </c>
      <c r="AD891" s="19">
        <f>MOD(QUOTIENT(ROWS($V$26:AD891)-1, 2^(COLUMNS($V$26:AD891)-1)), 2)</f>
        <v>1</v>
      </c>
      <c r="AE891" s="133">
        <f>MOD(QUOTIENT(ROWS($V$26:AE891)-1, 2^(COLUMNS($V$26:AE891)-1)), 2)</f>
        <v>1</v>
      </c>
      <c r="AF891" s="126">
        <f t="shared" si="315"/>
        <v>1</v>
      </c>
      <c r="AG891" s="19">
        <f t="shared" si="316"/>
        <v>1</v>
      </c>
      <c r="AH891" s="19">
        <f t="shared" si="317"/>
        <v>1</v>
      </c>
      <c r="AI891" s="19">
        <f t="shared" si="318"/>
        <v>1</v>
      </c>
      <c r="AJ891" s="19">
        <f t="shared" si="319"/>
        <v>1</v>
      </c>
      <c r="AK891" s="19">
        <f t="shared" si="320"/>
        <v>6</v>
      </c>
      <c r="AL891" s="19">
        <f t="shared" si="321"/>
        <v>7</v>
      </c>
      <c r="AM891" s="19">
        <f t="shared" si="322"/>
        <v>7</v>
      </c>
      <c r="AN891" s="19">
        <f t="shared" si="323"/>
        <v>9</v>
      </c>
      <c r="AO891" s="133">
        <f t="shared" si="324"/>
        <v>10</v>
      </c>
    </row>
    <row r="892" spans="1:41" x14ac:dyDescent="0.3">
      <c r="A892" s="131">
        <v>867</v>
      </c>
      <c r="B892" s="171">
        <f t="shared" si="303"/>
        <v>0</v>
      </c>
      <c r="C892" s="171">
        <f t="shared" si="304"/>
        <v>-1627272.7272727271</v>
      </c>
      <c r="D892" s="171">
        <f t="shared" si="305"/>
        <v>1100000</v>
      </c>
      <c r="E892" s="171">
        <f t="shared" si="306"/>
        <v>1100000</v>
      </c>
      <c r="F892" s="171">
        <f t="shared" si="307"/>
        <v>1100000</v>
      </c>
      <c r="G892" s="171">
        <f t="shared" si="308"/>
        <v>-252253.96917746449</v>
      </c>
      <c r="H892" s="171">
        <f t="shared" si="309"/>
        <v>78139.209838669514</v>
      </c>
      <c r="I892" s="171">
        <f t="shared" si="310"/>
        <v>1771561.0000000009</v>
      </c>
      <c r="J892" s="171">
        <f t="shared" si="311"/>
        <v>744066.66937080142</v>
      </c>
      <c r="K892" s="171">
        <f t="shared" si="312"/>
        <v>1085654.8358825475</v>
      </c>
      <c r="L892" s="172">
        <f t="shared" si="313"/>
        <v>2754102.5468393755</v>
      </c>
      <c r="M892" s="142">
        <f t="shared" si="314"/>
        <v>5</v>
      </c>
      <c r="N892" s="143">
        <f t="shared" si="325"/>
        <v>2</v>
      </c>
      <c r="U892" s="131">
        <v>867</v>
      </c>
      <c r="V892" s="126">
        <f>MOD(QUOTIENT(ROWS($V$26:V892)-1, 2^(COLUMNS($V$26:V892)-1)), 2)</f>
        <v>0</v>
      </c>
      <c r="W892" s="19">
        <f>MOD(QUOTIENT(ROWS($V$26:W892)-1, 2^(COLUMNS($V$26:W892)-1)), 2)</f>
        <v>1</v>
      </c>
      <c r="X892" s="19">
        <f>MOD(QUOTIENT(ROWS($V$26:X892)-1, 2^(COLUMNS($V$26:X892)-1)), 2)</f>
        <v>0</v>
      </c>
      <c r="Y892" s="19">
        <f>MOD(QUOTIENT(ROWS($V$26:Y892)-1, 2^(COLUMNS($V$26:Y892)-1)), 2)</f>
        <v>0</v>
      </c>
      <c r="Z892" s="19">
        <f>MOD(QUOTIENT(ROWS($V$26:Z892)-1, 2^(COLUMNS($V$26:Z892)-1)), 2)</f>
        <v>0</v>
      </c>
      <c r="AA892" s="19">
        <f>MOD(QUOTIENT(ROWS($V$26:AA892)-1, 2^(COLUMNS($V$26:AA892)-1)), 2)</f>
        <v>1</v>
      </c>
      <c r="AB892" s="19">
        <f>MOD(QUOTIENT(ROWS($V$26:AB892)-1, 2^(COLUMNS($V$26:AB892)-1)), 2)</f>
        <v>1</v>
      </c>
      <c r="AC892" s="19">
        <f>MOD(QUOTIENT(ROWS($V$26:AC892)-1, 2^(COLUMNS($V$26:AC892)-1)), 2)</f>
        <v>0</v>
      </c>
      <c r="AD892" s="19">
        <f>MOD(QUOTIENT(ROWS($V$26:AD892)-1, 2^(COLUMNS($V$26:AD892)-1)), 2)</f>
        <v>1</v>
      </c>
      <c r="AE892" s="133">
        <f>MOD(QUOTIENT(ROWS($V$26:AE892)-1, 2^(COLUMNS($V$26:AE892)-1)), 2)</f>
        <v>1</v>
      </c>
      <c r="AF892" s="126">
        <f t="shared" si="315"/>
        <v>0</v>
      </c>
      <c r="AG892" s="19">
        <f t="shared" si="316"/>
        <v>2</v>
      </c>
      <c r="AH892" s="19">
        <f t="shared" si="317"/>
        <v>2</v>
      </c>
      <c r="AI892" s="19">
        <f t="shared" si="318"/>
        <v>2</v>
      </c>
      <c r="AJ892" s="19">
        <f t="shared" si="319"/>
        <v>2</v>
      </c>
      <c r="AK892" s="19">
        <f t="shared" si="320"/>
        <v>6</v>
      </c>
      <c r="AL892" s="19">
        <f t="shared" si="321"/>
        <v>7</v>
      </c>
      <c r="AM892" s="19">
        <f t="shared" si="322"/>
        <v>7</v>
      </c>
      <c r="AN892" s="19">
        <f t="shared" si="323"/>
        <v>9</v>
      </c>
      <c r="AO892" s="133">
        <f t="shared" si="324"/>
        <v>10</v>
      </c>
    </row>
    <row r="893" spans="1:41" x14ac:dyDescent="0.3">
      <c r="A893" s="131">
        <v>868</v>
      </c>
      <c r="B893" s="171">
        <f t="shared" si="303"/>
        <v>-2000000</v>
      </c>
      <c r="C893" s="171">
        <f t="shared" si="304"/>
        <v>-1627272.7272727271</v>
      </c>
      <c r="D893" s="171">
        <f t="shared" si="305"/>
        <v>1100000</v>
      </c>
      <c r="E893" s="171">
        <f t="shared" si="306"/>
        <v>1100000</v>
      </c>
      <c r="F893" s="171">
        <f t="shared" si="307"/>
        <v>1100000</v>
      </c>
      <c r="G893" s="171">
        <f t="shared" si="308"/>
        <v>-252253.96917746449</v>
      </c>
      <c r="H893" s="171">
        <f t="shared" si="309"/>
        <v>78139.209838669514</v>
      </c>
      <c r="I893" s="171">
        <f t="shared" si="310"/>
        <v>1771561.0000000009</v>
      </c>
      <c r="J893" s="171">
        <f t="shared" si="311"/>
        <v>744066.66937080142</v>
      </c>
      <c r="K893" s="171">
        <f t="shared" si="312"/>
        <v>1085654.8358825475</v>
      </c>
      <c r="L893" s="172">
        <f t="shared" si="313"/>
        <v>902250.69498752384</v>
      </c>
      <c r="M893" s="142">
        <f t="shared" si="314"/>
        <v>6</v>
      </c>
      <c r="N893" s="143">
        <f t="shared" si="325"/>
        <v>1</v>
      </c>
      <c r="U893" s="131">
        <v>868</v>
      </c>
      <c r="V893" s="126">
        <f>MOD(QUOTIENT(ROWS($V$26:V893)-1, 2^(COLUMNS($V$26:V893)-1)), 2)</f>
        <v>1</v>
      </c>
      <c r="W893" s="19">
        <f>MOD(QUOTIENT(ROWS($V$26:W893)-1, 2^(COLUMNS($V$26:W893)-1)), 2)</f>
        <v>1</v>
      </c>
      <c r="X893" s="19">
        <f>MOD(QUOTIENT(ROWS($V$26:X893)-1, 2^(COLUMNS($V$26:X893)-1)), 2)</f>
        <v>0</v>
      </c>
      <c r="Y893" s="19">
        <f>MOD(QUOTIENT(ROWS($V$26:Y893)-1, 2^(COLUMNS($V$26:Y893)-1)), 2)</f>
        <v>0</v>
      </c>
      <c r="Z893" s="19">
        <f>MOD(QUOTIENT(ROWS($V$26:Z893)-1, 2^(COLUMNS($V$26:Z893)-1)), 2)</f>
        <v>0</v>
      </c>
      <c r="AA893" s="19">
        <f>MOD(QUOTIENT(ROWS($V$26:AA893)-1, 2^(COLUMNS($V$26:AA893)-1)), 2)</f>
        <v>1</v>
      </c>
      <c r="AB893" s="19">
        <f>MOD(QUOTIENT(ROWS($V$26:AB893)-1, 2^(COLUMNS($V$26:AB893)-1)), 2)</f>
        <v>1</v>
      </c>
      <c r="AC893" s="19">
        <f>MOD(QUOTIENT(ROWS($V$26:AC893)-1, 2^(COLUMNS($V$26:AC893)-1)), 2)</f>
        <v>0</v>
      </c>
      <c r="AD893" s="19">
        <f>MOD(QUOTIENT(ROWS($V$26:AD893)-1, 2^(COLUMNS($V$26:AD893)-1)), 2)</f>
        <v>1</v>
      </c>
      <c r="AE893" s="133">
        <f>MOD(QUOTIENT(ROWS($V$26:AE893)-1, 2^(COLUMNS($V$26:AE893)-1)), 2)</f>
        <v>1</v>
      </c>
      <c r="AF893" s="126">
        <f t="shared" si="315"/>
        <v>1</v>
      </c>
      <c r="AG893" s="19">
        <f t="shared" si="316"/>
        <v>2</v>
      </c>
      <c r="AH893" s="19">
        <f t="shared" si="317"/>
        <v>2</v>
      </c>
      <c r="AI893" s="19">
        <f t="shared" si="318"/>
        <v>2</v>
      </c>
      <c r="AJ893" s="19">
        <f t="shared" si="319"/>
        <v>2</v>
      </c>
      <c r="AK893" s="19">
        <f t="shared" si="320"/>
        <v>6</v>
      </c>
      <c r="AL893" s="19">
        <f t="shared" si="321"/>
        <v>7</v>
      </c>
      <c r="AM893" s="19">
        <f t="shared" si="322"/>
        <v>7</v>
      </c>
      <c r="AN893" s="19">
        <f t="shared" si="323"/>
        <v>9</v>
      </c>
      <c r="AO893" s="133">
        <f t="shared" si="324"/>
        <v>10</v>
      </c>
    </row>
    <row r="894" spans="1:41" x14ac:dyDescent="0.3">
      <c r="A894" s="131">
        <v>869</v>
      </c>
      <c r="B894" s="171">
        <f t="shared" si="303"/>
        <v>0</v>
      </c>
      <c r="C894" s="171">
        <f t="shared" si="304"/>
        <v>0</v>
      </c>
      <c r="D894" s="171">
        <f t="shared" si="305"/>
        <v>-1269338.842975206</v>
      </c>
      <c r="E894" s="171">
        <f t="shared" si="306"/>
        <v>1210000.0000000002</v>
      </c>
      <c r="F894" s="171">
        <f t="shared" si="307"/>
        <v>1210000.0000000002</v>
      </c>
      <c r="G894" s="171">
        <f t="shared" si="308"/>
        <v>-252253.96917746449</v>
      </c>
      <c r="H894" s="171">
        <f t="shared" si="309"/>
        <v>78139.209838669514</v>
      </c>
      <c r="I894" s="171">
        <f t="shared" si="310"/>
        <v>1771561.0000000009</v>
      </c>
      <c r="J894" s="171">
        <f t="shared" si="311"/>
        <v>744066.66937080142</v>
      </c>
      <c r="K894" s="171">
        <f t="shared" si="312"/>
        <v>1085654.8358825475</v>
      </c>
      <c r="L894" s="172">
        <f t="shared" si="313"/>
        <v>2424086.4991748198</v>
      </c>
      <c r="M894" s="142">
        <f t="shared" si="314"/>
        <v>5</v>
      </c>
      <c r="N894" s="143">
        <f t="shared" si="325"/>
        <v>3</v>
      </c>
      <c r="U894" s="131">
        <v>869</v>
      </c>
      <c r="V894" s="126">
        <f>MOD(QUOTIENT(ROWS($V$26:V894)-1, 2^(COLUMNS($V$26:V894)-1)), 2)</f>
        <v>0</v>
      </c>
      <c r="W894" s="19">
        <f>MOD(QUOTIENT(ROWS($V$26:W894)-1, 2^(COLUMNS($V$26:W894)-1)), 2)</f>
        <v>0</v>
      </c>
      <c r="X894" s="19">
        <f>MOD(QUOTIENT(ROWS($V$26:X894)-1, 2^(COLUMNS($V$26:X894)-1)), 2)</f>
        <v>1</v>
      </c>
      <c r="Y894" s="19">
        <f>MOD(QUOTIENT(ROWS($V$26:Y894)-1, 2^(COLUMNS($V$26:Y894)-1)), 2)</f>
        <v>0</v>
      </c>
      <c r="Z894" s="19">
        <f>MOD(QUOTIENT(ROWS($V$26:Z894)-1, 2^(COLUMNS($V$26:Z894)-1)), 2)</f>
        <v>0</v>
      </c>
      <c r="AA894" s="19">
        <f>MOD(QUOTIENT(ROWS($V$26:AA894)-1, 2^(COLUMNS($V$26:AA894)-1)), 2)</f>
        <v>1</v>
      </c>
      <c r="AB894" s="19">
        <f>MOD(QUOTIENT(ROWS($V$26:AB894)-1, 2^(COLUMNS($V$26:AB894)-1)), 2)</f>
        <v>1</v>
      </c>
      <c r="AC894" s="19">
        <f>MOD(QUOTIENT(ROWS($V$26:AC894)-1, 2^(COLUMNS($V$26:AC894)-1)), 2)</f>
        <v>0</v>
      </c>
      <c r="AD894" s="19">
        <f>MOD(QUOTIENT(ROWS($V$26:AD894)-1, 2^(COLUMNS($V$26:AD894)-1)), 2)</f>
        <v>1</v>
      </c>
      <c r="AE894" s="133">
        <f>MOD(QUOTIENT(ROWS($V$26:AE894)-1, 2^(COLUMNS($V$26:AE894)-1)), 2)</f>
        <v>1</v>
      </c>
      <c r="AF894" s="126">
        <f t="shared" si="315"/>
        <v>0</v>
      </c>
      <c r="AG894" s="19">
        <f t="shared" si="316"/>
        <v>0</v>
      </c>
      <c r="AH894" s="19">
        <f t="shared" si="317"/>
        <v>3</v>
      </c>
      <c r="AI894" s="19">
        <f t="shared" si="318"/>
        <v>3</v>
      </c>
      <c r="AJ894" s="19">
        <f t="shared" si="319"/>
        <v>3</v>
      </c>
      <c r="AK894" s="19">
        <f t="shared" si="320"/>
        <v>6</v>
      </c>
      <c r="AL894" s="19">
        <f t="shared" si="321"/>
        <v>7</v>
      </c>
      <c r="AM894" s="19">
        <f t="shared" si="322"/>
        <v>7</v>
      </c>
      <c r="AN894" s="19">
        <f t="shared" si="323"/>
        <v>9</v>
      </c>
      <c r="AO894" s="133">
        <f t="shared" si="324"/>
        <v>10</v>
      </c>
    </row>
    <row r="895" spans="1:41" x14ac:dyDescent="0.3">
      <c r="A895" s="131">
        <v>870</v>
      </c>
      <c r="B895" s="171">
        <f t="shared" si="303"/>
        <v>-2000000</v>
      </c>
      <c r="C895" s="171">
        <f t="shared" si="304"/>
        <v>1000000</v>
      </c>
      <c r="D895" s="171">
        <f t="shared" si="305"/>
        <v>-1269338.842975206</v>
      </c>
      <c r="E895" s="171">
        <f t="shared" si="306"/>
        <v>1210000.0000000002</v>
      </c>
      <c r="F895" s="171">
        <f t="shared" si="307"/>
        <v>1210000.0000000002</v>
      </c>
      <c r="G895" s="171">
        <f t="shared" si="308"/>
        <v>-252253.96917746449</v>
      </c>
      <c r="H895" s="171">
        <f t="shared" si="309"/>
        <v>78139.209838669514</v>
      </c>
      <c r="I895" s="171">
        <f t="shared" si="310"/>
        <v>1771561.0000000009</v>
      </c>
      <c r="J895" s="171">
        <f t="shared" si="311"/>
        <v>744066.66937080142</v>
      </c>
      <c r="K895" s="171">
        <f t="shared" si="312"/>
        <v>1085654.8358825475</v>
      </c>
      <c r="L895" s="172">
        <f t="shared" si="313"/>
        <v>1429573.4676247509</v>
      </c>
      <c r="M895" s="142">
        <f t="shared" si="314"/>
        <v>6</v>
      </c>
      <c r="N895" s="143">
        <f t="shared" si="325"/>
        <v>1</v>
      </c>
      <c r="U895" s="131">
        <v>870</v>
      </c>
      <c r="V895" s="126">
        <f>MOD(QUOTIENT(ROWS($V$26:V895)-1, 2^(COLUMNS($V$26:V895)-1)), 2)</f>
        <v>1</v>
      </c>
      <c r="W895" s="19">
        <f>MOD(QUOTIENT(ROWS($V$26:W895)-1, 2^(COLUMNS($V$26:W895)-1)), 2)</f>
        <v>0</v>
      </c>
      <c r="X895" s="19">
        <f>MOD(QUOTIENT(ROWS($V$26:X895)-1, 2^(COLUMNS($V$26:X895)-1)), 2)</f>
        <v>1</v>
      </c>
      <c r="Y895" s="19">
        <f>MOD(QUOTIENT(ROWS($V$26:Y895)-1, 2^(COLUMNS($V$26:Y895)-1)), 2)</f>
        <v>0</v>
      </c>
      <c r="Z895" s="19">
        <f>MOD(QUOTIENT(ROWS($V$26:Z895)-1, 2^(COLUMNS($V$26:Z895)-1)), 2)</f>
        <v>0</v>
      </c>
      <c r="AA895" s="19">
        <f>MOD(QUOTIENT(ROWS($V$26:AA895)-1, 2^(COLUMNS($V$26:AA895)-1)), 2)</f>
        <v>1</v>
      </c>
      <c r="AB895" s="19">
        <f>MOD(QUOTIENT(ROWS($V$26:AB895)-1, 2^(COLUMNS($V$26:AB895)-1)), 2)</f>
        <v>1</v>
      </c>
      <c r="AC895" s="19">
        <f>MOD(QUOTIENT(ROWS($V$26:AC895)-1, 2^(COLUMNS($V$26:AC895)-1)), 2)</f>
        <v>0</v>
      </c>
      <c r="AD895" s="19">
        <f>MOD(QUOTIENT(ROWS($V$26:AD895)-1, 2^(COLUMNS($V$26:AD895)-1)), 2)</f>
        <v>1</v>
      </c>
      <c r="AE895" s="133">
        <f>MOD(QUOTIENT(ROWS($V$26:AE895)-1, 2^(COLUMNS($V$26:AE895)-1)), 2)</f>
        <v>1</v>
      </c>
      <c r="AF895" s="126">
        <f t="shared" si="315"/>
        <v>1</v>
      </c>
      <c r="AG895" s="19">
        <f t="shared" si="316"/>
        <v>1</v>
      </c>
      <c r="AH895" s="19">
        <f t="shared" si="317"/>
        <v>3</v>
      </c>
      <c r="AI895" s="19">
        <f t="shared" si="318"/>
        <v>3</v>
      </c>
      <c r="AJ895" s="19">
        <f t="shared" si="319"/>
        <v>3</v>
      </c>
      <c r="AK895" s="19">
        <f t="shared" si="320"/>
        <v>6</v>
      </c>
      <c r="AL895" s="19">
        <f t="shared" si="321"/>
        <v>7</v>
      </c>
      <c r="AM895" s="19">
        <f t="shared" si="322"/>
        <v>7</v>
      </c>
      <c r="AN895" s="19">
        <f t="shared" si="323"/>
        <v>9</v>
      </c>
      <c r="AO895" s="133">
        <f t="shared" si="324"/>
        <v>10</v>
      </c>
    </row>
    <row r="896" spans="1:41" x14ac:dyDescent="0.3">
      <c r="A896" s="131">
        <v>871</v>
      </c>
      <c r="B896" s="171">
        <f t="shared" si="303"/>
        <v>0</v>
      </c>
      <c r="C896" s="171">
        <f t="shared" si="304"/>
        <v>-1627272.7272727271</v>
      </c>
      <c r="D896" s="171">
        <f t="shared" si="305"/>
        <v>-1269338.842975206</v>
      </c>
      <c r="E896" s="171">
        <f t="shared" si="306"/>
        <v>1210000.0000000002</v>
      </c>
      <c r="F896" s="171">
        <f t="shared" si="307"/>
        <v>1210000.0000000002</v>
      </c>
      <c r="G896" s="171">
        <f t="shared" si="308"/>
        <v>-252253.96917746449</v>
      </c>
      <c r="H896" s="171">
        <f t="shared" si="309"/>
        <v>78139.209838669514</v>
      </c>
      <c r="I896" s="171">
        <f t="shared" si="310"/>
        <v>1771561.0000000009</v>
      </c>
      <c r="J896" s="171">
        <f t="shared" si="311"/>
        <v>744066.66937080142</v>
      </c>
      <c r="K896" s="171">
        <f t="shared" si="312"/>
        <v>1085654.8358825475</v>
      </c>
      <c r="L896" s="172">
        <f t="shared" si="313"/>
        <v>1028962.4188655551</v>
      </c>
      <c r="M896" s="142">
        <f t="shared" si="314"/>
        <v>6</v>
      </c>
      <c r="N896" s="143">
        <f t="shared" si="325"/>
        <v>2</v>
      </c>
      <c r="U896" s="131">
        <v>871</v>
      </c>
      <c r="V896" s="126">
        <f>MOD(QUOTIENT(ROWS($V$26:V896)-1, 2^(COLUMNS($V$26:V896)-1)), 2)</f>
        <v>0</v>
      </c>
      <c r="W896" s="19">
        <f>MOD(QUOTIENT(ROWS($V$26:W896)-1, 2^(COLUMNS($V$26:W896)-1)), 2)</f>
        <v>1</v>
      </c>
      <c r="X896" s="19">
        <f>MOD(QUOTIENT(ROWS($V$26:X896)-1, 2^(COLUMNS($V$26:X896)-1)), 2)</f>
        <v>1</v>
      </c>
      <c r="Y896" s="19">
        <f>MOD(QUOTIENT(ROWS($V$26:Y896)-1, 2^(COLUMNS($V$26:Y896)-1)), 2)</f>
        <v>0</v>
      </c>
      <c r="Z896" s="19">
        <f>MOD(QUOTIENT(ROWS($V$26:Z896)-1, 2^(COLUMNS($V$26:Z896)-1)), 2)</f>
        <v>0</v>
      </c>
      <c r="AA896" s="19">
        <f>MOD(QUOTIENT(ROWS($V$26:AA896)-1, 2^(COLUMNS($V$26:AA896)-1)), 2)</f>
        <v>1</v>
      </c>
      <c r="AB896" s="19">
        <f>MOD(QUOTIENT(ROWS($V$26:AB896)-1, 2^(COLUMNS($V$26:AB896)-1)), 2)</f>
        <v>1</v>
      </c>
      <c r="AC896" s="19">
        <f>MOD(QUOTIENT(ROWS($V$26:AC896)-1, 2^(COLUMNS($V$26:AC896)-1)), 2)</f>
        <v>0</v>
      </c>
      <c r="AD896" s="19">
        <f>MOD(QUOTIENT(ROWS($V$26:AD896)-1, 2^(COLUMNS($V$26:AD896)-1)), 2)</f>
        <v>1</v>
      </c>
      <c r="AE896" s="133">
        <f>MOD(QUOTIENT(ROWS($V$26:AE896)-1, 2^(COLUMNS($V$26:AE896)-1)), 2)</f>
        <v>1</v>
      </c>
      <c r="AF896" s="126">
        <f t="shared" si="315"/>
        <v>0</v>
      </c>
      <c r="AG896" s="19">
        <f t="shared" si="316"/>
        <v>2</v>
      </c>
      <c r="AH896" s="19">
        <f t="shared" si="317"/>
        <v>3</v>
      </c>
      <c r="AI896" s="19">
        <f t="shared" si="318"/>
        <v>3</v>
      </c>
      <c r="AJ896" s="19">
        <f t="shared" si="319"/>
        <v>3</v>
      </c>
      <c r="AK896" s="19">
        <f t="shared" si="320"/>
        <v>6</v>
      </c>
      <c r="AL896" s="19">
        <f t="shared" si="321"/>
        <v>7</v>
      </c>
      <c r="AM896" s="19">
        <f t="shared" si="322"/>
        <v>7</v>
      </c>
      <c r="AN896" s="19">
        <f t="shared" si="323"/>
        <v>9</v>
      </c>
      <c r="AO896" s="133">
        <f t="shared" si="324"/>
        <v>10</v>
      </c>
    </row>
    <row r="897" spans="1:41" x14ac:dyDescent="0.3">
      <c r="A897" s="131">
        <v>872</v>
      </c>
      <c r="B897" s="171">
        <f t="shared" si="303"/>
        <v>-2000000</v>
      </c>
      <c r="C897" s="171">
        <f t="shared" si="304"/>
        <v>-1627272.7272727271</v>
      </c>
      <c r="D897" s="171">
        <f t="shared" si="305"/>
        <v>-1269338.842975206</v>
      </c>
      <c r="E897" s="171">
        <f t="shared" si="306"/>
        <v>1210000.0000000002</v>
      </c>
      <c r="F897" s="171">
        <f t="shared" si="307"/>
        <v>1210000.0000000002</v>
      </c>
      <c r="G897" s="171">
        <f t="shared" si="308"/>
        <v>-252253.96917746449</v>
      </c>
      <c r="H897" s="171">
        <f t="shared" si="309"/>
        <v>78139.209838669514</v>
      </c>
      <c r="I897" s="171">
        <f t="shared" si="310"/>
        <v>1771561.0000000009</v>
      </c>
      <c r="J897" s="171">
        <f t="shared" si="311"/>
        <v>744066.66937080142</v>
      </c>
      <c r="K897" s="171">
        <f t="shared" si="312"/>
        <v>1085654.8358825475</v>
      </c>
      <c r="L897" s="172">
        <f t="shared" si="313"/>
        <v>-822889.43298629695</v>
      </c>
      <c r="M897" s="142">
        <f t="shared" si="314"/>
        <v>7</v>
      </c>
      <c r="N897" s="143">
        <f t="shared" si="325"/>
        <v>1</v>
      </c>
      <c r="U897" s="131">
        <v>872</v>
      </c>
      <c r="V897" s="126">
        <f>MOD(QUOTIENT(ROWS($V$26:V897)-1, 2^(COLUMNS($V$26:V897)-1)), 2)</f>
        <v>1</v>
      </c>
      <c r="W897" s="19">
        <f>MOD(QUOTIENT(ROWS($V$26:W897)-1, 2^(COLUMNS($V$26:W897)-1)), 2)</f>
        <v>1</v>
      </c>
      <c r="X897" s="19">
        <f>MOD(QUOTIENT(ROWS($V$26:X897)-1, 2^(COLUMNS($V$26:X897)-1)), 2)</f>
        <v>1</v>
      </c>
      <c r="Y897" s="19">
        <f>MOD(QUOTIENT(ROWS($V$26:Y897)-1, 2^(COLUMNS($V$26:Y897)-1)), 2)</f>
        <v>0</v>
      </c>
      <c r="Z897" s="19">
        <f>MOD(QUOTIENT(ROWS($V$26:Z897)-1, 2^(COLUMNS($V$26:Z897)-1)), 2)</f>
        <v>0</v>
      </c>
      <c r="AA897" s="19">
        <f>MOD(QUOTIENT(ROWS($V$26:AA897)-1, 2^(COLUMNS($V$26:AA897)-1)), 2)</f>
        <v>1</v>
      </c>
      <c r="AB897" s="19">
        <f>MOD(QUOTIENT(ROWS($V$26:AB897)-1, 2^(COLUMNS($V$26:AB897)-1)), 2)</f>
        <v>1</v>
      </c>
      <c r="AC897" s="19">
        <f>MOD(QUOTIENT(ROWS($V$26:AC897)-1, 2^(COLUMNS($V$26:AC897)-1)), 2)</f>
        <v>0</v>
      </c>
      <c r="AD897" s="19">
        <f>MOD(QUOTIENT(ROWS($V$26:AD897)-1, 2^(COLUMNS($V$26:AD897)-1)), 2)</f>
        <v>1</v>
      </c>
      <c r="AE897" s="133">
        <f>MOD(QUOTIENT(ROWS($V$26:AE897)-1, 2^(COLUMNS($V$26:AE897)-1)), 2)</f>
        <v>1</v>
      </c>
      <c r="AF897" s="126">
        <f t="shared" si="315"/>
        <v>1</v>
      </c>
      <c r="AG897" s="19">
        <f t="shared" si="316"/>
        <v>2</v>
      </c>
      <c r="AH897" s="19">
        <f t="shared" si="317"/>
        <v>3</v>
      </c>
      <c r="AI897" s="19">
        <f t="shared" si="318"/>
        <v>3</v>
      </c>
      <c r="AJ897" s="19">
        <f t="shared" si="319"/>
        <v>3</v>
      </c>
      <c r="AK897" s="19">
        <f t="shared" si="320"/>
        <v>6</v>
      </c>
      <c r="AL897" s="19">
        <f t="shared" si="321"/>
        <v>7</v>
      </c>
      <c r="AM897" s="19">
        <f t="shared" si="322"/>
        <v>7</v>
      </c>
      <c r="AN897" s="19">
        <f t="shared" si="323"/>
        <v>9</v>
      </c>
      <c r="AO897" s="133">
        <f t="shared" si="324"/>
        <v>10</v>
      </c>
    </row>
    <row r="898" spans="1:41" x14ac:dyDescent="0.3">
      <c r="A898" s="131">
        <v>873</v>
      </c>
      <c r="B898" s="171">
        <f t="shared" si="303"/>
        <v>0</v>
      </c>
      <c r="C898" s="171">
        <f t="shared" si="304"/>
        <v>0</v>
      </c>
      <c r="D898" s="171">
        <f t="shared" si="305"/>
        <v>0</v>
      </c>
      <c r="E898" s="171">
        <f t="shared" si="306"/>
        <v>-922944.40270473203</v>
      </c>
      <c r="F898" s="171">
        <f t="shared" si="307"/>
        <v>1331000.0000000005</v>
      </c>
      <c r="G898" s="171">
        <f t="shared" si="308"/>
        <v>-252253.96917746449</v>
      </c>
      <c r="H898" s="171">
        <f t="shared" si="309"/>
        <v>78139.209838669514</v>
      </c>
      <c r="I898" s="171">
        <f t="shared" si="310"/>
        <v>1771561.0000000009</v>
      </c>
      <c r="J898" s="171">
        <f t="shared" si="311"/>
        <v>744066.66937080142</v>
      </c>
      <c r="K898" s="171">
        <f t="shared" si="312"/>
        <v>1085654.8358825475</v>
      </c>
      <c r="L898" s="172">
        <f t="shared" si="313"/>
        <v>1946301.3540057826</v>
      </c>
      <c r="M898" s="142">
        <f t="shared" si="314"/>
        <v>5</v>
      </c>
      <c r="N898" s="143">
        <f t="shared" si="325"/>
        <v>4</v>
      </c>
      <c r="U898" s="131">
        <v>873</v>
      </c>
      <c r="V898" s="126">
        <f>MOD(QUOTIENT(ROWS($V$26:V898)-1, 2^(COLUMNS($V$26:V898)-1)), 2)</f>
        <v>0</v>
      </c>
      <c r="W898" s="19">
        <f>MOD(QUOTIENT(ROWS($V$26:W898)-1, 2^(COLUMNS($V$26:W898)-1)), 2)</f>
        <v>0</v>
      </c>
      <c r="X898" s="19">
        <f>MOD(QUOTIENT(ROWS($V$26:X898)-1, 2^(COLUMNS($V$26:X898)-1)), 2)</f>
        <v>0</v>
      </c>
      <c r="Y898" s="19">
        <f>MOD(QUOTIENT(ROWS($V$26:Y898)-1, 2^(COLUMNS($V$26:Y898)-1)), 2)</f>
        <v>1</v>
      </c>
      <c r="Z898" s="19">
        <f>MOD(QUOTIENT(ROWS($V$26:Z898)-1, 2^(COLUMNS($V$26:Z898)-1)), 2)</f>
        <v>0</v>
      </c>
      <c r="AA898" s="19">
        <f>MOD(QUOTIENT(ROWS($V$26:AA898)-1, 2^(COLUMNS($V$26:AA898)-1)), 2)</f>
        <v>1</v>
      </c>
      <c r="AB898" s="19">
        <f>MOD(QUOTIENT(ROWS($V$26:AB898)-1, 2^(COLUMNS($V$26:AB898)-1)), 2)</f>
        <v>1</v>
      </c>
      <c r="AC898" s="19">
        <f>MOD(QUOTIENT(ROWS($V$26:AC898)-1, 2^(COLUMNS($V$26:AC898)-1)), 2)</f>
        <v>0</v>
      </c>
      <c r="AD898" s="19">
        <f>MOD(QUOTIENT(ROWS($V$26:AD898)-1, 2^(COLUMNS($V$26:AD898)-1)), 2)</f>
        <v>1</v>
      </c>
      <c r="AE898" s="133">
        <f>MOD(QUOTIENT(ROWS($V$26:AE898)-1, 2^(COLUMNS($V$26:AE898)-1)), 2)</f>
        <v>1</v>
      </c>
      <c r="AF898" s="126">
        <f t="shared" si="315"/>
        <v>0</v>
      </c>
      <c r="AG898" s="19">
        <f t="shared" si="316"/>
        <v>0</v>
      </c>
      <c r="AH898" s="19">
        <f t="shared" si="317"/>
        <v>0</v>
      </c>
      <c r="AI898" s="19">
        <f t="shared" si="318"/>
        <v>4</v>
      </c>
      <c r="AJ898" s="19">
        <f t="shared" si="319"/>
        <v>4</v>
      </c>
      <c r="AK898" s="19">
        <f t="shared" si="320"/>
        <v>6</v>
      </c>
      <c r="AL898" s="19">
        <f t="shared" si="321"/>
        <v>7</v>
      </c>
      <c r="AM898" s="19">
        <f t="shared" si="322"/>
        <v>7</v>
      </c>
      <c r="AN898" s="19">
        <f t="shared" si="323"/>
        <v>9</v>
      </c>
      <c r="AO898" s="133">
        <f t="shared" si="324"/>
        <v>10</v>
      </c>
    </row>
    <row r="899" spans="1:41" x14ac:dyDescent="0.3">
      <c r="A899" s="131">
        <v>874</v>
      </c>
      <c r="B899" s="171">
        <f t="shared" si="303"/>
        <v>-2000000</v>
      </c>
      <c r="C899" s="171">
        <f t="shared" si="304"/>
        <v>1000000</v>
      </c>
      <c r="D899" s="171">
        <f t="shared" si="305"/>
        <v>1000000</v>
      </c>
      <c r="E899" s="171">
        <f t="shared" si="306"/>
        <v>-922944.40270473203</v>
      </c>
      <c r="F899" s="171">
        <f t="shared" si="307"/>
        <v>1331000.0000000005</v>
      </c>
      <c r="G899" s="171">
        <f t="shared" si="308"/>
        <v>-252253.96917746449</v>
      </c>
      <c r="H899" s="171">
        <f t="shared" si="309"/>
        <v>78139.209838669514</v>
      </c>
      <c r="I899" s="171">
        <f t="shared" si="310"/>
        <v>1771561.0000000009</v>
      </c>
      <c r="J899" s="171">
        <f t="shared" si="311"/>
        <v>744066.66937080142</v>
      </c>
      <c r="K899" s="171">
        <f t="shared" si="312"/>
        <v>1085654.8358825475</v>
      </c>
      <c r="L899" s="172">
        <f t="shared" si="313"/>
        <v>1745620.5634758836</v>
      </c>
      <c r="M899" s="142">
        <f t="shared" si="314"/>
        <v>6</v>
      </c>
      <c r="N899" s="143">
        <f t="shared" si="325"/>
        <v>1</v>
      </c>
      <c r="U899" s="131">
        <v>874</v>
      </c>
      <c r="V899" s="126">
        <f>MOD(QUOTIENT(ROWS($V$26:V899)-1, 2^(COLUMNS($V$26:V899)-1)), 2)</f>
        <v>1</v>
      </c>
      <c r="W899" s="19">
        <f>MOD(QUOTIENT(ROWS($V$26:W899)-1, 2^(COLUMNS($V$26:W899)-1)), 2)</f>
        <v>0</v>
      </c>
      <c r="X899" s="19">
        <f>MOD(QUOTIENT(ROWS($V$26:X899)-1, 2^(COLUMNS($V$26:X899)-1)), 2)</f>
        <v>0</v>
      </c>
      <c r="Y899" s="19">
        <f>MOD(QUOTIENT(ROWS($V$26:Y899)-1, 2^(COLUMNS($V$26:Y899)-1)), 2)</f>
        <v>1</v>
      </c>
      <c r="Z899" s="19">
        <f>MOD(QUOTIENT(ROWS($V$26:Z899)-1, 2^(COLUMNS($V$26:Z899)-1)), 2)</f>
        <v>0</v>
      </c>
      <c r="AA899" s="19">
        <f>MOD(QUOTIENT(ROWS($V$26:AA899)-1, 2^(COLUMNS($V$26:AA899)-1)), 2)</f>
        <v>1</v>
      </c>
      <c r="AB899" s="19">
        <f>MOD(QUOTIENT(ROWS($V$26:AB899)-1, 2^(COLUMNS($V$26:AB899)-1)), 2)</f>
        <v>1</v>
      </c>
      <c r="AC899" s="19">
        <f>MOD(QUOTIENT(ROWS($V$26:AC899)-1, 2^(COLUMNS($V$26:AC899)-1)), 2)</f>
        <v>0</v>
      </c>
      <c r="AD899" s="19">
        <f>MOD(QUOTIENT(ROWS($V$26:AD899)-1, 2^(COLUMNS($V$26:AD899)-1)), 2)</f>
        <v>1</v>
      </c>
      <c r="AE899" s="133">
        <f>MOD(QUOTIENT(ROWS($V$26:AE899)-1, 2^(COLUMNS($V$26:AE899)-1)), 2)</f>
        <v>1</v>
      </c>
      <c r="AF899" s="126">
        <f t="shared" si="315"/>
        <v>1</v>
      </c>
      <c r="AG899" s="19">
        <f t="shared" si="316"/>
        <v>1</v>
      </c>
      <c r="AH899" s="19">
        <f t="shared" si="317"/>
        <v>1</v>
      </c>
      <c r="AI899" s="19">
        <f t="shared" si="318"/>
        <v>4</v>
      </c>
      <c r="AJ899" s="19">
        <f t="shared" si="319"/>
        <v>4</v>
      </c>
      <c r="AK899" s="19">
        <f t="shared" si="320"/>
        <v>6</v>
      </c>
      <c r="AL899" s="19">
        <f t="shared" si="321"/>
        <v>7</v>
      </c>
      <c r="AM899" s="19">
        <f t="shared" si="322"/>
        <v>7</v>
      </c>
      <c r="AN899" s="19">
        <f t="shared" si="323"/>
        <v>9</v>
      </c>
      <c r="AO899" s="133">
        <f t="shared" si="324"/>
        <v>10</v>
      </c>
    </row>
    <row r="900" spans="1:41" x14ac:dyDescent="0.3">
      <c r="A900" s="131">
        <v>875</v>
      </c>
      <c r="B900" s="171">
        <f t="shared" si="303"/>
        <v>0</v>
      </c>
      <c r="C900" s="171">
        <f t="shared" si="304"/>
        <v>-1627272.7272727271</v>
      </c>
      <c r="D900" s="171">
        <f t="shared" si="305"/>
        <v>1100000</v>
      </c>
      <c r="E900" s="171">
        <f t="shared" si="306"/>
        <v>-922944.40270473203</v>
      </c>
      <c r="F900" s="171">
        <f t="shared" si="307"/>
        <v>1331000.0000000005</v>
      </c>
      <c r="G900" s="171">
        <f t="shared" si="308"/>
        <v>-252253.96917746449</v>
      </c>
      <c r="H900" s="171">
        <f t="shared" si="309"/>
        <v>78139.209838669514</v>
      </c>
      <c r="I900" s="171">
        <f t="shared" si="310"/>
        <v>1771561.0000000009</v>
      </c>
      <c r="J900" s="171">
        <f t="shared" si="311"/>
        <v>744066.66937080142</v>
      </c>
      <c r="K900" s="171">
        <f t="shared" si="312"/>
        <v>1085654.8358825475</v>
      </c>
      <c r="L900" s="172">
        <f t="shared" si="313"/>
        <v>1424392.7388187044</v>
      </c>
      <c r="M900" s="142">
        <f t="shared" si="314"/>
        <v>6</v>
      </c>
      <c r="N900" s="143">
        <f t="shared" si="325"/>
        <v>2</v>
      </c>
      <c r="U900" s="131">
        <v>875</v>
      </c>
      <c r="V900" s="126">
        <f>MOD(QUOTIENT(ROWS($V$26:V900)-1, 2^(COLUMNS($V$26:V900)-1)), 2)</f>
        <v>0</v>
      </c>
      <c r="W900" s="19">
        <f>MOD(QUOTIENT(ROWS($V$26:W900)-1, 2^(COLUMNS($V$26:W900)-1)), 2)</f>
        <v>1</v>
      </c>
      <c r="X900" s="19">
        <f>MOD(QUOTIENT(ROWS($V$26:X900)-1, 2^(COLUMNS($V$26:X900)-1)), 2)</f>
        <v>0</v>
      </c>
      <c r="Y900" s="19">
        <f>MOD(QUOTIENT(ROWS($V$26:Y900)-1, 2^(COLUMNS($V$26:Y900)-1)), 2)</f>
        <v>1</v>
      </c>
      <c r="Z900" s="19">
        <f>MOD(QUOTIENT(ROWS($V$26:Z900)-1, 2^(COLUMNS($V$26:Z900)-1)), 2)</f>
        <v>0</v>
      </c>
      <c r="AA900" s="19">
        <f>MOD(QUOTIENT(ROWS($V$26:AA900)-1, 2^(COLUMNS($V$26:AA900)-1)), 2)</f>
        <v>1</v>
      </c>
      <c r="AB900" s="19">
        <f>MOD(QUOTIENT(ROWS($V$26:AB900)-1, 2^(COLUMNS($V$26:AB900)-1)), 2)</f>
        <v>1</v>
      </c>
      <c r="AC900" s="19">
        <f>MOD(QUOTIENT(ROWS($V$26:AC900)-1, 2^(COLUMNS($V$26:AC900)-1)), 2)</f>
        <v>0</v>
      </c>
      <c r="AD900" s="19">
        <f>MOD(QUOTIENT(ROWS($V$26:AD900)-1, 2^(COLUMNS($V$26:AD900)-1)), 2)</f>
        <v>1</v>
      </c>
      <c r="AE900" s="133">
        <f>MOD(QUOTIENT(ROWS($V$26:AE900)-1, 2^(COLUMNS($V$26:AE900)-1)), 2)</f>
        <v>1</v>
      </c>
      <c r="AF900" s="126">
        <f t="shared" si="315"/>
        <v>0</v>
      </c>
      <c r="AG900" s="19">
        <f t="shared" si="316"/>
        <v>2</v>
      </c>
      <c r="AH900" s="19">
        <f t="shared" si="317"/>
        <v>2</v>
      </c>
      <c r="AI900" s="19">
        <f t="shared" si="318"/>
        <v>4</v>
      </c>
      <c r="AJ900" s="19">
        <f t="shared" si="319"/>
        <v>4</v>
      </c>
      <c r="AK900" s="19">
        <f t="shared" si="320"/>
        <v>6</v>
      </c>
      <c r="AL900" s="19">
        <f t="shared" si="321"/>
        <v>7</v>
      </c>
      <c r="AM900" s="19">
        <f t="shared" si="322"/>
        <v>7</v>
      </c>
      <c r="AN900" s="19">
        <f t="shared" si="323"/>
        <v>9</v>
      </c>
      <c r="AO900" s="133">
        <f t="shared" si="324"/>
        <v>10</v>
      </c>
    </row>
    <row r="901" spans="1:41" x14ac:dyDescent="0.3">
      <c r="A901" s="131">
        <v>876</v>
      </c>
      <c r="B901" s="171">
        <f t="shared" si="303"/>
        <v>-2000000</v>
      </c>
      <c r="C901" s="171">
        <f t="shared" si="304"/>
        <v>-1627272.7272727271</v>
      </c>
      <c r="D901" s="171">
        <f t="shared" si="305"/>
        <v>1100000</v>
      </c>
      <c r="E901" s="171">
        <f t="shared" si="306"/>
        <v>-922944.40270473203</v>
      </c>
      <c r="F901" s="171">
        <f t="shared" si="307"/>
        <v>1331000.0000000005</v>
      </c>
      <c r="G901" s="171">
        <f t="shared" si="308"/>
        <v>-252253.96917746449</v>
      </c>
      <c r="H901" s="171">
        <f t="shared" si="309"/>
        <v>78139.209838669514</v>
      </c>
      <c r="I901" s="171">
        <f t="shared" si="310"/>
        <v>1771561.0000000009</v>
      </c>
      <c r="J901" s="171">
        <f t="shared" si="311"/>
        <v>744066.66937080142</v>
      </c>
      <c r="K901" s="171">
        <f t="shared" si="312"/>
        <v>1085654.8358825475</v>
      </c>
      <c r="L901" s="172">
        <f t="shared" si="313"/>
        <v>-427459.11303314677</v>
      </c>
      <c r="M901" s="142">
        <f t="shared" si="314"/>
        <v>7</v>
      </c>
      <c r="N901" s="143">
        <f t="shared" si="325"/>
        <v>1</v>
      </c>
      <c r="U901" s="131">
        <v>876</v>
      </c>
      <c r="V901" s="126">
        <f>MOD(QUOTIENT(ROWS($V$26:V901)-1, 2^(COLUMNS($V$26:V901)-1)), 2)</f>
        <v>1</v>
      </c>
      <c r="W901" s="19">
        <f>MOD(QUOTIENT(ROWS($V$26:W901)-1, 2^(COLUMNS($V$26:W901)-1)), 2)</f>
        <v>1</v>
      </c>
      <c r="X901" s="19">
        <f>MOD(QUOTIENT(ROWS($V$26:X901)-1, 2^(COLUMNS($V$26:X901)-1)), 2)</f>
        <v>0</v>
      </c>
      <c r="Y901" s="19">
        <f>MOD(QUOTIENT(ROWS($V$26:Y901)-1, 2^(COLUMNS($V$26:Y901)-1)), 2)</f>
        <v>1</v>
      </c>
      <c r="Z901" s="19">
        <f>MOD(QUOTIENT(ROWS($V$26:Z901)-1, 2^(COLUMNS($V$26:Z901)-1)), 2)</f>
        <v>0</v>
      </c>
      <c r="AA901" s="19">
        <f>MOD(QUOTIENT(ROWS($V$26:AA901)-1, 2^(COLUMNS($V$26:AA901)-1)), 2)</f>
        <v>1</v>
      </c>
      <c r="AB901" s="19">
        <f>MOD(QUOTIENT(ROWS($V$26:AB901)-1, 2^(COLUMNS($V$26:AB901)-1)), 2)</f>
        <v>1</v>
      </c>
      <c r="AC901" s="19">
        <f>MOD(QUOTIENT(ROWS($V$26:AC901)-1, 2^(COLUMNS($V$26:AC901)-1)), 2)</f>
        <v>0</v>
      </c>
      <c r="AD901" s="19">
        <f>MOD(QUOTIENT(ROWS($V$26:AD901)-1, 2^(COLUMNS($V$26:AD901)-1)), 2)</f>
        <v>1</v>
      </c>
      <c r="AE901" s="133">
        <f>MOD(QUOTIENT(ROWS($V$26:AE901)-1, 2^(COLUMNS($V$26:AE901)-1)), 2)</f>
        <v>1</v>
      </c>
      <c r="AF901" s="126">
        <f t="shared" si="315"/>
        <v>1</v>
      </c>
      <c r="AG901" s="19">
        <f t="shared" si="316"/>
        <v>2</v>
      </c>
      <c r="AH901" s="19">
        <f t="shared" si="317"/>
        <v>2</v>
      </c>
      <c r="AI901" s="19">
        <f t="shared" si="318"/>
        <v>4</v>
      </c>
      <c r="AJ901" s="19">
        <f t="shared" si="319"/>
        <v>4</v>
      </c>
      <c r="AK901" s="19">
        <f t="shared" si="320"/>
        <v>6</v>
      </c>
      <c r="AL901" s="19">
        <f t="shared" si="321"/>
        <v>7</v>
      </c>
      <c r="AM901" s="19">
        <f t="shared" si="322"/>
        <v>7</v>
      </c>
      <c r="AN901" s="19">
        <f t="shared" si="323"/>
        <v>9</v>
      </c>
      <c r="AO901" s="133">
        <f t="shared" si="324"/>
        <v>10</v>
      </c>
    </row>
    <row r="902" spans="1:41" x14ac:dyDescent="0.3">
      <c r="A902" s="131">
        <v>877</v>
      </c>
      <c r="B902" s="171">
        <f t="shared" si="303"/>
        <v>0</v>
      </c>
      <c r="C902" s="171">
        <f t="shared" si="304"/>
        <v>0</v>
      </c>
      <c r="D902" s="171">
        <f t="shared" si="305"/>
        <v>-1269338.842975206</v>
      </c>
      <c r="E902" s="171">
        <f t="shared" si="306"/>
        <v>-922944.40270473203</v>
      </c>
      <c r="F902" s="171">
        <f t="shared" si="307"/>
        <v>1331000.0000000005</v>
      </c>
      <c r="G902" s="171">
        <f t="shared" si="308"/>
        <v>-252253.96917746449</v>
      </c>
      <c r="H902" s="171">
        <f t="shared" si="309"/>
        <v>78139.209838669514</v>
      </c>
      <c r="I902" s="171">
        <f t="shared" si="310"/>
        <v>1771561.0000000009</v>
      </c>
      <c r="J902" s="171">
        <f t="shared" si="311"/>
        <v>744066.66937080142</v>
      </c>
      <c r="K902" s="171">
        <f t="shared" si="312"/>
        <v>1085654.8358825475</v>
      </c>
      <c r="L902" s="172">
        <f t="shared" si="313"/>
        <v>938659.25567282585</v>
      </c>
      <c r="M902" s="142">
        <f t="shared" si="314"/>
        <v>6</v>
      </c>
      <c r="N902" s="143">
        <f t="shared" si="325"/>
        <v>3</v>
      </c>
      <c r="U902" s="131">
        <v>877</v>
      </c>
      <c r="V902" s="126">
        <f>MOD(QUOTIENT(ROWS($V$26:V902)-1, 2^(COLUMNS($V$26:V902)-1)), 2)</f>
        <v>0</v>
      </c>
      <c r="W902" s="19">
        <f>MOD(QUOTIENT(ROWS($V$26:W902)-1, 2^(COLUMNS($V$26:W902)-1)), 2)</f>
        <v>0</v>
      </c>
      <c r="X902" s="19">
        <f>MOD(QUOTIENT(ROWS($V$26:X902)-1, 2^(COLUMNS($V$26:X902)-1)), 2)</f>
        <v>1</v>
      </c>
      <c r="Y902" s="19">
        <f>MOD(QUOTIENT(ROWS($V$26:Y902)-1, 2^(COLUMNS($V$26:Y902)-1)), 2)</f>
        <v>1</v>
      </c>
      <c r="Z902" s="19">
        <f>MOD(QUOTIENT(ROWS($V$26:Z902)-1, 2^(COLUMNS($V$26:Z902)-1)), 2)</f>
        <v>0</v>
      </c>
      <c r="AA902" s="19">
        <f>MOD(QUOTIENT(ROWS($V$26:AA902)-1, 2^(COLUMNS($V$26:AA902)-1)), 2)</f>
        <v>1</v>
      </c>
      <c r="AB902" s="19">
        <f>MOD(QUOTIENT(ROWS($V$26:AB902)-1, 2^(COLUMNS($V$26:AB902)-1)), 2)</f>
        <v>1</v>
      </c>
      <c r="AC902" s="19">
        <f>MOD(QUOTIENT(ROWS($V$26:AC902)-1, 2^(COLUMNS($V$26:AC902)-1)), 2)</f>
        <v>0</v>
      </c>
      <c r="AD902" s="19">
        <f>MOD(QUOTIENT(ROWS($V$26:AD902)-1, 2^(COLUMNS($V$26:AD902)-1)), 2)</f>
        <v>1</v>
      </c>
      <c r="AE902" s="133">
        <f>MOD(QUOTIENT(ROWS($V$26:AE902)-1, 2^(COLUMNS($V$26:AE902)-1)), 2)</f>
        <v>1</v>
      </c>
      <c r="AF902" s="126">
        <f t="shared" si="315"/>
        <v>0</v>
      </c>
      <c r="AG902" s="19">
        <f t="shared" si="316"/>
        <v>0</v>
      </c>
      <c r="AH902" s="19">
        <f t="shared" si="317"/>
        <v>3</v>
      </c>
      <c r="AI902" s="19">
        <f t="shared" si="318"/>
        <v>4</v>
      </c>
      <c r="AJ902" s="19">
        <f t="shared" si="319"/>
        <v>4</v>
      </c>
      <c r="AK902" s="19">
        <f t="shared" si="320"/>
        <v>6</v>
      </c>
      <c r="AL902" s="19">
        <f t="shared" si="321"/>
        <v>7</v>
      </c>
      <c r="AM902" s="19">
        <f t="shared" si="322"/>
        <v>7</v>
      </c>
      <c r="AN902" s="19">
        <f t="shared" si="323"/>
        <v>9</v>
      </c>
      <c r="AO902" s="133">
        <f t="shared" si="324"/>
        <v>10</v>
      </c>
    </row>
    <row r="903" spans="1:41" x14ac:dyDescent="0.3">
      <c r="A903" s="131">
        <v>878</v>
      </c>
      <c r="B903" s="171">
        <f t="shared" si="303"/>
        <v>-2000000</v>
      </c>
      <c r="C903" s="171">
        <f t="shared" si="304"/>
        <v>1000000</v>
      </c>
      <c r="D903" s="171">
        <f t="shared" si="305"/>
        <v>-1269338.842975206</v>
      </c>
      <c r="E903" s="171">
        <f t="shared" si="306"/>
        <v>-922944.40270473203</v>
      </c>
      <c r="F903" s="171">
        <f t="shared" si="307"/>
        <v>1331000.0000000005</v>
      </c>
      <c r="G903" s="171">
        <f t="shared" si="308"/>
        <v>-252253.96917746449</v>
      </c>
      <c r="H903" s="171">
        <f t="shared" si="309"/>
        <v>78139.209838669514</v>
      </c>
      <c r="I903" s="171">
        <f t="shared" si="310"/>
        <v>1771561.0000000009</v>
      </c>
      <c r="J903" s="171">
        <f t="shared" si="311"/>
        <v>744066.66937080142</v>
      </c>
      <c r="K903" s="171">
        <f t="shared" si="312"/>
        <v>1085654.8358825475</v>
      </c>
      <c r="L903" s="172">
        <f t="shared" si="313"/>
        <v>-55853.77587724285</v>
      </c>
      <c r="M903" s="142">
        <f t="shared" si="314"/>
        <v>7</v>
      </c>
      <c r="N903" s="143">
        <f t="shared" si="325"/>
        <v>1</v>
      </c>
      <c r="U903" s="131">
        <v>878</v>
      </c>
      <c r="V903" s="126">
        <f>MOD(QUOTIENT(ROWS($V$26:V903)-1, 2^(COLUMNS($V$26:V903)-1)), 2)</f>
        <v>1</v>
      </c>
      <c r="W903" s="19">
        <f>MOD(QUOTIENT(ROWS($V$26:W903)-1, 2^(COLUMNS($V$26:W903)-1)), 2)</f>
        <v>0</v>
      </c>
      <c r="X903" s="19">
        <f>MOD(QUOTIENT(ROWS($V$26:X903)-1, 2^(COLUMNS($V$26:X903)-1)), 2)</f>
        <v>1</v>
      </c>
      <c r="Y903" s="19">
        <f>MOD(QUOTIENT(ROWS($V$26:Y903)-1, 2^(COLUMNS($V$26:Y903)-1)), 2)</f>
        <v>1</v>
      </c>
      <c r="Z903" s="19">
        <f>MOD(QUOTIENT(ROWS($V$26:Z903)-1, 2^(COLUMNS($V$26:Z903)-1)), 2)</f>
        <v>0</v>
      </c>
      <c r="AA903" s="19">
        <f>MOD(QUOTIENT(ROWS($V$26:AA903)-1, 2^(COLUMNS($V$26:AA903)-1)), 2)</f>
        <v>1</v>
      </c>
      <c r="AB903" s="19">
        <f>MOD(QUOTIENT(ROWS($V$26:AB903)-1, 2^(COLUMNS($V$26:AB903)-1)), 2)</f>
        <v>1</v>
      </c>
      <c r="AC903" s="19">
        <f>MOD(QUOTIENT(ROWS($V$26:AC903)-1, 2^(COLUMNS($V$26:AC903)-1)), 2)</f>
        <v>0</v>
      </c>
      <c r="AD903" s="19">
        <f>MOD(QUOTIENT(ROWS($V$26:AD903)-1, 2^(COLUMNS($V$26:AD903)-1)), 2)</f>
        <v>1</v>
      </c>
      <c r="AE903" s="133">
        <f>MOD(QUOTIENT(ROWS($V$26:AE903)-1, 2^(COLUMNS($V$26:AE903)-1)), 2)</f>
        <v>1</v>
      </c>
      <c r="AF903" s="126">
        <f t="shared" si="315"/>
        <v>1</v>
      </c>
      <c r="AG903" s="19">
        <f t="shared" si="316"/>
        <v>1</v>
      </c>
      <c r="AH903" s="19">
        <f t="shared" si="317"/>
        <v>3</v>
      </c>
      <c r="AI903" s="19">
        <f t="shared" si="318"/>
        <v>4</v>
      </c>
      <c r="AJ903" s="19">
        <f t="shared" si="319"/>
        <v>4</v>
      </c>
      <c r="AK903" s="19">
        <f t="shared" si="320"/>
        <v>6</v>
      </c>
      <c r="AL903" s="19">
        <f t="shared" si="321"/>
        <v>7</v>
      </c>
      <c r="AM903" s="19">
        <f t="shared" si="322"/>
        <v>7</v>
      </c>
      <c r="AN903" s="19">
        <f t="shared" si="323"/>
        <v>9</v>
      </c>
      <c r="AO903" s="133">
        <f t="shared" si="324"/>
        <v>10</v>
      </c>
    </row>
    <row r="904" spans="1:41" x14ac:dyDescent="0.3">
      <c r="A904" s="131">
        <v>879</v>
      </c>
      <c r="B904" s="171">
        <f t="shared" si="303"/>
        <v>0</v>
      </c>
      <c r="C904" s="171">
        <f t="shared" si="304"/>
        <v>-1627272.7272727271</v>
      </c>
      <c r="D904" s="171">
        <f t="shared" si="305"/>
        <v>-1269338.842975206</v>
      </c>
      <c r="E904" s="171">
        <f t="shared" si="306"/>
        <v>-922944.40270473203</v>
      </c>
      <c r="F904" s="171">
        <f t="shared" si="307"/>
        <v>1331000.0000000005</v>
      </c>
      <c r="G904" s="171">
        <f t="shared" si="308"/>
        <v>-252253.96917746449</v>
      </c>
      <c r="H904" s="171">
        <f t="shared" si="309"/>
        <v>78139.209838669514</v>
      </c>
      <c r="I904" s="171">
        <f t="shared" si="310"/>
        <v>1771561.0000000009</v>
      </c>
      <c r="J904" s="171">
        <f t="shared" si="311"/>
        <v>744066.66937080142</v>
      </c>
      <c r="K904" s="171">
        <f t="shared" si="312"/>
        <v>1085654.8358825475</v>
      </c>
      <c r="L904" s="172">
        <f t="shared" si="313"/>
        <v>-456464.82463643909</v>
      </c>
      <c r="M904" s="142">
        <f t="shared" si="314"/>
        <v>7</v>
      </c>
      <c r="N904" s="143">
        <f t="shared" si="325"/>
        <v>2</v>
      </c>
      <c r="U904" s="131">
        <v>879</v>
      </c>
      <c r="V904" s="126">
        <f>MOD(QUOTIENT(ROWS($V$26:V904)-1, 2^(COLUMNS($V$26:V904)-1)), 2)</f>
        <v>0</v>
      </c>
      <c r="W904" s="19">
        <f>MOD(QUOTIENT(ROWS($V$26:W904)-1, 2^(COLUMNS($V$26:W904)-1)), 2)</f>
        <v>1</v>
      </c>
      <c r="X904" s="19">
        <f>MOD(QUOTIENT(ROWS($V$26:X904)-1, 2^(COLUMNS($V$26:X904)-1)), 2)</f>
        <v>1</v>
      </c>
      <c r="Y904" s="19">
        <f>MOD(QUOTIENT(ROWS($V$26:Y904)-1, 2^(COLUMNS($V$26:Y904)-1)), 2)</f>
        <v>1</v>
      </c>
      <c r="Z904" s="19">
        <f>MOD(QUOTIENT(ROWS($V$26:Z904)-1, 2^(COLUMNS($V$26:Z904)-1)), 2)</f>
        <v>0</v>
      </c>
      <c r="AA904" s="19">
        <f>MOD(QUOTIENT(ROWS($V$26:AA904)-1, 2^(COLUMNS($V$26:AA904)-1)), 2)</f>
        <v>1</v>
      </c>
      <c r="AB904" s="19">
        <f>MOD(QUOTIENT(ROWS($V$26:AB904)-1, 2^(COLUMNS($V$26:AB904)-1)), 2)</f>
        <v>1</v>
      </c>
      <c r="AC904" s="19">
        <f>MOD(QUOTIENT(ROWS($V$26:AC904)-1, 2^(COLUMNS($V$26:AC904)-1)), 2)</f>
        <v>0</v>
      </c>
      <c r="AD904" s="19">
        <f>MOD(QUOTIENT(ROWS($V$26:AD904)-1, 2^(COLUMNS($V$26:AD904)-1)), 2)</f>
        <v>1</v>
      </c>
      <c r="AE904" s="133">
        <f>MOD(QUOTIENT(ROWS($V$26:AE904)-1, 2^(COLUMNS($V$26:AE904)-1)), 2)</f>
        <v>1</v>
      </c>
      <c r="AF904" s="126">
        <f t="shared" si="315"/>
        <v>0</v>
      </c>
      <c r="AG904" s="19">
        <f t="shared" si="316"/>
        <v>2</v>
      </c>
      <c r="AH904" s="19">
        <f t="shared" si="317"/>
        <v>3</v>
      </c>
      <c r="AI904" s="19">
        <f t="shared" si="318"/>
        <v>4</v>
      </c>
      <c r="AJ904" s="19">
        <f t="shared" si="319"/>
        <v>4</v>
      </c>
      <c r="AK904" s="19">
        <f t="shared" si="320"/>
        <v>6</v>
      </c>
      <c r="AL904" s="19">
        <f t="shared" si="321"/>
        <v>7</v>
      </c>
      <c r="AM904" s="19">
        <f t="shared" si="322"/>
        <v>7</v>
      </c>
      <c r="AN904" s="19">
        <f t="shared" si="323"/>
        <v>9</v>
      </c>
      <c r="AO904" s="133">
        <f t="shared" si="324"/>
        <v>10</v>
      </c>
    </row>
    <row r="905" spans="1:41" x14ac:dyDescent="0.3">
      <c r="A905" s="131">
        <v>880</v>
      </c>
      <c r="B905" s="171">
        <f t="shared" si="303"/>
        <v>-2000000</v>
      </c>
      <c r="C905" s="171">
        <f t="shared" si="304"/>
        <v>-1627272.7272727271</v>
      </c>
      <c r="D905" s="171">
        <f t="shared" si="305"/>
        <v>-1269338.842975206</v>
      </c>
      <c r="E905" s="171">
        <f t="shared" si="306"/>
        <v>-922944.40270473203</v>
      </c>
      <c r="F905" s="171">
        <f t="shared" si="307"/>
        <v>1331000.0000000005</v>
      </c>
      <c r="G905" s="171">
        <f t="shared" si="308"/>
        <v>-252253.96917746449</v>
      </c>
      <c r="H905" s="171">
        <f t="shared" si="309"/>
        <v>78139.209838669514</v>
      </c>
      <c r="I905" s="171">
        <f t="shared" si="310"/>
        <v>1771561.0000000009</v>
      </c>
      <c r="J905" s="171">
        <f t="shared" si="311"/>
        <v>744066.66937080142</v>
      </c>
      <c r="K905" s="171">
        <f t="shared" si="312"/>
        <v>1085654.8358825475</v>
      </c>
      <c r="L905" s="172">
        <f t="shared" si="313"/>
        <v>-2308316.676488291</v>
      </c>
      <c r="M905" s="142">
        <f t="shared" si="314"/>
        <v>8</v>
      </c>
      <c r="N905" s="143">
        <f t="shared" si="325"/>
        <v>1</v>
      </c>
      <c r="U905" s="131">
        <v>880</v>
      </c>
      <c r="V905" s="126">
        <f>MOD(QUOTIENT(ROWS($V$26:V905)-1, 2^(COLUMNS($V$26:V905)-1)), 2)</f>
        <v>1</v>
      </c>
      <c r="W905" s="19">
        <f>MOD(QUOTIENT(ROWS($V$26:W905)-1, 2^(COLUMNS($V$26:W905)-1)), 2)</f>
        <v>1</v>
      </c>
      <c r="X905" s="19">
        <f>MOD(QUOTIENT(ROWS($V$26:X905)-1, 2^(COLUMNS($V$26:X905)-1)), 2)</f>
        <v>1</v>
      </c>
      <c r="Y905" s="19">
        <f>MOD(QUOTIENT(ROWS($V$26:Y905)-1, 2^(COLUMNS($V$26:Y905)-1)), 2)</f>
        <v>1</v>
      </c>
      <c r="Z905" s="19">
        <f>MOD(QUOTIENT(ROWS($V$26:Z905)-1, 2^(COLUMNS($V$26:Z905)-1)), 2)</f>
        <v>0</v>
      </c>
      <c r="AA905" s="19">
        <f>MOD(QUOTIENT(ROWS($V$26:AA905)-1, 2^(COLUMNS($V$26:AA905)-1)), 2)</f>
        <v>1</v>
      </c>
      <c r="AB905" s="19">
        <f>MOD(QUOTIENT(ROWS($V$26:AB905)-1, 2^(COLUMNS($V$26:AB905)-1)), 2)</f>
        <v>1</v>
      </c>
      <c r="AC905" s="19">
        <f>MOD(QUOTIENT(ROWS($V$26:AC905)-1, 2^(COLUMNS($V$26:AC905)-1)), 2)</f>
        <v>0</v>
      </c>
      <c r="AD905" s="19">
        <f>MOD(QUOTIENT(ROWS($V$26:AD905)-1, 2^(COLUMNS($V$26:AD905)-1)), 2)</f>
        <v>1</v>
      </c>
      <c r="AE905" s="133">
        <f>MOD(QUOTIENT(ROWS($V$26:AE905)-1, 2^(COLUMNS($V$26:AE905)-1)), 2)</f>
        <v>1</v>
      </c>
      <c r="AF905" s="126">
        <f t="shared" si="315"/>
        <v>1</v>
      </c>
      <c r="AG905" s="19">
        <f t="shared" si="316"/>
        <v>2</v>
      </c>
      <c r="AH905" s="19">
        <f t="shared" si="317"/>
        <v>3</v>
      </c>
      <c r="AI905" s="19">
        <f t="shared" si="318"/>
        <v>4</v>
      </c>
      <c r="AJ905" s="19">
        <f t="shared" si="319"/>
        <v>4</v>
      </c>
      <c r="AK905" s="19">
        <f t="shared" si="320"/>
        <v>6</v>
      </c>
      <c r="AL905" s="19">
        <f t="shared" si="321"/>
        <v>7</v>
      </c>
      <c r="AM905" s="19">
        <f t="shared" si="322"/>
        <v>7</v>
      </c>
      <c r="AN905" s="19">
        <f t="shared" si="323"/>
        <v>9</v>
      </c>
      <c r="AO905" s="133">
        <f t="shared" si="324"/>
        <v>10</v>
      </c>
    </row>
    <row r="906" spans="1:41" x14ac:dyDescent="0.3">
      <c r="A906" s="131">
        <v>881</v>
      </c>
      <c r="B906" s="171">
        <f t="shared" si="303"/>
        <v>0</v>
      </c>
      <c r="C906" s="171">
        <f t="shared" si="304"/>
        <v>0</v>
      </c>
      <c r="D906" s="171">
        <f t="shared" si="305"/>
        <v>0</v>
      </c>
      <c r="E906" s="171">
        <f t="shared" si="306"/>
        <v>0</v>
      </c>
      <c r="F906" s="171">
        <f t="shared" si="307"/>
        <v>-584940.36609521112</v>
      </c>
      <c r="G906" s="171">
        <f t="shared" si="308"/>
        <v>-252253.96917746449</v>
      </c>
      <c r="H906" s="171">
        <f t="shared" si="309"/>
        <v>78139.209838669514</v>
      </c>
      <c r="I906" s="171">
        <f t="shared" si="310"/>
        <v>1771561.0000000009</v>
      </c>
      <c r="J906" s="171">
        <f t="shared" si="311"/>
        <v>744066.66937080142</v>
      </c>
      <c r="K906" s="171">
        <f t="shared" si="312"/>
        <v>1085654.8358825475</v>
      </c>
      <c r="L906" s="172">
        <f t="shared" si="313"/>
        <v>1320736.2227820545</v>
      </c>
      <c r="M906" s="142">
        <f t="shared" si="314"/>
        <v>5</v>
      </c>
      <c r="N906" s="143">
        <f t="shared" si="325"/>
        <v>5</v>
      </c>
      <c r="U906" s="131">
        <v>881</v>
      </c>
      <c r="V906" s="126">
        <f>MOD(QUOTIENT(ROWS($V$26:V906)-1, 2^(COLUMNS($V$26:V906)-1)), 2)</f>
        <v>0</v>
      </c>
      <c r="W906" s="19">
        <f>MOD(QUOTIENT(ROWS($V$26:W906)-1, 2^(COLUMNS($V$26:W906)-1)), 2)</f>
        <v>0</v>
      </c>
      <c r="X906" s="19">
        <f>MOD(QUOTIENT(ROWS($V$26:X906)-1, 2^(COLUMNS($V$26:X906)-1)), 2)</f>
        <v>0</v>
      </c>
      <c r="Y906" s="19">
        <f>MOD(QUOTIENT(ROWS($V$26:Y906)-1, 2^(COLUMNS($V$26:Y906)-1)), 2)</f>
        <v>0</v>
      </c>
      <c r="Z906" s="19">
        <f>MOD(QUOTIENT(ROWS($V$26:Z906)-1, 2^(COLUMNS($V$26:Z906)-1)), 2)</f>
        <v>1</v>
      </c>
      <c r="AA906" s="19">
        <f>MOD(QUOTIENT(ROWS($V$26:AA906)-1, 2^(COLUMNS($V$26:AA906)-1)), 2)</f>
        <v>1</v>
      </c>
      <c r="AB906" s="19">
        <f>MOD(QUOTIENT(ROWS($V$26:AB906)-1, 2^(COLUMNS($V$26:AB906)-1)), 2)</f>
        <v>1</v>
      </c>
      <c r="AC906" s="19">
        <f>MOD(QUOTIENT(ROWS($V$26:AC906)-1, 2^(COLUMNS($V$26:AC906)-1)), 2)</f>
        <v>0</v>
      </c>
      <c r="AD906" s="19">
        <f>MOD(QUOTIENT(ROWS($V$26:AD906)-1, 2^(COLUMNS($V$26:AD906)-1)), 2)</f>
        <v>1</v>
      </c>
      <c r="AE906" s="133">
        <f>MOD(QUOTIENT(ROWS($V$26:AE906)-1, 2^(COLUMNS($V$26:AE906)-1)), 2)</f>
        <v>1</v>
      </c>
      <c r="AF906" s="126">
        <f t="shared" si="315"/>
        <v>0</v>
      </c>
      <c r="AG906" s="19">
        <f t="shared" si="316"/>
        <v>0</v>
      </c>
      <c r="AH906" s="19">
        <f t="shared" si="317"/>
        <v>0</v>
      </c>
      <c r="AI906" s="19">
        <f t="shared" si="318"/>
        <v>0</v>
      </c>
      <c r="AJ906" s="19">
        <f t="shared" si="319"/>
        <v>5</v>
      </c>
      <c r="AK906" s="19">
        <f t="shared" si="320"/>
        <v>6</v>
      </c>
      <c r="AL906" s="19">
        <f t="shared" si="321"/>
        <v>7</v>
      </c>
      <c r="AM906" s="19">
        <f t="shared" si="322"/>
        <v>7</v>
      </c>
      <c r="AN906" s="19">
        <f t="shared" si="323"/>
        <v>9</v>
      </c>
      <c r="AO906" s="133">
        <f t="shared" si="324"/>
        <v>10</v>
      </c>
    </row>
    <row r="907" spans="1:41" x14ac:dyDescent="0.3">
      <c r="A907" s="131">
        <v>882</v>
      </c>
      <c r="B907" s="171">
        <f t="shared" si="303"/>
        <v>-2000000</v>
      </c>
      <c r="C907" s="171">
        <f t="shared" si="304"/>
        <v>1000000</v>
      </c>
      <c r="D907" s="171">
        <f t="shared" si="305"/>
        <v>1000000</v>
      </c>
      <c r="E907" s="171">
        <f t="shared" si="306"/>
        <v>1000000</v>
      </c>
      <c r="F907" s="171">
        <f t="shared" si="307"/>
        <v>-584940.36609521112</v>
      </c>
      <c r="G907" s="171">
        <f t="shared" si="308"/>
        <v>-252253.96917746449</v>
      </c>
      <c r="H907" s="171">
        <f t="shared" si="309"/>
        <v>78139.209838669514</v>
      </c>
      <c r="I907" s="171">
        <f t="shared" si="310"/>
        <v>1771561.0000000009</v>
      </c>
      <c r="J907" s="171">
        <f t="shared" si="311"/>
        <v>744066.66937080142</v>
      </c>
      <c r="K907" s="171">
        <f t="shared" si="312"/>
        <v>1085654.8358825475</v>
      </c>
      <c r="L907" s="172">
        <f t="shared" si="313"/>
        <v>1855085.2850486084</v>
      </c>
      <c r="M907" s="142">
        <f t="shared" si="314"/>
        <v>6</v>
      </c>
      <c r="N907" s="143">
        <f t="shared" si="325"/>
        <v>1</v>
      </c>
      <c r="U907" s="131">
        <v>882</v>
      </c>
      <c r="V907" s="126">
        <f>MOD(QUOTIENT(ROWS($V$26:V907)-1, 2^(COLUMNS($V$26:V907)-1)), 2)</f>
        <v>1</v>
      </c>
      <c r="W907" s="19">
        <f>MOD(QUOTIENT(ROWS($V$26:W907)-1, 2^(COLUMNS($V$26:W907)-1)), 2)</f>
        <v>0</v>
      </c>
      <c r="X907" s="19">
        <f>MOD(QUOTIENT(ROWS($V$26:X907)-1, 2^(COLUMNS($V$26:X907)-1)), 2)</f>
        <v>0</v>
      </c>
      <c r="Y907" s="19">
        <f>MOD(QUOTIENT(ROWS($V$26:Y907)-1, 2^(COLUMNS($V$26:Y907)-1)), 2)</f>
        <v>0</v>
      </c>
      <c r="Z907" s="19">
        <f>MOD(QUOTIENT(ROWS($V$26:Z907)-1, 2^(COLUMNS($V$26:Z907)-1)), 2)</f>
        <v>1</v>
      </c>
      <c r="AA907" s="19">
        <f>MOD(QUOTIENT(ROWS($V$26:AA907)-1, 2^(COLUMNS($V$26:AA907)-1)), 2)</f>
        <v>1</v>
      </c>
      <c r="AB907" s="19">
        <f>MOD(QUOTIENT(ROWS($V$26:AB907)-1, 2^(COLUMNS($V$26:AB907)-1)), 2)</f>
        <v>1</v>
      </c>
      <c r="AC907" s="19">
        <f>MOD(QUOTIENT(ROWS($V$26:AC907)-1, 2^(COLUMNS($V$26:AC907)-1)), 2)</f>
        <v>0</v>
      </c>
      <c r="AD907" s="19">
        <f>MOD(QUOTIENT(ROWS($V$26:AD907)-1, 2^(COLUMNS($V$26:AD907)-1)), 2)</f>
        <v>1</v>
      </c>
      <c r="AE907" s="133">
        <f>MOD(QUOTIENT(ROWS($V$26:AE907)-1, 2^(COLUMNS($V$26:AE907)-1)), 2)</f>
        <v>1</v>
      </c>
      <c r="AF907" s="126">
        <f t="shared" si="315"/>
        <v>1</v>
      </c>
      <c r="AG907" s="19">
        <f t="shared" si="316"/>
        <v>1</v>
      </c>
      <c r="AH907" s="19">
        <f t="shared" si="317"/>
        <v>1</v>
      </c>
      <c r="AI907" s="19">
        <f t="shared" si="318"/>
        <v>1</v>
      </c>
      <c r="AJ907" s="19">
        <f t="shared" si="319"/>
        <v>5</v>
      </c>
      <c r="AK907" s="19">
        <f t="shared" si="320"/>
        <v>6</v>
      </c>
      <c r="AL907" s="19">
        <f t="shared" si="321"/>
        <v>7</v>
      </c>
      <c r="AM907" s="19">
        <f t="shared" si="322"/>
        <v>7</v>
      </c>
      <c r="AN907" s="19">
        <f t="shared" si="323"/>
        <v>9</v>
      </c>
      <c r="AO907" s="133">
        <f t="shared" si="324"/>
        <v>10</v>
      </c>
    </row>
    <row r="908" spans="1:41" x14ac:dyDescent="0.3">
      <c r="A908" s="131">
        <v>883</v>
      </c>
      <c r="B908" s="171">
        <f t="shared" si="303"/>
        <v>0</v>
      </c>
      <c r="C908" s="171">
        <f t="shared" si="304"/>
        <v>-1627272.7272727271</v>
      </c>
      <c r="D908" s="171">
        <f t="shared" si="305"/>
        <v>1100000</v>
      </c>
      <c r="E908" s="171">
        <f t="shared" si="306"/>
        <v>1100000</v>
      </c>
      <c r="F908" s="171">
        <f t="shared" si="307"/>
        <v>-584940.36609521112</v>
      </c>
      <c r="G908" s="171">
        <f t="shared" si="308"/>
        <v>-252253.96917746449</v>
      </c>
      <c r="H908" s="171">
        <f t="shared" si="309"/>
        <v>78139.209838669514</v>
      </c>
      <c r="I908" s="171">
        <f t="shared" si="310"/>
        <v>1771561.0000000009</v>
      </c>
      <c r="J908" s="171">
        <f t="shared" si="311"/>
        <v>744066.66937080142</v>
      </c>
      <c r="K908" s="171">
        <f t="shared" si="312"/>
        <v>1085654.8358825475</v>
      </c>
      <c r="L908" s="172">
        <f t="shared" si="313"/>
        <v>1607360.4456710746</v>
      </c>
      <c r="M908" s="142">
        <f t="shared" si="314"/>
        <v>6</v>
      </c>
      <c r="N908" s="143">
        <f t="shared" si="325"/>
        <v>2</v>
      </c>
      <c r="U908" s="131">
        <v>883</v>
      </c>
      <c r="V908" s="126">
        <f>MOD(QUOTIENT(ROWS($V$26:V908)-1, 2^(COLUMNS($V$26:V908)-1)), 2)</f>
        <v>0</v>
      </c>
      <c r="W908" s="19">
        <f>MOD(QUOTIENT(ROWS($V$26:W908)-1, 2^(COLUMNS($V$26:W908)-1)), 2)</f>
        <v>1</v>
      </c>
      <c r="X908" s="19">
        <f>MOD(QUOTIENT(ROWS($V$26:X908)-1, 2^(COLUMNS($V$26:X908)-1)), 2)</f>
        <v>0</v>
      </c>
      <c r="Y908" s="19">
        <f>MOD(QUOTIENT(ROWS($V$26:Y908)-1, 2^(COLUMNS($V$26:Y908)-1)), 2)</f>
        <v>0</v>
      </c>
      <c r="Z908" s="19">
        <f>MOD(QUOTIENT(ROWS($V$26:Z908)-1, 2^(COLUMNS($V$26:Z908)-1)), 2)</f>
        <v>1</v>
      </c>
      <c r="AA908" s="19">
        <f>MOD(QUOTIENT(ROWS($V$26:AA908)-1, 2^(COLUMNS($V$26:AA908)-1)), 2)</f>
        <v>1</v>
      </c>
      <c r="AB908" s="19">
        <f>MOD(QUOTIENT(ROWS($V$26:AB908)-1, 2^(COLUMNS($V$26:AB908)-1)), 2)</f>
        <v>1</v>
      </c>
      <c r="AC908" s="19">
        <f>MOD(QUOTIENT(ROWS($V$26:AC908)-1, 2^(COLUMNS($V$26:AC908)-1)), 2)</f>
        <v>0</v>
      </c>
      <c r="AD908" s="19">
        <f>MOD(QUOTIENT(ROWS($V$26:AD908)-1, 2^(COLUMNS($V$26:AD908)-1)), 2)</f>
        <v>1</v>
      </c>
      <c r="AE908" s="133">
        <f>MOD(QUOTIENT(ROWS($V$26:AE908)-1, 2^(COLUMNS($V$26:AE908)-1)), 2)</f>
        <v>1</v>
      </c>
      <c r="AF908" s="126">
        <f t="shared" si="315"/>
        <v>0</v>
      </c>
      <c r="AG908" s="19">
        <f t="shared" si="316"/>
        <v>2</v>
      </c>
      <c r="AH908" s="19">
        <f t="shared" si="317"/>
        <v>2</v>
      </c>
      <c r="AI908" s="19">
        <f t="shared" si="318"/>
        <v>2</v>
      </c>
      <c r="AJ908" s="19">
        <f t="shared" si="319"/>
        <v>5</v>
      </c>
      <c r="AK908" s="19">
        <f t="shared" si="320"/>
        <v>6</v>
      </c>
      <c r="AL908" s="19">
        <f t="shared" si="321"/>
        <v>7</v>
      </c>
      <c r="AM908" s="19">
        <f t="shared" si="322"/>
        <v>7</v>
      </c>
      <c r="AN908" s="19">
        <f t="shared" si="323"/>
        <v>9</v>
      </c>
      <c r="AO908" s="133">
        <f t="shared" si="324"/>
        <v>10</v>
      </c>
    </row>
    <row r="909" spans="1:41" x14ac:dyDescent="0.3">
      <c r="A909" s="131">
        <v>884</v>
      </c>
      <c r="B909" s="171">
        <f t="shared" si="303"/>
        <v>-2000000</v>
      </c>
      <c r="C909" s="171">
        <f t="shared" si="304"/>
        <v>-1627272.7272727271</v>
      </c>
      <c r="D909" s="171">
        <f t="shared" si="305"/>
        <v>1100000</v>
      </c>
      <c r="E909" s="171">
        <f t="shared" si="306"/>
        <v>1100000</v>
      </c>
      <c r="F909" s="171">
        <f t="shared" si="307"/>
        <v>-584940.36609521112</v>
      </c>
      <c r="G909" s="171">
        <f t="shared" si="308"/>
        <v>-252253.96917746449</v>
      </c>
      <c r="H909" s="171">
        <f t="shared" si="309"/>
        <v>78139.209838669514</v>
      </c>
      <c r="I909" s="171">
        <f t="shared" si="310"/>
        <v>1771561.0000000009</v>
      </c>
      <c r="J909" s="171">
        <f t="shared" si="311"/>
        <v>744066.66937080142</v>
      </c>
      <c r="K909" s="171">
        <f t="shared" si="312"/>
        <v>1085654.8358825475</v>
      </c>
      <c r="L909" s="172">
        <f t="shared" si="313"/>
        <v>-244491.40618077718</v>
      </c>
      <c r="M909" s="142">
        <f t="shared" si="314"/>
        <v>7</v>
      </c>
      <c r="N909" s="143">
        <f t="shared" si="325"/>
        <v>1</v>
      </c>
      <c r="U909" s="131">
        <v>884</v>
      </c>
      <c r="V909" s="126">
        <f>MOD(QUOTIENT(ROWS($V$26:V909)-1, 2^(COLUMNS($V$26:V909)-1)), 2)</f>
        <v>1</v>
      </c>
      <c r="W909" s="19">
        <f>MOD(QUOTIENT(ROWS($V$26:W909)-1, 2^(COLUMNS($V$26:W909)-1)), 2)</f>
        <v>1</v>
      </c>
      <c r="X909" s="19">
        <f>MOD(QUOTIENT(ROWS($V$26:X909)-1, 2^(COLUMNS($V$26:X909)-1)), 2)</f>
        <v>0</v>
      </c>
      <c r="Y909" s="19">
        <f>MOD(QUOTIENT(ROWS($V$26:Y909)-1, 2^(COLUMNS($V$26:Y909)-1)), 2)</f>
        <v>0</v>
      </c>
      <c r="Z909" s="19">
        <f>MOD(QUOTIENT(ROWS($V$26:Z909)-1, 2^(COLUMNS($V$26:Z909)-1)), 2)</f>
        <v>1</v>
      </c>
      <c r="AA909" s="19">
        <f>MOD(QUOTIENT(ROWS($V$26:AA909)-1, 2^(COLUMNS($V$26:AA909)-1)), 2)</f>
        <v>1</v>
      </c>
      <c r="AB909" s="19">
        <f>MOD(QUOTIENT(ROWS($V$26:AB909)-1, 2^(COLUMNS($V$26:AB909)-1)), 2)</f>
        <v>1</v>
      </c>
      <c r="AC909" s="19">
        <f>MOD(QUOTIENT(ROWS($V$26:AC909)-1, 2^(COLUMNS($V$26:AC909)-1)), 2)</f>
        <v>0</v>
      </c>
      <c r="AD909" s="19">
        <f>MOD(QUOTIENT(ROWS($V$26:AD909)-1, 2^(COLUMNS($V$26:AD909)-1)), 2)</f>
        <v>1</v>
      </c>
      <c r="AE909" s="133">
        <f>MOD(QUOTIENT(ROWS($V$26:AE909)-1, 2^(COLUMNS($V$26:AE909)-1)), 2)</f>
        <v>1</v>
      </c>
      <c r="AF909" s="126">
        <f t="shared" si="315"/>
        <v>1</v>
      </c>
      <c r="AG909" s="19">
        <f t="shared" si="316"/>
        <v>2</v>
      </c>
      <c r="AH909" s="19">
        <f t="shared" si="317"/>
        <v>2</v>
      </c>
      <c r="AI909" s="19">
        <f t="shared" si="318"/>
        <v>2</v>
      </c>
      <c r="AJ909" s="19">
        <f t="shared" si="319"/>
        <v>5</v>
      </c>
      <c r="AK909" s="19">
        <f t="shared" si="320"/>
        <v>6</v>
      </c>
      <c r="AL909" s="19">
        <f t="shared" si="321"/>
        <v>7</v>
      </c>
      <c r="AM909" s="19">
        <f t="shared" si="322"/>
        <v>7</v>
      </c>
      <c r="AN909" s="19">
        <f t="shared" si="323"/>
        <v>9</v>
      </c>
      <c r="AO909" s="133">
        <f t="shared" si="324"/>
        <v>10</v>
      </c>
    </row>
    <row r="910" spans="1:41" x14ac:dyDescent="0.3">
      <c r="A910" s="131">
        <v>885</v>
      </c>
      <c r="B910" s="171">
        <f t="shared" si="303"/>
        <v>0</v>
      </c>
      <c r="C910" s="171">
        <f t="shared" si="304"/>
        <v>0</v>
      </c>
      <c r="D910" s="171">
        <f t="shared" si="305"/>
        <v>-1269338.842975206</v>
      </c>
      <c r="E910" s="171">
        <f t="shared" si="306"/>
        <v>1210000.0000000002</v>
      </c>
      <c r="F910" s="171">
        <f t="shared" si="307"/>
        <v>-584940.36609521112</v>
      </c>
      <c r="G910" s="171">
        <f t="shared" si="308"/>
        <v>-252253.96917746449</v>
      </c>
      <c r="H910" s="171">
        <f t="shared" si="309"/>
        <v>78139.209838669514</v>
      </c>
      <c r="I910" s="171">
        <f t="shared" si="310"/>
        <v>1771561.0000000009</v>
      </c>
      <c r="J910" s="171">
        <f t="shared" si="311"/>
        <v>744066.66937080142</v>
      </c>
      <c r="K910" s="171">
        <f t="shared" si="312"/>
        <v>1085654.8358825475</v>
      </c>
      <c r="L910" s="172">
        <f t="shared" si="313"/>
        <v>1202480.2463328061</v>
      </c>
      <c r="M910" s="142">
        <f t="shared" si="314"/>
        <v>6</v>
      </c>
      <c r="N910" s="143">
        <f t="shared" si="325"/>
        <v>3</v>
      </c>
      <c r="U910" s="131">
        <v>885</v>
      </c>
      <c r="V910" s="126">
        <f>MOD(QUOTIENT(ROWS($V$26:V910)-1, 2^(COLUMNS($V$26:V910)-1)), 2)</f>
        <v>0</v>
      </c>
      <c r="W910" s="19">
        <f>MOD(QUOTIENT(ROWS($V$26:W910)-1, 2^(COLUMNS($V$26:W910)-1)), 2)</f>
        <v>0</v>
      </c>
      <c r="X910" s="19">
        <f>MOD(QUOTIENT(ROWS($V$26:X910)-1, 2^(COLUMNS($V$26:X910)-1)), 2)</f>
        <v>1</v>
      </c>
      <c r="Y910" s="19">
        <f>MOD(QUOTIENT(ROWS($V$26:Y910)-1, 2^(COLUMNS($V$26:Y910)-1)), 2)</f>
        <v>0</v>
      </c>
      <c r="Z910" s="19">
        <f>MOD(QUOTIENT(ROWS($V$26:Z910)-1, 2^(COLUMNS($V$26:Z910)-1)), 2)</f>
        <v>1</v>
      </c>
      <c r="AA910" s="19">
        <f>MOD(QUOTIENT(ROWS($V$26:AA910)-1, 2^(COLUMNS($V$26:AA910)-1)), 2)</f>
        <v>1</v>
      </c>
      <c r="AB910" s="19">
        <f>MOD(QUOTIENT(ROWS($V$26:AB910)-1, 2^(COLUMNS($V$26:AB910)-1)), 2)</f>
        <v>1</v>
      </c>
      <c r="AC910" s="19">
        <f>MOD(QUOTIENT(ROWS($V$26:AC910)-1, 2^(COLUMNS($V$26:AC910)-1)), 2)</f>
        <v>0</v>
      </c>
      <c r="AD910" s="19">
        <f>MOD(QUOTIENT(ROWS($V$26:AD910)-1, 2^(COLUMNS($V$26:AD910)-1)), 2)</f>
        <v>1</v>
      </c>
      <c r="AE910" s="133">
        <f>MOD(QUOTIENT(ROWS($V$26:AE910)-1, 2^(COLUMNS($V$26:AE910)-1)), 2)</f>
        <v>1</v>
      </c>
      <c r="AF910" s="126">
        <f t="shared" si="315"/>
        <v>0</v>
      </c>
      <c r="AG910" s="19">
        <f t="shared" si="316"/>
        <v>0</v>
      </c>
      <c r="AH910" s="19">
        <f t="shared" si="317"/>
        <v>3</v>
      </c>
      <c r="AI910" s="19">
        <f t="shared" si="318"/>
        <v>3</v>
      </c>
      <c r="AJ910" s="19">
        <f t="shared" si="319"/>
        <v>5</v>
      </c>
      <c r="AK910" s="19">
        <f t="shared" si="320"/>
        <v>6</v>
      </c>
      <c r="AL910" s="19">
        <f t="shared" si="321"/>
        <v>7</v>
      </c>
      <c r="AM910" s="19">
        <f t="shared" si="322"/>
        <v>7</v>
      </c>
      <c r="AN910" s="19">
        <f t="shared" si="323"/>
        <v>9</v>
      </c>
      <c r="AO910" s="133">
        <f t="shared" si="324"/>
        <v>10</v>
      </c>
    </row>
    <row r="911" spans="1:41" x14ac:dyDescent="0.3">
      <c r="A911" s="131">
        <v>886</v>
      </c>
      <c r="B911" s="171">
        <f t="shared" si="303"/>
        <v>-2000000</v>
      </c>
      <c r="C911" s="171">
        <f t="shared" si="304"/>
        <v>1000000</v>
      </c>
      <c r="D911" s="171">
        <f t="shared" si="305"/>
        <v>-1269338.842975206</v>
      </c>
      <c r="E911" s="171">
        <f t="shared" si="306"/>
        <v>1210000.0000000002</v>
      </c>
      <c r="F911" s="171">
        <f t="shared" si="307"/>
        <v>-584940.36609521112</v>
      </c>
      <c r="G911" s="171">
        <f t="shared" si="308"/>
        <v>-252253.96917746449</v>
      </c>
      <c r="H911" s="171">
        <f t="shared" si="309"/>
        <v>78139.209838669514</v>
      </c>
      <c r="I911" s="171">
        <f t="shared" si="310"/>
        <v>1771561.0000000009</v>
      </c>
      <c r="J911" s="171">
        <f t="shared" si="311"/>
        <v>744066.66937080142</v>
      </c>
      <c r="K911" s="171">
        <f t="shared" si="312"/>
        <v>1085654.8358825475</v>
      </c>
      <c r="L911" s="172">
        <f t="shared" si="313"/>
        <v>207967.21478273711</v>
      </c>
      <c r="M911" s="142">
        <f t="shared" si="314"/>
        <v>7</v>
      </c>
      <c r="N911" s="143">
        <f t="shared" si="325"/>
        <v>1</v>
      </c>
      <c r="U911" s="131">
        <v>886</v>
      </c>
      <c r="V911" s="126">
        <f>MOD(QUOTIENT(ROWS($V$26:V911)-1, 2^(COLUMNS($V$26:V911)-1)), 2)</f>
        <v>1</v>
      </c>
      <c r="W911" s="19">
        <f>MOD(QUOTIENT(ROWS($V$26:W911)-1, 2^(COLUMNS($V$26:W911)-1)), 2)</f>
        <v>0</v>
      </c>
      <c r="X911" s="19">
        <f>MOD(QUOTIENT(ROWS($V$26:X911)-1, 2^(COLUMNS($V$26:X911)-1)), 2)</f>
        <v>1</v>
      </c>
      <c r="Y911" s="19">
        <f>MOD(QUOTIENT(ROWS($V$26:Y911)-1, 2^(COLUMNS($V$26:Y911)-1)), 2)</f>
        <v>0</v>
      </c>
      <c r="Z911" s="19">
        <f>MOD(QUOTIENT(ROWS($V$26:Z911)-1, 2^(COLUMNS($V$26:Z911)-1)), 2)</f>
        <v>1</v>
      </c>
      <c r="AA911" s="19">
        <f>MOD(QUOTIENT(ROWS($V$26:AA911)-1, 2^(COLUMNS($V$26:AA911)-1)), 2)</f>
        <v>1</v>
      </c>
      <c r="AB911" s="19">
        <f>MOD(QUOTIENT(ROWS($V$26:AB911)-1, 2^(COLUMNS($V$26:AB911)-1)), 2)</f>
        <v>1</v>
      </c>
      <c r="AC911" s="19">
        <f>MOD(QUOTIENT(ROWS($V$26:AC911)-1, 2^(COLUMNS($V$26:AC911)-1)), 2)</f>
        <v>0</v>
      </c>
      <c r="AD911" s="19">
        <f>MOD(QUOTIENT(ROWS($V$26:AD911)-1, 2^(COLUMNS($V$26:AD911)-1)), 2)</f>
        <v>1</v>
      </c>
      <c r="AE911" s="133">
        <f>MOD(QUOTIENT(ROWS($V$26:AE911)-1, 2^(COLUMNS($V$26:AE911)-1)), 2)</f>
        <v>1</v>
      </c>
      <c r="AF911" s="126">
        <f t="shared" si="315"/>
        <v>1</v>
      </c>
      <c r="AG911" s="19">
        <f t="shared" si="316"/>
        <v>1</v>
      </c>
      <c r="AH911" s="19">
        <f t="shared" si="317"/>
        <v>3</v>
      </c>
      <c r="AI911" s="19">
        <f t="shared" si="318"/>
        <v>3</v>
      </c>
      <c r="AJ911" s="19">
        <f t="shared" si="319"/>
        <v>5</v>
      </c>
      <c r="AK911" s="19">
        <f t="shared" si="320"/>
        <v>6</v>
      </c>
      <c r="AL911" s="19">
        <f t="shared" si="321"/>
        <v>7</v>
      </c>
      <c r="AM911" s="19">
        <f t="shared" si="322"/>
        <v>7</v>
      </c>
      <c r="AN911" s="19">
        <f t="shared" si="323"/>
        <v>9</v>
      </c>
      <c r="AO911" s="133">
        <f t="shared" si="324"/>
        <v>10</v>
      </c>
    </row>
    <row r="912" spans="1:41" x14ac:dyDescent="0.3">
      <c r="A912" s="131">
        <v>887</v>
      </c>
      <c r="B912" s="171">
        <f t="shared" si="303"/>
        <v>0</v>
      </c>
      <c r="C912" s="171">
        <f t="shared" si="304"/>
        <v>-1627272.7272727271</v>
      </c>
      <c r="D912" s="171">
        <f t="shared" si="305"/>
        <v>-1269338.842975206</v>
      </c>
      <c r="E912" s="171">
        <f t="shared" si="306"/>
        <v>1210000.0000000002</v>
      </c>
      <c r="F912" s="171">
        <f t="shared" si="307"/>
        <v>-584940.36609521112</v>
      </c>
      <c r="G912" s="171">
        <f t="shared" si="308"/>
        <v>-252253.96917746449</v>
      </c>
      <c r="H912" s="171">
        <f t="shared" si="309"/>
        <v>78139.209838669514</v>
      </c>
      <c r="I912" s="171">
        <f t="shared" si="310"/>
        <v>1771561.0000000009</v>
      </c>
      <c r="J912" s="171">
        <f t="shared" si="311"/>
        <v>744066.66937080142</v>
      </c>
      <c r="K912" s="171">
        <f t="shared" si="312"/>
        <v>1085654.8358825475</v>
      </c>
      <c r="L912" s="172">
        <f t="shared" si="313"/>
        <v>-192643.83397645873</v>
      </c>
      <c r="M912" s="142">
        <f t="shared" si="314"/>
        <v>7</v>
      </c>
      <c r="N912" s="143">
        <f t="shared" si="325"/>
        <v>2</v>
      </c>
      <c r="U912" s="131">
        <v>887</v>
      </c>
      <c r="V912" s="126">
        <f>MOD(QUOTIENT(ROWS($V$26:V912)-1, 2^(COLUMNS($V$26:V912)-1)), 2)</f>
        <v>0</v>
      </c>
      <c r="W912" s="19">
        <f>MOD(QUOTIENT(ROWS($V$26:W912)-1, 2^(COLUMNS($V$26:W912)-1)), 2)</f>
        <v>1</v>
      </c>
      <c r="X912" s="19">
        <f>MOD(QUOTIENT(ROWS($V$26:X912)-1, 2^(COLUMNS($V$26:X912)-1)), 2)</f>
        <v>1</v>
      </c>
      <c r="Y912" s="19">
        <f>MOD(QUOTIENT(ROWS($V$26:Y912)-1, 2^(COLUMNS($V$26:Y912)-1)), 2)</f>
        <v>0</v>
      </c>
      <c r="Z912" s="19">
        <f>MOD(QUOTIENT(ROWS($V$26:Z912)-1, 2^(COLUMNS($V$26:Z912)-1)), 2)</f>
        <v>1</v>
      </c>
      <c r="AA912" s="19">
        <f>MOD(QUOTIENT(ROWS($V$26:AA912)-1, 2^(COLUMNS($V$26:AA912)-1)), 2)</f>
        <v>1</v>
      </c>
      <c r="AB912" s="19">
        <f>MOD(QUOTIENT(ROWS($V$26:AB912)-1, 2^(COLUMNS($V$26:AB912)-1)), 2)</f>
        <v>1</v>
      </c>
      <c r="AC912" s="19">
        <f>MOD(QUOTIENT(ROWS($V$26:AC912)-1, 2^(COLUMNS($V$26:AC912)-1)), 2)</f>
        <v>0</v>
      </c>
      <c r="AD912" s="19">
        <f>MOD(QUOTIENT(ROWS($V$26:AD912)-1, 2^(COLUMNS($V$26:AD912)-1)), 2)</f>
        <v>1</v>
      </c>
      <c r="AE912" s="133">
        <f>MOD(QUOTIENT(ROWS($V$26:AE912)-1, 2^(COLUMNS($V$26:AE912)-1)), 2)</f>
        <v>1</v>
      </c>
      <c r="AF912" s="126">
        <f t="shared" si="315"/>
        <v>0</v>
      </c>
      <c r="AG912" s="19">
        <f t="shared" si="316"/>
        <v>2</v>
      </c>
      <c r="AH912" s="19">
        <f t="shared" si="317"/>
        <v>3</v>
      </c>
      <c r="AI912" s="19">
        <f t="shared" si="318"/>
        <v>3</v>
      </c>
      <c r="AJ912" s="19">
        <f t="shared" si="319"/>
        <v>5</v>
      </c>
      <c r="AK912" s="19">
        <f t="shared" si="320"/>
        <v>6</v>
      </c>
      <c r="AL912" s="19">
        <f t="shared" si="321"/>
        <v>7</v>
      </c>
      <c r="AM912" s="19">
        <f t="shared" si="322"/>
        <v>7</v>
      </c>
      <c r="AN912" s="19">
        <f t="shared" si="323"/>
        <v>9</v>
      </c>
      <c r="AO912" s="133">
        <f t="shared" si="324"/>
        <v>10</v>
      </c>
    </row>
    <row r="913" spans="1:41" x14ac:dyDescent="0.3">
      <c r="A913" s="131">
        <v>888</v>
      </c>
      <c r="B913" s="171">
        <f t="shared" si="303"/>
        <v>-2000000</v>
      </c>
      <c r="C913" s="171">
        <f t="shared" si="304"/>
        <v>-1627272.7272727271</v>
      </c>
      <c r="D913" s="171">
        <f t="shared" si="305"/>
        <v>-1269338.842975206</v>
      </c>
      <c r="E913" s="171">
        <f t="shared" si="306"/>
        <v>1210000.0000000002</v>
      </c>
      <c r="F913" s="171">
        <f t="shared" si="307"/>
        <v>-584940.36609521112</v>
      </c>
      <c r="G913" s="171">
        <f t="shared" si="308"/>
        <v>-252253.96917746449</v>
      </c>
      <c r="H913" s="171">
        <f t="shared" si="309"/>
        <v>78139.209838669514</v>
      </c>
      <c r="I913" s="171">
        <f t="shared" si="310"/>
        <v>1771561.0000000009</v>
      </c>
      <c r="J913" s="171">
        <f t="shared" si="311"/>
        <v>744066.66937080142</v>
      </c>
      <c r="K913" s="171">
        <f t="shared" si="312"/>
        <v>1085654.8358825475</v>
      </c>
      <c r="L913" s="172">
        <f t="shared" si="313"/>
        <v>-2044495.6858283107</v>
      </c>
      <c r="M913" s="142">
        <f t="shared" si="314"/>
        <v>8</v>
      </c>
      <c r="N913" s="143">
        <f t="shared" si="325"/>
        <v>1</v>
      </c>
      <c r="U913" s="131">
        <v>888</v>
      </c>
      <c r="V913" s="126">
        <f>MOD(QUOTIENT(ROWS($V$26:V913)-1, 2^(COLUMNS($V$26:V913)-1)), 2)</f>
        <v>1</v>
      </c>
      <c r="W913" s="19">
        <f>MOD(QUOTIENT(ROWS($V$26:W913)-1, 2^(COLUMNS($V$26:W913)-1)), 2)</f>
        <v>1</v>
      </c>
      <c r="X913" s="19">
        <f>MOD(QUOTIENT(ROWS($V$26:X913)-1, 2^(COLUMNS($V$26:X913)-1)), 2)</f>
        <v>1</v>
      </c>
      <c r="Y913" s="19">
        <f>MOD(QUOTIENT(ROWS($V$26:Y913)-1, 2^(COLUMNS($V$26:Y913)-1)), 2)</f>
        <v>0</v>
      </c>
      <c r="Z913" s="19">
        <f>MOD(QUOTIENT(ROWS($V$26:Z913)-1, 2^(COLUMNS($V$26:Z913)-1)), 2)</f>
        <v>1</v>
      </c>
      <c r="AA913" s="19">
        <f>MOD(QUOTIENT(ROWS($V$26:AA913)-1, 2^(COLUMNS($V$26:AA913)-1)), 2)</f>
        <v>1</v>
      </c>
      <c r="AB913" s="19">
        <f>MOD(QUOTIENT(ROWS($V$26:AB913)-1, 2^(COLUMNS($V$26:AB913)-1)), 2)</f>
        <v>1</v>
      </c>
      <c r="AC913" s="19">
        <f>MOD(QUOTIENT(ROWS($V$26:AC913)-1, 2^(COLUMNS($V$26:AC913)-1)), 2)</f>
        <v>0</v>
      </c>
      <c r="AD913" s="19">
        <f>MOD(QUOTIENT(ROWS($V$26:AD913)-1, 2^(COLUMNS($V$26:AD913)-1)), 2)</f>
        <v>1</v>
      </c>
      <c r="AE913" s="133">
        <f>MOD(QUOTIENT(ROWS($V$26:AE913)-1, 2^(COLUMNS($V$26:AE913)-1)), 2)</f>
        <v>1</v>
      </c>
      <c r="AF913" s="126">
        <f t="shared" si="315"/>
        <v>1</v>
      </c>
      <c r="AG913" s="19">
        <f t="shared" si="316"/>
        <v>2</v>
      </c>
      <c r="AH913" s="19">
        <f t="shared" si="317"/>
        <v>3</v>
      </c>
      <c r="AI913" s="19">
        <f t="shared" si="318"/>
        <v>3</v>
      </c>
      <c r="AJ913" s="19">
        <f t="shared" si="319"/>
        <v>5</v>
      </c>
      <c r="AK913" s="19">
        <f t="shared" si="320"/>
        <v>6</v>
      </c>
      <c r="AL913" s="19">
        <f t="shared" si="321"/>
        <v>7</v>
      </c>
      <c r="AM913" s="19">
        <f t="shared" si="322"/>
        <v>7</v>
      </c>
      <c r="AN913" s="19">
        <f t="shared" si="323"/>
        <v>9</v>
      </c>
      <c r="AO913" s="133">
        <f t="shared" si="324"/>
        <v>10</v>
      </c>
    </row>
    <row r="914" spans="1:41" x14ac:dyDescent="0.3">
      <c r="A914" s="131">
        <v>889</v>
      </c>
      <c r="B914" s="171">
        <f t="shared" si="303"/>
        <v>0</v>
      </c>
      <c r="C914" s="171">
        <f t="shared" si="304"/>
        <v>0</v>
      </c>
      <c r="D914" s="171">
        <f t="shared" si="305"/>
        <v>0</v>
      </c>
      <c r="E914" s="171">
        <f t="shared" si="306"/>
        <v>-922944.40270473203</v>
      </c>
      <c r="F914" s="171">
        <f t="shared" si="307"/>
        <v>-584940.36609521112</v>
      </c>
      <c r="G914" s="171">
        <f t="shared" si="308"/>
        <v>-252253.96917746449</v>
      </c>
      <c r="H914" s="171">
        <f t="shared" si="309"/>
        <v>78139.209838669514</v>
      </c>
      <c r="I914" s="171">
        <f t="shared" si="310"/>
        <v>1771561.0000000009</v>
      </c>
      <c r="J914" s="171">
        <f t="shared" si="311"/>
        <v>744066.66937080142</v>
      </c>
      <c r="K914" s="171">
        <f t="shared" si="312"/>
        <v>1085654.8358825475</v>
      </c>
      <c r="L914" s="172">
        <f t="shared" si="313"/>
        <v>642344.53432268451</v>
      </c>
      <c r="M914" s="142">
        <f t="shared" si="314"/>
        <v>6</v>
      </c>
      <c r="N914" s="143">
        <f t="shared" si="325"/>
        <v>4</v>
      </c>
      <c r="U914" s="131">
        <v>889</v>
      </c>
      <c r="V914" s="126">
        <f>MOD(QUOTIENT(ROWS($V$26:V914)-1, 2^(COLUMNS($V$26:V914)-1)), 2)</f>
        <v>0</v>
      </c>
      <c r="W914" s="19">
        <f>MOD(QUOTIENT(ROWS($V$26:W914)-1, 2^(COLUMNS($V$26:W914)-1)), 2)</f>
        <v>0</v>
      </c>
      <c r="X914" s="19">
        <f>MOD(QUOTIENT(ROWS($V$26:X914)-1, 2^(COLUMNS($V$26:X914)-1)), 2)</f>
        <v>0</v>
      </c>
      <c r="Y914" s="19">
        <f>MOD(QUOTIENT(ROWS($V$26:Y914)-1, 2^(COLUMNS($V$26:Y914)-1)), 2)</f>
        <v>1</v>
      </c>
      <c r="Z914" s="19">
        <f>MOD(QUOTIENT(ROWS($V$26:Z914)-1, 2^(COLUMNS($V$26:Z914)-1)), 2)</f>
        <v>1</v>
      </c>
      <c r="AA914" s="19">
        <f>MOD(QUOTIENT(ROWS($V$26:AA914)-1, 2^(COLUMNS($V$26:AA914)-1)), 2)</f>
        <v>1</v>
      </c>
      <c r="AB914" s="19">
        <f>MOD(QUOTIENT(ROWS($V$26:AB914)-1, 2^(COLUMNS($V$26:AB914)-1)), 2)</f>
        <v>1</v>
      </c>
      <c r="AC914" s="19">
        <f>MOD(QUOTIENT(ROWS($V$26:AC914)-1, 2^(COLUMNS($V$26:AC914)-1)), 2)</f>
        <v>0</v>
      </c>
      <c r="AD914" s="19">
        <f>MOD(QUOTIENT(ROWS($V$26:AD914)-1, 2^(COLUMNS($V$26:AD914)-1)), 2)</f>
        <v>1</v>
      </c>
      <c r="AE914" s="133">
        <f>MOD(QUOTIENT(ROWS($V$26:AE914)-1, 2^(COLUMNS($V$26:AE914)-1)), 2)</f>
        <v>1</v>
      </c>
      <c r="AF914" s="126">
        <f t="shared" si="315"/>
        <v>0</v>
      </c>
      <c r="AG914" s="19">
        <f t="shared" si="316"/>
        <v>0</v>
      </c>
      <c r="AH914" s="19">
        <f t="shared" si="317"/>
        <v>0</v>
      </c>
      <c r="AI914" s="19">
        <f t="shared" si="318"/>
        <v>4</v>
      </c>
      <c r="AJ914" s="19">
        <f t="shared" si="319"/>
        <v>5</v>
      </c>
      <c r="AK914" s="19">
        <f t="shared" si="320"/>
        <v>6</v>
      </c>
      <c r="AL914" s="19">
        <f t="shared" si="321"/>
        <v>7</v>
      </c>
      <c r="AM914" s="19">
        <f t="shared" si="322"/>
        <v>7</v>
      </c>
      <c r="AN914" s="19">
        <f t="shared" si="323"/>
        <v>9</v>
      </c>
      <c r="AO914" s="133">
        <f t="shared" si="324"/>
        <v>10</v>
      </c>
    </row>
    <row r="915" spans="1:41" x14ac:dyDescent="0.3">
      <c r="A915" s="131">
        <v>890</v>
      </c>
      <c r="B915" s="171">
        <f t="shared" si="303"/>
        <v>-2000000</v>
      </c>
      <c r="C915" s="171">
        <f t="shared" si="304"/>
        <v>1000000</v>
      </c>
      <c r="D915" s="171">
        <f t="shared" si="305"/>
        <v>1000000</v>
      </c>
      <c r="E915" s="171">
        <f t="shared" si="306"/>
        <v>-922944.40270473203</v>
      </c>
      <c r="F915" s="171">
        <f t="shared" si="307"/>
        <v>-584940.36609521112</v>
      </c>
      <c r="G915" s="171">
        <f t="shared" si="308"/>
        <v>-252253.96917746449</v>
      </c>
      <c r="H915" s="171">
        <f t="shared" si="309"/>
        <v>78139.209838669514</v>
      </c>
      <c r="I915" s="171">
        <f t="shared" si="310"/>
        <v>1771561.0000000009</v>
      </c>
      <c r="J915" s="171">
        <f t="shared" si="311"/>
        <v>744066.66937080142</v>
      </c>
      <c r="K915" s="171">
        <f t="shared" si="312"/>
        <v>1085654.8358825475</v>
      </c>
      <c r="L915" s="172">
        <f t="shared" si="313"/>
        <v>441663.74379278551</v>
      </c>
      <c r="M915" s="142">
        <f t="shared" si="314"/>
        <v>7</v>
      </c>
      <c r="N915" s="143">
        <f t="shared" si="325"/>
        <v>1</v>
      </c>
      <c r="U915" s="131">
        <v>890</v>
      </c>
      <c r="V915" s="126">
        <f>MOD(QUOTIENT(ROWS($V$26:V915)-1, 2^(COLUMNS($V$26:V915)-1)), 2)</f>
        <v>1</v>
      </c>
      <c r="W915" s="19">
        <f>MOD(QUOTIENT(ROWS($V$26:W915)-1, 2^(COLUMNS($V$26:W915)-1)), 2)</f>
        <v>0</v>
      </c>
      <c r="X915" s="19">
        <f>MOD(QUOTIENT(ROWS($V$26:X915)-1, 2^(COLUMNS($V$26:X915)-1)), 2)</f>
        <v>0</v>
      </c>
      <c r="Y915" s="19">
        <f>MOD(QUOTIENT(ROWS($V$26:Y915)-1, 2^(COLUMNS($V$26:Y915)-1)), 2)</f>
        <v>1</v>
      </c>
      <c r="Z915" s="19">
        <f>MOD(QUOTIENT(ROWS($V$26:Z915)-1, 2^(COLUMNS($V$26:Z915)-1)), 2)</f>
        <v>1</v>
      </c>
      <c r="AA915" s="19">
        <f>MOD(QUOTIENT(ROWS($V$26:AA915)-1, 2^(COLUMNS($V$26:AA915)-1)), 2)</f>
        <v>1</v>
      </c>
      <c r="AB915" s="19">
        <f>MOD(QUOTIENT(ROWS($V$26:AB915)-1, 2^(COLUMNS($V$26:AB915)-1)), 2)</f>
        <v>1</v>
      </c>
      <c r="AC915" s="19">
        <f>MOD(QUOTIENT(ROWS($V$26:AC915)-1, 2^(COLUMNS($V$26:AC915)-1)), 2)</f>
        <v>0</v>
      </c>
      <c r="AD915" s="19">
        <f>MOD(QUOTIENT(ROWS($V$26:AD915)-1, 2^(COLUMNS($V$26:AD915)-1)), 2)</f>
        <v>1</v>
      </c>
      <c r="AE915" s="133">
        <f>MOD(QUOTIENT(ROWS($V$26:AE915)-1, 2^(COLUMNS($V$26:AE915)-1)), 2)</f>
        <v>1</v>
      </c>
      <c r="AF915" s="126">
        <f t="shared" si="315"/>
        <v>1</v>
      </c>
      <c r="AG915" s="19">
        <f t="shared" si="316"/>
        <v>1</v>
      </c>
      <c r="AH915" s="19">
        <f t="shared" si="317"/>
        <v>1</v>
      </c>
      <c r="AI915" s="19">
        <f t="shared" si="318"/>
        <v>4</v>
      </c>
      <c r="AJ915" s="19">
        <f t="shared" si="319"/>
        <v>5</v>
      </c>
      <c r="AK915" s="19">
        <f t="shared" si="320"/>
        <v>6</v>
      </c>
      <c r="AL915" s="19">
        <f t="shared" si="321"/>
        <v>7</v>
      </c>
      <c r="AM915" s="19">
        <f t="shared" si="322"/>
        <v>7</v>
      </c>
      <c r="AN915" s="19">
        <f t="shared" si="323"/>
        <v>9</v>
      </c>
      <c r="AO915" s="133">
        <f t="shared" si="324"/>
        <v>10</v>
      </c>
    </row>
    <row r="916" spans="1:41" x14ac:dyDescent="0.3">
      <c r="A916" s="131">
        <v>891</v>
      </c>
      <c r="B916" s="171">
        <f t="shared" si="303"/>
        <v>0</v>
      </c>
      <c r="C916" s="171">
        <f t="shared" si="304"/>
        <v>-1627272.7272727271</v>
      </c>
      <c r="D916" s="171">
        <f t="shared" si="305"/>
        <v>1100000</v>
      </c>
      <c r="E916" s="171">
        <f t="shared" si="306"/>
        <v>-922944.40270473203</v>
      </c>
      <c r="F916" s="171">
        <f t="shared" si="307"/>
        <v>-584940.36609521112</v>
      </c>
      <c r="G916" s="171">
        <f t="shared" si="308"/>
        <v>-252253.96917746449</v>
      </c>
      <c r="H916" s="171">
        <f t="shared" si="309"/>
        <v>78139.209838669514</v>
      </c>
      <c r="I916" s="171">
        <f t="shared" si="310"/>
        <v>1771561.0000000009</v>
      </c>
      <c r="J916" s="171">
        <f t="shared" si="311"/>
        <v>744066.66937080142</v>
      </c>
      <c r="K916" s="171">
        <f t="shared" si="312"/>
        <v>1085654.8358825475</v>
      </c>
      <c r="L916" s="172">
        <f t="shared" si="313"/>
        <v>120435.91913560602</v>
      </c>
      <c r="M916" s="142">
        <f t="shared" si="314"/>
        <v>7</v>
      </c>
      <c r="N916" s="143">
        <f t="shared" si="325"/>
        <v>2</v>
      </c>
      <c r="U916" s="131">
        <v>891</v>
      </c>
      <c r="V916" s="126">
        <f>MOD(QUOTIENT(ROWS($V$26:V916)-1, 2^(COLUMNS($V$26:V916)-1)), 2)</f>
        <v>0</v>
      </c>
      <c r="W916" s="19">
        <f>MOD(QUOTIENT(ROWS($V$26:W916)-1, 2^(COLUMNS($V$26:W916)-1)), 2)</f>
        <v>1</v>
      </c>
      <c r="X916" s="19">
        <f>MOD(QUOTIENT(ROWS($V$26:X916)-1, 2^(COLUMNS($V$26:X916)-1)), 2)</f>
        <v>0</v>
      </c>
      <c r="Y916" s="19">
        <f>MOD(QUOTIENT(ROWS($V$26:Y916)-1, 2^(COLUMNS($V$26:Y916)-1)), 2)</f>
        <v>1</v>
      </c>
      <c r="Z916" s="19">
        <f>MOD(QUOTIENT(ROWS($V$26:Z916)-1, 2^(COLUMNS($V$26:Z916)-1)), 2)</f>
        <v>1</v>
      </c>
      <c r="AA916" s="19">
        <f>MOD(QUOTIENT(ROWS($V$26:AA916)-1, 2^(COLUMNS($V$26:AA916)-1)), 2)</f>
        <v>1</v>
      </c>
      <c r="AB916" s="19">
        <f>MOD(QUOTIENT(ROWS($V$26:AB916)-1, 2^(COLUMNS($V$26:AB916)-1)), 2)</f>
        <v>1</v>
      </c>
      <c r="AC916" s="19">
        <f>MOD(QUOTIENT(ROWS($V$26:AC916)-1, 2^(COLUMNS($V$26:AC916)-1)), 2)</f>
        <v>0</v>
      </c>
      <c r="AD916" s="19">
        <f>MOD(QUOTIENT(ROWS($V$26:AD916)-1, 2^(COLUMNS($V$26:AD916)-1)), 2)</f>
        <v>1</v>
      </c>
      <c r="AE916" s="133">
        <f>MOD(QUOTIENT(ROWS($V$26:AE916)-1, 2^(COLUMNS($V$26:AE916)-1)), 2)</f>
        <v>1</v>
      </c>
      <c r="AF916" s="126">
        <f t="shared" si="315"/>
        <v>0</v>
      </c>
      <c r="AG916" s="19">
        <f t="shared" si="316"/>
        <v>2</v>
      </c>
      <c r="AH916" s="19">
        <f t="shared" si="317"/>
        <v>2</v>
      </c>
      <c r="AI916" s="19">
        <f t="shared" si="318"/>
        <v>4</v>
      </c>
      <c r="AJ916" s="19">
        <f t="shared" si="319"/>
        <v>5</v>
      </c>
      <c r="AK916" s="19">
        <f t="shared" si="320"/>
        <v>6</v>
      </c>
      <c r="AL916" s="19">
        <f t="shared" si="321"/>
        <v>7</v>
      </c>
      <c r="AM916" s="19">
        <f t="shared" si="322"/>
        <v>7</v>
      </c>
      <c r="AN916" s="19">
        <f t="shared" si="323"/>
        <v>9</v>
      </c>
      <c r="AO916" s="133">
        <f t="shared" si="324"/>
        <v>10</v>
      </c>
    </row>
    <row r="917" spans="1:41" x14ac:dyDescent="0.3">
      <c r="A917" s="131">
        <v>892</v>
      </c>
      <c r="B917" s="171">
        <f t="shared" si="303"/>
        <v>-2000000</v>
      </c>
      <c r="C917" s="171">
        <f t="shared" si="304"/>
        <v>-1627272.7272727271</v>
      </c>
      <c r="D917" s="171">
        <f t="shared" si="305"/>
        <v>1100000</v>
      </c>
      <c r="E917" s="171">
        <f t="shared" si="306"/>
        <v>-922944.40270473203</v>
      </c>
      <c r="F917" s="171">
        <f t="shared" si="307"/>
        <v>-584940.36609521112</v>
      </c>
      <c r="G917" s="171">
        <f t="shared" si="308"/>
        <v>-252253.96917746449</v>
      </c>
      <c r="H917" s="171">
        <f t="shared" si="309"/>
        <v>78139.209838669514</v>
      </c>
      <c r="I917" s="171">
        <f t="shared" si="310"/>
        <v>1771561.0000000009</v>
      </c>
      <c r="J917" s="171">
        <f t="shared" si="311"/>
        <v>744066.66937080142</v>
      </c>
      <c r="K917" s="171">
        <f t="shared" si="312"/>
        <v>1085654.8358825475</v>
      </c>
      <c r="L917" s="172">
        <f t="shared" si="313"/>
        <v>-1731415.9327162455</v>
      </c>
      <c r="M917" s="142">
        <f t="shared" si="314"/>
        <v>8</v>
      </c>
      <c r="N917" s="143">
        <f t="shared" si="325"/>
        <v>1</v>
      </c>
      <c r="U917" s="131">
        <v>892</v>
      </c>
      <c r="V917" s="126">
        <f>MOD(QUOTIENT(ROWS($V$26:V917)-1, 2^(COLUMNS($V$26:V917)-1)), 2)</f>
        <v>1</v>
      </c>
      <c r="W917" s="19">
        <f>MOD(QUOTIENT(ROWS($V$26:W917)-1, 2^(COLUMNS($V$26:W917)-1)), 2)</f>
        <v>1</v>
      </c>
      <c r="X917" s="19">
        <f>MOD(QUOTIENT(ROWS($V$26:X917)-1, 2^(COLUMNS($V$26:X917)-1)), 2)</f>
        <v>0</v>
      </c>
      <c r="Y917" s="19">
        <f>MOD(QUOTIENT(ROWS($V$26:Y917)-1, 2^(COLUMNS($V$26:Y917)-1)), 2)</f>
        <v>1</v>
      </c>
      <c r="Z917" s="19">
        <f>MOD(QUOTIENT(ROWS($V$26:Z917)-1, 2^(COLUMNS($V$26:Z917)-1)), 2)</f>
        <v>1</v>
      </c>
      <c r="AA917" s="19">
        <f>MOD(QUOTIENT(ROWS($V$26:AA917)-1, 2^(COLUMNS($V$26:AA917)-1)), 2)</f>
        <v>1</v>
      </c>
      <c r="AB917" s="19">
        <f>MOD(QUOTIENT(ROWS($V$26:AB917)-1, 2^(COLUMNS($V$26:AB917)-1)), 2)</f>
        <v>1</v>
      </c>
      <c r="AC917" s="19">
        <f>MOD(QUOTIENT(ROWS($V$26:AC917)-1, 2^(COLUMNS($V$26:AC917)-1)), 2)</f>
        <v>0</v>
      </c>
      <c r="AD917" s="19">
        <f>MOD(QUOTIENT(ROWS($V$26:AD917)-1, 2^(COLUMNS($V$26:AD917)-1)), 2)</f>
        <v>1</v>
      </c>
      <c r="AE917" s="133">
        <f>MOD(QUOTIENT(ROWS($V$26:AE917)-1, 2^(COLUMNS($V$26:AE917)-1)), 2)</f>
        <v>1</v>
      </c>
      <c r="AF917" s="126">
        <f t="shared" si="315"/>
        <v>1</v>
      </c>
      <c r="AG917" s="19">
        <f t="shared" si="316"/>
        <v>2</v>
      </c>
      <c r="AH917" s="19">
        <f t="shared" si="317"/>
        <v>2</v>
      </c>
      <c r="AI917" s="19">
        <f t="shared" si="318"/>
        <v>4</v>
      </c>
      <c r="AJ917" s="19">
        <f t="shared" si="319"/>
        <v>5</v>
      </c>
      <c r="AK917" s="19">
        <f t="shared" si="320"/>
        <v>6</v>
      </c>
      <c r="AL917" s="19">
        <f t="shared" si="321"/>
        <v>7</v>
      </c>
      <c r="AM917" s="19">
        <f t="shared" si="322"/>
        <v>7</v>
      </c>
      <c r="AN917" s="19">
        <f t="shared" si="323"/>
        <v>9</v>
      </c>
      <c r="AO917" s="133">
        <f t="shared" si="324"/>
        <v>10</v>
      </c>
    </row>
    <row r="918" spans="1:41" x14ac:dyDescent="0.3">
      <c r="A918" s="131">
        <v>893</v>
      </c>
      <c r="B918" s="171">
        <f t="shared" si="303"/>
        <v>0</v>
      </c>
      <c r="C918" s="171">
        <f t="shared" si="304"/>
        <v>0</v>
      </c>
      <c r="D918" s="171">
        <f t="shared" si="305"/>
        <v>-1269338.842975206</v>
      </c>
      <c r="E918" s="171">
        <f t="shared" si="306"/>
        <v>-922944.40270473203</v>
      </c>
      <c r="F918" s="171">
        <f t="shared" si="307"/>
        <v>-584940.36609521112</v>
      </c>
      <c r="G918" s="171">
        <f t="shared" si="308"/>
        <v>-252253.96917746449</v>
      </c>
      <c r="H918" s="171">
        <f t="shared" si="309"/>
        <v>78139.209838669514</v>
      </c>
      <c r="I918" s="171">
        <f t="shared" si="310"/>
        <v>1771561.0000000009</v>
      </c>
      <c r="J918" s="171">
        <f t="shared" si="311"/>
        <v>744066.66937080142</v>
      </c>
      <c r="K918" s="171">
        <f t="shared" si="312"/>
        <v>1085654.8358825475</v>
      </c>
      <c r="L918" s="172">
        <f t="shared" si="313"/>
        <v>-365297.56401027238</v>
      </c>
      <c r="M918" s="142">
        <f t="shared" si="314"/>
        <v>7</v>
      </c>
      <c r="N918" s="143">
        <f t="shared" si="325"/>
        <v>3</v>
      </c>
      <c r="U918" s="131">
        <v>893</v>
      </c>
      <c r="V918" s="126">
        <f>MOD(QUOTIENT(ROWS($V$26:V918)-1, 2^(COLUMNS($V$26:V918)-1)), 2)</f>
        <v>0</v>
      </c>
      <c r="W918" s="19">
        <f>MOD(QUOTIENT(ROWS($V$26:W918)-1, 2^(COLUMNS($V$26:W918)-1)), 2)</f>
        <v>0</v>
      </c>
      <c r="X918" s="19">
        <f>MOD(QUOTIENT(ROWS($V$26:X918)-1, 2^(COLUMNS($V$26:X918)-1)), 2)</f>
        <v>1</v>
      </c>
      <c r="Y918" s="19">
        <f>MOD(QUOTIENT(ROWS($V$26:Y918)-1, 2^(COLUMNS($V$26:Y918)-1)), 2)</f>
        <v>1</v>
      </c>
      <c r="Z918" s="19">
        <f>MOD(QUOTIENT(ROWS($V$26:Z918)-1, 2^(COLUMNS($V$26:Z918)-1)), 2)</f>
        <v>1</v>
      </c>
      <c r="AA918" s="19">
        <f>MOD(QUOTIENT(ROWS($V$26:AA918)-1, 2^(COLUMNS($V$26:AA918)-1)), 2)</f>
        <v>1</v>
      </c>
      <c r="AB918" s="19">
        <f>MOD(QUOTIENT(ROWS($V$26:AB918)-1, 2^(COLUMNS($V$26:AB918)-1)), 2)</f>
        <v>1</v>
      </c>
      <c r="AC918" s="19">
        <f>MOD(QUOTIENT(ROWS($V$26:AC918)-1, 2^(COLUMNS($V$26:AC918)-1)), 2)</f>
        <v>0</v>
      </c>
      <c r="AD918" s="19">
        <f>MOD(QUOTIENT(ROWS($V$26:AD918)-1, 2^(COLUMNS($V$26:AD918)-1)), 2)</f>
        <v>1</v>
      </c>
      <c r="AE918" s="133">
        <f>MOD(QUOTIENT(ROWS($V$26:AE918)-1, 2^(COLUMNS($V$26:AE918)-1)), 2)</f>
        <v>1</v>
      </c>
      <c r="AF918" s="126">
        <f t="shared" si="315"/>
        <v>0</v>
      </c>
      <c r="AG918" s="19">
        <f t="shared" si="316"/>
        <v>0</v>
      </c>
      <c r="AH918" s="19">
        <f t="shared" si="317"/>
        <v>3</v>
      </c>
      <c r="AI918" s="19">
        <f t="shared" si="318"/>
        <v>4</v>
      </c>
      <c r="AJ918" s="19">
        <f t="shared" si="319"/>
        <v>5</v>
      </c>
      <c r="AK918" s="19">
        <f t="shared" si="320"/>
        <v>6</v>
      </c>
      <c r="AL918" s="19">
        <f t="shared" si="321"/>
        <v>7</v>
      </c>
      <c r="AM918" s="19">
        <f t="shared" si="322"/>
        <v>7</v>
      </c>
      <c r="AN918" s="19">
        <f t="shared" si="323"/>
        <v>9</v>
      </c>
      <c r="AO918" s="133">
        <f t="shared" si="324"/>
        <v>10</v>
      </c>
    </row>
    <row r="919" spans="1:41" x14ac:dyDescent="0.3">
      <c r="A919" s="131">
        <v>894</v>
      </c>
      <c r="B919" s="171">
        <f t="shared" si="303"/>
        <v>-2000000</v>
      </c>
      <c r="C919" s="171">
        <f t="shared" si="304"/>
        <v>1000000</v>
      </c>
      <c r="D919" s="171">
        <f t="shared" si="305"/>
        <v>-1269338.842975206</v>
      </c>
      <c r="E919" s="171">
        <f t="shared" si="306"/>
        <v>-922944.40270473203</v>
      </c>
      <c r="F919" s="171">
        <f t="shared" si="307"/>
        <v>-584940.36609521112</v>
      </c>
      <c r="G919" s="171">
        <f t="shared" si="308"/>
        <v>-252253.96917746449</v>
      </c>
      <c r="H919" s="171">
        <f t="shared" si="309"/>
        <v>78139.209838669514</v>
      </c>
      <c r="I919" s="171">
        <f t="shared" si="310"/>
        <v>1771561.0000000009</v>
      </c>
      <c r="J919" s="171">
        <f t="shared" si="311"/>
        <v>744066.66937080142</v>
      </c>
      <c r="K919" s="171">
        <f t="shared" si="312"/>
        <v>1085654.8358825475</v>
      </c>
      <c r="L919" s="172">
        <f t="shared" si="313"/>
        <v>-1359810.5955603411</v>
      </c>
      <c r="M919" s="142">
        <f t="shared" si="314"/>
        <v>8</v>
      </c>
      <c r="N919" s="143">
        <f t="shared" si="325"/>
        <v>1</v>
      </c>
      <c r="U919" s="131">
        <v>894</v>
      </c>
      <c r="V919" s="126">
        <f>MOD(QUOTIENT(ROWS($V$26:V919)-1, 2^(COLUMNS($V$26:V919)-1)), 2)</f>
        <v>1</v>
      </c>
      <c r="W919" s="19">
        <f>MOD(QUOTIENT(ROWS($V$26:W919)-1, 2^(COLUMNS($V$26:W919)-1)), 2)</f>
        <v>0</v>
      </c>
      <c r="X919" s="19">
        <f>MOD(QUOTIENT(ROWS($V$26:X919)-1, 2^(COLUMNS($V$26:X919)-1)), 2)</f>
        <v>1</v>
      </c>
      <c r="Y919" s="19">
        <f>MOD(QUOTIENT(ROWS($V$26:Y919)-1, 2^(COLUMNS($V$26:Y919)-1)), 2)</f>
        <v>1</v>
      </c>
      <c r="Z919" s="19">
        <f>MOD(QUOTIENT(ROWS($V$26:Z919)-1, 2^(COLUMNS($V$26:Z919)-1)), 2)</f>
        <v>1</v>
      </c>
      <c r="AA919" s="19">
        <f>MOD(QUOTIENT(ROWS($V$26:AA919)-1, 2^(COLUMNS($V$26:AA919)-1)), 2)</f>
        <v>1</v>
      </c>
      <c r="AB919" s="19">
        <f>MOD(QUOTIENT(ROWS($V$26:AB919)-1, 2^(COLUMNS($V$26:AB919)-1)), 2)</f>
        <v>1</v>
      </c>
      <c r="AC919" s="19">
        <f>MOD(QUOTIENT(ROWS($V$26:AC919)-1, 2^(COLUMNS($V$26:AC919)-1)), 2)</f>
        <v>0</v>
      </c>
      <c r="AD919" s="19">
        <f>MOD(QUOTIENT(ROWS($V$26:AD919)-1, 2^(COLUMNS($V$26:AD919)-1)), 2)</f>
        <v>1</v>
      </c>
      <c r="AE919" s="133">
        <f>MOD(QUOTIENT(ROWS($V$26:AE919)-1, 2^(COLUMNS($V$26:AE919)-1)), 2)</f>
        <v>1</v>
      </c>
      <c r="AF919" s="126">
        <f t="shared" si="315"/>
        <v>1</v>
      </c>
      <c r="AG919" s="19">
        <f t="shared" si="316"/>
        <v>1</v>
      </c>
      <c r="AH919" s="19">
        <f t="shared" si="317"/>
        <v>3</v>
      </c>
      <c r="AI919" s="19">
        <f t="shared" si="318"/>
        <v>4</v>
      </c>
      <c r="AJ919" s="19">
        <f t="shared" si="319"/>
        <v>5</v>
      </c>
      <c r="AK919" s="19">
        <f t="shared" si="320"/>
        <v>6</v>
      </c>
      <c r="AL919" s="19">
        <f t="shared" si="321"/>
        <v>7</v>
      </c>
      <c r="AM919" s="19">
        <f t="shared" si="322"/>
        <v>7</v>
      </c>
      <c r="AN919" s="19">
        <f t="shared" si="323"/>
        <v>9</v>
      </c>
      <c r="AO919" s="133">
        <f t="shared" si="324"/>
        <v>10</v>
      </c>
    </row>
    <row r="920" spans="1:41" x14ac:dyDescent="0.3">
      <c r="A920" s="131">
        <v>895</v>
      </c>
      <c r="B920" s="171">
        <f t="shared" si="303"/>
        <v>0</v>
      </c>
      <c r="C920" s="171">
        <f t="shared" si="304"/>
        <v>-1627272.7272727271</v>
      </c>
      <c r="D920" s="171">
        <f t="shared" si="305"/>
        <v>-1269338.842975206</v>
      </c>
      <c r="E920" s="171">
        <f t="shared" si="306"/>
        <v>-922944.40270473203</v>
      </c>
      <c r="F920" s="171">
        <f t="shared" si="307"/>
        <v>-584940.36609521112</v>
      </c>
      <c r="G920" s="171">
        <f t="shared" si="308"/>
        <v>-252253.96917746449</v>
      </c>
      <c r="H920" s="171">
        <f t="shared" si="309"/>
        <v>78139.209838669514</v>
      </c>
      <c r="I920" s="171">
        <f t="shared" si="310"/>
        <v>1771561.0000000009</v>
      </c>
      <c r="J920" s="171">
        <f t="shared" si="311"/>
        <v>744066.66937080142</v>
      </c>
      <c r="K920" s="171">
        <f t="shared" si="312"/>
        <v>1085654.8358825475</v>
      </c>
      <c r="L920" s="172">
        <f t="shared" si="313"/>
        <v>-1760421.6443195369</v>
      </c>
      <c r="M920" s="142">
        <f t="shared" si="314"/>
        <v>8</v>
      </c>
      <c r="N920" s="143">
        <f t="shared" si="325"/>
        <v>2</v>
      </c>
      <c r="U920" s="131">
        <v>895</v>
      </c>
      <c r="V920" s="126">
        <f>MOD(QUOTIENT(ROWS($V$26:V920)-1, 2^(COLUMNS($V$26:V920)-1)), 2)</f>
        <v>0</v>
      </c>
      <c r="W920" s="19">
        <f>MOD(QUOTIENT(ROWS($V$26:W920)-1, 2^(COLUMNS($V$26:W920)-1)), 2)</f>
        <v>1</v>
      </c>
      <c r="X920" s="19">
        <f>MOD(QUOTIENT(ROWS($V$26:X920)-1, 2^(COLUMNS($V$26:X920)-1)), 2)</f>
        <v>1</v>
      </c>
      <c r="Y920" s="19">
        <f>MOD(QUOTIENT(ROWS($V$26:Y920)-1, 2^(COLUMNS($V$26:Y920)-1)), 2)</f>
        <v>1</v>
      </c>
      <c r="Z920" s="19">
        <f>MOD(QUOTIENT(ROWS($V$26:Z920)-1, 2^(COLUMNS($V$26:Z920)-1)), 2)</f>
        <v>1</v>
      </c>
      <c r="AA920" s="19">
        <f>MOD(QUOTIENT(ROWS($V$26:AA920)-1, 2^(COLUMNS($V$26:AA920)-1)), 2)</f>
        <v>1</v>
      </c>
      <c r="AB920" s="19">
        <f>MOD(QUOTIENT(ROWS($V$26:AB920)-1, 2^(COLUMNS($V$26:AB920)-1)), 2)</f>
        <v>1</v>
      </c>
      <c r="AC920" s="19">
        <f>MOD(QUOTIENT(ROWS($V$26:AC920)-1, 2^(COLUMNS($V$26:AC920)-1)), 2)</f>
        <v>0</v>
      </c>
      <c r="AD920" s="19">
        <f>MOD(QUOTIENT(ROWS($V$26:AD920)-1, 2^(COLUMNS($V$26:AD920)-1)), 2)</f>
        <v>1</v>
      </c>
      <c r="AE920" s="133">
        <f>MOD(QUOTIENT(ROWS($V$26:AE920)-1, 2^(COLUMNS($V$26:AE920)-1)), 2)</f>
        <v>1</v>
      </c>
      <c r="AF920" s="126">
        <f t="shared" si="315"/>
        <v>0</v>
      </c>
      <c r="AG920" s="19">
        <f t="shared" si="316"/>
        <v>2</v>
      </c>
      <c r="AH920" s="19">
        <f t="shared" si="317"/>
        <v>3</v>
      </c>
      <c r="AI920" s="19">
        <f t="shared" si="318"/>
        <v>4</v>
      </c>
      <c r="AJ920" s="19">
        <f t="shared" si="319"/>
        <v>5</v>
      </c>
      <c r="AK920" s="19">
        <f t="shared" si="320"/>
        <v>6</v>
      </c>
      <c r="AL920" s="19">
        <f t="shared" si="321"/>
        <v>7</v>
      </c>
      <c r="AM920" s="19">
        <f t="shared" si="322"/>
        <v>7</v>
      </c>
      <c r="AN920" s="19">
        <f t="shared" si="323"/>
        <v>9</v>
      </c>
      <c r="AO920" s="133">
        <f t="shared" si="324"/>
        <v>10</v>
      </c>
    </row>
    <row r="921" spans="1:41" x14ac:dyDescent="0.3">
      <c r="A921" s="131">
        <v>896</v>
      </c>
      <c r="B921" s="171">
        <f t="shared" si="303"/>
        <v>-2000000</v>
      </c>
      <c r="C921" s="171">
        <f t="shared" si="304"/>
        <v>-1627272.7272727271</v>
      </c>
      <c r="D921" s="171">
        <f t="shared" si="305"/>
        <v>-1269338.842975206</v>
      </c>
      <c r="E921" s="171">
        <f t="shared" si="306"/>
        <v>-922944.40270473203</v>
      </c>
      <c r="F921" s="171">
        <f t="shared" si="307"/>
        <v>-584940.36609521112</v>
      </c>
      <c r="G921" s="171">
        <f t="shared" si="308"/>
        <v>-252253.96917746449</v>
      </c>
      <c r="H921" s="171">
        <f t="shared" si="309"/>
        <v>78139.209838669514</v>
      </c>
      <c r="I921" s="171">
        <f t="shared" si="310"/>
        <v>1771561.0000000009</v>
      </c>
      <c r="J921" s="171">
        <f t="shared" si="311"/>
        <v>744066.66937080142</v>
      </c>
      <c r="K921" s="171">
        <f t="shared" si="312"/>
        <v>1085654.8358825475</v>
      </c>
      <c r="L921" s="172">
        <f t="shared" si="313"/>
        <v>-3612273.4961713892</v>
      </c>
      <c r="M921" s="142">
        <f t="shared" si="314"/>
        <v>9</v>
      </c>
      <c r="N921" s="143">
        <f t="shared" si="325"/>
        <v>1</v>
      </c>
      <c r="U921" s="131">
        <v>896</v>
      </c>
      <c r="V921" s="126">
        <f>MOD(QUOTIENT(ROWS($V$26:V921)-1, 2^(COLUMNS($V$26:V921)-1)), 2)</f>
        <v>1</v>
      </c>
      <c r="W921" s="19">
        <f>MOD(QUOTIENT(ROWS($V$26:W921)-1, 2^(COLUMNS($V$26:W921)-1)), 2)</f>
        <v>1</v>
      </c>
      <c r="X921" s="19">
        <f>MOD(QUOTIENT(ROWS($V$26:X921)-1, 2^(COLUMNS($V$26:X921)-1)), 2)</f>
        <v>1</v>
      </c>
      <c r="Y921" s="19">
        <f>MOD(QUOTIENT(ROWS($V$26:Y921)-1, 2^(COLUMNS($V$26:Y921)-1)), 2)</f>
        <v>1</v>
      </c>
      <c r="Z921" s="19">
        <f>MOD(QUOTIENT(ROWS($V$26:Z921)-1, 2^(COLUMNS($V$26:Z921)-1)), 2)</f>
        <v>1</v>
      </c>
      <c r="AA921" s="19">
        <f>MOD(QUOTIENT(ROWS($V$26:AA921)-1, 2^(COLUMNS($V$26:AA921)-1)), 2)</f>
        <v>1</v>
      </c>
      <c r="AB921" s="19">
        <f>MOD(QUOTIENT(ROWS($V$26:AB921)-1, 2^(COLUMNS($V$26:AB921)-1)), 2)</f>
        <v>1</v>
      </c>
      <c r="AC921" s="19">
        <f>MOD(QUOTIENT(ROWS($V$26:AC921)-1, 2^(COLUMNS($V$26:AC921)-1)), 2)</f>
        <v>0</v>
      </c>
      <c r="AD921" s="19">
        <f>MOD(QUOTIENT(ROWS($V$26:AD921)-1, 2^(COLUMNS($V$26:AD921)-1)), 2)</f>
        <v>1</v>
      </c>
      <c r="AE921" s="133">
        <f>MOD(QUOTIENT(ROWS($V$26:AE921)-1, 2^(COLUMNS($V$26:AE921)-1)), 2)</f>
        <v>1</v>
      </c>
      <c r="AF921" s="126">
        <f t="shared" si="315"/>
        <v>1</v>
      </c>
      <c r="AG921" s="19">
        <f t="shared" si="316"/>
        <v>2</v>
      </c>
      <c r="AH921" s="19">
        <f t="shared" si="317"/>
        <v>3</v>
      </c>
      <c r="AI921" s="19">
        <f t="shared" si="318"/>
        <v>4</v>
      </c>
      <c r="AJ921" s="19">
        <f t="shared" si="319"/>
        <v>5</v>
      </c>
      <c r="AK921" s="19">
        <f t="shared" si="320"/>
        <v>6</v>
      </c>
      <c r="AL921" s="19">
        <f t="shared" si="321"/>
        <v>7</v>
      </c>
      <c r="AM921" s="19">
        <f t="shared" si="322"/>
        <v>7</v>
      </c>
      <c r="AN921" s="19">
        <f t="shared" si="323"/>
        <v>9</v>
      </c>
      <c r="AO921" s="133">
        <f t="shared" si="324"/>
        <v>10</v>
      </c>
    </row>
    <row r="922" spans="1:41" x14ac:dyDescent="0.3">
      <c r="A922" s="131">
        <v>897</v>
      </c>
      <c r="B922" s="171">
        <f t="shared" ref="B922:B985" si="326">IF(AF922=0,0,$C$7*(1+$C$10)^(AF922-1))-IF(V922=1,$C$6/(1+$C$9)^(V$25-1),0)</f>
        <v>0</v>
      </c>
      <c r="C922" s="171">
        <f t="shared" ref="C922:C985" si="327">IF(AG922=0,0,$C$7*(1+$C$10)^(AG922-1))-IF(W922=1,$C$6/(1+$C$9)^(W$25-1),0)</f>
        <v>0</v>
      </c>
      <c r="D922" s="171">
        <f t="shared" ref="D922:D985" si="328">IF(AH922=0,0,$C$7*(1+$C$10)^(AH922-1))-IF(X922=1,$C$6/(1+$C$9)^(X$25-1),0)</f>
        <v>0</v>
      </c>
      <c r="E922" s="171">
        <f t="shared" ref="E922:E985" si="329">IF(AI922=0,0,$C$7*(1+$C$10)^(AI922-1))-IF(Y922=1,$C$6/(1+$C$9)^(Y$25-1),0)</f>
        <v>0</v>
      </c>
      <c r="F922" s="171">
        <f t="shared" ref="F922:F985" si="330">IF(AJ922=0,0,$C$7*(1+$C$10)^(AJ922-1))-IF(Z922=1,$C$6/(1+$C$9)^(Z$25-1),0)</f>
        <v>0</v>
      </c>
      <c r="G922" s="171">
        <f t="shared" ref="G922:G985" si="331">IF(AK922=0,0,$C$7*(1+$C$10)^(AK922-1))-IF(AA922=1,$C$6/(1+$C$9)^(AA$25-1),0)</f>
        <v>0</v>
      </c>
      <c r="H922" s="171">
        <f t="shared" ref="H922:H985" si="332">IF(AL922=0,0,$C$7*(1+$C$10)^(AL922-1))-IF(AB922=1,$C$6/(1+$C$9)^(AB$25-1),0)</f>
        <v>0</v>
      </c>
      <c r="I922" s="171">
        <f t="shared" ref="I922:I985" si="333">IF(AM922=0,0,$C$7*(1+$C$10)^(AM922-1))-IF(AC922=1,$C$6/(1+$C$9)^(AC$25-1),0)</f>
        <v>409242.74530788185</v>
      </c>
      <c r="J922" s="171">
        <f t="shared" ref="J922:J985" si="334">IF(AN922=0,0,$C$7*(1+$C$10)^(AN922-1))-IF(AD922=1,$C$6/(1+$C$9)^(AD$25-1),0)</f>
        <v>744066.66937080142</v>
      </c>
      <c r="K922" s="171">
        <f t="shared" ref="K922:K985" si="335">IF(AO922=0,0,$C$7*(1+$C$10)^(AO922-1))-IF(AE922=1,$C$6/(1+$C$9)^(AE$25-1),0)</f>
        <v>1085654.8358825475</v>
      </c>
      <c r="L922" s="172">
        <f t="shared" ref="L922:L985" si="336">NPV($C$8,B922:K922)</f>
        <v>1096187.9546161459</v>
      </c>
      <c r="M922" s="142">
        <f t="shared" ref="M922:M985" si="337">SUM(V922:AE922)</f>
        <v>3</v>
      </c>
      <c r="N922" s="143">
        <f t="shared" si="325"/>
        <v>8</v>
      </c>
      <c r="U922" s="131">
        <v>897</v>
      </c>
      <c r="V922" s="126">
        <f>MOD(QUOTIENT(ROWS($V$26:V922)-1, 2^(COLUMNS($V$26:V922)-1)), 2)</f>
        <v>0</v>
      </c>
      <c r="W922" s="19">
        <f>MOD(QUOTIENT(ROWS($V$26:W922)-1, 2^(COLUMNS($V$26:W922)-1)), 2)</f>
        <v>0</v>
      </c>
      <c r="X922" s="19">
        <f>MOD(QUOTIENT(ROWS($V$26:X922)-1, 2^(COLUMNS($V$26:X922)-1)), 2)</f>
        <v>0</v>
      </c>
      <c r="Y922" s="19">
        <f>MOD(QUOTIENT(ROWS($V$26:Y922)-1, 2^(COLUMNS($V$26:Y922)-1)), 2)</f>
        <v>0</v>
      </c>
      <c r="Z922" s="19">
        <f>MOD(QUOTIENT(ROWS($V$26:Z922)-1, 2^(COLUMNS($V$26:Z922)-1)), 2)</f>
        <v>0</v>
      </c>
      <c r="AA922" s="19">
        <f>MOD(QUOTIENT(ROWS($V$26:AA922)-1, 2^(COLUMNS($V$26:AA922)-1)), 2)</f>
        <v>0</v>
      </c>
      <c r="AB922" s="19">
        <f>MOD(QUOTIENT(ROWS($V$26:AB922)-1, 2^(COLUMNS($V$26:AB922)-1)), 2)</f>
        <v>0</v>
      </c>
      <c r="AC922" s="19">
        <f>MOD(QUOTIENT(ROWS($V$26:AC922)-1, 2^(COLUMNS($V$26:AC922)-1)), 2)</f>
        <v>1</v>
      </c>
      <c r="AD922" s="19">
        <f>MOD(QUOTIENT(ROWS($V$26:AD922)-1, 2^(COLUMNS($V$26:AD922)-1)), 2)</f>
        <v>1</v>
      </c>
      <c r="AE922" s="133">
        <f>MOD(QUOTIENT(ROWS($V$26:AE922)-1, 2^(COLUMNS($V$26:AE922)-1)), 2)</f>
        <v>1</v>
      </c>
      <c r="AF922" s="126">
        <f t="shared" ref="AF922:AF985" si="338">IF(V922=1,AF$25,0)</f>
        <v>0</v>
      </c>
      <c r="AG922" s="19">
        <f t="shared" ref="AG922:AG985" si="339">IF(W922=1,AG$25,AF922)</f>
        <v>0</v>
      </c>
      <c r="AH922" s="19">
        <f t="shared" ref="AH922:AH985" si="340">IF(X922=1,AH$25,AG922)</f>
        <v>0</v>
      </c>
      <c r="AI922" s="19">
        <f t="shared" ref="AI922:AI985" si="341">IF(Y922=1,AI$25,AH922)</f>
        <v>0</v>
      </c>
      <c r="AJ922" s="19">
        <f t="shared" ref="AJ922:AJ985" si="342">IF(Z922=1,AJ$25,AI922)</f>
        <v>0</v>
      </c>
      <c r="AK922" s="19">
        <f t="shared" ref="AK922:AK985" si="343">IF(AA922=1,AK$25,AJ922)</f>
        <v>0</v>
      </c>
      <c r="AL922" s="19">
        <f t="shared" ref="AL922:AL985" si="344">IF(AB922=1,AL$25,AK922)</f>
        <v>0</v>
      </c>
      <c r="AM922" s="19">
        <f t="shared" ref="AM922:AM985" si="345">IF(AC922=1,AM$25,AL922)</f>
        <v>8</v>
      </c>
      <c r="AN922" s="19">
        <f t="shared" ref="AN922:AN985" si="346">IF(AD922=1,AN$25,AM922)</f>
        <v>9</v>
      </c>
      <c r="AO922" s="133">
        <f t="shared" ref="AO922:AO985" si="347">IF(AE922=1,AO$25,AN922)</f>
        <v>10</v>
      </c>
    </row>
    <row r="923" spans="1:41" x14ac:dyDescent="0.3">
      <c r="A923" s="131">
        <v>898</v>
      </c>
      <c r="B923" s="171">
        <f t="shared" si="326"/>
        <v>-2000000</v>
      </c>
      <c r="C923" s="171">
        <f t="shared" si="327"/>
        <v>1000000</v>
      </c>
      <c r="D923" s="171">
        <f t="shared" si="328"/>
        <v>1000000</v>
      </c>
      <c r="E923" s="171">
        <f t="shared" si="329"/>
        <v>1000000</v>
      </c>
      <c r="F923" s="171">
        <f t="shared" si="330"/>
        <v>1000000</v>
      </c>
      <c r="G923" s="171">
        <f t="shared" si="331"/>
        <v>1000000</v>
      </c>
      <c r="H923" s="171">
        <f t="shared" si="332"/>
        <v>1000000</v>
      </c>
      <c r="I923" s="171">
        <f t="shared" si="333"/>
        <v>409242.74530788185</v>
      </c>
      <c r="J923" s="171">
        <f t="shared" si="334"/>
        <v>744066.66937080142</v>
      </c>
      <c r="K923" s="171">
        <f t="shared" si="335"/>
        <v>1085654.8358825475</v>
      </c>
      <c r="L923" s="172">
        <f t="shared" si="336"/>
        <v>3524780.2360616913</v>
      </c>
      <c r="M923" s="142">
        <f t="shared" si="337"/>
        <v>4</v>
      </c>
      <c r="N923" s="143">
        <f t="shared" ref="N923:N986" si="348">IFERROR(INDEX($V$25:$AE$25,MATCH(1,V923:AE923,0)),0)</f>
        <v>1</v>
      </c>
      <c r="U923" s="131">
        <v>898</v>
      </c>
      <c r="V923" s="126">
        <f>MOD(QUOTIENT(ROWS($V$26:V923)-1, 2^(COLUMNS($V$26:V923)-1)), 2)</f>
        <v>1</v>
      </c>
      <c r="W923" s="19">
        <f>MOD(QUOTIENT(ROWS($V$26:W923)-1, 2^(COLUMNS($V$26:W923)-1)), 2)</f>
        <v>0</v>
      </c>
      <c r="X923" s="19">
        <f>MOD(QUOTIENT(ROWS($V$26:X923)-1, 2^(COLUMNS($V$26:X923)-1)), 2)</f>
        <v>0</v>
      </c>
      <c r="Y923" s="19">
        <f>MOD(QUOTIENT(ROWS($V$26:Y923)-1, 2^(COLUMNS($V$26:Y923)-1)), 2)</f>
        <v>0</v>
      </c>
      <c r="Z923" s="19">
        <f>MOD(QUOTIENT(ROWS($V$26:Z923)-1, 2^(COLUMNS($V$26:Z923)-1)), 2)</f>
        <v>0</v>
      </c>
      <c r="AA923" s="19">
        <f>MOD(QUOTIENT(ROWS($V$26:AA923)-1, 2^(COLUMNS($V$26:AA923)-1)), 2)</f>
        <v>0</v>
      </c>
      <c r="AB923" s="19">
        <f>MOD(QUOTIENT(ROWS($V$26:AB923)-1, 2^(COLUMNS($V$26:AB923)-1)), 2)</f>
        <v>0</v>
      </c>
      <c r="AC923" s="19">
        <f>MOD(QUOTIENT(ROWS($V$26:AC923)-1, 2^(COLUMNS($V$26:AC923)-1)), 2)</f>
        <v>1</v>
      </c>
      <c r="AD923" s="19">
        <f>MOD(QUOTIENT(ROWS($V$26:AD923)-1, 2^(COLUMNS($V$26:AD923)-1)), 2)</f>
        <v>1</v>
      </c>
      <c r="AE923" s="133">
        <f>MOD(QUOTIENT(ROWS($V$26:AE923)-1, 2^(COLUMNS($V$26:AE923)-1)), 2)</f>
        <v>1</v>
      </c>
      <c r="AF923" s="126">
        <f t="shared" si="338"/>
        <v>1</v>
      </c>
      <c r="AG923" s="19">
        <f t="shared" si="339"/>
        <v>1</v>
      </c>
      <c r="AH923" s="19">
        <f t="shared" si="340"/>
        <v>1</v>
      </c>
      <c r="AI923" s="19">
        <f t="shared" si="341"/>
        <v>1</v>
      </c>
      <c r="AJ923" s="19">
        <f t="shared" si="342"/>
        <v>1</v>
      </c>
      <c r="AK923" s="19">
        <f t="shared" si="343"/>
        <v>1</v>
      </c>
      <c r="AL923" s="19">
        <f t="shared" si="344"/>
        <v>1</v>
      </c>
      <c r="AM923" s="19">
        <f t="shared" si="345"/>
        <v>8</v>
      </c>
      <c r="AN923" s="19">
        <f t="shared" si="346"/>
        <v>9</v>
      </c>
      <c r="AO923" s="133">
        <f t="shared" si="347"/>
        <v>10</v>
      </c>
    </row>
    <row r="924" spans="1:41" x14ac:dyDescent="0.3">
      <c r="A924" s="131">
        <v>899</v>
      </c>
      <c r="B924" s="171">
        <f t="shared" si="326"/>
        <v>0</v>
      </c>
      <c r="C924" s="171">
        <f t="shared" si="327"/>
        <v>-1627272.7272727271</v>
      </c>
      <c r="D924" s="171">
        <f t="shared" si="328"/>
        <v>1100000</v>
      </c>
      <c r="E924" s="171">
        <f t="shared" si="329"/>
        <v>1100000</v>
      </c>
      <c r="F924" s="171">
        <f t="shared" si="330"/>
        <v>1100000</v>
      </c>
      <c r="G924" s="171">
        <f t="shared" si="331"/>
        <v>1100000</v>
      </c>
      <c r="H924" s="171">
        <f t="shared" si="332"/>
        <v>1100000</v>
      </c>
      <c r="I924" s="171">
        <f t="shared" si="333"/>
        <v>409242.74530788185</v>
      </c>
      <c r="J924" s="171">
        <f t="shared" si="334"/>
        <v>744066.66937080142</v>
      </c>
      <c r="K924" s="171">
        <f t="shared" si="335"/>
        <v>1085654.8358825475</v>
      </c>
      <c r="L924" s="172">
        <f t="shared" si="336"/>
        <v>3466479.7186020571</v>
      </c>
      <c r="M924" s="142">
        <f t="shared" si="337"/>
        <v>4</v>
      </c>
      <c r="N924" s="143">
        <f t="shared" si="348"/>
        <v>2</v>
      </c>
      <c r="U924" s="131">
        <v>899</v>
      </c>
      <c r="V924" s="126">
        <f>MOD(QUOTIENT(ROWS($V$26:V924)-1, 2^(COLUMNS($V$26:V924)-1)), 2)</f>
        <v>0</v>
      </c>
      <c r="W924" s="19">
        <f>MOD(QUOTIENT(ROWS($V$26:W924)-1, 2^(COLUMNS($V$26:W924)-1)), 2)</f>
        <v>1</v>
      </c>
      <c r="X924" s="19">
        <f>MOD(QUOTIENT(ROWS($V$26:X924)-1, 2^(COLUMNS($V$26:X924)-1)), 2)</f>
        <v>0</v>
      </c>
      <c r="Y924" s="19">
        <f>MOD(QUOTIENT(ROWS($V$26:Y924)-1, 2^(COLUMNS($V$26:Y924)-1)), 2)</f>
        <v>0</v>
      </c>
      <c r="Z924" s="19">
        <f>MOD(QUOTIENT(ROWS($V$26:Z924)-1, 2^(COLUMNS($V$26:Z924)-1)), 2)</f>
        <v>0</v>
      </c>
      <c r="AA924" s="19">
        <f>MOD(QUOTIENT(ROWS($V$26:AA924)-1, 2^(COLUMNS($V$26:AA924)-1)), 2)</f>
        <v>0</v>
      </c>
      <c r="AB924" s="19">
        <f>MOD(QUOTIENT(ROWS($V$26:AB924)-1, 2^(COLUMNS($V$26:AB924)-1)), 2)</f>
        <v>0</v>
      </c>
      <c r="AC924" s="19">
        <f>MOD(QUOTIENT(ROWS($V$26:AC924)-1, 2^(COLUMNS($V$26:AC924)-1)), 2)</f>
        <v>1</v>
      </c>
      <c r="AD924" s="19">
        <f>MOD(QUOTIENT(ROWS($V$26:AD924)-1, 2^(COLUMNS($V$26:AD924)-1)), 2)</f>
        <v>1</v>
      </c>
      <c r="AE924" s="133">
        <f>MOD(QUOTIENT(ROWS($V$26:AE924)-1, 2^(COLUMNS($V$26:AE924)-1)), 2)</f>
        <v>1</v>
      </c>
      <c r="AF924" s="126">
        <f t="shared" si="338"/>
        <v>0</v>
      </c>
      <c r="AG924" s="19">
        <f t="shared" si="339"/>
        <v>2</v>
      </c>
      <c r="AH924" s="19">
        <f t="shared" si="340"/>
        <v>2</v>
      </c>
      <c r="AI924" s="19">
        <f t="shared" si="341"/>
        <v>2</v>
      </c>
      <c r="AJ924" s="19">
        <f t="shared" si="342"/>
        <v>2</v>
      </c>
      <c r="AK924" s="19">
        <f t="shared" si="343"/>
        <v>2</v>
      </c>
      <c r="AL924" s="19">
        <f t="shared" si="344"/>
        <v>2</v>
      </c>
      <c r="AM924" s="19">
        <f t="shared" si="345"/>
        <v>8</v>
      </c>
      <c r="AN924" s="19">
        <f t="shared" si="346"/>
        <v>9</v>
      </c>
      <c r="AO924" s="133">
        <f t="shared" si="347"/>
        <v>10</v>
      </c>
    </row>
    <row r="925" spans="1:41" x14ac:dyDescent="0.3">
      <c r="A925" s="131">
        <v>900</v>
      </c>
      <c r="B925" s="171">
        <f t="shared" si="326"/>
        <v>-2000000</v>
      </c>
      <c r="C925" s="171">
        <f t="shared" si="327"/>
        <v>-1627272.7272727271</v>
      </c>
      <c r="D925" s="171">
        <f t="shared" si="328"/>
        <v>1100000</v>
      </c>
      <c r="E925" s="171">
        <f t="shared" si="329"/>
        <v>1100000</v>
      </c>
      <c r="F925" s="171">
        <f t="shared" si="330"/>
        <v>1100000</v>
      </c>
      <c r="G925" s="171">
        <f t="shared" si="331"/>
        <v>1100000</v>
      </c>
      <c r="H925" s="171">
        <f t="shared" si="332"/>
        <v>1100000</v>
      </c>
      <c r="I925" s="171">
        <f t="shared" si="333"/>
        <v>409242.74530788185</v>
      </c>
      <c r="J925" s="171">
        <f t="shared" si="334"/>
        <v>744066.66937080142</v>
      </c>
      <c r="K925" s="171">
        <f t="shared" si="335"/>
        <v>1085654.8358825475</v>
      </c>
      <c r="L925" s="172">
        <f t="shared" si="336"/>
        <v>1614627.8667502052</v>
      </c>
      <c r="M925" s="142">
        <f t="shared" si="337"/>
        <v>5</v>
      </c>
      <c r="N925" s="143">
        <f t="shared" si="348"/>
        <v>1</v>
      </c>
      <c r="U925" s="131">
        <v>900</v>
      </c>
      <c r="V925" s="126">
        <f>MOD(QUOTIENT(ROWS($V$26:V925)-1, 2^(COLUMNS($V$26:V925)-1)), 2)</f>
        <v>1</v>
      </c>
      <c r="W925" s="19">
        <f>MOD(QUOTIENT(ROWS($V$26:W925)-1, 2^(COLUMNS($V$26:W925)-1)), 2)</f>
        <v>1</v>
      </c>
      <c r="X925" s="19">
        <f>MOD(QUOTIENT(ROWS($V$26:X925)-1, 2^(COLUMNS($V$26:X925)-1)), 2)</f>
        <v>0</v>
      </c>
      <c r="Y925" s="19">
        <f>MOD(QUOTIENT(ROWS($V$26:Y925)-1, 2^(COLUMNS($V$26:Y925)-1)), 2)</f>
        <v>0</v>
      </c>
      <c r="Z925" s="19">
        <f>MOD(QUOTIENT(ROWS($V$26:Z925)-1, 2^(COLUMNS($V$26:Z925)-1)), 2)</f>
        <v>0</v>
      </c>
      <c r="AA925" s="19">
        <f>MOD(QUOTIENT(ROWS($V$26:AA925)-1, 2^(COLUMNS($V$26:AA925)-1)), 2)</f>
        <v>0</v>
      </c>
      <c r="AB925" s="19">
        <f>MOD(QUOTIENT(ROWS($V$26:AB925)-1, 2^(COLUMNS($V$26:AB925)-1)), 2)</f>
        <v>0</v>
      </c>
      <c r="AC925" s="19">
        <f>MOD(QUOTIENT(ROWS($V$26:AC925)-1, 2^(COLUMNS($V$26:AC925)-1)), 2)</f>
        <v>1</v>
      </c>
      <c r="AD925" s="19">
        <f>MOD(QUOTIENT(ROWS($V$26:AD925)-1, 2^(COLUMNS($V$26:AD925)-1)), 2)</f>
        <v>1</v>
      </c>
      <c r="AE925" s="133">
        <f>MOD(QUOTIENT(ROWS($V$26:AE925)-1, 2^(COLUMNS($V$26:AE925)-1)), 2)</f>
        <v>1</v>
      </c>
      <c r="AF925" s="126">
        <f t="shared" si="338"/>
        <v>1</v>
      </c>
      <c r="AG925" s="19">
        <f t="shared" si="339"/>
        <v>2</v>
      </c>
      <c r="AH925" s="19">
        <f t="shared" si="340"/>
        <v>2</v>
      </c>
      <c r="AI925" s="19">
        <f t="shared" si="341"/>
        <v>2</v>
      </c>
      <c r="AJ925" s="19">
        <f t="shared" si="342"/>
        <v>2</v>
      </c>
      <c r="AK925" s="19">
        <f t="shared" si="343"/>
        <v>2</v>
      </c>
      <c r="AL925" s="19">
        <f t="shared" si="344"/>
        <v>2</v>
      </c>
      <c r="AM925" s="19">
        <f t="shared" si="345"/>
        <v>8</v>
      </c>
      <c r="AN925" s="19">
        <f t="shared" si="346"/>
        <v>9</v>
      </c>
      <c r="AO925" s="133">
        <f t="shared" si="347"/>
        <v>10</v>
      </c>
    </row>
    <row r="926" spans="1:41" x14ac:dyDescent="0.3">
      <c r="A926" s="131">
        <v>901</v>
      </c>
      <c r="B926" s="171">
        <f t="shared" si="326"/>
        <v>0</v>
      </c>
      <c r="C926" s="171">
        <f t="shared" si="327"/>
        <v>0</v>
      </c>
      <c r="D926" s="171">
        <f t="shared" si="328"/>
        <v>-1269338.842975206</v>
      </c>
      <c r="E926" s="171">
        <f t="shared" si="329"/>
        <v>1210000.0000000002</v>
      </c>
      <c r="F926" s="171">
        <f t="shared" si="330"/>
        <v>1210000.0000000002</v>
      </c>
      <c r="G926" s="171">
        <f t="shared" si="331"/>
        <v>1210000.0000000002</v>
      </c>
      <c r="H926" s="171">
        <f t="shared" si="332"/>
        <v>1210000.0000000002</v>
      </c>
      <c r="I926" s="171">
        <f t="shared" si="333"/>
        <v>409242.74530788185</v>
      </c>
      <c r="J926" s="171">
        <f t="shared" si="334"/>
        <v>744066.66937080142</v>
      </c>
      <c r="K926" s="171">
        <f t="shared" si="335"/>
        <v>1085654.8358825475</v>
      </c>
      <c r="L926" s="172">
        <f t="shared" si="336"/>
        <v>3269966.2733734781</v>
      </c>
      <c r="M926" s="142">
        <f t="shared" si="337"/>
        <v>4</v>
      </c>
      <c r="N926" s="143">
        <f t="shared" si="348"/>
        <v>3</v>
      </c>
      <c r="U926" s="131">
        <v>901</v>
      </c>
      <c r="V926" s="126">
        <f>MOD(QUOTIENT(ROWS($V$26:V926)-1, 2^(COLUMNS($V$26:V926)-1)), 2)</f>
        <v>0</v>
      </c>
      <c r="W926" s="19">
        <f>MOD(QUOTIENT(ROWS($V$26:W926)-1, 2^(COLUMNS($V$26:W926)-1)), 2)</f>
        <v>0</v>
      </c>
      <c r="X926" s="19">
        <f>MOD(QUOTIENT(ROWS($V$26:X926)-1, 2^(COLUMNS($V$26:X926)-1)), 2)</f>
        <v>1</v>
      </c>
      <c r="Y926" s="19">
        <f>MOD(QUOTIENT(ROWS($V$26:Y926)-1, 2^(COLUMNS($V$26:Y926)-1)), 2)</f>
        <v>0</v>
      </c>
      <c r="Z926" s="19">
        <f>MOD(QUOTIENT(ROWS($V$26:Z926)-1, 2^(COLUMNS($V$26:Z926)-1)), 2)</f>
        <v>0</v>
      </c>
      <c r="AA926" s="19">
        <f>MOD(QUOTIENT(ROWS($V$26:AA926)-1, 2^(COLUMNS($V$26:AA926)-1)), 2)</f>
        <v>0</v>
      </c>
      <c r="AB926" s="19">
        <f>MOD(QUOTIENT(ROWS($V$26:AB926)-1, 2^(COLUMNS($V$26:AB926)-1)), 2)</f>
        <v>0</v>
      </c>
      <c r="AC926" s="19">
        <f>MOD(QUOTIENT(ROWS($V$26:AC926)-1, 2^(COLUMNS($V$26:AC926)-1)), 2)</f>
        <v>1</v>
      </c>
      <c r="AD926" s="19">
        <f>MOD(QUOTIENT(ROWS($V$26:AD926)-1, 2^(COLUMNS($V$26:AD926)-1)), 2)</f>
        <v>1</v>
      </c>
      <c r="AE926" s="133">
        <f>MOD(QUOTIENT(ROWS($V$26:AE926)-1, 2^(COLUMNS($V$26:AE926)-1)), 2)</f>
        <v>1</v>
      </c>
      <c r="AF926" s="126">
        <f t="shared" si="338"/>
        <v>0</v>
      </c>
      <c r="AG926" s="19">
        <f t="shared" si="339"/>
        <v>0</v>
      </c>
      <c r="AH926" s="19">
        <f t="shared" si="340"/>
        <v>3</v>
      </c>
      <c r="AI926" s="19">
        <f t="shared" si="341"/>
        <v>3</v>
      </c>
      <c r="AJ926" s="19">
        <f t="shared" si="342"/>
        <v>3</v>
      </c>
      <c r="AK926" s="19">
        <f t="shared" si="343"/>
        <v>3</v>
      </c>
      <c r="AL926" s="19">
        <f t="shared" si="344"/>
        <v>3</v>
      </c>
      <c r="AM926" s="19">
        <f t="shared" si="345"/>
        <v>8</v>
      </c>
      <c r="AN926" s="19">
        <f t="shared" si="346"/>
        <v>9</v>
      </c>
      <c r="AO926" s="133">
        <f t="shared" si="347"/>
        <v>10</v>
      </c>
    </row>
    <row r="927" spans="1:41" x14ac:dyDescent="0.3">
      <c r="A927" s="131">
        <v>902</v>
      </c>
      <c r="B927" s="171">
        <f t="shared" si="326"/>
        <v>-2000000</v>
      </c>
      <c r="C927" s="171">
        <f t="shared" si="327"/>
        <v>1000000</v>
      </c>
      <c r="D927" s="171">
        <f t="shared" si="328"/>
        <v>-1269338.842975206</v>
      </c>
      <c r="E927" s="171">
        <f t="shared" si="329"/>
        <v>1210000.0000000002</v>
      </c>
      <c r="F927" s="171">
        <f t="shared" si="330"/>
        <v>1210000.0000000002</v>
      </c>
      <c r="G927" s="171">
        <f t="shared" si="331"/>
        <v>1210000.0000000002</v>
      </c>
      <c r="H927" s="171">
        <f t="shared" si="332"/>
        <v>1210000.0000000002</v>
      </c>
      <c r="I927" s="171">
        <f t="shared" si="333"/>
        <v>409242.74530788185</v>
      </c>
      <c r="J927" s="171">
        <f t="shared" si="334"/>
        <v>744066.66937080142</v>
      </c>
      <c r="K927" s="171">
        <f t="shared" si="335"/>
        <v>1085654.8358825475</v>
      </c>
      <c r="L927" s="172">
        <f t="shared" si="336"/>
        <v>2275453.2418234092</v>
      </c>
      <c r="M927" s="142">
        <f t="shared" si="337"/>
        <v>5</v>
      </c>
      <c r="N927" s="143">
        <f t="shared" si="348"/>
        <v>1</v>
      </c>
      <c r="U927" s="131">
        <v>902</v>
      </c>
      <c r="V927" s="126">
        <f>MOD(QUOTIENT(ROWS($V$26:V927)-1, 2^(COLUMNS($V$26:V927)-1)), 2)</f>
        <v>1</v>
      </c>
      <c r="W927" s="19">
        <f>MOD(QUOTIENT(ROWS($V$26:W927)-1, 2^(COLUMNS($V$26:W927)-1)), 2)</f>
        <v>0</v>
      </c>
      <c r="X927" s="19">
        <f>MOD(QUOTIENT(ROWS($V$26:X927)-1, 2^(COLUMNS($V$26:X927)-1)), 2)</f>
        <v>1</v>
      </c>
      <c r="Y927" s="19">
        <f>MOD(QUOTIENT(ROWS($V$26:Y927)-1, 2^(COLUMNS($V$26:Y927)-1)), 2)</f>
        <v>0</v>
      </c>
      <c r="Z927" s="19">
        <f>MOD(QUOTIENT(ROWS($V$26:Z927)-1, 2^(COLUMNS($V$26:Z927)-1)), 2)</f>
        <v>0</v>
      </c>
      <c r="AA927" s="19">
        <f>MOD(QUOTIENT(ROWS($V$26:AA927)-1, 2^(COLUMNS($V$26:AA927)-1)), 2)</f>
        <v>0</v>
      </c>
      <c r="AB927" s="19">
        <f>MOD(QUOTIENT(ROWS($V$26:AB927)-1, 2^(COLUMNS($V$26:AB927)-1)), 2)</f>
        <v>0</v>
      </c>
      <c r="AC927" s="19">
        <f>MOD(QUOTIENT(ROWS($V$26:AC927)-1, 2^(COLUMNS($V$26:AC927)-1)), 2)</f>
        <v>1</v>
      </c>
      <c r="AD927" s="19">
        <f>MOD(QUOTIENT(ROWS($V$26:AD927)-1, 2^(COLUMNS($V$26:AD927)-1)), 2)</f>
        <v>1</v>
      </c>
      <c r="AE927" s="133">
        <f>MOD(QUOTIENT(ROWS($V$26:AE927)-1, 2^(COLUMNS($V$26:AE927)-1)), 2)</f>
        <v>1</v>
      </c>
      <c r="AF927" s="126">
        <f t="shared" si="338"/>
        <v>1</v>
      </c>
      <c r="AG927" s="19">
        <f t="shared" si="339"/>
        <v>1</v>
      </c>
      <c r="AH927" s="19">
        <f t="shared" si="340"/>
        <v>3</v>
      </c>
      <c r="AI927" s="19">
        <f t="shared" si="341"/>
        <v>3</v>
      </c>
      <c r="AJ927" s="19">
        <f t="shared" si="342"/>
        <v>3</v>
      </c>
      <c r="AK927" s="19">
        <f t="shared" si="343"/>
        <v>3</v>
      </c>
      <c r="AL927" s="19">
        <f t="shared" si="344"/>
        <v>3</v>
      </c>
      <c r="AM927" s="19">
        <f t="shared" si="345"/>
        <v>8</v>
      </c>
      <c r="AN927" s="19">
        <f t="shared" si="346"/>
        <v>9</v>
      </c>
      <c r="AO927" s="133">
        <f t="shared" si="347"/>
        <v>10</v>
      </c>
    </row>
    <row r="928" spans="1:41" x14ac:dyDescent="0.3">
      <c r="A928" s="131">
        <v>903</v>
      </c>
      <c r="B928" s="171">
        <f t="shared" si="326"/>
        <v>0</v>
      </c>
      <c r="C928" s="171">
        <f t="shared" si="327"/>
        <v>-1627272.7272727271</v>
      </c>
      <c r="D928" s="171">
        <f t="shared" si="328"/>
        <v>-1269338.842975206</v>
      </c>
      <c r="E928" s="171">
        <f t="shared" si="329"/>
        <v>1210000.0000000002</v>
      </c>
      <c r="F928" s="171">
        <f t="shared" si="330"/>
        <v>1210000.0000000002</v>
      </c>
      <c r="G928" s="171">
        <f t="shared" si="331"/>
        <v>1210000.0000000002</v>
      </c>
      <c r="H928" s="171">
        <f t="shared" si="332"/>
        <v>1210000.0000000002</v>
      </c>
      <c r="I928" s="171">
        <f t="shared" si="333"/>
        <v>409242.74530788185</v>
      </c>
      <c r="J928" s="171">
        <f t="shared" si="334"/>
        <v>744066.66937080142</v>
      </c>
      <c r="K928" s="171">
        <f t="shared" si="335"/>
        <v>1085654.8358825475</v>
      </c>
      <c r="L928" s="172">
        <f t="shared" si="336"/>
        <v>1874842.1930642128</v>
      </c>
      <c r="M928" s="142">
        <f t="shared" si="337"/>
        <v>5</v>
      </c>
      <c r="N928" s="143">
        <f t="shared" si="348"/>
        <v>2</v>
      </c>
      <c r="U928" s="131">
        <v>903</v>
      </c>
      <c r="V928" s="126">
        <f>MOD(QUOTIENT(ROWS($V$26:V928)-1, 2^(COLUMNS($V$26:V928)-1)), 2)</f>
        <v>0</v>
      </c>
      <c r="W928" s="19">
        <f>MOD(QUOTIENT(ROWS($V$26:W928)-1, 2^(COLUMNS($V$26:W928)-1)), 2)</f>
        <v>1</v>
      </c>
      <c r="X928" s="19">
        <f>MOD(QUOTIENT(ROWS($V$26:X928)-1, 2^(COLUMNS($V$26:X928)-1)), 2)</f>
        <v>1</v>
      </c>
      <c r="Y928" s="19">
        <f>MOD(QUOTIENT(ROWS($V$26:Y928)-1, 2^(COLUMNS($V$26:Y928)-1)), 2)</f>
        <v>0</v>
      </c>
      <c r="Z928" s="19">
        <f>MOD(QUOTIENT(ROWS($V$26:Z928)-1, 2^(COLUMNS($V$26:Z928)-1)), 2)</f>
        <v>0</v>
      </c>
      <c r="AA928" s="19">
        <f>MOD(QUOTIENT(ROWS($V$26:AA928)-1, 2^(COLUMNS($V$26:AA928)-1)), 2)</f>
        <v>0</v>
      </c>
      <c r="AB928" s="19">
        <f>MOD(QUOTIENT(ROWS($V$26:AB928)-1, 2^(COLUMNS($V$26:AB928)-1)), 2)</f>
        <v>0</v>
      </c>
      <c r="AC928" s="19">
        <f>MOD(QUOTIENT(ROWS($V$26:AC928)-1, 2^(COLUMNS($V$26:AC928)-1)), 2)</f>
        <v>1</v>
      </c>
      <c r="AD928" s="19">
        <f>MOD(QUOTIENT(ROWS($V$26:AD928)-1, 2^(COLUMNS($V$26:AD928)-1)), 2)</f>
        <v>1</v>
      </c>
      <c r="AE928" s="133">
        <f>MOD(QUOTIENT(ROWS($V$26:AE928)-1, 2^(COLUMNS($V$26:AE928)-1)), 2)</f>
        <v>1</v>
      </c>
      <c r="AF928" s="126">
        <f t="shared" si="338"/>
        <v>0</v>
      </c>
      <c r="AG928" s="19">
        <f t="shared" si="339"/>
        <v>2</v>
      </c>
      <c r="AH928" s="19">
        <f t="shared" si="340"/>
        <v>3</v>
      </c>
      <c r="AI928" s="19">
        <f t="shared" si="341"/>
        <v>3</v>
      </c>
      <c r="AJ928" s="19">
        <f t="shared" si="342"/>
        <v>3</v>
      </c>
      <c r="AK928" s="19">
        <f t="shared" si="343"/>
        <v>3</v>
      </c>
      <c r="AL928" s="19">
        <f t="shared" si="344"/>
        <v>3</v>
      </c>
      <c r="AM928" s="19">
        <f t="shared" si="345"/>
        <v>8</v>
      </c>
      <c r="AN928" s="19">
        <f t="shared" si="346"/>
        <v>9</v>
      </c>
      <c r="AO928" s="133">
        <f t="shared" si="347"/>
        <v>10</v>
      </c>
    </row>
    <row r="929" spans="1:41" x14ac:dyDescent="0.3">
      <c r="A929" s="131">
        <v>904</v>
      </c>
      <c r="B929" s="171">
        <f t="shared" si="326"/>
        <v>-2000000</v>
      </c>
      <c r="C929" s="171">
        <f t="shared" si="327"/>
        <v>-1627272.7272727271</v>
      </c>
      <c r="D929" s="171">
        <f t="shared" si="328"/>
        <v>-1269338.842975206</v>
      </c>
      <c r="E929" s="171">
        <f t="shared" si="329"/>
        <v>1210000.0000000002</v>
      </c>
      <c r="F929" s="171">
        <f t="shared" si="330"/>
        <v>1210000.0000000002</v>
      </c>
      <c r="G929" s="171">
        <f t="shared" si="331"/>
        <v>1210000.0000000002</v>
      </c>
      <c r="H929" s="171">
        <f t="shared" si="332"/>
        <v>1210000.0000000002</v>
      </c>
      <c r="I929" s="171">
        <f t="shared" si="333"/>
        <v>409242.74530788185</v>
      </c>
      <c r="J929" s="171">
        <f t="shared" si="334"/>
        <v>744066.66937080142</v>
      </c>
      <c r="K929" s="171">
        <f t="shared" si="335"/>
        <v>1085654.8358825475</v>
      </c>
      <c r="L929" s="172">
        <f t="shared" si="336"/>
        <v>22990.341212361116</v>
      </c>
      <c r="M929" s="142">
        <f t="shared" si="337"/>
        <v>6</v>
      </c>
      <c r="N929" s="143">
        <f t="shared" si="348"/>
        <v>1</v>
      </c>
      <c r="U929" s="131">
        <v>904</v>
      </c>
      <c r="V929" s="126">
        <f>MOD(QUOTIENT(ROWS($V$26:V929)-1, 2^(COLUMNS($V$26:V929)-1)), 2)</f>
        <v>1</v>
      </c>
      <c r="W929" s="19">
        <f>MOD(QUOTIENT(ROWS($V$26:W929)-1, 2^(COLUMNS($V$26:W929)-1)), 2)</f>
        <v>1</v>
      </c>
      <c r="X929" s="19">
        <f>MOD(QUOTIENT(ROWS($V$26:X929)-1, 2^(COLUMNS($V$26:X929)-1)), 2)</f>
        <v>1</v>
      </c>
      <c r="Y929" s="19">
        <f>MOD(QUOTIENT(ROWS($V$26:Y929)-1, 2^(COLUMNS($V$26:Y929)-1)), 2)</f>
        <v>0</v>
      </c>
      <c r="Z929" s="19">
        <f>MOD(QUOTIENT(ROWS($V$26:Z929)-1, 2^(COLUMNS($V$26:Z929)-1)), 2)</f>
        <v>0</v>
      </c>
      <c r="AA929" s="19">
        <f>MOD(QUOTIENT(ROWS($V$26:AA929)-1, 2^(COLUMNS($V$26:AA929)-1)), 2)</f>
        <v>0</v>
      </c>
      <c r="AB929" s="19">
        <f>MOD(QUOTIENT(ROWS($V$26:AB929)-1, 2^(COLUMNS($V$26:AB929)-1)), 2)</f>
        <v>0</v>
      </c>
      <c r="AC929" s="19">
        <f>MOD(QUOTIENT(ROWS($V$26:AC929)-1, 2^(COLUMNS($V$26:AC929)-1)), 2)</f>
        <v>1</v>
      </c>
      <c r="AD929" s="19">
        <f>MOD(QUOTIENT(ROWS($V$26:AD929)-1, 2^(COLUMNS($V$26:AD929)-1)), 2)</f>
        <v>1</v>
      </c>
      <c r="AE929" s="133">
        <f>MOD(QUOTIENT(ROWS($V$26:AE929)-1, 2^(COLUMNS($V$26:AE929)-1)), 2)</f>
        <v>1</v>
      </c>
      <c r="AF929" s="126">
        <f t="shared" si="338"/>
        <v>1</v>
      </c>
      <c r="AG929" s="19">
        <f t="shared" si="339"/>
        <v>2</v>
      </c>
      <c r="AH929" s="19">
        <f t="shared" si="340"/>
        <v>3</v>
      </c>
      <c r="AI929" s="19">
        <f t="shared" si="341"/>
        <v>3</v>
      </c>
      <c r="AJ929" s="19">
        <f t="shared" si="342"/>
        <v>3</v>
      </c>
      <c r="AK929" s="19">
        <f t="shared" si="343"/>
        <v>3</v>
      </c>
      <c r="AL929" s="19">
        <f t="shared" si="344"/>
        <v>3</v>
      </c>
      <c r="AM929" s="19">
        <f t="shared" si="345"/>
        <v>8</v>
      </c>
      <c r="AN929" s="19">
        <f t="shared" si="346"/>
        <v>9</v>
      </c>
      <c r="AO929" s="133">
        <f t="shared" si="347"/>
        <v>10</v>
      </c>
    </row>
    <row r="930" spans="1:41" x14ac:dyDescent="0.3">
      <c r="A930" s="131">
        <v>905</v>
      </c>
      <c r="B930" s="171">
        <f t="shared" si="326"/>
        <v>0</v>
      </c>
      <c r="C930" s="171">
        <f t="shared" si="327"/>
        <v>0</v>
      </c>
      <c r="D930" s="171">
        <f t="shared" si="328"/>
        <v>0</v>
      </c>
      <c r="E930" s="171">
        <f t="shared" si="329"/>
        <v>-922944.40270473203</v>
      </c>
      <c r="F930" s="171">
        <f t="shared" si="330"/>
        <v>1331000.0000000005</v>
      </c>
      <c r="G930" s="171">
        <f t="shared" si="331"/>
        <v>1331000.0000000005</v>
      </c>
      <c r="H930" s="171">
        <f t="shared" si="332"/>
        <v>1331000.0000000005</v>
      </c>
      <c r="I930" s="171">
        <f t="shared" si="333"/>
        <v>409242.74530788185</v>
      </c>
      <c r="J930" s="171">
        <f t="shared" si="334"/>
        <v>744066.66937080142</v>
      </c>
      <c r="K930" s="171">
        <f t="shared" si="335"/>
        <v>1085654.8358825475</v>
      </c>
      <c r="L930" s="172">
        <f t="shared" si="336"/>
        <v>2939033.9908840149</v>
      </c>
      <c r="M930" s="142">
        <f t="shared" si="337"/>
        <v>4</v>
      </c>
      <c r="N930" s="143">
        <f t="shared" si="348"/>
        <v>4</v>
      </c>
      <c r="U930" s="131">
        <v>905</v>
      </c>
      <c r="V930" s="126">
        <f>MOD(QUOTIENT(ROWS($V$26:V930)-1, 2^(COLUMNS($V$26:V930)-1)), 2)</f>
        <v>0</v>
      </c>
      <c r="W930" s="19">
        <f>MOD(QUOTIENT(ROWS($V$26:W930)-1, 2^(COLUMNS($V$26:W930)-1)), 2)</f>
        <v>0</v>
      </c>
      <c r="X930" s="19">
        <f>MOD(QUOTIENT(ROWS($V$26:X930)-1, 2^(COLUMNS($V$26:X930)-1)), 2)</f>
        <v>0</v>
      </c>
      <c r="Y930" s="19">
        <f>MOD(QUOTIENT(ROWS($V$26:Y930)-1, 2^(COLUMNS($V$26:Y930)-1)), 2)</f>
        <v>1</v>
      </c>
      <c r="Z930" s="19">
        <f>MOD(QUOTIENT(ROWS($V$26:Z930)-1, 2^(COLUMNS($V$26:Z930)-1)), 2)</f>
        <v>0</v>
      </c>
      <c r="AA930" s="19">
        <f>MOD(QUOTIENT(ROWS($V$26:AA930)-1, 2^(COLUMNS($V$26:AA930)-1)), 2)</f>
        <v>0</v>
      </c>
      <c r="AB930" s="19">
        <f>MOD(QUOTIENT(ROWS($V$26:AB930)-1, 2^(COLUMNS($V$26:AB930)-1)), 2)</f>
        <v>0</v>
      </c>
      <c r="AC930" s="19">
        <f>MOD(QUOTIENT(ROWS($V$26:AC930)-1, 2^(COLUMNS($V$26:AC930)-1)), 2)</f>
        <v>1</v>
      </c>
      <c r="AD930" s="19">
        <f>MOD(QUOTIENT(ROWS($V$26:AD930)-1, 2^(COLUMNS($V$26:AD930)-1)), 2)</f>
        <v>1</v>
      </c>
      <c r="AE930" s="133">
        <f>MOD(QUOTIENT(ROWS($V$26:AE930)-1, 2^(COLUMNS($V$26:AE930)-1)), 2)</f>
        <v>1</v>
      </c>
      <c r="AF930" s="126">
        <f t="shared" si="338"/>
        <v>0</v>
      </c>
      <c r="AG930" s="19">
        <f t="shared" si="339"/>
        <v>0</v>
      </c>
      <c r="AH930" s="19">
        <f t="shared" si="340"/>
        <v>0</v>
      </c>
      <c r="AI930" s="19">
        <f t="shared" si="341"/>
        <v>4</v>
      </c>
      <c r="AJ930" s="19">
        <f t="shared" si="342"/>
        <v>4</v>
      </c>
      <c r="AK930" s="19">
        <f t="shared" si="343"/>
        <v>4</v>
      </c>
      <c r="AL930" s="19">
        <f t="shared" si="344"/>
        <v>4</v>
      </c>
      <c r="AM930" s="19">
        <f t="shared" si="345"/>
        <v>8</v>
      </c>
      <c r="AN930" s="19">
        <f t="shared" si="346"/>
        <v>9</v>
      </c>
      <c r="AO930" s="133">
        <f t="shared" si="347"/>
        <v>10</v>
      </c>
    </row>
    <row r="931" spans="1:41" x14ac:dyDescent="0.3">
      <c r="A931" s="131">
        <v>906</v>
      </c>
      <c r="B931" s="171">
        <f t="shared" si="326"/>
        <v>-2000000</v>
      </c>
      <c r="C931" s="171">
        <f t="shared" si="327"/>
        <v>1000000</v>
      </c>
      <c r="D931" s="171">
        <f t="shared" si="328"/>
        <v>1000000</v>
      </c>
      <c r="E931" s="171">
        <f t="shared" si="329"/>
        <v>-922944.40270473203</v>
      </c>
      <c r="F931" s="171">
        <f t="shared" si="330"/>
        <v>1331000.0000000005</v>
      </c>
      <c r="G931" s="171">
        <f t="shared" si="331"/>
        <v>1331000.0000000005</v>
      </c>
      <c r="H931" s="171">
        <f t="shared" si="332"/>
        <v>1331000.0000000005</v>
      </c>
      <c r="I931" s="171">
        <f t="shared" si="333"/>
        <v>409242.74530788185</v>
      </c>
      <c r="J931" s="171">
        <f t="shared" si="334"/>
        <v>744066.66937080142</v>
      </c>
      <c r="K931" s="171">
        <f t="shared" si="335"/>
        <v>1085654.8358825475</v>
      </c>
      <c r="L931" s="172">
        <f t="shared" si="336"/>
        <v>2738353.200354116</v>
      </c>
      <c r="M931" s="142">
        <f t="shared" si="337"/>
        <v>5</v>
      </c>
      <c r="N931" s="143">
        <f t="shared" si="348"/>
        <v>1</v>
      </c>
      <c r="U931" s="131">
        <v>906</v>
      </c>
      <c r="V931" s="126">
        <f>MOD(QUOTIENT(ROWS($V$26:V931)-1, 2^(COLUMNS($V$26:V931)-1)), 2)</f>
        <v>1</v>
      </c>
      <c r="W931" s="19">
        <f>MOD(QUOTIENT(ROWS($V$26:W931)-1, 2^(COLUMNS($V$26:W931)-1)), 2)</f>
        <v>0</v>
      </c>
      <c r="X931" s="19">
        <f>MOD(QUOTIENT(ROWS($V$26:X931)-1, 2^(COLUMNS($V$26:X931)-1)), 2)</f>
        <v>0</v>
      </c>
      <c r="Y931" s="19">
        <f>MOD(QUOTIENT(ROWS($V$26:Y931)-1, 2^(COLUMNS($V$26:Y931)-1)), 2)</f>
        <v>1</v>
      </c>
      <c r="Z931" s="19">
        <f>MOD(QUOTIENT(ROWS($V$26:Z931)-1, 2^(COLUMNS($V$26:Z931)-1)), 2)</f>
        <v>0</v>
      </c>
      <c r="AA931" s="19">
        <f>MOD(QUOTIENT(ROWS($V$26:AA931)-1, 2^(COLUMNS($V$26:AA931)-1)), 2)</f>
        <v>0</v>
      </c>
      <c r="AB931" s="19">
        <f>MOD(QUOTIENT(ROWS($V$26:AB931)-1, 2^(COLUMNS($V$26:AB931)-1)), 2)</f>
        <v>0</v>
      </c>
      <c r="AC931" s="19">
        <f>MOD(QUOTIENT(ROWS($V$26:AC931)-1, 2^(COLUMNS($V$26:AC931)-1)), 2)</f>
        <v>1</v>
      </c>
      <c r="AD931" s="19">
        <f>MOD(QUOTIENT(ROWS($V$26:AD931)-1, 2^(COLUMNS($V$26:AD931)-1)), 2)</f>
        <v>1</v>
      </c>
      <c r="AE931" s="133">
        <f>MOD(QUOTIENT(ROWS($V$26:AE931)-1, 2^(COLUMNS($V$26:AE931)-1)), 2)</f>
        <v>1</v>
      </c>
      <c r="AF931" s="126">
        <f t="shared" si="338"/>
        <v>1</v>
      </c>
      <c r="AG931" s="19">
        <f t="shared" si="339"/>
        <v>1</v>
      </c>
      <c r="AH931" s="19">
        <f t="shared" si="340"/>
        <v>1</v>
      </c>
      <c r="AI931" s="19">
        <f t="shared" si="341"/>
        <v>4</v>
      </c>
      <c r="AJ931" s="19">
        <f t="shared" si="342"/>
        <v>4</v>
      </c>
      <c r="AK931" s="19">
        <f t="shared" si="343"/>
        <v>4</v>
      </c>
      <c r="AL931" s="19">
        <f t="shared" si="344"/>
        <v>4</v>
      </c>
      <c r="AM931" s="19">
        <f t="shared" si="345"/>
        <v>8</v>
      </c>
      <c r="AN931" s="19">
        <f t="shared" si="346"/>
        <v>9</v>
      </c>
      <c r="AO931" s="133">
        <f t="shared" si="347"/>
        <v>10</v>
      </c>
    </row>
    <row r="932" spans="1:41" x14ac:dyDescent="0.3">
      <c r="A932" s="131">
        <v>907</v>
      </c>
      <c r="B932" s="171">
        <f t="shared" si="326"/>
        <v>0</v>
      </c>
      <c r="C932" s="171">
        <f t="shared" si="327"/>
        <v>-1627272.7272727271</v>
      </c>
      <c r="D932" s="171">
        <f t="shared" si="328"/>
        <v>1100000</v>
      </c>
      <c r="E932" s="171">
        <f t="shared" si="329"/>
        <v>-922944.40270473203</v>
      </c>
      <c r="F932" s="171">
        <f t="shared" si="330"/>
        <v>1331000.0000000005</v>
      </c>
      <c r="G932" s="171">
        <f t="shared" si="331"/>
        <v>1331000.0000000005</v>
      </c>
      <c r="H932" s="171">
        <f t="shared" si="332"/>
        <v>1331000.0000000005</v>
      </c>
      <c r="I932" s="171">
        <f t="shared" si="333"/>
        <v>409242.74530788185</v>
      </c>
      <c r="J932" s="171">
        <f t="shared" si="334"/>
        <v>744066.66937080142</v>
      </c>
      <c r="K932" s="171">
        <f t="shared" si="335"/>
        <v>1085654.8358825475</v>
      </c>
      <c r="L932" s="172">
        <f t="shared" si="336"/>
        <v>2417125.3756969362</v>
      </c>
      <c r="M932" s="142">
        <f t="shared" si="337"/>
        <v>5</v>
      </c>
      <c r="N932" s="143">
        <f t="shared" si="348"/>
        <v>2</v>
      </c>
      <c r="U932" s="131">
        <v>907</v>
      </c>
      <c r="V932" s="126">
        <f>MOD(QUOTIENT(ROWS($V$26:V932)-1, 2^(COLUMNS($V$26:V932)-1)), 2)</f>
        <v>0</v>
      </c>
      <c r="W932" s="19">
        <f>MOD(QUOTIENT(ROWS($V$26:W932)-1, 2^(COLUMNS($V$26:W932)-1)), 2)</f>
        <v>1</v>
      </c>
      <c r="X932" s="19">
        <f>MOD(QUOTIENT(ROWS($V$26:X932)-1, 2^(COLUMNS($V$26:X932)-1)), 2)</f>
        <v>0</v>
      </c>
      <c r="Y932" s="19">
        <f>MOD(QUOTIENT(ROWS($V$26:Y932)-1, 2^(COLUMNS($V$26:Y932)-1)), 2)</f>
        <v>1</v>
      </c>
      <c r="Z932" s="19">
        <f>MOD(QUOTIENT(ROWS($V$26:Z932)-1, 2^(COLUMNS($V$26:Z932)-1)), 2)</f>
        <v>0</v>
      </c>
      <c r="AA932" s="19">
        <f>MOD(QUOTIENT(ROWS($V$26:AA932)-1, 2^(COLUMNS($V$26:AA932)-1)), 2)</f>
        <v>0</v>
      </c>
      <c r="AB932" s="19">
        <f>MOD(QUOTIENT(ROWS($V$26:AB932)-1, 2^(COLUMNS($V$26:AB932)-1)), 2)</f>
        <v>0</v>
      </c>
      <c r="AC932" s="19">
        <f>MOD(QUOTIENT(ROWS($V$26:AC932)-1, 2^(COLUMNS($V$26:AC932)-1)), 2)</f>
        <v>1</v>
      </c>
      <c r="AD932" s="19">
        <f>MOD(QUOTIENT(ROWS($V$26:AD932)-1, 2^(COLUMNS($V$26:AD932)-1)), 2)</f>
        <v>1</v>
      </c>
      <c r="AE932" s="133">
        <f>MOD(QUOTIENT(ROWS($V$26:AE932)-1, 2^(COLUMNS($V$26:AE932)-1)), 2)</f>
        <v>1</v>
      </c>
      <c r="AF932" s="126">
        <f t="shared" si="338"/>
        <v>0</v>
      </c>
      <c r="AG932" s="19">
        <f t="shared" si="339"/>
        <v>2</v>
      </c>
      <c r="AH932" s="19">
        <f t="shared" si="340"/>
        <v>2</v>
      </c>
      <c r="AI932" s="19">
        <f t="shared" si="341"/>
        <v>4</v>
      </c>
      <c r="AJ932" s="19">
        <f t="shared" si="342"/>
        <v>4</v>
      </c>
      <c r="AK932" s="19">
        <f t="shared" si="343"/>
        <v>4</v>
      </c>
      <c r="AL932" s="19">
        <f t="shared" si="344"/>
        <v>4</v>
      </c>
      <c r="AM932" s="19">
        <f t="shared" si="345"/>
        <v>8</v>
      </c>
      <c r="AN932" s="19">
        <f t="shared" si="346"/>
        <v>9</v>
      </c>
      <c r="AO932" s="133">
        <f t="shared" si="347"/>
        <v>10</v>
      </c>
    </row>
    <row r="933" spans="1:41" x14ac:dyDescent="0.3">
      <c r="A933" s="131">
        <v>908</v>
      </c>
      <c r="B933" s="171">
        <f t="shared" si="326"/>
        <v>-2000000</v>
      </c>
      <c r="C933" s="171">
        <f t="shared" si="327"/>
        <v>-1627272.7272727271</v>
      </c>
      <c r="D933" s="171">
        <f t="shared" si="328"/>
        <v>1100000</v>
      </c>
      <c r="E933" s="171">
        <f t="shared" si="329"/>
        <v>-922944.40270473203</v>
      </c>
      <c r="F933" s="171">
        <f t="shared" si="330"/>
        <v>1331000.0000000005</v>
      </c>
      <c r="G933" s="171">
        <f t="shared" si="331"/>
        <v>1331000.0000000005</v>
      </c>
      <c r="H933" s="171">
        <f t="shared" si="332"/>
        <v>1331000.0000000005</v>
      </c>
      <c r="I933" s="171">
        <f t="shared" si="333"/>
        <v>409242.74530788185</v>
      </c>
      <c r="J933" s="171">
        <f t="shared" si="334"/>
        <v>744066.66937080142</v>
      </c>
      <c r="K933" s="171">
        <f t="shared" si="335"/>
        <v>1085654.8358825475</v>
      </c>
      <c r="L933" s="172">
        <f t="shared" si="336"/>
        <v>565273.52384508529</v>
      </c>
      <c r="M933" s="142">
        <f t="shared" si="337"/>
        <v>6</v>
      </c>
      <c r="N933" s="143">
        <f t="shared" si="348"/>
        <v>1</v>
      </c>
      <c r="U933" s="131">
        <v>908</v>
      </c>
      <c r="V933" s="126">
        <f>MOD(QUOTIENT(ROWS($V$26:V933)-1, 2^(COLUMNS($V$26:V933)-1)), 2)</f>
        <v>1</v>
      </c>
      <c r="W933" s="19">
        <f>MOD(QUOTIENT(ROWS($V$26:W933)-1, 2^(COLUMNS($V$26:W933)-1)), 2)</f>
        <v>1</v>
      </c>
      <c r="X933" s="19">
        <f>MOD(QUOTIENT(ROWS($V$26:X933)-1, 2^(COLUMNS($V$26:X933)-1)), 2)</f>
        <v>0</v>
      </c>
      <c r="Y933" s="19">
        <f>MOD(QUOTIENT(ROWS($V$26:Y933)-1, 2^(COLUMNS($V$26:Y933)-1)), 2)</f>
        <v>1</v>
      </c>
      <c r="Z933" s="19">
        <f>MOD(QUOTIENT(ROWS($V$26:Z933)-1, 2^(COLUMNS($V$26:Z933)-1)), 2)</f>
        <v>0</v>
      </c>
      <c r="AA933" s="19">
        <f>MOD(QUOTIENT(ROWS($V$26:AA933)-1, 2^(COLUMNS($V$26:AA933)-1)), 2)</f>
        <v>0</v>
      </c>
      <c r="AB933" s="19">
        <f>MOD(QUOTIENT(ROWS($V$26:AB933)-1, 2^(COLUMNS($V$26:AB933)-1)), 2)</f>
        <v>0</v>
      </c>
      <c r="AC933" s="19">
        <f>MOD(QUOTIENT(ROWS($V$26:AC933)-1, 2^(COLUMNS($V$26:AC933)-1)), 2)</f>
        <v>1</v>
      </c>
      <c r="AD933" s="19">
        <f>MOD(QUOTIENT(ROWS($V$26:AD933)-1, 2^(COLUMNS($V$26:AD933)-1)), 2)</f>
        <v>1</v>
      </c>
      <c r="AE933" s="133">
        <f>MOD(QUOTIENT(ROWS($V$26:AE933)-1, 2^(COLUMNS($V$26:AE933)-1)), 2)</f>
        <v>1</v>
      </c>
      <c r="AF933" s="126">
        <f t="shared" si="338"/>
        <v>1</v>
      </c>
      <c r="AG933" s="19">
        <f t="shared" si="339"/>
        <v>2</v>
      </c>
      <c r="AH933" s="19">
        <f t="shared" si="340"/>
        <v>2</v>
      </c>
      <c r="AI933" s="19">
        <f t="shared" si="341"/>
        <v>4</v>
      </c>
      <c r="AJ933" s="19">
        <f t="shared" si="342"/>
        <v>4</v>
      </c>
      <c r="AK933" s="19">
        <f t="shared" si="343"/>
        <v>4</v>
      </c>
      <c r="AL933" s="19">
        <f t="shared" si="344"/>
        <v>4</v>
      </c>
      <c r="AM933" s="19">
        <f t="shared" si="345"/>
        <v>8</v>
      </c>
      <c r="AN933" s="19">
        <f t="shared" si="346"/>
        <v>9</v>
      </c>
      <c r="AO933" s="133">
        <f t="shared" si="347"/>
        <v>10</v>
      </c>
    </row>
    <row r="934" spans="1:41" x14ac:dyDescent="0.3">
      <c r="A934" s="131">
        <v>909</v>
      </c>
      <c r="B934" s="171">
        <f t="shared" si="326"/>
        <v>0</v>
      </c>
      <c r="C934" s="171">
        <f t="shared" si="327"/>
        <v>0</v>
      </c>
      <c r="D934" s="171">
        <f t="shared" si="328"/>
        <v>-1269338.842975206</v>
      </c>
      <c r="E934" s="171">
        <f t="shared" si="329"/>
        <v>-922944.40270473203</v>
      </c>
      <c r="F934" s="171">
        <f t="shared" si="330"/>
        <v>1331000.0000000005</v>
      </c>
      <c r="G934" s="171">
        <f t="shared" si="331"/>
        <v>1331000.0000000005</v>
      </c>
      <c r="H934" s="171">
        <f t="shared" si="332"/>
        <v>1331000.0000000005</v>
      </c>
      <c r="I934" s="171">
        <f t="shared" si="333"/>
        <v>409242.74530788185</v>
      </c>
      <c r="J934" s="171">
        <f t="shared" si="334"/>
        <v>744066.66937080142</v>
      </c>
      <c r="K934" s="171">
        <f t="shared" si="335"/>
        <v>1085654.8358825475</v>
      </c>
      <c r="L934" s="172">
        <f t="shared" si="336"/>
        <v>1931391.892551058</v>
      </c>
      <c r="M934" s="142">
        <f t="shared" si="337"/>
        <v>5</v>
      </c>
      <c r="N934" s="143">
        <f t="shared" si="348"/>
        <v>3</v>
      </c>
      <c r="U934" s="131">
        <v>909</v>
      </c>
      <c r="V934" s="126">
        <f>MOD(QUOTIENT(ROWS($V$26:V934)-1, 2^(COLUMNS($V$26:V934)-1)), 2)</f>
        <v>0</v>
      </c>
      <c r="W934" s="19">
        <f>MOD(QUOTIENT(ROWS($V$26:W934)-1, 2^(COLUMNS($V$26:W934)-1)), 2)</f>
        <v>0</v>
      </c>
      <c r="X934" s="19">
        <f>MOD(QUOTIENT(ROWS($V$26:X934)-1, 2^(COLUMNS($V$26:X934)-1)), 2)</f>
        <v>1</v>
      </c>
      <c r="Y934" s="19">
        <f>MOD(QUOTIENT(ROWS($V$26:Y934)-1, 2^(COLUMNS($V$26:Y934)-1)), 2)</f>
        <v>1</v>
      </c>
      <c r="Z934" s="19">
        <f>MOD(QUOTIENT(ROWS($V$26:Z934)-1, 2^(COLUMNS($V$26:Z934)-1)), 2)</f>
        <v>0</v>
      </c>
      <c r="AA934" s="19">
        <f>MOD(QUOTIENT(ROWS($V$26:AA934)-1, 2^(COLUMNS($V$26:AA934)-1)), 2)</f>
        <v>0</v>
      </c>
      <c r="AB934" s="19">
        <f>MOD(QUOTIENT(ROWS($V$26:AB934)-1, 2^(COLUMNS($V$26:AB934)-1)), 2)</f>
        <v>0</v>
      </c>
      <c r="AC934" s="19">
        <f>MOD(QUOTIENT(ROWS($V$26:AC934)-1, 2^(COLUMNS($V$26:AC934)-1)), 2)</f>
        <v>1</v>
      </c>
      <c r="AD934" s="19">
        <f>MOD(QUOTIENT(ROWS($V$26:AD934)-1, 2^(COLUMNS($V$26:AD934)-1)), 2)</f>
        <v>1</v>
      </c>
      <c r="AE934" s="133">
        <f>MOD(QUOTIENT(ROWS($V$26:AE934)-1, 2^(COLUMNS($V$26:AE934)-1)), 2)</f>
        <v>1</v>
      </c>
      <c r="AF934" s="126">
        <f t="shared" si="338"/>
        <v>0</v>
      </c>
      <c r="AG934" s="19">
        <f t="shared" si="339"/>
        <v>0</v>
      </c>
      <c r="AH934" s="19">
        <f t="shared" si="340"/>
        <v>3</v>
      </c>
      <c r="AI934" s="19">
        <f t="shared" si="341"/>
        <v>4</v>
      </c>
      <c r="AJ934" s="19">
        <f t="shared" si="342"/>
        <v>4</v>
      </c>
      <c r="AK934" s="19">
        <f t="shared" si="343"/>
        <v>4</v>
      </c>
      <c r="AL934" s="19">
        <f t="shared" si="344"/>
        <v>4</v>
      </c>
      <c r="AM934" s="19">
        <f t="shared" si="345"/>
        <v>8</v>
      </c>
      <c r="AN934" s="19">
        <f t="shared" si="346"/>
        <v>9</v>
      </c>
      <c r="AO934" s="133">
        <f t="shared" si="347"/>
        <v>10</v>
      </c>
    </row>
    <row r="935" spans="1:41" x14ac:dyDescent="0.3">
      <c r="A935" s="131">
        <v>910</v>
      </c>
      <c r="B935" s="171">
        <f t="shared" si="326"/>
        <v>-2000000</v>
      </c>
      <c r="C935" s="171">
        <f t="shared" si="327"/>
        <v>1000000</v>
      </c>
      <c r="D935" s="171">
        <f t="shared" si="328"/>
        <v>-1269338.842975206</v>
      </c>
      <c r="E935" s="171">
        <f t="shared" si="329"/>
        <v>-922944.40270473203</v>
      </c>
      <c r="F935" s="171">
        <f t="shared" si="330"/>
        <v>1331000.0000000005</v>
      </c>
      <c r="G935" s="171">
        <f t="shared" si="331"/>
        <v>1331000.0000000005</v>
      </c>
      <c r="H935" s="171">
        <f t="shared" si="332"/>
        <v>1331000.0000000005</v>
      </c>
      <c r="I935" s="171">
        <f t="shared" si="333"/>
        <v>409242.74530788185</v>
      </c>
      <c r="J935" s="171">
        <f t="shared" si="334"/>
        <v>744066.66937080142</v>
      </c>
      <c r="K935" s="171">
        <f t="shared" si="335"/>
        <v>1085654.8358825475</v>
      </c>
      <c r="L935" s="172">
        <f t="shared" si="336"/>
        <v>936878.86100098945</v>
      </c>
      <c r="M935" s="142">
        <f t="shared" si="337"/>
        <v>6</v>
      </c>
      <c r="N935" s="143">
        <f t="shared" si="348"/>
        <v>1</v>
      </c>
      <c r="U935" s="131">
        <v>910</v>
      </c>
      <c r="V935" s="126">
        <f>MOD(QUOTIENT(ROWS($V$26:V935)-1, 2^(COLUMNS($V$26:V935)-1)), 2)</f>
        <v>1</v>
      </c>
      <c r="W935" s="19">
        <f>MOD(QUOTIENT(ROWS($V$26:W935)-1, 2^(COLUMNS($V$26:W935)-1)), 2)</f>
        <v>0</v>
      </c>
      <c r="X935" s="19">
        <f>MOD(QUOTIENT(ROWS($V$26:X935)-1, 2^(COLUMNS($V$26:X935)-1)), 2)</f>
        <v>1</v>
      </c>
      <c r="Y935" s="19">
        <f>MOD(QUOTIENT(ROWS($V$26:Y935)-1, 2^(COLUMNS($V$26:Y935)-1)), 2)</f>
        <v>1</v>
      </c>
      <c r="Z935" s="19">
        <f>MOD(QUOTIENT(ROWS($V$26:Z935)-1, 2^(COLUMNS($V$26:Z935)-1)), 2)</f>
        <v>0</v>
      </c>
      <c r="AA935" s="19">
        <f>MOD(QUOTIENT(ROWS($V$26:AA935)-1, 2^(COLUMNS($V$26:AA935)-1)), 2)</f>
        <v>0</v>
      </c>
      <c r="AB935" s="19">
        <f>MOD(QUOTIENT(ROWS($V$26:AB935)-1, 2^(COLUMNS($V$26:AB935)-1)), 2)</f>
        <v>0</v>
      </c>
      <c r="AC935" s="19">
        <f>MOD(QUOTIENT(ROWS($V$26:AC935)-1, 2^(COLUMNS($V$26:AC935)-1)), 2)</f>
        <v>1</v>
      </c>
      <c r="AD935" s="19">
        <f>MOD(QUOTIENT(ROWS($V$26:AD935)-1, 2^(COLUMNS($V$26:AD935)-1)), 2)</f>
        <v>1</v>
      </c>
      <c r="AE935" s="133">
        <f>MOD(QUOTIENT(ROWS($V$26:AE935)-1, 2^(COLUMNS($V$26:AE935)-1)), 2)</f>
        <v>1</v>
      </c>
      <c r="AF935" s="126">
        <f t="shared" si="338"/>
        <v>1</v>
      </c>
      <c r="AG935" s="19">
        <f t="shared" si="339"/>
        <v>1</v>
      </c>
      <c r="AH935" s="19">
        <f t="shared" si="340"/>
        <v>3</v>
      </c>
      <c r="AI935" s="19">
        <f t="shared" si="341"/>
        <v>4</v>
      </c>
      <c r="AJ935" s="19">
        <f t="shared" si="342"/>
        <v>4</v>
      </c>
      <c r="AK935" s="19">
        <f t="shared" si="343"/>
        <v>4</v>
      </c>
      <c r="AL935" s="19">
        <f t="shared" si="344"/>
        <v>4</v>
      </c>
      <c r="AM935" s="19">
        <f t="shared" si="345"/>
        <v>8</v>
      </c>
      <c r="AN935" s="19">
        <f t="shared" si="346"/>
        <v>9</v>
      </c>
      <c r="AO935" s="133">
        <f t="shared" si="347"/>
        <v>10</v>
      </c>
    </row>
    <row r="936" spans="1:41" x14ac:dyDescent="0.3">
      <c r="A936" s="131">
        <v>911</v>
      </c>
      <c r="B936" s="171">
        <f t="shared" si="326"/>
        <v>0</v>
      </c>
      <c r="C936" s="171">
        <f t="shared" si="327"/>
        <v>-1627272.7272727271</v>
      </c>
      <c r="D936" s="171">
        <f t="shared" si="328"/>
        <v>-1269338.842975206</v>
      </c>
      <c r="E936" s="171">
        <f t="shared" si="329"/>
        <v>-922944.40270473203</v>
      </c>
      <c r="F936" s="171">
        <f t="shared" si="330"/>
        <v>1331000.0000000005</v>
      </c>
      <c r="G936" s="171">
        <f t="shared" si="331"/>
        <v>1331000.0000000005</v>
      </c>
      <c r="H936" s="171">
        <f t="shared" si="332"/>
        <v>1331000.0000000005</v>
      </c>
      <c r="I936" s="171">
        <f t="shared" si="333"/>
        <v>409242.74530788185</v>
      </c>
      <c r="J936" s="171">
        <f t="shared" si="334"/>
        <v>744066.66937080142</v>
      </c>
      <c r="K936" s="171">
        <f t="shared" si="335"/>
        <v>1085654.8358825475</v>
      </c>
      <c r="L936" s="172">
        <f t="shared" si="336"/>
        <v>536267.81224179303</v>
      </c>
      <c r="M936" s="142">
        <f t="shared" si="337"/>
        <v>6</v>
      </c>
      <c r="N936" s="143">
        <f t="shared" si="348"/>
        <v>2</v>
      </c>
      <c r="U936" s="131">
        <v>911</v>
      </c>
      <c r="V936" s="126">
        <f>MOD(QUOTIENT(ROWS($V$26:V936)-1, 2^(COLUMNS($V$26:V936)-1)), 2)</f>
        <v>0</v>
      </c>
      <c r="W936" s="19">
        <f>MOD(QUOTIENT(ROWS($V$26:W936)-1, 2^(COLUMNS($V$26:W936)-1)), 2)</f>
        <v>1</v>
      </c>
      <c r="X936" s="19">
        <f>MOD(QUOTIENT(ROWS($V$26:X936)-1, 2^(COLUMNS($V$26:X936)-1)), 2)</f>
        <v>1</v>
      </c>
      <c r="Y936" s="19">
        <f>MOD(QUOTIENT(ROWS($V$26:Y936)-1, 2^(COLUMNS($V$26:Y936)-1)), 2)</f>
        <v>1</v>
      </c>
      <c r="Z936" s="19">
        <f>MOD(QUOTIENT(ROWS($V$26:Z936)-1, 2^(COLUMNS($V$26:Z936)-1)), 2)</f>
        <v>0</v>
      </c>
      <c r="AA936" s="19">
        <f>MOD(QUOTIENT(ROWS($V$26:AA936)-1, 2^(COLUMNS($V$26:AA936)-1)), 2)</f>
        <v>0</v>
      </c>
      <c r="AB936" s="19">
        <f>MOD(QUOTIENT(ROWS($V$26:AB936)-1, 2^(COLUMNS($V$26:AB936)-1)), 2)</f>
        <v>0</v>
      </c>
      <c r="AC936" s="19">
        <f>MOD(QUOTIENT(ROWS($V$26:AC936)-1, 2^(COLUMNS($V$26:AC936)-1)), 2)</f>
        <v>1</v>
      </c>
      <c r="AD936" s="19">
        <f>MOD(QUOTIENT(ROWS($V$26:AD936)-1, 2^(COLUMNS($V$26:AD936)-1)), 2)</f>
        <v>1</v>
      </c>
      <c r="AE936" s="133">
        <f>MOD(QUOTIENT(ROWS($V$26:AE936)-1, 2^(COLUMNS($V$26:AE936)-1)), 2)</f>
        <v>1</v>
      </c>
      <c r="AF936" s="126">
        <f t="shared" si="338"/>
        <v>0</v>
      </c>
      <c r="AG936" s="19">
        <f t="shared" si="339"/>
        <v>2</v>
      </c>
      <c r="AH936" s="19">
        <f t="shared" si="340"/>
        <v>3</v>
      </c>
      <c r="AI936" s="19">
        <f t="shared" si="341"/>
        <v>4</v>
      </c>
      <c r="AJ936" s="19">
        <f t="shared" si="342"/>
        <v>4</v>
      </c>
      <c r="AK936" s="19">
        <f t="shared" si="343"/>
        <v>4</v>
      </c>
      <c r="AL936" s="19">
        <f t="shared" si="344"/>
        <v>4</v>
      </c>
      <c r="AM936" s="19">
        <f t="shared" si="345"/>
        <v>8</v>
      </c>
      <c r="AN936" s="19">
        <f t="shared" si="346"/>
        <v>9</v>
      </c>
      <c r="AO936" s="133">
        <f t="shared" si="347"/>
        <v>10</v>
      </c>
    </row>
    <row r="937" spans="1:41" x14ac:dyDescent="0.3">
      <c r="A937" s="131">
        <v>912</v>
      </c>
      <c r="B937" s="171">
        <f t="shared" si="326"/>
        <v>-2000000</v>
      </c>
      <c r="C937" s="171">
        <f t="shared" si="327"/>
        <v>-1627272.7272727271</v>
      </c>
      <c r="D937" s="171">
        <f t="shared" si="328"/>
        <v>-1269338.842975206</v>
      </c>
      <c r="E937" s="171">
        <f t="shared" si="329"/>
        <v>-922944.40270473203</v>
      </c>
      <c r="F937" s="171">
        <f t="shared" si="330"/>
        <v>1331000.0000000005</v>
      </c>
      <c r="G937" s="171">
        <f t="shared" si="331"/>
        <v>1331000.0000000005</v>
      </c>
      <c r="H937" s="171">
        <f t="shared" si="332"/>
        <v>1331000.0000000005</v>
      </c>
      <c r="I937" s="171">
        <f t="shared" si="333"/>
        <v>409242.74530788185</v>
      </c>
      <c r="J937" s="171">
        <f t="shared" si="334"/>
        <v>744066.66937080142</v>
      </c>
      <c r="K937" s="171">
        <f t="shared" si="335"/>
        <v>1085654.8358825475</v>
      </c>
      <c r="L937" s="172">
        <f t="shared" si="336"/>
        <v>-1315584.0396100585</v>
      </c>
      <c r="M937" s="142">
        <f t="shared" si="337"/>
        <v>7</v>
      </c>
      <c r="N937" s="143">
        <f t="shared" si="348"/>
        <v>1</v>
      </c>
      <c r="U937" s="131">
        <v>912</v>
      </c>
      <c r="V937" s="126">
        <f>MOD(QUOTIENT(ROWS($V$26:V937)-1, 2^(COLUMNS($V$26:V937)-1)), 2)</f>
        <v>1</v>
      </c>
      <c r="W937" s="19">
        <f>MOD(QUOTIENT(ROWS($V$26:W937)-1, 2^(COLUMNS($V$26:W937)-1)), 2)</f>
        <v>1</v>
      </c>
      <c r="X937" s="19">
        <f>MOD(QUOTIENT(ROWS($V$26:X937)-1, 2^(COLUMNS($V$26:X937)-1)), 2)</f>
        <v>1</v>
      </c>
      <c r="Y937" s="19">
        <f>MOD(QUOTIENT(ROWS($V$26:Y937)-1, 2^(COLUMNS($V$26:Y937)-1)), 2)</f>
        <v>1</v>
      </c>
      <c r="Z937" s="19">
        <f>MOD(QUOTIENT(ROWS($V$26:Z937)-1, 2^(COLUMNS($V$26:Z937)-1)), 2)</f>
        <v>0</v>
      </c>
      <c r="AA937" s="19">
        <f>MOD(QUOTIENT(ROWS($V$26:AA937)-1, 2^(COLUMNS($V$26:AA937)-1)), 2)</f>
        <v>0</v>
      </c>
      <c r="AB937" s="19">
        <f>MOD(QUOTIENT(ROWS($V$26:AB937)-1, 2^(COLUMNS($V$26:AB937)-1)), 2)</f>
        <v>0</v>
      </c>
      <c r="AC937" s="19">
        <f>MOD(QUOTIENT(ROWS($V$26:AC937)-1, 2^(COLUMNS($V$26:AC937)-1)), 2)</f>
        <v>1</v>
      </c>
      <c r="AD937" s="19">
        <f>MOD(QUOTIENT(ROWS($V$26:AD937)-1, 2^(COLUMNS($V$26:AD937)-1)), 2)</f>
        <v>1</v>
      </c>
      <c r="AE937" s="133">
        <f>MOD(QUOTIENT(ROWS($V$26:AE937)-1, 2^(COLUMNS($V$26:AE937)-1)), 2)</f>
        <v>1</v>
      </c>
      <c r="AF937" s="126">
        <f t="shared" si="338"/>
        <v>1</v>
      </c>
      <c r="AG937" s="19">
        <f t="shared" si="339"/>
        <v>2</v>
      </c>
      <c r="AH937" s="19">
        <f t="shared" si="340"/>
        <v>3</v>
      </c>
      <c r="AI937" s="19">
        <f t="shared" si="341"/>
        <v>4</v>
      </c>
      <c r="AJ937" s="19">
        <f t="shared" si="342"/>
        <v>4</v>
      </c>
      <c r="AK937" s="19">
        <f t="shared" si="343"/>
        <v>4</v>
      </c>
      <c r="AL937" s="19">
        <f t="shared" si="344"/>
        <v>4</v>
      </c>
      <c r="AM937" s="19">
        <f t="shared" si="345"/>
        <v>8</v>
      </c>
      <c r="AN937" s="19">
        <f t="shared" si="346"/>
        <v>9</v>
      </c>
      <c r="AO937" s="133">
        <f t="shared" si="347"/>
        <v>10</v>
      </c>
    </row>
    <row r="938" spans="1:41" x14ac:dyDescent="0.3">
      <c r="A938" s="131">
        <v>913</v>
      </c>
      <c r="B938" s="171">
        <f t="shared" si="326"/>
        <v>0</v>
      </c>
      <c r="C938" s="171">
        <f t="shared" si="327"/>
        <v>0</v>
      </c>
      <c r="D938" s="171">
        <f t="shared" si="328"/>
        <v>0</v>
      </c>
      <c r="E938" s="171">
        <f t="shared" si="329"/>
        <v>0</v>
      </c>
      <c r="F938" s="171">
        <f t="shared" si="330"/>
        <v>-584940.36609521112</v>
      </c>
      <c r="G938" s="171">
        <f t="shared" si="331"/>
        <v>1464100.0000000005</v>
      </c>
      <c r="H938" s="171">
        <f t="shared" si="332"/>
        <v>1464100.0000000005</v>
      </c>
      <c r="I938" s="171">
        <f t="shared" si="333"/>
        <v>409242.74530788185</v>
      </c>
      <c r="J938" s="171">
        <f t="shared" si="334"/>
        <v>744066.66937080142</v>
      </c>
      <c r="K938" s="171">
        <f t="shared" si="335"/>
        <v>1085654.8358825475</v>
      </c>
      <c r="L938" s="172">
        <f t="shared" si="336"/>
        <v>2475007.0086078178</v>
      </c>
      <c r="M938" s="142">
        <f t="shared" si="337"/>
        <v>4</v>
      </c>
      <c r="N938" s="143">
        <f t="shared" si="348"/>
        <v>5</v>
      </c>
      <c r="U938" s="131">
        <v>913</v>
      </c>
      <c r="V938" s="126">
        <f>MOD(QUOTIENT(ROWS($V$26:V938)-1, 2^(COLUMNS($V$26:V938)-1)), 2)</f>
        <v>0</v>
      </c>
      <c r="W938" s="19">
        <f>MOD(QUOTIENT(ROWS($V$26:W938)-1, 2^(COLUMNS($V$26:W938)-1)), 2)</f>
        <v>0</v>
      </c>
      <c r="X938" s="19">
        <f>MOD(QUOTIENT(ROWS($V$26:X938)-1, 2^(COLUMNS($V$26:X938)-1)), 2)</f>
        <v>0</v>
      </c>
      <c r="Y938" s="19">
        <f>MOD(QUOTIENT(ROWS($V$26:Y938)-1, 2^(COLUMNS($V$26:Y938)-1)), 2)</f>
        <v>0</v>
      </c>
      <c r="Z938" s="19">
        <f>MOD(QUOTIENT(ROWS($V$26:Z938)-1, 2^(COLUMNS($V$26:Z938)-1)), 2)</f>
        <v>1</v>
      </c>
      <c r="AA938" s="19">
        <f>MOD(QUOTIENT(ROWS($V$26:AA938)-1, 2^(COLUMNS($V$26:AA938)-1)), 2)</f>
        <v>0</v>
      </c>
      <c r="AB938" s="19">
        <f>MOD(QUOTIENT(ROWS($V$26:AB938)-1, 2^(COLUMNS($V$26:AB938)-1)), 2)</f>
        <v>0</v>
      </c>
      <c r="AC938" s="19">
        <f>MOD(QUOTIENT(ROWS($V$26:AC938)-1, 2^(COLUMNS($V$26:AC938)-1)), 2)</f>
        <v>1</v>
      </c>
      <c r="AD938" s="19">
        <f>MOD(QUOTIENT(ROWS($V$26:AD938)-1, 2^(COLUMNS($V$26:AD938)-1)), 2)</f>
        <v>1</v>
      </c>
      <c r="AE938" s="133">
        <f>MOD(QUOTIENT(ROWS($V$26:AE938)-1, 2^(COLUMNS($V$26:AE938)-1)), 2)</f>
        <v>1</v>
      </c>
      <c r="AF938" s="126">
        <f t="shared" si="338"/>
        <v>0</v>
      </c>
      <c r="AG938" s="19">
        <f t="shared" si="339"/>
        <v>0</v>
      </c>
      <c r="AH938" s="19">
        <f t="shared" si="340"/>
        <v>0</v>
      </c>
      <c r="AI938" s="19">
        <f t="shared" si="341"/>
        <v>0</v>
      </c>
      <c r="AJ938" s="19">
        <f t="shared" si="342"/>
        <v>5</v>
      </c>
      <c r="AK938" s="19">
        <f t="shared" si="343"/>
        <v>5</v>
      </c>
      <c r="AL938" s="19">
        <f t="shared" si="344"/>
        <v>5</v>
      </c>
      <c r="AM938" s="19">
        <f t="shared" si="345"/>
        <v>8</v>
      </c>
      <c r="AN938" s="19">
        <f t="shared" si="346"/>
        <v>9</v>
      </c>
      <c r="AO938" s="133">
        <f t="shared" si="347"/>
        <v>10</v>
      </c>
    </row>
    <row r="939" spans="1:41" x14ac:dyDescent="0.3">
      <c r="A939" s="131">
        <v>914</v>
      </c>
      <c r="B939" s="171">
        <f t="shared" si="326"/>
        <v>-2000000</v>
      </c>
      <c r="C939" s="171">
        <f t="shared" si="327"/>
        <v>1000000</v>
      </c>
      <c r="D939" s="171">
        <f t="shared" si="328"/>
        <v>1000000</v>
      </c>
      <c r="E939" s="171">
        <f t="shared" si="329"/>
        <v>1000000</v>
      </c>
      <c r="F939" s="171">
        <f t="shared" si="330"/>
        <v>-584940.36609521112</v>
      </c>
      <c r="G939" s="171">
        <f t="shared" si="331"/>
        <v>1464100.0000000005</v>
      </c>
      <c r="H939" s="171">
        <f t="shared" si="332"/>
        <v>1464100.0000000005</v>
      </c>
      <c r="I939" s="171">
        <f t="shared" si="333"/>
        <v>409242.74530788185</v>
      </c>
      <c r="J939" s="171">
        <f t="shared" si="334"/>
        <v>744066.66937080142</v>
      </c>
      <c r="K939" s="171">
        <f t="shared" si="335"/>
        <v>1085654.8358825475</v>
      </c>
      <c r="L939" s="172">
        <f t="shared" si="336"/>
        <v>3009356.0708743716</v>
      </c>
      <c r="M939" s="142">
        <f t="shared" si="337"/>
        <v>5</v>
      </c>
      <c r="N939" s="143">
        <f t="shared" si="348"/>
        <v>1</v>
      </c>
      <c r="U939" s="131">
        <v>914</v>
      </c>
      <c r="V939" s="126">
        <f>MOD(QUOTIENT(ROWS($V$26:V939)-1, 2^(COLUMNS($V$26:V939)-1)), 2)</f>
        <v>1</v>
      </c>
      <c r="W939" s="19">
        <f>MOD(QUOTIENT(ROWS($V$26:W939)-1, 2^(COLUMNS($V$26:W939)-1)), 2)</f>
        <v>0</v>
      </c>
      <c r="X939" s="19">
        <f>MOD(QUOTIENT(ROWS($V$26:X939)-1, 2^(COLUMNS($V$26:X939)-1)), 2)</f>
        <v>0</v>
      </c>
      <c r="Y939" s="19">
        <f>MOD(QUOTIENT(ROWS($V$26:Y939)-1, 2^(COLUMNS($V$26:Y939)-1)), 2)</f>
        <v>0</v>
      </c>
      <c r="Z939" s="19">
        <f>MOD(QUOTIENT(ROWS($V$26:Z939)-1, 2^(COLUMNS($V$26:Z939)-1)), 2)</f>
        <v>1</v>
      </c>
      <c r="AA939" s="19">
        <f>MOD(QUOTIENT(ROWS($V$26:AA939)-1, 2^(COLUMNS($V$26:AA939)-1)), 2)</f>
        <v>0</v>
      </c>
      <c r="AB939" s="19">
        <f>MOD(QUOTIENT(ROWS($V$26:AB939)-1, 2^(COLUMNS($V$26:AB939)-1)), 2)</f>
        <v>0</v>
      </c>
      <c r="AC939" s="19">
        <f>MOD(QUOTIENT(ROWS($V$26:AC939)-1, 2^(COLUMNS($V$26:AC939)-1)), 2)</f>
        <v>1</v>
      </c>
      <c r="AD939" s="19">
        <f>MOD(QUOTIENT(ROWS($V$26:AD939)-1, 2^(COLUMNS($V$26:AD939)-1)), 2)</f>
        <v>1</v>
      </c>
      <c r="AE939" s="133">
        <f>MOD(QUOTIENT(ROWS($V$26:AE939)-1, 2^(COLUMNS($V$26:AE939)-1)), 2)</f>
        <v>1</v>
      </c>
      <c r="AF939" s="126">
        <f t="shared" si="338"/>
        <v>1</v>
      </c>
      <c r="AG939" s="19">
        <f t="shared" si="339"/>
        <v>1</v>
      </c>
      <c r="AH939" s="19">
        <f t="shared" si="340"/>
        <v>1</v>
      </c>
      <c r="AI939" s="19">
        <f t="shared" si="341"/>
        <v>1</v>
      </c>
      <c r="AJ939" s="19">
        <f t="shared" si="342"/>
        <v>5</v>
      </c>
      <c r="AK939" s="19">
        <f t="shared" si="343"/>
        <v>5</v>
      </c>
      <c r="AL939" s="19">
        <f t="shared" si="344"/>
        <v>5</v>
      </c>
      <c r="AM939" s="19">
        <f t="shared" si="345"/>
        <v>8</v>
      </c>
      <c r="AN939" s="19">
        <f t="shared" si="346"/>
        <v>9</v>
      </c>
      <c r="AO939" s="133">
        <f t="shared" si="347"/>
        <v>10</v>
      </c>
    </row>
    <row r="940" spans="1:41" x14ac:dyDescent="0.3">
      <c r="A940" s="131">
        <v>915</v>
      </c>
      <c r="B940" s="171">
        <f t="shared" si="326"/>
        <v>0</v>
      </c>
      <c r="C940" s="171">
        <f t="shared" si="327"/>
        <v>-1627272.7272727271</v>
      </c>
      <c r="D940" s="171">
        <f t="shared" si="328"/>
        <v>1100000</v>
      </c>
      <c r="E940" s="171">
        <f t="shared" si="329"/>
        <v>1100000</v>
      </c>
      <c r="F940" s="171">
        <f t="shared" si="330"/>
        <v>-584940.36609521112</v>
      </c>
      <c r="G940" s="171">
        <f t="shared" si="331"/>
        <v>1464100.0000000005</v>
      </c>
      <c r="H940" s="171">
        <f t="shared" si="332"/>
        <v>1464100.0000000005</v>
      </c>
      <c r="I940" s="171">
        <f t="shared" si="333"/>
        <v>409242.74530788185</v>
      </c>
      <c r="J940" s="171">
        <f t="shared" si="334"/>
        <v>744066.66937080142</v>
      </c>
      <c r="K940" s="171">
        <f t="shared" si="335"/>
        <v>1085654.8358825475</v>
      </c>
      <c r="L940" s="172">
        <f t="shared" si="336"/>
        <v>2761631.2314968379</v>
      </c>
      <c r="M940" s="142">
        <f t="shared" si="337"/>
        <v>5</v>
      </c>
      <c r="N940" s="143">
        <f t="shared" si="348"/>
        <v>2</v>
      </c>
      <c r="U940" s="131">
        <v>915</v>
      </c>
      <c r="V940" s="126">
        <f>MOD(QUOTIENT(ROWS($V$26:V940)-1, 2^(COLUMNS($V$26:V940)-1)), 2)</f>
        <v>0</v>
      </c>
      <c r="W940" s="19">
        <f>MOD(QUOTIENT(ROWS($V$26:W940)-1, 2^(COLUMNS($V$26:W940)-1)), 2)</f>
        <v>1</v>
      </c>
      <c r="X940" s="19">
        <f>MOD(QUOTIENT(ROWS($V$26:X940)-1, 2^(COLUMNS($V$26:X940)-1)), 2)</f>
        <v>0</v>
      </c>
      <c r="Y940" s="19">
        <f>MOD(QUOTIENT(ROWS($V$26:Y940)-1, 2^(COLUMNS($V$26:Y940)-1)), 2)</f>
        <v>0</v>
      </c>
      <c r="Z940" s="19">
        <f>MOD(QUOTIENT(ROWS($V$26:Z940)-1, 2^(COLUMNS($V$26:Z940)-1)), 2)</f>
        <v>1</v>
      </c>
      <c r="AA940" s="19">
        <f>MOD(QUOTIENT(ROWS($V$26:AA940)-1, 2^(COLUMNS($V$26:AA940)-1)), 2)</f>
        <v>0</v>
      </c>
      <c r="AB940" s="19">
        <f>MOD(QUOTIENT(ROWS($V$26:AB940)-1, 2^(COLUMNS($V$26:AB940)-1)), 2)</f>
        <v>0</v>
      </c>
      <c r="AC940" s="19">
        <f>MOD(QUOTIENT(ROWS($V$26:AC940)-1, 2^(COLUMNS($V$26:AC940)-1)), 2)</f>
        <v>1</v>
      </c>
      <c r="AD940" s="19">
        <f>MOD(QUOTIENT(ROWS($V$26:AD940)-1, 2^(COLUMNS($V$26:AD940)-1)), 2)</f>
        <v>1</v>
      </c>
      <c r="AE940" s="133">
        <f>MOD(QUOTIENT(ROWS($V$26:AE940)-1, 2^(COLUMNS($V$26:AE940)-1)), 2)</f>
        <v>1</v>
      </c>
      <c r="AF940" s="126">
        <f t="shared" si="338"/>
        <v>0</v>
      </c>
      <c r="AG940" s="19">
        <f t="shared" si="339"/>
        <v>2</v>
      </c>
      <c r="AH940" s="19">
        <f t="shared" si="340"/>
        <v>2</v>
      </c>
      <c r="AI940" s="19">
        <f t="shared" si="341"/>
        <v>2</v>
      </c>
      <c r="AJ940" s="19">
        <f t="shared" si="342"/>
        <v>5</v>
      </c>
      <c r="AK940" s="19">
        <f t="shared" si="343"/>
        <v>5</v>
      </c>
      <c r="AL940" s="19">
        <f t="shared" si="344"/>
        <v>5</v>
      </c>
      <c r="AM940" s="19">
        <f t="shared" si="345"/>
        <v>8</v>
      </c>
      <c r="AN940" s="19">
        <f t="shared" si="346"/>
        <v>9</v>
      </c>
      <c r="AO940" s="133">
        <f t="shared" si="347"/>
        <v>10</v>
      </c>
    </row>
    <row r="941" spans="1:41" x14ac:dyDescent="0.3">
      <c r="A941" s="131">
        <v>916</v>
      </c>
      <c r="B941" s="171">
        <f t="shared" si="326"/>
        <v>-2000000</v>
      </c>
      <c r="C941" s="171">
        <f t="shared" si="327"/>
        <v>-1627272.7272727271</v>
      </c>
      <c r="D941" s="171">
        <f t="shared" si="328"/>
        <v>1100000</v>
      </c>
      <c r="E941" s="171">
        <f t="shared" si="329"/>
        <v>1100000</v>
      </c>
      <c r="F941" s="171">
        <f t="shared" si="330"/>
        <v>-584940.36609521112</v>
      </c>
      <c r="G941" s="171">
        <f t="shared" si="331"/>
        <v>1464100.0000000005</v>
      </c>
      <c r="H941" s="171">
        <f t="shared" si="332"/>
        <v>1464100.0000000005</v>
      </c>
      <c r="I941" s="171">
        <f t="shared" si="333"/>
        <v>409242.74530788185</v>
      </c>
      <c r="J941" s="171">
        <f t="shared" si="334"/>
        <v>744066.66937080142</v>
      </c>
      <c r="K941" s="171">
        <f t="shared" si="335"/>
        <v>1085654.8358825475</v>
      </c>
      <c r="L941" s="172">
        <f t="shared" si="336"/>
        <v>909779.37964498624</v>
      </c>
      <c r="M941" s="142">
        <f t="shared" si="337"/>
        <v>6</v>
      </c>
      <c r="N941" s="143">
        <f t="shared" si="348"/>
        <v>1</v>
      </c>
      <c r="U941" s="131">
        <v>916</v>
      </c>
      <c r="V941" s="126">
        <f>MOD(QUOTIENT(ROWS($V$26:V941)-1, 2^(COLUMNS($V$26:V941)-1)), 2)</f>
        <v>1</v>
      </c>
      <c r="W941" s="19">
        <f>MOD(QUOTIENT(ROWS($V$26:W941)-1, 2^(COLUMNS($V$26:W941)-1)), 2)</f>
        <v>1</v>
      </c>
      <c r="X941" s="19">
        <f>MOD(QUOTIENT(ROWS($V$26:X941)-1, 2^(COLUMNS($V$26:X941)-1)), 2)</f>
        <v>0</v>
      </c>
      <c r="Y941" s="19">
        <f>MOD(QUOTIENT(ROWS($V$26:Y941)-1, 2^(COLUMNS($V$26:Y941)-1)), 2)</f>
        <v>0</v>
      </c>
      <c r="Z941" s="19">
        <f>MOD(QUOTIENT(ROWS($V$26:Z941)-1, 2^(COLUMNS($V$26:Z941)-1)), 2)</f>
        <v>1</v>
      </c>
      <c r="AA941" s="19">
        <f>MOD(QUOTIENT(ROWS($V$26:AA941)-1, 2^(COLUMNS($V$26:AA941)-1)), 2)</f>
        <v>0</v>
      </c>
      <c r="AB941" s="19">
        <f>MOD(QUOTIENT(ROWS($V$26:AB941)-1, 2^(COLUMNS($V$26:AB941)-1)), 2)</f>
        <v>0</v>
      </c>
      <c r="AC941" s="19">
        <f>MOD(QUOTIENT(ROWS($V$26:AC941)-1, 2^(COLUMNS($V$26:AC941)-1)), 2)</f>
        <v>1</v>
      </c>
      <c r="AD941" s="19">
        <f>MOD(QUOTIENT(ROWS($V$26:AD941)-1, 2^(COLUMNS($V$26:AD941)-1)), 2)</f>
        <v>1</v>
      </c>
      <c r="AE941" s="133">
        <f>MOD(QUOTIENT(ROWS($V$26:AE941)-1, 2^(COLUMNS($V$26:AE941)-1)), 2)</f>
        <v>1</v>
      </c>
      <c r="AF941" s="126">
        <f t="shared" si="338"/>
        <v>1</v>
      </c>
      <c r="AG941" s="19">
        <f t="shared" si="339"/>
        <v>2</v>
      </c>
      <c r="AH941" s="19">
        <f t="shared" si="340"/>
        <v>2</v>
      </c>
      <c r="AI941" s="19">
        <f t="shared" si="341"/>
        <v>2</v>
      </c>
      <c r="AJ941" s="19">
        <f t="shared" si="342"/>
        <v>5</v>
      </c>
      <c r="AK941" s="19">
        <f t="shared" si="343"/>
        <v>5</v>
      </c>
      <c r="AL941" s="19">
        <f t="shared" si="344"/>
        <v>5</v>
      </c>
      <c r="AM941" s="19">
        <f t="shared" si="345"/>
        <v>8</v>
      </c>
      <c r="AN941" s="19">
        <f t="shared" si="346"/>
        <v>9</v>
      </c>
      <c r="AO941" s="133">
        <f t="shared" si="347"/>
        <v>10</v>
      </c>
    </row>
    <row r="942" spans="1:41" x14ac:dyDescent="0.3">
      <c r="A942" s="131">
        <v>917</v>
      </c>
      <c r="B942" s="171">
        <f t="shared" si="326"/>
        <v>0</v>
      </c>
      <c r="C942" s="171">
        <f t="shared" si="327"/>
        <v>0</v>
      </c>
      <c r="D942" s="171">
        <f t="shared" si="328"/>
        <v>-1269338.842975206</v>
      </c>
      <c r="E942" s="171">
        <f t="shared" si="329"/>
        <v>1210000.0000000002</v>
      </c>
      <c r="F942" s="171">
        <f t="shared" si="330"/>
        <v>-584940.36609521112</v>
      </c>
      <c r="G942" s="171">
        <f t="shared" si="331"/>
        <v>1464100.0000000005</v>
      </c>
      <c r="H942" s="171">
        <f t="shared" si="332"/>
        <v>1464100.0000000005</v>
      </c>
      <c r="I942" s="171">
        <f t="shared" si="333"/>
        <v>409242.74530788185</v>
      </c>
      <c r="J942" s="171">
        <f t="shared" si="334"/>
        <v>744066.66937080142</v>
      </c>
      <c r="K942" s="171">
        <f t="shared" si="335"/>
        <v>1085654.8358825475</v>
      </c>
      <c r="L942" s="172">
        <f t="shared" si="336"/>
        <v>2356751.0321585694</v>
      </c>
      <c r="M942" s="142">
        <f t="shared" si="337"/>
        <v>5</v>
      </c>
      <c r="N942" s="143">
        <f t="shared" si="348"/>
        <v>3</v>
      </c>
      <c r="U942" s="131">
        <v>917</v>
      </c>
      <c r="V942" s="126">
        <f>MOD(QUOTIENT(ROWS($V$26:V942)-1, 2^(COLUMNS($V$26:V942)-1)), 2)</f>
        <v>0</v>
      </c>
      <c r="W942" s="19">
        <f>MOD(QUOTIENT(ROWS($V$26:W942)-1, 2^(COLUMNS($V$26:W942)-1)), 2)</f>
        <v>0</v>
      </c>
      <c r="X942" s="19">
        <f>MOD(QUOTIENT(ROWS($V$26:X942)-1, 2^(COLUMNS($V$26:X942)-1)), 2)</f>
        <v>1</v>
      </c>
      <c r="Y942" s="19">
        <f>MOD(QUOTIENT(ROWS($V$26:Y942)-1, 2^(COLUMNS($V$26:Y942)-1)), 2)</f>
        <v>0</v>
      </c>
      <c r="Z942" s="19">
        <f>MOD(QUOTIENT(ROWS($V$26:Z942)-1, 2^(COLUMNS($V$26:Z942)-1)), 2)</f>
        <v>1</v>
      </c>
      <c r="AA942" s="19">
        <f>MOD(QUOTIENT(ROWS($V$26:AA942)-1, 2^(COLUMNS($V$26:AA942)-1)), 2)</f>
        <v>0</v>
      </c>
      <c r="AB942" s="19">
        <f>MOD(QUOTIENT(ROWS($V$26:AB942)-1, 2^(COLUMNS($V$26:AB942)-1)), 2)</f>
        <v>0</v>
      </c>
      <c r="AC942" s="19">
        <f>MOD(QUOTIENT(ROWS($V$26:AC942)-1, 2^(COLUMNS($V$26:AC942)-1)), 2)</f>
        <v>1</v>
      </c>
      <c r="AD942" s="19">
        <f>MOD(QUOTIENT(ROWS($V$26:AD942)-1, 2^(COLUMNS($V$26:AD942)-1)), 2)</f>
        <v>1</v>
      </c>
      <c r="AE942" s="133">
        <f>MOD(QUOTIENT(ROWS($V$26:AE942)-1, 2^(COLUMNS($V$26:AE942)-1)), 2)</f>
        <v>1</v>
      </c>
      <c r="AF942" s="126">
        <f t="shared" si="338"/>
        <v>0</v>
      </c>
      <c r="AG942" s="19">
        <f t="shared" si="339"/>
        <v>0</v>
      </c>
      <c r="AH942" s="19">
        <f t="shared" si="340"/>
        <v>3</v>
      </c>
      <c r="AI942" s="19">
        <f t="shared" si="341"/>
        <v>3</v>
      </c>
      <c r="AJ942" s="19">
        <f t="shared" si="342"/>
        <v>5</v>
      </c>
      <c r="AK942" s="19">
        <f t="shared" si="343"/>
        <v>5</v>
      </c>
      <c r="AL942" s="19">
        <f t="shared" si="344"/>
        <v>5</v>
      </c>
      <c r="AM942" s="19">
        <f t="shared" si="345"/>
        <v>8</v>
      </c>
      <c r="AN942" s="19">
        <f t="shared" si="346"/>
        <v>9</v>
      </c>
      <c r="AO942" s="133">
        <f t="shared" si="347"/>
        <v>10</v>
      </c>
    </row>
    <row r="943" spans="1:41" x14ac:dyDescent="0.3">
      <c r="A943" s="131">
        <v>918</v>
      </c>
      <c r="B943" s="171">
        <f t="shared" si="326"/>
        <v>-2000000</v>
      </c>
      <c r="C943" s="171">
        <f t="shared" si="327"/>
        <v>1000000</v>
      </c>
      <c r="D943" s="171">
        <f t="shared" si="328"/>
        <v>-1269338.842975206</v>
      </c>
      <c r="E943" s="171">
        <f t="shared" si="329"/>
        <v>1210000.0000000002</v>
      </c>
      <c r="F943" s="171">
        <f t="shared" si="330"/>
        <v>-584940.36609521112</v>
      </c>
      <c r="G943" s="171">
        <f t="shared" si="331"/>
        <v>1464100.0000000005</v>
      </c>
      <c r="H943" s="171">
        <f t="shared" si="332"/>
        <v>1464100.0000000005</v>
      </c>
      <c r="I943" s="171">
        <f t="shared" si="333"/>
        <v>409242.74530788185</v>
      </c>
      <c r="J943" s="171">
        <f t="shared" si="334"/>
        <v>744066.66937080142</v>
      </c>
      <c r="K943" s="171">
        <f t="shared" si="335"/>
        <v>1085654.8358825475</v>
      </c>
      <c r="L943" s="172">
        <f t="shared" si="336"/>
        <v>1362238.0006085008</v>
      </c>
      <c r="M943" s="142">
        <f t="shared" si="337"/>
        <v>6</v>
      </c>
      <c r="N943" s="143">
        <f t="shared" si="348"/>
        <v>1</v>
      </c>
      <c r="U943" s="131">
        <v>918</v>
      </c>
      <c r="V943" s="126">
        <f>MOD(QUOTIENT(ROWS($V$26:V943)-1, 2^(COLUMNS($V$26:V943)-1)), 2)</f>
        <v>1</v>
      </c>
      <c r="W943" s="19">
        <f>MOD(QUOTIENT(ROWS($V$26:W943)-1, 2^(COLUMNS($V$26:W943)-1)), 2)</f>
        <v>0</v>
      </c>
      <c r="X943" s="19">
        <f>MOD(QUOTIENT(ROWS($V$26:X943)-1, 2^(COLUMNS($V$26:X943)-1)), 2)</f>
        <v>1</v>
      </c>
      <c r="Y943" s="19">
        <f>MOD(QUOTIENT(ROWS($V$26:Y943)-1, 2^(COLUMNS($V$26:Y943)-1)), 2)</f>
        <v>0</v>
      </c>
      <c r="Z943" s="19">
        <f>MOD(QUOTIENT(ROWS($V$26:Z943)-1, 2^(COLUMNS($V$26:Z943)-1)), 2)</f>
        <v>1</v>
      </c>
      <c r="AA943" s="19">
        <f>MOD(QUOTIENT(ROWS($V$26:AA943)-1, 2^(COLUMNS($V$26:AA943)-1)), 2)</f>
        <v>0</v>
      </c>
      <c r="AB943" s="19">
        <f>MOD(QUOTIENT(ROWS($V$26:AB943)-1, 2^(COLUMNS($V$26:AB943)-1)), 2)</f>
        <v>0</v>
      </c>
      <c r="AC943" s="19">
        <f>MOD(QUOTIENT(ROWS($V$26:AC943)-1, 2^(COLUMNS($V$26:AC943)-1)), 2)</f>
        <v>1</v>
      </c>
      <c r="AD943" s="19">
        <f>MOD(QUOTIENT(ROWS($V$26:AD943)-1, 2^(COLUMNS($V$26:AD943)-1)), 2)</f>
        <v>1</v>
      </c>
      <c r="AE943" s="133">
        <f>MOD(QUOTIENT(ROWS($V$26:AE943)-1, 2^(COLUMNS($V$26:AE943)-1)), 2)</f>
        <v>1</v>
      </c>
      <c r="AF943" s="126">
        <f t="shared" si="338"/>
        <v>1</v>
      </c>
      <c r="AG943" s="19">
        <f t="shared" si="339"/>
        <v>1</v>
      </c>
      <c r="AH943" s="19">
        <f t="shared" si="340"/>
        <v>3</v>
      </c>
      <c r="AI943" s="19">
        <f t="shared" si="341"/>
        <v>3</v>
      </c>
      <c r="AJ943" s="19">
        <f t="shared" si="342"/>
        <v>5</v>
      </c>
      <c r="AK943" s="19">
        <f t="shared" si="343"/>
        <v>5</v>
      </c>
      <c r="AL943" s="19">
        <f t="shared" si="344"/>
        <v>5</v>
      </c>
      <c r="AM943" s="19">
        <f t="shared" si="345"/>
        <v>8</v>
      </c>
      <c r="AN943" s="19">
        <f t="shared" si="346"/>
        <v>9</v>
      </c>
      <c r="AO943" s="133">
        <f t="shared" si="347"/>
        <v>10</v>
      </c>
    </row>
    <row r="944" spans="1:41" x14ac:dyDescent="0.3">
      <c r="A944" s="131">
        <v>919</v>
      </c>
      <c r="B944" s="171">
        <f t="shared" si="326"/>
        <v>0</v>
      </c>
      <c r="C944" s="171">
        <f t="shared" si="327"/>
        <v>-1627272.7272727271</v>
      </c>
      <c r="D944" s="171">
        <f t="shared" si="328"/>
        <v>-1269338.842975206</v>
      </c>
      <c r="E944" s="171">
        <f t="shared" si="329"/>
        <v>1210000.0000000002</v>
      </c>
      <c r="F944" s="171">
        <f t="shared" si="330"/>
        <v>-584940.36609521112</v>
      </c>
      <c r="G944" s="171">
        <f t="shared" si="331"/>
        <v>1464100.0000000005</v>
      </c>
      <c r="H944" s="171">
        <f t="shared" si="332"/>
        <v>1464100.0000000005</v>
      </c>
      <c r="I944" s="171">
        <f t="shared" si="333"/>
        <v>409242.74530788185</v>
      </c>
      <c r="J944" s="171">
        <f t="shared" si="334"/>
        <v>744066.66937080142</v>
      </c>
      <c r="K944" s="171">
        <f t="shared" si="335"/>
        <v>1085654.8358825475</v>
      </c>
      <c r="L944" s="172">
        <f t="shared" si="336"/>
        <v>961626.95184930449</v>
      </c>
      <c r="M944" s="142">
        <f t="shared" si="337"/>
        <v>6</v>
      </c>
      <c r="N944" s="143">
        <f t="shared" si="348"/>
        <v>2</v>
      </c>
      <c r="U944" s="131">
        <v>919</v>
      </c>
      <c r="V944" s="126">
        <f>MOD(QUOTIENT(ROWS($V$26:V944)-1, 2^(COLUMNS($V$26:V944)-1)), 2)</f>
        <v>0</v>
      </c>
      <c r="W944" s="19">
        <f>MOD(QUOTIENT(ROWS($V$26:W944)-1, 2^(COLUMNS($V$26:W944)-1)), 2)</f>
        <v>1</v>
      </c>
      <c r="X944" s="19">
        <f>MOD(QUOTIENT(ROWS($V$26:X944)-1, 2^(COLUMNS($V$26:X944)-1)), 2)</f>
        <v>1</v>
      </c>
      <c r="Y944" s="19">
        <f>MOD(QUOTIENT(ROWS($V$26:Y944)-1, 2^(COLUMNS($V$26:Y944)-1)), 2)</f>
        <v>0</v>
      </c>
      <c r="Z944" s="19">
        <f>MOD(QUOTIENT(ROWS($V$26:Z944)-1, 2^(COLUMNS($V$26:Z944)-1)), 2)</f>
        <v>1</v>
      </c>
      <c r="AA944" s="19">
        <f>MOD(QUOTIENT(ROWS($V$26:AA944)-1, 2^(COLUMNS($V$26:AA944)-1)), 2)</f>
        <v>0</v>
      </c>
      <c r="AB944" s="19">
        <f>MOD(QUOTIENT(ROWS($V$26:AB944)-1, 2^(COLUMNS($V$26:AB944)-1)), 2)</f>
        <v>0</v>
      </c>
      <c r="AC944" s="19">
        <f>MOD(QUOTIENT(ROWS($V$26:AC944)-1, 2^(COLUMNS($V$26:AC944)-1)), 2)</f>
        <v>1</v>
      </c>
      <c r="AD944" s="19">
        <f>MOD(QUOTIENT(ROWS($V$26:AD944)-1, 2^(COLUMNS($V$26:AD944)-1)), 2)</f>
        <v>1</v>
      </c>
      <c r="AE944" s="133">
        <f>MOD(QUOTIENT(ROWS($V$26:AE944)-1, 2^(COLUMNS($V$26:AE944)-1)), 2)</f>
        <v>1</v>
      </c>
      <c r="AF944" s="126">
        <f t="shared" si="338"/>
        <v>0</v>
      </c>
      <c r="AG944" s="19">
        <f t="shared" si="339"/>
        <v>2</v>
      </c>
      <c r="AH944" s="19">
        <f t="shared" si="340"/>
        <v>3</v>
      </c>
      <c r="AI944" s="19">
        <f t="shared" si="341"/>
        <v>3</v>
      </c>
      <c r="AJ944" s="19">
        <f t="shared" si="342"/>
        <v>5</v>
      </c>
      <c r="AK944" s="19">
        <f t="shared" si="343"/>
        <v>5</v>
      </c>
      <c r="AL944" s="19">
        <f t="shared" si="344"/>
        <v>5</v>
      </c>
      <c r="AM944" s="19">
        <f t="shared" si="345"/>
        <v>8</v>
      </c>
      <c r="AN944" s="19">
        <f t="shared" si="346"/>
        <v>9</v>
      </c>
      <c r="AO944" s="133">
        <f t="shared" si="347"/>
        <v>10</v>
      </c>
    </row>
    <row r="945" spans="1:41" x14ac:dyDescent="0.3">
      <c r="A945" s="131">
        <v>920</v>
      </c>
      <c r="B945" s="171">
        <f t="shared" si="326"/>
        <v>-2000000</v>
      </c>
      <c r="C945" s="171">
        <f t="shared" si="327"/>
        <v>-1627272.7272727271</v>
      </c>
      <c r="D945" s="171">
        <f t="shared" si="328"/>
        <v>-1269338.842975206</v>
      </c>
      <c r="E945" s="171">
        <f t="shared" si="329"/>
        <v>1210000.0000000002</v>
      </c>
      <c r="F945" s="171">
        <f t="shared" si="330"/>
        <v>-584940.36609521112</v>
      </c>
      <c r="G945" s="171">
        <f t="shared" si="331"/>
        <v>1464100.0000000005</v>
      </c>
      <c r="H945" s="171">
        <f t="shared" si="332"/>
        <v>1464100.0000000005</v>
      </c>
      <c r="I945" s="171">
        <f t="shared" si="333"/>
        <v>409242.74530788185</v>
      </c>
      <c r="J945" s="171">
        <f t="shared" si="334"/>
        <v>744066.66937080142</v>
      </c>
      <c r="K945" s="171">
        <f t="shared" si="335"/>
        <v>1085654.8358825475</v>
      </c>
      <c r="L945" s="172">
        <f t="shared" si="336"/>
        <v>-890224.90000254754</v>
      </c>
      <c r="M945" s="142">
        <f t="shared" si="337"/>
        <v>7</v>
      </c>
      <c r="N945" s="143">
        <f t="shared" si="348"/>
        <v>1</v>
      </c>
      <c r="U945" s="131">
        <v>920</v>
      </c>
      <c r="V945" s="126">
        <f>MOD(QUOTIENT(ROWS($V$26:V945)-1, 2^(COLUMNS($V$26:V945)-1)), 2)</f>
        <v>1</v>
      </c>
      <c r="W945" s="19">
        <f>MOD(QUOTIENT(ROWS($V$26:W945)-1, 2^(COLUMNS($V$26:W945)-1)), 2)</f>
        <v>1</v>
      </c>
      <c r="X945" s="19">
        <f>MOD(QUOTIENT(ROWS($V$26:X945)-1, 2^(COLUMNS($V$26:X945)-1)), 2)</f>
        <v>1</v>
      </c>
      <c r="Y945" s="19">
        <f>MOD(QUOTIENT(ROWS($V$26:Y945)-1, 2^(COLUMNS($V$26:Y945)-1)), 2)</f>
        <v>0</v>
      </c>
      <c r="Z945" s="19">
        <f>MOD(QUOTIENT(ROWS($V$26:Z945)-1, 2^(COLUMNS($V$26:Z945)-1)), 2)</f>
        <v>1</v>
      </c>
      <c r="AA945" s="19">
        <f>MOD(QUOTIENT(ROWS($V$26:AA945)-1, 2^(COLUMNS($V$26:AA945)-1)), 2)</f>
        <v>0</v>
      </c>
      <c r="AB945" s="19">
        <f>MOD(QUOTIENT(ROWS($V$26:AB945)-1, 2^(COLUMNS($V$26:AB945)-1)), 2)</f>
        <v>0</v>
      </c>
      <c r="AC945" s="19">
        <f>MOD(QUOTIENT(ROWS($V$26:AC945)-1, 2^(COLUMNS($V$26:AC945)-1)), 2)</f>
        <v>1</v>
      </c>
      <c r="AD945" s="19">
        <f>MOD(QUOTIENT(ROWS($V$26:AD945)-1, 2^(COLUMNS($V$26:AD945)-1)), 2)</f>
        <v>1</v>
      </c>
      <c r="AE945" s="133">
        <f>MOD(QUOTIENT(ROWS($V$26:AE945)-1, 2^(COLUMNS($V$26:AE945)-1)), 2)</f>
        <v>1</v>
      </c>
      <c r="AF945" s="126">
        <f t="shared" si="338"/>
        <v>1</v>
      </c>
      <c r="AG945" s="19">
        <f t="shared" si="339"/>
        <v>2</v>
      </c>
      <c r="AH945" s="19">
        <f t="shared" si="340"/>
        <v>3</v>
      </c>
      <c r="AI945" s="19">
        <f t="shared" si="341"/>
        <v>3</v>
      </c>
      <c r="AJ945" s="19">
        <f t="shared" si="342"/>
        <v>5</v>
      </c>
      <c r="AK945" s="19">
        <f t="shared" si="343"/>
        <v>5</v>
      </c>
      <c r="AL945" s="19">
        <f t="shared" si="344"/>
        <v>5</v>
      </c>
      <c r="AM945" s="19">
        <f t="shared" si="345"/>
        <v>8</v>
      </c>
      <c r="AN945" s="19">
        <f t="shared" si="346"/>
        <v>9</v>
      </c>
      <c r="AO945" s="133">
        <f t="shared" si="347"/>
        <v>10</v>
      </c>
    </row>
    <row r="946" spans="1:41" x14ac:dyDescent="0.3">
      <c r="A946" s="131">
        <v>921</v>
      </c>
      <c r="B946" s="171">
        <f t="shared" si="326"/>
        <v>0</v>
      </c>
      <c r="C946" s="171">
        <f t="shared" si="327"/>
        <v>0</v>
      </c>
      <c r="D946" s="171">
        <f t="shared" si="328"/>
        <v>0</v>
      </c>
      <c r="E946" s="171">
        <f t="shared" si="329"/>
        <v>-922944.40270473203</v>
      </c>
      <c r="F946" s="171">
        <f t="shared" si="330"/>
        <v>-584940.36609521112</v>
      </c>
      <c r="G946" s="171">
        <f t="shared" si="331"/>
        <v>1464100.0000000005</v>
      </c>
      <c r="H946" s="171">
        <f t="shared" si="332"/>
        <v>1464100.0000000005</v>
      </c>
      <c r="I946" s="171">
        <f t="shared" si="333"/>
        <v>409242.74530788185</v>
      </c>
      <c r="J946" s="171">
        <f t="shared" si="334"/>
        <v>744066.66937080142</v>
      </c>
      <c r="K946" s="171">
        <f t="shared" si="335"/>
        <v>1085654.8358825475</v>
      </c>
      <c r="L946" s="172">
        <f t="shared" si="336"/>
        <v>1796615.3201484478</v>
      </c>
      <c r="M946" s="142">
        <f t="shared" si="337"/>
        <v>5</v>
      </c>
      <c r="N946" s="143">
        <f t="shared" si="348"/>
        <v>4</v>
      </c>
      <c r="U946" s="131">
        <v>921</v>
      </c>
      <c r="V946" s="126">
        <f>MOD(QUOTIENT(ROWS($V$26:V946)-1, 2^(COLUMNS($V$26:V946)-1)), 2)</f>
        <v>0</v>
      </c>
      <c r="W946" s="19">
        <f>MOD(QUOTIENT(ROWS($V$26:W946)-1, 2^(COLUMNS($V$26:W946)-1)), 2)</f>
        <v>0</v>
      </c>
      <c r="X946" s="19">
        <f>MOD(QUOTIENT(ROWS($V$26:X946)-1, 2^(COLUMNS($V$26:X946)-1)), 2)</f>
        <v>0</v>
      </c>
      <c r="Y946" s="19">
        <f>MOD(QUOTIENT(ROWS($V$26:Y946)-1, 2^(COLUMNS($V$26:Y946)-1)), 2)</f>
        <v>1</v>
      </c>
      <c r="Z946" s="19">
        <f>MOD(QUOTIENT(ROWS($V$26:Z946)-1, 2^(COLUMNS($V$26:Z946)-1)), 2)</f>
        <v>1</v>
      </c>
      <c r="AA946" s="19">
        <f>MOD(QUOTIENT(ROWS($V$26:AA946)-1, 2^(COLUMNS($V$26:AA946)-1)), 2)</f>
        <v>0</v>
      </c>
      <c r="AB946" s="19">
        <f>MOD(QUOTIENT(ROWS($V$26:AB946)-1, 2^(COLUMNS($V$26:AB946)-1)), 2)</f>
        <v>0</v>
      </c>
      <c r="AC946" s="19">
        <f>MOD(QUOTIENT(ROWS($V$26:AC946)-1, 2^(COLUMNS($V$26:AC946)-1)), 2)</f>
        <v>1</v>
      </c>
      <c r="AD946" s="19">
        <f>MOD(QUOTIENT(ROWS($V$26:AD946)-1, 2^(COLUMNS($V$26:AD946)-1)), 2)</f>
        <v>1</v>
      </c>
      <c r="AE946" s="133">
        <f>MOD(QUOTIENT(ROWS($V$26:AE946)-1, 2^(COLUMNS($V$26:AE946)-1)), 2)</f>
        <v>1</v>
      </c>
      <c r="AF946" s="126">
        <f t="shared" si="338"/>
        <v>0</v>
      </c>
      <c r="AG946" s="19">
        <f t="shared" si="339"/>
        <v>0</v>
      </c>
      <c r="AH946" s="19">
        <f t="shared" si="340"/>
        <v>0</v>
      </c>
      <c r="AI946" s="19">
        <f t="shared" si="341"/>
        <v>4</v>
      </c>
      <c r="AJ946" s="19">
        <f t="shared" si="342"/>
        <v>5</v>
      </c>
      <c r="AK946" s="19">
        <f t="shared" si="343"/>
        <v>5</v>
      </c>
      <c r="AL946" s="19">
        <f t="shared" si="344"/>
        <v>5</v>
      </c>
      <c r="AM946" s="19">
        <f t="shared" si="345"/>
        <v>8</v>
      </c>
      <c r="AN946" s="19">
        <f t="shared" si="346"/>
        <v>9</v>
      </c>
      <c r="AO946" s="133">
        <f t="shared" si="347"/>
        <v>10</v>
      </c>
    </row>
    <row r="947" spans="1:41" x14ac:dyDescent="0.3">
      <c r="A947" s="131">
        <v>922</v>
      </c>
      <c r="B947" s="171">
        <f t="shared" si="326"/>
        <v>-2000000</v>
      </c>
      <c r="C947" s="171">
        <f t="shared" si="327"/>
        <v>1000000</v>
      </c>
      <c r="D947" s="171">
        <f t="shared" si="328"/>
        <v>1000000</v>
      </c>
      <c r="E947" s="171">
        <f t="shared" si="329"/>
        <v>-922944.40270473203</v>
      </c>
      <c r="F947" s="171">
        <f t="shared" si="330"/>
        <v>-584940.36609521112</v>
      </c>
      <c r="G947" s="171">
        <f t="shared" si="331"/>
        <v>1464100.0000000005</v>
      </c>
      <c r="H947" s="171">
        <f t="shared" si="332"/>
        <v>1464100.0000000005</v>
      </c>
      <c r="I947" s="171">
        <f t="shared" si="333"/>
        <v>409242.74530788185</v>
      </c>
      <c r="J947" s="171">
        <f t="shared" si="334"/>
        <v>744066.66937080142</v>
      </c>
      <c r="K947" s="171">
        <f t="shared" si="335"/>
        <v>1085654.8358825475</v>
      </c>
      <c r="L947" s="172">
        <f t="shared" si="336"/>
        <v>1595934.5296185489</v>
      </c>
      <c r="M947" s="142">
        <f t="shared" si="337"/>
        <v>6</v>
      </c>
      <c r="N947" s="143">
        <f t="shared" si="348"/>
        <v>1</v>
      </c>
      <c r="U947" s="131">
        <v>922</v>
      </c>
      <c r="V947" s="126">
        <f>MOD(QUOTIENT(ROWS($V$26:V947)-1, 2^(COLUMNS($V$26:V947)-1)), 2)</f>
        <v>1</v>
      </c>
      <c r="W947" s="19">
        <f>MOD(QUOTIENT(ROWS($V$26:W947)-1, 2^(COLUMNS($V$26:W947)-1)), 2)</f>
        <v>0</v>
      </c>
      <c r="X947" s="19">
        <f>MOD(QUOTIENT(ROWS($V$26:X947)-1, 2^(COLUMNS($V$26:X947)-1)), 2)</f>
        <v>0</v>
      </c>
      <c r="Y947" s="19">
        <f>MOD(QUOTIENT(ROWS($V$26:Y947)-1, 2^(COLUMNS($V$26:Y947)-1)), 2)</f>
        <v>1</v>
      </c>
      <c r="Z947" s="19">
        <f>MOD(QUOTIENT(ROWS($V$26:Z947)-1, 2^(COLUMNS($V$26:Z947)-1)), 2)</f>
        <v>1</v>
      </c>
      <c r="AA947" s="19">
        <f>MOD(QUOTIENT(ROWS($V$26:AA947)-1, 2^(COLUMNS($V$26:AA947)-1)), 2)</f>
        <v>0</v>
      </c>
      <c r="AB947" s="19">
        <f>MOD(QUOTIENT(ROWS($V$26:AB947)-1, 2^(COLUMNS($V$26:AB947)-1)), 2)</f>
        <v>0</v>
      </c>
      <c r="AC947" s="19">
        <f>MOD(QUOTIENT(ROWS($V$26:AC947)-1, 2^(COLUMNS($V$26:AC947)-1)), 2)</f>
        <v>1</v>
      </c>
      <c r="AD947" s="19">
        <f>MOD(QUOTIENT(ROWS($V$26:AD947)-1, 2^(COLUMNS($V$26:AD947)-1)), 2)</f>
        <v>1</v>
      </c>
      <c r="AE947" s="133">
        <f>MOD(QUOTIENT(ROWS($V$26:AE947)-1, 2^(COLUMNS($V$26:AE947)-1)), 2)</f>
        <v>1</v>
      </c>
      <c r="AF947" s="126">
        <f t="shared" si="338"/>
        <v>1</v>
      </c>
      <c r="AG947" s="19">
        <f t="shared" si="339"/>
        <v>1</v>
      </c>
      <c r="AH947" s="19">
        <f t="shared" si="340"/>
        <v>1</v>
      </c>
      <c r="AI947" s="19">
        <f t="shared" si="341"/>
        <v>4</v>
      </c>
      <c r="AJ947" s="19">
        <f t="shared" si="342"/>
        <v>5</v>
      </c>
      <c r="AK947" s="19">
        <f t="shared" si="343"/>
        <v>5</v>
      </c>
      <c r="AL947" s="19">
        <f t="shared" si="344"/>
        <v>5</v>
      </c>
      <c r="AM947" s="19">
        <f t="shared" si="345"/>
        <v>8</v>
      </c>
      <c r="AN947" s="19">
        <f t="shared" si="346"/>
        <v>9</v>
      </c>
      <c r="AO947" s="133">
        <f t="shared" si="347"/>
        <v>10</v>
      </c>
    </row>
    <row r="948" spans="1:41" x14ac:dyDescent="0.3">
      <c r="A948" s="131">
        <v>923</v>
      </c>
      <c r="B948" s="171">
        <f t="shared" si="326"/>
        <v>0</v>
      </c>
      <c r="C948" s="171">
        <f t="shared" si="327"/>
        <v>-1627272.7272727271</v>
      </c>
      <c r="D948" s="171">
        <f t="shared" si="328"/>
        <v>1100000</v>
      </c>
      <c r="E948" s="171">
        <f t="shared" si="329"/>
        <v>-922944.40270473203</v>
      </c>
      <c r="F948" s="171">
        <f t="shared" si="330"/>
        <v>-584940.36609521112</v>
      </c>
      <c r="G948" s="171">
        <f t="shared" si="331"/>
        <v>1464100.0000000005</v>
      </c>
      <c r="H948" s="171">
        <f t="shared" si="332"/>
        <v>1464100.0000000005</v>
      </c>
      <c r="I948" s="171">
        <f t="shared" si="333"/>
        <v>409242.74530788185</v>
      </c>
      <c r="J948" s="171">
        <f t="shared" si="334"/>
        <v>744066.66937080142</v>
      </c>
      <c r="K948" s="171">
        <f t="shared" si="335"/>
        <v>1085654.8358825475</v>
      </c>
      <c r="L948" s="172">
        <f t="shared" si="336"/>
        <v>1274706.7049613695</v>
      </c>
      <c r="M948" s="142">
        <f t="shared" si="337"/>
        <v>6</v>
      </c>
      <c r="N948" s="143">
        <f t="shared" si="348"/>
        <v>2</v>
      </c>
      <c r="U948" s="131">
        <v>923</v>
      </c>
      <c r="V948" s="126">
        <f>MOD(QUOTIENT(ROWS($V$26:V948)-1, 2^(COLUMNS($V$26:V948)-1)), 2)</f>
        <v>0</v>
      </c>
      <c r="W948" s="19">
        <f>MOD(QUOTIENT(ROWS($V$26:W948)-1, 2^(COLUMNS($V$26:W948)-1)), 2)</f>
        <v>1</v>
      </c>
      <c r="X948" s="19">
        <f>MOD(QUOTIENT(ROWS($V$26:X948)-1, 2^(COLUMNS($V$26:X948)-1)), 2)</f>
        <v>0</v>
      </c>
      <c r="Y948" s="19">
        <f>MOD(QUOTIENT(ROWS($V$26:Y948)-1, 2^(COLUMNS($V$26:Y948)-1)), 2)</f>
        <v>1</v>
      </c>
      <c r="Z948" s="19">
        <f>MOD(QUOTIENT(ROWS($V$26:Z948)-1, 2^(COLUMNS($V$26:Z948)-1)), 2)</f>
        <v>1</v>
      </c>
      <c r="AA948" s="19">
        <f>MOD(QUOTIENT(ROWS($V$26:AA948)-1, 2^(COLUMNS($V$26:AA948)-1)), 2)</f>
        <v>0</v>
      </c>
      <c r="AB948" s="19">
        <f>MOD(QUOTIENT(ROWS($V$26:AB948)-1, 2^(COLUMNS($V$26:AB948)-1)), 2)</f>
        <v>0</v>
      </c>
      <c r="AC948" s="19">
        <f>MOD(QUOTIENT(ROWS($V$26:AC948)-1, 2^(COLUMNS($V$26:AC948)-1)), 2)</f>
        <v>1</v>
      </c>
      <c r="AD948" s="19">
        <f>MOD(QUOTIENT(ROWS($V$26:AD948)-1, 2^(COLUMNS($V$26:AD948)-1)), 2)</f>
        <v>1</v>
      </c>
      <c r="AE948" s="133">
        <f>MOD(QUOTIENT(ROWS($V$26:AE948)-1, 2^(COLUMNS($V$26:AE948)-1)), 2)</f>
        <v>1</v>
      </c>
      <c r="AF948" s="126">
        <f t="shared" si="338"/>
        <v>0</v>
      </c>
      <c r="AG948" s="19">
        <f t="shared" si="339"/>
        <v>2</v>
      </c>
      <c r="AH948" s="19">
        <f t="shared" si="340"/>
        <v>2</v>
      </c>
      <c r="AI948" s="19">
        <f t="shared" si="341"/>
        <v>4</v>
      </c>
      <c r="AJ948" s="19">
        <f t="shared" si="342"/>
        <v>5</v>
      </c>
      <c r="AK948" s="19">
        <f t="shared" si="343"/>
        <v>5</v>
      </c>
      <c r="AL948" s="19">
        <f t="shared" si="344"/>
        <v>5</v>
      </c>
      <c r="AM948" s="19">
        <f t="shared" si="345"/>
        <v>8</v>
      </c>
      <c r="AN948" s="19">
        <f t="shared" si="346"/>
        <v>9</v>
      </c>
      <c r="AO948" s="133">
        <f t="shared" si="347"/>
        <v>10</v>
      </c>
    </row>
    <row r="949" spans="1:41" x14ac:dyDescent="0.3">
      <c r="A949" s="131">
        <v>924</v>
      </c>
      <c r="B949" s="171">
        <f t="shared" si="326"/>
        <v>-2000000</v>
      </c>
      <c r="C949" s="171">
        <f t="shared" si="327"/>
        <v>-1627272.7272727271</v>
      </c>
      <c r="D949" s="171">
        <f t="shared" si="328"/>
        <v>1100000</v>
      </c>
      <c r="E949" s="171">
        <f t="shared" si="329"/>
        <v>-922944.40270473203</v>
      </c>
      <c r="F949" s="171">
        <f t="shared" si="330"/>
        <v>-584940.36609521112</v>
      </c>
      <c r="G949" s="171">
        <f t="shared" si="331"/>
        <v>1464100.0000000005</v>
      </c>
      <c r="H949" s="171">
        <f t="shared" si="332"/>
        <v>1464100.0000000005</v>
      </c>
      <c r="I949" s="171">
        <f t="shared" si="333"/>
        <v>409242.74530788185</v>
      </c>
      <c r="J949" s="171">
        <f t="shared" si="334"/>
        <v>744066.66937080142</v>
      </c>
      <c r="K949" s="171">
        <f t="shared" si="335"/>
        <v>1085654.8358825475</v>
      </c>
      <c r="L949" s="172">
        <f t="shared" si="336"/>
        <v>-577145.14689048228</v>
      </c>
      <c r="M949" s="142">
        <f t="shared" si="337"/>
        <v>7</v>
      </c>
      <c r="N949" s="143">
        <f t="shared" si="348"/>
        <v>1</v>
      </c>
      <c r="U949" s="131">
        <v>924</v>
      </c>
      <c r="V949" s="126">
        <f>MOD(QUOTIENT(ROWS($V$26:V949)-1, 2^(COLUMNS($V$26:V949)-1)), 2)</f>
        <v>1</v>
      </c>
      <c r="W949" s="19">
        <f>MOD(QUOTIENT(ROWS($V$26:W949)-1, 2^(COLUMNS($V$26:W949)-1)), 2)</f>
        <v>1</v>
      </c>
      <c r="X949" s="19">
        <f>MOD(QUOTIENT(ROWS($V$26:X949)-1, 2^(COLUMNS($V$26:X949)-1)), 2)</f>
        <v>0</v>
      </c>
      <c r="Y949" s="19">
        <f>MOD(QUOTIENT(ROWS($V$26:Y949)-1, 2^(COLUMNS($V$26:Y949)-1)), 2)</f>
        <v>1</v>
      </c>
      <c r="Z949" s="19">
        <f>MOD(QUOTIENT(ROWS($V$26:Z949)-1, 2^(COLUMNS($V$26:Z949)-1)), 2)</f>
        <v>1</v>
      </c>
      <c r="AA949" s="19">
        <f>MOD(QUOTIENT(ROWS($V$26:AA949)-1, 2^(COLUMNS($V$26:AA949)-1)), 2)</f>
        <v>0</v>
      </c>
      <c r="AB949" s="19">
        <f>MOD(QUOTIENT(ROWS($V$26:AB949)-1, 2^(COLUMNS($V$26:AB949)-1)), 2)</f>
        <v>0</v>
      </c>
      <c r="AC949" s="19">
        <f>MOD(QUOTIENT(ROWS($V$26:AC949)-1, 2^(COLUMNS($V$26:AC949)-1)), 2)</f>
        <v>1</v>
      </c>
      <c r="AD949" s="19">
        <f>MOD(QUOTIENT(ROWS($V$26:AD949)-1, 2^(COLUMNS($V$26:AD949)-1)), 2)</f>
        <v>1</v>
      </c>
      <c r="AE949" s="133">
        <f>MOD(QUOTIENT(ROWS($V$26:AE949)-1, 2^(COLUMNS($V$26:AE949)-1)), 2)</f>
        <v>1</v>
      </c>
      <c r="AF949" s="126">
        <f t="shared" si="338"/>
        <v>1</v>
      </c>
      <c r="AG949" s="19">
        <f t="shared" si="339"/>
        <v>2</v>
      </c>
      <c r="AH949" s="19">
        <f t="shared" si="340"/>
        <v>2</v>
      </c>
      <c r="AI949" s="19">
        <f t="shared" si="341"/>
        <v>4</v>
      </c>
      <c r="AJ949" s="19">
        <f t="shared" si="342"/>
        <v>5</v>
      </c>
      <c r="AK949" s="19">
        <f t="shared" si="343"/>
        <v>5</v>
      </c>
      <c r="AL949" s="19">
        <f t="shared" si="344"/>
        <v>5</v>
      </c>
      <c r="AM949" s="19">
        <f t="shared" si="345"/>
        <v>8</v>
      </c>
      <c r="AN949" s="19">
        <f t="shared" si="346"/>
        <v>9</v>
      </c>
      <c r="AO949" s="133">
        <f t="shared" si="347"/>
        <v>10</v>
      </c>
    </row>
    <row r="950" spans="1:41" x14ac:dyDescent="0.3">
      <c r="A950" s="131">
        <v>925</v>
      </c>
      <c r="B950" s="171">
        <f t="shared" si="326"/>
        <v>0</v>
      </c>
      <c r="C950" s="171">
        <f t="shared" si="327"/>
        <v>0</v>
      </c>
      <c r="D950" s="171">
        <f t="shared" si="328"/>
        <v>-1269338.842975206</v>
      </c>
      <c r="E950" s="171">
        <f t="shared" si="329"/>
        <v>-922944.40270473203</v>
      </c>
      <c r="F950" s="171">
        <f t="shared" si="330"/>
        <v>-584940.36609521112</v>
      </c>
      <c r="G950" s="171">
        <f t="shared" si="331"/>
        <v>1464100.0000000005</v>
      </c>
      <c r="H950" s="171">
        <f t="shared" si="332"/>
        <v>1464100.0000000005</v>
      </c>
      <c r="I950" s="171">
        <f t="shared" si="333"/>
        <v>409242.74530788185</v>
      </c>
      <c r="J950" s="171">
        <f t="shared" si="334"/>
        <v>744066.66937080142</v>
      </c>
      <c r="K950" s="171">
        <f t="shared" si="335"/>
        <v>1085654.8358825475</v>
      </c>
      <c r="L950" s="172">
        <f t="shared" si="336"/>
        <v>788973.22181549098</v>
      </c>
      <c r="M950" s="142">
        <f t="shared" si="337"/>
        <v>6</v>
      </c>
      <c r="N950" s="143">
        <f t="shared" si="348"/>
        <v>3</v>
      </c>
      <c r="U950" s="131">
        <v>925</v>
      </c>
      <c r="V950" s="126">
        <f>MOD(QUOTIENT(ROWS($V$26:V950)-1, 2^(COLUMNS($V$26:V950)-1)), 2)</f>
        <v>0</v>
      </c>
      <c r="W950" s="19">
        <f>MOD(QUOTIENT(ROWS($V$26:W950)-1, 2^(COLUMNS($V$26:W950)-1)), 2)</f>
        <v>0</v>
      </c>
      <c r="X950" s="19">
        <f>MOD(QUOTIENT(ROWS($V$26:X950)-1, 2^(COLUMNS($V$26:X950)-1)), 2)</f>
        <v>1</v>
      </c>
      <c r="Y950" s="19">
        <f>MOD(QUOTIENT(ROWS($V$26:Y950)-1, 2^(COLUMNS($V$26:Y950)-1)), 2)</f>
        <v>1</v>
      </c>
      <c r="Z950" s="19">
        <f>MOD(QUOTIENT(ROWS($V$26:Z950)-1, 2^(COLUMNS($V$26:Z950)-1)), 2)</f>
        <v>1</v>
      </c>
      <c r="AA950" s="19">
        <f>MOD(QUOTIENT(ROWS($V$26:AA950)-1, 2^(COLUMNS($V$26:AA950)-1)), 2)</f>
        <v>0</v>
      </c>
      <c r="AB950" s="19">
        <f>MOD(QUOTIENT(ROWS($V$26:AB950)-1, 2^(COLUMNS($V$26:AB950)-1)), 2)</f>
        <v>0</v>
      </c>
      <c r="AC950" s="19">
        <f>MOD(QUOTIENT(ROWS($V$26:AC950)-1, 2^(COLUMNS($V$26:AC950)-1)), 2)</f>
        <v>1</v>
      </c>
      <c r="AD950" s="19">
        <f>MOD(QUOTIENT(ROWS($V$26:AD950)-1, 2^(COLUMNS($V$26:AD950)-1)), 2)</f>
        <v>1</v>
      </c>
      <c r="AE950" s="133">
        <f>MOD(QUOTIENT(ROWS($V$26:AE950)-1, 2^(COLUMNS($V$26:AE950)-1)), 2)</f>
        <v>1</v>
      </c>
      <c r="AF950" s="126">
        <f t="shared" si="338"/>
        <v>0</v>
      </c>
      <c r="AG950" s="19">
        <f t="shared" si="339"/>
        <v>0</v>
      </c>
      <c r="AH950" s="19">
        <f t="shared" si="340"/>
        <v>3</v>
      </c>
      <c r="AI950" s="19">
        <f t="shared" si="341"/>
        <v>4</v>
      </c>
      <c r="AJ950" s="19">
        <f t="shared" si="342"/>
        <v>5</v>
      </c>
      <c r="AK950" s="19">
        <f t="shared" si="343"/>
        <v>5</v>
      </c>
      <c r="AL950" s="19">
        <f t="shared" si="344"/>
        <v>5</v>
      </c>
      <c r="AM950" s="19">
        <f t="shared" si="345"/>
        <v>8</v>
      </c>
      <c r="AN950" s="19">
        <f t="shared" si="346"/>
        <v>9</v>
      </c>
      <c r="AO950" s="133">
        <f t="shared" si="347"/>
        <v>10</v>
      </c>
    </row>
    <row r="951" spans="1:41" x14ac:dyDescent="0.3">
      <c r="A951" s="131">
        <v>926</v>
      </c>
      <c r="B951" s="171">
        <f t="shared" si="326"/>
        <v>-2000000</v>
      </c>
      <c r="C951" s="171">
        <f t="shared" si="327"/>
        <v>1000000</v>
      </c>
      <c r="D951" s="171">
        <f t="shared" si="328"/>
        <v>-1269338.842975206</v>
      </c>
      <c r="E951" s="171">
        <f t="shared" si="329"/>
        <v>-922944.40270473203</v>
      </c>
      <c r="F951" s="171">
        <f t="shared" si="330"/>
        <v>-584940.36609521112</v>
      </c>
      <c r="G951" s="171">
        <f t="shared" si="331"/>
        <v>1464100.0000000005</v>
      </c>
      <c r="H951" s="171">
        <f t="shared" si="332"/>
        <v>1464100.0000000005</v>
      </c>
      <c r="I951" s="171">
        <f t="shared" si="333"/>
        <v>409242.74530788185</v>
      </c>
      <c r="J951" s="171">
        <f t="shared" si="334"/>
        <v>744066.66937080142</v>
      </c>
      <c r="K951" s="171">
        <f t="shared" si="335"/>
        <v>1085654.8358825475</v>
      </c>
      <c r="L951" s="172">
        <f t="shared" si="336"/>
        <v>-205539.8097345779</v>
      </c>
      <c r="M951" s="142">
        <f t="shared" si="337"/>
        <v>7</v>
      </c>
      <c r="N951" s="143">
        <f t="shared" si="348"/>
        <v>1</v>
      </c>
      <c r="U951" s="131">
        <v>926</v>
      </c>
      <c r="V951" s="126">
        <f>MOD(QUOTIENT(ROWS($V$26:V951)-1, 2^(COLUMNS($V$26:V951)-1)), 2)</f>
        <v>1</v>
      </c>
      <c r="W951" s="19">
        <f>MOD(QUOTIENT(ROWS($V$26:W951)-1, 2^(COLUMNS($V$26:W951)-1)), 2)</f>
        <v>0</v>
      </c>
      <c r="X951" s="19">
        <f>MOD(QUOTIENT(ROWS($V$26:X951)-1, 2^(COLUMNS($V$26:X951)-1)), 2)</f>
        <v>1</v>
      </c>
      <c r="Y951" s="19">
        <f>MOD(QUOTIENT(ROWS($V$26:Y951)-1, 2^(COLUMNS($V$26:Y951)-1)), 2)</f>
        <v>1</v>
      </c>
      <c r="Z951" s="19">
        <f>MOD(QUOTIENT(ROWS($V$26:Z951)-1, 2^(COLUMNS($V$26:Z951)-1)), 2)</f>
        <v>1</v>
      </c>
      <c r="AA951" s="19">
        <f>MOD(QUOTIENT(ROWS($V$26:AA951)-1, 2^(COLUMNS($V$26:AA951)-1)), 2)</f>
        <v>0</v>
      </c>
      <c r="AB951" s="19">
        <f>MOD(QUOTIENT(ROWS($V$26:AB951)-1, 2^(COLUMNS($V$26:AB951)-1)), 2)</f>
        <v>0</v>
      </c>
      <c r="AC951" s="19">
        <f>MOD(QUOTIENT(ROWS($V$26:AC951)-1, 2^(COLUMNS($V$26:AC951)-1)), 2)</f>
        <v>1</v>
      </c>
      <c r="AD951" s="19">
        <f>MOD(QUOTIENT(ROWS($V$26:AD951)-1, 2^(COLUMNS($V$26:AD951)-1)), 2)</f>
        <v>1</v>
      </c>
      <c r="AE951" s="133">
        <f>MOD(QUOTIENT(ROWS($V$26:AE951)-1, 2^(COLUMNS($V$26:AE951)-1)), 2)</f>
        <v>1</v>
      </c>
      <c r="AF951" s="126">
        <f t="shared" si="338"/>
        <v>1</v>
      </c>
      <c r="AG951" s="19">
        <f t="shared" si="339"/>
        <v>1</v>
      </c>
      <c r="AH951" s="19">
        <f t="shared" si="340"/>
        <v>3</v>
      </c>
      <c r="AI951" s="19">
        <f t="shared" si="341"/>
        <v>4</v>
      </c>
      <c r="AJ951" s="19">
        <f t="shared" si="342"/>
        <v>5</v>
      </c>
      <c r="AK951" s="19">
        <f t="shared" si="343"/>
        <v>5</v>
      </c>
      <c r="AL951" s="19">
        <f t="shared" si="344"/>
        <v>5</v>
      </c>
      <c r="AM951" s="19">
        <f t="shared" si="345"/>
        <v>8</v>
      </c>
      <c r="AN951" s="19">
        <f t="shared" si="346"/>
        <v>9</v>
      </c>
      <c r="AO951" s="133">
        <f t="shared" si="347"/>
        <v>10</v>
      </c>
    </row>
    <row r="952" spans="1:41" x14ac:dyDescent="0.3">
      <c r="A952" s="131">
        <v>927</v>
      </c>
      <c r="B952" s="171">
        <f t="shared" si="326"/>
        <v>0</v>
      </c>
      <c r="C952" s="171">
        <f t="shared" si="327"/>
        <v>-1627272.7272727271</v>
      </c>
      <c r="D952" s="171">
        <f t="shared" si="328"/>
        <v>-1269338.842975206</v>
      </c>
      <c r="E952" s="171">
        <f t="shared" si="329"/>
        <v>-922944.40270473203</v>
      </c>
      <c r="F952" s="171">
        <f t="shared" si="330"/>
        <v>-584940.36609521112</v>
      </c>
      <c r="G952" s="171">
        <f t="shared" si="331"/>
        <v>1464100.0000000005</v>
      </c>
      <c r="H952" s="171">
        <f t="shared" si="332"/>
        <v>1464100.0000000005</v>
      </c>
      <c r="I952" s="171">
        <f t="shared" si="333"/>
        <v>409242.74530788185</v>
      </c>
      <c r="J952" s="171">
        <f t="shared" si="334"/>
        <v>744066.66937080142</v>
      </c>
      <c r="K952" s="171">
        <f t="shared" si="335"/>
        <v>1085654.8358825475</v>
      </c>
      <c r="L952" s="172">
        <f t="shared" si="336"/>
        <v>-606150.85849377373</v>
      </c>
      <c r="M952" s="142">
        <f t="shared" si="337"/>
        <v>7</v>
      </c>
      <c r="N952" s="143">
        <f t="shared" si="348"/>
        <v>2</v>
      </c>
      <c r="U952" s="131">
        <v>927</v>
      </c>
      <c r="V952" s="126">
        <f>MOD(QUOTIENT(ROWS($V$26:V952)-1, 2^(COLUMNS($V$26:V952)-1)), 2)</f>
        <v>0</v>
      </c>
      <c r="W952" s="19">
        <f>MOD(QUOTIENT(ROWS($V$26:W952)-1, 2^(COLUMNS($V$26:W952)-1)), 2)</f>
        <v>1</v>
      </c>
      <c r="X952" s="19">
        <f>MOD(QUOTIENT(ROWS($V$26:X952)-1, 2^(COLUMNS($V$26:X952)-1)), 2)</f>
        <v>1</v>
      </c>
      <c r="Y952" s="19">
        <f>MOD(QUOTIENT(ROWS($V$26:Y952)-1, 2^(COLUMNS($V$26:Y952)-1)), 2)</f>
        <v>1</v>
      </c>
      <c r="Z952" s="19">
        <f>MOD(QUOTIENT(ROWS($V$26:Z952)-1, 2^(COLUMNS($V$26:Z952)-1)), 2)</f>
        <v>1</v>
      </c>
      <c r="AA952" s="19">
        <f>MOD(QUOTIENT(ROWS($V$26:AA952)-1, 2^(COLUMNS($V$26:AA952)-1)), 2)</f>
        <v>0</v>
      </c>
      <c r="AB952" s="19">
        <f>MOD(QUOTIENT(ROWS($V$26:AB952)-1, 2^(COLUMNS($V$26:AB952)-1)), 2)</f>
        <v>0</v>
      </c>
      <c r="AC952" s="19">
        <f>MOD(QUOTIENT(ROWS($V$26:AC952)-1, 2^(COLUMNS($V$26:AC952)-1)), 2)</f>
        <v>1</v>
      </c>
      <c r="AD952" s="19">
        <f>MOD(QUOTIENT(ROWS($V$26:AD952)-1, 2^(COLUMNS($V$26:AD952)-1)), 2)</f>
        <v>1</v>
      </c>
      <c r="AE952" s="133">
        <f>MOD(QUOTIENT(ROWS($V$26:AE952)-1, 2^(COLUMNS($V$26:AE952)-1)), 2)</f>
        <v>1</v>
      </c>
      <c r="AF952" s="126">
        <f t="shared" si="338"/>
        <v>0</v>
      </c>
      <c r="AG952" s="19">
        <f t="shared" si="339"/>
        <v>2</v>
      </c>
      <c r="AH952" s="19">
        <f t="shared" si="340"/>
        <v>3</v>
      </c>
      <c r="AI952" s="19">
        <f t="shared" si="341"/>
        <v>4</v>
      </c>
      <c r="AJ952" s="19">
        <f t="shared" si="342"/>
        <v>5</v>
      </c>
      <c r="AK952" s="19">
        <f t="shared" si="343"/>
        <v>5</v>
      </c>
      <c r="AL952" s="19">
        <f t="shared" si="344"/>
        <v>5</v>
      </c>
      <c r="AM952" s="19">
        <f t="shared" si="345"/>
        <v>8</v>
      </c>
      <c r="AN952" s="19">
        <f t="shared" si="346"/>
        <v>9</v>
      </c>
      <c r="AO952" s="133">
        <f t="shared" si="347"/>
        <v>10</v>
      </c>
    </row>
    <row r="953" spans="1:41" x14ac:dyDescent="0.3">
      <c r="A953" s="131">
        <v>928</v>
      </c>
      <c r="B953" s="171">
        <f t="shared" si="326"/>
        <v>-2000000</v>
      </c>
      <c r="C953" s="171">
        <f t="shared" si="327"/>
        <v>-1627272.7272727271</v>
      </c>
      <c r="D953" s="171">
        <f t="shared" si="328"/>
        <v>-1269338.842975206</v>
      </c>
      <c r="E953" s="171">
        <f t="shared" si="329"/>
        <v>-922944.40270473203</v>
      </c>
      <c r="F953" s="171">
        <f t="shared" si="330"/>
        <v>-584940.36609521112</v>
      </c>
      <c r="G953" s="171">
        <f t="shared" si="331"/>
        <v>1464100.0000000005</v>
      </c>
      <c r="H953" s="171">
        <f t="shared" si="332"/>
        <v>1464100.0000000005</v>
      </c>
      <c r="I953" s="171">
        <f t="shared" si="333"/>
        <v>409242.74530788185</v>
      </c>
      <c r="J953" s="171">
        <f t="shared" si="334"/>
        <v>744066.66937080142</v>
      </c>
      <c r="K953" s="171">
        <f t="shared" si="335"/>
        <v>1085654.8358825475</v>
      </c>
      <c r="L953" s="172">
        <f t="shared" si="336"/>
        <v>-2458002.7103456263</v>
      </c>
      <c r="M953" s="142">
        <f t="shared" si="337"/>
        <v>8</v>
      </c>
      <c r="N953" s="143">
        <f t="shared" si="348"/>
        <v>1</v>
      </c>
      <c r="U953" s="131">
        <v>928</v>
      </c>
      <c r="V953" s="126">
        <f>MOD(QUOTIENT(ROWS($V$26:V953)-1, 2^(COLUMNS($V$26:V953)-1)), 2)</f>
        <v>1</v>
      </c>
      <c r="W953" s="19">
        <f>MOD(QUOTIENT(ROWS($V$26:W953)-1, 2^(COLUMNS($V$26:W953)-1)), 2)</f>
        <v>1</v>
      </c>
      <c r="X953" s="19">
        <f>MOD(QUOTIENT(ROWS($V$26:X953)-1, 2^(COLUMNS($V$26:X953)-1)), 2)</f>
        <v>1</v>
      </c>
      <c r="Y953" s="19">
        <f>MOD(QUOTIENT(ROWS($V$26:Y953)-1, 2^(COLUMNS($V$26:Y953)-1)), 2)</f>
        <v>1</v>
      </c>
      <c r="Z953" s="19">
        <f>MOD(QUOTIENT(ROWS($V$26:Z953)-1, 2^(COLUMNS($V$26:Z953)-1)), 2)</f>
        <v>1</v>
      </c>
      <c r="AA953" s="19">
        <f>MOD(QUOTIENT(ROWS($V$26:AA953)-1, 2^(COLUMNS($V$26:AA953)-1)), 2)</f>
        <v>0</v>
      </c>
      <c r="AB953" s="19">
        <f>MOD(QUOTIENT(ROWS($V$26:AB953)-1, 2^(COLUMNS($V$26:AB953)-1)), 2)</f>
        <v>0</v>
      </c>
      <c r="AC953" s="19">
        <f>MOD(QUOTIENT(ROWS($V$26:AC953)-1, 2^(COLUMNS($V$26:AC953)-1)), 2)</f>
        <v>1</v>
      </c>
      <c r="AD953" s="19">
        <f>MOD(QUOTIENT(ROWS($V$26:AD953)-1, 2^(COLUMNS($V$26:AD953)-1)), 2)</f>
        <v>1</v>
      </c>
      <c r="AE953" s="133">
        <f>MOD(QUOTIENT(ROWS($V$26:AE953)-1, 2^(COLUMNS($V$26:AE953)-1)), 2)</f>
        <v>1</v>
      </c>
      <c r="AF953" s="126">
        <f t="shared" si="338"/>
        <v>1</v>
      </c>
      <c r="AG953" s="19">
        <f t="shared" si="339"/>
        <v>2</v>
      </c>
      <c r="AH953" s="19">
        <f t="shared" si="340"/>
        <v>3</v>
      </c>
      <c r="AI953" s="19">
        <f t="shared" si="341"/>
        <v>4</v>
      </c>
      <c r="AJ953" s="19">
        <f t="shared" si="342"/>
        <v>5</v>
      </c>
      <c r="AK953" s="19">
        <f t="shared" si="343"/>
        <v>5</v>
      </c>
      <c r="AL953" s="19">
        <f t="shared" si="344"/>
        <v>5</v>
      </c>
      <c r="AM953" s="19">
        <f t="shared" si="345"/>
        <v>8</v>
      </c>
      <c r="AN953" s="19">
        <f t="shared" si="346"/>
        <v>9</v>
      </c>
      <c r="AO953" s="133">
        <f t="shared" si="347"/>
        <v>10</v>
      </c>
    </row>
    <row r="954" spans="1:41" x14ac:dyDescent="0.3">
      <c r="A954" s="131">
        <v>929</v>
      </c>
      <c r="B954" s="171">
        <f t="shared" si="326"/>
        <v>0</v>
      </c>
      <c r="C954" s="171">
        <f t="shared" si="327"/>
        <v>0</v>
      </c>
      <c r="D954" s="171">
        <f t="shared" si="328"/>
        <v>0</v>
      </c>
      <c r="E954" s="171">
        <f t="shared" si="329"/>
        <v>0</v>
      </c>
      <c r="F954" s="171">
        <f t="shared" si="330"/>
        <v>0</v>
      </c>
      <c r="G954" s="171">
        <f t="shared" si="331"/>
        <v>-252253.96917746449</v>
      </c>
      <c r="H954" s="171">
        <f t="shared" si="332"/>
        <v>1610510.0000000005</v>
      </c>
      <c r="I954" s="171">
        <f t="shared" si="333"/>
        <v>409242.74530788185</v>
      </c>
      <c r="J954" s="171">
        <f t="shared" si="334"/>
        <v>744066.66937080142</v>
      </c>
      <c r="K954" s="171">
        <f t="shared" si="335"/>
        <v>1085654.8358825475</v>
      </c>
      <c r="L954" s="172">
        <f t="shared" si="336"/>
        <v>1876942.2814534204</v>
      </c>
      <c r="M954" s="142">
        <f t="shared" si="337"/>
        <v>4</v>
      </c>
      <c r="N954" s="143">
        <f t="shared" si="348"/>
        <v>6</v>
      </c>
      <c r="U954" s="131">
        <v>929</v>
      </c>
      <c r="V954" s="126">
        <f>MOD(QUOTIENT(ROWS($V$26:V954)-1, 2^(COLUMNS($V$26:V954)-1)), 2)</f>
        <v>0</v>
      </c>
      <c r="W954" s="19">
        <f>MOD(QUOTIENT(ROWS($V$26:W954)-1, 2^(COLUMNS($V$26:W954)-1)), 2)</f>
        <v>0</v>
      </c>
      <c r="X954" s="19">
        <f>MOD(QUOTIENT(ROWS($V$26:X954)-1, 2^(COLUMNS($V$26:X954)-1)), 2)</f>
        <v>0</v>
      </c>
      <c r="Y954" s="19">
        <f>MOD(QUOTIENT(ROWS($V$26:Y954)-1, 2^(COLUMNS($V$26:Y954)-1)), 2)</f>
        <v>0</v>
      </c>
      <c r="Z954" s="19">
        <f>MOD(QUOTIENT(ROWS($V$26:Z954)-1, 2^(COLUMNS($V$26:Z954)-1)), 2)</f>
        <v>0</v>
      </c>
      <c r="AA954" s="19">
        <f>MOD(QUOTIENT(ROWS($V$26:AA954)-1, 2^(COLUMNS($V$26:AA954)-1)), 2)</f>
        <v>1</v>
      </c>
      <c r="AB954" s="19">
        <f>MOD(QUOTIENT(ROWS($V$26:AB954)-1, 2^(COLUMNS($V$26:AB954)-1)), 2)</f>
        <v>0</v>
      </c>
      <c r="AC954" s="19">
        <f>MOD(QUOTIENT(ROWS($V$26:AC954)-1, 2^(COLUMNS($V$26:AC954)-1)), 2)</f>
        <v>1</v>
      </c>
      <c r="AD954" s="19">
        <f>MOD(QUOTIENT(ROWS($V$26:AD954)-1, 2^(COLUMNS($V$26:AD954)-1)), 2)</f>
        <v>1</v>
      </c>
      <c r="AE954" s="133">
        <f>MOD(QUOTIENT(ROWS($V$26:AE954)-1, 2^(COLUMNS($V$26:AE954)-1)), 2)</f>
        <v>1</v>
      </c>
      <c r="AF954" s="126">
        <f t="shared" si="338"/>
        <v>0</v>
      </c>
      <c r="AG954" s="19">
        <f t="shared" si="339"/>
        <v>0</v>
      </c>
      <c r="AH954" s="19">
        <f t="shared" si="340"/>
        <v>0</v>
      </c>
      <c r="AI954" s="19">
        <f t="shared" si="341"/>
        <v>0</v>
      </c>
      <c r="AJ954" s="19">
        <f t="shared" si="342"/>
        <v>0</v>
      </c>
      <c r="AK954" s="19">
        <f t="shared" si="343"/>
        <v>6</v>
      </c>
      <c r="AL954" s="19">
        <f t="shared" si="344"/>
        <v>6</v>
      </c>
      <c r="AM954" s="19">
        <f t="shared" si="345"/>
        <v>8</v>
      </c>
      <c r="AN954" s="19">
        <f t="shared" si="346"/>
        <v>9</v>
      </c>
      <c r="AO954" s="133">
        <f t="shared" si="347"/>
        <v>10</v>
      </c>
    </row>
    <row r="955" spans="1:41" x14ac:dyDescent="0.3">
      <c r="A955" s="131">
        <v>930</v>
      </c>
      <c r="B955" s="171">
        <f t="shared" si="326"/>
        <v>-2000000</v>
      </c>
      <c r="C955" s="171">
        <f t="shared" si="327"/>
        <v>1000000</v>
      </c>
      <c r="D955" s="171">
        <f t="shared" si="328"/>
        <v>1000000</v>
      </c>
      <c r="E955" s="171">
        <f t="shared" si="329"/>
        <v>1000000</v>
      </c>
      <c r="F955" s="171">
        <f t="shared" si="330"/>
        <v>1000000</v>
      </c>
      <c r="G955" s="171">
        <f t="shared" si="331"/>
        <v>-252253.96917746449</v>
      </c>
      <c r="H955" s="171">
        <f t="shared" si="332"/>
        <v>1610510.0000000005</v>
      </c>
      <c r="I955" s="171">
        <f t="shared" si="333"/>
        <v>409242.74530788185</v>
      </c>
      <c r="J955" s="171">
        <f t="shared" si="334"/>
        <v>744066.66937080142</v>
      </c>
      <c r="K955" s="171">
        <f t="shared" si="335"/>
        <v>1085654.8358825475</v>
      </c>
      <c r="L955" s="172">
        <f t="shared" si="336"/>
        <v>3091874.5407537278</v>
      </c>
      <c r="M955" s="142">
        <f t="shared" si="337"/>
        <v>5</v>
      </c>
      <c r="N955" s="143">
        <f t="shared" si="348"/>
        <v>1</v>
      </c>
      <c r="U955" s="131">
        <v>930</v>
      </c>
      <c r="V955" s="126">
        <f>MOD(QUOTIENT(ROWS($V$26:V955)-1, 2^(COLUMNS($V$26:V955)-1)), 2)</f>
        <v>1</v>
      </c>
      <c r="W955" s="19">
        <f>MOD(QUOTIENT(ROWS($V$26:W955)-1, 2^(COLUMNS($V$26:W955)-1)), 2)</f>
        <v>0</v>
      </c>
      <c r="X955" s="19">
        <f>MOD(QUOTIENT(ROWS($V$26:X955)-1, 2^(COLUMNS($V$26:X955)-1)), 2)</f>
        <v>0</v>
      </c>
      <c r="Y955" s="19">
        <f>MOD(QUOTIENT(ROWS($V$26:Y955)-1, 2^(COLUMNS($V$26:Y955)-1)), 2)</f>
        <v>0</v>
      </c>
      <c r="Z955" s="19">
        <f>MOD(QUOTIENT(ROWS($V$26:Z955)-1, 2^(COLUMNS($V$26:Z955)-1)), 2)</f>
        <v>0</v>
      </c>
      <c r="AA955" s="19">
        <f>MOD(QUOTIENT(ROWS($V$26:AA955)-1, 2^(COLUMNS($V$26:AA955)-1)), 2)</f>
        <v>1</v>
      </c>
      <c r="AB955" s="19">
        <f>MOD(QUOTIENT(ROWS($V$26:AB955)-1, 2^(COLUMNS($V$26:AB955)-1)), 2)</f>
        <v>0</v>
      </c>
      <c r="AC955" s="19">
        <f>MOD(QUOTIENT(ROWS($V$26:AC955)-1, 2^(COLUMNS($V$26:AC955)-1)), 2)</f>
        <v>1</v>
      </c>
      <c r="AD955" s="19">
        <f>MOD(QUOTIENT(ROWS($V$26:AD955)-1, 2^(COLUMNS($V$26:AD955)-1)), 2)</f>
        <v>1</v>
      </c>
      <c r="AE955" s="133">
        <f>MOD(QUOTIENT(ROWS($V$26:AE955)-1, 2^(COLUMNS($V$26:AE955)-1)), 2)</f>
        <v>1</v>
      </c>
      <c r="AF955" s="126">
        <f t="shared" si="338"/>
        <v>1</v>
      </c>
      <c r="AG955" s="19">
        <f t="shared" si="339"/>
        <v>1</v>
      </c>
      <c r="AH955" s="19">
        <f t="shared" si="340"/>
        <v>1</v>
      </c>
      <c r="AI955" s="19">
        <f t="shared" si="341"/>
        <v>1</v>
      </c>
      <c r="AJ955" s="19">
        <f t="shared" si="342"/>
        <v>1</v>
      </c>
      <c r="AK955" s="19">
        <f t="shared" si="343"/>
        <v>6</v>
      </c>
      <c r="AL955" s="19">
        <f t="shared" si="344"/>
        <v>6</v>
      </c>
      <c r="AM955" s="19">
        <f t="shared" si="345"/>
        <v>8</v>
      </c>
      <c r="AN955" s="19">
        <f t="shared" si="346"/>
        <v>9</v>
      </c>
      <c r="AO955" s="133">
        <f t="shared" si="347"/>
        <v>10</v>
      </c>
    </row>
    <row r="956" spans="1:41" x14ac:dyDescent="0.3">
      <c r="A956" s="131">
        <v>931</v>
      </c>
      <c r="B956" s="171">
        <f t="shared" si="326"/>
        <v>0</v>
      </c>
      <c r="C956" s="171">
        <f t="shared" si="327"/>
        <v>-1627272.7272727271</v>
      </c>
      <c r="D956" s="171">
        <f t="shared" si="328"/>
        <v>1100000</v>
      </c>
      <c r="E956" s="171">
        <f t="shared" si="329"/>
        <v>1100000</v>
      </c>
      <c r="F956" s="171">
        <f t="shared" si="330"/>
        <v>1100000</v>
      </c>
      <c r="G956" s="171">
        <f t="shared" si="331"/>
        <v>-252253.96917746449</v>
      </c>
      <c r="H956" s="171">
        <f t="shared" si="332"/>
        <v>1610510.0000000005</v>
      </c>
      <c r="I956" s="171">
        <f t="shared" si="333"/>
        <v>409242.74530788185</v>
      </c>
      <c r="J956" s="171">
        <f t="shared" si="334"/>
        <v>744066.66937080142</v>
      </c>
      <c r="K956" s="171">
        <f t="shared" si="335"/>
        <v>1085654.8358825475</v>
      </c>
      <c r="L956" s="172">
        <f t="shared" si="336"/>
        <v>2912208.0210795691</v>
      </c>
      <c r="M956" s="142">
        <f t="shared" si="337"/>
        <v>5</v>
      </c>
      <c r="N956" s="143">
        <f t="shared" si="348"/>
        <v>2</v>
      </c>
      <c r="U956" s="131">
        <v>931</v>
      </c>
      <c r="V956" s="126">
        <f>MOD(QUOTIENT(ROWS($V$26:V956)-1, 2^(COLUMNS($V$26:V956)-1)), 2)</f>
        <v>0</v>
      </c>
      <c r="W956" s="19">
        <f>MOD(QUOTIENT(ROWS($V$26:W956)-1, 2^(COLUMNS($V$26:W956)-1)), 2)</f>
        <v>1</v>
      </c>
      <c r="X956" s="19">
        <f>MOD(QUOTIENT(ROWS($V$26:X956)-1, 2^(COLUMNS($V$26:X956)-1)), 2)</f>
        <v>0</v>
      </c>
      <c r="Y956" s="19">
        <f>MOD(QUOTIENT(ROWS($V$26:Y956)-1, 2^(COLUMNS($V$26:Y956)-1)), 2)</f>
        <v>0</v>
      </c>
      <c r="Z956" s="19">
        <f>MOD(QUOTIENT(ROWS($V$26:Z956)-1, 2^(COLUMNS($V$26:Z956)-1)), 2)</f>
        <v>0</v>
      </c>
      <c r="AA956" s="19">
        <f>MOD(QUOTIENT(ROWS($V$26:AA956)-1, 2^(COLUMNS($V$26:AA956)-1)), 2)</f>
        <v>1</v>
      </c>
      <c r="AB956" s="19">
        <f>MOD(QUOTIENT(ROWS($V$26:AB956)-1, 2^(COLUMNS($V$26:AB956)-1)), 2)</f>
        <v>0</v>
      </c>
      <c r="AC956" s="19">
        <f>MOD(QUOTIENT(ROWS($V$26:AC956)-1, 2^(COLUMNS($V$26:AC956)-1)), 2)</f>
        <v>1</v>
      </c>
      <c r="AD956" s="19">
        <f>MOD(QUOTIENT(ROWS($V$26:AD956)-1, 2^(COLUMNS($V$26:AD956)-1)), 2)</f>
        <v>1</v>
      </c>
      <c r="AE956" s="133">
        <f>MOD(QUOTIENT(ROWS($V$26:AE956)-1, 2^(COLUMNS($V$26:AE956)-1)), 2)</f>
        <v>1</v>
      </c>
      <c r="AF956" s="126">
        <f t="shared" si="338"/>
        <v>0</v>
      </c>
      <c r="AG956" s="19">
        <f t="shared" si="339"/>
        <v>2</v>
      </c>
      <c r="AH956" s="19">
        <f t="shared" si="340"/>
        <v>2</v>
      </c>
      <c r="AI956" s="19">
        <f t="shared" si="341"/>
        <v>2</v>
      </c>
      <c r="AJ956" s="19">
        <f t="shared" si="342"/>
        <v>2</v>
      </c>
      <c r="AK956" s="19">
        <f t="shared" si="343"/>
        <v>6</v>
      </c>
      <c r="AL956" s="19">
        <f t="shared" si="344"/>
        <v>6</v>
      </c>
      <c r="AM956" s="19">
        <f t="shared" si="345"/>
        <v>8</v>
      </c>
      <c r="AN956" s="19">
        <f t="shared" si="346"/>
        <v>9</v>
      </c>
      <c r="AO956" s="133">
        <f t="shared" si="347"/>
        <v>10</v>
      </c>
    </row>
    <row r="957" spans="1:41" x14ac:dyDescent="0.3">
      <c r="A957" s="131">
        <v>932</v>
      </c>
      <c r="B957" s="171">
        <f t="shared" si="326"/>
        <v>-2000000</v>
      </c>
      <c r="C957" s="171">
        <f t="shared" si="327"/>
        <v>-1627272.7272727271</v>
      </c>
      <c r="D957" s="171">
        <f t="shared" si="328"/>
        <v>1100000</v>
      </c>
      <c r="E957" s="171">
        <f t="shared" si="329"/>
        <v>1100000</v>
      </c>
      <c r="F957" s="171">
        <f t="shared" si="330"/>
        <v>1100000</v>
      </c>
      <c r="G957" s="171">
        <f t="shared" si="331"/>
        <v>-252253.96917746449</v>
      </c>
      <c r="H957" s="171">
        <f t="shared" si="332"/>
        <v>1610510.0000000005</v>
      </c>
      <c r="I957" s="171">
        <f t="shared" si="333"/>
        <v>409242.74530788185</v>
      </c>
      <c r="J957" s="171">
        <f t="shared" si="334"/>
        <v>744066.66937080142</v>
      </c>
      <c r="K957" s="171">
        <f t="shared" si="335"/>
        <v>1085654.8358825475</v>
      </c>
      <c r="L957" s="172">
        <f t="shared" si="336"/>
        <v>1060356.1692277177</v>
      </c>
      <c r="M957" s="142">
        <f t="shared" si="337"/>
        <v>6</v>
      </c>
      <c r="N957" s="143">
        <f t="shared" si="348"/>
        <v>1</v>
      </c>
      <c r="U957" s="131">
        <v>932</v>
      </c>
      <c r="V957" s="126">
        <f>MOD(QUOTIENT(ROWS($V$26:V957)-1, 2^(COLUMNS($V$26:V957)-1)), 2)</f>
        <v>1</v>
      </c>
      <c r="W957" s="19">
        <f>MOD(QUOTIENT(ROWS($V$26:W957)-1, 2^(COLUMNS($V$26:W957)-1)), 2)</f>
        <v>1</v>
      </c>
      <c r="X957" s="19">
        <f>MOD(QUOTIENT(ROWS($V$26:X957)-1, 2^(COLUMNS($V$26:X957)-1)), 2)</f>
        <v>0</v>
      </c>
      <c r="Y957" s="19">
        <f>MOD(QUOTIENT(ROWS($V$26:Y957)-1, 2^(COLUMNS($V$26:Y957)-1)), 2)</f>
        <v>0</v>
      </c>
      <c r="Z957" s="19">
        <f>MOD(QUOTIENT(ROWS($V$26:Z957)-1, 2^(COLUMNS($V$26:Z957)-1)), 2)</f>
        <v>0</v>
      </c>
      <c r="AA957" s="19">
        <f>MOD(QUOTIENT(ROWS($V$26:AA957)-1, 2^(COLUMNS($V$26:AA957)-1)), 2)</f>
        <v>1</v>
      </c>
      <c r="AB957" s="19">
        <f>MOD(QUOTIENT(ROWS($V$26:AB957)-1, 2^(COLUMNS($V$26:AB957)-1)), 2)</f>
        <v>0</v>
      </c>
      <c r="AC957" s="19">
        <f>MOD(QUOTIENT(ROWS($V$26:AC957)-1, 2^(COLUMNS($V$26:AC957)-1)), 2)</f>
        <v>1</v>
      </c>
      <c r="AD957" s="19">
        <f>MOD(QUOTIENT(ROWS($V$26:AD957)-1, 2^(COLUMNS($V$26:AD957)-1)), 2)</f>
        <v>1</v>
      </c>
      <c r="AE957" s="133">
        <f>MOD(QUOTIENT(ROWS($V$26:AE957)-1, 2^(COLUMNS($V$26:AE957)-1)), 2)</f>
        <v>1</v>
      </c>
      <c r="AF957" s="126">
        <f t="shared" si="338"/>
        <v>1</v>
      </c>
      <c r="AG957" s="19">
        <f t="shared" si="339"/>
        <v>2</v>
      </c>
      <c r="AH957" s="19">
        <f t="shared" si="340"/>
        <v>2</v>
      </c>
      <c r="AI957" s="19">
        <f t="shared" si="341"/>
        <v>2</v>
      </c>
      <c r="AJ957" s="19">
        <f t="shared" si="342"/>
        <v>2</v>
      </c>
      <c r="AK957" s="19">
        <f t="shared" si="343"/>
        <v>6</v>
      </c>
      <c r="AL957" s="19">
        <f t="shared" si="344"/>
        <v>6</v>
      </c>
      <c r="AM957" s="19">
        <f t="shared" si="345"/>
        <v>8</v>
      </c>
      <c r="AN957" s="19">
        <f t="shared" si="346"/>
        <v>9</v>
      </c>
      <c r="AO957" s="133">
        <f t="shared" si="347"/>
        <v>10</v>
      </c>
    </row>
    <row r="958" spans="1:41" x14ac:dyDescent="0.3">
      <c r="A958" s="131">
        <v>933</v>
      </c>
      <c r="B958" s="171">
        <f t="shared" si="326"/>
        <v>0</v>
      </c>
      <c r="C958" s="171">
        <f t="shared" si="327"/>
        <v>0</v>
      </c>
      <c r="D958" s="171">
        <f t="shared" si="328"/>
        <v>-1269338.842975206</v>
      </c>
      <c r="E958" s="171">
        <f t="shared" si="329"/>
        <v>1210000.0000000002</v>
      </c>
      <c r="F958" s="171">
        <f t="shared" si="330"/>
        <v>1210000.0000000002</v>
      </c>
      <c r="G958" s="171">
        <f t="shared" si="331"/>
        <v>-252253.96917746449</v>
      </c>
      <c r="H958" s="171">
        <f t="shared" si="332"/>
        <v>1610510.0000000005</v>
      </c>
      <c r="I958" s="171">
        <f t="shared" si="333"/>
        <v>409242.74530788185</v>
      </c>
      <c r="J958" s="171">
        <f t="shared" si="334"/>
        <v>744066.66937080142</v>
      </c>
      <c r="K958" s="171">
        <f t="shared" si="335"/>
        <v>1085654.8358825475</v>
      </c>
      <c r="L958" s="172">
        <f t="shared" si="336"/>
        <v>2582191.9734150134</v>
      </c>
      <c r="M958" s="142">
        <f t="shared" si="337"/>
        <v>5</v>
      </c>
      <c r="N958" s="143">
        <f t="shared" si="348"/>
        <v>3</v>
      </c>
      <c r="U958" s="131">
        <v>933</v>
      </c>
      <c r="V958" s="126">
        <f>MOD(QUOTIENT(ROWS($V$26:V958)-1, 2^(COLUMNS($V$26:V958)-1)), 2)</f>
        <v>0</v>
      </c>
      <c r="W958" s="19">
        <f>MOD(QUOTIENT(ROWS($V$26:W958)-1, 2^(COLUMNS($V$26:W958)-1)), 2)</f>
        <v>0</v>
      </c>
      <c r="X958" s="19">
        <f>MOD(QUOTIENT(ROWS($V$26:X958)-1, 2^(COLUMNS($V$26:X958)-1)), 2)</f>
        <v>1</v>
      </c>
      <c r="Y958" s="19">
        <f>MOD(QUOTIENT(ROWS($V$26:Y958)-1, 2^(COLUMNS($V$26:Y958)-1)), 2)</f>
        <v>0</v>
      </c>
      <c r="Z958" s="19">
        <f>MOD(QUOTIENT(ROWS($V$26:Z958)-1, 2^(COLUMNS($V$26:Z958)-1)), 2)</f>
        <v>0</v>
      </c>
      <c r="AA958" s="19">
        <f>MOD(QUOTIENT(ROWS($V$26:AA958)-1, 2^(COLUMNS($V$26:AA958)-1)), 2)</f>
        <v>1</v>
      </c>
      <c r="AB958" s="19">
        <f>MOD(QUOTIENT(ROWS($V$26:AB958)-1, 2^(COLUMNS($V$26:AB958)-1)), 2)</f>
        <v>0</v>
      </c>
      <c r="AC958" s="19">
        <f>MOD(QUOTIENT(ROWS($V$26:AC958)-1, 2^(COLUMNS($V$26:AC958)-1)), 2)</f>
        <v>1</v>
      </c>
      <c r="AD958" s="19">
        <f>MOD(QUOTIENT(ROWS($V$26:AD958)-1, 2^(COLUMNS($V$26:AD958)-1)), 2)</f>
        <v>1</v>
      </c>
      <c r="AE958" s="133">
        <f>MOD(QUOTIENT(ROWS($V$26:AE958)-1, 2^(COLUMNS($V$26:AE958)-1)), 2)</f>
        <v>1</v>
      </c>
      <c r="AF958" s="126">
        <f t="shared" si="338"/>
        <v>0</v>
      </c>
      <c r="AG958" s="19">
        <f t="shared" si="339"/>
        <v>0</v>
      </c>
      <c r="AH958" s="19">
        <f t="shared" si="340"/>
        <v>3</v>
      </c>
      <c r="AI958" s="19">
        <f t="shared" si="341"/>
        <v>3</v>
      </c>
      <c r="AJ958" s="19">
        <f t="shared" si="342"/>
        <v>3</v>
      </c>
      <c r="AK958" s="19">
        <f t="shared" si="343"/>
        <v>6</v>
      </c>
      <c r="AL958" s="19">
        <f t="shared" si="344"/>
        <v>6</v>
      </c>
      <c r="AM958" s="19">
        <f t="shared" si="345"/>
        <v>8</v>
      </c>
      <c r="AN958" s="19">
        <f t="shared" si="346"/>
        <v>9</v>
      </c>
      <c r="AO958" s="133">
        <f t="shared" si="347"/>
        <v>10</v>
      </c>
    </row>
    <row r="959" spans="1:41" x14ac:dyDescent="0.3">
      <c r="A959" s="131">
        <v>934</v>
      </c>
      <c r="B959" s="171">
        <f t="shared" si="326"/>
        <v>-2000000</v>
      </c>
      <c r="C959" s="171">
        <f t="shared" si="327"/>
        <v>1000000</v>
      </c>
      <c r="D959" s="171">
        <f t="shared" si="328"/>
        <v>-1269338.842975206</v>
      </c>
      <c r="E959" s="171">
        <f t="shared" si="329"/>
        <v>1210000.0000000002</v>
      </c>
      <c r="F959" s="171">
        <f t="shared" si="330"/>
        <v>1210000.0000000002</v>
      </c>
      <c r="G959" s="171">
        <f t="shared" si="331"/>
        <v>-252253.96917746449</v>
      </c>
      <c r="H959" s="171">
        <f t="shared" si="332"/>
        <v>1610510.0000000005</v>
      </c>
      <c r="I959" s="171">
        <f t="shared" si="333"/>
        <v>409242.74530788185</v>
      </c>
      <c r="J959" s="171">
        <f t="shared" si="334"/>
        <v>744066.66937080142</v>
      </c>
      <c r="K959" s="171">
        <f t="shared" si="335"/>
        <v>1085654.8358825475</v>
      </c>
      <c r="L959" s="172">
        <f t="shared" si="336"/>
        <v>1587678.941864945</v>
      </c>
      <c r="M959" s="142">
        <f t="shared" si="337"/>
        <v>6</v>
      </c>
      <c r="N959" s="143">
        <f t="shared" si="348"/>
        <v>1</v>
      </c>
      <c r="U959" s="131">
        <v>934</v>
      </c>
      <c r="V959" s="126">
        <f>MOD(QUOTIENT(ROWS($V$26:V959)-1, 2^(COLUMNS($V$26:V959)-1)), 2)</f>
        <v>1</v>
      </c>
      <c r="W959" s="19">
        <f>MOD(QUOTIENT(ROWS($V$26:W959)-1, 2^(COLUMNS($V$26:W959)-1)), 2)</f>
        <v>0</v>
      </c>
      <c r="X959" s="19">
        <f>MOD(QUOTIENT(ROWS($V$26:X959)-1, 2^(COLUMNS($V$26:X959)-1)), 2)</f>
        <v>1</v>
      </c>
      <c r="Y959" s="19">
        <f>MOD(QUOTIENT(ROWS($V$26:Y959)-1, 2^(COLUMNS($V$26:Y959)-1)), 2)</f>
        <v>0</v>
      </c>
      <c r="Z959" s="19">
        <f>MOD(QUOTIENT(ROWS($V$26:Z959)-1, 2^(COLUMNS($V$26:Z959)-1)), 2)</f>
        <v>0</v>
      </c>
      <c r="AA959" s="19">
        <f>MOD(QUOTIENT(ROWS($V$26:AA959)-1, 2^(COLUMNS($V$26:AA959)-1)), 2)</f>
        <v>1</v>
      </c>
      <c r="AB959" s="19">
        <f>MOD(QUOTIENT(ROWS($V$26:AB959)-1, 2^(COLUMNS($V$26:AB959)-1)), 2)</f>
        <v>0</v>
      </c>
      <c r="AC959" s="19">
        <f>MOD(QUOTIENT(ROWS($V$26:AC959)-1, 2^(COLUMNS($V$26:AC959)-1)), 2)</f>
        <v>1</v>
      </c>
      <c r="AD959" s="19">
        <f>MOD(QUOTIENT(ROWS($V$26:AD959)-1, 2^(COLUMNS($V$26:AD959)-1)), 2)</f>
        <v>1</v>
      </c>
      <c r="AE959" s="133">
        <f>MOD(QUOTIENT(ROWS($V$26:AE959)-1, 2^(COLUMNS($V$26:AE959)-1)), 2)</f>
        <v>1</v>
      </c>
      <c r="AF959" s="126">
        <f t="shared" si="338"/>
        <v>1</v>
      </c>
      <c r="AG959" s="19">
        <f t="shared" si="339"/>
        <v>1</v>
      </c>
      <c r="AH959" s="19">
        <f t="shared" si="340"/>
        <v>3</v>
      </c>
      <c r="AI959" s="19">
        <f t="shared" si="341"/>
        <v>3</v>
      </c>
      <c r="AJ959" s="19">
        <f t="shared" si="342"/>
        <v>3</v>
      </c>
      <c r="AK959" s="19">
        <f t="shared" si="343"/>
        <v>6</v>
      </c>
      <c r="AL959" s="19">
        <f t="shared" si="344"/>
        <v>6</v>
      </c>
      <c r="AM959" s="19">
        <f t="shared" si="345"/>
        <v>8</v>
      </c>
      <c r="AN959" s="19">
        <f t="shared" si="346"/>
        <v>9</v>
      </c>
      <c r="AO959" s="133">
        <f t="shared" si="347"/>
        <v>10</v>
      </c>
    </row>
    <row r="960" spans="1:41" x14ac:dyDescent="0.3">
      <c r="A960" s="131">
        <v>935</v>
      </c>
      <c r="B960" s="171">
        <f t="shared" si="326"/>
        <v>0</v>
      </c>
      <c r="C960" s="171">
        <f t="shared" si="327"/>
        <v>-1627272.7272727271</v>
      </c>
      <c r="D960" s="171">
        <f t="shared" si="328"/>
        <v>-1269338.842975206</v>
      </c>
      <c r="E960" s="171">
        <f t="shared" si="329"/>
        <v>1210000.0000000002</v>
      </c>
      <c r="F960" s="171">
        <f t="shared" si="330"/>
        <v>1210000.0000000002</v>
      </c>
      <c r="G960" s="171">
        <f t="shared" si="331"/>
        <v>-252253.96917746449</v>
      </c>
      <c r="H960" s="171">
        <f t="shared" si="332"/>
        <v>1610510.0000000005</v>
      </c>
      <c r="I960" s="171">
        <f t="shared" si="333"/>
        <v>409242.74530788185</v>
      </c>
      <c r="J960" s="171">
        <f t="shared" si="334"/>
        <v>744066.66937080142</v>
      </c>
      <c r="K960" s="171">
        <f t="shared" si="335"/>
        <v>1085654.8358825475</v>
      </c>
      <c r="L960" s="172">
        <f t="shared" si="336"/>
        <v>1187067.8931057486</v>
      </c>
      <c r="M960" s="142">
        <f t="shared" si="337"/>
        <v>6</v>
      </c>
      <c r="N960" s="143">
        <f t="shared" si="348"/>
        <v>2</v>
      </c>
      <c r="U960" s="131">
        <v>935</v>
      </c>
      <c r="V960" s="126">
        <f>MOD(QUOTIENT(ROWS($V$26:V960)-1, 2^(COLUMNS($V$26:V960)-1)), 2)</f>
        <v>0</v>
      </c>
      <c r="W960" s="19">
        <f>MOD(QUOTIENT(ROWS($V$26:W960)-1, 2^(COLUMNS($V$26:W960)-1)), 2)</f>
        <v>1</v>
      </c>
      <c r="X960" s="19">
        <f>MOD(QUOTIENT(ROWS($V$26:X960)-1, 2^(COLUMNS($V$26:X960)-1)), 2)</f>
        <v>1</v>
      </c>
      <c r="Y960" s="19">
        <f>MOD(QUOTIENT(ROWS($V$26:Y960)-1, 2^(COLUMNS($V$26:Y960)-1)), 2)</f>
        <v>0</v>
      </c>
      <c r="Z960" s="19">
        <f>MOD(QUOTIENT(ROWS($V$26:Z960)-1, 2^(COLUMNS($V$26:Z960)-1)), 2)</f>
        <v>0</v>
      </c>
      <c r="AA960" s="19">
        <f>MOD(QUOTIENT(ROWS($V$26:AA960)-1, 2^(COLUMNS($V$26:AA960)-1)), 2)</f>
        <v>1</v>
      </c>
      <c r="AB960" s="19">
        <f>MOD(QUOTIENT(ROWS($V$26:AB960)-1, 2^(COLUMNS($V$26:AB960)-1)), 2)</f>
        <v>0</v>
      </c>
      <c r="AC960" s="19">
        <f>MOD(QUOTIENT(ROWS($V$26:AC960)-1, 2^(COLUMNS($V$26:AC960)-1)), 2)</f>
        <v>1</v>
      </c>
      <c r="AD960" s="19">
        <f>MOD(QUOTIENT(ROWS($V$26:AD960)-1, 2^(COLUMNS($V$26:AD960)-1)), 2)</f>
        <v>1</v>
      </c>
      <c r="AE960" s="133">
        <f>MOD(QUOTIENT(ROWS($V$26:AE960)-1, 2^(COLUMNS($V$26:AE960)-1)), 2)</f>
        <v>1</v>
      </c>
      <c r="AF960" s="126">
        <f t="shared" si="338"/>
        <v>0</v>
      </c>
      <c r="AG960" s="19">
        <f t="shared" si="339"/>
        <v>2</v>
      </c>
      <c r="AH960" s="19">
        <f t="shared" si="340"/>
        <v>3</v>
      </c>
      <c r="AI960" s="19">
        <f t="shared" si="341"/>
        <v>3</v>
      </c>
      <c r="AJ960" s="19">
        <f t="shared" si="342"/>
        <v>3</v>
      </c>
      <c r="AK960" s="19">
        <f t="shared" si="343"/>
        <v>6</v>
      </c>
      <c r="AL960" s="19">
        <f t="shared" si="344"/>
        <v>6</v>
      </c>
      <c r="AM960" s="19">
        <f t="shared" si="345"/>
        <v>8</v>
      </c>
      <c r="AN960" s="19">
        <f t="shared" si="346"/>
        <v>9</v>
      </c>
      <c r="AO960" s="133">
        <f t="shared" si="347"/>
        <v>10</v>
      </c>
    </row>
    <row r="961" spans="1:41" x14ac:dyDescent="0.3">
      <c r="A961" s="131">
        <v>936</v>
      </c>
      <c r="B961" s="171">
        <f t="shared" si="326"/>
        <v>-2000000</v>
      </c>
      <c r="C961" s="171">
        <f t="shared" si="327"/>
        <v>-1627272.7272727271</v>
      </c>
      <c r="D961" s="171">
        <f t="shared" si="328"/>
        <v>-1269338.842975206</v>
      </c>
      <c r="E961" s="171">
        <f t="shared" si="329"/>
        <v>1210000.0000000002</v>
      </c>
      <c r="F961" s="171">
        <f t="shared" si="330"/>
        <v>1210000.0000000002</v>
      </c>
      <c r="G961" s="171">
        <f t="shared" si="331"/>
        <v>-252253.96917746449</v>
      </c>
      <c r="H961" s="171">
        <f t="shared" si="332"/>
        <v>1610510.0000000005</v>
      </c>
      <c r="I961" s="171">
        <f t="shared" si="333"/>
        <v>409242.74530788185</v>
      </c>
      <c r="J961" s="171">
        <f t="shared" si="334"/>
        <v>744066.66937080142</v>
      </c>
      <c r="K961" s="171">
        <f t="shared" si="335"/>
        <v>1085654.8358825475</v>
      </c>
      <c r="L961" s="172">
        <f t="shared" si="336"/>
        <v>-664783.95874610334</v>
      </c>
      <c r="M961" s="142">
        <f t="shared" si="337"/>
        <v>7</v>
      </c>
      <c r="N961" s="143">
        <f t="shared" si="348"/>
        <v>1</v>
      </c>
      <c r="U961" s="131">
        <v>936</v>
      </c>
      <c r="V961" s="126">
        <f>MOD(QUOTIENT(ROWS($V$26:V961)-1, 2^(COLUMNS($V$26:V961)-1)), 2)</f>
        <v>1</v>
      </c>
      <c r="W961" s="19">
        <f>MOD(QUOTIENT(ROWS($V$26:W961)-1, 2^(COLUMNS($V$26:W961)-1)), 2)</f>
        <v>1</v>
      </c>
      <c r="X961" s="19">
        <f>MOD(QUOTIENT(ROWS($V$26:X961)-1, 2^(COLUMNS($V$26:X961)-1)), 2)</f>
        <v>1</v>
      </c>
      <c r="Y961" s="19">
        <f>MOD(QUOTIENT(ROWS($V$26:Y961)-1, 2^(COLUMNS($V$26:Y961)-1)), 2)</f>
        <v>0</v>
      </c>
      <c r="Z961" s="19">
        <f>MOD(QUOTIENT(ROWS($V$26:Z961)-1, 2^(COLUMNS($V$26:Z961)-1)), 2)</f>
        <v>0</v>
      </c>
      <c r="AA961" s="19">
        <f>MOD(QUOTIENT(ROWS($V$26:AA961)-1, 2^(COLUMNS($V$26:AA961)-1)), 2)</f>
        <v>1</v>
      </c>
      <c r="AB961" s="19">
        <f>MOD(QUOTIENT(ROWS($V$26:AB961)-1, 2^(COLUMNS($V$26:AB961)-1)), 2)</f>
        <v>0</v>
      </c>
      <c r="AC961" s="19">
        <f>MOD(QUOTIENT(ROWS($V$26:AC961)-1, 2^(COLUMNS($V$26:AC961)-1)), 2)</f>
        <v>1</v>
      </c>
      <c r="AD961" s="19">
        <f>MOD(QUOTIENT(ROWS($V$26:AD961)-1, 2^(COLUMNS($V$26:AD961)-1)), 2)</f>
        <v>1</v>
      </c>
      <c r="AE961" s="133">
        <f>MOD(QUOTIENT(ROWS($V$26:AE961)-1, 2^(COLUMNS($V$26:AE961)-1)), 2)</f>
        <v>1</v>
      </c>
      <c r="AF961" s="126">
        <f t="shared" si="338"/>
        <v>1</v>
      </c>
      <c r="AG961" s="19">
        <f t="shared" si="339"/>
        <v>2</v>
      </c>
      <c r="AH961" s="19">
        <f t="shared" si="340"/>
        <v>3</v>
      </c>
      <c r="AI961" s="19">
        <f t="shared" si="341"/>
        <v>3</v>
      </c>
      <c r="AJ961" s="19">
        <f t="shared" si="342"/>
        <v>3</v>
      </c>
      <c r="AK961" s="19">
        <f t="shared" si="343"/>
        <v>6</v>
      </c>
      <c r="AL961" s="19">
        <f t="shared" si="344"/>
        <v>6</v>
      </c>
      <c r="AM961" s="19">
        <f t="shared" si="345"/>
        <v>8</v>
      </c>
      <c r="AN961" s="19">
        <f t="shared" si="346"/>
        <v>9</v>
      </c>
      <c r="AO961" s="133">
        <f t="shared" si="347"/>
        <v>10</v>
      </c>
    </row>
    <row r="962" spans="1:41" x14ac:dyDescent="0.3">
      <c r="A962" s="131">
        <v>937</v>
      </c>
      <c r="B962" s="171">
        <f t="shared" si="326"/>
        <v>0</v>
      </c>
      <c r="C962" s="171">
        <f t="shared" si="327"/>
        <v>0</v>
      </c>
      <c r="D962" s="171">
        <f t="shared" si="328"/>
        <v>0</v>
      </c>
      <c r="E962" s="171">
        <f t="shared" si="329"/>
        <v>-922944.40270473203</v>
      </c>
      <c r="F962" s="171">
        <f t="shared" si="330"/>
        <v>1331000.0000000005</v>
      </c>
      <c r="G962" s="171">
        <f t="shared" si="331"/>
        <v>-252253.96917746449</v>
      </c>
      <c r="H962" s="171">
        <f t="shared" si="332"/>
        <v>1610510.0000000005</v>
      </c>
      <c r="I962" s="171">
        <f t="shared" si="333"/>
        <v>409242.74530788185</v>
      </c>
      <c r="J962" s="171">
        <f t="shared" si="334"/>
        <v>744066.66937080142</v>
      </c>
      <c r="K962" s="171">
        <f t="shared" si="335"/>
        <v>1085654.8358825475</v>
      </c>
      <c r="L962" s="172">
        <f t="shared" si="336"/>
        <v>2104406.8282459765</v>
      </c>
      <c r="M962" s="142">
        <f t="shared" si="337"/>
        <v>5</v>
      </c>
      <c r="N962" s="143">
        <f t="shared" si="348"/>
        <v>4</v>
      </c>
      <c r="U962" s="131">
        <v>937</v>
      </c>
      <c r="V962" s="126">
        <f>MOD(QUOTIENT(ROWS($V$26:V962)-1, 2^(COLUMNS($V$26:V962)-1)), 2)</f>
        <v>0</v>
      </c>
      <c r="W962" s="19">
        <f>MOD(QUOTIENT(ROWS($V$26:W962)-1, 2^(COLUMNS($V$26:W962)-1)), 2)</f>
        <v>0</v>
      </c>
      <c r="X962" s="19">
        <f>MOD(QUOTIENT(ROWS($V$26:X962)-1, 2^(COLUMNS($V$26:X962)-1)), 2)</f>
        <v>0</v>
      </c>
      <c r="Y962" s="19">
        <f>MOD(QUOTIENT(ROWS($V$26:Y962)-1, 2^(COLUMNS($V$26:Y962)-1)), 2)</f>
        <v>1</v>
      </c>
      <c r="Z962" s="19">
        <f>MOD(QUOTIENT(ROWS($V$26:Z962)-1, 2^(COLUMNS($V$26:Z962)-1)), 2)</f>
        <v>0</v>
      </c>
      <c r="AA962" s="19">
        <f>MOD(QUOTIENT(ROWS($V$26:AA962)-1, 2^(COLUMNS($V$26:AA962)-1)), 2)</f>
        <v>1</v>
      </c>
      <c r="AB962" s="19">
        <f>MOD(QUOTIENT(ROWS($V$26:AB962)-1, 2^(COLUMNS($V$26:AB962)-1)), 2)</f>
        <v>0</v>
      </c>
      <c r="AC962" s="19">
        <f>MOD(QUOTIENT(ROWS($V$26:AC962)-1, 2^(COLUMNS($V$26:AC962)-1)), 2)</f>
        <v>1</v>
      </c>
      <c r="AD962" s="19">
        <f>MOD(QUOTIENT(ROWS($V$26:AD962)-1, 2^(COLUMNS($V$26:AD962)-1)), 2)</f>
        <v>1</v>
      </c>
      <c r="AE962" s="133">
        <f>MOD(QUOTIENT(ROWS($V$26:AE962)-1, 2^(COLUMNS($V$26:AE962)-1)), 2)</f>
        <v>1</v>
      </c>
      <c r="AF962" s="126">
        <f t="shared" si="338"/>
        <v>0</v>
      </c>
      <c r="AG962" s="19">
        <f t="shared" si="339"/>
        <v>0</v>
      </c>
      <c r="AH962" s="19">
        <f t="shared" si="340"/>
        <v>0</v>
      </c>
      <c r="AI962" s="19">
        <f t="shared" si="341"/>
        <v>4</v>
      </c>
      <c r="AJ962" s="19">
        <f t="shared" si="342"/>
        <v>4</v>
      </c>
      <c r="AK962" s="19">
        <f t="shared" si="343"/>
        <v>6</v>
      </c>
      <c r="AL962" s="19">
        <f t="shared" si="344"/>
        <v>6</v>
      </c>
      <c r="AM962" s="19">
        <f t="shared" si="345"/>
        <v>8</v>
      </c>
      <c r="AN962" s="19">
        <f t="shared" si="346"/>
        <v>9</v>
      </c>
      <c r="AO962" s="133">
        <f t="shared" si="347"/>
        <v>10</v>
      </c>
    </row>
    <row r="963" spans="1:41" x14ac:dyDescent="0.3">
      <c r="A963" s="131">
        <v>938</v>
      </c>
      <c r="B963" s="171">
        <f t="shared" si="326"/>
        <v>-2000000</v>
      </c>
      <c r="C963" s="171">
        <f t="shared" si="327"/>
        <v>1000000</v>
      </c>
      <c r="D963" s="171">
        <f t="shared" si="328"/>
        <v>1000000</v>
      </c>
      <c r="E963" s="171">
        <f t="shared" si="329"/>
        <v>-922944.40270473203</v>
      </c>
      <c r="F963" s="171">
        <f t="shared" si="330"/>
        <v>1331000.0000000005</v>
      </c>
      <c r="G963" s="171">
        <f t="shared" si="331"/>
        <v>-252253.96917746449</v>
      </c>
      <c r="H963" s="171">
        <f t="shared" si="332"/>
        <v>1610510.0000000005</v>
      </c>
      <c r="I963" s="171">
        <f t="shared" si="333"/>
        <v>409242.74530788185</v>
      </c>
      <c r="J963" s="171">
        <f t="shared" si="334"/>
        <v>744066.66937080142</v>
      </c>
      <c r="K963" s="171">
        <f t="shared" si="335"/>
        <v>1085654.8358825475</v>
      </c>
      <c r="L963" s="172">
        <f t="shared" si="336"/>
        <v>1903726.0377160772</v>
      </c>
      <c r="M963" s="142">
        <f t="shared" si="337"/>
        <v>6</v>
      </c>
      <c r="N963" s="143">
        <f t="shared" si="348"/>
        <v>1</v>
      </c>
      <c r="U963" s="131">
        <v>938</v>
      </c>
      <c r="V963" s="126">
        <f>MOD(QUOTIENT(ROWS($V$26:V963)-1, 2^(COLUMNS($V$26:V963)-1)), 2)</f>
        <v>1</v>
      </c>
      <c r="W963" s="19">
        <f>MOD(QUOTIENT(ROWS($V$26:W963)-1, 2^(COLUMNS($V$26:W963)-1)), 2)</f>
        <v>0</v>
      </c>
      <c r="X963" s="19">
        <f>MOD(QUOTIENT(ROWS($V$26:X963)-1, 2^(COLUMNS($V$26:X963)-1)), 2)</f>
        <v>0</v>
      </c>
      <c r="Y963" s="19">
        <f>MOD(QUOTIENT(ROWS($V$26:Y963)-1, 2^(COLUMNS($V$26:Y963)-1)), 2)</f>
        <v>1</v>
      </c>
      <c r="Z963" s="19">
        <f>MOD(QUOTIENT(ROWS($V$26:Z963)-1, 2^(COLUMNS($V$26:Z963)-1)), 2)</f>
        <v>0</v>
      </c>
      <c r="AA963" s="19">
        <f>MOD(QUOTIENT(ROWS($V$26:AA963)-1, 2^(COLUMNS($V$26:AA963)-1)), 2)</f>
        <v>1</v>
      </c>
      <c r="AB963" s="19">
        <f>MOD(QUOTIENT(ROWS($V$26:AB963)-1, 2^(COLUMNS($V$26:AB963)-1)), 2)</f>
        <v>0</v>
      </c>
      <c r="AC963" s="19">
        <f>MOD(QUOTIENT(ROWS($V$26:AC963)-1, 2^(COLUMNS($V$26:AC963)-1)), 2)</f>
        <v>1</v>
      </c>
      <c r="AD963" s="19">
        <f>MOD(QUOTIENT(ROWS($V$26:AD963)-1, 2^(COLUMNS($V$26:AD963)-1)), 2)</f>
        <v>1</v>
      </c>
      <c r="AE963" s="133">
        <f>MOD(QUOTIENT(ROWS($V$26:AE963)-1, 2^(COLUMNS($V$26:AE963)-1)), 2)</f>
        <v>1</v>
      </c>
      <c r="AF963" s="126">
        <f t="shared" si="338"/>
        <v>1</v>
      </c>
      <c r="AG963" s="19">
        <f t="shared" si="339"/>
        <v>1</v>
      </c>
      <c r="AH963" s="19">
        <f t="shared" si="340"/>
        <v>1</v>
      </c>
      <c r="AI963" s="19">
        <f t="shared" si="341"/>
        <v>4</v>
      </c>
      <c r="AJ963" s="19">
        <f t="shared" si="342"/>
        <v>4</v>
      </c>
      <c r="AK963" s="19">
        <f t="shared" si="343"/>
        <v>6</v>
      </c>
      <c r="AL963" s="19">
        <f t="shared" si="344"/>
        <v>6</v>
      </c>
      <c r="AM963" s="19">
        <f t="shared" si="345"/>
        <v>8</v>
      </c>
      <c r="AN963" s="19">
        <f t="shared" si="346"/>
        <v>9</v>
      </c>
      <c r="AO963" s="133">
        <f t="shared" si="347"/>
        <v>10</v>
      </c>
    </row>
    <row r="964" spans="1:41" x14ac:dyDescent="0.3">
      <c r="A964" s="131">
        <v>939</v>
      </c>
      <c r="B964" s="171">
        <f t="shared" si="326"/>
        <v>0</v>
      </c>
      <c r="C964" s="171">
        <f t="shared" si="327"/>
        <v>-1627272.7272727271</v>
      </c>
      <c r="D964" s="171">
        <f t="shared" si="328"/>
        <v>1100000</v>
      </c>
      <c r="E964" s="171">
        <f t="shared" si="329"/>
        <v>-922944.40270473203</v>
      </c>
      <c r="F964" s="171">
        <f t="shared" si="330"/>
        <v>1331000.0000000005</v>
      </c>
      <c r="G964" s="171">
        <f t="shared" si="331"/>
        <v>-252253.96917746449</v>
      </c>
      <c r="H964" s="171">
        <f t="shared" si="332"/>
        <v>1610510.0000000005</v>
      </c>
      <c r="I964" s="171">
        <f t="shared" si="333"/>
        <v>409242.74530788185</v>
      </c>
      <c r="J964" s="171">
        <f t="shared" si="334"/>
        <v>744066.66937080142</v>
      </c>
      <c r="K964" s="171">
        <f t="shared" si="335"/>
        <v>1085654.8358825475</v>
      </c>
      <c r="L964" s="172">
        <f t="shared" si="336"/>
        <v>1582498.213058898</v>
      </c>
      <c r="M964" s="142">
        <f t="shared" si="337"/>
        <v>6</v>
      </c>
      <c r="N964" s="143">
        <f t="shared" si="348"/>
        <v>2</v>
      </c>
      <c r="U964" s="131">
        <v>939</v>
      </c>
      <c r="V964" s="126">
        <f>MOD(QUOTIENT(ROWS($V$26:V964)-1, 2^(COLUMNS($V$26:V964)-1)), 2)</f>
        <v>0</v>
      </c>
      <c r="W964" s="19">
        <f>MOD(QUOTIENT(ROWS($V$26:W964)-1, 2^(COLUMNS($V$26:W964)-1)), 2)</f>
        <v>1</v>
      </c>
      <c r="X964" s="19">
        <f>MOD(QUOTIENT(ROWS($V$26:X964)-1, 2^(COLUMNS($V$26:X964)-1)), 2)</f>
        <v>0</v>
      </c>
      <c r="Y964" s="19">
        <f>MOD(QUOTIENT(ROWS($V$26:Y964)-1, 2^(COLUMNS($V$26:Y964)-1)), 2)</f>
        <v>1</v>
      </c>
      <c r="Z964" s="19">
        <f>MOD(QUOTIENT(ROWS($V$26:Z964)-1, 2^(COLUMNS($V$26:Z964)-1)), 2)</f>
        <v>0</v>
      </c>
      <c r="AA964" s="19">
        <f>MOD(QUOTIENT(ROWS($V$26:AA964)-1, 2^(COLUMNS($V$26:AA964)-1)), 2)</f>
        <v>1</v>
      </c>
      <c r="AB964" s="19">
        <f>MOD(QUOTIENT(ROWS($V$26:AB964)-1, 2^(COLUMNS($V$26:AB964)-1)), 2)</f>
        <v>0</v>
      </c>
      <c r="AC964" s="19">
        <f>MOD(QUOTIENT(ROWS($V$26:AC964)-1, 2^(COLUMNS($V$26:AC964)-1)), 2)</f>
        <v>1</v>
      </c>
      <c r="AD964" s="19">
        <f>MOD(QUOTIENT(ROWS($V$26:AD964)-1, 2^(COLUMNS($V$26:AD964)-1)), 2)</f>
        <v>1</v>
      </c>
      <c r="AE964" s="133">
        <f>MOD(QUOTIENT(ROWS($V$26:AE964)-1, 2^(COLUMNS($V$26:AE964)-1)), 2)</f>
        <v>1</v>
      </c>
      <c r="AF964" s="126">
        <f t="shared" si="338"/>
        <v>0</v>
      </c>
      <c r="AG964" s="19">
        <f t="shared" si="339"/>
        <v>2</v>
      </c>
      <c r="AH964" s="19">
        <f t="shared" si="340"/>
        <v>2</v>
      </c>
      <c r="AI964" s="19">
        <f t="shared" si="341"/>
        <v>4</v>
      </c>
      <c r="AJ964" s="19">
        <f t="shared" si="342"/>
        <v>4</v>
      </c>
      <c r="AK964" s="19">
        <f t="shared" si="343"/>
        <v>6</v>
      </c>
      <c r="AL964" s="19">
        <f t="shared" si="344"/>
        <v>6</v>
      </c>
      <c r="AM964" s="19">
        <f t="shared" si="345"/>
        <v>8</v>
      </c>
      <c r="AN964" s="19">
        <f t="shared" si="346"/>
        <v>9</v>
      </c>
      <c r="AO964" s="133">
        <f t="shared" si="347"/>
        <v>10</v>
      </c>
    </row>
    <row r="965" spans="1:41" x14ac:dyDescent="0.3">
      <c r="A965" s="131">
        <v>940</v>
      </c>
      <c r="B965" s="171">
        <f t="shared" si="326"/>
        <v>-2000000</v>
      </c>
      <c r="C965" s="171">
        <f t="shared" si="327"/>
        <v>-1627272.7272727271</v>
      </c>
      <c r="D965" s="171">
        <f t="shared" si="328"/>
        <v>1100000</v>
      </c>
      <c r="E965" s="171">
        <f t="shared" si="329"/>
        <v>-922944.40270473203</v>
      </c>
      <c r="F965" s="171">
        <f t="shared" si="330"/>
        <v>1331000.0000000005</v>
      </c>
      <c r="G965" s="171">
        <f t="shared" si="331"/>
        <v>-252253.96917746449</v>
      </c>
      <c r="H965" s="171">
        <f t="shared" si="332"/>
        <v>1610510.0000000005</v>
      </c>
      <c r="I965" s="171">
        <f t="shared" si="333"/>
        <v>409242.74530788185</v>
      </c>
      <c r="J965" s="171">
        <f t="shared" si="334"/>
        <v>744066.66937080142</v>
      </c>
      <c r="K965" s="171">
        <f t="shared" si="335"/>
        <v>1085654.8358825475</v>
      </c>
      <c r="L965" s="172">
        <f t="shared" si="336"/>
        <v>-269353.63879295322</v>
      </c>
      <c r="M965" s="142">
        <f t="shared" si="337"/>
        <v>7</v>
      </c>
      <c r="N965" s="143">
        <f t="shared" si="348"/>
        <v>1</v>
      </c>
      <c r="U965" s="131">
        <v>940</v>
      </c>
      <c r="V965" s="126">
        <f>MOD(QUOTIENT(ROWS($V$26:V965)-1, 2^(COLUMNS($V$26:V965)-1)), 2)</f>
        <v>1</v>
      </c>
      <c r="W965" s="19">
        <f>MOD(QUOTIENT(ROWS($V$26:W965)-1, 2^(COLUMNS($V$26:W965)-1)), 2)</f>
        <v>1</v>
      </c>
      <c r="X965" s="19">
        <f>MOD(QUOTIENT(ROWS($V$26:X965)-1, 2^(COLUMNS($V$26:X965)-1)), 2)</f>
        <v>0</v>
      </c>
      <c r="Y965" s="19">
        <f>MOD(QUOTIENT(ROWS($V$26:Y965)-1, 2^(COLUMNS($V$26:Y965)-1)), 2)</f>
        <v>1</v>
      </c>
      <c r="Z965" s="19">
        <f>MOD(QUOTIENT(ROWS($V$26:Z965)-1, 2^(COLUMNS($V$26:Z965)-1)), 2)</f>
        <v>0</v>
      </c>
      <c r="AA965" s="19">
        <f>MOD(QUOTIENT(ROWS($V$26:AA965)-1, 2^(COLUMNS($V$26:AA965)-1)), 2)</f>
        <v>1</v>
      </c>
      <c r="AB965" s="19">
        <f>MOD(QUOTIENT(ROWS($V$26:AB965)-1, 2^(COLUMNS($V$26:AB965)-1)), 2)</f>
        <v>0</v>
      </c>
      <c r="AC965" s="19">
        <f>MOD(QUOTIENT(ROWS($V$26:AC965)-1, 2^(COLUMNS($V$26:AC965)-1)), 2)</f>
        <v>1</v>
      </c>
      <c r="AD965" s="19">
        <f>MOD(QUOTIENT(ROWS($V$26:AD965)-1, 2^(COLUMNS($V$26:AD965)-1)), 2)</f>
        <v>1</v>
      </c>
      <c r="AE965" s="133">
        <f>MOD(QUOTIENT(ROWS($V$26:AE965)-1, 2^(COLUMNS($V$26:AE965)-1)), 2)</f>
        <v>1</v>
      </c>
      <c r="AF965" s="126">
        <f t="shared" si="338"/>
        <v>1</v>
      </c>
      <c r="AG965" s="19">
        <f t="shared" si="339"/>
        <v>2</v>
      </c>
      <c r="AH965" s="19">
        <f t="shared" si="340"/>
        <v>2</v>
      </c>
      <c r="AI965" s="19">
        <f t="shared" si="341"/>
        <v>4</v>
      </c>
      <c r="AJ965" s="19">
        <f t="shared" si="342"/>
        <v>4</v>
      </c>
      <c r="AK965" s="19">
        <f t="shared" si="343"/>
        <v>6</v>
      </c>
      <c r="AL965" s="19">
        <f t="shared" si="344"/>
        <v>6</v>
      </c>
      <c r="AM965" s="19">
        <f t="shared" si="345"/>
        <v>8</v>
      </c>
      <c r="AN965" s="19">
        <f t="shared" si="346"/>
        <v>9</v>
      </c>
      <c r="AO965" s="133">
        <f t="shared" si="347"/>
        <v>10</v>
      </c>
    </row>
    <row r="966" spans="1:41" x14ac:dyDescent="0.3">
      <c r="A966" s="131">
        <v>941</v>
      </c>
      <c r="B966" s="171">
        <f t="shared" si="326"/>
        <v>0</v>
      </c>
      <c r="C966" s="171">
        <f t="shared" si="327"/>
        <v>0</v>
      </c>
      <c r="D966" s="171">
        <f t="shared" si="328"/>
        <v>-1269338.842975206</v>
      </c>
      <c r="E966" s="171">
        <f t="shared" si="329"/>
        <v>-922944.40270473203</v>
      </c>
      <c r="F966" s="171">
        <f t="shared" si="330"/>
        <v>1331000.0000000005</v>
      </c>
      <c r="G966" s="171">
        <f t="shared" si="331"/>
        <v>-252253.96917746449</v>
      </c>
      <c r="H966" s="171">
        <f t="shared" si="332"/>
        <v>1610510.0000000005</v>
      </c>
      <c r="I966" s="171">
        <f t="shared" si="333"/>
        <v>409242.74530788185</v>
      </c>
      <c r="J966" s="171">
        <f t="shared" si="334"/>
        <v>744066.66937080142</v>
      </c>
      <c r="K966" s="171">
        <f t="shared" si="335"/>
        <v>1085654.8358825475</v>
      </c>
      <c r="L966" s="172">
        <f t="shared" si="336"/>
        <v>1096764.7299130196</v>
      </c>
      <c r="M966" s="142">
        <f t="shared" si="337"/>
        <v>6</v>
      </c>
      <c r="N966" s="143">
        <f t="shared" si="348"/>
        <v>3</v>
      </c>
      <c r="U966" s="131">
        <v>941</v>
      </c>
      <c r="V966" s="126">
        <f>MOD(QUOTIENT(ROWS($V$26:V966)-1, 2^(COLUMNS($V$26:V966)-1)), 2)</f>
        <v>0</v>
      </c>
      <c r="W966" s="19">
        <f>MOD(QUOTIENT(ROWS($V$26:W966)-1, 2^(COLUMNS($V$26:W966)-1)), 2)</f>
        <v>0</v>
      </c>
      <c r="X966" s="19">
        <f>MOD(QUOTIENT(ROWS($V$26:X966)-1, 2^(COLUMNS($V$26:X966)-1)), 2)</f>
        <v>1</v>
      </c>
      <c r="Y966" s="19">
        <f>MOD(QUOTIENT(ROWS($V$26:Y966)-1, 2^(COLUMNS($V$26:Y966)-1)), 2)</f>
        <v>1</v>
      </c>
      <c r="Z966" s="19">
        <f>MOD(QUOTIENT(ROWS($V$26:Z966)-1, 2^(COLUMNS($V$26:Z966)-1)), 2)</f>
        <v>0</v>
      </c>
      <c r="AA966" s="19">
        <f>MOD(QUOTIENT(ROWS($V$26:AA966)-1, 2^(COLUMNS($V$26:AA966)-1)), 2)</f>
        <v>1</v>
      </c>
      <c r="AB966" s="19">
        <f>MOD(QUOTIENT(ROWS($V$26:AB966)-1, 2^(COLUMNS($V$26:AB966)-1)), 2)</f>
        <v>0</v>
      </c>
      <c r="AC966" s="19">
        <f>MOD(QUOTIENT(ROWS($V$26:AC966)-1, 2^(COLUMNS($V$26:AC966)-1)), 2)</f>
        <v>1</v>
      </c>
      <c r="AD966" s="19">
        <f>MOD(QUOTIENT(ROWS($V$26:AD966)-1, 2^(COLUMNS($V$26:AD966)-1)), 2)</f>
        <v>1</v>
      </c>
      <c r="AE966" s="133">
        <f>MOD(QUOTIENT(ROWS($V$26:AE966)-1, 2^(COLUMNS($V$26:AE966)-1)), 2)</f>
        <v>1</v>
      </c>
      <c r="AF966" s="126">
        <f t="shared" si="338"/>
        <v>0</v>
      </c>
      <c r="AG966" s="19">
        <f t="shared" si="339"/>
        <v>0</v>
      </c>
      <c r="AH966" s="19">
        <f t="shared" si="340"/>
        <v>3</v>
      </c>
      <c r="AI966" s="19">
        <f t="shared" si="341"/>
        <v>4</v>
      </c>
      <c r="AJ966" s="19">
        <f t="shared" si="342"/>
        <v>4</v>
      </c>
      <c r="AK966" s="19">
        <f t="shared" si="343"/>
        <v>6</v>
      </c>
      <c r="AL966" s="19">
        <f t="shared" si="344"/>
        <v>6</v>
      </c>
      <c r="AM966" s="19">
        <f t="shared" si="345"/>
        <v>8</v>
      </c>
      <c r="AN966" s="19">
        <f t="shared" si="346"/>
        <v>9</v>
      </c>
      <c r="AO966" s="133">
        <f t="shared" si="347"/>
        <v>10</v>
      </c>
    </row>
    <row r="967" spans="1:41" x14ac:dyDescent="0.3">
      <c r="A967" s="131">
        <v>942</v>
      </c>
      <c r="B967" s="171">
        <f t="shared" si="326"/>
        <v>-2000000</v>
      </c>
      <c r="C967" s="171">
        <f t="shared" si="327"/>
        <v>1000000</v>
      </c>
      <c r="D967" s="171">
        <f t="shared" si="328"/>
        <v>-1269338.842975206</v>
      </c>
      <c r="E967" s="171">
        <f t="shared" si="329"/>
        <v>-922944.40270473203</v>
      </c>
      <c r="F967" s="171">
        <f t="shared" si="330"/>
        <v>1331000.0000000005</v>
      </c>
      <c r="G967" s="171">
        <f t="shared" si="331"/>
        <v>-252253.96917746449</v>
      </c>
      <c r="H967" s="171">
        <f t="shared" si="332"/>
        <v>1610510.0000000005</v>
      </c>
      <c r="I967" s="171">
        <f t="shared" si="333"/>
        <v>409242.74530788185</v>
      </c>
      <c r="J967" s="171">
        <f t="shared" si="334"/>
        <v>744066.66937080142</v>
      </c>
      <c r="K967" s="171">
        <f t="shared" si="335"/>
        <v>1085654.8358825475</v>
      </c>
      <c r="L967" s="172">
        <f t="shared" si="336"/>
        <v>102251.69836295099</v>
      </c>
      <c r="M967" s="142">
        <f t="shared" si="337"/>
        <v>7</v>
      </c>
      <c r="N967" s="143">
        <f t="shared" si="348"/>
        <v>1</v>
      </c>
      <c r="U967" s="131">
        <v>942</v>
      </c>
      <c r="V967" s="126">
        <f>MOD(QUOTIENT(ROWS($V$26:V967)-1, 2^(COLUMNS($V$26:V967)-1)), 2)</f>
        <v>1</v>
      </c>
      <c r="W967" s="19">
        <f>MOD(QUOTIENT(ROWS($V$26:W967)-1, 2^(COLUMNS($V$26:W967)-1)), 2)</f>
        <v>0</v>
      </c>
      <c r="X967" s="19">
        <f>MOD(QUOTIENT(ROWS($V$26:X967)-1, 2^(COLUMNS($V$26:X967)-1)), 2)</f>
        <v>1</v>
      </c>
      <c r="Y967" s="19">
        <f>MOD(QUOTIENT(ROWS($V$26:Y967)-1, 2^(COLUMNS($V$26:Y967)-1)), 2)</f>
        <v>1</v>
      </c>
      <c r="Z967" s="19">
        <f>MOD(QUOTIENT(ROWS($V$26:Z967)-1, 2^(COLUMNS($V$26:Z967)-1)), 2)</f>
        <v>0</v>
      </c>
      <c r="AA967" s="19">
        <f>MOD(QUOTIENT(ROWS($V$26:AA967)-1, 2^(COLUMNS($V$26:AA967)-1)), 2)</f>
        <v>1</v>
      </c>
      <c r="AB967" s="19">
        <f>MOD(QUOTIENT(ROWS($V$26:AB967)-1, 2^(COLUMNS($V$26:AB967)-1)), 2)</f>
        <v>0</v>
      </c>
      <c r="AC967" s="19">
        <f>MOD(QUOTIENT(ROWS($V$26:AC967)-1, 2^(COLUMNS($V$26:AC967)-1)), 2)</f>
        <v>1</v>
      </c>
      <c r="AD967" s="19">
        <f>MOD(QUOTIENT(ROWS($V$26:AD967)-1, 2^(COLUMNS($V$26:AD967)-1)), 2)</f>
        <v>1</v>
      </c>
      <c r="AE967" s="133">
        <f>MOD(QUOTIENT(ROWS($V$26:AE967)-1, 2^(COLUMNS($V$26:AE967)-1)), 2)</f>
        <v>1</v>
      </c>
      <c r="AF967" s="126">
        <f t="shared" si="338"/>
        <v>1</v>
      </c>
      <c r="AG967" s="19">
        <f t="shared" si="339"/>
        <v>1</v>
      </c>
      <c r="AH967" s="19">
        <f t="shared" si="340"/>
        <v>3</v>
      </c>
      <c r="AI967" s="19">
        <f t="shared" si="341"/>
        <v>4</v>
      </c>
      <c r="AJ967" s="19">
        <f t="shared" si="342"/>
        <v>4</v>
      </c>
      <c r="AK967" s="19">
        <f t="shared" si="343"/>
        <v>6</v>
      </c>
      <c r="AL967" s="19">
        <f t="shared" si="344"/>
        <v>6</v>
      </c>
      <c r="AM967" s="19">
        <f t="shared" si="345"/>
        <v>8</v>
      </c>
      <c r="AN967" s="19">
        <f t="shared" si="346"/>
        <v>9</v>
      </c>
      <c r="AO967" s="133">
        <f t="shared" si="347"/>
        <v>10</v>
      </c>
    </row>
    <row r="968" spans="1:41" x14ac:dyDescent="0.3">
      <c r="A968" s="131">
        <v>943</v>
      </c>
      <c r="B968" s="171">
        <f t="shared" si="326"/>
        <v>0</v>
      </c>
      <c r="C968" s="171">
        <f t="shared" si="327"/>
        <v>-1627272.7272727271</v>
      </c>
      <c r="D968" s="171">
        <f t="shared" si="328"/>
        <v>-1269338.842975206</v>
      </c>
      <c r="E968" s="171">
        <f t="shared" si="329"/>
        <v>-922944.40270473203</v>
      </c>
      <c r="F968" s="171">
        <f t="shared" si="330"/>
        <v>1331000.0000000005</v>
      </c>
      <c r="G968" s="171">
        <f t="shared" si="331"/>
        <v>-252253.96917746449</v>
      </c>
      <c r="H968" s="171">
        <f t="shared" si="332"/>
        <v>1610510.0000000005</v>
      </c>
      <c r="I968" s="171">
        <f t="shared" si="333"/>
        <v>409242.74530788185</v>
      </c>
      <c r="J968" s="171">
        <f t="shared" si="334"/>
        <v>744066.66937080142</v>
      </c>
      <c r="K968" s="171">
        <f t="shared" si="335"/>
        <v>1085654.8358825475</v>
      </c>
      <c r="L968" s="172">
        <f t="shared" si="336"/>
        <v>-298359.35039624549</v>
      </c>
      <c r="M968" s="142">
        <f t="shared" si="337"/>
        <v>7</v>
      </c>
      <c r="N968" s="143">
        <f t="shared" si="348"/>
        <v>2</v>
      </c>
      <c r="U968" s="131">
        <v>943</v>
      </c>
      <c r="V968" s="126">
        <f>MOD(QUOTIENT(ROWS($V$26:V968)-1, 2^(COLUMNS($V$26:V968)-1)), 2)</f>
        <v>0</v>
      </c>
      <c r="W968" s="19">
        <f>MOD(QUOTIENT(ROWS($V$26:W968)-1, 2^(COLUMNS($V$26:W968)-1)), 2)</f>
        <v>1</v>
      </c>
      <c r="X968" s="19">
        <f>MOD(QUOTIENT(ROWS($V$26:X968)-1, 2^(COLUMNS($V$26:X968)-1)), 2)</f>
        <v>1</v>
      </c>
      <c r="Y968" s="19">
        <f>MOD(QUOTIENT(ROWS($V$26:Y968)-1, 2^(COLUMNS($V$26:Y968)-1)), 2)</f>
        <v>1</v>
      </c>
      <c r="Z968" s="19">
        <f>MOD(QUOTIENT(ROWS($V$26:Z968)-1, 2^(COLUMNS($V$26:Z968)-1)), 2)</f>
        <v>0</v>
      </c>
      <c r="AA968" s="19">
        <f>MOD(QUOTIENT(ROWS($V$26:AA968)-1, 2^(COLUMNS($V$26:AA968)-1)), 2)</f>
        <v>1</v>
      </c>
      <c r="AB968" s="19">
        <f>MOD(QUOTIENT(ROWS($V$26:AB968)-1, 2^(COLUMNS($V$26:AB968)-1)), 2)</f>
        <v>0</v>
      </c>
      <c r="AC968" s="19">
        <f>MOD(QUOTIENT(ROWS($V$26:AC968)-1, 2^(COLUMNS($V$26:AC968)-1)), 2)</f>
        <v>1</v>
      </c>
      <c r="AD968" s="19">
        <f>MOD(QUOTIENT(ROWS($V$26:AD968)-1, 2^(COLUMNS($V$26:AD968)-1)), 2)</f>
        <v>1</v>
      </c>
      <c r="AE968" s="133">
        <f>MOD(QUOTIENT(ROWS($V$26:AE968)-1, 2^(COLUMNS($V$26:AE968)-1)), 2)</f>
        <v>1</v>
      </c>
      <c r="AF968" s="126">
        <f t="shared" si="338"/>
        <v>0</v>
      </c>
      <c r="AG968" s="19">
        <f t="shared" si="339"/>
        <v>2</v>
      </c>
      <c r="AH968" s="19">
        <f t="shared" si="340"/>
        <v>3</v>
      </c>
      <c r="AI968" s="19">
        <f t="shared" si="341"/>
        <v>4</v>
      </c>
      <c r="AJ968" s="19">
        <f t="shared" si="342"/>
        <v>4</v>
      </c>
      <c r="AK968" s="19">
        <f t="shared" si="343"/>
        <v>6</v>
      </c>
      <c r="AL968" s="19">
        <f t="shared" si="344"/>
        <v>6</v>
      </c>
      <c r="AM968" s="19">
        <f t="shared" si="345"/>
        <v>8</v>
      </c>
      <c r="AN968" s="19">
        <f t="shared" si="346"/>
        <v>9</v>
      </c>
      <c r="AO968" s="133">
        <f t="shared" si="347"/>
        <v>10</v>
      </c>
    </row>
    <row r="969" spans="1:41" x14ac:dyDescent="0.3">
      <c r="A969" s="131">
        <v>944</v>
      </c>
      <c r="B969" s="171">
        <f t="shared" si="326"/>
        <v>-2000000</v>
      </c>
      <c r="C969" s="171">
        <f t="shared" si="327"/>
        <v>-1627272.7272727271</v>
      </c>
      <c r="D969" s="171">
        <f t="shared" si="328"/>
        <v>-1269338.842975206</v>
      </c>
      <c r="E969" s="171">
        <f t="shared" si="329"/>
        <v>-922944.40270473203</v>
      </c>
      <c r="F969" s="171">
        <f t="shared" si="330"/>
        <v>1331000.0000000005</v>
      </c>
      <c r="G969" s="171">
        <f t="shared" si="331"/>
        <v>-252253.96917746449</v>
      </c>
      <c r="H969" s="171">
        <f t="shared" si="332"/>
        <v>1610510.0000000005</v>
      </c>
      <c r="I969" s="171">
        <f t="shared" si="333"/>
        <v>409242.74530788185</v>
      </c>
      <c r="J969" s="171">
        <f t="shared" si="334"/>
        <v>744066.66937080142</v>
      </c>
      <c r="K969" s="171">
        <f t="shared" si="335"/>
        <v>1085654.8358825475</v>
      </c>
      <c r="L969" s="172">
        <f t="shared" si="336"/>
        <v>-2150211.2022480969</v>
      </c>
      <c r="M969" s="142">
        <f t="shared" si="337"/>
        <v>8</v>
      </c>
      <c r="N969" s="143">
        <f t="shared" si="348"/>
        <v>1</v>
      </c>
      <c r="U969" s="131">
        <v>944</v>
      </c>
      <c r="V969" s="126">
        <f>MOD(QUOTIENT(ROWS($V$26:V969)-1, 2^(COLUMNS($V$26:V969)-1)), 2)</f>
        <v>1</v>
      </c>
      <c r="W969" s="19">
        <f>MOD(QUOTIENT(ROWS($V$26:W969)-1, 2^(COLUMNS($V$26:W969)-1)), 2)</f>
        <v>1</v>
      </c>
      <c r="X969" s="19">
        <f>MOD(QUOTIENT(ROWS($V$26:X969)-1, 2^(COLUMNS($V$26:X969)-1)), 2)</f>
        <v>1</v>
      </c>
      <c r="Y969" s="19">
        <f>MOD(QUOTIENT(ROWS($V$26:Y969)-1, 2^(COLUMNS($V$26:Y969)-1)), 2)</f>
        <v>1</v>
      </c>
      <c r="Z969" s="19">
        <f>MOD(QUOTIENT(ROWS($V$26:Z969)-1, 2^(COLUMNS($V$26:Z969)-1)), 2)</f>
        <v>0</v>
      </c>
      <c r="AA969" s="19">
        <f>MOD(QUOTIENT(ROWS($V$26:AA969)-1, 2^(COLUMNS($V$26:AA969)-1)), 2)</f>
        <v>1</v>
      </c>
      <c r="AB969" s="19">
        <f>MOD(QUOTIENT(ROWS($V$26:AB969)-1, 2^(COLUMNS($V$26:AB969)-1)), 2)</f>
        <v>0</v>
      </c>
      <c r="AC969" s="19">
        <f>MOD(QUOTIENT(ROWS($V$26:AC969)-1, 2^(COLUMNS($V$26:AC969)-1)), 2)</f>
        <v>1</v>
      </c>
      <c r="AD969" s="19">
        <f>MOD(QUOTIENT(ROWS($V$26:AD969)-1, 2^(COLUMNS($V$26:AD969)-1)), 2)</f>
        <v>1</v>
      </c>
      <c r="AE969" s="133">
        <f>MOD(QUOTIENT(ROWS($V$26:AE969)-1, 2^(COLUMNS($V$26:AE969)-1)), 2)</f>
        <v>1</v>
      </c>
      <c r="AF969" s="126">
        <f t="shared" si="338"/>
        <v>1</v>
      </c>
      <c r="AG969" s="19">
        <f t="shared" si="339"/>
        <v>2</v>
      </c>
      <c r="AH969" s="19">
        <f t="shared" si="340"/>
        <v>3</v>
      </c>
      <c r="AI969" s="19">
        <f t="shared" si="341"/>
        <v>4</v>
      </c>
      <c r="AJ969" s="19">
        <f t="shared" si="342"/>
        <v>4</v>
      </c>
      <c r="AK969" s="19">
        <f t="shared" si="343"/>
        <v>6</v>
      </c>
      <c r="AL969" s="19">
        <f t="shared" si="344"/>
        <v>6</v>
      </c>
      <c r="AM969" s="19">
        <f t="shared" si="345"/>
        <v>8</v>
      </c>
      <c r="AN969" s="19">
        <f t="shared" si="346"/>
        <v>9</v>
      </c>
      <c r="AO969" s="133">
        <f t="shared" si="347"/>
        <v>10</v>
      </c>
    </row>
    <row r="970" spans="1:41" x14ac:dyDescent="0.3">
      <c r="A970" s="131">
        <v>945</v>
      </c>
      <c r="B970" s="171">
        <f t="shared" si="326"/>
        <v>0</v>
      </c>
      <c r="C970" s="171">
        <f t="shared" si="327"/>
        <v>0</v>
      </c>
      <c r="D970" s="171">
        <f t="shared" si="328"/>
        <v>0</v>
      </c>
      <c r="E970" s="171">
        <f t="shared" si="329"/>
        <v>0</v>
      </c>
      <c r="F970" s="171">
        <f t="shared" si="330"/>
        <v>-584940.36609521112</v>
      </c>
      <c r="G970" s="171">
        <f t="shared" si="331"/>
        <v>-252253.96917746449</v>
      </c>
      <c r="H970" s="171">
        <f t="shared" si="332"/>
        <v>1610510.0000000005</v>
      </c>
      <c r="I970" s="171">
        <f t="shared" si="333"/>
        <v>409242.74530788185</v>
      </c>
      <c r="J970" s="171">
        <f t="shared" si="334"/>
        <v>744066.66937080142</v>
      </c>
      <c r="K970" s="171">
        <f t="shared" si="335"/>
        <v>1085654.8358825475</v>
      </c>
      <c r="L970" s="172">
        <f t="shared" si="336"/>
        <v>1478841.6970222481</v>
      </c>
      <c r="M970" s="142">
        <f t="shared" si="337"/>
        <v>5</v>
      </c>
      <c r="N970" s="143">
        <f t="shared" si="348"/>
        <v>5</v>
      </c>
      <c r="U970" s="131">
        <v>945</v>
      </c>
      <c r="V970" s="126">
        <f>MOD(QUOTIENT(ROWS($V$26:V970)-1, 2^(COLUMNS($V$26:V970)-1)), 2)</f>
        <v>0</v>
      </c>
      <c r="W970" s="19">
        <f>MOD(QUOTIENT(ROWS($V$26:W970)-1, 2^(COLUMNS($V$26:W970)-1)), 2)</f>
        <v>0</v>
      </c>
      <c r="X970" s="19">
        <f>MOD(QUOTIENT(ROWS($V$26:X970)-1, 2^(COLUMNS($V$26:X970)-1)), 2)</f>
        <v>0</v>
      </c>
      <c r="Y970" s="19">
        <f>MOD(QUOTIENT(ROWS($V$26:Y970)-1, 2^(COLUMNS($V$26:Y970)-1)), 2)</f>
        <v>0</v>
      </c>
      <c r="Z970" s="19">
        <f>MOD(QUOTIENT(ROWS($V$26:Z970)-1, 2^(COLUMNS($V$26:Z970)-1)), 2)</f>
        <v>1</v>
      </c>
      <c r="AA970" s="19">
        <f>MOD(QUOTIENT(ROWS($V$26:AA970)-1, 2^(COLUMNS($V$26:AA970)-1)), 2)</f>
        <v>1</v>
      </c>
      <c r="AB970" s="19">
        <f>MOD(QUOTIENT(ROWS($V$26:AB970)-1, 2^(COLUMNS($V$26:AB970)-1)), 2)</f>
        <v>0</v>
      </c>
      <c r="AC970" s="19">
        <f>MOD(QUOTIENT(ROWS($V$26:AC970)-1, 2^(COLUMNS($V$26:AC970)-1)), 2)</f>
        <v>1</v>
      </c>
      <c r="AD970" s="19">
        <f>MOD(QUOTIENT(ROWS($V$26:AD970)-1, 2^(COLUMNS($V$26:AD970)-1)), 2)</f>
        <v>1</v>
      </c>
      <c r="AE970" s="133">
        <f>MOD(QUOTIENT(ROWS($V$26:AE970)-1, 2^(COLUMNS($V$26:AE970)-1)), 2)</f>
        <v>1</v>
      </c>
      <c r="AF970" s="126">
        <f t="shared" si="338"/>
        <v>0</v>
      </c>
      <c r="AG970" s="19">
        <f t="shared" si="339"/>
        <v>0</v>
      </c>
      <c r="AH970" s="19">
        <f t="shared" si="340"/>
        <v>0</v>
      </c>
      <c r="AI970" s="19">
        <f t="shared" si="341"/>
        <v>0</v>
      </c>
      <c r="AJ970" s="19">
        <f t="shared" si="342"/>
        <v>5</v>
      </c>
      <c r="AK970" s="19">
        <f t="shared" si="343"/>
        <v>6</v>
      </c>
      <c r="AL970" s="19">
        <f t="shared" si="344"/>
        <v>6</v>
      </c>
      <c r="AM970" s="19">
        <f t="shared" si="345"/>
        <v>8</v>
      </c>
      <c r="AN970" s="19">
        <f t="shared" si="346"/>
        <v>9</v>
      </c>
      <c r="AO970" s="133">
        <f t="shared" si="347"/>
        <v>10</v>
      </c>
    </row>
    <row r="971" spans="1:41" x14ac:dyDescent="0.3">
      <c r="A971" s="131">
        <v>946</v>
      </c>
      <c r="B971" s="171">
        <f t="shared" si="326"/>
        <v>-2000000</v>
      </c>
      <c r="C971" s="171">
        <f t="shared" si="327"/>
        <v>1000000</v>
      </c>
      <c r="D971" s="171">
        <f t="shared" si="328"/>
        <v>1000000</v>
      </c>
      <c r="E971" s="171">
        <f t="shared" si="329"/>
        <v>1000000</v>
      </c>
      <c r="F971" s="171">
        <f t="shared" si="330"/>
        <v>-584940.36609521112</v>
      </c>
      <c r="G971" s="171">
        <f t="shared" si="331"/>
        <v>-252253.96917746449</v>
      </c>
      <c r="H971" s="171">
        <f t="shared" si="332"/>
        <v>1610510.0000000005</v>
      </c>
      <c r="I971" s="171">
        <f t="shared" si="333"/>
        <v>409242.74530788185</v>
      </c>
      <c r="J971" s="171">
        <f t="shared" si="334"/>
        <v>744066.66937080142</v>
      </c>
      <c r="K971" s="171">
        <f t="shared" si="335"/>
        <v>1085654.8358825475</v>
      </c>
      <c r="L971" s="172">
        <f t="shared" si="336"/>
        <v>2013190.7592888023</v>
      </c>
      <c r="M971" s="142">
        <f t="shared" si="337"/>
        <v>6</v>
      </c>
      <c r="N971" s="143">
        <f t="shared" si="348"/>
        <v>1</v>
      </c>
      <c r="U971" s="131">
        <v>946</v>
      </c>
      <c r="V971" s="126">
        <f>MOD(QUOTIENT(ROWS($V$26:V971)-1, 2^(COLUMNS($V$26:V971)-1)), 2)</f>
        <v>1</v>
      </c>
      <c r="W971" s="19">
        <f>MOD(QUOTIENT(ROWS($V$26:W971)-1, 2^(COLUMNS($V$26:W971)-1)), 2)</f>
        <v>0</v>
      </c>
      <c r="X971" s="19">
        <f>MOD(QUOTIENT(ROWS($V$26:X971)-1, 2^(COLUMNS($V$26:X971)-1)), 2)</f>
        <v>0</v>
      </c>
      <c r="Y971" s="19">
        <f>MOD(QUOTIENT(ROWS($V$26:Y971)-1, 2^(COLUMNS($V$26:Y971)-1)), 2)</f>
        <v>0</v>
      </c>
      <c r="Z971" s="19">
        <f>MOD(QUOTIENT(ROWS($V$26:Z971)-1, 2^(COLUMNS($V$26:Z971)-1)), 2)</f>
        <v>1</v>
      </c>
      <c r="AA971" s="19">
        <f>MOD(QUOTIENT(ROWS($V$26:AA971)-1, 2^(COLUMNS($V$26:AA971)-1)), 2)</f>
        <v>1</v>
      </c>
      <c r="AB971" s="19">
        <f>MOD(QUOTIENT(ROWS($V$26:AB971)-1, 2^(COLUMNS($V$26:AB971)-1)), 2)</f>
        <v>0</v>
      </c>
      <c r="AC971" s="19">
        <f>MOD(QUOTIENT(ROWS($V$26:AC971)-1, 2^(COLUMNS($V$26:AC971)-1)), 2)</f>
        <v>1</v>
      </c>
      <c r="AD971" s="19">
        <f>MOD(QUOTIENT(ROWS($V$26:AD971)-1, 2^(COLUMNS($V$26:AD971)-1)), 2)</f>
        <v>1</v>
      </c>
      <c r="AE971" s="133">
        <f>MOD(QUOTIENT(ROWS($V$26:AE971)-1, 2^(COLUMNS($V$26:AE971)-1)), 2)</f>
        <v>1</v>
      </c>
      <c r="AF971" s="126">
        <f t="shared" si="338"/>
        <v>1</v>
      </c>
      <c r="AG971" s="19">
        <f t="shared" si="339"/>
        <v>1</v>
      </c>
      <c r="AH971" s="19">
        <f t="shared" si="340"/>
        <v>1</v>
      </c>
      <c r="AI971" s="19">
        <f t="shared" si="341"/>
        <v>1</v>
      </c>
      <c r="AJ971" s="19">
        <f t="shared" si="342"/>
        <v>5</v>
      </c>
      <c r="AK971" s="19">
        <f t="shared" si="343"/>
        <v>6</v>
      </c>
      <c r="AL971" s="19">
        <f t="shared" si="344"/>
        <v>6</v>
      </c>
      <c r="AM971" s="19">
        <f t="shared" si="345"/>
        <v>8</v>
      </c>
      <c r="AN971" s="19">
        <f t="shared" si="346"/>
        <v>9</v>
      </c>
      <c r="AO971" s="133">
        <f t="shared" si="347"/>
        <v>10</v>
      </c>
    </row>
    <row r="972" spans="1:41" x14ac:dyDescent="0.3">
      <c r="A972" s="131">
        <v>947</v>
      </c>
      <c r="B972" s="171">
        <f t="shared" si="326"/>
        <v>0</v>
      </c>
      <c r="C972" s="171">
        <f t="shared" si="327"/>
        <v>-1627272.7272727271</v>
      </c>
      <c r="D972" s="171">
        <f t="shared" si="328"/>
        <v>1100000</v>
      </c>
      <c r="E972" s="171">
        <f t="shared" si="329"/>
        <v>1100000</v>
      </c>
      <c r="F972" s="171">
        <f t="shared" si="330"/>
        <v>-584940.36609521112</v>
      </c>
      <c r="G972" s="171">
        <f t="shared" si="331"/>
        <v>-252253.96917746449</v>
      </c>
      <c r="H972" s="171">
        <f t="shared" si="332"/>
        <v>1610510.0000000005</v>
      </c>
      <c r="I972" s="171">
        <f t="shared" si="333"/>
        <v>409242.74530788185</v>
      </c>
      <c r="J972" s="171">
        <f t="shared" si="334"/>
        <v>744066.66937080142</v>
      </c>
      <c r="K972" s="171">
        <f t="shared" si="335"/>
        <v>1085654.8358825475</v>
      </c>
      <c r="L972" s="172">
        <f t="shared" si="336"/>
        <v>1765465.9199112679</v>
      </c>
      <c r="M972" s="142">
        <f t="shared" si="337"/>
        <v>6</v>
      </c>
      <c r="N972" s="143">
        <f t="shared" si="348"/>
        <v>2</v>
      </c>
      <c r="U972" s="131">
        <v>947</v>
      </c>
      <c r="V972" s="126">
        <f>MOD(QUOTIENT(ROWS($V$26:V972)-1, 2^(COLUMNS($V$26:V972)-1)), 2)</f>
        <v>0</v>
      </c>
      <c r="W972" s="19">
        <f>MOD(QUOTIENT(ROWS($V$26:W972)-1, 2^(COLUMNS($V$26:W972)-1)), 2)</f>
        <v>1</v>
      </c>
      <c r="X972" s="19">
        <f>MOD(QUOTIENT(ROWS($V$26:X972)-1, 2^(COLUMNS($V$26:X972)-1)), 2)</f>
        <v>0</v>
      </c>
      <c r="Y972" s="19">
        <f>MOD(QUOTIENT(ROWS($V$26:Y972)-1, 2^(COLUMNS($V$26:Y972)-1)), 2)</f>
        <v>0</v>
      </c>
      <c r="Z972" s="19">
        <f>MOD(QUOTIENT(ROWS($V$26:Z972)-1, 2^(COLUMNS($V$26:Z972)-1)), 2)</f>
        <v>1</v>
      </c>
      <c r="AA972" s="19">
        <f>MOD(QUOTIENT(ROWS($V$26:AA972)-1, 2^(COLUMNS($V$26:AA972)-1)), 2)</f>
        <v>1</v>
      </c>
      <c r="AB972" s="19">
        <f>MOD(QUOTIENT(ROWS($V$26:AB972)-1, 2^(COLUMNS($V$26:AB972)-1)), 2)</f>
        <v>0</v>
      </c>
      <c r="AC972" s="19">
        <f>MOD(QUOTIENT(ROWS($V$26:AC972)-1, 2^(COLUMNS($V$26:AC972)-1)), 2)</f>
        <v>1</v>
      </c>
      <c r="AD972" s="19">
        <f>MOD(QUOTIENT(ROWS($V$26:AD972)-1, 2^(COLUMNS($V$26:AD972)-1)), 2)</f>
        <v>1</v>
      </c>
      <c r="AE972" s="133">
        <f>MOD(QUOTIENT(ROWS($V$26:AE972)-1, 2^(COLUMNS($V$26:AE972)-1)), 2)</f>
        <v>1</v>
      </c>
      <c r="AF972" s="126">
        <f t="shared" si="338"/>
        <v>0</v>
      </c>
      <c r="AG972" s="19">
        <f t="shared" si="339"/>
        <v>2</v>
      </c>
      <c r="AH972" s="19">
        <f t="shared" si="340"/>
        <v>2</v>
      </c>
      <c r="AI972" s="19">
        <f t="shared" si="341"/>
        <v>2</v>
      </c>
      <c r="AJ972" s="19">
        <f t="shared" si="342"/>
        <v>5</v>
      </c>
      <c r="AK972" s="19">
        <f t="shared" si="343"/>
        <v>6</v>
      </c>
      <c r="AL972" s="19">
        <f t="shared" si="344"/>
        <v>6</v>
      </c>
      <c r="AM972" s="19">
        <f t="shared" si="345"/>
        <v>8</v>
      </c>
      <c r="AN972" s="19">
        <f t="shared" si="346"/>
        <v>9</v>
      </c>
      <c r="AO972" s="133">
        <f t="shared" si="347"/>
        <v>10</v>
      </c>
    </row>
    <row r="973" spans="1:41" x14ac:dyDescent="0.3">
      <c r="A973" s="131">
        <v>948</v>
      </c>
      <c r="B973" s="171">
        <f t="shared" si="326"/>
        <v>-2000000</v>
      </c>
      <c r="C973" s="171">
        <f t="shared" si="327"/>
        <v>-1627272.7272727271</v>
      </c>
      <c r="D973" s="171">
        <f t="shared" si="328"/>
        <v>1100000</v>
      </c>
      <c r="E973" s="171">
        <f t="shared" si="329"/>
        <v>1100000</v>
      </c>
      <c r="F973" s="171">
        <f t="shared" si="330"/>
        <v>-584940.36609521112</v>
      </c>
      <c r="G973" s="171">
        <f t="shared" si="331"/>
        <v>-252253.96917746449</v>
      </c>
      <c r="H973" s="171">
        <f t="shared" si="332"/>
        <v>1610510.0000000005</v>
      </c>
      <c r="I973" s="171">
        <f t="shared" si="333"/>
        <v>409242.74530788185</v>
      </c>
      <c r="J973" s="171">
        <f t="shared" si="334"/>
        <v>744066.66937080142</v>
      </c>
      <c r="K973" s="171">
        <f t="shared" si="335"/>
        <v>1085654.8358825475</v>
      </c>
      <c r="L973" s="172">
        <f t="shared" si="336"/>
        <v>-86385.931940583599</v>
      </c>
      <c r="M973" s="142">
        <f t="shared" si="337"/>
        <v>7</v>
      </c>
      <c r="N973" s="143">
        <f t="shared" si="348"/>
        <v>1</v>
      </c>
      <c r="U973" s="131">
        <v>948</v>
      </c>
      <c r="V973" s="126">
        <f>MOD(QUOTIENT(ROWS($V$26:V973)-1, 2^(COLUMNS($V$26:V973)-1)), 2)</f>
        <v>1</v>
      </c>
      <c r="W973" s="19">
        <f>MOD(QUOTIENT(ROWS($V$26:W973)-1, 2^(COLUMNS($V$26:W973)-1)), 2)</f>
        <v>1</v>
      </c>
      <c r="X973" s="19">
        <f>MOD(QUOTIENT(ROWS($V$26:X973)-1, 2^(COLUMNS($V$26:X973)-1)), 2)</f>
        <v>0</v>
      </c>
      <c r="Y973" s="19">
        <f>MOD(QUOTIENT(ROWS($V$26:Y973)-1, 2^(COLUMNS($V$26:Y973)-1)), 2)</f>
        <v>0</v>
      </c>
      <c r="Z973" s="19">
        <f>MOD(QUOTIENT(ROWS($V$26:Z973)-1, 2^(COLUMNS($V$26:Z973)-1)), 2)</f>
        <v>1</v>
      </c>
      <c r="AA973" s="19">
        <f>MOD(QUOTIENT(ROWS($V$26:AA973)-1, 2^(COLUMNS($V$26:AA973)-1)), 2)</f>
        <v>1</v>
      </c>
      <c r="AB973" s="19">
        <f>MOD(QUOTIENT(ROWS($V$26:AB973)-1, 2^(COLUMNS($V$26:AB973)-1)), 2)</f>
        <v>0</v>
      </c>
      <c r="AC973" s="19">
        <f>MOD(QUOTIENT(ROWS($V$26:AC973)-1, 2^(COLUMNS($V$26:AC973)-1)), 2)</f>
        <v>1</v>
      </c>
      <c r="AD973" s="19">
        <f>MOD(QUOTIENT(ROWS($V$26:AD973)-1, 2^(COLUMNS($V$26:AD973)-1)), 2)</f>
        <v>1</v>
      </c>
      <c r="AE973" s="133">
        <f>MOD(QUOTIENT(ROWS($V$26:AE973)-1, 2^(COLUMNS($V$26:AE973)-1)), 2)</f>
        <v>1</v>
      </c>
      <c r="AF973" s="126">
        <f t="shared" si="338"/>
        <v>1</v>
      </c>
      <c r="AG973" s="19">
        <f t="shared" si="339"/>
        <v>2</v>
      </c>
      <c r="AH973" s="19">
        <f t="shared" si="340"/>
        <v>2</v>
      </c>
      <c r="AI973" s="19">
        <f t="shared" si="341"/>
        <v>2</v>
      </c>
      <c r="AJ973" s="19">
        <f t="shared" si="342"/>
        <v>5</v>
      </c>
      <c r="AK973" s="19">
        <f t="shared" si="343"/>
        <v>6</v>
      </c>
      <c r="AL973" s="19">
        <f t="shared" si="344"/>
        <v>6</v>
      </c>
      <c r="AM973" s="19">
        <f t="shared" si="345"/>
        <v>8</v>
      </c>
      <c r="AN973" s="19">
        <f t="shared" si="346"/>
        <v>9</v>
      </c>
      <c r="AO973" s="133">
        <f t="shared" si="347"/>
        <v>10</v>
      </c>
    </row>
    <row r="974" spans="1:41" x14ac:dyDescent="0.3">
      <c r="A974" s="131">
        <v>949</v>
      </c>
      <c r="B974" s="171">
        <f t="shared" si="326"/>
        <v>0</v>
      </c>
      <c r="C974" s="171">
        <f t="shared" si="327"/>
        <v>0</v>
      </c>
      <c r="D974" s="171">
        <f t="shared" si="328"/>
        <v>-1269338.842975206</v>
      </c>
      <c r="E974" s="171">
        <f t="shared" si="329"/>
        <v>1210000.0000000002</v>
      </c>
      <c r="F974" s="171">
        <f t="shared" si="330"/>
        <v>-584940.36609521112</v>
      </c>
      <c r="G974" s="171">
        <f t="shared" si="331"/>
        <v>-252253.96917746449</v>
      </c>
      <c r="H974" s="171">
        <f t="shared" si="332"/>
        <v>1610510.0000000005</v>
      </c>
      <c r="I974" s="171">
        <f t="shared" si="333"/>
        <v>409242.74530788185</v>
      </c>
      <c r="J974" s="171">
        <f t="shared" si="334"/>
        <v>744066.66937080142</v>
      </c>
      <c r="K974" s="171">
        <f t="shared" si="335"/>
        <v>1085654.8358825475</v>
      </c>
      <c r="L974" s="172">
        <f t="shared" si="336"/>
        <v>1360585.7205729994</v>
      </c>
      <c r="M974" s="142">
        <f t="shared" si="337"/>
        <v>6</v>
      </c>
      <c r="N974" s="143">
        <f t="shared" si="348"/>
        <v>3</v>
      </c>
      <c r="U974" s="131">
        <v>949</v>
      </c>
      <c r="V974" s="126">
        <f>MOD(QUOTIENT(ROWS($V$26:V974)-1, 2^(COLUMNS($V$26:V974)-1)), 2)</f>
        <v>0</v>
      </c>
      <c r="W974" s="19">
        <f>MOD(QUOTIENT(ROWS($V$26:W974)-1, 2^(COLUMNS($V$26:W974)-1)), 2)</f>
        <v>0</v>
      </c>
      <c r="X974" s="19">
        <f>MOD(QUOTIENT(ROWS($V$26:X974)-1, 2^(COLUMNS($V$26:X974)-1)), 2)</f>
        <v>1</v>
      </c>
      <c r="Y974" s="19">
        <f>MOD(QUOTIENT(ROWS($V$26:Y974)-1, 2^(COLUMNS($V$26:Y974)-1)), 2)</f>
        <v>0</v>
      </c>
      <c r="Z974" s="19">
        <f>MOD(QUOTIENT(ROWS($V$26:Z974)-1, 2^(COLUMNS($V$26:Z974)-1)), 2)</f>
        <v>1</v>
      </c>
      <c r="AA974" s="19">
        <f>MOD(QUOTIENT(ROWS($V$26:AA974)-1, 2^(COLUMNS($V$26:AA974)-1)), 2)</f>
        <v>1</v>
      </c>
      <c r="AB974" s="19">
        <f>MOD(QUOTIENT(ROWS($V$26:AB974)-1, 2^(COLUMNS($V$26:AB974)-1)), 2)</f>
        <v>0</v>
      </c>
      <c r="AC974" s="19">
        <f>MOD(QUOTIENT(ROWS($V$26:AC974)-1, 2^(COLUMNS($V$26:AC974)-1)), 2)</f>
        <v>1</v>
      </c>
      <c r="AD974" s="19">
        <f>MOD(QUOTIENT(ROWS($V$26:AD974)-1, 2^(COLUMNS($V$26:AD974)-1)), 2)</f>
        <v>1</v>
      </c>
      <c r="AE974" s="133">
        <f>MOD(QUOTIENT(ROWS($V$26:AE974)-1, 2^(COLUMNS($V$26:AE974)-1)), 2)</f>
        <v>1</v>
      </c>
      <c r="AF974" s="126">
        <f t="shared" si="338"/>
        <v>0</v>
      </c>
      <c r="AG974" s="19">
        <f t="shared" si="339"/>
        <v>0</v>
      </c>
      <c r="AH974" s="19">
        <f t="shared" si="340"/>
        <v>3</v>
      </c>
      <c r="AI974" s="19">
        <f t="shared" si="341"/>
        <v>3</v>
      </c>
      <c r="AJ974" s="19">
        <f t="shared" si="342"/>
        <v>5</v>
      </c>
      <c r="AK974" s="19">
        <f t="shared" si="343"/>
        <v>6</v>
      </c>
      <c r="AL974" s="19">
        <f t="shared" si="344"/>
        <v>6</v>
      </c>
      <c r="AM974" s="19">
        <f t="shared" si="345"/>
        <v>8</v>
      </c>
      <c r="AN974" s="19">
        <f t="shared" si="346"/>
        <v>9</v>
      </c>
      <c r="AO974" s="133">
        <f t="shared" si="347"/>
        <v>10</v>
      </c>
    </row>
    <row r="975" spans="1:41" x14ac:dyDescent="0.3">
      <c r="A975" s="131">
        <v>950</v>
      </c>
      <c r="B975" s="171">
        <f t="shared" si="326"/>
        <v>-2000000</v>
      </c>
      <c r="C975" s="171">
        <f t="shared" si="327"/>
        <v>1000000</v>
      </c>
      <c r="D975" s="171">
        <f t="shared" si="328"/>
        <v>-1269338.842975206</v>
      </c>
      <c r="E975" s="171">
        <f t="shared" si="329"/>
        <v>1210000.0000000002</v>
      </c>
      <c r="F975" s="171">
        <f t="shared" si="330"/>
        <v>-584940.36609521112</v>
      </c>
      <c r="G975" s="171">
        <f t="shared" si="331"/>
        <v>-252253.96917746449</v>
      </c>
      <c r="H975" s="171">
        <f t="shared" si="332"/>
        <v>1610510.0000000005</v>
      </c>
      <c r="I975" s="171">
        <f t="shared" si="333"/>
        <v>409242.74530788185</v>
      </c>
      <c r="J975" s="171">
        <f t="shared" si="334"/>
        <v>744066.66937080142</v>
      </c>
      <c r="K975" s="171">
        <f t="shared" si="335"/>
        <v>1085654.8358825475</v>
      </c>
      <c r="L975" s="172">
        <f t="shared" si="336"/>
        <v>366072.68902293086</v>
      </c>
      <c r="M975" s="142">
        <f t="shared" si="337"/>
        <v>7</v>
      </c>
      <c r="N975" s="143">
        <f t="shared" si="348"/>
        <v>1</v>
      </c>
      <c r="U975" s="131">
        <v>950</v>
      </c>
      <c r="V975" s="126">
        <f>MOD(QUOTIENT(ROWS($V$26:V975)-1, 2^(COLUMNS($V$26:V975)-1)), 2)</f>
        <v>1</v>
      </c>
      <c r="W975" s="19">
        <f>MOD(QUOTIENT(ROWS($V$26:W975)-1, 2^(COLUMNS($V$26:W975)-1)), 2)</f>
        <v>0</v>
      </c>
      <c r="X975" s="19">
        <f>MOD(QUOTIENT(ROWS($V$26:X975)-1, 2^(COLUMNS($V$26:X975)-1)), 2)</f>
        <v>1</v>
      </c>
      <c r="Y975" s="19">
        <f>MOD(QUOTIENT(ROWS($V$26:Y975)-1, 2^(COLUMNS($V$26:Y975)-1)), 2)</f>
        <v>0</v>
      </c>
      <c r="Z975" s="19">
        <f>MOD(QUOTIENT(ROWS($V$26:Z975)-1, 2^(COLUMNS($V$26:Z975)-1)), 2)</f>
        <v>1</v>
      </c>
      <c r="AA975" s="19">
        <f>MOD(QUOTIENT(ROWS($V$26:AA975)-1, 2^(COLUMNS($V$26:AA975)-1)), 2)</f>
        <v>1</v>
      </c>
      <c r="AB975" s="19">
        <f>MOD(QUOTIENT(ROWS($V$26:AB975)-1, 2^(COLUMNS($V$26:AB975)-1)), 2)</f>
        <v>0</v>
      </c>
      <c r="AC975" s="19">
        <f>MOD(QUOTIENT(ROWS($V$26:AC975)-1, 2^(COLUMNS($V$26:AC975)-1)), 2)</f>
        <v>1</v>
      </c>
      <c r="AD975" s="19">
        <f>MOD(QUOTIENT(ROWS($V$26:AD975)-1, 2^(COLUMNS($V$26:AD975)-1)), 2)</f>
        <v>1</v>
      </c>
      <c r="AE975" s="133">
        <f>MOD(QUOTIENT(ROWS($V$26:AE975)-1, 2^(COLUMNS($V$26:AE975)-1)), 2)</f>
        <v>1</v>
      </c>
      <c r="AF975" s="126">
        <f t="shared" si="338"/>
        <v>1</v>
      </c>
      <c r="AG975" s="19">
        <f t="shared" si="339"/>
        <v>1</v>
      </c>
      <c r="AH975" s="19">
        <f t="shared" si="340"/>
        <v>3</v>
      </c>
      <c r="AI975" s="19">
        <f t="shared" si="341"/>
        <v>3</v>
      </c>
      <c r="AJ975" s="19">
        <f t="shared" si="342"/>
        <v>5</v>
      </c>
      <c r="AK975" s="19">
        <f t="shared" si="343"/>
        <v>6</v>
      </c>
      <c r="AL975" s="19">
        <f t="shared" si="344"/>
        <v>6</v>
      </c>
      <c r="AM975" s="19">
        <f t="shared" si="345"/>
        <v>8</v>
      </c>
      <c r="AN975" s="19">
        <f t="shared" si="346"/>
        <v>9</v>
      </c>
      <c r="AO975" s="133">
        <f t="shared" si="347"/>
        <v>10</v>
      </c>
    </row>
    <row r="976" spans="1:41" x14ac:dyDescent="0.3">
      <c r="A976" s="131">
        <v>951</v>
      </c>
      <c r="B976" s="171">
        <f t="shared" si="326"/>
        <v>0</v>
      </c>
      <c r="C976" s="171">
        <f t="shared" si="327"/>
        <v>-1627272.7272727271</v>
      </c>
      <c r="D976" s="171">
        <f t="shared" si="328"/>
        <v>-1269338.842975206</v>
      </c>
      <c r="E976" s="171">
        <f t="shared" si="329"/>
        <v>1210000.0000000002</v>
      </c>
      <c r="F976" s="171">
        <f t="shared" si="330"/>
        <v>-584940.36609521112</v>
      </c>
      <c r="G976" s="171">
        <f t="shared" si="331"/>
        <v>-252253.96917746449</v>
      </c>
      <c r="H976" s="171">
        <f t="shared" si="332"/>
        <v>1610510.0000000005</v>
      </c>
      <c r="I976" s="171">
        <f t="shared" si="333"/>
        <v>409242.74530788185</v>
      </c>
      <c r="J976" s="171">
        <f t="shared" si="334"/>
        <v>744066.66937080142</v>
      </c>
      <c r="K976" s="171">
        <f t="shared" si="335"/>
        <v>1085654.8358825475</v>
      </c>
      <c r="L976" s="172">
        <f t="shared" si="336"/>
        <v>-34538.359736265178</v>
      </c>
      <c r="M976" s="142">
        <f t="shared" si="337"/>
        <v>7</v>
      </c>
      <c r="N976" s="143">
        <f t="shared" si="348"/>
        <v>2</v>
      </c>
      <c r="U976" s="131">
        <v>951</v>
      </c>
      <c r="V976" s="126">
        <f>MOD(QUOTIENT(ROWS($V$26:V976)-1, 2^(COLUMNS($V$26:V976)-1)), 2)</f>
        <v>0</v>
      </c>
      <c r="W976" s="19">
        <f>MOD(QUOTIENT(ROWS($V$26:W976)-1, 2^(COLUMNS($V$26:W976)-1)), 2)</f>
        <v>1</v>
      </c>
      <c r="X976" s="19">
        <f>MOD(QUOTIENT(ROWS($V$26:X976)-1, 2^(COLUMNS($V$26:X976)-1)), 2)</f>
        <v>1</v>
      </c>
      <c r="Y976" s="19">
        <f>MOD(QUOTIENT(ROWS($V$26:Y976)-1, 2^(COLUMNS($V$26:Y976)-1)), 2)</f>
        <v>0</v>
      </c>
      <c r="Z976" s="19">
        <f>MOD(QUOTIENT(ROWS($V$26:Z976)-1, 2^(COLUMNS($V$26:Z976)-1)), 2)</f>
        <v>1</v>
      </c>
      <c r="AA976" s="19">
        <f>MOD(QUOTIENT(ROWS($V$26:AA976)-1, 2^(COLUMNS($V$26:AA976)-1)), 2)</f>
        <v>1</v>
      </c>
      <c r="AB976" s="19">
        <f>MOD(QUOTIENT(ROWS($V$26:AB976)-1, 2^(COLUMNS($V$26:AB976)-1)), 2)</f>
        <v>0</v>
      </c>
      <c r="AC976" s="19">
        <f>MOD(QUOTIENT(ROWS($V$26:AC976)-1, 2^(COLUMNS($V$26:AC976)-1)), 2)</f>
        <v>1</v>
      </c>
      <c r="AD976" s="19">
        <f>MOD(QUOTIENT(ROWS($V$26:AD976)-1, 2^(COLUMNS($V$26:AD976)-1)), 2)</f>
        <v>1</v>
      </c>
      <c r="AE976" s="133">
        <f>MOD(QUOTIENT(ROWS($V$26:AE976)-1, 2^(COLUMNS($V$26:AE976)-1)), 2)</f>
        <v>1</v>
      </c>
      <c r="AF976" s="126">
        <f t="shared" si="338"/>
        <v>0</v>
      </c>
      <c r="AG976" s="19">
        <f t="shared" si="339"/>
        <v>2</v>
      </c>
      <c r="AH976" s="19">
        <f t="shared" si="340"/>
        <v>3</v>
      </c>
      <c r="AI976" s="19">
        <f t="shared" si="341"/>
        <v>3</v>
      </c>
      <c r="AJ976" s="19">
        <f t="shared" si="342"/>
        <v>5</v>
      </c>
      <c r="AK976" s="19">
        <f t="shared" si="343"/>
        <v>6</v>
      </c>
      <c r="AL976" s="19">
        <f t="shared" si="344"/>
        <v>6</v>
      </c>
      <c r="AM976" s="19">
        <f t="shared" si="345"/>
        <v>8</v>
      </c>
      <c r="AN976" s="19">
        <f t="shared" si="346"/>
        <v>9</v>
      </c>
      <c r="AO976" s="133">
        <f t="shared" si="347"/>
        <v>10</v>
      </c>
    </row>
    <row r="977" spans="1:41" x14ac:dyDescent="0.3">
      <c r="A977" s="131">
        <v>952</v>
      </c>
      <c r="B977" s="171">
        <f t="shared" si="326"/>
        <v>-2000000</v>
      </c>
      <c r="C977" s="171">
        <f t="shared" si="327"/>
        <v>-1627272.7272727271</v>
      </c>
      <c r="D977" s="171">
        <f t="shared" si="328"/>
        <v>-1269338.842975206</v>
      </c>
      <c r="E977" s="171">
        <f t="shared" si="329"/>
        <v>1210000.0000000002</v>
      </c>
      <c r="F977" s="171">
        <f t="shared" si="330"/>
        <v>-584940.36609521112</v>
      </c>
      <c r="G977" s="171">
        <f t="shared" si="331"/>
        <v>-252253.96917746449</v>
      </c>
      <c r="H977" s="171">
        <f t="shared" si="332"/>
        <v>1610510.0000000005</v>
      </c>
      <c r="I977" s="171">
        <f t="shared" si="333"/>
        <v>409242.74530788185</v>
      </c>
      <c r="J977" s="171">
        <f t="shared" si="334"/>
        <v>744066.66937080142</v>
      </c>
      <c r="K977" s="171">
        <f t="shared" si="335"/>
        <v>1085654.8358825475</v>
      </c>
      <c r="L977" s="172">
        <f t="shared" si="336"/>
        <v>-1886390.2115881166</v>
      </c>
      <c r="M977" s="142">
        <f t="shared" si="337"/>
        <v>8</v>
      </c>
      <c r="N977" s="143">
        <f t="shared" si="348"/>
        <v>1</v>
      </c>
      <c r="U977" s="131">
        <v>952</v>
      </c>
      <c r="V977" s="126">
        <f>MOD(QUOTIENT(ROWS($V$26:V977)-1, 2^(COLUMNS($V$26:V977)-1)), 2)</f>
        <v>1</v>
      </c>
      <c r="W977" s="19">
        <f>MOD(QUOTIENT(ROWS($V$26:W977)-1, 2^(COLUMNS($V$26:W977)-1)), 2)</f>
        <v>1</v>
      </c>
      <c r="X977" s="19">
        <f>MOD(QUOTIENT(ROWS($V$26:X977)-1, 2^(COLUMNS($V$26:X977)-1)), 2)</f>
        <v>1</v>
      </c>
      <c r="Y977" s="19">
        <f>MOD(QUOTIENT(ROWS($V$26:Y977)-1, 2^(COLUMNS($V$26:Y977)-1)), 2)</f>
        <v>0</v>
      </c>
      <c r="Z977" s="19">
        <f>MOD(QUOTIENT(ROWS($V$26:Z977)-1, 2^(COLUMNS($V$26:Z977)-1)), 2)</f>
        <v>1</v>
      </c>
      <c r="AA977" s="19">
        <f>MOD(QUOTIENT(ROWS($V$26:AA977)-1, 2^(COLUMNS($V$26:AA977)-1)), 2)</f>
        <v>1</v>
      </c>
      <c r="AB977" s="19">
        <f>MOD(QUOTIENT(ROWS($V$26:AB977)-1, 2^(COLUMNS($V$26:AB977)-1)), 2)</f>
        <v>0</v>
      </c>
      <c r="AC977" s="19">
        <f>MOD(QUOTIENT(ROWS($V$26:AC977)-1, 2^(COLUMNS($V$26:AC977)-1)), 2)</f>
        <v>1</v>
      </c>
      <c r="AD977" s="19">
        <f>MOD(QUOTIENT(ROWS($V$26:AD977)-1, 2^(COLUMNS($V$26:AD977)-1)), 2)</f>
        <v>1</v>
      </c>
      <c r="AE977" s="133">
        <f>MOD(QUOTIENT(ROWS($V$26:AE977)-1, 2^(COLUMNS($V$26:AE977)-1)), 2)</f>
        <v>1</v>
      </c>
      <c r="AF977" s="126">
        <f t="shared" si="338"/>
        <v>1</v>
      </c>
      <c r="AG977" s="19">
        <f t="shared" si="339"/>
        <v>2</v>
      </c>
      <c r="AH977" s="19">
        <f t="shared" si="340"/>
        <v>3</v>
      </c>
      <c r="AI977" s="19">
        <f t="shared" si="341"/>
        <v>3</v>
      </c>
      <c r="AJ977" s="19">
        <f t="shared" si="342"/>
        <v>5</v>
      </c>
      <c r="AK977" s="19">
        <f t="shared" si="343"/>
        <v>6</v>
      </c>
      <c r="AL977" s="19">
        <f t="shared" si="344"/>
        <v>6</v>
      </c>
      <c r="AM977" s="19">
        <f t="shared" si="345"/>
        <v>8</v>
      </c>
      <c r="AN977" s="19">
        <f t="shared" si="346"/>
        <v>9</v>
      </c>
      <c r="AO977" s="133">
        <f t="shared" si="347"/>
        <v>10</v>
      </c>
    </row>
    <row r="978" spans="1:41" x14ac:dyDescent="0.3">
      <c r="A978" s="131">
        <v>953</v>
      </c>
      <c r="B978" s="171">
        <f t="shared" si="326"/>
        <v>0</v>
      </c>
      <c r="C978" s="171">
        <f t="shared" si="327"/>
        <v>0</v>
      </c>
      <c r="D978" s="171">
        <f t="shared" si="328"/>
        <v>0</v>
      </c>
      <c r="E978" s="171">
        <f t="shared" si="329"/>
        <v>-922944.40270473203</v>
      </c>
      <c r="F978" s="171">
        <f t="shared" si="330"/>
        <v>-584940.36609521112</v>
      </c>
      <c r="G978" s="171">
        <f t="shared" si="331"/>
        <v>-252253.96917746449</v>
      </c>
      <c r="H978" s="171">
        <f t="shared" si="332"/>
        <v>1610510.0000000005</v>
      </c>
      <c r="I978" s="171">
        <f t="shared" si="333"/>
        <v>409242.74530788185</v>
      </c>
      <c r="J978" s="171">
        <f t="shared" si="334"/>
        <v>744066.66937080142</v>
      </c>
      <c r="K978" s="171">
        <f t="shared" si="335"/>
        <v>1085654.8358825475</v>
      </c>
      <c r="L978" s="172">
        <f t="shared" si="336"/>
        <v>800450.00856287824</v>
      </c>
      <c r="M978" s="142">
        <f t="shared" si="337"/>
        <v>6</v>
      </c>
      <c r="N978" s="143">
        <f t="shared" si="348"/>
        <v>4</v>
      </c>
      <c r="U978" s="131">
        <v>953</v>
      </c>
      <c r="V978" s="126">
        <f>MOD(QUOTIENT(ROWS($V$26:V978)-1, 2^(COLUMNS($V$26:V978)-1)), 2)</f>
        <v>0</v>
      </c>
      <c r="W978" s="19">
        <f>MOD(QUOTIENT(ROWS($V$26:W978)-1, 2^(COLUMNS($V$26:W978)-1)), 2)</f>
        <v>0</v>
      </c>
      <c r="X978" s="19">
        <f>MOD(QUOTIENT(ROWS($V$26:X978)-1, 2^(COLUMNS($V$26:X978)-1)), 2)</f>
        <v>0</v>
      </c>
      <c r="Y978" s="19">
        <f>MOD(QUOTIENT(ROWS($V$26:Y978)-1, 2^(COLUMNS($V$26:Y978)-1)), 2)</f>
        <v>1</v>
      </c>
      <c r="Z978" s="19">
        <f>MOD(QUOTIENT(ROWS($V$26:Z978)-1, 2^(COLUMNS($V$26:Z978)-1)), 2)</f>
        <v>1</v>
      </c>
      <c r="AA978" s="19">
        <f>MOD(QUOTIENT(ROWS($V$26:AA978)-1, 2^(COLUMNS($V$26:AA978)-1)), 2)</f>
        <v>1</v>
      </c>
      <c r="AB978" s="19">
        <f>MOD(QUOTIENT(ROWS($V$26:AB978)-1, 2^(COLUMNS($V$26:AB978)-1)), 2)</f>
        <v>0</v>
      </c>
      <c r="AC978" s="19">
        <f>MOD(QUOTIENT(ROWS($V$26:AC978)-1, 2^(COLUMNS($V$26:AC978)-1)), 2)</f>
        <v>1</v>
      </c>
      <c r="AD978" s="19">
        <f>MOD(QUOTIENT(ROWS($V$26:AD978)-1, 2^(COLUMNS($V$26:AD978)-1)), 2)</f>
        <v>1</v>
      </c>
      <c r="AE978" s="133">
        <f>MOD(QUOTIENT(ROWS($V$26:AE978)-1, 2^(COLUMNS($V$26:AE978)-1)), 2)</f>
        <v>1</v>
      </c>
      <c r="AF978" s="126">
        <f t="shared" si="338"/>
        <v>0</v>
      </c>
      <c r="AG978" s="19">
        <f t="shared" si="339"/>
        <v>0</v>
      </c>
      <c r="AH978" s="19">
        <f t="shared" si="340"/>
        <v>0</v>
      </c>
      <c r="AI978" s="19">
        <f t="shared" si="341"/>
        <v>4</v>
      </c>
      <c r="AJ978" s="19">
        <f t="shared" si="342"/>
        <v>5</v>
      </c>
      <c r="AK978" s="19">
        <f t="shared" si="343"/>
        <v>6</v>
      </c>
      <c r="AL978" s="19">
        <f t="shared" si="344"/>
        <v>6</v>
      </c>
      <c r="AM978" s="19">
        <f t="shared" si="345"/>
        <v>8</v>
      </c>
      <c r="AN978" s="19">
        <f t="shared" si="346"/>
        <v>9</v>
      </c>
      <c r="AO978" s="133">
        <f t="shared" si="347"/>
        <v>10</v>
      </c>
    </row>
    <row r="979" spans="1:41" x14ac:dyDescent="0.3">
      <c r="A979" s="131">
        <v>954</v>
      </c>
      <c r="B979" s="171">
        <f t="shared" si="326"/>
        <v>-2000000</v>
      </c>
      <c r="C979" s="171">
        <f t="shared" si="327"/>
        <v>1000000</v>
      </c>
      <c r="D979" s="171">
        <f t="shared" si="328"/>
        <v>1000000</v>
      </c>
      <c r="E979" s="171">
        <f t="shared" si="329"/>
        <v>-922944.40270473203</v>
      </c>
      <c r="F979" s="171">
        <f t="shared" si="330"/>
        <v>-584940.36609521112</v>
      </c>
      <c r="G979" s="171">
        <f t="shared" si="331"/>
        <v>-252253.96917746449</v>
      </c>
      <c r="H979" s="171">
        <f t="shared" si="332"/>
        <v>1610510.0000000005</v>
      </c>
      <c r="I979" s="171">
        <f t="shared" si="333"/>
        <v>409242.74530788185</v>
      </c>
      <c r="J979" s="171">
        <f t="shared" si="334"/>
        <v>744066.66937080142</v>
      </c>
      <c r="K979" s="171">
        <f t="shared" si="335"/>
        <v>1085654.8358825475</v>
      </c>
      <c r="L979" s="172">
        <f t="shared" si="336"/>
        <v>599769.21803297929</v>
      </c>
      <c r="M979" s="142">
        <f t="shared" si="337"/>
        <v>7</v>
      </c>
      <c r="N979" s="143">
        <f t="shared" si="348"/>
        <v>1</v>
      </c>
      <c r="U979" s="131">
        <v>954</v>
      </c>
      <c r="V979" s="126">
        <f>MOD(QUOTIENT(ROWS($V$26:V979)-1, 2^(COLUMNS($V$26:V979)-1)), 2)</f>
        <v>1</v>
      </c>
      <c r="W979" s="19">
        <f>MOD(QUOTIENT(ROWS($V$26:W979)-1, 2^(COLUMNS($V$26:W979)-1)), 2)</f>
        <v>0</v>
      </c>
      <c r="X979" s="19">
        <f>MOD(QUOTIENT(ROWS($V$26:X979)-1, 2^(COLUMNS($V$26:X979)-1)), 2)</f>
        <v>0</v>
      </c>
      <c r="Y979" s="19">
        <f>MOD(QUOTIENT(ROWS($V$26:Y979)-1, 2^(COLUMNS($V$26:Y979)-1)), 2)</f>
        <v>1</v>
      </c>
      <c r="Z979" s="19">
        <f>MOD(QUOTIENT(ROWS($V$26:Z979)-1, 2^(COLUMNS($V$26:Z979)-1)), 2)</f>
        <v>1</v>
      </c>
      <c r="AA979" s="19">
        <f>MOD(QUOTIENT(ROWS($V$26:AA979)-1, 2^(COLUMNS($V$26:AA979)-1)), 2)</f>
        <v>1</v>
      </c>
      <c r="AB979" s="19">
        <f>MOD(QUOTIENT(ROWS($V$26:AB979)-1, 2^(COLUMNS($V$26:AB979)-1)), 2)</f>
        <v>0</v>
      </c>
      <c r="AC979" s="19">
        <f>MOD(QUOTIENT(ROWS($V$26:AC979)-1, 2^(COLUMNS($V$26:AC979)-1)), 2)</f>
        <v>1</v>
      </c>
      <c r="AD979" s="19">
        <f>MOD(QUOTIENT(ROWS($V$26:AD979)-1, 2^(COLUMNS($V$26:AD979)-1)), 2)</f>
        <v>1</v>
      </c>
      <c r="AE979" s="133">
        <f>MOD(QUOTIENT(ROWS($V$26:AE979)-1, 2^(COLUMNS($V$26:AE979)-1)), 2)</f>
        <v>1</v>
      </c>
      <c r="AF979" s="126">
        <f t="shared" si="338"/>
        <v>1</v>
      </c>
      <c r="AG979" s="19">
        <f t="shared" si="339"/>
        <v>1</v>
      </c>
      <c r="AH979" s="19">
        <f t="shared" si="340"/>
        <v>1</v>
      </c>
      <c r="AI979" s="19">
        <f t="shared" si="341"/>
        <v>4</v>
      </c>
      <c r="AJ979" s="19">
        <f t="shared" si="342"/>
        <v>5</v>
      </c>
      <c r="AK979" s="19">
        <f t="shared" si="343"/>
        <v>6</v>
      </c>
      <c r="AL979" s="19">
        <f t="shared" si="344"/>
        <v>6</v>
      </c>
      <c r="AM979" s="19">
        <f t="shared" si="345"/>
        <v>8</v>
      </c>
      <c r="AN979" s="19">
        <f t="shared" si="346"/>
        <v>9</v>
      </c>
      <c r="AO979" s="133">
        <f t="shared" si="347"/>
        <v>10</v>
      </c>
    </row>
    <row r="980" spans="1:41" x14ac:dyDescent="0.3">
      <c r="A980" s="131">
        <v>955</v>
      </c>
      <c r="B980" s="171">
        <f t="shared" si="326"/>
        <v>0</v>
      </c>
      <c r="C980" s="171">
        <f t="shared" si="327"/>
        <v>-1627272.7272727271</v>
      </c>
      <c r="D980" s="171">
        <f t="shared" si="328"/>
        <v>1100000</v>
      </c>
      <c r="E980" s="171">
        <f t="shared" si="329"/>
        <v>-922944.40270473203</v>
      </c>
      <c r="F980" s="171">
        <f t="shared" si="330"/>
        <v>-584940.36609521112</v>
      </c>
      <c r="G980" s="171">
        <f t="shared" si="331"/>
        <v>-252253.96917746449</v>
      </c>
      <c r="H980" s="171">
        <f t="shared" si="332"/>
        <v>1610510.0000000005</v>
      </c>
      <c r="I980" s="171">
        <f t="shared" si="333"/>
        <v>409242.74530788185</v>
      </c>
      <c r="J980" s="171">
        <f t="shared" si="334"/>
        <v>744066.66937080142</v>
      </c>
      <c r="K980" s="171">
        <f t="shared" si="335"/>
        <v>1085654.8358825475</v>
      </c>
      <c r="L980" s="172">
        <f t="shared" si="336"/>
        <v>278541.39337579982</v>
      </c>
      <c r="M980" s="142">
        <f t="shared" si="337"/>
        <v>7</v>
      </c>
      <c r="N980" s="143">
        <f t="shared" si="348"/>
        <v>2</v>
      </c>
      <c r="U980" s="131">
        <v>955</v>
      </c>
      <c r="V980" s="126">
        <f>MOD(QUOTIENT(ROWS($V$26:V980)-1, 2^(COLUMNS($V$26:V980)-1)), 2)</f>
        <v>0</v>
      </c>
      <c r="W980" s="19">
        <f>MOD(QUOTIENT(ROWS($V$26:W980)-1, 2^(COLUMNS($V$26:W980)-1)), 2)</f>
        <v>1</v>
      </c>
      <c r="X980" s="19">
        <f>MOD(QUOTIENT(ROWS($V$26:X980)-1, 2^(COLUMNS($V$26:X980)-1)), 2)</f>
        <v>0</v>
      </c>
      <c r="Y980" s="19">
        <f>MOD(QUOTIENT(ROWS($V$26:Y980)-1, 2^(COLUMNS($V$26:Y980)-1)), 2)</f>
        <v>1</v>
      </c>
      <c r="Z980" s="19">
        <f>MOD(QUOTIENT(ROWS($V$26:Z980)-1, 2^(COLUMNS($V$26:Z980)-1)), 2)</f>
        <v>1</v>
      </c>
      <c r="AA980" s="19">
        <f>MOD(QUOTIENT(ROWS($V$26:AA980)-1, 2^(COLUMNS($V$26:AA980)-1)), 2)</f>
        <v>1</v>
      </c>
      <c r="AB980" s="19">
        <f>MOD(QUOTIENT(ROWS($V$26:AB980)-1, 2^(COLUMNS($V$26:AB980)-1)), 2)</f>
        <v>0</v>
      </c>
      <c r="AC980" s="19">
        <f>MOD(QUOTIENT(ROWS($V$26:AC980)-1, 2^(COLUMNS($V$26:AC980)-1)), 2)</f>
        <v>1</v>
      </c>
      <c r="AD980" s="19">
        <f>MOD(QUOTIENT(ROWS($V$26:AD980)-1, 2^(COLUMNS($V$26:AD980)-1)), 2)</f>
        <v>1</v>
      </c>
      <c r="AE980" s="133">
        <f>MOD(QUOTIENT(ROWS($V$26:AE980)-1, 2^(COLUMNS($V$26:AE980)-1)), 2)</f>
        <v>1</v>
      </c>
      <c r="AF980" s="126">
        <f t="shared" si="338"/>
        <v>0</v>
      </c>
      <c r="AG980" s="19">
        <f t="shared" si="339"/>
        <v>2</v>
      </c>
      <c r="AH980" s="19">
        <f t="shared" si="340"/>
        <v>2</v>
      </c>
      <c r="AI980" s="19">
        <f t="shared" si="341"/>
        <v>4</v>
      </c>
      <c r="AJ980" s="19">
        <f t="shared" si="342"/>
        <v>5</v>
      </c>
      <c r="AK980" s="19">
        <f t="shared" si="343"/>
        <v>6</v>
      </c>
      <c r="AL980" s="19">
        <f t="shared" si="344"/>
        <v>6</v>
      </c>
      <c r="AM980" s="19">
        <f t="shared" si="345"/>
        <v>8</v>
      </c>
      <c r="AN980" s="19">
        <f t="shared" si="346"/>
        <v>9</v>
      </c>
      <c r="AO980" s="133">
        <f t="shared" si="347"/>
        <v>10</v>
      </c>
    </row>
    <row r="981" spans="1:41" x14ac:dyDescent="0.3">
      <c r="A981" s="131">
        <v>956</v>
      </c>
      <c r="B981" s="171">
        <f t="shared" si="326"/>
        <v>-2000000</v>
      </c>
      <c r="C981" s="171">
        <f t="shared" si="327"/>
        <v>-1627272.7272727271</v>
      </c>
      <c r="D981" s="171">
        <f t="shared" si="328"/>
        <v>1100000</v>
      </c>
      <c r="E981" s="171">
        <f t="shared" si="329"/>
        <v>-922944.40270473203</v>
      </c>
      <c r="F981" s="171">
        <f t="shared" si="330"/>
        <v>-584940.36609521112</v>
      </c>
      <c r="G981" s="171">
        <f t="shared" si="331"/>
        <v>-252253.96917746449</v>
      </c>
      <c r="H981" s="171">
        <f t="shared" si="332"/>
        <v>1610510.0000000005</v>
      </c>
      <c r="I981" s="171">
        <f t="shared" si="333"/>
        <v>409242.74530788185</v>
      </c>
      <c r="J981" s="171">
        <f t="shared" si="334"/>
        <v>744066.66937080142</v>
      </c>
      <c r="K981" s="171">
        <f t="shared" si="335"/>
        <v>1085654.8358825475</v>
      </c>
      <c r="L981" s="172">
        <f t="shared" si="336"/>
        <v>-1573310.4584760515</v>
      </c>
      <c r="M981" s="142">
        <f t="shared" si="337"/>
        <v>8</v>
      </c>
      <c r="N981" s="143">
        <f t="shared" si="348"/>
        <v>1</v>
      </c>
      <c r="U981" s="131">
        <v>956</v>
      </c>
      <c r="V981" s="126">
        <f>MOD(QUOTIENT(ROWS($V$26:V981)-1, 2^(COLUMNS($V$26:V981)-1)), 2)</f>
        <v>1</v>
      </c>
      <c r="W981" s="19">
        <f>MOD(QUOTIENT(ROWS($V$26:W981)-1, 2^(COLUMNS($V$26:W981)-1)), 2)</f>
        <v>1</v>
      </c>
      <c r="X981" s="19">
        <f>MOD(QUOTIENT(ROWS($V$26:X981)-1, 2^(COLUMNS($V$26:X981)-1)), 2)</f>
        <v>0</v>
      </c>
      <c r="Y981" s="19">
        <f>MOD(QUOTIENT(ROWS($V$26:Y981)-1, 2^(COLUMNS($V$26:Y981)-1)), 2)</f>
        <v>1</v>
      </c>
      <c r="Z981" s="19">
        <f>MOD(QUOTIENT(ROWS($V$26:Z981)-1, 2^(COLUMNS($V$26:Z981)-1)), 2)</f>
        <v>1</v>
      </c>
      <c r="AA981" s="19">
        <f>MOD(QUOTIENT(ROWS($V$26:AA981)-1, 2^(COLUMNS($V$26:AA981)-1)), 2)</f>
        <v>1</v>
      </c>
      <c r="AB981" s="19">
        <f>MOD(QUOTIENT(ROWS($V$26:AB981)-1, 2^(COLUMNS($V$26:AB981)-1)), 2)</f>
        <v>0</v>
      </c>
      <c r="AC981" s="19">
        <f>MOD(QUOTIENT(ROWS($V$26:AC981)-1, 2^(COLUMNS($V$26:AC981)-1)), 2)</f>
        <v>1</v>
      </c>
      <c r="AD981" s="19">
        <f>MOD(QUOTIENT(ROWS($V$26:AD981)-1, 2^(COLUMNS($V$26:AD981)-1)), 2)</f>
        <v>1</v>
      </c>
      <c r="AE981" s="133">
        <f>MOD(QUOTIENT(ROWS($V$26:AE981)-1, 2^(COLUMNS($V$26:AE981)-1)), 2)</f>
        <v>1</v>
      </c>
      <c r="AF981" s="126">
        <f t="shared" si="338"/>
        <v>1</v>
      </c>
      <c r="AG981" s="19">
        <f t="shared" si="339"/>
        <v>2</v>
      </c>
      <c r="AH981" s="19">
        <f t="shared" si="340"/>
        <v>2</v>
      </c>
      <c r="AI981" s="19">
        <f t="shared" si="341"/>
        <v>4</v>
      </c>
      <c r="AJ981" s="19">
        <f t="shared" si="342"/>
        <v>5</v>
      </c>
      <c r="AK981" s="19">
        <f t="shared" si="343"/>
        <v>6</v>
      </c>
      <c r="AL981" s="19">
        <f t="shared" si="344"/>
        <v>6</v>
      </c>
      <c r="AM981" s="19">
        <f t="shared" si="345"/>
        <v>8</v>
      </c>
      <c r="AN981" s="19">
        <f t="shared" si="346"/>
        <v>9</v>
      </c>
      <c r="AO981" s="133">
        <f t="shared" si="347"/>
        <v>10</v>
      </c>
    </row>
    <row r="982" spans="1:41" x14ac:dyDescent="0.3">
      <c r="A982" s="131">
        <v>957</v>
      </c>
      <c r="B982" s="171">
        <f t="shared" si="326"/>
        <v>0</v>
      </c>
      <c r="C982" s="171">
        <f t="shared" si="327"/>
        <v>0</v>
      </c>
      <c r="D982" s="171">
        <f t="shared" si="328"/>
        <v>-1269338.842975206</v>
      </c>
      <c r="E982" s="171">
        <f t="shared" si="329"/>
        <v>-922944.40270473203</v>
      </c>
      <c r="F982" s="171">
        <f t="shared" si="330"/>
        <v>-584940.36609521112</v>
      </c>
      <c r="G982" s="171">
        <f t="shared" si="331"/>
        <v>-252253.96917746449</v>
      </c>
      <c r="H982" s="171">
        <f t="shared" si="332"/>
        <v>1610510.0000000005</v>
      </c>
      <c r="I982" s="171">
        <f t="shared" si="333"/>
        <v>409242.74530788185</v>
      </c>
      <c r="J982" s="171">
        <f t="shared" si="334"/>
        <v>744066.66937080142</v>
      </c>
      <c r="K982" s="171">
        <f t="shared" si="335"/>
        <v>1085654.8358825475</v>
      </c>
      <c r="L982" s="172">
        <f t="shared" si="336"/>
        <v>-207192.0897700788</v>
      </c>
      <c r="M982" s="142">
        <f t="shared" si="337"/>
        <v>7</v>
      </c>
      <c r="N982" s="143">
        <f t="shared" si="348"/>
        <v>3</v>
      </c>
      <c r="U982" s="131">
        <v>957</v>
      </c>
      <c r="V982" s="126">
        <f>MOD(QUOTIENT(ROWS($V$26:V982)-1, 2^(COLUMNS($V$26:V982)-1)), 2)</f>
        <v>0</v>
      </c>
      <c r="W982" s="19">
        <f>MOD(QUOTIENT(ROWS($V$26:W982)-1, 2^(COLUMNS($V$26:W982)-1)), 2)</f>
        <v>0</v>
      </c>
      <c r="X982" s="19">
        <f>MOD(QUOTIENT(ROWS($V$26:X982)-1, 2^(COLUMNS($V$26:X982)-1)), 2)</f>
        <v>1</v>
      </c>
      <c r="Y982" s="19">
        <f>MOD(QUOTIENT(ROWS($V$26:Y982)-1, 2^(COLUMNS($V$26:Y982)-1)), 2)</f>
        <v>1</v>
      </c>
      <c r="Z982" s="19">
        <f>MOD(QUOTIENT(ROWS($V$26:Z982)-1, 2^(COLUMNS($V$26:Z982)-1)), 2)</f>
        <v>1</v>
      </c>
      <c r="AA982" s="19">
        <f>MOD(QUOTIENT(ROWS($V$26:AA982)-1, 2^(COLUMNS($V$26:AA982)-1)), 2)</f>
        <v>1</v>
      </c>
      <c r="AB982" s="19">
        <f>MOD(QUOTIENT(ROWS($V$26:AB982)-1, 2^(COLUMNS($V$26:AB982)-1)), 2)</f>
        <v>0</v>
      </c>
      <c r="AC982" s="19">
        <f>MOD(QUOTIENT(ROWS($V$26:AC982)-1, 2^(COLUMNS($V$26:AC982)-1)), 2)</f>
        <v>1</v>
      </c>
      <c r="AD982" s="19">
        <f>MOD(QUOTIENT(ROWS($V$26:AD982)-1, 2^(COLUMNS($V$26:AD982)-1)), 2)</f>
        <v>1</v>
      </c>
      <c r="AE982" s="133">
        <f>MOD(QUOTIENT(ROWS($V$26:AE982)-1, 2^(COLUMNS($V$26:AE982)-1)), 2)</f>
        <v>1</v>
      </c>
      <c r="AF982" s="126">
        <f t="shared" si="338"/>
        <v>0</v>
      </c>
      <c r="AG982" s="19">
        <f t="shared" si="339"/>
        <v>0</v>
      </c>
      <c r="AH982" s="19">
        <f t="shared" si="340"/>
        <v>3</v>
      </c>
      <c r="AI982" s="19">
        <f t="shared" si="341"/>
        <v>4</v>
      </c>
      <c r="AJ982" s="19">
        <f t="shared" si="342"/>
        <v>5</v>
      </c>
      <c r="AK982" s="19">
        <f t="shared" si="343"/>
        <v>6</v>
      </c>
      <c r="AL982" s="19">
        <f t="shared" si="344"/>
        <v>6</v>
      </c>
      <c r="AM982" s="19">
        <f t="shared" si="345"/>
        <v>8</v>
      </c>
      <c r="AN982" s="19">
        <f t="shared" si="346"/>
        <v>9</v>
      </c>
      <c r="AO982" s="133">
        <f t="shared" si="347"/>
        <v>10</v>
      </c>
    </row>
    <row r="983" spans="1:41" x14ac:dyDescent="0.3">
      <c r="A983" s="131">
        <v>958</v>
      </c>
      <c r="B983" s="171">
        <f t="shared" si="326"/>
        <v>-2000000</v>
      </c>
      <c r="C983" s="171">
        <f t="shared" si="327"/>
        <v>1000000</v>
      </c>
      <c r="D983" s="171">
        <f t="shared" si="328"/>
        <v>-1269338.842975206</v>
      </c>
      <c r="E983" s="171">
        <f t="shared" si="329"/>
        <v>-922944.40270473203</v>
      </c>
      <c r="F983" s="171">
        <f t="shared" si="330"/>
        <v>-584940.36609521112</v>
      </c>
      <c r="G983" s="171">
        <f t="shared" si="331"/>
        <v>-252253.96917746449</v>
      </c>
      <c r="H983" s="171">
        <f t="shared" si="332"/>
        <v>1610510.0000000005</v>
      </c>
      <c r="I983" s="171">
        <f t="shared" si="333"/>
        <v>409242.74530788185</v>
      </c>
      <c r="J983" s="171">
        <f t="shared" si="334"/>
        <v>744066.66937080142</v>
      </c>
      <c r="K983" s="171">
        <f t="shared" si="335"/>
        <v>1085654.8358825475</v>
      </c>
      <c r="L983" s="172">
        <f t="shared" si="336"/>
        <v>-1201705.1213201471</v>
      </c>
      <c r="M983" s="142">
        <f t="shared" si="337"/>
        <v>8</v>
      </c>
      <c r="N983" s="143">
        <f t="shared" si="348"/>
        <v>1</v>
      </c>
      <c r="U983" s="131">
        <v>958</v>
      </c>
      <c r="V983" s="126">
        <f>MOD(QUOTIENT(ROWS($V$26:V983)-1, 2^(COLUMNS($V$26:V983)-1)), 2)</f>
        <v>1</v>
      </c>
      <c r="W983" s="19">
        <f>MOD(QUOTIENT(ROWS($V$26:W983)-1, 2^(COLUMNS($V$26:W983)-1)), 2)</f>
        <v>0</v>
      </c>
      <c r="X983" s="19">
        <f>MOD(QUOTIENT(ROWS($V$26:X983)-1, 2^(COLUMNS($V$26:X983)-1)), 2)</f>
        <v>1</v>
      </c>
      <c r="Y983" s="19">
        <f>MOD(QUOTIENT(ROWS($V$26:Y983)-1, 2^(COLUMNS($V$26:Y983)-1)), 2)</f>
        <v>1</v>
      </c>
      <c r="Z983" s="19">
        <f>MOD(QUOTIENT(ROWS($V$26:Z983)-1, 2^(COLUMNS($V$26:Z983)-1)), 2)</f>
        <v>1</v>
      </c>
      <c r="AA983" s="19">
        <f>MOD(QUOTIENT(ROWS($V$26:AA983)-1, 2^(COLUMNS($V$26:AA983)-1)), 2)</f>
        <v>1</v>
      </c>
      <c r="AB983" s="19">
        <f>MOD(QUOTIENT(ROWS($V$26:AB983)-1, 2^(COLUMNS($V$26:AB983)-1)), 2)</f>
        <v>0</v>
      </c>
      <c r="AC983" s="19">
        <f>MOD(QUOTIENT(ROWS($V$26:AC983)-1, 2^(COLUMNS($V$26:AC983)-1)), 2)</f>
        <v>1</v>
      </c>
      <c r="AD983" s="19">
        <f>MOD(QUOTIENT(ROWS($V$26:AD983)-1, 2^(COLUMNS($V$26:AD983)-1)), 2)</f>
        <v>1</v>
      </c>
      <c r="AE983" s="133">
        <f>MOD(QUOTIENT(ROWS($V$26:AE983)-1, 2^(COLUMNS($V$26:AE983)-1)), 2)</f>
        <v>1</v>
      </c>
      <c r="AF983" s="126">
        <f t="shared" si="338"/>
        <v>1</v>
      </c>
      <c r="AG983" s="19">
        <f t="shared" si="339"/>
        <v>1</v>
      </c>
      <c r="AH983" s="19">
        <f t="shared" si="340"/>
        <v>3</v>
      </c>
      <c r="AI983" s="19">
        <f t="shared" si="341"/>
        <v>4</v>
      </c>
      <c r="AJ983" s="19">
        <f t="shared" si="342"/>
        <v>5</v>
      </c>
      <c r="AK983" s="19">
        <f t="shared" si="343"/>
        <v>6</v>
      </c>
      <c r="AL983" s="19">
        <f t="shared" si="344"/>
        <v>6</v>
      </c>
      <c r="AM983" s="19">
        <f t="shared" si="345"/>
        <v>8</v>
      </c>
      <c r="AN983" s="19">
        <f t="shared" si="346"/>
        <v>9</v>
      </c>
      <c r="AO983" s="133">
        <f t="shared" si="347"/>
        <v>10</v>
      </c>
    </row>
    <row r="984" spans="1:41" x14ac:dyDescent="0.3">
      <c r="A984" s="131">
        <v>959</v>
      </c>
      <c r="B984" s="171">
        <f t="shared" si="326"/>
        <v>0</v>
      </c>
      <c r="C984" s="171">
        <f t="shared" si="327"/>
        <v>-1627272.7272727271</v>
      </c>
      <c r="D984" s="171">
        <f t="shared" si="328"/>
        <v>-1269338.842975206</v>
      </c>
      <c r="E984" s="171">
        <f t="shared" si="329"/>
        <v>-922944.40270473203</v>
      </c>
      <c r="F984" s="171">
        <f t="shared" si="330"/>
        <v>-584940.36609521112</v>
      </c>
      <c r="G984" s="171">
        <f t="shared" si="331"/>
        <v>-252253.96917746449</v>
      </c>
      <c r="H984" s="171">
        <f t="shared" si="332"/>
        <v>1610510.0000000005</v>
      </c>
      <c r="I984" s="171">
        <f t="shared" si="333"/>
        <v>409242.74530788185</v>
      </c>
      <c r="J984" s="171">
        <f t="shared" si="334"/>
        <v>744066.66937080142</v>
      </c>
      <c r="K984" s="171">
        <f t="shared" si="335"/>
        <v>1085654.8358825475</v>
      </c>
      <c r="L984" s="172">
        <f t="shared" si="336"/>
        <v>-1602316.1700793437</v>
      </c>
      <c r="M984" s="142">
        <f t="shared" si="337"/>
        <v>8</v>
      </c>
      <c r="N984" s="143">
        <f t="shared" si="348"/>
        <v>2</v>
      </c>
      <c r="U984" s="131">
        <v>959</v>
      </c>
      <c r="V984" s="126">
        <f>MOD(QUOTIENT(ROWS($V$26:V984)-1, 2^(COLUMNS($V$26:V984)-1)), 2)</f>
        <v>0</v>
      </c>
      <c r="W984" s="19">
        <f>MOD(QUOTIENT(ROWS($V$26:W984)-1, 2^(COLUMNS($V$26:W984)-1)), 2)</f>
        <v>1</v>
      </c>
      <c r="X984" s="19">
        <f>MOD(QUOTIENT(ROWS($V$26:X984)-1, 2^(COLUMNS($V$26:X984)-1)), 2)</f>
        <v>1</v>
      </c>
      <c r="Y984" s="19">
        <f>MOD(QUOTIENT(ROWS($V$26:Y984)-1, 2^(COLUMNS($V$26:Y984)-1)), 2)</f>
        <v>1</v>
      </c>
      <c r="Z984" s="19">
        <f>MOD(QUOTIENT(ROWS($V$26:Z984)-1, 2^(COLUMNS($V$26:Z984)-1)), 2)</f>
        <v>1</v>
      </c>
      <c r="AA984" s="19">
        <f>MOD(QUOTIENT(ROWS($V$26:AA984)-1, 2^(COLUMNS($V$26:AA984)-1)), 2)</f>
        <v>1</v>
      </c>
      <c r="AB984" s="19">
        <f>MOD(QUOTIENT(ROWS($V$26:AB984)-1, 2^(COLUMNS($V$26:AB984)-1)), 2)</f>
        <v>0</v>
      </c>
      <c r="AC984" s="19">
        <f>MOD(QUOTIENT(ROWS($V$26:AC984)-1, 2^(COLUMNS($V$26:AC984)-1)), 2)</f>
        <v>1</v>
      </c>
      <c r="AD984" s="19">
        <f>MOD(QUOTIENT(ROWS($V$26:AD984)-1, 2^(COLUMNS($V$26:AD984)-1)), 2)</f>
        <v>1</v>
      </c>
      <c r="AE984" s="133">
        <f>MOD(QUOTIENT(ROWS($V$26:AE984)-1, 2^(COLUMNS($V$26:AE984)-1)), 2)</f>
        <v>1</v>
      </c>
      <c r="AF984" s="126">
        <f t="shared" si="338"/>
        <v>0</v>
      </c>
      <c r="AG984" s="19">
        <f t="shared" si="339"/>
        <v>2</v>
      </c>
      <c r="AH984" s="19">
        <f t="shared" si="340"/>
        <v>3</v>
      </c>
      <c r="AI984" s="19">
        <f t="shared" si="341"/>
        <v>4</v>
      </c>
      <c r="AJ984" s="19">
        <f t="shared" si="342"/>
        <v>5</v>
      </c>
      <c r="AK984" s="19">
        <f t="shared" si="343"/>
        <v>6</v>
      </c>
      <c r="AL984" s="19">
        <f t="shared" si="344"/>
        <v>6</v>
      </c>
      <c r="AM984" s="19">
        <f t="shared" si="345"/>
        <v>8</v>
      </c>
      <c r="AN984" s="19">
        <f t="shared" si="346"/>
        <v>9</v>
      </c>
      <c r="AO984" s="133">
        <f t="shared" si="347"/>
        <v>10</v>
      </c>
    </row>
    <row r="985" spans="1:41" x14ac:dyDescent="0.3">
      <c r="A985" s="131">
        <v>960</v>
      </c>
      <c r="B985" s="171">
        <f t="shared" si="326"/>
        <v>-2000000</v>
      </c>
      <c r="C985" s="171">
        <f t="shared" si="327"/>
        <v>-1627272.7272727271</v>
      </c>
      <c r="D985" s="171">
        <f t="shared" si="328"/>
        <v>-1269338.842975206</v>
      </c>
      <c r="E985" s="171">
        <f t="shared" si="329"/>
        <v>-922944.40270473203</v>
      </c>
      <c r="F985" s="171">
        <f t="shared" si="330"/>
        <v>-584940.36609521112</v>
      </c>
      <c r="G985" s="171">
        <f t="shared" si="331"/>
        <v>-252253.96917746449</v>
      </c>
      <c r="H985" s="171">
        <f t="shared" si="332"/>
        <v>1610510.0000000005</v>
      </c>
      <c r="I985" s="171">
        <f t="shared" si="333"/>
        <v>409242.74530788185</v>
      </c>
      <c r="J985" s="171">
        <f t="shared" si="334"/>
        <v>744066.66937080142</v>
      </c>
      <c r="K985" s="171">
        <f t="shared" si="335"/>
        <v>1085654.8358825475</v>
      </c>
      <c r="L985" s="172">
        <f t="shared" si="336"/>
        <v>-3454168.0219311956</v>
      </c>
      <c r="M985" s="142">
        <f t="shared" si="337"/>
        <v>9</v>
      </c>
      <c r="N985" s="143">
        <f t="shared" si="348"/>
        <v>1</v>
      </c>
      <c r="U985" s="131">
        <v>960</v>
      </c>
      <c r="V985" s="126">
        <f>MOD(QUOTIENT(ROWS($V$26:V985)-1, 2^(COLUMNS($V$26:V985)-1)), 2)</f>
        <v>1</v>
      </c>
      <c r="W985" s="19">
        <f>MOD(QUOTIENT(ROWS($V$26:W985)-1, 2^(COLUMNS($V$26:W985)-1)), 2)</f>
        <v>1</v>
      </c>
      <c r="X985" s="19">
        <f>MOD(QUOTIENT(ROWS($V$26:X985)-1, 2^(COLUMNS($V$26:X985)-1)), 2)</f>
        <v>1</v>
      </c>
      <c r="Y985" s="19">
        <f>MOD(QUOTIENT(ROWS($V$26:Y985)-1, 2^(COLUMNS($V$26:Y985)-1)), 2)</f>
        <v>1</v>
      </c>
      <c r="Z985" s="19">
        <f>MOD(QUOTIENT(ROWS($V$26:Z985)-1, 2^(COLUMNS($V$26:Z985)-1)), 2)</f>
        <v>1</v>
      </c>
      <c r="AA985" s="19">
        <f>MOD(QUOTIENT(ROWS($V$26:AA985)-1, 2^(COLUMNS($V$26:AA985)-1)), 2)</f>
        <v>1</v>
      </c>
      <c r="AB985" s="19">
        <f>MOD(QUOTIENT(ROWS($V$26:AB985)-1, 2^(COLUMNS($V$26:AB985)-1)), 2)</f>
        <v>0</v>
      </c>
      <c r="AC985" s="19">
        <f>MOD(QUOTIENT(ROWS($V$26:AC985)-1, 2^(COLUMNS($V$26:AC985)-1)), 2)</f>
        <v>1</v>
      </c>
      <c r="AD985" s="19">
        <f>MOD(QUOTIENT(ROWS($V$26:AD985)-1, 2^(COLUMNS($V$26:AD985)-1)), 2)</f>
        <v>1</v>
      </c>
      <c r="AE985" s="133">
        <f>MOD(QUOTIENT(ROWS($V$26:AE985)-1, 2^(COLUMNS($V$26:AE985)-1)), 2)</f>
        <v>1</v>
      </c>
      <c r="AF985" s="126">
        <f t="shared" si="338"/>
        <v>1</v>
      </c>
      <c r="AG985" s="19">
        <f t="shared" si="339"/>
        <v>2</v>
      </c>
      <c r="AH985" s="19">
        <f t="shared" si="340"/>
        <v>3</v>
      </c>
      <c r="AI985" s="19">
        <f t="shared" si="341"/>
        <v>4</v>
      </c>
      <c r="AJ985" s="19">
        <f t="shared" si="342"/>
        <v>5</v>
      </c>
      <c r="AK985" s="19">
        <f t="shared" si="343"/>
        <v>6</v>
      </c>
      <c r="AL985" s="19">
        <f t="shared" si="344"/>
        <v>6</v>
      </c>
      <c r="AM985" s="19">
        <f t="shared" si="345"/>
        <v>8</v>
      </c>
      <c r="AN985" s="19">
        <f t="shared" si="346"/>
        <v>9</v>
      </c>
      <c r="AO985" s="133">
        <f t="shared" si="347"/>
        <v>10</v>
      </c>
    </row>
    <row r="986" spans="1:41" x14ac:dyDescent="0.3">
      <c r="A986" s="131">
        <v>961</v>
      </c>
      <c r="B986" s="171">
        <f t="shared" ref="B986:B1049" si="349">IF(AF986=0,0,$C$7*(1+$C$10)^(AF986-1))-IF(V986=1,$C$6/(1+$C$9)^(V$25-1),0)</f>
        <v>0</v>
      </c>
      <c r="C986" s="171">
        <f t="shared" ref="C986:C1049" si="350">IF(AG986=0,0,$C$7*(1+$C$10)^(AG986-1))-IF(W986=1,$C$6/(1+$C$9)^(W$25-1),0)</f>
        <v>0</v>
      </c>
      <c r="D986" s="171">
        <f t="shared" ref="D986:D1049" si="351">IF(AH986=0,0,$C$7*(1+$C$10)^(AH986-1))-IF(X986=1,$C$6/(1+$C$9)^(X$25-1),0)</f>
        <v>0</v>
      </c>
      <c r="E986" s="171">
        <f t="shared" ref="E986:E1049" si="352">IF(AI986=0,0,$C$7*(1+$C$10)^(AI986-1))-IF(Y986=1,$C$6/(1+$C$9)^(Y$25-1),0)</f>
        <v>0</v>
      </c>
      <c r="F986" s="171">
        <f t="shared" ref="F986:F1049" si="353">IF(AJ986=0,0,$C$7*(1+$C$10)^(AJ986-1))-IF(Z986=1,$C$6/(1+$C$9)^(Z$25-1),0)</f>
        <v>0</v>
      </c>
      <c r="G986" s="171">
        <f t="shared" ref="G986:G1049" si="354">IF(AK986=0,0,$C$7*(1+$C$10)^(AK986-1))-IF(AA986=1,$C$6/(1+$C$9)^(AA$25-1),0)</f>
        <v>0</v>
      </c>
      <c r="H986" s="171">
        <f t="shared" ref="H986:H1049" si="355">IF(AL986=0,0,$C$7*(1+$C$10)^(AL986-1))-IF(AB986=1,$C$6/(1+$C$9)^(AB$25-1),0)</f>
        <v>78139.209838669514</v>
      </c>
      <c r="I986" s="171">
        <f t="shared" ref="I986:I1049" si="356">IF(AM986=0,0,$C$7*(1+$C$10)^(AM986-1))-IF(AC986=1,$C$6/(1+$C$9)^(AC$25-1),0)</f>
        <v>409242.74530788185</v>
      </c>
      <c r="J986" s="171">
        <f t="shared" ref="J986:J1049" si="357">IF(AN986=0,0,$C$7*(1+$C$10)^(AN986-1))-IF(AD986=1,$C$6/(1+$C$9)^(AD$25-1),0)</f>
        <v>744066.66937080142</v>
      </c>
      <c r="K986" s="171">
        <f t="shared" ref="K986:K1049" si="358">IF(AO986=0,0,$C$7*(1+$C$10)^(AO986-1))-IF(AE986=1,$C$6/(1+$C$9)^(AE$25-1),0)</f>
        <v>1085654.8358825475</v>
      </c>
      <c r="L986" s="172">
        <f t="shared" ref="L986:L1049" si="359">NPV($C$8,B986:K986)</f>
        <v>1141781.4330503822</v>
      </c>
      <c r="M986" s="142">
        <f t="shared" ref="M986:M1049" si="360">SUM(V986:AE986)</f>
        <v>4</v>
      </c>
      <c r="N986" s="143">
        <f t="shared" si="348"/>
        <v>7</v>
      </c>
      <c r="U986" s="131">
        <v>961</v>
      </c>
      <c r="V986" s="126">
        <f>MOD(QUOTIENT(ROWS($V$26:V986)-1, 2^(COLUMNS($V$26:V986)-1)), 2)</f>
        <v>0</v>
      </c>
      <c r="W986" s="19">
        <f>MOD(QUOTIENT(ROWS($V$26:W986)-1, 2^(COLUMNS($V$26:W986)-1)), 2)</f>
        <v>0</v>
      </c>
      <c r="X986" s="19">
        <f>MOD(QUOTIENT(ROWS($V$26:X986)-1, 2^(COLUMNS($V$26:X986)-1)), 2)</f>
        <v>0</v>
      </c>
      <c r="Y986" s="19">
        <f>MOD(QUOTIENT(ROWS($V$26:Y986)-1, 2^(COLUMNS($V$26:Y986)-1)), 2)</f>
        <v>0</v>
      </c>
      <c r="Z986" s="19">
        <f>MOD(QUOTIENT(ROWS($V$26:Z986)-1, 2^(COLUMNS($V$26:Z986)-1)), 2)</f>
        <v>0</v>
      </c>
      <c r="AA986" s="19">
        <f>MOD(QUOTIENT(ROWS($V$26:AA986)-1, 2^(COLUMNS($V$26:AA986)-1)), 2)</f>
        <v>0</v>
      </c>
      <c r="AB986" s="19">
        <f>MOD(QUOTIENT(ROWS($V$26:AB986)-1, 2^(COLUMNS($V$26:AB986)-1)), 2)</f>
        <v>1</v>
      </c>
      <c r="AC986" s="19">
        <f>MOD(QUOTIENT(ROWS($V$26:AC986)-1, 2^(COLUMNS($V$26:AC986)-1)), 2)</f>
        <v>1</v>
      </c>
      <c r="AD986" s="19">
        <f>MOD(QUOTIENT(ROWS($V$26:AD986)-1, 2^(COLUMNS($V$26:AD986)-1)), 2)</f>
        <v>1</v>
      </c>
      <c r="AE986" s="133">
        <f>MOD(QUOTIENT(ROWS($V$26:AE986)-1, 2^(COLUMNS($V$26:AE986)-1)), 2)</f>
        <v>1</v>
      </c>
      <c r="AF986" s="126">
        <f t="shared" ref="AF986:AF1049" si="361">IF(V986=1,AF$25,0)</f>
        <v>0</v>
      </c>
      <c r="AG986" s="19">
        <f t="shared" ref="AG986:AG1049" si="362">IF(W986=1,AG$25,AF986)</f>
        <v>0</v>
      </c>
      <c r="AH986" s="19">
        <f t="shared" ref="AH986:AH1049" si="363">IF(X986=1,AH$25,AG986)</f>
        <v>0</v>
      </c>
      <c r="AI986" s="19">
        <f t="shared" ref="AI986:AI1049" si="364">IF(Y986=1,AI$25,AH986)</f>
        <v>0</v>
      </c>
      <c r="AJ986" s="19">
        <f t="shared" ref="AJ986:AJ1049" si="365">IF(Z986=1,AJ$25,AI986)</f>
        <v>0</v>
      </c>
      <c r="AK986" s="19">
        <f t="shared" ref="AK986:AK1049" si="366">IF(AA986=1,AK$25,AJ986)</f>
        <v>0</v>
      </c>
      <c r="AL986" s="19">
        <f t="shared" ref="AL986:AL1049" si="367">IF(AB986=1,AL$25,AK986)</f>
        <v>7</v>
      </c>
      <c r="AM986" s="19">
        <f t="shared" ref="AM986:AM1049" si="368">IF(AC986=1,AM$25,AL986)</f>
        <v>8</v>
      </c>
      <c r="AN986" s="19">
        <f t="shared" ref="AN986:AN1049" si="369">IF(AD986=1,AN$25,AM986)</f>
        <v>9</v>
      </c>
      <c r="AO986" s="133">
        <f t="shared" ref="AO986:AO1049" si="370">IF(AE986=1,AO$25,AN986)</f>
        <v>10</v>
      </c>
    </row>
    <row r="987" spans="1:41" x14ac:dyDescent="0.3">
      <c r="A987" s="131">
        <v>962</v>
      </c>
      <c r="B987" s="171">
        <f t="shared" si="349"/>
        <v>-2000000</v>
      </c>
      <c r="C987" s="171">
        <f t="shared" si="350"/>
        <v>1000000</v>
      </c>
      <c r="D987" s="171">
        <f t="shared" si="351"/>
        <v>1000000</v>
      </c>
      <c r="E987" s="171">
        <f t="shared" si="352"/>
        <v>1000000</v>
      </c>
      <c r="F987" s="171">
        <f t="shared" si="353"/>
        <v>1000000</v>
      </c>
      <c r="G987" s="171">
        <f t="shared" si="354"/>
        <v>1000000</v>
      </c>
      <c r="H987" s="171">
        <f t="shared" si="355"/>
        <v>78139.209838669514</v>
      </c>
      <c r="I987" s="171">
        <f t="shared" si="356"/>
        <v>409242.74530788185</v>
      </c>
      <c r="J987" s="171">
        <f t="shared" si="357"/>
        <v>744066.66937080142</v>
      </c>
      <c r="K987" s="171">
        <f t="shared" si="358"/>
        <v>1085654.8358825475</v>
      </c>
      <c r="L987" s="172">
        <f t="shared" si="359"/>
        <v>2986883.3192337942</v>
      </c>
      <c r="M987" s="142">
        <f t="shared" si="360"/>
        <v>5</v>
      </c>
      <c r="N987" s="143">
        <f t="shared" ref="N987:N1049" si="371">IFERROR(INDEX($V$25:$AE$25,MATCH(1,V987:AE987,0)),0)</f>
        <v>1</v>
      </c>
      <c r="U987" s="131">
        <v>962</v>
      </c>
      <c r="V987" s="126">
        <f>MOD(QUOTIENT(ROWS($V$26:V987)-1, 2^(COLUMNS($V$26:V987)-1)), 2)</f>
        <v>1</v>
      </c>
      <c r="W987" s="19">
        <f>MOD(QUOTIENT(ROWS($V$26:W987)-1, 2^(COLUMNS($V$26:W987)-1)), 2)</f>
        <v>0</v>
      </c>
      <c r="X987" s="19">
        <f>MOD(QUOTIENT(ROWS($V$26:X987)-1, 2^(COLUMNS($V$26:X987)-1)), 2)</f>
        <v>0</v>
      </c>
      <c r="Y987" s="19">
        <f>MOD(QUOTIENT(ROWS($V$26:Y987)-1, 2^(COLUMNS($V$26:Y987)-1)), 2)</f>
        <v>0</v>
      </c>
      <c r="Z987" s="19">
        <f>MOD(QUOTIENT(ROWS($V$26:Z987)-1, 2^(COLUMNS($V$26:Z987)-1)), 2)</f>
        <v>0</v>
      </c>
      <c r="AA987" s="19">
        <f>MOD(QUOTIENT(ROWS($V$26:AA987)-1, 2^(COLUMNS($V$26:AA987)-1)), 2)</f>
        <v>0</v>
      </c>
      <c r="AB987" s="19">
        <f>MOD(QUOTIENT(ROWS($V$26:AB987)-1, 2^(COLUMNS($V$26:AB987)-1)), 2)</f>
        <v>1</v>
      </c>
      <c r="AC987" s="19">
        <f>MOD(QUOTIENT(ROWS($V$26:AC987)-1, 2^(COLUMNS($V$26:AC987)-1)), 2)</f>
        <v>1</v>
      </c>
      <c r="AD987" s="19">
        <f>MOD(QUOTIENT(ROWS($V$26:AD987)-1, 2^(COLUMNS($V$26:AD987)-1)), 2)</f>
        <v>1</v>
      </c>
      <c r="AE987" s="133">
        <f>MOD(QUOTIENT(ROWS($V$26:AE987)-1, 2^(COLUMNS($V$26:AE987)-1)), 2)</f>
        <v>1</v>
      </c>
      <c r="AF987" s="126">
        <f t="shared" si="361"/>
        <v>1</v>
      </c>
      <c r="AG987" s="19">
        <f t="shared" si="362"/>
        <v>1</v>
      </c>
      <c r="AH987" s="19">
        <f t="shared" si="363"/>
        <v>1</v>
      </c>
      <c r="AI987" s="19">
        <f t="shared" si="364"/>
        <v>1</v>
      </c>
      <c r="AJ987" s="19">
        <f t="shared" si="365"/>
        <v>1</v>
      </c>
      <c r="AK987" s="19">
        <f t="shared" si="366"/>
        <v>1</v>
      </c>
      <c r="AL987" s="19">
        <f t="shared" si="367"/>
        <v>7</v>
      </c>
      <c r="AM987" s="19">
        <f t="shared" si="368"/>
        <v>8</v>
      </c>
      <c r="AN987" s="19">
        <f t="shared" si="369"/>
        <v>9</v>
      </c>
      <c r="AO987" s="133">
        <f t="shared" si="370"/>
        <v>10</v>
      </c>
    </row>
    <row r="988" spans="1:41" x14ac:dyDescent="0.3">
      <c r="A988" s="131">
        <v>963</v>
      </c>
      <c r="B988" s="171">
        <f t="shared" si="349"/>
        <v>0</v>
      </c>
      <c r="C988" s="171">
        <f t="shared" si="350"/>
        <v>-1627272.7272727271</v>
      </c>
      <c r="D988" s="171">
        <f t="shared" si="351"/>
        <v>1100000</v>
      </c>
      <c r="E988" s="171">
        <f t="shared" si="352"/>
        <v>1100000</v>
      </c>
      <c r="F988" s="171">
        <f t="shared" si="353"/>
        <v>1100000</v>
      </c>
      <c r="G988" s="171">
        <f t="shared" si="354"/>
        <v>1100000</v>
      </c>
      <c r="H988" s="171">
        <f t="shared" si="355"/>
        <v>78139.209838669514</v>
      </c>
      <c r="I988" s="171">
        <f t="shared" si="356"/>
        <v>409242.74530788185</v>
      </c>
      <c r="J988" s="171">
        <f t="shared" si="357"/>
        <v>744066.66937080142</v>
      </c>
      <c r="K988" s="171">
        <f t="shared" si="358"/>
        <v>1085654.8358825475</v>
      </c>
      <c r="L988" s="172">
        <f t="shared" si="359"/>
        <v>2870233.7622479456</v>
      </c>
      <c r="M988" s="142">
        <f t="shared" si="360"/>
        <v>5</v>
      </c>
      <c r="N988" s="143">
        <f t="shared" si="371"/>
        <v>2</v>
      </c>
      <c r="U988" s="131">
        <v>963</v>
      </c>
      <c r="V988" s="126">
        <f>MOD(QUOTIENT(ROWS($V$26:V988)-1, 2^(COLUMNS($V$26:V988)-1)), 2)</f>
        <v>0</v>
      </c>
      <c r="W988" s="19">
        <f>MOD(QUOTIENT(ROWS($V$26:W988)-1, 2^(COLUMNS($V$26:W988)-1)), 2)</f>
        <v>1</v>
      </c>
      <c r="X988" s="19">
        <f>MOD(QUOTIENT(ROWS($V$26:X988)-1, 2^(COLUMNS($V$26:X988)-1)), 2)</f>
        <v>0</v>
      </c>
      <c r="Y988" s="19">
        <f>MOD(QUOTIENT(ROWS($V$26:Y988)-1, 2^(COLUMNS($V$26:Y988)-1)), 2)</f>
        <v>0</v>
      </c>
      <c r="Z988" s="19">
        <f>MOD(QUOTIENT(ROWS($V$26:Z988)-1, 2^(COLUMNS($V$26:Z988)-1)), 2)</f>
        <v>0</v>
      </c>
      <c r="AA988" s="19">
        <f>MOD(QUOTIENT(ROWS($V$26:AA988)-1, 2^(COLUMNS($V$26:AA988)-1)), 2)</f>
        <v>0</v>
      </c>
      <c r="AB988" s="19">
        <f>MOD(QUOTIENT(ROWS($V$26:AB988)-1, 2^(COLUMNS($V$26:AB988)-1)), 2)</f>
        <v>1</v>
      </c>
      <c r="AC988" s="19">
        <f>MOD(QUOTIENT(ROWS($V$26:AC988)-1, 2^(COLUMNS($V$26:AC988)-1)), 2)</f>
        <v>1</v>
      </c>
      <c r="AD988" s="19">
        <f>MOD(QUOTIENT(ROWS($V$26:AD988)-1, 2^(COLUMNS($V$26:AD988)-1)), 2)</f>
        <v>1</v>
      </c>
      <c r="AE988" s="133">
        <f>MOD(QUOTIENT(ROWS($V$26:AE988)-1, 2^(COLUMNS($V$26:AE988)-1)), 2)</f>
        <v>1</v>
      </c>
      <c r="AF988" s="126">
        <f t="shared" si="361"/>
        <v>0</v>
      </c>
      <c r="AG988" s="19">
        <f t="shared" si="362"/>
        <v>2</v>
      </c>
      <c r="AH988" s="19">
        <f t="shared" si="363"/>
        <v>2</v>
      </c>
      <c r="AI988" s="19">
        <f t="shared" si="364"/>
        <v>2</v>
      </c>
      <c r="AJ988" s="19">
        <f t="shared" si="365"/>
        <v>2</v>
      </c>
      <c r="AK988" s="19">
        <f t="shared" si="366"/>
        <v>2</v>
      </c>
      <c r="AL988" s="19">
        <f t="shared" si="367"/>
        <v>7</v>
      </c>
      <c r="AM988" s="19">
        <f t="shared" si="368"/>
        <v>8</v>
      </c>
      <c r="AN988" s="19">
        <f t="shared" si="369"/>
        <v>9</v>
      </c>
      <c r="AO988" s="133">
        <f t="shared" si="370"/>
        <v>10</v>
      </c>
    </row>
    <row r="989" spans="1:41" x14ac:dyDescent="0.3">
      <c r="A989" s="131">
        <v>964</v>
      </c>
      <c r="B989" s="171">
        <f t="shared" si="349"/>
        <v>-2000000</v>
      </c>
      <c r="C989" s="171">
        <f t="shared" si="350"/>
        <v>-1627272.7272727271</v>
      </c>
      <c r="D989" s="171">
        <f t="shared" si="351"/>
        <v>1100000</v>
      </c>
      <c r="E989" s="171">
        <f t="shared" si="352"/>
        <v>1100000</v>
      </c>
      <c r="F989" s="171">
        <f t="shared" si="353"/>
        <v>1100000</v>
      </c>
      <c r="G989" s="171">
        <f t="shared" si="354"/>
        <v>1100000</v>
      </c>
      <c r="H989" s="171">
        <f t="shared" si="355"/>
        <v>78139.209838669514</v>
      </c>
      <c r="I989" s="171">
        <f t="shared" si="356"/>
        <v>409242.74530788185</v>
      </c>
      <c r="J989" s="171">
        <f t="shared" si="357"/>
        <v>744066.66937080142</v>
      </c>
      <c r="K989" s="171">
        <f t="shared" si="358"/>
        <v>1085654.8358825475</v>
      </c>
      <c r="L989" s="172">
        <f t="shared" si="359"/>
        <v>1018381.9103960943</v>
      </c>
      <c r="M989" s="142">
        <f t="shared" si="360"/>
        <v>6</v>
      </c>
      <c r="N989" s="143">
        <f t="shared" si="371"/>
        <v>1</v>
      </c>
      <c r="U989" s="131">
        <v>964</v>
      </c>
      <c r="V989" s="126">
        <f>MOD(QUOTIENT(ROWS($V$26:V989)-1, 2^(COLUMNS($V$26:V989)-1)), 2)</f>
        <v>1</v>
      </c>
      <c r="W989" s="19">
        <f>MOD(QUOTIENT(ROWS($V$26:W989)-1, 2^(COLUMNS($V$26:W989)-1)), 2)</f>
        <v>1</v>
      </c>
      <c r="X989" s="19">
        <f>MOD(QUOTIENT(ROWS($V$26:X989)-1, 2^(COLUMNS($V$26:X989)-1)), 2)</f>
        <v>0</v>
      </c>
      <c r="Y989" s="19">
        <f>MOD(QUOTIENT(ROWS($V$26:Y989)-1, 2^(COLUMNS($V$26:Y989)-1)), 2)</f>
        <v>0</v>
      </c>
      <c r="Z989" s="19">
        <f>MOD(QUOTIENT(ROWS($V$26:Z989)-1, 2^(COLUMNS($V$26:Z989)-1)), 2)</f>
        <v>0</v>
      </c>
      <c r="AA989" s="19">
        <f>MOD(QUOTIENT(ROWS($V$26:AA989)-1, 2^(COLUMNS($V$26:AA989)-1)), 2)</f>
        <v>0</v>
      </c>
      <c r="AB989" s="19">
        <f>MOD(QUOTIENT(ROWS($V$26:AB989)-1, 2^(COLUMNS($V$26:AB989)-1)), 2)</f>
        <v>1</v>
      </c>
      <c r="AC989" s="19">
        <f>MOD(QUOTIENT(ROWS($V$26:AC989)-1, 2^(COLUMNS($V$26:AC989)-1)), 2)</f>
        <v>1</v>
      </c>
      <c r="AD989" s="19">
        <f>MOD(QUOTIENT(ROWS($V$26:AD989)-1, 2^(COLUMNS($V$26:AD989)-1)), 2)</f>
        <v>1</v>
      </c>
      <c r="AE989" s="133">
        <f>MOD(QUOTIENT(ROWS($V$26:AE989)-1, 2^(COLUMNS($V$26:AE989)-1)), 2)</f>
        <v>1</v>
      </c>
      <c r="AF989" s="126">
        <f t="shared" si="361"/>
        <v>1</v>
      </c>
      <c r="AG989" s="19">
        <f t="shared" si="362"/>
        <v>2</v>
      </c>
      <c r="AH989" s="19">
        <f t="shared" si="363"/>
        <v>2</v>
      </c>
      <c r="AI989" s="19">
        <f t="shared" si="364"/>
        <v>2</v>
      </c>
      <c r="AJ989" s="19">
        <f t="shared" si="365"/>
        <v>2</v>
      </c>
      <c r="AK989" s="19">
        <f t="shared" si="366"/>
        <v>2</v>
      </c>
      <c r="AL989" s="19">
        <f t="shared" si="367"/>
        <v>7</v>
      </c>
      <c r="AM989" s="19">
        <f t="shared" si="368"/>
        <v>8</v>
      </c>
      <c r="AN989" s="19">
        <f t="shared" si="369"/>
        <v>9</v>
      </c>
      <c r="AO989" s="133">
        <f t="shared" si="370"/>
        <v>10</v>
      </c>
    </row>
    <row r="990" spans="1:41" x14ac:dyDescent="0.3">
      <c r="A990" s="131">
        <v>965</v>
      </c>
      <c r="B990" s="171">
        <f t="shared" si="349"/>
        <v>0</v>
      </c>
      <c r="C990" s="171">
        <f t="shared" si="350"/>
        <v>0</v>
      </c>
      <c r="D990" s="171">
        <f t="shared" si="351"/>
        <v>-1269338.842975206</v>
      </c>
      <c r="E990" s="171">
        <f t="shared" si="352"/>
        <v>1210000.0000000002</v>
      </c>
      <c r="F990" s="171">
        <f t="shared" si="353"/>
        <v>1210000.0000000002</v>
      </c>
      <c r="G990" s="171">
        <f t="shared" si="354"/>
        <v>1210000.0000000002</v>
      </c>
      <c r="H990" s="171">
        <f t="shared" si="355"/>
        <v>78139.209838669514</v>
      </c>
      <c r="I990" s="171">
        <f t="shared" si="356"/>
        <v>409242.74530788185</v>
      </c>
      <c r="J990" s="171">
        <f t="shared" si="357"/>
        <v>744066.66937080142</v>
      </c>
      <c r="K990" s="171">
        <f t="shared" si="358"/>
        <v>1085654.8358825475</v>
      </c>
      <c r="L990" s="172">
        <f t="shared" si="359"/>
        <v>2609536.3735405318</v>
      </c>
      <c r="M990" s="142">
        <f t="shared" si="360"/>
        <v>5</v>
      </c>
      <c r="N990" s="143">
        <f t="shared" si="371"/>
        <v>3</v>
      </c>
      <c r="U990" s="131">
        <v>965</v>
      </c>
      <c r="V990" s="126">
        <f>MOD(QUOTIENT(ROWS($V$26:V990)-1, 2^(COLUMNS($V$26:V990)-1)), 2)</f>
        <v>0</v>
      </c>
      <c r="W990" s="19">
        <f>MOD(QUOTIENT(ROWS($V$26:W990)-1, 2^(COLUMNS($V$26:W990)-1)), 2)</f>
        <v>0</v>
      </c>
      <c r="X990" s="19">
        <f>MOD(QUOTIENT(ROWS($V$26:X990)-1, 2^(COLUMNS($V$26:X990)-1)), 2)</f>
        <v>1</v>
      </c>
      <c r="Y990" s="19">
        <f>MOD(QUOTIENT(ROWS($V$26:Y990)-1, 2^(COLUMNS($V$26:Y990)-1)), 2)</f>
        <v>0</v>
      </c>
      <c r="Z990" s="19">
        <f>MOD(QUOTIENT(ROWS($V$26:Z990)-1, 2^(COLUMNS($V$26:Z990)-1)), 2)</f>
        <v>0</v>
      </c>
      <c r="AA990" s="19">
        <f>MOD(QUOTIENT(ROWS($V$26:AA990)-1, 2^(COLUMNS($V$26:AA990)-1)), 2)</f>
        <v>0</v>
      </c>
      <c r="AB990" s="19">
        <f>MOD(QUOTIENT(ROWS($V$26:AB990)-1, 2^(COLUMNS($V$26:AB990)-1)), 2)</f>
        <v>1</v>
      </c>
      <c r="AC990" s="19">
        <f>MOD(QUOTIENT(ROWS($V$26:AC990)-1, 2^(COLUMNS($V$26:AC990)-1)), 2)</f>
        <v>1</v>
      </c>
      <c r="AD990" s="19">
        <f>MOD(QUOTIENT(ROWS($V$26:AD990)-1, 2^(COLUMNS($V$26:AD990)-1)), 2)</f>
        <v>1</v>
      </c>
      <c r="AE990" s="133">
        <f>MOD(QUOTIENT(ROWS($V$26:AE990)-1, 2^(COLUMNS($V$26:AE990)-1)), 2)</f>
        <v>1</v>
      </c>
      <c r="AF990" s="126">
        <f t="shared" si="361"/>
        <v>0</v>
      </c>
      <c r="AG990" s="19">
        <f t="shared" si="362"/>
        <v>0</v>
      </c>
      <c r="AH990" s="19">
        <f t="shared" si="363"/>
        <v>3</v>
      </c>
      <c r="AI990" s="19">
        <f t="shared" si="364"/>
        <v>3</v>
      </c>
      <c r="AJ990" s="19">
        <f t="shared" si="365"/>
        <v>3</v>
      </c>
      <c r="AK990" s="19">
        <f t="shared" si="366"/>
        <v>3</v>
      </c>
      <c r="AL990" s="19">
        <f t="shared" si="367"/>
        <v>7</v>
      </c>
      <c r="AM990" s="19">
        <f t="shared" si="368"/>
        <v>8</v>
      </c>
      <c r="AN990" s="19">
        <f t="shared" si="369"/>
        <v>9</v>
      </c>
      <c r="AO990" s="133">
        <f t="shared" si="370"/>
        <v>10</v>
      </c>
    </row>
    <row r="991" spans="1:41" x14ac:dyDescent="0.3">
      <c r="A991" s="131">
        <v>966</v>
      </c>
      <c r="B991" s="171">
        <f t="shared" si="349"/>
        <v>-2000000</v>
      </c>
      <c r="C991" s="171">
        <f t="shared" si="350"/>
        <v>1000000</v>
      </c>
      <c r="D991" s="171">
        <f t="shared" si="351"/>
        <v>-1269338.842975206</v>
      </c>
      <c r="E991" s="171">
        <f t="shared" si="352"/>
        <v>1210000.0000000002</v>
      </c>
      <c r="F991" s="171">
        <f t="shared" si="353"/>
        <v>1210000.0000000002</v>
      </c>
      <c r="G991" s="171">
        <f t="shared" si="354"/>
        <v>1210000.0000000002</v>
      </c>
      <c r="H991" s="171">
        <f t="shared" si="355"/>
        <v>78139.209838669514</v>
      </c>
      <c r="I991" s="171">
        <f t="shared" si="356"/>
        <v>409242.74530788185</v>
      </c>
      <c r="J991" s="171">
        <f t="shared" si="357"/>
        <v>744066.66937080142</v>
      </c>
      <c r="K991" s="171">
        <f t="shared" si="358"/>
        <v>1085654.8358825475</v>
      </c>
      <c r="L991" s="172">
        <f t="shared" si="359"/>
        <v>1615023.3419904632</v>
      </c>
      <c r="M991" s="142">
        <f t="shared" si="360"/>
        <v>6</v>
      </c>
      <c r="N991" s="143">
        <f t="shared" si="371"/>
        <v>1</v>
      </c>
      <c r="U991" s="131">
        <v>966</v>
      </c>
      <c r="V991" s="126">
        <f>MOD(QUOTIENT(ROWS($V$26:V991)-1, 2^(COLUMNS($V$26:V991)-1)), 2)</f>
        <v>1</v>
      </c>
      <c r="W991" s="19">
        <f>MOD(QUOTIENT(ROWS($V$26:W991)-1, 2^(COLUMNS($V$26:W991)-1)), 2)</f>
        <v>0</v>
      </c>
      <c r="X991" s="19">
        <f>MOD(QUOTIENT(ROWS($V$26:X991)-1, 2^(COLUMNS($V$26:X991)-1)), 2)</f>
        <v>1</v>
      </c>
      <c r="Y991" s="19">
        <f>MOD(QUOTIENT(ROWS($V$26:Y991)-1, 2^(COLUMNS($V$26:Y991)-1)), 2)</f>
        <v>0</v>
      </c>
      <c r="Z991" s="19">
        <f>MOD(QUOTIENT(ROWS($V$26:Z991)-1, 2^(COLUMNS($V$26:Z991)-1)), 2)</f>
        <v>0</v>
      </c>
      <c r="AA991" s="19">
        <f>MOD(QUOTIENT(ROWS($V$26:AA991)-1, 2^(COLUMNS($V$26:AA991)-1)), 2)</f>
        <v>0</v>
      </c>
      <c r="AB991" s="19">
        <f>MOD(QUOTIENT(ROWS($V$26:AB991)-1, 2^(COLUMNS($V$26:AB991)-1)), 2)</f>
        <v>1</v>
      </c>
      <c r="AC991" s="19">
        <f>MOD(QUOTIENT(ROWS($V$26:AC991)-1, 2^(COLUMNS($V$26:AC991)-1)), 2)</f>
        <v>1</v>
      </c>
      <c r="AD991" s="19">
        <f>MOD(QUOTIENT(ROWS($V$26:AD991)-1, 2^(COLUMNS($V$26:AD991)-1)), 2)</f>
        <v>1</v>
      </c>
      <c r="AE991" s="133">
        <f>MOD(QUOTIENT(ROWS($V$26:AE991)-1, 2^(COLUMNS($V$26:AE991)-1)), 2)</f>
        <v>1</v>
      </c>
      <c r="AF991" s="126">
        <f t="shared" si="361"/>
        <v>1</v>
      </c>
      <c r="AG991" s="19">
        <f t="shared" si="362"/>
        <v>1</v>
      </c>
      <c r="AH991" s="19">
        <f t="shared" si="363"/>
        <v>3</v>
      </c>
      <c r="AI991" s="19">
        <f t="shared" si="364"/>
        <v>3</v>
      </c>
      <c r="AJ991" s="19">
        <f t="shared" si="365"/>
        <v>3</v>
      </c>
      <c r="AK991" s="19">
        <f t="shared" si="366"/>
        <v>3</v>
      </c>
      <c r="AL991" s="19">
        <f t="shared" si="367"/>
        <v>7</v>
      </c>
      <c r="AM991" s="19">
        <f t="shared" si="368"/>
        <v>8</v>
      </c>
      <c r="AN991" s="19">
        <f t="shared" si="369"/>
        <v>9</v>
      </c>
      <c r="AO991" s="133">
        <f t="shared" si="370"/>
        <v>10</v>
      </c>
    </row>
    <row r="992" spans="1:41" x14ac:dyDescent="0.3">
      <c r="A992" s="131">
        <v>967</v>
      </c>
      <c r="B992" s="171">
        <f t="shared" si="349"/>
        <v>0</v>
      </c>
      <c r="C992" s="171">
        <f t="shared" si="350"/>
        <v>-1627272.7272727271</v>
      </c>
      <c r="D992" s="171">
        <f t="shared" si="351"/>
        <v>-1269338.842975206</v>
      </c>
      <c r="E992" s="171">
        <f t="shared" si="352"/>
        <v>1210000.0000000002</v>
      </c>
      <c r="F992" s="171">
        <f t="shared" si="353"/>
        <v>1210000.0000000002</v>
      </c>
      <c r="G992" s="171">
        <f t="shared" si="354"/>
        <v>1210000.0000000002</v>
      </c>
      <c r="H992" s="171">
        <f t="shared" si="355"/>
        <v>78139.209838669514</v>
      </c>
      <c r="I992" s="171">
        <f t="shared" si="356"/>
        <v>409242.74530788185</v>
      </c>
      <c r="J992" s="171">
        <f t="shared" si="357"/>
        <v>744066.66937080142</v>
      </c>
      <c r="K992" s="171">
        <f t="shared" si="358"/>
        <v>1085654.8358825475</v>
      </c>
      <c r="L992" s="172">
        <f t="shared" si="359"/>
        <v>1214412.2932312668</v>
      </c>
      <c r="M992" s="142">
        <f t="shared" si="360"/>
        <v>6</v>
      </c>
      <c r="N992" s="143">
        <f t="shared" si="371"/>
        <v>2</v>
      </c>
      <c r="U992" s="131">
        <v>967</v>
      </c>
      <c r="V992" s="126">
        <f>MOD(QUOTIENT(ROWS($V$26:V992)-1, 2^(COLUMNS($V$26:V992)-1)), 2)</f>
        <v>0</v>
      </c>
      <c r="W992" s="19">
        <f>MOD(QUOTIENT(ROWS($V$26:W992)-1, 2^(COLUMNS($V$26:W992)-1)), 2)</f>
        <v>1</v>
      </c>
      <c r="X992" s="19">
        <f>MOD(QUOTIENT(ROWS($V$26:X992)-1, 2^(COLUMNS($V$26:X992)-1)), 2)</f>
        <v>1</v>
      </c>
      <c r="Y992" s="19">
        <f>MOD(QUOTIENT(ROWS($V$26:Y992)-1, 2^(COLUMNS($V$26:Y992)-1)), 2)</f>
        <v>0</v>
      </c>
      <c r="Z992" s="19">
        <f>MOD(QUOTIENT(ROWS($V$26:Z992)-1, 2^(COLUMNS($V$26:Z992)-1)), 2)</f>
        <v>0</v>
      </c>
      <c r="AA992" s="19">
        <f>MOD(QUOTIENT(ROWS($V$26:AA992)-1, 2^(COLUMNS($V$26:AA992)-1)), 2)</f>
        <v>0</v>
      </c>
      <c r="AB992" s="19">
        <f>MOD(QUOTIENT(ROWS($V$26:AB992)-1, 2^(COLUMNS($V$26:AB992)-1)), 2)</f>
        <v>1</v>
      </c>
      <c r="AC992" s="19">
        <f>MOD(QUOTIENT(ROWS($V$26:AC992)-1, 2^(COLUMNS($V$26:AC992)-1)), 2)</f>
        <v>1</v>
      </c>
      <c r="AD992" s="19">
        <f>MOD(QUOTIENT(ROWS($V$26:AD992)-1, 2^(COLUMNS($V$26:AD992)-1)), 2)</f>
        <v>1</v>
      </c>
      <c r="AE992" s="133">
        <f>MOD(QUOTIENT(ROWS($V$26:AE992)-1, 2^(COLUMNS($V$26:AE992)-1)), 2)</f>
        <v>1</v>
      </c>
      <c r="AF992" s="126">
        <f t="shared" si="361"/>
        <v>0</v>
      </c>
      <c r="AG992" s="19">
        <f t="shared" si="362"/>
        <v>2</v>
      </c>
      <c r="AH992" s="19">
        <f t="shared" si="363"/>
        <v>3</v>
      </c>
      <c r="AI992" s="19">
        <f t="shared" si="364"/>
        <v>3</v>
      </c>
      <c r="AJ992" s="19">
        <f t="shared" si="365"/>
        <v>3</v>
      </c>
      <c r="AK992" s="19">
        <f t="shared" si="366"/>
        <v>3</v>
      </c>
      <c r="AL992" s="19">
        <f t="shared" si="367"/>
        <v>7</v>
      </c>
      <c r="AM992" s="19">
        <f t="shared" si="368"/>
        <v>8</v>
      </c>
      <c r="AN992" s="19">
        <f t="shared" si="369"/>
        <v>9</v>
      </c>
      <c r="AO992" s="133">
        <f t="shared" si="370"/>
        <v>10</v>
      </c>
    </row>
    <row r="993" spans="1:41" x14ac:dyDescent="0.3">
      <c r="A993" s="131">
        <v>968</v>
      </c>
      <c r="B993" s="171">
        <f t="shared" si="349"/>
        <v>-2000000</v>
      </c>
      <c r="C993" s="171">
        <f t="shared" si="350"/>
        <v>-1627272.7272727271</v>
      </c>
      <c r="D993" s="171">
        <f t="shared" si="351"/>
        <v>-1269338.842975206</v>
      </c>
      <c r="E993" s="171">
        <f t="shared" si="352"/>
        <v>1210000.0000000002</v>
      </c>
      <c r="F993" s="171">
        <f t="shared" si="353"/>
        <v>1210000.0000000002</v>
      </c>
      <c r="G993" s="171">
        <f t="shared" si="354"/>
        <v>1210000.0000000002</v>
      </c>
      <c r="H993" s="171">
        <f t="shared" si="355"/>
        <v>78139.209838669514</v>
      </c>
      <c r="I993" s="171">
        <f t="shared" si="356"/>
        <v>409242.74530788185</v>
      </c>
      <c r="J993" s="171">
        <f t="shared" si="357"/>
        <v>744066.66937080142</v>
      </c>
      <c r="K993" s="171">
        <f t="shared" si="358"/>
        <v>1085654.8358825475</v>
      </c>
      <c r="L993" s="172">
        <f t="shared" si="359"/>
        <v>-637439.55862058501</v>
      </c>
      <c r="M993" s="142">
        <f t="shared" si="360"/>
        <v>7</v>
      </c>
      <c r="N993" s="143">
        <f t="shared" si="371"/>
        <v>1</v>
      </c>
      <c r="U993" s="131">
        <v>968</v>
      </c>
      <c r="V993" s="126">
        <f>MOD(QUOTIENT(ROWS($V$26:V993)-1, 2^(COLUMNS($V$26:V993)-1)), 2)</f>
        <v>1</v>
      </c>
      <c r="W993" s="19">
        <f>MOD(QUOTIENT(ROWS($V$26:W993)-1, 2^(COLUMNS($V$26:W993)-1)), 2)</f>
        <v>1</v>
      </c>
      <c r="X993" s="19">
        <f>MOD(QUOTIENT(ROWS($V$26:X993)-1, 2^(COLUMNS($V$26:X993)-1)), 2)</f>
        <v>1</v>
      </c>
      <c r="Y993" s="19">
        <f>MOD(QUOTIENT(ROWS($V$26:Y993)-1, 2^(COLUMNS($V$26:Y993)-1)), 2)</f>
        <v>0</v>
      </c>
      <c r="Z993" s="19">
        <f>MOD(QUOTIENT(ROWS($V$26:Z993)-1, 2^(COLUMNS($V$26:Z993)-1)), 2)</f>
        <v>0</v>
      </c>
      <c r="AA993" s="19">
        <f>MOD(QUOTIENT(ROWS($V$26:AA993)-1, 2^(COLUMNS($V$26:AA993)-1)), 2)</f>
        <v>0</v>
      </c>
      <c r="AB993" s="19">
        <f>MOD(QUOTIENT(ROWS($V$26:AB993)-1, 2^(COLUMNS($V$26:AB993)-1)), 2)</f>
        <v>1</v>
      </c>
      <c r="AC993" s="19">
        <f>MOD(QUOTIENT(ROWS($V$26:AC993)-1, 2^(COLUMNS($V$26:AC993)-1)), 2)</f>
        <v>1</v>
      </c>
      <c r="AD993" s="19">
        <f>MOD(QUOTIENT(ROWS($V$26:AD993)-1, 2^(COLUMNS($V$26:AD993)-1)), 2)</f>
        <v>1</v>
      </c>
      <c r="AE993" s="133">
        <f>MOD(QUOTIENT(ROWS($V$26:AE993)-1, 2^(COLUMNS($V$26:AE993)-1)), 2)</f>
        <v>1</v>
      </c>
      <c r="AF993" s="126">
        <f t="shared" si="361"/>
        <v>1</v>
      </c>
      <c r="AG993" s="19">
        <f t="shared" si="362"/>
        <v>2</v>
      </c>
      <c r="AH993" s="19">
        <f t="shared" si="363"/>
        <v>3</v>
      </c>
      <c r="AI993" s="19">
        <f t="shared" si="364"/>
        <v>3</v>
      </c>
      <c r="AJ993" s="19">
        <f t="shared" si="365"/>
        <v>3</v>
      </c>
      <c r="AK993" s="19">
        <f t="shared" si="366"/>
        <v>3</v>
      </c>
      <c r="AL993" s="19">
        <f t="shared" si="367"/>
        <v>7</v>
      </c>
      <c r="AM993" s="19">
        <f t="shared" si="368"/>
        <v>8</v>
      </c>
      <c r="AN993" s="19">
        <f t="shared" si="369"/>
        <v>9</v>
      </c>
      <c r="AO993" s="133">
        <f t="shared" si="370"/>
        <v>10</v>
      </c>
    </row>
    <row r="994" spans="1:41" x14ac:dyDescent="0.3">
      <c r="A994" s="131">
        <v>969</v>
      </c>
      <c r="B994" s="171">
        <f t="shared" si="349"/>
        <v>0</v>
      </c>
      <c r="C994" s="171">
        <f t="shared" si="350"/>
        <v>0</v>
      </c>
      <c r="D994" s="171">
        <f t="shared" si="351"/>
        <v>0</v>
      </c>
      <c r="E994" s="171">
        <f t="shared" si="352"/>
        <v>-922944.40270473203</v>
      </c>
      <c r="F994" s="171">
        <f t="shared" si="353"/>
        <v>1331000.0000000005</v>
      </c>
      <c r="G994" s="171">
        <f t="shared" si="354"/>
        <v>1331000.0000000005</v>
      </c>
      <c r="H994" s="171">
        <f t="shared" si="355"/>
        <v>78139.209838669514</v>
      </c>
      <c r="I994" s="171">
        <f t="shared" si="356"/>
        <v>409242.74530788185</v>
      </c>
      <c r="J994" s="171">
        <f t="shared" si="357"/>
        <v>744066.66937080142</v>
      </c>
      <c r="K994" s="171">
        <f t="shared" si="358"/>
        <v>1085654.8358825475</v>
      </c>
      <c r="L994" s="172">
        <f t="shared" si="359"/>
        <v>2208001.7532243505</v>
      </c>
      <c r="M994" s="142">
        <f t="shared" si="360"/>
        <v>5</v>
      </c>
      <c r="N994" s="143">
        <f t="shared" si="371"/>
        <v>4</v>
      </c>
      <c r="U994" s="131">
        <v>969</v>
      </c>
      <c r="V994" s="126">
        <f>MOD(QUOTIENT(ROWS($V$26:V994)-1, 2^(COLUMNS($V$26:V994)-1)), 2)</f>
        <v>0</v>
      </c>
      <c r="W994" s="19">
        <f>MOD(QUOTIENT(ROWS($V$26:W994)-1, 2^(COLUMNS($V$26:W994)-1)), 2)</f>
        <v>0</v>
      </c>
      <c r="X994" s="19">
        <f>MOD(QUOTIENT(ROWS($V$26:X994)-1, 2^(COLUMNS($V$26:X994)-1)), 2)</f>
        <v>0</v>
      </c>
      <c r="Y994" s="19">
        <f>MOD(QUOTIENT(ROWS($V$26:Y994)-1, 2^(COLUMNS($V$26:Y994)-1)), 2)</f>
        <v>1</v>
      </c>
      <c r="Z994" s="19">
        <f>MOD(QUOTIENT(ROWS($V$26:Z994)-1, 2^(COLUMNS($V$26:Z994)-1)), 2)</f>
        <v>0</v>
      </c>
      <c r="AA994" s="19">
        <f>MOD(QUOTIENT(ROWS($V$26:AA994)-1, 2^(COLUMNS($V$26:AA994)-1)), 2)</f>
        <v>0</v>
      </c>
      <c r="AB994" s="19">
        <f>MOD(QUOTIENT(ROWS($V$26:AB994)-1, 2^(COLUMNS($V$26:AB994)-1)), 2)</f>
        <v>1</v>
      </c>
      <c r="AC994" s="19">
        <f>MOD(QUOTIENT(ROWS($V$26:AC994)-1, 2^(COLUMNS($V$26:AC994)-1)), 2)</f>
        <v>1</v>
      </c>
      <c r="AD994" s="19">
        <f>MOD(QUOTIENT(ROWS($V$26:AD994)-1, 2^(COLUMNS($V$26:AD994)-1)), 2)</f>
        <v>1</v>
      </c>
      <c r="AE994" s="133">
        <f>MOD(QUOTIENT(ROWS($V$26:AE994)-1, 2^(COLUMNS($V$26:AE994)-1)), 2)</f>
        <v>1</v>
      </c>
      <c r="AF994" s="126">
        <f t="shared" si="361"/>
        <v>0</v>
      </c>
      <c r="AG994" s="19">
        <f t="shared" si="362"/>
        <v>0</v>
      </c>
      <c r="AH994" s="19">
        <f t="shared" si="363"/>
        <v>0</v>
      </c>
      <c r="AI994" s="19">
        <f t="shared" si="364"/>
        <v>4</v>
      </c>
      <c r="AJ994" s="19">
        <f t="shared" si="365"/>
        <v>4</v>
      </c>
      <c r="AK994" s="19">
        <f t="shared" si="366"/>
        <v>4</v>
      </c>
      <c r="AL994" s="19">
        <f t="shared" si="367"/>
        <v>7</v>
      </c>
      <c r="AM994" s="19">
        <f t="shared" si="368"/>
        <v>8</v>
      </c>
      <c r="AN994" s="19">
        <f t="shared" si="369"/>
        <v>9</v>
      </c>
      <c r="AO994" s="133">
        <f t="shared" si="370"/>
        <v>10</v>
      </c>
    </row>
    <row r="995" spans="1:41" x14ac:dyDescent="0.3">
      <c r="A995" s="131">
        <v>970</v>
      </c>
      <c r="B995" s="171">
        <f t="shared" si="349"/>
        <v>-2000000</v>
      </c>
      <c r="C995" s="171">
        <f t="shared" si="350"/>
        <v>1000000</v>
      </c>
      <c r="D995" s="171">
        <f t="shared" si="351"/>
        <v>1000000</v>
      </c>
      <c r="E995" s="171">
        <f t="shared" si="352"/>
        <v>-922944.40270473203</v>
      </c>
      <c r="F995" s="171">
        <f t="shared" si="353"/>
        <v>1331000.0000000005</v>
      </c>
      <c r="G995" s="171">
        <f t="shared" si="354"/>
        <v>1331000.0000000005</v>
      </c>
      <c r="H995" s="171">
        <f t="shared" si="355"/>
        <v>78139.209838669514</v>
      </c>
      <c r="I995" s="171">
        <f t="shared" si="356"/>
        <v>409242.74530788185</v>
      </c>
      <c r="J995" s="171">
        <f t="shared" si="357"/>
        <v>744066.66937080142</v>
      </c>
      <c r="K995" s="171">
        <f t="shared" si="358"/>
        <v>1085654.8358825475</v>
      </c>
      <c r="L995" s="172">
        <f t="shared" si="359"/>
        <v>2007320.9626944514</v>
      </c>
      <c r="M995" s="142">
        <f t="shared" si="360"/>
        <v>6</v>
      </c>
      <c r="N995" s="143">
        <f t="shared" si="371"/>
        <v>1</v>
      </c>
      <c r="U995" s="131">
        <v>970</v>
      </c>
      <c r="V995" s="126">
        <f>MOD(QUOTIENT(ROWS($V$26:V995)-1, 2^(COLUMNS($V$26:V995)-1)), 2)</f>
        <v>1</v>
      </c>
      <c r="W995" s="19">
        <f>MOD(QUOTIENT(ROWS($V$26:W995)-1, 2^(COLUMNS($V$26:W995)-1)), 2)</f>
        <v>0</v>
      </c>
      <c r="X995" s="19">
        <f>MOD(QUOTIENT(ROWS($V$26:X995)-1, 2^(COLUMNS($V$26:X995)-1)), 2)</f>
        <v>0</v>
      </c>
      <c r="Y995" s="19">
        <f>MOD(QUOTIENT(ROWS($V$26:Y995)-1, 2^(COLUMNS($V$26:Y995)-1)), 2)</f>
        <v>1</v>
      </c>
      <c r="Z995" s="19">
        <f>MOD(QUOTIENT(ROWS($V$26:Z995)-1, 2^(COLUMNS($V$26:Z995)-1)), 2)</f>
        <v>0</v>
      </c>
      <c r="AA995" s="19">
        <f>MOD(QUOTIENT(ROWS($V$26:AA995)-1, 2^(COLUMNS($V$26:AA995)-1)), 2)</f>
        <v>0</v>
      </c>
      <c r="AB995" s="19">
        <f>MOD(QUOTIENT(ROWS($V$26:AB995)-1, 2^(COLUMNS($V$26:AB995)-1)), 2)</f>
        <v>1</v>
      </c>
      <c r="AC995" s="19">
        <f>MOD(QUOTIENT(ROWS($V$26:AC995)-1, 2^(COLUMNS($V$26:AC995)-1)), 2)</f>
        <v>1</v>
      </c>
      <c r="AD995" s="19">
        <f>MOD(QUOTIENT(ROWS($V$26:AD995)-1, 2^(COLUMNS($V$26:AD995)-1)), 2)</f>
        <v>1</v>
      </c>
      <c r="AE995" s="133">
        <f>MOD(QUOTIENT(ROWS($V$26:AE995)-1, 2^(COLUMNS($V$26:AE995)-1)), 2)</f>
        <v>1</v>
      </c>
      <c r="AF995" s="126">
        <f t="shared" si="361"/>
        <v>1</v>
      </c>
      <c r="AG995" s="19">
        <f t="shared" si="362"/>
        <v>1</v>
      </c>
      <c r="AH995" s="19">
        <f t="shared" si="363"/>
        <v>1</v>
      </c>
      <c r="AI995" s="19">
        <f t="shared" si="364"/>
        <v>4</v>
      </c>
      <c r="AJ995" s="19">
        <f t="shared" si="365"/>
        <v>4</v>
      </c>
      <c r="AK995" s="19">
        <f t="shared" si="366"/>
        <v>4</v>
      </c>
      <c r="AL995" s="19">
        <f t="shared" si="367"/>
        <v>7</v>
      </c>
      <c r="AM995" s="19">
        <f t="shared" si="368"/>
        <v>8</v>
      </c>
      <c r="AN995" s="19">
        <f t="shared" si="369"/>
        <v>9</v>
      </c>
      <c r="AO995" s="133">
        <f t="shared" si="370"/>
        <v>10</v>
      </c>
    </row>
    <row r="996" spans="1:41" x14ac:dyDescent="0.3">
      <c r="A996" s="131">
        <v>971</v>
      </c>
      <c r="B996" s="171">
        <f t="shared" si="349"/>
        <v>0</v>
      </c>
      <c r="C996" s="171">
        <f t="shared" si="350"/>
        <v>-1627272.7272727271</v>
      </c>
      <c r="D996" s="171">
        <f t="shared" si="351"/>
        <v>1100000</v>
      </c>
      <c r="E996" s="171">
        <f t="shared" si="352"/>
        <v>-922944.40270473203</v>
      </c>
      <c r="F996" s="171">
        <f t="shared" si="353"/>
        <v>1331000.0000000005</v>
      </c>
      <c r="G996" s="171">
        <f t="shared" si="354"/>
        <v>1331000.0000000005</v>
      </c>
      <c r="H996" s="171">
        <f t="shared" si="355"/>
        <v>78139.209838669514</v>
      </c>
      <c r="I996" s="171">
        <f t="shared" si="356"/>
        <v>409242.74530788185</v>
      </c>
      <c r="J996" s="171">
        <f t="shared" si="357"/>
        <v>744066.66937080142</v>
      </c>
      <c r="K996" s="171">
        <f t="shared" si="358"/>
        <v>1085654.8358825475</v>
      </c>
      <c r="L996" s="172">
        <f t="shared" si="359"/>
        <v>1686093.1380372723</v>
      </c>
      <c r="M996" s="142">
        <f t="shared" si="360"/>
        <v>6</v>
      </c>
      <c r="N996" s="143">
        <f t="shared" si="371"/>
        <v>2</v>
      </c>
      <c r="U996" s="131">
        <v>971</v>
      </c>
      <c r="V996" s="126">
        <f>MOD(QUOTIENT(ROWS($V$26:V996)-1, 2^(COLUMNS($V$26:V996)-1)), 2)</f>
        <v>0</v>
      </c>
      <c r="W996" s="19">
        <f>MOD(QUOTIENT(ROWS($V$26:W996)-1, 2^(COLUMNS($V$26:W996)-1)), 2)</f>
        <v>1</v>
      </c>
      <c r="X996" s="19">
        <f>MOD(QUOTIENT(ROWS($V$26:X996)-1, 2^(COLUMNS($V$26:X996)-1)), 2)</f>
        <v>0</v>
      </c>
      <c r="Y996" s="19">
        <f>MOD(QUOTIENT(ROWS($V$26:Y996)-1, 2^(COLUMNS($V$26:Y996)-1)), 2)</f>
        <v>1</v>
      </c>
      <c r="Z996" s="19">
        <f>MOD(QUOTIENT(ROWS($V$26:Z996)-1, 2^(COLUMNS($V$26:Z996)-1)), 2)</f>
        <v>0</v>
      </c>
      <c r="AA996" s="19">
        <f>MOD(QUOTIENT(ROWS($V$26:AA996)-1, 2^(COLUMNS($V$26:AA996)-1)), 2)</f>
        <v>0</v>
      </c>
      <c r="AB996" s="19">
        <f>MOD(QUOTIENT(ROWS($V$26:AB996)-1, 2^(COLUMNS($V$26:AB996)-1)), 2)</f>
        <v>1</v>
      </c>
      <c r="AC996" s="19">
        <f>MOD(QUOTIENT(ROWS($V$26:AC996)-1, 2^(COLUMNS($V$26:AC996)-1)), 2)</f>
        <v>1</v>
      </c>
      <c r="AD996" s="19">
        <f>MOD(QUOTIENT(ROWS($V$26:AD996)-1, 2^(COLUMNS($V$26:AD996)-1)), 2)</f>
        <v>1</v>
      </c>
      <c r="AE996" s="133">
        <f>MOD(QUOTIENT(ROWS($V$26:AE996)-1, 2^(COLUMNS($V$26:AE996)-1)), 2)</f>
        <v>1</v>
      </c>
      <c r="AF996" s="126">
        <f t="shared" si="361"/>
        <v>0</v>
      </c>
      <c r="AG996" s="19">
        <f t="shared" si="362"/>
        <v>2</v>
      </c>
      <c r="AH996" s="19">
        <f t="shared" si="363"/>
        <v>2</v>
      </c>
      <c r="AI996" s="19">
        <f t="shared" si="364"/>
        <v>4</v>
      </c>
      <c r="AJ996" s="19">
        <f t="shared" si="365"/>
        <v>4</v>
      </c>
      <c r="AK996" s="19">
        <f t="shared" si="366"/>
        <v>4</v>
      </c>
      <c r="AL996" s="19">
        <f t="shared" si="367"/>
        <v>7</v>
      </c>
      <c r="AM996" s="19">
        <f t="shared" si="368"/>
        <v>8</v>
      </c>
      <c r="AN996" s="19">
        <f t="shared" si="369"/>
        <v>9</v>
      </c>
      <c r="AO996" s="133">
        <f t="shared" si="370"/>
        <v>10</v>
      </c>
    </row>
    <row r="997" spans="1:41" x14ac:dyDescent="0.3">
      <c r="A997" s="131">
        <v>972</v>
      </c>
      <c r="B997" s="171">
        <f t="shared" si="349"/>
        <v>-2000000</v>
      </c>
      <c r="C997" s="171">
        <f t="shared" si="350"/>
        <v>-1627272.7272727271</v>
      </c>
      <c r="D997" s="171">
        <f t="shared" si="351"/>
        <v>1100000</v>
      </c>
      <c r="E997" s="171">
        <f t="shared" si="352"/>
        <v>-922944.40270473203</v>
      </c>
      <c r="F997" s="171">
        <f t="shared" si="353"/>
        <v>1331000.0000000005</v>
      </c>
      <c r="G997" s="171">
        <f t="shared" si="354"/>
        <v>1331000.0000000005</v>
      </c>
      <c r="H997" s="171">
        <f t="shared" si="355"/>
        <v>78139.209838669514</v>
      </c>
      <c r="I997" s="171">
        <f t="shared" si="356"/>
        <v>409242.74530788185</v>
      </c>
      <c r="J997" s="171">
        <f t="shared" si="357"/>
        <v>744066.66937080142</v>
      </c>
      <c r="K997" s="171">
        <f t="shared" si="358"/>
        <v>1085654.8358825475</v>
      </c>
      <c r="L997" s="172">
        <f t="shared" si="359"/>
        <v>-165758.71381457921</v>
      </c>
      <c r="M997" s="142">
        <f t="shared" si="360"/>
        <v>7</v>
      </c>
      <c r="N997" s="143">
        <f t="shared" si="371"/>
        <v>1</v>
      </c>
      <c r="U997" s="131">
        <v>972</v>
      </c>
      <c r="V997" s="126">
        <f>MOD(QUOTIENT(ROWS($V$26:V997)-1, 2^(COLUMNS($V$26:V997)-1)), 2)</f>
        <v>1</v>
      </c>
      <c r="W997" s="19">
        <f>MOD(QUOTIENT(ROWS($V$26:W997)-1, 2^(COLUMNS($V$26:W997)-1)), 2)</f>
        <v>1</v>
      </c>
      <c r="X997" s="19">
        <f>MOD(QUOTIENT(ROWS($V$26:X997)-1, 2^(COLUMNS($V$26:X997)-1)), 2)</f>
        <v>0</v>
      </c>
      <c r="Y997" s="19">
        <f>MOD(QUOTIENT(ROWS($V$26:Y997)-1, 2^(COLUMNS($V$26:Y997)-1)), 2)</f>
        <v>1</v>
      </c>
      <c r="Z997" s="19">
        <f>MOD(QUOTIENT(ROWS($V$26:Z997)-1, 2^(COLUMNS($V$26:Z997)-1)), 2)</f>
        <v>0</v>
      </c>
      <c r="AA997" s="19">
        <f>MOD(QUOTIENT(ROWS($V$26:AA997)-1, 2^(COLUMNS($V$26:AA997)-1)), 2)</f>
        <v>0</v>
      </c>
      <c r="AB997" s="19">
        <f>MOD(QUOTIENT(ROWS($V$26:AB997)-1, 2^(COLUMNS($V$26:AB997)-1)), 2)</f>
        <v>1</v>
      </c>
      <c r="AC997" s="19">
        <f>MOD(QUOTIENT(ROWS($V$26:AC997)-1, 2^(COLUMNS($V$26:AC997)-1)), 2)</f>
        <v>1</v>
      </c>
      <c r="AD997" s="19">
        <f>MOD(QUOTIENT(ROWS($V$26:AD997)-1, 2^(COLUMNS($V$26:AD997)-1)), 2)</f>
        <v>1</v>
      </c>
      <c r="AE997" s="133">
        <f>MOD(QUOTIENT(ROWS($V$26:AE997)-1, 2^(COLUMNS($V$26:AE997)-1)), 2)</f>
        <v>1</v>
      </c>
      <c r="AF997" s="126">
        <f t="shared" si="361"/>
        <v>1</v>
      </c>
      <c r="AG997" s="19">
        <f t="shared" si="362"/>
        <v>2</v>
      </c>
      <c r="AH997" s="19">
        <f t="shared" si="363"/>
        <v>2</v>
      </c>
      <c r="AI997" s="19">
        <f t="shared" si="364"/>
        <v>4</v>
      </c>
      <c r="AJ997" s="19">
        <f t="shared" si="365"/>
        <v>4</v>
      </c>
      <c r="AK997" s="19">
        <f t="shared" si="366"/>
        <v>4</v>
      </c>
      <c r="AL997" s="19">
        <f t="shared" si="367"/>
        <v>7</v>
      </c>
      <c r="AM997" s="19">
        <f t="shared" si="368"/>
        <v>8</v>
      </c>
      <c r="AN997" s="19">
        <f t="shared" si="369"/>
        <v>9</v>
      </c>
      <c r="AO997" s="133">
        <f t="shared" si="370"/>
        <v>10</v>
      </c>
    </row>
    <row r="998" spans="1:41" x14ac:dyDescent="0.3">
      <c r="A998" s="131">
        <v>973</v>
      </c>
      <c r="B998" s="171">
        <f t="shared" si="349"/>
        <v>0</v>
      </c>
      <c r="C998" s="171">
        <f t="shared" si="350"/>
        <v>0</v>
      </c>
      <c r="D998" s="171">
        <f t="shared" si="351"/>
        <v>-1269338.842975206</v>
      </c>
      <c r="E998" s="171">
        <f t="shared" si="352"/>
        <v>-922944.40270473203</v>
      </c>
      <c r="F998" s="171">
        <f t="shared" si="353"/>
        <v>1331000.0000000005</v>
      </c>
      <c r="G998" s="171">
        <f t="shared" si="354"/>
        <v>1331000.0000000005</v>
      </c>
      <c r="H998" s="171">
        <f t="shared" si="355"/>
        <v>78139.209838669514</v>
      </c>
      <c r="I998" s="171">
        <f t="shared" si="356"/>
        <v>409242.74530788185</v>
      </c>
      <c r="J998" s="171">
        <f t="shared" si="357"/>
        <v>744066.66937080142</v>
      </c>
      <c r="K998" s="171">
        <f t="shared" si="358"/>
        <v>1085654.8358825475</v>
      </c>
      <c r="L998" s="172">
        <f t="shared" si="359"/>
        <v>1200359.6548913938</v>
      </c>
      <c r="M998" s="142">
        <f t="shared" si="360"/>
        <v>6</v>
      </c>
      <c r="N998" s="143">
        <f t="shared" si="371"/>
        <v>3</v>
      </c>
      <c r="U998" s="131">
        <v>973</v>
      </c>
      <c r="V998" s="126">
        <f>MOD(QUOTIENT(ROWS($V$26:V998)-1, 2^(COLUMNS($V$26:V998)-1)), 2)</f>
        <v>0</v>
      </c>
      <c r="W998" s="19">
        <f>MOD(QUOTIENT(ROWS($V$26:W998)-1, 2^(COLUMNS($V$26:W998)-1)), 2)</f>
        <v>0</v>
      </c>
      <c r="X998" s="19">
        <f>MOD(QUOTIENT(ROWS($V$26:X998)-1, 2^(COLUMNS($V$26:X998)-1)), 2)</f>
        <v>1</v>
      </c>
      <c r="Y998" s="19">
        <f>MOD(QUOTIENT(ROWS($V$26:Y998)-1, 2^(COLUMNS($V$26:Y998)-1)), 2)</f>
        <v>1</v>
      </c>
      <c r="Z998" s="19">
        <f>MOD(QUOTIENT(ROWS($V$26:Z998)-1, 2^(COLUMNS($V$26:Z998)-1)), 2)</f>
        <v>0</v>
      </c>
      <c r="AA998" s="19">
        <f>MOD(QUOTIENT(ROWS($V$26:AA998)-1, 2^(COLUMNS($V$26:AA998)-1)), 2)</f>
        <v>0</v>
      </c>
      <c r="AB998" s="19">
        <f>MOD(QUOTIENT(ROWS($V$26:AB998)-1, 2^(COLUMNS($V$26:AB998)-1)), 2)</f>
        <v>1</v>
      </c>
      <c r="AC998" s="19">
        <f>MOD(QUOTIENT(ROWS($V$26:AC998)-1, 2^(COLUMNS($V$26:AC998)-1)), 2)</f>
        <v>1</v>
      </c>
      <c r="AD998" s="19">
        <f>MOD(QUOTIENT(ROWS($V$26:AD998)-1, 2^(COLUMNS($V$26:AD998)-1)), 2)</f>
        <v>1</v>
      </c>
      <c r="AE998" s="133">
        <f>MOD(QUOTIENT(ROWS($V$26:AE998)-1, 2^(COLUMNS($V$26:AE998)-1)), 2)</f>
        <v>1</v>
      </c>
      <c r="AF998" s="126">
        <f t="shared" si="361"/>
        <v>0</v>
      </c>
      <c r="AG998" s="19">
        <f t="shared" si="362"/>
        <v>0</v>
      </c>
      <c r="AH998" s="19">
        <f t="shared" si="363"/>
        <v>3</v>
      </c>
      <c r="AI998" s="19">
        <f t="shared" si="364"/>
        <v>4</v>
      </c>
      <c r="AJ998" s="19">
        <f t="shared" si="365"/>
        <v>4</v>
      </c>
      <c r="AK998" s="19">
        <f t="shared" si="366"/>
        <v>4</v>
      </c>
      <c r="AL998" s="19">
        <f t="shared" si="367"/>
        <v>7</v>
      </c>
      <c r="AM998" s="19">
        <f t="shared" si="368"/>
        <v>8</v>
      </c>
      <c r="AN998" s="19">
        <f t="shared" si="369"/>
        <v>9</v>
      </c>
      <c r="AO998" s="133">
        <f t="shared" si="370"/>
        <v>10</v>
      </c>
    </row>
    <row r="999" spans="1:41" x14ac:dyDescent="0.3">
      <c r="A999" s="131">
        <v>974</v>
      </c>
      <c r="B999" s="171">
        <f t="shared" si="349"/>
        <v>-2000000</v>
      </c>
      <c r="C999" s="171">
        <f t="shared" si="350"/>
        <v>1000000</v>
      </c>
      <c r="D999" s="171">
        <f t="shared" si="351"/>
        <v>-1269338.842975206</v>
      </c>
      <c r="E999" s="171">
        <f t="shared" si="352"/>
        <v>-922944.40270473203</v>
      </c>
      <c r="F999" s="171">
        <f t="shared" si="353"/>
        <v>1331000.0000000005</v>
      </c>
      <c r="G999" s="171">
        <f t="shared" si="354"/>
        <v>1331000.0000000005</v>
      </c>
      <c r="H999" s="171">
        <f t="shared" si="355"/>
        <v>78139.209838669514</v>
      </c>
      <c r="I999" s="171">
        <f t="shared" si="356"/>
        <v>409242.74530788185</v>
      </c>
      <c r="J999" s="171">
        <f t="shared" si="357"/>
        <v>744066.66937080142</v>
      </c>
      <c r="K999" s="171">
        <f t="shared" si="358"/>
        <v>1085654.8358825475</v>
      </c>
      <c r="L999" s="172">
        <f t="shared" si="359"/>
        <v>205846.62334132518</v>
      </c>
      <c r="M999" s="142">
        <f t="shared" si="360"/>
        <v>7</v>
      </c>
      <c r="N999" s="143">
        <f t="shared" si="371"/>
        <v>1</v>
      </c>
      <c r="U999" s="131">
        <v>974</v>
      </c>
      <c r="V999" s="126">
        <f>MOD(QUOTIENT(ROWS($V$26:V999)-1, 2^(COLUMNS($V$26:V999)-1)), 2)</f>
        <v>1</v>
      </c>
      <c r="W999" s="19">
        <f>MOD(QUOTIENT(ROWS($V$26:W999)-1, 2^(COLUMNS($V$26:W999)-1)), 2)</f>
        <v>0</v>
      </c>
      <c r="X999" s="19">
        <f>MOD(QUOTIENT(ROWS($V$26:X999)-1, 2^(COLUMNS($V$26:X999)-1)), 2)</f>
        <v>1</v>
      </c>
      <c r="Y999" s="19">
        <f>MOD(QUOTIENT(ROWS($V$26:Y999)-1, 2^(COLUMNS($V$26:Y999)-1)), 2)</f>
        <v>1</v>
      </c>
      <c r="Z999" s="19">
        <f>MOD(QUOTIENT(ROWS($V$26:Z999)-1, 2^(COLUMNS($V$26:Z999)-1)), 2)</f>
        <v>0</v>
      </c>
      <c r="AA999" s="19">
        <f>MOD(QUOTIENT(ROWS($V$26:AA999)-1, 2^(COLUMNS($V$26:AA999)-1)), 2)</f>
        <v>0</v>
      </c>
      <c r="AB999" s="19">
        <f>MOD(QUOTIENT(ROWS($V$26:AB999)-1, 2^(COLUMNS($V$26:AB999)-1)), 2)</f>
        <v>1</v>
      </c>
      <c r="AC999" s="19">
        <f>MOD(QUOTIENT(ROWS($V$26:AC999)-1, 2^(COLUMNS($V$26:AC999)-1)), 2)</f>
        <v>1</v>
      </c>
      <c r="AD999" s="19">
        <f>MOD(QUOTIENT(ROWS($V$26:AD999)-1, 2^(COLUMNS($V$26:AD999)-1)), 2)</f>
        <v>1</v>
      </c>
      <c r="AE999" s="133">
        <f>MOD(QUOTIENT(ROWS($V$26:AE999)-1, 2^(COLUMNS($V$26:AE999)-1)), 2)</f>
        <v>1</v>
      </c>
      <c r="AF999" s="126">
        <f t="shared" si="361"/>
        <v>1</v>
      </c>
      <c r="AG999" s="19">
        <f t="shared" si="362"/>
        <v>1</v>
      </c>
      <c r="AH999" s="19">
        <f t="shared" si="363"/>
        <v>3</v>
      </c>
      <c r="AI999" s="19">
        <f t="shared" si="364"/>
        <v>4</v>
      </c>
      <c r="AJ999" s="19">
        <f t="shared" si="365"/>
        <v>4</v>
      </c>
      <c r="AK999" s="19">
        <f t="shared" si="366"/>
        <v>4</v>
      </c>
      <c r="AL999" s="19">
        <f t="shared" si="367"/>
        <v>7</v>
      </c>
      <c r="AM999" s="19">
        <f t="shared" si="368"/>
        <v>8</v>
      </c>
      <c r="AN999" s="19">
        <f t="shared" si="369"/>
        <v>9</v>
      </c>
      <c r="AO999" s="133">
        <f t="shared" si="370"/>
        <v>10</v>
      </c>
    </row>
    <row r="1000" spans="1:41" x14ac:dyDescent="0.3">
      <c r="A1000" s="131">
        <v>975</v>
      </c>
      <c r="B1000" s="171">
        <f t="shared" si="349"/>
        <v>0</v>
      </c>
      <c r="C1000" s="171">
        <f t="shared" si="350"/>
        <v>-1627272.7272727271</v>
      </c>
      <c r="D1000" s="171">
        <f t="shared" si="351"/>
        <v>-1269338.842975206</v>
      </c>
      <c r="E1000" s="171">
        <f t="shared" si="352"/>
        <v>-922944.40270473203</v>
      </c>
      <c r="F1000" s="171">
        <f t="shared" si="353"/>
        <v>1331000.0000000005</v>
      </c>
      <c r="G1000" s="171">
        <f t="shared" si="354"/>
        <v>1331000.0000000005</v>
      </c>
      <c r="H1000" s="171">
        <f t="shared" si="355"/>
        <v>78139.209838669514</v>
      </c>
      <c r="I1000" s="171">
        <f t="shared" si="356"/>
        <v>409242.74530788185</v>
      </c>
      <c r="J1000" s="171">
        <f t="shared" si="357"/>
        <v>744066.66937080142</v>
      </c>
      <c r="K1000" s="171">
        <f t="shared" si="358"/>
        <v>1085654.8358825475</v>
      </c>
      <c r="L1000" s="172">
        <f t="shared" si="359"/>
        <v>-194764.42541787151</v>
      </c>
      <c r="M1000" s="142">
        <f t="shared" si="360"/>
        <v>7</v>
      </c>
      <c r="N1000" s="143">
        <f t="shared" si="371"/>
        <v>2</v>
      </c>
      <c r="U1000" s="131">
        <v>975</v>
      </c>
      <c r="V1000" s="126">
        <f>MOD(QUOTIENT(ROWS($V$26:V1000)-1, 2^(COLUMNS($V$26:V1000)-1)), 2)</f>
        <v>0</v>
      </c>
      <c r="W1000" s="19">
        <f>MOD(QUOTIENT(ROWS($V$26:W1000)-1, 2^(COLUMNS($V$26:W1000)-1)), 2)</f>
        <v>1</v>
      </c>
      <c r="X1000" s="19">
        <f>MOD(QUOTIENT(ROWS($V$26:X1000)-1, 2^(COLUMNS($V$26:X1000)-1)), 2)</f>
        <v>1</v>
      </c>
      <c r="Y1000" s="19">
        <f>MOD(QUOTIENT(ROWS($V$26:Y1000)-1, 2^(COLUMNS($V$26:Y1000)-1)), 2)</f>
        <v>1</v>
      </c>
      <c r="Z1000" s="19">
        <f>MOD(QUOTIENT(ROWS($V$26:Z1000)-1, 2^(COLUMNS($V$26:Z1000)-1)), 2)</f>
        <v>0</v>
      </c>
      <c r="AA1000" s="19">
        <f>MOD(QUOTIENT(ROWS($V$26:AA1000)-1, 2^(COLUMNS($V$26:AA1000)-1)), 2)</f>
        <v>0</v>
      </c>
      <c r="AB1000" s="19">
        <f>MOD(QUOTIENT(ROWS($V$26:AB1000)-1, 2^(COLUMNS($V$26:AB1000)-1)), 2)</f>
        <v>1</v>
      </c>
      <c r="AC1000" s="19">
        <f>MOD(QUOTIENT(ROWS($V$26:AC1000)-1, 2^(COLUMNS($V$26:AC1000)-1)), 2)</f>
        <v>1</v>
      </c>
      <c r="AD1000" s="19">
        <f>MOD(QUOTIENT(ROWS($V$26:AD1000)-1, 2^(COLUMNS($V$26:AD1000)-1)), 2)</f>
        <v>1</v>
      </c>
      <c r="AE1000" s="133">
        <f>MOD(QUOTIENT(ROWS($V$26:AE1000)-1, 2^(COLUMNS($V$26:AE1000)-1)), 2)</f>
        <v>1</v>
      </c>
      <c r="AF1000" s="126">
        <f t="shared" si="361"/>
        <v>0</v>
      </c>
      <c r="AG1000" s="19">
        <f t="shared" si="362"/>
        <v>2</v>
      </c>
      <c r="AH1000" s="19">
        <f t="shared" si="363"/>
        <v>3</v>
      </c>
      <c r="AI1000" s="19">
        <f t="shared" si="364"/>
        <v>4</v>
      </c>
      <c r="AJ1000" s="19">
        <f t="shared" si="365"/>
        <v>4</v>
      </c>
      <c r="AK1000" s="19">
        <f t="shared" si="366"/>
        <v>4</v>
      </c>
      <c r="AL1000" s="19">
        <f t="shared" si="367"/>
        <v>7</v>
      </c>
      <c r="AM1000" s="19">
        <f t="shared" si="368"/>
        <v>8</v>
      </c>
      <c r="AN1000" s="19">
        <f t="shared" si="369"/>
        <v>9</v>
      </c>
      <c r="AO1000" s="133">
        <f t="shared" si="370"/>
        <v>10</v>
      </c>
    </row>
    <row r="1001" spans="1:41" x14ac:dyDescent="0.3">
      <c r="A1001" s="131">
        <v>976</v>
      </c>
      <c r="B1001" s="171">
        <f t="shared" si="349"/>
        <v>-2000000</v>
      </c>
      <c r="C1001" s="171">
        <f t="shared" si="350"/>
        <v>-1627272.7272727271</v>
      </c>
      <c r="D1001" s="171">
        <f t="shared" si="351"/>
        <v>-1269338.842975206</v>
      </c>
      <c r="E1001" s="171">
        <f t="shared" si="352"/>
        <v>-922944.40270473203</v>
      </c>
      <c r="F1001" s="171">
        <f t="shared" si="353"/>
        <v>1331000.0000000005</v>
      </c>
      <c r="G1001" s="171">
        <f t="shared" si="354"/>
        <v>1331000.0000000005</v>
      </c>
      <c r="H1001" s="171">
        <f t="shared" si="355"/>
        <v>78139.209838669514</v>
      </c>
      <c r="I1001" s="171">
        <f t="shared" si="356"/>
        <v>409242.74530788185</v>
      </c>
      <c r="J1001" s="171">
        <f t="shared" si="357"/>
        <v>744066.66937080142</v>
      </c>
      <c r="K1001" s="171">
        <f t="shared" si="358"/>
        <v>1085654.8358825475</v>
      </c>
      <c r="L1001" s="172">
        <f t="shared" si="359"/>
        <v>-2046616.2772697231</v>
      </c>
      <c r="M1001" s="142">
        <f t="shared" si="360"/>
        <v>8</v>
      </c>
      <c r="N1001" s="143">
        <f t="shared" si="371"/>
        <v>1</v>
      </c>
      <c r="U1001" s="131">
        <v>976</v>
      </c>
      <c r="V1001" s="126">
        <f>MOD(QUOTIENT(ROWS($V$26:V1001)-1, 2^(COLUMNS($V$26:V1001)-1)), 2)</f>
        <v>1</v>
      </c>
      <c r="W1001" s="19">
        <f>MOD(QUOTIENT(ROWS($V$26:W1001)-1, 2^(COLUMNS($V$26:W1001)-1)), 2)</f>
        <v>1</v>
      </c>
      <c r="X1001" s="19">
        <f>MOD(QUOTIENT(ROWS($V$26:X1001)-1, 2^(COLUMNS($V$26:X1001)-1)), 2)</f>
        <v>1</v>
      </c>
      <c r="Y1001" s="19">
        <f>MOD(QUOTIENT(ROWS($V$26:Y1001)-1, 2^(COLUMNS($V$26:Y1001)-1)), 2)</f>
        <v>1</v>
      </c>
      <c r="Z1001" s="19">
        <f>MOD(QUOTIENT(ROWS($V$26:Z1001)-1, 2^(COLUMNS($V$26:Z1001)-1)), 2)</f>
        <v>0</v>
      </c>
      <c r="AA1001" s="19">
        <f>MOD(QUOTIENT(ROWS($V$26:AA1001)-1, 2^(COLUMNS($V$26:AA1001)-1)), 2)</f>
        <v>0</v>
      </c>
      <c r="AB1001" s="19">
        <f>MOD(QUOTIENT(ROWS($V$26:AB1001)-1, 2^(COLUMNS($V$26:AB1001)-1)), 2)</f>
        <v>1</v>
      </c>
      <c r="AC1001" s="19">
        <f>MOD(QUOTIENT(ROWS($V$26:AC1001)-1, 2^(COLUMNS($V$26:AC1001)-1)), 2)</f>
        <v>1</v>
      </c>
      <c r="AD1001" s="19">
        <f>MOD(QUOTIENT(ROWS($V$26:AD1001)-1, 2^(COLUMNS($V$26:AD1001)-1)), 2)</f>
        <v>1</v>
      </c>
      <c r="AE1001" s="133">
        <f>MOD(QUOTIENT(ROWS($V$26:AE1001)-1, 2^(COLUMNS($V$26:AE1001)-1)), 2)</f>
        <v>1</v>
      </c>
      <c r="AF1001" s="126">
        <f t="shared" si="361"/>
        <v>1</v>
      </c>
      <c r="AG1001" s="19">
        <f t="shared" si="362"/>
        <v>2</v>
      </c>
      <c r="AH1001" s="19">
        <f t="shared" si="363"/>
        <v>3</v>
      </c>
      <c r="AI1001" s="19">
        <f t="shared" si="364"/>
        <v>4</v>
      </c>
      <c r="AJ1001" s="19">
        <f t="shared" si="365"/>
        <v>4</v>
      </c>
      <c r="AK1001" s="19">
        <f t="shared" si="366"/>
        <v>4</v>
      </c>
      <c r="AL1001" s="19">
        <f t="shared" si="367"/>
        <v>7</v>
      </c>
      <c r="AM1001" s="19">
        <f t="shared" si="368"/>
        <v>8</v>
      </c>
      <c r="AN1001" s="19">
        <f t="shared" si="369"/>
        <v>9</v>
      </c>
      <c r="AO1001" s="133">
        <f t="shared" si="370"/>
        <v>10</v>
      </c>
    </row>
    <row r="1002" spans="1:41" x14ac:dyDescent="0.3">
      <c r="A1002" s="131">
        <v>977</v>
      </c>
      <c r="B1002" s="171">
        <f t="shared" si="349"/>
        <v>0</v>
      </c>
      <c r="C1002" s="171">
        <f t="shared" si="350"/>
        <v>0</v>
      </c>
      <c r="D1002" s="171">
        <f t="shared" si="351"/>
        <v>0</v>
      </c>
      <c r="E1002" s="171">
        <f t="shared" si="352"/>
        <v>0</v>
      </c>
      <c r="F1002" s="171">
        <f t="shared" si="353"/>
        <v>-584940.36609521112</v>
      </c>
      <c r="G1002" s="171">
        <f t="shared" si="354"/>
        <v>1464100.0000000005</v>
      </c>
      <c r="H1002" s="171">
        <f t="shared" si="355"/>
        <v>78139.209838669514</v>
      </c>
      <c r="I1002" s="171">
        <f t="shared" si="356"/>
        <v>409242.74530788185</v>
      </c>
      <c r="J1002" s="171">
        <f t="shared" si="357"/>
        <v>744066.66937080142</v>
      </c>
      <c r="K1002" s="171">
        <f t="shared" si="358"/>
        <v>1085654.8358825475</v>
      </c>
      <c r="L1002" s="172">
        <f t="shared" si="359"/>
        <v>1666312.1993387635</v>
      </c>
      <c r="M1002" s="142">
        <f t="shared" si="360"/>
        <v>5</v>
      </c>
      <c r="N1002" s="143">
        <f t="shared" si="371"/>
        <v>5</v>
      </c>
      <c r="U1002" s="131">
        <v>977</v>
      </c>
      <c r="V1002" s="126">
        <f>MOD(QUOTIENT(ROWS($V$26:V1002)-1, 2^(COLUMNS($V$26:V1002)-1)), 2)</f>
        <v>0</v>
      </c>
      <c r="W1002" s="19">
        <f>MOD(QUOTIENT(ROWS($V$26:W1002)-1, 2^(COLUMNS($V$26:W1002)-1)), 2)</f>
        <v>0</v>
      </c>
      <c r="X1002" s="19">
        <f>MOD(QUOTIENT(ROWS($V$26:X1002)-1, 2^(COLUMNS($V$26:X1002)-1)), 2)</f>
        <v>0</v>
      </c>
      <c r="Y1002" s="19">
        <f>MOD(QUOTIENT(ROWS($V$26:Y1002)-1, 2^(COLUMNS($V$26:Y1002)-1)), 2)</f>
        <v>0</v>
      </c>
      <c r="Z1002" s="19">
        <f>MOD(QUOTIENT(ROWS($V$26:Z1002)-1, 2^(COLUMNS($V$26:Z1002)-1)), 2)</f>
        <v>1</v>
      </c>
      <c r="AA1002" s="19">
        <f>MOD(QUOTIENT(ROWS($V$26:AA1002)-1, 2^(COLUMNS($V$26:AA1002)-1)), 2)</f>
        <v>0</v>
      </c>
      <c r="AB1002" s="19">
        <f>MOD(QUOTIENT(ROWS($V$26:AB1002)-1, 2^(COLUMNS($V$26:AB1002)-1)), 2)</f>
        <v>1</v>
      </c>
      <c r="AC1002" s="19">
        <f>MOD(QUOTIENT(ROWS($V$26:AC1002)-1, 2^(COLUMNS($V$26:AC1002)-1)), 2)</f>
        <v>1</v>
      </c>
      <c r="AD1002" s="19">
        <f>MOD(QUOTIENT(ROWS($V$26:AD1002)-1, 2^(COLUMNS($V$26:AD1002)-1)), 2)</f>
        <v>1</v>
      </c>
      <c r="AE1002" s="133">
        <f>MOD(QUOTIENT(ROWS($V$26:AE1002)-1, 2^(COLUMNS($V$26:AE1002)-1)), 2)</f>
        <v>1</v>
      </c>
      <c r="AF1002" s="126">
        <f t="shared" si="361"/>
        <v>0</v>
      </c>
      <c r="AG1002" s="19">
        <f t="shared" si="362"/>
        <v>0</v>
      </c>
      <c r="AH1002" s="19">
        <f t="shared" si="363"/>
        <v>0</v>
      </c>
      <c r="AI1002" s="19">
        <f t="shared" si="364"/>
        <v>0</v>
      </c>
      <c r="AJ1002" s="19">
        <f t="shared" si="365"/>
        <v>5</v>
      </c>
      <c r="AK1002" s="19">
        <f t="shared" si="366"/>
        <v>5</v>
      </c>
      <c r="AL1002" s="19">
        <f t="shared" si="367"/>
        <v>7</v>
      </c>
      <c r="AM1002" s="19">
        <f t="shared" si="368"/>
        <v>8</v>
      </c>
      <c r="AN1002" s="19">
        <f t="shared" si="369"/>
        <v>9</v>
      </c>
      <c r="AO1002" s="133">
        <f t="shared" si="370"/>
        <v>10</v>
      </c>
    </row>
    <row r="1003" spans="1:41" x14ac:dyDescent="0.3">
      <c r="A1003" s="131">
        <v>978</v>
      </c>
      <c r="B1003" s="171">
        <f t="shared" si="349"/>
        <v>-2000000</v>
      </c>
      <c r="C1003" s="171">
        <f t="shared" si="350"/>
        <v>1000000</v>
      </c>
      <c r="D1003" s="171">
        <f t="shared" si="351"/>
        <v>1000000</v>
      </c>
      <c r="E1003" s="171">
        <f t="shared" si="352"/>
        <v>1000000</v>
      </c>
      <c r="F1003" s="171">
        <f t="shared" si="353"/>
        <v>-584940.36609521112</v>
      </c>
      <c r="G1003" s="171">
        <f t="shared" si="354"/>
        <v>1464100.0000000005</v>
      </c>
      <c r="H1003" s="171">
        <f t="shared" si="355"/>
        <v>78139.209838669514</v>
      </c>
      <c r="I1003" s="171">
        <f t="shared" si="356"/>
        <v>409242.74530788185</v>
      </c>
      <c r="J1003" s="171">
        <f t="shared" si="357"/>
        <v>744066.66937080142</v>
      </c>
      <c r="K1003" s="171">
        <f t="shared" si="358"/>
        <v>1085654.8358825475</v>
      </c>
      <c r="L1003" s="172">
        <f t="shared" si="359"/>
        <v>2200661.2616053172</v>
      </c>
      <c r="M1003" s="142">
        <f t="shared" si="360"/>
        <v>6</v>
      </c>
      <c r="N1003" s="143">
        <f t="shared" si="371"/>
        <v>1</v>
      </c>
      <c r="U1003" s="131">
        <v>978</v>
      </c>
      <c r="V1003" s="126">
        <f>MOD(QUOTIENT(ROWS($V$26:V1003)-1, 2^(COLUMNS($V$26:V1003)-1)), 2)</f>
        <v>1</v>
      </c>
      <c r="W1003" s="19">
        <f>MOD(QUOTIENT(ROWS($V$26:W1003)-1, 2^(COLUMNS($V$26:W1003)-1)), 2)</f>
        <v>0</v>
      </c>
      <c r="X1003" s="19">
        <f>MOD(QUOTIENT(ROWS($V$26:X1003)-1, 2^(COLUMNS($V$26:X1003)-1)), 2)</f>
        <v>0</v>
      </c>
      <c r="Y1003" s="19">
        <f>MOD(QUOTIENT(ROWS($V$26:Y1003)-1, 2^(COLUMNS($V$26:Y1003)-1)), 2)</f>
        <v>0</v>
      </c>
      <c r="Z1003" s="19">
        <f>MOD(QUOTIENT(ROWS($V$26:Z1003)-1, 2^(COLUMNS($V$26:Z1003)-1)), 2)</f>
        <v>1</v>
      </c>
      <c r="AA1003" s="19">
        <f>MOD(QUOTIENT(ROWS($V$26:AA1003)-1, 2^(COLUMNS($V$26:AA1003)-1)), 2)</f>
        <v>0</v>
      </c>
      <c r="AB1003" s="19">
        <f>MOD(QUOTIENT(ROWS($V$26:AB1003)-1, 2^(COLUMNS($V$26:AB1003)-1)), 2)</f>
        <v>1</v>
      </c>
      <c r="AC1003" s="19">
        <f>MOD(QUOTIENT(ROWS($V$26:AC1003)-1, 2^(COLUMNS($V$26:AC1003)-1)), 2)</f>
        <v>1</v>
      </c>
      <c r="AD1003" s="19">
        <f>MOD(QUOTIENT(ROWS($V$26:AD1003)-1, 2^(COLUMNS($V$26:AD1003)-1)), 2)</f>
        <v>1</v>
      </c>
      <c r="AE1003" s="133">
        <f>MOD(QUOTIENT(ROWS($V$26:AE1003)-1, 2^(COLUMNS($V$26:AE1003)-1)), 2)</f>
        <v>1</v>
      </c>
      <c r="AF1003" s="126">
        <f t="shared" si="361"/>
        <v>1</v>
      </c>
      <c r="AG1003" s="19">
        <f t="shared" si="362"/>
        <v>1</v>
      </c>
      <c r="AH1003" s="19">
        <f t="shared" si="363"/>
        <v>1</v>
      </c>
      <c r="AI1003" s="19">
        <f t="shared" si="364"/>
        <v>1</v>
      </c>
      <c r="AJ1003" s="19">
        <f t="shared" si="365"/>
        <v>5</v>
      </c>
      <c r="AK1003" s="19">
        <f t="shared" si="366"/>
        <v>5</v>
      </c>
      <c r="AL1003" s="19">
        <f t="shared" si="367"/>
        <v>7</v>
      </c>
      <c r="AM1003" s="19">
        <f t="shared" si="368"/>
        <v>8</v>
      </c>
      <c r="AN1003" s="19">
        <f t="shared" si="369"/>
        <v>9</v>
      </c>
      <c r="AO1003" s="133">
        <f t="shared" si="370"/>
        <v>10</v>
      </c>
    </row>
    <row r="1004" spans="1:41" x14ac:dyDescent="0.3">
      <c r="A1004" s="131">
        <v>979</v>
      </c>
      <c r="B1004" s="171">
        <f t="shared" si="349"/>
        <v>0</v>
      </c>
      <c r="C1004" s="171">
        <f t="shared" si="350"/>
        <v>-1627272.7272727271</v>
      </c>
      <c r="D1004" s="171">
        <f t="shared" si="351"/>
        <v>1100000</v>
      </c>
      <c r="E1004" s="171">
        <f t="shared" si="352"/>
        <v>1100000</v>
      </c>
      <c r="F1004" s="171">
        <f t="shared" si="353"/>
        <v>-584940.36609521112</v>
      </c>
      <c r="G1004" s="171">
        <f t="shared" si="354"/>
        <v>1464100.0000000005</v>
      </c>
      <c r="H1004" s="171">
        <f t="shared" si="355"/>
        <v>78139.209838669514</v>
      </c>
      <c r="I1004" s="171">
        <f t="shared" si="356"/>
        <v>409242.74530788185</v>
      </c>
      <c r="J1004" s="171">
        <f t="shared" si="357"/>
        <v>744066.66937080142</v>
      </c>
      <c r="K1004" s="171">
        <f t="shared" si="358"/>
        <v>1085654.8358825475</v>
      </c>
      <c r="L1004" s="172">
        <f t="shared" si="359"/>
        <v>1952936.4222277834</v>
      </c>
      <c r="M1004" s="142">
        <f t="shared" si="360"/>
        <v>6</v>
      </c>
      <c r="N1004" s="143">
        <f t="shared" si="371"/>
        <v>2</v>
      </c>
      <c r="U1004" s="131">
        <v>979</v>
      </c>
      <c r="V1004" s="126">
        <f>MOD(QUOTIENT(ROWS($V$26:V1004)-1, 2^(COLUMNS($V$26:V1004)-1)), 2)</f>
        <v>0</v>
      </c>
      <c r="W1004" s="19">
        <f>MOD(QUOTIENT(ROWS($V$26:W1004)-1, 2^(COLUMNS($V$26:W1004)-1)), 2)</f>
        <v>1</v>
      </c>
      <c r="X1004" s="19">
        <f>MOD(QUOTIENT(ROWS($V$26:X1004)-1, 2^(COLUMNS($V$26:X1004)-1)), 2)</f>
        <v>0</v>
      </c>
      <c r="Y1004" s="19">
        <f>MOD(QUOTIENT(ROWS($V$26:Y1004)-1, 2^(COLUMNS($V$26:Y1004)-1)), 2)</f>
        <v>0</v>
      </c>
      <c r="Z1004" s="19">
        <f>MOD(QUOTIENT(ROWS($V$26:Z1004)-1, 2^(COLUMNS($V$26:Z1004)-1)), 2)</f>
        <v>1</v>
      </c>
      <c r="AA1004" s="19">
        <f>MOD(QUOTIENT(ROWS($V$26:AA1004)-1, 2^(COLUMNS($V$26:AA1004)-1)), 2)</f>
        <v>0</v>
      </c>
      <c r="AB1004" s="19">
        <f>MOD(QUOTIENT(ROWS($V$26:AB1004)-1, 2^(COLUMNS($V$26:AB1004)-1)), 2)</f>
        <v>1</v>
      </c>
      <c r="AC1004" s="19">
        <f>MOD(QUOTIENT(ROWS($V$26:AC1004)-1, 2^(COLUMNS($V$26:AC1004)-1)), 2)</f>
        <v>1</v>
      </c>
      <c r="AD1004" s="19">
        <f>MOD(QUOTIENT(ROWS($V$26:AD1004)-1, 2^(COLUMNS($V$26:AD1004)-1)), 2)</f>
        <v>1</v>
      </c>
      <c r="AE1004" s="133">
        <f>MOD(QUOTIENT(ROWS($V$26:AE1004)-1, 2^(COLUMNS($V$26:AE1004)-1)), 2)</f>
        <v>1</v>
      </c>
      <c r="AF1004" s="126">
        <f t="shared" si="361"/>
        <v>0</v>
      </c>
      <c r="AG1004" s="19">
        <f t="shared" si="362"/>
        <v>2</v>
      </c>
      <c r="AH1004" s="19">
        <f t="shared" si="363"/>
        <v>2</v>
      </c>
      <c r="AI1004" s="19">
        <f t="shared" si="364"/>
        <v>2</v>
      </c>
      <c r="AJ1004" s="19">
        <f t="shared" si="365"/>
        <v>5</v>
      </c>
      <c r="AK1004" s="19">
        <f t="shared" si="366"/>
        <v>5</v>
      </c>
      <c r="AL1004" s="19">
        <f t="shared" si="367"/>
        <v>7</v>
      </c>
      <c r="AM1004" s="19">
        <f t="shared" si="368"/>
        <v>8</v>
      </c>
      <c r="AN1004" s="19">
        <f t="shared" si="369"/>
        <v>9</v>
      </c>
      <c r="AO1004" s="133">
        <f t="shared" si="370"/>
        <v>10</v>
      </c>
    </row>
    <row r="1005" spans="1:41" x14ac:dyDescent="0.3">
      <c r="A1005" s="131">
        <v>980</v>
      </c>
      <c r="B1005" s="171">
        <f t="shared" si="349"/>
        <v>-2000000</v>
      </c>
      <c r="C1005" s="171">
        <f t="shared" si="350"/>
        <v>-1627272.7272727271</v>
      </c>
      <c r="D1005" s="171">
        <f t="shared" si="351"/>
        <v>1100000</v>
      </c>
      <c r="E1005" s="171">
        <f t="shared" si="352"/>
        <v>1100000</v>
      </c>
      <c r="F1005" s="171">
        <f t="shared" si="353"/>
        <v>-584940.36609521112</v>
      </c>
      <c r="G1005" s="171">
        <f t="shared" si="354"/>
        <v>1464100.0000000005</v>
      </c>
      <c r="H1005" s="171">
        <f t="shared" si="355"/>
        <v>78139.209838669514</v>
      </c>
      <c r="I1005" s="171">
        <f t="shared" si="356"/>
        <v>409242.74530788185</v>
      </c>
      <c r="J1005" s="171">
        <f t="shared" si="357"/>
        <v>744066.66937080142</v>
      </c>
      <c r="K1005" s="171">
        <f t="shared" si="358"/>
        <v>1085654.8358825475</v>
      </c>
      <c r="L1005" s="172">
        <f t="shared" si="359"/>
        <v>101084.57037593184</v>
      </c>
      <c r="M1005" s="142">
        <f t="shared" si="360"/>
        <v>7</v>
      </c>
      <c r="N1005" s="143">
        <f t="shared" si="371"/>
        <v>1</v>
      </c>
      <c r="U1005" s="131">
        <v>980</v>
      </c>
      <c r="V1005" s="126">
        <f>MOD(QUOTIENT(ROWS($V$26:V1005)-1, 2^(COLUMNS($V$26:V1005)-1)), 2)</f>
        <v>1</v>
      </c>
      <c r="W1005" s="19">
        <f>MOD(QUOTIENT(ROWS($V$26:W1005)-1, 2^(COLUMNS($V$26:W1005)-1)), 2)</f>
        <v>1</v>
      </c>
      <c r="X1005" s="19">
        <f>MOD(QUOTIENT(ROWS($V$26:X1005)-1, 2^(COLUMNS($V$26:X1005)-1)), 2)</f>
        <v>0</v>
      </c>
      <c r="Y1005" s="19">
        <f>MOD(QUOTIENT(ROWS($V$26:Y1005)-1, 2^(COLUMNS($V$26:Y1005)-1)), 2)</f>
        <v>0</v>
      </c>
      <c r="Z1005" s="19">
        <f>MOD(QUOTIENT(ROWS($V$26:Z1005)-1, 2^(COLUMNS($V$26:Z1005)-1)), 2)</f>
        <v>1</v>
      </c>
      <c r="AA1005" s="19">
        <f>MOD(QUOTIENT(ROWS($V$26:AA1005)-1, 2^(COLUMNS($V$26:AA1005)-1)), 2)</f>
        <v>0</v>
      </c>
      <c r="AB1005" s="19">
        <f>MOD(QUOTIENT(ROWS($V$26:AB1005)-1, 2^(COLUMNS($V$26:AB1005)-1)), 2)</f>
        <v>1</v>
      </c>
      <c r="AC1005" s="19">
        <f>MOD(QUOTIENT(ROWS($V$26:AC1005)-1, 2^(COLUMNS($V$26:AC1005)-1)), 2)</f>
        <v>1</v>
      </c>
      <c r="AD1005" s="19">
        <f>MOD(QUOTIENT(ROWS($V$26:AD1005)-1, 2^(COLUMNS($V$26:AD1005)-1)), 2)</f>
        <v>1</v>
      </c>
      <c r="AE1005" s="133">
        <f>MOD(QUOTIENT(ROWS($V$26:AE1005)-1, 2^(COLUMNS($V$26:AE1005)-1)), 2)</f>
        <v>1</v>
      </c>
      <c r="AF1005" s="126">
        <f t="shared" si="361"/>
        <v>1</v>
      </c>
      <c r="AG1005" s="19">
        <f t="shared" si="362"/>
        <v>2</v>
      </c>
      <c r="AH1005" s="19">
        <f t="shared" si="363"/>
        <v>2</v>
      </c>
      <c r="AI1005" s="19">
        <f t="shared" si="364"/>
        <v>2</v>
      </c>
      <c r="AJ1005" s="19">
        <f t="shared" si="365"/>
        <v>5</v>
      </c>
      <c r="AK1005" s="19">
        <f t="shared" si="366"/>
        <v>5</v>
      </c>
      <c r="AL1005" s="19">
        <f t="shared" si="367"/>
        <v>7</v>
      </c>
      <c r="AM1005" s="19">
        <f t="shared" si="368"/>
        <v>8</v>
      </c>
      <c r="AN1005" s="19">
        <f t="shared" si="369"/>
        <v>9</v>
      </c>
      <c r="AO1005" s="133">
        <f t="shared" si="370"/>
        <v>10</v>
      </c>
    </row>
    <row r="1006" spans="1:41" x14ac:dyDescent="0.3">
      <c r="A1006" s="131">
        <v>981</v>
      </c>
      <c r="B1006" s="171">
        <f t="shared" si="349"/>
        <v>0</v>
      </c>
      <c r="C1006" s="171">
        <f t="shared" si="350"/>
        <v>0</v>
      </c>
      <c r="D1006" s="171">
        <f t="shared" si="351"/>
        <v>-1269338.842975206</v>
      </c>
      <c r="E1006" s="171">
        <f t="shared" si="352"/>
        <v>1210000.0000000002</v>
      </c>
      <c r="F1006" s="171">
        <f t="shared" si="353"/>
        <v>-584940.36609521112</v>
      </c>
      <c r="G1006" s="171">
        <f t="shared" si="354"/>
        <v>1464100.0000000005</v>
      </c>
      <c r="H1006" s="171">
        <f t="shared" si="355"/>
        <v>78139.209838669514</v>
      </c>
      <c r="I1006" s="171">
        <f t="shared" si="356"/>
        <v>409242.74530788185</v>
      </c>
      <c r="J1006" s="171">
        <f t="shared" si="357"/>
        <v>744066.66937080142</v>
      </c>
      <c r="K1006" s="171">
        <f t="shared" si="358"/>
        <v>1085654.8358825475</v>
      </c>
      <c r="L1006" s="172">
        <f t="shared" si="359"/>
        <v>1548056.2228895149</v>
      </c>
      <c r="M1006" s="142">
        <f t="shared" si="360"/>
        <v>6</v>
      </c>
      <c r="N1006" s="143">
        <f t="shared" si="371"/>
        <v>3</v>
      </c>
      <c r="U1006" s="131">
        <v>981</v>
      </c>
      <c r="V1006" s="126">
        <f>MOD(QUOTIENT(ROWS($V$26:V1006)-1, 2^(COLUMNS($V$26:V1006)-1)), 2)</f>
        <v>0</v>
      </c>
      <c r="W1006" s="19">
        <f>MOD(QUOTIENT(ROWS($V$26:W1006)-1, 2^(COLUMNS($V$26:W1006)-1)), 2)</f>
        <v>0</v>
      </c>
      <c r="X1006" s="19">
        <f>MOD(QUOTIENT(ROWS($V$26:X1006)-1, 2^(COLUMNS($V$26:X1006)-1)), 2)</f>
        <v>1</v>
      </c>
      <c r="Y1006" s="19">
        <f>MOD(QUOTIENT(ROWS($V$26:Y1006)-1, 2^(COLUMNS($V$26:Y1006)-1)), 2)</f>
        <v>0</v>
      </c>
      <c r="Z1006" s="19">
        <f>MOD(QUOTIENT(ROWS($V$26:Z1006)-1, 2^(COLUMNS($V$26:Z1006)-1)), 2)</f>
        <v>1</v>
      </c>
      <c r="AA1006" s="19">
        <f>MOD(QUOTIENT(ROWS($V$26:AA1006)-1, 2^(COLUMNS($V$26:AA1006)-1)), 2)</f>
        <v>0</v>
      </c>
      <c r="AB1006" s="19">
        <f>MOD(QUOTIENT(ROWS($V$26:AB1006)-1, 2^(COLUMNS($V$26:AB1006)-1)), 2)</f>
        <v>1</v>
      </c>
      <c r="AC1006" s="19">
        <f>MOD(QUOTIENT(ROWS($V$26:AC1006)-1, 2^(COLUMNS($V$26:AC1006)-1)), 2)</f>
        <v>1</v>
      </c>
      <c r="AD1006" s="19">
        <f>MOD(QUOTIENT(ROWS($V$26:AD1006)-1, 2^(COLUMNS($V$26:AD1006)-1)), 2)</f>
        <v>1</v>
      </c>
      <c r="AE1006" s="133">
        <f>MOD(QUOTIENT(ROWS($V$26:AE1006)-1, 2^(COLUMNS($V$26:AE1006)-1)), 2)</f>
        <v>1</v>
      </c>
      <c r="AF1006" s="126">
        <f t="shared" si="361"/>
        <v>0</v>
      </c>
      <c r="AG1006" s="19">
        <f t="shared" si="362"/>
        <v>0</v>
      </c>
      <c r="AH1006" s="19">
        <f t="shared" si="363"/>
        <v>3</v>
      </c>
      <c r="AI1006" s="19">
        <f t="shared" si="364"/>
        <v>3</v>
      </c>
      <c r="AJ1006" s="19">
        <f t="shared" si="365"/>
        <v>5</v>
      </c>
      <c r="AK1006" s="19">
        <f t="shared" si="366"/>
        <v>5</v>
      </c>
      <c r="AL1006" s="19">
        <f t="shared" si="367"/>
        <v>7</v>
      </c>
      <c r="AM1006" s="19">
        <f t="shared" si="368"/>
        <v>8</v>
      </c>
      <c r="AN1006" s="19">
        <f t="shared" si="369"/>
        <v>9</v>
      </c>
      <c r="AO1006" s="133">
        <f t="shared" si="370"/>
        <v>10</v>
      </c>
    </row>
    <row r="1007" spans="1:41" x14ac:dyDescent="0.3">
      <c r="A1007" s="131">
        <v>982</v>
      </c>
      <c r="B1007" s="171">
        <f t="shared" si="349"/>
        <v>-2000000</v>
      </c>
      <c r="C1007" s="171">
        <f t="shared" si="350"/>
        <v>1000000</v>
      </c>
      <c r="D1007" s="171">
        <f t="shared" si="351"/>
        <v>-1269338.842975206</v>
      </c>
      <c r="E1007" s="171">
        <f t="shared" si="352"/>
        <v>1210000.0000000002</v>
      </c>
      <c r="F1007" s="171">
        <f t="shared" si="353"/>
        <v>-584940.36609521112</v>
      </c>
      <c r="G1007" s="171">
        <f t="shared" si="354"/>
        <v>1464100.0000000005</v>
      </c>
      <c r="H1007" s="171">
        <f t="shared" si="355"/>
        <v>78139.209838669514</v>
      </c>
      <c r="I1007" s="171">
        <f t="shared" si="356"/>
        <v>409242.74530788185</v>
      </c>
      <c r="J1007" s="171">
        <f t="shared" si="357"/>
        <v>744066.66937080142</v>
      </c>
      <c r="K1007" s="171">
        <f t="shared" si="358"/>
        <v>1085654.8358825475</v>
      </c>
      <c r="L1007" s="172">
        <f t="shared" si="359"/>
        <v>553543.19133944635</v>
      </c>
      <c r="M1007" s="142">
        <f t="shared" si="360"/>
        <v>7</v>
      </c>
      <c r="N1007" s="143">
        <f t="shared" si="371"/>
        <v>1</v>
      </c>
      <c r="U1007" s="131">
        <v>982</v>
      </c>
      <c r="V1007" s="126">
        <f>MOD(QUOTIENT(ROWS($V$26:V1007)-1, 2^(COLUMNS($V$26:V1007)-1)), 2)</f>
        <v>1</v>
      </c>
      <c r="W1007" s="19">
        <f>MOD(QUOTIENT(ROWS($V$26:W1007)-1, 2^(COLUMNS($V$26:W1007)-1)), 2)</f>
        <v>0</v>
      </c>
      <c r="X1007" s="19">
        <f>MOD(QUOTIENT(ROWS($V$26:X1007)-1, 2^(COLUMNS($V$26:X1007)-1)), 2)</f>
        <v>1</v>
      </c>
      <c r="Y1007" s="19">
        <f>MOD(QUOTIENT(ROWS($V$26:Y1007)-1, 2^(COLUMNS($V$26:Y1007)-1)), 2)</f>
        <v>0</v>
      </c>
      <c r="Z1007" s="19">
        <f>MOD(QUOTIENT(ROWS($V$26:Z1007)-1, 2^(COLUMNS($V$26:Z1007)-1)), 2)</f>
        <v>1</v>
      </c>
      <c r="AA1007" s="19">
        <f>MOD(QUOTIENT(ROWS($V$26:AA1007)-1, 2^(COLUMNS($V$26:AA1007)-1)), 2)</f>
        <v>0</v>
      </c>
      <c r="AB1007" s="19">
        <f>MOD(QUOTIENT(ROWS($V$26:AB1007)-1, 2^(COLUMNS($V$26:AB1007)-1)), 2)</f>
        <v>1</v>
      </c>
      <c r="AC1007" s="19">
        <f>MOD(QUOTIENT(ROWS($V$26:AC1007)-1, 2^(COLUMNS($V$26:AC1007)-1)), 2)</f>
        <v>1</v>
      </c>
      <c r="AD1007" s="19">
        <f>MOD(QUOTIENT(ROWS($V$26:AD1007)-1, 2^(COLUMNS($V$26:AD1007)-1)), 2)</f>
        <v>1</v>
      </c>
      <c r="AE1007" s="133">
        <f>MOD(QUOTIENT(ROWS($V$26:AE1007)-1, 2^(COLUMNS($V$26:AE1007)-1)), 2)</f>
        <v>1</v>
      </c>
      <c r="AF1007" s="126">
        <f t="shared" si="361"/>
        <v>1</v>
      </c>
      <c r="AG1007" s="19">
        <f t="shared" si="362"/>
        <v>1</v>
      </c>
      <c r="AH1007" s="19">
        <f t="shared" si="363"/>
        <v>3</v>
      </c>
      <c r="AI1007" s="19">
        <f t="shared" si="364"/>
        <v>3</v>
      </c>
      <c r="AJ1007" s="19">
        <f t="shared" si="365"/>
        <v>5</v>
      </c>
      <c r="AK1007" s="19">
        <f t="shared" si="366"/>
        <v>5</v>
      </c>
      <c r="AL1007" s="19">
        <f t="shared" si="367"/>
        <v>7</v>
      </c>
      <c r="AM1007" s="19">
        <f t="shared" si="368"/>
        <v>8</v>
      </c>
      <c r="AN1007" s="19">
        <f t="shared" si="369"/>
        <v>9</v>
      </c>
      <c r="AO1007" s="133">
        <f t="shared" si="370"/>
        <v>10</v>
      </c>
    </row>
    <row r="1008" spans="1:41" x14ac:dyDescent="0.3">
      <c r="A1008" s="131">
        <v>983</v>
      </c>
      <c r="B1008" s="171">
        <f t="shared" si="349"/>
        <v>0</v>
      </c>
      <c r="C1008" s="171">
        <f t="shared" si="350"/>
        <v>-1627272.7272727271</v>
      </c>
      <c r="D1008" s="171">
        <f t="shared" si="351"/>
        <v>-1269338.842975206</v>
      </c>
      <c r="E1008" s="171">
        <f t="shared" si="352"/>
        <v>1210000.0000000002</v>
      </c>
      <c r="F1008" s="171">
        <f t="shared" si="353"/>
        <v>-584940.36609521112</v>
      </c>
      <c r="G1008" s="171">
        <f t="shared" si="354"/>
        <v>1464100.0000000005</v>
      </c>
      <c r="H1008" s="171">
        <f t="shared" si="355"/>
        <v>78139.209838669514</v>
      </c>
      <c r="I1008" s="171">
        <f t="shared" si="356"/>
        <v>409242.74530788185</v>
      </c>
      <c r="J1008" s="171">
        <f t="shared" si="357"/>
        <v>744066.66937080142</v>
      </c>
      <c r="K1008" s="171">
        <f t="shared" si="358"/>
        <v>1085654.8358825475</v>
      </c>
      <c r="L1008" s="172">
        <f t="shared" si="359"/>
        <v>152932.14258025016</v>
      </c>
      <c r="M1008" s="142">
        <f t="shared" si="360"/>
        <v>7</v>
      </c>
      <c r="N1008" s="143">
        <f t="shared" si="371"/>
        <v>2</v>
      </c>
      <c r="U1008" s="131">
        <v>983</v>
      </c>
      <c r="V1008" s="126">
        <f>MOD(QUOTIENT(ROWS($V$26:V1008)-1, 2^(COLUMNS($V$26:V1008)-1)), 2)</f>
        <v>0</v>
      </c>
      <c r="W1008" s="19">
        <f>MOD(QUOTIENT(ROWS($V$26:W1008)-1, 2^(COLUMNS($V$26:W1008)-1)), 2)</f>
        <v>1</v>
      </c>
      <c r="X1008" s="19">
        <f>MOD(QUOTIENT(ROWS($V$26:X1008)-1, 2^(COLUMNS($V$26:X1008)-1)), 2)</f>
        <v>1</v>
      </c>
      <c r="Y1008" s="19">
        <f>MOD(QUOTIENT(ROWS($V$26:Y1008)-1, 2^(COLUMNS($V$26:Y1008)-1)), 2)</f>
        <v>0</v>
      </c>
      <c r="Z1008" s="19">
        <f>MOD(QUOTIENT(ROWS($V$26:Z1008)-1, 2^(COLUMNS($V$26:Z1008)-1)), 2)</f>
        <v>1</v>
      </c>
      <c r="AA1008" s="19">
        <f>MOD(QUOTIENT(ROWS($V$26:AA1008)-1, 2^(COLUMNS($V$26:AA1008)-1)), 2)</f>
        <v>0</v>
      </c>
      <c r="AB1008" s="19">
        <f>MOD(QUOTIENT(ROWS($V$26:AB1008)-1, 2^(COLUMNS($V$26:AB1008)-1)), 2)</f>
        <v>1</v>
      </c>
      <c r="AC1008" s="19">
        <f>MOD(QUOTIENT(ROWS($V$26:AC1008)-1, 2^(COLUMNS($V$26:AC1008)-1)), 2)</f>
        <v>1</v>
      </c>
      <c r="AD1008" s="19">
        <f>MOD(QUOTIENT(ROWS($V$26:AD1008)-1, 2^(COLUMNS($V$26:AD1008)-1)), 2)</f>
        <v>1</v>
      </c>
      <c r="AE1008" s="133">
        <f>MOD(QUOTIENT(ROWS($V$26:AE1008)-1, 2^(COLUMNS($V$26:AE1008)-1)), 2)</f>
        <v>1</v>
      </c>
      <c r="AF1008" s="126">
        <f t="shared" si="361"/>
        <v>0</v>
      </c>
      <c r="AG1008" s="19">
        <f t="shared" si="362"/>
        <v>2</v>
      </c>
      <c r="AH1008" s="19">
        <f t="shared" si="363"/>
        <v>3</v>
      </c>
      <c r="AI1008" s="19">
        <f t="shared" si="364"/>
        <v>3</v>
      </c>
      <c r="AJ1008" s="19">
        <f t="shared" si="365"/>
        <v>5</v>
      </c>
      <c r="AK1008" s="19">
        <f t="shared" si="366"/>
        <v>5</v>
      </c>
      <c r="AL1008" s="19">
        <f t="shared" si="367"/>
        <v>7</v>
      </c>
      <c r="AM1008" s="19">
        <f t="shared" si="368"/>
        <v>8</v>
      </c>
      <c r="AN1008" s="19">
        <f t="shared" si="369"/>
        <v>9</v>
      </c>
      <c r="AO1008" s="133">
        <f t="shared" si="370"/>
        <v>10</v>
      </c>
    </row>
    <row r="1009" spans="1:41" x14ac:dyDescent="0.3">
      <c r="A1009" s="131">
        <v>984</v>
      </c>
      <c r="B1009" s="171">
        <f t="shared" si="349"/>
        <v>-2000000</v>
      </c>
      <c r="C1009" s="171">
        <f t="shared" si="350"/>
        <v>-1627272.7272727271</v>
      </c>
      <c r="D1009" s="171">
        <f t="shared" si="351"/>
        <v>-1269338.842975206</v>
      </c>
      <c r="E1009" s="171">
        <f t="shared" si="352"/>
        <v>1210000.0000000002</v>
      </c>
      <c r="F1009" s="171">
        <f t="shared" si="353"/>
        <v>-584940.36609521112</v>
      </c>
      <c r="G1009" s="171">
        <f t="shared" si="354"/>
        <v>1464100.0000000005</v>
      </c>
      <c r="H1009" s="171">
        <f t="shared" si="355"/>
        <v>78139.209838669514</v>
      </c>
      <c r="I1009" s="171">
        <f t="shared" si="356"/>
        <v>409242.74530788185</v>
      </c>
      <c r="J1009" s="171">
        <f t="shared" si="357"/>
        <v>744066.66937080142</v>
      </c>
      <c r="K1009" s="171">
        <f t="shared" si="358"/>
        <v>1085654.8358825475</v>
      </c>
      <c r="L1009" s="172">
        <f t="shared" si="359"/>
        <v>-1698919.7092716012</v>
      </c>
      <c r="M1009" s="142">
        <f t="shared" si="360"/>
        <v>8</v>
      </c>
      <c r="N1009" s="143">
        <f t="shared" si="371"/>
        <v>1</v>
      </c>
      <c r="U1009" s="131">
        <v>984</v>
      </c>
      <c r="V1009" s="126">
        <f>MOD(QUOTIENT(ROWS($V$26:V1009)-1, 2^(COLUMNS($V$26:V1009)-1)), 2)</f>
        <v>1</v>
      </c>
      <c r="W1009" s="19">
        <f>MOD(QUOTIENT(ROWS($V$26:W1009)-1, 2^(COLUMNS($V$26:W1009)-1)), 2)</f>
        <v>1</v>
      </c>
      <c r="X1009" s="19">
        <f>MOD(QUOTIENT(ROWS($V$26:X1009)-1, 2^(COLUMNS($V$26:X1009)-1)), 2)</f>
        <v>1</v>
      </c>
      <c r="Y1009" s="19">
        <f>MOD(QUOTIENT(ROWS($V$26:Y1009)-1, 2^(COLUMNS($V$26:Y1009)-1)), 2)</f>
        <v>0</v>
      </c>
      <c r="Z1009" s="19">
        <f>MOD(QUOTIENT(ROWS($V$26:Z1009)-1, 2^(COLUMNS($V$26:Z1009)-1)), 2)</f>
        <v>1</v>
      </c>
      <c r="AA1009" s="19">
        <f>MOD(QUOTIENT(ROWS($V$26:AA1009)-1, 2^(COLUMNS($V$26:AA1009)-1)), 2)</f>
        <v>0</v>
      </c>
      <c r="AB1009" s="19">
        <f>MOD(QUOTIENT(ROWS($V$26:AB1009)-1, 2^(COLUMNS($V$26:AB1009)-1)), 2)</f>
        <v>1</v>
      </c>
      <c r="AC1009" s="19">
        <f>MOD(QUOTIENT(ROWS($V$26:AC1009)-1, 2^(COLUMNS($V$26:AC1009)-1)), 2)</f>
        <v>1</v>
      </c>
      <c r="AD1009" s="19">
        <f>MOD(QUOTIENT(ROWS($V$26:AD1009)-1, 2^(COLUMNS($V$26:AD1009)-1)), 2)</f>
        <v>1</v>
      </c>
      <c r="AE1009" s="133">
        <f>MOD(QUOTIENT(ROWS($V$26:AE1009)-1, 2^(COLUMNS($V$26:AE1009)-1)), 2)</f>
        <v>1</v>
      </c>
      <c r="AF1009" s="126">
        <f t="shared" si="361"/>
        <v>1</v>
      </c>
      <c r="AG1009" s="19">
        <f t="shared" si="362"/>
        <v>2</v>
      </c>
      <c r="AH1009" s="19">
        <f t="shared" si="363"/>
        <v>3</v>
      </c>
      <c r="AI1009" s="19">
        <f t="shared" si="364"/>
        <v>3</v>
      </c>
      <c r="AJ1009" s="19">
        <f t="shared" si="365"/>
        <v>5</v>
      </c>
      <c r="AK1009" s="19">
        <f t="shared" si="366"/>
        <v>5</v>
      </c>
      <c r="AL1009" s="19">
        <f t="shared" si="367"/>
        <v>7</v>
      </c>
      <c r="AM1009" s="19">
        <f t="shared" si="368"/>
        <v>8</v>
      </c>
      <c r="AN1009" s="19">
        <f t="shared" si="369"/>
        <v>9</v>
      </c>
      <c r="AO1009" s="133">
        <f t="shared" si="370"/>
        <v>10</v>
      </c>
    </row>
    <row r="1010" spans="1:41" x14ac:dyDescent="0.3">
      <c r="A1010" s="131">
        <v>985</v>
      </c>
      <c r="B1010" s="171">
        <f t="shared" si="349"/>
        <v>0</v>
      </c>
      <c r="C1010" s="171">
        <f t="shared" si="350"/>
        <v>0</v>
      </c>
      <c r="D1010" s="171">
        <f t="shared" si="351"/>
        <v>0</v>
      </c>
      <c r="E1010" s="171">
        <f t="shared" si="352"/>
        <v>-922944.40270473203</v>
      </c>
      <c r="F1010" s="171">
        <f t="shared" si="353"/>
        <v>-584940.36609521112</v>
      </c>
      <c r="G1010" s="171">
        <f t="shared" si="354"/>
        <v>1464100.0000000005</v>
      </c>
      <c r="H1010" s="171">
        <f t="shared" si="355"/>
        <v>78139.209838669514</v>
      </c>
      <c r="I1010" s="171">
        <f t="shared" si="356"/>
        <v>409242.74530788185</v>
      </c>
      <c r="J1010" s="171">
        <f t="shared" si="357"/>
        <v>744066.66937080142</v>
      </c>
      <c r="K1010" s="171">
        <f t="shared" si="358"/>
        <v>1085654.8358825475</v>
      </c>
      <c r="L1010" s="172">
        <f t="shared" si="359"/>
        <v>987920.51087939367</v>
      </c>
      <c r="M1010" s="142">
        <f t="shared" si="360"/>
        <v>6</v>
      </c>
      <c r="N1010" s="143">
        <f t="shared" si="371"/>
        <v>4</v>
      </c>
      <c r="U1010" s="131">
        <v>985</v>
      </c>
      <c r="V1010" s="126">
        <f>MOD(QUOTIENT(ROWS($V$26:V1010)-1, 2^(COLUMNS($V$26:V1010)-1)), 2)</f>
        <v>0</v>
      </c>
      <c r="W1010" s="19">
        <f>MOD(QUOTIENT(ROWS($V$26:W1010)-1, 2^(COLUMNS($V$26:W1010)-1)), 2)</f>
        <v>0</v>
      </c>
      <c r="X1010" s="19">
        <f>MOD(QUOTIENT(ROWS($V$26:X1010)-1, 2^(COLUMNS($V$26:X1010)-1)), 2)</f>
        <v>0</v>
      </c>
      <c r="Y1010" s="19">
        <f>MOD(QUOTIENT(ROWS($V$26:Y1010)-1, 2^(COLUMNS($V$26:Y1010)-1)), 2)</f>
        <v>1</v>
      </c>
      <c r="Z1010" s="19">
        <f>MOD(QUOTIENT(ROWS($V$26:Z1010)-1, 2^(COLUMNS($V$26:Z1010)-1)), 2)</f>
        <v>1</v>
      </c>
      <c r="AA1010" s="19">
        <f>MOD(QUOTIENT(ROWS($V$26:AA1010)-1, 2^(COLUMNS($V$26:AA1010)-1)), 2)</f>
        <v>0</v>
      </c>
      <c r="AB1010" s="19">
        <f>MOD(QUOTIENT(ROWS($V$26:AB1010)-1, 2^(COLUMNS($V$26:AB1010)-1)), 2)</f>
        <v>1</v>
      </c>
      <c r="AC1010" s="19">
        <f>MOD(QUOTIENT(ROWS($V$26:AC1010)-1, 2^(COLUMNS($V$26:AC1010)-1)), 2)</f>
        <v>1</v>
      </c>
      <c r="AD1010" s="19">
        <f>MOD(QUOTIENT(ROWS($V$26:AD1010)-1, 2^(COLUMNS($V$26:AD1010)-1)), 2)</f>
        <v>1</v>
      </c>
      <c r="AE1010" s="133">
        <f>MOD(QUOTIENT(ROWS($V$26:AE1010)-1, 2^(COLUMNS($V$26:AE1010)-1)), 2)</f>
        <v>1</v>
      </c>
      <c r="AF1010" s="126">
        <f t="shared" si="361"/>
        <v>0</v>
      </c>
      <c r="AG1010" s="19">
        <f t="shared" si="362"/>
        <v>0</v>
      </c>
      <c r="AH1010" s="19">
        <f t="shared" si="363"/>
        <v>0</v>
      </c>
      <c r="AI1010" s="19">
        <f t="shared" si="364"/>
        <v>4</v>
      </c>
      <c r="AJ1010" s="19">
        <f t="shared" si="365"/>
        <v>5</v>
      </c>
      <c r="AK1010" s="19">
        <f t="shared" si="366"/>
        <v>5</v>
      </c>
      <c r="AL1010" s="19">
        <f t="shared" si="367"/>
        <v>7</v>
      </c>
      <c r="AM1010" s="19">
        <f t="shared" si="368"/>
        <v>8</v>
      </c>
      <c r="AN1010" s="19">
        <f t="shared" si="369"/>
        <v>9</v>
      </c>
      <c r="AO1010" s="133">
        <f t="shared" si="370"/>
        <v>10</v>
      </c>
    </row>
    <row r="1011" spans="1:41" x14ac:dyDescent="0.3">
      <c r="A1011" s="131">
        <v>986</v>
      </c>
      <c r="B1011" s="171">
        <f t="shared" si="349"/>
        <v>-2000000</v>
      </c>
      <c r="C1011" s="171">
        <f t="shared" si="350"/>
        <v>1000000</v>
      </c>
      <c r="D1011" s="171">
        <f t="shared" si="351"/>
        <v>1000000</v>
      </c>
      <c r="E1011" s="171">
        <f t="shared" si="352"/>
        <v>-922944.40270473203</v>
      </c>
      <c r="F1011" s="171">
        <f t="shared" si="353"/>
        <v>-584940.36609521112</v>
      </c>
      <c r="G1011" s="171">
        <f t="shared" si="354"/>
        <v>1464100.0000000005</v>
      </c>
      <c r="H1011" s="171">
        <f t="shared" si="355"/>
        <v>78139.209838669514</v>
      </c>
      <c r="I1011" s="171">
        <f t="shared" si="356"/>
        <v>409242.74530788185</v>
      </c>
      <c r="J1011" s="171">
        <f t="shared" si="357"/>
        <v>744066.66937080142</v>
      </c>
      <c r="K1011" s="171">
        <f t="shared" si="358"/>
        <v>1085654.8358825475</v>
      </c>
      <c r="L1011" s="172">
        <f t="shared" si="359"/>
        <v>787239.72034949472</v>
      </c>
      <c r="M1011" s="142">
        <f t="shared" si="360"/>
        <v>7</v>
      </c>
      <c r="N1011" s="143">
        <f t="shared" si="371"/>
        <v>1</v>
      </c>
      <c r="U1011" s="131">
        <v>986</v>
      </c>
      <c r="V1011" s="126">
        <f>MOD(QUOTIENT(ROWS($V$26:V1011)-1, 2^(COLUMNS($V$26:V1011)-1)), 2)</f>
        <v>1</v>
      </c>
      <c r="W1011" s="19">
        <f>MOD(QUOTIENT(ROWS($V$26:W1011)-1, 2^(COLUMNS($V$26:W1011)-1)), 2)</f>
        <v>0</v>
      </c>
      <c r="X1011" s="19">
        <f>MOD(QUOTIENT(ROWS($V$26:X1011)-1, 2^(COLUMNS($V$26:X1011)-1)), 2)</f>
        <v>0</v>
      </c>
      <c r="Y1011" s="19">
        <f>MOD(QUOTIENT(ROWS($V$26:Y1011)-1, 2^(COLUMNS($V$26:Y1011)-1)), 2)</f>
        <v>1</v>
      </c>
      <c r="Z1011" s="19">
        <f>MOD(QUOTIENT(ROWS($V$26:Z1011)-1, 2^(COLUMNS($V$26:Z1011)-1)), 2)</f>
        <v>1</v>
      </c>
      <c r="AA1011" s="19">
        <f>MOD(QUOTIENT(ROWS($V$26:AA1011)-1, 2^(COLUMNS($V$26:AA1011)-1)), 2)</f>
        <v>0</v>
      </c>
      <c r="AB1011" s="19">
        <f>MOD(QUOTIENT(ROWS($V$26:AB1011)-1, 2^(COLUMNS($V$26:AB1011)-1)), 2)</f>
        <v>1</v>
      </c>
      <c r="AC1011" s="19">
        <f>MOD(QUOTIENT(ROWS($V$26:AC1011)-1, 2^(COLUMNS($V$26:AC1011)-1)), 2)</f>
        <v>1</v>
      </c>
      <c r="AD1011" s="19">
        <f>MOD(QUOTIENT(ROWS($V$26:AD1011)-1, 2^(COLUMNS($V$26:AD1011)-1)), 2)</f>
        <v>1</v>
      </c>
      <c r="AE1011" s="133">
        <f>MOD(QUOTIENT(ROWS($V$26:AE1011)-1, 2^(COLUMNS($V$26:AE1011)-1)), 2)</f>
        <v>1</v>
      </c>
      <c r="AF1011" s="126">
        <f t="shared" si="361"/>
        <v>1</v>
      </c>
      <c r="AG1011" s="19">
        <f t="shared" si="362"/>
        <v>1</v>
      </c>
      <c r="AH1011" s="19">
        <f t="shared" si="363"/>
        <v>1</v>
      </c>
      <c r="AI1011" s="19">
        <f t="shared" si="364"/>
        <v>4</v>
      </c>
      <c r="AJ1011" s="19">
        <f t="shared" si="365"/>
        <v>5</v>
      </c>
      <c r="AK1011" s="19">
        <f t="shared" si="366"/>
        <v>5</v>
      </c>
      <c r="AL1011" s="19">
        <f t="shared" si="367"/>
        <v>7</v>
      </c>
      <c r="AM1011" s="19">
        <f t="shared" si="368"/>
        <v>8</v>
      </c>
      <c r="AN1011" s="19">
        <f t="shared" si="369"/>
        <v>9</v>
      </c>
      <c r="AO1011" s="133">
        <f t="shared" si="370"/>
        <v>10</v>
      </c>
    </row>
    <row r="1012" spans="1:41" x14ac:dyDescent="0.3">
      <c r="A1012" s="131">
        <v>987</v>
      </c>
      <c r="B1012" s="171">
        <f t="shared" si="349"/>
        <v>0</v>
      </c>
      <c r="C1012" s="171">
        <f t="shared" si="350"/>
        <v>-1627272.7272727271</v>
      </c>
      <c r="D1012" s="171">
        <f t="shared" si="351"/>
        <v>1100000</v>
      </c>
      <c r="E1012" s="171">
        <f t="shared" si="352"/>
        <v>-922944.40270473203</v>
      </c>
      <c r="F1012" s="171">
        <f t="shared" si="353"/>
        <v>-584940.36609521112</v>
      </c>
      <c r="G1012" s="171">
        <f t="shared" si="354"/>
        <v>1464100.0000000005</v>
      </c>
      <c r="H1012" s="171">
        <f t="shared" si="355"/>
        <v>78139.209838669514</v>
      </c>
      <c r="I1012" s="171">
        <f t="shared" si="356"/>
        <v>409242.74530788185</v>
      </c>
      <c r="J1012" s="171">
        <f t="shared" si="357"/>
        <v>744066.66937080142</v>
      </c>
      <c r="K1012" s="171">
        <f t="shared" si="358"/>
        <v>1085654.8358825475</v>
      </c>
      <c r="L1012" s="172">
        <f t="shared" si="359"/>
        <v>466011.8956923153</v>
      </c>
      <c r="M1012" s="142">
        <f t="shared" si="360"/>
        <v>7</v>
      </c>
      <c r="N1012" s="143">
        <f t="shared" si="371"/>
        <v>2</v>
      </c>
      <c r="U1012" s="131">
        <v>987</v>
      </c>
      <c r="V1012" s="126">
        <f>MOD(QUOTIENT(ROWS($V$26:V1012)-1, 2^(COLUMNS($V$26:V1012)-1)), 2)</f>
        <v>0</v>
      </c>
      <c r="W1012" s="19">
        <f>MOD(QUOTIENT(ROWS($V$26:W1012)-1, 2^(COLUMNS($V$26:W1012)-1)), 2)</f>
        <v>1</v>
      </c>
      <c r="X1012" s="19">
        <f>MOD(QUOTIENT(ROWS($V$26:X1012)-1, 2^(COLUMNS($V$26:X1012)-1)), 2)</f>
        <v>0</v>
      </c>
      <c r="Y1012" s="19">
        <f>MOD(QUOTIENT(ROWS($V$26:Y1012)-1, 2^(COLUMNS($V$26:Y1012)-1)), 2)</f>
        <v>1</v>
      </c>
      <c r="Z1012" s="19">
        <f>MOD(QUOTIENT(ROWS($V$26:Z1012)-1, 2^(COLUMNS($V$26:Z1012)-1)), 2)</f>
        <v>1</v>
      </c>
      <c r="AA1012" s="19">
        <f>MOD(QUOTIENT(ROWS($V$26:AA1012)-1, 2^(COLUMNS($V$26:AA1012)-1)), 2)</f>
        <v>0</v>
      </c>
      <c r="AB1012" s="19">
        <f>MOD(QUOTIENT(ROWS($V$26:AB1012)-1, 2^(COLUMNS($V$26:AB1012)-1)), 2)</f>
        <v>1</v>
      </c>
      <c r="AC1012" s="19">
        <f>MOD(QUOTIENT(ROWS($V$26:AC1012)-1, 2^(COLUMNS($V$26:AC1012)-1)), 2)</f>
        <v>1</v>
      </c>
      <c r="AD1012" s="19">
        <f>MOD(QUOTIENT(ROWS($V$26:AD1012)-1, 2^(COLUMNS($V$26:AD1012)-1)), 2)</f>
        <v>1</v>
      </c>
      <c r="AE1012" s="133">
        <f>MOD(QUOTIENT(ROWS($V$26:AE1012)-1, 2^(COLUMNS($V$26:AE1012)-1)), 2)</f>
        <v>1</v>
      </c>
      <c r="AF1012" s="126">
        <f t="shared" si="361"/>
        <v>0</v>
      </c>
      <c r="AG1012" s="19">
        <f t="shared" si="362"/>
        <v>2</v>
      </c>
      <c r="AH1012" s="19">
        <f t="shared" si="363"/>
        <v>2</v>
      </c>
      <c r="AI1012" s="19">
        <f t="shared" si="364"/>
        <v>4</v>
      </c>
      <c r="AJ1012" s="19">
        <f t="shared" si="365"/>
        <v>5</v>
      </c>
      <c r="AK1012" s="19">
        <f t="shared" si="366"/>
        <v>5</v>
      </c>
      <c r="AL1012" s="19">
        <f t="shared" si="367"/>
        <v>7</v>
      </c>
      <c r="AM1012" s="19">
        <f t="shared" si="368"/>
        <v>8</v>
      </c>
      <c r="AN1012" s="19">
        <f t="shared" si="369"/>
        <v>9</v>
      </c>
      <c r="AO1012" s="133">
        <f t="shared" si="370"/>
        <v>10</v>
      </c>
    </row>
    <row r="1013" spans="1:41" x14ac:dyDescent="0.3">
      <c r="A1013" s="131">
        <v>988</v>
      </c>
      <c r="B1013" s="171">
        <f t="shared" si="349"/>
        <v>-2000000</v>
      </c>
      <c r="C1013" s="171">
        <f t="shared" si="350"/>
        <v>-1627272.7272727271</v>
      </c>
      <c r="D1013" s="171">
        <f t="shared" si="351"/>
        <v>1100000</v>
      </c>
      <c r="E1013" s="171">
        <f t="shared" si="352"/>
        <v>-922944.40270473203</v>
      </c>
      <c r="F1013" s="171">
        <f t="shared" si="353"/>
        <v>-584940.36609521112</v>
      </c>
      <c r="G1013" s="171">
        <f t="shared" si="354"/>
        <v>1464100.0000000005</v>
      </c>
      <c r="H1013" s="171">
        <f t="shared" si="355"/>
        <v>78139.209838669514</v>
      </c>
      <c r="I1013" s="171">
        <f t="shared" si="356"/>
        <v>409242.74530788185</v>
      </c>
      <c r="J1013" s="171">
        <f t="shared" si="357"/>
        <v>744066.66937080142</v>
      </c>
      <c r="K1013" s="171">
        <f t="shared" si="358"/>
        <v>1085654.8358825475</v>
      </c>
      <c r="L1013" s="172">
        <f t="shared" si="359"/>
        <v>-1385839.956159536</v>
      </c>
      <c r="M1013" s="142">
        <f t="shared" si="360"/>
        <v>8</v>
      </c>
      <c r="N1013" s="143">
        <f t="shared" si="371"/>
        <v>1</v>
      </c>
      <c r="U1013" s="131">
        <v>988</v>
      </c>
      <c r="V1013" s="126">
        <f>MOD(QUOTIENT(ROWS($V$26:V1013)-1, 2^(COLUMNS($V$26:V1013)-1)), 2)</f>
        <v>1</v>
      </c>
      <c r="W1013" s="19">
        <f>MOD(QUOTIENT(ROWS($V$26:W1013)-1, 2^(COLUMNS($V$26:W1013)-1)), 2)</f>
        <v>1</v>
      </c>
      <c r="X1013" s="19">
        <f>MOD(QUOTIENT(ROWS($V$26:X1013)-1, 2^(COLUMNS($V$26:X1013)-1)), 2)</f>
        <v>0</v>
      </c>
      <c r="Y1013" s="19">
        <f>MOD(QUOTIENT(ROWS($V$26:Y1013)-1, 2^(COLUMNS($V$26:Y1013)-1)), 2)</f>
        <v>1</v>
      </c>
      <c r="Z1013" s="19">
        <f>MOD(QUOTIENT(ROWS($V$26:Z1013)-1, 2^(COLUMNS($V$26:Z1013)-1)), 2)</f>
        <v>1</v>
      </c>
      <c r="AA1013" s="19">
        <f>MOD(QUOTIENT(ROWS($V$26:AA1013)-1, 2^(COLUMNS($V$26:AA1013)-1)), 2)</f>
        <v>0</v>
      </c>
      <c r="AB1013" s="19">
        <f>MOD(QUOTIENT(ROWS($V$26:AB1013)-1, 2^(COLUMNS($V$26:AB1013)-1)), 2)</f>
        <v>1</v>
      </c>
      <c r="AC1013" s="19">
        <f>MOD(QUOTIENT(ROWS($V$26:AC1013)-1, 2^(COLUMNS($V$26:AC1013)-1)), 2)</f>
        <v>1</v>
      </c>
      <c r="AD1013" s="19">
        <f>MOD(QUOTIENT(ROWS($V$26:AD1013)-1, 2^(COLUMNS($V$26:AD1013)-1)), 2)</f>
        <v>1</v>
      </c>
      <c r="AE1013" s="133">
        <f>MOD(QUOTIENT(ROWS($V$26:AE1013)-1, 2^(COLUMNS($V$26:AE1013)-1)), 2)</f>
        <v>1</v>
      </c>
      <c r="AF1013" s="126">
        <f t="shared" si="361"/>
        <v>1</v>
      </c>
      <c r="AG1013" s="19">
        <f t="shared" si="362"/>
        <v>2</v>
      </c>
      <c r="AH1013" s="19">
        <f t="shared" si="363"/>
        <v>2</v>
      </c>
      <c r="AI1013" s="19">
        <f t="shared" si="364"/>
        <v>4</v>
      </c>
      <c r="AJ1013" s="19">
        <f t="shared" si="365"/>
        <v>5</v>
      </c>
      <c r="AK1013" s="19">
        <f t="shared" si="366"/>
        <v>5</v>
      </c>
      <c r="AL1013" s="19">
        <f t="shared" si="367"/>
        <v>7</v>
      </c>
      <c r="AM1013" s="19">
        <f t="shared" si="368"/>
        <v>8</v>
      </c>
      <c r="AN1013" s="19">
        <f t="shared" si="369"/>
        <v>9</v>
      </c>
      <c r="AO1013" s="133">
        <f t="shared" si="370"/>
        <v>10</v>
      </c>
    </row>
    <row r="1014" spans="1:41" x14ac:dyDescent="0.3">
      <c r="A1014" s="131">
        <v>989</v>
      </c>
      <c r="B1014" s="171">
        <f t="shared" si="349"/>
        <v>0</v>
      </c>
      <c r="C1014" s="171">
        <f t="shared" si="350"/>
        <v>0</v>
      </c>
      <c r="D1014" s="171">
        <f t="shared" si="351"/>
        <v>-1269338.842975206</v>
      </c>
      <c r="E1014" s="171">
        <f t="shared" si="352"/>
        <v>-922944.40270473203</v>
      </c>
      <c r="F1014" s="171">
        <f t="shared" si="353"/>
        <v>-584940.36609521112</v>
      </c>
      <c r="G1014" s="171">
        <f t="shared" si="354"/>
        <v>1464100.0000000005</v>
      </c>
      <c r="H1014" s="171">
        <f t="shared" si="355"/>
        <v>78139.209838669514</v>
      </c>
      <c r="I1014" s="171">
        <f t="shared" si="356"/>
        <v>409242.74530788185</v>
      </c>
      <c r="J1014" s="171">
        <f t="shared" si="357"/>
        <v>744066.66937080142</v>
      </c>
      <c r="K1014" s="171">
        <f t="shared" si="358"/>
        <v>1085654.8358825475</v>
      </c>
      <c r="L1014" s="172">
        <f t="shared" si="359"/>
        <v>-19721.587453563418</v>
      </c>
      <c r="M1014" s="142">
        <f t="shared" si="360"/>
        <v>7</v>
      </c>
      <c r="N1014" s="143">
        <f t="shared" si="371"/>
        <v>3</v>
      </c>
      <c r="U1014" s="131">
        <v>989</v>
      </c>
      <c r="V1014" s="126">
        <f>MOD(QUOTIENT(ROWS($V$26:V1014)-1, 2^(COLUMNS($V$26:V1014)-1)), 2)</f>
        <v>0</v>
      </c>
      <c r="W1014" s="19">
        <f>MOD(QUOTIENT(ROWS($V$26:W1014)-1, 2^(COLUMNS($V$26:W1014)-1)), 2)</f>
        <v>0</v>
      </c>
      <c r="X1014" s="19">
        <f>MOD(QUOTIENT(ROWS($V$26:X1014)-1, 2^(COLUMNS($V$26:X1014)-1)), 2)</f>
        <v>1</v>
      </c>
      <c r="Y1014" s="19">
        <f>MOD(QUOTIENT(ROWS($V$26:Y1014)-1, 2^(COLUMNS($V$26:Y1014)-1)), 2)</f>
        <v>1</v>
      </c>
      <c r="Z1014" s="19">
        <f>MOD(QUOTIENT(ROWS($V$26:Z1014)-1, 2^(COLUMNS($V$26:Z1014)-1)), 2)</f>
        <v>1</v>
      </c>
      <c r="AA1014" s="19">
        <f>MOD(QUOTIENT(ROWS($V$26:AA1014)-1, 2^(COLUMNS($V$26:AA1014)-1)), 2)</f>
        <v>0</v>
      </c>
      <c r="AB1014" s="19">
        <f>MOD(QUOTIENT(ROWS($V$26:AB1014)-1, 2^(COLUMNS($V$26:AB1014)-1)), 2)</f>
        <v>1</v>
      </c>
      <c r="AC1014" s="19">
        <f>MOD(QUOTIENT(ROWS($V$26:AC1014)-1, 2^(COLUMNS($V$26:AC1014)-1)), 2)</f>
        <v>1</v>
      </c>
      <c r="AD1014" s="19">
        <f>MOD(QUOTIENT(ROWS($V$26:AD1014)-1, 2^(COLUMNS($V$26:AD1014)-1)), 2)</f>
        <v>1</v>
      </c>
      <c r="AE1014" s="133">
        <f>MOD(QUOTIENT(ROWS($V$26:AE1014)-1, 2^(COLUMNS($V$26:AE1014)-1)), 2)</f>
        <v>1</v>
      </c>
      <c r="AF1014" s="126">
        <f t="shared" si="361"/>
        <v>0</v>
      </c>
      <c r="AG1014" s="19">
        <f t="shared" si="362"/>
        <v>0</v>
      </c>
      <c r="AH1014" s="19">
        <f t="shared" si="363"/>
        <v>3</v>
      </c>
      <c r="AI1014" s="19">
        <f t="shared" si="364"/>
        <v>4</v>
      </c>
      <c r="AJ1014" s="19">
        <f t="shared" si="365"/>
        <v>5</v>
      </c>
      <c r="AK1014" s="19">
        <f t="shared" si="366"/>
        <v>5</v>
      </c>
      <c r="AL1014" s="19">
        <f t="shared" si="367"/>
        <v>7</v>
      </c>
      <c r="AM1014" s="19">
        <f t="shared" si="368"/>
        <v>8</v>
      </c>
      <c r="AN1014" s="19">
        <f t="shared" si="369"/>
        <v>9</v>
      </c>
      <c r="AO1014" s="133">
        <f t="shared" si="370"/>
        <v>10</v>
      </c>
    </row>
    <row r="1015" spans="1:41" x14ac:dyDescent="0.3">
      <c r="A1015" s="131">
        <v>990</v>
      </c>
      <c r="B1015" s="171">
        <f t="shared" si="349"/>
        <v>-2000000</v>
      </c>
      <c r="C1015" s="171">
        <f t="shared" si="350"/>
        <v>1000000</v>
      </c>
      <c r="D1015" s="171">
        <f t="shared" si="351"/>
        <v>-1269338.842975206</v>
      </c>
      <c r="E1015" s="171">
        <f t="shared" si="352"/>
        <v>-922944.40270473203</v>
      </c>
      <c r="F1015" s="171">
        <f t="shared" si="353"/>
        <v>-584940.36609521112</v>
      </c>
      <c r="G1015" s="171">
        <f t="shared" si="354"/>
        <v>1464100.0000000005</v>
      </c>
      <c r="H1015" s="171">
        <f t="shared" si="355"/>
        <v>78139.209838669514</v>
      </c>
      <c r="I1015" s="171">
        <f t="shared" si="356"/>
        <v>409242.74530788185</v>
      </c>
      <c r="J1015" s="171">
        <f t="shared" si="357"/>
        <v>744066.66937080142</v>
      </c>
      <c r="K1015" s="171">
        <f t="shared" si="358"/>
        <v>1085654.8358825475</v>
      </c>
      <c r="L1015" s="172">
        <f t="shared" si="359"/>
        <v>-1014234.6190036321</v>
      </c>
      <c r="M1015" s="142">
        <f t="shared" si="360"/>
        <v>8</v>
      </c>
      <c r="N1015" s="143">
        <f t="shared" si="371"/>
        <v>1</v>
      </c>
      <c r="U1015" s="131">
        <v>990</v>
      </c>
      <c r="V1015" s="126">
        <f>MOD(QUOTIENT(ROWS($V$26:V1015)-1, 2^(COLUMNS($V$26:V1015)-1)), 2)</f>
        <v>1</v>
      </c>
      <c r="W1015" s="19">
        <f>MOD(QUOTIENT(ROWS($V$26:W1015)-1, 2^(COLUMNS($V$26:W1015)-1)), 2)</f>
        <v>0</v>
      </c>
      <c r="X1015" s="19">
        <f>MOD(QUOTIENT(ROWS($V$26:X1015)-1, 2^(COLUMNS($V$26:X1015)-1)), 2)</f>
        <v>1</v>
      </c>
      <c r="Y1015" s="19">
        <f>MOD(QUOTIENT(ROWS($V$26:Y1015)-1, 2^(COLUMNS($V$26:Y1015)-1)), 2)</f>
        <v>1</v>
      </c>
      <c r="Z1015" s="19">
        <f>MOD(QUOTIENT(ROWS($V$26:Z1015)-1, 2^(COLUMNS($V$26:Z1015)-1)), 2)</f>
        <v>1</v>
      </c>
      <c r="AA1015" s="19">
        <f>MOD(QUOTIENT(ROWS($V$26:AA1015)-1, 2^(COLUMNS($V$26:AA1015)-1)), 2)</f>
        <v>0</v>
      </c>
      <c r="AB1015" s="19">
        <f>MOD(QUOTIENT(ROWS($V$26:AB1015)-1, 2^(COLUMNS($V$26:AB1015)-1)), 2)</f>
        <v>1</v>
      </c>
      <c r="AC1015" s="19">
        <f>MOD(QUOTIENT(ROWS($V$26:AC1015)-1, 2^(COLUMNS($V$26:AC1015)-1)), 2)</f>
        <v>1</v>
      </c>
      <c r="AD1015" s="19">
        <f>MOD(QUOTIENT(ROWS($V$26:AD1015)-1, 2^(COLUMNS($V$26:AD1015)-1)), 2)</f>
        <v>1</v>
      </c>
      <c r="AE1015" s="133">
        <f>MOD(QUOTIENT(ROWS($V$26:AE1015)-1, 2^(COLUMNS($V$26:AE1015)-1)), 2)</f>
        <v>1</v>
      </c>
      <c r="AF1015" s="126">
        <f t="shared" si="361"/>
        <v>1</v>
      </c>
      <c r="AG1015" s="19">
        <f t="shared" si="362"/>
        <v>1</v>
      </c>
      <c r="AH1015" s="19">
        <f t="shared" si="363"/>
        <v>3</v>
      </c>
      <c r="AI1015" s="19">
        <f t="shared" si="364"/>
        <v>4</v>
      </c>
      <c r="AJ1015" s="19">
        <f t="shared" si="365"/>
        <v>5</v>
      </c>
      <c r="AK1015" s="19">
        <f t="shared" si="366"/>
        <v>5</v>
      </c>
      <c r="AL1015" s="19">
        <f t="shared" si="367"/>
        <v>7</v>
      </c>
      <c r="AM1015" s="19">
        <f t="shared" si="368"/>
        <v>8</v>
      </c>
      <c r="AN1015" s="19">
        <f t="shared" si="369"/>
        <v>9</v>
      </c>
      <c r="AO1015" s="133">
        <f t="shared" si="370"/>
        <v>10</v>
      </c>
    </row>
    <row r="1016" spans="1:41" x14ac:dyDescent="0.3">
      <c r="A1016" s="131">
        <v>991</v>
      </c>
      <c r="B1016" s="171">
        <f t="shared" si="349"/>
        <v>0</v>
      </c>
      <c r="C1016" s="171">
        <f t="shared" si="350"/>
        <v>-1627272.7272727271</v>
      </c>
      <c r="D1016" s="171">
        <f t="shared" si="351"/>
        <v>-1269338.842975206</v>
      </c>
      <c r="E1016" s="171">
        <f t="shared" si="352"/>
        <v>-922944.40270473203</v>
      </c>
      <c r="F1016" s="171">
        <f t="shared" si="353"/>
        <v>-584940.36609521112</v>
      </c>
      <c r="G1016" s="171">
        <f t="shared" si="354"/>
        <v>1464100.0000000005</v>
      </c>
      <c r="H1016" s="171">
        <f t="shared" si="355"/>
        <v>78139.209838669514</v>
      </c>
      <c r="I1016" s="171">
        <f t="shared" si="356"/>
        <v>409242.74530788185</v>
      </c>
      <c r="J1016" s="171">
        <f t="shared" si="357"/>
        <v>744066.66937080142</v>
      </c>
      <c r="K1016" s="171">
        <f t="shared" si="358"/>
        <v>1085654.8358825475</v>
      </c>
      <c r="L1016" s="172">
        <f t="shared" si="359"/>
        <v>-1414845.6677628276</v>
      </c>
      <c r="M1016" s="142">
        <f t="shared" si="360"/>
        <v>8</v>
      </c>
      <c r="N1016" s="143">
        <f t="shared" si="371"/>
        <v>2</v>
      </c>
      <c r="U1016" s="131">
        <v>991</v>
      </c>
      <c r="V1016" s="126">
        <f>MOD(QUOTIENT(ROWS($V$26:V1016)-1, 2^(COLUMNS($V$26:V1016)-1)), 2)</f>
        <v>0</v>
      </c>
      <c r="W1016" s="19">
        <f>MOD(QUOTIENT(ROWS($V$26:W1016)-1, 2^(COLUMNS($V$26:W1016)-1)), 2)</f>
        <v>1</v>
      </c>
      <c r="X1016" s="19">
        <f>MOD(QUOTIENT(ROWS($V$26:X1016)-1, 2^(COLUMNS($V$26:X1016)-1)), 2)</f>
        <v>1</v>
      </c>
      <c r="Y1016" s="19">
        <f>MOD(QUOTIENT(ROWS($V$26:Y1016)-1, 2^(COLUMNS($V$26:Y1016)-1)), 2)</f>
        <v>1</v>
      </c>
      <c r="Z1016" s="19">
        <f>MOD(QUOTIENT(ROWS($V$26:Z1016)-1, 2^(COLUMNS($V$26:Z1016)-1)), 2)</f>
        <v>1</v>
      </c>
      <c r="AA1016" s="19">
        <f>MOD(QUOTIENT(ROWS($V$26:AA1016)-1, 2^(COLUMNS($V$26:AA1016)-1)), 2)</f>
        <v>0</v>
      </c>
      <c r="AB1016" s="19">
        <f>MOD(QUOTIENT(ROWS($V$26:AB1016)-1, 2^(COLUMNS($V$26:AB1016)-1)), 2)</f>
        <v>1</v>
      </c>
      <c r="AC1016" s="19">
        <f>MOD(QUOTIENT(ROWS($V$26:AC1016)-1, 2^(COLUMNS($V$26:AC1016)-1)), 2)</f>
        <v>1</v>
      </c>
      <c r="AD1016" s="19">
        <f>MOD(QUOTIENT(ROWS($V$26:AD1016)-1, 2^(COLUMNS($V$26:AD1016)-1)), 2)</f>
        <v>1</v>
      </c>
      <c r="AE1016" s="133">
        <f>MOD(QUOTIENT(ROWS($V$26:AE1016)-1, 2^(COLUMNS($V$26:AE1016)-1)), 2)</f>
        <v>1</v>
      </c>
      <c r="AF1016" s="126">
        <f t="shared" si="361"/>
        <v>0</v>
      </c>
      <c r="AG1016" s="19">
        <f t="shared" si="362"/>
        <v>2</v>
      </c>
      <c r="AH1016" s="19">
        <f t="shared" si="363"/>
        <v>3</v>
      </c>
      <c r="AI1016" s="19">
        <f t="shared" si="364"/>
        <v>4</v>
      </c>
      <c r="AJ1016" s="19">
        <f t="shared" si="365"/>
        <v>5</v>
      </c>
      <c r="AK1016" s="19">
        <f t="shared" si="366"/>
        <v>5</v>
      </c>
      <c r="AL1016" s="19">
        <f t="shared" si="367"/>
        <v>7</v>
      </c>
      <c r="AM1016" s="19">
        <f t="shared" si="368"/>
        <v>8</v>
      </c>
      <c r="AN1016" s="19">
        <f t="shared" si="369"/>
        <v>9</v>
      </c>
      <c r="AO1016" s="133">
        <f t="shared" si="370"/>
        <v>10</v>
      </c>
    </row>
    <row r="1017" spans="1:41" x14ac:dyDescent="0.3">
      <c r="A1017" s="131">
        <v>992</v>
      </c>
      <c r="B1017" s="171">
        <f t="shared" si="349"/>
        <v>-2000000</v>
      </c>
      <c r="C1017" s="171">
        <f t="shared" si="350"/>
        <v>-1627272.7272727271</v>
      </c>
      <c r="D1017" s="171">
        <f t="shared" si="351"/>
        <v>-1269338.842975206</v>
      </c>
      <c r="E1017" s="171">
        <f t="shared" si="352"/>
        <v>-922944.40270473203</v>
      </c>
      <c r="F1017" s="171">
        <f t="shared" si="353"/>
        <v>-584940.36609521112</v>
      </c>
      <c r="G1017" s="171">
        <f t="shared" si="354"/>
        <v>1464100.0000000005</v>
      </c>
      <c r="H1017" s="171">
        <f t="shared" si="355"/>
        <v>78139.209838669514</v>
      </c>
      <c r="I1017" s="171">
        <f t="shared" si="356"/>
        <v>409242.74530788185</v>
      </c>
      <c r="J1017" s="171">
        <f t="shared" si="357"/>
        <v>744066.66937080142</v>
      </c>
      <c r="K1017" s="171">
        <f t="shared" si="358"/>
        <v>1085654.8358825475</v>
      </c>
      <c r="L1017" s="172">
        <f t="shared" si="359"/>
        <v>-3266697.5196146802</v>
      </c>
      <c r="M1017" s="142">
        <f t="shared" si="360"/>
        <v>9</v>
      </c>
      <c r="N1017" s="143">
        <f t="shared" si="371"/>
        <v>1</v>
      </c>
      <c r="U1017" s="131">
        <v>992</v>
      </c>
      <c r="V1017" s="126">
        <f>MOD(QUOTIENT(ROWS($V$26:V1017)-1, 2^(COLUMNS($V$26:V1017)-1)), 2)</f>
        <v>1</v>
      </c>
      <c r="W1017" s="19">
        <f>MOD(QUOTIENT(ROWS($V$26:W1017)-1, 2^(COLUMNS($V$26:W1017)-1)), 2)</f>
        <v>1</v>
      </c>
      <c r="X1017" s="19">
        <f>MOD(QUOTIENT(ROWS($V$26:X1017)-1, 2^(COLUMNS($V$26:X1017)-1)), 2)</f>
        <v>1</v>
      </c>
      <c r="Y1017" s="19">
        <f>MOD(QUOTIENT(ROWS($V$26:Y1017)-1, 2^(COLUMNS($V$26:Y1017)-1)), 2)</f>
        <v>1</v>
      </c>
      <c r="Z1017" s="19">
        <f>MOD(QUOTIENT(ROWS($V$26:Z1017)-1, 2^(COLUMNS($V$26:Z1017)-1)), 2)</f>
        <v>1</v>
      </c>
      <c r="AA1017" s="19">
        <f>MOD(QUOTIENT(ROWS($V$26:AA1017)-1, 2^(COLUMNS($V$26:AA1017)-1)), 2)</f>
        <v>0</v>
      </c>
      <c r="AB1017" s="19">
        <f>MOD(QUOTIENT(ROWS($V$26:AB1017)-1, 2^(COLUMNS($V$26:AB1017)-1)), 2)</f>
        <v>1</v>
      </c>
      <c r="AC1017" s="19">
        <f>MOD(QUOTIENT(ROWS($V$26:AC1017)-1, 2^(COLUMNS($V$26:AC1017)-1)), 2)</f>
        <v>1</v>
      </c>
      <c r="AD1017" s="19">
        <f>MOD(QUOTIENT(ROWS($V$26:AD1017)-1, 2^(COLUMNS($V$26:AD1017)-1)), 2)</f>
        <v>1</v>
      </c>
      <c r="AE1017" s="133">
        <f>MOD(QUOTIENT(ROWS($V$26:AE1017)-1, 2^(COLUMNS($V$26:AE1017)-1)), 2)</f>
        <v>1</v>
      </c>
      <c r="AF1017" s="126">
        <f t="shared" si="361"/>
        <v>1</v>
      </c>
      <c r="AG1017" s="19">
        <f t="shared" si="362"/>
        <v>2</v>
      </c>
      <c r="AH1017" s="19">
        <f t="shared" si="363"/>
        <v>3</v>
      </c>
      <c r="AI1017" s="19">
        <f t="shared" si="364"/>
        <v>4</v>
      </c>
      <c r="AJ1017" s="19">
        <f t="shared" si="365"/>
        <v>5</v>
      </c>
      <c r="AK1017" s="19">
        <f t="shared" si="366"/>
        <v>5</v>
      </c>
      <c r="AL1017" s="19">
        <f t="shared" si="367"/>
        <v>7</v>
      </c>
      <c r="AM1017" s="19">
        <f t="shared" si="368"/>
        <v>8</v>
      </c>
      <c r="AN1017" s="19">
        <f t="shared" si="369"/>
        <v>9</v>
      </c>
      <c r="AO1017" s="133">
        <f t="shared" si="370"/>
        <v>10</v>
      </c>
    </row>
    <row r="1018" spans="1:41" x14ac:dyDescent="0.3">
      <c r="A1018" s="131">
        <v>993</v>
      </c>
      <c r="B1018" s="171">
        <f t="shared" si="349"/>
        <v>0</v>
      </c>
      <c r="C1018" s="171">
        <f t="shared" si="350"/>
        <v>0</v>
      </c>
      <c r="D1018" s="171">
        <f t="shared" si="351"/>
        <v>0</v>
      </c>
      <c r="E1018" s="171">
        <f t="shared" si="352"/>
        <v>0</v>
      </c>
      <c r="F1018" s="171">
        <f t="shared" si="353"/>
        <v>0</v>
      </c>
      <c r="G1018" s="171">
        <f t="shared" si="354"/>
        <v>-252253.96917746449</v>
      </c>
      <c r="H1018" s="171">
        <f t="shared" si="355"/>
        <v>78139.209838669514</v>
      </c>
      <c r="I1018" s="171">
        <f t="shared" si="356"/>
        <v>409242.74530788185</v>
      </c>
      <c r="J1018" s="171">
        <f t="shared" si="357"/>
        <v>744066.66937080142</v>
      </c>
      <c r="K1018" s="171">
        <f t="shared" si="358"/>
        <v>1085654.8358825475</v>
      </c>
      <c r="L1018" s="172">
        <f t="shared" si="359"/>
        <v>982818.64341403719</v>
      </c>
      <c r="M1018" s="142">
        <f t="shared" si="360"/>
        <v>5</v>
      </c>
      <c r="N1018" s="143">
        <f t="shared" si="371"/>
        <v>6</v>
      </c>
      <c r="U1018" s="131">
        <v>993</v>
      </c>
      <c r="V1018" s="126">
        <f>MOD(QUOTIENT(ROWS($V$26:V1018)-1, 2^(COLUMNS($V$26:V1018)-1)), 2)</f>
        <v>0</v>
      </c>
      <c r="W1018" s="19">
        <f>MOD(QUOTIENT(ROWS($V$26:W1018)-1, 2^(COLUMNS($V$26:W1018)-1)), 2)</f>
        <v>0</v>
      </c>
      <c r="X1018" s="19">
        <f>MOD(QUOTIENT(ROWS($V$26:X1018)-1, 2^(COLUMNS($V$26:X1018)-1)), 2)</f>
        <v>0</v>
      </c>
      <c r="Y1018" s="19">
        <f>MOD(QUOTIENT(ROWS($V$26:Y1018)-1, 2^(COLUMNS($V$26:Y1018)-1)), 2)</f>
        <v>0</v>
      </c>
      <c r="Z1018" s="19">
        <f>MOD(QUOTIENT(ROWS($V$26:Z1018)-1, 2^(COLUMNS($V$26:Z1018)-1)), 2)</f>
        <v>0</v>
      </c>
      <c r="AA1018" s="19">
        <f>MOD(QUOTIENT(ROWS($V$26:AA1018)-1, 2^(COLUMNS($V$26:AA1018)-1)), 2)</f>
        <v>1</v>
      </c>
      <c r="AB1018" s="19">
        <f>MOD(QUOTIENT(ROWS($V$26:AB1018)-1, 2^(COLUMNS($V$26:AB1018)-1)), 2)</f>
        <v>1</v>
      </c>
      <c r="AC1018" s="19">
        <f>MOD(QUOTIENT(ROWS($V$26:AC1018)-1, 2^(COLUMNS($V$26:AC1018)-1)), 2)</f>
        <v>1</v>
      </c>
      <c r="AD1018" s="19">
        <f>MOD(QUOTIENT(ROWS($V$26:AD1018)-1, 2^(COLUMNS($V$26:AD1018)-1)), 2)</f>
        <v>1</v>
      </c>
      <c r="AE1018" s="133">
        <f>MOD(QUOTIENT(ROWS($V$26:AE1018)-1, 2^(COLUMNS($V$26:AE1018)-1)), 2)</f>
        <v>1</v>
      </c>
      <c r="AF1018" s="126">
        <f t="shared" si="361"/>
        <v>0</v>
      </c>
      <c r="AG1018" s="19">
        <f t="shared" si="362"/>
        <v>0</v>
      </c>
      <c r="AH1018" s="19">
        <f t="shared" si="363"/>
        <v>0</v>
      </c>
      <c r="AI1018" s="19">
        <f t="shared" si="364"/>
        <v>0</v>
      </c>
      <c r="AJ1018" s="19">
        <f t="shared" si="365"/>
        <v>0</v>
      </c>
      <c r="AK1018" s="19">
        <f t="shared" si="366"/>
        <v>6</v>
      </c>
      <c r="AL1018" s="19">
        <f t="shared" si="367"/>
        <v>7</v>
      </c>
      <c r="AM1018" s="19">
        <f t="shared" si="368"/>
        <v>8</v>
      </c>
      <c r="AN1018" s="19">
        <f t="shared" si="369"/>
        <v>9</v>
      </c>
      <c r="AO1018" s="133">
        <f t="shared" si="370"/>
        <v>10</v>
      </c>
    </row>
    <row r="1019" spans="1:41" x14ac:dyDescent="0.3">
      <c r="A1019" s="131">
        <v>994</v>
      </c>
      <c r="B1019" s="171">
        <f t="shared" si="349"/>
        <v>-2000000</v>
      </c>
      <c r="C1019" s="171">
        <f t="shared" si="350"/>
        <v>1000000</v>
      </c>
      <c r="D1019" s="171">
        <f t="shared" si="351"/>
        <v>1000000</v>
      </c>
      <c r="E1019" s="171">
        <f t="shared" si="352"/>
        <v>1000000</v>
      </c>
      <c r="F1019" s="171">
        <f t="shared" si="353"/>
        <v>1000000</v>
      </c>
      <c r="G1019" s="171">
        <f t="shared" si="354"/>
        <v>-252253.96917746449</v>
      </c>
      <c r="H1019" s="171">
        <f t="shared" si="355"/>
        <v>78139.209838669514</v>
      </c>
      <c r="I1019" s="171">
        <f t="shared" si="356"/>
        <v>409242.74530788185</v>
      </c>
      <c r="J1019" s="171">
        <f t="shared" si="357"/>
        <v>744066.66937080142</v>
      </c>
      <c r="K1019" s="171">
        <f t="shared" si="358"/>
        <v>1085654.8358825475</v>
      </c>
      <c r="L1019" s="172">
        <f t="shared" si="359"/>
        <v>2197750.9027143442</v>
      </c>
      <c r="M1019" s="142">
        <f t="shared" si="360"/>
        <v>6</v>
      </c>
      <c r="N1019" s="143">
        <f t="shared" si="371"/>
        <v>1</v>
      </c>
      <c r="U1019" s="131">
        <v>994</v>
      </c>
      <c r="V1019" s="126">
        <f>MOD(QUOTIENT(ROWS($V$26:V1019)-1, 2^(COLUMNS($V$26:V1019)-1)), 2)</f>
        <v>1</v>
      </c>
      <c r="W1019" s="19">
        <f>MOD(QUOTIENT(ROWS($V$26:W1019)-1, 2^(COLUMNS($V$26:W1019)-1)), 2)</f>
        <v>0</v>
      </c>
      <c r="X1019" s="19">
        <f>MOD(QUOTIENT(ROWS($V$26:X1019)-1, 2^(COLUMNS($V$26:X1019)-1)), 2)</f>
        <v>0</v>
      </c>
      <c r="Y1019" s="19">
        <f>MOD(QUOTIENT(ROWS($V$26:Y1019)-1, 2^(COLUMNS($V$26:Y1019)-1)), 2)</f>
        <v>0</v>
      </c>
      <c r="Z1019" s="19">
        <f>MOD(QUOTIENT(ROWS($V$26:Z1019)-1, 2^(COLUMNS($V$26:Z1019)-1)), 2)</f>
        <v>0</v>
      </c>
      <c r="AA1019" s="19">
        <f>MOD(QUOTIENT(ROWS($V$26:AA1019)-1, 2^(COLUMNS($V$26:AA1019)-1)), 2)</f>
        <v>1</v>
      </c>
      <c r="AB1019" s="19">
        <f>MOD(QUOTIENT(ROWS($V$26:AB1019)-1, 2^(COLUMNS($V$26:AB1019)-1)), 2)</f>
        <v>1</v>
      </c>
      <c r="AC1019" s="19">
        <f>MOD(QUOTIENT(ROWS($V$26:AC1019)-1, 2^(COLUMNS($V$26:AC1019)-1)), 2)</f>
        <v>1</v>
      </c>
      <c r="AD1019" s="19">
        <f>MOD(QUOTIENT(ROWS($V$26:AD1019)-1, 2^(COLUMNS($V$26:AD1019)-1)), 2)</f>
        <v>1</v>
      </c>
      <c r="AE1019" s="133">
        <f>MOD(QUOTIENT(ROWS($V$26:AE1019)-1, 2^(COLUMNS($V$26:AE1019)-1)), 2)</f>
        <v>1</v>
      </c>
      <c r="AF1019" s="126">
        <f t="shared" si="361"/>
        <v>1</v>
      </c>
      <c r="AG1019" s="19">
        <f t="shared" si="362"/>
        <v>1</v>
      </c>
      <c r="AH1019" s="19">
        <f t="shared" si="363"/>
        <v>1</v>
      </c>
      <c r="AI1019" s="19">
        <f t="shared" si="364"/>
        <v>1</v>
      </c>
      <c r="AJ1019" s="19">
        <f t="shared" si="365"/>
        <v>1</v>
      </c>
      <c r="AK1019" s="19">
        <f t="shared" si="366"/>
        <v>6</v>
      </c>
      <c r="AL1019" s="19">
        <f t="shared" si="367"/>
        <v>7</v>
      </c>
      <c r="AM1019" s="19">
        <f t="shared" si="368"/>
        <v>8</v>
      </c>
      <c r="AN1019" s="19">
        <f t="shared" si="369"/>
        <v>9</v>
      </c>
      <c r="AO1019" s="133">
        <f t="shared" si="370"/>
        <v>10</v>
      </c>
    </row>
    <row r="1020" spans="1:41" x14ac:dyDescent="0.3">
      <c r="A1020" s="131">
        <v>995</v>
      </c>
      <c r="B1020" s="171">
        <f t="shared" si="349"/>
        <v>0</v>
      </c>
      <c r="C1020" s="171">
        <f t="shared" si="350"/>
        <v>-1627272.7272727271</v>
      </c>
      <c r="D1020" s="171">
        <f t="shared" si="351"/>
        <v>1100000</v>
      </c>
      <c r="E1020" s="171">
        <f t="shared" si="352"/>
        <v>1100000</v>
      </c>
      <c r="F1020" s="171">
        <f t="shared" si="353"/>
        <v>1100000</v>
      </c>
      <c r="G1020" s="171">
        <f t="shared" si="354"/>
        <v>-252253.96917746449</v>
      </c>
      <c r="H1020" s="171">
        <f t="shared" si="355"/>
        <v>78139.209838669514</v>
      </c>
      <c r="I1020" s="171">
        <f t="shared" si="356"/>
        <v>409242.74530788185</v>
      </c>
      <c r="J1020" s="171">
        <f t="shared" si="357"/>
        <v>744066.66937080142</v>
      </c>
      <c r="K1020" s="171">
        <f t="shared" si="358"/>
        <v>1085654.8358825475</v>
      </c>
      <c r="L1020" s="172">
        <f t="shared" si="359"/>
        <v>2018084.3830401858</v>
      </c>
      <c r="M1020" s="142">
        <f t="shared" si="360"/>
        <v>6</v>
      </c>
      <c r="N1020" s="143">
        <f t="shared" si="371"/>
        <v>2</v>
      </c>
      <c r="U1020" s="131">
        <v>995</v>
      </c>
      <c r="V1020" s="126">
        <f>MOD(QUOTIENT(ROWS($V$26:V1020)-1, 2^(COLUMNS($V$26:V1020)-1)), 2)</f>
        <v>0</v>
      </c>
      <c r="W1020" s="19">
        <f>MOD(QUOTIENT(ROWS($V$26:W1020)-1, 2^(COLUMNS($V$26:W1020)-1)), 2)</f>
        <v>1</v>
      </c>
      <c r="X1020" s="19">
        <f>MOD(QUOTIENT(ROWS($V$26:X1020)-1, 2^(COLUMNS($V$26:X1020)-1)), 2)</f>
        <v>0</v>
      </c>
      <c r="Y1020" s="19">
        <f>MOD(QUOTIENT(ROWS($V$26:Y1020)-1, 2^(COLUMNS($V$26:Y1020)-1)), 2)</f>
        <v>0</v>
      </c>
      <c r="Z1020" s="19">
        <f>MOD(QUOTIENT(ROWS($V$26:Z1020)-1, 2^(COLUMNS($V$26:Z1020)-1)), 2)</f>
        <v>0</v>
      </c>
      <c r="AA1020" s="19">
        <f>MOD(QUOTIENT(ROWS($V$26:AA1020)-1, 2^(COLUMNS($V$26:AA1020)-1)), 2)</f>
        <v>1</v>
      </c>
      <c r="AB1020" s="19">
        <f>MOD(QUOTIENT(ROWS($V$26:AB1020)-1, 2^(COLUMNS($V$26:AB1020)-1)), 2)</f>
        <v>1</v>
      </c>
      <c r="AC1020" s="19">
        <f>MOD(QUOTIENT(ROWS($V$26:AC1020)-1, 2^(COLUMNS($V$26:AC1020)-1)), 2)</f>
        <v>1</v>
      </c>
      <c r="AD1020" s="19">
        <f>MOD(QUOTIENT(ROWS($V$26:AD1020)-1, 2^(COLUMNS($V$26:AD1020)-1)), 2)</f>
        <v>1</v>
      </c>
      <c r="AE1020" s="133">
        <f>MOD(QUOTIENT(ROWS($V$26:AE1020)-1, 2^(COLUMNS($V$26:AE1020)-1)), 2)</f>
        <v>1</v>
      </c>
      <c r="AF1020" s="126">
        <f t="shared" si="361"/>
        <v>0</v>
      </c>
      <c r="AG1020" s="19">
        <f t="shared" si="362"/>
        <v>2</v>
      </c>
      <c r="AH1020" s="19">
        <f t="shared" si="363"/>
        <v>2</v>
      </c>
      <c r="AI1020" s="19">
        <f t="shared" si="364"/>
        <v>2</v>
      </c>
      <c r="AJ1020" s="19">
        <f t="shared" si="365"/>
        <v>2</v>
      </c>
      <c r="AK1020" s="19">
        <f t="shared" si="366"/>
        <v>6</v>
      </c>
      <c r="AL1020" s="19">
        <f t="shared" si="367"/>
        <v>7</v>
      </c>
      <c r="AM1020" s="19">
        <f t="shared" si="368"/>
        <v>8</v>
      </c>
      <c r="AN1020" s="19">
        <f t="shared" si="369"/>
        <v>9</v>
      </c>
      <c r="AO1020" s="133">
        <f t="shared" si="370"/>
        <v>10</v>
      </c>
    </row>
    <row r="1021" spans="1:41" x14ac:dyDescent="0.3">
      <c r="A1021" s="131">
        <v>996</v>
      </c>
      <c r="B1021" s="171">
        <f t="shared" si="349"/>
        <v>-2000000</v>
      </c>
      <c r="C1021" s="171">
        <f t="shared" si="350"/>
        <v>-1627272.7272727271</v>
      </c>
      <c r="D1021" s="171">
        <f t="shared" si="351"/>
        <v>1100000</v>
      </c>
      <c r="E1021" s="171">
        <f t="shared" si="352"/>
        <v>1100000</v>
      </c>
      <c r="F1021" s="171">
        <f t="shared" si="353"/>
        <v>1100000</v>
      </c>
      <c r="G1021" s="171">
        <f t="shared" si="354"/>
        <v>-252253.96917746449</v>
      </c>
      <c r="H1021" s="171">
        <f t="shared" si="355"/>
        <v>78139.209838669514</v>
      </c>
      <c r="I1021" s="171">
        <f t="shared" si="356"/>
        <v>409242.74530788185</v>
      </c>
      <c r="J1021" s="171">
        <f t="shared" si="357"/>
        <v>744066.66937080142</v>
      </c>
      <c r="K1021" s="171">
        <f t="shared" si="358"/>
        <v>1085654.8358825475</v>
      </c>
      <c r="L1021" s="172">
        <f t="shared" si="359"/>
        <v>166232.53118833422</v>
      </c>
      <c r="M1021" s="142">
        <f t="shared" si="360"/>
        <v>7</v>
      </c>
      <c r="N1021" s="143">
        <f t="shared" si="371"/>
        <v>1</v>
      </c>
      <c r="U1021" s="131">
        <v>996</v>
      </c>
      <c r="V1021" s="126">
        <f>MOD(QUOTIENT(ROWS($V$26:V1021)-1, 2^(COLUMNS($V$26:V1021)-1)), 2)</f>
        <v>1</v>
      </c>
      <c r="W1021" s="19">
        <f>MOD(QUOTIENT(ROWS($V$26:W1021)-1, 2^(COLUMNS($V$26:W1021)-1)), 2)</f>
        <v>1</v>
      </c>
      <c r="X1021" s="19">
        <f>MOD(QUOTIENT(ROWS($V$26:X1021)-1, 2^(COLUMNS($V$26:X1021)-1)), 2)</f>
        <v>0</v>
      </c>
      <c r="Y1021" s="19">
        <f>MOD(QUOTIENT(ROWS($V$26:Y1021)-1, 2^(COLUMNS($V$26:Y1021)-1)), 2)</f>
        <v>0</v>
      </c>
      <c r="Z1021" s="19">
        <f>MOD(QUOTIENT(ROWS($V$26:Z1021)-1, 2^(COLUMNS($V$26:Z1021)-1)), 2)</f>
        <v>0</v>
      </c>
      <c r="AA1021" s="19">
        <f>MOD(QUOTIENT(ROWS($V$26:AA1021)-1, 2^(COLUMNS($V$26:AA1021)-1)), 2)</f>
        <v>1</v>
      </c>
      <c r="AB1021" s="19">
        <f>MOD(QUOTIENT(ROWS($V$26:AB1021)-1, 2^(COLUMNS($V$26:AB1021)-1)), 2)</f>
        <v>1</v>
      </c>
      <c r="AC1021" s="19">
        <f>MOD(QUOTIENT(ROWS($V$26:AC1021)-1, 2^(COLUMNS($V$26:AC1021)-1)), 2)</f>
        <v>1</v>
      </c>
      <c r="AD1021" s="19">
        <f>MOD(QUOTIENT(ROWS($V$26:AD1021)-1, 2^(COLUMNS($V$26:AD1021)-1)), 2)</f>
        <v>1</v>
      </c>
      <c r="AE1021" s="133">
        <f>MOD(QUOTIENT(ROWS($V$26:AE1021)-1, 2^(COLUMNS($V$26:AE1021)-1)), 2)</f>
        <v>1</v>
      </c>
      <c r="AF1021" s="126">
        <f t="shared" si="361"/>
        <v>1</v>
      </c>
      <c r="AG1021" s="19">
        <f t="shared" si="362"/>
        <v>2</v>
      </c>
      <c r="AH1021" s="19">
        <f t="shared" si="363"/>
        <v>2</v>
      </c>
      <c r="AI1021" s="19">
        <f t="shared" si="364"/>
        <v>2</v>
      </c>
      <c r="AJ1021" s="19">
        <f t="shared" si="365"/>
        <v>2</v>
      </c>
      <c r="AK1021" s="19">
        <f t="shared" si="366"/>
        <v>6</v>
      </c>
      <c r="AL1021" s="19">
        <f t="shared" si="367"/>
        <v>7</v>
      </c>
      <c r="AM1021" s="19">
        <f t="shared" si="368"/>
        <v>8</v>
      </c>
      <c r="AN1021" s="19">
        <f t="shared" si="369"/>
        <v>9</v>
      </c>
      <c r="AO1021" s="133">
        <f t="shared" si="370"/>
        <v>10</v>
      </c>
    </row>
    <row r="1022" spans="1:41" x14ac:dyDescent="0.3">
      <c r="A1022" s="131">
        <v>997</v>
      </c>
      <c r="B1022" s="171">
        <f t="shared" si="349"/>
        <v>0</v>
      </c>
      <c r="C1022" s="171">
        <f t="shared" si="350"/>
        <v>0</v>
      </c>
      <c r="D1022" s="171">
        <f t="shared" si="351"/>
        <v>-1269338.842975206</v>
      </c>
      <c r="E1022" s="171">
        <f t="shared" si="352"/>
        <v>1210000.0000000002</v>
      </c>
      <c r="F1022" s="171">
        <f t="shared" si="353"/>
        <v>1210000.0000000002</v>
      </c>
      <c r="G1022" s="171">
        <f t="shared" si="354"/>
        <v>-252253.96917746449</v>
      </c>
      <c r="H1022" s="171">
        <f t="shared" si="355"/>
        <v>78139.209838669514</v>
      </c>
      <c r="I1022" s="171">
        <f t="shared" si="356"/>
        <v>409242.74530788185</v>
      </c>
      <c r="J1022" s="171">
        <f t="shared" si="357"/>
        <v>744066.66937080142</v>
      </c>
      <c r="K1022" s="171">
        <f t="shared" si="358"/>
        <v>1085654.8358825475</v>
      </c>
      <c r="L1022" s="172">
        <f t="shared" si="359"/>
        <v>1688068.3353756303</v>
      </c>
      <c r="M1022" s="142">
        <f t="shared" si="360"/>
        <v>6</v>
      </c>
      <c r="N1022" s="143">
        <f t="shared" si="371"/>
        <v>3</v>
      </c>
      <c r="U1022" s="131">
        <v>997</v>
      </c>
      <c r="V1022" s="126">
        <f>MOD(QUOTIENT(ROWS($V$26:V1022)-1, 2^(COLUMNS($V$26:V1022)-1)), 2)</f>
        <v>0</v>
      </c>
      <c r="W1022" s="19">
        <f>MOD(QUOTIENT(ROWS($V$26:W1022)-1, 2^(COLUMNS($V$26:W1022)-1)), 2)</f>
        <v>0</v>
      </c>
      <c r="X1022" s="19">
        <f>MOD(QUOTIENT(ROWS($V$26:X1022)-1, 2^(COLUMNS($V$26:X1022)-1)), 2)</f>
        <v>1</v>
      </c>
      <c r="Y1022" s="19">
        <f>MOD(QUOTIENT(ROWS($V$26:Y1022)-1, 2^(COLUMNS($V$26:Y1022)-1)), 2)</f>
        <v>0</v>
      </c>
      <c r="Z1022" s="19">
        <f>MOD(QUOTIENT(ROWS($V$26:Z1022)-1, 2^(COLUMNS($V$26:Z1022)-1)), 2)</f>
        <v>0</v>
      </c>
      <c r="AA1022" s="19">
        <f>MOD(QUOTIENT(ROWS($V$26:AA1022)-1, 2^(COLUMNS($V$26:AA1022)-1)), 2)</f>
        <v>1</v>
      </c>
      <c r="AB1022" s="19">
        <f>MOD(QUOTIENT(ROWS($V$26:AB1022)-1, 2^(COLUMNS($V$26:AB1022)-1)), 2)</f>
        <v>1</v>
      </c>
      <c r="AC1022" s="19">
        <f>MOD(QUOTIENT(ROWS($V$26:AC1022)-1, 2^(COLUMNS($V$26:AC1022)-1)), 2)</f>
        <v>1</v>
      </c>
      <c r="AD1022" s="19">
        <f>MOD(QUOTIENT(ROWS($V$26:AD1022)-1, 2^(COLUMNS($V$26:AD1022)-1)), 2)</f>
        <v>1</v>
      </c>
      <c r="AE1022" s="133">
        <f>MOD(QUOTIENT(ROWS($V$26:AE1022)-1, 2^(COLUMNS($V$26:AE1022)-1)), 2)</f>
        <v>1</v>
      </c>
      <c r="AF1022" s="126">
        <f t="shared" si="361"/>
        <v>0</v>
      </c>
      <c r="AG1022" s="19">
        <f t="shared" si="362"/>
        <v>0</v>
      </c>
      <c r="AH1022" s="19">
        <f t="shared" si="363"/>
        <v>3</v>
      </c>
      <c r="AI1022" s="19">
        <f t="shared" si="364"/>
        <v>3</v>
      </c>
      <c r="AJ1022" s="19">
        <f t="shared" si="365"/>
        <v>3</v>
      </c>
      <c r="AK1022" s="19">
        <f t="shared" si="366"/>
        <v>6</v>
      </c>
      <c r="AL1022" s="19">
        <f t="shared" si="367"/>
        <v>7</v>
      </c>
      <c r="AM1022" s="19">
        <f t="shared" si="368"/>
        <v>8</v>
      </c>
      <c r="AN1022" s="19">
        <f t="shared" si="369"/>
        <v>9</v>
      </c>
      <c r="AO1022" s="133">
        <f t="shared" si="370"/>
        <v>10</v>
      </c>
    </row>
    <row r="1023" spans="1:41" x14ac:dyDescent="0.3">
      <c r="A1023" s="131">
        <v>998</v>
      </c>
      <c r="B1023" s="171">
        <f t="shared" si="349"/>
        <v>-2000000</v>
      </c>
      <c r="C1023" s="171">
        <f t="shared" si="350"/>
        <v>1000000</v>
      </c>
      <c r="D1023" s="171">
        <f t="shared" si="351"/>
        <v>-1269338.842975206</v>
      </c>
      <c r="E1023" s="171">
        <f t="shared" si="352"/>
        <v>1210000.0000000002</v>
      </c>
      <c r="F1023" s="171">
        <f t="shared" si="353"/>
        <v>1210000.0000000002</v>
      </c>
      <c r="G1023" s="171">
        <f t="shared" si="354"/>
        <v>-252253.96917746449</v>
      </c>
      <c r="H1023" s="171">
        <f t="shared" si="355"/>
        <v>78139.209838669514</v>
      </c>
      <c r="I1023" s="171">
        <f t="shared" si="356"/>
        <v>409242.74530788185</v>
      </c>
      <c r="J1023" s="171">
        <f t="shared" si="357"/>
        <v>744066.66937080142</v>
      </c>
      <c r="K1023" s="171">
        <f t="shared" si="358"/>
        <v>1085654.8358825475</v>
      </c>
      <c r="L1023" s="172">
        <f t="shared" si="359"/>
        <v>693555.30382556154</v>
      </c>
      <c r="M1023" s="142">
        <f t="shared" si="360"/>
        <v>7</v>
      </c>
      <c r="N1023" s="143">
        <f t="shared" si="371"/>
        <v>1</v>
      </c>
      <c r="U1023" s="131">
        <v>998</v>
      </c>
      <c r="V1023" s="126">
        <f>MOD(QUOTIENT(ROWS($V$26:V1023)-1, 2^(COLUMNS($V$26:V1023)-1)), 2)</f>
        <v>1</v>
      </c>
      <c r="W1023" s="19">
        <f>MOD(QUOTIENT(ROWS($V$26:W1023)-1, 2^(COLUMNS($V$26:W1023)-1)), 2)</f>
        <v>0</v>
      </c>
      <c r="X1023" s="19">
        <f>MOD(QUOTIENT(ROWS($V$26:X1023)-1, 2^(COLUMNS($V$26:X1023)-1)), 2)</f>
        <v>1</v>
      </c>
      <c r="Y1023" s="19">
        <f>MOD(QUOTIENT(ROWS($V$26:Y1023)-1, 2^(COLUMNS($V$26:Y1023)-1)), 2)</f>
        <v>0</v>
      </c>
      <c r="Z1023" s="19">
        <f>MOD(QUOTIENT(ROWS($V$26:Z1023)-1, 2^(COLUMNS($V$26:Z1023)-1)), 2)</f>
        <v>0</v>
      </c>
      <c r="AA1023" s="19">
        <f>MOD(QUOTIENT(ROWS($V$26:AA1023)-1, 2^(COLUMNS($V$26:AA1023)-1)), 2)</f>
        <v>1</v>
      </c>
      <c r="AB1023" s="19">
        <f>MOD(QUOTIENT(ROWS($V$26:AB1023)-1, 2^(COLUMNS($V$26:AB1023)-1)), 2)</f>
        <v>1</v>
      </c>
      <c r="AC1023" s="19">
        <f>MOD(QUOTIENT(ROWS($V$26:AC1023)-1, 2^(COLUMNS($V$26:AC1023)-1)), 2)</f>
        <v>1</v>
      </c>
      <c r="AD1023" s="19">
        <f>MOD(QUOTIENT(ROWS($V$26:AD1023)-1, 2^(COLUMNS($V$26:AD1023)-1)), 2)</f>
        <v>1</v>
      </c>
      <c r="AE1023" s="133">
        <f>MOD(QUOTIENT(ROWS($V$26:AE1023)-1, 2^(COLUMNS($V$26:AE1023)-1)), 2)</f>
        <v>1</v>
      </c>
      <c r="AF1023" s="126">
        <f t="shared" si="361"/>
        <v>1</v>
      </c>
      <c r="AG1023" s="19">
        <f t="shared" si="362"/>
        <v>1</v>
      </c>
      <c r="AH1023" s="19">
        <f t="shared" si="363"/>
        <v>3</v>
      </c>
      <c r="AI1023" s="19">
        <f t="shared" si="364"/>
        <v>3</v>
      </c>
      <c r="AJ1023" s="19">
        <f t="shared" si="365"/>
        <v>3</v>
      </c>
      <c r="AK1023" s="19">
        <f t="shared" si="366"/>
        <v>6</v>
      </c>
      <c r="AL1023" s="19">
        <f t="shared" si="367"/>
        <v>7</v>
      </c>
      <c r="AM1023" s="19">
        <f t="shared" si="368"/>
        <v>8</v>
      </c>
      <c r="AN1023" s="19">
        <f t="shared" si="369"/>
        <v>9</v>
      </c>
      <c r="AO1023" s="133">
        <f t="shared" si="370"/>
        <v>10</v>
      </c>
    </row>
    <row r="1024" spans="1:41" x14ac:dyDescent="0.3">
      <c r="A1024" s="131">
        <v>999</v>
      </c>
      <c r="B1024" s="171">
        <f t="shared" si="349"/>
        <v>0</v>
      </c>
      <c r="C1024" s="171">
        <f t="shared" si="350"/>
        <v>-1627272.7272727271</v>
      </c>
      <c r="D1024" s="171">
        <f t="shared" si="351"/>
        <v>-1269338.842975206</v>
      </c>
      <c r="E1024" s="171">
        <f t="shared" si="352"/>
        <v>1210000.0000000002</v>
      </c>
      <c r="F1024" s="171">
        <f t="shared" si="353"/>
        <v>1210000.0000000002</v>
      </c>
      <c r="G1024" s="171">
        <f t="shared" si="354"/>
        <v>-252253.96917746449</v>
      </c>
      <c r="H1024" s="171">
        <f t="shared" si="355"/>
        <v>78139.209838669514</v>
      </c>
      <c r="I1024" s="171">
        <f t="shared" si="356"/>
        <v>409242.74530788185</v>
      </c>
      <c r="J1024" s="171">
        <f t="shared" si="357"/>
        <v>744066.66937080142</v>
      </c>
      <c r="K1024" s="171">
        <f t="shared" si="358"/>
        <v>1085654.8358825475</v>
      </c>
      <c r="L1024" s="172">
        <f t="shared" si="359"/>
        <v>292944.25506636535</v>
      </c>
      <c r="M1024" s="142">
        <f t="shared" si="360"/>
        <v>7</v>
      </c>
      <c r="N1024" s="143">
        <f t="shared" si="371"/>
        <v>2</v>
      </c>
      <c r="U1024" s="131">
        <v>999</v>
      </c>
      <c r="V1024" s="126">
        <f>MOD(QUOTIENT(ROWS($V$26:V1024)-1, 2^(COLUMNS($V$26:V1024)-1)), 2)</f>
        <v>0</v>
      </c>
      <c r="W1024" s="19">
        <f>MOD(QUOTIENT(ROWS($V$26:W1024)-1, 2^(COLUMNS($V$26:W1024)-1)), 2)</f>
        <v>1</v>
      </c>
      <c r="X1024" s="19">
        <f>MOD(QUOTIENT(ROWS($V$26:X1024)-1, 2^(COLUMNS($V$26:X1024)-1)), 2)</f>
        <v>1</v>
      </c>
      <c r="Y1024" s="19">
        <f>MOD(QUOTIENT(ROWS($V$26:Y1024)-1, 2^(COLUMNS($V$26:Y1024)-1)), 2)</f>
        <v>0</v>
      </c>
      <c r="Z1024" s="19">
        <f>MOD(QUOTIENT(ROWS($V$26:Z1024)-1, 2^(COLUMNS($V$26:Z1024)-1)), 2)</f>
        <v>0</v>
      </c>
      <c r="AA1024" s="19">
        <f>MOD(QUOTIENT(ROWS($V$26:AA1024)-1, 2^(COLUMNS($V$26:AA1024)-1)), 2)</f>
        <v>1</v>
      </c>
      <c r="AB1024" s="19">
        <f>MOD(QUOTIENT(ROWS($V$26:AB1024)-1, 2^(COLUMNS($V$26:AB1024)-1)), 2)</f>
        <v>1</v>
      </c>
      <c r="AC1024" s="19">
        <f>MOD(QUOTIENT(ROWS($V$26:AC1024)-1, 2^(COLUMNS($V$26:AC1024)-1)), 2)</f>
        <v>1</v>
      </c>
      <c r="AD1024" s="19">
        <f>MOD(QUOTIENT(ROWS($V$26:AD1024)-1, 2^(COLUMNS($V$26:AD1024)-1)), 2)</f>
        <v>1</v>
      </c>
      <c r="AE1024" s="133">
        <f>MOD(QUOTIENT(ROWS($V$26:AE1024)-1, 2^(COLUMNS($V$26:AE1024)-1)), 2)</f>
        <v>1</v>
      </c>
      <c r="AF1024" s="126">
        <f t="shared" si="361"/>
        <v>0</v>
      </c>
      <c r="AG1024" s="19">
        <f t="shared" si="362"/>
        <v>2</v>
      </c>
      <c r="AH1024" s="19">
        <f t="shared" si="363"/>
        <v>3</v>
      </c>
      <c r="AI1024" s="19">
        <f t="shared" si="364"/>
        <v>3</v>
      </c>
      <c r="AJ1024" s="19">
        <f t="shared" si="365"/>
        <v>3</v>
      </c>
      <c r="AK1024" s="19">
        <f t="shared" si="366"/>
        <v>6</v>
      </c>
      <c r="AL1024" s="19">
        <f t="shared" si="367"/>
        <v>7</v>
      </c>
      <c r="AM1024" s="19">
        <f t="shared" si="368"/>
        <v>8</v>
      </c>
      <c r="AN1024" s="19">
        <f t="shared" si="369"/>
        <v>9</v>
      </c>
      <c r="AO1024" s="133">
        <f t="shared" si="370"/>
        <v>10</v>
      </c>
    </row>
    <row r="1025" spans="1:41" x14ac:dyDescent="0.3">
      <c r="A1025" s="131">
        <v>1000</v>
      </c>
      <c r="B1025" s="171">
        <f t="shared" si="349"/>
        <v>-2000000</v>
      </c>
      <c r="C1025" s="171">
        <f t="shared" si="350"/>
        <v>-1627272.7272727271</v>
      </c>
      <c r="D1025" s="171">
        <f t="shared" si="351"/>
        <v>-1269338.842975206</v>
      </c>
      <c r="E1025" s="171">
        <f t="shared" si="352"/>
        <v>1210000.0000000002</v>
      </c>
      <c r="F1025" s="171">
        <f t="shared" si="353"/>
        <v>1210000.0000000002</v>
      </c>
      <c r="G1025" s="171">
        <f t="shared" si="354"/>
        <v>-252253.96917746449</v>
      </c>
      <c r="H1025" s="171">
        <f t="shared" si="355"/>
        <v>78139.209838669514</v>
      </c>
      <c r="I1025" s="171">
        <f t="shared" si="356"/>
        <v>409242.74530788185</v>
      </c>
      <c r="J1025" s="171">
        <f t="shared" si="357"/>
        <v>744066.66937080142</v>
      </c>
      <c r="K1025" s="171">
        <f t="shared" si="358"/>
        <v>1085654.8358825475</v>
      </c>
      <c r="L1025" s="172">
        <f t="shared" si="359"/>
        <v>-1558907.5967854862</v>
      </c>
      <c r="M1025" s="142">
        <f t="shared" si="360"/>
        <v>8</v>
      </c>
      <c r="N1025" s="143">
        <f t="shared" si="371"/>
        <v>1</v>
      </c>
      <c r="U1025" s="131">
        <v>1000</v>
      </c>
      <c r="V1025" s="126">
        <f>MOD(QUOTIENT(ROWS($V$26:V1025)-1, 2^(COLUMNS($V$26:V1025)-1)), 2)</f>
        <v>1</v>
      </c>
      <c r="W1025" s="19">
        <f>MOD(QUOTIENT(ROWS($V$26:W1025)-1, 2^(COLUMNS($V$26:W1025)-1)), 2)</f>
        <v>1</v>
      </c>
      <c r="X1025" s="19">
        <f>MOD(QUOTIENT(ROWS($V$26:X1025)-1, 2^(COLUMNS($V$26:X1025)-1)), 2)</f>
        <v>1</v>
      </c>
      <c r="Y1025" s="19">
        <f>MOD(QUOTIENT(ROWS($V$26:Y1025)-1, 2^(COLUMNS($V$26:Y1025)-1)), 2)</f>
        <v>0</v>
      </c>
      <c r="Z1025" s="19">
        <f>MOD(QUOTIENT(ROWS($V$26:Z1025)-1, 2^(COLUMNS($V$26:Z1025)-1)), 2)</f>
        <v>0</v>
      </c>
      <c r="AA1025" s="19">
        <f>MOD(QUOTIENT(ROWS($V$26:AA1025)-1, 2^(COLUMNS($V$26:AA1025)-1)), 2)</f>
        <v>1</v>
      </c>
      <c r="AB1025" s="19">
        <f>MOD(QUOTIENT(ROWS($V$26:AB1025)-1, 2^(COLUMNS($V$26:AB1025)-1)), 2)</f>
        <v>1</v>
      </c>
      <c r="AC1025" s="19">
        <f>MOD(QUOTIENT(ROWS($V$26:AC1025)-1, 2^(COLUMNS($V$26:AC1025)-1)), 2)</f>
        <v>1</v>
      </c>
      <c r="AD1025" s="19">
        <f>MOD(QUOTIENT(ROWS($V$26:AD1025)-1, 2^(COLUMNS($V$26:AD1025)-1)), 2)</f>
        <v>1</v>
      </c>
      <c r="AE1025" s="133">
        <f>MOD(QUOTIENT(ROWS($V$26:AE1025)-1, 2^(COLUMNS($V$26:AE1025)-1)), 2)</f>
        <v>1</v>
      </c>
      <c r="AF1025" s="126">
        <f t="shared" si="361"/>
        <v>1</v>
      </c>
      <c r="AG1025" s="19">
        <f t="shared" si="362"/>
        <v>2</v>
      </c>
      <c r="AH1025" s="19">
        <f t="shared" si="363"/>
        <v>3</v>
      </c>
      <c r="AI1025" s="19">
        <f t="shared" si="364"/>
        <v>3</v>
      </c>
      <c r="AJ1025" s="19">
        <f t="shared" si="365"/>
        <v>3</v>
      </c>
      <c r="AK1025" s="19">
        <f t="shared" si="366"/>
        <v>6</v>
      </c>
      <c r="AL1025" s="19">
        <f t="shared" si="367"/>
        <v>7</v>
      </c>
      <c r="AM1025" s="19">
        <f t="shared" si="368"/>
        <v>8</v>
      </c>
      <c r="AN1025" s="19">
        <f t="shared" si="369"/>
        <v>9</v>
      </c>
      <c r="AO1025" s="133">
        <f t="shared" si="370"/>
        <v>10</v>
      </c>
    </row>
    <row r="1026" spans="1:41" x14ac:dyDescent="0.3">
      <c r="A1026" s="131">
        <v>1001</v>
      </c>
      <c r="B1026" s="171">
        <f t="shared" si="349"/>
        <v>0</v>
      </c>
      <c r="C1026" s="171">
        <f t="shared" si="350"/>
        <v>0</v>
      </c>
      <c r="D1026" s="171">
        <f t="shared" si="351"/>
        <v>0</v>
      </c>
      <c r="E1026" s="171">
        <f t="shared" si="352"/>
        <v>-922944.40270473203</v>
      </c>
      <c r="F1026" s="171">
        <f t="shared" si="353"/>
        <v>1331000.0000000005</v>
      </c>
      <c r="G1026" s="171">
        <f t="shared" si="354"/>
        <v>-252253.96917746449</v>
      </c>
      <c r="H1026" s="171">
        <f t="shared" si="355"/>
        <v>78139.209838669514</v>
      </c>
      <c r="I1026" s="171">
        <f t="shared" si="356"/>
        <v>409242.74530788185</v>
      </c>
      <c r="J1026" s="171">
        <f t="shared" si="357"/>
        <v>744066.66937080142</v>
      </c>
      <c r="K1026" s="171">
        <f t="shared" si="358"/>
        <v>1085654.8358825475</v>
      </c>
      <c r="L1026" s="172">
        <f t="shared" si="359"/>
        <v>1210283.1902065929</v>
      </c>
      <c r="M1026" s="142">
        <f t="shared" si="360"/>
        <v>6</v>
      </c>
      <c r="N1026" s="143">
        <f t="shared" si="371"/>
        <v>4</v>
      </c>
      <c r="U1026" s="131">
        <v>1001</v>
      </c>
      <c r="V1026" s="126">
        <f>MOD(QUOTIENT(ROWS($V$26:V1026)-1, 2^(COLUMNS($V$26:V1026)-1)), 2)</f>
        <v>0</v>
      </c>
      <c r="W1026" s="19">
        <f>MOD(QUOTIENT(ROWS($V$26:W1026)-1, 2^(COLUMNS($V$26:W1026)-1)), 2)</f>
        <v>0</v>
      </c>
      <c r="X1026" s="19">
        <f>MOD(QUOTIENT(ROWS($V$26:X1026)-1, 2^(COLUMNS($V$26:X1026)-1)), 2)</f>
        <v>0</v>
      </c>
      <c r="Y1026" s="19">
        <f>MOD(QUOTIENT(ROWS($V$26:Y1026)-1, 2^(COLUMNS($V$26:Y1026)-1)), 2)</f>
        <v>1</v>
      </c>
      <c r="Z1026" s="19">
        <f>MOD(QUOTIENT(ROWS($V$26:Z1026)-1, 2^(COLUMNS($V$26:Z1026)-1)), 2)</f>
        <v>0</v>
      </c>
      <c r="AA1026" s="19">
        <f>MOD(QUOTIENT(ROWS($V$26:AA1026)-1, 2^(COLUMNS($V$26:AA1026)-1)), 2)</f>
        <v>1</v>
      </c>
      <c r="AB1026" s="19">
        <f>MOD(QUOTIENT(ROWS($V$26:AB1026)-1, 2^(COLUMNS($V$26:AB1026)-1)), 2)</f>
        <v>1</v>
      </c>
      <c r="AC1026" s="19">
        <f>MOD(QUOTIENT(ROWS($V$26:AC1026)-1, 2^(COLUMNS($V$26:AC1026)-1)), 2)</f>
        <v>1</v>
      </c>
      <c r="AD1026" s="19">
        <f>MOD(QUOTIENT(ROWS($V$26:AD1026)-1, 2^(COLUMNS($V$26:AD1026)-1)), 2)</f>
        <v>1</v>
      </c>
      <c r="AE1026" s="133">
        <f>MOD(QUOTIENT(ROWS($V$26:AE1026)-1, 2^(COLUMNS($V$26:AE1026)-1)), 2)</f>
        <v>1</v>
      </c>
      <c r="AF1026" s="126">
        <f t="shared" si="361"/>
        <v>0</v>
      </c>
      <c r="AG1026" s="19">
        <f t="shared" si="362"/>
        <v>0</v>
      </c>
      <c r="AH1026" s="19">
        <f t="shared" si="363"/>
        <v>0</v>
      </c>
      <c r="AI1026" s="19">
        <f t="shared" si="364"/>
        <v>4</v>
      </c>
      <c r="AJ1026" s="19">
        <f t="shared" si="365"/>
        <v>4</v>
      </c>
      <c r="AK1026" s="19">
        <f t="shared" si="366"/>
        <v>6</v>
      </c>
      <c r="AL1026" s="19">
        <f t="shared" si="367"/>
        <v>7</v>
      </c>
      <c r="AM1026" s="19">
        <f t="shared" si="368"/>
        <v>8</v>
      </c>
      <c r="AN1026" s="19">
        <f t="shared" si="369"/>
        <v>9</v>
      </c>
      <c r="AO1026" s="133">
        <f t="shared" si="370"/>
        <v>10</v>
      </c>
    </row>
    <row r="1027" spans="1:41" x14ac:dyDescent="0.3">
      <c r="A1027" s="131">
        <v>1002</v>
      </c>
      <c r="B1027" s="171">
        <f t="shared" si="349"/>
        <v>-2000000</v>
      </c>
      <c r="C1027" s="171">
        <f t="shared" si="350"/>
        <v>1000000</v>
      </c>
      <c r="D1027" s="171">
        <f t="shared" si="351"/>
        <v>1000000</v>
      </c>
      <c r="E1027" s="171">
        <f t="shared" si="352"/>
        <v>-922944.40270473203</v>
      </c>
      <c r="F1027" s="171">
        <f t="shared" si="353"/>
        <v>1331000.0000000005</v>
      </c>
      <c r="G1027" s="171">
        <f t="shared" si="354"/>
        <v>-252253.96917746449</v>
      </c>
      <c r="H1027" s="171">
        <f t="shared" si="355"/>
        <v>78139.209838669514</v>
      </c>
      <c r="I1027" s="171">
        <f t="shared" si="356"/>
        <v>409242.74530788185</v>
      </c>
      <c r="J1027" s="171">
        <f t="shared" si="357"/>
        <v>744066.66937080142</v>
      </c>
      <c r="K1027" s="171">
        <f t="shared" si="358"/>
        <v>1085654.8358825475</v>
      </c>
      <c r="L1027" s="172">
        <f t="shared" si="359"/>
        <v>1009602.3996766941</v>
      </c>
      <c r="M1027" s="142">
        <f t="shared" si="360"/>
        <v>7</v>
      </c>
      <c r="N1027" s="143">
        <f t="shared" si="371"/>
        <v>1</v>
      </c>
      <c r="U1027" s="131">
        <v>1002</v>
      </c>
      <c r="V1027" s="126">
        <f>MOD(QUOTIENT(ROWS($V$26:V1027)-1, 2^(COLUMNS($V$26:V1027)-1)), 2)</f>
        <v>1</v>
      </c>
      <c r="W1027" s="19">
        <f>MOD(QUOTIENT(ROWS($V$26:W1027)-1, 2^(COLUMNS($V$26:W1027)-1)), 2)</f>
        <v>0</v>
      </c>
      <c r="X1027" s="19">
        <f>MOD(QUOTIENT(ROWS($V$26:X1027)-1, 2^(COLUMNS($V$26:X1027)-1)), 2)</f>
        <v>0</v>
      </c>
      <c r="Y1027" s="19">
        <f>MOD(QUOTIENT(ROWS($V$26:Y1027)-1, 2^(COLUMNS($V$26:Y1027)-1)), 2)</f>
        <v>1</v>
      </c>
      <c r="Z1027" s="19">
        <f>MOD(QUOTIENT(ROWS($V$26:Z1027)-1, 2^(COLUMNS($V$26:Z1027)-1)), 2)</f>
        <v>0</v>
      </c>
      <c r="AA1027" s="19">
        <f>MOD(QUOTIENT(ROWS($V$26:AA1027)-1, 2^(COLUMNS($V$26:AA1027)-1)), 2)</f>
        <v>1</v>
      </c>
      <c r="AB1027" s="19">
        <f>MOD(QUOTIENT(ROWS($V$26:AB1027)-1, 2^(COLUMNS($V$26:AB1027)-1)), 2)</f>
        <v>1</v>
      </c>
      <c r="AC1027" s="19">
        <f>MOD(QUOTIENT(ROWS($V$26:AC1027)-1, 2^(COLUMNS($V$26:AC1027)-1)), 2)</f>
        <v>1</v>
      </c>
      <c r="AD1027" s="19">
        <f>MOD(QUOTIENT(ROWS($V$26:AD1027)-1, 2^(COLUMNS($V$26:AD1027)-1)), 2)</f>
        <v>1</v>
      </c>
      <c r="AE1027" s="133">
        <f>MOD(QUOTIENT(ROWS($V$26:AE1027)-1, 2^(COLUMNS($V$26:AE1027)-1)), 2)</f>
        <v>1</v>
      </c>
      <c r="AF1027" s="126">
        <f t="shared" si="361"/>
        <v>1</v>
      </c>
      <c r="AG1027" s="19">
        <f t="shared" si="362"/>
        <v>1</v>
      </c>
      <c r="AH1027" s="19">
        <f t="shared" si="363"/>
        <v>1</v>
      </c>
      <c r="AI1027" s="19">
        <f t="shared" si="364"/>
        <v>4</v>
      </c>
      <c r="AJ1027" s="19">
        <f t="shared" si="365"/>
        <v>4</v>
      </c>
      <c r="AK1027" s="19">
        <f t="shared" si="366"/>
        <v>6</v>
      </c>
      <c r="AL1027" s="19">
        <f t="shared" si="367"/>
        <v>7</v>
      </c>
      <c r="AM1027" s="19">
        <f t="shared" si="368"/>
        <v>8</v>
      </c>
      <c r="AN1027" s="19">
        <f t="shared" si="369"/>
        <v>9</v>
      </c>
      <c r="AO1027" s="133">
        <f t="shared" si="370"/>
        <v>10</v>
      </c>
    </row>
    <row r="1028" spans="1:41" x14ac:dyDescent="0.3">
      <c r="A1028" s="131">
        <v>1003</v>
      </c>
      <c r="B1028" s="171">
        <f t="shared" si="349"/>
        <v>0</v>
      </c>
      <c r="C1028" s="171">
        <f t="shared" si="350"/>
        <v>-1627272.7272727271</v>
      </c>
      <c r="D1028" s="171">
        <f t="shared" si="351"/>
        <v>1100000</v>
      </c>
      <c r="E1028" s="171">
        <f t="shared" si="352"/>
        <v>-922944.40270473203</v>
      </c>
      <c r="F1028" s="171">
        <f t="shared" si="353"/>
        <v>1331000.0000000005</v>
      </c>
      <c r="G1028" s="171">
        <f t="shared" si="354"/>
        <v>-252253.96917746449</v>
      </c>
      <c r="H1028" s="171">
        <f t="shared" si="355"/>
        <v>78139.209838669514</v>
      </c>
      <c r="I1028" s="171">
        <f t="shared" si="356"/>
        <v>409242.74530788185</v>
      </c>
      <c r="J1028" s="171">
        <f t="shared" si="357"/>
        <v>744066.66937080142</v>
      </c>
      <c r="K1028" s="171">
        <f t="shared" si="358"/>
        <v>1085654.8358825475</v>
      </c>
      <c r="L1028" s="172">
        <f t="shared" si="359"/>
        <v>688374.57501951454</v>
      </c>
      <c r="M1028" s="142">
        <f t="shared" si="360"/>
        <v>7</v>
      </c>
      <c r="N1028" s="143">
        <f t="shared" si="371"/>
        <v>2</v>
      </c>
      <c r="U1028" s="131">
        <v>1003</v>
      </c>
      <c r="V1028" s="126">
        <f>MOD(QUOTIENT(ROWS($V$26:V1028)-1, 2^(COLUMNS($V$26:V1028)-1)), 2)</f>
        <v>0</v>
      </c>
      <c r="W1028" s="19">
        <f>MOD(QUOTIENT(ROWS($V$26:W1028)-1, 2^(COLUMNS($V$26:W1028)-1)), 2)</f>
        <v>1</v>
      </c>
      <c r="X1028" s="19">
        <f>MOD(QUOTIENT(ROWS($V$26:X1028)-1, 2^(COLUMNS($V$26:X1028)-1)), 2)</f>
        <v>0</v>
      </c>
      <c r="Y1028" s="19">
        <f>MOD(QUOTIENT(ROWS($V$26:Y1028)-1, 2^(COLUMNS($V$26:Y1028)-1)), 2)</f>
        <v>1</v>
      </c>
      <c r="Z1028" s="19">
        <f>MOD(QUOTIENT(ROWS($V$26:Z1028)-1, 2^(COLUMNS($V$26:Z1028)-1)), 2)</f>
        <v>0</v>
      </c>
      <c r="AA1028" s="19">
        <f>MOD(QUOTIENT(ROWS($V$26:AA1028)-1, 2^(COLUMNS($V$26:AA1028)-1)), 2)</f>
        <v>1</v>
      </c>
      <c r="AB1028" s="19">
        <f>MOD(QUOTIENT(ROWS($V$26:AB1028)-1, 2^(COLUMNS($V$26:AB1028)-1)), 2)</f>
        <v>1</v>
      </c>
      <c r="AC1028" s="19">
        <f>MOD(QUOTIENT(ROWS($V$26:AC1028)-1, 2^(COLUMNS($V$26:AC1028)-1)), 2)</f>
        <v>1</v>
      </c>
      <c r="AD1028" s="19">
        <f>MOD(QUOTIENT(ROWS($V$26:AD1028)-1, 2^(COLUMNS($V$26:AD1028)-1)), 2)</f>
        <v>1</v>
      </c>
      <c r="AE1028" s="133">
        <f>MOD(QUOTIENT(ROWS($V$26:AE1028)-1, 2^(COLUMNS($V$26:AE1028)-1)), 2)</f>
        <v>1</v>
      </c>
      <c r="AF1028" s="126">
        <f t="shared" si="361"/>
        <v>0</v>
      </c>
      <c r="AG1028" s="19">
        <f t="shared" si="362"/>
        <v>2</v>
      </c>
      <c r="AH1028" s="19">
        <f t="shared" si="363"/>
        <v>2</v>
      </c>
      <c r="AI1028" s="19">
        <f t="shared" si="364"/>
        <v>4</v>
      </c>
      <c r="AJ1028" s="19">
        <f t="shared" si="365"/>
        <v>4</v>
      </c>
      <c r="AK1028" s="19">
        <f t="shared" si="366"/>
        <v>6</v>
      </c>
      <c r="AL1028" s="19">
        <f t="shared" si="367"/>
        <v>7</v>
      </c>
      <c r="AM1028" s="19">
        <f t="shared" si="368"/>
        <v>8</v>
      </c>
      <c r="AN1028" s="19">
        <f t="shared" si="369"/>
        <v>9</v>
      </c>
      <c r="AO1028" s="133">
        <f t="shared" si="370"/>
        <v>10</v>
      </c>
    </row>
    <row r="1029" spans="1:41" x14ac:dyDescent="0.3">
      <c r="A1029" s="131">
        <v>1004</v>
      </c>
      <c r="B1029" s="171">
        <f t="shared" si="349"/>
        <v>-2000000</v>
      </c>
      <c r="C1029" s="171">
        <f t="shared" si="350"/>
        <v>-1627272.7272727271</v>
      </c>
      <c r="D1029" s="171">
        <f t="shared" si="351"/>
        <v>1100000</v>
      </c>
      <c r="E1029" s="171">
        <f t="shared" si="352"/>
        <v>-922944.40270473203</v>
      </c>
      <c r="F1029" s="171">
        <f t="shared" si="353"/>
        <v>1331000.0000000005</v>
      </c>
      <c r="G1029" s="171">
        <f t="shared" si="354"/>
        <v>-252253.96917746449</v>
      </c>
      <c r="H1029" s="171">
        <f t="shared" si="355"/>
        <v>78139.209838669514</v>
      </c>
      <c r="I1029" s="171">
        <f t="shared" si="356"/>
        <v>409242.74530788185</v>
      </c>
      <c r="J1029" s="171">
        <f t="shared" si="357"/>
        <v>744066.66937080142</v>
      </c>
      <c r="K1029" s="171">
        <f t="shared" si="358"/>
        <v>1085654.8358825475</v>
      </c>
      <c r="L1029" s="172">
        <f t="shared" si="359"/>
        <v>-1163477.2768323361</v>
      </c>
      <c r="M1029" s="142">
        <f t="shared" si="360"/>
        <v>8</v>
      </c>
      <c r="N1029" s="143">
        <f t="shared" si="371"/>
        <v>1</v>
      </c>
      <c r="U1029" s="131">
        <v>1004</v>
      </c>
      <c r="V1029" s="126">
        <f>MOD(QUOTIENT(ROWS($V$26:V1029)-1, 2^(COLUMNS($V$26:V1029)-1)), 2)</f>
        <v>1</v>
      </c>
      <c r="W1029" s="19">
        <f>MOD(QUOTIENT(ROWS($V$26:W1029)-1, 2^(COLUMNS($V$26:W1029)-1)), 2)</f>
        <v>1</v>
      </c>
      <c r="X1029" s="19">
        <f>MOD(QUOTIENT(ROWS($V$26:X1029)-1, 2^(COLUMNS($V$26:X1029)-1)), 2)</f>
        <v>0</v>
      </c>
      <c r="Y1029" s="19">
        <f>MOD(QUOTIENT(ROWS($V$26:Y1029)-1, 2^(COLUMNS($V$26:Y1029)-1)), 2)</f>
        <v>1</v>
      </c>
      <c r="Z1029" s="19">
        <f>MOD(QUOTIENT(ROWS($V$26:Z1029)-1, 2^(COLUMNS($V$26:Z1029)-1)), 2)</f>
        <v>0</v>
      </c>
      <c r="AA1029" s="19">
        <f>MOD(QUOTIENT(ROWS($V$26:AA1029)-1, 2^(COLUMNS($V$26:AA1029)-1)), 2)</f>
        <v>1</v>
      </c>
      <c r="AB1029" s="19">
        <f>MOD(QUOTIENT(ROWS($V$26:AB1029)-1, 2^(COLUMNS($V$26:AB1029)-1)), 2)</f>
        <v>1</v>
      </c>
      <c r="AC1029" s="19">
        <f>MOD(QUOTIENT(ROWS($V$26:AC1029)-1, 2^(COLUMNS($V$26:AC1029)-1)), 2)</f>
        <v>1</v>
      </c>
      <c r="AD1029" s="19">
        <f>MOD(QUOTIENT(ROWS($V$26:AD1029)-1, 2^(COLUMNS($V$26:AD1029)-1)), 2)</f>
        <v>1</v>
      </c>
      <c r="AE1029" s="133">
        <f>MOD(QUOTIENT(ROWS($V$26:AE1029)-1, 2^(COLUMNS($V$26:AE1029)-1)), 2)</f>
        <v>1</v>
      </c>
      <c r="AF1029" s="126">
        <f t="shared" si="361"/>
        <v>1</v>
      </c>
      <c r="AG1029" s="19">
        <f t="shared" si="362"/>
        <v>2</v>
      </c>
      <c r="AH1029" s="19">
        <f t="shared" si="363"/>
        <v>2</v>
      </c>
      <c r="AI1029" s="19">
        <f t="shared" si="364"/>
        <v>4</v>
      </c>
      <c r="AJ1029" s="19">
        <f t="shared" si="365"/>
        <v>4</v>
      </c>
      <c r="AK1029" s="19">
        <f t="shared" si="366"/>
        <v>6</v>
      </c>
      <c r="AL1029" s="19">
        <f t="shared" si="367"/>
        <v>7</v>
      </c>
      <c r="AM1029" s="19">
        <f t="shared" si="368"/>
        <v>8</v>
      </c>
      <c r="AN1029" s="19">
        <f t="shared" si="369"/>
        <v>9</v>
      </c>
      <c r="AO1029" s="133">
        <f t="shared" si="370"/>
        <v>10</v>
      </c>
    </row>
    <row r="1030" spans="1:41" x14ac:dyDescent="0.3">
      <c r="A1030" s="131">
        <v>1005</v>
      </c>
      <c r="B1030" s="171">
        <f t="shared" si="349"/>
        <v>0</v>
      </c>
      <c r="C1030" s="171">
        <f t="shared" si="350"/>
        <v>0</v>
      </c>
      <c r="D1030" s="171">
        <f t="shared" si="351"/>
        <v>-1269338.842975206</v>
      </c>
      <c r="E1030" s="171">
        <f t="shared" si="352"/>
        <v>-922944.40270473203</v>
      </c>
      <c r="F1030" s="171">
        <f t="shared" si="353"/>
        <v>1331000.0000000005</v>
      </c>
      <c r="G1030" s="171">
        <f t="shared" si="354"/>
        <v>-252253.96917746449</v>
      </c>
      <c r="H1030" s="171">
        <f t="shared" si="355"/>
        <v>78139.209838669514</v>
      </c>
      <c r="I1030" s="171">
        <f t="shared" si="356"/>
        <v>409242.74530788185</v>
      </c>
      <c r="J1030" s="171">
        <f t="shared" si="357"/>
        <v>744066.66937080142</v>
      </c>
      <c r="K1030" s="171">
        <f t="shared" si="358"/>
        <v>1085654.8358825475</v>
      </c>
      <c r="L1030" s="172">
        <f t="shared" si="359"/>
        <v>202641.09187363629</v>
      </c>
      <c r="M1030" s="142">
        <f t="shared" si="360"/>
        <v>7</v>
      </c>
      <c r="N1030" s="143">
        <f t="shared" si="371"/>
        <v>3</v>
      </c>
      <c r="U1030" s="131">
        <v>1005</v>
      </c>
      <c r="V1030" s="126">
        <f>MOD(QUOTIENT(ROWS($V$26:V1030)-1, 2^(COLUMNS($V$26:V1030)-1)), 2)</f>
        <v>0</v>
      </c>
      <c r="W1030" s="19">
        <f>MOD(QUOTIENT(ROWS($V$26:W1030)-1, 2^(COLUMNS($V$26:W1030)-1)), 2)</f>
        <v>0</v>
      </c>
      <c r="X1030" s="19">
        <f>MOD(QUOTIENT(ROWS($V$26:X1030)-1, 2^(COLUMNS($V$26:X1030)-1)), 2)</f>
        <v>1</v>
      </c>
      <c r="Y1030" s="19">
        <f>MOD(QUOTIENT(ROWS($V$26:Y1030)-1, 2^(COLUMNS($V$26:Y1030)-1)), 2)</f>
        <v>1</v>
      </c>
      <c r="Z1030" s="19">
        <f>MOD(QUOTIENT(ROWS($V$26:Z1030)-1, 2^(COLUMNS($V$26:Z1030)-1)), 2)</f>
        <v>0</v>
      </c>
      <c r="AA1030" s="19">
        <f>MOD(QUOTIENT(ROWS($V$26:AA1030)-1, 2^(COLUMNS($V$26:AA1030)-1)), 2)</f>
        <v>1</v>
      </c>
      <c r="AB1030" s="19">
        <f>MOD(QUOTIENT(ROWS($V$26:AB1030)-1, 2^(COLUMNS($V$26:AB1030)-1)), 2)</f>
        <v>1</v>
      </c>
      <c r="AC1030" s="19">
        <f>MOD(QUOTIENT(ROWS($V$26:AC1030)-1, 2^(COLUMNS($V$26:AC1030)-1)), 2)</f>
        <v>1</v>
      </c>
      <c r="AD1030" s="19">
        <f>MOD(QUOTIENT(ROWS($V$26:AD1030)-1, 2^(COLUMNS($V$26:AD1030)-1)), 2)</f>
        <v>1</v>
      </c>
      <c r="AE1030" s="133">
        <f>MOD(QUOTIENT(ROWS($V$26:AE1030)-1, 2^(COLUMNS($V$26:AE1030)-1)), 2)</f>
        <v>1</v>
      </c>
      <c r="AF1030" s="126">
        <f t="shared" si="361"/>
        <v>0</v>
      </c>
      <c r="AG1030" s="19">
        <f t="shared" si="362"/>
        <v>0</v>
      </c>
      <c r="AH1030" s="19">
        <f t="shared" si="363"/>
        <v>3</v>
      </c>
      <c r="AI1030" s="19">
        <f t="shared" si="364"/>
        <v>4</v>
      </c>
      <c r="AJ1030" s="19">
        <f t="shared" si="365"/>
        <v>4</v>
      </c>
      <c r="AK1030" s="19">
        <f t="shared" si="366"/>
        <v>6</v>
      </c>
      <c r="AL1030" s="19">
        <f t="shared" si="367"/>
        <v>7</v>
      </c>
      <c r="AM1030" s="19">
        <f t="shared" si="368"/>
        <v>8</v>
      </c>
      <c r="AN1030" s="19">
        <f t="shared" si="369"/>
        <v>9</v>
      </c>
      <c r="AO1030" s="133">
        <f t="shared" si="370"/>
        <v>10</v>
      </c>
    </row>
    <row r="1031" spans="1:41" x14ac:dyDescent="0.3">
      <c r="A1031" s="131">
        <v>1006</v>
      </c>
      <c r="B1031" s="171">
        <f t="shared" si="349"/>
        <v>-2000000</v>
      </c>
      <c r="C1031" s="171">
        <f t="shared" si="350"/>
        <v>1000000</v>
      </c>
      <c r="D1031" s="171">
        <f t="shared" si="351"/>
        <v>-1269338.842975206</v>
      </c>
      <c r="E1031" s="171">
        <f t="shared" si="352"/>
        <v>-922944.40270473203</v>
      </c>
      <c r="F1031" s="171">
        <f t="shared" si="353"/>
        <v>1331000.0000000005</v>
      </c>
      <c r="G1031" s="171">
        <f t="shared" si="354"/>
        <v>-252253.96917746449</v>
      </c>
      <c r="H1031" s="171">
        <f t="shared" si="355"/>
        <v>78139.209838669514</v>
      </c>
      <c r="I1031" s="171">
        <f t="shared" si="356"/>
        <v>409242.74530788185</v>
      </c>
      <c r="J1031" s="171">
        <f t="shared" si="357"/>
        <v>744066.66937080142</v>
      </c>
      <c r="K1031" s="171">
        <f t="shared" si="358"/>
        <v>1085654.8358825475</v>
      </c>
      <c r="L1031" s="172">
        <f t="shared" si="359"/>
        <v>-791871.93967643252</v>
      </c>
      <c r="M1031" s="142">
        <f t="shared" si="360"/>
        <v>8</v>
      </c>
      <c r="N1031" s="143">
        <f t="shared" si="371"/>
        <v>1</v>
      </c>
      <c r="U1031" s="131">
        <v>1006</v>
      </c>
      <c r="V1031" s="126">
        <f>MOD(QUOTIENT(ROWS($V$26:V1031)-1, 2^(COLUMNS($V$26:V1031)-1)), 2)</f>
        <v>1</v>
      </c>
      <c r="W1031" s="19">
        <f>MOD(QUOTIENT(ROWS($V$26:W1031)-1, 2^(COLUMNS($V$26:W1031)-1)), 2)</f>
        <v>0</v>
      </c>
      <c r="X1031" s="19">
        <f>MOD(QUOTIENT(ROWS($V$26:X1031)-1, 2^(COLUMNS($V$26:X1031)-1)), 2)</f>
        <v>1</v>
      </c>
      <c r="Y1031" s="19">
        <f>MOD(QUOTIENT(ROWS($V$26:Y1031)-1, 2^(COLUMNS($V$26:Y1031)-1)), 2)</f>
        <v>1</v>
      </c>
      <c r="Z1031" s="19">
        <f>MOD(QUOTIENT(ROWS($V$26:Z1031)-1, 2^(COLUMNS($V$26:Z1031)-1)), 2)</f>
        <v>0</v>
      </c>
      <c r="AA1031" s="19">
        <f>MOD(QUOTIENT(ROWS($V$26:AA1031)-1, 2^(COLUMNS($V$26:AA1031)-1)), 2)</f>
        <v>1</v>
      </c>
      <c r="AB1031" s="19">
        <f>MOD(QUOTIENT(ROWS($V$26:AB1031)-1, 2^(COLUMNS($V$26:AB1031)-1)), 2)</f>
        <v>1</v>
      </c>
      <c r="AC1031" s="19">
        <f>MOD(QUOTIENT(ROWS($V$26:AC1031)-1, 2^(COLUMNS($V$26:AC1031)-1)), 2)</f>
        <v>1</v>
      </c>
      <c r="AD1031" s="19">
        <f>MOD(QUOTIENT(ROWS($V$26:AD1031)-1, 2^(COLUMNS($V$26:AD1031)-1)), 2)</f>
        <v>1</v>
      </c>
      <c r="AE1031" s="133">
        <f>MOD(QUOTIENT(ROWS($V$26:AE1031)-1, 2^(COLUMNS($V$26:AE1031)-1)), 2)</f>
        <v>1</v>
      </c>
      <c r="AF1031" s="126">
        <f t="shared" si="361"/>
        <v>1</v>
      </c>
      <c r="AG1031" s="19">
        <f t="shared" si="362"/>
        <v>1</v>
      </c>
      <c r="AH1031" s="19">
        <f t="shared" si="363"/>
        <v>3</v>
      </c>
      <c r="AI1031" s="19">
        <f t="shared" si="364"/>
        <v>4</v>
      </c>
      <c r="AJ1031" s="19">
        <f t="shared" si="365"/>
        <v>4</v>
      </c>
      <c r="AK1031" s="19">
        <f t="shared" si="366"/>
        <v>6</v>
      </c>
      <c r="AL1031" s="19">
        <f t="shared" si="367"/>
        <v>7</v>
      </c>
      <c r="AM1031" s="19">
        <f t="shared" si="368"/>
        <v>8</v>
      </c>
      <c r="AN1031" s="19">
        <f t="shared" si="369"/>
        <v>9</v>
      </c>
      <c r="AO1031" s="133">
        <f t="shared" si="370"/>
        <v>10</v>
      </c>
    </row>
    <row r="1032" spans="1:41" x14ac:dyDescent="0.3">
      <c r="A1032" s="131">
        <v>1007</v>
      </c>
      <c r="B1032" s="171">
        <f t="shared" si="349"/>
        <v>0</v>
      </c>
      <c r="C1032" s="171">
        <f t="shared" si="350"/>
        <v>-1627272.7272727271</v>
      </c>
      <c r="D1032" s="171">
        <f t="shared" si="351"/>
        <v>-1269338.842975206</v>
      </c>
      <c r="E1032" s="171">
        <f t="shared" si="352"/>
        <v>-922944.40270473203</v>
      </c>
      <c r="F1032" s="171">
        <f t="shared" si="353"/>
        <v>1331000.0000000005</v>
      </c>
      <c r="G1032" s="171">
        <f t="shared" si="354"/>
        <v>-252253.96917746449</v>
      </c>
      <c r="H1032" s="171">
        <f t="shared" si="355"/>
        <v>78139.209838669514</v>
      </c>
      <c r="I1032" s="171">
        <f t="shared" si="356"/>
        <v>409242.74530788185</v>
      </c>
      <c r="J1032" s="171">
        <f t="shared" si="357"/>
        <v>744066.66937080142</v>
      </c>
      <c r="K1032" s="171">
        <f t="shared" si="358"/>
        <v>1085654.8358825475</v>
      </c>
      <c r="L1032" s="172">
        <f t="shared" si="359"/>
        <v>-1192482.9884356284</v>
      </c>
      <c r="M1032" s="142">
        <f t="shared" si="360"/>
        <v>8</v>
      </c>
      <c r="N1032" s="143">
        <f t="shared" si="371"/>
        <v>2</v>
      </c>
      <c r="U1032" s="131">
        <v>1007</v>
      </c>
      <c r="V1032" s="126">
        <f>MOD(QUOTIENT(ROWS($V$26:V1032)-1, 2^(COLUMNS($V$26:V1032)-1)), 2)</f>
        <v>0</v>
      </c>
      <c r="W1032" s="19">
        <f>MOD(QUOTIENT(ROWS($V$26:W1032)-1, 2^(COLUMNS($V$26:W1032)-1)), 2)</f>
        <v>1</v>
      </c>
      <c r="X1032" s="19">
        <f>MOD(QUOTIENT(ROWS($V$26:X1032)-1, 2^(COLUMNS($V$26:X1032)-1)), 2)</f>
        <v>1</v>
      </c>
      <c r="Y1032" s="19">
        <f>MOD(QUOTIENT(ROWS($V$26:Y1032)-1, 2^(COLUMNS($V$26:Y1032)-1)), 2)</f>
        <v>1</v>
      </c>
      <c r="Z1032" s="19">
        <f>MOD(QUOTIENT(ROWS($V$26:Z1032)-1, 2^(COLUMNS($V$26:Z1032)-1)), 2)</f>
        <v>0</v>
      </c>
      <c r="AA1032" s="19">
        <f>MOD(QUOTIENT(ROWS($V$26:AA1032)-1, 2^(COLUMNS($V$26:AA1032)-1)), 2)</f>
        <v>1</v>
      </c>
      <c r="AB1032" s="19">
        <f>MOD(QUOTIENT(ROWS($V$26:AB1032)-1, 2^(COLUMNS($V$26:AB1032)-1)), 2)</f>
        <v>1</v>
      </c>
      <c r="AC1032" s="19">
        <f>MOD(QUOTIENT(ROWS($V$26:AC1032)-1, 2^(COLUMNS($V$26:AC1032)-1)), 2)</f>
        <v>1</v>
      </c>
      <c r="AD1032" s="19">
        <f>MOD(QUOTIENT(ROWS($V$26:AD1032)-1, 2^(COLUMNS($V$26:AD1032)-1)), 2)</f>
        <v>1</v>
      </c>
      <c r="AE1032" s="133">
        <f>MOD(QUOTIENT(ROWS($V$26:AE1032)-1, 2^(COLUMNS($V$26:AE1032)-1)), 2)</f>
        <v>1</v>
      </c>
      <c r="AF1032" s="126">
        <f t="shared" si="361"/>
        <v>0</v>
      </c>
      <c r="AG1032" s="19">
        <f t="shared" si="362"/>
        <v>2</v>
      </c>
      <c r="AH1032" s="19">
        <f t="shared" si="363"/>
        <v>3</v>
      </c>
      <c r="AI1032" s="19">
        <f t="shared" si="364"/>
        <v>4</v>
      </c>
      <c r="AJ1032" s="19">
        <f t="shared" si="365"/>
        <v>4</v>
      </c>
      <c r="AK1032" s="19">
        <f t="shared" si="366"/>
        <v>6</v>
      </c>
      <c r="AL1032" s="19">
        <f t="shared" si="367"/>
        <v>7</v>
      </c>
      <c r="AM1032" s="19">
        <f t="shared" si="368"/>
        <v>8</v>
      </c>
      <c r="AN1032" s="19">
        <f t="shared" si="369"/>
        <v>9</v>
      </c>
      <c r="AO1032" s="133">
        <f t="shared" si="370"/>
        <v>10</v>
      </c>
    </row>
    <row r="1033" spans="1:41" x14ac:dyDescent="0.3">
      <c r="A1033" s="131">
        <v>1008</v>
      </c>
      <c r="B1033" s="171">
        <f t="shared" si="349"/>
        <v>-2000000</v>
      </c>
      <c r="C1033" s="171">
        <f t="shared" si="350"/>
        <v>-1627272.7272727271</v>
      </c>
      <c r="D1033" s="171">
        <f t="shared" si="351"/>
        <v>-1269338.842975206</v>
      </c>
      <c r="E1033" s="171">
        <f t="shared" si="352"/>
        <v>-922944.40270473203</v>
      </c>
      <c r="F1033" s="171">
        <f t="shared" si="353"/>
        <v>1331000.0000000005</v>
      </c>
      <c r="G1033" s="171">
        <f t="shared" si="354"/>
        <v>-252253.96917746449</v>
      </c>
      <c r="H1033" s="171">
        <f t="shared" si="355"/>
        <v>78139.209838669514</v>
      </c>
      <c r="I1033" s="171">
        <f t="shared" si="356"/>
        <v>409242.74530788185</v>
      </c>
      <c r="J1033" s="171">
        <f t="shared" si="357"/>
        <v>744066.66937080142</v>
      </c>
      <c r="K1033" s="171">
        <f t="shared" si="358"/>
        <v>1085654.8358825475</v>
      </c>
      <c r="L1033" s="172">
        <f t="shared" si="359"/>
        <v>-3044334.84028748</v>
      </c>
      <c r="M1033" s="142">
        <f t="shared" si="360"/>
        <v>9</v>
      </c>
      <c r="N1033" s="143">
        <f t="shared" si="371"/>
        <v>1</v>
      </c>
      <c r="U1033" s="131">
        <v>1008</v>
      </c>
      <c r="V1033" s="126">
        <f>MOD(QUOTIENT(ROWS($V$26:V1033)-1, 2^(COLUMNS($V$26:V1033)-1)), 2)</f>
        <v>1</v>
      </c>
      <c r="W1033" s="19">
        <f>MOD(QUOTIENT(ROWS($V$26:W1033)-1, 2^(COLUMNS($V$26:W1033)-1)), 2)</f>
        <v>1</v>
      </c>
      <c r="X1033" s="19">
        <f>MOD(QUOTIENT(ROWS($V$26:X1033)-1, 2^(COLUMNS($V$26:X1033)-1)), 2)</f>
        <v>1</v>
      </c>
      <c r="Y1033" s="19">
        <f>MOD(QUOTIENT(ROWS($V$26:Y1033)-1, 2^(COLUMNS($V$26:Y1033)-1)), 2)</f>
        <v>1</v>
      </c>
      <c r="Z1033" s="19">
        <f>MOD(QUOTIENT(ROWS($V$26:Z1033)-1, 2^(COLUMNS($V$26:Z1033)-1)), 2)</f>
        <v>0</v>
      </c>
      <c r="AA1033" s="19">
        <f>MOD(QUOTIENT(ROWS($V$26:AA1033)-1, 2^(COLUMNS($V$26:AA1033)-1)), 2)</f>
        <v>1</v>
      </c>
      <c r="AB1033" s="19">
        <f>MOD(QUOTIENT(ROWS($V$26:AB1033)-1, 2^(COLUMNS($V$26:AB1033)-1)), 2)</f>
        <v>1</v>
      </c>
      <c r="AC1033" s="19">
        <f>MOD(QUOTIENT(ROWS($V$26:AC1033)-1, 2^(COLUMNS($V$26:AC1033)-1)), 2)</f>
        <v>1</v>
      </c>
      <c r="AD1033" s="19">
        <f>MOD(QUOTIENT(ROWS($V$26:AD1033)-1, 2^(COLUMNS($V$26:AD1033)-1)), 2)</f>
        <v>1</v>
      </c>
      <c r="AE1033" s="133">
        <f>MOD(QUOTIENT(ROWS($V$26:AE1033)-1, 2^(COLUMNS($V$26:AE1033)-1)), 2)</f>
        <v>1</v>
      </c>
      <c r="AF1033" s="126">
        <f t="shared" si="361"/>
        <v>1</v>
      </c>
      <c r="AG1033" s="19">
        <f t="shared" si="362"/>
        <v>2</v>
      </c>
      <c r="AH1033" s="19">
        <f t="shared" si="363"/>
        <v>3</v>
      </c>
      <c r="AI1033" s="19">
        <f t="shared" si="364"/>
        <v>4</v>
      </c>
      <c r="AJ1033" s="19">
        <f t="shared" si="365"/>
        <v>4</v>
      </c>
      <c r="AK1033" s="19">
        <f t="shared" si="366"/>
        <v>6</v>
      </c>
      <c r="AL1033" s="19">
        <f t="shared" si="367"/>
        <v>7</v>
      </c>
      <c r="AM1033" s="19">
        <f t="shared" si="368"/>
        <v>8</v>
      </c>
      <c r="AN1033" s="19">
        <f t="shared" si="369"/>
        <v>9</v>
      </c>
      <c r="AO1033" s="133">
        <f t="shared" si="370"/>
        <v>10</v>
      </c>
    </row>
    <row r="1034" spans="1:41" x14ac:dyDescent="0.3">
      <c r="A1034" s="131">
        <v>1009</v>
      </c>
      <c r="B1034" s="171">
        <f t="shared" si="349"/>
        <v>0</v>
      </c>
      <c r="C1034" s="171">
        <f t="shared" si="350"/>
        <v>0</v>
      </c>
      <c r="D1034" s="171">
        <f t="shared" si="351"/>
        <v>0</v>
      </c>
      <c r="E1034" s="171">
        <f t="shared" si="352"/>
        <v>0</v>
      </c>
      <c r="F1034" s="171">
        <f t="shared" si="353"/>
        <v>-584940.36609521112</v>
      </c>
      <c r="G1034" s="171">
        <f t="shared" si="354"/>
        <v>-252253.96917746449</v>
      </c>
      <c r="H1034" s="171">
        <f t="shared" si="355"/>
        <v>78139.209838669514</v>
      </c>
      <c r="I1034" s="171">
        <f t="shared" si="356"/>
        <v>409242.74530788185</v>
      </c>
      <c r="J1034" s="171">
        <f t="shared" si="357"/>
        <v>744066.66937080142</v>
      </c>
      <c r="K1034" s="171">
        <f t="shared" si="358"/>
        <v>1085654.8358825475</v>
      </c>
      <c r="L1034" s="172">
        <f t="shared" si="359"/>
        <v>584718.0589828646</v>
      </c>
      <c r="M1034" s="142">
        <f t="shared" si="360"/>
        <v>6</v>
      </c>
      <c r="N1034" s="143">
        <f t="shared" si="371"/>
        <v>5</v>
      </c>
      <c r="U1034" s="131">
        <v>1009</v>
      </c>
      <c r="V1034" s="126">
        <f>MOD(QUOTIENT(ROWS($V$26:V1034)-1, 2^(COLUMNS($V$26:V1034)-1)), 2)</f>
        <v>0</v>
      </c>
      <c r="W1034" s="19">
        <f>MOD(QUOTIENT(ROWS($V$26:W1034)-1, 2^(COLUMNS($V$26:W1034)-1)), 2)</f>
        <v>0</v>
      </c>
      <c r="X1034" s="19">
        <f>MOD(QUOTIENT(ROWS($V$26:X1034)-1, 2^(COLUMNS($V$26:X1034)-1)), 2)</f>
        <v>0</v>
      </c>
      <c r="Y1034" s="19">
        <f>MOD(QUOTIENT(ROWS($V$26:Y1034)-1, 2^(COLUMNS($V$26:Y1034)-1)), 2)</f>
        <v>0</v>
      </c>
      <c r="Z1034" s="19">
        <f>MOD(QUOTIENT(ROWS($V$26:Z1034)-1, 2^(COLUMNS($V$26:Z1034)-1)), 2)</f>
        <v>1</v>
      </c>
      <c r="AA1034" s="19">
        <f>MOD(QUOTIENT(ROWS($V$26:AA1034)-1, 2^(COLUMNS($V$26:AA1034)-1)), 2)</f>
        <v>1</v>
      </c>
      <c r="AB1034" s="19">
        <f>MOD(QUOTIENT(ROWS($V$26:AB1034)-1, 2^(COLUMNS($V$26:AB1034)-1)), 2)</f>
        <v>1</v>
      </c>
      <c r="AC1034" s="19">
        <f>MOD(QUOTIENT(ROWS($V$26:AC1034)-1, 2^(COLUMNS($V$26:AC1034)-1)), 2)</f>
        <v>1</v>
      </c>
      <c r="AD1034" s="19">
        <f>MOD(QUOTIENT(ROWS($V$26:AD1034)-1, 2^(COLUMNS($V$26:AD1034)-1)), 2)</f>
        <v>1</v>
      </c>
      <c r="AE1034" s="133">
        <f>MOD(QUOTIENT(ROWS($V$26:AE1034)-1, 2^(COLUMNS($V$26:AE1034)-1)), 2)</f>
        <v>1</v>
      </c>
      <c r="AF1034" s="126">
        <f t="shared" si="361"/>
        <v>0</v>
      </c>
      <c r="AG1034" s="19">
        <f t="shared" si="362"/>
        <v>0</v>
      </c>
      <c r="AH1034" s="19">
        <f t="shared" si="363"/>
        <v>0</v>
      </c>
      <c r="AI1034" s="19">
        <f t="shared" si="364"/>
        <v>0</v>
      </c>
      <c r="AJ1034" s="19">
        <f t="shared" si="365"/>
        <v>5</v>
      </c>
      <c r="AK1034" s="19">
        <f t="shared" si="366"/>
        <v>6</v>
      </c>
      <c r="AL1034" s="19">
        <f t="shared" si="367"/>
        <v>7</v>
      </c>
      <c r="AM1034" s="19">
        <f t="shared" si="368"/>
        <v>8</v>
      </c>
      <c r="AN1034" s="19">
        <f t="shared" si="369"/>
        <v>9</v>
      </c>
      <c r="AO1034" s="133">
        <f t="shared" si="370"/>
        <v>10</v>
      </c>
    </row>
    <row r="1035" spans="1:41" x14ac:dyDescent="0.3">
      <c r="A1035" s="131">
        <v>1010</v>
      </c>
      <c r="B1035" s="171">
        <f t="shared" si="349"/>
        <v>-2000000</v>
      </c>
      <c r="C1035" s="171">
        <f t="shared" si="350"/>
        <v>1000000</v>
      </c>
      <c r="D1035" s="171">
        <f t="shared" si="351"/>
        <v>1000000</v>
      </c>
      <c r="E1035" s="171">
        <f t="shared" si="352"/>
        <v>1000000</v>
      </c>
      <c r="F1035" s="171">
        <f t="shared" si="353"/>
        <v>-584940.36609521112</v>
      </c>
      <c r="G1035" s="171">
        <f t="shared" si="354"/>
        <v>-252253.96917746449</v>
      </c>
      <c r="H1035" s="171">
        <f t="shared" si="355"/>
        <v>78139.209838669514</v>
      </c>
      <c r="I1035" s="171">
        <f t="shared" si="356"/>
        <v>409242.74530788185</v>
      </c>
      <c r="J1035" s="171">
        <f t="shared" si="357"/>
        <v>744066.66937080142</v>
      </c>
      <c r="K1035" s="171">
        <f t="shared" si="358"/>
        <v>1085654.8358825475</v>
      </c>
      <c r="L1035" s="172">
        <f t="shared" si="359"/>
        <v>1119067.1212494187</v>
      </c>
      <c r="M1035" s="142">
        <f t="shared" si="360"/>
        <v>7</v>
      </c>
      <c r="N1035" s="143">
        <f t="shared" si="371"/>
        <v>1</v>
      </c>
      <c r="U1035" s="131">
        <v>1010</v>
      </c>
      <c r="V1035" s="126">
        <f>MOD(QUOTIENT(ROWS($V$26:V1035)-1, 2^(COLUMNS($V$26:V1035)-1)), 2)</f>
        <v>1</v>
      </c>
      <c r="W1035" s="19">
        <f>MOD(QUOTIENT(ROWS($V$26:W1035)-1, 2^(COLUMNS($V$26:W1035)-1)), 2)</f>
        <v>0</v>
      </c>
      <c r="X1035" s="19">
        <f>MOD(QUOTIENT(ROWS($V$26:X1035)-1, 2^(COLUMNS($V$26:X1035)-1)), 2)</f>
        <v>0</v>
      </c>
      <c r="Y1035" s="19">
        <f>MOD(QUOTIENT(ROWS($V$26:Y1035)-1, 2^(COLUMNS($V$26:Y1035)-1)), 2)</f>
        <v>0</v>
      </c>
      <c r="Z1035" s="19">
        <f>MOD(QUOTIENT(ROWS($V$26:Z1035)-1, 2^(COLUMNS($V$26:Z1035)-1)), 2)</f>
        <v>1</v>
      </c>
      <c r="AA1035" s="19">
        <f>MOD(QUOTIENT(ROWS($V$26:AA1035)-1, 2^(COLUMNS($V$26:AA1035)-1)), 2)</f>
        <v>1</v>
      </c>
      <c r="AB1035" s="19">
        <f>MOD(QUOTIENT(ROWS($V$26:AB1035)-1, 2^(COLUMNS($V$26:AB1035)-1)), 2)</f>
        <v>1</v>
      </c>
      <c r="AC1035" s="19">
        <f>MOD(QUOTIENT(ROWS($V$26:AC1035)-1, 2^(COLUMNS($V$26:AC1035)-1)), 2)</f>
        <v>1</v>
      </c>
      <c r="AD1035" s="19">
        <f>MOD(QUOTIENT(ROWS($V$26:AD1035)-1, 2^(COLUMNS($V$26:AD1035)-1)), 2)</f>
        <v>1</v>
      </c>
      <c r="AE1035" s="133">
        <f>MOD(QUOTIENT(ROWS($V$26:AE1035)-1, 2^(COLUMNS($V$26:AE1035)-1)), 2)</f>
        <v>1</v>
      </c>
      <c r="AF1035" s="126">
        <f t="shared" si="361"/>
        <v>1</v>
      </c>
      <c r="AG1035" s="19">
        <f t="shared" si="362"/>
        <v>1</v>
      </c>
      <c r="AH1035" s="19">
        <f t="shared" si="363"/>
        <v>1</v>
      </c>
      <c r="AI1035" s="19">
        <f t="shared" si="364"/>
        <v>1</v>
      </c>
      <c r="AJ1035" s="19">
        <f t="shared" si="365"/>
        <v>5</v>
      </c>
      <c r="AK1035" s="19">
        <f t="shared" si="366"/>
        <v>6</v>
      </c>
      <c r="AL1035" s="19">
        <f t="shared" si="367"/>
        <v>7</v>
      </c>
      <c r="AM1035" s="19">
        <f t="shared" si="368"/>
        <v>8</v>
      </c>
      <c r="AN1035" s="19">
        <f t="shared" si="369"/>
        <v>9</v>
      </c>
      <c r="AO1035" s="133">
        <f t="shared" si="370"/>
        <v>10</v>
      </c>
    </row>
    <row r="1036" spans="1:41" x14ac:dyDescent="0.3">
      <c r="A1036" s="131">
        <v>1011</v>
      </c>
      <c r="B1036" s="171">
        <f t="shared" si="349"/>
        <v>0</v>
      </c>
      <c r="C1036" s="171">
        <f t="shared" si="350"/>
        <v>-1627272.7272727271</v>
      </c>
      <c r="D1036" s="171">
        <f t="shared" si="351"/>
        <v>1100000</v>
      </c>
      <c r="E1036" s="171">
        <f t="shared" si="352"/>
        <v>1100000</v>
      </c>
      <c r="F1036" s="171">
        <f t="shared" si="353"/>
        <v>-584940.36609521112</v>
      </c>
      <c r="G1036" s="171">
        <f t="shared" si="354"/>
        <v>-252253.96917746449</v>
      </c>
      <c r="H1036" s="171">
        <f t="shared" si="355"/>
        <v>78139.209838669514</v>
      </c>
      <c r="I1036" s="171">
        <f t="shared" si="356"/>
        <v>409242.74530788185</v>
      </c>
      <c r="J1036" s="171">
        <f t="shared" si="357"/>
        <v>744066.66937080142</v>
      </c>
      <c r="K1036" s="171">
        <f t="shared" si="358"/>
        <v>1085654.8358825475</v>
      </c>
      <c r="L1036" s="172">
        <f t="shared" si="359"/>
        <v>871342.28187188471</v>
      </c>
      <c r="M1036" s="142">
        <f t="shared" si="360"/>
        <v>7</v>
      </c>
      <c r="N1036" s="143">
        <f t="shared" si="371"/>
        <v>2</v>
      </c>
      <c r="U1036" s="131">
        <v>1011</v>
      </c>
      <c r="V1036" s="126">
        <f>MOD(QUOTIENT(ROWS($V$26:V1036)-1, 2^(COLUMNS($V$26:V1036)-1)), 2)</f>
        <v>0</v>
      </c>
      <c r="W1036" s="19">
        <f>MOD(QUOTIENT(ROWS($V$26:W1036)-1, 2^(COLUMNS($V$26:W1036)-1)), 2)</f>
        <v>1</v>
      </c>
      <c r="X1036" s="19">
        <f>MOD(QUOTIENT(ROWS($V$26:X1036)-1, 2^(COLUMNS($V$26:X1036)-1)), 2)</f>
        <v>0</v>
      </c>
      <c r="Y1036" s="19">
        <f>MOD(QUOTIENT(ROWS($V$26:Y1036)-1, 2^(COLUMNS($V$26:Y1036)-1)), 2)</f>
        <v>0</v>
      </c>
      <c r="Z1036" s="19">
        <f>MOD(QUOTIENT(ROWS($V$26:Z1036)-1, 2^(COLUMNS($V$26:Z1036)-1)), 2)</f>
        <v>1</v>
      </c>
      <c r="AA1036" s="19">
        <f>MOD(QUOTIENT(ROWS($V$26:AA1036)-1, 2^(COLUMNS($V$26:AA1036)-1)), 2)</f>
        <v>1</v>
      </c>
      <c r="AB1036" s="19">
        <f>MOD(QUOTIENT(ROWS($V$26:AB1036)-1, 2^(COLUMNS($V$26:AB1036)-1)), 2)</f>
        <v>1</v>
      </c>
      <c r="AC1036" s="19">
        <f>MOD(QUOTIENT(ROWS($V$26:AC1036)-1, 2^(COLUMNS($V$26:AC1036)-1)), 2)</f>
        <v>1</v>
      </c>
      <c r="AD1036" s="19">
        <f>MOD(QUOTIENT(ROWS($V$26:AD1036)-1, 2^(COLUMNS($V$26:AD1036)-1)), 2)</f>
        <v>1</v>
      </c>
      <c r="AE1036" s="133">
        <f>MOD(QUOTIENT(ROWS($V$26:AE1036)-1, 2^(COLUMNS($V$26:AE1036)-1)), 2)</f>
        <v>1</v>
      </c>
      <c r="AF1036" s="126">
        <f t="shared" si="361"/>
        <v>0</v>
      </c>
      <c r="AG1036" s="19">
        <f t="shared" si="362"/>
        <v>2</v>
      </c>
      <c r="AH1036" s="19">
        <f t="shared" si="363"/>
        <v>2</v>
      </c>
      <c r="AI1036" s="19">
        <f t="shared" si="364"/>
        <v>2</v>
      </c>
      <c r="AJ1036" s="19">
        <f t="shared" si="365"/>
        <v>5</v>
      </c>
      <c r="AK1036" s="19">
        <f t="shared" si="366"/>
        <v>6</v>
      </c>
      <c r="AL1036" s="19">
        <f t="shared" si="367"/>
        <v>7</v>
      </c>
      <c r="AM1036" s="19">
        <f t="shared" si="368"/>
        <v>8</v>
      </c>
      <c r="AN1036" s="19">
        <f t="shared" si="369"/>
        <v>9</v>
      </c>
      <c r="AO1036" s="133">
        <f t="shared" si="370"/>
        <v>10</v>
      </c>
    </row>
    <row r="1037" spans="1:41" x14ac:dyDescent="0.3">
      <c r="A1037" s="131">
        <v>1012</v>
      </c>
      <c r="B1037" s="171">
        <f t="shared" si="349"/>
        <v>-2000000</v>
      </c>
      <c r="C1037" s="171">
        <f t="shared" si="350"/>
        <v>-1627272.7272727271</v>
      </c>
      <c r="D1037" s="171">
        <f t="shared" si="351"/>
        <v>1100000</v>
      </c>
      <c r="E1037" s="171">
        <f t="shared" si="352"/>
        <v>1100000</v>
      </c>
      <c r="F1037" s="171">
        <f t="shared" si="353"/>
        <v>-584940.36609521112</v>
      </c>
      <c r="G1037" s="171">
        <f t="shared" si="354"/>
        <v>-252253.96917746449</v>
      </c>
      <c r="H1037" s="171">
        <f t="shared" si="355"/>
        <v>78139.209838669514</v>
      </c>
      <c r="I1037" s="171">
        <f t="shared" si="356"/>
        <v>409242.74530788185</v>
      </c>
      <c r="J1037" s="171">
        <f t="shared" si="357"/>
        <v>744066.66937080142</v>
      </c>
      <c r="K1037" s="171">
        <f t="shared" si="358"/>
        <v>1085654.8358825475</v>
      </c>
      <c r="L1037" s="172">
        <f t="shared" si="359"/>
        <v>-980509.56997996685</v>
      </c>
      <c r="M1037" s="142">
        <f t="shared" si="360"/>
        <v>8</v>
      </c>
      <c r="N1037" s="143">
        <f t="shared" si="371"/>
        <v>1</v>
      </c>
      <c r="U1037" s="131">
        <v>1012</v>
      </c>
      <c r="V1037" s="126">
        <f>MOD(QUOTIENT(ROWS($V$26:V1037)-1, 2^(COLUMNS($V$26:V1037)-1)), 2)</f>
        <v>1</v>
      </c>
      <c r="W1037" s="19">
        <f>MOD(QUOTIENT(ROWS($V$26:W1037)-1, 2^(COLUMNS($V$26:W1037)-1)), 2)</f>
        <v>1</v>
      </c>
      <c r="X1037" s="19">
        <f>MOD(QUOTIENT(ROWS($V$26:X1037)-1, 2^(COLUMNS($V$26:X1037)-1)), 2)</f>
        <v>0</v>
      </c>
      <c r="Y1037" s="19">
        <f>MOD(QUOTIENT(ROWS($V$26:Y1037)-1, 2^(COLUMNS($V$26:Y1037)-1)), 2)</f>
        <v>0</v>
      </c>
      <c r="Z1037" s="19">
        <f>MOD(QUOTIENT(ROWS($V$26:Z1037)-1, 2^(COLUMNS($V$26:Z1037)-1)), 2)</f>
        <v>1</v>
      </c>
      <c r="AA1037" s="19">
        <f>MOD(QUOTIENT(ROWS($V$26:AA1037)-1, 2^(COLUMNS($V$26:AA1037)-1)), 2)</f>
        <v>1</v>
      </c>
      <c r="AB1037" s="19">
        <f>MOD(QUOTIENT(ROWS($V$26:AB1037)-1, 2^(COLUMNS($V$26:AB1037)-1)), 2)</f>
        <v>1</v>
      </c>
      <c r="AC1037" s="19">
        <f>MOD(QUOTIENT(ROWS($V$26:AC1037)-1, 2^(COLUMNS($V$26:AC1037)-1)), 2)</f>
        <v>1</v>
      </c>
      <c r="AD1037" s="19">
        <f>MOD(QUOTIENT(ROWS($V$26:AD1037)-1, 2^(COLUMNS($V$26:AD1037)-1)), 2)</f>
        <v>1</v>
      </c>
      <c r="AE1037" s="133">
        <f>MOD(QUOTIENT(ROWS($V$26:AE1037)-1, 2^(COLUMNS($V$26:AE1037)-1)), 2)</f>
        <v>1</v>
      </c>
      <c r="AF1037" s="126">
        <f t="shared" si="361"/>
        <v>1</v>
      </c>
      <c r="AG1037" s="19">
        <f t="shared" si="362"/>
        <v>2</v>
      </c>
      <c r="AH1037" s="19">
        <f t="shared" si="363"/>
        <v>2</v>
      </c>
      <c r="AI1037" s="19">
        <f t="shared" si="364"/>
        <v>2</v>
      </c>
      <c r="AJ1037" s="19">
        <f t="shared" si="365"/>
        <v>5</v>
      </c>
      <c r="AK1037" s="19">
        <f t="shared" si="366"/>
        <v>6</v>
      </c>
      <c r="AL1037" s="19">
        <f t="shared" si="367"/>
        <v>7</v>
      </c>
      <c r="AM1037" s="19">
        <f t="shared" si="368"/>
        <v>8</v>
      </c>
      <c r="AN1037" s="19">
        <f t="shared" si="369"/>
        <v>9</v>
      </c>
      <c r="AO1037" s="133">
        <f t="shared" si="370"/>
        <v>10</v>
      </c>
    </row>
    <row r="1038" spans="1:41" x14ac:dyDescent="0.3">
      <c r="A1038" s="131">
        <v>1013</v>
      </c>
      <c r="B1038" s="171">
        <f t="shared" si="349"/>
        <v>0</v>
      </c>
      <c r="C1038" s="171">
        <f t="shared" si="350"/>
        <v>0</v>
      </c>
      <c r="D1038" s="171">
        <f t="shared" si="351"/>
        <v>-1269338.842975206</v>
      </c>
      <c r="E1038" s="171">
        <f t="shared" si="352"/>
        <v>1210000.0000000002</v>
      </c>
      <c r="F1038" s="171">
        <f t="shared" si="353"/>
        <v>-584940.36609521112</v>
      </c>
      <c r="G1038" s="171">
        <f t="shared" si="354"/>
        <v>-252253.96917746449</v>
      </c>
      <c r="H1038" s="171">
        <f t="shared" si="355"/>
        <v>78139.209838669514</v>
      </c>
      <c r="I1038" s="171">
        <f t="shared" si="356"/>
        <v>409242.74530788185</v>
      </c>
      <c r="J1038" s="171">
        <f t="shared" si="357"/>
        <v>744066.66937080142</v>
      </c>
      <c r="K1038" s="171">
        <f t="shared" si="358"/>
        <v>1085654.8358825475</v>
      </c>
      <c r="L1038" s="172">
        <f t="shared" si="359"/>
        <v>466462.08253361617</v>
      </c>
      <c r="M1038" s="142">
        <f t="shared" si="360"/>
        <v>7</v>
      </c>
      <c r="N1038" s="143">
        <f t="shared" si="371"/>
        <v>3</v>
      </c>
      <c r="U1038" s="131">
        <v>1013</v>
      </c>
      <c r="V1038" s="126">
        <f>MOD(QUOTIENT(ROWS($V$26:V1038)-1, 2^(COLUMNS($V$26:V1038)-1)), 2)</f>
        <v>0</v>
      </c>
      <c r="W1038" s="19">
        <f>MOD(QUOTIENT(ROWS($V$26:W1038)-1, 2^(COLUMNS($V$26:W1038)-1)), 2)</f>
        <v>0</v>
      </c>
      <c r="X1038" s="19">
        <f>MOD(QUOTIENT(ROWS($V$26:X1038)-1, 2^(COLUMNS($V$26:X1038)-1)), 2)</f>
        <v>1</v>
      </c>
      <c r="Y1038" s="19">
        <f>MOD(QUOTIENT(ROWS($V$26:Y1038)-1, 2^(COLUMNS($V$26:Y1038)-1)), 2)</f>
        <v>0</v>
      </c>
      <c r="Z1038" s="19">
        <f>MOD(QUOTIENT(ROWS($V$26:Z1038)-1, 2^(COLUMNS($V$26:Z1038)-1)), 2)</f>
        <v>1</v>
      </c>
      <c r="AA1038" s="19">
        <f>MOD(QUOTIENT(ROWS($V$26:AA1038)-1, 2^(COLUMNS($V$26:AA1038)-1)), 2)</f>
        <v>1</v>
      </c>
      <c r="AB1038" s="19">
        <f>MOD(QUOTIENT(ROWS($V$26:AB1038)-1, 2^(COLUMNS($V$26:AB1038)-1)), 2)</f>
        <v>1</v>
      </c>
      <c r="AC1038" s="19">
        <f>MOD(QUOTIENT(ROWS($V$26:AC1038)-1, 2^(COLUMNS($V$26:AC1038)-1)), 2)</f>
        <v>1</v>
      </c>
      <c r="AD1038" s="19">
        <f>MOD(QUOTIENT(ROWS($V$26:AD1038)-1, 2^(COLUMNS($V$26:AD1038)-1)), 2)</f>
        <v>1</v>
      </c>
      <c r="AE1038" s="133">
        <f>MOD(QUOTIENT(ROWS($V$26:AE1038)-1, 2^(COLUMNS($V$26:AE1038)-1)), 2)</f>
        <v>1</v>
      </c>
      <c r="AF1038" s="126">
        <f t="shared" si="361"/>
        <v>0</v>
      </c>
      <c r="AG1038" s="19">
        <f t="shared" si="362"/>
        <v>0</v>
      </c>
      <c r="AH1038" s="19">
        <f t="shared" si="363"/>
        <v>3</v>
      </c>
      <c r="AI1038" s="19">
        <f t="shared" si="364"/>
        <v>3</v>
      </c>
      <c r="AJ1038" s="19">
        <f t="shared" si="365"/>
        <v>5</v>
      </c>
      <c r="AK1038" s="19">
        <f t="shared" si="366"/>
        <v>6</v>
      </c>
      <c r="AL1038" s="19">
        <f t="shared" si="367"/>
        <v>7</v>
      </c>
      <c r="AM1038" s="19">
        <f t="shared" si="368"/>
        <v>8</v>
      </c>
      <c r="AN1038" s="19">
        <f t="shared" si="369"/>
        <v>9</v>
      </c>
      <c r="AO1038" s="133">
        <f t="shared" si="370"/>
        <v>10</v>
      </c>
    </row>
    <row r="1039" spans="1:41" x14ac:dyDescent="0.3">
      <c r="A1039" s="131">
        <v>1014</v>
      </c>
      <c r="B1039" s="171">
        <f t="shared" si="349"/>
        <v>-2000000</v>
      </c>
      <c r="C1039" s="171">
        <f t="shared" si="350"/>
        <v>1000000</v>
      </c>
      <c r="D1039" s="171">
        <f t="shared" si="351"/>
        <v>-1269338.842975206</v>
      </c>
      <c r="E1039" s="171">
        <f t="shared" si="352"/>
        <v>1210000.0000000002</v>
      </c>
      <c r="F1039" s="171">
        <f t="shared" si="353"/>
        <v>-584940.36609521112</v>
      </c>
      <c r="G1039" s="171">
        <f t="shared" si="354"/>
        <v>-252253.96917746449</v>
      </c>
      <c r="H1039" s="171">
        <f t="shared" si="355"/>
        <v>78139.209838669514</v>
      </c>
      <c r="I1039" s="171">
        <f t="shared" si="356"/>
        <v>409242.74530788185</v>
      </c>
      <c r="J1039" s="171">
        <f t="shared" si="357"/>
        <v>744066.66937080142</v>
      </c>
      <c r="K1039" s="171">
        <f t="shared" si="358"/>
        <v>1085654.8358825475</v>
      </c>
      <c r="L1039" s="172">
        <f t="shared" si="359"/>
        <v>-528050.94901645253</v>
      </c>
      <c r="M1039" s="142">
        <f t="shared" si="360"/>
        <v>8</v>
      </c>
      <c r="N1039" s="143">
        <f t="shared" si="371"/>
        <v>1</v>
      </c>
      <c r="U1039" s="131">
        <v>1014</v>
      </c>
      <c r="V1039" s="126">
        <f>MOD(QUOTIENT(ROWS($V$26:V1039)-1, 2^(COLUMNS($V$26:V1039)-1)), 2)</f>
        <v>1</v>
      </c>
      <c r="W1039" s="19">
        <f>MOD(QUOTIENT(ROWS($V$26:W1039)-1, 2^(COLUMNS($V$26:W1039)-1)), 2)</f>
        <v>0</v>
      </c>
      <c r="X1039" s="19">
        <f>MOD(QUOTIENT(ROWS($V$26:X1039)-1, 2^(COLUMNS($V$26:X1039)-1)), 2)</f>
        <v>1</v>
      </c>
      <c r="Y1039" s="19">
        <f>MOD(QUOTIENT(ROWS($V$26:Y1039)-1, 2^(COLUMNS($V$26:Y1039)-1)), 2)</f>
        <v>0</v>
      </c>
      <c r="Z1039" s="19">
        <f>MOD(QUOTIENT(ROWS($V$26:Z1039)-1, 2^(COLUMNS($V$26:Z1039)-1)), 2)</f>
        <v>1</v>
      </c>
      <c r="AA1039" s="19">
        <f>MOD(QUOTIENT(ROWS($V$26:AA1039)-1, 2^(COLUMNS($V$26:AA1039)-1)), 2)</f>
        <v>1</v>
      </c>
      <c r="AB1039" s="19">
        <f>MOD(QUOTIENT(ROWS($V$26:AB1039)-1, 2^(COLUMNS($V$26:AB1039)-1)), 2)</f>
        <v>1</v>
      </c>
      <c r="AC1039" s="19">
        <f>MOD(QUOTIENT(ROWS($V$26:AC1039)-1, 2^(COLUMNS($V$26:AC1039)-1)), 2)</f>
        <v>1</v>
      </c>
      <c r="AD1039" s="19">
        <f>MOD(QUOTIENT(ROWS($V$26:AD1039)-1, 2^(COLUMNS($V$26:AD1039)-1)), 2)</f>
        <v>1</v>
      </c>
      <c r="AE1039" s="133">
        <f>MOD(QUOTIENT(ROWS($V$26:AE1039)-1, 2^(COLUMNS($V$26:AE1039)-1)), 2)</f>
        <v>1</v>
      </c>
      <c r="AF1039" s="126">
        <f t="shared" si="361"/>
        <v>1</v>
      </c>
      <c r="AG1039" s="19">
        <f t="shared" si="362"/>
        <v>1</v>
      </c>
      <c r="AH1039" s="19">
        <f t="shared" si="363"/>
        <v>3</v>
      </c>
      <c r="AI1039" s="19">
        <f t="shared" si="364"/>
        <v>3</v>
      </c>
      <c r="AJ1039" s="19">
        <f t="shared" si="365"/>
        <v>5</v>
      </c>
      <c r="AK1039" s="19">
        <f t="shared" si="366"/>
        <v>6</v>
      </c>
      <c r="AL1039" s="19">
        <f t="shared" si="367"/>
        <v>7</v>
      </c>
      <c r="AM1039" s="19">
        <f t="shared" si="368"/>
        <v>8</v>
      </c>
      <c r="AN1039" s="19">
        <f t="shared" si="369"/>
        <v>9</v>
      </c>
      <c r="AO1039" s="133">
        <f t="shared" si="370"/>
        <v>10</v>
      </c>
    </row>
    <row r="1040" spans="1:41" x14ac:dyDescent="0.3">
      <c r="A1040" s="131">
        <v>1015</v>
      </c>
      <c r="B1040" s="171">
        <f t="shared" si="349"/>
        <v>0</v>
      </c>
      <c r="C1040" s="171">
        <f t="shared" si="350"/>
        <v>-1627272.7272727271</v>
      </c>
      <c r="D1040" s="171">
        <f t="shared" si="351"/>
        <v>-1269338.842975206</v>
      </c>
      <c r="E1040" s="171">
        <f t="shared" si="352"/>
        <v>1210000.0000000002</v>
      </c>
      <c r="F1040" s="171">
        <f t="shared" si="353"/>
        <v>-584940.36609521112</v>
      </c>
      <c r="G1040" s="171">
        <f t="shared" si="354"/>
        <v>-252253.96917746449</v>
      </c>
      <c r="H1040" s="171">
        <f t="shared" si="355"/>
        <v>78139.209838669514</v>
      </c>
      <c r="I1040" s="171">
        <f t="shared" si="356"/>
        <v>409242.74530788185</v>
      </c>
      <c r="J1040" s="171">
        <f t="shared" si="357"/>
        <v>744066.66937080142</v>
      </c>
      <c r="K1040" s="171">
        <f t="shared" si="358"/>
        <v>1085654.8358825475</v>
      </c>
      <c r="L1040" s="172">
        <f t="shared" si="359"/>
        <v>-928661.99777564837</v>
      </c>
      <c r="M1040" s="142">
        <f t="shared" si="360"/>
        <v>8</v>
      </c>
      <c r="N1040" s="143">
        <f t="shared" si="371"/>
        <v>2</v>
      </c>
      <c r="U1040" s="131">
        <v>1015</v>
      </c>
      <c r="V1040" s="126">
        <f>MOD(QUOTIENT(ROWS($V$26:V1040)-1, 2^(COLUMNS($V$26:V1040)-1)), 2)</f>
        <v>0</v>
      </c>
      <c r="W1040" s="19">
        <f>MOD(QUOTIENT(ROWS($V$26:W1040)-1, 2^(COLUMNS($V$26:W1040)-1)), 2)</f>
        <v>1</v>
      </c>
      <c r="X1040" s="19">
        <f>MOD(QUOTIENT(ROWS($V$26:X1040)-1, 2^(COLUMNS($V$26:X1040)-1)), 2)</f>
        <v>1</v>
      </c>
      <c r="Y1040" s="19">
        <f>MOD(QUOTIENT(ROWS($V$26:Y1040)-1, 2^(COLUMNS($V$26:Y1040)-1)), 2)</f>
        <v>0</v>
      </c>
      <c r="Z1040" s="19">
        <f>MOD(QUOTIENT(ROWS($V$26:Z1040)-1, 2^(COLUMNS($V$26:Z1040)-1)), 2)</f>
        <v>1</v>
      </c>
      <c r="AA1040" s="19">
        <f>MOD(QUOTIENT(ROWS($V$26:AA1040)-1, 2^(COLUMNS($V$26:AA1040)-1)), 2)</f>
        <v>1</v>
      </c>
      <c r="AB1040" s="19">
        <f>MOD(QUOTIENT(ROWS($V$26:AB1040)-1, 2^(COLUMNS($V$26:AB1040)-1)), 2)</f>
        <v>1</v>
      </c>
      <c r="AC1040" s="19">
        <f>MOD(QUOTIENT(ROWS($V$26:AC1040)-1, 2^(COLUMNS($V$26:AC1040)-1)), 2)</f>
        <v>1</v>
      </c>
      <c r="AD1040" s="19">
        <f>MOD(QUOTIENT(ROWS($V$26:AD1040)-1, 2^(COLUMNS($V$26:AD1040)-1)), 2)</f>
        <v>1</v>
      </c>
      <c r="AE1040" s="133">
        <f>MOD(QUOTIENT(ROWS($V$26:AE1040)-1, 2^(COLUMNS($V$26:AE1040)-1)), 2)</f>
        <v>1</v>
      </c>
      <c r="AF1040" s="126">
        <f t="shared" si="361"/>
        <v>0</v>
      </c>
      <c r="AG1040" s="19">
        <f t="shared" si="362"/>
        <v>2</v>
      </c>
      <c r="AH1040" s="19">
        <f t="shared" si="363"/>
        <v>3</v>
      </c>
      <c r="AI1040" s="19">
        <f t="shared" si="364"/>
        <v>3</v>
      </c>
      <c r="AJ1040" s="19">
        <f t="shared" si="365"/>
        <v>5</v>
      </c>
      <c r="AK1040" s="19">
        <f t="shared" si="366"/>
        <v>6</v>
      </c>
      <c r="AL1040" s="19">
        <f t="shared" si="367"/>
        <v>7</v>
      </c>
      <c r="AM1040" s="19">
        <f t="shared" si="368"/>
        <v>8</v>
      </c>
      <c r="AN1040" s="19">
        <f t="shared" si="369"/>
        <v>9</v>
      </c>
      <c r="AO1040" s="133">
        <f t="shared" si="370"/>
        <v>10</v>
      </c>
    </row>
    <row r="1041" spans="1:41" x14ac:dyDescent="0.3">
      <c r="A1041" s="131">
        <v>1016</v>
      </c>
      <c r="B1041" s="171">
        <f t="shared" si="349"/>
        <v>-2000000</v>
      </c>
      <c r="C1041" s="171">
        <f t="shared" si="350"/>
        <v>-1627272.7272727271</v>
      </c>
      <c r="D1041" s="171">
        <f t="shared" si="351"/>
        <v>-1269338.842975206</v>
      </c>
      <c r="E1041" s="171">
        <f t="shared" si="352"/>
        <v>1210000.0000000002</v>
      </c>
      <c r="F1041" s="171">
        <f t="shared" si="353"/>
        <v>-584940.36609521112</v>
      </c>
      <c r="G1041" s="171">
        <f t="shared" si="354"/>
        <v>-252253.96917746449</v>
      </c>
      <c r="H1041" s="171">
        <f t="shared" si="355"/>
        <v>78139.209838669514</v>
      </c>
      <c r="I1041" s="171">
        <f t="shared" si="356"/>
        <v>409242.74530788185</v>
      </c>
      <c r="J1041" s="171">
        <f t="shared" si="357"/>
        <v>744066.66937080142</v>
      </c>
      <c r="K1041" s="171">
        <f t="shared" si="358"/>
        <v>1085654.8358825475</v>
      </c>
      <c r="L1041" s="172">
        <f t="shared" si="359"/>
        <v>-2780513.8496274999</v>
      </c>
      <c r="M1041" s="142">
        <f t="shared" si="360"/>
        <v>9</v>
      </c>
      <c r="N1041" s="143">
        <f t="shared" si="371"/>
        <v>1</v>
      </c>
      <c r="U1041" s="131">
        <v>1016</v>
      </c>
      <c r="V1041" s="126">
        <f>MOD(QUOTIENT(ROWS($V$26:V1041)-1, 2^(COLUMNS($V$26:V1041)-1)), 2)</f>
        <v>1</v>
      </c>
      <c r="W1041" s="19">
        <f>MOD(QUOTIENT(ROWS($V$26:W1041)-1, 2^(COLUMNS($V$26:W1041)-1)), 2)</f>
        <v>1</v>
      </c>
      <c r="X1041" s="19">
        <f>MOD(QUOTIENT(ROWS($V$26:X1041)-1, 2^(COLUMNS($V$26:X1041)-1)), 2)</f>
        <v>1</v>
      </c>
      <c r="Y1041" s="19">
        <f>MOD(QUOTIENT(ROWS($V$26:Y1041)-1, 2^(COLUMNS($V$26:Y1041)-1)), 2)</f>
        <v>0</v>
      </c>
      <c r="Z1041" s="19">
        <f>MOD(QUOTIENT(ROWS($V$26:Z1041)-1, 2^(COLUMNS($V$26:Z1041)-1)), 2)</f>
        <v>1</v>
      </c>
      <c r="AA1041" s="19">
        <f>MOD(QUOTIENT(ROWS($V$26:AA1041)-1, 2^(COLUMNS($V$26:AA1041)-1)), 2)</f>
        <v>1</v>
      </c>
      <c r="AB1041" s="19">
        <f>MOD(QUOTIENT(ROWS($V$26:AB1041)-1, 2^(COLUMNS($V$26:AB1041)-1)), 2)</f>
        <v>1</v>
      </c>
      <c r="AC1041" s="19">
        <f>MOD(QUOTIENT(ROWS($V$26:AC1041)-1, 2^(COLUMNS($V$26:AC1041)-1)), 2)</f>
        <v>1</v>
      </c>
      <c r="AD1041" s="19">
        <f>MOD(QUOTIENT(ROWS($V$26:AD1041)-1, 2^(COLUMNS($V$26:AD1041)-1)), 2)</f>
        <v>1</v>
      </c>
      <c r="AE1041" s="133">
        <f>MOD(QUOTIENT(ROWS($V$26:AE1041)-1, 2^(COLUMNS($V$26:AE1041)-1)), 2)</f>
        <v>1</v>
      </c>
      <c r="AF1041" s="126">
        <f t="shared" si="361"/>
        <v>1</v>
      </c>
      <c r="AG1041" s="19">
        <f t="shared" si="362"/>
        <v>2</v>
      </c>
      <c r="AH1041" s="19">
        <f t="shared" si="363"/>
        <v>3</v>
      </c>
      <c r="AI1041" s="19">
        <f t="shared" si="364"/>
        <v>3</v>
      </c>
      <c r="AJ1041" s="19">
        <f t="shared" si="365"/>
        <v>5</v>
      </c>
      <c r="AK1041" s="19">
        <f t="shared" si="366"/>
        <v>6</v>
      </c>
      <c r="AL1041" s="19">
        <f t="shared" si="367"/>
        <v>7</v>
      </c>
      <c r="AM1041" s="19">
        <f t="shared" si="368"/>
        <v>8</v>
      </c>
      <c r="AN1041" s="19">
        <f t="shared" si="369"/>
        <v>9</v>
      </c>
      <c r="AO1041" s="133">
        <f t="shared" si="370"/>
        <v>10</v>
      </c>
    </row>
    <row r="1042" spans="1:41" x14ac:dyDescent="0.3">
      <c r="A1042" s="131">
        <v>1017</v>
      </c>
      <c r="B1042" s="171">
        <f t="shared" si="349"/>
        <v>0</v>
      </c>
      <c r="C1042" s="171">
        <f t="shared" si="350"/>
        <v>0</v>
      </c>
      <c r="D1042" s="171">
        <f t="shared" si="351"/>
        <v>0</v>
      </c>
      <c r="E1042" s="171">
        <f t="shared" si="352"/>
        <v>-922944.40270473203</v>
      </c>
      <c r="F1042" s="171">
        <f t="shared" si="353"/>
        <v>-584940.36609521112</v>
      </c>
      <c r="G1042" s="171">
        <f t="shared" si="354"/>
        <v>-252253.96917746449</v>
      </c>
      <c r="H1042" s="171">
        <f t="shared" si="355"/>
        <v>78139.209838669514</v>
      </c>
      <c r="I1042" s="171">
        <f t="shared" si="356"/>
        <v>409242.74530788185</v>
      </c>
      <c r="J1042" s="171">
        <f t="shared" si="357"/>
        <v>744066.66937080142</v>
      </c>
      <c r="K1042" s="171">
        <f t="shared" si="358"/>
        <v>1085654.8358825475</v>
      </c>
      <c r="L1042" s="172">
        <f t="shared" si="359"/>
        <v>-93673.62947650523</v>
      </c>
      <c r="M1042" s="142">
        <f t="shared" si="360"/>
        <v>7</v>
      </c>
      <c r="N1042" s="143">
        <f t="shared" si="371"/>
        <v>4</v>
      </c>
      <c r="U1042" s="131">
        <v>1017</v>
      </c>
      <c r="V1042" s="126">
        <f>MOD(QUOTIENT(ROWS($V$26:V1042)-1, 2^(COLUMNS($V$26:V1042)-1)), 2)</f>
        <v>0</v>
      </c>
      <c r="W1042" s="19">
        <f>MOD(QUOTIENT(ROWS($V$26:W1042)-1, 2^(COLUMNS($V$26:W1042)-1)), 2)</f>
        <v>0</v>
      </c>
      <c r="X1042" s="19">
        <f>MOD(QUOTIENT(ROWS($V$26:X1042)-1, 2^(COLUMNS($V$26:X1042)-1)), 2)</f>
        <v>0</v>
      </c>
      <c r="Y1042" s="19">
        <f>MOD(QUOTIENT(ROWS($V$26:Y1042)-1, 2^(COLUMNS($V$26:Y1042)-1)), 2)</f>
        <v>1</v>
      </c>
      <c r="Z1042" s="19">
        <f>MOD(QUOTIENT(ROWS($V$26:Z1042)-1, 2^(COLUMNS($V$26:Z1042)-1)), 2)</f>
        <v>1</v>
      </c>
      <c r="AA1042" s="19">
        <f>MOD(QUOTIENT(ROWS($V$26:AA1042)-1, 2^(COLUMNS($V$26:AA1042)-1)), 2)</f>
        <v>1</v>
      </c>
      <c r="AB1042" s="19">
        <f>MOD(QUOTIENT(ROWS($V$26:AB1042)-1, 2^(COLUMNS($V$26:AB1042)-1)), 2)</f>
        <v>1</v>
      </c>
      <c r="AC1042" s="19">
        <f>MOD(QUOTIENT(ROWS($V$26:AC1042)-1, 2^(COLUMNS($V$26:AC1042)-1)), 2)</f>
        <v>1</v>
      </c>
      <c r="AD1042" s="19">
        <f>MOD(QUOTIENT(ROWS($V$26:AD1042)-1, 2^(COLUMNS($V$26:AD1042)-1)), 2)</f>
        <v>1</v>
      </c>
      <c r="AE1042" s="133">
        <f>MOD(QUOTIENT(ROWS($V$26:AE1042)-1, 2^(COLUMNS($V$26:AE1042)-1)), 2)</f>
        <v>1</v>
      </c>
      <c r="AF1042" s="126">
        <f t="shared" si="361"/>
        <v>0</v>
      </c>
      <c r="AG1042" s="19">
        <f t="shared" si="362"/>
        <v>0</v>
      </c>
      <c r="AH1042" s="19">
        <f t="shared" si="363"/>
        <v>0</v>
      </c>
      <c r="AI1042" s="19">
        <f t="shared" si="364"/>
        <v>4</v>
      </c>
      <c r="AJ1042" s="19">
        <f t="shared" si="365"/>
        <v>5</v>
      </c>
      <c r="AK1042" s="19">
        <f t="shared" si="366"/>
        <v>6</v>
      </c>
      <c r="AL1042" s="19">
        <f t="shared" si="367"/>
        <v>7</v>
      </c>
      <c r="AM1042" s="19">
        <f t="shared" si="368"/>
        <v>8</v>
      </c>
      <c r="AN1042" s="19">
        <f t="shared" si="369"/>
        <v>9</v>
      </c>
      <c r="AO1042" s="133">
        <f t="shared" si="370"/>
        <v>10</v>
      </c>
    </row>
    <row r="1043" spans="1:41" x14ac:dyDescent="0.3">
      <c r="A1043" s="131">
        <v>1018</v>
      </c>
      <c r="B1043" s="171">
        <f t="shared" si="349"/>
        <v>-2000000</v>
      </c>
      <c r="C1043" s="171">
        <f t="shared" si="350"/>
        <v>1000000</v>
      </c>
      <c r="D1043" s="171">
        <f t="shared" si="351"/>
        <v>1000000</v>
      </c>
      <c r="E1043" s="171">
        <f t="shared" si="352"/>
        <v>-922944.40270473203</v>
      </c>
      <c r="F1043" s="171">
        <f t="shared" si="353"/>
        <v>-584940.36609521112</v>
      </c>
      <c r="G1043" s="171">
        <f t="shared" si="354"/>
        <v>-252253.96917746449</v>
      </c>
      <c r="H1043" s="171">
        <f t="shared" si="355"/>
        <v>78139.209838669514</v>
      </c>
      <c r="I1043" s="171">
        <f t="shared" si="356"/>
        <v>409242.74530788185</v>
      </c>
      <c r="J1043" s="171">
        <f t="shared" si="357"/>
        <v>744066.66937080142</v>
      </c>
      <c r="K1043" s="171">
        <f t="shared" si="358"/>
        <v>1085654.8358825475</v>
      </c>
      <c r="L1043" s="172">
        <f t="shared" si="359"/>
        <v>-294354.42000640417</v>
      </c>
      <c r="M1043" s="142">
        <f t="shared" si="360"/>
        <v>8</v>
      </c>
      <c r="N1043" s="143">
        <f t="shared" si="371"/>
        <v>1</v>
      </c>
      <c r="U1043" s="131">
        <v>1018</v>
      </c>
      <c r="V1043" s="126">
        <f>MOD(QUOTIENT(ROWS($V$26:V1043)-1, 2^(COLUMNS($V$26:V1043)-1)), 2)</f>
        <v>1</v>
      </c>
      <c r="W1043" s="19">
        <f>MOD(QUOTIENT(ROWS($V$26:W1043)-1, 2^(COLUMNS($V$26:W1043)-1)), 2)</f>
        <v>0</v>
      </c>
      <c r="X1043" s="19">
        <f>MOD(QUOTIENT(ROWS($V$26:X1043)-1, 2^(COLUMNS($V$26:X1043)-1)), 2)</f>
        <v>0</v>
      </c>
      <c r="Y1043" s="19">
        <f>MOD(QUOTIENT(ROWS($V$26:Y1043)-1, 2^(COLUMNS($V$26:Y1043)-1)), 2)</f>
        <v>1</v>
      </c>
      <c r="Z1043" s="19">
        <f>MOD(QUOTIENT(ROWS($V$26:Z1043)-1, 2^(COLUMNS($V$26:Z1043)-1)), 2)</f>
        <v>1</v>
      </c>
      <c r="AA1043" s="19">
        <f>MOD(QUOTIENT(ROWS($V$26:AA1043)-1, 2^(COLUMNS($V$26:AA1043)-1)), 2)</f>
        <v>1</v>
      </c>
      <c r="AB1043" s="19">
        <f>MOD(QUOTIENT(ROWS($V$26:AB1043)-1, 2^(COLUMNS($V$26:AB1043)-1)), 2)</f>
        <v>1</v>
      </c>
      <c r="AC1043" s="19">
        <f>MOD(QUOTIENT(ROWS($V$26:AC1043)-1, 2^(COLUMNS($V$26:AC1043)-1)), 2)</f>
        <v>1</v>
      </c>
      <c r="AD1043" s="19">
        <f>MOD(QUOTIENT(ROWS($V$26:AD1043)-1, 2^(COLUMNS($V$26:AD1043)-1)), 2)</f>
        <v>1</v>
      </c>
      <c r="AE1043" s="133">
        <f>MOD(QUOTIENT(ROWS($V$26:AE1043)-1, 2^(COLUMNS($V$26:AE1043)-1)), 2)</f>
        <v>1</v>
      </c>
      <c r="AF1043" s="126">
        <f t="shared" si="361"/>
        <v>1</v>
      </c>
      <c r="AG1043" s="19">
        <f t="shared" si="362"/>
        <v>1</v>
      </c>
      <c r="AH1043" s="19">
        <f t="shared" si="363"/>
        <v>1</v>
      </c>
      <c r="AI1043" s="19">
        <f t="shared" si="364"/>
        <v>4</v>
      </c>
      <c r="AJ1043" s="19">
        <f t="shared" si="365"/>
        <v>5</v>
      </c>
      <c r="AK1043" s="19">
        <f t="shared" si="366"/>
        <v>6</v>
      </c>
      <c r="AL1043" s="19">
        <f t="shared" si="367"/>
        <v>7</v>
      </c>
      <c r="AM1043" s="19">
        <f t="shared" si="368"/>
        <v>8</v>
      </c>
      <c r="AN1043" s="19">
        <f t="shared" si="369"/>
        <v>9</v>
      </c>
      <c r="AO1043" s="133">
        <f t="shared" si="370"/>
        <v>10</v>
      </c>
    </row>
    <row r="1044" spans="1:41" x14ac:dyDescent="0.3">
      <c r="A1044" s="131">
        <v>1019</v>
      </c>
      <c r="B1044" s="171">
        <f t="shared" si="349"/>
        <v>0</v>
      </c>
      <c r="C1044" s="171">
        <f t="shared" si="350"/>
        <v>-1627272.7272727271</v>
      </c>
      <c r="D1044" s="171">
        <f t="shared" si="351"/>
        <v>1100000</v>
      </c>
      <c r="E1044" s="171">
        <f t="shared" si="352"/>
        <v>-922944.40270473203</v>
      </c>
      <c r="F1044" s="171">
        <f t="shared" si="353"/>
        <v>-584940.36609521112</v>
      </c>
      <c r="G1044" s="171">
        <f t="shared" si="354"/>
        <v>-252253.96917746449</v>
      </c>
      <c r="H1044" s="171">
        <f t="shared" si="355"/>
        <v>78139.209838669514</v>
      </c>
      <c r="I1044" s="171">
        <f t="shared" si="356"/>
        <v>409242.74530788185</v>
      </c>
      <c r="J1044" s="171">
        <f t="shared" si="357"/>
        <v>744066.66937080142</v>
      </c>
      <c r="K1044" s="171">
        <f t="shared" si="358"/>
        <v>1085654.8358825475</v>
      </c>
      <c r="L1044" s="172">
        <f t="shared" si="359"/>
        <v>-615582.2446635837</v>
      </c>
      <c r="M1044" s="142">
        <f t="shared" si="360"/>
        <v>8</v>
      </c>
      <c r="N1044" s="143">
        <f t="shared" si="371"/>
        <v>2</v>
      </c>
      <c r="U1044" s="131">
        <v>1019</v>
      </c>
      <c r="V1044" s="126">
        <f>MOD(QUOTIENT(ROWS($V$26:V1044)-1, 2^(COLUMNS($V$26:V1044)-1)), 2)</f>
        <v>0</v>
      </c>
      <c r="W1044" s="19">
        <f>MOD(QUOTIENT(ROWS($V$26:W1044)-1, 2^(COLUMNS($V$26:W1044)-1)), 2)</f>
        <v>1</v>
      </c>
      <c r="X1044" s="19">
        <f>MOD(QUOTIENT(ROWS($V$26:X1044)-1, 2^(COLUMNS($V$26:X1044)-1)), 2)</f>
        <v>0</v>
      </c>
      <c r="Y1044" s="19">
        <f>MOD(QUOTIENT(ROWS($V$26:Y1044)-1, 2^(COLUMNS($V$26:Y1044)-1)), 2)</f>
        <v>1</v>
      </c>
      <c r="Z1044" s="19">
        <f>MOD(QUOTIENT(ROWS($V$26:Z1044)-1, 2^(COLUMNS($V$26:Z1044)-1)), 2)</f>
        <v>1</v>
      </c>
      <c r="AA1044" s="19">
        <f>MOD(QUOTIENT(ROWS($V$26:AA1044)-1, 2^(COLUMNS($V$26:AA1044)-1)), 2)</f>
        <v>1</v>
      </c>
      <c r="AB1044" s="19">
        <f>MOD(QUOTIENT(ROWS($V$26:AB1044)-1, 2^(COLUMNS($V$26:AB1044)-1)), 2)</f>
        <v>1</v>
      </c>
      <c r="AC1044" s="19">
        <f>MOD(QUOTIENT(ROWS($V$26:AC1044)-1, 2^(COLUMNS($V$26:AC1044)-1)), 2)</f>
        <v>1</v>
      </c>
      <c r="AD1044" s="19">
        <f>MOD(QUOTIENT(ROWS($V$26:AD1044)-1, 2^(COLUMNS($V$26:AD1044)-1)), 2)</f>
        <v>1</v>
      </c>
      <c r="AE1044" s="133">
        <f>MOD(QUOTIENT(ROWS($V$26:AE1044)-1, 2^(COLUMNS($V$26:AE1044)-1)), 2)</f>
        <v>1</v>
      </c>
      <c r="AF1044" s="126">
        <f t="shared" si="361"/>
        <v>0</v>
      </c>
      <c r="AG1044" s="19">
        <f t="shared" si="362"/>
        <v>2</v>
      </c>
      <c r="AH1044" s="19">
        <f t="shared" si="363"/>
        <v>2</v>
      </c>
      <c r="AI1044" s="19">
        <f t="shared" si="364"/>
        <v>4</v>
      </c>
      <c r="AJ1044" s="19">
        <f t="shared" si="365"/>
        <v>5</v>
      </c>
      <c r="AK1044" s="19">
        <f t="shared" si="366"/>
        <v>6</v>
      </c>
      <c r="AL1044" s="19">
        <f t="shared" si="367"/>
        <v>7</v>
      </c>
      <c r="AM1044" s="19">
        <f t="shared" si="368"/>
        <v>8</v>
      </c>
      <c r="AN1044" s="19">
        <f t="shared" si="369"/>
        <v>9</v>
      </c>
      <c r="AO1044" s="133">
        <f t="shared" si="370"/>
        <v>10</v>
      </c>
    </row>
    <row r="1045" spans="1:41" x14ac:dyDescent="0.3">
      <c r="A1045" s="131">
        <v>1020</v>
      </c>
      <c r="B1045" s="171">
        <f t="shared" si="349"/>
        <v>-2000000</v>
      </c>
      <c r="C1045" s="171">
        <f t="shared" si="350"/>
        <v>-1627272.7272727271</v>
      </c>
      <c r="D1045" s="171">
        <f t="shared" si="351"/>
        <v>1100000</v>
      </c>
      <c r="E1045" s="171">
        <f t="shared" si="352"/>
        <v>-922944.40270473203</v>
      </c>
      <c r="F1045" s="171">
        <f t="shared" si="353"/>
        <v>-584940.36609521112</v>
      </c>
      <c r="G1045" s="171">
        <f t="shared" si="354"/>
        <v>-252253.96917746449</v>
      </c>
      <c r="H1045" s="171">
        <f t="shared" si="355"/>
        <v>78139.209838669514</v>
      </c>
      <c r="I1045" s="171">
        <f t="shared" si="356"/>
        <v>409242.74530788185</v>
      </c>
      <c r="J1045" s="171">
        <f t="shared" si="357"/>
        <v>744066.66937080142</v>
      </c>
      <c r="K1045" s="171">
        <f t="shared" si="358"/>
        <v>1085654.8358825475</v>
      </c>
      <c r="L1045" s="172">
        <f t="shared" si="359"/>
        <v>-2467434.0965154348</v>
      </c>
      <c r="M1045" s="142">
        <f t="shared" si="360"/>
        <v>9</v>
      </c>
      <c r="N1045" s="143">
        <f t="shared" si="371"/>
        <v>1</v>
      </c>
      <c r="U1045" s="131">
        <v>1020</v>
      </c>
      <c r="V1045" s="126">
        <f>MOD(QUOTIENT(ROWS($V$26:V1045)-1, 2^(COLUMNS($V$26:V1045)-1)), 2)</f>
        <v>1</v>
      </c>
      <c r="W1045" s="19">
        <f>MOD(QUOTIENT(ROWS($V$26:W1045)-1, 2^(COLUMNS($V$26:W1045)-1)), 2)</f>
        <v>1</v>
      </c>
      <c r="X1045" s="19">
        <f>MOD(QUOTIENT(ROWS($V$26:X1045)-1, 2^(COLUMNS($V$26:X1045)-1)), 2)</f>
        <v>0</v>
      </c>
      <c r="Y1045" s="19">
        <f>MOD(QUOTIENT(ROWS($V$26:Y1045)-1, 2^(COLUMNS($V$26:Y1045)-1)), 2)</f>
        <v>1</v>
      </c>
      <c r="Z1045" s="19">
        <f>MOD(QUOTIENT(ROWS($V$26:Z1045)-1, 2^(COLUMNS($V$26:Z1045)-1)), 2)</f>
        <v>1</v>
      </c>
      <c r="AA1045" s="19">
        <f>MOD(QUOTIENT(ROWS($V$26:AA1045)-1, 2^(COLUMNS($V$26:AA1045)-1)), 2)</f>
        <v>1</v>
      </c>
      <c r="AB1045" s="19">
        <f>MOD(QUOTIENT(ROWS($V$26:AB1045)-1, 2^(COLUMNS($V$26:AB1045)-1)), 2)</f>
        <v>1</v>
      </c>
      <c r="AC1045" s="19">
        <f>MOD(QUOTIENT(ROWS($V$26:AC1045)-1, 2^(COLUMNS($V$26:AC1045)-1)), 2)</f>
        <v>1</v>
      </c>
      <c r="AD1045" s="19">
        <f>MOD(QUOTIENT(ROWS($V$26:AD1045)-1, 2^(COLUMNS($V$26:AD1045)-1)), 2)</f>
        <v>1</v>
      </c>
      <c r="AE1045" s="133">
        <f>MOD(QUOTIENT(ROWS($V$26:AE1045)-1, 2^(COLUMNS($V$26:AE1045)-1)), 2)</f>
        <v>1</v>
      </c>
      <c r="AF1045" s="126">
        <f t="shared" si="361"/>
        <v>1</v>
      </c>
      <c r="AG1045" s="19">
        <f t="shared" si="362"/>
        <v>2</v>
      </c>
      <c r="AH1045" s="19">
        <f t="shared" si="363"/>
        <v>2</v>
      </c>
      <c r="AI1045" s="19">
        <f t="shared" si="364"/>
        <v>4</v>
      </c>
      <c r="AJ1045" s="19">
        <f t="shared" si="365"/>
        <v>5</v>
      </c>
      <c r="AK1045" s="19">
        <f t="shared" si="366"/>
        <v>6</v>
      </c>
      <c r="AL1045" s="19">
        <f t="shared" si="367"/>
        <v>7</v>
      </c>
      <c r="AM1045" s="19">
        <f t="shared" si="368"/>
        <v>8</v>
      </c>
      <c r="AN1045" s="19">
        <f t="shared" si="369"/>
        <v>9</v>
      </c>
      <c r="AO1045" s="133">
        <f t="shared" si="370"/>
        <v>10</v>
      </c>
    </row>
    <row r="1046" spans="1:41" x14ac:dyDescent="0.3">
      <c r="A1046" s="131">
        <v>1021</v>
      </c>
      <c r="B1046" s="171">
        <f t="shared" si="349"/>
        <v>0</v>
      </c>
      <c r="C1046" s="171">
        <f t="shared" si="350"/>
        <v>0</v>
      </c>
      <c r="D1046" s="171">
        <f t="shared" si="351"/>
        <v>-1269338.842975206</v>
      </c>
      <c r="E1046" s="171">
        <f t="shared" si="352"/>
        <v>-922944.40270473203</v>
      </c>
      <c r="F1046" s="171">
        <f t="shared" si="353"/>
        <v>-584940.36609521112</v>
      </c>
      <c r="G1046" s="171">
        <f t="shared" si="354"/>
        <v>-252253.96917746449</v>
      </c>
      <c r="H1046" s="171">
        <f t="shared" si="355"/>
        <v>78139.209838669514</v>
      </c>
      <c r="I1046" s="171">
        <f t="shared" si="356"/>
        <v>409242.74530788185</v>
      </c>
      <c r="J1046" s="171">
        <f t="shared" si="357"/>
        <v>744066.66937080142</v>
      </c>
      <c r="K1046" s="171">
        <f t="shared" si="358"/>
        <v>1085654.8358825475</v>
      </c>
      <c r="L1046" s="172">
        <f t="shared" si="359"/>
        <v>-1101315.727809462</v>
      </c>
      <c r="M1046" s="142">
        <f t="shared" si="360"/>
        <v>8</v>
      </c>
      <c r="N1046" s="143">
        <f t="shared" si="371"/>
        <v>3</v>
      </c>
      <c r="U1046" s="131">
        <v>1021</v>
      </c>
      <c r="V1046" s="126">
        <f>MOD(QUOTIENT(ROWS($V$26:V1046)-1, 2^(COLUMNS($V$26:V1046)-1)), 2)</f>
        <v>0</v>
      </c>
      <c r="W1046" s="19">
        <f>MOD(QUOTIENT(ROWS($V$26:W1046)-1, 2^(COLUMNS($V$26:W1046)-1)), 2)</f>
        <v>0</v>
      </c>
      <c r="X1046" s="19">
        <f>MOD(QUOTIENT(ROWS($V$26:X1046)-1, 2^(COLUMNS($V$26:X1046)-1)), 2)</f>
        <v>1</v>
      </c>
      <c r="Y1046" s="19">
        <f>MOD(QUOTIENT(ROWS($V$26:Y1046)-1, 2^(COLUMNS($V$26:Y1046)-1)), 2)</f>
        <v>1</v>
      </c>
      <c r="Z1046" s="19">
        <f>MOD(QUOTIENT(ROWS($V$26:Z1046)-1, 2^(COLUMNS($V$26:Z1046)-1)), 2)</f>
        <v>1</v>
      </c>
      <c r="AA1046" s="19">
        <f>MOD(QUOTIENT(ROWS($V$26:AA1046)-1, 2^(COLUMNS($V$26:AA1046)-1)), 2)</f>
        <v>1</v>
      </c>
      <c r="AB1046" s="19">
        <f>MOD(QUOTIENT(ROWS($V$26:AB1046)-1, 2^(COLUMNS($V$26:AB1046)-1)), 2)</f>
        <v>1</v>
      </c>
      <c r="AC1046" s="19">
        <f>MOD(QUOTIENT(ROWS($V$26:AC1046)-1, 2^(COLUMNS($V$26:AC1046)-1)), 2)</f>
        <v>1</v>
      </c>
      <c r="AD1046" s="19">
        <f>MOD(QUOTIENT(ROWS($V$26:AD1046)-1, 2^(COLUMNS($V$26:AD1046)-1)), 2)</f>
        <v>1</v>
      </c>
      <c r="AE1046" s="133">
        <f>MOD(QUOTIENT(ROWS($V$26:AE1046)-1, 2^(COLUMNS($V$26:AE1046)-1)), 2)</f>
        <v>1</v>
      </c>
      <c r="AF1046" s="126">
        <f t="shared" si="361"/>
        <v>0</v>
      </c>
      <c r="AG1046" s="19">
        <f t="shared" si="362"/>
        <v>0</v>
      </c>
      <c r="AH1046" s="19">
        <f t="shared" si="363"/>
        <v>3</v>
      </c>
      <c r="AI1046" s="19">
        <f t="shared" si="364"/>
        <v>4</v>
      </c>
      <c r="AJ1046" s="19">
        <f t="shared" si="365"/>
        <v>5</v>
      </c>
      <c r="AK1046" s="19">
        <f t="shared" si="366"/>
        <v>6</v>
      </c>
      <c r="AL1046" s="19">
        <f t="shared" si="367"/>
        <v>7</v>
      </c>
      <c r="AM1046" s="19">
        <f t="shared" si="368"/>
        <v>8</v>
      </c>
      <c r="AN1046" s="19">
        <f t="shared" si="369"/>
        <v>9</v>
      </c>
      <c r="AO1046" s="133">
        <f t="shared" si="370"/>
        <v>10</v>
      </c>
    </row>
    <row r="1047" spans="1:41" x14ac:dyDescent="0.3">
      <c r="A1047" s="131">
        <v>1022</v>
      </c>
      <c r="B1047" s="171">
        <f t="shared" si="349"/>
        <v>-2000000</v>
      </c>
      <c r="C1047" s="171">
        <f t="shared" si="350"/>
        <v>1000000</v>
      </c>
      <c r="D1047" s="171">
        <f t="shared" si="351"/>
        <v>-1269338.842975206</v>
      </c>
      <c r="E1047" s="171">
        <f t="shared" si="352"/>
        <v>-922944.40270473203</v>
      </c>
      <c r="F1047" s="171">
        <f t="shared" si="353"/>
        <v>-584940.36609521112</v>
      </c>
      <c r="G1047" s="171">
        <f t="shared" si="354"/>
        <v>-252253.96917746449</v>
      </c>
      <c r="H1047" s="171">
        <f t="shared" si="355"/>
        <v>78139.209838669514</v>
      </c>
      <c r="I1047" s="171">
        <f t="shared" si="356"/>
        <v>409242.74530788185</v>
      </c>
      <c r="J1047" s="171">
        <f t="shared" si="357"/>
        <v>744066.66937080142</v>
      </c>
      <c r="K1047" s="171">
        <f t="shared" si="358"/>
        <v>1085654.8358825475</v>
      </c>
      <c r="L1047" s="172">
        <f t="shared" si="359"/>
        <v>-2095828.7593595302</v>
      </c>
      <c r="M1047" s="142">
        <f t="shared" si="360"/>
        <v>9</v>
      </c>
      <c r="N1047" s="143">
        <f t="shared" si="371"/>
        <v>1</v>
      </c>
      <c r="U1047" s="131">
        <v>1022</v>
      </c>
      <c r="V1047" s="126">
        <f>MOD(QUOTIENT(ROWS($V$26:V1047)-1, 2^(COLUMNS($V$26:V1047)-1)), 2)</f>
        <v>1</v>
      </c>
      <c r="W1047" s="19">
        <f>MOD(QUOTIENT(ROWS($V$26:W1047)-1, 2^(COLUMNS($V$26:W1047)-1)), 2)</f>
        <v>0</v>
      </c>
      <c r="X1047" s="19">
        <f>MOD(QUOTIENT(ROWS($V$26:X1047)-1, 2^(COLUMNS($V$26:X1047)-1)), 2)</f>
        <v>1</v>
      </c>
      <c r="Y1047" s="19">
        <f>MOD(QUOTIENT(ROWS($V$26:Y1047)-1, 2^(COLUMNS($V$26:Y1047)-1)), 2)</f>
        <v>1</v>
      </c>
      <c r="Z1047" s="19">
        <f>MOD(QUOTIENT(ROWS($V$26:Z1047)-1, 2^(COLUMNS($V$26:Z1047)-1)), 2)</f>
        <v>1</v>
      </c>
      <c r="AA1047" s="19">
        <f>MOD(QUOTIENT(ROWS($V$26:AA1047)-1, 2^(COLUMNS($V$26:AA1047)-1)), 2)</f>
        <v>1</v>
      </c>
      <c r="AB1047" s="19">
        <f>MOD(QUOTIENT(ROWS($V$26:AB1047)-1, 2^(COLUMNS($V$26:AB1047)-1)), 2)</f>
        <v>1</v>
      </c>
      <c r="AC1047" s="19">
        <f>MOD(QUOTIENT(ROWS($V$26:AC1047)-1, 2^(COLUMNS($V$26:AC1047)-1)), 2)</f>
        <v>1</v>
      </c>
      <c r="AD1047" s="19">
        <f>MOD(QUOTIENT(ROWS($V$26:AD1047)-1, 2^(COLUMNS($V$26:AD1047)-1)), 2)</f>
        <v>1</v>
      </c>
      <c r="AE1047" s="133">
        <f>MOD(QUOTIENT(ROWS($V$26:AE1047)-1, 2^(COLUMNS($V$26:AE1047)-1)), 2)</f>
        <v>1</v>
      </c>
      <c r="AF1047" s="126">
        <f t="shared" si="361"/>
        <v>1</v>
      </c>
      <c r="AG1047" s="19">
        <f t="shared" si="362"/>
        <v>1</v>
      </c>
      <c r="AH1047" s="19">
        <f t="shared" si="363"/>
        <v>3</v>
      </c>
      <c r="AI1047" s="19">
        <f t="shared" si="364"/>
        <v>4</v>
      </c>
      <c r="AJ1047" s="19">
        <f t="shared" si="365"/>
        <v>5</v>
      </c>
      <c r="AK1047" s="19">
        <f t="shared" si="366"/>
        <v>6</v>
      </c>
      <c r="AL1047" s="19">
        <f t="shared" si="367"/>
        <v>7</v>
      </c>
      <c r="AM1047" s="19">
        <f t="shared" si="368"/>
        <v>8</v>
      </c>
      <c r="AN1047" s="19">
        <f t="shared" si="369"/>
        <v>9</v>
      </c>
      <c r="AO1047" s="133">
        <f t="shared" si="370"/>
        <v>10</v>
      </c>
    </row>
    <row r="1048" spans="1:41" x14ac:dyDescent="0.3">
      <c r="A1048" s="131">
        <v>1023</v>
      </c>
      <c r="B1048" s="171">
        <f t="shared" si="349"/>
        <v>0</v>
      </c>
      <c r="C1048" s="171">
        <f t="shared" si="350"/>
        <v>-1627272.7272727271</v>
      </c>
      <c r="D1048" s="171">
        <f t="shared" si="351"/>
        <v>-1269338.842975206</v>
      </c>
      <c r="E1048" s="171">
        <f t="shared" si="352"/>
        <v>-922944.40270473203</v>
      </c>
      <c r="F1048" s="171">
        <f t="shared" si="353"/>
        <v>-584940.36609521112</v>
      </c>
      <c r="G1048" s="171">
        <f t="shared" si="354"/>
        <v>-252253.96917746449</v>
      </c>
      <c r="H1048" s="171">
        <f t="shared" si="355"/>
        <v>78139.209838669514</v>
      </c>
      <c r="I1048" s="171">
        <f t="shared" si="356"/>
        <v>409242.74530788185</v>
      </c>
      <c r="J1048" s="171">
        <f t="shared" si="357"/>
        <v>744066.66937080142</v>
      </c>
      <c r="K1048" s="171">
        <f t="shared" si="358"/>
        <v>1085654.8358825475</v>
      </c>
      <c r="L1048" s="172">
        <f t="shared" si="359"/>
        <v>-2496439.8081187271</v>
      </c>
      <c r="M1048" s="142">
        <f t="shared" si="360"/>
        <v>9</v>
      </c>
      <c r="N1048" s="143">
        <f t="shared" si="371"/>
        <v>2</v>
      </c>
      <c r="U1048" s="131">
        <v>1023</v>
      </c>
      <c r="V1048" s="126">
        <f>MOD(QUOTIENT(ROWS($V$26:V1048)-1, 2^(COLUMNS($V$26:V1048)-1)), 2)</f>
        <v>0</v>
      </c>
      <c r="W1048" s="19">
        <f>MOD(QUOTIENT(ROWS($V$26:W1048)-1, 2^(COLUMNS($V$26:W1048)-1)), 2)</f>
        <v>1</v>
      </c>
      <c r="X1048" s="19">
        <f>MOD(QUOTIENT(ROWS($V$26:X1048)-1, 2^(COLUMNS($V$26:X1048)-1)), 2)</f>
        <v>1</v>
      </c>
      <c r="Y1048" s="19">
        <f>MOD(QUOTIENT(ROWS($V$26:Y1048)-1, 2^(COLUMNS($V$26:Y1048)-1)), 2)</f>
        <v>1</v>
      </c>
      <c r="Z1048" s="19">
        <f>MOD(QUOTIENT(ROWS($V$26:Z1048)-1, 2^(COLUMNS($V$26:Z1048)-1)), 2)</f>
        <v>1</v>
      </c>
      <c r="AA1048" s="19">
        <f>MOD(QUOTIENT(ROWS($V$26:AA1048)-1, 2^(COLUMNS($V$26:AA1048)-1)), 2)</f>
        <v>1</v>
      </c>
      <c r="AB1048" s="19">
        <f>MOD(QUOTIENT(ROWS($V$26:AB1048)-1, 2^(COLUMNS($V$26:AB1048)-1)), 2)</f>
        <v>1</v>
      </c>
      <c r="AC1048" s="19">
        <f>MOD(QUOTIENT(ROWS($V$26:AC1048)-1, 2^(COLUMNS($V$26:AC1048)-1)), 2)</f>
        <v>1</v>
      </c>
      <c r="AD1048" s="19">
        <f>MOD(QUOTIENT(ROWS($V$26:AD1048)-1, 2^(COLUMNS($V$26:AD1048)-1)), 2)</f>
        <v>1</v>
      </c>
      <c r="AE1048" s="133">
        <f>MOD(QUOTIENT(ROWS($V$26:AE1048)-1, 2^(COLUMNS($V$26:AE1048)-1)), 2)</f>
        <v>1</v>
      </c>
      <c r="AF1048" s="126">
        <f t="shared" si="361"/>
        <v>0</v>
      </c>
      <c r="AG1048" s="19">
        <f t="shared" si="362"/>
        <v>2</v>
      </c>
      <c r="AH1048" s="19">
        <f t="shared" si="363"/>
        <v>3</v>
      </c>
      <c r="AI1048" s="19">
        <f t="shared" si="364"/>
        <v>4</v>
      </c>
      <c r="AJ1048" s="19">
        <f t="shared" si="365"/>
        <v>5</v>
      </c>
      <c r="AK1048" s="19">
        <f t="shared" si="366"/>
        <v>6</v>
      </c>
      <c r="AL1048" s="19">
        <f t="shared" si="367"/>
        <v>7</v>
      </c>
      <c r="AM1048" s="19">
        <f t="shared" si="368"/>
        <v>8</v>
      </c>
      <c r="AN1048" s="19">
        <f t="shared" si="369"/>
        <v>9</v>
      </c>
      <c r="AO1048" s="133">
        <f t="shared" si="370"/>
        <v>10</v>
      </c>
    </row>
    <row r="1049" spans="1:41" ht="15" thickBot="1" x14ac:dyDescent="0.35">
      <c r="A1049" s="132">
        <v>1024</v>
      </c>
      <c r="B1049" s="173">
        <f t="shared" si="349"/>
        <v>-2000000</v>
      </c>
      <c r="C1049" s="173">
        <f t="shared" si="350"/>
        <v>-1627272.7272727271</v>
      </c>
      <c r="D1049" s="173">
        <f t="shared" si="351"/>
        <v>-1269338.842975206</v>
      </c>
      <c r="E1049" s="173">
        <f t="shared" si="352"/>
        <v>-922944.40270473203</v>
      </c>
      <c r="F1049" s="173">
        <f t="shared" si="353"/>
        <v>-584940.36609521112</v>
      </c>
      <c r="G1049" s="173">
        <f t="shared" si="354"/>
        <v>-252253.96917746449</v>
      </c>
      <c r="H1049" s="173">
        <f t="shared" si="355"/>
        <v>78139.209838669514</v>
      </c>
      <c r="I1049" s="173">
        <f t="shared" si="356"/>
        <v>409242.74530788185</v>
      </c>
      <c r="J1049" s="173">
        <f t="shared" si="357"/>
        <v>744066.66937080142</v>
      </c>
      <c r="K1049" s="173">
        <f t="shared" si="358"/>
        <v>1085654.8358825475</v>
      </c>
      <c r="L1049" s="174">
        <f t="shared" si="359"/>
        <v>-4348291.6599705787</v>
      </c>
      <c r="M1049" s="144">
        <f t="shared" si="360"/>
        <v>10</v>
      </c>
      <c r="N1049" s="145">
        <f t="shared" si="371"/>
        <v>1</v>
      </c>
      <c r="U1049" s="132">
        <v>1024</v>
      </c>
      <c r="V1049" s="127">
        <f>MOD(QUOTIENT(ROWS($V$26:V1049)-1, 2^(COLUMNS($V$26:V1049)-1)), 2)</f>
        <v>1</v>
      </c>
      <c r="W1049" s="134">
        <f>MOD(QUOTIENT(ROWS($V$26:W1049)-1, 2^(COLUMNS($V$26:W1049)-1)), 2)</f>
        <v>1</v>
      </c>
      <c r="X1049" s="134">
        <f>MOD(QUOTIENT(ROWS($V$26:X1049)-1, 2^(COLUMNS($V$26:X1049)-1)), 2)</f>
        <v>1</v>
      </c>
      <c r="Y1049" s="134">
        <f>MOD(QUOTIENT(ROWS($V$26:Y1049)-1, 2^(COLUMNS($V$26:Y1049)-1)), 2)</f>
        <v>1</v>
      </c>
      <c r="Z1049" s="134">
        <f>MOD(QUOTIENT(ROWS($V$26:Z1049)-1, 2^(COLUMNS($V$26:Z1049)-1)), 2)</f>
        <v>1</v>
      </c>
      <c r="AA1049" s="134">
        <f>MOD(QUOTIENT(ROWS($V$26:AA1049)-1, 2^(COLUMNS($V$26:AA1049)-1)), 2)</f>
        <v>1</v>
      </c>
      <c r="AB1049" s="134">
        <f>MOD(QUOTIENT(ROWS($V$26:AB1049)-1, 2^(COLUMNS($V$26:AB1049)-1)), 2)</f>
        <v>1</v>
      </c>
      <c r="AC1049" s="134">
        <f>MOD(QUOTIENT(ROWS($V$26:AC1049)-1, 2^(COLUMNS($V$26:AC1049)-1)), 2)</f>
        <v>1</v>
      </c>
      <c r="AD1049" s="134">
        <f>MOD(QUOTIENT(ROWS($V$26:AD1049)-1, 2^(COLUMNS($V$26:AD1049)-1)), 2)</f>
        <v>1</v>
      </c>
      <c r="AE1049" s="135">
        <f>MOD(QUOTIENT(ROWS($V$26:AE1049)-1, 2^(COLUMNS($V$26:AE1049)-1)), 2)</f>
        <v>1</v>
      </c>
      <c r="AF1049" s="127">
        <f t="shared" si="361"/>
        <v>1</v>
      </c>
      <c r="AG1049" s="134">
        <f t="shared" si="362"/>
        <v>2</v>
      </c>
      <c r="AH1049" s="134">
        <f t="shared" si="363"/>
        <v>3</v>
      </c>
      <c r="AI1049" s="134">
        <f t="shared" si="364"/>
        <v>4</v>
      </c>
      <c r="AJ1049" s="134">
        <f t="shared" si="365"/>
        <v>5</v>
      </c>
      <c r="AK1049" s="134">
        <f t="shared" si="366"/>
        <v>6</v>
      </c>
      <c r="AL1049" s="134">
        <f t="shared" si="367"/>
        <v>7</v>
      </c>
      <c r="AM1049" s="134">
        <f t="shared" si="368"/>
        <v>8</v>
      </c>
      <c r="AN1049" s="134">
        <f t="shared" si="369"/>
        <v>9</v>
      </c>
      <c r="AO1049" s="135">
        <f t="shared" si="370"/>
        <v>10</v>
      </c>
    </row>
    <row r="828789" spans="1:42" s="116" customFormat="1" x14ac:dyDescent="0.3">
      <c r="A828789"/>
      <c r="B828789"/>
      <c r="C828789"/>
      <c r="D828789"/>
      <c r="E828789"/>
      <c r="F828789"/>
      <c r="G828789"/>
      <c r="H828789"/>
      <c r="I828789"/>
      <c r="J828789"/>
      <c r="K828789"/>
      <c r="L828789"/>
      <c r="M828789" s="115"/>
      <c r="N828789" s="115"/>
      <c r="O828789"/>
      <c r="P828789"/>
      <c r="Q828789"/>
      <c r="R828789" s="19"/>
      <c r="S828789" s="19"/>
      <c r="T828789"/>
      <c r="U828789" s="113"/>
      <c r="V828789" s="19"/>
      <c r="W828789" s="19"/>
      <c r="X828789" s="19"/>
      <c r="Y828789" s="19"/>
      <c r="Z828789" s="19"/>
      <c r="AA828789" s="19"/>
      <c r="AB828789" s="19"/>
      <c r="AC828789" s="19"/>
      <c r="AD828789" s="19"/>
      <c r="AE828789" s="19"/>
      <c r="AF828789" s="19"/>
      <c r="AG828789" s="19"/>
      <c r="AH828789" s="19"/>
      <c r="AI828789" s="19"/>
      <c r="AJ828789" s="19"/>
      <c r="AK828789" s="19"/>
      <c r="AL828789" s="19"/>
      <c r="AM828789" s="19"/>
      <c r="AN828789" s="19"/>
      <c r="AO828789" s="19"/>
      <c r="AP828789"/>
    </row>
    <row r="828790" spans="1:42" s="116" customFormat="1" x14ac:dyDescent="0.3">
      <c r="A828790"/>
      <c r="B828790"/>
      <c r="C828790"/>
      <c r="D828790"/>
      <c r="E828790"/>
      <c r="F828790"/>
      <c r="G828790"/>
      <c r="H828790"/>
      <c r="I828790"/>
      <c r="J828790"/>
      <c r="K828790"/>
      <c r="L828790"/>
      <c r="M828790" s="115"/>
      <c r="N828790" s="115"/>
      <c r="O828790"/>
      <c r="P828790"/>
      <c r="Q828790"/>
      <c r="R828790" s="19"/>
      <c r="S828790" s="19"/>
      <c r="T828790"/>
      <c r="U828790" s="113"/>
      <c r="V828790" s="19"/>
      <c r="W828790" s="19"/>
      <c r="X828790" s="19"/>
      <c r="Y828790" s="19"/>
      <c r="Z828790" s="19"/>
      <c r="AA828790" s="19"/>
      <c r="AB828790" s="19"/>
      <c r="AC828790" s="19"/>
      <c r="AD828790" s="19"/>
      <c r="AE828790" s="19"/>
      <c r="AF828790" s="19"/>
      <c r="AG828790" s="19"/>
      <c r="AH828790" s="19"/>
      <c r="AI828790" s="19"/>
      <c r="AJ828790" s="19"/>
      <c r="AK828790" s="19"/>
      <c r="AL828790" s="19"/>
      <c r="AM828790" s="19"/>
      <c r="AN828790" s="19"/>
      <c r="AO828790" s="19"/>
      <c r="AP828790"/>
    </row>
    <row r="828791" spans="1:42" s="116" customFormat="1" x14ac:dyDescent="0.3">
      <c r="A828791"/>
      <c r="B828791"/>
      <c r="C828791"/>
      <c r="D828791"/>
      <c r="E828791"/>
      <c r="F828791"/>
      <c r="G828791"/>
      <c r="H828791"/>
      <c r="I828791"/>
      <c r="J828791"/>
      <c r="K828791"/>
      <c r="L828791"/>
      <c r="M828791" s="115"/>
      <c r="N828791" s="115"/>
      <c r="O828791"/>
      <c r="P828791"/>
      <c r="Q828791"/>
      <c r="R828791" s="19"/>
      <c r="S828791" s="19"/>
      <c r="T828791"/>
      <c r="U828791" s="113"/>
      <c r="V828791" s="19"/>
      <c r="W828791" s="19"/>
      <c r="X828791" s="19"/>
      <c r="Y828791" s="19"/>
      <c r="Z828791" s="19"/>
      <c r="AA828791" s="19"/>
      <c r="AB828791" s="19"/>
      <c r="AC828791" s="19"/>
      <c r="AD828791" s="19"/>
      <c r="AE828791" s="19"/>
      <c r="AF828791" s="19"/>
      <c r="AG828791" s="19"/>
      <c r="AH828791" s="19"/>
      <c r="AI828791" s="19"/>
      <c r="AJ828791" s="19"/>
      <c r="AK828791" s="19"/>
      <c r="AL828791" s="19"/>
      <c r="AM828791" s="19"/>
      <c r="AN828791" s="19"/>
      <c r="AO828791" s="19"/>
      <c r="AP828791"/>
    </row>
    <row r="828792" spans="1:42" s="116" customFormat="1" x14ac:dyDescent="0.3">
      <c r="A828792"/>
      <c r="B828792"/>
      <c r="C828792"/>
      <c r="D828792"/>
      <c r="E828792"/>
      <c r="F828792"/>
      <c r="G828792"/>
      <c r="H828792"/>
      <c r="I828792"/>
      <c r="J828792"/>
      <c r="K828792"/>
      <c r="L828792"/>
      <c r="M828792" s="115"/>
      <c r="N828792" s="115"/>
      <c r="O828792"/>
      <c r="P828792"/>
      <c r="Q828792"/>
      <c r="R828792" s="19"/>
      <c r="S828792" s="19"/>
      <c r="T828792"/>
      <c r="U828792" s="113"/>
      <c r="V828792" s="19"/>
      <c r="W828792" s="19"/>
      <c r="X828792" s="19"/>
      <c r="Y828792" s="19"/>
      <c r="Z828792" s="19"/>
      <c r="AA828792" s="19"/>
      <c r="AB828792" s="19"/>
      <c r="AC828792" s="19"/>
      <c r="AD828792" s="19"/>
      <c r="AE828792" s="19"/>
      <c r="AF828792" s="19"/>
      <c r="AG828792" s="19"/>
      <c r="AH828792" s="19"/>
      <c r="AI828792" s="19"/>
      <c r="AJ828792" s="19"/>
      <c r="AK828792" s="19"/>
      <c r="AL828792" s="19"/>
      <c r="AM828792" s="19"/>
      <c r="AN828792" s="19"/>
      <c r="AO828792" s="19"/>
      <c r="AP828792"/>
    </row>
    <row r="828793" spans="1:42" s="116" customFormat="1" x14ac:dyDescent="0.3">
      <c r="A828793"/>
      <c r="B828793"/>
      <c r="C828793"/>
      <c r="D828793"/>
      <c r="E828793"/>
      <c r="F828793"/>
      <c r="G828793"/>
      <c r="H828793"/>
      <c r="I828793"/>
      <c r="J828793"/>
      <c r="K828793"/>
      <c r="L828793"/>
      <c r="M828793" s="115"/>
      <c r="N828793" s="115"/>
      <c r="O828793"/>
      <c r="P828793"/>
      <c r="Q828793"/>
      <c r="R828793" s="19"/>
      <c r="S828793" s="19"/>
      <c r="T828793"/>
      <c r="U828793" s="113"/>
      <c r="V828793" s="19"/>
      <c r="W828793" s="19"/>
      <c r="X828793" s="19"/>
      <c r="Y828793" s="19"/>
      <c r="Z828793" s="19"/>
      <c r="AA828793" s="19"/>
      <c r="AB828793" s="19"/>
      <c r="AC828793" s="19"/>
      <c r="AD828793" s="19"/>
      <c r="AE828793" s="19"/>
      <c r="AF828793" s="19"/>
      <c r="AG828793" s="19"/>
      <c r="AH828793" s="19"/>
      <c r="AI828793" s="19"/>
      <c r="AJ828793" s="19"/>
      <c r="AK828793" s="19"/>
      <c r="AL828793" s="19"/>
      <c r="AM828793" s="19"/>
      <c r="AN828793" s="19"/>
      <c r="AO828793" s="19"/>
      <c r="AP828793"/>
    </row>
    <row r="828794" spans="1:42" s="116" customFormat="1" x14ac:dyDescent="0.3">
      <c r="A828794"/>
      <c r="B828794"/>
      <c r="C828794"/>
      <c r="D828794"/>
      <c r="E828794"/>
      <c r="F828794"/>
      <c r="G828794"/>
      <c r="H828794"/>
      <c r="I828794"/>
      <c r="J828794"/>
      <c r="K828794"/>
      <c r="L828794"/>
      <c r="M828794" s="115"/>
      <c r="N828794" s="115"/>
      <c r="O828794"/>
      <c r="P828794"/>
      <c r="Q828794"/>
      <c r="R828794" s="19"/>
      <c r="S828794" s="19"/>
      <c r="T828794"/>
      <c r="U828794" s="113"/>
      <c r="V828794" s="19"/>
      <c r="W828794" s="19"/>
      <c r="X828794" s="19"/>
      <c r="Y828794" s="19"/>
      <c r="Z828794" s="19"/>
      <c r="AA828794" s="19"/>
      <c r="AB828794" s="19"/>
      <c r="AC828794" s="19"/>
      <c r="AD828794" s="19"/>
      <c r="AE828794" s="19"/>
      <c r="AF828794" s="19"/>
      <c r="AG828794" s="19"/>
      <c r="AH828794" s="19"/>
      <c r="AI828794" s="19"/>
      <c r="AJ828794" s="19"/>
      <c r="AK828794" s="19"/>
      <c r="AL828794" s="19"/>
      <c r="AM828794" s="19"/>
      <c r="AN828794" s="19"/>
      <c r="AO828794" s="19"/>
      <c r="AP828794"/>
    </row>
    <row r="828795" spans="1:42" s="116" customFormat="1" x14ac:dyDescent="0.3">
      <c r="A828795"/>
      <c r="B828795"/>
      <c r="C828795"/>
      <c r="D828795"/>
      <c r="E828795"/>
      <c r="F828795"/>
      <c r="G828795"/>
      <c r="H828795"/>
      <c r="I828795"/>
      <c r="J828795"/>
      <c r="K828795"/>
      <c r="L828795"/>
      <c r="M828795" s="115"/>
      <c r="N828795" s="115"/>
      <c r="O828795"/>
      <c r="P828795"/>
      <c r="Q828795"/>
      <c r="R828795" s="19"/>
      <c r="S828795" s="19"/>
      <c r="T828795"/>
      <c r="U828795" s="113"/>
      <c r="V828795" s="19"/>
      <c r="W828795" s="19"/>
      <c r="X828795" s="19"/>
      <c r="Y828795" s="19"/>
      <c r="Z828795" s="19"/>
      <c r="AA828795" s="19"/>
      <c r="AB828795" s="19"/>
      <c r="AC828795" s="19"/>
      <c r="AD828795" s="19"/>
      <c r="AE828795" s="19"/>
      <c r="AF828795" s="19"/>
      <c r="AG828795" s="19"/>
      <c r="AH828795" s="19"/>
      <c r="AI828795" s="19"/>
      <c r="AJ828795" s="19"/>
      <c r="AK828795" s="19"/>
      <c r="AL828795" s="19"/>
      <c r="AM828795" s="19"/>
      <c r="AN828795" s="19"/>
      <c r="AO828795" s="19"/>
      <c r="AP828795"/>
    </row>
    <row r="828796" spans="1:42" s="116" customFormat="1" x14ac:dyDescent="0.3">
      <c r="A828796"/>
      <c r="B828796"/>
      <c r="C828796"/>
      <c r="D828796"/>
      <c r="E828796"/>
      <c r="F828796"/>
      <c r="G828796"/>
      <c r="H828796"/>
      <c r="I828796"/>
      <c r="J828796"/>
      <c r="K828796"/>
      <c r="L828796"/>
      <c r="M828796" s="115"/>
      <c r="N828796" s="115"/>
      <c r="O828796"/>
      <c r="P828796"/>
      <c r="Q828796"/>
      <c r="R828796" s="19"/>
      <c r="S828796" s="19"/>
      <c r="T828796"/>
      <c r="U828796" s="113"/>
      <c r="V828796" s="19"/>
      <c r="W828796" s="19"/>
      <c r="X828796" s="19"/>
      <c r="Y828796" s="19"/>
      <c r="Z828796" s="19"/>
      <c r="AA828796" s="19"/>
      <c r="AB828796" s="19"/>
      <c r="AC828796" s="19"/>
      <c r="AD828796" s="19"/>
      <c r="AE828796" s="19"/>
      <c r="AF828796" s="19"/>
      <c r="AG828796" s="19"/>
      <c r="AH828796" s="19"/>
      <c r="AI828796" s="19"/>
      <c r="AJ828796" s="19"/>
      <c r="AK828796" s="19"/>
      <c r="AL828796" s="19"/>
      <c r="AM828796" s="19"/>
      <c r="AN828796" s="19"/>
      <c r="AO828796" s="19"/>
      <c r="AP828796"/>
    </row>
    <row r="828797" spans="1:42" s="116" customFormat="1" x14ac:dyDescent="0.3">
      <c r="A828797"/>
      <c r="B828797"/>
      <c r="C828797"/>
      <c r="D828797"/>
      <c r="E828797"/>
      <c r="F828797"/>
      <c r="G828797"/>
      <c r="H828797"/>
      <c r="I828797"/>
      <c r="J828797"/>
      <c r="K828797"/>
      <c r="L828797"/>
      <c r="M828797" s="115"/>
      <c r="N828797" s="115"/>
      <c r="O828797"/>
      <c r="P828797"/>
      <c r="Q828797"/>
      <c r="R828797" s="19"/>
      <c r="S828797" s="19"/>
      <c r="T828797"/>
      <c r="U828797" s="113"/>
      <c r="V828797" s="19"/>
      <c r="W828797" s="19"/>
      <c r="X828797" s="19"/>
      <c r="Y828797" s="19"/>
      <c r="Z828797" s="19"/>
      <c r="AA828797" s="19"/>
      <c r="AB828797" s="19"/>
      <c r="AC828797" s="19"/>
      <c r="AD828797" s="19"/>
      <c r="AE828797" s="19"/>
      <c r="AF828797" s="19"/>
      <c r="AG828797" s="19"/>
      <c r="AH828797" s="19"/>
      <c r="AI828797" s="19"/>
      <c r="AJ828797" s="19"/>
      <c r="AK828797" s="19"/>
      <c r="AL828797" s="19"/>
      <c r="AM828797" s="19"/>
      <c r="AN828797" s="19"/>
      <c r="AO828797" s="19"/>
      <c r="AP828797"/>
    </row>
    <row r="828798" spans="1:42" s="116" customFormat="1" x14ac:dyDescent="0.3">
      <c r="A828798"/>
      <c r="B828798"/>
      <c r="C828798"/>
      <c r="D828798"/>
      <c r="E828798"/>
      <c r="F828798"/>
      <c r="G828798"/>
      <c r="H828798"/>
      <c r="I828798"/>
      <c r="J828798"/>
      <c r="K828798"/>
      <c r="L828798"/>
      <c r="M828798" s="115"/>
      <c r="N828798" s="115"/>
      <c r="O828798"/>
      <c r="P828798"/>
      <c r="Q828798"/>
      <c r="R828798" s="19"/>
      <c r="S828798" s="19"/>
      <c r="T828798"/>
      <c r="U828798" s="113"/>
      <c r="V828798" s="19"/>
      <c r="W828798" s="19"/>
      <c r="X828798" s="19"/>
      <c r="Y828798" s="19"/>
      <c r="Z828798" s="19"/>
      <c r="AA828798" s="19"/>
      <c r="AB828798" s="19"/>
      <c r="AC828798" s="19"/>
      <c r="AD828798" s="19"/>
      <c r="AE828798" s="19"/>
      <c r="AF828798" s="19"/>
      <c r="AG828798" s="19"/>
      <c r="AH828798" s="19"/>
      <c r="AI828798" s="19"/>
      <c r="AJ828798" s="19"/>
      <c r="AK828798" s="19"/>
      <c r="AL828798" s="19"/>
      <c r="AM828798" s="19"/>
      <c r="AN828798" s="19"/>
      <c r="AO828798" s="19"/>
      <c r="AP828798"/>
    </row>
    <row r="828799" spans="1:42" s="116" customFormat="1" x14ac:dyDescent="0.3">
      <c r="A828799"/>
      <c r="B828799"/>
      <c r="C828799"/>
      <c r="D828799"/>
      <c r="E828799"/>
      <c r="F828799"/>
      <c r="G828799"/>
      <c r="H828799"/>
      <c r="I828799"/>
      <c r="J828799"/>
      <c r="K828799"/>
      <c r="L828799"/>
      <c r="M828799" s="115"/>
      <c r="N828799" s="115"/>
      <c r="O828799"/>
      <c r="P828799"/>
      <c r="Q828799"/>
      <c r="R828799" s="19"/>
      <c r="S828799" s="19"/>
      <c r="T828799"/>
      <c r="U828799" s="113"/>
      <c r="V828799" s="19"/>
      <c r="W828799" s="19"/>
      <c r="X828799" s="19"/>
      <c r="Y828799" s="19"/>
      <c r="Z828799" s="19"/>
      <c r="AA828799" s="19"/>
      <c r="AB828799" s="19"/>
      <c r="AC828799" s="19"/>
      <c r="AD828799" s="19"/>
      <c r="AE828799" s="19"/>
      <c r="AF828799" s="19"/>
      <c r="AG828799" s="19"/>
      <c r="AH828799" s="19"/>
      <c r="AI828799" s="19"/>
      <c r="AJ828799" s="19"/>
      <c r="AK828799" s="19"/>
      <c r="AL828799" s="19"/>
      <c r="AM828799" s="19"/>
      <c r="AN828799" s="19"/>
      <c r="AO828799" s="19"/>
      <c r="AP828799"/>
    </row>
    <row r="828800" spans="1:42" s="116" customFormat="1" x14ac:dyDescent="0.3">
      <c r="A828800"/>
      <c r="B828800"/>
      <c r="C828800"/>
      <c r="D828800"/>
      <c r="E828800"/>
      <c r="F828800"/>
      <c r="G828800"/>
      <c r="H828800"/>
      <c r="I828800"/>
      <c r="J828800"/>
      <c r="K828800"/>
      <c r="L828800"/>
      <c r="M828800" s="115"/>
      <c r="N828800" s="115"/>
      <c r="O828800"/>
      <c r="P828800"/>
      <c r="Q828800"/>
      <c r="R828800" s="19"/>
      <c r="S828800" s="19"/>
      <c r="T828800"/>
      <c r="U828800" s="113"/>
      <c r="V828800" s="19"/>
      <c r="W828800" s="19"/>
      <c r="X828800" s="19"/>
      <c r="Y828800" s="19"/>
      <c r="Z828800" s="19"/>
      <c r="AA828800" s="19"/>
      <c r="AB828800" s="19"/>
      <c r="AC828800" s="19"/>
      <c r="AD828800" s="19"/>
      <c r="AE828800" s="19"/>
      <c r="AF828800" s="19"/>
      <c r="AG828800" s="19"/>
      <c r="AH828800" s="19"/>
      <c r="AI828800" s="19"/>
      <c r="AJ828800" s="19"/>
      <c r="AK828800" s="19"/>
      <c r="AL828800" s="19"/>
      <c r="AM828800" s="19"/>
      <c r="AN828800" s="19"/>
      <c r="AO828800" s="19"/>
      <c r="AP828800"/>
    </row>
    <row r="828801" spans="1:42" s="116" customFormat="1" x14ac:dyDescent="0.3">
      <c r="A828801"/>
      <c r="B828801"/>
      <c r="C828801"/>
      <c r="D828801"/>
      <c r="E828801"/>
      <c r="F828801"/>
      <c r="G828801"/>
      <c r="H828801"/>
      <c r="I828801"/>
      <c r="J828801"/>
      <c r="K828801"/>
      <c r="L828801"/>
      <c r="M828801" s="115"/>
      <c r="N828801" s="115"/>
      <c r="O828801"/>
      <c r="P828801"/>
      <c r="Q828801"/>
      <c r="R828801" s="19"/>
      <c r="S828801" s="19"/>
      <c r="T828801"/>
      <c r="U828801" s="113"/>
      <c r="V828801" s="19"/>
      <c r="W828801" s="19"/>
      <c r="X828801" s="19"/>
      <c r="Y828801" s="19"/>
      <c r="Z828801" s="19"/>
      <c r="AA828801" s="19"/>
      <c r="AB828801" s="19"/>
      <c r="AC828801" s="19"/>
      <c r="AD828801" s="19"/>
      <c r="AE828801" s="19"/>
      <c r="AF828801" s="19"/>
      <c r="AG828801" s="19"/>
      <c r="AH828801" s="19"/>
      <c r="AI828801" s="19"/>
      <c r="AJ828801" s="19"/>
      <c r="AK828801" s="19"/>
      <c r="AL828801" s="19"/>
      <c r="AM828801" s="19"/>
      <c r="AN828801" s="19"/>
      <c r="AO828801" s="19"/>
      <c r="AP828801"/>
    </row>
    <row r="828802" spans="1:42" s="116" customFormat="1" x14ac:dyDescent="0.3">
      <c r="A828802"/>
      <c r="B828802"/>
      <c r="C828802"/>
      <c r="D828802"/>
      <c r="E828802"/>
      <c r="F828802"/>
      <c r="G828802"/>
      <c r="H828802"/>
      <c r="I828802"/>
      <c r="J828802"/>
      <c r="K828802"/>
      <c r="L828802"/>
      <c r="M828802" s="115"/>
      <c r="N828802" s="115"/>
      <c r="O828802"/>
      <c r="P828802"/>
      <c r="Q828802"/>
      <c r="R828802" s="19"/>
      <c r="S828802" s="19"/>
      <c r="T828802"/>
      <c r="U828802" s="113"/>
      <c r="V828802" s="19"/>
      <c r="W828802" s="19"/>
      <c r="X828802" s="19"/>
      <c r="Y828802" s="19"/>
      <c r="Z828802" s="19"/>
      <c r="AA828802" s="19"/>
      <c r="AB828802" s="19"/>
      <c r="AC828802" s="19"/>
      <c r="AD828802" s="19"/>
      <c r="AE828802" s="19"/>
      <c r="AF828802" s="19"/>
      <c r="AG828802" s="19"/>
      <c r="AH828802" s="19"/>
      <c r="AI828802" s="19"/>
      <c r="AJ828802" s="19"/>
      <c r="AK828802" s="19"/>
      <c r="AL828802" s="19"/>
      <c r="AM828802" s="19"/>
      <c r="AN828802" s="19"/>
      <c r="AO828802" s="19"/>
      <c r="AP828802"/>
    </row>
    <row r="828803" spans="1:42" s="116" customFormat="1" x14ac:dyDescent="0.3">
      <c r="A828803"/>
      <c r="B828803"/>
      <c r="C828803"/>
      <c r="D828803"/>
      <c r="E828803"/>
      <c r="F828803"/>
      <c r="G828803"/>
      <c r="H828803"/>
      <c r="I828803"/>
      <c r="J828803"/>
      <c r="K828803"/>
      <c r="L828803"/>
      <c r="M828803" s="115"/>
      <c r="N828803" s="115"/>
      <c r="O828803"/>
      <c r="P828803"/>
      <c r="Q828803"/>
      <c r="R828803" s="19"/>
      <c r="S828803" s="19"/>
      <c r="T828803"/>
      <c r="U828803" s="113"/>
      <c r="V828803" s="19"/>
      <c r="W828803" s="19"/>
      <c r="X828803" s="19"/>
      <c r="Y828803" s="19"/>
      <c r="Z828803" s="19"/>
      <c r="AA828803" s="19"/>
      <c r="AB828803" s="19"/>
      <c r="AC828803" s="19"/>
      <c r="AD828803" s="19"/>
      <c r="AE828803" s="19"/>
      <c r="AF828803" s="19"/>
      <c r="AG828803" s="19"/>
      <c r="AH828803" s="19"/>
      <c r="AI828803" s="19"/>
      <c r="AJ828803" s="19"/>
      <c r="AK828803" s="19"/>
      <c r="AL828803" s="19"/>
      <c r="AM828803" s="19"/>
      <c r="AN828803" s="19"/>
      <c r="AO828803" s="19"/>
      <c r="AP828803"/>
    </row>
    <row r="828804" spans="1:42" s="116" customFormat="1" x14ac:dyDescent="0.3">
      <c r="A828804"/>
      <c r="B828804"/>
      <c r="C828804"/>
      <c r="D828804"/>
      <c r="E828804"/>
      <c r="F828804"/>
      <c r="G828804"/>
      <c r="H828804"/>
      <c r="I828804"/>
      <c r="J828804"/>
      <c r="K828804"/>
      <c r="L828804"/>
      <c r="M828804" s="115"/>
      <c r="N828804" s="115"/>
      <c r="O828804"/>
      <c r="P828804"/>
      <c r="Q828804"/>
      <c r="R828804" s="19"/>
      <c r="S828804" s="19"/>
      <c r="T828804"/>
      <c r="U828804" s="113"/>
      <c r="V828804" s="19"/>
      <c r="W828804" s="19"/>
      <c r="X828804" s="19"/>
      <c r="Y828804" s="19"/>
      <c r="Z828804" s="19"/>
      <c r="AA828804" s="19"/>
      <c r="AB828804" s="19"/>
      <c r="AC828804" s="19"/>
      <c r="AD828804" s="19"/>
      <c r="AE828804" s="19"/>
      <c r="AF828804" s="19"/>
      <c r="AG828804" s="19"/>
      <c r="AH828804" s="19"/>
      <c r="AI828804" s="19"/>
      <c r="AJ828804" s="19"/>
      <c r="AK828804" s="19"/>
      <c r="AL828804" s="19"/>
      <c r="AM828804" s="19"/>
      <c r="AN828804" s="19"/>
      <c r="AO828804" s="19"/>
      <c r="AP828804"/>
    </row>
    <row r="828805" spans="1:42" s="116" customFormat="1" x14ac:dyDescent="0.3">
      <c r="A828805"/>
      <c r="B828805"/>
      <c r="C828805"/>
      <c r="D828805"/>
      <c r="E828805"/>
      <c r="F828805"/>
      <c r="G828805"/>
      <c r="H828805"/>
      <c r="I828805"/>
      <c r="J828805"/>
      <c r="K828805"/>
      <c r="L828805"/>
      <c r="M828805" s="115"/>
      <c r="N828805" s="115"/>
      <c r="O828805"/>
      <c r="P828805"/>
      <c r="Q828805"/>
      <c r="R828805" s="19"/>
      <c r="S828805" s="19"/>
      <c r="T828805"/>
      <c r="U828805" s="113"/>
      <c r="V828805" s="19"/>
      <c r="W828805" s="19"/>
      <c r="X828805" s="19"/>
      <c r="Y828805" s="19"/>
      <c r="Z828805" s="19"/>
      <c r="AA828805" s="19"/>
      <c r="AB828805" s="19"/>
      <c r="AC828805" s="19"/>
      <c r="AD828805" s="19"/>
      <c r="AE828805" s="19"/>
      <c r="AF828805" s="19"/>
      <c r="AG828805" s="19"/>
      <c r="AH828805" s="19"/>
      <c r="AI828805" s="19"/>
      <c r="AJ828805" s="19"/>
      <c r="AK828805" s="19"/>
      <c r="AL828805" s="19"/>
      <c r="AM828805" s="19"/>
      <c r="AN828805" s="19"/>
      <c r="AO828805" s="19"/>
      <c r="AP828805"/>
    </row>
    <row r="828806" spans="1:42" s="116" customFormat="1" x14ac:dyDescent="0.3">
      <c r="A828806"/>
      <c r="B828806"/>
      <c r="C828806"/>
      <c r="D828806"/>
      <c r="E828806"/>
      <c r="F828806"/>
      <c r="G828806"/>
      <c r="H828806"/>
      <c r="I828806"/>
      <c r="J828806"/>
      <c r="K828806"/>
      <c r="L828806"/>
      <c r="M828806" s="115"/>
      <c r="N828806" s="115"/>
      <c r="O828806"/>
      <c r="P828806"/>
      <c r="Q828806"/>
      <c r="R828806" s="19"/>
      <c r="S828806" s="19"/>
      <c r="T828806"/>
      <c r="U828806" s="113"/>
      <c r="V828806" s="19"/>
      <c r="W828806" s="19"/>
      <c r="X828806" s="19"/>
      <c r="Y828806" s="19"/>
      <c r="Z828806" s="19"/>
      <c r="AA828806" s="19"/>
      <c r="AB828806" s="19"/>
      <c r="AC828806" s="19"/>
      <c r="AD828806" s="19"/>
      <c r="AE828806" s="19"/>
      <c r="AF828806" s="19"/>
      <c r="AG828806" s="19"/>
      <c r="AH828806" s="19"/>
      <c r="AI828806" s="19"/>
      <c r="AJ828806" s="19"/>
      <c r="AK828806" s="19"/>
      <c r="AL828806" s="19"/>
      <c r="AM828806" s="19"/>
      <c r="AN828806" s="19"/>
      <c r="AO828806" s="19"/>
      <c r="AP828806"/>
    </row>
    <row r="828807" spans="1:42" s="116" customFormat="1" x14ac:dyDescent="0.3">
      <c r="A828807"/>
      <c r="B828807"/>
      <c r="C828807"/>
      <c r="D828807"/>
      <c r="E828807"/>
      <c r="F828807"/>
      <c r="G828807"/>
      <c r="H828807"/>
      <c r="I828807"/>
      <c r="J828807"/>
      <c r="K828807"/>
      <c r="L828807"/>
      <c r="M828807" s="115"/>
      <c r="N828807" s="115"/>
      <c r="O828807"/>
      <c r="P828807"/>
      <c r="Q828807"/>
      <c r="R828807" s="19"/>
      <c r="S828807" s="19"/>
      <c r="T828807"/>
      <c r="U828807" s="113"/>
      <c r="V828807" s="19"/>
      <c r="W828807" s="19"/>
      <c r="X828807" s="19"/>
      <c r="Y828807" s="19"/>
      <c r="Z828807" s="19"/>
      <c r="AA828807" s="19"/>
      <c r="AB828807" s="19"/>
      <c r="AC828807" s="19"/>
      <c r="AD828807" s="19"/>
      <c r="AE828807" s="19"/>
      <c r="AF828807" s="19"/>
      <c r="AG828807" s="19"/>
      <c r="AH828807" s="19"/>
      <c r="AI828807" s="19"/>
      <c r="AJ828807" s="19"/>
      <c r="AK828807" s="19"/>
      <c r="AL828807" s="19"/>
      <c r="AM828807" s="19"/>
      <c r="AN828807" s="19"/>
      <c r="AO828807" s="19"/>
      <c r="AP828807"/>
    </row>
    <row r="828808" spans="1:42" s="116" customFormat="1" x14ac:dyDescent="0.3">
      <c r="A828808"/>
      <c r="B828808"/>
      <c r="C828808"/>
      <c r="D828808"/>
      <c r="E828808"/>
      <c r="F828808"/>
      <c r="G828808"/>
      <c r="H828808"/>
      <c r="I828808"/>
      <c r="J828808"/>
      <c r="K828808"/>
      <c r="L828808"/>
      <c r="M828808" s="115"/>
      <c r="N828808" s="115"/>
      <c r="O828808"/>
      <c r="P828808"/>
      <c r="Q828808"/>
      <c r="R828808" s="19"/>
      <c r="S828808" s="19"/>
      <c r="T828808"/>
      <c r="U828808" s="113"/>
      <c r="V828808" s="19"/>
      <c r="W828808" s="19"/>
      <c r="X828808" s="19"/>
      <c r="Y828808" s="19"/>
      <c r="Z828808" s="19"/>
      <c r="AA828808" s="19"/>
      <c r="AB828808" s="19"/>
      <c r="AC828808" s="19"/>
      <c r="AD828808" s="19"/>
      <c r="AE828808" s="19"/>
      <c r="AF828808" s="19"/>
      <c r="AG828808" s="19"/>
      <c r="AH828808" s="19"/>
      <c r="AI828808" s="19"/>
      <c r="AJ828808" s="19"/>
      <c r="AK828808" s="19"/>
      <c r="AL828808" s="19"/>
      <c r="AM828808" s="19"/>
      <c r="AN828808" s="19"/>
      <c r="AO828808" s="19"/>
      <c r="AP828808"/>
    </row>
    <row r="828809" spans="1:42" s="116" customFormat="1" x14ac:dyDescent="0.3">
      <c r="A828809"/>
      <c r="B828809"/>
      <c r="C828809"/>
      <c r="D828809"/>
      <c r="E828809"/>
      <c r="F828809"/>
      <c r="G828809"/>
      <c r="H828809"/>
      <c r="I828809"/>
      <c r="J828809"/>
      <c r="K828809"/>
      <c r="L828809"/>
      <c r="M828809" s="115"/>
      <c r="N828809" s="115"/>
      <c r="O828809"/>
      <c r="P828809"/>
      <c r="Q828809"/>
      <c r="R828809" s="19"/>
      <c r="S828809" s="19"/>
      <c r="T828809"/>
      <c r="U828809" s="113"/>
      <c r="V828809" s="19"/>
      <c r="W828809" s="19"/>
      <c r="X828809" s="19"/>
      <c r="Y828809" s="19"/>
      <c r="Z828809" s="19"/>
      <c r="AA828809" s="19"/>
      <c r="AB828809" s="19"/>
      <c r="AC828809" s="19"/>
      <c r="AD828809" s="19"/>
      <c r="AE828809" s="19"/>
      <c r="AF828809" s="19"/>
      <c r="AG828809" s="19"/>
      <c r="AH828809" s="19"/>
      <c r="AI828809" s="19"/>
      <c r="AJ828809" s="19"/>
      <c r="AK828809" s="19"/>
      <c r="AL828809" s="19"/>
      <c r="AM828809" s="19"/>
      <c r="AN828809" s="19"/>
      <c r="AO828809" s="19"/>
      <c r="AP828809"/>
    </row>
    <row r="828810" spans="1:42" s="116" customFormat="1" x14ac:dyDescent="0.3">
      <c r="A828810"/>
      <c r="B828810"/>
      <c r="C828810"/>
      <c r="D828810"/>
      <c r="E828810"/>
      <c r="F828810"/>
      <c r="G828810"/>
      <c r="H828810"/>
      <c r="I828810"/>
      <c r="J828810"/>
      <c r="K828810"/>
      <c r="L828810"/>
      <c r="M828810" s="115"/>
      <c r="N828810" s="115"/>
      <c r="O828810"/>
      <c r="P828810"/>
      <c r="Q828810"/>
      <c r="R828810" s="19"/>
      <c r="S828810" s="19"/>
      <c r="T828810"/>
      <c r="U828810" s="113"/>
      <c r="V828810" s="19"/>
      <c r="W828810" s="19"/>
      <c r="X828810" s="19"/>
      <c r="Y828810" s="19"/>
      <c r="Z828810" s="19"/>
      <c r="AA828810" s="19"/>
      <c r="AB828810" s="19"/>
      <c r="AC828810" s="19"/>
      <c r="AD828810" s="19"/>
      <c r="AE828810" s="19"/>
      <c r="AF828810" s="19"/>
      <c r="AG828810" s="19"/>
      <c r="AH828810" s="19"/>
      <c r="AI828810" s="19"/>
      <c r="AJ828810" s="19"/>
      <c r="AK828810" s="19"/>
      <c r="AL828810" s="19"/>
      <c r="AM828810" s="19"/>
      <c r="AN828810" s="19"/>
      <c r="AO828810" s="19"/>
      <c r="AP828810"/>
    </row>
    <row r="828811" spans="1:42" s="116" customFormat="1" x14ac:dyDescent="0.3">
      <c r="A828811"/>
      <c r="B828811"/>
      <c r="C828811"/>
      <c r="D828811"/>
      <c r="E828811"/>
      <c r="F828811"/>
      <c r="G828811"/>
      <c r="H828811"/>
      <c r="I828811"/>
      <c r="J828811"/>
      <c r="K828811"/>
      <c r="L828811"/>
      <c r="M828811" s="115"/>
      <c r="N828811" s="115"/>
      <c r="O828811"/>
      <c r="P828811"/>
      <c r="Q828811"/>
      <c r="R828811" s="19"/>
      <c r="S828811" s="19"/>
      <c r="T828811"/>
      <c r="U828811" s="113"/>
      <c r="V828811" s="19"/>
      <c r="W828811" s="19"/>
      <c r="X828811" s="19"/>
      <c r="Y828811" s="19"/>
      <c r="Z828811" s="19"/>
      <c r="AA828811" s="19"/>
      <c r="AB828811" s="19"/>
      <c r="AC828811" s="19"/>
      <c r="AD828811" s="19"/>
      <c r="AE828811" s="19"/>
      <c r="AF828811" s="19"/>
      <c r="AG828811" s="19"/>
      <c r="AH828811" s="19"/>
      <c r="AI828811" s="19"/>
      <c r="AJ828811" s="19"/>
      <c r="AK828811" s="19"/>
      <c r="AL828811" s="19"/>
      <c r="AM828811" s="19"/>
      <c r="AN828811" s="19"/>
      <c r="AO828811" s="19"/>
      <c r="AP828811"/>
    </row>
    <row r="828812" spans="1:42" s="116" customFormat="1" x14ac:dyDescent="0.3">
      <c r="A828812"/>
      <c r="B828812"/>
      <c r="C828812"/>
      <c r="D828812"/>
      <c r="E828812"/>
      <c r="F828812"/>
      <c r="G828812"/>
      <c r="H828812"/>
      <c r="I828812"/>
      <c r="J828812"/>
      <c r="K828812"/>
      <c r="L828812"/>
      <c r="M828812" s="115"/>
      <c r="N828812" s="115"/>
      <c r="O828812"/>
      <c r="P828812"/>
      <c r="Q828812"/>
      <c r="R828812" s="19"/>
      <c r="S828812" s="19"/>
      <c r="T828812"/>
      <c r="U828812" s="113"/>
      <c r="V828812" s="19"/>
      <c r="W828812" s="19"/>
      <c r="X828812" s="19"/>
      <c r="Y828812" s="19"/>
      <c r="Z828812" s="19"/>
      <c r="AA828812" s="19"/>
      <c r="AB828812" s="19"/>
      <c r="AC828812" s="19"/>
      <c r="AD828812" s="19"/>
      <c r="AE828812" s="19"/>
      <c r="AF828812" s="19"/>
      <c r="AG828812" s="19"/>
      <c r="AH828812" s="19"/>
      <c r="AI828812" s="19"/>
      <c r="AJ828812" s="19"/>
      <c r="AK828812" s="19"/>
      <c r="AL828812" s="19"/>
      <c r="AM828812" s="19"/>
      <c r="AN828812" s="19"/>
      <c r="AO828812" s="19"/>
      <c r="AP828812"/>
    </row>
    <row r="828813" spans="1:42" s="116" customFormat="1" x14ac:dyDescent="0.3">
      <c r="A828813"/>
      <c r="B828813"/>
      <c r="C828813"/>
      <c r="D828813"/>
      <c r="E828813"/>
      <c r="F828813"/>
      <c r="G828813"/>
      <c r="H828813"/>
      <c r="I828813"/>
      <c r="J828813"/>
      <c r="K828813"/>
      <c r="L828813"/>
      <c r="M828813" s="115"/>
      <c r="N828813" s="115"/>
      <c r="O828813"/>
      <c r="P828813"/>
      <c r="Q828813"/>
      <c r="R828813" s="19"/>
      <c r="S828813" s="19"/>
      <c r="T828813"/>
      <c r="U828813" s="113"/>
      <c r="V828813" s="19"/>
      <c r="W828813" s="19"/>
      <c r="X828813" s="19"/>
      <c r="Y828813" s="19"/>
      <c r="Z828813" s="19"/>
      <c r="AA828813" s="19"/>
      <c r="AB828813" s="19"/>
      <c r="AC828813" s="19"/>
      <c r="AD828813" s="19"/>
      <c r="AE828813" s="19"/>
      <c r="AF828813" s="19"/>
      <c r="AG828813" s="19"/>
      <c r="AH828813" s="19"/>
      <c r="AI828813" s="19"/>
      <c r="AJ828813" s="19"/>
      <c r="AK828813" s="19"/>
      <c r="AL828813" s="19"/>
      <c r="AM828813" s="19"/>
      <c r="AN828813" s="19"/>
      <c r="AO828813" s="19"/>
      <c r="AP828813"/>
    </row>
    <row r="828814" spans="1:42" s="116" customFormat="1" x14ac:dyDescent="0.3">
      <c r="A828814"/>
      <c r="B828814"/>
      <c r="C828814"/>
      <c r="D828814"/>
      <c r="E828814"/>
      <c r="F828814"/>
      <c r="G828814"/>
      <c r="H828814"/>
      <c r="I828814"/>
      <c r="J828814"/>
      <c r="K828814"/>
      <c r="L828814"/>
      <c r="M828814" s="115"/>
      <c r="N828814" s="115"/>
      <c r="O828814"/>
      <c r="P828814"/>
      <c r="Q828814"/>
      <c r="R828814" s="19"/>
      <c r="S828814" s="19"/>
      <c r="T828814"/>
      <c r="U828814" s="113"/>
      <c r="V828814" s="19"/>
      <c r="W828814" s="19"/>
      <c r="X828814" s="19"/>
      <c r="Y828814" s="19"/>
      <c r="Z828814" s="19"/>
      <c r="AA828814" s="19"/>
      <c r="AB828814" s="19"/>
      <c r="AC828814" s="19"/>
      <c r="AD828814" s="19"/>
      <c r="AE828814" s="19"/>
      <c r="AF828814" s="19"/>
      <c r="AG828814" s="19"/>
      <c r="AH828814" s="19"/>
      <c r="AI828814" s="19"/>
      <c r="AJ828814" s="19"/>
      <c r="AK828814" s="19"/>
      <c r="AL828814" s="19"/>
      <c r="AM828814" s="19"/>
      <c r="AN828814" s="19"/>
      <c r="AO828814" s="19"/>
      <c r="AP828814"/>
    </row>
    <row r="828815" spans="1:42" s="116" customFormat="1" x14ac:dyDescent="0.3">
      <c r="A828815"/>
      <c r="B828815"/>
      <c r="C828815"/>
      <c r="D828815"/>
      <c r="E828815"/>
      <c r="F828815"/>
      <c r="G828815"/>
      <c r="H828815"/>
      <c r="I828815"/>
      <c r="J828815"/>
      <c r="K828815"/>
      <c r="L828815"/>
      <c r="M828815" s="115"/>
      <c r="N828815" s="115"/>
      <c r="O828815"/>
      <c r="P828815"/>
      <c r="Q828815"/>
      <c r="R828815" s="19"/>
      <c r="S828815" s="19"/>
      <c r="T828815"/>
      <c r="U828815" s="113"/>
      <c r="V828815" s="19"/>
      <c r="W828815" s="19"/>
      <c r="X828815" s="19"/>
      <c r="Y828815" s="19"/>
      <c r="Z828815" s="19"/>
      <c r="AA828815" s="19"/>
      <c r="AB828815" s="19"/>
      <c r="AC828815" s="19"/>
      <c r="AD828815" s="19"/>
      <c r="AE828815" s="19"/>
      <c r="AF828815" s="19"/>
      <c r="AG828815" s="19"/>
      <c r="AH828815" s="19"/>
      <c r="AI828815" s="19"/>
      <c r="AJ828815" s="19"/>
      <c r="AK828815" s="19"/>
      <c r="AL828815" s="19"/>
      <c r="AM828815" s="19"/>
      <c r="AN828815" s="19"/>
      <c r="AO828815" s="19"/>
      <c r="AP828815"/>
    </row>
    <row r="828816" spans="1:42" s="116" customFormat="1" x14ac:dyDescent="0.3">
      <c r="A828816"/>
      <c r="B828816"/>
      <c r="C828816"/>
      <c r="D828816"/>
      <c r="E828816"/>
      <c r="F828816"/>
      <c r="G828816"/>
      <c r="H828816"/>
      <c r="I828816"/>
      <c r="J828816"/>
      <c r="K828816"/>
      <c r="L828816"/>
      <c r="M828816" s="115"/>
      <c r="N828816" s="115"/>
      <c r="O828816"/>
      <c r="P828816"/>
      <c r="Q828816"/>
      <c r="R828816" s="19"/>
      <c r="S828816" s="19"/>
      <c r="T828816"/>
      <c r="U828816" s="113"/>
      <c r="V828816" s="19"/>
      <c r="W828816" s="19"/>
      <c r="X828816" s="19"/>
      <c r="Y828816" s="19"/>
      <c r="Z828816" s="19"/>
      <c r="AA828816" s="19"/>
      <c r="AB828816" s="19"/>
      <c r="AC828816" s="19"/>
      <c r="AD828816" s="19"/>
      <c r="AE828816" s="19"/>
      <c r="AF828816" s="19"/>
      <c r="AG828816" s="19"/>
      <c r="AH828816" s="19"/>
      <c r="AI828816" s="19"/>
      <c r="AJ828816" s="19"/>
      <c r="AK828816" s="19"/>
      <c r="AL828816" s="19"/>
      <c r="AM828816" s="19"/>
      <c r="AN828816" s="19"/>
      <c r="AO828816" s="19"/>
      <c r="AP828816"/>
    </row>
    <row r="828817" spans="1:42" s="116" customFormat="1" x14ac:dyDescent="0.3">
      <c r="A828817"/>
      <c r="B828817"/>
      <c r="C828817"/>
      <c r="D828817"/>
      <c r="E828817"/>
      <c r="F828817"/>
      <c r="G828817"/>
      <c r="H828817"/>
      <c r="I828817"/>
      <c r="J828817"/>
      <c r="K828817"/>
      <c r="L828817"/>
      <c r="M828817" s="115"/>
      <c r="N828817" s="115"/>
      <c r="O828817"/>
      <c r="P828817"/>
      <c r="Q828817"/>
      <c r="R828817" s="19"/>
      <c r="S828817" s="19"/>
      <c r="T828817"/>
      <c r="U828817" s="113"/>
      <c r="V828817" s="19"/>
      <c r="W828817" s="19"/>
      <c r="X828817" s="19"/>
      <c r="Y828817" s="19"/>
      <c r="Z828817" s="19"/>
      <c r="AA828817" s="19"/>
      <c r="AB828817" s="19"/>
      <c r="AC828817" s="19"/>
      <c r="AD828817" s="19"/>
      <c r="AE828817" s="19"/>
      <c r="AF828817" s="19"/>
      <c r="AG828817" s="19"/>
      <c r="AH828817" s="19"/>
      <c r="AI828817" s="19"/>
      <c r="AJ828817" s="19"/>
      <c r="AK828817" s="19"/>
      <c r="AL828817" s="19"/>
      <c r="AM828817" s="19"/>
      <c r="AN828817" s="19"/>
      <c r="AO828817" s="19"/>
      <c r="AP828817"/>
    </row>
    <row r="828818" spans="1:42" s="116" customFormat="1" x14ac:dyDescent="0.3">
      <c r="A828818"/>
      <c r="B828818"/>
      <c r="C828818"/>
      <c r="D828818"/>
      <c r="E828818"/>
      <c r="F828818"/>
      <c r="G828818"/>
      <c r="H828818"/>
      <c r="I828818"/>
      <c r="J828818"/>
      <c r="K828818"/>
      <c r="L828818"/>
      <c r="M828818" s="115"/>
      <c r="N828818" s="115"/>
      <c r="O828818"/>
      <c r="P828818"/>
      <c r="Q828818"/>
      <c r="R828818" s="19"/>
      <c r="S828818" s="19"/>
      <c r="T828818"/>
      <c r="U828818" s="113"/>
      <c r="V828818" s="19"/>
      <c r="W828818" s="19"/>
      <c r="X828818" s="19"/>
      <c r="Y828818" s="19"/>
      <c r="Z828818" s="19"/>
      <c r="AA828818" s="19"/>
      <c r="AB828818" s="19"/>
      <c r="AC828818" s="19"/>
      <c r="AD828818" s="19"/>
      <c r="AE828818" s="19"/>
      <c r="AF828818" s="19"/>
      <c r="AG828818" s="19"/>
      <c r="AH828818" s="19"/>
      <c r="AI828818" s="19"/>
      <c r="AJ828818" s="19"/>
      <c r="AK828818" s="19"/>
      <c r="AL828818" s="19"/>
      <c r="AM828818" s="19"/>
      <c r="AN828818" s="19"/>
      <c r="AO828818" s="19"/>
      <c r="AP828818"/>
    </row>
    <row r="828819" spans="1:42" s="116" customFormat="1" x14ac:dyDescent="0.3">
      <c r="A828819"/>
      <c r="B828819"/>
      <c r="C828819"/>
      <c r="D828819"/>
      <c r="E828819"/>
      <c r="F828819"/>
      <c r="G828819"/>
      <c r="H828819"/>
      <c r="I828819"/>
      <c r="J828819"/>
      <c r="K828819"/>
      <c r="L828819"/>
      <c r="M828819" s="115"/>
      <c r="N828819" s="115"/>
      <c r="O828819"/>
      <c r="P828819"/>
      <c r="Q828819"/>
      <c r="R828819" s="19"/>
      <c r="S828819" s="19"/>
      <c r="T828819"/>
      <c r="U828819" s="113"/>
      <c r="V828819" s="19"/>
      <c r="W828819" s="19"/>
      <c r="X828819" s="19"/>
      <c r="Y828819" s="19"/>
      <c r="Z828819" s="19"/>
      <c r="AA828819" s="19"/>
      <c r="AB828819" s="19"/>
      <c r="AC828819" s="19"/>
      <c r="AD828819" s="19"/>
      <c r="AE828819" s="19"/>
      <c r="AF828819" s="19"/>
      <c r="AG828819" s="19"/>
      <c r="AH828819" s="19"/>
      <c r="AI828819" s="19"/>
      <c r="AJ828819" s="19"/>
      <c r="AK828819" s="19"/>
      <c r="AL828819" s="19"/>
      <c r="AM828819" s="19"/>
      <c r="AN828819" s="19"/>
      <c r="AO828819" s="19"/>
      <c r="AP828819"/>
    </row>
    <row r="828820" spans="1:42" s="116" customFormat="1" x14ac:dyDescent="0.3">
      <c r="A828820"/>
      <c r="B828820"/>
      <c r="C828820"/>
      <c r="D828820"/>
      <c r="E828820"/>
      <c r="F828820"/>
      <c r="G828820"/>
      <c r="H828820"/>
      <c r="I828820"/>
      <c r="J828820"/>
      <c r="K828820"/>
      <c r="L828820"/>
      <c r="M828820" s="115"/>
      <c r="N828820" s="115"/>
      <c r="O828820"/>
      <c r="P828820"/>
      <c r="Q828820"/>
      <c r="R828820" s="19"/>
      <c r="S828820" s="19"/>
      <c r="T828820"/>
      <c r="U828820" s="113"/>
      <c r="V828820" s="19"/>
      <c r="W828820" s="19"/>
      <c r="X828820" s="19"/>
      <c r="Y828820" s="19"/>
      <c r="Z828820" s="19"/>
      <c r="AA828820" s="19"/>
      <c r="AB828820" s="19"/>
      <c r="AC828820" s="19"/>
      <c r="AD828820" s="19"/>
      <c r="AE828820" s="19"/>
      <c r="AF828820" s="19"/>
      <c r="AG828820" s="19"/>
      <c r="AH828820" s="19"/>
      <c r="AI828820" s="19"/>
      <c r="AJ828820" s="19"/>
      <c r="AK828820" s="19"/>
      <c r="AL828820" s="19"/>
      <c r="AM828820" s="19"/>
      <c r="AN828820" s="19"/>
      <c r="AO828820" s="19"/>
      <c r="AP828820"/>
    </row>
    <row r="828821" spans="1:42" s="116" customFormat="1" x14ac:dyDescent="0.3">
      <c r="A828821"/>
      <c r="B828821"/>
      <c r="C828821"/>
      <c r="D828821"/>
      <c r="E828821"/>
      <c r="F828821"/>
      <c r="G828821"/>
      <c r="H828821"/>
      <c r="I828821"/>
      <c r="J828821"/>
      <c r="K828821"/>
      <c r="L828821"/>
      <c r="M828821" s="115"/>
      <c r="N828821" s="115"/>
      <c r="O828821"/>
      <c r="P828821"/>
      <c r="Q828821"/>
      <c r="R828821" s="19"/>
      <c r="S828821" s="19"/>
      <c r="T828821"/>
      <c r="U828821" s="113"/>
      <c r="V828821" s="19"/>
      <c r="W828821" s="19"/>
      <c r="X828821" s="19"/>
      <c r="Y828821" s="19"/>
      <c r="Z828821" s="19"/>
      <c r="AA828821" s="19"/>
      <c r="AB828821" s="19"/>
      <c r="AC828821" s="19"/>
      <c r="AD828821" s="19"/>
      <c r="AE828821" s="19"/>
      <c r="AF828821" s="19"/>
      <c r="AG828821" s="19"/>
      <c r="AH828821" s="19"/>
      <c r="AI828821" s="19"/>
      <c r="AJ828821" s="19"/>
      <c r="AK828821" s="19"/>
      <c r="AL828821" s="19"/>
      <c r="AM828821" s="19"/>
      <c r="AN828821" s="19"/>
      <c r="AO828821" s="19"/>
      <c r="AP828821"/>
    </row>
    <row r="828822" spans="1:42" s="116" customFormat="1" x14ac:dyDescent="0.3">
      <c r="A828822"/>
      <c r="B828822"/>
      <c r="C828822"/>
      <c r="D828822"/>
      <c r="E828822"/>
      <c r="F828822"/>
      <c r="G828822"/>
      <c r="H828822"/>
      <c r="I828822"/>
      <c r="J828822"/>
      <c r="K828822"/>
      <c r="L828822"/>
      <c r="M828822" s="115"/>
      <c r="N828822" s="115"/>
      <c r="O828822"/>
      <c r="P828822"/>
      <c r="Q828822"/>
      <c r="R828822" s="19"/>
      <c r="S828822" s="19"/>
      <c r="T828822"/>
      <c r="U828822" s="113"/>
      <c r="V828822" s="19"/>
      <c r="W828822" s="19"/>
      <c r="X828822" s="19"/>
      <c r="Y828822" s="19"/>
      <c r="Z828822" s="19"/>
      <c r="AA828822" s="19"/>
      <c r="AB828822" s="19"/>
      <c r="AC828822" s="19"/>
      <c r="AD828822" s="19"/>
      <c r="AE828822" s="19"/>
      <c r="AF828822" s="19"/>
      <c r="AG828822" s="19"/>
      <c r="AH828822" s="19"/>
      <c r="AI828822" s="19"/>
      <c r="AJ828822" s="19"/>
      <c r="AK828822" s="19"/>
      <c r="AL828822" s="19"/>
      <c r="AM828822" s="19"/>
      <c r="AN828822" s="19"/>
      <c r="AO828822" s="19"/>
      <c r="AP828822"/>
    </row>
    <row r="828823" spans="1:42" s="116" customFormat="1" x14ac:dyDescent="0.3">
      <c r="A828823"/>
      <c r="B828823"/>
      <c r="C828823"/>
      <c r="D828823"/>
      <c r="E828823"/>
      <c r="F828823"/>
      <c r="G828823"/>
      <c r="H828823"/>
      <c r="I828823"/>
      <c r="J828823"/>
      <c r="K828823"/>
      <c r="L828823"/>
      <c r="M828823" s="115"/>
      <c r="N828823" s="115"/>
      <c r="O828823"/>
      <c r="P828823"/>
      <c r="Q828823"/>
      <c r="R828823" s="19"/>
      <c r="S828823" s="19"/>
      <c r="T828823"/>
      <c r="U828823" s="113"/>
      <c r="V828823" s="19"/>
      <c r="W828823" s="19"/>
      <c r="X828823" s="19"/>
      <c r="Y828823" s="19"/>
      <c r="Z828823" s="19"/>
      <c r="AA828823" s="19"/>
      <c r="AB828823" s="19"/>
      <c r="AC828823" s="19"/>
      <c r="AD828823" s="19"/>
      <c r="AE828823" s="19"/>
      <c r="AF828823" s="19"/>
      <c r="AG828823" s="19"/>
      <c r="AH828823" s="19"/>
      <c r="AI828823" s="19"/>
      <c r="AJ828823" s="19"/>
      <c r="AK828823" s="19"/>
      <c r="AL828823" s="19"/>
      <c r="AM828823" s="19"/>
      <c r="AN828823" s="19"/>
      <c r="AO828823" s="19"/>
      <c r="AP828823"/>
    </row>
    <row r="828824" spans="1:42" s="116" customFormat="1" x14ac:dyDescent="0.3">
      <c r="A828824"/>
      <c r="B828824"/>
      <c r="C828824"/>
      <c r="D828824"/>
      <c r="E828824"/>
      <c r="F828824"/>
      <c r="G828824"/>
      <c r="H828824"/>
      <c r="I828824"/>
      <c r="J828824"/>
      <c r="K828824"/>
      <c r="L828824"/>
      <c r="M828824" s="115"/>
      <c r="N828824" s="115"/>
      <c r="O828824"/>
      <c r="P828824"/>
      <c r="Q828824"/>
      <c r="R828824" s="19"/>
      <c r="S828824" s="19"/>
      <c r="T828824"/>
      <c r="U828824" s="113"/>
      <c r="V828824" s="19"/>
      <c r="W828824" s="19"/>
      <c r="X828824" s="19"/>
      <c r="Y828824" s="19"/>
      <c r="Z828824" s="19"/>
      <c r="AA828824" s="19"/>
      <c r="AB828824" s="19"/>
      <c r="AC828824" s="19"/>
      <c r="AD828824" s="19"/>
      <c r="AE828824" s="19"/>
      <c r="AF828824" s="19"/>
      <c r="AG828824" s="19"/>
      <c r="AH828824" s="19"/>
      <c r="AI828824" s="19"/>
      <c r="AJ828824" s="19"/>
      <c r="AK828824" s="19"/>
      <c r="AL828824" s="19"/>
      <c r="AM828824" s="19"/>
      <c r="AN828824" s="19"/>
      <c r="AO828824" s="19"/>
      <c r="AP828824"/>
    </row>
    <row r="828825" spans="1:42" s="116" customFormat="1" x14ac:dyDescent="0.3">
      <c r="A828825"/>
      <c r="B828825"/>
      <c r="C828825"/>
      <c r="D828825"/>
      <c r="E828825"/>
      <c r="F828825"/>
      <c r="G828825"/>
      <c r="H828825"/>
      <c r="I828825"/>
      <c r="J828825"/>
      <c r="K828825"/>
      <c r="L828825"/>
      <c r="M828825" s="115"/>
      <c r="N828825" s="115"/>
      <c r="O828825"/>
      <c r="P828825"/>
      <c r="Q828825"/>
      <c r="R828825" s="19"/>
      <c r="S828825" s="19"/>
      <c r="T828825"/>
      <c r="U828825" s="113"/>
      <c r="V828825" s="19"/>
      <c r="W828825" s="19"/>
      <c r="X828825" s="19"/>
      <c r="Y828825" s="19"/>
      <c r="Z828825" s="19"/>
      <c r="AA828825" s="19"/>
      <c r="AB828825" s="19"/>
      <c r="AC828825" s="19"/>
      <c r="AD828825" s="19"/>
      <c r="AE828825" s="19"/>
      <c r="AF828825" s="19"/>
      <c r="AG828825" s="19"/>
      <c r="AH828825" s="19"/>
      <c r="AI828825" s="19"/>
      <c r="AJ828825" s="19"/>
      <c r="AK828825" s="19"/>
      <c r="AL828825" s="19"/>
      <c r="AM828825" s="19"/>
      <c r="AN828825" s="19"/>
      <c r="AO828825" s="19"/>
      <c r="AP828825"/>
    </row>
    <row r="828826" spans="1:42" s="116" customFormat="1" x14ac:dyDescent="0.3">
      <c r="A828826"/>
      <c r="B828826"/>
      <c r="C828826"/>
      <c r="D828826"/>
      <c r="E828826"/>
      <c r="F828826"/>
      <c r="G828826"/>
      <c r="H828826"/>
      <c r="I828826"/>
      <c r="J828826"/>
      <c r="K828826"/>
      <c r="L828826"/>
      <c r="M828826" s="115"/>
      <c r="N828826" s="115"/>
      <c r="O828826"/>
      <c r="P828826"/>
      <c r="Q828826"/>
      <c r="R828826" s="19"/>
      <c r="S828826" s="19"/>
      <c r="T828826"/>
      <c r="U828826" s="113"/>
      <c r="V828826" s="19"/>
      <c r="W828826" s="19"/>
      <c r="X828826" s="19"/>
      <c r="Y828826" s="19"/>
      <c r="Z828826" s="19"/>
      <c r="AA828826" s="19"/>
      <c r="AB828826" s="19"/>
      <c r="AC828826" s="19"/>
      <c r="AD828826" s="19"/>
      <c r="AE828826" s="19"/>
      <c r="AF828826" s="19"/>
      <c r="AG828826" s="19"/>
      <c r="AH828826" s="19"/>
      <c r="AI828826" s="19"/>
      <c r="AJ828826" s="19"/>
      <c r="AK828826" s="19"/>
      <c r="AL828826" s="19"/>
      <c r="AM828826" s="19"/>
      <c r="AN828826" s="19"/>
      <c r="AO828826" s="19"/>
      <c r="AP828826"/>
    </row>
    <row r="828827" spans="1:42" s="116" customFormat="1" x14ac:dyDescent="0.3">
      <c r="A828827"/>
      <c r="B828827"/>
      <c r="C828827"/>
      <c r="D828827"/>
      <c r="E828827"/>
      <c r="F828827"/>
      <c r="G828827"/>
      <c r="H828827"/>
      <c r="I828827"/>
      <c r="J828827"/>
      <c r="K828827"/>
      <c r="L828827"/>
      <c r="M828827" s="115"/>
      <c r="N828827" s="115"/>
      <c r="O828827"/>
      <c r="P828827"/>
      <c r="Q828827"/>
      <c r="R828827" s="19"/>
      <c r="S828827" s="19"/>
      <c r="T828827"/>
      <c r="U828827" s="113"/>
      <c r="V828827" s="19"/>
      <c r="W828827" s="19"/>
      <c r="X828827" s="19"/>
      <c r="Y828827" s="19"/>
      <c r="Z828827" s="19"/>
      <c r="AA828827" s="19"/>
      <c r="AB828827" s="19"/>
      <c r="AC828827" s="19"/>
      <c r="AD828827" s="19"/>
      <c r="AE828827" s="19"/>
      <c r="AF828827" s="19"/>
      <c r="AG828827" s="19"/>
      <c r="AH828827" s="19"/>
      <c r="AI828827" s="19"/>
      <c r="AJ828827" s="19"/>
      <c r="AK828827" s="19"/>
      <c r="AL828827" s="19"/>
      <c r="AM828827" s="19"/>
      <c r="AN828827" s="19"/>
      <c r="AO828827" s="19"/>
      <c r="AP828827"/>
    </row>
    <row r="828828" spans="1:42" s="116" customFormat="1" x14ac:dyDescent="0.3">
      <c r="A828828"/>
      <c r="B828828"/>
      <c r="C828828"/>
      <c r="D828828"/>
      <c r="E828828"/>
      <c r="F828828"/>
      <c r="G828828"/>
      <c r="H828828"/>
      <c r="I828828"/>
      <c r="J828828"/>
      <c r="K828828"/>
      <c r="L828828"/>
      <c r="M828828" s="115"/>
      <c r="N828828" s="115"/>
      <c r="O828828"/>
      <c r="P828828"/>
      <c r="Q828828"/>
      <c r="R828828" s="19"/>
      <c r="S828828" s="19"/>
      <c r="T828828"/>
      <c r="U828828" s="113"/>
      <c r="V828828" s="19"/>
      <c r="W828828" s="19"/>
      <c r="X828828" s="19"/>
      <c r="Y828828" s="19"/>
      <c r="Z828828" s="19"/>
      <c r="AA828828" s="19"/>
      <c r="AB828828" s="19"/>
      <c r="AC828828" s="19"/>
      <c r="AD828828" s="19"/>
      <c r="AE828828" s="19"/>
      <c r="AF828828" s="19"/>
      <c r="AG828828" s="19"/>
      <c r="AH828828" s="19"/>
      <c r="AI828828" s="19"/>
      <c r="AJ828828" s="19"/>
      <c r="AK828828" s="19"/>
      <c r="AL828828" s="19"/>
      <c r="AM828828" s="19"/>
      <c r="AN828828" s="19"/>
      <c r="AO828828" s="19"/>
      <c r="AP828828"/>
    </row>
    <row r="828829" spans="1:42" s="116" customFormat="1" x14ac:dyDescent="0.3">
      <c r="A828829"/>
      <c r="B828829"/>
      <c r="C828829"/>
      <c r="D828829"/>
      <c r="E828829"/>
      <c r="F828829"/>
      <c r="G828829"/>
      <c r="H828829"/>
      <c r="I828829"/>
      <c r="J828829"/>
      <c r="K828829"/>
      <c r="L828829"/>
      <c r="M828829" s="115"/>
      <c r="N828829" s="115"/>
      <c r="O828829"/>
      <c r="P828829"/>
      <c r="Q828829"/>
      <c r="R828829" s="19"/>
      <c r="S828829" s="19"/>
      <c r="T828829"/>
      <c r="U828829" s="113"/>
      <c r="V828829" s="19"/>
      <c r="W828829" s="19"/>
      <c r="X828829" s="19"/>
      <c r="Y828829" s="19"/>
      <c r="Z828829" s="19"/>
      <c r="AA828829" s="19"/>
      <c r="AB828829" s="19"/>
      <c r="AC828829" s="19"/>
      <c r="AD828829" s="19"/>
      <c r="AE828829" s="19"/>
      <c r="AF828829" s="19"/>
      <c r="AG828829" s="19"/>
      <c r="AH828829" s="19"/>
      <c r="AI828829" s="19"/>
      <c r="AJ828829" s="19"/>
      <c r="AK828829" s="19"/>
      <c r="AL828829" s="19"/>
      <c r="AM828829" s="19"/>
      <c r="AN828829" s="19"/>
      <c r="AO828829" s="19"/>
      <c r="AP828829"/>
    </row>
    <row r="828830" spans="1:42" s="116" customFormat="1" x14ac:dyDescent="0.3">
      <c r="A828830"/>
      <c r="B828830"/>
      <c r="C828830"/>
      <c r="D828830"/>
      <c r="E828830"/>
      <c r="F828830"/>
      <c r="G828830"/>
      <c r="H828830"/>
      <c r="I828830"/>
      <c r="J828830"/>
      <c r="K828830"/>
      <c r="L828830"/>
      <c r="M828830" s="115"/>
      <c r="N828830" s="115"/>
      <c r="O828830"/>
      <c r="P828830"/>
      <c r="Q828830"/>
      <c r="R828830" s="19"/>
      <c r="S828830" s="19"/>
      <c r="T828830"/>
      <c r="U828830" s="113"/>
      <c r="V828830" s="19"/>
      <c r="W828830" s="19"/>
      <c r="X828830" s="19"/>
      <c r="Y828830" s="19"/>
      <c r="Z828830" s="19"/>
      <c r="AA828830" s="19"/>
      <c r="AB828830" s="19"/>
      <c r="AC828830" s="19"/>
      <c r="AD828830" s="19"/>
      <c r="AE828830" s="19"/>
      <c r="AF828830" s="19"/>
      <c r="AG828830" s="19"/>
      <c r="AH828830" s="19"/>
      <c r="AI828830" s="19"/>
      <c r="AJ828830" s="19"/>
      <c r="AK828830" s="19"/>
      <c r="AL828830" s="19"/>
      <c r="AM828830" s="19"/>
      <c r="AN828830" s="19"/>
      <c r="AO828830" s="19"/>
      <c r="AP828830"/>
    </row>
    <row r="828831" spans="1:42" s="116" customFormat="1" x14ac:dyDescent="0.3">
      <c r="A828831"/>
      <c r="B828831"/>
      <c r="C828831"/>
      <c r="D828831"/>
      <c r="E828831"/>
      <c r="F828831"/>
      <c r="G828831"/>
      <c r="H828831"/>
      <c r="I828831"/>
      <c r="J828831"/>
      <c r="K828831"/>
      <c r="L828831"/>
      <c r="M828831" s="115"/>
      <c r="N828831" s="115"/>
      <c r="O828831"/>
      <c r="P828831"/>
      <c r="Q828831"/>
      <c r="R828831" s="19"/>
      <c r="S828831" s="19"/>
      <c r="T828831"/>
      <c r="U828831" s="113"/>
      <c r="V828831" s="19"/>
      <c r="W828831" s="19"/>
      <c r="X828831" s="19"/>
      <c r="Y828831" s="19"/>
      <c r="Z828831" s="19"/>
      <c r="AA828831" s="19"/>
      <c r="AB828831" s="19"/>
      <c r="AC828831" s="19"/>
      <c r="AD828831" s="19"/>
      <c r="AE828831" s="19"/>
      <c r="AF828831" s="19"/>
      <c r="AG828831" s="19"/>
      <c r="AH828831" s="19"/>
      <c r="AI828831" s="19"/>
      <c r="AJ828831" s="19"/>
      <c r="AK828831" s="19"/>
      <c r="AL828831" s="19"/>
      <c r="AM828831" s="19"/>
      <c r="AN828831" s="19"/>
      <c r="AO828831" s="19"/>
      <c r="AP828831"/>
    </row>
    <row r="828832" spans="1:42" s="116" customFormat="1" x14ac:dyDescent="0.3">
      <c r="A828832"/>
      <c r="B828832"/>
      <c r="C828832"/>
      <c r="D828832"/>
      <c r="E828832"/>
      <c r="F828832"/>
      <c r="G828832"/>
      <c r="H828832"/>
      <c r="I828832"/>
      <c r="J828832"/>
      <c r="K828832"/>
      <c r="L828832"/>
      <c r="M828832" s="115"/>
      <c r="N828832" s="115"/>
      <c r="O828832"/>
      <c r="P828832"/>
      <c r="Q828832"/>
      <c r="R828832" s="19"/>
      <c r="S828832" s="19"/>
      <c r="T828832"/>
      <c r="U828832" s="113"/>
      <c r="V828832" s="19"/>
      <c r="W828832" s="19"/>
      <c r="X828832" s="19"/>
      <c r="Y828832" s="19"/>
      <c r="Z828832" s="19"/>
      <c r="AA828832" s="19"/>
      <c r="AB828832" s="19"/>
      <c r="AC828832" s="19"/>
      <c r="AD828832" s="19"/>
      <c r="AE828832" s="19"/>
      <c r="AF828832" s="19"/>
      <c r="AG828832" s="19"/>
      <c r="AH828832" s="19"/>
      <c r="AI828832" s="19"/>
      <c r="AJ828832" s="19"/>
      <c r="AK828832" s="19"/>
      <c r="AL828832" s="19"/>
      <c r="AM828832" s="19"/>
      <c r="AN828832" s="19"/>
      <c r="AO828832" s="19"/>
      <c r="AP828832"/>
    </row>
    <row r="828833" spans="1:42" s="116" customFormat="1" x14ac:dyDescent="0.3">
      <c r="A828833"/>
      <c r="B828833"/>
      <c r="C828833"/>
      <c r="D828833"/>
      <c r="E828833"/>
      <c r="F828833"/>
      <c r="G828833"/>
      <c r="H828833"/>
      <c r="I828833"/>
      <c r="J828833"/>
      <c r="K828833"/>
      <c r="L828833"/>
      <c r="M828833" s="115"/>
      <c r="N828833" s="115"/>
      <c r="O828833"/>
      <c r="P828833"/>
      <c r="Q828833"/>
      <c r="R828833" s="19"/>
      <c r="S828833" s="19"/>
      <c r="T828833"/>
      <c r="U828833" s="113"/>
      <c r="V828833" s="19"/>
      <c r="W828833" s="19"/>
      <c r="X828833" s="19"/>
      <c r="Y828833" s="19"/>
      <c r="Z828833" s="19"/>
      <c r="AA828833" s="19"/>
      <c r="AB828833" s="19"/>
      <c r="AC828833" s="19"/>
      <c r="AD828833" s="19"/>
      <c r="AE828833" s="19"/>
      <c r="AF828833" s="19"/>
      <c r="AG828833" s="19"/>
      <c r="AH828833" s="19"/>
      <c r="AI828833" s="19"/>
      <c r="AJ828833" s="19"/>
      <c r="AK828833" s="19"/>
      <c r="AL828833" s="19"/>
      <c r="AM828833" s="19"/>
      <c r="AN828833" s="19"/>
      <c r="AO828833" s="19"/>
      <c r="AP828833"/>
    </row>
    <row r="828834" spans="1:42" s="116" customFormat="1" x14ac:dyDescent="0.3">
      <c r="A828834"/>
      <c r="B828834"/>
      <c r="C828834"/>
      <c r="D828834"/>
      <c r="E828834"/>
      <c r="F828834"/>
      <c r="G828834"/>
      <c r="H828834"/>
      <c r="I828834"/>
      <c r="J828834"/>
      <c r="K828834"/>
      <c r="L828834"/>
      <c r="M828834" s="115"/>
      <c r="N828834" s="115"/>
      <c r="O828834"/>
      <c r="P828834"/>
      <c r="Q828834"/>
      <c r="R828834" s="19"/>
      <c r="S828834" s="19"/>
      <c r="T828834"/>
      <c r="U828834" s="113"/>
      <c r="V828834" s="19"/>
      <c r="W828834" s="19"/>
      <c r="X828834" s="19"/>
      <c r="Y828834" s="19"/>
      <c r="Z828834" s="19"/>
      <c r="AA828834" s="19"/>
      <c r="AB828834" s="19"/>
      <c r="AC828834" s="19"/>
      <c r="AD828834" s="19"/>
      <c r="AE828834" s="19"/>
      <c r="AF828834" s="19"/>
      <c r="AG828834" s="19"/>
      <c r="AH828834" s="19"/>
      <c r="AI828834" s="19"/>
      <c r="AJ828834" s="19"/>
      <c r="AK828834" s="19"/>
      <c r="AL828834" s="19"/>
      <c r="AM828834" s="19"/>
      <c r="AN828834" s="19"/>
      <c r="AO828834" s="19"/>
      <c r="AP828834"/>
    </row>
    <row r="828835" spans="1:42" s="116" customFormat="1" x14ac:dyDescent="0.3">
      <c r="A828835"/>
      <c r="B828835"/>
      <c r="C828835"/>
      <c r="D828835"/>
      <c r="E828835"/>
      <c r="F828835"/>
      <c r="G828835"/>
      <c r="H828835"/>
      <c r="I828835"/>
      <c r="J828835"/>
      <c r="K828835"/>
      <c r="L828835"/>
      <c r="M828835" s="115"/>
      <c r="N828835" s="115"/>
      <c r="O828835"/>
      <c r="P828835"/>
      <c r="Q828835"/>
      <c r="R828835" s="19"/>
      <c r="S828835" s="19"/>
      <c r="T828835"/>
      <c r="U828835" s="113"/>
      <c r="V828835" s="19"/>
      <c r="W828835" s="19"/>
      <c r="X828835" s="19"/>
      <c r="Y828835" s="19"/>
      <c r="Z828835" s="19"/>
      <c r="AA828835" s="19"/>
      <c r="AB828835" s="19"/>
      <c r="AC828835" s="19"/>
      <c r="AD828835" s="19"/>
      <c r="AE828835" s="19"/>
      <c r="AF828835" s="19"/>
      <c r="AG828835" s="19"/>
      <c r="AH828835" s="19"/>
      <c r="AI828835" s="19"/>
      <c r="AJ828835" s="19"/>
      <c r="AK828835" s="19"/>
      <c r="AL828835" s="19"/>
      <c r="AM828835" s="19"/>
      <c r="AN828835" s="19"/>
      <c r="AO828835" s="19"/>
      <c r="AP828835"/>
    </row>
    <row r="828836" spans="1:42" s="116" customFormat="1" x14ac:dyDescent="0.3">
      <c r="A828836"/>
      <c r="B828836"/>
      <c r="C828836"/>
      <c r="D828836"/>
      <c r="E828836"/>
      <c r="F828836"/>
      <c r="G828836"/>
      <c r="H828836"/>
      <c r="I828836"/>
      <c r="J828836"/>
      <c r="K828836"/>
      <c r="L828836"/>
      <c r="M828836" s="115"/>
      <c r="N828836" s="115"/>
      <c r="O828836"/>
      <c r="P828836"/>
      <c r="Q828836"/>
      <c r="R828836" s="19"/>
      <c r="S828836" s="19"/>
      <c r="T828836"/>
      <c r="U828836" s="113"/>
      <c r="V828836" s="19"/>
      <c r="W828836" s="19"/>
      <c r="X828836" s="19"/>
      <c r="Y828836" s="19"/>
      <c r="Z828836" s="19"/>
      <c r="AA828836" s="19"/>
      <c r="AB828836" s="19"/>
      <c r="AC828836" s="19"/>
      <c r="AD828836" s="19"/>
      <c r="AE828836" s="19"/>
      <c r="AF828836" s="19"/>
      <c r="AG828836" s="19"/>
      <c r="AH828836" s="19"/>
      <c r="AI828836" s="19"/>
      <c r="AJ828836" s="19"/>
      <c r="AK828836" s="19"/>
      <c r="AL828836" s="19"/>
      <c r="AM828836" s="19"/>
      <c r="AN828836" s="19"/>
      <c r="AO828836" s="19"/>
      <c r="AP828836"/>
    </row>
    <row r="828837" spans="1:42" s="116" customFormat="1" x14ac:dyDescent="0.3">
      <c r="A828837"/>
      <c r="B828837"/>
      <c r="C828837"/>
      <c r="D828837"/>
      <c r="E828837"/>
      <c r="F828837"/>
      <c r="G828837"/>
      <c r="H828837"/>
      <c r="I828837"/>
      <c r="J828837"/>
      <c r="K828837"/>
      <c r="L828837"/>
      <c r="M828837" s="115"/>
      <c r="N828837" s="115"/>
      <c r="O828837"/>
      <c r="P828837"/>
      <c r="Q828837"/>
      <c r="R828837" s="19"/>
      <c r="S828837" s="19"/>
      <c r="T828837"/>
      <c r="U828837" s="113"/>
      <c r="V828837" s="19"/>
      <c r="W828837" s="19"/>
      <c r="X828837" s="19"/>
      <c r="Y828837" s="19"/>
      <c r="Z828837" s="19"/>
      <c r="AA828837" s="19"/>
      <c r="AB828837" s="19"/>
      <c r="AC828837" s="19"/>
      <c r="AD828837" s="19"/>
      <c r="AE828837" s="19"/>
      <c r="AF828837" s="19"/>
      <c r="AG828837" s="19"/>
      <c r="AH828837" s="19"/>
      <c r="AI828837" s="19"/>
      <c r="AJ828837" s="19"/>
      <c r="AK828837" s="19"/>
      <c r="AL828837" s="19"/>
      <c r="AM828837" s="19"/>
      <c r="AN828837" s="19"/>
      <c r="AO828837" s="19"/>
      <c r="AP828837"/>
    </row>
    <row r="828838" spans="1:42" s="116" customFormat="1" x14ac:dyDescent="0.3">
      <c r="A828838"/>
      <c r="B828838"/>
      <c r="C828838"/>
      <c r="D828838"/>
      <c r="E828838"/>
      <c r="F828838"/>
      <c r="G828838"/>
      <c r="H828838"/>
      <c r="I828838"/>
      <c r="J828838"/>
      <c r="K828838"/>
      <c r="L828838"/>
      <c r="M828838" s="115"/>
      <c r="N828838" s="115"/>
      <c r="O828838"/>
      <c r="P828838"/>
      <c r="Q828838"/>
      <c r="R828838" s="19"/>
      <c r="S828838" s="19"/>
      <c r="T828838"/>
      <c r="U828838" s="113"/>
      <c r="V828838" s="19"/>
      <c r="W828838" s="19"/>
      <c r="X828838" s="19"/>
      <c r="Y828838" s="19"/>
      <c r="Z828838" s="19"/>
      <c r="AA828838" s="19"/>
      <c r="AB828838" s="19"/>
      <c r="AC828838" s="19"/>
      <c r="AD828838" s="19"/>
      <c r="AE828838" s="19"/>
      <c r="AF828838" s="19"/>
      <c r="AG828838" s="19"/>
      <c r="AH828838" s="19"/>
      <c r="AI828838" s="19"/>
      <c r="AJ828838" s="19"/>
      <c r="AK828838" s="19"/>
      <c r="AL828838" s="19"/>
      <c r="AM828838" s="19"/>
      <c r="AN828838" s="19"/>
      <c r="AO828838" s="19"/>
      <c r="AP828838"/>
    </row>
    <row r="828839" spans="1:42" s="116" customFormat="1" x14ac:dyDescent="0.3">
      <c r="A828839"/>
      <c r="B828839"/>
      <c r="C828839"/>
      <c r="D828839"/>
      <c r="E828839"/>
      <c r="F828839"/>
      <c r="G828839"/>
      <c r="H828839"/>
      <c r="I828839"/>
      <c r="J828839"/>
      <c r="K828839"/>
      <c r="L828839"/>
      <c r="M828839" s="115"/>
      <c r="N828839" s="115"/>
      <c r="O828839"/>
      <c r="P828839"/>
      <c r="Q828839"/>
      <c r="R828839" s="19"/>
      <c r="S828839" s="19"/>
      <c r="T828839"/>
      <c r="U828839" s="113"/>
      <c r="V828839" s="19"/>
      <c r="W828839" s="19"/>
      <c r="X828839" s="19"/>
      <c r="Y828839" s="19"/>
      <c r="Z828839" s="19"/>
      <c r="AA828839" s="19"/>
      <c r="AB828839" s="19"/>
      <c r="AC828839" s="19"/>
      <c r="AD828839" s="19"/>
      <c r="AE828839" s="19"/>
      <c r="AF828839" s="19"/>
      <c r="AG828839" s="19"/>
      <c r="AH828839" s="19"/>
      <c r="AI828839" s="19"/>
      <c r="AJ828839" s="19"/>
      <c r="AK828839" s="19"/>
      <c r="AL828839" s="19"/>
      <c r="AM828839" s="19"/>
      <c r="AN828839" s="19"/>
      <c r="AO828839" s="19"/>
      <c r="AP828839"/>
    </row>
    <row r="828840" spans="1:42" s="116" customFormat="1" x14ac:dyDescent="0.3">
      <c r="A828840"/>
      <c r="B828840"/>
      <c r="C828840"/>
      <c r="D828840"/>
      <c r="E828840"/>
      <c r="F828840"/>
      <c r="G828840"/>
      <c r="H828840"/>
      <c r="I828840"/>
      <c r="J828840"/>
      <c r="K828840"/>
      <c r="L828840"/>
      <c r="M828840" s="115"/>
      <c r="N828840" s="115"/>
      <c r="O828840"/>
      <c r="P828840"/>
      <c r="Q828840"/>
      <c r="R828840" s="19"/>
      <c r="S828840" s="19"/>
      <c r="T828840"/>
      <c r="U828840" s="113"/>
      <c r="V828840" s="19"/>
      <c r="W828840" s="19"/>
      <c r="X828840" s="19"/>
      <c r="Y828840" s="19"/>
      <c r="Z828840" s="19"/>
      <c r="AA828840" s="19"/>
      <c r="AB828840" s="19"/>
      <c r="AC828840" s="19"/>
      <c r="AD828840" s="19"/>
      <c r="AE828840" s="19"/>
      <c r="AF828840" s="19"/>
      <c r="AG828840" s="19"/>
      <c r="AH828840" s="19"/>
      <c r="AI828840" s="19"/>
      <c r="AJ828840" s="19"/>
      <c r="AK828840" s="19"/>
      <c r="AL828840" s="19"/>
      <c r="AM828840" s="19"/>
      <c r="AN828840" s="19"/>
      <c r="AO828840" s="19"/>
      <c r="AP828840"/>
    </row>
    <row r="828841" spans="1:42" s="116" customFormat="1" x14ac:dyDescent="0.3">
      <c r="A828841"/>
      <c r="B828841"/>
      <c r="C828841"/>
      <c r="D828841"/>
      <c r="E828841"/>
      <c r="F828841"/>
      <c r="G828841"/>
      <c r="H828841"/>
      <c r="I828841"/>
      <c r="J828841"/>
      <c r="K828841"/>
      <c r="L828841"/>
      <c r="M828841" s="115"/>
      <c r="N828841" s="115"/>
      <c r="O828841"/>
      <c r="P828841"/>
      <c r="Q828841"/>
      <c r="R828841" s="19"/>
      <c r="S828841" s="19"/>
      <c r="T828841"/>
      <c r="U828841" s="113"/>
      <c r="V828841" s="19"/>
      <c r="W828841" s="19"/>
      <c r="X828841" s="19"/>
      <c r="Y828841" s="19"/>
      <c r="Z828841" s="19"/>
      <c r="AA828841" s="19"/>
      <c r="AB828841" s="19"/>
      <c r="AC828841" s="19"/>
      <c r="AD828841" s="19"/>
      <c r="AE828841" s="19"/>
      <c r="AF828841" s="19"/>
      <c r="AG828841" s="19"/>
      <c r="AH828841" s="19"/>
      <c r="AI828841" s="19"/>
      <c r="AJ828841" s="19"/>
      <c r="AK828841" s="19"/>
      <c r="AL828841" s="19"/>
      <c r="AM828841" s="19"/>
      <c r="AN828841" s="19"/>
      <c r="AO828841" s="19"/>
      <c r="AP828841"/>
    </row>
    <row r="828842" spans="1:42" s="116" customFormat="1" x14ac:dyDescent="0.3">
      <c r="A828842"/>
      <c r="B828842"/>
      <c r="C828842"/>
      <c r="D828842"/>
      <c r="E828842"/>
      <c r="F828842"/>
      <c r="G828842"/>
      <c r="H828842"/>
      <c r="I828842"/>
      <c r="J828842"/>
      <c r="K828842"/>
      <c r="L828842"/>
      <c r="M828842" s="115"/>
      <c r="N828842" s="115"/>
      <c r="O828842"/>
      <c r="P828842"/>
      <c r="Q828842"/>
      <c r="R828842" s="19"/>
      <c r="S828842" s="19"/>
      <c r="T828842"/>
      <c r="U828842" s="113"/>
      <c r="V828842" s="19"/>
      <c r="W828842" s="19"/>
      <c r="X828842" s="19"/>
      <c r="Y828842" s="19"/>
      <c r="Z828842" s="19"/>
      <c r="AA828842" s="19"/>
      <c r="AB828842" s="19"/>
      <c r="AC828842" s="19"/>
      <c r="AD828842" s="19"/>
      <c r="AE828842" s="19"/>
      <c r="AF828842" s="19"/>
      <c r="AG828842" s="19"/>
      <c r="AH828842" s="19"/>
      <c r="AI828842" s="19"/>
      <c r="AJ828842" s="19"/>
      <c r="AK828842" s="19"/>
      <c r="AL828842" s="19"/>
      <c r="AM828842" s="19"/>
      <c r="AN828842" s="19"/>
      <c r="AO828842" s="19"/>
      <c r="AP828842"/>
    </row>
    <row r="828843" spans="1:42" s="116" customFormat="1" x14ac:dyDescent="0.3">
      <c r="A828843"/>
      <c r="B828843"/>
      <c r="C828843"/>
      <c r="D828843"/>
      <c r="E828843"/>
      <c r="F828843"/>
      <c r="G828843"/>
      <c r="H828843"/>
      <c r="I828843"/>
      <c r="J828843"/>
      <c r="K828843"/>
      <c r="L828843"/>
      <c r="M828843" s="115"/>
      <c r="N828843" s="115"/>
      <c r="O828843"/>
      <c r="P828843"/>
      <c r="Q828843"/>
      <c r="R828843" s="19"/>
      <c r="S828843" s="19"/>
      <c r="T828843"/>
      <c r="U828843" s="113"/>
      <c r="V828843" s="19"/>
      <c r="W828843" s="19"/>
      <c r="X828843" s="19"/>
      <c r="Y828843" s="19"/>
      <c r="Z828843" s="19"/>
      <c r="AA828843" s="19"/>
      <c r="AB828843" s="19"/>
      <c r="AC828843" s="19"/>
      <c r="AD828843" s="19"/>
      <c r="AE828843" s="19"/>
      <c r="AF828843" s="19"/>
      <c r="AG828843" s="19"/>
      <c r="AH828843" s="19"/>
      <c r="AI828843" s="19"/>
      <c r="AJ828843" s="19"/>
      <c r="AK828843" s="19"/>
      <c r="AL828843" s="19"/>
      <c r="AM828843" s="19"/>
      <c r="AN828843" s="19"/>
      <c r="AO828843" s="19"/>
      <c r="AP828843"/>
    </row>
    <row r="828844" spans="1:42" s="116" customFormat="1" x14ac:dyDescent="0.3">
      <c r="A828844"/>
      <c r="B828844"/>
      <c r="C828844"/>
      <c r="D828844"/>
      <c r="E828844"/>
      <c r="F828844"/>
      <c r="G828844"/>
      <c r="H828844"/>
      <c r="I828844"/>
      <c r="J828844"/>
      <c r="K828844"/>
      <c r="L828844"/>
      <c r="M828844" s="115"/>
      <c r="N828844" s="115"/>
      <c r="O828844"/>
      <c r="P828844"/>
      <c r="Q828844"/>
      <c r="R828844" s="19"/>
      <c r="S828844" s="19"/>
      <c r="T828844"/>
      <c r="U828844" s="113"/>
      <c r="V828844" s="19"/>
      <c r="W828844" s="19"/>
      <c r="X828844" s="19"/>
      <c r="Y828844" s="19"/>
      <c r="Z828844" s="19"/>
      <c r="AA828844" s="19"/>
      <c r="AB828844" s="19"/>
      <c r="AC828844" s="19"/>
      <c r="AD828844" s="19"/>
      <c r="AE828844" s="19"/>
      <c r="AF828844" s="19"/>
      <c r="AG828844" s="19"/>
      <c r="AH828844" s="19"/>
      <c r="AI828844" s="19"/>
      <c r="AJ828844" s="19"/>
      <c r="AK828844" s="19"/>
      <c r="AL828844" s="19"/>
      <c r="AM828844" s="19"/>
      <c r="AN828844" s="19"/>
      <c r="AO828844" s="19"/>
      <c r="AP828844"/>
    </row>
    <row r="828845" spans="1:42" s="116" customFormat="1" x14ac:dyDescent="0.3">
      <c r="A828845"/>
      <c r="B828845"/>
      <c r="C828845"/>
      <c r="D828845"/>
      <c r="E828845"/>
      <c r="F828845"/>
      <c r="G828845"/>
      <c r="H828845"/>
      <c r="I828845"/>
      <c r="J828845"/>
      <c r="K828845"/>
      <c r="L828845"/>
      <c r="M828845" s="115"/>
      <c r="N828845" s="115"/>
      <c r="O828845"/>
      <c r="P828845"/>
      <c r="Q828845"/>
      <c r="R828845" s="19"/>
      <c r="S828845" s="19"/>
      <c r="T828845"/>
      <c r="U828845" s="113"/>
      <c r="V828845" s="19"/>
      <c r="W828845" s="19"/>
      <c r="X828845" s="19"/>
      <c r="Y828845" s="19"/>
      <c r="Z828845" s="19"/>
      <c r="AA828845" s="19"/>
      <c r="AB828845" s="19"/>
      <c r="AC828845" s="19"/>
      <c r="AD828845" s="19"/>
      <c r="AE828845" s="19"/>
      <c r="AF828845" s="19"/>
      <c r="AG828845" s="19"/>
      <c r="AH828845" s="19"/>
      <c r="AI828845" s="19"/>
      <c r="AJ828845" s="19"/>
      <c r="AK828845" s="19"/>
      <c r="AL828845" s="19"/>
      <c r="AM828845" s="19"/>
      <c r="AN828845" s="19"/>
      <c r="AO828845" s="19"/>
      <c r="AP828845"/>
    </row>
    <row r="828846" spans="1:42" s="116" customFormat="1" x14ac:dyDescent="0.3">
      <c r="A828846"/>
      <c r="B828846"/>
      <c r="C828846"/>
      <c r="D828846"/>
      <c r="E828846"/>
      <c r="F828846"/>
      <c r="G828846"/>
      <c r="H828846"/>
      <c r="I828846"/>
      <c r="J828846"/>
      <c r="K828846"/>
      <c r="L828846"/>
      <c r="M828846" s="115"/>
      <c r="N828846" s="115"/>
      <c r="O828846"/>
      <c r="P828846"/>
      <c r="Q828846"/>
      <c r="R828846" s="19"/>
      <c r="S828846" s="19"/>
      <c r="T828846"/>
      <c r="U828846" s="113"/>
      <c r="V828846" s="19"/>
      <c r="W828846" s="19"/>
      <c r="X828846" s="19"/>
      <c r="Y828846" s="19"/>
      <c r="Z828846" s="19"/>
      <c r="AA828846" s="19"/>
      <c r="AB828846" s="19"/>
      <c r="AC828846" s="19"/>
      <c r="AD828846" s="19"/>
      <c r="AE828846" s="19"/>
      <c r="AF828846" s="19"/>
      <c r="AG828846" s="19"/>
      <c r="AH828846" s="19"/>
      <c r="AI828846" s="19"/>
      <c r="AJ828846" s="19"/>
      <c r="AK828846" s="19"/>
      <c r="AL828846" s="19"/>
      <c r="AM828846" s="19"/>
      <c r="AN828846" s="19"/>
      <c r="AO828846" s="19"/>
      <c r="AP828846"/>
    </row>
    <row r="828847" spans="1:42" s="116" customFormat="1" x14ac:dyDescent="0.3">
      <c r="A828847"/>
      <c r="B828847"/>
      <c r="C828847"/>
      <c r="D828847"/>
      <c r="E828847"/>
      <c r="F828847"/>
      <c r="G828847"/>
      <c r="H828847"/>
      <c r="I828847"/>
      <c r="J828847"/>
      <c r="K828847"/>
      <c r="L828847"/>
      <c r="M828847" s="115"/>
      <c r="N828847" s="115"/>
      <c r="O828847"/>
      <c r="P828847"/>
      <c r="Q828847"/>
      <c r="R828847" s="19"/>
      <c r="S828847" s="19"/>
      <c r="T828847"/>
      <c r="U828847" s="113"/>
      <c r="V828847" s="19"/>
      <c r="W828847" s="19"/>
      <c r="X828847" s="19"/>
      <c r="Y828847" s="19"/>
      <c r="Z828847" s="19"/>
      <c r="AA828847" s="19"/>
      <c r="AB828847" s="19"/>
      <c r="AC828847" s="19"/>
      <c r="AD828847" s="19"/>
      <c r="AE828847" s="19"/>
      <c r="AF828847" s="19"/>
      <c r="AG828847" s="19"/>
      <c r="AH828847" s="19"/>
      <c r="AI828847" s="19"/>
      <c r="AJ828847" s="19"/>
      <c r="AK828847" s="19"/>
      <c r="AL828847" s="19"/>
      <c r="AM828847" s="19"/>
      <c r="AN828847" s="19"/>
      <c r="AO828847" s="19"/>
      <c r="AP828847"/>
    </row>
    <row r="828848" spans="1:42" s="116" customFormat="1" x14ac:dyDescent="0.3">
      <c r="A828848"/>
      <c r="B828848"/>
      <c r="C828848"/>
      <c r="D828848"/>
      <c r="E828848"/>
      <c r="F828848"/>
      <c r="G828848"/>
      <c r="H828848"/>
      <c r="I828848"/>
      <c r="J828848"/>
      <c r="K828848"/>
      <c r="L828848"/>
      <c r="M828848" s="115"/>
      <c r="N828848" s="115"/>
      <c r="O828848"/>
      <c r="P828848"/>
      <c r="Q828848"/>
      <c r="R828848" s="19"/>
      <c r="S828848" s="19"/>
      <c r="T828848"/>
      <c r="U828848" s="113"/>
      <c r="V828848" s="19"/>
      <c r="W828848" s="19"/>
      <c r="X828848" s="19"/>
      <c r="Y828848" s="19"/>
      <c r="Z828848" s="19"/>
      <c r="AA828848" s="19"/>
      <c r="AB828848" s="19"/>
      <c r="AC828848" s="19"/>
      <c r="AD828848" s="19"/>
      <c r="AE828848" s="19"/>
      <c r="AF828848" s="19"/>
      <c r="AG828848" s="19"/>
      <c r="AH828848" s="19"/>
      <c r="AI828848" s="19"/>
      <c r="AJ828848" s="19"/>
      <c r="AK828848" s="19"/>
      <c r="AL828848" s="19"/>
      <c r="AM828848" s="19"/>
      <c r="AN828848" s="19"/>
      <c r="AO828848" s="19"/>
      <c r="AP828848"/>
    </row>
    <row r="828849" spans="1:42" s="116" customFormat="1" x14ac:dyDescent="0.3">
      <c r="A828849"/>
      <c r="B828849"/>
      <c r="C828849"/>
      <c r="D828849"/>
      <c r="E828849"/>
      <c r="F828849"/>
      <c r="G828849"/>
      <c r="H828849"/>
      <c r="I828849"/>
      <c r="J828849"/>
      <c r="K828849"/>
      <c r="L828849"/>
      <c r="M828849" s="115"/>
      <c r="N828849" s="115"/>
      <c r="O828849"/>
      <c r="P828849"/>
      <c r="Q828849"/>
      <c r="R828849" s="19"/>
      <c r="S828849" s="19"/>
      <c r="T828849"/>
      <c r="U828849" s="113"/>
      <c r="V828849" s="19"/>
      <c r="W828849" s="19"/>
      <c r="X828849" s="19"/>
      <c r="Y828849" s="19"/>
      <c r="Z828849" s="19"/>
      <c r="AA828849" s="19"/>
      <c r="AB828849" s="19"/>
      <c r="AC828849" s="19"/>
      <c r="AD828849" s="19"/>
      <c r="AE828849" s="19"/>
      <c r="AF828849" s="19"/>
      <c r="AG828849" s="19"/>
      <c r="AH828849" s="19"/>
      <c r="AI828849" s="19"/>
      <c r="AJ828849" s="19"/>
      <c r="AK828849" s="19"/>
      <c r="AL828849" s="19"/>
      <c r="AM828849" s="19"/>
      <c r="AN828849" s="19"/>
      <c r="AO828849" s="19"/>
      <c r="AP828849"/>
    </row>
    <row r="828850" spans="1:42" s="116" customFormat="1" x14ac:dyDescent="0.3">
      <c r="A828850"/>
      <c r="B828850"/>
      <c r="C828850"/>
      <c r="D828850"/>
      <c r="E828850"/>
      <c r="F828850"/>
      <c r="G828850"/>
      <c r="H828850"/>
      <c r="I828850"/>
      <c r="J828850"/>
      <c r="K828850"/>
      <c r="L828850"/>
      <c r="M828850" s="115"/>
      <c r="N828850" s="115"/>
      <c r="O828850"/>
      <c r="P828850"/>
      <c r="Q828850"/>
      <c r="R828850" s="19"/>
      <c r="S828850" s="19"/>
      <c r="T828850"/>
      <c r="U828850" s="113"/>
      <c r="V828850" s="19"/>
      <c r="W828850" s="19"/>
      <c r="X828850" s="19"/>
      <c r="Y828850" s="19"/>
      <c r="Z828850" s="19"/>
      <c r="AA828850" s="19"/>
      <c r="AB828850" s="19"/>
      <c r="AC828850" s="19"/>
      <c r="AD828850" s="19"/>
      <c r="AE828850" s="19"/>
      <c r="AF828850" s="19"/>
      <c r="AG828850" s="19"/>
      <c r="AH828850" s="19"/>
      <c r="AI828850" s="19"/>
      <c r="AJ828850" s="19"/>
      <c r="AK828850" s="19"/>
      <c r="AL828850" s="19"/>
      <c r="AM828850" s="19"/>
      <c r="AN828850" s="19"/>
      <c r="AO828850" s="19"/>
      <c r="AP828850"/>
    </row>
    <row r="828851" spans="1:42" s="116" customFormat="1" x14ac:dyDescent="0.3">
      <c r="A828851"/>
      <c r="B828851"/>
      <c r="C828851"/>
      <c r="D828851"/>
      <c r="E828851"/>
      <c r="F828851"/>
      <c r="G828851"/>
      <c r="H828851"/>
      <c r="I828851"/>
      <c r="J828851"/>
      <c r="K828851"/>
      <c r="L828851"/>
      <c r="M828851" s="115"/>
      <c r="N828851" s="115"/>
      <c r="O828851"/>
      <c r="P828851"/>
      <c r="Q828851"/>
      <c r="R828851" s="19"/>
      <c r="S828851" s="19"/>
      <c r="T828851"/>
      <c r="U828851" s="113"/>
      <c r="V828851" s="19"/>
      <c r="W828851" s="19"/>
      <c r="X828851" s="19"/>
      <c r="Y828851" s="19"/>
      <c r="Z828851" s="19"/>
      <c r="AA828851" s="19"/>
      <c r="AB828851" s="19"/>
      <c r="AC828851" s="19"/>
      <c r="AD828851" s="19"/>
      <c r="AE828851" s="19"/>
      <c r="AF828851" s="19"/>
      <c r="AG828851" s="19"/>
      <c r="AH828851" s="19"/>
      <c r="AI828851" s="19"/>
      <c r="AJ828851" s="19"/>
      <c r="AK828851" s="19"/>
      <c r="AL828851" s="19"/>
      <c r="AM828851" s="19"/>
      <c r="AN828851" s="19"/>
      <c r="AO828851" s="19"/>
      <c r="AP828851"/>
    </row>
    <row r="828852" spans="1:42" s="116" customFormat="1" x14ac:dyDescent="0.3">
      <c r="A828852"/>
      <c r="B828852"/>
      <c r="C828852"/>
      <c r="D828852"/>
      <c r="E828852"/>
      <c r="F828852"/>
      <c r="G828852"/>
      <c r="H828852"/>
      <c r="I828852"/>
      <c r="J828852"/>
      <c r="K828852"/>
      <c r="L828852"/>
      <c r="M828852" s="115"/>
      <c r="N828852" s="115"/>
      <c r="O828852"/>
      <c r="P828852"/>
      <c r="Q828852"/>
      <c r="R828852" s="19"/>
      <c r="S828852" s="19"/>
      <c r="T828852"/>
      <c r="U828852" s="113"/>
      <c r="V828852" s="19"/>
      <c r="W828852" s="19"/>
      <c r="X828852" s="19"/>
      <c r="Y828852" s="19"/>
      <c r="Z828852" s="19"/>
      <c r="AA828852" s="19"/>
      <c r="AB828852" s="19"/>
      <c r="AC828852" s="19"/>
      <c r="AD828852" s="19"/>
      <c r="AE828852" s="19"/>
      <c r="AF828852" s="19"/>
      <c r="AG828852" s="19"/>
      <c r="AH828852" s="19"/>
      <c r="AI828852" s="19"/>
      <c r="AJ828852" s="19"/>
      <c r="AK828852" s="19"/>
      <c r="AL828852" s="19"/>
      <c r="AM828852" s="19"/>
      <c r="AN828852" s="19"/>
      <c r="AO828852" s="19"/>
      <c r="AP828852"/>
    </row>
    <row r="828853" spans="1:42" s="116" customFormat="1" x14ac:dyDescent="0.3">
      <c r="A828853"/>
      <c r="B828853"/>
      <c r="C828853"/>
      <c r="D828853"/>
      <c r="E828853"/>
      <c r="F828853"/>
      <c r="G828853"/>
      <c r="H828853"/>
      <c r="I828853"/>
      <c r="J828853"/>
      <c r="K828853"/>
      <c r="L828853"/>
      <c r="M828853" s="115"/>
      <c r="N828853" s="115"/>
      <c r="O828853"/>
      <c r="P828853"/>
      <c r="Q828853"/>
      <c r="R828853" s="19"/>
      <c r="S828853" s="19"/>
      <c r="T828853"/>
      <c r="U828853" s="113"/>
      <c r="V828853" s="19"/>
      <c r="W828853" s="19"/>
      <c r="X828853" s="19"/>
      <c r="Y828853" s="19"/>
      <c r="Z828853" s="19"/>
      <c r="AA828853" s="19"/>
      <c r="AB828853" s="19"/>
      <c r="AC828853" s="19"/>
      <c r="AD828853" s="19"/>
      <c r="AE828853" s="19"/>
      <c r="AF828853" s="19"/>
      <c r="AG828853" s="19"/>
      <c r="AH828853" s="19"/>
      <c r="AI828853" s="19"/>
      <c r="AJ828853" s="19"/>
      <c r="AK828853" s="19"/>
      <c r="AL828853" s="19"/>
      <c r="AM828853" s="19"/>
      <c r="AN828853" s="19"/>
      <c r="AO828853" s="19"/>
      <c r="AP828853"/>
    </row>
    <row r="828854" spans="1:42" s="116" customFormat="1" x14ac:dyDescent="0.3">
      <c r="A828854"/>
      <c r="B828854"/>
      <c r="C828854"/>
      <c r="D828854"/>
      <c r="E828854"/>
      <c r="F828854"/>
      <c r="G828854"/>
      <c r="H828854"/>
      <c r="I828854"/>
      <c r="J828854"/>
      <c r="K828854"/>
      <c r="L828854"/>
      <c r="M828854" s="115"/>
      <c r="N828854" s="115"/>
      <c r="O828854"/>
      <c r="P828854"/>
      <c r="Q828854"/>
      <c r="R828854" s="19"/>
      <c r="S828854" s="19"/>
      <c r="T828854"/>
      <c r="U828854" s="113"/>
      <c r="V828854" s="19"/>
      <c r="W828854" s="19"/>
      <c r="X828854" s="19"/>
      <c r="Y828854" s="19"/>
      <c r="Z828854" s="19"/>
      <c r="AA828854" s="19"/>
      <c r="AB828854" s="19"/>
      <c r="AC828854" s="19"/>
      <c r="AD828854" s="19"/>
      <c r="AE828854" s="19"/>
      <c r="AF828854" s="19"/>
      <c r="AG828854" s="19"/>
      <c r="AH828854" s="19"/>
      <c r="AI828854" s="19"/>
      <c r="AJ828854" s="19"/>
      <c r="AK828854" s="19"/>
      <c r="AL828854" s="19"/>
      <c r="AM828854" s="19"/>
      <c r="AN828854" s="19"/>
      <c r="AO828854" s="19"/>
      <c r="AP828854"/>
    </row>
    <row r="828855" spans="1:42" s="116" customFormat="1" x14ac:dyDescent="0.3">
      <c r="A828855"/>
      <c r="B828855"/>
      <c r="C828855"/>
      <c r="D828855"/>
      <c r="E828855"/>
      <c r="F828855"/>
      <c r="G828855"/>
      <c r="H828855"/>
      <c r="I828855"/>
      <c r="J828855"/>
      <c r="K828855"/>
      <c r="L828855"/>
      <c r="M828855" s="115"/>
      <c r="N828855" s="115"/>
      <c r="O828855"/>
      <c r="P828855"/>
      <c r="Q828855"/>
      <c r="R828855" s="19"/>
      <c r="S828855" s="19"/>
      <c r="T828855"/>
      <c r="U828855" s="113"/>
      <c r="V828855" s="19"/>
      <c r="W828855" s="19"/>
      <c r="X828855" s="19"/>
      <c r="Y828855" s="19"/>
      <c r="Z828855" s="19"/>
      <c r="AA828855" s="19"/>
      <c r="AB828855" s="19"/>
      <c r="AC828855" s="19"/>
      <c r="AD828855" s="19"/>
      <c r="AE828855" s="19"/>
      <c r="AF828855" s="19"/>
      <c r="AG828855" s="19"/>
      <c r="AH828855" s="19"/>
      <c r="AI828855" s="19"/>
      <c r="AJ828855" s="19"/>
      <c r="AK828855" s="19"/>
      <c r="AL828855" s="19"/>
      <c r="AM828855" s="19"/>
      <c r="AN828855" s="19"/>
      <c r="AO828855" s="19"/>
      <c r="AP828855"/>
    </row>
    <row r="828856" spans="1:42" s="116" customFormat="1" x14ac:dyDescent="0.3">
      <c r="A828856"/>
      <c r="B828856"/>
      <c r="C828856"/>
      <c r="D828856"/>
      <c r="E828856"/>
      <c r="F828856"/>
      <c r="G828856"/>
      <c r="H828856"/>
      <c r="I828856"/>
      <c r="J828856"/>
      <c r="K828856"/>
      <c r="L828856"/>
      <c r="M828856" s="115"/>
      <c r="N828856" s="115"/>
      <c r="O828856"/>
      <c r="P828856"/>
      <c r="Q828856"/>
      <c r="R828856" s="19"/>
      <c r="S828856" s="19"/>
      <c r="T828856"/>
      <c r="U828856" s="113"/>
      <c r="V828856" s="19"/>
      <c r="W828856" s="19"/>
      <c r="X828856" s="19"/>
      <c r="Y828856" s="19"/>
      <c r="Z828856" s="19"/>
      <c r="AA828856" s="19"/>
      <c r="AB828856" s="19"/>
      <c r="AC828856" s="19"/>
      <c r="AD828856" s="19"/>
      <c r="AE828856" s="19"/>
      <c r="AF828856" s="19"/>
      <c r="AG828856" s="19"/>
      <c r="AH828856" s="19"/>
      <c r="AI828856" s="19"/>
      <c r="AJ828856" s="19"/>
      <c r="AK828856" s="19"/>
      <c r="AL828856" s="19"/>
      <c r="AM828856" s="19"/>
      <c r="AN828856" s="19"/>
      <c r="AO828856" s="19"/>
      <c r="AP828856"/>
    </row>
    <row r="828857" spans="1:42" s="116" customFormat="1" x14ac:dyDescent="0.3">
      <c r="A828857"/>
      <c r="B828857"/>
      <c r="C828857"/>
      <c r="D828857"/>
      <c r="E828857"/>
      <c r="F828857"/>
      <c r="G828857"/>
      <c r="H828857"/>
      <c r="I828857"/>
      <c r="J828857"/>
      <c r="K828857"/>
      <c r="L828857"/>
      <c r="M828857" s="115"/>
      <c r="N828857" s="115"/>
      <c r="O828857"/>
      <c r="P828857"/>
      <c r="Q828857"/>
      <c r="R828857" s="19"/>
      <c r="S828857" s="19"/>
      <c r="T828857"/>
      <c r="U828857" s="113"/>
      <c r="V828857" s="19"/>
      <c r="W828857" s="19"/>
      <c r="X828857" s="19"/>
      <c r="Y828857" s="19"/>
      <c r="Z828857" s="19"/>
      <c r="AA828857" s="19"/>
      <c r="AB828857" s="19"/>
      <c r="AC828857" s="19"/>
      <c r="AD828857" s="19"/>
      <c r="AE828857" s="19"/>
      <c r="AF828857" s="19"/>
      <c r="AG828857" s="19"/>
      <c r="AH828857" s="19"/>
      <c r="AI828857" s="19"/>
      <c r="AJ828857" s="19"/>
      <c r="AK828857" s="19"/>
      <c r="AL828857" s="19"/>
      <c r="AM828857" s="19"/>
      <c r="AN828857" s="19"/>
      <c r="AO828857" s="19"/>
      <c r="AP828857"/>
    </row>
    <row r="828858" spans="1:42" s="116" customFormat="1" x14ac:dyDescent="0.3">
      <c r="A828858"/>
      <c r="B828858"/>
      <c r="C828858"/>
      <c r="D828858"/>
      <c r="E828858"/>
      <c r="F828858"/>
      <c r="G828858"/>
      <c r="H828858"/>
      <c r="I828858"/>
      <c r="J828858"/>
      <c r="K828858"/>
      <c r="L828858"/>
      <c r="M828858" s="115"/>
      <c r="N828858" s="115"/>
      <c r="O828858"/>
      <c r="P828858"/>
      <c r="Q828858"/>
      <c r="R828858" s="19"/>
      <c r="S828858" s="19"/>
      <c r="T828858"/>
      <c r="U828858" s="113"/>
      <c r="V828858" s="19"/>
      <c r="W828858" s="19"/>
      <c r="X828858" s="19"/>
      <c r="Y828858" s="19"/>
      <c r="Z828858" s="19"/>
      <c r="AA828858" s="19"/>
      <c r="AB828858" s="19"/>
      <c r="AC828858" s="19"/>
      <c r="AD828858" s="19"/>
      <c r="AE828858" s="19"/>
      <c r="AF828858" s="19"/>
      <c r="AG828858" s="19"/>
      <c r="AH828858" s="19"/>
      <c r="AI828858" s="19"/>
      <c r="AJ828858" s="19"/>
      <c r="AK828858" s="19"/>
      <c r="AL828858" s="19"/>
      <c r="AM828858" s="19"/>
      <c r="AN828858" s="19"/>
      <c r="AO828858" s="19"/>
      <c r="AP828858"/>
    </row>
    <row r="828859" spans="1:42" s="116" customFormat="1" x14ac:dyDescent="0.3">
      <c r="A828859"/>
      <c r="B828859"/>
      <c r="C828859"/>
      <c r="D828859"/>
      <c r="E828859"/>
      <c r="F828859"/>
      <c r="G828859"/>
      <c r="H828859"/>
      <c r="I828859"/>
      <c r="J828859"/>
      <c r="K828859"/>
      <c r="L828859"/>
      <c r="M828859" s="115"/>
      <c r="N828859" s="115"/>
      <c r="O828859"/>
      <c r="P828859"/>
      <c r="Q828859"/>
      <c r="R828859" s="19"/>
      <c r="S828859" s="19"/>
      <c r="T828859"/>
      <c r="U828859" s="113"/>
      <c r="V828859" s="19"/>
      <c r="W828859" s="19"/>
      <c r="X828859" s="19"/>
      <c r="Y828859" s="19"/>
      <c r="Z828859" s="19"/>
      <c r="AA828859" s="19"/>
      <c r="AB828859" s="19"/>
      <c r="AC828859" s="19"/>
      <c r="AD828859" s="19"/>
      <c r="AE828859" s="19"/>
      <c r="AF828859" s="19"/>
      <c r="AG828859" s="19"/>
      <c r="AH828859" s="19"/>
      <c r="AI828859" s="19"/>
      <c r="AJ828859" s="19"/>
      <c r="AK828859" s="19"/>
      <c r="AL828859" s="19"/>
      <c r="AM828859" s="19"/>
      <c r="AN828859" s="19"/>
      <c r="AO828859" s="19"/>
      <c r="AP828859"/>
    </row>
    <row r="828860" spans="1:42" s="116" customFormat="1" x14ac:dyDescent="0.3">
      <c r="A828860"/>
      <c r="B828860"/>
      <c r="C828860"/>
      <c r="D828860"/>
      <c r="E828860"/>
      <c r="F828860"/>
      <c r="G828860"/>
      <c r="H828860"/>
      <c r="I828860"/>
      <c r="J828860"/>
      <c r="K828860"/>
      <c r="L828860"/>
      <c r="M828860" s="115"/>
      <c r="N828860" s="115"/>
      <c r="O828860"/>
      <c r="P828860"/>
      <c r="Q828860"/>
      <c r="R828860" s="19"/>
      <c r="S828860" s="19"/>
      <c r="T828860"/>
      <c r="U828860" s="113"/>
      <c r="V828860" s="19"/>
      <c r="W828860" s="19"/>
      <c r="X828860" s="19"/>
      <c r="Y828860" s="19"/>
      <c r="Z828860" s="19"/>
      <c r="AA828860" s="19"/>
      <c r="AB828860" s="19"/>
      <c r="AC828860" s="19"/>
      <c r="AD828860" s="19"/>
      <c r="AE828860" s="19"/>
      <c r="AF828860" s="19"/>
      <c r="AG828860" s="19"/>
      <c r="AH828860" s="19"/>
      <c r="AI828860" s="19"/>
      <c r="AJ828860" s="19"/>
      <c r="AK828860" s="19"/>
      <c r="AL828860" s="19"/>
      <c r="AM828860" s="19"/>
      <c r="AN828860" s="19"/>
      <c r="AO828860" s="19"/>
      <c r="AP828860"/>
    </row>
    <row r="828861" spans="1:42" s="116" customFormat="1" x14ac:dyDescent="0.3">
      <c r="A828861"/>
      <c r="B828861"/>
      <c r="C828861"/>
      <c r="D828861"/>
      <c r="E828861"/>
      <c r="F828861"/>
      <c r="G828861"/>
      <c r="H828861"/>
      <c r="I828861"/>
      <c r="J828861"/>
      <c r="K828861"/>
      <c r="L828861"/>
      <c r="M828861" s="115"/>
      <c r="N828861" s="115"/>
      <c r="O828861"/>
      <c r="P828861"/>
      <c r="Q828861"/>
      <c r="R828861" s="19"/>
      <c r="S828861" s="19"/>
      <c r="T828861"/>
      <c r="U828861" s="113"/>
      <c r="V828861" s="19"/>
      <c r="W828861" s="19"/>
      <c r="X828861" s="19"/>
      <c r="Y828861" s="19"/>
      <c r="Z828861" s="19"/>
      <c r="AA828861" s="19"/>
      <c r="AB828861" s="19"/>
      <c r="AC828861" s="19"/>
      <c r="AD828861" s="19"/>
      <c r="AE828861" s="19"/>
      <c r="AF828861" s="19"/>
      <c r="AG828861" s="19"/>
      <c r="AH828861" s="19"/>
      <c r="AI828861" s="19"/>
      <c r="AJ828861" s="19"/>
      <c r="AK828861" s="19"/>
      <c r="AL828861" s="19"/>
      <c r="AM828861" s="19"/>
      <c r="AN828861" s="19"/>
      <c r="AO828861" s="19"/>
      <c r="AP828861"/>
    </row>
    <row r="828862" spans="1:42" s="116" customFormat="1" x14ac:dyDescent="0.3">
      <c r="A828862"/>
      <c r="B828862"/>
      <c r="C828862"/>
      <c r="D828862"/>
      <c r="E828862"/>
      <c r="F828862"/>
      <c r="G828862"/>
      <c r="H828862"/>
      <c r="I828862"/>
      <c r="J828862"/>
      <c r="K828862"/>
      <c r="L828862"/>
      <c r="M828862" s="115"/>
      <c r="N828862" s="115"/>
      <c r="O828862"/>
      <c r="P828862"/>
      <c r="Q828862"/>
      <c r="R828862" s="19"/>
      <c r="S828862" s="19"/>
      <c r="T828862"/>
      <c r="U828862" s="113"/>
      <c r="V828862" s="19"/>
      <c r="W828862" s="19"/>
      <c r="X828862" s="19"/>
      <c r="Y828862" s="19"/>
      <c r="Z828862" s="19"/>
      <c r="AA828862" s="19"/>
      <c r="AB828862" s="19"/>
      <c r="AC828862" s="19"/>
      <c r="AD828862" s="19"/>
      <c r="AE828862" s="19"/>
      <c r="AF828862" s="19"/>
      <c r="AG828862" s="19"/>
      <c r="AH828862" s="19"/>
      <c r="AI828862" s="19"/>
      <c r="AJ828862" s="19"/>
      <c r="AK828862" s="19"/>
      <c r="AL828862" s="19"/>
      <c r="AM828862" s="19"/>
      <c r="AN828862" s="19"/>
      <c r="AO828862" s="19"/>
      <c r="AP828862"/>
    </row>
    <row r="828863" spans="1:42" s="116" customFormat="1" x14ac:dyDescent="0.3">
      <c r="A828863"/>
      <c r="B828863"/>
      <c r="C828863"/>
      <c r="D828863"/>
      <c r="E828863"/>
      <c r="F828863"/>
      <c r="G828863"/>
      <c r="H828863"/>
      <c r="I828863"/>
      <c r="J828863"/>
      <c r="K828863"/>
      <c r="L828863"/>
      <c r="M828863" s="115"/>
      <c r="N828863" s="115"/>
      <c r="O828863"/>
      <c r="P828863"/>
      <c r="Q828863"/>
      <c r="R828863" s="19"/>
      <c r="S828863" s="19"/>
      <c r="T828863"/>
      <c r="U828863" s="113"/>
      <c r="V828863" s="19"/>
      <c r="W828863" s="19"/>
      <c r="X828863" s="19"/>
      <c r="Y828863" s="19"/>
      <c r="Z828863" s="19"/>
      <c r="AA828863" s="19"/>
      <c r="AB828863" s="19"/>
      <c r="AC828863" s="19"/>
      <c r="AD828863" s="19"/>
      <c r="AE828863" s="19"/>
      <c r="AF828863" s="19"/>
      <c r="AG828863" s="19"/>
      <c r="AH828863" s="19"/>
      <c r="AI828863" s="19"/>
      <c r="AJ828863" s="19"/>
      <c r="AK828863" s="19"/>
      <c r="AL828863" s="19"/>
      <c r="AM828863" s="19"/>
      <c r="AN828863" s="19"/>
      <c r="AO828863" s="19"/>
      <c r="AP828863"/>
    </row>
    <row r="828864" spans="1:42" s="116" customFormat="1" x14ac:dyDescent="0.3">
      <c r="A828864"/>
      <c r="B828864"/>
      <c r="C828864"/>
      <c r="D828864"/>
      <c r="E828864"/>
      <c r="F828864"/>
      <c r="G828864"/>
      <c r="H828864"/>
      <c r="I828864"/>
      <c r="J828864"/>
      <c r="K828864"/>
      <c r="L828864"/>
      <c r="M828864" s="115"/>
      <c r="N828864" s="115"/>
      <c r="O828864"/>
      <c r="P828864"/>
      <c r="Q828864"/>
      <c r="R828864" s="19"/>
      <c r="S828864" s="19"/>
      <c r="T828864"/>
      <c r="U828864" s="113"/>
      <c r="V828864" s="19"/>
      <c r="W828864" s="19"/>
      <c r="X828864" s="19"/>
      <c r="Y828864" s="19"/>
      <c r="Z828864" s="19"/>
      <c r="AA828864" s="19"/>
      <c r="AB828864" s="19"/>
      <c r="AC828864" s="19"/>
      <c r="AD828864" s="19"/>
      <c r="AE828864" s="19"/>
      <c r="AF828864" s="19"/>
      <c r="AG828864" s="19"/>
      <c r="AH828864" s="19"/>
      <c r="AI828864" s="19"/>
      <c r="AJ828864" s="19"/>
      <c r="AK828864" s="19"/>
      <c r="AL828864" s="19"/>
      <c r="AM828864" s="19"/>
      <c r="AN828864" s="19"/>
      <c r="AO828864" s="19"/>
      <c r="AP828864"/>
    </row>
    <row r="828865" spans="1:42" s="116" customFormat="1" x14ac:dyDescent="0.3">
      <c r="A828865"/>
      <c r="B828865"/>
      <c r="C828865"/>
      <c r="D828865"/>
      <c r="E828865"/>
      <c r="F828865"/>
      <c r="G828865"/>
      <c r="H828865"/>
      <c r="I828865"/>
      <c r="J828865"/>
      <c r="K828865"/>
      <c r="L828865"/>
      <c r="M828865" s="115"/>
      <c r="N828865" s="115"/>
      <c r="O828865"/>
      <c r="P828865"/>
      <c r="Q828865"/>
      <c r="R828865" s="19"/>
      <c r="S828865" s="19"/>
      <c r="T828865"/>
      <c r="U828865" s="113"/>
      <c r="V828865" s="19"/>
      <c r="W828865" s="19"/>
      <c r="X828865" s="19"/>
      <c r="Y828865" s="19"/>
      <c r="Z828865" s="19"/>
      <c r="AA828865" s="19"/>
      <c r="AB828865" s="19"/>
      <c r="AC828865" s="19"/>
      <c r="AD828865" s="19"/>
      <c r="AE828865" s="19"/>
      <c r="AF828865" s="19"/>
      <c r="AG828865" s="19"/>
      <c r="AH828865" s="19"/>
      <c r="AI828865" s="19"/>
      <c r="AJ828865" s="19"/>
      <c r="AK828865" s="19"/>
      <c r="AL828865" s="19"/>
      <c r="AM828865" s="19"/>
      <c r="AN828865" s="19"/>
      <c r="AO828865" s="19"/>
      <c r="AP828865"/>
    </row>
    <row r="828866" spans="1:42" s="116" customFormat="1" x14ac:dyDescent="0.3">
      <c r="A828866"/>
      <c r="B828866"/>
      <c r="C828866"/>
      <c r="D828866"/>
      <c r="E828866"/>
      <c r="F828866"/>
      <c r="G828866"/>
      <c r="H828866"/>
      <c r="I828866"/>
      <c r="J828866"/>
      <c r="K828866"/>
      <c r="L828866"/>
      <c r="M828866" s="115"/>
      <c r="N828866" s="115"/>
      <c r="O828866"/>
      <c r="P828866"/>
      <c r="Q828866"/>
      <c r="R828866" s="19"/>
      <c r="S828866" s="19"/>
      <c r="T828866"/>
      <c r="U828866" s="113"/>
      <c r="V828866" s="19"/>
      <c r="W828866" s="19"/>
      <c r="X828866" s="19"/>
      <c r="Y828866" s="19"/>
      <c r="Z828866" s="19"/>
      <c r="AA828866" s="19"/>
      <c r="AB828866" s="19"/>
      <c r="AC828866" s="19"/>
      <c r="AD828866" s="19"/>
      <c r="AE828866" s="19"/>
      <c r="AF828866" s="19"/>
      <c r="AG828866" s="19"/>
      <c r="AH828866" s="19"/>
      <c r="AI828866" s="19"/>
      <c r="AJ828866" s="19"/>
      <c r="AK828866" s="19"/>
      <c r="AL828866" s="19"/>
      <c r="AM828866" s="19"/>
      <c r="AN828866" s="19"/>
      <c r="AO828866" s="19"/>
      <c r="AP828866"/>
    </row>
    <row r="828867" spans="1:42" s="116" customFormat="1" x14ac:dyDescent="0.3">
      <c r="A828867"/>
      <c r="B828867"/>
      <c r="C828867"/>
      <c r="D828867"/>
      <c r="E828867"/>
      <c r="F828867"/>
      <c r="G828867"/>
      <c r="H828867"/>
      <c r="I828867"/>
      <c r="J828867"/>
      <c r="K828867"/>
      <c r="L828867"/>
      <c r="M828867" s="115"/>
      <c r="N828867" s="115"/>
      <c r="O828867"/>
      <c r="P828867"/>
      <c r="Q828867"/>
      <c r="R828867" s="19"/>
      <c r="S828867" s="19"/>
      <c r="T828867"/>
      <c r="U828867" s="113"/>
      <c r="V828867" s="19"/>
      <c r="W828867" s="19"/>
      <c r="X828867" s="19"/>
      <c r="Y828867" s="19"/>
      <c r="Z828867" s="19"/>
      <c r="AA828867" s="19"/>
      <c r="AB828867" s="19"/>
      <c r="AC828867" s="19"/>
      <c r="AD828867" s="19"/>
      <c r="AE828867" s="19"/>
      <c r="AF828867" s="19"/>
      <c r="AG828867" s="19"/>
      <c r="AH828867" s="19"/>
      <c r="AI828867" s="19"/>
      <c r="AJ828867" s="19"/>
      <c r="AK828867" s="19"/>
      <c r="AL828867" s="19"/>
      <c r="AM828867" s="19"/>
      <c r="AN828867" s="19"/>
      <c r="AO828867" s="19"/>
      <c r="AP828867"/>
    </row>
    <row r="828868" spans="1:42" s="116" customFormat="1" x14ac:dyDescent="0.3">
      <c r="A828868"/>
      <c r="B828868"/>
      <c r="C828868"/>
      <c r="D828868"/>
      <c r="E828868"/>
      <c r="F828868"/>
      <c r="G828868"/>
      <c r="H828868"/>
      <c r="I828868"/>
      <c r="J828868"/>
      <c r="K828868"/>
      <c r="L828868"/>
      <c r="M828868" s="115"/>
      <c r="N828868" s="115"/>
      <c r="O828868"/>
      <c r="P828868"/>
      <c r="Q828868"/>
      <c r="R828868" s="19"/>
      <c r="S828868" s="19"/>
      <c r="T828868"/>
      <c r="U828868" s="113"/>
      <c r="V828868" s="19"/>
      <c r="W828868" s="19"/>
      <c r="X828868" s="19"/>
      <c r="Y828868" s="19"/>
      <c r="Z828868" s="19"/>
      <c r="AA828868" s="19"/>
      <c r="AB828868" s="19"/>
      <c r="AC828868" s="19"/>
      <c r="AD828868" s="19"/>
      <c r="AE828868" s="19"/>
      <c r="AF828868" s="19"/>
      <c r="AG828868" s="19"/>
      <c r="AH828868" s="19"/>
      <c r="AI828868" s="19"/>
      <c r="AJ828868" s="19"/>
      <c r="AK828868" s="19"/>
      <c r="AL828868" s="19"/>
      <c r="AM828868" s="19"/>
      <c r="AN828868" s="19"/>
      <c r="AO828868" s="19"/>
      <c r="AP828868"/>
    </row>
    <row r="828869" spans="1:42" s="116" customFormat="1" x14ac:dyDescent="0.3">
      <c r="A828869"/>
      <c r="B828869"/>
      <c r="C828869"/>
      <c r="D828869"/>
      <c r="E828869"/>
      <c r="F828869"/>
      <c r="G828869"/>
      <c r="H828869"/>
      <c r="I828869"/>
      <c r="J828869"/>
      <c r="K828869"/>
      <c r="L828869"/>
      <c r="M828869" s="115"/>
      <c r="N828869" s="115"/>
      <c r="O828869"/>
      <c r="P828869"/>
      <c r="Q828869"/>
      <c r="R828869" s="19"/>
      <c r="S828869" s="19"/>
      <c r="T828869"/>
      <c r="U828869" s="113"/>
      <c r="V828869" s="19"/>
      <c r="W828869" s="19"/>
      <c r="X828869" s="19"/>
      <c r="Y828869" s="19"/>
      <c r="Z828869" s="19"/>
      <c r="AA828869" s="19"/>
      <c r="AB828869" s="19"/>
      <c r="AC828869" s="19"/>
      <c r="AD828869" s="19"/>
      <c r="AE828869" s="19"/>
      <c r="AF828869" s="19"/>
      <c r="AG828869" s="19"/>
      <c r="AH828869" s="19"/>
      <c r="AI828869" s="19"/>
      <c r="AJ828869" s="19"/>
      <c r="AK828869" s="19"/>
      <c r="AL828869" s="19"/>
      <c r="AM828869" s="19"/>
      <c r="AN828869" s="19"/>
      <c r="AO828869" s="19"/>
      <c r="AP828869"/>
    </row>
    <row r="828870" spans="1:42" s="116" customFormat="1" x14ac:dyDescent="0.3">
      <c r="A828870"/>
      <c r="B828870"/>
      <c r="C828870"/>
      <c r="D828870"/>
      <c r="E828870"/>
      <c r="F828870"/>
      <c r="G828870"/>
      <c r="H828870"/>
      <c r="I828870"/>
      <c r="J828870"/>
      <c r="K828870"/>
      <c r="L828870"/>
      <c r="M828870" s="115"/>
      <c r="N828870" s="115"/>
      <c r="O828870"/>
      <c r="P828870"/>
      <c r="Q828870"/>
      <c r="R828870" s="19"/>
      <c r="S828870" s="19"/>
      <c r="T828870"/>
      <c r="U828870" s="113"/>
      <c r="V828870" s="19"/>
      <c r="W828870" s="19"/>
      <c r="X828870" s="19"/>
      <c r="Y828870" s="19"/>
      <c r="Z828870" s="19"/>
      <c r="AA828870" s="19"/>
      <c r="AB828870" s="19"/>
      <c r="AC828870" s="19"/>
      <c r="AD828870" s="19"/>
      <c r="AE828870" s="19"/>
      <c r="AF828870" s="19"/>
      <c r="AG828870" s="19"/>
      <c r="AH828870" s="19"/>
      <c r="AI828870" s="19"/>
      <c r="AJ828870" s="19"/>
      <c r="AK828870" s="19"/>
      <c r="AL828870" s="19"/>
      <c r="AM828870" s="19"/>
      <c r="AN828870" s="19"/>
      <c r="AO828870" s="19"/>
      <c r="AP828870"/>
    </row>
    <row r="828871" spans="1:42" s="116" customFormat="1" x14ac:dyDescent="0.3">
      <c r="A828871"/>
      <c r="B828871"/>
      <c r="C828871"/>
      <c r="D828871"/>
      <c r="E828871"/>
      <c r="F828871"/>
      <c r="G828871"/>
      <c r="H828871"/>
      <c r="I828871"/>
      <c r="J828871"/>
      <c r="K828871"/>
      <c r="L828871"/>
      <c r="M828871" s="115"/>
      <c r="N828871" s="115"/>
      <c r="O828871"/>
      <c r="P828871"/>
      <c r="Q828871"/>
      <c r="R828871" s="19"/>
      <c r="S828871" s="19"/>
      <c r="T828871"/>
      <c r="U828871" s="113"/>
      <c r="V828871" s="19"/>
      <c r="W828871" s="19"/>
      <c r="X828871" s="19"/>
      <c r="Y828871" s="19"/>
      <c r="Z828871" s="19"/>
      <c r="AA828871" s="19"/>
      <c r="AB828871" s="19"/>
      <c r="AC828871" s="19"/>
      <c r="AD828871" s="19"/>
      <c r="AE828871" s="19"/>
      <c r="AF828871" s="19"/>
      <c r="AG828871" s="19"/>
      <c r="AH828871" s="19"/>
      <c r="AI828871" s="19"/>
      <c r="AJ828871" s="19"/>
      <c r="AK828871" s="19"/>
      <c r="AL828871" s="19"/>
      <c r="AM828871" s="19"/>
      <c r="AN828871" s="19"/>
      <c r="AO828871" s="19"/>
      <c r="AP828871"/>
    </row>
    <row r="828872" spans="1:42" s="116" customFormat="1" x14ac:dyDescent="0.3">
      <c r="A828872"/>
      <c r="B828872"/>
      <c r="C828872"/>
      <c r="D828872"/>
      <c r="E828872"/>
      <c r="F828872"/>
      <c r="G828872"/>
      <c r="H828872"/>
      <c r="I828872"/>
      <c r="J828872"/>
      <c r="K828872"/>
      <c r="L828872"/>
      <c r="M828872" s="115"/>
      <c r="N828872" s="115"/>
      <c r="O828872"/>
      <c r="P828872"/>
      <c r="Q828872"/>
      <c r="R828872" s="19"/>
      <c r="S828872" s="19"/>
      <c r="T828872"/>
      <c r="U828872" s="113"/>
      <c r="V828872" s="19"/>
      <c r="W828872" s="19"/>
      <c r="X828872" s="19"/>
      <c r="Y828872" s="19"/>
      <c r="Z828872" s="19"/>
      <c r="AA828872" s="19"/>
      <c r="AB828872" s="19"/>
      <c r="AC828872" s="19"/>
      <c r="AD828872" s="19"/>
      <c r="AE828872" s="19"/>
      <c r="AF828872" s="19"/>
      <c r="AG828872" s="19"/>
      <c r="AH828872" s="19"/>
      <c r="AI828872" s="19"/>
      <c r="AJ828872" s="19"/>
      <c r="AK828872" s="19"/>
      <c r="AL828872" s="19"/>
      <c r="AM828872" s="19"/>
      <c r="AN828872" s="19"/>
      <c r="AO828872" s="19"/>
      <c r="AP828872"/>
    </row>
    <row r="828873" spans="1:42" s="116" customFormat="1" x14ac:dyDescent="0.3">
      <c r="A828873"/>
      <c r="B828873"/>
      <c r="C828873"/>
      <c r="D828873"/>
      <c r="E828873"/>
      <c r="F828873"/>
      <c r="G828873"/>
      <c r="H828873"/>
      <c r="I828873"/>
      <c r="J828873"/>
      <c r="K828873"/>
      <c r="L828873"/>
      <c r="M828873" s="115"/>
      <c r="N828873" s="115"/>
      <c r="O828873"/>
      <c r="P828873"/>
      <c r="Q828873"/>
      <c r="R828873" s="19"/>
      <c r="S828873" s="19"/>
      <c r="T828873"/>
      <c r="U828873" s="113"/>
      <c r="V828873" s="19"/>
      <c r="W828873" s="19"/>
      <c r="X828873" s="19"/>
      <c r="Y828873" s="19"/>
      <c r="Z828873" s="19"/>
      <c r="AA828873" s="19"/>
      <c r="AB828873" s="19"/>
      <c r="AC828873" s="19"/>
      <c r="AD828873" s="19"/>
      <c r="AE828873" s="19"/>
      <c r="AF828873" s="19"/>
      <c r="AG828873" s="19"/>
      <c r="AH828873" s="19"/>
      <c r="AI828873" s="19"/>
      <c r="AJ828873" s="19"/>
      <c r="AK828873" s="19"/>
      <c r="AL828873" s="19"/>
      <c r="AM828873" s="19"/>
      <c r="AN828873" s="19"/>
      <c r="AO828873" s="19"/>
      <c r="AP828873"/>
    </row>
    <row r="828874" spans="1:42" s="116" customFormat="1" x14ac:dyDescent="0.3">
      <c r="A828874"/>
      <c r="B828874"/>
      <c r="C828874"/>
      <c r="D828874"/>
      <c r="E828874"/>
      <c r="F828874"/>
      <c r="G828874"/>
      <c r="H828874"/>
      <c r="I828874"/>
      <c r="J828874"/>
      <c r="K828874"/>
      <c r="L828874"/>
      <c r="M828874" s="115"/>
      <c r="N828874" s="115"/>
      <c r="O828874"/>
      <c r="P828874"/>
      <c r="Q828874"/>
      <c r="R828874" s="19"/>
      <c r="S828874" s="19"/>
      <c r="T828874"/>
      <c r="U828874" s="113"/>
      <c r="V828874" s="19"/>
      <c r="W828874" s="19"/>
      <c r="X828874" s="19"/>
      <c r="Y828874" s="19"/>
      <c r="Z828874" s="19"/>
      <c r="AA828874" s="19"/>
      <c r="AB828874" s="19"/>
      <c r="AC828874" s="19"/>
      <c r="AD828874" s="19"/>
      <c r="AE828874" s="19"/>
      <c r="AF828874" s="19"/>
      <c r="AG828874" s="19"/>
      <c r="AH828874" s="19"/>
      <c r="AI828874" s="19"/>
      <c r="AJ828874" s="19"/>
      <c r="AK828874" s="19"/>
      <c r="AL828874" s="19"/>
      <c r="AM828874" s="19"/>
      <c r="AN828874" s="19"/>
      <c r="AO828874" s="19"/>
      <c r="AP828874"/>
    </row>
    <row r="828875" spans="1:42" s="116" customFormat="1" x14ac:dyDescent="0.3">
      <c r="A828875"/>
      <c r="B828875"/>
      <c r="C828875"/>
      <c r="D828875"/>
      <c r="E828875"/>
      <c r="F828875"/>
      <c r="G828875"/>
      <c r="H828875"/>
      <c r="I828875"/>
      <c r="J828875"/>
      <c r="K828875"/>
      <c r="L828875"/>
      <c r="M828875" s="115"/>
      <c r="N828875" s="115"/>
      <c r="O828875"/>
      <c r="P828875"/>
      <c r="Q828875"/>
      <c r="R828875" s="19"/>
      <c r="S828875" s="19"/>
      <c r="T828875"/>
      <c r="U828875" s="113"/>
      <c r="V828875" s="19"/>
      <c r="W828875" s="19"/>
      <c r="X828875" s="19"/>
      <c r="Y828875" s="19"/>
      <c r="Z828875" s="19"/>
      <c r="AA828875" s="19"/>
      <c r="AB828875" s="19"/>
      <c r="AC828875" s="19"/>
      <c r="AD828875" s="19"/>
      <c r="AE828875" s="19"/>
      <c r="AF828875" s="19"/>
      <c r="AG828875" s="19"/>
      <c r="AH828875" s="19"/>
      <c r="AI828875" s="19"/>
      <c r="AJ828875" s="19"/>
      <c r="AK828875" s="19"/>
      <c r="AL828875" s="19"/>
      <c r="AM828875" s="19"/>
      <c r="AN828875" s="19"/>
      <c r="AO828875" s="19"/>
      <c r="AP828875"/>
    </row>
    <row r="828876" spans="1:42" s="116" customFormat="1" x14ac:dyDescent="0.3">
      <c r="A828876"/>
      <c r="B828876"/>
      <c r="C828876"/>
      <c r="D828876"/>
      <c r="E828876"/>
      <c r="F828876"/>
      <c r="G828876"/>
      <c r="H828876"/>
      <c r="I828876"/>
      <c r="J828876"/>
      <c r="K828876"/>
      <c r="L828876"/>
      <c r="M828876" s="115"/>
      <c r="N828876" s="115"/>
      <c r="O828876"/>
      <c r="P828876"/>
      <c r="Q828876"/>
      <c r="R828876" s="19"/>
      <c r="S828876" s="19"/>
      <c r="T828876"/>
      <c r="U828876" s="113"/>
      <c r="V828876" s="19"/>
      <c r="W828876" s="19"/>
      <c r="X828876" s="19"/>
      <c r="Y828876" s="19"/>
      <c r="Z828876" s="19"/>
      <c r="AA828876" s="19"/>
      <c r="AB828876" s="19"/>
      <c r="AC828876" s="19"/>
      <c r="AD828876" s="19"/>
      <c r="AE828876" s="19"/>
      <c r="AF828876" s="19"/>
      <c r="AG828876" s="19"/>
      <c r="AH828876" s="19"/>
      <c r="AI828876" s="19"/>
      <c r="AJ828876" s="19"/>
      <c r="AK828876" s="19"/>
      <c r="AL828876" s="19"/>
      <c r="AM828876" s="19"/>
      <c r="AN828876" s="19"/>
      <c r="AO828876" s="19"/>
      <c r="AP828876"/>
    </row>
    <row r="828877" spans="1:42" s="116" customFormat="1" x14ac:dyDescent="0.3">
      <c r="A828877"/>
      <c r="B828877"/>
      <c r="C828877"/>
      <c r="D828877"/>
      <c r="E828877"/>
      <c r="F828877"/>
      <c r="G828877"/>
      <c r="H828877"/>
      <c r="I828877"/>
      <c r="J828877"/>
      <c r="K828877"/>
      <c r="L828877"/>
      <c r="M828877" s="115"/>
      <c r="N828877" s="115"/>
      <c r="O828877"/>
      <c r="P828877"/>
      <c r="Q828877"/>
      <c r="R828877" s="19"/>
      <c r="S828877" s="19"/>
      <c r="T828877"/>
      <c r="U828877" s="113"/>
      <c r="V828877" s="19"/>
      <c r="W828877" s="19"/>
      <c r="X828877" s="19"/>
      <c r="Y828877" s="19"/>
      <c r="Z828877" s="19"/>
      <c r="AA828877" s="19"/>
      <c r="AB828877" s="19"/>
      <c r="AC828877" s="19"/>
      <c r="AD828877" s="19"/>
      <c r="AE828877" s="19"/>
      <c r="AF828877" s="19"/>
      <c r="AG828877" s="19"/>
      <c r="AH828877" s="19"/>
      <c r="AI828877" s="19"/>
      <c r="AJ828877" s="19"/>
      <c r="AK828877" s="19"/>
      <c r="AL828877" s="19"/>
      <c r="AM828877" s="19"/>
      <c r="AN828877" s="19"/>
      <c r="AO828877" s="19"/>
      <c r="AP828877"/>
    </row>
    <row r="828878" spans="1:42" s="116" customFormat="1" x14ac:dyDescent="0.3">
      <c r="A828878"/>
      <c r="B828878"/>
      <c r="C828878"/>
      <c r="D828878"/>
      <c r="E828878"/>
      <c r="F828878"/>
      <c r="G828878"/>
      <c r="H828878"/>
      <c r="I828878"/>
      <c r="J828878"/>
      <c r="K828878"/>
      <c r="L828878"/>
      <c r="M828878" s="115"/>
      <c r="N828878" s="115"/>
      <c r="O828878"/>
      <c r="P828878"/>
      <c r="Q828878"/>
      <c r="R828878" s="19"/>
      <c r="S828878" s="19"/>
      <c r="T828878"/>
      <c r="U828878" s="113"/>
      <c r="V828878" s="19"/>
      <c r="W828878" s="19"/>
      <c r="X828878" s="19"/>
      <c r="Y828878" s="19"/>
      <c r="Z828878" s="19"/>
      <c r="AA828878" s="19"/>
      <c r="AB828878" s="19"/>
      <c r="AC828878" s="19"/>
      <c r="AD828878" s="19"/>
      <c r="AE828878" s="19"/>
      <c r="AF828878" s="19"/>
      <c r="AG828878" s="19"/>
      <c r="AH828878" s="19"/>
      <c r="AI828878" s="19"/>
      <c r="AJ828878" s="19"/>
      <c r="AK828878" s="19"/>
      <c r="AL828878" s="19"/>
      <c r="AM828878" s="19"/>
      <c r="AN828878" s="19"/>
      <c r="AO828878" s="19"/>
      <c r="AP828878"/>
    </row>
    <row r="828879" spans="1:42" s="116" customFormat="1" x14ac:dyDescent="0.3">
      <c r="A828879"/>
      <c r="B828879"/>
      <c r="C828879"/>
      <c r="D828879"/>
      <c r="E828879"/>
      <c r="F828879"/>
      <c r="G828879"/>
      <c r="H828879"/>
      <c r="I828879"/>
      <c r="J828879"/>
      <c r="K828879"/>
      <c r="L828879"/>
      <c r="M828879" s="115"/>
      <c r="N828879" s="115"/>
      <c r="O828879"/>
      <c r="P828879"/>
      <c r="Q828879"/>
      <c r="R828879" s="19"/>
      <c r="S828879" s="19"/>
      <c r="T828879"/>
      <c r="U828879" s="113"/>
      <c r="V828879" s="19"/>
      <c r="W828879" s="19"/>
      <c r="X828879" s="19"/>
      <c r="Y828879" s="19"/>
      <c r="Z828879" s="19"/>
      <c r="AA828879" s="19"/>
      <c r="AB828879" s="19"/>
      <c r="AC828879" s="19"/>
      <c r="AD828879" s="19"/>
      <c r="AE828879" s="19"/>
      <c r="AF828879" s="19"/>
      <c r="AG828879" s="19"/>
      <c r="AH828879" s="19"/>
      <c r="AI828879" s="19"/>
      <c r="AJ828879" s="19"/>
      <c r="AK828879" s="19"/>
      <c r="AL828879" s="19"/>
      <c r="AM828879" s="19"/>
      <c r="AN828879" s="19"/>
      <c r="AO828879" s="19"/>
      <c r="AP828879"/>
    </row>
    <row r="828880" spans="1:42" s="116" customFormat="1" x14ac:dyDescent="0.3">
      <c r="A828880"/>
      <c r="B828880"/>
      <c r="C828880"/>
      <c r="D828880"/>
      <c r="E828880"/>
      <c r="F828880"/>
      <c r="G828880"/>
      <c r="H828880"/>
      <c r="I828880"/>
      <c r="J828880"/>
      <c r="K828880"/>
      <c r="L828880"/>
      <c r="M828880" s="115"/>
      <c r="N828880" s="115"/>
      <c r="O828880"/>
      <c r="P828880"/>
      <c r="Q828880"/>
      <c r="R828880" s="19"/>
      <c r="S828880" s="19"/>
      <c r="T828880"/>
      <c r="U828880" s="113"/>
      <c r="V828880" s="19"/>
      <c r="W828880" s="19"/>
      <c r="X828880" s="19"/>
      <c r="Y828880" s="19"/>
      <c r="Z828880" s="19"/>
      <c r="AA828880" s="19"/>
      <c r="AB828880" s="19"/>
      <c r="AC828880" s="19"/>
      <c r="AD828880" s="19"/>
      <c r="AE828880" s="19"/>
      <c r="AF828880" s="19"/>
      <c r="AG828880" s="19"/>
      <c r="AH828880" s="19"/>
      <c r="AI828880" s="19"/>
      <c r="AJ828880" s="19"/>
      <c r="AK828880" s="19"/>
      <c r="AL828880" s="19"/>
      <c r="AM828880" s="19"/>
      <c r="AN828880" s="19"/>
      <c r="AO828880" s="19"/>
      <c r="AP828880"/>
    </row>
    <row r="828881" spans="1:42" s="116" customFormat="1" x14ac:dyDescent="0.3">
      <c r="A828881"/>
      <c r="B828881"/>
      <c r="C828881"/>
      <c r="D828881"/>
      <c r="E828881"/>
      <c r="F828881"/>
      <c r="G828881"/>
      <c r="H828881"/>
      <c r="I828881"/>
      <c r="J828881"/>
      <c r="K828881"/>
      <c r="L828881"/>
      <c r="M828881" s="115"/>
      <c r="N828881" s="115"/>
      <c r="O828881"/>
      <c r="P828881"/>
      <c r="Q828881"/>
      <c r="R828881" s="19"/>
      <c r="S828881" s="19"/>
      <c r="T828881"/>
      <c r="U828881" s="113"/>
      <c r="V828881" s="19"/>
      <c r="W828881" s="19"/>
      <c r="X828881" s="19"/>
      <c r="Y828881" s="19"/>
      <c r="Z828881" s="19"/>
      <c r="AA828881" s="19"/>
      <c r="AB828881" s="19"/>
      <c r="AC828881" s="19"/>
      <c r="AD828881" s="19"/>
      <c r="AE828881" s="19"/>
      <c r="AF828881" s="19"/>
      <c r="AG828881" s="19"/>
      <c r="AH828881" s="19"/>
      <c r="AI828881" s="19"/>
      <c r="AJ828881" s="19"/>
      <c r="AK828881" s="19"/>
      <c r="AL828881" s="19"/>
      <c r="AM828881" s="19"/>
      <c r="AN828881" s="19"/>
      <c r="AO828881" s="19"/>
      <c r="AP828881"/>
    </row>
    <row r="828882" spans="1:42" s="116" customFormat="1" x14ac:dyDescent="0.3">
      <c r="A828882"/>
      <c r="B828882"/>
      <c r="C828882"/>
      <c r="D828882"/>
      <c r="E828882"/>
      <c r="F828882"/>
      <c r="G828882"/>
      <c r="H828882"/>
      <c r="I828882"/>
      <c r="J828882"/>
      <c r="K828882"/>
      <c r="L828882"/>
      <c r="M828882" s="115"/>
      <c r="N828882" s="115"/>
      <c r="O828882"/>
      <c r="P828882"/>
      <c r="Q828882"/>
      <c r="R828882" s="19"/>
      <c r="S828882" s="19"/>
      <c r="T828882"/>
      <c r="U828882" s="113"/>
      <c r="V828882" s="19"/>
      <c r="W828882" s="19"/>
      <c r="X828882" s="19"/>
      <c r="Y828882" s="19"/>
      <c r="Z828882" s="19"/>
      <c r="AA828882" s="19"/>
      <c r="AB828882" s="19"/>
      <c r="AC828882" s="19"/>
      <c r="AD828882" s="19"/>
      <c r="AE828882" s="19"/>
      <c r="AF828882" s="19"/>
      <c r="AG828882" s="19"/>
      <c r="AH828882" s="19"/>
      <c r="AI828882" s="19"/>
      <c r="AJ828882" s="19"/>
      <c r="AK828882" s="19"/>
      <c r="AL828882" s="19"/>
      <c r="AM828882" s="19"/>
      <c r="AN828882" s="19"/>
      <c r="AO828882" s="19"/>
      <c r="AP828882"/>
    </row>
    <row r="828883" spans="1:42" s="116" customFormat="1" x14ac:dyDescent="0.3">
      <c r="A828883"/>
      <c r="B828883"/>
      <c r="C828883"/>
      <c r="D828883"/>
      <c r="E828883"/>
      <c r="F828883"/>
      <c r="G828883"/>
      <c r="H828883"/>
      <c r="I828883"/>
      <c r="J828883"/>
      <c r="K828883"/>
      <c r="L828883"/>
      <c r="M828883" s="115"/>
      <c r="N828883" s="115"/>
      <c r="O828883"/>
      <c r="P828883"/>
      <c r="Q828883"/>
      <c r="R828883" s="19"/>
      <c r="S828883" s="19"/>
      <c r="T828883"/>
      <c r="U828883" s="113"/>
      <c r="V828883" s="19"/>
      <c r="W828883" s="19"/>
      <c r="X828883" s="19"/>
      <c r="Y828883" s="19"/>
      <c r="Z828883" s="19"/>
      <c r="AA828883" s="19"/>
      <c r="AB828883" s="19"/>
      <c r="AC828883" s="19"/>
      <c r="AD828883" s="19"/>
      <c r="AE828883" s="19"/>
      <c r="AF828883" s="19"/>
      <c r="AG828883" s="19"/>
      <c r="AH828883" s="19"/>
      <c r="AI828883" s="19"/>
      <c r="AJ828883" s="19"/>
      <c r="AK828883" s="19"/>
      <c r="AL828883" s="19"/>
      <c r="AM828883" s="19"/>
      <c r="AN828883" s="19"/>
      <c r="AO828883" s="19"/>
      <c r="AP828883"/>
    </row>
    <row r="828884" spans="1:42" s="116" customFormat="1" x14ac:dyDescent="0.3">
      <c r="A828884"/>
      <c r="B828884"/>
      <c r="C828884"/>
      <c r="D828884"/>
      <c r="E828884"/>
      <c r="F828884"/>
      <c r="G828884"/>
      <c r="H828884"/>
      <c r="I828884"/>
      <c r="J828884"/>
      <c r="K828884"/>
      <c r="L828884"/>
      <c r="M828884" s="115"/>
      <c r="N828884" s="115"/>
      <c r="O828884"/>
      <c r="P828884"/>
      <c r="Q828884"/>
      <c r="R828884" s="19"/>
      <c r="S828884" s="19"/>
      <c r="T828884"/>
      <c r="U828884" s="113"/>
      <c r="V828884" s="19"/>
      <c r="W828884" s="19"/>
      <c r="X828884" s="19"/>
      <c r="Y828884" s="19"/>
      <c r="Z828884" s="19"/>
      <c r="AA828884" s="19"/>
      <c r="AB828884" s="19"/>
      <c r="AC828884" s="19"/>
      <c r="AD828884" s="19"/>
      <c r="AE828884" s="19"/>
      <c r="AF828884" s="19"/>
      <c r="AG828884" s="19"/>
      <c r="AH828884" s="19"/>
      <c r="AI828884" s="19"/>
      <c r="AJ828884" s="19"/>
      <c r="AK828884" s="19"/>
      <c r="AL828884" s="19"/>
      <c r="AM828884" s="19"/>
      <c r="AN828884" s="19"/>
      <c r="AO828884" s="19"/>
      <c r="AP828884"/>
    </row>
    <row r="828885" spans="1:42" s="116" customFormat="1" x14ac:dyDescent="0.3">
      <c r="A828885"/>
      <c r="B828885"/>
      <c r="C828885"/>
      <c r="D828885"/>
      <c r="E828885"/>
      <c r="F828885"/>
      <c r="G828885"/>
      <c r="H828885"/>
      <c r="I828885"/>
      <c r="J828885"/>
      <c r="K828885"/>
      <c r="L828885"/>
      <c r="M828885" s="115"/>
      <c r="N828885" s="115"/>
      <c r="O828885"/>
      <c r="P828885"/>
      <c r="Q828885"/>
      <c r="R828885" s="19"/>
      <c r="S828885" s="19"/>
      <c r="T828885"/>
      <c r="U828885" s="113"/>
      <c r="V828885" s="19"/>
      <c r="W828885" s="19"/>
      <c r="X828885" s="19"/>
      <c r="Y828885" s="19"/>
      <c r="Z828885" s="19"/>
      <c r="AA828885" s="19"/>
      <c r="AB828885" s="19"/>
      <c r="AC828885" s="19"/>
      <c r="AD828885" s="19"/>
      <c r="AE828885" s="19"/>
      <c r="AF828885" s="19"/>
      <c r="AG828885" s="19"/>
      <c r="AH828885" s="19"/>
      <c r="AI828885" s="19"/>
      <c r="AJ828885" s="19"/>
      <c r="AK828885" s="19"/>
      <c r="AL828885" s="19"/>
      <c r="AM828885" s="19"/>
      <c r="AN828885" s="19"/>
      <c r="AO828885" s="19"/>
      <c r="AP828885"/>
    </row>
    <row r="828886" spans="1:42" s="116" customFormat="1" x14ac:dyDescent="0.3">
      <c r="A828886"/>
      <c r="B828886"/>
      <c r="C828886"/>
      <c r="D828886"/>
      <c r="E828886"/>
      <c r="F828886"/>
      <c r="G828886"/>
      <c r="H828886"/>
      <c r="I828886"/>
      <c r="J828886"/>
      <c r="K828886"/>
      <c r="L828886"/>
      <c r="M828886" s="115"/>
      <c r="N828886" s="115"/>
      <c r="O828886"/>
      <c r="P828886"/>
      <c r="Q828886"/>
      <c r="R828886" s="19"/>
      <c r="S828886" s="19"/>
      <c r="T828886"/>
      <c r="U828886" s="113"/>
      <c r="V828886" s="19"/>
      <c r="W828886" s="19"/>
      <c r="X828886" s="19"/>
      <c r="Y828886" s="19"/>
      <c r="Z828886" s="19"/>
      <c r="AA828886" s="19"/>
      <c r="AB828886" s="19"/>
      <c r="AC828886" s="19"/>
      <c r="AD828886" s="19"/>
      <c r="AE828886" s="19"/>
      <c r="AF828886" s="19"/>
      <c r="AG828886" s="19"/>
      <c r="AH828886" s="19"/>
      <c r="AI828886" s="19"/>
      <c r="AJ828886" s="19"/>
      <c r="AK828886" s="19"/>
      <c r="AL828886" s="19"/>
      <c r="AM828886" s="19"/>
      <c r="AN828886" s="19"/>
      <c r="AO828886" s="19"/>
      <c r="AP828886"/>
    </row>
    <row r="828887" spans="1:42" s="116" customFormat="1" x14ac:dyDescent="0.3">
      <c r="A828887"/>
      <c r="B828887"/>
      <c r="C828887"/>
      <c r="D828887"/>
      <c r="E828887"/>
      <c r="F828887"/>
      <c r="G828887"/>
      <c r="H828887"/>
      <c r="I828887"/>
      <c r="J828887"/>
      <c r="K828887"/>
      <c r="L828887"/>
      <c r="M828887" s="115"/>
      <c r="N828887" s="115"/>
      <c r="O828887"/>
      <c r="P828887"/>
      <c r="Q828887"/>
      <c r="R828887" s="19"/>
      <c r="S828887" s="19"/>
      <c r="T828887"/>
      <c r="U828887" s="113"/>
      <c r="V828887" s="19"/>
      <c r="W828887" s="19"/>
      <c r="X828887" s="19"/>
      <c r="Y828887" s="19"/>
      <c r="Z828887" s="19"/>
      <c r="AA828887" s="19"/>
      <c r="AB828887" s="19"/>
      <c r="AC828887" s="19"/>
      <c r="AD828887" s="19"/>
      <c r="AE828887" s="19"/>
      <c r="AF828887" s="19"/>
      <c r="AG828887" s="19"/>
      <c r="AH828887" s="19"/>
      <c r="AI828887" s="19"/>
      <c r="AJ828887" s="19"/>
      <c r="AK828887" s="19"/>
      <c r="AL828887" s="19"/>
      <c r="AM828887" s="19"/>
      <c r="AN828887" s="19"/>
      <c r="AO828887" s="19"/>
      <c r="AP828887"/>
    </row>
    <row r="828888" spans="1:42" s="116" customFormat="1" x14ac:dyDescent="0.3">
      <c r="A828888"/>
      <c r="B828888"/>
      <c r="C828888"/>
      <c r="D828888"/>
      <c r="E828888"/>
      <c r="F828888"/>
      <c r="G828888"/>
      <c r="H828888"/>
      <c r="I828888"/>
      <c r="J828888"/>
      <c r="K828888"/>
      <c r="L828888"/>
      <c r="M828888" s="115"/>
      <c r="N828888" s="115"/>
      <c r="O828888"/>
      <c r="P828888"/>
      <c r="Q828888"/>
      <c r="R828888" s="19"/>
      <c r="S828888" s="19"/>
      <c r="T828888"/>
      <c r="U828888" s="113"/>
      <c r="V828888" s="19"/>
      <c r="W828888" s="19"/>
      <c r="X828888" s="19"/>
      <c r="Y828888" s="19"/>
      <c r="Z828888" s="19"/>
      <c r="AA828888" s="19"/>
      <c r="AB828888" s="19"/>
      <c r="AC828888" s="19"/>
      <c r="AD828888" s="19"/>
      <c r="AE828888" s="19"/>
      <c r="AF828888" s="19"/>
      <c r="AG828888" s="19"/>
      <c r="AH828888" s="19"/>
      <c r="AI828888" s="19"/>
      <c r="AJ828888" s="19"/>
      <c r="AK828888" s="19"/>
      <c r="AL828888" s="19"/>
      <c r="AM828888" s="19"/>
      <c r="AN828888" s="19"/>
      <c r="AO828888" s="19"/>
      <c r="AP828888"/>
    </row>
    <row r="828889" spans="1:42" s="116" customFormat="1" x14ac:dyDescent="0.3">
      <c r="A828889"/>
      <c r="B828889"/>
      <c r="C828889"/>
      <c r="D828889"/>
      <c r="E828889"/>
      <c r="F828889"/>
      <c r="G828889"/>
      <c r="H828889"/>
      <c r="I828889"/>
      <c r="J828889"/>
      <c r="K828889"/>
      <c r="L828889"/>
      <c r="M828889" s="115"/>
      <c r="N828889" s="115"/>
      <c r="O828889"/>
      <c r="P828889"/>
      <c r="Q828889"/>
      <c r="R828889" s="19"/>
      <c r="S828889" s="19"/>
      <c r="T828889"/>
      <c r="U828889" s="113"/>
      <c r="V828889" s="19"/>
      <c r="W828889" s="19"/>
      <c r="X828889" s="19"/>
      <c r="Y828889" s="19"/>
      <c r="Z828889" s="19"/>
      <c r="AA828889" s="19"/>
      <c r="AB828889" s="19"/>
      <c r="AC828889" s="19"/>
      <c r="AD828889" s="19"/>
      <c r="AE828889" s="19"/>
      <c r="AF828889" s="19"/>
      <c r="AG828889" s="19"/>
      <c r="AH828889" s="19"/>
      <c r="AI828889" s="19"/>
      <c r="AJ828889" s="19"/>
      <c r="AK828889" s="19"/>
      <c r="AL828889" s="19"/>
      <c r="AM828889" s="19"/>
      <c r="AN828889" s="19"/>
      <c r="AO828889" s="19"/>
      <c r="AP828889"/>
    </row>
    <row r="828890" spans="1:42" s="116" customFormat="1" x14ac:dyDescent="0.3">
      <c r="A828890"/>
      <c r="B828890"/>
      <c r="C828890"/>
      <c r="D828890"/>
      <c r="E828890"/>
      <c r="F828890"/>
      <c r="G828890"/>
      <c r="H828890"/>
      <c r="I828890"/>
      <c r="J828890"/>
      <c r="K828890"/>
      <c r="L828890"/>
      <c r="M828890" s="115"/>
      <c r="N828890" s="115"/>
      <c r="O828890"/>
      <c r="P828890"/>
      <c r="Q828890"/>
      <c r="R828890" s="19"/>
      <c r="S828890" s="19"/>
      <c r="T828890"/>
      <c r="U828890" s="113"/>
      <c r="V828890" s="19"/>
      <c r="W828890" s="19"/>
      <c r="X828890" s="19"/>
      <c r="Y828890" s="19"/>
      <c r="Z828890" s="19"/>
      <c r="AA828890" s="19"/>
      <c r="AB828890" s="19"/>
      <c r="AC828890" s="19"/>
      <c r="AD828890" s="19"/>
      <c r="AE828890" s="19"/>
      <c r="AF828890" s="19"/>
      <c r="AG828890" s="19"/>
      <c r="AH828890" s="19"/>
      <c r="AI828890" s="19"/>
      <c r="AJ828890" s="19"/>
      <c r="AK828890" s="19"/>
      <c r="AL828890" s="19"/>
      <c r="AM828890" s="19"/>
      <c r="AN828890" s="19"/>
      <c r="AO828890" s="19"/>
      <c r="AP828890"/>
    </row>
    <row r="828891" spans="1:42" s="116" customFormat="1" x14ac:dyDescent="0.3">
      <c r="A828891"/>
      <c r="B828891"/>
      <c r="C828891"/>
      <c r="D828891"/>
      <c r="E828891"/>
      <c r="F828891"/>
      <c r="G828891"/>
      <c r="H828891"/>
      <c r="I828891"/>
      <c r="J828891"/>
      <c r="K828891"/>
      <c r="L828891"/>
      <c r="M828891" s="115"/>
      <c r="N828891" s="115"/>
      <c r="O828891"/>
      <c r="P828891"/>
      <c r="Q828891"/>
      <c r="R828891" s="19"/>
      <c r="S828891" s="19"/>
      <c r="T828891"/>
      <c r="U828891" s="113"/>
      <c r="V828891" s="19"/>
      <c r="W828891" s="19"/>
      <c r="X828891" s="19"/>
      <c r="Y828891" s="19"/>
      <c r="Z828891" s="19"/>
      <c r="AA828891" s="19"/>
      <c r="AB828891" s="19"/>
      <c r="AC828891" s="19"/>
      <c r="AD828891" s="19"/>
      <c r="AE828891" s="19"/>
      <c r="AF828891" s="19"/>
      <c r="AG828891" s="19"/>
      <c r="AH828891" s="19"/>
      <c r="AI828891" s="19"/>
      <c r="AJ828891" s="19"/>
      <c r="AK828891" s="19"/>
      <c r="AL828891" s="19"/>
      <c r="AM828891" s="19"/>
      <c r="AN828891" s="19"/>
      <c r="AO828891" s="19"/>
      <c r="AP828891"/>
    </row>
    <row r="828892" spans="1:42" s="116" customFormat="1" x14ac:dyDescent="0.3">
      <c r="A828892"/>
      <c r="B828892"/>
      <c r="C828892"/>
      <c r="D828892"/>
      <c r="E828892"/>
      <c r="F828892"/>
      <c r="G828892"/>
      <c r="H828892"/>
      <c r="I828892"/>
      <c r="J828892"/>
      <c r="K828892"/>
      <c r="L828892"/>
      <c r="M828892" s="115"/>
      <c r="N828892" s="115"/>
      <c r="O828892"/>
      <c r="P828892"/>
      <c r="Q828892"/>
      <c r="R828892" s="19"/>
      <c r="S828892" s="19"/>
      <c r="T828892"/>
      <c r="U828892" s="113"/>
      <c r="V828892" s="19"/>
      <c r="W828892" s="19"/>
      <c r="X828892" s="19"/>
      <c r="Y828892" s="19"/>
      <c r="Z828892" s="19"/>
      <c r="AA828892" s="19"/>
      <c r="AB828892" s="19"/>
      <c r="AC828892" s="19"/>
      <c r="AD828892" s="19"/>
      <c r="AE828892" s="19"/>
      <c r="AF828892" s="19"/>
      <c r="AG828892" s="19"/>
      <c r="AH828892" s="19"/>
      <c r="AI828892" s="19"/>
      <c r="AJ828892" s="19"/>
      <c r="AK828892" s="19"/>
      <c r="AL828892" s="19"/>
      <c r="AM828892" s="19"/>
      <c r="AN828892" s="19"/>
      <c r="AO828892" s="19"/>
      <c r="AP828892"/>
    </row>
    <row r="828893" spans="1:42" s="116" customFormat="1" x14ac:dyDescent="0.3">
      <c r="A828893"/>
      <c r="B828893"/>
      <c r="C828893"/>
      <c r="D828893"/>
      <c r="E828893"/>
      <c r="F828893"/>
      <c r="G828893"/>
      <c r="H828893"/>
      <c r="I828893"/>
      <c r="J828893"/>
      <c r="K828893"/>
      <c r="L828893"/>
      <c r="M828893" s="115"/>
      <c r="N828893" s="115"/>
      <c r="O828893"/>
      <c r="P828893"/>
      <c r="Q828893"/>
      <c r="R828893" s="19"/>
      <c r="S828893" s="19"/>
      <c r="T828893"/>
      <c r="U828893" s="113"/>
      <c r="V828893" s="19"/>
      <c r="W828893" s="19"/>
      <c r="X828893" s="19"/>
      <c r="Y828893" s="19"/>
      <c r="Z828893" s="19"/>
      <c r="AA828893" s="19"/>
      <c r="AB828893" s="19"/>
      <c r="AC828893" s="19"/>
      <c r="AD828893" s="19"/>
      <c r="AE828893" s="19"/>
      <c r="AF828893" s="19"/>
      <c r="AG828893" s="19"/>
      <c r="AH828893" s="19"/>
      <c r="AI828893" s="19"/>
      <c r="AJ828893" s="19"/>
      <c r="AK828893" s="19"/>
      <c r="AL828893" s="19"/>
      <c r="AM828893" s="19"/>
      <c r="AN828893" s="19"/>
      <c r="AO828893" s="19"/>
      <c r="AP828893"/>
    </row>
    <row r="828894" spans="1:42" s="116" customFormat="1" x14ac:dyDescent="0.3">
      <c r="A828894"/>
      <c r="B828894"/>
      <c r="C828894"/>
      <c r="D828894"/>
      <c r="E828894"/>
      <c r="F828894"/>
      <c r="G828894"/>
      <c r="H828894"/>
      <c r="I828894"/>
      <c r="J828894"/>
      <c r="K828894"/>
      <c r="L828894"/>
      <c r="M828894" s="115"/>
      <c r="N828894" s="115"/>
      <c r="O828894"/>
      <c r="P828894"/>
      <c r="Q828894"/>
      <c r="R828894" s="19"/>
      <c r="S828894" s="19"/>
      <c r="T828894"/>
      <c r="U828894" s="113"/>
      <c r="V828894" s="19"/>
      <c r="W828894" s="19"/>
      <c r="X828894" s="19"/>
      <c r="Y828894" s="19"/>
      <c r="Z828894" s="19"/>
      <c r="AA828894" s="19"/>
      <c r="AB828894" s="19"/>
      <c r="AC828894" s="19"/>
      <c r="AD828894" s="19"/>
      <c r="AE828894" s="19"/>
      <c r="AF828894" s="19"/>
      <c r="AG828894" s="19"/>
      <c r="AH828894" s="19"/>
      <c r="AI828894" s="19"/>
      <c r="AJ828894" s="19"/>
      <c r="AK828894" s="19"/>
      <c r="AL828894" s="19"/>
      <c r="AM828894" s="19"/>
      <c r="AN828894" s="19"/>
      <c r="AO828894" s="19"/>
      <c r="AP828894"/>
    </row>
    <row r="828895" spans="1:42" s="116" customFormat="1" x14ac:dyDescent="0.3">
      <c r="A828895"/>
      <c r="B828895"/>
      <c r="C828895"/>
      <c r="D828895"/>
      <c r="E828895"/>
      <c r="F828895"/>
      <c r="G828895"/>
      <c r="H828895"/>
      <c r="I828895"/>
      <c r="J828895"/>
      <c r="K828895"/>
      <c r="L828895"/>
      <c r="M828895" s="115"/>
      <c r="N828895" s="115"/>
      <c r="O828895"/>
      <c r="P828895"/>
      <c r="Q828895"/>
      <c r="R828895" s="19"/>
      <c r="S828895" s="19"/>
      <c r="T828895"/>
      <c r="U828895" s="113"/>
      <c r="V828895" s="19"/>
      <c r="W828895" s="19"/>
      <c r="X828895" s="19"/>
      <c r="Y828895" s="19"/>
      <c r="Z828895" s="19"/>
      <c r="AA828895" s="19"/>
      <c r="AB828895" s="19"/>
      <c r="AC828895" s="19"/>
      <c r="AD828895" s="19"/>
      <c r="AE828895" s="19"/>
      <c r="AF828895" s="19"/>
      <c r="AG828895" s="19"/>
      <c r="AH828895" s="19"/>
      <c r="AI828895" s="19"/>
      <c r="AJ828895" s="19"/>
      <c r="AK828895" s="19"/>
      <c r="AL828895" s="19"/>
      <c r="AM828895" s="19"/>
      <c r="AN828895" s="19"/>
      <c r="AO828895" s="19"/>
      <c r="AP828895"/>
    </row>
    <row r="828896" spans="1:42" s="116" customFormat="1" x14ac:dyDescent="0.3">
      <c r="A828896"/>
      <c r="B828896"/>
      <c r="C828896"/>
      <c r="D828896"/>
      <c r="E828896"/>
      <c r="F828896"/>
      <c r="G828896"/>
      <c r="H828896"/>
      <c r="I828896"/>
      <c r="J828896"/>
      <c r="K828896"/>
      <c r="L828896"/>
      <c r="M828896" s="115"/>
      <c r="N828896" s="115"/>
      <c r="O828896"/>
      <c r="P828896"/>
      <c r="Q828896"/>
      <c r="R828896" s="19"/>
      <c r="S828896" s="19"/>
      <c r="T828896"/>
      <c r="U828896" s="113"/>
      <c r="V828896" s="19"/>
      <c r="W828896" s="19"/>
      <c r="X828896" s="19"/>
      <c r="Y828896" s="19"/>
      <c r="Z828896" s="19"/>
      <c r="AA828896" s="19"/>
      <c r="AB828896" s="19"/>
      <c r="AC828896" s="19"/>
      <c r="AD828896" s="19"/>
      <c r="AE828896" s="19"/>
      <c r="AF828896" s="19"/>
      <c r="AG828896" s="19"/>
      <c r="AH828896" s="19"/>
      <c r="AI828896" s="19"/>
      <c r="AJ828896" s="19"/>
      <c r="AK828896" s="19"/>
      <c r="AL828896" s="19"/>
      <c r="AM828896" s="19"/>
      <c r="AN828896" s="19"/>
      <c r="AO828896" s="19"/>
      <c r="AP828896"/>
    </row>
    <row r="828897" spans="1:42" s="116" customFormat="1" x14ac:dyDescent="0.3">
      <c r="A828897"/>
      <c r="B828897"/>
      <c r="C828897"/>
      <c r="D828897"/>
      <c r="E828897"/>
      <c r="F828897"/>
      <c r="G828897"/>
      <c r="H828897"/>
      <c r="I828897"/>
      <c r="J828897"/>
      <c r="K828897"/>
      <c r="L828897"/>
      <c r="M828897" s="115"/>
      <c r="N828897" s="115"/>
      <c r="O828897"/>
      <c r="P828897"/>
      <c r="Q828897"/>
      <c r="R828897" s="19"/>
      <c r="S828897" s="19"/>
      <c r="T828897"/>
      <c r="U828897" s="113"/>
      <c r="V828897" s="19"/>
      <c r="W828897" s="19"/>
      <c r="X828897" s="19"/>
      <c r="Y828897" s="19"/>
      <c r="Z828897" s="19"/>
      <c r="AA828897" s="19"/>
      <c r="AB828897" s="19"/>
      <c r="AC828897" s="19"/>
      <c r="AD828897" s="19"/>
      <c r="AE828897" s="19"/>
      <c r="AF828897" s="19"/>
      <c r="AG828897" s="19"/>
      <c r="AH828897" s="19"/>
      <c r="AI828897" s="19"/>
      <c r="AJ828897" s="19"/>
      <c r="AK828897" s="19"/>
      <c r="AL828897" s="19"/>
      <c r="AM828897" s="19"/>
      <c r="AN828897" s="19"/>
      <c r="AO828897" s="19"/>
      <c r="AP828897"/>
    </row>
    <row r="828898" spans="1:42" s="116" customFormat="1" x14ac:dyDescent="0.3">
      <c r="A828898"/>
      <c r="B828898"/>
      <c r="C828898"/>
      <c r="D828898"/>
      <c r="E828898"/>
      <c r="F828898"/>
      <c r="G828898"/>
      <c r="H828898"/>
      <c r="I828898"/>
      <c r="J828898"/>
      <c r="K828898"/>
      <c r="L828898"/>
      <c r="M828898" s="115"/>
      <c r="N828898" s="115"/>
      <c r="O828898"/>
      <c r="P828898"/>
      <c r="Q828898"/>
      <c r="R828898" s="19"/>
      <c r="S828898" s="19"/>
      <c r="T828898"/>
      <c r="U828898" s="113"/>
      <c r="V828898" s="19"/>
      <c r="W828898" s="19"/>
      <c r="X828898" s="19"/>
      <c r="Y828898" s="19"/>
      <c r="Z828898" s="19"/>
      <c r="AA828898" s="19"/>
      <c r="AB828898" s="19"/>
      <c r="AC828898" s="19"/>
      <c r="AD828898" s="19"/>
      <c r="AE828898" s="19"/>
      <c r="AF828898" s="19"/>
      <c r="AG828898" s="19"/>
      <c r="AH828898" s="19"/>
      <c r="AI828898" s="19"/>
      <c r="AJ828898" s="19"/>
      <c r="AK828898" s="19"/>
      <c r="AL828898" s="19"/>
      <c r="AM828898" s="19"/>
      <c r="AN828898" s="19"/>
      <c r="AO828898" s="19"/>
      <c r="AP828898"/>
    </row>
    <row r="828899" spans="1:42" s="116" customFormat="1" x14ac:dyDescent="0.3">
      <c r="A828899"/>
      <c r="B828899"/>
      <c r="C828899"/>
      <c r="D828899"/>
      <c r="E828899"/>
      <c r="F828899"/>
      <c r="G828899"/>
      <c r="H828899"/>
      <c r="I828899"/>
      <c r="J828899"/>
      <c r="K828899"/>
      <c r="L828899"/>
      <c r="M828899" s="115"/>
      <c r="N828899" s="115"/>
      <c r="O828899"/>
      <c r="P828899"/>
      <c r="Q828899"/>
      <c r="R828899" s="19"/>
      <c r="S828899" s="19"/>
      <c r="T828899"/>
      <c r="U828899" s="113"/>
      <c r="V828899" s="19"/>
      <c r="W828899" s="19"/>
      <c r="X828899" s="19"/>
      <c r="Y828899" s="19"/>
      <c r="Z828899" s="19"/>
      <c r="AA828899" s="19"/>
      <c r="AB828899" s="19"/>
      <c r="AC828899" s="19"/>
      <c r="AD828899" s="19"/>
      <c r="AE828899" s="19"/>
      <c r="AF828899" s="19"/>
      <c r="AG828899" s="19"/>
      <c r="AH828899" s="19"/>
      <c r="AI828899" s="19"/>
      <c r="AJ828899" s="19"/>
      <c r="AK828899" s="19"/>
      <c r="AL828899" s="19"/>
      <c r="AM828899" s="19"/>
      <c r="AN828899" s="19"/>
      <c r="AO828899" s="19"/>
      <c r="AP828899"/>
    </row>
    <row r="828900" spans="1:42" s="116" customFormat="1" x14ac:dyDescent="0.3">
      <c r="A828900"/>
      <c r="B828900"/>
      <c r="C828900"/>
      <c r="D828900"/>
      <c r="E828900"/>
      <c r="F828900"/>
      <c r="G828900"/>
      <c r="H828900"/>
      <c r="I828900"/>
      <c r="J828900"/>
      <c r="K828900"/>
      <c r="L828900"/>
      <c r="M828900" s="115"/>
      <c r="N828900" s="115"/>
      <c r="O828900"/>
      <c r="P828900"/>
      <c r="Q828900"/>
      <c r="R828900" s="19"/>
      <c r="S828900" s="19"/>
      <c r="T828900"/>
      <c r="U828900" s="113"/>
      <c r="V828900" s="19"/>
      <c r="W828900" s="19"/>
      <c r="X828900" s="19"/>
      <c r="Y828900" s="19"/>
      <c r="Z828900" s="19"/>
      <c r="AA828900" s="19"/>
      <c r="AB828900" s="19"/>
      <c r="AC828900" s="19"/>
      <c r="AD828900" s="19"/>
      <c r="AE828900" s="19"/>
      <c r="AF828900" s="19"/>
      <c r="AG828900" s="19"/>
      <c r="AH828900" s="19"/>
      <c r="AI828900" s="19"/>
      <c r="AJ828900" s="19"/>
      <c r="AK828900" s="19"/>
      <c r="AL828900" s="19"/>
      <c r="AM828900" s="19"/>
      <c r="AN828900" s="19"/>
      <c r="AO828900" s="19"/>
      <c r="AP828900"/>
    </row>
    <row r="828901" spans="1:42" s="116" customFormat="1" x14ac:dyDescent="0.3">
      <c r="A828901"/>
      <c r="B828901"/>
      <c r="C828901"/>
      <c r="D828901"/>
      <c r="E828901"/>
      <c r="F828901"/>
      <c r="G828901"/>
      <c r="H828901"/>
      <c r="I828901"/>
      <c r="J828901"/>
      <c r="K828901"/>
      <c r="L828901"/>
      <c r="M828901" s="115"/>
      <c r="N828901" s="115"/>
      <c r="O828901"/>
      <c r="P828901"/>
      <c r="Q828901"/>
      <c r="R828901" s="19"/>
      <c r="S828901" s="19"/>
      <c r="T828901"/>
      <c r="U828901" s="113"/>
      <c r="V828901" s="19"/>
      <c r="W828901" s="19"/>
      <c r="X828901" s="19"/>
      <c r="Y828901" s="19"/>
      <c r="Z828901" s="19"/>
      <c r="AA828901" s="19"/>
      <c r="AB828901" s="19"/>
      <c r="AC828901" s="19"/>
      <c r="AD828901" s="19"/>
      <c r="AE828901" s="19"/>
      <c r="AF828901" s="19"/>
      <c r="AG828901" s="19"/>
      <c r="AH828901" s="19"/>
      <c r="AI828901" s="19"/>
      <c r="AJ828901" s="19"/>
      <c r="AK828901" s="19"/>
      <c r="AL828901" s="19"/>
      <c r="AM828901" s="19"/>
      <c r="AN828901" s="19"/>
      <c r="AO828901" s="19"/>
      <c r="AP828901"/>
    </row>
    <row r="828902" spans="1:42" s="116" customFormat="1" x14ac:dyDescent="0.3">
      <c r="A828902"/>
      <c r="B828902"/>
      <c r="C828902"/>
      <c r="D828902"/>
      <c r="E828902"/>
      <c r="F828902"/>
      <c r="G828902"/>
      <c r="H828902"/>
      <c r="I828902"/>
      <c r="J828902"/>
      <c r="K828902"/>
      <c r="L828902"/>
      <c r="M828902" s="115"/>
      <c r="N828902" s="115"/>
      <c r="O828902"/>
      <c r="P828902"/>
      <c r="Q828902"/>
      <c r="R828902" s="19"/>
      <c r="S828902" s="19"/>
      <c r="T828902"/>
      <c r="U828902" s="113"/>
      <c r="V828902" s="19"/>
      <c r="W828902" s="19"/>
      <c r="X828902" s="19"/>
      <c r="Y828902" s="19"/>
      <c r="Z828902" s="19"/>
      <c r="AA828902" s="19"/>
      <c r="AB828902" s="19"/>
      <c r="AC828902" s="19"/>
      <c r="AD828902" s="19"/>
      <c r="AE828902" s="19"/>
      <c r="AF828902" s="19"/>
      <c r="AG828902" s="19"/>
      <c r="AH828902" s="19"/>
      <c r="AI828902" s="19"/>
      <c r="AJ828902" s="19"/>
      <c r="AK828902" s="19"/>
      <c r="AL828902" s="19"/>
      <c r="AM828902" s="19"/>
      <c r="AN828902" s="19"/>
      <c r="AO828902" s="19"/>
      <c r="AP828902"/>
    </row>
    <row r="828903" spans="1:42" s="116" customFormat="1" x14ac:dyDescent="0.3">
      <c r="A828903"/>
      <c r="B828903"/>
      <c r="C828903"/>
      <c r="D828903"/>
      <c r="E828903"/>
      <c r="F828903"/>
      <c r="G828903"/>
      <c r="H828903"/>
      <c r="I828903"/>
      <c r="J828903"/>
      <c r="K828903"/>
      <c r="L828903"/>
      <c r="M828903" s="115"/>
      <c r="N828903" s="115"/>
      <c r="O828903"/>
      <c r="P828903"/>
      <c r="Q828903"/>
      <c r="R828903" s="19"/>
      <c r="S828903" s="19"/>
      <c r="T828903"/>
      <c r="U828903" s="113"/>
      <c r="V828903" s="19"/>
      <c r="W828903" s="19"/>
      <c r="X828903" s="19"/>
      <c r="Y828903" s="19"/>
      <c r="Z828903" s="19"/>
      <c r="AA828903" s="19"/>
      <c r="AB828903" s="19"/>
      <c r="AC828903" s="19"/>
      <c r="AD828903" s="19"/>
      <c r="AE828903" s="19"/>
      <c r="AF828903" s="19"/>
      <c r="AG828903" s="19"/>
      <c r="AH828903" s="19"/>
      <c r="AI828903" s="19"/>
      <c r="AJ828903" s="19"/>
      <c r="AK828903" s="19"/>
      <c r="AL828903" s="19"/>
      <c r="AM828903" s="19"/>
      <c r="AN828903" s="19"/>
      <c r="AO828903" s="19"/>
      <c r="AP828903"/>
    </row>
    <row r="828904" spans="1:42" s="116" customFormat="1" x14ac:dyDescent="0.3">
      <c r="A828904"/>
      <c r="B828904"/>
      <c r="C828904"/>
      <c r="D828904"/>
      <c r="E828904"/>
      <c r="F828904"/>
      <c r="G828904"/>
      <c r="H828904"/>
      <c r="I828904"/>
      <c r="J828904"/>
      <c r="K828904"/>
      <c r="L828904"/>
      <c r="M828904" s="115"/>
      <c r="N828904" s="115"/>
      <c r="O828904"/>
      <c r="P828904"/>
      <c r="Q828904"/>
      <c r="R828904" s="19"/>
      <c r="S828904" s="19"/>
      <c r="T828904"/>
      <c r="U828904" s="113"/>
      <c r="V828904" s="19"/>
      <c r="W828904" s="19"/>
      <c r="X828904" s="19"/>
      <c r="Y828904" s="19"/>
      <c r="Z828904" s="19"/>
      <c r="AA828904" s="19"/>
      <c r="AB828904" s="19"/>
      <c r="AC828904" s="19"/>
      <c r="AD828904" s="19"/>
      <c r="AE828904" s="19"/>
      <c r="AF828904" s="19"/>
      <c r="AG828904" s="19"/>
      <c r="AH828904" s="19"/>
      <c r="AI828904" s="19"/>
      <c r="AJ828904" s="19"/>
      <c r="AK828904" s="19"/>
      <c r="AL828904" s="19"/>
      <c r="AM828904" s="19"/>
      <c r="AN828904" s="19"/>
      <c r="AO828904" s="19"/>
      <c r="AP828904"/>
    </row>
    <row r="828905" spans="1:42" s="116" customFormat="1" x14ac:dyDescent="0.3">
      <c r="A828905"/>
      <c r="B828905"/>
      <c r="C828905"/>
      <c r="D828905"/>
      <c r="E828905"/>
      <c r="F828905"/>
      <c r="G828905"/>
      <c r="H828905"/>
      <c r="I828905"/>
      <c r="J828905"/>
      <c r="K828905"/>
      <c r="L828905"/>
      <c r="M828905" s="115"/>
      <c r="N828905" s="115"/>
      <c r="O828905"/>
      <c r="P828905"/>
      <c r="Q828905"/>
      <c r="R828905" s="19"/>
      <c r="S828905" s="19"/>
      <c r="T828905"/>
      <c r="U828905" s="113"/>
      <c r="V828905" s="19"/>
      <c r="W828905" s="19"/>
      <c r="X828905" s="19"/>
      <c r="Y828905" s="19"/>
      <c r="Z828905" s="19"/>
      <c r="AA828905" s="19"/>
      <c r="AB828905" s="19"/>
      <c r="AC828905" s="19"/>
      <c r="AD828905" s="19"/>
      <c r="AE828905" s="19"/>
      <c r="AF828905" s="19"/>
      <c r="AG828905" s="19"/>
      <c r="AH828905" s="19"/>
      <c r="AI828905" s="19"/>
      <c r="AJ828905" s="19"/>
      <c r="AK828905" s="19"/>
      <c r="AL828905" s="19"/>
      <c r="AM828905" s="19"/>
      <c r="AN828905" s="19"/>
      <c r="AO828905" s="19"/>
      <c r="AP828905"/>
    </row>
    <row r="828906" spans="1:42" s="116" customFormat="1" x14ac:dyDescent="0.3">
      <c r="A828906"/>
      <c r="B828906"/>
      <c r="C828906"/>
      <c r="D828906"/>
      <c r="E828906"/>
      <c r="F828906"/>
      <c r="G828906"/>
      <c r="H828906"/>
      <c r="I828906"/>
      <c r="J828906"/>
      <c r="K828906"/>
      <c r="L828906"/>
      <c r="M828906" s="115"/>
      <c r="N828906" s="115"/>
      <c r="O828906"/>
      <c r="P828906"/>
      <c r="Q828906"/>
      <c r="R828906" s="19"/>
      <c r="S828906" s="19"/>
      <c r="T828906"/>
      <c r="U828906" s="113"/>
      <c r="V828906" s="19"/>
      <c r="W828906" s="19"/>
      <c r="X828906" s="19"/>
      <c r="Y828906" s="19"/>
      <c r="Z828906" s="19"/>
      <c r="AA828906" s="19"/>
      <c r="AB828906" s="19"/>
      <c r="AC828906" s="19"/>
      <c r="AD828906" s="19"/>
      <c r="AE828906" s="19"/>
      <c r="AF828906" s="19"/>
      <c r="AG828906" s="19"/>
      <c r="AH828906" s="19"/>
      <c r="AI828906" s="19"/>
      <c r="AJ828906" s="19"/>
      <c r="AK828906" s="19"/>
      <c r="AL828906" s="19"/>
      <c r="AM828906" s="19"/>
      <c r="AN828906" s="19"/>
      <c r="AO828906" s="19"/>
      <c r="AP828906"/>
    </row>
    <row r="828907" spans="1:42" s="116" customFormat="1" x14ac:dyDescent="0.3">
      <c r="A828907"/>
      <c r="B828907"/>
      <c r="C828907"/>
      <c r="D828907"/>
      <c r="E828907"/>
      <c r="F828907"/>
      <c r="G828907"/>
      <c r="H828907"/>
      <c r="I828907"/>
      <c r="J828907"/>
      <c r="K828907"/>
      <c r="L828907"/>
      <c r="M828907" s="115"/>
      <c r="N828907" s="115"/>
      <c r="O828907"/>
      <c r="P828907"/>
      <c r="Q828907"/>
      <c r="R828907" s="19"/>
      <c r="S828907" s="19"/>
      <c r="T828907"/>
      <c r="U828907" s="113"/>
      <c r="V828907" s="19"/>
      <c r="W828907" s="19"/>
      <c r="X828907" s="19"/>
      <c r="Y828907" s="19"/>
      <c r="Z828907" s="19"/>
      <c r="AA828907" s="19"/>
      <c r="AB828907" s="19"/>
      <c r="AC828907" s="19"/>
      <c r="AD828907" s="19"/>
      <c r="AE828907" s="19"/>
      <c r="AF828907" s="19"/>
      <c r="AG828907" s="19"/>
      <c r="AH828907" s="19"/>
      <c r="AI828907" s="19"/>
      <c r="AJ828907" s="19"/>
      <c r="AK828907" s="19"/>
      <c r="AL828907" s="19"/>
      <c r="AM828907" s="19"/>
      <c r="AN828907" s="19"/>
      <c r="AO828907" s="19"/>
      <c r="AP828907"/>
    </row>
    <row r="828908" spans="1:42" s="116" customFormat="1" x14ac:dyDescent="0.3">
      <c r="A828908"/>
      <c r="B828908"/>
      <c r="C828908"/>
      <c r="D828908"/>
      <c r="E828908"/>
      <c r="F828908"/>
      <c r="G828908"/>
      <c r="H828908"/>
      <c r="I828908"/>
      <c r="J828908"/>
      <c r="K828908"/>
      <c r="L828908"/>
      <c r="M828908" s="115"/>
      <c r="N828908" s="115"/>
      <c r="O828908"/>
      <c r="P828908"/>
      <c r="Q828908"/>
      <c r="R828908" s="19"/>
      <c r="S828908" s="19"/>
      <c r="T828908"/>
      <c r="U828908" s="113"/>
      <c r="V828908" s="19"/>
      <c r="W828908" s="19"/>
      <c r="X828908" s="19"/>
      <c r="Y828908" s="19"/>
      <c r="Z828908" s="19"/>
      <c r="AA828908" s="19"/>
      <c r="AB828908" s="19"/>
      <c r="AC828908" s="19"/>
      <c r="AD828908" s="19"/>
      <c r="AE828908" s="19"/>
      <c r="AF828908" s="19"/>
      <c r="AG828908" s="19"/>
      <c r="AH828908" s="19"/>
      <c r="AI828908" s="19"/>
      <c r="AJ828908" s="19"/>
      <c r="AK828908" s="19"/>
      <c r="AL828908" s="19"/>
      <c r="AM828908" s="19"/>
      <c r="AN828908" s="19"/>
      <c r="AO828908" s="19"/>
      <c r="AP828908"/>
    </row>
    <row r="828909" spans="1:42" s="116" customFormat="1" x14ac:dyDescent="0.3">
      <c r="A828909"/>
      <c r="B828909"/>
      <c r="C828909"/>
      <c r="D828909"/>
      <c r="E828909"/>
      <c r="F828909"/>
      <c r="G828909"/>
      <c r="H828909"/>
      <c r="I828909"/>
      <c r="J828909"/>
      <c r="K828909"/>
      <c r="L828909"/>
      <c r="M828909" s="115"/>
      <c r="N828909" s="115"/>
      <c r="O828909"/>
      <c r="P828909"/>
      <c r="Q828909"/>
      <c r="R828909" s="19"/>
      <c r="S828909" s="19"/>
      <c r="T828909"/>
      <c r="U828909" s="113"/>
      <c r="V828909" s="19"/>
      <c r="W828909" s="19"/>
      <c r="X828909" s="19"/>
      <c r="Y828909" s="19"/>
      <c r="Z828909" s="19"/>
      <c r="AA828909" s="19"/>
      <c r="AB828909" s="19"/>
      <c r="AC828909" s="19"/>
      <c r="AD828909" s="19"/>
      <c r="AE828909" s="19"/>
      <c r="AF828909" s="19"/>
      <c r="AG828909" s="19"/>
      <c r="AH828909" s="19"/>
      <c r="AI828909" s="19"/>
      <c r="AJ828909" s="19"/>
      <c r="AK828909" s="19"/>
      <c r="AL828909" s="19"/>
      <c r="AM828909" s="19"/>
      <c r="AN828909" s="19"/>
      <c r="AO828909" s="19"/>
      <c r="AP828909"/>
    </row>
    <row r="828910" spans="1:42" s="116" customFormat="1" x14ac:dyDescent="0.3">
      <c r="A828910"/>
      <c r="B828910"/>
      <c r="C828910"/>
      <c r="D828910"/>
      <c r="E828910"/>
      <c r="F828910"/>
      <c r="G828910"/>
      <c r="H828910"/>
      <c r="I828910"/>
      <c r="J828910"/>
      <c r="K828910"/>
      <c r="L828910"/>
      <c r="M828910" s="115"/>
      <c r="N828910" s="115"/>
      <c r="O828910"/>
      <c r="P828910"/>
      <c r="Q828910"/>
      <c r="R828910" s="19"/>
      <c r="S828910" s="19"/>
      <c r="T828910"/>
      <c r="U828910" s="113"/>
      <c r="V828910" s="19"/>
      <c r="W828910" s="19"/>
      <c r="X828910" s="19"/>
      <c r="Y828910" s="19"/>
      <c r="Z828910" s="19"/>
      <c r="AA828910" s="19"/>
      <c r="AB828910" s="19"/>
      <c r="AC828910" s="19"/>
      <c r="AD828910" s="19"/>
      <c r="AE828910" s="19"/>
      <c r="AF828910" s="19"/>
      <c r="AG828910" s="19"/>
      <c r="AH828910" s="19"/>
      <c r="AI828910" s="19"/>
      <c r="AJ828910" s="19"/>
      <c r="AK828910" s="19"/>
      <c r="AL828910" s="19"/>
      <c r="AM828910" s="19"/>
      <c r="AN828910" s="19"/>
      <c r="AO828910" s="19"/>
      <c r="AP828910"/>
    </row>
    <row r="828911" spans="1:42" s="116" customFormat="1" x14ac:dyDescent="0.3">
      <c r="A828911"/>
      <c r="B828911"/>
      <c r="C828911"/>
      <c r="D828911"/>
      <c r="E828911"/>
      <c r="F828911"/>
      <c r="G828911"/>
      <c r="H828911"/>
      <c r="I828911"/>
      <c r="J828911"/>
      <c r="K828911"/>
      <c r="L828911"/>
      <c r="M828911" s="115"/>
      <c r="N828911" s="115"/>
      <c r="O828911"/>
      <c r="P828911"/>
      <c r="Q828911"/>
      <c r="R828911" s="19"/>
      <c r="S828911" s="19"/>
      <c r="T828911"/>
      <c r="U828911" s="113"/>
      <c r="V828911" s="19"/>
      <c r="W828911" s="19"/>
      <c r="X828911" s="19"/>
      <c r="Y828911" s="19"/>
      <c r="Z828911" s="19"/>
      <c r="AA828911" s="19"/>
      <c r="AB828911" s="19"/>
      <c r="AC828911" s="19"/>
      <c r="AD828911" s="19"/>
      <c r="AE828911" s="19"/>
      <c r="AF828911" s="19"/>
      <c r="AG828911" s="19"/>
      <c r="AH828911" s="19"/>
      <c r="AI828911" s="19"/>
      <c r="AJ828911" s="19"/>
      <c r="AK828911" s="19"/>
      <c r="AL828911" s="19"/>
      <c r="AM828911" s="19"/>
      <c r="AN828911" s="19"/>
      <c r="AO828911" s="19"/>
      <c r="AP828911"/>
    </row>
    <row r="828912" spans="1:42" s="116" customFormat="1" x14ac:dyDescent="0.3">
      <c r="A828912"/>
      <c r="B828912"/>
      <c r="C828912"/>
      <c r="D828912"/>
      <c r="E828912"/>
      <c r="F828912"/>
      <c r="G828912"/>
      <c r="H828912"/>
      <c r="I828912"/>
      <c r="J828912"/>
      <c r="K828912"/>
      <c r="L828912"/>
      <c r="M828912" s="115"/>
      <c r="N828912" s="115"/>
      <c r="O828912"/>
      <c r="P828912"/>
      <c r="Q828912"/>
      <c r="R828912" s="19"/>
      <c r="S828912" s="19"/>
      <c r="T828912"/>
      <c r="U828912" s="113"/>
      <c r="V828912" s="19"/>
      <c r="W828912" s="19"/>
      <c r="X828912" s="19"/>
      <c r="Y828912" s="19"/>
      <c r="Z828912" s="19"/>
      <c r="AA828912" s="19"/>
      <c r="AB828912" s="19"/>
      <c r="AC828912" s="19"/>
      <c r="AD828912" s="19"/>
      <c r="AE828912" s="19"/>
      <c r="AF828912" s="19"/>
      <c r="AG828912" s="19"/>
      <c r="AH828912" s="19"/>
      <c r="AI828912" s="19"/>
      <c r="AJ828912" s="19"/>
      <c r="AK828912" s="19"/>
      <c r="AL828912" s="19"/>
      <c r="AM828912" s="19"/>
      <c r="AN828912" s="19"/>
      <c r="AO828912" s="19"/>
      <c r="AP828912"/>
    </row>
    <row r="828913" spans="1:42" s="116" customFormat="1" x14ac:dyDescent="0.3">
      <c r="A828913"/>
      <c r="B828913"/>
      <c r="C828913"/>
      <c r="D828913"/>
      <c r="E828913"/>
      <c r="F828913"/>
      <c r="G828913"/>
      <c r="H828913"/>
      <c r="I828913"/>
      <c r="J828913"/>
      <c r="K828913"/>
      <c r="L828913"/>
      <c r="M828913" s="115"/>
      <c r="N828913" s="115"/>
      <c r="O828913"/>
      <c r="P828913"/>
      <c r="Q828913"/>
      <c r="R828913" s="19"/>
      <c r="S828913" s="19"/>
      <c r="T828913"/>
      <c r="U828913" s="113"/>
      <c r="V828913" s="19"/>
      <c r="W828913" s="19"/>
      <c r="X828913" s="19"/>
      <c r="Y828913" s="19"/>
      <c r="Z828913" s="19"/>
      <c r="AA828913" s="19"/>
      <c r="AB828913" s="19"/>
      <c r="AC828913" s="19"/>
      <c r="AD828913" s="19"/>
      <c r="AE828913" s="19"/>
      <c r="AF828913" s="19"/>
      <c r="AG828913" s="19"/>
      <c r="AH828913" s="19"/>
      <c r="AI828913" s="19"/>
      <c r="AJ828913" s="19"/>
      <c r="AK828913" s="19"/>
      <c r="AL828913" s="19"/>
      <c r="AM828913" s="19"/>
      <c r="AN828913" s="19"/>
      <c r="AO828913" s="19"/>
      <c r="AP828913"/>
    </row>
    <row r="828914" spans="1:42" s="116" customFormat="1" x14ac:dyDescent="0.3">
      <c r="A828914"/>
      <c r="B828914"/>
      <c r="C828914"/>
      <c r="D828914"/>
      <c r="E828914"/>
      <c r="F828914"/>
      <c r="G828914"/>
      <c r="H828914"/>
      <c r="I828914"/>
      <c r="J828914"/>
      <c r="K828914"/>
      <c r="L828914"/>
      <c r="M828914" s="115"/>
      <c r="N828914" s="115"/>
      <c r="O828914"/>
      <c r="P828914"/>
      <c r="Q828914"/>
      <c r="R828914" s="19"/>
      <c r="S828914" s="19"/>
      <c r="T828914"/>
      <c r="U828914" s="113"/>
      <c r="V828914" s="19"/>
      <c r="W828914" s="19"/>
      <c r="X828914" s="19"/>
      <c r="Y828914" s="19"/>
      <c r="Z828914" s="19"/>
      <c r="AA828914" s="19"/>
      <c r="AB828914" s="19"/>
      <c r="AC828914" s="19"/>
      <c r="AD828914" s="19"/>
      <c r="AE828914" s="19"/>
      <c r="AF828914" s="19"/>
      <c r="AG828914" s="19"/>
      <c r="AH828914" s="19"/>
      <c r="AI828914" s="19"/>
      <c r="AJ828914" s="19"/>
      <c r="AK828914" s="19"/>
      <c r="AL828914" s="19"/>
      <c r="AM828914" s="19"/>
      <c r="AN828914" s="19"/>
      <c r="AO828914" s="19"/>
      <c r="AP828914"/>
    </row>
    <row r="828915" spans="1:42" s="116" customFormat="1" x14ac:dyDescent="0.3">
      <c r="A828915"/>
      <c r="B828915"/>
      <c r="C828915"/>
      <c r="D828915"/>
      <c r="E828915"/>
      <c r="F828915"/>
      <c r="G828915"/>
      <c r="H828915"/>
      <c r="I828915"/>
      <c r="J828915"/>
      <c r="K828915"/>
      <c r="L828915"/>
      <c r="M828915" s="115"/>
      <c r="N828915" s="115"/>
      <c r="O828915"/>
      <c r="P828915"/>
      <c r="Q828915"/>
      <c r="R828915" s="19"/>
      <c r="S828915" s="19"/>
      <c r="T828915"/>
      <c r="U828915" s="113"/>
      <c r="V828915" s="19"/>
      <c r="W828915" s="19"/>
      <c r="X828915" s="19"/>
      <c r="Y828915" s="19"/>
      <c r="Z828915" s="19"/>
      <c r="AA828915" s="19"/>
      <c r="AB828915" s="19"/>
      <c r="AC828915" s="19"/>
      <c r="AD828915" s="19"/>
      <c r="AE828915" s="19"/>
      <c r="AF828915" s="19"/>
      <c r="AG828915" s="19"/>
      <c r="AH828915" s="19"/>
      <c r="AI828915" s="19"/>
      <c r="AJ828915" s="19"/>
      <c r="AK828915" s="19"/>
      <c r="AL828915" s="19"/>
      <c r="AM828915" s="19"/>
      <c r="AN828915" s="19"/>
      <c r="AO828915" s="19"/>
      <c r="AP828915"/>
    </row>
    <row r="828916" spans="1:42" s="116" customFormat="1" x14ac:dyDescent="0.3">
      <c r="A828916"/>
      <c r="B828916"/>
      <c r="C828916"/>
      <c r="D828916"/>
      <c r="E828916"/>
      <c r="F828916"/>
      <c r="G828916"/>
      <c r="H828916"/>
      <c r="I828916"/>
      <c r="J828916"/>
      <c r="K828916"/>
      <c r="L828916"/>
      <c r="M828916" s="115"/>
      <c r="N828916" s="115"/>
      <c r="O828916"/>
      <c r="P828916"/>
      <c r="Q828916"/>
      <c r="R828916" s="19"/>
      <c r="S828916" s="19"/>
      <c r="T828916"/>
      <c r="U828916" s="113"/>
      <c r="V828916" s="19"/>
      <c r="W828916" s="19"/>
      <c r="X828916" s="19"/>
      <c r="Y828916" s="19"/>
      <c r="Z828916" s="19"/>
      <c r="AA828916" s="19"/>
      <c r="AB828916" s="19"/>
      <c r="AC828916" s="19"/>
      <c r="AD828916" s="19"/>
      <c r="AE828916" s="19"/>
      <c r="AF828916" s="19"/>
      <c r="AG828916" s="19"/>
      <c r="AH828916" s="19"/>
      <c r="AI828916" s="19"/>
      <c r="AJ828916" s="19"/>
      <c r="AK828916" s="19"/>
      <c r="AL828916" s="19"/>
      <c r="AM828916" s="19"/>
      <c r="AN828916" s="19"/>
      <c r="AO828916" s="19"/>
      <c r="AP828916"/>
    </row>
    <row r="828917" spans="1:42" s="116" customFormat="1" x14ac:dyDescent="0.3">
      <c r="A828917"/>
      <c r="B828917"/>
      <c r="C828917"/>
      <c r="D828917"/>
      <c r="E828917"/>
      <c r="F828917"/>
      <c r="G828917"/>
      <c r="H828917"/>
      <c r="I828917"/>
      <c r="J828917"/>
      <c r="K828917"/>
      <c r="L828917"/>
      <c r="M828917" s="115"/>
      <c r="N828917" s="115"/>
      <c r="O828917"/>
      <c r="P828917"/>
      <c r="Q828917"/>
      <c r="R828917" s="19"/>
      <c r="S828917" s="19"/>
      <c r="T828917"/>
      <c r="U828917" s="113"/>
      <c r="V828917" s="19"/>
      <c r="W828917" s="19"/>
      <c r="X828917" s="19"/>
      <c r="Y828917" s="19"/>
      <c r="Z828917" s="19"/>
      <c r="AA828917" s="19"/>
      <c r="AB828917" s="19"/>
      <c r="AC828917" s="19"/>
      <c r="AD828917" s="19"/>
      <c r="AE828917" s="19"/>
      <c r="AF828917" s="19"/>
      <c r="AG828917" s="19"/>
      <c r="AH828917" s="19"/>
      <c r="AI828917" s="19"/>
      <c r="AJ828917" s="19"/>
      <c r="AK828917" s="19"/>
      <c r="AL828917" s="19"/>
      <c r="AM828917" s="19"/>
      <c r="AN828917" s="19"/>
      <c r="AO828917" s="19"/>
      <c r="AP828917"/>
    </row>
    <row r="828918" spans="1:42" s="116" customFormat="1" x14ac:dyDescent="0.3">
      <c r="A828918"/>
      <c r="B828918"/>
      <c r="C828918"/>
      <c r="D828918"/>
      <c r="E828918"/>
      <c r="F828918"/>
      <c r="G828918"/>
      <c r="H828918"/>
      <c r="I828918"/>
      <c r="J828918"/>
      <c r="K828918"/>
      <c r="L828918"/>
      <c r="M828918" s="115"/>
      <c r="N828918" s="115"/>
      <c r="O828918"/>
      <c r="P828918"/>
      <c r="Q828918"/>
      <c r="R828918" s="19"/>
      <c r="S828918" s="19"/>
      <c r="T828918"/>
      <c r="U828918" s="113"/>
      <c r="V828918" s="19"/>
      <c r="W828918" s="19"/>
      <c r="X828918" s="19"/>
      <c r="Y828918" s="19"/>
      <c r="Z828918" s="19"/>
      <c r="AA828918" s="19"/>
      <c r="AB828918" s="19"/>
      <c r="AC828918" s="19"/>
      <c r="AD828918" s="19"/>
      <c r="AE828918" s="19"/>
      <c r="AF828918" s="19"/>
      <c r="AG828918" s="19"/>
      <c r="AH828918" s="19"/>
      <c r="AI828918" s="19"/>
      <c r="AJ828918" s="19"/>
      <c r="AK828918" s="19"/>
      <c r="AL828918" s="19"/>
      <c r="AM828918" s="19"/>
      <c r="AN828918" s="19"/>
      <c r="AO828918" s="19"/>
      <c r="AP828918"/>
    </row>
    <row r="828919" spans="1:42" s="116" customFormat="1" x14ac:dyDescent="0.3">
      <c r="A828919"/>
      <c r="B828919"/>
      <c r="C828919"/>
      <c r="D828919"/>
      <c r="E828919"/>
      <c r="F828919"/>
      <c r="G828919"/>
      <c r="H828919"/>
      <c r="I828919"/>
      <c r="J828919"/>
      <c r="K828919"/>
      <c r="L828919"/>
      <c r="M828919" s="115"/>
      <c r="N828919" s="115"/>
      <c r="O828919"/>
      <c r="P828919"/>
      <c r="Q828919"/>
      <c r="R828919" s="19"/>
      <c r="S828919" s="19"/>
      <c r="T828919"/>
      <c r="U828919" s="113"/>
      <c r="V828919" s="19"/>
      <c r="W828919" s="19"/>
      <c r="X828919" s="19"/>
      <c r="Y828919" s="19"/>
      <c r="Z828919" s="19"/>
      <c r="AA828919" s="19"/>
      <c r="AB828919" s="19"/>
      <c r="AC828919" s="19"/>
      <c r="AD828919" s="19"/>
      <c r="AE828919" s="19"/>
      <c r="AF828919" s="19"/>
      <c r="AG828919" s="19"/>
      <c r="AH828919" s="19"/>
      <c r="AI828919" s="19"/>
      <c r="AJ828919" s="19"/>
      <c r="AK828919" s="19"/>
      <c r="AL828919" s="19"/>
      <c r="AM828919" s="19"/>
      <c r="AN828919" s="19"/>
      <c r="AO828919" s="19"/>
      <c r="AP828919"/>
    </row>
    <row r="828920" spans="1:42" s="116" customFormat="1" x14ac:dyDescent="0.3">
      <c r="A828920"/>
      <c r="B828920"/>
      <c r="C828920"/>
      <c r="D828920"/>
      <c r="E828920"/>
      <c r="F828920"/>
      <c r="G828920"/>
      <c r="H828920"/>
      <c r="I828920"/>
      <c r="J828920"/>
      <c r="K828920"/>
      <c r="L828920"/>
      <c r="M828920" s="115"/>
      <c r="N828920" s="115"/>
      <c r="O828920"/>
      <c r="P828920"/>
      <c r="Q828920"/>
      <c r="R828920" s="19"/>
      <c r="S828920" s="19"/>
      <c r="T828920"/>
      <c r="U828920" s="113"/>
      <c r="V828920" s="19"/>
      <c r="W828920" s="19"/>
      <c r="X828920" s="19"/>
      <c r="Y828920" s="19"/>
      <c r="Z828920" s="19"/>
      <c r="AA828920" s="19"/>
      <c r="AB828920" s="19"/>
      <c r="AC828920" s="19"/>
      <c r="AD828920" s="19"/>
      <c r="AE828920" s="19"/>
      <c r="AF828920" s="19"/>
      <c r="AG828920" s="19"/>
      <c r="AH828920" s="19"/>
      <c r="AI828920" s="19"/>
      <c r="AJ828920" s="19"/>
      <c r="AK828920" s="19"/>
      <c r="AL828920" s="19"/>
      <c r="AM828920" s="19"/>
      <c r="AN828920" s="19"/>
      <c r="AO828920" s="19"/>
      <c r="AP828920"/>
    </row>
    <row r="828921" spans="1:42" s="116" customFormat="1" x14ac:dyDescent="0.3">
      <c r="A828921"/>
      <c r="B828921"/>
      <c r="C828921"/>
      <c r="D828921"/>
      <c r="E828921"/>
      <c r="F828921"/>
      <c r="G828921"/>
      <c r="H828921"/>
      <c r="I828921"/>
      <c r="J828921"/>
      <c r="K828921"/>
      <c r="L828921"/>
      <c r="M828921" s="115"/>
      <c r="N828921" s="115"/>
      <c r="O828921"/>
      <c r="P828921"/>
      <c r="Q828921"/>
      <c r="R828921" s="19"/>
      <c r="S828921" s="19"/>
      <c r="T828921"/>
      <c r="U828921" s="113"/>
      <c r="V828921" s="19"/>
      <c r="W828921" s="19"/>
      <c r="X828921" s="19"/>
      <c r="Y828921" s="19"/>
      <c r="Z828921" s="19"/>
      <c r="AA828921" s="19"/>
      <c r="AB828921" s="19"/>
      <c r="AC828921" s="19"/>
      <c r="AD828921" s="19"/>
      <c r="AE828921" s="19"/>
      <c r="AF828921" s="19"/>
      <c r="AG828921" s="19"/>
      <c r="AH828921" s="19"/>
      <c r="AI828921" s="19"/>
      <c r="AJ828921" s="19"/>
      <c r="AK828921" s="19"/>
      <c r="AL828921" s="19"/>
      <c r="AM828921" s="19"/>
      <c r="AN828921" s="19"/>
      <c r="AO828921" s="19"/>
      <c r="AP828921"/>
    </row>
    <row r="828922" spans="1:42" s="116" customFormat="1" x14ac:dyDescent="0.3">
      <c r="A828922"/>
      <c r="B828922"/>
      <c r="C828922"/>
      <c r="D828922"/>
      <c r="E828922"/>
      <c r="F828922"/>
      <c r="G828922"/>
      <c r="H828922"/>
      <c r="I828922"/>
      <c r="J828922"/>
      <c r="K828922"/>
      <c r="L828922"/>
      <c r="M828922" s="115"/>
      <c r="N828922" s="115"/>
      <c r="O828922"/>
      <c r="P828922"/>
      <c r="Q828922"/>
      <c r="R828922" s="19"/>
      <c r="S828922" s="19"/>
      <c r="T828922"/>
      <c r="U828922" s="113"/>
      <c r="V828922" s="19"/>
      <c r="W828922" s="19"/>
      <c r="X828922" s="19"/>
      <c r="Y828922" s="19"/>
      <c r="Z828922" s="19"/>
      <c r="AA828922" s="19"/>
      <c r="AB828922" s="19"/>
      <c r="AC828922" s="19"/>
      <c r="AD828922" s="19"/>
      <c r="AE828922" s="19"/>
      <c r="AF828922" s="19"/>
      <c r="AG828922" s="19"/>
      <c r="AH828922" s="19"/>
      <c r="AI828922" s="19"/>
      <c r="AJ828922" s="19"/>
      <c r="AK828922" s="19"/>
      <c r="AL828922" s="19"/>
      <c r="AM828922" s="19"/>
      <c r="AN828922" s="19"/>
      <c r="AO828922" s="19"/>
      <c r="AP828922"/>
    </row>
    <row r="828923" spans="1:42" s="116" customFormat="1" x14ac:dyDescent="0.3">
      <c r="A828923"/>
      <c r="B828923"/>
      <c r="C828923"/>
      <c r="D828923"/>
      <c r="E828923"/>
      <c r="F828923"/>
      <c r="G828923"/>
      <c r="H828923"/>
      <c r="I828923"/>
      <c r="J828923"/>
      <c r="K828923"/>
      <c r="L828923"/>
      <c r="M828923" s="115"/>
      <c r="N828923" s="115"/>
      <c r="O828923"/>
      <c r="P828923"/>
      <c r="Q828923"/>
      <c r="R828923" s="19"/>
      <c r="S828923" s="19"/>
      <c r="T828923"/>
      <c r="U828923" s="113"/>
      <c r="V828923" s="19"/>
      <c r="W828923" s="19"/>
      <c r="X828923" s="19"/>
      <c r="Y828923" s="19"/>
      <c r="Z828923" s="19"/>
      <c r="AA828923" s="19"/>
      <c r="AB828923" s="19"/>
      <c r="AC828923" s="19"/>
      <c r="AD828923" s="19"/>
      <c r="AE828923" s="19"/>
      <c r="AF828923" s="19"/>
      <c r="AG828923" s="19"/>
      <c r="AH828923" s="19"/>
      <c r="AI828923" s="19"/>
      <c r="AJ828923" s="19"/>
      <c r="AK828923" s="19"/>
      <c r="AL828923" s="19"/>
      <c r="AM828923" s="19"/>
      <c r="AN828923" s="19"/>
      <c r="AO828923" s="19"/>
      <c r="AP828923"/>
    </row>
    <row r="828924" spans="1:42" s="116" customFormat="1" x14ac:dyDescent="0.3">
      <c r="A828924"/>
      <c r="B828924"/>
      <c r="C828924"/>
      <c r="D828924"/>
      <c r="E828924"/>
      <c r="F828924"/>
      <c r="G828924"/>
      <c r="H828924"/>
      <c r="I828924"/>
      <c r="J828924"/>
      <c r="K828924"/>
      <c r="L828924"/>
      <c r="M828924" s="115"/>
      <c r="N828924" s="115"/>
      <c r="O828924"/>
      <c r="P828924"/>
      <c r="Q828924"/>
      <c r="R828924" s="19"/>
      <c r="S828924" s="19"/>
      <c r="T828924"/>
      <c r="U828924" s="113"/>
      <c r="V828924" s="19"/>
      <c r="W828924" s="19"/>
      <c r="X828924" s="19"/>
      <c r="Y828924" s="19"/>
      <c r="Z828924" s="19"/>
      <c r="AA828924" s="19"/>
      <c r="AB828924" s="19"/>
      <c r="AC828924" s="19"/>
      <c r="AD828924" s="19"/>
      <c r="AE828924" s="19"/>
      <c r="AF828924" s="19"/>
      <c r="AG828924" s="19"/>
      <c r="AH828924" s="19"/>
      <c r="AI828924" s="19"/>
      <c r="AJ828924" s="19"/>
      <c r="AK828924" s="19"/>
      <c r="AL828924" s="19"/>
      <c r="AM828924" s="19"/>
      <c r="AN828924" s="19"/>
      <c r="AO828924" s="19"/>
      <c r="AP828924"/>
    </row>
    <row r="828925" spans="1:42" s="116" customFormat="1" x14ac:dyDescent="0.3">
      <c r="A828925"/>
      <c r="B828925"/>
      <c r="C828925"/>
      <c r="D828925"/>
      <c r="E828925"/>
      <c r="F828925"/>
      <c r="G828925"/>
      <c r="H828925"/>
      <c r="I828925"/>
      <c r="J828925"/>
      <c r="K828925"/>
      <c r="L828925"/>
      <c r="M828925" s="115"/>
      <c r="N828925" s="115"/>
      <c r="O828925"/>
      <c r="P828925"/>
      <c r="Q828925"/>
      <c r="R828925" s="19"/>
      <c r="S828925" s="19"/>
      <c r="T828925"/>
      <c r="U828925" s="113"/>
      <c r="V828925" s="19"/>
      <c r="W828925" s="19"/>
      <c r="X828925" s="19"/>
      <c r="Y828925" s="19"/>
      <c r="Z828925" s="19"/>
      <c r="AA828925" s="19"/>
      <c r="AB828925" s="19"/>
      <c r="AC828925" s="19"/>
      <c r="AD828925" s="19"/>
      <c r="AE828925" s="19"/>
      <c r="AF828925" s="19"/>
      <c r="AG828925" s="19"/>
      <c r="AH828925" s="19"/>
      <c r="AI828925" s="19"/>
      <c r="AJ828925" s="19"/>
      <c r="AK828925" s="19"/>
      <c r="AL828925" s="19"/>
      <c r="AM828925" s="19"/>
      <c r="AN828925" s="19"/>
      <c r="AO828925" s="19"/>
      <c r="AP828925"/>
    </row>
    <row r="828926" spans="1:42" s="116" customFormat="1" x14ac:dyDescent="0.3">
      <c r="A828926"/>
      <c r="B828926"/>
      <c r="C828926"/>
      <c r="D828926"/>
      <c r="E828926"/>
      <c r="F828926"/>
      <c r="G828926"/>
      <c r="H828926"/>
      <c r="I828926"/>
      <c r="J828926"/>
      <c r="K828926"/>
      <c r="L828926"/>
      <c r="M828926" s="115"/>
      <c r="N828926" s="115"/>
      <c r="O828926"/>
      <c r="P828926"/>
      <c r="Q828926"/>
      <c r="R828926" s="19"/>
      <c r="S828926" s="19"/>
      <c r="T828926"/>
      <c r="U828926" s="113"/>
      <c r="V828926" s="19"/>
      <c r="W828926" s="19"/>
      <c r="X828926" s="19"/>
      <c r="Y828926" s="19"/>
      <c r="Z828926" s="19"/>
      <c r="AA828926" s="19"/>
      <c r="AB828926" s="19"/>
      <c r="AC828926" s="19"/>
      <c r="AD828926" s="19"/>
      <c r="AE828926" s="19"/>
      <c r="AF828926" s="19"/>
      <c r="AG828926" s="19"/>
      <c r="AH828926" s="19"/>
      <c r="AI828926" s="19"/>
      <c r="AJ828926" s="19"/>
      <c r="AK828926" s="19"/>
      <c r="AL828926" s="19"/>
      <c r="AM828926" s="19"/>
      <c r="AN828926" s="19"/>
      <c r="AO828926" s="19"/>
      <c r="AP828926"/>
    </row>
    <row r="828927" spans="1:42" s="116" customFormat="1" x14ac:dyDescent="0.3">
      <c r="A828927"/>
      <c r="B828927"/>
      <c r="C828927"/>
      <c r="D828927"/>
      <c r="E828927"/>
      <c r="F828927"/>
      <c r="G828927"/>
      <c r="H828927"/>
      <c r="I828927"/>
      <c r="J828927"/>
      <c r="K828927"/>
      <c r="L828927"/>
      <c r="M828927" s="115"/>
      <c r="N828927" s="115"/>
      <c r="O828927"/>
      <c r="P828927"/>
      <c r="Q828927"/>
      <c r="R828927" s="19"/>
      <c r="S828927" s="19"/>
      <c r="T828927"/>
      <c r="U828927" s="113"/>
      <c r="V828927" s="19"/>
      <c r="W828927" s="19"/>
      <c r="X828927" s="19"/>
      <c r="Y828927" s="19"/>
      <c r="Z828927" s="19"/>
      <c r="AA828927" s="19"/>
      <c r="AB828927" s="19"/>
      <c r="AC828927" s="19"/>
      <c r="AD828927" s="19"/>
      <c r="AE828927" s="19"/>
      <c r="AF828927" s="19"/>
      <c r="AG828927" s="19"/>
      <c r="AH828927" s="19"/>
      <c r="AI828927" s="19"/>
      <c r="AJ828927" s="19"/>
      <c r="AK828927" s="19"/>
      <c r="AL828927" s="19"/>
      <c r="AM828927" s="19"/>
      <c r="AN828927" s="19"/>
      <c r="AO828927" s="19"/>
      <c r="AP828927"/>
    </row>
    <row r="828928" spans="1:42" s="116" customFormat="1" x14ac:dyDescent="0.3">
      <c r="A828928"/>
      <c r="B828928"/>
      <c r="C828928"/>
      <c r="D828928"/>
      <c r="E828928"/>
      <c r="F828928"/>
      <c r="G828928"/>
      <c r="H828928"/>
      <c r="I828928"/>
      <c r="J828928"/>
      <c r="K828928"/>
      <c r="L828928"/>
      <c r="M828928" s="115"/>
      <c r="N828928" s="115"/>
      <c r="O828928"/>
      <c r="P828928"/>
      <c r="Q828928"/>
      <c r="R828928" s="19"/>
      <c r="S828928" s="19"/>
      <c r="T828928"/>
      <c r="U828928" s="113"/>
      <c r="V828928" s="19"/>
      <c r="W828928" s="19"/>
      <c r="X828928" s="19"/>
      <c r="Y828928" s="19"/>
      <c r="Z828928" s="19"/>
      <c r="AA828928" s="19"/>
      <c r="AB828928" s="19"/>
      <c r="AC828928" s="19"/>
      <c r="AD828928" s="19"/>
      <c r="AE828928" s="19"/>
      <c r="AF828928" s="19"/>
      <c r="AG828928" s="19"/>
      <c r="AH828928" s="19"/>
      <c r="AI828928" s="19"/>
      <c r="AJ828928" s="19"/>
      <c r="AK828928" s="19"/>
      <c r="AL828928" s="19"/>
      <c r="AM828928" s="19"/>
      <c r="AN828928" s="19"/>
      <c r="AO828928" s="19"/>
      <c r="AP828928"/>
    </row>
    <row r="828929" spans="1:42" s="116" customFormat="1" x14ac:dyDescent="0.3">
      <c r="A828929"/>
      <c r="B828929"/>
      <c r="C828929"/>
      <c r="D828929"/>
      <c r="E828929"/>
      <c r="F828929"/>
      <c r="G828929"/>
      <c r="H828929"/>
      <c r="I828929"/>
      <c r="J828929"/>
      <c r="K828929"/>
      <c r="L828929"/>
      <c r="M828929" s="115"/>
      <c r="N828929" s="115"/>
      <c r="O828929"/>
      <c r="P828929"/>
      <c r="Q828929"/>
      <c r="R828929" s="19"/>
      <c r="S828929" s="19"/>
      <c r="T828929"/>
      <c r="U828929" s="113"/>
      <c r="V828929" s="19"/>
      <c r="W828929" s="19"/>
      <c r="X828929" s="19"/>
      <c r="Y828929" s="19"/>
      <c r="Z828929" s="19"/>
      <c r="AA828929" s="19"/>
      <c r="AB828929" s="19"/>
      <c r="AC828929" s="19"/>
      <c r="AD828929" s="19"/>
      <c r="AE828929" s="19"/>
      <c r="AF828929" s="19"/>
      <c r="AG828929" s="19"/>
      <c r="AH828929" s="19"/>
      <c r="AI828929" s="19"/>
      <c r="AJ828929" s="19"/>
      <c r="AK828929" s="19"/>
      <c r="AL828929" s="19"/>
      <c r="AM828929" s="19"/>
      <c r="AN828929" s="19"/>
      <c r="AO828929" s="19"/>
      <c r="AP828929"/>
    </row>
    <row r="828930" spans="1:42" s="116" customFormat="1" x14ac:dyDescent="0.3">
      <c r="A828930"/>
      <c r="B828930"/>
      <c r="C828930"/>
      <c r="D828930"/>
      <c r="E828930"/>
      <c r="F828930"/>
      <c r="G828930"/>
      <c r="H828930"/>
      <c r="I828930"/>
      <c r="J828930"/>
      <c r="K828930"/>
      <c r="L828930"/>
      <c r="M828930" s="115"/>
      <c r="N828930" s="115"/>
      <c r="O828930"/>
      <c r="P828930"/>
      <c r="Q828930"/>
      <c r="R828930" s="19"/>
      <c r="S828930" s="19"/>
      <c r="T828930"/>
      <c r="U828930" s="113"/>
      <c r="V828930" s="19"/>
      <c r="W828930" s="19"/>
      <c r="X828930" s="19"/>
      <c r="Y828930" s="19"/>
      <c r="Z828930" s="19"/>
      <c r="AA828930" s="19"/>
      <c r="AB828930" s="19"/>
      <c r="AC828930" s="19"/>
      <c r="AD828930" s="19"/>
      <c r="AE828930" s="19"/>
      <c r="AF828930" s="19"/>
      <c r="AG828930" s="19"/>
      <c r="AH828930" s="19"/>
      <c r="AI828930" s="19"/>
      <c r="AJ828930" s="19"/>
      <c r="AK828930" s="19"/>
      <c r="AL828930" s="19"/>
      <c r="AM828930" s="19"/>
      <c r="AN828930" s="19"/>
      <c r="AO828930" s="19"/>
      <c r="AP828930"/>
    </row>
    <row r="828931" spans="1:42" s="116" customFormat="1" x14ac:dyDescent="0.3">
      <c r="A828931"/>
      <c r="B828931"/>
      <c r="C828931"/>
      <c r="D828931"/>
      <c r="E828931"/>
      <c r="F828931"/>
      <c r="G828931"/>
      <c r="H828931"/>
      <c r="I828931"/>
      <c r="J828931"/>
      <c r="K828931"/>
      <c r="L828931"/>
      <c r="M828931" s="115"/>
      <c r="N828931" s="115"/>
      <c r="O828931"/>
      <c r="P828931"/>
      <c r="Q828931"/>
      <c r="R828931" s="19"/>
      <c r="S828931" s="19"/>
      <c r="T828931"/>
      <c r="U828931" s="113"/>
      <c r="V828931" s="19"/>
      <c r="W828931" s="19"/>
      <c r="X828931" s="19"/>
      <c r="Y828931" s="19"/>
      <c r="Z828931" s="19"/>
      <c r="AA828931" s="19"/>
      <c r="AB828931" s="19"/>
      <c r="AC828931" s="19"/>
      <c r="AD828931" s="19"/>
      <c r="AE828931" s="19"/>
      <c r="AF828931" s="19"/>
      <c r="AG828931" s="19"/>
      <c r="AH828931" s="19"/>
      <c r="AI828931" s="19"/>
      <c r="AJ828931" s="19"/>
      <c r="AK828931" s="19"/>
      <c r="AL828931" s="19"/>
      <c r="AM828931" s="19"/>
      <c r="AN828931" s="19"/>
      <c r="AO828931" s="19"/>
      <c r="AP828931"/>
    </row>
    <row r="828932" spans="1:42" s="116" customFormat="1" x14ac:dyDescent="0.3">
      <c r="A828932"/>
      <c r="B828932"/>
      <c r="C828932"/>
      <c r="D828932"/>
      <c r="E828932"/>
      <c r="F828932"/>
      <c r="G828932"/>
      <c r="H828932"/>
      <c r="I828932"/>
      <c r="J828932"/>
      <c r="K828932"/>
      <c r="L828932"/>
      <c r="M828932" s="115"/>
      <c r="N828932" s="115"/>
      <c r="O828932"/>
      <c r="P828932"/>
      <c r="Q828932"/>
      <c r="R828932" s="19"/>
      <c r="S828932" s="19"/>
      <c r="T828932"/>
      <c r="U828932" s="113"/>
      <c r="V828932" s="19"/>
      <c r="W828932" s="19"/>
      <c r="X828932" s="19"/>
      <c r="Y828932" s="19"/>
      <c r="Z828932" s="19"/>
      <c r="AA828932" s="19"/>
      <c r="AB828932" s="19"/>
      <c r="AC828932" s="19"/>
      <c r="AD828932" s="19"/>
      <c r="AE828932" s="19"/>
      <c r="AF828932" s="19"/>
      <c r="AG828932" s="19"/>
      <c r="AH828932" s="19"/>
      <c r="AI828932" s="19"/>
      <c r="AJ828932" s="19"/>
      <c r="AK828932" s="19"/>
      <c r="AL828932" s="19"/>
      <c r="AM828932" s="19"/>
      <c r="AN828932" s="19"/>
      <c r="AO828932" s="19"/>
      <c r="AP828932"/>
    </row>
    <row r="828933" spans="1:42" s="116" customFormat="1" x14ac:dyDescent="0.3">
      <c r="A828933"/>
      <c r="B828933"/>
      <c r="C828933"/>
      <c r="D828933"/>
      <c r="E828933"/>
      <c r="F828933"/>
      <c r="G828933"/>
      <c r="H828933"/>
      <c r="I828933"/>
      <c r="J828933"/>
      <c r="K828933"/>
      <c r="L828933"/>
      <c r="M828933" s="115"/>
      <c r="N828933" s="115"/>
      <c r="O828933"/>
      <c r="P828933"/>
      <c r="Q828933"/>
      <c r="R828933" s="19"/>
      <c r="S828933" s="19"/>
      <c r="T828933"/>
      <c r="U828933" s="113"/>
      <c r="V828933" s="19"/>
      <c r="W828933" s="19"/>
      <c r="X828933" s="19"/>
      <c r="Y828933" s="19"/>
      <c r="Z828933" s="19"/>
      <c r="AA828933" s="19"/>
      <c r="AB828933" s="19"/>
      <c r="AC828933" s="19"/>
      <c r="AD828933" s="19"/>
      <c r="AE828933" s="19"/>
      <c r="AF828933" s="19"/>
      <c r="AG828933" s="19"/>
      <c r="AH828933" s="19"/>
      <c r="AI828933" s="19"/>
      <c r="AJ828933" s="19"/>
      <c r="AK828933" s="19"/>
      <c r="AL828933" s="19"/>
      <c r="AM828933" s="19"/>
      <c r="AN828933" s="19"/>
      <c r="AO828933" s="19"/>
      <c r="AP828933"/>
    </row>
    <row r="828934" spans="1:42" s="116" customFormat="1" x14ac:dyDescent="0.3">
      <c r="A828934"/>
      <c r="B828934"/>
      <c r="C828934"/>
      <c r="D828934"/>
      <c r="E828934"/>
      <c r="F828934"/>
      <c r="G828934"/>
      <c r="H828934"/>
      <c r="I828934"/>
      <c r="J828934"/>
      <c r="K828934"/>
      <c r="L828934"/>
      <c r="M828934" s="115"/>
      <c r="N828934" s="115"/>
      <c r="O828934"/>
      <c r="P828934"/>
      <c r="Q828934"/>
      <c r="R828934" s="19"/>
      <c r="S828934" s="19"/>
      <c r="T828934"/>
      <c r="U828934" s="113"/>
      <c r="V828934" s="19"/>
      <c r="W828934" s="19"/>
      <c r="X828934" s="19"/>
      <c r="Y828934" s="19"/>
      <c r="Z828934" s="19"/>
      <c r="AA828934" s="19"/>
      <c r="AB828934" s="19"/>
      <c r="AC828934" s="19"/>
      <c r="AD828934" s="19"/>
      <c r="AE828934" s="19"/>
      <c r="AF828934" s="19"/>
      <c r="AG828934" s="19"/>
      <c r="AH828934" s="19"/>
      <c r="AI828934" s="19"/>
      <c r="AJ828934" s="19"/>
      <c r="AK828934" s="19"/>
      <c r="AL828934" s="19"/>
      <c r="AM828934" s="19"/>
      <c r="AN828934" s="19"/>
      <c r="AO828934" s="19"/>
      <c r="AP828934"/>
    </row>
    <row r="828935" spans="1:42" s="116" customFormat="1" x14ac:dyDescent="0.3">
      <c r="A828935"/>
      <c r="B828935"/>
      <c r="C828935"/>
      <c r="D828935"/>
      <c r="E828935"/>
      <c r="F828935"/>
      <c r="G828935"/>
      <c r="H828935"/>
      <c r="I828935"/>
      <c r="J828935"/>
      <c r="K828935"/>
      <c r="L828935"/>
      <c r="M828935" s="115"/>
      <c r="N828935" s="115"/>
      <c r="O828935"/>
      <c r="P828935"/>
      <c r="Q828935"/>
      <c r="R828935" s="19"/>
      <c r="S828935" s="19"/>
      <c r="T828935"/>
      <c r="U828935" s="113"/>
      <c r="V828935" s="19"/>
      <c r="W828935" s="19"/>
      <c r="X828935" s="19"/>
      <c r="Y828935" s="19"/>
      <c r="Z828935" s="19"/>
      <c r="AA828935" s="19"/>
      <c r="AB828935" s="19"/>
      <c r="AC828935" s="19"/>
      <c r="AD828935" s="19"/>
      <c r="AE828935" s="19"/>
      <c r="AF828935" s="19"/>
      <c r="AG828935" s="19"/>
      <c r="AH828935" s="19"/>
      <c r="AI828935" s="19"/>
      <c r="AJ828935" s="19"/>
      <c r="AK828935" s="19"/>
      <c r="AL828935" s="19"/>
      <c r="AM828935" s="19"/>
      <c r="AN828935" s="19"/>
      <c r="AO828935" s="19"/>
      <c r="AP828935"/>
    </row>
    <row r="828936" spans="1:42" s="116" customFormat="1" x14ac:dyDescent="0.3">
      <c r="A828936"/>
      <c r="B828936"/>
      <c r="C828936"/>
      <c r="D828936"/>
      <c r="E828936"/>
      <c r="F828936"/>
      <c r="G828936"/>
      <c r="H828936"/>
      <c r="I828936"/>
      <c r="J828936"/>
      <c r="K828936"/>
      <c r="L828936"/>
      <c r="M828936" s="115"/>
      <c r="N828936" s="115"/>
      <c r="O828936"/>
      <c r="P828936"/>
      <c r="Q828936"/>
      <c r="R828936" s="19"/>
      <c r="S828936" s="19"/>
      <c r="T828936"/>
      <c r="U828936" s="113"/>
      <c r="V828936" s="19"/>
      <c r="W828936" s="19"/>
      <c r="X828936" s="19"/>
      <c r="Y828936" s="19"/>
      <c r="Z828936" s="19"/>
      <c r="AA828936" s="19"/>
      <c r="AB828936" s="19"/>
      <c r="AC828936" s="19"/>
      <c r="AD828936" s="19"/>
      <c r="AE828936" s="19"/>
      <c r="AF828936" s="19"/>
      <c r="AG828936" s="19"/>
      <c r="AH828936" s="19"/>
      <c r="AI828936" s="19"/>
      <c r="AJ828936" s="19"/>
      <c r="AK828936" s="19"/>
      <c r="AL828936" s="19"/>
      <c r="AM828936" s="19"/>
      <c r="AN828936" s="19"/>
      <c r="AO828936" s="19"/>
      <c r="AP828936"/>
    </row>
    <row r="828937" spans="1:42" s="116" customFormat="1" x14ac:dyDescent="0.3">
      <c r="A828937"/>
      <c r="B828937"/>
      <c r="C828937"/>
      <c r="D828937"/>
      <c r="E828937"/>
      <c r="F828937"/>
      <c r="G828937"/>
      <c r="H828937"/>
      <c r="I828937"/>
      <c r="J828937"/>
      <c r="K828937"/>
      <c r="L828937"/>
      <c r="M828937" s="115"/>
      <c r="N828937" s="115"/>
      <c r="O828937"/>
      <c r="P828937"/>
      <c r="Q828937"/>
      <c r="R828937" s="19"/>
      <c r="S828937" s="19"/>
      <c r="T828937"/>
      <c r="U828937" s="113"/>
      <c r="V828937" s="19"/>
      <c r="W828937" s="19"/>
      <c r="X828937" s="19"/>
      <c r="Y828937" s="19"/>
      <c r="Z828937" s="19"/>
      <c r="AA828937" s="19"/>
      <c r="AB828937" s="19"/>
      <c r="AC828937" s="19"/>
      <c r="AD828937" s="19"/>
      <c r="AE828937" s="19"/>
      <c r="AF828937" s="19"/>
      <c r="AG828937" s="19"/>
      <c r="AH828937" s="19"/>
      <c r="AI828937" s="19"/>
      <c r="AJ828937" s="19"/>
      <c r="AK828937" s="19"/>
      <c r="AL828937" s="19"/>
      <c r="AM828937" s="19"/>
      <c r="AN828937" s="19"/>
      <c r="AO828937" s="19"/>
      <c r="AP828937"/>
    </row>
    <row r="828938" spans="1:42" s="116" customFormat="1" x14ac:dyDescent="0.3">
      <c r="A828938"/>
      <c r="B828938"/>
      <c r="C828938"/>
      <c r="D828938"/>
      <c r="E828938"/>
      <c r="F828938"/>
      <c r="G828938"/>
      <c r="H828938"/>
      <c r="I828938"/>
      <c r="J828938"/>
      <c r="K828938"/>
      <c r="L828938"/>
      <c r="M828938" s="115"/>
      <c r="N828938" s="115"/>
      <c r="O828938"/>
      <c r="P828938"/>
      <c r="Q828938"/>
      <c r="R828938" s="19"/>
      <c r="S828938" s="19"/>
      <c r="T828938"/>
      <c r="U828938" s="113"/>
      <c r="V828938" s="19"/>
      <c r="W828938" s="19"/>
      <c r="X828938" s="19"/>
      <c r="Y828938" s="19"/>
      <c r="Z828938" s="19"/>
      <c r="AA828938" s="19"/>
      <c r="AB828938" s="19"/>
      <c r="AC828938" s="19"/>
      <c r="AD828938" s="19"/>
      <c r="AE828938" s="19"/>
      <c r="AF828938" s="19"/>
      <c r="AG828938" s="19"/>
      <c r="AH828938" s="19"/>
      <c r="AI828938" s="19"/>
      <c r="AJ828938" s="19"/>
      <c r="AK828938" s="19"/>
      <c r="AL828938" s="19"/>
      <c r="AM828938" s="19"/>
      <c r="AN828938" s="19"/>
      <c r="AO828938" s="19"/>
      <c r="AP828938"/>
    </row>
    <row r="828939" spans="1:42" s="116" customFormat="1" x14ac:dyDescent="0.3">
      <c r="A828939"/>
      <c r="B828939"/>
      <c r="C828939"/>
      <c r="D828939"/>
      <c r="E828939"/>
      <c r="F828939"/>
      <c r="G828939"/>
      <c r="H828939"/>
      <c r="I828939"/>
      <c r="J828939"/>
      <c r="K828939"/>
      <c r="L828939"/>
      <c r="M828939" s="115"/>
      <c r="N828939" s="115"/>
      <c r="O828939"/>
      <c r="P828939"/>
      <c r="Q828939"/>
      <c r="R828939" s="19"/>
      <c r="S828939" s="19"/>
      <c r="T828939"/>
      <c r="U828939" s="113"/>
      <c r="V828939" s="19"/>
      <c r="W828939" s="19"/>
      <c r="X828939" s="19"/>
      <c r="Y828939" s="19"/>
      <c r="Z828939" s="19"/>
      <c r="AA828939" s="19"/>
      <c r="AB828939" s="19"/>
      <c r="AC828939" s="19"/>
      <c r="AD828939" s="19"/>
      <c r="AE828939" s="19"/>
      <c r="AF828939" s="19"/>
      <c r="AG828939" s="19"/>
      <c r="AH828939" s="19"/>
      <c r="AI828939" s="19"/>
      <c r="AJ828939" s="19"/>
      <c r="AK828939" s="19"/>
      <c r="AL828939" s="19"/>
      <c r="AM828939" s="19"/>
      <c r="AN828939" s="19"/>
      <c r="AO828939" s="19"/>
      <c r="AP828939"/>
    </row>
    <row r="828940" spans="1:42" s="116" customFormat="1" x14ac:dyDescent="0.3">
      <c r="A828940"/>
      <c r="B828940"/>
      <c r="C828940"/>
      <c r="D828940"/>
      <c r="E828940"/>
      <c r="F828940"/>
      <c r="G828940"/>
      <c r="H828940"/>
      <c r="I828940"/>
      <c r="J828940"/>
      <c r="K828940"/>
      <c r="L828940"/>
      <c r="M828940" s="115"/>
      <c r="N828940" s="115"/>
      <c r="O828940"/>
      <c r="P828940"/>
      <c r="Q828940"/>
      <c r="R828940" s="19"/>
      <c r="S828940" s="19"/>
      <c r="T828940"/>
      <c r="U828940" s="113"/>
      <c r="V828940" s="19"/>
      <c r="W828940" s="19"/>
      <c r="X828940" s="19"/>
      <c r="Y828940" s="19"/>
      <c r="Z828940" s="19"/>
      <c r="AA828940" s="19"/>
      <c r="AB828940" s="19"/>
      <c r="AC828940" s="19"/>
      <c r="AD828940" s="19"/>
      <c r="AE828940" s="19"/>
      <c r="AF828940" s="19"/>
      <c r="AG828940" s="19"/>
      <c r="AH828940" s="19"/>
      <c r="AI828940" s="19"/>
      <c r="AJ828940" s="19"/>
      <c r="AK828940" s="19"/>
      <c r="AL828940" s="19"/>
      <c r="AM828940" s="19"/>
      <c r="AN828940" s="19"/>
      <c r="AO828940" s="19"/>
      <c r="AP828940"/>
    </row>
    <row r="828941" spans="1:42" s="116" customFormat="1" x14ac:dyDescent="0.3">
      <c r="A828941"/>
      <c r="B828941"/>
      <c r="C828941"/>
      <c r="D828941"/>
      <c r="E828941"/>
      <c r="F828941"/>
      <c r="G828941"/>
      <c r="H828941"/>
      <c r="I828941"/>
      <c r="J828941"/>
      <c r="K828941"/>
      <c r="L828941"/>
      <c r="M828941" s="115"/>
      <c r="N828941" s="115"/>
      <c r="O828941"/>
      <c r="P828941"/>
      <c r="Q828941"/>
      <c r="R828941" s="19"/>
      <c r="S828941" s="19"/>
      <c r="T828941"/>
      <c r="U828941" s="113"/>
      <c r="V828941" s="19"/>
      <c r="W828941" s="19"/>
      <c r="X828941" s="19"/>
      <c r="Y828941" s="19"/>
      <c r="Z828941" s="19"/>
      <c r="AA828941" s="19"/>
      <c r="AB828941" s="19"/>
      <c r="AC828941" s="19"/>
      <c r="AD828941" s="19"/>
      <c r="AE828941" s="19"/>
      <c r="AF828941" s="19"/>
      <c r="AG828941" s="19"/>
      <c r="AH828941" s="19"/>
      <c r="AI828941" s="19"/>
      <c r="AJ828941" s="19"/>
      <c r="AK828941" s="19"/>
      <c r="AL828941" s="19"/>
      <c r="AM828941" s="19"/>
      <c r="AN828941" s="19"/>
      <c r="AO828941" s="19"/>
      <c r="AP828941"/>
    </row>
    <row r="828942" spans="1:42" s="116" customFormat="1" x14ac:dyDescent="0.3">
      <c r="A828942"/>
      <c r="B828942"/>
      <c r="C828942"/>
      <c r="D828942"/>
      <c r="E828942"/>
      <c r="F828942"/>
      <c r="G828942"/>
      <c r="H828942"/>
      <c r="I828942"/>
      <c r="J828942"/>
      <c r="K828942"/>
      <c r="L828942"/>
      <c r="M828942" s="115"/>
      <c r="N828942" s="115"/>
      <c r="O828942"/>
      <c r="P828942"/>
      <c r="Q828942"/>
      <c r="R828942" s="19"/>
      <c r="S828942" s="19"/>
      <c r="T828942"/>
      <c r="U828942" s="113"/>
      <c r="V828942" s="19"/>
      <c r="W828942" s="19"/>
      <c r="X828942" s="19"/>
      <c r="Y828942" s="19"/>
      <c r="Z828942" s="19"/>
      <c r="AA828942" s="19"/>
      <c r="AB828942" s="19"/>
      <c r="AC828942" s="19"/>
      <c r="AD828942" s="19"/>
      <c r="AE828942" s="19"/>
      <c r="AF828942" s="19"/>
      <c r="AG828942" s="19"/>
      <c r="AH828942" s="19"/>
      <c r="AI828942" s="19"/>
      <c r="AJ828942" s="19"/>
      <c r="AK828942" s="19"/>
      <c r="AL828942" s="19"/>
      <c r="AM828942" s="19"/>
      <c r="AN828942" s="19"/>
      <c r="AO828942" s="19"/>
      <c r="AP828942"/>
    </row>
    <row r="828943" spans="1:42" s="116" customFormat="1" x14ac:dyDescent="0.3">
      <c r="A828943"/>
      <c r="B828943"/>
      <c r="C828943"/>
      <c r="D828943"/>
      <c r="E828943"/>
      <c r="F828943"/>
      <c r="G828943"/>
      <c r="H828943"/>
      <c r="I828943"/>
      <c r="J828943"/>
      <c r="K828943"/>
      <c r="L828943"/>
      <c r="M828943" s="115"/>
      <c r="N828943" s="115"/>
      <c r="O828943"/>
      <c r="P828943"/>
      <c r="Q828943"/>
      <c r="R828943" s="19"/>
      <c r="S828943" s="19"/>
      <c r="T828943"/>
      <c r="U828943" s="113"/>
      <c r="V828943" s="19"/>
      <c r="W828943" s="19"/>
      <c r="X828943" s="19"/>
      <c r="Y828943" s="19"/>
      <c r="Z828943" s="19"/>
      <c r="AA828943" s="19"/>
      <c r="AB828943" s="19"/>
      <c r="AC828943" s="19"/>
      <c r="AD828943" s="19"/>
      <c r="AE828943" s="19"/>
      <c r="AF828943" s="19"/>
      <c r="AG828943" s="19"/>
      <c r="AH828943" s="19"/>
      <c r="AI828943" s="19"/>
      <c r="AJ828943" s="19"/>
      <c r="AK828943" s="19"/>
      <c r="AL828943" s="19"/>
      <c r="AM828943" s="19"/>
      <c r="AN828943" s="19"/>
      <c r="AO828943" s="19"/>
      <c r="AP828943"/>
    </row>
    <row r="828944" spans="1:42" s="116" customFormat="1" x14ac:dyDescent="0.3">
      <c r="A828944"/>
      <c r="B828944"/>
      <c r="C828944"/>
      <c r="D828944"/>
      <c r="E828944"/>
      <c r="F828944"/>
      <c r="G828944"/>
      <c r="H828944"/>
      <c r="I828944"/>
      <c r="J828944"/>
      <c r="K828944"/>
      <c r="L828944"/>
      <c r="M828944" s="115"/>
      <c r="N828944" s="115"/>
      <c r="O828944"/>
      <c r="P828944"/>
      <c r="Q828944"/>
      <c r="R828944" s="19"/>
      <c r="S828944" s="19"/>
      <c r="T828944"/>
      <c r="U828944" s="113"/>
      <c r="V828944" s="19"/>
      <c r="W828944" s="19"/>
      <c r="X828944" s="19"/>
      <c r="Y828944" s="19"/>
      <c r="Z828944" s="19"/>
      <c r="AA828944" s="19"/>
      <c r="AB828944" s="19"/>
      <c r="AC828944" s="19"/>
      <c r="AD828944" s="19"/>
      <c r="AE828944" s="19"/>
      <c r="AF828944" s="19"/>
      <c r="AG828944" s="19"/>
      <c r="AH828944" s="19"/>
      <c r="AI828944" s="19"/>
      <c r="AJ828944" s="19"/>
      <c r="AK828944" s="19"/>
      <c r="AL828944" s="19"/>
      <c r="AM828944" s="19"/>
      <c r="AN828944" s="19"/>
      <c r="AO828944" s="19"/>
      <c r="AP828944"/>
    </row>
    <row r="828945" spans="1:42" s="116" customFormat="1" x14ac:dyDescent="0.3">
      <c r="A828945"/>
      <c r="B828945"/>
      <c r="C828945"/>
      <c r="D828945"/>
      <c r="E828945"/>
      <c r="F828945"/>
      <c r="G828945"/>
      <c r="H828945"/>
      <c r="I828945"/>
      <c r="J828945"/>
      <c r="K828945"/>
      <c r="L828945"/>
      <c r="M828945" s="115"/>
      <c r="N828945" s="115"/>
      <c r="O828945"/>
      <c r="P828945"/>
      <c r="Q828945"/>
      <c r="R828945" s="19"/>
      <c r="S828945" s="19"/>
      <c r="T828945"/>
      <c r="U828945" s="113"/>
      <c r="V828945" s="19"/>
      <c r="W828945" s="19"/>
      <c r="X828945" s="19"/>
      <c r="Y828945" s="19"/>
      <c r="Z828945" s="19"/>
      <c r="AA828945" s="19"/>
      <c r="AB828945" s="19"/>
      <c r="AC828945" s="19"/>
      <c r="AD828945" s="19"/>
      <c r="AE828945" s="19"/>
      <c r="AF828945" s="19"/>
      <c r="AG828945" s="19"/>
      <c r="AH828945" s="19"/>
      <c r="AI828945" s="19"/>
      <c r="AJ828945" s="19"/>
      <c r="AK828945" s="19"/>
      <c r="AL828945" s="19"/>
      <c r="AM828945" s="19"/>
      <c r="AN828945" s="19"/>
      <c r="AO828945" s="19"/>
      <c r="AP828945"/>
    </row>
    <row r="828946" spans="1:42" s="116" customFormat="1" x14ac:dyDescent="0.3">
      <c r="A828946"/>
      <c r="B828946"/>
      <c r="C828946"/>
      <c r="D828946"/>
      <c r="E828946"/>
      <c r="F828946"/>
      <c r="G828946"/>
      <c r="H828946"/>
      <c r="I828946"/>
      <c r="J828946"/>
      <c r="K828946"/>
      <c r="L828946"/>
      <c r="M828946" s="115"/>
      <c r="N828946" s="115"/>
      <c r="O828946"/>
      <c r="P828946"/>
      <c r="Q828946"/>
      <c r="R828946" s="19"/>
      <c r="S828946" s="19"/>
      <c r="T828946"/>
      <c r="U828946" s="113"/>
      <c r="V828946" s="19"/>
      <c r="W828946" s="19"/>
      <c r="X828946" s="19"/>
      <c r="Y828946" s="19"/>
      <c r="Z828946" s="19"/>
      <c r="AA828946" s="19"/>
      <c r="AB828946" s="19"/>
      <c r="AC828946" s="19"/>
      <c r="AD828946" s="19"/>
      <c r="AE828946" s="19"/>
      <c r="AF828946" s="19"/>
      <c r="AG828946" s="19"/>
      <c r="AH828946" s="19"/>
      <c r="AI828946" s="19"/>
      <c r="AJ828946" s="19"/>
      <c r="AK828946" s="19"/>
      <c r="AL828946" s="19"/>
      <c r="AM828946" s="19"/>
      <c r="AN828946" s="19"/>
      <c r="AO828946" s="19"/>
      <c r="AP828946"/>
    </row>
    <row r="828947" spans="1:42" s="116" customFormat="1" x14ac:dyDescent="0.3">
      <c r="A828947"/>
      <c r="B828947"/>
      <c r="C828947"/>
      <c r="D828947"/>
      <c r="E828947"/>
      <c r="F828947"/>
      <c r="G828947"/>
      <c r="H828947"/>
      <c r="I828947"/>
      <c r="J828947"/>
      <c r="K828947"/>
      <c r="L828947"/>
      <c r="M828947" s="115"/>
      <c r="N828947" s="115"/>
      <c r="O828947"/>
      <c r="P828947"/>
      <c r="Q828947"/>
      <c r="R828947" s="19"/>
      <c r="S828947" s="19"/>
      <c r="T828947"/>
      <c r="U828947" s="113"/>
      <c r="V828947" s="19"/>
      <c r="W828947" s="19"/>
      <c r="X828947" s="19"/>
      <c r="Y828947" s="19"/>
      <c r="Z828947" s="19"/>
      <c r="AA828947" s="19"/>
      <c r="AB828947" s="19"/>
      <c r="AC828947" s="19"/>
      <c r="AD828947" s="19"/>
      <c r="AE828947" s="19"/>
      <c r="AF828947" s="19"/>
      <c r="AG828947" s="19"/>
      <c r="AH828947" s="19"/>
      <c r="AI828947" s="19"/>
      <c r="AJ828947" s="19"/>
      <c r="AK828947" s="19"/>
      <c r="AL828947" s="19"/>
      <c r="AM828947" s="19"/>
      <c r="AN828947" s="19"/>
      <c r="AO828947" s="19"/>
      <c r="AP828947"/>
    </row>
    <row r="828948" spans="1:42" s="116" customFormat="1" x14ac:dyDescent="0.3">
      <c r="A828948"/>
      <c r="B828948"/>
      <c r="C828948"/>
      <c r="D828948"/>
      <c r="E828948"/>
      <c r="F828948"/>
      <c r="G828948"/>
      <c r="H828948"/>
      <c r="I828948"/>
      <c r="J828948"/>
      <c r="K828948"/>
      <c r="L828948"/>
      <c r="M828948" s="115"/>
      <c r="N828948" s="115"/>
      <c r="O828948"/>
      <c r="P828948"/>
      <c r="Q828948"/>
      <c r="R828948" s="19"/>
      <c r="S828948" s="19"/>
      <c r="T828948"/>
      <c r="U828948" s="113"/>
      <c r="V828948" s="19"/>
      <c r="W828948" s="19"/>
      <c r="X828948" s="19"/>
      <c r="Y828948" s="19"/>
      <c r="Z828948" s="19"/>
      <c r="AA828948" s="19"/>
      <c r="AB828948" s="19"/>
      <c r="AC828948" s="19"/>
      <c r="AD828948" s="19"/>
      <c r="AE828948" s="19"/>
      <c r="AF828948" s="19"/>
      <c r="AG828948" s="19"/>
      <c r="AH828948" s="19"/>
      <c r="AI828948" s="19"/>
      <c r="AJ828948" s="19"/>
      <c r="AK828948" s="19"/>
      <c r="AL828948" s="19"/>
      <c r="AM828948" s="19"/>
      <c r="AN828948" s="19"/>
      <c r="AO828948" s="19"/>
      <c r="AP828948"/>
    </row>
    <row r="828949" spans="1:42" s="116" customFormat="1" x14ac:dyDescent="0.3">
      <c r="A828949"/>
      <c r="B828949"/>
      <c r="C828949"/>
      <c r="D828949"/>
      <c r="E828949"/>
      <c r="F828949"/>
      <c r="G828949"/>
      <c r="H828949"/>
      <c r="I828949"/>
      <c r="J828949"/>
      <c r="K828949"/>
      <c r="L828949"/>
      <c r="M828949" s="115"/>
      <c r="N828949" s="115"/>
      <c r="O828949"/>
      <c r="P828949"/>
      <c r="Q828949"/>
      <c r="R828949" s="19"/>
      <c r="S828949" s="19"/>
      <c r="T828949"/>
      <c r="U828949" s="113"/>
      <c r="V828949" s="19"/>
      <c r="W828949" s="19"/>
      <c r="X828949" s="19"/>
      <c r="Y828949" s="19"/>
      <c r="Z828949" s="19"/>
      <c r="AA828949" s="19"/>
      <c r="AB828949" s="19"/>
      <c r="AC828949" s="19"/>
      <c r="AD828949" s="19"/>
      <c r="AE828949" s="19"/>
      <c r="AF828949" s="19"/>
      <c r="AG828949" s="19"/>
      <c r="AH828949" s="19"/>
      <c r="AI828949" s="19"/>
      <c r="AJ828949" s="19"/>
      <c r="AK828949" s="19"/>
      <c r="AL828949" s="19"/>
      <c r="AM828949" s="19"/>
      <c r="AN828949" s="19"/>
      <c r="AO828949" s="19"/>
      <c r="AP828949"/>
    </row>
    <row r="828950" spans="1:42" s="116" customFormat="1" x14ac:dyDescent="0.3">
      <c r="A828950"/>
      <c r="B828950"/>
      <c r="C828950"/>
      <c r="D828950"/>
      <c r="E828950"/>
      <c r="F828950"/>
      <c r="G828950"/>
      <c r="H828950"/>
      <c r="I828950"/>
      <c r="J828950"/>
      <c r="K828950"/>
      <c r="L828950"/>
      <c r="M828950" s="115"/>
      <c r="N828950" s="115"/>
      <c r="O828950"/>
      <c r="P828950"/>
      <c r="Q828950"/>
      <c r="R828950" s="19"/>
      <c r="S828950" s="19"/>
      <c r="T828950"/>
      <c r="U828950" s="113"/>
      <c r="V828950" s="19"/>
      <c r="W828950" s="19"/>
      <c r="X828950" s="19"/>
      <c r="Y828950" s="19"/>
      <c r="Z828950" s="19"/>
      <c r="AA828950" s="19"/>
      <c r="AB828950" s="19"/>
      <c r="AC828950" s="19"/>
      <c r="AD828950" s="19"/>
      <c r="AE828950" s="19"/>
      <c r="AF828950" s="19"/>
      <c r="AG828950" s="19"/>
      <c r="AH828950" s="19"/>
      <c r="AI828950" s="19"/>
      <c r="AJ828950" s="19"/>
      <c r="AK828950" s="19"/>
      <c r="AL828950" s="19"/>
      <c r="AM828950" s="19"/>
      <c r="AN828950" s="19"/>
      <c r="AO828950" s="19"/>
      <c r="AP828950"/>
    </row>
    <row r="828951" spans="1:42" s="116" customFormat="1" x14ac:dyDescent="0.3">
      <c r="A828951"/>
      <c r="B828951"/>
      <c r="C828951"/>
      <c r="D828951"/>
      <c r="E828951"/>
      <c r="F828951"/>
      <c r="G828951"/>
      <c r="H828951"/>
      <c r="I828951"/>
      <c r="J828951"/>
      <c r="K828951"/>
      <c r="L828951"/>
      <c r="M828951" s="115"/>
      <c r="N828951" s="115"/>
      <c r="O828951"/>
      <c r="P828951"/>
      <c r="Q828951"/>
      <c r="R828951" s="19"/>
      <c r="S828951" s="19"/>
      <c r="T828951"/>
      <c r="U828951" s="113"/>
      <c r="V828951" s="19"/>
      <c r="W828951" s="19"/>
      <c r="X828951" s="19"/>
      <c r="Y828951" s="19"/>
      <c r="Z828951" s="19"/>
      <c r="AA828951" s="19"/>
      <c r="AB828951" s="19"/>
      <c r="AC828951" s="19"/>
      <c r="AD828951" s="19"/>
      <c r="AE828951" s="19"/>
      <c r="AF828951" s="19"/>
      <c r="AG828951" s="19"/>
      <c r="AH828951" s="19"/>
      <c r="AI828951" s="19"/>
      <c r="AJ828951" s="19"/>
      <c r="AK828951" s="19"/>
      <c r="AL828951" s="19"/>
      <c r="AM828951" s="19"/>
      <c r="AN828951" s="19"/>
      <c r="AO828951" s="19"/>
      <c r="AP828951"/>
    </row>
    <row r="828952" spans="1:42" s="116" customFormat="1" x14ac:dyDescent="0.3">
      <c r="A828952"/>
      <c r="B828952"/>
      <c r="C828952"/>
      <c r="D828952"/>
      <c r="E828952"/>
      <c r="F828952"/>
      <c r="G828952"/>
      <c r="H828952"/>
      <c r="I828952"/>
      <c r="J828952"/>
      <c r="K828952"/>
      <c r="L828952"/>
      <c r="M828952" s="115"/>
      <c r="N828952" s="115"/>
      <c r="O828952"/>
      <c r="P828952"/>
      <c r="Q828952"/>
      <c r="R828952" s="19"/>
      <c r="S828952" s="19"/>
      <c r="T828952"/>
      <c r="U828952" s="113"/>
      <c r="V828952" s="19"/>
      <c r="W828952" s="19"/>
      <c r="X828952" s="19"/>
      <c r="Y828952" s="19"/>
      <c r="Z828952" s="19"/>
      <c r="AA828952" s="19"/>
      <c r="AB828952" s="19"/>
      <c r="AC828952" s="19"/>
      <c r="AD828952" s="19"/>
      <c r="AE828952" s="19"/>
      <c r="AF828952" s="19"/>
      <c r="AG828952" s="19"/>
      <c r="AH828952" s="19"/>
      <c r="AI828952" s="19"/>
      <c r="AJ828952" s="19"/>
      <c r="AK828952" s="19"/>
      <c r="AL828952" s="19"/>
      <c r="AM828952" s="19"/>
      <c r="AN828952" s="19"/>
      <c r="AO828952" s="19"/>
      <c r="AP828952"/>
    </row>
    <row r="828953" spans="1:42" s="116" customFormat="1" x14ac:dyDescent="0.3">
      <c r="A828953"/>
      <c r="B828953"/>
      <c r="C828953"/>
      <c r="D828953"/>
      <c r="E828953"/>
      <c r="F828953"/>
      <c r="G828953"/>
      <c r="H828953"/>
      <c r="I828953"/>
      <c r="J828953"/>
      <c r="K828953"/>
      <c r="L828953"/>
      <c r="M828953" s="115"/>
      <c r="N828953" s="115"/>
      <c r="O828953"/>
      <c r="P828953"/>
      <c r="Q828953"/>
      <c r="R828953" s="19"/>
      <c r="S828953" s="19"/>
      <c r="T828953"/>
      <c r="U828953" s="113"/>
      <c r="V828953" s="19"/>
      <c r="W828953" s="19"/>
      <c r="X828953" s="19"/>
      <c r="Y828953" s="19"/>
      <c r="Z828953" s="19"/>
      <c r="AA828953" s="19"/>
      <c r="AB828953" s="19"/>
      <c r="AC828953" s="19"/>
      <c r="AD828953" s="19"/>
      <c r="AE828953" s="19"/>
      <c r="AF828953" s="19"/>
      <c r="AG828953" s="19"/>
      <c r="AH828953" s="19"/>
      <c r="AI828953" s="19"/>
      <c r="AJ828953" s="19"/>
      <c r="AK828953" s="19"/>
      <c r="AL828953" s="19"/>
      <c r="AM828953" s="19"/>
      <c r="AN828953" s="19"/>
      <c r="AO828953" s="19"/>
      <c r="AP828953"/>
    </row>
    <row r="828954" spans="1:42" s="116" customFormat="1" x14ac:dyDescent="0.3">
      <c r="A828954"/>
      <c r="B828954"/>
      <c r="C828954"/>
      <c r="D828954"/>
      <c r="E828954"/>
      <c r="F828954"/>
      <c r="G828954"/>
      <c r="H828954"/>
      <c r="I828954"/>
      <c r="J828954"/>
      <c r="K828954"/>
      <c r="L828954"/>
      <c r="M828954" s="115"/>
      <c r="N828954" s="115"/>
      <c r="O828954"/>
      <c r="P828954"/>
      <c r="Q828954"/>
      <c r="R828954" s="19"/>
      <c r="S828954" s="19"/>
      <c r="T828954"/>
      <c r="U828954" s="113"/>
      <c r="V828954" s="19"/>
      <c r="W828954" s="19"/>
      <c r="X828954" s="19"/>
      <c r="Y828954" s="19"/>
      <c r="Z828954" s="19"/>
      <c r="AA828954" s="19"/>
      <c r="AB828954" s="19"/>
      <c r="AC828954" s="19"/>
      <c r="AD828954" s="19"/>
      <c r="AE828954" s="19"/>
      <c r="AF828954" s="19"/>
      <c r="AG828954" s="19"/>
      <c r="AH828954" s="19"/>
      <c r="AI828954" s="19"/>
      <c r="AJ828954" s="19"/>
      <c r="AK828954" s="19"/>
      <c r="AL828954" s="19"/>
      <c r="AM828954" s="19"/>
      <c r="AN828954" s="19"/>
      <c r="AO828954" s="19"/>
      <c r="AP828954"/>
    </row>
    <row r="828955" spans="1:42" s="116" customFormat="1" x14ac:dyDescent="0.3">
      <c r="A828955"/>
      <c r="B828955"/>
      <c r="C828955"/>
      <c r="D828955"/>
      <c r="E828955"/>
      <c r="F828955"/>
      <c r="G828955"/>
      <c r="H828955"/>
      <c r="I828955"/>
      <c r="J828955"/>
      <c r="K828955"/>
      <c r="L828955"/>
      <c r="M828955" s="115"/>
      <c r="N828955" s="115"/>
      <c r="O828955"/>
      <c r="P828955"/>
      <c r="Q828955"/>
      <c r="R828955" s="19"/>
      <c r="S828955" s="19"/>
      <c r="T828955"/>
      <c r="U828955" s="113"/>
      <c r="V828955" s="19"/>
      <c r="W828955" s="19"/>
      <c r="X828955" s="19"/>
      <c r="Y828955" s="19"/>
      <c r="Z828955" s="19"/>
      <c r="AA828955" s="19"/>
      <c r="AB828955" s="19"/>
      <c r="AC828955" s="19"/>
      <c r="AD828955" s="19"/>
      <c r="AE828955" s="19"/>
      <c r="AF828955" s="19"/>
      <c r="AG828955" s="19"/>
      <c r="AH828955" s="19"/>
      <c r="AI828955" s="19"/>
      <c r="AJ828955" s="19"/>
      <c r="AK828955" s="19"/>
      <c r="AL828955" s="19"/>
      <c r="AM828955" s="19"/>
      <c r="AN828955" s="19"/>
      <c r="AO828955" s="19"/>
      <c r="AP828955"/>
    </row>
    <row r="828956" spans="1:42" s="116" customFormat="1" x14ac:dyDescent="0.3">
      <c r="A828956"/>
      <c r="B828956"/>
      <c r="C828956"/>
      <c r="D828956"/>
      <c r="E828956"/>
      <c r="F828956"/>
      <c r="G828956"/>
      <c r="H828956"/>
      <c r="I828956"/>
      <c r="J828956"/>
      <c r="K828956"/>
      <c r="L828956"/>
      <c r="M828956" s="115"/>
      <c r="N828956" s="115"/>
      <c r="O828956"/>
      <c r="P828956"/>
      <c r="Q828956"/>
      <c r="R828956" s="19"/>
      <c r="S828956" s="19"/>
      <c r="T828956"/>
      <c r="U828956" s="113"/>
      <c r="V828956" s="19"/>
      <c r="W828956" s="19"/>
      <c r="X828956" s="19"/>
      <c r="Y828956" s="19"/>
      <c r="Z828956" s="19"/>
      <c r="AA828956" s="19"/>
      <c r="AB828956" s="19"/>
      <c r="AC828956" s="19"/>
      <c r="AD828956" s="19"/>
      <c r="AE828956" s="19"/>
      <c r="AF828956" s="19"/>
      <c r="AG828956" s="19"/>
      <c r="AH828956" s="19"/>
      <c r="AI828956" s="19"/>
      <c r="AJ828956" s="19"/>
      <c r="AK828956" s="19"/>
      <c r="AL828956" s="19"/>
      <c r="AM828956" s="19"/>
      <c r="AN828956" s="19"/>
      <c r="AO828956" s="19"/>
      <c r="AP828956"/>
    </row>
    <row r="828957" spans="1:42" s="116" customFormat="1" x14ac:dyDescent="0.3">
      <c r="A828957"/>
      <c r="B828957"/>
      <c r="C828957"/>
      <c r="D828957"/>
      <c r="E828957"/>
      <c r="F828957"/>
      <c r="G828957"/>
      <c r="H828957"/>
      <c r="I828957"/>
      <c r="J828957"/>
      <c r="K828957"/>
      <c r="L828957"/>
      <c r="M828957" s="115"/>
      <c r="N828957" s="115"/>
      <c r="O828957"/>
      <c r="P828957"/>
      <c r="Q828957"/>
      <c r="R828957" s="19"/>
      <c r="S828957" s="19"/>
      <c r="T828957"/>
      <c r="U828957" s="113"/>
      <c r="V828957" s="19"/>
      <c r="W828957" s="19"/>
      <c r="X828957" s="19"/>
      <c r="Y828957" s="19"/>
      <c r="Z828957" s="19"/>
      <c r="AA828957" s="19"/>
      <c r="AB828957" s="19"/>
      <c r="AC828957" s="19"/>
      <c r="AD828957" s="19"/>
      <c r="AE828957" s="19"/>
      <c r="AF828957" s="19"/>
      <c r="AG828957" s="19"/>
      <c r="AH828957" s="19"/>
      <c r="AI828957" s="19"/>
      <c r="AJ828957" s="19"/>
      <c r="AK828957" s="19"/>
      <c r="AL828957" s="19"/>
      <c r="AM828957" s="19"/>
      <c r="AN828957" s="19"/>
      <c r="AO828957" s="19"/>
      <c r="AP828957"/>
    </row>
    <row r="828958" spans="1:42" s="116" customFormat="1" x14ac:dyDescent="0.3">
      <c r="A828958"/>
      <c r="B828958"/>
      <c r="C828958"/>
      <c r="D828958"/>
      <c r="E828958"/>
      <c r="F828958"/>
      <c r="G828958"/>
      <c r="H828958"/>
      <c r="I828958"/>
      <c r="J828958"/>
      <c r="K828958"/>
      <c r="L828958"/>
      <c r="M828958" s="115"/>
      <c r="N828958" s="115"/>
      <c r="O828958"/>
      <c r="P828958"/>
      <c r="Q828958"/>
      <c r="R828958" s="19"/>
      <c r="S828958" s="19"/>
      <c r="T828958"/>
      <c r="U828958" s="113"/>
      <c r="V828958" s="19"/>
      <c r="W828958" s="19"/>
      <c r="X828958" s="19"/>
      <c r="Y828958" s="19"/>
      <c r="Z828958" s="19"/>
      <c r="AA828958" s="19"/>
      <c r="AB828958" s="19"/>
      <c r="AC828958" s="19"/>
      <c r="AD828958" s="19"/>
      <c r="AE828958" s="19"/>
      <c r="AF828958" s="19"/>
      <c r="AG828958" s="19"/>
      <c r="AH828958" s="19"/>
      <c r="AI828958" s="19"/>
      <c r="AJ828958" s="19"/>
      <c r="AK828958" s="19"/>
      <c r="AL828958" s="19"/>
      <c r="AM828958" s="19"/>
      <c r="AN828958" s="19"/>
      <c r="AO828958" s="19"/>
      <c r="AP828958"/>
    </row>
    <row r="828959" spans="1:42" s="116" customFormat="1" x14ac:dyDescent="0.3">
      <c r="A828959"/>
      <c r="B828959"/>
      <c r="C828959"/>
      <c r="D828959"/>
      <c r="E828959"/>
      <c r="F828959"/>
      <c r="G828959"/>
      <c r="H828959"/>
      <c r="I828959"/>
      <c r="J828959"/>
      <c r="K828959"/>
      <c r="L828959"/>
      <c r="M828959" s="115"/>
      <c r="N828959" s="115"/>
      <c r="O828959"/>
      <c r="P828959"/>
      <c r="Q828959"/>
      <c r="R828959" s="19"/>
      <c r="S828959" s="19"/>
      <c r="T828959"/>
      <c r="U828959" s="113"/>
      <c r="V828959" s="19"/>
      <c r="W828959" s="19"/>
      <c r="X828959" s="19"/>
      <c r="Y828959" s="19"/>
      <c r="Z828959" s="19"/>
      <c r="AA828959" s="19"/>
      <c r="AB828959" s="19"/>
      <c r="AC828959" s="19"/>
      <c r="AD828959" s="19"/>
      <c r="AE828959" s="19"/>
      <c r="AF828959" s="19"/>
      <c r="AG828959" s="19"/>
      <c r="AH828959" s="19"/>
      <c r="AI828959" s="19"/>
      <c r="AJ828959" s="19"/>
      <c r="AK828959" s="19"/>
      <c r="AL828959" s="19"/>
      <c r="AM828959" s="19"/>
      <c r="AN828959" s="19"/>
      <c r="AO828959" s="19"/>
      <c r="AP828959"/>
    </row>
    <row r="828960" spans="1:42" s="116" customFormat="1" x14ac:dyDescent="0.3">
      <c r="A828960"/>
      <c r="B828960"/>
      <c r="C828960"/>
      <c r="D828960"/>
      <c r="E828960"/>
      <c r="F828960"/>
      <c r="G828960"/>
      <c r="H828960"/>
      <c r="I828960"/>
      <c r="J828960"/>
      <c r="K828960"/>
      <c r="L828960"/>
      <c r="M828960" s="115"/>
      <c r="N828960" s="115"/>
      <c r="O828960"/>
      <c r="P828960"/>
      <c r="Q828960"/>
      <c r="R828960" s="19"/>
      <c r="S828960" s="19"/>
      <c r="T828960"/>
      <c r="U828960" s="113"/>
      <c r="V828960" s="19"/>
      <c r="W828960" s="19"/>
      <c r="X828960" s="19"/>
      <c r="Y828960" s="19"/>
      <c r="Z828960" s="19"/>
      <c r="AA828960" s="19"/>
      <c r="AB828960" s="19"/>
      <c r="AC828960" s="19"/>
      <c r="AD828960" s="19"/>
      <c r="AE828960" s="19"/>
      <c r="AF828960" s="19"/>
      <c r="AG828960" s="19"/>
      <c r="AH828960" s="19"/>
      <c r="AI828960" s="19"/>
      <c r="AJ828960" s="19"/>
      <c r="AK828960" s="19"/>
      <c r="AL828960" s="19"/>
      <c r="AM828960" s="19"/>
      <c r="AN828960" s="19"/>
      <c r="AO828960" s="19"/>
      <c r="AP828960"/>
    </row>
    <row r="828961" spans="1:42" s="116" customFormat="1" x14ac:dyDescent="0.3">
      <c r="A828961"/>
      <c r="B828961"/>
      <c r="C828961"/>
      <c r="D828961"/>
      <c r="E828961"/>
      <c r="F828961"/>
      <c r="G828961"/>
      <c r="H828961"/>
      <c r="I828961"/>
      <c r="J828961"/>
      <c r="K828961"/>
      <c r="L828961"/>
      <c r="M828961" s="115"/>
      <c r="N828961" s="115"/>
      <c r="O828961"/>
      <c r="P828961"/>
      <c r="Q828961"/>
      <c r="R828961" s="19"/>
      <c r="S828961" s="19"/>
      <c r="T828961"/>
      <c r="U828961" s="113"/>
      <c r="V828961" s="19"/>
      <c r="W828961" s="19"/>
      <c r="X828961" s="19"/>
      <c r="Y828961" s="19"/>
      <c r="Z828961" s="19"/>
      <c r="AA828961" s="19"/>
      <c r="AB828961" s="19"/>
      <c r="AC828961" s="19"/>
      <c r="AD828961" s="19"/>
      <c r="AE828961" s="19"/>
      <c r="AF828961" s="19"/>
      <c r="AG828961" s="19"/>
      <c r="AH828961" s="19"/>
      <c r="AI828961" s="19"/>
      <c r="AJ828961" s="19"/>
      <c r="AK828961" s="19"/>
      <c r="AL828961" s="19"/>
      <c r="AM828961" s="19"/>
      <c r="AN828961" s="19"/>
      <c r="AO828961" s="19"/>
      <c r="AP828961"/>
    </row>
    <row r="828962" spans="1:42" s="116" customFormat="1" x14ac:dyDescent="0.3">
      <c r="A828962"/>
      <c r="B828962"/>
      <c r="C828962"/>
      <c r="D828962"/>
      <c r="E828962"/>
      <c r="F828962"/>
      <c r="G828962"/>
      <c r="H828962"/>
      <c r="I828962"/>
      <c r="J828962"/>
      <c r="K828962"/>
      <c r="L828962"/>
      <c r="M828962" s="115"/>
      <c r="N828962" s="115"/>
      <c r="O828962"/>
      <c r="P828962"/>
      <c r="Q828962"/>
      <c r="R828962" s="19"/>
      <c r="S828962" s="19"/>
      <c r="T828962"/>
      <c r="U828962" s="113"/>
      <c r="V828962" s="19"/>
      <c r="W828962" s="19"/>
      <c r="X828962" s="19"/>
      <c r="Y828962" s="19"/>
      <c r="Z828962" s="19"/>
      <c r="AA828962" s="19"/>
      <c r="AB828962" s="19"/>
      <c r="AC828962" s="19"/>
      <c r="AD828962" s="19"/>
      <c r="AE828962" s="19"/>
      <c r="AF828962" s="19"/>
      <c r="AG828962" s="19"/>
      <c r="AH828962" s="19"/>
      <c r="AI828962" s="19"/>
      <c r="AJ828962" s="19"/>
      <c r="AK828962" s="19"/>
      <c r="AL828962" s="19"/>
      <c r="AM828962" s="19"/>
      <c r="AN828962" s="19"/>
      <c r="AO828962" s="19"/>
      <c r="AP828962"/>
    </row>
    <row r="828963" spans="1:42" s="116" customFormat="1" x14ac:dyDescent="0.3">
      <c r="A828963"/>
      <c r="B828963"/>
      <c r="C828963"/>
      <c r="D828963"/>
      <c r="E828963"/>
      <c r="F828963"/>
      <c r="G828963"/>
      <c r="H828963"/>
      <c r="I828963"/>
      <c r="J828963"/>
      <c r="K828963"/>
      <c r="L828963"/>
      <c r="M828963" s="115"/>
      <c r="N828963" s="115"/>
      <c r="O828963"/>
      <c r="P828963"/>
      <c r="Q828963"/>
      <c r="R828963" s="19"/>
      <c r="S828963" s="19"/>
      <c r="T828963"/>
      <c r="U828963" s="113"/>
      <c r="V828963" s="19"/>
      <c r="W828963" s="19"/>
      <c r="X828963" s="19"/>
      <c r="Y828963" s="19"/>
      <c r="Z828963" s="19"/>
      <c r="AA828963" s="19"/>
      <c r="AB828963" s="19"/>
      <c r="AC828963" s="19"/>
      <c r="AD828963" s="19"/>
      <c r="AE828963" s="19"/>
      <c r="AF828963" s="19"/>
      <c r="AG828963" s="19"/>
      <c r="AH828963" s="19"/>
      <c r="AI828963" s="19"/>
      <c r="AJ828963" s="19"/>
      <c r="AK828963" s="19"/>
      <c r="AL828963" s="19"/>
      <c r="AM828963" s="19"/>
      <c r="AN828963" s="19"/>
      <c r="AO828963" s="19"/>
      <c r="AP828963"/>
    </row>
    <row r="828964" spans="1:42" s="116" customFormat="1" x14ac:dyDescent="0.3">
      <c r="A828964"/>
      <c r="B828964"/>
      <c r="C828964"/>
      <c r="D828964"/>
      <c r="E828964"/>
      <c r="F828964"/>
      <c r="G828964"/>
      <c r="H828964"/>
      <c r="I828964"/>
      <c r="J828964"/>
      <c r="K828964"/>
      <c r="L828964"/>
      <c r="M828964" s="115"/>
      <c r="N828964" s="115"/>
      <c r="O828964"/>
      <c r="P828964"/>
      <c r="Q828964"/>
      <c r="R828964" s="19"/>
      <c r="S828964" s="19"/>
      <c r="T828964"/>
      <c r="U828964" s="113"/>
      <c r="V828964" s="19"/>
      <c r="W828964" s="19"/>
      <c r="X828964" s="19"/>
      <c r="Y828964" s="19"/>
      <c r="Z828964" s="19"/>
      <c r="AA828964" s="19"/>
      <c r="AB828964" s="19"/>
      <c r="AC828964" s="19"/>
      <c r="AD828964" s="19"/>
      <c r="AE828964" s="19"/>
      <c r="AF828964" s="19"/>
      <c r="AG828964" s="19"/>
      <c r="AH828964" s="19"/>
      <c r="AI828964" s="19"/>
      <c r="AJ828964" s="19"/>
      <c r="AK828964" s="19"/>
      <c r="AL828964" s="19"/>
      <c r="AM828964" s="19"/>
      <c r="AN828964" s="19"/>
      <c r="AO828964" s="19"/>
      <c r="AP828964"/>
    </row>
    <row r="828965" spans="1:42" s="116" customFormat="1" x14ac:dyDescent="0.3">
      <c r="A828965"/>
      <c r="B828965"/>
      <c r="C828965"/>
      <c r="D828965"/>
      <c r="E828965"/>
      <c r="F828965"/>
      <c r="G828965"/>
      <c r="H828965"/>
      <c r="I828965"/>
      <c r="J828965"/>
      <c r="K828965"/>
      <c r="L828965"/>
      <c r="M828965" s="115"/>
      <c r="N828965" s="115"/>
      <c r="O828965"/>
      <c r="P828965"/>
      <c r="Q828965"/>
      <c r="R828965" s="19"/>
      <c r="S828965" s="19"/>
      <c r="T828965"/>
      <c r="U828965" s="113"/>
      <c r="V828965" s="19"/>
      <c r="W828965" s="19"/>
      <c r="X828965" s="19"/>
      <c r="Y828965" s="19"/>
      <c r="Z828965" s="19"/>
      <c r="AA828965" s="19"/>
      <c r="AB828965" s="19"/>
      <c r="AC828965" s="19"/>
      <c r="AD828965" s="19"/>
      <c r="AE828965" s="19"/>
      <c r="AF828965" s="19"/>
      <c r="AG828965" s="19"/>
      <c r="AH828965" s="19"/>
      <c r="AI828965" s="19"/>
      <c r="AJ828965" s="19"/>
      <c r="AK828965" s="19"/>
      <c r="AL828965" s="19"/>
      <c r="AM828965" s="19"/>
      <c r="AN828965" s="19"/>
      <c r="AO828965" s="19"/>
      <c r="AP828965"/>
    </row>
    <row r="828966" spans="1:42" s="116" customFormat="1" x14ac:dyDescent="0.3">
      <c r="A828966"/>
      <c r="B828966"/>
      <c r="C828966"/>
      <c r="D828966"/>
      <c r="E828966"/>
      <c r="F828966"/>
      <c r="G828966"/>
      <c r="H828966"/>
      <c r="I828966"/>
      <c r="J828966"/>
      <c r="K828966"/>
      <c r="L828966"/>
      <c r="M828966" s="115"/>
      <c r="N828966" s="115"/>
      <c r="O828966"/>
      <c r="P828966"/>
      <c r="Q828966"/>
      <c r="R828966" s="19"/>
      <c r="S828966" s="19"/>
      <c r="T828966"/>
      <c r="U828966" s="113"/>
      <c r="V828966" s="19"/>
      <c r="W828966" s="19"/>
      <c r="X828966" s="19"/>
      <c r="Y828966" s="19"/>
      <c r="Z828966" s="19"/>
      <c r="AA828966" s="19"/>
      <c r="AB828966" s="19"/>
      <c r="AC828966" s="19"/>
      <c r="AD828966" s="19"/>
      <c r="AE828966" s="19"/>
      <c r="AF828966" s="19"/>
      <c r="AG828966" s="19"/>
      <c r="AH828966" s="19"/>
      <c r="AI828966" s="19"/>
      <c r="AJ828966" s="19"/>
      <c r="AK828966" s="19"/>
      <c r="AL828966" s="19"/>
      <c r="AM828966" s="19"/>
      <c r="AN828966" s="19"/>
      <c r="AO828966" s="19"/>
      <c r="AP828966"/>
    </row>
    <row r="828967" spans="1:42" s="116" customFormat="1" x14ac:dyDescent="0.3">
      <c r="A828967"/>
      <c r="B828967"/>
      <c r="C828967"/>
      <c r="D828967"/>
      <c r="E828967"/>
      <c r="F828967"/>
      <c r="G828967"/>
      <c r="H828967"/>
      <c r="I828967"/>
      <c r="J828967"/>
      <c r="K828967"/>
      <c r="L828967"/>
      <c r="M828967" s="115"/>
      <c r="N828967" s="115"/>
      <c r="O828967"/>
      <c r="P828967"/>
      <c r="Q828967"/>
      <c r="R828967" s="19"/>
      <c r="S828967" s="19"/>
      <c r="T828967"/>
      <c r="U828967" s="113"/>
      <c r="V828967" s="19"/>
      <c r="W828967" s="19"/>
      <c r="X828967" s="19"/>
      <c r="Y828967" s="19"/>
      <c r="Z828967" s="19"/>
      <c r="AA828967" s="19"/>
      <c r="AB828967" s="19"/>
      <c r="AC828967" s="19"/>
      <c r="AD828967" s="19"/>
      <c r="AE828967" s="19"/>
      <c r="AF828967" s="19"/>
      <c r="AG828967" s="19"/>
      <c r="AH828967" s="19"/>
      <c r="AI828967" s="19"/>
      <c r="AJ828967" s="19"/>
      <c r="AK828967" s="19"/>
      <c r="AL828967" s="19"/>
      <c r="AM828967" s="19"/>
      <c r="AN828967" s="19"/>
      <c r="AO828967" s="19"/>
      <c r="AP828967"/>
    </row>
    <row r="828968" spans="1:42" s="116" customFormat="1" x14ac:dyDescent="0.3">
      <c r="A828968"/>
      <c r="B828968"/>
      <c r="C828968"/>
      <c r="D828968"/>
      <c r="E828968"/>
      <c r="F828968"/>
      <c r="G828968"/>
      <c r="H828968"/>
      <c r="I828968"/>
      <c r="J828968"/>
      <c r="K828968"/>
      <c r="L828968"/>
      <c r="M828968" s="115"/>
      <c r="N828968" s="115"/>
      <c r="O828968"/>
      <c r="P828968"/>
      <c r="Q828968"/>
      <c r="R828968" s="19"/>
      <c r="S828968" s="19"/>
      <c r="T828968"/>
      <c r="U828968" s="113"/>
      <c r="V828968" s="19"/>
      <c r="W828968" s="19"/>
      <c r="X828968" s="19"/>
      <c r="Y828968" s="19"/>
      <c r="Z828968" s="19"/>
      <c r="AA828968" s="19"/>
      <c r="AB828968" s="19"/>
      <c r="AC828968" s="19"/>
      <c r="AD828968" s="19"/>
      <c r="AE828968" s="19"/>
      <c r="AF828968" s="19"/>
      <c r="AG828968" s="19"/>
      <c r="AH828968" s="19"/>
      <c r="AI828968" s="19"/>
      <c r="AJ828968" s="19"/>
      <c r="AK828968" s="19"/>
      <c r="AL828968" s="19"/>
      <c r="AM828968" s="19"/>
      <c r="AN828968" s="19"/>
      <c r="AO828968" s="19"/>
      <c r="AP828968"/>
    </row>
    <row r="828969" spans="1:42" s="116" customFormat="1" x14ac:dyDescent="0.3">
      <c r="A828969"/>
      <c r="B828969"/>
      <c r="C828969"/>
      <c r="D828969"/>
      <c r="E828969"/>
      <c r="F828969"/>
      <c r="G828969"/>
      <c r="H828969"/>
      <c r="I828969"/>
      <c r="J828969"/>
      <c r="K828969"/>
      <c r="L828969"/>
      <c r="M828969" s="115"/>
      <c r="N828969" s="115"/>
      <c r="O828969"/>
      <c r="P828969"/>
      <c r="Q828969"/>
      <c r="R828969" s="19"/>
      <c r="S828969" s="19"/>
      <c r="T828969"/>
      <c r="U828969" s="113"/>
      <c r="V828969" s="19"/>
      <c r="W828969" s="19"/>
      <c r="X828969" s="19"/>
      <c r="Y828969" s="19"/>
      <c r="Z828969" s="19"/>
      <c r="AA828969" s="19"/>
      <c r="AB828969" s="19"/>
      <c r="AC828969" s="19"/>
      <c r="AD828969" s="19"/>
      <c r="AE828969" s="19"/>
      <c r="AF828969" s="19"/>
      <c r="AG828969" s="19"/>
      <c r="AH828969" s="19"/>
      <c r="AI828969" s="19"/>
      <c r="AJ828969" s="19"/>
      <c r="AK828969" s="19"/>
      <c r="AL828969" s="19"/>
      <c r="AM828969" s="19"/>
      <c r="AN828969" s="19"/>
      <c r="AO828969" s="19"/>
      <c r="AP828969"/>
    </row>
    <row r="828970" spans="1:42" s="116" customFormat="1" x14ac:dyDescent="0.3">
      <c r="A828970"/>
      <c r="B828970"/>
      <c r="C828970"/>
      <c r="D828970"/>
      <c r="E828970"/>
      <c r="F828970"/>
      <c r="G828970"/>
      <c r="H828970"/>
      <c r="I828970"/>
      <c r="J828970"/>
      <c r="K828970"/>
      <c r="L828970"/>
      <c r="M828970" s="115"/>
      <c r="N828970" s="115"/>
      <c r="O828970"/>
      <c r="P828970"/>
      <c r="Q828970"/>
      <c r="R828970" s="19"/>
      <c r="S828970" s="19"/>
      <c r="T828970"/>
      <c r="U828970" s="113"/>
      <c r="V828970" s="19"/>
      <c r="W828970" s="19"/>
      <c r="X828970" s="19"/>
      <c r="Y828970" s="19"/>
      <c r="Z828970" s="19"/>
      <c r="AA828970" s="19"/>
      <c r="AB828970" s="19"/>
      <c r="AC828970" s="19"/>
      <c r="AD828970" s="19"/>
      <c r="AE828970" s="19"/>
      <c r="AF828970" s="19"/>
      <c r="AG828970" s="19"/>
      <c r="AH828970" s="19"/>
      <c r="AI828970" s="19"/>
      <c r="AJ828970" s="19"/>
      <c r="AK828970" s="19"/>
      <c r="AL828970" s="19"/>
      <c r="AM828970" s="19"/>
      <c r="AN828970" s="19"/>
      <c r="AO828970" s="19"/>
      <c r="AP828970"/>
    </row>
    <row r="828971" spans="1:42" s="116" customFormat="1" x14ac:dyDescent="0.3">
      <c r="A828971"/>
      <c r="B828971"/>
      <c r="C828971"/>
      <c r="D828971"/>
      <c r="E828971"/>
      <c r="F828971"/>
      <c r="G828971"/>
      <c r="H828971"/>
      <c r="I828971"/>
      <c r="J828971"/>
      <c r="K828971"/>
      <c r="L828971"/>
      <c r="M828971" s="115"/>
      <c r="N828971" s="115"/>
      <c r="O828971"/>
      <c r="P828971"/>
      <c r="Q828971"/>
      <c r="R828971" s="19"/>
      <c r="S828971" s="19"/>
      <c r="T828971"/>
      <c r="U828971" s="113"/>
      <c r="V828971" s="19"/>
      <c r="W828971" s="19"/>
      <c r="X828971" s="19"/>
      <c r="Y828971" s="19"/>
      <c r="Z828971" s="19"/>
      <c r="AA828971" s="19"/>
      <c r="AB828971" s="19"/>
      <c r="AC828971" s="19"/>
      <c r="AD828971" s="19"/>
      <c r="AE828971" s="19"/>
      <c r="AF828971" s="19"/>
      <c r="AG828971" s="19"/>
      <c r="AH828971" s="19"/>
      <c r="AI828971" s="19"/>
      <c r="AJ828971" s="19"/>
      <c r="AK828971" s="19"/>
      <c r="AL828971" s="19"/>
      <c r="AM828971" s="19"/>
      <c r="AN828971" s="19"/>
      <c r="AO828971" s="19"/>
      <c r="AP828971"/>
    </row>
    <row r="828972" spans="1:42" s="116" customFormat="1" x14ac:dyDescent="0.3">
      <c r="A828972"/>
      <c r="B828972"/>
      <c r="C828972"/>
      <c r="D828972"/>
      <c r="E828972"/>
      <c r="F828972"/>
      <c r="G828972"/>
      <c r="H828972"/>
      <c r="I828972"/>
      <c r="J828972"/>
      <c r="K828972"/>
      <c r="L828972"/>
      <c r="M828972" s="115"/>
      <c r="N828972" s="115"/>
      <c r="O828972"/>
      <c r="P828972"/>
      <c r="Q828972"/>
      <c r="R828972" s="19"/>
      <c r="S828972" s="19"/>
      <c r="T828972"/>
      <c r="U828972" s="113"/>
      <c r="V828972" s="19"/>
      <c r="W828972" s="19"/>
      <c r="X828972" s="19"/>
      <c r="Y828972" s="19"/>
      <c r="Z828972" s="19"/>
      <c r="AA828972" s="19"/>
      <c r="AB828972" s="19"/>
      <c r="AC828972" s="19"/>
      <c r="AD828972" s="19"/>
      <c r="AE828972" s="19"/>
      <c r="AF828972" s="19"/>
      <c r="AG828972" s="19"/>
      <c r="AH828972" s="19"/>
      <c r="AI828972" s="19"/>
      <c r="AJ828972" s="19"/>
      <c r="AK828972" s="19"/>
      <c r="AL828972" s="19"/>
      <c r="AM828972" s="19"/>
      <c r="AN828972" s="19"/>
      <c r="AO828972" s="19"/>
      <c r="AP828972"/>
    </row>
    <row r="828973" spans="1:42" s="116" customFormat="1" x14ac:dyDescent="0.3">
      <c r="A828973"/>
      <c r="B828973"/>
      <c r="C828973"/>
      <c r="D828973"/>
      <c r="E828973"/>
      <c r="F828973"/>
      <c r="G828973"/>
      <c r="H828973"/>
      <c r="I828973"/>
      <c r="J828973"/>
      <c r="K828973"/>
      <c r="L828973"/>
      <c r="M828973" s="115"/>
      <c r="N828973" s="115"/>
      <c r="O828973"/>
      <c r="P828973"/>
      <c r="Q828973"/>
      <c r="R828973" s="19"/>
      <c r="S828973" s="19"/>
      <c r="T828973"/>
      <c r="U828973" s="113"/>
      <c r="V828973" s="19"/>
      <c r="W828973" s="19"/>
      <c r="X828973" s="19"/>
      <c r="Y828973" s="19"/>
      <c r="Z828973" s="19"/>
      <c r="AA828973" s="19"/>
      <c r="AB828973" s="19"/>
      <c r="AC828973" s="19"/>
      <c r="AD828973" s="19"/>
      <c r="AE828973" s="19"/>
      <c r="AF828973" s="19"/>
      <c r="AG828973" s="19"/>
      <c r="AH828973" s="19"/>
      <c r="AI828973" s="19"/>
      <c r="AJ828973" s="19"/>
      <c r="AK828973" s="19"/>
      <c r="AL828973" s="19"/>
      <c r="AM828973" s="19"/>
      <c r="AN828973" s="19"/>
      <c r="AO828973" s="19"/>
      <c r="AP828973"/>
    </row>
    <row r="828974" spans="1:42" s="116" customFormat="1" x14ac:dyDescent="0.3">
      <c r="A828974"/>
      <c r="B828974"/>
      <c r="C828974"/>
      <c r="D828974"/>
      <c r="E828974"/>
      <c r="F828974"/>
      <c r="G828974"/>
      <c r="H828974"/>
      <c r="I828974"/>
      <c r="J828974"/>
      <c r="K828974"/>
      <c r="L828974"/>
      <c r="M828974" s="115"/>
      <c r="N828974" s="115"/>
      <c r="O828974"/>
      <c r="P828974"/>
      <c r="Q828974"/>
      <c r="R828974" s="19"/>
      <c r="S828974" s="19"/>
      <c r="T828974"/>
      <c r="U828974" s="113"/>
      <c r="V828974" s="19"/>
      <c r="W828974" s="19"/>
      <c r="X828974" s="19"/>
      <c r="Y828974" s="19"/>
      <c r="Z828974" s="19"/>
      <c r="AA828974" s="19"/>
      <c r="AB828974" s="19"/>
      <c r="AC828974" s="19"/>
      <c r="AD828974" s="19"/>
      <c r="AE828974" s="19"/>
      <c r="AF828974" s="19"/>
      <c r="AG828974" s="19"/>
      <c r="AH828974" s="19"/>
      <c r="AI828974" s="19"/>
      <c r="AJ828974" s="19"/>
      <c r="AK828974" s="19"/>
      <c r="AL828974" s="19"/>
      <c r="AM828974" s="19"/>
      <c r="AN828974" s="19"/>
      <c r="AO828974" s="19"/>
      <c r="AP828974"/>
    </row>
    <row r="828975" spans="1:42" s="116" customFormat="1" x14ac:dyDescent="0.3">
      <c r="A828975"/>
      <c r="B828975"/>
      <c r="C828975"/>
      <c r="D828975"/>
      <c r="E828975"/>
      <c r="F828975"/>
      <c r="G828975"/>
      <c r="H828975"/>
      <c r="I828975"/>
      <c r="J828975"/>
      <c r="K828975"/>
      <c r="L828975"/>
      <c r="M828975" s="115"/>
      <c r="N828975" s="115"/>
      <c r="O828975"/>
      <c r="P828975"/>
      <c r="Q828975"/>
      <c r="R828975" s="19"/>
      <c r="S828975" s="19"/>
      <c r="T828975"/>
      <c r="U828975" s="113"/>
      <c r="V828975" s="19"/>
      <c r="W828975" s="19"/>
      <c r="X828975" s="19"/>
      <c r="Y828975" s="19"/>
      <c r="Z828975" s="19"/>
      <c r="AA828975" s="19"/>
      <c r="AB828975" s="19"/>
      <c r="AC828975" s="19"/>
      <c r="AD828975" s="19"/>
      <c r="AE828975" s="19"/>
      <c r="AF828975" s="19"/>
      <c r="AG828975" s="19"/>
      <c r="AH828975" s="19"/>
      <c r="AI828975" s="19"/>
      <c r="AJ828975" s="19"/>
      <c r="AK828975" s="19"/>
      <c r="AL828975" s="19"/>
      <c r="AM828975" s="19"/>
      <c r="AN828975" s="19"/>
      <c r="AO828975" s="19"/>
      <c r="AP828975"/>
    </row>
    <row r="828976" spans="1:42" s="116" customFormat="1" x14ac:dyDescent="0.3">
      <c r="A828976"/>
      <c r="B828976"/>
      <c r="C828976"/>
      <c r="D828976"/>
      <c r="E828976"/>
      <c r="F828976"/>
      <c r="G828976"/>
      <c r="H828976"/>
      <c r="I828976"/>
      <c r="J828976"/>
      <c r="K828976"/>
      <c r="L828976"/>
      <c r="M828976" s="115"/>
      <c r="N828976" s="115"/>
      <c r="O828976"/>
      <c r="P828976"/>
      <c r="Q828976"/>
      <c r="R828976" s="19"/>
      <c r="S828976" s="19"/>
      <c r="T828976"/>
      <c r="U828976" s="113"/>
      <c r="V828976" s="19"/>
      <c r="W828976" s="19"/>
      <c r="X828976" s="19"/>
      <c r="Y828976" s="19"/>
      <c r="Z828976" s="19"/>
      <c r="AA828976" s="19"/>
      <c r="AB828976" s="19"/>
      <c r="AC828976" s="19"/>
      <c r="AD828976" s="19"/>
      <c r="AE828976" s="19"/>
      <c r="AF828976" s="19"/>
      <c r="AG828976" s="19"/>
      <c r="AH828976" s="19"/>
      <c r="AI828976" s="19"/>
      <c r="AJ828976" s="19"/>
      <c r="AK828976" s="19"/>
      <c r="AL828976" s="19"/>
      <c r="AM828976" s="19"/>
      <c r="AN828976" s="19"/>
      <c r="AO828976" s="19"/>
      <c r="AP828976"/>
    </row>
    <row r="828977" spans="1:42" s="116" customFormat="1" x14ac:dyDescent="0.3">
      <c r="A828977"/>
      <c r="B828977"/>
      <c r="C828977"/>
      <c r="D828977"/>
      <c r="E828977"/>
      <c r="F828977"/>
      <c r="G828977"/>
      <c r="H828977"/>
      <c r="I828977"/>
      <c r="J828977"/>
      <c r="K828977"/>
      <c r="L828977"/>
      <c r="M828977" s="115"/>
      <c r="N828977" s="115"/>
      <c r="O828977"/>
      <c r="P828977"/>
      <c r="Q828977"/>
      <c r="R828977" s="19"/>
      <c r="S828977" s="19"/>
      <c r="T828977"/>
      <c r="U828977" s="113"/>
      <c r="V828977" s="19"/>
      <c r="W828977" s="19"/>
      <c r="X828977" s="19"/>
      <c r="Y828977" s="19"/>
      <c r="Z828977" s="19"/>
      <c r="AA828977" s="19"/>
      <c r="AB828977" s="19"/>
      <c r="AC828977" s="19"/>
      <c r="AD828977" s="19"/>
      <c r="AE828977" s="19"/>
      <c r="AF828977" s="19"/>
      <c r="AG828977" s="19"/>
      <c r="AH828977" s="19"/>
      <c r="AI828977" s="19"/>
      <c r="AJ828977" s="19"/>
      <c r="AK828977" s="19"/>
      <c r="AL828977" s="19"/>
      <c r="AM828977" s="19"/>
      <c r="AN828977" s="19"/>
      <c r="AO828977" s="19"/>
      <c r="AP828977"/>
    </row>
    <row r="828978" spans="1:42" s="116" customFormat="1" x14ac:dyDescent="0.3">
      <c r="A828978"/>
      <c r="B828978"/>
      <c r="C828978"/>
      <c r="D828978"/>
      <c r="E828978"/>
      <c r="F828978"/>
      <c r="G828978"/>
      <c r="H828978"/>
      <c r="I828978"/>
      <c r="J828978"/>
      <c r="K828978"/>
      <c r="L828978"/>
      <c r="M828978" s="115"/>
      <c r="N828978" s="115"/>
      <c r="O828978"/>
      <c r="P828978"/>
      <c r="Q828978"/>
      <c r="R828978" s="19"/>
      <c r="S828978" s="19"/>
      <c r="T828978"/>
      <c r="U828978" s="113"/>
      <c r="V828978" s="19"/>
      <c r="W828978" s="19"/>
      <c r="X828978" s="19"/>
      <c r="Y828978" s="19"/>
      <c r="Z828978" s="19"/>
      <c r="AA828978" s="19"/>
      <c r="AB828978" s="19"/>
      <c r="AC828978" s="19"/>
      <c r="AD828978" s="19"/>
      <c r="AE828978" s="19"/>
      <c r="AF828978" s="19"/>
      <c r="AG828978" s="19"/>
      <c r="AH828978" s="19"/>
      <c r="AI828978" s="19"/>
      <c r="AJ828978" s="19"/>
      <c r="AK828978" s="19"/>
      <c r="AL828978" s="19"/>
      <c r="AM828978" s="19"/>
      <c r="AN828978" s="19"/>
      <c r="AO828978" s="19"/>
      <c r="AP828978"/>
    </row>
    <row r="828979" spans="1:42" s="116" customFormat="1" x14ac:dyDescent="0.3">
      <c r="A828979"/>
      <c r="B828979"/>
      <c r="C828979"/>
      <c r="D828979"/>
      <c r="E828979"/>
      <c r="F828979"/>
      <c r="G828979"/>
      <c r="H828979"/>
      <c r="I828979"/>
      <c r="J828979"/>
      <c r="K828979"/>
      <c r="L828979"/>
      <c r="M828979" s="115"/>
      <c r="N828979" s="115"/>
      <c r="O828979"/>
      <c r="P828979"/>
      <c r="Q828979"/>
      <c r="R828979" s="19"/>
      <c r="S828979" s="19"/>
      <c r="T828979"/>
      <c r="U828979" s="113"/>
      <c r="V828979" s="19"/>
      <c r="W828979" s="19"/>
      <c r="X828979" s="19"/>
      <c r="Y828979" s="19"/>
      <c r="Z828979" s="19"/>
      <c r="AA828979" s="19"/>
      <c r="AB828979" s="19"/>
      <c r="AC828979" s="19"/>
      <c r="AD828979" s="19"/>
      <c r="AE828979" s="19"/>
      <c r="AF828979" s="19"/>
      <c r="AG828979" s="19"/>
      <c r="AH828979" s="19"/>
      <c r="AI828979" s="19"/>
      <c r="AJ828979" s="19"/>
      <c r="AK828979" s="19"/>
      <c r="AL828979" s="19"/>
      <c r="AM828979" s="19"/>
      <c r="AN828979" s="19"/>
      <c r="AO828979" s="19"/>
      <c r="AP828979"/>
    </row>
    <row r="828980" spans="1:42" s="116" customFormat="1" x14ac:dyDescent="0.3">
      <c r="A828980"/>
      <c r="B828980"/>
      <c r="C828980"/>
      <c r="D828980"/>
      <c r="E828980"/>
      <c r="F828980"/>
      <c r="G828980"/>
      <c r="H828980"/>
      <c r="I828980"/>
      <c r="J828980"/>
      <c r="K828980"/>
      <c r="L828980"/>
      <c r="M828980" s="115"/>
      <c r="N828980" s="115"/>
      <c r="O828980"/>
      <c r="P828980"/>
      <c r="Q828980"/>
      <c r="R828980" s="19"/>
      <c r="S828980" s="19"/>
      <c r="T828980"/>
      <c r="U828980" s="113"/>
      <c r="V828980" s="19"/>
      <c r="W828980" s="19"/>
      <c r="X828980" s="19"/>
      <c r="Y828980" s="19"/>
      <c r="Z828980" s="19"/>
      <c r="AA828980" s="19"/>
      <c r="AB828980" s="19"/>
      <c r="AC828980" s="19"/>
      <c r="AD828980" s="19"/>
      <c r="AE828980" s="19"/>
      <c r="AF828980" s="19"/>
      <c r="AG828980" s="19"/>
      <c r="AH828980" s="19"/>
      <c r="AI828980" s="19"/>
      <c r="AJ828980" s="19"/>
      <c r="AK828980" s="19"/>
      <c r="AL828980" s="19"/>
      <c r="AM828980" s="19"/>
      <c r="AN828980" s="19"/>
      <c r="AO828980" s="19"/>
      <c r="AP828980"/>
    </row>
    <row r="828981" spans="1:42" s="116" customFormat="1" x14ac:dyDescent="0.3">
      <c r="A828981"/>
      <c r="B828981"/>
      <c r="C828981"/>
      <c r="D828981"/>
      <c r="E828981"/>
      <c r="F828981"/>
      <c r="G828981"/>
      <c r="H828981"/>
      <c r="I828981"/>
      <c r="J828981"/>
      <c r="K828981"/>
      <c r="L828981"/>
      <c r="M828981" s="115"/>
      <c r="N828981" s="115"/>
      <c r="O828981"/>
      <c r="P828981"/>
      <c r="Q828981"/>
      <c r="R828981" s="19"/>
      <c r="S828981" s="19"/>
      <c r="T828981"/>
      <c r="U828981" s="113"/>
      <c r="V828981" s="19"/>
      <c r="W828981" s="19"/>
      <c r="X828981" s="19"/>
      <c r="Y828981" s="19"/>
      <c r="Z828981" s="19"/>
      <c r="AA828981" s="19"/>
      <c r="AB828981" s="19"/>
      <c r="AC828981" s="19"/>
      <c r="AD828981" s="19"/>
      <c r="AE828981" s="19"/>
      <c r="AF828981" s="19"/>
      <c r="AG828981" s="19"/>
      <c r="AH828981" s="19"/>
      <c r="AI828981" s="19"/>
      <c r="AJ828981" s="19"/>
      <c r="AK828981" s="19"/>
      <c r="AL828981" s="19"/>
      <c r="AM828981" s="19"/>
      <c r="AN828981" s="19"/>
      <c r="AO828981" s="19"/>
      <c r="AP828981"/>
    </row>
    <row r="828982" spans="1:42" s="116" customFormat="1" x14ac:dyDescent="0.3">
      <c r="A828982"/>
      <c r="B828982"/>
      <c r="C828982"/>
      <c r="D828982"/>
      <c r="E828982"/>
      <c r="F828982"/>
      <c r="G828982"/>
      <c r="H828982"/>
      <c r="I828982"/>
      <c r="J828982"/>
      <c r="K828982"/>
      <c r="L828982"/>
      <c r="M828982" s="115"/>
      <c r="N828982" s="115"/>
      <c r="O828982"/>
      <c r="P828982"/>
      <c r="Q828982"/>
      <c r="R828982" s="19"/>
      <c r="S828982" s="19"/>
      <c r="T828982"/>
      <c r="U828982" s="113"/>
      <c r="V828982" s="19"/>
      <c r="W828982" s="19"/>
      <c r="X828982" s="19"/>
      <c r="Y828982" s="19"/>
      <c r="Z828982" s="19"/>
      <c r="AA828982" s="19"/>
      <c r="AB828982" s="19"/>
      <c r="AC828982" s="19"/>
      <c r="AD828982" s="19"/>
      <c r="AE828982" s="19"/>
      <c r="AF828982" s="19"/>
      <c r="AG828982" s="19"/>
      <c r="AH828982" s="19"/>
      <c r="AI828982" s="19"/>
      <c r="AJ828982" s="19"/>
      <c r="AK828982" s="19"/>
      <c r="AL828982" s="19"/>
      <c r="AM828982" s="19"/>
      <c r="AN828982" s="19"/>
      <c r="AO828982" s="19"/>
      <c r="AP828982"/>
    </row>
    <row r="828983" spans="1:42" s="116" customFormat="1" x14ac:dyDescent="0.3">
      <c r="A828983"/>
      <c r="B828983"/>
      <c r="C828983"/>
      <c r="D828983"/>
      <c r="E828983"/>
      <c r="F828983"/>
      <c r="G828983"/>
      <c r="H828983"/>
      <c r="I828983"/>
      <c r="J828983"/>
      <c r="K828983"/>
      <c r="L828983"/>
      <c r="M828983" s="115"/>
      <c r="N828983" s="115"/>
      <c r="O828983"/>
      <c r="P828983"/>
      <c r="Q828983"/>
      <c r="R828983" s="19"/>
      <c r="S828983" s="19"/>
      <c r="T828983"/>
      <c r="U828983" s="113"/>
      <c r="V828983" s="19"/>
      <c r="W828983" s="19"/>
      <c r="X828983" s="19"/>
      <c r="Y828983" s="19"/>
      <c r="Z828983" s="19"/>
      <c r="AA828983" s="19"/>
      <c r="AB828983" s="19"/>
      <c r="AC828983" s="19"/>
      <c r="AD828983" s="19"/>
      <c r="AE828983" s="19"/>
      <c r="AF828983" s="19"/>
      <c r="AG828983" s="19"/>
      <c r="AH828983" s="19"/>
      <c r="AI828983" s="19"/>
      <c r="AJ828983" s="19"/>
      <c r="AK828983" s="19"/>
      <c r="AL828983" s="19"/>
      <c r="AM828983" s="19"/>
      <c r="AN828983" s="19"/>
      <c r="AO828983" s="19"/>
      <c r="AP828983"/>
    </row>
    <row r="828984" spans="1:42" s="116" customFormat="1" x14ac:dyDescent="0.3">
      <c r="A828984"/>
      <c r="B828984"/>
      <c r="C828984"/>
      <c r="D828984"/>
      <c r="E828984"/>
      <c r="F828984"/>
      <c r="G828984"/>
      <c r="H828984"/>
      <c r="I828984"/>
      <c r="J828984"/>
      <c r="K828984"/>
      <c r="L828984"/>
      <c r="M828984" s="115"/>
      <c r="N828984" s="115"/>
      <c r="O828984"/>
      <c r="P828984"/>
      <c r="Q828984"/>
      <c r="R828984" s="19"/>
      <c r="S828984" s="19"/>
      <c r="T828984"/>
      <c r="U828984" s="113"/>
      <c r="V828984" s="19"/>
      <c r="W828984" s="19"/>
      <c r="X828984" s="19"/>
      <c r="Y828984" s="19"/>
      <c r="Z828984" s="19"/>
      <c r="AA828984" s="19"/>
      <c r="AB828984" s="19"/>
      <c r="AC828984" s="19"/>
      <c r="AD828984" s="19"/>
      <c r="AE828984" s="19"/>
      <c r="AF828984" s="19"/>
      <c r="AG828984" s="19"/>
      <c r="AH828984" s="19"/>
      <c r="AI828984" s="19"/>
      <c r="AJ828984" s="19"/>
      <c r="AK828984" s="19"/>
      <c r="AL828984" s="19"/>
      <c r="AM828984" s="19"/>
      <c r="AN828984" s="19"/>
      <c r="AO828984" s="19"/>
      <c r="AP828984"/>
    </row>
    <row r="828985" spans="1:42" s="116" customFormat="1" x14ac:dyDescent="0.3">
      <c r="A828985"/>
      <c r="B828985"/>
      <c r="C828985"/>
      <c r="D828985"/>
      <c r="E828985"/>
      <c r="F828985"/>
      <c r="G828985"/>
      <c r="H828985"/>
      <c r="I828985"/>
      <c r="J828985"/>
      <c r="K828985"/>
      <c r="L828985"/>
      <c r="M828985" s="115"/>
      <c r="N828985" s="115"/>
      <c r="O828985"/>
      <c r="P828985"/>
      <c r="Q828985"/>
      <c r="R828985" s="19"/>
      <c r="S828985" s="19"/>
      <c r="T828985"/>
      <c r="U828985" s="113"/>
      <c r="V828985" s="19"/>
      <c r="W828985" s="19"/>
      <c r="X828985" s="19"/>
      <c r="Y828985" s="19"/>
      <c r="Z828985" s="19"/>
      <c r="AA828985" s="19"/>
      <c r="AB828985" s="19"/>
      <c r="AC828985" s="19"/>
      <c r="AD828985" s="19"/>
      <c r="AE828985" s="19"/>
      <c r="AF828985" s="19"/>
      <c r="AG828985" s="19"/>
      <c r="AH828985" s="19"/>
      <c r="AI828985" s="19"/>
      <c r="AJ828985" s="19"/>
      <c r="AK828985" s="19"/>
      <c r="AL828985" s="19"/>
      <c r="AM828985" s="19"/>
      <c r="AN828985" s="19"/>
      <c r="AO828985" s="19"/>
      <c r="AP828985"/>
    </row>
    <row r="828986" spans="1:42" s="116" customFormat="1" x14ac:dyDescent="0.3">
      <c r="A828986"/>
      <c r="B828986"/>
      <c r="C828986"/>
      <c r="D828986"/>
      <c r="E828986"/>
      <c r="F828986"/>
      <c r="G828986"/>
      <c r="H828986"/>
      <c r="I828986"/>
      <c r="J828986"/>
      <c r="K828986"/>
      <c r="L828986"/>
      <c r="M828986" s="115"/>
      <c r="N828986" s="115"/>
      <c r="O828986"/>
      <c r="P828986"/>
      <c r="Q828986"/>
      <c r="R828986" s="19"/>
      <c r="S828986" s="19"/>
      <c r="T828986"/>
      <c r="U828986" s="113"/>
      <c r="V828986" s="19"/>
      <c r="W828986" s="19"/>
      <c r="X828986" s="19"/>
      <c r="Y828986" s="19"/>
      <c r="Z828986" s="19"/>
      <c r="AA828986" s="19"/>
      <c r="AB828986" s="19"/>
      <c r="AC828986" s="19"/>
      <c r="AD828986" s="19"/>
      <c r="AE828986" s="19"/>
      <c r="AF828986" s="19"/>
      <c r="AG828986" s="19"/>
      <c r="AH828986" s="19"/>
      <c r="AI828986" s="19"/>
      <c r="AJ828986" s="19"/>
      <c r="AK828986" s="19"/>
      <c r="AL828986" s="19"/>
      <c r="AM828986" s="19"/>
      <c r="AN828986" s="19"/>
      <c r="AO828986" s="19"/>
      <c r="AP828986"/>
    </row>
    <row r="828987" spans="1:42" s="116" customFormat="1" x14ac:dyDescent="0.3">
      <c r="A828987"/>
      <c r="B828987"/>
      <c r="C828987"/>
      <c r="D828987"/>
      <c r="E828987"/>
      <c r="F828987"/>
      <c r="G828987"/>
      <c r="H828987"/>
      <c r="I828987"/>
      <c r="J828987"/>
      <c r="K828987"/>
      <c r="L828987"/>
      <c r="M828987" s="115"/>
      <c r="N828987" s="115"/>
      <c r="O828987"/>
      <c r="P828987"/>
      <c r="Q828987"/>
      <c r="R828987" s="19"/>
      <c r="S828987" s="19"/>
      <c r="T828987"/>
      <c r="U828987" s="113"/>
      <c r="V828987" s="19"/>
      <c r="W828987" s="19"/>
      <c r="X828987" s="19"/>
      <c r="Y828987" s="19"/>
      <c r="Z828987" s="19"/>
      <c r="AA828987" s="19"/>
      <c r="AB828987" s="19"/>
      <c r="AC828987" s="19"/>
      <c r="AD828987" s="19"/>
      <c r="AE828987" s="19"/>
      <c r="AF828987" s="19"/>
      <c r="AG828987" s="19"/>
      <c r="AH828987" s="19"/>
      <c r="AI828987" s="19"/>
      <c r="AJ828987" s="19"/>
      <c r="AK828987" s="19"/>
      <c r="AL828987" s="19"/>
      <c r="AM828987" s="19"/>
      <c r="AN828987" s="19"/>
      <c r="AO828987" s="19"/>
      <c r="AP828987"/>
    </row>
    <row r="828988" spans="1:42" s="116" customFormat="1" x14ac:dyDescent="0.3">
      <c r="A828988"/>
      <c r="B828988"/>
      <c r="C828988"/>
      <c r="D828988"/>
      <c r="E828988"/>
      <c r="F828988"/>
      <c r="G828988"/>
      <c r="H828988"/>
      <c r="I828988"/>
      <c r="J828988"/>
      <c r="K828988"/>
      <c r="L828988"/>
      <c r="M828988" s="115"/>
      <c r="N828988" s="115"/>
      <c r="O828988"/>
      <c r="P828988"/>
      <c r="Q828988"/>
      <c r="R828988" s="19"/>
      <c r="S828988" s="19"/>
      <c r="T828988"/>
      <c r="U828988" s="113"/>
      <c r="V828988" s="19"/>
      <c r="W828988" s="19"/>
      <c r="X828988" s="19"/>
      <c r="Y828988" s="19"/>
      <c r="Z828988" s="19"/>
      <c r="AA828988" s="19"/>
      <c r="AB828988" s="19"/>
      <c r="AC828988" s="19"/>
      <c r="AD828988" s="19"/>
      <c r="AE828988" s="19"/>
      <c r="AF828988" s="19"/>
      <c r="AG828988" s="19"/>
      <c r="AH828988" s="19"/>
      <c r="AI828988" s="19"/>
      <c r="AJ828988" s="19"/>
      <c r="AK828988" s="19"/>
      <c r="AL828988" s="19"/>
      <c r="AM828988" s="19"/>
      <c r="AN828988" s="19"/>
      <c r="AO828988" s="19"/>
      <c r="AP828988"/>
    </row>
    <row r="828989" spans="1:42" s="116" customFormat="1" x14ac:dyDescent="0.3">
      <c r="A828989"/>
      <c r="B828989"/>
      <c r="C828989"/>
      <c r="D828989"/>
      <c r="E828989"/>
      <c r="F828989"/>
      <c r="G828989"/>
      <c r="H828989"/>
      <c r="I828989"/>
      <c r="J828989"/>
      <c r="K828989"/>
      <c r="L828989"/>
      <c r="M828989" s="115"/>
      <c r="N828989" s="115"/>
      <c r="O828989"/>
      <c r="P828989"/>
      <c r="Q828989"/>
      <c r="R828989" s="19"/>
      <c r="S828989" s="19"/>
      <c r="T828989"/>
      <c r="U828989" s="113"/>
      <c r="V828989" s="19"/>
      <c r="W828989" s="19"/>
      <c r="X828989" s="19"/>
      <c r="Y828989" s="19"/>
      <c r="Z828989" s="19"/>
      <c r="AA828989" s="19"/>
      <c r="AB828989" s="19"/>
      <c r="AC828989" s="19"/>
      <c r="AD828989" s="19"/>
      <c r="AE828989" s="19"/>
      <c r="AF828989" s="19"/>
      <c r="AG828989" s="19"/>
      <c r="AH828989" s="19"/>
      <c r="AI828989" s="19"/>
      <c r="AJ828989" s="19"/>
      <c r="AK828989" s="19"/>
      <c r="AL828989" s="19"/>
      <c r="AM828989" s="19"/>
      <c r="AN828989" s="19"/>
      <c r="AO828989" s="19"/>
      <c r="AP828989"/>
    </row>
    <row r="828990" spans="1:42" s="116" customFormat="1" x14ac:dyDescent="0.3">
      <c r="A828990"/>
      <c r="B828990"/>
      <c r="C828990"/>
      <c r="D828990"/>
      <c r="E828990"/>
      <c r="F828990"/>
      <c r="G828990"/>
      <c r="H828990"/>
      <c r="I828990"/>
      <c r="J828990"/>
      <c r="K828990"/>
      <c r="L828990"/>
      <c r="M828990" s="115"/>
      <c r="N828990" s="115"/>
      <c r="O828990"/>
      <c r="P828990"/>
      <c r="Q828990"/>
      <c r="R828990" s="19"/>
      <c r="S828990" s="19"/>
      <c r="T828990"/>
      <c r="U828990" s="113"/>
      <c r="V828990" s="19"/>
      <c r="W828990" s="19"/>
      <c r="X828990" s="19"/>
      <c r="Y828990" s="19"/>
      <c r="Z828990" s="19"/>
      <c r="AA828990" s="19"/>
      <c r="AB828990" s="19"/>
      <c r="AC828990" s="19"/>
      <c r="AD828990" s="19"/>
      <c r="AE828990" s="19"/>
      <c r="AF828990" s="19"/>
      <c r="AG828990" s="19"/>
      <c r="AH828990" s="19"/>
      <c r="AI828990" s="19"/>
      <c r="AJ828990" s="19"/>
      <c r="AK828990" s="19"/>
      <c r="AL828990" s="19"/>
      <c r="AM828990" s="19"/>
      <c r="AN828990" s="19"/>
      <c r="AO828990" s="19"/>
      <c r="AP828990"/>
    </row>
    <row r="828991" spans="1:42" s="116" customFormat="1" x14ac:dyDescent="0.3">
      <c r="A828991"/>
      <c r="B828991"/>
      <c r="C828991"/>
      <c r="D828991"/>
      <c r="E828991"/>
      <c r="F828991"/>
      <c r="G828991"/>
      <c r="H828991"/>
      <c r="I828991"/>
      <c r="J828991"/>
      <c r="K828991"/>
      <c r="L828991"/>
      <c r="M828991" s="115"/>
      <c r="N828991" s="115"/>
      <c r="O828991"/>
      <c r="P828991"/>
      <c r="Q828991"/>
      <c r="R828991" s="19"/>
      <c r="S828991" s="19"/>
      <c r="T828991"/>
      <c r="U828991" s="113"/>
      <c r="V828991" s="19"/>
      <c r="W828991" s="19"/>
      <c r="X828991" s="19"/>
      <c r="Y828991" s="19"/>
      <c r="Z828991" s="19"/>
      <c r="AA828991" s="19"/>
      <c r="AB828991" s="19"/>
      <c r="AC828991" s="19"/>
      <c r="AD828991" s="19"/>
      <c r="AE828991" s="19"/>
      <c r="AF828991" s="19"/>
      <c r="AG828991" s="19"/>
      <c r="AH828991" s="19"/>
      <c r="AI828991" s="19"/>
      <c r="AJ828991" s="19"/>
      <c r="AK828991" s="19"/>
      <c r="AL828991" s="19"/>
      <c r="AM828991" s="19"/>
      <c r="AN828991" s="19"/>
      <c r="AO828991" s="19"/>
      <c r="AP828991"/>
    </row>
    <row r="828992" spans="1:42" s="116" customFormat="1" x14ac:dyDescent="0.3">
      <c r="A828992"/>
      <c r="B828992"/>
      <c r="C828992"/>
      <c r="D828992"/>
      <c r="E828992"/>
      <c r="F828992"/>
      <c r="G828992"/>
      <c r="H828992"/>
      <c r="I828992"/>
      <c r="J828992"/>
      <c r="K828992"/>
      <c r="L828992"/>
      <c r="M828992" s="115"/>
      <c r="N828992" s="115"/>
      <c r="O828992"/>
      <c r="P828992"/>
      <c r="Q828992"/>
      <c r="R828992" s="19"/>
      <c r="S828992" s="19"/>
      <c r="T828992"/>
      <c r="U828992" s="113"/>
      <c r="V828992" s="19"/>
      <c r="W828992" s="19"/>
      <c r="X828992" s="19"/>
      <c r="Y828992" s="19"/>
      <c r="Z828992" s="19"/>
      <c r="AA828992" s="19"/>
      <c r="AB828992" s="19"/>
      <c r="AC828992" s="19"/>
      <c r="AD828992" s="19"/>
      <c r="AE828992" s="19"/>
      <c r="AF828992" s="19"/>
      <c r="AG828992" s="19"/>
      <c r="AH828992" s="19"/>
      <c r="AI828992" s="19"/>
      <c r="AJ828992" s="19"/>
      <c r="AK828992" s="19"/>
      <c r="AL828992" s="19"/>
      <c r="AM828992" s="19"/>
      <c r="AN828992" s="19"/>
      <c r="AO828992" s="19"/>
      <c r="AP828992"/>
    </row>
    <row r="828993" spans="1:42" s="116" customFormat="1" x14ac:dyDescent="0.3">
      <c r="A828993"/>
      <c r="B828993"/>
      <c r="C828993"/>
      <c r="D828993"/>
      <c r="E828993"/>
      <c r="F828993"/>
      <c r="G828993"/>
      <c r="H828993"/>
      <c r="I828993"/>
      <c r="J828993"/>
      <c r="K828993"/>
      <c r="L828993"/>
      <c r="M828993" s="115"/>
      <c r="N828993" s="115"/>
      <c r="O828993"/>
      <c r="P828993"/>
      <c r="Q828993"/>
      <c r="R828993" s="19"/>
      <c r="S828993" s="19"/>
      <c r="T828993"/>
      <c r="U828993" s="113"/>
      <c r="V828993" s="19"/>
      <c r="W828993" s="19"/>
      <c r="X828993" s="19"/>
      <c r="Y828993" s="19"/>
      <c r="Z828993" s="19"/>
      <c r="AA828993" s="19"/>
      <c r="AB828993" s="19"/>
      <c r="AC828993" s="19"/>
      <c r="AD828993" s="19"/>
      <c r="AE828993" s="19"/>
      <c r="AF828993" s="19"/>
      <c r="AG828993" s="19"/>
      <c r="AH828993" s="19"/>
      <c r="AI828993" s="19"/>
      <c r="AJ828993" s="19"/>
      <c r="AK828993" s="19"/>
      <c r="AL828993" s="19"/>
      <c r="AM828993" s="19"/>
      <c r="AN828993" s="19"/>
      <c r="AO828993" s="19"/>
      <c r="AP828993"/>
    </row>
    <row r="828994" spans="1:42" s="116" customFormat="1" x14ac:dyDescent="0.3">
      <c r="A828994"/>
      <c r="B828994"/>
      <c r="C828994"/>
      <c r="D828994"/>
      <c r="E828994"/>
      <c r="F828994"/>
      <c r="G828994"/>
      <c r="H828994"/>
      <c r="I828994"/>
      <c r="J828994"/>
      <c r="K828994"/>
      <c r="L828994"/>
      <c r="M828994" s="115"/>
      <c r="N828994" s="115"/>
      <c r="O828994"/>
      <c r="P828994"/>
      <c r="Q828994"/>
      <c r="R828994" s="19"/>
      <c r="S828994" s="19"/>
      <c r="T828994"/>
      <c r="U828994" s="113"/>
      <c r="V828994" s="19"/>
      <c r="W828994" s="19"/>
      <c r="X828994" s="19"/>
      <c r="Y828994" s="19"/>
      <c r="Z828994" s="19"/>
      <c r="AA828994" s="19"/>
      <c r="AB828994" s="19"/>
      <c r="AC828994" s="19"/>
      <c r="AD828994" s="19"/>
      <c r="AE828994" s="19"/>
      <c r="AF828994" s="19"/>
      <c r="AG828994" s="19"/>
      <c r="AH828994" s="19"/>
      <c r="AI828994" s="19"/>
      <c r="AJ828994" s="19"/>
      <c r="AK828994" s="19"/>
      <c r="AL828994" s="19"/>
      <c r="AM828994" s="19"/>
      <c r="AN828994" s="19"/>
      <c r="AO828994" s="19"/>
      <c r="AP828994"/>
    </row>
    <row r="828995" spans="1:42" s="116" customFormat="1" x14ac:dyDescent="0.3">
      <c r="A828995"/>
      <c r="B828995"/>
      <c r="C828995"/>
      <c r="D828995"/>
      <c r="E828995"/>
      <c r="F828995"/>
      <c r="G828995"/>
      <c r="H828995"/>
      <c r="I828995"/>
      <c r="J828995"/>
      <c r="K828995"/>
      <c r="L828995"/>
      <c r="M828995" s="115"/>
      <c r="N828995" s="115"/>
      <c r="O828995"/>
      <c r="P828995"/>
      <c r="Q828995"/>
      <c r="R828995" s="19"/>
      <c r="S828995" s="19"/>
      <c r="T828995"/>
      <c r="U828995" s="113"/>
      <c r="V828995" s="19"/>
      <c r="W828995" s="19"/>
      <c r="X828995" s="19"/>
      <c r="Y828995" s="19"/>
      <c r="Z828995" s="19"/>
      <c r="AA828995" s="19"/>
      <c r="AB828995" s="19"/>
      <c r="AC828995" s="19"/>
      <c r="AD828995" s="19"/>
      <c r="AE828995" s="19"/>
      <c r="AF828995" s="19"/>
      <c r="AG828995" s="19"/>
      <c r="AH828995" s="19"/>
      <c r="AI828995" s="19"/>
      <c r="AJ828995" s="19"/>
      <c r="AK828995" s="19"/>
      <c r="AL828995" s="19"/>
      <c r="AM828995" s="19"/>
      <c r="AN828995" s="19"/>
      <c r="AO828995" s="19"/>
      <c r="AP828995"/>
    </row>
    <row r="828996" spans="1:42" s="116" customFormat="1" x14ac:dyDescent="0.3">
      <c r="A828996"/>
      <c r="B828996"/>
      <c r="C828996"/>
      <c r="D828996"/>
      <c r="E828996"/>
      <c r="F828996"/>
      <c r="G828996"/>
      <c r="H828996"/>
      <c r="I828996"/>
      <c r="J828996"/>
      <c r="K828996"/>
      <c r="L828996"/>
      <c r="M828996" s="115"/>
      <c r="N828996" s="115"/>
      <c r="O828996"/>
      <c r="P828996"/>
      <c r="Q828996"/>
      <c r="R828996" s="19"/>
      <c r="S828996" s="19"/>
      <c r="T828996"/>
      <c r="U828996" s="113"/>
      <c r="V828996" s="19"/>
      <c r="W828996" s="19"/>
      <c r="X828996" s="19"/>
      <c r="Y828996" s="19"/>
      <c r="Z828996" s="19"/>
      <c r="AA828996" s="19"/>
      <c r="AB828996" s="19"/>
      <c r="AC828996" s="19"/>
      <c r="AD828996" s="19"/>
      <c r="AE828996" s="19"/>
      <c r="AF828996" s="19"/>
      <c r="AG828996" s="19"/>
      <c r="AH828996" s="19"/>
      <c r="AI828996" s="19"/>
      <c r="AJ828996" s="19"/>
      <c r="AK828996" s="19"/>
      <c r="AL828996" s="19"/>
      <c r="AM828996" s="19"/>
      <c r="AN828996" s="19"/>
      <c r="AO828996" s="19"/>
      <c r="AP828996"/>
    </row>
    <row r="828997" spans="1:42" s="116" customFormat="1" x14ac:dyDescent="0.3">
      <c r="A828997"/>
      <c r="B828997"/>
      <c r="C828997"/>
      <c r="D828997"/>
      <c r="E828997"/>
      <c r="F828997"/>
      <c r="G828997"/>
      <c r="H828997"/>
      <c r="I828997"/>
      <c r="J828997"/>
      <c r="K828997"/>
      <c r="L828997"/>
      <c r="M828997" s="115"/>
      <c r="N828997" s="115"/>
      <c r="O828997"/>
      <c r="P828997"/>
      <c r="Q828997"/>
      <c r="R828997" s="19"/>
      <c r="S828997" s="19"/>
      <c r="T828997"/>
      <c r="U828997" s="113"/>
      <c r="V828997" s="19"/>
      <c r="W828997" s="19"/>
      <c r="X828997" s="19"/>
      <c r="Y828997" s="19"/>
      <c r="Z828997" s="19"/>
      <c r="AA828997" s="19"/>
      <c r="AB828997" s="19"/>
      <c r="AC828997" s="19"/>
      <c r="AD828997" s="19"/>
      <c r="AE828997" s="19"/>
      <c r="AF828997" s="19"/>
      <c r="AG828997" s="19"/>
      <c r="AH828997" s="19"/>
      <c r="AI828997" s="19"/>
      <c r="AJ828997" s="19"/>
      <c r="AK828997" s="19"/>
      <c r="AL828997" s="19"/>
      <c r="AM828997" s="19"/>
      <c r="AN828997" s="19"/>
      <c r="AO828997" s="19"/>
      <c r="AP828997"/>
    </row>
    <row r="828998" spans="1:42" s="116" customFormat="1" x14ac:dyDescent="0.3">
      <c r="A828998"/>
      <c r="B828998"/>
      <c r="C828998"/>
      <c r="D828998"/>
      <c r="E828998"/>
      <c r="F828998"/>
      <c r="G828998"/>
      <c r="H828998"/>
      <c r="I828998"/>
      <c r="J828998"/>
      <c r="K828998"/>
      <c r="L828998"/>
      <c r="M828998" s="115"/>
      <c r="N828998" s="115"/>
      <c r="O828998"/>
      <c r="P828998"/>
      <c r="Q828998"/>
      <c r="R828998" s="19"/>
      <c r="S828998" s="19"/>
      <c r="T828998"/>
      <c r="U828998" s="113"/>
      <c r="V828998" s="19"/>
      <c r="W828998" s="19"/>
      <c r="X828998" s="19"/>
      <c r="Y828998" s="19"/>
      <c r="Z828998" s="19"/>
      <c r="AA828998" s="19"/>
      <c r="AB828998" s="19"/>
      <c r="AC828998" s="19"/>
      <c r="AD828998" s="19"/>
      <c r="AE828998" s="19"/>
      <c r="AF828998" s="19"/>
      <c r="AG828998" s="19"/>
      <c r="AH828998" s="19"/>
      <c r="AI828998" s="19"/>
      <c r="AJ828998" s="19"/>
      <c r="AK828998" s="19"/>
      <c r="AL828998" s="19"/>
      <c r="AM828998" s="19"/>
      <c r="AN828998" s="19"/>
      <c r="AO828998" s="19"/>
      <c r="AP828998"/>
    </row>
    <row r="828999" spans="1:42" s="116" customFormat="1" x14ac:dyDescent="0.3">
      <c r="A828999"/>
      <c r="B828999"/>
      <c r="C828999"/>
      <c r="D828999"/>
      <c r="E828999"/>
      <c r="F828999"/>
      <c r="G828999"/>
      <c r="H828999"/>
      <c r="I828999"/>
      <c r="J828999"/>
      <c r="K828999"/>
      <c r="L828999"/>
      <c r="M828999" s="115"/>
      <c r="N828999" s="115"/>
      <c r="O828999"/>
      <c r="P828999"/>
      <c r="Q828999"/>
      <c r="R828999" s="19"/>
      <c r="S828999" s="19"/>
      <c r="T828999"/>
      <c r="U828999" s="113"/>
      <c r="V828999" s="19"/>
      <c r="W828999" s="19"/>
      <c r="X828999" s="19"/>
      <c r="Y828999" s="19"/>
      <c r="Z828999" s="19"/>
      <c r="AA828999" s="19"/>
      <c r="AB828999" s="19"/>
      <c r="AC828999" s="19"/>
      <c r="AD828999" s="19"/>
      <c r="AE828999" s="19"/>
      <c r="AF828999" s="19"/>
      <c r="AG828999" s="19"/>
      <c r="AH828999" s="19"/>
      <c r="AI828999" s="19"/>
      <c r="AJ828999" s="19"/>
      <c r="AK828999" s="19"/>
      <c r="AL828999" s="19"/>
      <c r="AM828999" s="19"/>
      <c r="AN828999" s="19"/>
      <c r="AO828999" s="19"/>
      <c r="AP828999"/>
    </row>
    <row r="829000" spans="1:42" s="116" customFormat="1" x14ac:dyDescent="0.3">
      <c r="A829000"/>
      <c r="B829000"/>
      <c r="C829000"/>
      <c r="D829000"/>
      <c r="E829000"/>
      <c r="F829000"/>
      <c r="G829000"/>
      <c r="H829000"/>
      <c r="I829000"/>
      <c r="J829000"/>
      <c r="K829000"/>
      <c r="L829000"/>
      <c r="M829000" s="115"/>
      <c r="N829000" s="115"/>
      <c r="O829000"/>
      <c r="P829000"/>
      <c r="Q829000"/>
      <c r="R829000" s="19"/>
      <c r="S829000" s="19"/>
      <c r="T829000"/>
      <c r="U829000" s="113"/>
      <c r="V829000" s="19"/>
      <c r="W829000" s="19"/>
      <c r="X829000" s="19"/>
      <c r="Y829000" s="19"/>
      <c r="Z829000" s="19"/>
      <c r="AA829000" s="19"/>
      <c r="AB829000" s="19"/>
      <c r="AC829000" s="19"/>
      <c r="AD829000" s="19"/>
      <c r="AE829000" s="19"/>
      <c r="AF829000" s="19"/>
      <c r="AG829000" s="19"/>
      <c r="AH829000" s="19"/>
      <c r="AI829000" s="19"/>
      <c r="AJ829000" s="19"/>
      <c r="AK829000" s="19"/>
      <c r="AL829000" s="19"/>
      <c r="AM829000" s="19"/>
      <c r="AN829000" s="19"/>
      <c r="AO829000" s="19"/>
      <c r="AP829000"/>
    </row>
    <row r="829001" spans="1:42" s="116" customFormat="1" x14ac:dyDescent="0.3">
      <c r="A829001"/>
      <c r="B829001"/>
      <c r="C829001"/>
      <c r="D829001"/>
      <c r="E829001"/>
      <c r="F829001"/>
      <c r="G829001"/>
      <c r="H829001"/>
      <c r="I829001"/>
      <c r="J829001"/>
      <c r="K829001"/>
      <c r="L829001"/>
      <c r="M829001" s="115"/>
      <c r="N829001" s="115"/>
      <c r="O829001"/>
      <c r="P829001"/>
      <c r="Q829001"/>
      <c r="R829001" s="19"/>
      <c r="S829001" s="19"/>
      <c r="T829001"/>
      <c r="U829001" s="113"/>
      <c r="V829001" s="19"/>
      <c r="W829001" s="19"/>
      <c r="X829001" s="19"/>
      <c r="Y829001" s="19"/>
      <c r="Z829001" s="19"/>
      <c r="AA829001" s="19"/>
      <c r="AB829001" s="19"/>
      <c r="AC829001" s="19"/>
      <c r="AD829001" s="19"/>
      <c r="AE829001" s="19"/>
      <c r="AF829001" s="19"/>
      <c r="AG829001" s="19"/>
      <c r="AH829001" s="19"/>
      <c r="AI829001" s="19"/>
      <c r="AJ829001" s="19"/>
      <c r="AK829001" s="19"/>
      <c r="AL829001" s="19"/>
      <c r="AM829001" s="19"/>
      <c r="AN829001" s="19"/>
      <c r="AO829001" s="19"/>
      <c r="AP829001"/>
    </row>
    <row r="829002" spans="1:42" s="116" customFormat="1" x14ac:dyDescent="0.3">
      <c r="A829002"/>
      <c r="B829002"/>
      <c r="C829002"/>
      <c r="D829002"/>
      <c r="E829002"/>
      <c r="F829002"/>
      <c r="G829002"/>
      <c r="H829002"/>
      <c r="I829002"/>
      <c r="J829002"/>
      <c r="K829002"/>
      <c r="L829002"/>
      <c r="M829002" s="115"/>
      <c r="N829002" s="115"/>
      <c r="O829002"/>
      <c r="P829002"/>
      <c r="Q829002"/>
      <c r="R829002" s="19"/>
      <c r="S829002" s="19"/>
      <c r="T829002"/>
      <c r="U829002" s="113"/>
      <c r="V829002" s="19"/>
      <c r="W829002" s="19"/>
      <c r="X829002" s="19"/>
      <c r="Y829002" s="19"/>
      <c r="Z829002" s="19"/>
      <c r="AA829002" s="19"/>
      <c r="AB829002" s="19"/>
      <c r="AC829002" s="19"/>
      <c r="AD829002" s="19"/>
      <c r="AE829002" s="19"/>
      <c r="AF829002" s="19"/>
      <c r="AG829002" s="19"/>
      <c r="AH829002" s="19"/>
      <c r="AI829002" s="19"/>
      <c r="AJ829002" s="19"/>
      <c r="AK829002" s="19"/>
      <c r="AL829002" s="19"/>
      <c r="AM829002" s="19"/>
      <c r="AN829002" s="19"/>
      <c r="AO829002" s="19"/>
      <c r="AP829002"/>
    </row>
    <row r="829003" spans="1:42" s="116" customFormat="1" x14ac:dyDescent="0.3">
      <c r="A829003"/>
      <c r="B829003"/>
      <c r="C829003"/>
      <c r="D829003"/>
      <c r="E829003"/>
      <c r="F829003"/>
      <c r="G829003"/>
      <c r="H829003"/>
      <c r="I829003"/>
      <c r="J829003"/>
      <c r="K829003"/>
      <c r="L829003"/>
      <c r="M829003" s="115"/>
      <c r="N829003" s="115"/>
      <c r="O829003"/>
      <c r="P829003"/>
      <c r="Q829003"/>
      <c r="R829003" s="19"/>
      <c r="S829003" s="19"/>
      <c r="T829003"/>
      <c r="U829003" s="113"/>
      <c r="V829003" s="19"/>
      <c r="W829003" s="19"/>
      <c r="X829003" s="19"/>
      <c r="Y829003" s="19"/>
      <c r="Z829003" s="19"/>
      <c r="AA829003" s="19"/>
      <c r="AB829003" s="19"/>
      <c r="AC829003" s="19"/>
      <c r="AD829003" s="19"/>
      <c r="AE829003" s="19"/>
      <c r="AF829003" s="19"/>
      <c r="AG829003" s="19"/>
      <c r="AH829003" s="19"/>
      <c r="AI829003" s="19"/>
      <c r="AJ829003" s="19"/>
      <c r="AK829003" s="19"/>
      <c r="AL829003" s="19"/>
      <c r="AM829003" s="19"/>
      <c r="AN829003" s="19"/>
      <c r="AO829003" s="19"/>
      <c r="AP829003"/>
    </row>
    <row r="829004" spans="1:42" s="116" customFormat="1" x14ac:dyDescent="0.3">
      <c r="A829004"/>
      <c r="B829004"/>
      <c r="C829004"/>
      <c r="D829004"/>
      <c r="E829004"/>
      <c r="F829004"/>
      <c r="G829004"/>
      <c r="H829004"/>
      <c r="I829004"/>
      <c r="J829004"/>
      <c r="K829004"/>
      <c r="L829004"/>
      <c r="M829004" s="115"/>
      <c r="N829004" s="115"/>
      <c r="O829004"/>
      <c r="P829004"/>
      <c r="Q829004"/>
      <c r="R829004" s="19"/>
      <c r="S829004" s="19"/>
      <c r="T829004"/>
      <c r="U829004" s="113"/>
      <c r="V829004" s="19"/>
      <c r="W829004" s="19"/>
      <c r="X829004" s="19"/>
      <c r="Y829004" s="19"/>
      <c r="Z829004" s="19"/>
      <c r="AA829004" s="19"/>
      <c r="AB829004" s="19"/>
      <c r="AC829004" s="19"/>
      <c r="AD829004" s="19"/>
      <c r="AE829004" s="19"/>
      <c r="AF829004" s="19"/>
      <c r="AG829004" s="19"/>
      <c r="AH829004" s="19"/>
      <c r="AI829004" s="19"/>
      <c r="AJ829004" s="19"/>
      <c r="AK829004" s="19"/>
      <c r="AL829004" s="19"/>
      <c r="AM829004" s="19"/>
      <c r="AN829004" s="19"/>
      <c r="AO829004" s="19"/>
      <c r="AP829004"/>
    </row>
    <row r="829005" spans="1:42" s="116" customFormat="1" x14ac:dyDescent="0.3">
      <c r="A829005"/>
      <c r="B829005"/>
      <c r="C829005"/>
      <c r="D829005"/>
      <c r="E829005"/>
      <c r="F829005"/>
      <c r="G829005"/>
      <c r="H829005"/>
      <c r="I829005"/>
      <c r="J829005"/>
      <c r="K829005"/>
      <c r="L829005"/>
      <c r="M829005" s="115"/>
      <c r="N829005" s="115"/>
      <c r="O829005"/>
      <c r="P829005"/>
      <c r="Q829005"/>
      <c r="R829005" s="19"/>
      <c r="S829005" s="19"/>
      <c r="T829005"/>
      <c r="U829005" s="113"/>
      <c r="V829005" s="19"/>
      <c r="W829005" s="19"/>
      <c r="X829005" s="19"/>
      <c r="Y829005" s="19"/>
      <c r="Z829005" s="19"/>
      <c r="AA829005" s="19"/>
      <c r="AB829005" s="19"/>
      <c r="AC829005" s="19"/>
      <c r="AD829005" s="19"/>
      <c r="AE829005" s="19"/>
      <c r="AF829005" s="19"/>
      <c r="AG829005" s="19"/>
      <c r="AH829005" s="19"/>
      <c r="AI829005" s="19"/>
      <c r="AJ829005" s="19"/>
      <c r="AK829005" s="19"/>
      <c r="AL829005" s="19"/>
      <c r="AM829005" s="19"/>
      <c r="AN829005" s="19"/>
      <c r="AO829005" s="19"/>
      <c r="AP829005"/>
    </row>
    <row r="829006" spans="1:42" s="116" customFormat="1" x14ac:dyDescent="0.3">
      <c r="A829006"/>
      <c r="B829006"/>
      <c r="C829006"/>
      <c r="D829006"/>
      <c r="E829006"/>
      <c r="F829006"/>
      <c r="G829006"/>
      <c r="H829006"/>
      <c r="I829006"/>
      <c r="J829006"/>
      <c r="K829006"/>
      <c r="L829006"/>
      <c r="M829006" s="115"/>
      <c r="N829006" s="115"/>
      <c r="O829006"/>
      <c r="P829006"/>
      <c r="Q829006"/>
      <c r="R829006" s="19"/>
      <c r="S829006" s="19"/>
      <c r="T829006"/>
      <c r="U829006" s="113"/>
      <c r="V829006" s="19"/>
      <c r="W829006" s="19"/>
      <c r="X829006" s="19"/>
      <c r="Y829006" s="19"/>
      <c r="Z829006" s="19"/>
      <c r="AA829006" s="19"/>
      <c r="AB829006" s="19"/>
      <c r="AC829006" s="19"/>
      <c r="AD829006" s="19"/>
      <c r="AE829006" s="19"/>
      <c r="AF829006" s="19"/>
      <c r="AG829006" s="19"/>
      <c r="AH829006" s="19"/>
      <c r="AI829006" s="19"/>
      <c r="AJ829006" s="19"/>
      <c r="AK829006" s="19"/>
      <c r="AL829006" s="19"/>
      <c r="AM829006" s="19"/>
      <c r="AN829006" s="19"/>
      <c r="AO829006" s="19"/>
      <c r="AP829006"/>
    </row>
    <row r="829007" spans="1:42" s="116" customFormat="1" x14ac:dyDescent="0.3">
      <c r="A829007"/>
      <c r="B829007"/>
      <c r="C829007"/>
      <c r="D829007"/>
      <c r="E829007"/>
      <c r="F829007"/>
      <c r="G829007"/>
      <c r="H829007"/>
      <c r="I829007"/>
      <c r="J829007"/>
      <c r="K829007"/>
      <c r="L829007"/>
      <c r="M829007" s="115"/>
      <c r="N829007" s="115"/>
      <c r="O829007"/>
      <c r="P829007"/>
      <c r="Q829007"/>
      <c r="R829007" s="19"/>
      <c r="S829007" s="19"/>
      <c r="T829007"/>
      <c r="U829007" s="113"/>
      <c r="V829007" s="19"/>
      <c r="W829007" s="19"/>
      <c r="X829007" s="19"/>
      <c r="Y829007" s="19"/>
      <c r="Z829007" s="19"/>
      <c r="AA829007" s="19"/>
      <c r="AB829007" s="19"/>
      <c r="AC829007" s="19"/>
      <c r="AD829007" s="19"/>
      <c r="AE829007" s="19"/>
      <c r="AF829007" s="19"/>
      <c r="AG829007" s="19"/>
      <c r="AH829007" s="19"/>
      <c r="AI829007" s="19"/>
      <c r="AJ829007" s="19"/>
      <c r="AK829007" s="19"/>
      <c r="AL829007" s="19"/>
      <c r="AM829007" s="19"/>
      <c r="AN829007" s="19"/>
      <c r="AO829007" s="19"/>
      <c r="AP829007"/>
    </row>
    <row r="829008" spans="1:42" s="116" customFormat="1" x14ac:dyDescent="0.3">
      <c r="A829008"/>
      <c r="B829008"/>
      <c r="C829008"/>
      <c r="D829008"/>
      <c r="E829008"/>
      <c r="F829008"/>
      <c r="G829008"/>
      <c r="H829008"/>
      <c r="I829008"/>
      <c r="J829008"/>
      <c r="K829008"/>
      <c r="L829008"/>
      <c r="M829008" s="115"/>
      <c r="N829008" s="115"/>
      <c r="O829008"/>
      <c r="P829008"/>
      <c r="Q829008"/>
      <c r="R829008" s="19"/>
      <c r="S829008" s="19"/>
      <c r="T829008"/>
      <c r="U829008" s="113"/>
      <c r="V829008" s="19"/>
      <c r="W829008" s="19"/>
      <c r="X829008" s="19"/>
      <c r="Y829008" s="19"/>
      <c r="Z829008" s="19"/>
      <c r="AA829008" s="19"/>
      <c r="AB829008" s="19"/>
      <c r="AC829008" s="19"/>
      <c r="AD829008" s="19"/>
      <c r="AE829008" s="19"/>
      <c r="AF829008" s="19"/>
      <c r="AG829008" s="19"/>
      <c r="AH829008" s="19"/>
      <c r="AI829008" s="19"/>
      <c r="AJ829008" s="19"/>
      <c r="AK829008" s="19"/>
      <c r="AL829008" s="19"/>
      <c r="AM829008" s="19"/>
      <c r="AN829008" s="19"/>
      <c r="AO829008" s="19"/>
      <c r="AP829008"/>
    </row>
    <row r="829009" spans="1:42" s="116" customFormat="1" x14ac:dyDescent="0.3">
      <c r="A829009"/>
      <c r="B829009"/>
      <c r="C829009"/>
      <c r="D829009"/>
      <c r="E829009"/>
      <c r="F829009"/>
      <c r="G829009"/>
      <c r="H829009"/>
      <c r="I829009"/>
      <c r="J829009"/>
      <c r="K829009"/>
      <c r="L829009"/>
      <c r="M829009" s="115"/>
      <c r="N829009" s="115"/>
      <c r="O829009"/>
      <c r="P829009"/>
      <c r="Q829009"/>
      <c r="R829009" s="19"/>
      <c r="S829009" s="19"/>
      <c r="T829009"/>
      <c r="U829009" s="113"/>
      <c r="V829009" s="19"/>
      <c r="W829009" s="19"/>
      <c r="X829009" s="19"/>
      <c r="Y829009" s="19"/>
      <c r="Z829009" s="19"/>
      <c r="AA829009" s="19"/>
      <c r="AB829009" s="19"/>
      <c r="AC829009" s="19"/>
      <c r="AD829009" s="19"/>
      <c r="AE829009" s="19"/>
      <c r="AF829009" s="19"/>
      <c r="AG829009" s="19"/>
      <c r="AH829009" s="19"/>
      <c r="AI829009" s="19"/>
      <c r="AJ829009" s="19"/>
      <c r="AK829009" s="19"/>
      <c r="AL829009" s="19"/>
      <c r="AM829009" s="19"/>
      <c r="AN829009" s="19"/>
      <c r="AO829009" s="19"/>
      <c r="AP829009"/>
    </row>
    <row r="829010" spans="1:42" s="116" customFormat="1" x14ac:dyDescent="0.3">
      <c r="A829010"/>
      <c r="B829010"/>
      <c r="C829010"/>
      <c r="D829010"/>
      <c r="E829010"/>
      <c r="F829010"/>
      <c r="G829010"/>
      <c r="H829010"/>
      <c r="I829010"/>
      <c r="J829010"/>
      <c r="K829010"/>
      <c r="L829010"/>
      <c r="M829010" s="115"/>
      <c r="N829010" s="115"/>
      <c r="O829010"/>
      <c r="P829010"/>
      <c r="Q829010"/>
      <c r="R829010" s="19"/>
      <c r="S829010" s="19"/>
      <c r="T829010"/>
      <c r="U829010" s="113"/>
      <c r="V829010" s="19"/>
      <c r="W829010" s="19"/>
      <c r="X829010" s="19"/>
      <c r="Y829010" s="19"/>
      <c r="Z829010" s="19"/>
      <c r="AA829010" s="19"/>
      <c r="AB829010" s="19"/>
      <c r="AC829010" s="19"/>
      <c r="AD829010" s="19"/>
      <c r="AE829010" s="19"/>
      <c r="AF829010" s="19"/>
      <c r="AG829010" s="19"/>
      <c r="AH829010" s="19"/>
      <c r="AI829010" s="19"/>
      <c r="AJ829010" s="19"/>
      <c r="AK829010" s="19"/>
      <c r="AL829010" s="19"/>
      <c r="AM829010" s="19"/>
      <c r="AN829010" s="19"/>
      <c r="AO829010" s="19"/>
      <c r="AP829010"/>
    </row>
    <row r="829011" spans="1:42" s="116" customFormat="1" x14ac:dyDescent="0.3">
      <c r="A829011"/>
      <c r="B829011"/>
      <c r="C829011"/>
      <c r="D829011"/>
      <c r="E829011"/>
      <c r="F829011"/>
      <c r="G829011"/>
      <c r="H829011"/>
      <c r="I829011"/>
      <c r="J829011"/>
      <c r="K829011"/>
      <c r="L829011"/>
      <c r="M829011" s="115"/>
      <c r="N829011" s="115"/>
      <c r="O829011"/>
      <c r="P829011"/>
      <c r="Q829011"/>
      <c r="R829011" s="19"/>
      <c r="S829011" s="19"/>
      <c r="T829011"/>
      <c r="U829011" s="113"/>
      <c r="V829011" s="19"/>
      <c r="W829011" s="19"/>
      <c r="X829011" s="19"/>
      <c r="Y829011" s="19"/>
      <c r="Z829011" s="19"/>
      <c r="AA829011" s="19"/>
      <c r="AB829011" s="19"/>
      <c r="AC829011" s="19"/>
      <c r="AD829011" s="19"/>
      <c r="AE829011" s="19"/>
      <c r="AF829011" s="19"/>
      <c r="AG829011" s="19"/>
      <c r="AH829011" s="19"/>
      <c r="AI829011" s="19"/>
      <c r="AJ829011" s="19"/>
      <c r="AK829011" s="19"/>
      <c r="AL829011" s="19"/>
      <c r="AM829011" s="19"/>
      <c r="AN829011" s="19"/>
      <c r="AO829011" s="19"/>
      <c r="AP829011"/>
    </row>
    <row r="829012" spans="1:42" s="116" customFormat="1" x14ac:dyDescent="0.3">
      <c r="A829012"/>
      <c r="B829012"/>
      <c r="C829012"/>
      <c r="D829012"/>
      <c r="E829012"/>
      <c r="F829012"/>
      <c r="G829012"/>
      <c r="H829012"/>
      <c r="I829012"/>
      <c r="J829012"/>
      <c r="K829012"/>
      <c r="L829012"/>
      <c r="M829012" s="115"/>
      <c r="N829012" s="115"/>
      <c r="O829012"/>
      <c r="P829012"/>
      <c r="Q829012"/>
      <c r="R829012" s="19"/>
      <c r="S829012" s="19"/>
      <c r="T829012"/>
      <c r="U829012" s="113"/>
      <c r="V829012" s="19"/>
      <c r="W829012" s="19"/>
      <c r="X829012" s="19"/>
      <c r="Y829012" s="19"/>
      <c r="Z829012" s="19"/>
      <c r="AA829012" s="19"/>
      <c r="AB829012" s="19"/>
      <c r="AC829012" s="19"/>
      <c r="AD829012" s="19"/>
      <c r="AE829012" s="19"/>
      <c r="AF829012" s="19"/>
      <c r="AG829012" s="19"/>
      <c r="AH829012" s="19"/>
      <c r="AI829012" s="19"/>
      <c r="AJ829012" s="19"/>
      <c r="AK829012" s="19"/>
      <c r="AL829012" s="19"/>
      <c r="AM829012" s="19"/>
      <c r="AN829012" s="19"/>
      <c r="AO829012" s="19"/>
      <c r="AP829012"/>
    </row>
    <row r="829013" spans="1:42" s="116" customFormat="1" x14ac:dyDescent="0.3">
      <c r="A829013"/>
      <c r="B829013"/>
      <c r="C829013"/>
      <c r="D829013"/>
      <c r="E829013"/>
      <c r="F829013"/>
      <c r="G829013"/>
      <c r="H829013"/>
      <c r="I829013"/>
      <c r="J829013"/>
      <c r="K829013"/>
      <c r="L829013"/>
      <c r="M829013" s="115"/>
      <c r="N829013" s="115"/>
      <c r="O829013"/>
      <c r="P829013"/>
      <c r="Q829013"/>
      <c r="R829013" s="19"/>
      <c r="S829013" s="19"/>
      <c r="T829013"/>
      <c r="U829013" s="113"/>
      <c r="V829013" s="19"/>
      <c r="W829013" s="19"/>
      <c r="X829013" s="19"/>
      <c r="Y829013" s="19"/>
      <c r="Z829013" s="19"/>
      <c r="AA829013" s="19"/>
      <c r="AB829013" s="19"/>
      <c r="AC829013" s="19"/>
      <c r="AD829013" s="19"/>
      <c r="AE829013" s="19"/>
      <c r="AF829013" s="19"/>
      <c r="AG829013" s="19"/>
      <c r="AH829013" s="19"/>
      <c r="AI829013" s="19"/>
      <c r="AJ829013" s="19"/>
      <c r="AK829013" s="19"/>
      <c r="AL829013" s="19"/>
      <c r="AM829013" s="19"/>
      <c r="AN829013" s="19"/>
      <c r="AO829013" s="19"/>
      <c r="AP829013"/>
    </row>
    <row r="829014" spans="1:42" s="116" customFormat="1" x14ac:dyDescent="0.3">
      <c r="A829014"/>
      <c r="B829014"/>
      <c r="C829014"/>
      <c r="D829014"/>
      <c r="E829014"/>
      <c r="F829014"/>
      <c r="G829014"/>
      <c r="H829014"/>
      <c r="I829014"/>
      <c r="J829014"/>
      <c r="K829014"/>
      <c r="L829014"/>
      <c r="M829014" s="115"/>
      <c r="N829014" s="115"/>
      <c r="O829014"/>
      <c r="P829014"/>
      <c r="Q829014"/>
      <c r="R829014" s="19"/>
      <c r="S829014" s="19"/>
      <c r="T829014"/>
      <c r="U829014" s="113"/>
      <c r="V829014" s="19"/>
      <c r="W829014" s="19"/>
      <c r="X829014" s="19"/>
      <c r="Y829014" s="19"/>
      <c r="Z829014" s="19"/>
      <c r="AA829014" s="19"/>
      <c r="AB829014" s="19"/>
      <c r="AC829014" s="19"/>
      <c r="AD829014" s="19"/>
      <c r="AE829014" s="19"/>
      <c r="AF829014" s="19"/>
      <c r="AG829014" s="19"/>
      <c r="AH829014" s="19"/>
      <c r="AI829014" s="19"/>
      <c r="AJ829014" s="19"/>
      <c r="AK829014" s="19"/>
      <c r="AL829014" s="19"/>
      <c r="AM829014" s="19"/>
      <c r="AN829014" s="19"/>
      <c r="AO829014" s="19"/>
      <c r="AP829014"/>
    </row>
    <row r="829015" spans="1:42" s="116" customFormat="1" x14ac:dyDescent="0.3">
      <c r="A829015"/>
      <c r="B829015"/>
      <c r="C829015"/>
      <c r="D829015"/>
      <c r="E829015"/>
      <c r="F829015"/>
      <c r="G829015"/>
      <c r="H829015"/>
      <c r="I829015"/>
      <c r="J829015"/>
      <c r="K829015"/>
      <c r="L829015"/>
      <c r="M829015" s="115"/>
      <c r="N829015" s="115"/>
      <c r="O829015"/>
      <c r="P829015"/>
      <c r="Q829015"/>
      <c r="R829015" s="19"/>
      <c r="S829015" s="19"/>
      <c r="T829015"/>
      <c r="U829015" s="113"/>
      <c r="V829015" s="19"/>
      <c r="W829015" s="19"/>
      <c r="X829015" s="19"/>
      <c r="Y829015" s="19"/>
      <c r="Z829015" s="19"/>
      <c r="AA829015" s="19"/>
      <c r="AB829015" s="19"/>
      <c r="AC829015" s="19"/>
      <c r="AD829015" s="19"/>
      <c r="AE829015" s="19"/>
      <c r="AF829015" s="19"/>
      <c r="AG829015" s="19"/>
      <c r="AH829015" s="19"/>
      <c r="AI829015" s="19"/>
      <c r="AJ829015" s="19"/>
      <c r="AK829015" s="19"/>
      <c r="AL829015" s="19"/>
      <c r="AM829015" s="19"/>
      <c r="AN829015" s="19"/>
      <c r="AO829015" s="19"/>
      <c r="AP829015"/>
    </row>
    <row r="829016" spans="1:42" s="116" customFormat="1" x14ac:dyDescent="0.3">
      <c r="A829016"/>
      <c r="B829016"/>
      <c r="C829016"/>
      <c r="D829016"/>
      <c r="E829016"/>
      <c r="F829016"/>
      <c r="G829016"/>
      <c r="H829016"/>
      <c r="I829016"/>
      <c r="J829016"/>
      <c r="K829016"/>
      <c r="L829016"/>
      <c r="M829016" s="115"/>
      <c r="N829016" s="115"/>
      <c r="O829016"/>
      <c r="P829016"/>
      <c r="Q829016"/>
      <c r="R829016" s="19"/>
      <c r="S829016" s="19"/>
      <c r="T829016"/>
      <c r="U829016" s="113"/>
      <c r="V829016" s="19"/>
      <c r="W829016" s="19"/>
      <c r="X829016" s="19"/>
      <c r="Y829016" s="19"/>
      <c r="Z829016" s="19"/>
      <c r="AA829016" s="19"/>
      <c r="AB829016" s="19"/>
      <c r="AC829016" s="19"/>
      <c r="AD829016" s="19"/>
      <c r="AE829016" s="19"/>
      <c r="AF829016" s="19"/>
      <c r="AG829016" s="19"/>
      <c r="AH829016" s="19"/>
      <c r="AI829016" s="19"/>
      <c r="AJ829016" s="19"/>
      <c r="AK829016" s="19"/>
      <c r="AL829016" s="19"/>
      <c r="AM829016" s="19"/>
      <c r="AN829016" s="19"/>
      <c r="AO829016" s="19"/>
      <c r="AP829016"/>
    </row>
    <row r="829017" spans="1:42" s="116" customFormat="1" x14ac:dyDescent="0.3">
      <c r="A829017"/>
      <c r="B829017"/>
      <c r="C829017"/>
      <c r="D829017"/>
      <c r="E829017"/>
      <c r="F829017"/>
      <c r="G829017"/>
      <c r="H829017"/>
      <c r="I829017"/>
      <c r="J829017"/>
      <c r="K829017"/>
      <c r="L829017"/>
      <c r="M829017" s="115"/>
      <c r="N829017" s="115"/>
      <c r="O829017"/>
      <c r="P829017"/>
      <c r="Q829017"/>
      <c r="R829017" s="19"/>
      <c r="S829017" s="19"/>
      <c r="T829017"/>
      <c r="U829017" s="113"/>
      <c r="V829017" s="19"/>
      <c r="W829017" s="19"/>
      <c r="X829017" s="19"/>
      <c r="Y829017" s="19"/>
      <c r="Z829017" s="19"/>
      <c r="AA829017" s="19"/>
      <c r="AB829017" s="19"/>
      <c r="AC829017" s="19"/>
      <c r="AD829017" s="19"/>
      <c r="AE829017" s="19"/>
      <c r="AF829017" s="19"/>
      <c r="AG829017" s="19"/>
      <c r="AH829017" s="19"/>
      <c r="AI829017" s="19"/>
      <c r="AJ829017" s="19"/>
      <c r="AK829017" s="19"/>
      <c r="AL829017" s="19"/>
      <c r="AM829017" s="19"/>
      <c r="AN829017" s="19"/>
      <c r="AO829017" s="19"/>
      <c r="AP829017"/>
    </row>
    <row r="829018" spans="1:42" s="116" customFormat="1" x14ac:dyDescent="0.3">
      <c r="A829018"/>
      <c r="B829018"/>
      <c r="C829018"/>
      <c r="D829018"/>
      <c r="E829018"/>
      <c r="F829018"/>
      <c r="G829018"/>
      <c r="H829018"/>
      <c r="I829018"/>
      <c r="J829018"/>
      <c r="K829018"/>
      <c r="L829018"/>
      <c r="M829018" s="115"/>
      <c r="N829018" s="115"/>
      <c r="O829018"/>
      <c r="P829018"/>
      <c r="Q829018"/>
      <c r="R829018" s="19"/>
      <c r="S829018" s="19"/>
      <c r="T829018"/>
      <c r="U829018" s="113"/>
      <c r="V829018" s="19"/>
      <c r="W829018" s="19"/>
      <c r="X829018" s="19"/>
      <c r="Y829018" s="19"/>
      <c r="Z829018" s="19"/>
      <c r="AA829018" s="19"/>
      <c r="AB829018" s="19"/>
      <c r="AC829018" s="19"/>
      <c r="AD829018" s="19"/>
      <c r="AE829018" s="19"/>
      <c r="AF829018" s="19"/>
      <c r="AG829018" s="19"/>
      <c r="AH829018" s="19"/>
      <c r="AI829018" s="19"/>
      <c r="AJ829018" s="19"/>
      <c r="AK829018" s="19"/>
      <c r="AL829018" s="19"/>
      <c r="AM829018" s="19"/>
      <c r="AN829018" s="19"/>
      <c r="AO829018" s="19"/>
      <c r="AP829018"/>
    </row>
    <row r="829019" spans="1:42" s="116" customFormat="1" x14ac:dyDescent="0.3">
      <c r="A829019"/>
      <c r="B829019"/>
      <c r="C829019"/>
      <c r="D829019"/>
      <c r="E829019"/>
      <c r="F829019"/>
      <c r="G829019"/>
      <c r="H829019"/>
      <c r="I829019"/>
      <c r="J829019"/>
      <c r="K829019"/>
      <c r="L829019"/>
      <c r="M829019" s="115"/>
      <c r="N829019" s="115"/>
      <c r="O829019"/>
      <c r="P829019"/>
      <c r="Q829019"/>
      <c r="R829019" s="19"/>
      <c r="S829019" s="19"/>
      <c r="T829019"/>
      <c r="U829019" s="113"/>
      <c r="V829019" s="19"/>
      <c r="W829019" s="19"/>
      <c r="X829019" s="19"/>
      <c r="Y829019" s="19"/>
      <c r="Z829019" s="19"/>
      <c r="AA829019" s="19"/>
      <c r="AB829019" s="19"/>
      <c r="AC829019" s="19"/>
      <c r="AD829019" s="19"/>
      <c r="AE829019" s="19"/>
      <c r="AF829019" s="19"/>
      <c r="AG829019" s="19"/>
      <c r="AH829019" s="19"/>
      <c r="AI829019" s="19"/>
      <c r="AJ829019" s="19"/>
      <c r="AK829019" s="19"/>
      <c r="AL829019" s="19"/>
      <c r="AM829019" s="19"/>
      <c r="AN829019" s="19"/>
      <c r="AO829019" s="19"/>
      <c r="AP829019"/>
    </row>
    <row r="829020" spans="1:42" s="116" customFormat="1" x14ac:dyDescent="0.3">
      <c r="A829020"/>
      <c r="B829020"/>
      <c r="C829020"/>
      <c r="D829020"/>
      <c r="E829020"/>
      <c r="F829020"/>
      <c r="G829020"/>
      <c r="H829020"/>
      <c r="I829020"/>
      <c r="J829020"/>
      <c r="K829020"/>
      <c r="L829020"/>
      <c r="M829020" s="115"/>
      <c r="N829020" s="115"/>
      <c r="O829020"/>
      <c r="P829020"/>
      <c r="Q829020"/>
      <c r="R829020" s="19"/>
      <c r="S829020" s="19"/>
      <c r="T829020"/>
      <c r="U829020" s="113"/>
      <c r="V829020" s="19"/>
      <c r="W829020" s="19"/>
      <c r="X829020" s="19"/>
      <c r="Y829020" s="19"/>
      <c r="Z829020" s="19"/>
      <c r="AA829020" s="19"/>
      <c r="AB829020" s="19"/>
      <c r="AC829020" s="19"/>
      <c r="AD829020" s="19"/>
      <c r="AE829020" s="19"/>
      <c r="AF829020" s="19"/>
      <c r="AG829020" s="19"/>
      <c r="AH829020" s="19"/>
      <c r="AI829020" s="19"/>
      <c r="AJ829020" s="19"/>
      <c r="AK829020" s="19"/>
      <c r="AL829020" s="19"/>
      <c r="AM829020" s="19"/>
      <c r="AN829020" s="19"/>
      <c r="AO829020" s="19"/>
      <c r="AP829020"/>
    </row>
    <row r="829021" spans="1:42" s="116" customFormat="1" x14ac:dyDescent="0.3">
      <c r="A829021"/>
      <c r="B829021"/>
      <c r="C829021"/>
      <c r="D829021"/>
      <c r="E829021"/>
      <c r="F829021"/>
      <c r="G829021"/>
      <c r="H829021"/>
      <c r="I829021"/>
      <c r="J829021"/>
      <c r="K829021"/>
      <c r="L829021"/>
      <c r="M829021" s="115"/>
      <c r="N829021" s="115"/>
      <c r="O829021"/>
      <c r="P829021"/>
      <c r="Q829021"/>
      <c r="R829021" s="19"/>
      <c r="S829021" s="19"/>
      <c r="T829021"/>
      <c r="U829021" s="113"/>
      <c r="V829021" s="19"/>
      <c r="W829021" s="19"/>
      <c r="X829021" s="19"/>
      <c r="Y829021" s="19"/>
      <c r="Z829021" s="19"/>
      <c r="AA829021" s="19"/>
      <c r="AB829021" s="19"/>
      <c r="AC829021" s="19"/>
      <c r="AD829021" s="19"/>
      <c r="AE829021" s="19"/>
      <c r="AF829021" s="19"/>
      <c r="AG829021" s="19"/>
      <c r="AH829021" s="19"/>
      <c r="AI829021" s="19"/>
      <c r="AJ829021" s="19"/>
      <c r="AK829021" s="19"/>
      <c r="AL829021" s="19"/>
      <c r="AM829021" s="19"/>
      <c r="AN829021" s="19"/>
      <c r="AO829021" s="19"/>
      <c r="AP829021"/>
    </row>
    <row r="829022" spans="1:42" s="116" customFormat="1" x14ac:dyDescent="0.3">
      <c r="A829022"/>
      <c r="B829022"/>
      <c r="C829022"/>
      <c r="D829022"/>
      <c r="E829022"/>
      <c r="F829022"/>
      <c r="G829022"/>
      <c r="H829022"/>
      <c r="I829022"/>
      <c r="J829022"/>
      <c r="K829022"/>
      <c r="L829022"/>
      <c r="M829022" s="115"/>
      <c r="N829022" s="115"/>
      <c r="O829022"/>
      <c r="P829022"/>
      <c r="Q829022"/>
      <c r="R829022" s="19"/>
      <c r="S829022" s="19"/>
      <c r="T829022"/>
      <c r="U829022" s="113"/>
      <c r="V829022" s="19"/>
      <c r="W829022" s="19"/>
      <c r="X829022" s="19"/>
      <c r="Y829022" s="19"/>
      <c r="Z829022" s="19"/>
      <c r="AA829022" s="19"/>
      <c r="AB829022" s="19"/>
      <c r="AC829022" s="19"/>
      <c r="AD829022" s="19"/>
      <c r="AE829022" s="19"/>
      <c r="AF829022" s="19"/>
      <c r="AG829022" s="19"/>
      <c r="AH829022" s="19"/>
      <c r="AI829022" s="19"/>
      <c r="AJ829022" s="19"/>
      <c r="AK829022" s="19"/>
      <c r="AL829022" s="19"/>
      <c r="AM829022" s="19"/>
      <c r="AN829022" s="19"/>
      <c r="AO829022" s="19"/>
      <c r="AP829022"/>
    </row>
    <row r="829023" spans="1:42" s="116" customFormat="1" x14ac:dyDescent="0.3">
      <c r="A829023"/>
      <c r="B829023"/>
      <c r="C829023"/>
      <c r="D829023"/>
      <c r="E829023"/>
      <c r="F829023"/>
      <c r="G829023"/>
      <c r="H829023"/>
      <c r="I829023"/>
      <c r="J829023"/>
      <c r="K829023"/>
      <c r="L829023"/>
      <c r="M829023" s="115"/>
      <c r="N829023" s="115"/>
      <c r="O829023"/>
      <c r="P829023"/>
      <c r="Q829023"/>
      <c r="R829023" s="19"/>
      <c r="S829023" s="19"/>
      <c r="T829023"/>
      <c r="U829023" s="113"/>
      <c r="V829023" s="19"/>
      <c r="W829023" s="19"/>
      <c r="X829023" s="19"/>
      <c r="Y829023" s="19"/>
      <c r="Z829023" s="19"/>
      <c r="AA829023" s="19"/>
      <c r="AB829023" s="19"/>
      <c r="AC829023" s="19"/>
      <c r="AD829023" s="19"/>
      <c r="AE829023" s="19"/>
      <c r="AF829023" s="19"/>
      <c r="AG829023" s="19"/>
      <c r="AH829023" s="19"/>
      <c r="AI829023" s="19"/>
      <c r="AJ829023" s="19"/>
      <c r="AK829023" s="19"/>
      <c r="AL829023" s="19"/>
      <c r="AM829023" s="19"/>
      <c r="AN829023" s="19"/>
      <c r="AO829023" s="19"/>
      <c r="AP829023"/>
    </row>
    <row r="829024" spans="1:42" s="116" customFormat="1" x14ac:dyDescent="0.3">
      <c r="A829024"/>
      <c r="B829024"/>
      <c r="C829024"/>
      <c r="D829024"/>
      <c r="E829024"/>
      <c r="F829024"/>
      <c r="G829024"/>
      <c r="H829024"/>
      <c r="I829024"/>
      <c r="J829024"/>
      <c r="K829024"/>
      <c r="L829024"/>
      <c r="M829024" s="115"/>
      <c r="N829024" s="115"/>
      <c r="O829024"/>
      <c r="P829024"/>
      <c r="Q829024"/>
      <c r="R829024" s="19"/>
      <c r="S829024" s="19"/>
      <c r="T829024"/>
      <c r="U829024" s="113"/>
      <c r="V829024" s="19"/>
      <c r="W829024" s="19"/>
      <c r="X829024" s="19"/>
      <c r="Y829024" s="19"/>
      <c r="Z829024" s="19"/>
      <c r="AA829024" s="19"/>
      <c r="AB829024" s="19"/>
      <c r="AC829024" s="19"/>
      <c r="AD829024" s="19"/>
      <c r="AE829024" s="19"/>
      <c r="AF829024" s="19"/>
      <c r="AG829024" s="19"/>
      <c r="AH829024" s="19"/>
      <c r="AI829024" s="19"/>
      <c r="AJ829024" s="19"/>
      <c r="AK829024" s="19"/>
      <c r="AL829024" s="19"/>
      <c r="AM829024" s="19"/>
      <c r="AN829024" s="19"/>
      <c r="AO829024" s="19"/>
      <c r="AP829024"/>
    </row>
    <row r="829025" spans="1:42" s="116" customFormat="1" x14ac:dyDescent="0.3">
      <c r="A829025"/>
      <c r="B829025"/>
      <c r="C829025"/>
      <c r="D829025"/>
      <c r="E829025"/>
      <c r="F829025"/>
      <c r="G829025"/>
      <c r="H829025"/>
      <c r="I829025"/>
      <c r="J829025"/>
      <c r="K829025"/>
      <c r="L829025"/>
      <c r="M829025" s="115"/>
      <c r="N829025" s="115"/>
      <c r="O829025"/>
      <c r="P829025"/>
      <c r="Q829025"/>
      <c r="R829025" s="19"/>
      <c r="S829025" s="19"/>
      <c r="T829025"/>
      <c r="U829025" s="113"/>
      <c r="V829025" s="19"/>
      <c r="W829025" s="19"/>
      <c r="X829025" s="19"/>
      <c r="Y829025" s="19"/>
      <c r="Z829025" s="19"/>
      <c r="AA829025" s="19"/>
      <c r="AB829025" s="19"/>
      <c r="AC829025" s="19"/>
      <c r="AD829025" s="19"/>
      <c r="AE829025" s="19"/>
      <c r="AF829025" s="19"/>
      <c r="AG829025" s="19"/>
      <c r="AH829025" s="19"/>
      <c r="AI829025" s="19"/>
      <c r="AJ829025" s="19"/>
      <c r="AK829025" s="19"/>
      <c r="AL829025" s="19"/>
      <c r="AM829025" s="19"/>
      <c r="AN829025" s="19"/>
      <c r="AO829025" s="19"/>
      <c r="AP829025"/>
    </row>
    <row r="829026" spans="1:42" s="116" customFormat="1" x14ac:dyDescent="0.3">
      <c r="A829026"/>
      <c r="B829026"/>
      <c r="C829026"/>
      <c r="D829026"/>
      <c r="E829026"/>
      <c r="F829026"/>
      <c r="G829026"/>
      <c r="H829026"/>
      <c r="I829026"/>
      <c r="J829026"/>
      <c r="K829026"/>
      <c r="L829026"/>
      <c r="M829026" s="115"/>
      <c r="N829026" s="115"/>
      <c r="O829026"/>
      <c r="P829026"/>
      <c r="Q829026"/>
      <c r="R829026" s="19"/>
      <c r="S829026" s="19"/>
      <c r="T829026"/>
      <c r="U829026" s="113"/>
      <c r="V829026" s="19"/>
      <c r="W829026" s="19"/>
      <c r="X829026" s="19"/>
      <c r="Y829026" s="19"/>
      <c r="Z829026" s="19"/>
      <c r="AA829026" s="19"/>
      <c r="AB829026" s="19"/>
      <c r="AC829026" s="19"/>
      <c r="AD829026" s="19"/>
      <c r="AE829026" s="19"/>
      <c r="AF829026" s="19"/>
      <c r="AG829026" s="19"/>
      <c r="AH829026" s="19"/>
      <c r="AI829026" s="19"/>
      <c r="AJ829026" s="19"/>
      <c r="AK829026" s="19"/>
      <c r="AL829026" s="19"/>
      <c r="AM829026" s="19"/>
      <c r="AN829026" s="19"/>
      <c r="AO829026" s="19"/>
      <c r="AP829026"/>
    </row>
    <row r="829027" spans="1:42" s="116" customFormat="1" x14ac:dyDescent="0.3">
      <c r="A829027"/>
      <c r="B829027"/>
      <c r="C829027"/>
      <c r="D829027"/>
      <c r="E829027"/>
      <c r="F829027"/>
      <c r="G829027"/>
      <c r="H829027"/>
      <c r="I829027"/>
      <c r="J829027"/>
      <c r="K829027"/>
      <c r="L829027"/>
      <c r="M829027" s="115"/>
      <c r="N829027" s="115"/>
      <c r="O829027"/>
      <c r="P829027"/>
      <c r="Q829027"/>
      <c r="R829027" s="19"/>
      <c r="S829027" s="19"/>
      <c r="T829027"/>
      <c r="U829027" s="113"/>
      <c r="V829027" s="19"/>
      <c r="W829027" s="19"/>
      <c r="X829027" s="19"/>
      <c r="Y829027" s="19"/>
      <c r="Z829027" s="19"/>
      <c r="AA829027" s="19"/>
      <c r="AB829027" s="19"/>
      <c r="AC829027" s="19"/>
      <c r="AD829027" s="19"/>
      <c r="AE829027" s="19"/>
      <c r="AF829027" s="19"/>
      <c r="AG829027" s="19"/>
      <c r="AH829027" s="19"/>
      <c r="AI829027" s="19"/>
      <c r="AJ829027" s="19"/>
      <c r="AK829027" s="19"/>
      <c r="AL829027" s="19"/>
      <c r="AM829027" s="19"/>
      <c r="AN829027" s="19"/>
      <c r="AO829027" s="19"/>
      <c r="AP829027"/>
    </row>
    <row r="829028" spans="1:42" s="116" customFormat="1" x14ac:dyDescent="0.3">
      <c r="A829028"/>
      <c r="B829028"/>
      <c r="C829028"/>
      <c r="D829028"/>
      <c r="E829028"/>
      <c r="F829028"/>
      <c r="G829028"/>
      <c r="H829028"/>
      <c r="I829028"/>
      <c r="J829028"/>
      <c r="K829028"/>
      <c r="L829028"/>
      <c r="M829028" s="115"/>
      <c r="N829028" s="115"/>
      <c r="O829028"/>
      <c r="P829028"/>
      <c r="Q829028"/>
      <c r="R829028" s="19"/>
      <c r="S829028" s="19"/>
      <c r="T829028"/>
      <c r="U829028" s="113"/>
      <c r="V829028" s="19"/>
      <c r="W829028" s="19"/>
      <c r="X829028" s="19"/>
      <c r="Y829028" s="19"/>
      <c r="Z829028" s="19"/>
      <c r="AA829028" s="19"/>
      <c r="AB829028" s="19"/>
      <c r="AC829028" s="19"/>
      <c r="AD829028" s="19"/>
      <c r="AE829028" s="19"/>
      <c r="AF829028" s="19"/>
      <c r="AG829028" s="19"/>
      <c r="AH829028" s="19"/>
      <c r="AI829028" s="19"/>
      <c r="AJ829028" s="19"/>
      <c r="AK829028" s="19"/>
      <c r="AL829028" s="19"/>
      <c r="AM829028" s="19"/>
      <c r="AN829028" s="19"/>
      <c r="AO829028" s="19"/>
      <c r="AP829028"/>
    </row>
    <row r="829029" spans="1:42" s="116" customFormat="1" x14ac:dyDescent="0.3">
      <c r="A829029"/>
      <c r="B829029"/>
      <c r="C829029"/>
      <c r="D829029"/>
      <c r="E829029"/>
      <c r="F829029"/>
      <c r="G829029"/>
      <c r="H829029"/>
      <c r="I829029"/>
      <c r="J829029"/>
      <c r="K829029"/>
      <c r="L829029"/>
      <c r="M829029" s="115"/>
      <c r="N829029" s="115"/>
      <c r="O829029"/>
      <c r="P829029"/>
      <c r="Q829029"/>
      <c r="R829029" s="19"/>
      <c r="S829029" s="19"/>
      <c r="T829029"/>
      <c r="U829029" s="113"/>
      <c r="V829029" s="19"/>
      <c r="W829029" s="19"/>
      <c r="X829029" s="19"/>
      <c r="Y829029" s="19"/>
      <c r="Z829029" s="19"/>
      <c r="AA829029" s="19"/>
      <c r="AB829029" s="19"/>
      <c r="AC829029" s="19"/>
      <c r="AD829029" s="19"/>
      <c r="AE829029" s="19"/>
      <c r="AF829029" s="19"/>
      <c r="AG829029" s="19"/>
      <c r="AH829029" s="19"/>
      <c r="AI829029" s="19"/>
      <c r="AJ829029" s="19"/>
      <c r="AK829029" s="19"/>
      <c r="AL829029" s="19"/>
      <c r="AM829029" s="19"/>
      <c r="AN829029" s="19"/>
      <c r="AO829029" s="19"/>
      <c r="AP829029"/>
    </row>
    <row r="829030" spans="1:42" s="116" customFormat="1" x14ac:dyDescent="0.3">
      <c r="A829030"/>
      <c r="B829030"/>
      <c r="C829030"/>
      <c r="D829030"/>
      <c r="E829030"/>
      <c r="F829030"/>
      <c r="G829030"/>
      <c r="H829030"/>
      <c r="I829030"/>
      <c r="J829030"/>
      <c r="K829030"/>
      <c r="L829030"/>
      <c r="M829030" s="115"/>
      <c r="N829030" s="115"/>
      <c r="O829030"/>
      <c r="P829030"/>
      <c r="Q829030"/>
      <c r="R829030" s="19"/>
      <c r="S829030" s="19"/>
      <c r="T829030"/>
      <c r="U829030" s="113"/>
      <c r="V829030" s="19"/>
      <c r="W829030" s="19"/>
      <c r="X829030" s="19"/>
      <c r="Y829030" s="19"/>
      <c r="Z829030" s="19"/>
      <c r="AA829030" s="19"/>
      <c r="AB829030" s="19"/>
      <c r="AC829030" s="19"/>
      <c r="AD829030" s="19"/>
      <c r="AE829030" s="19"/>
      <c r="AF829030" s="19"/>
      <c r="AG829030" s="19"/>
      <c r="AH829030" s="19"/>
      <c r="AI829030" s="19"/>
      <c r="AJ829030" s="19"/>
      <c r="AK829030" s="19"/>
      <c r="AL829030" s="19"/>
      <c r="AM829030" s="19"/>
      <c r="AN829030" s="19"/>
      <c r="AO829030" s="19"/>
      <c r="AP829030"/>
    </row>
    <row r="829031" spans="1:42" s="116" customFormat="1" x14ac:dyDescent="0.3">
      <c r="A829031"/>
      <c r="B829031"/>
      <c r="C829031"/>
      <c r="D829031"/>
      <c r="E829031"/>
      <c r="F829031"/>
      <c r="G829031"/>
      <c r="H829031"/>
      <c r="I829031"/>
      <c r="J829031"/>
      <c r="K829031"/>
      <c r="L829031"/>
      <c r="M829031" s="115"/>
      <c r="N829031" s="115"/>
      <c r="O829031"/>
      <c r="P829031"/>
      <c r="Q829031"/>
      <c r="R829031" s="19"/>
      <c r="S829031" s="19"/>
      <c r="T829031"/>
      <c r="U829031" s="113"/>
      <c r="V829031" s="19"/>
      <c r="W829031" s="19"/>
      <c r="X829031" s="19"/>
      <c r="Y829031" s="19"/>
      <c r="Z829031" s="19"/>
      <c r="AA829031" s="19"/>
      <c r="AB829031" s="19"/>
      <c r="AC829031" s="19"/>
      <c r="AD829031" s="19"/>
      <c r="AE829031" s="19"/>
      <c r="AF829031" s="19"/>
      <c r="AG829031" s="19"/>
      <c r="AH829031" s="19"/>
      <c r="AI829031" s="19"/>
      <c r="AJ829031" s="19"/>
      <c r="AK829031" s="19"/>
      <c r="AL829031" s="19"/>
      <c r="AM829031" s="19"/>
      <c r="AN829031" s="19"/>
      <c r="AO829031" s="19"/>
      <c r="AP829031"/>
    </row>
    <row r="829032" spans="1:42" s="116" customFormat="1" x14ac:dyDescent="0.3">
      <c r="A829032"/>
      <c r="B829032"/>
      <c r="C829032"/>
      <c r="D829032"/>
      <c r="E829032"/>
      <c r="F829032"/>
      <c r="G829032"/>
      <c r="H829032"/>
      <c r="I829032"/>
      <c r="J829032"/>
      <c r="K829032"/>
      <c r="L829032"/>
      <c r="M829032" s="115"/>
      <c r="N829032" s="115"/>
      <c r="O829032"/>
      <c r="P829032"/>
      <c r="Q829032"/>
      <c r="R829032" s="19"/>
      <c r="S829032" s="19"/>
      <c r="T829032"/>
      <c r="U829032" s="113"/>
      <c r="V829032" s="19"/>
      <c r="W829032" s="19"/>
      <c r="X829032" s="19"/>
      <c r="Y829032" s="19"/>
      <c r="Z829032" s="19"/>
      <c r="AA829032" s="19"/>
      <c r="AB829032" s="19"/>
      <c r="AC829032" s="19"/>
      <c r="AD829032" s="19"/>
      <c r="AE829032" s="19"/>
      <c r="AF829032" s="19"/>
      <c r="AG829032" s="19"/>
      <c r="AH829032" s="19"/>
      <c r="AI829032" s="19"/>
      <c r="AJ829032" s="19"/>
      <c r="AK829032" s="19"/>
      <c r="AL829032" s="19"/>
      <c r="AM829032" s="19"/>
      <c r="AN829032" s="19"/>
      <c r="AO829032" s="19"/>
      <c r="AP829032"/>
    </row>
    <row r="829033" spans="1:42" s="116" customFormat="1" x14ac:dyDescent="0.3">
      <c r="A829033"/>
      <c r="B829033"/>
      <c r="C829033"/>
      <c r="D829033"/>
      <c r="E829033"/>
      <c r="F829033"/>
      <c r="G829033"/>
      <c r="H829033"/>
      <c r="I829033"/>
      <c r="J829033"/>
      <c r="K829033"/>
      <c r="L829033"/>
      <c r="M829033" s="115"/>
      <c r="N829033" s="115"/>
      <c r="O829033"/>
      <c r="P829033"/>
      <c r="Q829033"/>
      <c r="R829033" s="19"/>
      <c r="S829033" s="19"/>
      <c r="T829033"/>
      <c r="U829033" s="113"/>
      <c r="V829033" s="19"/>
      <c r="W829033" s="19"/>
      <c r="X829033" s="19"/>
      <c r="Y829033" s="19"/>
      <c r="Z829033" s="19"/>
      <c r="AA829033" s="19"/>
      <c r="AB829033" s="19"/>
      <c r="AC829033" s="19"/>
      <c r="AD829033" s="19"/>
      <c r="AE829033" s="19"/>
      <c r="AF829033" s="19"/>
      <c r="AG829033" s="19"/>
      <c r="AH829033" s="19"/>
      <c r="AI829033" s="19"/>
      <c r="AJ829033" s="19"/>
      <c r="AK829033" s="19"/>
      <c r="AL829033" s="19"/>
      <c r="AM829033" s="19"/>
      <c r="AN829033" s="19"/>
      <c r="AO829033" s="19"/>
      <c r="AP829033"/>
    </row>
    <row r="829034" spans="1:42" s="116" customFormat="1" x14ac:dyDescent="0.3">
      <c r="A829034"/>
      <c r="B829034"/>
      <c r="C829034"/>
      <c r="D829034"/>
      <c r="E829034"/>
      <c r="F829034"/>
      <c r="G829034"/>
      <c r="H829034"/>
      <c r="I829034"/>
      <c r="J829034"/>
      <c r="K829034"/>
      <c r="L829034"/>
      <c r="M829034" s="115"/>
      <c r="N829034" s="115"/>
      <c r="O829034"/>
      <c r="P829034"/>
      <c r="Q829034"/>
      <c r="R829034" s="19"/>
      <c r="S829034" s="19"/>
      <c r="T829034"/>
      <c r="U829034" s="113"/>
      <c r="V829034" s="19"/>
      <c r="W829034" s="19"/>
      <c r="X829034" s="19"/>
      <c r="Y829034" s="19"/>
      <c r="Z829034" s="19"/>
      <c r="AA829034" s="19"/>
      <c r="AB829034" s="19"/>
      <c r="AC829034" s="19"/>
      <c r="AD829034" s="19"/>
      <c r="AE829034" s="19"/>
      <c r="AF829034" s="19"/>
      <c r="AG829034" s="19"/>
      <c r="AH829034" s="19"/>
      <c r="AI829034" s="19"/>
      <c r="AJ829034" s="19"/>
      <c r="AK829034" s="19"/>
      <c r="AL829034" s="19"/>
      <c r="AM829034" s="19"/>
      <c r="AN829034" s="19"/>
      <c r="AO829034" s="19"/>
      <c r="AP829034"/>
    </row>
    <row r="829035" spans="1:42" s="116" customFormat="1" x14ac:dyDescent="0.3">
      <c r="A829035"/>
      <c r="B829035"/>
      <c r="C829035"/>
      <c r="D829035"/>
      <c r="E829035"/>
      <c r="F829035"/>
      <c r="G829035"/>
      <c r="H829035"/>
      <c r="I829035"/>
      <c r="J829035"/>
      <c r="K829035"/>
      <c r="L829035"/>
      <c r="M829035" s="115"/>
      <c r="N829035" s="115"/>
      <c r="O829035"/>
      <c r="P829035"/>
      <c r="Q829035"/>
      <c r="R829035" s="19"/>
      <c r="S829035" s="19"/>
      <c r="T829035"/>
      <c r="U829035" s="113"/>
      <c r="V829035" s="19"/>
      <c r="W829035" s="19"/>
      <c r="X829035" s="19"/>
      <c r="Y829035" s="19"/>
      <c r="Z829035" s="19"/>
      <c r="AA829035" s="19"/>
      <c r="AB829035" s="19"/>
      <c r="AC829035" s="19"/>
      <c r="AD829035" s="19"/>
      <c r="AE829035" s="19"/>
      <c r="AF829035" s="19"/>
      <c r="AG829035" s="19"/>
      <c r="AH829035" s="19"/>
      <c r="AI829035" s="19"/>
      <c r="AJ829035" s="19"/>
      <c r="AK829035" s="19"/>
      <c r="AL829035" s="19"/>
      <c r="AM829035" s="19"/>
      <c r="AN829035" s="19"/>
      <c r="AO829035" s="19"/>
      <c r="AP829035"/>
    </row>
    <row r="829036" spans="1:42" s="116" customFormat="1" x14ac:dyDescent="0.3">
      <c r="A829036"/>
      <c r="B829036"/>
      <c r="C829036"/>
      <c r="D829036"/>
      <c r="E829036"/>
      <c r="F829036"/>
      <c r="G829036"/>
      <c r="H829036"/>
      <c r="I829036"/>
      <c r="J829036"/>
      <c r="K829036"/>
      <c r="L829036"/>
      <c r="M829036" s="115"/>
      <c r="N829036" s="115"/>
      <c r="O829036"/>
      <c r="P829036"/>
      <c r="Q829036"/>
      <c r="R829036" s="19"/>
      <c r="S829036" s="19"/>
      <c r="T829036"/>
      <c r="U829036" s="113"/>
      <c r="V829036" s="19"/>
      <c r="W829036" s="19"/>
      <c r="X829036" s="19"/>
      <c r="Y829036" s="19"/>
      <c r="Z829036" s="19"/>
      <c r="AA829036" s="19"/>
      <c r="AB829036" s="19"/>
      <c r="AC829036" s="19"/>
      <c r="AD829036" s="19"/>
      <c r="AE829036" s="19"/>
      <c r="AF829036" s="19"/>
      <c r="AG829036" s="19"/>
      <c r="AH829036" s="19"/>
      <c r="AI829036" s="19"/>
      <c r="AJ829036" s="19"/>
      <c r="AK829036" s="19"/>
      <c r="AL829036" s="19"/>
      <c r="AM829036" s="19"/>
      <c r="AN829036" s="19"/>
      <c r="AO829036" s="19"/>
      <c r="AP829036"/>
    </row>
    <row r="829037" spans="1:42" s="116" customFormat="1" x14ac:dyDescent="0.3">
      <c r="A829037"/>
      <c r="B829037"/>
      <c r="C829037"/>
      <c r="D829037"/>
      <c r="E829037"/>
      <c r="F829037"/>
      <c r="G829037"/>
      <c r="H829037"/>
      <c r="I829037"/>
      <c r="J829037"/>
      <c r="K829037"/>
      <c r="L829037"/>
      <c r="M829037" s="115"/>
      <c r="N829037" s="115"/>
      <c r="O829037"/>
      <c r="P829037"/>
      <c r="Q829037"/>
      <c r="R829037" s="19"/>
      <c r="S829037" s="19"/>
      <c r="T829037"/>
      <c r="U829037" s="113"/>
      <c r="V829037" s="19"/>
      <c r="W829037" s="19"/>
      <c r="X829037" s="19"/>
      <c r="Y829037" s="19"/>
      <c r="Z829037" s="19"/>
      <c r="AA829037" s="19"/>
      <c r="AB829037" s="19"/>
      <c r="AC829037" s="19"/>
      <c r="AD829037" s="19"/>
      <c r="AE829037" s="19"/>
      <c r="AF829037" s="19"/>
      <c r="AG829037" s="19"/>
      <c r="AH829037" s="19"/>
      <c r="AI829037" s="19"/>
      <c r="AJ829037" s="19"/>
      <c r="AK829037" s="19"/>
      <c r="AL829037" s="19"/>
      <c r="AM829037" s="19"/>
      <c r="AN829037" s="19"/>
      <c r="AO829037" s="19"/>
      <c r="AP829037"/>
    </row>
    <row r="829038" spans="1:42" s="116" customFormat="1" x14ac:dyDescent="0.3">
      <c r="A829038"/>
      <c r="B829038"/>
      <c r="C829038"/>
      <c r="D829038"/>
      <c r="E829038"/>
      <c r="F829038"/>
      <c r="G829038"/>
      <c r="H829038"/>
      <c r="I829038"/>
      <c r="J829038"/>
      <c r="K829038"/>
      <c r="L829038"/>
      <c r="M829038" s="115"/>
      <c r="N829038" s="115"/>
      <c r="O829038"/>
      <c r="P829038"/>
      <c r="Q829038"/>
      <c r="R829038" s="19"/>
      <c r="S829038" s="19"/>
      <c r="T829038"/>
      <c r="U829038" s="113"/>
      <c r="V829038" s="19"/>
      <c r="W829038" s="19"/>
      <c r="X829038" s="19"/>
      <c r="Y829038" s="19"/>
      <c r="Z829038" s="19"/>
      <c r="AA829038" s="19"/>
      <c r="AB829038" s="19"/>
      <c r="AC829038" s="19"/>
      <c r="AD829038" s="19"/>
      <c r="AE829038" s="19"/>
      <c r="AF829038" s="19"/>
      <c r="AG829038" s="19"/>
      <c r="AH829038" s="19"/>
      <c r="AI829038" s="19"/>
      <c r="AJ829038" s="19"/>
      <c r="AK829038" s="19"/>
      <c r="AL829038" s="19"/>
      <c r="AM829038" s="19"/>
      <c r="AN829038" s="19"/>
      <c r="AO829038" s="19"/>
      <c r="AP829038"/>
    </row>
    <row r="829039" spans="1:42" s="116" customFormat="1" x14ac:dyDescent="0.3">
      <c r="A829039"/>
      <c r="B829039"/>
      <c r="C829039"/>
      <c r="D829039"/>
      <c r="E829039"/>
      <c r="F829039"/>
      <c r="G829039"/>
      <c r="H829039"/>
      <c r="I829039"/>
      <c r="J829039"/>
      <c r="K829039"/>
      <c r="L829039"/>
      <c r="M829039" s="115"/>
      <c r="N829039" s="115"/>
      <c r="O829039"/>
      <c r="P829039"/>
      <c r="Q829039"/>
      <c r="R829039" s="19"/>
      <c r="S829039" s="19"/>
      <c r="T829039"/>
      <c r="U829039" s="113"/>
      <c r="V829039" s="19"/>
      <c r="W829039" s="19"/>
      <c r="X829039" s="19"/>
      <c r="Y829039" s="19"/>
      <c r="Z829039" s="19"/>
      <c r="AA829039" s="19"/>
      <c r="AB829039" s="19"/>
      <c r="AC829039" s="19"/>
      <c r="AD829039" s="19"/>
      <c r="AE829039" s="19"/>
      <c r="AF829039" s="19"/>
      <c r="AG829039" s="19"/>
      <c r="AH829039" s="19"/>
      <c r="AI829039" s="19"/>
      <c r="AJ829039" s="19"/>
      <c r="AK829039" s="19"/>
      <c r="AL829039" s="19"/>
      <c r="AM829039" s="19"/>
      <c r="AN829039" s="19"/>
      <c r="AO829039" s="19"/>
      <c r="AP829039"/>
    </row>
    <row r="829040" spans="1:42" s="116" customFormat="1" x14ac:dyDescent="0.3">
      <c r="A829040"/>
      <c r="B829040"/>
      <c r="C829040"/>
      <c r="D829040"/>
      <c r="E829040"/>
      <c r="F829040"/>
      <c r="G829040"/>
      <c r="H829040"/>
      <c r="I829040"/>
      <c r="J829040"/>
      <c r="K829040"/>
      <c r="L829040"/>
      <c r="M829040" s="115"/>
      <c r="N829040" s="115"/>
      <c r="O829040"/>
      <c r="P829040"/>
      <c r="Q829040"/>
      <c r="R829040" s="19"/>
      <c r="S829040" s="19"/>
      <c r="T829040"/>
      <c r="U829040" s="113"/>
      <c r="V829040" s="19"/>
      <c r="W829040" s="19"/>
      <c r="X829040" s="19"/>
      <c r="Y829040" s="19"/>
      <c r="Z829040" s="19"/>
      <c r="AA829040" s="19"/>
      <c r="AB829040" s="19"/>
      <c r="AC829040" s="19"/>
      <c r="AD829040" s="19"/>
      <c r="AE829040" s="19"/>
      <c r="AF829040" s="19"/>
      <c r="AG829040" s="19"/>
      <c r="AH829040" s="19"/>
      <c r="AI829040" s="19"/>
      <c r="AJ829040" s="19"/>
      <c r="AK829040" s="19"/>
      <c r="AL829040" s="19"/>
      <c r="AM829040" s="19"/>
      <c r="AN829040" s="19"/>
      <c r="AO829040" s="19"/>
      <c r="AP829040"/>
    </row>
    <row r="829041" spans="1:42" s="116" customFormat="1" x14ac:dyDescent="0.3">
      <c r="A829041"/>
      <c r="B829041"/>
      <c r="C829041"/>
      <c r="D829041"/>
      <c r="E829041"/>
      <c r="F829041"/>
      <c r="G829041"/>
      <c r="H829041"/>
      <c r="I829041"/>
      <c r="J829041"/>
      <c r="K829041"/>
      <c r="L829041"/>
      <c r="M829041" s="115"/>
      <c r="N829041" s="115"/>
      <c r="O829041"/>
      <c r="P829041"/>
      <c r="Q829041"/>
      <c r="R829041" s="19"/>
      <c r="S829041" s="19"/>
      <c r="T829041"/>
      <c r="U829041" s="113"/>
      <c r="V829041" s="19"/>
      <c r="W829041" s="19"/>
      <c r="X829041" s="19"/>
      <c r="Y829041" s="19"/>
      <c r="Z829041" s="19"/>
      <c r="AA829041" s="19"/>
      <c r="AB829041" s="19"/>
      <c r="AC829041" s="19"/>
      <c r="AD829041" s="19"/>
      <c r="AE829041" s="19"/>
      <c r="AF829041" s="19"/>
      <c r="AG829041" s="19"/>
      <c r="AH829041" s="19"/>
      <c r="AI829041" s="19"/>
      <c r="AJ829041" s="19"/>
      <c r="AK829041" s="19"/>
      <c r="AL829041" s="19"/>
      <c r="AM829041" s="19"/>
      <c r="AN829041" s="19"/>
      <c r="AO829041" s="19"/>
      <c r="AP829041"/>
    </row>
    <row r="829042" spans="1:42" s="116" customFormat="1" x14ac:dyDescent="0.3">
      <c r="A829042"/>
      <c r="B829042"/>
      <c r="C829042"/>
      <c r="D829042"/>
      <c r="E829042"/>
      <c r="F829042"/>
      <c r="G829042"/>
      <c r="H829042"/>
      <c r="I829042"/>
      <c r="J829042"/>
      <c r="K829042"/>
      <c r="L829042"/>
      <c r="M829042" s="115"/>
      <c r="N829042" s="115"/>
      <c r="O829042"/>
      <c r="P829042"/>
      <c r="Q829042"/>
      <c r="R829042" s="19"/>
      <c r="S829042" s="19"/>
      <c r="T829042"/>
      <c r="U829042" s="113"/>
      <c r="V829042" s="19"/>
      <c r="W829042" s="19"/>
      <c r="X829042" s="19"/>
      <c r="Y829042" s="19"/>
      <c r="Z829042" s="19"/>
      <c r="AA829042" s="19"/>
      <c r="AB829042" s="19"/>
      <c r="AC829042" s="19"/>
      <c r="AD829042" s="19"/>
      <c r="AE829042" s="19"/>
      <c r="AF829042" s="19"/>
      <c r="AG829042" s="19"/>
      <c r="AH829042" s="19"/>
      <c r="AI829042" s="19"/>
      <c r="AJ829042" s="19"/>
      <c r="AK829042" s="19"/>
      <c r="AL829042" s="19"/>
      <c r="AM829042" s="19"/>
      <c r="AN829042" s="19"/>
      <c r="AO829042" s="19"/>
      <c r="AP829042"/>
    </row>
    <row r="829043" spans="1:42" s="116" customFormat="1" x14ac:dyDescent="0.3">
      <c r="A829043"/>
      <c r="B829043"/>
      <c r="C829043"/>
      <c r="D829043"/>
      <c r="E829043"/>
      <c r="F829043"/>
      <c r="G829043"/>
      <c r="H829043"/>
      <c r="I829043"/>
      <c r="J829043"/>
      <c r="K829043"/>
      <c r="L829043"/>
      <c r="M829043" s="115"/>
      <c r="N829043" s="115"/>
      <c r="O829043"/>
      <c r="P829043"/>
      <c r="Q829043"/>
      <c r="R829043" s="19"/>
      <c r="S829043" s="19"/>
      <c r="T829043"/>
      <c r="U829043" s="113"/>
      <c r="V829043" s="19"/>
      <c r="W829043" s="19"/>
      <c r="X829043" s="19"/>
      <c r="Y829043" s="19"/>
      <c r="Z829043" s="19"/>
      <c r="AA829043" s="19"/>
      <c r="AB829043" s="19"/>
      <c r="AC829043" s="19"/>
      <c r="AD829043" s="19"/>
      <c r="AE829043" s="19"/>
      <c r="AF829043" s="19"/>
      <c r="AG829043" s="19"/>
      <c r="AH829043" s="19"/>
      <c r="AI829043" s="19"/>
      <c r="AJ829043" s="19"/>
      <c r="AK829043" s="19"/>
      <c r="AL829043" s="19"/>
      <c r="AM829043" s="19"/>
      <c r="AN829043" s="19"/>
      <c r="AO829043" s="19"/>
      <c r="AP829043"/>
    </row>
    <row r="829044" spans="1:42" s="116" customFormat="1" x14ac:dyDescent="0.3">
      <c r="A829044"/>
      <c r="B829044"/>
      <c r="C829044"/>
      <c r="D829044"/>
      <c r="E829044"/>
      <c r="F829044"/>
      <c r="G829044"/>
      <c r="H829044"/>
      <c r="I829044"/>
      <c r="J829044"/>
      <c r="K829044"/>
      <c r="L829044"/>
      <c r="M829044" s="115"/>
      <c r="N829044" s="115"/>
      <c r="O829044"/>
      <c r="P829044"/>
      <c r="Q829044"/>
      <c r="R829044" s="19"/>
      <c r="S829044" s="19"/>
      <c r="T829044"/>
      <c r="U829044" s="113"/>
      <c r="V829044" s="19"/>
      <c r="W829044" s="19"/>
      <c r="X829044" s="19"/>
      <c r="Y829044" s="19"/>
      <c r="Z829044" s="19"/>
      <c r="AA829044" s="19"/>
      <c r="AB829044" s="19"/>
      <c r="AC829044" s="19"/>
      <c r="AD829044" s="19"/>
      <c r="AE829044" s="19"/>
      <c r="AF829044" s="19"/>
      <c r="AG829044" s="19"/>
      <c r="AH829044" s="19"/>
      <c r="AI829044" s="19"/>
      <c r="AJ829044" s="19"/>
      <c r="AK829044" s="19"/>
      <c r="AL829044" s="19"/>
      <c r="AM829044" s="19"/>
      <c r="AN829044" s="19"/>
      <c r="AO829044" s="19"/>
      <c r="AP829044"/>
    </row>
    <row r="829045" spans="1:42" s="116" customFormat="1" x14ac:dyDescent="0.3">
      <c r="A829045"/>
      <c r="B829045"/>
      <c r="C829045"/>
      <c r="D829045"/>
      <c r="E829045"/>
      <c r="F829045"/>
      <c r="G829045"/>
      <c r="H829045"/>
      <c r="I829045"/>
      <c r="J829045"/>
      <c r="K829045"/>
      <c r="L829045"/>
      <c r="M829045" s="115"/>
      <c r="N829045" s="115"/>
      <c r="O829045"/>
      <c r="P829045"/>
      <c r="Q829045"/>
      <c r="R829045" s="19"/>
      <c r="S829045" s="19"/>
      <c r="T829045"/>
      <c r="U829045" s="113"/>
      <c r="V829045" s="19"/>
      <c r="W829045" s="19"/>
      <c r="X829045" s="19"/>
      <c r="Y829045" s="19"/>
      <c r="Z829045" s="19"/>
      <c r="AA829045" s="19"/>
      <c r="AB829045" s="19"/>
      <c r="AC829045" s="19"/>
      <c r="AD829045" s="19"/>
      <c r="AE829045" s="19"/>
      <c r="AF829045" s="19"/>
      <c r="AG829045" s="19"/>
      <c r="AH829045" s="19"/>
      <c r="AI829045" s="19"/>
      <c r="AJ829045" s="19"/>
      <c r="AK829045" s="19"/>
      <c r="AL829045" s="19"/>
      <c r="AM829045" s="19"/>
      <c r="AN829045" s="19"/>
      <c r="AO829045" s="19"/>
      <c r="AP829045"/>
    </row>
    <row r="829046" spans="1:42" s="116" customFormat="1" x14ac:dyDescent="0.3">
      <c r="A829046"/>
      <c r="B829046"/>
      <c r="C829046"/>
      <c r="D829046"/>
      <c r="E829046"/>
      <c r="F829046"/>
      <c r="G829046"/>
      <c r="H829046"/>
      <c r="I829046"/>
      <c r="J829046"/>
      <c r="K829046"/>
      <c r="L829046"/>
      <c r="M829046" s="115"/>
      <c r="N829046" s="115"/>
      <c r="O829046"/>
      <c r="P829046"/>
      <c r="Q829046"/>
      <c r="R829046" s="19"/>
      <c r="S829046" s="19"/>
      <c r="T829046"/>
      <c r="U829046" s="113"/>
      <c r="V829046" s="19"/>
      <c r="W829046" s="19"/>
      <c r="X829046" s="19"/>
      <c r="Y829046" s="19"/>
      <c r="Z829046" s="19"/>
      <c r="AA829046" s="19"/>
      <c r="AB829046" s="19"/>
      <c r="AC829046" s="19"/>
      <c r="AD829046" s="19"/>
      <c r="AE829046" s="19"/>
      <c r="AF829046" s="19"/>
      <c r="AG829046" s="19"/>
      <c r="AH829046" s="19"/>
      <c r="AI829046" s="19"/>
      <c r="AJ829046" s="19"/>
      <c r="AK829046" s="19"/>
      <c r="AL829046" s="19"/>
      <c r="AM829046" s="19"/>
      <c r="AN829046" s="19"/>
      <c r="AO829046" s="19"/>
      <c r="AP829046"/>
    </row>
    <row r="829047" spans="1:42" s="116" customFormat="1" x14ac:dyDescent="0.3">
      <c r="A829047"/>
      <c r="B829047"/>
      <c r="C829047"/>
      <c r="D829047"/>
      <c r="E829047"/>
      <c r="F829047"/>
      <c r="G829047"/>
      <c r="H829047"/>
      <c r="I829047"/>
      <c r="J829047"/>
      <c r="K829047"/>
      <c r="L829047"/>
      <c r="M829047" s="115"/>
      <c r="N829047" s="115"/>
      <c r="O829047"/>
      <c r="P829047"/>
      <c r="Q829047"/>
      <c r="R829047" s="19"/>
      <c r="S829047" s="19"/>
      <c r="T829047"/>
      <c r="U829047" s="113"/>
      <c r="V829047" s="19"/>
      <c r="W829047" s="19"/>
      <c r="X829047" s="19"/>
      <c r="Y829047" s="19"/>
      <c r="Z829047" s="19"/>
      <c r="AA829047" s="19"/>
      <c r="AB829047" s="19"/>
      <c r="AC829047" s="19"/>
      <c r="AD829047" s="19"/>
      <c r="AE829047" s="19"/>
      <c r="AF829047" s="19"/>
      <c r="AG829047" s="19"/>
      <c r="AH829047" s="19"/>
      <c r="AI829047" s="19"/>
      <c r="AJ829047" s="19"/>
      <c r="AK829047" s="19"/>
      <c r="AL829047" s="19"/>
      <c r="AM829047" s="19"/>
      <c r="AN829047" s="19"/>
      <c r="AO829047" s="19"/>
      <c r="AP829047"/>
    </row>
    <row r="829048" spans="1:42" s="116" customFormat="1" x14ac:dyDescent="0.3">
      <c r="A829048"/>
      <c r="B829048"/>
      <c r="C829048"/>
      <c r="D829048"/>
      <c r="E829048"/>
      <c r="F829048"/>
      <c r="G829048"/>
      <c r="H829048"/>
      <c r="I829048"/>
      <c r="J829048"/>
      <c r="K829048"/>
      <c r="L829048"/>
      <c r="M829048" s="115"/>
      <c r="N829048" s="115"/>
      <c r="O829048"/>
      <c r="P829048"/>
      <c r="Q829048"/>
      <c r="R829048" s="19"/>
      <c r="S829048" s="19"/>
      <c r="T829048"/>
      <c r="U829048" s="113"/>
      <c r="V829048" s="19"/>
      <c r="W829048" s="19"/>
      <c r="X829048" s="19"/>
      <c r="Y829048" s="19"/>
      <c r="Z829048" s="19"/>
      <c r="AA829048" s="19"/>
      <c r="AB829048" s="19"/>
      <c r="AC829048" s="19"/>
      <c r="AD829048" s="19"/>
      <c r="AE829048" s="19"/>
      <c r="AF829048" s="19"/>
      <c r="AG829048" s="19"/>
      <c r="AH829048" s="19"/>
      <c r="AI829048" s="19"/>
      <c r="AJ829048" s="19"/>
      <c r="AK829048" s="19"/>
      <c r="AL829048" s="19"/>
      <c r="AM829048" s="19"/>
      <c r="AN829048" s="19"/>
      <c r="AO829048" s="19"/>
      <c r="AP829048"/>
    </row>
    <row r="829049" spans="1:42" s="116" customFormat="1" x14ac:dyDescent="0.3">
      <c r="A829049"/>
      <c r="B829049"/>
      <c r="C829049"/>
      <c r="D829049"/>
      <c r="E829049"/>
      <c r="F829049"/>
      <c r="G829049"/>
      <c r="H829049"/>
      <c r="I829049"/>
      <c r="J829049"/>
      <c r="K829049"/>
      <c r="L829049"/>
      <c r="M829049" s="115"/>
      <c r="N829049" s="115"/>
      <c r="O829049"/>
      <c r="P829049"/>
      <c r="Q829049"/>
      <c r="R829049" s="19"/>
      <c r="S829049" s="19"/>
      <c r="T829049"/>
      <c r="U829049" s="113"/>
      <c r="V829049" s="19"/>
      <c r="W829049" s="19"/>
      <c r="X829049" s="19"/>
      <c r="Y829049" s="19"/>
      <c r="Z829049" s="19"/>
      <c r="AA829049" s="19"/>
      <c r="AB829049" s="19"/>
      <c r="AC829049" s="19"/>
      <c r="AD829049" s="19"/>
      <c r="AE829049" s="19"/>
      <c r="AF829049" s="19"/>
      <c r="AG829049" s="19"/>
      <c r="AH829049" s="19"/>
      <c r="AI829049" s="19"/>
      <c r="AJ829049" s="19"/>
      <c r="AK829049" s="19"/>
      <c r="AL829049" s="19"/>
      <c r="AM829049" s="19"/>
      <c r="AN829049" s="19"/>
      <c r="AO829049" s="19"/>
      <c r="AP829049"/>
    </row>
    <row r="829050" spans="1:42" s="116" customFormat="1" x14ac:dyDescent="0.3">
      <c r="A829050"/>
      <c r="B829050"/>
      <c r="C829050"/>
      <c r="D829050"/>
      <c r="E829050"/>
      <c r="F829050"/>
      <c r="G829050"/>
      <c r="H829050"/>
      <c r="I829050"/>
      <c r="J829050"/>
      <c r="K829050"/>
      <c r="L829050"/>
      <c r="M829050" s="115"/>
      <c r="N829050" s="115"/>
      <c r="O829050"/>
      <c r="P829050"/>
      <c r="Q829050"/>
      <c r="R829050" s="19"/>
      <c r="S829050" s="19"/>
      <c r="T829050"/>
      <c r="U829050" s="113"/>
      <c r="V829050" s="19"/>
      <c r="W829050" s="19"/>
      <c r="X829050" s="19"/>
      <c r="Y829050" s="19"/>
      <c r="Z829050" s="19"/>
      <c r="AA829050" s="19"/>
      <c r="AB829050" s="19"/>
      <c r="AC829050" s="19"/>
      <c r="AD829050" s="19"/>
      <c r="AE829050" s="19"/>
      <c r="AF829050" s="19"/>
      <c r="AG829050" s="19"/>
      <c r="AH829050" s="19"/>
      <c r="AI829050" s="19"/>
      <c r="AJ829050" s="19"/>
      <c r="AK829050" s="19"/>
      <c r="AL829050" s="19"/>
      <c r="AM829050" s="19"/>
      <c r="AN829050" s="19"/>
      <c r="AO829050" s="19"/>
      <c r="AP829050"/>
    </row>
    <row r="829051" spans="1:42" s="116" customFormat="1" x14ac:dyDescent="0.3">
      <c r="A829051"/>
      <c r="B829051"/>
      <c r="C829051"/>
      <c r="D829051"/>
      <c r="E829051"/>
      <c r="F829051"/>
      <c r="G829051"/>
      <c r="H829051"/>
      <c r="I829051"/>
      <c r="J829051"/>
      <c r="K829051"/>
      <c r="L829051"/>
      <c r="M829051" s="115"/>
      <c r="N829051" s="115"/>
      <c r="O829051"/>
      <c r="P829051"/>
      <c r="Q829051"/>
      <c r="R829051" s="19"/>
      <c r="S829051" s="19"/>
      <c r="T829051"/>
      <c r="U829051" s="113"/>
      <c r="V829051" s="19"/>
      <c r="W829051" s="19"/>
      <c r="X829051" s="19"/>
      <c r="Y829051" s="19"/>
      <c r="Z829051" s="19"/>
      <c r="AA829051" s="19"/>
      <c r="AB829051" s="19"/>
      <c r="AC829051" s="19"/>
      <c r="AD829051" s="19"/>
      <c r="AE829051" s="19"/>
      <c r="AF829051" s="19"/>
      <c r="AG829051" s="19"/>
      <c r="AH829051" s="19"/>
      <c r="AI829051" s="19"/>
      <c r="AJ829051" s="19"/>
      <c r="AK829051" s="19"/>
      <c r="AL829051" s="19"/>
      <c r="AM829051" s="19"/>
      <c r="AN829051" s="19"/>
      <c r="AO829051" s="19"/>
      <c r="AP829051"/>
    </row>
    <row r="829052" spans="1:42" s="116" customFormat="1" x14ac:dyDescent="0.3">
      <c r="A829052"/>
      <c r="B829052"/>
      <c r="C829052"/>
      <c r="D829052"/>
      <c r="E829052"/>
      <c r="F829052"/>
      <c r="G829052"/>
      <c r="H829052"/>
      <c r="I829052"/>
      <c r="J829052"/>
      <c r="K829052"/>
      <c r="L829052"/>
      <c r="M829052" s="115"/>
      <c r="N829052" s="115"/>
      <c r="O829052"/>
      <c r="P829052"/>
      <c r="Q829052"/>
      <c r="R829052" s="19"/>
      <c r="S829052" s="19"/>
      <c r="T829052"/>
      <c r="U829052" s="113"/>
      <c r="V829052" s="19"/>
      <c r="W829052" s="19"/>
      <c r="X829052" s="19"/>
      <c r="Y829052" s="19"/>
      <c r="Z829052" s="19"/>
      <c r="AA829052" s="19"/>
      <c r="AB829052" s="19"/>
      <c r="AC829052" s="19"/>
      <c r="AD829052" s="19"/>
      <c r="AE829052" s="19"/>
      <c r="AF829052" s="19"/>
      <c r="AG829052" s="19"/>
      <c r="AH829052" s="19"/>
      <c r="AI829052" s="19"/>
      <c r="AJ829052" s="19"/>
      <c r="AK829052" s="19"/>
      <c r="AL829052" s="19"/>
      <c r="AM829052" s="19"/>
      <c r="AN829052" s="19"/>
      <c r="AO829052" s="19"/>
      <c r="AP829052"/>
    </row>
    <row r="829053" spans="1:42" s="116" customFormat="1" x14ac:dyDescent="0.3">
      <c r="A829053"/>
      <c r="B829053"/>
      <c r="C829053"/>
      <c r="D829053"/>
      <c r="E829053"/>
      <c r="F829053"/>
      <c r="G829053"/>
      <c r="H829053"/>
      <c r="I829053"/>
      <c r="J829053"/>
      <c r="K829053"/>
      <c r="L829053"/>
      <c r="M829053" s="115"/>
      <c r="N829053" s="115"/>
      <c r="O829053"/>
      <c r="P829053"/>
      <c r="Q829053"/>
      <c r="R829053" s="19"/>
      <c r="S829053" s="19"/>
      <c r="T829053"/>
      <c r="U829053" s="113"/>
      <c r="V829053" s="19"/>
      <c r="W829053" s="19"/>
      <c r="X829053" s="19"/>
      <c r="Y829053" s="19"/>
      <c r="Z829053" s="19"/>
      <c r="AA829053" s="19"/>
      <c r="AB829053" s="19"/>
      <c r="AC829053" s="19"/>
      <c r="AD829053" s="19"/>
      <c r="AE829053" s="19"/>
      <c r="AF829053" s="19"/>
      <c r="AG829053" s="19"/>
      <c r="AH829053" s="19"/>
      <c r="AI829053" s="19"/>
      <c r="AJ829053" s="19"/>
      <c r="AK829053" s="19"/>
      <c r="AL829053" s="19"/>
      <c r="AM829053" s="19"/>
      <c r="AN829053" s="19"/>
      <c r="AO829053" s="19"/>
      <c r="AP829053"/>
    </row>
    <row r="829054" spans="1:42" s="116" customFormat="1" x14ac:dyDescent="0.3">
      <c r="A829054"/>
      <c r="B829054"/>
      <c r="C829054"/>
      <c r="D829054"/>
      <c r="E829054"/>
      <c r="F829054"/>
      <c r="G829054"/>
      <c r="H829054"/>
      <c r="I829054"/>
      <c r="J829054"/>
      <c r="K829054"/>
      <c r="L829054"/>
      <c r="M829054" s="115"/>
      <c r="N829054" s="115"/>
      <c r="O829054"/>
      <c r="P829054"/>
      <c r="Q829054"/>
      <c r="R829054" s="19"/>
      <c r="S829054" s="19"/>
      <c r="T829054"/>
      <c r="U829054" s="113"/>
      <c r="V829054" s="19"/>
      <c r="W829054" s="19"/>
      <c r="X829054" s="19"/>
      <c r="Y829054" s="19"/>
      <c r="Z829054" s="19"/>
      <c r="AA829054" s="19"/>
      <c r="AB829054" s="19"/>
      <c r="AC829054" s="19"/>
      <c r="AD829054" s="19"/>
      <c r="AE829054" s="19"/>
      <c r="AF829054" s="19"/>
      <c r="AG829054" s="19"/>
      <c r="AH829054" s="19"/>
      <c r="AI829054" s="19"/>
      <c r="AJ829054" s="19"/>
      <c r="AK829054" s="19"/>
      <c r="AL829054" s="19"/>
      <c r="AM829054" s="19"/>
      <c r="AN829054" s="19"/>
      <c r="AO829054" s="19"/>
      <c r="AP829054"/>
    </row>
    <row r="829055" spans="1:42" s="116" customFormat="1" x14ac:dyDescent="0.3">
      <c r="A829055"/>
      <c r="B829055"/>
      <c r="C829055"/>
      <c r="D829055"/>
      <c r="E829055"/>
      <c r="F829055"/>
      <c r="G829055"/>
      <c r="H829055"/>
      <c r="I829055"/>
      <c r="J829055"/>
      <c r="K829055"/>
      <c r="L829055"/>
      <c r="M829055" s="115"/>
      <c r="N829055" s="115"/>
      <c r="O829055"/>
      <c r="P829055"/>
      <c r="Q829055"/>
      <c r="R829055" s="19"/>
      <c r="S829055" s="19"/>
      <c r="T829055"/>
      <c r="U829055" s="113"/>
      <c r="V829055" s="19"/>
      <c r="W829055" s="19"/>
      <c r="X829055" s="19"/>
      <c r="Y829055" s="19"/>
      <c r="Z829055" s="19"/>
      <c r="AA829055" s="19"/>
      <c r="AB829055" s="19"/>
      <c r="AC829055" s="19"/>
      <c r="AD829055" s="19"/>
      <c r="AE829055" s="19"/>
      <c r="AF829055" s="19"/>
      <c r="AG829055" s="19"/>
      <c r="AH829055" s="19"/>
      <c r="AI829055" s="19"/>
      <c r="AJ829055" s="19"/>
      <c r="AK829055" s="19"/>
      <c r="AL829055" s="19"/>
      <c r="AM829055" s="19"/>
      <c r="AN829055" s="19"/>
      <c r="AO829055" s="19"/>
      <c r="AP829055"/>
    </row>
    <row r="829056" spans="1:42" s="116" customFormat="1" x14ac:dyDescent="0.3">
      <c r="A829056"/>
      <c r="B829056"/>
      <c r="C829056"/>
      <c r="D829056"/>
      <c r="E829056"/>
      <c r="F829056"/>
      <c r="G829056"/>
      <c r="H829056"/>
      <c r="I829056"/>
      <c r="J829056"/>
      <c r="K829056"/>
      <c r="L829056"/>
      <c r="M829056" s="115"/>
      <c r="N829056" s="115"/>
      <c r="O829056"/>
      <c r="P829056"/>
      <c r="Q829056"/>
      <c r="R829056" s="19"/>
      <c r="S829056" s="19"/>
      <c r="T829056"/>
      <c r="U829056" s="113"/>
      <c r="V829056" s="19"/>
      <c r="W829056" s="19"/>
      <c r="X829056" s="19"/>
      <c r="Y829056" s="19"/>
      <c r="Z829056" s="19"/>
      <c r="AA829056" s="19"/>
      <c r="AB829056" s="19"/>
      <c r="AC829056" s="19"/>
      <c r="AD829056" s="19"/>
      <c r="AE829056" s="19"/>
      <c r="AF829056" s="19"/>
      <c r="AG829056" s="19"/>
      <c r="AH829056" s="19"/>
      <c r="AI829056" s="19"/>
      <c r="AJ829056" s="19"/>
      <c r="AK829056" s="19"/>
      <c r="AL829056" s="19"/>
      <c r="AM829056" s="19"/>
      <c r="AN829056" s="19"/>
      <c r="AO829056" s="19"/>
      <c r="AP829056"/>
    </row>
    <row r="829057" spans="1:42" s="116" customFormat="1" x14ac:dyDescent="0.3">
      <c r="A829057"/>
      <c r="B829057"/>
      <c r="C829057"/>
      <c r="D829057"/>
      <c r="E829057"/>
      <c r="F829057"/>
      <c r="G829057"/>
      <c r="H829057"/>
      <c r="I829057"/>
      <c r="J829057"/>
      <c r="K829057"/>
      <c r="L829057"/>
      <c r="M829057" s="115"/>
      <c r="N829057" s="115"/>
      <c r="O829057"/>
      <c r="P829057"/>
      <c r="Q829057"/>
      <c r="R829057" s="19"/>
      <c r="S829057" s="19"/>
      <c r="T829057"/>
      <c r="U829057" s="113"/>
      <c r="V829057" s="19"/>
      <c r="W829057" s="19"/>
      <c r="X829057" s="19"/>
      <c r="Y829057" s="19"/>
      <c r="Z829057" s="19"/>
      <c r="AA829057" s="19"/>
      <c r="AB829057" s="19"/>
      <c r="AC829057" s="19"/>
      <c r="AD829057" s="19"/>
      <c r="AE829057" s="19"/>
      <c r="AF829057" s="19"/>
      <c r="AG829057" s="19"/>
      <c r="AH829057" s="19"/>
      <c r="AI829057" s="19"/>
      <c r="AJ829057" s="19"/>
      <c r="AK829057" s="19"/>
      <c r="AL829057" s="19"/>
      <c r="AM829057" s="19"/>
      <c r="AN829057" s="19"/>
      <c r="AO829057" s="19"/>
      <c r="AP829057"/>
    </row>
    <row r="829058" spans="1:42" s="116" customFormat="1" x14ac:dyDescent="0.3">
      <c r="A829058"/>
      <c r="B829058"/>
      <c r="C829058"/>
      <c r="D829058"/>
      <c r="E829058"/>
      <c r="F829058"/>
      <c r="G829058"/>
      <c r="H829058"/>
      <c r="I829058"/>
      <c r="J829058"/>
      <c r="K829058"/>
      <c r="L829058"/>
      <c r="M829058" s="115"/>
      <c r="N829058" s="115"/>
      <c r="O829058"/>
      <c r="P829058"/>
      <c r="Q829058"/>
      <c r="R829058" s="19"/>
      <c r="S829058" s="19"/>
      <c r="T829058"/>
      <c r="U829058" s="113"/>
      <c r="V829058" s="19"/>
      <c r="W829058" s="19"/>
      <c r="X829058" s="19"/>
      <c r="Y829058" s="19"/>
      <c r="Z829058" s="19"/>
      <c r="AA829058" s="19"/>
      <c r="AB829058" s="19"/>
      <c r="AC829058" s="19"/>
      <c r="AD829058" s="19"/>
      <c r="AE829058" s="19"/>
      <c r="AF829058" s="19"/>
      <c r="AG829058" s="19"/>
      <c r="AH829058" s="19"/>
      <c r="AI829058" s="19"/>
      <c r="AJ829058" s="19"/>
      <c r="AK829058" s="19"/>
      <c r="AL829058" s="19"/>
      <c r="AM829058" s="19"/>
      <c r="AN829058" s="19"/>
      <c r="AO829058" s="19"/>
      <c r="AP829058"/>
    </row>
    <row r="829059" spans="1:42" s="116" customFormat="1" x14ac:dyDescent="0.3">
      <c r="A829059"/>
      <c r="B829059"/>
      <c r="C829059"/>
      <c r="D829059"/>
      <c r="E829059"/>
      <c r="F829059"/>
      <c r="G829059"/>
      <c r="H829059"/>
      <c r="I829059"/>
      <c r="J829059"/>
      <c r="K829059"/>
      <c r="L829059"/>
      <c r="M829059" s="115"/>
      <c r="N829059" s="115"/>
      <c r="O829059"/>
      <c r="P829059"/>
      <c r="Q829059"/>
      <c r="R829059" s="19"/>
      <c r="S829059" s="19"/>
      <c r="T829059"/>
      <c r="U829059" s="113"/>
      <c r="V829059" s="19"/>
      <c r="W829059" s="19"/>
      <c r="X829059" s="19"/>
      <c r="Y829059" s="19"/>
      <c r="Z829059" s="19"/>
      <c r="AA829059" s="19"/>
      <c r="AB829059" s="19"/>
      <c r="AC829059" s="19"/>
      <c r="AD829059" s="19"/>
      <c r="AE829059" s="19"/>
      <c r="AF829059" s="19"/>
      <c r="AG829059" s="19"/>
      <c r="AH829059" s="19"/>
      <c r="AI829059" s="19"/>
      <c r="AJ829059" s="19"/>
      <c r="AK829059" s="19"/>
      <c r="AL829059" s="19"/>
      <c r="AM829059" s="19"/>
      <c r="AN829059" s="19"/>
      <c r="AO829059" s="19"/>
      <c r="AP829059"/>
    </row>
    <row r="829060" spans="1:42" s="116" customFormat="1" x14ac:dyDescent="0.3">
      <c r="A829060"/>
      <c r="B829060"/>
      <c r="C829060"/>
      <c r="D829060"/>
      <c r="E829060"/>
      <c r="F829060"/>
      <c r="G829060"/>
      <c r="H829060"/>
      <c r="I829060"/>
      <c r="J829060"/>
      <c r="K829060"/>
      <c r="L829060"/>
      <c r="M829060" s="115"/>
      <c r="N829060" s="115"/>
      <c r="O829060"/>
      <c r="P829060"/>
      <c r="Q829060"/>
      <c r="R829060" s="19"/>
      <c r="S829060" s="19"/>
      <c r="T829060"/>
      <c r="U829060" s="113"/>
      <c r="V829060" s="19"/>
      <c r="W829060" s="19"/>
      <c r="X829060" s="19"/>
      <c r="Y829060" s="19"/>
      <c r="Z829060" s="19"/>
      <c r="AA829060" s="19"/>
      <c r="AB829060" s="19"/>
      <c r="AC829060" s="19"/>
      <c r="AD829060" s="19"/>
      <c r="AE829060" s="19"/>
      <c r="AF829060" s="19"/>
      <c r="AG829060" s="19"/>
      <c r="AH829060" s="19"/>
      <c r="AI829060" s="19"/>
      <c r="AJ829060" s="19"/>
      <c r="AK829060" s="19"/>
      <c r="AL829060" s="19"/>
      <c r="AM829060" s="19"/>
      <c r="AN829060" s="19"/>
      <c r="AO829060" s="19"/>
      <c r="AP829060"/>
    </row>
    <row r="829061" spans="1:42" s="116" customFormat="1" x14ac:dyDescent="0.3">
      <c r="A829061"/>
      <c r="B829061"/>
      <c r="C829061"/>
      <c r="D829061"/>
      <c r="E829061"/>
      <c r="F829061"/>
      <c r="G829061"/>
      <c r="H829061"/>
      <c r="I829061"/>
      <c r="J829061"/>
      <c r="K829061"/>
      <c r="L829061"/>
      <c r="M829061" s="115"/>
      <c r="N829061" s="115"/>
      <c r="O829061"/>
      <c r="P829061"/>
      <c r="Q829061"/>
      <c r="R829061" s="19"/>
      <c r="S829061" s="19"/>
      <c r="T829061"/>
      <c r="U829061" s="113"/>
      <c r="V829061" s="19"/>
      <c r="W829061" s="19"/>
      <c r="X829061" s="19"/>
      <c r="Y829061" s="19"/>
      <c r="Z829061" s="19"/>
      <c r="AA829061" s="19"/>
      <c r="AB829061" s="19"/>
      <c r="AC829061" s="19"/>
      <c r="AD829061" s="19"/>
      <c r="AE829061" s="19"/>
      <c r="AF829061" s="19"/>
      <c r="AG829061" s="19"/>
      <c r="AH829061" s="19"/>
      <c r="AI829061" s="19"/>
      <c r="AJ829061" s="19"/>
      <c r="AK829061" s="19"/>
      <c r="AL829061" s="19"/>
      <c r="AM829061" s="19"/>
      <c r="AN829061" s="19"/>
      <c r="AO829061" s="19"/>
      <c r="AP829061"/>
    </row>
    <row r="829062" spans="1:42" s="116" customFormat="1" x14ac:dyDescent="0.3">
      <c r="A829062"/>
      <c r="B829062"/>
      <c r="C829062"/>
      <c r="D829062"/>
      <c r="E829062"/>
      <c r="F829062"/>
      <c r="G829062"/>
      <c r="H829062"/>
      <c r="I829062"/>
      <c r="J829062"/>
      <c r="K829062"/>
      <c r="L829062"/>
      <c r="M829062" s="115"/>
      <c r="N829062" s="115"/>
      <c r="O829062"/>
      <c r="P829062"/>
      <c r="Q829062"/>
      <c r="R829062" s="19"/>
      <c r="S829062" s="19"/>
      <c r="T829062"/>
      <c r="U829062" s="113"/>
      <c r="V829062" s="19"/>
      <c r="W829062" s="19"/>
      <c r="X829062" s="19"/>
      <c r="Y829062" s="19"/>
      <c r="Z829062" s="19"/>
      <c r="AA829062" s="19"/>
      <c r="AB829062" s="19"/>
      <c r="AC829062" s="19"/>
      <c r="AD829062" s="19"/>
      <c r="AE829062" s="19"/>
      <c r="AF829062" s="19"/>
      <c r="AG829062" s="19"/>
      <c r="AH829062" s="19"/>
      <c r="AI829062" s="19"/>
      <c r="AJ829062" s="19"/>
      <c r="AK829062" s="19"/>
      <c r="AL829062" s="19"/>
      <c r="AM829062" s="19"/>
      <c r="AN829062" s="19"/>
      <c r="AO829062" s="19"/>
      <c r="AP829062"/>
    </row>
    <row r="829063" spans="1:42" s="116" customFormat="1" x14ac:dyDescent="0.3">
      <c r="A829063"/>
      <c r="B829063"/>
      <c r="C829063"/>
      <c r="D829063"/>
      <c r="E829063"/>
      <c r="F829063"/>
      <c r="G829063"/>
      <c r="H829063"/>
      <c r="I829063"/>
      <c r="J829063"/>
      <c r="K829063"/>
      <c r="L829063"/>
      <c r="M829063" s="115"/>
      <c r="N829063" s="115"/>
      <c r="O829063"/>
      <c r="P829063"/>
      <c r="Q829063"/>
      <c r="R829063" s="19"/>
      <c r="S829063" s="19"/>
      <c r="T829063"/>
      <c r="U829063" s="113"/>
      <c r="V829063" s="19"/>
      <c r="W829063" s="19"/>
      <c r="X829063" s="19"/>
      <c r="Y829063" s="19"/>
      <c r="Z829063" s="19"/>
      <c r="AA829063" s="19"/>
      <c r="AB829063" s="19"/>
      <c r="AC829063" s="19"/>
      <c r="AD829063" s="19"/>
      <c r="AE829063" s="19"/>
      <c r="AF829063" s="19"/>
      <c r="AG829063" s="19"/>
      <c r="AH829063" s="19"/>
      <c r="AI829063" s="19"/>
      <c r="AJ829063" s="19"/>
      <c r="AK829063" s="19"/>
      <c r="AL829063" s="19"/>
      <c r="AM829063" s="19"/>
      <c r="AN829063" s="19"/>
      <c r="AO829063" s="19"/>
      <c r="AP829063"/>
    </row>
    <row r="829064" spans="1:42" s="116" customFormat="1" x14ac:dyDescent="0.3">
      <c r="A829064"/>
      <c r="B829064"/>
      <c r="C829064"/>
      <c r="D829064"/>
      <c r="E829064"/>
      <c r="F829064"/>
      <c r="G829064"/>
      <c r="H829064"/>
      <c r="I829064"/>
      <c r="J829064"/>
      <c r="K829064"/>
      <c r="L829064"/>
      <c r="M829064" s="115"/>
      <c r="N829064" s="115"/>
      <c r="O829064"/>
      <c r="P829064"/>
      <c r="Q829064"/>
      <c r="R829064" s="19"/>
      <c r="S829064" s="19"/>
      <c r="T829064"/>
      <c r="U829064" s="113"/>
      <c r="V829064" s="19"/>
      <c r="W829064" s="19"/>
      <c r="X829064" s="19"/>
      <c r="Y829064" s="19"/>
      <c r="Z829064" s="19"/>
      <c r="AA829064" s="19"/>
      <c r="AB829064" s="19"/>
      <c r="AC829064" s="19"/>
      <c r="AD829064" s="19"/>
      <c r="AE829064" s="19"/>
      <c r="AF829064" s="19"/>
      <c r="AG829064" s="19"/>
      <c r="AH829064" s="19"/>
      <c r="AI829064" s="19"/>
      <c r="AJ829064" s="19"/>
      <c r="AK829064" s="19"/>
      <c r="AL829064" s="19"/>
      <c r="AM829064" s="19"/>
      <c r="AN829064" s="19"/>
      <c r="AO829064" s="19"/>
      <c r="AP829064"/>
    </row>
    <row r="829065" spans="1:42" s="116" customFormat="1" x14ac:dyDescent="0.3">
      <c r="A829065"/>
      <c r="B829065"/>
      <c r="C829065"/>
      <c r="D829065"/>
      <c r="E829065"/>
      <c r="F829065"/>
      <c r="G829065"/>
      <c r="H829065"/>
      <c r="I829065"/>
      <c r="J829065"/>
      <c r="K829065"/>
      <c r="L829065"/>
      <c r="M829065" s="115"/>
      <c r="N829065" s="115"/>
      <c r="O829065"/>
      <c r="P829065"/>
      <c r="Q829065"/>
      <c r="R829065" s="19"/>
      <c r="S829065" s="19"/>
      <c r="T829065"/>
      <c r="U829065" s="113"/>
      <c r="V829065" s="19"/>
      <c r="W829065" s="19"/>
      <c r="X829065" s="19"/>
      <c r="Y829065" s="19"/>
      <c r="Z829065" s="19"/>
      <c r="AA829065" s="19"/>
      <c r="AB829065" s="19"/>
      <c r="AC829065" s="19"/>
      <c r="AD829065" s="19"/>
      <c r="AE829065" s="19"/>
      <c r="AF829065" s="19"/>
      <c r="AG829065" s="19"/>
      <c r="AH829065" s="19"/>
      <c r="AI829065" s="19"/>
      <c r="AJ829065" s="19"/>
      <c r="AK829065" s="19"/>
      <c r="AL829065" s="19"/>
      <c r="AM829065" s="19"/>
      <c r="AN829065" s="19"/>
      <c r="AO829065" s="19"/>
      <c r="AP829065"/>
    </row>
    <row r="829066" spans="1:42" s="116" customFormat="1" x14ac:dyDescent="0.3">
      <c r="A829066"/>
      <c r="B829066"/>
      <c r="C829066"/>
      <c r="D829066"/>
      <c r="E829066"/>
      <c r="F829066"/>
      <c r="G829066"/>
      <c r="H829066"/>
      <c r="I829066"/>
      <c r="J829066"/>
      <c r="K829066"/>
      <c r="L829066"/>
      <c r="M829066" s="115"/>
      <c r="N829066" s="115"/>
      <c r="O829066"/>
      <c r="P829066"/>
      <c r="Q829066"/>
      <c r="R829066" s="19"/>
      <c r="S829066" s="19"/>
      <c r="T829066"/>
      <c r="U829066" s="113"/>
      <c r="V829066" s="19"/>
      <c r="W829066" s="19"/>
      <c r="X829066" s="19"/>
      <c r="Y829066" s="19"/>
      <c r="Z829066" s="19"/>
      <c r="AA829066" s="19"/>
      <c r="AB829066" s="19"/>
      <c r="AC829066" s="19"/>
      <c r="AD829066" s="19"/>
      <c r="AE829066" s="19"/>
      <c r="AF829066" s="19"/>
      <c r="AG829066" s="19"/>
      <c r="AH829066" s="19"/>
      <c r="AI829066" s="19"/>
      <c r="AJ829066" s="19"/>
      <c r="AK829066" s="19"/>
      <c r="AL829066" s="19"/>
      <c r="AM829066" s="19"/>
      <c r="AN829066" s="19"/>
      <c r="AO829066" s="19"/>
      <c r="AP829066"/>
    </row>
    <row r="829067" spans="1:42" s="116" customFormat="1" x14ac:dyDescent="0.3">
      <c r="A829067"/>
      <c r="B829067"/>
      <c r="C829067"/>
      <c r="D829067"/>
      <c r="E829067"/>
      <c r="F829067"/>
      <c r="G829067"/>
      <c r="H829067"/>
      <c r="I829067"/>
      <c r="J829067"/>
      <c r="K829067"/>
      <c r="L829067"/>
      <c r="M829067" s="115"/>
      <c r="N829067" s="115"/>
      <c r="O829067"/>
      <c r="P829067"/>
      <c r="Q829067"/>
      <c r="R829067" s="19"/>
      <c r="S829067" s="19"/>
      <c r="T829067"/>
      <c r="U829067" s="113"/>
      <c r="V829067" s="19"/>
      <c r="W829067" s="19"/>
      <c r="X829067" s="19"/>
      <c r="Y829067" s="19"/>
      <c r="Z829067" s="19"/>
      <c r="AA829067" s="19"/>
      <c r="AB829067" s="19"/>
      <c r="AC829067" s="19"/>
      <c r="AD829067" s="19"/>
      <c r="AE829067" s="19"/>
      <c r="AF829067" s="19"/>
      <c r="AG829067" s="19"/>
      <c r="AH829067" s="19"/>
      <c r="AI829067" s="19"/>
      <c r="AJ829067" s="19"/>
      <c r="AK829067" s="19"/>
      <c r="AL829067" s="19"/>
      <c r="AM829067" s="19"/>
      <c r="AN829067" s="19"/>
      <c r="AO829067" s="19"/>
      <c r="AP829067"/>
    </row>
    <row r="829068" spans="1:42" s="116" customFormat="1" x14ac:dyDescent="0.3">
      <c r="A829068"/>
      <c r="B829068"/>
      <c r="C829068"/>
      <c r="D829068"/>
      <c r="E829068"/>
      <c r="F829068"/>
      <c r="G829068"/>
      <c r="H829068"/>
      <c r="I829068"/>
      <c r="J829068"/>
      <c r="K829068"/>
      <c r="L829068"/>
      <c r="M829068" s="115"/>
      <c r="N829068" s="115"/>
      <c r="O829068"/>
      <c r="P829068"/>
      <c r="Q829068"/>
      <c r="R829068" s="19"/>
      <c r="S829068" s="19"/>
      <c r="T829068"/>
      <c r="U829068" s="113"/>
      <c r="V829068" s="19"/>
      <c r="W829068" s="19"/>
      <c r="X829068" s="19"/>
      <c r="Y829068" s="19"/>
      <c r="Z829068" s="19"/>
      <c r="AA829068" s="19"/>
      <c r="AB829068" s="19"/>
      <c r="AC829068" s="19"/>
      <c r="AD829068" s="19"/>
      <c r="AE829068" s="19"/>
      <c r="AF829068" s="19"/>
      <c r="AG829068" s="19"/>
      <c r="AH829068" s="19"/>
      <c r="AI829068" s="19"/>
      <c r="AJ829068" s="19"/>
      <c r="AK829068" s="19"/>
      <c r="AL829068" s="19"/>
      <c r="AM829068" s="19"/>
      <c r="AN829068" s="19"/>
      <c r="AO829068" s="19"/>
      <c r="AP829068"/>
    </row>
    <row r="829069" spans="1:42" s="116" customFormat="1" x14ac:dyDescent="0.3">
      <c r="A829069"/>
      <c r="B829069"/>
      <c r="C829069"/>
      <c r="D829069"/>
      <c r="E829069"/>
      <c r="F829069"/>
      <c r="G829069"/>
      <c r="H829069"/>
      <c r="I829069"/>
      <c r="J829069"/>
      <c r="K829069"/>
      <c r="L829069"/>
      <c r="M829069" s="115"/>
      <c r="N829069" s="115"/>
      <c r="O829069"/>
      <c r="P829069"/>
      <c r="Q829069"/>
      <c r="R829069" s="19"/>
      <c r="S829069" s="19"/>
      <c r="T829069"/>
      <c r="U829069" s="113"/>
      <c r="V829069" s="19"/>
      <c r="W829069" s="19"/>
      <c r="X829069" s="19"/>
      <c r="Y829069" s="19"/>
      <c r="Z829069" s="19"/>
      <c r="AA829069" s="19"/>
      <c r="AB829069" s="19"/>
      <c r="AC829069" s="19"/>
      <c r="AD829069" s="19"/>
      <c r="AE829069" s="19"/>
      <c r="AF829069" s="19"/>
      <c r="AG829069" s="19"/>
      <c r="AH829069" s="19"/>
      <c r="AI829069" s="19"/>
      <c r="AJ829069" s="19"/>
      <c r="AK829069" s="19"/>
      <c r="AL829069" s="19"/>
      <c r="AM829069" s="19"/>
      <c r="AN829069" s="19"/>
      <c r="AO829069" s="19"/>
      <c r="AP829069"/>
    </row>
    <row r="829070" spans="1:42" s="116" customFormat="1" x14ac:dyDescent="0.3">
      <c r="A829070"/>
      <c r="B829070"/>
      <c r="C829070"/>
      <c r="D829070"/>
      <c r="E829070"/>
      <c r="F829070"/>
      <c r="G829070"/>
      <c r="H829070"/>
      <c r="I829070"/>
      <c r="J829070"/>
      <c r="K829070"/>
      <c r="L829070"/>
      <c r="M829070" s="115"/>
      <c r="N829070" s="115"/>
      <c r="O829070"/>
      <c r="P829070"/>
      <c r="Q829070"/>
      <c r="R829070" s="19"/>
      <c r="S829070" s="19"/>
      <c r="T829070"/>
      <c r="U829070" s="113"/>
      <c r="V829070" s="19"/>
      <c r="W829070" s="19"/>
      <c r="X829070" s="19"/>
      <c r="Y829070" s="19"/>
      <c r="Z829070" s="19"/>
      <c r="AA829070" s="19"/>
      <c r="AB829070" s="19"/>
      <c r="AC829070" s="19"/>
      <c r="AD829070" s="19"/>
      <c r="AE829070" s="19"/>
      <c r="AF829070" s="19"/>
      <c r="AG829070" s="19"/>
      <c r="AH829070" s="19"/>
      <c r="AI829070" s="19"/>
      <c r="AJ829070" s="19"/>
      <c r="AK829070" s="19"/>
      <c r="AL829070" s="19"/>
      <c r="AM829070" s="19"/>
      <c r="AN829070" s="19"/>
      <c r="AO829070" s="19"/>
      <c r="AP829070"/>
    </row>
    <row r="829071" spans="1:42" s="116" customFormat="1" x14ac:dyDescent="0.3">
      <c r="A829071"/>
      <c r="B829071"/>
      <c r="C829071"/>
      <c r="D829071"/>
      <c r="E829071"/>
      <c r="F829071"/>
      <c r="G829071"/>
      <c r="H829071"/>
      <c r="I829071"/>
      <c r="J829071"/>
      <c r="K829071"/>
      <c r="L829071"/>
      <c r="M829071" s="115"/>
      <c r="N829071" s="115"/>
      <c r="O829071"/>
      <c r="P829071"/>
      <c r="Q829071"/>
      <c r="R829071" s="19"/>
      <c r="S829071" s="19"/>
      <c r="T829071"/>
      <c r="U829071" s="113"/>
      <c r="V829071" s="19"/>
      <c r="W829071" s="19"/>
      <c r="X829071" s="19"/>
      <c r="Y829071" s="19"/>
      <c r="Z829071" s="19"/>
      <c r="AA829071" s="19"/>
      <c r="AB829071" s="19"/>
      <c r="AC829071" s="19"/>
      <c r="AD829071" s="19"/>
      <c r="AE829071" s="19"/>
      <c r="AF829071" s="19"/>
      <c r="AG829071" s="19"/>
      <c r="AH829071" s="19"/>
      <c r="AI829071" s="19"/>
      <c r="AJ829071" s="19"/>
      <c r="AK829071" s="19"/>
      <c r="AL829071" s="19"/>
      <c r="AM829071" s="19"/>
      <c r="AN829071" s="19"/>
      <c r="AO829071" s="19"/>
      <c r="AP829071"/>
    </row>
    <row r="829072" spans="1:42" s="116" customFormat="1" x14ac:dyDescent="0.3">
      <c r="A829072"/>
      <c r="B829072"/>
      <c r="C829072"/>
      <c r="D829072"/>
      <c r="E829072"/>
      <c r="F829072"/>
      <c r="G829072"/>
      <c r="H829072"/>
      <c r="I829072"/>
      <c r="J829072"/>
      <c r="K829072"/>
      <c r="L829072"/>
      <c r="M829072" s="115"/>
      <c r="N829072" s="115"/>
      <c r="O829072"/>
      <c r="P829072"/>
      <c r="Q829072"/>
      <c r="R829072" s="19"/>
      <c r="S829072" s="19"/>
      <c r="T829072"/>
      <c r="U829072" s="113"/>
      <c r="V829072" s="19"/>
      <c r="W829072" s="19"/>
      <c r="X829072" s="19"/>
      <c r="Y829072" s="19"/>
      <c r="Z829072" s="19"/>
      <c r="AA829072" s="19"/>
      <c r="AB829072" s="19"/>
      <c r="AC829072" s="19"/>
      <c r="AD829072" s="19"/>
      <c r="AE829072" s="19"/>
      <c r="AF829072" s="19"/>
      <c r="AG829072" s="19"/>
      <c r="AH829072" s="19"/>
      <c r="AI829072" s="19"/>
      <c r="AJ829072" s="19"/>
      <c r="AK829072" s="19"/>
      <c r="AL829072" s="19"/>
      <c r="AM829072" s="19"/>
      <c r="AN829072" s="19"/>
      <c r="AO829072" s="19"/>
      <c r="AP829072"/>
    </row>
    <row r="829073" spans="1:42" s="116" customFormat="1" x14ac:dyDescent="0.3">
      <c r="A829073"/>
      <c r="B829073"/>
      <c r="C829073"/>
      <c r="D829073"/>
      <c r="E829073"/>
      <c r="F829073"/>
      <c r="G829073"/>
      <c r="H829073"/>
      <c r="I829073"/>
      <c r="J829073"/>
      <c r="K829073"/>
      <c r="L829073"/>
      <c r="M829073" s="115"/>
      <c r="N829073" s="115"/>
      <c r="O829073"/>
      <c r="P829073"/>
      <c r="Q829073"/>
      <c r="R829073" s="19"/>
      <c r="S829073" s="19"/>
      <c r="T829073"/>
      <c r="U829073" s="113"/>
      <c r="V829073" s="19"/>
      <c r="W829073" s="19"/>
      <c r="X829073" s="19"/>
      <c r="Y829073" s="19"/>
      <c r="Z829073" s="19"/>
      <c r="AA829073" s="19"/>
      <c r="AB829073" s="19"/>
      <c r="AC829073" s="19"/>
      <c r="AD829073" s="19"/>
      <c r="AE829073" s="19"/>
      <c r="AF829073" s="19"/>
      <c r="AG829073" s="19"/>
      <c r="AH829073" s="19"/>
      <c r="AI829073" s="19"/>
      <c r="AJ829073" s="19"/>
      <c r="AK829073" s="19"/>
      <c r="AL829073" s="19"/>
      <c r="AM829073" s="19"/>
      <c r="AN829073" s="19"/>
      <c r="AO829073" s="19"/>
      <c r="AP829073"/>
    </row>
    <row r="829074" spans="1:42" s="116" customFormat="1" x14ac:dyDescent="0.3">
      <c r="A829074"/>
      <c r="B829074"/>
      <c r="C829074"/>
      <c r="D829074"/>
      <c r="E829074"/>
      <c r="F829074"/>
      <c r="G829074"/>
      <c r="H829074"/>
      <c r="I829074"/>
      <c r="J829074"/>
      <c r="K829074"/>
      <c r="L829074"/>
      <c r="M829074" s="115"/>
      <c r="N829074" s="115"/>
      <c r="O829074"/>
      <c r="P829074"/>
      <c r="Q829074"/>
      <c r="R829074" s="19"/>
      <c r="S829074" s="19"/>
      <c r="T829074"/>
      <c r="U829074" s="113"/>
      <c r="V829074" s="19"/>
      <c r="W829074" s="19"/>
      <c r="X829074" s="19"/>
      <c r="Y829074" s="19"/>
      <c r="Z829074" s="19"/>
      <c r="AA829074" s="19"/>
      <c r="AB829074" s="19"/>
      <c r="AC829074" s="19"/>
      <c r="AD829074" s="19"/>
      <c r="AE829074" s="19"/>
      <c r="AF829074" s="19"/>
      <c r="AG829074" s="19"/>
      <c r="AH829074" s="19"/>
      <c r="AI829074" s="19"/>
      <c r="AJ829074" s="19"/>
      <c r="AK829074" s="19"/>
      <c r="AL829074" s="19"/>
      <c r="AM829074" s="19"/>
      <c r="AN829074" s="19"/>
      <c r="AO829074" s="19"/>
      <c r="AP829074"/>
    </row>
    <row r="829075" spans="1:42" s="116" customFormat="1" x14ac:dyDescent="0.3">
      <c r="A829075"/>
      <c r="B829075"/>
      <c r="C829075"/>
      <c r="D829075"/>
      <c r="E829075"/>
      <c r="F829075"/>
      <c r="G829075"/>
      <c r="H829075"/>
      <c r="I829075"/>
      <c r="J829075"/>
      <c r="K829075"/>
      <c r="L829075"/>
      <c r="M829075" s="115"/>
      <c r="N829075" s="115"/>
      <c r="O829075"/>
      <c r="P829075"/>
      <c r="Q829075"/>
      <c r="R829075" s="19"/>
      <c r="S829075" s="19"/>
      <c r="T829075"/>
      <c r="U829075" s="113"/>
      <c r="V829075" s="19"/>
      <c r="W829075" s="19"/>
      <c r="X829075" s="19"/>
      <c r="Y829075" s="19"/>
      <c r="Z829075" s="19"/>
      <c r="AA829075" s="19"/>
      <c r="AB829075" s="19"/>
      <c r="AC829075" s="19"/>
      <c r="AD829075" s="19"/>
      <c r="AE829075" s="19"/>
      <c r="AF829075" s="19"/>
      <c r="AG829075" s="19"/>
      <c r="AH829075" s="19"/>
      <c r="AI829075" s="19"/>
      <c r="AJ829075" s="19"/>
      <c r="AK829075" s="19"/>
      <c r="AL829075" s="19"/>
      <c r="AM829075" s="19"/>
      <c r="AN829075" s="19"/>
      <c r="AO829075" s="19"/>
      <c r="AP829075"/>
    </row>
    <row r="829076" spans="1:42" s="116" customFormat="1" x14ac:dyDescent="0.3">
      <c r="A829076"/>
      <c r="B829076"/>
      <c r="C829076"/>
      <c r="D829076"/>
      <c r="E829076"/>
      <c r="F829076"/>
      <c r="G829076"/>
      <c r="H829076"/>
      <c r="I829076"/>
      <c r="J829076"/>
      <c r="K829076"/>
      <c r="L829076"/>
      <c r="M829076" s="115"/>
      <c r="N829076" s="115"/>
      <c r="O829076"/>
      <c r="P829076"/>
      <c r="Q829076"/>
      <c r="R829076" s="19"/>
      <c r="S829076" s="19"/>
      <c r="T829076"/>
      <c r="U829076" s="113"/>
      <c r="V829076" s="19"/>
      <c r="W829076" s="19"/>
      <c r="X829076" s="19"/>
      <c r="Y829076" s="19"/>
      <c r="Z829076" s="19"/>
      <c r="AA829076" s="19"/>
      <c r="AB829076" s="19"/>
      <c r="AC829076" s="19"/>
      <c r="AD829076" s="19"/>
      <c r="AE829076" s="19"/>
      <c r="AF829076" s="19"/>
      <c r="AG829076" s="19"/>
      <c r="AH829076" s="19"/>
      <c r="AI829076" s="19"/>
      <c r="AJ829076" s="19"/>
      <c r="AK829076" s="19"/>
      <c r="AL829076" s="19"/>
      <c r="AM829076" s="19"/>
      <c r="AN829076" s="19"/>
      <c r="AO829076" s="19"/>
      <c r="AP829076"/>
    </row>
    <row r="829077" spans="1:42" s="116" customFormat="1" x14ac:dyDescent="0.3">
      <c r="A829077"/>
      <c r="B829077"/>
      <c r="C829077"/>
      <c r="D829077"/>
      <c r="E829077"/>
      <c r="F829077"/>
      <c r="G829077"/>
      <c r="H829077"/>
      <c r="I829077"/>
      <c r="J829077"/>
      <c r="K829077"/>
      <c r="L829077"/>
      <c r="M829077" s="115"/>
      <c r="N829077" s="115"/>
      <c r="O829077"/>
      <c r="P829077"/>
      <c r="Q829077"/>
      <c r="R829077" s="19"/>
      <c r="S829077" s="19"/>
      <c r="T829077"/>
      <c r="U829077" s="113"/>
      <c r="V829077" s="19"/>
      <c r="W829077" s="19"/>
      <c r="X829077" s="19"/>
      <c r="Y829077" s="19"/>
      <c r="Z829077" s="19"/>
      <c r="AA829077" s="19"/>
      <c r="AB829077" s="19"/>
      <c r="AC829077" s="19"/>
      <c r="AD829077" s="19"/>
      <c r="AE829077" s="19"/>
      <c r="AF829077" s="19"/>
      <c r="AG829077" s="19"/>
      <c r="AH829077" s="19"/>
      <c r="AI829077" s="19"/>
      <c r="AJ829077" s="19"/>
      <c r="AK829077" s="19"/>
      <c r="AL829077" s="19"/>
      <c r="AM829077" s="19"/>
      <c r="AN829077" s="19"/>
      <c r="AO829077" s="19"/>
      <c r="AP829077"/>
    </row>
    <row r="829078" spans="1:42" s="116" customFormat="1" x14ac:dyDescent="0.3">
      <c r="A829078"/>
      <c r="B829078"/>
      <c r="C829078"/>
      <c r="D829078"/>
      <c r="E829078"/>
      <c r="F829078"/>
      <c r="G829078"/>
      <c r="H829078"/>
      <c r="I829078"/>
      <c r="J829078"/>
      <c r="K829078"/>
      <c r="L829078"/>
      <c r="M829078" s="115"/>
      <c r="N829078" s="115"/>
      <c r="O829078"/>
      <c r="P829078"/>
      <c r="Q829078"/>
      <c r="R829078" s="19"/>
      <c r="S829078" s="19"/>
      <c r="T829078"/>
      <c r="U829078" s="113"/>
      <c r="V829078" s="19"/>
      <c r="W829078" s="19"/>
      <c r="X829078" s="19"/>
      <c r="Y829078" s="19"/>
      <c r="Z829078" s="19"/>
      <c r="AA829078" s="19"/>
      <c r="AB829078" s="19"/>
      <c r="AC829078" s="19"/>
      <c r="AD829078" s="19"/>
      <c r="AE829078" s="19"/>
      <c r="AF829078" s="19"/>
      <c r="AG829078" s="19"/>
      <c r="AH829078" s="19"/>
      <c r="AI829078" s="19"/>
      <c r="AJ829078" s="19"/>
      <c r="AK829078" s="19"/>
      <c r="AL829078" s="19"/>
      <c r="AM829078" s="19"/>
      <c r="AN829078" s="19"/>
      <c r="AO829078" s="19"/>
      <c r="AP829078"/>
    </row>
    <row r="829079" spans="1:42" s="116" customFormat="1" x14ac:dyDescent="0.3">
      <c r="A829079"/>
      <c r="B829079"/>
      <c r="C829079"/>
      <c r="D829079"/>
      <c r="E829079"/>
      <c r="F829079"/>
      <c r="G829079"/>
      <c r="H829079"/>
      <c r="I829079"/>
      <c r="J829079"/>
      <c r="K829079"/>
      <c r="L829079"/>
      <c r="M829079" s="115"/>
      <c r="N829079" s="115"/>
      <c r="O829079"/>
      <c r="P829079"/>
      <c r="Q829079"/>
      <c r="R829079" s="19"/>
      <c r="S829079" s="19"/>
      <c r="T829079"/>
      <c r="U829079" s="113"/>
      <c r="V829079" s="19"/>
      <c r="W829079" s="19"/>
      <c r="X829079" s="19"/>
      <c r="Y829079" s="19"/>
      <c r="Z829079" s="19"/>
      <c r="AA829079" s="19"/>
      <c r="AB829079" s="19"/>
      <c r="AC829079" s="19"/>
      <c r="AD829079" s="19"/>
      <c r="AE829079" s="19"/>
      <c r="AF829079" s="19"/>
      <c r="AG829079" s="19"/>
      <c r="AH829079" s="19"/>
      <c r="AI829079" s="19"/>
      <c r="AJ829079" s="19"/>
      <c r="AK829079" s="19"/>
      <c r="AL829079" s="19"/>
      <c r="AM829079" s="19"/>
      <c r="AN829079" s="19"/>
      <c r="AO829079" s="19"/>
      <c r="AP829079"/>
    </row>
    <row r="829080" spans="1:42" s="116" customFormat="1" x14ac:dyDescent="0.3">
      <c r="A829080"/>
      <c r="B829080"/>
      <c r="C829080"/>
      <c r="D829080"/>
      <c r="E829080"/>
      <c r="F829080"/>
      <c r="G829080"/>
      <c r="H829080"/>
      <c r="I829080"/>
      <c r="J829080"/>
      <c r="K829080"/>
      <c r="L829080"/>
      <c r="M829080" s="115"/>
      <c r="N829080" s="115"/>
      <c r="O829080"/>
      <c r="P829080"/>
      <c r="Q829080"/>
      <c r="R829080" s="19"/>
      <c r="S829080" s="19"/>
      <c r="T829080"/>
      <c r="U829080" s="113"/>
      <c r="V829080" s="19"/>
      <c r="W829080" s="19"/>
      <c r="X829080" s="19"/>
      <c r="Y829080" s="19"/>
      <c r="Z829080" s="19"/>
      <c r="AA829080" s="19"/>
      <c r="AB829080" s="19"/>
      <c r="AC829080" s="19"/>
      <c r="AD829080" s="19"/>
      <c r="AE829080" s="19"/>
      <c r="AF829080" s="19"/>
      <c r="AG829080" s="19"/>
      <c r="AH829080" s="19"/>
      <c r="AI829080" s="19"/>
      <c r="AJ829080" s="19"/>
      <c r="AK829080" s="19"/>
      <c r="AL829080" s="19"/>
      <c r="AM829080" s="19"/>
      <c r="AN829080" s="19"/>
      <c r="AO829080" s="19"/>
      <c r="AP829080"/>
    </row>
    <row r="829081" spans="1:42" s="116" customFormat="1" x14ac:dyDescent="0.3">
      <c r="A829081"/>
      <c r="B829081"/>
      <c r="C829081"/>
      <c r="D829081"/>
      <c r="E829081"/>
      <c r="F829081"/>
      <c r="G829081"/>
      <c r="H829081"/>
      <c r="I829081"/>
      <c r="J829081"/>
      <c r="K829081"/>
      <c r="L829081"/>
      <c r="M829081" s="115"/>
      <c r="N829081" s="115"/>
      <c r="O829081"/>
      <c r="P829081"/>
      <c r="Q829081"/>
      <c r="R829081" s="19"/>
      <c r="S829081" s="19"/>
      <c r="T829081"/>
      <c r="U829081" s="113"/>
      <c r="V829081" s="19"/>
      <c r="W829081" s="19"/>
      <c r="X829081" s="19"/>
      <c r="Y829081" s="19"/>
      <c r="Z829081" s="19"/>
      <c r="AA829081" s="19"/>
      <c r="AB829081" s="19"/>
      <c r="AC829081" s="19"/>
      <c r="AD829081" s="19"/>
      <c r="AE829081" s="19"/>
      <c r="AF829081" s="19"/>
      <c r="AG829081" s="19"/>
      <c r="AH829081" s="19"/>
      <c r="AI829081" s="19"/>
      <c r="AJ829081" s="19"/>
      <c r="AK829081" s="19"/>
      <c r="AL829081" s="19"/>
      <c r="AM829081" s="19"/>
      <c r="AN829081" s="19"/>
      <c r="AO829081" s="19"/>
      <c r="AP829081"/>
    </row>
    <row r="829082" spans="1:42" s="116" customFormat="1" x14ac:dyDescent="0.3">
      <c r="A829082"/>
      <c r="B829082"/>
      <c r="C829082"/>
      <c r="D829082"/>
      <c r="E829082"/>
      <c r="F829082"/>
      <c r="G829082"/>
      <c r="H829082"/>
      <c r="I829082"/>
      <c r="J829082"/>
      <c r="K829082"/>
      <c r="L829082"/>
      <c r="M829082" s="115"/>
      <c r="N829082" s="115"/>
      <c r="O829082"/>
      <c r="P829082"/>
      <c r="Q829082"/>
      <c r="R829082" s="19"/>
      <c r="S829082" s="19"/>
      <c r="T829082"/>
      <c r="U829082" s="113"/>
      <c r="V829082" s="19"/>
      <c r="W829082" s="19"/>
      <c r="X829082" s="19"/>
      <c r="Y829082" s="19"/>
      <c r="Z829082" s="19"/>
      <c r="AA829082" s="19"/>
      <c r="AB829082" s="19"/>
      <c r="AC829082" s="19"/>
      <c r="AD829082" s="19"/>
      <c r="AE829082" s="19"/>
      <c r="AF829082" s="19"/>
      <c r="AG829082" s="19"/>
      <c r="AH829082" s="19"/>
      <c r="AI829082" s="19"/>
      <c r="AJ829082" s="19"/>
      <c r="AK829082" s="19"/>
      <c r="AL829082" s="19"/>
      <c r="AM829082" s="19"/>
      <c r="AN829082" s="19"/>
      <c r="AO829082" s="19"/>
      <c r="AP829082"/>
    </row>
    <row r="829083" spans="1:42" s="116" customFormat="1" x14ac:dyDescent="0.3">
      <c r="A829083"/>
      <c r="B829083"/>
      <c r="C829083"/>
      <c r="D829083"/>
      <c r="E829083"/>
      <c r="F829083"/>
      <c r="G829083"/>
      <c r="H829083"/>
      <c r="I829083"/>
      <c r="J829083"/>
      <c r="K829083"/>
      <c r="L829083"/>
      <c r="M829083" s="115"/>
      <c r="N829083" s="115"/>
      <c r="O829083"/>
      <c r="P829083"/>
      <c r="Q829083"/>
      <c r="R829083" s="19"/>
      <c r="S829083" s="19"/>
      <c r="T829083"/>
      <c r="U829083" s="113"/>
      <c r="V829083" s="19"/>
      <c r="W829083" s="19"/>
      <c r="X829083" s="19"/>
      <c r="Y829083" s="19"/>
      <c r="Z829083" s="19"/>
      <c r="AA829083" s="19"/>
      <c r="AB829083" s="19"/>
      <c r="AC829083" s="19"/>
      <c r="AD829083" s="19"/>
      <c r="AE829083" s="19"/>
      <c r="AF829083" s="19"/>
      <c r="AG829083" s="19"/>
      <c r="AH829083" s="19"/>
      <c r="AI829083" s="19"/>
      <c r="AJ829083" s="19"/>
      <c r="AK829083" s="19"/>
      <c r="AL829083" s="19"/>
      <c r="AM829083" s="19"/>
      <c r="AN829083" s="19"/>
      <c r="AO829083" s="19"/>
      <c r="AP829083"/>
    </row>
    <row r="829084" spans="1:42" s="116" customFormat="1" x14ac:dyDescent="0.3">
      <c r="A829084"/>
      <c r="B829084"/>
      <c r="C829084"/>
      <c r="D829084"/>
      <c r="E829084"/>
      <c r="F829084"/>
      <c r="G829084"/>
      <c r="H829084"/>
      <c r="I829084"/>
      <c r="J829084"/>
      <c r="K829084"/>
      <c r="L829084"/>
      <c r="M829084" s="115"/>
      <c r="N829084" s="115"/>
      <c r="O829084"/>
      <c r="P829084"/>
      <c r="Q829084"/>
      <c r="R829084" s="19"/>
      <c r="S829084" s="19"/>
      <c r="T829084"/>
      <c r="U829084" s="113"/>
      <c r="V829084" s="19"/>
      <c r="W829084" s="19"/>
      <c r="X829084" s="19"/>
      <c r="Y829084" s="19"/>
      <c r="Z829084" s="19"/>
      <c r="AA829084" s="19"/>
      <c r="AB829084" s="19"/>
      <c r="AC829084" s="19"/>
      <c r="AD829084" s="19"/>
      <c r="AE829084" s="19"/>
      <c r="AF829084" s="19"/>
      <c r="AG829084" s="19"/>
      <c r="AH829084" s="19"/>
      <c r="AI829084" s="19"/>
      <c r="AJ829084" s="19"/>
      <c r="AK829084" s="19"/>
      <c r="AL829084" s="19"/>
      <c r="AM829084" s="19"/>
      <c r="AN829084" s="19"/>
      <c r="AO829084" s="19"/>
      <c r="AP829084"/>
    </row>
    <row r="829085" spans="1:42" s="116" customFormat="1" x14ac:dyDescent="0.3">
      <c r="A829085"/>
      <c r="B829085"/>
      <c r="C829085"/>
      <c r="D829085"/>
      <c r="E829085"/>
      <c r="F829085"/>
      <c r="G829085"/>
      <c r="H829085"/>
      <c r="I829085"/>
      <c r="J829085"/>
      <c r="K829085"/>
      <c r="L829085"/>
      <c r="M829085" s="115"/>
      <c r="N829085" s="115"/>
      <c r="O829085"/>
      <c r="P829085"/>
      <c r="Q829085"/>
      <c r="R829085" s="19"/>
      <c r="S829085" s="19"/>
      <c r="T829085"/>
      <c r="U829085" s="113"/>
      <c r="V829085" s="19"/>
      <c r="W829085" s="19"/>
      <c r="X829085" s="19"/>
      <c r="Y829085" s="19"/>
      <c r="Z829085" s="19"/>
      <c r="AA829085" s="19"/>
      <c r="AB829085" s="19"/>
      <c r="AC829085" s="19"/>
      <c r="AD829085" s="19"/>
      <c r="AE829085" s="19"/>
      <c r="AF829085" s="19"/>
      <c r="AG829085" s="19"/>
      <c r="AH829085" s="19"/>
      <c r="AI829085" s="19"/>
      <c r="AJ829085" s="19"/>
      <c r="AK829085" s="19"/>
      <c r="AL829085" s="19"/>
      <c r="AM829085" s="19"/>
      <c r="AN829085" s="19"/>
      <c r="AO829085" s="19"/>
      <c r="AP829085"/>
    </row>
    <row r="829086" spans="1:42" s="116" customFormat="1" x14ac:dyDescent="0.3">
      <c r="A829086"/>
      <c r="B829086"/>
      <c r="C829086"/>
      <c r="D829086"/>
      <c r="E829086"/>
      <c r="F829086"/>
      <c r="G829086"/>
      <c r="H829086"/>
      <c r="I829086"/>
      <c r="J829086"/>
      <c r="K829086"/>
      <c r="L829086"/>
      <c r="M829086" s="115"/>
      <c r="N829086" s="115"/>
      <c r="O829086"/>
      <c r="P829086"/>
      <c r="Q829086"/>
      <c r="R829086" s="19"/>
      <c r="S829086" s="19"/>
      <c r="T829086"/>
      <c r="U829086" s="113"/>
      <c r="V829086" s="19"/>
      <c r="W829086" s="19"/>
      <c r="X829086" s="19"/>
      <c r="Y829086" s="19"/>
      <c r="Z829086" s="19"/>
      <c r="AA829086" s="19"/>
      <c r="AB829086" s="19"/>
      <c r="AC829086" s="19"/>
      <c r="AD829086" s="19"/>
      <c r="AE829086" s="19"/>
      <c r="AF829086" s="19"/>
      <c r="AG829086" s="19"/>
      <c r="AH829086" s="19"/>
      <c r="AI829086" s="19"/>
      <c r="AJ829086" s="19"/>
      <c r="AK829086" s="19"/>
      <c r="AL829086" s="19"/>
      <c r="AM829086" s="19"/>
      <c r="AN829086" s="19"/>
      <c r="AO829086" s="19"/>
      <c r="AP829086"/>
    </row>
    <row r="829087" spans="1:42" s="116" customFormat="1" x14ac:dyDescent="0.3">
      <c r="A829087"/>
      <c r="B829087"/>
      <c r="C829087"/>
      <c r="D829087"/>
      <c r="E829087"/>
      <c r="F829087"/>
      <c r="G829087"/>
      <c r="H829087"/>
      <c r="I829087"/>
      <c r="J829087"/>
      <c r="K829087"/>
      <c r="L829087"/>
      <c r="M829087" s="115"/>
      <c r="N829087" s="115"/>
      <c r="O829087"/>
      <c r="P829087"/>
      <c r="Q829087"/>
      <c r="R829087" s="19"/>
      <c r="S829087" s="19"/>
      <c r="T829087"/>
      <c r="U829087" s="113"/>
      <c r="V829087" s="19"/>
      <c r="W829087" s="19"/>
      <c r="X829087" s="19"/>
      <c r="Y829087" s="19"/>
      <c r="Z829087" s="19"/>
      <c r="AA829087" s="19"/>
      <c r="AB829087" s="19"/>
      <c r="AC829087" s="19"/>
      <c r="AD829087" s="19"/>
      <c r="AE829087" s="19"/>
      <c r="AF829087" s="19"/>
      <c r="AG829087" s="19"/>
      <c r="AH829087" s="19"/>
      <c r="AI829087" s="19"/>
      <c r="AJ829087" s="19"/>
      <c r="AK829087" s="19"/>
      <c r="AL829087" s="19"/>
      <c r="AM829087" s="19"/>
      <c r="AN829087" s="19"/>
      <c r="AO829087" s="19"/>
      <c r="AP829087"/>
    </row>
    <row r="829088" spans="1:42" s="116" customFormat="1" x14ac:dyDescent="0.3">
      <c r="A829088"/>
      <c r="B829088"/>
      <c r="C829088"/>
      <c r="D829088"/>
      <c r="E829088"/>
      <c r="F829088"/>
      <c r="G829088"/>
      <c r="H829088"/>
      <c r="I829088"/>
      <c r="J829088"/>
      <c r="K829088"/>
      <c r="L829088"/>
      <c r="M829088" s="115"/>
      <c r="N829088" s="115"/>
      <c r="O829088"/>
      <c r="P829088"/>
      <c r="Q829088"/>
      <c r="R829088" s="19"/>
      <c r="S829088" s="19"/>
      <c r="T829088"/>
      <c r="U829088" s="113"/>
      <c r="V829088" s="19"/>
      <c r="W829088" s="19"/>
      <c r="X829088" s="19"/>
      <c r="Y829088" s="19"/>
      <c r="Z829088" s="19"/>
      <c r="AA829088" s="19"/>
      <c r="AB829088" s="19"/>
      <c r="AC829088" s="19"/>
      <c r="AD829088" s="19"/>
      <c r="AE829088" s="19"/>
      <c r="AF829088" s="19"/>
      <c r="AG829088" s="19"/>
      <c r="AH829088" s="19"/>
      <c r="AI829088" s="19"/>
      <c r="AJ829088" s="19"/>
      <c r="AK829088" s="19"/>
      <c r="AL829088" s="19"/>
      <c r="AM829088" s="19"/>
      <c r="AN829088" s="19"/>
      <c r="AO829088" s="19"/>
      <c r="AP829088"/>
    </row>
    <row r="829089" spans="1:42" s="116" customFormat="1" x14ac:dyDescent="0.3">
      <c r="A829089"/>
      <c r="B829089"/>
      <c r="C829089"/>
      <c r="D829089"/>
      <c r="E829089"/>
      <c r="F829089"/>
      <c r="G829089"/>
      <c r="H829089"/>
      <c r="I829089"/>
      <c r="J829089"/>
      <c r="K829089"/>
      <c r="L829089"/>
      <c r="M829089" s="115"/>
      <c r="N829089" s="115"/>
      <c r="O829089"/>
      <c r="P829089"/>
      <c r="Q829089"/>
      <c r="R829089" s="19"/>
      <c r="S829089" s="19"/>
      <c r="T829089"/>
      <c r="U829089" s="113"/>
      <c r="V829089" s="19"/>
      <c r="W829089" s="19"/>
      <c r="X829089" s="19"/>
      <c r="Y829089" s="19"/>
      <c r="Z829089" s="19"/>
      <c r="AA829089" s="19"/>
      <c r="AB829089" s="19"/>
      <c r="AC829089" s="19"/>
      <c r="AD829089" s="19"/>
      <c r="AE829089" s="19"/>
      <c r="AF829089" s="19"/>
      <c r="AG829089" s="19"/>
      <c r="AH829089" s="19"/>
      <c r="AI829089" s="19"/>
      <c r="AJ829089" s="19"/>
      <c r="AK829089" s="19"/>
      <c r="AL829089" s="19"/>
      <c r="AM829089" s="19"/>
      <c r="AN829089" s="19"/>
      <c r="AO829089" s="19"/>
      <c r="AP829089"/>
    </row>
    <row r="829090" spans="1:42" s="116" customFormat="1" x14ac:dyDescent="0.3">
      <c r="A829090"/>
      <c r="B829090"/>
      <c r="C829090"/>
      <c r="D829090"/>
      <c r="E829090"/>
      <c r="F829090"/>
      <c r="G829090"/>
      <c r="H829090"/>
      <c r="I829090"/>
      <c r="J829090"/>
      <c r="K829090"/>
      <c r="L829090"/>
      <c r="M829090" s="115"/>
      <c r="N829090" s="115"/>
      <c r="O829090"/>
      <c r="P829090"/>
      <c r="Q829090"/>
      <c r="R829090" s="19"/>
      <c r="S829090" s="19"/>
      <c r="T829090"/>
      <c r="U829090" s="113"/>
      <c r="V829090" s="19"/>
      <c r="W829090" s="19"/>
      <c r="X829090" s="19"/>
      <c r="Y829090" s="19"/>
      <c r="Z829090" s="19"/>
      <c r="AA829090" s="19"/>
      <c r="AB829090" s="19"/>
      <c r="AC829090" s="19"/>
      <c r="AD829090" s="19"/>
      <c r="AE829090" s="19"/>
      <c r="AF829090" s="19"/>
      <c r="AG829090" s="19"/>
      <c r="AH829090" s="19"/>
      <c r="AI829090" s="19"/>
      <c r="AJ829090" s="19"/>
      <c r="AK829090" s="19"/>
      <c r="AL829090" s="19"/>
      <c r="AM829090" s="19"/>
      <c r="AN829090" s="19"/>
      <c r="AO829090" s="19"/>
      <c r="AP829090"/>
    </row>
    <row r="829091" spans="1:42" s="116" customFormat="1" x14ac:dyDescent="0.3">
      <c r="A829091"/>
      <c r="B829091"/>
      <c r="C829091"/>
      <c r="D829091"/>
      <c r="E829091"/>
      <c r="F829091"/>
      <c r="G829091"/>
      <c r="H829091"/>
      <c r="I829091"/>
      <c r="J829091"/>
      <c r="K829091"/>
      <c r="L829091"/>
      <c r="M829091" s="115"/>
      <c r="N829091" s="115"/>
      <c r="O829091"/>
      <c r="P829091"/>
      <c r="Q829091"/>
      <c r="R829091" s="19"/>
      <c r="S829091" s="19"/>
      <c r="T829091"/>
      <c r="U829091" s="113"/>
      <c r="V829091" s="19"/>
      <c r="W829091" s="19"/>
      <c r="X829091" s="19"/>
      <c r="Y829091" s="19"/>
      <c r="Z829091" s="19"/>
      <c r="AA829091" s="19"/>
      <c r="AB829091" s="19"/>
      <c r="AC829091" s="19"/>
      <c r="AD829091" s="19"/>
      <c r="AE829091" s="19"/>
      <c r="AF829091" s="19"/>
      <c r="AG829091" s="19"/>
      <c r="AH829091" s="19"/>
      <c r="AI829091" s="19"/>
      <c r="AJ829091" s="19"/>
      <c r="AK829091" s="19"/>
      <c r="AL829091" s="19"/>
      <c r="AM829091" s="19"/>
      <c r="AN829091" s="19"/>
      <c r="AO829091" s="19"/>
      <c r="AP829091"/>
    </row>
    <row r="829092" spans="1:42" s="116" customFormat="1" x14ac:dyDescent="0.3">
      <c r="A829092"/>
      <c r="B829092"/>
      <c r="C829092"/>
      <c r="D829092"/>
      <c r="E829092"/>
      <c r="F829092"/>
      <c r="G829092"/>
      <c r="H829092"/>
      <c r="I829092"/>
      <c r="J829092"/>
      <c r="K829092"/>
      <c r="L829092"/>
      <c r="M829092" s="115"/>
      <c r="N829092" s="115"/>
      <c r="O829092"/>
      <c r="P829092"/>
      <c r="Q829092"/>
      <c r="R829092" s="19"/>
      <c r="S829092" s="19"/>
      <c r="T829092"/>
      <c r="U829092" s="113"/>
      <c r="V829092" s="19"/>
      <c r="W829092" s="19"/>
      <c r="X829092" s="19"/>
      <c r="Y829092" s="19"/>
      <c r="Z829092" s="19"/>
      <c r="AA829092" s="19"/>
      <c r="AB829092" s="19"/>
      <c r="AC829092" s="19"/>
      <c r="AD829092" s="19"/>
      <c r="AE829092" s="19"/>
      <c r="AF829092" s="19"/>
      <c r="AG829092" s="19"/>
      <c r="AH829092" s="19"/>
      <c r="AI829092" s="19"/>
      <c r="AJ829092" s="19"/>
      <c r="AK829092" s="19"/>
      <c r="AL829092" s="19"/>
      <c r="AM829092" s="19"/>
      <c r="AN829092" s="19"/>
      <c r="AO829092" s="19"/>
      <c r="AP829092"/>
    </row>
    <row r="829093" spans="1:42" s="116" customFormat="1" x14ac:dyDescent="0.3">
      <c r="A829093"/>
      <c r="B829093"/>
      <c r="C829093"/>
      <c r="D829093"/>
      <c r="E829093"/>
      <c r="F829093"/>
      <c r="G829093"/>
      <c r="H829093"/>
      <c r="I829093"/>
      <c r="J829093"/>
      <c r="K829093"/>
      <c r="L829093"/>
      <c r="M829093" s="115"/>
      <c r="N829093" s="115"/>
      <c r="O829093"/>
      <c r="P829093"/>
      <c r="Q829093"/>
      <c r="R829093" s="19"/>
      <c r="S829093" s="19"/>
      <c r="T829093"/>
      <c r="U829093" s="113"/>
      <c r="V829093" s="19"/>
      <c r="W829093" s="19"/>
      <c r="X829093" s="19"/>
      <c r="Y829093" s="19"/>
      <c r="Z829093" s="19"/>
      <c r="AA829093" s="19"/>
      <c r="AB829093" s="19"/>
      <c r="AC829093" s="19"/>
      <c r="AD829093" s="19"/>
      <c r="AE829093" s="19"/>
      <c r="AF829093" s="19"/>
      <c r="AG829093" s="19"/>
      <c r="AH829093" s="19"/>
      <c r="AI829093" s="19"/>
      <c r="AJ829093" s="19"/>
      <c r="AK829093" s="19"/>
      <c r="AL829093" s="19"/>
      <c r="AM829093" s="19"/>
      <c r="AN829093" s="19"/>
      <c r="AO829093" s="19"/>
      <c r="AP829093"/>
    </row>
    <row r="829094" spans="1:42" s="116" customFormat="1" x14ac:dyDescent="0.3">
      <c r="A829094"/>
      <c r="B829094"/>
      <c r="C829094"/>
      <c r="D829094"/>
      <c r="E829094"/>
      <c r="F829094"/>
      <c r="G829094"/>
      <c r="H829094"/>
      <c r="I829094"/>
      <c r="J829094"/>
      <c r="K829094"/>
      <c r="L829094"/>
      <c r="M829094" s="115"/>
      <c r="N829094" s="115"/>
      <c r="O829094"/>
      <c r="P829094"/>
      <c r="Q829094"/>
      <c r="R829094" s="19"/>
      <c r="S829094" s="19"/>
      <c r="T829094"/>
      <c r="U829094" s="113"/>
      <c r="V829094" s="19"/>
      <c r="W829094" s="19"/>
      <c r="X829094" s="19"/>
      <c r="Y829094" s="19"/>
      <c r="Z829094" s="19"/>
      <c r="AA829094" s="19"/>
      <c r="AB829094" s="19"/>
      <c r="AC829094" s="19"/>
      <c r="AD829094" s="19"/>
      <c r="AE829094" s="19"/>
      <c r="AF829094" s="19"/>
      <c r="AG829094" s="19"/>
      <c r="AH829094" s="19"/>
      <c r="AI829094" s="19"/>
      <c r="AJ829094" s="19"/>
      <c r="AK829094" s="19"/>
      <c r="AL829094" s="19"/>
      <c r="AM829094" s="19"/>
      <c r="AN829094" s="19"/>
      <c r="AO829094" s="19"/>
      <c r="AP829094"/>
    </row>
    <row r="829095" spans="1:42" s="116" customFormat="1" x14ac:dyDescent="0.3">
      <c r="A829095"/>
      <c r="B829095"/>
      <c r="C829095"/>
      <c r="D829095"/>
      <c r="E829095"/>
      <c r="F829095"/>
      <c r="G829095"/>
      <c r="H829095"/>
      <c r="I829095"/>
      <c r="J829095"/>
      <c r="K829095"/>
      <c r="L829095"/>
      <c r="M829095" s="115"/>
      <c r="N829095" s="115"/>
      <c r="O829095"/>
      <c r="P829095"/>
      <c r="Q829095"/>
      <c r="R829095" s="19"/>
      <c r="S829095" s="19"/>
      <c r="T829095"/>
      <c r="U829095" s="113"/>
      <c r="V829095" s="19"/>
      <c r="W829095" s="19"/>
      <c r="X829095" s="19"/>
      <c r="Y829095" s="19"/>
      <c r="Z829095" s="19"/>
      <c r="AA829095" s="19"/>
      <c r="AB829095" s="19"/>
      <c r="AC829095" s="19"/>
      <c r="AD829095" s="19"/>
      <c r="AE829095" s="19"/>
      <c r="AF829095" s="19"/>
      <c r="AG829095" s="19"/>
      <c r="AH829095" s="19"/>
      <c r="AI829095" s="19"/>
      <c r="AJ829095" s="19"/>
      <c r="AK829095" s="19"/>
      <c r="AL829095" s="19"/>
      <c r="AM829095" s="19"/>
      <c r="AN829095" s="19"/>
      <c r="AO829095" s="19"/>
      <c r="AP829095"/>
    </row>
    <row r="829096" spans="1:42" s="116" customFormat="1" x14ac:dyDescent="0.3">
      <c r="A829096"/>
      <c r="B829096"/>
      <c r="C829096"/>
      <c r="D829096"/>
      <c r="E829096"/>
      <c r="F829096"/>
      <c r="G829096"/>
      <c r="H829096"/>
      <c r="I829096"/>
      <c r="J829096"/>
      <c r="K829096"/>
      <c r="L829096"/>
      <c r="M829096" s="115"/>
      <c r="N829096" s="115"/>
      <c r="O829096"/>
      <c r="P829096"/>
      <c r="Q829096"/>
      <c r="R829096" s="19"/>
      <c r="S829096" s="19"/>
      <c r="T829096"/>
      <c r="U829096" s="113"/>
      <c r="V829096" s="19"/>
      <c r="W829096" s="19"/>
      <c r="X829096" s="19"/>
      <c r="Y829096" s="19"/>
      <c r="Z829096" s="19"/>
      <c r="AA829096" s="19"/>
      <c r="AB829096" s="19"/>
      <c r="AC829096" s="19"/>
      <c r="AD829096" s="19"/>
      <c r="AE829096" s="19"/>
      <c r="AF829096" s="19"/>
      <c r="AG829096" s="19"/>
      <c r="AH829096" s="19"/>
      <c r="AI829096" s="19"/>
      <c r="AJ829096" s="19"/>
      <c r="AK829096" s="19"/>
      <c r="AL829096" s="19"/>
      <c r="AM829096" s="19"/>
      <c r="AN829096" s="19"/>
      <c r="AO829096" s="19"/>
      <c r="AP829096"/>
    </row>
    <row r="829097" spans="1:42" s="116" customFormat="1" x14ac:dyDescent="0.3">
      <c r="A829097"/>
      <c r="B829097"/>
      <c r="C829097"/>
      <c r="D829097"/>
      <c r="E829097"/>
      <c r="F829097"/>
      <c r="G829097"/>
      <c r="H829097"/>
      <c r="I829097"/>
      <c r="J829097"/>
      <c r="K829097"/>
      <c r="L829097"/>
      <c r="M829097" s="115"/>
      <c r="N829097" s="115"/>
      <c r="O829097"/>
      <c r="P829097"/>
      <c r="Q829097"/>
      <c r="R829097" s="19"/>
      <c r="S829097" s="19"/>
      <c r="T829097"/>
      <c r="U829097" s="113"/>
      <c r="V829097" s="19"/>
      <c r="W829097" s="19"/>
      <c r="X829097" s="19"/>
      <c r="Y829097" s="19"/>
      <c r="Z829097" s="19"/>
      <c r="AA829097" s="19"/>
      <c r="AB829097" s="19"/>
      <c r="AC829097" s="19"/>
      <c r="AD829097" s="19"/>
      <c r="AE829097" s="19"/>
      <c r="AF829097" s="19"/>
      <c r="AG829097" s="19"/>
      <c r="AH829097" s="19"/>
      <c r="AI829097" s="19"/>
      <c r="AJ829097" s="19"/>
      <c r="AK829097" s="19"/>
      <c r="AL829097" s="19"/>
      <c r="AM829097" s="19"/>
      <c r="AN829097" s="19"/>
      <c r="AO829097" s="19"/>
      <c r="AP829097"/>
    </row>
    <row r="829098" spans="1:42" s="116" customFormat="1" x14ac:dyDescent="0.3">
      <c r="A829098"/>
      <c r="B829098"/>
      <c r="C829098"/>
      <c r="D829098"/>
      <c r="E829098"/>
      <c r="F829098"/>
      <c r="G829098"/>
      <c r="H829098"/>
      <c r="I829098"/>
      <c r="J829098"/>
      <c r="K829098"/>
      <c r="L829098"/>
      <c r="M829098" s="115"/>
      <c r="N829098" s="115"/>
      <c r="O829098"/>
      <c r="P829098"/>
      <c r="Q829098"/>
      <c r="R829098" s="19"/>
      <c r="S829098" s="19"/>
      <c r="T829098"/>
      <c r="U829098" s="113"/>
      <c r="V829098" s="19"/>
      <c r="W829098" s="19"/>
      <c r="X829098" s="19"/>
      <c r="Y829098" s="19"/>
      <c r="Z829098" s="19"/>
      <c r="AA829098" s="19"/>
      <c r="AB829098" s="19"/>
      <c r="AC829098" s="19"/>
      <c r="AD829098" s="19"/>
      <c r="AE829098" s="19"/>
      <c r="AF829098" s="19"/>
      <c r="AG829098" s="19"/>
      <c r="AH829098" s="19"/>
      <c r="AI829098" s="19"/>
      <c r="AJ829098" s="19"/>
      <c r="AK829098" s="19"/>
      <c r="AL829098" s="19"/>
      <c r="AM829098" s="19"/>
      <c r="AN829098" s="19"/>
      <c r="AO829098" s="19"/>
      <c r="AP829098"/>
    </row>
    <row r="829099" spans="1:42" s="116" customFormat="1" x14ac:dyDescent="0.3">
      <c r="A829099"/>
      <c r="B829099"/>
      <c r="C829099"/>
      <c r="D829099"/>
      <c r="E829099"/>
      <c r="F829099"/>
      <c r="G829099"/>
      <c r="H829099"/>
      <c r="I829099"/>
      <c r="J829099"/>
      <c r="K829099"/>
      <c r="L829099"/>
      <c r="M829099" s="115"/>
      <c r="N829099" s="115"/>
      <c r="O829099"/>
      <c r="P829099"/>
      <c r="Q829099"/>
      <c r="R829099" s="19"/>
      <c r="S829099" s="19"/>
      <c r="T829099"/>
      <c r="U829099" s="113"/>
      <c r="V829099" s="19"/>
      <c r="W829099" s="19"/>
      <c r="X829099" s="19"/>
      <c r="Y829099" s="19"/>
      <c r="Z829099" s="19"/>
      <c r="AA829099" s="19"/>
      <c r="AB829099" s="19"/>
      <c r="AC829099" s="19"/>
      <c r="AD829099" s="19"/>
      <c r="AE829099" s="19"/>
      <c r="AF829099" s="19"/>
      <c r="AG829099" s="19"/>
      <c r="AH829099" s="19"/>
      <c r="AI829099" s="19"/>
      <c r="AJ829099" s="19"/>
      <c r="AK829099" s="19"/>
      <c r="AL829099" s="19"/>
      <c r="AM829099" s="19"/>
      <c r="AN829099" s="19"/>
      <c r="AO829099" s="19"/>
      <c r="AP829099"/>
    </row>
    <row r="829100" spans="1:42" s="116" customFormat="1" x14ac:dyDescent="0.3">
      <c r="A829100"/>
      <c r="B829100"/>
      <c r="C829100"/>
      <c r="D829100"/>
      <c r="E829100"/>
      <c r="F829100"/>
      <c r="G829100"/>
      <c r="H829100"/>
      <c r="I829100"/>
      <c r="J829100"/>
      <c r="K829100"/>
      <c r="L829100"/>
      <c r="M829100" s="115"/>
      <c r="N829100" s="115"/>
      <c r="O829100"/>
      <c r="P829100"/>
      <c r="Q829100"/>
      <c r="R829100" s="19"/>
      <c r="S829100" s="19"/>
      <c r="T829100"/>
      <c r="U829100" s="113"/>
      <c r="V829100" s="19"/>
      <c r="W829100" s="19"/>
      <c r="X829100" s="19"/>
      <c r="Y829100" s="19"/>
      <c r="Z829100" s="19"/>
      <c r="AA829100" s="19"/>
      <c r="AB829100" s="19"/>
      <c r="AC829100" s="19"/>
      <c r="AD829100" s="19"/>
      <c r="AE829100" s="19"/>
      <c r="AF829100" s="19"/>
      <c r="AG829100" s="19"/>
      <c r="AH829100" s="19"/>
      <c r="AI829100" s="19"/>
      <c r="AJ829100" s="19"/>
      <c r="AK829100" s="19"/>
      <c r="AL829100" s="19"/>
      <c r="AM829100" s="19"/>
      <c r="AN829100" s="19"/>
      <c r="AO829100" s="19"/>
      <c r="AP829100"/>
    </row>
    <row r="829101" spans="1:42" s="116" customFormat="1" x14ac:dyDescent="0.3">
      <c r="A829101"/>
      <c r="B829101"/>
      <c r="C829101"/>
      <c r="D829101"/>
      <c r="E829101"/>
      <c r="F829101"/>
      <c r="G829101"/>
      <c r="H829101"/>
      <c r="I829101"/>
      <c r="J829101"/>
      <c r="K829101"/>
      <c r="L829101"/>
      <c r="M829101" s="115"/>
      <c r="N829101" s="115"/>
      <c r="O829101"/>
      <c r="P829101"/>
      <c r="Q829101"/>
      <c r="R829101" s="19"/>
      <c r="S829101" s="19"/>
      <c r="T829101"/>
      <c r="U829101" s="113"/>
      <c r="V829101" s="19"/>
      <c r="W829101" s="19"/>
      <c r="X829101" s="19"/>
      <c r="Y829101" s="19"/>
      <c r="Z829101" s="19"/>
      <c r="AA829101" s="19"/>
      <c r="AB829101" s="19"/>
      <c r="AC829101" s="19"/>
      <c r="AD829101" s="19"/>
      <c r="AE829101" s="19"/>
      <c r="AF829101" s="19"/>
      <c r="AG829101" s="19"/>
      <c r="AH829101" s="19"/>
      <c r="AI829101" s="19"/>
      <c r="AJ829101" s="19"/>
      <c r="AK829101" s="19"/>
      <c r="AL829101" s="19"/>
      <c r="AM829101" s="19"/>
      <c r="AN829101" s="19"/>
      <c r="AO829101" s="19"/>
      <c r="AP829101"/>
    </row>
    <row r="829102" spans="1:42" s="116" customFormat="1" x14ac:dyDescent="0.3">
      <c r="A829102"/>
      <c r="B829102"/>
      <c r="C829102"/>
      <c r="D829102"/>
      <c r="E829102"/>
      <c r="F829102"/>
      <c r="G829102"/>
      <c r="H829102"/>
      <c r="I829102"/>
      <c r="J829102"/>
      <c r="K829102"/>
      <c r="L829102"/>
      <c r="M829102" s="115"/>
      <c r="N829102" s="115"/>
      <c r="O829102"/>
      <c r="P829102"/>
      <c r="Q829102"/>
      <c r="R829102" s="19"/>
      <c r="S829102" s="19"/>
      <c r="T829102"/>
      <c r="U829102" s="113"/>
      <c r="V829102" s="19"/>
      <c r="W829102" s="19"/>
      <c r="X829102" s="19"/>
      <c r="Y829102" s="19"/>
      <c r="Z829102" s="19"/>
      <c r="AA829102" s="19"/>
      <c r="AB829102" s="19"/>
      <c r="AC829102" s="19"/>
      <c r="AD829102" s="19"/>
      <c r="AE829102" s="19"/>
      <c r="AF829102" s="19"/>
      <c r="AG829102" s="19"/>
      <c r="AH829102" s="19"/>
      <c r="AI829102" s="19"/>
      <c r="AJ829102" s="19"/>
      <c r="AK829102" s="19"/>
      <c r="AL829102" s="19"/>
      <c r="AM829102" s="19"/>
      <c r="AN829102" s="19"/>
      <c r="AO829102" s="19"/>
      <c r="AP829102"/>
    </row>
    <row r="829103" spans="1:42" s="116" customFormat="1" x14ac:dyDescent="0.3">
      <c r="A829103"/>
      <c r="B829103"/>
      <c r="C829103"/>
      <c r="D829103"/>
      <c r="E829103"/>
      <c r="F829103"/>
      <c r="G829103"/>
      <c r="H829103"/>
      <c r="I829103"/>
      <c r="J829103"/>
      <c r="K829103"/>
      <c r="L829103"/>
      <c r="M829103" s="115"/>
      <c r="N829103" s="115"/>
      <c r="O829103"/>
      <c r="P829103"/>
      <c r="Q829103"/>
      <c r="R829103" s="19"/>
      <c r="S829103" s="19"/>
      <c r="T829103"/>
      <c r="U829103" s="113"/>
      <c r="V829103" s="19"/>
      <c r="W829103" s="19"/>
      <c r="X829103" s="19"/>
      <c r="Y829103" s="19"/>
      <c r="Z829103" s="19"/>
      <c r="AA829103" s="19"/>
      <c r="AB829103" s="19"/>
      <c r="AC829103" s="19"/>
      <c r="AD829103" s="19"/>
      <c r="AE829103" s="19"/>
      <c r="AF829103" s="19"/>
      <c r="AG829103" s="19"/>
      <c r="AH829103" s="19"/>
      <c r="AI829103" s="19"/>
      <c r="AJ829103" s="19"/>
      <c r="AK829103" s="19"/>
      <c r="AL829103" s="19"/>
      <c r="AM829103" s="19"/>
      <c r="AN829103" s="19"/>
      <c r="AO829103" s="19"/>
      <c r="AP829103"/>
    </row>
    <row r="829104" spans="1:42" s="116" customFormat="1" x14ac:dyDescent="0.3">
      <c r="A829104"/>
      <c r="B829104"/>
      <c r="C829104"/>
      <c r="D829104"/>
      <c r="E829104"/>
      <c r="F829104"/>
      <c r="G829104"/>
      <c r="H829104"/>
      <c r="I829104"/>
      <c r="J829104"/>
      <c r="K829104"/>
      <c r="L829104"/>
      <c r="M829104" s="115"/>
      <c r="N829104" s="115"/>
      <c r="O829104"/>
      <c r="P829104"/>
      <c r="Q829104"/>
      <c r="R829104" s="19"/>
      <c r="S829104" s="19"/>
      <c r="T829104"/>
      <c r="U829104" s="113"/>
      <c r="V829104" s="19"/>
      <c r="W829104" s="19"/>
      <c r="X829104" s="19"/>
      <c r="Y829104" s="19"/>
      <c r="Z829104" s="19"/>
      <c r="AA829104" s="19"/>
      <c r="AB829104" s="19"/>
      <c r="AC829104" s="19"/>
      <c r="AD829104" s="19"/>
      <c r="AE829104" s="19"/>
      <c r="AF829104" s="19"/>
      <c r="AG829104" s="19"/>
      <c r="AH829104" s="19"/>
      <c r="AI829104" s="19"/>
      <c r="AJ829104" s="19"/>
      <c r="AK829104" s="19"/>
      <c r="AL829104" s="19"/>
      <c r="AM829104" s="19"/>
      <c r="AN829104" s="19"/>
      <c r="AO829104" s="19"/>
      <c r="AP829104"/>
    </row>
    <row r="829105" spans="1:42" s="116" customFormat="1" x14ac:dyDescent="0.3">
      <c r="A829105"/>
      <c r="B829105"/>
      <c r="C829105"/>
      <c r="D829105"/>
      <c r="E829105"/>
      <c r="F829105"/>
      <c r="G829105"/>
      <c r="H829105"/>
      <c r="I829105"/>
      <c r="J829105"/>
      <c r="K829105"/>
      <c r="L829105"/>
      <c r="M829105" s="115"/>
      <c r="N829105" s="115"/>
      <c r="O829105"/>
      <c r="P829105"/>
      <c r="Q829105"/>
      <c r="R829105" s="19"/>
      <c r="S829105" s="19"/>
      <c r="T829105"/>
      <c r="U829105" s="113"/>
      <c r="V829105" s="19"/>
      <c r="W829105" s="19"/>
      <c r="X829105" s="19"/>
      <c r="Y829105" s="19"/>
      <c r="Z829105" s="19"/>
      <c r="AA829105" s="19"/>
      <c r="AB829105" s="19"/>
      <c r="AC829105" s="19"/>
      <c r="AD829105" s="19"/>
      <c r="AE829105" s="19"/>
      <c r="AF829105" s="19"/>
      <c r="AG829105" s="19"/>
      <c r="AH829105" s="19"/>
      <c r="AI829105" s="19"/>
      <c r="AJ829105" s="19"/>
      <c r="AK829105" s="19"/>
      <c r="AL829105" s="19"/>
      <c r="AM829105" s="19"/>
      <c r="AN829105" s="19"/>
      <c r="AO829105" s="19"/>
      <c r="AP829105"/>
    </row>
    <row r="829106" spans="1:42" s="116" customFormat="1" x14ac:dyDescent="0.3">
      <c r="A829106"/>
      <c r="B829106"/>
      <c r="C829106"/>
      <c r="D829106"/>
      <c r="E829106"/>
      <c r="F829106"/>
      <c r="G829106"/>
      <c r="H829106"/>
      <c r="I829106"/>
      <c r="J829106"/>
      <c r="K829106"/>
      <c r="L829106"/>
      <c r="M829106" s="115"/>
      <c r="N829106" s="115"/>
      <c r="O829106"/>
      <c r="P829106"/>
      <c r="Q829106"/>
      <c r="R829106" s="19"/>
      <c r="S829106" s="19"/>
      <c r="T829106"/>
      <c r="U829106" s="113"/>
      <c r="V829106" s="19"/>
      <c r="W829106" s="19"/>
      <c r="X829106" s="19"/>
      <c r="Y829106" s="19"/>
      <c r="Z829106" s="19"/>
      <c r="AA829106" s="19"/>
      <c r="AB829106" s="19"/>
      <c r="AC829106" s="19"/>
      <c r="AD829106" s="19"/>
      <c r="AE829106" s="19"/>
      <c r="AF829106" s="19"/>
      <c r="AG829106" s="19"/>
      <c r="AH829106" s="19"/>
      <c r="AI829106" s="19"/>
      <c r="AJ829106" s="19"/>
      <c r="AK829106" s="19"/>
      <c r="AL829106" s="19"/>
      <c r="AM829106" s="19"/>
      <c r="AN829106" s="19"/>
      <c r="AO829106" s="19"/>
      <c r="AP829106"/>
    </row>
    <row r="829107" spans="1:42" s="116" customFormat="1" x14ac:dyDescent="0.3">
      <c r="A829107"/>
      <c r="B829107"/>
      <c r="C829107"/>
      <c r="D829107"/>
      <c r="E829107"/>
      <c r="F829107"/>
      <c r="G829107"/>
      <c r="H829107"/>
      <c r="I829107"/>
      <c r="J829107"/>
      <c r="K829107"/>
      <c r="L829107"/>
      <c r="M829107" s="115"/>
      <c r="N829107" s="115"/>
      <c r="O829107"/>
      <c r="P829107"/>
      <c r="Q829107"/>
      <c r="R829107" s="19"/>
      <c r="S829107" s="19"/>
      <c r="T829107"/>
      <c r="U829107" s="113"/>
      <c r="V829107" s="19"/>
      <c r="W829107" s="19"/>
      <c r="X829107" s="19"/>
      <c r="Y829107" s="19"/>
      <c r="Z829107" s="19"/>
      <c r="AA829107" s="19"/>
      <c r="AB829107" s="19"/>
      <c r="AC829107" s="19"/>
      <c r="AD829107" s="19"/>
      <c r="AE829107" s="19"/>
      <c r="AF829107" s="19"/>
      <c r="AG829107" s="19"/>
      <c r="AH829107" s="19"/>
      <c r="AI829107" s="19"/>
      <c r="AJ829107" s="19"/>
      <c r="AK829107" s="19"/>
      <c r="AL829107" s="19"/>
      <c r="AM829107" s="19"/>
      <c r="AN829107" s="19"/>
      <c r="AO829107" s="19"/>
      <c r="AP829107"/>
    </row>
    <row r="829108" spans="1:42" s="116" customFormat="1" x14ac:dyDescent="0.3">
      <c r="A829108"/>
      <c r="B829108"/>
      <c r="C829108"/>
      <c r="D829108"/>
      <c r="E829108"/>
      <c r="F829108"/>
      <c r="G829108"/>
      <c r="H829108"/>
      <c r="I829108"/>
      <c r="J829108"/>
      <c r="K829108"/>
      <c r="L829108"/>
      <c r="M829108" s="115"/>
      <c r="N829108" s="115"/>
      <c r="O829108"/>
      <c r="P829108"/>
      <c r="Q829108"/>
      <c r="R829108" s="19"/>
      <c r="S829108" s="19"/>
      <c r="T829108"/>
      <c r="U829108" s="113"/>
      <c r="V829108" s="19"/>
      <c r="W829108" s="19"/>
      <c r="X829108" s="19"/>
      <c r="Y829108" s="19"/>
      <c r="Z829108" s="19"/>
      <c r="AA829108" s="19"/>
      <c r="AB829108" s="19"/>
      <c r="AC829108" s="19"/>
      <c r="AD829108" s="19"/>
      <c r="AE829108" s="19"/>
      <c r="AF829108" s="19"/>
      <c r="AG829108" s="19"/>
      <c r="AH829108" s="19"/>
      <c r="AI829108" s="19"/>
      <c r="AJ829108" s="19"/>
      <c r="AK829108" s="19"/>
      <c r="AL829108" s="19"/>
      <c r="AM829108" s="19"/>
      <c r="AN829108" s="19"/>
      <c r="AO829108" s="19"/>
      <c r="AP829108"/>
    </row>
    <row r="829109" spans="1:42" s="116" customFormat="1" x14ac:dyDescent="0.3">
      <c r="A829109"/>
      <c r="B829109"/>
      <c r="C829109"/>
      <c r="D829109"/>
      <c r="E829109"/>
      <c r="F829109"/>
      <c r="G829109"/>
      <c r="H829109"/>
      <c r="I829109"/>
      <c r="J829109"/>
      <c r="K829109"/>
      <c r="L829109"/>
      <c r="M829109" s="115"/>
      <c r="N829109" s="115"/>
      <c r="O829109"/>
      <c r="P829109"/>
      <c r="Q829109"/>
      <c r="R829109" s="19"/>
      <c r="S829109" s="19"/>
      <c r="T829109"/>
      <c r="U829109" s="113"/>
      <c r="V829109" s="19"/>
      <c r="W829109" s="19"/>
      <c r="X829109" s="19"/>
      <c r="Y829109" s="19"/>
      <c r="Z829109" s="19"/>
      <c r="AA829109" s="19"/>
      <c r="AB829109" s="19"/>
      <c r="AC829109" s="19"/>
      <c r="AD829109" s="19"/>
      <c r="AE829109" s="19"/>
      <c r="AF829109" s="19"/>
      <c r="AG829109" s="19"/>
      <c r="AH829109" s="19"/>
      <c r="AI829109" s="19"/>
      <c r="AJ829109" s="19"/>
      <c r="AK829109" s="19"/>
      <c r="AL829109" s="19"/>
      <c r="AM829109" s="19"/>
      <c r="AN829109" s="19"/>
      <c r="AO829109" s="19"/>
      <c r="AP829109"/>
    </row>
    <row r="829110" spans="1:42" s="116" customFormat="1" x14ac:dyDescent="0.3">
      <c r="A829110"/>
      <c r="B829110"/>
      <c r="C829110"/>
      <c r="D829110"/>
      <c r="E829110"/>
      <c r="F829110"/>
      <c r="G829110"/>
      <c r="H829110"/>
      <c r="I829110"/>
      <c r="J829110"/>
      <c r="K829110"/>
      <c r="L829110"/>
      <c r="M829110" s="115"/>
      <c r="N829110" s="115"/>
      <c r="O829110"/>
      <c r="P829110"/>
      <c r="Q829110"/>
      <c r="R829110" s="19"/>
      <c r="S829110" s="19"/>
      <c r="T829110"/>
      <c r="U829110" s="113"/>
      <c r="V829110" s="19"/>
      <c r="W829110" s="19"/>
      <c r="X829110" s="19"/>
      <c r="Y829110" s="19"/>
      <c r="Z829110" s="19"/>
      <c r="AA829110" s="19"/>
      <c r="AB829110" s="19"/>
      <c r="AC829110" s="19"/>
      <c r="AD829110" s="19"/>
      <c r="AE829110" s="19"/>
      <c r="AF829110" s="19"/>
      <c r="AG829110" s="19"/>
      <c r="AH829110" s="19"/>
      <c r="AI829110" s="19"/>
      <c r="AJ829110" s="19"/>
      <c r="AK829110" s="19"/>
      <c r="AL829110" s="19"/>
      <c r="AM829110" s="19"/>
      <c r="AN829110" s="19"/>
      <c r="AO829110" s="19"/>
      <c r="AP829110"/>
    </row>
    <row r="829111" spans="1:42" s="116" customFormat="1" x14ac:dyDescent="0.3">
      <c r="A829111"/>
      <c r="B829111"/>
      <c r="C829111"/>
      <c r="D829111"/>
      <c r="E829111"/>
      <c r="F829111"/>
      <c r="G829111"/>
      <c r="H829111"/>
      <c r="I829111"/>
      <c r="J829111"/>
      <c r="K829111"/>
      <c r="L829111"/>
      <c r="M829111" s="115"/>
      <c r="N829111" s="115"/>
      <c r="O829111"/>
      <c r="P829111"/>
      <c r="Q829111"/>
      <c r="R829111" s="19"/>
      <c r="S829111" s="19"/>
      <c r="T829111"/>
      <c r="U829111" s="113"/>
      <c r="V829111" s="19"/>
      <c r="W829111" s="19"/>
      <c r="X829111" s="19"/>
      <c r="Y829111" s="19"/>
      <c r="Z829111" s="19"/>
      <c r="AA829111" s="19"/>
      <c r="AB829111" s="19"/>
      <c r="AC829111" s="19"/>
      <c r="AD829111" s="19"/>
      <c r="AE829111" s="19"/>
      <c r="AF829111" s="19"/>
      <c r="AG829111" s="19"/>
      <c r="AH829111" s="19"/>
      <c r="AI829111" s="19"/>
      <c r="AJ829111" s="19"/>
      <c r="AK829111" s="19"/>
      <c r="AL829111" s="19"/>
      <c r="AM829111" s="19"/>
      <c r="AN829111" s="19"/>
      <c r="AO829111" s="19"/>
      <c r="AP829111"/>
    </row>
    <row r="829112" spans="1:42" s="116" customFormat="1" x14ac:dyDescent="0.3">
      <c r="A829112"/>
      <c r="B829112"/>
      <c r="C829112"/>
      <c r="D829112"/>
      <c r="E829112"/>
      <c r="F829112"/>
      <c r="G829112"/>
      <c r="H829112"/>
      <c r="I829112"/>
      <c r="J829112"/>
      <c r="K829112"/>
      <c r="L829112"/>
      <c r="M829112" s="115"/>
      <c r="N829112" s="115"/>
      <c r="O829112"/>
      <c r="P829112"/>
      <c r="Q829112"/>
      <c r="R829112" s="19"/>
      <c r="S829112" s="19"/>
      <c r="T829112"/>
      <c r="U829112" s="113"/>
      <c r="V829112" s="19"/>
      <c r="W829112" s="19"/>
      <c r="X829112" s="19"/>
      <c r="Y829112" s="19"/>
      <c r="Z829112" s="19"/>
      <c r="AA829112" s="19"/>
      <c r="AB829112" s="19"/>
      <c r="AC829112" s="19"/>
      <c r="AD829112" s="19"/>
      <c r="AE829112" s="19"/>
      <c r="AF829112" s="19"/>
      <c r="AG829112" s="19"/>
      <c r="AH829112" s="19"/>
      <c r="AI829112" s="19"/>
      <c r="AJ829112" s="19"/>
      <c r="AK829112" s="19"/>
      <c r="AL829112" s="19"/>
      <c r="AM829112" s="19"/>
      <c r="AN829112" s="19"/>
      <c r="AO829112" s="19"/>
      <c r="AP829112"/>
    </row>
    <row r="829113" spans="1:42" s="116" customFormat="1" x14ac:dyDescent="0.3">
      <c r="A829113"/>
      <c r="B829113"/>
      <c r="C829113"/>
      <c r="D829113"/>
      <c r="E829113"/>
      <c r="F829113"/>
      <c r="G829113"/>
      <c r="H829113"/>
      <c r="I829113"/>
      <c r="J829113"/>
      <c r="K829113"/>
      <c r="L829113"/>
      <c r="M829113" s="115"/>
      <c r="N829113" s="115"/>
      <c r="O829113"/>
      <c r="P829113"/>
      <c r="Q829113"/>
      <c r="R829113" s="19"/>
      <c r="S829113" s="19"/>
      <c r="T829113"/>
      <c r="U829113" s="113"/>
      <c r="V829113" s="19"/>
      <c r="W829113" s="19"/>
      <c r="X829113" s="19"/>
      <c r="Y829113" s="19"/>
      <c r="Z829113" s="19"/>
      <c r="AA829113" s="19"/>
      <c r="AB829113" s="19"/>
      <c r="AC829113" s="19"/>
      <c r="AD829113" s="19"/>
      <c r="AE829113" s="19"/>
      <c r="AF829113" s="19"/>
      <c r="AG829113" s="19"/>
      <c r="AH829113" s="19"/>
      <c r="AI829113" s="19"/>
      <c r="AJ829113" s="19"/>
      <c r="AK829113" s="19"/>
      <c r="AL829113" s="19"/>
      <c r="AM829113" s="19"/>
      <c r="AN829113" s="19"/>
      <c r="AO829113" s="19"/>
      <c r="AP829113"/>
    </row>
    <row r="829114" spans="1:42" s="116" customFormat="1" x14ac:dyDescent="0.3">
      <c r="A829114"/>
      <c r="B829114"/>
      <c r="C829114"/>
      <c r="D829114"/>
      <c r="E829114"/>
      <c r="F829114"/>
      <c r="G829114"/>
      <c r="H829114"/>
      <c r="I829114"/>
      <c r="J829114"/>
      <c r="K829114"/>
      <c r="L829114"/>
      <c r="M829114" s="115"/>
      <c r="N829114" s="115"/>
      <c r="O829114"/>
      <c r="P829114"/>
      <c r="Q829114"/>
      <c r="R829114" s="19"/>
      <c r="S829114" s="19"/>
      <c r="T829114"/>
      <c r="U829114" s="113"/>
      <c r="V829114" s="19"/>
      <c r="W829114" s="19"/>
      <c r="X829114" s="19"/>
      <c r="Y829114" s="19"/>
      <c r="Z829114" s="19"/>
      <c r="AA829114" s="19"/>
      <c r="AB829114" s="19"/>
      <c r="AC829114" s="19"/>
      <c r="AD829114" s="19"/>
      <c r="AE829114" s="19"/>
      <c r="AF829114" s="19"/>
      <c r="AG829114" s="19"/>
      <c r="AH829114" s="19"/>
      <c r="AI829114" s="19"/>
      <c r="AJ829114" s="19"/>
      <c r="AK829114" s="19"/>
      <c r="AL829114" s="19"/>
      <c r="AM829114" s="19"/>
      <c r="AN829114" s="19"/>
      <c r="AO829114" s="19"/>
      <c r="AP829114"/>
    </row>
    <row r="829115" spans="1:42" s="116" customFormat="1" x14ac:dyDescent="0.3">
      <c r="A829115"/>
      <c r="B829115"/>
      <c r="C829115"/>
      <c r="D829115"/>
      <c r="E829115"/>
      <c r="F829115"/>
      <c r="G829115"/>
      <c r="H829115"/>
      <c r="I829115"/>
      <c r="J829115"/>
      <c r="K829115"/>
      <c r="L829115"/>
      <c r="M829115" s="115"/>
      <c r="N829115" s="115"/>
      <c r="O829115"/>
      <c r="P829115"/>
      <c r="Q829115"/>
      <c r="R829115" s="19"/>
      <c r="S829115" s="19"/>
      <c r="T829115"/>
      <c r="U829115" s="113"/>
      <c r="V829115" s="19"/>
      <c r="W829115" s="19"/>
      <c r="X829115" s="19"/>
      <c r="Y829115" s="19"/>
      <c r="Z829115" s="19"/>
      <c r="AA829115" s="19"/>
      <c r="AB829115" s="19"/>
      <c r="AC829115" s="19"/>
      <c r="AD829115" s="19"/>
      <c r="AE829115" s="19"/>
      <c r="AF829115" s="19"/>
      <c r="AG829115" s="19"/>
      <c r="AH829115" s="19"/>
      <c r="AI829115" s="19"/>
      <c r="AJ829115" s="19"/>
      <c r="AK829115" s="19"/>
      <c r="AL829115" s="19"/>
      <c r="AM829115" s="19"/>
      <c r="AN829115" s="19"/>
      <c r="AO829115" s="19"/>
      <c r="AP829115"/>
    </row>
    <row r="829116" spans="1:42" s="116" customFormat="1" x14ac:dyDescent="0.3">
      <c r="A829116"/>
      <c r="B829116"/>
      <c r="C829116"/>
      <c r="D829116"/>
      <c r="E829116"/>
      <c r="F829116"/>
      <c r="G829116"/>
      <c r="H829116"/>
      <c r="I829116"/>
      <c r="J829116"/>
      <c r="K829116"/>
      <c r="L829116"/>
      <c r="M829116" s="115"/>
      <c r="N829116" s="115"/>
      <c r="O829116"/>
      <c r="P829116"/>
      <c r="Q829116"/>
      <c r="R829116" s="19"/>
      <c r="S829116" s="19"/>
      <c r="T829116"/>
      <c r="U829116" s="113"/>
      <c r="V829116" s="19"/>
      <c r="W829116" s="19"/>
      <c r="X829116" s="19"/>
      <c r="Y829116" s="19"/>
      <c r="Z829116" s="19"/>
      <c r="AA829116" s="19"/>
      <c r="AB829116" s="19"/>
      <c r="AC829116" s="19"/>
      <c r="AD829116" s="19"/>
      <c r="AE829116" s="19"/>
      <c r="AF829116" s="19"/>
      <c r="AG829116" s="19"/>
      <c r="AH829116" s="19"/>
      <c r="AI829116" s="19"/>
      <c r="AJ829116" s="19"/>
      <c r="AK829116" s="19"/>
      <c r="AL829116" s="19"/>
      <c r="AM829116" s="19"/>
      <c r="AN829116" s="19"/>
      <c r="AO829116" s="19"/>
      <c r="AP829116"/>
    </row>
    <row r="829117" spans="1:42" s="116" customFormat="1" x14ac:dyDescent="0.3">
      <c r="A829117"/>
      <c r="B829117"/>
      <c r="C829117"/>
      <c r="D829117"/>
      <c r="E829117"/>
      <c r="F829117"/>
      <c r="G829117"/>
      <c r="H829117"/>
      <c r="I829117"/>
      <c r="J829117"/>
      <c r="K829117"/>
      <c r="L829117"/>
      <c r="M829117" s="115"/>
      <c r="N829117" s="115"/>
      <c r="O829117"/>
      <c r="P829117"/>
      <c r="Q829117"/>
      <c r="R829117" s="19"/>
      <c r="S829117" s="19"/>
      <c r="T829117"/>
      <c r="U829117" s="113"/>
      <c r="V829117" s="19"/>
      <c r="W829117" s="19"/>
      <c r="X829117" s="19"/>
      <c r="Y829117" s="19"/>
      <c r="Z829117" s="19"/>
      <c r="AA829117" s="19"/>
      <c r="AB829117" s="19"/>
      <c r="AC829117" s="19"/>
      <c r="AD829117" s="19"/>
      <c r="AE829117" s="19"/>
      <c r="AF829117" s="19"/>
      <c r="AG829117" s="19"/>
      <c r="AH829117" s="19"/>
      <c r="AI829117" s="19"/>
      <c r="AJ829117" s="19"/>
      <c r="AK829117" s="19"/>
      <c r="AL829117" s="19"/>
      <c r="AM829117" s="19"/>
      <c r="AN829117" s="19"/>
      <c r="AO829117" s="19"/>
      <c r="AP829117"/>
    </row>
    <row r="829118" spans="1:42" s="116" customFormat="1" x14ac:dyDescent="0.3">
      <c r="A829118"/>
      <c r="B829118"/>
      <c r="C829118"/>
      <c r="D829118"/>
      <c r="E829118"/>
      <c r="F829118"/>
      <c r="G829118"/>
      <c r="H829118"/>
      <c r="I829118"/>
      <c r="J829118"/>
      <c r="K829118"/>
      <c r="L829118"/>
      <c r="M829118" s="115"/>
      <c r="N829118" s="115"/>
      <c r="O829118"/>
      <c r="P829118"/>
      <c r="Q829118"/>
      <c r="R829118" s="19"/>
      <c r="S829118" s="19"/>
      <c r="T829118"/>
      <c r="U829118" s="113"/>
      <c r="V829118" s="19"/>
      <c r="W829118" s="19"/>
      <c r="X829118" s="19"/>
      <c r="Y829118" s="19"/>
      <c r="Z829118" s="19"/>
      <c r="AA829118" s="19"/>
      <c r="AB829118" s="19"/>
      <c r="AC829118" s="19"/>
      <c r="AD829118" s="19"/>
      <c r="AE829118" s="19"/>
      <c r="AF829118" s="19"/>
      <c r="AG829118" s="19"/>
      <c r="AH829118" s="19"/>
      <c r="AI829118" s="19"/>
      <c r="AJ829118" s="19"/>
      <c r="AK829118" s="19"/>
      <c r="AL829118" s="19"/>
      <c r="AM829118" s="19"/>
      <c r="AN829118" s="19"/>
      <c r="AO829118" s="19"/>
      <c r="AP829118"/>
    </row>
    <row r="829119" spans="1:42" s="116" customFormat="1" x14ac:dyDescent="0.3">
      <c r="A829119"/>
      <c r="B829119"/>
      <c r="C829119"/>
      <c r="D829119"/>
      <c r="E829119"/>
      <c r="F829119"/>
      <c r="G829119"/>
      <c r="H829119"/>
      <c r="I829119"/>
      <c r="J829119"/>
      <c r="K829119"/>
      <c r="L829119"/>
      <c r="M829119" s="115"/>
      <c r="N829119" s="115"/>
      <c r="O829119"/>
      <c r="P829119"/>
      <c r="Q829119"/>
      <c r="R829119" s="19"/>
      <c r="S829119" s="19"/>
      <c r="T829119"/>
      <c r="U829119" s="113"/>
      <c r="V829119" s="19"/>
      <c r="W829119" s="19"/>
      <c r="X829119" s="19"/>
      <c r="Y829119" s="19"/>
      <c r="Z829119" s="19"/>
      <c r="AA829119" s="19"/>
      <c r="AB829119" s="19"/>
      <c r="AC829119" s="19"/>
      <c r="AD829119" s="19"/>
      <c r="AE829119" s="19"/>
      <c r="AF829119" s="19"/>
      <c r="AG829119" s="19"/>
      <c r="AH829119" s="19"/>
      <c r="AI829119" s="19"/>
      <c r="AJ829119" s="19"/>
      <c r="AK829119" s="19"/>
      <c r="AL829119" s="19"/>
      <c r="AM829119" s="19"/>
      <c r="AN829119" s="19"/>
      <c r="AO829119" s="19"/>
      <c r="AP829119"/>
    </row>
    <row r="829120" spans="1:42" s="116" customFormat="1" x14ac:dyDescent="0.3">
      <c r="A829120"/>
      <c r="B829120"/>
      <c r="C829120"/>
      <c r="D829120"/>
      <c r="E829120"/>
      <c r="F829120"/>
      <c r="G829120"/>
      <c r="H829120"/>
      <c r="I829120"/>
      <c r="J829120"/>
      <c r="K829120"/>
      <c r="L829120"/>
      <c r="M829120" s="115"/>
      <c r="N829120" s="115"/>
      <c r="O829120"/>
      <c r="P829120"/>
      <c r="Q829120"/>
      <c r="R829120" s="19"/>
      <c r="S829120" s="19"/>
      <c r="T829120"/>
      <c r="U829120" s="113"/>
      <c r="V829120" s="19"/>
      <c r="W829120" s="19"/>
      <c r="X829120" s="19"/>
      <c r="Y829120" s="19"/>
      <c r="Z829120" s="19"/>
      <c r="AA829120" s="19"/>
      <c r="AB829120" s="19"/>
      <c r="AC829120" s="19"/>
      <c r="AD829120" s="19"/>
      <c r="AE829120" s="19"/>
      <c r="AF829120" s="19"/>
      <c r="AG829120" s="19"/>
      <c r="AH829120" s="19"/>
      <c r="AI829120" s="19"/>
      <c r="AJ829120" s="19"/>
      <c r="AK829120" s="19"/>
      <c r="AL829120" s="19"/>
      <c r="AM829120" s="19"/>
      <c r="AN829120" s="19"/>
      <c r="AO829120" s="19"/>
      <c r="AP829120"/>
    </row>
    <row r="829121" spans="1:42" s="116" customFormat="1" x14ac:dyDescent="0.3">
      <c r="A829121"/>
      <c r="B829121"/>
      <c r="C829121"/>
      <c r="D829121"/>
      <c r="E829121"/>
      <c r="F829121"/>
      <c r="G829121"/>
      <c r="H829121"/>
      <c r="I829121"/>
      <c r="J829121"/>
      <c r="K829121"/>
      <c r="L829121"/>
      <c r="M829121" s="115"/>
      <c r="N829121" s="115"/>
      <c r="O829121"/>
      <c r="P829121"/>
      <c r="Q829121"/>
      <c r="R829121" s="19"/>
      <c r="S829121" s="19"/>
      <c r="T829121"/>
      <c r="U829121" s="113"/>
      <c r="V829121" s="19"/>
      <c r="W829121" s="19"/>
      <c r="X829121" s="19"/>
      <c r="Y829121" s="19"/>
      <c r="Z829121" s="19"/>
      <c r="AA829121" s="19"/>
      <c r="AB829121" s="19"/>
      <c r="AC829121" s="19"/>
      <c r="AD829121" s="19"/>
      <c r="AE829121" s="19"/>
      <c r="AF829121" s="19"/>
      <c r="AG829121" s="19"/>
      <c r="AH829121" s="19"/>
      <c r="AI829121" s="19"/>
      <c r="AJ829121" s="19"/>
      <c r="AK829121" s="19"/>
      <c r="AL829121" s="19"/>
      <c r="AM829121" s="19"/>
      <c r="AN829121" s="19"/>
      <c r="AO829121" s="19"/>
      <c r="AP829121"/>
    </row>
    <row r="829122" spans="1:42" s="116" customFormat="1" x14ac:dyDescent="0.3">
      <c r="A829122"/>
      <c r="B829122"/>
      <c r="C829122"/>
      <c r="D829122"/>
      <c r="E829122"/>
      <c r="F829122"/>
      <c r="G829122"/>
      <c r="H829122"/>
      <c r="I829122"/>
      <c r="J829122"/>
      <c r="K829122"/>
      <c r="L829122"/>
      <c r="M829122" s="115"/>
      <c r="N829122" s="115"/>
      <c r="O829122"/>
      <c r="P829122"/>
      <c r="Q829122"/>
      <c r="R829122" s="19"/>
      <c r="S829122" s="19"/>
      <c r="T829122"/>
      <c r="U829122" s="113"/>
      <c r="V829122" s="19"/>
      <c r="W829122" s="19"/>
      <c r="X829122" s="19"/>
      <c r="Y829122" s="19"/>
      <c r="Z829122" s="19"/>
      <c r="AA829122" s="19"/>
      <c r="AB829122" s="19"/>
      <c r="AC829122" s="19"/>
      <c r="AD829122" s="19"/>
      <c r="AE829122" s="19"/>
      <c r="AF829122" s="19"/>
      <c r="AG829122" s="19"/>
      <c r="AH829122" s="19"/>
      <c r="AI829122" s="19"/>
      <c r="AJ829122" s="19"/>
      <c r="AK829122" s="19"/>
      <c r="AL829122" s="19"/>
      <c r="AM829122" s="19"/>
      <c r="AN829122" s="19"/>
      <c r="AO829122" s="19"/>
      <c r="AP829122"/>
    </row>
    <row r="829123" spans="1:42" s="116" customFormat="1" x14ac:dyDescent="0.3">
      <c r="A829123"/>
      <c r="B829123"/>
      <c r="C829123"/>
      <c r="D829123"/>
      <c r="E829123"/>
      <c r="F829123"/>
      <c r="G829123"/>
      <c r="H829123"/>
      <c r="I829123"/>
      <c r="J829123"/>
      <c r="K829123"/>
      <c r="L829123"/>
      <c r="M829123" s="115"/>
      <c r="N829123" s="115"/>
      <c r="O829123"/>
      <c r="P829123"/>
      <c r="Q829123"/>
      <c r="R829123" s="19"/>
      <c r="S829123" s="19"/>
      <c r="T829123"/>
      <c r="U829123" s="113"/>
      <c r="V829123" s="19"/>
      <c r="W829123" s="19"/>
      <c r="X829123" s="19"/>
      <c r="Y829123" s="19"/>
      <c r="Z829123" s="19"/>
      <c r="AA829123" s="19"/>
      <c r="AB829123" s="19"/>
      <c r="AC829123" s="19"/>
      <c r="AD829123" s="19"/>
      <c r="AE829123" s="19"/>
      <c r="AF829123" s="19"/>
      <c r="AG829123" s="19"/>
      <c r="AH829123" s="19"/>
      <c r="AI829123" s="19"/>
      <c r="AJ829123" s="19"/>
      <c r="AK829123" s="19"/>
      <c r="AL829123" s="19"/>
      <c r="AM829123" s="19"/>
      <c r="AN829123" s="19"/>
      <c r="AO829123" s="19"/>
      <c r="AP829123"/>
    </row>
    <row r="829124" spans="1:42" s="116" customFormat="1" x14ac:dyDescent="0.3">
      <c r="A829124"/>
      <c r="B829124"/>
      <c r="C829124"/>
      <c r="D829124"/>
      <c r="E829124"/>
      <c r="F829124"/>
      <c r="G829124"/>
      <c r="H829124"/>
      <c r="I829124"/>
      <c r="J829124"/>
      <c r="K829124"/>
      <c r="L829124"/>
      <c r="M829124" s="115"/>
      <c r="N829124" s="115"/>
      <c r="O829124"/>
      <c r="P829124"/>
      <c r="Q829124"/>
      <c r="R829124" s="19"/>
      <c r="S829124" s="19"/>
      <c r="T829124"/>
      <c r="U829124" s="113"/>
      <c r="V829124" s="19"/>
      <c r="W829124" s="19"/>
      <c r="X829124" s="19"/>
      <c r="Y829124" s="19"/>
      <c r="Z829124" s="19"/>
      <c r="AA829124" s="19"/>
      <c r="AB829124" s="19"/>
      <c r="AC829124" s="19"/>
      <c r="AD829124" s="19"/>
      <c r="AE829124" s="19"/>
      <c r="AF829124" s="19"/>
      <c r="AG829124" s="19"/>
      <c r="AH829124" s="19"/>
      <c r="AI829124" s="19"/>
      <c r="AJ829124" s="19"/>
      <c r="AK829124" s="19"/>
      <c r="AL829124" s="19"/>
      <c r="AM829124" s="19"/>
      <c r="AN829124" s="19"/>
      <c r="AO829124" s="19"/>
      <c r="AP829124"/>
    </row>
    <row r="829125" spans="1:42" s="116" customFormat="1" x14ac:dyDescent="0.3">
      <c r="A829125"/>
      <c r="B829125"/>
      <c r="C829125"/>
      <c r="D829125"/>
      <c r="E829125"/>
      <c r="F829125"/>
      <c r="G829125"/>
      <c r="H829125"/>
      <c r="I829125"/>
      <c r="J829125"/>
      <c r="K829125"/>
      <c r="L829125"/>
      <c r="M829125" s="115"/>
      <c r="N829125" s="115"/>
      <c r="O829125"/>
      <c r="P829125"/>
      <c r="Q829125"/>
      <c r="R829125" s="19"/>
      <c r="S829125" s="19"/>
      <c r="T829125"/>
      <c r="U829125" s="113"/>
      <c r="V829125" s="19"/>
      <c r="W829125" s="19"/>
      <c r="X829125" s="19"/>
      <c r="Y829125" s="19"/>
      <c r="Z829125" s="19"/>
      <c r="AA829125" s="19"/>
      <c r="AB829125" s="19"/>
      <c r="AC829125" s="19"/>
      <c r="AD829125" s="19"/>
      <c r="AE829125" s="19"/>
      <c r="AF829125" s="19"/>
      <c r="AG829125" s="19"/>
      <c r="AH829125" s="19"/>
      <c r="AI829125" s="19"/>
      <c r="AJ829125" s="19"/>
      <c r="AK829125" s="19"/>
      <c r="AL829125" s="19"/>
      <c r="AM829125" s="19"/>
      <c r="AN829125" s="19"/>
      <c r="AO829125" s="19"/>
      <c r="AP829125"/>
    </row>
    <row r="829126" spans="1:42" s="116" customFormat="1" x14ac:dyDescent="0.3">
      <c r="A829126"/>
      <c r="B829126"/>
      <c r="C829126"/>
      <c r="D829126"/>
      <c r="E829126"/>
      <c r="F829126"/>
      <c r="G829126"/>
      <c r="H829126"/>
      <c r="I829126"/>
      <c r="J829126"/>
      <c r="K829126"/>
      <c r="L829126"/>
      <c r="M829126" s="115"/>
      <c r="N829126" s="115"/>
      <c r="O829126"/>
      <c r="P829126"/>
      <c r="Q829126"/>
      <c r="R829126" s="19"/>
      <c r="S829126" s="19"/>
      <c r="T829126"/>
      <c r="U829126" s="113"/>
      <c r="V829126" s="19"/>
      <c r="W829126" s="19"/>
      <c r="X829126" s="19"/>
      <c r="Y829126" s="19"/>
      <c r="Z829126" s="19"/>
      <c r="AA829126" s="19"/>
      <c r="AB829126" s="19"/>
      <c r="AC829126" s="19"/>
      <c r="AD829126" s="19"/>
      <c r="AE829126" s="19"/>
      <c r="AF829126" s="19"/>
      <c r="AG829126" s="19"/>
      <c r="AH829126" s="19"/>
      <c r="AI829126" s="19"/>
      <c r="AJ829126" s="19"/>
      <c r="AK829126" s="19"/>
      <c r="AL829126" s="19"/>
      <c r="AM829126" s="19"/>
      <c r="AN829126" s="19"/>
      <c r="AO829126" s="19"/>
      <c r="AP829126"/>
    </row>
    <row r="829127" spans="1:42" s="116" customFormat="1" x14ac:dyDescent="0.3">
      <c r="A829127"/>
      <c r="B829127"/>
      <c r="C829127"/>
      <c r="D829127"/>
      <c r="E829127"/>
      <c r="F829127"/>
      <c r="G829127"/>
      <c r="H829127"/>
      <c r="I829127"/>
      <c r="J829127"/>
      <c r="K829127"/>
      <c r="L829127"/>
      <c r="M829127" s="115"/>
      <c r="N829127" s="115"/>
      <c r="O829127"/>
      <c r="P829127"/>
      <c r="Q829127"/>
      <c r="R829127" s="19"/>
      <c r="S829127" s="19"/>
      <c r="T829127"/>
      <c r="U829127" s="113"/>
      <c r="V829127" s="19"/>
      <c r="W829127" s="19"/>
      <c r="X829127" s="19"/>
      <c r="Y829127" s="19"/>
      <c r="Z829127" s="19"/>
      <c r="AA829127" s="19"/>
      <c r="AB829127" s="19"/>
      <c r="AC829127" s="19"/>
      <c r="AD829127" s="19"/>
      <c r="AE829127" s="19"/>
      <c r="AF829127" s="19"/>
      <c r="AG829127" s="19"/>
      <c r="AH829127" s="19"/>
      <c r="AI829127" s="19"/>
      <c r="AJ829127" s="19"/>
      <c r="AK829127" s="19"/>
      <c r="AL829127" s="19"/>
      <c r="AM829127" s="19"/>
      <c r="AN829127" s="19"/>
      <c r="AO829127" s="19"/>
      <c r="AP829127"/>
    </row>
    <row r="829128" spans="1:42" s="116" customFormat="1" x14ac:dyDescent="0.3">
      <c r="A829128"/>
      <c r="B829128"/>
      <c r="C829128"/>
      <c r="D829128"/>
      <c r="E829128"/>
      <c r="F829128"/>
      <c r="G829128"/>
      <c r="H829128"/>
      <c r="I829128"/>
      <c r="J829128"/>
      <c r="K829128"/>
      <c r="L829128"/>
      <c r="M829128" s="115"/>
      <c r="N829128" s="115"/>
      <c r="O829128"/>
      <c r="P829128"/>
      <c r="Q829128"/>
      <c r="R829128" s="19"/>
      <c r="S829128" s="19"/>
      <c r="T829128"/>
      <c r="U829128" s="113"/>
      <c r="V829128" s="19"/>
      <c r="W829128" s="19"/>
      <c r="X829128" s="19"/>
      <c r="Y829128" s="19"/>
      <c r="Z829128" s="19"/>
      <c r="AA829128" s="19"/>
      <c r="AB829128" s="19"/>
      <c r="AC829128" s="19"/>
      <c r="AD829128" s="19"/>
      <c r="AE829128" s="19"/>
      <c r="AF829128" s="19"/>
      <c r="AG829128" s="19"/>
      <c r="AH829128" s="19"/>
      <c r="AI829128" s="19"/>
      <c r="AJ829128" s="19"/>
      <c r="AK829128" s="19"/>
      <c r="AL829128" s="19"/>
      <c r="AM829128" s="19"/>
      <c r="AN829128" s="19"/>
      <c r="AO829128" s="19"/>
      <c r="AP829128"/>
    </row>
    <row r="829129" spans="1:42" s="116" customFormat="1" x14ac:dyDescent="0.3">
      <c r="A829129"/>
      <c r="B829129"/>
      <c r="C829129"/>
      <c r="D829129"/>
      <c r="E829129"/>
      <c r="F829129"/>
      <c r="G829129"/>
      <c r="H829129"/>
      <c r="I829129"/>
      <c r="J829129"/>
      <c r="K829129"/>
      <c r="L829129"/>
      <c r="M829129" s="115"/>
      <c r="N829129" s="115"/>
      <c r="O829129"/>
      <c r="P829129"/>
      <c r="Q829129"/>
      <c r="R829129" s="19"/>
      <c r="S829129" s="19"/>
      <c r="T829129"/>
      <c r="U829129" s="113"/>
      <c r="V829129" s="19"/>
      <c r="W829129" s="19"/>
      <c r="X829129" s="19"/>
      <c r="Y829129" s="19"/>
      <c r="Z829129" s="19"/>
      <c r="AA829129" s="19"/>
      <c r="AB829129" s="19"/>
      <c r="AC829129" s="19"/>
      <c r="AD829129" s="19"/>
      <c r="AE829129" s="19"/>
      <c r="AF829129" s="19"/>
      <c r="AG829129" s="19"/>
      <c r="AH829129" s="19"/>
      <c r="AI829129" s="19"/>
      <c r="AJ829129" s="19"/>
      <c r="AK829129" s="19"/>
      <c r="AL829129" s="19"/>
      <c r="AM829129" s="19"/>
      <c r="AN829129" s="19"/>
      <c r="AO829129" s="19"/>
      <c r="AP829129"/>
    </row>
    <row r="829130" spans="1:42" s="116" customFormat="1" x14ac:dyDescent="0.3">
      <c r="A829130"/>
      <c r="B829130"/>
      <c r="C829130"/>
      <c r="D829130"/>
      <c r="E829130"/>
      <c r="F829130"/>
      <c r="G829130"/>
      <c r="H829130"/>
      <c r="I829130"/>
      <c r="J829130"/>
      <c r="K829130"/>
      <c r="L829130"/>
      <c r="M829130" s="115"/>
      <c r="N829130" s="115"/>
      <c r="O829130"/>
      <c r="P829130"/>
      <c r="Q829130"/>
      <c r="R829130" s="19"/>
      <c r="S829130" s="19"/>
      <c r="T829130"/>
      <c r="U829130" s="113"/>
      <c r="V829130" s="19"/>
      <c r="W829130" s="19"/>
      <c r="X829130" s="19"/>
      <c r="Y829130" s="19"/>
      <c r="Z829130" s="19"/>
      <c r="AA829130" s="19"/>
      <c r="AB829130" s="19"/>
      <c r="AC829130" s="19"/>
      <c r="AD829130" s="19"/>
      <c r="AE829130" s="19"/>
      <c r="AF829130" s="19"/>
      <c r="AG829130" s="19"/>
      <c r="AH829130" s="19"/>
      <c r="AI829130" s="19"/>
      <c r="AJ829130" s="19"/>
      <c r="AK829130" s="19"/>
      <c r="AL829130" s="19"/>
      <c r="AM829130" s="19"/>
      <c r="AN829130" s="19"/>
      <c r="AO829130" s="19"/>
      <c r="AP829130"/>
    </row>
    <row r="829131" spans="1:42" s="116" customFormat="1" x14ac:dyDescent="0.3">
      <c r="A829131"/>
      <c r="B829131"/>
      <c r="C829131"/>
      <c r="D829131"/>
      <c r="E829131"/>
      <c r="F829131"/>
      <c r="G829131"/>
      <c r="H829131"/>
      <c r="I829131"/>
      <c r="J829131"/>
      <c r="K829131"/>
      <c r="L829131"/>
      <c r="M829131" s="115"/>
      <c r="N829131" s="115"/>
      <c r="O829131"/>
      <c r="P829131"/>
      <c r="Q829131"/>
      <c r="R829131" s="19"/>
      <c r="S829131" s="19"/>
      <c r="T829131"/>
      <c r="U829131" s="113"/>
      <c r="V829131" s="19"/>
      <c r="W829131" s="19"/>
      <c r="X829131" s="19"/>
      <c r="Y829131" s="19"/>
      <c r="Z829131" s="19"/>
      <c r="AA829131" s="19"/>
      <c r="AB829131" s="19"/>
      <c r="AC829131" s="19"/>
      <c r="AD829131" s="19"/>
      <c r="AE829131" s="19"/>
      <c r="AF829131" s="19"/>
      <c r="AG829131" s="19"/>
      <c r="AH829131" s="19"/>
      <c r="AI829131" s="19"/>
      <c r="AJ829131" s="19"/>
      <c r="AK829131" s="19"/>
      <c r="AL829131" s="19"/>
      <c r="AM829131" s="19"/>
      <c r="AN829131" s="19"/>
      <c r="AO829131" s="19"/>
      <c r="AP829131"/>
    </row>
    <row r="829132" spans="1:42" s="116" customFormat="1" x14ac:dyDescent="0.3">
      <c r="A829132"/>
      <c r="B829132"/>
      <c r="C829132"/>
      <c r="D829132"/>
      <c r="E829132"/>
      <c r="F829132"/>
      <c r="G829132"/>
      <c r="H829132"/>
      <c r="I829132"/>
      <c r="J829132"/>
      <c r="K829132"/>
      <c r="L829132"/>
      <c r="M829132" s="115"/>
      <c r="N829132" s="115"/>
      <c r="O829132"/>
      <c r="P829132"/>
      <c r="Q829132"/>
      <c r="R829132" s="19"/>
      <c r="S829132" s="19"/>
      <c r="T829132"/>
      <c r="U829132" s="113"/>
      <c r="V829132" s="19"/>
      <c r="W829132" s="19"/>
      <c r="X829132" s="19"/>
      <c r="Y829132" s="19"/>
      <c r="Z829132" s="19"/>
      <c r="AA829132" s="19"/>
      <c r="AB829132" s="19"/>
      <c r="AC829132" s="19"/>
      <c r="AD829132" s="19"/>
      <c r="AE829132" s="19"/>
      <c r="AF829132" s="19"/>
      <c r="AG829132" s="19"/>
      <c r="AH829132" s="19"/>
      <c r="AI829132" s="19"/>
      <c r="AJ829132" s="19"/>
      <c r="AK829132" s="19"/>
      <c r="AL829132" s="19"/>
      <c r="AM829132" s="19"/>
      <c r="AN829132" s="19"/>
      <c r="AO829132" s="19"/>
      <c r="AP829132"/>
    </row>
    <row r="829133" spans="1:42" s="116" customFormat="1" x14ac:dyDescent="0.3">
      <c r="A829133"/>
      <c r="B829133"/>
      <c r="C829133"/>
      <c r="D829133"/>
      <c r="E829133"/>
      <c r="F829133"/>
      <c r="G829133"/>
      <c r="H829133"/>
      <c r="I829133"/>
      <c r="J829133"/>
      <c r="K829133"/>
      <c r="L829133"/>
      <c r="M829133" s="115"/>
      <c r="N829133" s="115"/>
      <c r="O829133"/>
      <c r="P829133"/>
      <c r="Q829133"/>
      <c r="R829133" s="19"/>
      <c r="S829133" s="19"/>
      <c r="T829133"/>
      <c r="U829133" s="113"/>
      <c r="V829133" s="19"/>
      <c r="W829133" s="19"/>
      <c r="X829133" s="19"/>
      <c r="Y829133" s="19"/>
      <c r="Z829133" s="19"/>
      <c r="AA829133" s="19"/>
      <c r="AB829133" s="19"/>
      <c r="AC829133" s="19"/>
      <c r="AD829133" s="19"/>
      <c r="AE829133" s="19"/>
      <c r="AF829133" s="19"/>
      <c r="AG829133" s="19"/>
      <c r="AH829133" s="19"/>
      <c r="AI829133" s="19"/>
      <c r="AJ829133" s="19"/>
      <c r="AK829133" s="19"/>
      <c r="AL829133" s="19"/>
      <c r="AM829133" s="19"/>
      <c r="AN829133" s="19"/>
      <c r="AO829133" s="19"/>
      <c r="AP829133"/>
    </row>
    <row r="829134" spans="1:42" s="116" customFormat="1" x14ac:dyDescent="0.3">
      <c r="A829134"/>
      <c r="B829134"/>
      <c r="C829134"/>
      <c r="D829134"/>
      <c r="E829134"/>
      <c r="F829134"/>
      <c r="G829134"/>
      <c r="H829134"/>
      <c r="I829134"/>
      <c r="J829134"/>
      <c r="K829134"/>
      <c r="L829134"/>
      <c r="M829134" s="115"/>
      <c r="N829134" s="115"/>
      <c r="O829134"/>
      <c r="P829134"/>
      <c r="Q829134"/>
      <c r="R829134" s="19"/>
      <c r="S829134" s="19"/>
      <c r="T829134"/>
      <c r="U829134" s="113"/>
      <c r="V829134" s="19"/>
      <c r="W829134" s="19"/>
      <c r="X829134" s="19"/>
      <c r="Y829134" s="19"/>
      <c r="Z829134" s="19"/>
      <c r="AA829134" s="19"/>
      <c r="AB829134" s="19"/>
      <c r="AC829134" s="19"/>
      <c r="AD829134" s="19"/>
      <c r="AE829134" s="19"/>
      <c r="AF829134" s="19"/>
      <c r="AG829134" s="19"/>
      <c r="AH829134" s="19"/>
      <c r="AI829134" s="19"/>
      <c r="AJ829134" s="19"/>
      <c r="AK829134" s="19"/>
      <c r="AL829134" s="19"/>
      <c r="AM829134" s="19"/>
      <c r="AN829134" s="19"/>
      <c r="AO829134" s="19"/>
      <c r="AP829134"/>
    </row>
    <row r="829135" spans="1:42" s="116" customFormat="1" x14ac:dyDescent="0.3">
      <c r="A829135"/>
      <c r="B829135"/>
      <c r="C829135"/>
      <c r="D829135"/>
      <c r="E829135"/>
      <c r="F829135"/>
      <c r="G829135"/>
      <c r="H829135"/>
      <c r="I829135"/>
      <c r="J829135"/>
      <c r="K829135"/>
      <c r="L829135"/>
      <c r="M829135" s="115"/>
      <c r="N829135" s="115"/>
      <c r="O829135"/>
      <c r="P829135"/>
      <c r="Q829135"/>
      <c r="R829135" s="19"/>
      <c r="S829135" s="19"/>
      <c r="T829135"/>
      <c r="U829135" s="113"/>
      <c r="V829135" s="19"/>
      <c r="W829135" s="19"/>
      <c r="X829135" s="19"/>
      <c r="Y829135" s="19"/>
      <c r="Z829135" s="19"/>
      <c r="AA829135" s="19"/>
      <c r="AB829135" s="19"/>
      <c r="AC829135" s="19"/>
      <c r="AD829135" s="19"/>
      <c r="AE829135" s="19"/>
      <c r="AF829135" s="19"/>
      <c r="AG829135" s="19"/>
      <c r="AH829135" s="19"/>
      <c r="AI829135" s="19"/>
      <c r="AJ829135" s="19"/>
      <c r="AK829135" s="19"/>
      <c r="AL829135" s="19"/>
      <c r="AM829135" s="19"/>
      <c r="AN829135" s="19"/>
      <c r="AO829135" s="19"/>
      <c r="AP829135"/>
    </row>
    <row r="829136" spans="1:42" s="116" customFormat="1" x14ac:dyDescent="0.3">
      <c r="A829136"/>
      <c r="B829136"/>
      <c r="C829136"/>
      <c r="D829136"/>
      <c r="E829136"/>
      <c r="F829136"/>
      <c r="G829136"/>
      <c r="H829136"/>
      <c r="I829136"/>
      <c r="J829136"/>
      <c r="K829136"/>
      <c r="L829136"/>
      <c r="M829136" s="115"/>
      <c r="N829136" s="115"/>
      <c r="O829136"/>
      <c r="P829136"/>
      <c r="Q829136"/>
      <c r="R829136" s="19"/>
      <c r="S829136" s="19"/>
      <c r="T829136"/>
      <c r="U829136" s="113"/>
      <c r="V829136" s="19"/>
      <c r="W829136" s="19"/>
      <c r="X829136" s="19"/>
      <c r="Y829136" s="19"/>
      <c r="Z829136" s="19"/>
      <c r="AA829136" s="19"/>
      <c r="AB829136" s="19"/>
      <c r="AC829136" s="19"/>
      <c r="AD829136" s="19"/>
      <c r="AE829136" s="19"/>
      <c r="AF829136" s="19"/>
      <c r="AG829136" s="19"/>
      <c r="AH829136" s="19"/>
      <c r="AI829136" s="19"/>
      <c r="AJ829136" s="19"/>
      <c r="AK829136" s="19"/>
      <c r="AL829136" s="19"/>
      <c r="AM829136" s="19"/>
      <c r="AN829136" s="19"/>
      <c r="AO829136" s="19"/>
      <c r="AP829136"/>
    </row>
    <row r="829137" spans="1:42" s="116" customFormat="1" x14ac:dyDescent="0.3">
      <c r="A829137"/>
      <c r="B829137"/>
      <c r="C829137"/>
      <c r="D829137"/>
      <c r="E829137"/>
      <c r="F829137"/>
      <c r="G829137"/>
      <c r="H829137"/>
      <c r="I829137"/>
      <c r="J829137"/>
      <c r="K829137"/>
      <c r="L829137"/>
      <c r="M829137" s="115"/>
      <c r="N829137" s="115"/>
      <c r="O829137"/>
      <c r="P829137"/>
      <c r="Q829137"/>
      <c r="R829137" s="19"/>
      <c r="S829137" s="19"/>
      <c r="T829137"/>
      <c r="U829137" s="113"/>
      <c r="V829137" s="19"/>
      <c r="W829137" s="19"/>
      <c r="X829137" s="19"/>
      <c r="Y829137" s="19"/>
      <c r="Z829137" s="19"/>
      <c r="AA829137" s="19"/>
      <c r="AB829137" s="19"/>
      <c r="AC829137" s="19"/>
      <c r="AD829137" s="19"/>
      <c r="AE829137" s="19"/>
      <c r="AF829137" s="19"/>
      <c r="AG829137" s="19"/>
      <c r="AH829137" s="19"/>
      <c r="AI829137" s="19"/>
      <c r="AJ829137" s="19"/>
      <c r="AK829137" s="19"/>
      <c r="AL829137" s="19"/>
      <c r="AM829137" s="19"/>
      <c r="AN829137" s="19"/>
      <c r="AO829137" s="19"/>
      <c r="AP829137"/>
    </row>
    <row r="829138" spans="1:42" s="116" customFormat="1" x14ac:dyDescent="0.3">
      <c r="A829138"/>
      <c r="B829138"/>
      <c r="C829138"/>
      <c r="D829138"/>
      <c r="E829138"/>
      <c r="F829138"/>
      <c r="G829138"/>
      <c r="H829138"/>
      <c r="I829138"/>
      <c r="J829138"/>
      <c r="K829138"/>
      <c r="L829138"/>
      <c r="M829138" s="115"/>
      <c r="N829138" s="115"/>
      <c r="O829138"/>
      <c r="P829138"/>
      <c r="Q829138"/>
      <c r="R829138" s="19"/>
      <c r="S829138" s="19"/>
      <c r="T829138"/>
      <c r="U829138" s="113"/>
      <c r="V829138" s="19"/>
      <c r="W829138" s="19"/>
      <c r="X829138" s="19"/>
      <c r="Y829138" s="19"/>
      <c r="Z829138" s="19"/>
      <c r="AA829138" s="19"/>
      <c r="AB829138" s="19"/>
      <c r="AC829138" s="19"/>
      <c r="AD829138" s="19"/>
      <c r="AE829138" s="19"/>
      <c r="AF829138" s="19"/>
      <c r="AG829138" s="19"/>
      <c r="AH829138" s="19"/>
      <c r="AI829138" s="19"/>
      <c r="AJ829138" s="19"/>
      <c r="AK829138" s="19"/>
      <c r="AL829138" s="19"/>
      <c r="AM829138" s="19"/>
      <c r="AN829138" s="19"/>
      <c r="AO829138" s="19"/>
      <c r="AP829138"/>
    </row>
    <row r="829139" spans="1:42" s="116" customFormat="1" x14ac:dyDescent="0.3">
      <c r="A829139"/>
      <c r="B829139"/>
      <c r="C829139"/>
      <c r="D829139"/>
      <c r="E829139"/>
      <c r="F829139"/>
      <c r="G829139"/>
      <c r="H829139"/>
      <c r="I829139"/>
      <c r="J829139"/>
      <c r="K829139"/>
      <c r="L829139"/>
      <c r="M829139" s="115"/>
      <c r="N829139" s="115"/>
      <c r="O829139"/>
      <c r="P829139"/>
      <c r="Q829139"/>
      <c r="R829139" s="19"/>
      <c r="S829139" s="19"/>
      <c r="T829139"/>
      <c r="U829139" s="113"/>
      <c r="V829139" s="19"/>
      <c r="W829139" s="19"/>
      <c r="X829139" s="19"/>
      <c r="Y829139" s="19"/>
      <c r="Z829139" s="19"/>
      <c r="AA829139" s="19"/>
      <c r="AB829139" s="19"/>
      <c r="AC829139" s="19"/>
      <c r="AD829139" s="19"/>
      <c r="AE829139" s="19"/>
      <c r="AF829139" s="19"/>
      <c r="AG829139" s="19"/>
      <c r="AH829139" s="19"/>
      <c r="AI829139" s="19"/>
      <c r="AJ829139" s="19"/>
      <c r="AK829139" s="19"/>
      <c r="AL829139" s="19"/>
      <c r="AM829139" s="19"/>
      <c r="AN829139" s="19"/>
      <c r="AO829139" s="19"/>
      <c r="AP829139"/>
    </row>
    <row r="829140" spans="1:42" s="116" customFormat="1" x14ac:dyDescent="0.3">
      <c r="A829140"/>
      <c r="B829140"/>
      <c r="C829140"/>
      <c r="D829140"/>
      <c r="E829140"/>
      <c r="F829140"/>
      <c r="G829140"/>
      <c r="H829140"/>
      <c r="I829140"/>
      <c r="J829140"/>
      <c r="K829140"/>
      <c r="L829140"/>
      <c r="M829140" s="115"/>
      <c r="N829140" s="115"/>
      <c r="O829140"/>
      <c r="P829140"/>
      <c r="Q829140"/>
      <c r="R829140" s="19"/>
      <c r="S829140" s="19"/>
      <c r="T829140"/>
      <c r="U829140" s="113"/>
      <c r="V829140" s="19"/>
      <c r="W829140" s="19"/>
      <c r="X829140" s="19"/>
      <c r="Y829140" s="19"/>
      <c r="Z829140" s="19"/>
      <c r="AA829140" s="19"/>
      <c r="AB829140" s="19"/>
      <c r="AC829140" s="19"/>
      <c r="AD829140" s="19"/>
      <c r="AE829140" s="19"/>
      <c r="AF829140" s="19"/>
      <c r="AG829140" s="19"/>
      <c r="AH829140" s="19"/>
      <c r="AI829140" s="19"/>
      <c r="AJ829140" s="19"/>
      <c r="AK829140" s="19"/>
      <c r="AL829140" s="19"/>
      <c r="AM829140" s="19"/>
      <c r="AN829140" s="19"/>
      <c r="AO829140" s="19"/>
      <c r="AP829140"/>
    </row>
    <row r="829141" spans="1:42" s="116" customFormat="1" x14ac:dyDescent="0.3">
      <c r="A829141"/>
      <c r="B829141"/>
      <c r="C829141"/>
      <c r="D829141"/>
      <c r="E829141"/>
      <c r="F829141"/>
      <c r="G829141"/>
      <c r="H829141"/>
      <c r="I829141"/>
      <c r="J829141"/>
      <c r="K829141"/>
      <c r="L829141"/>
      <c r="M829141" s="115"/>
      <c r="N829141" s="115"/>
      <c r="O829141"/>
      <c r="P829141"/>
      <c r="Q829141"/>
      <c r="R829141" s="19"/>
      <c r="S829141" s="19"/>
      <c r="T829141"/>
      <c r="U829141" s="113"/>
      <c r="V829141" s="19"/>
      <c r="W829141" s="19"/>
      <c r="X829141" s="19"/>
      <c r="Y829141" s="19"/>
      <c r="Z829141" s="19"/>
      <c r="AA829141" s="19"/>
      <c r="AB829141" s="19"/>
      <c r="AC829141" s="19"/>
      <c r="AD829141" s="19"/>
      <c r="AE829141" s="19"/>
      <c r="AF829141" s="19"/>
      <c r="AG829141" s="19"/>
      <c r="AH829141" s="19"/>
      <c r="AI829141" s="19"/>
      <c r="AJ829141" s="19"/>
      <c r="AK829141" s="19"/>
      <c r="AL829141" s="19"/>
      <c r="AM829141" s="19"/>
      <c r="AN829141" s="19"/>
      <c r="AO829141" s="19"/>
      <c r="AP829141"/>
    </row>
    <row r="829142" spans="1:42" s="116" customFormat="1" x14ac:dyDescent="0.3">
      <c r="A829142"/>
      <c r="B829142"/>
      <c r="C829142"/>
      <c r="D829142"/>
      <c r="E829142"/>
      <c r="F829142"/>
      <c r="G829142"/>
      <c r="H829142"/>
      <c r="I829142"/>
      <c r="J829142"/>
      <c r="K829142"/>
      <c r="L829142"/>
      <c r="M829142" s="115"/>
      <c r="N829142" s="115"/>
      <c r="O829142"/>
      <c r="P829142"/>
      <c r="Q829142"/>
      <c r="R829142" s="19"/>
      <c r="S829142" s="19"/>
      <c r="T829142"/>
      <c r="U829142" s="113"/>
      <c r="V829142" s="19"/>
      <c r="W829142" s="19"/>
      <c r="X829142" s="19"/>
      <c r="Y829142" s="19"/>
      <c r="Z829142" s="19"/>
      <c r="AA829142" s="19"/>
      <c r="AB829142" s="19"/>
      <c r="AC829142" s="19"/>
      <c r="AD829142" s="19"/>
      <c r="AE829142" s="19"/>
      <c r="AF829142" s="19"/>
      <c r="AG829142" s="19"/>
      <c r="AH829142" s="19"/>
      <c r="AI829142" s="19"/>
      <c r="AJ829142" s="19"/>
      <c r="AK829142" s="19"/>
      <c r="AL829142" s="19"/>
      <c r="AM829142" s="19"/>
      <c r="AN829142" s="19"/>
      <c r="AO829142" s="19"/>
      <c r="AP829142"/>
    </row>
    <row r="829143" spans="1:42" s="116" customFormat="1" x14ac:dyDescent="0.3">
      <c r="A829143"/>
      <c r="B829143"/>
      <c r="C829143"/>
      <c r="D829143"/>
      <c r="E829143"/>
      <c r="F829143"/>
      <c r="G829143"/>
      <c r="H829143"/>
      <c r="I829143"/>
      <c r="J829143"/>
      <c r="K829143"/>
      <c r="L829143"/>
      <c r="M829143" s="115"/>
      <c r="N829143" s="115"/>
      <c r="O829143"/>
      <c r="P829143"/>
      <c r="Q829143"/>
      <c r="R829143" s="19"/>
      <c r="S829143" s="19"/>
      <c r="T829143"/>
      <c r="U829143" s="113"/>
      <c r="V829143" s="19"/>
      <c r="W829143" s="19"/>
      <c r="X829143" s="19"/>
      <c r="Y829143" s="19"/>
      <c r="Z829143" s="19"/>
      <c r="AA829143" s="19"/>
      <c r="AB829143" s="19"/>
      <c r="AC829143" s="19"/>
      <c r="AD829143" s="19"/>
      <c r="AE829143" s="19"/>
      <c r="AF829143" s="19"/>
      <c r="AG829143" s="19"/>
      <c r="AH829143" s="19"/>
      <c r="AI829143" s="19"/>
      <c r="AJ829143" s="19"/>
      <c r="AK829143" s="19"/>
      <c r="AL829143" s="19"/>
      <c r="AM829143" s="19"/>
      <c r="AN829143" s="19"/>
      <c r="AO829143" s="19"/>
      <c r="AP829143"/>
    </row>
    <row r="829144" spans="1:42" s="116" customFormat="1" x14ac:dyDescent="0.3">
      <c r="A829144"/>
      <c r="B829144"/>
      <c r="C829144"/>
      <c r="D829144"/>
      <c r="E829144"/>
      <c r="F829144"/>
      <c r="G829144"/>
      <c r="H829144"/>
      <c r="I829144"/>
      <c r="J829144"/>
      <c r="K829144"/>
      <c r="L829144"/>
      <c r="M829144" s="115"/>
      <c r="N829144" s="115"/>
      <c r="O829144"/>
      <c r="P829144"/>
      <c r="Q829144"/>
      <c r="R829144" s="19"/>
      <c r="S829144" s="19"/>
      <c r="T829144"/>
      <c r="U829144" s="113"/>
      <c r="V829144" s="19"/>
      <c r="W829144" s="19"/>
      <c r="X829144" s="19"/>
      <c r="Y829144" s="19"/>
      <c r="Z829144" s="19"/>
      <c r="AA829144" s="19"/>
      <c r="AB829144" s="19"/>
      <c r="AC829144" s="19"/>
      <c r="AD829144" s="19"/>
      <c r="AE829144" s="19"/>
      <c r="AF829144" s="19"/>
      <c r="AG829144" s="19"/>
      <c r="AH829144" s="19"/>
      <c r="AI829144" s="19"/>
      <c r="AJ829144" s="19"/>
      <c r="AK829144" s="19"/>
      <c r="AL829144" s="19"/>
      <c r="AM829144" s="19"/>
      <c r="AN829144" s="19"/>
      <c r="AO829144" s="19"/>
      <c r="AP829144"/>
    </row>
    <row r="829145" spans="1:42" s="116" customFormat="1" x14ac:dyDescent="0.3">
      <c r="A829145"/>
      <c r="B829145"/>
      <c r="C829145"/>
      <c r="D829145"/>
      <c r="E829145"/>
      <c r="F829145"/>
      <c r="G829145"/>
      <c r="H829145"/>
      <c r="I829145"/>
      <c r="J829145"/>
      <c r="K829145"/>
      <c r="L829145"/>
      <c r="M829145" s="115"/>
      <c r="N829145" s="115"/>
      <c r="O829145"/>
      <c r="P829145"/>
      <c r="Q829145"/>
      <c r="R829145" s="19"/>
      <c r="S829145" s="19"/>
      <c r="T829145"/>
      <c r="U829145" s="113"/>
      <c r="V829145" s="19"/>
      <c r="W829145" s="19"/>
      <c r="X829145" s="19"/>
      <c r="Y829145" s="19"/>
      <c r="Z829145" s="19"/>
      <c r="AA829145" s="19"/>
      <c r="AB829145" s="19"/>
      <c r="AC829145" s="19"/>
      <c r="AD829145" s="19"/>
      <c r="AE829145" s="19"/>
      <c r="AF829145" s="19"/>
      <c r="AG829145" s="19"/>
      <c r="AH829145" s="19"/>
      <c r="AI829145" s="19"/>
      <c r="AJ829145" s="19"/>
      <c r="AK829145" s="19"/>
      <c r="AL829145" s="19"/>
      <c r="AM829145" s="19"/>
      <c r="AN829145" s="19"/>
      <c r="AO829145" s="19"/>
      <c r="AP829145"/>
    </row>
    <row r="829146" spans="1:42" s="116" customFormat="1" x14ac:dyDescent="0.3">
      <c r="A829146"/>
      <c r="B829146"/>
      <c r="C829146"/>
      <c r="D829146"/>
      <c r="E829146"/>
      <c r="F829146"/>
      <c r="G829146"/>
      <c r="H829146"/>
      <c r="I829146"/>
      <c r="J829146"/>
      <c r="K829146"/>
      <c r="L829146"/>
      <c r="M829146" s="115"/>
      <c r="N829146" s="115"/>
      <c r="O829146"/>
      <c r="P829146"/>
      <c r="Q829146"/>
      <c r="R829146" s="19"/>
      <c r="S829146" s="19"/>
      <c r="T829146"/>
      <c r="U829146" s="113"/>
      <c r="V829146" s="19"/>
      <c r="W829146" s="19"/>
      <c r="X829146" s="19"/>
      <c r="Y829146" s="19"/>
      <c r="Z829146" s="19"/>
      <c r="AA829146" s="19"/>
      <c r="AB829146" s="19"/>
      <c r="AC829146" s="19"/>
      <c r="AD829146" s="19"/>
      <c r="AE829146" s="19"/>
      <c r="AF829146" s="19"/>
      <c r="AG829146" s="19"/>
      <c r="AH829146" s="19"/>
      <c r="AI829146" s="19"/>
      <c r="AJ829146" s="19"/>
      <c r="AK829146" s="19"/>
      <c r="AL829146" s="19"/>
      <c r="AM829146" s="19"/>
      <c r="AN829146" s="19"/>
      <c r="AO829146" s="19"/>
      <c r="AP829146"/>
    </row>
    <row r="829147" spans="1:42" s="116" customFormat="1" x14ac:dyDescent="0.3">
      <c r="A829147"/>
      <c r="B829147"/>
      <c r="C829147"/>
      <c r="D829147"/>
      <c r="E829147"/>
      <c r="F829147"/>
      <c r="G829147"/>
      <c r="H829147"/>
      <c r="I829147"/>
      <c r="J829147"/>
      <c r="K829147"/>
      <c r="L829147"/>
      <c r="M829147" s="115"/>
      <c r="N829147" s="115"/>
      <c r="O829147"/>
      <c r="P829147"/>
      <c r="Q829147"/>
      <c r="R829147" s="19"/>
      <c r="S829147" s="19"/>
      <c r="T829147"/>
      <c r="U829147" s="113"/>
      <c r="V829147" s="19"/>
      <c r="W829147" s="19"/>
      <c r="X829147" s="19"/>
      <c r="Y829147" s="19"/>
      <c r="Z829147" s="19"/>
      <c r="AA829147" s="19"/>
      <c r="AB829147" s="19"/>
      <c r="AC829147" s="19"/>
      <c r="AD829147" s="19"/>
      <c r="AE829147" s="19"/>
      <c r="AF829147" s="19"/>
      <c r="AG829147" s="19"/>
      <c r="AH829147" s="19"/>
      <c r="AI829147" s="19"/>
      <c r="AJ829147" s="19"/>
      <c r="AK829147" s="19"/>
      <c r="AL829147" s="19"/>
      <c r="AM829147" s="19"/>
      <c r="AN829147" s="19"/>
      <c r="AO829147" s="19"/>
      <c r="AP829147"/>
    </row>
    <row r="829148" spans="1:42" s="116" customFormat="1" x14ac:dyDescent="0.3">
      <c r="A829148"/>
      <c r="B829148"/>
      <c r="C829148"/>
      <c r="D829148"/>
      <c r="E829148"/>
      <c r="F829148"/>
      <c r="G829148"/>
      <c r="H829148"/>
      <c r="I829148"/>
      <c r="J829148"/>
      <c r="K829148"/>
      <c r="L829148"/>
      <c r="M829148" s="115"/>
      <c r="N829148" s="115"/>
      <c r="O829148"/>
      <c r="P829148"/>
      <c r="Q829148"/>
      <c r="R829148" s="19"/>
      <c r="S829148" s="19"/>
      <c r="T829148"/>
      <c r="U829148" s="113"/>
      <c r="V829148" s="19"/>
      <c r="W829148" s="19"/>
      <c r="X829148" s="19"/>
      <c r="Y829148" s="19"/>
      <c r="Z829148" s="19"/>
      <c r="AA829148" s="19"/>
      <c r="AB829148" s="19"/>
      <c r="AC829148" s="19"/>
      <c r="AD829148" s="19"/>
      <c r="AE829148" s="19"/>
      <c r="AF829148" s="19"/>
      <c r="AG829148" s="19"/>
      <c r="AH829148" s="19"/>
      <c r="AI829148" s="19"/>
      <c r="AJ829148" s="19"/>
      <c r="AK829148" s="19"/>
      <c r="AL829148" s="19"/>
      <c r="AM829148" s="19"/>
      <c r="AN829148" s="19"/>
      <c r="AO829148" s="19"/>
      <c r="AP829148"/>
    </row>
    <row r="829149" spans="1:42" s="116" customFormat="1" x14ac:dyDescent="0.3">
      <c r="A829149"/>
      <c r="B829149"/>
      <c r="C829149"/>
      <c r="D829149"/>
      <c r="E829149"/>
      <c r="F829149"/>
      <c r="G829149"/>
      <c r="H829149"/>
      <c r="I829149"/>
      <c r="J829149"/>
      <c r="K829149"/>
      <c r="L829149"/>
      <c r="M829149" s="115"/>
      <c r="N829149" s="115"/>
      <c r="O829149"/>
      <c r="P829149"/>
      <c r="Q829149"/>
      <c r="R829149" s="19"/>
      <c r="S829149" s="19"/>
      <c r="T829149"/>
      <c r="U829149" s="113"/>
      <c r="V829149" s="19"/>
      <c r="W829149" s="19"/>
      <c r="X829149" s="19"/>
      <c r="Y829149" s="19"/>
      <c r="Z829149" s="19"/>
      <c r="AA829149" s="19"/>
      <c r="AB829149" s="19"/>
      <c r="AC829149" s="19"/>
      <c r="AD829149" s="19"/>
      <c r="AE829149" s="19"/>
      <c r="AF829149" s="19"/>
      <c r="AG829149" s="19"/>
      <c r="AH829149" s="19"/>
      <c r="AI829149" s="19"/>
      <c r="AJ829149" s="19"/>
      <c r="AK829149" s="19"/>
      <c r="AL829149" s="19"/>
      <c r="AM829149" s="19"/>
      <c r="AN829149" s="19"/>
      <c r="AO829149" s="19"/>
      <c r="AP829149"/>
    </row>
    <row r="829150" spans="1:42" s="116" customFormat="1" x14ac:dyDescent="0.3">
      <c r="A829150"/>
      <c r="B829150"/>
      <c r="C829150"/>
      <c r="D829150"/>
      <c r="E829150"/>
      <c r="F829150"/>
      <c r="G829150"/>
      <c r="H829150"/>
      <c r="I829150"/>
      <c r="J829150"/>
      <c r="K829150"/>
      <c r="L829150"/>
      <c r="M829150" s="115"/>
      <c r="N829150" s="115"/>
      <c r="O829150"/>
      <c r="P829150"/>
      <c r="Q829150"/>
      <c r="R829150" s="19"/>
      <c r="S829150" s="19"/>
      <c r="T829150"/>
      <c r="U829150" s="113"/>
      <c r="V829150" s="19"/>
      <c r="W829150" s="19"/>
      <c r="X829150" s="19"/>
      <c r="Y829150" s="19"/>
      <c r="Z829150" s="19"/>
      <c r="AA829150" s="19"/>
      <c r="AB829150" s="19"/>
      <c r="AC829150" s="19"/>
      <c r="AD829150" s="19"/>
      <c r="AE829150" s="19"/>
      <c r="AF829150" s="19"/>
      <c r="AG829150" s="19"/>
      <c r="AH829150" s="19"/>
      <c r="AI829150" s="19"/>
      <c r="AJ829150" s="19"/>
      <c r="AK829150" s="19"/>
      <c r="AL829150" s="19"/>
      <c r="AM829150" s="19"/>
      <c r="AN829150" s="19"/>
      <c r="AO829150" s="19"/>
      <c r="AP829150"/>
    </row>
    <row r="829151" spans="1:42" s="116" customFormat="1" x14ac:dyDescent="0.3">
      <c r="A829151"/>
      <c r="B829151"/>
      <c r="C829151"/>
      <c r="D829151"/>
      <c r="E829151"/>
      <c r="F829151"/>
      <c r="G829151"/>
      <c r="H829151"/>
      <c r="I829151"/>
      <c r="J829151"/>
      <c r="K829151"/>
      <c r="L829151"/>
      <c r="M829151" s="115"/>
      <c r="N829151" s="115"/>
      <c r="O829151"/>
      <c r="P829151"/>
      <c r="Q829151"/>
      <c r="R829151" s="19"/>
      <c r="S829151" s="19"/>
      <c r="T829151"/>
      <c r="U829151" s="113"/>
      <c r="V829151" s="19"/>
      <c r="W829151" s="19"/>
      <c r="X829151" s="19"/>
      <c r="Y829151" s="19"/>
      <c r="Z829151" s="19"/>
      <c r="AA829151" s="19"/>
      <c r="AB829151" s="19"/>
      <c r="AC829151" s="19"/>
      <c r="AD829151" s="19"/>
      <c r="AE829151" s="19"/>
      <c r="AF829151" s="19"/>
      <c r="AG829151" s="19"/>
      <c r="AH829151" s="19"/>
      <c r="AI829151" s="19"/>
      <c r="AJ829151" s="19"/>
      <c r="AK829151" s="19"/>
      <c r="AL829151" s="19"/>
      <c r="AM829151" s="19"/>
      <c r="AN829151" s="19"/>
      <c r="AO829151" s="19"/>
      <c r="AP829151"/>
    </row>
    <row r="829152" spans="1:42" s="116" customFormat="1" x14ac:dyDescent="0.3">
      <c r="A829152"/>
      <c r="B829152"/>
      <c r="C829152"/>
      <c r="D829152"/>
      <c r="E829152"/>
      <c r="F829152"/>
      <c r="G829152"/>
      <c r="H829152"/>
      <c r="I829152"/>
      <c r="J829152"/>
      <c r="K829152"/>
      <c r="L829152"/>
      <c r="M829152" s="115"/>
      <c r="N829152" s="115"/>
      <c r="O829152"/>
      <c r="P829152"/>
      <c r="Q829152"/>
      <c r="R829152" s="19"/>
      <c r="S829152" s="19"/>
      <c r="T829152"/>
      <c r="U829152" s="113"/>
      <c r="V829152" s="19"/>
      <c r="W829152" s="19"/>
      <c r="X829152" s="19"/>
      <c r="Y829152" s="19"/>
      <c r="Z829152" s="19"/>
      <c r="AA829152" s="19"/>
      <c r="AB829152" s="19"/>
      <c r="AC829152" s="19"/>
      <c r="AD829152" s="19"/>
      <c r="AE829152" s="19"/>
      <c r="AF829152" s="19"/>
      <c r="AG829152" s="19"/>
      <c r="AH829152" s="19"/>
      <c r="AI829152" s="19"/>
      <c r="AJ829152" s="19"/>
      <c r="AK829152" s="19"/>
      <c r="AL829152" s="19"/>
      <c r="AM829152" s="19"/>
      <c r="AN829152" s="19"/>
      <c r="AO829152" s="19"/>
      <c r="AP829152"/>
    </row>
    <row r="829153" spans="1:42" s="116" customFormat="1" x14ac:dyDescent="0.3">
      <c r="A829153"/>
      <c r="B829153"/>
      <c r="C829153"/>
      <c r="D829153"/>
      <c r="E829153"/>
      <c r="F829153"/>
      <c r="G829153"/>
      <c r="H829153"/>
      <c r="I829153"/>
      <c r="J829153"/>
      <c r="K829153"/>
      <c r="L829153"/>
      <c r="M829153" s="115"/>
      <c r="N829153" s="115"/>
      <c r="O829153"/>
      <c r="P829153"/>
      <c r="Q829153"/>
      <c r="R829153" s="19"/>
      <c r="S829153" s="19"/>
      <c r="T829153"/>
      <c r="U829153" s="113"/>
      <c r="V829153" s="19"/>
      <c r="W829153" s="19"/>
      <c r="X829153" s="19"/>
      <c r="Y829153" s="19"/>
      <c r="Z829153" s="19"/>
      <c r="AA829153" s="19"/>
      <c r="AB829153" s="19"/>
      <c r="AC829153" s="19"/>
      <c r="AD829153" s="19"/>
      <c r="AE829153" s="19"/>
      <c r="AF829153" s="19"/>
      <c r="AG829153" s="19"/>
      <c r="AH829153" s="19"/>
      <c r="AI829153" s="19"/>
      <c r="AJ829153" s="19"/>
      <c r="AK829153" s="19"/>
      <c r="AL829153" s="19"/>
      <c r="AM829153" s="19"/>
      <c r="AN829153" s="19"/>
      <c r="AO829153" s="19"/>
      <c r="AP829153"/>
    </row>
    <row r="829154" spans="1:42" s="116" customFormat="1" x14ac:dyDescent="0.3">
      <c r="A829154"/>
      <c r="B829154"/>
      <c r="C829154"/>
      <c r="D829154"/>
      <c r="E829154"/>
      <c r="F829154"/>
      <c r="G829154"/>
      <c r="H829154"/>
      <c r="I829154"/>
      <c r="J829154"/>
      <c r="K829154"/>
      <c r="L829154"/>
      <c r="M829154" s="115"/>
      <c r="N829154" s="115"/>
      <c r="O829154"/>
      <c r="P829154"/>
      <c r="Q829154"/>
      <c r="R829154" s="19"/>
      <c r="S829154" s="19"/>
      <c r="T829154"/>
      <c r="U829154" s="113"/>
      <c r="V829154" s="19"/>
      <c r="W829154" s="19"/>
      <c r="X829154" s="19"/>
      <c r="Y829154" s="19"/>
      <c r="Z829154" s="19"/>
      <c r="AA829154" s="19"/>
      <c r="AB829154" s="19"/>
      <c r="AC829154" s="19"/>
      <c r="AD829154" s="19"/>
      <c r="AE829154" s="19"/>
      <c r="AF829154" s="19"/>
      <c r="AG829154" s="19"/>
      <c r="AH829154" s="19"/>
      <c r="AI829154" s="19"/>
      <c r="AJ829154" s="19"/>
      <c r="AK829154" s="19"/>
      <c r="AL829154" s="19"/>
      <c r="AM829154" s="19"/>
      <c r="AN829154" s="19"/>
      <c r="AO829154" s="19"/>
      <c r="AP829154"/>
    </row>
    <row r="829155" spans="1:42" s="116" customFormat="1" x14ac:dyDescent="0.3">
      <c r="A829155"/>
      <c r="B829155"/>
      <c r="C829155"/>
      <c r="D829155"/>
      <c r="E829155"/>
      <c r="F829155"/>
      <c r="G829155"/>
      <c r="H829155"/>
      <c r="I829155"/>
      <c r="J829155"/>
      <c r="K829155"/>
      <c r="L829155"/>
      <c r="M829155" s="115"/>
      <c r="N829155" s="115"/>
      <c r="O829155"/>
      <c r="P829155"/>
      <c r="Q829155"/>
      <c r="R829155" s="19"/>
      <c r="S829155" s="19"/>
      <c r="T829155"/>
      <c r="U829155" s="113"/>
      <c r="V829155" s="19"/>
      <c r="W829155" s="19"/>
      <c r="X829155" s="19"/>
      <c r="Y829155" s="19"/>
      <c r="Z829155" s="19"/>
      <c r="AA829155" s="19"/>
      <c r="AB829155" s="19"/>
      <c r="AC829155" s="19"/>
      <c r="AD829155" s="19"/>
      <c r="AE829155" s="19"/>
      <c r="AF829155" s="19"/>
      <c r="AG829155" s="19"/>
      <c r="AH829155" s="19"/>
      <c r="AI829155" s="19"/>
      <c r="AJ829155" s="19"/>
      <c r="AK829155" s="19"/>
      <c r="AL829155" s="19"/>
      <c r="AM829155" s="19"/>
      <c r="AN829155" s="19"/>
      <c r="AO829155" s="19"/>
      <c r="AP829155"/>
    </row>
    <row r="829156" spans="1:42" s="116" customFormat="1" x14ac:dyDescent="0.3">
      <c r="A829156"/>
      <c r="B829156"/>
      <c r="C829156"/>
      <c r="D829156"/>
      <c r="E829156"/>
      <c r="F829156"/>
      <c r="G829156"/>
      <c r="H829156"/>
      <c r="I829156"/>
      <c r="J829156"/>
      <c r="K829156"/>
      <c r="L829156"/>
      <c r="M829156" s="115"/>
      <c r="N829156" s="115"/>
      <c r="O829156"/>
      <c r="P829156"/>
      <c r="Q829156"/>
      <c r="R829156" s="19"/>
      <c r="S829156" s="19"/>
      <c r="T829156"/>
      <c r="U829156" s="113"/>
      <c r="V829156" s="19"/>
      <c r="W829156" s="19"/>
      <c r="X829156" s="19"/>
      <c r="Y829156" s="19"/>
      <c r="Z829156" s="19"/>
      <c r="AA829156" s="19"/>
      <c r="AB829156" s="19"/>
      <c r="AC829156" s="19"/>
      <c r="AD829156" s="19"/>
      <c r="AE829156" s="19"/>
      <c r="AF829156" s="19"/>
      <c r="AG829156" s="19"/>
      <c r="AH829156" s="19"/>
      <c r="AI829156" s="19"/>
      <c r="AJ829156" s="19"/>
      <c r="AK829156" s="19"/>
      <c r="AL829156" s="19"/>
      <c r="AM829156" s="19"/>
      <c r="AN829156" s="19"/>
      <c r="AO829156" s="19"/>
      <c r="AP829156"/>
    </row>
    <row r="829157" spans="1:42" s="116" customFormat="1" x14ac:dyDescent="0.3">
      <c r="A829157"/>
      <c r="B829157"/>
      <c r="C829157"/>
      <c r="D829157"/>
      <c r="E829157"/>
      <c r="F829157"/>
      <c r="G829157"/>
      <c r="H829157"/>
      <c r="I829157"/>
      <c r="J829157"/>
      <c r="K829157"/>
      <c r="L829157"/>
      <c r="M829157" s="115"/>
      <c r="N829157" s="115"/>
      <c r="O829157"/>
      <c r="P829157"/>
      <c r="Q829157"/>
      <c r="R829157" s="19"/>
      <c r="S829157" s="19"/>
      <c r="T829157"/>
      <c r="U829157" s="113"/>
      <c r="V829157" s="19"/>
      <c r="W829157" s="19"/>
      <c r="X829157" s="19"/>
      <c r="Y829157" s="19"/>
      <c r="Z829157" s="19"/>
      <c r="AA829157" s="19"/>
      <c r="AB829157" s="19"/>
      <c r="AC829157" s="19"/>
      <c r="AD829157" s="19"/>
      <c r="AE829157" s="19"/>
      <c r="AF829157" s="19"/>
      <c r="AG829157" s="19"/>
      <c r="AH829157" s="19"/>
      <c r="AI829157" s="19"/>
      <c r="AJ829157" s="19"/>
      <c r="AK829157" s="19"/>
      <c r="AL829157" s="19"/>
      <c r="AM829157" s="19"/>
      <c r="AN829157" s="19"/>
      <c r="AO829157" s="19"/>
      <c r="AP829157"/>
    </row>
    <row r="829158" spans="1:42" s="116" customFormat="1" x14ac:dyDescent="0.3">
      <c r="A829158"/>
      <c r="B829158"/>
      <c r="C829158"/>
      <c r="D829158"/>
      <c r="E829158"/>
      <c r="F829158"/>
      <c r="G829158"/>
      <c r="H829158"/>
      <c r="I829158"/>
      <c r="J829158"/>
      <c r="K829158"/>
      <c r="L829158"/>
      <c r="M829158" s="115"/>
      <c r="N829158" s="115"/>
      <c r="O829158"/>
      <c r="P829158"/>
      <c r="Q829158"/>
      <c r="R829158" s="19"/>
      <c r="S829158" s="19"/>
      <c r="T829158"/>
      <c r="U829158" s="113"/>
      <c r="V829158" s="19"/>
      <c r="W829158" s="19"/>
      <c r="X829158" s="19"/>
      <c r="Y829158" s="19"/>
      <c r="Z829158" s="19"/>
      <c r="AA829158" s="19"/>
      <c r="AB829158" s="19"/>
      <c r="AC829158" s="19"/>
      <c r="AD829158" s="19"/>
      <c r="AE829158" s="19"/>
      <c r="AF829158" s="19"/>
      <c r="AG829158" s="19"/>
      <c r="AH829158" s="19"/>
      <c r="AI829158" s="19"/>
      <c r="AJ829158" s="19"/>
      <c r="AK829158" s="19"/>
      <c r="AL829158" s="19"/>
      <c r="AM829158" s="19"/>
      <c r="AN829158" s="19"/>
      <c r="AO829158" s="19"/>
      <c r="AP829158"/>
    </row>
    <row r="829159" spans="1:42" s="116" customFormat="1" x14ac:dyDescent="0.3">
      <c r="A829159"/>
      <c r="B829159"/>
      <c r="C829159"/>
      <c r="D829159"/>
      <c r="E829159"/>
      <c r="F829159"/>
      <c r="G829159"/>
      <c r="H829159"/>
      <c r="I829159"/>
      <c r="J829159"/>
      <c r="K829159"/>
      <c r="L829159"/>
      <c r="M829159" s="115"/>
      <c r="N829159" s="115"/>
      <c r="O829159"/>
      <c r="P829159"/>
      <c r="Q829159"/>
      <c r="R829159" s="19"/>
      <c r="S829159" s="19"/>
      <c r="T829159"/>
      <c r="U829159" s="113"/>
      <c r="V829159" s="19"/>
      <c r="W829159" s="19"/>
      <c r="X829159" s="19"/>
      <c r="Y829159" s="19"/>
      <c r="Z829159" s="19"/>
      <c r="AA829159" s="19"/>
      <c r="AB829159" s="19"/>
      <c r="AC829159" s="19"/>
      <c r="AD829159" s="19"/>
      <c r="AE829159" s="19"/>
      <c r="AF829159" s="19"/>
      <c r="AG829159" s="19"/>
      <c r="AH829159" s="19"/>
      <c r="AI829159" s="19"/>
      <c r="AJ829159" s="19"/>
      <c r="AK829159" s="19"/>
      <c r="AL829159" s="19"/>
      <c r="AM829159" s="19"/>
      <c r="AN829159" s="19"/>
      <c r="AO829159" s="19"/>
      <c r="AP829159"/>
    </row>
    <row r="829160" spans="1:42" s="116" customFormat="1" x14ac:dyDescent="0.3">
      <c r="A829160"/>
      <c r="B829160"/>
      <c r="C829160"/>
      <c r="D829160"/>
      <c r="E829160"/>
      <c r="F829160"/>
      <c r="G829160"/>
      <c r="H829160"/>
      <c r="I829160"/>
      <c r="J829160"/>
      <c r="K829160"/>
      <c r="L829160"/>
      <c r="M829160" s="115"/>
      <c r="N829160" s="115"/>
      <c r="O829160"/>
      <c r="P829160"/>
      <c r="Q829160"/>
      <c r="R829160" s="19"/>
      <c r="S829160" s="19"/>
      <c r="T829160"/>
      <c r="U829160" s="113"/>
      <c r="V829160" s="19"/>
      <c r="W829160" s="19"/>
      <c r="X829160" s="19"/>
      <c r="Y829160" s="19"/>
      <c r="Z829160" s="19"/>
      <c r="AA829160" s="19"/>
      <c r="AB829160" s="19"/>
      <c r="AC829160" s="19"/>
      <c r="AD829160" s="19"/>
      <c r="AE829160" s="19"/>
      <c r="AF829160" s="19"/>
      <c r="AG829160" s="19"/>
      <c r="AH829160" s="19"/>
      <c r="AI829160" s="19"/>
      <c r="AJ829160" s="19"/>
      <c r="AK829160" s="19"/>
      <c r="AL829160" s="19"/>
      <c r="AM829160" s="19"/>
      <c r="AN829160" s="19"/>
      <c r="AO829160" s="19"/>
      <c r="AP829160"/>
    </row>
    <row r="829161" spans="1:42" s="116" customFormat="1" x14ac:dyDescent="0.3">
      <c r="A829161"/>
      <c r="B829161"/>
      <c r="C829161"/>
      <c r="D829161"/>
      <c r="E829161"/>
      <c r="F829161"/>
      <c r="G829161"/>
      <c r="H829161"/>
      <c r="I829161"/>
      <c r="J829161"/>
      <c r="K829161"/>
      <c r="L829161"/>
      <c r="M829161" s="115"/>
      <c r="N829161" s="115"/>
      <c r="O829161"/>
      <c r="P829161"/>
      <c r="Q829161"/>
      <c r="R829161" s="19"/>
      <c r="S829161" s="19"/>
      <c r="T829161"/>
      <c r="U829161" s="113"/>
      <c r="V829161" s="19"/>
      <c r="W829161" s="19"/>
      <c r="X829161" s="19"/>
      <c r="Y829161" s="19"/>
      <c r="Z829161" s="19"/>
      <c r="AA829161" s="19"/>
      <c r="AB829161" s="19"/>
      <c r="AC829161" s="19"/>
      <c r="AD829161" s="19"/>
      <c r="AE829161" s="19"/>
      <c r="AF829161" s="19"/>
      <c r="AG829161" s="19"/>
      <c r="AH829161" s="19"/>
      <c r="AI829161" s="19"/>
      <c r="AJ829161" s="19"/>
      <c r="AK829161" s="19"/>
      <c r="AL829161" s="19"/>
      <c r="AM829161" s="19"/>
      <c r="AN829161" s="19"/>
      <c r="AO829161" s="19"/>
      <c r="AP829161"/>
    </row>
    <row r="829162" spans="1:42" s="116" customFormat="1" x14ac:dyDescent="0.3">
      <c r="A829162"/>
      <c r="B829162"/>
      <c r="C829162"/>
      <c r="D829162"/>
      <c r="E829162"/>
      <c r="F829162"/>
      <c r="G829162"/>
      <c r="H829162"/>
      <c r="I829162"/>
      <c r="J829162"/>
      <c r="K829162"/>
      <c r="L829162"/>
      <c r="M829162" s="115"/>
      <c r="N829162" s="115"/>
      <c r="O829162"/>
      <c r="P829162"/>
      <c r="Q829162"/>
      <c r="R829162" s="19"/>
      <c r="S829162" s="19"/>
      <c r="T829162"/>
      <c r="U829162" s="113"/>
      <c r="V829162" s="19"/>
      <c r="W829162" s="19"/>
      <c r="X829162" s="19"/>
      <c r="Y829162" s="19"/>
      <c r="Z829162" s="19"/>
      <c r="AA829162" s="19"/>
      <c r="AB829162" s="19"/>
      <c r="AC829162" s="19"/>
      <c r="AD829162" s="19"/>
      <c r="AE829162" s="19"/>
      <c r="AF829162" s="19"/>
      <c r="AG829162" s="19"/>
      <c r="AH829162" s="19"/>
      <c r="AI829162" s="19"/>
      <c r="AJ829162" s="19"/>
      <c r="AK829162" s="19"/>
      <c r="AL829162" s="19"/>
      <c r="AM829162" s="19"/>
      <c r="AN829162" s="19"/>
      <c r="AO829162" s="19"/>
      <c r="AP829162"/>
    </row>
    <row r="829163" spans="1:42" s="116" customFormat="1" x14ac:dyDescent="0.3">
      <c r="A829163"/>
      <c r="B829163"/>
      <c r="C829163"/>
      <c r="D829163"/>
      <c r="E829163"/>
      <c r="F829163"/>
      <c r="G829163"/>
      <c r="H829163"/>
      <c r="I829163"/>
      <c r="J829163"/>
      <c r="K829163"/>
      <c r="L829163"/>
      <c r="M829163" s="115"/>
      <c r="N829163" s="115"/>
      <c r="O829163"/>
      <c r="P829163"/>
      <c r="Q829163"/>
      <c r="R829163" s="19"/>
      <c r="S829163" s="19"/>
      <c r="T829163"/>
      <c r="U829163" s="113"/>
      <c r="V829163" s="19"/>
      <c r="W829163" s="19"/>
      <c r="X829163" s="19"/>
      <c r="Y829163" s="19"/>
      <c r="Z829163" s="19"/>
      <c r="AA829163" s="19"/>
      <c r="AB829163" s="19"/>
      <c r="AC829163" s="19"/>
      <c r="AD829163" s="19"/>
      <c r="AE829163" s="19"/>
      <c r="AF829163" s="19"/>
      <c r="AG829163" s="19"/>
      <c r="AH829163" s="19"/>
      <c r="AI829163" s="19"/>
      <c r="AJ829163" s="19"/>
      <c r="AK829163" s="19"/>
      <c r="AL829163" s="19"/>
      <c r="AM829163" s="19"/>
      <c r="AN829163" s="19"/>
      <c r="AO829163" s="19"/>
      <c r="AP829163"/>
    </row>
    <row r="829164" spans="1:42" s="116" customFormat="1" x14ac:dyDescent="0.3">
      <c r="A829164"/>
      <c r="B829164"/>
      <c r="C829164"/>
      <c r="D829164"/>
      <c r="E829164"/>
      <c r="F829164"/>
      <c r="G829164"/>
      <c r="H829164"/>
      <c r="I829164"/>
      <c r="J829164"/>
      <c r="K829164"/>
      <c r="L829164"/>
      <c r="M829164" s="115"/>
      <c r="N829164" s="115"/>
      <c r="O829164"/>
      <c r="P829164"/>
      <c r="Q829164"/>
      <c r="R829164" s="19"/>
      <c r="S829164" s="19"/>
      <c r="T829164"/>
      <c r="U829164" s="113"/>
      <c r="V829164" s="19"/>
      <c r="W829164" s="19"/>
      <c r="X829164" s="19"/>
      <c r="Y829164" s="19"/>
      <c r="Z829164" s="19"/>
      <c r="AA829164" s="19"/>
      <c r="AB829164" s="19"/>
      <c r="AC829164" s="19"/>
      <c r="AD829164" s="19"/>
      <c r="AE829164" s="19"/>
      <c r="AF829164" s="19"/>
      <c r="AG829164" s="19"/>
      <c r="AH829164" s="19"/>
      <c r="AI829164" s="19"/>
      <c r="AJ829164" s="19"/>
      <c r="AK829164" s="19"/>
      <c r="AL829164" s="19"/>
      <c r="AM829164" s="19"/>
      <c r="AN829164" s="19"/>
      <c r="AO829164" s="19"/>
      <c r="AP829164"/>
    </row>
    <row r="829165" spans="1:42" s="116" customFormat="1" x14ac:dyDescent="0.3">
      <c r="A829165"/>
      <c r="B829165"/>
      <c r="C829165"/>
      <c r="D829165"/>
      <c r="E829165"/>
      <c r="F829165"/>
      <c r="G829165"/>
      <c r="H829165"/>
      <c r="I829165"/>
      <c r="J829165"/>
      <c r="K829165"/>
      <c r="L829165"/>
      <c r="M829165" s="115"/>
      <c r="N829165" s="115"/>
      <c r="O829165"/>
      <c r="P829165"/>
      <c r="Q829165"/>
      <c r="R829165" s="19"/>
      <c r="S829165" s="19"/>
      <c r="T829165"/>
      <c r="U829165" s="113"/>
      <c r="V829165" s="19"/>
      <c r="W829165" s="19"/>
      <c r="X829165" s="19"/>
      <c r="Y829165" s="19"/>
      <c r="Z829165" s="19"/>
      <c r="AA829165" s="19"/>
      <c r="AB829165" s="19"/>
      <c r="AC829165" s="19"/>
      <c r="AD829165" s="19"/>
      <c r="AE829165" s="19"/>
      <c r="AF829165" s="19"/>
      <c r="AG829165" s="19"/>
      <c r="AH829165" s="19"/>
      <c r="AI829165" s="19"/>
      <c r="AJ829165" s="19"/>
      <c r="AK829165" s="19"/>
      <c r="AL829165" s="19"/>
      <c r="AM829165" s="19"/>
      <c r="AN829165" s="19"/>
      <c r="AO829165" s="19"/>
      <c r="AP829165"/>
    </row>
    <row r="829166" spans="1:42" s="116" customFormat="1" x14ac:dyDescent="0.3">
      <c r="A829166"/>
      <c r="B829166"/>
      <c r="C829166"/>
      <c r="D829166"/>
      <c r="E829166"/>
      <c r="F829166"/>
      <c r="G829166"/>
      <c r="H829166"/>
      <c r="I829166"/>
      <c r="J829166"/>
      <c r="K829166"/>
      <c r="L829166"/>
      <c r="M829166" s="115"/>
      <c r="N829166" s="115"/>
      <c r="O829166"/>
      <c r="P829166"/>
      <c r="Q829166"/>
      <c r="R829166" s="19"/>
      <c r="S829166" s="19"/>
      <c r="T829166"/>
      <c r="U829166" s="113"/>
      <c r="V829166" s="19"/>
      <c r="W829166" s="19"/>
      <c r="X829166" s="19"/>
      <c r="Y829166" s="19"/>
      <c r="Z829166" s="19"/>
      <c r="AA829166" s="19"/>
      <c r="AB829166" s="19"/>
      <c r="AC829166" s="19"/>
      <c r="AD829166" s="19"/>
      <c r="AE829166" s="19"/>
      <c r="AF829166" s="19"/>
      <c r="AG829166" s="19"/>
      <c r="AH829166" s="19"/>
      <c r="AI829166" s="19"/>
      <c r="AJ829166" s="19"/>
      <c r="AK829166" s="19"/>
      <c r="AL829166" s="19"/>
      <c r="AM829166" s="19"/>
      <c r="AN829166" s="19"/>
      <c r="AO829166" s="19"/>
      <c r="AP829166"/>
    </row>
    <row r="829167" spans="1:42" s="116" customFormat="1" x14ac:dyDescent="0.3">
      <c r="A829167"/>
      <c r="B829167"/>
      <c r="C829167"/>
      <c r="D829167"/>
      <c r="E829167"/>
      <c r="F829167"/>
      <c r="G829167"/>
      <c r="H829167"/>
      <c r="I829167"/>
      <c r="J829167"/>
      <c r="K829167"/>
      <c r="L829167"/>
      <c r="M829167" s="115"/>
      <c r="N829167" s="115"/>
      <c r="O829167"/>
      <c r="P829167"/>
      <c r="Q829167"/>
      <c r="R829167" s="19"/>
      <c r="S829167" s="19"/>
      <c r="T829167"/>
      <c r="U829167" s="113"/>
      <c r="V829167" s="19"/>
      <c r="W829167" s="19"/>
      <c r="X829167" s="19"/>
      <c r="Y829167" s="19"/>
      <c r="Z829167" s="19"/>
      <c r="AA829167" s="19"/>
      <c r="AB829167" s="19"/>
      <c r="AC829167" s="19"/>
      <c r="AD829167" s="19"/>
      <c r="AE829167" s="19"/>
      <c r="AF829167" s="19"/>
      <c r="AG829167" s="19"/>
      <c r="AH829167" s="19"/>
      <c r="AI829167" s="19"/>
      <c r="AJ829167" s="19"/>
      <c r="AK829167" s="19"/>
      <c r="AL829167" s="19"/>
      <c r="AM829167" s="19"/>
      <c r="AN829167" s="19"/>
      <c r="AO829167" s="19"/>
      <c r="AP829167"/>
    </row>
    <row r="829168" spans="1:42" s="116" customFormat="1" x14ac:dyDescent="0.3">
      <c r="A829168"/>
      <c r="B829168"/>
      <c r="C829168"/>
      <c r="D829168"/>
      <c r="E829168"/>
      <c r="F829168"/>
      <c r="G829168"/>
      <c r="H829168"/>
      <c r="I829168"/>
      <c r="J829168"/>
      <c r="K829168"/>
      <c r="L829168"/>
      <c r="M829168" s="115"/>
      <c r="N829168" s="115"/>
      <c r="O829168"/>
      <c r="P829168"/>
      <c r="Q829168"/>
      <c r="R829168" s="19"/>
      <c r="S829168" s="19"/>
      <c r="T829168"/>
      <c r="U829168" s="113"/>
      <c r="V829168" s="19"/>
      <c r="W829168" s="19"/>
      <c r="X829168" s="19"/>
      <c r="Y829168" s="19"/>
      <c r="Z829168" s="19"/>
      <c r="AA829168" s="19"/>
      <c r="AB829168" s="19"/>
      <c r="AC829168" s="19"/>
      <c r="AD829168" s="19"/>
      <c r="AE829168" s="19"/>
      <c r="AF829168" s="19"/>
      <c r="AG829168" s="19"/>
      <c r="AH829168" s="19"/>
      <c r="AI829168" s="19"/>
      <c r="AJ829168" s="19"/>
      <c r="AK829168" s="19"/>
      <c r="AL829168" s="19"/>
      <c r="AM829168" s="19"/>
      <c r="AN829168" s="19"/>
      <c r="AO829168" s="19"/>
      <c r="AP829168"/>
    </row>
    <row r="829169" spans="1:42" s="116" customFormat="1" x14ac:dyDescent="0.3">
      <c r="A829169"/>
      <c r="B829169"/>
      <c r="C829169"/>
      <c r="D829169"/>
      <c r="E829169"/>
      <c r="F829169"/>
      <c r="G829169"/>
      <c r="H829169"/>
      <c r="I829169"/>
      <c r="J829169"/>
      <c r="K829169"/>
      <c r="L829169"/>
      <c r="M829169" s="115"/>
      <c r="N829169" s="115"/>
      <c r="O829169"/>
      <c r="P829169"/>
      <c r="Q829169"/>
      <c r="R829169" s="19"/>
      <c r="S829169" s="19"/>
      <c r="T829169"/>
      <c r="U829169" s="113"/>
      <c r="V829169" s="19"/>
      <c r="W829169" s="19"/>
      <c r="X829169" s="19"/>
      <c r="Y829169" s="19"/>
      <c r="Z829169" s="19"/>
      <c r="AA829169" s="19"/>
      <c r="AB829169" s="19"/>
      <c r="AC829169" s="19"/>
      <c r="AD829169" s="19"/>
      <c r="AE829169" s="19"/>
      <c r="AF829169" s="19"/>
      <c r="AG829169" s="19"/>
      <c r="AH829169" s="19"/>
      <c r="AI829169" s="19"/>
      <c r="AJ829169" s="19"/>
      <c r="AK829169" s="19"/>
      <c r="AL829169" s="19"/>
      <c r="AM829169" s="19"/>
      <c r="AN829169" s="19"/>
      <c r="AO829169" s="19"/>
      <c r="AP829169"/>
    </row>
    <row r="829170" spans="1:42" s="116" customFormat="1" x14ac:dyDescent="0.3">
      <c r="A829170"/>
      <c r="B829170"/>
      <c r="C829170"/>
      <c r="D829170"/>
      <c r="E829170"/>
      <c r="F829170"/>
      <c r="G829170"/>
      <c r="H829170"/>
      <c r="I829170"/>
      <c r="J829170"/>
      <c r="K829170"/>
      <c r="L829170"/>
      <c r="M829170" s="115"/>
      <c r="N829170" s="115"/>
      <c r="O829170"/>
      <c r="P829170"/>
      <c r="Q829170"/>
      <c r="R829170" s="19"/>
      <c r="S829170" s="19"/>
      <c r="T829170"/>
      <c r="U829170" s="113"/>
      <c r="V829170" s="19"/>
      <c r="W829170" s="19"/>
      <c r="X829170" s="19"/>
      <c r="Y829170" s="19"/>
      <c r="Z829170" s="19"/>
      <c r="AA829170" s="19"/>
      <c r="AB829170" s="19"/>
      <c r="AC829170" s="19"/>
      <c r="AD829170" s="19"/>
      <c r="AE829170" s="19"/>
      <c r="AF829170" s="19"/>
      <c r="AG829170" s="19"/>
      <c r="AH829170" s="19"/>
      <c r="AI829170" s="19"/>
      <c r="AJ829170" s="19"/>
      <c r="AK829170" s="19"/>
      <c r="AL829170" s="19"/>
      <c r="AM829170" s="19"/>
      <c r="AN829170" s="19"/>
      <c r="AO829170" s="19"/>
      <c r="AP829170"/>
    </row>
    <row r="829171" spans="1:42" s="116" customFormat="1" x14ac:dyDescent="0.3">
      <c r="A829171"/>
      <c r="B829171"/>
      <c r="C829171"/>
      <c r="D829171"/>
      <c r="E829171"/>
      <c r="F829171"/>
      <c r="G829171"/>
      <c r="H829171"/>
      <c r="I829171"/>
      <c r="J829171"/>
      <c r="K829171"/>
      <c r="L829171"/>
      <c r="M829171" s="115"/>
      <c r="N829171" s="115"/>
      <c r="O829171"/>
      <c r="P829171"/>
      <c r="Q829171"/>
      <c r="R829171" s="19"/>
      <c r="S829171" s="19"/>
      <c r="T829171"/>
      <c r="U829171" s="113"/>
      <c r="V829171" s="19"/>
      <c r="W829171" s="19"/>
      <c r="X829171" s="19"/>
      <c r="Y829171" s="19"/>
      <c r="Z829171" s="19"/>
      <c r="AA829171" s="19"/>
      <c r="AB829171" s="19"/>
      <c r="AC829171" s="19"/>
      <c r="AD829171" s="19"/>
      <c r="AE829171" s="19"/>
      <c r="AF829171" s="19"/>
      <c r="AG829171" s="19"/>
      <c r="AH829171" s="19"/>
      <c r="AI829171" s="19"/>
      <c r="AJ829171" s="19"/>
      <c r="AK829171" s="19"/>
      <c r="AL829171" s="19"/>
      <c r="AM829171" s="19"/>
      <c r="AN829171" s="19"/>
      <c r="AO829171" s="19"/>
      <c r="AP829171"/>
    </row>
    <row r="829172" spans="1:42" s="116" customFormat="1" x14ac:dyDescent="0.3">
      <c r="A829172"/>
      <c r="B829172"/>
      <c r="C829172"/>
      <c r="D829172"/>
      <c r="E829172"/>
      <c r="F829172"/>
      <c r="G829172"/>
      <c r="H829172"/>
      <c r="I829172"/>
      <c r="J829172"/>
      <c r="K829172"/>
      <c r="L829172"/>
      <c r="M829172" s="115"/>
      <c r="N829172" s="115"/>
      <c r="O829172"/>
      <c r="P829172"/>
      <c r="Q829172"/>
      <c r="R829172" s="19"/>
      <c r="S829172" s="19"/>
      <c r="T829172"/>
      <c r="U829172" s="113"/>
      <c r="V829172" s="19"/>
      <c r="W829172" s="19"/>
      <c r="X829172" s="19"/>
      <c r="Y829172" s="19"/>
      <c r="Z829172" s="19"/>
      <c r="AA829172" s="19"/>
      <c r="AB829172" s="19"/>
      <c r="AC829172" s="19"/>
      <c r="AD829172" s="19"/>
      <c r="AE829172" s="19"/>
      <c r="AF829172" s="19"/>
      <c r="AG829172" s="19"/>
      <c r="AH829172" s="19"/>
      <c r="AI829172" s="19"/>
      <c r="AJ829172" s="19"/>
      <c r="AK829172" s="19"/>
      <c r="AL829172" s="19"/>
      <c r="AM829172" s="19"/>
      <c r="AN829172" s="19"/>
      <c r="AO829172" s="19"/>
      <c r="AP829172"/>
    </row>
    <row r="829173" spans="1:42" s="116" customFormat="1" x14ac:dyDescent="0.3">
      <c r="A829173"/>
      <c r="B829173"/>
      <c r="C829173"/>
      <c r="D829173"/>
      <c r="E829173"/>
      <c r="F829173"/>
      <c r="G829173"/>
      <c r="H829173"/>
      <c r="I829173"/>
      <c r="J829173"/>
      <c r="K829173"/>
      <c r="L829173"/>
      <c r="M829173" s="115"/>
      <c r="N829173" s="115"/>
      <c r="O829173"/>
      <c r="P829173"/>
      <c r="Q829173"/>
      <c r="R829173" s="19"/>
      <c r="S829173" s="19"/>
      <c r="T829173"/>
      <c r="U829173" s="113"/>
      <c r="V829173" s="19"/>
      <c r="W829173" s="19"/>
      <c r="X829173" s="19"/>
      <c r="Y829173" s="19"/>
      <c r="Z829173" s="19"/>
      <c r="AA829173" s="19"/>
      <c r="AB829173" s="19"/>
      <c r="AC829173" s="19"/>
      <c r="AD829173" s="19"/>
      <c r="AE829173" s="19"/>
      <c r="AF829173" s="19"/>
      <c r="AG829173" s="19"/>
      <c r="AH829173" s="19"/>
      <c r="AI829173" s="19"/>
      <c r="AJ829173" s="19"/>
      <c r="AK829173" s="19"/>
      <c r="AL829173" s="19"/>
      <c r="AM829173" s="19"/>
      <c r="AN829173" s="19"/>
      <c r="AO829173" s="19"/>
      <c r="AP829173"/>
    </row>
    <row r="829174" spans="1:42" s="116" customFormat="1" x14ac:dyDescent="0.3">
      <c r="A829174"/>
      <c r="B829174"/>
      <c r="C829174"/>
      <c r="D829174"/>
      <c r="E829174"/>
      <c r="F829174"/>
      <c r="G829174"/>
      <c r="H829174"/>
      <c r="I829174"/>
      <c r="J829174"/>
      <c r="K829174"/>
      <c r="L829174"/>
      <c r="M829174" s="115"/>
      <c r="N829174" s="115"/>
      <c r="O829174"/>
      <c r="P829174"/>
      <c r="Q829174"/>
      <c r="R829174" s="19"/>
      <c r="S829174" s="19"/>
      <c r="T829174"/>
      <c r="U829174" s="113"/>
      <c r="V829174" s="19"/>
      <c r="W829174" s="19"/>
      <c r="X829174" s="19"/>
      <c r="Y829174" s="19"/>
      <c r="Z829174" s="19"/>
      <c r="AA829174" s="19"/>
      <c r="AB829174" s="19"/>
      <c r="AC829174" s="19"/>
      <c r="AD829174" s="19"/>
      <c r="AE829174" s="19"/>
      <c r="AF829174" s="19"/>
      <c r="AG829174" s="19"/>
      <c r="AH829174" s="19"/>
      <c r="AI829174" s="19"/>
      <c r="AJ829174" s="19"/>
      <c r="AK829174" s="19"/>
      <c r="AL829174" s="19"/>
      <c r="AM829174" s="19"/>
      <c r="AN829174" s="19"/>
      <c r="AO829174" s="19"/>
      <c r="AP829174"/>
    </row>
    <row r="829175" spans="1:42" s="116" customFormat="1" x14ac:dyDescent="0.3">
      <c r="A829175"/>
      <c r="B829175"/>
      <c r="C829175"/>
      <c r="D829175"/>
      <c r="E829175"/>
      <c r="F829175"/>
      <c r="G829175"/>
      <c r="H829175"/>
      <c r="I829175"/>
      <c r="J829175"/>
      <c r="K829175"/>
      <c r="L829175"/>
      <c r="M829175" s="115"/>
      <c r="N829175" s="115"/>
      <c r="O829175"/>
      <c r="P829175"/>
      <c r="Q829175"/>
      <c r="R829175" s="19"/>
      <c r="S829175" s="19"/>
      <c r="T829175"/>
      <c r="U829175" s="113"/>
      <c r="V829175" s="19"/>
      <c r="W829175" s="19"/>
      <c r="X829175" s="19"/>
      <c r="Y829175" s="19"/>
      <c r="Z829175" s="19"/>
      <c r="AA829175" s="19"/>
      <c r="AB829175" s="19"/>
      <c r="AC829175" s="19"/>
      <c r="AD829175" s="19"/>
      <c r="AE829175" s="19"/>
      <c r="AF829175" s="19"/>
      <c r="AG829175" s="19"/>
      <c r="AH829175" s="19"/>
      <c r="AI829175" s="19"/>
      <c r="AJ829175" s="19"/>
      <c r="AK829175" s="19"/>
      <c r="AL829175" s="19"/>
      <c r="AM829175" s="19"/>
      <c r="AN829175" s="19"/>
      <c r="AO829175" s="19"/>
      <c r="AP829175"/>
    </row>
    <row r="829176" spans="1:42" s="116" customFormat="1" x14ac:dyDescent="0.3">
      <c r="A829176"/>
      <c r="B829176"/>
      <c r="C829176"/>
      <c r="D829176"/>
      <c r="E829176"/>
      <c r="F829176"/>
      <c r="G829176"/>
      <c r="H829176"/>
      <c r="I829176"/>
      <c r="J829176"/>
      <c r="K829176"/>
      <c r="L829176"/>
      <c r="M829176" s="115"/>
      <c r="N829176" s="115"/>
      <c r="O829176"/>
      <c r="P829176"/>
      <c r="Q829176"/>
      <c r="R829176" s="19"/>
      <c r="S829176" s="19"/>
      <c r="T829176"/>
      <c r="U829176" s="113"/>
      <c r="V829176" s="19"/>
      <c r="W829176" s="19"/>
      <c r="X829176" s="19"/>
      <c r="Y829176" s="19"/>
      <c r="Z829176" s="19"/>
      <c r="AA829176" s="19"/>
      <c r="AB829176" s="19"/>
      <c r="AC829176" s="19"/>
      <c r="AD829176" s="19"/>
      <c r="AE829176" s="19"/>
      <c r="AF829176" s="19"/>
      <c r="AG829176" s="19"/>
      <c r="AH829176" s="19"/>
      <c r="AI829176" s="19"/>
      <c r="AJ829176" s="19"/>
      <c r="AK829176" s="19"/>
      <c r="AL829176" s="19"/>
      <c r="AM829176" s="19"/>
      <c r="AN829176" s="19"/>
      <c r="AO829176" s="19"/>
      <c r="AP829176"/>
    </row>
    <row r="829177" spans="1:42" s="116" customFormat="1" x14ac:dyDescent="0.3">
      <c r="A829177"/>
      <c r="B829177"/>
      <c r="C829177"/>
      <c r="D829177"/>
      <c r="E829177"/>
      <c r="F829177"/>
      <c r="G829177"/>
      <c r="H829177"/>
      <c r="I829177"/>
      <c r="J829177"/>
      <c r="K829177"/>
      <c r="L829177"/>
      <c r="M829177" s="115"/>
      <c r="N829177" s="115"/>
      <c r="O829177"/>
      <c r="P829177"/>
      <c r="Q829177"/>
      <c r="R829177" s="19"/>
      <c r="S829177" s="19"/>
      <c r="T829177"/>
      <c r="U829177" s="113"/>
      <c r="V829177" s="19"/>
      <c r="W829177" s="19"/>
      <c r="X829177" s="19"/>
      <c r="Y829177" s="19"/>
      <c r="Z829177" s="19"/>
      <c r="AA829177" s="19"/>
      <c r="AB829177" s="19"/>
      <c r="AC829177" s="19"/>
      <c r="AD829177" s="19"/>
      <c r="AE829177" s="19"/>
      <c r="AF829177" s="19"/>
      <c r="AG829177" s="19"/>
      <c r="AH829177" s="19"/>
      <c r="AI829177" s="19"/>
      <c r="AJ829177" s="19"/>
      <c r="AK829177" s="19"/>
      <c r="AL829177" s="19"/>
      <c r="AM829177" s="19"/>
      <c r="AN829177" s="19"/>
      <c r="AO829177" s="19"/>
      <c r="AP829177"/>
    </row>
    <row r="829178" spans="1:42" s="116" customFormat="1" x14ac:dyDescent="0.3">
      <c r="A829178"/>
      <c r="B829178"/>
      <c r="C829178"/>
      <c r="D829178"/>
      <c r="E829178"/>
      <c r="F829178"/>
      <c r="G829178"/>
      <c r="H829178"/>
      <c r="I829178"/>
      <c r="J829178"/>
      <c r="K829178"/>
      <c r="L829178"/>
      <c r="M829178" s="115"/>
      <c r="N829178" s="115"/>
      <c r="O829178"/>
      <c r="P829178"/>
      <c r="Q829178"/>
      <c r="R829178" s="19"/>
      <c r="S829178" s="19"/>
      <c r="T829178"/>
      <c r="U829178" s="113"/>
      <c r="V829178" s="19"/>
      <c r="W829178" s="19"/>
      <c r="X829178" s="19"/>
      <c r="Y829178" s="19"/>
      <c r="Z829178" s="19"/>
      <c r="AA829178" s="19"/>
      <c r="AB829178" s="19"/>
      <c r="AC829178" s="19"/>
      <c r="AD829178" s="19"/>
      <c r="AE829178" s="19"/>
      <c r="AF829178" s="19"/>
      <c r="AG829178" s="19"/>
      <c r="AH829178" s="19"/>
      <c r="AI829178" s="19"/>
      <c r="AJ829178" s="19"/>
      <c r="AK829178" s="19"/>
      <c r="AL829178" s="19"/>
      <c r="AM829178" s="19"/>
      <c r="AN829178" s="19"/>
      <c r="AO829178" s="19"/>
      <c r="AP829178"/>
    </row>
    <row r="829179" spans="1:42" s="116" customFormat="1" x14ac:dyDescent="0.3">
      <c r="A829179"/>
      <c r="B829179"/>
      <c r="C829179"/>
      <c r="D829179"/>
      <c r="E829179"/>
      <c r="F829179"/>
      <c r="G829179"/>
      <c r="H829179"/>
      <c r="I829179"/>
      <c r="J829179"/>
      <c r="K829179"/>
      <c r="L829179"/>
      <c r="M829179" s="115"/>
      <c r="N829179" s="115"/>
      <c r="O829179"/>
      <c r="P829179"/>
      <c r="Q829179"/>
      <c r="R829179" s="19"/>
      <c r="S829179" s="19"/>
      <c r="T829179"/>
      <c r="U829179" s="113"/>
      <c r="V829179" s="19"/>
      <c r="W829179" s="19"/>
      <c r="X829179" s="19"/>
      <c r="Y829179" s="19"/>
      <c r="Z829179" s="19"/>
      <c r="AA829179" s="19"/>
      <c r="AB829179" s="19"/>
      <c r="AC829179" s="19"/>
      <c r="AD829179" s="19"/>
      <c r="AE829179" s="19"/>
      <c r="AF829179" s="19"/>
      <c r="AG829179" s="19"/>
      <c r="AH829179" s="19"/>
      <c r="AI829179" s="19"/>
      <c r="AJ829179" s="19"/>
      <c r="AK829179" s="19"/>
      <c r="AL829179" s="19"/>
      <c r="AM829179" s="19"/>
      <c r="AN829179" s="19"/>
      <c r="AO829179" s="19"/>
      <c r="AP829179"/>
    </row>
    <row r="829180" spans="1:42" s="116" customFormat="1" x14ac:dyDescent="0.3">
      <c r="A829180"/>
      <c r="B829180"/>
      <c r="C829180"/>
      <c r="D829180"/>
      <c r="E829180"/>
      <c r="F829180"/>
      <c r="G829180"/>
      <c r="H829180"/>
      <c r="I829180"/>
      <c r="J829180"/>
      <c r="K829180"/>
      <c r="L829180"/>
      <c r="M829180" s="115"/>
      <c r="N829180" s="115"/>
      <c r="O829180"/>
      <c r="P829180"/>
      <c r="Q829180"/>
      <c r="R829180" s="19"/>
      <c r="S829180" s="19"/>
      <c r="T829180"/>
      <c r="U829180" s="113"/>
      <c r="V829180" s="19"/>
      <c r="W829180" s="19"/>
      <c r="X829180" s="19"/>
      <c r="Y829180" s="19"/>
      <c r="Z829180" s="19"/>
      <c r="AA829180" s="19"/>
      <c r="AB829180" s="19"/>
      <c r="AC829180" s="19"/>
      <c r="AD829180" s="19"/>
      <c r="AE829180" s="19"/>
      <c r="AF829180" s="19"/>
      <c r="AG829180" s="19"/>
      <c r="AH829180" s="19"/>
      <c r="AI829180" s="19"/>
      <c r="AJ829180" s="19"/>
      <c r="AK829180" s="19"/>
      <c r="AL829180" s="19"/>
      <c r="AM829180" s="19"/>
      <c r="AN829180" s="19"/>
      <c r="AO829180" s="19"/>
      <c r="AP829180"/>
    </row>
    <row r="829181" spans="1:42" s="116" customFormat="1" x14ac:dyDescent="0.3">
      <c r="A829181"/>
      <c r="B829181"/>
      <c r="C829181"/>
      <c r="D829181"/>
      <c r="E829181"/>
      <c r="F829181"/>
      <c r="G829181"/>
      <c r="H829181"/>
      <c r="I829181"/>
      <c r="J829181"/>
      <c r="K829181"/>
      <c r="L829181"/>
      <c r="M829181" s="115"/>
      <c r="N829181" s="115"/>
      <c r="O829181"/>
      <c r="P829181"/>
      <c r="Q829181"/>
      <c r="R829181" s="19"/>
      <c r="S829181" s="19"/>
      <c r="T829181"/>
      <c r="U829181" s="113"/>
      <c r="V829181" s="19"/>
      <c r="W829181" s="19"/>
      <c r="X829181" s="19"/>
      <c r="Y829181" s="19"/>
      <c r="Z829181" s="19"/>
      <c r="AA829181" s="19"/>
      <c r="AB829181" s="19"/>
      <c r="AC829181" s="19"/>
      <c r="AD829181" s="19"/>
      <c r="AE829181" s="19"/>
      <c r="AF829181" s="19"/>
      <c r="AG829181" s="19"/>
      <c r="AH829181" s="19"/>
      <c r="AI829181" s="19"/>
      <c r="AJ829181" s="19"/>
      <c r="AK829181" s="19"/>
      <c r="AL829181" s="19"/>
      <c r="AM829181" s="19"/>
      <c r="AN829181" s="19"/>
      <c r="AO829181" s="19"/>
      <c r="AP829181"/>
    </row>
    <row r="829182" spans="1:42" s="116" customFormat="1" x14ac:dyDescent="0.3">
      <c r="A829182"/>
      <c r="B829182"/>
      <c r="C829182"/>
      <c r="D829182"/>
      <c r="E829182"/>
      <c r="F829182"/>
      <c r="G829182"/>
      <c r="H829182"/>
      <c r="I829182"/>
      <c r="J829182"/>
      <c r="K829182"/>
      <c r="L829182"/>
      <c r="M829182" s="115"/>
      <c r="N829182" s="115"/>
      <c r="O829182"/>
      <c r="P829182"/>
      <c r="Q829182"/>
      <c r="R829182" s="19"/>
      <c r="S829182" s="19"/>
      <c r="T829182"/>
      <c r="U829182" s="113"/>
      <c r="V829182" s="19"/>
      <c r="W829182" s="19"/>
      <c r="X829182" s="19"/>
      <c r="Y829182" s="19"/>
      <c r="Z829182" s="19"/>
      <c r="AA829182" s="19"/>
      <c r="AB829182" s="19"/>
      <c r="AC829182" s="19"/>
      <c r="AD829182" s="19"/>
      <c r="AE829182" s="19"/>
      <c r="AF829182" s="19"/>
      <c r="AG829182" s="19"/>
      <c r="AH829182" s="19"/>
      <c r="AI829182" s="19"/>
      <c r="AJ829182" s="19"/>
      <c r="AK829182" s="19"/>
      <c r="AL829182" s="19"/>
      <c r="AM829182" s="19"/>
      <c r="AN829182" s="19"/>
      <c r="AO829182" s="19"/>
      <c r="AP829182"/>
    </row>
    <row r="829183" spans="1:42" s="116" customFormat="1" x14ac:dyDescent="0.3">
      <c r="A829183"/>
      <c r="B829183"/>
      <c r="C829183"/>
      <c r="D829183"/>
      <c r="E829183"/>
      <c r="F829183"/>
      <c r="G829183"/>
      <c r="H829183"/>
      <c r="I829183"/>
      <c r="J829183"/>
      <c r="K829183"/>
      <c r="L829183"/>
      <c r="M829183" s="115"/>
      <c r="N829183" s="115"/>
      <c r="O829183"/>
      <c r="P829183"/>
      <c r="Q829183"/>
      <c r="R829183" s="19"/>
      <c r="S829183" s="19"/>
      <c r="T829183"/>
      <c r="U829183" s="113"/>
      <c r="V829183" s="19"/>
      <c r="W829183" s="19"/>
      <c r="X829183" s="19"/>
      <c r="Y829183" s="19"/>
      <c r="Z829183" s="19"/>
      <c r="AA829183" s="19"/>
      <c r="AB829183" s="19"/>
      <c r="AC829183" s="19"/>
      <c r="AD829183" s="19"/>
      <c r="AE829183" s="19"/>
      <c r="AF829183" s="19"/>
      <c r="AG829183" s="19"/>
      <c r="AH829183" s="19"/>
      <c r="AI829183" s="19"/>
      <c r="AJ829183" s="19"/>
      <c r="AK829183" s="19"/>
      <c r="AL829183" s="19"/>
      <c r="AM829183" s="19"/>
      <c r="AN829183" s="19"/>
      <c r="AO829183" s="19"/>
      <c r="AP829183"/>
    </row>
    <row r="829184" spans="1:42" s="116" customFormat="1" x14ac:dyDescent="0.3">
      <c r="A829184"/>
      <c r="B829184"/>
      <c r="C829184"/>
      <c r="D829184"/>
      <c r="E829184"/>
      <c r="F829184"/>
      <c r="G829184"/>
      <c r="H829184"/>
      <c r="I829184"/>
      <c r="J829184"/>
      <c r="K829184"/>
      <c r="L829184"/>
      <c r="M829184" s="115"/>
      <c r="N829184" s="115"/>
      <c r="O829184"/>
      <c r="P829184"/>
      <c r="Q829184"/>
      <c r="R829184" s="19"/>
      <c r="S829184" s="19"/>
      <c r="T829184"/>
      <c r="U829184" s="113"/>
      <c r="V829184" s="19"/>
      <c r="W829184" s="19"/>
      <c r="X829184" s="19"/>
      <c r="Y829184" s="19"/>
      <c r="Z829184" s="19"/>
      <c r="AA829184" s="19"/>
      <c r="AB829184" s="19"/>
      <c r="AC829184" s="19"/>
      <c r="AD829184" s="19"/>
      <c r="AE829184" s="19"/>
      <c r="AF829184" s="19"/>
      <c r="AG829184" s="19"/>
      <c r="AH829184" s="19"/>
      <c r="AI829184" s="19"/>
      <c r="AJ829184" s="19"/>
      <c r="AK829184" s="19"/>
      <c r="AL829184" s="19"/>
      <c r="AM829184" s="19"/>
      <c r="AN829184" s="19"/>
      <c r="AO829184" s="19"/>
      <c r="AP829184"/>
    </row>
    <row r="829185" spans="1:42" s="116" customFormat="1" x14ac:dyDescent="0.3">
      <c r="A829185"/>
      <c r="B829185"/>
      <c r="C829185"/>
      <c r="D829185"/>
      <c r="E829185"/>
      <c r="F829185"/>
      <c r="G829185"/>
      <c r="H829185"/>
      <c r="I829185"/>
      <c r="J829185"/>
      <c r="K829185"/>
      <c r="L829185"/>
      <c r="M829185" s="115"/>
      <c r="N829185" s="115"/>
      <c r="O829185"/>
      <c r="P829185"/>
      <c r="Q829185"/>
      <c r="R829185" s="19"/>
      <c r="S829185" s="19"/>
      <c r="T829185"/>
      <c r="U829185" s="113"/>
      <c r="V829185" s="19"/>
      <c r="W829185" s="19"/>
      <c r="X829185" s="19"/>
      <c r="Y829185" s="19"/>
      <c r="Z829185" s="19"/>
      <c r="AA829185" s="19"/>
      <c r="AB829185" s="19"/>
      <c r="AC829185" s="19"/>
      <c r="AD829185" s="19"/>
      <c r="AE829185" s="19"/>
      <c r="AF829185" s="19"/>
      <c r="AG829185" s="19"/>
      <c r="AH829185" s="19"/>
      <c r="AI829185" s="19"/>
      <c r="AJ829185" s="19"/>
      <c r="AK829185" s="19"/>
      <c r="AL829185" s="19"/>
      <c r="AM829185" s="19"/>
      <c r="AN829185" s="19"/>
      <c r="AO829185" s="19"/>
      <c r="AP829185"/>
    </row>
    <row r="829186" spans="1:42" s="116" customFormat="1" x14ac:dyDescent="0.3">
      <c r="A829186"/>
      <c r="B829186"/>
      <c r="C829186"/>
      <c r="D829186"/>
      <c r="E829186"/>
      <c r="F829186"/>
      <c r="G829186"/>
      <c r="H829186"/>
      <c r="I829186"/>
      <c r="J829186"/>
      <c r="K829186"/>
      <c r="L829186"/>
      <c r="M829186" s="115"/>
      <c r="N829186" s="115"/>
      <c r="O829186"/>
      <c r="P829186"/>
      <c r="Q829186"/>
      <c r="R829186" s="19"/>
      <c r="S829186" s="19"/>
      <c r="T829186"/>
      <c r="U829186" s="113"/>
      <c r="V829186" s="19"/>
      <c r="W829186" s="19"/>
      <c r="X829186" s="19"/>
      <c r="Y829186" s="19"/>
      <c r="Z829186" s="19"/>
      <c r="AA829186" s="19"/>
      <c r="AB829186" s="19"/>
      <c r="AC829186" s="19"/>
      <c r="AD829186" s="19"/>
      <c r="AE829186" s="19"/>
      <c r="AF829186" s="19"/>
      <c r="AG829186" s="19"/>
      <c r="AH829186" s="19"/>
      <c r="AI829186" s="19"/>
      <c r="AJ829186" s="19"/>
      <c r="AK829186" s="19"/>
      <c r="AL829186" s="19"/>
      <c r="AM829186" s="19"/>
      <c r="AN829186" s="19"/>
      <c r="AO829186" s="19"/>
      <c r="AP829186"/>
    </row>
    <row r="829187" spans="1:42" s="116" customFormat="1" x14ac:dyDescent="0.3">
      <c r="A829187"/>
      <c r="B829187"/>
      <c r="C829187"/>
      <c r="D829187"/>
      <c r="E829187"/>
      <c r="F829187"/>
      <c r="G829187"/>
      <c r="H829187"/>
      <c r="I829187"/>
      <c r="J829187"/>
      <c r="K829187"/>
      <c r="L829187"/>
      <c r="M829187" s="115"/>
      <c r="N829187" s="115"/>
      <c r="O829187"/>
      <c r="P829187"/>
      <c r="Q829187"/>
      <c r="R829187" s="19"/>
      <c r="S829187" s="19"/>
      <c r="T829187"/>
      <c r="U829187" s="113"/>
      <c r="V829187" s="19"/>
      <c r="W829187" s="19"/>
      <c r="X829187" s="19"/>
      <c r="Y829187" s="19"/>
      <c r="Z829187" s="19"/>
      <c r="AA829187" s="19"/>
      <c r="AB829187" s="19"/>
      <c r="AC829187" s="19"/>
      <c r="AD829187" s="19"/>
      <c r="AE829187" s="19"/>
      <c r="AF829187" s="19"/>
      <c r="AG829187" s="19"/>
      <c r="AH829187" s="19"/>
      <c r="AI829187" s="19"/>
      <c r="AJ829187" s="19"/>
      <c r="AK829187" s="19"/>
      <c r="AL829187" s="19"/>
      <c r="AM829187" s="19"/>
      <c r="AN829187" s="19"/>
      <c r="AO829187" s="19"/>
      <c r="AP829187"/>
    </row>
    <row r="829188" spans="1:42" s="116" customFormat="1" x14ac:dyDescent="0.3">
      <c r="A829188"/>
      <c r="B829188"/>
      <c r="C829188"/>
      <c r="D829188"/>
      <c r="E829188"/>
      <c r="F829188"/>
      <c r="G829188"/>
      <c r="H829188"/>
      <c r="I829188"/>
      <c r="J829188"/>
      <c r="K829188"/>
      <c r="L829188"/>
      <c r="M829188" s="115"/>
      <c r="N829188" s="115"/>
      <c r="O829188"/>
      <c r="P829188"/>
      <c r="Q829188"/>
      <c r="R829188" s="19"/>
      <c r="S829188" s="19"/>
      <c r="T829188"/>
      <c r="U829188" s="113"/>
      <c r="V829188" s="19"/>
      <c r="W829188" s="19"/>
      <c r="X829188" s="19"/>
      <c r="Y829188" s="19"/>
      <c r="Z829188" s="19"/>
      <c r="AA829188" s="19"/>
      <c r="AB829188" s="19"/>
      <c r="AC829188" s="19"/>
      <c r="AD829188" s="19"/>
      <c r="AE829188" s="19"/>
      <c r="AF829188" s="19"/>
      <c r="AG829188" s="19"/>
      <c r="AH829188" s="19"/>
      <c r="AI829188" s="19"/>
      <c r="AJ829188" s="19"/>
      <c r="AK829188" s="19"/>
      <c r="AL829188" s="19"/>
      <c r="AM829188" s="19"/>
      <c r="AN829188" s="19"/>
      <c r="AO829188" s="19"/>
      <c r="AP829188"/>
    </row>
    <row r="829189" spans="1:42" s="116" customFormat="1" x14ac:dyDescent="0.3">
      <c r="A829189"/>
      <c r="B829189"/>
      <c r="C829189"/>
      <c r="D829189"/>
      <c r="E829189"/>
      <c r="F829189"/>
      <c r="G829189"/>
      <c r="H829189"/>
      <c r="I829189"/>
      <c r="J829189"/>
      <c r="K829189"/>
      <c r="L829189"/>
      <c r="M829189" s="115"/>
      <c r="N829189" s="115"/>
      <c r="O829189"/>
      <c r="P829189"/>
      <c r="Q829189"/>
      <c r="R829189" s="19"/>
      <c r="S829189" s="19"/>
      <c r="T829189"/>
      <c r="U829189" s="113"/>
      <c r="V829189" s="19"/>
      <c r="W829189" s="19"/>
      <c r="X829189" s="19"/>
      <c r="Y829189" s="19"/>
      <c r="Z829189" s="19"/>
      <c r="AA829189" s="19"/>
      <c r="AB829189" s="19"/>
      <c r="AC829189" s="19"/>
      <c r="AD829189" s="19"/>
      <c r="AE829189" s="19"/>
      <c r="AF829189" s="19"/>
      <c r="AG829189" s="19"/>
      <c r="AH829189" s="19"/>
      <c r="AI829189" s="19"/>
      <c r="AJ829189" s="19"/>
      <c r="AK829189" s="19"/>
      <c r="AL829189" s="19"/>
      <c r="AM829189" s="19"/>
      <c r="AN829189" s="19"/>
      <c r="AO829189" s="19"/>
      <c r="AP829189"/>
    </row>
    <row r="829190" spans="1:42" s="116" customFormat="1" x14ac:dyDescent="0.3">
      <c r="A829190"/>
      <c r="B829190"/>
      <c r="C829190"/>
      <c r="D829190"/>
      <c r="E829190"/>
      <c r="F829190"/>
      <c r="G829190"/>
      <c r="H829190"/>
      <c r="I829190"/>
      <c r="J829190"/>
      <c r="K829190"/>
      <c r="L829190"/>
      <c r="M829190" s="115"/>
      <c r="N829190" s="115"/>
      <c r="O829190"/>
      <c r="P829190"/>
      <c r="Q829190"/>
      <c r="R829190" s="19"/>
      <c r="S829190" s="19"/>
      <c r="T829190"/>
      <c r="U829190" s="113"/>
      <c r="V829190" s="19"/>
      <c r="W829190" s="19"/>
      <c r="X829190" s="19"/>
      <c r="Y829190" s="19"/>
      <c r="Z829190" s="19"/>
      <c r="AA829190" s="19"/>
      <c r="AB829190" s="19"/>
      <c r="AC829190" s="19"/>
      <c r="AD829190" s="19"/>
      <c r="AE829190" s="19"/>
      <c r="AF829190" s="19"/>
      <c r="AG829190" s="19"/>
      <c r="AH829190" s="19"/>
      <c r="AI829190" s="19"/>
      <c r="AJ829190" s="19"/>
      <c r="AK829190" s="19"/>
      <c r="AL829190" s="19"/>
      <c r="AM829190" s="19"/>
      <c r="AN829190" s="19"/>
      <c r="AO829190" s="19"/>
      <c r="AP829190"/>
    </row>
    <row r="829191" spans="1:42" s="116" customFormat="1" x14ac:dyDescent="0.3">
      <c r="A829191"/>
      <c r="B829191"/>
      <c r="C829191"/>
      <c r="D829191"/>
      <c r="E829191"/>
      <c r="F829191"/>
      <c r="G829191"/>
      <c r="H829191"/>
      <c r="I829191"/>
      <c r="J829191"/>
      <c r="K829191"/>
      <c r="L829191"/>
      <c r="M829191" s="115"/>
      <c r="N829191" s="115"/>
      <c r="O829191"/>
      <c r="P829191"/>
      <c r="Q829191"/>
      <c r="R829191" s="19"/>
      <c r="S829191" s="19"/>
      <c r="T829191"/>
      <c r="U829191" s="113"/>
      <c r="V829191" s="19"/>
      <c r="W829191" s="19"/>
      <c r="X829191" s="19"/>
      <c r="Y829191" s="19"/>
      <c r="Z829191" s="19"/>
      <c r="AA829191" s="19"/>
      <c r="AB829191" s="19"/>
      <c r="AC829191" s="19"/>
      <c r="AD829191" s="19"/>
      <c r="AE829191" s="19"/>
      <c r="AF829191" s="19"/>
      <c r="AG829191" s="19"/>
      <c r="AH829191" s="19"/>
      <c r="AI829191" s="19"/>
      <c r="AJ829191" s="19"/>
      <c r="AK829191" s="19"/>
      <c r="AL829191" s="19"/>
      <c r="AM829191" s="19"/>
      <c r="AN829191" s="19"/>
      <c r="AO829191" s="19"/>
      <c r="AP829191"/>
    </row>
    <row r="829192" spans="1:42" s="116" customFormat="1" x14ac:dyDescent="0.3">
      <c r="A829192"/>
      <c r="B829192"/>
      <c r="C829192"/>
      <c r="D829192"/>
      <c r="E829192"/>
      <c r="F829192"/>
      <c r="G829192"/>
      <c r="H829192"/>
      <c r="I829192"/>
      <c r="J829192"/>
      <c r="K829192"/>
      <c r="L829192"/>
      <c r="M829192" s="115"/>
      <c r="N829192" s="115"/>
      <c r="O829192"/>
      <c r="P829192"/>
      <c r="Q829192"/>
      <c r="R829192" s="19"/>
      <c r="S829192" s="19"/>
      <c r="T829192"/>
      <c r="U829192" s="113"/>
      <c r="V829192" s="19"/>
      <c r="W829192" s="19"/>
      <c r="X829192" s="19"/>
      <c r="Y829192" s="19"/>
      <c r="Z829192" s="19"/>
      <c r="AA829192" s="19"/>
      <c r="AB829192" s="19"/>
      <c r="AC829192" s="19"/>
      <c r="AD829192" s="19"/>
      <c r="AE829192" s="19"/>
      <c r="AF829192" s="19"/>
      <c r="AG829192" s="19"/>
      <c r="AH829192" s="19"/>
      <c r="AI829192" s="19"/>
      <c r="AJ829192" s="19"/>
      <c r="AK829192" s="19"/>
      <c r="AL829192" s="19"/>
      <c r="AM829192" s="19"/>
      <c r="AN829192" s="19"/>
      <c r="AO829192" s="19"/>
      <c r="AP829192"/>
    </row>
    <row r="829193" spans="1:42" s="116" customFormat="1" x14ac:dyDescent="0.3">
      <c r="A829193"/>
      <c r="B829193"/>
      <c r="C829193"/>
      <c r="D829193"/>
      <c r="E829193"/>
      <c r="F829193"/>
      <c r="G829193"/>
      <c r="H829193"/>
      <c r="I829193"/>
      <c r="J829193"/>
      <c r="K829193"/>
      <c r="L829193"/>
      <c r="M829193" s="115"/>
      <c r="N829193" s="115"/>
      <c r="O829193"/>
      <c r="P829193"/>
      <c r="Q829193"/>
      <c r="R829193" s="19"/>
      <c r="S829193" s="19"/>
      <c r="T829193"/>
      <c r="U829193" s="113"/>
      <c r="V829193" s="19"/>
      <c r="W829193" s="19"/>
      <c r="X829193" s="19"/>
      <c r="Y829193" s="19"/>
      <c r="Z829193" s="19"/>
      <c r="AA829193" s="19"/>
      <c r="AB829193" s="19"/>
      <c r="AC829193" s="19"/>
      <c r="AD829193" s="19"/>
      <c r="AE829193" s="19"/>
      <c r="AF829193" s="19"/>
      <c r="AG829193" s="19"/>
      <c r="AH829193" s="19"/>
      <c r="AI829193" s="19"/>
      <c r="AJ829193" s="19"/>
      <c r="AK829193" s="19"/>
      <c r="AL829193" s="19"/>
      <c r="AM829193" s="19"/>
      <c r="AN829193" s="19"/>
      <c r="AO829193" s="19"/>
      <c r="AP829193"/>
    </row>
    <row r="829194" spans="1:42" s="116" customFormat="1" x14ac:dyDescent="0.3">
      <c r="A829194"/>
      <c r="B829194"/>
      <c r="C829194"/>
      <c r="D829194"/>
      <c r="E829194"/>
      <c r="F829194"/>
      <c r="G829194"/>
      <c r="H829194"/>
      <c r="I829194"/>
      <c r="J829194"/>
      <c r="K829194"/>
      <c r="L829194"/>
      <c r="M829194" s="115"/>
      <c r="N829194" s="115"/>
      <c r="O829194"/>
      <c r="P829194"/>
      <c r="Q829194"/>
      <c r="R829194" s="19"/>
      <c r="S829194" s="19"/>
      <c r="T829194"/>
      <c r="U829194" s="113"/>
      <c r="V829194" s="19"/>
      <c r="W829194" s="19"/>
      <c r="X829194" s="19"/>
      <c r="Y829194" s="19"/>
      <c r="Z829194" s="19"/>
      <c r="AA829194" s="19"/>
      <c r="AB829194" s="19"/>
      <c r="AC829194" s="19"/>
      <c r="AD829194" s="19"/>
      <c r="AE829194" s="19"/>
      <c r="AF829194" s="19"/>
      <c r="AG829194" s="19"/>
      <c r="AH829194" s="19"/>
      <c r="AI829194" s="19"/>
      <c r="AJ829194" s="19"/>
      <c r="AK829194" s="19"/>
      <c r="AL829194" s="19"/>
      <c r="AM829194" s="19"/>
      <c r="AN829194" s="19"/>
      <c r="AO829194" s="19"/>
      <c r="AP829194"/>
    </row>
    <row r="829195" spans="1:42" s="116" customFormat="1" x14ac:dyDescent="0.3">
      <c r="A829195"/>
      <c r="B829195"/>
      <c r="C829195"/>
      <c r="D829195"/>
      <c r="E829195"/>
      <c r="F829195"/>
      <c r="G829195"/>
      <c r="H829195"/>
      <c r="I829195"/>
      <c r="J829195"/>
      <c r="K829195"/>
      <c r="L829195"/>
      <c r="M829195" s="115"/>
      <c r="N829195" s="115"/>
      <c r="O829195"/>
      <c r="P829195"/>
      <c r="Q829195"/>
      <c r="R829195" s="19"/>
      <c r="S829195" s="19"/>
      <c r="T829195"/>
      <c r="U829195" s="113"/>
      <c r="V829195" s="19"/>
      <c r="W829195" s="19"/>
      <c r="X829195" s="19"/>
      <c r="Y829195" s="19"/>
      <c r="Z829195" s="19"/>
      <c r="AA829195" s="19"/>
      <c r="AB829195" s="19"/>
      <c r="AC829195" s="19"/>
      <c r="AD829195" s="19"/>
      <c r="AE829195" s="19"/>
      <c r="AF829195" s="19"/>
      <c r="AG829195" s="19"/>
      <c r="AH829195" s="19"/>
      <c r="AI829195" s="19"/>
      <c r="AJ829195" s="19"/>
      <c r="AK829195" s="19"/>
      <c r="AL829195" s="19"/>
      <c r="AM829195" s="19"/>
      <c r="AN829195" s="19"/>
      <c r="AO829195" s="19"/>
      <c r="AP829195"/>
    </row>
    <row r="829196" spans="1:42" s="116" customFormat="1" x14ac:dyDescent="0.3">
      <c r="A829196"/>
      <c r="B829196"/>
      <c r="C829196"/>
      <c r="D829196"/>
      <c r="E829196"/>
      <c r="F829196"/>
      <c r="G829196"/>
      <c r="H829196"/>
      <c r="I829196"/>
      <c r="J829196"/>
      <c r="K829196"/>
      <c r="L829196"/>
      <c r="M829196" s="115"/>
      <c r="N829196" s="115"/>
      <c r="O829196"/>
      <c r="P829196"/>
      <c r="Q829196"/>
      <c r="R829196" s="19"/>
      <c r="S829196" s="19"/>
      <c r="T829196"/>
      <c r="U829196" s="113"/>
      <c r="V829196" s="19"/>
      <c r="W829196" s="19"/>
      <c r="X829196" s="19"/>
      <c r="Y829196" s="19"/>
      <c r="Z829196" s="19"/>
      <c r="AA829196" s="19"/>
      <c r="AB829196" s="19"/>
      <c r="AC829196" s="19"/>
      <c r="AD829196" s="19"/>
      <c r="AE829196" s="19"/>
      <c r="AF829196" s="19"/>
      <c r="AG829196" s="19"/>
      <c r="AH829196" s="19"/>
      <c r="AI829196" s="19"/>
      <c r="AJ829196" s="19"/>
      <c r="AK829196" s="19"/>
      <c r="AL829196" s="19"/>
      <c r="AM829196" s="19"/>
      <c r="AN829196" s="19"/>
      <c r="AO829196" s="19"/>
      <c r="AP829196"/>
    </row>
    <row r="829197" spans="1:42" s="116" customFormat="1" x14ac:dyDescent="0.3">
      <c r="A829197"/>
      <c r="B829197"/>
      <c r="C829197"/>
      <c r="D829197"/>
      <c r="E829197"/>
      <c r="F829197"/>
      <c r="G829197"/>
      <c r="H829197"/>
      <c r="I829197"/>
      <c r="J829197"/>
      <c r="K829197"/>
      <c r="L829197"/>
      <c r="M829197" s="115"/>
      <c r="N829197" s="115"/>
      <c r="O829197"/>
      <c r="P829197"/>
      <c r="Q829197"/>
      <c r="R829197" s="19"/>
      <c r="S829197" s="19"/>
      <c r="T829197"/>
      <c r="U829197" s="113"/>
      <c r="V829197" s="19"/>
      <c r="W829197" s="19"/>
      <c r="X829197" s="19"/>
      <c r="Y829197" s="19"/>
      <c r="Z829197" s="19"/>
      <c r="AA829197" s="19"/>
      <c r="AB829197" s="19"/>
      <c r="AC829197" s="19"/>
      <c r="AD829197" s="19"/>
      <c r="AE829197" s="19"/>
      <c r="AF829197" s="19"/>
      <c r="AG829197" s="19"/>
      <c r="AH829197" s="19"/>
      <c r="AI829197" s="19"/>
      <c r="AJ829197" s="19"/>
      <c r="AK829197" s="19"/>
      <c r="AL829197" s="19"/>
      <c r="AM829197" s="19"/>
      <c r="AN829197" s="19"/>
      <c r="AO829197" s="19"/>
      <c r="AP829197"/>
    </row>
    <row r="829198" spans="1:42" s="116" customFormat="1" x14ac:dyDescent="0.3">
      <c r="A829198"/>
      <c r="B829198"/>
      <c r="C829198"/>
      <c r="D829198"/>
      <c r="E829198"/>
      <c r="F829198"/>
      <c r="G829198"/>
      <c r="H829198"/>
      <c r="I829198"/>
      <c r="J829198"/>
      <c r="K829198"/>
      <c r="L829198"/>
      <c r="M829198" s="115"/>
      <c r="N829198" s="115"/>
      <c r="O829198"/>
      <c r="P829198"/>
      <c r="Q829198"/>
      <c r="R829198" s="19"/>
      <c r="S829198" s="19"/>
      <c r="T829198"/>
      <c r="U829198" s="113"/>
      <c r="V829198" s="19"/>
      <c r="W829198" s="19"/>
      <c r="X829198" s="19"/>
      <c r="Y829198" s="19"/>
      <c r="Z829198" s="19"/>
      <c r="AA829198" s="19"/>
      <c r="AB829198" s="19"/>
      <c r="AC829198" s="19"/>
      <c r="AD829198" s="19"/>
      <c r="AE829198" s="19"/>
      <c r="AF829198" s="19"/>
      <c r="AG829198" s="19"/>
      <c r="AH829198" s="19"/>
      <c r="AI829198" s="19"/>
      <c r="AJ829198" s="19"/>
      <c r="AK829198" s="19"/>
      <c r="AL829198" s="19"/>
      <c r="AM829198" s="19"/>
      <c r="AN829198" s="19"/>
      <c r="AO829198" s="19"/>
      <c r="AP829198"/>
    </row>
    <row r="829199" spans="1:42" s="116" customFormat="1" x14ac:dyDescent="0.3">
      <c r="A829199"/>
      <c r="B829199"/>
      <c r="C829199"/>
      <c r="D829199"/>
      <c r="E829199"/>
      <c r="F829199"/>
      <c r="G829199"/>
      <c r="H829199"/>
      <c r="I829199"/>
      <c r="J829199"/>
      <c r="K829199"/>
      <c r="L829199"/>
      <c r="M829199" s="115"/>
      <c r="N829199" s="115"/>
      <c r="O829199"/>
      <c r="P829199"/>
      <c r="Q829199"/>
      <c r="R829199" s="19"/>
      <c r="S829199" s="19"/>
      <c r="T829199"/>
      <c r="U829199" s="113"/>
      <c r="V829199" s="19"/>
      <c r="W829199" s="19"/>
      <c r="X829199" s="19"/>
      <c r="Y829199" s="19"/>
      <c r="Z829199" s="19"/>
      <c r="AA829199" s="19"/>
      <c r="AB829199" s="19"/>
      <c r="AC829199" s="19"/>
      <c r="AD829199" s="19"/>
      <c r="AE829199" s="19"/>
      <c r="AF829199" s="19"/>
      <c r="AG829199" s="19"/>
      <c r="AH829199" s="19"/>
      <c r="AI829199" s="19"/>
      <c r="AJ829199" s="19"/>
      <c r="AK829199" s="19"/>
      <c r="AL829199" s="19"/>
      <c r="AM829199" s="19"/>
      <c r="AN829199" s="19"/>
      <c r="AO829199" s="19"/>
      <c r="AP829199"/>
    </row>
    <row r="829200" spans="1:42" s="116" customFormat="1" x14ac:dyDescent="0.3">
      <c r="A829200"/>
      <c r="B829200"/>
      <c r="C829200"/>
      <c r="D829200"/>
      <c r="E829200"/>
      <c r="F829200"/>
      <c r="G829200"/>
      <c r="H829200"/>
      <c r="I829200"/>
      <c r="J829200"/>
      <c r="K829200"/>
      <c r="L829200"/>
      <c r="M829200" s="115"/>
      <c r="N829200" s="115"/>
      <c r="O829200"/>
      <c r="P829200"/>
      <c r="Q829200"/>
      <c r="R829200" s="19"/>
      <c r="S829200" s="19"/>
      <c r="T829200"/>
      <c r="U829200" s="113"/>
      <c r="V829200" s="19"/>
      <c r="W829200" s="19"/>
      <c r="X829200" s="19"/>
      <c r="Y829200" s="19"/>
      <c r="Z829200" s="19"/>
      <c r="AA829200" s="19"/>
      <c r="AB829200" s="19"/>
      <c r="AC829200" s="19"/>
      <c r="AD829200" s="19"/>
      <c r="AE829200" s="19"/>
      <c r="AF829200" s="19"/>
      <c r="AG829200" s="19"/>
      <c r="AH829200" s="19"/>
      <c r="AI829200" s="19"/>
      <c r="AJ829200" s="19"/>
      <c r="AK829200" s="19"/>
      <c r="AL829200" s="19"/>
      <c r="AM829200" s="19"/>
      <c r="AN829200" s="19"/>
      <c r="AO829200" s="19"/>
      <c r="AP829200"/>
    </row>
    <row r="829201" spans="1:42" s="116" customFormat="1" x14ac:dyDescent="0.3">
      <c r="A829201"/>
      <c r="B829201"/>
      <c r="C829201"/>
      <c r="D829201"/>
      <c r="E829201"/>
      <c r="F829201"/>
      <c r="G829201"/>
      <c r="H829201"/>
      <c r="I829201"/>
      <c r="J829201"/>
      <c r="K829201"/>
      <c r="L829201"/>
      <c r="M829201" s="115"/>
      <c r="N829201" s="115"/>
      <c r="O829201"/>
      <c r="P829201"/>
      <c r="Q829201"/>
      <c r="R829201" s="19"/>
      <c r="S829201" s="19"/>
      <c r="T829201"/>
      <c r="U829201" s="113"/>
      <c r="V829201" s="19"/>
      <c r="W829201" s="19"/>
      <c r="X829201" s="19"/>
      <c r="Y829201" s="19"/>
      <c r="Z829201" s="19"/>
      <c r="AA829201" s="19"/>
      <c r="AB829201" s="19"/>
      <c r="AC829201" s="19"/>
      <c r="AD829201" s="19"/>
      <c r="AE829201" s="19"/>
      <c r="AF829201" s="19"/>
      <c r="AG829201" s="19"/>
      <c r="AH829201" s="19"/>
      <c r="AI829201" s="19"/>
      <c r="AJ829201" s="19"/>
      <c r="AK829201" s="19"/>
      <c r="AL829201" s="19"/>
      <c r="AM829201" s="19"/>
      <c r="AN829201" s="19"/>
      <c r="AO829201" s="19"/>
      <c r="AP829201"/>
    </row>
    <row r="829202" spans="1:42" s="116" customFormat="1" x14ac:dyDescent="0.3">
      <c r="A829202"/>
      <c r="B829202"/>
      <c r="C829202"/>
      <c r="D829202"/>
      <c r="E829202"/>
      <c r="F829202"/>
      <c r="G829202"/>
      <c r="H829202"/>
      <c r="I829202"/>
      <c r="J829202"/>
      <c r="K829202"/>
      <c r="L829202"/>
      <c r="M829202" s="115"/>
      <c r="N829202" s="115"/>
      <c r="O829202"/>
      <c r="P829202"/>
      <c r="Q829202"/>
      <c r="R829202" s="19"/>
      <c r="S829202" s="19"/>
      <c r="T829202"/>
      <c r="U829202" s="113"/>
      <c r="V829202" s="19"/>
      <c r="W829202" s="19"/>
      <c r="X829202" s="19"/>
      <c r="Y829202" s="19"/>
      <c r="Z829202" s="19"/>
      <c r="AA829202" s="19"/>
      <c r="AB829202" s="19"/>
      <c r="AC829202" s="19"/>
      <c r="AD829202" s="19"/>
      <c r="AE829202" s="19"/>
      <c r="AF829202" s="19"/>
      <c r="AG829202" s="19"/>
      <c r="AH829202" s="19"/>
      <c r="AI829202" s="19"/>
      <c r="AJ829202" s="19"/>
      <c r="AK829202" s="19"/>
      <c r="AL829202" s="19"/>
      <c r="AM829202" s="19"/>
      <c r="AN829202" s="19"/>
      <c r="AO829202" s="19"/>
      <c r="AP829202"/>
    </row>
    <row r="829203" spans="1:42" s="116" customFormat="1" x14ac:dyDescent="0.3">
      <c r="A829203"/>
      <c r="B829203"/>
      <c r="C829203"/>
      <c r="D829203"/>
      <c r="E829203"/>
      <c r="F829203"/>
      <c r="G829203"/>
      <c r="H829203"/>
      <c r="I829203"/>
      <c r="J829203"/>
      <c r="K829203"/>
      <c r="L829203"/>
      <c r="M829203" s="115"/>
      <c r="N829203" s="115"/>
      <c r="O829203"/>
      <c r="P829203"/>
      <c r="Q829203"/>
      <c r="R829203" s="19"/>
      <c r="S829203" s="19"/>
      <c r="T829203"/>
      <c r="U829203" s="113"/>
      <c r="V829203" s="19"/>
      <c r="W829203" s="19"/>
      <c r="X829203" s="19"/>
      <c r="Y829203" s="19"/>
      <c r="Z829203" s="19"/>
      <c r="AA829203" s="19"/>
      <c r="AB829203" s="19"/>
      <c r="AC829203" s="19"/>
      <c r="AD829203" s="19"/>
      <c r="AE829203" s="19"/>
      <c r="AF829203" s="19"/>
      <c r="AG829203" s="19"/>
      <c r="AH829203" s="19"/>
      <c r="AI829203" s="19"/>
      <c r="AJ829203" s="19"/>
      <c r="AK829203" s="19"/>
      <c r="AL829203" s="19"/>
      <c r="AM829203" s="19"/>
      <c r="AN829203" s="19"/>
      <c r="AO829203" s="19"/>
      <c r="AP829203"/>
    </row>
    <row r="829204" spans="1:42" s="116" customFormat="1" x14ac:dyDescent="0.3">
      <c r="A829204"/>
      <c r="B829204"/>
      <c r="C829204"/>
      <c r="D829204"/>
      <c r="E829204"/>
      <c r="F829204"/>
      <c r="G829204"/>
      <c r="H829204"/>
      <c r="I829204"/>
      <c r="J829204"/>
      <c r="K829204"/>
      <c r="L829204"/>
      <c r="M829204" s="115"/>
      <c r="N829204" s="115"/>
      <c r="O829204"/>
      <c r="P829204"/>
      <c r="Q829204"/>
      <c r="R829204" s="19"/>
      <c r="S829204" s="19"/>
      <c r="T829204"/>
      <c r="U829204" s="113"/>
      <c r="V829204" s="19"/>
      <c r="W829204" s="19"/>
      <c r="X829204" s="19"/>
      <c r="Y829204" s="19"/>
      <c r="Z829204" s="19"/>
      <c r="AA829204" s="19"/>
      <c r="AB829204" s="19"/>
      <c r="AC829204" s="19"/>
      <c r="AD829204" s="19"/>
      <c r="AE829204" s="19"/>
      <c r="AF829204" s="19"/>
      <c r="AG829204" s="19"/>
      <c r="AH829204" s="19"/>
      <c r="AI829204" s="19"/>
      <c r="AJ829204" s="19"/>
      <c r="AK829204" s="19"/>
      <c r="AL829204" s="19"/>
      <c r="AM829204" s="19"/>
      <c r="AN829204" s="19"/>
      <c r="AO829204" s="19"/>
      <c r="AP829204"/>
    </row>
    <row r="829205" spans="1:42" s="116" customFormat="1" x14ac:dyDescent="0.3">
      <c r="A829205"/>
      <c r="B829205"/>
      <c r="C829205"/>
      <c r="D829205"/>
      <c r="E829205"/>
      <c r="F829205"/>
      <c r="G829205"/>
      <c r="H829205"/>
      <c r="I829205"/>
      <c r="J829205"/>
      <c r="K829205"/>
      <c r="L829205"/>
      <c r="M829205" s="115"/>
      <c r="N829205" s="115"/>
      <c r="O829205"/>
      <c r="P829205"/>
      <c r="Q829205"/>
      <c r="R829205" s="19"/>
      <c r="S829205" s="19"/>
      <c r="T829205"/>
      <c r="U829205" s="113"/>
      <c r="V829205" s="19"/>
      <c r="W829205" s="19"/>
      <c r="X829205" s="19"/>
      <c r="Y829205" s="19"/>
      <c r="Z829205" s="19"/>
      <c r="AA829205" s="19"/>
      <c r="AB829205" s="19"/>
      <c r="AC829205" s="19"/>
      <c r="AD829205" s="19"/>
      <c r="AE829205" s="19"/>
      <c r="AF829205" s="19"/>
      <c r="AG829205" s="19"/>
      <c r="AH829205" s="19"/>
      <c r="AI829205" s="19"/>
      <c r="AJ829205" s="19"/>
      <c r="AK829205" s="19"/>
      <c r="AL829205" s="19"/>
      <c r="AM829205" s="19"/>
      <c r="AN829205" s="19"/>
      <c r="AO829205" s="19"/>
      <c r="AP829205"/>
    </row>
    <row r="829206" spans="1:42" s="116" customFormat="1" x14ac:dyDescent="0.3">
      <c r="A829206"/>
      <c r="B829206"/>
      <c r="C829206"/>
      <c r="D829206"/>
      <c r="E829206"/>
      <c r="F829206"/>
      <c r="G829206"/>
      <c r="H829206"/>
      <c r="I829206"/>
      <c r="J829206"/>
      <c r="K829206"/>
      <c r="L829206"/>
      <c r="M829206" s="115"/>
      <c r="N829206" s="115"/>
      <c r="O829206"/>
      <c r="P829206"/>
      <c r="Q829206"/>
      <c r="R829206" s="19"/>
      <c r="S829206" s="19"/>
      <c r="T829206"/>
      <c r="U829206" s="113"/>
      <c r="V829206" s="19"/>
      <c r="W829206" s="19"/>
      <c r="X829206" s="19"/>
      <c r="Y829206" s="19"/>
      <c r="Z829206" s="19"/>
      <c r="AA829206" s="19"/>
      <c r="AB829206" s="19"/>
      <c r="AC829206" s="19"/>
      <c r="AD829206" s="19"/>
      <c r="AE829206" s="19"/>
      <c r="AF829206" s="19"/>
      <c r="AG829206" s="19"/>
      <c r="AH829206" s="19"/>
      <c r="AI829206" s="19"/>
      <c r="AJ829206" s="19"/>
      <c r="AK829206" s="19"/>
      <c r="AL829206" s="19"/>
      <c r="AM829206" s="19"/>
      <c r="AN829206" s="19"/>
      <c r="AO829206" s="19"/>
      <c r="AP829206"/>
    </row>
    <row r="829207" spans="1:42" s="116" customFormat="1" x14ac:dyDescent="0.3">
      <c r="A829207"/>
      <c r="B829207"/>
      <c r="C829207"/>
      <c r="D829207"/>
      <c r="E829207"/>
      <c r="F829207"/>
      <c r="G829207"/>
      <c r="H829207"/>
      <c r="I829207"/>
      <c r="J829207"/>
      <c r="K829207"/>
      <c r="L829207"/>
      <c r="M829207" s="115"/>
      <c r="N829207" s="115"/>
      <c r="O829207"/>
      <c r="P829207"/>
      <c r="Q829207"/>
      <c r="R829207" s="19"/>
      <c r="S829207" s="19"/>
      <c r="T829207"/>
      <c r="U829207" s="113"/>
      <c r="V829207" s="19"/>
      <c r="W829207" s="19"/>
      <c r="X829207" s="19"/>
      <c r="Y829207" s="19"/>
      <c r="Z829207" s="19"/>
      <c r="AA829207" s="19"/>
      <c r="AB829207" s="19"/>
      <c r="AC829207" s="19"/>
      <c r="AD829207" s="19"/>
      <c r="AE829207" s="19"/>
      <c r="AF829207" s="19"/>
      <c r="AG829207" s="19"/>
      <c r="AH829207" s="19"/>
      <c r="AI829207" s="19"/>
      <c r="AJ829207" s="19"/>
      <c r="AK829207" s="19"/>
      <c r="AL829207" s="19"/>
      <c r="AM829207" s="19"/>
      <c r="AN829207" s="19"/>
      <c r="AO829207" s="19"/>
      <c r="AP829207"/>
    </row>
    <row r="829208" spans="1:42" s="116" customFormat="1" x14ac:dyDescent="0.3">
      <c r="A829208"/>
      <c r="B829208"/>
      <c r="C829208"/>
      <c r="D829208"/>
      <c r="E829208"/>
      <c r="F829208"/>
      <c r="G829208"/>
      <c r="H829208"/>
      <c r="I829208"/>
      <c r="J829208"/>
      <c r="K829208"/>
      <c r="L829208"/>
      <c r="M829208" s="115"/>
      <c r="N829208" s="115"/>
      <c r="O829208"/>
      <c r="P829208"/>
      <c r="Q829208"/>
      <c r="R829208" s="19"/>
      <c r="S829208" s="19"/>
      <c r="T829208"/>
      <c r="U829208" s="113"/>
      <c r="V829208" s="19"/>
      <c r="W829208" s="19"/>
      <c r="X829208" s="19"/>
      <c r="Y829208" s="19"/>
      <c r="Z829208" s="19"/>
      <c r="AA829208" s="19"/>
      <c r="AB829208" s="19"/>
      <c r="AC829208" s="19"/>
      <c r="AD829208" s="19"/>
      <c r="AE829208" s="19"/>
      <c r="AF829208" s="19"/>
      <c r="AG829208" s="19"/>
      <c r="AH829208" s="19"/>
      <c r="AI829208" s="19"/>
      <c r="AJ829208" s="19"/>
      <c r="AK829208" s="19"/>
      <c r="AL829208" s="19"/>
      <c r="AM829208" s="19"/>
      <c r="AN829208" s="19"/>
      <c r="AO829208" s="19"/>
      <c r="AP829208"/>
    </row>
    <row r="829209" spans="1:42" s="116" customFormat="1" x14ac:dyDescent="0.3">
      <c r="A829209"/>
      <c r="B829209"/>
      <c r="C829209"/>
      <c r="D829209"/>
      <c r="E829209"/>
      <c r="F829209"/>
      <c r="G829209"/>
      <c r="H829209"/>
      <c r="I829209"/>
      <c r="J829209"/>
      <c r="K829209"/>
      <c r="L829209"/>
      <c r="M829209" s="115"/>
      <c r="N829209" s="115"/>
      <c r="O829209"/>
      <c r="P829209"/>
      <c r="Q829209"/>
      <c r="R829209" s="19"/>
      <c r="S829209" s="19"/>
      <c r="T829209"/>
      <c r="U829209" s="113"/>
      <c r="V829209" s="19"/>
      <c r="W829209" s="19"/>
      <c r="X829209" s="19"/>
      <c r="Y829209" s="19"/>
      <c r="Z829209" s="19"/>
      <c r="AA829209" s="19"/>
      <c r="AB829209" s="19"/>
      <c r="AC829209" s="19"/>
      <c r="AD829209" s="19"/>
      <c r="AE829209" s="19"/>
      <c r="AF829209" s="19"/>
      <c r="AG829209" s="19"/>
      <c r="AH829209" s="19"/>
      <c r="AI829209" s="19"/>
      <c r="AJ829209" s="19"/>
      <c r="AK829209" s="19"/>
      <c r="AL829209" s="19"/>
      <c r="AM829209" s="19"/>
      <c r="AN829209" s="19"/>
      <c r="AO829209" s="19"/>
      <c r="AP829209"/>
    </row>
    <row r="829210" spans="1:42" s="116" customFormat="1" x14ac:dyDescent="0.3">
      <c r="A829210"/>
      <c r="B829210"/>
      <c r="C829210"/>
      <c r="D829210"/>
      <c r="E829210"/>
      <c r="F829210"/>
      <c r="G829210"/>
      <c r="H829210"/>
      <c r="I829210"/>
      <c r="J829210"/>
      <c r="K829210"/>
      <c r="L829210"/>
      <c r="M829210" s="115"/>
      <c r="N829210" s="115"/>
      <c r="O829210"/>
      <c r="P829210"/>
      <c r="Q829210"/>
      <c r="R829210" s="19"/>
      <c r="S829210" s="19"/>
      <c r="T829210"/>
      <c r="U829210" s="113"/>
      <c r="V829210" s="19"/>
      <c r="W829210" s="19"/>
      <c r="X829210" s="19"/>
      <c r="Y829210" s="19"/>
      <c r="Z829210" s="19"/>
      <c r="AA829210" s="19"/>
      <c r="AB829210" s="19"/>
      <c r="AC829210" s="19"/>
      <c r="AD829210" s="19"/>
      <c r="AE829210" s="19"/>
      <c r="AF829210" s="19"/>
      <c r="AG829210" s="19"/>
      <c r="AH829210" s="19"/>
      <c r="AI829210" s="19"/>
      <c r="AJ829210" s="19"/>
      <c r="AK829210" s="19"/>
      <c r="AL829210" s="19"/>
      <c r="AM829210" s="19"/>
      <c r="AN829210" s="19"/>
      <c r="AO829210" s="19"/>
      <c r="AP829210"/>
    </row>
    <row r="829211" spans="1:42" s="116" customFormat="1" x14ac:dyDescent="0.3">
      <c r="A829211"/>
      <c r="B829211"/>
      <c r="C829211"/>
      <c r="D829211"/>
      <c r="E829211"/>
      <c r="F829211"/>
      <c r="G829211"/>
      <c r="H829211"/>
      <c r="I829211"/>
      <c r="J829211"/>
      <c r="K829211"/>
      <c r="L829211"/>
      <c r="M829211" s="115"/>
      <c r="N829211" s="115"/>
      <c r="O829211"/>
      <c r="P829211"/>
      <c r="Q829211"/>
      <c r="R829211" s="19"/>
      <c r="S829211" s="19"/>
      <c r="T829211"/>
      <c r="U829211" s="113"/>
      <c r="V829211" s="19"/>
      <c r="W829211" s="19"/>
      <c r="X829211" s="19"/>
      <c r="Y829211" s="19"/>
      <c r="Z829211" s="19"/>
      <c r="AA829211" s="19"/>
      <c r="AB829211" s="19"/>
      <c r="AC829211" s="19"/>
      <c r="AD829211" s="19"/>
      <c r="AE829211" s="19"/>
      <c r="AF829211" s="19"/>
      <c r="AG829211" s="19"/>
      <c r="AH829211" s="19"/>
      <c r="AI829211" s="19"/>
      <c r="AJ829211" s="19"/>
      <c r="AK829211" s="19"/>
      <c r="AL829211" s="19"/>
      <c r="AM829211" s="19"/>
      <c r="AN829211" s="19"/>
      <c r="AO829211" s="19"/>
      <c r="AP829211"/>
    </row>
    <row r="829212" spans="1:42" s="116" customFormat="1" x14ac:dyDescent="0.3">
      <c r="A829212"/>
      <c r="B829212"/>
      <c r="C829212"/>
      <c r="D829212"/>
      <c r="E829212"/>
      <c r="F829212"/>
      <c r="G829212"/>
      <c r="H829212"/>
      <c r="I829212"/>
      <c r="J829212"/>
      <c r="K829212"/>
      <c r="L829212"/>
      <c r="M829212" s="115"/>
      <c r="N829212" s="115"/>
      <c r="O829212"/>
      <c r="P829212"/>
      <c r="Q829212"/>
      <c r="R829212" s="19"/>
      <c r="S829212" s="19"/>
      <c r="T829212"/>
      <c r="U829212" s="113"/>
      <c r="V829212" s="19"/>
      <c r="W829212" s="19"/>
      <c r="X829212" s="19"/>
      <c r="Y829212" s="19"/>
      <c r="Z829212" s="19"/>
      <c r="AA829212" s="19"/>
      <c r="AB829212" s="19"/>
      <c r="AC829212" s="19"/>
      <c r="AD829212" s="19"/>
      <c r="AE829212" s="19"/>
      <c r="AF829212" s="19"/>
      <c r="AG829212" s="19"/>
      <c r="AH829212" s="19"/>
      <c r="AI829212" s="19"/>
      <c r="AJ829212" s="19"/>
      <c r="AK829212" s="19"/>
      <c r="AL829212" s="19"/>
      <c r="AM829212" s="19"/>
      <c r="AN829212" s="19"/>
      <c r="AO829212" s="19"/>
      <c r="AP829212"/>
    </row>
    <row r="829213" spans="1:42" s="116" customFormat="1" x14ac:dyDescent="0.3">
      <c r="A829213"/>
      <c r="B829213"/>
      <c r="C829213"/>
      <c r="D829213"/>
      <c r="E829213"/>
      <c r="F829213"/>
      <c r="G829213"/>
      <c r="H829213"/>
      <c r="I829213"/>
      <c r="J829213"/>
      <c r="K829213"/>
      <c r="L829213"/>
      <c r="M829213" s="115"/>
      <c r="N829213" s="115"/>
      <c r="O829213"/>
      <c r="P829213"/>
      <c r="Q829213"/>
      <c r="R829213" s="19"/>
      <c r="S829213" s="19"/>
      <c r="T829213"/>
      <c r="U829213" s="113"/>
      <c r="V829213" s="19"/>
      <c r="W829213" s="19"/>
      <c r="X829213" s="19"/>
      <c r="Y829213" s="19"/>
      <c r="Z829213" s="19"/>
      <c r="AA829213" s="19"/>
      <c r="AB829213" s="19"/>
      <c r="AC829213" s="19"/>
      <c r="AD829213" s="19"/>
      <c r="AE829213" s="19"/>
      <c r="AF829213" s="19"/>
      <c r="AG829213" s="19"/>
      <c r="AH829213" s="19"/>
      <c r="AI829213" s="19"/>
      <c r="AJ829213" s="19"/>
      <c r="AK829213" s="19"/>
      <c r="AL829213" s="19"/>
      <c r="AM829213" s="19"/>
      <c r="AN829213" s="19"/>
      <c r="AO829213" s="19"/>
      <c r="AP829213"/>
    </row>
    <row r="829214" spans="1:42" s="116" customFormat="1" x14ac:dyDescent="0.3">
      <c r="A829214"/>
      <c r="B829214"/>
      <c r="C829214"/>
      <c r="D829214"/>
      <c r="E829214"/>
      <c r="F829214"/>
      <c r="G829214"/>
      <c r="H829214"/>
      <c r="I829214"/>
      <c r="J829214"/>
      <c r="K829214"/>
      <c r="L829214"/>
      <c r="M829214" s="115"/>
      <c r="N829214" s="115"/>
      <c r="O829214"/>
      <c r="P829214"/>
      <c r="Q829214"/>
      <c r="R829214" s="19"/>
      <c r="S829214" s="19"/>
      <c r="T829214"/>
      <c r="U829214" s="113"/>
      <c r="V829214" s="19"/>
      <c r="W829214" s="19"/>
      <c r="X829214" s="19"/>
      <c r="Y829214" s="19"/>
      <c r="Z829214" s="19"/>
      <c r="AA829214" s="19"/>
      <c r="AB829214" s="19"/>
      <c r="AC829214" s="19"/>
      <c r="AD829214" s="19"/>
      <c r="AE829214" s="19"/>
      <c r="AF829214" s="19"/>
      <c r="AG829214" s="19"/>
      <c r="AH829214" s="19"/>
      <c r="AI829214" s="19"/>
      <c r="AJ829214" s="19"/>
      <c r="AK829214" s="19"/>
      <c r="AL829214" s="19"/>
      <c r="AM829214" s="19"/>
      <c r="AN829214" s="19"/>
      <c r="AO829214" s="19"/>
      <c r="AP829214"/>
    </row>
    <row r="829215" spans="1:42" s="116" customFormat="1" x14ac:dyDescent="0.3">
      <c r="A829215"/>
      <c r="B829215"/>
      <c r="C829215"/>
      <c r="D829215"/>
      <c r="E829215"/>
      <c r="F829215"/>
      <c r="G829215"/>
      <c r="H829215"/>
      <c r="I829215"/>
      <c r="J829215"/>
      <c r="K829215"/>
      <c r="L829215"/>
      <c r="M829215" s="115"/>
      <c r="N829215" s="115"/>
      <c r="O829215"/>
      <c r="P829215"/>
      <c r="Q829215"/>
      <c r="R829215" s="19"/>
      <c r="S829215" s="19"/>
      <c r="T829215"/>
      <c r="U829215" s="113"/>
      <c r="V829215" s="19"/>
      <c r="W829215" s="19"/>
      <c r="X829215" s="19"/>
      <c r="Y829215" s="19"/>
      <c r="Z829215" s="19"/>
      <c r="AA829215" s="19"/>
      <c r="AB829215" s="19"/>
      <c r="AC829215" s="19"/>
      <c r="AD829215" s="19"/>
      <c r="AE829215" s="19"/>
      <c r="AF829215" s="19"/>
      <c r="AG829215" s="19"/>
      <c r="AH829215" s="19"/>
      <c r="AI829215" s="19"/>
      <c r="AJ829215" s="19"/>
      <c r="AK829215" s="19"/>
      <c r="AL829215" s="19"/>
      <c r="AM829215" s="19"/>
      <c r="AN829215" s="19"/>
      <c r="AO829215" s="19"/>
      <c r="AP829215"/>
    </row>
    <row r="829216" spans="1:42" s="116" customFormat="1" x14ac:dyDescent="0.3">
      <c r="A829216"/>
      <c r="B829216"/>
      <c r="C829216"/>
      <c r="D829216"/>
      <c r="E829216"/>
      <c r="F829216"/>
      <c r="G829216"/>
      <c r="H829216"/>
      <c r="I829216"/>
      <c r="J829216"/>
      <c r="K829216"/>
      <c r="L829216"/>
      <c r="M829216" s="115"/>
      <c r="N829216" s="115"/>
      <c r="O829216"/>
      <c r="P829216"/>
      <c r="Q829216"/>
      <c r="R829216" s="19"/>
      <c r="S829216" s="19"/>
      <c r="T829216"/>
      <c r="U829216" s="113"/>
      <c r="V829216" s="19"/>
      <c r="W829216" s="19"/>
      <c r="X829216" s="19"/>
      <c r="Y829216" s="19"/>
      <c r="Z829216" s="19"/>
      <c r="AA829216" s="19"/>
      <c r="AB829216" s="19"/>
      <c r="AC829216" s="19"/>
      <c r="AD829216" s="19"/>
      <c r="AE829216" s="19"/>
      <c r="AF829216" s="19"/>
      <c r="AG829216" s="19"/>
      <c r="AH829216" s="19"/>
      <c r="AI829216" s="19"/>
      <c r="AJ829216" s="19"/>
      <c r="AK829216" s="19"/>
      <c r="AL829216" s="19"/>
      <c r="AM829216" s="19"/>
      <c r="AN829216" s="19"/>
      <c r="AO829216" s="19"/>
      <c r="AP829216"/>
    </row>
    <row r="829217" spans="1:42" s="116" customFormat="1" x14ac:dyDescent="0.3">
      <c r="A829217"/>
      <c r="B829217"/>
      <c r="C829217"/>
      <c r="D829217"/>
      <c r="E829217"/>
      <c r="F829217"/>
      <c r="G829217"/>
      <c r="H829217"/>
      <c r="I829217"/>
      <c r="J829217"/>
      <c r="K829217"/>
      <c r="L829217"/>
      <c r="M829217" s="115"/>
      <c r="N829217" s="115"/>
      <c r="O829217"/>
      <c r="P829217"/>
      <c r="Q829217"/>
      <c r="R829217" s="19"/>
      <c r="S829217" s="19"/>
      <c r="T829217"/>
      <c r="U829217" s="113"/>
      <c r="V829217" s="19"/>
      <c r="W829217" s="19"/>
      <c r="X829217" s="19"/>
      <c r="Y829217" s="19"/>
      <c r="Z829217" s="19"/>
      <c r="AA829217" s="19"/>
      <c r="AB829217" s="19"/>
      <c r="AC829217" s="19"/>
      <c r="AD829217" s="19"/>
      <c r="AE829217" s="19"/>
      <c r="AF829217" s="19"/>
      <c r="AG829217" s="19"/>
      <c r="AH829217" s="19"/>
      <c r="AI829217" s="19"/>
      <c r="AJ829217" s="19"/>
      <c r="AK829217" s="19"/>
      <c r="AL829217" s="19"/>
      <c r="AM829217" s="19"/>
      <c r="AN829217" s="19"/>
      <c r="AO829217" s="19"/>
      <c r="AP829217"/>
    </row>
    <row r="829218" spans="1:42" s="116" customFormat="1" x14ac:dyDescent="0.3">
      <c r="A829218"/>
      <c r="B829218"/>
      <c r="C829218"/>
      <c r="D829218"/>
      <c r="E829218"/>
      <c r="F829218"/>
      <c r="G829218"/>
      <c r="H829218"/>
      <c r="I829218"/>
      <c r="J829218"/>
      <c r="K829218"/>
      <c r="L829218"/>
      <c r="M829218" s="115"/>
      <c r="N829218" s="115"/>
      <c r="O829218"/>
      <c r="P829218"/>
      <c r="Q829218"/>
      <c r="R829218" s="19"/>
      <c r="S829218" s="19"/>
      <c r="T829218"/>
      <c r="U829218" s="113"/>
      <c r="V829218" s="19"/>
      <c r="W829218" s="19"/>
      <c r="X829218" s="19"/>
      <c r="Y829218" s="19"/>
      <c r="Z829218" s="19"/>
      <c r="AA829218" s="19"/>
      <c r="AB829218" s="19"/>
      <c r="AC829218" s="19"/>
      <c r="AD829218" s="19"/>
      <c r="AE829218" s="19"/>
      <c r="AF829218" s="19"/>
      <c r="AG829218" s="19"/>
      <c r="AH829218" s="19"/>
      <c r="AI829218" s="19"/>
      <c r="AJ829218" s="19"/>
      <c r="AK829218" s="19"/>
      <c r="AL829218" s="19"/>
      <c r="AM829218" s="19"/>
      <c r="AN829218" s="19"/>
      <c r="AO829218" s="19"/>
      <c r="AP829218"/>
    </row>
    <row r="829219" spans="1:42" s="116" customFormat="1" x14ac:dyDescent="0.3">
      <c r="A829219"/>
      <c r="B829219"/>
      <c r="C829219"/>
      <c r="D829219"/>
      <c r="E829219"/>
      <c r="F829219"/>
      <c r="G829219"/>
      <c r="H829219"/>
      <c r="I829219"/>
      <c r="J829219"/>
      <c r="K829219"/>
      <c r="L829219"/>
      <c r="M829219" s="115"/>
      <c r="N829219" s="115"/>
      <c r="O829219"/>
      <c r="P829219"/>
      <c r="Q829219"/>
      <c r="R829219" s="19"/>
      <c r="S829219" s="19"/>
      <c r="T829219"/>
      <c r="U829219" s="113"/>
      <c r="V829219" s="19"/>
      <c r="W829219" s="19"/>
      <c r="X829219" s="19"/>
      <c r="Y829219" s="19"/>
      <c r="Z829219" s="19"/>
      <c r="AA829219" s="19"/>
      <c r="AB829219" s="19"/>
      <c r="AC829219" s="19"/>
      <c r="AD829219" s="19"/>
      <c r="AE829219" s="19"/>
      <c r="AF829219" s="19"/>
      <c r="AG829219" s="19"/>
      <c r="AH829219" s="19"/>
      <c r="AI829219" s="19"/>
      <c r="AJ829219" s="19"/>
      <c r="AK829219" s="19"/>
      <c r="AL829219" s="19"/>
      <c r="AM829219" s="19"/>
      <c r="AN829219" s="19"/>
      <c r="AO829219" s="19"/>
      <c r="AP829219"/>
    </row>
    <row r="829220" spans="1:42" s="116" customFormat="1" x14ac:dyDescent="0.3">
      <c r="A829220"/>
      <c r="B829220"/>
      <c r="C829220"/>
      <c r="D829220"/>
      <c r="E829220"/>
      <c r="F829220"/>
      <c r="G829220"/>
      <c r="H829220"/>
      <c r="I829220"/>
      <c r="J829220"/>
      <c r="K829220"/>
      <c r="L829220"/>
      <c r="M829220" s="115"/>
      <c r="N829220" s="115"/>
      <c r="O829220"/>
      <c r="P829220"/>
      <c r="Q829220"/>
      <c r="R829220" s="19"/>
      <c r="S829220" s="19"/>
      <c r="T829220"/>
      <c r="U829220" s="113"/>
      <c r="V829220" s="19"/>
      <c r="W829220" s="19"/>
      <c r="X829220" s="19"/>
      <c r="Y829220" s="19"/>
      <c r="Z829220" s="19"/>
      <c r="AA829220" s="19"/>
      <c r="AB829220" s="19"/>
      <c r="AC829220" s="19"/>
      <c r="AD829220" s="19"/>
      <c r="AE829220" s="19"/>
      <c r="AF829220" s="19"/>
      <c r="AG829220" s="19"/>
      <c r="AH829220" s="19"/>
      <c r="AI829220" s="19"/>
      <c r="AJ829220" s="19"/>
      <c r="AK829220" s="19"/>
      <c r="AL829220" s="19"/>
      <c r="AM829220" s="19"/>
      <c r="AN829220" s="19"/>
      <c r="AO829220" s="19"/>
      <c r="AP829220"/>
    </row>
    <row r="829221" spans="1:42" s="116" customFormat="1" x14ac:dyDescent="0.3">
      <c r="A829221"/>
      <c r="B829221"/>
      <c r="C829221"/>
      <c r="D829221"/>
      <c r="E829221"/>
      <c r="F829221"/>
      <c r="G829221"/>
      <c r="H829221"/>
      <c r="I829221"/>
      <c r="J829221"/>
      <c r="K829221"/>
      <c r="L829221"/>
      <c r="M829221" s="115"/>
      <c r="N829221" s="115"/>
      <c r="O829221"/>
      <c r="P829221"/>
      <c r="Q829221"/>
      <c r="R829221" s="19"/>
      <c r="S829221" s="19"/>
      <c r="T829221"/>
      <c r="U829221" s="113"/>
      <c r="V829221" s="19"/>
      <c r="W829221" s="19"/>
      <c r="X829221" s="19"/>
      <c r="Y829221" s="19"/>
      <c r="Z829221" s="19"/>
      <c r="AA829221" s="19"/>
      <c r="AB829221" s="19"/>
      <c r="AC829221" s="19"/>
      <c r="AD829221" s="19"/>
      <c r="AE829221" s="19"/>
      <c r="AF829221" s="19"/>
      <c r="AG829221" s="19"/>
      <c r="AH829221" s="19"/>
      <c r="AI829221" s="19"/>
      <c r="AJ829221" s="19"/>
      <c r="AK829221" s="19"/>
      <c r="AL829221" s="19"/>
      <c r="AM829221" s="19"/>
      <c r="AN829221" s="19"/>
      <c r="AO829221" s="19"/>
      <c r="AP829221"/>
    </row>
    <row r="829222" spans="1:42" s="116" customFormat="1" x14ac:dyDescent="0.3">
      <c r="A829222"/>
      <c r="B829222"/>
      <c r="C829222"/>
      <c r="D829222"/>
      <c r="E829222"/>
      <c r="F829222"/>
      <c r="G829222"/>
      <c r="H829222"/>
      <c r="I829222"/>
      <c r="J829222"/>
      <c r="K829222"/>
      <c r="L829222"/>
      <c r="M829222" s="115"/>
      <c r="N829222" s="115"/>
      <c r="O829222"/>
      <c r="P829222"/>
      <c r="Q829222"/>
      <c r="R829222" s="19"/>
      <c r="S829222" s="19"/>
      <c r="T829222"/>
      <c r="U829222" s="113"/>
      <c r="V829222" s="19"/>
      <c r="W829222" s="19"/>
      <c r="X829222" s="19"/>
      <c r="Y829222" s="19"/>
      <c r="Z829222" s="19"/>
      <c r="AA829222" s="19"/>
      <c r="AB829222" s="19"/>
      <c r="AC829222" s="19"/>
      <c r="AD829222" s="19"/>
      <c r="AE829222" s="19"/>
      <c r="AF829222" s="19"/>
      <c r="AG829222" s="19"/>
      <c r="AH829222" s="19"/>
      <c r="AI829222" s="19"/>
      <c r="AJ829222" s="19"/>
      <c r="AK829222" s="19"/>
      <c r="AL829222" s="19"/>
      <c r="AM829222" s="19"/>
      <c r="AN829222" s="19"/>
      <c r="AO829222" s="19"/>
      <c r="AP829222"/>
    </row>
    <row r="829223" spans="1:42" s="116" customFormat="1" x14ac:dyDescent="0.3">
      <c r="A829223"/>
      <c r="B829223"/>
      <c r="C829223"/>
      <c r="D829223"/>
      <c r="E829223"/>
      <c r="F829223"/>
      <c r="G829223"/>
      <c r="H829223"/>
      <c r="I829223"/>
      <c r="J829223"/>
      <c r="K829223"/>
      <c r="L829223"/>
      <c r="M829223" s="115"/>
      <c r="N829223" s="115"/>
      <c r="O829223"/>
      <c r="P829223"/>
      <c r="Q829223"/>
      <c r="R829223" s="19"/>
      <c r="S829223" s="19"/>
      <c r="T829223"/>
      <c r="U829223" s="113"/>
      <c r="V829223" s="19"/>
      <c r="W829223" s="19"/>
      <c r="X829223" s="19"/>
      <c r="Y829223" s="19"/>
      <c r="Z829223" s="19"/>
      <c r="AA829223" s="19"/>
      <c r="AB829223" s="19"/>
      <c r="AC829223" s="19"/>
      <c r="AD829223" s="19"/>
      <c r="AE829223" s="19"/>
      <c r="AF829223" s="19"/>
      <c r="AG829223" s="19"/>
      <c r="AH829223" s="19"/>
      <c r="AI829223" s="19"/>
      <c r="AJ829223" s="19"/>
      <c r="AK829223" s="19"/>
      <c r="AL829223" s="19"/>
      <c r="AM829223" s="19"/>
      <c r="AN829223" s="19"/>
      <c r="AO829223" s="19"/>
      <c r="AP829223"/>
    </row>
    <row r="829224" spans="1:42" s="116" customFormat="1" x14ac:dyDescent="0.3">
      <c r="A829224"/>
      <c r="B829224"/>
      <c r="C829224"/>
      <c r="D829224"/>
      <c r="E829224"/>
      <c r="F829224"/>
      <c r="G829224"/>
      <c r="H829224"/>
      <c r="I829224"/>
      <c r="J829224"/>
      <c r="K829224"/>
      <c r="L829224"/>
      <c r="M829224" s="115"/>
      <c r="N829224" s="115"/>
      <c r="O829224"/>
      <c r="P829224"/>
      <c r="Q829224"/>
      <c r="R829224" s="19"/>
      <c r="S829224" s="19"/>
      <c r="T829224"/>
      <c r="U829224" s="113"/>
      <c r="V829224" s="19"/>
      <c r="W829224" s="19"/>
      <c r="X829224" s="19"/>
      <c r="Y829224" s="19"/>
      <c r="Z829224" s="19"/>
      <c r="AA829224" s="19"/>
      <c r="AB829224" s="19"/>
      <c r="AC829224" s="19"/>
      <c r="AD829224" s="19"/>
      <c r="AE829224" s="19"/>
      <c r="AF829224" s="19"/>
      <c r="AG829224" s="19"/>
      <c r="AH829224" s="19"/>
      <c r="AI829224" s="19"/>
      <c r="AJ829224" s="19"/>
      <c r="AK829224" s="19"/>
      <c r="AL829224" s="19"/>
      <c r="AM829224" s="19"/>
      <c r="AN829224" s="19"/>
      <c r="AO829224" s="19"/>
      <c r="AP829224"/>
    </row>
    <row r="829225" spans="1:42" s="116" customFormat="1" x14ac:dyDescent="0.3">
      <c r="A829225"/>
      <c r="B829225"/>
      <c r="C829225"/>
      <c r="D829225"/>
      <c r="E829225"/>
      <c r="F829225"/>
      <c r="G829225"/>
      <c r="H829225"/>
      <c r="I829225"/>
      <c r="J829225"/>
      <c r="K829225"/>
      <c r="L829225"/>
      <c r="M829225" s="115"/>
      <c r="N829225" s="115"/>
      <c r="O829225"/>
      <c r="P829225"/>
      <c r="Q829225"/>
      <c r="R829225" s="19"/>
      <c r="S829225" s="19"/>
      <c r="T829225"/>
      <c r="U829225" s="113"/>
      <c r="V829225" s="19"/>
      <c r="W829225" s="19"/>
      <c r="X829225" s="19"/>
      <c r="Y829225" s="19"/>
      <c r="Z829225" s="19"/>
      <c r="AA829225" s="19"/>
      <c r="AB829225" s="19"/>
      <c r="AC829225" s="19"/>
      <c r="AD829225" s="19"/>
      <c r="AE829225" s="19"/>
      <c r="AF829225" s="19"/>
      <c r="AG829225" s="19"/>
      <c r="AH829225" s="19"/>
      <c r="AI829225" s="19"/>
      <c r="AJ829225" s="19"/>
      <c r="AK829225" s="19"/>
      <c r="AL829225" s="19"/>
      <c r="AM829225" s="19"/>
      <c r="AN829225" s="19"/>
      <c r="AO829225" s="19"/>
      <c r="AP829225"/>
    </row>
    <row r="829226" spans="1:42" s="116" customFormat="1" x14ac:dyDescent="0.3">
      <c r="A829226"/>
      <c r="B829226"/>
      <c r="C829226"/>
      <c r="D829226"/>
      <c r="E829226"/>
      <c r="F829226"/>
      <c r="G829226"/>
      <c r="H829226"/>
      <c r="I829226"/>
      <c r="J829226"/>
      <c r="K829226"/>
      <c r="L829226"/>
      <c r="M829226" s="115"/>
      <c r="N829226" s="115"/>
      <c r="O829226"/>
      <c r="P829226"/>
      <c r="Q829226"/>
      <c r="R829226" s="19"/>
      <c r="S829226" s="19"/>
      <c r="T829226"/>
      <c r="U829226" s="113"/>
      <c r="V829226" s="19"/>
      <c r="W829226" s="19"/>
      <c r="X829226" s="19"/>
      <c r="Y829226" s="19"/>
      <c r="Z829226" s="19"/>
      <c r="AA829226" s="19"/>
      <c r="AB829226" s="19"/>
      <c r="AC829226" s="19"/>
      <c r="AD829226" s="19"/>
      <c r="AE829226" s="19"/>
      <c r="AF829226" s="19"/>
      <c r="AG829226" s="19"/>
      <c r="AH829226" s="19"/>
      <c r="AI829226" s="19"/>
      <c r="AJ829226" s="19"/>
      <c r="AK829226" s="19"/>
      <c r="AL829226" s="19"/>
      <c r="AM829226" s="19"/>
      <c r="AN829226" s="19"/>
      <c r="AO829226" s="19"/>
      <c r="AP829226"/>
    </row>
    <row r="829227" spans="1:42" s="116" customFormat="1" x14ac:dyDescent="0.3">
      <c r="A829227"/>
      <c r="B829227"/>
      <c r="C829227"/>
      <c r="D829227"/>
      <c r="E829227"/>
      <c r="F829227"/>
      <c r="G829227"/>
      <c r="H829227"/>
      <c r="I829227"/>
      <c r="J829227"/>
      <c r="K829227"/>
      <c r="L829227"/>
      <c r="M829227" s="115"/>
      <c r="N829227" s="115"/>
      <c r="O829227"/>
      <c r="P829227"/>
      <c r="Q829227"/>
      <c r="R829227" s="19"/>
      <c r="S829227" s="19"/>
      <c r="T829227"/>
      <c r="U829227" s="113"/>
      <c r="V829227" s="19"/>
      <c r="W829227" s="19"/>
      <c r="X829227" s="19"/>
      <c r="Y829227" s="19"/>
      <c r="Z829227" s="19"/>
      <c r="AA829227" s="19"/>
      <c r="AB829227" s="19"/>
      <c r="AC829227" s="19"/>
      <c r="AD829227" s="19"/>
      <c r="AE829227" s="19"/>
      <c r="AF829227" s="19"/>
      <c r="AG829227" s="19"/>
      <c r="AH829227" s="19"/>
      <c r="AI829227" s="19"/>
      <c r="AJ829227" s="19"/>
      <c r="AK829227" s="19"/>
      <c r="AL829227" s="19"/>
      <c r="AM829227" s="19"/>
      <c r="AN829227" s="19"/>
      <c r="AO829227" s="19"/>
      <c r="AP829227"/>
    </row>
    <row r="829228" spans="1:42" s="116" customFormat="1" x14ac:dyDescent="0.3">
      <c r="A829228"/>
      <c r="B829228"/>
      <c r="C829228"/>
      <c r="D829228"/>
      <c r="E829228"/>
      <c r="F829228"/>
      <c r="G829228"/>
      <c r="H829228"/>
      <c r="I829228"/>
      <c r="J829228"/>
      <c r="K829228"/>
      <c r="L829228"/>
      <c r="M829228" s="115"/>
      <c r="N829228" s="115"/>
      <c r="O829228"/>
      <c r="P829228"/>
      <c r="Q829228"/>
      <c r="R829228" s="19"/>
      <c r="S829228" s="19"/>
      <c r="T829228"/>
      <c r="U829228" s="113"/>
      <c r="V829228" s="19"/>
      <c r="W829228" s="19"/>
      <c r="X829228" s="19"/>
      <c r="Y829228" s="19"/>
      <c r="Z829228" s="19"/>
      <c r="AA829228" s="19"/>
      <c r="AB829228" s="19"/>
      <c r="AC829228" s="19"/>
      <c r="AD829228" s="19"/>
      <c r="AE829228" s="19"/>
      <c r="AF829228" s="19"/>
      <c r="AG829228" s="19"/>
      <c r="AH829228" s="19"/>
      <c r="AI829228" s="19"/>
      <c r="AJ829228" s="19"/>
      <c r="AK829228" s="19"/>
      <c r="AL829228" s="19"/>
      <c r="AM829228" s="19"/>
      <c r="AN829228" s="19"/>
      <c r="AO829228" s="19"/>
      <c r="AP829228"/>
    </row>
    <row r="829229" spans="1:42" s="116" customFormat="1" x14ac:dyDescent="0.3">
      <c r="A829229"/>
      <c r="B829229"/>
      <c r="C829229"/>
      <c r="D829229"/>
      <c r="E829229"/>
      <c r="F829229"/>
      <c r="G829229"/>
      <c r="H829229"/>
      <c r="I829229"/>
      <c r="J829229"/>
      <c r="K829229"/>
      <c r="L829229"/>
      <c r="M829229" s="115"/>
      <c r="N829229" s="115"/>
      <c r="O829229"/>
      <c r="P829229"/>
      <c r="Q829229"/>
      <c r="R829229" s="19"/>
      <c r="S829229" s="19"/>
      <c r="T829229"/>
      <c r="U829229" s="113"/>
      <c r="V829229" s="19"/>
      <c r="W829229" s="19"/>
      <c r="X829229" s="19"/>
      <c r="Y829229" s="19"/>
      <c r="Z829229" s="19"/>
      <c r="AA829229" s="19"/>
      <c r="AB829229" s="19"/>
      <c r="AC829229" s="19"/>
      <c r="AD829229" s="19"/>
      <c r="AE829229" s="19"/>
      <c r="AF829229" s="19"/>
      <c r="AG829229" s="19"/>
      <c r="AH829229" s="19"/>
      <c r="AI829229" s="19"/>
      <c r="AJ829229" s="19"/>
      <c r="AK829229" s="19"/>
      <c r="AL829229" s="19"/>
      <c r="AM829229" s="19"/>
      <c r="AN829229" s="19"/>
      <c r="AO829229" s="19"/>
      <c r="AP829229"/>
    </row>
    <row r="829230" spans="1:42" s="116" customFormat="1" x14ac:dyDescent="0.3">
      <c r="A829230"/>
      <c r="B829230"/>
      <c r="C829230"/>
      <c r="D829230"/>
      <c r="E829230"/>
      <c r="F829230"/>
      <c r="G829230"/>
      <c r="H829230"/>
      <c r="I829230"/>
      <c r="J829230"/>
      <c r="K829230"/>
      <c r="L829230"/>
      <c r="M829230" s="115"/>
      <c r="N829230" s="115"/>
      <c r="O829230"/>
      <c r="P829230"/>
      <c r="Q829230"/>
      <c r="R829230" s="19"/>
      <c r="S829230" s="19"/>
      <c r="T829230"/>
      <c r="U829230" s="113"/>
      <c r="V829230" s="19"/>
      <c r="W829230" s="19"/>
      <c r="X829230" s="19"/>
      <c r="Y829230" s="19"/>
      <c r="Z829230" s="19"/>
      <c r="AA829230" s="19"/>
      <c r="AB829230" s="19"/>
      <c r="AC829230" s="19"/>
      <c r="AD829230" s="19"/>
      <c r="AE829230" s="19"/>
      <c r="AF829230" s="19"/>
      <c r="AG829230" s="19"/>
      <c r="AH829230" s="19"/>
      <c r="AI829230" s="19"/>
      <c r="AJ829230" s="19"/>
      <c r="AK829230" s="19"/>
      <c r="AL829230" s="19"/>
      <c r="AM829230" s="19"/>
      <c r="AN829230" s="19"/>
      <c r="AO829230" s="19"/>
      <c r="AP829230"/>
    </row>
    <row r="829231" spans="1:42" s="116" customFormat="1" x14ac:dyDescent="0.3">
      <c r="A829231"/>
      <c r="B829231"/>
      <c r="C829231"/>
      <c r="D829231"/>
      <c r="E829231"/>
      <c r="F829231"/>
      <c r="G829231"/>
      <c r="H829231"/>
      <c r="I829231"/>
      <c r="J829231"/>
      <c r="K829231"/>
      <c r="L829231"/>
      <c r="M829231" s="115"/>
      <c r="N829231" s="115"/>
      <c r="O829231"/>
      <c r="P829231"/>
      <c r="Q829231"/>
      <c r="R829231" s="19"/>
      <c r="S829231" s="19"/>
      <c r="T829231"/>
      <c r="U829231" s="113"/>
      <c r="V829231" s="19"/>
      <c r="W829231" s="19"/>
      <c r="X829231" s="19"/>
      <c r="Y829231" s="19"/>
      <c r="Z829231" s="19"/>
      <c r="AA829231" s="19"/>
      <c r="AB829231" s="19"/>
      <c r="AC829231" s="19"/>
      <c r="AD829231" s="19"/>
      <c r="AE829231" s="19"/>
      <c r="AF829231" s="19"/>
      <c r="AG829231" s="19"/>
      <c r="AH829231" s="19"/>
      <c r="AI829231" s="19"/>
      <c r="AJ829231" s="19"/>
      <c r="AK829231" s="19"/>
      <c r="AL829231" s="19"/>
      <c r="AM829231" s="19"/>
      <c r="AN829231" s="19"/>
      <c r="AO829231" s="19"/>
      <c r="AP829231"/>
    </row>
    <row r="829232" spans="1:42" s="116" customFormat="1" x14ac:dyDescent="0.3">
      <c r="A829232"/>
      <c r="B829232"/>
      <c r="C829232"/>
      <c r="D829232"/>
      <c r="E829232"/>
      <c r="F829232"/>
      <c r="G829232"/>
      <c r="H829232"/>
      <c r="I829232"/>
      <c r="J829232"/>
      <c r="K829232"/>
      <c r="L829232"/>
      <c r="M829232" s="115"/>
      <c r="N829232" s="115"/>
      <c r="O829232"/>
      <c r="P829232"/>
      <c r="Q829232"/>
      <c r="R829232" s="19"/>
      <c r="S829232" s="19"/>
      <c r="T829232"/>
      <c r="U829232" s="113"/>
      <c r="V829232" s="19"/>
      <c r="W829232" s="19"/>
      <c r="X829232" s="19"/>
      <c r="Y829232" s="19"/>
      <c r="Z829232" s="19"/>
      <c r="AA829232" s="19"/>
      <c r="AB829232" s="19"/>
      <c r="AC829232" s="19"/>
      <c r="AD829232" s="19"/>
      <c r="AE829232" s="19"/>
      <c r="AF829232" s="19"/>
      <c r="AG829232" s="19"/>
      <c r="AH829232" s="19"/>
      <c r="AI829232" s="19"/>
      <c r="AJ829232" s="19"/>
      <c r="AK829232" s="19"/>
      <c r="AL829232" s="19"/>
      <c r="AM829232" s="19"/>
      <c r="AN829232" s="19"/>
      <c r="AO829232" s="19"/>
      <c r="AP829232"/>
    </row>
    <row r="829233" spans="1:42" s="116" customFormat="1" x14ac:dyDescent="0.3">
      <c r="A829233"/>
      <c r="B829233"/>
      <c r="C829233"/>
      <c r="D829233"/>
      <c r="E829233"/>
      <c r="F829233"/>
      <c r="G829233"/>
      <c r="H829233"/>
      <c r="I829233"/>
      <c r="J829233"/>
      <c r="K829233"/>
      <c r="L829233"/>
      <c r="M829233" s="115"/>
      <c r="N829233" s="115"/>
      <c r="O829233"/>
      <c r="P829233"/>
      <c r="Q829233"/>
      <c r="R829233" s="19"/>
      <c r="S829233" s="19"/>
      <c r="T829233"/>
      <c r="U829233" s="113"/>
      <c r="V829233" s="19"/>
      <c r="W829233" s="19"/>
      <c r="X829233" s="19"/>
      <c r="Y829233" s="19"/>
      <c r="Z829233" s="19"/>
      <c r="AA829233" s="19"/>
      <c r="AB829233" s="19"/>
      <c r="AC829233" s="19"/>
      <c r="AD829233" s="19"/>
      <c r="AE829233" s="19"/>
      <c r="AF829233" s="19"/>
      <c r="AG829233" s="19"/>
      <c r="AH829233" s="19"/>
      <c r="AI829233" s="19"/>
      <c r="AJ829233" s="19"/>
      <c r="AK829233" s="19"/>
      <c r="AL829233" s="19"/>
      <c r="AM829233" s="19"/>
      <c r="AN829233" s="19"/>
      <c r="AO829233" s="19"/>
      <c r="AP829233"/>
    </row>
    <row r="829234" spans="1:42" s="116" customFormat="1" x14ac:dyDescent="0.3">
      <c r="A829234"/>
      <c r="B829234"/>
      <c r="C829234"/>
      <c r="D829234"/>
      <c r="E829234"/>
      <c r="F829234"/>
      <c r="G829234"/>
      <c r="H829234"/>
      <c r="I829234"/>
      <c r="J829234"/>
      <c r="K829234"/>
      <c r="L829234"/>
      <c r="M829234" s="115"/>
      <c r="N829234" s="115"/>
      <c r="O829234"/>
      <c r="P829234"/>
      <c r="Q829234"/>
      <c r="R829234" s="19"/>
      <c r="S829234" s="19"/>
      <c r="T829234"/>
      <c r="U829234" s="113"/>
      <c r="V829234" s="19"/>
      <c r="W829234" s="19"/>
      <c r="X829234" s="19"/>
      <c r="Y829234" s="19"/>
      <c r="Z829234" s="19"/>
      <c r="AA829234" s="19"/>
      <c r="AB829234" s="19"/>
      <c r="AC829234" s="19"/>
      <c r="AD829234" s="19"/>
      <c r="AE829234" s="19"/>
      <c r="AF829234" s="19"/>
      <c r="AG829234" s="19"/>
      <c r="AH829234" s="19"/>
      <c r="AI829234" s="19"/>
      <c r="AJ829234" s="19"/>
      <c r="AK829234" s="19"/>
      <c r="AL829234" s="19"/>
      <c r="AM829234" s="19"/>
      <c r="AN829234" s="19"/>
      <c r="AO829234" s="19"/>
      <c r="AP829234"/>
    </row>
    <row r="829235" spans="1:42" s="116" customFormat="1" x14ac:dyDescent="0.3">
      <c r="A829235"/>
      <c r="B829235"/>
      <c r="C829235"/>
      <c r="D829235"/>
      <c r="E829235"/>
      <c r="F829235"/>
      <c r="G829235"/>
      <c r="H829235"/>
      <c r="I829235"/>
      <c r="J829235"/>
      <c r="K829235"/>
      <c r="L829235"/>
      <c r="M829235" s="115"/>
      <c r="N829235" s="115"/>
      <c r="O829235"/>
      <c r="P829235"/>
      <c r="Q829235"/>
      <c r="R829235" s="19"/>
      <c r="S829235" s="19"/>
      <c r="T829235"/>
      <c r="U829235" s="113"/>
      <c r="V829235" s="19"/>
      <c r="W829235" s="19"/>
      <c r="X829235" s="19"/>
      <c r="Y829235" s="19"/>
      <c r="Z829235" s="19"/>
      <c r="AA829235" s="19"/>
      <c r="AB829235" s="19"/>
      <c r="AC829235" s="19"/>
      <c r="AD829235" s="19"/>
      <c r="AE829235" s="19"/>
      <c r="AF829235" s="19"/>
      <c r="AG829235" s="19"/>
      <c r="AH829235" s="19"/>
      <c r="AI829235" s="19"/>
      <c r="AJ829235" s="19"/>
      <c r="AK829235" s="19"/>
      <c r="AL829235" s="19"/>
      <c r="AM829235" s="19"/>
      <c r="AN829235" s="19"/>
      <c r="AO829235" s="19"/>
      <c r="AP829235"/>
    </row>
    <row r="829236" spans="1:42" s="116" customFormat="1" x14ac:dyDescent="0.3">
      <c r="A829236"/>
      <c r="B829236"/>
      <c r="C829236"/>
      <c r="D829236"/>
      <c r="E829236"/>
      <c r="F829236"/>
      <c r="G829236"/>
      <c r="H829236"/>
      <c r="I829236"/>
      <c r="J829236"/>
      <c r="K829236"/>
      <c r="L829236"/>
      <c r="M829236" s="115"/>
      <c r="N829236" s="115"/>
      <c r="O829236"/>
      <c r="P829236"/>
      <c r="Q829236"/>
      <c r="R829236" s="19"/>
      <c r="S829236" s="19"/>
      <c r="T829236"/>
      <c r="U829236" s="113"/>
      <c r="V829236" s="19"/>
      <c r="W829236" s="19"/>
      <c r="X829236" s="19"/>
      <c r="Y829236" s="19"/>
      <c r="Z829236" s="19"/>
      <c r="AA829236" s="19"/>
      <c r="AB829236" s="19"/>
      <c r="AC829236" s="19"/>
      <c r="AD829236" s="19"/>
      <c r="AE829236" s="19"/>
      <c r="AF829236" s="19"/>
      <c r="AG829236" s="19"/>
      <c r="AH829236" s="19"/>
      <c r="AI829236" s="19"/>
      <c r="AJ829236" s="19"/>
      <c r="AK829236" s="19"/>
      <c r="AL829236" s="19"/>
      <c r="AM829236" s="19"/>
      <c r="AN829236" s="19"/>
      <c r="AO829236" s="19"/>
      <c r="AP829236"/>
    </row>
    <row r="829237" spans="1:42" s="116" customFormat="1" x14ac:dyDescent="0.3">
      <c r="A829237"/>
      <c r="B829237"/>
      <c r="C829237"/>
      <c r="D829237"/>
      <c r="E829237"/>
      <c r="F829237"/>
      <c r="G829237"/>
      <c r="H829237"/>
      <c r="I829237"/>
      <c r="J829237"/>
      <c r="K829237"/>
      <c r="L829237"/>
      <c r="M829237" s="115"/>
      <c r="N829237" s="115"/>
      <c r="O829237"/>
      <c r="P829237"/>
      <c r="Q829237"/>
      <c r="R829237" s="19"/>
      <c r="S829237" s="19"/>
      <c r="T829237"/>
      <c r="U829237" s="113"/>
      <c r="V829237" s="19"/>
      <c r="W829237" s="19"/>
      <c r="X829237" s="19"/>
      <c r="Y829237" s="19"/>
      <c r="Z829237" s="19"/>
      <c r="AA829237" s="19"/>
      <c r="AB829237" s="19"/>
      <c r="AC829237" s="19"/>
      <c r="AD829237" s="19"/>
      <c r="AE829237" s="19"/>
      <c r="AF829237" s="19"/>
      <c r="AG829237" s="19"/>
      <c r="AH829237" s="19"/>
      <c r="AI829237" s="19"/>
      <c r="AJ829237" s="19"/>
      <c r="AK829237" s="19"/>
      <c r="AL829237" s="19"/>
      <c r="AM829237" s="19"/>
      <c r="AN829237" s="19"/>
      <c r="AO829237" s="19"/>
      <c r="AP829237"/>
    </row>
    <row r="829238" spans="1:42" s="116" customFormat="1" x14ac:dyDescent="0.3">
      <c r="A829238"/>
      <c r="B829238"/>
      <c r="C829238"/>
      <c r="D829238"/>
      <c r="E829238"/>
      <c r="F829238"/>
      <c r="G829238"/>
      <c r="H829238"/>
      <c r="I829238"/>
      <c r="J829238"/>
      <c r="K829238"/>
      <c r="L829238"/>
      <c r="M829238" s="115"/>
      <c r="N829238" s="115"/>
      <c r="O829238"/>
      <c r="P829238"/>
      <c r="Q829238"/>
      <c r="R829238" s="19"/>
      <c r="S829238" s="19"/>
      <c r="T829238"/>
      <c r="U829238" s="113"/>
      <c r="V829238" s="19"/>
      <c r="W829238" s="19"/>
      <c r="X829238" s="19"/>
      <c r="Y829238" s="19"/>
      <c r="Z829238" s="19"/>
      <c r="AA829238" s="19"/>
      <c r="AB829238" s="19"/>
      <c r="AC829238" s="19"/>
      <c r="AD829238" s="19"/>
      <c r="AE829238" s="19"/>
      <c r="AF829238" s="19"/>
      <c r="AG829238" s="19"/>
      <c r="AH829238" s="19"/>
      <c r="AI829238" s="19"/>
      <c r="AJ829238" s="19"/>
      <c r="AK829238" s="19"/>
      <c r="AL829238" s="19"/>
      <c r="AM829238" s="19"/>
      <c r="AN829238" s="19"/>
      <c r="AO829238" s="19"/>
      <c r="AP829238"/>
    </row>
    <row r="829239" spans="1:42" s="116" customFormat="1" x14ac:dyDescent="0.3">
      <c r="A829239"/>
      <c r="B829239"/>
      <c r="C829239"/>
      <c r="D829239"/>
      <c r="E829239"/>
      <c r="F829239"/>
      <c r="G829239"/>
      <c r="H829239"/>
      <c r="I829239"/>
      <c r="J829239"/>
      <c r="K829239"/>
      <c r="L829239"/>
      <c r="M829239" s="115"/>
      <c r="N829239" s="115"/>
      <c r="O829239"/>
      <c r="P829239"/>
      <c r="Q829239"/>
      <c r="R829239" s="19"/>
      <c r="S829239" s="19"/>
      <c r="T829239"/>
      <c r="U829239" s="113"/>
      <c r="V829239" s="19"/>
      <c r="W829239" s="19"/>
      <c r="X829239" s="19"/>
      <c r="Y829239" s="19"/>
      <c r="Z829239" s="19"/>
      <c r="AA829239" s="19"/>
      <c r="AB829239" s="19"/>
      <c r="AC829239" s="19"/>
      <c r="AD829239" s="19"/>
      <c r="AE829239" s="19"/>
      <c r="AF829239" s="19"/>
      <c r="AG829239" s="19"/>
      <c r="AH829239" s="19"/>
      <c r="AI829239" s="19"/>
      <c r="AJ829239" s="19"/>
      <c r="AK829239" s="19"/>
      <c r="AL829239" s="19"/>
      <c r="AM829239" s="19"/>
      <c r="AN829239" s="19"/>
      <c r="AO829239" s="19"/>
      <c r="AP829239"/>
    </row>
    <row r="829240" spans="1:42" s="116" customFormat="1" x14ac:dyDescent="0.3">
      <c r="A829240"/>
      <c r="B829240"/>
      <c r="C829240"/>
      <c r="D829240"/>
      <c r="E829240"/>
      <c r="F829240"/>
      <c r="G829240"/>
      <c r="H829240"/>
      <c r="I829240"/>
      <c r="J829240"/>
      <c r="K829240"/>
      <c r="L829240"/>
      <c r="M829240" s="115"/>
      <c r="N829240" s="115"/>
      <c r="O829240"/>
      <c r="P829240"/>
      <c r="Q829240"/>
      <c r="R829240" s="19"/>
      <c r="S829240" s="19"/>
      <c r="T829240"/>
      <c r="U829240" s="113"/>
      <c r="V829240" s="19"/>
      <c r="W829240" s="19"/>
      <c r="X829240" s="19"/>
      <c r="Y829240" s="19"/>
      <c r="Z829240" s="19"/>
      <c r="AA829240" s="19"/>
      <c r="AB829240" s="19"/>
      <c r="AC829240" s="19"/>
      <c r="AD829240" s="19"/>
      <c r="AE829240" s="19"/>
      <c r="AF829240" s="19"/>
      <c r="AG829240" s="19"/>
      <c r="AH829240" s="19"/>
      <c r="AI829240" s="19"/>
      <c r="AJ829240" s="19"/>
      <c r="AK829240" s="19"/>
      <c r="AL829240" s="19"/>
      <c r="AM829240" s="19"/>
      <c r="AN829240" s="19"/>
      <c r="AO829240" s="19"/>
      <c r="AP829240"/>
    </row>
    <row r="829241" spans="1:42" s="116" customFormat="1" x14ac:dyDescent="0.3">
      <c r="A829241"/>
      <c r="B829241"/>
      <c r="C829241"/>
      <c r="D829241"/>
      <c r="E829241"/>
      <c r="F829241"/>
      <c r="G829241"/>
      <c r="H829241"/>
      <c r="I829241"/>
      <c r="J829241"/>
      <c r="K829241"/>
      <c r="L829241"/>
      <c r="M829241" s="115"/>
      <c r="N829241" s="115"/>
      <c r="O829241"/>
      <c r="P829241"/>
      <c r="Q829241"/>
      <c r="R829241" s="19"/>
      <c r="S829241" s="19"/>
      <c r="T829241"/>
      <c r="U829241" s="113"/>
      <c r="V829241" s="19"/>
      <c r="W829241" s="19"/>
      <c r="X829241" s="19"/>
      <c r="Y829241" s="19"/>
      <c r="Z829241" s="19"/>
      <c r="AA829241" s="19"/>
      <c r="AB829241" s="19"/>
      <c r="AC829241" s="19"/>
      <c r="AD829241" s="19"/>
      <c r="AE829241" s="19"/>
      <c r="AF829241" s="19"/>
      <c r="AG829241" s="19"/>
      <c r="AH829241" s="19"/>
      <c r="AI829241" s="19"/>
      <c r="AJ829241" s="19"/>
      <c r="AK829241" s="19"/>
      <c r="AL829241" s="19"/>
      <c r="AM829241" s="19"/>
      <c r="AN829241" s="19"/>
      <c r="AO829241" s="19"/>
      <c r="AP829241"/>
    </row>
    <row r="829242" spans="1:42" s="116" customFormat="1" x14ac:dyDescent="0.3">
      <c r="A829242"/>
      <c r="B829242"/>
      <c r="C829242"/>
      <c r="D829242"/>
      <c r="E829242"/>
      <c r="F829242"/>
      <c r="G829242"/>
      <c r="H829242"/>
      <c r="I829242"/>
      <c r="J829242"/>
      <c r="K829242"/>
      <c r="L829242"/>
      <c r="M829242" s="115"/>
      <c r="N829242" s="115"/>
      <c r="O829242"/>
      <c r="P829242"/>
      <c r="Q829242"/>
      <c r="R829242" s="19"/>
      <c r="S829242" s="19"/>
      <c r="T829242"/>
      <c r="U829242" s="113"/>
      <c r="V829242" s="19"/>
      <c r="W829242" s="19"/>
      <c r="X829242" s="19"/>
      <c r="Y829242" s="19"/>
      <c r="Z829242" s="19"/>
      <c r="AA829242" s="19"/>
      <c r="AB829242" s="19"/>
      <c r="AC829242" s="19"/>
      <c r="AD829242" s="19"/>
      <c r="AE829242" s="19"/>
      <c r="AF829242" s="19"/>
      <c r="AG829242" s="19"/>
      <c r="AH829242" s="19"/>
      <c r="AI829242" s="19"/>
      <c r="AJ829242" s="19"/>
      <c r="AK829242" s="19"/>
      <c r="AL829242" s="19"/>
      <c r="AM829242" s="19"/>
      <c r="AN829242" s="19"/>
      <c r="AO829242" s="19"/>
      <c r="AP829242"/>
    </row>
    <row r="829243" spans="1:42" s="116" customFormat="1" x14ac:dyDescent="0.3">
      <c r="A829243"/>
      <c r="B829243"/>
      <c r="C829243"/>
      <c r="D829243"/>
      <c r="E829243"/>
      <c r="F829243"/>
      <c r="G829243"/>
      <c r="H829243"/>
      <c r="I829243"/>
      <c r="J829243"/>
      <c r="K829243"/>
      <c r="L829243"/>
      <c r="M829243" s="115"/>
      <c r="N829243" s="115"/>
      <c r="O829243"/>
      <c r="P829243"/>
      <c r="Q829243"/>
      <c r="R829243" s="19"/>
      <c r="S829243" s="19"/>
      <c r="T829243"/>
      <c r="U829243" s="113"/>
      <c r="V829243" s="19"/>
      <c r="W829243" s="19"/>
      <c r="X829243" s="19"/>
      <c r="Y829243" s="19"/>
      <c r="Z829243" s="19"/>
      <c r="AA829243" s="19"/>
      <c r="AB829243" s="19"/>
      <c r="AC829243" s="19"/>
      <c r="AD829243" s="19"/>
      <c r="AE829243" s="19"/>
      <c r="AF829243" s="19"/>
      <c r="AG829243" s="19"/>
      <c r="AH829243" s="19"/>
      <c r="AI829243" s="19"/>
      <c r="AJ829243" s="19"/>
      <c r="AK829243" s="19"/>
      <c r="AL829243" s="19"/>
      <c r="AM829243" s="19"/>
      <c r="AN829243" s="19"/>
      <c r="AO829243" s="19"/>
      <c r="AP829243"/>
    </row>
    <row r="829244" spans="1:42" s="116" customFormat="1" x14ac:dyDescent="0.3">
      <c r="A829244"/>
      <c r="B829244"/>
      <c r="C829244"/>
      <c r="D829244"/>
      <c r="E829244"/>
      <c r="F829244"/>
      <c r="G829244"/>
      <c r="H829244"/>
      <c r="I829244"/>
      <c r="J829244"/>
      <c r="K829244"/>
      <c r="L829244"/>
      <c r="M829244" s="115"/>
      <c r="N829244" s="115"/>
      <c r="O829244"/>
      <c r="P829244"/>
      <c r="Q829244"/>
      <c r="R829244" s="19"/>
      <c r="S829244" s="19"/>
      <c r="T829244"/>
      <c r="U829244" s="113"/>
      <c r="V829244" s="19"/>
      <c r="W829244" s="19"/>
      <c r="X829244" s="19"/>
      <c r="Y829244" s="19"/>
      <c r="Z829244" s="19"/>
      <c r="AA829244" s="19"/>
      <c r="AB829244" s="19"/>
      <c r="AC829244" s="19"/>
      <c r="AD829244" s="19"/>
      <c r="AE829244" s="19"/>
      <c r="AF829244" s="19"/>
      <c r="AG829244" s="19"/>
      <c r="AH829244" s="19"/>
      <c r="AI829244" s="19"/>
      <c r="AJ829244" s="19"/>
      <c r="AK829244" s="19"/>
      <c r="AL829244" s="19"/>
      <c r="AM829244" s="19"/>
      <c r="AN829244" s="19"/>
      <c r="AO829244" s="19"/>
      <c r="AP829244"/>
    </row>
    <row r="829245" spans="1:42" s="116" customFormat="1" x14ac:dyDescent="0.3">
      <c r="A829245"/>
      <c r="B829245"/>
      <c r="C829245"/>
      <c r="D829245"/>
      <c r="E829245"/>
      <c r="F829245"/>
      <c r="G829245"/>
      <c r="H829245"/>
      <c r="I829245"/>
      <c r="J829245"/>
      <c r="K829245"/>
      <c r="L829245"/>
      <c r="M829245" s="115"/>
      <c r="N829245" s="115"/>
      <c r="O829245"/>
      <c r="P829245"/>
      <c r="Q829245"/>
      <c r="R829245" s="19"/>
      <c r="S829245" s="19"/>
      <c r="T829245"/>
      <c r="U829245" s="113"/>
      <c r="V829245" s="19"/>
      <c r="W829245" s="19"/>
      <c r="X829245" s="19"/>
      <c r="Y829245" s="19"/>
      <c r="Z829245" s="19"/>
      <c r="AA829245" s="19"/>
      <c r="AB829245" s="19"/>
      <c r="AC829245" s="19"/>
      <c r="AD829245" s="19"/>
      <c r="AE829245" s="19"/>
      <c r="AF829245" s="19"/>
      <c r="AG829245" s="19"/>
      <c r="AH829245" s="19"/>
      <c r="AI829245" s="19"/>
      <c r="AJ829245" s="19"/>
      <c r="AK829245" s="19"/>
      <c r="AL829245" s="19"/>
      <c r="AM829245" s="19"/>
      <c r="AN829245" s="19"/>
      <c r="AO829245" s="19"/>
      <c r="AP829245"/>
    </row>
    <row r="829246" spans="1:42" s="116" customFormat="1" x14ac:dyDescent="0.3">
      <c r="A829246"/>
      <c r="B829246"/>
      <c r="C829246"/>
      <c r="D829246"/>
      <c r="E829246"/>
      <c r="F829246"/>
      <c r="G829246"/>
      <c r="H829246"/>
      <c r="I829246"/>
      <c r="J829246"/>
      <c r="K829246"/>
      <c r="L829246"/>
      <c r="M829246" s="115"/>
      <c r="N829246" s="115"/>
      <c r="O829246"/>
      <c r="P829246"/>
      <c r="Q829246"/>
      <c r="R829246" s="19"/>
      <c r="S829246" s="19"/>
      <c r="T829246"/>
      <c r="U829246" s="113"/>
      <c r="V829246" s="19"/>
      <c r="W829246" s="19"/>
      <c r="X829246" s="19"/>
      <c r="Y829246" s="19"/>
      <c r="Z829246" s="19"/>
      <c r="AA829246" s="19"/>
      <c r="AB829246" s="19"/>
      <c r="AC829246" s="19"/>
      <c r="AD829246" s="19"/>
      <c r="AE829246" s="19"/>
      <c r="AF829246" s="19"/>
      <c r="AG829246" s="19"/>
      <c r="AH829246" s="19"/>
      <c r="AI829246" s="19"/>
      <c r="AJ829246" s="19"/>
      <c r="AK829246" s="19"/>
      <c r="AL829246" s="19"/>
      <c r="AM829246" s="19"/>
      <c r="AN829246" s="19"/>
      <c r="AO829246" s="19"/>
      <c r="AP829246"/>
    </row>
    <row r="829247" spans="1:42" s="116" customFormat="1" x14ac:dyDescent="0.3">
      <c r="A829247"/>
      <c r="B829247"/>
      <c r="C829247"/>
      <c r="D829247"/>
      <c r="E829247"/>
      <c r="F829247"/>
      <c r="G829247"/>
      <c r="H829247"/>
      <c r="I829247"/>
      <c r="J829247"/>
      <c r="K829247"/>
      <c r="L829247"/>
      <c r="M829247" s="115"/>
      <c r="N829247" s="115"/>
      <c r="O829247"/>
      <c r="P829247"/>
      <c r="Q829247"/>
      <c r="R829247" s="19"/>
      <c r="S829247" s="19"/>
      <c r="T829247"/>
      <c r="U829247" s="113"/>
      <c r="V829247" s="19"/>
      <c r="W829247" s="19"/>
      <c r="X829247" s="19"/>
      <c r="Y829247" s="19"/>
      <c r="Z829247" s="19"/>
      <c r="AA829247" s="19"/>
      <c r="AB829247" s="19"/>
      <c r="AC829247" s="19"/>
      <c r="AD829247" s="19"/>
      <c r="AE829247" s="19"/>
      <c r="AF829247" s="19"/>
      <c r="AG829247" s="19"/>
      <c r="AH829247" s="19"/>
      <c r="AI829247" s="19"/>
      <c r="AJ829247" s="19"/>
      <c r="AK829247" s="19"/>
      <c r="AL829247" s="19"/>
      <c r="AM829247" s="19"/>
      <c r="AN829247" s="19"/>
      <c r="AO829247" s="19"/>
      <c r="AP829247"/>
    </row>
    <row r="829248" spans="1:42" s="116" customFormat="1" x14ac:dyDescent="0.3">
      <c r="A829248"/>
      <c r="B829248"/>
      <c r="C829248"/>
      <c r="D829248"/>
      <c r="E829248"/>
      <c r="F829248"/>
      <c r="G829248"/>
      <c r="H829248"/>
      <c r="I829248"/>
      <c r="J829248"/>
      <c r="K829248"/>
      <c r="L829248"/>
      <c r="M829248" s="115"/>
      <c r="N829248" s="115"/>
      <c r="O829248"/>
      <c r="P829248"/>
      <c r="Q829248"/>
      <c r="R829248" s="19"/>
      <c r="S829248" s="19"/>
      <c r="T829248"/>
      <c r="U829248" s="113"/>
      <c r="V829248" s="19"/>
      <c r="W829248" s="19"/>
      <c r="X829248" s="19"/>
      <c r="Y829248" s="19"/>
      <c r="Z829248" s="19"/>
      <c r="AA829248" s="19"/>
      <c r="AB829248" s="19"/>
      <c r="AC829248" s="19"/>
      <c r="AD829248" s="19"/>
      <c r="AE829248" s="19"/>
      <c r="AF829248" s="19"/>
      <c r="AG829248" s="19"/>
      <c r="AH829248" s="19"/>
      <c r="AI829248" s="19"/>
      <c r="AJ829248" s="19"/>
      <c r="AK829248" s="19"/>
      <c r="AL829248" s="19"/>
      <c r="AM829248" s="19"/>
      <c r="AN829248" s="19"/>
      <c r="AO829248" s="19"/>
      <c r="AP829248"/>
    </row>
    <row r="829249" spans="1:42" s="116" customFormat="1" x14ac:dyDescent="0.3">
      <c r="A829249"/>
      <c r="B829249"/>
      <c r="C829249"/>
      <c r="D829249"/>
      <c r="E829249"/>
      <c r="F829249"/>
      <c r="G829249"/>
      <c r="H829249"/>
      <c r="I829249"/>
      <c r="J829249"/>
      <c r="K829249"/>
      <c r="L829249"/>
      <c r="M829249" s="115"/>
      <c r="N829249" s="115"/>
      <c r="O829249"/>
      <c r="P829249"/>
      <c r="Q829249"/>
      <c r="R829249" s="19"/>
      <c r="S829249" s="19"/>
      <c r="T829249"/>
      <c r="U829249" s="113"/>
      <c r="V829249" s="19"/>
      <c r="W829249" s="19"/>
      <c r="X829249" s="19"/>
      <c r="Y829249" s="19"/>
      <c r="Z829249" s="19"/>
      <c r="AA829249" s="19"/>
      <c r="AB829249" s="19"/>
      <c r="AC829249" s="19"/>
      <c r="AD829249" s="19"/>
      <c r="AE829249" s="19"/>
      <c r="AF829249" s="19"/>
      <c r="AG829249" s="19"/>
      <c r="AH829249" s="19"/>
      <c r="AI829249" s="19"/>
      <c r="AJ829249" s="19"/>
      <c r="AK829249" s="19"/>
      <c r="AL829249" s="19"/>
      <c r="AM829249" s="19"/>
      <c r="AN829249" s="19"/>
      <c r="AO829249" s="19"/>
      <c r="AP829249"/>
    </row>
    <row r="829250" spans="1:42" s="116" customFormat="1" x14ac:dyDescent="0.3">
      <c r="A829250"/>
      <c r="B829250"/>
      <c r="C829250"/>
      <c r="D829250"/>
      <c r="E829250"/>
      <c r="F829250"/>
      <c r="G829250"/>
      <c r="H829250"/>
      <c r="I829250"/>
      <c r="J829250"/>
      <c r="K829250"/>
      <c r="L829250"/>
      <c r="M829250" s="115"/>
      <c r="N829250" s="115"/>
      <c r="O829250"/>
      <c r="P829250"/>
      <c r="Q829250"/>
      <c r="R829250" s="19"/>
      <c r="S829250" s="19"/>
      <c r="T829250"/>
      <c r="U829250" s="113"/>
      <c r="V829250" s="19"/>
      <c r="W829250" s="19"/>
      <c r="X829250" s="19"/>
      <c r="Y829250" s="19"/>
      <c r="Z829250" s="19"/>
      <c r="AA829250" s="19"/>
      <c r="AB829250" s="19"/>
      <c r="AC829250" s="19"/>
      <c r="AD829250" s="19"/>
      <c r="AE829250" s="19"/>
      <c r="AF829250" s="19"/>
      <c r="AG829250" s="19"/>
      <c r="AH829250" s="19"/>
      <c r="AI829250" s="19"/>
      <c r="AJ829250" s="19"/>
      <c r="AK829250" s="19"/>
      <c r="AL829250" s="19"/>
      <c r="AM829250" s="19"/>
      <c r="AN829250" s="19"/>
      <c r="AO829250" s="19"/>
      <c r="AP829250"/>
    </row>
    <row r="829251" spans="1:42" s="116" customFormat="1" x14ac:dyDescent="0.3">
      <c r="A829251"/>
      <c r="B829251"/>
      <c r="C829251"/>
      <c r="D829251"/>
      <c r="E829251"/>
      <c r="F829251"/>
      <c r="G829251"/>
      <c r="H829251"/>
      <c r="I829251"/>
      <c r="J829251"/>
      <c r="K829251"/>
      <c r="L829251"/>
      <c r="M829251" s="115"/>
      <c r="N829251" s="115"/>
      <c r="O829251"/>
      <c r="P829251"/>
      <c r="Q829251"/>
      <c r="R829251" s="19"/>
      <c r="S829251" s="19"/>
      <c r="T829251"/>
      <c r="U829251" s="113"/>
      <c r="V829251" s="19"/>
      <c r="W829251" s="19"/>
      <c r="X829251" s="19"/>
      <c r="Y829251" s="19"/>
      <c r="Z829251" s="19"/>
      <c r="AA829251" s="19"/>
      <c r="AB829251" s="19"/>
      <c r="AC829251" s="19"/>
      <c r="AD829251" s="19"/>
      <c r="AE829251" s="19"/>
      <c r="AF829251" s="19"/>
      <c r="AG829251" s="19"/>
      <c r="AH829251" s="19"/>
      <c r="AI829251" s="19"/>
      <c r="AJ829251" s="19"/>
      <c r="AK829251" s="19"/>
      <c r="AL829251" s="19"/>
      <c r="AM829251" s="19"/>
      <c r="AN829251" s="19"/>
      <c r="AO829251" s="19"/>
      <c r="AP829251"/>
    </row>
    <row r="829252" spans="1:42" s="116" customFormat="1" x14ac:dyDescent="0.3">
      <c r="A829252"/>
      <c r="B829252"/>
      <c r="C829252"/>
      <c r="D829252"/>
      <c r="E829252"/>
      <c r="F829252"/>
      <c r="G829252"/>
      <c r="H829252"/>
      <c r="I829252"/>
      <c r="J829252"/>
      <c r="K829252"/>
      <c r="L829252"/>
      <c r="M829252" s="115"/>
      <c r="N829252" s="115"/>
      <c r="O829252"/>
      <c r="P829252"/>
      <c r="Q829252"/>
      <c r="R829252" s="19"/>
      <c r="S829252" s="19"/>
      <c r="T829252"/>
      <c r="U829252" s="113"/>
      <c r="V829252" s="19"/>
      <c r="W829252" s="19"/>
      <c r="X829252" s="19"/>
      <c r="Y829252" s="19"/>
      <c r="Z829252" s="19"/>
      <c r="AA829252" s="19"/>
      <c r="AB829252" s="19"/>
      <c r="AC829252" s="19"/>
      <c r="AD829252" s="19"/>
      <c r="AE829252" s="19"/>
      <c r="AF829252" s="19"/>
      <c r="AG829252" s="19"/>
      <c r="AH829252" s="19"/>
      <c r="AI829252" s="19"/>
      <c r="AJ829252" s="19"/>
      <c r="AK829252" s="19"/>
      <c r="AL829252" s="19"/>
      <c r="AM829252" s="19"/>
      <c r="AN829252" s="19"/>
      <c r="AO829252" s="19"/>
      <c r="AP829252"/>
    </row>
    <row r="829253" spans="1:42" s="116" customFormat="1" x14ac:dyDescent="0.3">
      <c r="A829253"/>
      <c r="B829253"/>
      <c r="C829253"/>
      <c r="D829253"/>
      <c r="E829253"/>
      <c r="F829253"/>
      <c r="G829253"/>
      <c r="H829253"/>
      <c r="I829253"/>
      <c r="J829253"/>
      <c r="K829253"/>
      <c r="L829253"/>
      <c r="M829253" s="115"/>
      <c r="N829253" s="115"/>
      <c r="O829253"/>
      <c r="P829253"/>
      <c r="Q829253"/>
      <c r="R829253" s="19"/>
      <c r="S829253" s="19"/>
      <c r="T829253"/>
      <c r="U829253" s="113"/>
      <c r="V829253" s="19"/>
      <c r="W829253" s="19"/>
      <c r="X829253" s="19"/>
      <c r="Y829253" s="19"/>
      <c r="Z829253" s="19"/>
      <c r="AA829253" s="19"/>
      <c r="AB829253" s="19"/>
      <c r="AC829253" s="19"/>
      <c r="AD829253" s="19"/>
      <c r="AE829253" s="19"/>
      <c r="AF829253" s="19"/>
      <c r="AG829253" s="19"/>
      <c r="AH829253" s="19"/>
      <c r="AI829253" s="19"/>
      <c r="AJ829253" s="19"/>
      <c r="AK829253" s="19"/>
      <c r="AL829253" s="19"/>
      <c r="AM829253" s="19"/>
      <c r="AN829253" s="19"/>
      <c r="AO829253" s="19"/>
      <c r="AP829253"/>
    </row>
    <row r="829254" spans="1:42" s="116" customFormat="1" x14ac:dyDescent="0.3">
      <c r="A829254"/>
      <c r="B829254"/>
      <c r="C829254"/>
      <c r="D829254"/>
      <c r="E829254"/>
      <c r="F829254"/>
      <c r="G829254"/>
      <c r="H829254"/>
      <c r="I829254"/>
      <c r="J829254"/>
      <c r="K829254"/>
      <c r="L829254"/>
      <c r="M829254" s="115"/>
      <c r="N829254" s="115"/>
      <c r="O829254"/>
      <c r="P829254"/>
      <c r="Q829254"/>
      <c r="R829254" s="19"/>
      <c r="S829254" s="19"/>
      <c r="T829254"/>
      <c r="U829254" s="113"/>
      <c r="V829254" s="19"/>
      <c r="W829254" s="19"/>
      <c r="X829254" s="19"/>
      <c r="Y829254" s="19"/>
      <c r="Z829254" s="19"/>
      <c r="AA829254" s="19"/>
      <c r="AB829254" s="19"/>
      <c r="AC829254" s="19"/>
      <c r="AD829254" s="19"/>
      <c r="AE829254" s="19"/>
      <c r="AF829254" s="19"/>
      <c r="AG829254" s="19"/>
      <c r="AH829254" s="19"/>
      <c r="AI829254" s="19"/>
      <c r="AJ829254" s="19"/>
      <c r="AK829254" s="19"/>
      <c r="AL829254" s="19"/>
      <c r="AM829254" s="19"/>
      <c r="AN829254" s="19"/>
      <c r="AO829254" s="19"/>
      <c r="AP829254"/>
    </row>
    <row r="829255" spans="1:42" s="116" customFormat="1" x14ac:dyDescent="0.3">
      <c r="A829255"/>
      <c r="B829255"/>
      <c r="C829255"/>
      <c r="D829255"/>
      <c r="E829255"/>
      <c r="F829255"/>
      <c r="G829255"/>
      <c r="H829255"/>
      <c r="I829255"/>
      <c r="J829255"/>
      <c r="K829255"/>
      <c r="L829255"/>
      <c r="M829255" s="115"/>
      <c r="N829255" s="115"/>
      <c r="O829255"/>
      <c r="P829255"/>
      <c r="Q829255"/>
      <c r="R829255" s="19"/>
      <c r="S829255" s="19"/>
      <c r="T829255"/>
      <c r="U829255" s="113"/>
      <c r="V829255" s="19"/>
      <c r="W829255" s="19"/>
      <c r="X829255" s="19"/>
      <c r="Y829255" s="19"/>
      <c r="Z829255" s="19"/>
      <c r="AA829255" s="19"/>
      <c r="AB829255" s="19"/>
      <c r="AC829255" s="19"/>
      <c r="AD829255" s="19"/>
      <c r="AE829255" s="19"/>
      <c r="AF829255" s="19"/>
      <c r="AG829255" s="19"/>
      <c r="AH829255" s="19"/>
      <c r="AI829255" s="19"/>
      <c r="AJ829255" s="19"/>
      <c r="AK829255" s="19"/>
      <c r="AL829255" s="19"/>
      <c r="AM829255" s="19"/>
      <c r="AN829255" s="19"/>
      <c r="AO829255" s="19"/>
      <c r="AP829255"/>
    </row>
    <row r="829256" spans="1:42" s="116" customFormat="1" x14ac:dyDescent="0.3">
      <c r="A829256"/>
      <c r="B829256"/>
      <c r="C829256"/>
      <c r="D829256"/>
      <c r="E829256"/>
      <c r="F829256"/>
      <c r="G829256"/>
      <c r="H829256"/>
      <c r="I829256"/>
      <c r="J829256"/>
      <c r="K829256"/>
      <c r="L829256"/>
      <c r="M829256" s="115"/>
      <c r="N829256" s="115"/>
      <c r="O829256"/>
      <c r="P829256"/>
      <c r="Q829256"/>
      <c r="R829256" s="19"/>
      <c r="S829256" s="19"/>
      <c r="T829256"/>
      <c r="U829256" s="113"/>
      <c r="V829256" s="19"/>
      <c r="W829256" s="19"/>
      <c r="X829256" s="19"/>
      <c r="Y829256" s="19"/>
      <c r="Z829256" s="19"/>
      <c r="AA829256" s="19"/>
      <c r="AB829256" s="19"/>
      <c r="AC829256" s="19"/>
      <c r="AD829256" s="19"/>
      <c r="AE829256" s="19"/>
      <c r="AF829256" s="19"/>
      <c r="AG829256" s="19"/>
      <c r="AH829256" s="19"/>
      <c r="AI829256" s="19"/>
      <c r="AJ829256" s="19"/>
      <c r="AK829256" s="19"/>
      <c r="AL829256" s="19"/>
      <c r="AM829256" s="19"/>
      <c r="AN829256" s="19"/>
      <c r="AO829256" s="19"/>
      <c r="AP829256"/>
    </row>
    <row r="829257" spans="1:42" s="116" customFormat="1" x14ac:dyDescent="0.3">
      <c r="A829257"/>
      <c r="B829257"/>
      <c r="C829257"/>
      <c r="D829257"/>
      <c r="E829257"/>
      <c r="F829257"/>
      <c r="G829257"/>
      <c r="H829257"/>
      <c r="I829257"/>
      <c r="J829257"/>
      <c r="K829257"/>
      <c r="L829257"/>
      <c r="M829257" s="115"/>
      <c r="N829257" s="115"/>
      <c r="O829257"/>
      <c r="P829257"/>
      <c r="Q829257"/>
      <c r="R829257" s="19"/>
      <c r="S829257" s="19"/>
      <c r="T829257"/>
      <c r="U829257" s="113"/>
      <c r="V829257" s="19"/>
      <c r="W829257" s="19"/>
      <c r="X829257" s="19"/>
      <c r="Y829257" s="19"/>
      <c r="Z829257" s="19"/>
      <c r="AA829257" s="19"/>
      <c r="AB829257" s="19"/>
      <c r="AC829257" s="19"/>
      <c r="AD829257" s="19"/>
      <c r="AE829257" s="19"/>
      <c r="AF829257" s="19"/>
      <c r="AG829257" s="19"/>
      <c r="AH829257" s="19"/>
      <c r="AI829257" s="19"/>
      <c r="AJ829257" s="19"/>
      <c r="AK829257" s="19"/>
      <c r="AL829257" s="19"/>
      <c r="AM829257" s="19"/>
      <c r="AN829257" s="19"/>
      <c r="AO829257" s="19"/>
      <c r="AP829257"/>
    </row>
    <row r="829258" spans="1:42" s="116" customFormat="1" x14ac:dyDescent="0.3">
      <c r="A829258"/>
      <c r="B829258"/>
      <c r="C829258"/>
      <c r="D829258"/>
      <c r="E829258"/>
      <c r="F829258"/>
      <c r="G829258"/>
      <c r="H829258"/>
      <c r="I829258"/>
      <c r="J829258"/>
      <c r="K829258"/>
      <c r="L829258"/>
      <c r="M829258" s="115"/>
      <c r="N829258" s="115"/>
      <c r="O829258"/>
      <c r="P829258"/>
      <c r="Q829258"/>
      <c r="R829258" s="19"/>
      <c r="S829258" s="19"/>
      <c r="T829258"/>
      <c r="U829258" s="113"/>
      <c r="V829258" s="19"/>
      <c r="W829258" s="19"/>
      <c r="X829258" s="19"/>
      <c r="Y829258" s="19"/>
      <c r="Z829258" s="19"/>
      <c r="AA829258" s="19"/>
      <c r="AB829258" s="19"/>
      <c r="AC829258" s="19"/>
      <c r="AD829258" s="19"/>
      <c r="AE829258" s="19"/>
      <c r="AF829258" s="19"/>
      <c r="AG829258" s="19"/>
      <c r="AH829258" s="19"/>
      <c r="AI829258" s="19"/>
      <c r="AJ829258" s="19"/>
      <c r="AK829258" s="19"/>
      <c r="AL829258" s="19"/>
      <c r="AM829258" s="19"/>
      <c r="AN829258" s="19"/>
      <c r="AO829258" s="19"/>
      <c r="AP829258"/>
    </row>
    <row r="829259" spans="1:42" s="116" customFormat="1" x14ac:dyDescent="0.3">
      <c r="A829259"/>
      <c r="B829259"/>
      <c r="C829259"/>
      <c r="D829259"/>
      <c r="E829259"/>
      <c r="F829259"/>
      <c r="G829259"/>
      <c r="H829259"/>
      <c r="I829259"/>
      <c r="J829259"/>
      <c r="K829259"/>
      <c r="L829259"/>
      <c r="M829259" s="115"/>
      <c r="N829259" s="115"/>
      <c r="O829259"/>
      <c r="P829259"/>
      <c r="Q829259"/>
      <c r="R829259" s="19"/>
      <c r="S829259" s="19"/>
      <c r="T829259"/>
      <c r="U829259" s="113"/>
      <c r="V829259" s="19"/>
      <c r="W829259" s="19"/>
      <c r="X829259" s="19"/>
      <c r="Y829259" s="19"/>
      <c r="Z829259" s="19"/>
      <c r="AA829259" s="19"/>
      <c r="AB829259" s="19"/>
      <c r="AC829259" s="19"/>
      <c r="AD829259" s="19"/>
      <c r="AE829259" s="19"/>
      <c r="AF829259" s="19"/>
      <c r="AG829259" s="19"/>
      <c r="AH829259" s="19"/>
      <c r="AI829259" s="19"/>
      <c r="AJ829259" s="19"/>
      <c r="AK829259" s="19"/>
      <c r="AL829259" s="19"/>
      <c r="AM829259" s="19"/>
      <c r="AN829259" s="19"/>
      <c r="AO829259" s="19"/>
      <c r="AP829259"/>
    </row>
    <row r="829260" spans="1:42" s="116" customFormat="1" x14ac:dyDescent="0.3">
      <c r="A829260"/>
      <c r="B829260"/>
      <c r="C829260"/>
      <c r="D829260"/>
      <c r="E829260"/>
      <c r="F829260"/>
      <c r="G829260"/>
      <c r="H829260"/>
      <c r="I829260"/>
      <c r="J829260"/>
      <c r="K829260"/>
      <c r="L829260"/>
      <c r="M829260" s="115"/>
      <c r="N829260" s="115"/>
      <c r="O829260"/>
      <c r="P829260"/>
      <c r="Q829260"/>
      <c r="R829260" s="19"/>
      <c r="S829260" s="19"/>
      <c r="T829260"/>
      <c r="U829260" s="113"/>
      <c r="V829260" s="19"/>
      <c r="W829260" s="19"/>
      <c r="X829260" s="19"/>
      <c r="Y829260" s="19"/>
      <c r="Z829260" s="19"/>
      <c r="AA829260" s="19"/>
      <c r="AB829260" s="19"/>
      <c r="AC829260" s="19"/>
      <c r="AD829260" s="19"/>
      <c r="AE829260" s="19"/>
      <c r="AF829260" s="19"/>
      <c r="AG829260" s="19"/>
      <c r="AH829260" s="19"/>
      <c r="AI829260" s="19"/>
      <c r="AJ829260" s="19"/>
      <c r="AK829260" s="19"/>
      <c r="AL829260" s="19"/>
      <c r="AM829260" s="19"/>
      <c r="AN829260" s="19"/>
      <c r="AO829260" s="19"/>
      <c r="AP829260"/>
    </row>
    <row r="829261" spans="1:42" s="116" customFormat="1" x14ac:dyDescent="0.3">
      <c r="A829261"/>
      <c r="B829261"/>
      <c r="C829261"/>
      <c r="D829261"/>
      <c r="E829261"/>
      <c r="F829261"/>
      <c r="G829261"/>
      <c r="H829261"/>
      <c r="I829261"/>
      <c r="J829261"/>
      <c r="K829261"/>
      <c r="L829261"/>
      <c r="M829261" s="115"/>
      <c r="N829261" s="115"/>
      <c r="O829261"/>
      <c r="P829261"/>
      <c r="Q829261"/>
      <c r="R829261" s="19"/>
      <c r="S829261" s="19"/>
      <c r="T829261"/>
      <c r="U829261" s="113"/>
      <c r="V829261" s="19"/>
      <c r="W829261" s="19"/>
      <c r="X829261" s="19"/>
      <c r="Y829261" s="19"/>
      <c r="Z829261" s="19"/>
      <c r="AA829261" s="19"/>
      <c r="AB829261" s="19"/>
      <c r="AC829261" s="19"/>
      <c r="AD829261" s="19"/>
      <c r="AE829261" s="19"/>
      <c r="AF829261" s="19"/>
      <c r="AG829261" s="19"/>
      <c r="AH829261" s="19"/>
      <c r="AI829261" s="19"/>
      <c r="AJ829261" s="19"/>
      <c r="AK829261" s="19"/>
      <c r="AL829261" s="19"/>
      <c r="AM829261" s="19"/>
      <c r="AN829261" s="19"/>
      <c r="AO829261" s="19"/>
      <c r="AP829261"/>
    </row>
    <row r="829262" spans="1:42" s="116" customFormat="1" x14ac:dyDescent="0.3">
      <c r="A829262"/>
      <c r="B829262"/>
      <c r="C829262"/>
      <c r="D829262"/>
      <c r="E829262"/>
      <c r="F829262"/>
      <c r="G829262"/>
      <c r="H829262"/>
      <c r="I829262"/>
      <c r="J829262"/>
      <c r="K829262"/>
      <c r="L829262"/>
      <c r="M829262" s="115"/>
      <c r="N829262" s="115"/>
      <c r="O829262"/>
      <c r="P829262"/>
      <c r="Q829262"/>
      <c r="R829262" s="19"/>
      <c r="S829262" s="19"/>
      <c r="T829262"/>
      <c r="U829262" s="113"/>
      <c r="V829262" s="19"/>
      <c r="W829262" s="19"/>
      <c r="X829262" s="19"/>
      <c r="Y829262" s="19"/>
      <c r="Z829262" s="19"/>
      <c r="AA829262" s="19"/>
      <c r="AB829262" s="19"/>
      <c r="AC829262" s="19"/>
      <c r="AD829262" s="19"/>
      <c r="AE829262" s="19"/>
      <c r="AF829262" s="19"/>
      <c r="AG829262" s="19"/>
      <c r="AH829262" s="19"/>
      <c r="AI829262" s="19"/>
      <c r="AJ829262" s="19"/>
      <c r="AK829262" s="19"/>
      <c r="AL829262" s="19"/>
      <c r="AM829262" s="19"/>
      <c r="AN829262" s="19"/>
      <c r="AO829262" s="19"/>
      <c r="AP829262"/>
    </row>
    <row r="829263" spans="1:42" s="116" customFormat="1" x14ac:dyDescent="0.3">
      <c r="A829263"/>
      <c r="B829263"/>
      <c r="C829263"/>
      <c r="D829263"/>
      <c r="E829263"/>
      <c r="F829263"/>
      <c r="G829263"/>
      <c r="H829263"/>
      <c r="I829263"/>
      <c r="J829263"/>
      <c r="K829263"/>
      <c r="L829263"/>
      <c r="M829263" s="115"/>
      <c r="N829263" s="115"/>
      <c r="O829263"/>
      <c r="P829263"/>
      <c r="Q829263"/>
      <c r="R829263" s="19"/>
      <c r="S829263" s="19"/>
      <c r="T829263"/>
      <c r="U829263" s="113"/>
      <c r="V829263" s="19"/>
      <c r="W829263" s="19"/>
      <c r="X829263" s="19"/>
      <c r="Y829263" s="19"/>
      <c r="Z829263" s="19"/>
      <c r="AA829263" s="19"/>
      <c r="AB829263" s="19"/>
      <c r="AC829263" s="19"/>
      <c r="AD829263" s="19"/>
      <c r="AE829263" s="19"/>
      <c r="AF829263" s="19"/>
      <c r="AG829263" s="19"/>
      <c r="AH829263" s="19"/>
      <c r="AI829263" s="19"/>
      <c r="AJ829263" s="19"/>
      <c r="AK829263" s="19"/>
      <c r="AL829263" s="19"/>
      <c r="AM829263" s="19"/>
      <c r="AN829263" s="19"/>
      <c r="AO829263" s="19"/>
      <c r="AP829263"/>
    </row>
    <row r="829264" spans="1:42" s="116" customFormat="1" x14ac:dyDescent="0.3">
      <c r="A829264"/>
      <c r="B829264"/>
      <c r="C829264"/>
      <c r="D829264"/>
      <c r="E829264"/>
      <c r="F829264"/>
      <c r="G829264"/>
      <c r="H829264"/>
      <c r="I829264"/>
      <c r="J829264"/>
      <c r="K829264"/>
      <c r="L829264"/>
      <c r="M829264" s="115"/>
      <c r="N829264" s="115"/>
      <c r="O829264"/>
      <c r="P829264"/>
      <c r="Q829264"/>
      <c r="R829264" s="19"/>
      <c r="S829264" s="19"/>
      <c r="T829264"/>
      <c r="U829264" s="113"/>
      <c r="V829264" s="19"/>
      <c r="W829264" s="19"/>
      <c r="X829264" s="19"/>
      <c r="Y829264" s="19"/>
      <c r="Z829264" s="19"/>
      <c r="AA829264" s="19"/>
      <c r="AB829264" s="19"/>
      <c r="AC829264" s="19"/>
      <c r="AD829264" s="19"/>
      <c r="AE829264" s="19"/>
      <c r="AF829264" s="19"/>
      <c r="AG829264" s="19"/>
      <c r="AH829264" s="19"/>
      <c r="AI829264" s="19"/>
      <c r="AJ829264" s="19"/>
      <c r="AK829264" s="19"/>
      <c r="AL829264" s="19"/>
      <c r="AM829264" s="19"/>
      <c r="AN829264" s="19"/>
      <c r="AO829264" s="19"/>
      <c r="AP829264"/>
    </row>
    <row r="829265" spans="1:42" s="116" customFormat="1" x14ac:dyDescent="0.3">
      <c r="A829265"/>
      <c r="B829265"/>
      <c r="C829265"/>
      <c r="D829265"/>
      <c r="E829265"/>
      <c r="F829265"/>
      <c r="G829265"/>
      <c r="H829265"/>
      <c r="I829265"/>
      <c r="J829265"/>
      <c r="K829265"/>
      <c r="L829265"/>
      <c r="M829265" s="115"/>
      <c r="N829265" s="115"/>
      <c r="O829265"/>
      <c r="P829265"/>
      <c r="Q829265"/>
      <c r="R829265" s="19"/>
      <c r="S829265" s="19"/>
      <c r="T829265"/>
      <c r="U829265" s="113"/>
      <c r="V829265" s="19"/>
      <c r="W829265" s="19"/>
      <c r="X829265" s="19"/>
      <c r="Y829265" s="19"/>
      <c r="Z829265" s="19"/>
      <c r="AA829265" s="19"/>
      <c r="AB829265" s="19"/>
      <c r="AC829265" s="19"/>
      <c r="AD829265" s="19"/>
      <c r="AE829265" s="19"/>
      <c r="AF829265" s="19"/>
      <c r="AG829265" s="19"/>
      <c r="AH829265" s="19"/>
      <c r="AI829265" s="19"/>
      <c r="AJ829265" s="19"/>
      <c r="AK829265" s="19"/>
      <c r="AL829265" s="19"/>
      <c r="AM829265" s="19"/>
      <c r="AN829265" s="19"/>
      <c r="AO829265" s="19"/>
      <c r="AP829265"/>
    </row>
    <row r="829266" spans="1:42" s="116" customFormat="1" x14ac:dyDescent="0.3">
      <c r="A829266"/>
      <c r="B829266"/>
      <c r="C829266"/>
      <c r="D829266"/>
      <c r="E829266"/>
      <c r="F829266"/>
      <c r="G829266"/>
      <c r="H829266"/>
      <c r="I829266"/>
      <c r="J829266"/>
      <c r="K829266"/>
      <c r="L829266"/>
      <c r="M829266" s="115"/>
      <c r="N829266" s="115"/>
      <c r="O829266"/>
      <c r="P829266"/>
      <c r="Q829266"/>
      <c r="R829266" s="19"/>
      <c r="S829266" s="19"/>
      <c r="T829266"/>
      <c r="U829266" s="113"/>
      <c r="V829266" s="19"/>
      <c r="W829266" s="19"/>
      <c r="X829266" s="19"/>
      <c r="Y829266" s="19"/>
      <c r="Z829266" s="19"/>
      <c r="AA829266" s="19"/>
      <c r="AB829266" s="19"/>
      <c r="AC829266" s="19"/>
      <c r="AD829266" s="19"/>
      <c r="AE829266" s="19"/>
      <c r="AF829266" s="19"/>
      <c r="AG829266" s="19"/>
      <c r="AH829266" s="19"/>
      <c r="AI829266" s="19"/>
      <c r="AJ829266" s="19"/>
      <c r="AK829266" s="19"/>
      <c r="AL829266" s="19"/>
      <c r="AM829266" s="19"/>
      <c r="AN829266" s="19"/>
      <c r="AO829266" s="19"/>
      <c r="AP829266"/>
    </row>
    <row r="829267" spans="1:42" s="116" customFormat="1" x14ac:dyDescent="0.3">
      <c r="A829267"/>
      <c r="B829267"/>
      <c r="C829267"/>
      <c r="D829267"/>
      <c r="E829267"/>
      <c r="F829267"/>
      <c r="G829267"/>
      <c r="H829267"/>
      <c r="I829267"/>
      <c r="J829267"/>
      <c r="K829267"/>
      <c r="L829267"/>
      <c r="M829267" s="115"/>
      <c r="N829267" s="115"/>
      <c r="O829267"/>
      <c r="P829267"/>
      <c r="Q829267"/>
      <c r="R829267" s="19"/>
      <c r="S829267" s="19"/>
      <c r="T829267"/>
      <c r="U829267" s="113"/>
      <c r="V829267" s="19"/>
      <c r="W829267" s="19"/>
      <c r="X829267" s="19"/>
      <c r="Y829267" s="19"/>
      <c r="Z829267" s="19"/>
      <c r="AA829267" s="19"/>
      <c r="AB829267" s="19"/>
      <c r="AC829267" s="19"/>
      <c r="AD829267" s="19"/>
      <c r="AE829267" s="19"/>
      <c r="AF829267" s="19"/>
      <c r="AG829267" s="19"/>
      <c r="AH829267" s="19"/>
      <c r="AI829267" s="19"/>
      <c r="AJ829267" s="19"/>
      <c r="AK829267" s="19"/>
      <c r="AL829267" s="19"/>
      <c r="AM829267" s="19"/>
      <c r="AN829267" s="19"/>
      <c r="AO829267" s="19"/>
      <c r="AP829267"/>
    </row>
    <row r="829268" spans="1:42" s="116" customFormat="1" x14ac:dyDescent="0.3">
      <c r="A829268"/>
      <c r="B829268"/>
      <c r="C829268"/>
      <c r="D829268"/>
      <c r="E829268"/>
      <c r="F829268"/>
      <c r="G829268"/>
      <c r="H829268"/>
      <c r="I829268"/>
      <c r="J829268"/>
      <c r="K829268"/>
      <c r="L829268"/>
      <c r="M829268" s="115"/>
      <c r="N829268" s="115"/>
      <c r="O829268"/>
      <c r="P829268"/>
      <c r="Q829268"/>
      <c r="R829268" s="19"/>
      <c r="S829268" s="19"/>
      <c r="T829268"/>
      <c r="U829268" s="113"/>
      <c r="V829268" s="19"/>
      <c r="W829268" s="19"/>
      <c r="X829268" s="19"/>
      <c r="Y829268" s="19"/>
      <c r="Z829268" s="19"/>
      <c r="AA829268" s="19"/>
      <c r="AB829268" s="19"/>
      <c r="AC829268" s="19"/>
      <c r="AD829268" s="19"/>
      <c r="AE829268" s="19"/>
      <c r="AF829268" s="19"/>
      <c r="AG829268" s="19"/>
      <c r="AH829268" s="19"/>
      <c r="AI829268" s="19"/>
      <c r="AJ829268" s="19"/>
      <c r="AK829268" s="19"/>
      <c r="AL829268" s="19"/>
      <c r="AM829268" s="19"/>
      <c r="AN829268" s="19"/>
      <c r="AO829268" s="19"/>
      <c r="AP829268"/>
    </row>
    <row r="829269" spans="1:42" s="116" customFormat="1" x14ac:dyDescent="0.3">
      <c r="A829269"/>
      <c r="B829269"/>
      <c r="C829269"/>
      <c r="D829269"/>
      <c r="E829269"/>
      <c r="F829269"/>
      <c r="G829269"/>
      <c r="H829269"/>
      <c r="I829269"/>
      <c r="J829269"/>
      <c r="K829269"/>
      <c r="L829269"/>
      <c r="M829269" s="115"/>
      <c r="N829269" s="115"/>
      <c r="O829269"/>
      <c r="P829269"/>
      <c r="Q829269"/>
      <c r="R829269" s="19"/>
      <c r="S829269" s="19"/>
      <c r="T829269"/>
      <c r="U829269" s="113"/>
      <c r="V829269" s="19"/>
      <c r="W829269" s="19"/>
      <c r="X829269" s="19"/>
      <c r="Y829269" s="19"/>
      <c r="Z829269" s="19"/>
      <c r="AA829269" s="19"/>
      <c r="AB829269" s="19"/>
      <c r="AC829269" s="19"/>
      <c r="AD829269" s="19"/>
      <c r="AE829269" s="19"/>
      <c r="AF829269" s="19"/>
      <c r="AG829269" s="19"/>
      <c r="AH829269" s="19"/>
      <c r="AI829269" s="19"/>
      <c r="AJ829269" s="19"/>
      <c r="AK829269" s="19"/>
      <c r="AL829269" s="19"/>
      <c r="AM829269" s="19"/>
      <c r="AN829269" s="19"/>
      <c r="AO829269" s="19"/>
      <c r="AP829269"/>
    </row>
    <row r="829270" spans="1:42" s="116" customFormat="1" x14ac:dyDescent="0.3">
      <c r="A829270"/>
      <c r="B829270"/>
      <c r="C829270"/>
      <c r="D829270"/>
      <c r="E829270"/>
      <c r="F829270"/>
      <c r="G829270"/>
      <c r="H829270"/>
      <c r="I829270"/>
      <c r="J829270"/>
      <c r="K829270"/>
      <c r="L829270"/>
      <c r="M829270" s="115"/>
      <c r="N829270" s="115"/>
      <c r="O829270"/>
      <c r="P829270"/>
      <c r="Q829270"/>
      <c r="R829270" s="19"/>
      <c r="S829270" s="19"/>
      <c r="T829270"/>
      <c r="U829270" s="113"/>
      <c r="V829270" s="19"/>
      <c r="W829270" s="19"/>
      <c r="X829270" s="19"/>
      <c r="Y829270" s="19"/>
      <c r="Z829270" s="19"/>
      <c r="AA829270" s="19"/>
      <c r="AB829270" s="19"/>
      <c r="AC829270" s="19"/>
      <c r="AD829270" s="19"/>
      <c r="AE829270" s="19"/>
      <c r="AF829270" s="19"/>
      <c r="AG829270" s="19"/>
      <c r="AH829270" s="19"/>
      <c r="AI829270" s="19"/>
      <c r="AJ829270" s="19"/>
      <c r="AK829270" s="19"/>
      <c r="AL829270" s="19"/>
      <c r="AM829270" s="19"/>
      <c r="AN829270" s="19"/>
      <c r="AO829270" s="19"/>
      <c r="AP829270"/>
    </row>
    <row r="829271" spans="1:42" s="116" customFormat="1" x14ac:dyDescent="0.3">
      <c r="A829271"/>
      <c r="B829271"/>
      <c r="C829271"/>
      <c r="D829271"/>
      <c r="E829271"/>
      <c r="F829271"/>
      <c r="G829271"/>
      <c r="H829271"/>
      <c r="I829271"/>
      <c r="J829271"/>
      <c r="K829271"/>
      <c r="L829271"/>
      <c r="M829271" s="115"/>
      <c r="N829271" s="115"/>
      <c r="O829271"/>
      <c r="P829271"/>
      <c r="Q829271"/>
      <c r="R829271" s="19"/>
      <c r="S829271" s="19"/>
      <c r="T829271"/>
      <c r="U829271" s="113"/>
      <c r="V829271" s="19"/>
      <c r="W829271" s="19"/>
      <c r="X829271" s="19"/>
      <c r="Y829271" s="19"/>
      <c r="Z829271" s="19"/>
      <c r="AA829271" s="19"/>
      <c r="AB829271" s="19"/>
      <c r="AC829271" s="19"/>
      <c r="AD829271" s="19"/>
      <c r="AE829271" s="19"/>
      <c r="AF829271" s="19"/>
      <c r="AG829271" s="19"/>
      <c r="AH829271" s="19"/>
      <c r="AI829271" s="19"/>
      <c r="AJ829271" s="19"/>
      <c r="AK829271" s="19"/>
      <c r="AL829271" s="19"/>
      <c r="AM829271" s="19"/>
      <c r="AN829271" s="19"/>
      <c r="AO829271" s="19"/>
      <c r="AP829271"/>
    </row>
    <row r="829272" spans="1:42" s="116" customFormat="1" x14ac:dyDescent="0.3">
      <c r="A829272"/>
      <c r="B829272"/>
      <c r="C829272"/>
      <c r="D829272"/>
      <c r="E829272"/>
      <c r="F829272"/>
      <c r="G829272"/>
      <c r="H829272"/>
      <c r="I829272"/>
      <c r="J829272"/>
      <c r="K829272"/>
      <c r="L829272"/>
      <c r="M829272" s="115"/>
      <c r="N829272" s="115"/>
      <c r="O829272"/>
      <c r="P829272"/>
      <c r="Q829272"/>
      <c r="R829272" s="19"/>
      <c r="S829272" s="19"/>
      <c r="T829272"/>
      <c r="U829272" s="113"/>
      <c r="V829272" s="19"/>
      <c r="W829272" s="19"/>
      <c r="X829272" s="19"/>
      <c r="Y829272" s="19"/>
      <c r="Z829272" s="19"/>
      <c r="AA829272" s="19"/>
      <c r="AB829272" s="19"/>
      <c r="AC829272" s="19"/>
      <c r="AD829272" s="19"/>
      <c r="AE829272" s="19"/>
      <c r="AF829272" s="19"/>
      <c r="AG829272" s="19"/>
      <c r="AH829272" s="19"/>
      <c r="AI829272" s="19"/>
      <c r="AJ829272" s="19"/>
      <c r="AK829272" s="19"/>
      <c r="AL829272" s="19"/>
      <c r="AM829272" s="19"/>
      <c r="AN829272" s="19"/>
      <c r="AO829272" s="19"/>
      <c r="AP829272"/>
    </row>
    <row r="829273" spans="1:42" s="116" customFormat="1" x14ac:dyDescent="0.3">
      <c r="A829273"/>
      <c r="B829273"/>
      <c r="C829273"/>
      <c r="D829273"/>
      <c r="E829273"/>
      <c r="F829273"/>
      <c r="G829273"/>
      <c r="H829273"/>
      <c r="I829273"/>
      <c r="J829273"/>
      <c r="K829273"/>
      <c r="L829273"/>
      <c r="M829273" s="115"/>
      <c r="N829273" s="115"/>
      <c r="O829273"/>
      <c r="P829273"/>
      <c r="Q829273"/>
      <c r="R829273" s="19"/>
      <c r="S829273" s="19"/>
      <c r="T829273"/>
      <c r="U829273" s="113"/>
      <c r="V829273" s="19"/>
      <c r="W829273" s="19"/>
      <c r="X829273" s="19"/>
      <c r="Y829273" s="19"/>
      <c r="Z829273" s="19"/>
      <c r="AA829273" s="19"/>
      <c r="AB829273" s="19"/>
      <c r="AC829273" s="19"/>
      <c r="AD829273" s="19"/>
      <c r="AE829273" s="19"/>
      <c r="AF829273" s="19"/>
      <c r="AG829273" s="19"/>
      <c r="AH829273" s="19"/>
      <c r="AI829273" s="19"/>
      <c r="AJ829273" s="19"/>
      <c r="AK829273" s="19"/>
      <c r="AL829273" s="19"/>
      <c r="AM829273" s="19"/>
      <c r="AN829273" s="19"/>
      <c r="AO829273" s="19"/>
      <c r="AP829273"/>
    </row>
    <row r="829274" spans="1:42" s="116" customFormat="1" x14ac:dyDescent="0.3">
      <c r="A829274"/>
      <c r="B829274"/>
      <c r="C829274"/>
      <c r="D829274"/>
      <c r="E829274"/>
      <c r="F829274"/>
      <c r="G829274"/>
      <c r="H829274"/>
      <c r="I829274"/>
      <c r="J829274"/>
      <c r="K829274"/>
      <c r="L829274"/>
      <c r="M829274" s="115"/>
      <c r="N829274" s="115"/>
      <c r="O829274"/>
      <c r="P829274"/>
      <c r="Q829274"/>
      <c r="R829274" s="19"/>
      <c r="S829274" s="19"/>
      <c r="T829274"/>
      <c r="U829274" s="113"/>
      <c r="V829274" s="19"/>
      <c r="W829274" s="19"/>
      <c r="X829274" s="19"/>
      <c r="Y829274" s="19"/>
      <c r="Z829274" s="19"/>
      <c r="AA829274" s="19"/>
      <c r="AB829274" s="19"/>
      <c r="AC829274" s="19"/>
      <c r="AD829274" s="19"/>
      <c r="AE829274" s="19"/>
      <c r="AF829274" s="19"/>
      <c r="AG829274" s="19"/>
      <c r="AH829274" s="19"/>
      <c r="AI829274" s="19"/>
      <c r="AJ829274" s="19"/>
      <c r="AK829274" s="19"/>
      <c r="AL829274" s="19"/>
      <c r="AM829274" s="19"/>
      <c r="AN829274" s="19"/>
      <c r="AO829274" s="19"/>
      <c r="AP829274"/>
    </row>
    <row r="829275" spans="1:42" s="116" customFormat="1" x14ac:dyDescent="0.3">
      <c r="A829275"/>
      <c r="B829275"/>
      <c r="C829275"/>
      <c r="D829275"/>
      <c r="E829275"/>
      <c r="F829275"/>
      <c r="G829275"/>
      <c r="H829275"/>
      <c r="I829275"/>
      <c r="J829275"/>
      <c r="K829275"/>
      <c r="L829275"/>
      <c r="M829275" s="115"/>
      <c r="N829275" s="115"/>
      <c r="O829275"/>
      <c r="P829275"/>
      <c r="Q829275"/>
      <c r="R829275" s="19"/>
      <c r="S829275" s="19"/>
      <c r="T829275"/>
      <c r="U829275" s="113"/>
      <c r="V829275" s="19"/>
      <c r="W829275" s="19"/>
      <c r="X829275" s="19"/>
      <c r="Y829275" s="19"/>
      <c r="Z829275" s="19"/>
      <c r="AA829275" s="19"/>
      <c r="AB829275" s="19"/>
      <c r="AC829275" s="19"/>
      <c r="AD829275" s="19"/>
      <c r="AE829275" s="19"/>
      <c r="AF829275" s="19"/>
      <c r="AG829275" s="19"/>
      <c r="AH829275" s="19"/>
      <c r="AI829275" s="19"/>
      <c r="AJ829275" s="19"/>
      <c r="AK829275" s="19"/>
      <c r="AL829275" s="19"/>
      <c r="AM829275" s="19"/>
      <c r="AN829275" s="19"/>
      <c r="AO829275" s="19"/>
      <c r="AP829275"/>
    </row>
    <row r="829276" spans="1:42" s="116" customFormat="1" x14ac:dyDescent="0.3">
      <c r="A829276"/>
      <c r="B829276"/>
      <c r="C829276"/>
      <c r="D829276"/>
      <c r="E829276"/>
      <c r="F829276"/>
      <c r="G829276"/>
      <c r="H829276"/>
      <c r="I829276"/>
      <c r="J829276"/>
      <c r="K829276"/>
      <c r="L829276"/>
      <c r="M829276" s="115"/>
      <c r="N829276" s="115"/>
      <c r="O829276"/>
      <c r="P829276"/>
      <c r="Q829276"/>
      <c r="R829276" s="19"/>
      <c r="S829276" s="19"/>
      <c r="T829276"/>
      <c r="U829276" s="113"/>
      <c r="V829276" s="19"/>
      <c r="W829276" s="19"/>
      <c r="X829276" s="19"/>
      <c r="Y829276" s="19"/>
      <c r="Z829276" s="19"/>
      <c r="AA829276" s="19"/>
      <c r="AB829276" s="19"/>
      <c r="AC829276" s="19"/>
      <c r="AD829276" s="19"/>
      <c r="AE829276" s="19"/>
      <c r="AF829276" s="19"/>
      <c r="AG829276" s="19"/>
      <c r="AH829276" s="19"/>
      <c r="AI829276" s="19"/>
      <c r="AJ829276" s="19"/>
      <c r="AK829276" s="19"/>
      <c r="AL829276" s="19"/>
      <c r="AM829276" s="19"/>
      <c r="AN829276" s="19"/>
      <c r="AO829276" s="19"/>
      <c r="AP829276"/>
    </row>
    <row r="829277" spans="1:42" s="116" customFormat="1" x14ac:dyDescent="0.3">
      <c r="A829277"/>
      <c r="B829277"/>
      <c r="C829277"/>
      <c r="D829277"/>
      <c r="E829277"/>
      <c r="F829277"/>
      <c r="G829277"/>
      <c r="H829277"/>
      <c r="I829277"/>
      <c r="J829277"/>
      <c r="K829277"/>
      <c r="L829277"/>
      <c r="M829277" s="115"/>
      <c r="N829277" s="115"/>
      <c r="O829277"/>
      <c r="P829277"/>
      <c r="Q829277"/>
      <c r="R829277" s="19"/>
      <c r="S829277" s="19"/>
      <c r="T829277"/>
      <c r="U829277" s="113"/>
      <c r="V829277" s="19"/>
      <c r="W829277" s="19"/>
      <c r="X829277" s="19"/>
      <c r="Y829277" s="19"/>
      <c r="Z829277" s="19"/>
      <c r="AA829277" s="19"/>
      <c r="AB829277" s="19"/>
      <c r="AC829277" s="19"/>
      <c r="AD829277" s="19"/>
      <c r="AE829277" s="19"/>
      <c r="AF829277" s="19"/>
      <c r="AG829277" s="19"/>
      <c r="AH829277" s="19"/>
      <c r="AI829277" s="19"/>
      <c r="AJ829277" s="19"/>
      <c r="AK829277" s="19"/>
      <c r="AL829277" s="19"/>
      <c r="AM829277" s="19"/>
      <c r="AN829277" s="19"/>
      <c r="AO829277" s="19"/>
      <c r="AP829277"/>
    </row>
    <row r="829278" spans="1:42" s="116" customFormat="1" x14ac:dyDescent="0.3">
      <c r="A829278"/>
      <c r="B829278"/>
      <c r="C829278"/>
      <c r="D829278"/>
      <c r="E829278"/>
      <c r="F829278"/>
      <c r="G829278"/>
      <c r="H829278"/>
      <c r="I829278"/>
      <c r="J829278"/>
      <c r="K829278"/>
      <c r="L829278"/>
      <c r="M829278" s="115"/>
      <c r="N829278" s="115"/>
      <c r="O829278"/>
      <c r="P829278"/>
      <c r="Q829278"/>
      <c r="R829278" s="19"/>
      <c r="S829278" s="19"/>
      <c r="T829278"/>
      <c r="U829278" s="113"/>
      <c r="V829278" s="19"/>
      <c r="W829278" s="19"/>
      <c r="X829278" s="19"/>
      <c r="Y829278" s="19"/>
      <c r="Z829278" s="19"/>
      <c r="AA829278" s="19"/>
      <c r="AB829278" s="19"/>
      <c r="AC829278" s="19"/>
      <c r="AD829278" s="19"/>
      <c r="AE829278" s="19"/>
      <c r="AF829278" s="19"/>
      <c r="AG829278" s="19"/>
      <c r="AH829278" s="19"/>
      <c r="AI829278" s="19"/>
      <c r="AJ829278" s="19"/>
      <c r="AK829278" s="19"/>
      <c r="AL829278" s="19"/>
      <c r="AM829278" s="19"/>
      <c r="AN829278" s="19"/>
      <c r="AO829278" s="19"/>
      <c r="AP829278"/>
    </row>
    <row r="829279" spans="1:42" s="116" customFormat="1" x14ac:dyDescent="0.3">
      <c r="A829279"/>
      <c r="B829279"/>
      <c r="C829279"/>
      <c r="D829279"/>
      <c r="E829279"/>
      <c r="F829279"/>
      <c r="G829279"/>
      <c r="H829279"/>
      <c r="I829279"/>
      <c r="J829279"/>
      <c r="K829279"/>
      <c r="L829279"/>
      <c r="M829279" s="115"/>
      <c r="N829279" s="115"/>
      <c r="O829279"/>
      <c r="P829279"/>
      <c r="Q829279"/>
      <c r="R829279" s="19"/>
      <c r="S829279" s="19"/>
      <c r="T829279"/>
      <c r="U829279" s="113"/>
      <c r="V829279" s="19"/>
      <c r="W829279" s="19"/>
      <c r="X829279" s="19"/>
      <c r="Y829279" s="19"/>
      <c r="Z829279" s="19"/>
      <c r="AA829279" s="19"/>
      <c r="AB829279" s="19"/>
      <c r="AC829279" s="19"/>
      <c r="AD829279" s="19"/>
      <c r="AE829279" s="19"/>
      <c r="AF829279" s="19"/>
      <c r="AG829279" s="19"/>
      <c r="AH829279" s="19"/>
      <c r="AI829279" s="19"/>
      <c r="AJ829279" s="19"/>
      <c r="AK829279" s="19"/>
      <c r="AL829279" s="19"/>
      <c r="AM829279" s="19"/>
      <c r="AN829279" s="19"/>
      <c r="AO829279" s="19"/>
      <c r="AP829279"/>
    </row>
    <row r="829280" spans="1:42" s="116" customFormat="1" x14ac:dyDescent="0.3">
      <c r="A829280"/>
      <c r="B829280"/>
      <c r="C829280"/>
      <c r="D829280"/>
      <c r="E829280"/>
      <c r="F829280"/>
      <c r="G829280"/>
      <c r="H829280"/>
      <c r="I829280"/>
      <c r="J829280"/>
      <c r="K829280"/>
      <c r="L829280"/>
      <c r="M829280" s="115"/>
      <c r="N829280" s="115"/>
      <c r="O829280"/>
      <c r="P829280"/>
      <c r="Q829280"/>
      <c r="R829280" s="19"/>
      <c r="S829280" s="19"/>
      <c r="T829280"/>
      <c r="U829280" s="113"/>
      <c r="V829280" s="19"/>
      <c r="W829280" s="19"/>
      <c r="X829280" s="19"/>
      <c r="Y829280" s="19"/>
      <c r="Z829280" s="19"/>
      <c r="AA829280" s="19"/>
      <c r="AB829280" s="19"/>
      <c r="AC829280" s="19"/>
      <c r="AD829280" s="19"/>
      <c r="AE829280" s="19"/>
      <c r="AF829280" s="19"/>
      <c r="AG829280" s="19"/>
      <c r="AH829280" s="19"/>
      <c r="AI829280" s="19"/>
      <c r="AJ829280" s="19"/>
      <c r="AK829280" s="19"/>
      <c r="AL829280" s="19"/>
      <c r="AM829280" s="19"/>
      <c r="AN829280" s="19"/>
      <c r="AO829280" s="19"/>
      <c r="AP829280"/>
    </row>
    <row r="829281" spans="1:42" s="116" customFormat="1" x14ac:dyDescent="0.3">
      <c r="A829281"/>
      <c r="B829281"/>
      <c r="C829281"/>
      <c r="D829281"/>
      <c r="E829281"/>
      <c r="F829281"/>
      <c r="G829281"/>
      <c r="H829281"/>
      <c r="I829281"/>
      <c r="J829281"/>
      <c r="K829281"/>
      <c r="L829281"/>
      <c r="M829281" s="115"/>
      <c r="N829281" s="115"/>
      <c r="O829281"/>
      <c r="P829281"/>
      <c r="Q829281"/>
      <c r="R829281" s="19"/>
      <c r="S829281" s="19"/>
      <c r="T829281"/>
      <c r="U829281" s="113"/>
      <c r="V829281" s="19"/>
      <c r="W829281" s="19"/>
      <c r="X829281" s="19"/>
      <c r="Y829281" s="19"/>
      <c r="Z829281" s="19"/>
      <c r="AA829281" s="19"/>
      <c r="AB829281" s="19"/>
      <c r="AC829281" s="19"/>
      <c r="AD829281" s="19"/>
      <c r="AE829281" s="19"/>
      <c r="AF829281" s="19"/>
      <c r="AG829281" s="19"/>
      <c r="AH829281" s="19"/>
      <c r="AI829281" s="19"/>
      <c r="AJ829281" s="19"/>
      <c r="AK829281" s="19"/>
      <c r="AL829281" s="19"/>
      <c r="AM829281" s="19"/>
      <c r="AN829281" s="19"/>
      <c r="AO829281" s="19"/>
      <c r="AP829281"/>
    </row>
    <row r="829282" spans="1:42" s="116" customFormat="1" x14ac:dyDescent="0.3">
      <c r="A829282"/>
      <c r="B829282"/>
      <c r="C829282"/>
      <c r="D829282"/>
      <c r="E829282"/>
      <c r="F829282"/>
      <c r="G829282"/>
      <c r="H829282"/>
      <c r="I829282"/>
      <c r="J829282"/>
      <c r="K829282"/>
      <c r="L829282"/>
      <c r="M829282" s="115"/>
      <c r="N829282" s="115"/>
      <c r="O829282"/>
      <c r="P829282"/>
      <c r="Q829282"/>
      <c r="R829282" s="19"/>
      <c r="S829282" s="19"/>
      <c r="T829282"/>
      <c r="U829282" s="113"/>
      <c r="V829282" s="19"/>
      <c r="W829282" s="19"/>
      <c r="X829282" s="19"/>
      <c r="Y829282" s="19"/>
      <c r="Z829282" s="19"/>
      <c r="AA829282" s="19"/>
      <c r="AB829282" s="19"/>
      <c r="AC829282" s="19"/>
      <c r="AD829282" s="19"/>
      <c r="AE829282" s="19"/>
      <c r="AF829282" s="19"/>
      <c r="AG829282" s="19"/>
      <c r="AH829282" s="19"/>
      <c r="AI829282" s="19"/>
      <c r="AJ829282" s="19"/>
      <c r="AK829282" s="19"/>
      <c r="AL829282" s="19"/>
      <c r="AM829282" s="19"/>
      <c r="AN829282" s="19"/>
      <c r="AO829282" s="19"/>
      <c r="AP829282"/>
    </row>
    <row r="829283" spans="1:42" s="116" customFormat="1" x14ac:dyDescent="0.3">
      <c r="A829283"/>
      <c r="B829283"/>
      <c r="C829283"/>
      <c r="D829283"/>
      <c r="E829283"/>
      <c r="F829283"/>
      <c r="G829283"/>
      <c r="H829283"/>
      <c r="I829283"/>
      <c r="J829283"/>
      <c r="K829283"/>
      <c r="L829283"/>
      <c r="M829283" s="115"/>
      <c r="N829283" s="115"/>
      <c r="O829283"/>
      <c r="P829283"/>
      <c r="Q829283"/>
      <c r="R829283" s="19"/>
      <c r="S829283" s="19"/>
      <c r="T829283"/>
      <c r="U829283" s="113"/>
      <c r="V829283" s="19"/>
      <c r="W829283" s="19"/>
      <c r="X829283" s="19"/>
      <c r="Y829283" s="19"/>
      <c r="Z829283" s="19"/>
      <c r="AA829283" s="19"/>
      <c r="AB829283" s="19"/>
      <c r="AC829283" s="19"/>
      <c r="AD829283" s="19"/>
      <c r="AE829283" s="19"/>
      <c r="AF829283" s="19"/>
      <c r="AG829283" s="19"/>
      <c r="AH829283" s="19"/>
      <c r="AI829283" s="19"/>
      <c r="AJ829283" s="19"/>
      <c r="AK829283" s="19"/>
      <c r="AL829283" s="19"/>
      <c r="AM829283" s="19"/>
      <c r="AN829283" s="19"/>
      <c r="AO829283" s="19"/>
      <c r="AP829283"/>
    </row>
    <row r="829284" spans="1:42" s="116" customFormat="1" x14ac:dyDescent="0.3">
      <c r="A829284"/>
      <c r="B829284"/>
      <c r="C829284"/>
      <c r="D829284"/>
      <c r="E829284"/>
      <c r="F829284"/>
      <c r="G829284"/>
      <c r="H829284"/>
      <c r="I829284"/>
      <c r="J829284"/>
      <c r="K829284"/>
      <c r="L829284"/>
      <c r="M829284" s="115"/>
      <c r="N829284" s="115"/>
      <c r="O829284"/>
      <c r="P829284"/>
      <c r="Q829284"/>
      <c r="R829284" s="19"/>
      <c r="S829284" s="19"/>
      <c r="T829284"/>
      <c r="U829284" s="113"/>
      <c r="V829284" s="19"/>
      <c r="W829284" s="19"/>
      <c r="X829284" s="19"/>
      <c r="Y829284" s="19"/>
      <c r="Z829284" s="19"/>
      <c r="AA829284" s="19"/>
      <c r="AB829284" s="19"/>
      <c r="AC829284" s="19"/>
      <c r="AD829284" s="19"/>
      <c r="AE829284" s="19"/>
      <c r="AF829284" s="19"/>
      <c r="AG829284" s="19"/>
      <c r="AH829284" s="19"/>
      <c r="AI829284" s="19"/>
      <c r="AJ829284" s="19"/>
      <c r="AK829284" s="19"/>
      <c r="AL829284" s="19"/>
      <c r="AM829284" s="19"/>
      <c r="AN829284" s="19"/>
      <c r="AO829284" s="19"/>
      <c r="AP829284"/>
    </row>
    <row r="829285" spans="1:42" s="116" customFormat="1" x14ac:dyDescent="0.3">
      <c r="A829285"/>
      <c r="B829285"/>
      <c r="C829285"/>
      <c r="D829285"/>
      <c r="E829285"/>
      <c r="F829285"/>
      <c r="G829285"/>
      <c r="H829285"/>
      <c r="I829285"/>
      <c r="J829285"/>
      <c r="K829285"/>
      <c r="L829285"/>
      <c r="M829285" s="115"/>
      <c r="N829285" s="115"/>
      <c r="O829285"/>
      <c r="P829285"/>
      <c r="Q829285"/>
      <c r="R829285" s="19"/>
      <c r="S829285" s="19"/>
      <c r="T829285"/>
      <c r="U829285" s="113"/>
      <c r="V829285" s="19"/>
      <c r="W829285" s="19"/>
      <c r="X829285" s="19"/>
      <c r="Y829285" s="19"/>
      <c r="Z829285" s="19"/>
      <c r="AA829285" s="19"/>
      <c r="AB829285" s="19"/>
      <c r="AC829285" s="19"/>
      <c r="AD829285" s="19"/>
      <c r="AE829285" s="19"/>
      <c r="AF829285" s="19"/>
      <c r="AG829285" s="19"/>
      <c r="AH829285" s="19"/>
      <c r="AI829285" s="19"/>
      <c r="AJ829285" s="19"/>
      <c r="AK829285" s="19"/>
      <c r="AL829285" s="19"/>
      <c r="AM829285" s="19"/>
      <c r="AN829285" s="19"/>
      <c r="AO829285" s="19"/>
      <c r="AP829285"/>
    </row>
    <row r="829286" spans="1:42" s="116" customFormat="1" x14ac:dyDescent="0.3">
      <c r="A829286"/>
      <c r="B829286"/>
      <c r="C829286"/>
      <c r="D829286"/>
      <c r="E829286"/>
      <c r="F829286"/>
      <c r="G829286"/>
      <c r="H829286"/>
      <c r="I829286"/>
      <c r="J829286"/>
      <c r="K829286"/>
      <c r="L829286"/>
      <c r="M829286" s="115"/>
      <c r="N829286" s="115"/>
      <c r="O829286"/>
      <c r="P829286"/>
      <c r="Q829286"/>
      <c r="R829286" s="19"/>
      <c r="S829286" s="19"/>
      <c r="T829286"/>
      <c r="U829286" s="113"/>
      <c r="V829286" s="19"/>
      <c r="W829286" s="19"/>
      <c r="X829286" s="19"/>
      <c r="Y829286" s="19"/>
      <c r="Z829286" s="19"/>
      <c r="AA829286" s="19"/>
      <c r="AB829286" s="19"/>
      <c r="AC829286" s="19"/>
      <c r="AD829286" s="19"/>
      <c r="AE829286" s="19"/>
      <c r="AF829286" s="19"/>
      <c r="AG829286" s="19"/>
      <c r="AH829286" s="19"/>
      <c r="AI829286" s="19"/>
      <c r="AJ829286" s="19"/>
      <c r="AK829286" s="19"/>
      <c r="AL829286" s="19"/>
      <c r="AM829286" s="19"/>
      <c r="AN829286" s="19"/>
      <c r="AO829286" s="19"/>
      <c r="AP829286"/>
    </row>
    <row r="829287" spans="1:42" s="116" customFormat="1" x14ac:dyDescent="0.3">
      <c r="A829287"/>
      <c r="B829287"/>
      <c r="C829287"/>
      <c r="D829287"/>
      <c r="E829287"/>
      <c r="F829287"/>
      <c r="G829287"/>
      <c r="H829287"/>
      <c r="I829287"/>
      <c r="J829287"/>
      <c r="K829287"/>
      <c r="L829287"/>
      <c r="M829287" s="115"/>
      <c r="N829287" s="115"/>
      <c r="O829287"/>
      <c r="P829287"/>
      <c r="Q829287"/>
      <c r="R829287" s="19"/>
      <c r="S829287" s="19"/>
      <c r="T829287"/>
      <c r="U829287" s="113"/>
      <c r="V829287" s="19"/>
      <c r="W829287" s="19"/>
      <c r="X829287" s="19"/>
      <c r="Y829287" s="19"/>
      <c r="Z829287" s="19"/>
      <c r="AA829287" s="19"/>
      <c r="AB829287" s="19"/>
      <c r="AC829287" s="19"/>
      <c r="AD829287" s="19"/>
      <c r="AE829287" s="19"/>
      <c r="AF829287" s="19"/>
      <c r="AG829287" s="19"/>
      <c r="AH829287" s="19"/>
      <c r="AI829287" s="19"/>
      <c r="AJ829287" s="19"/>
      <c r="AK829287" s="19"/>
      <c r="AL829287" s="19"/>
      <c r="AM829287" s="19"/>
      <c r="AN829287" s="19"/>
      <c r="AO829287" s="19"/>
      <c r="AP829287"/>
    </row>
    <row r="829288" spans="1:42" s="116" customFormat="1" x14ac:dyDescent="0.3">
      <c r="A829288"/>
      <c r="B829288"/>
      <c r="C829288"/>
      <c r="D829288"/>
      <c r="E829288"/>
      <c r="F829288"/>
      <c r="G829288"/>
      <c r="H829288"/>
      <c r="I829288"/>
      <c r="J829288"/>
      <c r="K829288"/>
      <c r="L829288"/>
      <c r="M829288" s="115"/>
      <c r="N829288" s="115"/>
      <c r="O829288"/>
      <c r="P829288"/>
      <c r="Q829288"/>
      <c r="R829288" s="19"/>
      <c r="S829288" s="19"/>
      <c r="T829288"/>
      <c r="U829288" s="113"/>
      <c r="V829288" s="19"/>
      <c r="W829288" s="19"/>
      <c r="X829288" s="19"/>
      <c r="Y829288" s="19"/>
      <c r="Z829288" s="19"/>
      <c r="AA829288" s="19"/>
      <c r="AB829288" s="19"/>
      <c r="AC829288" s="19"/>
      <c r="AD829288" s="19"/>
      <c r="AE829288" s="19"/>
      <c r="AF829288" s="19"/>
      <c r="AG829288" s="19"/>
      <c r="AH829288" s="19"/>
      <c r="AI829288" s="19"/>
      <c r="AJ829288" s="19"/>
      <c r="AK829288" s="19"/>
      <c r="AL829288" s="19"/>
      <c r="AM829288" s="19"/>
      <c r="AN829288" s="19"/>
      <c r="AO829288" s="19"/>
      <c r="AP829288"/>
    </row>
    <row r="829289" spans="1:42" s="116" customFormat="1" x14ac:dyDescent="0.3">
      <c r="A829289"/>
      <c r="B829289"/>
      <c r="C829289"/>
      <c r="D829289"/>
      <c r="E829289"/>
      <c r="F829289"/>
      <c r="G829289"/>
      <c r="H829289"/>
      <c r="I829289"/>
      <c r="J829289"/>
      <c r="K829289"/>
      <c r="L829289"/>
      <c r="M829289" s="115"/>
      <c r="N829289" s="115"/>
      <c r="O829289"/>
      <c r="P829289"/>
      <c r="Q829289"/>
      <c r="R829289" s="19"/>
      <c r="S829289" s="19"/>
      <c r="T829289"/>
      <c r="U829289" s="113"/>
      <c r="V829289" s="19"/>
      <c r="W829289" s="19"/>
      <c r="X829289" s="19"/>
      <c r="Y829289" s="19"/>
      <c r="Z829289" s="19"/>
      <c r="AA829289" s="19"/>
      <c r="AB829289" s="19"/>
      <c r="AC829289" s="19"/>
      <c r="AD829289" s="19"/>
      <c r="AE829289" s="19"/>
      <c r="AF829289" s="19"/>
      <c r="AG829289" s="19"/>
      <c r="AH829289" s="19"/>
      <c r="AI829289" s="19"/>
      <c r="AJ829289" s="19"/>
      <c r="AK829289" s="19"/>
      <c r="AL829289" s="19"/>
      <c r="AM829289" s="19"/>
      <c r="AN829289" s="19"/>
      <c r="AO829289" s="19"/>
      <c r="AP829289"/>
    </row>
    <row r="829290" spans="1:42" s="116" customFormat="1" x14ac:dyDescent="0.3">
      <c r="A829290"/>
      <c r="B829290"/>
      <c r="C829290"/>
      <c r="D829290"/>
      <c r="E829290"/>
      <c r="F829290"/>
      <c r="G829290"/>
      <c r="H829290"/>
      <c r="I829290"/>
      <c r="J829290"/>
      <c r="K829290"/>
      <c r="L829290"/>
      <c r="M829290" s="115"/>
      <c r="N829290" s="115"/>
      <c r="O829290"/>
      <c r="P829290"/>
      <c r="Q829290"/>
      <c r="R829290" s="19"/>
      <c r="S829290" s="19"/>
      <c r="T829290"/>
      <c r="U829290" s="113"/>
      <c r="V829290" s="19"/>
      <c r="W829290" s="19"/>
      <c r="X829290" s="19"/>
      <c r="Y829290" s="19"/>
      <c r="Z829290" s="19"/>
      <c r="AA829290" s="19"/>
      <c r="AB829290" s="19"/>
      <c r="AC829290" s="19"/>
      <c r="AD829290" s="19"/>
      <c r="AE829290" s="19"/>
      <c r="AF829290" s="19"/>
      <c r="AG829290" s="19"/>
      <c r="AH829290" s="19"/>
      <c r="AI829290" s="19"/>
      <c r="AJ829290" s="19"/>
      <c r="AK829290" s="19"/>
      <c r="AL829290" s="19"/>
      <c r="AM829290" s="19"/>
      <c r="AN829290" s="19"/>
      <c r="AO829290" s="19"/>
      <c r="AP829290"/>
    </row>
    <row r="829291" spans="1:42" s="116" customFormat="1" x14ac:dyDescent="0.3">
      <c r="A829291"/>
      <c r="B829291"/>
      <c r="C829291"/>
      <c r="D829291"/>
      <c r="E829291"/>
      <c r="F829291"/>
      <c r="G829291"/>
      <c r="H829291"/>
      <c r="I829291"/>
      <c r="J829291"/>
      <c r="K829291"/>
      <c r="L829291"/>
      <c r="M829291" s="115"/>
      <c r="N829291" s="115"/>
      <c r="O829291"/>
      <c r="P829291"/>
      <c r="Q829291"/>
      <c r="R829291" s="19"/>
      <c r="S829291" s="19"/>
      <c r="T829291"/>
      <c r="U829291" s="113"/>
      <c r="V829291" s="19"/>
      <c r="W829291" s="19"/>
      <c r="X829291" s="19"/>
      <c r="Y829291" s="19"/>
      <c r="Z829291" s="19"/>
      <c r="AA829291" s="19"/>
      <c r="AB829291" s="19"/>
      <c r="AC829291" s="19"/>
      <c r="AD829291" s="19"/>
      <c r="AE829291" s="19"/>
      <c r="AF829291" s="19"/>
      <c r="AG829291" s="19"/>
      <c r="AH829291" s="19"/>
      <c r="AI829291" s="19"/>
      <c r="AJ829291" s="19"/>
      <c r="AK829291" s="19"/>
      <c r="AL829291" s="19"/>
      <c r="AM829291" s="19"/>
      <c r="AN829291" s="19"/>
      <c r="AO829291" s="19"/>
      <c r="AP829291"/>
    </row>
    <row r="829292" spans="1:42" s="116" customFormat="1" x14ac:dyDescent="0.3">
      <c r="A829292"/>
      <c r="B829292"/>
      <c r="C829292"/>
      <c r="D829292"/>
      <c r="E829292"/>
      <c r="F829292"/>
      <c r="G829292"/>
      <c r="H829292"/>
      <c r="I829292"/>
      <c r="J829292"/>
      <c r="K829292"/>
      <c r="L829292"/>
      <c r="M829292" s="115"/>
      <c r="N829292" s="115"/>
      <c r="O829292"/>
      <c r="P829292"/>
      <c r="Q829292"/>
      <c r="R829292" s="19"/>
      <c r="S829292" s="19"/>
      <c r="T829292"/>
      <c r="U829292" s="113"/>
      <c r="V829292" s="19"/>
      <c r="W829292" s="19"/>
      <c r="X829292" s="19"/>
      <c r="Y829292" s="19"/>
      <c r="Z829292" s="19"/>
      <c r="AA829292" s="19"/>
      <c r="AB829292" s="19"/>
      <c r="AC829292" s="19"/>
      <c r="AD829292" s="19"/>
      <c r="AE829292" s="19"/>
      <c r="AF829292" s="19"/>
      <c r="AG829292" s="19"/>
      <c r="AH829292" s="19"/>
      <c r="AI829292" s="19"/>
      <c r="AJ829292" s="19"/>
      <c r="AK829292" s="19"/>
      <c r="AL829292" s="19"/>
      <c r="AM829292" s="19"/>
      <c r="AN829292" s="19"/>
      <c r="AO829292" s="19"/>
      <c r="AP829292"/>
    </row>
    <row r="829293" spans="1:42" s="116" customFormat="1" x14ac:dyDescent="0.3">
      <c r="A829293"/>
      <c r="B829293"/>
      <c r="C829293"/>
      <c r="D829293"/>
      <c r="E829293"/>
      <c r="F829293"/>
      <c r="G829293"/>
      <c r="H829293"/>
      <c r="I829293"/>
      <c r="J829293"/>
      <c r="K829293"/>
      <c r="L829293"/>
      <c r="M829293" s="115"/>
      <c r="N829293" s="115"/>
      <c r="O829293"/>
      <c r="P829293"/>
      <c r="Q829293"/>
      <c r="R829293" s="19"/>
      <c r="S829293" s="19"/>
      <c r="T829293"/>
      <c r="U829293" s="113"/>
      <c r="V829293" s="19"/>
      <c r="W829293" s="19"/>
      <c r="X829293" s="19"/>
      <c r="Y829293" s="19"/>
      <c r="Z829293" s="19"/>
      <c r="AA829293" s="19"/>
      <c r="AB829293" s="19"/>
      <c r="AC829293" s="19"/>
      <c r="AD829293" s="19"/>
      <c r="AE829293" s="19"/>
      <c r="AF829293" s="19"/>
      <c r="AG829293" s="19"/>
      <c r="AH829293" s="19"/>
      <c r="AI829293" s="19"/>
      <c r="AJ829293" s="19"/>
      <c r="AK829293" s="19"/>
      <c r="AL829293" s="19"/>
      <c r="AM829293" s="19"/>
      <c r="AN829293" s="19"/>
      <c r="AO829293" s="19"/>
      <c r="AP829293"/>
    </row>
    <row r="829294" spans="1:42" s="116" customFormat="1" x14ac:dyDescent="0.3">
      <c r="A829294"/>
      <c r="B829294"/>
      <c r="C829294"/>
      <c r="D829294"/>
      <c r="E829294"/>
      <c r="F829294"/>
      <c r="G829294"/>
      <c r="H829294"/>
      <c r="I829294"/>
      <c r="J829294"/>
      <c r="K829294"/>
      <c r="L829294"/>
      <c r="M829294" s="115"/>
      <c r="N829294" s="115"/>
      <c r="O829294"/>
      <c r="P829294"/>
      <c r="Q829294"/>
      <c r="R829294" s="19"/>
      <c r="S829294" s="19"/>
      <c r="T829294"/>
      <c r="U829294" s="113"/>
      <c r="V829294" s="19"/>
      <c r="W829294" s="19"/>
      <c r="X829294" s="19"/>
      <c r="Y829294" s="19"/>
      <c r="Z829294" s="19"/>
      <c r="AA829294" s="19"/>
      <c r="AB829294" s="19"/>
      <c r="AC829294" s="19"/>
      <c r="AD829294" s="19"/>
      <c r="AE829294" s="19"/>
      <c r="AF829294" s="19"/>
      <c r="AG829294" s="19"/>
      <c r="AH829294" s="19"/>
      <c r="AI829294" s="19"/>
      <c r="AJ829294" s="19"/>
      <c r="AK829294" s="19"/>
      <c r="AL829294" s="19"/>
      <c r="AM829294" s="19"/>
      <c r="AN829294" s="19"/>
      <c r="AO829294" s="19"/>
      <c r="AP829294"/>
    </row>
    <row r="829295" spans="1:42" s="116" customFormat="1" x14ac:dyDescent="0.3">
      <c r="A829295"/>
      <c r="B829295"/>
      <c r="C829295"/>
      <c r="D829295"/>
      <c r="E829295"/>
      <c r="F829295"/>
      <c r="G829295"/>
      <c r="H829295"/>
      <c r="I829295"/>
      <c r="J829295"/>
      <c r="K829295"/>
      <c r="L829295"/>
      <c r="M829295" s="115"/>
      <c r="N829295" s="115"/>
      <c r="O829295"/>
      <c r="P829295"/>
      <c r="Q829295"/>
      <c r="R829295" s="19"/>
      <c r="S829295" s="19"/>
      <c r="T829295"/>
      <c r="U829295" s="113"/>
      <c r="V829295" s="19"/>
      <c r="W829295" s="19"/>
      <c r="X829295" s="19"/>
      <c r="Y829295" s="19"/>
      <c r="Z829295" s="19"/>
      <c r="AA829295" s="19"/>
      <c r="AB829295" s="19"/>
      <c r="AC829295" s="19"/>
      <c r="AD829295" s="19"/>
      <c r="AE829295" s="19"/>
      <c r="AF829295" s="19"/>
      <c r="AG829295" s="19"/>
      <c r="AH829295" s="19"/>
      <c r="AI829295" s="19"/>
      <c r="AJ829295" s="19"/>
      <c r="AK829295" s="19"/>
      <c r="AL829295" s="19"/>
      <c r="AM829295" s="19"/>
      <c r="AN829295" s="19"/>
      <c r="AO829295" s="19"/>
      <c r="AP829295"/>
    </row>
    <row r="829296" spans="1:42" s="116" customFormat="1" x14ac:dyDescent="0.3">
      <c r="A829296"/>
      <c r="B829296"/>
      <c r="C829296"/>
      <c r="D829296"/>
      <c r="E829296"/>
      <c r="F829296"/>
      <c r="G829296"/>
      <c r="H829296"/>
      <c r="I829296"/>
      <c r="J829296"/>
      <c r="K829296"/>
      <c r="L829296"/>
      <c r="M829296" s="115"/>
      <c r="N829296" s="115"/>
      <c r="O829296"/>
      <c r="P829296"/>
      <c r="Q829296"/>
      <c r="R829296" s="19"/>
      <c r="S829296" s="19"/>
      <c r="T829296"/>
      <c r="U829296" s="113"/>
      <c r="V829296" s="19"/>
      <c r="W829296" s="19"/>
      <c r="X829296" s="19"/>
      <c r="Y829296" s="19"/>
      <c r="Z829296" s="19"/>
      <c r="AA829296" s="19"/>
      <c r="AB829296" s="19"/>
      <c r="AC829296" s="19"/>
      <c r="AD829296" s="19"/>
      <c r="AE829296" s="19"/>
      <c r="AF829296" s="19"/>
      <c r="AG829296" s="19"/>
      <c r="AH829296" s="19"/>
      <c r="AI829296" s="19"/>
      <c r="AJ829296" s="19"/>
      <c r="AK829296" s="19"/>
      <c r="AL829296" s="19"/>
      <c r="AM829296" s="19"/>
      <c r="AN829296" s="19"/>
      <c r="AO829296" s="19"/>
      <c r="AP829296"/>
    </row>
    <row r="829297" spans="1:42" s="116" customFormat="1" x14ac:dyDescent="0.3">
      <c r="A829297"/>
      <c r="B829297"/>
      <c r="C829297"/>
      <c r="D829297"/>
      <c r="E829297"/>
      <c r="F829297"/>
      <c r="G829297"/>
      <c r="H829297"/>
      <c r="I829297"/>
      <c r="J829297"/>
      <c r="K829297"/>
      <c r="L829297"/>
      <c r="M829297" s="115"/>
      <c r="N829297" s="115"/>
      <c r="O829297"/>
      <c r="P829297"/>
      <c r="Q829297"/>
      <c r="R829297" s="19"/>
      <c r="S829297" s="19"/>
      <c r="T829297"/>
      <c r="U829297" s="113"/>
      <c r="V829297" s="19"/>
      <c r="W829297" s="19"/>
      <c r="X829297" s="19"/>
      <c r="Y829297" s="19"/>
      <c r="Z829297" s="19"/>
      <c r="AA829297" s="19"/>
      <c r="AB829297" s="19"/>
      <c r="AC829297" s="19"/>
      <c r="AD829297" s="19"/>
      <c r="AE829297" s="19"/>
      <c r="AF829297" s="19"/>
      <c r="AG829297" s="19"/>
      <c r="AH829297" s="19"/>
      <c r="AI829297" s="19"/>
      <c r="AJ829297" s="19"/>
      <c r="AK829297" s="19"/>
      <c r="AL829297" s="19"/>
      <c r="AM829297" s="19"/>
      <c r="AN829297" s="19"/>
      <c r="AO829297" s="19"/>
      <c r="AP829297"/>
    </row>
    <row r="829298" spans="1:42" s="116" customFormat="1" x14ac:dyDescent="0.3">
      <c r="A829298"/>
      <c r="B829298"/>
      <c r="C829298"/>
      <c r="D829298"/>
      <c r="E829298"/>
      <c r="F829298"/>
      <c r="G829298"/>
      <c r="H829298"/>
      <c r="I829298"/>
      <c r="J829298"/>
      <c r="K829298"/>
      <c r="L829298"/>
      <c r="M829298" s="115"/>
      <c r="N829298" s="115"/>
      <c r="O829298"/>
      <c r="P829298"/>
      <c r="Q829298"/>
      <c r="R829298" s="19"/>
      <c r="S829298" s="19"/>
      <c r="T829298"/>
      <c r="U829298" s="113"/>
      <c r="V829298" s="19"/>
      <c r="W829298" s="19"/>
      <c r="X829298" s="19"/>
      <c r="Y829298" s="19"/>
      <c r="Z829298" s="19"/>
      <c r="AA829298" s="19"/>
      <c r="AB829298" s="19"/>
      <c r="AC829298" s="19"/>
      <c r="AD829298" s="19"/>
      <c r="AE829298" s="19"/>
      <c r="AF829298" s="19"/>
      <c r="AG829298" s="19"/>
      <c r="AH829298" s="19"/>
      <c r="AI829298" s="19"/>
      <c r="AJ829298" s="19"/>
      <c r="AK829298" s="19"/>
      <c r="AL829298" s="19"/>
      <c r="AM829298" s="19"/>
      <c r="AN829298" s="19"/>
      <c r="AO829298" s="19"/>
      <c r="AP829298"/>
    </row>
    <row r="829299" spans="1:42" s="116" customFormat="1" x14ac:dyDescent="0.3">
      <c r="A829299"/>
      <c r="B829299"/>
      <c r="C829299"/>
      <c r="D829299"/>
      <c r="E829299"/>
      <c r="F829299"/>
      <c r="G829299"/>
      <c r="H829299"/>
      <c r="I829299"/>
      <c r="J829299"/>
      <c r="K829299"/>
      <c r="L829299"/>
      <c r="M829299" s="115"/>
      <c r="N829299" s="115"/>
      <c r="O829299"/>
      <c r="P829299"/>
      <c r="Q829299"/>
      <c r="R829299" s="19"/>
      <c r="S829299" s="19"/>
      <c r="T829299"/>
      <c r="U829299" s="113"/>
      <c r="V829299" s="19"/>
      <c r="W829299" s="19"/>
      <c r="X829299" s="19"/>
      <c r="Y829299" s="19"/>
      <c r="Z829299" s="19"/>
      <c r="AA829299" s="19"/>
      <c r="AB829299" s="19"/>
      <c r="AC829299" s="19"/>
      <c r="AD829299" s="19"/>
      <c r="AE829299" s="19"/>
      <c r="AF829299" s="19"/>
      <c r="AG829299" s="19"/>
      <c r="AH829299" s="19"/>
      <c r="AI829299" s="19"/>
      <c r="AJ829299" s="19"/>
      <c r="AK829299" s="19"/>
      <c r="AL829299" s="19"/>
      <c r="AM829299" s="19"/>
      <c r="AN829299" s="19"/>
      <c r="AO829299" s="19"/>
      <c r="AP829299"/>
    </row>
    <row r="829300" spans="1:42" s="116" customFormat="1" x14ac:dyDescent="0.3">
      <c r="A829300"/>
      <c r="B829300"/>
      <c r="C829300"/>
      <c r="D829300"/>
      <c r="E829300"/>
      <c r="F829300"/>
      <c r="G829300"/>
      <c r="H829300"/>
      <c r="I829300"/>
      <c r="J829300"/>
      <c r="K829300"/>
      <c r="L829300"/>
      <c r="M829300" s="115"/>
      <c r="N829300" s="115"/>
      <c r="O829300"/>
      <c r="P829300"/>
      <c r="Q829300"/>
      <c r="R829300" s="19"/>
      <c r="S829300" s="19"/>
      <c r="T829300"/>
      <c r="U829300" s="113"/>
      <c r="V829300" s="19"/>
      <c r="W829300" s="19"/>
      <c r="X829300" s="19"/>
      <c r="Y829300" s="19"/>
      <c r="Z829300" s="19"/>
      <c r="AA829300" s="19"/>
      <c r="AB829300" s="19"/>
      <c r="AC829300" s="19"/>
      <c r="AD829300" s="19"/>
      <c r="AE829300" s="19"/>
      <c r="AF829300" s="19"/>
      <c r="AG829300" s="19"/>
      <c r="AH829300" s="19"/>
      <c r="AI829300" s="19"/>
      <c r="AJ829300" s="19"/>
      <c r="AK829300" s="19"/>
      <c r="AL829300" s="19"/>
      <c r="AM829300" s="19"/>
      <c r="AN829300" s="19"/>
      <c r="AO829300" s="19"/>
      <c r="AP829300"/>
    </row>
    <row r="829301" spans="1:42" s="116" customFormat="1" x14ac:dyDescent="0.3">
      <c r="A829301"/>
      <c r="B829301"/>
      <c r="C829301"/>
      <c r="D829301"/>
      <c r="E829301"/>
      <c r="F829301"/>
      <c r="G829301"/>
      <c r="H829301"/>
      <c r="I829301"/>
      <c r="J829301"/>
      <c r="K829301"/>
      <c r="L829301"/>
      <c r="M829301" s="115"/>
      <c r="N829301" s="115"/>
      <c r="O829301"/>
      <c r="P829301"/>
      <c r="Q829301"/>
      <c r="R829301" s="19"/>
      <c r="S829301" s="19"/>
      <c r="T829301"/>
      <c r="U829301" s="113"/>
      <c r="V829301" s="19"/>
      <c r="W829301" s="19"/>
      <c r="X829301" s="19"/>
      <c r="Y829301" s="19"/>
      <c r="Z829301" s="19"/>
      <c r="AA829301" s="19"/>
      <c r="AB829301" s="19"/>
      <c r="AC829301" s="19"/>
      <c r="AD829301" s="19"/>
      <c r="AE829301" s="19"/>
      <c r="AF829301" s="19"/>
      <c r="AG829301" s="19"/>
      <c r="AH829301" s="19"/>
      <c r="AI829301" s="19"/>
      <c r="AJ829301" s="19"/>
      <c r="AK829301" s="19"/>
      <c r="AL829301" s="19"/>
      <c r="AM829301" s="19"/>
      <c r="AN829301" s="19"/>
      <c r="AO829301" s="19"/>
      <c r="AP829301"/>
    </row>
    <row r="829302" spans="1:42" s="116" customFormat="1" x14ac:dyDescent="0.3">
      <c r="A829302"/>
      <c r="B829302"/>
      <c r="C829302"/>
      <c r="D829302"/>
      <c r="E829302"/>
      <c r="F829302"/>
      <c r="G829302"/>
      <c r="H829302"/>
      <c r="I829302"/>
      <c r="J829302"/>
      <c r="K829302"/>
      <c r="L829302"/>
      <c r="M829302" s="115"/>
      <c r="N829302" s="115"/>
      <c r="O829302"/>
      <c r="P829302"/>
      <c r="Q829302"/>
      <c r="R829302" s="19"/>
      <c r="S829302" s="19"/>
      <c r="T829302"/>
      <c r="U829302" s="113"/>
      <c r="V829302" s="19"/>
      <c r="W829302" s="19"/>
      <c r="X829302" s="19"/>
      <c r="Y829302" s="19"/>
      <c r="Z829302" s="19"/>
      <c r="AA829302" s="19"/>
      <c r="AB829302" s="19"/>
      <c r="AC829302" s="19"/>
      <c r="AD829302" s="19"/>
      <c r="AE829302" s="19"/>
      <c r="AF829302" s="19"/>
      <c r="AG829302" s="19"/>
      <c r="AH829302" s="19"/>
      <c r="AI829302" s="19"/>
      <c r="AJ829302" s="19"/>
      <c r="AK829302" s="19"/>
      <c r="AL829302" s="19"/>
      <c r="AM829302" s="19"/>
      <c r="AN829302" s="19"/>
      <c r="AO829302" s="19"/>
      <c r="AP829302"/>
    </row>
    <row r="829303" spans="1:42" s="116" customFormat="1" x14ac:dyDescent="0.3">
      <c r="A829303"/>
      <c r="B829303"/>
      <c r="C829303"/>
      <c r="D829303"/>
      <c r="E829303"/>
      <c r="F829303"/>
      <c r="G829303"/>
      <c r="H829303"/>
      <c r="I829303"/>
      <c r="J829303"/>
      <c r="K829303"/>
      <c r="L829303"/>
      <c r="M829303" s="115"/>
      <c r="N829303" s="115"/>
      <c r="O829303"/>
      <c r="P829303"/>
      <c r="Q829303"/>
      <c r="R829303" s="19"/>
      <c r="S829303" s="19"/>
      <c r="T829303"/>
      <c r="U829303" s="113"/>
      <c r="V829303" s="19"/>
      <c r="W829303" s="19"/>
      <c r="X829303" s="19"/>
      <c r="Y829303" s="19"/>
      <c r="Z829303" s="19"/>
      <c r="AA829303" s="19"/>
      <c r="AB829303" s="19"/>
      <c r="AC829303" s="19"/>
      <c r="AD829303" s="19"/>
      <c r="AE829303" s="19"/>
      <c r="AF829303" s="19"/>
      <c r="AG829303" s="19"/>
      <c r="AH829303" s="19"/>
      <c r="AI829303" s="19"/>
      <c r="AJ829303" s="19"/>
      <c r="AK829303" s="19"/>
      <c r="AL829303" s="19"/>
      <c r="AM829303" s="19"/>
      <c r="AN829303" s="19"/>
      <c r="AO829303" s="19"/>
      <c r="AP829303"/>
    </row>
    <row r="829304" spans="1:42" s="116" customFormat="1" x14ac:dyDescent="0.3">
      <c r="A829304"/>
      <c r="B829304"/>
      <c r="C829304"/>
      <c r="D829304"/>
      <c r="E829304"/>
      <c r="F829304"/>
      <c r="G829304"/>
      <c r="H829304"/>
      <c r="I829304"/>
      <c r="J829304"/>
      <c r="K829304"/>
      <c r="L829304"/>
      <c r="M829304" s="115"/>
      <c r="N829304" s="115"/>
      <c r="O829304"/>
      <c r="P829304"/>
      <c r="Q829304"/>
      <c r="R829304" s="19"/>
      <c r="S829304" s="19"/>
      <c r="T829304"/>
      <c r="U829304" s="113"/>
      <c r="V829304" s="19"/>
      <c r="W829304" s="19"/>
      <c r="X829304" s="19"/>
      <c r="Y829304" s="19"/>
      <c r="Z829304" s="19"/>
      <c r="AA829304" s="19"/>
      <c r="AB829304" s="19"/>
      <c r="AC829304" s="19"/>
      <c r="AD829304" s="19"/>
      <c r="AE829304" s="19"/>
      <c r="AF829304" s="19"/>
      <c r="AG829304" s="19"/>
      <c r="AH829304" s="19"/>
      <c r="AI829304" s="19"/>
      <c r="AJ829304" s="19"/>
      <c r="AK829304" s="19"/>
      <c r="AL829304" s="19"/>
      <c r="AM829304" s="19"/>
      <c r="AN829304" s="19"/>
      <c r="AO829304" s="19"/>
      <c r="AP829304"/>
    </row>
    <row r="829305" spans="1:42" s="116" customFormat="1" x14ac:dyDescent="0.3">
      <c r="A829305"/>
      <c r="B829305"/>
      <c r="C829305"/>
      <c r="D829305"/>
      <c r="E829305"/>
      <c r="F829305"/>
      <c r="G829305"/>
      <c r="H829305"/>
      <c r="I829305"/>
      <c r="J829305"/>
      <c r="K829305"/>
      <c r="L829305"/>
      <c r="M829305" s="115"/>
      <c r="N829305" s="115"/>
      <c r="O829305"/>
      <c r="P829305"/>
      <c r="Q829305"/>
      <c r="R829305" s="19"/>
      <c r="S829305" s="19"/>
      <c r="T829305"/>
      <c r="U829305" s="113"/>
      <c r="V829305" s="19"/>
      <c r="W829305" s="19"/>
      <c r="X829305" s="19"/>
      <c r="Y829305" s="19"/>
      <c r="Z829305" s="19"/>
      <c r="AA829305" s="19"/>
      <c r="AB829305" s="19"/>
      <c r="AC829305" s="19"/>
      <c r="AD829305" s="19"/>
      <c r="AE829305" s="19"/>
      <c r="AF829305" s="19"/>
      <c r="AG829305" s="19"/>
      <c r="AH829305" s="19"/>
      <c r="AI829305" s="19"/>
      <c r="AJ829305" s="19"/>
      <c r="AK829305" s="19"/>
      <c r="AL829305" s="19"/>
      <c r="AM829305" s="19"/>
      <c r="AN829305" s="19"/>
      <c r="AO829305" s="19"/>
      <c r="AP829305"/>
    </row>
    <row r="829306" spans="1:42" s="116" customFormat="1" x14ac:dyDescent="0.3">
      <c r="A829306"/>
      <c r="B829306"/>
      <c r="C829306"/>
      <c r="D829306"/>
      <c r="E829306"/>
      <c r="F829306"/>
      <c r="G829306"/>
      <c r="H829306"/>
      <c r="I829306"/>
      <c r="J829306"/>
      <c r="K829306"/>
      <c r="L829306"/>
      <c r="M829306" s="115"/>
      <c r="N829306" s="115"/>
      <c r="O829306"/>
      <c r="P829306"/>
      <c r="Q829306"/>
      <c r="R829306" s="19"/>
      <c r="S829306" s="19"/>
      <c r="T829306"/>
      <c r="U829306" s="113"/>
      <c r="V829306" s="19"/>
      <c r="W829306" s="19"/>
      <c r="X829306" s="19"/>
      <c r="Y829306" s="19"/>
      <c r="Z829306" s="19"/>
      <c r="AA829306" s="19"/>
      <c r="AB829306" s="19"/>
      <c r="AC829306" s="19"/>
      <c r="AD829306" s="19"/>
      <c r="AE829306" s="19"/>
      <c r="AF829306" s="19"/>
      <c r="AG829306" s="19"/>
      <c r="AH829306" s="19"/>
      <c r="AI829306" s="19"/>
      <c r="AJ829306" s="19"/>
      <c r="AK829306" s="19"/>
      <c r="AL829306" s="19"/>
      <c r="AM829306" s="19"/>
      <c r="AN829306" s="19"/>
      <c r="AO829306" s="19"/>
      <c r="AP829306"/>
    </row>
    <row r="829307" spans="1:42" s="116" customFormat="1" x14ac:dyDescent="0.3">
      <c r="A829307"/>
      <c r="B829307"/>
      <c r="C829307"/>
      <c r="D829307"/>
      <c r="E829307"/>
      <c r="F829307"/>
      <c r="G829307"/>
      <c r="H829307"/>
      <c r="I829307"/>
      <c r="J829307"/>
      <c r="K829307"/>
      <c r="L829307"/>
      <c r="M829307" s="115"/>
      <c r="N829307" s="115"/>
      <c r="O829307"/>
      <c r="P829307"/>
      <c r="Q829307"/>
      <c r="R829307" s="19"/>
      <c r="S829307" s="19"/>
      <c r="T829307"/>
      <c r="U829307" s="113"/>
      <c r="V829307" s="19"/>
      <c r="W829307" s="19"/>
      <c r="X829307" s="19"/>
      <c r="Y829307" s="19"/>
      <c r="Z829307" s="19"/>
      <c r="AA829307" s="19"/>
      <c r="AB829307" s="19"/>
      <c r="AC829307" s="19"/>
      <c r="AD829307" s="19"/>
      <c r="AE829307" s="19"/>
      <c r="AF829307" s="19"/>
      <c r="AG829307" s="19"/>
      <c r="AH829307" s="19"/>
      <c r="AI829307" s="19"/>
      <c r="AJ829307" s="19"/>
      <c r="AK829307" s="19"/>
      <c r="AL829307" s="19"/>
      <c r="AM829307" s="19"/>
      <c r="AN829307" s="19"/>
      <c r="AO829307" s="19"/>
      <c r="AP829307"/>
    </row>
    <row r="829308" spans="1:42" s="116" customFormat="1" x14ac:dyDescent="0.3">
      <c r="A829308"/>
      <c r="B829308"/>
      <c r="C829308"/>
      <c r="D829308"/>
      <c r="E829308"/>
      <c r="F829308"/>
      <c r="G829308"/>
      <c r="H829308"/>
      <c r="I829308"/>
      <c r="J829308"/>
      <c r="K829308"/>
      <c r="L829308"/>
      <c r="M829308" s="115"/>
      <c r="N829308" s="115"/>
      <c r="O829308"/>
      <c r="P829308"/>
      <c r="Q829308"/>
      <c r="R829308" s="19"/>
      <c r="S829308" s="19"/>
      <c r="T829308"/>
      <c r="U829308" s="113"/>
      <c r="V829308" s="19"/>
      <c r="W829308" s="19"/>
      <c r="X829308" s="19"/>
      <c r="Y829308" s="19"/>
      <c r="Z829308" s="19"/>
      <c r="AA829308" s="19"/>
      <c r="AB829308" s="19"/>
      <c r="AC829308" s="19"/>
      <c r="AD829308" s="19"/>
      <c r="AE829308" s="19"/>
      <c r="AF829308" s="19"/>
      <c r="AG829308" s="19"/>
      <c r="AH829308" s="19"/>
      <c r="AI829308" s="19"/>
      <c r="AJ829308" s="19"/>
      <c r="AK829308" s="19"/>
      <c r="AL829308" s="19"/>
      <c r="AM829308" s="19"/>
      <c r="AN829308" s="19"/>
      <c r="AO829308" s="19"/>
      <c r="AP829308"/>
    </row>
    <row r="829309" spans="1:42" s="116" customFormat="1" x14ac:dyDescent="0.3">
      <c r="A829309"/>
      <c r="B829309"/>
      <c r="C829309"/>
      <c r="D829309"/>
      <c r="E829309"/>
      <c r="F829309"/>
      <c r="G829309"/>
      <c r="H829309"/>
      <c r="I829309"/>
      <c r="J829309"/>
      <c r="K829309"/>
      <c r="L829309"/>
      <c r="M829309" s="115"/>
      <c r="N829309" s="115"/>
      <c r="O829309"/>
      <c r="P829309"/>
      <c r="Q829309"/>
      <c r="R829309" s="19"/>
      <c r="S829309" s="19"/>
      <c r="T829309"/>
      <c r="U829309" s="113"/>
      <c r="V829309" s="19"/>
      <c r="W829309" s="19"/>
      <c r="X829309" s="19"/>
      <c r="Y829309" s="19"/>
      <c r="Z829309" s="19"/>
      <c r="AA829309" s="19"/>
      <c r="AB829309" s="19"/>
      <c r="AC829309" s="19"/>
      <c r="AD829309" s="19"/>
      <c r="AE829309" s="19"/>
      <c r="AF829309" s="19"/>
      <c r="AG829309" s="19"/>
      <c r="AH829309" s="19"/>
      <c r="AI829309" s="19"/>
      <c r="AJ829309" s="19"/>
      <c r="AK829309" s="19"/>
      <c r="AL829309" s="19"/>
      <c r="AM829309" s="19"/>
      <c r="AN829309" s="19"/>
      <c r="AO829309" s="19"/>
      <c r="AP829309"/>
    </row>
    <row r="829310" spans="1:42" s="116" customFormat="1" x14ac:dyDescent="0.3">
      <c r="A829310"/>
      <c r="B829310"/>
      <c r="C829310"/>
      <c r="D829310"/>
      <c r="E829310"/>
      <c r="F829310"/>
      <c r="G829310"/>
      <c r="H829310"/>
      <c r="I829310"/>
      <c r="J829310"/>
      <c r="K829310"/>
      <c r="L829310"/>
      <c r="M829310" s="115"/>
      <c r="N829310" s="115"/>
      <c r="O829310"/>
      <c r="P829310"/>
      <c r="Q829310"/>
      <c r="R829310" s="19"/>
      <c r="S829310" s="19"/>
      <c r="T829310"/>
      <c r="U829310" s="113"/>
      <c r="V829310" s="19"/>
      <c r="W829310" s="19"/>
      <c r="X829310" s="19"/>
      <c r="Y829310" s="19"/>
      <c r="Z829310" s="19"/>
      <c r="AA829310" s="19"/>
      <c r="AB829310" s="19"/>
      <c r="AC829310" s="19"/>
      <c r="AD829310" s="19"/>
      <c r="AE829310" s="19"/>
      <c r="AF829310" s="19"/>
      <c r="AG829310" s="19"/>
      <c r="AH829310" s="19"/>
      <c r="AI829310" s="19"/>
      <c r="AJ829310" s="19"/>
      <c r="AK829310" s="19"/>
      <c r="AL829310" s="19"/>
      <c r="AM829310" s="19"/>
      <c r="AN829310" s="19"/>
      <c r="AO829310" s="19"/>
      <c r="AP829310"/>
    </row>
    <row r="829311" spans="1:42" s="116" customFormat="1" x14ac:dyDescent="0.3">
      <c r="A829311"/>
      <c r="B829311"/>
      <c r="C829311"/>
      <c r="D829311"/>
      <c r="E829311"/>
      <c r="F829311"/>
      <c r="G829311"/>
      <c r="H829311"/>
      <c r="I829311"/>
      <c r="J829311"/>
      <c r="K829311"/>
      <c r="L829311"/>
      <c r="M829311" s="115"/>
      <c r="N829311" s="115"/>
      <c r="O829311"/>
      <c r="P829311"/>
      <c r="Q829311"/>
      <c r="R829311" s="19"/>
      <c r="S829311" s="19"/>
      <c r="T829311"/>
      <c r="U829311" s="113"/>
      <c r="V829311" s="19"/>
      <c r="W829311" s="19"/>
      <c r="X829311" s="19"/>
      <c r="Y829311" s="19"/>
      <c r="Z829311" s="19"/>
      <c r="AA829311" s="19"/>
      <c r="AB829311" s="19"/>
      <c r="AC829311" s="19"/>
      <c r="AD829311" s="19"/>
      <c r="AE829311" s="19"/>
      <c r="AF829311" s="19"/>
      <c r="AG829311" s="19"/>
      <c r="AH829311" s="19"/>
      <c r="AI829311" s="19"/>
      <c r="AJ829311" s="19"/>
      <c r="AK829311" s="19"/>
      <c r="AL829311" s="19"/>
      <c r="AM829311" s="19"/>
      <c r="AN829311" s="19"/>
      <c r="AO829311" s="19"/>
      <c r="AP829311"/>
    </row>
    <row r="829312" spans="1:42" s="116" customFormat="1" x14ac:dyDescent="0.3">
      <c r="A829312"/>
      <c r="B829312"/>
      <c r="C829312"/>
      <c r="D829312"/>
      <c r="E829312"/>
      <c r="F829312"/>
      <c r="G829312"/>
      <c r="H829312"/>
      <c r="I829312"/>
      <c r="J829312"/>
      <c r="K829312"/>
      <c r="L829312"/>
      <c r="M829312" s="115"/>
      <c r="N829312" s="115"/>
      <c r="O829312"/>
      <c r="P829312"/>
      <c r="Q829312"/>
      <c r="R829312" s="19"/>
      <c r="S829312" s="19"/>
      <c r="T829312"/>
      <c r="U829312" s="113"/>
      <c r="V829312" s="19"/>
      <c r="W829312" s="19"/>
      <c r="X829312" s="19"/>
      <c r="Y829312" s="19"/>
      <c r="Z829312" s="19"/>
      <c r="AA829312" s="19"/>
      <c r="AB829312" s="19"/>
      <c r="AC829312" s="19"/>
      <c r="AD829312" s="19"/>
      <c r="AE829312" s="19"/>
      <c r="AF829312" s="19"/>
      <c r="AG829312" s="19"/>
      <c r="AH829312" s="19"/>
      <c r="AI829312" s="19"/>
      <c r="AJ829312" s="19"/>
      <c r="AK829312" s="19"/>
      <c r="AL829312" s="19"/>
      <c r="AM829312" s="19"/>
      <c r="AN829312" s="19"/>
      <c r="AO829312" s="19"/>
      <c r="AP829312"/>
    </row>
    <row r="829313" spans="1:42" s="116" customFormat="1" x14ac:dyDescent="0.3">
      <c r="A829313"/>
      <c r="B829313"/>
      <c r="C829313"/>
      <c r="D829313"/>
      <c r="E829313"/>
      <c r="F829313"/>
      <c r="G829313"/>
      <c r="H829313"/>
      <c r="I829313"/>
      <c r="J829313"/>
      <c r="K829313"/>
      <c r="L829313"/>
      <c r="M829313" s="115"/>
      <c r="N829313" s="115"/>
      <c r="O829313"/>
      <c r="P829313"/>
      <c r="Q829313"/>
      <c r="R829313" s="19"/>
      <c r="S829313" s="19"/>
      <c r="T829313"/>
      <c r="U829313" s="113"/>
      <c r="V829313" s="19"/>
      <c r="W829313" s="19"/>
      <c r="X829313" s="19"/>
      <c r="Y829313" s="19"/>
      <c r="Z829313" s="19"/>
      <c r="AA829313" s="19"/>
      <c r="AB829313" s="19"/>
      <c r="AC829313" s="19"/>
      <c r="AD829313" s="19"/>
      <c r="AE829313" s="19"/>
      <c r="AF829313" s="19"/>
      <c r="AG829313" s="19"/>
      <c r="AH829313" s="19"/>
      <c r="AI829313" s="19"/>
      <c r="AJ829313" s="19"/>
      <c r="AK829313" s="19"/>
      <c r="AL829313" s="19"/>
      <c r="AM829313" s="19"/>
      <c r="AN829313" s="19"/>
      <c r="AO829313" s="19"/>
      <c r="AP829313"/>
    </row>
    <row r="829314" spans="1:42" s="116" customFormat="1" x14ac:dyDescent="0.3">
      <c r="A829314"/>
      <c r="B829314"/>
      <c r="C829314"/>
      <c r="D829314"/>
      <c r="E829314"/>
      <c r="F829314"/>
      <c r="G829314"/>
      <c r="H829314"/>
      <c r="I829314"/>
      <c r="J829314"/>
      <c r="K829314"/>
      <c r="L829314"/>
      <c r="M829314" s="115"/>
      <c r="N829314" s="115"/>
      <c r="O829314"/>
      <c r="P829314"/>
      <c r="Q829314"/>
      <c r="R829314" s="19"/>
      <c r="S829314" s="19"/>
      <c r="T829314"/>
      <c r="U829314" s="113"/>
      <c r="V829314" s="19"/>
      <c r="W829314" s="19"/>
      <c r="X829314" s="19"/>
      <c r="Y829314" s="19"/>
      <c r="Z829314" s="19"/>
      <c r="AA829314" s="19"/>
      <c r="AB829314" s="19"/>
      <c r="AC829314" s="19"/>
      <c r="AD829314" s="19"/>
      <c r="AE829314" s="19"/>
      <c r="AF829314" s="19"/>
      <c r="AG829314" s="19"/>
      <c r="AH829314" s="19"/>
      <c r="AI829314" s="19"/>
      <c r="AJ829314" s="19"/>
      <c r="AK829314" s="19"/>
      <c r="AL829314" s="19"/>
      <c r="AM829314" s="19"/>
      <c r="AN829314" s="19"/>
      <c r="AO829314" s="19"/>
      <c r="AP829314"/>
    </row>
    <row r="829315" spans="1:42" s="116" customFormat="1" x14ac:dyDescent="0.3">
      <c r="A829315"/>
      <c r="B829315"/>
      <c r="C829315"/>
      <c r="D829315"/>
      <c r="E829315"/>
      <c r="F829315"/>
      <c r="G829315"/>
      <c r="H829315"/>
      <c r="I829315"/>
      <c r="J829315"/>
      <c r="K829315"/>
      <c r="L829315"/>
      <c r="M829315" s="115"/>
      <c r="N829315" s="115"/>
      <c r="O829315"/>
      <c r="P829315"/>
      <c r="Q829315"/>
      <c r="R829315" s="19"/>
      <c r="S829315" s="19"/>
      <c r="T829315"/>
      <c r="U829315" s="113"/>
      <c r="V829315" s="19"/>
      <c r="W829315" s="19"/>
      <c r="X829315" s="19"/>
      <c r="Y829315" s="19"/>
      <c r="Z829315" s="19"/>
      <c r="AA829315" s="19"/>
      <c r="AB829315" s="19"/>
      <c r="AC829315" s="19"/>
      <c r="AD829315" s="19"/>
      <c r="AE829315" s="19"/>
      <c r="AF829315" s="19"/>
      <c r="AG829315" s="19"/>
      <c r="AH829315" s="19"/>
      <c r="AI829315" s="19"/>
      <c r="AJ829315" s="19"/>
      <c r="AK829315" s="19"/>
      <c r="AL829315" s="19"/>
      <c r="AM829315" s="19"/>
      <c r="AN829315" s="19"/>
      <c r="AO829315" s="19"/>
      <c r="AP829315"/>
    </row>
    <row r="829316" spans="1:42" s="116" customFormat="1" x14ac:dyDescent="0.3">
      <c r="A829316"/>
      <c r="B829316"/>
      <c r="C829316"/>
      <c r="D829316"/>
      <c r="E829316"/>
      <c r="F829316"/>
      <c r="G829316"/>
      <c r="H829316"/>
      <c r="I829316"/>
      <c r="J829316"/>
      <c r="K829316"/>
      <c r="L829316"/>
      <c r="M829316" s="115"/>
      <c r="N829316" s="115"/>
      <c r="O829316"/>
      <c r="P829316"/>
      <c r="Q829316"/>
      <c r="R829316" s="19"/>
      <c r="S829316" s="19"/>
      <c r="T829316"/>
      <c r="U829316" s="113"/>
      <c r="V829316" s="19"/>
      <c r="W829316" s="19"/>
      <c r="X829316" s="19"/>
      <c r="Y829316" s="19"/>
      <c r="Z829316" s="19"/>
      <c r="AA829316" s="19"/>
      <c r="AB829316" s="19"/>
      <c r="AC829316" s="19"/>
      <c r="AD829316" s="19"/>
      <c r="AE829316" s="19"/>
      <c r="AF829316" s="19"/>
      <c r="AG829316" s="19"/>
      <c r="AH829316" s="19"/>
      <c r="AI829316" s="19"/>
      <c r="AJ829316" s="19"/>
      <c r="AK829316" s="19"/>
      <c r="AL829316" s="19"/>
      <c r="AM829316" s="19"/>
      <c r="AN829316" s="19"/>
      <c r="AO829316" s="19"/>
      <c r="AP829316"/>
    </row>
    <row r="829317" spans="1:42" s="116" customFormat="1" x14ac:dyDescent="0.3">
      <c r="A829317"/>
      <c r="B829317"/>
      <c r="C829317"/>
      <c r="D829317"/>
      <c r="E829317"/>
      <c r="F829317"/>
      <c r="G829317"/>
      <c r="H829317"/>
      <c r="I829317"/>
      <c r="J829317"/>
      <c r="K829317"/>
      <c r="L829317"/>
      <c r="M829317" s="115"/>
      <c r="N829317" s="115"/>
      <c r="O829317"/>
      <c r="P829317"/>
      <c r="Q829317"/>
      <c r="R829317" s="19"/>
      <c r="S829317" s="19"/>
      <c r="T829317"/>
      <c r="U829317" s="113"/>
      <c r="V829317" s="19"/>
      <c r="W829317" s="19"/>
      <c r="X829317" s="19"/>
      <c r="Y829317" s="19"/>
      <c r="Z829317" s="19"/>
      <c r="AA829317" s="19"/>
      <c r="AB829317" s="19"/>
      <c r="AC829317" s="19"/>
      <c r="AD829317" s="19"/>
      <c r="AE829317" s="19"/>
      <c r="AF829317" s="19"/>
      <c r="AG829317" s="19"/>
      <c r="AH829317" s="19"/>
      <c r="AI829317" s="19"/>
      <c r="AJ829317" s="19"/>
      <c r="AK829317" s="19"/>
      <c r="AL829317" s="19"/>
      <c r="AM829317" s="19"/>
      <c r="AN829317" s="19"/>
      <c r="AO829317" s="19"/>
      <c r="AP829317"/>
    </row>
    <row r="829318" spans="1:42" s="116" customFormat="1" x14ac:dyDescent="0.3">
      <c r="A829318"/>
      <c r="B829318"/>
      <c r="C829318"/>
      <c r="D829318"/>
      <c r="E829318"/>
      <c r="F829318"/>
      <c r="G829318"/>
      <c r="H829318"/>
      <c r="I829318"/>
      <c r="J829318"/>
      <c r="K829318"/>
      <c r="L829318"/>
      <c r="M829318" s="115"/>
      <c r="N829318" s="115"/>
      <c r="O829318"/>
      <c r="P829318"/>
      <c r="Q829318"/>
      <c r="R829318" s="19"/>
      <c r="S829318" s="19"/>
      <c r="T829318"/>
      <c r="U829318" s="113"/>
      <c r="V829318" s="19"/>
      <c r="W829318" s="19"/>
      <c r="X829318" s="19"/>
      <c r="Y829318" s="19"/>
      <c r="Z829318" s="19"/>
      <c r="AA829318" s="19"/>
      <c r="AB829318" s="19"/>
      <c r="AC829318" s="19"/>
      <c r="AD829318" s="19"/>
      <c r="AE829318" s="19"/>
      <c r="AF829318" s="19"/>
      <c r="AG829318" s="19"/>
      <c r="AH829318" s="19"/>
      <c r="AI829318" s="19"/>
      <c r="AJ829318" s="19"/>
      <c r="AK829318" s="19"/>
      <c r="AL829318" s="19"/>
      <c r="AM829318" s="19"/>
      <c r="AN829318" s="19"/>
      <c r="AO829318" s="19"/>
      <c r="AP829318"/>
    </row>
    <row r="829319" spans="1:42" s="116" customFormat="1" x14ac:dyDescent="0.3">
      <c r="A829319"/>
      <c r="B829319"/>
      <c r="C829319"/>
      <c r="D829319"/>
      <c r="E829319"/>
      <c r="F829319"/>
      <c r="G829319"/>
      <c r="H829319"/>
      <c r="I829319"/>
      <c r="J829319"/>
      <c r="K829319"/>
      <c r="L829319"/>
      <c r="M829319" s="115"/>
      <c r="N829319" s="115"/>
      <c r="O829319"/>
      <c r="P829319"/>
      <c r="Q829319"/>
      <c r="R829319" s="19"/>
      <c r="S829319" s="19"/>
      <c r="T829319"/>
      <c r="U829319" s="113"/>
      <c r="V829319" s="19"/>
      <c r="W829319" s="19"/>
      <c r="X829319" s="19"/>
      <c r="Y829319" s="19"/>
      <c r="Z829319" s="19"/>
      <c r="AA829319" s="19"/>
      <c r="AB829319" s="19"/>
      <c r="AC829319" s="19"/>
      <c r="AD829319" s="19"/>
      <c r="AE829319" s="19"/>
      <c r="AF829319" s="19"/>
      <c r="AG829319" s="19"/>
      <c r="AH829319" s="19"/>
      <c r="AI829319" s="19"/>
      <c r="AJ829319" s="19"/>
      <c r="AK829319" s="19"/>
      <c r="AL829319" s="19"/>
      <c r="AM829319" s="19"/>
      <c r="AN829319" s="19"/>
      <c r="AO829319" s="19"/>
      <c r="AP829319"/>
    </row>
    <row r="829320" spans="1:42" s="116" customFormat="1" x14ac:dyDescent="0.3">
      <c r="A829320"/>
      <c r="B829320"/>
      <c r="C829320"/>
      <c r="D829320"/>
      <c r="E829320"/>
      <c r="F829320"/>
      <c r="G829320"/>
      <c r="H829320"/>
      <c r="I829320"/>
      <c r="J829320"/>
      <c r="K829320"/>
      <c r="L829320"/>
      <c r="M829320" s="115"/>
      <c r="N829320" s="115"/>
      <c r="O829320"/>
      <c r="P829320"/>
      <c r="Q829320"/>
      <c r="R829320" s="19"/>
      <c r="S829320" s="19"/>
      <c r="T829320"/>
      <c r="U829320" s="113"/>
      <c r="V829320" s="19"/>
      <c r="W829320" s="19"/>
      <c r="X829320" s="19"/>
      <c r="Y829320" s="19"/>
      <c r="Z829320" s="19"/>
      <c r="AA829320" s="19"/>
      <c r="AB829320" s="19"/>
      <c r="AC829320" s="19"/>
      <c r="AD829320" s="19"/>
      <c r="AE829320" s="19"/>
      <c r="AF829320" s="19"/>
      <c r="AG829320" s="19"/>
      <c r="AH829320" s="19"/>
      <c r="AI829320" s="19"/>
      <c r="AJ829320" s="19"/>
      <c r="AK829320" s="19"/>
      <c r="AL829320" s="19"/>
      <c r="AM829320" s="19"/>
      <c r="AN829320" s="19"/>
      <c r="AO829320" s="19"/>
      <c r="AP829320"/>
    </row>
    <row r="829321" spans="1:42" s="116" customFormat="1" x14ac:dyDescent="0.3">
      <c r="A829321"/>
      <c r="B829321"/>
      <c r="C829321"/>
      <c r="D829321"/>
      <c r="E829321"/>
      <c r="F829321"/>
      <c r="G829321"/>
      <c r="H829321"/>
      <c r="I829321"/>
      <c r="J829321"/>
      <c r="K829321"/>
      <c r="L829321"/>
      <c r="M829321" s="115"/>
      <c r="N829321" s="115"/>
      <c r="O829321"/>
      <c r="P829321"/>
      <c r="Q829321"/>
      <c r="R829321" s="19"/>
      <c r="S829321" s="19"/>
      <c r="T829321"/>
      <c r="U829321" s="113"/>
      <c r="V829321" s="19"/>
      <c r="W829321" s="19"/>
      <c r="X829321" s="19"/>
      <c r="Y829321" s="19"/>
      <c r="Z829321" s="19"/>
      <c r="AA829321" s="19"/>
      <c r="AB829321" s="19"/>
      <c r="AC829321" s="19"/>
      <c r="AD829321" s="19"/>
      <c r="AE829321" s="19"/>
      <c r="AF829321" s="19"/>
      <c r="AG829321" s="19"/>
      <c r="AH829321" s="19"/>
      <c r="AI829321" s="19"/>
      <c r="AJ829321" s="19"/>
      <c r="AK829321" s="19"/>
      <c r="AL829321" s="19"/>
      <c r="AM829321" s="19"/>
      <c r="AN829321" s="19"/>
      <c r="AO829321" s="19"/>
      <c r="AP829321"/>
    </row>
    <row r="829322" spans="1:42" s="116" customFormat="1" x14ac:dyDescent="0.3">
      <c r="A829322"/>
      <c r="B829322"/>
      <c r="C829322"/>
      <c r="D829322"/>
      <c r="E829322"/>
      <c r="F829322"/>
      <c r="G829322"/>
      <c r="H829322"/>
      <c r="I829322"/>
      <c r="J829322"/>
      <c r="K829322"/>
      <c r="L829322"/>
      <c r="M829322" s="115"/>
      <c r="N829322" s="115"/>
      <c r="O829322"/>
      <c r="P829322"/>
      <c r="Q829322"/>
      <c r="R829322" s="19"/>
      <c r="S829322" s="19"/>
      <c r="T829322"/>
      <c r="U829322" s="113"/>
      <c r="V829322" s="19"/>
      <c r="W829322" s="19"/>
      <c r="X829322" s="19"/>
      <c r="Y829322" s="19"/>
      <c r="Z829322" s="19"/>
      <c r="AA829322" s="19"/>
      <c r="AB829322" s="19"/>
      <c r="AC829322" s="19"/>
      <c r="AD829322" s="19"/>
      <c r="AE829322" s="19"/>
      <c r="AF829322" s="19"/>
      <c r="AG829322" s="19"/>
      <c r="AH829322" s="19"/>
      <c r="AI829322" s="19"/>
      <c r="AJ829322" s="19"/>
      <c r="AK829322" s="19"/>
      <c r="AL829322" s="19"/>
      <c r="AM829322" s="19"/>
      <c r="AN829322" s="19"/>
      <c r="AO829322" s="19"/>
      <c r="AP829322"/>
    </row>
    <row r="829323" spans="1:42" s="116" customFormat="1" x14ac:dyDescent="0.3">
      <c r="A829323"/>
      <c r="B829323"/>
      <c r="C829323"/>
      <c r="D829323"/>
      <c r="E829323"/>
      <c r="F829323"/>
      <c r="G829323"/>
      <c r="H829323"/>
      <c r="I829323"/>
      <c r="J829323"/>
      <c r="K829323"/>
      <c r="L829323"/>
      <c r="M829323" s="115"/>
      <c r="N829323" s="115"/>
      <c r="O829323"/>
      <c r="P829323"/>
      <c r="Q829323"/>
      <c r="R829323" s="19"/>
      <c r="S829323" s="19"/>
      <c r="T829323"/>
      <c r="U829323" s="113"/>
      <c r="V829323" s="19"/>
      <c r="W829323" s="19"/>
      <c r="X829323" s="19"/>
      <c r="Y829323" s="19"/>
      <c r="Z829323" s="19"/>
      <c r="AA829323" s="19"/>
      <c r="AB829323" s="19"/>
      <c r="AC829323" s="19"/>
      <c r="AD829323" s="19"/>
      <c r="AE829323" s="19"/>
      <c r="AF829323" s="19"/>
      <c r="AG829323" s="19"/>
      <c r="AH829323" s="19"/>
      <c r="AI829323" s="19"/>
      <c r="AJ829323" s="19"/>
      <c r="AK829323" s="19"/>
      <c r="AL829323" s="19"/>
      <c r="AM829323" s="19"/>
      <c r="AN829323" s="19"/>
      <c r="AO829323" s="19"/>
      <c r="AP829323"/>
    </row>
    <row r="829324" spans="1:42" s="116" customFormat="1" x14ac:dyDescent="0.3">
      <c r="A829324"/>
      <c r="B829324"/>
      <c r="C829324"/>
      <c r="D829324"/>
      <c r="E829324"/>
      <c r="F829324"/>
      <c r="G829324"/>
      <c r="H829324"/>
      <c r="I829324"/>
      <c r="J829324"/>
      <c r="K829324"/>
      <c r="L829324"/>
      <c r="M829324" s="115"/>
      <c r="N829324" s="115"/>
      <c r="O829324"/>
      <c r="P829324"/>
      <c r="Q829324"/>
      <c r="R829324" s="19"/>
      <c r="S829324" s="19"/>
      <c r="T829324"/>
      <c r="U829324" s="113"/>
      <c r="V829324" s="19"/>
      <c r="W829324" s="19"/>
      <c r="X829324" s="19"/>
      <c r="Y829324" s="19"/>
      <c r="Z829324" s="19"/>
      <c r="AA829324" s="19"/>
      <c r="AB829324" s="19"/>
      <c r="AC829324" s="19"/>
      <c r="AD829324" s="19"/>
      <c r="AE829324" s="19"/>
      <c r="AF829324" s="19"/>
      <c r="AG829324" s="19"/>
      <c r="AH829324" s="19"/>
      <c r="AI829324" s="19"/>
      <c r="AJ829324" s="19"/>
      <c r="AK829324" s="19"/>
      <c r="AL829324" s="19"/>
      <c r="AM829324" s="19"/>
      <c r="AN829324" s="19"/>
      <c r="AO829324" s="19"/>
      <c r="AP829324"/>
    </row>
    <row r="829325" spans="1:42" s="116" customFormat="1" x14ac:dyDescent="0.3">
      <c r="A829325"/>
      <c r="B829325"/>
      <c r="C829325"/>
      <c r="D829325"/>
      <c r="E829325"/>
      <c r="F829325"/>
      <c r="G829325"/>
      <c r="H829325"/>
      <c r="I829325"/>
      <c r="J829325"/>
      <c r="K829325"/>
      <c r="L829325"/>
      <c r="M829325" s="115"/>
      <c r="N829325" s="115"/>
      <c r="O829325"/>
      <c r="P829325"/>
      <c r="Q829325"/>
      <c r="R829325" s="19"/>
      <c r="S829325" s="19"/>
      <c r="T829325"/>
      <c r="U829325" s="113"/>
      <c r="V829325" s="19"/>
      <c r="W829325" s="19"/>
      <c r="X829325" s="19"/>
      <c r="Y829325" s="19"/>
      <c r="Z829325" s="19"/>
      <c r="AA829325" s="19"/>
      <c r="AB829325" s="19"/>
      <c r="AC829325" s="19"/>
      <c r="AD829325" s="19"/>
      <c r="AE829325" s="19"/>
      <c r="AF829325" s="19"/>
      <c r="AG829325" s="19"/>
      <c r="AH829325" s="19"/>
      <c r="AI829325" s="19"/>
      <c r="AJ829325" s="19"/>
      <c r="AK829325" s="19"/>
      <c r="AL829325" s="19"/>
      <c r="AM829325" s="19"/>
      <c r="AN829325" s="19"/>
      <c r="AO829325" s="19"/>
      <c r="AP829325"/>
    </row>
    <row r="829326" spans="1:42" s="116" customFormat="1" x14ac:dyDescent="0.3">
      <c r="A829326"/>
      <c r="B829326"/>
      <c r="C829326"/>
      <c r="D829326"/>
      <c r="E829326"/>
      <c r="F829326"/>
      <c r="G829326"/>
      <c r="H829326"/>
      <c r="I829326"/>
      <c r="J829326"/>
      <c r="K829326"/>
      <c r="L829326"/>
      <c r="M829326" s="115"/>
      <c r="N829326" s="115"/>
      <c r="O829326"/>
      <c r="P829326"/>
      <c r="Q829326"/>
      <c r="R829326" s="19"/>
      <c r="S829326" s="19"/>
      <c r="T829326"/>
      <c r="U829326" s="113"/>
      <c r="V829326" s="19"/>
      <c r="W829326" s="19"/>
      <c r="X829326" s="19"/>
      <c r="Y829326" s="19"/>
      <c r="Z829326" s="19"/>
      <c r="AA829326" s="19"/>
      <c r="AB829326" s="19"/>
      <c r="AC829326" s="19"/>
      <c r="AD829326" s="19"/>
      <c r="AE829326" s="19"/>
      <c r="AF829326" s="19"/>
      <c r="AG829326" s="19"/>
      <c r="AH829326" s="19"/>
      <c r="AI829326" s="19"/>
      <c r="AJ829326" s="19"/>
      <c r="AK829326" s="19"/>
      <c r="AL829326" s="19"/>
      <c r="AM829326" s="19"/>
      <c r="AN829326" s="19"/>
      <c r="AO829326" s="19"/>
      <c r="AP829326"/>
    </row>
    <row r="829327" spans="1:42" s="116" customFormat="1" x14ac:dyDescent="0.3">
      <c r="A829327"/>
      <c r="B829327"/>
      <c r="C829327"/>
      <c r="D829327"/>
      <c r="E829327"/>
      <c r="F829327"/>
      <c r="G829327"/>
      <c r="H829327"/>
      <c r="I829327"/>
      <c r="J829327"/>
      <c r="K829327"/>
      <c r="L829327"/>
      <c r="M829327" s="115"/>
      <c r="N829327" s="115"/>
      <c r="O829327"/>
      <c r="P829327"/>
      <c r="Q829327"/>
      <c r="R829327" s="19"/>
      <c r="S829327" s="19"/>
      <c r="T829327"/>
      <c r="U829327" s="113"/>
      <c r="V829327" s="19"/>
      <c r="W829327" s="19"/>
      <c r="X829327" s="19"/>
      <c r="Y829327" s="19"/>
      <c r="Z829327" s="19"/>
      <c r="AA829327" s="19"/>
      <c r="AB829327" s="19"/>
      <c r="AC829327" s="19"/>
      <c r="AD829327" s="19"/>
      <c r="AE829327" s="19"/>
      <c r="AF829327" s="19"/>
      <c r="AG829327" s="19"/>
      <c r="AH829327" s="19"/>
      <c r="AI829327" s="19"/>
      <c r="AJ829327" s="19"/>
      <c r="AK829327" s="19"/>
      <c r="AL829327" s="19"/>
      <c r="AM829327" s="19"/>
      <c r="AN829327" s="19"/>
      <c r="AO829327" s="19"/>
      <c r="AP829327"/>
    </row>
    <row r="829328" spans="1:42" s="116" customFormat="1" x14ac:dyDescent="0.3">
      <c r="A829328"/>
      <c r="B829328"/>
      <c r="C829328"/>
      <c r="D829328"/>
      <c r="E829328"/>
      <c r="F829328"/>
      <c r="G829328"/>
      <c r="H829328"/>
      <c r="I829328"/>
      <c r="J829328"/>
      <c r="K829328"/>
      <c r="L829328"/>
      <c r="M829328" s="115"/>
      <c r="N829328" s="115"/>
      <c r="O829328"/>
      <c r="P829328"/>
      <c r="Q829328"/>
      <c r="R829328" s="19"/>
      <c r="S829328" s="19"/>
      <c r="T829328"/>
      <c r="U829328" s="113"/>
      <c r="V829328" s="19"/>
      <c r="W829328" s="19"/>
      <c r="X829328" s="19"/>
      <c r="Y829328" s="19"/>
      <c r="Z829328" s="19"/>
      <c r="AA829328" s="19"/>
      <c r="AB829328" s="19"/>
      <c r="AC829328" s="19"/>
      <c r="AD829328" s="19"/>
      <c r="AE829328" s="19"/>
      <c r="AF829328" s="19"/>
      <c r="AG829328" s="19"/>
      <c r="AH829328" s="19"/>
      <c r="AI829328" s="19"/>
      <c r="AJ829328" s="19"/>
      <c r="AK829328" s="19"/>
      <c r="AL829328" s="19"/>
      <c r="AM829328" s="19"/>
      <c r="AN829328" s="19"/>
      <c r="AO829328" s="19"/>
      <c r="AP829328"/>
    </row>
    <row r="829329" spans="1:42" s="116" customFormat="1" x14ac:dyDescent="0.3">
      <c r="A829329"/>
      <c r="B829329"/>
      <c r="C829329"/>
      <c r="D829329"/>
      <c r="E829329"/>
      <c r="F829329"/>
      <c r="G829329"/>
      <c r="H829329"/>
      <c r="I829329"/>
      <c r="J829329"/>
      <c r="K829329"/>
      <c r="L829329"/>
      <c r="M829329" s="115"/>
      <c r="N829329" s="115"/>
      <c r="O829329"/>
      <c r="P829329"/>
      <c r="Q829329"/>
      <c r="R829329" s="19"/>
      <c r="S829329" s="19"/>
      <c r="T829329"/>
      <c r="U829329" s="113"/>
      <c r="V829329" s="19"/>
      <c r="W829329" s="19"/>
      <c r="X829329" s="19"/>
      <c r="Y829329" s="19"/>
      <c r="Z829329" s="19"/>
      <c r="AA829329" s="19"/>
      <c r="AB829329" s="19"/>
      <c r="AC829329" s="19"/>
      <c r="AD829329" s="19"/>
      <c r="AE829329" s="19"/>
      <c r="AF829329" s="19"/>
      <c r="AG829329" s="19"/>
      <c r="AH829329" s="19"/>
      <c r="AI829329" s="19"/>
      <c r="AJ829329" s="19"/>
      <c r="AK829329" s="19"/>
      <c r="AL829329" s="19"/>
      <c r="AM829329" s="19"/>
      <c r="AN829329" s="19"/>
      <c r="AO829329" s="19"/>
      <c r="AP829329"/>
    </row>
    <row r="829330" spans="1:42" s="116" customFormat="1" x14ac:dyDescent="0.3">
      <c r="A829330"/>
      <c r="B829330"/>
      <c r="C829330"/>
      <c r="D829330"/>
      <c r="E829330"/>
      <c r="F829330"/>
      <c r="G829330"/>
      <c r="H829330"/>
      <c r="I829330"/>
      <c r="J829330"/>
      <c r="K829330"/>
      <c r="L829330"/>
      <c r="M829330" s="115"/>
      <c r="N829330" s="115"/>
      <c r="O829330"/>
      <c r="P829330"/>
      <c r="Q829330"/>
      <c r="R829330" s="19"/>
      <c r="S829330" s="19"/>
      <c r="T829330"/>
      <c r="U829330" s="113"/>
      <c r="V829330" s="19"/>
      <c r="W829330" s="19"/>
      <c r="X829330" s="19"/>
      <c r="Y829330" s="19"/>
      <c r="Z829330" s="19"/>
      <c r="AA829330" s="19"/>
      <c r="AB829330" s="19"/>
      <c r="AC829330" s="19"/>
      <c r="AD829330" s="19"/>
      <c r="AE829330" s="19"/>
      <c r="AF829330" s="19"/>
      <c r="AG829330" s="19"/>
      <c r="AH829330" s="19"/>
      <c r="AI829330" s="19"/>
      <c r="AJ829330" s="19"/>
      <c r="AK829330" s="19"/>
      <c r="AL829330" s="19"/>
      <c r="AM829330" s="19"/>
      <c r="AN829330" s="19"/>
      <c r="AO829330" s="19"/>
      <c r="AP829330"/>
    </row>
    <row r="829331" spans="1:42" s="116" customFormat="1" x14ac:dyDescent="0.3">
      <c r="A829331"/>
      <c r="B829331"/>
      <c r="C829331"/>
      <c r="D829331"/>
      <c r="E829331"/>
      <c r="F829331"/>
      <c r="G829331"/>
      <c r="H829331"/>
      <c r="I829331"/>
      <c r="J829331"/>
      <c r="K829331"/>
      <c r="L829331"/>
      <c r="M829331" s="115"/>
      <c r="N829331" s="115"/>
      <c r="O829331"/>
      <c r="P829331"/>
      <c r="Q829331"/>
      <c r="R829331" s="19"/>
      <c r="S829331" s="19"/>
      <c r="T829331"/>
      <c r="U829331" s="113"/>
      <c r="V829331" s="19"/>
      <c r="W829331" s="19"/>
      <c r="X829331" s="19"/>
      <c r="Y829331" s="19"/>
      <c r="Z829331" s="19"/>
      <c r="AA829331" s="19"/>
      <c r="AB829331" s="19"/>
      <c r="AC829331" s="19"/>
      <c r="AD829331" s="19"/>
      <c r="AE829331" s="19"/>
      <c r="AF829331" s="19"/>
      <c r="AG829331" s="19"/>
      <c r="AH829331" s="19"/>
      <c r="AI829331" s="19"/>
      <c r="AJ829331" s="19"/>
      <c r="AK829331" s="19"/>
      <c r="AL829331" s="19"/>
      <c r="AM829331" s="19"/>
      <c r="AN829331" s="19"/>
      <c r="AO829331" s="19"/>
      <c r="AP829331"/>
    </row>
    <row r="829332" spans="1:42" s="116" customFormat="1" x14ac:dyDescent="0.3">
      <c r="A829332"/>
      <c r="B829332"/>
      <c r="C829332"/>
      <c r="D829332"/>
      <c r="E829332"/>
      <c r="F829332"/>
      <c r="G829332"/>
      <c r="H829332"/>
      <c r="I829332"/>
      <c r="J829332"/>
      <c r="K829332"/>
      <c r="L829332"/>
      <c r="M829332" s="115"/>
      <c r="N829332" s="115"/>
      <c r="O829332"/>
      <c r="P829332"/>
      <c r="Q829332"/>
      <c r="R829332" s="19"/>
      <c r="S829332" s="19"/>
      <c r="T829332"/>
      <c r="U829332" s="113"/>
      <c r="V829332" s="19"/>
      <c r="W829332" s="19"/>
      <c r="X829332" s="19"/>
      <c r="Y829332" s="19"/>
      <c r="Z829332" s="19"/>
      <c r="AA829332" s="19"/>
      <c r="AB829332" s="19"/>
      <c r="AC829332" s="19"/>
      <c r="AD829332" s="19"/>
      <c r="AE829332" s="19"/>
      <c r="AF829332" s="19"/>
      <c r="AG829332" s="19"/>
      <c r="AH829332" s="19"/>
      <c r="AI829332" s="19"/>
      <c r="AJ829332" s="19"/>
      <c r="AK829332" s="19"/>
      <c r="AL829332" s="19"/>
      <c r="AM829332" s="19"/>
      <c r="AN829332" s="19"/>
      <c r="AO829332" s="19"/>
      <c r="AP829332"/>
    </row>
    <row r="829333" spans="1:42" s="116" customFormat="1" x14ac:dyDescent="0.3">
      <c r="A829333"/>
      <c r="B829333"/>
      <c r="C829333"/>
      <c r="D829333"/>
      <c r="E829333"/>
      <c r="F829333"/>
      <c r="G829333"/>
      <c r="H829333"/>
      <c r="I829333"/>
      <c r="J829333"/>
      <c r="K829333"/>
      <c r="L829333"/>
      <c r="M829333" s="115"/>
      <c r="N829333" s="115"/>
      <c r="O829333"/>
      <c r="P829333"/>
      <c r="Q829333"/>
      <c r="R829333" s="19"/>
      <c r="S829333" s="19"/>
      <c r="T829333"/>
      <c r="U829333" s="113"/>
      <c r="V829333" s="19"/>
      <c r="W829333" s="19"/>
      <c r="X829333" s="19"/>
      <c r="Y829333" s="19"/>
      <c r="Z829333" s="19"/>
      <c r="AA829333" s="19"/>
      <c r="AB829333" s="19"/>
      <c r="AC829333" s="19"/>
      <c r="AD829333" s="19"/>
      <c r="AE829333" s="19"/>
      <c r="AF829333" s="19"/>
      <c r="AG829333" s="19"/>
      <c r="AH829333" s="19"/>
      <c r="AI829333" s="19"/>
      <c r="AJ829333" s="19"/>
      <c r="AK829333" s="19"/>
      <c r="AL829333" s="19"/>
      <c r="AM829333" s="19"/>
      <c r="AN829333" s="19"/>
      <c r="AO829333" s="19"/>
      <c r="AP829333"/>
    </row>
    <row r="829334" spans="1:42" s="116" customFormat="1" x14ac:dyDescent="0.3">
      <c r="A829334"/>
      <c r="B829334"/>
      <c r="C829334"/>
      <c r="D829334"/>
      <c r="E829334"/>
      <c r="F829334"/>
      <c r="G829334"/>
      <c r="H829334"/>
      <c r="I829334"/>
      <c r="J829334"/>
      <c r="K829334"/>
      <c r="L829334"/>
      <c r="M829334" s="115"/>
      <c r="N829334" s="115"/>
      <c r="O829334"/>
      <c r="P829334"/>
      <c r="Q829334"/>
      <c r="R829334" s="19"/>
      <c r="S829334" s="19"/>
      <c r="T829334"/>
      <c r="U829334" s="113"/>
      <c r="V829334" s="19"/>
      <c r="W829334" s="19"/>
      <c r="X829334" s="19"/>
      <c r="Y829334" s="19"/>
      <c r="Z829334" s="19"/>
      <c r="AA829334" s="19"/>
      <c r="AB829334" s="19"/>
      <c r="AC829334" s="19"/>
      <c r="AD829334" s="19"/>
      <c r="AE829334" s="19"/>
      <c r="AF829334" s="19"/>
      <c r="AG829334" s="19"/>
      <c r="AH829334" s="19"/>
      <c r="AI829334" s="19"/>
      <c r="AJ829334" s="19"/>
      <c r="AK829334" s="19"/>
      <c r="AL829334" s="19"/>
      <c r="AM829334" s="19"/>
      <c r="AN829334" s="19"/>
      <c r="AO829334" s="19"/>
      <c r="AP829334"/>
    </row>
    <row r="829335" spans="1:42" s="116" customFormat="1" x14ac:dyDescent="0.3">
      <c r="A829335"/>
      <c r="B829335"/>
      <c r="C829335"/>
      <c r="D829335"/>
      <c r="E829335"/>
      <c r="F829335"/>
      <c r="G829335"/>
      <c r="H829335"/>
      <c r="I829335"/>
      <c r="J829335"/>
      <c r="K829335"/>
      <c r="L829335"/>
      <c r="M829335" s="115"/>
      <c r="N829335" s="115"/>
      <c r="O829335"/>
      <c r="P829335"/>
      <c r="Q829335"/>
      <c r="R829335" s="19"/>
      <c r="S829335" s="19"/>
      <c r="T829335"/>
      <c r="U829335" s="113"/>
      <c r="V829335" s="19"/>
      <c r="W829335" s="19"/>
      <c r="X829335" s="19"/>
      <c r="Y829335" s="19"/>
      <c r="Z829335" s="19"/>
      <c r="AA829335" s="19"/>
      <c r="AB829335" s="19"/>
      <c r="AC829335" s="19"/>
      <c r="AD829335" s="19"/>
      <c r="AE829335" s="19"/>
      <c r="AF829335" s="19"/>
      <c r="AG829335" s="19"/>
      <c r="AH829335" s="19"/>
      <c r="AI829335" s="19"/>
      <c r="AJ829335" s="19"/>
      <c r="AK829335" s="19"/>
      <c r="AL829335" s="19"/>
      <c r="AM829335" s="19"/>
      <c r="AN829335" s="19"/>
      <c r="AO829335" s="19"/>
      <c r="AP829335"/>
    </row>
    <row r="829336" spans="1:42" s="116" customFormat="1" x14ac:dyDescent="0.3">
      <c r="A829336"/>
      <c r="B829336"/>
      <c r="C829336"/>
      <c r="D829336"/>
      <c r="E829336"/>
      <c r="F829336"/>
      <c r="G829336"/>
      <c r="H829336"/>
      <c r="I829336"/>
      <c r="J829336"/>
      <c r="K829336"/>
      <c r="L829336"/>
      <c r="M829336" s="115"/>
      <c r="N829336" s="115"/>
      <c r="O829336"/>
      <c r="P829336"/>
      <c r="Q829336"/>
      <c r="R829336" s="19"/>
      <c r="S829336" s="19"/>
      <c r="T829336"/>
      <c r="U829336" s="113"/>
      <c r="V829336" s="19"/>
      <c r="W829336" s="19"/>
      <c r="X829336" s="19"/>
      <c r="Y829336" s="19"/>
      <c r="Z829336" s="19"/>
      <c r="AA829336" s="19"/>
      <c r="AB829336" s="19"/>
      <c r="AC829336" s="19"/>
      <c r="AD829336" s="19"/>
      <c r="AE829336" s="19"/>
      <c r="AF829336" s="19"/>
      <c r="AG829336" s="19"/>
      <c r="AH829336" s="19"/>
      <c r="AI829336" s="19"/>
      <c r="AJ829336" s="19"/>
      <c r="AK829336" s="19"/>
      <c r="AL829336" s="19"/>
      <c r="AM829336" s="19"/>
      <c r="AN829336" s="19"/>
      <c r="AO829336" s="19"/>
      <c r="AP829336"/>
    </row>
    <row r="829337" spans="1:42" s="116" customFormat="1" x14ac:dyDescent="0.3">
      <c r="A829337"/>
      <c r="B829337"/>
      <c r="C829337"/>
      <c r="D829337"/>
      <c r="E829337"/>
      <c r="F829337"/>
      <c r="G829337"/>
      <c r="H829337"/>
      <c r="I829337"/>
      <c r="J829337"/>
      <c r="K829337"/>
      <c r="L829337"/>
      <c r="M829337" s="115"/>
      <c r="N829337" s="115"/>
      <c r="O829337"/>
      <c r="P829337"/>
      <c r="Q829337"/>
      <c r="R829337" s="19"/>
      <c r="S829337" s="19"/>
      <c r="T829337"/>
      <c r="U829337" s="113"/>
      <c r="V829337" s="19"/>
      <c r="W829337" s="19"/>
      <c r="X829337" s="19"/>
      <c r="Y829337" s="19"/>
      <c r="Z829337" s="19"/>
      <c r="AA829337" s="19"/>
      <c r="AB829337" s="19"/>
      <c r="AC829337" s="19"/>
      <c r="AD829337" s="19"/>
      <c r="AE829337" s="19"/>
      <c r="AF829337" s="19"/>
      <c r="AG829337" s="19"/>
      <c r="AH829337" s="19"/>
      <c r="AI829337" s="19"/>
      <c r="AJ829337" s="19"/>
      <c r="AK829337" s="19"/>
      <c r="AL829337" s="19"/>
      <c r="AM829337" s="19"/>
      <c r="AN829337" s="19"/>
      <c r="AO829337" s="19"/>
      <c r="AP829337"/>
    </row>
    <row r="829338" spans="1:42" s="116" customFormat="1" x14ac:dyDescent="0.3">
      <c r="A829338"/>
      <c r="B829338"/>
      <c r="C829338"/>
      <c r="D829338"/>
      <c r="E829338"/>
      <c r="F829338"/>
      <c r="G829338"/>
      <c r="H829338"/>
      <c r="I829338"/>
      <c r="J829338"/>
      <c r="K829338"/>
      <c r="L829338"/>
      <c r="M829338" s="115"/>
      <c r="N829338" s="115"/>
      <c r="O829338"/>
      <c r="P829338"/>
      <c r="Q829338"/>
      <c r="R829338" s="19"/>
      <c r="S829338" s="19"/>
      <c r="T829338"/>
      <c r="U829338" s="113"/>
      <c r="V829338" s="19"/>
      <c r="W829338" s="19"/>
      <c r="X829338" s="19"/>
      <c r="Y829338" s="19"/>
      <c r="Z829338" s="19"/>
      <c r="AA829338" s="19"/>
      <c r="AB829338" s="19"/>
      <c r="AC829338" s="19"/>
      <c r="AD829338" s="19"/>
      <c r="AE829338" s="19"/>
      <c r="AF829338" s="19"/>
      <c r="AG829338" s="19"/>
      <c r="AH829338" s="19"/>
      <c r="AI829338" s="19"/>
      <c r="AJ829338" s="19"/>
      <c r="AK829338" s="19"/>
      <c r="AL829338" s="19"/>
      <c r="AM829338" s="19"/>
      <c r="AN829338" s="19"/>
      <c r="AO829338" s="19"/>
      <c r="AP829338"/>
    </row>
    <row r="829339" spans="1:42" s="116" customFormat="1" x14ac:dyDescent="0.3">
      <c r="A829339"/>
      <c r="B829339"/>
      <c r="C829339"/>
      <c r="D829339"/>
      <c r="E829339"/>
      <c r="F829339"/>
      <c r="G829339"/>
      <c r="H829339"/>
      <c r="I829339"/>
      <c r="J829339"/>
      <c r="K829339"/>
      <c r="L829339"/>
      <c r="M829339" s="115"/>
      <c r="N829339" s="115"/>
      <c r="O829339"/>
      <c r="P829339"/>
      <c r="Q829339"/>
      <c r="R829339" s="19"/>
      <c r="S829339" s="19"/>
      <c r="T829339"/>
      <c r="U829339" s="113"/>
      <c r="V829339" s="19"/>
      <c r="W829339" s="19"/>
      <c r="X829339" s="19"/>
      <c r="Y829339" s="19"/>
      <c r="Z829339" s="19"/>
      <c r="AA829339" s="19"/>
      <c r="AB829339" s="19"/>
      <c r="AC829339" s="19"/>
      <c r="AD829339" s="19"/>
      <c r="AE829339" s="19"/>
      <c r="AF829339" s="19"/>
      <c r="AG829339" s="19"/>
      <c r="AH829339" s="19"/>
      <c r="AI829339" s="19"/>
      <c r="AJ829339" s="19"/>
      <c r="AK829339" s="19"/>
      <c r="AL829339" s="19"/>
      <c r="AM829339" s="19"/>
      <c r="AN829339" s="19"/>
      <c r="AO829339" s="19"/>
      <c r="AP829339"/>
    </row>
    <row r="829340" spans="1:42" s="116" customFormat="1" x14ac:dyDescent="0.3">
      <c r="A829340"/>
      <c r="B829340"/>
      <c r="C829340"/>
      <c r="D829340"/>
      <c r="E829340"/>
      <c r="F829340"/>
      <c r="G829340"/>
      <c r="H829340"/>
      <c r="I829340"/>
      <c r="J829340"/>
      <c r="K829340"/>
      <c r="L829340"/>
      <c r="M829340" s="115"/>
      <c r="N829340" s="115"/>
      <c r="O829340"/>
      <c r="P829340"/>
      <c r="Q829340"/>
      <c r="R829340" s="19"/>
      <c r="S829340" s="19"/>
      <c r="T829340"/>
      <c r="U829340" s="113"/>
      <c r="V829340" s="19"/>
      <c r="W829340" s="19"/>
      <c r="X829340" s="19"/>
      <c r="Y829340" s="19"/>
      <c r="Z829340" s="19"/>
      <c r="AA829340" s="19"/>
      <c r="AB829340" s="19"/>
      <c r="AC829340" s="19"/>
      <c r="AD829340" s="19"/>
      <c r="AE829340" s="19"/>
      <c r="AF829340" s="19"/>
      <c r="AG829340" s="19"/>
      <c r="AH829340" s="19"/>
      <c r="AI829340" s="19"/>
      <c r="AJ829340" s="19"/>
      <c r="AK829340" s="19"/>
      <c r="AL829340" s="19"/>
      <c r="AM829340" s="19"/>
      <c r="AN829340" s="19"/>
      <c r="AO829340" s="19"/>
      <c r="AP829340"/>
    </row>
    <row r="829341" spans="1:42" s="116" customFormat="1" x14ac:dyDescent="0.3">
      <c r="A829341"/>
      <c r="B829341"/>
      <c r="C829341"/>
      <c r="D829341"/>
      <c r="E829341"/>
      <c r="F829341"/>
      <c r="G829341"/>
      <c r="H829341"/>
      <c r="I829341"/>
      <c r="J829341"/>
      <c r="K829341"/>
      <c r="L829341"/>
      <c r="M829341" s="115"/>
      <c r="N829341" s="115"/>
      <c r="O829341"/>
      <c r="P829341"/>
      <c r="Q829341"/>
      <c r="R829341" s="19"/>
      <c r="S829341" s="19"/>
      <c r="T829341"/>
      <c r="U829341" s="113"/>
      <c r="V829341" s="19"/>
      <c r="W829341" s="19"/>
      <c r="X829341" s="19"/>
      <c r="Y829341" s="19"/>
      <c r="Z829341" s="19"/>
      <c r="AA829341" s="19"/>
      <c r="AB829341" s="19"/>
      <c r="AC829341" s="19"/>
      <c r="AD829341" s="19"/>
      <c r="AE829341" s="19"/>
      <c r="AF829341" s="19"/>
      <c r="AG829341" s="19"/>
      <c r="AH829341" s="19"/>
      <c r="AI829341" s="19"/>
      <c r="AJ829341" s="19"/>
      <c r="AK829341" s="19"/>
      <c r="AL829341" s="19"/>
      <c r="AM829341" s="19"/>
      <c r="AN829341" s="19"/>
      <c r="AO829341" s="19"/>
      <c r="AP829341"/>
    </row>
    <row r="829342" spans="1:42" s="116" customFormat="1" x14ac:dyDescent="0.3">
      <c r="A829342"/>
      <c r="B829342"/>
      <c r="C829342"/>
      <c r="D829342"/>
      <c r="E829342"/>
      <c r="F829342"/>
      <c r="G829342"/>
      <c r="H829342"/>
      <c r="I829342"/>
      <c r="J829342"/>
      <c r="K829342"/>
      <c r="L829342"/>
      <c r="M829342" s="115"/>
      <c r="N829342" s="115"/>
      <c r="O829342"/>
      <c r="P829342"/>
      <c r="Q829342"/>
      <c r="R829342" s="19"/>
      <c r="S829342" s="19"/>
      <c r="T829342"/>
      <c r="U829342" s="113"/>
      <c r="V829342" s="19"/>
      <c r="W829342" s="19"/>
      <c r="X829342" s="19"/>
      <c r="Y829342" s="19"/>
      <c r="Z829342" s="19"/>
      <c r="AA829342" s="19"/>
      <c r="AB829342" s="19"/>
      <c r="AC829342" s="19"/>
      <c r="AD829342" s="19"/>
      <c r="AE829342" s="19"/>
      <c r="AF829342" s="19"/>
      <c r="AG829342" s="19"/>
      <c r="AH829342" s="19"/>
      <c r="AI829342" s="19"/>
      <c r="AJ829342" s="19"/>
      <c r="AK829342" s="19"/>
      <c r="AL829342" s="19"/>
      <c r="AM829342" s="19"/>
      <c r="AN829342" s="19"/>
      <c r="AO829342" s="19"/>
      <c r="AP829342"/>
    </row>
    <row r="829343" spans="1:42" s="116" customFormat="1" x14ac:dyDescent="0.3">
      <c r="A829343"/>
      <c r="B829343"/>
      <c r="C829343"/>
      <c r="D829343"/>
      <c r="E829343"/>
      <c r="F829343"/>
      <c r="G829343"/>
      <c r="H829343"/>
      <c r="I829343"/>
      <c r="J829343"/>
      <c r="K829343"/>
      <c r="L829343"/>
      <c r="M829343" s="115"/>
      <c r="N829343" s="115"/>
      <c r="O829343"/>
      <c r="P829343"/>
      <c r="Q829343"/>
      <c r="R829343" s="19"/>
      <c r="S829343" s="19"/>
      <c r="T829343"/>
      <c r="U829343" s="113"/>
      <c r="V829343" s="19"/>
      <c r="W829343" s="19"/>
      <c r="X829343" s="19"/>
      <c r="Y829343" s="19"/>
      <c r="Z829343" s="19"/>
      <c r="AA829343" s="19"/>
      <c r="AB829343" s="19"/>
      <c r="AC829343" s="19"/>
      <c r="AD829343" s="19"/>
      <c r="AE829343" s="19"/>
      <c r="AF829343" s="19"/>
      <c r="AG829343" s="19"/>
      <c r="AH829343" s="19"/>
      <c r="AI829343" s="19"/>
      <c r="AJ829343" s="19"/>
      <c r="AK829343" s="19"/>
      <c r="AL829343" s="19"/>
      <c r="AM829343" s="19"/>
      <c r="AN829343" s="19"/>
      <c r="AO829343" s="19"/>
      <c r="AP829343"/>
    </row>
    <row r="829344" spans="1:42" s="116" customFormat="1" x14ac:dyDescent="0.3">
      <c r="A829344"/>
      <c r="B829344"/>
      <c r="C829344"/>
      <c r="D829344"/>
      <c r="E829344"/>
      <c r="F829344"/>
      <c r="G829344"/>
      <c r="H829344"/>
      <c r="I829344"/>
      <c r="J829344"/>
      <c r="K829344"/>
      <c r="L829344"/>
      <c r="M829344" s="115"/>
      <c r="N829344" s="115"/>
      <c r="O829344"/>
      <c r="P829344"/>
      <c r="Q829344"/>
      <c r="R829344" s="19"/>
      <c r="S829344" s="19"/>
      <c r="T829344"/>
      <c r="U829344" s="113"/>
      <c r="V829344" s="19"/>
      <c r="W829344" s="19"/>
      <c r="X829344" s="19"/>
      <c r="Y829344" s="19"/>
      <c r="Z829344" s="19"/>
      <c r="AA829344" s="19"/>
      <c r="AB829344" s="19"/>
      <c r="AC829344" s="19"/>
      <c r="AD829344" s="19"/>
      <c r="AE829344" s="19"/>
      <c r="AF829344" s="19"/>
      <c r="AG829344" s="19"/>
      <c r="AH829344" s="19"/>
      <c r="AI829344" s="19"/>
      <c r="AJ829344" s="19"/>
      <c r="AK829344" s="19"/>
      <c r="AL829344" s="19"/>
      <c r="AM829344" s="19"/>
      <c r="AN829344" s="19"/>
      <c r="AO829344" s="19"/>
      <c r="AP829344"/>
    </row>
    <row r="829345" spans="1:42" s="116" customFormat="1" x14ac:dyDescent="0.3">
      <c r="A829345"/>
      <c r="B829345"/>
      <c r="C829345"/>
      <c r="D829345"/>
      <c r="E829345"/>
      <c r="F829345"/>
      <c r="G829345"/>
      <c r="H829345"/>
      <c r="I829345"/>
      <c r="J829345"/>
      <c r="K829345"/>
      <c r="L829345"/>
      <c r="M829345" s="115"/>
      <c r="N829345" s="115"/>
      <c r="O829345"/>
      <c r="P829345"/>
      <c r="Q829345"/>
      <c r="R829345" s="19"/>
      <c r="S829345" s="19"/>
      <c r="T829345"/>
      <c r="U829345" s="113"/>
      <c r="V829345" s="19"/>
      <c r="W829345" s="19"/>
      <c r="X829345" s="19"/>
      <c r="Y829345" s="19"/>
      <c r="Z829345" s="19"/>
      <c r="AA829345" s="19"/>
      <c r="AB829345" s="19"/>
      <c r="AC829345" s="19"/>
      <c r="AD829345" s="19"/>
      <c r="AE829345" s="19"/>
      <c r="AF829345" s="19"/>
      <c r="AG829345" s="19"/>
      <c r="AH829345" s="19"/>
      <c r="AI829345" s="19"/>
      <c r="AJ829345" s="19"/>
      <c r="AK829345" s="19"/>
      <c r="AL829345" s="19"/>
      <c r="AM829345" s="19"/>
      <c r="AN829345" s="19"/>
      <c r="AO829345" s="19"/>
      <c r="AP829345"/>
    </row>
    <row r="829346" spans="1:42" s="116" customFormat="1" x14ac:dyDescent="0.3">
      <c r="A829346"/>
      <c r="B829346"/>
      <c r="C829346"/>
      <c r="D829346"/>
      <c r="E829346"/>
      <c r="F829346"/>
      <c r="G829346"/>
      <c r="H829346"/>
      <c r="I829346"/>
      <c r="J829346"/>
      <c r="K829346"/>
      <c r="L829346"/>
      <c r="M829346" s="115"/>
      <c r="N829346" s="115"/>
      <c r="O829346"/>
      <c r="P829346"/>
      <c r="Q829346"/>
      <c r="R829346" s="19"/>
      <c r="S829346" s="19"/>
      <c r="T829346"/>
      <c r="U829346" s="113"/>
      <c r="V829346" s="19"/>
      <c r="W829346" s="19"/>
      <c r="X829346" s="19"/>
      <c r="Y829346" s="19"/>
      <c r="Z829346" s="19"/>
      <c r="AA829346" s="19"/>
      <c r="AB829346" s="19"/>
      <c r="AC829346" s="19"/>
      <c r="AD829346" s="19"/>
      <c r="AE829346" s="19"/>
      <c r="AF829346" s="19"/>
      <c r="AG829346" s="19"/>
      <c r="AH829346" s="19"/>
      <c r="AI829346" s="19"/>
      <c r="AJ829346" s="19"/>
      <c r="AK829346" s="19"/>
      <c r="AL829346" s="19"/>
      <c r="AM829346" s="19"/>
      <c r="AN829346" s="19"/>
      <c r="AO829346" s="19"/>
      <c r="AP829346"/>
    </row>
    <row r="829347" spans="1:42" s="116" customFormat="1" x14ac:dyDescent="0.3">
      <c r="A829347"/>
      <c r="B829347"/>
      <c r="C829347"/>
      <c r="D829347"/>
      <c r="E829347"/>
      <c r="F829347"/>
      <c r="G829347"/>
      <c r="H829347"/>
      <c r="I829347"/>
      <c r="J829347"/>
      <c r="K829347"/>
      <c r="L829347"/>
      <c r="M829347" s="115"/>
      <c r="N829347" s="115"/>
      <c r="O829347"/>
      <c r="P829347"/>
      <c r="Q829347"/>
      <c r="R829347" s="19"/>
      <c r="S829347" s="19"/>
      <c r="T829347"/>
      <c r="U829347" s="113"/>
      <c r="V829347" s="19"/>
      <c r="W829347" s="19"/>
      <c r="X829347" s="19"/>
      <c r="Y829347" s="19"/>
      <c r="Z829347" s="19"/>
      <c r="AA829347" s="19"/>
      <c r="AB829347" s="19"/>
      <c r="AC829347" s="19"/>
      <c r="AD829347" s="19"/>
      <c r="AE829347" s="19"/>
      <c r="AF829347" s="19"/>
      <c r="AG829347" s="19"/>
      <c r="AH829347" s="19"/>
      <c r="AI829347" s="19"/>
      <c r="AJ829347" s="19"/>
      <c r="AK829347" s="19"/>
      <c r="AL829347" s="19"/>
      <c r="AM829347" s="19"/>
      <c r="AN829347" s="19"/>
      <c r="AO829347" s="19"/>
      <c r="AP829347"/>
    </row>
    <row r="829348" spans="1:42" s="116" customFormat="1" x14ac:dyDescent="0.3">
      <c r="A829348"/>
      <c r="B829348"/>
      <c r="C829348"/>
      <c r="D829348"/>
      <c r="E829348"/>
      <c r="F829348"/>
      <c r="G829348"/>
      <c r="H829348"/>
      <c r="I829348"/>
      <c r="J829348"/>
      <c r="K829348"/>
      <c r="L829348"/>
      <c r="M829348" s="115"/>
      <c r="N829348" s="115"/>
      <c r="O829348"/>
      <c r="P829348"/>
      <c r="Q829348"/>
      <c r="R829348" s="19"/>
      <c r="S829348" s="19"/>
      <c r="T829348"/>
      <c r="U829348" s="113"/>
      <c r="V829348" s="19"/>
      <c r="W829348" s="19"/>
      <c r="X829348" s="19"/>
      <c r="Y829348" s="19"/>
      <c r="Z829348" s="19"/>
      <c r="AA829348" s="19"/>
      <c r="AB829348" s="19"/>
      <c r="AC829348" s="19"/>
      <c r="AD829348" s="19"/>
      <c r="AE829348" s="19"/>
      <c r="AF829348" s="19"/>
      <c r="AG829348" s="19"/>
      <c r="AH829348" s="19"/>
      <c r="AI829348" s="19"/>
      <c r="AJ829348" s="19"/>
      <c r="AK829348" s="19"/>
      <c r="AL829348" s="19"/>
      <c r="AM829348" s="19"/>
      <c r="AN829348" s="19"/>
      <c r="AO829348" s="19"/>
      <c r="AP829348"/>
    </row>
    <row r="829349" spans="1:42" s="116" customFormat="1" x14ac:dyDescent="0.3">
      <c r="A829349"/>
      <c r="B829349"/>
      <c r="C829349"/>
      <c r="D829349"/>
      <c r="E829349"/>
      <c r="F829349"/>
      <c r="G829349"/>
      <c r="H829349"/>
      <c r="I829349"/>
      <c r="J829349"/>
      <c r="K829349"/>
      <c r="L829349"/>
      <c r="M829349" s="115"/>
      <c r="N829349" s="115"/>
      <c r="O829349"/>
      <c r="P829349"/>
      <c r="Q829349"/>
      <c r="R829349" s="19"/>
      <c r="S829349" s="19"/>
      <c r="T829349"/>
      <c r="U829349" s="113"/>
      <c r="V829349" s="19"/>
      <c r="W829349" s="19"/>
      <c r="X829349" s="19"/>
      <c r="Y829349" s="19"/>
      <c r="Z829349" s="19"/>
      <c r="AA829349" s="19"/>
      <c r="AB829349" s="19"/>
      <c r="AC829349" s="19"/>
      <c r="AD829349" s="19"/>
      <c r="AE829349" s="19"/>
      <c r="AF829349" s="19"/>
      <c r="AG829349" s="19"/>
      <c r="AH829349" s="19"/>
      <c r="AI829349" s="19"/>
      <c r="AJ829349" s="19"/>
      <c r="AK829349" s="19"/>
      <c r="AL829349" s="19"/>
      <c r="AM829349" s="19"/>
      <c r="AN829349" s="19"/>
      <c r="AO829349" s="19"/>
      <c r="AP829349"/>
    </row>
    <row r="829350" spans="1:42" s="116" customFormat="1" x14ac:dyDescent="0.3">
      <c r="A829350"/>
      <c r="B829350"/>
      <c r="C829350"/>
      <c r="D829350"/>
      <c r="E829350"/>
      <c r="F829350"/>
      <c r="G829350"/>
      <c r="H829350"/>
      <c r="I829350"/>
      <c r="J829350"/>
      <c r="K829350"/>
      <c r="L829350"/>
      <c r="M829350" s="115"/>
      <c r="N829350" s="115"/>
      <c r="O829350"/>
      <c r="P829350"/>
      <c r="Q829350"/>
      <c r="R829350" s="19"/>
      <c r="S829350" s="19"/>
      <c r="T829350"/>
      <c r="U829350" s="113"/>
      <c r="V829350" s="19"/>
      <c r="W829350" s="19"/>
      <c r="X829350" s="19"/>
      <c r="Y829350" s="19"/>
      <c r="Z829350" s="19"/>
      <c r="AA829350" s="19"/>
      <c r="AB829350" s="19"/>
      <c r="AC829350" s="19"/>
      <c r="AD829350" s="19"/>
      <c r="AE829350" s="19"/>
      <c r="AF829350" s="19"/>
      <c r="AG829350" s="19"/>
      <c r="AH829350" s="19"/>
      <c r="AI829350" s="19"/>
      <c r="AJ829350" s="19"/>
      <c r="AK829350" s="19"/>
      <c r="AL829350" s="19"/>
      <c r="AM829350" s="19"/>
      <c r="AN829350" s="19"/>
      <c r="AO829350" s="19"/>
      <c r="AP829350"/>
    </row>
    <row r="829351" spans="1:42" s="116" customFormat="1" x14ac:dyDescent="0.3">
      <c r="A829351"/>
      <c r="B829351"/>
      <c r="C829351"/>
      <c r="D829351"/>
      <c r="E829351"/>
      <c r="F829351"/>
      <c r="G829351"/>
      <c r="H829351"/>
      <c r="I829351"/>
      <c r="J829351"/>
      <c r="K829351"/>
      <c r="L829351"/>
      <c r="M829351" s="115"/>
      <c r="N829351" s="115"/>
      <c r="O829351"/>
      <c r="P829351"/>
      <c r="Q829351"/>
      <c r="R829351" s="19"/>
      <c r="S829351" s="19"/>
      <c r="T829351"/>
      <c r="U829351" s="113"/>
      <c r="V829351" s="19"/>
      <c r="W829351" s="19"/>
      <c r="X829351" s="19"/>
      <c r="Y829351" s="19"/>
      <c r="Z829351" s="19"/>
      <c r="AA829351" s="19"/>
      <c r="AB829351" s="19"/>
      <c r="AC829351" s="19"/>
      <c r="AD829351" s="19"/>
      <c r="AE829351" s="19"/>
      <c r="AF829351" s="19"/>
      <c r="AG829351" s="19"/>
      <c r="AH829351" s="19"/>
      <c r="AI829351" s="19"/>
      <c r="AJ829351" s="19"/>
      <c r="AK829351" s="19"/>
      <c r="AL829351" s="19"/>
      <c r="AM829351" s="19"/>
      <c r="AN829351" s="19"/>
      <c r="AO829351" s="19"/>
      <c r="AP829351"/>
    </row>
    <row r="829352" spans="1:42" s="116" customFormat="1" x14ac:dyDescent="0.3">
      <c r="A829352"/>
      <c r="B829352"/>
      <c r="C829352"/>
      <c r="D829352"/>
      <c r="E829352"/>
      <c r="F829352"/>
      <c r="G829352"/>
      <c r="H829352"/>
      <c r="I829352"/>
      <c r="J829352"/>
      <c r="K829352"/>
      <c r="L829352"/>
      <c r="M829352" s="115"/>
      <c r="N829352" s="115"/>
      <c r="O829352"/>
      <c r="P829352"/>
      <c r="Q829352"/>
      <c r="R829352" s="19"/>
      <c r="S829352" s="19"/>
      <c r="T829352"/>
      <c r="U829352" s="113"/>
      <c r="V829352" s="19"/>
      <c r="W829352" s="19"/>
      <c r="X829352" s="19"/>
      <c r="Y829352" s="19"/>
      <c r="Z829352" s="19"/>
      <c r="AA829352" s="19"/>
      <c r="AB829352" s="19"/>
      <c r="AC829352" s="19"/>
      <c r="AD829352" s="19"/>
      <c r="AE829352" s="19"/>
      <c r="AF829352" s="19"/>
      <c r="AG829352" s="19"/>
      <c r="AH829352" s="19"/>
      <c r="AI829352" s="19"/>
      <c r="AJ829352" s="19"/>
      <c r="AK829352" s="19"/>
      <c r="AL829352" s="19"/>
      <c r="AM829352" s="19"/>
      <c r="AN829352" s="19"/>
      <c r="AO829352" s="19"/>
      <c r="AP829352"/>
    </row>
    <row r="829353" spans="1:42" s="116" customFormat="1" x14ac:dyDescent="0.3">
      <c r="A829353"/>
      <c r="B829353"/>
      <c r="C829353"/>
      <c r="D829353"/>
      <c r="E829353"/>
      <c r="F829353"/>
      <c r="G829353"/>
      <c r="H829353"/>
      <c r="I829353"/>
      <c r="J829353"/>
      <c r="K829353"/>
      <c r="L829353"/>
      <c r="M829353" s="115"/>
      <c r="N829353" s="115"/>
      <c r="O829353"/>
      <c r="P829353"/>
      <c r="Q829353"/>
      <c r="R829353" s="19"/>
      <c r="S829353" s="19"/>
      <c r="T829353"/>
      <c r="U829353" s="113"/>
      <c r="V829353" s="19"/>
      <c r="W829353" s="19"/>
      <c r="X829353" s="19"/>
      <c r="Y829353" s="19"/>
      <c r="Z829353" s="19"/>
      <c r="AA829353" s="19"/>
      <c r="AB829353" s="19"/>
      <c r="AC829353" s="19"/>
      <c r="AD829353" s="19"/>
      <c r="AE829353" s="19"/>
      <c r="AF829353" s="19"/>
      <c r="AG829353" s="19"/>
      <c r="AH829353" s="19"/>
      <c r="AI829353" s="19"/>
      <c r="AJ829353" s="19"/>
      <c r="AK829353" s="19"/>
      <c r="AL829353" s="19"/>
      <c r="AM829353" s="19"/>
      <c r="AN829353" s="19"/>
      <c r="AO829353" s="19"/>
      <c r="AP829353"/>
    </row>
    <row r="829354" spans="1:42" s="116" customFormat="1" x14ac:dyDescent="0.3">
      <c r="A829354"/>
      <c r="B829354"/>
      <c r="C829354"/>
      <c r="D829354"/>
      <c r="E829354"/>
      <c r="F829354"/>
      <c r="G829354"/>
      <c r="H829354"/>
      <c r="I829354"/>
      <c r="J829354"/>
      <c r="K829354"/>
      <c r="L829354"/>
      <c r="M829354" s="115"/>
      <c r="N829354" s="115"/>
      <c r="O829354"/>
      <c r="P829354"/>
      <c r="Q829354"/>
      <c r="R829354" s="19"/>
      <c r="S829354" s="19"/>
      <c r="T829354"/>
      <c r="U829354" s="113"/>
      <c r="V829354" s="19"/>
      <c r="W829354" s="19"/>
      <c r="X829354" s="19"/>
      <c r="Y829354" s="19"/>
      <c r="Z829354" s="19"/>
      <c r="AA829354" s="19"/>
      <c r="AB829354" s="19"/>
      <c r="AC829354" s="19"/>
      <c r="AD829354" s="19"/>
      <c r="AE829354" s="19"/>
      <c r="AF829354" s="19"/>
      <c r="AG829354" s="19"/>
      <c r="AH829354" s="19"/>
      <c r="AI829354" s="19"/>
      <c r="AJ829354" s="19"/>
      <c r="AK829354" s="19"/>
      <c r="AL829354" s="19"/>
      <c r="AM829354" s="19"/>
      <c r="AN829354" s="19"/>
      <c r="AO829354" s="19"/>
      <c r="AP829354"/>
    </row>
    <row r="829355" spans="1:42" s="116" customFormat="1" x14ac:dyDescent="0.3">
      <c r="A829355"/>
      <c r="B829355"/>
      <c r="C829355"/>
      <c r="D829355"/>
      <c r="E829355"/>
      <c r="F829355"/>
      <c r="G829355"/>
      <c r="H829355"/>
      <c r="I829355"/>
      <c r="J829355"/>
      <c r="K829355"/>
      <c r="L829355"/>
      <c r="M829355" s="115"/>
      <c r="N829355" s="115"/>
      <c r="O829355"/>
      <c r="P829355"/>
      <c r="Q829355"/>
      <c r="R829355" s="19"/>
      <c r="S829355" s="19"/>
      <c r="T829355"/>
      <c r="U829355" s="113"/>
      <c r="V829355" s="19"/>
      <c r="W829355" s="19"/>
      <c r="X829355" s="19"/>
      <c r="Y829355" s="19"/>
      <c r="Z829355" s="19"/>
      <c r="AA829355" s="19"/>
      <c r="AB829355" s="19"/>
      <c r="AC829355" s="19"/>
      <c r="AD829355" s="19"/>
      <c r="AE829355" s="19"/>
      <c r="AF829355" s="19"/>
      <c r="AG829355" s="19"/>
      <c r="AH829355" s="19"/>
      <c r="AI829355" s="19"/>
      <c r="AJ829355" s="19"/>
      <c r="AK829355" s="19"/>
      <c r="AL829355" s="19"/>
      <c r="AM829355" s="19"/>
      <c r="AN829355" s="19"/>
      <c r="AO829355" s="19"/>
      <c r="AP829355"/>
    </row>
    <row r="829356" spans="1:42" s="116" customFormat="1" x14ac:dyDescent="0.3">
      <c r="A829356"/>
      <c r="B829356"/>
      <c r="C829356"/>
      <c r="D829356"/>
      <c r="E829356"/>
      <c r="F829356"/>
      <c r="G829356"/>
      <c r="H829356"/>
      <c r="I829356"/>
      <c r="J829356"/>
      <c r="K829356"/>
      <c r="L829356"/>
      <c r="M829356" s="115"/>
      <c r="N829356" s="115"/>
      <c r="O829356"/>
      <c r="P829356"/>
      <c r="Q829356"/>
      <c r="R829356" s="19"/>
      <c r="S829356" s="19"/>
      <c r="T829356"/>
      <c r="U829356" s="113"/>
      <c r="V829356" s="19"/>
      <c r="W829356" s="19"/>
      <c r="X829356" s="19"/>
      <c r="Y829356" s="19"/>
      <c r="Z829356" s="19"/>
      <c r="AA829356" s="19"/>
      <c r="AB829356" s="19"/>
      <c r="AC829356" s="19"/>
      <c r="AD829356" s="19"/>
      <c r="AE829356" s="19"/>
      <c r="AF829356" s="19"/>
      <c r="AG829356" s="19"/>
      <c r="AH829356" s="19"/>
      <c r="AI829356" s="19"/>
      <c r="AJ829356" s="19"/>
      <c r="AK829356" s="19"/>
      <c r="AL829356" s="19"/>
      <c r="AM829356" s="19"/>
      <c r="AN829356" s="19"/>
      <c r="AO829356" s="19"/>
      <c r="AP829356"/>
    </row>
    <row r="829357" spans="1:42" s="116" customFormat="1" x14ac:dyDescent="0.3">
      <c r="A829357"/>
      <c r="B829357"/>
      <c r="C829357"/>
      <c r="D829357"/>
      <c r="E829357"/>
      <c r="F829357"/>
      <c r="G829357"/>
      <c r="H829357"/>
      <c r="I829357"/>
      <c r="J829357"/>
      <c r="K829357"/>
      <c r="L829357"/>
      <c r="M829357" s="115"/>
      <c r="N829357" s="115"/>
      <c r="O829357"/>
      <c r="P829357"/>
      <c r="Q829357"/>
      <c r="R829357" s="19"/>
      <c r="S829357" s="19"/>
      <c r="T829357"/>
      <c r="U829357" s="113"/>
      <c r="V829357" s="19"/>
      <c r="W829357" s="19"/>
      <c r="X829357" s="19"/>
      <c r="Y829357" s="19"/>
      <c r="Z829357" s="19"/>
      <c r="AA829357" s="19"/>
      <c r="AB829357" s="19"/>
      <c r="AC829357" s="19"/>
      <c r="AD829357" s="19"/>
      <c r="AE829357" s="19"/>
      <c r="AF829357" s="19"/>
      <c r="AG829357" s="19"/>
      <c r="AH829357" s="19"/>
      <c r="AI829357" s="19"/>
      <c r="AJ829357" s="19"/>
      <c r="AK829357" s="19"/>
      <c r="AL829357" s="19"/>
      <c r="AM829357" s="19"/>
      <c r="AN829357" s="19"/>
      <c r="AO829357" s="19"/>
      <c r="AP829357"/>
    </row>
    <row r="829358" spans="1:42" s="116" customFormat="1" x14ac:dyDescent="0.3">
      <c r="A829358"/>
      <c r="B829358"/>
      <c r="C829358"/>
      <c r="D829358"/>
      <c r="E829358"/>
      <c r="F829358"/>
      <c r="G829358"/>
      <c r="H829358"/>
      <c r="I829358"/>
      <c r="J829358"/>
      <c r="K829358"/>
      <c r="L829358"/>
      <c r="M829358" s="115"/>
      <c r="N829358" s="115"/>
      <c r="O829358"/>
      <c r="P829358"/>
      <c r="Q829358"/>
      <c r="R829358" s="19"/>
      <c r="S829358" s="19"/>
      <c r="T829358"/>
      <c r="U829358" s="113"/>
      <c r="V829358" s="19"/>
      <c r="W829358" s="19"/>
      <c r="X829358" s="19"/>
      <c r="Y829358" s="19"/>
      <c r="Z829358" s="19"/>
      <c r="AA829358" s="19"/>
      <c r="AB829358" s="19"/>
      <c r="AC829358" s="19"/>
      <c r="AD829358" s="19"/>
      <c r="AE829358" s="19"/>
      <c r="AF829358" s="19"/>
      <c r="AG829358" s="19"/>
      <c r="AH829358" s="19"/>
      <c r="AI829358" s="19"/>
      <c r="AJ829358" s="19"/>
      <c r="AK829358" s="19"/>
      <c r="AL829358" s="19"/>
      <c r="AM829358" s="19"/>
      <c r="AN829358" s="19"/>
      <c r="AO829358" s="19"/>
      <c r="AP829358"/>
    </row>
    <row r="829359" spans="1:42" s="116" customFormat="1" x14ac:dyDescent="0.3">
      <c r="A829359"/>
      <c r="B829359"/>
      <c r="C829359"/>
      <c r="D829359"/>
      <c r="E829359"/>
      <c r="F829359"/>
      <c r="G829359"/>
      <c r="H829359"/>
      <c r="I829359"/>
      <c r="J829359"/>
      <c r="K829359"/>
      <c r="L829359"/>
      <c r="M829359" s="115"/>
      <c r="N829359" s="115"/>
      <c r="O829359"/>
      <c r="P829359"/>
      <c r="Q829359"/>
      <c r="R829359" s="19"/>
      <c r="S829359" s="19"/>
      <c r="T829359"/>
      <c r="U829359" s="113"/>
      <c r="V829359" s="19"/>
      <c r="W829359" s="19"/>
      <c r="X829359" s="19"/>
      <c r="Y829359" s="19"/>
      <c r="Z829359" s="19"/>
      <c r="AA829359" s="19"/>
      <c r="AB829359" s="19"/>
      <c r="AC829359" s="19"/>
      <c r="AD829359" s="19"/>
      <c r="AE829359" s="19"/>
      <c r="AF829359" s="19"/>
      <c r="AG829359" s="19"/>
      <c r="AH829359" s="19"/>
      <c r="AI829359" s="19"/>
      <c r="AJ829359" s="19"/>
      <c r="AK829359" s="19"/>
      <c r="AL829359" s="19"/>
      <c r="AM829359" s="19"/>
      <c r="AN829359" s="19"/>
      <c r="AO829359" s="19"/>
      <c r="AP829359"/>
    </row>
    <row r="829360" spans="1:42" s="116" customFormat="1" x14ac:dyDescent="0.3">
      <c r="A829360"/>
      <c r="B829360"/>
      <c r="C829360"/>
      <c r="D829360"/>
      <c r="E829360"/>
      <c r="F829360"/>
      <c r="G829360"/>
      <c r="H829360"/>
      <c r="I829360"/>
      <c r="J829360"/>
      <c r="K829360"/>
      <c r="L829360"/>
      <c r="M829360" s="115"/>
      <c r="N829360" s="115"/>
      <c r="O829360"/>
      <c r="P829360"/>
      <c r="Q829360"/>
      <c r="R829360" s="19"/>
      <c r="S829360" s="19"/>
      <c r="T829360"/>
      <c r="U829360" s="113"/>
      <c r="V829360" s="19"/>
      <c r="W829360" s="19"/>
      <c r="X829360" s="19"/>
      <c r="Y829360" s="19"/>
      <c r="Z829360" s="19"/>
      <c r="AA829360" s="19"/>
      <c r="AB829360" s="19"/>
      <c r="AC829360" s="19"/>
      <c r="AD829360" s="19"/>
      <c r="AE829360" s="19"/>
      <c r="AF829360" s="19"/>
      <c r="AG829360" s="19"/>
      <c r="AH829360" s="19"/>
      <c r="AI829360" s="19"/>
      <c r="AJ829360" s="19"/>
      <c r="AK829360" s="19"/>
      <c r="AL829360" s="19"/>
      <c r="AM829360" s="19"/>
      <c r="AN829360" s="19"/>
      <c r="AO829360" s="19"/>
      <c r="AP829360"/>
    </row>
    <row r="829361" spans="1:42" s="116" customFormat="1" x14ac:dyDescent="0.3">
      <c r="A829361"/>
      <c r="B829361"/>
      <c r="C829361"/>
      <c r="D829361"/>
      <c r="E829361"/>
      <c r="F829361"/>
      <c r="G829361"/>
      <c r="H829361"/>
      <c r="I829361"/>
      <c r="J829361"/>
      <c r="K829361"/>
      <c r="L829361"/>
      <c r="M829361" s="115"/>
      <c r="N829361" s="115"/>
      <c r="O829361"/>
      <c r="P829361"/>
      <c r="Q829361"/>
      <c r="R829361" s="19"/>
      <c r="S829361" s="19"/>
      <c r="T829361"/>
      <c r="U829361" s="113"/>
      <c r="V829361" s="19"/>
      <c r="W829361" s="19"/>
      <c r="X829361" s="19"/>
      <c r="Y829361" s="19"/>
      <c r="Z829361" s="19"/>
      <c r="AA829361" s="19"/>
      <c r="AB829361" s="19"/>
      <c r="AC829361" s="19"/>
      <c r="AD829361" s="19"/>
      <c r="AE829361" s="19"/>
      <c r="AF829361" s="19"/>
      <c r="AG829361" s="19"/>
      <c r="AH829361" s="19"/>
      <c r="AI829361" s="19"/>
      <c r="AJ829361" s="19"/>
      <c r="AK829361" s="19"/>
      <c r="AL829361" s="19"/>
      <c r="AM829361" s="19"/>
      <c r="AN829361" s="19"/>
      <c r="AO829361" s="19"/>
      <c r="AP829361"/>
    </row>
    <row r="829362" spans="1:42" s="116" customFormat="1" x14ac:dyDescent="0.3">
      <c r="A829362"/>
      <c r="B829362"/>
      <c r="C829362"/>
      <c r="D829362"/>
      <c r="E829362"/>
      <c r="F829362"/>
      <c r="G829362"/>
      <c r="H829362"/>
      <c r="I829362"/>
      <c r="J829362"/>
      <c r="K829362"/>
      <c r="L829362"/>
      <c r="M829362" s="115"/>
      <c r="N829362" s="115"/>
      <c r="O829362"/>
      <c r="P829362"/>
      <c r="Q829362"/>
      <c r="R829362" s="19"/>
      <c r="S829362" s="19"/>
      <c r="T829362"/>
      <c r="U829362" s="113"/>
      <c r="V829362" s="19"/>
      <c r="W829362" s="19"/>
      <c r="X829362" s="19"/>
      <c r="Y829362" s="19"/>
      <c r="Z829362" s="19"/>
      <c r="AA829362" s="19"/>
      <c r="AB829362" s="19"/>
      <c r="AC829362" s="19"/>
      <c r="AD829362" s="19"/>
      <c r="AE829362" s="19"/>
      <c r="AF829362" s="19"/>
      <c r="AG829362" s="19"/>
      <c r="AH829362" s="19"/>
      <c r="AI829362" s="19"/>
      <c r="AJ829362" s="19"/>
      <c r="AK829362" s="19"/>
      <c r="AL829362" s="19"/>
      <c r="AM829362" s="19"/>
      <c r="AN829362" s="19"/>
      <c r="AO829362" s="19"/>
      <c r="AP829362"/>
    </row>
    <row r="829363" spans="1:42" s="116" customFormat="1" x14ac:dyDescent="0.3">
      <c r="A829363"/>
      <c r="B829363"/>
      <c r="C829363"/>
      <c r="D829363"/>
      <c r="E829363"/>
      <c r="F829363"/>
      <c r="G829363"/>
      <c r="H829363"/>
      <c r="I829363"/>
      <c r="J829363"/>
      <c r="K829363"/>
      <c r="L829363"/>
      <c r="M829363" s="115"/>
      <c r="N829363" s="115"/>
      <c r="O829363"/>
      <c r="P829363"/>
      <c r="Q829363"/>
      <c r="R829363" s="19"/>
      <c r="S829363" s="19"/>
      <c r="T829363"/>
      <c r="U829363" s="113"/>
      <c r="V829363" s="19"/>
      <c r="W829363" s="19"/>
      <c r="X829363" s="19"/>
      <c r="Y829363" s="19"/>
      <c r="Z829363" s="19"/>
      <c r="AA829363" s="19"/>
      <c r="AB829363" s="19"/>
      <c r="AC829363" s="19"/>
      <c r="AD829363" s="19"/>
      <c r="AE829363" s="19"/>
      <c r="AF829363" s="19"/>
      <c r="AG829363" s="19"/>
      <c r="AH829363" s="19"/>
      <c r="AI829363" s="19"/>
      <c r="AJ829363" s="19"/>
      <c r="AK829363" s="19"/>
      <c r="AL829363" s="19"/>
      <c r="AM829363" s="19"/>
      <c r="AN829363" s="19"/>
      <c r="AO829363" s="19"/>
      <c r="AP829363"/>
    </row>
    <row r="829364" spans="1:42" s="116" customFormat="1" x14ac:dyDescent="0.3">
      <c r="A829364"/>
      <c r="B829364"/>
      <c r="C829364"/>
      <c r="D829364"/>
      <c r="E829364"/>
      <c r="F829364"/>
      <c r="G829364"/>
      <c r="H829364"/>
      <c r="I829364"/>
      <c r="J829364"/>
      <c r="K829364"/>
      <c r="L829364"/>
      <c r="M829364" s="115"/>
      <c r="N829364" s="115"/>
      <c r="O829364"/>
      <c r="P829364"/>
      <c r="Q829364"/>
      <c r="R829364" s="19"/>
      <c r="S829364" s="19"/>
      <c r="T829364"/>
      <c r="U829364" s="113"/>
      <c r="V829364" s="19"/>
      <c r="W829364" s="19"/>
      <c r="X829364" s="19"/>
      <c r="Y829364" s="19"/>
      <c r="Z829364" s="19"/>
      <c r="AA829364" s="19"/>
      <c r="AB829364" s="19"/>
      <c r="AC829364" s="19"/>
      <c r="AD829364" s="19"/>
      <c r="AE829364" s="19"/>
      <c r="AF829364" s="19"/>
      <c r="AG829364" s="19"/>
      <c r="AH829364" s="19"/>
      <c r="AI829364" s="19"/>
      <c r="AJ829364" s="19"/>
      <c r="AK829364" s="19"/>
      <c r="AL829364" s="19"/>
      <c r="AM829364" s="19"/>
      <c r="AN829364" s="19"/>
      <c r="AO829364" s="19"/>
      <c r="AP829364"/>
    </row>
    <row r="829365" spans="1:42" s="116" customFormat="1" x14ac:dyDescent="0.3">
      <c r="A829365"/>
      <c r="B829365"/>
      <c r="C829365"/>
      <c r="D829365"/>
      <c r="E829365"/>
      <c r="F829365"/>
      <c r="G829365"/>
      <c r="H829365"/>
      <c r="I829365"/>
      <c r="J829365"/>
      <c r="K829365"/>
      <c r="L829365"/>
      <c r="M829365" s="115"/>
      <c r="N829365" s="115"/>
      <c r="O829365"/>
      <c r="P829365"/>
      <c r="Q829365"/>
      <c r="R829365" s="19"/>
      <c r="S829365" s="19"/>
      <c r="T829365"/>
      <c r="U829365" s="113"/>
      <c r="V829365" s="19"/>
      <c r="W829365" s="19"/>
      <c r="X829365" s="19"/>
      <c r="Y829365" s="19"/>
      <c r="Z829365" s="19"/>
      <c r="AA829365" s="19"/>
      <c r="AB829365" s="19"/>
      <c r="AC829365" s="19"/>
      <c r="AD829365" s="19"/>
      <c r="AE829365" s="19"/>
      <c r="AF829365" s="19"/>
      <c r="AG829365" s="19"/>
      <c r="AH829365" s="19"/>
      <c r="AI829365" s="19"/>
      <c r="AJ829365" s="19"/>
      <c r="AK829365" s="19"/>
      <c r="AL829365" s="19"/>
      <c r="AM829365" s="19"/>
      <c r="AN829365" s="19"/>
      <c r="AO829365" s="19"/>
      <c r="AP829365"/>
    </row>
    <row r="829366" spans="1:42" s="116" customFormat="1" x14ac:dyDescent="0.3">
      <c r="A829366"/>
      <c r="B829366"/>
      <c r="C829366"/>
      <c r="D829366"/>
      <c r="E829366"/>
      <c r="F829366"/>
      <c r="G829366"/>
      <c r="H829366"/>
      <c r="I829366"/>
      <c r="J829366"/>
      <c r="K829366"/>
      <c r="L829366"/>
      <c r="M829366" s="115"/>
      <c r="N829366" s="115"/>
      <c r="O829366"/>
      <c r="P829366"/>
      <c r="Q829366"/>
      <c r="R829366" s="19"/>
      <c r="S829366" s="19"/>
      <c r="T829366"/>
      <c r="U829366" s="113"/>
      <c r="V829366" s="19"/>
      <c r="W829366" s="19"/>
      <c r="X829366" s="19"/>
      <c r="Y829366" s="19"/>
      <c r="Z829366" s="19"/>
      <c r="AA829366" s="19"/>
      <c r="AB829366" s="19"/>
      <c r="AC829366" s="19"/>
      <c r="AD829366" s="19"/>
      <c r="AE829366" s="19"/>
      <c r="AF829366" s="19"/>
      <c r="AG829366" s="19"/>
      <c r="AH829366" s="19"/>
      <c r="AI829366" s="19"/>
      <c r="AJ829366" s="19"/>
      <c r="AK829366" s="19"/>
      <c r="AL829366" s="19"/>
      <c r="AM829366" s="19"/>
      <c r="AN829366" s="19"/>
      <c r="AO829366" s="19"/>
      <c r="AP829366"/>
    </row>
    <row r="829367" spans="1:42" s="116" customFormat="1" x14ac:dyDescent="0.3">
      <c r="A829367"/>
      <c r="B829367"/>
      <c r="C829367"/>
      <c r="D829367"/>
      <c r="E829367"/>
      <c r="F829367"/>
      <c r="G829367"/>
      <c r="H829367"/>
      <c r="I829367"/>
      <c r="J829367"/>
      <c r="K829367"/>
      <c r="L829367"/>
      <c r="M829367" s="115"/>
      <c r="N829367" s="115"/>
      <c r="O829367"/>
      <c r="P829367"/>
      <c r="Q829367"/>
      <c r="R829367" s="19"/>
      <c r="S829367" s="19"/>
      <c r="T829367"/>
      <c r="U829367" s="113"/>
      <c r="V829367" s="19"/>
      <c r="W829367" s="19"/>
      <c r="X829367" s="19"/>
      <c r="Y829367" s="19"/>
      <c r="Z829367" s="19"/>
      <c r="AA829367" s="19"/>
      <c r="AB829367" s="19"/>
      <c r="AC829367" s="19"/>
      <c r="AD829367" s="19"/>
      <c r="AE829367" s="19"/>
      <c r="AF829367" s="19"/>
      <c r="AG829367" s="19"/>
      <c r="AH829367" s="19"/>
      <c r="AI829367" s="19"/>
      <c r="AJ829367" s="19"/>
      <c r="AK829367" s="19"/>
      <c r="AL829367" s="19"/>
      <c r="AM829367" s="19"/>
      <c r="AN829367" s="19"/>
      <c r="AO829367" s="19"/>
      <c r="AP829367"/>
    </row>
    <row r="829368" spans="1:42" s="116" customFormat="1" x14ac:dyDescent="0.3">
      <c r="A829368"/>
      <c r="B829368"/>
      <c r="C829368"/>
      <c r="D829368"/>
      <c r="E829368"/>
      <c r="F829368"/>
      <c r="G829368"/>
      <c r="H829368"/>
      <c r="I829368"/>
      <c r="J829368"/>
      <c r="K829368"/>
      <c r="L829368"/>
      <c r="M829368" s="115"/>
      <c r="N829368" s="115"/>
      <c r="O829368"/>
      <c r="P829368"/>
      <c r="Q829368"/>
      <c r="R829368" s="19"/>
      <c r="S829368" s="19"/>
      <c r="T829368"/>
      <c r="U829368" s="113"/>
      <c r="V829368" s="19"/>
      <c r="W829368" s="19"/>
      <c r="X829368" s="19"/>
      <c r="Y829368" s="19"/>
      <c r="Z829368" s="19"/>
      <c r="AA829368" s="19"/>
      <c r="AB829368" s="19"/>
      <c r="AC829368" s="19"/>
      <c r="AD829368" s="19"/>
      <c r="AE829368" s="19"/>
      <c r="AF829368" s="19"/>
      <c r="AG829368" s="19"/>
      <c r="AH829368" s="19"/>
      <c r="AI829368" s="19"/>
      <c r="AJ829368" s="19"/>
      <c r="AK829368" s="19"/>
      <c r="AL829368" s="19"/>
      <c r="AM829368" s="19"/>
      <c r="AN829368" s="19"/>
      <c r="AO829368" s="19"/>
      <c r="AP829368"/>
    </row>
    <row r="829369" spans="1:42" s="116" customFormat="1" x14ac:dyDescent="0.3">
      <c r="A829369"/>
      <c r="B829369"/>
      <c r="C829369"/>
      <c r="D829369"/>
      <c r="E829369"/>
      <c r="F829369"/>
      <c r="G829369"/>
      <c r="H829369"/>
      <c r="I829369"/>
      <c r="J829369"/>
      <c r="K829369"/>
      <c r="L829369"/>
      <c r="M829369" s="115"/>
      <c r="N829369" s="115"/>
      <c r="O829369"/>
      <c r="P829369"/>
      <c r="Q829369"/>
      <c r="R829369" s="19"/>
      <c r="S829369" s="19"/>
      <c r="T829369"/>
      <c r="U829369" s="113"/>
      <c r="V829369" s="19"/>
      <c r="W829369" s="19"/>
      <c r="X829369" s="19"/>
      <c r="Y829369" s="19"/>
      <c r="Z829369" s="19"/>
      <c r="AA829369" s="19"/>
      <c r="AB829369" s="19"/>
      <c r="AC829369" s="19"/>
      <c r="AD829369" s="19"/>
      <c r="AE829369" s="19"/>
      <c r="AF829369" s="19"/>
      <c r="AG829369" s="19"/>
      <c r="AH829369" s="19"/>
      <c r="AI829369" s="19"/>
      <c r="AJ829369" s="19"/>
      <c r="AK829369" s="19"/>
      <c r="AL829369" s="19"/>
      <c r="AM829369" s="19"/>
      <c r="AN829369" s="19"/>
      <c r="AO829369" s="19"/>
      <c r="AP829369"/>
    </row>
    <row r="829370" spans="1:42" s="116" customFormat="1" x14ac:dyDescent="0.3">
      <c r="A829370"/>
      <c r="B829370"/>
      <c r="C829370"/>
      <c r="D829370"/>
      <c r="E829370"/>
      <c r="F829370"/>
      <c r="G829370"/>
      <c r="H829370"/>
      <c r="I829370"/>
      <c r="J829370"/>
      <c r="K829370"/>
      <c r="L829370"/>
      <c r="M829370" s="115"/>
      <c r="N829370" s="115"/>
      <c r="O829370"/>
      <c r="P829370"/>
      <c r="Q829370"/>
      <c r="R829370" s="19"/>
      <c r="S829370" s="19"/>
      <c r="T829370"/>
      <c r="U829370" s="113"/>
      <c r="V829370" s="19"/>
      <c r="W829370" s="19"/>
      <c r="X829370" s="19"/>
      <c r="Y829370" s="19"/>
      <c r="Z829370" s="19"/>
      <c r="AA829370" s="19"/>
      <c r="AB829370" s="19"/>
      <c r="AC829370" s="19"/>
      <c r="AD829370" s="19"/>
      <c r="AE829370" s="19"/>
      <c r="AF829370" s="19"/>
      <c r="AG829370" s="19"/>
      <c r="AH829370" s="19"/>
      <c r="AI829370" s="19"/>
      <c r="AJ829370" s="19"/>
      <c r="AK829370" s="19"/>
      <c r="AL829370" s="19"/>
      <c r="AM829370" s="19"/>
      <c r="AN829370" s="19"/>
      <c r="AO829370" s="19"/>
      <c r="AP829370"/>
    </row>
    <row r="829371" spans="1:42" s="116" customFormat="1" x14ac:dyDescent="0.3">
      <c r="A829371"/>
      <c r="B829371"/>
      <c r="C829371"/>
      <c r="D829371"/>
      <c r="E829371"/>
      <c r="F829371"/>
      <c r="G829371"/>
      <c r="H829371"/>
      <c r="I829371"/>
      <c r="J829371"/>
      <c r="K829371"/>
      <c r="L829371"/>
      <c r="M829371" s="115"/>
      <c r="N829371" s="115"/>
      <c r="O829371"/>
      <c r="P829371"/>
      <c r="Q829371"/>
      <c r="R829371" s="19"/>
      <c r="S829371" s="19"/>
      <c r="T829371"/>
      <c r="U829371" s="113"/>
      <c r="V829371" s="19"/>
      <c r="W829371" s="19"/>
      <c r="X829371" s="19"/>
      <c r="Y829371" s="19"/>
      <c r="Z829371" s="19"/>
      <c r="AA829371" s="19"/>
      <c r="AB829371" s="19"/>
      <c r="AC829371" s="19"/>
      <c r="AD829371" s="19"/>
      <c r="AE829371" s="19"/>
      <c r="AF829371" s="19"/>
      <c r="AG829371" s="19"/>
      <c r="AH829371" s="19"/>
      <c r="AI829371" s="19"/>
      <c r="AJ829371" s="19"/>
      <c r="AK829371" s="19"/>
      <c r="AL829371" s="19"/>
      <c r="AM829371" s="19"/>
      <c r="AN829371" s="19"/>
      <c r="AO829371" s="19"/>
      <c r="AP829371"/>
    </row>
    <row r="829372" spans="1:42" s="116" customFormat="1" x14ac:dyDescent="0.3">
      <c r="A829372"/>
      <c r="B829372"/>
      <c r="C829372"/>
      <c r="D829372"/>
      <c r="E829372"/>
      <c r="F829372"/>
      <c r="G829372"/>
      <c r="H829372"/>
      <c r="I829372"/>
      <c r="J829372"/>
      <c r="K829372"/>
      <c r="L829372"/>
      <c r="M829372" s="115"/>
      <c r="N829372" s="115"/>
      <c r="O829372"/>
      <c r="P829372"/>
      <c r="Q829372"/>
      <c r="R829372" s="19"/>
      <c r="S829372" s="19"/>
      <c r="T829372"/>
      <c r="U829372" s="113"/>
      <c r="V829372" s="19"/>
      <c r="W829372" s="19"/>
      <c r="X829372" s="19"/>
      <c r="Y829372" s="19"/>
      <c r="Z829372" s="19"/>
      <c r="AA829372" s="19"/>
      <c r="AB829372" s="19"/>
      <c r="AC829372" s="19"/>
      <c r="AD829372" s="19"/>
      <c r="AE829372" s="19"/>
      <c r="AF829372" s="19"/>
      <c r="AG829372" s="19"/>
      <c r="AH829372" s="19"/>
      <c r="AI829372" s="19"/>
      <c r="AJ829372" s="19"/>
      <c r="AK829372" s="19"/>
      <c r="AL829372" s="19"/>
      <c r="AM829372" s="19"/>
      <c r="AN829372" s="19"/>
      <c r="AO829372" s="19"/>
      <c r="AP829372"/>
    </row>
    <row r="829373" spans="1:42" s="116" customFormat="1" x14ac:dyDescent="0.3">
      <c r="A829373"/>
      <c r="B829373"/>
      <c r="C829373"/>
      <c r="D829373"/>
      <c r="E829373"/>
      <c r="F829373"/>
      <c r="G829373"/>
      <c r="H829373"/>
      <c r="I829373"/>
      <c r="J829373"/>
      <c r="K829373"/>
      <c r="L829373"/>
      <c r="M829373" s="115"/>
      <c r="N829373" s="115"/>
      <c r="O829373"/>
      <c r="P829373"/>
      <c r="Q829373"/>
      <c r="R829373" s="19"/>
      <c r="S829373" s="19"/>
      <c r="T829373"/>
      <c r="U829373" s="113"/>
      <c r="V829373" s="19"/>
      <c r="W829373" s="19"/>
      <c r="X829373" s="19"/>
      <c r="Y829373" s="19"/>
      <c r="Z829373" s="19"/>
      <c r="AA829373" s="19"/>
      <c r="AB829373" s="19"/>
      <c r="AC829373" s="19"/>
      <c r="AD829373" s="19"/>
      <c r="AE829373" s="19"/>
      <c r="AF829373" s="19"/>
      <c r="AG829373" s="19"/>
      <c r="AH829373" s="19"/>
      <c r="AI829373" s="19"/>
      <c r="AJ829373" s="19"/>
      <c r="AK829373" s="19"/>
      <c r="AL829373" s="19"/>
      <c r="AM829373" s="19"/>
      <c r="AN829373" s="19"/>
      <c r="AO829373" s="19"/>
      <c r="AP829373"/>
    </row>
    <row r="829374" spans="1:42" s="116" customFormat="1" x14ac:dyDescent="0.3">
      <c r="A829374"/>
      <c r="B829374"/>
      <c r="C829374"/>
      <c r="D829374"/>
      <c r="E829374"/>
      <c r="F829374"/>
      <c r="G829374"/>
      <c r="H829374"/>
      <c r="I829374"/>
      <c r="J829374"/>
      <c r="K829374"/>
      <c r="L829374"/>
      <c r="M829374" s="115"/>
      <c r="N829374" s="115"/>
      <c r="O829374"/>
      <c r="P829374"/>
      <c r="Q829374"/>
      <c r="R829374" s="19"/>
      <c r="S829374" s="19"/>
      <c r="T829374"/>
      <c r="U829374" s="113"/>
      <c r="V829374" s="19"/>
      <c r="W829374" s="19"/>
      <c r="X829374" s="19"/>
      <c r="Y829374" s="19"/>
      <c r="Z829374" s="19"/>
      <c r="AA829374" s="19"/>
      <c r="AB829374" s="19"/>
      <c r="AC829374" s="19"/>
      <c r="AD829374" s="19"/>
      <c r="AE829374" s="19"/>
      <c r="AF829374" s="19"/>
      <c r="AG829374" s="19"/>
      <c r="AH829374" s="19"/>
      <c r="AI829374" s="19"/>
      <c r="AJ829374" s="19"/>
      <c r="AK829374" s="19"/>
      <c r="AL829374" s="19"/>
      <c r="AM829374" s="19"/>
      <c r="AN829374" s="19"/>
      <c r="AO829374" s="19"/>
      <c r="AP829374"/>
    </row>
    <row r="829375" spans="1:42" s="116" customFormat="1" x14ac:dyDescent="0.3">
      <c r="A829375"/>
      <c r="B829375"/>
      <c r="C829375"/>
      <c r="D829375"/>
      <c r="E829375"/>
      <c r="F829375"/>
      <c r="G829375"/>
      <c r="H829375"/>
      <c r="I829375"/>
      <c r="J829375"/>
      <c r="K829375"/>
      <c r="L829375"/>
      <c r="M829375" s="115"/>
      <c r="N829375" s="115"/>
      <c r="O829375"/>
      <c r="P829375"/>
      <c r="Q829375"/>
      <c r="R829375" s="19"/>
      <c r="S829375" s="19"/>
      <c r="T829375"/>
      <c r="U829375" s="113"/>
      <c r="V829375" s="19"/>
      <c r="W829375" s="19"/>
      <c r="X829375" s="19"/>
      <c r="Y829375" s="19"/>
      <c r="Z829375" s="19"/>
      <c r="AA829375" s="19"/>
      <c r="AB829375" s="19"/>
      <c r="AC829375" s="19"/>
      <c r="AD829375" s="19"/>
      <c r="AE829375" s="19"/>
      <c r="AF829375" s="19"/>
      <c r="AG829375" s="19"/>
      <c r="AH829375" s="19"/>
      <c r="AI829375" s="19"/>
      <c r="AJ829375" s="19"/>
      <c r="AK829375" s="19"/>
      <c r="AL829375" s="19"/>
      <c r="AM829375" s="19"/>
      <c r="AN829375" s="19"/>
      <c r="AO829375" s="19"/>
      <c r="AP829375"/>
    </row>
    <row r="829376" spans="1:42" s="116" customFormat="1" x14ac:dyDescent="0.3">
      <c r="A829376"/>
      <c r="B829376"/>
      <c r="C829376"/>
      <c r="D829376"/>
      <c r="E829376"/>
      <c r="F829376"/>
      <c r="G829376"/>
      <c r="H829376"/>
      <c r="I829376"/>
      <c r="J829376"/>
      <c r="K829376"/>
      <c r="L829376"/>
      <c r="M829376" s="115"/>
      <c r="N829376" s="115"/>
      <c r="O829376"/>
      <c r="P829376"/>
      <c r="Q829376"/>
      <c r="R829376" s="19"/>
      <c r="S829376" s="19"/>
      <c r="T829376"/>
      <c r="U829376" s="113"/>
      <c r="V829376" s="19"/>
      <c r="W829376" s="19"/>
      <c r="X829376" s="19"/>
      <c r="Y829376" s="19"/>
      <c r="Z829376" s="19"/>
      <c r="AA829376" s="19"/>
      <c r="AB829376" s="19"/>
      <c r="AC829376" s="19"/>
      <c r="AD829376" s="19"/>
      <c r="AE829376" s="19"/>
      <c r="AF829376" s="19"/>
      <c r="AG829376" s="19"/>
      <c r="AH829376" s="19"/>
      <c r="AI829376" s="19"/>
      <c r="AJ829376" s="19"/>
      <c r="AK829376" s="19"/>
      <c r="AL829376" s="19"/>
      <c r="AM829376" s="19"/>
      <c r="AN829376" s="19"/>
      <c r="AO829376" s="19"/>
      <c r="AP829376"/>
    </row>
    <row r="829377" spans="1:42" s="116" customFormat="1" x14ac:dyDescent="0.3">
      <c r="A829377"/>
      <c r="B829377"/>
      <c r="C829377"/>
      <c r="D829377"/>
      <c r="E829377"/>
      <c r="F829377"/>
      <c r="G829377"/>
      <c r="H829377"/>
      <c r="I829377"/>
      <c r="J829377"/>
      <c r="K829377"/>
      <c r="L829377"/>
      <c r="M829377" s="115"/>
      <c r="N829377" s="115"/>
      <c r="O829377"/>
      <c r="P829377"/>
      <c r="Q829377"/>
      <c r="R829377" s="19"/>
      <c r="S829377" s="19"/>
      <c r="T829377"/>
      <c r="U829377" s="113"/>
      <c r="V829377" s="19"/>
      <c r="W829377" s="19"/>
      <c r="X829377" s="19"/>
      <c r="Y829377" s="19"/>
      <c r="Z829377" s="19"/>
      <c r="AA829377" s="19"/>
      <c r="AB829377" s="19"/>
      <c r="AC829377" s="19"/>
      <c r="AD829377" s="19"/>
      <c r="AE829377" s="19"/>
      <c r="AF829377" s="19"/>
      <c r="AG829377" s="19"/>
      <c r="AH829377" s="19"/>
      <c r="AI829377" s="19"/>
      <c r="AJ829377" s="19"/>
      <c r="AK829377" s="19"/>
      <c r="AL829377" s="19"/>
      <c r="AM829377" s="19"/>
      <c r="AN829377" s="19"/>
      <c r="AO829377" s="19"/>
      <c r="AP829377"/>
    </row>
    <row r="829378" spans="1:42" s="116" customFormat="1" x14ac:dyDescent="0.3">
      <c r="A829378"/>
      <c r="B829378"/>
      <c r="C829378"/>
      <c r="D829378"/>
      <c r="E829378"/>
      <c r="F829378"/>
      <c r="G829378"/>
      <c r="H829378"/>
      <c r="I829378"/>
      <c r="J829378"/>
      <c r="K829378"/>
      <c r="L829378"/>
      <c r="M829378" s="115"/>
      <c r="N829378" s="115"/>
      <c r="O829378"/>
      <c r="P829378"/>
      <c r="Q829378"/>
      <c r="R829378" s="19"/>
      <c r="S829378" s="19"/>
      <c r="T829378"/>
      <c r="U829378" s="113"/>
      <c r="V829378" s="19"/>
      <c r="W829378" s="19"/>
      <c r="X829378" s="19"/>
      <c r="Y829378" s="19"/>
      <c r="Z829378" s="19"/>
      <c r="AA829378" s="19"/>
      <c r="AB829378" s="19"/>
      <c r="AC829378" s="19"/>
      <c r="AD829378" s="19"/>
      <c r="AE829378" s="19"/>
      <c r="AF829378" s="19"/>
      <c r="AG829378" s="19"/>
      <c r="AH829378" s="19"/>
      <c r="AI829378" s="19"/>
      <c r="AJ829378" s="19"/>
      <c r="AK829378" s="19"/>
      <c r="AL829378" s="19"/>
      <c r="AM829378" s="19"/>
      <c r="AN829378" s="19"/>
      <c r="AO829378" s="19"/>
      <c r="AP829378"/>
    </row>
    <row r="829379" spans="1:42" s="116" customFormat="1" x14ac:dyDescent="0.3">
      <c r="A829379"/>
      <c r="B829379"/>
      <c r="C829379"/>
      <c r="D829379"/>
      <c r="E829379"/>
      <c r="F829379"/>
      <c r="G829379"/>
      <c r="H829379"/>
      <c r="I829379"/>
      <c r="J829379"/>
      <c r="K829379"/>
      <c r="L829379"/>
      <c r="M829379" s="115"/>
      <c r="N829379" s="115"/>
      <c r="O829379"/>
      <c r="P829379"/>
      <c r="Q829379"/>
      <c r="R829379" s="19"/>
      <c r="S829379" s="19"/>
      <c r="T829379"/>
      <c r="U829379" s="113"/>
      <c r="V829379" s="19"/>
      <c r="W829379" s="19"/>
      <c r="X829379" s="19"/>
      <c r="Y829379" s="19"/>
      <c r="Z829379" s="19"/>
      <c r="AA829379" s="19"/>
      <c r="AB829379" s="19"/>
      <c r="AC829379" s="19"/>
      <c r="AD829379" s="19"/>
      <c r="AE829379" s="19"/>
      <c r="AF829379" s="19"/>
      <c r="AG829379" s="19"/>
      <c r="AH829379" s="19"/>
      <c r="AI829379" s="19"/>
      <c r="AJ829379" s="19"/>
      <c r="AK829379" s="19"/>
      <c r="AL829379" s="19"/>
      <c r="AM829379" s="19"/>
      <c r="AN829379" s="19"/>
      <c r="AO829379" s="19"/>
      <c r="AP829379"/>
    </row>
    <row r="829380" spans="1:42" s="116" customFormat="1" x14ac:dyDescent="0.3">
      <c r="A829380"/>
      <c r="B829380"/>
      <c r="C829380"/>
      <c r="D829380"/>
      <c r="E829380"/>
      <c r="F829380"/>
      <c r="G829380"/>
      <c r="H829380"/>
      <c r="I829380"/>
      <c r="J829380"/>
      <c r="K829380"/>
      <c r="L829380"/>
      <c r="M829380" s="115"/>
      <c r="N829380" s="115"/>
      <c r="O829380"/>
      <c r="P829380"/>
      <c r="Q829380"/>
      <c r="R829380" s="19"/>
      <c r="S829380" s="19"/>
      <c r="T829380"/>
      <c r="U829380" s="113"/>
      <c r="V829380" s="19"/>
      <c r="W829380" s="19"/>
      <c r="X829380" s="19"/>
      <c r="Y829380" s="19"/>
      <c r="Z829380" s="19"/>
      <c r="AA829380" s="19"/>
      <c r="AB829380" s="19"/>
      <c r="AC829380" s="19"/>
      <c r="AD829380" s="19"/>
      <c r="AE829380" s="19"/>
      <c r="AF829380" s="19"/>
      <c r="AG829380" s="19"/>
      <c r="AH829380" s="19"/>
      <c r="AI829380" s="19"/>
      <c r="AJ829380" s="19"/>
      <c r="AK829380" s="19"/>
      <c r="AL829380" s="19"/>
      <c r="AM829380" s="19"/>
      <c r="AN829380" s="19"/>
      <c r="AO829380" s="19"/>
      <c r="AP829380"/>
    </row>
    <row r="829381" spans="1:42" s="116" customFormat="1" x14ac:dyDescent="0.3">
      <c r="A829381"/>
      <c r="B829381"/>
      <c r="C829381"/>
      <c r="D829381"/>
      <c r="E829381"/>
      <c r="F829381"/>
      <c r="G829381"/>
      <c r="H829381"/>
      <c r="I829381"/>
      <c r="J829381"/>
      <c r="K829381"/>
      <c r="L829381"/>
      <c r="M829381" s="115"/>
      <c r="N829381" s="115"/>
      <c r="O829381"/>
      <c r="P829381"/>
      <c r="Q829381"/>
      <c r="R829381" s="19"/>
      <c r="S829381" s="19"/>
      <c r="T829381"/>
      <c r="U829381" s="113"/>
      <c r="V829381" s="19"/>
      <c r="W829381" s="19"/>
      <c r="X829381" s="19"/>
      <c r="Y829381" s="19"/>
      <c r="Z829381" s="19"/>
      <c r="AA829381" s="19"/>
      <c r="AB829381" s="19"/>
      <c r="AC829381" s="19"/>
      <c r="AD829381" s="19"/>
      <c r="AE829381" s="19"/>
      <c r="AF829381" s="19"/>
      <c r="AG829381" s="19"/>
      <c r="AH829381" s="19"/>
      <c r="AI829381" s="19"/>
      <c r="AJ829381" s="19"/>
      <c r="AK829381" s="19"/>
      <c r="AL829381" s="19"/>
      <c r="AM829381" s="19"/>
      <c r="AN829381" s="19"/>
      <c r="AO829381" s="19"/>
      <c r="AP829381"/>
    </row>
    <row r="829382" spans="1:42" s="116" customFormat="1" x14ac:dyDescent="0.3">
      <c r="A829382"/>
      <c r="B829382"/>
      <c r="C829382"/>
      <c r="D829382"/>
      <c r="E829382"/>
      <c r="F829382"/>
      <c r="G829382"/>
      <c r="H829382"/>
      <c r="I829382"/>
      <c r="J829382"/>
      <c r="K829382"/>
      <c r="L829382"/>
      <c r="M829382" s="115"/>
      <c r="N829382" s="115"/>
      <c r="O829382"/>
      <c r="P829382"/>
      <c r="Q829382"/>
      <c r="R829382" s="19"/>
      <c r="S829382" s="19"/>
      <c r="T829382"/>
      <c r="U829382" s="113"/>
      <c r="V829382" s="19"/>
      <c r="W829382" s="19"/>
      <c r="X829382" s="19"/>
      <c r="Y829382" s="19"/>
      <c r="Z829382" s="19"/>
      <c r="AA829382" s="19"/>
      <c r="AB829382" s="19"/>
      <c r="AC829382" s="19"/>
      <c r="AD829382" s="19"/>
      <c r="AE829382" s="19"/>
      <c r="AF829382" s="19"/>
      <c r="AG829382" s="19"/>
      <c r="AH829382" s="19"/>
      <c r="AI829382" s="19"/>
      <c r="AJ829382" s="19"/>
      <c r="AK829382" s="19"/>
      <c r="AL829382" s="19"/>
      <c r="AM829382" s="19"/>
      <c r="AN829382" s="19"/>
      <c r="AO829382" s="19"/>
      <c r="AP829382"/>
    </row>
    <row r="829383" spans="1:42" s="116" customFormat="1" x14ac:dyDescent="0.3">
      <c r="A829383"/>
      <c r="B829383"/>
      <c r="C829383"/>
      <c r="D829383"/>
      <c r="E829383"/>
      <c r="F829383"/>
      <c r="G829383"/>
      <c r="H829383"/>
      <c r="I829383"/>
      <c r="J829383"/>
      <c r="K829383"/>
      <c r="L829383"/>
      <c r="M829383" s="115"/>
      <c r="N829383" s="115"/>
      <c r="O829383"/>
      <c r="P829383"/>
      <c r="Q829383"/>
      <c r="R829383" s="19"/>
      <c r="S829383" s="19"/>
      <c r="T829383"/>
      <c r="U829383" s="113"/>
      <c r="V829383" s="19"/>
      <c r="W829383" s="19"/>
      <c r="X829383" s="19"/>
      <c r="Y829383" s="19"/>
      <c r="Z829383" s="19"/>
      <c r="AA829383" s="19"/>
      <c r="AB829383" s="19"/>
      <c r="AC829383" s="19"/>
      <c r="AD829383" s="19"/>
      <c r="AE829383" s="19"/>
      <c r="AF829383" s="19"/>
      <c r="AG829383" s="19"/>
      <c r="AH829383" s="19"/>
      <c r="AI829383" s="19"/>
      <c r="AJ829383" s="19"/>
      <c r="AK829383" s="19"/>
      <c r="AL829383" s="19"/>
      <c r="AM829383" s="19"/>
      <c r="AN829383" s="19"/>
      <c r="AO829383" s="19"/>
      <c r="AP829383"/>
    </row>
    <row r="829384" spans="1:42" s="116" customFormat="1" x14ac:dyDescent="0.3">
      <c r="A829384"/>
      <c r="B829384"/>
      <c r="C829384"/>
      <c r="D829384"/>
      <c r="E829384"/>
      <c r="F829384"/>
      <c r="G829384"/>
      <c r="H829384"/>
      <c r="I829384"/>
      <c r="J829384"/>
      <c r="K829384"/>
      <c r="L829384"/>
      <c r="M829384" s="115"/>
      <c r="N829384" s="115"/>
      <c r="O829384"/>
      <c r="P829384"/>
      <c r="Q829384"/>
      <c r="R829384" s="19"/>
      <c r="S829384" s="19"/>
      <c r="T829384"/>
      <c r="U829384" s="113"/>
      <c r="V829384" s="19"/>
      <c r="W829384" s="19"/>
      <c r="X829384" s="19"/>
      <c r="Y829384" s="19"/>
      <c r="Z829384" s="19"/>
      <c r="AA829384" s="19"/>
      <c r="AB829384" s="19"/>
      <c r="AC829384" s="19"/>
      <c r="AD829384" s="19"/>
      <c r="AE829384" s="19"/>
      <c r="AF829384" s="19"/>
      <c r="AG829384" s="19"/>
      <c r="AH829384" s="19"/>
      <c r="AI829384" s="19"/>
      <c r="AJ829384" s="19"/>
      <c r="AK829384" s="19"/>
      <c r="AL829384" s="19"/>
      <c r="AM829384" s="19"/>
      <c r="AN829384" s="19"/>
      <c r="AO829384" s="19"/>
      <c r="AP829384"/>
    </row>
    <row r="829385" spans="1:42" s="116" customFormat="1" x14ac:dyDescent="0.3">
      <c r="A829385"/>
      <c r="B829385"/>
      <c r="C829385"/>
      <c r="D829385"/>
      <c r="E829385"/>
      <c r="F829385"/>
      <c r="G829385"/>
      <c r="H829385"/>
      <c r="I829385"/>
      <c r="J829385"/>
      <c r="K829385"/>
      <c r="L829385"/>
      <c r="M829385" s="115"/>
      <c r="N829385" s="115"/>
      <c r="O829385"/>
      <c r="P829385"/>
      <c r="Q829385"/>
      <c r="R829385" s="19"/>
      <c r="S829385" s="19"/>
      <c r="T829385"/>
      <c r="U829385" s="113"/>
      <c r="V829385" s="19"/>
      <c r="W829385" s="19"/>
      <c r="X829385" s="19"/>
      <c r="Y829385" s="19"/>
      <c r="Z829385" s="19"/>
      <c r="AA829385" s="19"/>
      <c r="AB829385" s="19"/>
      <c r="AC829385" s="19"/>
      <c r="AD829385" s="19"/>
      <c r="AE829385" s="19"/>
      <c r="AF829385" s="19"/>
      <c r="AG829385" s="19"/>
      <c r="AH829385" s="19"/>
      <c r="AI829385" s="19"/>
      <c r="AJ829385" s="19"/>
      <c r="AK829385" s="19"/>
      <c r="AL829385" s="19"/>
      <c r="AM829385" s="19"/>
      <c r="AN829385" s="19"/>
      <c r="AO829385" s="19"/>
      <c r="AP829385"/>
    </row>
    <row r="829386" spans="1:42" s="116" customFormat="1" x14ac:dyDescent="0.3">
      <c r="A829386"/>
      <c r="B829386"/>
      <c r="C829386"/>
      <c r="D829386"/>
      <c r="E829386"/>
      <c r="F829386"/>
      <c r="G829386"/>
      <c r="H829386"/>
      <c r="I829386"/>
      <c r="J829386"/>
      <c r="K829386"/>
      <c r="L829386"/>
      <c r="M829386" s="115"/>
      <c r="N829386" s="115"/>
      <c r="O829386"/>
      <c r="P829386"/>
      <c r="Q829386"/>
      <c r="R829386" s="19"/>
      <c r="S829386" s="19"/>
      <c r="T829386"/>
      <c r="U829386" s="113"/>
      <c r="V829386" s="19"/>
      <c r="W829386" s="19"/>
      <c r="X829386" s="19"/>
      <c r="Y829386" s="19"/>
      <c r="Z829386" s="19"/>
      <c r="AA829386" s="19"/>
      <c r="AB829386" s="19"/>
      <c r="AC829386" s="19"/>
      <c r="AD829386" s="19"/>
      <c r="AE829386" s="19"/>
      <c r="AF829386" s="19"/>
      <c r="AG829386" s="19"/>
      <c r="AH829386" s="19"/>
      <c r="AI829386" s="19"/>
      <c r="AJ829386" s="19"/>
      <c r="AK829386" s="19"/>
      <c r="AL829386" s="19"/>
      <c r="AM829386" s="19"/>
      <c r="AN829386" s="19"/>
      <c r="AO829386" s="19"/>
      <c r="AP829386"/>
    </row>
    <row r="829387" spans="1:42" s="116" customFormat="1" x14ac:dyDescent="0.3">
      <c r="A829387"/>
      <c r="B829387"/>
      <c r="C829387"/>
      <c r="D829387"/>
      <c r="E829387"/>
      <c r="F829387"/>
      <c r="G829387"/>
      <c r="H829387"/>
      <c r="I829387"/>
      <c r="J829387"/>
      <c r="K829387"/>
      <c r="L829387"/>
      <c r="M829387" s="115"/>
      <c r="N829387" s="115"/>
      <c r="O829387"/>
      <c r="P829387"/>
      <c r="Q829387"/>
      <c r="R829387" s="19"/>
      <c r="S829387" s="19"/>
      <c r="T829387"/>
      <c r="U829387" s="113"/>
      <c r="V829387" s="19"/>
      <c r="W829387" s="19"/>
      <c r="X829387" s="19"/>
      <c r="Y829387" s="19"/>
      <c r="Z829387" s="19"/>
      <c r="AA829387" s="19"/>
      <c r="AB829387" s="19"/>
      <c r="AC829387" s="19"/>
      <c r="AD829387" s="19"/>
      <c r="AE829387" s="19"/>
      <c r="AF829387" s="19"/>
      <c r="AG829387" s="19"/>
      <c r="AH829387" s="19"/>
      <c r="AI829387" s="19"/>
      <c r="AJ829387" s="19"/>
      <c r="AK829387" s="19"/>
      <c r="AL829387" s="19"/>
      <c r="AM829387" s="19"/>
      <c r="AN829387" s="19"/>
      <c r="AO829387" s="19"/>
      <c r="AP829387"/>
    </row>
    <row r="829388" spans="1:42" s="116" customFormat="1" x14ac:dyDescent="0.3">
      <c r="A829388"/>
      <c r="B829388"/>
      <c r="C829388"/>
      <c r="D829388"/>
      <c r="E829388"/>
      <c r="F829388"/>
      <c r="G829388"/>
      <c r="H829388"/>
      <c r="I829388"/>
      <c r="J829388"/>
      <c r="K829388"/>
      <c r="L829388"/>
      <c r="M829388" s="115"/>
      <c r="N829388" s="115"/>
      <c r="O829388"/>
      <c r="P829388"/>
      <c r="Q829388"/>
      <c r="R829388" s="19"/>
      <c r="S829388" s="19"/>
      <c r="T829388"/>
      <c r="U829388" s="113"/>
      <c r="V829388" s="19"/>
      <c r="W829388" s="19"/>
      <c r="X829388" s="19"/>
      <c r="Y829388" s="19"/>
      <c r="Z829388" s="19"/>
      <c r="AA829388" s="19"/>
      <c r="AB829388" s="19"/>
      <c r="AC829388" s="19"/>
      <c r="AD829388" s="19"/>
      <c r="AE829388" s="19"/>
      <c r="AF829388" s="19"/>
      <c r="AG829388" s="19"/>
      <c r="AH829388" s="19"/>
      <c r="AI829388" s="19"/>
      <c r="AJ829388" s="19"/>
      <c r="AK829388" s="19"/>
      <c r="AL829388" s="19"/>
      <c r="AM829388" s="19"/>
      <c r="AN829388" s="19"/>
      <c r="AO829388" s="19"/>
      <c r="AP829388"/>
    </row>
    <row r="829389" spans="1:42" s="116" customFormat="1" x14ac:dyDescent="0.3">
      <c r="A829389"/>
      <c r="B829389"/>
      <c r="C829389"/>
      <c r="D829389"/>
      <c r="E829389"/>
      <c r="F829389"/>
      <c r="G829389"/>
      <c r="H829389"/>
      <c r="I829389"/>
      <c r="J829389"/>
      <c r="K829389"/>
      <c r="L829389"/>
      <c r="M829389" s="115"/>
      <c r="N829389" s="115"/>
      <c r="O829389"/>
      <c r="P829389"/>
      <c r="Q829389"/>
      <c r="R829389" s="19"/>
      <c r="S829389" s="19"/>
      <c r="T829389"/>
      <c r="U829389" s="113"/>
      <c r="V829389" s="19"/>
      <c r="W829389" s="19"/>
      <c r="X829389" s="19"/>
      <c r="Y829389" s="19"/>
      <c r="Z829389" s="19"/>
      <c r="AA829389" s="19"/>
      <c r="AB829389" s="19"/>
      <c r="AC829389" s="19"/>
      <c r="AD829389" s="19"/>
      <c r="AE829389" s="19"/>
      <c r="AF829389" s="19"/>
      <c r="AG829389" s="19"/>
      <c r="AH829389" s="19"/>
      <c r="AI829389" s="19"/>
      <c r="AJ829389" s="19"/>
      <c r="AK829389" s="19"/>
      <c r="AL829389" s="19"/>
      <c r="AM829389" s="19"/>
      <c r="AN829389" s="19"/>
      <c r="AO829389" s="19"/>
      <c r="AP829389"/>
    </row>
    <row r="829390" spans="1:42" s="116" customFormat="1" x14ac:dyDescent="0.3">
      <c r="A829390"/>
      <c r="B829390"/>
      <c r="C829390"/>
      <c r="D829390"/>
      <c r="E829390"/>
      <c r="F829390"/>
      <c r="G829390"/>
      <c r="H829390"/>
      <c r="I829390"/>
      <c r="J829390"/>
      <c r="K829390"/>
      <c r="L829390"/>
      <c r="M829390" s="115"/>
      <c r="N829390" s="115"/>
      <c r="O829390"/>
      <c r="P829390"/>
      <c r="Q829390"/>
      <c r="R829390" s="19"/>
      <c r="S829390" s="19"/>
      <c r="T829390"/>
      <c r="U829390" s="113"/>
      <c r="V829390" s="19"/>
      <c r="W829390" s="19"/>
      <c r="X829390" s="19"/>
      <c r="Y829390" s="19"/>
      <c r="Z829390" s="19"/>
      <c r="AA829390" s="19"/>
      <c r="AB829390" s="19"/>
      <c r="AC829390" s="19"/>
      <c r="AD829390" s="19"/>
      <c r="AE829390" s="19"/>
      <c r="AF829390" s="19"/>
      <c r="AG829390" s="19"/>
      <c r="AH829390" s="19"/>
      <c r="AI829390" s="19"/>
      <c r="AJ829390" s="19"/>
      <c r="AK829390" s="19"/>
      <c r="AL829390" s="19"/>
      <c r="AM829390" s="19"/>
      <c r="AN829390" s="19"/>
      <c r="AO829390" s="19"/>
      <c r="AP829390"/>
    </row>
    <row r="829391" spans="1:42" s="116" customFormat="1" x14ac:dyDescent="0.3">
      <c r="A829391"/>
      <c r="B829391"/>
      <c r="C829391"/>
      <c r="D829391"/>
      <c r="E829391"/>
      <c r="F829391"/>
      <c r="G829391"/>
      <c r="H829391"/>
      <c r="I829391"/>
      <c r="J829391"/>
      <c r="K829391"/>
      <c r="L829391"/>
      <c r="M829391" s="115"/>
      <c r="N829391" s="115"/>
      <c r="O829391"/>
      <c r="P829391"/>
      <c r="Q829391"/>
      <c r="R829391" s="19"/>
      <c r="S829391" s="19"/>
      <c r="T829391"/>
      <c r="U829391" s="113"/>
      <c r="V829391" s="19"/>
      <c r="W829391" s="19"/>
      <c r="X829391" s="19"/>
      <c r="Y829391" s="19"/>
      <c r="Z829391" s="19"/>
      <c r="AA829391" s="19"/>
      <c r="AB829391" s="19"/>
      <c r="AC829391" s="19"/>
      <c r="AD829391" s="19"/>
      <c r="AE829391" s="19"/>
      <c r="AF829391" s="19"/>
      <c r="AG829391" s="19"/>
      <c r="AH829391" s="19"/>
      <c r="AI829391" s="19"/>
      <c r="AJ829391" s="19"/>
      <c r="AK829391" s="19"/>
      <c r="AL829391" s="19"/>
      <c r="AM829391" s="19"/>
      <c r="AN829391" s="19"/>
      <c r="AO829391" s="19"/>
      <c r="AP829391"/>
    </row>
    <row r="829392" spans="1:42" s="116" customFormat="1" x14ac:dyDescent="0.3">
      <c r="A829392"/>
      <c r="B829392"/>
      <c r="C829392"/>
      <c r="D829392"/>
      <c r="E829392"/>
      <c r="F829392"/>
      <c r="G829392"/>
      <c r="H829392"/>
      <c r="I829392"/>
      <c r="J829392"/>
      <c r="K829392"/>
      <c r="L829392"/>
      <c r="M829392" s="115"/>
      <c r="N829392" s="115"/>
      <c r="O829392"/>
      <c r="P829392"/>
      <c r="Q829392"/>
      <c r="R829392" s="19"/>
      <c r="S829392" s="19"/>
      <c r="T829392"/>
      <c r="U829392" s="113"/>
      <c r="V829392" s="19"/>
      <c r="W829392" s="19"/>
      <c r="X829392" s="19"/>
      <c r="Y829392" s="19"/>
      <c r="Z829392" s="19"/>
      <c r="AA829392" s="19"/>
      <c r="AB829392" s="19"/>
      <c r="AC829392" s="19"/>
      <c r="AD829392" s="19"/>
      <c r="AE829392" s="19"/>
      <c r="AF829392" s="19"/>
      <c r="AG829392" s="19"/>
      <c r="AH829392" s="19"/>
      <c r="AI829392" s="19"/>
      <c r="AJ829392" s="19"/>
      <c r="AK829392" s="19"/>
      <c r="AL829392" s="19"/>
      <c r="AM829392" s="19"/>
      <c r="AN829392" s="19"/>
      <c r="AO829392" s="19"/>
      <c r="AP829392"/>
    </row>
    <row r="829393" spans="1:42" s="116" customFormat="1" x14ac:dyDescent="0.3">
      <c r="A829393"/>
      <c r="B829393"/>
      <c r="C829393"/>
      <c r="D829393"/>
      <c r="E829393"/>
      <c r="F829393"/>
      <c r="G829393"/>
      <c r="H829393"/>
      <c r="I829393"/>
      <c r="J829393"/>
      <c r="K829393"/>
      <c r="L829393"/>
      <c r="M829393" s="115"/>
      <c r="N829393" s="115"/>
      <c r="O829393"/>
      <c r="P829393"/>
      <c r="Q829393"/>
      <c r="R829393" s="19"/>
      <c r="S829393" s="19"/>
      <c r="T829393"/>
      <c r="U829393" s="113"/>
      <c r="V829393" s="19"/>
      <c r="W829393" s="19"/>
      <c r="X829393" s="19"/>
      <c r="Y829393" s="19"/>
      <c r="Z829393" s="19"/>
      <c r="AA829393" s="19"/>
      <c r="AB829393" s="19"/>
      <c r="AC829393" s="19"/>
      <c r="AD829393" s="19"/>
      <c r="AE829393" s="19"/>
      <c r="AF829393" s="19"/>
      <c r="AG829393" s="19"/>
      <c r="AH829393" s="19"/>
      <c r="AI829393" s="19"/>
      <c r="AJ829393" s="19"/>
      <c r="AK829393" s="19"/>
      <c r="AL829393" s="19"/>
      <c r="AM829393" s="19"/>
      <c r="AN829393" s="19"/>
      <c r="AO829393" s="19"/>
      <c r="AP829393"/>
    </row>
    <row r="829394" spans="1:42" s="116" customFormat="1" x14ac:dyDescent="0.3">
      <c r="A829394"/>
      <c r="B829394"/>
      <c r="C829394"/>
      <c r="D829394"/>
      <c r="E829394"/>
      <c r="F829394"/>
      <c r="G829394"/>
      <c r="H829394"/>
      <c r="I829394"/>
      <c r="J829394"/>
      <c r="K829394"/>
      <c r="L829394"/>
      <c r="M829394" s="115"/>
      <c r="N829394" s="115"/>
      <c r="O829394"/>
      <c r="P829394"/>
      <c r="Q829394"/>
      <c r="R829394" s="19"/>
      <c r="S829394" s="19"/>
      <c r="T829394"/>
      <c r="U829394" s="113"/>
      <c r="V829394" s="19"/>
      <c r="W829394" s="19"/>
      <c r="X829394" s="19"/>
      <c r="Y829394" s="19"/>
      <c r="Z829394" s="19"/>
      <c r="AA829394" s="19"/>
      <c r="AB829394" s="19"/>
      <c r="AC829394" s="19"/>
      <c r="AD829394" s="19"/>
      <c r="AE829394" s="19"/>
      <c r="AF829394" s="19"/>
      <c r="AG829394" s="19"/>
      <c r="AH829394" s="19"/>
      <c r="AI829394" s="19"/>
      <c r="AJ829394" s="19"/>
      <c r="AK829394" s="19"/>
      <c r="AL829394" s="19"/>
      <c r="AM829394" s="19"/>
      <c r="AN829394" s="19"/>
      <c r="AO829394" s="19"/>
      <c r="AP829394"/>
    </row>
    <row r="829395" spans="1:42" s="116" customFormat="1" x14ac:dyDescent="0.3">
      <c r="A829395"/>
      <c r="B829395"/>
      <c r="C829395"/>
      <c r="D829395"/>
      <c r="E829395"/>
      <c r="F829395"/>
      <c r="G829395"/>
      <c r="H829395"/>
      <c r="I829395"/>
      <c r="J829395"/>
      <c r="K829395"/>
      <c r="L829395"/>
      <c r="M829395" s="115"/>
      <c r="N829395" s="115"/>
      <c r="O829395"/>
      <c r="P829395"/>
      <c r="Q829395"/>
      <c r="R829395" s="19"/>
      <c r="S829395" s="19"/>
      <c r="T829395"/>
      <c r="U829395" s="113"/>
      <c r="V829395" s="19"/>
      <c r="W829395" s="19"/>
      <c r="X829395" s="19"/>
      <c r="Y829395" s="19"/>
      <c r="Z829395" s="19"/>
      <c r="AA829395" s="19"/>
      <c r="AB829395" s="19"/>
      <c r="AC829395" s="19"/>
      <c r="AD829395" s="19"/>
      <c r="AE829395" s="19"/>
      <c r="AF829395" s="19"/>
      <c r="AG829395" s="19"/>
      <c r="AH829395" s="19"/>
      <c r="AI829395" s="19"/>
      <c r="AJ829395" s="19"/>
      <c r="AK829395" s="19"/>
      <c r="AL829395" s="19"/>
      <c r="AM829395" s="19"/>
      <c r="AN829395" s="19"/>
      <c r="AO829395" s="19"/>
      <c r="AP829395"/>
    </row>
    <row r="829396" spans="1:42" s="116" customFormat="1" x14ac:dyDescent="0.3">
      <c r="A829396"/>
      <c r="B829396"/>
      <c r="C829396"/>
      <c r="D829396"/>
      <c r="E829396"/>
      <c r="F829396"/>
      <c r="G829396"/>
      <c r="H829396"/>
      <c r="I829396"/>
      <c r="J829396"/>
      <c r="K829396"/>
      <c r="L829396"/>
      <c r="M829396" s="115"/>
      <c r="N829396" s="115"/>
      <c r="O829396"/>
      <c r="P829396"/>
      <c r="Q829396"/>
      <c r="R829396" s="19"/>
      <c r="S829396" s="19"/>
      <c r="T829396"/>
      <c r="U829396" s="113"/>
      <c r="V829396" s="19"/>
      <c r="W829396" s="19"/>
      <c r="X829396" s="19"/>
      <c r="Y829396" s="19"/>
      <c r="Z829396" s="19"/>
      <c r="AA829396" s="19"/>
      <c r="AB829396" s="19"/>
      <c r="AC829396" s="19"/>
      <c r="AD829396" s="19"/>
      <c r="AE829396" s="19"/>
      <c r="AF829396" s="19"/>
      <c r="AG829396" s="19"/>
      <c r="AH829396" s="19"/>
      <c r="AI829396" s="19"/>
      <c r="AJ829396" s="19"/>
      <c r="AK829396" s="19"/>
      <c r="AL829396" s="19"/>
      <c r="AM829396" s="19"/>
      <c r="AN829396" s="19"/>
      <c r="AO829396" s="19"/>
      <c r="AP829396"/>
    </row>
    <row r="829397" spans="1:42" s="116" customFormat="1" x14ac:dyDescent="0.3">
      <c r="A829397"/>
      <c r="B829397"/>
      <c r="C829397"/>
      <c r="D829397"/>
      <c r="E829397"/>
      <c r="F829397"/>
      <c r="G829397"/>
      <c r="H829397"/>
      <c r="I829397"/>
      <c r="J829397"/>
      <c r="K829397"/>
      <c r="L829397"/>
      <c r="M829397" s="115"/>
      <c r="N829397" s="115"/>
      <c r="O829397"/>
      <c r="P829397"/>
      <c r="Q829397"/>
      <c r="R829397" s="19"/>
      <c r="S829397" s="19"/>
      <c r="T829397"/>
      <c r="U829397" s="113"/>
      <c r="V829397" s="19"/>
      <c r="W829397" s="19"/>
      <c r="X829397" s="19"/>
      <c r="Y829397" s="19"/>
      <c r="Z829397" s="19"/>
      <c r="AA829397" s="19"/>
      <c r="AB829397" s="19"/>
      <c r="AC829397" s="19"/>
      <c r="AD829397" s="19"/>
      <c r="AE829397" s="19"/>
      <c r="AF829397" s="19"/>
      <c r="AG829397" s="19"/>
      <c r="AH829397" s="19"/>
      <c r="AI829397" s="19"/>
      <c r="AJ829397" s="19"/>
      <c r="AK829397" s="19"/>
      <c r="AL829397" s="19"/>
      <c r="AM829397" s="19"/>
      <c r="AN829397" s="19"/>
      <c r="AO829397" s="19"/>
      <c r="AP829397"/>
    </row>
    <row r="829398" spans="1:42" s="116" customFormat="1" x14ac:dyDescent="0.3">
      <c r="A829398"/>
      <c r="B829398"/>
      <c r="C829398"/>
      <c r="D829398"/>
      <c r="E829398"/>
      <c r="F829398"/>
      <c r="G829398"/>
      <c r="H829398"/>
      <c r="I829398"/>
      <c r="J829398"/>
      <c r="K829398"/>
      <c r="L829398"/>
      <c r="M829398" s="115"/>
      <c r="N829398" s="115"/>
      <c r="O829398"/>
      <c r="P829398"/>
      <c r="Q829398"/>
      <c r="R829398" s="19"/>
      <c r="S829398" s="19"/>
      <c r="T829398"/>
      <c r="U829398" s="113"/>
      <c r="V829398" s="19"/>
      <c r="W829398" s="19"/>
      <c r="X829398" s="19"/>
      <c r="Y829398" s="19"/>
      <c r="Z829398" s="19"/>
      <c r="AA829398" s="19"/>
      <c r="AB829398" s="19"/>
      <c r="AC829398" s="19"/>
      <c r="AD829398" s="19"/>
      <c r="AE829398" s="19"/>
      <c r="AF829398" s="19"/>
      <c r="AG829398" s="19"/>
      <c r="AH829398" s="19"/>
      <c r="AI829398" s="19"/>
      <c r="AJ829398" s="19"/>
      <c r="AK829398" s="19"/>
      <c r="AL829398" s="19"/>
      <c r="AM829398" s="19"/>
      <c r="AN829398" s="19"/>
      <c r="AO829398" s="19"/>
      <c r="AP829398"/>
    </row>
    <row r="829399" spans="1:42" s="116" customFormat="1" x14ac:dyDescent="0.3">
      <c r="A829399"/>
      <c r="B829399"/>
      <c r="C829399"/>
      <c r="D829399"/>
      <c r="E829399"/>
      <c r="F829399"/>
      <c r="G829399"/>
      <c r="H829399"/>
      <c r="I829399"/>
      <c r="J829399"/>
      <c r="K829399"/>
      <c r="L829399"/>
      <c r="M829399" s="115"/>
      <c r="N829399" s="115"/>
      <c r="O829399"/>
      <c r="P829399"/>
      <c r="Q829399"/>
      <c r="R829399" s="19"/>
      <c r="S829399" s="19"/>
      <c r="T829399"/>
      <c r="U829399" s="113"/>
      <c r="V829399" s="19"/>
      <c r="W829399" s="19"/>
      <c r="X829399" s="19"/>
      <c r="Y829399" s="19"/>
      <c r="Z829399" s="19"/>
      <c r="AA829399" s="19"/>
      <c r="AB829399" s="19"/>
      <c r="AC829399" s="19"/>
      <c r="AD829399" s="19"/>
      <c r="AE829399" s="19"/>
      <c r="AF829399" s="19"/>
      <c r="AG829399" s="19"/>
      <c r="AH829399" s="19"/>
      <c r="AI829399" s="19"/>
      <c r="AJ829399" s="19"/>
      <c r="AK829399" s="19"/>
      <c r="AL829399" s="19"/>
      <c r="AM829399" s="19"/>
      <c r="AN829399" s="19"/>
      <c r="AO829399" s="19"/>
      <c r="AP829399"/>
    </row>
    <row r="829400" spans="1:42" s="116" customFormat="1" x14ac:dyDescent="0.3">
      <c r="A829400"/>
      <c r="B829400"/>
      <c r="C829400"/>
      <c r="D829400"/>
      <c r="E829400"/>
      <c r="F829400"/>
      <c r="G829400"/>
      <c r="H829400"/>
      <c r="I829400"/>
      <c r="J829400"/>
      <c r="K829400"/>
      <c r="L829400"/>
      <c r="M829400" s="115"/>
      <c r="N829400" s="115"/>
      <c r="O829400"/>
      <c r="P829400"/>
      <c r="Q829400"/>
      <c r="R829400" s="19"/>
      <c r="S829400" s="19"/>
      <c r="T829400"/>
      <c r="U829400" s="113"/>
      <c r="V829400" s="19"/>
      <c r="W829400" s="19"/>
      <c r="X829400" s="19"/>
      <c r="Y829400" s="19"/>
      <c r="Z829400" s="19"/>
      <c r="AA829400" s="19"/>
      <c r="AB829400" s="19"/>
      <c r="AC829400" s="19"/>
      <c r="AD829400" s="19"/>
      <c r="AE829400" s="19"/>
      <c r="AF829400" s="19"/>
      <c r="AG829400" s="19"/>
      <c r="AH829400" s="19"/>
      <c r="AI829400" s="19"/>
      <c r="AJ829400" s="19"/>
      <c r="AK829400" s="19"/>
      <c r="AL829400" s="19"/>
      <c r="AM829400" s="19"/>
      <c r="AN829400" s="19"/>
      <c r="AO829400" s="19"/>
      <c r="AP829400"/>
    </row>
    <row r="829401" spans="1:42" s="116" customFormat="1" x14ac:dyDescent="0.3">
      <c r="A829401"/>
      <c r="B829401"/>
      <c r="C829401"/>
      <c r="D829401"/>
      <c r="E829401"/>
      <c r="F829401"/>
      <c r="G829401"/>
      <c r="H829401"/>
      <c r="I829401"/>
      <c r="J829401"/>
      <c r="K829401"/>
      <c r="L829401"/>
      <c r="M829401" s="115"/>
      <c r="N829401" s="115"/>
      <c r="O829401"/>
      <c r="P829401"/>
      <c r="Q829401"/>
      <c r="R829401" s="19"/>
      <c r="S829401" s="19"/>
      <c r="T829401"/>
      <c r="U829401" s="113"/>
      <c r="V829401" s="19"/>
      <c r="W829401" s="19"/>
      <c r="X829401" s="19"/>
      <c r="Y829401" s="19"/>
      <c r="Z829401" s="19"/>
      <c r="AA829401" s="19"/>
      <c r="AB829401" s="19"/>
      <c r="AC829401" s="19"/>
      <c r="AD829401" s="19"/>
      <c r="AE829401" s="19"/>
      <c r="AF829401" s="19"/>
      <c r="AG829401" s="19"/>
      <c r="AH829401" s="19"/>
      <c r="AI829401" s="19"/>
      <c r="AJ829401" s="19"/>
      <c r="AK829401" s="19"/>
      <c r="AL829401" s="19"/>
      <c r="AM829401" s="19"/>
      <c r="AN829401" s="19"/>
      <c r="AO829401" s="19"/>
      <c r="AP829401"/>
    </row>
    <row r="829402" spans="1:42" s="116" customFormat="1" x14ac:dyDescent="0.3">
      <c r="A829402"/>
      <c r="B829402"/>
      <c r="C829402"/>
      <c r="D829402"/>
      <c r="E829402"/>
      <c r="F829402"/>
      <c r="G829402"/>
      <c r="H829402"/>
      <c r="I829402"/>
      <c r="J829402"/>
      <c r="K829402"/>
      <c r="L829402"/>
      <c r="M829402" s="115"/>
      <c r="N829402" s="115"/>
      <c r="O829402"/>
      <c r="P829402"/>
      <c r="Q829402"/>
      <c r="R829402" s="19"/>
      <c r="S829402" s="19"/>
      <c r="T829402"/>
      <c r="U829402" s="113"/>
      <c r="V829402" s="19"/>
      <c r="W829402" s="19"/>
      <c r="X829402" s="19"/>
      <c r="Y829402" s="19"/>
      <c r="Z829402" s="19"/>
      <c r="AA829402" s="19"/>
      <c r="AB829402" s="19"/>
      <c r="AC829402" s="19"/>
      <c r="AD829402" s="19"/>
      <c r="AE829402" s="19"/>
      <c r="AF829402" s="19"/>
      <c r="AG829402" s="19"/>
      <c r="AH829402" s="19"/>
      <c r="AI829402" s="19"/>
      <c r="AJ829402" s="19"/>
      <c r="AK829402" s="19"/>
      <c r="AL829402" s="19"/>
      <c r="AM829402" s="19"/>
      <c r="AN829402" s="19"/>
      <c r="AO829402" s="19"/>
      <c r="AP829402"/>
    </row>
    <row r="829403" spans="1:42" s="116" customFormat="1" x14ac:dyDescent="0.3">
      <c r="A829403"/>
      <c r="B829403"/>
      <c r="C829403"/>
      <c r="D829403"/>
      <c r="E829403"/>
      <c r="F829403"/>
      <c r="G829403"/>
      <c r="H829403"/>
      <c r="I829403"/>
      <c r="J829403"/>
      <c r="K829403"/>
      <c r="L829403"/>
      <c r="M829403" s="115"/>
      <c r="N829403" s="115"/>
      <c r="O829403"/>
      <c r="P829403"/>
      <c r="Q829403"/>
      <c r="R829403" s="19"/>
      <c r="S829403" s="19"/>
      <c r="T829403"/>
      <c r="U829403" s="113"/>
      <c r="V829403" s="19"/>
      <c r="W829403" s="19"/>
      <c r="X829403" s="19"/>
      <c r="Y829403" s="19"/>
      <c r="Z829403" s="19"/>
      <c r="AA829403" s="19"/>
      <c r="AB829403" s="19"/>
      <c r="AC829403" s="19"/>
      <c r="AD829403" s="19"/>
      <c r="AE829403" s="19"/>
      <c r="AF829403" s="19"/>
      <c r="AG829403" s="19"/>
      <c r="AH829403" s="19"/>
      <c r="AI829403" s="19"/>
      <c r="AJ829403" s="19"/>
      <c r="AK829403" s="19"/>
      <c r="AL829403" s="19"/>
      <c r="AM829403" s="19"/>
      <c r="AN829403" s="19"/>
      <c r="AO829403" s="19"/>
      <c r="AP829403"/>
    </row>
    <row r="829404" spans="1:42" s="116" customFormat="1" x14ac:dyDescent="0.3">
      <c r="A829404"/>
      <c r="B829404"/>
      <c r="C829404"/>
      <c r="D829404"/>
      <c r="E829404"/>
      <c r="F829404"/>
      <c r="G829404"/>
      <c r="H829404"/>
      <c r="I829404"/>
      <c r="J829404"/>
      <c r="K829404"/>
      <c r="L829404"/>
      <c r="M829404" s="115"/>
      <c r="N829404" s="115"/>
      <c r="O829404"/>
      <c r="P829404"/>
      <c r="Q829404"/>
      <c r="R829404" s="19"/>
      <c r="S829404" s="19"/>
      <c r="T829404"/>
      <c r="U829404" s="113"/>
      <c r="V829404" s="19"/>
      <c r="W829404" s="19"/>
      <c r="X829404" s="19"/>
      <c r="Y829404" s="19"/>
      <c r="Z829404" s="19"/>
      <c r="AA829404" s="19"/>
      <c r="AB829404" s="19"/>
      <c r="AC829404" s="19"/>
      <c r="AD829404" s="19"/>
      <c r="AE829404" s="19"/>
      <c r="AF829404" s="19"/>
      <c r="AG829404" s="19"/>
      <c r="AH829404" s="19"/>
      <c r="AI829404" s="19"/>
      <c r="AJ829404" s="19"/>
      <c r="AK829404" s="19"/>
      <c r="AL829404" s="19"/>
      <c r="AM829404" s="19"/>
      <c r="AN829404" s="19"/>
      <c r="AO829404" s="19"/>
      <c r="AP829404"/>
    </row>
    <row r="829405" spans="1:42" s="116" customFormat="1" x14ac:dyDescent="0.3">
      <c r="A829405"/>
      <c r="B829405"/>
      <c r="C829405"/>
      <c r="D829405"/>
      <c r="E829405"/>
      <c r="F829405"/>
      <c r="G829405"/>
      <c r="H829405"/>
      <c r="I829405"/>
      <c r="J829405"/>
      <c r="K829405"/>
      <c r="L829405"/>
      <c r="M829405" s="115"/>
      <c r="N829405" s="115"/>
      <c r="O829405"/>
      <c r="P829405"/>
      <c r="Q829405"/>
      <c r="R829405" s="19"/>
      <c r="S829405" s="19"/>
      <c r="T829405"/>
      <c r="U829405" s="113"/>
      <c r="V829405" s="19"/>
      <c r="W829405" s="19"/>
      <c r="X829405" s="19"/>
      <c r="Y829405" s="19"/>
      <c r="Z829405" s="19"/>
      <c r="AA829405" s="19"/>
      <c r="AB829405" s="19"/>
      <c r="AC829405" s="19"/>
      <c r="AD829405" s="19"/>
      <c r="AE829405" s="19"/>
      <c r="AF829405" s="19"/>
      <c r="AG829405" s="19"/>
      <c r="AH829405" s="19"/>
      <c r="AI829405" s="19"/>
      <c r="AJ829405" s="19"/>
      <c r="AK829405" s="19"/>
      <c r="AL829405" s="19"/>
      <c r="AM829405" s="19"/>
      <c r="AN829405" s="19"/>
      <c r="AO829405" s="19"/>
      <c r="AP829405"/>
    </row>
    <row r="829406" spans="1:42" s="116" customFormat="1" x14ac:dyDescent="0.3">
      <c r="A829406"/>
      <c r="B829406"/>
      <c r="C829406"/>
      <c r="D829406"/>
      <c r="E829406"/>
      <c r="F829406"/>
      <c r="G829406"/>
      <c r="H829406"/>
      <c r="I829406"/>
      <c r="J829406"/>
      <c r="K829406"/>
      <c r="L829406"/>
      <c r="M829406" s="115"/>
      <c r="N829406" s="115"/>
      <c r="O829406"/>
      <c r="P829406"/>
      <c r="Q829406"/>
      <c r="R829406" s="19"/>
      <c r="S829406" s="19"/>
      <c r="T829406"/>
      <c r="U829406" s="113"/>
      <c r="V829406" s="19"/>
      <c r="W829406" s="19"/>
      <c r="X829406" s="19"/>
      <c r="Y829406" s="19"/>
      <c r="Z829406" s="19"/>
      <c r="AA829406" s="19"/>
      <c r="AB829406" s="19"/>
      <c r="AC829406" s="19"/>
      <c r="AD829406" s="19"/>
      <c r="AE829406" s="19"/>
      <c r="AF829406" s="19"/>
      <c r="AG829406" s="19"/>
      <c r="AH829406" s="19"/>
      <c r="AI829406" s="19"/>
      <c r="AJ829406" s="19"/>
      <c r="AK829406" s="19"/>
      <c r="AL829406" s="19"/>
      <c r="AM829406" s="19"/>
      <c r="AN829406" s="19"/>
      <c r="AO829406" s="19"/>
      <c r="AP829406"/>
    </row>
    <row r="829407" spans="1:42" s="116" customFormat="1" x14ac:dyDescent="0.3">
      <c r="A829407"/>
      <c r="B829407"/>
      <c r="C829407"/>
      <c r="D829407"/>
      <c r="E829407"/>
      <c r="F829407"/>
      <c r="G829407"/>
      <c r="H829407"/>
      <c r="I829407"/>
      <c r="J829407"/>
      <c r="K829407"/>
      <c r="L829407"/>
      <c r="M829407" s="115"/>
      <c r="N829407" s="115"/>
      <c r="O829407"/>
      <c r="P829407"/>
      <c r="Q829407"/>
      <c r="R829407" s="19"/>
      <c r="S829407" s="19"/>
      <c r="T829407"/>
      <c r="U829407" s="113"/>
      <c r="V829407" s="19"/>
      <c r="W829407" s="19"/>
      <c r="X829407" s="19"/>
      <c r="Y829407" s="19"/>
      <c r="Z829407" s="19"/>
      <c r="AA829407" s="19"/>
      <c r="AB829407" s="19"/>
      <c r="AC829407" s="19"/>
      <c r="AD829407" s="19"/>
      <c r="AE829407" s="19"/>
      <c r="AF829407" s="19"/>
      <c r="AG829407" s="19"/>
      <c r="AH829407" s="19"/>
      <c r="AI829407" s="19"/>
      <c r="AJ829407" s="19"/>
      <c r="AK829407" s="19"/>
      <c r="AL829407" s="19"/>
      <c r="AM829407" s="19"/>
      <c r="AN829407" s="19"/>
      <c r="AO829407" s="19"/>
      <c r="AP829407"/>
    </row>
    <row r="829408" spans="1:42" s="116" customFormat="1" x14ac:dyDescent="0.3">
      <c r="A829408"/>
      <c r="B829408"/>
      <c r="C829408"/>
      <c r="D829408"/>
      <c r="E829408"/>
      <c r="F829408"/>
      <c r="G829408"/>
      <c r="H829408"/>
      <c r="I829408"/>
      <c r="J829408"/>
      <c r="K829408"/>
      <c r="L829408"/>
      <c r="M829408" s="115"/>
      <c r="N829408" s="115"/>
      <c r="O829408"/>
      <c r="P829408"/>
      <c r="Q829408"/>
      <c r="R829408" s="19"/>
      <c r="S829408" s="19"/>
      <c r="T829408"/>
      <c r="U829408" s="113"/>
      <c r="V829408" s="19"/>
      <c r="W829408" s="19"/>
      <c r="X829408" s="19"/>
      <c r="Y829408" s="19"/>
      <c r="Z829408" s="19"/>
      <c r="AA829408" s="19"/>
      <c r="AB829408" s="19"/>
      <c r="AC829408" s="19"/>
      <c r="AD829408" s="19"/>
      <c r="AE829408" s="19"/>
      <c r="AF829408" s="19"/>
      <c r="AG829408" s="19"/>
      <c r="AH829408" s="19"/>
      <c r="AI829408" s="19"/>
      <c r="AJ829408" s="19"/>
      <c r="AK829408" s="19"/>
      <c r="AL829408" s="19"/>
      <c r="AM829408" s="19"/>
      <c r="AN829408" s="19"/>
      <c r="AO829408" s="19"/>
      <c r="AP829408"/>
    </row>
    <row r="829409" spans="1:42" s="116" customFormat="1" x14ac:dyDescent="0.3">
      <c r="A829409"/>
      <c r="B829409"/>
      <c r="C829409"/>
      <c r="D829409"/>
      <c r="E829409"/>
      <c r="F829409"/>
      <c r="G829409"/>
      <c r="H829409"/>
      <c r="I829409"/>
      <c r="J829409"/>
      <c r="K829409"/>
      <c r="L829409"/>
      <c r="M829409" s="115"/>
      <c r="N829409" s="115"/>
      <c r="O829409"/>
      <c r="P829409"/>
      <c r="Q829409"/>
      <c r="R829409" s="19"/>
      <c r="S829409" s="19"/>
      <c r="T829409"/>
      <c r="U829409" s="113"/>
      <c r="V829409" s="19"/>
      <c r="W829409" s="19"/>
      <c r="X829409" s="19"/>
      <c r="Y829409" s="19"/>
      <c r="Z829409" s="19"/>
      <c r="AA829409" s="19"/>
      <c r="AB829409" s="19"/>
      <c r="AC829409" s="19"/>
      <c r="AD829409" s="19"/>
      <c r="AE829409" s="19"/>
      <c r="AF829409" s="19"/>
      <c r="AG829409" s="19"/>
      <c r="AH829409" s="19"/>
      <c r="AI829409" s="19"/>
      <c r="AJ829409" s="19"/>
      <c r="AK829409" s="19"/>
      <c r="AL829409" s="19"/>
      <c r="AM829409" s="19"/>
      <c r="AN829409" s="19"/>
      <c r="AO829409" s="19"/>
      <c r="AP829409"/>
    </row>
    <row r="829410" spans="1:42" s="116" customFormat="1" x14ac:dyDescent="0.3">
      <c r="A829410"/>
      <c r="B829410"/>
      <c r="C829410"/>
      <c r="D829410"/>
      <c r="E829410"/>
      <c r="F829410"/>
      <c r="G829410"/>
      <c r="H829410"/>
      <c r="I829410"/>
      <c r="J829410"/>
      <c r="K829410"/>
      <c r="L829410"/>
      <c r="M829410" s="115"/>
      <c r="N829410" s="115"/>
      <c r="O829410"/>
      <c r="P829410"/>
      <c r="Q829410"/>
      <c r="R829410" s="19"/>
      <c r="S829410" s="19"/>
      <c r="T829410"/>
      <c r="U829410" s="113"/>
      <c r="V829410" s="19"/>
      <c r="W829410" s="19"/>
      <c r="X829410" s="19"/>
      <c r="Y829410" s="19"/>
      <c r="Z829410" s="19"/>
      <c r="AA829410" s="19"/>
      <c r="AB829410" s="19"/>
      <c r="AC829410" s="19"/>
      <c r="AD829410" s="19"/>
      <c r="AE829410" s="19"/>
      <c r="AF829410" s="19"/>
      <c r="AG829410" s="19"/>
      <c r="AH829410" s="19"/>
      <c r="AI829410" s="19"/>
      <c r="AJ829410" s="19"/>
      <c r="AK829410" s="19"/>
      <c r="AL829410" s="19"/>
      <c r="AM829410" s="19"/>
      <c r="AN829410" s="19"/>
      <c r="AO829410" s="19"/>
      <c r="AP829410"/>
    </row>
    <row r="829411" spans="1:42" s="116" customFormat="1" x14ac:dyDescent="0.3">
      <c r="A829411"/>
      <c r="B829411"/>
      <c r="C829411"/>
      <c r="D829411"/>
      <c r="E829411"/>
      <c r="F829411"/>
      <c r="G829411"/>
      <c r="H829411"/>
      <c r="I829411"/>
      <c r="J829411"/>
      <c r="K829411"/>
      <c r="L829411"/>
      <c r="M829411" s="115"/>
      <c r="N829411" s="115"/>
      <c r="O829411"/>
      <c r="P829411"/>
      <c r="Q829411"/>
      <c r="R829411" s="19"/>
      <c r="S829411" s="19"/>
      <c r="T829411"/>
      <c r="U829411" s="113"/>
      <c r="V829411" s="19"/>
      <c r="W829411" s="19"/>
      <c r="X829411" s="19"/>
      <c r="Y829411" s="19"/>
      <c r="Z829411" s="19"/>
      <c r="AA829411" s="19"/>
      <c r="AB829411" s="19"/>
      <c r="AC829411" s="19"/>
      <c r="AD829411" s="19"/>
      <c r="AE829411" s="19"/>
      <c r="AF829411" s="19"/>
      <c r="AG829411" s="19"/>
      <c r="AH829411" s="19"/>
      <c r="AI829411" s="19"/>
      <c r="AJ829411" s="19"/>
      <c r="AK829411" s="19"/>
      <c r="AL829411" s="19"/>
      <c r="AM829411" s="19"/>
      <c r="AN829411" s="19"/>
      <c r="AO829411" s="19"/>
      <c r="AP829411"/>
    </row>
    <row r="829412" spans="1:42" s="116" customFormat="1" x14ac:dyDescent="0.3">
      <c r="A829412"/>
      <c r="B829412"/>
      <c r="C829412"/>
      <c r="D829412"/>
      <c r="E829412"/>
      <c r="F829412"/>
      <c r="G829412"/>
      <c r="H829412"/>
      <c r="I829412"/>
      <c r="J829412"/>
      <c r="K829412"/>
      <c r="L829412"/>
      <c r="M829412" s="115"/>
      <c r="N829412" s="115"/>
      <c r="O829412"/>
      <c r="P829412"/>
      <c r="Q829412"/>
      <c r="R829412" s="19"/>
      <c r="S829412" s="19"/>
      <c r="T829412"/>
      <c r="U829412" s="113"/>
      <c r="V829412" s="19"/>
      <c r="W829412" s="19"/>
      <c r="X829412" s="19"/>
      <c r="Y829412" s="19"/>
      <c r="Z829412" s="19"/>
      <c r="AA829412" s="19"/>
      <c r="AB829412" s="19"/>
      <c r="AC829412" s="19"/>
      <c r="AD829412" s="19"/>
      <c r="AE829412" s="19"/>
      <c r="AF829412" s="19"/>
      <c r="AG829412" s="19"/>
      <c r="AH829412" s="19"/>
      <c r="AI829412" s="19"/>
      <c r="AJ829412" s="19"/>
      <c r="AK829412" s="19"/>
      <c r="AL829412" s="19"/>
      <c r="AM829412" s="19"/>
      <c r="AN829412" s="19"/>
      <c r="AO829412" s="19"/>
      <c r="AP829412"/>
    </row>
    <row r="829413" spans="1:42" s="116" customFormat="1" x14ac:dyDescent="0.3">
      <c r="A829413"/>
      <c r="B829413"/>
      <c r="C829413"/>
      <c r="D829413"/>
      <c r="E829413"/>
      <c r="F829413"/>
      <c r="G829413"/>
      <c r="H829413"/>
      <c r="I829413"/>
      <c r="J829413"/>
      <c r="K829413"/>
      <c r="L829413"/>
      <c r="M829413" s="115"/>
      <c r="N829413" s="115"/>
      <c r="O829413"/>
      <c r="P829413"/>
      <c r="Q829413"/>
      <c r="R829413" s="19"/>
      <c r="S829413" s="19"/>
      <c r="T829413"/>
      <c r="U829413" s="113"/>
      <c r="V829413" s="19"/>
      <c r="W829413" s="19"/>
      <c r="X829413" s="19"/>
      <c r="Y829413" s="19"/>
      <c r="Z829413" s="19"/>
      <c r="AA829413" s="19"/>
      <c r="AB829413" s="19"/>
      <c r="AC829413" s="19"/>
      <c r="AD829413" s="19"/>
      <c r="AE829413" s="19"/>
      <c r="AF829413" s="19"/>
      <c r="AG829413" s="19"/>
      <c r="AH829413" s="19"/>
      <c r="AI829413" s="19"/>
      <c r="AJ829413" s="19"/>
      <c r="AK829413" s="19"/>
      <c r="AL829413" s="19"/>
      <c r="AM829413" s="19"/>
      <c r="AN829413" s="19"/>
      <c r="AO829413" s="19"/>
      <c r="AP829413"/>
    </row>
    <row r="829414" spans="1:42" s="116" customFormat="1" x14ac:dyDescent="0.3">
      <c r="A829414"/>
      <c r="B829414"/>
      <c r="C829414"/>
      <c r="D829414"/>
      <c r="E829414"/>
      <c r="F829414"/>
      <c r="G829414"/>
      <c r="H829414"/>
      <c r="I829414"/>
      <c r="J829414"/>
      <c r="K829414"/>
      <c r="L829414"/>
      <c r="M829414" s="115"/>
      <c r="N829414" s="115"/>
      <c r="O829414"/>
      <c r="P829414"/>
      <c r="Q829414"/>
      <c r="R829414" s="19"/>
      <c r="S829414" s="19"/>
      <c r="T829414"/>
      <c r="U829414" s="113"/>
      <c r="V829414" s="19"/>
      <c r="W829414" s="19"/>
      <c r="X829414" s="19"/>
      <c r="Y829414" s="19"/>
      <c r="Z829414" s="19"/>
      <c r="AA829414" s="19"/>
      <c r="AB829414" s="19"/>
      <c r="AC829414" s="19"/>
      <c r="AD829414" s="19"/>
      <c r="AE829414" s="19"/>
      <c r="AF829414" s="19"/>
      <c r="AG829414" s="19"/>
      <c r="AH829414" s="19"/>
      <c r="AI829414" s="19"/>
      <c r="AJ829414" s="19"/>
      <c r="AK829414" s="19"/>
      <c r="AL829414" s="19"/>
      <c r="AM829414" s="19"/>
      <c r="AN829414" s="19"/>
      <c r="AO829414" s="19"/>
      <c r="AP829414"/>
    </row>
    <row r="829415" spans="1:42" s="116" customFormat="1" x14ac:dyDescent="0.3">
      <c r="A829415"/>
      <c r="B829415"/>
      <c r="C829415"/>
      <c r="D829415"/>
      <c r="E829415"/>
      <c r="F829415"/>
      <c r="G829415"/>
      <c r="H829415"/>
      <c r="I829415"/>
      <c r="J829415"/>
      <c r="K829415"/>
      <c r="L829415"/>
      <c r="M829415" s="115"/>
      <c r="N829415" s="115"/>
      <c r="O829415"/>
      <c r="P829415"/>
      <c r="Q829415"/>
      <c r="R829415" s="19"/>
      <c r="S829415" s="19"/>
      <c r="T829415"/>
      <c r="U829415" s="113"/>
      <c r="V829415" s="19"/>
      <c r="W829415" s="19"/>
      <c r="X829415" s="19"/>
      <c r="Y829415" s="19"/>
      <c r="Z829415" s="19"/>
      <c r="AA829415" s="19"/>
      <c r="AB829415" s="19"/>
      <c r="AC829415" s="19"/>
      <c r="AD829415" s="19"/>
      <c r="AE829415" s="19"/>
      <c r="AF829415" s="19"/>
      <c r="AG829415" s="19"/>
      <c r="AH829415" s="19"/>
      <c r="AI829415" s="19"/>
      <c r="AJ829415" s="19"/>
      <c r="AK829415" s="19"/>
      <c r="AL829415" s="19"/>
      <c r="AM829415" s="19"/>
      <c r="AN829415" s="19"/>
      <c r="AO829415" s="19"/>
      <c r="AP829415"/>
    </row>
    <row r="829416" spans="1:42" s="116" customFormat="1" x14ac:dyDescent="0.3">
      <c r="A829416"/>
      <c r="B829416"/>
      <c r="C829416"/>
      <c r="D829416"/>
      <c r="E829416"/>
      <c r="F829416"/>
      <c r="G829416"/>
      <c r="H829416"/>
      <c r="I829416"/>
      <c r="J829416"/>
      <c r="K829416"/>
      <c r="L829416"/>
      <c r="M829416" s="115"/>
      <c r="N829416" s="115"/>
      <c r="O829416"/>
      <c r="P829416"/>
      <c r="Q829416"/>
      <c r="R829416" s="19"/>
      <c r="S829416" s="19"/>
      <c r="T829416"/>
      <c r="U829416" s="113"/>
      <c r="V829416" s="19"/>
      <c r="W829416" s="19"/>
      <c r="X829416" s="19"/>
      <c r="Y829416" s="19"/>
      <c r="Z829416" s="19"/>
      <c r="AA829416" s="19"/>
      <c r="AB829416" s="19"/>
      <c r="AC829416" s="19"/>
      <c r="AD829416" s="19"/>
      <c r="AE829416" s="19"/>
      <c r="AF829416" s="19"/>
      <c r="AG829416" s="19"/>
      <c r="AH829416" s="19"/>
      <c r="AI829416" s="19"/>
      <c r="AJ829416" s="19"/>
      <c r="AK829416" s="19"/>
      <c r="AL829416" s="19"/>
      <c r="AM829416" s="19"/>
      <c r="AN829416" s="19"/>
      <c r="AO829416" s="19"/>
      <c r="AP829416"/>
    </row>
    <row r="829417" spans="1:42" s="116" customFormat="1" x14ac:dyDescent="0.3">
      <c r="A829417"/>
      <c r="B829417"/>
      <c r="C829417"/>
      <c r="D829417"/>
      <c r="E829417"/>
      <c r="F829417"/>
      <c r="G829417"/>
      <c r="H829417"/>
      <c r="I829417"/>
      <c r="J829417"/>
      <c r="K829417"/>
      <c r="L829417"/>
      <c r="M829417" s="115"/>
      <c r="N829417" s="115"/>
      <c r="O829417"/>
      <c r="P829417"/>
      <c r="Q829417"/>
      <c r="R829417" s="19"/>
      <c r="S829417" s="19"/>
      <c r="T829417"/>
      <c r="U829417" s="113"/>
      <c r="V829417" s="19"/>
      <c r="W829417" s="19"/>
      <c r="X829417" s="19"/>
      <c r="Y829417" s="19"/>
      <c r="Z829417" s="19"/>
      <c r="AA829417" s="19"/>
      <c r="AB829417" s="19"/>
      <c r="AC829417" s="19"/>
      <c r="AD829417" s="19"/>
      <c r="AE829417" s="19"/>
      <c r="AF829417" s="19"/>
      <c r="AG829417" s="19"/>
      <c r="AH829417" s="19"/>
      <c r="AI829417" s="19"/>
      <c r="AJ829417" s="19"/>
      <c r="AK829417" s="19"/>
      <c r="AL829417" s="19"/>
      <c r="AM829417" s="19"/>
      <c r="AN829417" s="19"/>
      <c r="AO829417" s="19"/>
      <c r="AP829417"/>
    </row>
    <row r="829418" spans="1:42" s="116" customFormat="1" x14ac:dyDescent="0.3">
      <c r="A829418"/>
      <c r="B829418"/>
      <c r="C829418"/>
      <c r="D829418"/>
      <c r="E829418"/>
      <c r="F829418"/>
      <c r="G829418"/>
      <c r="H829418"/>
      <c r="I829418"/>
      <c r="J829418"/>
      <c r="K829418"/>
      <c r="L829418"/>
      <c r="M829418" s="115"/>
      <c r="N829418" s="115"/>
      <c r="O829418"/>
      <c r="P829418"/>
      <c r="Q829418"/>
      <c r="R829418" s="19"/>
      <c r="S829418" s="19"/>
      <c r="T829418"/>
      <c r="U829418" s="113"/>
      <c r="V829418" s="19"/>
      <c r="W829418" s="19"/>
      <c r="X829418" s="19"/>
      <c r="Y829418" s="19"/>
      <c r="Z829418" s="19"/>
      <c r="AA829418" s="19"/>
      <c r="AB829418" s="19"/>
      <c r="AC829418" s="19"/>
      <c r="AD829418" s="19"/>
      <c r="AE829418" s="19"/>
      <c r="AF829418" s="19"/>
      <c r="AG829418" s="19"/>
      <c r="AH829418" s="19"/>
      <c r="AI829418" s="19"/>
      <c r="AJ829418" s="19"/>
      <c r="AK829418" s="19"/>
      <c r="AL829418" s="19"/>
      <c r="AM829418" s="19"/>
      <c r="AN829418" s="19"/>
      <c r="AO829418" s="19"/>
      <c r="AP829418"/>
    </row>
    <row r="829419" spans="1:42" s="116" customFormat="1" x14ac:dyDescent="0.3">
      <c r="A829419"/>
      <c r="B829419"/>
      <c r="C829419"/>
      <c r="D829419"/>
      <c r="E829419"/>
      <c r="F829419"/>
      <c r="G829419"/>
      <c r="H829419"/>
      <c r="I829419"/>
      <c r="J829419"/>
      <c r="K829419"/>
      <c r="L829419"/>
      <c r="M829419" s="115"/>
      <c r="N829419" s="115"/>
      <c r="O829419"/>
      <c r="P829419"/>
      <c r="Q829419"/>
      <c r="R829419" s="19"/>
      <c r="S829419" s="19"/>
      <c r="T829419"/>
      <c r="U829419" s="113"/>
      <c r="V829419" s="19"/>
      <c r="W829419" s="19"/>
      <c r="X829419" s="19"/>
      <c r="Y829419" s="19"/>
      <c r="Z829419" s="19"/>
      <c r="AA829419" s="19"/>
      <c r="AB829419" s="19"/>
      <c r="AC829419" s="19"/>
      <c r="AD829419" s="19"/>
      <c r="AE829419" s="19"/>
      <c r="AF829419" s="19"/>
      <c r="AG829419" s="19"/>
      <c r="AH829419" s="19"/>
      <c r="AI829419" s="19"/>
      <c r="AJ829419" s="19"/>
      <c r="AK829419" s="19"/>
      <c r="AL829419" s="19"/>
      <c r="AM829419" s="19"/>
      <c r="AN829419" s="19"/>
      <c r="AO829419" s="19"/>
      <c r="AP829419"/>
    </row>
    <row r="829420" spans="1:42" s="116" customFormat="1" x14ac:dyDescent="0.3">
      <c r="A829420"/>
      <c r="B829420"/>
      <c r="C829420"/>
      <c r="D829420"/>
      <c r="E829420"/>
      <c r="F829420"/>
      <c r="G829420"/>
      <c r="H829420"/>
      <c r="I829420"/>
      <c r="J829420"/>
      <c r="K829420"/>
      <c r="L829420"/>
      <c r="M829420" s="115"/>
      <c r="N829420" s="115"/>
      <c r="O829420"/>
      <c r="P829420"/>
      <c r="Q829420"/>
      <c r="R829420" s="19"/>
      <c r="S829420" s="19"/>
      <c r="T829420"/>
      <c r="U829420" s="113"/>
      <c r="V829420" s="19"/>
      <c r="W829420" s="19"/>
      <c r="X829420" s="19"/>
      <c r="Y829420" s="19"/>
      <c r="Z829420" s="19"/>
      <c r="AA829420" s="19"/>
      <c r="AB829420" s="19"/>
      <c r="AC829420" s="19"/>
      <c r="AD829420" s="19"/>
      <c r="AE829420" s="19"/>
      <c r="AF829420" s="19"/>
      <c r="AG829420" s="19"/>
      <c r="AH829420" s="19"/>
      <c r="AI829420" s="19"/>
      <c r="AJ829420" s="19"/>
      <c r="AK829420" s="19"/>
      <c r="AL829420" s="19"/>
      <c r="AM829420" s="19"/>
      <c r="AN829420" s="19"/>
      <c r="AO829420" s="19"/>
      <c r="AP829420"/>
    </row>
    <row r="829421" spans="1:42" s="116" customFormat="1" x14ac:dyDescent="0.3">
      <c r="A829421"/>
      <c r="B829421"/>
      <c r="C829421"/>
      <c r="D829421"/>
      <c r="E829421"/>
      <c r="F829421"/>
      <c r="G829421"/>
      <c r="H829421"/>
      <c r="I829421"/>
      <c r="J829421"/>
      <c r="K829421"/>
      <c r="L829421"/>
      <c r="M829421" s="115"/>
      <c r="N829421" s="115"/>
      <c r="O829421"/>
      <c r="P829421"/>
      <c r="Q829421"/>
      <c r="R829421" s="19"/>
      <c r="S829421" s="19"/>
      <c r="T829421"/>
      <c r="U829421" s="113"/>
      <c r="V829421" s="19"/>
      <c r="W829421" s="19"/>
      <c r="X829421" s="19"/>
      <c r="Y829421" s="19"/>
      <c r="Z829421" s="19"/>
      <c r="AA829421" s="19"/>
      <c r="AB829421" s="19"/>
      <c r="AC829421" s="19"/>
      <c r="AD829421" s="19"/>
      <c r="AE829421" s="19"/>
      <c r="AF829421" s="19"/>
      <c r="AG829421" s="19"/>
      <c r="AH829421" s="19"/>
      <c r="AI829421" s="19"/>
      <c r="AJ829421" s="19"/>
      <c r="AK829421" s="19"/>
      <c r="AL829421" s="19"/>
      <c r="AM829421" s="19"/>
      <c r="AN829421" s="19"/>
      <c r="AO829421" s="19"/>
      <c r="AP829421"/>
    </row>
    <row r="829422" spans="1:42" s="116" customFormat="1" x14ac:dyDescent="0.3">
      <c r="A829422"/>
      <c r="B829422"/>
      <c r="C829422"/>
      <c r="D829422"/>
      <c r="E829422"/>
      <c r="F829422"/>
      <c r="G829422"/>
      <c r="H829422"/>
      <c r="I829422"/>
      <c r="J829422"/>
      <c r="K829422"/>
      <c r="L829422"/>
      <c r="M829422" s="115"/>
      <c r="N829422" s="115"/>
      <c r="O829422"/>
      <c r="P829422"/>
      <c r="Q829422"/>
      <c r="R829422" s="19"/>
      <c r="S829422" s="19"/>
      <c r="T829422"/>
      <c r="U829422" s="113"/>
      <c r="V829422" s="19"/>
      <c r="W829422" s="19"/>
      <c r="X829422" s="19"/>
      <c r="Y829422" s="19"/>
      <c r="Z829422" s="19"/>
      <c r="AA829422" s="19"/>
      <c r="AB829422" s="19"/>
      <c r="AC829422" s="19"/>
      <c r="AD829422" s="19"/>
      <c r="AE829422" s="19"/>
      <c r="AF829422" s="19"/>
      <c r="AG829422" s="19"/>
      <c r="AH829422" s="19"/>
      <c r="AI829422" s="19"/>
      <c r="AJ829422" s="19"/>
      <c r="AK829422" s="19"/>
      <c r="AL829422" s="19"/>
      <c r="AM829422" s="19"/>
      <c r="AN829422" s="19"/>
      <c r="AO829422" s="19"/>
      <c r="AP829422"/>
    </row>
    <row r="829423" spans="1:42" s="116" customFormat="1" x14ac:dyDescent="0.3">
      <c r="A829423"/>
      <c r="B829423"/>
      <c r="C829423"/>
      <c r="D829423"/>
      <c r="E829423"/>
      <c r="F829423"/>
      <c r="G829423"/>
      <c r="H829423"/>
      <c r="I829423"/>
      <c r="J829423"/>
      <c r="K829423"/>
      <c r="L829423"/>
      <c r="M829423" s="115"/>
      <c r="N829423" s="115"/>
      <c r="O829423"/>
      <c r="P829423"/>
      <c r="Q829423"/>
      <c r="R829423" s="19"/>
      <c r="S829423" s="19"/>
      <c r="T829423"/>
      <c r="U829423" s="113"/>
      <c r="V829423" s="19"/>
      <c r="W829423" s="19"/>
      <c r="X829423" s="19"/>
      <c r="Y829423" s="19"/>
      <c r="Z829423" s="19"/>
      <c r="AA829423" s="19"/>
      <c r="AB829423" s="19"/>
      <c r="AC829423" s="19"/>
      <c r="AD829423" s="19"/>
      <c r="AE829423" s="19"/>
      <c r="AF829423" s="19"/>
      <c r="AG829423" s="19"/>
      <c r="AH829423" s="19"/>
      <c r="AI829423" s="19"/>
      <c r="AJ829423" s="19"/>
      <c r="AK829423" s="19"/>
      <c r="AL829423" s="19"/>
      <c r="AM829423" s="19"/>
      <c r="AN829423" s="19"/>
      <c r="AO829423" s="19"/>
      <c r="AP829423"/>
    </row>
    <row r="829424" spans="1:42" s="116" customFormat="1" x14ac:dyDescent="0.3">
      <c r="A829424"/>
      <c r="B829424"/>
      <c r="C829424"/>
      <c r="D829424"/>
      <c r="E829424"/>
      <c r="F829424"/>
      <c r="G829424"/>
      <c r="H829424"/>
      <c r="I829424"/>
      <c r="J829424"/>
      <c r="K829424"/>
      <c r="L829424"/>
      <c r="M829424" s="115"/>
      <c r="N829424" s="115"/>
      <c r="O829424"/>
      <c r="P829424"/>
      <c r="Q829424"/>
      <c r="R829424" s="19"/>
      <c r="S829424" s="19"/>
      <c r="T829424"/>
      <c r="U829424" s="113"/>
      <c r="V829424" s="19"/>
      <c r="W829424" s="19"/>
      <c r="X829424" s="19"/>
      <c r="Y829424" s="19"/>
      <c r="Z829424" s="19"/>
      <c r="AA829424" s="19"/>
      <c r="AB829424" s="19"/>
      <c r="AC829424" s="19"/>
      <c r="AD829424" s="19"/>
      <c r="AE829424" s="19"/>
      <c r="AF829424" s="19"/>
      <c r="AG829424" s="19"/>
      <c r="AH829424" s="19"/>
      <c r="AI829424" s="19"/>
      <c r="AJ829424" s="19"/>
      <c r="AK829424" s="19"/>
      <c r="AL829424" s="19"/>
      <c r="AM829424" s="19"/>
      <c r="AN829424" s="19"/>
      <c r="AO829424" s="19"/>
      <c r="AP829424"/>
    </row>
    <row r="829425" spans="1:42" s="116" customFormat="1" x14ac:dyDescent="0.3">
      <c r="A829425"/>
      <c r="B829425"/>
      <c r="C829425"/>
      <c r="D829425"/>
      <c r="E829425"/>
      <c r="F829425"/>
      <c r="G829425"/>
      <c r="H829425"/>
      <c r="I829425"/>
      <c r="J829425"/>
      <c r="K829425"/>
      <c r="L829425"/>
      <c r="M829425" s="115"/>
      <c r="N829425" s="115"/>
      <c r="O829425"/>
      <c r="P829425"/>
      <c r="Q829425"/>
      <c r="R829425" s="19"/>
      <c r="S829425" s="19"/>
      <c r="T829425"/>
      <c r="U829425" s="113"/>
      <c r="V829425" s="19"/>
      <c r="W829425" s="19"/>
      <c r="X829425" s="19"/>
      <c r="Y829425" s="19"/>
      <c r="Z829425" s="19"/>
      <c r="AA829425" s="19"/>
      <c r="AB829425" s="19"/>
      <c r="AC829425" s="19"/>
      <c r="AD829425" s="19"/>
      <c r="AE829425" s="19"/>
      <c r="AF829425" s="19"/>
      <c r="AG829425" s="19"/>
      <c r="AH829425" s="19"/>
      <c r="AI829425" s="19"/>
      <c r="AJ829425" s="19"/>
      <c r="AK829425" s="19"/>
      <c r="AL829425" s="19"/>
      <c r="AM829425" s="19"/>
      <c r="AN829425" s="19"/>
      <c r="AO829425" s="19"/>
      <c r="AP829425"/>
    </row>
    <row r="829426" spans="1:42" s="116" customFormat="1" x14ac:dyDescent="0.3">
      <c r="A829426"/>
      <c r="B829426"/>
      <c r="C829426"/>
      <c r="D829426"/>
      <c r="E829426"/>
      <c r="F829426"/>
      <c r="G829426"/>
      <c r="H829426"/>
      <c r="I829426"/>
      <c r="J829426"/>
      <c r="K829426"/>
      <c r="L829426"/>
      <c r="M829426" s="115"/>
      <c r="N829426" s="115"/>
      <c r="O829426"/>
      <c r="P829426"/>
      <c r="Q829426"/>
      <c r="R829426" s="19"/>
      <c r="S829426" s="19"/>
      <c r="T829426"/>
      <c r="U829426" s="113"/>
      <c r="V829426" s="19"/>
      <c r="W829426" s="19"/>
      <c r="X829426" s="19"/>
      <c r="Y829426" s="19"/>
      <c r="Z829426" s="19"/>
      <c r="AA829426" s="19"/>
      <c r="AB829426" s="19"/>
      <c r="AC829426" s="19"/>
      <c r="AD829426" s="19"/>
      <c r="AE829426" s="19"/>
      <c r="AF829426" s="19"/>
      <c r="AG829426" s="19"/>
      <c r="AH829426" s="19"/>
      <c r="AI829426" s="19"/>
      <c r="AJ829426" s="19"/>
      <c r="AK829426" s="19"/>
      <c r="AL829426" s="19"/>
      <c r="AM829426" s="19"/>
      <c r="AN829426" s="19"/>
      <c r="AO829426" s="19"/>
      <c r="AP829426"/>
    </row>
    <row r="829427" spans="1:42" s="116" customFormat="1" x14ac:dyDescent="0.3">
      <c r="A829427"/>
      <c r="B829427"/>
      <c r="C829427"/>
      <c r="D829427"/>
      <c r="E829427"/>
      <c r="F829427"/>
      <c r="G829427"/>
      <c r="H829427"/>
      <c r="I829427"/>
      <c r="J829427"/>
      <c r="K829427"/>
      <c r="L829427"/>
      <c r="M829427" s="115"/>
      <c r="N829427" s="115"/>
      <c r="O829427"/>
      <c r="P829427"/>
      <c r="Q829427"/>
      <c r="R829427" s="19"/>
      <c r="S829427" s="19"/>
      <c r="T829427"/>
      <c r="U829427" s="113"/>
      <c r="V829427" s="19"/>
      <c r="W829427" s="19"/>
      <c r="X829427" s="19"/>
      <c r="Y829427" s="19"/>
      <c r="Z829427" s="19"/>
      <c r="AA829427" s="19"/>
      <c r="AB829427" s="19"/>
      <c r="AC829427" s="19"/>
      <c r="AD829427" s="19"/>
      <c r="AE829427" s="19"/>
      <c r="AF829427" s="19"/>
      <c r="AG829427" s="19"/>
      <c r="AH829427" s="19"/>
      <c r="AI829427" s="19"/>
      <c r="AJ829427" s="19"/>
      <c r="AK829427" s="19"/>
      <c r="AL829427" s="19"/>
      <c r="AM829427" s="19"/>
      <c r="AN829427" s="19"/>
      <c r="AO829427" s="19"/>
      <c r="AP829427"/>
    </row>
    <row r="829428" spans="1:42" s="116" customFormat="1" x14ac:dyDescent="0.3">
      <c r="A829428"/>
      <c r="B829428"/>
      <c r="C829428"/>
      <c r="D829428"/>
      <c r="E829428"/>
      <c r="F829428"/>
      <c r="G829428"/>
      <c r="H829428"/>
      <c r="I829428"/>
      <c r="J829428"/>
      <c r="K829428"/>
      <c r="L829428"/>
      <c r="M829428" s="115"/>
      <c r="N829428" s="115"/>
      <c r="O829428"/>
      <c r="P829428"/>
      <c r="Q829428"/>
      <c r="R829428" s="19"/>
      <c r="S829428" s="19"/>
      <c r="T829428"/>
      <c r="U829428" s="113"/>
      <c r="V829428" s="19"/>
      <c r="W829428" s="19"/>
      <c r="X829428" s="19"/>
      <c r="Y829428" s="19"/>
      <c r="Z829428" s="19"/>
      <c r="AA829428" s="19"/>
      <c r="AB829428" s="19"/>
      <c r="AC829428" s="19"/>
      <c r="AD829428" s="19"/>
      <c r="AE829428" s="19"/>
      <c r="AF829428" s="19"/>
      <c r="AG829428" s="19"/>
      <c r="AH829428" s="19"/>
      <c r="AI829428" s="19"/>
      <c r="AJ829428" s="19"/>
      <c r="AK829428" s="19"/>
      <c r="AL829428" s="19"/>
      <c r="AM829428" s="19"/>
      <c r="AN829428" s="19"/>
      <c r="AO829428" s="19"/>
      <c r="AP829428"/>
    </row>
    <row r="829429" spans="1:42" s="116" customFormat="1" x14ac:dyDescent="0.3">
      <c r="A829429"/>
      <c r="B829429"/>
      <c r="C829429"/>
      <c r="D829429"/>
      <c r="E829429"/>
      <c r="F829429"/>
      <c r="G829429"/>
      <c r="H829429"/>
      <c r="I829429"/>
      <c r="J829429"/>
      <c r="K829429"/>
      <c r="L829429"/>
      <c r="M829429" s="115"/>
      <c r="N829429" s="115"/>
      <c r="O829429"/>
      <c r="P829429"/>
      <c r="Q829429"/>
      <c r="R829429" s="19"/>
      <c r="S829429" s="19"/>
      <c r="T829429"/>
      <c r="U829429" s="113"/>
      <c r="V829429" s="19"/>
      <c r="W829429" s="19"/>
      <c r="X829429" s="19"/>
      <c r="Y829429" s="19"/>
      <c r="Z829429" s="19"/>
      <c r="AA829429" s="19"/>
      <c r="AB829429" s="19"/>
      <c r="AC829429" s="19"/>
      <c r="AD829429" s="19"/>
      <c r="AE829429" s="19"/>
      <c r="AF829429" s="19"/>
      <c r="AG829429" s="19"/>
      <c r="AH829429" s="19"/>
      <c r="AI829429" s="19"/>
      <c r="AJ829429" s="19"/>
      <c r="AK829429" s="19"/>
      <c r="AL829429" s="19"/>
      <c r="AM829429" s="19"/>
      <c r="AN829429" s="19"/>
      <c r="AO829429" s="19"/>
      <c r="AP829429"/>
    </row>
    <row r="829430" spans="1:42" s="116" customFormat="1" x14ac:dyDescent="0.3">
      <c r="A829430"/>
      <c r="B829430"/>
      <c r="C829430"/>
      <c r="D829430"/>
      <c r="E829430"/>
      <c r="F829430"/>
      <c r="G829430"/>
      <c r="H829430"/>
      <c r="I829430"/>
      <c r="J829430"/>
      <c r="K829430"/>
      <c r="L829430"/>
      <c r="M829430" s="115"/>
      <c r="N829430" s="115"/>
      <c r="O829430"/>
      <c r="P829430"/>
      <c r="Q829430"/>
      <c r="R829430" s="19"/>
      <c r="S829430" s="19"/>
      <c r="T829430"/>
      <c r="U829430" s="113"/>
      <c r="V829430" s="19"/>
      <c r="W829430" s="19"/>
      <c r="X829430" s="19"/>
      <c r="Y829430" s="19"/>
      <c r="Z829430" s="19"/>
      <c r="AA829430" s="19"/>
      <c r="AB829430" s="19"/>
      <c r="AC829430" s="19"/>
      <c r="AD829430" s="19"/>
      <c r="AE829430" s="19"/>
      <c r="AF829430" s="19"/>
      <c r="AG829430" s="19"/>
      <c r="AH829430" s="19"/>
      <c r="AI829430" s="19"/>
      <c r="AJ829430" s="19"/>
      <c r="AK829430" s="19"/>
      <c r="AL829430" s="19"/>
      <c r="AM829430" s="19"/>
      <c r="AN829430" s="19"/>
      <c r="AO829430" s="19"/>
      <c r="AP829430"/>
    </row>
    <row r="829431" spans="1:42" s="116" customFormat="1" x14ac:dyDescent="0.3">
      <c r="A829431"/>
      <c r="B829431"/>
      <c r="C829431"/>
      <c r="D829431"/>
      <c r="E829431"/>
      <c r="F829431"/>
      <c r="G829431"/>
      <c r="H829431"/>
      <c r="I829431"/>
      <c r="J829431"/>
      <c r="K829431"/>
      <c r="L829431"/>
      <c r="M829431" s="115"/>
      <c r="N829431" s="115"/>
      <c r="O829431"/>
      <c r="P829431"/>
      <c r="Q829431"/>
      <c r="R829431" s="19"/>
      <c r="S829431" s="19"/>
      <c r="T829431"/>
      <c r="U829431" s="113"/>
      <c r="V829431" s="19"/>
      <c r="W829431" s="19"/>
      <c r="X829431" s="19"/>
      <c r="Y829431" s="19"/>
      <c r="Z829431" s="19"/>
      <c r="AA829431" s="19"/>
      <c r="AB829431" s="19"/>
      <c r="AC829431" s="19"/>
      <c r="AD829431" s="19"/>
      <c r="AE829431" s="19"/>
      <c r="AF829431" s="19"/>
      <c r="AG829431" s="19"/>
      <c r="AH829431" s="19"/>
      <c r="AI829431" s="19"/>
      <c r="AJ829431" s="19"/>
      <c r="AK829431" s="19"/>
      <c r="AL829431" s="19"/>
      <c r="AM829431" s="19"/>
      <c r="AN829431" s="19"/>
      <c r="AO829431" s="19"/>
      <c r="AP829431"/>
    </row>
    <row r="829432" spans="1:42" s="116" customFormat="1" x14ac:dyDescent="0.3">
      <c r="A829432"/>
      <c r="B829432"/>
      <c r="C829432"/>
      <c r="D829432"/>
      <c r="E829432"/>
      <c r="F829432"/>
      <c r="G829432"/>
      <c r="H829432"/>
      <c r="I829432"/>
      <c r="J829432"/>
      <c r="K829432"/>
      <c r="L829432"/>
      <c r="M829432" s="115"/>
      <c r="N829432" s="115"/>
      <c r="O829432"/>
      <c r="P829432"/>
      <c r="Q829432"/>
      <c r="R829432" s="19"/>
      <c r="S829432" s="19"/>
      <c r="T829432"/>
      <c r="U829432" s="113"/>
      <c r="V829432" s="19"/>
      <c r="W829432" s="19"/>
      <c r="X829432" s="19"/>
      <c r="Y829432" s="19"/>
      <c r="Z829432" s="19"/>
      <c r="AA829432" s="19"/>
      <c r="AB829432" s="19"/>
      <c r="AC829432" s="19"/>
      <c r="AD829432" s="19"/>
      <c r="AE829432" s="19"/>
      <c r="AF829432" s="19"/>
      <c r="AG829432" s="19"/>
      <c r="AH829432" s="19"/>
      <c r="AI829432" s="19"/>
      <c r="AJ829432" s="19"/>
      <c r="AK829432" s="19"/>
      <c r="AL829432" s="19"/>
      <c r="AM829432" s="19"/>
      <c r="AN829432" s="19"/>
      <c r="AO829432" s="19"/>
      <c r="AP829432"/>
    </row>
    <row r="829433" spans="1:42" s="116" customFormat="1" x14ac:dyDescent="0.3">
      <c r="A829433"/>
      <c r="B829433"/>
      <c r="C829433"/>
      <c r="D829433"/>
      <c r="E829433"/>
      <c r="F829433"/>
      <c r="G829433"/>
      <c r="H829433"/>
      <c r="I829433"/>
      <c r="J829433"/>
      <c r="K829433"/>
      <c r="L829433"/>
      <c r="M829433" s="115"/>
      <c r="N829433" s="115"/>
      <c r="O829433"/>
      <c r="P829433"/>
      <c r="Q829433"/>
      <c r="R829433" s="19"/>
      <c r="S829433" s="19"/>
      <c r="T829433"/>
      <c r="U829433" s="113"/>
      <c r="V829433" s="19"/>
      <c r="W829433" s="19"/>
      <c r="X829433" s="19"/>
      <c r="Y829433" s="19"/>
      <c r="Z829433" s="19"/>
      <c r="AA829433" s="19"/>
      <c r="AB829433" s="19"/>
      <c r="AC829433" s="19"/>
      <c r="AD829433" s="19"/>
      <c r="AE829433" s="19"/>
      <c r="AF829433" s="19"/>
      <c r="AG829433" s="19"/>
      <c r="AH829433" s="19"/>
      <c r="AI829433" s="19"/>
      <c r="AJ829433" s="19"/>
      <c r="AK829433" s="19"/>
      <c r="AL829433" s="19"/>
      <c r="AM829433" s="19"/>
      <c r="AN829433" s="19"/>
      <c r="AO829433" s="19"/>
      <c r="AP829433"/>
    </row>
    <row r="829434" spans="1:42" s="116" customFormat="1" x14ac:dyDescent="0.3">
      <c r="A829434"/>
      <c r="B829434"/>
      <c r="C829434"/>
      <c r="D829434"/>
      <c r="E829434"/>
      <c r="F829434"/>
      <c r="G829434"/>
      <c r="H829434"/>
      <c r="I829434"/>
      <c r="J829434"/>
      <c r="K829434"/>
      <c r="L829434"/>
      <c r="M829434" s="115"/>
      <c r="N829434" s="115"/>
      <c r="O829434"/>
      <c r="P829434"/>
      <c r="Q829434"/>
      <c r="R829434" s="19"/>
      <c r="S829434" s="19"/>
      <c r="T829434"/>
      <c r="U829434" s="113"/>
      <c r="V829434" s="19"/>
      <c r="W829434" s="19"/>
      <c r="X829434" s="19"/>
      <c r="Y829434" s="19"/>
      <c r="Z829434" s="19"/>
      <c r="AA829434" s="19"/>
      <c r="AB829434" s="19"/>
      <c r="AC829434" s="19"/>
      <c r="AD829434" s="19"/>
      <c r="AE829434" s="19"/>
      <c r="AF829434" s="19"/>
      <c r="AG829434" s="19"/>
      <c r="AH829434" s="19"/>
      <c r="AI829434" s="19"/>
      <c r="AJ829434" s="19"/>
      <c r="AK829434" s="19"/>
      <c r="AL829434" s="19"/>
      <c r="AM829434" s="19"/>
      <c r="AN829434" s="19"/>
      <c r="AO829434" s="19"/>
      <c r="AP829434"/>
    </row>
    <row r="829435" spans="1:42" s="116" customFormat="1" x14ac:dyDescent="0.3">
      <c r="A829435"/>
      <c r="B829435"/>
      <c r="C829435"/>
      <c r="D829435"/>
      <c r="E829435"/>
      <c r="F829435"/>
      <c r="G829435"/>
      <c r="H829435"/>
      <c r="I829435"/>
      <c r="J829435"/>
      <c r="K829435"/>
      <c r="L829435"/>
      <c r="M829435" s="115"/>
      <c r="N829435" s="115"/>
      <c r="O829435"/>
      <c r="P829435"/>
      <c r="Q829435"/>
      <c r="R829435" s="19"/>
      <c r="S829435" s="19"/>
      <c r="T829435"/>
      <c r="U829435" s="113"/>
      <c r="V829435" s="19"/>
      <c r="W829435" s="19"/>
      <c r="X829435" s="19"/>
      <c r="Y829435" s="19"/>
      <c r="Z829435" s="19"/>
      <c r="AA829435" s="19"/>
      <c r="AB829435" s="19"/>
      <c r="AC829435" s="19"/>
      <c r="AD829435" s="19"/>
      <c r="AE829435" s="19"/>
      <c r="AF829435" s="19"/>
      <c r="AG829435" s="19"/>
      <c r="AH829435" s="19"/>
      <c r="AI829435" s="19"/>
      <c r="AJ829435" s="19"/>
      <c r="AK829435" s="19"/>
      <c r="AL829435" s="19"/>
      <c r="AM829435" s="19"/>
      <c r="AN829435" s="19"/>
      <c r="AO829435" s="19"/>
      <c r="AP829435"/>
    </row>
    <row r="829436" spans="1:42" s="116" customFormat="1" x14ac:dyDescent="0.3">
      <c r="A829436"/>
      <c r="B829436"/>
      <c r="C829436"/>
      <c r="D829436"/>
      <c r="E829436"/>
      <c r="F829436"/>
      <c r="G829436"/>
      <c r="H829436"/>
      <c r="I829436"/>
      <c r="J829436"/>
      <c r="K829436"/>
      <c r="L829436"/>
      <c r="M829436" s="115"/>
      <c r="N829436" s="115"/>
      <c r="O829436"/>
      <c r="P829436"/>
      <c r="Q829436"/>
      <c r="R829436" s="19"/>
      <c r="S829436" s="19"/>
      <c r="T829436"/>
      <c r="U829436" s="113"/>
      <c r="V829436" s="19"/>
      <c r="W829436" s="19"/>
      <c r="X829436" s="19"/>
      <c r="Y829436" s="19"/>
      <c r="Z829436" s="19"/>
      <c r="AA829436" s="19"/>
      <c r="AB829436" s="19"/>
      <c r="AC829436" s="19"/>
      <c r="AD829436" s="19"/>
      <c r="AE829436" s="19"/>
      <c r="AF829436" s="19"/>
      <c r="AG829436" s="19"/>
      <c r="AH829436" s="19"/>
      <c r="AI829436" s="19"/>
      <c r="AJ829436" s="19"/>
      <c r="AK829436" s="19"/>
      <c r="AL829436" s="19"/>
      <c r="AM829436" s="19"/>
      <c r="AN829436" s="19"/>
      <c r="AO829436" s="19"/>
      <c r="AP829436"/>
    </row>
    <row r="829437" spans="1:42" s="116" customFormat="1" x14ac:dyDescent="0.3">
      <c r="A829437"/>
      <c r="B829437"/>
      <c r="C829437"/>
      <c r="D829437"/>
      <c r="E829437"/>
      <c r="F829437"/>
      <c r="G829437"/>
      <c r="H829437"/>
      <c r="I829437"/>
      <c r="J829437"/>
      <c r="K829437"/>
      <c r="L829437"/>
      <c r="M829437" s="115"/>
      <c r="N829437" s="115"/>
      <c r="O829437"/>
      <c r="P829437"/>
      <c r="Q829437"/>
      <c r="R829437" s="19"/>
      <c r="S829437" s="19"/>
      <c r="T829437"/>
      <c r="U829437" s="113"/>
      <c r="V829437" s="19"/>
      <c r="W829437" s="19"/>
      <c r="X829437" s="19"/>
      <c r="Y829437" s="19"/>
      <c r="Z829437" s="19"/>
      <c r="AA829437" s="19"/>
      <c r="AB829437" s="19"/>
      <c r="AC829437" s="19"/>
      <c r="AD829437" s="19"/>
      <c r="AE829437" s="19"/>
      <c r="AF829437" s="19"/>
      <c r="AG829437" s="19"/>
      <c r="AH829437" s="19"/>
      <c r="AI829437" s="19"/>
      <c r="AJ829437" s="19"/>
      <c r="AK829437" s="19"/>
      <c r="AL829437" s="19"/>
      <c r="AM829437" s="19"/>
      <c r="AN829437" s="19"/>
      <c r="AO829437" s="19"/>
      <c r="AP829437"/>
    </row>
    <row r="829438" spans="1:42" s="116" customFormat="1" x14ac:dyDescent="0.3">
      <c r="A829438"/>
      <c r="B829438"/>
      <c r="C829438"/>
      <c r="D829438"/>
      <c r="E829438"/>
      <c r="F829438"/>
      <c r="G829438"/>
      <c r="H829438"/>
      <c r="I829438"/>
      <c r="J829438"/>
      <c r="K829438"/>
      <c r="L829438"/>
      <c r="M829438" s="115"/>
      <c r="N829438" s="115"/>
      <c r="O829438"/>
      <c r="P829438"/>
      <c r="Q829438"/>
      <c r="R829438" s="19"/>
      <c r="S829438" s="19"/>
      <c r="T829438"/>
      <c r="U829438" s="113"/>
      <c r="V829438" s="19"/>
      <c r="W829438" s="19"/>
      <c r="X829438" s="19"/>
      <c r="Y829438" s="19"/>
      <c r="Z829438" s="19"/>
      <c r="AA829438" s="19"/>
      <c r="AB829438" s="19"/>
      <c r="AC829438" s="19"/>
      <c r="AD829438" s="19"/>
      <c r="AE829438" s="19"/>
      <c r="AF829438" s="19"/>
      <c r="AG829438" s="19"/>
      <c r="AH829438" s="19"/>
      <c r="AI829438" s="19"/>
      <c r="AJ829438" s="19"/>
      <c r="AK829438" s="19"/>
      <c r="AL829438" s="19"/>
      <c r="AM829438" s="19"/>
      <c r="AN829438" s="19"/>
      <c r="AO829438" s="19"/>
      <c r="AP829438"/>
    </row>
    <row r="829439" spans="1:42" s="116" customFormat="1" x14ac:dyDescent="0.3">
      <c r="A829439"/>
      <c r="B829439"/>
      <c r="C829439"/>
      <c r="D829439"/>
      <c r="E829439"/>
      <c r="F829439"/>
      <c r="G829439"/>
      <c r="H829439"/>
      <c r="I829439"/>
      <c r="J829439"/>
      <c r="K829439"/>
      <c r="L829439"/>
      <c r="M829439" s="115"/>
      <c r="N829439" s="115"/>
      <c r="O829439"/>
      <c r="P829439"/>
      <c r="Q829439"/>
      <c r="R829439" s="19"/>
      <c r="S829439" s="19"/>
      <c r="T829439"/>
      <c r="U829439" s="113"/>
      <c r="V829439" s="19"/>
      <c r="W829439" s="19"/>
      <c r="X829439" s="19"/>
      <c r="Y829439" s="19"/>
      <c r="Z829439" s="19"/>
      <c r="AA829439" s="19"/>
      <c r="AB829439" s="19"/>
      <c r="AC829439" s="19"/>
      <c r="AD829439" s="19"/>
      <c r="AE829439" s="19"/>
      <c r="AF829439" s="19"/>
      <c r="AG829439" s="19"/>
      <c r="AH829439" s="19"/>
      <c r="AI829439" s="19"/>
      <c r="AJ829439" s="19"/>
      <c r="AK829439" s="19"/>
      <c r="AL829439" s="19"/>
      <c r="AM829439" s="19"/>
      <c r="AN829439" s="19"/>
      <c r="AO829439" s="19"/>
      <c r="AP829439"/>
    </row>
    <row r="829440" spans="1:42" s="116" customFormat="1" x14ac:dyDescent="0.3">
      <c r="A829440"/>
      <c r="B829440"/>
      <c r="C829440"/>
      <c r="D829440"/>
      <c r="E829440"/>
      <c r="F829440"/>
      <c r="G829440"/>
      <c r="H829440"/>
      <c r="I829440"/>
      <c r="J829440"/>
      <c r="K829440"/>
      <c r="L829440"/>
      <c r="M829440" s="115"/>
      <c r="N829440" s="115"/>
      <c r="O829440"/>
      <c r="P829440"/>
      <c r="Q829440"/>
      <c r="R829440" s="19"/>
      <c r="S829440" s="19"/>
      <c r="T829440"/>
      <c r="U829440" s="113"/>
      <c r="V829440" s="19"/>
      <c r="W829440" s="19"/>
      <c r="X829440" s="19"/>
      <c r="Y829440" s="19"/>
      <c r="Z829440" s="19"/>
      <c r="AA829440" s="19"/>
      <c r="AB829440" s="19"/>
      <c r="AC829440" s="19"/>
      <c r="AD829440" s="19"/>
      <c r="AE829440" s="19"/>
      <c r="AF829440" s="19"/>
      <c r="AG829440" s="19"/>
      <c r="AH829440" s="19"/>
      <c r="AI829440" s="19"/>
      <c r="AJ829440" s="19"/>
      <c r="AK829440" s="19"/>
      <c r="AL829440" s="19"/>
      <c r="AM829440" s="19"/>
      <c r="AN829440" s="19"/>
      <c r="AO829440" s="19"/>
      <c r="AP829440"/>
    </row>
    <row r="829441" spans="1:42" s="116" customFormat="1" x14ac:dyDescent="0.3">
      <c r="A829441"/>
      <c r="B829441"/>
      <c r="C829441"/>
      <c r="D829441"/>
      <c r="E829441"/>
      <c r="F829441"/>
      <c r="G829441"/>
      <c r="H829441"/>
      <c r="I829441"/>
      <c r="J829441"/>
      <c r="K829441"/>
      <c r="L829441"/>
      <c r="M829441" s="115"/>
      <c r="N829441" s="115"/>
      <c r="O829441"/>
      <c r="P829441"/>
      <c r="Q829441"/>
      <c r="R829441" s="19"/>
      <c r="S829441" s="19"/>
      <c r="T829441"/>
      <c r="U829441" s="113"/>
      <c r="V829441" s="19"/>
      <c r="W829441" s="19"/>
      <c r="X829441" s="19"/>
      <c r="Y829441" s="19"/>
      <c r="Z829441" s="19"/>
      <c r="AA829441" s="19"/>
      <c r="AB829441" s="19"/>
      <c r="AC829441" s="19"/>
      <c r="AD829441" s="19"/>
      <c r="AE829441" s="19"/>
      <c r="AF829441" s="19"/>
      <c r="AG829441" s="19"/>
      <c r="AH829441" s="19"/>
      <c r="AI829441" s="19"/>
      <c r="AJ829441" s="19"/>
      <c r="AK829441" s="19"/>
      <c r="AL829441" s="19"/>
      <c r="AM829441" s="19"/>
      <c r="AN829441" s="19"/>
      <c r="AO829441" s="19"/>
      <c r="AP829441"/>
    </row>
    <row r="829442" spans="1:42" s="116" customFormat="1" x14ac:dyDescent="0.3">
      <c r="A829442"/>
      <c r="B829442"/>
      <c r="C829442"/>
      <c r="D829442"/>
      <c r="E829442"/>
      <c r="F829442"/>
      <c r="G829442"/>
      <c r="H829442"/>
      <c r="I829442"/>
      <c r="J829442"/>
      <c r="K829442"/>
      <c r="L829442"/>
      <c r="M829442" s="115"/>
      <c r="N829442" s="115"/>
      <c r="O829442"/>
      <c r="P829442"/>
      <c r="Q829442"/>
      <c r="R829442" s="19"/>
      <c r="S829442" s="19"/>
      <c r="T829442"/>
      <c r="U829442" s="113"/>
      <c r="V829442" s="19"/>
      <c r="W829442" s="19"/>
      <c r="X829442" s="19"/>
      <c r="Y829442" s="19"/>
      <c r="Z829442" s="19"/>
      <c r="AA829442" s="19"/>
      <c r="AB829442" s="19"/>
      <c r="AC829442" s="19"/>
      <c r="AD829442" s="19"/>
      <c r="AE829442" s="19"/>
      <c r="AF829442" s="19"/>
      <c r="AG829442" s="19"/>
      <c r="AH829442" s="19"/>
      <c r="AI829442" s="19"/>
      <c r="AJ829442" s="19"/>
      <c r="AK829442" s="19"/>
      <c r="AL829442" s="19"/>
      <c r="AM829442" s="19"/>
      <c r="AN829442" s="19"/>
      <c r="AO829442" s="19"/>
      <c r="AP829442"/>
    </row>
    <row r="829443" spans="1:42" s="116" customFormat="1" x14ac:dyDescent="0.3">
      <c r="A829443"/>
      <c r="B829443"/>
      <c r="C829443"/>
      <c r="D829443"/>
      <c r="E829443"/>
      <c r="F829443"/>
      <c r="G829443"/>
      <c r="H829443"/>
      <c r="I829443"/>
      <c r="J829443"/>
      <c r="K829443"/>
      <c r="L829443"/>
      <c r="M829443" s="115"/>
      <c r="N829443" s="115"/>
      <c r="O829443"/>
      <c r="P829443"/>
      <c r="Q829443"/>
      <c r="R829443" s="19"/>
      <c r="S829443" s="19"/>
      <c r="T829443"/>
      <c r="U829443" s="113"/>
      <c r="V829443" s="19"/>
      <c r="W829443" s="19"/>
      <c r="X829443" s="19"/>
      <c r="Y829443" s="19"/>
      <c r="Z829443" s="19"/>
      <c r="AA829443" s="19"/>
      <c r="AB829443" s="19"/>
      <c r="AC829443" s="19"/>
      <c r="AD829443" s="19"/>
      <c r="AE829443" s="19"/>
      <c r="AF829443" s="19"/>
      <c r="AG829443" s="19"/>
      <c r="AH829443" s="19"/>
      <c r="AI829443" s="19"/>
      <c r="AJ829443" s="19"/>
      <c r="AK829443" s="19"/>
      <c r="AL829443" s="19"/>
      <c r="AM829443" s="19"/>
      <c r="AN829443" s="19"/>
      <c r="AO829443" s="19"/>
      <c r="AP829443"/>
    </row>
    <row r="829444" spans="1:42" s="116" customFormat="1" x14ac:dyDescent="0.3">
      <c r="A829444"/>
      <c r="B829444"/>
      <c r="C829444"/>
      <c r="D829444"/>
      <c r="E829444"/>
      <c r="F829444"/>
      <c r="G829444"/>
      <c r="H829444"/>
      <c r="I829444"/>
      <c r="J829444"/>
      <c r="K829444"/>
      <c r="L829444"/>
      <c r="M829444" s="115"/>
      <c r="N829444" s="115"/>
      <c r="O829444"/>
      <c r="P829444"/>
      <c r="Q829444"/>
      <c r="R829444" s="19"/>
      <c r="S829444" s="19"/>
      <c r="T829444"/>
      <c r="U829444" s="113"/>
      <c r="V829444" s="19"/>
      <c r="W829444" s="19"/>
      <c r="X829444" s="19"/>
      <c r="Y829444" s="19"/>
      <c r="Z829444" s="19"/>
      <c r="AA829444" s="19"/>
      <c r="AB829444" s="19"/>
      <c r="AC829444" s="19"/>
      <c r="AD829444" s="19"/>
      <c r="AE829444" s="19"/>
      <c r="AF829444" s="19"/>
      <c r="AG829444" s="19"/>
      <c r="AH829444" s="19"/>
      <c r="AI829444" s="19"/>
      <c r="AJ829444" s="19"/>
      <c r="AK829444" s="19"/>
      <c r="AL829444" s="19"/>
      <c r="AM829444" s="19"/>
      <c r="AN829444" s="19"/>
      <c r="AO829444" s="19"/>
      <c r="AP829444"/>
    </row>
    <row r="829445" spans="1:42" s="116" customFormat="1" x14ac:dyDescent="0.3">
      <c r="A829445"/>
      <c r="B829445"/>
      <c r="C829445"/>
      <c r="D829445"/>
      <c r="E829445"/>
      <c r="F829445"/>
      <c r="G829445"/>
      <c r="H829445"/>
      <c r="I829445"/>
      <c r="J829445"/>
      <c r="K829445"/>
      <c r="L829445"/>
      <c r="M829445" s="115"/>
      <c r="N829445" s="115"/>
      <c r="O829445"/>
      <c r="P829445"/>
      <c r="Q829445"/>
      <c r="R829445" s="19"/>
      <c r="S829445" s="19"/>
      <c r="T829445"/>
      <c r="U829445" s="113"/>
      <c r="V829445" s="19"/>
      <c r="W829445" s="19"/>
      <c r="X829445" s="19"/>
      <c r="Y829445" s="19"/>
      <c r="Z829445" s="19"/>
      <c r="AA829445" s="19"/>
      <c r="AB829445" s="19"/>
      <c r="AC829445" s="19"/>
      <c r="AD829445" s="19"/>
      <c r="AE829445" s="19"/>
      <c r="AF829445" s="19"/>
      <c r="AG829445" s="19"/>
      <c r="AH829445" s="19"/>
      <c r="AI829445" s="19"/>
      <c r="AJ829445" s="19"/>
      <c r="AK829445" s="19"/>
      <c r="AL829445" s="19"/>
      <c r="AM829445" s="19"/>
      <c r="AN829445" s="19"/>
      <c r="AO829445" s="19"/>
      <c r="AP829445"/>
    </row>
    <row r="829446" spans="1:42" s="116" customFormat="1" x14ac:dyDescent="0.3">
      <c r="A829446"/>
      <c r="B829446"/>
      <c r="C829446"/>
      <c r="D829446"/>
      <c r="E829446"/>
      <c r="F829446"/>
      <c r="G829446"/>
      <c r="H829446"/>
      <c r="I829446"/>
      <c r="J829446"/>
      <c r="K829446"/>
      <c r="L829446"/>
      <c r="M829446" s="115"/>
      <c r="N829446" s="115"/>
      <c r="O829446"/>
      <c r="P829446"/>
      <c r="Q829446"/>
      <c r="R829446" s="19"/>
      <c r="S829446" s="19"/>
      <c r="T829446"/>
      <c r="U829446" s="113"/>
      <c r="V829446" s="19"/>
      <c r="W829446" s="19"/>
      <c r="X829446" s="19"/>
      <c r="Y829446" s="19"/>
      <c r="Z829446" s="19"/>
      <c r="AA829446" s="19"/>
      <c r="AB829446" s="19"/>
      <c r="AC829446" s="19"/>
      <c r="AD829446" s="19"/>
      <c r="AE829446" s="19"/>
      <c r="AF829446" s="19"/>
      <c r="AG829446" s="19"/>
      <c r="AH829446" s="19"/>
      <c r="AI829446" s="19"/>
      <c r="AJ829446" s="19"/>
      <c r="AK829446" s="19"/>
      <c r="AL829446" s="19"/>
      <c r="AM829446" s="19"/>
      <c r="AN829446" s="19"/>
      <c r="AO829446" s="19"/>
      <c r="AP829446"/>
    </row>
    <row r="829447" spans="1:42" s="116" customFormat="1" x14ac:dyDescent="0.3">
      <c r="A829447"/>
      <c r="B829447"/>
      <c r="C829447"/>
      <c r="D829447"/>
      <c r="E829447"/>
      <c r="F829447"/>
      <c r="G829447"/>
      <c r="H829447"/>
      <c r="I829447"/>
      <c r="J829447"/>
      <c r="K829447"/>
      <c r="L829447"/>
      <c r="M829447" s="115"/>
      <c r="N829447" s="115"/>
      <c r="O829447"/>
      <c r="P829447"/>
      <c r="Q829447"/>
      <c r="R829447" s="19"/>
      <c r="S829447" s="19"/>
      <c r="T829447"/>
      <c r="U829447" s="113"/>
      <c r="V829447" s="19"/>
      <c r="W829447" s="19"/>
      <c r="X829447" s="19"/>
      <c r="Y829447" s="19"/>
      <c r="Z829447" s="19"/>
      <c r="AA829447" s="19"/>
      <c r="AB829447" s="19"/>
      <c r="AC829447" s="19"/>
      <c r="AD829447" s="19"/>
      <c r="AE829447" s="19"/>
      <c r="AF829447" s="19"/>
      <c r="AG829447" s="19"/>
      <c r="AH829447" s="19"/>
      <c r="AI829447" s="19"/>
      <c r="AJ829447" s="19"/>
      <c r="AK829447" s="19"/>
      <c r="AL829447" s="19"/>
      <c r="AM829447" s="19"/>
      <c r="AN829447" s="19"/>
      <c r="AO829447" s="19"/>
      <c r="AP829447"/>
    </row>
    <row r="829448" spans="1:42" s="116" customFormat="1" x14ac:dyDescent="0.3">
      <c r="A829448"/>
      <c r="B829448"/>
      <c r="C829448"/>
      <c r="D829448"/>
      <c r="E829448"/>
      <c r="F829448"/>
      <c r="G829448"/>
      <c r="H829448"/>
      <c r="I829448"/>
      <c r="J829448"/>
      <c r="K829448"/>
      <c r="L829448"/>
      <c r="M829448" s="115"/>
      <c r="N829448" s="115"/>
      <c r="O829448"/>
      <c r="P829448"/>
      <c r="Q829448"/>
      <c r="R829448" s="19"/>
      <c r="S829448" s="19"/>
      <c r="T829448"/>
      <c r="U829448" s="113"/>
      <c r="V829448" s="19"/>
      <c r="W829448" s="19"/>
      <c r="X829448" s="19"/>
      <c r="Y829448" s="19"/>
      <c r="Z829448" s="19"/>
      <c r="AA829448" s="19"/>
      <c r="AB829448" s="19"/>
      <c r="AC829448" s="19"/>
      <c r="AD829448" s="19"/>
      <c r="AE829448" s="19"/>
      <c r="AF829448" s="19"/>
      <c r="AG829448" s="19"/>
      <c r="AH829448" s="19"/>
      <c r="AI829448" s="19"/>
      <c r="AJ829448" s="19"/>
      <c r="AK829448" s="19"/>
      <c r="AL829448" s="19"/>
      <c r="AM829448" s="19"/>
      <c r="AN829448" s="19"/>
      <c r="AO829448" s="19"/>
      <c r="AP829448"/>
    </row>
    <row r="829449" spans="1:42" s="116" customFormat="1" x14ac:dyDescent="0.3">
      <c r="A829449"/>
      <c r="B829449"/>
      <c r="C829449"/>
      <c r="D829449"/>
      <c r="E829449"/>
      <c r="F829449"/>
      <c r="G829449"/>
      <c r="H829449"/>
      <c r="I829449"/>
      <c r="J829449"/>
      <c r="K829449"/>
      <c r="L829449"/>
      <c r="M829449" s="115"/>
      <c r="N829449" s="115"/>
      <c r="O829449"/>
      <c r="P829449"/>
      <c r="Q829449"/>
      <c r="R829449" s="19"/>
      <c r="S829449" s="19"/>
      <c r="T829449"/>
      <c r="U829449" s="113"/>
      <c r="V829449" s="19"/>
      <c r="W829449" s="19"/>
      <c r="X829449" s="19"/>
      <c r="Y829449" s="19"/>
      <c r="Z829449" s="19"/>
      <c r="AA829449" s="19"/>
      <c r="AB829449" s="19"/>
      <c r="AC829449" s="19"/>
      <c r="AD829449" s="19"/>
      <c r="AE829449" s="19"/>
      <c r="AF829449" s="19"/>
      <c r="AG829449" s="19"/>
      <c r="AH829449" s="19"/>
      <c r="AI829449" s="19"/>
      <c r="AJ829449" s="19"/>
      <c r="AK829449" s="19"/>
      <c r="AL829449" s="19"/>
      <c r="AM829449" s="19"/>
      <c r="AN829449" s="19"/>
      <c r="AO829449" s="19"/>
      <c r="AP829449"/>
    </row>
    <row r="829450" spans="1:42" s="116" customFormat="1" x14ac:dyDescent="0.3">
      <c r="A829450"/>
      <c r="B829450"/>
      <c r="C829450"/>
      <c r="D829450"/>
      <c r="E829450"/>
      <c r="F829450"/>
      <c r="G829450"/>
      <c r="H829450"/>
      <c r="I829450"/>
      <c r="J829450"/>
      <c r="K829450"/>
      <c r="L829450"/>
      <c r="M829450" s="115"/>
      <c r="N829450" s="115"/>
      <c r="O829450"/>
      <c r="P829450"/>
      <c r="Q829450"/>
      <c r="R829450" s="19"/>
      <c r="S829450" s="19"/>
      <c r="T829450"/>
      <c r="U829450" s="113"/>
      <c r="V829450" s="19"/>
      <c r="W829450" s="19"/>
      <c r="X829450" s="19"/>
      <c r="Y829450" s="19"/>
      <c r="Z829450" s="19"/>
      <c r="AA829450" s="19"/>
      <c r="AB829450" s="19"/>
      <c r="AC829450" s="19"/>
      <c r="AD829450" s="19"/>
      <c r="AE829450" s="19"/>
      <c r="AF829450" s="19"/>
      <c r="AG829450" s="19"/>
      <c r="AH829450" s="19"/>
      <c r="AI829450" s="19"/>
      <c r="AJ829450" s="19"/>
      <c r="AK829450" s="19"/>
      <c r="AL829450" s="19"/>
      <c r="AM829450" s="19"/>
      <c r="AN829450" s="19"/>
      <c r="AO829450" s="19"/>
      <c r="AP829450"/>
    </row>
    <row r="829451" spans="1:42" s="116" customFormat="1" x14ac:dyDescent="0.3">
      <c r="A829451"/>
      <c r="B829451"/>
      <c r="C829451"/>
      <c r="D829451"/>
      <c r="E829451"/>
      <c r="F829451"/>
      <c r="G829451"/>
      <c r="H829451"/>
      <c r="I829451"/>
      <c r="J829451"/>
      <c r="K829451"/>
      <c r="L829451"/>
      <c r="M829451" s="115"/>
      <c r="N829451" s="115"/>
      <c r="O829451"/>
      <c r="P829451"/>
      <c r="Q829451"/>
      <c r="R829451" s="19"/>
      <c r="S829451" s="19"/>
      <c r="T829451"/>
      <c r="U829451" s="113"/>
      <c r="V829451" s="19"/>
      <c r="W829451" s="19"/>
      <c r="X829451" s="19"/>
      <c r="Y829451" s="19"/>
      <c r="Z829451" s="19"/>
      <c r="AA829451" s="19"/>
      <c r="AB829451" s="19"/>
      <c r="AC829451" s="19"/>
      <c r="AD829451" s="19"/>
      <c r="AE829451" s="19"/>
      <c r="AF829451" s="19"/>
      <c r="AG829451" s="19"/>
      <c r="AH829451" s="19"/>
      <c r="AI829451" s="19"/>
      <c r="AJ829451" s="19"/>
      <c r="AK829451" s="19"/>
      <c r="AL829451" s="19"/>
      <c r="AM829451" s="19"/>
      <c r="AN829451" s="19"/>
      <c r="AO829451" s="19"/>
      <c r="AP829451"/>
    </row>
    <row r="829452" spans="1:42" s="116" customFormat="1" x14ac:dyDescent="0.3">
      <c r="A829452"/>
      <c r="B829452"/>
      <c r="C829452"/>
      <c r="D829452"/>
      <c r="E829452"/>
      <c r="F829452"/>
      <c r="G829452"/>
      <c r="H829452"/>
      <c r="I829452"/>
      <c r="J829452"/>
      <c r="K829452"/>
      <c r="L829452"/>
      <c r="M829452" s="115"/>
      <c r="N829452" s="115"/>
      <c r="O829452"/>
      <c r="P829452"/>
      <c r="Q829452"/>
      <c r="R829452" s="19"/>
      <c r="S829452" s="19"/>
      <c r="T829452"/>
      <c r="U829452" s="113"/>
      <c r="V829452" s="19"/>
      <c r="W829452" s="19"/>
      <c r="X829452" s="19"/>
      <c r="Y829452" s="19"/>
      <c r="Z829452" s="19"/>
      <c r="AA829452" s="19"/>
      <c r="AB829452" s="19"/>
      <c r="AC829452" s="19"/>
      <c r="AD829452" s="19"/>
      <c r="AE829452" s="19"/>
      <c r="AF829452" s="19"/>
      <c r="AG829452" s="19"/>
      <c r="AH829452" s="19"/>
      <c r="AI829452" s="19"/>
      <c r="AJ829452" s="19"/>
      <c r="AK829452" s="19"/>
      <c r="AL829452" s="19"/>
      <c r="AM829452" s="19"/>
      <c r="AN829452" s="19"/>
      <c r="AO829452" s="19"/>
      <c r="AP829452"/>
    </row>
    <row r="829453" spans="1:42" s="116" customFormat="1" x14ac:dyDescent="0.3">
      <c r="A829453"/>
      <c r="B829453"/>
      <c r="C829453"/>
      <c r="D829453"/>
      <c r="E829453"/>
      <c r="F829453"/>
      <c r="G829453"/>
      <c r="H829453"/>
      <c r="I829453"/>
      <c r="J829453"/>
      <c r="K829453"/>
      <c r="L829453"/>
      <c r="M829453" s="115"/>
      <c r="N829453" s="115"/>
      <c r="O829453"/>
      <c r="P829453"/>
      <c r="Q829453"/>
      <c r="R829453" s="19"/>
      <c r="S829453" s="19"/>
      <c r="T829453"/>
      <c r="U829453" s="113"/>
      <c r="V829453" s="19"/>
      <c r="W829453" s="19"/>
      <c r="X829453" s="19"/>
      <c r="Y829453" s="19"/>
      <c r="Z829453" s="19"/>
      <c r="AA829453" s="19"/>
      <c r="AB829453" s="19"/>
      <c r="AC829453" s="19"/>
      <c r="AD829453" s="19"/>
      <c r="AE829453" s="19"/>
      <c r="AF829453" s="19"/>
      <c r="AG829453" s="19"/>
      <c r="AH829453" s="19"/>
      <c r="AI829453" s="19"/>
      <c r="AJ829453" s="19"/>
      <c r="AK829453" s="19"/>
      <c r="AL829453" s="19"/>
      <c r="AM829453" s="19"/>
      <c r="AN829453" s="19"/>
      <c r="AO829453" s="19"/>
      <c r="AP829453"/>
    </row>
    <row r="829454" spans="1:42" s="116" customFormat="1" x14ac:dyDescent="0.3">
      <c r="A829454"/>
      <c r="B829454"/>
      <c r="C829454"/>
      <c r="D829454"/>
      <c r="E829454"/>
      <c r="F829454"/>
      <c r="G829454"/>
      <c r="H829454"/>
      <c r="I829454"/>
      <c r="J829454"/>
      <c r="K829454"/>
      <c r="L829454"/>
      <c r="M829454" s="115"/>
      <c r="N829454" s="115"/>
      <c r="O829454"/>
      <c r="P829454"/>
      <c r="Q829454"/>
      <c r="R829454" s="19"/>
      <c r="S829454" s="19"/>
      <c r="T829454"/>
      <c r="U829454" s="113"/>
      <c r="V829454" s="19"/>
      <c r="W829454" s="19"/>
      <c r="X829454" s="19"/>
      <c r="Y829454" s="19"/>
      <c r="Z829454" s="19"/>
      <c r="AA829454" s="19"/>
      <c r="AB829454" s="19"/>
      <c r="AC829454" s="19"/>
      <c r="AD829454" s="19"/>
      <c r="AE829454" s="19"/>
      <c r="AF829454" s="19"/>
      <c r="AG829454" s="19"/>
      <c r="AH829454" s="19"/>
      <c r="AI829454" s="19"/>
      <c r="AJ829454" s="19"/>
      <c r="AK829454" s="19"/>
      <c r="AL829454" s="19"/>
      <c r="AM829454" s="19"/>
      <c r="AN829454" s="19"/>
      <c r="AO829454" s="19"/>
      <c r="AP829454"/>
    </row>
    <row r="829455" spans="1:42" s="116" customFormat="1" x14ac:dyDescent="0.3">
      <c r="A829455"/>
      <c r="B829455"/>
      <c r="C829455"/>
      <c r="D829455"/>
      <c r="E829455"/>
      <c r="F829455"/>
      <c r="G829455"/>
      <c r="H829455"/>
      <c r="I829455"/>
      <c r="J829455"/>
      <c r="K829455"/>
      <c r="L829455"/>
      <c r="M829455" s="115"/>
      <c r="N829455" s="115"/>
      <c r="O829455"/>
      <c r="P829455"/>
      <c r="Q829455"/>
      <c r="R829455" s="19"/>
      <c r="S829455" s="19"/>
      <c r="T829455"/>
      <c r="U829455" s="113"/>
      <c r="V829455" s="19"/>
      <c r="W829455" s="19"/>
      <c r="X829455" s="19"/>
      <c r="Y829455" s="19"/>
      <c r="Z829455" s="19"/>
      <c r="AA829455" s="19"/>
      <c r="AB829455" s="19"/>
      <c r="AC829455" s="19"/>
      <c r="AD829455" s="19"/>
      <c r="AE829455" s="19"/>
      <c r="AF829455" s="19"/>
      <c r="AG829455" s="19"/>
      <c r="AH829455" s="19"/>
      <c r="AI829455" s="19"/>
      <c r="AJ829455" s="19"/>
      <c r="AK829455" s="19"/>
      <c r="AL829455" s="19"/>
      <c r="AM829455" s="19"/>
      <c r="AN829455" s="19"/>
      <c r="AO829455" s="19"/>
      <c r="AP829455"/>
    </row>
    <row r="829456" spans="1:42" s="116" customFormat="1" x14ac:dyDescent="0.3">
      <c r="A829456"/>
      <c r="B829456"/>
      <c r="C829456"/>
      <c r="D829456"/>
      <c r="E829456"/>
      <c r="F829456"/>
      <c r="G829456"/>
      <c r="H829456"/>
      <c r="I829456"/>
      <c r="J829456"/>
      <c r="K829456"/>
      <c r="L829456"/>
      <c r="M829456" s="115"/>
      <c r="N829456" s="115"/>
      <c r="O829456"/>
      <c r="P829456"/>
      <c r="Q829456"/>
      <c r="R829456" s="19"/>
      <c r="S829456" s="19"/>
      <c r="T829456"/>
      <c r="U829456" s="113"/>
      <c r="V829456" s="19"/>
      <c r="W829456" s="19"/>
      <c r="X829456" s="19"/>
      <c r="Y829456" s="19"/>
      <c r="Z829456" s="19"/>
      <c r="AA829456" s="19"/>
      <c r="AB829456" s="19"/>
      <c r="AC829456" s="19"/>
      <c r="AD829456" s="19"/>
      <c r="AE829456" s="19"/>
      <c r="AF829456" s="19"/>
      <c r="AG829456" s="19"/>
      <c r="AH829456" s="19"/>
      <c r="AI829456" s="19"/>
      <c r="AJ829456" s="19"/>
      <c r="AK829456" s="19"/>
      <c r="AL829456" s="19"/>
      <c r="AM829456" s="19"/>
      <c r="AN829456" s="19"/>
      <c r="AO829456" s="19"/>
      <c r="AP829456"/>
    </row>
    <row r="829457" spans="1:42" s="116" customFormat="1" x14ac:dyDescent="0.3">
      <c r="A829457"/>
      <c r="B829457"/>
      <c r="C829457"/>
      <c r="D829457"/>
      <c r="E829457"/>
      <c r="F829457"/>
      <c r="G829457"/>
      <c r="H829457"/>
      <c r="I829457"/>
      <c r="J829457"/>
      <c r="K829457"/>
      <c r="L829457"/>
      <c r="M829457" s="115"/>
      <c r="N829457" s="115"/>
      <c r="O829457"/>
      <c r="P829457"/>
      <c r="Q829457"/>
      <c r="R829457" s="19"/>
      <c r="S829457" s="19"/>
      <c r="T829457"/>
      <c r="U829457" s="113"/>
      <c r="V829457" s="19"/>
      <c r="W829457" s="19"/>
      <c r="X829457" s="19"/>
      <c r="Y829457" s="19"/>
      <c r="Z829457" s="19"/>
      <c r="AA829457" s="19"/>
      <c r="AB829457" s="19"/>
      <c r="AC829457" s="19"/>
      <c r="AD829457" s="19"/>
      <c r="AE829457" s="19"/>
      <c r="AF829457" s="19"/>
      <c r="AG829457" s="19"/>
      <c r="AH829457" s="19"/>
      <c r="AI829457" s="19"/>
      <c r="AJ829457" s="19"/>
      <c r="AK829457" s="19"/>
      <c r="AL829457" s="19"/>
      <c r="AM829457" s="19"/>
      <c r="AN829457" s="19"/>
      <c r="AO829457" s="19"/>
      <c r="AP829457"/>
    </row>
    <row r="829458" spans="1:42" s="116" customFormat="1" x14ac:dyDescent="0.3">
      <c r="A829458"/>
      <c r="B829458"/>
      <c r="C829458"/>
      <c r="D829458"/>
      <c r="E829458"/>
      <c r="F829458"/>
      <c r="G829458"/>
      <c r="H829458"/>
      <c r="I829458"/>
      <c r="J829458"/>
      <c r="K829458"/>
      <c r="L829458"/>
      <c r="M829458" s="115"/>
      <c r="N829458" s="115"/>
      <c r="O829458"/>
      <c r="P829458"/>
      <c r="Q829458"/>
      <c r="R829458" s="19"/>
      <c r="S829458" s="19"/>
      <c r="T829458"/>
      <c r="U829458" s="113"/>
      <c r="V829458" s="19"/>
      <c r="W829458" s="19"/>
      <c r="X829458" s="19"/>
      <c r="Y829458" s="19"/>
      <c r="Z829458" s="19"/>
      <c r="AA829458" s="19"/>
      <c r="AB829458" s="19"/>
      <c r="AC829458" s="19"/>
      <c r="AD829458" s="19"/>
      <c r="AE829458" s="19"/>
      <c r="AF829458" s="19"/>
      <c r="AG829458" s="19"/>
      <c r="AH829458" s="19"/>
      <c r="AI829458" s="19"/>
      <c r="AJ829458" s="19"/>
      <c r="AK829458" s="19"/>
      <c r="AL829458" s="19"/>
      <c r="AM829458" s="19"/>
      <c r="AN829458" s="19"/>
      <c r="AO829458" s="19"/>
      <c r="AP829458"/>
    </row>
    <row r="829459" spans="1:42" s="116" customFormat="1" x14ac:dyDescent="0.3">
      <c r="A829459"/>
      <c r="B829459"/>
      <c r="C829459"/>
      <c r="D829459"/>
      <c r="E829459"/>
      <c r="F829459"/>
      <c r="G829459"/>
      <c r="H829459"/>
      <c r="I829459"/>
      <c r="J829459"/>
      <c r="K829459"/>
      <c r="L829459"/>
      <c r="M829459" s="115"/>
      <c r="N829459" s="115"/>
      <c r="O829459"/>
      <c r="P829459"/>
      <c r="Q829459"/>
      <c r="R829459" s="19"/>
      <c r="S829459" s="19"/>
      <c r="T829459"/>
      <c r="U829459" s="113"/>
      <c r="V829459" s="19"/>
      <c r="W829459" s="19"/>
      <c r="X829459" s="19"/>
      <c r="Y829459" s="19"/>
      <c r="Z829459" s="19"/>
      <c r="AA829459" s="19"/>
      <c r="AB829459" s="19"/>
      <c r="AC829459" s="19"/>
      <c r="AD829459" s="19"/>
      <c r="AE829459" s="19"/>
      <c r="AF829459" s="19"/>
      <c r="AG829459" s="19"/>
      <c r="AH829459" s="19"/>
      <c r="AI829459" s="19"/>
      <c r="AJ829459" s="19"/>
      <c r="AK829459" s="19"/>
      <c r="AL829459" s="19"/>
      <c r="AM829459" s="19"/>
      <c r="AN829459" s="19"/>
      <c r="AO829459" s="19"/>
      <c r="AP829459"/>
    </row>
    <row r="829460" spans="1:42" s="116" customFormat="1" x14ac:dyDescent="0.3">
      <c r="A829460"/>
      <c r="B829460"/>
      <c r="C829460"/>
      <c r="D829460"/>
      <c r="E829460"/>
      <c r="F829460"/>
      <c r="G829460"/>
      <c r="H829460"/>
      <c r="I829460"/>
      <c r="J829460"/>
      <c r="K829460"/>
      <c r="L829460"/>
      <c r="M829460" s="115"/>
      <c r="N829460" s="115"/>
      <c r="O829460"/>
      <c r="P829460"/>
      <c r="Q829460"/>
      <c r="R829460" s="19"/>
      <c r="S829460" s="19"/>
      <c r="T829460"/>
      <c r="U829460" s="113"/>
      <c r="V829460" s="19"/>
      <c r="W829460" s="19"/>
      <c r="X829460" s="19"/>
      <c r="Y829460" s="19"/>
      <c r="Z829460" s="19"/>
      <c r="AA829460" s="19"/>
      <c r="AB829460" s="19"/>
      <c r="AC829460" s="19"/>
      <c r="AD829460" s="19"/>
      <c r="AE829460" s="19"/>
      <c r="AF829460" s="19"/>
      <c r="AG829460" s="19"/>
      <c r="AH829460" s="19"/>
      <c r="AI829460" s="19"/>
      <c r="AJ829460" s="19"/>
      <c r="AK829460" s="19"/>
      <c r="AL829460" s="19"/>
      <c r="AM829460" s="19"/>
      <c r="AN829460" s="19"/>
      <c r="AO829460" s="19"/>
      <c r="AP829460"/>
    </row>
    <row r="829461" spans="1:42" s="116" customFormat="1" x14ac:dyDescent="0.3">
      <c r="A829461"/>
      <c r="B829461"/>
      <c r="C829461"/>
      <c r="D829461"/>
      <c r="E829461"/>
      <c r="F829461"/>
      <c r="G829461"/>
      <c r="H829461"/>
      <c r="I829461"/>
      <c r="J829461"/>
      <c r="K829461"/>
      <c r="L829461"/>
      <c r="M829461" s="115"/>
      <c r="N829461" s="115"/>
      <c r="O829461"/>
      <c r="P829461"/>
      <c r="Q829461"/>
      <c r="R829461" s="19"/>
      <c r="S829461" s="19"/>
      <c r="T829461"/>
      <c r="U829461" s="113"/>
      <c r="V829461" s="19"/>
      <c r="W829461" s="19"/>
      <c r="X829461" s="19"/>
      <c r="Y829461" s="19"/>
      <c r="Z829461" s="19"/>
      <c r="AA829461" s="19"/>
      <c r="AB829461" s="19"/>
      <c r="AC829461" s="19"/>
      <c r="AD829461" s="19"/>
      <c r="AE829461" s="19"/>
      <c r="AF829461" s="19"/>
      <c r="AG829461" s="19"/>
      <c r="AH829461" s="19"/>
      <c r="AI829461" s="19"/>
      <c r="AJ829461" s="19"/>
      <c r="AK829461" s="19"/>
      <c r="AL829461" s="19"/>
      <c r="AM829461" s="19"/>
      <c r="AN829461" s="19"/>
      <c r="AO829461" s="19"/>
      <c r="AP829461"/>
    </row>
    <row r="829462" spans="1:42" s="116" customFormat="1" x14ac:dyDescent="0.3">
      <c r="A829462"/>
      <c r="B829462"/>
      <c r="C829462"/>
      <c r="D829462"/>
      <c r="E829462"/>
      <c r="F829462"/>
      <c r="G829462"/>
      <c r="H829462"/>
      <c r="I829462"/>
      <c r="J829462"/>
      <c r="K829462"/>
      <c r="L829462"/>
      <c r="M829462" s="115"/>
      <c r="N829462" s="115"/>
      <c r="O829462"/>
      <c r="P829462"/>
      <c r="Q829462"/>
      <c r="R829462" s="19"/>
      <c r="S829462" s="19"/>
      <c r="T829462"/>
      <c r="U829462" s="113"/>
      <c r="V829462" s="19"/>
      <c r="W829462" s="19"/>
      <c r="X829462" s="19"/>
      <c r="Y829462" s="19"/>
      <c r="Z829462" s="19"/>
      <c r="AA829462" s="19"/>
      <c r="AB829462" s="19"/>
      <c r="AC829462" s="19"/>
      <c r="AD829462" s="19"/>
      <c r="AE829462" s="19"/>
      <c r="AF829462" s="19"/>
      <c r="AG829462" s="19"/>
      <c r="AH829462" s="19"/>
      <c r="AI829462" s="19"/>
      <c r="AJ829462" s="19"/>
      <c r="AK829462" s="19"/>
      <c r="AL829462" s="19"/>
      <c r="AM829462" s="19"/>
      <c r="AN829462" s="19"/>
      <c r="AO829462" s="19"/>
      <c r="AP829462"/>
    </row>
    <row r="829463" spans="1:42" s="116" customFormat="1" x14ac:dyDescent="0.3">
      <c r="A829463"/>
      <c r="B829463"/>
      <c r="C829463"/>
      <c r="D829463"/>
      <c r="E829463"/>
      <c r="F829463"/>
      <c r="G829463"/>
      <c r="H829463"/>
      <c r="I829463"/>
      <c r="J829463"/>
      <c r="K829463"/>
      <c r="L829463"/>
      <c r="M829463" s="115"/>
      <c r="N829463" s="115"/>
      <c r="O829463"/>
      <c r="P829463"/>
      <c r="Q829463"/>
      <c r="R829463" s="19"/>
      <c r="S829463" s="19"/>
      <c r="T829463"/>
      <c r="U829463" s="113"/>
      <c r="V829463" s="19"/>
      <c r="W829463" s="19"/>
      <c r="X829463" s="19"/>
      <c r="Y829463" s="19"/>
      <c r="Z829463" s="19"/>
      <c r="AA829463" s="19"/>
      <c r="AB829463" s="19"/>
      <c r="AC829463" s="19"/>
      <c r="AD829463" s="19"/>
      <c r="AE829463" s="19"/>
      <c r="AF829463" s="19"/>
      <c r="AG829463" s="19"/>
      <c r="AH829463" s="19"/>
      <c r="AI829463" s="19"/>
      <c r="AJ829463" s="19"/>
      <c r="AK829463" s="19"/>
      <c r="AL829463" s="19"/>
      <c r="AM829463" s="19"/>
      <c r="AN829463" s="19"/>
      <c r="AO829463" s="19"/>
      <c r="AP829463"/>
    </row>
    <row r="829464" spans="1:42" s="116" customFormat="1" x14ac:dyDescent="0.3">
      <c r="A829464"/>
      <c r="B829464"/>
      <c r="C829464"/>
      <c r="D829464"/>
      <c r="E829464"/>
      <c r="F829464"/>
      <c r="G829464"/>
      <c r="H829464"/>
      <c r="I829464"/>
      <c r="J829464"/>
      <c r="K829464"/>
      <c r="L829464"/>
      <c r="M829464" s="115"/>
      <c r="N829464" s="115"/>
      <c r="O829464"/>
      <c r="P829464"/>
      <c r="Q829464"/>
      <c r="R829464" s="19"/>
      <c r="S829464" s="19"/>
      <c r="T829464"/>
      <c r="U829464" s="113"/>
      <c r="V829464" s="19"/>
      <c r="W829464" s="19"/>
      <c r="X829464" s="19"/>
      <c r="Y829464" s="19"/>
      <c r="Z829464" s="19"/>
      <c r="AA829464" s="19"/>
      <c r="AB829464" s="19"/>
      <c r="AC829464" s="19"/>
      <c r="AD829464" s="19"/>
      <c r="AE829464" s="19"/>
      <c r="AF829464" s="19"/>
      <c r="AG829464" s="19"/>
      <c r="AH829464" s="19"/>
      <c r="AI829464" s="19"/>
      <c r="AJ829464" s="19"/>
      <c r="AK829464" s="19"/>
      <c r="AL829464" s="19"/>
      <c r="AM829464" s="19"/>
      <c r="AN829464" s="19"/>
      <c r="AO829464" s="19"/>
      <c r="AP829464"/>
    </row>
    <row r="829465" spans="1:42" s="116" customFormat="1" x14ac:dyDescent="0.3">
      <c r="A829465"/>
      <c r="B829465"/>
      <c r="C829465"/>
      <c r="D829465"/>
      <c r="E829465"/>
      <c r="F829465"/>
      <c r="G829465"/>
      <c r="H829465"/>
      <c r="I829465"/>
      <c r="J829465"/>
      <c r="K829465"/>
      <c r="L829465"/>
      <c r="M829465" s="115"/>
      <c r="N829465" s="115"/>
      <c r="O829465"/>
      <c r="P829465"/>
      <c r="Q829465"/>
      <c r="R829465" s="19"/>
      <c r="S829465" s="19"/>
      <c r="T829465"/>
      <c r="U829465" s="113"/>
      <c r="V829465" s="19"/>
      <c r="W829465" s="19"/>
      <c r="X829465" s="19"/>
      <c r="Y829465" s="19"/>
      <c r="Z829465" s="19"/>
      <c r="AA829465" s="19"/>
      <c r="AB829465" s="19"/>
      <c r="AC829465" s="19"/>
      <c r="AD829465" s="19"/>
      <c r="AE829465" s="19"/>
      <c r="AF829465" s="19"/>
      <c r="AG829465" s="19"/>
      <c r="AH829465" s="19"/>
      <c r="AI829465" s="19"/>
      <c r="AJ829465" s="19"/>
      <c r="AK829465" s="19"/>
      <c r="AL829465" s="19"/>
      <c r="AM829465" s="19"/>
      <c r="AN829465" s="19"/>
      <c r="AO829465" s="19"/>
      <c r="AP829465"/>
    </row>
    <row r="829466" spans="1:42" s="116" customFormat="1" x14ac:dyDescent="0.3">
      <c r="A829466"/>
      <c r="B829466"/>
      <c r="C829466"/>
      <c r="D829466"/>
      <c r="E829466"/>
      <c r="F829466"/>
      <c r="G829466"/>
      <c r="H829466"/>
      <c r="I829466"/>
      <c r="J829466"/>
      <c r="K829466"/>
      <c r="L829466"/>
      <c r="M829466" s="115"/>
      <c r="N829466" s="115"/>
      <c r="O829466"/>
      <c r="P829466"/>
      <c r="Q829466"/>
      <c r="R829466" s="19"/>
      <c r="S829466" s="19"/>
      <c r="T829466"/>
      <c r="U829466" s="113"/>
      <c r="V829466" s="19"/>
      <c r="W829466" s="19"/>
      <c r="X829466" s="19"/>
      <c r="Y829466" s="19"/>
      <c r="Z829466" s="19"/>
      <c r="AA829466" s="19"/>
      <c r="AB829466" s="19"/>
      <c r="AC829466" s="19"/>
      <c r="AD829466" s="19"/>
      <c r="AE829466" s="19"/>
      <c r="AF829466" s="19"/>
      <c r="AG829466" s="19"/>
      <c r="AH829466" s="19"/>
      <c r="AI829466" s="19"/>
      <c r="AJ829466" s="19"/>
      <c r="AK829466" s="19"/>
      <c r="AL829466" s="19"/>
      <c r="AM829466" s="19"/>
      <c r="AN829466" s="19"/>
      <c r="AO829466" s="19"/>
      <c r="AP829466"/>
    </row>
    <row r="829467" spans="1:42" s="116" customFormat="1" x14ac:dyDescent="0.3">
      <c r="A829467"/>
      <c r="B829467"/>
      <c r="C829467"/>
      <c r="D829467"/>
      <c r="E829467"/>
      <c r="F829467"/>
      <c r="G829467"/>
      <c r="H829467"/>
      <c r="I829467"/>
      <c r="J829467"/>
      <c r="K829467"/>
      <c r="L829467"/>
      <c r="M829467" s="115"/>
      <c r="N829467" s="115"/>
      <c r="O829467"/>
      <c r="P829467"/>
      <c r="Q829467"/>
      <c r="R829467" s="19"/>
      <c r="S829467" s="19"/>
      <c r="T829467"/>
      <c r="U829467" s="113"/>
      <c r="V829467" s="19"/>
      <c r="W829467" s="19"/>
      <c r="X829467" s="19"/>
      <c r="Y829467" s="19"/>
      <c r="Z829467" s="19"/>
      <c r="AA829467" s="19"/>
      <c r="AB829467" s="19"/>
      <c r="AC829467" s="19"/>
      <c r="AD829467" s="19"/>
      <c r="AE829467" s="19"/>
      <c r="AF829467" s="19"/>
      <c r="AG829467" s="19"/>
      <c r="AH829467" s="19"/>
      <c r="AI829467" s="19"/>
      <c r="AJ829467" s="19"/>
      <c r="AK829467" s="19"/>
      <c r="AL829467" s="19"/>
      <c r="AM829467" s="19"/>
      <c r="AN829467" s="19"/>
      <c r="AO829467" s="19"/>
      <c r="AP829467"/>
    </row>
    <row r="829468" spans="1:42" s="116" customFormat="1" x14ac:dyDescent="0.3">
      <c r="A829468"/>
      <c r="B829468"/>
      <c r="C829468"/>
      <c r="D829468"/>
      <c r="E829468"/>
      <c r="F829468"/>
      <c r="G829468"/>
      <c r="H829468"/>
      <c r="I829468"/>
      <c r="J829468"/>
      <c r="K829468"/>
      <c r="L829468"/>
      <c r="M829468" s="115"/>
      <c r="N829468" s="115"/>
      <c r="O829468"/>
      <c r="P829468"/>
      <c r="Q829468"/>
      <c r="R829468" s="19"/>
      <c r="S829468" s="19"/>
      <c r="T829468"/>
      <c r="U829468" s="113"/>
      <c r="V829468" s="19"/>
      <c r="W829468" s="19"/>
      <c r="X829468" s="19"/>
      <c r="Y829468" s="19"/>
      <c r="Z829468" s="19"/>
      <c r="AA829468" s="19"/>
      <c r="AB829468" s="19"/>
      <c r="AC829468" s="19"/>
      <c r="AD829468" s="19"/>
      <c r="AE829468" s="19"/>
      <c r="AF829468" s="19"/>
      <c r="AG829468" s="19"/>
      <c r="AH829468" s="19"/>
      <c r="AI829468" s="19"/>
      <c r="AJ829468" s="19"/>
      <c r="AK829468" s="19"/>
      <c r="AL829468" s="19"/>
      <c r="AM829468" s="19"/>
      <c r="AN829468" s="19"/>
      <c r="AO829468" s="19"/>
      <c r="AP829468"/>
    </row>
    <row r="829469" spans="1:42" s="116" customFormat="1" x14ac:dyDescent="0.3">
      <c r="A829469"/>
      <c r="B829469"/>
      <c r="C829469"/>
      <c r="D829469"/>
      <c r="E829469"/>
      <c r="F829469"/>
      <c r="G829469"/>
      <c r="H829469"/>
      <c r="I829469"/>
      <c r="J829469"/>
      <c r="K829469"/>
      <c r="L829469"/>
      <c r="M829469" s="115"/>
      <c r="N829469" s="115"/>
      <c r="O829469"/>
      <c r="P829469"/>
      <c r="Q829469"/>
      <c r="R829469" s="19"/>
      <c r="S829469" s="19"/>
      <c r="T829469"/>
      <c r="U829469" s="113"/>
      <c r="V829469" s="19"/>
      <c r="W829469" s="19"/>
      <c r="X829469" s="19"/>
      <c r="Y829469" s="19"/>
      <c r="Z829469" s="19"/>
      <c r="AA829469" s="19"/>
      <c r="AB829469" s="19"/>
      <c r="AC829469" s="19"/>
      <c r="AD829469" s="19"/>
      <c r="AE829469" s="19"/>
      <c r="AF829469" s="19"/>
      <c r="AG829469" s="19"/>
      <c r="AH829469" s="19"/>
      <c r="AI829469" s="19"/>
      <c r="AJ829469" s="19"/>
      <c r="AK829469" s="19"/>
      <c r="AL829469" s="19"/>
      <c r="AM829469" s="19"/>
      <c r="AN829469" s="19"/>
      <c r="AO829469" s="19"/>
      <c r="AP829469"/>
    </row>
    <row r="829470" spans="1:42" s="116" customFormat="1" x14ac:dyDescent="0.3">
      <c r="A829470"/>
      <c r="B829470"/>
      <c r="C829470"/>
      <c r="D829470"/>
      <c r="E829470"/>
      <c r="F829470"/>
      <c r="G829470"/>
      <c r="H829470"/>
      <c r="I829470"/>
      <c r="J829470"/>
      <c r="K829470"/>
      <c r="L829470"/>
      <c r="M829470" s="115"/>
      <c r="N829470" s="115"/>
      <c r="O829470"/>
      <c r="P829470"/>
      <c r="Q829470"/>
      <c r="R829470" s="19"/>
      <c r="S829470" s="19"/>
      <c r="T829470"/>
      <c r="U829470" s="113"/>
      <c r="V829470" s="19"/>
      <c r="W829470" s="19"/>
      <c r="X829470" s="19"/>
      <c r="Y829470" s="19"/>
      <c r="Z829470" s="19"/>
      <c r="AA829470" s="19"/>
      <c r="AB829470" s="19"/>
      <c r="AC829470" s="19"/>
      <c r="AD829470" s="19"/>
      <c r="AE829470" s="19"/>
      <c r="AF829470" s="19"/>
      <c r="AG829470" s="19"/>
      <c r="AH829470" s="19"/>
      <c r="AI829470" s="19"/>
      <c r="AJ829470" s="19"/>
      <c r="AK829470" s="19"/>
      <c r="AL829470" s="19"/>
      <c r="AM829470" s="19"/>
      <c r="AN829470" s="19"/>
      <c r="AO829470" s="19"/>
      <c r="AP829470"/>
    </row>
    <row r="829471" spans="1:42" s="116" customFormat="1" x14ac:dyDescent="0.3">
      <c r="A829471"/>
      <c r="B829471"/>
      <c r="C829471"/>
      <c r="D829471"/>
      <c r="E829471"/>
      <c r="F829471"/>
      <c r="G829471"/>
      <c r="H829471"/>
      <c r="I829471"/>
      <c r="J829471"/>
      <c r="K829471"/>
      <c r="L829471"/>
      <c r="M829471" s="115"/>
      <c r="N829471" s="115"/>
      <c r="O829471"/>
      <c r="P829471"/>
      <c r="Q829471"/>
      <c r="R829471" s="19"/>
      <c r="S829471" s="19"/>
      <c r="T829471"/>
      <c r="U829471" s="113"/>
      <c r="V829471" s="19"/>
      <c r="W829471" s="19"/>
      <c r="X829471" s="19"/>
      <c r="Y829471" s="19"/>
      <c r="Z829471" s="19"/>
      <c r="AA829471" s="19"/>
      <c r="AB829471" s="19"/>
      <c r="AC829471" s="19"/>
      <c r="AD829471" s="19"/>
      <c r="AE829471" s="19"/>
      <c r="AF829471" s="19"/>
      <c r="AG829471" s="19"/>
      <c r="AH829471" s="19"/>
      <c r="AI829471" s="19"/>
      <c r="AJ829471" s="19"/>
      <c r="AK829471" s="19"/>
      <c r="AL829471" s="19"/>
      <c r="AM829471" s="19"/>
      <c r="AN829471" s="19"/>
      <c r="AO829471" s="19"/>
      <c r="AP829471"/>
    </row>
    <row r="829472" spans="1:42" s="116" customFormat="1" x14ac:dyDescent="0.3">
      <c r="A829472"/>
      <c r="B829472"/>
      <c r="C829472"/>
      <c r="D829472"/>
      <c r="E829472"/>
      <c r="F829472"/>
      <c r="G829472"/>
      <c r="H829472"/>
      <c r="I829472"/>
      <c r="J829472"/>
      <c r="K829472"/>
      <c r="L829472"/>
      <c r="M829472" s="115"/>
      <c r="N829472" s="115"/>
      <c r="O829472"/>
      <c r="P829472"/>
      <c r="Q829472"/>
      <c r="R829472" s="19"/>
      <c r="S829472" s="19"/>
      <c r="T829472"/>
      <c r="U829472" s="113"/>
      <c r="V829472" s="19"/>
      <c r="W829472" s="19"/>
      <c r="X829472" s="19"/>
      <c r="Y829472" s="19"/>
      <c r="Z829472" s="19"/>
      <c r="AA829472" s="19"/>
      <c r="AB829472" s="19"/>
      <c r="AC829472" s="19"/>
      <c r="AD829472" s="19"/>
      <c r="AE829472" s="19"/>
      <c r="AF829472" s="19"/>
      <c r="AG829472" s="19"/>
      <c r="AH829472" s="19"/>
      <c r="AI829472" s="19"/>
      <c r="AJ829472" s="19"/>
      <c r="AK829472" s="19"/>
      <c r="AL829472" s="19"/>
      <c r="AM829472" s="19"/>
      <c r="AN829472" s="19"/>
      <c r="AO829472" s="19"/>
      <c r="AP829472"/>
    </row>
    <row r="829473" spans="1:42" s="116" customFormat="1" x14ac:dyDescent="0.3">
      <c r="A829473"/>
      <c r="B829473"/>
      <c r="C829473"/>
      <c r="D829473"/>
      <c r="E829473"/>
      <c r="F829473"/>
      <c r="G829473"/>
      <c r="H829473"/>
      <c r="I829473"/>
      <c r="J829473"/>
      <c r="K829473"/>
      <c r="L829473"/>
      <c r="M829473" s="115"/>
      <c r="N829473" s="115"/>
      <c r="O829473"/>
      <c r="P829473"/>
      <c r="Q829473"/>
      <c r="R829473" s="19"/>
      <c r="S829473" s="19"/>
      <c r="T829473"/>
      <c r="U829473" s="113"/>
      <c r="V829473" s="19"/>
      <c r="W829473" s="19"/>
      <c r="X829473" s="19"/>
      <c r="Y829473" s="19"/>
      <c r="Z829473" s="19"/>
      <c r="AA829473" s="19"/>
      <c r="AB829473" s="19"/>
      <c r="AC829473" s="19"/>
      <c r="AD829473" s="19"/>
      <c r="AE829473" s="19"/>
      <c r="AF829473" s="19"/>
      <c r="AG829473" s="19"/>
      <c r="AH829473" s="19"/>
      <c r="AI829473" s="19"/>
      <c r="AJ829473" s="19"/>
      <c r="AK829473" s="19"/>
      <c r="AL829473" s="19"/>
      <c r="AM829473" s="19"/>
      <c r="AN829473" s="19"/>
      <c r="AO829473" s="19"/>
      <c r="AP829473"/>
    </row>
    <row r="829474" spans="1:42" s="116" customFormat="1" x14ac:dyDescent="0.3">
      <c r="A829474"/>
      <c r="B829474"/>
      <c r="C829474"/>
      <c r="D829474"/>
      <c r="E829474"/>
      <c r="F829474"/>
      <c r="G829474"/>
      <c r="H829474"/>
      <c r="I829474"/>
      <c r="J829474"/>
      <c r="K829474"/>
      <c r="L829474"/>
      <c r="M829474" s="115"/>
      <c r="N829474" s="115"/>
      <c r="O829474"/>
      <c r="P829474"/>
      <c r="Q829474"/>
      <c r="R829474" s="19"/>
      <c r="S829474" s="19"/>
      <c r="T829474"/>
      <c r="U829474" s="113"/>
      <c r="V829474" s="19"/>
      <c r="W829474" s="19"/>
      <c r="X829474" s="19"/>
      <c r="Y829474" s="19"/>
      <c r="Z829474" s="19"/>
      <c r="AA829474" s="19"/>
      <c r="AB829474" s="19"/>
      <c r="AC829474" s="19"/>
      <c r="AD829474" s="19"/>
      <c r="AE829474" s="19"/>
      <c r="AF829474" s="19"/>
      <c r="AG829474" s="19"/>
      <c r="AH829474" s="19"/>
      <c r="AI829474" s="19"/>
      <c r="AJ829474" s="19"/>
      <c r="AK829474" s="19"/>
      <c r="AL829474" s="19"/>
      <c r="AM829474" s="19"/>
      <c r="AN829474" s="19"/>
      <c r="AO829474" s="19"/>
      <c r="AP829474"/>
    </row>
    <row r="829475" spans="1:42" s="116" customFormat="1" x14ac:dyDescent="0.3">
      <c r="A829475"/>
      <c r="B829475"/>
      <c r="C829475"/>
      <c r="D829475"/>
      <c r="E829475"/>
      <c r="F829475"/>
      <c r="G829475"/>
      <c r="H829475"/>
      <c r="I829475"/>
      <c r="J829475"/>
      <c r="K829475"/>
      <c r="L829475"/>
      <c r="M829475" s="115"/>
      <c r="N829475" s="115"/>
      <c r="O829475"/>
      <c r="P829475"/>
      <c r="Q829475"/>
      <c r="R829475" s="19"/>
      <c r="S829475" s="19"/>
      <c r="T829475"/>
      <c r="U829475" s="113"/>
      <c r="V829475" s="19"/>
      <c r="W829475" s="19"/>
      <c r="X829475" s="19"/>
      <c r="Y829475" s="19"/>
      <c r="Z829475" s="19"/>
      <c r="AA829475" s="19"/>
      <c r="AB829475" s="19"/>
      <c r="AC829475" s="19"/>
      <c r="AD829475" s="19"/>
      <c r="AE829475" s="19"/>
      <c r="AF829475" s="19"/>
      <c r="AG829475" s="19"/>
      <c r="AH829475" s="19"/>
      <c r="AI829475" s="19"/>
      <c r="AJ829475" s="19"/>
      <c r="AK829475" s="19"/>
      <c r="AL829475" s="19"/>
      <c r="AM829475" s="19"/>
      <c r="AN829475" s="19"/>
      <c r="AO829475" s="19"/>
      <c r="AP829475"/>
    </row>
    <row r="829476" spans="1:42" s="116" customFormat="1" x14ac:dyDescent="0.3">
      <c r="A829476"/>
      <c r="B829476"/>
      <c r="C829476"/>
      <c r="D829476"/>
      <c r="E829476"/>
      <c r="F829476"/>
      <c r="G829476"/>
      <c r="H829476"/>
      <c r="I829476"/>
      <c r="J829476"/>
      <c r="K829476"/>
      <c r="L829476"/>
      <c r="M829476" s="115"/>
      <c r="N829476" s="115"/>
      <c r="O829476"/>
      <c r="P829476"/>
      <c r="Q829476"/>
      <c r="R829476" s="19"/>
      <c r="S829476" s="19"/>
      <c r="T829476"/>
      <c r="U829476" s="113"/>
      <c r="V829476" s="19"/>
      <c r="W829476" s="19"/>
      <c r="X829476" s="19"/>
      <c r="Y829476" s="19"/>
      <c r="Z829476" s="19"/>
      <c r="AA829476" s="19"/>
      <c r="AB829476" s="19"/>
      <c r="AC829476" s="19"/>
      <c r="AD829476" s="19"/>
      <c r="AE829476" s="19"/>
      <c r="AF829476" s="19"/>
      <c r="AG829476" s="19"/>
      <c r="AH829476" s="19"/>
      <c r="AI829476" s="19"/>
      <c r="AJ829476" s="19"/>
      <c r="AK829476" s="19"/>
      <c r="AL829476" s="19"/>
      <c r="AM829476" s="19"/>
      <c r="AN829476" s="19"/>
      <c r="AO829476" s="19"/>
      <c r="AP829476"/>
    </row>
    <row r="829477" spans="1:42" s="116" customFormat="1" x14ac:dyDescent="0.3">
      <c r="A829477"/>
      <c r="B829477"/>
      <c r="C829477"/>
      <c r="D829477"/>
      <c r="E829477"/>
      <c r="F829477"/>
      <c r="G829477"/>
      <c r="H829477"/>
      <c r="I829477"/>
      <c r="J829477"/>
      <c r="K829477"/>
      <c r="L829477"/>
      <c r="M829477" s="115"/>
      <c r="N829477" s="115"/>
      <c r="O829477"/>
      <c r="P829477"/>
      <c r="Q829477"/>
      <c r="R829477" s="19"/>
      <c r="S829477" s="19"/>
      <c r="T829477"/>
      <c r="U829477" s="113"/>
      <c r="V829477" s="19"/>
      <c r="W829477" s="19"/>
      <c r="X829477" s="19"/>
      <c r="Y829477" s="19"/>
      <c r="Z829477" s="19"/>
      <c r="AA829477" s="19"/>
      <c r="AB829477" s="19"/>
      <c r="AC829477" s="19"/>
      <c r="AD829477" s="19"/>
      <c r="AE829477" s="19"/>
      <c r="AF829477" s="19"/>
      <c r="AG829477" s="19"/>
      <c r="AH829477" s="19"/>
      <c r="AI829477" s="19"/>
      <c r="AJ829477" s="19"/>
      <c r="AK829477" s="19"/>
      <c r="AL829477" s="19"/>
      <c r="AM829477" s="19"/>
      <c r="AN829477" s="19"/>
      <c r="AO829477" s="19"/>
      <c r="AP829477"/>
    </row>
    <row r="829478" spans="1:42" s="116" customFormat="1" x14ac:dyDescent="0.3">
      <c r="A829478"/>
      <c r="B829478"/>
      <c r="C829478"/>
      <c r="D829478"/>
      <c r="E829478"/>
      <c r="F829478"/>
      <c r="G829478"/>
      <c r="H829478"/>
      <c r="I829478"/>
      <c r="J829478"/>
      <c r="K829478"/>
      <c r="L829478"/>
      <c r="M829478" s="115"/>
      <c r="N829478" s="115"/>
      <c r="O829478"/>
      <c r="P829478"/>
      <c r="Q829478"/>
      <c r="R829478" s="19"/>
      <c r="S829478" s="19"/>
      <c r="T829478"/>
      <c r="U829478" s="113"/>
      <c r="V829478" s="19"/>
      <c r="W829478" s="19"/>
      <c r="X829478" s="19"/>
      <c r="Y829478" s="19"/>
      <c r="Z829478" s="19"/>
      <c r="AA829478" s="19"/>
      <c r="AB829478" s="19"/>
      <c r="AC829478" s="19"/>
      <c r="AD829478" s="19"/>
      <c r="AE829478" s="19"/>
      <c r="AF829478" s="19"/>
      <c r="AG829478" s="19"/>
      <c r="AH829478" s="19"/>
      <c r="AI829478" s="19"/>
      <c r="AJ829478" s="19"/>
      <c r="AK829478" s="19"/>
      <c r="AL829478" s="19"/>
      <c r="AM829478" s="19"/>
      <c r="AN829478" s="19"/>
      <c r="AO829478" s="19"/>
      <c r="AP829478"/>
    </row>
    <row r="829479" spans="1:42" s="116" customFormat="1" x14ac:dyDescent="0.3">
      <c r="A829479"/>
      <c r="B829479"/>
      <c r="C829479"/>
      <c r="D829479"/>
      <c r="E829479"/>
      <c r="F829479"/>
      <c r="G829479"/>
      <c r="H829479"/>
      <c r="I829479"/>
      <c r="J829479"/>
      <c r="K829479"/>
      <c r="L829479"/>
      <c r="M829479" s="115"/>
      <c r="N829479" s="115"/>
      <c r="O829479"/>
      <c r="P829479"/>
      <c r="Q829479"/>
      <c r="R829479" s="19"/>
      <c r="S829479" s="19"/>
      <c r="T829479"/>
      <c r="U829479" s="113"/>
      <c r="V829479" s="19"/>
      <c r="W829479" s="19"/>
      <c r="X829479" s="19"/>
      <c r="Y829479" s="19"/>
      <c r="Z829479" s="19"/>
      <c r="AA829479" s="19"/>
      <c r="AB829479" s="19"/>
      <c r="AC829479" s="19"/>
      <c r="AD829479" s="19"/>
      <c r="AE829479" s="19"/>
      <c r="AF829479" s="19"/>
      <c r="AG829479" s="19"/>
      <c r="AH829479" s="19"/>
      <c r="AI829479" s="19"/>
      <c r="AJ829479" s="19"/>
      <c r="AK829479" s="19"/>
      <c r="AL829479" s="19"/>
      <c r="AM829479" s="19"/>
      <c r="AN829479" s="19"/>
      <c r="AO829479" s="19"/>
      <c r="AP829479"/>
    </row>
    <row r="829480" spans="1:42" s="116" customFormat="1" x14ac:dyDescent="0.3">
      <c r="A829480"/>
      <c r="B829480"/>
      <c r="C829480"/>
      <c r="D829480"/>
      <c r="E829480"/>
      <c r="F829480"/>
      <c r="G829480"/>
      <c r="H829480"/>
      <c r="I829480"/>
      <c r="J829480"/>
      <c r="K829480"/>
      <c r="L829480"/>
      <c r="M829480" s="115"/>
      <c r="N829480" s="115"/>
      <c r="O829480"/>
      <c r="P829480"/>
      <c r="Q829480"/>
      <c r="R829480" s="19"/>
      <c r="S829480" s="19"/>
      <c r="T829480"/>
      <c r="U829480" s="113"/>
      <c r="V829480" s="19"/>
      <c r="W829480" s="19"/>
      <c r="X829480" s="19"/>
      <c r="Y829480" s="19"/>
      <c r="Z829480" s="19"/>
      <c r="AA829480" s="19"/>
      <c r="AB829480" s="19"/>
      <c r="AC829480" s="19"/>
      <c r="AD829480" s="19"/>
      <c r="AE829480" s="19"/>
      <c r="AF829480" s="19"/>
      <c r="AG829480" s="19"/>
      <c r="AH829480" s="19"/>
      <c r="AI829480" s="19"/>
      <c r="AJ829480" s="19"/>
      <c r="AK829480" s="19"/>
      <c r="AL829480" s="19"/>
      <c r="AM829480" s="19"/>
      <c r="AN829480" s="19"/>
      <c r="AO829480" s="19"/>
      <c r="AP829480"/>
    </row>
    <row r="829481" spans="1:42" s="116" customFormat="1" x14ac:dyDescent="0.3">
      <c r="A829481"/>
      <c r="B829481"/>
      <c r="C829481"/>
      <c r="D829481"/>
      <c r="E829481"/>
      <c r="F829481"/>
      <c r="G829481"/>
      <c r="H829481"/>
      <c r="I829481"/>
      <c r="J829481"/>
      <c r="K829481"/>
      <c r="L829481"/>
      <c r="M829481" s="115"/>
      <c r="N829481" s="115"/>
      <c r="O829481"/>
      <c r="P829481"/>
      <c r="Q829481"/>
      <c r="R829481" s="19"/>
      <c r="S829481" s="19"/>
      <c r="T829481"/>
      <c r="U829481" s="113"/>
      <c r="V829481" s="19"/>
      <c r="W829481" s="19"/>
      <c r="X829481" s="19"/>
      <c r="Y829481" s="19"/>
      <c r="Z829481" s="19"/>
      <c r="AA829481" s="19"/>
      <c r="AB829481" s="19"/>
      <c r="AC829481" s="19"/>
      <c r="AD829481" s="19"/>
      <c r="AE829481" s="19"/>
      <c r="AF829481" s="19"/>
      <c r="AG829481" s="19"/>
      <c r="AH829481" s="19"/>
      <c r="AI829481" s="19"/>
      <c r="AJ829481" s="19"/>
      <c r="AK829481" s="19"/>
      <c r="AL829481" s="19"/>
      <c r="AM829481" s="19"/>
      <c r="AN829481" s="19"/>
      <c r="AO829481" s="19"/>
      <c r="AP829481"/>
    </row>
    <row r="829482" spans="1:42" s="116" customFormat="1" x14ac:dyDescent="0.3">
      <c r="A829482"/>
      <c r="B829482"/>
      <c r="C829482"/>
      <c r="D829482"/>
      <c r="E829482"/>
      <c r="F829482"/>
      <c r="G829482"/>
      <c r="H829482"/>
      <c r="I829482"/>
      <c r="J829482"/>
      <c r="K829482"/>
      <c r="L829482"/>
      <c r="M829482" s="115"/>
      <c r="N829482" s="115"/>
      <c r="O829482"/>
      <c r="P829482"/>
      <c r="Q829482"/>
      <c r="R829482" s="19"/>
      <c r="S829482" s="19"/>
      <c r="T829482"/>
      <c r="U829482" s="113"/>
      <c r="V829482" s="19"/>
      <c r="W829482" s="19"/>
      <c r="X829482" s="19"/>
      <c r="Y829482" s="19"/>
      <c r="Z829482" s="19"/>
      <c r="AA829482" s="19"/>
      <c r="AB829482" s="19"/>
      <c r="AC829482" s="19"/>
      <c r="AD829482" s="19"/>
      <c r="AE829482" s="19"/>
      <c r="AF829482" s="19"/>
      <c r="AG829482" s="19"/>
      <c r="AH829482" s="19"/>
      <c r="AI829482" s="19"/>
      <c r="AJ829482" s="19"/>
      <c r="AK829482" s="19"/>
      <c r="AL829482" s="19"/>
      <c r="AM829482" s="19"/>
      <c r="AN829482" s="19"/>
      <c r="AO829482" s="19"/>
      <c r="AP829482"/>
    </row>
    <row r="829483" spans="1:42" s="116" customFormat="1" x14ac:dyDescent="0.3">
      <c r="A829483"/>
      <c r="B829483"/>
      <c r="C829483"/>
      <c r="D829483"/>
      <c r="E829483"/>
      <c r="F829483"/>
      <c r="G829483"/>
      <c r="H829483"/>
      <c r="I829483"/>
      <c r="J829483"/>
      <c r="K829483"/>
      <c r="L829483"/>
      <c r="M829483" s="115"/>
      <c r="N829483" s="115"/>
      <c r="O829483"/>
      <c r="P829483"/>
      <c r="Q829483"/>
      <c r="R829483" s="19"/>
      <c r="S829483" s="19"/>
      <c r="T829483"/>
      <c r="U829483" s="113"/>
      <c r="V829483" s="19"/>
      <c r="W829483" s="19"/>
      <c r="X829483" s="19"/>
      <c r="Y829483" s="19"/>
      <c r="Z829483" s="19"/>
      <c r="AA829483" s="19"/>
      <c r="AB829483" s="19"/>
      <c r="AC829483" s="19"/>
      <c r="AD829483" s="19"/>
      <c r="AE829483" s="19"/>
      <c r="AF829483" s="19"/>
      <c r="AG829483" s="19"/>
      <c r="AH829483" s="19"/>
      <c r="AI829483" s="19"/>
      <c r="AJ829483" s="19"/>
      <c r="AK829483" s="19"/>
      <c r="AL829483" s="19"/>
      <c r="AM829483" s="19"/>
      <c r="AN829483" s="19"/>
      <c r="AO829483" s="19"/>
      <c r="AP829483"/>
    </row>
    <row r="829484" spans="1:42" s="116" customFormat="1" x14ac:dyDescent="0.3">
      <c r="A829484"/>
      <c r="B829484"/>
      <c r="C829484"/>
      <c r="D829484"/>
      <c r="E829484"/>
      <c r="F829484"/>
      <c r="G829484"/>
      <c r="H829484"/>
      <c r="I829484"/>
      <c r="J829484"/>
      <c r="K829484"/>
      <c r="L829484"/>
      <c r="M829484" s="115"/>
      <c r="N829484" s="115"/>
      <c r="O829484"/>
      <c r="P829484"/>
      <c r="Q829484"/>
      <c r="R829484" s="19"/>
      <c r="S829484" s="19"/>
      <c r="T829484"/>
      <c r="U829484" s="113"/>
      <c r="V829484" s="19"/>
      <c r="W829484" s="19"/>
      <c r="X829484" s="19"/>
      <c r="Y829484" s="19"/>
      <c r="Z829484" s="19"/>
      <c r="AA829484" s="19"/>
      <c r="AB829484" s="19"/>
      <c r="AC829484" s="19"/>
      <c r="AD829484" s="19"/>
      <c r="AE829484" s="19"/>
      <c r="AF829484" s="19"/>
      <c r="AG829484" s="19"/>
      <c r="AH829484" s="19"/>
      <c r="AI829484" s="19"/>
      <c r="AJ829484" s="19"/>
      <c r="AK829484" s="19"/>
      <c r="AL829484" s="19"/>
      <c r="AM829484" s="19"/>
      <c r="AN829484" s="19"/>
      <c r="AO829484" s="19"/>
      <c r="AP829484"/>
    </row>
    <row r="829485" spans="1:42" s="116" customFormat="1" x14ac:dyDescent="0.3">
      <c r="A829485"/>
      <c r="B829485"/>
      <c r="C829485"/>
      <c r="D829485"/>
      <c r="E829485"/>
      <c r="F829485"/>
      <c r="G829485"/>
      <c r="H829485"/>
      <c r="I829485"/>
      <c r="J829485"/>
      <c r="K829485"/>
      <c r="L829485"/>
      <c r="M829485" s="115"/>
      <c r="N829485" s="115"/>
      <c r="O829485"/>
      <c r="P829485"/>
      <c r="Q829485"/>
      <c r="R829485" s="19"/>
      <c r="S829485" s="19"/>
      <c r="T829485"/>
      <c r="U829485" s="113"/>
      <c r="V829485" s="19"/>
      <c r="W829485" s="19"/>
      <c r="X829485" s="19"/>
      <c r="Y829485" s="19"/>
      <c r="Z829485" s="19"/>
      <c r="AA829485" s="19"/>
      <c r="AB829485" s="19"/>
      <c r="AC829485" s="19"/>
      <c r="AD829485" s="19"/>
      <c r="AE829485" s="19"/>
      <c r="AF829485" s="19"/>
      <c r="AG829485" s="19"/>
      <c r="AH829485" s="19"/>
      <c r="AI829485" s="19"/>
      <c r="AJ829485" s="19"/>
      <c r="AK829485" s="19"/>
      <c r="AL829485" s="19"/>
      <c r="AM829485" s="19"/>
      <c r="AN829485" s="19"/>
      <c r="AO829485" s="19"/>
      <c r="AP829485"/>
    </row>
    <row r="829486" spans="1:42" s="116" customFormat="1" x14ac:dyDescent="0.3">
      <c r="A829486"/>
      <c r="B829486"/>
      <c r="C829486"/>
      <c r="D829486"/>
      <c r="E829486"/>
      <c r="F829486"/>
      <c r="G829486"/>
      <c r="H829486"/>
      <c r="I829486"/>
      <c r="J829486"/>
      <c r="K829486"/>
      <c r="L829486"/>
      <c r="M829486" s="115"/>
      <c r="N829486" s="115"/>
      <c r="O829486"/>
      <c r="P829486"/>
      <c r="Q829486"/>
      <c r="R829486" s="19"/>
      <c r="S829486" s="19"/>
      <c r="T829486"/>
      <c r="U829486" s="113"/>
      <c r="V829486" s="19"/>
      <c r="W829486" s="19"/>
      <c r="X829486" s="19"/>
      <c r="Y829486" s="19"/>
      <c r="Z829486" s="19"/>
      <c r="AA829486" s="19"/>
      <c r="AB829486" s="19"/>
      <c r="AC829486" s="19"/>
      <c r="AD829486" s="19"/>
      <c r="AE829486" s="19"/>
      <c r="AF829486" s="19"/>
      <c r="AG829486" s="19"/>
      <c r="AH829486" s="19"/>
      <c r="AI829486" s="19"/>
      <c r="AJ829486" s="19"/>
      <c r="AK829486" s="19"/>
      <c r="AL829486" s="19"/>
      <c r="AM829486" s="19"/>
      <c r="AN829486" s="19"/>
      <c r="AO829486" s="19"/>
      <c r="AP829486"/>
    </row>
    <row r="829487" spans="1:42" s="116" customFormat="1" x14ac:dyDescent="0.3">
      <c r="A829487"/>
      <c r="B829487"/>
      <c r="C829487"/>
      <c r="D829487"/>
      <c r="E829487"/>
      <c r="F829487"/>
      <c r="G829487"/>
      <c r="H829487"/>
      <c r="I829487"/>
      <c r="J829487"/>
      <c r="K829487"/>
      <c r="L829487"/>
      <c r="M829487" s="115"/>
      <c r="N829487" s="115"/>
      <c r="O829487"/>
      <c r="P829487"/>
      <c r="Q829487"/>
      <c r="R829487" s="19"/>
      <c r="S829487" s="19"/>
      <c r="T829487"/>
      <c r="U829487" s="113"/>
      <c r="V829487" s="19"/>
      <c r="W829487" s="19"/>
      <c r="X829487" s="19"/>
      <c r="Y829487" s="19"/>
      <c r="Z829487" s="19"/>
      <c r="AA829487" s="19"/>
      <c r="AB829487" s="19"/>
      <c r="AC829487" s="19"/>
      <c r="AD829487" s="19"/>
      <c r="AE829487" s="19"/>
      <c r="AF829487" s="19"/>
      <c r="AG829487" s="19"/>
      <c r="AH829487" s="19"/>
      <c r="AI829487" s="19"/>
      <c r="AJ829487" s="19"/>
      <c r="AK829487" s="19"/>
      <c r="AL829487" s="19"/>
      <c r="AM829487" s="19"/>
      <c r="AN829487" s="19"/>
      <c r="AO829487" s="19"/>
      <c r="AP829487"/>
    </row>
    <row r="829488" spans="1:42" s="116" customFormat="1" x14ac:dyDescent="0.3">
      <c r="A829488"/>
      <c r="B829488"/>
      <c r="C829488"/>
      <c r="D829488"/>
      <c r="E829488"/>
      <c r="F829488"/>
      <c r="G829488"/>
      <c r="H829488"/>
      <c r="I829488"/>
      <c r="J829488"/>
      <c r="K829488"/>
      <c r="L829488"/>
      <c r="M829488" s="115"/>
      <c r="N829488" s="115"/>
      <c r="O829488"/>
      <c r="P829488"/>
      <c r="Q829488"/>
      <c r="R829488" s="19"/>
      <c r="S829488" s="19"/>
      <c r="T829488"/>
      <c r="U829488" s="113"/>
      <c r="V829488" s="19"/>
      <c r="W829488" s="19"/>
      <c r="X829488" s="19"/>
      <c r="Y829488" s="19"/>
      <c r="Z829488" s="19"/>
      <c r="AA829488" s="19"/>
      <c r="AB829488" s="19"/>
      <c r="AC829488" s="19"/>
      <c r="AD829488" s="19"/>
      <c r="AE829488" s="19"/>
      <c r="AF829488" s="19"/>
      <c r="AG829488" s="19"/>
      <c r="AH829488" s="19"/>
      <c r="AI829488" s="19"/>
      <c r="AJ829488" s="19"/>
      <c r="AK829488" s="19"/>
      <c r="AL829488" s="19"/>
      <c r="AM829488" s="19"/>
      <c r="AN829488" s="19"/>
      <c r="AO829488" s="19"/>
      <c r="AP829488"/>
    </row>
    <row r="829489" spans="1:42" s="116" customFormat="1" x14ac:dyDescent="0.3">
      <c r="A829489"/>
      <c r="B829489"/>
      <c r="C829489"/>
      <c r="D829489"/>
      <c r="E829489"/>
      <c r="F829489"/>
      <c r="G829489"/>
      <c r="H829489"/>
      <c r="I829489"/>
      <c r="J829489"/>
      <c r="K829489"/>
      <c r="L829489"/>
      <c r="M829489" s="115"/>
      <c r="N829489" s="115"/>
      <c r="O829489"/>
      <c r="P829489"/>
      <c r="Q829489"/>
      <c r="R829489" s="19"/>
      <c r="S829489" s="19"/>
      <c r="T829489"/>
      <c r="U829489" s="113"/>
      <c r="V829489" s="19"/>
      <c r="W829489" s="19"/>
      <c r="X829489" s="19"/>
      <c r="Y829489" s="19"/>
      <c r="Z829489" s="19"/>
      <c r="AA829489" s="19"/>
      <c r="AB829489" s="19"/>
      <c r="AC829489" s="19"/>
      <c r="AD829489" s="19"/>
      <c r="AE829489" s="19"/>
      <c r="AF829489" s="19"/>
      <c r="AG829489" s="19"/>
      <c r="AH829489" s="19"/>
      <c r="AI829489" s="19"/>
      <c r="AJ829489" s="19"/>
      <c r="AK829489" s="19"/>
      <c r="AL829489" s="19"/>
      <c r="AM829489" s="19"/>
      <c r="AN829489" s="19"/>
      <c r="AO829489" s="19"/>
      <c r="AP829489"/>
    </row>
    <row r="829490" spans="1:42" s="116" customFormat="1" x14ac:dyDescent="0.3">
      <c r="A829490"/>
      <c r="B829490"/>
      <c r="C829490"/>
      <c r="D829490"/>
      <c r="E829490"/>
      <c r="F829490"/>
      <c r="G829490"/>
      <c r="H829490"/>
      <c r="I829490"/>
      <c r="J829490"/>
      <c r="K829490"/>
      <c r="L829490"/>
      <c r="M829490" s="115"/>
      <c r="N829490" s="115"/>
      <c r="O829490"/>
      <c r="P829490"/>
      <c r="Q829490"/>
      <c r="R829490" s="19"/>
      <c r="S829490" s="19"/>
      <c r="T829490"/>
      <c r="U829490" s="113"/>
      <c r="V829490" s="19"/>
      <c r="W829490" s="19"/>
      <c r="X829490" s="19"/>
      <c r="Y829490" s="19"/>
      <c r="Z829490" s="19"/>
      <c r="AA829490" s="19"/>
      <c r="AB829490" s="19"/>
      <c r="AC829490" s="19"/>
      <c r="AD829490" s="19"/>
      <c r="AE829490" s="19"/>
      <c r="AF829490" s="19"/>
      <c r="AG829490" s="19"/>
      <c r="AH829490" s="19"/>
      <c r="AI829490" s="19"/>
      <c r="AJ829490" s="19"/>
      <c r="AK829490" s="19"/>
      <c r="AL829490" s="19"/>
      <c r="AM829490" s="19"/>
      <c r="AN829490" s="19"/>
      <c r="AO829490" s="19"/>
      <c r="AP829490"/>
    </row>
    <row r="829491" spans="1:42" s="116" customFormat="1" x14ac:dyDescent="0.3">
      <c r="A829491"/>
      <c r="B829491"/>
      <c r="C829491"/>
      <c r="D829491"/>
      <c r="E829491"/>
      <c r="F829491"/>
      <c r="G829491"/>
      <c r="H829491"/>
      <c r="I829491"/>
      <c r="J829491"/>
      <c r="K829491"/>
      <c r="L829491"/>
      <c r="M829491" s="115"/>
      <c r="N829491" s="115"/>
      <c r="O829491"/>
      <c r="P829491"/>
      <c r="Q829491"/>
      <c r="R829491" s="19"/>
      <c r="S829491" s="19"/>
      <c r="T829491"/>
      <c r="U829491" s="113"/>
      <c r="V829491" s="19"/>
      <c r="W829491" s="19"/>
      <c r="X829491" s="19"/>
      <c r="Y829491" s="19"/>
      <c r="Z829491" s="19"/>
      <c r="AA829491" s="19"/>
      <c r="AB829491" s="19"/>
      <c r="AC829491" s="19"/>
      <c r="AD829491" s="19"/>
      <c r="AE829491" s="19"/>
      <c r="AF829491" s="19"/>
      <c r="AG829491" s="19"/>
      <c r="AH829491" s="19"/>
      <c r="AI829491" s="19"/>
      <c r="AJ829491" s="19"/>
      <c r="AK829491" s="19"/>
      <c r="AL829491" s="19"/>
      <c r="AM829491" s="19"/>
      <c r="AN829491" s="19"/>
      <c r="AO829491" s="19"/>
      <c r="AP829491"/>
    </row>
    <row r="829492" spans="1:42" s="116" customFormat="1" x14ac:dyDescent="0.3">
      <c r="A829492"/>
      <c r="B829492"/>
      <c r="C829492"/>
      <c r="D829492"/>
      <c r="E829492"/>
      <c r="F829492"/>
      <c r="G829492"/>
      <c r="H829492"/>
      <c r="I829492"/>
      <c r="J829492"/>
      <c r="K829492"/>
      <c r="L829492"/>
      <c r="M829492" s="115"/>
      <c r="N829492" s="115"/>
      <c r="O829492"/>
      <c r="P829492"/>
      <c r="Q829492"/>
      <c r="R829492" s="19"/>
      <c r="S829492" s="19"/>
      <c r="T829492"/>
      <c r="U829492" s="113"/>
      <c r="V829492" s="19"/>
      <c r="W829492" s="19"/>
      <c r="X829492" s="19"/>
      <c r="Y829492" s="19"/>
      <c r="Z829492" s="19"/>
      <c r="AA829492" s="19"/>
      <c r="AB829492" s="19"/>
      <c r="AC829492" s="19"/>
      <c r="AD829492" s="19"/>
      <c r="AE829492" s="19"/>
      <c r="AF829492" s="19"/>
      <c r="AG829492" s="19"/>
      <c r="AH829492" s="19"/>
      <c r="AI829492" s="19"/>
      <c r="AJ829492" s="19"/>
      <c r="AK829492" s="19"/>
      <c r="AL829492" s="19"/>
      <c r="AM829492" s="19"/>
      <c r="AN829492" s="19"/>
      <c r="AO829492" s="19"/>
      <c r="AP829492"/>
    </row>
    <row r="829493" spans="1:42" s="116" customFormat="1" x14ac:dyDescent="0.3">
      <c r="A829493"/>
      <c r="B829493"/>
      <c r="C829493"/>
      <c r="D829493"/>
      <c r="E829493"/>
      <c r="F829493"/>
      <c r="G829493"/>
      <c r="H829493"/>
      <c r="I829493"/>
      <c r="J829493"/>
      <c r="K829493"/>
      <c r="L829493"/>
      <c r="M829493" s="115"/>
      <c r="N829493" s="115"/>
      <c r="O829493"/>
      <c r="P829493"/>
      <c r="Q829493"/>
      <c r="R829493" s="19"/>
      <c r="S829493" s="19"/>
      <c r="T829493"/>
      <c r="U829493" s="113"/>
      <c r="V829493" s="19"/>
      <c r="W829493" s="19"/>
      <c r="X829493" s="19"/>
      <c r="Y829493" s="19"/>
      <c r="Z829493" s="19"/>
      <c r="AA829493" s="19"/>
      <c r="AB829493" s="19"/>
      <c r="AC829493" s="19"/>
      <c r="AD829493" s="19"/>
      <c r="AE829493" s="19"/>
      <c r="AF829493" s="19"/>
      <c r="AG829493" s="19"/>
      <c r="AH829493" s="19"/>
      <c r="AI829493" s="19"/>
      <c r="AJ829493" s="19"/>
      <c r="AK829493" s="19"/>
      <c r="AL829493" s="19"/>
      <c r="AM829493" s="19"/>
      <c r="AN829493" s="19"/>
      <c r="AO829493" s="19"/>
      <c r="AP829493"/>
    </row>
    <row r="829494" spans="1:42" s="116" customFormat="1" x14ac:dyDescent="0.3">
      <c r="A829494"/>
      <c r="B829494"/>
      <c r="C829494"/>
      <c r="D829494"/>
      <c r="E829494"/>
      <c r="F829494"/>
      <c r="G829494"/>
      <c r="H829494"/>
      <c r="I829494"/>
      <c r="J829494"/>
      <c r="K829494"/>
      <c r="L829494"/>
      <c r="M829494" s="115"/>
      <c r="N829494" s="115"/>
      <c r="O829494"/>
      <c r="P829494"/>
      <c r="Q829494"/>
      <c r="R829494" s="19"/>
      <c r="S829494" s="19"/>
      <c r="T829494"/>
      <c r="U829494" s="113"/>
      <c r="V829494" s="19"/>
      <c r="W829494" s="19"/>
      <c r="X829494" s="19"/>
      <c r="Y829494" s="19"/>
      <c r="Z829494" s="19"/>
      <c r="AA829494" s="19"/>
      <c r="AB829494" s="19"/>
      <c r="AC829494" s="19"/>
      <c r="AD829494" s="19"/>
      <c r="AE829494" s="19"/>
      <c r="AF829494" s="19"/>
      <c r="AG829494" s="19"/>
      <c r="AH829494" s="19"/>
      <c r="AI829494" s="19"/>
      <c r="AJ829494" s="19"/>
      <c r="AK829494" s="19"/>
      <c r="AL829494" s="19"/>
      <c r="AM829494" s="19"/>
      <c r="AN829494" s="19"/>
      <c r="AO829494" s="19"/>
      <c r="AP829494"/>
    </row>
    <row r="829495" spans="1:42" s="116" customFormat="1" x14ac:dyDescent="0.3">
      <c r="A829495"/>
      <c r="B829495"/>
      <c r="C829495"/>
      <c r="D829495"/>
      <c r="E829495"/>
      <c r="F829495"/>
      <c r="G829495"/>
      <c r="H829495"/>
      <c r="I829495"/>
      <c r="J829495"/>
      <c r="K829495"/>
      <c r="L829495"/>
      <c r="M829495" s="115"/>
      <c r="N829495" s="115"/>
      <c r="O829495"/>
      <c r="P829495"/>
      <c r="Q829495"/>
      <c r="R829495" s="19"/>
      <c r="S829495" s="19"/>
      <c r="T829495"/>
      <c r="U829495" s="113"/>
      <c r="V829495" s="19"/>
      <c r="W829495" s="19"/>
      <c r="X829495" s="19"/>
      <c r="Y829495" s="19"/>
      <c r="Z829495" s="19"/>
      <c r="AA829495" s="19"/>
      <c r="AB829495" s="19"/>
      <c r="AC829495" s="19"/>
      <c r="AD829495" s="19"/>
      <c r="AE829495" s="19"/>
      <c r="AF829495" s="19"/>
      <c r="AG829495" s="19"/>
      <c r="AH829495" s="19"/>
      <c r="AI829495" s="19"/>
      <c r="AJ829495" s="19"/>
      <c r="AK829495" s="19"/>
      <c r="AL829495" s="19"/>
      <c r="AM829495" s="19"/>
      <c r="AN829495" s="19"/>
      <c r="AO829495" s="19"/>
      <c r="AP829495"/>
    </row>
    <row r="829496" spans="1:42" s="116" customFormat="1" x14ac:dyDescent="0.3">
      <c r="A829496"/>
      <c r="B829496"/>
      <c r="C829496"/>
      <c r="D829496"/>
      <c r="E829496"/>
      <c r="F829496"/>
      <c r="G829496"/>
      <c r="H829496"/>
      <c r="I829496"/>
      <c r="J829496"/>
      <c r="K829496"/>
      <c r="L829496"/>
      <c r="M829496" s="115"/>
      <c r="N829496" s="115"/>
      <c r="O829496"/>
      <c r="P829496"/>
      <c r="Q829496"/>
      <c r="R829496" s="19"/>
      <c r="S829496" s="19"/>
      <c r="T829496"/>
      <c r="U829496" s="113"/>
      <c r="V829496" s="19"/>
      <c r="W829496" s="19"/>
      <c r="X829496" s="19"/>
      <c r="Y829496" s="19"/>
      <c r="Z829496" s="19"/>
      <c r="AA829496" s="19"/>
      <c r="AB829496" s="19"/>
      <c r="AC829496" s="19"/>
      <c r="AD829496" s="19"/>
      <c r="AE829496" s="19"/>
      <c r="AF829496" s="19"/>
      <c r="AG829496" s="19"/>
      <c r="AH829496" s="19"/>
      <c r="AI829496" s="19"/>
      <c r="AJ829496" s="19"/>
      <c r="AK829496" s="19"/>
      <c r="AL829496" s="19"/>
      <c r="AM829496" s="19"/>
      <c r="AN829496" s="19"/>
      <c r="AO829496" s="19"/>
      <c r="AP829496"/>
    </row>
    <row r="829497" spans="1:42" s="116" customFormat="1" x14ac:dyDescent="0.3">
      <c r="A829497"/>
      <c r="B829497"/>
      <c r="C829497"/>
      <c r="D829497"/>
      <c r="E829497"/>
      <c r="F829497"/>
      <c r="G829497"/>
      <c r="H829497"/>
      <c r="I829497"/>
      <c r="J829497"/>
      <c r="K829497"/>
      <c r="L829497"/>
      <c r="M829497" s="115"/>
      <c r="N829497" s="115"/>
      <c r="O829497"/>
      <c r="P829497"/>
      <c r="Q829497"/>
      <c r="R829497" s="19"/>
      <c r="S829497" s="19"/>
      <c r="T829497"/>
      <c r="U829497" s="113"/>
      <c r="V829497" s="19"/>
      <c r="W829497" s="19"/>
      <c r="X829497" s="19"/>
      <c r="Y829497" s="19"/>
      <c r="Z829497" s="19"/>
      <c r="AA829497" s="19"/>
      <c r="AB829497" s="19"/>
      <c r="AC829497" s="19"/>
      <c r="AD829497" s="19"/>
      <c r="AE829497" s="19"/>
      <c r="AF829497" s="19"/>
      <c r="AG829497" s="19"/>
      <c r="AH829497" s="19"/>
      <c r="AI829497" s="19"/>
      <c r="AJ829497" s="19"/>
      <c r="AK829497" s="19"/>
      <c r="AL829497" s="19"/>
      <c r="AM829497" s="19"/>
      <c r="AN829497" s="19"/>
      <c r="AO829497" s="19"/>
      <c r="AP829497"/>
    </row>
    <row r="829498" spans="1:42" s="116" customFormat="1" x14ac:dyDescent="0.3">
      <c r="A829498"/>
      <c r="B829498"/>
      <c r="C829498"/>
      <c r="D829498"/>
      <c r="E829498"/>
      <c r="F829498"/>
      <c r="G829498"/>
      <c r="H829498"/>
      <c r="I829498"/>
      <c r="J829498"/>
      <c r="K829498"/>
      <c r="L829498"/>
      <c r="M829498" s="115"/>
      <c r="N829498" s="115"/>
      <c r="O829498"/>
      <c r="P829498"/>
      <c r="Q829498"/>
      <c r="R829498" s="19"/>
      <c r="S829498" s="19"/>
      <c r="T829498"/>
      <c r="U829498" s="113"/>
      <c r="V829498" s="19"/>
      <c r="W829498" s="19"/>
      <c r="X829498" s="19"/>
      <c r="Y829498" s="19"/>
      <c r="Z829498" s="19"/>
      <c r="AA829498" s="19"/>
      <c r="AB829498" s="19"/>
      <c r="AC829498" s="19"/>
      <c r="AD829498" s="19"/>
      <c r="AE829498" s="19"/>
      <c r="AF829498" s="19"/>
      <c r="AG829498" s="19"/>
      <c r="AH829498" s="19"/>
      <c r="AI829498" s="19"/>
      <c r="AJ829498" s="19"/>
      <c r="AK829498" s="19"/>
      <c r="AL829498" s="19"/>
      <c r="AM829498" s="19"/>
      <c r="AN829498" s="19"/>
      <c r="AO829498" s="19"/>
      <c r="AP829498"/>
    </row>
    <row r="829499" spans="1:42" s="116" customFormat="1" x14ac:dyDescent="0.3">
      <c r="A829499"/>
      <c r="B829499"/>
      <c r="C829499"/>
      <c r="D829499"/>
      <c r="E829499"/>
      <c r="F829499"/>
      <c r="G829499"/>
      <c r="H829499"/>
      <c r="I829499"/>
      <c r="J829499"/>
      <c r="K829499"/>
      <c r="L829499"/>
      <c r="M829499" s="115"/>
      <c r="N829499" s="115"/>
      <c r="O829499"/>
      <c r="P829499"/>
      <c r="Q829499"/>
      <c r="R829499" s="19"/>
      <c r="S829499" s="19"/>
      <c r="T829499"/>
      <c r="U829499" s="113"/>
      <c r="V829499" s="19"/>
      <c r="W829499" s="19"/>
      <c r="X829499" s="19"/>
      <c r="Y829499" s="19"/>
      <c r="Z829499" s="19"/>
      <c r="AA829499" s="19"/>
      <c r="AB829499" s="19"/>
      <c r="AC829499" s="19"/>
      <c r="AD829499" s="19"/>
      <c r="AE829499" s="19"/>
      <c r="AF829499" s="19"/>
      <c r="AG829499" s="19"/>
      <c r="AH829499" s="19"/>
      <c r="AI829499" s="19"/>
      <c r="AJ829499" s="19"/>
      <c r="AK829499" s="19"/>
      <c r="AL829499" s="19"/>
      <c r="AM829499" s="19"/>
      <c r="AN829499" s="19"/>
      <c r="AO829499" s="19"/>
      <c r="AP829499"/>
    </row>
    <row r="829500" spans="1:42" s="116" customFormat="1" x14ac:dyDescent="0.3">
      <c r="A829500"/>
      <c r="B829500"/>
      <c r="C829500"/>
      <c r="D829500"/>
      <c r="E829500"/>
      <c r="F829500"/>
      <c r="G829500"/>
      <c r="H829500"/>
      <c r="I829500"/>
      <c r="J829500"/>
      <c r="K829500"/>
      <c r="L829500"/>
      <c r="M829500" s="115"/>
      <c r="N829500" s="115"/>
      <c r="O829500"/>
      <c r="P829500"/>
      <c r="Q829500"/>
      <c r="R829500" s="19"/>
      <c r="S829500" s="19"/>
      <c r="T829500"/>
      <c r="U829500" s="113"/>
      <c r="V829500" s="19"/>
      <c r="W829500" s="19"/>
      <c r="X829500" s="19"/>
      <c r="Y829500" s="19"/>
      <c r="Z829500" s="19"/>
      <c r="AA829500" s="19"/>
      <c r="AB829500" s="19"/>
      <c r="AC829500" s="19"/>
      <c r="AD829500" s="19"/>
      <c r="AE829500" s="19"/>
      <c r="AF829500" s="19"/>
      <c r="AG829500" s="19"/>
      <c r="AH829500" s="19"/>
      <c r="AI829500" s="19"/>
      <c r="AJ829500" s="19"/>
      <c r="AK829500" s="19"/>
      <c r="AL829500" s="19"/>
      <c r="AM829500" s="19"/>
      <c r="AN829500" s="19"/>
      <c r="AO829500" s="19"/>
      <c r="AP829500"/>
    </row>
    <row r="829501" spans="1:42" s="116" customFormat="1" x14ac:dyDescent="0.3">
      <c r="A829501"/>
      <c r="B829501"/>
      <c r="C829501"/>
      <c r="D829501"/>
      <c r="E829501"/>
      <c r="F829501"/>
      <c r="G829501"/>
      <c r="H829501"/>
      <c r="I829501"/>
      <c r="J829501"/>
      <c r="K829501"/>
      <c r="L829501"/>
      <c r="M829501" s="115"/>
      <c r="N829501" s="115"/>
      <c r="O829501"/>
      <c r="P829501"/>
      <c r="Q829501"/>
      <c r="R829501" s="19"/>
      <c r="S829501" s="19"/>
      <c r="T829501"/>
      <c r="U829501" s="113"/>
      <c r="V829501" s="19"/>
      <c r="W829501" s="19"/>
      <c r="X829501" s="19"/>
      <c r="Y829501" s="19"/>
      <c r="Z829501" s="19"/>
      <c r="AA829501" s="19"/>
      <c r="AB829501" s="19"/>
      <c r="AC829501" s="19"/>
      <c r="AD829501" s="19"/>
      <c r="AE829501" s="19"/>
      <c r="AF829501" s="19"/>
      <c r="AG829501" s="19"/>
      <c r="AH829501" s="19"/>
      <c r="AI829501" s="19"/>
      <c r="AJ829501" s="19"/>
      <c r="AK829501" s="19"/>
      <c r="AL829501" s="19"/>
      <c r="AM829501" s="19"/>
      <c r="AN829501" s="19"/>
      <c r="AO829501" s="19"/>
      <c r="AP829501"/>
    </row>
    <row r="829502" spans="1:42" s="116" customFormat="1" x14ac:dyDescent="0.3">
      <c r="A829502"/>
      <c r="B829502"/>
      <c r="C829502"/>
      <c r="D829502"/>
      <c r="E829502"/>
      <c r="F829502"/>
      <c r="G829502"/>
      <c r="H829502"/>
      <c r="I829502"/>
      <c r="J829502"/>
      <c r="K829502"/>
      <c r="L829502"/>
      <c r="M829502" s="115"/>
      <c r="N829502" s="115"/>
      <c r="O829502"/>
      <c r="P829502"/>
      <c r="Q829502"/>
      <c r="R829502" s="19"/>
      <c r="S829502" s="19"/>
      <c r="T829502"/>
      <c r="U829502" s="113"/>
      <c r="V829502" s="19"/>
      <c r="W829502" s="19"/>
      <c r="X829502" s="19"/>
      <c r="Y829502" s="19"/>
      <c r="Z829502" s="19"/>
      <c r="AA829502" s="19"/>
      <c r="AB829502" s="19"/>
      <c r="AC829502" s="19"/>
      <c r="AD829502" s="19"/>
      <c r="AE829502" s="19"/>
      <c r="AF829502" s="19"/>
      <c r="AG829502" s="19"/>
      <c r="AH829502" s="19"/>
      <c r="AI829502" s="19"/>
      <c r="AJ829502" s="19"/>
      <c r="AK829502" s="19"/>
      <c r="AL829502" s="19"/>
      <c r="AM829502" s="19"/>
      <c r="AN829502" s="19"/>
      <c r="AO829502" s="19"/>
      <c r="AP829502"/>
    </row>
    <row r="829503" spans="1:42" s="116" customFormat="1" x14ac:dyDescent="0.3">
      <c r="A829503"/>
      <c r="B829503"/>
      <c r="C829503"/>
      <c r="D829503"/>
      <c r="E829503"/>
      <c r="F829503"/>
      <c r="G829503"/>
      <c r="H829503"/>
      <c r="I829503"/>
      <c r="J829503"/>
      <c r="K829503"/>
      <c r="L829503"/>
      <c r="M829503" s="115"/>
      <c r="N829503" s="115"/>
      <c r="O829503"/>
      <c r="P829503"/>
      <c r="Q829503"/>
      <c r="R829503" s="19"/>
      <c r="S829503" s="19"/>
      <c r="T829503"/>
      <c r="U829503" s="113"/>
      <c r="V829503" s="19"/>
      <c r="W829503" s="19"/>
      <c r="X829503" s="19"/>
      <c r="Y829503" s="19"/>
      <c r="Z829503" s="19"/>
      <c r="AA829503" s="19"/>
      <c r="AB829503" s="19"/>
      <c r="AC829503" s="19"/>
      <c r="AD829503" s="19"/>
      <c r="AE829503" s="19"/>
      <c r="AF829503" s="19"/>
      <c r="AG829503" s="19"/>
      <c r="AH829503" s="19"/>
      <c r="AI829503" s="19"/>
      <c r="AJ829503" s="19"/>
      <c r="AK829503" s="19"/>
      <c r="AL829503" s="19"/>
      <c r="AM829503" s="19"/>
      <c r="AN829503" s="19"/>
      <c r="AO829503" s="19"/>
      <c r="AP829503"/>
    </row>
    <row r="829504" spans="1:42" s="116" customFormat="1" x14ac:dyDescent="0.3">
      <c r="A829504"/>
      <c r="B829504"/>
      <c r="C829504"/>
      <c r="D829504"/>
      <c r="E829504"/>
      <c r="F829504"/>
      <c r="G829504"/>
      <c r="H829504"/>
      <c r="I829504"/>
      <c r="J829504"/>
      <c r="K829504"/>
      <c r="L829504"/>
      <c r="M829504" s="115"/>
      <c r="N829504" s="115"/>
      <c r="O829504"/>
      <c r="P829504"/>
      <c r="Q829504"/>
      <c r="R829504" s="19"/>
      <c r="S829504" s="19"/>
      <c r="T829504"/>
      <c r="U829504" s="113"/>
      <c r="V829504" s="19"/>
      <c r="W829504" s="19"/>
      <c r="X829504" s="19"/>
      <c r="Y829504" s="19"/>
      <c r="Z829504" s="19"/>
      <c r="AA829504" s="19"/>
      <c r="AB829504" s="19"/>
      <c r="AC829504" s="19"/>
      <c r="AD829504" s="19"/>
      <c r="AE829504" s="19"/>
      <c r="AF829504" s="19"/>
      <c r="AG829504" s="19"/>
      <c r="AH829504" s="19"/>
      <c r="AI829504" s="19"/>
      <c r="AJ829504" s="19"/>
      <c r="AK829504" s="19"/>
      <c r="AL829504" s="19"/>
      <c r="AM829504" s="19"/>
      <c r="AN829504" s="19"/>
      <c r="AO829504" s="19"/>
      <c r="AP829504"/>
    </row>
    <row r="829505" spans="1:42" s="116" customFormat="1" x14ac:dyDescent="0.3">
      <c r="A829505"/>
      <c r="B829505"/>
      <c r="C829505"/>
      <c r="D829505"/>
      <c r="E829505"/>
      <c r="F829505"/>
      <c r="G829505"/>
      <c r="H829505"/>
      <c r="I829505"/>
      <c r="J829505"/>
      <c r="K829505"/>
      <c r="L829505"/>
      <c r="M829505" s="115"/>
      <c r="N829505" s="115"/>
      <c r="O829505"/>
      <c r="P829505"/>
      <c r="Q829505"/>
      <c r="R829505" s="19"/>
      <c r="S829505" s="19"/>
      <c r="T829505"/>
      <c r="U829505" s="113"/>
      <c r="V829505" s="19"/>
      <c r="W829505" s="19"/>
      <c r="X829505" s="19"/>
      <c r="Y829505" s="19"/>
      <c r="Z829505" s="19"/>
      <c r="AA829505" s="19"/>
      <c r="AB829505" s="19"/>
      <c r="AC829505" s="19"/>
      <c r="AD829505" s="19"/>
      <c r="AE829505" s="19"/>
      <c r="AF829505" s="19"/>
      <c r="AG829505" s="19"/>
      <c r="AH829505" s="19"/>
      <c r="AI829505" s="19"/>
      <c r="AJ829505" s="19"/>
      <c r="AK829505" s="19"/>
      <c r="AL829505" s="19"/>
      <c r="AM829505" s="19"/>
      <c r="AN829505" s="19"/>
      <c r="AO829505" s="19"/>
      <c r="AP829505"/>
    </row>
    <row r="829506" spans="1:42" s="116" customFormat="1" x14ac:dyDescent="0.3">
      <c r="A829506"/>
      <c r="B829506"/>
      <c r="C829506"/>
      <c r="D829506"/>
      <c r="E829506"/>
      <c r="F829506"/>
      <c r="G829506"/>
      <c r="H829506"/>
      <c r="I829506"/>
      <c r="J829506"/>
      <c r="K829506"/>
      <c r="L829506"/>
      <c r="M829506" s="115"/>
      <c r="N829506" s="115"/>
      <c r="O829506"/>
      <c r="P829506"/>
      <c r="Q829506"/>
      <c r="R829506" s="19"/>
      <c r="S829506" s="19"/>
      <c r="T829506"/>
      <c r="U829506" s="113"/>
      <c r="V829506" s="19"/>
      <c r="W829506" s="19"/>
      <c r="X829506" s="19"/>
      <c r="Y829506" s="19"/>
      <c r="Z829506" s="19"/>
      <c r="AA829506" s="19"/>
      <c r="AB829506" s="19"/>
      <c r="AC829506" s="19"/>
      <c r="AD829506" s="19"/>
      <c r="AE829506" s="19"/>
      <c r="AF829506" s="19"/>
      <c r="AG829506" s="19"/>
      <c r="AH829506" s="19"/>
      <c r="AI829506" s="19"/>
      <c r="AJ829506" s="19"/>
      <c r="AK829506" s="19"/>
      <c r="AL829506" s="19"/>
      <c r="AM829506" s="19"/>
      <c r="AN829506" s="19"/>
      <c r="AO829506" s="19"/>
      <c r="AP829506"/>
    </row>
    <row r="829507" spans="1:42" s="116" customFormat="1" x14ac:dyDescent="0.3">
      <c r="A829507"/>
      <c r="B829507"/>
      <c r="C829507"/>
      <c r="D829507"/>
      <c r="E829507"/>
      <c r="F829507"/>
      <c r="G829507"/>
      <c r="H829507"/>
      <c r="I829507"/>
      <c r="J829507"/>
      <c r="K829507"/>
      <c r="L829507"/>
      <c r="M829507" s="115"/>
      <c r="N829507" s="115"/>
      <c r="O829507"/>
      <c r="P829507"/>
      <c r="Q829507"/>
      <c r="R829507" s="19"/>
      <c r="S829507" s="19"/>
      <c r="T829507"/>
      <c r="U829507" s="113"/>
      <c r="V829507" s="19"/>
      <c r="W829507" s="19"/>
      <c r="X829507" s="19"/>
      <c r="Y829507" s="19"/>
      <c r="Z829507" s="19"/>
      <c r="AA829507" s="19"/>
      <c r="AB829507" s="19"/>
      <c r="AC829507" s="19"/>
      <c r="AD829507" s="19"/>
      <c r="AE829507" s="19"/>
      <c r="AF829507" s="19"/>
      <c r="AG829507" s="19"/>
      <c r="AH829507" s="19"/>
      <c r="AI829507" s="19"/>
      <c r="AJ829507" s="19"/>
      <c r="AK829507" s="19"/>
      <c r="AL829507" s="19"/>
      <c r="AM829507" s="19"/>
      <c r="AN829507" s="19"/>
      <c r="AO829507" s="19"/>
      <c r="AP829507"/>
    </row>
    <row r="829508" spans="1:42" s="116" customFormat="1" x14ac:dyDescent="0.3">
      <c r="A829508"/>
      <c r="B829508"/>
      <c r="C829508"/>
      <c r="D829508"/>
      <c r="E829508"/>
      <c r="F829508"/>
      <c r="G829508"/>
      <c r="H829508"/>
      <c r="I829508"/>
      <c r="J829508"/>
      <c r="K829508"/>
      <c r="L829508"/>
      <c r="M829508" s="115"/>
      <c r="N829508" s="115"/>
      <c r="O829508"/>
      <c r="P829508"/>
      <c r="Q829508"/>
      <c r="R829508" s="19"/>
      <c r="S829508" s="19"/>
      <c r="T829508"/>
      <c r="U829508" s="113"/>
      <c r="V829508" s="19"/>
      <c r="W829508" s="19"/>
      <c r="X829508" s="19"/>
      <c r="Y829508" s="19"/>
      <c r="Z829508" s="19"/>
      <c r="AA829508" s="19"/>
      <c r="AB829508" s="19"/>
      <c r="AC829508" s="19"/>
      <c r="AD829508" s="19"/>
      <c r="AE829508" s="19"/>
      <c r="AF829508" s="19"/>
      <c r="AG829508" s="19"/>
      <c r="AH829508" s="19"/>
      <c r="AI829508" s="19"/>
      <c r="AJ829508" s="19"/>
      <c r="AK829508" s="19"/>
      <c r="AL829508" s="19"/>
      <c r="AM829508" s="19"/>
      <c r="AN829508" s="19"/>
      <c r="AO829508" s="19"/>
      <c r="AP829508"/>
    </row>
    <row r="829509" spans="1:42" s="116" customFormat="1" x14ac:dyDescent="0.3">
      <c r="A829509"/>
      <c r="B829509"/>
      <c r="C829509"/>
      <c r="D829509"/>
      <c r="E829509"/>
      <c r="F829509"/>
      <c r="G829509"/>
      <c r="H829509"/>
      <c r="I829509"/>
      <c r="J829509"/>
      <c r="K829509"/>
      <c r="L829509"/>
      <c r="M829509" s="115"/>
      <c r="N829509" s="115"/>
      <c r="O829509"/>
      <c r="P829509"/>
      <c r="Q829509"/>
      <c r="R829509" s="19"/>
      <c r="S829509" s="19"/>
      <c r="T829509"/>
      <c r="U829509" s="113"/>
      <c r="V829509" s="19"/>
      <c r="W829509" s="19"/>
      <c r="X829509" s="19"/>
      <c r="Y829509" s="19"/>
      <c r="Z829509" s="19"/>
      <c r="AA829509" s="19"/>
      <c r="AB829509" s="19"/>
      <c r="AC829509" s="19"/>
      <c r="AD829509" s="19"/>
      <c r="AE829509" s="19"/>
      <c r="AF829509" s="19"/>
      <c r="AG829509" s="19"/>
      <c r="AH829509" s="19"/>
      <c r="AI829509" s="19"/>
      <c r="AJ829509" s="19"/>
      <c r="AK829509" s="19"/>
      <c r="AL829509" s="19"/>
      <c r="AM829509" s="19"/>
      <c r="AN829509" s="19"/>
      <c r="AO829509" s="19"/>
      <c r="AP829509"/>
    </row>
    <row r="829510" spans="1:42" s="116" customFormat="1" x14ac:dyDescent="0.3">
      <c r="A829510"/>
      <c r="B829510"/>
      <c r="C829510"/>
      <c r="D829510"/>
      <c r="E829510"/>
      <c r="F829510"/>
      <c r="G829510"/>
      <c r="H829510"/>
      <c r="I829510"/>
      <c r="J829510"/>
      <c r="K829510"/>
      <c r="L829510"/>
      <c r="M829510" s="115"/>
      <c r="N829510" s="115"/>
      <c r="O829510"/>
      <c r="P829510"/>
      <c r="Q829510"/>
      <c r="R829510" s="19"/>
      <c r="S829510" s="19"/>
      <c r="T829510"/>
      <c r="U829510" s="113"/>
      <c r="V829510" s="19"/>
      <c r="W829510" s="19"/>
      <c r="X829510" s="19"/>
      <c r="Y829510" s="19"/>
      <c r="Z829510" s="19"/>
      <c r="AA829510" s="19"/>
      <c r="AB829510" s="19"/>
      <c r="AC829510" s="19"/>
      <c r="AD829510" s="19"/>
      <c r="AE829510" s="19"/>
      <c r="AF829510" s="19"/>
      <c r="AG829510" s="19"/>
      <c r="AH829510" s="19"/>
      <c r="AI829510" s="19"/>
      <c r="AJ829510" s="19"/>
      <c r="AK829510" s="19"/>
      <c r="AL829510" s="19"/>
      <c r="AM829510" s="19"/>
      <c r="AN829510" s="19"/>
      <c r="AO829510" s="19"/>
      <c r="AP829510"/>
    </row>
    <row r="829511" spans="1:42" s="116" customFormat="1" x14ac:dyDescent="0.3">
      <c r="A829511"/>
      <c r="B829511"/>
      <c r="C829511"/>
      <c r="D829511"/>
      <c r="E829511"/>
      <c r="F829511"/>
      <c r="G829511"/>
      <c r="H829511"/>
      <c r="I829511"/>
      <c r="J829511"/>
      <c r="K829511"/>
      <c r="L829511"/>
      <c r="M829511" s="115"/>
      <c r="N829511" s="115"/>
      <c r="O829511"/>
      <c r="P829511"/>
      <c r="Q829511"/>
      <c r="R829511" s="19"/>
      <c r="S829511" s="19"/>
      <c r="T829511"/>
      <c r="U829511" s="113"/>
      <c r="V829511" s="19"/>
      <c r="W829511" s="19"/>
      <c r="X829511" s="19"/>
      <c r="Y829511" s="19"/>
      <c r="Z829511" s="19"/>
      <c r="AA829511" s="19"/>
      <c r="AB829511" s="19"/>
      <c r="AC829511" s="19"/>
      <c r="AD829511" s="19"/>
      <c r="AE829511" s="19"/>
      <c r="AF829511" s="19"/>
      <c r="AG829511" s="19"/>
      <c r="AH829511" s="19"/>
      <c r="AI829511" s="19"/>
      <c r="AJ829511" s="19"/>
      <c r="AK829511" s="19"/>
      <c r="AL829511" s="19"/>
      <c r="AM829511" s="19"/>
      <c r="AN829511" s="19"/>
      <c r="AO829511" s="19"/>
      <c r="AP829511"/>
    </row>
    <row r="829512" spans="1:42" s="116" customFormat="1" x14ac:dyDescent="0.3">
      <c r="A829512"/>
      <c r="B829512"/>
      <c r="C829512"/>
      <c r="D829512"/>
      <c r="E829512"/>
      <c r="F829512"/>
      <c r="G829512"/>
      <c r="H829512"/>
      <c r="I829512"/>
      <c r="J829512"/>
      <c r="K829512"/>
      <c r="L829512"/>
      <c r="M829512" s="115"/>
      <c r="N829512" s="115"/>
      <c r="O829512"/>
      <c r="P829512"/>
      <c r="Q829512"/>
      <c r="R829512" s="19"/>
      <c r="S829512" s="19"/>
      <c r="T829512"/>
      <c r="U829512" s="113"/>
      <c r="V829512" s="19"/>
      <c r="W829512" s="19"/>
      <c r="X829512" s="19"/>
      <c r="Y829512" s="19"/>
      <c r="Z829512" s="19"/>
      <c r="AA829512" s="19"/>
      <c r="AB829512" s="19"/>
      <c r="AC829512" s="19"/>
      <c r="AD829512" s="19"/>
      <c r="AE829512" s="19"/>
      <c r="AF829512" s="19"/>
      <c r="AG829512" s="19"/>
      <c r="AH829512" s="19"/>
      <c r="AI829512" s="19"/>
      <c r="AJ829512" s="19"/>
      <c r="AK829512" s="19"/>
      <c r="AL829512" s="19"/>
      <c r="AM829512" s="19"/>
      <c r="AN829512" s="19"/>
      <c r="AO829512" s="19"/>
      <c r="AP829512"/>
    </row>
    <row r="829513" spans="1:42" s="116" customFormat="1" x14ac:dyDescent="0.3">
      <c r="A829513"/>
      <c r="B829513"/>
      <c r="C829513"/>
      <c r="D829513"/>
      <c r="E829513"/>
      <c r="F829513"/>
      <c r="G829513"/>
      <c r="H829513"/>
      <c r="I829513"/>
      <c r="J829513"/>
      <c r="K829513"/>
      <c r="L829513"/>
      <c r="M829513" s="115"/>
      <c r="N829513" s="115"/>
      <c r="O829513"/>
      <c r="P829513"/>
      <c r="Q829513"/>
      <c r="R829513" s="19"/>
      <c r="S829513" s="19"/>
      <c r="T829513"/>
      <c r="U829513" s="113"/>
      <c r="V829513" s="19"/>
      <c r="W829513" s="19"/>
      <c r="X829513" s="19"/>
      <c r="Y829513" s="19"/>
      <c r="Z829513" s="19"/>
      <c r="AA829513" s="19"/>
      <c r="AB829513" s="19"/>
      <c r="AC829513" s="19"/>
      <c r="AD829513" s="19"/>
      <c r="AE829513" s="19"/>
      <c r="AF829513" s="19"/>
      <c r="AG829513" s="19"/>
      <c r="AH829513" s="19"/>
      <c r="AI829513" s="19"/>
      <c r="AJ829513" s="19"/>
      <c r="AK829513" s="19"/>
      <c r="AL829513" s="19"/>
      <c r="AM829513" s="19"/>
      <c r="AN829513" s="19"/>
      <c r="AO829513" s="19"/>
      <c r="AP829513"/>
    </row>
    <row r="829514" spans="1:42" s="116" customFormat="1" x14ac:dyDescent="0.3">
      <c r="A829514"/>
      <c r="B829514"/>
      <c r="C829514"/>
      <c r="D829514"/>
      <c r="E829514"/>
      <c r="F829514"/>
      <c r="G829514"/>
      <c r="H829514"/>
      <c r="I829514"/>
      <c r="J829514"/>
      <c r="K829514"/>
      <c r="L829514"/>
      <c r="M829514" s="115"/>
      <c r="N829514" s="115"/>
      <c r="O829514"/>
      <c r="P829514"/>
      <c r="Q829514"/>
      <c r="R829514" s="19"/>
      <c r="S829514" s="19"/>
      <c r="T829514"/>
      <c r="U829514" s="113"/>
      <c r="V829514" s="19"/>
      <c r="W829514" s="19"/>
      <c r="X829514" s="19"/>
      <c r="Y829514" s="19"/>
      <c r="Z829514" s="19"/>
      <c r="AA829514" s="19"/>
      <c r="AB829514" s="19"/>
      <c r="AC829514" s="19"/>
      <c r="AD829514" s="19"/>
      <c r="AE829514" s="19"/>
      <c r="AF829514" s="19"/>
      <c r="AG829514" s="19"/>
      <c r="AH829514" s="19"/>
      <c r="AI829514" s="19"/>
      <c r="AJ829514" s="19"/>
      <c r="AK829514" s="19"/>
      <c r="AL829514" s="19"/>
      <c r="AM829514" s="19"/>
      <c r="AN829514" s="19"/>
      <c r="AO829514" s="19"/>
      <c r="AP829514"/>
    </row>
    <row r="829515" spans="1:42" s="116" customFormat="1" x14ac:dyDescent="0.3">
      <c r="A829515"/>
      <c r="B829515"/>
      <c r="C829515"/>
      <c r="D829515"/>
      <c r="E829515"/>
      <c r="F829515"/>
      <c r="G829515"/>
      <c r="H829515"/>
      <c r="I829515"/>
      <c r="J829515"/>
      <c r="K829515"/>
      <c r="L829515"/>
      <c r="M829515" s="115"/>
      <c r="N829515" s="115"/>
      <c r="O829515"/>
      <c r="P829515"/>
      <c r="Q829515"/>
      <c r="R829515" s="19"/>
      <c r="S829515" s="19"/>
      <c r="T829515"/>
      <c r="U829515" s="113"/>
      <c r="V829515" s="19"/>
      <c r="W829515" s="19"/>
      <c r="X829515" s="19"/>
      <c r="Y829515" s="19"/>
      <c r="Z829515" s="19"/>
      <c r="AA829515" s="19"/>
      <c r="AB829515" s="19"/>
      <c r="AC829515" s="19"/>
      <c r="AD829515" s="19"/>
      <c r="AE829515" s="19"/>
      <c r="AF829515" s="19"/>
      <c r="AG829515" s="19"/>
      <c r="AH829515" s="19"/>
      <c r="AI829515" s="19"/>
      <c r="AJ829515" s="19"/>
      <c r="AK829515" s="19"/>
      <c r="AL829515" s="19"/>
      <c r="AM829515" s="19"/>
      <c r="AN829515" s="19"/>
      <c r="AO829515" s="19"/>
      <c r="AP829515"/>
    </row>
    <row r="829516" spans="1:42" s="116" customFormat="1" x14ac:dyDescent="0.3">
      <c r="A829516"/>
      <c r="B829516"/>
      <c r="C829516"/>
      <c r="D829516"/>
      <c r="E829516"/>
      <c r="F829516"/>
      <c r="G829516"/>
      <c r="H829516"/>
      <c r="I829516"/>
      <c r="J829516"/>
      <c r="K829516"/>
      <c r="L829516"/>
      <c r="M829516" s="115"/>
      <c r="N829516" s="115"/>
      <c r="O829516"/>
      <c r="P829516"/>
      <c r="Q829516"/>
      <c r="R829516" s="19"/>
      <c r="S829516" s="19"/>
      <c r="T829516"/>
      <c r="U829516" s="113"/>
      <c r="V829516" s="19"/>
      <c r="W829516" s="19"/>
      <c r="X829516" s="19"/>
      <c r="Y829516" s="19"/>
      <c r="Z829516" s="19"/>
      <c r="AA829516" s="19"/>
      <c r="AB829516" s="19"/>
      <c r="AC829516" s="19"/>
      <c r="AD829516" s="19"/>
      <c r="AE829516" s="19"/>
      <c r="AF829516" s="19"/>
      <c r="AG829516" s="19"/>
      <c r="AH829516" s="19"/>
      <c r="AI829516" s="19"/>
      <c r="AJ829516" s="19"/>
      <c r="AK829516" s="19"/>
      <c r="AL829516" s="19"/>
      <c r="AM829516" s="19"/>
      <c r="AN829516" s="19"/>
      <c r="AO829516" s="19"/>
      <c r="AP829516"/>
    </row>
    <row r="829517" spans="1:42" s="116" customFormat="1" x14ac:dyDescent="0.3">
      <c r="A829517"/>
      <c r="B829517"/>
      <c r="C829517"/>
      <c r="D829517"/>
      <c r="E829517"/>
      <c r="F829517"/>
      <c r="G829517"/>
      <c r="H829517"/>
      <c r="I829517"/>
      <c r="J829517"/>
      <c r="K829517"/>
      <c r="L829517"/>
      <c r="M829517" s="115"/>
      <c r="N829517" s="115"/>
      <c r="O829517"/>
      <c r="P829517"/>
      <c r="Q829517"/>
      <c r="R829517" s="19"/>
      <c r="S829517" s="19"/>
      <c r="T829517"/>
      <c r="U829517" s="113"/>
      <c r="V829517" s="19"/>
      <c r="W829517" s="19"/>
      <c r="X829517" s="19"/>
      <c r="Y829517" s="19"/>
      <c r="Z829517" s="19"/>
      <c r="AA829517" s="19"/>
      <c r="AB829517" s="19"/>
      <c r="AC829517" s="19"/>
      <c r="AD829517" s="19"/>
      <c r="AE829517" s="19"/>
      <c r="AF829517" s="19"/>
      <c r="AG829517" s="19"/>
      <c r="AH829517" s="19"/>
      <c r="AI829517" s="19"/>
      <c r="AJ829517" s="19"/>
      <c r="AK829517" s="19"/>
      <c r="AL829517" s="19"/>
      <c r="AM829517" s="19"/>
      <c r="AN829517" s="19"/>
      <c r="AO829517" s="19"/>
      <c r="AP829517"/>
    </row>
    <row r="829518" spans="1:42" s="116" customFormat="1" x14ac:dyDescent="0.3">
      <c r="A829518"/>
      <c r="B829518"/>
      <c r="C829518"/>
      <c r="D829518"/>
      <c r="E829518"/>
      <c r="F829518"/>
      <c r="G829518"/>
      <c r="H829518"/>
      <c r="I829518"/>
      <c r="J829518"/>
      <c r="K829518"/>
      <c r="L829518"/>
      <c r="M829518" s="115"/>
      <c r="N829518" s="115"/>
      <c r="O829518"/>
      <c r="P829518"/>
      <c r="Q829518"/>
      <c r="R829518" s="19"/>
      <c r="S829518" s="19"/>
      <c r="T829518"/>
      <c r="U829518" s="113"/>
      <c r="V829518" s="19"/>
      <c r="W829518" s="19"/>
      <c r="X829518" s="19"/>
      <c r="Y829518" s="19"/>
      <c r="Z829518" s="19"/>
      <c r="AA829518" s="19"/>
      <c r="AB829518" s="19"/>
      <c r="AC829518" s="19"/>
      <c r="AD829518" s="19"/>
      <c r="AE829518" s="19"/>
      <c r="AF829518" s="19"/>
      <c r="AG829518" s="19"/>
      <c r="AH829518" s="19"/>
      <c r="AI829518" s="19"/>
      <c r="AJ829518" s="19"/>
      <c r="AK829518" s="19"/>
      <c r="AL829518" s="19"/>
      <c r="AM829518" s="19"/>
      <c r="AN829518" s="19"/>
      <c r="AO829518" s="19"/>
      <c r="AP829518"/>
    </row>
    <row r="829519" spans="1:42" s="116" customFormat="1" x14ac:dyDescent="0.3">
      <c r="A829519"/>
      <c r="B829519"/>
      <c r="C829519"/>
      <c r="D829519"/>
      <c r="E829519"/>
      <c r="F829519"/>
      <c r="G829519"/>
      <c r="H829519"/>
      <c r="I829519"/>
      <c r="J829519"/>
      <c r="K829519"/>
      <c r="L829519"/>
      <c r="M829519" s="115"/>
      <c r="N829519" s="115"/>
      <c r="O829519"/>
      <c r="P829519"/>
      <c r="Q829519"/>
      <c r="R829519" s="19"/>
      <c r="S829519" s="19"/>
      <c r="T829519"/>
      <c r="U829519" s="113"/>
      <c r="V829519" s="19"/>
      <c r="W829519" s="19"/>
      <c r="X829519" s="19"/>
      <c r="Y829519" s="19"/>
      <c r="Z829519" s="19"/>
      <c r="AA829519" s="19"/>
      <c r="AB829519" s="19"/>
      <c r="AC829519" s="19"/>
      <c r="AD829519" s="19"/>
      <c r="AE829519" s="19"/>
      <c r="AF829519" s="19"/>
      <c r="AG829519" s="19"/>
      <c r="AH829519" s="19"/>
      <c r="AI829519" s="19"/>
      <c r="AJ829519" s="19"/>
      <c r="AK829519" s="19"/>
      <c r="AL829519" s="19"/>
      <c r="AM829519" s="19"/>
      <c r="AN829519" s="19"/>
      <c r="AO829519" s="19"/>
      <c r="AP829519"/>
    </row>
    <row r="829520" spans="1:42" s="116" customFormat="1" x14ac:dyDescent="0.3">
      <c r="A829520"/>
      <c r="B829520"/>
      <c r="C829520"/>
      <c r="D829520"/>
      <c r="E829520"/>
      <c r="F829520"/>
      <c r="G829520"/>
      <c r="H829520"/>
      <c r="I829520"/>
      <c r="J829520"/>
      <c r="K829520"/>
      <c r="L829520"/>
      <c r="M829520" s="115"/>
      <c r="N829520" s="115"/>
      <c r="O829520"/>
      <c r="P829520"/>
      <c r="Q829520"/>
      <c r="R829520" s="19"/>
      <c r="S829520" s="19"/>
      <c r="T829520"/>
      <c r="U829520" s="113"/>
      <c r="V829520" s="19"/>
      <c r="W829520" s="19"/>
      <c r="X829520" s="19"/>
      <c r="Y829520" s="19"/>
      <c r="Z829520" s="19"/>
      <c r="AA829520" s="19"/>
      <c r="AB829520" s="19"/>
      <c r="AC829520" s="19"/>
      <c r="AD829520" s="19"/>
      <c r="AE829520" s="19"/>
      <c r="AF829520" s="19"/>
      <c r="AG829520" s="19"/>
      <c r="AH829520" s="19"/>
      <c r="AI829520" s="19"/>
      <c r="AJ829520" s="19"/>
      <c r="AK829520" s="19"/>
      <c r="AL829520" s="19"/>
      <c r="AM829520" s="19"/>
      <c r="AN829520" s="19"/>
      <c r="AO829520" s="19"/>
      <c r="AP829520"/>
    </row>
    <row r="829521" spans="1:42" s="116" customFormat="1" x14ac:dyDescent="0.3">
      <c r="A829521"/>
      <c r="B829521"/>
      <c r="C829521"/>
      <c r="D829521"/>
      <c r="E829521"/>
      <c r="F829521"/>
      <c r="G829521"/>
      <c r="H829521"/>
      <c r="I829521"/>
      <c r="J829521"/>
      <c r="K829521"/>
      <c r="L829521"/>
      <c r="M829521" s="115"/>
      <c r="N829521" s="115"/>
      <c r="O829521"/>
      <c r="P829521"/>
      <c r="Q829521"/>
      <c r="R829521" s="19"/>
      <c r="S829521" s="19"/>
      <c r="T829521"/>
      <c r="U829521" s="113"/>
      <c r="V829521" s="19"/>
      <c r="W829521" s="19"/>
      <c r="X829521" s="19"/>
      <c r="Y829521" s="19"/>
      <c r="Z829521" s="19"/>
      <c r="AA829521" s="19"/>
      <c r="AB829521" s="19"/>
      <c r="AC829521" s="19"/>
      <c r="AD829521" s="19"/>
      <c r="AE829521" s="19"/>
      <c r="AF829521" s="19"/>
      <c r="AG829521" s="19"/>
      <c r="AH829521" s="19"/>
      <c r="AI829521" s="19"/>
      <c r="AJ829521" s="19"/>
      <c r="AK829521" s="19"/>
      <c r="AL829521" s="19"/>
      <c r="AM829521" s="19"/>
      <c r="AN829521" s="19"/>
      <c r="AO829521" s="19"/>
      <c r="AP829521"/>
    </row>
    <row r="829522" spans="1:42" s="116" customFormat="1" x14ac:dyDescent="0.3">
      <c r="A829522"/>
      <c r="B829522"/>
      <c r="C829522"/>
      <c r="D829522"/>
      <c r="E829522"/>
      <c r="F829522"/>
      <c r="G829522"/>
      <c r="H829522"/>
      <c r="I829522"/>
      <c r="J829522"/>
      <c r="K829522"/>
      <c r="L829522"/>
      <c r="M829522" s="115"/>
      <c r="N829522" s="115"/>
      <c r="O829522"/>
      <c r="P829522"/>
      <c r="Q829522"/>
      <c r="R829522" s="19"/>
      <c r="S829522" s="19"/>
      <c r="T829522"/>
      <c r="U829522" s="113"/>
      <c r="V829522" s="19"/>
      <c r="W829522" s="19"/>
      <c r="X829522" s="19"/>
      <c r="Y829522" s="19"/>
      <c r="Z829522" s="19"/>
      <c r="AA829522" s="19"/>
      <c r="AB829522" s="19"/>
      <c r="AC829522" s="19"/>
      <c r="AD829522" s="19"/>
      <c r="AE829522" s="19"/>
      <c r="AF829522" s="19"/>
      <c r="AG829522" s="19"/>
      <c r="AH829522" s="19"/>
      <c r="AI829522" s="19"/>
      <c r="AJ829522" s="19"/>
      <c r="AK829522" s="19"/>
      <c r="AL829522" s="19"/>
      <c r="AM829522" s="19"/>
      <c r="AN829522" s="19"/>
      <c r="AO829522" s="19"/>
      <c r="AP829522"/>
    </row>
    <row r="829523" spans="1:42" s="116" customFormat="1" x14ac:dyDescent="0.3">
      <c r="A829523"/>
      <c r="B829523"/>
      <c r="C829523"/>
      <c r="D829523"/>
      <c r="E829523"/>
      <c r="F829523"/>
      <c r="G829523"/>
      <c r="H829523"/>
      <c r="I829523"/>
      <c r="J829523"/>
      <c r="K829523"/>
      <c r="L829523"/>
      <c r="M829523" s="115"/>
      <c r="N829523" s="115"/>
      <c r="O829523"/>
      <c r="P829523"/>
      <c r="Q829523"/>
      <c r="R829523" s="19"/>
      <c r="S829523" s="19"/>
      <c r="T829523"/>
      <c r="U829523" s="113"/>
      <c r="V829523" s="19"/>
      <c r="W829523" s="19"/>
      <c r="X829523" s="19"/>
      <c r="Y829523" s="19"/>
      <c r="Z829523" s="19"/>
      <c r="AA829523" s="19"/>
      <c r="AB829523" s="19"/>
      <c r="AC829523" s="19"/>
      <c r="AD829523" s="19"/>
      <c r="AE829523" s="19"/>
      <c r="AF829523" s="19"/>
      <c r="AG829523" s="19"/>
      <c r="AH829523" s="19"/>
      <c r="AI829523" s="19"/>
      <c r="AJ829523" s="19"/>
      <c r="AK829523" s="19"/>
      <c r="AL829523" s="19"/>
      <c r="AM829523" s="19"/>
      <c r="AN829523" s="19"/>
      <c r="AO829523" s="19"/>
      <c r="AP829523"/>
    </row>
    <row r="829524" spans="1:42" s="116" customFormat="1" x14ac:dyDescent="0.3">
      <c r="A829524"/>
      <c r="B829524"/>
      <c r="C829524"/>
      <c r="D829524"/>
      <c r="E829524"/>
      <c r="F829524"/>
      <c r="G829524"/>
      <c r="H829524"/>
      <c r="I829524"/>
      <c r="J829524"/>
      <c r="K829524"/>
      <c r="L829524"/>
      <c r="M829524" s="115"/>
      <c r="N829524" s="115"/>
      <c r="O829524"/>
      <c r="P829524"/>
      <c r="Q829524"/>
      <c r="R829524" s="19"/>
      <c r="S829524" s="19"/>
      <c r="T829524"/>
      <c r="U829524" s="113"/>
      <c r="V829524" s="19"/>
      <c r="W829524" s="19"/>
      <c r="X829524" s="19"/>
      <c r="Y829524" s="19"/>
      <c r="Z829524" s="19"/>
      <c r="AA829524" s="19"/>
      <c r="AB829524" s="19"/>
      <c r="AC829524" s="19"/>
      <c r="AD829524" s="19"/>
      <c r="AE829524" s="19"/>
      <c r="AF829524" s="19"/>
      <c r="AG829524" s="19"/>
      <c r="AH829524" s="19"/>
      <c r="AI829524" s="19"/>
      <c r="AJ829524" s="19"/>
      <c r="AK829524" s="19"/>
      <c r="AL829524" s="19"/>
      <c r="AM829524" s="19"/>
      <c r="AN829524" s="19"/>
      <c r="AO829524" s="19"/>
      <c r="AP829524"/>
    </row>
    <row r="829525" spans="1:42" s="116" customFormat="1" x14ac:dyDescent="0.3">
      <c r="A829525"/>
      <c r="B829525"/>
      <c r="C829525"/>
      <c r="D829525"/>
      <c r="E829525"/>
      <c r="F829525"/>
      <c r="G829525"/>
      <c r="H829525"/>
      <c r="I829525"/>
      <c r="J829525"/>
      <c r="K829525"/>
      <c r="L829525"/>
      <c r="M829525" s="115"/>
      <c r="N829525" s="115"/>
      <c r="O829525"/>
      <c r="P829525"/>
      <c r="Q829525"/>
      <c r="R829525" s="19"/>
      <c r="S829525" s="19"/>
      <c r="T829525"/>
      <c r="U829525" s="113"/>
      <c r="V829525" s="19"/>
      <c r="W829525" s="19"/>
      <c r="X829525" s="19"/>
      <c r="Y829525" s="19"/>
      <c r="Z829525" s="19"/>
      <c r="AA829525" s="19"/>
      <c r="AB829525" s="19"/>
      <c r="AC829525" s="19"/>
      <c r="AD829525" s="19"/>
      <c r="AE829525" s="19"/>
      <c r="AF829525" s="19"/>
      <c r="AG829525" s="19"/>
      <c r="AH829525" s="19"/>
      <c r="AI829525" s="19"/>
      <c r="AJ829525" s="19"/>
      <c r="AK829525" s="19"/>
      <c r="AL829525" s="19"/>
      <c r="AM829525" s="19"/>
      <c r="AN829525" s="19"/>
      <c r="AO829525" s="19"/>
      <c r="AP829525"/>
    </row>
    <row r="829526" spans="1:42" s="116" customFormat="1" x14ac:dyDescent="0.3">
      <c r="A829526"/>
      <c r="B829526"/>
      <c r="C829526"/>
      <c r="D829526"/>
      <c r="E829526"/>
      <c r="F829526"/>
      <c r="G829526"/>
      <c r="H829526"/>
      <c r="I829526"/>
      <c r="J829526"/>
      <c r="K829526"/>
      <c r="L829526"/>
      <c r="M829526" s="115"/>
      <c r="N829526" s="115"/>
      <c r="O829526"/>
      <c r="P829526"/>
      <c r="Q829526"/>
      <c r="R829526" s="19"/>
      <c r="S829526" s="19"/>
      <c r="T829526"/>
      <c r="U829526" s="113"/>
      <c r="V829526" s="19"/>
      <c r="W829526" s="19"/>
      <c r="X829526" s="19"/>
      <c r="Y829526" s="19"/>
      <c r="Z829526" s="19"/>
      <c r="AA829526" s="19"/>
      <c r="AB829526" s="19"/>
      <c r="AC829526" s="19"/>
      <c r="AD829526" s="19"/>
      <c r="AE829526" s="19"/>
      <c r="AF829526" s="19"/>
      <c r="AG829526" s="19"/>
      <c r="AH829526" s="19"/>
      <c r="AI829526" s="19"/>
      <c r="AJ829526" s="19"/>
      <c r="AK829526" s="19"/>
      <c r="AL829526" s="19"/>
      <c r="AM829526" s="19"/>
      <c r="AN829526" s="19"/>
      <c r="AO829526" s="19"/>
      <c r="AP829526"/>
    </row>
    <row r="829527" spans="1:42" s="116" customFormat="1" x14ac:dyDescent="0.3">
      <c r="A829527"/>
      <c r="B829527"/>
      <c r="C829527"/>
      <c r="D829527"/>
      <c r="E829527"/>
      <c r="F829527"/>
      <c r="G829527"/>
      <c r="H829527"/>
      <c r="I829527"/>
      <c r="J829527"/>
      <c r="K829527"/>
      <c r="L829527"/>
      <c r="M829527" s="115"/>
      <c r="N829527" s="115"/>
      <c r="O829527"/>
      <c r="P829527"/>
      <c r="Q829527"/>
      <c r="R829527" s="19"/>
      <c r="S829527" s="19"/>
      <c r="T829527"/>
      <c r="U829527" s="113"/>
      <c r="V829527" s="19"/>
      <c r="W829527" s="19"/>
      <c r="X829527" s="19"/>
      <c r="Y829527" s="19"/>
      <c r="Z829527" s="19"/>
      <c r="AA829527" s="19"/>
      <c r="AB829527" s="19"/>
      <c r="AC829527" s="19"/>
      <c r="AD829527" s="19"/>
      <c r="AE829527" s="19"/>
      <c r="AF829527" s="19"/>
      <c r="AG829527" s="19"/>
      <c r="AH829527" s="19"/>
      <c r="AI829527" s="19"/>
      <c r="AJ829527" s="19"/>
      <c r="AK829527" s="19"/>
      <c r="AL829527" s="19"/>
      <c r="AM829527" s="19"/>
      <c r="AN829527" s="19"/>
      <c r="AO829527" s="19"/>
      <c r="AP829527"/>
    </row>
    <row r="829528" spans="1:42" s="116" customFormat="1" x14ac:dyDescent="0.3">
      <c r="A829528"/>
      <c r="B829528"/>
      <c r="C829528"/>
      <c r="D829528"/>
      <c r="E829528"/>
      <c r="F829528"/>
      <c r="G829528"/>
      <c r="H829528"/>
      <c r="I829528"/>
      <c r="J829528"/>
      <c r="K829528"/>
      <c r="L829528"/>
      <c r="M829528" s="115"/>
      <c r="N829528" s="115"/>
      <c r="O829528"/>
      <c r="P829528"/>
      <c r="Q829528"/>
      <c r="R829528" s="19"/>
      <c r="S829528" s="19"/>
      <c r="T829528"/>
      <c r="U829528" s="113"/>
      <c r="V829528" s="19"/>
      <c r="W829528" s="19"/>
      <c r="X829528" s="19"/>
      <c r="Y829528" s="19"/>
      <c r="Z829528" s="19"/>
      <c r="AA829528" s="19"/>
      <c r="AB829528" s="19"/>
      <c r="AC829528" s="19"/>
      <c r="AD829528" s="19"/>
      <c r="AE829528" s="19"/>
      <c r="AF829528" s="19"/>
      <c r="AG829528" s="19"/>
      <c r="AH829528" s="19"/>
      <c r="AI829528" s="19"/>
      <c r="AJ829528" s="19"/>
      <c r="AK829528" s="19"/>
      <c r="AL829528" s="19"/>
      <c r="AM829528" s="19"/>
      <c r="AN829528" s="19"/>
      <c r="AO829528" s="19"/>
      <c r="AP829528"/>
    </row>
    <row r="829529" spans="1:42" s="116" customFormat="1" x14ac:dyDescent="0.3">
      <c r="A829529"/>
      <c r="B829529"/>
      <c r="C829529"/>
      <c r="D829529"/>
      <c r="E829529"/>
      <c r="F829529"/>
      <c r="G829529"/>
      <c r="H829529"/>
      <c r="I829529"/>
      <c r="J829529"/>
      <c r="K829529"/>
      <c r="L829529"/>
      <c r="M829529" s="115"/>
      <c r="N829529" s="115"/>
      <c r="O829529"/>
      <c r="P829529"/>
      <c r="Q829529"/>
      <c r="R829529" s="19"/>
      <c r="S829529" s="19"/>
      <c r="T829529"/>
      <c r="U829529" s="113"/>
      <c r="V829529" s="19"/>
      <c r="W829529" s="19"/>
      <c r="X829529" s="19"/>
      <c r="Y829529" s="19"/>
      <c r="Z829529" s="19"/>
      <c r="AA829529" s="19"/>
      <c r="AB829529" s="19"/>
      <c r="AC829529" s="19"/>
      <c r="AD829529" s="19"/>
      <c r="AE829529" s="19"/>
      <c r="AF829529" s="19"/>
      <c r="AG829529" s="19"/>
      <c r="AH829529" s="19"/>
      <c r="AI829529" s="19"/>
      <c r="AJ829529" s="19"/>
      <c r="AK829529" s="19"/>
      <c r="AL829529" s="19"/>
      <c r="AM829529" s="19"/>
      <c r="AN829529" s="19"/>
      <c r="AO829529" s="19"/>
      <c r="AP829529"/>
    </row>
    <row r="829530" spans="1:42" s="116" customFormat="1" x14ac:dyDescent="0.3">
      <c r="A829530"/>
      <c r="B829530"/>
      <c r="C829530"/>
      <c r="D829530"/>
      <c r="E829530"/>
      <c r="F829530"/>
      <c r="G829530"/>
      <c r="H829530"/>
      <c r="I829530"/>
      <c r="J829530"/>
      <c r="K829530"/>
      <c r="L829530"/>
      <c r="M829530" s="115"/>
      <c r="N829530" s="115"/>
      <c r="O829530"/>
      <c r="P829530"/>
      <c r="Q829530"/>
      <c r="R829530" s="19"/>
      <c r="S829530" s="19"/>
      <c r="T829530"/>
      <c r="U829530" s="113"/>
      <c r="V829530" s="19"/>
      <c r="W829530" s="19"/>
      <c r="X829530" s="19"/>
      <c r="Y829530" s="19"/>
      <c r="Z829530" s="19"/>
      <c r="AA829530" s="19"/>
      <c r="AB829530" s="19"/>
      <c r="AC829530" s="19"/>
      <c r="AD829530" s="19"/>
      <c r="AE829530" s="19"/>
      <c r="AF829530" s="19"/>
      <c r="AG829530" s="19"/>
      <c r="AH829530" s="19"/>
      <c r="AI829530" s="19"/>
      <c r="AJ829530" s="19"/>
      <c r="AK829530" s="19"/>
      <c r="AL829530" s="19"/>
      <c r="AM829530" s="19"/>
      <c r="AN829530" s="19"/>
      <c r="AO829530" s="19"/>
      <c r="AP829530"/>
    </row>
    <row r="829531" spans="1:42" s="116" customFormat="1" x14ac:dyDescent="0.3">
      <c r="A829531"/>
      <c r="B829531"/>
      <c r="C829531"/>
      <c r="D829531"/>
      <c r="E829531"/>
      <c r="F829531"/>
      <c r="G829531"/>
      <c r="H829531"/>
      <c r="I829531"/>
      <c r="J829531"/>
      <c r="K829531"/>
      <c r="L829531"/>
      <c r="M829531" s="115"/>
      <c r="N829531" s="115"/>
      <c r="O829531"/>
      <c r="P829531"/>
      <c r="Q829531"/>
      <c r="R829531" s="19"/>
      <c r="S829531" s="19"/>
      <c r="T829531"/>
      <c r="U829531" s="113"/>
      <c r="V829531" s="19"/>
      <c r="W829531" s="19"/>
      <c r="X829531" s="19"/>
      <c r="Y829531" s="19"/>
      <c r="Z829531" s="19"/>
      <c r="AA829531" s="19"/>
      <c r="AB829531" s="19"/>
      <c r="AC829531" s="19"/>
      <c r="AD829531" s="19"/>
      <c r="AE829531" s="19"/>
      <c r="AF829531" s="19"/>
      <c r="AG829531" s="19"/>
      <c r="AH829531" s="19"/>
      <c r="AI829531" s="19"/>
      <c r="AJ829531" s="19"/>
      <c r="AK829531" s="19"/>
      <c r="AL829531" s="19"/>
      <c r="AM829531" s="19"/>
      <c r="AN829531" s="19"/>
      <c r="AO829531" s="19"/>
      <c r="AP829531"/>
    </row>
    <row r="829532" spans="1:42" s="116" customFormat="1" x14ac:dyDescent="0.3">
      <c r="A829532"/>
      <c r="B829532"/>
      <c r="C829532"/>
      <c r="D829532"/>
      <c r="E829532"/>
      <c r="F829532"/>
      <c r="G829532"/>
      <c r="H829532"/>
      <c r="I829532"/>
      <c r="J829532"/>
      <c r="K829532"/>
      <c r="L829532"/>
      <c r="M829532" s="115"/>
      <c r="N829532" s="115"/>
      <c r="O829532"/>
      <c r="P829532"/>
      <c r="Q829532"/>
      <c r="R829532" s="19"/>
      <c r="S829532" s="19"/>
      <c r="T829532"/>
      <c r="U829532" s="113"/>
      <c r="V829532" s="19"/>
      <c r="W829532" s="19"/>
      <c r="X829532" s="19"/>
      <c r="Y829532" s="19"/>
      <c r="Z829532" s="19"/>
      <c r="AA829532" s="19"/>
      <c r="AB829532" s="19"/>
      <c r="AC829532" s="19"/>
      <c r="AD829532" s="19"/>
      <c r="AE829532" s="19"/>
      <c r="AF829532" s="19"/>
      <c r="AG829532" s="19"/>
      <c r="AH829532" s="19"/>
      <c r="AI829532" s="19"/>
      <c r="AJ829532" s="19"/>
      <c r="AK829532" s="19"/>
      <c r="AL829532" s="19"/>
      <c r="AM829532" s="19"/>
      <c r="AN829532" s="19"/>
      <c r="AO829532" s="19"/>
      <c r="AP829532"/>
    </row>
    <row r="829533" spans="1:42" s="116" customFormat="1" x14ac:dyDescent="0.3">
      <c r="A829533"/>
      <c r="B829533"/>
      <c r="C829533"/>
      <c r="D829533"/>
      <c r="E829533"/>
      <c r="F829533"/>
      <c r="G829533"/>
      <c r="H829533"/>
      <c r="I829533"/>
      <c r="J829533"/>
      <c r="K829533"/>
      <c r="L829533"/>
      <c r="M829533" s="115"/>
      <c r="N829533" s="115"/>
      <c r="O829533"/>
      <c r="P829533"/>
      <c r="Q829533"/>
      <c r="R829533" s="19"/>
      <c r="S829533" s="19"/>
      <c r="T829533"/>
      <c r="U829533" s="113"/>
      <c r="V829533" s="19"/>
      <c r="W829533" s="19"/>
      <c r="X829533" s="19"/>
      <c r="Y829533" s="19"/>
      <c r="Z829533" s="19"/>
      <c r="AA829533" s="19"/>
      <c r="AB829533" s="19"/>
      <c r="AC829533" s="19"/>
      <c r="AD829533" s="19"/>
      <c r="AE829533" s="19"/>
      <c r="AF829533" s="19"/>
      <c r="AG829533" s="19"/>
      <c r="AH829533" s="19"/>
      <c r="AI829533" s="19"/>
      <c r="AJ829533" s="19"/>
      <c r="AK829533" s="19"/>
      <c r="AL829533" s="19"/>
      <c r="AM829533" s="19"/>
      <c r="AN829533" s="19"/>
      <c r="AO829533" s="19"/>
      <c r="AP829533"/>
    </row>
    <row r="829534" spans="1:42" s="116" customFormat="1" x14ac:dyDescent="0.3">
      <c r="A829534"/>
      <c r="B829534"/>
      <c r="C829534"/>
      <c r="D829534"/>
      <c r="E829534"/>
      <c r="F829534"/>
      <c r="G829534"/>
      <c r="H829534"/>
      <c r="I829534"/>
      <c r="J829534"/>
      <c r="K829534"/>
      <c r="L829534"/>
      <c r="M829534" s="115"/>
      <c r="N829534" s="115"/>
      <c r="O829534"/>
      <c r="P829534"/>
      <c r="Q829534"/>
      <c r="R829534" s="19"/>
      <c r="S829534" s="19"/>
      <c r="T829534"/>
      <c r="U829534" s="113"/>
      <c r="V829534" s="19"/>
      <c r="W829534" s="19"/>
      <c r="X829534" s="19"/>
      <c r="Y829534" s="19"/>
      <c r="Z829534" s="19"/>
      <c r="AA829534" s="19"/>
      <c r="AB829534" s="19"/>
      <c r="AC829534" s="19"/>
      <c r="AD829534" s="19"/>
      <c r="AE829534" s="19"/>
      <c r="AF829534" s="19"/>
      <c r="AG829534" s="19"/>
      <c r="AH829534" s="19"/>
      <c r="AI829534" s="19"/>
      <c r="AJ829534" s="19"/>
      <c r="AK829534" s="19"/>
      <c r="AL829534" s="19"/>
      <c r="AM829534" s="19"/>
      <c r="AN829534" s="19"/>
      <c r="AO829534" s="19"/>
      <c r="AP829534"/>
    </row>
    <row r="829535" spans="1:42" s="116" customFormat="1" x14ac:dyDescent="0.3">
      <c r="A829535"/>
      <c r="B829535"/>
      <c r="C829535"/>
      <c r="D829535"/>
      <c r="E829535"/>
      <c r="F829535"/>
      <c r="G829535"/>
      <c r="H829535"/>
      <c r="I829535"/>
      <c r="J829535"/>
      <c r="K829535"/>
      <c r="L829535"/>
      <c r="M829535" s="115"/>
      <c r="N829535" s="115"/>
      <c r="O829535"/>
      <c r="P829535"/>
      <c r="Q829535"/>
      <c r="R829535" s="19"/>
      <c r="S829535" s="19"/>
      <c r="T829535"/>
      <c r="U829535" s="113"/>
      <c r="V829535" s="19"/>
      <c r="W829535" s="19"/>
      <c r="X829535" s="19"/>
      <c r="Y829535" s="19"/>
      <c r="Z829535" s="19"/>
      <c r="AA829535" s="19"/>
      <c r="AB829535" s="19"/>
      <c r="AC829535" s="19"/>
      <c r="AD829535" s="19"/>
      <c r="AE829535" s="19"/>
      <c r="AF829535" s="19"/>
      <c r="AG829535" s="19"/>
      <c r="AH829535" s="19"/>
      <c r="AI829535" s="19"/>
      <c r="AJ829535" s="19"/>
      <c r="AK829535" s="19"/>
      <c r="AL829535" s="19"/>
      <c r="AM829535" s="19"/>
      <c r="AN829535" s="19"/>
      <c r="AO829535" s="19"/>
      <c r="AP829535"/>
    </row>
    <row r="829536" spans="1:42" s="116" customFormat="1" x14ac:dyDescent="0.3">
      <c r="A829536"/>
      <c r="B829536"/>
      <c r="C829536"/>
      <c r="D829536"/>
      <c r="E829536"/>
      <c r="F829536"/>
      <c r="G829536"/>
      <c r="H829536"/>
      <c r="I829536"/>
      <c r="J829536"/>
      <c r="K829536"/>
      <c r="L829536"/>
      <c r="M829536" s="115"/>
      <c r="N829536" s="115"/>
      <c r="O829536"/>
      <c r="P829536"/>
      <c r="Q829536"/>
      <c r="R829536" s="19"/>
      <c r="S829536" s="19"/>
      <c r="T829536"/>
      <c r="U829536" s="113"/>
      <c r="V829536" s="19"/>
      <c r="W829536" s="19"/>
      <c r="X829536" s="19"/>
      <c r="Y829536" s="19"/>
      <c r="Z829536" s="19"/>
      <c r="AA829536" s="19"/>
      <c r="AB829536" s="19"/>
      <c r="AC829536" s="19"/>
      <c r="AD829536" s="19"/>
      <c r="AE829536" s="19"/>
      <c r="AF829536" s="19"/>
      <c r="AG829536" s="19"/>
      <c r="AH829536" s="19"/>
      <c r="AI829536" s="19"/>
      <c r="AJ829536" s="19"/>
      <c r="AK829536" s="19"/>
      <c r="AL829536" s="19"/>
      <c r="AM829536" s="19"/>
      <c r="AN829536" s="19"/>
      <c r="AO829536" s="19"/>
      <c r="AP829536"/>
    </row>
    <row r="829537" spans="1:42" s="116" customFormat="1" x14ac:dyDescent="0.3">
      <c r="A829537"/>
      <c r="B829537"/>
      <c r="C829537"/>
      <c r="D829537"/>
      <c r="E829537"/>
      <c r="F829537"/>
      <c r="G829537"/>
      <c r="H829537"/>
      <c r="I829537"/>
      <c r="J829537"/>
      <c r="K829537"/>
      <c r="L829537"/>
      <c r="M829537" s="115"/>
      <c r="N829537" s="115"/>
      <c r="O829537"/>
      <c r="P829537"/>
      <c r="Q829537"/>
      <c r="R829537" s="19"/>
      <c r="S829537" s="19"/>
      <c r="T829537"/>
      <c r="U829537" s="113"/>
      <c r="V829537" s="19"/>
      <c r="W829537" s="19"/>
      <c r="X829537" s="19"/>
      <c r="Y829537" s="19"/>
      <c r="Z829537" s="19"/>
      <c r="AA829537" s="19"/>
      <c r="AB829537" s="19"/>
      <c r="AC829537" s="19"/>
      <c r="AD829537" s="19"/>
      <c r="AE829537" s="19"/>
      <c r="AF829537" s="19"/>
      <c r="AG829537" s="19"/>
      <c r="AH829537" s="19"/>
      <c r="AI829537" s="19"/>
      <c r="AJ829537" s="19"/>
      <c r="AK829537" s="19"/>
      <c r="AL829537" s="19"/>
      <c r="AM829537" s="19"/>
      <c r="AN829537" s="19"/>
      <c r="AO829537" s="19"/>
      <c r="AP829537"/>
    </row>
    <row r="829538" spans="1:42" s="116" customFormat="1" x14ac:dyDescent="0.3">
      <c r="A829538"/>
      <c r="B829538"/>
      <c r="C829538"/>
      <c r="D829538"/>
      <c r="E829538"/>
      <c r="F829538"/>
      <c r="G829538"/>
      <c r="H829538"/>
      <c r="I829538"/>
      <c r="J829538"/>
      <c r="K829538"/>
      <c r="L829538"/>
      <c r="M829538" s="115"/>
      <c r="N829538" s="115"/>
      <c r="O829538"/>
      <c r="P829538"/>
      <c r="Q829538"/>
      <c r="R829538" s="19"/>
      <c r="S829538" s="19"/>
      <c r="T829538"/>
      <c r="U829538" s="113"/>
      <c r="V829538" s="19"/>
      <c r="W829538" s="19"/>
      <c r="X829538" s="19"/>
      <c r="Y829538" s="19"/>
      <c r="Z829538" s="19"/>
      <c r="AA829538" s="19"/>
      <c r="AB829538" s="19"/>
      <c r="AC829538" s="19"/>
      <c r="AD829538" s="19"/>
      <c r="AE829538" s="19"/>
      <c r="AF829538" s="19"/>
      <c r="AG829538" s="19"/>
      <c r="AH829538" s="19"/>
      <c r="AI829538" s="19"/>
      <c r="AJ829538" s="19"/>
      <c r="AK829538" s="19"/>
      <c r="AL829538" s="19"/>
      <c r="AM829538" s="19"/>
      <c r="AN829538" s="19"/>
      <c r="AO829538" s="19"/>
      <c r="AP829538"/>
    </row>
    <row r="829539" spans="1:42" s="116" customFormat="1" x14ac:dyDescent="0.3">
      <c r="A829539"/>
      <c r="B829539"/>
      <c r="C829539"/>
      <c r="D829539"/>
      <c r="E829539"/>
      <c r="F829539"/>
      <c r="G829539"/>
      <c r="H829539"/>
      <c r="I829539"/>
      <c r="J829539"/>
      <c r="K829539"/>
      <c r="L829539"/>
      <c r="M829539" s="115"/>
      <c r="N829539" s="115"/>
      <c r="O829539"/>
      <c r="P829539"/>
      <c r="Q829539"/>
      <c r="R829539" s="19"/>
      <c r="S829539" s="19"/>
      <c r="T829539"/>
      <c r="U829539" s="113"/>
      <c r="V829539" s="19"/>
      <c r="W829539" s="19"/>
      <c r="X829539" s="19"/>
      <c r="Y829539" s="19"/>
      <c r="Z829539" s="19"/>
      <c r="AA829539" s="19"/>
      <c r="AB829539" s="19"/>
      <c r="AC829539" s="19"/>
      <c r="AD829539" s="19"/>
      <c r="AE829539" s="19"/>
      <c r="AF829539" s="19"/>
      <c r="AG829539" s="19"/>
      <c r="AH829539" s="19"/>
      <c r="AI829539" s="19"/>
      <c r="AJ829539" s="19"/>
      <c r="AK829539" s="19"/>
      <c r="AL829539" s="19"/>
      <c r="AM829539" s="19"/>
      <c r="AN829539" s="19"/>
      <c r="AO829539" s="19"/>
      <c r="AP829539"/>
    </row>
    <row r="829540" spans="1:42" s="116" customFormat="1" x14ac:dyDescent="0.3">
      <c r="A829540"/>
      <c r="B829540"/>
      <c r="C829540"/>
      <c r="D829540"/>
      <c r="E829540"/>
      <c r="F829540"/>
      <c r="G829540"/>
      <c r="H829540"/>
      <c r="I829540"/>
      <c r="J829540"/>
      <c r="K829540"/>
      <c r="L829540"/>
      <c r="M829540" s="115"/>
      <c r="N829540" s="115"/>
      <c r="O829540"/>
      <c r="P829540"/>
      <c r="Q829540"/>
      <c r="R829540" s="19"/>
      <c r="S829540" s="19"/>
      <c r="T829540"/>
      <c r="U829540" s="113"/>
      <c r="V829540" s="19"/>
      <c r="W829540" s="19"/>
      <c r="X829540" s="19"/>
      <c r="Y829540" s="19"/>
      <c r="Z829540" s="19"/>
      <c r="AA829540" s="19"/>
      <c r="AB829540" s="19"/>
      <c r="AC829540" s="19"/>
      <c r="AD829540" s="19"/>
      <c r="AE829540" s="19"/>
      <c r="AF829540" s="19"/>
      <c r="AG829540" s="19"/>
      <c r="AH829540" s="19"/>
      <c r="AI829540" s="19"/>
      <c r="AJ829540" s="19"/>
      <c r="AK829540" s="19"/>
      <c r="AL829540" s="19"/>
      <c r="AM829540" s="19"/>
      <c r="AN829540" s="19"/>
      <c r="AO829540" s="19"/>
      <c r="AP829540"/>
    </row>
    <row r="829541" spans="1:42" s="116" customFormat="1" x14ac:dyDescent="0.3">
      <c r="A829541"/>
      <c r="B829541"/>
      <c r="C829541"/>
      <c r="D829541"/>
      <c r="E829541"/>
      <c r="F829541"/>
      <c r="G829541"/>
      <c r="H829541"/>
      <c r="I829541"/>
      <c r="J829541"/>
      <c r="K829541"/>
      <c r="L829541"/>
      <c r="M829541" s="115"/>
      <c r="N829541" s="115"/>
      <c r="O829541"/>
      <c r="P829541"/>
      <c r="Q829541"/>
      <c r="R829541" s="19"/>
      <c r="S829541" s="19"/>
      <c r="T829541"/>
      <c r="U829541" s="113"/>
      <c r="V829541" s="19"/>
      <c r="W829541" s="19"/>
      <c r="X829541" s="19"/>
      <c r="Y829541" s="19"/>
      <c r="Z829541" s="19"/>
      <c r="AA829541" s="19"/>
      <c r="AB829541" s="19"/>
      <c r="AC829541" s="19"/>
      <c r="AD829541" s="19"/>
      <c r="AE829541" s="19"/>
      <c r="AF829541" s="19"/>
      <c r="AG829541" s="19"/>
      <c r="AH829541" s="19"/>
      <c r="AI829541" s="19"/>
      <c r="AJ829541" s="19"/>
      <c r="AK829541" s="19"/>
      <c r="AL829541" s="19"/>
      <c r="AM829541" s="19"/>
      <c r="AN829541" s="19"/>
      <c r="AO829541" s="19"/>
      <c r="AP829541"/>
    </row>
    <row r="829542" spans="1:42" s="116" customFormat="1" x14ac:dyDescent="0.3">
      <c r="A829542"/>
      <c r="B829542"/>
      <c r="C829542"/>
      <c r="D829542"/>
      <c r="E829542"/>
      <c r="F829542"/>
      <c r="G829542"/>
      <c r="H829542"/>
      <c r="I829542"/>
      <c r="J829542"/>
      <c r="K829542"/>
      <c r="L829542"/>
      <c r="M829542" s="115"/>
      <c r="N829542" s="115"/>
      <c r="O829542"/>
      <c r="P829542"/>
      <c r="Q829542"/>
      <c r="R829542" s="19"/>
      <c r="S829542" s="19"/>
      <c r="T829542"/>
      <c r="U829542" s="113"/>
      <c r="V829542" s="19"/>
      <c r="W829542" s="19"/>
      <c r="X829542" s="19"/>
      <c r="Y829542" s="19"/>
      <c r="Z829542" s="19"/>
      <c r="AA829542" s="19"/>
      <c r="AB829542" s="19"/>
      <c r="AC829542" s="19"/>
      <c r="AD829542" s="19"/>
      <c r="AE829542" s="19"/>
      <c r="AF829542" s="19"/>
      <c r="AG829542" s="19"/>
      <c r="AH829542" s="19"/>
      <c r="AI829542" s="19"/>
      <c r="AJ829542" s="19"/>
      <c r="AK829542" s="19"/>
      <c r="AL829542" s="19"/>
      <c r="AM829542" s="19"/>
      <c r="AN829542" s="19"/>
      <c r="AO829542" s="19"/>
      <c r="AP829542"/>
    </row>
    <row r="829543" spans="1:42" s="116" customFormat="1" x14ac:dyDescent="0.3">
      <c r="A829543"/>
      <c r="B829543"/>
      <c r="C829543"/>
      <c r="D829543"/>
      <c r="E829543"/>
      <c r="F829543"/>
      <c r="G829543"/>
      <c r="H829543"/>
      <c r="I829543"/>
      <c r="J829543"/>
      <c r="K829543"/>
      <c r="L829543"/>
      <c r="M829543" s="115"/>
      <c r="N829543" s="115"/>
      <c r="O829543"/>
      <c r="P829543"/>
      <c r="Q829543"/>
      <c r="R829543" s="19"/>
      <c r="S829543" s="19"/>
      <c r="T829543"/>
      <c r="U829543" s="113"/>
      <c r="V829543" s="19"/>
      <c r="W829543" s="19"/>
      <c r="X829543" s="19"/>
      <c r="Y829543" s="19"/>
      <c r="Z829543" s="19"/>
      <c r="AA829543" s="19"/>
      <c r="AB829543" s="19"/>
      <c r="AC829543" s="19"/>
      <c r="AD829543" s="19"/>
      <c r="AE829543" s="19"/>
      <c r="AF829543" s="19"/>
      <c r="AG829543" s="19"/>
      <c r="AH829543" s="19"/>
      <c r="AI829543" s="19"/>
      <c r="AJ829543" s="19"/>
      <c r="AK829543" s="19"/>
      <c r="AL829543" s="19"/>
      <c r="AM829543" s="19"/>
      <c r="AN829543" s="19"/>
      <c r="AO829543" s="19"/>
      <c r="AP829543"/>
    </row>
    <row r="829544" spans="1:42" s="116" customFormat="1" x14ac:dyDescent="0.3">
      <c r="A829544"/>
      <c r="B829544"/>
      <c r="C829544"/>
      <c r="D829544"/>
      <c r="E829544"/>
      <c r="F829544"/>
      <c r="G829544"/>
      <c r="H829544"/>
      <c r="I829544"/>
      <c r="J829544"/>
      <c r="K829544"/>
      <c r="L829544"/>
      <c r="M829544" s="115"/>
      <c r="N829544" s="115"/>
      <c r="O829544"/>
      <c r="P829544"/>
      <c r="Q829544"/>
      <c r="R829544" s="19"/>
      <c r="S829544" s="19"/>
      <c r="T829544"/>
      <c r="U829544" s="113"/>
      <c r="V829544" s="19"/>
      <c r="W829544" s="19"/>
      <c r="X829544" s="19"/>
      <c r="Y829544" s="19"/>
      <c r="Z829544" s="19"/>
      <c r="AA829544" s="19"/>
      <c r="AB829544" s="19"/>
      <c r="AC829544" s="19"/>
      <c r="AD829544" s="19"/>
      <c r="AE829544" s="19"/>
      <c r="AF829544" s="19"/>
      <c r="AG829544" s="19"/>
      <c r="AH829544" s="19"/>
      <c r="AI829544" s="19"/>
      <c r="AJ829544" s="19"/>
      <c r="AK829544" s="19"/>
      <c r="AL829544" s="19"/>
      <c r="AM829544" s="19"/>
      <c r="AN829544" s="19"/>
      <c r="AO829544" s="19"/>
      <c r="AP829544"/>
    </row>
    <row r="829545" spans="1:42" s="116" customFormat="1" x14ac:dyDescent="0.3">
      <c r="A829545"/>
      <c r="B829545"/>
      <c r="C829545"/>
      <c r="D829545"/>
      <c r="E829545"/>
      <c r="F829545"/>
      <c r="G829545"/>
      <c r="H829545"/>
      <c r="I829545"/>
      <c r="J829545"/>
      <c r="K829545"/>
      <c r="L829545"/>
      <c r="M829545" s="115"/>
      <c r="N829545" s="115"/>
      <c r="O829545"/>
      <c r="P829545"/>
      <c r="Q829545"/>
      <c r="R829545" s="19"/>
      <c r="S829545" s="19"/>
      <c r="T829545"/>
      <c r="U829545" s="113"/>
      <c r="V829545" s="19"/>
      <c r="W829545" s="19"/>
      <c r="X829545" s="19"/>
      <c r="Y829545" s="19"/>
      <c r="Z829545" s="19"/>
      <c r="AA829545" s="19"/>
      <c r="AB829545" s="19"/>
      <c r="AC829545" s="19"/>
      <c r="AD829545" s="19"/>
      <c r="AE829545" s="19"/>
      <c r="AF829545" s="19"/>
      <c r="AG829545" s="19"/>
      <c r="AH829545" s="19"/>
      <c r="AI829545" s="19"/>
      <c r="AJ829545" s="19"/>
      <c r="AK829545" s="19"/>
      <c r="AL829545" s="19"/>
      <c r="AM829545" s="19"/>
      <c r="AN829545" s="19"/>
      <c r="AO829545" s="19"/>
      <c r="AP829545"/>
    </row>
    <row r="829546" spans="1:42" s="116" customFormat="1" x14ac:dyDescent="0.3">
      <c r="A829546"/>
      <c r="B829546"/>
      <c r="C829546"/>
      <c r="D829546"/>
      <c r="E829546"/>
      <c r="F829546"/>
      <c r="G829546"/>
      <c r="H829546"/>
      <c r="I829546"/>
      <c r="J829546"/>
      <c r="K829546"/>
      <c r="L829546"/>
      <c r="M829546" s="115"/>
      <c r="N829546" s="115"/>
      <c r="O829546"/>
      <c r="P829546"/>
      <c r="Q829546"/>
      <c r="R829546" s="19"/>
      <c r="S829546" s="19"/>
      <c r="T829546"/>
      <c r="U829546" s="113"/>
      <c r="V829546" s="19"/>
      <c r="W829546" s="19"/>
      <c r="X829546" s="19"/>
      <c r="Y829546" s="19"/>
      <c r="Z829546" s="19"/>
      <c r="AA829546" s="19"/>
      <c r="AB829546" s="19"/>
      <c r="AC829546" s="19"/>
      <c r="AD829546" s="19"/>
      <c r="AE829546" s="19"/>
      <c r="AF829546" s="19"/>
      <c r="AG829546" s="19"/>
      <c r="AH829546" s="19"/>
      <c r="AI829546" s="19"/>
      <c r="AJ829546" s="19"/>
      <c r="AK829546" s="19"/>
      <c r="AL829546" s="19"/>
      <c r="AM829546" s="19"/>
      <c r="AN829546" s="19"/>
      <c r="AO829546" s="19"/>
      <c r="AP829546"/>
    </row>
    <row r="829547" spans="1:42" s="116" customFormat="1" x14ac:dyDescent="0.3">
      <c r="A829547"/>
      <c r="B829547"/>
      <c r="C829547"/>
      <c r="D829547"/>
      <c r="E829547"/>
      <c r="F829547"/>
      <c r="G829547"/>
      <c r="H829547"/>
      <c r="I829547"/>
      <c r="J829547"/>
      <c r="K829547"/>
      <c r="L829547"/>
      <c r="M829547" s="115"/>
      <c r="N829547" s="115"/>
      <c r="O829547"/>
      <c r="P829547"/>
      <c r="Q829547"/>
      <c r="R829547" s="19"/>
      <c r="S829547" s="19"/>
      <c r="T829547"/>
      <c r="U829547" s="113"/>
      <c r="V829547" s="19"/>
      <c r="W829547" s="19"/>
      <c r="X829547" s="19"/>
      <c r="Y829547" s="19"/>
      <c r="Z829547" s="19"/>
      <c r="AA829547" s="19"/>
      <c r="AB829547" s="19"/>
      <c r="AC829547" s="19"/>
      <c r="AD829547" s="19"/>
      <c r="AE829547" s="19"/>
      <c r="AF829547" s="19"/>
      <c r="AG829547" s="19"/>
      <c r="AH829547" s="19"/>
      <c r="AI829547" s="19"/>
      <c r="AJ829547" s="19"/>
      <c r="AK829547" s="19"/>
      <c r="AL829547" s="19"/>
      <c r="AM829547" s="19"/>
      <c r="AN829547" s="19"/>
      <c r="AO829547" s="19"/>
      <c r="AP829547"/>
    </row>
    <row r="829548" spans="1:42" s="116" customFormat="1" x14ac:dyDescent="0.3">
      <c r="A829548"/>
      <c r="B829548"/>
      <c r="C829548"/>
      <c r="D829548"/>
      <c r="E829548"/>
      <c r="F829548"/>
      <c r="G829548"/>
      <c r="H829548"/>
      <c r="I829548"/>
      <c r="J829548"/>
      <c r="K829548"/>
      <c r="L829548"/>
      <c r="M829548" s="115"/>
      <c r="N829548" s="115"/>
      <c r="O829548"/>
      <c r="P829548"/>
      <c r="Q829548"/>
      <c r="R829548" s="19"/>
      <c r="S829548" s="19"/>
      <c r="T829548"/>
      <c r="U829548" s="113"/>
      <c r="V829548" s="19"/>
      <c r="W829548" s="19"/>
      <c r="X829548" s="19"/>
      <c r="Y829548" s="19"/>
      <c r="Z829548" s="19"/>
      <c r="AA829548" s="19"/>
      <c r="AB829548" s="19"/>
      <c r="AC829548" s="19"/>
      <c r="AD829548" s="19"/>
      <c r="AE829548" s="19"/>
      <c r="AF829548" s="19"/>
      <c r="AG829548" s="19"/>
      <c r="AH829548" s="19"/>
      <c r="AI829548" s="19"/>
      <c r="AJ829548" s="19"/>
      <c r="AK829548" s="19"/>
      <c r="AL829548" s="19"/>
      <c r="AM829548" s="19"/>
      <c r="AN829548" s="19"/>
      <c r="AO829548" s="19"/>
      <c r="AP829548"/>
    </row>
    <row r="829549" spans="1:42" s="116" customFormat="1" x14ac:dyDescent="0.3">
      <c r="A829549"/>
      <c r="B829549"/>
      <c r="C829549"/>
      <c r="D829549"/>
      <c r="E829549"/>
      <c r="F829549"/>
      <c r="G829549"/>
      <c r="H829549"/>
      <c r="I829549"/>
      <c r="J829549"/>
      <c r="K829549"/>
      <c r="L829549"/>
      <c r="M829549" s="115"/>
      <c r="N829549" s="115"/>
      <c r="O829549"/>
      <c r="P829549"/>
      <c r="Q829549"/>
      <c r="R829549" s="19"/>
      <c r="S829549" s="19"/>
      <c r="T829549"/>
      <c r="U829549" s="113"/>
      <c r="V829549" s="19"/>
      <c r="W829549" s="19"/>
      <c r="X829549" s="19"/>
      <c r="Y829549" s="19"/>
      <c r="Z829549" s="19"/>
      <c r="AA829549" s="19"/>
      <c r="AB829549" s="19"/>
      <c r="AC829549" s="19"/>
      <c r="AD829549" s="19"/>
      <c r="AE829549" s="19"/>
      <c r="AF829549" s="19"/>
      <c r="AG829549" s="19"/>
      <c r="AH829549" s="19"/>
      <c r="AI829549" s="19"/>
      <c r="AJ829549" s="19"/>
      <c r="AK829549" s="19"/>
      <c r="AL829549" s="19"/>
      <c r="AM829549" s="19"/>
      <c r="AN829549" s="19"/>
      <c r="AO829549" s="19"/>
      <c r="AP829549"/>
    </row>
    <row r="829550" spans="1:42" s="116" customFormat="1" x14ac:dyDescent="0.3">
      <c r="A829550"/>
      <c r="B829550"/>
      <c r="C829550"/>
      <c r="D829550"/>
      <c r="E829550"/>
      <c r="F829550"/>
      <c r="G829550"/>
      <c r="H829550"/>
      <c r="I829550"/>
      <c r="J829550"/>
      <c r="K829550"/>
      <c r="L829550"/>
      <c r="M829550" s="115"/>
      <c r="N829550" s="115"/>
      <c r="O829550"/>
      <c r="P829550"/>
      <c r="Q829550"/>
      <c r="R829550" s="19"/>
      <c r="S829550" s="19"/>
      <c r="T829550"/>
      <c r="U829550" s="113"/>
      <c r="V829550" s="19"/>
      <c r="W829550" s="19"/>
      <c r="X829550" s="19"/>
      <c r="Y829550" s="19"/>
      <c r="Z829550" s="19"/>
      <c r="AA829550" s="19"/>
      <c r="AB829550" s="19"/>
      <c r="AC829550" s="19"/>
      <c r="AD829550" s="19"/>
      <c r="AE829550" s="19"/>
      <c r="AF829550" s="19"/>
      <c r="AG829550" s="19"/>
      <c r="AH829550" s="19"/>
      <c r="AI829550" s="19"/>
      <c r="AJ829550" s="19"/>
      <c r="AK829550" s="19"/>
      <c r="AL829550" s="19"/>
      <c r="AM829550" s="19"/>
      <c r="AN829550" s="19"/>
      <c r="AO829550" s="19"/>
      <c r="AP829550"/>
    </row>
    <row r="829551" spans="1:42" s="116" customFormat="1" x14ac:dyDescent="0.3">
      <c r="A829551"/>
      <c r="B829551"/>
      <c r="C829551"/>
      <c r="D829551"/>
      <c r="E829551"/>
      <c r="F829551"/>
      <c r="G829551"/>
      <c r="H829551"/>
      <c r="I829551"/>
      <c r="J829551"/>
      <c r="K829551"/>
      <c r="L829551"/>
      <c r="M829551" s="115"/>
      <c r="N829551" s="115"/>
      <c r="O829551"/>
      <c r="P829551"/>
      <c r="Q829551"/>
      <c r="R829551" s="19"/>
      <c r="S829551" s="19"/>
      <c r="T829551"/>
      <c r="U829551" s="113"/>
      <c r="V829551" s="19"/>
      <c r="W829551" s="19"/>
      <c r="X829551" s="19"/>
      <c r="Y829551" s="19"/>
      <c r="Z829551" s="19"/>
      <c r="AA829551" s="19"/>
      <c r="AB829551" s="19"/>
      <c r="AC829551" s="19"/>
      <c r="AD829551" s="19"/>
      <c r="AE829551" s="19"/>
      <c r="AF829551" s="19"/>
      <c r="AG829551" s="19"/>
      <c r="AH829551" s="19"/>
      <c r="AI829551" s="19"/>
      <c r="AJ829551" s="19"/>
      <c r="AK829551" s="19"/>
      <c r="AL829551" s="19"/>
      <c r="AM829551" s="19"/>
      <c r="AN829551" s="19"/>
      <c r="AO829551" s="19"/>
      <c r="AP829551"/>
    </row>
    <row r="829552" spans="1:42" s="116" customFormat="1" x14ac:dyDescent="0.3">
      <c r="A829552"/>
      <c r="B829552"/>
      <c r="C829552"/>
      <c r="D829552"/>
      <c r="E829552"/>
      <c r="F829552"/>
      <c r="G829552"/>
      <c r="H829552"/>
      <c r="I829552"/>
      <c r="J829552"/>
      <c r="K829552"/>
      <c r="L829552"/>
      <c r="M829552" s="115"/>
      <c r="N829552" s="115"/>
      <c r="O829552"/>
      <c r="P829552"/>
      <c r="Q829552"/>
      <c r="R829552" s="19"/>
      <c r="S829552" s="19"/>
      <c r="T829552"/>
      <c r="U829552" s="113"/>
      <c r="V829552" s="19"/>
      <c r="W829552" s="19"/>
      <c r="X829552" s="19"/>
      <c r="Y829552" s="19"/>
      <c r="Z829552" s="19"/>
      <c r="AA829552" s="19"/>
      <c r="AB829552" s="19"/>
      <c r="AC829552" s="19"/>
      <c r="AD829552" s="19"/>
      <c r="AE829552" s="19"/>
      <c r="AF829552" s="19"/>
      <c r="AG829552" s="19"/>
      <c r="AH829552" s="19"/>
      <c r="AI829552" s="19"/>
      <c r="AJ829552" s="19"/>
      <c r="AK829552" s="19"/>
      <c r="AL829552" s="19"/>
      <c r="AM829552" s="19"/>
      <c r="AN829552" s="19"/>
      <c r="AO829552" s="19"/>
      <c r="AP829552"/>
    </row>
    <row r="829553" spans="1:42" s="116" customFormat="1" x14ac:dyDescent="0.3">
      <c r="A829553"/>
      <c r="B829553"/>
      <c r="C829553"/>
      <c r="D829553"/>
      <c r="E829553"/>
      <c r="F829553"/>
      <c r="G829553"/>
      <c r="H829553"/>
      <c r="I829553"/>
      <c r="J829553"/>
      <c r="K829553"/>
      <c r="L829553"/>
      <c r="M829553" s="115"/>
      <c r="N829553" s="115"/>
      <c r="O829553"/>
      <c r="P829553"/>
      <c r="Q829553"/>
      <c r="R829553" s="19"/>
      <c r="S829553" s="19"/>
      <c r="T829553"/>
      <c r="U829553" s="113"/>
      <c r="V829553" s="19"/>
      <c r="W829553" s="19"/>
      <c r="X829553" s="19"/>
      <c r="Y829553" s="19"/>
      <c r="Z829553" s="19"/>
      <c r="AA829553" s="19"/>
      <c r="AB829553" s="19"/>
      <c r="AC829553" s="19"/>
      <c r="AD829553" s="19"/>
      <c r="AE829553" s="19"/>
      <c r="AF829553" s="19"/>
      <c r="AG829553" s="19"/>
      <c r="AH829553" s="19"/>
      <c r="AI829553" s="19"/>
      <c r="AJ829553" s="19"/>
      <c r="AK829553" s="19"/>
      <c r="AL829553" s="19"/>
      <c r="AM829553" s="19"/>
      <c r="AN829553" s="19"/>
      <c r="AO829553" s="19"/>
      <c r="AP829553"/>
    </row>
    <row r="829554" spans="1:42" s="116" customFormat="1" x14ac:dyDescent="0.3">
      <c r="A829554"/>
      <c r="B829554"/>
      <c r="C829554"/>
      <c r="D829554"/>
      <c r="E829554"/>
      <c r="F829554"/>
      <c r="G829554"/>
      <c r="H829554"/>
      <c r="I829554"/>
      <c r="J829554"/>
      <c r="K829554"/>
      <c r="L829554"/>
      <c r="M829554" s="115"/>
      <c r="N829554" s="115"/>
      <c r="O829554"/>
      <c r="P829554"/>
      <c r="Q829554"/>
      <c r="R829554" s="19"/>
      <c r="S829554" s="19"/>
      <c r="T829554"/>
      <c r="U829554" s="113"/>
      <c r="V829554" s="19"/>
      <c r="W829554" s="19"/>
      <c r="X829554" s="19"/>
      <c r="Y829554" s="19"/>
      <c r="Z829554" s="19"/>
      <c r="AA829554" s="19"/>
      <c r="AB829554" s="19"/>
      <c r="AC829554" s="19"/>
      <c r="AD829554" s="19"/>
      <c r="AE829554" s="19"/>
      <c r="AF829554" s="19"/>
      <c r="AG829554" s="19"/>
      <c r="AH829554" s="19"/>
      <c r="AI829554" s="19"/>
      <c r="AJ829554" s="19"/>
      <c r="AK829554" s="19"/>
      <c r="AL829554" s="19"/>
      <c r="AM829554" s="19"/>
      <c r="AN829554" s="19"/>
      <c r="AO829554" s="19"/>
      <c r="AP829554"/>
    </row>
    <row r="829555" spans="1:42" s="116" customFormat="1" x14ac:dyDescent="0.3">
      <c r="A829555"/>
      <c r="B829555"/>
      <c r="C829555"/>
      <c r="D829555"/>
      <c r="E829555"/>
      <c r="F829555"/>
      <c r="G829555"/>
      <c r="H829555"/>
      <c r="I829555"/>
      <c r="J829555"/>
      <c r="K829555"/>
      <c r="L829555"/>
      <c r="M829555" s="115"/>
      <c r="N829555" s="115"/>
      <c r="O829555"/>
      <c r="P829555"/>
      <c r="Q829555"/>
      <c r="R829555" s="19"/>
      <c r="S829555" s="19"/>
      <c r="T829555"/>
      <c r="U829555" s="113"/>
      <c r="V829555" s="19"/>
      <c r="W829555" s="19"/>
      <c r="X829555" s="19"/>
      <c r="Y829555" s="19"/>
      <c r="Z829555" s="19"/>
      <c r="AA829555" s="19"/>
      <c r="AB829555" s="19"/>
      <c r="AC829555" s="19"/>
      <c r="AD829555" s="19"/>
      <c r="AE829555" s="19"/>
      <c r="AF829555" s="19"/>
      <c r="AG829555" s="19"/>
      <c r="AH829555" s="19"/>
      <c r="AI829555" s="19"/>
      <c r="AJ829555" s="19"/>
      <c r="AK829555" s="19"/>
      <c r="AL829555" s="19"/>
      <c r="AM829555" s="19"/>
      <c r="AN829555" s="19"/>
      <c r="AO829555" s="19"/>
      <c r="AP829555"/>
    </row>
    <row r="829556" spans="1:42" s="116" customFormat="1" x14ac:dyDescent="0.3">
      <c r="A829556"/>
      <c r="B829556"/>
      <c r="C829556"/>
      <c r="D829556"/>
      <c r="E829556"/>
      <c r="F829556"/>
      <c r="G829556"/>
      <c r="H829556"/>
      <c r="I829556"/>
      <c r="J829556"/>
      <c r="K829556"/>
      <c r="L829556"/>
      <c r="M829556" s="115"/>
      <c r="N829556" s="115"/>
      <c r="O829556"/>
      <c r="P829556"/>
      <c r="Q829556"/>
      <c r="R829556" s="19"/>
      <c r="S829556" s="19"/>
      <c r="T829556"/>
      <c r="U829556" s="113"/>
      <c r="V829556" s="19"/>
      <c r="W829556" s="19"/>
      <c r="X829556" s="19"/>
      <c r="Y829556" s="19"/>
      <c r="Z829556" s="19"/>
      <c r="AA829556" s="19"/>
      <c r="AB829556" s="19"/>
      <c r="AC829556" s="19"/>
      <c r="AD829556" s="19"/>
      <c r="AE829556" s="19"/>
      <c r="AF829556" s="19"/>
      <c r="AG829556" s="19"/>
      <c r="AH829556" s="19"/>
      <c r="AI829556" s="19"/>
      <c r="AJ829556" s="19"/>
      <c r="AK829556" s="19"/>
      <c r="AL829556" s="19"/>
      <c r="AM829556" s="19"/>
      <c r="AN829556" s="19"/>
      <c r="AO829556" s="19"/>
      <c r="AP829556"/>
    </row>
    <row r="829557" spans="1:42" s="116" customFormat="1" x14ac:dyDescent="0.3">
      <c r="A829557"/>
      <c r="B829557"/>
      <c r="C829557"/>
      <c r="D829557"/>
      <c r="E829557"/>
      <c r="F829557"/>
      <c r="G829557"/>
      <c r="H829557"/>
      <c r="I829557"/>
      <c r="J829557"/>
      <c r="K829557"/>
      <c r="L829557"/>
      <c r="M829557" s="115"/>
      <c r="N829557" s="115"/>
      <c r="O829557"/>
      <c r="P829557"/>
      <c r="Q829557"/>
      <c r="R829557" s="19"/>
      <c r="S829557" s="19"/>
      <c r="T829557"/>
      <c r="U829557" s="113"/>
      <c r="V829557" s="19"/>
      <c r="W829557" s="19"/>
      <c r="X829557" s="19"/>
      <c r="Y829557" s="19"/>
      <c r="Z829557" s="19"/>
      <c r="AA829557" s="19"/>
      <c r="AB829557" s="19"/>
      <c r="AC829557" s="19"/>
      <c r="AD829557" s="19"/>
      <c r="AE829557" s="19"/>
      <c r="AF829557" s="19"/>
      <c r="AG829557" s="19"/>
      <c r="AH829557" s="19"/>
      <c r="AI829557" s="19"/>
      <c r="AJ829557" s="19"/>
      <c r="AK829557" s="19"/>
      <c r="AL829557" s="19"/>
      <c r="AM829557" s="19"/>
      <c r="AN829557" s="19"/>
      <c r="AO829557" s="19"/>
      <c r="AP829557"/>
    </row>
    <row r="829558" spans="1:42" s="116" customFormat="1" x14ac:dyDescent="0.3">
      <c r="A829558"/>
      <c r="B829558"/>
      <c r="C829558"/>
      <c r="D829558"/>
      <c r="E829558"/>
      <c r="F829558"/>
      <c r="G829558"/>
      <c r="H829558"/>
      <c r="I829558"/>
      <c r="J829558"/>
      <c r="K829558"/>
      <c r="L829558"/>
      <c r="M829558" s="115"/>
      <c r="N829558" s="115"/>
      <c r="O829558"/>
      <c r="P829558"/>
      <c r="Q829558"/>
      <c r="R829558" s="19"/>
      <c r="S829558" s="19"/>
      <c r="T829558"/>
      <c r="U829558" s="113"/>
      <c r="V829558" s="19"/>
      <c r="W829558" s="19"/>
      <c r="X829558" s="19"/>
      <c r="Y829558" s="19"/>
      <c r="Z829558" s="19"/>
      <c r="AA829558" s="19"/>
      <c r="AB829558" s="19"/>
      <c r="AC829558" s="19"/>
      <c r="AD829558" s="19"/>
      <c r="AE829558" s="19"/>
      <c r="AF829558" s="19"/>
      <c r="AG829558" s="19"/>
      <c r="AH829558" s="19"/>
      <c r="AI829558" s="19"/>
      <c r="AJ829558" s="19"/>
      <c r="AK829558" s="19"/>
      <c r="AL829558" s="19"/>
      <c r="AM829558" s="19"/>
      <c r="AN829558" s="19"/>
      <c r="AO829558" s="19"/>
      <c r="AP829558"/>
    </row>
    <row r="829559" spans="1:42" s="116" customFormat="1" x14ac:dyDescent="0.3">
      <c r="A829559"/>
      <c r="B829559"/>
      <c r="C829559"/>
      <c r="D829559"/>
      <c r="E829559"/>
      <c r="F829559"/>
      <c r="G829559"/>
      <c r="H829559"/>
      <c r="I829559"/>
      <c r="J829559"/>
      <c r="K829559"/>
      <c r="L829559"/>
      <c r="M829559" s="115"/>
      <c r="N829559" s="115"/>
      <c r="O829559"/>
      <c r="P829559"/>
      <c r="Q829559"/>
      <c r="R829559" s="19"/>
      <c r="S829559" s="19"/>
      <c r="T829559"/>
      <c r="U829559" s="113"/>
      <c r="V829559" s="19"/>
      <c r="W829559" s="19"/>
      <c r="X829559" s="19"/>
      <c r="Y829559" s="19"/>
      <c r="Z829559" s="19"/>
      <c r="AA829559" s="19"/>
      <c r="AB829559" s="19"/>
      <c r="AC829559" s="19"/>
      <c r="AD829559" s="19"/>
      <c r="AE829559" s="19"/>
      <c r="AF829559" s="19"/>
      <c r="AG829559" s="19"/>
      <c r="AH829559" s="19"/>
      <c r="AI829559" s="19"/>
      <c r="AJ829559" s="19"/>
      <c r="AK829559" s="19"/>
      <c r="AL829559" s="19"/>
      <c r="AM829559" s="19"/>
      <c r="AN829559" s="19"/>
      <c r="AO829559" s="19"/>
      <c r="AP829559"/>
    </row>
    <row r="829560" spans="1:42" s="116" customFormat="1" x14ac:dyDescent="0.3">
      <c r="A829560"/>
      <c r="B829560"/>
      <c r="C829560"/>
      <c r="D829560"/>
      <c r="E829560"/>
      <c r="F829560"/>
      <c r="G829560"/>
      <c r="H829560"/>
      <c r="I829560"/>
      <c r="J829560"/>
      <c r="K829560"/>
      <c r="L829560"/>
      <c r="M829560" s="115"/>
      <c r="N829560" s="115"/>
      <c r="O829560"/>
      <c r="P829560"/>
      <c r="Q829560"/>
      <c r="R829560" s="19"/>
      <c r="S829560" s="19"/>
      <c r="T829560"/>
      <c r="U829560" s="113"/>
      <c r="V829560" s="19"/>
      <c r="W829560" s="19"/>
      <c r="X829560" s="19"/>
      <c r="Y829560" s="19"/>
      <c r="Z829560" s="19"/>
      <c r="AA829560" s="19"/>
      <c r="AB829560" s="19"/>
      <c r="AC829560" s="19"/>
      <c r="AD829560" s="19"/>
      <c r="AE829560" s="19"/>
      <c r="AF829560" s="19"/>
      <c r="AG829560" s="19"/>
      <c r="AH829560" s="19"/>
      <c r="AI829560" s="19"/>
      <c r="AJ829560" s="19"/>
      <c r="AK829560" s="19"/>
      <c r="AL829560" s="19"/>
      <c r="AM829560" s="19"/>
      <c r="AN829560" s="19"/>
      <c r="AO829560" s="19"/>
      <c r="AP829560"/>
    </row>
    <row r="829561" spans="1:42" s="116" customFormat="1" x14ac:dyDescent="0.3">
      <c r="A829561"/>
      <c r="B829561"/>
      <c r="C829561"/>
      <c r="D829561"/>
      <c r="E829561"/>
      <c r="F829561"/>
      <c r="G829561"/>
      <c r="H829561"/>
      <c r="I829561"/>
      <c r="J829561"/>
      <c r="K829561"/>
      <c r="L829561"/>
      <c r="M829561" s="115"/>
      <c r="N829561" s="115"/>
      <c r="O829561"/>
      <c r="P829561"/>
      <c r="Q829561"/>
      <c r="R829561" s="19"/>
      <c r="S829561" s="19"/>
      <c r="T829561"/>
      <c r="U829561" s="113"/>
      <c r="V829561" s="19"/>
      <c r="W829561" s="19"/>
      <c r="X829561" s="19"/>
      <c r="Y829561" s="19"/>
      <c r="Z829561" s="19"/>
      <c r="AA829561" s="19"/>
      <c r="AB829561" s="19"/>
      <c r="AC829561" s="19"/>
      <c r="AD829561" s="19"/>
      <c r="AE829561" s="19"/>
      <c r="AF829561" s="19"/>
      <c r="AG829561" s="19"/>
      <c r="AH829561" s="19"/>
      <c r="AI829561" s="19"/>
      <c r="AJ829561" s="19"/>
      <c r="AK829561" s="19"/>
      <c r="AL829561" s="19"/>
      <c r="AM829561" s="19"/>
      <c r="AN829561" s="19"/>
      <c r="AO829561" s="19"/>
      <c r="AP829561"/>
    </row>
    <row r="829562" spans="1:42" s="116" customFormat="1" x14ac:dyDescent="0.3">
      <c r="A829562"/>
      <c r="B829562"/>
      <c r="C829562"/>
      <c r="D829562"/>
      <c r="E829562"/>
      <c r="F829562"/>
      <c r="G829562"/>
      <c r="H829562"/>
      <c r="I829562"/>
      <c r="J829562"/>
      <c r="K829562"/>
      <c r="L829562"/>
      <c r="M829562" s="115"/>
      <c r="N829562" s="115"/>
      <c r="O829562"/>
      <c r="P829562"/>
      <c r="Q829562"/>
      <c r="R829562" s="19"/>
      <c r="S829562" s="19"/>
      <c r="T829562"/>
      <c r="U829562" s="113"/>
      <c r="V829562" s="19"/>
      <c r="W829562" s="19"/>
      <c r="X829562" s="19"/>
      <c r="Y829562" s="19"/>
      <c r="Z829562" s="19"/>
      <c r="AA829562" s="19"/>
      <c r="AB829562" s="19"/>
      <c r="AC829562" s="19"/>
      <c r="AD829562" s="19"/>
      <c r="AE829562" s="19"/>
      <c r="AF829562" s="19"/>
      <c r="AG829562" s="19"/>
      <c r="AH829562" s="19"/>
      <c r="AI829562" s="19"/>
      <c r="AJ829562" s="19"/>
      <c r="AK829562" s="19"/>
      <c r="AL829562" s="19"/>
      <c r="AM829562" s="19"/>
      <c r="AN829562" s="19"/>
      <c r="AO829562" s="19"/>
      <c r="AP829562"/>
    </row>
    <row r="829563" spans="1:42" s="116" customFormat="1" x14ac:dyDescent="0.3">
      <c r="A829563"/>
      <c r="B829563"/>
      <c r="C829563"/>
      <c r="D829563"/>
      <c r="E829563"/>
      <c r="F829563"/>
      <c r="G829563"/>
      <c r="H829563"/>
      <c r="I829563"/>
      <c r="J829563"/>
      <c r="K829563"/>
      <c r="L829563"/>
      <c r="M829563" s="115"/>
      <c r="N829563" s="115"/>
      <c r="O829563"/>
      <c r="P829563"/>
      <c r="Q829563"/>
      <c r="R829563" s="19"/>
      <c r="S829563" s="19"/>
      <c r="T829563"/>
      <c r="U829563" s="113"/>
      <c r="V829563" s="19"/>
      <c r="W829563" s="19"/>
      <c r="X829563" s="19"/>
      <c r="Y829563" s="19"/>
      <c r="Z829563" s="19"/>
      <c r="AA829563" s="19"/>
      <c r="AB829563" s="19"/>
      <c r="AC829563" s="19"/>
      <c r="AD829563" s="19"/>
      <c r="AE829563" s="19"/>
      <c r="AF829563" s="19"/>
      <c r="AG829563" s="19"/>
      <c r="AH829563" s="19"/>
      <c r="AI829563" s="19"/>
      <c r="AJ829563" s="19"/>
      <c r="AK829563" s="19"/>
      <c r="AL829563" s="19"/>
      <c r="AM829563" s="19"/>
      <c r="AN829563" s="19"/>
      <c r="AO829563" s="19"/>
      <c r="AP829563"/>
    </row>
    <row r="829564" spans="1:42" s="116" customFormat="1" x14ac:dyDescent="0.3">
      <c r="A829564"/>
      <c r="B829564"/>
      <c r="C829564"/>
      <c r="D829564"/>
      <c r="E829564"/>
      <c r="F829564"/>
      <c r="G829564"/>
      <c r="H829564"/>
      <c r="I829564"/>
      <c r="J829564"/>
      <c r="K829564"/>
      <c r="L829564"/>
      <c r="M829564" s="115"/>
      <c r="N829564" s="115"/>
      <c r="O829564"/>
      <c r="P829564"/>
      <c r="Q829564"/>
      <c r="R829564" s="19"/>
      <c r="S829564" s="19"/>
      <c r="T829564"/>
      <c r="U829564" s="113"/>
      <c r="V829564" s="19"/>
      <c r="W829564" s="19"/>
      <c r="X829564" s="19"/>
      <c r="Y829564" s="19"/>
      <c r="Z829564" s="19"/>
      <c r="AA829564" s="19"/>
      <c r="AB829564" s="19"/>
      <c r="AC829564" s="19"/>
      <c r="AD829564" s="19"/>
      <c r="AE829564" s="19"/>
      <c r="AF829564" s="19"/>
      <c r="AG829564" s="19"/>
      <c r="AH829564" s="19"/>
      <c r="AI829564" s="19"/>
      <c r="AJ829564" s="19"/>
      <c r="AK829564" s="19"/>
      <c r="AL829564" s="19"/>
      <c r="AM829564" s="19"/>
      <c r="AN829564" s="19"/>
      <c r="AO829564" s="19"/>
      <c r="AP829564"/>
    </row>
    <row r="829565" spans="1:42" s="116" customFormat="1" x14ac:dyDescent="0.3">
      <c r="A829565"/>
      <c r="B829565"/>
      <c r="C829565"/>
      <c r="D829565"/>
      <c r="E829565"/>
      <c r="F829565"/>
      <c r="G829565"/>
      <c r="H829565"/>
      <c r="I829565"/>
      <c r="J829565"/>
      <c r="K829565"/>
      <c r="L829565"/>
      <c r="M829565" s="115"/>
      <c r="N829565" s="115"/>
      <c r="O829565"/>
      <c r="P829565"/>
      <c r="Q829565"/>
      <c r="R829565" s="19"/>
      <c r="S829565" s="19"/>
      <c r="T829565"/>
      <c r="U829565" s="113"/>
      <c r="V829565" s="19"/>
      <c r="W829565" s="19"/>
      <c r="X829565" s="19"/>
      <c r="Y829565" s="19"/>
      <c r="Z829565" s="19"/>
      <c r="AA829565" s="19"/>
      <c r="AB829565" s="19"/>
      <c r="AC829565" s="19"/>
      <c r="AD829565" s="19"/>
      <c r="AE829565" s="19"/>
      <c r="AF829565" s="19"/>
      <c r="AG829565" s="19"/>
      <c r="AH829565" s="19"/>
      <c r="AI829565" s="19"/>
      <c r="AJ829565" s="19"/>
      <c r="AK829565" s="19"/>
      <c r="AL829565" s="19"/>
      <c r="AM829565" s="19"/>
      <c r="AN829565" s="19"/>
      <c r="AO829565" s="19"/>
      <c r="AP829565"/>
    </row>
    <row r="829566" spans="1:42" s="116" customFormat="1" x14ac:dyDescent="0.3">
      <c r="A829566"/>
      <c r="B829566"/>
      <c r="C829566"/>
      <c r="D829566"/>
      <c r="E829566"/>
      <c r="F829566"/>
      <c r="G829566"/>
      <c r="H829566"/>
      <c r="I829566"/>
      <c r="J829566"/>
      <c r="K829566"/>
      <c r="L829566"/>
      <c r="M829566" s="115"/>
      <c r="N829566" s="115"/>
      <c r="O829566"/>
      <c r="P829566"/>
      <c r="Q829566"/>
      <c r="R829566" s="19"/>
      <c r="S829566" s="19"/>
      <c r="T829566"/>
      <c r="U829566" s="113"/>
      <c r="V829566" s="19"/>
      <c r="W829566" s="19"/>
      <c r="X829566" s="19"/>
      <c r="Y829566" s="19"/>
      <c r="Z829566" s="19"/>
      <c r="AA829566" s="19"/>
      <c r="AB829566" s="19"/>
      <c r="AC829566" s="19"/>
      <c r="AD829566" s="19"/>
      <c r="AE829566" s="19"/>
      <c r="AF829566" s="19"/>
      <c r="AG829566" s="19"/>
      <c r="AH829566" s="19"/>
      <c r="AI829566" s="19"/>
      <c r="AJ829566" s="19"/>
      <c r="AK829566" s="19"/>
      <c r="AL829566" s="19"/>
      <c r="AM829566" s="19"/>
      <c r="AN829566" s="19"/>
      <c r="AO829566" s="19"/>
      <c r="AP829566"/>
    </row>
    <row r="829567" spans="1:42" s="116" customFormat="1" x14ac:dyDescent="0.3">
      <c r="A829567"/>
      <c r="B829567"/>
      <c r="C829567"/>
      <c r="D829567"/>
      <c r="E829567"/>
      <c r="F829567"/>
      <c r="G829567"/>
      <c r="H829567"/>
      <c r="I829567"/>
      <c r="J829567"/>
      <c r="K829567"/>
      <c r="L829567"/>
      <c r="M829567" s="115"/>
      <c r="N829567" s="115"/>
      <c r="O829567"/>
      <c r="P829567"/>
      <c r="Q829567"/>
      <c r="R829567" s="19"/>
      <c r="S829567" s="19"/>
      <c r="T829567"/>
      <c r="U829567" s="113"/>
      <c r="V829567" s="19"/>
      <c r="W829567" s="19"/>
      <c r="X829567" s="19"/>
      <c r="Y829567" s="19"/>
      <c r="Z829567" s="19"/>
      <c r="AA829567" s="19"/>
      <c r="AB829567" s="19"/>
      <c r="AC829567" s="19"/>
      <c r="AD829567" s="19"/>
      <c r="AE829567" s="19"/>
      <c r="AF829567" s="19"/>
      <c r="AG829567" s="19"/>
      <c r="AH829567" s="19"/>
      <c r="AI829567" s="19"/>
      <c r="AJ829567" s="19"/>
      <c r="AK829567" s="19"/>
      <c r="AL829567" s="19"/>
      <c r="AM829567" s="19"/>
      <c r="AN829567" s="19"/>
      <c r="AO829567" s="19"/>
      <c r="AP829567"/>
    </row>
    <row r="829568" spans="1:42" s="116" customFormat="1" x14ac:dyDescent="0.3">
      <c r="A829568"/>
      <c r="B829568"/>
      <c r="C829568"/>
      <c r="D829568"/>
      <c r="E829568"/>
      <c r="F829568"/>
      <c r="G829568"/>
      <c r="H829568"/>
      <c r="I829568"/>
      <c r="J829568"/>
      <c r="K829568"/>
      <c r="L829568"/>
      <c r="M829568" s="115"/>
      <c r="N829568" s="115"/>
      <c r="O829568"/>
      <c r="P829568"/>
      <c r="Q829568"/>
      <c r="R829568" s="19"/>
      <c r="S829568" s="19"/>
      <c r="T829568"/>
      <c r="U829568" s="113"/>
      <c r="V829568" s="19"/>
      <c r="W829568" s="19"/>
      <c r="X829568" s="19"/>
      <c r="Y829568" s="19"/>
      <c r="Z829568" s="19"/>
      <c r="AA829568" s="19"/>
      <c r="AB829568" s="19"/>
      <c r="AC829568" s="19"/>
      <c r="AD829568" s="19"/>
      <c r="AE829568" s="19"/>
      <c r="AF829568" s="19"/>
      <c r="AG829568" s="19"/>
      <c r="AH829568" s="19"/>
      <c r="AI829568" s="19"/>
      <c r="AJ829568" s="19"/>
      <c r="AK829568" s="19"/>
      <c r="AL829568" s="19"/>
      <c r="AM829568" s="19"/>
      <c r="AN829568" s="19"/>
      <c r="AO829568" s="19"/>
      <c r="AP829568"/>
    </row>
    <row r="829569" spans="1:42" s="116" customFormat="1" x14ac:dyDescent="0.3">
      <c r="A829569"/>
      <c r="B829569"/>
      <c r="C829569"/>
      <c r="D829569"/>
      <c r="E829569"/>
      <c r="F829569"/>
      <c r="G829569"/>
      <c r="H829569"/>
      <c r="I829569"/>
      <c r="J829569"/>
      <c r="K829569"/>
      <c r="L829569"/>
      <c r="M829569" s="115"/>
      <c r="N829569" s="115"/>
      <c r="O829569"/>
      <c r="P829569"/>
      <c r="Q829569"/>
      <c r="R829569" s="19"/>
      <c r="S829569" s="19"/>
      <c r="T829569"/>
      <c r="U829569" s="113"/>
      <c r="V829569" s="19"/>
      <c r="W829569" s="19"/>
      <c r="X829569" s="19"/>
      <c r="Y829569" s="19"/>
      <c r="Z829569" s="19"/>
      <c r="AA829569" s="19"/>
      <c r="AB829569" s="19"/>
      <c r="AC829569" s="19"/>
      <c r="AD829569" s="19"/>
      <c r="AE829569" s="19"/>
      <c r="AF829569" s="19"/>
      <c r="AG829569" s="19"/>
      <c r="AH829569" s="19"/>
      <c r="AI829569" s="19"/>
      <c r="AJ829569" s="19"/>
      <c r="AK829569" s="19"/>
      <c r="AL829569" s="19"/>
      <c r="AM829569" s="19"/>
      <c r="AN829569" s="19"/>
      <c r="AO829569" s="19"/>
      <c r="AP829569"/>
    </row>
    <row r="829570" spans="1:42" s="116" customFormat="1" x14ac:dyDescent="0.3">
      <c r="A829570"/>
      <c r="B829570"/>
      <c r="C829570"/>
      <c r="D829570"/>
      <c r="E829570"/>
      <c r="F829570"/>
      <c r="G829570"/>
      <c r="H829570"/>
      <c r="I829570"/>
      <c r="J829570"/>
      <c r="K829570"/>
      <c r="L829570"/>
      <c r="M829570" s="115"/>
      <c r="N829570" s="115"/>
      <c r="O829570"/>
      <c r="P829570"/>
      <c r="Q829570"/>
      <c r="R829570" s="19"/>
      <c r="S829570" s="19"/>
      <c r="T829570"/>
      <c r="U829570" s="113"/>
      <c r="V829570" s="19"/>
      <c r="W829570" s="19"/>
      <c r="X829570" s="19"/>
      <c r="Y829570" s="19"/>
      <c r="Z829570" s="19"/>
      <c r="AA829570" s="19"/>
      <c r="AB829570" s="19"/>
      <c r="AC829570" s="19"/>
      <c r="AD829570" s="19"/>
      <c r="AE829570" s="19"/>
      <c r="AF829570" s="19"/>
      <c r="AG829570" s="19"/>
      <c r="AH829570" s="19"/>
      <c r="AI829570" s="19"/>
      <c r="AJ829570" s="19"/>
      <c r="AK829570" s="19"/>
      <c r="AL829570" s="19"/>
      <c r="AM829570" s="19"/>
      <c r="AN829570" s="19"/>
      <c r="AO829570" s="19"/>
      <c r="AP829570"/>
    </row>
    <row r="829571" spans="1:42" s="116" customFormat="1" x14ac:dyDescent="0.3">
      <c r="A829571"/>
      <c r="B829571"/>
      <c r="C829571"/>
      <c r="D829571"/>
      <c r="E829571"/>
      <c r="F829571"/>
      <c r="G829571"/>
      <c r="H829571"/>
      <c r="I829571"/>
      <c r="J829571"/>
      <c r="K829571"/>
      <c r="L829571"/>
      <c r="M829571" s="115"/>
      <c r="N829571" s="115"/>
      <c r="O829571"/>
      <c r="P829571"/>
      <c r="Q829571"/>
      <c r="R829571" s="19"/>
      <c r="S829571" s="19"/>
      <c r="T829571"/>
      <c r="U829571" s="113"/>
      <c r="V829571" s="19"/>
      <c r="W829571" s="19"/>
      <c r="X829571" s="19"/>
      <c r="Y829571" s="19"/>
      <c r="Z829571" s="19"/>
      <c r="AA829571" s="19"/>
      <c r="AB829571" s="19"/>
      <c r="AC829571" s="19"/>
      <c r="AD829571" s="19"/>
      <c r="AE829571" s="19"/>
      <c r="AF829571" s="19"/>
      <c r="AG829571" s="19"/>
      <c r="AH829571" s="19"/>
      <c r="AI829571" s="19"/>
      <c r="AJ829571" s="19"/>
      <c r="AK829571" s="19"/>
      <c r="AL829571" s="19"/>
      <c r="AM829571" s="19"/>
      <c r="AN829571" s="19"/>
      <c r="AO829571" s="19"/>
      <c r="AP829571"/>
    </row>
    <row r="829572" spans="1:42" s="116" customFormat="1" x14ac:dyDescent="0.3">
      <c r="A829572"/>
      <c r="B829572"/>
      <c r="C829572"/>
      <c r="D829572"/>
      <c r="E829572"/>
      <c r="F829572"/>
      <c r="G829572"/>
      <c r="H829572"/>
      <c r="I829572"/>
      <c r="J829572"/>
      <c r="K829572"/>
      <c r="L829572"/>
      <c r="M829572" s="115"/>
      <c r="N829572" s="115"/>
      <c r="O829572"/>
      <c r="P829572"/>
      <c r="Q829572"/>
      <c r="R829572" s="19"/>
      <c r="S829572" s="19"/>
      <c r="T829572"/>
      <c r="U829572" s="113"/>
      <c r="V829572" s="19"/>
      <c r="W829572" s="19"/>
      <c r="X829572" s="19"/>
      <c r="Y829572" s="19"/>
      <c r="Z829572" s="19"/>
      <c r="AA829572" s="19"/>
      <c r="AB829572" s="19"/>
      <c r="AC829572" s="19"/>
      <c r="AD829572" s="19"/>
      <c r="AE829572" s="19"/>
      <c r="AF829572" s="19"/>
      <c r="AG829572" s="19"/>
      <c r="AH829572" s="19"/>
      <c r="AI829572" s="19"/>
      <c r="AJ829572" s="19"/>
      <c r="AK829572" s="19"/>
      <c r="AL829572" s="19"/>
      <c r="AM829572" s="19"/>
      <c r="AN829572" s="19"/>
      <c r="AO829572" s="19"/>
      <c r="AP829572"/>
    </row>
    <row r="829573" spans="1:42" s="116" customFormat="1" x14ac:dyDescent="0.3">
      <c r="A829573"/>
      <c r="B829573"/>
      <c r="C829573"/>
      <c r="D829573"/>
      <c r="E829573"/>
      <c r="F829573"/>
      <c r="G829573"/>
      <c r="H829573"/>
      <c r="I829573"/>
      <c r="J829573"/>
      <c r="K829573"/>
      <c r="L829573"/>
      <c r="M829573" s="115"/>
      <c r="N829573" s="115"/>
      <c r="O829573"/>
      <c r="P829573"/>
      <c r="Q829573"/>
      <c r="R829573" s="19"/>
      <c r="S829573" s="19"/>
      <c r="T829573"/>
      <c r="U829573" s="113"/>
      <c r="V829573" s="19"/>
      <c r="W829573" s="19"/>
      <c r="X829573" s="19"/>
      <c r="Y829573" s="19"/>
      <c r="Z829573" s="19"/>
      <c r="AA829573" s="19"/>
      <c r="AB829573" s="19"/>
      <c r="AC829573" s="19"/>
      <c r="AD829573" s="19"/>
      <c r="AE829573" s="19"/>
      <c r="AF829573" s="19"/>
      <c r="AG829573" s="19"/>
      <c r="AH829573" s="19"/>
      <c r="AI829573" s="19"/>
      <c r="AJ829573" s="19"/>
      <c r="AK829573" s="19"/>
      <c r="AL829573" s="19"/>
      <c r="AM829573" s="19"/>
      <c r="AN829573" s="19"/>
      <c r="AO829573" s="19"/>
      <c r="AP829573"/>
    </row>
    <row r="829574" spans="1:42" s="116" customFormat="1" x14ac:dyDescent="0.3">
      <c r="A829574"/>
      <c r="B829574"/>
      <c r="C829574"/>
      <c r="D829574"/>
      <c r="E829574"/>
      <c r="F829574"/>
      <c r="G829574"/>
      <c r="H829574"/>
      <c r="I829574"/>
      <c r="J829574"/>
      <c r="K829574"/>
      <c r="L829574"/>
      <c r="M829574" s="115"/>
      <c r="N829574" s="115"/>
      <c r="O829574"/>
      <c r="P829574"/>
      <c r="Q829574"/>
      <c r="R829574" s="19"/>
      <c r="S829574" s="19"/>
      <c r="T829574"/>
      <c r="U829574" s="113"/>
      <c r="V829574" s="19"/>
      <c r="W829574" s="19"/>
      <c r="X829574" s="19"/>
      <c r="Y829574" s="19"/>
      <c r="Z829574" s="19"/>
      <c r="AA829574" s="19"/>
      <c r="AB829574" s="19"/>
      <c r="AC829574" s="19"/>
      <c r="AD829574" s="19"/>
      <c r="AE829574" s="19"/>
      <c r="AF829574" s="19"/>
      <c r="AG829574" s="19"/>
      <c r="AH829574" s="19"/>
      <c r="AI829574" s="19"/>
      <c r="AJ829574" s="19"/>
      <c r="AK829574" s="19"/>
      <c r="AL829574" s="19"/>
      <c r="AM829574" s="19"/>
      <c r="AN829574" s="19"/>
      <c r="AO829574" s="19"/>
      <c r="AP829574"/>
    </row>
    <row r="829575" spans="1:42" s="116" customFormat="1" x14ac:dyDescent="0.3">
      <c r="A829575"/>
      <c r="B829575"/>
      <c r="C829575"/>
      <c r="D829575"/>
      <c r="E829575"/>
      <c r="F829575"/>
      <c r="G829575"/>
      <c r="H829575"/>
      <c r="I829575"/>
      <c r="J829575"/>
      <c r="K829575"/>
      <c r="L829575"/>
      <c r="M829575" s="115"/>
      <c r="N829575" s="115"/>
      <c r="O829575"/>
      <c r="P829575"/>
      <c r="Q829575"/>
      <c r="R829575" s="19"/>
      <c r="S829575" s="19"/>
      <c r="T829575"/>
      <c r="U829575" s="113"/>
      <c r="V829575" s="19"/>
      <c r="W829575" s="19"/>
      <c r="X829575" s="19"/>
      <c r="Y829575" s="19"/>
      <c r="Z829575" s="19"/>
      <c r="AA829575" s="19"/>
      <c r="AB829575" s="19"/>
      <c r="AC829575" s="19"/>
      <c r="AD829575" s="19"/>
      <c r="AE829575" s="19"/>
      <c r="AF829575" s="19"/>
      <c r="AG829575" s="19"/>
      <c r="AH829575" s="19"/>
      <c r="AI829575" s="19"/>
      <c r="AJ829575" s="19"/>
      <c r="AK829575" s="19"/>
      <c r="AL829575" s="19"/>
      <c r="AM829575" s="19"/>
      <c r="AN829575" s="19"/>
      <c r="AO829575" s="19"/>
      <c r="AP829575"/>
    </row>
    <row r="829576" spans="1:42" s="116" customFormat="1" x14ac:dyDescent="0.3">
      <c r="A829576"/>
      <c r="B829576"/>
      <c r="C829576"/>
      <c r="D829576"/>
      <c r="E829576"/>
      <c r="F829576"/>
      <c r="G829576"/>
      <c r="H829576"/>
      <c r="I829576"/>
      <c r="J829576"/>
      <c r="K829576"/>
      <c r="L829576"/>
      <c r="M829576" s="115"/>
      <c r="N829576" s="115"/>
      <c r="O829576"/>
      <c r="P829576"/>
      <c r="Q829576"/>
      <c r="R829576" s="19"/>
      <c r="S829576" s="19"/>
      <c r="T829576"/>
      <c r="U829576" s="113"/>
      <c r="V829576" s="19"/>
      <c r="W829576" s="19"/>
      <c r="X829576" s="19"/>
      <c r="Y829576" s="19"/>
      <c r="Z829576" s="19"/>
      <c r="AA829576" s="19"/>
      <c r="AB829576" s="19"/>
      <c r="AC829576" s="19"/>
      <c r="AD829576" s="19"/>
      <c r="AE829576" s="19"/>
      <c r="AF829576" s="19"/>
      <c r="AG829576" s="19"/>
      <c r="AH829576" s="19"/>
      <c r="AI829576" s="19"/>
      <c r="AJ829576" s="19"/>
      <c r="AK829576" s="19"/>
      <c r="AL829576" s="19"/>
      <c r="AM829576" s="19"/>
      <c r="AN829576" s="19"/>
      <c r="AO829576" s="19"/>
      <c r="AP829576"/>
    </row>
    <row r="829577" spans="1:42" s="116" customFormat="1" x14ac:dyDescent="0.3">
      <c r="A829577"/>
      <c r="B829577"/>
      <c r="C829577"/>
      <c r="D829577"/>
      <c r="E829577"/>
      <c r="F829577"/>
      <c r="G829577"/>
      <c r="H829577"/>
      <c r="I829577"/>
      <c r="J829577"/>
      <c r="K829577"/>
      <c r="L829577"/>
      <c r="M829577" s="115"/>
      <c r="N829577" s="115"/>
      <c r="O829577"/>
      <c r="P829577"/>
      <c r="Q829577"/>
      <c r="R829577" s="19"/>
      <c r="S829577" s="19"/>
      <c r="T829577"/>
      <c r="U829577" s="113"/>
      <c r="V829577" s="19"/>
      <c r="W829577" s="19"/>
      <c r="X829577" s="19"/>
      <c r="Y829577" s="19"/>
      <c r="Z829577" s="19"/>
      <c r="AA829577" s="19"/>
      <c r="AB829577" s="19"/>
      <c r="AC829577" s="19"/>
      <c r="AD829577" s="19"/>
      <c r="AE829577" s="19"/>
      <c r="AF829577" s="19"/>
      <c r="AG829577" s="19"/>
      <c r="AH829577" s="19"/>
      <c r="AI829577" s="19"/>
      <c r="AJ829577" s="19"/>
      <c r="AK829577" s="19"/>
      <c r="AL829577" s="19"/>
      <c r="AM829577" s="19"/>
      <c r="AN829577" s="19"/>
      <c r="AO829577" s="19"/>
      <c r="AP829577"/>
    </row>
    <row r="829578" spans="1:42" s="116" customFormat="1" x14ac:dyDescent="0.3">
      <c r="A829578"/>
      <c r="B829578"/>
      <c r="C829578"/>
      <c r="D829578"/>
      <c r="E829578"/>
      <c r="F829578"/>
      <c r="G829578"/>
      <c r="H829578"/>
      <c r="I829578"/>
      <c r="J829578"/>
      <c r="K829578"/>
      <c r="L829578"/>
      <c r="M829578" s="115"/>
      <c r="N829578" s="115"/>
      <c r="O829578"/>
      <c r="P829578"/>
      <c r="Q829578"/>
      <c r="R829578" s="19"/>
      <c r="S829578" s="19"/>
      <c r="T829578"/>
      <c r="U829578" s="113"/>
      <c r="V829578" s="19"/>
      <c r="W829578" s="19"/>
      <c r="X829578" s="19"/>
      <c r="Y829578" s="19"/>
      <c r="Z829578" s="19"/>
      <c r="AA829578" s="19"/>
      <c r="AB829578" s="19"/>
      <c r="AC829578" s="19"/>
      <c r="AD829578" s="19"/>
      <c r="AE829578" s="19"/>
      <c r="AF829578" s="19"/>
      <c r="AG829578" s="19"/>
      <c r="AH829578" s="19"/>
      <c r="AI829578" s="19"/>
      <c r="AJ829578" s="19"/>
      <c r="AK829578" s="19"/>
      <c r="AL829578" s="19"/>
      <c r="AM829578" s="19"/>
      <c r="AN829578" s="19"/>
      <c r="AO829578" s="19"/>
      <c r="AP829578"/>
    </row>
    <row r="829579" spans="1:42" s="116" customFormat="1" x14ac:dyDescent="0.3">
      <c r="A829579"/>
      <c r="B829579"/>
      <c r="C829579"/>
      <c r="D829579"/>
      <c r="E829579"/>
      <c r="F829579"/>
      <c r="G829579"/>
      <c r="H829579"/>
      <c r="I829579"/>
      <c r="J829579"/>
      <c r="K829579"/>
      <c r="L829579"/>
      <c r="M829579" s="115"/>
      <c r="N829579" s="115"/>
      <c r="O829579"/>
      <c r="P829579"/>
      <c r="Q829579"/>
      <c r="R829579" s="19"/>
      <c r="S829579" s="19"/>
      <c r="T829579"/>
      <c r="U829579" s="113"/>
      <c r="V829579" s="19"/>
      <c r="W829579" s="19"/>
      <c r="X829579" s="19"/>
      <c r="Y829579" s="19"/>
      <c r="Z829579" s="19"/>
      <c r="AA829579" s="19"/>
      <c r="AB829579" s="19"/>
      <c r="AC829579" s="19"/>
      <c r="AD829579" s="19"/>
      <c r="AE829579" s="19"/>
      <c r="AF829579" s="19"/>
      <c r="AG829579" s="19"/>
      <c r="AH829579" s="19"/>
      <c r="AI829579" s="19"/>
      <c r="AJ829579" s="19"/>
      <c r="AK829579" s="19"/>
      <c r="AL829579" s="19"/>
      <c r="AM829579" s="19"/>
      <c r="AN829579" s="19"/>
      <c r="AO829579" s="19"/>
      <c r="AP829579"/>
    </row>
    <row r="829580" spans="1:42" s="116" customFormat="1" x14ac:dyDescent="0.3">
      <c r="A829580"/>
      <c r="B829580"/>
      <c r="C829580"/>
      <c r="D829580"/>
      <c r="E829580"/>
      <c r="F829580"/>
      <c r="G829580"/>
      <c r="H829580"/>
      <c r="I829580"/>
      <c r="J829580"/>
      <c r="K829580"/>
      <c r="L829580"/>
      <c r="M829580" s="115"/>
      <c r="N829580" s="115"/>
      <c r="O829580"/>
      <c r="P829580"/>
      <c r="Q829580"/>
      <c r="R829580" s="19"/>
      <c r="S829580" s="19"/>
      <c r="T829580"/>
      <c r="U829580" s="113"/>
      <c r="V829580" s="19"/>
      <c r="W829580" s="19"/>
      <c r="X829580" s="19"/>
      <c r="Y829580" s="19"/>
      <c r="Z829580" s="19"/>
      <c r="AA829580" s="19"/>
      <c r="AB829580" s="19"/>
      <c r="AC829580" s="19"/>
      <c r="AD829580" s="19"/>
      <c r="AE829580" s="19"/>
      <c r="AF829580" s="19"/>
      <c r="AG829580" s="19"/>
      <c r="AH829580" s="19"/>
      <c r="AI829580" s="19"/>
      <c r="AJ829580" s="19"/>
      <c r="AK829580" s="19"/>
      <c r="AL829580" s="19"/>
      <c r="AM829580" s="19"/>
      <c r="AN829580" s="19"/>
      <c r="AO829580" s="19"/>
      <c r="AP829580"/>
    </row>
    <row r="829581" spans="1:42" s="116" customFormat="1" x14ac:dyDescent="0.3">
      <c r="A829581"/>
      <c r="B829581"/>
      <c r="C829581"/>
      <c r="D829581"/>
      <c r="E829581"/>
      <c r="F829581"/>
      <c r="G829581"/>
      <c r="H829581"/>
      <c r="I829581"/>
      <c r="J829581"/>
      <c r="K829581"/>
      <c r="L829581"/>
      <c r="M829581" s="115"/>
      <c r="N829581" s="115"/>
      <c r="O829581"/>
      <c r="P829581"/>
      <c r="Q829581"/>
      <c r="R829581" s="19"/>
      <c r="S829581" s="19"/>
      <c r="T829581"/>
      <c r="U829581" s="113"/>
      <c r="V829581" s="19"/>
      <c r="W829581" s="19"/>
      <c r="X829581" s="19"/>
      <c r="Y829581" s="19"/>
      <c r="Z829581" s="19"/>
      <c r="AA829581" s="19"/>
      <c r="AB829581" s="19"/>
      <c r="AC829581" s="19"/>
      <c r="AD829581" s="19"/>
      <c r="AE829581" s="19"/>
      <c r="AF829581" s="19"/>
      <c r="AG829581" s="19"/>
      <c r="AH829581" s="19"/>
      <c r="AI829581" s="19"/>
      <c r="AJ829581" s="19"/>
      <c r="AK829581" s="19"/>
      <c r="AL829581" s="19"/>
      <c r="AM829581" s="19"/>
      <c r="AN829581" s="19"/>
      <c r="AO829581" s="19"/>
      <c r="AP829581"/>
    </row>
    <row r="829582" spans="1:42" s="116" customFormat="1" x14ac:dyDescent="0.3">
      <c r="A829582"/>
      <c r="B829582"/>
      <c r="C829582"/>
      <c r="D829582"/>
      <c r="E829582"/>
      <c r="F829582"/>
      <c r="G829582"/>
      <c r="H829582"/>
      <c r="I829582"/>
      <c r="J829582"/>
      <c r="K829582"/>
      <c r="L829582"/>
      <c r="M829582" s="115"/>
      <c r="N829582" s="115"/>
      <c r="O829582"/>
      <c r="P829582"/>
      <c r="Q829582"/>
      <c r="R829582" s="19"/>
      <c r="S829582" s="19"/>
      <c r="T829582"/>
      <c r="U829582" s="113"/>
      <c r="V829582" s="19"/>
      <c r="W829582" s="19"/>
      <c r="X829582" s="19"/>
      <c r="Y829582" s="19"/>
      <c r="Z829582" s="19"/>
      <c r="AA829582" s="19"/>
      <c r="AB829582" s="19"/>
      <c r="AC829582" s="19"/>
      <c r="AD829582" s="19"/>
      <c r="AE829582" s="19"/>
      <c r="AF829582" s="19"/>
      <c r="AG829582" s="19"/>
      <c r="AH829582" s="19"/>
      <c r="AI829582" s="19"/>
      <c r="AJ829582" s="19"/>
      <c r="AK829582" s="19"/>
      <c r="AL829582" s="19"/>
      <c r="AM829582" s="19"/>
      <c r="AN829582" s="19"/>
      <c r="AO829582" s="19"/>
      <c r="AP829582"/>
    </row>
    <row r="829583" spans="1:42" s="116" customFormat="1" x14ac:dyDescent="0.3">
      <c r="A829583"/>
      <c r="B829583"/>
      <c r="C829583"/>
      <c r="D829583"/>
      <c r="E829583"/>
      <c r="F829583"/>
      <c r="G829583"/>
      <c r="H829583"/>
      <c r="I829583"/>
      <c r="J829583"/>
      <c r="K829583"/>
      <c r="L829583"/>
      <c r="M829583" s="115"/>
      <c r="N829583" s="115"/>
      <c r="O829583"/>
      <c r="P829583"/>
      <c r="Q829583"/>
      <c r="R829583" s="19"/>
      <c r="S829583" s="19"/>
      <c r="T829583"/>
      <c r="U829583" s="113"/>
      <c r="V829583" s="19"/>
      <c r="W829583" s="19"/>
      <c r="X829583" s="19"/>
      <c r="Y829583" s="19"/>
      <c r="Z829583" s="19"/>
      <c r="AA829583" s="19"/>
      <c r="AB829583" s="19"/>
      <c r="AC829583" s="19"/>
      <c r="AD829583" s="19"/>
      <c r="AE829583" s="19"/>
      <c r="AF829583" s="19"/>
      <c r="AG829583" s="19"/>
      <c r="AH829583" s="19"/>
      <c r="AI829583" s="19"/>
      <c r="AJ829583" s="19"/>
      <c r="AK829583" s="19"/>
      <c r="AL829583" s="19"/>
      <c r="AM829583" s="19"/>
      <c r="AN829583" s="19"/>
      <c r="AO829583" s="19"/>
      <c r="AP829583"/>
    </row>
    <row r="829584" spans="1:42" s="116" customFormat="1" x14ac:dyDescent="0.3">
      <c r="A829584"/>
      <c r="B829584"/>
      <c r="C829584"/>
      <c r="D829584"/>
      <c r="E829584"/>
      <c r="F829584"/>
      <c r="G829584"/>
      <c r="H829584"/>
      <c r="I829584"/>
      <c r="J829584"/>
      <c r="K829584"/>
      <c r="L829584"/>
      <c r="M829584" s="115"/>
      <c r="N829584" s="115"/>
      <c r="O829584"/>
      <c r="P829584"/>
      <c r="Q829584"/>
      <c r="R829584" s="19"/>
      <c r="S829584" s="19"/>
      <c r="T829584"/>
      <c r="U829584" s="113"/>
      <c r="V829584" s="19"/>
      <c r="W829584" s="19"/>
      <c r="X829584" s="19"/>
      <c r="Y829584" s="19"/>
      <c r="Z829584" s="19"/>
      <c r="AA829584" s="19"/>
      <c r="AB829584" s="19"/>
      <c r="AC829584" s="19"/>
      <c r="AD829584" s="19"/>
      <c r="AE829584" s="19"/>
      <c r="AF829584" s="19"/>
      <c r="AG829584" s="19"/>
      <c r="AH829584" s="19"/>
      <c r="AI829584" s="19"/>
      <c r="AJ829584" s="19"/>
      <c r="AK829584" s="19"/>
      <c r="AL829584" s="19"/>
      <c r="AM829584" s="19"/>
      <c r="AN829584" s="19"/>
      <c r="AO829584" s="19"/>
      <c r="AP829584"/>
    </row>
    <row r="829585" spans="1:42" s="116" customFormat="1" x14ac:dyDescent="0.3">
      <c r="A829585"/>
      <c r="B829585"/>
      <c r="C829585"/>
      <c r="D829585"/>
      <c r="E829585"/>
      <c r="F829585"/>
      <c r="G829585"/>
      <c r="H829585"/>
      <c r="I829585"/>
      <c r="J829585"/>
      <c r="K829585"/>
      <c r="L829585"/>
      <c r="M829585" s="115"/>
      <c r="N829585" s="115"/>
      <c r="O829585"/>
      <c r="P829585"/>
      <c r="Q829585"/>
      <c r="R829585" s="19"/>
      <c r="S829585" s="19"/>
      <c r="T829585"/>
      <c r="U829585" s="113"/>
      <c r="V829585" s="19"/>
      <c r="W829585" s="19"/>
      <c r="X829585" s="19"/>
      <c r="Y829585" s="19"/>
      <c r="Z829585" s="19"/>
      <c r="AA829585" s="19"/>
      <c r="AB829585" s="19"/>
      <c r="AC829585" s="19"/>
      <c r="AD829585" s="19"/>
      <c r="AE829585" s="19"/>
      <c r="AF829585" s="19"/>
      <c r="AG829585" s="19"/>
      <c r="AH829585" s="19"/>
      <c r="AI829585" s="19"/>
      <c r="AJ829585" s="19"/>
      <c r="AK829585" s="19"/>
      <c r="AL829585" s="19"/>
      <c r="AM829585" s="19"/>
      <c r="AN829585" s="19"/>
      <c r="AO829585" s="19"/>
      <c r="AP829585"/>
    </row>
    <row r="829586" spans="1:42" s="116" customFormat="1" x14ac:dyDescent="0.3">
      <c r="A829586"/>
      <c r="B829586"/>
      <c r="C829586"/>
      <c r="D829586"/>
      <c r="E829586"/>
      <c r="F829586"/>
      <c r="G829586"/>
      <c r="H829586"/>
      <c r="I829586"/>
      <c r="J829586"/>
      <c r="K829586"/>
      <c r="L829586"/>
      <c r="M829586" s="115"/>
      <c r="N829586" s="115"/>
      <c r="O829586"/>
      <c r="P829586"/>
      <c r="Q829586"/>
      <c r="R829586" s="19"/>
      <c r="S829586" s="19"/>
      <c r="T829586"/>
      <c r="U829586" s="113"/>
      <c r="V829586" s="19"/>
      <c r="W829586" s="19"/>
      <c r="X829586" s="19"/>
      <c r="Y829586" s="19"/>
      <c r="Z829586" s="19"/>
      <c r="AA829586" s="19"/>
      <c r="AB829586" s="19"/>
      <c r="AC829586" s="19"/>
      <c r="AD829586" s="19"/>
      <c r="AE829586" s="19"/>
      <c r="AF829586" s="19"/>
      <c r="AG829586" s="19"/>
      <c r="AH829586" s="19"/>
      <c r="AI829586" s="19"/>
      <c r="AJ829586" s="19"/>
      <c r="AK829586" s="19"/>
      <c r="AL829586" s="19"/>
      <c r="AM829586" s="19"/>
      <c r="AN829586" s="19"/>
      <c r="AO829586" s="19"/>
      <c r="AP829586"/>
    </row>
    <row r="829587" spans="1:42" s="116" customFormat="1" x14ac:dyDescent="0.3">
      <c r="A829587"/>
      <c r="B829587"/>
      <c r="C829587"/>
      <c r="D829587"/>
      <c r="E829587"/>
      <c r="F829587"/>
      <c r="G829587"/>
      <c r="H829587"/>
      <c r="I829587"/>
      <c r="J829587"/>
      <c r="K829587"/>
      <c r="L829587"/>
      <c r="M829587" s="115"/>
      <c r="N829587" s="115"/>
      <c r="O829587"/>
      <c r="P829587"/>
      <c r="Q829587"/>
      <c r="R829587" s="19"/>
      <c r="S829587" s="19"/>
      <c r="T829587"/>
      <c r="U829587" s="113"/>
      <c r="V829587" s="19"/>
      <c r="W829587" s="19"/>
      <c r="X829587" s="19"/>
      <c r="Y829587" s="19"/>
      <c r="Z829587" s="19"/>
      <c r="AA829587" s="19"/>
      <c r="AB829587" s="19"/>
      <c r="AC829587" s="19"/>
      <c r="AD829587" s="19"/>
      <c r="AE829587" s="19"/>
      <c r="AF829587" s="19"/>
      <c r="AG829587" s="19"/>
      <c r="AH829587" s="19"/>
      <c r="AI829587" s="19"/>
      <c r="AJ829587" s="19"/>
      <c r="AK829587" s="19"/>
      <c r="AL829587" s="19"/>
      <c r="AM829587" s="19"/>
      <c r="AN829587" s="19"/>
      <c r="AO829587" s="19"/>
      <c r="AP829587"/>
    </row>
    <row r="829588" spans="1:42" s="116" customFormat="1" x14ac:dyDescent="0.3">
      <c r="A829588"/>
      <c r="B829588"/>
      <c r="C829588"/>
      <c r="D829588"/>
      <c r="E829588"/>
      <c r="F829588"/>
      <c r="G829588"/>
      <c r="H829588"/>
      <c r="I829588"/>
      <c r="J829588"/>
      <c r="K829588"/>
      <c r="L829588"/>
      <c r="M829588" s="115"/>
      <c r="N829588" s="115"/>
      <c r="O829588"/>
      <c r="P829588"/>
      <c r="Q829588"/>
      <c r="R829588" s="19"/>
      <c r="S829588" s="19"/>
      <c r="T829588"/>
      <c r="U829588" s="113"/>
      <c r="V829588" s="19"/>
      <c r="W829588" s="19"/>
      <c r="X829588" s="19"/>
      <c r="Y829588" s="19"/>
      <c r="Z829588" s="19"/>
      <c r="AA829588" s="19"/>
      <c r="AB829588" s="19"/>
      <c r="AC829588" s="19"/>
      <c r="AD829588" s="19"/>
      <c r="AE829588" s="19"/>
      <c r="AF829588" s="19"/>
      <c r="AG829588" s="19"/>
      <c r="AH829588" s="19"/>
      <c r="AI829588" s="19"/>
      <c r="AJ829588" s="19"/>
      <c r="AK829588" s="19"/>
      <c r="AL829588" s="19"/>
      <c r="AM829588" s="19"/>
      <c r="AN829588" s="19"/>
      <c r="AO829588" s="19"/>
      <c r="AP829588"/>
    </row>
    <row r="829589" spans="1:42" s="116" customFormat="1" x14ac:dyDescent="0.3">
      <c r="A829589"/>
      <c r="B829589"/>
      <c r="C829589"/>
      <c r="D829589"/>
      <c r="E829589"/>
      <c r="F829589"/>
      <c r="G829589"/>
      <c r="H829589"/>
      <c r="I829589"/>
      <c r="J829589"/>
      <c r="K829589"/>
      <c r="L829589"/>
      <c r="M829589" s="115"/>
      <c r="N829589" s="115"/>
      <c r="O829589"/>
      <c r="P829589"/>
      <c r="Q829589"/>
      <c r="R829589" s="19"/>
      <c r="S829589" s="19"/>
      <c r="T829589"/>
      <c r="U829589" s="113"/>
      <c r="V829589" s="19"/>
      <c r="W829589" s="19"/>
      <c r="X829589" s="19"/>
      <c r="Y829589" s="19"/>
      <c r="Z829589" s="19"/>
      <c r="AA829589" s="19"/>
      <c r="AB829589" s="19"/>
      <c r="AC829589" s="19"/>
      <c r="AD829589" s="19"/>
      <c r="AE829589" s="19"/>
      <c r="AF829589" s="19"/>
      <c r="AG829589" s="19"/>
      <c r="AH829589" s="19"/>
      <c r="AI829589" s="19"/>
      <c r="AJ829589" s="19"/>
      <c r="AK829589" s="19"/>
      <c r="AL829589" s="19"/>
      <c r="AM829589" s="19"/>
      <c r="AN829589" s="19"/>
      <c r="AO829589" s="19"/>
      <c r="AP829589"/>
    </row>
    <row r="829590" spans="1:42" s="116" customFormat="1" x14ac:dyDescent="0.3">
      <c r="A829590"/>
      <c r="B829590"/>
      <c r="C829590"/>
      <c r="D829590"/>
      <c r="E829590"/>
      <c r="F829590"/>
      <c r="G829590"/>
      <c r="H829590"/>
      <c r="I829590"/>
      <c r="J829590"/>
      <c r="K829590"/>
      <c r="L829590"/>
      <c r="M829590" s="115"/>
      <c r="N829590" s="115"/>
      <c r="O829590"/>
      <c r="P829590"/>
      <c r="Q829590"/>
      <c r="R829590" s="19"/>
      <c r="S829590" s="19"/>
      <c r="T829590"/>
      <c r="U829590" s="113"/>
      <c r="V829590" s="19"/>
      <c r="W829590" s="19"/>
      <c r="X829590" s="19"/>
      <c r="Y829590" s="19"/>
      <c r="Z829590" s="19"/>
      <c r="AA829590" s="19"/>
      <c r="AB829590" s="19"/>
      <c r="AC829590" s="19"/>
      <c r="AD829590" s="19"/>
      <c r="AE829590" s="19"/>
      <c r="AF829590" s="19"/>
      <c r="AG829590" s="19"/>
      <c r="AH829590" s="19"/>
      <c r="AI829590" s="19"/>
      <c r="AJ829590" s="19"/>
      <c r="AK829590" s="19"/>
      <c r="AL829590" s="19"/>
      <c r="AM829590" s="19"/>
      <c r="AN829590" s="19"/>
      <c r="AO829590" s="19"/>
      <c r="AP829590"/>
    </row>
    <row r="829591" spans="1:42" s="116" customFormat="1" x14ac:dyDescent="0.3">
      <c r="A829591"/>
      <c r="B829591"/>
      <c r="C829591"/>
      <c r="D829591"/>
      <c r="E829591"/>
      <c r="F829591"/>
      <c r="G829591"/>
      <c r="H829591"/>
      <c r="I829591"/>
      <c r="J829591"/>
      <c r="K829591"/>
      <c r="L829591"/>
      <c r="M829591" s="115"/>
      <c r="N829591" s="115"/>
      <c r="O829591"/>
      <c r="P829591"/>
      <c r="Q829591"/>
      <c r="R829591" s="19"/>
      <c r="S829591" s="19"/>
      <c r="T829591"/>
      <c r="U829591" s="113"/>
      <c r="V829591" s="19"/>
      <c r="W829591" s="19"/>
      <c r="X829591" s="19"/>
      <c r="Y829591" s="19"/>
      <c r="Z829591" s="19"/>
      <c r="AA829591" s="19"/>
      <c r="AB829591" s="19"/>
      <c r="AC829591" s="19"/>
      <c r="AD829591" s="19"/>
      <c r="AE829591" s="19"/>
      <c r="AF829591" s="19"/>
      <c r="AG829591" s="19"/>
      <c r="AH829591" s="19"/>
      <c r="AI829591" s="19"/>
      <c r="AJ829591" s="19"/>
      <c r="AK829591" s="19"/>
      <c r="AL829591" s="19"/>
      <c r="AM829591" s="19"/>
      <c r="AN829591" s="19"/>
      <c r="AO829591" s="19"/>
      <c r="AP829591"/>
    </row>
    <row r="829592" spans="1:42" s="116" customFormat="1" x14ac:dyDescent="0.3">
      <c r="A829592"/>
      <c r="B829592"/>
      <c r="C829592"/>
      <c r="D829592"/>
      <c r="E829592"/>
      <c r="F829592"/>
      <c r="G829592"/>
      <c r="H829592"/>
      <c r="I829592"/>
      <c r="J829592"/>
      <c r="K829592"/>
      <c r="L829592"/>
      <c r="M829592" s="115"/>
      <c r="N829592" s="115"/>
      <c r="O829592"/>
      <c r="P829592"/>
      <c r="Q829592"/>
      <c r="R829592" s="19"/>
      <c r="S829592" s="19"/>
      <c r="T829592"/>
      <c r="U829592" s="113"/>
      <c r="V829592" s="19"/>
      <c r="W829592" s="19"/>
      <c r="X829592" s="19"/>
      <c r="Y829592" s="19"/>
      <c r="Z829592" s="19"/>
      <c r="AA829592" s="19"/>
      <c r="AB829592" s="19"/>
      <c r="AC829592" s="19"/>
      <c r="AD829592" s="19"/>
      <c r="AE829592" s="19"/>
      <c r="AF829592" s="19"/>
      <c r="AG829592" s="19"/>
      <c r="AH829592" s="19"/>
      <c r="AI829592" s="19"/>
      <c r="AJ829592" s="19"/>
      <c r="AK829592" s="19"/>
      <c r="AL829592" s="19"/>
      <c r="AM829592" s="19"/>
      <c r="AN829592" s="19"/>
      <c r="AO829592" s="19"/>
      <c r="AP829592"/>
    </row>
    <row r="829593" spans="1:42" s="116" customFormat="1" x14ac:dyDescent="0.3">
      <c r="A829593"/>
      <c r="B829593"/>
      <c r="C829593"/>
      <c r="D829593"/>
      <c r="E829593"/>
      <c r="F829593"/>
      <c r="G829593"/>
      <c r="H829593"/>
      <c r="I829593"/>
      <c r="J829593"/>
      <c r="K829593"/>
      <c r="L829593"/>
      <c r="M829593" s="115"/>
      <c r="N829593" s="115"/>
      <c r="O829593"/>
      <c r="P829593"/>
      <c r="Q829593"/>
      <c r="R829593" s="19"/>
      <c r="S829593" s="19"/>
      <c r="T829593"/>
      <c r="U829593" s="113"/>
      <c r="V829593" s="19"/>
      <c r="W829593" s="19"/>
      <c r="X829593" s="19"/>
      <c r="Y829593" s="19"/>
      <c r="Z829593" s="19"/>
      <c r="AA829593" s="19"/>
      <c r="AB829593" s="19"/>
      <c r="AC829593" s="19"/>
      <c r="AD829593" s="19"/>
      <c r="AE829593" s="19"/>
      <c r="AF829593" s="19"/>
      <c r="AG829593" s="19"/>
      <c r="AH829593" s="19"/>
      <c r="AI829593" s="19"/>
      <c r="AJ829593" s="19"/>
      <c r="AK829593" s="19"/>
      <c r="AL829593" s="19"/>
      <c r="AM829593" s="19"/>
      <c r="AN829593" s="19"/>
      <c r="AO829593" s="19"/>
      <c r="AP829593"/>
    </row>
    <row r="829594" spans="1:42" s="116" customFormat="1" x14ac:dyDescent="0.3">
      <c r="A829594"/>
      <c r="B829594"/>
      <c r="C829594"/>
      <c r="D829594"/>
      <c r="E829594"/>
      <c r="F829594"/>
      <c r="G829594"/>
      <c r="H829594"/>
      <c r="I829594"/>
      <c r="J829594"/>
      <c r="K829594"/>
      <c r="L829594"/>
      <c r="M829594" s="115"/>
      <c r="N829594" s="115"/>
      <c r="O829594"/>
      <c r="P829594"/>
      <c r="Q829594"/>
      <c r="R829594" s="19"/>
      <c r="S829594" s="19"/>
      <c r="T829594"/>
      <c r="U829594" s="113"/>
      <c r="V829594" s="19"/>
      <c r="W829594" s="19"/>
      <c r="X829594" s="19"/>
      <c r="Y829594" s="19"/>
      <c r="Z829594" s="19"/>
      <c r="AA829594" s="19"/>
      <c r="AB829594" s="19"/>
      <c r="AC829594" s="19"/>
      <c r="AD829594" s="19"/>
      <c r="AE829594" s="19"/>
      <c r="AF829594" s="19"/>
      <c r="AG829594" s="19"/>
      <c r="AH829594" s="19"/>
      <c r="AI829594" s="19"/>
      <c r="AJ829594" s="19"/>
      <c r="AK829594" s="19"/>
      <c r="AL829594" s="19"/>
      <c r="AM829594" s="19"/>
      <c r="AN829594" s="19"/>
      <c r="AO829594" s="19"/>
      <c r="AP829594"/>
    </row>
    <row r="829595" spans="1:42" s="116" customFormat="1" x14ac:dyDescent="0.3">
      <c r="A829595"/>
      <c r="B829595"/>
      <c r="C829595"/>
      <c r="D829595"/>
      <c r="E829595"/>
      <c r="F829595"/>
      <c r="G829595"/>
      <c r="H829595"/>
      <c r="I829595"/>
      <c r="J829595"/>
      <c r="K829595"/>
      <c r="L829595"/>
      <c r="M829595" s="115"/>
      <c r="N829595" s="115"/>
      <c r="O829595"/>
      <c r="P829595"/>
      <c r="Q829595"/>
      <c r="R829595" s="19"/>
      <c r="S829595" s="19"/>
      <c r="T829595"/>
      <c r="U829595" s="113"/>
      <c r="V829595" s="19"/>
      <c r="W829595" s="19"/>
      <c r="X829595" s="19"/>
      <c r="Y829595" s="19"/>
      <c r="Z829595" s="19"/>
      <c r="AA829595" s="19"/>
      <c r="AB829595" s="19"/>
      <c r="AC829595" s="19"/>
      <c r="AD829595" s="19"/>
      <c r="AE829595" s="19"/>
      <c r="AF829595" s="19"/>
      <c r="AG829595" s="19"/>
      <c r="AH829595" s="19"/>
      <c r="AI829595" s="19"/>
      <c r="AJ829595" s="19"/>
      <c r="AK829595" s="19"/>
      <c r="AL829595" s="19"/>
      <c r="AM829595" s="19"/>
      <c r="AN829595" s="19"/>
      <c r="AO829595" s="19"/>
      <c r="AP829595"/>
    </row>
    <row r="829596" spans="1:42" s="116" customFormat="1" x14ac:dyDescent="0.3">
      <c r="A829596"/>
      <c r="B829596"/>
      <c r="C829596"/>
      <c r="D829596"/>
      <c r="E829596"/>
      <c r="F829596"/>
      <c r="G829596"/>
      <c r="H829596"/>
      <c r="I829596"/>
      <c r="J829596"/>
      <c r="K829596"/>
      <c r="L829596"/>
      <c r="M829596" s="115"/>
      <c r="N829596" s="115"/>
      <c r="O829596"/>
      <c r="P829596"/>
      <c r="Q829596"/>
      <c r="R829596" s="19"/>
      <c r="S829596" s="19"/>
      <c r="T829596"/>
      <c r="U829596" s="113"/>
      <c r="V829596" s="19"/>
      <c r="W829596" s="19"/>
      <c r="X829596" s="19"/>
      <c r="Y829596" s="19"/>
      <c r="Z829596" s="19"/>
      <c r="AA829596" s="19"/>
      <c r="AB829596" s="19"/>
      <c r="AC829596" s="19"/>
      <c r="AD829596" s="19"/>
      <c r="AE829596" s="19"/>
      <c r="AF829596" s="19"/>
      <c r="AG829596" s="19"/>
      <c r="AH829596" s="19"/>
      <c r="AI829596" s="19"/>
      <c r="AJ829596" s="19"/>
      <c r="AK829596" s="19"/>
      <c r="AL829596" s="19"/>
      <c r="AM829596" s="19"/>
      <c r="AN829596" s="19"/>
      <c r="AO829596" s="19"/>
      <c r="AP829596"/>
    </row>
    <row r="829597" spans="1:42" s="116" customFormat="1" x14ac:dyDescent="0.3">
      <c r="A829597"/>
      <c r="B829597"/>
      <c r="C829597"/>
      <c r="D829597"/>
      <c r="E829597"/>
      <c r="F829597"/>
      <c r="G829597"/>
      <c r="H829597"/>
      <c r="I829597"/>
      <c r="J829597"/>
      <c r="K829597"/>
      <c r="L829597"/>
      <c r="M829597" s="115"/>
      <c r="N829597" s="115"/>
      <c r="O829597"/>
      <c r="P829597"/>
      <c r="Q829597"/>
      <c r="R829597" s="19"/>
      <c r="S829597" s="19"/>
      <c r="T829597"/>
      <c r="U829597" s="113"/>
      <c r="V829597" s="19"/>
      <c r="W829597" s="19"/>
      <c r="X829597" s="19"/>
      <c r="Y829597" s="19"/>
      <c r="Z829597" s="19"/>
      <c r="AA829597" s="19"/>
      <c r="AB829597" s="19"/>
      <c r="AC829597" s="19"/>
      <c r="AD829597" s="19"/>
      <c r="AE829597" s="19"/>
      <c r="AF829597" s="19"/>
      <c r="AG829597" s="19"/>
      <c r="AH829597" s="19"/>
      <c r="AI829597" s="19"/>
      <c r="AJ829597" s="19"/>
      <c r="AK829597" s="19"/>
      <c r="AL829597" s="19"/>
      <c r="AM829597" s="19"/>
      <c r="AN829597" s="19"/>
      <c r="AO829597" s="19"/>
      <c r="AP829597"/>
    </row>
    <row r="829598" spans="1:42" s="116" customFormat="1" x14ac:dyDescent="0.3">
      <c r="A829598"/>
      <c r="B829598"/>
      <c r="C829598"/>
      <c r="D829598"/>
      <c r="E829598"/>
      <c r="F829598"/>
      <c r="G829598"/>
      <c r="H829598"/>
      <c r="I829598"/>
      <c r="J829598"/>
      <c r="K829598"/>
      <c r="L829598"/>
      <c r="M829598" s="115"/>
      <c r="N829598" s="115"/>
      <c r="O829598"/>
      <c r="P829598"/>
      <c r="Q829598"/>
      <c r="R829598" s="19"/>
      <c r="S829598" s="19"/>
      <c r="T829598"/>
      <c r="U829598" s="113"/>
      <c r="V829598" s="19"/>
      <c r="W829598" s="19"/>
      <c r="X829598" s="19"/>
      <c r="Y829598" s="19"/>
      <c r="Z829598" s="19"/>
      <c r="AA829598" s="19"/>
      <c r="AB829598" s="19"/>
      <c r="AC829598" s="19"/>
      <c r="AD829598" s="19"/>
      <c r="AE829598" s="19"/>
      <c r="AF829598" s="19"/>
      <c r="AG829598" s="19"/>
      <c r="AH829598" s="19"/>
      <c r="AI829598" s="19"/>
      <c r="AJ829598" s="19"/>
      <c r="AK829598" s="19"/>
      <c r="AL829598" s="19"/>
      <c r="AM829598" s="19"/>
      <c r="AN829598" s="19"/>
      <c r="AO829598" s="19"/>
      <c r="AP829598"/>
    </row>
    <row r="829599" spans="1:42" s="116" customFormat="1" x14ac:dyDescent="0.3">
      <c r="A829599"/>
      <c r="B829599"/>
      <c r="C829599"/>
      <c r="D829599"/>
      <c r="E829599"/>
      <c r="F829599"/>
      <c r="G829599"/>
      <c r="H829599"/>
      <c r="I829599"/>
      <c r="J829599"/>
      <c r="K829599"/>
      <c r="L829599"/>
      <c r="M829599" s="115"/>
      <c r="N829599" s="115"/>
      <c r="O829599"/>
      <c r="P829599"/>
      <c r="Q829599"/>
      <c r="R829599" s="19"/>
      <c r="S829599" s="19"/>
      <c r="T829599"/>
      <c r="U829599" s="113"/>
      <c r="V829599" s="19"/>
      <c r="W829599" s="19"/>
      <c r="X829599" s="19"/>
      <c r="Y829599" s="19"/>
      <c r="Z829599" s="19"/>
      <c r="AA829599" s="19"/>
      <c r="AB829599" s="19"/>
      <c r="AC829599" s="19"/>
      <c r="AD829599" s="19"/>
      <c r="AE829599" s="19"/>
      <c r="AF829599" s="19"/>
      <c r="AG829599" s="19"/>
      <c r="AH829599" s="19"/>
      <c r="AI829599" s="19"/>
      <c r="AJ829599" s="19"/>
      <c r="AK829599" s="19"/>
      <c r="AL829599" s="19"/>
      <c r="AM829599" s="19"/>
      <c r="AN829599" s="19"/>
      <c r="AO829599" s="19"/>
      <c r="AP829599"/>
    </row>
    <row r="829600" spans="1:42" s="116" customFormat="1" x14ac:dyDescent="0.3">
      <c r="A829600"/>
      <c r="B829600"/>
      <c r="C829600"/>
      <c r="D829600"/>
      <c r="E829600"/>
      <c r="F829600"/>
      <c r="G829600"/>
      <c r="H829600"/>
      <c r="I829600"/>
      <c r="J829600"/>
      <c r="K829600"/>
      <c r="L829600"/>
      <c r="M829600" s="115"/>
      <c r="N829600" s="115"/>
      <c r="O829600"/>
      <c r="P829600"/>
      <c r="Q829600"/>
      <c r="R829600" s="19"/>
      <c r="S829600" s="19"/>
      <c r="T829600"/>
      <c r="U829600" s="113"/>
      <c r="V829600" s="19"/>
      <c r="W829600" s="19"/>
      <c r="X829600" s="19"/>
      <c r="Y829600" s="19"/>
      <c r="Z829600" s="19"/>
      <c r="AA829600" s="19"/>
      <c r="AB829600" s="19"/>
      <c r="AC829600" s="19"/>
      <c r="AD829600" s="19"/>
      <c r="AE829600" s="19"/>
      <c r="AF829600" s="19"/>
      <c r="AG829600" s="19"/>
      <c r="AH829600" s="19"/>
      <c r="AI829600" s="19"/>
      <c r="AJ829600" s="19"/>
      <c r="AK829600" s="19"/>
      <c r="AL829600" s="19"/>
      <c r="AM829600" s="19"/>
      <c r="AN829600" s="19"/>
      <c r="AO829600" s="19"/>
      <c r="AP829600"/>
    </row>
    <row r="829601" spans="1:42" s="116" customFormat="1" x14ac:dyDescent="0.3">
      <c r="A829601"/>
      <c r="B829601"/>
      <c r="C829601"/>
      <c r="D829601"/>
      <c r="E829601"/>
      <c r="F829601"/>
      <c r="G829601"/>
      <c r="H829601"/>
      <c r="I829601"/>
      <c r="J829601"/>
      <c r="K829601"/>
      <c r="L829601"/>
      <c r="M829601" s="115"/>
      <c r="N829601" s="115"/>
      <c r="O829601"/>
      <c r="P829601"/>
      <c r="Q829601"/>
      <c r="R829601" s="19"/>
      <c r="S829601" s="19"/>
      <c r="T829601"/>
      <c r="U829601" s="113"/>
      <c r="V829601" s="19"/>
      <c r="W829601" s="19"/>
      <c r="X829601" s="19"/>
      <c r="Y829601" s="19"/>
      <c r="Z829601" s="19"/>
      <c r="AA829601" s="19"/>
      <c r="AB829601" s="19"/>
      <c r="AC829601" s="19"/>
      <c r="AD829601" s="19"/>
      <c r="AE829601" s="19"/>
      <c r="AF829601" s="19"/>
      <c r="AG829601" s="19"/>
      <c r="AH829601" s="19"/>
      <c r="AI829601" s="19"/>
      <c r="AJ829601" s="19"/>
      <c r="AK829601" s="19"/>
      <c r="AL829601" s="19"/>
      <c r="AM829601" s="19"/>
      <c r="AN829601" s="19"/>
      <c r="AO829601" s="19"/>
      <c r="AP829601"/>
    </row>
    <row r="829602" spans="1:42" s="116" customFormat="1" x14ac:dyDescent="0.3">
      <c r="A829602"/>
      <c r="B829602"/>
      <c r="C829602"/>
      <c r="D829602"/>
      <c r="E829602"/>
      <c r="F829602"/>
      <c r="G829602"/>
      <c r="H829602"/>
      <c r="I829602"/>
      <c r="J829602"/>
      <c r="K829602"/>
      <c r="L829602"/>
      <c r="M829602" s="115"/>
      <c r="N829602" s="115"/>
      <c r="O829602"/>
      <c r="P829602"/>
      <c r="Q829602"/>
      <c r="R829602" s="19"/>
      <c r="S829602" s="19"/>
      <c r="T829602"/>
      <c r="U829602" s="113"/>
      <c r="V829602" s="19"/>
      <c r="W829602" s="19"/>
      <c r="X829602" s="19"/>
      <c r="Y829602" s="19"/>
      <c r="Z829602" s="19"/>
      <c r="AA829602" s="19"/>
      <c r="AB829602" s="19"/>
      <c r="AC829602" s="19"/>
      <c r="AD829602" s="19"/>
      <c r="AE829602" s="19"/>
      <c r="AF829602" s="19"/>
      <c r="AG829602" s="19"/>
      <c r="AH829602" s="19"/>
      <c r="AI829602" s="19"/>
      <c r="AJ829602" s="19"/>
      <c r="AK829602" s="19"/>
      <c r="AL829602" s="19"/>
      <c r="AM829602" s="19"/>
      <c r="AN829602" s="19"/>
      <c r="AO829602" s="19"/>
      <c r="AP829602"/>
    </row>
    <row r="829603" spans="1:42" s="116" customFormat="1" x14ac:dyDescent="0.3">
      <c r="A829603"/>
      <c r="B829603"/>
      <c r="C829603"/>
      <c r="D829603"/>
      <c r="E829603"/>
      <c r="F829603"/>
      <c r="G829603"/>
      <c r="H829603"/>
      <c r="I829603"/>
      <c r="J829603"/>
      <c r="K829603"/>
      <c r="L829603"/>
      <c r="M829603" s="115"/>
      <c r="N829603" s="115"/>
      <c r="O829603"/>
      <c r="P829603"/>
      <c r="Q829603"/>
      <c r="R829603" s="19"/>
      <c r="S829603" s="19"/>
      <c r="T829603"/>
      <c r="U829603" s="113"/>
      <c r="V829603" s="19"/>
      <c r="W829603" s="19"/>
      <c r="X829603" s="19"/>
      <c r="Y829603" s="19"/>
      <c r="Z829603" s="19"/>
      <c r="AA829603" s="19"/>
      <c r="AB829603" s="19"/>
      <c r="AC829603" s="19"/>
      <c r="AD829603" s="19"/>
      <c r="AE829603" s="19"/>
      <c r="AF829603" s="19"/>
      <c r="AG829603" s="19"/>
      <c r="AH829603" s="19"/>
      <c r="AI829603" s="19"/>
      <c r="AJ829603" s="19"/>
      <c r="AK829603" s="19"/>
      <c r="AL829603" s="19"/>
      <c r="AM829603" s="19"/>
      <c r="AN829603" s="19"/>
      <c r="AO829603" s="19"/>
      <c r="AP829603"/>
    </row>
    <row r="829604" spans="1:42" s="116" customFormat="1" x14ac:dyDescent="0.3">
      <c r="A829604"/>
      <c r="B829604"/>
      <c r="C829604"/>
      <c r="D829604"/>
      <c r="E829604"/>
      <c r="F829604"/>
      <c r="G829604"/>
      <c r="H829604"/>
      <c r="I829604"/>
      <c r="J829604"/>
      <c r="K829604"/>
      <c r="L829604"/>
      <c r="M829604" s="115"/>
      <c r="N829604" s="115"/>
      <c r="O829604"/>
      <c r="P829604"/>
      <c r="Q829604"/>
      <c r="R829604" s="19"/>
      <c r="S829604" s="19"/>
      <c r="T829604"/>
      <c r="U829604" s="113"/>
      <c r="V829604" s="19"/>
      <c r="W829604" s="19"/>
      <c r="X829604" s="19"/>
      <c r="Y829604" s="19"/>
      <c r="Z829604" s="19"/>
      <c r="AA829604" s="19"/>
      <c r="AB829604" s="19"/>
      <c r="AC829604" s="19"/>
      <c r="AD829604" s="19"/>
      <c r="AE829604" s="19"/>
      <c r="AF829604" s="19"/>
      <c r="AG829604" s="19"/>
      <c r="AH829604" s="19"/>
      <c r="AI829604" s="19"/>
      <c r="AJ829604" s="19"/>
      <c r="AK829604" s="19"/>
      <c r="AL829604" s="19"/>
      <c r="AM829604" s="19"/>
      <c r="AN829604" s="19"/>
      <c r="AO829604" s="19"/>
      <c r="AP829604"/>
    </row>
    <row r="829605" spans="1:42" s="116" customFormat="1" x14ac:dyDescent="0.3">
      <c r="A829605"/>
      <c r="B829605"/>
      <c r="C829605"/>
      <c r="D829605"/>
      <c r="E829605"/>
      <c r="F829605"/>
      <c r="G829605"/>
      <c r="H829605"/>
      <c r="I829605"/>
      <c r="J829605"/>
      <c r="K829605"/>
      <c r="L829605"/>
      <c r="M829605" s="115"/>
      <c r="N829605" s="115"/>
      <c r="O829605"/>
      <c r="P829605"/>
      <c r="Q829605"/>
      <c r="R829605" s="19"/>
      <c r="S829605" s="19"/>
      <c r="T829605"/>
      <c r="U829605" s="113"/>
      <c r="V829605" s="19"/>
      <c r="W829605" s="19"/>
      <c r="X829605" s="19"/>
      <c r="Y829605" s="19"/>
      <c r="Z829605" s="19"/>
      <c r="AA829605" s="19"/>
      <c r="AB829605" s="19"/>
      <c r="AC829605" s="19"/>
      <c r="AD829605" s="19"/>
      <c r="AE829605" s="19"/>
      <c r="AF829605" s="19"/>
      <c r="AG829605" s="19"/>
      <c r="AH829605" s="19"/>
      <c r="AI829605" s="19"/>
      <c r="AJ829605" s="19"/>
      <c r="AK829605" s="19"/>
      <c r="AL829605" s="19"/>
      <c r="AM829605" s="19"/>
      <c r="AN829605" s="19"/>
      <c r="AO829605" s="19"/>
      <c r="AP829605"/>
    </row>
    <row r="829606" spans="1:42" s="116" customFormat="1" x14ac:dyDescent="0.3">
      <c r="A829606"/>
      <c r="B829606"/>
      <c r="C829606"/>
      <c r="D829606"/>
      <c r="E829606"/>
      <c r="F829606"/>
      <c r="G829606"/>
      <c r="H829606"/>
      <c r="I829606"/>
      <c r="J829606"/>
      <c r="K829606"/>
      <c r="L829606"/>
      <c r="M829606" s="115"/>
      <c r="N829606" s="115"/>
      <c r="O829606"/>
      <c r="P829606"/>
      <c r="Q829606"/>
      <c r="R829606" s="19"/>
      <c r="S829606" s="19"/>
      <c r="T829606"/>
      <c r="U829606" s="113"/>
      <c r="V829606" s="19"/>
      <c r="W829606" s="19"/>
      <c r="X829606" s="19"/>
      <c r="Y829606" s="19"/>
      <c r="Z829606" s="19"/>
      <c r="AA829606" s="19"/>
      <c r="AB829606" s="19"/>
      <c r="AC829606" s="19"/>
      <c r="AD829606" s="19"/>
      <c r="AE829606" s="19"/>
      <c r="AF829606" s="19"/>
      <c r="AG829606" s="19"/>
      <c r="AH829606" s="19"/>
      <c r="AI829606" s="19"/>
      <c r="AJ829606" s="19"/>
      <c r="AK829606" s="19"/>
      <c r="AL829606" s="19"/>
      <c r="AM829606" s="19"/>
      <c r="AN829606" s="19"/>
      <c r="AO829606" s="19"/>
      <c r="AP829606"/>
    </row>
    <row r="829607" spans="1:42" s="116" customFormat="1" x14ac:dyDescent="0.3">
      <c r="A829607"/>
      <c r="B829607"/>
      <c r="C829607"/>
      <c r="D829607"/>
      <c r="E829607"/>
      <c r="F829607"/>
      <c r="G829607"/>
      <c r="H829607"/>
      <c r="I829607"/>
      <c r="J829607"/>
      <c r="K829607"/>
      <c r="L829607"/>
      <c r="M829607" s="115"/>
      <c r="N829607" s="115"/>
      <c r="O829607"/>
      <c r="P829607"/>
      <c r="Q829607"/>
      <c r="R829607" s="19"/>
      <c r="S829607" s="19"/>
      <c r="T829607"/>
      <c r="U829607" s="113"/>
      <c r="V829607" s="19"/>
      <c r="W829607" s="19"/>
      <c r="X829607" s="19"/>
      <c r="Y829607" s="19"/>
      <c r="Z829607" s="19"/>
      <c r="AA829607" s="19"/>
      <c r="AB829607" s="19"/>
      <c r="AC829607" s="19"/>
      <c r="AD829607" s="19"/>
      <c r="AE829607" s="19"/>
      <c r="AF829607" s="19"/>
      <c r="AG829607" s="19"/>
      <c r="AH829607" s="19"/>
      <c r="AI829607" s="19"/>
      <c r="AJ829607" s="19"/>
      <c r="AK829607" s="19"/>
      <c r="AL829607" s="19"/>
      <c r="AM829607" s="19"/>
      <c r="AN829607" s="19"/>
      <c r="AO829607" s="19"/>
      <c r="AP829607"/>
    </row>
    <row r="829608" spans="1:42" s="116" customFormat="1" x14ac:dyDescent="0.3">
      <c r="A829608"/>
      <c r="B829608"/>
      <c r="C829608"/>
      <c r="D829608"/>
      <c r="E829608"/>
      <c r="F829608"/>
      <c r="G829608"/>
      <c r="H829608"/>
      <c r="I829608"/>
      <c r="J829608"/>
      <c r="K829608"/>
      <c r="L829608"/>
      <c r="M829608" s="115"/>
      <c r="N829608" s="115"/>
      <c r="O829608"/>
      <c r="P829608"/>
      <c r="Q829608"/>
      <c r="R829608" s="19"/>
      <c r="S829608" s="19"/>
      <c r="T829608"/>
      <c r="U829608" s="113"/>
      <c r="V829608" s="19"/>
      <c r="W829608" s="19"/>
      <c r="X829608" s="19"/>
      <c r="Y829608" s="19"/>
      <c r="Z829608" s="19"/>
      <c r="AA829608" s="19"/>
      <c r="AB829608" s="19"/>
      <c r="AC829608" s="19"/>
      <c r="AD829608" s="19"/>
      <c r="AE829608" s="19"/>
      <c r="AF829608" s="19"/>
      <c r="AG829608" s="19"/>
      <c r="AH829608" s="19"/>
      <c r="AI829608" s="19"/>
      <c r="AJ829608" s="19"/>
      <c r="AK829608" s="19"/>
      <c r="AL829608" s="19"/>
      <c r="AM829608" s="19"/>
      <c r="AN829608" s="19"/>
      <c r="AO829608" s="19"/>
      <c r="AP829608"/>
    </row>
    <row r="829609" spans="1:42" s="116" customFormat="1" x14ac:dyDescent="0.3">
      <c r="A829609"/>
      <c r="B829609"/>
      <c r="C829609"/>
      <c r="D829609"/>
      <c r="E829609"/>
      <c r="F829609"/>
      <c r="G829609"/>
      <c r="H829609"/>
      <c r="I829609"/>
      <c r="J829609"/>
      <c r="K829609"/>
      <c r="L829609"/>
      <c r="M829609" s="115"/>
      <c r="N829609" s="115"/>
      <c r="O829609"/>
      <c r="P829609"/>
      <c r="Q829609"/>
      <c r="R829609" s="19"/>
      <c r="S829609" s="19"/>
      <c r="T829609"/>
      <c r="U829609" s="113"/>
      <c r="V829609" s="19"/>
      <c r="W829609" s="19"/>
      <c r="X829609" s="19"/>
      <c r="Y829609" s="19"/>
      <c r="Z829609" s="19"/>
      <c r="AA829609" s="19"/>
      <c r="AB829609" s="19"/>
      <c r="AC829609" s="19"/>
      <c r="AD829609" s="19"/>
      <c r="AE829609" s="19"/>
      <c r="AF829609" s="19"/>
      <c r="AG829609" s="19"/>
      <c r="AH829609" s="19"/>
      <c r="AI829609" s="19"/>
      <c r="AJ829609" s="19"/>
      <c r="AK829609" s="19"/>
      <c r="AL829609" s="19"/>
      <c r="AM829609" s="19"/>
      <c r="AN829609" s="19"/>
      <c r="AO829609" s="19"/>
      <c r="AP829609"/>
    </row>
    <row r="829610" spans="1:42" s="116" customFormat="1" x14ac:dyDescent="0.3">
      <c r="A829610"/>
      <c r="B829610"/>
      <c r="C829610"/>
      <c r="D829610"/>
      <c r="E829610"/>
      <c r="F829610"/>
      <c r="G829610"/>
      <c r="H829610"/>
      <c r="I829610"/>
      <c r="J829610"/>
      <c r="K829610"/>
      <c r="L829610"/>
      <c r="M829610" s="115"/>
      <c r="N829610" s="115"/>
      <c r="O829610"/>
      <c r="P829610"/>
      <c r="Q829610"/>
      <c r="R829610" s="19"/>
      <c r="S829610" s="19"/>
      <c r="T829610"/>
      <c r="U829610" s="113"/>
      <c r="V829610" s="19"/>
      <c r="W829610" s="19"/>
      <c r="X829610" s="19"/>
      <c r="Y829610" s="19"/>
      <c r="Z829610" s="19"/>
      <c r="AA829610" s="19"/>
      <c r="AB829610" s="19"/>
      <c r="AC829610" s="19"/>
      <c r="AD829610" s="19"/>
      <c r="AE829610" s="19"/>
      <c r="AF829610" s="19"/>
      <c r="AG829610" s="19"/>
      <c r="AH829610" s="19"/>
      <c r="AI829610" s="19"/>
      <c r="AJ829610" s="19"/>
      <c r="AK829610" s="19"/>
      <c r="AL829610" s="19"/>
      <c r="AM829610" s="19"/>
      <c r="AN829610" s="19"/>
      <c r="AO829610" s="19"/>
      <c r="AP829610"/>
    </row>
    <row r="829611" spans="1:42" s="116" customFormat="1" x14ac:dyDescent="0.3">
      <c r="A829611"/>
      <c r="B829611"/>
      <c r="C829611"/>
      <c r="D829611"/>
      <c r="E829611"/>
      <c r="F829611"/>
      <c r="G829611"/>
      <c r="H829611"/>
      <c r="I829611"/>
      <c r="J829611"/>
      <c r="K829611"/>
      <c r="L829611"/>
      <c r="M829611" s="115"/>
      <c r="N829611" s="115"/>
      <c r="O829611"/>
      <c r="P829611"/>
      <c r="Q829611"/>
      <c r="R829611" s="19"/>
      <c r="S829611" s="19"/>
      <c r="T829611"/>
      <c r="U829611" s="113"/>
      <c r="V829611" s="19"/>
      <c r="W829611" s="19"/>
      <c r="X829611" s="19"/>
      <c r="Y829611" s="19"/>
      <c r="Z829611" s="19"/>
      <c r="AA829611" s="19"/>
      <c r="AB829611" s="19"/>
      <c r="AC829611" s="19"/>
      <c r="AD829611" s="19"/>
      <c r="AE829611" s="19"/>
      <c r="AF829611" s="19"/>
      <c r="AG829611" s="19"/>
      <c r="AH829611" s="19"/>
      <c r="AI829611" s="19"/>
      <c r="AJ829611" s="19"/>
      <c r="AK829611" s="19"/>
      <c r="AL829611" s="19"/>
      <c r="AM829611" s="19"/>
      <c r="AN829611" s="19"/>
      <c r="AO829611" s="19"/>
      <c r="AP829611"/>
    </row>
    <row r="829612" spans="1:42" s="116" customFormat="1" x14ac:dyDescent="0.3">
      <c r="A829612"/>
      <c r="B829612"/>
      <c r="C829612"/>
      <c r="D829612"/>
      <c r="E829612"/>
      <c r="F829612"/>
      <c r="G829612"/>
      <c r="H829612"/>
      <c r="I829612"/>
      <c r="J829612"/>
      <c r="K829612"/>
      <c r="L829612"/>
      <c r="M829612" s="115"/>
      <c r="N829612" s="115"/>
      <c r="O829612"/>
      <c r="P829612"/>
      <c r="Q829612"/>
      <c r="R829612" s="19"/>
      <c r="S829612" s="19"/>
      <c r="T829612"/>
      <c r="U829612" s="113"/>
      <c r="V829612" s="19"/>
      <c r="W829612" s="19"/>
      <c r="X829612" s="19"/>
      <c r="Y829612" s="19"/>
      <c r="Z829612" s="19"/>
      <c r="AA829612" s="19"/>
      <c r="AB829612" s="19"/>
      <c r="AC829612" s="19"/>
      <c r="AD829612" s="19"/>
      <c r="AE829612" s="19"/>
      <c r="AF829612" s="19"/>
      <c r="AG829612" s="19"/>
      <c r="AH829612" s="19"/>
      <c r="AI829612" s="19"/>
      <c r="AJ829612" s="19"/>
      <c r="AK829612" s="19"/>
      <c r="AL829612" s="19"/>
      <c r="AM829612" s="19"/>
      <c r="AN829612" s="19"/>
      <c r="AO829612" s="19"/>
      <c r="AP829612"/>
    </row>
    <row r="829613" spans="1:42" s="116" customFormat="1" x14ac:dyDescent="0.3">
      <c r="A829613"/>
      <c r="B829613"/>
      <c r="C829613"/>
      <c r="D829613"/>
      <c r="E829613"/>
      <c r="F829613"/>
      <c r="G829613"/>
      <c r="H829613"/>
      <c r="I829613"/>
      <c r="J829613"/>
      <c r="K829613"/>
      <c r="L829613"/>
      <c r="M829613" s="115"/>
      <c r="N829613" s="115"/>
      <c r="O829613"/>
      <c r="P829613"/>
      <c r="Q829613"/>
      <c r="R829613" s="19"/>
      <c r="S829613" s="19"/>
      <c r="T829613"/>
      <c r="U829613" s="113"/>
      <c r="V829613" s="19"/>
      <c r="W829613" s="19"/>
      <c r="X829613" s="19"/>
      <c r="Y829613" s="19"/>
      <c r="Z829613" s="19"/>
      <c r="AA829613" s="19"/>
      <c r="AB829613" s="19"/>
      <c r="AC829613" s="19"/>
      <c r="AD829613" s="19"/>
      <c r="AE829613" s="19"/>
      <c r="AF829613" s="19"/>
      <c r="AG829613" s="19"/>
      <c r="AH829613" s="19"/>
      <c r="AI829613" s="19"/>
      <c r="AJ829613" s="19"/>
      <c r="AK829613" s="19"/>
      <c r="AL829613" s="19"/>
      <c r="AM829613" s="19"/>
      <c r="AN829613" s="19"/>
      <c r="AO829613" s="19"/>
      <c r="AP829613"/>
    </row>
    <row r="829614" spans="1:42" s="116" customFormat="1" x14ac:dyDescent="0.3">
      <c r="A829614"/>
      <c r="B829614"/>
      <c r="C829614"/>
      <c r="D829614"/>
      <c r="E829614"/>
      <c r="F829614"/>
      <c r="G829614"/>
      <c r="H829614"/>
      <c r="I829614"/>
      <c r="J829614"/>
      <c r="K829614"/>
      <c r="L829614"/>
      <c r="M829614" s="115"/>
      <c r="N829614" s="115"/>
      <c r="O829614"/>
      <c r="P829614"/>
      <c r="Q829614"/>
      <c r="R829614" s="19"/>
      <c r="S829614" s="19"/>
      <c r="T829614"/>
      <c r="U829614" s="113"/>
      <c r="V829614" s="19"/>
      <c r="W829614" s="19"/>
      <c r="X829614" s="19"/>
      <c r="Y829614" s="19"/>
      <c r="Z829614" s="19"/>
      <c r="AA829614" s="19"/>
      <c r="AB829614" s="19"/>
      <c r="AC829614" s="19"/>
      <c r="AD829614" s="19"/>
      <c r="AE829614" s="19"/>
      <c r="AF829614" s="19"/>
      <c r="AG829614" s="19"/>
      <c r="AH829614" s="19"/>
      <c r="AI829614" s="19"/>
      <c r="AJ829614" s="19"/>
      <c r="AK829614" s="19"/>
      <c r="AL829614" s="19"/>
      <c r="AM829614" s="19"/>
      <c r="AN829614" s="19"/>
      <c r="AO829614" s="19"/>
      <c r="AP829614"/>
    </row>
    <row r="829615" spans="1:42" s="116" customFormat="1" x14ac:dyDescent="0.3">
      <c r="A829615"/>
      <c r="B829615"/>
      <c r="C829615"/>
      <c r="D829615"/>
      <c r="E829615"/>
      <c r="F829615"/>
      <c r="G829615"/>
      <c r="H829615"/>
      <c r="I829615"/>
      <c r="J829615"/>
      <c r="K829615"/>
      <c r="L829615"/>
      <c r="M829615" s="115"/>
      <c r="N829615" s="115"/>
      <c r="O829615"/>
      <c r="P829615"/>
      <c r="Q829615"/>
      <c r="R829615" s="19"/>
      <c r="S829615" s="19"/>
      <c r="T829615"/>
      <c r="U829615" s="113"/>
      <c r="V829615" s="19"/>
      <c r="W829615" s="19"/>
      <c r="X829615" s="19"/>
      <c r="Y829615" s="19"/>
      <c r="Z829615" s="19"/>
      <c r="AA829615" s="19"/>
      <c r="AB829615" s="19"/>
      <c r="AC829615" s="19"/>
      <c r="AD829615" s="19"/>
      <c r="AE829615" s="19"/>
      <c r="AF829615" s="19"/>
      <c r="AG829615" s="19"/>
      <c r="AH829615" s="19"/>
      <c r="AI829615" s="19"/>
      <c r="AJ829615" s="19"/>
      <c r="AK829615" s="19"/>
      <c r="AL829615" s="19"/>
      <c r="AM829615" s="19"/>
      <c r="AN829615" s="19"/>
      <c r="AO829615" s="19"/>
      <c r="AP829615"/>
    </row>
    <row r="829616" spans="1:42" s="116" customFormat="1" x14ac:dyDescent="0.3">
      <c r="A829616"/>
      <c r="B829616"/>
      <c r="C829616"/>
      <c r="D829616"/>
      <c r="E829616"/>
      <c r="F829616"/>
      <c r="G829616"/>
      <c r="H829616"/>
      <c r="I829616"/>
      <c r="J829616"/>
      <c r="K829616"/>
      <c r="L829616"/>
      <c r="M829616" s="115"/>
      <c r="N829616" s="115"/>
      <c r="O829616"/>
      <c r="P829616"/>
      <c r="Q829616"/>
      <c r="R829616" s="19"/>
      <c r="S829616" s="19"/>
      <c r="T829616"/>
      <c r="U829616" s="113"/>
      <c r="V829616" s="19"/>
      <c r="W829616" s="19"/>
      <c r="X829616" s="19"/>
      <c r="Y829616" s="19"/>
      <c r="Z829616" s="19"/>
      <c r="AA829616" s="19"/>
      <c r="AB829616" s="19"/>
      <c r="AC829616" s="19"/>
      <c r="AD829616" s="19"/>
      <c r="AE829616" s="19"/>
      <c r="AF829616" s="19"/>
      <c r="AG829616" s="19"/>
      <c r="AH829616" s="19"/>
      <c r="AI829616" s="19"/>
      <c r="AJ829616" s="19"/>
      <c r="AK829616" s="19"/>
      <c r="AL829616" s="19"/>
      <c r="AM829616" s="19"/>
      <c r="AN829616" s="19"/>
      <c r="AO829616" s="19"/>
      <c r="AP829616"/>
    </row>
    <row r="829617" spans="1:42" s="116" customFormat="1" x14ac:dyDescent="0.3">
      <c r="A829617"/>
      <c r="B829617"/>
      <c r="C829617"/>
      <c r="D829617"/>
      <c r="E829617"/>
      <c r="F829617"/>
      <c r="G829617"/>
      <c r="H829617"/>
      <c r="I829617"/>
      <c r="J829617"/>
      <c r="K829617"/>
      <c r="L829617"/>
      <c r="M829617" s="115"/>
      <c r="N829617" s="115"/>
      <c r="O829617"/>
      <c r="P829617"/>
      <c r="Q829617"/>
      <c r="R829617" s="19"/>
      <c r="S829617" s="19"/>
      <c r="T829617"/>
      <c r="U829617" s="113"/>
      <c r="V829617" s="19"/>
      <c r="W829617" s="19"/>
      <c r="X829617" s="19"/>
      <c r="Y829617" s="19"/>
      <c r="Z829617" s="19"/>
      <c r="AA829617" s="19"/>
      <c r="AB829617" s="19"/>
      <c r="AC829617" s="19"/>
      <c r="AD829617" s="19"/>
      <c r="AE829617" s="19"/>
      <c r="AF829617" s="19"/>
      <c r="AG829617" s="19"/>
      <c r="AH829617" s="19"/>
      <c r="AI829617" s="19"/>
      <c r="AJ829617" s="19"/>
      <c r="AK829617" s="19"/>
      <c r="AL829617" s="19"/>
      <c r="AM829617" s="19"/>
      <c r="AN829617" s="19"/>
      <c r="AO829617" s="19"/>
      <c r="AP829617"/>
    </row>
    <row r="829618" spans="1:42" s="116" customFormat="1" x14ac:dyDescent="0.3">
      <c r="A829618"/>
      <c r="B829618"/>
      <c r="C829618"/>
      <c r="D829618"/>
      <c r="E829618"/>
      <c r="F829618"/>
      <c r="G829618"/>
      <c r="H829618"/>
      <c r="I829618"/>
      <c r="J829618"/>
      <c r="K829618"/>
      <c r="L829618"/>
      <c r="M829618" s="115"/>
      <c r="N829618" s="115"/>
      <c r="O829618"/>
      <c r="P829618"/>
      <c r="Q829618"/>
      <c r="R829618" s="19"/>
      <c r="S829618" s="19"/>
      <c r="T829618"/>
      <c r="U829618" s="113"/>
      <c r="V829618" s="19"/>
      <c r="W829618" s="19"/>
      <c r="X829618" s="19"/>
      <c r="Y829618" s="19"/>
      <c r="Z829618" s="19"/>
      <c r="AA829618" s="19"/>
      <c r="AB829618" s="19"/>
      <c r="AC829618" s="19"/>
      <c r="AD829618" s="19"/>
      <c r="AE829618" s="19"/>
      <c r="AF829618" s="19"/>
      <c r="AG829618" s="19"/>
      <c r="AH829618" s="19"/>
      <c r="AI829618" s="19"/>
      <c r="AJ829618" s="19"/>
      <c r="AK829618" s="19"/>
      <c r="AL829618" s="19"/>
      <c r="AM829618" s="19"/>
      <c r="AN829618" s="19"/>
      <c r="AO829618" s="19"/>
      <c r="AP829618"/>
    </row>
    <row r="829619" spans="1:42" s="116" customFormat="1" x14ac:dyDescent="0.3">
      <c r="A829619"/>
      <c r="B829619"/>
      <c r="C829619"/>
      <c r="D829619"/>
      <c r="E829619"/>
      <c r="F829619"/>
      <c r="G829619"/>
      <c r="H829619"/>
      <c r="I829619"/>
      <c r="J829619"/>
      <c r="K829619"/>
      <c r="L829619"/>
      <c r="M829619" s="115"/>
      <c r="N829619" s="115"/>
      <c r="O829619"/>
      <c r="P829619"/>
      <c r="Q829619"/>
      <c r="R829619" s="19"/>
      <c r="S829619" s="19"/>
      <c r="T829619"/>
      <c r="U829619" s="113"/>
      <c r="V829619" s="19"/>
      <c r="W829619" s="19"/>
      <c r="X829619" s="19"/>
      <c r="Y829619" s="19"/>
      <c r="Z829619" s="19"/>
      <c r="AA829619" s="19"/>
      <c r="AB829619" s="19"/>
      <c r="AC829619" s="19"/>
      <c r="AD829619" s="19"/>
      <c r="AE829619" s="19"/>
      <c r="AF829619" s="19"/>
      <c r="AG829619" s="19"/>
      <c r="AH829619" s="19"/>
      <c r="AI829619" s="19"/>
      <c r="AJ829619" s="19"/>
      <c r="AK829619" s="19"/>
      <c r="AL829619" s="19"/>
      <c r="AM829619" s="19"/>
      <c r="AN829619" s="19"/>
      <c r="AO829619" s="19"/>
      <c r="AP829619"/>
    </row>
    <row r="829620" spans="1:42" s="116" customFormat="1" x14ac:dyDescent="0.3">
      <c r="A829620"/>
      <c r="B829620"/>
      <c r="C829620"/>
      <c r="D829620"/>
      <c r="E829620"/>
      <c r="F829620"/>
      <c r="G829620"/>
      <c r="H829620"/>
      <c r="I829620"/>
      <c r="J829620"/>
      <c r="K829620"/>
      <c r="L829620"/>
      <c r="M829620" s="115"/>
      <c r="N829620" s="115"/>
      <c r="O829620"/>
      <c r="P829620"/>
      <c r="Q829620"/>
      <c r="R829620" s="19"/>
      <c r="S829620" s="19"/>
      <c r="T829620"/>
      <c r="U829620" s="113"/>
      <c r="V829620" s="19"/>
      <c r="W829620" s="19"/>
      <c r="X829620" s="19"/>
      <c r="Y829620" s="19"/>
      <c r="Z829620" s="19"/>
      <c r="AA829620" s="19"/>
      <c r="AB829620" s="19"/>
      <c r="AC829620" s="19"/>
      <c r="AD829620" s="19"/>
      <c r="AE829620" s="19"/>
      <c r="AF829620" s="19"/>
      <c r="AG829620" s="19"/>
      <c r="AH829620" s="19"/>
      <c r="AI829620" s="19"/>
      <c r="AJ829620" s="19"/>
      <c r="AK829620" s="19"/>
      <c r="AL829620" s="19"/>
      <c r="AM829620" s="19"/>
      <c r="AN829620" s="19"/>
      <c r="AO829620" s="19"/>
      <c r="AP829620"/>
    </row>
    <row r="829621" spans="1:42" s="116" customFormat="1" x14ac:dyDescent="0.3">
      <c r="A829621"/>
      <c r="B829621"/>
      <c r="C829621"/>
      <c r="D829621"/>
      <c r="E829621"/>
      <c r="F829621"/>
      <c r="G829621"/>
      <c r="H829621"/>
      <c r="I829621"/>
      <c r="J829621"/>
      <c r="K829621"/>
      <c r="L829621"/>
      <c r="M829621" s="115"/>
      <c r="N829621" s="115"/>
      <c r="O829621"/>
      <c r="P829621"/>
      <c r="Q829621"/>
      <c r="R829621" s="19"/>
      <c r="S829621" s="19"/>
      <c r="T829621"/>
      <c r="U829621" s="113"/>
      <c r="V829621" s="19"/>
      <c r="W829621" s="19"/>
      <c r="X829621" s="19"/>
      <c r="Y829621" s="19"/>
      <c r="Z829621" s="19"/>
      <c r="AA829621" s="19"/>
      <c r="AB829621" s="19"/>
      <c r="AC829621" s="19"/>
      <c r="AD829621" s="19"/>
      <c r="AE829621" s="19"/>
      <c r="AF829621" s="19"/>
      <c r="AG829621" s="19"/>
      <c r="AH829621" s="19"/>
      <c r="AI829621" s="19"/>
      <c r="AJ829621" s="19"/>
      <c r="AK829621" s="19"/>
      <c r="AL829621" s="19"/>
      <c r="AM829621" s="19"/>
      <c r="AN829621" s="19"/>
      <c r="AO829621" s="19"/>
      <c r="AP829621"/>
    </row>
    <row r="829622" spans="1:42" s="116" customFormat="1" x14ac:dyDescent="0.3">
      <c r="A829622"/>
      <c r="B829622"/>
      <c r="C829622"/>
      <c r="D829622"/>
      <c r="E829622"/>
      <c r="F829622"/>
      <c r="G829622"/>
      <c r="H829622"/>
      <c r="I829622"/>
      <c r="J829622"/>
      <c r="K829622"/>
      <c r="L829622"/>
      <c r="M829622" s="115"/>
      <c r="N829622" s="115"/>
      <c r="O829622"/>
      <c r="P829622"/>
      <c r="Q829622"/>
      <c r="R829622" s="19"/>
      <c r="S829622" s="19"/>
      <c r="T829622"/>
      <c r="U829622" s="113"/>
      <c r="V829622" s="19"/>
      <c r="W829622" s="19"/>
      <c r="X829622" s="19"/>
      <c r="Y829622" s="19"/>
      <c r="Z829622" s="19"/>
      <c r="AA829622" s="19"/>
      <c r="AB829622" s="19"/>
      <c r="AC829622" s="19"/>
      <c r="AD829622" s="19"/>
      <c r="AE829622" s="19"/>
      <c r="AF829622" s="19"/>
      <c r="AG829622" s="19"/>
      <c r="AH829622" s="19"/>
      <c r="AI829622" s="19"/>
      <c r="AJ829622" s="19"/>
      <c r="AK829622" s="19"/>
      <c r="AL829622" s="19"/>
      <c r="AM829622" s="19"/>
      <c r="AN829622" s="19"/>
      <c r="AO829622" s="19"/>
      <c r="AP829622"/>
    </row>
    <row r="829623" spans="1:42" s="116" customFormat="1" x14ac:dyDescent="0.3">
      <c r="A829623"/>
      <c r="B829623"/>
      <c r="C829623"/>
      <c r="D829623"/>
      <c r="E829623"/>
      <c r="F829623"/>
      <c r="G829623"/>
      <c r="H829623"/>
      <c r="I829623"/>
      <c r="J829623"/>
      <c r="K829623"/>
      <c r="L829623"/>
      <c r="M829623" s="115"/>
      <c r="N829623" s="115"/>
      <c r="O829623"/>
      <c r="P829623"/>
      <c r="Q829623"/>
      <c r="R829623" s="19"/>
      <c r="S829623" s="19"/>
      <c r="T829623"/>
      <c r="U829623" s="113"/>
      <c r="V829623" s="19"/>
      <c r="W829623" s="19"/>
      <c r="X829623" s="19"/>
      <c r="Y829623" s="19"/>
      <c r="Z829623" s="19"/>
      <c r="AA829623" s="19"/>
      <c r="AB829623" s="19"/>
      <c r="AC829623" s="19"/>
      <c r="AD829623" s="19"/>
      <c r="AE829623" s="19"/>
      <c r="AF829623" s="19"/>
      <c r="AG829623" s="19"/>
      <c r="AH829623" s="19"/>
      <c r="AI829623" s="19"/>
      <c r="AJ829623" s="19"/>
      <c r="AK829623" s="19"/>
      <c r="AL829623" s="19"/>
      <c r="AM829623" s="19"/>
      <c r="AN829623" s="19"/>
      <c r="AO829623" s="19"/>
      <c r="AP829623"/>
    </row>
    <row r="829624" spans="1:42" s="116" customFormat="1" x14ac:dyDescent="0.3">
      <c r="A829624"/>
      <c r="B829624"/>
      <c r="C829624"/>
      <c r="D829624"/>
      <c r="E829624"/>
      <c r="F829624"/>
      <c r="G829624"/>
      <c r="H829624"/>
      <c r="I829624"/>
      <c r="J829624"/>
      <c r="K829624"/>
      <c r="L829624"/>
      <c r="M829624" s="115"/>
      <c r="N829624" s="115"/>
      <c r="O829624"/>
      <c r="P829624"/>
      <c r="Q829624"/>
      <c r="R829624" s="19"/>
      <c r="S829624" s="19"/>
      <c r="T829624"/>
      <c r="U829624" s="113"/>
      <c r="V829624" s="19"/>
      <c r="W829624" s="19"/>
      <c r="X829624" s="19"/>
      <c r="Y829624" s="19"/>
      <c r="Z829624" s="19"/>
      <c r="AA829624" s="19"/>
      <c r="AB829624" s="19"/>
      <c r="AC829624" s="19"/>
      <c r="AD829624" s="19"/>
      <c r="AE829624" s="19"/>
      <c r="AF829624" s="19"/>
      <c r="AG829624" s="19"/>
      <c r="AH829624" s="19"/>
      <c r="AI829624" s="19"/>
      <c r="AJ829624" s="19"/>
      <c r="AK829624" s="19"/>
      <c r="AL829624" s="19"/>
      <c r="AM829624" s="19"/>
      <c r="AN829624" s="19"/>
      <c r="AO829624" s="19"/>
      <c r="AP829624"/>
    </row>
    <row r="829625" spans="1:42" s="116" customFormat="1" x14ac:dyDescent="0.3">
      <c r="A829625"/>
      <c r="B829625"/>
      <c r="C829625"/>
      <c r="D829625"/>
      <c r="E829625"/>
      <c r="F829625"/>
      <c r="G829625"/>
      <c r="H829625"/>
      <c r="I829625"/>
      <c r="J829625"/>
      <c r="K829625"/>
      <c r="L829625"/>
      <c r="M829625" s="115"/>
      <c r="N829625" s="115"/>
      <c r="O829625"/>
      <c r="P829625"/>
      <c r="Q829625"/>
      <c r="R829625" s="19"/>
      <c r="S829625" s="19"/>
      <c r="T829625"/>
      <c r="U829625" s="113"/>
      <c r="V829625" s="19"/>
      <c r="W829625" s="19"/>
      <c r="X829625" s="19"/>
      <c r="Y829625" s="19"/>
      <c r="Z829625" s="19"/>
      <c r="AA829625" s="19"/>
      <c r="AB829625" s="19"/>
      <c r="AC829625" s="19"/>
      <c r="AD829625" s="19"/>
      <c r="AE829625" s="19"/>
      <c r="AF829625" s="19"/>
      <c r="AG829625" s="19"/>
      <c r="AH829625" s="19"/>
      <c r="AI829625" s="19"/>
      <c r="AJ829625" s="19"/>
      <c r="AK829625" s="19"/>
      <c r="AL829625" s="19"/>
      <c r="AM829625" s="19"/>
      <c r="AN829625" s="19"/>
      <c r="AO829625" s="19"/>
      <c r="AP829625"/>
    </row>
    <row r="829626" spans="1:42" s="116" customFormat="1" x14ac:dyDescent="0.3">
      <c r="A829626"/>
      <c r="B829626"/>
      <c r="C829626"/>
      <c r="D829626"/>
      <c r="E829626"/>
      <c r="F829626"/>
      <c r="G829626"/>
      <c r="H829626"/>
      <c r="I829626"/>
      <c r="J829626"/>
      <c r="K829626"/>
      <c r="L829626"/>
      <c r="M829626" s="115"/>
      <c r="N829626" s="115"/>
      <c r="O829626"/>
      <c r="P829626"/>
      <c r="Q829626"/>
      <c r="R829626" s="19"/>
      <c r="S829626" s="19"/>
      <c r="T829626"/>
      <c r="U829626" s="113"/>
      <c r="V829626" s="19"/>
      <c r="W829626" s="19"/>
      <c r="X829626" s="19"/>
      <c r="Y829626" s="19"/>
      <c r="Z829626" s="19"/>
      <c r="AA829626" s="19"/>
      <c r="AB829626" s="19"/>
      <c r="AC829626" s="19"/>
      <c r="AD829626" s="19"/>
      <c r="AE829626" s="19"/>
      <c r="AF829626" s="19"/>
      <c r="AG829626" s="19"/>
      <c r="AH829626" s="19"/>
      <c r="AI829626" s="19"/>
      <c r="AJ829626" s="19"/>
      <c r="AK829626" s="19"/>
      <c r="AL829626" s="19"/>
      <c r="AM829626" s="19"/>
      <c r="AN829626" s="19"/>
      <c r="AO829626" s="19"/>
      <c r="AP829626"/>
    </row>
    <row r="829627" spans="1:42" s="116" customFormat="1" x14ac:dyDescent="0.3">
      <c r="A829627"/>
      <c r="B829627"/>
      <c r="C829627"/>
      <c r="D829627"/>
      <c r="E829627"/>
      <c r="F829627"/>
      <c r="G829627"/>
      <c r="H829627"/>
      <c r="I829627"/>
      <c r="J829627"/>
      <c r="K829627"/>
      <c r="L829627"/>
      <c r="M829627" s="115"/>
      <c r="N829627" s="115"/>
      <c r="O829627"/>
      <c r="P829627"/>
      <c r="Q829627"/>
      <c r="R829627" s="19"/>
      <c r="S829627" s="19"/>
      <c r="T829627"/>
      <c r="U829627" s="113"/>
      <c r="V829627" s="19"/>
      <c r="W829627" s="19"/>
      <c r="X829627" s="19"/>
      <c r="Y829627" s="19"/>
      <c r="Z829627" s="19"/>
      <c r="AA829627" s="19"/>
      <c r="AB829627" s="19"/>
      <c r="AC829627" s="19"/>
      <c r="AD829627" s="19"/>
      <c r="AE829627" s="19"/>
      <c r="AF829627" s="19"/>
      <c r="AG829627" s="19"/>
      <c r="AH829627" s="19"/>
      <c r="AI829627" s="19"/>
      <c r="AJ829627" s="19"/>
      <c r="AK829627" s="19"/>
      <c r="AL829627" s="19"/>
      <c r="AM829627" s="19"/>
      <c r="AN829627" s="19"/>
      <c r="AO829627" s="19"/>
      <c r="AP829627"/>
    </row>
    <row r="829628" spans="1:42" s="116" customFormat="1" x14ac:dyDescent="0.3">
      <c r="A829628"/>
      <c r="B829628"/>
      <c r="C829628"/>
      <c r="D829628"/>
      <c r="E829628"/>
      <c r="F829628"/>
      <c r="G829628"/>
      <c r="H829628"/>
      <c r="I829628"/>
      <c r="J829628"/>
      <c r="K829628"/>
      <c r="L829628"/>
      <c r="M829628" s="115"/>
      <c r="N829628" s="115"/>
      <c r="O829628"/>
      <c r="P829628"/>
      <c r="Q829628"/>
      <c r="R829628" s="19"/>
      <c r="S829628" s="19"/>
      <c r="T829628"/>
      <c r="U829628" s="113"/>
      <c r="V829628" s="19"/>
      <c r="W829628" s="19"/>
      <c r="X829628" s="19"/>
      <c r="Y829628" s="19"/>
      <c r="Z829628" s="19"/>
      <c r="AA829628" s="19"/>
      <c r="AB829628" s="19"/>
      <c r="AC829628" s="19"/>
      <c r="AD829628" s="19"/>
      <c r="AE829628" s="19"/>
      <c r="AF829628" s="19"/>
      <c r="AG829628" s="19"/>
      <c r="AH829628" s="19"/>
      <c r="AI829628" s="19"/>
      <c r="AJ829628" s="19"/>
      <c r="AK829628" s="19"/>
      <c r="AL829628" s="19"/>
      <c r="AM829628" s="19"/>
      <c r="AN829628" s="19"/>
      <c r="AO829628" s="19"/>
      <c r="AP829628"/>
    </row>
    <row r="829629" spans="1:42" s="116" customFormat="1" x14ac:dyDescent="0.3">
      <c r="A829629"/>
      <c r="B829629"/>
      <c r="C829629"/>
      <c r="D829629"/>
      <c r="E829629"/>
      <c r="F829629"/>
      <c r="G829629"/>
      <c r="H829629"/>
      <c r="I829629"/>
      <c r="J829629"/>
      <c r="K829629"/>
      <c r="L829629"/>
      <c r="M829629" s="115"/>
      <c r="N829629" s="115"/>
      <c r="O829629"/>
      <c r="P829629"/>
      <c r="Q829629"/>
      <c r="R829629" s="19"/>
      <c r="S829629" s="19"/>
      <c r="T829629"/>
      <c r="U829629" s="113"/>
      <c r="V829629" s="19"/>
      <c r="W829629" s="19"/>
      <c r="X829629" s="19"/>
      <c r="Y829629" s="19"/>
      <c r="Z829629" s="19"/>
      <c r="AA829629" s="19"/>
      <c r="AB829629" s="19"/>
      <c r="AC829629" s="19"/>
      <c r="AD829629" s="19"/>
      <c r="AE829629" s="19"/>
      <c r="AF829629" s="19"/>
      <c r="AG829629" s="19"/>
      <c r="AH829629" s="19"/>
      <c r="AI829629" s="19"/>
      <c r="AJ829629" s="19"/>
      <c r="AK829629" s="19"/>
      <c r="AL829629" s="19"/>
      <c r="AM829629" s="19"/>
      <c r="AN829629" s="19"/>
      <c r="AO829629" s="19"/>
      <c r="AP829629"/>
    </row>
    <row r="829630" spans="1:42" s="116" customFormat="1" x14ac:dyDescent="0.3">
      <c r="A829630"/>
      <c r="B829630"/>
      <c r="C829630"/>
      <c r="D829630"/>
      <c r="E829630"/>
      <c r="F829630"/>
      <c r="G829630"/>
      <c r="H829630"/>
      <c r="I829630"/>
      <c r="J829630"/>
      <c r="K829630"/>
      <c r="L829630"/>
      <c r="M829630" s="115"/>
      <c r="N829630" s="115"/>
      <c r="O829630"/>
      <c r="P829630"/>
      <c r="Q829630"/>
      <c r="R829630" s="19"/>
      <c r="S829630" s="19"/>
      <c r="T829630"/>
      <c r="U829630" s="113"/>
      <c r="V829630" s="19"/>
      <c r="W829630" s="19"/>
      <c r="X829630" s="19"/>
      <c r="Y829630" s="19"/>
      <c r="Z829630" s="19"/>
      <c r="AA829630" s="19"/>
      <c r="AB829630" s="19"/>
      <c r="AC829630" s="19"/>
      <c r="AD829630" s="19"/>
      <c r="AE829630" s="19"/>
      <c r="AF829630" s="19"/>
      <c r="AG829630" s="19"/>
      <c r="AH829630" s="19"/>
      <c r="AI829630" s="19"/>
      <c r="AJ829630" s="19"/>
      <c r="AK829630" s="19"/>
      <c r="AL829630" s="19"/>
      <c r="AM829630" s="19"/>
      <c r="AN829630" s="19"/>
      <c r="AO829630" s="19"/>
      <c r="AP829630"/>
    </row>
    <row r="829631" spans="1:42" s="116" customFormat="1" x14ac:dyDescent="0.3">
      <c r="A829631"/>
      <c r="B829631"/>
      <c r="C829631"/>
      <c r="D829631"/>
      <c r="E829631"/>
      <c r="F829631"/>
      <c r="G829631"/>
      <c r="H829631"/>
      <c r="I829631"/>
      <c r="J829631"/>
      <c r="K829631"/>
      <c r="L829631"/>
      <c r="M829631" s="115"/>
      <c r="N829631" s="115"/>
      <c r="O829631"/>
      <c r="P829631"/>
      <c r="Q829631"/>
      <c r="R829631" s="19"/>
      <c r="S829631" s="19"/>
      <c r="T829631"/>
      <c r="U829631" s="113"/>
      <c r="V829631" s="19"/>
      <c r="W829631" s="19"/>
      <c r="X829631" s="19"/>
      <c r="Y829631" s="19"/>
      <c r="Z829631" s="19"/>
      <c r="AA829631" s="19"/>
      <c r="AB829631" s="19"/>
      <c r="AC829631" s="19"/>
      <c r="AD829631" s="19"/>
      <c r="AE829631" s="19"/>
      <c r="AF829631" s="19"/>
      <c r="AG829631" s="19"/>
      <c r="AH829631" s="19"/>
      <c r="AI829631" s="19"/>
      <c r="AJ829631" s="19"/>
      <c r="AK829631" s="19"/>
      <c r="AL829631" s="19"/>
      <c r="AM829631" s="19"/>
      <c r="AN829631" s="19"/>
      <c r="AO829631" s="19"/>
      <c r="AP829631"/>
    </row>
    <row r="829632" spans="1:42" s="116" customFormat="1" x14ac:dyDescent="0.3">
      <c r="A829632"/>
      <c r="B829632"/>
      <c r="C829632"/>
      <c r="D829632"/>
      <c r="E829632"/>
      <c r="F829632"/>
      <c r="G829632"/>
      <c r="H829632"/>
      <c r="I829632"/>
      <c r="J829632"/>
      <c r="K829632"/>
      <c r="L829632"/>
      <c r="M829632" s="115"/>
      <c r="N829632" s="115"/>
      <c r="O829632"/>
      <c r="P829632"/>
      <c r="Q829632"/>
      <c r="R829632" s="19"/>
      <c r="S829632" s="19"/>
      <c r="T829632"/>
      <c r="U829632" s="113"/>
      <c r="V829632" s="19"/>
      <c r="W829632" s="19"/>
      <c r="X829632" s="19"/>
      <c r="Y829632" s="19"/>
      <c r="Z829632" s="19"/>
      <c r="AA829632" s="19"/>
      <c r="AB829632" s="19"/>
      <c r="AC829632" s="19"/>
      <c r="AD829632" s="19"/>
      <c r="AE829632" s="19"/>
      <c r="AF829632" s="19"/>
      <c r="AG829632" s="19"/>
      <c r="AH829632" s="19"/>
      <c r="AI829632" s="19"/>
      <c r="AJ829632" s="19"/>
      <c r="AK829632" s="19"/>
      <c r="AL829632" s="19"/>
      <c r="AM829632" s="19"/>
      <c r="AN829632" s="19"/>
      <c r="AO829632" s="19"/>
      <c r="AP829632"/>
    </row>
    <row r="829633" spans="1:42" s="116" customFormat="1" x14ac:dyDescent="0.3">
      <c r="A829633"/>
      <c r="B829633"/>
      <c r="C829633"/>
      <c r="D829633"/>
      <c r="E829633"/>
      <c r="F829633"/>
      <c r="G829633"/>
      <c r="H829633"/>
      <c r="I829633"/>
      <c r="J829633"/>
      <c r="K829633"/>
      <c r="L829633"/>
      <c r="M829633" s="115"/>
      <c r="N829633" s="115"/>
      <c r="O829633"/>
      <c r="P829633"/>
      <c r="Q829633"/>
      <c r="R829633" s="19"/>
      <c r="S829633" s="19"/>
      <c r="T829633"/>
      <c r="U829633" s="113"/>
      <c r="V829633" s="19"/>
      <c r="W829633" s="19"/>
      <c r="X829633" s="19"/>
      <c r="Y829633" s="19"/>
      <c r="Z829633" s="19"/>
      <c r="AA829633" s="19"/>
      <c r="AB829633" s="19"/>
      <c r="AC829633" s="19"/>
      <c r="AD829633" s="19"/>
      <c r="AE829633" s="19"/>
      <c r="AF829633" s="19"/>
      <c r="AG829633" s="19"/>
      <c r="AH829633" s="19"/>
      <c r="AI829633" s="19"/>
      <c r="AJ829633" s="19"/>
      <c r="AK829633" s="19"/>
      <c r="AL829633" s="19"/>
      <c r="AM829633" s="19"/>
      <c r="AN829633" s="19"/>
      <c r="AO829633" s="19"/>
      <c r="AP829633"/>
    </row>
    <row r="829634" spans="1:42" s="116" customFormat="1" x14ac:dyDescent="0.3">
      <c r="A829634"/>
      <c r="B829634"/>
      <c r="C829634"/>
      <c r="D829634"/>
      <c r="E829634"/>
      <c r="F829634"/>
      <c r="G829634"/>
      <c r="H829634"/>
      <c r="I829634"/>
      <c r="J829634"/>
      <c r="K829634"/>
      <c r="L829634"/>
      <c r="M829634" s="115"/>
      <c r="N829634" s="115"/>
      <c r="O829634"/>
      <c r="P829634"/>
      <c r="Q829634"/>
      <c r="R829634" s="19"/>
      <c r="S829634" s="19"/>
      <c r="T829634"/>
      <c r="U829634" s="113"/>
      <c r="V829634" s="19"/>
      <c r="W829634" s="19"/>
      <c r="X829634" s="19"/>
      <c r="Y829634" s="19"/>
      <c r="Z829634" s="19"/>
      <c r="AA829634" s="19"/>
      <c r="AB829634" s="19"/>
      <c r="AC829634" s="19"/>
      <c r="AD829634" s="19"/>
      <c r="AE829634" s="19"/>
      <c r="AF829634" s="19"/>
      <c r="AG829634" s="19"/>
      <c r="AH829634" s="19"/>
      <c r="AI829634" s="19"/>
      <c r="AJ829634" s="19"/>
      <c r="AK829634" s="19"/>
      <c r="AL829634" s="19"/>
      <c r="AM829634" s="19"/>
      <c r="AN829634" s="19"/>
      <c r="AO829634" s="19"/>
      <c r="AP829634"/>
    </row>
    <row r="829635" spans="1:42" s="116" customFormat="1" x14ac:dyDescent="0.3">
      <c r="A829635"/>
      <c r="B829635"/>
      <c r="C829635"/>
      <c r="D829635"/>
      <c r="E829635"/>
      <c r="F829635"/>
      <c r="G829635"/>
      <c r="H829635"/>
      <c r="I829635"/>
      <c r="J829635"/>
      <c r="K829635"/>
      <c r="L829635"/>
      <c r="M829635" s="115"/>
      <c r="N829635" s="115"/>
      <c r="O829635"/>
      <c r="P829635"/>
      <c r="Q829635"/>
      <c r="R829635" s="19"/>
      <c r="S829635" s="19"/>
      <c r="T829635"/>
      <c r="U829635" s="113"/>
      <c r="V829635" s="19"/>
      <c r="W829635" s="19"/>
      <c r="X829635" s="19"/>
      <c r="Y829635" s="19"/>
      <c r="Z829635" s="19"/>
      <c r="AA829635" s="19"/>
      <c r="AB829635" s="19"/>
      <c r="AC829635" s="19"/>
      <c r="AD829635" s="19"/>
      <c r="AE829635" s="19"/>
      <c r="AF829635" s="19"/>
      <c r="AG829635" s="19"/>
      <c r="AH829635" s="19"/>
      <c r="AI829635" s="19"/>
      <c r="AJ829635" s="19"/>
      <c r="AK829635" s="19"/>
      <c r="AL829635" s="19"/>
      <c r="AM829635" s="19"/>
      <c r="AN829635" s="19"/>
      <c r="AO829635" s="19"/>
      <c r="AP829635"/>
    </row>
    <row r="829636" spans="1:42" s="116" customFormat="1" x14ac:dyDescent="0.3">
      <c r="A829636"/>
      <c r="B829636"/>
      <c r="C829636"/>
      <c r="D829636"/>
      <c r="E829636"/>
      <c r="F829636"/>
      <c r="G829636"/>
      <c r="H829636"/>
      <c r="I829636"/>
      <c r="J829636"/>
      <c r="K829636"/>
      <c r="L829636"/>
      <c r="M829636" s="115"/>
      <c r="N829636" s="115"/>
      <c r="O829636"/>
      <c r="P829636"/>
      <c r="Q829636"/>
      <c r="R829636" s="19"/>
      <c r="S829636" s="19"/>
      <c r="T829636"/>
      <c r="U829636" s="113"/>
      <c r="V829636" s="19"/>
      <c r="W829636" s="19"/>
      <c r="X829636" s="19"/>
      <c r="Y829636" s="19"/>
      <c r="Z829636" s="19"/>
      <c r="AA829636" s="19"/>
      <c r="AB829636" s="19"/>
      <c r="AC829636" s="19"/>
      <c r="AD829636" s="19"/>
      <c r="AE829636" s="19"/>
      <c r="AF829636" s="19"/>
      <c r="AG829636" s="19"/>
      <c r="AH829636" s="19"/>
      <c r="AI829636" s="19"/>
      <c r="AJ829636" s="19"/>
      <c r="AK829636" s="19"/>
      <c r="AL829636" s="19"/>
      <c r="AM829636" s="19"/>
      <c r="AN829636" s="19"/>
      <c r="AO829636" s="19"/>
      <c r="AP829636"/>
    </row>
    <row r="829637" spans="1:42" s="116" customFormat="1" x14ac:dyDescent="0.3">
      <c r="A829637"/>
      <c r="B829637"/>
      <c r="C829637"/>
      <c r="D829637"/>
      <c r="E829637"/>
      <c r="F829637"/>
      <c r="G829637"/>
      <c r="H829637"/>
      <c r="I829637"/>
      <c r="J829637"/>
      <c r="K829637"/>
      <c r="L829637"/>
      <c r="M829637" s="115"/>
      <c r="N829637" s="115"/>
      <c r="O829637"/>
      <c r="P829637"/>
      <c r="Q829637"/>
      <c r="R829637" s="19"/>
      <c r="S829637" s="19"/>
      <c r="T829637"/>
      <c r="U829637" s="113"/>
      <c r="V829637" s="19"/>
      <c r="W829637" s="19"/>
      <c r="X829637" s="19"/>
      <c r="Y829637" s="19"/>
      <c r="Z829637" s="19"/>
      <c r="AA829637" s="19"/>
      <c r="AB829637" s="19"/>
      <c r="AC829637" s="19"/>
      <c r="AD829637" s="19"/>
      <c r="AE829637" s="19"/>
      <c r="AF829637" s="19"/>
      <c r="AG829637" s="19"/>
      <c r="AH829637" s="19"/>
      <c r="AI829637" s="19"/>
      <c r="AJ829637" s="19"/>
      <c r="AK829637" s="19"/>
      <c r="AL829637" s="19"/>
      <c r="AM829637" s="19"/>
      <c r="AN829637" s="19"/>
      <c r="AO829637" s="19"/>
      <c r="AP829637"/>
    </row>
    <row r="829638" spans="1:42" s="116" customFormat="1" x14ac:dyDescent="0.3">
      <c r="A829638"/>
      <c r="B829638"/>
      <c r="C829638"/>
      <c r="D829638"/>
      <c r="E829638"/>
      <c r="F829638"/>
      <c r="G829638"/>
      <c r="H829638"/>
      <c r="I829638"/>
      <c r="J829638"/>
      <c r="K829638"/>
      <c r="L829638"/>
      <c r="M829638" s="115"/>
      <c r="N829638" s="115"/>
      <c r="O829638"/>
      <c r="P829638"/>
      <c r="Q829638"/>
      <c r="R829638" s="19"/>
      <c r="S829638" s="19"/>
      <c r="T829638"/>
      <c r="U829638" s="113"/>
      <c r="V829638" s="19"/>
      <c r="W829638" s="19"/>
      <c r="X829638" s="19"/>
      <c r="Y829638" s="19"/>
      <c r="Z829638" s="19"/>
      <c r="AA829638" s="19"/>
      <c r="AB829638" s="19"/>
      <c r="AC829638" s="19"/>
      <c r="AD829638" s="19"/>
      <c r="AE829638" s="19"/>
      <c r="AF829638" s="19"/>
      <c r="AG829638" s="19"/>
      <c r="AH829638" s="19"/>
      <c r="AI829638" s="19"/>
      <c r="AJ829638" s="19"/>
      <c r="AK829638" s="19"/>
      <c r="AL829638" s="19"/>
      <c r="AM829638" s="19"/>
      <c r="AN829638" s="19"/>
      <c r="AO829638" s="19"/>
      <c r="AP829638"/>
    </row>
    <row r="829639" spans="1:42" s="116" customFormat="1" x14ac:dyDescent="0.3">
      <c r="A829639"/>
      <c r="B829639"/>
      <c r="C829639"/>
      <c r="D829639"/>
      <c r="E829639"/>
      <c r="F829639"/>
      <c r="G829639"/>
      <c r="H829639"/>
      <c r="I829639"/>
      <c r="J829639"/>
      <c r="K829639"/>
      <c r="L829639"/>
      <c r="M829639" s="115"/>
      <c r="N829639" s="115"/>
      <c r="O829639"/>
      <c r="P829639"/>
      <c r="Q829639"/>
      <c r="R829639" s="19"/>
      <c r="S829639" s="19"/>
      <c r="T829639"/>
      <c r="U829639" s="113"/>
      <c r="V829639" s="19"/>
      <c r="W829639" s="19"/>
      <c r="X829639" s="19"/>
      <c r="Y829639" s="19"/>
      <c r="Z829639" s="19"/>
      <c r="AA829639" s="19"/>
      <c r="AB829639" s="19"/>
      <c r="AC829639" s="19"/>
      <c r="AD829639" s="19"/>
      <c r="AE829639" s="19"/>
      <c r="AF829639" s="19"/>
      <c r="AG829639" s="19"/>
      <c r="AH829639" s="19"/>
      <c r="AI829639" s="19"/>
      <c r="AJ829639" s="19"/>
      <c r="AK829639" s="19"/>
      <c r="AL829639" s="19"/>
      <c r="AM829639" s="19"/>
      <c r="AN829639" s="19"/>
      <c r="AO829639" s="19"/>
      <c r="AP829639"/>
    </row>
    <row r="829640" spans="1:42" s="116" customFormat="1" x14ac:dyDescent="0.3">
      <c r="A829640"/>
      <c r="B829640"/>
      <c r="C829640"/>
      <c r="D829640"/>
      <c r="E829640"/>
      <c r="F829640"/>
      <c r="G829640"/>
      <c r="H829640"/>
      <c r="I829640"/>
      <c r="J829640"/>
      <c r="K829640"/>
      <c r="L829640"/>
      <c r="M829640" s="115"/>
      <c r="N829640" s="115"/>
      <c r="O829640"/>
      <c r="P829640"/>
      <c r="Q829640"/>
      <c r="R829640" s="19"/>
      <c r="S829640" s="19"/>
      <c r="T829640"/>
      <c r="U829640" s="113"/>
      <c r="V829640" s="19"/>
      <c r="W829640" s="19"/>
      <c r="X829640" s="19"/>
      <c r="Y829640" s="19"/>
      <c r="Z829640" s="19"/>
      <c r="AA829640" s="19"/>
      <c r="AB829640" s="19"/>
      <c r="AC829640" s="19"/>
      <c r="AD829640" s="19"/>
      <c r="AE829640" s="19"/>
      <c r="AF829640" s="19"/>
      <c r="AG829640" s="19"/>
      <c r="AH829640" s="19"/>
      <c r="AI829640" s="19"/>
      <c r="AJ829640" s="19"/>
      <c r="AK829640" s="19"/>
      <c r="AL829640" s="19"/>
      <c r="AM829640" s="19"/>
      <c r="AN829640" s="19"/>
      <c r="AO829640" s="19"/>
      <c r="AP829640"/>
    </row>
    <row r="829641" spans="1:42" s="116" customFormat="1" x14ac:dyDescent="0.3">
      <c r="A829641"/>
      <c r="B829641"/>
      <c r="C829641"/>
      <c r="D829641"/>
      <c r="E829641"/>
      <c r="F829641"/>
      <c r="G829641"/>
      <c r="H829641"/>
      <c r="I829641"/>
      <c r="J829641"/>
      <c r="K829641"/>
      <c r="L829641"/>
      <c r="M829641" s="115"/>
      <c r="N829641" s="115"/>
      <c r="O829641"/>
      <c r="P829641"/>
      <c r="Q829641"/>
      <c r="R829641" s="19"/>
      <c r="S829641" s="19"/>
      <c r="T829641"/>
      <c r="U829641" s="113"/>
      <c r="V829641" s="19"/>
      <c r="W829641" s="19"/>
      <c r="X829641" s="19"/>
      <c r="Y829641" s="19"/>
      <c r="Z829641" s="19"/>
      <c r="AA829641" s="19"/>
      <c r="AB829641" s="19"/>
      <c r="AC829641" s="19"/>
      <c r="AD829641" s="19"/>
      <c r="AE829641" s="19"/>
      <c r="AF829641" s="19"/>
      <c r="AG829641" s="19"/>
      <c r="AH829641" s="19"/>
      <c r="AI829641" s="19"/>
      <c r="AJ829641" s="19"/>
      <c r="AK829641" s="19"/>
      <c r="AL829641" s="19"/>
      <c r="AM829641" s="19"/>
      <c r="AN829641" s="19"/>
      <c r="AO829641" s="19"/>
      <c r="AP829641"/>
    </row>
    <row r="829642" spans="1:42" s="116" customFormat="1" x14ac:dyDescent="0.3">
      <c r="A829642"/>
      <c r="B829642"/>
      <c r="C829642"/>
      <c r="D829642"/>
      <c r="E829642"/>
      <c r="F829642"/>
      <c r="G829642"/>
      <c r="H829642"/>
      <c r="I829642"/>
      <c r="J829642"/>
      <c r="K829642"/>
      <c r="L829642"/>
      <c r="M829642" s="115"/>
      <c r="N829642" s="115"/>
      <c r="O829642"/>
      <c r="P829642"/>
      <c r="Q829642"/>
      <c r="R829642" s="19"/>
      <c r="S829642" s="19"/>
      <c r="T829642"/>
      <c r="U829642" s="113"/>
      <c r="V829642" s="19"/>
      <c r="W829642" s="19"/>
      <c r="X829642" s="19"/>
      <c r="Y829642" s="19"/>
      <c r="Z829642" s="19"/>
      <c r="AA829642" s="19"/>
      <c r="AB829642" s="19"/>
      <c r="AC829642" s="19"/>
      <c r="AD829642" s="19"/>
      <c r="AE829642" s="19"/>
      <c r="AF829642" s="19"/>
      <c r="AG829642" s="19"/>
      <c r="AH829642" s="19"/>
      <c r="AI829642" s="19"/>
      <c r="AJ829642" s="19"/>
      <c r="AK829642" s="19"/>
      <c r="AL829642" s="19"/>
      <c r="AM829642" s="19"/>
      <c r="AN829642" s="19"/>
      <c r="AO829642" s="19"/>
      <c r="AP829642"/>
    </row>
    <row r="829643" spans="1:42" s="116" customFormat="1" x14ac:dyDescent="0.3">
      <c r="A829643"/>
      <c r="B829643"/>
      <c r="C829643"/>
      <c r="D829643"/>
      <c r="E829643"/>
      <c r="F829643"/>
      <c r="G829643"/>
      <c r="H829643"/>
      <c r="I829643"/>
      <c r="J829643"/>
      <c r="K829643"/>
      <c r="L829643"/>
      <c r="M829643" s="115"/>
      <c r="N829643" s="115"/>
      <c r="O829643"/>
      <c r="P829643"/>
      <c r="Q829643"/>
      <c r="R829643" s="19"/>
      <c r="S829643" s="19"/>
      <c r="T829643"/>
      <c r="U829643" s="113"/>
      <c r="V829643" s="19"/>
      <c r="W829643" s="19"/>
      <c r="X829643" s="19"/>
      <c r="Y829643" s="19"/>
      <c r="Z829643" s="19"/>
      <c r="AA829643" s="19"/>
      <c r="AB829643" s="19"/>
      <c r="AC829643" s="19"/>
      <c r="AD829643" s="19"/>
      <c r="AE829643" s="19"/>
      <c r="AF829643" s="19"/>
      <c r="AG829643" s="19"/>
      <c r="AH829643" s="19"/>
      <c r="AI829643" s="19"/>
      <c r="AJ829643" s="19"/>
      <c r="AK829643" s="19"/>
      <c r="AL829643" s="19"/>
      <c r="AM829643" s="19"/>
      <c r="AN829643" s="19"/>
      <c r="AO829643" s="19"/>
      <c r="AP829643"/>
    </row>
    <row r="829644" spans="1:42" s="116" customFormat="1" x14ac:dyDescent="0.3">
      <c r="A829644"/>
      <c r="B829644"/>
      <c r="C829644"/>
      <c r="D829644"/>
      <c r="E829644"/>
      <c r="F829644"/>
      <c r="G829644"/>
      <c r="H829644"/>
      <c r="I829644"/>
      <c r="J829644"/>
      <c r="K829644"/>
      <c r="L829644"/>
      <c r="M829644" s="115"/>
      <c r="N829644" s="115"/>
      <c r="O829644"/>
      <c r="P829644"/>
      <c r="Q829644"/>
      <c r="R829644" s="19"/>
      <c r="S829644" s="19"/>
      <c r="T829644"/>
      <c r="U829644" s="113"/>
      <c r="V829644" s="19"/>
      <c r="W829644" s="19"/>
      <c r="X829644" s="19"/>
      <c r="Y829644" s="19"/>
      <c r="Z829644" s="19"/>
      <c r="AA829644" s="19"/>
      <c r="AB829644" s="19"/>
      <c r="AC829644" s="19"/>
      <c r="AD829644" s="19"/>
      <c r="AE829644" s="19"/>
      <c r="AF829644" s="19"/>
      <c r="AG829644" s="19"/>
      <c r="AH829644" s="19"/>
      <c r="AI829644" s="19"/>
      <c r="AJ829644" s="19"/>
      <c r="AK829644" s="19"/>
      <c r="AL829644" s="19"/>
      <c r="AM829644" s="19"/>
      <c r="AN829644" s="19"/>
      <c r="AO829644" s="19"/>
      <c r="AP829644"/>
    </row>
    <row r="829645" spans="1:42" s="116" customFormat="1" x14ac:dyDescent="0.3">
      <c r="A829645"/>
      <c r="B829645"/>
      <c r="C829645"/>
      <c r="D829645"/>
      <c r="E829645"/>
      <c r="F829645"/>
      <c r="G829645"/>
      <c r="H829645"/>
      <c r="I829645"/>
      <c r="J829645"/>
      <c r="K829645"/>
      <c r="L829645"/>
      <c r="M829645" s="115"/>
      <c r="N829645" s="115"/>
      <c r="O829645"/>
      <c r="P829645"/>
      <c r="Q829645"/>
      <c r="R829645" s="19"/>
      <c r="S829645" s="19"/>
      <c r="T829645"/>
      <c r="U829645" s="113"/>
      <c r="V829645" s="19"/>
      <c r="W829645" s="19"/>
      <c r="X829645" s="19"/>
      <c r="Y829645" s="19"/>
      <c r="Z829645" s="19"/>
      <c r="AA829645" s="19"/>
      <c r="AB829645" s="19"/>
      <c r="AC829645" s="19"/>
      <c r="AD829645" s="19"/>
      <c r="AE829645" s="19"/>
      <c r="AF829645" s="19"/>
      <c r="AG829645" s="19"/>
      <c r="AH829645" s="19"/>
      <c r="AI829645" s="19"/>
      <c r="AJ829645" s="19"/>
      <c r="AK829645" s="19"/>
      <c r="AL829645" s="19"/>
      <c r="AM829645" s="19"/>
      <c r="AN829645" s="19"/>
      <c r="AO829645" s="19"/>
      <c r="AP829645"/>
    </row>
    <row r="829646" spans="1:42" s="116" customFormat="1" x14ac:dyDescent="0.3">
      <c r="A829646"/>
      <c r="B829646"/>
      <c r="C829646"/>
      <c r="D829646"/>
      <c r="E829646"/>
      <c r="F829646"/>
      <c r="G829646"/>
      <c r="H829646"/>
      <c r="I829646"/>
      <c r="J829646"/>
      <c r="K829646"/>
      <c r="L829646"/>
      <c r="M829646" s="115"/>
      <c r="N829646" s="115"/>
      <c r="O829646"/>
      <c r="P829646"/>
      <c r="Q829646"/>
      <c r="R829646" s="19"/>
      <c r="S829646" s="19"/>
      <c r="T829646"/>
      <c r="U829646" s="113"/>
      <c r="V829646" s="19"/>
      <c r="W829646" s="19"/>
      <c r="X829646" s="19"/>
      <c r="Y829646" s="19"/>
      <c r="Z829646" s="19"/>
      <c r="AA829646" s="19"/>
      <c r="AB829646" s="19"/>
      <c r="AC829646" s="19"/>
      <c r="AD829646" s="19"/>
      <c r="AE829646" s="19"/>
      <c r="AF829646" s="19"/>
      <c r="AG829646" s="19"/>
      <c r="AH829646" s="19"/>
      <c r="AI829646" s="19"/>
      <c r="AJ829646" s="19"/>
      <c r="AK829646" s="19"/>
      <c r="AL829646" s="19"/>
      <c r="AM829646" s="19"/>
      <c r="AN829646" s="19"/>
      <c r="AO829646" s="19"/>
      <c r="AP829646"/>
    </row>
    <row r="829647" spans="1:42" s="116" customFormat="1" x14ac:dyDescent="0.3">
      <c r="A829647"/>
      <c r="B829647"/>
      <c r="C829647"/>
      <c r="D829647"/>
      <c r="E829647"/>
      <c r="F829647"/>
      <c r="G829647"/>
      <c r="H829647"/>
      <c r="I829647"/>
      <c r="J829647"/>
      <c r="K829647"/>
      <c r="L829647"/>
      <c r="M829647" s="115"/>
      <c r="N829647" s="115"/>
      <c r="O829647"/>
      <c r="P829647"/>
      <c r="Q829647"/>
      <c r="R829647" s="19"/>
      <c r="S829647" s="19"/>
      <c r="T829647"/>
      <c r="U829647" s="113"/>
      <c r="V829647" s="19"/>
      <c r="W829647" s="19"/>
      <c r="X829647" s="19"/>
      <c r="Y829647" s="19"/>
      <c r="Z829647" s="19"/>
      <c r="AA829647" s="19"/>
      <c r="AB829647" s="19"/>
      <c r="AC829647" s="19"/>
      <c r="AD829647" s="19"/>
      <c r="AE829647" s="19"/>
      <c r="AF829647" s="19"/>
      <c r="AG829647" s="19"/>
      <c r="AH829647" s="19"/>
      <c r="AI829647" s="19"/>
      <c r="AJ829647" s="19"/>
      <c r="AK829647" s="19"/>
      <c r="AL829647" s="19"/>
      <c r="AM829647" s="19"/>
      <c r="AN829647" s="19"/>
      <c r="AO829647" s="19"/>
      <c r="AP829647"/>
    </row>
    <row r="829648" spans="1:42" s="116" customFormat="1" x14ac:dyDescent="0.3">
      <c r="A829648"/>
      <c r="B829648"/>
      <c r="C829648"/>
      <c r="D829648"/>
      <c r="E829648"/>
      <c r="F829648"/>
      <c r="G829648"/>
      <c r="H829648"/>
      <c r="I829648"/>
      <c r="J829648"/>
      <c r="K829648"/>
      <c r="L829648"/>
      <c r="M829648" s="115"/>
      <c r="N829648" s="115"/>
      <c r="O829648"/>
      <c r="P829648"/>
      <c r="Q829648"/>
      <c r="R829648" s="19"/>
      <c r="S829648" s="19"/>
      <c r="T829648"/>
      <c r="U829648" s="113"/>
      <c r="V829648" s="19"/>
      <c r="W829648" s="19"/>
      <c r="X829648" s="19"/>
      <c r="Y829648" s="19"/>
      <c r="Z829648" s="19"/>
      <c r="AA829648" s="19"/>
      <c r="AB829648" s="19"/>
      <c r="AC829648" s="19"/>
      <c r="AD829648" s="19"/>
      <c r="AE829648" s="19"/>
      <c r="AF829648" s="19"/>
      <c r="AG829648" s="19"/>
      <c r="AH829648" s="19"/>
      <c r="AI829648" s="19"/>
      <c r="AJ829648" s="19"/>
      <c r="AK829648" s="19"/>
      <c r="AL829648" s="19"/>
      <c r="AM829648" s="19"/>
      <c r="AN829648" s="19"/>
      <c r="AO829648" s="19"/>
      <c r="AP829648"/>
    </row>
    <row r="829649" spans="1:42" s="116" customFormat="1" x14ac:dyDescent="0.3">
      <c r="A829649"/>
      <c r="B829649"/>
      <c r="C829649"/>
      <c r="D829649"/>
      <c r="E829649"/>
      <c r="F829649"/>
      <c r="G829649"/>
      <c r="H829649"/>
      <c r="I829649"/>
      <c r="J829649"/>
      <c r="K829649"/>
      <c r="L829649"/>
      <c r="M829649" s="115"/>
      <c r="N829649" s="115"/>
      <c r="O829649"/>
      <c r="P829649"/>
      <c r="Q829649"/>
      <c r="R829649" s="19"/>
      <c r="S829649" s="19"/>
      <c r="T829649"/>
      <c r="U829649" s="113"/>
      <c r="V829649" s="19"/>
      <c r="W829649" s="19"/>
      <c r="X829649" s="19"/>
      <c r="Y829649" s="19"/>
      <c r="Z829649" s="19"/>
      <c r="AA829649" s="19"/>
      <c r="AB829649" s="19"/>
      <c r="AC829649" s="19"/>
      <c r="AD829649" s="19"/>
      <c r="AE829649" s="19"/>
      <c r="AF829649" s="19"/>
      <c r="AG829649" s="19"/>
      <c r="AH829649" s="19"/>
      <c r="AI829649" s="19"/>
      <c r="AJ829649" s="19"/>
      <c r="AK829649" s="19"/>
      <c r="AL829649" s="19"/>
      <c r="AM829649" s="19"/>
      <c r="AN829649" s="19"/>
      <c r="AO829649" s="19"/>
      <c r="AP829649"/>
    </row>
    <row r="829650" spans="1:42" s="116" customFormat="1" x14ac:dyDescent="0.3">
      <c r="A829650"/>
      <c r="B829650"/>
      <c r="C829650"/>
      <c r="D829650"/>
      <c r="E829650"/>
      <c r="F829650"/>
      <c r="G829650"/>
      <c r="H829650"/>
      <c r="I829650"/>
      <c r="J829650"/>
      <c r="K829650"/>
      <c r="L829650"/>
      <c r="M829650" s="115"/>
      <c r="N829650" s="115"/>
      <c r="O829650"/>
      <c r="P829650"/>
      <c r="Q829650"/>
      <c r="R829650" s="19"/>
      <c r="S829650" s="19"/>
      <c r="T829650"/>
      <c r="U829650" s="113"/>
      <c r="V829650" s="19"/>
      <c r="W829650" s="19"/>
      <c r="X829650" s="19"/>
      <c r="Y829650" s="19"/>
      <c r="Z829650" s="19"/>
      <c r="AA829650" s="19"/>
      <c r="AB829650" s="19"/>
      <c r="AC829650" s="19"/>
      <c r="AD829650" s="19"/>
      <c r="AE829650" s="19"/>
      <c r="AF829650" s="19"/>
      <c r="AG829650" s="19"/>
      <c r="AH829650" s="19"/>
      <c r="AI829650" s="19"/>
      <c r="AJ829650" s="19"/>
      <c r="AK829650" s="19"/>
      <c r="AL829650" s="19"/>
      <c r="AM829650" s="19"/>
      <c r="AN829650" s="19"/>
      <c r="AO829650" s="19"/>
      <c r="AP829650"/>
    </row>
    <row r="829651" spans="1:42" s="116" customFormat="1" x14ac:dyDescent="0.3">
      <c r="A829651"/>
      <c r="B829651"/>
      <c r="C829651"/>
      <c r="D829651"/>
      <c r="E829651"/>
      <c r="F829651"/>
      <c r="G829651"/>
      <c r="H829651"/>
      <c r="I829651"/>
      <c r="J829651"/>
      <c r="K829651"/>
      <c r="L829651"/>
      <c r="M829651" s="115"/>
      <c r="N829651" s="115"/>
      <c r="O829651"/>
      <c r="P829651"/>
      <c r="Q829651"/>
      <c r="R829651" s="19"/>
      <c r="S829651" s="19"/>
      <c r="T829651"/>
      <c r="U829651" s="113"/>
      <c r="V829651" s="19"/>
      <c r="W829651" s="19"/>
      <c r="X829651" s="19"/>
      <c r="Y829651" s="19"/>
      <c r="Z829651" s="19"/>
      <c r="AA829651" s="19"/>
      <c r="AB829651" s="19"/>
      <c r="AC829651" s="19"/>
      <c r="AD829651" s="19"/>
      <c r="AE829651" s="19"/>
      <c r="AF829651" s="19"/>
      <c r="AG829651" s="19"/>
      <c r="AH829651" s="19"/>
      <c r="AI829651" s="19"/>
      <c r="AJ829651" s="19"/>
      <c r="AK829651" s="19"/>
      <c r="AL829651" s="19"/>
      <c r="AM829651" s="19"/>
      <c r="AN829651" s="19"/>
      <c r="AO829651" s="19"/>
      <c r="AP829651"/>
    </row>
    <row r="829652" spans="1:42" s="116" customFormat="1" x14ac:dyDescent="0.3">
      <c r="A829652"/>
      <c r="B829652"/>
      <c r="C829652"/>
      <c r="D829652"/>
      <c r="E829652"/>
      <c r="F829652"/>
      <c r="G829652"/>
      <c r="H829652"/>
      <c r="I829652"/>
      <c r="J829652"/>
      <c r="K829652"/>
      <c r="L829652"/>
      <c r="M829652" s="115"/>
      <c r="N829652" s="115"/>
      <c r="O829652"/>
      <c r="P829652"/>
      <c r="Q829652"/>
      <c r="R829652" s="19"/>
      <c r="S829652" s="19"/>
      <c r="T829652"/>
      <c r="U829652" s="113"/>
      <c r="V829652" s="19"/>
      <c r="W829652" s="19"/>
      <c r="X829652" s="19"/>
      <c r="Y829652" s="19"/>
      <c r="Z829652" s="19"/>
      <c r="AA829652" s="19"/>
      <c r="AB829652" s="19"/>
      <c r="AC829652" s="19"/>
      <c r="AD829652" s="19"/>
      <c r="AE829652" s="19"/>
      <c r="AF829652" s="19"/>
      <c r="AG829652" s="19"/>
      <c r="AH829652" s="19"/>
      <c r="AI829652" s="19"/>
      <c r="AJ829652" s="19"/>
      <c r="AK829652" s="19"/>
      <c r="AL829652" s="19"/>
      <c r="AM829652" s="19"/>
      <c r="AN829652" s="19"/>
      <c r="AO829652" s="19"/>
      <c r="AP829652"/>
    </row>
    <row r="829653" spans="1:42" s="116" customFormat="1" x14ac:dyDescent="0.3">
      <c r="A829653"/>
      <c r="B829653"/>
      <c r="C829653"/>
      <c r="D829653"/>
      <c r="E829653"/>
      <c r="F829653"/>
      <c r="G829653"/>
      <c r="H829653"/>
      <c r="I829653"/>
      <c r="J829653"/>
      <c r="K829653"/>
      <c r="L829653"/>
      <c r="M829653" s="115"/>
      <c r="N829653" s="115"/>
      <c r="O829653"/>
      <c r="P829653"/>
      <c r="Q829653"/>
      <c r="R829653" s="19"/>
      <c r="S829653" s="19"/>
      <c r="T829653"/>
      <c r="U829653" s="113"/>
      <c r="V829653" s="19"/>
      <c r="W829653" s="19"/>
      <c r="X829653" s="19"/>
      <c r="Y829653" s="19"/>
      <c r="Z829653" s="19"/>
      <c r="AA829653" s="19"/>
      <c r="AB829653" s="19"/>
      <c r="AC829653" s="19"/>
      <c r="AD829653" s="19"/>
      <c r="AE829653" s="19"/>
      <c r="AF829653" s="19"/>
      <c r="AG829653" s="19"/>
      <c r="AH829653" s="19"/>
      <c r="AI829653" s="19"/>
      <c r="AJ829653" s="19"/>
      <c r="AK829653" s="19"/>
      <c r="AL829653" s="19"/>
      <c r="AM829653" s="19"/>
      <c r="AN829653" s="19"/>
      <c r="AO829653" s="19"/>
      <c r="AP829653"/>
    </row>
    <row r="829654" spans="1:42" s="116" customFormat="1" x14ac:dyDescent="0.3">
      <c r="A829654"/>
      <c r="B829654"/>
      <c r="C829654"/>
      <c r="D829654"/>
      <c r="E829654"/>
      <c r="F829654"/>
      <c r="G829654"/>
      <c r="H829654"/>
      <c r="I829654"/>
      <c r="J829654"/>
      <c r="K829654"/>
      <c r="L829654"/>
      <c r="M829654" s="115"/>
      <c r="N829654" s="115"/>
      <c r="O829654"/>
      <c r="P829654"/>
      <c r="Q829654"/>
      <c r="R829654" s="19"/>
      <c r="S829654" s="19"/>
      <c r="T829654"/>
      <c r="U829654" s="113"/>
      <c r="V829654" s="19"/>
      <c r="W829654" s="19"/>
      <c r="X829654" s="19"/>
      <c r="Y829654" s="19"/>
      <c r="Z829654" s="19"/>
      <c r="AA829654" s="19"/>
      <c r="AB829654" s="19"/>
      <c r="AC829654" s="19"/>
      <c r="AD829654" s="19"/>
      <c r="AE829654" s="19"/>
      <c r="AF829654" s="19"/>
      <c r="AG829654" s="19"/>
      <c r="AH829654" s="19"/>
      <c r="AI829654" s="19"/>
      <c r="AJ829654" s="19"/>
      <c r="AK829654" s="19"/>
      <c r="AL829654" s="19"/>
      <c r="AM829654" s="19"/>
      <c r="AN829654" s="19"/>
      <c r="AO829654" s="19"/>
      <c r="AP829654"/>
    </row>
    <row r="829655" spans="1:42" s="116" customFormat="1" x14ac:dyDescent="0.3">
      <c r="A829655"/>
      <c r="B829655"/>
      <c r="C829655"/>
      <c r="D829655"/>
      <c r="E829655"/>
      <c r="F829655"/>
      <c r="G829655"/>
      <c r="H829655"/>
      <c r="I829655"/>
      <c r="J829655"/>
      <c r="K829655"/>
      <c r="L829655"/>
      <c r="M829655" s="115"/>
      <c r="N829655" s="115"/>
      <c r="O829655"/>
      <c r="P829655"/>
      <c r="Q829655"/>
      <c r="R829655" s="19"/>
      <c r="S829655" s="19"/>
      <c r="T829655"/>
      <c r="U829655" s="113"/>
      <c r="V829655" s="19"/>
      <c r="W829655" s="19"/>
      <c r="X829655" s="19"/>
      <c r="Y829655" s="19"/>
      <c r="Z829655" s="19"/>
      <c r="AA829655" s="19"/>
      <c r="AB829655" s="19"/>
      <c r="AC829655" s="19"/>
      <c r="AD829655" s="19"/>
      <c r="AE829655" s="19"/>
      <c r="AF829655" s="19"/>
      <c r="AG829655" s="19"/>
      <c r="AH829655" s="19"/>
      <c r="AI829655" s="19"/>
      <c r="AJ829655" s="19"/>
      <c r="AK829655" s="19"/>
      <c r="AL829655" s="19"/>
      <c r="AM829655" s="19"/>
      <c r="AN829655" s="19"/>
      <c r="AO829655" s="19"/>
      <c r="AP829655"/>
    </row>
    <row r="829656" spans="1:42" s="116" customFormat="1" x14ac:dyDescent="0.3">
      <c r="A829656"/>
      <c r="B829656"/>
      <c r="C829656"/>
      <c r="D829656"/>
      <c r="E829656"/>
      <c r="F829656"/>
      <c r="G829656"/>
      <c r="H829656"/>
      <c r="I829656"/>
      <c r="J829656"/>
      <c r="K829656"/>
      <c r="L829656"/>
      <c r="M829656" s="115"/>
      <c r="N829656" s="115"/>
      <c r="O829656"/>
      <c r="P829656"/>
      <c r="Q829656"/>
      <c r="R829656" s="19"/>
      <c r="S829656" s="19"/>
      <c r="T829656"/>
      <c r="U829656" s="113"/>
      <c r="V829656" s="19"/>
      <c r="W829656" s="19"/>
      <c r="X829656" s="19"/>
      <c r="Y829656" s="19"/>
      <c r="Z829656" s="19"/>
      <c r="AA829656" s="19"/>
      <c r="AB829656" s="19"/>
      <c r="AC829656" s="19"/>
      <c r="AD829656" s="19"/>
      <c r="AE829656" s="19"/>
      <c r="AF829656" s="19"/>
      <c r="AG829656" s="19"/>
      <c r="AH829656" s="19"/>
      <c r="AI829656" s="19"/>
      <c r="AJ829656" s="19"/>
      <c r="AK829656" s="19"/>
      <c r="AL829656" s="19"/>
      <c r="AM829656" s="19"/>
      <c r="AN829656" s="19"/>
      <c r="AO829656" s="19"/>
      <c r="AP829656"/>
    </row>
    <row r="829657" spans="1:42" s="116" customFormat="1" x14ac:dyDescent="0.3">
      <c r="A829657"/>
      <c r="B829657"/>
      <c r="C829657"/>
      <c r="D829657"/>
      <c r="E829657"/>
      <c r="F829657"/>
      <c r="G829657"/>
      <c r="H829657"/>
      <c r="I829657"/>
      <c r="J829657"/>
      <c r="K829657"/>
      <c r="L829657"/>
      <c r="M829657" s="115"/>
      <c r="N829657" s="115"/>
      <c r="O829657"/>
      <c r="P829657"/>
      <c r="Q829657"/>
      <c r="R829657" s="19"/>
      <c r="S829657" s="19"/>
      <c r="T829657"/>
      <c r="U829657" s="113"/>
      <c r="V829657" s="19"/>
      <c r="W829657" s="19"/>
      <c r="X829657" s="19"/>
      <c r="Y829657" s="19"/>
      <c r="Z829657" s="19"/>
      <c r="AA829657" s="19"/>
      <c r="AB829657" s="19"/>
      <c r="AC829657" s="19"/>
      <c r="AD829657" s="19"/>
      <c r="AE829657" s="19"/>
      <c r="AF829657" s="19"/>
      <c r="AG829657" s="19"/>
      <c r="AH829657" s="19"/>
      <c r="AI829657" s="19"/>
      <c r="AJ829657" s="19"/>
      <c r="AK829657" s="19"/>
      <c r="AL829657" s="19"/>
      <c r="AM829657" s="19"/>
      <c r="AN829657" s="19"/>
      <c r="AO829657" s="19"/>
      <c r="AP829657"/>
    </row>
    <row r="829658" spans="1:42" s="116" customFormat="1" x14ac:dyDescent="0.3">
      <c r="A829658"/>
      <c r="B829658"/>
      <c r="C829658"/>
      <c r="D829658"/>
      <c r="E829658"/>
      <c r="F829658"/>
      <c r="G829658"/>
      <c r="H829658"/>
      <c r="I829658"/>
      <c r="J829658"/>
      <c r="K829658"/>
      <c r="L829658"/>
      <c r="M829658" s="115"/>
      <c r="N829658" s="115"/>
      <c r="O829658"/>
      <c r="P829658"/>
      <c r="Q829658"/>
      <c r="R829658" s="19"/>
      <c r="S829658" s="19"/>
      <c r="T829658"/>
      <c r="U829658" s="113"/>
      <c r="V829658" s="19"/>
      <c r="W829658" s="19"/>
      <c r="X829658" s="19"/>
      <c r="Y829658" s="19"/>
      <c r="Z829658" s="19"/>
      <c r="AA829658" s="19"/>
      <c r="AB829658" s="19"/>
      <c r="AC829658" s="19"/>
      <c r="AD829658" s="19"/>
      <c r="AE829658" s="19"/>
      <c r="AF829658" s="19"/>
      <c r="AG829658" s="19"/>
      <c r="AH829658" s="19"/>
      <c r="AI829658" s="19"/>
      <c r="AJ829658" s="19"/>
      <c r="AK829658" s="19"/>
      <c r="AL829658" s="19"/>
      <c r="AM829658" s="19"/>
      <c r="AN829658" s="19"/>
      <c r="AO829658" s="19"/>
      <c r="AP829658"/>
    </row>
    <row r="829659" spans="1:42" s="116" customFormat="1" x14ac:dyDescent="0.3">
      <c r="A829659"/>
      <c r="B829659"/>
      <c r="C829659"/>
      <c r="D829659"/>
      <c r="E829659"/>
      <c r="F829659"/>
      <c r="G829659"/>
      <c r="H829659"/>
      <c r="I829659"/>
      <c r="J829659"/>
      <c r="K829659"/>
      <c r="L829659"/>
      <c r="M829659" s="115"/>
      <c r="N829659" s="115"/>
      <c r="O829659"/>
      <c r="P829659"/>
      <c r="Q829659"/>
      <c r="R829659" s="19"/>
      <c r="S829659" s="19"/>
      <c r="T829659"/>
      <c r="U829659" s="113"/>
      <c r="V829659" s="19"/>
      <c r="W829659" s="19"/>
      <c r="X829659" s="19"/>
      <c r="Y829659" s="19"/>
      <c r="Z829659" s="19"/>
      <c r="AA829659" s="19"/>
      <c r="AB829659" s="19"/>
      <c r="AC829659" s="19"/>
      <c r="AD829659" s="19"/>
      <c r="AE829659" s="19"/>
      <c r="AF829659" s="19"/>
      <c r="AG829659" s="19"/>
      <c r="AH829659" s="19"/>
      <c r="AI829659" s="19"/>
      <c r="AJ829659" s="19"/>
      <c r="AK829659" s="19"/>
      <c r="AL829659" s="19"/>
      <c r="AM829659" s="19"/>
      <c r="AN829659" s="19"/>
      <c r="AO829659" s="19"/>
      <c r="AP829659"/>
    </row>
    <row r="829660" spans="1:42" s="116" customFormat="1" x14ac:dyDescent="0.3">
      <c r="A829660"/>
      <c r="B829660"/>
      <c r="C829660"/>
      <c r="D829660"/>
      <c r="E829660"/>
      <c r="F829660"/>
      <c r="G829660"/>
      <c r="H829660"/>
      <c r="I829660"/>
      <c r="J829660"/>
      <c r="K829660"/>
      <c r="L829660"/>
      <c r="M829660" s="115"/>
      <c r="N829660" s="115"/>
      <c r="O829660"/>
      <c r="P829660"/>
      <c r="Q829660"/>
      <c r="R829660" s="19"/>
      <c r="S829660" s="19"/>
      <c r="T829660"/>
      <c r="U829660" s="113"/>
      <c r="V829660" s="19"/>
      <c r="W829660" s="19"/>
      <c r="X829660" s="19"/>
      <c r="Y829660" s="19"/>
      <c r="Z829660" s="19"/>
      <c r="AA829660" s="19"/>
      <c r="AB829660" s="19"/>
      <c r="AC829660" s="19"/>
      <c r="AD829660" s="19"/>
      <c r="AE829660" s="19"/>
      <c r="AF829660" s="19"/>
      <c r="AG829660" s="19"/>
      <c r="AH829660" s="19"/>
      <c r="AI829660" s="19"/>
      <c r="AJ829660" s="19"/>
      <c r="AK829660" s="19"/>
      <c r="AL829660" s="19"/>
      <c r="AM829660" s="19"/>
      <c r="AN829660" s="19"/>
      <c r="AO829660" s="19"/>
      <c r="AP829660"/>
    </row>
    <row r="829661" spans="1:42" s="116" customFormat="1" x14ac:dyDescent="0.3">
      <c r="A829661"/>
      <c r="B829661"/>
      <c r="C829661"/>
      <c r="D829661"/>
      <c r="E829661"/>
      <c r="F829661"/>
      <c r="G829661"/>
      <c r="H829661"/>
      <c r="I829661"/>
      <c r="J829661"/>
      <c r="K829661"/>
      <c r="L829661"/>
      <c r="M829661" s="115"/>
      <c r="N829661" s="115"/>
      <c r="O829661"/>
      <c r="P829661"/>
      <c r="Q829661"/>
      <c r="R829661" s="19"/>
      <c r="S829661" s="19"/>
      <c r="T829661"/>
      <c r="U829661" s="113"/>
      <c r="V829661" s="19"/>
      <c r="W829661" s="19"/>
      <c r="X829661" s="19"/>
      <c r="Y829661" s="19"/>
      <c r="Z829661" s="19"/>
      <c r="AA829661" s="19"/>
      <c r="AB829661" s="19"/>
      <c r="AC829661" s="19"/>
      <c r="AD829661" s="19"/>
      <c r="AE829661" s="19"/>
      <c r="AF829661" s="19"/>
      <c r="AG829661" s="19"/>
      <c r="AH829661" s="19"/>
      <c r="AI829661" s="19"/>
      <c r="AJ829661" s="19"/>
      <c r="AK829661" s="19"/>
      <c r="AL829661" s="19"/>
      <c r="AM829661" s="19"/>
      <c r="AN829661" s="19"/>
      <c r="AO829661" s="19"/>
      <c r="AP829661"/>
    </row>
    <row r="829662" spans="1:42" s="116" customFormat="1" x14ac:dyDescent="0.3">
      <c r="A829662"/>
      <c r="B829662"/>
      <c r="C829662"/>
      <c r="D829662"/>
      <c r="E829662"/>
      <c r="F829662"/>
      <c r="G829662"/>
      <c r="H829662"/>
      <c r="I829662"/>
      <c r="J829662"/>
      <c r="K829662"/>
      <c r="L829662"/>
      <c r="M829662" s="115"/>
      <c r="N829662" s="115"/>
      <c r="O829662"/>
      <c r="P829662"/>
      <c r="Q829662"/>
      <c r="R829662" s="19"/>
      <c r="S829662" s="19"/>
      <c r="T829662"/>
      <c r="U829662" s="113"/>
      <c r="V829662" s="19"/>
      <c r="W829662" s="19"/>
      <c r="X829662" s="19"/>
      <c r="Y829662" s="19"/>
      <c r="Z829662" s="19"/>
      <c r="AA829662" s="19"/>
      <c r="AB829662" s="19"/>
      <c r="AC829662" s="19"/>
      <c r="AD829662" s="19"/>
      <c r="AE829662" s="19"/>
      <c r="AF829662" s="19"/>
      <c r="AG829662" s="19"/>
      <c r="AH829662" s="19"/>
      <c r="AI829662" s="19"/>
      <c r="AJ829662" s="19"/>
      <c r="AK829662" s="19"/>
      <c r="AL829662" s="19"/>
      <c r="AM829662" s="19"/>
      <c r="AN829662" s="19"/>
      <c r="AO829662" s="19"/>
      <c r="AP829662"/>
    </row>
    <row r="829663" spans="1:42" s="116" customFormat="1" x14ac:dyDescent="0.3">
      <c r="A829663"/>
      <c r="B829663"/>
      <c r="C829663"/>
      <c r="D829663"/>
      <c r="E829663"/>
      <c r="F829663"/>
      <c r="G829663"/>
      <c r="H829663"/>
      <c r="I829663"/>
      <c r="J829663"/>
      <c r="K829663"/>
      <c r="L829663"/>
      <c r="M829663" s="115"/>
      <c r="N829663" s="115"/>
      <c r="O829663"/>
      <c r="P829663"/>
      <c r="Q829663"/>
      <c r="R829663" s="19"/>
      <c r="S829663" s="19"/>
      <c r="T829663"/>
      <c r="U829663" s="113"/>
      <c r="V829663" s="19"/>
      <c r="W829663" s="19"/>
      <c r="X829663" s="19"/>
      <c r="Y829663" s="19"/>
      <c r="Z829663" s="19"/>
      <c r="AA829663" s="19"/>
      <c r="AB829663" s="19"/>
      <c r="AC829663" s="19"/>
      <c r="AD829663" s="19"/>
      <c r="AE829663" s="19"/>
      <c r="AF829663" s="19"/>
      <c r="AG829663" s="19"/>
      <c r="AH829663" s="19"/>
      <c r="AI829663" s="19"/>
      <c r="AJ829663" s="19"/>
      <c r="AK829663" s="19"/>
      <c r="AL829663" s="19"/>
      <c r="AM829663" s="19"/>
      <c r="AN829663" s="19"/>
      <c r="AO829663" s="19"/>
      <c r="AP829663"/>
    </row>
    <row r="829664" spans="1:42" s="116" customFormat="1" x14ac:dyDescent="0.3">
      <c r="A829664"/>
      <c r="B829664"/>
      <c r="C829664"/>
      <c r="D829664"/>
      <c r="E829664"/>
      <c r="F829664"/>
      <c r="G829664"/>
      <c r="H829664"/>
      <c r="I829664"/>
      <c r="J829664"/>
      <c r="K829664"/>
      <c r="L829664"/>
      <c r="M829664" s="115"/>
      <c r="N829664" s="115"/>
      <c r="O829664"/>
      <c r="P829664"/>
      <c r="Q829664"/>
      <c r="R829664" s="19"/>
      <c r="S829664" s="19"/>
      <c r="T829664"/>
      <c r="U829664" s="113"/>
      <c r="V829664" s="19"/>
      <c r="W829664" s="19"/>
      <c r="X829664" s="19"/>
      <c r="Y829664" s="19"/>
      <c r="Z829664" s="19"/>
      <c r="AA829664" s="19"/>
      <c r="AB829664" s="19"/>
      <c r="AC829664" s="19"/>
      <c r="AD829664" s="19"/>
      <c r="AE829664" s="19"/>
      <c r="AF829664" s="19"/>
      <c r="AG829664" s="19"/>
      <c r="AH829664" s="19"/>
      <c r="AI829664" s="19"/>
      <c r="AJ829664" s="19"/>
      <c r="AK829664" s="19"/>
      <c r="AL829664" s="19"/>
      <c r="AM829664" s="19"/>
      <c r="AN829664" s="19"/>
      <c r="AO829664" s="19"/>
      <c r="AP829664"/>
    </row>
    <row r="829665" spans="1:42" s="116" customFormat="1" x14ac:dyDescent="0.3">
      <c r="A829665"/>
      <c r="B829665"/>
      <c r="C829665"/>
      <c r="D829665"/>
      <c r="E829665"/>
      <c r="F829665"/>
      <c r="G829665"/>
      <c r="H829665"/>
      <c r="I829665"/>
      <c r="J829665"/>
      <c r="K829665"/>
      <c r="L829665"/>
      <c r="M829665" s="115"/>
      <c r="N829665" s="115"/>
      <c r="O829665"/>
      <c r="P829665"/>
      <c r="Q829665"/>
      <c r="R829665" s="19"/>
      <c r="S829665" s="19"/>
      <c r="T829665"/>
      <c r="U829665" s="113"/>
      <c r="V829665" s="19"/>
      <c r="W829665" s="19"/>
      <c r="X829665" s="19"/>
      <c r="Y829665" s="19"/>
      <c r="Z829665" s="19"/>
      <c r="AA829665" s="19"/>
      <c r="AB829665" s="19"/>
      <c r="AC829665" s="19"/>
      <c r="AD829665" s="19"/>
      <c r="AE829665" s="19"/>
      <c r="AF829665" s="19"/>
      <c r="AG829665" s="19"/>
      <c r="AH829665" s="19"/>
      <c r="AI829665" s="19"/>
      <c r="AJ829665" s="19"/>
      <c r="AK829665" s="19"/>
      <c r="AL829665" s="19"/>
      <c r="AM829665" s="19"/>
      <c r="AN829665" s="19"/>
      <c r="AO829665" s="19"/>
      <c r="AP829665"/>
    </row>
    <row r="829666" spans="1:42" s="116" customFormat="1" x14ac:dyDescent="0.3">
      <c r="A829666"/>
      <c r="B829666"/>
      <c r="C829666"/>
      <c r="D829666"/>
      <c r="E829666"/>
      <c r="F829666"/>
      <c r="G829666"/>
      <c r="H829666"/>
      <c r="I829666"/>
      <c r="J829666"/>
      <c r="K829666"/>
      <c r="L829666"/>
      <c r="M829666" s="115"/>
      <c r="N829666" s="115"/>
      <c r="O829666"/>
      <c r="P829666"/>
      <c r="Q829666"/>
      <c r="R829666" s="19"/>
      <c r="S829666" s="19"/>
      <c r="T829666"/>
      <c r="U829666" s="113"/>
      <c r="V829666" s="19"/>
      <c r="W829666" s="19"/>
      <c r="X829666" s="19"/>
      <c r="Y829666" s="19"/>
      <c r="Z829666" s="19"/>
      <c r="AA829666" s="19"/>
      <c r="AB829666" s="19"/>
      <c r="AC829666" s="19"/>
      <c r="AD829666" s="19"/>
      <c r="AE829666" s="19"/>
      <c r="AF829666" s="19"/>
      <c r="AG829666" s="19"/>
      <c r="AH829666" s="19"/>
      <c r="AI829666" s="19"/>
      <c r="AJ829666" s="19"/>
      <c r="AK829666" s="19"/>
      <c r="AL829666" s="19"/>
      <c r="AM829666" s="19"/>
      <c r="AN829666" s="19"/>
      <c r="AO829666" s="19"/>
      <c r="AP829666"/>
    </row>
    <row r="829667" spans="1:42" s="116" customFormat="1" x14ac:dyDescent="0.3">
      <c r="A829667"/>
      <c r="B829667"/>
      <c r="C829667"/>
      <c r="D829667"/>
      <c r="E829667"/>
      <c r="F829667"/>
      <c r="G829667"/>
      <c r="H829667"/>
      <c r="I829667"/>
      <c r="J829667"/>
      <c r="K829667"/>
      <c r="L829667"/>
      <c r="M829667" s="115"/>
      <c r="N829667" s="115"/>
      <c r="O829667"/>
      <c r="P829667"/>
      <c r="Q829667"/>
      <c r="R829667" s="19"/>
      <c r="S829667" s="19"/>
      <c r="T829667"/>
      <c r="U829667" s="113"/>
      <c r="V829667" s="19"/>
      <c r="W829667" s="19"/>
      <c r="X829667" s="19"/>
      <c r="Y829667" s="19"/>
      <c r="Z829667" s="19"/>
      <c r="AA829667" s="19"/>
      <c r="AB829667" s="19"/>
      <c r="AC829667" s="19"/>
      <c r="AD829667" s="19"/>
      <c r="AE829667" s="19"/>
      <c r="AF829667" s="19"/>
      <c r="AG829667" s="19"/>
      <c r="AH829667" s="19"/>
      <c r="AI829667" s="19"/>
      <c r="AJ829667" s="19"/>
      <c r="AK829667" s="19"/>
      <c r="AL829667" s="19"/>
      <c r="AM829667" s="19"/>
      <c r="AN829667" s="19"/>
      <c r="AO829667" s="19"/>
      <c r="AP829667"/>
    </row>
    <row r="829668" spans="1:42" s="116" customFormat="1" x14ac:dyDescent="0.3">
      <c r="A829668"/>
      <c r="B829668"/>
      <c r="C829668"/>
      <c r="D829668"/>
      <c r="E829668"/>
      <c r="F829668"/>
      <c r="G829668"/>
      <c r="H829668"/>
      <c r="I829668"/>
      <c r="J829668"/>
      <c r="K829668"/>
      <c r="L829668"/>
      <c r="M829668" s="115"/>
      <c r="N829668" s="115"/>
      <c r="O829668"/>
      <c r="P829668"/>
      <c r="Q829668"/>
      <c r="R829668" s="19"/>
      <c r="S829668" s="19"/>
      <c r="T829668"/>
      <c r="U829668" s="113"/>
      <c r="V829668" s="19"/>
      <c r="W829668" s="19"/>
      <c r="X829668" s="19"/>
      <c r="Y829668" s="19"/>
      <c r="Z829668" s="19"/>
      <c r="AA829668" s="19"/>
      <c r="AB829668" s="19"/>
      <c r="AC829668" s="19"/>
      <c r="AD829668" s="19"/>
      <c r="AE829668" s="19"/>
      <c r="AF829668" s="19"/>
      <c r="AG829668" s="19"/>
      <c r="AH829668" s="19"/>
      <c r="AI829668" s="19"/>
      <c r="AJ829668" s="19"/>
      <c r="AK829668" s="19"/>
      <c r="AL829668" s="19"/>
      <c r="AM829668" s="19"/>
      <c r="AN829668" s="19"/>
      <c r="AO829668" s="19"/>
      <c r="AP829668"/>
    </row>
    <row r="829669" spans="1:42" s="116" customFormat="1" x14ac:dyDescent="0.3">
      <c r="A829669"/>
      <c r="B829669"/>
      <c r="C829669"/>
      <c r="D829669"/>
      <c r="E829669"/>
      <c r="F829669"/>
      <c r="G829669"/>
      <c r="H829669"/>
      <c r="I829669"/>
      <c r="J829669"/>
      <c r="K829669"/>
      <c r="L829669"/>
      <c r="M829669" s="115"/>
      <c r="N829669" s="115"/>
      <c r="O829669"/>
      <c r="P829669"/>
      <c r="Q829669"/>
      <c r="R829669" s="19"/>
      <c r="S829669" s="19"/>
      <c r="T829669"/>
      <c r="U829669" s="113"/>
      <c r="V829669" s="19"/>
      <c r="W829669" s="19"/>
      <c r="X829669" s="19"/>
      <c r="Y829669" s="19"/>
      <c r="Z829669" s="19"/>
      <c r="AA829669" s="19"/>
      <c r="AB829669" s="19"/>
      <c r="AC829669" s="19"/>
      <c r="AD829669" s="19"/>
      <c r="AE829669" s="19"/>
      <c r="AF829669" s="19"/>
      <c r="AG829669" s="19"/>
      <c r="AH829669" s="19"/>
      <c r="AI829669" s="19"/>
      <c r="AJ829669" s="19"/>
      <c r="AK829669" s="19"/>
      <c r="AL829669" s="19"/>
      <c r="AM829669" s="19"/>
      <c r="AN829669" s="19"/>
      <c r="AO829669" s="19"/>
      <c r="AP829669"/>
    </row>
    <row r="829670" spans="1:42" s="116" customFormat="1" x14ac:dyDescent="0.3">
      <c r="A829670"/>
      <c r="B829670"/>
      <c r="C829670"/>
      <c r="D829670"/>
      <c r="E829670"/>
      <c r="F829670"/>
      <c r="G829670"/>
      <c r="H829670"/>
      <c r="I829670"/>
      <c r="J829670"/>
      <c r="K829670"/>
      <c r="L829670"/>
      <c r="M829670" s="115"/>
      <c r="N829670" s="115"/>
      <c r="O829670"/>
      <c r="P829670"/>
      <c r="Q829670"/>
      <c r="R829670" s="19"/>
      <c r="S829670" s="19"/>
      <c r="T829670"/>
      <c r="U829670" s="113"/>
      <c r="V829670" s="19"/>
      <c r="W829670" s="19"/>
      <c r="X829670" s="19"/>
      <c r="Y829670" s="19"/>
      <c r="Z829670" s="19"/>
      <c r="AA829670" s="19"/>
      <c r="AB829670" s="19"/>
      <c r="AC829670" s="19"/>
      <c r="AD829670" s="19"/>
      <c r="AE829670" s="19"/>
      <c r="AF829670" s="19"/>
      <c r="AG829670" s="19"/>
      <c r="AH829670" s="19"/>
      <c r="AI829670" s="19"/>
      <c r="AJ829670" s="19"/>
      <c r="AK829670" s="19"/>
      <c r="AL829670" s="19"/>
      <c r="AM829670" s="19"/>
      <c r="AN829670" s="19"/>
      <c r="AO829670" s="19"/>
      <c r="AP829670"/>
    </row>
    <row r="829671" spans="1:42" s="116" customFormat="1" x14ac:dyDescent="0.3">
      <c r="A829671"/>
      <c r="B829671"/>
      <c r="C829671"/>
      <c r="D829671"/>
      <c r="E829671"/>
      <c r="F829671"/>
      <c r="G829671"/>
      <c r="H829671"/>
      <c r="I829671"/>
      <c r="J829671"/>
      <c r="K829671"/>
      <c r="L829671"/>
      <c r="M829671" s="115"/>
      <c r="N829671" s="115"/>
      <c r="O829671"/>
      <c r="P829671"/>
      <c r="Q829671"/>
      <c r="R829671" s="19"/>
      <c r="S829671" s="19"/>
      <c r="T829671"/>
      <c r="U829671" s="113"/>
      <c r="V829671" s="19"/>
      <c r="W829671" s="19"/>
      <c r="X829671" s="19"/>
      <c r="Y829671" s="19"/>
      <c r="Z829671" s="19"/>
      <c r="AA829671" s="19"/>
      <c r="AB829671" s="19"/>
      <c r="AC829671" s="19"/>
      <c r="AD829671" s="19"/>
      <c r="AE829671" s="19"/>
      <c r="AF829671" s="19"/>
      <c r="AG829671" s="19"/>
      <c r="AH829671" s="19"/>
      <c r="AI829671" s="19"/>
      <c r="AJ829671" s="19"/>
      <c r="AK829671" s="19"/>
      <c r="AL829671" s="19"/>
      <c r="AM829671" s="19"/>
      <c r="AN829671" s="19"/>
      <c r="AO829671" s="19"/>
      <c r="AP829671"/>
    </row>
    <row r="829672" spans="1:42" s="116" customFormat="1" x14ac:dyDescent="0.3">
      <c r="A829672"/>
      <c r="B829672"/>
      <c r="C829672"/>
      <c r="D829672"/>
      <c r="E829672"/>
      <c r="F829672"/>
      <c r="G829672"/>
      <c r="H829672"/>
      <c r="I829672"/>
      <c r="J829672"/>
      <c r="K829672"/>
      <c r="L829672"/>
      <c r="M829672" s="115"/>
      <c r="N829672" s="115"/>
      <c r="O829672"/>
      <c r="P829672"/>
      <c r="Q829672"/>
      <c r="R829672" s="19"/>
      <c r="S829672" s="19"/>
      <c r="T829672"/>
      <c r="U829672" s="113"/>
      <c r="V829672" s="19"/>
      <c r="W829672" s="19"/>
      <c r="X829672" s="19"/>
      <c r="Y829672" s="19"/>
      <c r="Z829672" s="19"/>
      <c r="AA829672" s="19"/>
      <c r="AB829672" s="19"/>
      <c r="AC829672" s="19"/>
      <c r="AD829672" s="19"/>
      <c r="AE829672" s="19"/>
      <c r="AF829672" s="19"/>
      <c r="AG829672" s="19"/>
      <c r="AH829672" s="19"/>
      <c r="AI829672" s="19"/>
      <c r="AJ829672" s="19"/>
      <c r="AK829672" s="19"/>
      <c r="AL829672" s="19"/>
      <c r="AM829672" s="19"/>
      <c r="AN829672" s="19"/>
      <c r="AO829672" s="19"/>
      <c r="AP829672"/>
    </row>
    <row r="829673" spans="1:42" s="116" customFormat="1" x14ac:dyDescent="0.3">
      <c r="A829673"/>
      <c r="B829673"/>
      <c r="C829673"/>
      <c r="D829673"/>
      <c r="E829673"/>
      <c r="F829673"/>
      <c r="G829673"/>
      <c r="H829673"/>
      <c r="I829673"/>
      <c r="J829673"/>
      <c r="K829673"/>
      <c r="L829673"/>
      <c r="M829673" s="115"/>
      <c r="N829673" s="115"/>
      <c r="O829673"/>
      <c r="P829673"/>
      <c r="Q829673"/>
      <c r="R829673" s="19"/>
      <c r="S829673" s="19"/>
      <c r="T829673"/>
      <c r="U829673" s="113"/>
      <c r="V829673" s="19"/>
      <c r="W829673" s="19"/>
      <c r="X829673" s="19"/>
      <c r="Y829673" s="19"/>
      <c r="Z829673" s="19"/>
      <c r="AA829673" s="19"/>
      <c r="AB829673" s="19"/>
      <c r="AC829673" s="19"/>
      <c r="AD829673" s="19"/>
      <c r="AE829673" s="19"/>
      <c r="AF829673" s="19"/>
      <c r="AG829673" s="19"/>
      <c r="AH829673" s="19"/>
      <c r="AI829673" s="19"/>
      <c r="AJ829673" s="19"/>
      <c r="AK829673" s="19"/>
      <c r="AL829673" s="19"/>
      <c r="AM829673" s="19"/>
      <c r="AN829673" s="19"/>
      <c r="AO829673" s="19"/>
      <c r="AP829673"/>
    </row>
    <row r="829674" spans="1:42" s="116" customFormat="1" x14ac:dyDescent="0.3">
      <c r="A829674"/>
      <c r="B829674"/>
      <c r="C829674"/>
      <c r="D829674"/>
      <c r="E829674"/>
      <c r="F829674"/>
      <c r="G829674"/>
      <c r="H829674"/>
      <c r="I829674"/>
      <c r="J829674"/>
      <c r="K829674"/>
      <c r="L829674"/>
      <c r="M829674" s="115"/>
      <c r="N829674" s="115"/>
      <c r="O829674"/>
      <c r="P829674"/>
      <c r="Q829674"/>
      <c r="R829674" s="19"/>
      <c r="S829674" s="19"/>
      <c r="T829674"/>
      <c r="U829674" s="113"/>
      <c r="V829674" s="19"/>
      <c r="W829674" s="19"/>
      <c r="X829674" s="19"/>
      <c r="Y829674" s="19"/>
      <c r="Z829674" s="19"/>
      <c r="AA829674" s="19"/>
      <c r="AB829674" s="19"/>
      <c r="AC829674" s="19"/>
      <c r="AD829674" s="19"/>
      <c r="AE829674" s="19"/>
      <c r="AF829674" s="19"/>
      <c r="AG829674" s="19"/>
      <c r="AH829674" s="19"/>
      <c r="AI829674" s="19"/>
      <c r="AJ829674" s="19"/>
      <c r="AK829674" s="19"/>
      <c r="AL829674" s="19"/>
      <c r="AM829674" s="19"/>
      <c r="AN829674" s="19"/>
      <c r="AO829674" s="19"/>
      <c r="AP829674"/>
    </row>
    <row r="829675" spans="1:42" s="116" customFormat="1" x14ac:dyDescent="0.3">
      <c r="A829675"/>
      <c r="B829675"/>
      <c r="C829675"/>
      <c r="D829675"/>
      <c r="E829675"/>
      <c r="F829675"/>
      <c r="G829675"/>
      <c r="H829675"/>
      <c r="I829675"/>
      <c r="J829675"/>
      <c r="K829675"/>
      <c r="L829675"/>
      <c r="M829675" s="115"/>
      <c r="N829675" s="115"/>
      <c r="O829675"/>
      <c r="P829675"/>
      <c r="Q829675"/>
      <c r="R829675" s="19"/>
      <c r="S829675" s="19"/>
      <c r="T829675"/>
      <c r="U829675" s="113"/>
      <c r="V829675" s="19"/>
      <c r="W829675" s="19"/>
      <c r="X829675" s="19"/>
      <c r="Y829675" s="19"/>
      <c r="Z829675" s="19"/>
      <c r="AA829675" s="19"/>
      <c r="AB829675" s="19"/>
      <c r="AC829675" s="19"/>
      <c r="AD829675" s="19"/>
      <c r="AE829675" s="19"/>
      <c r="AF829675" s="19"/>
      <c r="AG829675" s="19"/>
      <c r="AH829675" s="19"/>
      <c r="AI829675" s="19"/>
      <c r="AJ829675" s="19"/>
      <c r="AK829675" s="19"/>
      <c r="AL829675" s="19"/>
      <c r="AM829675" s="19"/>
      <c r="AN829675" s="19"/>
      <c r="AO829675" s="19"/>
      <c r="AP829675"/>
    </row>
    <row r="829676" spans="1:42" s="116" customFormat="1" x14ac:dyDescent="0.3">
      <c r="A829676"/>
      <c r="B829676"/>
      <c r="C829676"/>
      <c r="D829676"/>
      <c r="E829676"/>
      <c r="F829676"/>
      <c r="G829676"/>
      <c r="H829676"/>
      <c r="I829676"/>
      <c r="J829676"/>
      <c r="K829676"/>
      <c r="L829676"/>
      <c r="M829676" s="115"/>
      <c r="N829676" s="115"/>
      <c r="O829676"/>
      <c r="P829676"/>
      <c r="Q829676"/>
      <c r="R829676" s="19"/>
      <c r="S829676" s="19"/>
      <c r="T829676"/>
      <c r="U829676" s="113"/>
      <c r="V829676" s="19"/>
      <c r="W829676" s="19"/>
      <c r="X829676" s="19"/>
      <c r="Y829676" s="19"/>
      <c r="Z829676" s="19"/>
      <c r="AA829676" s="19"/>
      <c r="AB829676" s="19"/>
      <c r="AC829676" s="19"/>
      <c r="AD829676" s="19"/>
      <c r="AE829676" s="19"/>
      <c r="AF829676" s="19"/>
      <c r="AG829676" s="19"/>
      <c r="AH829676" s="19"/>
      <c r="AI829676" s="19"/>
      <c r="AJ829676" s="19"/>
      <c r="AK829676" s="19"/>
      <c r="AL829676" s="19"/>
      <c r="AM829676" s="19"/>
      <c r="AN829676" s="19"/>
      <c r="AO829676" s="19"/>
      <c r="AP829676"/>
    </row>
    <row r="829677" spans="1:42" s="116" customFormat="1" x14ac:dyDescent="0.3">
      <c r="A829677"/>
      <c r="B829677"/>
      <c r="C829677"/>
      <c r="D829677"/>
      <c r="E829677"/>
      <c r="F829677"/>
      <c r="G829677"/>
      <c r="H829677"/>
      <c r="I829677"/>
      <c r="J829677"/>
      <c r="K829677"/>
      <c r="L829677"/>
      <c r="M829677" s="115"/>
      <c r="N829677" s="115"/>
      <c r="O829677"/>
      <c r="P829677"/>
      <c r="Q829677"/>
      <c r="R829677" s="19"/>
      <c r="S829677" s="19"/>
      <c r="T829677"/>
      <c r="U829677" s="113"/>
      <c r="V829677" s="19"/>
      <c r="W829677" s="19"/>
      <c r="X829677" s="19"/>
      <c r="Y829677" s="19"/>
      <c r="Z829677" s="19"/>
      <c r="AA829677" s="19"/>
      <c r="AB829677" s="19"/>
      <c r="AC829677" s="19"/>
      <c r="AD829677" s="19"/>
      <c r="AE829677" s="19"/>
      <c r="AF829677" s="19"/>
      <c r="AG829677" s="19"/>
      <c r="AH829677" s="19"/>
      <c r="AI829677" s="19"/>
      <c r="AJ829677" s="19"/>
      <c r="AK829677" s="19"/>
      <c r="AL829677" s="19"/>
      <c r="AM829677" s="19"/>
      <c r="AN829677" s="19"/>
      <c r="AO829677" s="19"/>
      <c r="AP829677"/>
    </row>
    <row r="829678" spans="1:42" s="116" customFormat="1" x14ac:dyDescent="0.3">
      <c r="A829678"/>
      <c r="B829678"/>
      <c r="C829678"/>
      <c r="D829678"/>
      <c r="E829678"/>
      <c r="F829678"/>
      <c r="G829678"/>
      <c r="H829678"/>
      <c r="I829678"/>
      <c r="J829678"/>
      <c r="K829678"/>
      <c r="L829678"/>
      <c r="M829678" s="115"/>
      <c r="N829678" s="115"/>
      <c r="O829678"/>
      <c r="P829678"/>
      <c r="Q829678"/>
      <c r="R829678" s="19"/>
      <c r="S829678" s="19"/>
      <c r="T829678"/>
      <c r="U829678" s="113"/>
      <c r="V829678" s="19"/>
      <c r="W829678" s="19"/>
      <c r="X829678" s="19"/>
      <c r="Y829678" s="19"/>
      <c r="Z829678" s="19"/>
      <c r="AA829678" s="19"/>
      <c r="AB829678" s="19"/>
      <c r="AC829678" s="19"/>
      <c r="AD829678" s="19"/>
      <c r="AE829678" s="19"/>
      <c r="AF829678" s="19"/>
      <c r="AG829678" s="19"/>
      <c r="AH829678" s="19"/>
      <c r="AI829678" s="19"/>
      <c r="AJ829678" s="19"/>
      <c r="AK829678" s="19"/>
      <c r="AL829678" s="19"/>
      <c r="AM829678" s="19"/>
      <c r="AN829678" s="19"/>
      <c r="AO829678" s="19"/>
      <c r="AP829678"/>
    </row>
    <row r="829679" spans="1:42" s="116" customFormat="1" x14ac:dyDescent="0.3">
      <c r="A829679"/>
      <c r="B829679"/>
      <c r="C829679"/>
      <c r="D829679"/>
      <c r="E829679"/>
      <c r="F829679"/>
      <c r="G829679"/>
      <c r="H829679"/>
      <c r="I829679"/>
      <c r="J829679"/>
      <c r="K829679"/>
      <c r="L829679"/>
      <c r="M829679" s="115"/>
      <c r="N829679" s="115"/>
      <c r="O829679"/>
      <c r="P829679"/>
      <c r="Q829679"/>
      <c r="R829679" s="19"/>
      <c r="S829679" s="19"/>
      <c r="T829679"/>
      <c r="U829679" s="113"/>
      <c r="V829679" s="19"/>
      <c r="W829679" s="19"/>
      <c r="X829679" s="19"/>
      <c r="Y829679" s="19"/>
      <c r="Z829679" s="19"/>
      <c r="AA829679" s="19"/>
      <c r="AB829679" s="19"/>
      <c r="AC829679" s="19"/>
      <c r="AD829679" s="19"/>
      <c r="AE829679" s="19"/>
      <c r="AF829679" s="19"/>
      <c r="AG829679" s="19"/>
      <c r="AH829679" s="19"/>
      <c r="AI829679" s="19"/>
      <c r="AJ829679" s="19"/>
      <c r="AK829679" s="19"/>
      <c r="AL829679" s="19"/>
      <c r="AM829679" s="19"/>
      <c r="AN829679" s="19"/>
      <c r="AO829679" s="19"/>
      <c r="AP829679"/>
    </row>
    <row r="829680" spans="1:42" s="116" customFormat="1" x14ac:dyDescent="0.3">
      <c r="A829680"/>
      <c r="B829680"/>
      <c r="C829680"/>
      <c r="D829680"/>
      <c r="E829680"/>
      <c r="F829680"/>
      <c r="G829680"/>
      <c r="H829680"/>
      <c r="I829680"/>
      <c r="J829680"/>
      <c r="K829680"/>
      <c r="L829680"/>
      <c r="M829680" s="115"/>
      <c r="N829680" s="115"/>
      <c r="O829680"/>
      <c r="P829680"/>
      <c r="Q829680"/>
      <c r="R829680" s="19"/>
      <c r="S829680" s="19"/>
      <c r="T829680"/>
      <c r="U829680" s="113"/>
      <c r="V829680" s="19"/>
      <c r="W829680" s="19"/>
      <c r="X829680" s="19"/>
      <c r="Y829680" s="19"/>
      <c r="Z829680" s="19"/>
      <c r="AA829680" s="19"/>
      <c r="AB829680" s="19"/>
      <c r="AC829680" s="19"/>
      <c r="AD829680" s="19"/>
      <c r="AE829680" s="19"/>
      <c r="AF829680" s="19"/>
      <c r="AG829680" s="19"/>
      <c r="AH829680" s="19"/>
      <c r="AI829680" s="19"/>
      <c r="AJ829680" s="19"/>
      <c r="AK829680" s="19"/>
      <c r="AL829680" s="19"/>
      <c r="AM829680" s="19"/>
      <c r="AN829680" s="19"/>
      <c r="AO829680" s="19"/>
      <c r="AP829680"/>
    </row>
    <row r="829681" spans="1:42" s="116" customFormat="1" x14ac:dyDescent="0.3">
      <c r="A829681"/>
      <c r="B829681"/>
      <c r="C829681"/>
      <c r="D829681"/>
      <c r="E829681"/>
      <c r="F829681"/>
      <c r="G829681"/>
      <c r="H829681"/>
      <c r="I829681"/>
      <c r="J829681"/>
      <c r="K829681"/>
      <c r="L829681"/>
      <c r="M829681" s="115"/>
      <c r="N829681" s="115"/>
      <c r="O829681"/>
      <c r="P829681"/>
      <c r="Q829681"/>
      <c r="R829681" s="19"/>
      <c r="S829681" s="19"/>
      <c r="T829681"/>
      <c r="U829681" s="113"/>
      <c r="V829681" s="19"/>
      <c r="W829681" s="19"/>
      <c r="X829681" s="19"/>
      <c r="Y829681" s="19"/>
      <c r="Z829681" s="19"/>
      <c r="AA829681" s="19"/>
      <c r="AB829681" s="19"/>
      <c r="AC829681" s="19"/>
      <c r="AD829681" s="19"/>
      <c r="AE829681" s="19"/>
      <c r="AF829681" s="19"/>
      <c r="AG829681" s="19"/>
      <c r="AH829681" s="19"/>
      <c r="AI829681" s="19"/>
      <c r="AJ829681" s="19"/>
      <c r="AK829681" s="19"/>
      <c r="AL829681" s="19"/>
      <c r="AM829681" s="19"/>
      <c r="AN829681" s="19"/>
      <c r="AO829681" s="19"/>
      <c r="AP829681"/>
    </row>
    <row r="829682" spans="1:42" s="116" customFormat="1" x14ac:dyDescent="0.3">
      <c r="A829682"/>
      <c r="B829682"/>
      <c r="C829682"/>
      <c r="D829682"/>
      <c r="E829682"/>
      <c r="F829682"/>
      <c r="G829682"/>
      <c r="H829682"/>
      <c r="I829682"/>
      <c r="J829682"/>
      <c r="K829682"/>
      <c r="L829682"/>
      <c r="M829682" s="115"/>
      <c r="N829682" s="115"/>
      <c r="O829682"/>
      <c r="P829682"/>
      <c r="Q829682"/>
      <c r="R829682" s="19"/>
      <c r="S829682" s="19"/>
      <c r="T829682"/>
      <c r="U829682" s="113"/>
      <c r="V829682" s="19"/>
      <c r="W829682" s="19"/>
      <c r="X829682" s="19"/>
      <c r="Y829682" s="19"/>
      <c r="Z829682" s="19"/>
      <c r="AA829682" s="19"/>
      <c r="AB829682" s="19"/>
      <c r="AC829682" s="19"/>
      <c r="AD829682" s="19"/>
      <c r="AE829682" s="19"/>
      <c r="AF829682" s="19"/>
      <c r="AG829682" s="19"/>
      <c r="AH829682" s="19"/>
      <c r="AI829682" s="19"/>
      <c r="AJ829682" s="19"/>
      <c r="AK829682" s="19"/>
      <c r="AL829682" s="19"/>
      <c r="AM829682" s="19"/>
      <c r="AN829682" s="19"/>
      <c r="AO829682" s="19"/>
      <c r="AP829682"/>
    </row>
    <row r="829683" spans="1:42" s="116" customFormat="1" x14ac:dyDescent="0.3">
      <c r="A829683"/>
      <c r="B829683"/>
      <c r="C829683"/>
      <c r="D829683"/>
      <c r="E829683"/>
      <c r="F829683"/>
      <c r="G829683"/>
      <c r="H829683"/>
      <c r="I829683"/>
      <c r="J829683"/>
      <c r="K829683"/>
      <c r="L829683"/>
      <c r="M829683" s="115"/>
      <c r="N829683" s="115"/>
      <c r="O829683"/>
      <c r="P829683"/>
      <c r="Q829683"/>
      <c r="R829683" s="19"/>
      <c r="S829683" s="19"/>
      <c r="T829683"/>
      <c r="U829683" s="113"/>
      <c r="V829683" s="19"/>
      <c r="W829683" s="19"/>
      <c r="X829683" s="19"/>
      <c r="Y829683" s="19"/>
      <c r="Z829683" s="19"/>
      <c r="AA829683" s="19"/>
      <c r="AB829683" s="19"/>
      <c r="AC829683" s="19"/>
      <c r="AD829683" s="19"/>
      <c r="AE829683" s="19"/>
      <c r="AF829683" s="19"/>
      <c r="AG829683" s="19"/>
      <c r="AH829683" s="19"/>
      <c r="AI829683" s="19"/>
      <c r="AJ829683" s="19"/>
      <c r="AK829683" s="19"/>
      <c r="AL829683" s="19"/>
      <c r="AM829683" s="19"/>
      <c r="AN829683" s="19"/>
      <c r="AO829683" s="19"/>
      <c r="AP829683"/>
    </row>
    <row r="829684" spans="1:42" s="116" customFormat="1" x14ac:dyDescent="0.3">
      <c r="A829684"/>
      <c r="B829684"/>
      <c r="C829684"/>
      <c r="D829684"/>
      <c r="E829684"/>
      <c r="F829684"/>
      <c r="G829684"/>
      <c r="H829684"/>
      <c r="I829684"/>
      <c r="J829684"/>
      <c r="K829684"/>
      <c r="L829684"/>
      <c r="M829684" s="115"/>
      <c r="N829684" s="115"/>
      <c r="O829684"/>
      <c r="P829684"/>
      <c r="Q829684"/>
      <c r="R829684" s="19"/>
      <c r="S829684" s="19"/>
      <c r="T829684"/>
      <c r="U829684" s="113"/>
      <c r="V829684" s="19"/>
      <c r="W829684" s="19"/>
      <c r="X829684" s="19"/>
      <c r="Y829684" s="19"/>
      <c r="Z829684" s="19"/>
      <c r="AA829684" s="19"/>
      <c r="AB829684" s="19"/>
      <c r="AC829684" s="19"/>
      <c r="AD829684" s="19"/>
      <c r="AE829684" s="19"/>
      <c r="AF829684" s="19"/>
      <c r="AG829684" s="19"/>
      <c r="AH829684" s="19"/>
      <c r="AI829684" s="19"/>
      <c r="AJ829684" s="19"/>
      <c r="AK829684" s="19"/>
      <c r="AL829684" s="19"/>
      <c r="AM829684" s="19"/>
      <c r="AN829684" s="19"/>
      <c r="AO829684" s="19"/>
      <c r="AP829684"/>
    </row>
    <row r="829685" spans="1:42" s="116" customFormat="1" x14ac:dyDescent="0.3">
      <c r="A829685"/>
      <c r="B829685"/>
      <c r="C829685"/>
      <c r="D829685"/>
      <c r="E829685"/>
      <c r="F829685"/>
      <c r="G829685"/>
      <c r="H829685"/>
      <c r="I829685"/>
      <c r="J829685"/>
      <c r="K829685"/>
      <c r="L829685"/>
      <c r="M829685" s="115"/>
      <c r="N829685" s="115"/>
      <c r="O829685"/>
      <c r="P829685"/>
      <c r="Q829685"/>
      <c r="R829685" s="19"/>
      <c r="S829685" s="19"/>
      <c r="T829685"/>
      <c r="U829685" s="113"/>
      <c r="V829685" s="19"/>
      <c r="W829685" s="19"/>
      <c r="X829685" s="19"/>
      <c r="Y829685" s="19"/>
      <c r="Z829685" s="19"/>
      <c r="AA829685" s="19"/>
      <c r="AB829685" s="19"/>
      <c r="AC829685" s="19"/>
      <c r="AD829685" s="19"/>
      <c r="AE829685" s="19"/>
      <c r="AF829685" s="19"/>
      <c r="AG829685" s="19"/>
      <c r="AH829685" s="19"/>
      <c r="AI829685" s="19"/>
      <c r="AJ829685" s="19"/>
      <c r="AK829685" s="19"/>
      <c r="AL829685" s="19"/>
      <c r="AM829685" s="19"/>
      <c r="AN829685" s="19"/>
      <c r="AO829685" s="19"/>
      <c r="AP829685"/>
    </row>
    <row r="829686" spans="1:42" s="116" customFormat="1" x14ac:dyDescent="0.3">
      <c r="A829686"/>
      <c r="B829686"/>
      <c r="C829686"/>
      <c r="D829686"/>
      <c r="E829686"/>
      <c r="F829686"/>
      <c r="G829686"/>
      <c r="H829686"/>
      <c r="I829686"/>
      <c r="J829686"/>
      <c r="K829686"/>
      <c r="L829686"/>
      <c r="M829686" s="115"/>
      <c r="N829686" s="115"/>
      <c r="O829686"/>
      <c r="P829686"/>
      <c r="Q829686"/>
      <c r="R829686" s="19"/>
      <c r="S829686" s="19"/>
      <c r="T829686"/>
      <c r="U829686" s="113"/>
      <c r="V829686" s="19"/>
      <c r="W829686" s="19"/>
      <c r="X829686" s="19"/>
      <c r="Y829686" s="19"/>
      <c r="Z829686" s="19"/>
      <c r="AA829686" s="19"/>
      <c r="AB829686" s="19"/>
      <c r="AC829686" s="19"/>
      <c r="AD829686" s="19"/>
      <c r="AE829686" s="19"/>
      <c r="AF829686" s="19"/>
      <c r="AG829686" s="19"/>
      <c r="AH829686" s="19"/>
      <c r="AI829686" s="19"/>
      <c r="AJ829686" s="19"/>
      <c r="AK829686" s="19"/>
      <c r="AL829686" s="19"/>
      <c r="AM829686" s="19"/>
      <c r="AN829686" s="19"/>
      <c r="AO829686" s="19"/>
      <c r="AP829686"/>
    </row>
    <row r="829687" spans="1:42" s="116" customFormat="1" x14ac:dyDescent="0.3">
      <c r="A829687"/>
      <c r="B829687"/>
      <c r="C829687"/>
      <c r="D829687"/>
      <c r="E829687"/>
      <c r="F829687"/>
      <c r="G829687"/>
      <c r="H829687"/>
      <c r="I829687"/>
      <c r="J829687"/>
      <c r="K829687"/>
      <c r="L829687"/>
      <c r="M829687" s="115"/>
      <c r="N829687" s="115"/>
      <c r="O829687"/>
      <c r="P829687"/>
      <c r="Q829687"/>
      <c r="R829687" s="19"/>
      <c r="S829687" s="19"/>
      <c r="T829687"/>
      <c r="U829687" s="113"/>
      <c r="V829687" s="19"/>
      <c r="W829687" s="19"/>
      <c r="X829687" s="19"/>
      <c r="Y829687" s="19"/>
      <c r="Z829687" s="19"/>
      <c r="AA829687" s="19"/>
      <c r="AB829687" s="19"/>
      <c r="AC829687" s="19"/>
      <c r="AD829687" s="19"/>
      <c r="AE829687" s="19"/>
      <c r="AF829687" s="19"/>
      <c r="AG829687" s="19"/>
      <c r="AH829687" s="19"/>
      <c r="AI829687" s="19"/>
      <c r="AJ829687" s="19"/>
      <c r="AK829687" s="19"/>
      <c r="AL829687" s="19"/>
      <c r="AM829687" s="19"/>
      <c r="AN829687" s="19"/>
      <c r="AO829687" s="19"/>
      <c r="AP829687"/>
    </row>
    <row r="829688" spans="1:42" s="116" customFormat="1" x14ac:dyDescent="0.3">
      <c r="A829688"/>
      <c r="B829688"/>
      <c r="C829688"/>
      <c r="D829688"/>
      <c r="E829688"/>
      <c r="F829688"/>
      <c r="G829688"/>
      <c r="H829688"/>
      <c r="I829688"/>
      <c r="J829688"/>
      <c r="K829688"/>
      <c r="L829688"/>
      <c r="M829688" s="115"/>
      <c r="N829688" s="115"/>
      <c r="O829688"/>
      <c r="P829688"/>
      <c r="Q829688"/>
      <c r="R829688" s="19"/>
      <c r="S829688" s="19"/>
      <c r="T829688"/>
      <c r="U829688" s="113"/>
      <c r="V829688" s="19"/>
      <c r="W829688" s="19"/>
      <c r="X829688" s="19"/>
      <c r="Y829688" s="19"/>
      <c r="Z829688" s="19"/>
      <c r="AA829688" s="19"/>
      <c r="AB829688" s="19"/>
      <c r="AC829688" s="19"/>
      <c r="AD829688" s="19"/>
      <c r="AE829688" s="19"/>
      <c r="AF829688" s="19"/>
      <c r="AG829688" s="19"/>
      <c r="AH829688" s="19"/>
      <c r="AI829688" s="19"/>
      <c r="AJ829688" s="19"/>
      <c r="AK829688" s="19"/>
      <c r="AL829688" s="19"/>
      <c r="AM829688" s="19"/>
      <c r="AN829688" s="19"/>
      <c r="AO829688" s="19"/>
      <c r="AP829688"/>
    </row>
    <row r="829689" spans="1:42" s="116" customFormat="1" x14ac:dyDescent="0.3">
      <c r="A829689"/>
      <c r="B829689"/>
      <c r="C829689"/>
      <c r="D829689"/>
      <c r="E829689"/>
      <c r="F829689"/>
      <c r="G829689"/>
      <c r="H829689"/>
      <c r="I829689"/>
      <c r="J829689"/>
      <c r="K829689"/>
      <c r="L829689"/>
      <c r="M829689" s="115"/>
      <c r="N829689" s="115"/>
      <c r="O829689"/>
      <c r="P829689"/>
      <c r="Q829689"/>
      <c r="R829689" s="19"/>
      <c r="S829689" s="19"/>
      <c r="T829689"/>
      <c r="U829689" s="113"/>
      <c r="V829689" s="19"/>
      <c r="W829689" s="19"/>
      <c r="X829689" s="19"/>
      <c r="Y829689" s="19"/>
      <c r="Z829689" s="19"/>
      <c r="AA829689" s="19"/>
      <c r="AB829689" s="19"/>
      <c r="AC829689" s="19"/>
      <c r="AD829689" s="19"/>
      <c r="AE829689" s="19"/>
      <c r="AF829689" s="19"/>
      <c r="AG829689" s="19"/>
      <c r="AH829689" s="19"/>
      <c r="AI829689" s="19"/>
      <c r="AJ829689" s="19"/>
      <c r="AK829689" s="19"/>
      <c r="AL829689" s="19"/>
      <c r="AM829689" s="19"/>
      <c r="AN829689" s="19"/>
      <c r="AO829689" s="19"/>
      <c r="AP829689"/>
    </row>
    <row r="829690" spans="1:42" s="116" customFormat="1" x14ac:dyDescent="0.3">
      <c r="A829690"/>
      <c r="B829690"/>
      <c r="C829690"/>
      <c r="D829690"/>
      <c r="E829690"/>
      <c r="F829690"/>
      <c r="G829690"/>
      <c r="H829690"/>
      <c r="I829690"/>
      <c r="J829690"/>
      <c r="K829690"/>
      <c r="L829690"/>
      <c r="M829690" s="115"/>
      <c r="N829690" s="115"/>
      <c r="O829690"/>
      <c r="P829690"/>
      <c r="Q829690"/>
      <c r="R829690" s="19"/>
      <c r="S829690" s="19"/>
      <c r="T829690"/>
      <c r="U829690" s="113"/>
      <c r="V829690" s="19"/>
      <c r="W829690" s="19"/>
      <c r="X829690" s="19"/>
      <c r="Y829690" s="19"/>
      <c r="Z829690" s="19"/>
      <c r="AA829690" s="19"/>
      <c r="AB829690" s="19"/>
      <c r="AC829690" s="19"/>
      <c r="AD829690" s="19"/>
      <c r="AE829690" s="19"/>
      <c r="AF829690" s="19"/>
      <c r="AG829690" s="19"/>
      <c r="AH829690" s="19"/>
      <c r="AI829690" s="19"/>
      <c r="AJ829690" s="19"/>
      <c r="AK829690" s="19"/>
      <c r="AL829690" s="19"/>
      <c r="AM829690" s="19"/>
      <c r="AN829690" s="19"/>
      <c r="AO829690" s="19"/>
      <c r="AP829690"/>
    </row>
    <row r="829691" spans="1:42" s="116" customFormat="1" x14ac:dyDescent="0.3">
      <c r="A829691"/>
      <c r="B829691"/>
      <c r="C829691"/>
      <c r="D829691"/>
      <c r="E829691"/>
      <c r="F829691"/>
      <c r="G829691"/>
      <c r="H829691"/>
      <c r="I829691"/>
      <c r="J829691"/>
      <c r="K829691"/>
      <c r="L829691"/>
      <c r="M829691" s="115"/>
      <c r="N829691" s="115"/>
      <c r="O829691"/>
      <c r="P829691"/>
      <c r="Q829691"/>
      <c r="R829691" s="19"/>
      <c r="S829691" s="19"/>
      <c r="T829691"/>
      <c r="U829691" s="113"/>
      <c r="V829691" s="19"/>
      <c r="W829691" s="19"/>
      <c r="X829691" s="19"/>
      <c r="Y829691" s="19"/>
      <c r="Z829691" s="19"/>
      <c r="AA829691" s="19"/>
      <c r="AB829691" s="19"/>
      <c r="AC829691" s="19"/>
      <c r="AD829691" s="19"/>
      <c r="AE829691" s="19"/>
      <c r="AF829691" s="19"/>
      <c r="AG829691" s="19"/>
      <c r="AH829691" s="19"/>
      <c r="AI829691" s="19"/>
      <c r="AJ829691" s="19"/>
      <c r="AK829691" s="19"/>
      <c r="AL829691" s="19"/>
      <c r="AM829691" s="19"/>
      <c r="AN829691" s="19"/>
      <c r="AO829691" s="19"/>
      <c r="AP829691"/>
    </row>
    <row r="829692" spans="1:42" s="116" customFormat="1" x14ac:dyDescent="0.3">
      <c r="A829692"/>
      <c r="B829692"/>
      <c r="C829692"/>
      <c r="D829692"/>
      <c r="E829692"/>
      <c r="F829692"/>
      <c r="G829692"/>
      <c r="H829692"/>
      <c r="I829692"/>
      <c r="J829692"/>
      <c r="K829692"/>
      <c r="L829692"/>
      <c r="M829692" s="115"/>
      <c r="N829692" s="115"/>
      <c r="O829692"/>
      <c r="P829692"/>
      <c r="Q829692"/>
      <c r="R829692" s="19"/>
      <c r="S829692" s="19"/>
      <c r="T829692"/>
      <c r="U829692" s="113"/>
      <c r="V829692" s="19"/>
      <c r="W829692" s="19"/>
      <c r="X829692" s="19"/>
      <c r="Y829692" s="19"/>
      <c r="Z829692" s="19"/>
      <c r="AA829692" s="19"/>
      <c r="AB829692" s="19"/>
      <c r="AC829692" s="19"/>
      <c r="AD829692" s="19"/>
      <c r="AE829692" s="19"/>
      <c r="AF829692" s="19"/>
      <c r="AG829692" s="19"/>
      <c r="AH829692" s="19"/>
      <c r="AI829692" s="19"/>
      <c r="AJ829692" s="19"/>
      <c r="AK829692" s="19"/>
      <c r="AL829692" s="19"/>
      <c r="AM829692" s="19"/>
      <c r="AN829692" s="19"/>
      <c r="AO829692" s="19"/>
      <c r="AP829692"/>
    </row>
    <row r="829693" spans="1:42" s="116" customFormat="1" x14ac:dyDescent="0.3">
      <c r="A829693"/>
      <c r="B829693"/>
      <c r="C829693"/>
      <c r="D829693"/>
      <c r="E829693"/>
      <c r="F829693"/>
      <c r="G829693"/>
      <c r="H829693"/>
      <c r="I829693"/>
      <c r="J829693"/>
      <c r="K829693"/>
      <c r="L829693"/>
      <c r="M829693" s="115"/>
      <c r="N829693" s="115"/>
      <c r="O829693"/>
      <c r="P829693"/>
      <c r="Q829693"/>
      <c r="R829693" s="19"/>
      <c r="S829693" s="19"/>
      <c r="T829693"/>
      <c r="U829693" s="113"/>
      <c r="V829693" s="19"/>
      <c r="W829693" s="19"/>
      <c r="X829693" s="19"/>
      <c r="Y829693" s="19"/>
      <c r="Z829693" s="19"/>
      <c r="AA829693" s="19"/>
      <c r="AB829693" s="19"/>
      <c r="AC829693" s="19"/>
      <c r="AD829693" s="19"/>
      <c r="AE829693" s="19"/>
      <c r="AF829693" s="19"/>
      <c r="AG829693" s="19"/>
      <c r="AH829693" s="19"/>
      <c r="AI829693" s="19"/>
      <c r="AJ829693" s="19"/>
      <c r="AK829693" s="19"/>
      <c r="AL829693" s="19"/>
      <c r="AM829693" s="19"/>
      <c r="AN829693" s="19"/>
      <c r="AO829693" s="19"/>
      <c r="AP829693"/>
    </row>
    <row r="829694" spans="1:42" s="116" customFormat="1" x14ac:dyDescent="0.3">
      <c r="A829694"/>
      <c r="B829694"/>
      <c r="C829694"/>
      <c r="D829694"/>
      <c r="E829694"/>
      <c r="F829694"/>
      <c r="G829694"/>
      <c r="H829694"/>
      <c r="I829694"/>
      <c r="J829694"/>
      <c r="K829694"/>
      <c r="L829694"/>
      <c r="M829694" s="115"/>
      <c r="N829694" s="115"/>
      <c r="O829694"/>
      <c r="P829694"/>
      <c r="Q829694"/>
      <c r="R829694" s="19"/>
      <c r="S829694" s="19"/>
      <c r="T829694"/>
      <c r="U829694" s="113"/>
      <c r="V829694" s="19"/>
      <c r="W829694" s="19"/>
      <c r="X829694" s="19"/>
      <c r="Y829694" s="19"/>
      <c r="Z829694" s="19"/>
      <c r="AA829694" s="19"/>
      <c r="AB829694" s="19"/>
      <c r="AC829694" s="19"/>
      <c r="AD829694" s="19"/>
      <c r="AE829694" s="19"/>
      <c r="AF829694" s="19"/>
      <c r="AG829694" s="19"/>
      <c r="AH829694" s="19"/>
      <c r="AI829694" s="19"/>
      <c r="AJ829694" s="19"/>
      <c r="AK829694" s="19"/>
      <c r="AL829694" s="19"/>
      <c r="AM829694" s="19"/>
      <c r="AN829694" s="19"/>
      <c r="AO829694" s="19"/>
      <c r="AP829694"/>
    </row>
    <row r="829695" spans="1:42" s="116" customFormat="1" x14ac:dyDescent="0.3">
      <c r="A829695"/>
      <c r="B829695"/>
      <c r="C829695"/>
      <c r="D829695"/>
      <c r="E829695"/>
      <c r="F829695"/>
      <c r="G829695"/>
      <c r="H829695"/>
      <c r="I829695"/>
      <c r="J829695"/>
      <c r="K829695"/>
      <c r="L829695"/>
      <c r="M829695" s="115"/>
      <c r="N829695" s="115"/>
      <c r="O829695"/>
      <c r="P829695"/>
      <c r="Q829695"/>
      <c r="R829695" s="19"/>
      <c r="S829695" s="19"/>
      <c r="T829695"/>
      <c r="U829695" s="113"/>
      <c r="V829695" s="19"/>
      <c r="W829695" s="19"/>
      <c r="X829695" s="19"/>
      <c r="Y829695" s="19"/>
      <c r="Z829695" s="19"/>
      <c r="AA829695" s="19"/>
      <c r="AB829695" s="19"/>
      <c r="AC829695" s="19"/>
      <c r="AD829695" s="19"/>
      <c r="AE829695" s="19"/>
      <c r="AF829695" s="19"/>
      <c r="AG829695" s="19"/>
      <c r="AH829695" s="19"/>
      <c r="AI829695" s="19"/>
      <c r="AJ829695" s="19"/>
      <c r="AK829695" s="19"/>
      <c r="AL829695" s="19"/>
      <c r="AM829695" s="19"/>
      <c r="AN829695" s="19"/>
      <c r="AO829695" s="19"/>
      <c r="AP829695"/>
    </row>
    <row r="829696" spans="1:42" s="116" customFormat="1" x14ac:dyDescent="0.3">
      <c r="A829696"/>
      <c r="B829696"/>
      <c r="C829696"/>
      <c r="D829696"/>
      <c r="E829696"/>
      <c r="F829696"/>
      <c r="G829696"/>
      <c r="H829696"/>
      <c r="I829696"/>
      <c r="J829696"/>
      <c r="K829696"/>
      <c r="L829696"/>
      <c r="M829696" s="115"/>
      <c r="N829696" s="115"/>
      <c r="O829696"/>
      <c r="P829696"/>
      <c r="Q829696"/>
      <c r="R829696" s="19"/>
      <c r="S829696" s="19"/>
      <c r="T829696"/>
      <c r="U829696" s="113"/>
      <c r="V829696" s="19"/>
      <c r="W829696" s="19"/>
      <c r="X829696" s="19"/>
      <c r="Y829696" s="19"/>
      <c r="Z829696" s="19"/>
      <c r="AA829696" s="19"/>
      <c r="AB829696" s="19"/>
      <c r="AC829696" s="19"/>
      <c r="AD829696" s="19"/>
      <c r="AE829696" s="19"/>
      <c r="AF829696" s="19"/>
      <c r="AG829696" s="19"/>
      <c r="AH829696" s="19"/>
      <c r="AI829696" s="19"/>
      <c r="AJ829696" s="19"/>
      <c r="AK829696" s="19"/>
      <c r="AL829696" s="19"/>
      <c r="AM829696" s="19"/>
      <c r="AN829696" s="19"/>
      <c r="AO829696" s="19"/>
      <c r="AP829696"/>
    </row>
    <row r="829697" spans="1:42" s="116" customFormat="1" x14ac:dyDescent="0.3">
      <c r="A829697"/>
      <c r="B829697"/>
      <c r="C829697"/>
      <c r="D829697"/>
      <c r="E829697"/>
      <c r="F829697"/>
      <c r="G829697"/>
      <c r="H829697"/>
      <c r="I829697"/>
      <c r="J829697"/>
      <c r="K829697"/>
      <c r="L829697"/>
      <c r="M829697" s="115"/>
      <c r="N829697" s="115"/>
      <c r="O829697"/>
      <c r="P829697"/>
      <c r="Q829697"/>
      <c r="R829697" s="19"/>
      <c r="S829697" s="19"/>
      <c r="T829697"/>
      <c r="U829697" s="113"/>
      <c r="V829697" s="19"/>
      <c r="W829697" s="19"/>
      <c r="X829697" s="19"/>
      <c r="Y829697" s="19"/>
      <c r="Z829697" s="19"/>
      <c r="AA829697" s="19"/>
      <c r="AB829697" s="19"/>
      <c r="AC829697" s="19"/>
      <c r="AD829697" s="19"/>
      <c r="AE829697" s="19"/>
      <c r="AF829697" s="19"/>
      <c r="AG829697" s="19"/>
      <c r="AH829697" s="19"/>
      <c r="AI829697" s="19"/>
      <c r="AJ829697" s="19"/>
      <c r="AK829697" s="19"/>
      <c r="AL829697" s="19"/>
      <c r="AM829697" s="19"/>
      <c r="AN829697" s="19"/>
      <c r="AO829697" s="19"/>
      <c r="AP829697"/>
    </row>
    <row r="829698" spans="1:42" s="116" customFormat="1" x14ac:dyDescent="0.3">
      <c r="A829698"/>
      <c r="B829698"/>
      <c r="C829698"/>
      <c r="D829698"/>
      <c r="E829698"/>
      <c r="F829698"/>
      <c r="G829698"/>
      <c r="H829698"/>
      <c r="I829698"/>
      <c r="J829698"/>
      <c r="K829698"/>
      <c r="L829698"/>
      <c r="M829698" s="115"/>
      <c r="N829698" s="115"/>
      <c r="O829698"/>
      <c r="P829698"/>
      <c r="Q829698"/>
      <c r="R829698" s="19"/>
      <c r="S829698" s="19"/>
      <c r="T829698"/>
      <c r="U829698" s="113"/>
      <c r="V829698" s="19"/>
      <c r="W829698" s="19"/>
      <c r="X829698" s="19"/>
      <c r="Y829698" s="19"/>
      <c r="Z829698" s="19"/>
      <c r="AA829698" s="19"/>
      <c r="AB829698" s="19"/>
      <c r="AC829698" s="19"/>
      <c r="AD829698" s="19"/>
      <c r="AE829698" s="19"/>
      <c r="AF829698" s="19"/>
      <c r="AG829698" s="19"/>
      <c r="AH829698" s="19"/>
      <c r="AI829698" s="19"/>
      <c r="AJ829698" s="19"/>
      <c r="AK829698" s="19"/>
      <c r="AL829698" s="19"/>
      <c r="AM829698" s="19"/>
      <c r="AN829698" s="19"/>
      <c r="AO829698" s="19"/>
      <c r="AP829698"/>
    </row>
    <row r="829699" spans="1:42" s="116" customFormat="1" x14ac:dyDescent="0.3">
      <c r="A829699"/>
      <c r="B829699"/>
      <c r="C829699"/>
      <c r="D829699"/>
      <c r="E829699"/>
      <c r="F829699"/>
      <c r="G829699"/>
      <c r="H829699"/>
      <c r="I829699"/>
      <c r="J829699"/>
      <c r="K829699"/>
      <c r="L829699"/>
      <c r="M829699" s="115"/>
      <c r="N829699" s="115"/>
      <c r="O829699"/>
      <c r="P829699"/>
      <c r="Q829699"/>
      <c r="R829699" s="19"/>
      <c r="S829699" s="19"/>
      <c r="T829699"/>
      <c r="U829699" s="113"/>
      <c r="V829699" s="19"/>
      <c r="W829699" s="19"/>
      <c r="X829699" s="19"/>
      <c r="Y829699" s="19"/>
      <c r="Z829699" s="19"/>
      <c r="AA829699" s="19"/>
      <c r="AB829699" s="19"/>
      <c r="AC829699" s="19"/>
      <c r="AD829699" s="19"/>
      <c r="AE829699" s="19"/>
      <c r="AF829699" s="19"/>
      <c r="AG829699" s="19"/>
      <c r="AH829699" s="19"/>
      <c r="AI829699" s="19"/>
      <c r="AJ829699" s="19"/>
      <c r="AK829699" s="19"/>
      <c r="AL829699" s="19"/>
      <c r="AM829699" s="19"/>
      <c r="AN829699" s="19"/>
      <c r="AO829699" s="19"/>
      <c r="AP829699"/>
    </row>
    <row r="829700" spans="1:42" s="116" customFormat="1" x14ac:dyDescent="0.3">
      <c r="A829700"/>
      <c r="B829700"/>
      <c r="C829700"/>
      <c r="D829700"/>
      <c r="E829700"/>
      <c r="F829700"/>
      <c r="G829700"/>
      <c r="H829700"/>
      <c r="I829700"/>
      <c r="J829700"/>
      <c r="K829700"/>
      <c r="L829700"/>
      <c r="M829700" s="115"/>
      <c r="N829700" s="115"/>
      <c r="O829700"/>
      <c r="P829700"/>
      <c r="Q829700"/>
      <c r="R829700" s="19"/>
      <c r="S829700" s="19"/>
      <c r="T829700"/>
      <c r="U829700" s="113"/>
      <c r="V829700" s="19"/>
      <c r="W829700" s="19"/>
      <c r="X829700" s="19"/>
      <c r="Y829700" s="19"/>
      <c r="Z829700" s="19"/>
      <c r="AA829700" s="19"/>
      <c r="AB829700" s="19"/>
      <c r="AC829700" s="19"/>
      <c r="AD829700" s="19"/>
      <c r="AE829700" s="19"/>
      <c r="AF829700" s="19"/>
      <c r="AG829700" s="19"/>
      <c r="AH829700" s="19"/>
      <c r="AI829700" s="19"/>
      <c r="AJ829700" s="19"/>
      <c r="AK829700" s="19"/>
      <c r="AL829700" s="19"/>
      <c r="AM829700" s="19"/>
      <c r="AN829700" s="19"/>
      <c r="AO829700" s="19"/>
      <c r="AP829700"/>
    </row>
    <row r="829701" spans="1:42" s="116" customFormat="1" x14ac:dyDescent="0.3">
      <c r="A829701"/>
      <c r="B829701"/>
      <c r="C829701"/>
      <c r="D829701"/>
      <c r="E829701"/>
      <c r="F829701"/>
      <c r="G829701"/>
      <c r="H829701"/>
      <c r="I829701"/>
      <c r="J829701"/>
      <c r="K829701"/>
      <c r="L829701"/>
      <c r="M829701" s="115"/>
      <c r="N829701" s="115"/>
      <c r="O829701"/>
      <c r="P829701"/>
      <c r="Q829701"/>
      <c r="R829701" s="19"/>
      <c r="S829701" s="19"/>
      <c r="T829701"/>
      <c r="U829701" s="113"/>
      <c r="V829701" s="19"/>
      <c r="W829701" s="19"/>
      <c r="X829701" s="19"/>
      <c r="Y829701" s="19"/>
      <c r="Z829701" s="19"/>
      <c r="AA829701" s="19"/>
      <c r="AB829701" s="19"/>
      <c r="AC829701" s="19"/>
      <c r="AD829701" s="19"/>
      <c r="AE829701" s="19"/>
      <c r="AF829701" s="19"/>
      <c r="AG829701" s="19"/>
      <c r="AH829701" s="19"/>
      <c r="AI829701" s="19"/>
      <c r="AJ829701" s="19"/>
      <c r="AK829701" s="19"/>
      <c r="AL829701" s="19"/>
      <c r="AM829701" s="19"/>
      <c r="AN829701" s="19"/>
      <c r="AO829701" s="19"/>
      <c r="AP829701"/>
    </row>
    <row r="829702" spans="1:42" s="116" customFormat="1" x14ac:dyDescent="0.3">
      <c r="A829702"/>
      <c r="B829702"/>
      <c r="C829702"/>
      <c r="D829702"/>
      <c r="E829702"/>
      <c r="F829702"/>
      <c r="G829702"/>
      <c r="H829702"/>
      <c r="I829702"/>
      <c r="J829702"/>
      <c r="K829702"/>
      <c r="L829702"/>
      <c r="M829702" s="115"/>
      <c r="N829702" s="115"/>
      <c r="O829702"/>
      <c r="P829702"/>
      <c r="Q829702"/>
      <c r="R829702" s="19"/>
      <c r="S829702" s="19"/>
      <c r="T829702"/>
      <c r="U829702" s="113"/>
      <c r="V829702" s="19"/>
      <c r="W829702" s="19"/>
      <c r="X829702" s="19"/>
      <c r="Y829702" s="19"/>
      <c r="Z829702" s="19"/>
      <c r="AA829702" s="19"/>
      <c r="AB829702" s="19"/>
      <c r="AC829702" s="19"/>
      <c r="AD829702" s="19"/>
      <c r="AE829702" s="19"/>
      <c r="AF829702" s="19"/>
      <c r="AG829702" s="19"/>
      <c r="AH829702" s="19"/>
      <c r="AI829702" s="19"/>
      <c r="AJ829702" s="19"/>
      <c r="AK829702" s="19"/>
      <c r="AL829702" s="19"/>
      <c r="AM829702" s="19"/>
      <c r="AN829702" s="19"/>
      <c r="AO829702" s="19"/>
      <c r="AP829702"/>
    </row>
    <row r="829703" spans="1:42" s="116" customFormat="1" x14ac:dyDescent="0.3">
      <c r="A829703"/>
      <c r="B829703"/>
      <c r="C829703"/>
      <c r="D829703"/>
      <c r="E829703"/>
      <c r="F829703"/>
      <c r="G829703"/>
      <c r="H829703"/>
      <c r="I829703"/>
      <c r="J829703"/>
      <c r="K829703"/>
      <c r="L829703"/>
      <c r="M829703" s="115"/>
      <c r="N829703" s="115"/>
      <c r="O829703"/>
      <c r="P829703"/>
      <c r="Q829703"/>
      <c r="R829703" s="19"/>
      <c r="S829703" s="19"/>
      <c r="T829703"/>
      <c r="U829703" s="113"/>
      <c r="V829703" s="19"/>
      <c r="W829703" s="19"/>
      <c r="X829703" s="19"/>
      <c r="Y829703" s="19"/>
      <c r="Z829703" s="19"/>
      <c r="AA829703" s="19"/>
      <c r="AB829703" s="19"/>
      <c r="AC829703" s="19"/>
      <c r="AD829703" s="19"/>
      <c r="AE829703" s="19"/>
      <c r="AF829703" s="19"/>
      <c r="AG829703" s="19"/>
      <c r="AH829703" s="19"/>
      <c r="AI829703" s="19"/>
      <c r="AJ829703" s="19"/>
      <c r="AK829703" s="19"/>
      <c r="AL829703" s="19"/>
      <c r="AM829703" s="19"/>
      <c r="AN829703" s="19"/>
      <c r="AO829703" s="19"/>
      <c r="AP829703"/>
    </row>
    <row r="829704" spans="1:42" s="116" customFormat="1" x14ac:dyDescent="0.3">
      <c r="A829704"/>
      <c r="B829704"/>
      <c r="C829704"/>
      <c r="D829704"/>
      <c r="E829704"/>
      <c r="F829704"/>
      <c r="G829704"/>
      <c r="H829704"/>
      <c r="I829704"/>
      <c r="J829704"/>
      <c r="K829704"/>
      <c r="L829704"/>
      <c r="M829704" s="115"/>
      <c r="N829704" s="115"/>
      <c r="O829704"/>
      <c r="P829704"/>
      <c r="Q829704"/>
      <c r="R829704" s="19"/>
      <c r="S829704" s="19"/>
      <c r="T829704"/>
      <c r="U829704" s="113"/>
      <c r="V829704" s="19"/>
      <c r="W829704" s="19"/>
      <c r="X829704" s="19"/>
      <c r="Y829704" s="19"/>
      <c r="Z829704" s="19"/>
      <c r="AA829704" s="19"/>
      <c r="AB829704" s="19"/>
      <c r="AC829704" s="19"/>
      <c r="AD829704" s="19"/>
      <c r="AE829704" s="19"/>
      <c r="AF829704" s="19"/>
      <c r="AG829704" s="19"/>
      <c r="AH829704" s="19"/>
      <c r="AI829704" s="19"/>
      <c r="AJ829704" s="19"/>
      <c r="AK829704" s="19"/>
      <c r="AL829704" s="19"/>
      <c r="AM829704" s="19"/>
      <c r="AN829704" s="19"/>
      <c r="AO829704" s="19"/>
      <c r="AP829704"/>
    </row>
    <row r="829705" spans="1:42" s="116" customFormat="1" x14ac:dyDescent="0.3">
      <c r="A829705"/>
      <c r="B829705"/>
      <c r="C829705"/>
      <c r="D829705"/>
      <c r="E829705"/>
      <c r="F829705"/>
      <c r="G829705"/>
      <c r="H829705"/>
      <c r="I829705"/>
      <c r="J829705"/>
      <c r="K829705"/>
      <c r="L829705"/>
      <c r="M829705" s="115"/>
      <c r="N829705" s="115"/>
      <c r="O829705"/>
      <c r="P829705"/>
      <c r="Q829705"/>
      <c r="R829705" s="19"/>
      <c r="S829705" s="19"/>
      <c r="T829705"/>
      <c r="U829705" s="113"/>
      <c r="V829705" s="19"/>
      <c r="W829705" s="19"/>
      <c r="X829705" s="19"/>
      <c r="Y829705" s="19"/>
      <c r="Z829705" s="19"/>
      <c r="AA829705" s="19"/>
      <c r="AB829705" s="19"/>
      <c r="AC829705" s="19"/>
      <c r="AD829705" s="19"/>
      <c r="AE829705" s="19"/>
      <c r="AF829705" s="19"/>
      <c r="AG829705" s="19"/>
      <c r="AH829705" s="19"/>
      <c r="AI829705" s="19"/>
      <c r="AJ829705" s="19"/>
      <c r="AK829705" s="19"/>
      <c r="AL829705" s="19"/>
      <c r="AM829705" s="19"/>
      <c r="AN829705" s="19"/>
      <c r="AO829705" s="19"/>
      <c r="AP829705"/>
    </row>
    <row r="829706" spans="1:42" s="116" customFormat="1" x14ac:dyDescent="0.3">
      <c r="A829706"/>
      <c r="B829706"/>
      <c r="C829706"/>
      <c r="D829706"/>
      <c r="E829706"/>
      <c r="F829706"/>
      <c r="G829706"/>
      <c r="H829706"/>
      <c r="I829706"/>
      <c r="J829706"/>
      <c r="K829706"/>
      <c r="L829706"/>
      <c r="M829706" s="115"/>
      <c r="N829706" s="115"/>
      <c r="O829706"/>
      <c r="P829706"/>
      <c r="Q829706"/>
      <c r="R829706" s="19"/>
      <c r="S829706" s="19"/>
      <c r="T829706"/>
      <c r="U829706" s="113"/>
      <c r="V829706" s="19"/>
      <c r="W829706" s="19"/>
      <c r="X829706" s="19"/>
      <c r="Y829706" s="19"/>
      <c r="Z829706" s="19"/>
      <c r="AA829706" s="19"/>
      <c r="AB829706" s="19"/>
      <c r="AC829706" s="19"/>
      <c r="AD829706" s="19"/>
      <c r="AE829706" s="19"/>
      <c r="AF829706" s="19"/>
      <c r="AG829706" s="19"/>
      <c r="AH829706" s="19"/>
      <c r="AI829706" s="19"/>
      <c r="AJ829706" s="19"/>
      <c r="AK829706" s="19"/>
      <c r="AL829706" s="19"/>
      <c r="AM829706" s="19"/>
      <c r="AN829706" s="19"/>
      <c r="AO829706" s="19"/>
      <c r="AP829706"/>
    </row>
    <row r="829707" spans="1:42" s="116" customFormat="1" x14ac:dyDescent="0.3">
      <c r="A829707"/>
      <c r="B829707"/>
      <c r="C829707"/>
      <c r="D829707"/>
      <c r="E829707"/>
      <c r="F829707"/>
      <c r="G829707"/>
      <c r="H829707"/>
      <c r="I829707"/>
      <c r="J829707"/>
      <c r="K829707"/>
      <c r="L829707"/>
      <c r="M829707" s="115"/>
      <c r="N829707" s="115"/>
      <c r="O829707"/>
      <c r="P829707"/>
      <c r="Q829707"/>
      <c r="R829707" s="19"/>
      <c r="S829707" s="19"/>
      <c r="T829707"/>
      <c r="U829707" s="113"/>
      <c r="V829707" s="19"/>
      <c r="W829707" s="19"/>
      <c r="X829707" s="19"/>
      <c r="Y829707" s="19"/>
      <c r="Z829707" s="19"/>
      <c r="AA829707" s="19"/>
      <c r="AB829707" s="19"/>
      <c r="AC829707" s="19"/>
      <c r="AD829707" s="19"/>
      <c r="AE829707" s="19"/>
      <c r="AF829707" s="19"/>
      <c r="AG829707" s="19"/>
      <c r="AH829707" s="19"/>
      <c r="AI829707" s="19"/>
      <c r="AJ829707" s="19"/>
      <c r="AK829707" s="19"/>
      <c r="AL829707" s="19"/>
      <c r="AM829707" s="19"/>
      <c r="AN829707" s="19"/>
      <c r="AO829707" s="19"/>
      <c r="AP829707"/>
    </row>
    <row r="829708" spans="1:42" s="116" customFormat="1" x14ac:dyDescent="0.3">
      <c r="A829708"/>
      <c r="B829708"/>
      <c r="C829708"/>
      <c r="D829708"/>
      <c r="E829708"/>
      <c r="F829708"/>
      <c r="G829708"/>
      <c r="H829708"/>
      <c r="I829708"/>
      <c r="J829708"/>
      <c r="K829708"/>
      <c r="L829708"/>
      <c r="M829708" s="115"/>
      <c r="N829708" s="115"/>
      <c r="O829708"/>
      <c r="P829708"/>
      <c r="Q829708"/>
      <c r="R829708" s="19"/>
      <c r="S829708" s="19"/>
      <c r="T829708"/>
      <c r="U829708" s="113"/>
      <c r="V829708" s="19"/>
      <c r="W829708" s="19"/>
      <c r="X829708" s="19"/>
      <c r="Y829708" s="19"/>
      <c r="Z829708" s="19"/>
      <c r="AA829708" s="19"/>
      <c r="AB829708" s="19"/>
      <c r="AC829708" s="19"/>
      <c r="AD829708" s="19"/>
      <c r="AE829708" s="19"/>
      <c r="AF829708" s="19"/>
      <c r="AG829708" s="19"/>
      <c r="AH829708" s="19"/>
      <c r="AI829708" s="19"/>
      <c r="AJ829708" s="19"/>
      <c r="AK829708" s="19"/>
      <c r="AL829708" s="19"/>
      <c r="AM829708" s="19"/>
      <c r="AN829708" s="19"/>
      <c r="AO829708" s="19"/>
      <c r="AP829708"/>
    </row>
    <row r="829709" spans="1:42" s="116" customFormat="1" x14ac:dyDescent="0.3">
      <c r="A829709"/>
      <c r="B829709"/>
      <c r="C829709"/>
      <c r="D829709"/>
      <c r="E829709"/>
      <c r="F829709"/>
      <c r="G829709"/>
      <c r="H829709"/>
      <c r="I829709"/>
      <c r="J829709"/>
      <c r="K829709"/>
      <c r="L829709"/>
      <c r="M829709" s="115"/>
      <c r="N829709" s="115"/>
      <c r="O829709"/>
      <c r="P829709"/>
      <c r="Q829709"/>
      <c r="R829709" s="19"/>
      <c r="S829709" s="19"/>
      <c r="T829709"/>
      <c r="U829709" s="113"/>
      <c r="V829709" s="19"/>
      <c r="W829709" s="19"/>
      <c r="X829709" s="19"/>
      <c r="Y829709" s="19"/>
      <c r="Z829709" s="19"/>
      <c r="AA829709" s="19"/>
      <c r="AB829709" s="19"/>
      <c r="AC829709" s="19"/>
      <c r="AD829709" s="19"/>
      <c r="AE829709" s="19"/>
      <c r="AF829709" s="19"/>
      <c r="AG829709" s="19"/>
      <c r="AH829709" s="19"/>
      <c r="AI829709" s="19"/>
      <c r="AJ829709" s="19"/>
      <c r="AK829709" s="19"/>
      <c r="AL829709" s="19"/>
      <c r="AM829709" s="19"/>
      <c r="AN829709" s="19"/>
      <c r="AO829709" s="19"/>
      <c r="AP829709"/>
    </row>
    <row r="829710" spans="1:42" s="116" customFormat="1" x14ac:dyDescent="0.3">
      <c r="A829710"/>
      <c r="B829710"/>
      <c r="C829710"/>
      <c r="D829710"/>
      <c r="E829710"/>
      <c r="F829710"/>
      <c r="G829710"/>
      <c r="H829710"/>
      <c r="I829710"/>
      <c r="J829710"/>
      <c r="K829710"/>
      <c r="L829710"/>
      <c r="M829710" s="115"/>
      <c r="N829710" s="115"/>
      <c r="O829710"/>
      <c r="P829710"/>
      <c r="Q829710"/>
      <c r="R829710" s="19"/>
      <c r="S829710" s="19"/>
      <c r="T829710"/>
      <c r="U829710" s="113"/>
      <c r="V829710" s="19"/>
      <c r="W829710" s="19"/>
      <c r="X829710" s="19"/>
      <c r="Y829710" s="19"/>
      <c r="Z829710" s="19"/>
      <c r="AA829710" s="19"/>
      <c r="AB829710" s="19"/>
      <c r="AC829710" s="19"/>
      <c r="AD829710" s="19"/>
      <c r="AE829710" s="19"/>
      <c r="AF829710" s="19"/>
      <c r="AG829710" s="19"/>
      <c r="AH829710" s="19"/>
      <c r="AI829710" s="19"/>
      <c r="AJ829710" s="19"/>
      <c r="AK829710" s="19"/>
      <c r="AL829710" s="19"/>
      <c r="AM829710" s="19"/>
      <c r="AN829710" s="19"/>
      <c r="AO829710" s="19"/>
      <c r="AP829710"/>
    </row>
    <row r="829711" spans="1:42" s="116" customFormat="1" x14ac:dyDescent="0.3">
      <c r="A829711"/>
      <c r="B829711"/>
      <c r="C829711"/>
      <c r="D829711"/>
      <c r="E829711"/>
      <c r="F829711"/>
      <c r="G829711"/>
      <c r="H829711"/>
      <c r="I829711"/>
      <c r="J829711"/>
      <c r="K829711"/>
      <c r="L829711"/>
      <c r="M829711" s="115"/>
      <c r="N829711" s="115"/>
      <c r="O829711"/>
      <c r="P829711"/>
      <c r="Q829711"/>
      <c r="R829711" s="19"/>
      <c r="S829711" s="19"/>
      <c r="T829711"/>
      <c r="U829711" s="113"/>
      <c r="V829711" s="19"/>
      <c r="W829711" s="19"/>
      <c r="X829711" s="19"/>
      <c r="Y829711" s="19"/>
      <c r="Z829711" s="19"/>
      <c r="AA829711" s="19"/>
      <c r="AB829711" s="19"/>
      <c r="AC829711" s="19"/>
      <c r="AD829711" s="19"/>
      <c r="AE829711" s="19"/>
      <c r="AF829711" s="19"/>
      <c r="AG829711" s="19"/>
      <c r="AH829711" s="19"/>
      <c r="AI829711" s="19"/>
      <c r="AJ829711" s="19"/>
      <c r="AK829711" s="19"/>
      <c r="AL829711" s="19"/>
      <c r="AM829711" s="19"/>
      <c r="AN829711" s="19"/>
      <c r="AO829711" s="19"/>
      <c r="AP829711"/>
    </row>
    <row r="829712" spans="1:42" s="116" customFormat="1" x14ac:dyDescent="0.3">
      <c r="A829712"/>
      <c r="B829712"/>
      <c r="C829712"/>
      <c r="D829712"/>
      <c r="E829712"/>
      <c r="F829712"/>
      <c r="G829712"/>
      <c r="H829712"/>
      <c r="I829712"/>
      <c r="J829712"/>
      <c r="K829712"/>
      <c r="L829712"/>
      <c r="M829712" s="115"/>
      <c r="N829712" s="115"/>
      <c r="O829712"/>
      <c r="P829712"/>
      <c r="Q829712"/>
      <c r="R829712" s="19"/>
      <c r="S829712" s="19"/>
      <c r="T829712"/>
      <c r="U829712" s="113"/>
      <c r="V829712" s="19"/>
      <c r="W829712" s="19"/>
      <c r="X829712" s="19"/>
      <c r="Y829712" s="19"/>
      <c r="Z829712" s="19"/>
      <c r="AA829712" s="19"/>
      <c r="AB829712" s="19"/>
      <c r="AC829712" s="19"/>
      <c r="AD829712" s="19"/>
      <c r="AE829712" s="19"/>
      <c r="AF829712" s="19"/>
      <c r="AG829712" s="19"/>
      <c r="AH829712" s="19"/>
      <c r="AI829712" s="19"/>
      <c r="AJ829712" s="19"/>
      <c r="AK829712" s="19"/>
      <c r="AL829712" s="19"/>
      <c r="AM829712" s="19"/>
      <c r="AN829712" s="19"/>
      <c r="AO829712" s="19"/>
      <c r="AP829712"/>
    </row>
    <row r="829713" spans="1:42" s="116" customFormat="1" x14ac:dyDescent="0.3">
      <c r="A829713"/>
      <c r="B829713"/>
      <c r="C829713"/>
      <c r="D829713"/>
      <c r="E829713"/>
      <c r="F829713"/>
      <c r="G829713"/>
      <c r="H829713"/>
      <c r="I829713"/>
      <c r="J829713"/>
      <c r="K829713"/>
      <c r="L829713"/>
      <c r="M829713" s="115"/>
      <c r="N829713" s="115"/>
      <c r="O829713"/>
      <c r="P829713"/>
      <c r="Q829713"/>
      <c r="R829713" s="19"/>
      <c r="S829713" s="19"/>
      <c r="T829713"/>
      <c r="U829713" s="113"/>
      <c r="V829713" s="19"/>
      <c r="W829713" s="19"/>
      <c r="X829713" s="19"/>
      <c r="Y829713" s="19"/>
      <c r="Z829713" s="19"/>
      <c r="AA829713" s="19"/>
      <c r="AB829713" s="19"/>
      <c r="AC829713" s="19"/>
      <c r="AD829713" s="19"/>
      <c r="AE829713" s="19"/>
      <c r="AF829713" s="19"/>
      <c r="AG829713" s="19"/>
      <c r="AH829713" s="19"/>
      <c r="AI829713" s="19"/>
      <c r="AJ829713" s="19"/>
      <c r="AK829713" s="19"/>
      <c r="AL829713" s="19"/>
      <c r="AM829713" s="19"/>
      <c r="AN829713" s="19"/>
      <c r="AO829713" s="19"/>
      <c r="AP829713"/>
    </row>
    <row r="829714" spans="1:42" s="116" customFormat="1" x14ac:dyDescent="0.3">
      <c r="A829714"/>
      <c r="B829714"/>
      <c r="C829714"/>
      <c r="D829714"/>
      <c r="E829714"/>
      <c r="F829714"/>
      <c r="G829714"/>
      <c r="H829714"/>
      <c r="I829714"/>
      <c r="J829714"/>
      <c r="K829714"/>
      <c r="L829714"/>
      <c r="M829714" s="115"/>
      <c r="N829714" s="115"/>
      <c r="O829714"/>
      <c r="P829714"/>
      <c r="Q829714"/>
      <c r="R829714" s="19"/>
      <c r="S829714" s="19"/>
      <c r="T829714"/>
      <c r="U829714" s="113"/>
      <c r="V829714" s="19"/>
      <c r="W829714" s="19"/>
      <c r="X829714" s="19"/>
      <c r="Y829714" s="19"/>
      <c r="Z829714" s="19"/>
      <c r="AA829714" s="19"/>
      <c r="AB829714" s="19"/>
      <c r="AC829714" s="19"/>
      <c r="AD829714" s="19"/>
      <c r="AE829714" s="19"/>
      <c r="AF829714" s="19"/>
      <c r="AG829714" s="19"/>
      <c r="AH829714" s="19"/>
      <c r="AI829714" s="19"/>
      <c r="AJ829714" s="19"/>
      <c r="AK829714" s="19"/>
      <c r="AL829714" s="19"/>
      <c r="AM829714" s="19"/>
      <c r="AN829714" s="19"/>
      <c r="AO829714" s="19"/>
      <c r="AP829714"/>
    </row>
    <row r="829715" spans="1:42" s="116" customFormat="1" x14ac:dyDescent="0.3">
      <c r="A829715"/>
      <c r="B829715"/>
      <c r="C829715"/>
      <c r="D829715"/>
      <c r="E829715"/>
      <c r="F829715"/>
      <c r="G829715"/>
      <c r="H829715"/>
      <c r="I829715"/>
      <c r="J829715"/>
      <c r="K829715"/>
      <c r="L829715"/>
      <c r="M829715" s="115"/>
      <c r="N829715" s="115"/>
      <c r="O829715"/>
      <c r="P829715"/>
      <c r="Q829715"/>
      <c r="R829715" s="19"/>
      <c r="S829715" s="19"/>
      <c r="T829715"/>
      <c r="U829715" s="113"/>
      <c r="V829715" s="19"/>
      <c r="W829715" s="19"/>
      <c r="X829715" s="19"/>
      <c r="Y829715" s="19"/>
      <c r="Z829715" s="19"/>
      <c r="AA829715" s="19"/>
      <c r="AB829715" s="19"/>
      <c r="AC829715" s="19"/>
      <c r="AD829715" s="19"/>
      <c r="AE829715" s="19"/>
      <c r="AF829715" s="19"/>
      <c r="AG829715" s="19"/>
      <c r="AH829715" s="19"/>
      <c r="AI829715" s="19"/>
      <c r="AJ829715" s="19"/>
      <c r="AK829715" s="19"/>
      <c r="AL829715" s="19"/>
      <c r="AM829715" s="19"/>
      <c r="AN829715" s="19"/>
      <c r="AO829715" s="19"/>
      <c r="AP829715"/>
    </row>
    <row r="829716" spans="1:42" s="116" customFormat="1" x14ac:dyDescent="0.3">
      <c r="A829716"/>
      <c r="B829716"/>
      <c r="C829716"/>
      <c r="D829716"/>
      <c r="E829716"/>
      <c r="F829716"/>
      <c r="G829716"/>
      <c r="H829716"/>
      <c r="I829716"/>
      <c r="J829716"/>
      <c r="K829716"/>
      <c r="L829716"/>
      <c r="M829716" s="115"/>
      <c r="N829716" s="115"/>
      <c r="O829716"/>
      <c r="P829716"/>
      <c r="Q829716"/>
      <c r="R829716" s="19"/>
      <c r="S829716" s="19"/>
      <c r="T829716"/>
      <c r="U829716" s="113"/>
      <c r="V829716" s="19"/>
      <c r="W829716" s="19"/>
      <c r="X829716" s="19"/>
      <c r="Y829716" s="19"/>
      <c r="Z829716" s="19"/>
      <c r="AA829716" s="19"/>
      <c r="AB829716" s="19"/>
      <c r="AC829716" s="19"/>
      <c r="AD829716" s="19"/>
      <c r="AE829716" s="19"/>
      <c r="AF829716" s="19"/>
      <c r="AG829716" s="19"/>
      <c r="AH829716" s="19"/>
      <c r="AI829716" s="19"/>
      <c r="AJ829716" s="19"/>
      <c r="AK829716" s="19"/>
      <c r="AL829716" s="19"/>
      <c r="AM829716" s="19"/>
      <c r="AN829716" s="19"/>
      <c r="AO829716" s="19"/>
      <c r="AP829716"/>
    </row>
    <row r="829717" spans="1:42" s="116" customFormat="1" x14ac:dyDescent="0.3">
      <c r="A829717"/>
      <c r="B829717"/>
      <c r="C829717"/>
      <c r="D829717"/>
      <c r="E829717"/>
      <c r="F829717"/>
      <c r="G829717"/>
      <c r="H829717"/>
      <c r="I829717"/>
      <c r="J829717"/>
      <c r="K829717"/>
      <c r="L829717"/>
      <c r="M829717" s="115"/>
      <c r="N829717" s="115"/>
      <c r="O829717"/>
      <c r="P829717"/>
      <c r="Q829717"/>
      <c r="R829717" s="19"/>
      <c r="S829717" s="19"/>
      <c r="T829717"/>
      <c r="U829717" s="113"/>
      <c r="V829717" s="19"/>
      <c r="W829717" s="19"/>
      <c r="X829717" s="19"/>
      <c r="Y829717" s="19"/>
      <c r="Z829717" s="19"/>
      <c r="AA829717" s="19"/>
      <c r="AB829717" s="19"/>
      <c r="AC829717" s="19"/>
      <c r="AD829717" s="19"/>
      <c r="AE829717" s="19"/>
      <c r="AF829717" s="19"/>
      <c r="AG829717" s="19"/>
      <c r="AH829717" s="19"/>
      <c r="AI829717" s="19"/>
      <c r="AJ829717" s="19"/>
      <c r="AK829717" s="19"/>
      <c r="AL829717" s="19"/>
      <c r="AM829717" s="19"/>
      <c r="AN829717" s="19"/>
      <c r="AO829717" s="19"/>
      <c r="AP829717"/>
    </row>
    <row r="829718" spans="1:42" s="116" customFormat="1" x14ac:dyDescent="0.3">
      <c r="A829718"/>
      <c r="B829718"/>
      <c r="C829718"/>
      <c r="D829718"/>
      <c r="E829718"/>
      <c r="F829718"/>
      <c r="G829718"/>
      <c r="H829718"/>
      <c r="I829718"/>
      <c r="J829718"/>
      <c r="K829718"/>
      <c r="L829718"/>
      <c r="M829718" s="115"/>
      <c r="N829718" s="115"/>
      <c r="O829718"/>
      <c r="P829718"/>
      <c r="Q829718"/>
      <c r="R829718" s="19"/>
      <c r="S829718" s="19"/>
      <c r="T829718"/>
      <c r="U829718" s="113"/>
      <c r="V829718" s="19"/>
      <c r="W829718" s="19"/>
      <c r="X829718" s="19"/>
      <c r="Y829718" s="19"/>
      <c r="Z829718" s="19"/>
      <c r="AA829718" s="19"/>
      <c r="AB829718" s="19"/>
      <c r="AC829718" s="19"/>
      <c r="AD829718" s="19"/>
      <c r="AE829718" s="19"/>
      <c r="AF829718" s="19"/>
      <c r="AG829718" s="19"/>
      <c r="AH829718" s="19"/>
      <c r="AI829718" s="19"/>
      <c r="AJ829718" s="19"/>
      <c r="AK829718" s="19"/>
      <c r="AL829718" s="19"/>
      <c r="AM829718" s="19"/>
      <c r="AN829718" s="19"/>
      <c r="AO829718" s="19"/>
      <c r="AP829718"/>
    </row>
    <row r="829719" spans="1:42" s="116" customFormat="1" x14ac:dyDescent="0.3">
      <c r="A829719"/>
      <c r="B829719"/>
      <c r="C829719"/>
      <c r="D829719"/>
      <c r="E829719"/>
      <c r="F829719"/>
      <c r="G829719"/>
      <c r="H829719"/>
      <c r="I829719"/>
      <c r="J829719"/>
      <c r="K829719"/>
      <c r="L829719"/>
      <c r="M829719" s="115"/>
      <c r="N829719" s="115"/>
      <c r="O829719"/>
      <c r="P829719"/>
      <c r="Q829719"/>
      <c r="R829719" s="19"/>
      <c r="S829719" s="19"/>
      <c r="T829719"/>
      <c r="U829719" s="113"/>
      <c r="V829719" s="19"/>
      <c r="W829719" s="19"/>
      <c r="X829719" s="19"/>
      <c r="Y829719" s="19"/>
      <c r="Z829719" s="19"/>
      <c r="AA829719" s="19"/>
      <c r="AB829719" s="19"/>
      <c r="AC829719" s="19"/>
      <c r="AD829719" s="19"/>
      <c r="AE829719" s="19"/>
      <c r="AF829719" s="19"/>
      <c r="AG829719" s="19"/>
      <c r="AH829719" s="19"/>
      <c r="AI829719" s="19"/>
      <c r="AJ829719" s="19"/>
      <c r="AK829719" s="19"/>
      <c r="AL829719" s="19"/>
      <c r="AM829719" s="19"/>
      <c r="AN829719" s="19"/>
      <c r="AO829719" s="19"/>
      <c r="AP829719"/>
    </row>
    <row r="829720" spans="1:42" s="116" customFormat="1" x14ac:dyDescent="0.3">
      <c r="A829720"/>
      <c r="B829720"/>
      <c r="C829720"/>
      <c r="D829720"/>
      <c r="E829720"/>
      <c r="F829720"/>
      <c r="G829720"/>
      <c r="H829720"/>
      <c r="I829720"/>
      <c r="J829720"/>
      <c r="K829720"/>
      <c r="L829720"/>
      <c r="M829720" s="115"/>
      <c r="N829720" s="115"/>
      <c r="O829720"/>
      <c r="P829720"/>
      <c r="Q829720"/>
      <c r="R829720" s="19"/>
      <c r="S829720" s="19"/>
      <c r="T829720"/>
      <c r="U829720" s="113"/>
      <c r="V829720" s="19"/>
      <c r="W829720" s="19"/>
      <c r="X829720" s="19"/>
      <c r="Y829720" s="19"/>
      <c r="Z829720" s="19"/>
      <c r="AA829720" s="19"/>
      <c r="AB829720" s="19"/>
      <c r="AC829720" s="19"/>
      <c r="AD829720" s="19"/>
      <c r="AE829720" s="19"/>
      <c r="AF829720" s="19"/>
      <c r="AG829720" s="19"/>
      <c r="AH829720" s="19"/>
      <c r="AI829720" s="19"/>
      <c r="AJ829720" s="19"/>
      <c r="AK829720" s="19"/>
      <c r="AL829720" s="19"/>
      <c r="AM829720" s="19"/>
      <c r="AN829720" s="19"/>
      <c r="AO829720" s="19"/>
      <c r="AP829720"/>
    </row>
    <row r="829721" spans="1:42" s="116" customFormat="1" x14ac:dyDescent="0.3">
      <c r="A829721"/>
      <c r="B829721"/>
      <c r="C829721"/>
      <c r="D829721"/>
      <c r="E829721"/>
      <c r="F829721"/>
      <c r="G829721"/>
      <c r="H829721"/>
      <c r="I829721"/>
      <c r="J829721"/>
      <c r="K829721"/>
      <c r="L829721"/>
      <c r="M829721" s="115"/>
      <c r="N829721" s="115"/>
      <c r="O829721"/>
      <c r="P829721"/>
      <c r="Q829721"/>
      <c r="R829721" s="19"/>
      <c r="S829721" s="19"/>
      <c r="T829721"/>
      <c r="U829721" s="113"/>
      <c r="V829721" s="19"/>
      <c r="W829721" s="19"/>
      <c r="X829721" s="19"/>
      <c r="Y829721" s="19"/>
      <c r="Z829721" s="19"/>
      <c r="AA829721" s="19"/>
      <c r="AB829721" s="19"/>
      <c r="AC829721" s="19"/>
      <c r="AD829721" s="19"/>
      <c r="AE829721" s="19"/>
      <c r="AF829721" s="19"/>
      <c r="AG829721" s="19"/>
      <c r="AH829721" s="19"/>
      <c r="AI829721" s="19"/>
      <c r="AJ829721" s="19"/>
      <c r="AK829721" s="19"/>
      <c r="AL829721" s="19"/>
      <c r="AM829721" s="19"/>
      <c r="AN829721" s="19"/>
      <c r="AO829721" s="19"/>
      <c r="AP829721"/>
    </row>
    <row r="829722" spans="1:42" s="116" customFormat="1" x14ac:dyDescent="0.3">
      <c r="A829722"/>
      <c r="B829722"/>
      <c r="C829722"/>
      <c r="D829722"/>
      <c r="E829722"/>
      <c r="F829722"/>
      <c r="G829722"/>
      <c r="H829722"/>
      <c r="I829722"/>
      <c r="J829722"/>
      <c r="K829722"/>
      <c r="L829722"/>
      <c r="M829722" s="115"/>
      <c r="N829722" s="115"/>
      <c r="O829722"/>
      <c r="P829722"/>
      <c r="Q829722"/>
      <c r="R829722" s="19"/>
      <c r="S829722" s="19"/>
      <c r="T829722"/>
      <c r="U829722" s="113"/>
      <c r="V829722" s="19"/>
      <c r="W829722" s="19"/>
      <c r="X829722" s="19"/>
      <c r="Y829722" s="19"/>
      <c r="Z829722" s="19"/>
      <c r="AA829722" s="19"/>
      <c r="AB829722" s="19"/>
      <c r="AC829722" s="19"/>
      <c r="AD829722" s="19"/>
      <c r="AE829722" s="19"/>
      <c r="AF829722" s="19"/>
      <c r="AG829722" s="19"/>
      <c r="AH829722" s="19"/>
      <c r="AI829722" s="19"/>
      <c r="AJ829722" s="19"/>
      <c r="AK829722" s="19"/>
      <c r="AL829722" s="19"/>
      <c r="AM829722" s="19"/>
      <c r="AN829722" s="19"/>
      <c r="AO829722" s="19"/>
      <c r="AP829722"/>
    </row>
    <row r="829723" spans="1:42" s="116" customFormat="1" x14ac:dyDescent="0.3">
      <c r="A829723"/>
      <c r="B829723"/>
      <c r="C829723"/>
      <c r="D829723"/>
      <c r="E829723"/>
      <c r="F829723"/>
      <c r="G829723"/>
      <c r="H829723"/>
      <c r="I829723"/>
      <c r="J829723"/>
      <c r="K829723"/>
      <c r="L829723"/>
      <c r="M829723" s="115"/>
      <c r="N829723" s="115"/>
      <c r="O829723"/>
      <c r="P829723"/>
      <c r="Q829723"/>
      <c r="R829723" s="19"/>
      <c r="S829723" s="19"/>
      <c r="T829723"/>
      <c r="U829723" s="113"/>
      <c r="V829723" s="19"/>
      <c r="W829723" s="19"/>
      <c r="X829723" s="19"/>
      <c r="Y829723" s="19"/>
      <c r="Z829723" s="19"/>
      <c r="AA829723" s="19"/>
      <c r="AB829723" s="19"/>
      <c r="AC829723" s="19"/>
      <c r="AD829723" s="19"/>
      <c r="AE829723" s="19"/>
      <c r="AF829723" s="19"/>
      <c r="AG829723" s="19"/>
      <c r="AH829723" s="19"/>
      <c r="AI829723" s="19"/>
      <c r="AJ829723" s="19"/>
      <c r="AK829723" s="19"/>
      <c r="AL829723" s="19"/>
      <c r="AM829723" s="19"/>
      <c r="AN829723" s="19"/>
      <c r="AO829723" s="19"/>
      <c r="AP829723"/>
    </row>
    <row r="829724" spans="1:42" s="116" customFormat="1" x14ac:dyDescent="0.3">
      <c r="A829724"/>
      <c r="B829724"/>
      <c r="C829724"/>
      <c r="D829724"/>
      <c r="E829724"/>
      <c r="F829724"/>
      <c r="G829724"/>
      <c r="H829724"/>
      <c r="I829724"/>
      <c r="J829724"/>
      <c r="K829724"/>
      <c r="L829724"/>
      <c r="M829724" s="115"/>
      <c r="N829724" s="115"/>
      <c r="O829724"/>
      <c r="P829724"/>
      <c r="Q829724"/>
      <c r="R829724" s="19"/>
      <c r="S829724" s="19"/>
      <c r="T829724"/>
      <c r="U829724" s="113"/>
      <c r="V829724" s="19"/>
      <c r="W829724" s="19"/>
      <c r="X829724" s="19"/>
      <c r="Y829724" s="19"/>
      <c r="Z829724" s="19"/>
      <c r="AA829724" s="19"/>
      <c r="AB829724" s="19"/>
      <c r="AC829724" s="19"/>
      <c r="AD829724" s="19"/>
      <c r="AE829724" s="19"/>
      <c r="AF829724" s="19"/>
      <c r="AG829724" s="19"/>
      <c r="AH829724" s="19"/>
      <c r="AI829724" s="19"/>
      <c r="AJ829724" s="19"/>
      <c r="AK829724" s="19"/>
      <c r="AL829724" s="19"/>
      <c r="AM829724" s="19"/>
      <c r="AN829724" s="19"/>
      <c r="AO829724" s="19"/>
      <c r="AP829724"/>
    </row>
    <row r="829725" spans="1:42" s="116" customFormat="1" x14ac:dyDescent="0.3">
      <c r="A829725"/>
      <c r="B829725"/>
      <c r="C829725"/>
      <c r="D829725"/>
      <c r="E829725"/>
      <c r="F829725"/>
      <c r="G829725"/>
      <c r="H829725"/>
      <c r="I829725"/>
      <c r="J829725"/>
      <c r="K829725"/>
      <c r="L829725"/>
      <c r="M829725" s="115"/>
      <c r="N829725" s="115"/>
      <c r="O829725"/>
      <c r="P829725"/>
      <c r="Q829725"/>
      <c r="R829725" s="19"/>
      <c r="S829725" s="19"/>
      <c r="T829725"/>
      <c r="U829725" s="113"/>
      <c r="V829725" s="19"/>
      <c r="W829725" s="19"/>
      <c r="X829725" s="19"/>
      <c r="Y829725" s="19"/>
      <c r="Z829725" s="19"/>
      <c r="AA829725" s="19"/>
      <c r="AB829725" s="19"/>
      <c r="AC829725" s="19"/>
      <c r="AD829725" s="19"/>
      <c r="AE829725" s="19"/>
      <c r="AF829725" s="19"/>
      <c r="AG829725" s="19"/>
      <c r="AH829725" s="19"/>
      <c r="AI829725" s="19"/>
      <c r="AJ829725" s="19"/>
      <c r="AK829725" s="19"/>
      <c r="AL829725" s="19"/>
      <c r="AM829725" s="19"/>
      <c r="AN829725" s="19"/>
      <c r="AO829725" s="19"/>
      <c r="AP829725"/>
    </row>
    <row r="829726" spans="1:42" s="116" customFormat="1" x14ac:dyDescent="0.3">
      <c r="A829726"/>
      <c r="B829726"/>
      <c r="C829726"/>
      <c r="D829726"/>
      <c r="E829726"/>
      <c r="F829726"/>
      <c r="G829726"/>
      <c r="H829726"/>
      <c r="I829726"/>
      <c r="J829726"/>
      <c r="K829726"/>
      <c r="L829726"/>
      <c r="M829726" s="115"/>
      <c r="N829726" s="115"/>
      <c r="O829726"/>
      <c r="P829726"/>
      <c r="Q829726"/>
      <c r="R829726" s="19"/>
      <c r="S829726" s="19"/>
      <c r="T829726"/>
      <c r="U829726" s="113"/>
      <c r="V829726" s="19"/>
      <c r="W829726" s="19"/>
      <c r="X829726" s="19"/>
      <c r="Y829726" s="19"/>
      <c r="Z829726" s="19"/>
      <c r="AA829726" s="19"/>
      <c r="AB829726" s="19"/>
      <c r="AC829726" s="19"/>
      <c r="AD829726" s="19"/>
      <c r="AE829726" s="19"/>
      <c r="AF829726" s="19"/>
      <c r="AG829726" s="19"/>
      <c r="AH829726" s="19"/>
      <c r="AI829726" s="19"/>
      <c r="AJ829726" s="19"/>
      <c r="AK829726" s="19"/>
      <c r="AL829726" s="19"/>
      <c r="AM829726" s="19"/>
      <c r="AN829726" s="19"/>
      <c r="AO829726" s="19"/>
      <c r="AP829726"/>
    </row>
    <row r="829727" spans="1:42" s="116" customFormat="1" x14ac:dyDescent="0.3">
      <c r="A829727"/>
      <c r="B829727"/>
      <c r="C829727"/>
      <c r="D829727"/>
      <c r="E829727"/>
      <c r="F829727"/>
      <c r="G829727"/>
      <c r="H829727"/>
      <c r="I829727"/>
      <c r="J829727"/>
      <c r="K829727"/>
      <c r="L829727"/>
      <c r="M829727" s="115"/>
      <c r="N829727" s="115"/>
      <c r="O829727"/>
      <c r="P829727"/>
      <c r="Q829727"/>
      <c r="R829727" s="19"/>
      <c r="S829727" s="19"/>
      <c r="T829727"/>
      <c r="U829727" s="113"/>
      <c r="V829727" s="19"/>
      <c r="W829727" s="19"/>
      <c r="X829727" s="19"/>
      <c r="Y829727" s="19"/>
      <c r="Z829727" s="19"/>
      <c r="AA829727" s="19"/>
      <c r="AB829727" s="19"/>
      <c r="AC829727" s="19"/>
      <c r="AD829727" s="19"/>
      <c r="AE829727" s="19"/>
      <c r="AF829727" s="19"/>
      <c r="AG829727" s="19"/>
      <c r="AH829727" s="19"/>
      <c r="AI829727" s="19"/>
      <c r="AJ829727" s="19"/>
      <c r="AK829727" s="19"/>
      <c r="AL829727" s="19"/>
      <c r="AM829727" s="19"/>
      <c r="AN829727" s="19"/>
      <c r="AO829727" s="19"/>
      <c r="AP829727"/>
    </row>
    <row r="829728" spans="1:42" s="116" customFormat="1" x14ac:dyDescent="0.3">
      <c r="A829728"/>
      <c r="B829728"/>
      <c r="C829728"/>
      <c r="D829728"/>
      <c r="E829728"/>
      <c r="F829728"/>
      <c r="G829728"/>
      <c r="H829728"/>
      <c r="I829728"/>
      <c r="J829728"/>
      <c r="K829728"/>
      <c r="L829728"/>
      <c r="M829728" s="115"/>
      <c r="N829728" s="115"/>
      <c r="O829728"/>
      <c r="P829728"/>
      <c r="Q829728"/>
      <c r="R829728" s="19"/>
      <c r="S829728" s="19"/>
      <c r="T829728"/>
      <c r="U829728" s="113"/>
      <c r="V829728" s="19"/>
      <c r="W829728" s="19"/>
      <c r="X829728" s="19"/>
      <c r="Y829728" s="19"/>
      <c r="Z829728" s="19"/>
      <c r="AA829728" s="19"/>
      <c r="AB829728" s="19"/>
      <c r="AC829728" s="19"/>
      <c r="AD829728" s="19"/>
      <c r="AE829728" s="19"/>
      <c r="AF829728" s="19"/>
      <c r="AG829728" s="19"/>
      <c r="AH829728" s="19"/>
      <c r="AI829728" s="19"/>
      <c r="AJ829728" s="19"/>
      <c r="AK829728" s="19"/>
      <c r="AL829728" s="19"/>
      <c r="AM829728" s="19"/>
      <c r="AN829728" s="19"/>
      <c r="AO829728" s="19"/>
      <c r="AP829728"/>
    </row>
    <row r="829729" spans="1:42" s="116" customFormat="1" x14ac:dyDescent="0.3">
      <c r="A829729"/>
      <c r="B829729"/>
      <c r="C829729"/>
      <c r="D829729"/>
      <c r="E829729"/>
      <c r="F829729"/>
      <c r="G829729"/>
      <c r="H829729"/>
      <c r="I829729"/>
      <c r="J829729"/>
      <c r="K829729"/>
      <c r="L829729"/>
      <c r="M829729" s="115"/>
      <c r="N829729" s="115"/>
      <c r="O829729"/>
      <c r="P829729"/>
      <c r="Q829729"/>
      <c r="R829729" s="19"/>
      <c r="S829729" s="19"/>
      <c r="T829729"/>
      <c r="U829729" s="113"/>
      <c r="V829729" s="19"/>
      <c r="W829729" s="19"/>
      <c r="X829729" s="19"/>
      <c r="Y829729" s="19"/>
      <c r="Z829729" s="19"/>
      <c r="AA829729" s="19"/>
      <c r="AB829729" s="19"/>
      <c r="AC829729" s="19"/>
      <c r="AD829729" s="19"/>
      <c r="AE829729" s="19"/>
      <c r="AF829729" s="19"/>
      <c r="AG829729" s="19"/>
      <c r="AH829729" s="19"/>
      <c r="AI829729" s="19"/>
      <c r="AJ829729" s="19"/>
      <c r="AK829729" s="19"/>
      <c r="AL829729" s="19"/>
      <c r="AM829729" s="19"/>
      <c r="AN829729" s="19"/>
      <c r="AO829729" s="19"/>
      <c r="AP829729"/>
    </row>
    <row r="829730" spans="1:42" s="116" customFormat="1" x14ac:dyDescent="0.3">
      <c r="A829730"/>
      <c r="B829730"/>
      <c r="C829730"/>
      <c r="D829730"/>
      <c r="E829730"/>
      <c r="F829730"/>
      <c r="G829730"/>
      <c r="H829730"/>
      <c r="I829730"/>
      <c r="J829730"/>
      <c r="K829730"/>
      <c r="L829730"/>
      <c r="M829730" s="115"/>
      <c r="N829730" s="115"/>
      <c r="O829730"/>
      <c r="P829730"/>
      <c r="Q829730"/>
      <c r="R829730" s="19"/>
      <c r="S829730" s="19"/>
      <c r="T829730"/>
      <c r="U829730" s="113"/>
      <c r="V829730" s="19"/>
      <c r="W829730" s="19"/>
      <c r="X829730" s="19"/>
      <c r="Y829730" s="19"/>
      <c r="Z829730" s="19"/>
      <c r="AA829730" s="19"/>
      <c r="AB829730" s="19"/>
      <c r="AC829730" s="19"/>
      <c r="AD829730" s="19"/>
      <c r="AE829730" s="19"/>
      <c r="AF829730" s="19"/>
      <c r="AG829730" s="19"/>
      <c r="AH829730" s="19"/>
      <c r="AI829730" s="19"/>
      <c r="AJ829730" s="19"/>
      <c r="AK829730" s="19"/>
      <c r="AL829730" s="19"/>
      <c r="AM829730" s="19"/>
      <c r="AN829730" s="19"/>
      <c r="AO829730" s="19"/>
      <c r="AP829730"/>
    </row>
    <row r="829731" spans="1:42" s="116" customFormat="1" x14ac:dyDescent="0.3">
      <c r="A829731"/>
      <c r="B829731"/>
      <c r="C829731"/>
      <c r="D829731"/>
      <c r="E829731"/>
      <c r="F829731"/>
      <c r="G829731"/>
      <c r="H829731"/>
      <c r="I829731"/>
      <c r="J829731"/>
      <c r="K829731"/>
      <c r="L829731"/>
      <c r="M829731" s="115"/>
      <c r="N829731" s="115"/>
      <c r="O829731"/>
      <c r="P829731"/>
      <c r="Q829731"/>
      <c r="R829731" s="19"/>
      <c r="S829731" s="19"/>
      <c r="T829731"/>
      <c r="U829731" s="113"/>
      <c r="V829731" s="19"/>
      <c r="W829731" s="19"/>
      <c r="X829731" s="19"/>
      <c r="Y829731" s="19"/>
      <c r="Z829731" s="19"/>
      <c r="AA829731" s="19"/>
      <c r="AB829731" s="19"/>
      <c r="AC829731" s="19"/>
      <c r="AD829731" s="19"/>
      <c r="AE829731" s="19"/>
      <c r="AF829731" s="19"/>
      <c r="AG829731" s="19"/>
      <c r="AH829731" s="19"/>
      <c r="AI829731" s="19"/>
      <c r="AJ829731" s="19"/>
      <c r="AK829731" s="19"/>
      <c r="AL829731" s="19"/>
      <c r="AM829731" s="19"/>
      <c r="AN829731" s="19"/>
      <c r="AO829731" s="19"/>
      <c r="AP829731"/>
    </row>
    <row r="829732" spans="1:42" s="116" customFormat="1" x14ac:dyDescent="0.3">
      <c r="A829732"/>
      <c r="B829732"/>
      <c r="C829732"/>
      <c r="D829732"/>
      <c r="E829732"/>
      <c r="F829732"/>
      <c r="G829732"/>
      <c r="H829732"/>
      <c r="I829732"/>
      <c r="J829732"/>
      <c r="K829732"/>
      <c r="L829732"/>
      <c r="M829732" s="115"/>
      <c r="N829732" s="115"/>
      <c r="O829732"/>
      <c r="P829732"/>
      <c r="Q829732"/>
      <c r="R829732" s="19"/>
      <c r="S829732" s="19"/>
      <c r="T829732"/>
      <c r="U829732" s="113"/>
      <c r="V829732" s="19"/>
      <c r="W829732" s="19"/>
      <c r="X829732" s="19"/>
      <c r="Y829732" s="19"/>
      <c r="Z829732" s="19"/>
      <c r="AA829732" s="19"/>
      <c r="AB829732" s="19"/>
      <c r="AC829732" s="19"/>
      <c r="AD829732" s="19"/>
      <c r="AE829732" s="19"/>
      <c r="AF829732" s="19"/>
      <c r="AG829732" s="19"/>
      <c r="AH829732" s="19"/>
      <c r="AI829732" s="19"/>
      <c r="AJ829732" s="19"/>
      <c r="AK829732" s="19"/>
      <c r="AL829732" s="19"/>
      <c r="AM829732" s="19"/>
      <c r="AN829732" s="19"/>
      <c r="AO829732" s="19"/>
      <c r="AP829732"/>
    </row>
    <row r="829733" spans="1:42" s="116" customFormat="1" x14ac:dyDescent="0.3">
      <c r="A829733"/>
      <c r="B829733"/>
      <c r="C829733"/>
      <c r="D829733"/>
      <c r="E829733"/>
      <c r="F829733"/>
      <c r="G829733"/>
      <c r="H829733"/>
      <c r="I829733"/>
      <c r="J829733"/>
      <c r="K829733"/>
      <c r="L829733"/>
      <c r="M829733" s="115"/>
      <c r="N829733" s="115"/>
      <c r="O829733"/>
      <c r="P829733"/>
      <c r="Q829733"/>
      <c r="R829733" s="19"/>
      <c r="S829733" s="19"/>
      <c r="T829733"/>
      <c r="U829733" s="113"/>
      <c r="V829733" s="19"/>
      <c r="W829733" s="19"/>
      <c r="X829733" s="19"/>
      <c r="Y829733" s="19"/>
      <c r="Z829733" s="19"/>
      <c r="AA829733" s="19"/>
      <c r="AB829733" s="19"/>
      <c r="AC829733" s="19"/>
      <c r="AD829733" s="19"/>
      <c r="AE829733" s="19"/>
      <c r="AF829733" s="19"/>
      <c r="AG829733" s="19"/>
      <c r="AH829733" s="19"/>
      <c r="AI829733" s="19"/>
      <c r="AJ829733" s="19"/>
      <c r="AK829733" s="19"/>
      <c r="AL829733" s="19"/>
      <c r="AM829733" s="19"/>
      <c r="AN829733" s="19"/>
      <c r="AO829733" s="19"/>
      <c r="AP829733"/>
    </row>
    <row r="829734" spans="1:42" s="116" customFormat="1" x14ac:dyDescent="0.3">
      <c r="A829734"/>
      <c r="B829734"/>
      <c r="C829734"/>
      <c r="D829734"/>
      <c r="E829734"/>
      <c r="F829734"/>
      <c r="G829734"/>
      <c r="H829734"/>
      <c r="I829734"/>
      <c r="J829734"/>
      <c r="K829734"/>
      <c r="L829734"/>
      <c r="M829734" s="115"/>
      <c r="N829734" s="115"/>
      <c r="O829734"/>
      <c r="P829734"/>
      <c r="Q829734"/>
      <c r="R829734" s="19"/>
      <c r="S829734" s="19"/>
      <c r="T829734"/>
      <c r="U829734" s="113"/>
      <c r="V829734" s="19"/>
      <c r="W829734" s="19"/>
      <c r="X829734" s="19"/>
      <c r="Y829734" s="19"/>
      <c r="Z829734" s="19"/>
      <c r="AA829734" s="19"/>
      <c r="AB829734" s="19"/>
      <c r="AC829734" s="19"/>
      <c r="AD829734" s="19"/>
      <c r="AE829734" s="19"/>
      <c r="AF829734" s="19"/>
      <c r="AG829734" s="19"/>
      <c r="AH829734" s="19"/>
      <c r="AI829734" s="19"/>
      <c r="AJ829734" s="19"/>
      <c r="AK829734" s="19"/>
      <c r="AL829734" s="19"/>
      <c r="AM829734" s="19"/>
      <c r="AN829734" s="19"/>
      <c r="AO829734" s="19"/>
      <c r="AP829734"/>
    </row>
    <row r="829735" spans="1:42" s="116" customFormat="1" x14ac:dyDescent="0.3">
      <c r="A829735"/>
      <c r="B829735"/>
      <c r="C829735"/>
      <c r="D829735"/>
      <c r="E829735"/>
      <c r="F829735"/>
      <c r="G829735"/>
      <c r="H829735"/>
      <c r="I829735"/>
      <c r="J829735"/>
      <c r="K829735"/>
      <c r="L829735"/>
      <c r="M829735" s="115"/>
      <c r="N829735" s="115"/>
      <c r="O829735"/>
      <c r="P829735"/>
      <c r="Q829735"/>
      <c r="R829735" s="19"/>
      <c r="S829735" s="19"/>
      <c r="T829735"/>
      <c r="U829735" s="113"/>
      <c r="V829735" s="19"/>
      <c r="W829735" s="19"/>
      <c r="X829735" s="19"/>
      <c r="Y829735" s="19"/>
      <c r="Z829735" s="19"/>
      <c r="AA829735" s="19"/>
      <c r="AB829735" s="19"/>
      <c r="AC829735" s="19"/>
      <c r="AD829735" s="19"/>
      <c r="AE829735" s="19"/>
      <c r="AF829735" s="19"/>
      <c r="AG829735" s="19"/>
      <c r="AH829735" s="19"/>
      <c r="AI829735" s="19"/>
      <c r="AJ829735" s="19"/>
      <c r="AK829735" s="19"/>
      <c r="AL829735" s="19"/>
      <c r="AM829735" s="19"/>
      <c r="AN829735" s="19"/>
      <c r="AO829735" s="19"/>
      <c r="AP829735"/>
    </row>
    <row r="829736" spans="1:42" s="116" customFormat="1" x14ac:dyDescent="0.3">
      <c r="A829736"/>
      <c r="B829736"/>
      <c r="C829736"/>
      <c r="D829736"/>
      <c r="E829736"/>
      <c r="F829736"/>
      <c r="G829736"/>
      <c r="H829736"/>
      <c r="I829736"/>
      <c r="J829736"/>
      <c r="K829736"/>
      <c r="L829736"/>
      <c r="M829736" s="115"/>
      <c r="N829736" s="115"/>
      <c r="O829736"/>
      <c r="P829736"/>
      <c r="Q829736"/>
      <c r="R829736" s="19"/>
      <c r="S829736" s="19"/>
      <c r="T829736"/>
      <c r="U829736" s="113"/>
      <c r="V829736" s="19"/>
      <c r="W829736" s="19"/>
      <c r="X829736" s="19"/>
      <c r="Y829736" s="19"/>
      <c r="Z829736" s="19"/>
      <c r="AA829736" s="19"/>
      <c r="AB829736" s="19"/>
      <c r="AC829736" s="19"/>
      <c r="AD829736" s="19"/>
      <c r="AE829736" s="19"/>
      <c r="AF829736" s="19"/>
      <c r="AG829736" s="19"/>
      <c r="AH829736" s="19"/>
      <c r="AI829736" s="19"/>
      <c r="AJ829736" s="19"/>
      <c r="AK829736" s="19"/>
      <c r="AL829736" s="19"/>
      <c r="AM829736" s="19"/>
      <c r="AN829736" s="19"/>
      <c r="AO829736" s="19"/>
      <c r="AP829736"/>
    </row>
    <row r="829737" spans="1:42" s="116" customFormat="1" x14ac:dyDescent="0.3">
      <c r="A829737"/>
      <c r="B829737"/>
      <c r="C829737"/>
      <c r="D829737"/>
      <c r="E829737"/>
      <c r="F829737"/>
      <c r="G829737"/>
      <c r="H829737"/>
      <c r="I829737"/>
      <c r="J829737"/>
      <c r="K829737"/>
      <c r="L829737"/>
      <c r="M829737" s="115"/>
      <c r="N829737" s="115"/>
      <c r="O829737"/>
      <c r="P829737"/>
      <c r="Q829737"/>
      <c r="R829737" s="19"/>
      <c r="S829737" s="19"/>
      <c r="T829737"/>
      <c r="U829737" s="113"/>
      <c r="V829737" s="19"/>
      <c r="W829737" s="19"/>
      <c r="X829737" s="19"/>
      <c r="Y829737" s="19"/>
      <c r="Z829737" s="19"/>
      <c r="AA829737" s="19"/>
      <c r="AB829737" s="19"/>
      <c r="AC829737" s="19"/>
      <c r="AD829737" s="19"/>
      <c r="AE829737" s="19"/>
      <c r="AF829737" s="19"/>
      <c r="AG829737" s="19"/>
      <c r="AH829737" s="19"/>
      <c r="AI829737" s="19"/>
      <c r="AJ829737" s="19"/>
      <c r="AK829737" s="19"/>
      <c r="AL829737" s="19"/>
      <c r="AM829737" s="19"/>
      <c r="AN829737" s="19"/>
      <c r="AO829737" s="19"/>
      <c r="AP829737"/>
    </row>
    <row r="829738" spans="1:42" s="116" customFormat="1" x14ac:dyDescent="0.3">
      <c r="A829738"/>
      <c r="B829738"/>
      <c r="C829738"/>
      <c r="D829738"/>
      <c r="E829738"/>
      <c r="F829738"/>
      <c r="G829738"/>
      <c r="H829738"/>
      <c r="I829738"/>
      <c r="J829738"/>
      <c r="K829738"/>
      <c r="L829738"/>
      <c r="M829738" s="115"/>
      <c r="N829738" s="115"/>
      <c r="O829738"/>
      <c r="P829738"/>
      <c r="Q829738"/>
      <c r="R829738" s="19"/>
      <c r="S829738" s="19"/>
      <c r="T829738"/>
      <c r="U829738" s="113"/>
      <c r="V829738" s="19"/>
      <c r="W829738" s="19"/>
      <c r="X829738" s="19"/>
      <c r="Y829738" s="19"/>
      <c r="Z829738" s="19"/>
      <c r="AA829738" s="19"/>
      <c r="AB829738" s="19"/>
      <c r="AC829738" s="19"/>
      <c r="AD829738" s="19"/>
      <c r="AE829738" s="19"/>
      <c r="AF829738" s="19"/>
      <c r="AG829738" s="19"/>
      <c r="AH829738" s="19"/>
      <c r="AI829738" s="19"/>
      <c r="AJ829738" s="19"/>
      <c r="AK829738" s="19"/>
      <c r="AL829738" s="19"/>
      <c r="AM829738" s="19"/>
      <c r="AN829738" s="19"/>
      <c r="AO829738" s="19"/>
      <c r="AP829738"/>
    </row>
    <row r="829739" spans="1:42" s="116" customFormat="1" x14ac:dyDescent="0.3">
      <c r="A829739"/>
      <c r="B829739"/>
      <c r="C829739"/>
      <c r="D829739"/>
      <c r="E829739"/>
      <c r="F829739"/>
      <c r="G829739"/>
      <c r="H829739"/>
      <c r="I829739"/>
      <c r="J829739"/>
      <c r="K829739"/>
      <c r="L829739"/>
      <c r="M829739" s="115"/>
      <c r="N829739" s="115"/>
      <c r="O829739"/>
      <c r="P829739"/>
      <c r="Q829739"/>
      <c r="R829739" s="19"/>
      <c r="S829739" s="19"/>
      <c r="T829739"/>
      <c r="U829739" s="113"/>
      <c r="V829739" s="19"/>
      <c r="W829739" s="19"/>
      <c r="X829739" s="19"/>
      <c r="Y829739" s="19"/>
      <c r="Z829739" s="19"/>
      <c r="AA829739" s="19"/>
      <c r="AB829739" s="19"/>
      <c r="AC829739" s="19"/>
      <c r="AD829739" s="19"/>
      <c r="AE829739" s="19"/>
      <c r="AF829739" s="19"/>
      <c r="AG829739" s="19"/>
      <c r="AH829739" s="19"/>
      <c r="AI829739" s="19"/>
      <c r="AJ829739" s="19"/>
      <c r="AK829739" s="19"/>
      <c r="AL829739" s="19"/>
      <c r="AM829739" s="19"/>
      <c r="AN829739" s="19"/>
      <c r="AO829739" s="19"/>
      <c r="AP829739"/>
    </row>
    <row r="829740" spans="1:42" s="116" customFormat="1" x14ac:dyDescent="0.3">
      <c r="A829740"/>
      <c r="B829740"/>
      <c r="C829740"/>
      <c r="D829740"/>
      <c r="E829740"/>
      <c r="F829740"/>
      <c r="G829740"/>
      <c r="H829740"/>
      <c r="I829740"/>
      <c r="J829740"/>
      <c r="K829740"/>
      <c r="L829740"/>
      <c r="M829740" s="115"/>
      <c r="N829740" s="115"/>
      <c r="O829740"/>
      <c r="P829740"/>
      <c r="Q829740"/>
      <c r="R829740" s="19"/>
      <c r="S829740" s="19"/>
      <c r="T829740"/>
      <c r="U829740" s="113"/>
      <c r="V829740" s="19"/>
      <c r="W829740" s="19"/>
      <c r="X829740" s="19"/>
      <c r="Y829740" s="19"/>
      <c r="Z829740" s="19"/>
      <c r="AA829740" s="19"/>
      <c r="AB829740" s="19"/>
      <c r="AC829740" s="19"/>
      <c r="AD829740" s="19"/>
      <c r="AE829740" s="19"/>
      <c r="AF829740" s="19"/>
      <c r="AG829740" s="19"/>
      <c r="AH829740" s="19"/>
      <c r="AI829740" s="19"/>
      <c r="AJ829740" s="19"/>
      <c r="AK829740" s="19"/>
      <c r="AL829740" s="19"/>
      <c r="AM829740" s="19"/>
      <c r="AN829740" s="19"/>
      <c r="AO829740" s="19"/>
      <c r="AP829740"/>
    </row>
    <row r="829741" spans="1:42" s="116" customFormat="1" x14ac:dyDescent="0.3">
      <c r="A829741"/>
      <c r="B829741"/>
      <c r="C829741"/>
      <c r="D829741"/>
      <c r="E829741"/>
      <c r="F829741"/>
      <c r="G829741"/>
      <c r="H829741"/>
      <c r="I829741"/>
      <c r="J829741"/>
      <c r="K829741"/>
      <c r="L829741"/>
      <c r="M829741" s="115"/>
      <c r="N829741" s="115"/>
      <c r="O829741"/>
      <c r="P829741"/>
      <c r="Q829741"/>
      <c r="R829741" s="19"/>
      <c r="S829741" s="19"/>
      <c r="T829741"/>
      <c r="U829741" s="113"/>
      <c r="V829741" s="19"/>
      <c r="W829741" s="19"/>
      <c r="X829741" s="19"/>
      <c r="Y829741" s="19"/>
      <c r="Z829741" s="19"/>
      <c r="AA829741" s="19"/>
      <c r="AB829741" s="19"/>
      <c r="AC829741" s="19"/>
      <c r="AD829741" s="19"/>
      <c r="AE829741" s="19"/>
      <c r="AF829741" s="19"/>
      <c r="AG829741" s="19"/>
      <c r="AH829741" s="19"/>
      <c r="AI829741" s="19"/>
      <c r="AJ829741" s="19"/>
      <c r="AK829741" s="19"/>
      <c r="AL829741" s="19"/>
      <c r="AM829741" s="19"/>
      <c r="AN829741" s="19"/>
      <c r="AO829741" s="19"/>
      <c r="AP829741"/>
    </row>
    <row r="829742" spans="1:42" s="116" customFormat="1" x14ac:dyDescent="0.3">
      <c r="A829742"/>
      <c r="B829742"/>
      <c r="C829742"/>
      <c r="D829742"/>
      <c r="E829742"/>
      <c r="F829742"/>
      <c r="G829742"/>
      <c r="H829742"/>
      <c r="I829742"/>
      <c r="J829742"/>
      <c r="K829742"/>
      <c r="L829742"/>
      <c r="M829742" s="115"/>
      <c r="N829742" s="115"/>
      <c r="O829742"/>
      <c r="P829742"/>
      <c r="Q829742"/>
      <c r="R829742" s="19"/>
      <c r="S829742" s="19"/>
      <c r="T829742"/>
      <c r="U829742" s="113"/>
      <c r="V829742" s="19"/>
      <c r="W829742" s="19"/>
      <c r="X829742" s="19"/>
      <c r="Y829742" s="19"/>
      <c r="Z829742" s="19"/>
      <c r="AA829742" s="19"/>
      <c r="AB829742" s="19"/>
      <c r="AC829742" s="19"/>
      <c r="AD829742" s="19"/>
      <c r="AE829742" s="19"/>
      <c r="AF829742" s="19"/>
      <c r="AG829742" s="19"/>
      <c r="AH829742" s="19"/>
      <c r="AI829742" s="19"/>
      <c r="AJ829742" s="19"/>
      <c r="AK829742" s="19"/>
      <c r="AL829742" s="19"/>
      <c r="AM829742" s="19"/>
      <c r="AN829742" s="19"/>
      <c r="AO829742" s="19"/>
      <c r="AP829742"/>
    </row>
    <row r="829743" spans="1:42" s="116" customFormat="1" x14ac:dyDescent="0.3">
      <c r="A829743"/>
      <c r="B829743"/>
      <c r="C829743"/>
      <c r="D829743"/>
      <c r="E829743"/>
      <c r="F829743"/>
      <c r="G829743"/>
      <c r="H829743"/>
      <c r="I829743"/>
      <c r="J829743"/>
      <c r="K829743"/>
      <c r="L829743"/>
      <c r="M829743" s="115"/>
      <c r="N829743" s="115"/>
      <c r="O829743"/>
      <c r="P829743"/>
      <c r="Q829743"/>
      <c r="R829743" s="19"/>
      <c r="S829743" s="19"/>
      <c r="T829743"/>
      <c r="U829743" s="113"/>
      <c r="V829743" s="19"/>
      <c r="W829743" s="19"/>
      <c r="X829743" s="19"/>
      <c r="Y829743" s="19"/>
      <c r="Z829743" s="19"/>
      <c r="AA829743" s="19"/>
      <c r="AB829743" s="19"/>
      <c r="AC829743" s="19"/>
      <c r="AD829743" s="19"/>
      <c r="AE829743" s="19"/>
      <c r="AF829743" s="19"/>
      <c r="AG829743" s="19"/>
      <c r="AH829743" s="19"/>
      <c r="AI829743" s="19"/>
      <c r="AJ829743" s="19"/>
      <c r="AK829743" s="19"/>
      <c r="AL829743" s="19"/>
      <c r="AM829743" s="19"/>
      <c r="AN829743" s="19"/>
      <c r="AO829743" s="19"/>
      <c r="AP829743"/>
    </row>
    <row r="829744" spans="1:42" s="116" customFormat="1" x14ac:dyDescent="0.3">
      <c r="A829744"/>
      <c r="B829744"/>
      <c r="C829744"/>
      <c r="D829744"/>
      <c r="E829744"/>
      <c r="F829744"/>
      <c r="G829744"/>
      <c r="H829744"/>
      <c r="I829744"/>
      <c r="J829744"/>
      <c r="K829744"/>
      <c r="L829744"/>
      <c r="M829744" s="115"/>
      <c r="N829744" s="115"/>
      <c r="O829744"/>
      <c r="P829744"/>
      <c r="Q829744"/>
      <c r="R829744" s="19"/>
      <c r="S829744" s="19"/>
      <c r="T829744"/>
      <c r="U829744" s="113"/>
      <c r="V829744" s="19"/>
      <c r="W829744" s="19"/>
      <c r="X829744" s="19"/>
      <c r="Y829744" s="19"/>
      <c r="Z829744" s="19"/>
      <c r="AA829744" s="19"/>
      <c r="AB829744" s="19"/>
      <c r="AC829744" s="19"/>
      <c r="AD829744" s="19"/>
      <c r="AE829744" s="19"/>
      <c r="AF829744" s="19"/>
      <c r="AG829744" s="19"/>
      <c r="AH829744" s="19"/>
      <c r="AI829744" s="19"/>
      <c r="AJ829744" s="19"/>
      <c r="AK829744" s="19"/>
      <c r="AL829744" s="19"/>
      <c r="AM829744" s="19"/>
      <c r="AN829744" s="19"/>
      <c r="AO829744" s="19"/>
      <c r="AP829744"/>
    </row>
    <row r="829745" spans="1:42" s="116" customFormat="1" x14ac:dyDescent="0.3">
      <c r="A829745"/>
      <c r="B829745"/>
      <c r="C829745"/>
      <c r="D829745"/>
      <c r="E829745"/>
      <c r="F829745"/>
      <c r="G829745"/>
      <c r="H829745"/>
      <c r="I829745"/>
      <c r="J829745"/>
      <c r="K829745"/>
      <c r="L829745"/>
      <c r="M829745" s="115"/>
      <c r="N829745" s="115"/>
      <c r="O829745"/>
      <c r="P829745"/>
      <c r="Q829745"/>
      <c r="R829745" s="19"/>
      <c r="S829745" s="19"/>
      <c r="T829745"/>
      <c r="U829745" s="113"/>
      <c r="V829745" s="19"/>
      <c r="W829745" s="19"/>
      <c r="X829745" s="19"/>
      <c r="Y829745" s="19"/>
      <c r="Z829745" s="19"/>
      <c r="AA829745" s="19"/>
      <c r="AB829745" s="19"/>
      <c r="AC829745" s="19"/>
      <c r="AD829745" s="19"/>
      <c r="AE829745" s="19"/>
      <c r="AF829745" s="19"/>
      <c r="AG829745" s="19"/>
      <c r="AH829745" s="19"/>
      <c r="AI829745" s="19"/>
      <c r="AJ829745" s="19"/>
      <c r="AK829745" s="19"/>
      <c r="AL829745" s="19"/>
      <c r="AM829745" s="19"/>
      <c r="AN829745" s="19"/>
      <c r="AO829745" s="19"/>
      <c r="AP829745"/>
    </row>
    <row r="829746" spans="1:42" s="116" customFormat="1" x14ac:dyDescent="0.3">
      <c r="A829746"/>
      <c r="B829746"/>
      <c r="C829746"/>
      <c r="D829746"/>
      <c r="E829746"/>
      <c r="F829746"/>
      <c r="G829746"/>
      <c r="H829746"/>
      <c r="I829746"/>
      <c r="J829746"/>
      <c r="K829746"/>
      <c r="L829746"/>
      <c r="M829746" s="115"/>
      <c r="N829746" s="115"/>
      <c r="O829746"/>
      <c r="P829746"/>
      <c r="Q829746"/>
      <c r="R829746" s="19"/>
      <c r="S829746" s="19"/>
      <c r="T829746"/>
      <c r="U829746" s="113"/>
      <c r="V829746" s="19"/>
      <c r="W829746" s="19"/>
      <c r="X829746" s="19"/>
      <c r="Y829746" s="19"/>
      <c r="Z829746" s="19"/>
      <c r="AA829746" s="19"/>
      <c r="AB829746" s="19"/>
      <c r="AC829746" s="19"/>
      <c r="AD829746" s="19"/>
      <c r="AE829746" s="19"/>
      <c r="AF829746" s="19"/>
      <c r="AG829746" s="19"/>
      <c r="AH829746" s="19"/>
      <c r="AI829746" s="19"/>
      <c r="AJ829746" s="19"/>
      <c r="AK829746" s="19"/>
      <c r="AL829746" s="19"/>
      <c r="AM829746" s="19"/>
      <c r="AN829746" s="19"/>
      <c r="AO829746" s="19"/>
      <c r="AP829746"/>
    </row>
    <row r="829747" spans="1:42" s="116" customFormat="1" x14ac:dyDescent="0.3">
      <c r="A829747"/>
      <c r="B829747"/>
      <c r="C829747"/>
      <c r="D829747"/>
      <c r="E829747"/>
      <c r="F829747"/>
      <c r="G829747"/>
      <c r="H829747"/>
      <c r="I829747"/>
      <c r="J829747"/>
      <c r="K829747"/>
      <c r="L829747"/>
      <c r="M829747" s="115"/>
      <c r="N829747" s="115"/>
      <c r="O829747"/>
      <c r="P829747"/>
      <c r="Q829747"/>
      <c r="R829747" s="19"/>
      <c r="S829747" s="19"/>
      <c r="T829747"/>
      <c r="U829747" s="113"/>
      <c r="V829747" s="19"/>
      <c r="W829747" s="19"/>
      <c r="X829747" s="19"/>
      <c r="Y829747" s="19"/>
      <c r="Z829747" s="19"/>
      <c r="AA829747" s="19"/>
      <c r="AB829747" s="19"/>
      <c r="AC829747" s="19"/>
      <c r="AD829747" s="19"/>
      <c r="AE829747" s="19"/>
      <c r="AF829747" s="19"/>
      <c r="AG829747" s="19"/>
      <c r="AH829747" s="19"/>
      <c r="AI829747" s="19"/>
      <c r="AJ829747" s="19"/>
      <c r="AK829747" s="19"/>
      <c r="AL829747" s="19"/>
      <c r="AM829747" s="19"/>
      <c r="AN829747" s="19"/>
      <c r="AO829747" s="19"/>
      <c r="AP829747"/>
    </row>
    <row r="829748" spans="1:42" s="116" customFormat="1" x14ac:dyDescent="0.3">
      <c r="A829748"/>
      <c r="B829748"/>
      <c r="C829748"/>
      <c r="D829748"/>
      <c r="E829748"/>
      <c r="F829748"/>
      <c r="G829748"/>
      <c r="H829748"/>
      <c r="I829748"/>
      <c r="J829748"/>
      <c r="K829748"/>
      <c r="L829748"/>
      <c r="M829748" s="115"/>
      <c r="N829748" s="115"/>
      <c r="O829748"/>
      <c r="P829748"/>
      <c r="Q829748"/>
      <c r="R829748" s="19"/>
      <c r="S829748" s="19"/>
      <c r="T829748"/>
      <c r="U829748" s="113"/>
      <c r="V829748" s="19"/>
      <c r="W829748" s="19"/>
      <c r="X829748" s="19"/>
      <c r="Y829748" s="19"/>
      <c r="Z829748" s="19"/>
      <c r="AA829748" s="19"/>
      <c r="AB829748" s="19"/>
      <c r="AC829748" s="19"/>
      <c r="AD829748" s="19"/>
      <c r="AE829748" s="19"/>
      <c r="AF829748" s="19"/>
      <c r="AG829748" s="19"/>
      <c r="AH829748" s="19"/>
      <c r="AI829748" s="19"/>
      <c r="AJ829748" s="19"/>
      <c r="AK829748" s="19"/>
      <c r="AL829748" s="19"/>
      <c r="AM829748" s="19"/>
      <c r="AN829748" s="19"/>
      <c r="AO829748" s="19"/>
      <c r="AP829748"/>
    </row>
    <row r="829749" spans="1:42" s="116" customFormat="1" x14ac:dyDescent="0.3">
      <c r="A829749"/>
      <c r="B829749"/>
      <c r="C829749"/>
      <c r="D829749"/>
      <c r="E829749"/>
      <c r="F829749"/>
      <c r="G829749"/>
      <c r="H829749"/>
      <c r="I829749"/>
      <c r="J829749"/>
      <c r="K829749"/>
      <c r="L829749"/>
      <c r="M829749" s="115"/>
      <c r="N829749" s="115"/>
      <c r="O829749"/>
      <c r="P829749"/>
      <c r="Q829749"/>
      <c r="R829749" s="19"/>
      <c r="S829749" s="19"/>
      <c r="T829749"/>
      <c r="U829749" s="113"/>
      <c r="V829749" s="19"/>
      <c r="W829749" s="19"/>
      <c r="X829749" s="19"/>
      <c r="Y829749" s="19"/>
      <c r="Z829749" s="19"/>
      <c r="AA829749" s="19"/>
      <c r="AB829749" s="19"/>
      <c r="AC829749" s="19"/>
      <c r="AD829749" s="19"/>
      <c r="AE829749" s="19"/>
      <c r="AF829749" s="19"/>
      <c r="AG829749" s="19"/>
      <c r="AH829749" s="19"/>
      <c r="AI829749" s="19"/>
      <c r="AJ829749" s="19"/>
      <c r="AK829749" s="19"/>
      <c r="AL829749" s="19"/>
      <c r="AM829749" s="19"/>
      <c r="AN829749" s="19"/>
      <c r="AO829749" s="19"/>
      <c r="AP829749"/>
    </row>
    <row r="829750" spans="1:42" s="116" customFormat="1" x14ac:dyDescent="0.3">
      <c r="A829750"/>
      <c r="B829750"/>
      <c r="C829750"/>
      <c r="D829750"/>
      <c r="E829750"/>
      <c r="F829750"/>
      <c r="G829750"/>
      <c r="H829750"/>
      <c r="I829750"/>
      <c r="J829750"/>
      <c r="K829750"/>
      <c r="L829750"/>
      <c r="M829750" s="115"/>
      <c r="N829750" s="115"/>
      <c r="O829750"/>
      <c r="P829750"/>
      <c r="Q829750"/>
      <c r="R829750" s="19"/>
      <c r="S829750" s="19"/>
      <c r="T829750"/>
      <c r="U829750" s="113"/>
      <c r="V829750" s="19"/>
      <c r="W829750" s="19"/>
      <c r="X829750" s="19"/>
      <c r="Y829750" s="19"/>
      <c r="Z829750" s="19"/>
      <c r="AA829750" s="19"/>
      <c r="AB829750" s="19"/>
      <c r="AC829750" s="19"/>
      <c r="AD829750" s="19"/>
      <c r="AE829750" s="19"/>
      <c r="AF829750" s="19"/>
      <c r="AG829750" s="19"/>
      <c r="AH829750" s="19"/>
      <c r="AI829750" s="19"/>
      <c r="AJ829750" s="19"/>
      <c r="AK829750" s="19"/>
      <c r="AL829750" s="19"/>
      <c r="AM829750" s="19"/>
      <c r="AN829750" s="19"/>
      <c r="AO829750" s="19"/>
      <c r="AP829750"/>
    </row>
    <row r="829751" spans="1:42" s="116" customFormat="1" x14ac:dyDescent="0.3">
      <c r="A829751"/>
      <c r="B829751"/>
      <c r="C829751"/>
      <c r="D829751"/>
      <c r="E829751"/>
      <c r="F829751"/>
      <c r="G829751"/>
      <c r="H829751"/>
      <c r="I829751"/>
      <c r="J829751"/>
      <c r="K829751"/>
      <c r="L829751"/>
      <c r="M829751" s="115"/>
      <c r="N829751" s="115"/>
      <c r="O829751"/>
      <c r="P829751"/>
      <c r="Q829751"/>
      <c r="R829751" s="19"/>
      <c r="S829751" s="19"/>
      <c r="T829751"/>
      <c r="U829751" s="113"/>
      <c r="V829751" s="19"/>
      <c r="W829751" s="19"/>
      <c r="X829751" s="19"/>
      <c r="Y829751" s="19"/>
      <c r="Z829751" s="19"/>
      <c r="AA829751" s="19"/>
      <c r="AB829751" s="19"/>
      <c r="AC829751" s="19"/>
      <c r="AD829751" s="19"/>
      <c r="AE829751" s="19"/>
      <c r="AF829751" s="19"/>
      <c r="AG829751" s="19"/>
      <c r="AH829751" s="19"/>
      <c r="AI829751" s="19"/>
      <c r="AJ829751" s="19"/>
      <c r="AK829751" s="19"/>
      <c r="AL829751" s="19"/>
      <c r="AM829751" s="19"/>
      <c r="AN829751" s="19"/>
      <c r="AO829751" s="19"/>
      <c r="AP829751"/>
    </row>
    <row r="829752" spans="1:42" s="116" customFormat="1" x14ac:dyDescent="0.3">
      <c r="A829752"/>
      <c r="B829752"/>
      <c r="C829752"/>
      <c r="D829752"/>
      <c r="E829752"/>
      <c r="F829752"/>
      <c r="G829752"/>
      <c r="H829752"/>
      <c r="I829752"/>
      <c r="J829752"/>
      <c r="K829752"/>
      <c r="L829752"/>
      <c r="M829752" s="115"/>
      <c r="N829752" s="115"/>
      <c r="O829752"/>
      <c r="P829752"/>
      <c r="Q829752"/>
      <c r="R829752" s="19"/>
      <c r="S829752" s="19"/>
      <c r="T829752"/>
      <c r="U829752" s="113"/>
      <c r="V829752" s="19"/>
      <c r="W829752" s="19"/>
      <c r="X829752" s="19"/>
      <c r="Y829752" s="19"/>
      <c r="Z829752" s="19"/>
      <c r="AA829752" s="19"/>
      <c r="AB829752" s="19"/>
      <c r="AC829752" s="19"/>
      <c r="AD829752" s="19"/>
      <c r="AE829752" s="19"/>
      <c r="AF829752" s="19"/>
      <c r="AG829752" s="19"/>
      <c r="AH829752" s="19"/>
      <c r="AI829752" s="19"/>
      <c r="AJ829752" s="19"/>
      <c r="AK829752" s="19"/>
      <c r="AL829752" s="19"/>
      <c r="AM829752" s="19"/>
      <c r="AN829752" s="19"/>
      <c r="AO829752" s="19"/>
      <c r="AP829752"/>
    </row>
    <row r="829753" spans="1:42" s="116" customFormat="1" x14ac:dyDescent="0.3">
      <c r="A829753"/>
      <c r="B829753"/>
      <c r="C829753"/>
      <c r="D829753"/>
      <c r="E829753"/>
      <c r="F829753"/>
      <c r="G829753"/>
      <c r="H829753"/>
      <c r="I829753"/>
      <c r="J829753"/>
      <c r="K829753"/>
      <c r="L829753"/>
      <c r="M829753" s="115"/>
      <c r="N829753" s="115"/>
      <c r="O829753"/>
      <c r="P829753"/>
      <c r="Q829753"/>
      <c r="R829753" s="19"/>
      <c r="S829753" s="19"/>
      <c r="T829753"/>
      <c r="U829753" s="113"/>
      <c r="V829753" s="19"/>
      <c r="W829753" s="19"/>
      <c r="X829753" s="19"/>
      <c r="Y829753" s="19"/>
      <c r="Z829753" s="19"/>
      <c r="AA829753" s="19"/>
      <c r="AB829753" s="19"/>
      <c r="AC829753" s="19"/>
      <c r="AD829753" s="19"/>
      <c r="AE829753" s="19"/>
      <c r="AF829753" s="19"/>
      <c r="AG829753" s="19"/>
      <c r="AH829753" s="19"/>
      <c r="AI829753" s="19"/>
      <c r="AJ829753" s="19"/>
      <c r="AK829753" s="19"/>
      <c r="AL829753" s="19"/>
      <c r="AM829753" s="19"/>
      <c r="AN829753" s="19"/>
      <c r="AO829753" s="19"/>
      <c r="AP829753"/>
    </row>
    <row r="829754" spans="1:42" s="116" customFormat="1" x14ac:dyDescent="0.3">
      <c r="A829754"/>
      <c r="B829754"/>
      <c r="C829754"/>
      <c r="D829754"/>
      <c r="E829754"/>
      <c r="F829754"/>
      <c r="G829754"/>
      <c r="H829754"/>
      <c r="I829754"/>
      <c r="J829754"/>
      <c r="K829754"/>
      <c r="L829754"/>
      <c r="M829754" s="115"/>
      <c r="N829754" s="115"/>
      <c r="O829754"/>
      <c r="P829754"/>
      <c r="Q829754"/>
      <c r="R829754" s="19"/>
      <c r="S829754" s="19"/>
      <c r="T829754"/>
      <c r="U829754" s="113"/>
      <c r="V829754" s="19"/>
      <c r="W829754" s="19"/>
      <c r="X829754" s="19"/>
      <c r="Y829754" s="19"/>
      <c r="Z829754" s="19"/>
      <c r="AA829754" s="19"/>
      <c r="AB829754" s="19"/>
      <c r="AC829754" s="19"/>
      <c r="AD829754" s="19"/>
      <c r="AE829754" s="19"/>
      <c r="AF829754" s="19"/>
      <c r="AG829754" s="19"/>
      <c r="AH829754" s="19"/>
      <c r="AI829754" s="19"/>
      <c r="AJ829754" s="19"/>
      <c r="AK829754" s="19"/>
      <c r="AL829754" s="19"/>
      <c r="AM829754" s="19"/>
      <c r="AN829754" s="19"/>
      <c r="AO829754" s="19"/>
      <c r="AP829754"/>
    </row>
    <row r="829755" spans="1:42" s="116" customFormat="1" x14ac:dyDescent="0.3">
      <c r="A829755"/>
      <c r="B829755"/>
      <c r="C829755"/>
      <c r="D829755"/>
      <c r="E829755"/>
      <c r="F829755"/>
      <c r="G829755"/>
      <c r="H829755"/>
      <c r="I829755"/>
      <c r="J829755"/>
      <c r="K829755"/>
      <c r="L829755"/>
      <c r="M829755" s="115"/>
      <c r="N829755" s="115"/>
      <c r="O829755"/>
      <c r="P829755"/>
      <c r="Q829755"/>
      <c r="R829755" s="19"/>
      <c r="S829755" s="19"/>
      <c r="T829755"/>
      <c r="U829755" s="113"/>
      <c r="V829755" s="19"/>
      <c r="W829755" s="19"/>
      <c r="X829755" s="19"/>
      <c r="Y829755" s="19"/>
      <c r="Z829755" s="19"/>
      <c r="AA829755" s="19"/>
      <c r="AB829755" s="19"/>
      <c r="AC829755" s="19"/>
      <c r="AD829755" s="19"/>
      <c r="AE829755" s="19"/>
      <c r="AF829755" s="19"/>
      <c r="AG829755" s="19"/>
      <c r="AH829755" s="19"/>
      <c r="AI829755" s="19"/>
      <c r="AJ829755" s="19"/>
      <c r="AK829755" s="19"/>
      <c r="AL829755" s="19"/>
      <c r="AM829755" s="19"/>
      <c r="AN829755" s="19"/>
      <c r="AO829755" s="19"/>
      <c r="AP829755"/>
    </row>
    <row r="829756" spans="1:42" s="116" customFormat="1" x14ac:dyDescent="0.3">
      <c r="A829756"/>
      <c r="B829756"/>
      <c r="C829756"/>
      <c r="D829756"/>
      <c r="E829756"/>
      <c r="F829756"/>
      <c r="G829756"/>
      <c r="H829756"/>
      <c r="I829756"/>
      <c r="J829756"/>
      <c r="K829756"/>
      <c r="L829756"/>
      <c r="M829756" s="115"/>
      <c r="N829756" s="115"/>
      <c r="O829756"/>
      <c r="P829756"/>
      <c r="Q829756"/>
      <c r="R829756" s="19"/>
      <c r="S829756" s="19"/>
      <c r="T829756"/>
      <c r="U829756" s="113"/>
      <c r="V829756" s="19"/>
      <c r="W829756" s="19"/>
      <c r="X829756" s="19"/>
      <c r="Y829756" s="19"/>
      <c r="Z829756" s="19"/>
      <c r="AA829756" s="19"/>
      <c r="AB829756" s="19"/>
      <c r="AC829756" s="19"/>
      <c r="AD829756" s="19"/>
      <c r="AE829756" s="19"/>
      <c r="AF829756" s="19"/>
      <c r="AG829756" s="19"/>
      <c r="AH829756" s="19"/>
      <c r="AI829756" s="19"/>
      <c r="AJ829756" s="19"/>
      <c r="AK829756" s="19"/>
      <c r="AL829756" s="19"/>
      <c r="AM829756" s="19"/>
      <c r="AN829756" s="19"/>
      <c r="AO829756" s="19"/>
      <c r="AP829756"/>
    </row>
    <row r="829757" spans="1:42" s="116" customFormat="1" x14ac:dyDescent="0.3">
      <c r="A829757"/>
      <c r="B829757"/>
      <c r="C829757"/>
      <c r="D829757"/>
      <c r="E829757"/>
      <c r="F829757"/>
      <c r="G829757"/>
      <c r="H829757"/>
      <c r="I829757"/>
      <c r="J829757"/>
      <c r="K829757"/>
      <c r="L829757"/>
      <c r="M829757" s="115"/>
      <c r="N829757" s="115"/>
      <c r="O829757"/>
      <c r="P829757"/>
      <c r="Q829757"/>
      <c r="R829757" s="19"/>
      <c r="S829757" s="19"/>
      <c r="T829757"/>
      <c r="U829757" s="113"/>
      <c r="V829757" s="19"/>
      <c r="W829757" s="19"/>
      <c r="X829757" s="19"/>
      <c r="Y829757" s="19"/>
      <c r="Z829757" s="19"/>
      <c r="AA829757" s="19"/>
      <c r="AB829757" s="19"/>
      <c r="AC829757" s="19"/>
      <c r="AD829757" s="19"/>
      <c r="AE829757" s="19"/>
      <c r="AF829757" s="19"/>
      <c r="AG829757" s="19"/>
      <c r="AH829757" s="19"/>
      <c r="AI829757" s="19"/>
      <c r="AJ829757" s="19"/>
      <c r="AK829757" s="19"/>
      <c r="AL829757" s="19"/>
      <c r="AM829757" s="19"/>
      <c r="AN829757" s="19"/>
      <c r="AO829757" s="19"/>
      <c r="AP829757"/>
    </row>
    <row r="829758" spans="1:42" s="116" customFormat="1" x14ac:dyDescent="0.3">
      <c r="A829758"/>
      <c r="B829758"/>
      <c r="C829758"/>
      <c r="D829758"/>
      <c r="E829758"/>
      <c r="F829758"/>
      <c r="G829758"/>
      <c r="H829758"/>
      <c r="I829758"/>
      <c r="J829758"/>
      <c r="K829758"/>
      <c r="L829758"/>
      <c r="M829758" s="115"/>
      <c r="N829758" s="115"/>
      <c r="O829758"/>
      <c r="P829758"/>
      <c r="Q829758"/>
      <c r="R829758" s="19"/>
      <c r="S829758" s="19"/>
      <c r="T829758"/>
      <c r="U829758" s="113"/>
      <c r="V829758" s="19"/>
      <c r="W829758" s="19"/>
      <c r="X829758" s="19"/>
      <c r="Y829758" s="19"/>
      <c r="Z829758" s="19"/>
      <c r="AA829758" s="19"/>
      <c r="AB829758" s="19"/>
      <c r="AC829758" s="19"/>
      <c r="AD829758" s="19"/>
      <c r="AE829758" s="19"/>
      <c r="AF829758" s="19"/>
      <c r="AG829758" s="19"/>
      <c r="AH829758" s="19"/>
      <c r="AI829758" s="19"/>
      <c r="AJ829758" s="19"/>
      <c r="AK829758" s="19"/>
      <c r="AL829758" s="19"/>
      <c r="AM829758" s="19"/>
      <c r="AN829758" s="19"/>
      <c r="AO829758" s="19"/>
      <c r="AP829758"/>
    </row>
    <row r="829759" spans="1:42" s="116" customFormat="1" x14ac:dyDescent="0.3">
      <c r="A829759"/>
      <c r="B829759"/>
      <c r="C829759"/>
      <c r="D829759"/>
      <c r="E829759"/>
      <c r="F829759"/>
      <c r="G829759"/>
      <c r="H829759"/>
      <c r="I829759"/>
      <c r="J829759"/>
      <c r="K829759"/>
      <c r="L829759"/>
      <c r="M829759" s="115"/>
      <c r="N829759" s="115"/>
      <c r="O829759"/>
      <c r="P829759"/>
      <c r="Q829759"/>
      <c r="R829759" s="19"/>
      <c r="S829759" s="19"/>
      <c r="T829759"/>
      <c r="U829759" s="113"/>
      <c r="V829759" s="19"/>
      <c r="W829759" s="19"/>
      <c r="X829759" s="19"/>
      <c r="Y829759" s="19"/>
      <c r="Z829759" s="19"/>
      <c r="AA829759" s="19"/>
      <c r="AB829759" s="19"/>
      <c r="AC829759" s="19"/>
      <c r="AD829759" s="19"/>
      <c r="AE829759" s="19"/>
      <c r="AF829759" s="19"/>
      <c r="AG829759" s="19"/>
      <c r="AH829759" s="19"/>
      <c r="AI829759" s="19"/>
      <c r="AJ829759" s="19"/>
      <c r="AK829759" s="19"/>
      <c r="AL829759" s="19"/>
      <c r="AM829759" s="19"/>
      <c r="AN829759" s="19"/>
      <c r="AO829759" s="19"/>
      <c r="AP829759"/>
    </row>
    <row r="829760" spans="1:42" s="116" customFormat="1" x14ac:dyDescent="0.3">
      <c r="A829760"/>
      <c r="B829760"/>
      <c r="C829760"/>
      <c r="D829760"/>
      <c r="E829760"/>
      <c r="F829760"/>
      <c r="G829760"/>
      <c r="H829760"/>
      <c r="I829760"/>
      <c r="J829760"/>
      <c r="K829760"/>
      <c r="L829760"/>
      <c r="M829760" s="115"/>
      <c r="N829760" s="115"/>
      <c r="O829760"/>
      <c r="P829760"/>
      <c r="Q829760"/>
      <c r="R829760" s="19"/>
      <c r="S829760" s="19"/>
      <c r="T829760"/>
      <c r="U829760" s="113"/>
      <c r="V829760" s="19"/>
      <c r="W829760" s="19"/>
      <c r="X829760" s="19"/>
      <c r="Y829760" s="19"/>
      <c r="Z829760" s="19"/>
      <c r="AA829760" s="19"/>
      <c r="AB829760" s="19"/>
      <c r="AC829760" s="19"/>
      <c r="AD829760" s="19"/>
      <c r="AE829760" s="19"/>
      <c r="AF829760" s="19"/>
      <c r="AG829760" s="19"/>
      <c r="AH829760" s="19"/>
      <c r="AI829760" s="19"/>
      <c r="AJ829760" s="19"/>
      <c r="AK829760" s="19"/>
      <c r="AL829760" s="19"/>
      <c r="AM829760" s="19"/>
      <c r="AN829760" s="19"/>
      <c r="AO829760" s="19"/>
      <c r="AP829760"/>
    </row>
    <row r="829761" spans="1:42" s="116" customFormat="1" x14ac:dyDescent="0.3">
      <c r="A829761"/>
      <c r="B829761"/>
      <c r="C829761"/>
      <c r="D829761"/>
      <c r="E829761"/>
      <c r="F829761"/>
      <c r="G829761"/>
      <c r="H829761"/>
      <c r="I829761"/>
      <c r="J829761"/>
      <c r="K829761"/>
      <c r="L829761"/>
      <c r="M829761" s="115"/>
      <c r="N829761" s="115"/>
      <c r="O829761"/>
      <c r="P829761"/>
      <c r="Q829761"/>
      <c r="R829761" s="19"/>
      <c r="S829761" s="19"/>
      <c r="T829761"/>
      <c r="U829761" s="113"/>
      <c r="V829761" s="19"/>
      <c r="W829761" s="19"/>
      <c r="X829761" s="19"/>
      <c r="Y829761" s="19"/>
      <c r="Z829761" s="19"/>
      <c r="AA829761" s="19"/>
      <c r="AB829761" s="19"/>
      <c r="AC829761" s="19"/>
      <c r="AD829761" s="19"/>
      <c r="AE829761" s="19"/>
      <c r="AF829761" s="19"/>
      <c r="AG829761" s="19"/>
      <c r="AH829761" s="19"/>
      <c r="AI829761" s="19"/>
      <c r="AJ829761" s="19"/>
      <c r="AK829761" s="19"/>
      <c r="AL829761" s="19"/>
      <c r="AM829761" s="19"/>
      <c r="AN829761" s="19"/>
      <c r="AO829761" s="19"/>
      <c r="AP829761"/>
    </row>
    <row r="829762" spans="1:42" s="116" customFormat="1" x14ac:dyDescent="0.3">
      <c r="A829762"/>
      <c r="B829762"/>
      <c r="C829762"/>
      <c r="D829762"/>
      <c r="E829762"/>
      <c r="F829762"/>
      <c r="G829762"/>
      <c r="H829762"/>
      <c r="I829762"/>
      <c r="J829762"/>
      <c r="K829762"/>
      <c r="L829762"/>
      <c r="M829762" s="115"/>
      <c r="N829762" s="115"/>
      <c r="O829762"/>
      <c r="P829762"/>
      <c r="Q829762"/>
      <c r="R829762" s="19"/>
      <c r="S829762" s="19"/>
      <c r="T829762"/>
      <c r="U829762" s="113"/>
      <c r="V829762" s="19"/>
      <c r="W829762" s="19"/>
      <c r="X829762" s="19"/>
      <c r="Y829762" s="19"/>
      <c r="Z829762" s="19"/>
      <c r="AA829762" s="19"/>
      <c r="AB829762" s="19"/>
      <c r="AC829762" s="19"/>
      <c r="AD829762" s="19"/>
      <c r="AE829762" s="19"/>
      <c r="AF829762" s="19"/>
      <c r="AG829762" s="19"/>
      <c r="AH829762" s="19"/>
      <c r="AI829762" s="19"/>
      <c r="AJ829762" s="19"/>
      <c r="AK829762" s="19"/>
      <c r="AL829762" s="19"/>
      <c r="AM829762" s="19"/>
      <c r="AN829762" s="19"/>
      <c r="AO829762" s="19"/>
      <c r="AP829762"/>
    </row>
    <row r="829763" spans="1:42" s="116" customFormat="1" x14ac:dyDescent="0.3">
      <c r="A829763"/>
      <c r="B829763"/>
      <c r="C829763"/>
      <c r="D829763"/>
      <c r="E829763"/>
      <c r="F829763"/>
      <c r="G829763"/>
      <c r="H829763"/>
      <c r="I829763"/>
      <c r="J829763"/>
      <c r="K829763"/>
      <c r="L829763"/>
      <c r="M829763" s="115"/>
      <c r="N829763" s="115"/>
      <c r="O829763"/>
      <c r="P829763"/>
      <c r="Q829763"/>
      <c r="R829763" s="19"/>
      <c r="S829763" s="19"/>
      <c r="T829763"/>
      <c r="U829763" s="113"/>
      <c r="V829763" s="19"/>
      <c r="W829763" s="19"/>
      <c r="X829763" s="19"/>
      <c r="Y829763" s="19"/>
      <c r="Z829763" s="19"/>
      <c r="AA829763" s="19"/>
      <c r="AB829763" s="19"/>
      <c r="AC829763" s="19"/>
      <c r="AD829763" s="19"/>
      <c r="AE829763" s="19"/>
      <c r="AF829763" s="19"/>
      <c r="AG829763" s="19"/>
      <c r="AH829763" s="19"/>
      <c r="AI829763" s="19"/>
      <c r="AJ829763" s="19"/>
      <c r="AK829763" s="19"/>
      <c r="AL829763" s="19"/>
      <c r="AM829763" s="19"/>
      <c r="AN829763" s="19"/>
      <c r="AO829763" s="19"/>
      <c r="AP829763"/>
    </row>
    <row r="829764" spans="1:42" s="116" customFormat="1" x14ac:dyDescent="0.3">
      <c r="A829764"/>
      <c r="B829764"/>
      <c r="C829764"/>
      <c r="D829764"/>
      <c r="E829764"/>
      <c r="F829764"/>
      <c r="G829764"/>
      <c r="H829764"/>
      <c r="I829764"/>
      <c r="J829764"/>
      <c r="K829764"/>
      <c r="L829764"/>
      <c r="M829764" s="115"/>
      <c r="N829764" s="115"/>
      <c r="O829764"/>
      <c r="P829764"/>
      <c r="Q829764"/>
      <c r="R829764" s="19"/>
      <c r="S829764" s="19"/>
      <c r="T829764"/>
      <c r="U829764" s="113"/>
      <c r="V829764" s="19"/>
      <c r="W829764" s="19"/>
      <c r="X829764" s="19"/>
      <c r="Y829764" s="19"/>
      <c r="Z829764" s="19"/>
      <c r="AA829764" s="19"/>
      <c r="AB829764" s="19"/>
      <c r="AC829764" s="19"/>
      <c r="AD829764" s="19"/>
      <c r="AE829764" s="19"/>
      <c r="AF829764" s="19"/>
      <c r="AG829764" s="19"/>
      <c r="AH829764" s="19"/>
      <c r="AI829764" s="19"/>
      <c r="AJ829764" s="19"/>
      <c r="AK829764" s="19"/>
      <c r="AL829764" s="19"/>
      <c r="AM829764" s="19"/>
      <c r="AN829764" s="19"/>
      <c r="AO829764" s="19"/>
      <c r="AP829764"/>
    </row>
    <row r="829765" spans="1:42" s="116" customFormat="1" x14ac:dyDescent="0.3">
      <c r="A829765"/>
      <c r="B829765"/>
      <c r="C829765"/>
      <c r="D829765"/>
      <c r="E829765"/>
      <c r="F829765"/>
      <c r="G829765"/>
      <c r="H829765"/>
      <c r="I829765"/>
      <c r="J829765"/>
      <c r="K829765"/>
      <c r="L829765"/>
      <c r="M829765" s="115"/>
      <c r="N829765" s="115"/>
      <c r="O829765"/>
      <c r="P829765"/>
      <c r="Q829765"/>
      <c r="R829765" s="19"/>
      <c r="S829765" s="19"/>
      <c r="T829765"/>
      <c r="U829765" s="113"/>
      <c r="V829765" s="19"/>
      <c r="W829765" s="19"/>
      <c r="X829765" s="19"/>
      <c r="Y829765" s="19"/>
      <c r="Z829765" s="19"/>
      <c r="AA829765" s="19"/>
      <c r="AB829765" s="19"/>
      <c r="AC829765" s="19"/>
      <c r="AD829765" s="19"/>
      <c r="AE829765" s="19"/>
      <c r="AF829765" s="19"/>
      <c r="AG829765" s="19"/>
      <c r="AH829765" s="19"/>
      <c r="AI829765" s="19"/>
      <c r="AJ829765" s="19"/>
      <c r="AK829765" s="19"/>
      <c r="AL829765" s="19"/>
      <c r="AM829765" s="19"/>
      <c r="AN829765" s="19"/>
      <c r="AO829765" s="19"/>
      <c r="AP829765"/>
    </row>
    <row r="829766" spans="1:42" s="116" customFormat="1" x14ac:dyDescent="0.3">
      <c r="A829766"/>
      <c r="B829766"/>
      <c r="C829766"/>
      <c r="D829766"/>
      <c r="E829766"/>
      <c r="F829766"/>
      <c r="G829766"/>
      <c r="H829766"/>
      <c r="I829766"/>
      <c r="J829766"/>
      <c r="K829766"/>
      <c r="L829766"/>
      <c r="M829766" s="115"/>
      <c r="N829766" s="115"/>
      <c r="O829766"/>
      <c r="P829766"/>
      <c r="Q829766"/>
      <c r="R829766" s="19"/>
      <c r="S829766" s="19"/>
      <c r="T829766"/>
      <c r="U829766" s="113"/>
      <c r="V829766" s="19"/>
      <c r="W829766" s="19"/>
      <c r="X829766" s="19"/>
      <c r="Y829766" s="19"/>
      <c r="Z829766" s="19"/>
      <c r="AA829766" s="19"/>
      <c r="AB829766" s="19"/>
      <c r="AC829766" s="19"/>
      <c r="AD829766" s="19"/>
      <c r="AE829766" s="19"/>
      <c r="AF829766" s="19"/>
      <c r="AG829766" s="19"/>
      <c r="AH829766" s="19"/>
      <c r="AI829766" s="19"/>
      <c r="AJ829766" s="19"/>
      <c r="AK829766" s="19"/>
      <c r="AL829766" s="19"/>
      <c r="AM829766" s="19"/>
      <c r="AN829766" s="19"/>
      <c r="AO829766" s="19"/>
      <c r="AP829766"/>
    </row>
    <row r="829767" spans="1:42" s="116" customFormat="1" x14ac:dyDescent="0.3">
      <c r="A829767"/>
      <c r="B829767"/>
      <c r="C829767"/>
      <c r="D829767"/>
      <c r="E829767"/>
      <c r="F829767"/>
      <c r="G829767"/>
      <c r="H829767"/>
      <c r="I829767"/>
      <c r="J829767"/>
      <c r="K829767"/>
      <c r="L829767"/>
      <c r="M829767" s="115"/>
      <c r="N829767" s="115"/>
      <c r="O829767"/>
      <c r="P829767"/>
      <c r="Q829767"/>
      <c r="R829767" s="19"/>
      <c r="S829767" s="19"/>
      <c r="T829767"/>
      <c r="U829767" s="113"/>
      <c r="V829767" s="19"/>
      <c r="W829767" s="19"/>
      <c r="X829767" s="19"/>
      <c r="Y829767" s="19"/>
      <c r="Z829767" s="19"/>
      <c r="AA829767" s="19"/>
      <c r="AB829767" s="19"/>
      <c r="AC829767" s="19"/>
      <c r="AD829767" s="19"/>
      <c r="AE829767" s="19"/>
      <c r="AF829767" s="19"/>
      <c r="AG829767" s="19"/>
      <c r="AH829767" s="19"/>
      <c r="AI829767" s="19"/>
      <c r="AJ829767" s="19"/>
      <c r="AK829767" s="19"/>
      <c r="AL829767" s="19"/>
      <c r="AM829767" s="19"/>
      <c r="AN829767" s="19"/>
      <c r="AO829767" s="19"/>
      <c r="AP829767"/>
    </row>
    <row r="829768" spans="1:42" s="116" customFormat="1" x14ac:dyDescent="0.3">
      <c r="A829768"/>
      <c r="B829768"/>
      <c r="C829768"/>
      <c r="D829768"/>
      <c r="E829768"/>
      <c r="F829768"/>
      <c r="G829768"/>
      <c r="H829768"/>
      <c r="I829768"/>
      <c r="J829768"/>
      <c r="K829768"/>
      <c r="L829768"/>
      <c r="M829768" s="115"/>
      <c r="N829768" s="115"/>
      <c r="O829768"/>
      <c r="P829768"/>
      <c r="Q829768"/>
      <c r="R829768" s="19"/>
      <c r="S829768" s="19"/>
      <c r="T829768"/>
      <c r="U829768" s="113"/>
      <c r="V829768" s="19"/>
      <c r="W829768" s="19"/>
      <c r="X829768" s="19"/>
      <c r="Y829768" s="19"/>
      <c r="Z829768" s="19"/>
      <c r="AA829768" s="19"/>
      <c r="AB829768" s="19"/>
      <c r="AC829768" s="19"/>
      <c r="AD829768" s="19"/>
      <c r="AE829768" s="19"/>
      <c r="AF829768" s="19"/>
      <c r="AG829768" s="19"/>
      <c r="AH829768" s="19"/>
      <c r="AI829768" s="19"/>
      <c r="AJ829768" s="19"/>
      <c r="AK829768" s="19"/>
      <c r="AL829768" s="19"/>
      <c r="AM829768" s="19"/>
      <c r="AN829768" s="19"/>
      <c r="AO829768" s="19"/>
      <c r="AP829768"/>
    </row>
    <row r="829769" spans="1:42" s="116" customFormat="1" x14ac:dyDescent="0.3">
      <c r="A829769"/>
      <c r="B829769"/>
      <c r="C829769"/>
      <c r="D829769"/>
      <c r="E829769"/>
      <c r="F829769"/>
      <c r="G829769"/>
      <c r="H829769"/>
      <c r="I829769"/>
      <c r="J829769"/>
      <c r="K829769"/>
      <c r="L829769"/>
      <c r="M829769" s="115"/>
      <c r="N829769" s="115"/>
      <c r="O829769"/>
      <c r="P829769"/>
      <c r="Q829769"/>
      <c r="R829769" s="19"/>
      <c r="S829769" s="19"/>
      <c r="T829769"/>
      <c r="U829769" s="113"/>
      <c r="V829769" s="19"/>
      <c r="W829769" s="19"/>
      <c r="X829769" s="19"/>
      <c r="Y829769" s="19"/>
      <c r="Z829769" s="19"/>
      <c r="AA829769" s="19"/>
      <c r="AB829769" s="19"/>
      <c r="AC829769" s="19"/>
      <c r="AD829769" s="19"/>
      <c r="AE829769" s="19"/>
      <c r="AF829769" s="19"/>
      <c r="AG829769" s="19"/>
      <c r="AH829769" s="19"/>
      <c r="AI829769" s="19"/>
      <c r="AJ829769" s="19"/>
      <c r="AK829769" s="19"/>
      <c r="AL829769" s="19"/>
      <c r="AM829769" s="19"/>
      <c r="AN829769" s="19"/>
      <c r="AO829769" s="19"/>
      <c r="AP829769"/>
    </row>
    <row r="829770" spans="1:42" s="116" customFormat="1" x14ac:dyDescent="0.3">
      <c r="A829770"/>
      <c r="B829770"/>
      <c r="C829770"/>
      <c r="D829770"/>
      <c r="E829770"/>
      <c r="F829770"/>
      <c r="G829770"/>
      <c r="H829770"/>
      <c r="I829770"/>
      <c r="J829770"/>
      <c r="K829770"/>
      <c r="L829770"/>
      <c r="M829770" s="115"/>
      <c r="N829770" s="115"/>
      <c r="O829770"/>
      <c r="P829770"/>
      <c r="Q829770"/>
      <c r="R829770" s="19"/>
      <c r="S829770" s="19"/>
      <c r="T829770"/>
      <c r="U829770" s="113"/>
      <c r="V829770" s="19"/>
      <c r="W829770" s="19"/>
      <c r="X829770" s="19"/>
      <c r="Y829770" s="19"/>
      <c r="Z829770" s="19"/>
      <c r="AA829770" s="19"/>
      <c r="AB829770" s="19"/>
      <c r="AC829770" s="19"/>
      <c r="AD829770" s="19"/>
      <c r="AE829770" s="19"/>
      <c r="AF829770" s="19"/>
      <c r="AG829770" s="19"/>
      <c r="AH829770" s="19"/>
      <c r="AI829770" s="19"/>
      <c r="AJ829770" s="19"/>
      <c r="AK829770" s="19"/>
      <c r="AL829770" s="19"/>
      <c r="AM829770" s="19"/>
      <c r="AN829770" s="19"/>
      <c r="AO829770" s="19"/>
      <c r="AP829770"/>
    </row>
    <row r="829771" spans="1:42" s="116" customFormat="1" x14ac:dyDescent="0.3">
      <c r="A829771"/>
      <c r="B829771"/>
      <c r="C829771"/>
      <c r="D829771"/>
      <c r="E829771"/>
      <c r="F829771"/>
      <c r="G829771"/>
      <c r="H829771"/>
      <c r="I829771"/>
      <c r="J829771"/>
      <c r="K829771"/>
      <c r="L829771"/>
      <c r="M829771" s="115"/>
      <c r="N829771" s="115"/>
      <c r="O829771"/>
      <c r="P829771"/>
      <c r="Q829771"/>
      <c r="R829771" s="19"/>
      <c r="S829771" s="19"/>
      <c r="T829771"/>
      <c r="U829771" s="113"/>
      <c r="V829771" s="19"/>
      <c r="W829771" s="19"/>
      <c r="X829771" s="19"/>
      <c r="Y829771" s="19"/>
      <c r="Z829771" s="19"/>
      <c r="AA829771" s="19"/>
      <c r="AB829771" s="19"/>
      <c r="AC829771" s="19"/>
      <c r="AD829771" s="19"/>
      <c r="AE829771" s="19"/>
      <c r="AF829771" s="19"/>
      <c r="AG829771" s="19"/>
      <c r="AH829771" s="19"/>
      <c r="AI829771" s="19"/>
      <c r="AJ829771" s="19"/>
      <c r="AK829771" s="19"/>
      <c r="AL829771" s="19"/>
      <c r="AM829771" s="19"/>
      <c r="AN829771" s="19"/>
      <c r="AO829771" s="19"/>
      <c r="AP829771"/>
    </row>
    <row r="829772" spans="1:42" s="116" customFormat="1" x14ac:dyDescent="0.3">
      <c r="A829772"/>
      <c r="B829772"/>
      <c r="C829772"/>
      <c r="D829772"/>
      <c r="E829772"/>
      <c r="F829772"/>
      <c r="G829772"/>
      <c r="H829772"/>
      <c r="I829772"/>
      <c r="J829772"/>
      <c r="K829772"/>
      <c r="L829772"/>
      <c r="M829772" s="115"/>
      <c r="N829772" s="115"/>
      <c r="O829772"/>
      <c r="P829772"/>
      <c r="Q829772"/>
      <c r="R829772" s="19"/>
      <c r="S829772" s="19"/>
      <c r="T829772"/>
      <c r="U829772" s="113"/>
      <c r="V829772" s="19"/>
      <c r="W829772" s="19"/>
      <c r="X829772" s="19"/>
      <c r="Y829772" s="19"/>
      <c r="Z829772" s="19"/>
      <c r="AA829772" s="19"/>
      <c r="AB829772" s="19"/>
      <c r="AC829772" s="19"/>
      <c r="AD829772" s="19"/>
      <c r="AE829772" s="19"/>
      <c r="AF829772" s="19"/>
      <c r="AG829772" s="19"/>
      <c r="AH829772" s="19"/>
      <c r="AI829772" s="19"/>
      <c r="AJ829772" s="19"/>
      <c r="AK829772" s="19"/>
      <c r="AL829772" s="19"/>
      <c r="AM829772" s="19"/>
      <c r="AN829772" s="19"/>
      <c r="AO829772" s="19"/>
      <c r="AP829772"/>
    </row>
    <row r="829773" spans="1:42" s="116" customFormat="1" x14ac:dyDescent="0.3">
      <c r="A829773"/>
      <c r="B829773"/>
      <c r="C829773"/>
      <c r="D829773"/>
      <c r="E829773"/>
      <c r="F829773"/>
      <c r="G829773"/>
      <c r="H829773"/>
      <c r="I829773"/>
      <c r="J829773"/>
      <c r="K829773"/>
      <c r="L829773"/>
      <c r="M829773" s="115"/>
      <c r="N829773" s="115"/>
      <c r="O829773"/>
      <c r="P829773"/>
      <c r="Q829773"/>
      <c r="R829773" s="19"/>
      <c r="S829773" s="19"/>
      <c r="T829773"/>
      <c r="U829773" s="113"/>
      <c r="V829773" s="19"/>
      <c r="W829773" s="19"/>
      <c r="X829773" s="19"/>
      <c r="Y829773" s="19"/>
      <c r="Z829773" s="19"/>
      <c r="AA829773" s="19"/>
      <c r="AB829773" s="19"/>
      <c r="AC829773" s="19"/>
      <c r="AD829773" s="19"/>
      <c r="AE829773" s="19"/>
      <c r="AF829773" s="19"/>
      <c r="AG829773" s="19"/>
      <c r="AH829773" s="19"/>
      <c r="AI829773" s="19"/>
      <c r="AJ829773" s="19"/>
      <c r="AK829773" s="19"/>
      <c r="AL829773" s="19"/>
      <c r="AM829773" s="19"/>
      <c r="AN829773" s="19"/>
      <c r="AO829773" s="19"/>
      <c r="AP829773"/>
    </row>
    <row r="829774" spans="1:42" s="116" customFormat="1" x14ac:dyDescent="0.3">
      <c r="A829774"/>
      <c r="B829774"/>
      <c r="C829774"/>
      <c r="D829774"/>
      <c r="E829774"/>
      <c r="F829774"/>
      <c r="G829774"/>
      <c r="H829774"/>
      <c r="I829774"/>
      <c r="J829774"/>
      <c r="K829774"/>
      <c r="L829774"/>
      <c r="M829774" s="115"/>
      <c r="N829774" s="115"/>
      <c r="O829774"/>
      <c r="P829774"/>
      <c r="Q829774"/>
      <c r="R829774" s="19"/>
      <c r="S829774" s="19"/>
      <c r="T829774"/>
      <c r="U829774" s="113"/>
      <c r="V829774" s="19"/>
      <c r="W829774" s="19"/>
      <c r="X829774" s="19"/>
      <c r="Y829774" s="19"/>
      <c r="Z829774" s="19"/>
      <c r="AA829774" s="19"/>
      <c r="AB829774" s="19"/>
      <c r="AC829774" s="19"/>
      <c r="AD829774" s="19"/>
      <c r="AE829774" s="19"/>
      <c r="AF829774" s="19"/>
      <c r="AG829774" s="19"/>
      <c r="AH829774" s="19"/>
      <c r="AI829774" s="19"/>
      <c r="AJ829774" s="19"/>
      <c r="AK829774" s="19"/>
      <c r="AL829774" s="19"/>
      <c r="AM829774" s="19"/>
      <c r="AN829774" s="19"/>
      <c r="AO829774" s="19"/>
      <c r="AP829774"/>
    </row>
    <row r="829775" spans="1:42" s="116" customFormat="1" x14ac:dyDescent="0.3">
      <c r="A829775"/>
      <c r="B829775"/>
      <c r="C829775"/>
      <c r="D829775"/>
      <c r="E829775"/>
      <c r="F829775"/>
      <c r="G829775"/>
      <c r="H829775"/>
      <c r="I829775"/>
      <c r="J829775"/>
      <c r="K829775"/>
      <c r="L829775"/>
      <c r="M829775" s="115"/>
      <c r="N829775" s="115"/>
      <c r="O829775"/>
      <c r="P829775"/>
      <c r="Q829775"/>
      <c r="R829775" s="19"/>
      <c r="S829775" s="19"/>
      <c r="T829775"/>
      <c r="U829775" s="113"/>
      <c r="V829775" s="19"/>
      <c r="W829775" s="19"/>
      <c r="X829775" s="19"/>
      <c r="Y829775" s="19"/>
      <c r="Z829775" s="19"/>
      <c r="AA829775" s="19"/>
      <c r="AB829775" s="19"/>
      <c r="AC829775" s="19"/>
      <c r="AD829775" s="19"/>
      <c r="AE829775" s="19"/>
      <c r="AF829775" s="19"/>
      <c r="AG829775" s="19"/>
      <c r="AH829775" s="19"/>
      <c r="AI829775" s="19"/>
      <c r="AJ829775" s="19"/>
      <c r="AK829775" s="19"/>
      <c r="AL829775" s="19"/>
      <c r="AM829775" s="19"/>
      <c r="AN829775" s="19"/>
      <c r="AO829775" s="19"/>
      <c r="AP829775"/>
    </row>
    <row r="829776" spans="1:42" s="116" customFormat="1" x14ac:dyDescent="0.3">
      <c r="A829776"/>
      <c r="B829776"/>
      <c r="C829776"/>
      <c r="D829776"/>
      <c r="E829776"/>
      <c r="F829776"/>
      <c r="G829776"/>
      <c r="H829776"/>
      <c r="I829776"/>
      <c r="J829776"/>
      <c r="K829776"/>
      <c r="L829776"/>
      <c r="M829776" s="115"/>
      <c r="N829776" s="115"/>
      <c r="O829776"/>
      <c r="P829776"/>
      <c r="Q829776"/>
      <c r="R829776" s="19"/>
      <c r="S829776" s="19"/>
      <c r="T829776"/>
      <c r="U829776" s="113"/>
      <c r="V829776" s="19"/>
      <c r="W829776" s="19"/>
      <c r="X829776" s="19"/>
      <c r="Y829776" s="19"/>
      <c r="Z829776" s="19"/>
      <c r="AA829776" s="19"/>
      <c r="AB829776" s="19"/>
      <c r="AC829776" s="19"/>
      <c r="AD829776" s="19"/>
      <c r="AE829776" s="19"/>
      <c r="AF829776" s="19"/>
      <c r="AG829776" s="19"/>
      <c r="AH829776" s="19"/>
      <c r="AI829776" s="19"/>
      <c r="AJ829776" s="19"/>
      <c r="AK829776" s="19"/>
      <c r="AL829776" s="19"/>
      <c r="AM829776" s="19"/>
      <c r="AN829776" s="19"/>
      <c r="AO829776" s="19"/>
      <c r="AP829776"/>
    </row>
    <row r="829777" spans="1:42" s="116" customFormat="1" x14ac:dyDescent="0.3">
      <c r="A829777"/>
      <c r="B829777"/>
      <c r="C829777"/>
      <c r="D829777"/>
      <c r="E829777"/>
      <c r="F829777"/>
      <c r="G829777"/>
      <c r="H829777"/>
      <c r="I829777"/>
      <c r="J829777"/>
      <c r="K829777"/>
      <c r="L829777"/>
      <c r="M829777" s="115"/>
      <c r="N829777" s="115"/>
      <c r="O829777"/>
      <c r="P829777"/>
      <c r="Q829777"/>
      <c r="R829777" s="19"/>
      <c r="S829777" s="19"/>
      <c r="T829777"/>
      <c r="U829777" s="113"/>
      <c r="V829777" s="19"/>
      <c r="W829777" s="19"/>
      <c r="X829777" s="19"/>
      <c r="Y829777" s="19"/>
      <c r="Z829777" s="19"/>
      <c r="AA829777" s="19"/>
      <c r="AB829777" s="19"/>
      <c r="AC829777" s="19"/>
      <c r="AD829777" s="19"/>
      <c r="AE829777" s="19"/>
      <c r="AF829777" s="19"/>
      <c r="AG829777" s="19"/>
      <c r="AH829777" s="19"/>
      <c r="AI829777" s="19"/>
      <c r="AJ829777" s="19"/>
      <c r="AK829777" s="19"/>
      <c r="AL829777" s="19"/>
      <c r="AM829777" s="19"/>
      <c r="AN829777" s="19"/>
      <c r="AO829777" s="19"/>
      <c r="AP829777"/>
    </row>
    <row r="829778" spans="1:42" s="116" customFormat="1" x14ac:dyDescent="0.3">
      <c r="A829778"/>
      <c r="B829778"/>
      <c r="C829778"/>
      <c r="D829778"/>
      <c r="E829778"/>
      <c r="F829778"/>
      <c r="G829778"/>
      <c r="H829778"/>
      <c r="I829778"/>
      <c r="J829778"/>
      <c r="K829778"/>
      <c r="L829778"/>
      <c r="M829778" s="115"/>
      <c r="N829778" s="115"/>
      <c r="O829778"/>
      <c r="P829778"/>
      <c r="Q829778"/>
      <c r="R829778" s="19"/>
      <c r="S829778" s="19"/>
      <c r="T829778"/>
      <c r="U829778" s="113"/>
      <c r="V829778" s="19"/>
      <c r="W829778" s="19"/>
      <c r="X829778" s="19"/>
      <c r="Y829778" s="19"/>
      <c r="Z829778" s="19"/>
      <c r="AA829778" s="19"/>
      <c r="AB829778" s="19"/>
      <c r="AC829778" s="19"/>
      <c r="AD829778" s="19"/>
      <c r="AE829778" s="19"/>
      <c r="AF829778" s="19"/>
      <c r="AG829778" s="19"/>
      <c r="AH829778" s="19"/>
      <c r="AI829778" s="19"/>
      <c r="AJ829778" s="19"/>
      <c r="AK829778" s="19"/>
      <c r="AL829778" s="19"/>
      <c r="AM829778" s="19"/>
      <c r="AN829778" s="19"/>
      <c r="AO829778" s="19"/>
      <c r="AP829778"/>
    </row>
    <row r="829779" spans="1:42" s="116" customFormat="1" x14ac:dyDescent="0.3">
      <c r="A829779"/>
      <c r="B829779"/>
      <c r="C829779"/>
      <c r="D829779"/>
      <c r="E829779"/>
      <c r="F829779"/>
      <c r="G829779"/>
      <c r="H829779"/>
      <c r="I829779"/>
      <c r="J829779"/>
      <c r="K829779"/>
      <c r="L829779"/>
      <c r="M829779" s="115"/>
      <c r="N829779" s="115"/>
      <c r="O829779"/>
      <c r="P829779"/>
      <c r="Q829779"/>
      <c r="R829779" s="19"/>
      <c r="S829779" s="19"/>
      <c r="T829779"/>
      <c r="U829779" s="113"/>
      <c r="V829779" s="19"/>
      <c r="W829779" s="19"/>
      <c r="X829779" s="19"/>
      <c r="Y829779" s="19"/>
      <c r="Z829779" s="19"/>
      <c r="AA829779" s="19"/>
      <c r="AB829779" s="19"/>
      <c r="AC829779" s="19"/>
      <c r="AD829779" s="19"/>
      <c r="AE829779" s="19"/>
      <c r="AF829779" s="19"/>
      <c r="AG829779" s="19"/>
      <c r="AH829779" s="19"/>
      <c r="AI829779" s="19"/>
      <c r="AJ829779" s="19"/>
      <c r="AK829779" s="19"/>
      <c r="AL829779" s="19"/>
      <c r="AM829779" s="19"/>
      <c r="AN829779" s="19"/>
      <c r="AO829779" s="19"/>
      <c r="AP829779"/>
    </row>
    <row r="829780" spans="1:42" s="116" customFormat="1" x14ac:dyDescent="0.3">
      <c r="A829780"/>
      <c r="B829780"/>
      <c r="C829780"/>
      <c r="D829780"/>
      <c r="E829780"/>
      <c r="F829780"/>
      <c r="G829780"/>
      <c r="H829780"/>
      <c r="I829780"/>
      <c r="J829780"/>
      <c r="K829780"/>
      <c r="L829780"/>
      <c r="M829780" s="115"/>
      <c r="N829780" s="115"/>
      <c r="O829780"/>
      <c r="P829780"/>
      <c r="Q829780"/>
      <c r="R829780" s="19"/>
      <c r="S829780" s="19"/>
      <c r="T829780"/>
      <c r="U829780" s="113"/>
      <c r="V829780" s="19"/>
      <c r="W829780" s="19"/>
      <c r="X829780" s="19"/>
      <c r="Y829780" s="19"/>
      <c r="Z829780" s="19"/>
      <c r="AA829780" s="19"/>
      <c r="AB829780" s="19"/>
      <c r="AC829780" s="19"/>
      <c r="AD829780" s="19"/>
      <c r="AE829780" s="19"/>
      <c r="AF829780" s="19"/>
      <c r="AG829780" s="19"/>
      <c r="AH829780" s="19"/>
      <c r="AI829780" s="19"/>
      <c r="AJ829780" s="19"/>
      <c r="AK829780" s="19"/>
      <c r="AL829780" s="19"/>
      <c r="AM829780" s="19"/>
      <c r="AN829780" s="19"/>
      <c r="AO829780" s="19"/>
      <c r="AP829780"/>
    </row>
    <row r="829781" spans="1:42" s="116" customFormat="1" x14ac:dyDescent="0.3">
      <c r="A829781"/>
      <c r="B829781"/>
      <c r="C829781"/>
      <c r="D829781"/>
      <c r="E829781"/>
      <c r="F829781"/>
      <c r="G829781"/>
      <c r="H829781"/>
      <c r="I829781"/>
      <c r="J829781"/>
      <c r="K829781"/>
      <c r="L829781"/>
      <c r="M829781" s="115"/>
      <c r="N829781" s="115"/>
      <c r="O829781"/>
      <c r="P829781"/>
      <c r="Q829781"/>
      <c r="R829781" s="19"/>
      <c r="S829781" s="19"/>
      <c r="T829781"/>
      <c r="U829781" s="113"/>
      <c r="V829781" s="19"/>
      <c r="W829781" s="19"/>
      <c r="X829781" s="19"/>
      <c r="Y829781" s="19"/>
      <c r="Z829781" s="19"/>
      <c r="AA829781" s="19"/>
      <c r="AB829781" s="19"/>
      <c r="AC829781" s="19"/>
      <c r="AD829781" s="19"/>
      <c r="AE829781" s="19"/>
      <c r="AF829781" s="19"/>
      <c r="AG829781" s="19"/>
      <c r="AH829781" s="19"/>
      <c r="AI829781" s="19"/>
      <c r="AJ829781" s="19"/>
      <c r="AK829781" s="19"/>
      <c r="AL829781" s="19"/>
      <c r="AM829781" s="19"/>
      <c r="AN829781" s="19"/>
      <c r="AO829781" s="19"/>
      <c r="AP829781"/>
    </row>
    <row r="829782" spans="1:42" s="116" customFormat="1" x14ac:dyDescent="0.3">
      <c r="A829782"/>
      <c r="B829782"/>
      <c r="C829782"/>
      <c r="D829782"/>
      <c r="E829782"/>
      <c r="F829782"/>
      <c r="G829782"/>
      <c r="H829782"/>
      <c r="I829782"/>
      <c r="J829782"/>
      <c r="K829782"/>
      <c r="L829782"/>
      <c r="M829782" s="115"/>
      <c r="N829782" s="115"/>
      <c r="O829782"/>
      <c r="P829782"/>
      <c r="Q829782"/>
      <c r="R829782" s="19"/>
      <c r="S829782" s="19"/>
      <c r="T829782"/>
      <c r="U829782" s="113"/>
      <c r="V829782" s="19"/>
      <c r="W829782" s="19"/>
      <c r="X829782" s="19"/>
      <c r="Y829782" s="19"/>
      <c r="Z829782" s="19"/>
      <c r="AA829782" s="19"/>
      <c r="AB829782" s="19"/>
      <c r="AC829782" s="19"/>
      <c r="AD829782" s="19"/>
      <c r="AE829782" s="19"/>
      <c r="AF829782" s="19"/>
      <c r="AG829782" s="19"/>
      <c r="AH829782" s="19"/>
      <c r="AI829782" s="19"/>
      <c r="AJ829782" s="19"/>
      <c r="AK829782" s="19"/>
      <c r="AL829782" s="19"/>
      <c r="AM829782" s="19"/>
      <c r="AN829782" s="19"/>
      <c r="AO829782" s="19"/>
      <c r="AP829782"/>
    </row>
    <row r="829783" spans="1:42" s="116" customFormat="1" x14ac:dyDescent="0.3">
      <c r="A829783"/>
      <c r="B829783"/>
      <c r="C829783"/>
      <c r="D829783"/>
      <c r="E829783"/>
      <c r="F829783"/>
      <c r="G829783"/>
      <c r="H829783"/>
      <c r="I829783"/>
      <c r="J829783"/>
      <c r="K829783"/>
      <c r="L829783"/>
      <c r="M829783" s="115"/>
      <c r="N829783" s="115"/>
      <c r="O829783"/>
      <c r="P829783"/>
      <c r="Q829783"/>
      <c r="R829783" s="19"/>
      <c r="S829783" s="19"/>
      <c r="T829783"/>
      <c r="U829783" s="113"/>
      <c r="V829783" s="19"/>
      <c r="W829783" s="19"/>
      <c r="X829783" s="19"/>
      <c r="Y829783" s="19"/>
      <c r="Z829783" s="19"/>
      <c r="AA829783" s="19"/>
      <c r="AB829783" s="19"/>
      <c r="AC829783" s="19"/>
      <c r="AD829783" s="19"/>
      <c r="AE829783" s="19"/>
      <c r="AF829783" s="19"/>
      <c r="AG829783" s="19"/>
      <c r="AH829783" s="19"/>
      <c r="AI829783" s="19"/>
      <c r="AJ829783" s="19"/>
      <c r="AK829783" s="19"/>
      <c r="AL829783" s="19"/>
      <c r="AM829783" s="19"/>
      <c r="AN829783" s="19"/>
      <c r="AO829783" s="19"/>
      <c r="AP829783"/>
    </row>
    <row r="829784" spans="1:42" s="116" customFormat="1" x14ac:dyDescent="0.3">
      <c r="A829784"/>
      <c r="B829784"/>
      <c r="C829784"/>
      <c r="D829784"/>
      <c r="E829784"/>
      <c r="F829784"/>
      <c r="G829784"/>
      <c r="H829784"/>
      <c r="I829784"/>
      <c r="J829784"/>
      <c r="K829784"/>
      <c r="L829784"/>
      <c r="M829784" s="115"/>
      <c r="N829784" s="115"/>
      <c r="O829784"/>
      <c r="P829784"/>
      <c r="Q829784"/>
      <c r="R829784" s="19"/>
      <c r="S829784" s="19"/>
      <c r="T829784"/>
      <c r="U829784" s="113"/>
      <c r="V829784" s="19"/>
      <c r="W829784" s="19"/>
      <c r="X829784" s="19"/>
      <c r="Y829784" s="19"/>
      <c r="Z829784" s="19"/>
      <c r="AA829784" s="19"/>
      <c r="AB829784" s="19"/>
      <c r="AC829784" s="19"/>
      <c r="AD829784" s="19"/>
      <c r="AE829784" s="19"/>
      <c r="AF829784" s="19"/>
      <c r="AG829784" s="19"/>
      <c r="AH829784" s="19"/>
      <c r="AI829784" s="19"/>
      <c r="AJ829784" s="19"/>
      <c r="AK829784" s="19"/>
      <c r="AL829784" s="19"/>
      <c r="AM829784" s="19"/>
      <c r="AN829784" s="19"/>
      <c r="AO829784" s="19"/>
      <c r="AP829784"/>
    </row>
    <row r="829785" spans="1:42" s="116" customFormat="1" x14ac:dyDescent="0.3">
      <c r="A829785"/>
      <c r="B829785"/>
      <c r="C829785"/>
      <c r="D829785"/>
      <c r="E829785"/>
      <c r="F829785"/>
      <c r="G829785"/>
      <c r="H829785"/>
      <c r="I829785"/>
      <c r="J829785"/>
      <c r="K829785"/>
      <c r="L829785"/>
      <c r="M829785" s="115"/>
      <c r="N829785" s="115"/>
      <c r="O829785"/>
      <c r="P829785"/>
      <c r="Q829785"/>
      <c r="R829785" s="19"/>
      <c r="S829785" s="19"/>
      <c r="T829785"/>
      <c r="U829785" s="113"/>
      <c r="V829785" s="19"/>
      <c r="W829785" s="19"/>
      <c r="X829785" s="19"/>
      <c r="Y829785" s="19"/>
      <c r="Z829785" s="19"/>
      <c r="AA829785" s="19"/>
      <c r="AB829785" s="19"/>
      <c r="AC829785" s="19"/>
      <c r="AD829785" s="19"/>
      <c r="AE829785" s="19"/>
      <c r="AF829785" s="19"/>
      <c r="AG829785" s="19"/>
      <c r="AH829785" s="19"/>
      <c r="AI829785" s="19"/>
      <c r="AJ829785" s="19"/>
      <c r="AK829785" s="19"/>
      <c r="AL829785" s="19"/>
      <c r="AM829785" s="19"/>
      <c r="AN829785" s="19"/>
      <c r="AO829785" s="19"/>
      <c r="AP829785"/>
    </row>
    <row r="829786" spans="1:42" s="116" customFormat="1" x14ac:dyDescent="0.3">
      <c r="A829786"/>
      <c r="B829786"/>
      <c r="C829786"/>
      <c r="D829786"/>
      <c r="E829786"/>
      <c r="F829786"/>
      <c r="G829786"/>
      <c r="H829786"/>
      <c r="I829786"/>
      <c r="J829786"/>
      <c r="K829786"/>
      <c r="L829786"/>
      <c r="M829786" s="115"/>
      <c r="N829786" s="115"/>
      <c r="O829786"/>
      <c r="P829786"/>
      <c r="Q829786"/>
      <c r="R829786" s="19"/>
      <c r="S829786" s="19"/>
      <c r="T829786"/>
      <c r="U829786" s="113"/>
      <c r="V829786" s="19"/>
      <c r="W829786" s="19"/>
      <c r="X829786" s="19"/>
      <c r="Y829786" s="19"/>
      <c r="Z829786" s="19"/>
      <c r="AA829786" s="19"/>
      <c r="AB829786" s="19"/>
      <c r="AC829786" s="19"/>
      <c r="AD829786" s="19"/>
      <c r="AE829786" s="19"/>
      <c r="AF829786" s="19"/>
      <c r="AG829786" s="19"/>
      <c r="AH829786" s="19"/>
      <c r="AI829786" s="19"/>
      <c r="AJ829786" s="19"/>
      <c r="AK829786" s="19"/>
      <c r="AL829786" s="19"/>
      <c r="AM829786" s="19"/>
      <c r="AN829786" s="19"/>
      <c r="AO829786" s="19"/>
      <c r="AP829786"/>
    </row>
    <row r="829787" spans="1:42" s="116" customFormat="1" x14ac:dyDescent="0.3">
      <c r="A829787"/>
      <c r="B829787"/>
      <c r="C829787"/>
      <c r="D829787"/>
      <c r="E829787"/>
      <c r="F829787"/>
      <c r="G829787"/>
      <c r="H829787"/>
      <c r="I829787"/>
      <c r="J829787"/>
      <c r="K829787"/>
      <c r="L829787"/>
      <c r="M829787" s="115"/>
      <c r="N829787" s="115"/>
      <c r="O829787"/>
      <c r="P829787"/>
      <c r="Q829787"/>
      <c r="R829787" s="19"/>
      <c r="S829787" s="19"/>
      <c r="T829787"/>
      <c r="U829787" s="113"/>
      <c r="V829787" s="19"/>
      <c r="W829787" s="19"/>
      <c r="X829787" s="19"/>
      <c r="Y829787" s="19"/>
      <c r="Z829787" s="19"/>
      <c r="AA829787" s="19"/>
      <c r="AB829787" s="19"/>
      <c r="AC829787" s="19"/>
      <c r="AD829787" s="19"/>
      <c r="AE829787" s="19"/>
      <c r="AF829787" s="19"/>
      <c r="AG829787" s="19"/>
      <c r="AH829787" s="19"/>
      <c r="AI829787" s="19"/>
      <c r="AJ829787" s="19"/>
      <c r="AK829787" s="19"/>
      <c r="AL829787" s="19"/>
      <c r="AM829787" s="19"/>
      <c r="AN829787" s="19"/>
      <c r="AO829787" s="19"/>
      <c r="AP829787"/>
    </row>
    <row r="829788" spans="1:42" s="116" customFormat="1" x14ac:dyDescent="0.3">
      <c r="A829788"/>
      <c r="B829788"/>
      <c r="C829788"/>
      <c r="D829788"/>
      <c r="E829788"/>
      <c r="F829788"/>
      <c r="G829788"/>
      <c r="H829788"/>
      <c r="I829788"/>
      <c r="J829788"/>
      <c r="K829788"/>
      <c r="L829788"/>
      <c r="M829788" s="115"/>
      <c r="N829788" s="115"/>
      <c r="O829788"/>
      <c r="P829788"/>
      <c r="Q829788"/>
      <c r="R829788" s="19"/>
      <c r="S829788" s="19"/>
      <c r="T829788"/>
      <c r="U829788" s="113"/>
      <c r="V829788" s="19"/>
      <c r="W829788" s="19"/>
      <c r="X829788" s="19"/>
      <c r="Y829788" s="19"/>
      <c r="Z829788" s="19"/>
      <c r="AA829788" s="19"/>
      <c r="AB829788" s="19"/>
      <c r="AC829788" s="19"/>
      <c r="AD829788" s="19"/>
      <c r="AE829788" s="19"/>
      <c r="AF829788" s="19"/>
      <c r="AG829788" s="19"/>
      <c r="AH829788" s="19"/>
      <c r="AI829788" s="19"/>
      <c r="AJ829788" s="19"/>
      <c r="AK829788" s="19"/>
      <c r="AL829788" s="19"/>
      <c r="AM829788" s="19"/>
      <c r="AN829788" s="19"/>
      <c r="AO829788" s="19"/>
      <c r="AP829788"/>
    </row>
    <row r="829789" spans="1:42" s="116" customFormat="1" x14ac:dyDescent="0.3">
      <c r="A829789"/>
      <c r="B829789"/>
      <c r="C829789"/>
      <c r="D829789"/>
      <c r="E829789"/>
      <c r="F829789"/>
      <c r="G829789"/>
      <c r="H829789"/>
      <c r="I829789"/>
      <c r="J829789"/>
      <c r="K829789"/>
      <c r="L829789"/>
      <c r="M829789" s="115"/>
      <c r="N829789" s="115"/>
      <c r="O829789"/>
      <c r="P829789"/>
      <c r="Q829789"/>
      <c r="R829789" s="19"/>
      <c r="S829789" s="19"/>
      <c r="T829789"/>
      <c r="U829789" s="113"/>
      <c r="V829789" s="19"/>
      <c r="W829789" s="19"/>
      <c r="X829789" s="19"/>
      <c r="Y829789" s="19"/>
      <c r="Z829789" s="19"/>
      <c r="AA829789" s="19"/>
      <c r="AB829789" s="19"/>
      <c r="AC829789" s="19"/>
      <c r="AD829789" s="19"/>
      <c r="AE829789" s="19"/>
      <c r="AF829789" s="19"/>
      <c r="AG829789" s="19"/>
      <c r="AH829789" s="19"/>
      <c r="AI829789" s="19"/>
      <c r="AJ829789" s="19"/>
      <c r="AK829789" s="19"/>
      <c r="AL829789" s="19"/>
      <c r="AM829789" s="19"/>
      <c r="AN829789" s="19"/>
      <c r="AO829789" s="19"/>
      <c r="AP829789"/>
    </row>
    <row r="829790" spans="1:42" s="116" customFormat="1" x14ac:dyDescent="0.3">
      <c r="A829790"/>
      <c r="B829790"/>
      <c r="C829790"/>
      <c r="D829790"/>
      <c r="E829790"/>
      <c r="F829790"/>
      <c r="G829790"/>
      <c r="H829790"/>
      <c r="I829790"/>
      <c r="J829790"/>
      <c r="K829790"/>
      <c r="L829790"/>
      <c r="M829790" s="115"/>
      <c r="N829790" s="115"/>
      <c r="O829790"/>
      <c r="P829790"/>
      <c r="Q829790"/>
      <c r="R829790" s="19"/>
      <c r="S829790" s="19"/>
      <c r="T829790"/>
      <c r="U829790" s="113"/>
      <c r="V829790" s="19"/>
      <c r="W829790" s="19"/>
      <c r="X829790" s="19"/>
      <c r="Y829790" s="19"/>
      <c r="Z829790" s="19"/>
      <c r="AA829790" s="19"/>
      <c r="AB829790" s="19"/>
      <c r="AC829790" s="19"/>
      <c r="AD829790" s="19"/>
      <c r="AE829790" s="19"/>
      <c r="AF829790" s="19"/>
      <c r="AG829790" s="19"/>
      <c r="AH829790" s="19"/>
      <c r="AI829790" s="19"/>
      <c r="AJ829790" s="19"/>
      <c r="AK829790" s="19"/>
      <c r="AL829790" s="19"/>
      <c r="AM829790" s="19"/>
      <c r="AN829790" s="19"/>
      <c r="AO829790" s="19"/>
      <c r="AP829790"/>
    </row>
    <row r="829791" spans="1:42" s="116" customFormat="1" x14ac:dyDescent="0.3">
      <c r="A829791"/>
      <c r="B829791"/>
      <c r="C829791"/>
      <c r="D829791"/>
      <c r="E829791"/>
      <c r="F829791"/>
      <c r="G829791"/>
      <c r="H829791"/>
      <c r="I829791"/>
      <c r="J829791"/>
      <c r="K829791"/>
      <c r="L829791"/>
      <c r="M829791" s="115"/>
      <c r="N829791" s="115"/>
      <c r="O829791"/>
      <c r="P829791"/>
      <c r="Q829791"/>
      <c r="R829791" s="19"/>
      <c r="S829791" s="19"/>
      <c r="T829791"/>
      <c r="U829791" s="113"/>
      <c r="V829791" s="19"/>
      <c r="W829791" s="19"/>
      <c r="X829791" s="19"/>
      <c r="Y829791" s="19"/>
      <c r="Z829791" s="19"/>
      <c r="AA829791" s="19"/>
      <c r="AB829791" s="19"/>
      <c r="AC829791" s="19"/>
      <c r="AD829791" s="19"/>
      <c r="AE829791" s="19"/>
      <c r="AF829791" s="19"/>
      <c r="AG829791" s="19"/>
      <c r="AH829791" s="19"/>
      <c r="AI829791" s="19"/>
      <c r="AJ829791" s="19"/>
      <c r="AK829791" s="19"/>
      <c r="AL829791" s="19"/>
      <c r="AM829791" s="19"/>
      <c r="AN829791" s="19"/>
      <c r="AO829791" s="19"/>
      <c r="AP829791"/>
    </row>
    <row r="829792" spans="1:42" s="116" customFormat="1" x14ac:dyDescent="0.3">
      <c r="A829792"/>
      <c r="B829792"/>
      <c r="C829792"/>
      <c r="D829792"/>
      <c r="E829792"/>
      <c r="F829792"/>
      <c r="G829792"/>
      <c r="H829792"/>
      <c r="I829792"/>
      <c r="J829792"/>
      <c r="K829792"/>
      <c r="L829792"/>
      <c r="M829792" s="115"/>
      <c r="N829792" s="115"/>
      <c r="O829792"/>
      <c r="P829792"/>
      <c r="Q829792"/>
      <c r="R829792" s="19"/>
      <c r="S829792" s="19"/>
      <c r="T829792"/>
      <c r="U829792" s="113"/>
      <c r="V829792" s="19"/>
      <c r="W829792" s="19"/>
      <c r="X829792" s="19"/>
      <c r="Y829792" s="19"/>
      <c r="Z829792" s="19"/>
      <c r="AA829792" s="19"/>
      <c r="AB829792" s="19"/>
      <c r="AC829792" s="19"/>
      <c r="AD829792" s="19"/>
      <c r="AE829792" s="19"/>
      <c r="AF829792" s="19"/>
      <c r="AG829792" s="19"/>
      <c r="AH829792" s="19"/>
      <c r="AI829792" s="19"/>
      <c r="AJ829792" s="19"/>
      <c r="AK829792" s="19"/>
      <c r="AL829792" s="19"/>
      <c r="AM829792" s="19"/>
      <c r="AN829792" s="19"/>
      <c r="AO829792" s="19"/>
      <c r="AP829792"/>
    </row>
    <row r="829793" spans="1:42" s="116" customFormat="1" x14ac:dyDescent="0.3">
      <c r="A829793"/>
      <c r="B829793"/>
      <c r="C829793"/>
      <c r="D829793"/>
      <c r="E829793"/>
      <c r="F829793"/>
      <c r="G829793"/>
      <c r="H829793"/>
      <c r="I829793"/>
      <c r="J829793"/>
      <c r="K829793"/>
      <c r="L829793"/>
      <c r="M829793" s="115"/>
      <c r="N829793" s="115"/>
      <c r="O829793"/>
      <c r="P829793"/>
      <c r="Q829793"/>
      <c r="R829793" s="19"/>
      <c r="S829793" s="19"/>
      <c r="T829793"/>
      <c r="U829793" s="113"/>
      <c r="V829793" s="19"/>
      <c r="W829793" s="19"/>
      <c r="X829793" s="19"/>
      <c r="Y829793" s="19"/>
      <c r="Z829793" s="19"/>
      <c r="AA829793" s="19"/>
      <c r="AB829793" s="19"/>
      <c r="AC829793" s="19"/>
      <c r="AD829793" s="19"/>
      <c r="AE829793" s="19"/>
      <c r="AF829793" s="19"/>
      <c r="AG829793" s="19"/>
      <c r="AH829793" s="19"/>
      <c r="AI829793" s="19"/>
      <c r="AJ829793" s="19"/>
      <c r="AK829793" s="19"/>
      <c r="AL829793" s="19"/>
      <c r="AM829793" s="19"/>
      <c r="AN829793" s="19"/>
      <c r="AO829793" s="19"/>
      <c r="AP829793"/>
    </row>
    <row r="829794" spans="1:42" s="116" customFormat="1" x14ac:dyDescent="0.3">
      <c r="A829794"/>
      <c r="B829794"/>
      <c r="C829794"/>
      <c r="D829794"/>
      <c r="E829794"/>
      <c r="F829794"/>
      <c r="G829794"/>
      <c r="H829794"/>
      <c r="I829794"/>
      <c r="J829794"/>
      <c r="K829794"/>
      <c r="L829794"/>
      <c r="M829794" s="115"/>
      <c r="N829794" s="115"/>
      <c r="O829794"/>
      <c r="P829794"/>
      <c r="Q829794"/>
      <c r="R829794" s="19"/>
      <c r="S829794" s="19"/>
      <c r="T829794"/>
      <c r="U829794" s="113"/>
      <c r="V829794" s="19"/>
      <c r="W829794" s="19"/>
      <c r="X829794" s="19"/>
      <c r="Y829794" s="19"/>
      <c r="Z829794" s="19"/>
      <c r="AA829794" s="19"/>
      <c r="AB829794" s="19"/>
      <c r="AC829794" s="19"/>
      <c r="AD829794" s="19"/>
      <c r="AE829794" s="19"/>
      <c r="AF829794" s="19"/>
      <c r="AG829794" s="19"/>
      <c r="AH829794" s="19"/>
      <c r="AI829794" s="19"/>
      <c r="AJ829794" s="19"/>
      <c r="AK829794" s="19"/>
      <c r="AL829794" s="19"/>
      <c r="AM829794" s="19"/>
      <c r="AN829794" s="19"/>
      <c r="AO829794" s="19"/>
      <c r="AP829794"/>
    </row>
    <row r="829795" spans="1:42" s="116" customFormat="1" x14ac:dyDescent="0.3">
      <c r="A829795"/>
      <c r="B829795"/>
      <c r="C829795"/>
      <c r="D829795"/>
      <c r="E829795"/>
      <c r="F829795"/>
      <c r="G829795"/>
      <c r="H829795"/>
      <c r="I829795"/>
      <c r="J829795"/>
      <c r="K829795"/>
      <c r="L829795"/>
      <c r="M829795" s="115"/>
      <c r="N829795" s="115"/>
      <c r="O829795"/>
      <c r="P829795"/>
      <c r="Q829795"/>
      <c r="R829795" s="19"/>
      <c r="S829795" s="19"/>
      <c r="T829795"/>
      <c r="U829795" s="113"/>
      <c r="V829795" s="19"/>
      <c r="W829795" s="19"/>
      <c r="X829795" s="19"/>
      <c r="Y829795" s="19"/>
      <c r="Z829795" s="19"/>
      <c r="AA829795" s="19"/>
      <c r="AB829795" s="19"/>
      <c r="AC829795" s="19"/>
      <c r="AD829795" s="19"/>
      <c r="AE829795" s="19"/>
      <c r="AF829795" s="19"/>
      <c r="AG829795" s="19"/>
      <c r="AH829795" s="19"/>
      <c r="AI829795" s="19"/>
      <c r="AJ829795" s="19"/>
      <c r="AK829795" s="19"/>
      <c r="AL829795" s="19"/>
      <c r="AM829795" s="19"/>
      <c r="AN829795" s="19"/>
      <c r="AO829795" s="19"/>
      <c r="AP829795"/>
    </row>
    <row r="829796" spans="1:42" s="116" customFormat="1" x14ac:dyDescent="0.3">
      <c r="A829796"/>
      <c r="B829796"/>
      <c r="C829796"/>
      <c r="D829796"/>
      <c r="E829796"/>
      <c r="F829796"/>
      <c r="G829796"/>
      <c r="H829796"/>
      <c r="I829796"/>
      <c r="J829796"/>
      <c r="K829796"/>
      <c r="L829796"/>
      <c r="M829796" s="115"/>
      <c r="N829796" s="115"/>
      <c r="O829796"/>
      <c r="P829796"/>
      <c r="Q829796"/>
      <c r="R829796" s="19"/>
      <c r="S829796" s="19"/>
      <c r="T829796"/>
      <c r="U829796" s="113"/>
      <c r="V829796" s="19"/>
      <c r="W829796" s="19"/>
      <c r="X829796" s="19"/>
      <c r="Y829796" s="19"/>
      <c r="Z829796" s="19"/>
      <c r="AA829796" s="19"/>
      <c r="AB829796" s="19"/>
      <c r="AC829796" s="19"/>
      <c r="AD829796" s="19"/>
      <c r="AE829796" s="19"/>
      <c r="AF829796" s="19"/>
      <c r="AG829796" s="19"/>
      <c r="AH829796" s="19"/>
      <c r="AI829796" s="19"/>
      <c r="AJ829796" s="19"/>
      <c r="AK829796" s="19"/>
      <c r="AL829796" s="19"/>
      <c r="AM829796" s="19"/>
      <c r="AN829796" s="19"/>
      <c r="AO829796" s="19"/>
      <c r="AP829796"/>
    </row>
    <row r="829797" spans="1:42" s="116" customFormat="1" x14ac:dyDescent="0.3">
      <c r="A829797"/>
      <c r="B829797"/>
      <c r="C829797"/>
      <c r="D829797"/>
      <c r="E829797"/>
      <c r="F829797"/>
      <c r="G829797"/>
      <c r="H829797"/>
      <c r="I829797"/>
      <c r="J829797"/>
      <c r="K829797"/>
      <c r="L829797"/>
      <c r="M829797" s="115"/>
      <c r="N829797" s="115"/>
      <c r="O829797"/>
      <c r="P829797"/>
      <c r="Q829797"/>
      <c r="R829797" s="19"/>
      <c r="S829797" s="19"/>
      <c r="T829797"/>
      <c r="U829797" s="113"/>
      <c r="V829797" s="19"/>
      <c r="W829797" s="19"/>
      <c r="X829797" s="19"/>
      <c r="Y829797" s="19"/>
      <c r="Z829797" s="19"/>
      <c r="AA829797" s="19"/>
      <c r="AB829797" s="19"/>
      <c r="AC829797" s="19"/>
      <c r="AD829797" s="19"/>
      <c r="AE829797" s="19"/>
      <c r="AF829797" s="19"/>
      <c r="AG829797" s="19"/>
      <c r="AH829797" s="19"/>
      <c r="AI829797" s="19"/>
      <c r="AJ829797" s="19"/>
      <c r="AK829797" s="19"/>
      <c r="AL829797" s="19"/>
      <c r="AM829797" s="19"/>
      <c r="AN829797" s="19"/>
      <c r="AO829797" s="19"/>
      <c r="AP829797"/>
    </row>
    <row r="829798" spans="1:42" s="116" customFormat="1" x14ac:dyDescent="0.3">
      <c r="A829798"/>
      <c r="B829798"/>
      <c r="C829798"/>
      <c r="D829798"/>
      <c r="E829798"/>
      <c r="F829798"/>
      <c r="G829798"/>
      <c r="H829798"/>
      <c r="I829798"/>
      <c r="J829798"/>
      <c r="K829798"/>
      <c r="L829798"/>
      <c r="M829798" s="115"/>
      <c r="N829798" s="115"/>
      <c r="O829798"/>
      <c r="P829798"/>
      <c r="Q829798"/>
      <c r="R829798" s="19"/>
      <c r="S829798" s="19"/>
      <c r="T829798"/>
      <c r="U829798" s="113"/>
      <c r="V829798" s="19"/>
      <c r="W829798" s="19"/>
      <c r="X829798" s="19"/>
      <c r="Y829798" s="19"/>
      <c r="Z829798" s="19"/>
      <c r="AA829798" s="19"/>
      <c r="AB829798" s="19"/>
      <c r="AC829798" s="19"/>
      <c r="AD829798" s="19"/>
      <c r="AE829798" s="19"/>
      <c r="AF829798" s="19"/>
      <c r="AG829798" s="19"/>
      <c r="AH829798" s="19"/>
      <c r="AI829798" s="19"/>
      <c r="AJ829798" s="19"/>
      <c r="AK829798" s="19"/>
      <c r="AL829798" s="19"/>
      <c r="AM829798" s="19"/>
      <c r="AN829798" s="19"/>
      <c r="AO829798" s="19"/>
      <c r="AP829798"/>
    </row>
    <row r="829799" spans="1:42" s="116" customFormat="1" x14ac:dyDescent="0.3">
      <c r="A829799"/>
      <c r="B829799"/>
      <c r="C829799"/>
      <c r="D829799"/>
      <c r="E829799"/>
      <c r="F829799"/>
      <c r="G829799"/>
      <c r="H829799"/>
      <c r="I829799"/>
      <c r="J829799"/>
      <c r="K829799"/>
      <c r="L829799"/>
      <c r="M829799" s="115"/>
      <c r="N829799" s="115"/>
      <c r="O829799"/>
      <c r="P829799"/>
      <c r="Q829799"/>
      <c r="R829799" s="19"/>
      <c r="S829799" s="19"/>
      <c r="T829799"/>
      <c r="U829799" s="113"/>
      <c r="V829799" s="19"/>
      <c r="W829799" s="19"/>
      <c r="X829799" s="19"/>
      <c r="Y829799" s="19"/>
      <c r="Z829799" s="19"/>
      <c r="AA829799" s="19"/>
      <c r="AB829799" s="19"/>
      <c r="AC829799" s="19"/>
      <c r="AD829799" s="19"/>
      <c r="AE829799" s="19"/>
      <c r="AF829799" s="19"/>
      <c r="AG829799" s="19"/>
      <c r="AH829799" s="19"/>
      <c r="AI829799" s="19"/>
      <c r="AJ829799" s="19"/>
      <c r="AK829799" s="19"/>
      <c r="AL829799" s="19"/>
      <c r="AM829799" s="19"/>
      <c r="AN829799" s="19"/>
      <c r="AO829799" s="19"/>
      <c r="AP829799"/>
    </row>
    <row r="829800" spans="1:42" s="116" customFormat="1" x14ac:dyDescent="0.3">
      <c r="A829800"/>
      <c r="B829800"/>
      <c r="C829800"/>
      <c r="D829800"/>
      <c r="E829800"/>
      <c r="F829800"/>
      <c r="G829800"/>
      <c r="H829800"/>
      <c r="I829800"/>
      <c r="J829800"/>
      <c r="K829800"/>
      <c r="L829800"/>
      <c r="M829800" s="115"/>
      <c r="N829800" s="115"/>
      <c r="O829800"/>
      <c r="P829800"/>
      <c r="Q829800"/>
      <c r="R829800" s="19"/>
      <c r="S829800" s="19"/>
      <c r="T829800"/>
      <c r="U829800" s="113"/>
      <c r="V829800" s="19"/>
      <c r="W829800" s="19"/>
      <c r="X829800" s="19"/>
      <c r="Y829800" s="19"/>
      <c r="Z829800" s="19"/>
      <c r="AA829800" s="19"/>
      <c r="AB829800" s="19"/>
      <c r="AC829800" s="19"/>
      <c r="AD829800" s="19"/>
      <c r="AE829800" s="19"/>
      <c r="AF829800" s="19"/>
      <c r="AG829800" s="19"/>
      <c r="AH829800" s="19"/>
      <c r="AI829800" s="19"/>
      <c r="AJ829800" s="19"/>
      <c r="AK829800" s="19"/>
      <c r="AL829800" s="19"/>
      <c r="AM829800" s="19"/>
      <c r="AN829800" s="19"/>
      <c r="AO829800" s="19"/>
      <c r="AP829800"/>
    </row>
    <row r="829801" spans="1:42" s="116" customFormat="1" x14ac:dyDescent="0.3">
      <c r="A829801"/>
      <c r="B829801"/>
      <c r="C829801"/>
      <c r="D829801"/>
      <c r="E829801"/>
      <c r="F829801"/>
      <c r="G829801"/>
      <c r="H829801"/>
      <c r="I829801"/>
      <c r="J829801"/>
      <c r="K829801"/>
      <c r="L829801"/>
      <c r="M829801" s="115"/>
      <c r="N829801" s="115"/>
      <c r="O829801"/>
      <c r="P829801"/>
      <c r="Q829801"/>
      <c r="R829801" s="19"/>
      <c r="S829801" s="19"/>
      <c r="T829801"/>
      <c r="U829801" s="113"/>
      <c r="V829801" s="19"/>
      <c r="W829801" s="19"/>
      <c r="X829801" s="19"/>
      <c r="Y829801" s="19"/>
      <c r="Z829801" s="19"/>
      <c r="AA829801" s="19"/>
      <c r="AB829801" s="19"/>
      <c r="AC829801" s="19"/>
      <c r="AD829801" s="19"/>
      <c r="AE829801" s="19"/>
      <c r="AF829801" s="19"/>
      <c r="AG829801" s="19"/>
      <c r="AH829801" s="19"/>
      <c r="AI829801" s="19"/>
      <c r="AJ829801" s="19"/>
      <c r="AK829801" s="19"/>
      <c r="AL829801" s="19"/>
      <c r="AM829801" s="19"/>
      <c r="AN829801" s="19"/>
      <c r="AO829801" s="19"/>
      <c r="AP829801"/>
    </row>
    <row r="829802" spans="1:42" s="116" customFormat="1" x14ac:dyDescent="0.3">
      <c r="A829802"/>
      <c r="B829802"/>
      <c r="C829802"/>
      <c r="D829802"/>
      <c r="E829802"/>
      <c r="F829802"/>
      <c r="G829802"/>
      <c r="H829802"/>
      <c r="I829802"/>
      <c r="J829802"/>
      <c r="K829802"/>
      <c r="L829802"/>
      <c r="M829802" s="115"/>
      <c r="N829802" s="115"/>
      <c r="O829802"/>
      <c r="P829802"/>
      <c r="Q829802"/>
      <c r="R829802" s="19"/>
      <c r="S829802" s="19"/>
      <c r="T829802"/>
      <c r="U829802" s="113"/>
      <c r="V829802" s="19"/>
      <c r="W829802" s="19"/>
      <c r="X829802" s="19"/>
      <c r="Y829802" s="19"/>
      <c r="Z829802" s="19"/>
      <c r="AA829802" s="19"/>
      <c r="AB829802" s="19"/>
      <c r="AC829802" s="19"/>
      <c r="AD829802" s="19"/>
      <c r="AE829802" s="19"/>
      <c r="AF829802" s="19"/>
      <c r="AG829802" s="19"/>
      <c r="AH829802" s="19"/>
      <c r="AI829802" s="19"/>
      <c r="AJ829802" s="19"/>
      <c r="AK829802" s="19"/>
      <c r="AL829802" s="19"/>
      <c r="AM829802" s="19"/>
      <c r="AN829802" s="19"/>
      <c r="AO829802" s="19"/>
      <c r="AP829802"/>
    </row>
    <row r="829803" spans="1:42" s="116" customFormat="1" x14ac:dyDescent="0.3">
      <c r="A829803"/>
      <c r="B829803"/>
      <c r="C829803"/>
      <c r="D829803"/>
      <c r="E829803"/>
      <c r="F829803"/>
      <c r="G829803"/>
      <c r="H829803"/>
      <c r="I829803"/>
      <c r="J829803"/>
      <c r="K829803"/>
      <c r="L829803"/>
      <c r="M829803" s="115"/>
      <c r="N829803" s="115"/>
      <c r="O829803"/>
      <c r="P829803"/>
      <c r="Q829803"/>
      <c r="R829803" s="19"/>
      <c r="S829803" s="19"/>
      <c r="T829803"/>
      <c r="U829803" s="113"/>
      <c r="V829803" s="19"/>
      <c r="W829803" s="19"/>
      <c r="X829803" s="19"/>
      <c r="Y829803" s="19"/>
      <c r="Z829803" s="19"/>
      <c r="AA829803" s="19"/>
      <c r="AB829803" s="19"/>
      <c r="AC829803" s="19"/>
      <c r="AD829803" s="19"/>
      <c r="AE829803" s="19"/>
      <c r="AF829803" s="19"/>
      <c r="AG829803" s="19"/>
      <c r="AH829803" s="19"/>
      <c r="AI829803" s="19"/>
      <c r="AJ829803" s="19"/>
      <c r="AK829803" s="19"/>
      <c r="AL829803" s="19"/>
      <c r="AM829803" s="19"/>
      <c r="AN829803" s="19"/>
      <c r="AO829803" s="19"/>
      <c r="AP829803"/>
    </row>
    <row r="829804" spans="1:42" s="116" customFormat="1" x14ac:dyDescent="0.3">
      <c r="A829804"/>
      <c r="B829804"/>
      <c r="C829804"/>
      <c r="D829804"/>
      <c r="E829804"/>
      <c r="F829804"/>
      <c r="G829804"/>
      <c r="H829804"/>
      <c r="I829804"/>
      <c r="J829804"/>
      <c r="K829804"/>
      <c r="L829804"/>
      <c r="M829804" s="115"/>
      <c r="N829804" s="115"/>
      <c r="O829804"/>
      <c r="P829804"/>
      <c r="Q829804"/>
      <c r="R829804" s="19"/>
      <c r="S829804" s="19"/>
      <c r="T829804"/>
      <c r="U829804" s="113"/>
      <c r="V829804" s="19"/>
      <c r="W829804" s="19"/>
      <c r="X829804" s="19"/>
      <c r="Y829804" s="19"/>
      <c r="Z829804" s="19"/>
      <c r="AA829804" s="19"/>
      <c r="AB829804" s="19"/>
      <c r="AC829804" s="19"/>
      <c r="AD829804" s="19"/>
      <c r="AE829804" s="19"/>
      <c r="AF829804" s="19"/>
      <c r="AG829804" s="19"/>
      <c r="AH829804" s="19"/>
      <c r="AI829804" s="19"/>
      <c r="AJ829804" s="19"/>
      <c r="AK829804" s="19"/>
      <c r="AL829804" s="19"/>
      <c r="AM829804" s="19"/>
      <c r="AN829804" s="19"/>
      <c r="AO829804" s="19"/>
      <c r="AP829804"/>
    </row>
    <row r="829805" spans="1:42" s="116" customFormat="1" x14ac:dyDescent="0.3">
      <c r="A829805"/>
      <c r="B829805"/>
      <c r="C829805"/>
      <c r="D829805"/>
      <c r="E829805"/>
      <c r="F829805"/>
      <c r="G829805"/>
      <c r="H829805"/>
      <c r="I829805"/>
      <c r="J829805"/>
      <c r="K829805"/>
      <c r="L829805"/>
      <c r="M829805" s="115"/>
      <c r="N829805" s="115"/>
      <c r="O829805"/>
      <c r="P829805"/>
      <c r="Q829805"/>
      <c r="R829805" s="19"/>
      <c r="S829805" s="19"/>
      <c r="T829805"/>
      <c r="U829805" s="113"/>
      <c r="V829805" s="19"/>
      <c r="W829805" s="19"/>
      <c r="X829805" s="19"/>
      <c r="Y829805" s="19"/>
      <c r="Z829805" s="19"/>
      <c r="AA829805" s="19"/>
      <c r="AB829805" s="19"/>
      <c r="AC829805" s="19"/>
      <c r="AD829805" s="19"/>
      <c r="AE829805" s="19"/>
      <c r="AF829805" s="19"/>
      <c r="AG829805" s="19"/>
      <c r="AH829805" s="19"/>
      <c r="AI829805" s="19"/>
      <c r="AJ829805" s="19"/>
      <c r="AK829805" s="19"/>
      <c r="AL829805" s="19"/>
      <c r="AM829805" s="19"/>
      <c r="AN829805" s="19"/>
      <c r="AO829805" s="19"/>
      <c r="AP829805"/>
    </row>
    <row r="829806" spans="1:42" s="116" customFormat="1" x14ac:dyDescent="0.3">
      <c r="A829806"/>
      <c r="B829806"/>
      <c r="C829806"/>
      <c r="D829806"/>
      <c r="E829806"/>
      <c r="F829806"/>
      <c r="G829806"/>
      <c r="H829806"/>
      <c r="I829806"/>
      <c r="J829806"/>
      <c r="K829806"/>
      <c r="L829806"/>
      <c r="M829806" s="115"/>
      <c r="N829806" s="115"/>
      <c r="O829806"/>
      <c r="P829806"/>
      <c r="Q829806"/>
      <c r="R829806" s="19"/>
      <c r="S829806" s="19"/>
      <c r="T829806"/>
      <c r="U829806" s="113"/>
      <c r="V829806" s="19"/>
      <c r="W829806" s="19"/>
      <c r="X829806" s="19"/>
      <c r="Y829806" s="19"/>
      <c r="Z829806" s="19"/>
      <c r="AA829806" s="19"/>
      <c r="AB829806" s="19"/>
      <c r="AC829806" s="19"/>
      <c r="AD829806" s="19"/>
      <c r="AE829806" s="19"/>
      <c r="AF829806" s="19"/>
      <c r="AG829806" s="19"/>
      <c r="AH829806" s="19"/>
      <c r="AI829806" s="19"/>
      <c r="AJ829806" s="19"/>
      <c r="AK829806" s="19"/>
      <c r="AL829806" s="19"/>
      <c r="AM829806" s="19"/>
      <c r="AN829806" s="19"/>
      <c r="AO829806" s="19"/>
      <c r="AP829806"/>
    </row>
    <row r="829807" spans="1:42" s="116" customFormat="1" x14ac:dyDescent="0.3">
      <c r="A829807"/>
      <c r="B829807"/>
      <c r="C829807"/>
      <c r="D829807"/>
      <c r="E829807"/>
      <c r="F829807"/>
      <c r="G829807"/>
      <c r="H829807"/>
      <c r="I829807"/>
      <c r="J829807"/>
      <c r="K829807"/>
      <c r="L829807"/>
      <c r="M829807" s="115"/>
      <c r="N829807" s="115"/>
      <c r="O829807"/>
      <c r="P829807"/>
      <c r="Q829807"/>
      <c r="R829807" s="19"/>
      <c r="S829807" s="19"/>
      <c r="T829807"/>
      <c r="U829807" s="113"/>
      <c r="V829807" s="19"/>
      <c r="W829807" s="19"/>
      <c r="X829807" s="19"/>
      <c r="Y829807" s="19"/>
      <c r="Z829807" s="19"/>
      <c r="AA829807" s="19"/>
      <c r="AB829807" s="19"/>
      <c r="AC829807" s="19"/>
      <c r="AD829807" s="19"/>
      <c r="AE829807" s="19"/>
      <c r="AF829807" s="19"/>
      <c r="AG829807" s="19"/>
      <c r="AH829807" s="19"/>
      <c r="AI829807" s="19"/>
      <c r="AJ829807" s="19"/>
      <c r="AK829807" s="19"/>
      <c r="AL829807" s="19"/>
      <c r="AM829807" s="19"/>
      <c r="AN829807" s="19"/>
      <c r="AO829807" s="19"/>
      <c r="AP829807"/>
    </row>
    <row r="829808" spans="1:42" s="116" customFormat="1" x14ac:dyDescent="0.3">
      <c r="A829808"/>
      <c r="B829808"/>
      <c r="C829808"/>
      <c r="D829808"/>
      <c r="E829808"/>
      <c r="F829808"/>
      <c r="G829808"/>
      <c r="H829808"/>
      <c r="I829808"/>
      <c r="J829808"/>
      <c r="K829808"/>
      <c r="L829808"/>
      <c r="M829808" s="115"/>
      <c r="N829808" s="115"/>
      <c r="O829808"/>
      <c r="P829808"/>
      <c r="Q829808"/>
      <c r="R829808" s="19"/>
      <c r="S829808" s="19"/>
      <c r="T829808"/>
      <c r="U829808" s="113"/>
      <c r="V829808" s="19"/>
      <c r="W829808" s="19"/>
      <c r="X829808" s="19"/>
      <c r="Y829808" s="19"/>
      <c r="Z829808" s="19"/>
      <c r="AA829808" s="19"/>
      <c r="AB829808" s="19"/>
      <c r="AC829808" s="19"/>
      <c r="AD829808" s="19"/>
      <c r="AE829808" s="19"/>
      <c r="AF829808" s="19"/>
      <c r="AG829808" s="19"/>
      <c r="AH829808" s="19"/>
      <c r="AI829808" s="19"/>
      <c r="AJ829808" s="19"/>
      <c r="AK829808" s="19"/>
      <c r="AL829808" s="19"/>
      <c r="AM829808" s="19"/>
      <c r="AN829808" s="19"/>
      <c r="AO829808" s="19"/>
      <c r="AP829808"/>
    </row>
    <row r="829809" spans="1:42" s="116" customFormat="1" x14ac:dyDescent="0.3">
      <c r="A829809"/>
      <c r="B829809"/>
      <c r="C829809"/>
      <c r="D829809"/>
      <c r="E829809"/>
      <c r="F829809"/>
      <c r="G829809"/>
      <c r="H829809"/>
      <c r="I829809"/>
      <c r="J829809"/>
      <c r="K829809"/>
      <c r="L829809"/>
      <c r="M829809" s="115"/>
      <c r="N829809" s="115"/>
      <c r="O829809"/>
      <c r="P829809"/>
      <c r="Q829809"/>
      <c r="R829809" s="19"/>
      <c r="S829809" s="19"/>
      <c r="T829809"/>
      <c r="U829809" s="113"/>
      <c r="V829809" s="19"/>
      <c r="W829809" s="19"/>
      <c r="X829809" s="19"/>
      <c r="Y829809" s="19"/>
      <c r="Z829809" s="19"/>
      <c r="AA829809" s="19"/>
      <c r="AB829809" s="19"/>
      <c r="AC829809" s="19"/>
      <c r="AD829809" s="19"/>
      <c r="AE829809" s="19"/>
      <c r="AF829809" s="19"/>
      <c r="AG829809" s="19"/>
      <c r="AH829809" s="19"/>
      <c r="AI829809" s="19"/>
      <c r="AJ829809" s="19"/>
      <c r="AK829809" s="19"/>
      <c r="AL829809" s="19"/>
      <c r="AM829809" s="19"/>
      <c r="AN829809" s="19"/>
      <c r="AO829809" s="19"/>
      <c r="AP829809"/>
    </row>
    <row r="829810" spans="1:42" s="116" customFormat="1" x14ac:dyDescent="0.3">
      <c r="A829810"/>
      <c r="B829810"/>
      <c r="C829810"/>
      <c r="D829810"/>
      <c r="E829810"/>
      <c r="F829810"/>
      <c r="G829810"/>
      <c r="H829810"/>
      <c r="I829810"/>
      <c r="J829810"/>
      <c r="K829810"/>
      <c r="L829810"/>
      <c r="M829810" s="115"/>
      <c r="N829810" s="115"/>
      <c r="O829810"/>
      <c r="P829810"/>
      <c r="Q829810"/>
      <c r="R829810" s="19"/>
      <c r="S829810" s="19"/>
      <c r="T829810"/>
      <c r="U829810" s="113"/>
      <c r="V829810" s="19"/>
      <c r="W829810" s="19"/>
      <c r="X829810" s="19"/>
      <c r="Y829810" s="19"/>
      <c r="Z829810" s="19"/>
      <c r="AA829810" s="19"/>
      <c r="AB829810" s="19"/>
      <c r="AC829810" s="19"/>
      <c r="AD829810" s="19"/>
      <c r="AE829810" s="19"/>
      <c r="AF829810" s="19"/>
      <c r="AG829810" s="19"/>
      <c r="AH829810" s="19"/>
      <c r="AI829810" s="19"/>
      <c r="AJ829810" s="19"/>
      <c r="AK829810" s="19"/>
      <c r="AL829810" s="19"/>
      <c r="AM829810" s="19"/>
      <c r="AN829810" s="19"/>
      <c r="AO829810" s="19"/>
      <c r="AP829810"/>
    </row>
    <row r="829811" spans="1:42" s="116" customFormat="1" x14ac:dyDescent="0.3">
      <c r="A829811"/>
      <c r="B829811"/>
      <c r="C829811"/>
      <c r="D829811"/>
      <c r="E829811"/>
      <c r="F829811"/>
      <c r="G829811"/>
      <c r="H829811"/>
      <c r="I829811"/>
      <c r="J829811"/>
      <c r="K829811"/>
      <c r="L829811"/>
      <c r="M829811" s="115"/>
      <c r="N829811" s="115"/>
      <c r="O829811"/>
      <c r="P829811"/>
      <c r="Q829811"/>
      <c r="R829811" s="19"/>
      <c r="S829811" s="19"/>
      <c r="T829811"/>
      <c r="U829811" s="113"/>
      <c r="V829811" s="19"/>
      <c r="W829811" s="19"/>
      <c r="X829811" s="19"/>
      <c r="Y829811" s="19"/>
      <c r="Z829811" s="19"/>
      <c r="AA829811" s="19"/>
      <c r="AB829811" s="19"/>
      <c r="AC829811" s="19"/>
      <c r="AD829811" s="19"/>
      <c r="AE829811" s="19"/>
      <c r="AF829811" s="19"/>
      <c r="AG829811" s="19"/>
      <c r="AH829811" s="19"/>
      <c r="AI829811" s="19"/>
      <c r="AJ829811" s="19"/>
      <c r="AK829811" s="19"/>
      <c r="AL829811" s="19"/>
      <c r="AM829811" s="19"/>
      <c r="AN829811" s="19"/>
      <c r="AO829811" s="19"/>
      <c r="AP829811"/>
    </row>
    <row r="829812" spans="1:42" s="116" customFormat="1" x14ac:dyDescent="0.3">
      <c r="A829812"/>
      <c r="B829812"/>
      <c r="C829812"/>
      <c r="D829812"/>
      <c r="E829812"/>
      <c r="F829812"/>
      <c r="G829812"/>
      <c r="H829812"/>
      <c r="I829812"/>
      <c r="J829812"/>
      <c r="K829812"/>
      <c r="L829812"/>
      <c r="M829812" s="115"/>
      <c r="N829812" s="115"/>
      <c r="O829812"/>
      <c r="P829812"/>
      <c r="Q829812"/>
      <c r="R829812" s="19"/>
      <c r="S829812" s="19"/>
      <c r="T829812"/>
      <c r="U829812" s="113"/>
      <c r="V829812" s="19"/>
      <c r="W829812" s="19"/>
      <c r="X829812" s="19"/>
      <c r="Y829812" s="19"/>
      <c r="Z829812" s="19"/>
      <c r="AA829812" s="19"/>
      <c r="AB829812" s="19"/>
      <c r="AC829812" s="19"/>
      <c r="AD829812" s="19"/>
      <c r="AE829812" s="19"/>
      <c r="AF829812" s="19"/>
      <c r="AG829812" s="19"/>
      <c r="AH829812" s="19"/>
      <c r="AI829812" s="19"/>
      <c r="AJ829812" s="19"/>
      <c r="AK829812" s="19"/>
      <c r="AL829812" s="19"/>
      <c r="AM829812" s="19"/>
      <c r="AN829812" s="19"/>
      <c r="AO829812" s="19"/>
      <c r="AP829812"/>
    </row>
    <row r="829813" spans="1:42" s="116" customFormat="1" x14ac:dyDescent="0.3">
      <c r="A829813"/>
      <c r="B829813"/>
      <c r="C829813"/>
      <c r="D829813"/>
      <c r="E829813"/>
      <c r="F829813"/>
      <c r="G829813"/>
      <c r="H829813"/>
      <c r="I829813"/>
      <c r="J829813"/>
      <c r="K829813"/>
      <c r="L829813"/>
      <c r="M829813" s="115"/>
      <c r="N829813" s="115"/>
      <c r="O829813"/>
      <c r="P829813"/>
      <c r="Q829813"/>
      <c r="R829813" s="19"/>
      <c r="S829813" s="19"/>
      <c r="T829813"/>
      <c r="U829813" s="113"/>
      <c r="V829813" s="19"/>
      <c r="W829813" s="19"/>
      <c r="X829813" s="19"/>
      <c r="Y829813" s="19"/>
      <c r="Z829813" s="19"/>
      <c r="AA829813" s="19"/>
      <c r="AB829813" s="19"/>
      <c r="AC829813" s="19"/>
      <c r="AD829813" s="19"/>
      <c r="AE829813" s="19"/>
      <c r="AF829813" s="19"/>
      <c r="AG829813" s="19"/>
      <c r="AH829813" s="19"/>
      <c r="AI829813" s="19"/>
      <c r="AJ829813" s="19"/>
      <c r="AK829813" s="19"/>
      <c r="AL829813" s="19"/>
      <c r="AM829813" s="19"/>
      <c r="AN829813" s="19"/>
      <c r="AO829813" s="19"/>
      <c r="AP829813"/>
    </row>
    <row r="829814" spans="1:42" s="116" customFormat="1" x14ac:dyDescent="0.3">
      <c r="A829814"/>
      <c r="B829814"/>
      <c r="C829814"/>
      <c r="D829814"/>
      <c r="E829814"/>
      <c r="F829814"/>
      <c r="G829814"/>
      <c r="H829814"/>
      <c r="I829814"/>
      <c r="J829814"/>
      <c r="K829814"/>
      <c r="L829814"/>
      <c r="M829814" s="115"/>
      <c r="N829814" s="115"/>
      <c r="O829814"/>
      <c r="P829814"/>
      <c r="Q829814"/>
      <c r="R829814" s="19"/>
      <c r="S829814" s="19"/>
      <c r="T829814"/>
      <c r="U829814" s="113"/>
      <c r="V829814" s="19"/>
      <c r="W829814" s="19"/>
      <c r="X829814" s="19"/>
      <c r="Y829814" s="19"/>
      <c r="Z829814" s="19"/>
      <c r="AA829814" s="19"/>
      <c r="AB829814" s="19"/>
      <c r="AC829814" s="19"/>
      <c r="AD829814" s="19"/>
      <c r="AE829814" s="19"/>
      <c r="AF829814" s="19"/>
      <c r="AG829814" s="19"/>
      <c r="AH829814" s="19"/>
      <c r="AI829814" s="19"/>
      <c r="AJ829814" s="19"/>
      <c r="AK829814" s="19"/>
      <c r="AL829814" s="19"/>
      <c r="AM829814" s="19"/>
      <c r="AN829814" s="19"/>
      <c r="AO829814" s="19"/>
      <c r="AP829814"/>
    </row>
    <row r="829815" spans="1:42" s="116" customFormat="1" x14ac:dyDescent="0.3">
      <c r="A829815"/>
      <c r="B829815"/>
      <c r="C829815"/>
      <c r="D829815"/>
      <c r="E829815"/>
      <c r="F829815"/>
      <c r="G829815"/>
      <c r="H829815"/>
      <c r="I829815"/>
      <c r="J829815"/>
      <c r="K829815"/>
      <c r="L829815"/>
      <c r="M829815" s="115"/>
      <c r="N829815" s="115"/>
      <c r="O829815"/>
      <c r="P829815"/>
      <c r="Q829815"/>
      <c r="R829815" s="19"/>
      <c r="S829815" s="19"/>
      <c r="T829815"/>
      <c r="U829815" s="113"/>
      <c r="V829815" s="19"/>
      <c r="W829815" s="19"/>
      <c r="X829815" s="19"/>
      <c r="Y829815" s="19"/>
      <c r="Z829815" s="19"/>
      <c r="AA829815" s="19"/>
      <c r="AB829815" s="19"/>
      <c r="AC829815" s="19"/>
      <c r="AD829815" s="19"/>
      <c r="AE829815" s="19"/>
      <c r="AF829815" s="19"/>
      <c r="AG829815" s="19"/>
      <c r="AH829815" s="19"/>
      <c r="AI829815" s="19"/>
      <c r="AJ829815" s="19"/>
      <c r="AK829815" s="19"/>
      <c r="AL829815" s="19"/>
      <c r="AM829815" s="19"/>
      <c r="AN829815" s="19"/>
      <c r="AO829815" s="19"/>
      <c r="AP829815"/>
    </row>
    <row r="829816" spans="1:42" s="116" customFormat="1" x14ac:dyDescent="0.3">
      <c r="A829816"/>
      <c r="B829816"/>
      <c r="C829816"/>
      <c r="D829816"/>
      <c r="E829816"/>
      <c r="F829816"/>
      <c r="G829816"/>
      <c r="H829816"/>
      <c r="I829816"/>
      <c r="J829816"/>
      <c r="K829816"/>
      <c r="L829816"/>
      <c r="M829816" s="115"/>
      <c r="N829816" s="115"/>
      <c r="O829816"/>
      <c r="P829816"/>
      <c r="Q829816"/>
      <c r="R829816" s="19"/>
      <c r="S829816" s="19"/>
      <c r="T829816"/>
      <c r="U829816" s="113"/>
      <c r="V829816" s="19"/>
      <c r="W829816" s="19"/>
      <c r="X829816" s="19"/>
      <c r="Y829816" s="19"/>
      <c r="Z829816" s="19"/>
      <c r="AA829816" s="19"/>
      <c r="AB829816" s="19"/>
      <c r="AC829816" s="19"/>
      <c r="AD829816" s="19"/>
      <c r="AE829816" s="19"/>
      <c r="AF829816" s="19"/>
      <c r="AG829816" s="19"/>
      <c r="AH829816" s="19"/>
      <c r="AI829816" s="19"/>
      <c r="AJ829816" s="19"/>
      <c r="AK829816" s="19"/>
      <c r="AL829816" s="19"/>
      <c r="AM829816" s="19"/>
      <c r="AN829816" s="19"/>
      <c r="AO829816" s="19"/>
      <c r="AP829816"/>
    </row>
    <row r="829817" spans="1:42" s="116" customFormat="1" x14ac:dyDescent="0.3">
      <c r="A829817"/>
      <c r="B829817"/>
      <c r="C829817"/>
      <c r="D829817"/>
      <c r="E829817"/>
      <c r="F829817"/>
      <c r="G829817"/>
      <c r="H829817"/>
      <c r="I829817"/>
      <c r="J829817"/>
      <c r="K829817"/>
      <c r="L829817"/>
      <c r="M829817" s="115"/>
      <c r="N829817" s="115"/>
      <c r="O829817"/>
      <c r="P829817"/>
      <c r="Q829817"/>
      <c r="R829817" s="19"/>
      <c r="S829817" s="19"/>
      <c r="T829817"/>
      <c r="U829817" s="113"/>
      <c r="V829817" s="19"/>
      <c r="W829817" s="19"/>
      <c r="X829817" s="19"/>
      <c r="Y829817" s="19"/>
      <c r="Z829817" s="19"/>
      <c r="AA829817" s="19"/>
      <c r="AB829817" s="19"/>
      <c r="AC829817" s="19"/>
      <c r="AD829817" s="19"/>
      <c r="AE829817" s="19"/>
      <c r="AF829817" s="19"/>
      <c r="AG829817" s="19"/>
      <c r="AH829817" s="19"/>
      <c r="AI829817" s="19"/>
      <c r="AJ829817" s="19"/>
      <c r="AK829817" s="19"/>
      <c r="AL829817" s="19"/>
      <c r="AM829817" s="19"/>
      <c r="AN829817" s="19"/>
      <c r="AO829817" s="19"/>
      <c r="AP829817"/>
    </row>
    <row r="829818" spans="1:42" s="116" customFormat="1" x14ac:dyDescent="0.3">
      <c r="A829818"/>
      <c r="B829818"/>
      <c r="C829818"/>
      <c r="D829818"/>
      <c r="E829818"/>
      <c r="F829818"/>
      <c r="G829818"/>
      <c r="H829818"/>
      <c r="I829818"/>
      <c r="J829818"/>
      <c r="K829818"/>
      <c r="L829818"/>
      <c r="M829818" s="115"/>
      <c r="N829818" s="115"/>
      <c r="O829818"/>
      <c r="P829818"/>
      <c r="Q829818"/>
      <c r="R829818" s="19"/>
      <c r="S829818" s="19"/>
      <c r="T829818"/>
      <c r="U829818" s="113"/>
      <c r="V829818" s="19"/>
      <c r="W829818" s="19"/>
      <c r="X829818" s="19"/>
      <c r="Y829818" s="19"/>
      <c r="Z829818" s="19"/>
      <c r="AA829818" s="19"/>
      <c r="AB829818" s="19"/>
      <c r="AC829818" s="19"/>
      <c r="AD829818" s="19"/>
      <c r="AE829818" s="19"/>
      <c r="AF829818" s="19"/>
      <c r="AG829818" s="19"/>
      <c r="AH829818" s="19"/>
      <c r="AI829818" s="19"/>
      <c r="AJ829818" s="19"/>
      <c r="AK829818" s="19"/>
      <c r="AL829818" s="19"/>
      <c r="AM829818" s="19"/>
      <c r="AN829818" s="19"/>
      <c r="AO829818" s="19"/>
      <c r="AP829818"/>
    </row>
    <row r="829819" spans="1:42" s="116" customFormat="1" x14ac:dyDescent="0.3">
      <c r="A829819"/>
      <c r="B829819"/>
      <c r="C829819"/>
      <c r="D829819"/>
      <c r="E829819"/>
      <c r="F829819"/>
      <c r="G829819"/>
      <c r="H829819"/>
      <c r="I829819"/>
      <c r="J829819"/>
      <c r="K829819"/>
      <c r="L829819"/>
      <c r="M829819" s="115"/>
      <c r="N829819" s="115"/>
      <c r="O829819"/>
      <c r="P829819"/>
      <c r="Q829819"/>
      <c r="R829819" s="19"/>
      <c r="S829819" s="19"/>
      <c r="T829819"/>
      <c r="U829819" s="113"/>
      <c r="V829819" s="19"/>
      <c r="W829819" s="19"/>
      <c r="X829819" s="19"/>
      <c r="Y829819" s="19"/>
      <c r="Z829819" s="19"/>
      <c r="AA829819" s="19"/>
      <c r="AB829819" s="19"/>
      <c r="AC829819" s="19"/>
      <c r="AD829819" s="19"/>
      <c r="AE829819" s="19"/>
      <c r="AF829819" s="19"/>
      <c r="AG829819" s="19"/>
      <c r="AH829819" s="19"/>
      <c r="AI829819" s="19"/>
      <c r="AJ829819" s="19"/>
      <c r="AK829819" s="19"/>
      <c r="AL829819" s="19"/>
      <c r="AM829819" s="19"/>
      <c r="AN829819" s="19"/>
      <c r="AO829819" s="19"/>
      <c r="AP829819"/>
    </row>
    <row r="829820" spans="1:42" s="116" customFormat="1" x14ac:dyDescent="0.3">
      <c r="A829820"/>
      <c r="B829820"/>
      <c r="C829820"/>
      <c r="D829820"/>
      <c r="E829820"/>
      <c r="F829820"/>
      <c r="G829820"/>
      <c r="H829820"/>
      <c r="I829820"/>
      <c r="J829820"/>
      <c r="K829820"/>
      <c r="L829820"/>
      <c r="M829820" s="115"/>
      <c r="N829820" s="115"/>
      <c r="O829820"/>
      <c r="P829820"/>
      <c r="Q829820"/>
      <c r="R829820" s="19"/>
      <c r="S829820" s="19"/>
      <c r="T829820"/>
      <c r="U829820" s="113"/>
      <c r="V829820" s="19"/>
      <c r="W829820" s="19"/>
      <c r="X829820" s="19"/>
      <c r="Y829820" s="19"/>
      <c r="Z829820" s="19"/>
      <c r="AA829820" s="19"/>
      <c r="AB829820" s="19"/>
      <c r="AC829820" s="19"/>
      <c r="AD829820" s="19"/>
      <c r="AE829820" s="19"/>
      <c r="AF829820" s="19"/>
      <c r="AG829820" s="19"/>
      <c r="AH829820" s="19"/>
      <c r="AI829820" s="19"/>
      <c r="AJ829820" s="19"/>
      <c r="AK829820" s="19"/>
      <c r="AL829820" s="19"/>
      <c r="AM829820" s="19"/>
      <c r="AN829820" s="19"/>
      <c r="AO829820" s="19"/>
      <c r="AP829820"/>
    </row>
    <row r="829821" spans="1:42" s="116" customFormat="1" x14ac:dyDescent="0.3">
      <c r="A829821"/>
      <c r="B829821"/>
      <c r="C829821"/>
      <c r="D829821"/>
      <c r="E829821"/>
      <c r="F829821"/>
      <c r="G829821"/>
      <c r="H829821"/>
      <c r="I829821"/>
      <c r="J829821"/>
      <c r="K829821"/>
      <c r="L829821"/>
      <c r="M829821" s="115"/>
      <c r="N829821" s="115"/>
      <c r="O829821"/>
      <c r="P829821"/>
      <c r="Q829821"/>
      <c r="R829821" s="19"/>
      <c r="S829821" s="19"/>
      <c r="T829821"/>
      <c r="U829821" s="113"/>
      <c r="V829821" s="19"/>
      <c r="W829821" s="19"/>
      <c r="X829821" s="19"/>
      <c r="Y829821" s="19"/>
      <c r="Z829821" s="19"/>
      <c r="AA829821" s="19"/>
      <c r="AB829821" s="19"/>
      <c r="AC829821" s="19"/>
      <c r="AD829821" s="19"/>
      <c r="AE829821" s="19"/>
      <c r="AF829821" s="19"/>
      <c r="AG829821" s="19"/>
      <c r="AH829821" s="19"/>
      <c r="AI829821" s="19"/>
      <c r="AJ829821" s="19"/>
      <c r="AK829821" s="19"/>
      <c r="AL829821" s="19"/>
      <c r="AM829821" s="19"/>
      <c r="AN829821" s="19"/>
      <c r="AO829821" s="19"/>
      <c r="AP829821"/>
    </row>
    <row r="829822" spans="1:42" s="116" customFormat="1" x14ac:dyDescent="0.3">
      <c r="A829822"/>
      <c r="B829822"/>
      <c r="C829822"/>
      <c r="D829822"/>
      <c r="E829822"/>
      <c r="F829822"/>
      <c r="G829822"/>
      <c r="H829822"/>
      <c r="I829822"/>
      <c r="J829822"/>
      <c r="K829822"/>
      <c r="L829822"/>
      <c r="M829822" s="115"/>
      <c r="N829822" s="115"/>
      <c r="O829822"/>
      <c r="P829822"/>
      <c r="Q829822"/>
      <c r="R829822" s="19"/>
      <c r="S829822" s="19"/>
      <c r="T829822"/>
      <c r="U829822" s="113"/>
      <c r="V829822" s="19"/>
      <c r="W829822" s="19"/>
      <c r="X829822" s="19"/>
      <c r="Y829822" s="19"/>
      <c r="Z829822" s="19"/>
      <c r="AA829822" s="19"/>
      <c r="AB829822" s="19"/>
      <c r="AC829822" s="19"/>
      <c r="AD829822" s="19"/>
      <c r="AE829822" s="19"/>
      <c r="AF829822" s="19"/>
      <c r="AG829822" s="19"/>
      <c r="AH829822" s="19"/>
      <c r="AI829822" s="19"/>
      <c r="AJ829822" s="19"/>
      <c r="AK829822" s="19"/>
      <c r="AL829822" s="19"/>
      <c r="AM829822" s="19"/>
      <c r="AN829822" s="19"/>
      <c r="AO829822" s="19"/>
      <c r="AP829822"/>
    </row>
    <row r="829823" spans="1:42" s="116" customFormat="1" x14ac:dyDescent="0.3">
      <c r="A829823"/>
      <c r="B829823"/>
      <c r="C829823"/>
      <c r="D829823"/>
      <c r="E829823"/>
      <c r="F829823"/>
      <c r="G829823"/>
      <c r="H829823"/>
      <c r="I829823"/>
      <c r="J829823"/>
      <c r="K829823"/>
      <c r="L829823"/>
      <c r="M829823" s="115"/>
      <c r="N829823" s="115"/>
      <c r="O829823"/>
      <c r="P829823"/>
      <c r="Q829823"/>
      <c r="R829823" s="19"/>
      <c r="S829823" s="19"/>
      <c r="T829823"/>
      <c r="U829823" s="113"/>
      <c r="V829823" s="19"/>
      <c r="W829823" s="19"/>
      <c r="X829823" s="19"/>
      <c r="Y829823" s="19"/>
      <c r="Z829823" s="19"/>
      <c r="AA829823" s="19"/>
      <c r="AB829823" s="19"/>
      <c r="AC829823" s="19"/>
      <c r="AD829823" s="19"/>
      <c r="AE829823" s="19"/>
      <c r="AF829823" s="19"/>
      <c r="AG829823" s="19"/>
      <c r="AH829823" s="19"/>
      <c r="AI829823" s="19"/>
      <c r="AJ829823" s="19"/>
      <c r="AK829823" s="19"/>
      <c r="AL829823" s="19"/>
      <c r="AM829823" s="19"/>
      <c r="AN829823" s="19"/>
      <c r="AO829823" s="19"/>
      <c r="AP829823"/>
    </row>
    <row r="829824" spans="1:42" s="116" customFormat="1" x14ac:dyDescent="0.3">
      <c r="A829824"/>
      <c r="B829824"/>
      <c r="C829824"/>
      <c r="D829824"/>
      <c r="E829824"/>
      <c r="F829824"/>
      <c r="G829824"/>
      <c r="H829824"/>
      <c r="I829824"/>
      <c r="J829824"/>
      <c r="K829824"/>
      <c r="L829824"/>
      <c r="M829824" s="115"/>
      <c r="N829824" s="115"/>
      <c r="O829824"/>
      <c r="P829824"/>
      <c r="Q829824"/>
      <c r="R829824" s="19"/>
      <c r="S829824" s="19"/>
      <c r="T829824"/>
      <c r="U829824" s="113"/>
      <c r="V829824" s="19"/>
      <c r="W829824" s="19"/>
      <c r="X829824" s="19"/>
      <c r="Y829824" s="19"/>
      <c r="Z829824" s="19"/>
      <c r="AA829824" s="19"/>
      <c r="AB829824" s="19"/>
      <c r="AC829824" s="19"/>
      <c r="AD829824" s="19"/>
      <c r="AE829824" s="19"/>
      <c r="AF829824" s="19"/>
      <c r="AG829824" s="19"/>
      <c r="AH829824" s="19"/>
      <c r="AI829824" s="19"/>
      <c r="AJ829824" s="19"/>
      <c r="AK829824" s="19"/>
      <c r="AL829824" s="19"/>
      <c r="AM829824" s="19"/>
      <c r="AN829824" s="19"/>
      <c r="AO829824" s="19"/>
      <c r="AP829824"/>
    </row>
    <row r="829825" spans="1:42" s="116" customFormat="1" x14ac:dyDescent="0.3">
      <c r="A829825"/>
      <c r="B829825"/>
      <c r="C829825"/>
      <c r="D829825"/>
      <c r="E829825"/>
      <c r="F829825"/>
      <c r="G829825"/>
      <c r="H829825"/>
      <c r="I829825"/>
      <c r="J829825"/>
      <c r="K829825"/>
      <c r="L829825"/>
      <c r="M829825" s="115"/>
      <c r="N829825" s="115"/>
      <c r="O829825"/>
      <c r="P829825"/>
      <c r="Q829825"/>
      <c r="R829825" s="19"/>
      <c r="S829825" s="19"/>
      <c r="T829825"/>
      <c r="U829825" s="113"/>
      <c r="V829825" s="19"/>
      <c r="W829825" s="19"/>
      <c r="X829825" s="19"/>
      <c r="Y829825" s="19"/>
      <c r="Z829825" s="19"/>
      <c r="AA829825" s="19"/>
      <c r="AB829825" s="19"/>
      <c r="AC829825" s="19"/>
      <c r="AD829825" s="19"/>
      <c r="AE829825" s="19"/>
      <c r="AF829825" s="19"/>
      <c r="AG829825" s="19"/>
      <c r="AH829825" s="19"/>
      <c r="AI829825" s="19"/>
      <c r="AJ829825" s="19"/>
      <c r="AK829825" s="19"/>
      <c r="AL829825" s="19"/>
      <c r="AM829825" s="19"/>
      <c r="AN829825" s="19"/>
      <c r="AO829825" s="19"/>
      <c r="AP829825"/>
    </row>
    <row r="829826" spans="1:42" s="116" customFormat="1" x14ac:dyDescent="0.3">
      <c r="A829826"/>
      <c r="B829826"/>
      <c r="C829826"/>
      <c r="D829826"/>
      <c r="E829826"/>
      <c r="F829826"/>
      <c r="G829826"/>
      <c r="H829826"/>
      <c r="I829826"/>
      <c r="J829826"/>
      <c r="K829826"/>
      <c r="L829826"/>
      <c r="M829826" s="115"/>
      <c r="N829826" s="115"/>
      <c r="O829826"/>
      <c r="P829826"/>
      <c r="Q829826"/>
      <c r="R829826" s="19"/>
      <c r="S829826" s="19"/>
      <c r="T829826"/>
      <c r="U829826" s="113"/>
      <c r="V829826" s="19"/>
      <c r="W829826" s="19"/>
      <c r="X829826" s="19"/>
      <c r="Y829826" s="19"/>
      <c r="Z829826" s="19"/>
      <c r="AA829826" s="19"/>
      <c r="AB829826" s="19"/>
      <c r="AC829826" s="19"/>
      <c r="AD829826" s="19"/>
      <c r="AE829826" s="19"/>
      <c r="AF829826" s="19"/>
      <c r="AG829826" s="19"/>
      <c r="AH829826" s="19"/>
      <c r="AI829826" s="19"/>
      <c r="AJ829826" s="19"/>
      <c r="AK829826" s="19"/>
      <c r="AL829826" s="19"/>
      <c r="AM829826" s="19"/>
      <c r="AN829826" s="19"/>
      <c r="AO829826" s="19"/>
      <c r="AP829826"/>
    </row>
    <row r="829827" spans="1:42" s="116" customFormat="1" x14ac:dyDescent="0.3">
      <c r="A829827"/>
      <c r="B829827"/>
      <c r="C829827"/>
      <c r="D829827"/>
      <c r="E829827"/>
      <c r="F829827"/>
      <c r="G829827"/>
      <c r="H829827"/>
      <c r="I829827"/>
      <c r="J829827"/>
      <c r="K829827"/>
      <c r="L829827"/>
      <c r="M829827" s="115"/>
      <c r="N829827" s="115"/>
      <c r="O829827"/>
      <c r="P829827"/>
      <c r="Q829827"/>
      <c r="R829827" s="19"/>
      <c r="S829827" s="19"/>
      <c r="T829827"/>
      <c r="U829827" s="113"/>
      <c r="V829827" s="19"/>
      <c r="W829827" s="19"/>
      <c r="X829827" s="19"/>
      <c r="Y829827" s="19"/>
      <c r="Z829827" s="19"/>
      <c r="AA829827" s="19"/>
      <c r="AB829827" s="19"/>
      <c r="AC829827" s="19"/>
      <c r="AD829827" s="19"/>
      <c r="AE829827" s="19"/>
      <c r="AF829827" s="19"/>
      <c r="AG829827" s="19"/>
      <c r="AH829827" s="19"/>
      <c r="AI829827" s="19"/>
      <c r="AJ829827" s="19"/>
      <c r="AK829827" s="19"/>
      <c r="AL829827" s="19"/>
      <c r="AM829827" s="19"/>
      <c r="AN829827" s="19"/>
      <c r="AO829827" s="19"/>
      <c r="AP829827"/>
    </row>
    <row r="829828" spans="1:42" s="116" customFormat="1" x14ac:dyDescent="0.3">
      <c r="A829828"/>
      <c r="B829828"/>
      <c r="C829828"/>
      <c r="D829828"/>
      <c r="E829828"/>
      <c r="F829828"/>
      <c r="G829828"/>
      <c r="H829828"/>
      <c r="I829828"/>
      <c r="J829828"/>
      <c r="K829828"/>
      <c r="L829828"/>
      <c r="M829828" s="115"/>
      <c r="N829828" s="115"/>
      <c r="O829828"/>
      <c r="P829828"/>
      <c r="Q829828"/>
      <c r="R829828" s="19"/>
      <c r="S829828" s="19"/>
      <c r="T829828"/>
      <c r="U829828" s="113"/>
      <c r="V829828" s="19"/>
      <c r="W829828" s="19"/>
      <c r="X829828" s="19"/>
      <c r="Y829828" s="19"/>
      <c r="Z829828" s="19"/>
      <c r="AA829828" s="19"/>
      <c r="AB829828" s="19"/>
      <c r="AC829828" s="19"/>
      <c r="AD829828" s="19"/>
      <c r="AE829828" s="19"/>
      <c r="AF829828" s="19"/>
      <c r="AG829828" s="19"/>
      <c r="AH829828" s="19"/>
      <c r="AI829828" s="19"/>
      <c r="AJ829828" s="19"/>
      <c r="AK829828" s="19"/>
      <c r="AL829828" s="19"/>
      <c r="AM829828" s="19"/>
      <c r="AN829828" s="19"/>
      <c r="AO829828" s="19"/>
      <c r="AP829828"/>
    </row>
    <row r="829829" spans="1:42" s="116" customFormat="1" x14ac:dyDescent="0.3">
      <c r="A829829"/>
      <c r="B829829"/>
      <c r="C829829"/>
      <c r="D829829"/>
      <c r="E829829"/>
      <c r="F829829"/>
      <c r="G829829"/>
      <c r="H829829"/>
      <c r="I829829"/>
      <c r="J829829"/>
      <c r="K829829"/>
      <c r="L829829"/>
      <c r="M829829" s="115"/>
      <c r="N829829" s="115"/>
      <c r="O829829"/>
      <c r="P829829"/>
      <c r="Q829829"/>
      <c r="R829829" s="19"/>
      <c r="S829829" s="19"/>
      <c r="T829829"/>
      <c r="U829829" s="113"/>
      <c r="V829829" s="19"/>
      <c r="W829829" s="19"/>
      <c r="X829829" s="19"/>
      <c r="Y829829" s="19"/>
      <c r="Z829829" s="19"/>
      <c r="AA829829" s="19"/>
      <c r="AB829829" s="19"/>
      <c r="AC829829" s="19"/>
      <c r="AD829829" s="19"/>
      <c r="AE829829" s="19"/>
      <c r="AF829829" s="19"/>
      <c r="AG829829" s="19"/>
      <c r="AH829829" s="19"/>
      <c r="AI829829" s="19"/>
      <c r="AJ829829" s="19"/>
      <c r="AK829829" s="19"/>
      <c r="AL829829" s="19"/>
      <c r="AM829829" s="19"/>
      <c r="AN829829" s="19"/>
      <c r="AO829829" s="19"/>
      <c r="AP829829"/>
    </row>
    <row r="829830" spans="1:42" s="116" customFormat="1" x14ac:dyDescent="0.3">
      <c r="A829830"/>
      <c r="B829830"/>
      <c r="C829830"/>
      <c r="D829830"/>
      <c r="E829830"/>
      <c r="F829830"/>
      <c r="G829830"/>
      <c r="H829830"/>
      <c r="I829830"/>
      <c r="J829830"/>
      <c r="K829830"/>
      <c r="L829830"/>
      <c r="M829830" s="115"/>
      <c r="N829830" s="115"/>
      <c r="O829830"/>
      <c r="P829830"/>
      <c r="Q829830"/>
      <c r="R829830" s="19"/>
      <c r="S829830" s="19"/>
      <c r="T829830"/>
      <c r="U829830" s="113"/>
      <c r="V829830" s="19"/>
      <c r="W829830" s="19"/>
      <c r="X829830" s="19"/>
      <c r="Y829830" s="19"/>
      <c r="Z829830" s="19"/>
      <c r="AA829830" s="19"/>
      <c r="AB829830" s="19"/>
      <c r="AC829830" s="19"/>
      <c r="AD829830" s="19"/>
      <c r="AE829830" s="19"/>
      <c r="AF829830" s="19"/>
      <c r="AG829830" s="19"/>
      <c r="AH829830" s="19"/>
      <c r="AI829830" s="19"/>
      <c r="AJ829830" s="19"/>
      <c r="AK829830" s="19"/>
      <c r="AL829830" s="19"/>
      <c r="AM829830" s="19"/>
      <c r="AN829830" s="19"/>
      <c r="AO829830" s="19"/>
      <c r="AP829830"/>
    </row>
    <row r="829831" spans="1:42" s="116" customFormat="1" x14ac:dyDescent="0.3">
      <c r="A829831"/>
      <c r="B829831"/>
      <c r="C829831"/>
      <c r="D829831"/>
      <c r="E829831"/>
      <c r="F829831"/>
      <c r="G829831"/>
      <c r="H829831"/>
      <c r="I829831"/>
      <c r="J829831"/>
      <c r="K829831"/>
      <c r="L829831"/>
      <c r="M829831" s="115"/>
      <c r="N829831" s="115"/>
      <c r="O829831"/>
      <c r="P829831"/>
      <c r="Q829831"/>
      <c r="R829831" s="19"/>
      <c r="S829831" s="19"/>
      <c r="T829831"/>
      <c r="U829831" s="113"/>
      <c r="V829831" s="19"/>
      <c r="W829831" s="19"/>
      <c r="X829831" s="19"/>
      <c r="Y829831" s="19"/>
      <c r="Z829831" s="19"/>
      <c r="AA829831" s="19"/>
      <c r="AB829831" s="19"/>
      <c r="AC829831" s="19"/>
      <c r="AD829831" s="19"/>
      <c r="AE829831" s="19"/>
      <c r="AF829831" s="19"/>
      <c r="AG829831" s="19"/>
      <c r="AH829831" s="19"/>
      <c r="AI829831" s="19"/>
      <c r="AJ829831" s="19"/>
      <c r="AK829831" s="19"/>
      <c r="AL829831" s="19"/>
      <c r="AM829831" s="19"/>
      <c r="AN829831" s="19"/>
      <c r="AO829831" s="19"/>
      <c r="AP829831"/>
    </row>
    <row r="829832" spans="1:42" s="116" customFormat="1" x14ac:dyDescent="0.3">
      <c r="A829832"/>
      <c r="B829832"/>
      <c r="C829832"/>
      <c r="D829832"/>
      <c r="E829832"/>
      <c r="F829832"/>
      <c r="G829832"/>
      <c r="H829832"/>
      <c r="I829832"/>
      <c r="J829832"/>
      <c r="K829832"/>
      <c r="L829832"/>
      <c r="M829832" s="115"/>
      <c r="N829832" s="115"/>
      <c r="O829832"/>
      <c r="P829832"/>
      <c r="Q829832"/>
      <c r="R829832" s="19"/>
      <c r="S829832" s="19"/>
      <c r="T829832"/>
      <c r="U829832" s="113"/>
      <c r="V829832" s="19"/>
      <c r="W829832" s="19"/>
      <c r="X829832" s="19"/>
      <c r="Y829832" s="19"/>
      <c r="Z829832" s="19"/>
      <c r="AA829832" s="19"/>
      <c r="AB829832" s="19"/>
      <c r="AC829832" s="19"/>
      <c r="AD829832" s="19"/>
      <c r="AE829832" s="19"/>
      <c r="AF829832" s="19"/>
      <c r="AG829832" s="19"/>
      <c r="AH829832" s="19"/>
      <c r="AI829832" s="19"/>
      <c r="AJ829832" s="19"/>
      <c r="AK829832" s="19"/>
      <c r="AL829832" s="19"/>
      <c r="AM829832" s="19"/>
      <c r="AN829832" s="19"/>
      <c r="AO829832" s="19"/>
      <c r="AP829832"/>
    </row>
    <row r="829833" spans="1:42" s="116" customFormat="1" x14ac:dyDescent="0.3">
      <c r="A829833"/>
      <c r="B829833"/>
      <c r="C829833"/>
      <c r="D829833"/>
      <c r="E829833"/>
      <c r="F829833"/>
      <c r="G829833"/>
      <c r="H829833"/>
      <c r="I829833"/>
      <c r="J829833"/>
      <c r="K829833"/>
      <c r="L829833"/>
      <c r="M829833" s="115"/>
      <c r="N829833" s="115"/>
      <c r="O829833"/>
      <c r="P829833"/>
      <c r="Q829833"/>
      <c r="R829833" s="19"/>
      <c r="S829833" s="19"/>
      <c r="T829833"/>
      <c r="U829833" s="113"/>
      <c r="V829833" s="19"/>
      <c r="W829833" s="19"/>
      <c r="X829833" s="19"/>
      <c r="Y829833" s="19"/>
      <c r="Z829833" s="19"/>
      <c r="AA829833" s="19"/>
      <c r="AB829833" s="19"/>
      <c r="AC829833" s="19"/>
      <c r="AD829833" s="19"/>
      <c r="AE829833" s="19"/>
      <c r="AF829833" s="19"/>
      <c r="AG829833" s="19"/>
      <c r="AH829833" s="19"/>
      <c r="AI829833" s="19"/>
      <c r="AJ829833" s="19"/>
      <c r="AK829833" s="19"/>
      <c r="AL829833" s="19"/>
      <c r="AM829833" s="19"/>
      <c r="AN829833" s="19"/>
      <c r="AO829833" s="19"/>
      <c r="AP829833"/>
    </row>
    <row r="829834" spans="1:42" s="116" customFormat="1" x14ac:dyDescent="0.3">
      <c r="A829834"/>
      <c r="B829834"/>
      <c r="C829834"/>
      <c r="D829834"/>
      <c r="E829834"/>
      <c r="F829834"/>
      <c r="G829834"/>
      <c r="H829834"/>
      <c r="I829834"/>
      <c r="J829834"/>
      <c r="K829834"/>
      <c r="L829834"/>
      <c r="M829834" s="115"/>
      <c r="N829834" s="115"/>
      <c r="O829834"/>
      <c r="P829834"/>
      <c r="Q829834"/>
      <c r="R829834" s="19"/>
      <c r="S829834" s="19"/>
      <c r="T829834"/>
      <c r="U829834" s="113"/>
      <c r="V829834" s="19"/>
      <c r="W829834" s="19"/>
      <c r="X829834" s="19"/>
      <c r="Y829834" s="19"/>
      <c r="Z829834" s="19"/>
      <c r="AA829834" s="19"/>
      <c r="AB829834" s="19"/>
      <c r="AC829834" s="19"/>
      <c r="AD829834" s="19"/>
      <c r="AE829834" s="19"/>
      <c r="AF829834" s="19"/>
      <c r="AG829834" s="19"/>
      <c r="AH829834" s="19"/>
      <c r="AI829834" s="19"/>
      <c r="AJ829834" s="19"/>
      <c r="AK829834" s="19"/>
      <c r="AL829834" s="19"/>
      <c r="AM829834" s="19"/>
      <c r="AN829834" s="19"/>
      <c r="AO829834" s="19"/>
      <c r="AP829834"/>
    </row>
    <row r="829835" spans="1:42" s="116" customFormat="1" x14ac:dyDescent="0.3">
      <c r="A829835"/>
      <c r="B829835"/>
      <c r="C829835"/>
      <c r="D829835"/>
      <c r="E829835"/>
      <c r="F829835"/>
      <c r="G829835"/>
      <c r="H829835"/>
      <c r="I829835"/>
      <c r="J829835"/>
      <c r="K829835"/>
      <c r="L829835"/>
      <c r="M829835" s="115"/>
      <c r="N829835" s="115"/>
      <c r="O829835"/>
      <c r="P829835"/>
      <c r="Q829835"/>
      <c r="R829835" s="19"/>
      <c r="S829835" s="19"/>
      <c r="T829835"/>
      <c r="U829835" s="113"/>
      <c r="V829835" s="19"/>
      <c r="W829835" s="19"/>
      <c r="X829835" s="19"/>
      <c r="Y829835" s="19"/>
      <c r="Z829835" s="19"/>
      <c r="AA829835" s="19"/>
      <c r="AB829835" s="19"/>
      <c r="AC829835" s="19"/>
      <c r="AD829835" s="19"/>
      <c r="AE829835" s="19"/>
      <c r="AF829835" s="19"/>
      <c r="AG829835" s="19"/>
      <c r="AH829835" s="19"/>
      <c r="AI829835" s="19"/>
      <c r="AJ829835" s="19"/>
      <c r="AK829835" s="19"/>
      <c r="AL829835" s="19"/>
      <c r="AM829835" s="19"/>
      <c r="AN829835" s="19"/>
      <c r="AO829835" s="19"/>
      <c r="AP829835"/>
    </row>
    <row r="829836" spans="1:42" s="116" customFormat="1" x14ac:dyDescent="0.3">
      <c r="A829836"/>
      <c r="B829836"/>
      <c r="C829836"/>
      <c r="D829836"/>
      <c r="E829836"/>
      <c r="F829836"/>
      <c r="G829836"/>
      <c r="H829836"/>
      <c r="I829836"/>
      <c r="J829836"/>
      <c r="K829836"/>
      <c r="L829836"/>
      <c r="M829836" s="115"/>
      <c r="N829836" s="115"/>
      <c r="O829836"/>
      <c r="P829836"/>
      <c r="Q829836"/>
      <c r="R829836" s="19"/>
      <c r="S829836" s="19"/>
      <c r="T829836"/>
      <c r="U829836" s="113"/>
      <c r="V829836" s="19"/>
      <c r="W829836" s="19"/>
      <c r="X829836" s="19"/>
      <c r="Y829836" s="19"/>
      <c r="Z829836" s="19"/>
      <c r="AA829836" s="19"/>
      <c r="AB829836" s="19"/>
      <c r="AC829836" s="19"/>
      <c r="AD829836" s="19"/>
      <c r="AE829836" s="19"/>
      <c r="AF829836" s="19"/>
      <c r="AG829836" s="19"/>
      <c r="AH829836" s="19"/>
      <c r="AI829836" s="19"/>
      <c r="AJ829836" s="19"/>
      <c r="AK829836" s="19"/>
      <c r="AL829836" s="19"/>
      <c r="AM829836" s="19"/>
      <c r="AN829836" s="19"/>
      <c r="AO829836" s="19"/>
      <c r="AP829836"/>
    </row>
    <row r="829837" spans="1:42" s="116" customFormat="1" x14ac:dyDescent="0.3">
      <c r="A829837"/>
      <c r="B829837"/>
      <c r="C829837"/>
      <c r="D829837"/>
      <c r="E829837"/>
      <c r="F829837"/>
      <c r="G829837"/>
      <c r="H829837"/>
      <c r="I829837"/>
      <c r="J829837"/>
      <c r="K829837"/>
      <c r="L829837"/>
      <c r="M829837" s="115"/>
      <c r="N829837" s="115"/>
      <c r="O829837"/>
      <c r="P829837"/>
      <c r="Q829837"/>
      <c r="R829837" s="19"/>
      <c r="S829837" s="19"/>
      <c r="T829837"/>
      <c r="U829837" s="113"/>
      <c r="V829837" s="19"/>
      <c r="W829837" s="19"/>
      <c r="X829837" s="19"/>
      <c r="Y829837" s="19"/>
      <c r="Z829837" s="19"/>
      <c r="AA829837" s="19"/>
      <c r="AB829837" s="19"/>
      <c r="AC829837" s="19"/>
      <c r="AD829837" s="19"/>
      <c r="AE829837" s="19"/>
      <c r="AF829837" s="19"/>
      <c r="AG829837" s="19"/>
      <c r="AH829837" s="19"/>
      <c r="AI829837" s="19"/>
      <c r="AJ829837" s="19"/>
      <c r="AK829837" s="19"/>
      <c r="AL829837" s="19"/>
      <c r="AM829837" s="19"/>
      <c r="AN829837" s="19"/>
      <c r="AO829837" s="19"/>
      <c r="AP829837"/>
    </row>
    <row r="829838" spans="1:42" s="116" customFormat="1" x14ac:dyDescent="0.3">
      <c r="A829838"/>
      <c r="B829838"/>
      <c r="C829838"/>
      <c r="D829838"/>
      <c r="E829838"/>
      <c r="F829838"/>
      <c r="G829838"/>
      <c r="H829838"/>
      <c r="I829838"/>
      <c r="J829838"/>
      <c r="K829838"/>
      <c r="L829838"/>
      <c r="M829838" s="115"/>
      <c r="N829838" s="115"/>
      <c r="O829838"/>
      <c r="P829838"/>
      <c r="Q829838"/>
      <c r="R829838" s="19"/>
      <c r="S829838" s="19"/>
      <c r="T829838"/>
      <c r="U829838" s="113"/>
      <c r="V829838" s="19"/>
      <c r="W829838" s="19"/>
      <c r="X829838" s="19"/>
      <c r="Y829838" s="19"/>
      <c r="Z829838" s="19"/>
      <c r="AA829838" s="19"/>
      <c r="AB829838" s="19"/>
      <c r="AC829838" s="19"/>
      <c r="AD829838" s="19"/>
      <c r="AE829838" s="19"/>
      <c r="AF829838" s="19"/>
      <c r="AG829838" s="19"/>
      <c r="AH829838" s="19"/>
      <c r="AI829838" s="19"/>
      <c r="AJ829838" s="19"/>
      <c r="AK829838" s="19"/>
      <c r="AL829838" s="19"/>
      <c r="AM829838" s="19"/>
      <c r="AN829838" s="19"/>
      <c r="AO829838" s="19"/>
      <c r="AP829838"/>
    </row>
    <row r="829839" spans="1:42" s="116" customFormat="1" x14ac:dyDescent="0.3">
      <c r="A829839"/>
      <c r="B829839"/>
      <c r="C829839"/>
      <c r="D829839"/>
      <c r="E829839"/>
      <c r="F829839"/>
      <c r="G829839"/>
      <c r="H829839"/>
      <c r="I829839"/>
      <c r="J829839"/>
      <c r="K829839"/>
      <c r="L829839"/>
      <c r="M829839" s="115"/>
      <c r="N829839" s="115"/>
      <c r="O829839"/>
      <c r="P829839"/>
      <c r="Q829839"/>
      <c r="R829839" s="19"/>
      <c r="S829839" s="19"/>
      <c r="T829839"/>
      <c r="U829839" s="113"/>
      <c r="V829839" s="19"/>
      <c r="W829839" s="19"/>
      <c r="X829839" s="19"/>
      <c r="Y829839" s="19"/>
      <c r="Z829839" s="19"/>
      <c r="AA829839" s="19"/>
      <c r="AB829839" s="19"/>
      <c r="AC829839" s="19"/>
      <c r="AD829839" s="19"/>
      <c r="AE829839" s="19"/>
      <c r="AF829839" s="19"/>
      <c r="AG829839" s="19"/>
      <c r="AH829839" s="19"/>
      <c r="AI829839" s="19"/>
      <c r="AJ829839" s="19"/>
      <c r="AK829839" s="19"/>
      <c r="AL829839" s="19"/>
      <c r="AM829839" s="19"/>
      <c r="AN829839" s="19"/>
      <c r="AO829839" s="19"/>
      <c r="AP829839"/>
    </row>
    <row r="829840" spans="1:42" s="116" customFormat="1" x14ac:dyDescent="0.3">
      <c r="A829840"/>
      <c r="B829840"/>
      <c r="C829840"/>
      <c r="D829840"/>
      <c r="E829840"/>
      <c r="F829840"/>
      <c r="G829840"/>
      <c r="H829840"/>
      <c r="I829840"/>
      <c r="J829840"/>
      <c r="K829840"/>
      <c r="L829840"/>
      <c r="M829840" s="115"/>
      <c r="N829840" s="115"/>
      <c r="O829840"/>
      <c r="P829840"/>
      <c r="Q829840"/>
      <c r="R829840" s="19"/>
      <c r="S829840" s="19"/>
      <c r="T829840"/>
      <c r="U829840" s="113"/>
      <c r="V829840" s="19"/>
      <c r="W829840" s="19"/>
      <c r="X829840" s="19"/>
      <c r="Y829840" s="19"/>
      <c r="Z829840" s="19"/>
      <c r="AA829840" s="19"/>
      <c r="AB829840" s="19"/>
      <c r="AC829840" s="19"/>
      <c r="AD829840" s="19"/>
      <c r="AE829840" s="19"/>
      <c r="AF829840" s="19"/>
      <c r="AG829840" s="19"/>
      <c r="AH829840" s="19"/>
      <c r="AI829840" s="19"/>
      <c r="AJ829840" s="19"/>
      <c r="AK829840" s="19"/>
      <c r="AL829840" s="19"/>
      <c r="AM829840" s="19"/>
      <c r="AN829840" s="19"/>
      <c r="AO829840" s="19"/>
      <c r="AP829840"/>
    </row>
    <row r="829841" spans="1:42" s="116" customFormat="1" x14ac:dyDescent="0.3">
      <c r="A829841"/>
      <c r="B829841"/>
      <c r="C829841"/>
      <c r="D829841"/>
      <c r="E829841"/>
      <c r="F829841"/>
      <c r="G829841"/>
      <c r="H829841"/>
      <c r="I829841"/>
      <c r="J829841"/>
      <c r="K829841"/>
      <c r="L829841"/>
      <c r="M829841" s="115"/>
      <c r="N829841" s="115"/>
      <c r="O829841"/>
      <c r="P829841"/>
      <c r="Q829841"/>
      <c r="R829841" s="19"/>
      <c r="S829841" s="19"/>
      <c r="T829841"/>
      <c r="U829841" s="113"/>
      <c r="V829841" s="19"/>
      <c r="W829841" s="19"/>
      <c r="X829841" s="19"/>
      <c r="Y829841" s="19"/>
      <c r="Z829841" s="19"/>
      <c r="AA829841" s="19"/>
      <c r="AB829841" s="19"/>
      <c r="AC829841" s="19"/>
      <c r="AD829841" s="19"/>
      <c r="AE829841" s="19"/>
      <c r="AF829841" s="19"/>
      <c r="AG829841" s="19"/>
      <c r="AH829841" s="19"/>
      <c r="AI829841" s="19"/>
      <c r="AJ829841" s="19"/>
      <c r="AK829841" s="19"/>
      <c r="AL829841" s="19"/>
      <c r="AM829841" s="19"/>
      <c r="AN829841" s="19"/>
      <c r="AO829841" s="19"/>
      <c r="AP829841"/>
    </row>
    <row r="829842" spans="1:42" s="116" customFormat="1" x14ac:dyDescent="0.3">
      <c r="A829842"/>
      <c r="B829842"/>
      <c r="C829842"/>
      <c r="D829842"/>
      <c r="E829842"/>
      <c r="F829842"/>
      <c r="G829842"/>
      <c r="H829842"/>
      <c r="I829842"/>
      <c r="J829842"/>
      <c r="K829842"/>
      <c r="L829842"/>
      <c r="M829842" s="115"/>
      <c r="N829842" s="115"/>
      <c r="O829842"/>
      <c r="P829842"/>
      <c r="Q829842"/>
      <c r="R829842" s="19"/>
      <c r="S829842" s="19"/>
      <c r="T829842"/>
      <c r="U829842" s="113"/>
      <c r="V829842" s="19"/>
      <c r="W829842" s="19"/>
      <c r="X829842" s="19"/>
      <c r="Y829842" s="19"/>
      <c r="Z829842" s="19"/>
      <c r="AA829842" s="19"/>
      <c r="AB829842" s="19"/>
      <c r="AC829842" s="19"/>
      <c r="AD829842" s="19"/>
      <c r="AE829842" s="19"/>
      <c r="AF829842" s="19"/>
      <c r="AG829842" s="19"/>
      <c r="AH829842" s="19"/>
      <c r="AI829842" s="19"/>
      <c r="AJ829842" s="19"/>
      <c r="AK829842" s="19"/>
      <c r="AL829842" s="19"/>
      <c r="AM829842" s="19"/>
      <c r="AN829842" s="19"/>
      <c r="AO829842" s="19"/>
      <c r="AP829842"/>
    </row>
    <row r="829843" spans="1:42" s="116" customFormat="1" x14ac:dyDescent="0.3">
      <c r="A829843"/>
      <c r="B829843"/>
      <c r="C829843"/>
      <c r="D829843"/>
      <c r="E829843"/>
      <c r="F829843"/>
      <c r="G829843"/>
      <c r="H829843"/>
      <c r="I829843"/>
      <c r="J829843"/>
      <c r="K829843"/>
      <c r="L829843"/>
      <c r="M829843" s="115"/>
      <c r="N829843" s="115"/>
      <c r="O829843"/>
      <c r="P829843"/>
      <c r="Q829843"/>
      <c r="R829843" s="19"/>
      <c r="S829843" s="19"/>
      <c r="T829843"/>
      <c r="U829843" s="113"/>
      <c r="V829843" s="19"/>
      <c r="W829843" s="19"/>
      <c r="X829843" s="19"/>
      <c r="Y829843" s="19"/>
      <c r="Z829843" s="19"/>
      <c r="AA829843" s="19"/>
      <c r="AB829843" s="19"/>
      <c r="AC829843" s="19"/>
      <c r="AD829843" s="19"/>
      <c r="AE829843" s="19"/>
      <c r="AF829843" s="19"/>
      <c r="AG829843" s="19"/>
      <c r="AH829843" s="19"/>
      <c r="AI829843" s="19"/>
      <c r="AJ829843" s="19"/>
      <c r="AK829843" s="19"/>
      <c r="AL829843" s="19"/>
      <c r="AM829843" s="19"/>
      <c r="AN829843" s="19"/>
      <c r="AO829843" s="19"/>
      <c r="AP829843"/>
    </row>
    <row r="829844" spans="1:42" s="116" customFormat="1" x14ac:dyDescent="0.3">
      <c r="A829844"/>
      <c r="B829844"/>
      <c r="C829844"/>
      <c r="D829844"/>
      <c r="E829844"/>
      <c r="F829844"/>
      <c r="G829844"/>
      <c r="H829844"/>
      <c r="I829844"/>
      <c r="J829844"/>
      <c r="K829844"/>
      <c r="L829844"/>
      <c r="M829844" s="115"/>
      <c r="N829844" s="115"/>
      <c r="O829844"/>
      <c r="P829844"/>
      <c r="Q829844"/>
      <c r="R829844" s="19"/>
      <c r="S829844" s="19"/>
      <c r="T829844"/>
      <c r="U829844" s="113"/>
      <c r="V829844" s="19"/>
      <c r="W829844" s="19"/>
      <c r="X829844" s="19"/>
      <c r="Y829844" s="19"/>
      <c r="Z829844" s="19"/>
      <c r="AA829844" s="19"/>
      <c r="AB829844" s="19"/>
      <c r="AC829844" s="19"/>
      <c r="AD829844" s="19"/>
      <c r="AE829844" s="19"/>
      <c r="AF829844" s="19"/>
      <c r="AG829844" s="19"/>
      <c r="AH829844" s="19"/>
      <c r="AI829844" s="19"/>
      <c r="AJ829844" s="19"/>
      <c r="AK829844" s="19"/>
      <c r="AL829844" s="19"/>
      <c r="AM829844" s="19"/>
      <c r="AN829844" s="19"/>
      <c r="AO829844" s="19"/>
      <c r="AP829844"/>
    </row>
    <row r="829845" spans="1:42" s="116" customFormat="1" x14ac:dyDescent="0.3">
      <c r="A829845"/>
      <c r="B829845"/>
      <c r="C829845"/>
      <c r="D829845"/>
      <c r="E829845"/>
      <c r="F829845"/>
      <c r="G829845"/>
      <c r="H829845"/>
      <c r="I829845"/>
      <c r="J829845"/>
      <c r="K829845"/>
      <c r="L829845"/>
      <c r="M829845" s="115"/>
      <c r="N829845" s="115"/>
      <c r="O829845"/>
      <c r="P829845"/>
      <c r="Q829845"/>
      <c r="R829845" s="19"/>
      <c r="S829845" s="19"/>
      <c r="T829845"/>
      <c r="U829845" s="113"/>
      <c r="V829845" s="19"/>
      <c r="W829845" s="19"/>
      <c r="X829845" s="19"/>
      <c r="Y829845" s="19"/>
      <c r="Z829845" s="19"/>
      <c r="AA829845" s="19"/>
      <c r="AB829845" s="19"/>
      <c r="AC829845" s="19"/>
      <c r="AD829845" s="19"/>
      <c r="AE829845" s="19"/>
      <c r="AF829845" s="19"/>
      <c r="AG829845" s="19"/>
      <c r="AH829845" s="19"/>
      <c r="AI829845" s="19"/>
      <c r="AJ829845" s="19"/>
      <c r="AK829845" s="19"/>
      <c r="AL829845" s="19"/>
      <c r="AM829845" s="19"/>
      <c r="AN829845" s="19"/>
      <c r="AO829845" s="19"/>
      <c r="AP829845"/>
    </row>
    <row r="829846" spans="1:42" s="116" customFormat="1" x14ac:dyDescent="0.3">
      <c r="A829846"/>
      <c r="B829846"/>
      <c r="C829846"/>
      <c r="D829846"/>
      <c r="E829846"/>
      <c r="F829846"/>
      <c r="G829846"/>
      <c r="H829846"/>
      <c r="I829846"/>
      <c r="J829846"/>
      <c r="K829846"/>
      <c r="L829846"/>
      <c r="M829846" s="115"/>
      <c r="N829846" s="115"/>
      <c r="O829846"/>
      <c r="P829846"/>
      <c r="Q829846"/>
      <c r="R829846" s="19"/>
      <c r="S829846" s="19"/>
      <c r="T829846"/>
      <c r="U829846" s="113"/>
      <c r="V829846" s="19"/>
      <c r="W829846" s="19"/>
      <c r="X829846" s="19"/>
      <c r="Y829846" s="19"/>
      <c r="Z829846" s="19"/>
      <c r="AA829846" s="19"/>
      <c r="AB829846" s="19"/>
      <c r="AC829846" s="19"/>
      <c r="AD829846" s="19"/>
      <c r="AE829846" s="19"/>
      <c r="AF829846" s="19"/>
      <c r="AG829846" s="19"/>
      <c r="AH829846" s="19"/>
      <c r="AI829846" s="19"/>
      <c r="AJ829846" s="19"/>
      <c r="AK829846" s="19"/>
      <c r="AL829846" s="19"/>
      <c r="AM829846" s="19"/>
      <c r="AN829846" s="19"/>
      <c r="AO829846" s="19"/>
      <c r="AP829846"/>
    </row>
    <row r="829847" spans="1:42" s="116" customFormat="1" x14ac:dyDescent="0.3">
      <c r="A829847"/>
      <c r="B829847"/>
      <c r="C829847"/>
      <c r="D829847"/>
      <c r="E829847"/>
      <c r="F829847"/>
      <c r="G829847"/>
      <c r="H829847"/>
      <c r="I829847"/>
      <c r="J829847"/>
      <c r="K829847"/>
      <c r="L829847"/>
      <c r="M829847" s="115"/>
      <c r="N829847" s="115"/>
      <c r="O829847"/>
      <c r="P829847"/>
      <c r="Q829847"/>
      <c r="R829847" s="19"/>
      <c r="S829847" s="19"/>
      <c r="T829847"/>
      <c r="U829847" s="113"/>
      <c r="V829847" s="19"/>
      <c r="W829847" s="19"/>
      <c r="X829847" s="19"/>
      <c r="Y829847" s="19"/>
      <c r="Z829847" s="19"/>
      <c r="AA829847" s="19"/>
      <c r="AB829847" s="19"/>
      <c r="AC829847" s="19"/>
      <c r="AD829847" s="19"/>
      <c r="AE829847" s="19"/>
      <c r="AF829847" s="19"/>
      <c r="AG829847" s="19"/>
      <c r="AH829847" s="19"/>
      <c r="AI829847" s="19"/>
      <c r="AJ829847" s="19"/>
      <c r="AK829847" s="19"/>
      <c r="AL829847" s="19"/>
      <c r="AM829847" s="19"/>
      <c r="AN829847" s="19"/>
      <c r="AO829847" s="19"/>
      <c r="AP829847"/>
    </row>
    <row r="829848" spans="1:42" s="116" customFormat="1" x14ac:dyDescent="0.3">
      <c r="A829848"/>
      <c r="B829848"/>
      <c r="C829848"/>
      <c r="D829848"/>
      <c r="E829848"/>
      <c r="F829848"/>
      <c r="G829848"/>
      <c r="H829848"/>
      <c r="I829848"/>
      <c r="J829848"/>
      <c r="K829848"/>
      <c r="L829848"/>
      <c r="M829848" s="115"/>
      <c r="N829848" s="115"/>
      <c r="O829848"/>
      <c r="P829848"/>
      <c r="Q829848"/>
      <c r="R829848" s="19"/>
      <c r="S829848" s="19"/>
      <c r="T829848"/>
      <c r="U829848" s="113"/>
      <c r="V829848" s="19"/>
      <c r="W829848" s="19"/>
      <c r="X829848" s="19"/>
      <c r="Y829848" s="19"/>
      <c r="Z829848" s="19"/>
      <c r="AA829848" s="19"/>
      <c r="AB829848" s="19"/>
      <c r="AC829848" s="19"/>
      <c r="AD829848" s="19"/>
      <c r="AE829848" s="19"/>
      <c r="AF829848" s="19"/>
      <c r="AG829848" s="19"/>
      <c r="AH829848" s="19"/>
      <c r="AI829848" s="19"/>
      <c r="AJ829848" s="19"/>
      <c r="AK829848" s="19"/>
      <c r="AL829848" s="19"/>
      <c r="AM829848" s="19"/>
      <c r="AN829848" s="19"/>
      <c r="AO829848" s="19"/>
      <c r="AP829848"/>
    </row>
    <row r="829849" spans="1:42" s="116" customFormat="1" x14ac:dyDescent="0.3">
      <c r="A829849"/>
      <c r="B829849"/>
      <c r="C829849"/>
      <c r="D829849"/>
      <c r="E829849"/>
      <c r="F829849"/>
      <c r="G829849"/>
      <c r="H829849"/>
      <c r="I829849"/>
      <c r="J829849"/>
      <c r="K829849"/>
      <c r="L829849"/>
      <c r="M829849" s="115"/>
      <c r="N829849" s="115"/>
      <c r="O829849"/>
      <c r="P829849"/>
      <c r="Q829849"/>
      <c r="R829849" s="19"/>
      <c r="S829849" s="19"/>
      <c r="T829849"/>
      <c r="U829849" s="113"/>
      <c r="V829849" s="19"/>
      <c r="W829849" s="19"/>
      <c r="X829849" s="19"/>
      <c r="Y829849" s="19"/>
      <c r="Z829849" s="19"/>
      <c r="AA829849" s="19"/>
      <c r="AB829849" s="19"/>
      <c r="AC829849" s="19"/>
      <c r="AD829849" s="19"/>
      <c r="AE829849" s="19"/>
      <c r="AF829849" s="19"/>
      <c r="AG829849" s="19"/>
      <c r="AH829849" s="19"/>
      <c r="AI829849" s="19"/>
      <c r="AJ829849" s="19"/>
      <c r="AK829849" s="19"/>
      <c r="AL829849" s="19"/>
      <c r="AM829849" s="19"/>
      <c r="AN829849" s="19"/>
      <c r="AO829849" s="19"/>
      <c r="AP829849"/>
    </row>
    <row r="829850" spans="1:42" s="116" customFormat="1" x14ac:dyDescent="0.3">
      <c r="A829850"/>
      <c r="B829850"/>
      <c r="C829850"/>
      <c r="D829850"/>
      <c r="E829850"/>
      <c r="F829850"/>
      <c r="G829850"/>
      <c r="H829850"/>
      <c r="I829850"/>
      <c r="J829850"/>
      <c r="K829850"/>
      <c r="L829850"/>
      <c r="M829850" s="115"/>
      <c r="N829850" s="115"/>
      <c r="O829850"/>
      <c r="P829850"/>
      <c r="Q829850"/>
      <c r="R829850" s="19"/>
      <c r="S829850" s="19"/>
      <c r="T829850"/>
      <c r="U829850" s="113"/>
      <c r="V829850" s="19"/>
      <c r="W829850" s="19"/>
      <c r="X829850" s="19"/>
      <c r="Y829850" s="19"/>
      <c r="Z829850" s="19"/>
      <c r="AA829850" s="19"/>
      <c r="AB829850" s="19"/>
      <c r="AC829850" s="19"/>
      <c r="AD829850" s="19"/>
      <c r="AE829850" s="19"/>
      <c r="AF829850" s="19"/>
      <c r="AG829850" s="19"/>
      <c r="AH829850" s="19"/>
      <c r="AI829850" s="19"/>
      <c r="AJ829850" s="19"/>
      <c r="AK829850" s="19"/>
      <c r="AL829850" s="19"/>
      <c r="AM829850" s="19"/>
      <c r="AN829850" s="19"/>
      <c r="AO829850" s="19"/>
      <c r="AP829850"/>
    </row>
    <row r="829851" spans="1:42" s="116" customFormat="1" x14ac:dyDescent="0.3">
      <c r="A829851"/>
      <c r="B829851"/>
      <c r="C829851"/>
      <c r="D829851"/>
      <c r="E829851"/>
      <c r="F829851"/>
      <c r="G829851"/>
      <c r="H829851"/>
      <c r="I829851"/>
      <c r="J829851"/>
      <c r="K829851"/>
      <c r="L829851"/>
      <c r="M829851" s="115"/>
      <c r="N829851" s="115"/>
      <c r="O829851"/>
      <c r="P829851"/>
      <c r="Q829851"/>
      <c r="R829851" s="19"/>
      <c r="S829851" s="19"/>
      <c r="T829851"/>
      <c r="U829851" s="113"/>
      <c r="V829851" s="19"/>
      <c r="W829851" s="19"/>
      <c r="X829851" s="19"/>
      <c r="Y829851" s="19"/>
      <c r="Z829851" s="19"/>
      <c r="AA829851" s="19"/>
      <c r="AB829851" s="19"/>
      <c r="AC829851" s="19"/>
      <c r="AD829851" s="19"/>
      <c r="AE829851" s="19"/>
      <c r="AF829851" s="19"/>
      <c r="AG829851" s="19"/>
      <c r="AH829851" s="19"/>
      <c r="AI829851" s="19"/>
      <c r="AJ829851" s="19"/>
      <c r="AK829851" s="19"/>
      <c r="AL829851" s="19"/>
      <c r="AM829851" s="19"/>
      <c r="AN829851" s="19"/>
      <c r="AO829851" s="19"/>
      <c r="AP829851"/>
    </row>
    <row r="829852" spans="1:42" s="116" customFormat="1" x14ac:dyDescent="0.3">
      <c r="A829852"/>
      <c r="B829852"/>
      <c r="C829852"/>
      <c r="D829852"/>
      <c r="E829852"/>
      <c r="F829852"/>
      <c r="G829852"/>
      <c r="H829852"/>
      <c r="I829852"/>
      <c r="J829852"/>
      <c r="K829852"/>
      <c r="L829852"/>
      <c r="M829852" s="115"/>
      <c r="N829852" s="115"/>
      <c r="O829852"/>
      <c r="P829852"/>
      <c r="Q829852"/>
      <c r="R829852" s="19"/>
      <c r="S829852" s="19"/>
      <c r="T829852"/>
      <c r="U829852" s="113"/>
      <c r="V829852" s="19"/>
      <c r="W829852" s="19"/>
      <c r="X829852" s="19"/>
      <c r="Y829852" s="19"/>
      <c r="Z829852" s="19"/>
      <c r="AA829852" s="19"/>
      <c r="AB829852" s="19"/>
      <c r="AC829852" s="19"/>
      <c r="AD829852" s="19"/>
      <c r="AE829852" s="19"/>
      <c r="AF829852" s="19"/>
      <c r="AG829852" s="19"/>
      <c r="AH829852" s="19"/>
      <c r="AI829852" s="19"/>
      <c r="AJ829852" s="19"/>
      <c r="AK829852" s="19"/>
      <c r="AL829852" s="19"/>
      <c r="AM829852" s="19"/>
      <c r="AN829852" s="19"/>
      <c r="AO829852" s="19"/>
      <c r="AP829852"/>
    </row>
    <row r="829853" spans="1:42" s="116" customFormat="1" x14ac:dyDescent="0.3">
      <c r="A829853"/>
      <c r="B829853"/>
      <c r="C829853"/>
      <c r="D829853"/>
      <c r="E829853"/>
      <c r="F829853"/>
      <c r="G829853"/>
      <c r="H829853"/>
      <c r="I829853"/>
      <c r="J829853"/>
      <c r="K829853"/>
      <c r="L829853"/>
      <c r="M829853" s="115"/>
      <c r="N829853" s="115"/>
      <c r="O829853"/>
      <c r="P829853"/>
      <c r="Q829853"/>
      <c r="R829853" s="19"/>
      <c r="S829853" s="19"/>
      <c r="T829853"/>
      <c r="U829853" s="113"/>
      <c r="V829853" s="19"/>
      <c r="W829853" s="19"/>
      <c r="X829853" s="19"/>
      <c r="Y829853" s="19"/>
      <c r="Z829853" s="19"/>
      <c r="AA829853" s="19"/>
      <c r="AB829853" s="19"/>
      <c r="AC829853" s="19"/>
      <c r="AD829853" s="19"/>
      <c r="AE829853" s="19"/>
      <c r="AF829853" s="19"/>
      <c r="AG829853" s="19"/>
      <c r="AH829853" s="19"/>
      <c r="AI829853" s="19"/>
      <c r="AJ829853" s="19"/>
      <c r="AK829853" s="19"/>
      <c r="AL829853" s="19"/>
      <c r="AM829853" s="19"/>
      <c r="AN829853" s="19"/>
      <c r="AO829853" s="19"/>
      <c r="AP829853"/>
    </row>
    <row r="829854" spans="1:42" s="116" customFormat="1" x14ac:dyDescent="0.3">
      <c r="A829854"/>
      <c r="B829854"/>
      <c r="C829854"/>
      <c r="D829854"/>
      <c r="E829854"/>
      <c r="F829854"/>
      <c r="G829854"/>
      <c r="H829854"/>
      <c r="I829854"/>
      <c r="J829854"/>
      <c r="K829854"/>
      <c r="L829854"/>
      <c r="M829854" s="115"/>
      <c r="N829854" s="115"/>
      <c r="O829854"/>
      <c r="P829854"/>
      <c r="Q829854"/>
      <c r="R829854" s="19"/>
      <c r="S829854" s="19"/>
      <c r="T829854"/>
      <c r="U829854" s="113"/>
      <c r="V829854" s="19"/>
      <c r="W829854" s="19"/>
      <c r="X829854" s="19"/>
      <c r="Y829854" s="19"/>
      <c r="Z829854" s="19"/>
      <c r="AA829854" s="19"/>
      <c r="AB829854" s="19"/>
      <c r="AC829854" s="19"/>
      <c r="AD829854" s="19"/>
      <c r="AE829854" s="19"/>
      <c r="AF829854" s="19"/>
      <c r="AG829854" s="19"/>
      <c r="AH829854" s="19"/>
      <c r="AI829854" s="19"/>
      <c r="AJ829854" s="19"/>
      <c r="AK829854" s="19"/>
      <c r="AL829854" s="19"/>
      <c r="AM829854" s="19"/>
      <c r="AN829854" s="19"/>
      <c r="AO829854" s="19"/>
      <c r="AP829854"/>
    </row>
    <row r="829855" spans="1:42" s="116" customFormat="1" x14ac:dyDescent="0.3">
      <c r="A829855"/>
      <c r="B829855"/>
      <c r="C829855"/>
      <c r="D829855"/>
      <c r="E829855"/>
      <c r="F829855"/>
      <c r="G829855"/>
      <c r="H829855"/>
      <c r="I829855"/>
      <c r="J829855"/>
      <c r="K829855"/>
      <c r="L829855"/>
      <c r="M829855" s="115"/>
      <c r="N829855" s="115"/>
      <c r="O829855"/>
      <c r="P829855"/>
      <c r="Q829855"/>
      <c r="R829855" s="19"/>
      <c r="S829855" s="19"/>
      <c r="T829855"/>
      <c r="U829855" s="113"/>
      <c r="V829855" s="19"/>
      <c r="W829855" s="19"/>
      <c r="X829855" s="19"/>
      <c r="Y829855" s="19"/>
      <c r="Z829855" s="19"/>
      <c r="AA829855" s="19"/>
      <c r="AB829855" s="19"/>
      <c r="AC829855" s="19"/>
      <c r="AD829855" s="19"/>
      <c r="AE829855" s="19"/>
      <c r="AF829855" s="19"/>
      <c r="AG829855" s="19"/>
      <c r="AH829855" s="19"/>
      <c r="AI829855" s="19"/>
      <c r="AJ829855" s="19"/>
      <c r="AK829855" s="19"/>
      <c r="AL829855" s="19"/>
      <c r="AM829855" s="19"/>
      <c r="AN829855" s="19"/>
      <c r="AO829855" s="19"/>
      <c r="AP829855"/>
    </row>
    <row r="829856" spans="1:42" s="116" customFormat="1" x14ac:dyDescent="0.3">
      <c r="A829856"/>
      <c r="B829856"/>
      <c r="C829856"/>
      <c r="D829856"/>
      <c r="E829856"/>
      <c r="F829856"/>
      <c r="G829856"/>
      <c r="H829856"/>
      <c r="I829856"/>
      <c r="J829856"/>
      <c r="K829856"/>
      <c r="L829856"/>
      <c r="M829856" s="115"/>
      <c r="N829856" s="115"/>
      <c r="O829856"/>
      <c r="P829856"/>
      <c r="Q829856"/>
      <c r="R829856" s="19"/>
      <c r="S829856" s="19"/>
      <c r="T829856"/>
      <c r="U829856" s="113"/>
      <c r="V829856" s="19"/>
      <c r="W829856" s="19"/>
      <c r="X829856" s="19"/>
      <c r="Y829856" s="19"/>
      <c r="Z829856" s="19"/>
      <c r="AA829856" s="19"/>
      <c r="AB829856" s="19"/>
      <c r="AC829856" s="19"/>
      <c r="AD829856" s="19"/>
      <c r="AE829856" s="19"/>
      <c r="AF829856" s="19"/>
      <c r="AG829856" s="19"/>
      <c r="AH829856" s="19"/>
      <c r="AI829856" s="19"/>
      <c r="AJ829856" s="19"/>
      <c r="AK829856" s="19"/>
      <c r="AL829856" s="19"/>
      <c r="AM829856" s="19"/>
      <c r="AN829856" s="19"/>
      <c r="AO829856" s="19"/>
      <c r="AP829856"/>
    </row>
    <row r="829857" spans="1:42" s="116" customFormat="1" x14ac:dyDescent="0.3">
      <c r="A829857"/>
      <c r="B829857"/>
      <c r="C829857"/>
      <c r="D829857"/>
      <c r="E829857"/>
      <c r="F829857"/>
      <c r="G829857"/>
      <c r="H829857"/>
      <c r="I829857"/>
      <c r="J829857"/>
      <c r="K829857"/>
      <c r="L829857"/>
      <c r="M829857" s="115"/>
      <c r="N829857" s="115"/>
      <c r="O829857"/>
      <c r="P829857"/>
      <c r="Q829857"/>
      <c r="R829857" s="19"/>
      <c r="S829857" s="19"/>
      <c r="T829857"/>
      <c r="U829857" s="113"/>
      <c r="V829857" s="19"/>
      <c r="W829857" s="19"/>
      <c r="X829857" s="19"/>
      <c r="Y829857" s="19"/>
      <c r="Z829857" s="19"/>
      <c r="AA829857" s="19"/>
      <c r="AB829857" s="19"/>
      <c r="AC829857" s="19"/>
      <c r="AD829857" s="19"/>
      <c r="AE829857" s="19"/>
      <c r="AF829857" s="19"/>
      <c r="AG829857" s="19"/>
      <c r="AH829857" s="19"/>
      <c r="AI829857" s="19"/>
      <c r="AJ829857" s="19"/>
      <c r="AK829857" s="19"/>
      <c r="AL829857" s="19"/>
      <c r="AM829857" s="19"/>
      <c r="AN829857" s="19"/>
      <c r="AO829857" s="19"/>
      <c r="AP829857"/>
    </row>
    <row r="829858" spans="1:42" s="116" customFormat="1" x14ac:dyDescent="0.3">
      <c r="A829858"/>
      <c r="B829858"/>
      <c r="C829858"/>
      <c r="D829858"/>
      <c r="E829858"/>
      <c r="F829858"/>
      <c r="G829858"/>
      <c r="H829858"/>
      <c r="I829858"/>
      <c r="J829858"/>
      <c r="K829858"/>
      <c r="L829858"/>
      <c r="M829858" s="115"/>
      <c r="N829858" s="115"/>
      <c r="O829858"/>
      <c r="P829858"/>
      <c r="Q829858"/>
      <c r="R829858" s="19"/>
      <c r="S829858" s="19"/>
      <c r="T829858"/>
      <c r="U829858" s="113"/>
      <c r="V829858" s="19"/>
      <c r="W829858" s="19"/>
      <c r="X829858" s="19"/>
      <c r="Y829858" s="19"/>
      <c r="Z829858" s="19"/>
      <c r="AA829858" s="19"/>
      <c r="AB829858" s="19"/>
      <c r="AC829858" s="19"/>
      <c r="AD829858" s="19"/>
      <c r="AE829858" s="19"/>
      <c r="AF829858" s="19"/>
      <c r="AG829858" s="19"/>
      <c r="AH829858" s="19"/>
      <c r="AI829858" s="19"/>
      <c r="AJ829858" s="19"/>
      <c r="AK829858" s="19"/>
      <c r="AL829858" s="19"/>
      <c r="AM829858" s="19"/>
      <c r="AN829858" s="19"/>
      <c r="AO829858" s="19"/>
      <c r="AP829858"/>
    </row>
    <row r="829859" spans="1:42" s="116" customFormat="1" x14ac:dyDescent="0.3">
      <c r="A829859"/>
      <c r="B829859"/>
      <c r="C829859"/>
      <c r="D829859"/>
      <c r="E829859"/>
      <c r="F829859"/>
      <c r="G829859"/>
      <c r="H829859"/>
      <c r="I829859"/>
      <c r="J829859"/>
      <c r="K829859"/>
      <c r="L829859"/>
      <c r="M829859" s="115"/>
      <c r="N829859" s="115"/>
      <c r="O829859"/>
      <c r="P829859"/>
      <c r="Q829859"/>
      <c r="R829859" s="19"/>
      <c r="S829859" s="19"/>
      <c r="T829859"/>
      <c r="U829859" s="113"/>
      <c r="V829859" s="19"/>
      <c r="W829859" s="19"/>
      <c r="X829859" s="19"/>
      <c r="Y829859" s="19"/>
      <c r="Z829859" s="19"/>
      <c r="AA829859" s="19"/>
      <c r="AB829859" s="19"/>
      <c r="AC829859" s="19"/>
      <c r="AD829859" s="19"/>
      <c r="AE829859" s="19"/>
      <c r="AF829859" s="19"/>
      <c r="AG829859" s="19"/>
      <c r="AH829859" s="19"/>
      <c r="AI829859" s="19"/>
      <c r="AJ829859" s="19"/>
      <c r="AK829859" s="19"/>
      <c r="AL829859" s="19"/>
      <c r="AM829859" s="19"/>
      <c r="AN829859" s="19"/>
      <c r="AO829859" s="19"/>
      <c r="AP829859"/>
    </row>
    <row r="829860" spans="1:42" s="116" customFormat="1" x14ac:dyDescent="0.3">
      <c r="A829860"/>
      <c r="B829860"/>
      <c r="C829860"/>
      <c r="D829860"/>
      <c r="E829860"/>
      <c r="F829860"/>
      <c r="G829860"/>
      <c r="H829860"/>
      <c r="I829860"/>
      <c r="J829860"/>
      <c r="K829860"/>
      <c r="L829860"/>
      <c r="M829860" s="115"/>
      <c r="N829860" s="115"/>
      <c r="O829860"/>
      <c r="P829860"/>
      <c r="Q829860"/>
      <c r="R829860" s="19"/>
      <c r="S829860" s="19"/>
      <c r="T829860"/>
      <c r="U829860" s="113"/>
      <c r="V829860" s="19"/>
      <c r="W829860" s="19"/>
      <c r="X829860" s="19"/>
      <c r="Y829860" s="19"/>
      <c r="Z829860" s="19"/>
      <c r="AA829860" s="19"/>
      <c r="AB829860" s="19"/>
      <c r="AC829860" s="19"/>
      <c r="AD829860" s="19"/>
      <c r="AE829860" s="19"/>
      <c r="AF829860" s="19"/>
      <c r="AG829860" s="19"/>
      <c r="AH829860" s="19"/>
      <c r="AI829860" s="19"/>
      <c r="AJ829860" s="19"/>
      <c r="AK829860" s="19"/>
      <c r="AL829860" s="19"/>
      <c r="AM829860" s="19"/>
      <c r="AN829860" s="19"/>
      <c r="AO829860" s="19"/>
      <c r="AP829860"/>
    </row>
    <row r="829861" spans="1:42" s="116" customFormat="1" x14ac:dyDescent="0.3">
      <c r="A829861"/>
      <c r="B829861"/>
      <c r="C829861"/>
      <c r="D829861"/>
      <c r="E829861"/>
      <c r="F829861"/>
      <c r="G829861"/>
      <c r="H829861"/>
      <c r="I829861"/>
      <c r="J829861"/>
      <c r="K829861"/>
      <c r="L829861"/>
      <c r="M829861" s="115"/>
      <c r="N829861" s="115"/>
      <c r="O829861"/>
      <c r="P829861"/>
      <c r="Q829861"/>
      <c r="R829861" s="19"/>
      <c r="S829861" s="19"/>
      <c r="T829861"/>
      <c r="U829861" s="113"/>
      <c r="V829861" s="19"/>
      <c r="W829861" s="19"/>
      <c r="X829861" s="19"/>
      <c r="Y829861" s="19"/>
      <c r="Z829861" s="19"/>
      <c r="AA829861" s="19"/>
      <c r="AB829861" s="19"/>
      <c r="AC829861" s="19"/>
      <c r="AD829861" s="19"/>
      <c r="AE829861" s="19"/>
      <c r="AF829861" s="19"/>
      <c r="AG829861" s="19"/>
      <c r="AH829861" s="19"/>
      <c r="AI829861" s="19"/>
      <c r="AJ829861" s="19"/>
      <c r="AK829861" s="19"/>
      <c r="AL829861" s="19"/>
      <c r="AM829861" s="19"/>
      <c r="AN829861" s="19"/>
      <c r="AO829861" s="19"/>
      <c r="AP829861"/>
    </row>
    <row r="829862" spans="1:42" s="116" customFormat="1" x14ac:dyDescent="0.3">
      <c r="A829862"/>
      <c r="B829862"/>
      <c r="C829862"/>
      <c r="D829862"/>
      <c r="E829862"/>
      <c r="F829862"/>
      <c r="G829862"/>
      <c r="H829862"/>
      <c r="I829862"/>
      <c r="J829862"/>
      <c r="K829862"/>
      <c r="L829862"/>
      <c r="M829862" s="115"/>
      <c r="N829862" s="115"/>
      <c r="O829862"/>
      <c r="P829862"/>
      <c r="Q829862"/>
      <c r="R829862" s="19"/>
      <c r="S829862" s="19"/>
      <c r="T829862"/>
      <c r="U829862" s="113"/>
      <c r="V829862" s="19"/>
      <c r="W829862" s="19"/>
      <c r="X829862" s="19"/>
      <c r="Y829862" s="19"/>
      <c r="Z829862" s="19"/>
      <c r="AA829862" s="19"/>
      <c r="AB829862" s="19"/>
      <c r="AC829862" s="19"/>
      <c r="AD829862" s="19"/>
      <c r="AE829862" s="19"/>
      <c r="AF829862" s="19"/>
      <c r="AG829862" s="19"/>
      <c r="AH829862" s="19"/>
      <c r="AI829862" s="19"/>
      <c r="AJ829862" s="19"/>
      <c r="AK829862" s="19"/>
      <c r="AL829862" s="19"/>
      <c r="AM829862" s="19"/>
      <c r="AN829862" s="19"/>
      <c r="AO829862" s="19"/>
      <c r="AP829862"/>
    </row>
    <row r="829863" spans="1:42" s="116" customFormat="1" x14ac:dyDescent="0.3">
      <c r="A829863"/>
      <c r="B829863"/>
      <c r="C829863"/>
      <c r="D829863"/>
      <c r="E829863"/>
      <c r="F829863"/>
      <c r="G829863"/>
      <c r="H829863"/>
      <c r="I829863"/>
      <c r="J829863"/>
      <c r="K829863"/>
      <c r="L829863"/>
      <c r="M829863" s="115"/>
      <c r="N829863" s="115"/>
      <c r="O829863"/>
      <c r="P829863"/>
      <c r="Q829863"/>
      <c r="R829863" s="19"/>
      <c r="S829863" s="19"/>
      <c r="T829863"/>
      <c r="U829863" s="113"/>
      <c r="V829863" s="19"/>
      <c r="W829863" s="19"/>
      <c r="X829863" s="19"/>
      <c r="Y829863" s="19"/>
      <c r="Z829863" s="19"/>
      <c r="AA829863" s="19"/>
      <c r="AB829863" s="19"/>
      <c r="AC829863" s="19"/>
      <c r="AD829863" s="19"/>
      <c r="AE829863" s="19"/>
      <c r="AF829863" s="19"/>
      <c r="AG829863" s="19"/>
      <c r="AH829863" s="19"/>
      <c r="AI829863" s="19"/>
      <c r="AJ829863" s="19"/>
      <c r="AK829863" s="19"/>
      <c r="AL829863" s="19"/>
      <c r="AM829863" s="19"/>
      <c r="AN829863" s="19"/>
      <c r="AO829863" s="19"/>
      <c r="AP829863"/>
    </row>
    <row r="829864" spans="1:42" s="116" customFormat="1" x14ac:dyDescent="0.3">
      <c r="A829864"/>
      <c r="B829864"/>
      <c r="C829864"/>
      <c r="D829864"/>
      <c r="E829864"/>
      <c r="F829864"/>
      <c r="G829864"/>
      <c r="H829864"/>
      <c r="I829864"/>
      <c r="J829864"/>
      <c r="K829864"/>
      <c r="L829864"/>
      <c r="M829864" s="115"/>
      <c r="N829864" s="115"/>
      <c r="O829864"/>
      <c r="P829864"/>
      <c r="Q829864"/>
      <c r="R829864" s="19"/>
      <c r="S829864" s="19"/>
      <c r="T829864"/>
      <c r="U829864" s="113"/>
      <c r="V829864" s="19"/>
      <c r="W829864" s="19"/>
      <c r="X829864" s="19"/>
      <c r="Y829864" s="19"/>
      <c r="Z829864" s="19"/>
      <c r="AA829864" s="19"/>
      <c r="AB829864" s="19"/>
      <c r="AC829864" s="19"/>
      <c r="AD829864" s="19"/>
      <c r="AE829864" s="19"/>
      <c r="AF829864" s="19"/>
      <c r="AG829864" s="19"/>
      <c r="AH829864" s="19"/>
      <c r="AI829864" s="19"/>
      <c r="AJ829864" s="19"/>
      <c r="AK829864" s="19"/>
      <c r="AL829864" s="19"/>
      <c r="AM829864" s="19"/>
      <c r="AN829864" s="19"/>
      <c r="AO829864" s="19"/>
      <c r="AP829864"/>
    </row>
    <row r="829865" spans="1:42" s="116" customFormat="1" x14ac:dyDescent="0.3">
      <c r="A829865"/>
      <c r="B829865"/>
      <c r="C829865"/>
      <c r="D829865"/>
      <c r="E829865"/>
      <c r="F829865"/>
      <c r="G829865"/>
      <c r="H829865"/>
      <c r="I829865"/>
      <c r="J829865"/>
      <c r="K829865"/>
      <c r="L829865"/>
      <c r="M829865" s="115"/>
      <c r="N829865" s="115"/>
      <c r="O829865"/>
      <c r="P829865"/>
      <c r="Q829865"/>
      <c r="R829865" s="19"/>
      <c r="S829865" s="19"/>
      <c r="T829865"/>
      <c r="U829865" s="113"/>
      <c r="V829865" s="19"/>
      <c r="W829865" s="19"/>
      <c r="X829865" s="19"/>
      <c r="Y829865" s="19"/>
      <c r="Z829865" s="19"/>
      <c r="AA829865" s="19"/>
      <c r="AB829865" s="19"/>
      <c r="AC829865" s="19"/>
      <c r="AD829865" s="19"/>
      <c r="AE829865" s="19"/>
      <c r="AF829865" s="19"/>
      <c r="AG829865" s="19"/>
      <c r="AH829865" s="19"/>
      <c r="AI829865" s="19"/>
      <c r="AJ829865" s="19"/>
      <c r="AK829865" s="19"/>
      <c r="AL829865" s="19"/>
      <c r="AM829865" s="19"/>
      <c r="AN829865" s="19"/>
      <c r="AO829865" s="19"/>
      <c r="AP829865"/>
    </row>
    <row r="829866" spans="1:42" s="116" customFormat="1" x14ac:dyDescent="0.3">
      <c r="A829866"/>
      <c r="B829866"/>
      <c r="C829866"/>
      <c r="D829866"/>
      <c r="E829866"/>
      <c r="F829866"/>
      <c r="G829866"/>
      <c r="H829866"/>
      <c r="I829866"/>
      <c r="J829866"/>
      <c r="K829866"/>
      <c r="L829866"/>
      <c r="M829866" s="115"/>
      <c r="N829866" s="115"/>
      <c r="O829866"/>
      <c r="P829866"/>
      <c r="Q829866"/>
      <c r="R829866" s="19"/>
      <c r="S829866" s="19"/>
      <c r="T829866"/>
      <c r="U829866" s="113"/>
      <c r="V829866" s="19"/>
      <c r="W829866" s="19"/>
      <c r="X829866" s="19"/>
      <c r="Y829866" s="19"/>
      <c r="Z829866" s="19"/>
      <c r="AA829866" s="19"/>
      <c r="AB829866" s="19"/>
      <c r="AC829866" s="19"/>
      <c r="AD829866" s="19"/>
      <c r="AE829866" s="19"/>
      <c r="AF829866" s="19"/>
      <c r="AG829866" s="19"/>
      <c r="AH829866" s="19"/>
      <c r="AI829866" s="19"/>
      <c r="AJ829866" s="19"/>
      <c r="AK829866" s="19"/>
      <c r="AL829866" s="19"/>
      <c r="AM829866" s="19"/>
      <c r="AN829866" s="19"/>
      <c r="AO829866" s="19"/>
      <c r="AP829866"/>
    </row>
    <row r="829867" spans="1:42" s="116" customFormat="1" x14ac:dyDescent="0.3">
      <c r="A829867"/>
      <c r="B829867"/>
      <c r="C829867"/>
      <c r="D829867"/>
      <c r="E829867"/>
      <c r="F829867"/>
      <c r="G829867"/>
      <c r="H829867"/>
      <c r="I829867"/>
      <c r="J829867"/>
      <c r="K829867"/>
      <c r="L829867"/>
      <c r="M829867" s="115"/>
      <c r="N829867" s="115"/>
      <c r="O829867"/>
      <c r="P829867"/>
      <c r="Q829867"/>
      <c r="R829867" s="19"/>
      <c r="S829867" s="19"/>
      <c r="T829867"/>
      <c r="U829867" s="113"/>
      <c r="V829867" s="19"/>
      <c r="W829867" s="19"/>
      <c r="X829867" s="19"/>
      <c r="Y829867" s="19"/>
      <c r="Z829867" s="19"/>
      <c r="AA829867" s="19"/>
      <c r="AB829867" s="19"/>
      <c r="AC829867" s="19"/>
      <c r="AD829867" s="19"/>
      <c r="AE829867" s="19"/>
      <c r="AF829867" s="19"/>
      <c r="AG829867" s="19"/>
      <c r="AH829867" s="19"/>
      <c r="AI829867" s="19"/>
      <c r="AJ829867" s="19"/>
      <c r="AK829867" s="19"/>
      <c r="AL829867" s="19"/>
      <c r="AM829867" s="19"/>
      <c r="AN829867" s="19"/>
      <c r="AO829867" s="19"/>
      <c r="AP829867"/>
    </row>
    <row r="829868" spans="1:42" s="116" customFormat="1" x14ac:dyDescent="0.3">
      <c r="A829868"/>
      <c r="B829868"/>
      <c r="C829868"/>
      <c r="D829868"/>
      <c r="E829868"/>
      <c r="F829868"/>
      <c r="G829868"/>
      <c r="H829868"/>
      <c r="I829868"/>
      <c r="J829868"/>
      <c r="K829868"/>
      <c r="L829868"/>
      <c r="M829868" s="115"/>
      <c r="N829868" s="115"/>
      <c r="O829868"/>
      <c r="P829868"/>
      <c r="Q829868"/>
      <c r="R829868" s="19"/>
      <c r="S829868" s="19"/>
      <c r="T829868"/>
      <c r="U829868" s="113"/>
      <c r="V829868" s="19"/>
      <c r="W829868" s="19"/>
      <c r="X829868" s="19"/>
      <c r="Y829868" s="19"/>
      <c r="Z829868" s="19"/>
      <c r="AA829868" s="19"/>
      <c r="AB829868" s="19"/>
      <c r="AC829868" s="19"/>
      <c r="AD829868" s="19"/>
      <c r="AE829868" s="19"/>
      <c r="AF829868" s="19"/>
      <c r="AG829868" s="19"/>
      <c r="AH829868" s="19"/>
      <c r="AI829868" s="19"/>
      <c r="AJ829868" s="19"/>
      <c r="AK829868" s="19"/>
      <c r="AL829868" s="19"/>
      <c r="AM829868" s="19"/>
      <c r="AN829868" s="19"/>
      <c r="AO829868" s="19"/>
      <c r="AP829868"/>
    </row>
    <row r="829869" spans="1:42" s="116" customFormat="1" x14ac:dyDescent="0.3">
      <c r="A829869"/>
      <c r="B829869"/>
      <c r="C829869"/>
      <c r="D829869"/>
      <c r="E829869"/>
      <c r="F829869"/>
      <c r="G829869"/>
      <c r="H829869"/>
      <c r="I829869"/>
      <c r="J829869"/>
      <c r="K829869"/>
      <c r="L829869"/>
      <c r="M829869" s="115"/>
      <c r="N829869" s="115"/>
      <c r="O829869"/>
      <c r="P829869"/>
      <c r="Q829869"/>
      <c r="R829869" s="19"/>
      <c r="S829869" s="19"/>
      <c r="T829869"/>
      <c r="U829869" s="113"/>
      <c r="V829869" s="19"/>
      <c r="W829869" s="19"/>
      <c r="X829869" s="19"/>
      <c r="Y829869" s="19"/>
      <c r="Z829869" s="19"/>
      <c r="AA829869" s="19"/>
      <c r="AB829869" s="19"/>
      <c r="AC829869" s="19"/>
      <c r="AD829869" s="19"/>
      <c r="AE829869" s="19"/>
      <c r="AF829869" s="19"/>
      <c r="AG829869" s="19"/>
      <c r="AH829869" s="19"/>
      <c r="AI829869" s="19"/>
      <c r="AJ829869" s="19"/>
      <c r="AK829869" s="19"/>
      <c r="AL829869" s="19"/>
      <c r="AM829869" s="19"/>
      <c r="AN829869" s="19"/>
      <c r="AO829869" s="19"/>
      <c r="AP829869"/>
    </row>
    <row r="829870" spans="1:42" s="116" customFormat="1" x14ac:dyDescent="0.3">
      <c r="A829870"/>
      <c r="B829870"/>
      <c r="C829870"/>
      <c r="D829870"/>
      <c r="E829870"/>
      <c r="F829870"/>
      <c r="G829870"/>
      <c r="H829870"/>
      <c r="I829870"/>
      <c r="J829870"/>
      <c r="K829870"/>
      <c r="L829870"/>
      <c r="M829870" s="115"/>
      <c r="N829870" s="115"/>
      <c r="O829870"/>
      <c r="P829870"/>
      <c r="Q829870"/>
      <c r="R829870" s="19"/>
      <c r="S829870" s="19"/>
      <c r="T829870"/>
      <c r="U829870" s="113"/>
      <c r="V829870" s="19"/>
      <c r="W829870" s="19"/>
      <c r="X829870" s="19"/>
      <c r="Y829870" s="19"/>
      <c r="Z829870" s="19"/>
      <c r="AA829870" s="19"/>
      <c r="AB829870" s="19"/>
      <c r="AC829870" s="19"/>
      <c r="AD829870" s="19"/>
      <c r="AE829870" s="19"/>
      <c r="AF829870" s="19"/>
      <c r="AG829870" s="19"/>
      <c r="AH829870" s="19"/>
      <c r="AI829870" s="19"/>
      <c r="AJ829870" s="19"/>
      <c r="AK829870" s="19"/>
      <c r="AL829870" s="19"/>
      <c r="AM829870" s="19"/>
      <c r="AN829870" s="19"/>
      <c r="AO829870" s="19"/>
      <c r="AP829870"/>
    </row>
    <row r="829871" spans="1:42" s="116" customFormat="1" x14ac:dyDescent="0.3">
      <c r="A829871"/>
      <c r="B829871"/>
      <c r="C829871"/>
      <c r="D829871"/>
      <c r="E829871"/>
      <c r="F829871"/>
      <c r="G829871"/>
      <c r="H829871"/>
      <c r="I829871"/>
      <c r="J829871"/>
      <c r="K829871"/>
      <c r="L829871"/>
      <c r="M829871" s="115"/>
      <c r="N829871" s="115"/>
      <c r="O829871"/>
      <c r="P829871"/>
      <c r="Q829871"/>
      <c r="R829871" s="19"/>
      <c r="S829871" s="19"/>
      <c r="T829871"/>
      <c r="U829871" s="113"/>
      <c r="V829871" s="19"/>
      <c r="W829871" s="19"/>
      <c r="X829871" s="19"/>
      <c r="Y829871" s="19"/>
      <c r="Z829871" s="19"/>
      <c r="AA829871" s="19"/>
      <c r="AB829871" s="19"/>
      <c r="AC829871" s="19"/>
      <c r="AD829871" s="19"/>
      <c r="AE829871" s="19"/>
      <c r="AF829871" s="19"/>
      <c r="AG829871" s="19"/>
      <c r="AH829871" s="19"/>
      <c r="AI829871" s="19"/>
      <c r="AJ829871" s="19"/>
      <c r="AK829871" s="19"/>
      <c r="AL829871" s="19"/>
      <c r="AM829871" s="19"/>
      <c r="AN829871" s="19"/>
      <c r="AO829871" s="19"/>
      <c r="AP829871"/>
    </row>
    <row r="829872" spans="1:42" s="116" customFormat="1" x14ac:dyDescent="0.3">
      <c r="A829872"/>
      <c r="B829872"/>
      <c r="C829872"/>
      <c r="D829872"/>
      <c r="E829872"/>
      <c r="F829872"/>
      <c r="G829872"/>
      <c r="H829872"/>
      <c r="I829872"/>
      <c r="J829872"/>
      <c r="K829872"/>
      <c r="L829872"/>
      <c r="M829872" s="115"/>
      <c r="N829872" s="115"/>
      <c r="O829872"/>
      <c r="P829872"/>
      <c r="Q829872"/>
      <c r="R829872" s="19"/>
      <c r="S829872" s="19"/>
      <c r="T829872"/>
      <c r="U829872" s="113"/>
      <c r="V829872" s="19"/>
      <c r="W829872" s="19"/>
      <c r="X829872" s="19"/>
      <c r="Y829872" s="19"/>
      <c r="Z829872" s="19"/>
      <c r="AA829872" s="19"/>
      <c r="AB829872" s="19"/>
      <c r="AC829872" s="19"/>
      <c r="AD829872" s="19"/>
      <c r="AE829872" s="19"/>
      <c r="AF829872" s="19"/>
      <c r="AG829872" s="19"/>
      <c r="AH829872" s="19"/>
      <c r="AI829872" s="19"/>
      <c r="AJ829872" s="19"/>
      <c r="AK829872" s="19"/>
      <c r="AL829872" s="19"/>
      <c r="AM829872" s="19"/>
      <c r="AN829872" s="19"/>
      <c r="AO829872" s="19"/>
      <c r="AP829872"/>
    </row>
    <row r="829873" spans="1:42" s="116" customFormat="1" x14ac:dyDescent="0.3">
      <c r="A829873"/>
      <c r="B829873"/>
      <c r="C829873"/>
      <c r="D829873"/>
      <c r="E829873"/>
      <c r="F829873"/>
      <c r="G829873"/>
      <c r="H829873"/>
      <c r="I829873"/>
      <c r="J829873"/>
      <c r="K829873"/>
      <c r="L829873"/>
      <c r="M829873" s="115"/>
      <c r="N829873" s="115"/>
      <c r="O829873"/>
      <c r="P829873"/>
      <c r="Q829873"/>
      <c r="R829873" s="19"/>
      <c r="S829873" s="19"/>
      <c r="T829873"/>
      <c r="U829873" s="113"/>
      <c r="V829873" s="19"/>
      <c r="W829873" s="19"/>
      <c r="X829873" s="19"/>
      <c r="Y829873" s="19"/>
      <c r="Z829873" s="19"/>
      <c r="AA829873" s="19"/>
      <c r="AB829873" s="19"/>
      <c r="AC829873" s="19"/>
      <c r="AD829873" s="19"/>
      <c r="AE829873" s="19"/>
      <c r="AF829873" s="19"/>
      <c r="AG829873" s="19"/>
      <c r="AH829873" s="19"/>
      <c r="AI829873" s="19"/>
      <c r="AJ829873" s="19"/>
      <c r="AK829873" s="19"/>
      <c r="AL829873" s="19"/>
      <c r="AM829873" s="19"/>
      <c r="AN829873" s="19"/>
      <c r="AO829873" s="19"/>
      <c r="AP829873"/>
    </row>
    <row r="829874" spans="1:42" s="116" customFormat="1" x14ac:dyDescent="0.3">
      <c r="A829874"/>
      <c r="B829874"/>
      <c r="C829874"/>
      <c r="D829874"/>
      <c r="E829874"/>
      <c r="F829874"/>
      <c r="G829874"/>
      <c r="H829874"/>
      <c r="I829874"/>
      <c r="J829874"/>
      <c r="K829874"/>
      <c r="L829874"/>
      <c r="M829874" s="115"/>
      <c r="N829874" s="115"/>
      <c r="O829874"/>
      <c r="P829874"/>
      <c r="Q829874"/>
      <c r="R829874" s="19"/>
      <c r="S829874" s="19"/>
      <c r="T829874"/>
      <c r="U829874" s="113"/>
      <c r="V829874" s="19"/>
      <c r="W829874" s="19"/>
      <c r="X829874" s="19"/>
      <c r="Y829874" s="19"/>
      <c r="Z829874" s="19"/>
      <c r="AA829874" s="19"/>
      <c r="AB829874" s="19"/>
      <c r="AC829874" s="19"/>
      <c r="AD829874" s="19"/>
      <c r="AE829874" s="19"/>
      <c r="AF829874" s="19"/>
      <c r="AG829874" s="19"/>
      <c r="AH829874" s="19"/>
      <c r="AI829874" s="19"/>
      <c r="AJ829874" s="19"/>
      <c r="AK829874" s="19"/>
      <c r="AL829874" s="19"/>
      <c r="AM829874" s="19"/>
      <c r="AN829874" s="19"/>
      <c r="AO829874" s="19"/>
      <c r="AP829874"/>
    </row>
    <row r="829875" spans="1:42" s="116" customFormat="1" x14ac:dyDescent="0.3">
      <c r="A829875"/>
      <c r="B829875"/>
      <c r="C829875"/>
      <c r="D829875"/>
      <c r="E829875"/>
      <c r="F829875"/>
      <c r="G829875"/>
      <c r="H829875"/>
      <c r="I829875"/>
      <c r="J829875"/>
      <c r="K829875"/>
      <c r="L829875"/>
      <c r="M829875" s="115"/>
      <c r="N829875" s="115"/>
      <c r="O829875"/>
      <c r="P829875"/>
      <c r="Q829875"/>
      <c r="R829875" s="19"/>
      <c r="S829875" s="19"/>
      <c r="T829875"/>
      <c r="U829875" s="113"/>
      <c r="V829875" s="19"/>
      <c r="W829875" s="19"/>
      <c r="X829875" s="19"/>
      <c r="Y829875" s="19"/>
      <c r="Z829875" s="19"/>
      <c r="AA829875" s="19"/>
      <c r="AB829875" s="19"/>
      <c r="AC829875" s="19"/>
      <c r="AD829875" s="19"/>
      <c r="AE829875" s="19"/>
      <c r="AF829875" s="19"/>
      <c r="AG829875" s="19"/>
      <c r="AH829875" s="19"/>
      <c r="AI829875" s="19"/>
      <c r="AJ829875" s="19"/>
      <c r="AK829875" s="19"/>
      <c r="AL829875" s="19"/>
      <c r="AM829875" s="19"/>
      <c r="AN829875" s="19"/>
      <c r="AO829875" s="19"/>
      <c r="AP829875"/>
    </row>
    <row r="829876" spans="1:42" s="116" customFormat="1" x14ac:dyDescent="0.3">
      <c r="A829876"/>
      <c r="B829876"/>
      <c r="C829876"/>
      <c r="D829876"/>
      <c r="E829876"/>
      <c r="F829876"/>
      <c r="G829876"/>
      <c r="H829876"/>
      <c r="I829876"/>
      <c r="J829876"/>
      <c r="K829876"/>
      <c r="L829876"/>
      <c r="M829876" s="115"/>
      <c r="N829876" s="115"/>
      <c r="O829876"/>
      <c r="P829876"/>
      <c r="Q829876"/>
      <c r="R829876" s="19"/>
      <c r="S829876" s="19"/>
      <c r="T829876"/>
      <c r="U829876" s="113"/>
      <c r="V829876" s="19"/>
      <c r="W829876" s="19"/>
      <c r="X829876" s="19"/>
      <c r="Y829876" s="19"/>
      <c r="Z829876" s="19"/>
      <c r="AA829876" s="19"/>
      <c r="AB829876" s="19"/>
      <c r="AC829876" s="19"/>
      <c r="AD829876" s="19"/>
      <c r="AE829876" s="19"/>
      <c r="AF829876" s="19"/>
      <c r="AG829876" s="19"/>
      <c r="AH829876" s="19"/>
      <c r="AI829876" s="19"/>
      <c r="AJ829876" s="19"/>
      <c r="AK829876" s="19"/>
      <c r="AL829876" s="19"/>
      <c r="AM829876" s="19"/>
      <c r="AN829876" s="19"/>
      <c r="AO829876" s="19"/>
      <c r="AP829876"/>
    </row>
    <row r="829877" spans="1:42" s="116" customFormat="1" x14ac:dyDescent="0.3">
      <c r="A829877"/>
      <c r="B829877"/>
      <c r="C829877"/>
      <c r="D829877"/>
      <c r="E829877"/>
      <c r="F829877"/>
      <c r="G829877"/>
      <c r="H829877"/>
      <c r="I829877"/>
      <c r="J829877"/>
      <c r="K829877"/>
      <c r="L829877"/>
      <c r="M829877" s="115"/>
      <c r="N829877" s="115"/>
      <c r="O829877"/>
      <c r="P829877"/>
      <c r="Q829877"/>
      <c r="R829877" s="19"/>
      <c r="S829877" s="19"/>
      <c r="T829877"/>
      <c r="U829877" s="113"/>
      <c r="V829877" s="19"/>
      <c r="W829877" s="19"/>
      <c r="X829877" s="19"/>
      <c r="Y829877" s="19"/>
      <c r="Z829877" s="19"/>
      <c r="AA829877" s="19"/>
      <c r="AB829877" s="19"/>
      <c r="AC829877" s="19"/>
      <c r="AD829877" s="19"/>
      <c r="AE829877" s="19"/>
      <c r="AF829877" s="19"/>
      <c r="AG829877" s="19"/>
      <c r="AH829877" s="19"/>
      <c r="AI829877" s="19"/>
      <c r="AJ829877" s="19"/>
      <c r="AK829877" s="19"/>
      <c r="AL829877" s="19"/>
      <c r="AM829877" s="19"/>
      <c r="AN829877" s="19"/>
      <c r="AO829877" s="19"/>
      <c r="AP829877"/>
    </row>
    <row r="829878" spans="1:42" s="116" customFormat="1" x14ac:dyDescent="0.3">
      <c r="A829878"/>
      <c r="B829878"/>
      <c r="C829878"/>
      <c r="D829878"/>
      <c r="E829878"/>
      <c r="F829878"/>
      <c r="G829878"/>
      <c r="H829878"/>
      <c r="I829878"/>
      <c r="J829878"/>
      <c r="K829878"/>
      <c r="L829878"/>
      <c r="M829878" s="115"/>
      <c r="N829878" s="115"/>
      <c r="O829878"/>
      <c r="P829878"/>
      <c r="Q829878"/>
      <c r="R829878" s="19"/>
      <c r="S829878" s="19"/>
      <c r="T829878"/>
      <c r="U829878" s="113"/>
      <c r="V829878" s="19"/>
      <c r="W829878" s="19"/>
      <c r="X829878" s="19"/>
      <c r="Y829878" s="19"/>
      <c r="Z829878" s="19"/>
      <c r="AA829878" s="19"/>
      <c r="AB829878" s="19"/>
      <c r="AC829878" s="19"/>
      <c r="AD829878" s="19"/>
      <c r="AE829878" s="19"/>
      <c r="AF829878" s="19"/>
      <c r="AG829878" s="19"/>
      <c r="AH829878" s="19"/>
      <c r="AI829878" s="19"/>
      <c r="AJ829878" s="19"/>
      <c r="AK829878" s="19"/>
      <c r="AL829878" s="19"/>
      <c r="AM829878" s="19"/>
      <c r="AN829878" s="19"/>
      <c r="AO829878" s="19"/>
      <c r="AP829878"/>
    </row>
    <row r="829879" spans="1:42" s="116" customFormat="1" x14ac:dyDescent="0.3">
      <c r="A829879"/>
      <c r="B829879"/>
      <c r="C829879"/>
      <c r="D829879"/>
      <c r="E829879"/>
      <c r="F829879"/>
      <c r="G829879"/>
      <c r="H829879"/>
      <c r="I829879"/>
      <c r="J829879"/>
      <c r="K829879"/>
      <c r="L829879"/>
      <c r="M829879" s="115"/>
      <c r="N829879" s="115"/>
      <c r="O829879"/>
      <c r="P829879"/>
      <c r="Q829879"/>
      <c r="R829879" s="19"/>
      <c r="S829879" s="19"/>
      <c r="T829879"/>
      <c r="U829879" s="113"/>
      <c r="V829879" s="19"/>
      <c r="W829879" s="19"/>
      <c r="X829879" s="19"/>
      <c r="Y829879" s="19"/>
      <c r="Z829879" s="19"/>
      <c r="AA829879" s="19"/>
      <c r="AB829879" s="19"/>
      <c r="AC829879" s="19"/>
      <c r="AD829879" s="19"/>
      <c r="AE829879" s="19"/>
      <c r="AF829879" s="19"/>
      <c r="AG829879" s="19"/>
      <c r="AH829879" s="19"/>
      <c r="AI829879" s="19"/>
      <c r="AJ829879" s="19"/>
      <c r="AK829879" s="19"/>
      <c r="AL829879" s="19"/>
      <c r="AM829879" s="19"/>
      <c r="AN829879" s="19"/>
      <c r="AO829879" s="19"/>
      <c r="AP829879"/>
    </row>
    <row r="829880" spans="1:42" s="116" customFormat="1" x14ac:dyDescent="0.3">
      <c r="A829880"/>
      <c r="B829880"/>
      <c r="C829880"/>
      <c r="D829880"/>
      <c r="E829880"/>
      <c r="F829880"/>
      <c r="G829880"/>
      <c r="H829880"/>
      <c r="I829880"/>
      <c r="J829880"/>
      <c r="K829880"/>
      <c r="L829880"/>
      <c r="M829880" s="115"/>
      <c r="N829880" s="115"/>
      <c r="O829880"/>
      <c r="P829880"/>
      <c r="Q829880"/>
      <c r="R829880" s="19"/>
      <c r="S829880" s="19"/>
      <c r="T829880"/>
      <c r="U829880" s="113"/>
      <c r="V829880" s="19"/>
      <c r="W829880" s="19"/>
      <c r="X829880" s="19"/>
      <c r="Y829880" s="19"/>
      <c r="Z829880" s="19"/>
      <c r="AA829880" s="19"/>
      <c r="AB829880" s="19"/>
      <c r="AC829880" s="19"/>
      <c r="AD829880" s="19"/>
      <c r="AE829880" s="19"/>
      <c r="AF829880" s="19"/>
      <c r="AG829880" s="19"/>
      <c r="AH829880" s="19"/>
      <c r="AI829880" s="19"/>
      <c r="AJ829880" s="19"/>
      <c r="AK829880" s="19"/>
      <c r="AL829880" s="19"/>
      <c r="AM829880" s="19"/>
      <c r="AN829880" s="19"/>
      <c r="AO829880" s="19"/>
      <c r="AP829880"/>
    </row>
    <row r="829881" spans="1:42" s="116" customFormat="1" x14ac:dyDescent="0.3">
      <c r="A829881"/>
      <c r="B829881"/>
      <c r="C829881"/>
      <c r="D829881"/>
      <c r="E829881"/>
      <c r="F829881"/>
      <c r="G829881"/>
      <c r="H829881"/>
      <c r="I829881"/>
      <c r="J829881"/>
      <c r="K829881"/>
      <c r="L829881"/>
      <c r="M829881" s="115"/>
      <c r="N829881" s="115"/>
      <c r="O829881"/>
      <c r="P829881"/>
      <c r="Q829881"/>
      <c r="R829881" s="19"/>
      <c r="S829881" s="19"/>
      <c r="T829881"/>
      <c r="U829881" s="113"/>
      <c r="V829881" s="19"/>
      <c r="W829881" s="19"/>
      <c r="X829881" s="19"/>
      <c r="Y829881" s="19"/>
      <c r="Z829881" s="19"/>
      <c r="AA829881" s="19"/>
      <c r="AB829881" s="19"/>
      <c r="AC829881" s="19"/>
      <c r="AD829881" s="19"/>
      <c r="AE829881" s="19"/>
      <c r="AF829881" s="19"/>
      <c r="AG829881" s="19"/>
      <c r="AH829881" s="19"/>
      <c r="AI829881" s="19"/>
      <c r="AJ829881" s="19"/>
      <c r="AK829881" s="19"/>
      <c r="AL829881" s="19"/>
      <c r="AM829881" s="19"/>
      <c r="AN829881" s="19"/>
      <c r="AO829881" s="19"/>
      <c r="AP829881"/>
    </row>
    <row r="829882" spans="1:42" s="116" customFormat="1" x14ac:dyDescent="0.3">
      <c r="A829882"/>
      <c r="B829882"/>
      <c r="C829882"/>
      <c r="D829882"/>
      <c r="E829882"/>
      <c r="F829882"/>
      <c r="G829882"/>
      <c r="H829882"/>
      <c r="I829882"/>
      <c r="J829882"/>
      <c r="K829882"/>
      <c r="L829882"/>
      <c r="M829882" s="115"/>
      <c r="N829882" s="115"/>
      <c r="O829882"/>
      <c r="P829882"/>
      <c r="Q829882"/>
      <c r="R829882" s="19"/>
      <c r="S829882" s="19"/>
      <c r="T829882"/>
      <c r="U829882" s="113"/>
      <c r="V829882" s="19"/>
      <c r="W829882" s="19"/>
      <c r="X829882" s="19"/>
      <c r="Y829882" s="19"/>
      <c r="Z829882" s="19"/>
      <c r="AA829882" s="19"/>
      <c r="AB829882" s="19"/>
      <c r="AC829882" s="19"/>
      <c r="AD829882" s="19"/>
      <c r="AE829882" s="19"/>
      <c r="AF829882" s="19"/>
      <c r="AG829882" s="19"/>
      <c r="AH829882" s="19"/>
      <c r="AI829882" s="19"/>
      <c r="AJ829882" s="19"/>
      <c r="AK829882" s="19"/>
      <c r="AL829882" s="19"/>
      <c r="AM829882" s="19"/>
      <c r="AN829882" s="19"/>
      <c r="AO829882" s="19"/>
      <c r="AP829882"/>
    </row>
    <row r="829883" spans="1:42" s="116" customFormat="1" x14ac:dyDescent="0.3">
      <c r="A829883"/>
      <c r="B829883"/>
      <c r="C829883"/>
      <c r="D829883"/>
      <c r="E829883"/>
      <c r="F829883"/>
      <c r="G829883"/>
      <c r="H829883"/>
      <c r="I829883"/>
      <c r="J829883"/>
      <c r="K829883"/>
      <c r="L829883"/>
      <c r="M829883" s="115"/>
      <c r="N829883" s="115"/>
      <c r="O829883"/>
      <c r="P829883"/>
      <c r="Q829883"/>
      <c r="R829883" s="19"/>
      <c r="S829883" s="19"/>
      <c r="T829883"/>
      <c r="U829883" s="113"/>
      <c r="V829883" s="19"/>
      <c r="W829883" s="19"/>
      <c r="X829883" s="19"/>
      <c r="Y829883" s="19"/>
      <c r="Z829883" s="19"/>
      <c r="AA829883" s="19"/>
      <c r="AB829883" s="19"/>
      <c r="AC829883" s="19"/>
      <c r="AD829883" s="19"/>
      <c r="AE829883" s="19"/>
      <c r="AF829883" s="19"/>
      <c r="AG829883" s="19"/>
      <c r="AH829883" s="19"/>
      <c r="AI829883" s="19"/>
      <c r="AJ829883" s="19"/>
      <c r="AK829883" s="19"/>
      <c r="AL829883" s="19"/>
      <c r="AM829883" s="19"/>
      <c r="AN829883" s="19"/>
      <c r="AO829883" s="19"/>
      <c r="AP829883"/>
    </row>
    <row r="829884" spans="1:42" s="116" customFormat="1" x14ac:dyDescent="0.3">
      <c r="A829884"/>
      <c r="B829884"/>
      <c r="C829884"/>
      <c r="D829884"/>
      <c r="E829884"/>
      <c r="F829884"/>
      <c r="G829884"/>
      <c r="H829884"/>
      <c r="I829884"/>
      <c r="J829884"/>
      <c r="K829884"/>
      <c r="L829884"/>
      <c r="M829884" s="115"/>
      <c r="N829884" s="115"/>
      <c r="O829884"/>
      <c r="P829884"/>
      <c r="Q829884"/>
      <c r="R829884" s="19"/>
      <c r="S829884" s="19"/>
      <c r="T829884"/>
      <c r="U829884" s="113"/>
      <c r="V829884" s="19"/>
      <c r="W829884" s="19"/>
      <c r="X829884" s="19"/>
      <c r="Y829884" s="19"/>
      <c r="Z829884" s="19"/>
      <c r="AA829884" s="19"/>
      <c r="AB829884" s="19"/>
      <c r="AC829884" s="19"/>
      <c r="AD829884" s="19"/>
      <c r="AE829884" s="19"/>
      <c r="AF829884" s="19"/>
      <c r="AG829884" s="19"/>
      <c r="AH829884" s="19"/>
      <c r="AI829884" s="19"/>
      <c r="AJ829884" s="19"/>
      <c r="AK829884" s="19"/>
      <c r="AL829884" s="19"/>
      <c r="AM829884" s="19"/>
      <c r="AN829884" s="19"/>
      <c r="AO829884" s="19"/>
      <c r="AP829884"/>
    </row>
    <row r="829885" spans="1:42" s="116" customFormat="1" x14ac:dyDescent="0.3">
      <c r="A829885"/>
      <c r="B829885"/>
      <c r="C829885"/>
      <c r="D829885"/>
      <c r="E829885"/>
      <c r="F829885"/>
      <c r="G829885"/>
      <c r="H829885"/>
      <c r="I829885"/>
      <c r="J829885"/>
      <c r="K829885"/>
      <c r="L829885"/>
      <c r="M829885" s="115"/>
      <c r="N829885" s="115"/>
      <c r="O829885"/>
      <c r="P829885"/>
      <c r="Q829885"/>
      <c r="R829885" s="19"/>
      <c r="S829885" s="19"/>
      <c r="T829885"/>
      <c r="U829885" s="113"/>
      <c r="V829885" s="19"/>
      <c r="W829885" s="19"/>
      <c r="X829885" s="19"/>
      <c r="Y829885" s="19"/>
      <c r="Z829885" s="19"/>
      <c r="AA829885" s="19"/>
      <c r="AB829885" s="19"/>
      <c r="AC829885" s="19"/>
      <c r="AD829885" s="19"/>
      <c r="AE829885" s="19"/>
      <c r="AF829885" s="19"/>
      <c r="AG829885" s="19"/>
      <c r="AH829885" s="19"/>
      <c r="AI829885" s="19"/>
      <c r="AJ829885" s="19"/>
      <c r="AK829885" s="19"/>
      <c r="AL829885" s="19"/>
      <c r="AM829885" s="19"/>
      <c r="AN829885" s="19"/>
      <c r="AO829885" s="19"/>
      <c r="AP829885"/>
    </row>
    <row r="829886" spans="1:42" s="116" customFormat="1" x14ac:dyDescent="0.3">
      <c r="A829886"/>
      <c r="B829886"/>
      <c r="C829886"/>
      <c r="D829886"/>
      <c r="E829886"/>
      <c r="F829886"/>
      <c r="G829886"/>
      <c r="H829886"/>
      <c r="I829886"/>
      <c r="J829886"/>
      <c r="K829886"/>
      <c r="L829886"/>
      <c r="M829886" s="115"/>
      <c r="N829886" s="115"/>
      <c r="O829886"/>
      <c r="P829886"/>
      <c r="Q829886"/>
      <c r="R829886" s="19"/>
      <c r="S829886" s="19"/>
      <c r="T829886"/>
      <c r="U829886" s="113"/>
      <c r="V829886" s="19"/>
      <c r="W829886" s="19"/>
      <c r="X829886" s="19"/>
      <c r="Y829886" s="19"/>
      <c r="Z829886" s="19"/>
      <c r="AA829886" s="19"/>
      <c r="AB829886" s="19"/>
      <c r="AC829886" s="19"/>
      <c r="AD829886" s="19"/>
      <c r="AE829886" s="19"/>
      <c r="AF829886" s="19"/>
      <c r="AG829886" s="19"/>
      <c r="AH829886" s="19"/>
      <c r="AI829886" s="19"/>
      <c r="AJ829886" s="19"/>
      <c r="AK829886" s="19"/>
      <c r="AL829886" s="19"/>
      <c r="AM829886" s="19"/>
      <c r="AN829886" s="19"/>
      <c r="AO829886" s="19"/>
      <c r="AP829886"/>
    </row>
    <row r="829887" spans="1:42" s="116" customFormat="1" x14ac:dyDescent="0.3">
      <c r="A829887"/>
      <c r="B829887"/>
      <c r="C829887"/>
      <c r="D829887"/>
      <c r="E829887"/>
      <c r="F829887"/>
      <c r="G829887"/>
      <c r="H829887"/>
      <c r="I829887"/>
      <c r="J829887"/>
      <c r="K829887"/>
      <c r="L829887"/>
      <c r="M829887" s="115"/>
      <c r="N829887" s="115"/>
      <c r="O829887"/>
      <c r="P829887"/>
      <c r="Q829887"/>
      <c r="R829887" s="19"/>
      <c r="S829887" s="19"/>
      <c r="T829887"/>
      <c r="U829887" s="113"/>
      <c r="V829887" s="19"/>
      <c r="W829887" s="19"/>
      <c r="X829887" s="19"/>
      <c r="Y829887" s="19"/>
      <c r="Z829887" s="19"/>
      <c r="AA829887" s="19"/>
      <c r="AB829887" s="19"/>
      <c r="AC829887" s="19"/>
      <c r="AD829887" s="19"/>
      <c r="AE829887" s="19"/>
      <c r="AF829887" s="19"/>
      <c r="AG829887" s="19"/>
      <c r="AH829887" s="19"/>
      <c r="AI829887" s="19"/>
      <c r="AJ829887" s="19"/>
      <c r="AK829887" s="19"/>
      <c r="AL829887" s="19"/>
      <c r="AM829887" s="19"/>
      <c r="AN829887" s="19"/>
      <c r="AO829887" s="19"/>
      <c r="AP829887"/>
    </row>
    <row r="829888" spans="1:42" s="116" customFormat="1" x14ac:dyDescent="0.3">
      <c r="A829888"/>
      <c r="B829888"/>
      <c r="C829888"/>
      <c r="D829888"/>
      <c r="E829888"/>
      <c r="F829888"/>
      <c r="G829888"/>
      <c r="H829888"/>
      <c r="I829888"/>
      <c r="J829888"/>
      <c r="K829888"/>
      <c r="L829888"/>
      <c r="M829888" s="115"/>
      <c r="N829888" s="115"/>
      <c r="O829888"/>
      <c r="P829888"/>
      <c r="Q829888"/>
      <c r="R829888" s="19"/>
      <c r="S829888" s="19"/>
      <c r="T829888"/>
      <c r="U829888" s="113"/>
      <c r="V829888" s="19"/>
      <c r="W829888" s="19"/>
      <c r="X829888" s="19"/>
      <c r="Y829888" s="19"/>
      <c r="Z829888" s="19"/>
      <c r="AA829888" s="19"/>
      <c r="AB829888" s="19"/>
      <c r="AC829888" s="19"/>
      <c r="AD829888" s="19"/>
      <c r="AE829888" s="19"/>
      <c r="AF829888" s="19"/>
      <c r="AG829888" s="19"/>
      <c r="AH829888" s="19"/>
      <c r="AI829888" s="19"/>
      <c r="AJ829888" s="19"/>
      <c r="AK829888" s="19"/>
      <c r="AL829888" s="19"/>
      <c r="AM829888" s="19"/>
      <c r="AN829888" s="19"/>
      <c r="AO829888" s="19"/>
      <c r="AP829888"/>
    </row>
    <row r="829889" spans="1:42" s="116" customFormat="1" x14ac:dyDescent="0.3">
      <c r="A829889"/>
      <c r="B829889"/>
      <c r="C829889"/>
      <c r="D829889"/>
      <c r="E829889"/>
      <c r="F829889"/>
      <c r="G829889"/>
      <c r="H829889"/>
      <c r="I829889"/>
      <c r="J829889"/>
      <c r="K829889"/>
      <c r="L829889"/>
      <c r="M829889" s="115"/>
      <c r="N829889" s="115"/>
      <c r="O829889"/>
      <c r="P829889"/>
      <c r="Q829889"/>
      <c r="R829889" s="19"/>
      <c r="S829889" s="19"/>
      <c r="T829889"/>
      <c r="U829889" s="113"/>
      <c r="V829889" s="19"/>
      <c r="W829889" s="19"/>
      <c r="X829889" s="19"/>
      <c r="Y829889" s="19"/>
      <c r="Z829889" s="19"/>
      <c r="AA829889" s="19"/>
      <c r="AB829889" s="19"/>
      <c r="AC829889" s="19"/>
      <c r="AD829889" s="19"/>
      <c r="AE829889" s="19"/>
      <c r="AF829889" s="19"/>
      <c r="AG829889" s="19"/>
      <c r="AH829889" s="19"/>
      <c r="AI829889" s="19"/>
      <c r="AJ829889" s="19"/>
      <c r="AK829889" s="19"/>
      <c r="AL829889" s="19"/>
      <c r="AM829889" s="19"/>
      <c r="AN829889" s="19"/>
      <c r="AO829889" s="19"/>
      <c r="AP829889"/>
    </row>
    <row r="829890" spans="1:42" s="116" customFormat="1" x14ac:dyDescent="0.3">
      <c r="A829890"/>
      <c r="B829890"/>
      <c r="C829890"/>
      <c r="D829890"/>
      <c r="E829890"/>
      <c r="F829890"/>
      <c r="G829890"/>
      <c r="H829890"/>
      <c r="I829890"/>
      <c r="J829890"/>
      <c r="K829890"/>
      <c r="L829890"/>
      <c r="M829890" s="115"/>
      <c r="N829890" s="115"/>
      <c r="O829890"/>
      <c r="P829890"/>
      <c r="Q829890"/>
      <c r="R829890" s="19"/>
      <c r="S829890" s="19"/>
      <c r="T829890"/>
      <c r="U829890" s="113"/>
      <c r="V829890" s="19"/>
      <c r="W829890" s="19"/>
      <c r="X829890" s="19"/>
      <c r="Y829890" s="19"/>
      <c r="Z829890" s="19"/>
      <c r="AA829890" s="19"/>
      <c r="AB829890" s="19"/>
      <c r="AC829890" s="19"/>
      <c r="AD829890" s="19"/>
      <c r="AE829890" s="19"/>
      <c r="AF829890" s="19"/>
      <c r="AG829890" s="19"/>
      <c r="AH829890" s="19"/>
      <c r="AI829890" s="19"/>
      <c r="AJ829890" s="19"/>
      <c r="AK829890" s="19"/>
      <c r="AL829890" s="19"/>
      <c r="AM829890" s="19"/>
      <c r="AN829890" s="19"/>
      <c r="AO829890" s="19"/>
      <c r="AP829890"/>
    </row>
    <row r="829891" spans="1:42" s="116" customFormat="1" x14ac:dyDescent="0.3">
      <c r="A829891"/>
      <c r="B829891"/>
      <c r="C829891"/>
      <c r="D829891"/>
      <c r="E829891"/>
      <c r="F829891"/>
      <c r="G829891"/>
      <c r="H829891"/>
      <c r="I829891"/>
      <c r="J829891"/>
      <c r="K829891"/>
      <c r="L829891"/>
      <c r="M829891" s="115"/>
      <c r="N829891" s="115"/>
      <c r="O829891"/>
      <c r="P829891"/>
      <c r="Q829891"/>
      <c r="R829891" s="19"/>
      <c r="S829891" s="19"/>
      <c r="T829891"/>
      <c r="U829891" s="113"/>
      <c r="V829891" s="19"/>
      <c r="W829891" s="19"/>
      <c r="X829891" s="19"/>
      <c r="Y829891" s="19"/>
      <c r="Z829891" s="19"/>
      <c r="AA829891" s="19"/>
      <c r="AB829891" s="19"/>
      <c r="AC829891" s="19"/>
      <c r="AD829891" s="19"/>
      <c r="AE829891" s="19"/>
      <c r="AF829891" s="19"/>
      <c r="AG829891" s="19"/>
      <c r="AH829891" s="19"/>
      <c r="AI829891" s="19"/>
      <c r="AJ829891" s="19"/>
      <c r="AK829891" s="19"/>
      <c r="AL829891" s="19"/>
      <c r="AM829891" s="19"/>
      <c r="AN829891" s="19"/>
      <c r="AO829891" s="19"/>
      <c r="AP829891"/>
    </row>
    <row r="829892" spans="1:42" s="116" customFormat="1" x14ac:dyDescent="0.3">
      <c r="A829892"/>
      <c r="B829892"/>
      <c r="C829892"/>
      <c r="D829892"/>
      <c r="E829892"/>
      <c r="F829892"/>
      <c r="G829892"/>
      <c r="H829892"/>
      <c r="I829892"/>
      <c r="J829892"/>
      <c r="K829892"/>
      <c r="L829892"/>
      <c r="M829892" s="115"/>
      <c r="N829892" s="115"/>
      <c r="O829892"/>
      <c r="P829892"/>
      <c r="Q829892"/>
      <c r="R829892" s="19"/>
      <c r="S829892" s="19"/>
      <c r="T829892"/>
      <c r="U829892" s="113"/>
      <c r="V829892" s="19"/>
      <c r="W829892" s="19"/>
      <c r="X829892" s="19"/>
      <c r="Y829892" s="19"/>
      <c r="Z829892" s="19"/>
      <c r="AA829892" s="19"/>
      <c r="AB829892" s="19"/>
      <c r="AC829892" s="19"/>
      <c r="AD829892" s="19"/>
      <c r="AE829892" s="19"/>
      <c r="AF829892" s="19"/>
      <c r="AG829892" s="19"/>
      <c r="AH829892" s="19"/>
      <c r="AI829892" s="19"/>
      <c r="AJ829892" s="19"/>
      <c r="AK829892" s="19"/>
      <c r="AL829892" s="19"/>
      <c r="AM829892" s="19"/>
      <c r="AN829892" s="19"/>
      <c r="AO829892" s="19"/>
      <c r="AP829892"/>
    </row>
    <row r="829893" spans="1:42" s="116" customFormat="1" x14ac:dyDescent="0.3">
      <c r="A829893"/>
      <c r="B829893"/>
      <c r="C829893"/>
      <c r="D829893"/>
      <c r="E829893"/>
      <c r="F829893"/>
      <c r="G829893"/>
      <c r="H829893"/>
      <c r="I829893"/>
      <c r="J829893"/>
      <c r="K829893"/>
      <c r="L829893"/>
      <c r="M829893" s="115"/>
      <c r="N829893" s="115"/>
      <c r="O829893"/>
      <c r="P829893"/>
      <c r="Q829893"/>
      <c r="R829893" s="19"/>
      <c r="S829893" s="19"/>
      <c r="T829893"/>
      <c r="U829893" s="113"/>
      <c r="V829893" s="19"/>
      <c r="W829893" s="19"/>
      <c r="X829893" s="19"/>
      <c r="Y829893" s="19"/>
      <c r="Z829893" s="19"/>
      <c r="AA829893" s="19"/>
      <c r="AB829893" s="19"/>
      <c r="AC829893" s="19"/>
      <c r="AD829893" s="19"/>
      <c r="AE829893" s="19"/>
      <c r="AF829893" s="19"/>
      <c r="AG829893" s="19"/>
      <c r="AH829893" s="19"/>
      <c r="AI829893" s="19"/>
      <c r="AJ829893" s="19"/>
      <c r="AK829893" s="19"/>
      <c r="AL829893" s="19"/>
      <c r="AM829893" s="19"/>
      <c r="AN829893" s="19"/>
      <c r="AO829893" s="19"/>
      <c r="AP829893"/>
    </row>
    <row r="829894" spans="1:42" s="116" customFormat="1" x14ac:dyDescent="0.3">
      <c r="A829894"/>
      <c r="B829894"/>
      <c r="C829894"/>
      <c r="D829894"/>
      <c r="E829894"/>
      <c r="F829894"/>
      <c r="G829894"/>
      <c r="H829894"/>
      <c r="I829894"/>
      <c r="J829894"/>
      <c r="K829894"/>
      <c r="L829894"/>
      <c r="M829894" s="115"/>
      <c r="N829894" s="115"/>
      <c r="O829894"/>
      <c r="P829894"/>
      <c r="Q829894"/>
      <c r="R829894" s="19"/>
      <c r="S829894" s="19"/>
      <c r="T829894"/>
      <c r="U829894" s="113"/>
      <c r="V829894" s="19"/>
      <c r="W829894" s="19"/>
      <c r="X829894" s="19"/>
      <c r="Y829894" s="19"/>
      <c r="Z829894" s="19"/>
      <c r="AA829894" s="19"/>
      <c r="AB829894" s="19"/>
      <c r="AC829894" s="19"/>
      <c r="AD829894" s="19"/>
      <c r="AE829894" s="19"/>
      <c r="AF829894" s="19"/>
      <c r="AG829894" s="19"/>
      <c r="AH829894" s="19"/>
      <c r="AI829894" s="19"/>
      <c r="AJ829894" s="19"/>
      <c r="AK829894" s="19"/>
      <c r="AL829894" s="19"/>
      <c r="AM829894" s="19"/>
      <c r="AN829894" s="19"/>
      <c r="AO829894" s="19"/>
      <c r="AP829894"/>
    </row>
    <row r="829895" spans="1:42" s="116" customFormat="1" x14ac:dyDescent="0.3">
      <c r="A829895"/>
      <c r="B829895"/>
      <c r="C829895"/>
      <c r="D829895"/>
      <c r="E829895"/>
      <c r="F829895"/>
      <c r="G829895"/>
      <c r="H829895"/>
      <c r="I829895"/>
      <c r="J829895"/>
      <c r="K829895"/>
      <c r="L829895"/>
      <c r="M829895" s="115"/>
      <c r="N829895" s="115"/>
      <c r="O829895"/>
      <c r="P829895"/>
      <c r="Q829895"/>
      <c r="R829895" s="19"/>
      <c r="S829895" s="19"/>
      <c r="T829895"/>
      <c r="U829895" s="113"/>
      <c r="V829895" s="19"/>
      <c r="W829895" s="19"/>
      <c r="X829895" s="19"/>
      <c r="Y829895" s="19"/>
      <c r="Z829895" s="19"/>
      <c r="AA829895" s="19"/>
      <c r="AB829895" s="19"/>
      <c r="AC829895" s="19"/>
      <c r="AD829895" s="19"/>
      <c r="AE829895" s="19"/>
      <c r="AF829895" s="19"/>
      <c r="AG829895" s="19"/>
      <c r="AH829895" s="19"/>
      <c r="AI829895" s="19"/>
      <c r="AJ829895" s="19"/>
      <c r="AK829895" s="19"/>
      <c r="AL829895" s="19"/>
      <c r="AM829895" s="19"/>
      <c r="AN829895" s="19"/>
      <c r="AO829895" s="19"/>
      <c r="AP829895"/>
    </row>
    <row r="829896" spans="1:42" s="116" customFormat="1" x14ac:dyDescent="0.3">
      <c r="A829896"/>
      <c r="B829896"/>
      <c r="C829896"/>
      <c r="D829896"/>
      <c r="E829896"/>
      <c r="F829896"/>
      <c r="G829896"/>
      <c r="H829896"/>
      <c r="I829896"/>
      <c r="J829896"/>
      <c r="K829896"/>
      <c r="L829896"/>
      <c r="M829896" s="115"/>
      <c r="N829896" s="115"/>
      <c r="O829896"/>
      <c r="P829896"/>
      <c r="Q829896"/>
      <c r="R829896" s="19"/>
      <c r="S829896" s="19"/>
      <c r="T829896"/>
      <c r="U829896" s="113"/>
      <c r="V829896" s="19"/>
      <c r="W829896" s="19"/>
      <c r="X829896" s="19"/>
      <c r="Y829896" s="19"/>
      <c r="Z829896" s="19"/>
      <c r="AA829896" s="19"/>
      <c r="AB829896" s="19"/>
      <c r="AC829896" s="19"/>
      <c r="AD829896" s="19"/>
      <c r="AE829896" s="19"/>
      <c r="AF829896" s="19"/>
      <c r="AG829896" s="19"/>
      <c r="AH829896" s="19"/>
      <c r="AI829896" s="19"/>
      <c r="AJ829896" s="19"/>
      <c r="AK829896" s="19"/>
      <c r="AL829896" s="19"/>
      <c r="AM829896" s="19"/>
      <c r="AN829896" s="19"/>
      <c r="AO829896" s="19"/>
      <c r="AP829896"/>
    </row>
    <row r="829897" spans="1:42" s="116" customFormat="1" x14ac:dyDescent="0.3">
      <c r="A829897"/>
      <c r="B829897"/>
      <c r="C829897"/>
      <c r="D829897"/>
      <c r="E829897"/>
      <c r="F829897"/>
      <c r="G829897"/>
      <c r="H829897"/>
      <c r="I829897"/>
      <c r="J829897"/>
      <c r="K829897"/>
      <c r="L829897"/>
      <c r="M829897" s="115"/>
      <c r="N829897" s="115"/>
      <c r="O829897"/>
      <c r="P829897"/>
      <c r="Q829897"/>
      <c r="R829897" s="19"/>
      <c r="S829897" s="19"/>
      <c r="T829897"/>
      <c r="U829897" s="113"/>
      <c r="V829897" s="19"/>
      <c r="W829897" s="19"/>
      <c r="X829897" s="19"/>
      <c r="Y829897" s="19"/>
      <c r="Z829897" s="19"/>
      <c r="AA829897" s="19"/>
      <c r="AB829897" s="19"/>
      <c r="AC829897" s="19"/>
      <c r="AD829897" s="19"/>
      <c r="AE829897" s="19"/>
      <c r="AF829897" s="19"/>
      <c r="AG829897" s="19"/>
      <c r="AH829897" s="19"/>
      <c r="AI829897" s="19"/>
      <c r="AJ829897" s="19"/>
      <c r="AK829897" s="19"/>
      <c r="AL829897" s="19"/>
      <c r="AM829897" s="19"/>
      <c r="AN829897" s="19"/>
      <c r="AO829897" s="19"/>
      <c r="AP829897"/>
    </row>
    <row r="829898" spans="1:42" s="116" customFormat="1" x14ac:dyDescent="0.3">
      <c r="A829898"/>
      <c r="B829898"/>
      <c r="C829898"/>
      <c r="D829898"/>
      <c r="E829898"/>
      <c r="F829898"/>
      <c r="G829898"/>
      <c r="H829898"/>
      <c r="I829898"/>
      <c r="J829898"/>
      <c r="K829898"/>
      <c r="L829898"/>
      <c r="M829898" s="115"/>
      <c r="N829898" s="115"/>
      <c r="O829898"/>
      <c r="P829898"/>
      <c r="Q829898"/>
      <c r="R829898" s="19"/>
      <c r="S829898" s="19"/>
      <c r="T829898"/>
      <c r="U829898" s="113"/>
      <c r="V829898" s="19"/>
      <c r="W829898" s="19"/>
      <c r="X829898" s="19"/>
      <c r="Y829898" s="19"/>
      <c r="Z829898" s="19"/>
      <c r="AA829898" s="19"/>
      <c r="AB829898" s="19"/>
      <c r="AC829898" s="19"/>
      <c r="AD829898" s="19"/>
      <c r="AE829898" s="19"/>
      <c r="AF829898" s="19"/>
      <c r="AG829898" s="19"/>
      <c r="AH829898" s="19"/>
      <c r="AI829898" s="19"/>
      <c r="AJ829898" s="19"/>
      <c r="AK829898" s="19"/>
      <c r="AL829898" s="19"/>
      <c r="AM829898" s="19"/>
      <c r="AN829898" s="19"/>
      <c r="AO829898" s="19"/>
      <c r="AP829898"/>
    </row>
    <row r="829899" spans="1:42" s="116" customFormat="1" x14ac:dyDescent="0.3">
      <c r="A829899"/>
      <c r="B829899"/>
      <c r="C829899"/>
      <c r="D829899"/>
      <c r="E829899"/>
      <c r="F829899"/>
      <c r="G829899"/>
      <c r="H829899"/>
      <c r="I829899"/>
      <c r="J829899"/>
      <c r="K829899"/>
      <c r="L829899"/>
      <c r="M829899" s="115"/>
      <c r="N829899" s="115"/>
      <c r="O829899"/>
      <c r="P829899"/>
      <c r="Q829899"/>
      <c r="R829899" s="19"/>
      <c r="S829899" s="19"/>
      <c r="T829899"/>
      <c r="U829899" s="113"/>
      <c r="V829899" s="19"/>
      <c r="W829899" s="19"/>
      <c r="X829899" s="19"/>
      <c r="Y829899" s="19"/>
      <c r="Z829899" s="19"/>
      <c r="AA829899" s="19"/>
      <c r="AB829899" s="19"/>
      <c r="AC829899" s="19"/>
      <c r="AD829899" s="19"/>
      <c r="AE829899" s="19"/>
      <c r="AF829899" s="19"/>
      <c r="AG829899" s="19"/>
      <c r="AH829899" s="19"/>
      <c r="AI829899" s="19"/>
      <c r="AJ829899" s="19"/>
      <c r="AK829899" s="19"/>
      <c r="AL829899" s="19"/>
      <c r="AM829899" s="19"/>
      <c r="AN829899" s="19"/>
      <c r="AO829899" s="19"/>
      <c r="AP829899"/>
    </row>
    <row r="829900" spans="1:42" s="116" customFormat="1" x14ac:dyDescent="0.3">
      <c r="A829900"/>
      <c r="B829900"/>
      <c r="C829900"/>
      <c r="D829900"/>
      <c r="E829900"/>
      <c r="F829900"/>
      <c r="G829900"/>
      <c r="H829900"/>
      <c r="I829900"/>
      <c r="J829900"/>
      <c r="K829900"/>
      <c r="L829900"/>
      <c r="M829900" s="115"/>
      <c r="N829900" s="115"/>
      <c r="O829900"/>
      <c r="P829900"/>
      <c r="Q829900"/>
      <c r="R829900" s="19"/>
      <c r="S829900" s="19"/>
      <c r="T829900"/>
      <c r="U829900" s="113"/>
      <c r="V829900" s="19"/>
      <c r="W829900" s="19"/>
      <c r="X829900" s="19"/>
      <c r="Y829900" s="19"/>
      <c r="Z829900" s="19"/>
      <c r="AA829900" s="19"/>
      <c r="AB829900" s="19"/>
      <c r="AC829900" s="19"/>
      <c r="AD829900" s="19"/>
      <c r="AE829900" s="19"/>
      <c r="AF829900" s="19"/>
      <c r="AG829900" s="19"/>
      <c r="AH829900" s="19"/>
      <c r="AI829900" s="19"/>
      <c r="AJ829900" s="19"/>
      <c r="AK829900" s="19"/>
      <c r="AL829900" s="19"/>
      <c r="AM829900" s="19"/>
      <c r="AN829900" s="19"/>
      <c r="AO829900" s="19"/>
      <c r="AP829900"/>
    </row>
    <row r="829901" spans="1:42" s="116" customFormat="1" x14ac:dyDescent="0.3">
      <c r="A829901"/>
      <c r="B829901"/>
      <c r="C829901"/>
      <c r="D829901"/>
      <c r="E829901"/>
      <c r="F829901"/>
      <c r="G829901"/>
      <c r="H829901"/>
      <c r="I829901"/>
      <c r="J829901"/>
      <c r="K829901"/>
      <c r="L829901"/>
      <c r="M829901" s="115"/>
      <c r="N829901" s="115"/>
      <c r="O829901"/>
      <c r="P829901"/>
      <c r="Q829901"/>
      <c r="R829901" s="19"/>
      <c r="S829901" s="19"/>
      <c r="T829901"/>
      <c r="U829901" s="113"/>
      <c r="V829901" s="19"/>
      <c r="W829901" s="19"/>
      <c r="X829901" s="19"/>
      <c r="Y829901" s="19"/>
      <c r="Z829901" s="19"/>
      <c r="AA829901" s="19"/>
      <c r="AB829901" s="19"/>
      <c r="AC829901" s="19"/>
      <c r="AD829901" s="19"/>
      <c r="AE829901" s="19"/>
      <c r="AF829901" s="19"/>
      <c r="AG829901" s="19"/>
      <c r="AH829901" s="19"/>
      <c r="AI829901" s="19"/>
      <c r="AJ829901" s="19"/>
      <c r="AK829901" s="19"/>
      <c r="AL829901" s="19"/>
      <c r="AM829901" s="19"/>
      <c r="AN829901" s="19"/>
      <c r="AO829901" s="19"/>
      <c r="AP829901"/>
    </row>
    <row r="829902" spans="1:42" s="116" customFormat="1" x14ac:dyDescent="0.3">
      <c r="A829902"/>
      <c r="B829902"/>
      <c r="C829902"/>
      <c r="D829902"/>
      <c r="E829902"/>
      <c r="F829902"/>
      <c r="G829902"/>
      <c r="H829902"/>
      <c r="I829902"/>
      <c r="J829902"/>
      <c r="K829902"/>
      <c r="L829902"/>
      <c r="M829902" s="115"/>
      <c r="N829902" s="115"/>
      <c r="O829902"/>
      <c r="P829902"/>
      <c r="Q829902"/>
      <c r="R829902" s="19"/>
      <c r="S829902" s="19"/>
      <c r="T829902"/>
      <c r="U829902" s="113"/>
      <c r="V829902" s="19"/>
      <c r="W829902" s="19"/>
      <c r="X829902" s="19"/>
      <c r="Y829902" s="19"/>
      <c r="Z829902" s="19"/>
      <c r="AA829902" s="19"/>
      <c r="AB829902" s="19"/>
      <c r="AC829902" s="19"/>
      <c r="AD829902" s="19"/>
      <c r="AE829902" s="19"/>
      <c r="AF829902" s="19"/>
      <c r="AG829902" s="19"/>
      <c r="AH829902" s="19"/>
      <c r="AI829902" s="19"/>
      <c r="AJ829902" s="19"/>
      <c r="AK829902" s="19"/>
      <c r="AL829902" s="19"/>
      <c r="AM829902" s="19"/>
      <c r="AN829902" s="19"/>
      <c r="AO829902" s="19"/>
      <c r="AP829902"/>
    </row>
    <row r="829903" spans="1:42" s="116" customFormat="1" x14ac:dyDescent="0.3">
      <c r="A829903"/>
      <c r="B829903"/>
      <c r="C829903"/>
      <c r="D829903"/>
      <c r="E829903"/>
      <c r="F829903"/>
      <c r="G829903"/>
      <c r="H829903"/>
      <c r="I829903"/>
      <c r="J829903"/>
      <c r="K829903"/>
      <c r="L829903"/>
      <c r="M829903" s="115"/>
      <c r="N829903" s="115"/>
      <c r="O829903"/>
      <c r="P829903"/>
      <c r="Q829903"/>
      <c r="R829903" s="19"/>
      <c r="S829903" s="19"/>
      <c r="T829903"/>
      <c r="U829903" s="113"/>
      <c r="V829903" s="19"/>
      <c r="W829903" s="19"/>
      <c r="X829903" s="19"/>
      <c r="Y829903" s="19"/>
      <c r="Z829903" s="19"/>
      <c r="AA829903" s="19"/>
      <c r="AB829903" s="19"/>
      <c r="AC829903" s="19"/>
      <c r="AD829903" s="19"/>
      <c r="AE829903" s="19"/>
      <c r="AF829903" s="19"/>
      <c r="AG829903" s="19"/>
      <c r="AH829903" s="19"/>
      <c r="AI829903" s="19"/>
      <c r="AJ829903" s="19"/>
      <c r="AK829903" s="19"/>
      <c r="AL829903" s="19"/>
      <c r="AM829903" s="19"/>
      <c r="AN829903" s="19"/>
      <c r="AO829903" s="19"/>
      <c r="AP829903"/>
    </row>
    <row r="829904" spans="1:42" s="116" customFormat="1" x14ac:dyDescent="0.3">
      <c r="A829904"/>
      <c r="B829904"/>
      <c r="C829904"/>
      <c r="D829904"/>
      <c r="E829904"/>
      <c r="F829904"/>
      <c r="G829904"/>
      <c r="H829904"/>
      <c r="I829904"/>
      <c r="J829904"/>
      <c r="K829904"/>
      <c r="L829904"/>
      <c r="M829904" s="115"/>
      <c r="N829904" s="115"/>
      <c r="O829904"/>
      <c r="P829904"/>
      <c r="Q829904"/>
      <c r="R829904" s="19"/>
      <c r="S829904" s="19"/>
      <c r="T829904"/>
      <c r="U829904" s="113"/>
      <c r="V829904" s="19"/>
      <c r="W829904" s="19"/>
      <c r="X829904" s="19"/>
      <c r="Y829904" s="19"/>
      <c r="Z829904" s="19"/>
      <c r="AA829904" s="19"/>
      <c r="AB829904" s="19"/>
      <c r="AC829904" s="19"/>
      <c r="AD829904" s="19"/>
      <c r="AE829904" s="19"/>
      <c r="AF829904" s="19"/>
      <c r="AG829904" s="19"/>
      <c r="AH829904" s="19"/>
      <c r="AI829904" s="19"/>
      <c r="AJ829904" s="19"/>
      <c r="AK829904" s="19"/>
      <c r="AL829904" s="19"/>
      <c r="AM829904" s="19"/>
      <c r="AN829904" s="19"/>
      <c r="AO829904" s="19"/>
      <c r="AP829904"/>
    </row>
    <row r="829905" spans="1:42" s="116" customFormat="1" x14ac:dyDescent="0.3">
      <c r="A829905"/>
      <c r="B829905"/>
      <c r="C829905"/>
      <c r="D829905"/>
      <c r="E829905"/>
      <c r="F829905"/>
      <c r="G829905"/>
      <c r="H829905"/>
      <c r="I829905"/>
      <c r="J829905"/>
      <c r="K829905"/>
      <c r="L829905"/>
      <c r="M829905" s="115"/>
      <c r="N829905" s="115"/>
      <c r="O829905"/>
      <c r="P829905"/>
      <c r="Q829905"/>
      <c r="R829905" s="19"/>
      <c r="S829905" s="19"/>
      <c r="T829905"/>
      <c r="U829905" s="113"/>
      <c r="V829905" s="19"/>
      <c r="W829905" s="19"/>
      <c r="X829905" s="19"/>
      <c r="Y829905" s="19"/>
      <c r="Z829905" s="19"/>
      <c r="AA829905" s="19"/>
      <c r="AB829905" s="19"/>
      <c r="AC829905" s="19"/>
      <c r="AD829905" s="19"/>
      <c r="AE829905" s="19"/>
      <c r="AF829905" s="19"/>
      <c r="AG829905" s="19"/>
      <c r="AH829905" s="19"/>
      <c r="AI829905" s="19"/>
      <c r="AJ829905" s="19"/>
      <c r="AK829905" s="19"/>
      <c r="AL829905" s="19"/>
      <c r="AM829905" s="19"/>
      <c r="AN829905" s="19"/>
      <c r="AO829905" s="19"/>
      <c r="AP829905"/>
    </row>
    <row r="829906" spans="1:42" s="116" customFormat="1" x14ac:dyDescent="0.3">
      <c r="A829906"/>
      <c r="B829906"/>
      <c r="C829906"/>
      <c r="D829906"/>
      <c r="E829906"/>
      <c r="F829906"/>
      <c r="G829906"/>
      <c r="H829906"/>
      <c r="I829906"/>
      <c r="J829906"/>
      <c r="K829906"/>
      <c r="L829906"/>
      <c r="M829906" s="115"/>
      <c r="N829906" s="115"/>
      <c r="O829906"/>
      <c r="P829906"/>
      <c r="Q829906"/>
      <c r="R829906" s="19"/>
      <c r="S829906" s="19"/>
      <c r="T829906"/>
      <c r="U829906" s="113"/>
      <c r="V829906" s="19"/>
      <c r="W829906" s="19"/>
      <c r="X829906" s="19"/>
      <c r="Y829906" s="19"/>
      <c r="Z829906" s="19"/>
      <c r="AA829906" s="19"/>
      <c r="AB829906" s="19"/>
      <c r="AC829906" s="19"/>
      <c r="AD829906" s="19"/>
      <c r="AE829906" s="19"/>
      <c r="AF829906" s="19"/>
      <c r="AG829906" s="19"/>
      <c r="AH829906" s="19"/>
      <c r="AI829906" s="19"/>
      <c r="AJ829906" s="19"/>
      <c r="AK829906" s="19"/>
      <c r="AL829906" s="19"/>
      <c r="AM829906" s="19"/>
      <c r="AN829906" s="19"/>
      <c r="AO829906" s="19"/>
      <c r="AP829906"/>
    </row>
    <row r="829907" spans="1:42" s="116" customFormat="1" x14ac:dyDescent="0.3">
      <c r="A829907"/>
      <c r="B829907"/>
      <c r="C829907"/>
      <c r="D829907"/>
      <c r="E829907"/>
      <c r="F829907"/>
      <c r="G829907"/>
      <c r="H829907"/>
      <c r="I829907"/>
      <c r="J829907"/>
      <c r="K829907"/>
      <c r="L829907"/>
      <c r="M829907" s="115"/>
      <c r="N829907" s="115"/>
      <c r="O829907"/>
      <c r="P829907"/>
      <c r="Q829907"/>
      <c r="R829907" s="19"/>
      <c r="S829907" s="19"/>
      <c r="T829907"/>
      <c r="U829907" s="113"/>
      <c r="V829907" s="19"/>
      <c r="W829907" s="19"/>
      <c r="X829907" s="19"/>
      <c r="Y829907" s="19"/>
      <c r="Z829907" s="19"/>
      <c r="AA829907" s="19"/>
      <c r="AB829907" s="19"/>
      <c r="AC829907" s="19"/>
      <c r="AD829907" s="19"/>
      <c r="AE829907" s="19"/>
      <c r="AF829907" s="19"/>
      <c r="AG829907" s="19"/>
      <c r="AH829907" s="19"/>
      <c r="AI829907" s="19"/>
      <c r="AJ829907" s="19"/>
      <c r="AK829907" s="19"/>
      <c r="AL829907" s="19"/>
      <c r="AM829907" s="19"/>
      <c r="AN829907" s="19"/>
      <c r="AO829907" s="19"/>
      <c r="AP829907"/>
    </row>
    <row r="829908" spans="1:42" s="116" customFormat="1" x14ac:dyDescent="0.3">
      <c r="A829908"/>
      <c r="B829908"/>
      <c r="C829908"/>
      <c r="D829908"/>
      <c r="E829908"/>
      <c r="F829908"/>
      <c r="G829908"/>
      <c r="H829908"/>
      <c r="I829908"/>
      <c r="J829908"/>
      <c r="K829908"/>
      <c r="L829908"/>
      <c r="M829908" s="115"/>
      <c r="N829908" s="115"/>
      <c r="O829908"/>
      <c r="P829908"/>
      <c r="Q829908"/>
      <c r="R829908" s="19"/>
      <c r="S829908" s="19"/>
      <c r="T829908"/>
      <c r="U829908" s="113"/>
      <c r="V829908" s="19"/>
      <c r="W829908" s="19"/>
      <c r="X829908" s="19"/>
      <c r="Y829908" s="19"/>
      <c r="Z829908" s="19"/>
      <c r="AA829908" s="19"/>
      <c r="AB829908" s="19"/>
      <c r="AC829908" s="19"/>
      <c r="AD829908" s="19"/>
      <c r="AE829908" s="19"/>
      <c r="AF829908" s="19"/>
      <c r="AG829908" s="19"/>
      <c r="AH829908" s="19"/>
      <c r="AI829908" s="19"/>
      <c r="AJ829908" s="19"/>
      <c r="AK829908" s="19"/>
      <c r="AL829908" s="19"/>
      <c r="AM829908" s="19"/>
      <c r="AN829908" s="19"/>
      <c r="AO829908" s="19"/>
      <c r="AP829908"/>
    </row>
    <row r="829909" spans="1:42" s="116" customFormat="1" x14ac:dyDescent="0.3">
      <c r="A829909"/>
      <c r="B829909"/>
      <c r="C829909"/>
      <c r="D829909"/>
      <c r="E829909"/>
      <c r="F829909"/>
      <c r="G829909"/>
      <c r="H829909"/>
      <c r="I829909"/>
      <c r="J829909"/>
      <c r="K829909"/>
      <c r="L829909"/>
      <c r="M829909" s="115"/>
      <c r="N829909" s="115"/>
      <c r="O829909"/>
      <c r="P829909"/>
      <c r="Q829909"/>
      <c r="R829909" s="19"/>
      <c r="S829909" s="19"/>
      <c r="T829909"/>
      <c r="U829909" s="113"/>
      <c r="V829909" s="19"/>
      <c r="W829909" s="19"/>
      <c r="X829909" s="19"/>
      <c r="Y829909" s="19"/>
      <c r="Z829909" s="19"/>
      <c r="AA829909" s="19"/>
      <c r="AB829909" s="19"/>
      <c r="AC829909" s="19"/>
      <c r="AD829909" s="19"/>
      <c r="AE829909" s="19"/>
      <c r="AF829909" s="19"/>
      <c r="AG829909" s="19"/>
      <c r="AH829909" s="19"/>
      <c r="AI829909" s="19"/>
      <c r="AJ829909" s="19"/>
      <c r="AK829909" s="19"/>
      <c r="AL829909" s="19"/>
      <c r="AM829909" s="19"/>
      <c r="AN829909" s="19"/>
      <c r="AO829909" s="19"/>
      <c r="AP829909"/>
    </row>
    <row r="829910" spans="1:42" s="116" customFormat="1" x14ac:dyDescent="0.3">
      <c r="A829910"/>
      <c r="B829910"/>
      <c r="C829910"/>
      <c r="D829910"/>
      <c r="E829910"/>
      <c r="F829910"/>
      <c r="G829910"/>
      <c r="H829910"/>
      <c r="I829910"/>
      <c r="J829910"/>
      <c r="K829910"/>
      <c r="L829910"/>
      <c r="M829910" s="115"/>
      <c r="N829910" s="115"/>
      <c r="O829910"/>
      <c r="P829910"/>
      <c r="Q829910"/>
      <c r="R829910" s="19"/>
      <c r="S829910" s="19"/>
      <c r="T829910"/>
      <c r="U829910" s="113"/>
      <c r="V829910" s="19"/>
      <c r="W829910" s="19"/>
      <c r="X829910" s="19"/>
      <c r="Y829910" s="19"/>
      <c r="Z829910" s="19"/>
      <c r="AA829910" s="19"/>
      <c r="AB829910" s="19"/>
      <c r="AC829910" s="19"/>
      <c r="AD829910" s="19"/>
      <c r="AE829910" s="19"/>
      <c r="AF829910" s="19"/>
      <c r="AG829910" s="19"/>
      <c r="AH829910" s="19"/>
      <c r="AI829910" s="19"/>
      <c r="AJ829910" s="19"/>
      <c r="AK829910" s="19"/>
      <c r="AL829910" s="19"/>
      <c r="AM829910" s="19"/>
      <c r="AN829910" s="19"/>
      <c r="AO829910" s="19"/>
      <c r="AP829910"/>
    </row>
    <row r="829911" spans="1:42" s="116" customFormat="1" x14ac:dyDescent="0.3">
      <c r="A829911"/>
      <c r="B829911"/>
      <c r="C829911"/>
      <c r="D829911"/>
      <c r="E829911"/>
      <c r="F829911"/>
      <c r="G829911"/>
      <c r="H829911"/>
      <c r="I829911"/>
      <c r="J829911"/>
      <c r="K829911"/>
      <c r="L829911"/>
      <c r="M829911" s="115"/>
      <c r="N829911" s="115"/>
      <c r="O829911"/>
      <c r="P829911"/>
      <c r="Q829911"/>
      <c r="R829911" s="19"/>
      <c r="S829911" s="19"/>
      <c r="T829911"/>
      <c r="U829911" s="113"/>
      <c r="V829911" s="19"/>
      <c r="W829911" s="19"/>
      <c r="X829911" s="19"/>
      <c r="Y829911" s="19"/>
      <c r="Z829911" s="19"/>
      <c r="AA829911" s="19"/>
      <c r="AB829911" s="19"/>
      <c r="AC829911" s="19"/>
      <c r="AD829911" s="19"/>
      <c r="AE829911" s="19"/>
      <c r="AF829911" s="19"/>
      <c r="AG829911" s="19"/>
      <c r="AH829911" s="19"/>
      <c r="AI829911" s="19"/>
      <c r="AJ829911" s="19"/>
      <c r="AK829911" s="19"/>
      <c r="AL829911" s="19"/>
      <c r="AM829911" s="19"/>
      <c r="AN829911" s="19"/>
      <c r="AO829911" s="19"/>
      <c r="AP829911"/>
    </row>
    <row r="829912" spans="1:42" s="116" customFormat="1" x14ac:dyDescent="0.3">
      <c r="A829912"/>
      <c r="B829912"/>
      <c r="C829912"/>
      <c r="D829912"/>
      <c r="E829912"/>
      <c r="F829912"/>
      <c r="G829912"/>
      <c r="H829912"/>
      <c r="I829912"/>
      <c r="J829912"/>
      <c r="K829912"/>
      <c r="L829912"/>
      <c r="M829912" s="115"/>
      <c r="N829912" s="115"/>
      <c r="O829912"/>
      <c r="P829912"/>
      <c r="Q829912"/>
      <c r="R829912" s="19"/>
      <c r="S829912" s="19"/>
      <c r="T829912"/>
      <c r="U829912" s="113"/>
      <c r="V829912" s="19"/>
      <c r="W829912" s="19"/>
      <c r="X829912" s="19"/>
      <c r="Y829912" s="19"/>
      <c r="Z829912" s="19"/>
      <c r="AA829912" s="19"/>
      <c r="AB829912" s="19"/>
      <c r="AC829912" s="19"/>
      <c r="AD829912" s="19"/>
      <c r="AE829912" s="19"/>
      <c r="AF829912" s="19"/>
      <c r="AG829912" s="19"/>
      <c r="AH829912" s="19"/>
      <c r="AI829912" s="19"/>
      <c r="AJ829912" s="19"/>
      <c r="AK829912" s="19"/>
      <c r="AL829912" s="19"/>
      <c r="AM829912" s="19"/>
      <c r="AN829912" s="19"/>
      <c r="AO829912" s="19"/>
      <c r="AP829912"/>
    </row>
    <row r="829913" spans="1:42" s="116" customFormat="1" x14ac:dyDescent="0.3">
      <c r="A829913"/>
      <c r="B829913"/>
      <c r="C829913"/>
      <c r="D829913"/>
      <c r="E829913"/>
      <c r="F829913"/>
      <c r="G829913"/>
      <c r="H829913"/>
      <c r="I829913"/>
      <c r="J829913"/>
      <c r="K829913"/>
      <c r="L829913"/>
      <c r="M829913" s="115"/>
      <c r="N829913" s="115"/>
      <c r="O829913"/>
      <c r="P829913"/>
      <c r="Q829913"/>
      <c r="R829913" s="19"/>
      <c r="S829913" s="19"/>
      <c r="T829913"/>
      <c r="U829913" s="113"/>
      <c r="V829913" s="19"/>
      <c r="W829913" s="19"/>
      <c r="X829913" s="19"/>
      <c r="Y829913" s="19"/>
      <c r="Z829913" s="19"/>
      <c r="AA829913" s="19"/>
      <c r="AB829913" s="19"/>
      <c r="AC829913" s="19"/>
      <c r="AD829913" s="19"/>
      <c r="AE829913" s="19"/>
      <c r="AF829913" s="19"/>
      <c r="AG829913" s="19"/>
      <c r="AH829913" s="19"/>
      <c r="AI829913" s="19"/>
      <c r="AJ829913" s="19"/>
      <c r="AK829913" s="19"/>
      <c r="AL829913" s="19"/>
      <c r="AM829913" s="19"/>
      <c r="AN829913" s="19"/>
      <c r="AO829913" s="19"/>
      <c r="AP829913"/>
    </row>
    <row r="829914" spans="1:42" s="116" customFormat="1" x14ac:dyDescent="0.3">
      <c r="A829914"/>
      <c r="B829914"/>
      <c r="C829914"/>
      <c r="D829914"/>
      <c r="E829914"/>
      <c r="F829914"/>
      <c r="G829914"/>
      <c r="H829914"/>
      <c r="I829914"/>
      <c r="J829914"/>
      <c r="K829914"/>
      <c r="L829914"/>
      <c r="M829914" s="115"/>
      <c r="N829914" s="115"/>
      <c r="O829914"/>
      <c r="P829914"/>
      <c r="Q829914"/>
      <c r="R829914" s="19"/>
      <c r="S829914" s="19"/>
      <c r="T829914"/>
      <c r="U829914" s="113"/>
      <c r="V829914" s="19"/>
      <c r="W829914" s="19"/>
      <c r="X829914" s="19"/>
      <c r="Y829914" s="19"/>
      <c r="Z829914" s="19"/>
      <c r="AA829914" s="19"/>
      <c r="AB829914" s="19"/>
      <c r="AC829914" s="19"/>
      <c r="AD829914" s="19"/>
      <c r="AE829914" s="19"/>
      <c r="AF829914" s="19"/>
      <c r="AG829914" s="19"/>
      <c r="AH829914" s="19"/>
      <c r="AI829914" s="19"/>
      <c r="AJ829914" s="19"/>
      <c r="AK829914" s="19"/>
      <c r="AL829914" s="19"/>
      <c r="AM829914" s="19"/>
      <c r="AN829914" s="19"/>
      <c r="AO829914" s="19"/>
      <c r="AP829914"/>
    </row>
    <row r="829915" spans="1:42" s="116" customFormat="1" x14ac:dyDescent="0.3">
      <c r="A829915"/>
      <c r="B829915"/>
      <c r="C829915"/>
      <c r="D829915"/>
      <c r="E829915"/>
      <c r="F829915"/>
      <c r="G829915"/>
      <c r="H829915"/>
      <c r="I829915"/>
      <c r="J829915"/>
      <c r="K829915"/>
      <c r="L829915"/>
      <c r="M829915" s="115"/>
      <c r="N829915" s="115"/>
      <c r="O829915"/>
      <c r="P829915"/>
      <c r="Q829915"/>
      <c r="R829915" s="19"/>
      <c r="S829915" s="19"/>
      <c r="T829915"/>
      <c r="U829915" s="113"/>
      <c r="V829915" s="19"/>
      <c r="W829915" s="19"/>
      <c r="X829915" s="19"/>
      <c r="Y829915" s="19"/>
      <c r="Z829915" s="19"/>
      <c r="AA829915" s="19"/>
      <c r="AB829915" s="19"/>
      <c r="AC829915" s="19"/>
      <c r="AD829915" s="19"/>
      <c r="AE829915" s="19"/>
      <c r="AF829915" s="19"/>
      <c r="AG829915" s="19"/>
      <c r="AH829915" s="19"/>
      <c r="AI829915" s="19"/>
      <c r="AJ829915" s="19"/>
      <c r="AK829915" s="19"/>
      <c r="AL829915" s="19"/>
      <c r="AM829915" s="19"/>
      <c r="AN829915" s="19"/>
      <c r="AO829915" s="19"/>
      <c r="AP829915"/>
    </row>
    <row r="829916" spans="1:42" s="116" customFormat="1" x14ac:dyDescent="0.3">
      <c r="A829916"/>
      <c r="B829916"/>
      <c r="C829916"/>
      <c r="D829916"/>
      <c r="E829916"/>
      <c r="F829916"/>
      <c r="G829916"/>
      <c r="H829916"/>
      <c r="I829916"/>
      <c r="J829916"/>
      <c r="K829916"/>
      <c r="L829916"/>
      <c r="M829916" s="115"/>
      <c r="N829916" s="115"/>
      <c r="O829916"/>
      <c r="P829916"/>
      <c r="Q829916"/>
      <c r="R829916" s="19"/>
      <c r="S829916" s="19"/>
      <c r="T829916"/>
      <c r="U829916" s="113"/>
      <c r="V829916" s="19"/>
      <c r="W829916" s="19"/>
      <c r="X829916" s="19"/>
      <c r="Y829916" s="19"/>
      <c r="Z829916" s="19"/>
      <c r="AA829916" s="19"/>
      <c r="AB829916" s="19"/>
      <c r="AC829916" s="19"/>
      <c r="AD829916" s="19"/>
      <c r="AE829916" s="19"/>
      <c r="AF829916" s="19"/>
      <c r="AG829916" s="19"/>
      <c r="AH829916" s="19"/>
      <c r="AI829916" s="19"/>
      <c r="AJ829916" s="19"/>
      <c r="AK829916" s="19"/>
      <c r="AL829916" s="19"/>
      <c r="AM829916" s="19"/>
      <c r="AN829916" s="19"/>
      <c r="AO829916" s="19"/>
      <c r="AP829916"/>
    </row>
    <row r="829917" spans="1:42" s="116" customFormat="1" x14ac:dyDescent="0.3">
      <c r="A829917"/>
      <c r="B829917"/>
      <c r="C829917"/>
      <c r="D829917"/>
      <c r="E829917"/>
      <c r="F829917"/>
      <c r="G829917"/>
      <c r="H829917"/>
      <c r="I829917"/>
      <c r="J829917"/>
      <c r="K829917"/>
      <c r="L829917"/>
      <c r="M829917" s="115"/>
      <c r="N829917" s="115"/>
      <c r="O829917"/>
      <c r="P829917"/>
      <c r="Q829917"/>
      <c r="R829917" s="19"/>
      <c r="S829917" s="19"/>
      <c r="T829917"/>
      <c r="U829917" s="113"/>
      <c r="V829917" s="19"/>
      <c r="W829917" s="19"/>
      <c r="X829917" s="19"/>
      <c r="Y829917" s="19"/>
      <c r="Z829917" s="19"/>
      <c r="AA829917" s="19"/>
      <c r="AB829917" s="19"/>
      <c r="AC829917" s="19"/>
      <c r="AD829917" s="19"/>
      <c r="AE829917" s="19"/>
      <c r="AF829917" s="19"/>
      <c r="AG829917" s="19"/>
      <c r="AH829917" s="19"/>
      <c r="AI829917" s="19"/>
      <c r="AJ829917" s="19"/>
      <c r="AK829917" s="19"/>
      <c r="AL829917" s="19"/>
      <c r="AM829917" s="19"/>
      <c r="AN829917" s="19"/>
      <c r="AO829917" s="19"/>
      <c r="AP829917"/>
    </row>
    <row r="829918" spans="1:42" s="116" customFormat="1" x14ac:dyDescent="0.3">
      <c r="A829918"/>
      <c r="B829918"/>
      <c r="C829918"/>
      <c r="D829918"/>
      <c r="E829918"/>
      <c r="F829918"/>
      <c r="G829918"/>
      <c r="H829918"/>
      <c r="I829918"/>
      <c r="J829918"/>
      <c r="K829918"/>
      <c r="L829918"/>
      <c r="M829918" s="115"/>
      <c r="N829918" s="115"/>
      <c r="O829918"/>
      <c r="P829918"/>
      <c r="Q829918"/>
      <c r="R829918" s="19"/>
      <c r="S829918" s="19"/>
      <c r="T829918"/>
      <c r="U829918" s="113"/>
      <c r="V829918" s="19"/>
      <c r="W829918" s="19"/>
      <c r="X829918" s="19"/>
      <c r="Y829918" s="19"/>
      <c r="Z829918" s="19"/>
      <c r="AA829918" s="19"/>
      <c r="AB829918" s="19"/>
      <c r="AC829918" s="19"/>
      <c r="AD829918" s="19"/>
      <c r="AE829918" s="19"/>
      <c r="AF829918" s="19"/>
      <c r="AG829918" s="19"/>
      <c r="AH829918" s="19"/>
      <c r="AI829918" s="19"/>
      <c r="AJ829918" s="19"/>
      <c r="AK829918" s="19"/>
      <c r="AL829918" s="19"/>
      <c r="AM829918" s="19"/>
      <c r="AN829918" s="19"/>
      <c r="AO829918" s="19"/>
      <c r="AP829918"/>
    </row>
    <row r="829919" spans="1:42" s="116" customFormat="1" x14ac:dyDescent="0.3">
      <c r="A829919"/>
      <c r="B829919"/>
      <c r="C829919"/>
      <c r="D829919"/>
      <c r="E829919"/>
      <c r="F829919"/>
      <c r="G829919"/>
      <c r="H829919"/>
      <c r="I829919"/>
      <c r="J829919"/>
      <c r="K829919"/>
      <c r="L829919"/>
      <c r="M829919" s="115"/>
      <c r="N829919" s="115"/>
      <c r="O829919"/>
      <c r="P829919"/>
      <c r="Q829919"/>
      <c r="R829919" s="19"/>
      <c r="S829919" s="19"/>
      <c r="T829919"/>
      <c r="U829919" s="113"/>
      <c r="V829919" s="19"/>
      <c r="W829919" s="19"/>
      <c r="X829919" s="19"/>
      <c r="Y829919" s="19"/>
      <c r="Z829919" s="19"/>
      <c r="AA829919" s="19"/>
      <c r="AB829919" s="19"/>
      <c r="AC829919" s="19"/>
      <c r="AD829919" s="19"/>
      <c r="AE829919" s="19"/>
      <c r="AF829919" s="19"/>
      <c r="AG829919" s="19"/>
      <c r="AH829919" s="19"/>
      <c r="AI829919" s="19"/>
      <c r="AJ829919" s="19"/>
      <c r="AK829919" s="19"/>
      <c r="AL829919" s="19"/>
      <c r="AM829919" s="19"/>
      <c r="AN829919" s="19"/>
      <c r="AO829919" s="19"/>
      <c r="AP829919"/>
    </row>
    <row r="829920" spans="1:42" s="116" customFormat="1" x14ac:dyDescent="0.3">
      <c r="A829920"/>
      <c r="B829920"/>
      <c r="C829920"/>
      <c r="D829920"/>
      <c r="E829920"/>
      <c r="F829920"/>
      <c r="G829920"/>
      <c r="H829920"/>
      <c r="I829920"/>
      <c r="J829920"/>
      <c r="K829920"/>
      <c r="L829920"/>
      <c r="M829920" s="115"/>
      <c r="N829920" s="115"/>
      <c r="O829920"/>
      <c r="P829920"/>
      <c r="Q829920"/>
      <c r="R829920" s="19"/>
      <c r="S829920" s="19"/>
      <c r="T829920"/>
      <c r="U829920" s="113"/>
      <c r="V829920" s="19"/>
      <c r="W829920" s="19"/>
      <c r="X829920" s="19"/>
      <c r="Y829920" s="19"/>
      <c r="Z829920" s="19"/>
      <c r="AA829920" s="19"/>
      <c r="AB829920" s="19"/>
      <c r="AC829920" s="19"/>
      <c r="AD829920" s="19"/>
      <c r="AE829920" s="19"/>
      <c r="AF829920" s="19"/>
      <c r="AG829920" s="19"/>
      <c r="AH829920" s="19"/>
      <c r="AI829920" s="19"/>
      <c r="AJ829920" s="19"/>
      <c r="AK829920" s="19"/>
      <c r="AL829920" s="19"/>
      <c r="AM829920" s="19"/>
      <c r="AN829920" s="19"/>
      <c r="AO829920" s="19"/>
      <c r="AP829920"/>
    </row>
    <row r="829921" spans="1:42" s="116" customFormat="1" x14ac:dyDescent="0.3">
      <c r="A829921"/>
      <c r="B829921"/>
      <c r="C829921"/>
      <c r="D829921"/>
      <c r="E829921"/>
      <c r="F829921"/>
      <c r="G829921"/>
      <c r="H829921"/>
      <c r="I829921"/>
      <c r="J829921"/>
      <c r="K829921"/>
      <c r="L829921"/>
      <c r="M829921" s="115"/>
      <c r="N829921" s="115"/>
      <c r="O829921"/>
      <c r="P829921"/>
      <c r="Q829921"/>
      <c r="R829921" s="19"/>
      <c r="S829921" s="19"/>
      <c r="T829921"/>
      <c r="U829921" s="113"/>
      <c r="V829921" s="19"/>
      <c r="W829921" s="19"/>
      <c r="X829921" s="19"/>
      <c r="Y829921" s="19"/>
      <c r="Z829921" s="19"/>
      <c r="AA829921" s="19"/>
      <c r="AB829921" s="19"/>
      <c r="AC829921" s="19"/>
      <c r="AD829921" s="19"/>
      <c r="AE829921" s="19"/>
      <c r="AF829921" s="19"/>
      <c r="AG829921" s="19"/>
      <c r="AH829921" s="19"/>
      <c r="AI829921" s="19"/>
      <c r="AJ829921" s="19"/>
      <c r="AK829921" s="19"/>
      <c r="AL829921" s="19"/>
      <c r="AM829921" s="19"/>
      <c r="AN829921" s="19"/>
      <c r="AO829921" s="19"/>
      <c r="AP829921"/>
    </row>
    <row r="829922" spans="1:42" s="116" customFormat="1" x14ac:dyDescent="0.3">
      <c r="A829922"/>
      <c r="B829922"/>
      <c r="C829922"/>
      <c r="D829922"/>
      <c r="E829922"/>
      <c r="F829922"/>
      <c r="G829922"/>
      <c r="H829922"/>
      <c r="I829922"/>
      <c r="J829922"/>
      <c r="K829922"/>
      <c r="L829922"/>
      <c r="M829922" s="115"/>
      <c r="N829922" s="115"/>
      <c r="O829922"/>
      <c r="P829922"/>
      <c r="Q829922"/>
      <c r="R829922" s="19"/>
      <c r="S829922" s="19"/>
      <c r="T829922"/>
      <c r="U829922" s="113"/>
      <c r="V829922" s="19"/>
      <c r="W829922" s="19"/>
      <c r="X829922" s="19"/>
      <c r="Y829922" s="19"/>
      <c r="Z829922" s="19"/>
      <c r="AA829922" s="19"/>
      <c r="AB829922" s="19"/>
      <c r="AC829922" s="19"/>
      <c r="AD829922" s="19"/>
      <c r="AE829922" s="19"/>
      <c r="AF829922" s="19"/>
      <c r="AG829922" s="19"/>
      <c r="AH829922" s="19"/>
      <c r="AI829922" s="19"/>
      <c r="AJ829922" s="19"/>
      <c r="AK829922" s="19"/>
      <c r="AL829922" s="19"/>
      <c r="AM829922" s="19"/>
      <c r="AN829922" s="19"/>
      <c r="AO829922" s="19"/>
      <c r="AP829922"/>
    </row>
    <row r="829923" spans="1:42" s="116" customFormat="1" x14ac:dyDescent="0.3">
      <c r="A829923"/>
      <c r="B829923"/>
      <c r="C829923"/>
      <c r="D829923"/>
      <c r="E829923"/>
      <c r="F829923"/>
      <c r="G829923"/>
      <c r="H829923"/>
      <c r="I829923"/>
      <c r="J829923"/>
      <c r="K829923"/>
      <c r="L829923"/>
      <c r="M829923" s="115"/>
      <c r="N829923" s="115"/>
      <c r="O829923"/>
      <c r="P829923"/>
      <c r="Q829923"/>
      <c r="R829923" s="19"/>
      <c r="S829923" s="19"/>
      <c r="T829923"/>
      <c r="U829923" s="113"/>
      <c r="V829923" s="19"/>
      <c r="W829923" s="19"/>
      <c r="X829923" s="19"/>
      <c r="Y829923" s="19"/>
      <c r="Z829923" s="19"/>
      <c r="AA829923" s="19"/>
      <c r="AB829923" s="19"/>
      <c r="AC829923" s="19"/>
      <c r="AD829923" s="19"/>
      <c r="AE829923" s="19"/>
      <c r="AF829923" s="19"/>
      <c r="AG829923" s="19"/>
      <c r="AH829923" s="19"/>
      <c r="AI829923" s="19"/>
      <c r="AJ829923" s="19"/>
      <c r="AK829923" s="19"/>
      <c r="AL829923" s="19"/>
      <c r="AM829923" s="19"/>
      <c r="AN829923" s="19"/>
      <c r="AO829923" s="19"/>
      <c r="AP829923"/>
    </row>
    <row r="829924" spans="1:42" s="116" customFormat="1" x14ac:dyDescent="0.3">
      <c r="A829924"/>
      <c r="B829924"/>
      <c r="C829924"/>
      <c r="D829924"/>
      <c r="E829924"/>
      <c r="F829924"/>
      <c r="G829924"/>
      <c r="H829924"/>
      <c r="I829924"/>
      <c r="J829924"/>
      <c r="K829924"/>
      <c r="L829924"/>
      <c r="M829924" s="115"/>
      <c r="N829924" s="115"/>
      <c r="O829924"/>
      <c r="P829924"/>
      <c r="Q829924"/>
      <c r="R829924" s="19"/>
      <c r="S829924" s="19"/>
      <c r="T829924"/>
      <c r="U829924" s="113"/>
      <c r="V829924" s="19"/>
      <c r="W829924" s="19"/>
      <c r="X829924" s="19"/>
      <c r="Y829924" s="19"/>
      <c r="Z829924" s="19"/>
      <c r="AA829924" s="19"/>
      <c r="AB829924" s="19"/>
      <c r="AC829924" s="19"/>
      <c r="AD829924" s="19"/>
      <c r="AE829924" s="19"/>
      <c r="AF829924" s="19"/>
      <c r="AG829924" s="19"/>
      <c r="AH829924" s="19"/>
      <c r="AI829924" s="19"/>
      <c r="AJ829924" s="19"/>
      <c r="AK829924" s="19"/>
      <c r="AL829924" s="19"/>
      <c r="AM829924" s="19"/>
      <c r="AN829924" s="19"/>
      <c r="AO829924" s="19"/>
      <c r="AP829924"/>
    </row>
    <row r="829925" spans="1:42" s="116" customFormat="1" x14ac:dyDescent="0.3">
      <c r="A829925"/>
      <c r="B829925"/>
      <c r="C829925"/>
      <c r="D829925"/>
      <c r="E829925"/>
      <c r="F829925"/>
      <c r="G829925"/>
      <c r="H829925"/>
      <c r="I829925"/>
      <c r="J829925"/>
      <c r="K829925"/>
      <c r="L829925"/>
      <c r="M829925" s="115"/>
      <c r="N829925" s="115"/>
      <c r="O829925"/>
      <c r="P829925"/>
      <c r="Q829925"/>
      <c r="R829925" s="19"/>
      <c r="S829925" s="19"/>
      <c r="T829925"/>
      <c r="U829925" s="113"/>
      <c r="V829925" s="19"/>
      <c r="W829925" s="19"/>
      <c r="X829925" s="19"/>
      <c r="Y829925" s="19"/>
      <c r="Z829925" s="19"/>
      <c r="AA829925" s="19"/>
      <c r="AB829925" s="19"/>
      <c r="AC829925" s="19"/>
      <c r="AD829925" s="19"/>
      <c r="AE829925" s="19"/>
      <c r="AF829925" s="19"/>
      <c r="AG829925" s="19"/>
      <c r="AH829925" s="19"/>
      <c r="AI829925" s="19"/>
      <c r="AJ829925" s="19"/>
      <c r="AK829925" s="19"/>
      <c r="AL829925" s="19"/>
      <c r="AM829925" s="19"/>
      <c r="AN829925" s="19"/>
      <c r="AO829925" s="19"/>
      <c r="AP829925"/>
    </row>
    <row r="829926" spans="1:42" s="116" customFormat="1" x14ac:dyDescent="0.3">
      <c r="A829926"/>
      <c r="B829926"/>
      <c r="C829926"/>
      <c r="D829926"/>
      <c r="E829926"/>
      <c r="F829926"/>
      <c r="G829926"/>
      <c r="H829926"/>
      <c r="I829926"/>
      <c r="J829926"/>
      <c r="K829926"/>
      <c r="L829926"/>
      <c r="M829926" s="115"/>
      <c r="N829926" s="115"/>
      <c r="O829926"/>
      <c r="P829926"/>
      <c r="Q829926"/>
      <c r="R829926" s="19"/>
      <c r="S829926" s="19"/>
      <c r="T829926"/>
      <c r="U829926" s="113"/>
      <c r="V829926" s="19"/>
      <c r="W829926" s="19"/>
      <c r="X829926" s="19"/>
      <c r="Y829926" s="19"/>
      <c r="Z829926" s="19"/>
      <c r="AA829926" s="19"/>
      <c r="AB829926" s="19"/>
      <c r="AC829926" s="19"/>
      <c r="AD829926" s="19"/>
      <c r="AE829926" s="19"/>
      <c r="AF829926" s="19"/>
      <c r="AG829926" s="19"/>
      <c r="AH829926" s="19"/>
      <c r="AI829926" s="19"/>
      <c r="AJ829926" s="19"/>
      <c r="AK829926" s="19"/>
      <c r="AL829926" s="19"/>
      <c r="AM829926" s="19"/>
      <c r="AN829926" s="19"/>
      <c r="AO829926" s="19"/>
      <c r="AP829926"/>
    </row>
    <row r="829927" spans="1:42" s="116" customFormat="1" x14ac:dyDescent="0.3">
      <c r="A829927"/>
      <c r="B829927"/>
      <c r="C829927"/>
      <c r="D829927"/>
      <c r="E829927"/>
      <c r="F829927"/>
      <c r="G829927"/>
      <c r="H829927"/>
      <c r="I829927"/>
      <c r="J829927"/>
      <c r="K829927"/>
      <c r="L829927"/>
      <c r="M829927" s="115"/>
      <c r="N829927" s="115"/>
      <c r="O829927"/>
      <c r="P829927"/>
      <c r="Q829927"/>
      <c r="R829927" s="19"/>
      <c r="S829927" s="19"/>
      <c r="T829927"/>
      <c r="U829927" s="113"/>
      <c r="V829927" s="19"/>
      <c r="W829927" s="19"/>
      <c r="X829927" s="19"/>
      <c r="Y829927" s="19"/>
      <c r="Z829927" s="19"/>
      <c r="AA829927" s="19"/>
      <c r="AB829927" s="19"/>
      <c r="AC829927" s="19"/>
      <c r="AD829927" s="19"/>
      <c r="AE829927" s="19"/>
      <c r="AF829927" s="19"/>
      <c r="AG829927" s="19"/>
      <c r="AH829927" s="19"/>
      <c r="AI829927" s="19"/>
      <c r="AJ829927" s="19"/>
      <c r="AK829927" s="19"/>
      <c r="AL829927" s="19"/>
      <c r="AM829927" s="19"/>
      <c r="AN829927" s="19"/>
      <c r="AO829927" s="19"/>
      <c r="AP829927"/>
    </row>
    <row r="829928" spans="1:42" s="116" customFormat="1" x14ac:dyDescent="0.3">
      <c r="A829928"/>
      <c r="B829928"/>
      <c r="C829928"/>
      <c r="D829928"/>
      <c r="E829928"/>
      <c r="F829928"/>
      <c r="G829928"/>
      <c r="H829928"/>
      <c r="I829928"/>
      <c r="J829928"/>
      <c r="K829928"/>
      <c r="L829928"/>
      <c r="M829928" s="115"/>
      <c r="N829928" s="115"/>
      <c r="O829928"/>
      <c r="P829928"/>
      <c r="Q829928"/>
      <c r="R829928" s="19"/>
      <c r="S829928" s="19"/>
      <c r="T829928"/>
      <c r="U829928" s="113"/>
      <c r="V829928" s="19"/>
      <c r="W829928" s="19"/>
      <c r="X829928" s="19"/>
      <c r="Y829928" s="19"/>
      <c r="Z829928" s="19"/>
      <c r="AA829928" s="19"/>
      <c r="AB829928" s="19"/>
      <c r="AC829928" s="19"/>
      <c r="AD829928" s="19"/>
      <c r="AE829928" s="19"/>
      <c r="AF829928" s="19"/>
      <c r="AG829928" s="19"/>
      <c r="AH829928" s="19"/>
      <c r="AI829928" s="19"/>
      <c r="AJ829928" s="19"/>
      <c r="AK829928" s="19"/>
      <c r="AL829928" s="19"/>
      <c r="AM829928" s="19"/>
      <c r="AN829928" s="19"/>
      <c r="AO829928" s="19"/>
      <c r="AP829928"/>
    </row>
    <row r="829929" spans="1:42" s="116" customFormat="1" x14ac:dyDescent="0.3">
      <c r="A829929"/>
      <c r="B829929"/>
      <c r="C829929"/>
      <c r="D829929"/>
      <c r="E829929"/>
      <c r="F829929"/>
      <c r="G829929"/>
      <c r="H829929"/>
      <c r="I829929"/>
      <c r="J829929"/>
      <c r="K829929"/>
      <c r="L829929"/>
      <c r="M829929" s="115"/>
      <c r="N829929" s="115"/>
      <c r="O829929"/>
      <c r="P829929"/>
      <c r="Q829929"/>
      <c r="R829929" s="19"/>
      <c r="S829929" s="19"/>
      <c r="T829929"/>
      <c r="U829929" s="113"/>
      <c r="V829929" s="19"/>
      <c r="W829929" s="19"/>
      <c r="X829929" s="19"/>
      <c r="Y829929" s="19"/>
      <c r="Z829929" s="19"/>
      <c r="AA829929" s="19"/>
      <c r="AB829929" s="19"/>
      <c r="AC829929" s="19"/>
      <c r="AD829929" s="19"/>
      <c r="AE829929" s="19"/>
      <c r="AF829929" s="19"/>
      <c r="AG829929" s="19"/>
      <c r="AH829929" s="19"/>
      <c r="AI829929" s="19"/>
      <c r="AJ829929" s="19"/>
      <c r="AK829929" s="19"/>
      <c r="AL829929" s="19"/>
      <c r="AM829929" s="19"/>
      <c r="AN829929" s="19"/>
      <c r="AO829929" s="19"/>
      <c r="AP829929"/>
    </row>
    <row r="829930" spans="1:42" s="116" customFormat="1" x14ac:dyDescent="0.3">
      <c r="A829930"/>
      <c r="B829930"/>
      <c r="C829930"/>
      <c r="D829930"/>
      <c r="E829930"/>
      <c r="F829930"/>
      <c r="G829930"/>
      <c r="H829930"/>
      <c r="I829930"/>
      <c r="J829930"/>
      <c r="K829930"/>
      <c r="L829930"/>
      <c r="M829930" s="115"/>
      <c r="N829930" s="115"/>
      <c r="O829930"/>
      <c r="P829930"/>
      <c r="Q829930"/>
      <c r="R829930" s="19"/>
      <c r="S829930" s="19"/>
      <c r="T829930"/>
      <c r="U829930" s="113"/>
      <c r="V829930" s="19"/>
      <c r="W829930" s="19"/>
      <c r="X829930" s="19"/>
      <c r="Y829930" s="19"/>
      <c r="Z829930" s="19"/>
      <c r="AA829930" s="19"/>
      <c r="AB829930" s="19"/>
      <c r="AC829930" s="19"/>
      <c r="AD829930" s="19"/>
      <c r="AE829930" s="19"/>
      <c r="AF829930" s="19"/>
      <c r="AG829930" s="19"/>
      <c r="AH829930" s="19"/>
      <c r="AI829930" s="19"/>
      <c r="AJ829930" s="19"/>
      <c r="AK829930" s="19"/>
      <c r="AL829930" s="19"/>
      <c r="AM829930" s="19"/>
      <c r="AN829930" s="19"/>
      <c r="AO829930" s="19"/>
      <c r="AP829930"/>
    </row>
    <row r="829931" spans="1:42" s="116" customFormat="1" x14ac:dyDescent="0.3">
      <c r="A829931"/>
      <c r="B829931"/>
      <c r="C829931"/>
      <c r="D829931"/>
      <c r="E829931"/>
      <c r="F829931"/>
      <c r="G829931"/>
      <c r="H829931"/>
      <c r="I829931"/>
      <c r="J829931"/>
      <c r="K829931"/>
      <c r="L829931"/>
      <c r="M829931" s="115"/>
      <c r="N829931" s="115"/>
      <c r="O829931"/>
      <c r="P829931"/>
      <c r="Q829931"/>
      <c r="R829931" s="19"/>
      <c r="S829931" s="19"/>
      <c r="T829931"/>
      <c r="U829931" s="113"/>
      <c r="V829931" s="19"/>
      <c r="W829931" s="19"/>
      <c r="X829931" s="19"/>
      <c r="Y829931" s="19"/>
      <c r="Z829931" s="19"/>
      <c r="AA829931" s="19"/>
      <c r="AB829931" s="19"/>
      <c r="AC829931" s="19"/>
      <c r="AD829931" s="19"/>
      <c r="AE829931" s="19"/>
      <c r="AF829931" s="19"/>
      <c r="AG829931" s="19"/>
      <c r="AH829931" s="19"/>
      <c r="AI829931" s="19"/>
      <c r="AJ829931" s="19"/>
      <c r="AK829931" s="19"/>
      <c r="AL829931" s="19"/>
      <c r="AM829931" s="19"/>
      <c r="AN829931" s="19"/>
      <c r="AO829931" s="19"/>
      <c r="AP829931"/>
    </row>
    <row r="829932" spans="1:42" s="116" customFormat="1" x14ac:dyDescent="0.3">
      <c r="A829932"/>
      <c r="B829932"/>
      <c r="C829932"/>
      <c r="D829932"/>
      <c r="E829932"/>
      <c r="F829932"/>
      <c r="G829932"/>
      <c r="H829932"/>
      <c r="I829932"/>
      <c r="J829932"/>
      <c r="K829932"/>
      <c r="L829932"/>
      <c r="M829932" s="115"/>
      <c r="N829932" s="115"/>
      <c r="O829932"/>
      <c r="P829932"/>
      <c r="Q829932"/>
      <c r="R829932" s="19"/>
      <c r="S829932" s="19"/>
      <c r="T829932"/>
      <c r="U829932" s="113"/>
      <c r="V829932" s="19"/>
      <c r="W829932" s="19"/>
      <c r="X829932" s="19"/>
      <c r="Y829932" s="19"/>
      <c r="Z829932" s="19"/>
      <c r="AA829932" s="19"/>
      <c r="AB829932" s="19"/>
      <c r="AC829932" s="19"/>
      <c r="AD829932" s="19"/>
      <c r="AE829932" s="19"/>
      <c r="AF829932" s="19"/>
      <c r="AG829932" s="19"/>
      <c r="AH829932" s="19"/>
      <c r="AI829932" s="19"/>
      <c r="AJ829932" s="19"/>
      <c r="AK829932" s="19"/>
      <c r="AL829932" s="19"/>
      <c r="AM829932" s="19"/>
      <c r="AN829932" s="19"/>
      <c r="AO829932" s="19"/>
      <c r="AP829932"/>
    </row>
    <row r="829933" spans="1:42" s="116" customFormat="1" x14ac:dyDescent="0.3">
      <c r="A829933"/>
      <c r="B829933"/>
      <c r="C829933"/>
      <c r="D829933"/>
      <c r="E829933"/>
      <c r="F829933"/>
      <c r="G829933"/>
      <c r="H829933"/>
      <c r="I829933"/>
      <c r="J829933"/>
      <c r="K829933"/>
      <c r="L829933"/>
      <c r="M829933" s="115"/>
      <c r="N829933" s="115"/>
      <c r="O829933"/>
      <c r="P829933"/>
      <c r="Q829933"/>
      <c r="R829933" s="19"/>
      <c r="S829933" s="19"/>
      <c r="T829933"/>
      <c r="U829933" s="113"/>
      <c r="V829933" s="19"/>
      <c r="W829933" s="19"/>
      <c r="X829933" s="19"/>
      <c r="Y829933" s="19"/>
      <c r="Z829933" s="19"/>
      <c r="AA829933" s="19"/>
      <c r="AB829933" s="19"/>
      <c r="AC829933" s="19"/>
      <c r="AD829933" s="19"/>
      <c r="AE829933" s="19"/>
      <c r="AF829933" s="19"/>
      <c r="AG829933" s="19"/>
      <c r="AH829933" s="19"/>
      <c r="AI829933" s="19"/>
      <c r="AJ829933" s="19"/>
      <c r="AK829933" s="19"/>
      <c r="AL829933" s="19"/>
      <c r="AM829933" s="19"/>
      <c r="AN829933" s="19"/>
      <c r="AO829933" s="19"/>
      <c r="AP829933"/>
    </row>
    <row r="829934" spans="1:42" s="116" customFormat="1" x14ac:dyDescent="0.3">
      <c r="A829934"/>
      <c r="B829934"/>
      <c r="C829934"/>
      <c r="D829934"/>
      <c r="E829934"/>
      <c r="F829934"/>
      <c r="G829934"/>
      <c r="H829934"/>
      <c r="I829934"/>
      <c r="J829934"/>
      <c r="K829934"/>
      <c r="L829934"/>
      <c r="M829934" s="115"/>
      <c r="N829934" s="115"/>
      <c r="O829934"/>
      <c r="P829934"/>
      <c r="Q829934"/>
      <c r="R829934" s="19"/>
      <c r="S829934" s="19"/>
      <c r="T829934"/>
      <c r="U829934" s="113"/>
      <c r="V829934" s="19"/>
      <c r="W829934" s="19"/>
      <c r="X829934" s="19"/>
      <c r="Y829934" s="19"/>
      <c r="Z829934" s="19"/>
      <c r="AA829934" s="19"/>
      <c r="AB829934" s="19"/>
      <c r="AC829934" s="19"/>
      <c r="AD829934" s="19"/>
      <c r="AE829934" s="19"/>
      <c r="AF829934" s="19"/>
      <c r="AG829934" s="19"/>
      <c r="AH829934" s="19"/>
      <c r="AI829934" s="19"/>
      <c r="AJ829934" s="19"/>
      <c r="AK829934" s="19"/>
      <c r="AL829934" s="19"/>
      <c r="AM829934" s="19"/>
      <c r="AN829934" s="19"/>
      <c r="AO829934" s="19"/>
      <c r="AP829934"/>
    </row>
    <row r="829935" spans="1:42" s="116" customFormat="1" x14ac:dyDescent="0.3">
      <c r="A829935"/>
      <c r="B829935"/>
      <c r="C829935"/>
      <c r="D829935"/>
      <c r="E829935"/>
      <c r="F829935"/>
      <c r="G829935"/>
      <c r="H829935"/>
      <c r="I829935"/>
      <c r="J829935"/>
      <c r="K829935"/>
      <c r="L829935"/>
      <c r="M829935" s="115"/>
      <c r="N829935" s="115"/>
      <c r="O829935"/>
      <c r="P829935"/>
      <c r="Q829935"/>
      <c r="R829935" s="19"/>
      <c r="S829935" s="19"/>
      <c r="T829935"/>
      <c r="U829935" s="113"/>
      <c r="V829935" s="19"/>
      <c r="W829935" s="19"/>
      <c r="X829935" s="19"/>
      <c r="Y829935" s="19"/>
      <c r="Z829935" s="19"/>
      <c r="AA829935" s="19"/>
      <c r="AB829935" s="19"/>
      <c r="AC829935" s="19"/>
      <c r="AD829935" s="19"/>
      <c r="AE829935" s="19"/>
      <c r="AF829935" s="19"/>
      <c r="AG829935" s="19"/>
      <c r="AH829935" s="19"/>
      <c r="AI829935" s="19"/>
      <c r="AJ829935" s="19"/>
      <c r="AK829935" s="19"/>
      <c r="AL829935" s="19"/>
      <c r="AM829935" s="19"/>
      <c r="AN829935" s="19"/>
      <c r="AO829935" s="19"/>
      <c r="AP829935"/>
    </row>
    <row r="829936" spans="1:42" s="116" customFormat="1" x14ac:dyDescent="0.3">
      <c r="A829936"/>
      <c r="B829936"/>
      <c r="C829936"/>
      <c r="D829936"/>
      <c r="E829936"/>
      <c r="F829936"/>
      <c r="G829936"/>
      <c r="H829936"/>
      <c r="I829936"/>
      <c r="J829936"/>
      <c r="K829936"/>
      <c r="L829936"/>
      <c r="M829936" s="115"/>
      <c r="N829936" s="115"/>
      <c r="O829936"/>
      <c r="P829936"/>
      <c r="Q829936"/>
      <c r="R829936" s="19"/>
      <c r="S829936" s="19"/>
      <c r="T829936"/>
      <c r="U829936" s="113"/>
      <c r="V829936" s="19"/>
      <c r="W829936" s="19"/>
      <c r="X829936" s="19"/>
      <c r="Y829936" s="19"/>
      <c r="Z829936" s="19"/>
      <c r="AA829936" s="19"/>
      <c r="AB829936" s="19"/>
      <c r="AC829936" s="19"/>
      <c r="AD829936" s="19"/>
      <c r="AE829936" s="19"/>
      <c r="AF829936" s="19"/>
      <c r="AG829936" s="19"/>
      <c r="AH829936" s="19"/>
      <c r="AI829936" s="19"/>
      <c r="AJ829936" s="19"/>
      <c r="AK829936" s="19"/>
      <c r="AL829936" s="19"/>
      <c r="AM829936" s="19"/>
      <c r="AN829936" s="19"/>
      <c r="AO829936" s="19"/>
      <c r="AP829936"/>
    </row>
    <row r="829937" spans="1:42" s="116" customFormat="1" x14ac:dyDescent="0.3">
      <c r="A829937"/>
      <c r="B829937"/>
      <c r="C829937"/>
      <c r="D829937"/>
      <c r="E829937"/>
      <c r="F829937"/>
      <c r="G829937"/>
      <c r="H829937"/>
      <c r="I829937"/>
      <c r="J829937"/>
      <c r="K829937"/>
      <c r="L829937"/>
      <c r="M829937" s="115"/>
      <c r="N829937" s="115"/>
      <c r="O829937"/>
      <c r="P829937"/>
      <c r="Q829937"/>
      <c r="R829937" s="19"/>
      <c r="S829937" s="19"/>
      <c r="T829937"/>
      <c r="U829937" s="113"/>
      <c r="V829937" s="19"/>
      <c r="W829937" s="19"/>
      <c r="X829937" s="19"/>
      <c r="Y829937" s="19"/>
      <c r="Z829937" s="19"/>
      <c r="AA829937" s="19"/>
      <c r="AB829937" s="19"/>
      <c r="AC829937" s="19"/>
      <c r="AD829937" s="19"/>
      <c r="AE829937" s="19"/>
      <c r="AF829937" s="19"/>
      <c r="AG829937" s="19"/>
      <c r="AH829937" s="19"/>
      <c r="AI829937" s="19"/>
      <c r="AJ829937" s="19"/>
      <c r="AK829937" s="19"/>
      <c r="AL829937" s="19"/>
      <c r="AM829937" s="19"/>
      <c r="AN829937" s="19"/>
      <c r="AO829937" s="19"/>
      <c r="AP829937"/>
    </row>
    <row r="829938" spans="1:42" s="116" customFormat="1" x14ac:dyDescent="0.3">
      <c r="A829938"/>
      <c r="B829938"/>
      <c r="C829938"/>
      <c r="D829938"/>
      <c r="E829938"/>
      <c r="F829938"/>
      <c r="G829938"/>
      <c r="H829938"/>
      <c r="I829938"/>
      <c r="J829938"/>
      <c r="K829938"/>
      <c r="L829938"/>
      <c r="M829938" s="115"/>
      <c r="N829938" s="115"/>
      <c r="O829938"/>
      <c r="P829938"/>
      <c r="Q829938"/>
      <c r="R829938" s="19"/>
      <c r="S829938" s="19"/>
      <c r="T829938"/>
      <c r="U829938" s="113"/>
      <c r="V829938" s="19"/>
      <c r="W829938" s="19"/>
      <c r="X829938" s="19"/>
      <c r="Y829938" s="19"/>
      <c r="Z829938" s="19"/>
      <c r="AA829938" s="19"/>
      <c r="AB829938" s="19"/>
      <c r="AC829938" s="19"/>
      <c r="AD829938" s="19"/>
      <c r="AE829938" s="19"/>
      <c r="AF829938" s="19"/>
      <c r="AG829938" s="19"/>
      <c r="AH829938" s="19"/>
      <c r="AI829938" s="19"/>
      <c r="AJ829938" s="19"/>
      <c r="AK829938" s="19"/>
      <c r="AL829938" s="19"/>
      <c r="AM829938" s="19"/>
      <c r="AN829938" s="19"/>
      <c r="AO829938" s="19"/>
      <c r="AP829938"/>
    </row>
    <row r="829939" spans="1:42" s="116" customFormat="1" x14ac:dyDescent="0.3">
      <c r="A829939"/>
      <c r="B829939"/>
      <c r="C829939"/>
      <c r="D829939"/>
      <c r="E829939"/>
      <c r="F829939"/>
      <c r="G829939"/>
      <c r="H829939"/>
      <c r="I829939"/>
      <c r="J829939"/>
      <c r="K829939"/>
      <c r="L829939"/>
      <c r="M829939" s="115"/>
      <c r="N829939" s="115"/>
      <c r="O829939"/>
      <c r="P829939"/>
      <c r="Q829939"/>
      <c r="R829939" s="19"/>
      <c r="S829939" s="19"/>
      <c r="T829939"/>
      <c r="U829939" s="113"/>
      <c r="V829939" s="19"/>
      <c r="W829939" s="19"/>
      <c r="X829939" s="19"/>
      <c r="Y829939" s="19"/>
      <c r="Z829939" s="19"/>
      <c r="AA829939" s="19"/>
      <c r="AB829939" s="19"/>
      <c r="AC829939" s="19"/>
      <c r="AD829939" s="19"/>
      <c r="AE829939" s="19"/>
      <c r="AF829939" s="19"/>
      <c r="AG829939" s="19"/>
      <c r="AH829939" s="19"/>
      <c r="AI829939" s="19"/>
      <c r="AJ829939" s="19"/>
      <c r="AK829939" s="19"/>
      <c r="AL829939" s="19"/>
      <c r="AM829939" s="19"/>
      <c r="AN829939" s="19"/>
      <c r="AO829939" s="19"/>
      <c r="AP829939"/>
    </row>
    <row r="829940" spans="1:42" s="116" customFormat="1" x14ac:dyDescent="0.3">
      <c r="A829940"/>
      <c r="B829940"/>
      <c r="C829940"/>
      <c r="D829940"/>
      <c r="E829940"/>
      <c r="F829940"/>
      <c r="G829940"/>
      <c r="H829940"/>
      <c r="I829940"/>
      <c r="J829940"/>
      <c r="K829940"/>
      <c r="L829940"/>
      <c r="M829940" s="115"/>
      <c r="N829940" s="115"/>
      <c r="O829940"/>
      <c r="P829940"/>
      <c r="Q829940"/>
      <c r="R829940" s="19"/>
      <c r="S829940" s="19"/>
      <c r="T829940"/>
      <c r="U829940" s="113"/>
      <c r="V829940" s="19"/>
      <c r="W829940" s="19"/>
      <c r="X829940" s="19"/>
      <c r="Y829940" s="19"/>
      <c r="Z829940" s="19"/>
      <c r="AA829940" s="19"/>
      <c r="AB829940" s="19"/>
      <c r="AC829940" s="19"/>
      <c r="AD829940" s="19"/>
      <c r="AE829940" s="19"/>
      <c r="AF829940" s="19"/>
      <c r="AG829940" s="19"/>
      <c r="AH829940" s="19"/>
      <c r="AI829940" s="19"/>
      <c r="AJ829940" s="19"/>
      <c r="AK829940" s="19"/>
      <c r="AL829940" s="19"/>
      <c r="AM829940" s="19"/>
      <c r="AN829940" s="19"/>
      <c r="AO829940" s="19"/>
      <c r="AP829940"/>
    </row>
    <row r="829941" spans="1:42" s="116" customFormat="1" x14ac:dyDescent="0.3">
      <c r="A829941"/>
      <c r="B829941"/>
      <c r="C829941"/>
      <c r="D829941"/>
      <c r="E829941"/>
      <c r="F829941"/>
      <c r="G829941"/>
      <c r="H829941"/>
      <c r="I829941"/>
      <c r="J829941"/>
      <c r="K829941"/>
      <c r="L829941"/>
      <c r="M829941" s="115"/>
      <c r="N829941" s="115"/>
      <c r="O829941"/>
      <c r="P829941"/>
      <c r="Q829941"/>
      <c r="R829941" s="19"/>
      <c r="S829941" s="19"/>
      <c r="T829941"/>
      <c r="U829941" s="113"/>
      <c r="V829941" s="19"/>
      <c r="W829941" s="19"/>
      <c r="X829941" s="19"/>
      <c r="Y829941" s="19"/>
      <c r="Z829941" s="19"/>
      <c r="AA829941" s="19"/>
      <c r="AB829941" s="19"/>
      <c r="AC829941" s="19"/>
      <c r="AD829941" s="19"/>
      <c r="AE829941" s="19"/>
      <c r="AF829941" s="19"/>
      <c r="AG829941" s="19"/>
      <c r="AH829941" s="19"/>
      <c r="AI829941" s="19"/>
      <c r="AJ829941" s="19"/>
      <c r="AK829941" s="19"/>
      <c r="AL829941" s="19"/>
      <c r="AM829941" s="19"/>
      <c r="AN829941" s="19"/>
      <c r="AO829941" s="19"/>
      <c r="AP829941"/>
    </row>
    <row r="829942" spans="1:42" s="116" customFormat="1" x14ac:dyDescent="0.3">
      <c r="A829942"/>
      <c r="B829942"/>
      <c r="C829942"/>
      <c r="D829942"/>
      <c r="E829942"/>
      <c r="F829942"/>
      <c r="G829942"/>
      <c r="H829942"/>
      <c r="I829942"/>
      <c r="J829942"/>
      <c r="K829942"/>
      <c r="L829942"/>
      <c r="M829942" s="115"/>
      <c r="N829942" s="115"/>
      <c r="O829942"/>
      <c r="P829942"/>
      <c r="Q829942"/>
      <c r="R829942" s="19"/>
      <c r="S829942" s="19"/>
      <c r="T829942"/>
      <c r="U829942" s="113"/>
      <c r="V829942" s="19"/>
      <c r="W829942" s="19"/>
      <c r="X829942" s="19"/>
      <c r="Y829942" s="19"/>
      <c r="Z829942" s="19"/>
      <c r="AA829942" s="19"/>
      <c r="AB829942" s="19"/>
      <c r="AC829942" s="19"/>
      <c r="AD829942" s="19"/>
      <c r="AE829942" s="19"/>
      <c r="AF829942" s="19"/>
      <c r="AG829942" s="19"/>
      <c r="AH829942" s="19"/>
      <c r="AI829942" s="19"/>
      <c r="AJ829942" s="19"/>
      <c r="AK829942" s="19"/>
      <c r="AL829942" s="19"/>
      <c r="AM829942" s="19"/>
      <c r="AN829942" s="19"/>
      <c r="AO829942" s="19"/>
      <c r="AP829942"/>
    </row>
    <row r="829943" spans="1:42" s="116" customFormat="1" x14ac:dyDescent="0.3">
      <c r="A829943"/>
      <c r="B829943"/>
      <c r="C829943"/>
      <c r="D829943"/>
      <c r="E829943"/>
      <c r="F829943"/>
      <c r="G829943"/>
      <c r="H829943"/>
      <c r="I829943"/>
      <c r="J829943"/>
      <c r="K829943"/>
      <c r="L829943"/>
      <c r="M829943" s="115"/>
      <c r="N829943" s="115"/>
      <c r="O829943"/>
      <c r="P829943"/>
      <c r="Q829943"/>
      <c r="R829943" s="19"/>
      <c r="S829943" s="19"/>
      <c r="T829943"/>
      <c r="U829943" s="113"/>
      <c r="V829943" s="19"/>
      <c r="W829943" s="19"/>
      <c r="X829943" s="19"/>
      <c r="Y829943" s="19"/>
      <c r="Z829943" s="19"/>
      <c r="AA829943" s="19"/>
      <c r="AB829943" s="19"/>
      <c r="AC829943" s="19"/>
      <c r="AD829943" s="19"/>
      <c r="AE829943" s="19"/>
      <c r="AF829943" s="19"/>
      <c r="AG829943" s="19"/>
      <c r="AH829943" s="19"/>
      <c r="AI829943" s="19"/>
      <c r="AJ829943" s="19"/>
      <c r="AK829943" s="19"/>
      <c r="AL829943" s="19"/>
      <c r="AM829943" s="19"/>
      <c r="AN829943" s="19"/>
      <c r="AO829943" s="19"/>
      <c r="AP829943"/>
    </row>
    <row r="829944" spans="1:42" s="116" customFormat="1" x14ac:dyDescent="0.3">
      <c r="A829944"/>
      <c r="B829944"/>
      <c r="C829944"/>
      <c r="D829944"/>
      <c r="E829944"/>
      <c r="F829944"/>
      <c r="G829944"/>
      <c r="H829944"/>
      <c r="I829944"/>
      <c r="J829944"/>
      <c r="K829944"/>
      <c r="L829944"/>
      <c r="M829944" s="115"/>
      <c r="N829944" s="115"/>
      <c r="O829944"/>
      <c r="P829944"/>
      <c r="Q829944"/>
      <c r="R829944" s="19"/>
      <c r="S829944" s="19"/>
      <c r="T829944"/>
      <c r="U829944" s="113"/>
      <c r="V829944" s="19"/>
      <c r="W829944" s="19"/>
      <c r="X829944" s="19"/>
      <c r="Y829944" s="19"/>
      <c r="Z829944" s="19"/>
      <c r="AA829944" s="19"/>
      <c r="AB829944" s="19"/>
      <c r="AC829944" s="19"/>
      <c r="AD829944" s="19"/>
      <c r="AE829944" s="19"/>
      <c r="AF829944" s="19"/>
      <c r="AG829944" s="19"/>
      <c r="AH829944" s="19"/>
      <c r="AI829944" s="19"/>
      <c r="AJ829944" s="19"/>
      <c r="AK829944" s="19"/>
      <c r="AL829944" s="19"/>
      <c r="AM829944" s="19"/>
      <c r="AN829944" s="19"/>
      <c r="AO829944" s="19"/>
      <c r="AP829944"/>
    </row>
    <row r="829945" spans="1:42" s="116" customFormat="1" x14ac:dyDescent="0.3">
      <c r="A829945"/>
      <c r="B829945"/>
      <c r="C829945"/>
      <c r="D829945"/>
      <c r="E829945"/>
      <c r="F829945"/>
      <c r="G829945"/>
      <c r="H829945"/>
      <c r="I829945"/>
      <c r="J829945"/>
      <c r="K829945"/>
      <c r="L829945"/>
      <c r="M829945" s="115"/>
      <c r="N829945" s="115"/>
      <c r="O829945"/>
      <c r="P829945"/>
      <c r="Q829945"/>
      <c r="R829945" s="19"/>
      <c r="S829945" s="19"/>
      <c r="T829945"/>
      <c r="U829945" s="113"/>
      <c r="V829945" s="19"/>
      <c r="W829945" s="19"/>
      <c r="X829945" s="19"/>
      <c r="Y829945" s="19"/>
      <c r="Z829945" s="19"/>
      <c r="AA829945" s="19"/>
      <c r="AB829945" s="19"/>
      <c r="AC829945" s="19"/>
      <c r="AD829945" s="19"/>
      <c r="AE829945" s="19"/>
      <c r="AF829945" s="19"/>
      <c r="AG829945" s="19"/>
      <c r="AH829945" s="19"/>
      <c r="AI829945" s="19"/>
      <c r="AJ829945" s="19"/>
      <c r="AK829945" s="19"/>
      <c r="AL829945" s="19"/>
      <c r="AM829945" s="19"/>
      <c r="AN829945" s="19"/>
      <c r="AO829945" s="19"/>
      <c r="AP829945"/>
    </row>
    <row r="829946" spans="1:42" s="116" customFormat="1" x14ac:dyDescent="0.3">
      <c r="A829946"/>
      <c r="B829946"/>
      <c r="C829946"/>
      <c r="D829946"/>
      <c r="E829946"/>
      <c r="F829946"/>
      <c r="G829946"/>
      <c r="H829946"/>
      <c r="I829946"/>
      <c r="J829946"/>
      <c r="K829946"/>
      <c r="L829946"/>
      <c r="M829946" s="115"/>
      <c r="N829946" s="115"/>
      <c r="O829946"/>
      <c r="P829946"/>
      <c r="Q829946"/>
      <c r="R829946" s="19"/>
      <c r="S829946" s="19"/>
      <c r="T829946"/>
      <c r="U829946" s="113"/>
      <c r="V829946" s="19"/>
      <c r="W829946" s="19"/>
      <c r="X829946" s="19"/>
      <c r="Y829946" s="19"/>
      <c r="Z829946" s="19"/>
      <c r="AA829946" s="19"/>
      <c r="AB829946" s="19"/>
      <c r="AC829946" s="19"/>
      <c r="AD829946" s="19"/>
      <c r="AE829946" s="19"/>
      <c r="AF829946" s="19"/>
      <c r="AG829946" s="19"/>
      <c r="AH829946" s="19"/>
      <c r="AI829946" s="19"/>
      <c r="AJ829946" s="19"/>
      <c r="AK829946" s="19"/>
      <c r="AL829946" s="19"/>
      <c r="AM829946" s="19"/>
      <c r="AN829946" s="19"/>
      <c r="AO829946" s="19"/>
      <c r="AP829946"/>
    </row>
    <row r="829947" spans="1:42" s="116" customFormat="1" x14ac:dyDescent="0.3">
      <c r="A829947"/>
      <c r="B829947"/>
      <c r="C829947"/>
      <c r="D829947"/>
      <c r="E829947"/>
      <c r="F829947"/>
      <c r="G829947"/>
      <c r="H829947"/>
      <c r="I829947"/>
      <c r="J829947"/>
      <c r="K829947"/>
      <c r="L829947"/>
      <c r="M829947" s="115"/>
      <c r="N829947" s="115"/>
      <c r="O829947"/>
      <c r="P829947"/>
      <c r="Q829947"/>
      <c r="R829947" s="19"/>
      <c r="S829947" s="19"/>
      <c r="T829947"/>
      <c r="U829947" s="113"/>
      <c r="V829947" s="19"/>
      <c r="W829947" s="19"/>
      <c r="X829947" s="19"/>
      <c r="Y829947" s="19"/>
      <c r="Z829947" s="19"/>
      <c r="AA829947" s="19"/>
      <c r="AB829947" s="19"/>
      <c r="AC829947" s="19"/>
      <c r="AD829947" s="19"/>
      <c r="AE829947" s="19"/>
      <c r="AF829947" s="19"/>
      <c r="AG829947" s="19"/>
      <c r="AH829947" s="19"/>
      <c r="AI829947" s="19"/>
      <c r="AJ829947" s="19"/>
      <c r="AK829947" s="19"/>
      <c r="AL829947" s="19"/>
      <c r="AM829947" s="19"/>
      <c r="AN829947" s="19"/>
      <c r="AO829947" s="19"/>
      <c r="AP829947"/>
    </row>
    <row r="829948" spans="1:42" s="116" customFormat="1" x14ac:dyDescent="0.3">
      <c r="A829948"/>
      <c r="B829948"/>
      <c r="C829948"/>
      <c r="D829948"/>
      <c r="E829948"/>
      <c r="F829948"/>
      <c r="G829948"/>
      <c r="H829948"/>
      <c r="I829948"/>
      <c r="J829948"/>
      <c r="K829948"/>
      <c r="L829948"/>
      <c r="M829948" s="115"/>
      <c r="N829948" s="115"/>
      <c r="O829948"/>
      <c r="P829948"/>
      <c r="Q829948"/>
      <c r="R829948" s="19"/>
      <c r="S829948" s="19"/>
      <c r="T829948"/>
      <c r="U829948" s="113"/>
      <c r="V829948" s="19"/>
      <c r="W829948" s="19"/>
      <c r="X829948" s="19"/>
      <c r="Y829948" s="19"/>
      <c r="Z829948" s="19"/>
      <c r="AA829948" s="19"/>
      <c r="AB829948" s="19"/>
      <c r="AC829948" s="19"/>
      <c r="AD829948" s="19"/>
      <c r="AE829948" s="19"/>
      <c r="AF829948" s="19"/>
      <c r="AG829948" s="19"/>
      <c r="AH829948" s="19"/>
      <c r="AI829948" s="19"/>
      <c r="AJ829948" s="19"/>
      <c r="AK829948" s="19"/>
      <c r="AL829948" s="19"/>
      <c r="AM829948" s="19"/>
      <c r="AN829948" s="19"/>
      <c r="AO829948" s="19"/>
      <c r="AP829948"/>
    </row>
    <row r="829949" spans="1:42" s="116" customFormat="1" x14ac:dyDescent="0.3">
      <c r="A829949"/>
      <c r="B829949"/>
      <c r="C829949"/>
      <c r="D829949"/>
      <c r="E829949"/>
      <c r="F829949"/>
      <c r="G829949"/>
      <c r="H829949"/>
      <c r="I829949"/>
      <c r="J829949"/>
      <c r="K829949"/>
      <c r="L829949"/>
      <c r="M829949" s="115"/>
      <c r="N829949" s="115"/>
      <c r="O829949"/>
      <c r="P829949"/>
      <c r="Q829949"/>
      <c r="R829949" s="19"/>
      <c r="S829949" s="19"/>
      <c r="T829949"/>
      <c r="U829949" s="113"/>
      <c r="V829949" s="19"/>
      <c r="W829949" s="19"/>
      <c r="X829949" s="19"/>
      <c r="Y829949" s="19"/>
      <c r="Z829949" s="19"/>
      <c r="AA829949" s="19"/>
      <c r="AB829949" s="19"/>
      <c r="AC829949" s="19"/>
      <c r="AD829949" s="19"/>
      <c r="AE829949" s="19"/>
      <c r="AF829949" s="19"/>
      <c r="AG829949" s="19"/>
      <c r="AH829949" s="19"/>
      <c r="AI829949" s="19"/>
      <c r="AJ829949" s="19"/>
      <c r="AK829949" s="19"/>
      <c r="AL829949" s="19"/>
      <c r="AM829949" s="19"/>
      <c r="AN829949" s="19"/>
      <c r="AO829949" s="19"/>
      <c r="AP829949"/>
    </row>
    <row r="829950" spans="1:42" s="116" customFormat="1" x14ac:dyDescent="0.3">
      <c r="A829950"/>
      <c r="B829950"/>
      <c r="C829950"/>
      <c r="D829950"/>
      <c r="E829950"/>
      <c r="F829950"/>
      <c r="G829950"/>
      <c r="H829950"/>
      <c r="I829950"/>
      <c r="J829950"/>
      <c r="K829950"/>
      <c r="L829950"/>
      <c r="M829950" s="115"/>
      <c r="N829950" s="115"/>
      <c r="O829950"/>
      <c r="P829950"/>
      <c r="Q829950"/>
      <c r="R829950" s="19"/>
      <c r="S829950" s="19"/>
      <c r="T829950"/>
      <c r="U829950" s="113"/>
      <c r="V829950" s="19"/>
      <c r="W829950" s="19"/>
      <c r="X829950" s="19"/>
      <c r="Y829950" s="19"/>
      <c r="Z829950" s="19"/>
      <c r="AA829950" s="19"/>
      <c r="AB829950" s="19"/>
      <c r="AC829950" s="19"/>
      <c r="AD829950" s="19"/>
      <c r="AE829950" s="19"/>
      <c r="AF829950" s="19"/>
      <c r="AG829950" s="19"/>
      <c r="AH829950" s="19"/>
      <c r="AI829950" s="19"/>
      <c r="AJ829950" s="19"/>
      <c r="AK829950" s="19"/>
      <c r="AL829950" s="19"/>
      <c r="AM829950" s="19"/>
      <c r="AN829950" s="19"/>
      <c r="AO829950" s="19"/>
      <c r="AP829950"/>
    </row>
    <row r="829951" spans="1:42" s="116" customFormat="1" x14ac:dyDescent="0.3">
      <c r="A829951"/>
      <c r="B829951"/>
      <c r="C829951"/>
      <c r="D829951"/>
      <c r="E829951"/>
      <c r="F829951"/>
      <c r="G829951"/>
      <c r="H829951"/>
      <c r="I829951"/>
      <c r="J829951"/>
      <c r="K829951"/>
      <c r="L829951"/>
      <c r="M829951" s="115"/>
      <c r="N829951" s="115"/>
      <c r="O829951"/>
      <c r="P829951"/>
      <c r="Q829951"/>
      <c r="R829951" s="19"/>
      <c r="S829951" s="19"/>
      <c r="T829951"/>
      <c r="U829951" s="113"/>
      <c r="V829951" s="19"/>
      <c r="W829951" s="19"/>
      <c r="X829951" s="19"/>
      <c r="Y829951" s="19"/>
      <c r="Z829951" s="19"/>
      <c r="AA829951" s="19"/>
      <c r="AB829951" s="19"/>
      <c r="AC829951" s="19"/>
      <c r="AD829951" s="19"/>
      <c r="AE829951" s="19"/>
      <c r="AF829951" s="19"/>
      <c r="AG829951" s="19"/>
      <c r="AH829951" s="19"/>
      <c r="AI829951" s="19"/>
      <c r="AJ829951" s="19"/>
      <c r="AK829951" s="19"/>
      <c r="AL829951" s="19"/>
      <c r="AM829951" s="19"/>
      <c r="AN829951" s="19"/>
      <c r="AO829951" s="19"/>
      <c r="AP829951"/>
    </row>
    <row r="829952" spans="1:42" s="116" customFormat="1" x14ac:dyDescent="0.3">
      <c r="A829952"/>
      <c r="B829952"/>
      <c r="C829952"/>
      <c r="D829952"/>
      <c r="E829952"/>
      <c r="F829952"/>
      <c r="G829952"/>
      <c r="H829952"/>
      <c r="I829952"/>
      <c r="J829952"/>
      <c r="K829952"/>
      <c r="L829952"/>
      <c r="M829952" s="115"/>
      <c r="N829952" s="115"/>
      <c r="O829952"/>
      <c r="P829952"/>
      <c r="Q829952"/>
      <c r="R829952" s="19"/>
      <c r="S829952" s="19"/>
      <c r="T829952"/>
      <c r="U829952" s="113"/>
      <c r="V829952" s="19"/>
      <c r="W829952" s="19"/>
      <c r="X829952" s="19"/>
      <c r="Y829952" s="19"/>
      <c r="Z829952" s="19"/>
      <c r="AA829952" s="19"/>
      <c r="AB829952" s="19"/>
      <c r="AC829952" s="19"/>
      <c r="AD829952" s="19"/>
      <c r="AE829952" s="19"/>
      <c r="AF829952" s="19"/>
      <c r="AG829952" s="19"/>
      <c r="AH829952" s="19"/>
      <c r="AI829952" s="19"/>
      <c r="AJ829952" s="19"/>
      <c r="AK829952" s="19"/>
      <c r="AL829952" s="19"/>
      <c r="AM829952" s="19"/>
      <c r="AN829952" s="19"/>
      <c r="AO829952" s="19"/>
      <c r="AP829952"/>
    </row>
    <row r="829953" spans="1:42" s="116" customFormat="1" x14ac:dyDescent="0.3">
      <c r="A829953"/>
      <c r="B829953"/>
      <c r="C829953"/>
      <c r="D829953"/>
      <c r="E829953"/>
      <c r="F829953"/>
      <c r="G829953"/>
      <c r="H829953"/>
      <c r="I829953"/>
      <c r="J829953"/>
      <c r="K829953"/>
      <c r="L829953"/>
      <c r="M829953" s="115"/>
      <c r="N829953" s="115"/>
      <c r="O829953"/>
      <c r="P829953"/>
      <c r="Q829953"/>
      <c r="R829953" s="19"/>
      <c r="S829953" s="19"/>
      <c r="T829953"/>
      <c r="U829953" s="113"/>
      <c r="V829953" s="19"/>
      <c r="W829953" s="19"/>
      <c r="X829953" s="19"/>
      <c r="Y829953" s="19"/>
      <c r="Z829953" s="19"/>
      <c r="AA829953" s="19"/>
      <c r="AB829953" s="19"/>
      <c r="AC829953" s="19"/>
      <c r="AD829953" s="19"/>
      <c r="AE829953" s="19"/>
      <c r="AF829953" s="19"/>
      <c r="AG829953" s="19"/>
      <c r="AH829953" s="19"/>
      <c r="AI829953" s="19"/>
      <c r="AJ829953" s="19"/>
      <c r="AK829953" s="19"/>
      <c r="AL829953" s="19"/>
      <c r="AM829953" s="19"/>
      <c r="AN829953" s="19"/>
      <c r="AO829953" s="19"/>
      <c r="AP829953"/>
    </row>
    <row r="829954" spans="1:42" s="116" customFormat="1" x14ac:dyDescent="0.3">
      <c r="A829954"/>
      <c r="B829954"/>
      <c r="C829954"/>
      <c r="D829954"/>
      <c r="E829954"/>
      <c r="F829954"/>
      <c r="G829954"/>
      <c r="H829954"/>
      <c r="I829954"/>
      <c r="J829954"/>
      <c r="K829954"/>
      <c r="L829954"/>
      <c r="M829954" s="115"/>
      <c r="N829954" s="115"/>
      <c r="O829954"/>
      <c r="P829954"/>
      <c r="Q829954"/>
      <c r="R829954" s="19"/>
      <c r="S829954" s="19"/>
      <c r="T829954"/>
      <c r="U829954" s="113"/>
      <c r="V829954" s="19"/>
      <c r="W829954" s="19"/>
      <c r="X829954" s="19"/>
      <c r="Y829954" s="19"/>
      <c r="Z829954" s="19"/>
      <c r="AA829954" s="19"/>
      <c r="AB829954" s="19"/>
      <c r="AC829954" s="19"/>
      <c r="AD829954" s="19"/>
      <c r="AE829954" s="19"/>
      <c r="AF829954" s="19"/>
      <c r="AG829954" s="19"/>
      <c r="AH829954" s="19"/>
      <c r="AI829954" s="19"/>
      <c r="AJ829954" s="19"/>
      <c r="AK829954" s="19"/>
      <c r="AL829954" s="19"/>
      <c r="AM829954" s="19"/>
      <c r="AN829954" s="19"/>
      <c r="AO829954" s="19"/>
      <c r="AP829954"/>
    </row>
    <row r="829955" spans="1:42" s="116" customFormat="1" x14ac:dyDescent="0.3">
      <c r="A829955"/>
      <c r="B829955"/>
      <c r="C829955"/>
      <c r="D829955"/>
      <c r="E829955"/>
      <c r="F829955"/>
      <c r="G829955"/>
      <c r="H829955"/>
      <c r="I829955"/>
      <c r="J829955"/>
      <c r="K829955"/>
      <c r="L829955"/>
      <c r="M829955" s="115"/>
      <c r="N829955" s="115"/>
      <c r="O829955"/>
      <c r="P829955"/>
      <c r="Q829955"/>
      <c r="R829955" s="19"/>
      <c r="S829955" s="19"/>
      <c r="T829955"/>
      <c r="U829955" s="113"/>
      <c r="V829955" s="19"/>
      <c r="W829955" s="19"/>
      <c r="X829955" s="19"/>
      <c r="Y829955" s="19"/>
      <c r="Z829955" s="19"/>
      <c r="AA829955" s="19"/>
      <c r="AB829955" s="19"/>
      <c r="AC829955" s="19"/>
      <c r="AD829955" s="19"/>
      <c r="AE829955" s="19"/>
      <c r="AF829955" s="19"/>
      <c r="AG829955" s="19"/>
      <c r="AH829955" s="19"/>
      <c r="AI829955" s="19"/>
      <c r="AJ829955" s="19"/>
      <c r="AK829955" s="19"/>
      <c r="AL829955" s="19"/>
      <c r="AM829955" s="19"/>
      <c r="AN829955" s="19"/>
      <c r="AO829955" s="19"/>
      <c r="AP829955"/>
    </row>
    <row r="829956" spans="1:42" s="116" customFormat="1" x14ac:dyDescent="0.3">
      <c r="A829956"/>
      <c r="B829956"/>
      <c r="C829956"/>
      <c r="D829956"/>
      <c r="E829956"/>
      <c r="F829956"/>
      <c r="G829956"/>
      <c r="H829956"/>
      <c r="I829956"/>
      <c r="J829956"/>
      <c r="K829956"/>
      <c r="L829956"/>
      <c r="M829956" s="115"/>
      <c r="N829956" s="115"/>
      <c r="O829956"/>
      <c r="P829956"/>
      <c r="Q829956"/>
      <c r="R829956" s="19"/>
      <c r="S829956" s="19"/>
      <c r="T829956"/>
      <c r="U829956" s="113"/>
      <c r="V829956" s="19"/>
      <c r="W829956" s="19"/>
      <c r="X829956" s="19"/>
      <c r="Y829956" s="19"/>
      <c r="Z829956" s="19"/>
      <c r="AA829956" s="19"/>
      <c r="AB829956" s="19"/>
      <c r="AC829956" s="19"/>
      <c r="AD829956" s="19"/>
      <c r="AE829956" s="19"/>
      <c r="AF829956" s="19"/>
      <c r="AG829956" s="19"/>
      <c r="AH829956" s="19"/>
      <c r="AI829956" s="19"/>
      <c r="AJ829956" s="19"/>
      <c r="AK829956" s="19"/>
      <c r="AL829956" s="19"/>
      <c r="AM829956" s="19"/>
      <c r="AN829956" s="19"/>
      <c r="AO829956" s="19"/>
      <c r="AP829956"/>
    </row>
    <row r="829957" spans="1:42" s="116" customFormat="1" x14ac:dyDescent="0.3">
      <c r="A829957"/>
      <c r="B829957"/>
      <c r="C829957"/>
      <c r="D829957"/>
      <c r="E829957"/>
      <c r="F829957"/>
      <c r="G829957"/>
      <c r="H829957"/>
      <c r="I829957"/>
      <c r="J829957"/>
      <c r="K829957"/>
      <c r="L829957"/>
      <c r="M829957" s="115"/>
      <c r="N829957" s="115"/>
      <c r="O829957"/>
      <c r="P829957"/>
      <c r="Q829957"/>
      <c r="R829957" s="19"/>
      <c r="S829957" s="19"/>
      <c r="T829957"/>
      <c r="U829957" s="113"/>
      <c r="V829957" s="19"/>
      <c r="W829957" s="19"/>
      <c r="X829957" s="19"/>
      <c r="Y829957" s="19"/>
      <c r="Z829957" s="19"/>
      <c r="AA829957" s="19"/>
      <c r="AB829957" s="19"/>
      <c r="AC829957" s="19"/>
      <c r="AD829957" s="19"/>
      <c r="AE829957" s="19"/>
      <c r="AF829957" s="19"/>
      <c r="AG829957" s="19"/>
      <c r="AH829957" s="19"/>
      <c r="AI829957" s="19"/>
      <c r="AJ829957" s="19"/>
      <c r="AK829957" s="19"/>
      <c r="AL829957" s="19"/>
      <c r="AM829957" s="19"/>
      <c r="AN829957" s="19"/>
      <c r="AO829957" s="19"/>
      <c r="AP829957"/>
    </row>
    <row r="829958" spans="1:42" s="116" customFormat="1" x14ac:dyDescent="0.3">
      <c r="A829958"/>
      <c r="B829958"/>
      <c r="C829958"/>
      <c r="D829958"/>
      <c r="E829958"/>
      <c r="F829958"/>
      <c r="G829958"/>
      <c r="H829958"/>
      <c r="I829958"/>
      <c r="J829958"/>
      <c r="K829958"/>
      <c r="L829958"/>
      <c r="M829958" s="115"/>
      <c r="N829958" s="115"/>
      <c r="O829958"/>
      <c r="P829958"/>
      <c r="Q829958"/>
      <c r="R829958" s="19"/>
      <c r="S829958" s="19"/>
      <c r="T829958"/>
      <c r="U829958" s="113"/>
      <c r="V829958" s="19"/>
      <c r="W829958" s="19"/>
      <c r="X829958" s="19"/>
      <c r="Y829958" s="19"/>
      <c r="Z829958" s="19"/>
      <c r="AA829958" s="19"/>
      <c r="AB829958" s="19"/>
      <c r="AC829958" s="19"/>
      <c r="AD829958" s="19"/>
      <c r="AE829958" s="19"/>
      <c r="AF829958" s="19"/>
      <c r="AG829958" s="19"/>
      <c r="AH829958" s="19"/>
      <c r="AI829958" s="19"/>
      <c r="AJ829958" s="19"/>
      <c r="AK829958" s="19"/>
      <c r="AL829958" s="19"/>
      <c r="AM829958" s="19"/>
      <c r="AN829958" s="19"/>
      <c r="AO829958" s="19"/>
      <c r="AP829958"/>
    </row>
    <row r="829959" spans="1:42" s="116" customFormat="1" x14ac:dyDescent="0.3">
      <c r="A829959"/>
      <c r="B829959"/>
      <c r="C829959"/>
      <c r="D829959"/>
      <c r="E829959"/>
      <c r="F829959"/>
      <c r="G829959"/>
      <c r="H829959"/>
      <c r="I829959"/>
      <c r="J829959"/>
      <c r="K829959"/>
      <c r="L829959"/>
      <c r="M829959" s="115"/>
      <c r="N829959" s="115"/>
      <c r="O829959"/>
      <c r="P829959"/>
      <c r="Q829959"/>
      <c r="R829959" s="19"/>
      <c r="S829959" s="19"/>
      <c r="T829959"/>
      <c r="U829959" s="113"/>
      <c r="V829959" s="19"/>
      <c r="W829959" s="19"/>
      <c r="X829959" s="19"/>
      <c r="Y829959" s="19"/>
      <c r="Z829959" s="19"/>
      <c r="AA829959" s="19"/>
      <c r="AB829959" s="19"/>
      <c r="AC829959" s="19"/>
      <c r="AD829959" s="19"/>
      <c r="AE829959" s="19"/>
      <c r="AF829959" s="19"/>
      <c r="AG829959" s="19"/>
      <c r="AH829959" s="19"/>
      <c r="AI829959" s="19"/>
      <c r="AJ829959" s="19"/>
      <c r="AK829959" s="19"/>
      <c r="AL829959" s="19"/>
      <c r="AM829959" s="19"/>
      <c r="AN829959" s="19"/>
      <c r="AO829959" s="19"/>
      <c r="AP829959"/>
    </row>
    <row r="829960" spans="1:42" s="116" customFormat="1" x14ac:dyDescent="0.3">
      <c r="A829960"/>
      <c r="B829960"/>
      <c r="C829960"/>
      <c r="D829960"/>
      <c r="E829960"/>
      <c r="F829960"/>
      <c r="G829960"/>
      <c r="H829960"/>
      <c r="I829960"/>
      <c r="J829960"/>
      <c r="K829960"/>
      <c r="L829960"/>
      <c r="M829960" s="115"/>
      <c r="N829960" s="115"/>
      <c r="O829960"/>
      <c r="P829960"/>
      <c r="Q829960"/>
      <c r="R829960" s="19"/>
      <c r="S829960" s="19"/>
      <c r="T829960"/>
      <c r="U829960" s="113"/>
      <c r="V829960" s="19"/>
      <c r="W829960" s="19"/>
      <c r="X829960" s="19"/>
      <c r="Y829960" s="19"/>
      <c r="Z829960" s="19"/>
      <c r="AA829960" s="19"/>
      <c r="AB829960" s="19"/>
      <c r="AC829960" s="19"/>
      <c r="AD829960" s="19"/>
      <c r="AE829960" s="19"/>
      <c r="AF829960" s="19"/>
      <c r="AG829960" s="19"/>
      <c r="AH829960" s="19"/>
      <c r="AI829960" s="19"/>
      <c r="AJ829960" s="19"/>
      <c r="AK829960" s="19"/>
      <c r="AL829960" s="19"/>
      <c r="AM829960" s="19"/>
      <c r="AN829960" s="19"/>
      <c r="AO829960" s="19"/>
      <c r="AP829960"/>
    </row>
    <row r="829961" spans="1:42" s="116" customFormat="1" x14ac:dyDescent="0.3">
      <c r="A829961"/>
      <c r="B829961"/>
      <c r="C829961"/>
      <c r="D829961"/>
      <c r="E829961"/>
      <c r="F829961"/>
      <c r="G829961"/>
      <c r="H829961"/>
      <c r="I829961"/>
      <c r="J829961"/>
      <c r="K829961"/>
      <c r="L829961"/>
      <c r="M829961" s="115"/>
      <c r="N829961" s="115"/>
      <c r="O829961"/>
      <c r="P829961"/>
      <c r="Q829961"/>
      <c r="R829961" s="19"/>
      <c r="S829961" s="19"/>
      <c r="T829961"/>
      <c r="U829961" s="113"/>
      <c r="V829961" s="19"/>
      <c r="W829961" s="19"/>
      <c r="X829961" s="19"/>
      <c r="Y829961" s="19"/>
      <c r="Z829961" s="19"/>
      <c r="AA829961" s="19"/>
      <c r="AB829961" s="19"/>
      <c r="AC829961" s="19"/>
      <c r="AD829961" s="19"/>
      <c r="AE829961" s="19"/>
      <c r="AF829961" s="19"/>
      <c r="AG829961" s="19"/>
      <c r="AH829961" s="19"/>
      <c r="AI829961" s="19"/>
      <c r="AJ829961" s="19"/>
      <c r="AK829961" s="19"/>
      <c r="AL829961" s="19"/>
      <c r="AM829961" s="19"/>
      <c r="AN829961" s="19"/>
      <c r="AO829961" s="19"/>
      <c r="AP829961"/>
    </row>
    <row r="829962" spans="1:42" s="116" customFormat="1" x14ac:dyDescent="0.3">
      <c r="A829962"/>
      <c r="B829962"/>
      <c r="C829962"/>
      <c r="D829962"/>
      <c r="E829962"/>
      <c r="F829962"/>
      <c r="G829962"/>
      <c r="H829962"/>
      <c r="I829962"/>
      <c r="J829962"/>
      <c r="K829962"/>
      <c r="L829962"/>
      <c r="M829962" s="115"/>
      <c r="N829962" s="115"/>
      <c r="O829962"/>
      <c r="P829962"/>
      <c r="Q829962"/>
      <c r="R829962" s="19"/>
      <c r="S829962" s="19"/>
      <c r="T829962"/>
      <c r="U829962" s="113"/>
      <c r="V829962" s="19"/>
      <c r="W829962" s="19"/>
      <c r="X829962" s="19"/>
      <c r="Y829962" s="19"/>
      <c r="Z829962" s="19"/>
      <c r="AA829962" s="19"/>
      <c r="AB829962" s="19"/>
      <c r="AC829962" s="19"/>
      <c r="AD829962" s="19"/>
      <c r="AE829962" s="19"/>
      <c r="AF829962" s="19"/>
      <c r="AG829962" s="19"/>
      <c r="AH829962" s="19"/>
      <c r="AI829962" s="19"/>
      <c r="AJ829962" s="19"/>
      <c r="AK829962" s="19"/>
      <c r="AL829962" s="19"/>
      <c r="AM829962" s="19"/>
      <c r="AN829962" s="19"/>
      <c r="AO829962" s="19"/>
      <c r="AP829962"/>
    </row>
    <row r="829963" spans="1:42" s="116" customFormat="1" x14ac:dyDescent="0.3">
      <c r="A829963"/>
      <c r="B829963"/>
      <c r="C829963"/>
      <c r="D829963"/>
      <c r="E829963"/>
      <c r="F829963"/>
      <c r="G829963"/>
      <c r="H829963"/>
      <c r="I829963"/>
      <c r="J829963"/>
      <c r="K829963"/>
      <c r="L829963"/>
      <c r="M829963" s="115"/>
      <c r="N829963" s="115"/>
      <c r="O829963"/>
      <c r="P829963"/>
      <c r="Q829963"/>
      <c r="R829963" s="19"/>
      <c r="S829963" s="19"/>
      <c r="T829963"/>
      <c r="U829963" s="113"/>
      <c r="V829963" s="19"/>
      <c r="W829963" s="19"/>
      <c r="X829963" s="19"/>
      <c r="Y829963" s="19"/>
      <c r="Z829963" s="19"/>
      <c r="AA829963" s="19"/>
      <c r="AB829963" s="19"/>
      <c r="AC829963" s="19"/>
      <c r="AD829963" s="19"/>
      <c r="AE829963" s="19"/>
      <c r="AF829963" s="19"/>
      <c r="AG829963" s="19"/>
      <c r="AH829963" s="19"/>
      <c r="AI829963" s="19"/>
      <c r="AJ829963" s="19"/>
      <c r="AK829963" s="19"/>
      <c r="AL829963" s="19"/>
      <c r="AM829963" s="19"/>
      <c r="AN829963" s="19"/>
      <c r="AO829963" s="19"/>
      <c r="AP829963"/>
    </row>
    <row r="829964" spans="1:42" s="116" customFormat="1" x14ac:dyDescent="0.3">
      <c r="A829964"/>
      <c r="B829964"/>
      <c r="C829964"/>
      <c r="D829964"/>
      <c r="E829964"/>
      <c r="F829964"/>
      <c r="G829964"/>
      <c r="H829964"/>
      <c r="I829964"/>
      <c r="J829964"/>
      <c r="K829964"/>
      <c r="L829964"/>
      <c r="M829964" s="115"/>
      <c r="N829964" s="115"/>
      <c r="O829964"/>
      <c r="P829964"/>
      <c r="Q829964"/>
      <c r="R829964" s="19"/>
      <c r="S829964" s="19"/>
      <c r="T829964"/>
      <c r="U829964" s="113"/>
      <c r="V829964" s="19"/>
      <c r="W829964" s="19"/>
      <c r="X829964" s="19"/>
      <c r="Y829964" s="19"/>
      <c r="Z829964" s="19"/>
      <c r="AA829964" s="19"/>
      <c r="AB829964" s="19"/>
      <c r="AC829964" s="19"/>
      <c r="AD829964" s="19"/>
      <c r="AE829964" s="19"/>
      <c r="AF829964" s="19"/>
      <c r="AG829964" s="19"/>
      <c r="AH829964" s="19"/>
      <c r="AI829964" s="19"/>
      <c r="AJ829964" s="19"/>
      <c r="AK829964" s="19"/>
      <c r="AL829964" s="19"/>
      <c r="AM829964" s="19"/>
      <c r="AN829964" s="19"/>
      <c r="AO829964" s="19"/>
      <c r="AP829964"/>
    </row>
    <row r="829965" spans="1:42" s="116" customFormat="1" x14ac:dyDescent="0.3">
      <c r="A829965"/>
      <c r="B829965"/>
      <c r="C829965"/>
      <c r="D829965"/>
      <c r="E829965"/>
      <c r="F829965"/>
      <c r="G829965"/>
      <c r="H829965"/>
      <c r="I829965"/>
      <c r="J829965"/>
      <c r="K829965"/>
      <c r="L829965"/>
      <c r="M829965" s="115"/>
      <c r="N829965" s="115"/>
      <c r="O829965"/>
      <c r="P829965"/>
      <c r="Q829965"/>
      <c r="R829965" s="19"/>
      <c r="S829965" s="19"/>
      <c r="T829965"/>
      <c r="U829965" s="113"/>
      <c r="V829965" s="19"/>
      <c r="W829965" s="19"/>
      <c r="X829965" s="19"/>
      <c r="Y829965" s="19"/>
      <c r="Z829965" s="19"/>
      <c r="AA829965" s="19"/>
      <c r="AB829965" s="19"/>
      <c r="AC829965" s="19"/>
      <c r="AD829965" s="19"/>
      <c r="AE829965" s="19"/>
      <c r="AF829965" s="19"/>
      <c r="AG829965" s="19"/>
      <c r="AH829965" s="19"/>
      <c r="AI829965" s="19"/>
      <c r="AJ829965" s="19"/>
      <c r="AK829965" s="19"/>
      <c r="AL829965" s="19"/>
      <c r="AM829965" s="19"/>
      <c r="AN829965" s="19"/>
      <c r="AO829965" s="19"/>
      <c r="AP829965"/>
    </row>
    <row r="829966" spans="1:42" s="116" customFormat="1" x14ac:dyDescent="0.3">
      <c r="A829966"/>
      <c r="B829966"/>
      <c r="C829966"/>
      <c r="D829966"/>
      <c r="E829966"/>
      <c r="F829966"/>
      <c r="G829966"/>
      <c r="H829966"/>
      <c r="I829966"/>
      <c r="J829966"/>
      <c r="K829966"/>
      <c r="L829966"/>
      <c r="M829966" s="115"/>
      <c r="N829966" s="115"/>
      <c r="O829966"/>
      <c r="P829966"/>
      <c r="Q829966"/>
      <c r="R829966" s="19"/>
      <c r="S829966" s="19"/>
      <c r="T829966"/>
      <c r="U829966" s="113"/>
      <c r="V829966" s="19"/>
      <c r="W829966" s="19"/>
      <c r="X829966" s="19"/>
      <c r="Y829966" s="19"/>
      <c r="Z829966" s="19"/>
      <c r="AA829966" s="19"/>
      <c r="AB829966" s="19"/>
      <c r="AC829966" s="19"/>
      <c r="AD829966" s="19"/>
      <c r="AE829966" s="19"/>
      <c r="AF829966" s="19"/>
      <c r="AG829966" s="19"/>
      <c r="AH829966" s="19"/>
      <c r="AI829966" s="19"/>
      <c r="AJ829966" s="19"/>
      <c r="AK829966" s="19"/>
      <c r="AL829966" s="19"/>
      <c r="AM829966" s="19"/>
      <c r="AN829966" s="19"/>
      <c r="AO829966" s="19"/>
      <c r="AP829966"/>
    </row>
    <row r="829967" spans="1:42" s="116" customFormat="1" x14ac:dyDescent="0.3">
      <c r="A829967"/>
      <c r="B829967"/>
      <c r="C829967"/>
      <c r="D829967"/>
      <c r="E829967"/>
      <c r="F829967"/>
      <c r="G829967"/>
      <c r="H829967"/>
      <c r="I829967"/>
      <c r="J829967"/>
      <c r="K829967"/>
      <c r="L829967"/>
      <c r="M829967" s="115"/>
      <c r="N829967" s="115"/>
      <c r="O829967"/>
      <c r="P829967"/>
      <c r="Q829967"/>
      <c r="R829967" s="19"/>
      <c r="S829967" s="19"/>
      <c r="T829967"/>
      <c r="U829967" s="113"/>
      <c r="V829967" s="19"/>
      <c r="W829967" s="19"/>
      <c r="X829967" s="19"/>
      <c r="Y829967" s="19"/>
      <c r="Z829967" s="19"/>
      <c r="AA829967" s="19"/>
      <c r="AB829967" s="19"/>
      <c r="AC829967" s="19"/>
      <c r="AD829967" s="19"/>
      <c r="AE829967" s="19"/>
      <c r="AF829967" s="19"/>
      <c r="AG829967" s="19"/>
      <c r="AH829967" s="19"/>
      <c r="AI829967" s="19"/>
      <c r="AJ829967" s="19"/>
      <c r="AK829967" s="19"/>
      <c r="AL829967" s="19"/>
      <c r="AM829967" s="19"/>
      <c r="AN829967" s="19"/>
      <c r="AO829967" s="19"/>
      <c r="AP829967"/>
    </row>
    <row r="829968" spans="1:42" s="116" customFormat="1" x14ac:dyDescent="0.3">
      <c r="A829968"/>
      <c r="B829968"/>
      <c r="C829968"/>
      <c r="D829968"/>
      <c r="E829968"/>
      <c r="F829968"/>
      <c r="G829968"/>
      <c r="H829968"/>
      <c r="I829968"/>
      <c r="J829968"/>
      <c r="K829968"/>
      <c r="L829968"/>
      <c r="M829968" s="115"/>
      <c r="N829968" s="115"/>
      <c r="O829968"/>
      <c r="P829968"/>
      <c r="Q829968"/>
      <c r="R829968" s="19"/>
      <c r="S829968" s="19"/>
      <c r="T829968"/>
      <c r="U829968" s="113"/>
      <c r="V829968" s="19"/>
      <c r="W829968" s="19"/>
      <c r="X829968" s="19"/>
      <c r="Y829968" s="19"/>
      <c r="Z829968" s="19"/>
      <c r="AA829968" s="19"/>
      <c r="AB829968" s="19"/>
      <c r="AC829968" s="19"/>
      <c r="AD829968" s="19"/>
      <c r="AE829968" s="19"/>
      <c r="AF829968" s="19"/>
      <c r="AG829968" s="19"/>
      <c r="AH829968" s="19"/>
      <c r="AI829968" s="19"/>
      <c r="AJ829968" s="19"/>
      <c r="AK829968" s="19"/>
      <c r="AL829968" s="19"/>
      <c r="AM829968" s="19"/>
      <c r="AN829968" s="19"/>
      <c r="AO829968" s="19"/>
      <c r="AP829968"/>
    </row>
    <row r="829969" spans="1:42" s="116" customFormat="1" x14ac:dyDescent="0.3">
      <c r="A829969"/>
      <c r="B829969"/>
      <c r="C829969"/>
      <c r="D829969"/>
      <c r="E829969"/>
      <c r="F829969"/>
      <c r="G829969"/>
      <c r="H829969"/>
      <c r="I829969"/>
      <c r="J829969"/>
      <c r="K829969"/>
      <c r="L829969"/>
      <c r="M829969" s="115"/>
      <c r="N829969" s="115"/>
      <c r="O829969"/>
      <c r="P829969"/>
      <c r="Q829969"/>
      <c r="R829969" s="19"/>
      <c r="S829969" s="19"/>
      <c r="T829969"/>
      <c r="U829969" s="113"/>
      <c r="V829969" s="19"/>
      <c r="W829969" s="19"/>
      <c r="X829969" s="19"/>
      <c r="Y829969" s="19"/>
      <c r="Z829969" s="19"/>
      <c r="AA829969" s="19"/>
      <c r="AB829969" s="19"/>
      <c r="AC829969" s="19"/>
      <c r="AD829969" s="19"/>
      <c r="AE829969" s="19"/>
      <c r="AF829969" s="19"/>
      <c r="AG829969" s="19"/>
      <c r="AH829969" s="19"/>
      <c r="AI829969" s="19"/>
      <c r="AJ829969" s="19"/>
      <c r="AK829969" s="19"/>
      <c r="AL829969" s="19"/>
      <c r="AM829969" s="19"/>
      <c r="AN829969" s="19"/>
      <c r="AO829969" s="19"/>
      <c r="AP829969"/>
    </row>
    <row r="829970" spans="1:42" s="116" customFormat="1" x14ac:dyDescent="0.3">
      <c r="A829970"/>
      <c r="B829970"/>
      <c r="C829970"/>
      <c r="D829970"/>
      <c r="E829970"/>
      <c r="F829970"/>
      <c r="G829970"/>
      <c r="H829970"/>
      <c r="I829970"/>
      <c r="J829970"/>
      <c r="K829970"/>
      <c r="L829970"/>
      <c r="M829970" s="115"/>
      <c r="N829970" s="115"/>
      <c r="O829970"/>
      <c r="P829970"/>
      <c r="Q829970"/>
      <c r="R829970" s="19"/>
      <c r="S829970" s="19"/>
      <c r="T829970"/>
      <c r="U829970" s="113"/>
      <c r="V829970" s="19"/>
      <c r="W829970" s="19"/>
      <c r="X829970" s="19"/>
      <c r="Y829970" s="19"/>
      <c r="Z829970" s="19"/>
      <c r="AA829970" s="19"/>
      <c r="AB829970" s="19"/>
      <c r="AC829970" s="19"/>
      <c r="AD829970" s="19"/>
      <c r="AE829970" s="19"/>
      <c r="AF829970" s="19"/>
      <c r="AG829970" s="19"/>
      <c r="AH829970" s="19"/>
      <c r="AI829970" s="19"/>
      <c r="AJ829970" s="19"/>
      <c r="AK829970" s="19"/>
      <c r="AL829970" s="19"/>
      <c r="AM829970" s="19"/>
      <c r="AN829970" s="19"/>
      <c r="AO829970" s="19"/>
      <c r="AP829970"/>
    </row>
    <row r="829971" spans="1:42" s="116" customFormat="1" x14ac:dyDescent="0.3">
      <c r="A829971"/>
      <c r="B829971"/>
      <c r="C829971"/>
      <c r="D829971"/>
      <c r="E829971"/>
      <c r="F829971"/>
      <c r="G829971"/>
      <c r="H829971"/>
      <c r="I829971"/>
      <c r="J829971"/>
      <c r="K829971"/>
      <c r="L829971"/>
      <c r="M829971" s="115"/>
      <c r="N829971" s="115"/>
      <c r="O829971"/>
      <c r="P829971"/>
      <c r="Q829971"/>
      <c r="R829971" s="19"/>
      <c r="S829971" s="19"/>
      <c r="T829971"/>
      <c r="U829971" s="113"/>
      <c r="V829971" s="19"/>
      <c r="W829971" s="19"/>
      <c r="X829971" s="19"/>
      <c r="Y829971" s="19"/>
      <c r="Z829971" s="19"/>
      <c r="AA829971" s="19"/>
      <c r="AB829971" s="19"/>
      <c r="AC829971" s="19"/>
      <c r="AD829971" s="19"/>
      <c r="AE829971" s="19"/>
      <c r="AF829971" s="19"/>
      <c r="AG829971" s="19"/>
      <c r="AH829971" s="19"/>
      <c r="AI829971" s="19"/>
      <c r="AJ829971" s="19"/>
      <c r="AK829971" s="19"/>
      <c r="AL829971" s="19"/>
      <c r="AM829971" s="19"/>
      <c r="AN829971" s="19"/>
      <c r="AO829971" s="19"/>
      <c r="AP829971"/>
    </row>
    <row r="829972" spans="1:42" s="116" customFormat="1" x14ac:dyDescent="0.3">
      <c r="A829972"/>
      <c r="B829972"/>
      <c r="C829972"/>
      <c r="D829972"/>
      <c r="E829972"/>
      <c r="F829972"/>
      <c r="G829972"/>
      <c r="H829972"/>
      <c r="I829972"/>
      <c r="J829972"/>
      <c r="K829972"/>
      <c r="L829972"/>
      <c r="M829972" s="115"/>
      <c r="N829972" s="115"/>
      <c r="O829972"/>
      <c r="P829972"/>
      <c r="Q829972"/>
      <c r="R829972" s="19"/>
      <c r="S829972" s="19"/>
      <c r="T829972"/>
      <c r="U829972" s="113"/>
      <c r="V829972" s="19"/>
      <c r="W829972" s="19"/>
      <c r="X829972" s="19"/>
      <c r="Y829972" s="19"/>
      <c r="Z829972" s="19"/>
      <c r="AA829972" s="19"/>
      <c r="AB829972" s="19"/>
      <c r="AC829972" s="19"/>
      <c r="AD829972" s="19"/>
      <c r="AE829972" s="19"/>
      <c r="AF829972" s="19"/>
      <c r="AG829972" s="19"/>
      <c r="AH829972" s="19"/>
      <c r="AI829972" s="19"/>
      <c r="AJ829972" s="19"/>
      <c r="AK829972" s="19"/>
      <c r="AL829972" s="19"/>
      <c r="AM829972" s="19"/>
      <c r="AN829972" s="19"/>
      <c r="AO829972" s="19"/>
      <c r="AP829972"/>
    </row>
    <row r="829973" spans="1:42" s="116" customFormat="1" x14ac:dyDescent="0.3">
      <c r="A829973"/>
      <c r="B829973"/>
      <c r="C829973"/>
      <c r="D829973"/>
      <c r="E829973"/>
      <c r="F829973"/>
      <c r="G829973"/>
      <c r="H829973"/>
      <c r="I829973"/>
      <c r="J829973"/>
      <c r="K829973"/>
      <c r="L829973"/>
      <c r="M829973" s="115"/>
      <c r="N829973" s="115"/>
      <c r="O829973"/>
      <c r="P829973"/>
      <c r="Q829973"/>
      <c r="R829973" s="19"/>
      <c r="S829973" s="19"/>
      <c r="T829973"/>
      <c r="U829973" s="113"/>
      <c r="V829973" s="19"/>
      <c r="W829973" s="19"/>
      <c r="X829973" s="19"/>
      <c r="Y829973" s="19"/>
      <c r="Z829973" s="19"/>
      <c r="AA829973" s="19"/>
      <c r="AB829973" s="19"/>
      <c r="AC829973" s="19"/>
      <c r="AD829973" s="19"/>
      <c r="AE829973" s="19"/>
      <c r="AF829973" s="19"/>
      <c r="AG829973" s="19"/>
      <c r="AH829973" s="19"/>
      <c r="AI829973" s="19"/>
      <c r="AJ829973" s="19"/>
      <c r="AK829973" s="19"/>
      <c r="AL829973" s="19"/>
      <c r="AM829973" s="19"/>
      <c r="AN829973" s="19"/>
      <c r="AO829973" s="19"/>
      <c r="AP829973"/>
    </row>
    <row r="829974" spans="1:42" s="116" customFormat="1" x14ac:dyDescent="0.3">
      <c r="A829974"/>
      <c r="B829974"/>
      <c r="C829974"/>
      <c r="D829974"/>
      <c r="E829974"/>
      <c r="F829974"/>
      <c r="G829974"/>
      <c r="H829974"/>
      <c r="I829974"/>
      <c r="J829974"/>
      <c r="K829974"/>
      <c r="L829974"/>
      <c r="M829974" s="115"/>
      <c r="N829974" s="115"/>
      <c r="O829974"/>
      <c r="P829974"/>
      <c r="Q829974"/>
      <c r="R829974" s="19"/>
      <c r="S829974" s="19"/>
      <c r="T829974"/>
      <c r="U829974" s="113"/>
      <c r="V829974" s="19"/>
      <c r="W829974" s="19"/>
      <c r="X829974" s="19"/>
      <c r="Y829974" s="19"/>
      <c r="Z829974" s="19"/>
      <c r="AA829974" s="19"/>
      <c r="AB829974" s="19"/>
      <c r="AC829974" s="19"/>
      <c r="AD829974" s="19"/>
      <c r="AE829974" s="19"/>
      <c r="AF829974" s="19"/>
      <c r="AG829974" s="19"/>
      <c r="AH829974" s="19"/>
      <c r="AI829974" s="19"/>
      <c r="AJ829974" s="19"/>
      <c r="AK829974" s="19"/>
      <c r="AL829974" s="19"/>
      <c r="AM829974" s="19"/>
      <c r="AN829974" s="19"/>
      <c r="AO829974" s="19"/>
      <c r="AP829974"/>
    </row>
    <row r="829975" spans="1:42" s="116" customFormat="1" x14ac:dyDescent="0.3">
      <c r="A829975"/>
      <c r="B829975"/>
      <c r="C829975"/>
      <c r="D829975"/>
      <c r="E829975"/>
      <c r="F829975"/>
      <c r="G829975"/>
      <c r="H829975"/>
      <c r="I829975"/>
      <c r="J829975"/>
      <c r="K829975"/>
      <c r="L829975"/>
      <c r="M829975" s="115"/>
      <c r="N829975" s="115"/>
      <c r="O829975"/>
      <c r="P829975"/>
      <c r="Q829975"/>
      <c r="R829975" s="19"/>
      <c r="S829975" s="19"/>
      <c r="T829975"/>
      <c r="U829975" s="113"/>
      <c r="V829975" s="19"/>
      <c r="W829975" s="19"/>
      <c r="X829975" s="19"/>
      <c r="Y829975" s="19"/>
      <c r="Z829975" s="19"/>
      <c r="AA829975" s="19"/>
      <c r="AB829975" s="19"/>
      <c r="AC829975" s="19"/>
      <c r="AD829975" s="19"/>
      <c r="AE829975" s="19"/>
      <c r="AF829975" s="19"/>
      <c r="AG829975" s="19"/>
      <c r="AH829975" s="19"/>
      <c r="AI829975" s="19"/>
      <c r="AJ829975" s="19"/>
      <c r="AK829975" s="19"/>
      <c r="AL829975" s="19"/>
      <c r="AM829975" s="19"/>
      <c r="AN829975" s="19"/>
      <c r="AO829975" s="19"/>
      <c r="AP829975"/>
    </row>
    <row r="829976" spans="1:42" s="116" customFormat="1" x14ac:dyDescent="0.3">
      <c r="A829976"/>
      <c r="B829976"/>
      <c r="C829976"/>
      <c r="D829976"/>
      <c r="E829976"/>
      <c r="F829976"/>
      <c r="G829976"/>
      <c r="H829976"/>
      <c r="I829976"/>
      <c r="J829976"/>
      <c r="K829976"/>
      <c r="L829976"/>
      <c r="M829976" s="115"/>
      <c r="N829976" s="115"/>
      <c r="O829976"/>
      <c r="P829976"/>
      <c r="Q829976"/>
      <c r="R829976" s="19"/>
      <c r="S829976" s="19"/>
      <c r="T829976"/>
      <c r="U829976" s="113"/>
      <c r="V829976" s="19"/>
      <c r="W829976" s="19"/>
      <c r="X829976" s="19"/>
      <c r="Y829976" s="19"/>
      <c r="Z829976" s="19"/>
      <c r="AA829976" s="19"/>
      <c r="AB829976" s="19"/>
      <c r="AC829976" s="19"/>
      <c r="AD829976" s="19"/>
      <c r="AE829976" s="19"/>
      <c r="AF829976" s="19"/>
      <c r="AG829976" s="19"/>
      <c r="AH829976" s="19"/>
      <c r="AI829976" s="19"/>
      <c r="AJ829976" s="19"/>
      <c r="AK829976" s="19"/>
      <c r="AL829976" s="19"/>
      <c r="AM829976" s="19"/>
      <c r="AN829976" s="19"/>
      <c r="AO829976" s="19"/>
      <c r="AP829976"/>
    </row>
    <row r="829977" spans="1:42" s="116" customFormat="1" x14ac:dyDescent="0.3">
      <c r="A829977"/>
      <c r="B829977"/>
      <c r="C829977"/>
      <c r="D829977"/>
      <c r="E829977"/>
      <c r="F829977"/>
      <c r="G829977"/>
      <c r="H829977"/>
      <c r="I829977"/>
      <c r="J829977"/>
      <c r="K829977"/>
      <c r="L829977"/>
      <c r="M829977" s="115"/>
      <c r="N829977" s="115"/>
      <c r="O829977"/>
      <c r="P829977"/>
      <c r="Q829977"/>
      <c r="R829977" s="19"/>
      <c r="S829977" s="19"/>
      <c r="T829977"/>
      <c r="U829977" s="113"/>
      <c r="V829977" s="19"/>
      <c r="W829977" s="19"/>
      <c r="X829977" s="19"/>
      <c r="Y829977" s="19"/>
      <c r="Z829977" s="19"/>
      <c r="AA829977" s="19"/>
      <c r="AB829977" s="19"/>
      <c r="AC829977" s="19"/>
      <c r="AD829977" s="19"/>
      <c r="AE829977" s="19"/>
      <c r="AF829977" s="19"/>
      <c r="AG829977" s="19"/>
      <c r="AH829977" s="19"/>
      <c r="AI829977" s="19"/>
      <c r="AJ829977" s="19"/>
      <c r="AK829977" s="19"/>
      <c r="AL829977" s="19"/>
      <c r="AM829977" s="19"/>
      <c r="AN829977" s="19"/>
      <c r="AO829977" s="19"/>
      <c r="AP829977"/>
    </row>
    <row r="829978" spans="1:42" s="116" customFormat="1" x14ac:dyDescent="0.3">
      <c r="A829978"/>
      <c r="B829978"/>
      <c r="C829978"/>
      <c r="D829978"/>
      <c r="E829978"/>
      <c r="F829978"/>
      <c r="G829978"/>
      <c r="H829978"/>
      <c r="I829978"/>
      <c r="J829978"/>
      <c r="K829978"/>
      <c r="L829978"/>
      <c r="M829978" s="115"/>
      <c r="N829978" s="115"/>
      <c r="O829978"/>
      <c r="P829978"/>
      <c r="Q829978"/>
      <c r="R829978" s="19"/>
      <c r="S829978" s="19"/>
      <c r="T829978"/>
      <c r="U829978" s="113"/>
      <c r="V829978" s="19"/>
      <c r="W829978" s="19"/>
      <c r="X829978" s="19"/>
      <c r="Y829978" s="19"/>
      <c r="Z829978" s="19"/>
      <c r="AA829978" s="19"/>
      <c r="AB829978" s="19"/>
      <c r="AC829978" s="19"/>
      <c r="AD829978" s="19"/>
      <c r="AE829978" s="19"/>
      <c r="AF829978" s="19"/>
      <c r="AG829978" s="19"/>
      <c r="AH829978" s="19"/>
      <c r="AI829978" s="19"/>
      <c r="AJ829978" s="19"/>
      <c r="AK829978" s="19"/>
      <c r="AL829978" s="19"/>
      <c r="AM829978" s="19"/>
      <c r="AN829978" s="19"/>
      <c r="AO829978" s="19"/>
      <c r="AP829978"/>
    </row>
    <row r="829979" spans="1:42" s="116" customFormat="1" x14ac:dyDescent="0.3">
      <c r="A829979"/>
      <c r="B829979"/>
      <c r="C829979"/>
      <c r="D829979"/>
      <c r="E829979"/>
      <c r="F829979"/>
      <c r="G829979"/>
      <c r="H829979"/>
      <c r="I829979"/>
      <c r="J829979"/>
      <c r="K829979"/>
      <c r="L829979"/>
      <c r="M829979" s="115"/>
      <c r="N829979" s="115"/>
      <c r="O829979"/>
      <c r="P829979"/>
      <c r="Q829979"/>
      <c r="R829979" s="19"/>
      <c r="S829979" s="19"/>
      <c r="T829979"/>
      <c r="U829979" s="113"/>
      <c r="V829979" s="19"/>
      <c r="W829979" s="19"/>
      <c r="X829979" s="19"/>
      <c r="Y829979" s="19"/>
      <c r="Z829979" s="19"/>
      <c r="AA829979" s="19"/>
      <c r="AB829979" s="19"/>
      <c r="AC829979" s="19"/>
      <c r="AD829979" s="19"/>
      <c r="AE829979" s="19"/>
      <c r="AF829979" s="19"/>
      <c r="AG829979" s="19"/>
      <c r="AH829979" s="19"/>
      <c r="AI829979" s="19"/>
      <c r="AJ829979" s="19"/>
      <c r="AK829979" s="19"/>
      <c r="AL829979" s="19"/>
      <c r="AM829979" s="19"/>
      <c r="AN829979" s="19"/>
      <c r="AO829979" s="19"/>
      <c r="AP829979"/>
    </row>
    <row r="829980" spans="1:42" s="116" customFormat="1" x14ac:dyDescent="0.3">
      <c r="A829980"/>
      <c r="B829980"/>
      <c r="C829980"/>
      <c r="D829980"/>
      <c r="E829980"/>
      <c r="F829980"/>
      <c r="G829980"/>
      <c r="H829980"/>
      <c r="I829980"/>
      <c r="J829980"/>
      <c r="K829980"/>
      <c r="L829980"/>
      <c r="M829980" s="115"/>
      <c r="N829980" s="115"/>
      <c r="O829980"/>
      <c r="P829980"/>
      <c r="Q829980"/>
      <c r="R829980" s="19"/>
      <c r="S829980" s="19"/>
      <c r="T829980"/>
      <c r="U829980" s="113"/>
      <c r="V829980" s="19"/>
      <c r="W829980" s="19"/>
      <c r="X829980" s="19"/>
      <c r="Y829980" s="19"/>
      <c r="Z829980" s="19"/>
      <c r="AA829980" s="19"/>
      <c r="AB829980" s="19"/>
      <c r="AC829980" s="19"/>
      <c r="AD829980" s="19"/>
      <c r="AE829980" s="19"/>
      <c r="AF829980" s="19"/>
      <c r="AG829980" s="19"/>
      <c r="AH829980" s="19"/>
      <c r="AI829980" s="19"/>
      <c r="AJ829980" s="19"/>
      <c r="AK829980" s="19"/>
      <c r="AL829980" s="19"/>
      <c r="AM829980" s="19"/>
      <c r="AN829980" s="19"/>
      <c r="AO829980" s="19"/>
      <c r="AP829980"/>
    </row>
    <row r="829981" spans="1:42" s="116" customFormat="1" x14ac:dyDescent="0.3">
      <c r="A829981"/>
      <c r="B829981"/>
      <c r="C829981"/>
      <c r="D829981"/>
      <c r="E829981"/>
      <c r="F829981"/>
      <c r="G829981"/>
      <c r="H829981"/>
      <c r="I829981"/>
      <c r="J829981"/>
      <c r="K829981"/>
      <c r="L829981"/>
      <c r="M829981" s="115"/>
      <c r="N829981" s="115"/>
      <c r="O829981"/>
      <c r="P829981"/>
      <c r="Q829981"/>
      <c r="R829981" s="19"/>
      <c r="S829981" s="19"/>
      <c r="T829981"/>
      <c r="U829981" s="113"/>
      <c r="V829981" s="19"/>
      <c r="W829981" s="19"/>
      <c r="X829981" s="19"/>
      <c r="Y829981" s="19"/>
      <c r="Z829981" s="19"/>
      <c r="AA829981" s="19"/>
      <c r="AB829981" s="19"/>
      <c r="AC829981" s="19"/>
      <c r="AD829981" s="19"/>
      <c r="AE829981" s="19"/>
      <c r="AF829981" s="19"/>
      <c r="AG829981" s="19"/>
      <c r="AH829981" s="19"/>
      <c r="AI829981" s="19"/>
      <c r="AJ829981" s="19"/>
      <c r="AK829981" s="19"/>
      <c r="AL829981" s="19"/>
      <c r="AM829981" s="19"/>
      <c r="AN829981" s="19"/>
      <c r="AO829981" s="19"/>
      <c r="AP829981"/>
    </row>
    <row r="829982" spans="1:42" s="116" customFormat="1" x14ac:dyDescent="0.3">
      <c r="A829982"/>
      <c r="B829982"/>
      <c r="C829982"/>
      <c r="D829982"/>
      <c r="E829982"/>
      <c r="F829982"/>
      <c r="G829982"/>
      <c r="H829982"/>
      <c r="I829982"/>
      <c r="J829982"/>
      <c r="K829982"/>
      <c r="L829982"/>
      <c r="M829982" s="115"/>
      <c r="N829982" s="115"/>
      <c r="O829982"/>
      <c r="P829982"/>
      <c r="Q829982"/>
      <c r="R829982" s="19"/>
      <c r="S829982" s="19"/>
      <c r="T829982"/>
      <c r="U829982" s="113"/>
      <c r="V829982" s="19"/>
      <c r="W829982" s="19"/>
      <c r="X829982" s="19"/>
      <c r="Y829982" s="19"/>
      <c r="Z829982" s="19"/>
      <c r="AA829982" s="19"/>
      <c r="AB829982" s="19"/>
      <c r="AC829982" s="19"/>
      <c r="AD829982" s="19"/>
      <c r="AE829982" s="19"/>
      <c r="AF829982" s="19"/>
      <c r="AG829982" s="19"/>
      <c r="AH829982" s="19"/>
      <c r="AI829982" s="19"/>
      <c r="AJ829982" s="19"/>
      <c r="AK829982" s="19"/>
      <c r="AL829982" s="19"/>
      <c r="AM829982" s="19"/>
      <c r="AN829982" s="19"/>
      <c r="AO829982" s="19"/>
      <c r="AP829982"/>
    </row>
    <row r="829983" spans="1:42" s="116" customFormat="1" x14ac:dyDescent="0.3">
      <c r="A829983"/>
      <c r="B829983"/>
      <c r="C829983"/>
      <c r="D829983"/>
      <c r="E829983"/>
      <c r="F829983"/>
      <c r="G829983"/>
      <c r="H829983"/>
      <c r="I829983"/>
      <c r="J829983"/>
      <c r="K829983"/>
      <c r="L829983"/>
      <c r="M829983" s="115"/>
      <c r="N829983" s="115"/>
      <c r="O829983"/>
      <c r="P829983"/>
      <c r="Q829983"/>
      <c r="R829983" s="19"/>
      <c r="S829983" s="19"/>
      <c r="T829983"/>
      <c r="U829983" s="113"/>
      <c r="V829983" s="19"/>
      <c r="W829983" s="19"/>
      <c r="X829983" s="19"/>
      <c r="Y829983" s="19"/>
      <c r="Z829983" s="19"/>
      <c r="AA829983" s="19"/>
      <c r="AB829983" s="19"/>
      <c r="AC829983" s="19"/>
      <c r="AD829983" s="19"/>
      <c r="AE829983" s="19"/>
      <c r="AF829983" s="19"/>
      <c r="AG829983" s="19"/>
      <c r="AH829983" s="19"/>
      <c r="AI829983" s="19"/>
      <c r="AJ829983" s="19"/>
      <c r="AK829983" s="19"/>
      <c r="AL829983" s="19"/>
      <c r="AM829983" s="19"/>
      <c r="AN829983" s="19"/>
      <c r="AO829983" s="19"/>
      <c r="AP829983"/>
    </row>
    <row r="829984" spans="1:42" s="116" customFormat="1" x14ac:dyDescent="0.3">
      <c r="A829984"/>
      <c r="B829984"/>
      <c r="C829984"/>
      <c r="D829984"/>
      <c r="E829984"/>
      <c r="F829984"/>
      <c r="G829984"/>
      <c r="H829984"/>
      <c r="I829984"/>
      <c r="J829984"/>
      <c r="K829984"/>
      <c r="L829984"/>
      <c r="M829984" s="115"/>
      <c r="N829984" s="115"/>
      <c r="O829984"/>
      <c r="P829984"/>
      <c r="Q829984"/>
      <c r="R829984" s="19"/>
      <c r="S829984" s="19"/>
      <c r="T829984"/>
      <c r="U829984" s="113"/>
      <c r="V829984" s="19"/>
      <c r="W829984" s="19"/>
      <c r="X829984" s="19"/>
      <c r="Y829984" s="19"/>
      <c r="Z829984" s="19"/>
      <c r="AA829984" s="19"/>
      <c r="AB829984" s="19"/>
      <c r="AC829984" s="19"/>
      <c r="AD829984" s="19"/>
      <c r="AE829984" s="19"/>
      <c r="AF829984" s="19"/>
      <c r="AG829984" s="19"/>
      <c r="AH829984" s="19"/>
      <c r="AI829984" s="19"/>
      <c r="AJ829984" s="19"/>
      <c r="AK829984" s="19"/>
      <c r="AL829984" s="19"/>
      <c r="AM829984" s="19"/>
      <c r="AN829984" s="19"/>
      <c r="AO829984" s="19"/>
      <c r="AP829984"/>
    </row>
    <row r="829985" spans="1:42" s="116" customFormat="1" x14ac:dyDescent="0.3">
      <c r="A829985"/>
      <c r="B829985"/>
      <c r="C829985"/>
      <c r="D829985"/>
      <c r="E829985"/>
      <c r="F829985"/>
      <c r="G829985"/>
      <c r="H829985"/>
      <c r="I829985"/>
      <c r="J829985"/>
      <c r="K829985"/>
      <c r="L829985"/>
      <c r="M829985" s="115"/>
      <c r="N829985" s="115"/>
      <c r="O829985"/>
      <c r="P829985"/>
      <c r="Q829985"/>
      <c r="R829985" s="19"/>
      <c r="S829985" s="19"/>
      <c r="T829985"/>
      <c r="U829985" s="113"/>
      <c r="V829985" s="19"/>
      <c r="W829985" s="19"/>
      <c r="X829985" s="19"/>
      <c r="Y829985" s="19"/>
      <c r="Z829985" s="19"/>
      <c r="AA829985" s="19"/>
      <c r="AB829985" s="19"/>
      <c r="AC829985" s="19"/>
      <c r="AD829985" s="19"/>
      <c r="AE829985" s="19"/>
      <c r="AF829985" s="19"/>
      <c r="AG829985" s="19"/>
      <c r="AH829985" s="19"/>
      <c r="AI829985" s="19"/>
      <c r="AJ829985" s="19"/>
      <c r="AK829985" s="19"/>
      <c r="AL829985" s="19"/>
      <c r="AM829985" s="19"/>
      <c r="AN829985" s="19"/>
      <c r="AO829985" s="19"/>
      <c r="AP829985"/>
    </row>
    <row r="829986" spans="1:42" s="116" customFormat="1" x14ac:dyDescent="0.3">
      <c r="A829986"/>
      <c r="B829986"/>
      <c r="C829986"/>
      <c r="D829986"/>
      <c r="E829986"/>
      <c r="F829986"/>
      <c r="G829986"/>
      <c r="H829986"/>
      <c r="I829986"/>
      <c r="J829986"/>
      <c r="K829986"/>
      <c r="L829986"/>
      <c r="M829986" s="115"/>
      <c r="N829986" s="115"/>
      <c r="O829986"/>
      <c r="P829986"/>
      <c r="Q829986"/>
      <c r="R829986" s="19"/>
      <c r="S829986" s="19"/>
      <c r="T829986"/>
      <c r="U829986" s="113"/>
      <c r="V829986" s="19"/>
      <c r="W829986" s="19"/>
      <c r="X829986" s="19"/>
      <c r="Y829986" s="19"/>
      <c r="Z829986" s="19"/>
      <c r="AA829986" s="19"/>
      <c r="AB829986" s="19"/>
      <c r="AC829986" s="19"/>
      <c r="AD829986" s="19"/>
      <c r="AE829986" s="19"/>
      <c r="AF829986" s="19"/>
      <c r="AG829986" s="19"/>
      <c r="AH829986" s="19"/>
      <c r="AI829986" s="19"/>
      <c r="AJ829986" s="19"/>
      <c r="AK829986" s="19"/>
      <c r="AL829986" s="19"/>
      <c r="AM829986" s="19"/>
      <c r="AN829986" s="19"/>
      <c r="AO829986" s="19"/>
      <c r="AP829986"/>
    </row>
    <row r="829987" spans="1:42" s="116" customFormat="1" x14ac:dyDescent="0.3">
      <c r="A829987"/>
      <c r="B829987"/>
      <c r="C829987"/>
      <c r="D829987"/>
      <c r="E829987"/>
      <c r="F829987"/>
      <c r="G829987"/>
      <c r="H829987"/>
      <c r="I829987"/>
      <c r="J829987"/>
      <c r="K829987"/>
      <c r="L829987"/>
      <c r="M829987" s="115"/>
      <c r="N829987" s="115"/>
      <c r="O829987"/>
      <c r="P829987"/>
      <c r="Q829987"/>
      <c r="R829987" s="19"/>
      <c r="S829987" s="19"/>
      <c r="T829987"/>
      <c r="U829987" s="113"/>
      <c r="V829987" s="19"/>
      <c r="W829987" s="19"/>
      <c r="X829987" s="19"/>
      <c r="Y829987" s="19"/>
      <c r="Z829987" s="19"/>
      <c r="AA829987" s="19"/>
      <c r="AB829987" s="19"/>
      <c r="AC829987" s="19"/>
      <c r="AD829987" s="19"/>
      <c r="AE829987" s="19"/>
      <c r="AF829987" s="19"/>
      <c r="AG829987" s="19"/>
      <c r="AH829987" s="19"/>
      <c r="AI829987" s="19"/>
      <c r="AJ829987" s="19"/>
      <c r="AK829987" s="19"/>
      <c r="AL829987" s="19"/>
      <c r="AM829987" s="19"/>
      <c r="AN829987" s="19"/>
      <c r="AO829987" s="19"/>
      <c r="AP829987"/>
    </row>
    <row r="829988" spans="1:42" s="116" customFormat="1" x14ac:dyDescent="0.3">
      <c r="A829988"/>
      <c r="B829988"/>
      <c r="C829988"/>
      <c r="D829988"/>
      <c r="E829988"/>
      <c r="F829988"/>
      <c r="G829988"/>
      <c r="H829988"/>
      <c r="I829988"/>
      <c r="J829988"/>
      <c r="K829988"/>
      <c r="L829988"/>
      <c r="M829988" s="115"/>
      <c r="N829988" s="115"/>
      <c r="O829988"/>
      <c r="P829988"/>
      <c r="Q829988"/>
      <c r="R829988" s="19"/>
      <c r="S829988" s="19"/>
      <c r="T829988"/>
      <c r="U829988" s="113"/>
      <c r="V829988" s="19"/>
      <c r="W829988" s="19"/>
      <c r="X829988" s="19"/>
      <c r="Y829988" s="19"/>
      <c r="Z829988" s="19"/>
      <c r="AA829988" s="19"/>
      <c r="AB829988" s="19"/>
      <c r="AC829988" s="19"/>
      <c r="AD829988" s="19"/>
      <c r="AE829988" s="19"/>
      <c r="AF829988" s="19"/>
      <c r="AG829988" s="19"/>
      <c r="AH829988" s="19"/>
      <c r="AI829988" s="19"/>
      <c r="AJ829988" s="19"/>
      <c r="AK829988" s="19"/>
      <c r="AL829988" s="19"/>
      <c r="AM829988" s="19"/>
      <c r="AN829988" s="19"/>
      <c r="AO829988" s="19"/>
      <c r="AP829988"/>
    </row>
    <row r="829989" spans="1:42" s="116" customFormat="1" x14ac:dyDescent="0.3">
      <c r="A829989"/>
      <c r="B829989"/>
      <c r="C829989"/>
      <c r="D829989"/>
      <c r="E829989"/>
      <c r="F829989"/>
      <c r="G829989"/>
      <c r="H829989"/>
      <c r="I829989"/>
      <c r="J829989"/>
      <c r="K829989"/>
      <c r="L829989"/>
      <c r="M829989" s="115"/>
      <c r="N829989" s="115"/>
      <c r="O829989"/>
      <c r="P829989"/>
      <c r="Q829989"/>
      <c r="R829989" s="19"/>
      <c r="S829989" s="19"/>
      <c r="T829989"/>
      <c r="U829989" s="113"/>
      <c r="V829989" s="19"/>
      <c r="W829989" s="19"/>
      <c r="X829989" s="19"/>
      <c r="Y829989" s="19"/>
      <c r="Z829989" s="19"/>
      <c r="AA829989" s="19"/>
      <c r="AB829989" s="19"/>
      <c r="AC829989" s="19"/>
      <c r="AD829989" s="19"/>
      <c r="AE829989" s="19"/>
      <c r="AF829989" s="19"/>
      <c r="AG829989" s="19"/>
      <c r="AH829989" s="19"/>
      <c r="AI829989" s="19"/>
      <c r="AJ829989" s="19"/>
      <c r="AK829989" s="19"/>
      <c r="AL829989" s="19"/>
      <c r="AM829989" s="19"/>
      <c r="AN829989" s="19"/>
      <c r="AO829989" s="19"/>
      <c r="AP829989"/>
    </row>
    <row r="829990" spans="1:42" s="116" customFormat="1" x14ac:dyDescent="0.3">
      <c r="A829990"/>
      <c r="B829990"/>
      <c r="C829990"/>
      <c r="D829990"/>
      <c r="E829990"/>
      <c r="F829990"/>
      <c r="G829990"/>
      <c r="H829990"/>
      <c r="I829990"/>
      <c r="J829990"/>
      <c r="K829990"/>
      <c r="L829990"/>
      <c r="M829990" s="115"/>
      <c r="N829990" s="115"/>
      <c r="O829990"/>
      <c r="P829990"/>
      <c r="Q829990"/>
      <c r="R829990" s="19"/>
      <c r="S829990" s="19"/>
      <c r="T829990"/>
      <c r="U829990" s="113"/>
      <c r="V829990" s="19"/>
      <c r="W829990" s="19"/>
      <c r="X829990" s="19"/>
      <c r="Y829990" s="19"/>
      <c r="Z829990" s="19"/>
      <c r="AA829990" s="19"/>
      <c r="AB829990" s="19"/>
      <c r="AC829990" s="19"/>
      <c r="AD829990" s="19"/>
      <c r="AE829990" s="19"/>
      <c r="AF829990" s="19"/>
      <c r="AG829990" s="19"/>
      <c r="AH829990" s="19"/>
      <c r="AI829990" s="19"/>
      <c r="AJ829990" s="19"/>
      <c r="AK829990" s="19"/>
      <c r="AL829990" s="19"/>
      <c r="AM829990" s="19"/>
      <c r="AN829990" s="19"/>
      <c r="AO829990" s="19"/>
      <c r="AP829990"/>
    </row>
    <row r="829991" spans="1:42" s="116" customFormat="1" x14ac:dyDescent="0.3">
      <c r="A829991"/>
      <c r="B829991"/>
      <c r="C829991"/>
      <c r="D829991"/>
      <c r="E829991"/>
      <c r="F829991"/>
      <c r="G829991"/>
      <c r="H829991"/>
      <c r="I829991"/>
      <c r="J829991"/>
      <c r="K829991"/>
      <c r="L829991"/>
      <c r="M829991" s="115"/>
      <c r="N829991" s="115"/>
      <c r="O829991"/>
      <c r="P829991"/>
      <c r="Q829991"/>
      <c r="R829991" s="19"/>
      <c r="S829991" s="19"/>
      <c r="T829991"/>
      <c r="U829991" s="113"/>
      <c r="V829991" s="19"/>
      <c r="W829991" s="19"/>
      <c r="X829991" s="19"/>
      <c r="Y829991" s="19"/>
      <c r="Z829991" s="19"/>
      <c r="AA829991" s="19"/>
      <c r="AB829991" s="19"/>
      <c r="AC829991" s="19"/>
      <c r="AD829991" s="19"/>
      <c r="AE829991" s="19"/>
      <c r="AF829991" s="19"/>
      <c r="AG829991" s="19"/>
      <c r="AH829991" s="19"/>
      <c r="AI829991" s="19"/>
      <c r="AJ829991" s="19"/>
      <c r="AK829991" s="19"/>
      <c r="AL829991" s="19"/>
      <c r="AM829991" s="19"/>
      <c r="AN829991" s="19"/>
      <c r="AO829991" s="19"/>
      <c r="AP829991"/>
    </row>
    <row r="829992" spans="1:42" s="116" customFormat="1" x14ac:dyDescent="0.3">
      <c r="A829992"/>
      <c r="B829992"/>
      <c r="C829992"/>
      <c r="D829992"/>
      <c r="E829992"/>
      <c r="F829992"/>
      <c r="G829992"/>
      <c r="H829992"/>
      <c r="I829992"/>
      <c r="J829992"/>
      <c r="K829992"/>
      <c r="L829992"/>
      <c r="M829992" s="115"/>
      <c r="N829992" s="115"/>
      <c r="O829992"/>
      <c r="P829992"/>
      <c r="Q829992"/>
      <c r="R829992" s="19"/>
      <c r="S829992" s="19"/>
      <c r="T829992"/>
      <c r="U829992" s="113"/>
      <c r="V829992" s="19"/>
      <c r="W829992" s="19"/>
      <c r="X829992" s="19"/>
      <c r="Y829992" s="19"/>
      <c r="Z829992" s="19"/>
      <c r="AA829992" s="19"/>
      <c r="AB829992" s="19"/>
      <c r="AC829992" s="19"/>
      <c r="AD829992" s="19"/>
      <c r="AE829992" s="19"/>
      <c r="AF829992" s="19"/>
      <c r="AG829992" s="19"/>
      <c r="AH829992" s="19"/>
      <c r="AI829992" s="19"/>
      <c r="AJ829992" s="19"/>
      <c r="AK829992" s="19"/>
      <c r="AL829992" s="19"/>
      <c r="AM829992" s="19"/>
      <c r="AN829992" s="19"/>
      <c r="AO829992" s="19"/>
      <c r="AP829992"/>
    </row>
    <row r="829993" spans="1:42" s="116" customFormat="1" x14ac:dyDescent="0.3">
      <c r="A829993"/>
      <c r="B829993"/>
      <c r="C829993"/>
      <c r="D829993"/>
      <c r="E829993"/>
      <c r="F829993"/>
      <c r="G829993"/>
      <c r="H829993"/>
      <c r="I829993"/>
      <c r="J829993"/>
      <c r="K829993"/>
      <c r="L829993"/>
      <c r="M829993" s="115"/>
      <c r="N829993" s="115"/>
      <c r="O829993"/>
      <c r="P829993"/>
      <c r="Q829993"/>
      <c r="R829993" s="19"/>
      <c r="S829993" s="19"/>
      <c r="T829993"/>
      <c r="U829993" s="113"/>
      <c r="V829993" s="19"/>
      <c r="W829993" s="19"/>
      <c r="X829993" s="19"/>
      <c r="Y829993" s="19"/>
      <c r="Z829993" s="19"/>
      <c r="AA829993" s="19"/>
      <c r="AB829993" s="19"/>
      <c r="AC829993" s="19"/>
      <c r="AD829993" s="19"/>
      <c r="AE829993" s="19"/>
      <c r="AF829993" s="19"/>
      <c r="AG829993" s="19"/>
      <c r="AH829993" s="19"/>
      <c r="AI829993" s="19"/>
      <c r="AJ829993" s="19"/>
      <c r="AK829993" s="19"/>
      <c r="AL829993" s="19"/>
      <c r="AM829993" s="19"/>
      <c r="AN829993" s="19"/>
      <c r="AO829993" s="19"/>
      <c r="AP829993"/>
    </row>
    <row r="829994" spans="1:42" s="116" customFormat="1" x14ac:dyDescent="0.3">
      <c r="A829994"/>
      <c r="B829994"/>
      <c r="C829994"/>
      <c r="D829994"/>
      <c r="E829994"/>
      <c r="F829994"/>
      <c r="G829994"/>
      <c r="H829994"/>
      <c r="I829994"/>
      <c r="J829994"/>
      <c r="K829994"/>
      <c r="L829994"/>
      <c r="M829994" s="115"/>
      <c r="N829994" s="115"/>
      <c r="O829994"/>
      <c r="P829994"/>
      <c r="Q829994"/>
      <c r="R829994" s="19"/>
      <c r="S829994" s="19"/>
      <c r="T829994"/>
      <c r="U829994" s="113"/>
      <c r="V829994" s="19"/>
      <c r="W829994" s="19"/>
      <c r="X829994" s="19"/>
      <c r="Y829994" s="19"/>
      <c r="Z829994" s="19"/>
      <c r="AA829994" s="19"/>
      <c r="AB829994" s="19"/>
      <c r="AC829994" s="19"/>
      <c r="AD829994" s="19"/>
      <c r="AE829994" s="19"/>
      <c r="AF829994" s="19"/>
      <c r="AG829994" s="19"/>
      <c r="AH829994" s="19"/>
      <c r="AI829994" s="19"/>
      <c r="AJ829994" s="19"/>
      <c r="AK829994" s="19"/>
      <c r="AL829994" s="19"/>
      <c r="AM829994" s="19"/>
      <c r="AN829994" s="19"/>
      <c r="AO829994" s="19"/>
      <c r="AP829994"/>
    </row>
    <row r="829995" spans="1:42" s="116" customFormat="1" x14ac:dyDescent="0.3">
      <c r="A829995"/>
      <c r="B829995"/>
      <c r="C829995"/>
      <c r="D829995"/>
      <c r="E829995"/>
      <c r="F829995"/>
      <c r="G829995"/>
      <c r="H829995"/>
      <c r="I829995"/>
      <c r="J829995"/>
      <c r="K829995"/>
      <c r="L829995"/>
      <c r="M829995" s="115"/>
      <c r="N829995" s="115"/>
      <c r="O829995"/>
      <c r="P829995"/>
      <c r="Q829995"/>
      <c r="R829995" s="19"/>
      <c r="S829995" s="19"/>
      <c r="T829995"/>
      <c r="U829995" s="113"/>
      <c r="V829995" s="19"/>
      <c r="W829995" s="19"/>
      <c r="X829995" s="19"/>
      <c r="Y829995" s="19"/>
      <c r="Z829995" s="19"/>
      <c r="AA829995" s="19"/>
      <c r="AB829995" s="19"/>
      <c r="AC829995" s="19"/>
      <c r="AD829995" s="19"/>
      <c r="AE829995" s="19"/>
      <c r="AF829995" s="19"/>
      <c r="AG829995" s="19"/>
      <c r="AH829995" s="19"/>
      <c r="AI829995" s="19"/>
      <c r="AJ829995" s="19"/>
      <c r="AK829995" s="19"/>
      <c r="AL829995" s="19"/>
      <c r="AM829995" s="19"/>
      <c r="AN829995" s="19"/>
      <c r="AO829995" s="19"/>
      <c r="AP829995"/>
    </row>
    <row r="829996" spans="1:42" s="116" customFormat="1" x14ac:dyDescent="0.3">
      <c r="A829996"/>
      <c r="B829996"/>
      <c r="C829996"/>
      <c r="D829996"/>
      <c r="E829996"/>
      <c r="F829996"/>
      <c r="G829996"/>
      <c r="H829996"/>
      <c r="I829996"/>
      <c r="J829996"/>
      <c r="K829996"/>
      <c r="L829996"/>
      <c r="M829996" s="115"/>
      <c r="N829996" s="115"/>
      <c r="O829996"/>
      <c r="P829996"/>
      <c r="Q829996"/>
      <c r="R829996" s="19"/>
      <c r="S829996" s="19"/>
      <c r="T829996"/>
      <c r="U829996" s="113"/>
      <c r="V829996" s="19"/>
      <c r="W829996" s="19"/>
      <c r="X829996" s="19"/>
      <c r="Y829996" s="19"/>
      <c r="Z829996" s="19"/>
      <c r="AA829996" s="19"/>
      <c r="AB829996" s="19"/>
      <c r="AC829996" s="19"/>
      <c r="AD829996" s="19"/>
      <c r="AE829996" s="19"/>
      <c r="AF829996" s="19"/>
      <c r="AG829996" s="19"/>
      <c r="AH829996" s="19"/>
      <c r="AI829996" s="19"/>
      <c r="AJ829996" s="19"/>
      <c r="AK829996" s="19"/>
      <c r="AL829996" s="19"/>
      <c r="AM829996" s="19"/>
      <c r="AN829996" s="19"/>
      <c r="AO829996" s="19"/>
      <c r="AP829996"/>
    </row>
    <row r="829997" spans="1:42" s="116" customFormat="1" x14ac:dyDescent="0.3">
      <c r="A829997"/>
      <c r="B829997"/>
      <c r="C829997"/>
      <c r="D829997"/>
      <c r="E829997"/>
      <c r="F829997"/>
      <c r="G829997"/>
      <c r="H829997"/>
      <c r="I829997"/>
      <c r="J829997"/>
      <c r="K829997"/>
      <c r="L829997"/>
      <c r="M829997" s="115"/>
      <c r="N829997" s="115"/>
      <c r="O829997"/>
      <c r="P829997"/>
      <c r="Q829997"/>
      <c r="R829997" s="19"/>
      <c r="S829997" s="19"/>
      <c r="T829997"/>
      <c r="U829997" s="113"/>
      <c r="V829997" s="19"/>
      <c r="W829997" s="19"/>
      <c r="X829997" s="19"/>
      <c r="Y829997" s="19"/>
      <c r="Z829997" s="19"/>
      <c r="AA829997" s="19"/>
      <c r="AB829997" s="19"/>
      <c r="AC829997" s="19"/>
      <c r="AD829997" s="19"/>
      <c r="AE829997" s="19"/>
      <c r="AF829997" s="19"/>
      <c r="AG829997" s="19"/>
      <c r="AH829997" s="19"/>
      <c r="AI829997" s="19"/>
      <c r="AJ829997" s="19"/>
      <c r="AK829997" s="19"/>
      <c r="AL829997" s="19"/>
      <c r="AM829997" s="19"/>
      <c r="AN829997" s="19"/>
      <c r="AO829997" s="19"/>
      <c r="AP829997"/>
    </row>
    <row r="829998" spans="1:42" s="116" customFormat="1" x14ac:dyDescent="0.3">
      <c r="A829998"/>
      <c r="B829998"/>
      <c r="C829998"/>
      <c r="D829998"/>
      <c r="E829998"/>
      <c r="F829998"/>
      <c r="G829998"/>
      <c r="H829998"/>
      <c r="I829998"/>
      <c r="J829998"/>
      <c r="K829998"/>
      <c r="L829998"/>
      <c r="M829998" s="115"/>
      <c r="N829998" s="115"/>
      <c r="O829998"/>
      <c r="P829998"/>
      <c r="Q829998"/>
      <c r="R829998" s="19"/>
      <c r="S829998" s="19"/>
      <c r="T829998"/>
      <c r="U829998" s="113"/>
      <c r="V829998" s="19"/>
      <c r="W829998" s="19"/>
      <c r="X829998" s="19"/>
      <c r="Y829998" s="19"/>
      <c r="Z829998" s="19"/>
      <c r="AA829998" s="19"/>
      <c r="AB829998" s="19"/>
      <c r="AC829998" s="19"/>
      <c r="AD829998" s="19"/>
      <c r="AE829998" s="19"/>
      <c r="AF829998" s="19"/>
      <c r="AG829998" s="19"/>
      <c r="AH829998" s="19"/>
      <c r="AI829998" s="19"/>
      <c r="AJ829998" s="19"/>
      <c r="AK829998" s="19"/>
      <c r="AL829998" s="19"/>
      <c r="AM829998" s="19"/>
      <c r="AN829998" s="19"/>
      <c r="AO829998" s="19"/>
      <c r="AP829998"/>
    </row>
    <row r="829999" spans="1:42" s="116" customFormat="1" x14ac:dyDescent="0.3">
      <c r="A829999"/>
      <c r="B829999"/>
      <c r="C829999"/>
      <c r="D829999"/>
      <c r="E829999"/>
      <c r="F829999"/>
      <c r="G829999"/>
      <c r="H829999"/>
      <c r="I829999"/>
      <c r="J829999"/>
      <c r="K829999"/>
      <c r="L829999"/>
      <c r="M829999" s="115"/>
      <c r="N829999" s="115"/>
      <c r="O829999"/>
      <c r="P829999"/>
      <c r="Q829999"/>
      <c r="R829999" s="19"/>
      <c r="S829999" s="19"/>
      <c r="T829999"/>
      <c r="U829999" s="113"/>
      <c r="V829999" s="19"/>
      <c r="W829999" s="19"/>
      <c r="X829999" s="19"/>
      <c r="Y829999" s="19"/>
      <c r="Z829999" s="19"/>
      <c r="AA829999" s="19"/>
      <c r="AB829999" s="19"/>
      <c r="AC829999" s="19"/>
      <c r="AD829999" s="19"/>
      <c r="AE829999" s="19"/>
      <c r="AF829999" s="19"/>
      <c r="AG829999" s="19"/>
      <c r="AH829999" s="19"/>
      <c r="AI829999" s="19"/>
      <c r="AJ829999" s="19"/>
      <c r="AK829999" s="19"/>
      <c r="AL829999" s="19"/>
      <c r="AM829999" s="19"/>
      <c r="AN829999" s="19"/>
      <c r="AO829999" s="19"/>
      <c r="AP829999"/>
    </row>
    <row r="830000" spans="1:42" s="116" customFormat="1" x14ac:dyDescent="0.3">
      <c r="A830000"/>
      <c r="B830000"/>
      <c r="C830000"/>
      <c r="D830000"/>
      <c r="E830000"/>
      <c r="F830000"/>
      <c r="G830000"/>
      <c r="H830000"/>
      <c r="I830000"/>
      <c r="J830000"/>
      <c r="K830000"/>
      <c r="L830000"/>
      <c r="M830000" s="115"/>
      <c r="N830000" s="115"/>
      <c r="O830000"/>
      <c r="P830000"/>
      <c r="Q830000"/>
      <c r="R830000" s="19"/>
      <c r="S830000" s="19"/>
      <c r="T830000"/>
      <c r="U830000" s="113"/>
      <c r="V830000" s="19"/>
      <c r="W830000" s="19"/>
      <c r="X830000" s="19"/>
      <c r="Y830000" s="19"/>
      <c r="Z830000" s="19"/>
      <c r="AA830000" s="19"/>
      <c r="AB830000" s="19"/>
      <c r="AC830000" s="19"/>
      <c r="AD830000" s="19"/>
      <c r="AE830000" s="19"/>
      <c r="AF830000" s="19"/>
      <c r="AG830000" s="19"/>
      <c r="AH830000" s="19"/>
      <c r="AI830000" s="19"/>
      <c r="AJ830000" s="19"/>
      <c r="AK830000" s="19"/>
      <c r="AL830000" s="19"/>
      <c r="AM830000" s="19"/>
      <c r="AN830000" s="19"/>
      <c r="AO830000" s="19"/>
      <c r="AP830000"/>
    </row>
    <row r="830001" spans="1:42" s="116" customFormat="1" x14ac:dyDescent="0.3">
      <c r="A830001"/>
      <c r="B830001"/>
      <c r="C830001"/>
      <c r="D830001"/>
      <c r="E830001"/>
      <c r="F830001"/>
      <c r="G830001"/>
      <c r="H830001"/>
      <c r="I830001"/>
      <c r="J830001"/>
      <c r="K830001"/>
      <c r="L830001"/>
      <c r="M830001" s="115"/>
      <c r="N830001" s="115"/>
      <c r="O830001"/>
      <c r="P830001"/>
      <c r="Q830001"/>
      <c r="R830001" s="19"/>
      <c r="S830001" s="19"/>
      <c r="T830001"/>
      <c r="U830001" s="113"/>
      <c r="V830001" s="19"/>
      <c r="W830001" s="19"/>
      <c r="X830001" s="19"/>
      <c r="Y830001" s="19"/>
      <c r="Z830001" s="19"/>
      <c r="AA830001" s="19"/>
      <c r="AB830001" s="19"/>
      <c r="AC830001" s="19"/>
      <c r="AD830001" s="19"/>
      <c r="AE830001" s="19"/>
      <c r="AF830001" s="19"/>
      <c r="AG830001" s="19"/>
      <c r="AH830001" s="19"/>
      <c r="AI830001" s="19"/>
      <c r="AJ830001" s="19"/>
      <c r="AK830001" s="19"/>
      <c r="AL830001" s="19"/>
      <c r="AM830001" s="19"/>
      <c r="AN830001" s="19"/>
      <c r="AO830001" s="19"/>
      <c r="AP830001"/>
    </row>
    <row r="830002" spans="1:42" s="116" customFormat="1" x14ac:dyDescent="0.3">
      <c r="A830002"/>
      <c r="B830002"/>
      <c r="C830002"/>
      <c r="D830002"/>
      <c r="E830002"/>
      <c r="F830002"/>
      <c r="G830002"/>
      <c r="H830002"/>
      <c r="I830002"/>
      <c r="J830002"/>
      <c r="K830002"/>
      <c r="L830002"/>
      <c r="M830002" s="115"/>
      <c r="N830002" s="115"/>
      <c r="O830002"/>
      <c r="P830002"/>
      <c r="Q830002"/>
      <c r="R830002" s="19"/>
      <c r="S830002" s="19"/>
      <c r="T830002"/>
      <c r="U830002" s="113"/>
      <c r="V830002" s="19"/>
      <c r="W830002" s="19"/>
      <c r="X830002" s="19"/>
      <c r="Y830002" s="19"/>
      <c r="Z830002" s="19"/>
      <c r="AA830002" s="19"/>
      <c r="AB830002" s="19"/>
      <c r="AC830002" s="19"/>
      <c r="AD830002" s="19"/>
      <c r="AE830002" s="19"/>
      <c r="AF830002" s="19"/>
      <c r="AG830002" s="19"/>
      <c r="AH830002" s="19"/>
      <c r="AI830002" s="19"/>
      <c r="AJ830002" s="19"/>
      <c r="AK830002" s="19"/>
      <c r="AL830002" s="19"/>
      <c r="AM830002" s="19"/>
      <c r="AN830002" s="19"/>
      <c r="AO830002" s="19"/>
      <c r="AP830002"/>
    </row>
    <row r="830003" spans="1:42" s="116" customFormat="1" x14ac:dyDescent="0.3">
      <c r="A830003"/>
      <c r="B830003"/>
      <c r="C830003"/>
      <c r="D830003"/>
      <c r="E830003"/>
      <c r="F830003"/>
      <c r="G830003"/>
      <c r="H830003"/>
      <c r="I830003"/>
      <c r="J830003"/>
      <c r="K830003"/>
      <c r="L830003"/>
      <c r="M830003" s="115"/>
      <c r="N830003" s="115"/>
      <c r="O830003"/>
      <c r="P830003"/>
      <c r="Q830003"/>
      <c r="R830003" s="19"/>
      <c r="S830003" s="19"/>
      <c r="T830003"/>
      <c r="U830003" s="113"/>
      <c r="V830003" s="19"/>
      <c r="W830003" s="19"/>
      <c r="X830003" s="19"/>
      <c r="Y830003" s="19"/>
      <c r="Z830003" s="19"/>
      <c r="AA830003" s="19"/>
      <c r="AB830003" s="19"/>
      <c r="AC830003" s="19"/>
      <c r="AD830003" s="19"/>
      <c r="AE830003" s="19"/>
      <c r="AF830003" s="19"/>
      <c r="AG830003" s="19"/>
      <c r="AH830003" s="19"/>
      <c r="AI830003" s="19"/>
      <c r="AJ830003" s="19"/>
      <c r="AK830003" s="19"/>
      <c r="AL830003" s="19"/>
      <c r="AM830003" s="19"/>
      <c r="AN830003" s="19"/>
      <c r="AO830003" s="19"/>
      <c r="AP830003"/>
    </row>
    <row r="830004" spans="1:42" s="116" customFormat="1" x14ac:dyDescent="0.3">
      <c r="A830004"/>
      <c r="B830004"/>
      <c r="C830004"/>
      <c r="D830004"/>
      <c r="E830004"/>
      <c r="F830004"/>
      <c r="G830004"/>
      <c r="H830004"/>
      <c r="I830004"/>
      <c r="J830004"/>
      <c r="K830004"/>
      <c r="L830004"/>
      <c r="M830004" s="115"/>
      <c r="N830004" s="115"/>
      <c r="O830004"/>
      <c r="P830004"/>
      <c r="Q830004"/>
      <c r="R830004" s="19"/>
      <c r="S830004" s="19"/>
      <c r="T830004"/>
      <c r="U830004" s="113"/>
      <c r="V830004" s="19"/>
      <c r="W830004" s="19"/>
      <c r="X830004" s="19"/>
      <c r="Y830004" s="19"/>
      <c r="Z830004" s="19"/>
      <c r="AA830004" s="19"/>
      <c r="AB830004" s="19"/>
      <c r="AC830004" s="19"/>
      <c r="AD830004" s="19"/>
      <c r="AE830004" s="19"/>
      <c r="AF830004" s="19"/>
      <c r="AG830004" s="19"/>
      <c r="AH830004" s="19"/>
      <c r="AI830004" s="19"/>
      <c r="AJ830004" s="19"/>
      <c r="AK830004" s="19"/>
      <c r="AL830004" s="19"/>
      <c r="AM830004" s="19"/>
      <c r="AN830004" s="19"/>
      <c r="AO830004" s="19"/>
      <c r="AP830004"/>
    </row>
    <row r="830005" spans="1:42" s="116" customFormat="1" x14ac:dyDescent="0.3">
      <c r="A830005"/>
      <c r="B830005"/>
      <c r="C830005"/>
      <c r="D830005"/>
      <c r="E830005"/>
      <c r="F830005"/>
      <c r="G830005"/>
      <c r="H830005"/>
      <c r="I830005"/>
      <c r="J830005"/>
      <c r="K830005"/>
      <c r="L830005"/>
      <c r="M830005" s="115"/>
      <c r="N830005" s="115"/>
      <c r="O830005"/>
      <c r="P830005"/>
      <c r="Q830005"/>
      <c r="R830005" s="19"/>
      <c r="S830005" s="19"/>
      <c r="T830005"/>
      <c r="U830005" s="113"/>
      <c r="V830005" s="19"/>
      <c r="W830005" s="19"/>
      <c r="X830005" s="19"/>
      <c r="Y830005" s="19"/>
      <c r="Z830005" s="19"/>
      <c r="AA830005" s="19"/>
      <c r="AB830005" s="19"/>
      <c r="AC830005" s="19"/>
      <c r="AD830005" s="19"/>
      <c r="AE830005" s="19"/>
      <c r="AF830005" s="19"/>
      <c r="AG830005" s="19"/>
      <c r="AH830005" s="19"/>
      <c r="AI830005" s="19"/>
      <c r="AJ830005" s="19"/>
      <c r="AK830005" s="19"/>
      <c r="AL830005" s="19"/>
      <c r="AM830005" s="19"/>
      <c r="AN830005" s="19"/>
      <c r="AO830005" s="19"/>
      <c r="AP830005"/>
    </row>
    <row r="830006" spans="1:42" s="116" customFormat="1" x14ac:dyDescent="0.3">
      <c r="A830006"/>
      <c r="B830006"/>
      <c r="C830006"/>
      <c r="D830006"/>
      <c r="E830006"/>
      <c r="F830006"/>
      <c r="G830006"/>
      <c r="H830006"/>
      <c r="I830006"/>
      <c r="J830006"/>
      <c r="K830006"/>
      <c r="L830006"/>
      <c r="M830006" s="115"/>
      <c r="N830006" s="115"/>
      <c r="O830006"/>
      <c r="P830006"/>
      <c r="Q830006"/>
      <c r="R830006" s="19"/>
      <c r="S830006" s="19"/>
      <c r="T830006"/>
      <c r="U830006" s="113"/>
      <c r="V830006" s="19"/>
      <c r="W830006" s="19"/>
      <c r="X830006" s="19"/>
      <c r="Y830006" s="19"/>
      <c r="Z830006" s="19"/>
      <c r="AA830006" s="19"/>
      <c r="AB830006" s="19"/>
      <c r="AC830006" s="19"/>
      <c r="AD830006" s="19"/>
      <c r="AE830006" s="19"/>
      <c r="AF830006" s="19"/>
      <c r="AG830006" s="19"/>
      <c r="AH830006" s="19"/>
      <c r="AI830006" s="19"/>
      <c r="AJ830006" s="19"/>
      <c r="AK830006" s="19"/>
      <c r="AL830006" s="19"/>
      <c r="AM830006" s="19"/>
      <c r="AN830006" s="19"/>
      <c r="AO830006" s="19"/>
      <c r="AP830006"/>
    </row>
    <row r="830007" spans="1:42" s="116" customFormat="1" x14ac:dyDescent="0.3">
      <c r="A830007"/>
      <c r="B830007"/>
      <c r="C830007"/>
      <c r="D830007"/>
      <c r="E830007"/>
      <c r="F830007"/>
      <c r="G830007"/>
      <c r="H830007"/>
      <c r="I830007"/>
      <c r="J830007"/>
      <c r="K830007"/>
      <c r="L830007"/>
      <c r="M830007" s="115"/>
      <c r="N830007" s="115"/>
      <c r="O830007"/>
      <c r="P830007"/>
      <c r="Q830007"/>
      <c r="R830007" s="19"/>
      <c r="S830007" s="19"/>
      <c r="T830007"/>
      <c r="U830007" s="113"/>
      <c r="V830007" s="19"/>
      <c r="W830007" s="19"/>
      <c r="X830007" s="19"/>
      <c r="Y830007" s="19"/>
      <c r="Z830007" s="19"/>
      <c r="AA830007" s="19"/>
      <c r="AB830007" s="19"/>
      <c r="AC830007" s="19"/>
      <c r="AD830007" s="19"/>
      <c r="AE830007" s="19"/>
      <c r="AF830007" s="19"/>
      <c r="AG830007" s="19"/>
      <c r="AH830007" s="19"/>
      <c r="AI830007" s="19"/>
      <c r="AJ830007" s="19"/>
      <c r="AK830007" s="19"/>
      <c r="AL830007" s="19"/>
      <c r="AM830007" s="19"/>
      <c r="AN830007" s="19"/>
      <c r="AO830007" s="19"/>
      <c r="AP830007"/>
    </row>
    <row r="830008" spans="1:42" s="116" customFormat="1" x14ac:dyDescent="0.3">
      <c r="A830008"/>
      <c r="B830008"/>
      <c r="C830008"/>
      <c r="D830008"/>
      <c r="E830008"/>
      <c r="F830008"/>
      <c r="G830008"/>
      <c r="H830008"/>
      <c r="I830008"/>
      <c r="J830008"/>
      <c r="K830008"/>
      <c r="L830008"/>
      <c r="M830008" s="115"/>
      <c r="N830008" s="115"/>
      <c r="O830008"/>
      <c r="P830008"/>
      <c r="Q830008"/>
      <c r="R830008" s="19"/>
      <c r="S830008" s="19"/>
      <c r="T830008"/>
      <c r="U830008" s="113"/>
      <c r="V830008" s="19"/>
      <c r="W830008" s="19"/>
      <c r="X830008" s="19"/>
      <c r="Y830008" s="19"/>
      <c r="Z830008" s="19"/>
      <c r="AA830008" s="19"/>
      <c r="AB830008" s="19"/>
      <c r="AC830008" s="19"/>
      <c r="AD830008" s="19"/>
      <c r="AE830008" s="19"/>
      <c r="AF830008" s="19"/>
      <c r="AG830008" s="19"/>
      <c r="AH830008" s="19"/>
      <c r="AI830008" s="19"/>
      <c r="AJ830008" s="19"/>
      <c r="AK830008" s="19"/>
      <c r="AL830008" s="19"/>
      <c r="AM830008" s="19"/>
      <c r="AN830008" s="19"/>
      <c r="AO830008" s="19"/>
      <c r="AP830008"/>
    </row>
    <row r="830009" spans="1:42" s="116" customFormat="1" x14ac:dyDescent="0.3">
      <c r="A830009"/>
      <c r="B830009"/>
      <c r="C830009"/>
      <c r="D830009"/>
      <c r="E830009"/>
      <c r="F830009"/>
      <c r="G830009"/>
      <c r="H830009"/>
      <c r="I830009"/>
      <c r="J830009"/>
      <c r="K830009"/>
      <c r="L830009"/>
      <c r="M830009" s="115"/>
      <c r="N830009" s="115"/>
      <c r="O830009"/>
      <c r="P830009"/>
      <c r="Q830009"/>
      <c r="R830009" s="19"/>
      <c r="S830009" s="19"/>
      <c r="T830009"/>
      <c r="U830009" s="113"/>
      <c r="V830009" s="19"/>
      <c r="W830009" s="19"/>
      <c r="X830009" s="19"/>
      <c r="Y830009" s="19"/>
      <c r="Z830009" s="19"/>
      <c r="AA830009" s="19"/>
      <c r="AB830009" s="19"/>
      <c r="AC830009" s="19"/>
      <c r="AD830009" s="19"/>
      <c r="AE830009" s="19"/>
      <c r="AF830009" s="19"/>
      <c r="AG830009" s="19"/>
      <c r="AH830009" s="19"/>
      <c r="AI830009" s="19"/>
      <c r="AJ830009" s="19"/>
      <c r="AK830009" s="19"/>
      <c r="AL830009" s="19"/>
      <c r="AM830009" s="19"/>
      <c r="AN830009" s="19"/>
      <c r="AO830009" s="19"/>
      <c r="AP830009"/>
    </row>
    <row r="830010" spans="1:42" s="116" customFormat="1" x14ac:dyDescent="0.3">
      <c r="A830010"/>
      <c r="B830010"/>
      <c r="C830010"/>
      <c r="D830010"/>
      <c r="E830010"/>
      <c r="F830010"/>
      <c r="G830010"/>
      <c r="H830010"/>
      <c r="I830010"/>
      <c r="J830010"/>
      <c r="K830010"/>
      <c r="L830010"/>
      <c r="M830010" s="115"/>
      <c r="N830010" s="115"/>
      <c r="O830010"/>
      <c r="P830010"/>
      <c r="Q830010"/>
      <c r="R830010" s="19"/>
      <c r="S830010" s="19"/>
      <c r="T830010"/>
      <c r="U830010" s="113"/>
      <c r="V830010" s="19"/>
      <c r="W830010" s="19"/>
      <c r="X830010" s="19"/>
      <c r="Y830010" s="19"/>
      <c r="Z830010" s="19"/>
      <c r="AA830010" s="19"/>
      <c r="AB830010" s="19"/>
      <c r="AC830010" s="19"/>
      <c r="AD830010" s="19"/>
      <c r="AE830010" s="19"/>
      <c r="AF830010" s="19"/>
      <c r="AG830010" s="19"/>
      <c r="AH830010" s="19"/>
      <c r="AI830010" s="19"/>
      <c r="AJ830010" s="19"/>
      <c r="AK830010" s="19"/>
      <c r="AL830010" s="19"/>
      <c r="AM830010" s="19"/>
      <c r="AN830010" s="19"/>
      <c r="AO830010" s="19"/>
      <c r="AP830010"/>
    </row>
    <row r="830011" spans="1:42" s="116" customFormat="1" x14ac:dyDescent="0.3">
      <c r="A830011"/>
      <c r="B830011"/>
      <c r="C830011"/>
      <c r="D830011"/>
      <c r="E830011"/>
      <c r="F830011"/>
      <c r="G830011"/>
      <c r="H830011"/>
      <c r="I830011"/>
      <c r="J830011"/>
      <c r="K830011"/>
      <c r="L830011"/>
      <c r="M830011" s="115"/>
      <c r="N830011" s="115"/>
      <c r="O830011"/>
      <c r="P830011"/>
      <c r="Q830011"/>
      <c r="R830011" s="19"/>
      <c r="S830011" s="19"/>
      <c r="T830011"/>
      <c r="U830011" s="113"/>
      <c r="V830011" s="19"/>
      <c r="W830011" s="19"/>
      <c r="X830011" s="19"/>
      <c r="Y830011" s="19"/>
      <c r="Z830011" s="19"/>
      <c r="AA830011" s="19"/>
      <c r="AB830011" s="19"/>
      <c r="AC830011" s="19"/>
      <c r="AD830011" s="19"/>
      <c r="AE830011" s="19"/>
      <c r="AF830011" s="19"/>
      <c r="AG830011" s="19"/>
      <c r="AH830011" s="19"/>
      <c r="AI830011" s="19"/>
      <c r="AJ830011" s="19"/>
      <c r="AK830011" s="19"/>
      <c r="AL830011" s="19"/>
      <c r="AM830011" s="19"/>
      <c r="AN830011" s="19"/>
      <c r="AO830011" s="19"/>
      <c r="AP830011"/>
    </row>
    <row r="830012" spans="1:42" s="116" customFormat="1" x14ac:dyDescent="0.3">
      <c r="A830012"/>
      <c r="B830012"/>
      <c r="C830012"/>
      <c r="D830012"/>
      <c r="E830012"/>
      <c r="F830012"/>
      <c r="G830012"/>
      <c r="H830012"/>
      <c r="I830012"/>
      <c r="J830012"/>
      <c r="K830012"/>
      <c r="L830012"/>
      <c r="M830012" s="115"/>
      <c r="N830012" s="115"/>
      <c r="O830012"/>
      <c r="P830012"/>
      <c r="Q830012"/>
      <c r="R830012" s="19"/>
      <c r="S830012" s="19"/>
      <c r="T830012"/>
      <c r="U830012" s="113"/>
      <c r="V830012" s="19"/>
      <c r="W830012" s="19"/>
      <c r="X830012" s="19"/>
      <c r="Y830012" s="19"/>
      <c r="Z830012" s="19"/>
      <c r="AA830012" s="19"/>
      <c r="AB830012" s="19"/>
      <c r="AC830012" s="19"/>
      <c r="AD830012" s="19"/>
      <c r="AE830012" s="19"/>
      <c r="AF830012" s="19"/>
      <c r="AG830012" s="19"/>
      <c r="AH830012" s="19"/>
      <c r="AI830012" s="19"/>
      <c r="AJ830012" s="19"/>
      <c r="AK830012" s="19"/>
      <c r="AL830012" s="19"/>
      <c r="AM830012" s="19"/>
      <c r="AN830012" s="19"/>
      <c r="AO830012" s="19"/>
      <c r="AP830012"/>
    </row>
    <row r="830013" spans="1:42" s="116" customFormat="1" x14ac:dyDescent="0.3">
      <c r="A830013"/>
      <c r="B830013"/>
      <c r="C830013"/>
      <c r="D830013"/>
      <c r="E830013"/>
      <c r="F830013"/>
      <c r="G830013"/>
      <c r="H830013"/>
      <c r="I830013"/>
      <c r="J830013"/>
      <c r="K830013"/>
      <c r="L830013"/>
      <c r="M830013" s="115"/>
      <c r="N830013" s="115"/>
      <c r="O830013"/>
      <c r="P830013"/>
      <c r="Q830013"/>
      <c r="R830013" s="19"/>
      <c r="S830013" s="19"/>
      <c r="T830013"/>
      <c r="U830013" s="113"/>
      <c r="V830013" s="19"/>
      <c r="W830013" s="19"/>
      <c r="X830013" s="19"/>
      <c r="Y830013" s="19"/>
      <c r="Z830013" s="19"/>
      <c r="AA830013" s="19"/>
      <c r="AB830013" s="19"/>
      <c r="AC830013" s="19"/>
      <c r="AD830013" s="19"/>
      <c r="AE830013" s="19"/>
      <c r="AF830013" s="19"/>
      <c r="AG830013" s="19"/>
      <c r="AH830013" s="19"/>
      <c r="AI830013" s="19"/>
      <c r="AJ830013" s="19"/>
      <c r="AK830013" s="19"/>
      <c r="AL830013" s="19"/>
      <c r="AM830013" s="19"/>
      <c r="AN830013" s="19"/>
      <c r="AO830013" s="19"/>
      <c r="AP830013"/>
    </row>
    <row r="830014" spans="1:42" s="116" customFormat="1" x14ac:dyDescent="0.3">
      <c r="A830014"/>
      <c r="B830014"/>
      <c r="C830014"/>
      <c r="D830014"/>
      <c r="E830014"/>
      <c r="F830014"/>
      <c r="G830014"/>
      <c r="H830014"/>
      <c r="I830014"/>
      <c r="J830014"/>
      <c r="K830014"/>
      <c r="L830014"/>
      <c r="M830014" s="115"/>
      <c r="N830014" s="115"/>
      <c r="O830014"/>
      <c r="P830014"/>
      <c r="Q830014"/>
      <c r="R830014" s="19"/>
      <c r="S830014" s="19"/>
      <c r="T830014"/>
      <c r="U830014" s="113"/>
      <c r="V830014" s="19"/>
      <c r="W830014" s="19"/>
      <c r="X830014" s="19"/>
      <c r="Y830014" s="19"/>
      <c r="Z830014" s="19"/>
      <c r="AA830014" s="19"/>
      <c r="AB830014" s="19"/>
      <c r="AC830014" s="19"/>
      <c r="AD830014" s="19"/>
      <c r="AE830014" s="19"/>
      <c r="AF830014" s="19"/>
      <c r="AG830014" s="19"/>
      <c r="AH830014" s="19"/>
      <c r="AI830014" s="19"/>
      <c r="AJ830014" s="19"/>
      <c r="AK830014" s="19"/>
      <c r="AL830014" s="19"/>
      <c r="AM830014" s="19"/>
      <c r="AN830014" s="19"/>
      <c r="AO830014" s="19"/>
      <c r="AP830014"/>
    </row>
    <row r="830015" spans="1:42" s="116" customFormat="1" x14ac:dyDescent="0.3">
      <c r="A830015"/>
      <c r="B830015"/>
      <c r="C830015"/>
      <c r="D830015"/>
      <c r="E830015"/>
      <c r="F830015"/>
      <c r="G830015"/>
      <c r="H830015"/>
      <c r="I830015"/>
      <c r="J830015"/>
      <c r="K830015"/>
      <c r="L830015"/>
      <c r="M830015" s="115"/>
      <c r="N830015" s="115"/>
      <c r="O830015"/>
      <c r="P830015"/>
      <c r="Q830015"/>
      <c r="R830015" s="19"/>
      <c r="S830015" s="19"/>
      <c r="T830015"/>
      <c r="U830015" s="113"/>
      <c r="V830015" s="19"/>
      <c r="W830015" s="19"/>
      <c r="X830015" s="19"/>
      <c r="Y830015" s="19"/>
      <c r="Z830015" s="19"/>
      <c r="AA830015" s="19"/>
      <c r="AB830015" s="19"/>
      <c r="AC830015" s="19"/>
      <c r="AD830015" s="19"/>
      <c r="AE830015" s="19"/>
      <c r="AF830015" s="19"/>
      <c r="AG830015" s="19"/>
      <c r="AH830015" s="19"/>
      <c r="AI830015" s="19"/>
      <c r="AJ830015" s="19"/>
      <c r="AK830015" s="19"/>
      <c r="AL830015" s="19"/>
      <c r="AM830015" s="19"/>
      <c r="AN830015" s="19"/>
      <c r="AO830015" s="19"/>
      <c r="AP830015"/>
    </row>
    <row r="830016" spans="1:42" s="116" customFormat="1" x14ac:dyDescent="0.3">
      <c r="A830016"/>
      <c r="B830016"/>
      <c r="C830016"/>
      <c r="D830016"/>
      <c r="E830016"/>
      <c r="F830016"/>
      <c r="G830016"/>
      <c r="H830016"/>
      <c r="I830016"/>
      <c r="J830016"/>
      <c r="K830016"/>
      <c r="L830016"/>
      <c r="M830016" s="115"/>
      <c r="N830016" s="115"/>
      <c r="O830016"/>
      <c r="P830016"/>
      <c r="Q830016"/>
      <c r="R830016" s="19"/>
      <c r="S830016" s="19"/>
      <c r="T830016"/>
      <c r="U830016" s="113"/>
      <c r="V830016" s="19"/>
      <c r="W830016" s="19"/>
      <c r="X830016" s="19"/>
      <c r="Y830016" s="19"/>
      <c r="Z830016" s="19"/>
      <c r="AA830016" s="19"/>
      <c r="AB830016" s="19"/>
      <c r="AC830016" s="19"/>
      <c r="AD830016" s="19"/>
      <c r="AE830016" s="19"/>
      <c r="AF830016" s="19"/>
      <c r="AG830016" s="19"/>
      <c r="AH830016" s="19"/>
      <c r="AI830016" s="19"/>
      <c r="AJ830016" s="19"/>
      <c r="AK830016" s="19"/>
      <c r="AL830016" s="19"/>
      <c r="AM830016" s="19"/>
      <c r="AN830016" s="19"/>
      <c r="AO830016" s="19"/>
      <c r="AP830016"/>
    </row>
    <row r="830017" spans="1:42" s="116" customFormat="1" x14ac:dyDescent="0.3">
      <c r="A830017"/>
      <c r="B830017"/>
      <c r="C830017"/>
      <c r="D830017"/>
      <c r="E830017"/>
      <c r="F830017"/>
      <c r="G830017"/>
      <c r="H830017"/>
      <c r="I830017"/>
      <c r="J830017"/>
      <c r="K830017"/>
      <c r="L830017"/>
      <c r="M830017" s="115"/>
      <c r="N830017" s="115"/>
      <c r="O830017"/>
      <c r="P830017"/>
      <c r="Q830017"/>
      <c r="R830017" s="19"/>
      <c r="S830017" s="19"/>
      <c r="T830017"/>
      <c r="U830017" s="113"/>
      <c r="V830017" s="19"/>
      <c r="W830017" s="19"/>
      <c r="X830017" s="19"/>
      <c r="Y830017" s="19"/>
      <c r="Z830017" s="19"/>
      <c r="AA830017" s="19"/>
      <c r="AB830017" s="19"/>
      <c r="AC830017" s="19"/>
      <c r="AD830017" s="19"/>
      <c r="AE830017" s="19"/>
      <c r="AF830017" s="19"/>
      <c r="AG830017" s="19"/>
      <c r="AH830017" s="19"/>
      <c r="AI830017" s="19"/>
      <c r="AJ830017" s="19"/>
      <c r="AK830017" s="19"/>
      <c r="AL830017" s="19"/>
      <c r="AM830017" s="19"/>
      <c r="AN830017" s="19"/>
      <c r="AO830017" s="19"/>
      <c r="AP830017"/>
    </row>
    <row r="830018" spans="1:42" s="116" customFormat="1" x14ac:dyDescent="0.3">
      <c r="A830018"/>
      <c r="B830018"/>
      <c r="C830018"/>
      <c r="D830018"/>
      <c r="E830018"/>
      <c r="F830018"/>
      <c r="G830018"/>
      <c r="H830018"/>
      <c r="I830018"/>
      <c r="J830018"/>
      <c r="K830018"/>
      <c r="L830018"/>
      <c r="M830018" s="115"/>
      <c r="N830018" s="115"/>
      <c r="O830018"/>
      <c r="P830018"/>
      <c r="Q830018"/>
      <c r="R830018" s="19"/>
      <c r="S830018" s="19"/>
      <c r="T830018"/>
      <c r="U830018" s="113"/>
      <c r="V830018" s="19"/>
      <c r="W830018" s="19"/>
      <c r="X830018" s="19"/>
      <c r="Y830018" s="19"/>
      <c r="Z830018" s="19"/>
      <c r="AA830018" s="19"/>
      <c r="AB830018" s="19"/>
      <c r="AC830018" s="19"/>
      <c r="AD830018" s="19"/>
      <c r="AE830018" s="19"/>
      <c r="AF830018" s="19"/>
      <c r="AG830018" s="19"/>
      <c r="AH830018" s="19"/>
      <c r="AI830018" s="19"/>
      <c r="AJ830018" s="19"/>
      <c r="AK830018" s="19"/>
      <c r="AL830018" s="19"/>
      <c r="AM830018" s="19"/>
      <c r="AN830018" s="19"/>
      <c r="AO830018" s="19"/>
      <c r="AP830018"/>
    </row>
    <row r="830019" spans="1:42" s="116" customFormat="1" x14ac:dyDescent="0.3">
      <c r="A830019"/>
      <c r="B830019"/>
      <c r="C830019"/>
      <c r="D830019"/>
      <c r="E830019"/>
      <c r="F830019"/>
      <c r="G830019"/>
      <c r="H830019"/>
      <c r="I830019"/>
      <c r="J830019"/>
      <c r="K830019"/>
      <c r="L830019"/>
      <c r="M830019" s="115"/>
      <c r="N830019" s="115"/>
      <c r="O830019"/>
      <c r="P830019"/>
      <c r="Q830019"/>
      <c r="R830019" s="19"/>
      <c r="S830019" s="19"/>
      <c r="T830019"/>
      <c r="U830019" s="113"/>
      <c r="V830019" s="19"/>
      <c r="W830019" s="19"/>
      <c r="X830019" s="19"/>
      <c r="Y830019" s="19"/>
      <c r="Z830019" s="19"/>
      <c r="AA830019" s="19"/>
      <c r="AB830019" s="19"/>
      <c r="AC830019" s="19"/>
      <c r="AD830019" s="19"/>
      <c r="AE830019" s="19"/>
      <c r="AF830019" s="19"/>
      <c r="AG830019" s="19"/>
      <c r="AH830019" s="19"/>
      <c r="AI830019" s="19"/>
      <c r="AJ830019" s="19"/>
      <c r="AK830019" s="19"/>
      <c r="AL830019" s="19"/>
      <c r="AM830019" s="19"/>
      <c r="AN830019" s="19"/>
      <c r="AO830019" s="19"/>
      <c r="AP830019"/>
    </row>
    <row r="830020" spans="1:42" s="116" customFormat="1" x14ac:dyDescent="0.3">
      <c r="A830020"/>
      <c r="B830020"/>
      <c r="C830020"/>
      <c r="D830020"/>
      <c r="E830020"/>
      <c r="F830020"/>
      <c r="G830020"/>
      <c r="H830020"/>
      <c r="I830020"/>
      <c r="J830020"/>
      <c r="K830020"/>
      <c r="L830020"/>
      <c r="M830020" s="115"/>
      <c r="N830020" s="115"/>
      <c r="O830020"/>
      <c r="P830020"/>
      <c r="Q830020"/>
      <c r="R830020" s="19"/>
      <c r="S830020" s="19"/>
      <c r="T830020"/>
      <c r="U830020" s="113"/>
      <c r="V830020" s="19"/>
      <c r="W830020" s="19"/>
      <c r="X830020" s="19"/>
      <c r="Y830020" s="19"/>
      <c r="Z830020" s="19"/>
      <c r="AA830020" s="19"/>
      <c r="AB830020" s="19"/>
      <c r="AC830020" s="19"/>
      <c r="AD830020" s="19"/>
      <c r="AE830020" s="19"/>
      <c r="AF830020" s="19"/>
      <c r="AG830020" s="19"/>
      <c r="AH830020" s="19"/>
      <c r="AI830020" s="19"/>
      <c r="AJ830020" s="19"/>
      <c r="AK830020" s="19"/>
      <c r="AL830020" s="19"/>
      <c r="AM830020" s="19"/>
      <c r="AN830020" s="19"/>
      <c r="AO830020" s="19"/>
      <c r="AP830020"/>
    </row>
    <row r="830021" spans="1:42" s="116" customFormat="1" x14ac:dyDescent="0.3">
      <c r="A830021"/>
      <c r="B830021"/>
      <c r="C830021"/>
      <c r="D830021"/>
      <c r="E830021"/>
      <c r="F830021"/>
      <c r="G830021"/>
      <c r="H830021"/>
      <c r="I830021"/>
      <c r="J830021"/>
      <c r="K830021"/>
      <c r="L830021"/>
      <c r="M830021" s="115"/>
      <c r="N830021" s="115"/>
      <c r="O830021"/>
      <c r="P830021"/>
      <c r="Q830021"/>
      <c r="R830021" s="19"/>
      <c r="S830021" s="19"/>
      <c r="T830021"/>
      <c r="U830021" s="113"/>
      <c r="V830021" s="19"/>
      <c r="W830021" s="19"/>
      <c r="X830021" s="19"/>
      <c r="Y830021" s="19"/>
      <c r="Z830021" s="19"/>
      <c r="AA830021" s="19"/>
      <c r="AB830021" s="19"/>
      <c r="AC830021" s="19"/>
      <c r="AD830021" s="19"/>
      <c r="AE830021" s="19"/>
      <c r="AF830021" s="19"/>
      <c r="AG830021" s="19"/>
      <c r="AH830021" s="19"/>
      <c r="AI830021" s="19"/>
      <c r="AJ830021" s="19"/>
      <c r="AK830021" s="19"/>
      <c r="AL830021" s="19"/>
      <c r="AM830021" s="19"/>
      <c r="AN830021" s="19"/>
      <c r="AO830021" s="19"/>
      <c r="AP830021"/>
    </row>
    <row r="830022" spans="1:42" s="116" customFormat="1" x14ac:dyDescent="0.3">
      <c r="A830022"/>
      <c r="B830022"/>
      <c r="C830022"/>
      <c r="D830022"/>
      <c r="E830022"/>
      <c r="F830022"/>
      <c r="G830022"/>
      <c r="H830022"/>
      <c r="I830022"/>
      <c r="J830022"/>
      <c r="K830022"/>
      <c r="L830022"/>
      <c r="M830022" s="115"/>
      <c r="N830022" s="115"/>
      <c r="O830022"/>
      <c r="P830022"/>
      <c r="Q830022"/>
      <c r="R830022" s="19"/>
      <c r="S830022" s="19"/>
      <c r="T830022"/>
      <c r="U830022" s="113"/>
      <c r="V830022" s="19"/>
      <c r="W830022" s="19"/>
      <c r="X830022" s="19"/>
      <c r="Y830022" s="19"/>
      <c r="Z830022" s="19"/>
      <c r="AA830022" s="19"/>
      <c r="AB830022" s="19"/>
      <c r="AC830022" s="19"/>
      <c r="AD830022" s="19"/>
      <c r="AE830022" s="19"/>
      <c r="AF830022" s="19"/>
      <c r="AG830022" s="19"/>
      <c r="AH830022" s="19"/>
      <c r="AI830022" s="19"/>
      <c r="AJ830022" s="19"/>
      <c r="AK830022" s="19"/>
      <c r="AL830022" s="19"/>
      <c r="AM830022" s="19"/>
      <c r="AN830022" s="19"/>
      <c r="AO830022" s="19"/>
      <c r="AP830022"/>
    </row>
    <row r="830023" spans="1:42" s="116" customFormat="1" x14ac:dyDescent="0.3">
      <c r="A830023"/>
      <c r="B830023"/>
      <c r="C830023"/>
      <c r="D830023"/>
      <c r="E830023"/>
      <c r="F830023"/>
      <c r="G830023"/>
      <c r="H830023"/>
      <c r="I830023"/>
      <c r="J830023"/>
      <c r="K830023"/>
      <c r="L830023"/>
      <c r="M830023" s="115"/>
      <c r="N830023" s="115"/>
      <c r="O830023"/>
      <c r="P830023"/>
      <c r="Q830023"/>
      <c r="R830023" s="19"/>
      <c r="S830023" s="19"/>
      <c r="T830023"/>
      <c r="U830023" s="113"/>
      <c r="V830023" s="19"/>
      <c r="W830023" s="19"/>
      <c r="X830023" s="19"/>
      <c r="Y830023" s="19"/>
      <c r="Z830023" s="19"/>
      <c r="AA830023" s="19"/>
      <c r="AB830023" s="19"/>
      <c r="AC830023" s="19"/>
      <c r="AD830023" s="19"/>
      <c r="AE830023" s="19"/>
      <c r="AF830023" s="19"/>
      <c r="AG830023" s="19"/>
      <c r="AH830023" s="19"/>
      <c r="AI830023" s="19"/>
      <c r="AJ830023" s="19"/>
      <c r="AK830023" s="19"/>
      <c r="AL830023" s="19"/>
      <c r="AM830023" s="19"/>
      <c r="AN830023" s="19"/>
      <c r="AO830023" s="19"/>
      <c r="AP830023"/>
    </row>
    <row r="830024" spans="1:42" s="116" customFormat="1" x14ac:dyDescent="0.3">
      <c r="A830024"/>
      <c r="B830024"/>
      <c r="C830024"/>
      <c r="D830024"/>
      <c r="E830024"/>
      <c r="F830024"/>
      <c r="G830024"/>
      <c r="H830024"/>
      <c r="I830024"/>
      <c r="J830024"/>
      <c r="K830024"/>
      <c r="L830024"/>
      <c r="M830024" s="115"/>
      <c r="N830024" s="115"/>
      <c r="O830024"/>
      <c r="P830024"/>
      <c r="Q830024"/>
      <c r="R830024" s="19"/>
      <c r="S830024" s="19"/>
      <c r="T830024"/>
      <c r="U830024" s="113"/>
      <c r="V830024" s="19"/>
      <c r="W830024" s="19"/>
      <c r="X830024" s="19"/>
      <c r="Y830024" s="19"/>
      <c r="Z830024" s="19"/>
      <c r="AA830024" s="19"/>
      <c r="AB830024" s="19"/>
      <c r="AC830024" s="19"/>
      <c r="AD830024" s="19"/>
      <c r="AE830024" s="19"/>
      <c r="AF830024" s="19"/>
      <c r="AG830024" s="19"/>
      <c r="AH830024" s="19"/>
      <c r="AI830024" s="19"/>
      <c r="AJ830024" s="19"/>
      <c r="AK830024" s="19"/>
      <c r="AL830024" s="19"/>
      <c r="AM830024" s="19"/>
      <c r="AN830024" s="19"/>
      <c r="AO830024" s="19"/>
      <c r="AP830024"/>
    </row>
    <row r="830025" spans="1:42" s="116" customFormat="1" x14ac:dyDescent="0.3">
      <c r="A830025"/>
      <c r="B830025"/>
      <c r="C830025"/>
      <c r="D830025"/>
      <c r="E830025"/>
      <c r="F830025"/>
      <c r="G830025"/>
      <c r="H830025"/>
      <c r="I830025"/>
      <c r="J830025"/>
      <c r="K830025"/>
      <c r="L830025"/>
      <c r="M830025" s="115"/>
      <c r="N830025" s="115"/>
      <c r="O830025"/>
      <c r="P830025"/>
      <c r="Q830025"/>
      <c r="R830025" s="19"/>
      <c r="S830025" s="19"/>
      <c r="T830025"/>
      <c r="U830025" s="113"/>
      <c r="V830025" s="19"/>
      <c r="W830025" s="19"/>
      <c r="X830025" s="19"/>
      <c r="Y830025" s="19"/>
      <c r="Z830025" s="19"/>
      <c r="AA830025" s="19"/>
      <c r="AB830025" s="19"/>
      <c r="AC830025" s="19"/>
      <c r="AD830025" s="19"/>
      <c r="AE830025" s="19"/>
      <c r="AF830025" s="19"/>
      <c r="AG830025" s="19"/>
      <c r="AH830025" s="19"/>
      <c r="AI830025" s="19"/>
      <c r="AJ830025" s="19"/>
      <c r="AK830025" s="19"/>
      <c r="AL830025" s="19"/>
      <c r="AM830025" s="19"/>
      <c r="AN830025" s="19"/>
      <c r="AO830025" s="19"/>
      <c r="AP830025"/>
    </row>
    <row r="830026" spans="1:42" s="116" customFormat="1" x14ac:dyDescent="0.3">
      <c r="A830026"/>
      <c r="B830026"/>
      <c r="C830026"/>
      <c r="D830026"/>
      <c r="E830026"/>
      <c r="F830026"/>
      <c r="G830026"/>
      <c r="H830026"/>
      <c r="I830026"/>
      <c r="J830026"/>
      <c r="K830026"/>
      <c r="L830026"/>
      <c r="M830026" s="115"/>
      <c r="N830026" s="115"/>
      <c r="O830026"/>
      <c r="P830026"/>
      <c r="Q830026"/>
      <c r="R830026" s="19"/>
      <c r="S830026" s="19"/>
      <c r="T830026"/>
      <c r="U830026" s="113"/>
      <c r="V830026" s="19"/>
      <c r="W830026" s="19"/>
      <c r="X830026" s="19"/>
      <c r="Y830026" s="19"/>
      <c r="Z830026" s="19"/>
      <c r="AA830026" s="19"/>
      <c r="AB830026" s="19"/>
      <c r="AC830026" s="19"/>
      <c r="AD830026" s="19"/>
      <c r="AE830026" s="19"/>
      <c r="AF830026" s="19"/>
      <c r="AG830026" s="19"/>
      <c r="AH830026" s="19"/>
      <c r="AI830026" s="19"/>
      <c r="AJ830026" s="19"/>
      <c r="AK830026" s="19"/>
      <c r="AL830026" s="19"/>
      <c r="AM830026" s="19"/>
      <c r="AN830026" s="19"/>
      <c r="AO830026" s="19"/>
      <c r="AP830026"/>
    </row>
    <row r="830027" spans="1:42" s="116" customFormat="1" x14ac:dyDescent="0.3">
      <c r="A830027"/>
      <c r="B830027"/>
      <c r="C830027"/>
      <c r="D830027"/>
      <c r="E830027"/>
      <c r="F830027"/>
      <c r="G830027"/>
      <c r="H830027"/>
      <c r="I830027"/>
      <c r="J830027"/>
      <c r="K830027"/>
      <c r="L830027"/>
      <c r="M830027" s="115"/>
      <c r="N830027" s="115"/>
      <c r="O830027"/>
      <c r="P830027"/>
      <c r="Q830027"/>
      <c r="R830027" s="19"/>
      <c r="S830027" s="19"/>
      <c r="T830027"/>
      <c r="U830027" s="113"/>
      <c r="V830027" s="19"/>
      <c r="W830027" s="19"/>
      <c r="X830027" s="19"/>
      <c r="Y830027" s="19"/>
      <c r="Z830027" s="19"/>
      <c r="AA830027" s="19"/>
      <c r="AB830027" s="19"/>
      <c r="AC830027" s="19"/>
      <c r="AD830027" s="19"/>
      <c r="AE830027" s="19"/>
      <c r="AF830027" s="19"/>
      <c r="AG830027" s="19"/>
      <c r="AH830027" s="19"/>
      <c r="AI830027" s="19"/>
      <c r="AJ830027" s="19"/>
      <c r="AK830027" s="19"/>
      <c r="AL830027" s="19"/>
      <c r="AM830027" s="19"/>
      <c r="AN830027" s="19"/>
      <c r="AO830027" s="19"/>
      <c r="AP830027"/>
    </row>
    <row r="830028" spans="1:42" s="116" customFormat="1" x14ac:dyDescent="0.3">
      <c r="A830028"/>
      <c r="B830028"/>
      <c r="C830028"/>
      <c r="D830028"/>
      <c r="E830028"/>
      <c r="F830028"/>
      <c r="G830028"/>
      <c r="H830028"/>
      <c r="I830028"/>
      <c r="J830028"/>
      <c r="K830028"/>
      <c r="L830028"/>
      <c r="M830028" s="115"/>
      <c r="N830028" s="115"/>
      <c r="O830028"/>
      <c r="P830028"/>
      <c r="Q830028"/>
      <c r="R830028" s="19"/>
      <c r="S830028" s="19"/>
      <c r="T830028"/>
      <c r="U830028" s="113"/>
      <c r="V830028" s="19"/>
      <c r="W830028" s="19"/>
      <c r="X830028" s="19"/>
      <c r="Y830028" s="19"/>
      <c r="Z830028" s="19"/>
      <c r="AA830028" s="19"/>
      <c r="AB830028" s="19"/>
      <c r="AC830028" s="19"/>
      <c r="AD830028" s="19"/>
      <c r="AE830028" s="19"/>
      <c r="AF830028" s="19"/>
      <c r="AG830028" s="19"/>
      <c r="AH830028" s="19"/>
      <c r="AI830028" s="19"/>
      <c r="AJ830028" s="19"/>
      <c r="AK830028" s="19"/>
      <c r="AL830028" s="19"/>
      <c r="AM830028" s="19"/>
      <c r="AN830028" s="19"/>
      <c r="AO830028" s="19"/>
      <c r="AP830028"/>
    </row>
    <row r="830029" spans="1:42" s="116" customFormat="1" x14ac:dyDescent="0.3">
      <c r="A830029"/>
      <c r="B830029"/>
      <c r="C830029"/>
      <c r="D830029"/>
      <c r="E830029"/>
      <c r="F830029"/>
      <c r="G830029"/>
      <c r="H830029"/>
      <c r="I830029"/>
      <c r="J830029"/>
      <c r="K830029"/>
      <c r="L830029"/>
      <c r="M830029" s="115"/>
      <c r="N830029" s="115"/>
      <c r="O830029"/>
      <c r="P830029"/>
      <c r="Q830029"/>
      <c r="R830029" s="19"/>
      <c r="S830029" s="19"/>
      <c r="T830029"/>
      <c r="U830029" s="113"/>
      <c r="V830029" s="19"/>
      <c r="W830029" s="19"/>
      <c r="X830029" s="19"/>
      <c r="Y830029" s="19"/>
      <c r="Z830029" s="19"/>
      <c r="AA830029" s="19"/>
      <c r="AB830029" s="19"/>
      <c r="AC830029" s="19"/>
      <c r="AD830029" s="19"/>
      <c r="AE830029" s="19"/>
      <c r="AF830029" s="19"/>
      <c r="AG830029" s="19"/>
      <c r="AH830029" s="19"/>
      <c r="AI830029" s="19"/>
      <c r="AJ830029" s="19"/>
      <c r="AK830029" s="19"/>
      <c r="AL830029" s="19"/>
      <c r="AM830029" s="19"/>
      <c r="AN830029" s="19"/>
      <c r="AO830029" s="19"/>
      <c r="AP830029"/>
    </row>
    <row r="830030" spans="1:42" s="116" customFormat="1" x14ac:dyDescent="0.3">
      <c r="A830030"/>
      <c r="B830030"/>
      <c r="C830030"/>
      <c r="D830030"/>
      <c r="E830030"/>
      <c r="F830030"/>
      <c r="G830030"/>
      <c r="H830030"/>
      <c r="I830030"/>
      <c r="J830030"/>
      <c r="K830030"/>
      <c r="L830030"/>
      <c r="M830030" s="115"/>
      <c r="N830030" s="115"/>
      <c r="O830030"/>
      <c r="P830030"/>
      <c r="Q830030"/>
      <c r="R830030" s="19"/>
      <c r="S830030" s="19"/>
      <c r="T830030"/>
      <c r="U830030" s="113"/>
      <c r="V830030" s="19"/>
      <c r="W830030" s="19"/>
      <c r="X830030" s="19"/>
      <c r="Y830030" s="19"/>
      <c r="Z830030" s="19"/>
      <c r="AA830030" s="19"/>
      <c r="AB830030" s="19"/>
      <c r="AC830030" s="19"/>
      <c r="AD830030" s="19"/>
      <c r="AE830030" s="19"/>
      <c r="AF830030" s="19"/>
      <c r="AG830030" s="19"/>
      <c r="AH830030" s="19"/>
      <c r="AI830030" s="19"/>
      <c r="AJ830030" s="19"/>
      <c r="AK830030" s="19"/>
      <c r="AL830030" s="19"/>
      <c r="AM830030" s="19"/>
      <c r="AN830030" s="19"/>
      <c r="AO830030" s="19"/>
      <c r="AP830030"/>
    </row>
    <row r="830031" spans="1:42" s="116" customFormat="1" x14ac:dyDescent="0.3">
      <c r="A830031"/>
      <c r="B830031"/>
      <c r="C830031"/>
      <c r="D830031"/>
      <c r="E830031"/>
      <c r="F830031"/>
      <c r="G830031"/>
      <c r="H830031"/>
      <c r="I830031"/>
      <c r="J830031"/>
      <c r="K830031"/>
      <c r="L830031"/>
      <c r="M830031" s="115"/>
      <c r="N830031" s="115"/>
      <c r="O830031"/>
      <c r="P830031"/>
      <c r="Q830031"/>
      <c r="R830031" s="19"/>
      <c r="S830031" s="19"/>
      <c r="T830031"/>
      <c r="U830031" s="113"/>
      <c r="V830031" s="19"/>
      <c r="W830031" s="19"/>
      <c r="X830031" s="19"/>
      <c r="Y830031" s="19"/>
      <c r="Z830031" s="19"/>
      <c r="AA830031" s="19"/>
      <c r="AB830031" s="19"/>
      <c r="AC830031" s="19"/>
      <c r="AD830031" s="19"/>
      <c r="AE830031" s="19"/>
      <c r="AF830031" s="19"/>
      <c r="AG830031" s="19"/>
      <c r="AH830031" s="19"/>
      <c r="AI830031" s="19"/>
      <c r="AJ830031" s="19"/>
      <c r="AK830031" s="19"/>
      <c r="AL830031" s="19"/>
      <c r="AM830031" s="19"/>
      <c r="AN830031" s="19"/>
      <c r="AO830031" s="19"/>
      <c r="AP830031"/>
    </row>
    <row r="830032" spans="1:42" s="116" customFormat="1" x14ac:dyDescent="0.3">
      <c r="A830032"/>
      <c r="B830032"/>
      <c r="C830032"/>
      <c r="D830032"/>
      <c r="E830032"/>
      <c r="F830032"/>
      <c r="G830032"/>
      <c r="H830032"/>
      <c r="I830032"/>
      <c r="J830032"/>
      <c r="K830032"/>
      <c r="L830032"/>
      <c r="M830032" s="115"/>
      <c r="N830032" s="115"/>
      <c r="O830032"/>
      <c r="P830032"/>
      <c r="Q830032"/>
      <c r="R830032" s="19"/>
      <c r="S830032" s="19"/>
      <c r="T830032"/>
      <c r="U830032" s="113"/>
      <c r="V830032" s="19"/>
      <c r="W830032" s="19"/>
      <c r="X830032" s="19"/>
      <c r="Y830032" s="19"/>
      <c r="Z830032" s="19"/>
      <c r="AA830032" s="19"/>
      <c r="AB830032" s="19"/>
      <c r="AC830032" s="19"/>
      <c r="AD830032" s="19"/>
      <c r="AE830032" s="19"/>
      <c r="AF830032" s="19"/>
      <c r="AG830032" s="19"/>
      <c r="AH830032" s="19"/>
      <c r="AI830032" s="19"/>
      <c r="AJ830032" s="19"/>
      <c r="AK830032" s="19"/>
      <c r="AL830032" s="19"/>
      <c r="AM830032" s="19"/>
      <c r="AN830032" s="19"/>
      <c r="AO830032" s="19"/>
      <c r="AP830032"/>
    </row>
    <row r="830033" spans="1:42" s="116" customFormat="1" x14ac:dyDescent="0.3">
      <c r="A830033"/>
      <c r="B830033"/>
      <c r="C830033"/>
      <c r="D830033"/>
      <c r="E830033"/>
      <c r="F830033"/>
      <c r="G830033"/>
      <c r="H830033"/>
      <c r="I830033"/>
      <c r="J830033"/>
      <c r="K830033"/>
      <c r="L830033"/>
      <c r="M830033" s="115"/>
      <c r="N830033" s="115"/>
      <c r="O830033"/>
      <c r="P830033"/>
      <c r="Q830033"/>
      <c r="R830033" s="19"/>
      <c r="S830033" s="19"/>
      <c r="T830033"/>
      <c r="U830033" s="113"/>
      <c r="V830033" s="19"/>
      <c r="W830033" s="19"/>
      <c r="X830033" s="19"/>
      <c r="Y830033" s="19"/>
      <c r="Z830033" s="19"/>
      <c r="AA830033" s="19"/>
      <c r="AB830033" s="19"/>
      <c r="AC830033" s="19"/>
      <c r="AD830033" s="19"/>
      <c r="AE830033" s="19"/>
      <c r="AF830033" s="19"/>
      <c r="AG830033" s="19"/>
      <c r="AH830033" s="19"/>
      <c r="AI830033" s="19"/>
      <c r="AJ830033" s="19"/>
      <c r="AK830033" s="19"/>
      <c r="AL830033" s="19"/>
      <c r="AM830033" s="19"/>
      <c r="AN830033" s="19"/>
      <c r="AO830033" s="19"/>
      <c r="AP830033"/>
    </row>
    <row r="830034" spans="1:42" s="116" customFormat="1" x14ac:dyDescent="0.3">
      <c r="A830034"/>
      <c r="B830034"/>
      <c r="C830034"/>
      <c r="D830034"/>
      <c r="E830034"/>
      <c r="F830034"/>
      <c r="G830034"/>
      <c r="H830034"/>
      <c r="I830034"/>
      <c r="J830034"/>
      <c r="K830034"/>
      <c r="L830034"/>
      <c r="M830034" s="115"/>
      <c r="N830034" s="115"/>
      <c r="O830034"/>
      <c r="P830034"/>
      <c r="Q830034"/>
      <c r="R830034" s="19"/>
      <c r="S830034" s="19"/>
      <c r="T830034"/>
      <c r="U830034" s="113"/>
      <c r="V830034" s="19"/>
      <c r="W830034" s="19"/>
      <c r="X830034" s="19"/>
      <c r="Y830034" s="19"/>
      <c r="Z830034" s="19"/>
      <c r="AA830034" s="19"/>
      <c r="AB830034" s="19"/>
      <c r="AC830034" s="19"/>
      <c r="AD830034" s="19"/>
      <c r="AE830034" s="19"/>
      <c r="AF830034" s="19"/>
      <c r="AG830034" s="19"/>
      <c r="AH830034" s="19"/>
      <c r="AI830034" s="19"/>
      <c r="AJ830034" s="19"/>
      <c r="AK830034" s="19"/>
      <c r="AL830034" s="19"/>
      <c r="AM830034" s="19"/>
      <c r="AN830034" s="19"/>
      <c r="AO830034" s="19"/>
      <c r="AP830034"/>
    </row>
    <row r="830035" spans="1:42" s="116" customFormat="1" x14ac:dyDescent="0.3">
      <c r="A830035"/>
      <c r="B830035"/>
      <c r="C830035"/>
      <c r="D830035"/>
      <c r="E830035"/>
      <c r="F830035"/>
      <c r="G830035"/>
      <c r="H830035"/>
      <c r="I830035"/>
      <c r="J830035"/>
      <c r="K830035"/>
      <c r="L830035"/>
      <c r="M830035" s="115"/>
      <c r="N830035" s="115"/>
      <c r="O830035"/>
      <c r="P830035"/>
      <c r="Q830035"/>
      <c r="R830035" s="19"/>
      <c r="S830035" s="19"/>
      <c r="T830035"/>
      <c r="U830035" s="113"/>
      <c r="V830035" s="19"/>
      <c r="W830035" s="19"/>
      <c r="X830035" s="19"/>
      <c r="Y830035" s="19"/>
      <c r="Z830035" s="19"/>
      <c r="AA830035" s="19"/>
      <c r="AB830035" s="19"/>
      <c r="AC830035" s="19"/>
      <c r="AD830035" s="19"/>
      <c r="AE830035" s="19"/>
      <c r="AF830035" s="19"/>
      <c r="AG830035" s="19"/>
      <c r="AH830035" s="19"/>
      <c r="AI830035" s="19"/>
      <c r="AJ830035" s="19"/>
      <c r="AK830035" s="19"/>
      <c r="AL830035" s="19"/>
      <c r="AM830035" s="19"/>
      <c r="AN830035" s="19"/>
      <c r="AO830035" s="19"/>
      <c r="AP830035"/>
    </row>
    <row r="830036" spans="1:42" s="116" customFormat="1" x14ac:dyDescent="0.3">
      <c r="A830036"/>
      <c r="B830036"/>
      <c r="C830036"/>
      <c r="D830036"/>
      <c r="E830036"/>
      <c r="F830036"/>
      <c r="G830036"/>
      <c r="H830036"/>
      <c r="I830036"/>
      <c r="J830036"/>
      <c r="K830036"/>
      <c r="L830036"/>
      <c r="M830036" s="115"/>
      <c r="N830036" s="115"/>
      <c r="O830036"/>
      <c r="P830036"/>
      <c r="Q830036"/>
      <c r="R830036" s="19"/>
      <c r="S830036" s="19"/>
      <c r="T830036"/>
      <c r="U830036" s="113"/>
      <c r="V830036" s="19"/>
      <c r="W830036" s="19"/>
      <c r="X830036" s="19"/>
      <c r="Y830036" s="19"/>
      <c r="Z830036" s="19"/>
      <c r="AA830036" s="19"/>
      <c r="AB830036" s="19"/>
      <c r="AC830036" s="19"/>
      <c r="AD830036" s="19"/>
      <c r="AE830036" s="19"/>
      <c r="AF830036" s="19"/>
      <c r="AG830036" s="19"/>
      <c r="AH830036" s="19"/>
      <c r="AI830036" s="19"/>
      <c r="AJ830036" s="19"/>
      <c r="AK830036" s="19"/>
      <c r="AL830036" s="19"/>
      <c r="AM830036" s="19"/>
      <c r="AN830036" s="19"/>
      <c r="AO830036" s="19"/>
      <c r="AP830036"/>
    </row>
    <row r="830037" spans="1:42" s="116" customFormat="1" x14ac:dyDescent="0.3">
      <c r="A830037"/>
      <c r="B830037"/>
      <c r="C830037"/>
      <c r="D830037"/>
      <c r="E830037"/>
      <c r="F830037"/>
      <c r="G830037"/>
      <c r="H830037"/>
      <c r="I830037"/>
      <c r="J830037"/>
      <c r="K830037"/>
      <c r="L830037"/>
      <c r="M830037" s="115"/>
      <c r="N830037" s="115"/>
      <c r="O830037"/>
      <c r="P830037"/>
      <c r="Q830037"/>
      <c r="R830037" s="19"/>
      <c r="S830037" s="19"/>
      <c r="T830037"/>
      <c r="U830037" s="113"/>
      <c r="V830037" s="19"/>
      <c r="W830037" s="19"/>
      <c r="X830037" s="19"/>
      <c r="Y830037" s="19"/>
      <c r="Z830037" s="19"/>
      <c r="AA830037" s="19"/>
      <c r="AB830037" s="19"/>
      <c r="AC830037" s="19"/>
      <c r="AD830037" s="19"/>
      <c r="AE830037" s="19"/>
      <c r="AF830037" s="19"/>
      <c r="AG830037" s="19"/>
      <c r="AH830037" s="19"/>
      <c r="AI830037" s="19"/>
      <c r="AJ830037" s="19"/>
      <c r="AK830037" s="19"/>
      <c r="AL830037" s="19"/>
      <c r="AM830037" s="19"/>
      <c r="AN830037" s="19"/>
      <c r="AO830037" s="19"/>
      <c r="AP830037"/>
    </row>
    <row r="830038" spans="1:42" s="116" customFormat="1" x14ac:dyDescent="0.3">
      <c r="A830038"/>
      <c r="B830038"/>
      <c r="C830038"/>
      <c r="D830038"/>
      <c r="E830038"/>
      <c r="F830038"/>
      <c r="G830038"/>
      <c r="H830038"/>
      <c r="I830038"/>
      <c r="J830038"/>
      <c r="K830038"/>
      <c r="L830038"/>
      <c r="M830038" s="115"/>
      <c r="N830038" s="115"/>
      <c r="O830038"/>
      <c r="P830038"/>
      <c r="Q830038"/>
      <c r="R830038" s="19"/>
      <c r="S830038" s="19"/>
      <c r="T830038"/>
      <c r="U830038" s="113"/>
      <c r="V830038" s="19"/>
      <c r="W830038" s="19"/>
      <c r="X830038" s="19"/>
      <c r="Y830038" s="19"/>
      <c r="Z830038" s="19"/>
      <c r="AA830038" s="19"/>
      <c r="AB830038" s="19"/>
      <c r="AC830038" s="19"/>
      <c r="AD830038" s="19"/>
      <c r="AE830038" s="19"/>
      <c r="AF830038" s="19"/>
      <c r="AG830038" s="19"/>
      <c r="AH830038" s="19"/>
      <c r="AI830038" s="19"/>
      <c r="AJ830038" s="19"/>
      <c r="AK830038" s="19"/>
      <c r="AL830038" s="19"/>
      <c r="AM830038" s="19"/>
      <c r="AN830038" s="19"/>
      <c r="AO830038" s="19"/>
      <c r="AP830038"/>
    </row>
    <row r="830039" spans="1:42" s="116" customFormat="1" x14ac:dyDescent="0.3">
      <c r="A830039"/>
      <c r="B830039"/>
      <c r="C830039"/>
      <c r="D830039"/>
      <c r="E830039"/>
      <c r="F830039"/>
      <c r="G830039"/>
      <c r="H830039"/>
      <c r="I830039"/>
      <c r="J830039"/>
      <c r="K830039"/>
      <c r="L830039"/>
      <c r="M830039" s="115"/>
      <c r="N830039" s="115"/>
      <c r="O830039"/>
      <c r="P830039"/>
      <c r="Q830039"/>
      <c r="R830039" s="19"/>
      <c r="S830039" s="19"/>
      <c r="T830039"/>
      <c r="U830039" s="113"/>
      <c r="V830039" s="19"/>
      <c r="W830039" s="19"/>
      <c r="X830039" s="19"/>
      <c r="Y830039" s="19"/>
      <c r="Z830039" s="19"/>
      <c r="AA830039" s="19"/>
      <c r="AB830039" s="19"/>
      <c r="AC830039" s="19"/>
      <c r="AD830039" s="19"/>
      <c r="AE830039" s="19"/>
      <c r="AF830039" s="19"/>
      <c r="AG830039" s="19"/>
      <c r="AH830039" s="19"/>
      <c r="AI830039" s="19"/>
      <c r="AJ830039" s="19"/>
      <c r="AK830039" s="19"/>
      <c r="AL830039" s="19"/>
      <c r="AM830039" s="19"/>
      <c r="AN830039" s="19"/>
      <c r="AO830039" s="19"/>
      <c r="AP830039"/>
    </row>
    <row r="830040" spans="1:42" s="116" customFormat="1" x14ac:dyDescent="0.3">
      <c r="A830040"/>
      <c r="B830040"/>
      <c r="C830040"/>
      <c r="D830040"/>
      <c r="E830040"/>
      <c r="F830040"/>
      <c r="G830040"/>
      <c r="H830040"/>
      <c r="I830040"/>
      <c r="J830040"/>
      <c r="K830040"/>
      <c r="L830040"/>
      <c r="M830040" s="115"/>
      <c r="N830040" s="115"/>
      <c r="O830040"/>
      <c r="P830040"/>
      <c r="Q830040"/>
      <c r="R830040" s="19"/>
      <c r="S830040" s="19"/>
      <c r="T830040"/>
      <c r="U830040" s="113"/>
      <c r="V830040" s="19"/>
      <c r="W830040" s="19"/>
      <c r="X830040" s="19"/>
      <c r="Y830040" s="19"/>
      <c r="Z830040" s="19"/>
      <c r="AA830040" s="19"/>
      <c r="AB830040" s="19"/>
      <c r="AC830040" s="19"/>
      <c r="AD830040" s="19"/>
      <c r="AE830040" s="19"/>
      <c r="AF830040" s="19"/>
      <c r="AG830040" s="19"/>
      <c r="AH830040" s="19"/>
      <c r="AI830040" s="19"/>
      <c r="AJ830040" s="19"/>
      <c r="AK830040" s="19"/>
      <c r="AL830040" s="19"/>
      <c r="AM830040" s="19"/>
      <c r="AN830040" s="19"/>
      <c r="AO830040" s="19"/>
      <c r="AP830040"/>
    </row>
    <row r="830041" spans="1:42" s="116" customFormat="1" x14ac:dyDescent="0.3">
      <c r="A830041"/>
      <c r="B830041"/>
      <c r="C830041"/>
      <c r="D830041"/>
      <c r="E830041"/>
      <c r="F830041"/>
      <c r="G830041"/>
      <c r="H830041"/>
      <c r="I830041"/>
      <c r="J830041"/>
      <c r="K830041"/>
      <c r="L830041"/>
      <c r="M830041" s="115"/>
      <c r="N830041" s="115"/>
      <c r="O830041"/>
      <c r="P830041"/>
      <c r="Q830041"/>
      <c r="R830041" s="19"/>
      <c r="S830041" s="19"/>
      <c r="T830041"/>
      <c r="U830041" s="113"/>
      <c r="V830041" s="19"/>
      <c r="W830041" s="19"/>
      <c r="X830041" s="19"/>
      <c r="Y830041" s="19"/>
      <c r="Z830041" s="19"/>
      <c r="AA830041" s="19"/>
      <c r="AB830041" s="19"/>
      <c r="AC830041" s="19"/>
      <c r="AD830041" s="19"/>
      <c r="AE830041" s="19"/>
      <c r="AF830041" s="19"/>
      <c r="AG830041" s="19"/>
      <c r="AH830041" s="19"/>
      <c r="AI830041" s="19"/>
      <c r="AJ830041" s="19"/>
      <c r="AK830041" s="19"/>
      <c r="AL830041" s="19"/>
      <c r="AM830041" s="19"/>
      <c r="AN830041" s="19"/>
      <c r="AO830041" s="19"/>
      <c r="AP830041"/>
    </row>
    <row r="830042" spans="1:42" s="116" customFormat="1" x14ac:dyDescent="0.3">
      <c r="A830042"/>
      <c r="B830042"/>
      <c r="C830042"/>
      <c r="D830042"/>
      <c r="E830042"/>
      <c r="F830042"/>
      <c r="G830042"/>
      <c r="H830042"/>
      <c r="I830042"/>
      <c r="J830042"/>
      <c r="K830042"/>
      <c r="L830042"/>
      <c r="M830042" s="115"/>
      <c r="N830042" s="115"/>
      <c r="O830042"/>
      <c r="P830042"/>
      <c r="Q830042"/>
      <c r="R830042" s="19"/>
      <c r="S830042" s="19"/>
      <c r="T830042"/>
      <c r="U830042" s="113"/>
      <c r="V830042" s="19"/>
      <c r="W830042" s="19"/>
      <c r="X830042" s="19"/>
      <c r="Y830042" s="19"/>
      <c r="Z830042" s="19"/>
      <c r="AA830042" s="19"/>
      <c r="AB830042" s="19"/>
      <c r="AC830042" s="19"/>
      <c r="AD830042" s="19"/>
      <c r="AE830042" s="19"/>
      <c r="AF830042" s="19"/>
      <c r="AG830042" s="19"/>
      <c r="AH830042" s="19"/>
      <c r="AI830042" s="19"/>
      <c r="AJ830042" s="19"/>
      <c r="AK830042" s="19"/>
      <c r="AL830042" s="19"/>
      <c r="AM830042" s="19"/>
      <c r="AN830042" s="19"/>
      <c r="AO830042" s="19"/>
      <c r="AP830042"/>
    </row>
    <row r="830043" spans="1:42" s="116" customFormat="1" x14ac:dyDescent="0.3">
      <c r="A830043"/>
      <c r="B830043"/>
      <c r="C830043"/>
      <c r="D830043"/>
      <c r="E830043"/>
      <c r="F830043"/>
      <c r="G830043"/>
      <c r="H830043"/>
      <c r="I830043"/>
      <c r="J830043"/>
      <c r="K830043"/>
      <c r="L830043"/>
      <c r="M830043" s="115"/>
      <c r="N830043" s="115"/>
      <c r="O830043"/>
      <c r="P830043"/>
      <c r="Q830043"/>
      <c r="R830043" s="19"/>
      <c r="S830043" s="19"/>
      <c r="T830043"/>
      <c r="U830043" s="113"/>
      <c r="V830043" s="19"/>
      <c r="W830043" s="19"/>
      <c r="X830043" s="19"/>
      <c r="Y830043" s="19"/>
      <c r="Z830043" s="19"/>
      <c r="AA830043" s="19"/>
      <c r="AB830043" s="19"/>
      <c r="AC830043" s="19"/>
      <c r="AD830043" s="19"/>
      <c r="AE830043" s="19"/>
      <c r="AF830043" s="19"/>
      <c r="AG830043" s="19"/>
      <c r="AH830043" s="19"/>
      <c r="AI830043" s="19"/>
      <c r="AJ830043" s="19"/>
      <c r="AK830043" s="19"/>
      <c r="AL830043" s="19"/>
      <c r="AM830043" s="19"/>
      <c r="AN830043" s="19"/>
      <c r="AO830043" s="19"/>
      <c r="AP830043"/>
    </row>
    <row r="830044" spans="1:42" s="116" customFormat="1" x14ac:dyDescent="0.3">
      <c r="A830044"/>
      <c r="B830044"/>
      <c r="C830044"/>
      <c r="D830044"/>
      <c r="E830044"/>
      <c r="F830044"/>
      <c r="G830044"/>
      <c r="H830044"/>
      <c r="I830044"/>
      <c r="J830044"/>
      <c r="K830044"/>
      <c r="L830044"/>
      <c r="M830044" s="115"/>
      <c r="N830044" s="115"/>
      <c r="O830044"/>
      <c r="P830044"/>
      <c r="Q830044"/>
      <c r="R830044" s="19"/>
      <c r="S830044" s="19"/>
      <c r="T830044"/>
      <c r="U830044" s="113"/>
      <c r="V830044" s="19"/>
      <c r="W830044" s="19"/>
      <c r="X830044" s="19"/>
      <c r="Y830044" s="19"/>
      <c r="Z830044" s="19"/>
      <c r="AA830044" s="19"/>
      <c r="AB830044" s="19"/>
      <c r="AC830044" s="19"/>
      <c r="AD830044" s="19"/>
      <c r="AE830044" s="19"/>
      <c r="AF830044" s="19"/>
      <c r="AG830044" s="19"/>
      <c r="AH830044" s="19"/>
      <c r="AI830044" s="19"/>
      <c r="AJ830044" s="19"/>
      <c r="AK830044" s="19"/>
      <c r="AL830044" s="19"/>
      <c r="AM830044" s="19"/>
      <c r="AN830044" s="19"/>
      <c r="AO830044" s="19"/>
      <c r="AP830044"/>
    </row>
    <row r="830045" spans="1:42" s="116" customFormat="1" x14ac:dyDescent="0.3">
      <c r="A830045"/>
      <c r="B830045"/>
      <c r="C830045"/>
      <c r="D830045"/>
      <c r="E830045"/>
      <c r="F830045"/>
      <c r="G830045"/>
      <c r="H830045"/>
      <c r="I830045"/>
      <c r="J830045"/>
      <c r="K830045"/>
      <c r="L830045"/>
      <c r="M830045" s="115"/>
      <c r="N830045" s="115"/>
      <c r="O830045"/>
      <c r="P830045"/>
      <c r="Q830045"/>
      <c r="R830045" s="19"/>
      <c r="S830045" s="19"/>
      <c r="T830045"/>
      <c r="U830045" s="113"/>
      <c r="V830045" s="19"/>
      <c r="W830045" s="19"/>
      <c r="X830045" s="19"/>
      <c r="Y830045" s="19"/>
      <c r="Z830045" s="19"/>
      <c r="AA830045" s="19"/>
      <c r="AB830045" s="19"/>
      <c r="AC830045" s="19"/>
      <c r="AD830045" s="19"/>
      <c r="AE830045" s="19"/>
      <c r="AF830045" s="19"/>
      <c r="AG830045" s="19"/>
      <c r="AH830045" s="19"/>
      <c r="AI830045" s="19"/>
      <c r="AJ830045" s="19"/>
      <c r="AK830045" s="19"/>
      <c r="AL830045" s="19"/>
      <c r="AM830045" s="19"/>
      <c r="AN830045" s="19"/>
      <c r="AO830045" s="19"/>
      <c r="AP830045"/>
    </row>
    <row r="830046" spans="1:42" s="116" customFormat="1" x14ac:dyDescent="0.3">
      <c r="A830046"/>
      <c r="B830046"/>
      <c r="C830046"/>
      <c r="D830046"/>
      <c r="E830046"/>
      <c r="F830046"/>
      <c r="G830046"/>
      <c r="H830046"/>
      <c r="I830046"/>
      <c r="J830046"/>
      <c r="K830046"/>
      <c r="L830046"/>
      <c r="M830046" s="115"/>
      <c r="N830046" s="115"/>
      <c r="O830046"/>
      <c r="P830046"/>
      <c r="Q830046"/>
      <c r="R830046" s="19"/>
      <c r="S830046" s="19"/>
      <c r="T830046"/>
      <c r="U830046" s="113"/>
      <c r="V830046" s="19"/>
      <c r="W830046" s="19"/>
      <c r="X830046" s="19"/>
      <c r="Y830046" s="19"/>
      <c r="Z830046" s="19"/>
      <c r="AA830046" s="19"/>
      <c r="AB830046" s="19"/>
      <c r="AC830046" s="19"/>
      <c r="AD830046" s="19"/>
      <c r="AE830046" s="19"/>
      <c r="AF830046" s="19"/>
      <c r="AG830046" s="19"/>
      <c r="AH830046" s="19"/>
      <c r="AI830046" s="19"/>
      <c r="AJ830046" s="19"/>
      <c r="AK830046" s="19"/>
      <c r="AL830046" s="19"/>
      <c r="AM830046" s="19"/>
      <c r="AN830046" s="19"/>
      <c r="AO830046" s="19"/>
      <c r="AP830046"/>
    </row>
    <row r="830047" spans="1:42" s="116" customFormat="1" x14ac:dyDescent="0.3">
      <c r="A830047"/>
      <c r="B830047"/>
      <c r="C830047"/>
      <c r="D830047"/>
      <c r="E830047"/>
      <c r="F830047"/>
      <c r="G830047"/>
      <c r="H830047"/>
      <c r="I830047"/>
      <c r="J830047"/>
      <c r="K830047"/>
      <c r="L830047"/>
      <c r="M830047" s="115"/>
      <c r="N830047" s="115"/>
      <c r="O830047"/>
      <c r="P830047"/>
      <c r="Q830047"/>
      <c r="R830047" s="19"/>
      <c r="S830047" s="19"/>
      <c r="T830047"/>
      <c r="U830047" s="113"/>
      <c r="V830047" s="19"/>
      <c r="W830047" s="19"/>
      <c r="X830047" s="19"/>
      <c r="Y830047" s="19"/>
      <c r="Z830047" s="19"/>
      <c r="AA830047" s="19"/>
      <c r="AB830047" s="19"/>
      <c r="AC830047" s="19"/>
      <c r="AD830047" s="19"/>
      <c r="AE830047" s="19"/>
      <c r="AF830047" s="19"/>
      <c r="AG830047" s="19"/>
      <c r="AH830047" s="19"/>
      <c r="AI830047" s="19"/>
      <c r="AJ830047" s="19"/>
      <c r="AK830047" s="19"/>
      <c r="AL830047" s="19"/>
      <c r="AM830047" s="19"/>
      <c r="AN830047" s="19"/>
      <c r="AO830047" s="19"/>
      <c r="AP830047"/>
    </row>
    <row r="830048" spans="1:42" s="116" customFormat="1" x14ac:dyDescent="0.3">
      <c r="A830048"/>
      <c r="B830048"/>
      <c r="C830048"/>
      <c r="D830048"/>
      <c r="E830048"/>
      <c r="F830048"/>
      <c r="G830048"/>
      <c r="H830048"/>
      <c r="I830048"/>
      <c r="J830048"/>
      <c r="K830048"/>
      <c r="L830048"/>
      <c r="M830048" s="115"/>
      <c r="N830048" s="115"/>
      <c r="O830048"/>
      <c r="P830048"/>
      <c r="Q830048"/>
      <c r="R830048" s="19"/>
      <c r="S830048" s="19"/>
      <c r="T830048"/>
      <c r="U830048" s="113"/>
      <c r="V830048" s="19"/>
      <c r="W830048" s="19"/>
      <c r="X830048" s="19"/>
      <c r="Y830048" s="19"/>
      <c r="Z830048" s="19"/>
      <c r="AA830048" s="19"/>
      <c r="AB830048" s="19"/>
      <c r="AC830048" s="19"/>
      <c r="AD830048" s="19"/>
      <c r="AE830048" s="19"/>
      <c r="AF830048" s="19"/>
      <c r="AG830048" s="19"/>
      <c r="AH830048" s="19"/>
      <c r="AI830048" s="19"/>
      <c r="AJ830048" s="19"/>
      <c r="AK830048" s="19"/>
      <c r="AL830048" s="19"/>
      <c r="AM830048" s="19"/>
      <c r="AN830048" s="19"/>
      <c r="AO830048" s="19"/>
      <c r="AP830048"/>
    </row>
    <row r="830049" spans="1:42" s="116" customFormat="1" x14ac:dyDescent="0.3">
      <c r="A830049"/>
      <c r="B830049"/>
      <c r="C830049"/>
      <c r="D830049"/>
      <c r="E830049"/>
      <c r="F830049"/>
      <c r="G830049"/>
      <c r="H830049"/>
      <c r="I830049"/>
      <c r="J830049"/>
      <c r="K830049"/>
      <c r="L830049"/>
      <c r="M830049" s="115"/>
      <c r="N830049" s="115"/>
      <c r="O830049"/>
      <c r="P830049"/>
      <c r="Q830049"/>
      <c r="R830049" s="19"/>
      <c r="S830049" s="19"/>
      <c r="T830049"/>
      <c r="U830049" s="113"/>
      <c r="V830049" s="19"/>
      <c r="W830049" s="19"/>
      <c r="X830049" s="19"/>
      <c r="Y830049" s="19"/>
      <c r="Z830049" s="19"/>
      <c r="AA830049" s="19"/>
      <c r="AB830049" s="19"/>
      <c r="AC830049" s="19"/>
      <c r="AD830049" s="19"/>
      <c r="AE830049" s="19"/>
      <c r="AF830049" s="19"/>
      <c r="AG830049" s="19"/>
      <c r="AH830049" s="19"/>
      <c r="AI830049" s="19"/>
      <c r="AJ830049" s="19"/>
      <c r="AK830049" s="19"/>
      <c r="AL830049" s="19"/>
      <c r="AM830049" s="19"/>
      <c r="AN830049" s="19"/>
      <c r="AO830049" s="19"/>
      <c r="AP830049"/>
    </row>
    <row r="830050" spans="1:42" s="116" customFormat="1" x14ac:dyDescent="0.3">
      <c r="A830050"/>
      <c r="B830050"/>
      <c r="C830050"/>
      <c r="D830050"/>
      <c r="E830050"/>
      <c r="F830050"/>
      <c r="G830050"/>
      <c r="H830050"/>
      <c r="I830050"/>
      <c r="J830050"/>
      <c r="K830050"/>
      <c r="L830050"/>
      <c r="M830050" s="115"/>
      <c r="N830050" s="115"/>
      <c r="O830050"/>
      <c r="P830050"/>
      <c r="Q830050"/>
      <c r="R830050" s="19"/>
      <c r="S830050" s="19"/>
      <c r="T830050"/>
      <c r="U830050" s="113"/>
      <c r="V830050" s="19"/>
      <c r="W830050" s="19"/>
      <c r="X830050" s="19"/>
      <c r="Y830050" s="19"/>
      <c r="Z830050" s="19"/>
      <c r="AA830050" s="19"/>
      <c r="AB830050" s="19"/>
      <c r="AC830050" s="19"/>
      <c r="AD830050" s="19"/>
      <c r="AE830050" s="19"/>
      <c r="AF830050" s="19"/>
      <c r="AG830050" s="19"/>
      <c r="AH830050" s="19"/>
      <c r="AI830050" s="19"/>
      <c r="AJ830050" s="19"/>
      <c r="AK830050" s="19"/>
      <c r="AL830050" s="19"/>
      <c r="AM830050" s="19"/>
      <c r="AN830050" s="19"/>
      <c r="AO830050" s="19"/>
      <c r="AP830050"/>
    </row>
    <row r="830051" spans="1:42" s="116" customFormat="1" x14ac:dyDescent="0.3">
      <c r="A830051"/>
      <c r="B830051"/>
      <c r="C830051"/>
      <c r="D830051"/>
      <c r="E830051"/>
      <c r="F830051"/>
      <c r="G830051"/>
      <c r="H830051"/>
      <c r="I830051"/>
      <c r="J830051"/>
      <c r="K830051"/>
      <c r="L830051"/>
      <c r="M830051" s="115"/>
      <c r="N830051" s="115"/>
      <c r="O830051"/>
      <c r="P830051"/>
      <c r="Q830051"/>
      <c r="R830051" s="19"/>
      <c r="S830051" s="19"/>
      <c r="T830051"/>
      <c r="U830051" s="113"/>
      <c r="V830051" s="19"/>
      <c r="W830051" s="19"/>
      <c r="X830051" s="19"/>
      <c r="Y830051" s="19"/>
      <c r="Z830051" s="19"/>
      <c r="AA830051" s="19"/>
      <c r="AB830051" s="19"/>
      <c r="AC830051" s="19"/>
      <c r="AD830051" s="19"/>
      <c r="AE830051" s="19"/>
      <c r="AF830051" s="19"/>
      <c r="AG830051" s="19"/>
      <c r="AH830051" s="19"/>
      <c r="AI830051" s="19"/>
      <c r="AJ830051" s="19"/>
      <c r="AK830051" s="19"/>
      <c r="AL830051" s="19"/>
      <c r="AM830051" s="19"/>
      <c r="AN830051" s="19"/>
      <c r="AO830051" s="19"/>
      <c r="AP830051"/>
    </row>
    <row r="830052" spans="1:42" s="116" customFormat="1" x14ac:dyDescent="0.3">
      <c r="A830052"/>
      <c r="B830052"/>
      <c r="C830052"/>
      <c r="D830052"/>
      <c r="E830052"/>
      <c r="F830052"/>
      <c r="G830052"/>
      <c r="H830052"/>
      <c r="I830052"/>
      <c r="J830052"/>
      <c r="K830052"/>
      <c r="L830052"/>
      <c r="M830052" s="115"/>
      <c r="N830052" s="115"/>
      <c r="O830052"/>
      <c r="P830052"/>
      <c r="Q830052"/>
      <c r="R830052" s="19"/>
      <c r="S830052" s="19"/>
      <c r="T830052"/>
      <c r="U830052" s="113"/>
      <c r="V830052" s="19"/>
      <c r="W830052" s="19"/>
      <c r="X830052" s="19"/>
      <c r="Y830052" s="19"/>
      <c r="Z830052" s="19"/>
      <c r="AA830052" s="19"/>
      <c r="AB830052" s="19"/>
      <c r="AC830052" s="19"/>
      <c r="AD830052" s="19"/>
      <c r="AE830052" s="19"/>
      <c r="AF830052" s="19"/>
      <c r="AG830052" s="19"/>
      <c r="AH830052" s="19"/>
      <c r="AI830052" s="19"/>
      <c r="AJ830052" s="19"/>
      <c r="AK830052" s="19"/>
      <c r="AL830052" s="19"/>
      <c r="AM830052" s="19"/>
      <c r="AN830052" s="19"/>
      <c r="AO830052" s="19"/>
      <c r="AP830052"/>
    </row>
    <row r="830053" spans="1:42" s="116" customFormat="1" x14ac:dyDescent="0.3">
      <c r="A830053"/>
      <c r="B830053"/>
      <c r="C830053"/>
      <c r="D830053"/>
      <c r="E830053"/>
      <c r="F830053"/>
      <c r="G830053"/>
      <c r="H830053"/>
      <c r="I830053"/>
      <c r="J830053"/>
      <c r="K830053"/>
      <c r="L830053"/>
      <c r="M830053" s="115"/>
      <c r="N830053" s="115"/>
      <c r="O830053"/>
      <c r="P830053"/>
      <c r="Q830053"/>
      <c r="R830053" s="19"/>
      <c r="S830053" s="19"/>
      <c r="T830053"/>
      <c r="U830053" s="113"/>
      <c r="V830053" s="19"/>
      <c r="W830053" s="19"/>
      <c r="X830053" s="19"/>
      <c r="Y830053" s="19"/>
      <c r="Z830053" s="19"/>
      <c r="AA830053" s="19"/>
      <c r="AB830053" s="19"/>
      <c r="AC830053" s="19"/>
      <c r="AD830053" s="19"/>
      <c r="AE830053" s="19"/>
      <c r="AF830053" s="19"/>
      <c r="AG830053" s="19"/>
      <c r="AH830053" s="19"/>
      <c r="AI830053" s="19"/>
      <c r="AJ830053" s="19"/>
      <c r="AK830053" s="19"/>
      <c r="AL830053" s="19"/>
      <c r="AM830053" s="19"/>
      <c r="AN830053" s="19"/>
      <c r="AO830053" s="19"/>
      <c r="AP830053"/>
    </row>
    <row r="830054" spans="1:42" s="116" customFormat="1" x14ac:dyDescent="0.3">
      <c r="A830054"/>
      <c r="B830054"/>
      <c r="C830054"/>
      <c r="D830054"/>
      <c r="E830054"/>
      <c r="F830054"/>
      <c r="G830054"/>
      <c r="H830054"/>
      <c r="I830054"/>
      <c r="J830054"/>
      <c r="K830054"/>
      <c r="L830054"/>
      <c r="M830054" s="115"/>
      <c r="N830054" s="115"/>
      <c r="O830054"/>
      <c r="P830054"/>
      <c r="Q830054"/>
      <c r="R830054" s="19"/>
      <c r="S830054" s="19"/>
      <c r="T830054"/>
      <c r="U830054" s="113"/>
      <c r="V830054" s="19"/>
      <c r="W830054" s="19"/>
      <c r="X830054" s="19"/>
      <c r="Y830054" s="19"/>
      <c r="Z830054" s="19"/>
      <c r="AA830054" s="19"/>
      <c r="AB830054" s="19"/>
      <c r="AC830054" s="19"/>
      <c r="AD830054" s="19"/>
      <c r="AE830054" s="19"/>
      <c r="AF830054" s="19"/>
      <c r="AG830054" s="19"/>
      <c r="AH830054" s="19"/>
      <c r="AI830054" s="19"/>
      <c r="AJ830054" s="19"/>
      <c r="AK830054" s="19"/>
      <c r="AL830054" s="19"/>
      <c r="AM830054" s="19"/>
      <c r="AN830054" s="19"/>
      <c r="AO830054" s="19"/>
      <c r="AP830054"/>
    </row>
    <row r="830055" spans="1:42" s="116" customFormat="1" x14ac:dyDescent="0.3">
      <c r="A830055"/>
      <c r="B830055"/>
      <c r="C830055"/>
      <c r="D830055"/>
      <c r="E830055"/>
      <c r="F830055"/>
      <c r="G830055"/>
      <c r="H830055"/>
      <c r="I830055"/>
      <c r="J830055"/>
      <c r="K830055"/>
      <c r="L830055"/>
      <c r="M830055" s="115"/>
      <c r="N830055" s="115"/>
      <c r="O830055"/>
      <c r="P830055"/>
      <c r="Q830055"/>
      <c r="R830055" s="19"/>
      <c r="S830055" s="19"/>
      <c r="T830055"/>
      <c r="U830055" s="113"/>
      <c r="V830055" s="19"/>
      <c r="W830055" s="19"/>
      <c r="X830055" s="19"/>
      <c r="Y830055" s="19"/>
      <c r="Z830055" s="19"/>
      <c r="AA830055" s="19"/>
      <c r="AB830055" s="19"/>
      <c r="AC830055" s="19"/>
      <c r="AD830055" s="19"/>
      <c r="AE830055" s="19"/>
      <c r="AF830055" s="19"/>
      <c r="AG830055" s="19"/>
      <c r="AH830055" s="19"/>
      <c r="AI830055" s="19"/>
      <c r="AJ830055" s="19"/>
      <c r="AK830055" s="19"/>
      <c r="AL830055" s="19"/>
      <c r="AM830055" s="19"/>
      <c r="AN830055" s="19"/>
      <c r="AO830055" s="19"/>
      <c r="AP830055"/>
    </row>
    <row r="830056" spans="1:42" s="116" customFormat="1" x14ac:dyDescent="0.3">
      <c r="A830056"/>
      <c r="B830056"/>
      <c r="C830056"/>
      <c r="D830056"/>
      <c r="E830056"/>
      <c r="F830056"/>
      <c r="G830056"/>
      <c r="H830056"/>
      <c r="I830056"/>
      <c r="J830056"/>
      <c r="K830056"/>
      <c r="L830056"/>
      <c r="M830056" s="115"/>
      <c r="N830056" s="115"/>
      <c r="O830056"/>
      <c r="P830056"/>
      <c r="Q830056"/>
      <c r="R830056" s="19"/>
      <c r="S830056" s="19"/>
      <c r="T830056"/>
      <c r="U830056" s="113"/>
      <c r="V830056" s="19"/>
      <c r="W830056" s="19"/>
      <c r="X830056" s="19"/>
      <c r="Y830056" s="19"/>
      <c r="Z830056" s="19"/>
      <c r="AA830056" s="19"/>
      <c r="AB830056" s="19"/>
      <c r="AC830056" s="19"/>
      <c r="AD830056" s="19"/>
      <c r="AE830056" s="19"/>
      <c r="AF830056" s="19"/>
      <c r="AG830056" s="19"/>
      <c r="AH830056" s="19"/>
      <c r="AI830056" s="19"/>
      <c r="AJ830056" s="19"/>
      <c r="AK830056" s="19"/>
      <c r="AL830056" s="19"/>
      <c r="AM830056" s="19"/>
      <c r="AN830056" s="19"/>
      <c r="AO830056" s="19"/>
      <c r="AP830056"/>
    </row>
    <row r="830057" spans="1:42" s="116" customFormat="1" x14ac:dyDescent="0.3">
      <c r="A830057"/>
      <c r="B830057"/>
      <c r="C830057"/>
      <c r="D830057"/>
      <c r="E830057"/>
      <c r="F830057"/>
      <c r="G830057"/>
      <c r="H830057"/>
      <c r="I830057"/>
      <c r="J830057"/>
      <c r="K830057"/>
      <c r="L830057"/>
      <c r="M830057" s="115"/>
      <c r="N830057" s="115"/>
      <c r="O830057"/>
      <c r="P830057"/>
      <c r="Q830057"/>
      <c r="R830057" s="19"/>
      <c r="S830057" s="19"/>
      <c r="T830057"/>
      <c r="U830057" s="113"/>
      <c r="V830057" s="19"/>
      <c r="W830057" s="19"/>
      <c r="X830057" s="19"/>
      <c r="Y830057" s="19"/>
      <c r="Z830057" s="19"/>
      <c r="AA830057" s="19"/>
      <c r="AB830057" s="19"/>
      <c r="AC830057" s="19"/>
      <c r="AD830057" s="19"/>
      <c r="AE830057" s="19"/>
      <c r="AF830057" s="19"/>
      <c r="AG830057" s="19"/>
      <c r="AH830057" s="19"/>
      <c r="AI830057" s="19"/>
      <c r="AJ830057" s="19"/>
      <c r="AK830057" s="19"/>
      <c r="AL830057" s="19"/>
      <c r="AM830057" s="19"/>
      <c r="AN830057" s="19"/>
      <c r="AO830057" s="19"/>
      <c r="AP830057"/>
    </row>
    <row r="830058" spans="1:42" s="116" customFormat="1" x14ac:dyDescent="0.3">
      <c r="A830058"/>
      <c r="B830058"/>
      <c r="C830058"/>
      <c r="D830058"/>
      <c r="E830058"/>
      <c r="F830058"/>
      <c r="G830058"/>
      <c r="H830058"/>
      <c r="I830058"/>
      <c r="J830058"/>
      <c r="K830058"/>
      <c r="L830058"/>
      <c r="M830058" s="115"/>
      <c r="N830058" s="115"/>
      <c r="O830058"/>
      <c r="P830058"/>
      <c r="Q830058"/>
      <c r="R830058" s="19"/>
      <c r="S830058" s="19"/>
      <c r="T830058"/>
      <c r="U830058" s="113"/>
      <c r="V830058" s="19"/>
      <c r="W830058" s="19"/>
      <c r="X830058" s="19"/>
      <c r="Y830058" s="19"/>
      <c r="Z830058" s="19"/>
      <c r="AA830058" s="19"/>
      <c r="AB830058" s="19"/>
      <c r="AC830058" s="19"/>
      <c r="AD830058" s="19"/>
      <c r="AE830058" s="19"/>
      <c r="AF830058" s="19"/>
      <c r="AG830058" s="19"/>
      <c r="AH830058" s="19"/>
      <c r="AI830058" s="19"/>
      <c r="AJ830058" s="19"/>
      <c r="AK830058" s="19"/>
      <c r="AL830058" s="19"/>
      <c r="AM830058" s="19"/>
      <c r="AN830058" s="19"/>
      <c r="AO830058" s="19"/>
      <c r="AP830058"/>
    </row>
    <row r="830059" spans="1:42" s="116" customFormat="1" x14ac:dyDescent="0.3">
      <c r="A830059"/>
      <c r="B830059"/>
      <c r="C830059"/>
      <c r="D830059"/>
      <c r="E830059"/>
      <c r="F830059"/>
      <c r="G830059"/>
      <c r="H830059"/>
      <c r="I830059"/>
      <c r="J830059"/>
      <c r="K830059"/>
      <c r="L830059"/>
      <c r="M830059" s="115"/>
      <c r="N830059" s="115"/>
      <c r="O830059"/>
      <c r="P830059"/>
      <c r="Q830059"/>
      <c r="R830059" s="19"/>
      <c r="S830059" s="19"/>
      <c r="T830059"/>
      <c r="U830059" s="113"/>
      <c r="V830059" s="19"/>
      <c r="W830059" s="19"/>
      <c r="X830059" s="19"/>
      <c r="Y830059" s="19"/>
      <c r="Z830059" s="19"/>
      <c r="AA830059" s="19"/>
      <c r="AB830059" s="19"/>
      <c r="AC830059" s="19"/>
      <c r="AD830059" s="19"/>
      <c r="AE830059" s="19"/>
      <c r="AF830059" s="19"/>
      <c r="AG830059" s="19"/>
      <c r="AH830059" s="19"/>
      <c r="AI830059" s="19"/>
      <c r="AJ830059" s="19"/>
      <c r="AK830059" s="19"/>
      <c r="AL830059" s="19"/>
      <c r="AM830059" s="19"/>
      <c r="AN830059" s="19"/>
      <c r="AO830059" s="19"/>
      <c r="AP830059"/>
    </row>
    <row r="830060" spans="1:42" s="116" customFormat="1" x14ac:dyDescent="0.3">
      <c r="A830060"/>
      <c r="B830060"/>
      <c r="C830060"/>
      <c r="D830060"/>
      <c r="E830060"/>
      <c r="F830060"/>
      <c r="G830060"/>
      <c r="H830060"/>
      <c r="I830060"/>
      <c r="J830060"/>
      <c r="K830060"/>
      <c r="L830060"/>
      <c r="M830060" s="115"/>
      <c r="N830060" s="115"/>
      <c r="O830060"/>
      <c r="P830060"/>
      <c r="Q830060"/>
      <c r="R830060" s="19"/>
      <c r="S830060" s="19"/>
      <c r="T830060"/>
      <c r="U830060" s="113"/>
      <c r="V830060" s="19"/>
      <c r="W830060" s="19"/>
      <c r="X830060" s="19"/>
      <c r="Y830060" s="19"/>
      <c r="Z830060" s="19"/>
      <c r="AA830060" s="19"/>
      <c r="AB830060" s="19"/>
      <c r="AC830060" s="19"/>
      <c r="AD830060" s="19"/>
      <c r="AE830060" s="19"/>
      <c r="AF830060" s="19"/>
      <c r="AG830060" s="19"/>
      <c r="AH830060" s="19"/>
      <c r="AI830060" s="19"/>
      <c r="AJ830060" s="19"/>
      <c r="AK830060" s="19"/>
      <c r="AL830060" s="19"/>
      <c r="AM830060" s="19"/>
      <c r="AN830060" s="19"/>
      <c r="AO830060" s="19"/>
      <c r="AP830060"/>
    </row>
    <row r="830061" spans="1:42" s="116" customFormat="1" x14ac:dyDescent="0.3">
      <c r="A830061"/>
      <c r="B830061"/>
      <c r="C830061"/>
      <c r="D830061"/>
      <c r="E830061"/>
      <c r="F830061"/>
      <c r="G830061"/>
      <c r="H830061"/>
      <c r="I830061"/>
      <c r="J830061"/>
      <c r="K830061"/>
      <c r="L830061"/>
      <c r="M830061" s="115"/>
      <c r="N830061" s="115"/>
      <c r="O830061"/>
      <c r="P830061"/>
      <c r="Q830061"/>
      <c r="R830061" s="19"/>
      <c r="S830061" s="19"/>
      <c r="T830061"/>
      <c r="U830061" s="113"/>
      <c r="V830061" s="19"/>
      <c r="W830061" s="19"/>
      <c r="X830061" s="19"/>
      <c r="Y830061" s="19"/>
      <c r="Z830061" s="19"/>
      <c r="AA830061" s="19"/>
      <c r="AB830061" s="19"/>
      <c r="AC830061" s="19"/>
      <c r="AD830061" s="19"/>
      <c r="AE830061" s="19"/>
      <c r="AF830061" s="19"/>
      <c r="AG830061" s="19"/>
      <c r="AH830061" s="19"/>
      <c r="AI830061" s="19"/>
      <c r="AJ830061" s="19"/>
      <c r="AK830061" s="19"/>
      <c r="AL830061" s="19"/>
      <c r="AM830061" s="19"/>
      <c r="AN830061" s="19"/>
      <c r="AO830061" s="19"/>
      <c r="AP830061"/>
    </row>
    <row r="830062" spans="1:42" s="116" customFormat="1" x14ac:dyDescent="0.3">
      <c r="A830062"/>
      <c r="B830062"/>
      <c r="C830062"/>
      <c r="D830062"/>
      <c r="E830062"/>
      <c r="F830062"/>
      <c r="G830062"/>
      <c r="H830062"/>
      <c r="I830062"/>
      <c r="J830062"/>
      <c r="K830062"/>
      <c r="L830062"/>
      <c r="M830062" s="115"/>
      <c r="N830062" s="115"/>
      <c r="O830062"/>
      <c r="P830062"/>
      <c r="Q830062"/>
      <c r="R830062" s="19"/>
      <c r="S830062" s="19"/>
      <c r="T830062"/>
      <c r="U830062" s="113"/>
      <c r="V830062" s="19"/>
      <c r="W830062" s="19"/>
      <c r="X830062" s="19"/>
      <c r="Y830062" s="19"/>
      <c r="Z830062" s="19"/>
      <c r="AA830062" s="19"/>
      <c r="AB830062" s="19"/>
      <c r="AC830062" s="19"/>
      <c r="AD830062" s="19"/>
      <c r="AE830062" s="19"/>
      <c r="AF830062" s="19"/>
      <c r="AG830062" s="19"/>
      <c r="AH830062" s="19"/>
      <c r="AI830062" s="19"/>
      <c r="AJ830062" s="19"/>
      <c r="AK830062" s="19"/>
      <c r="AL830062" s="19"/>
      <c r="AM830062" s="19"/>
      <c r="AN830062" s="19"/>
      <c r="AO830062" s="19"/>
      <c r="AP830062"/>
    </row>
    <row r="830063" spans="1:42" s="116" customFormat="1" x14ac:dyDescent="0.3">
      <c r="A830063"/>
      <c r="B830063"/>
      <c r="C830063"/>
      <c r="D830063"/>
      <c r="E830063"/>
      <c r="F830063"/>
      <c r="G830063"/>
      <c r="H830063"/>
      <c r="I830063"/>
      <c r="J830063"/>
      <c r="K830063"/>
      <c r="L830063"/>
      <c r="M830063" s="115"/>
      <c r="N830063" s="115"/>
      <c r="O830063"/>
      <c r="P830063"/>
      <c r="Q830063"/>
      <c r="R830063" s="19"/>
      <c r="S830063" s="19"/>
      <c r="T830063"/>
      <c r="U830063" s="113"/>
      <c r="V830063" s="19"/>
      <c r="W830063" s="19"/>
      <c r="X830063" s="19"/>
      <c r="Y830063" s="19"/>
      <c r="Z830063" s="19"/>
      <c r="AA830063" s="19"/>
      <c r="AB830063" s="19"/>
      <c r="AC830063" s="19"/>
      <c r="AD830063" s="19"/>
      <c r="AE830063" s="19"/>
      <c r="AF830063" s="19"/>
      <c r="AG830063" s="19"/>
      <c r="AH830063" s="19"/>
      <c r="AI830063" s="19"/>
      <c r="AJ830063" s="19"/>
      <c r="AK830063" s="19"/>
      <c r="AL830063" s="19"/>
      <c r="AM830063" s="19"/>
      <c r="AN830063" s="19"/>
      <c r="AO830063" s="19"/>
      <c r="AP830063"/>
    </row>
    <row r="830064" spans="1:42" s="116" customFormat="1" x14ac:dyDescent="0.3">
      <c r="A830064"/>
      <c r="B830064"/>
      <c r="C830064"/>
      <c r="D830064"/>
      <c r="E830064"/>
      <c r="F830064"/>
      <c r="G830064"/>
      <c r="H830064"/>
      <c r="I830064"/>
      <c r="J830064"/>
      <c r="K830064"/>
      <c r="L830064"/>
      <c r="M830064" s="115"/>
      <c r="N830064" s="115"/>
      <c r="O830064"/>
      <c r="P830064"/>
      <c r="Q830064"/>
      <c r="R830064" s="19"/>
      <c r="S830064" s="19"/>
      <c r="T830064"/>
      <c r="U830064" s="113"/>
      <c r="V830064" s="19"/>
      <c r="W830064" s="19"/>
      <c r="X830064" s="19"/>
      <c r="Y830064" s="19"/>
      <c r="Z830064" s="19"/>
      <c r="AA830064" s="19"/>
      <c r="AB830064" s="19"/>
      <c r="AC830064" s="19"/>
      <c r="AD830064" s="19"/>
      <c r="AE830064" s="19"/>
      <c r="AF830064" s="19"/>
      <c r="AG830064" s="19"/>
      <c r="AH830064" s="19"/>
      <c r="AI830064" s="19"/>
      <c r="AJ830064" s="19"/>
      <c r="AK830064" s="19"/>
      <c r="AL830064" s="19"/>
      <c r="AM830064" s="19"/>
      <c r="AN830064" s="19"/>
      <c r="AO830064" s="19"/>
      <c r="AP830064"/>
    </row>
    <row r="830065" spans="1:42" s="116" customFormat="1" x14ac:dyDescent="0.3">
      <c r="A830065"/>
      <c r="B830065"/>
      <c r="C830065"/>
      <c r="D830065"/>
      <c r="E830065"/>
      <c r="F830065"/>
      <c r="G830065"/>
      <c r="H830065"/>
      <c r="I830065"/>
      <c r="J830065"/>
      <c r="K830065"/>
      <c r="L830065"/>
      <c r="M830065" s="115"/>
      <c r="N830065" s="115"/>
      <c r="O830065"/>
      <c r="P830065"/>
      <c r="Q830065"/>
      <c r="R830065" s="19"/>
      <c r="S830065" s="19"/>
      <c r="T830065"/>
      <c r="U830065" s="113"/>
      <c r="V830065" s="19"/>
      <c r="W830065" s="19"/>
      <c r="X830065" s="19"/>
      <c r="Y830065" s="19"/>
      <c r="Z830065" s="19"/>
      <c r="AA830065" s="19"/>
      <c r="AB830065" s="19"/>
      <c r="AC830065" s="19"/>
      <c r="AD830065" s="19"/>
      <c r="AE830065" s="19"/>
      <c r="AF830065" s="19"/>
      <c r="AG830065" s="19"/>
      <c r="AH830065" s="19"/>
      <c r="AI830065" s="19"/>
      <c r="AJ830065" s="19"/>
      <c r="AK830065" s="19"/>
      <c r="AL830065" s="19"/>
      <c r="AM830065" s="19"/>
      <c r="AN830065" s="19"/>
      <c r="AO830065" s="19"/>
      <c r="AP830065"/>
    </row>
    <row r="830066" spans="1:42" s="116" customFormat="1" x14ac:dyDescent="0.3">
      <c r="A830066"/>
      <c r="B830066"/>
      <c r="C830066"/>
      <c r="D830066"/>
      <c r="E830066"/>
      <c r="F830066"/>
      <c r="G830066"/>
      <c r="H830066"/>
      <c r="I830066"/>
      <c r="J830066"/>
      <c r="K830066"/>
      <c r="L830066"/>
      <c r="M830066" s="115"/>
      <c r="N830066" s="115"/>
      <c r="O830066"/>
      <c r="P830066"/>
      <c r="Q830066"/>
      <c r="R830066" s="19"/>
      <c r="S830066" s="19"/>
      <c r="T830066"/>
      <c r="U830066" s="113"/>
      <c r="V830066" s="19"/>
      <c r="W830066" s="19"/>
      <c r="X830066" s="19"/>
      <c r="Y830066" s="19"/>
      <c r="Z830066" s="19"/>
      <c r="AA830066" s="19"/>
      <c r="AB830066" s="19"/>
      <c r="AC830066" s="19"/>
      <c r="AD830066" s="19"/>
      <c r="AE830066" s="19"/>
      <c r="AF830066" s="19"/>
      <c r="AG830066" s="19"/>
      <c r="AH830066" s="19"/>
      <c r="AI830066" s="19"/>
      <c r="AJ830066" s="19"/>
      <c r="AK830066" s="19"/>
      <c r="AL830066" s="19"/>
      <c r="AM830066" s="19"/>
      <c r="AN830066" s="19"/>
      <c r="AO830066" s="19"/>
      <c r="AP830066"/>
    </row>
    <row r="830067" spans="1:42" s="116" customFormat="1" x14ac:dyDescent="0.3">
      <c r="A830067"/>
      <c r="B830067"/>
      <c r="C830067"/>
      <c r="D830067"/>
      <c r="E830067"/>
      <c r="F830067"/>
      <c r="G830067"/>
      <c r="H830067"/>
      <c r="I830067"/>
      <c r="J830067"/>
      <c r="K830067"/>
      <c r="L830067"/>
      <c r="M830067" s="115"/>
      <c r="N830067" s="115"/>
      <c r="O830067"/>
      <c r="P830067"/>
      <c r="Q830067"/>
      <c r="R830067" s="19"/>
      <c r="S830067" s="19"/>
      <c r="T830067"/>
      <c r="U830067" s="113"/>
      <c r="V830067" s="19"/>
      <c r="W830067" s="19"/>
      <c r="X830067" s="19"/>
      <c r="Y830067" s="19"/>
      <c r="Z830067" s="19"/>
      <c r="AA830067" s="19"/>
      <c r="AB830067" s="19"/>
      <c r="AC830067" s="19"/>
      <c r="AD830067" s="19"/>
      <c r="AE830067" s="19"/>
      <c r="AF830067" s="19"/>
      <c r="AG830067" s="19"/>
      <c r="AH830067" s="19"/>
      <c r="AI830067" s="19"/>
      <c r="AJ830067" s="19"/>
      <c r="AK830067" s="19"/>
      <c r="AL830067" s="19"/>
      <c r="AM830067" s="19"/>
      <c r="AN830067" s="19"/>
      <c r="AO830067" s="19"/>
      <c r="AP830067"/>
    </row>
    <row r="830068" spans="1:42" s="116" customFormat="1" x14ac:dyDescent="0.3">
      <c r="A830068"/>
      <c r="B830068"/>
      <c r="C830068"/>
      <c r="D830068"/>
      <c r="E830068"/>
      <c r="F830068"/>
      <c r="G830068"/>
      <c r="H830068"/>
      <c r="I830068"/>
      <c r="J830068"/>
      <c r="K830068"/>
      <c r="L830068"/>
      <c r="M830068" s="115"/>
      <c r="N830068" s="115"/>
      <c r="O830068"/>
      <c r="P830068"/>
      <c r="Q830068"/>
      <c r="R830068" s="19"/>
      <c r="S830068" s="19"/>
      <c r="T830068"/>
      <c r="U830068" s="113"/>
      <c r="V830068" s="19"/>
      <c r="W830068" s="19"/>
      <c r="X830068" s="19"/>
      <c r="Y830068" s="19"/>
      <c r="Z830068" s="19"/>
      <c r="AA830068" s="19"/>
      <c r="AB830068" s="19"/>
      <c r="AC830068" s="19"/>
      <c r="AD830068" s="19"/>
      <c r="AE830068" s="19"/>
      <c r="AF830068" s="19"/>
      <c r="AG830068" s="19"/>
      <c r="AH830068" s="19"/>
      <c r="AI830068" s="19"/>
      <c r="AJ830068" s="19"/>
      <c r="AK830068" s="19"/>
      <c r="AL830068" s="19"/>
      <c r="AM830068" s="19"/>
      <c r="AN830068" s="19"/>
      <c r="AO830068" s="19"/>
      <c r="AP830068"/>
    </row>
    <row r="830069" spans="1:42" s="116" customFormat="1" x14ac:dyDescent="0.3">
      <c r="A830069"/>
      <c r="B830069"/>
      <c r="C830069"/>
      <c r="D830069"/>
      <c r="E830069"/>
      <c r="F830069"/>
      <c r="G830069"/>
      <c r="H830069"/>
      <c r="I830069"/>
      <c r="J830069"/>
      <c r="K830069"/>
      <c r="L830069"/>
      <c r="M830069" s="115"/>
      <c r="N830069" s="115"/>
      <c r="O830069"/>
      <c r="P830069"/>
      <c r="Q830069"/>
      <c r="R830069" s="19"/>
      <c r="S830069" s="19"/>
      <c r="T830069"/>
      <c r="U830069" s="113"/>
      <c r="V830069" s="19"/>
      <c r="W830069" s="19"/>
      <c r="X830069" s="19"/>
      <c r="Y830069" s="19"/>
      <c r="Z830069" s="19"/>
      <c r="AA830069" s="19"/>
      <c r="AB830069" s="19"/>
      <c r="AC830069" s="19"/>
      <c r="AD830069" s="19"/>
      <c r="AE830069" s="19"/>
      <c r="AF830069" s="19"/>
      <c r="AG830069" s="19"/>
      <c r="AH830069" s="19"/>
      <c r="AI830069" s="19"/>
      <c r="AJ830069" s="19"/>
      <c r="AK830069" s="19"/>
      <c r="AL830069" s="19"/>
      <c r="AM830069" s="19"/>
      <c r="AN830069" s="19"/>
      <c r="AO830069" s="19"/>
      <c r="AP830069"/>
    </row>
    <row r="830070" spans="1:42" s="116" customFormat="1" x14ac:dyDescent="0.3">
      <c r="A830070"/>
      <c r="B830070"/>
      <c r="C830070"/>
      <c r="D830070"/>
      <c r="E830070"/>
      <c r="F830070"/>
      <c r="G830070"/>
      <c r="H830070"/>
      <c r="I830070"/>
      <c r="J830070"/>
      <c r="K830070"/>
      <c r="L830070"/>
      <c r="M830070" s="115"/>
      <c r="N830070" s="115"/>
      <c r="O830070"/>
      <c r="P830070"/>
      <c r="Q830070"/>
      <c r="R830070" s="19"/>
      <c r="S830070" s="19"/>
      <c r="T830070"/>
      <c r="U830070" s="113"/>
      <c r="V830070" s="19"/>
      <c r="W830070" s="19"/>
      <c r="X830070" s="19"/>
      <c r="Y830070" s="19"/>
      <c r="Z830070" s="19"/>
      <c r="AA830070" s="19"/>
      <c r="AB830070" s="19"/>
      <c r="AC830070" s="19"/>
      <c r="AD830070" s="19"/>
      <c r="AE830070" s="19"/>
      <c r="AF830070" s="19"/>
      <c r="AG830070" s="19"/>
      <c r="AH830070" s="19"/>
      <c r="AI830070" s="19"/>
      <c r="AJ830070" s="19"/>
      <c r="AK830070" s="19"/>
      <c r="AL830070" s="19"/>
      <c r="AM830070" s="19"/>
      <c r="AN830070" s="19"/>
      <c r="AO830070" s="19"/>
      <c r="AP830070"/>
    </row>
    <row r="830071" spans="1:42" s="116" customFormat="1" x14ac:dyDescent="0.3">
      <c r="A830071"/>
      <c r="B830071"/>
      <c r="C830071"/>
      <c r="D830071"/>
      <c r="E830071"/>
      <c r="F830071"/>
      <c r="G830071"/>
      <c r="H830071"/>
      <c r="I830071"/>
      <c r="J830071"/>
      <c r="K830071"/>
      <c r="L830071"/>
      <c r="M830071" s="115"/>
      <c r="N830071" s="115"/>
      <c r="O830071"/>
      <c r="P830071"/>
      <c r="Q830071"/>
      <c r="R830071" s="19"/>
      <c r="S830071" s="19"/>
      <c r="T830071"/>
      <c r="U830071" s="113"/>
      <c r="V830071" s="19"/>
      <c r="W830071" s="19"/>
      <c r="X830071" s="19"/>
      <c r="Y830071" s="19"/>
      <c r="Z830071" s="19"/>
      <c r="AA830071" s="19"/>
      <c r="AB830071" s="19"/>
      <c r="AC830071" s="19"/>
      <c r="AD830071" s="19"/>
      <c r="AE830071" s="19"/>
      <c r="AF830071" s="19"/>
      <c r="AG830071" s="19"/>
      <c r="AH830071" s="19"/>
      <c r="AI830071" s="19"/>
      <c r="AJ830071" s="19"/>
      <c r="AK830071" s="19"/>
      <c r="AL830071" s="19"/>
      <c r="AM830071" s="19"/>
      <c r="AN830071" s="19"/>
      <c r="AO830071" s="19"/>
      <c r="AP830071"/>
    </row>
    <row r="830072" spans="1:42" s="116" customFormat="1" x14ac:dyDescent="0.3">
      <c r="A830072"/>
      <c r="B830072"/>
      <c r="C830072"/>
      <c r="D830072"/>
      <c r="E830072"/>
      <c r="F830072"/>
      <c r="G830072"/>
      <c r="H830072"/>
      <c r="I830072"/>
      <c r="J830072"/>
      <c r="K830072"/>
      <c r="L830072"/>
      <c r="M830072" s="115"/>
      <c r="N830072" s="115"/>
      <c r="O830072"/>
      <c r="P830072"/>
      <c r="Q830072"/>
      <c r="R830072" s="19"/>
      <c r="S830072" s="19"/>
      <c r="T830072"/>
      <c r="U830072" s="113"/>
      <c r="V830072" s="19"/>
      <c r="W830072" s="19"/>
      <c r="X830072" s="19"/>
      <c r="Y830072" s="19"/>
      <c r="Z830072" s="19"/>
      <c r="AA830072" s="19"/>
      <c r="AB830072" s="19"/>
      <c r="AC830072" s="19"/>
      <c r="AD830072" s="19"/>
      <c r="AE830072" s="19"/>
      <c r="AF830072" s="19"/>
      <c r="AG830072" s="19"/>
      <c r="AH830072" s="19"/>
      <c r="AI830072" s="19"/>
      <c r="AJ830072" s="19"/>
      <c r="AK830072" s="19"/>
      <c r="AL830072" s="19"/>
      <c r="AM830072" s="19"/>
      <c r="AN830072" s="19"/>
      <c r="AO830072" s="19"/>
      <c r="AP830072"/>
    </row>
    <row r="830073" spans="1:42" s="116" customFormat="1" x14ac:dyDescent="0.3">
      <c r="A830073"/>
      <c r="B830073"/>
      <c r="C830073"/>
      <c r="D830073"/>
      <c r="E830073"/>
      <c r="F830073"/>
      <c r="G830073"/>
      <c r="H830073"/>
      <c r="I830073"/>
      <c r="J830073"/>
      <c r="K830073"/>
      <c r="L830073"/>
      <c r="M830073" s="115"/>
      <c r="N830073" s="115"/>
      <c r="O830073"/>
      <c r="P830073"/>
      <c r="Q830073"/>
      <c r="R830073" s="19"/>
      <c r="S830073" s="19"/>
      <c r="T830073"/>
      <c r="U830073" s="113"/>
      <c r="V830073" s="19"/>
      <c r="W830073" s="19"/>
      <c r="X830073" s="19"/>
      <c r="Y830073" s="19"/>
      <c r="Z830073" s="19"/>
      <c r="AA830073" s="19"/>
      <c r="AB830073" s="19"/>
      <c r="AC830073" s="19"/>
      <c r="AD830073" s="19"/>
      <c r="AE830073" s="19"/>
      <c r="AF830073" s="19"/>
      <c r="AG830073" s="19"/>
      <c r="AH830073" s="19"/>
      <c r="AI830073" s="19"/>
      <c r="AJ830073" s="19"/>
      <c r="AK830073" s="19"/>
      <c r="AL830073" s="19"/>
      <c r="AM830073" s="19"/>
      <c r="AN830073" s="19"/>
      <c r="AO830073" s="19"/>
      <c r="AP830073"/>
    </row>
    <row r="830074" spans="1:42" s="116" customFormat="1" x14ac:dyDescent="0.3">
      <c r="A830074"/>
      <c r="B830074"/>
      <c r="C830074"/>
      <c r="D830074"/>
      <c r="E830074"/>
      <c r="F830074"/>
      <c r="G830074"/>
      <c r="H830074"/>
      <c r="I830074"/>
      <c r="J830074"/>
      <c r="K830074"/>
      <c r="L830074"/>
      <c r="M830074" s="115"/>
      <c r="N830074" s="115"/>
      <c r="O830074"/>
      <c r="P830074"/>
      <c r="Q830074"/>
      <c r="R830074" s="19"/>
      <c r="S830074" s="19"/>
      <c r="T830074"/>
      <c r="U830074" s="113"/>
      <c r="V830074" s="19"/>
      <c r="W830074" s="19"/>
      <c r="X830074" s="19"/>
      <c r="Y830074" s="19"/>
      <c r="Z830074" s="19"/>
      <c r="AA830074" s="19"/>
      <c r="AB830074" s="19"/>
      <c r="AC830074" s="19"/>
      <c r="AD830074" s="19"/>
      <c r="AE830074" s="19"/>
      <c r="AF830074" s="19"/>
      <c r="AG830074" s="19"/>
      <c r="AH830074" s="19"/>
      <c r="AI830074" s="19"/>
      <c r="AJ830074" s="19"/>
      <c r="AK830074" s="19"/>
      <c r="AL830074" s="19"/>
      <c r="AM830074" s="19"/>
      <c r="AN830074" s="19"/>
      <c r="AO830074" s="19"/>
      <c r="AP830074"/>
    </row>
    <row r="830075" spans="1:42" s="116" customFormat="1" x14ac:dyDescent="0.3">
      <c r="A830075"/>
      <c r="B830075"/>
      <c r="C830075"/>
      <c r="D830075"/>
      <c r="E830075"/>
      <c r="F830075"/>
      <c r="G830075"/>
      <c r="H830075"/>
      <c r="I830075"/>
      <c r="J830075"/>
      <c r="K830075"/>
      <c r="L830075"/>
      <c r="M830075" s="115"/>
      <c r="N830075" s="115"/>
      <c r="O830075"/>
      <c r="P830075"/>
      <c r="Q830075"/>
      <c r="R830075" s="19"/>
      <c r="S830075" s="19"/>
      <c r="T830075"/>
      <c r="U830075" s="113"/>
      <c r="V830075" s="19"/>
      <c r="W830075" s="19"/>
      <c r="X830075" s="19"/>
      <c r="Y830075" s="19"/>
      <c r="Z830075" s="19"/>
      <c r="AA830075" s="19"/>
      <c r="AB830075" s="19"/>
      <c r="AC830075" s="19"/>
      <c r="AD830075" s="19"/>
      <c r="AE830075" s="19"/>
      <c r="AF830075" s="19"/>
      <c r="AG830075" s="19"/>
      <c r="AH830075" s="19"/>
      <c r="AI830075" s="19"/>
      <c r="AJ830075" s="19"/>
      <c r="AK830075" s="19"/>
      <c r="AL830075" s="19"/>
      <c r="AM830075" s="19"/>
      <c r="AN830075" s="19"/>
      <c r="AO830075" s="19"/>
      <c r="AP830075"/>
    </row>
    <row r="830076" spans="1:42" s="116" customFormat="1" x14ac:dyDescent="0.3">
      <c r="A830076"/>
      <c r="B830076"/>
      <c r="C830076"/>
      <c r="D830076"/>
      <c r="E830076"/>
      <c r="F830076"/>
      <c r="G830076"/>
      <c r="H830076"/>
      <c r="I830076"/>
      <c r="J830076"/>
      <c r="K830076"/>
      <c r="L830076"/>
      <c r="M830076" s="115"/>
      <c r="N830076" s="115"/>
      <c r="O830076"/>
      <c r="P830076"/>
      <c r="Q830076"/>
      <c r="R830076" s="19"/>
      <c r="S830076" s="19"/>
      <c r="T830076"/>
      <c r="U830076" s="113"/>
      <c r="V830076" s="19"/>
      <c r="W830076" s="19"/>
      <c r="X830076" s="19"/>
      <c r="Y830076" s="19"/>
      <c r="Z830076" s="19"/>
      <c r="AA830076" s="19"/>
      <c r="AB830076" s="19"/>
      <c r="AC830076" s="19"/>
      <c r="AD830076" s="19"/>
      <c r="AE830076" s="19"/>
      <c r="AF830076" s="19"/>
      <c r="AG830076" s="19"/>
      <c r="AH830076" s="19"/>
      <c r="AI830076" s="19"/>
      <c r="AJ830076" s="19"/>
      <c r="AK830076" s="19"/>
      <c r="AL830076" s="19"/>
      <c r="AM830076" s="19"/>
      <c r="AN830076" s="19"/>
      <c r="AO830076" s="19"/>
      <c r="AP830076"/>
    </row>
    <row r="830077" spans="1:42" s="116" customFormat="1" x14ac:dyDescent="0.3">
      <c r="A830077"/>
      <c r="B830077"/>
      <c r="C830077"/>
      <c r="D830077"/>
      <c r="E830077"/>
      <c r="F830077"/>
      <c r="G830077"/>
      <c r="H830077"/>
      <c r="I830077"/>
      <c r="J830077"/>
      <c r="K830077"/>
      <c r="L830077"/>
      <c r="M830077" s="115"/>
      <c r="N830077" s="115"/>
      <c r="O830077"/>
      <c r="P830077"/>
      <c r="Q830077"/>
      <c r="R830077" s="19"/>
      <c r="S830077" s="19"/>
      <c r="T830077"/>
      <c r="U830077" s="113"/>
      <c r="V830077" s="19"/>
      <c r="W830077" s="19"/>
      <c r="X830077" s="19"/>
      <c r="Y830077" s="19"/>
      <c r="Z830077" s="19"/>
      <c r="AA830077" s="19"/>
      <c r="AB830077" s="19"/>
      <c r="AC830077" s="19"/>
      <c r="AD830077" s="19"/>
      <c r="AE830077" s="19"/>
      <c r="AF830077" s="19"/>
      <c r="AG830077" s="19"/>
      <c r="AH830077" s="19"/>
      <c r="AI830077" s="19"/>
      <c r="AJ830077" s="19"/>
      <c r="AK830077" s="19"/>
      <c r="AL830077" s="19"/>
      <c r="AM830077" s="19"/>
      <c r="AN830077" s="19"/>
      <c r="AO830077" s="19"/>
      <c r="AP830077"/>
    </row>
    <row r="830078" spans="1:42" s="116" customFormat="1" x14ac:dyDescent="0.3">
      <c r="A830078"/>
      <c r="B830078"/>
      <c r="C830078"/>
      <c r="D830078"/>
      <c r="E830078"/>
      <c r="F830078"/>
      <c r="G830078"/>
      <c r="H830078"/>
      <c r="I830078"/>
      <c r="J830078"/>
      <c r="K830078"/>
      <c r="L830078"/>
      <c r="M830078" s="115"/>
      <c r="N830078" s="115"/>
      <c r="O830078"/>
      <c r="P830078"/>
      <c r="Q830078"/>
      <c r="R830078" s="19"/>
      <c r="S830078" s="19"/>
      <c r="T830078"/>
      <c r="U830078" s="113"/>
      <c r="V830078" s="19"/>
      <c r="W830078" s="19"/>
      <c r="X830078" s="19"/>
      <c r="Y830078" s="19"/>
      <c r="Z830078" s="19"/>
      <c r="AA830078" s="19"/>
      <c r="AB830078" s="19"/>
      <c r="AC830078" s="19"/>
      <c r="AD830078" s="19"/>
      <c r="AE830078" s="19"/>
      <c r="AF830078" s="19"/>
      <c r="AG830078" s="19"/>
      <c r="AH830078" s="19"/>
      <c r="AI830078" s="19"/>
      <c r="AJ830078" s="19"/>
      <c r="AK830078" s="19"/>
      <c r="AL830078" s="19"/>
      <c r="AM830078" s="19"/>
      <c r="AN830078" s="19"/>
      <c r="AO830078" s="19"/>
      <c r="AP830078"/>
    </row>
    <row r="830079" spans="1:42" s="116" customFormat="1" x14ac:dyDescent="0.3">
      <c r="A830079"/>
      <c r="B830079"/>
      <c r="C830079"/>
      <c r="D830079"/>
      <c r="E830079"/>
      <c r="F830079"/>
      <c r="G830079"/>
      <c r="H830079"/>
      <c r="I830079"/>
      <c r="J830079"/>
      <c r="K830079"/>
      <c r="L830079"/>
      <c r="M830079" s="115"/>
      <c r="N830079" s="115"/>
      <c r="O830079"/>
      <c r="P830079"/>
      <c r="Q830079"/>
      <c r="R830079" s="19"/>
      <c r="S830079" s="19"/>
      <c r="T830079"/>
      <c r="U830079" s="113"/>
      <c r="V830079" s="19"/>
      <c r="W830079" s="19"/>
      <c r="X830079" s="19"/>
      <c r="Y830079" s="19"/>
      <c r="Z830079" s="19"/>
      <c r="AA830079" s="19"/>
      <c r="AB830079" s="19"/>
      <c r="AC830079" s="19"/>
      <c r="AD830079" s="19"/>
      <c r="AE830079" s="19"/>
      <c r="AF830079" s="19"/>
      <c r="AG830079" s="19"/>
      <c r="AH830079" s="19"/>
      <c r="AI830079" s="19"/>
      <c r="AJ830079" s="19"/>
      <c r="AK830079" s="19"/>
      <c r="AL830079" s="19"/>
      <c r="AM830079" s="19"/>
      <c r="AN830079" s="19"/>
      <c r="AO830079" s="19"/>
      <c r="AP830079"/>
    </row>
    <row r="830080" spans="1:42" s="116" customFormat="1" x14ac:dyDescent="0.3">
      <c r="A830080"/>
      <c r="B830080"/>
      <c r="C830080"/>
      <c r="D830080"/>
      <c r="E830080"/>
      <c r="F830080"/>
      <c r="G830080"/>
      <c r="H830080"/>
      <c r="I830080"/>
      <c r="J830080"/>
      <c r="K830080"/>
      <c r="L830080"/>
      <c r="M830080" s="115"/>
      <c r="N830080" s="115"/>
      <c r="O830080"/>
      <c r="P830080"/>
      <c r="Q830080"/>
      <c r="R830080" s="19"/>
      <c r="S830080" s="19"/>
      <c r="T830080"/>
      <c r="U830080" s="113"/>
      <c r="V830080" s="19"/>
      <c r="W830080" s="19"/>
      <c r="X830080" s="19"/>
      <c r="Y830080" s="19"/>
      <c r="Z830080" s="19"/>
      <c r="AA830080" s="19"/>
      <c r="AB830080" s="19"/>
      <c r="AC830080" s="19"/>
      <c r="AD830080" s="19"/>
      <c r="AE830080" s="19"/>
      <c r="AF830080" s="19"/>
      <c r="AG830080" s="19"/>
      <c r="AH830080" s="19"/>
      <c r="AI830080" s="19"/>
      <c r="AJ830080" s="19"/>
      <c r="AK830080" s="19"/>
      <c r="AL830080" s="19"/>
      <c r="AM830080" s="19"/>
      <c r="AN830080" s="19"/>
      <c r="AO830080" s="19"/>
      <c r="AP830080"/>
    </row>
    <row r="830081" spans="1:42" s="116" customFormat="1" x14ac:dyDescent="0.3">
      <c r="A830081"/>
      <c r="B830081"/>
      <c r="C830081"/>
      <c r="D830081"/>
      <c r="E830081"/>
      <c r="F830081"/>
      <c r="G830081"/>
      <c r="H830081"/>
      <c r="I830081"/>
      <c r="J830081"/>
      <c r="K830081"/>
      <c r="L830081"/>
      <c r="M830081" s="115"/>
      <c r="N830081" s="115"/>
      <c r="O830081"/>
      <c r="P830081"/>
      <c r="Q830081"/>
      <c r="R830081" s="19"/>
      <c r="S830081" s="19"/>
      <c r="T830081"/>
      <c r="U830081" s="113"/>
      <c r="V830081" s="19"/>
      <c r="W830081" s="19"/>
      <c r="X830081" s="19"/>
      <c r="Y830081" s="19"/>
      <c r="Z830081" s="19"/>
      <c r="AA830081" s="19"/>
      <c r="AB830081" s="19"/>
      <c r="AC830081" s="19"/>
      <c r="AD830081" s="19"/>
      <c r="AE830081" s="19"/>
      <c r="AF830081" s="19"/>
      <c r="AG830081" s="19"/>
      <c r="AH830081" s="19"/>
      <c r="AI830081" s="19"/>
      <c r="AJ830081" s="19"/>
      <c r="AK830081" s="19"/>
      <c r="AL830081" s="19"/>
      <c r="AM830081" s="19"/>
      <c r="AN830081" s="19"/>
      <c r="AO830081" s="19"/>
      <c r="AP830081"/>
    </row>
    <row r="830082" spans="1:42" s="116" customFormat="1" x14ac:dyDescent="0.3">
      <c r="A830082"/>
      <c r="B830082"/>
      <c r="C830082"/>
      <c r="D830082"/>
      <c r="E830082"/>
      <c r="F830082"/>
      <c r="G830082"/>
      <c r="H830082"/>
      <c r="I830082"/>
      <c r="J830082"/>
      <c r="K830082"/>
      <c r="L830082"/>
      <c r="M830082" s="115"/>
      <c r="N830082" s="115"/>
      <c r="O830082"/>
      <c r="P830082"/>
      <c r="Q830082"/>
      <c r="R830082" s="19"/>
      <c r="S830082" s="19"/>
      <c r="T830082"/>
      <c r="U830082" s="113"/>
      <c r="V830082" s="19"/>
      <c r="W830082" s="19"/>
      <c r="X830082" s="19"/>
      <c r="Y830082" s="19"/>
      <c r="Z830082" s="19"/>
      <c r="AA830082" s="19"/>
      <c r="AB830082" s="19"/>
      <c r="AC830082" s="19"/>
      <c r="AD830082" s="19"/>
      <c r="AE830082" s="19"/>
      <c r="AF830082" s="19"/>
      <c r="AG830082" s="19"/>
      <c r="AH830082" s="19"/>
      <c r="AI830082" s="19"/>
      <c r="AJ830082" s="19"/>
      <c r="AK830082" s="19"/>
      <c r="AL830082" s="19"/>
      <c r="AM830082" s="19"/>
      <c r="AN830082" s="19"/>
      <c r="AO830082" s="19"/>
      <c r="AP830082"/>
    </row>
    <row r="830083" spans="1:42" s="116" customFormat="1" x14ac:dyDescent="0.3">
      <c r="A830083"/>
      <c r="B830083"/>
      <c r="C830083"/>
      <c r="D830083"/>
      <c r="E830083"/>
      <c r="F830083"/>
      <c r="G830083"/>
      <c r="H830083"/>
      <c r="I830083"/>
      <c r="J830083"/>
      <c r="K830083"/>
      <c r="L830083"/>
      <c r="M830083" s="115"/>
      <c r="N830083" s="115"/>
      <c r="O830083"/>
      <c r="P830083"/>
      <c r="Q830083"/>
      <c r="R830083" s="19"/>
      <c r="S830083" s="19"/>
      <c r="T830083"/>
      <c r="U830083" s="113"/>
      <c r="V830083" s="19"/>
      <c r="W830083" s="19"/>
      <c r="X830083" s="19"/>
      <c r="Y830083" s="19"/>
      <c r="Z830083" s="19"/>
      <c r="AA830083" s="19"/>
      <c r="AB830083" s="19"/>
      <c r="AC830083" s="19"/>
      <c r="AD830083" s="19"/>
      <c r="AE830083" s="19"/>
      <c r="AF830083" s="19"/>
      <c r="AG830083" s="19"/>
      <c r="AH830083" s="19"/>
      <c r="AI830083" s="19"/>
      <c r="AJ830083" s="19"/>
      <c r="AK830083" s="19"/>
      <c r="AL830083" s="19"/>
      <c r="AM830083" s="19"/>
      <c r="AN830083" s="19"/>
      <c r="AO830083" s="19"/>
      <c r="AP830083"/>
    </row>
    <row r="830084" spans="1:42" s="116" customFormat="1" x14ac:dyDescent="0.3">
      <c r="A830084"/>
      <c r="B830084"/>
      <c r="C830084"/>
      <c r="D830084"/>
      <c r="E830084"/>
      <c r="F830084"/>
      <c r="G830084"/>
      <c r="H830084"/>
      <c r="I830084"/>
      <c r="J830084"/>
      <c r="K830084"/>
      <c r="L830084"/>
      <c r="M830084" s="115"/>
      <c r="N830084" s="115"/>
      <c r="O830084"/>
      <c r="P830084"/>
      <c r="Q830084"/>
      <c r="R830084" s="19"/>
      <c r="S830084" s="19"/>
      <c r="T830084"/>
      <c r="U830084" s="113"/>
      <c r="V830084" s="19"/>
      <c r="W830084" s="19"/>
      <c r="X830084" s="19"/>
      <c r="Y830084" s="19"/>
      <c r="Z830084" s="19"/>
      <c r="AA830084" s="19"/>
      <c r="AB830084" s="19"/>
      <c r="AC830084" s="19"/>
      <c r="AD830084" s="19"/>
      <c r="AE830084" s="19"/>
      <c r="AF830084" s="19"/>
      <c r="AG830084" s="19"/>
      <c r="AH830084" s="19"/>
      <c r="AI830084" s="19"/>
      <c r="AJ830084" s="19"/>
      <c r="AK830084" s="19"/>
      <c r="AL830084" s="19"/>
      <c r="AM830084" s="19"/>
      <c r="AN830084" s="19"/>
      <c r="AO830084" s="19"/>
      <c r="AP830084"/>
    </row>
    <row r="830085" spans="1:42" s="116" customFormat="1" x14ac:dyDescent="0.3">
      <c r="A830085"/>
      <c r="B830085"/>
      <c r="C830085"/>
      <c r="D830085"/>
      <c r="E830085"/>
      <c r="F830085"/>
      <c r="G830085"/>
      <c r="H830085"/>
      <c r="I830085"/>
      <c r="J830085"/>
      <c r="K830085"/>
      <c r="L830085"/>
      <c r="M830085" s="115"/>
      <c r="N830085" s="115"/>
      <c r="O830085"/>
      <c r="P830085"/>
      <c r="Q830085"/>
      <c r="R830085" s="19"/>
      <c r="S830085" s="19"/>
      <c r="T830085"/>
      <c r="U830085" s="113"/>
      <c r="V830085" s="19"/>
      <c r="W830085" s="19"/>
      <c r="X830085" s="19"/>
      <c r="Y830085" s="19"/>
      <c r="Z830085" s="19"/>
      <c r="AA830085" s="19"/>
      <c r="AB830085" s="19"/>
      <c r="AC830085" s="19"/>
      <c r="AD830085" s="19"/>
      <c r="AE830085" s="19"/>
      <c r="AF830085" s="19"/>
      <c r="AG830085" s="19"/>
      <c r="AH830085" s="19"/>
      <c r="AI830085" s="19"/>
      <c r="AJ830085" s="19"/>
      <c r="AK830085" s="19"/>
      <c r="AL830085" s="19"/>
      <c r="AM830085" s="19"/>
      <c r="AN830085" s="19"/>
      <c r="AO830085" s="19"/>
      <c r="AP830085"/>
    </row>
    <row r="830086" spans="1:42" s="116" customFormat="1" x14ac:dyDescent="0.3">
      <c r="A830086"/>
      <c r="B830086"/>
      <c r="C830086"/>
      <c r="D830086"/>
      <c r="E830086"/>
      <c r="F830086"/>
      <c r="G830086"/>
      <c r="H830086"/>
      <c r="I830086"/>
      <c r="J830086"/>
      <c r="K830086"/>
      <c r="L830086"/>
      <c r="M830086" s="115"/>
      <c r="N830086" s="115"/>
      <c r="O830086"/>
      <c r="P830086"/>
      <c r="Q830086"/>
      <c r="R830086" s="19"/>
      <c r="S830086" s="19"/>
      <c r="T830086"/>
      <c r="U830086" s="113"/>
      <c r="V830086" s="19"/>
      <c r="W830086" s="19"/>
      <c r="X830086" s="19"/>
      <c r="Y830086" s="19"/>
      <c r="Z830086" s="19"/>
      <c r="AA830086" s="19"/>
      <c r="AB830086" s="19"/>
      <c r="AC830086" s="19"/>
      <c r="AD830086" s="19"/>
      <c r="AE830086" s="19"/>
      <c r="AF830086" s="19"/>
      <c r="AG830086" s="19"/>
      <c r="AH830086" s="19"/>
      <c r="AI830086" s="19"/>
      <c r="AJ830086" s="19"/>
      <c r="AK830086" s="19"/>
      <c r="AL830086" s="19"/>
      <c r="AM830086" s="19"/>
      <c r="AN830086" s="19"/>
      <c r="AO830086" s="19"/>
      <c r="AP830086"/>
    </row>
    <row r="830087" spans="1:42" s="116" customFormat="1" x14ac:dyDescent="0.3">
      <c r="A830087"/>
      <c r="B830087"/>
      <c r="C830087"/>
      <c r="D830087"/>
      <c r="E830087"/>
      <c r="F830087"/>
      <c r="G830087"/>
      <c r="H830087"/>
      <c r="I830087"/>
      <c r="J830087"/>
      <c r="K830087"/>
      <c r="L830087"/>
      <c r="M830087" s="115"/>
      <c r="N830087" s="115"/>
      <c r="O830087"/>
      <c r="P830087"/>
      <c r="Q830087"/>
      <c r="R830087" s="19"/>
      <c r="S830087" s="19"/>
      <c r="T830087"/>
      <c r="U830087" s="113"/>
      <c r="V830087" s="19"/>
      <c r="W830087" s="19"/>
      <c r="X830087" s="19"/>
      <c r="Y830087" s="19"/>
      <c r="Z830087" s="19"/>
      <c r="AA830087" s="19"/>
      <c r="AB830087" s="19"/>
      <c r="AC830087" s="19"/>
      <c r="AD830087" s="19"/>
      <c r="AE830087" s="19"/>
      <c r="AF830087" s="19"/>
      <c r="AG830087" s="19"/>
      <c r="AH830087" s="19"/>
      <c r="AI830087" s="19"/>
      <c r="AJ830087" s="19"/>
      <c r="AK830087" s="19"/>
      <c r="AL830087" s="19"/>
      <c r="AM830087" s="19"/>
      <c r="AN830087" s="19"/>
      <c r="AO830087" s="19"/>
      <c r="AP830087"/>
    </row>
    <row r="830088" spans="1:42" s="116" customFormat="1" x14ac:dyDescent="0.3">
      <c r="A830088"/>
      <c r="B830088"/>
      <c r="C830088"/>
      <c r="D830088"/>
      <c r="E830088"/>
      <c r="F830088"/>
      <c r="G830088"/>
      <c r="H830088"/>
      <c r="I830088"/>
      <c r="J830088"/>
      <c r="K830088"/>
      <c r="L830088"/>
      <c r="M830088" s="115"/>
      <c r="N830088" s="115"/>
      <c r="O830088"/>
      <c r="P830088"/>
      <c r="Q830088"/>
      <c r="R830088" s="19"/>
      <c r="S830088" s="19"/>
      <c r="T830088"/>
      <c r="U830088" s="113"/>
      <c r="V830088" s="19"/>
      <c r="W830088" s="19"/>
      <c r="X830088" s="19"/>
      <c r="Y830088" s="19"/>
      <c r="Z830088" s="19"/>
      <c r="AA830088" s="19"/>
      <c r="AB830088" s="19"/>
      <c r="AC830088" s="19"/>
      <c r="AD830088" s="19"/>
      <c r="AE830088" s="19"/>
      <c r="AF830088" s="19"/>
      <c r="AG830088" s="19"/>
      <c r="AH830088" s="19"/>
      <c r="AI830088" s="19"/>
      <c r="AJ830088" s="19"/>
      <c r="AK830088" s="19"/>
      <c r="AL830088" s="19"/>
      <c r="AM830088" s="19"/>
      <c r="AN830088" s="19"/>
      <c r="AO830088" s="19"/>
      <c r="AP830088"/>
    </row>
    <row r="830089" spans="1:42" s="116" customFormat="1" x14ac:dyDescent="0.3">
      <c r="A830089"/>
      <c r="B830089"/>
      <c r="C830089"/>
      <c r="D830089"/>
      <c r="E830089"/>
      <c r="F830089"/>
      <c r="G830089"/>
      <c r="H830089"/>
      <c r="I830089"/>
      <c r="J830089"/>
      <c r="K830089"/>
      <c r="L830089"/>
      <c r="M830089" s="115"/>
      <c r="N830089" s="115"/>
      <c r="O830089"/>
      <c r="P830089"/>
      <c r="Q830089"/>
      <c r="R830089" s="19"/>
      <c r="S830089" s="19"/>
      <c r="T830089"/>
      <c r="U830089" s="113"/>
      <c r="V830089" s="19"/>
      <c r="W830089" s="19"/>
      <c r="X830089" s="19"/>
      <c r="Y830089" s="19"/>
      <c r="Z830089" s="19"/>
      <c r="AA830089" s="19"/>
      <c r="AB830089" s="19"/>
      <c r="AC830089" s="19"/>
      <c r="AD830089" s="19"/>
      <c r="AE830089" s="19"/>
      <c r="AF830089" s="19"/>
      <c r="AG830089" s="19"/>
      <c r="AH830089" s="19"/>
      <c r="AI830089" s="19"/>
      <c r="AJ830089" s="19"/>
      <c r="AK830089" s="19"/>
      <c r="AL830089" s="19"/>
      <c r="AM830089" s="19"/>
      <c r="AN830089" s="19"/>
      <c r="AO830089" s="19"/>
      <c r="AP830089"/>
    </row>
    <row r="830090" spans="1:42" s="116" customFormat="1" x14ac:dyDescent="0.3">
      <c r="A830090"/>
      <c r="B830090"/>
      <c r="C830090"/>
      <c r="D830090"/>
      <c r="E830090"/>
      <c r="F830090"/>
      <c r="G830090"/>
      <c r="H830090"/>
      <c r="I830090"/>
      <c r="J830090"/>
      <c r="K830090"/>
      <c r="L830090"/>
      <c r="M830090" s="115"/>
      <c r="N830090" s="115"/>
      <c r="O830090"/>
      <c r="P830090"/>
      <c r="Q830090"/>
      <c r="R830090" s="19"/>
      <c r="S830090" s="19"/>
      <c r="T830090"/>
      <c r="U830090" s="113"/>
      <c r="V830090" s="19"/>
      <c r="W830090" s="19"/>
      <c r="X830090" s="19"/>
      <c r="Y830090" s="19"/>
      <c r="Z830090" s="19"/>
      <c r="AA830090" s="19"/>
      <c r="AB830090" s="19"/>
      <c r="AC830090" s="19"/>
      <c r="AD830090" s="19"/>
      <c r="AE830090" s="19"/>
      <c r="AF830090" s="19"/>
      <c r="AG830090" s="19"/>
      <c r="AH830090" s="19"/>
      <c r="AI830090" s="19"/>
      <c r="AJ830090" s="19"/>
      <c r="AK830090" s="19"/>
      <c r="AL830090" s="19"/>
      <c r="AM830090" s="19"/>
      <c r="AN830090" s="19"/>
      <c r="AO830090" s="19"/>
      <c r="AP830090"/>
    </row>
    <row r="830091" spans="1:42" s="116" customFormat="1" x14ac:dyDescent="0.3">
      <c r="A830091"/>
      <c r="B830091"/>
      <c r="C830091"/>
      <c r="D830091"/>
      <c r="E830091"/>
      <c r="F830091"/>
      <c r="G830091"/>
      <c r="H830091"/>
      <c r="I830091"/>
      <c r="J830091"/>
      <c r="K830091"/>
      <c r="L830091"/>
      <c r="M830091" s="115"/>
      <c r="N830091" s="115"/>
      <c r="O830091"/>
      <c r="P830091"/>
      <c r="Q830091"/>
      <c r="R830091" s="19"/>
      <c r="S830091" s="19"/>
      <c r="T830091"/>
      <c r="U830091" s="113"/>
      <c r="V830091" s="19"/>
      <c r="W830091" s="19"/>
      <c r="X830091" s="19"/>
      <c r="Y830091" s="19"/>
      <c r="Z830091" s="19"/>
      <c r="AA830091" s="19"/>
      <c r="AB830091" s="19"/>
      <c r="AC830091" s="19"/>
      <c r="AD830091" s="19"/>
      <c r="AE830091" s="19"/>
      <c r="AF830091" s="19"/>
      <c r="AG830091" s="19"/>
      <c r="AH830091" s="19"/>
      <c r="AI830091" s="19"/>
      <c r="AJ830091" s="19"/>
      <c r="AK830091" s="19"/>
      <c r="AL830091" s="19"/>
      <c r="AM830091" s="19"/>
      <c r="AN830091" s="19"/>
      <c r="AO830091" s="19"/>
      <c r="AP830091"/>
    </row>
    <row r="830092" spans="1:42" s="116" customFormat="1" x14ac:dyDescent="0.3">
      <c r="A830092"/>
      <c r="B830092"/>
      <c r="C830092"/>
      <c r="D830092"/>
      <c r="E830092"/>
      <c r="F830092"/>
      <c r="G830092"/>
      <c r="H830092"/>
      <c r="I830092"/>
      <c r="J830092"/>
      <c r="K830092"/>
      <c r="L830092"/>
      <c r="M830092" s="115"/>
      <c r="N830092" s="115"/>
      <c r="O830092"/>
      <c r="P830092"/>
      <c r="Q830092"/>
      <c r="R830092" s="19"/>
      <c r="S830092" s="19"/>
      <c r="T830092"/>
      <c r="U830092" s="113"/>
      <c r="V830092" s="19"/>
      <c r="W830092" s="19"/>
      <c r="X830092" s="19"/>
      <c r="Y830092" s="19"/>
      <c r="Z830092" s="19"/>
      <c r="AA830092" s="19"/>
      <c r="AB830092" s="19"/>
      <c r="AC830092" s="19"/>
      <c r="AD830092" s="19"/>
      <c r="AE830092" s="19"/>
      <c r="AF830092" s="19"/>
      <c r="AG830092" s="19"/>
      <c r="AH830092" s="19"/>
      <c r="AI830092" s="19"/>
      <c r="AJ830092" s="19"/>
      <c r="AK830092" s="19"/>
      <c r="AL830092" s="19"/>
      <c r="AM830092" s="19"/>
      <c r="AN830092" s="19"/>
      <c r="AO830092" s="19"/>
      <c r="AP830092"/>
    </row>
    <row r="830093" spans="1:42" s="116" customFormat="1" x14ac:dyDescent="0.3">
      <c r="A830093"/>
      <c r="B830093"/>
      <c r="C830093"/>
      <c r="D830093"/>
      <c r="E830093"/>
      <c r="F830093"/>
      <c r="G830093"/>
      <c r="H830093"/>
      <c r="I830093"/>
      <c r="J830093"/>
      <c r="K830093"/>
      <c r="L830093"/>
      <c r="M830093" s="115"/>
      <c r="N830093" s="115"/>
      <c r="O830093"/>
      <c r="P830093"/>
      <c r="Q830093"/>
      <c r="R830093" s="19"/>
      <c r="S830093" s="19"/>
      <c r="T830093"/>
      <c r="U830093" s="113"/>
      <c r="V830093" s="19"/>
      <c r="W830093" s="19"/>
      <c r="X830093" s="19"/>
      <c r="Y830093" s="19"/>
      <c r="Z830093" s="19"/>
      <c r="AA830093" s="19"/>
      <c r="AB830093" s="19"/>
      <c r="AC830093" s="19"/>
      <c r="AD830093" s="19"/>
      <c r="AE830093" s="19"/>
      <c r="AF830093" s="19"/>
      <c r="AG830093" s="19"/>
      <c r="AH830093" s="19"/>
      <c r="AI830093" s="19"/>
      <c r="AJ830093" s="19"/>
      <c r="AK830093" s="19"/>
      <c r="AL830093" s="19"/>
      <c r="AM830093" s="19"/>
      <c r="AN830093" s="19"/>
      <c r="AO830093" s="19"/>
      <c r="AP830093"/>
    </row>
    <row r="830094" spans="1:42" s="116" customFormat="1" x14ac:dyDescent="0.3">
      <c r="A830094"/>
      <c r="B830094"/>
      <c r="C830094"/>
      <c r="D830094"/>
      <c r="E830094"/>
      <c r="F830094"/>
      <c r="G830094"/>
      <c r="H830094"/>
      <c r="I830094"/>
      <c r="J830094"/>
      <c r="K830094"/>
      <c r="L830094"/>
      <c r="M830094" s="115"/>
      <c r="N830094" s="115"/>
      <c r="O830094"/>
      <c r="P830094"/>
      <c r="Q830094"/>
      <c r="R830094" s="19"/>
      <c r="S830094" s="19"/>
      <c r="T830094"/>
      <c r="U830094" s="113"/>
      <c r="V830094" s="19"/>
      <c r="W830094" s="19"/>
      <c r="X830094" s="19"/>
      <c r="Y830094" s="19"/>
      <c r="Z830094" s="19"/>
      <c r="AA830094" s="19"/>
      <c r="AB830094" s="19"/>
      <c r="AC830094" s="19"/>
      <c r="AD830094" s="19"/>
      <c r="AE830094" s="19"/>
      <c r="AF830094" s="19"/>
      <c r="AG830094" s="19"/>
      <c r="AH830094" s="19"/>
      <c r="AI830094" s="19"/>
      <c r="AJ830094" s="19"/>
      <c r="AK830094" s="19"/>
      <c r="AL830094" s="19"/>
      <c r="AM830094" s="19"/>
      <c r="AN830094" s="19"/>
      <c r="AO830094" s="19"/>
      <c r="AP830094"/>
    </row>
    <row r="830095" spans="1:42" s="116" customFormat="1" x14ac:dyDescent="0.3">
      <c r="A830095"/>
      <c r="B830095"/>
      <c r="C830095"/>
      <c r="D830095"/>
      <c r="E830095"/>
      <c r="F830095"/>
      <c r="G830095"/>
      <c r="H830095"/>
      <c r="I830095"/>
      <c r="J830095"/>
      <c r="K830095"/>
      <c r="L830095"/>
      <c r="M830095" s="115"/>
      <c r="N830095" s="115"/>
      <c r="O830095"/>
      <c r="P830095"/>
      <c r="Q830095"/>
      <c r="R830095" s="19"/>
      <c r="S830095" s="19"/>
      <c r="T830095"/>
      <c r="U830095" s="113"/>
      <c r="V830095" s="19"/>
      <c r="W830095" s="19"/>
      <c r="X830095" s="19"/>
      <c r="Y830095" s="19"/>
      <c r="Z830095" s="19"/>
      <c r="AA830095" s="19"/>
      <c r="AB830095" s="19"/>
      <c r="AC830095" s="19"/>
      <c r="AD830095" s="19"/>
      <c r="AE830095" s="19"/>
      <c r="AF830095" s="19"/>
      <c r="AG830095" s="19"/>
      <c r="AH830095" s="19"/>
      <c r="AI830095" s="19"/>
      <c r="AJ830095" s="19"/>
      <c r="AK830095" s="19"/>
      <c r="AL830095" s="19"/>
      <c r="AM830095" s="19"/>
      <c r="AN830095" s="19"/>
      <c r="AO830095" s="19"/>
      <c r="AP830095"/>
    </row>
    <row r="830096" spans="1:42" s="116" customFormat="1" x14ac:dyDescent="0.3">
      <c r="A830096"/>
      <c r="B830096"/>
      <c r="C830096"/>
      <c r="D830096"/>
      <c r="E830096"/>
      <c r="F830096"/>
      <c r="G830096"/>
      <c r="H830096"/>
      <c r="I830096"/>
      <c r="J830096"/>
      <c r="K830096"/>
      <c r="L830096"/>
      <c r="M830096" s="115"/>
      <c r="N830096" s="115"/>
      <c r="O830096"/>
      <c r="P830096"/>
      <c r="Q830096"/>
      <c r="R830096" s="19"/>
      <c r="S830096" s="19"/>
      <c r="T830096"/>
      <c r="U830096" s="113"/>
      <c r="V830096" s="19"/>
      <c r="W830096" s="19"/>
      <c r="X830096" s="19"/>
      <c r="Y830096" s="19"/>
      <c r="Z830096" s="19"/>
      <c r="AA830096" s="19"/>
      <c r="AB830096" s="19"/>
      <c r="AC830096" s="19"/>
      <c r="AD830096" s="19"/>
      <c r="AE830096" s="19"/>
      <c r="AF830096" s="19"/>
      <c r="AG830096" s="19"/>
      <c r="AH830096" s="19"/>
      <c r="AI830096" s="19"/>
      <c r="AJ830096" s="19"/>
      <c r="AK830096" s="19"/>
      <c r="AL830096" s="19"/>
      <c r="AM830096" s="19"/>
      <c r="AN830096" s="19"/>
      <c r="AO830096" s="19"/>
      <c r="AP830096"/>
    </row>
    <row r="830097" spans="1:42" s="116" customFormat="1" x14ac:dyDescent="0.3">
      <c r="A830097"/>
      <c r="B830097"/>
      <c r="C830097"/>
      <c r="D830097"/>
      <c r="E830097"/>
      <c r="F830097"/>
      <c r="G830097"/>
      <c r="H830097"/>
      <c r="I830097"/>
      <c r="J830097"/>
      <c r="K830097"/>
      <c r="L830097"/>
      <c r="M830097" s="115"/>
      <c r="N830097" s="115"/>
      <c r="O830097"/>
      <c r="P830097"/>
      <c r="Q830097"/>
      <c r="R830097" s="19"/>
      <c r="S830097" s="19"/>
      <c r="T830097"/>
      <c r="U830097" s="113"/>
      <c r="V830097" s="19"/>
      <c r="W830097" s="19"/>
      <c r="X830097" s="19"/>
      <c r="Y830097" s="19"/>
      <c r="Z830097" s="19"/>
      <c r="AA830097" s="19"/>
      <c r="AB830097" s="19"/>
      <c r="AC830097" s="19"/>
      <c r="AD830097" s="19"/>
      <c r="AE830097" s="19"/>
      <c r="AF830097" s="19"/>
      <c r="AG830097" s="19"/>
      <c r="AH830097" s="19"/>
      <c r="AI830097" s="19"/>
      <c r="AJ830097" s="19"/>
      <c r="AK830097" s="19"/>
      <c r="AL830097" s="19"/>
      <c r="AM830097" s="19"/>
      <c r="AN830097" s="19"/>
      <c r="AO830097" s="19"/>
      <c r="AP830097"/>
    </row>
    <row r="830098" spans="1:42" s="116" customFormat="1" x14ac:dyDescent="0.3">
      <c r="A830098"/>
      <c r="B830098"/>
      <c r="C830098"/>
      <c r="D830098"/>
      <c r="E830098"/>
      <c r="F830098"/>
      <c r="G830098"/>
      <c r="H830098"/>
      <c r="I830098"/>
      <c r="J830098"/>
      <c r="K830098"/>
      <c r="L830098"/>
      <c r="M830098" s="115"/>
      <c r="N830098" s="115"/>
      <c r="O830098"/>
      <c r="P830098"/>
      <c r="Q830098"/>
      <c r="R830098" s="19"/>
      <c r="S830098" s="19"/>
      <c r="T830098"/>
      <c r="U830098" s="113"/>
      <c r="V830098" s="19"/>
      <c r="W830098" s="19"/>
      <c r="X830098" s="19"/>
      <c r="Y830098" s="19"/>
      <c r="Z830098" s="19"/>
      <c r="AA830098" s="19"/>
      <c r="AB830098" s="19"/>
      <c r="AC830098" s="19"/>
      <c r="AD830098" s="19"/>
      <c r="AE830098" s="19"/>
      <c r="AF830098" s="19"/>
      <c r="AG830098" s="19"/>
      <c r="AH830098" s="19"/>
      <c r="AI830098" s="19"/>
      <c r="AJ830098" s="19"/>
      <c r="AK830098" s="19"/>
      <c r="AL830098" s="19"/>
      <c r="AM830098" s="19"/>
      <c r="AN830098" s="19"/>
      <c r="AO830098" s="19"/>
      <c r="AP830098"/>
    </row>
    <row r="830099" spans="1:42" s="116" customFormat="1" x14ac:dyDescent="0.3">
      <c r="A830099"/>
      <c r="B830099"/>
      <c r="C830099"/>
      <c r="D830099"/>
      <c r="E830099"/>
      <c r="F830099"/>
      <c r="G830099"/>
      <c r="H830099"/>
      <c r="I830099"/>
      <c r="J830099"/>
      <c r="K830099"/>
      <c r="L830099"/>
      <c r="M830099" s="115"/>
      <c r="N830099" s="115"/>
      <c r="O830099"/>
      <c r="P830099"/>
      <c r="Q830099"/>
      <c r="R830099" s="19"/>
      <c r="S830099" s="19"/>
      <c r="T830099"/>
      <c r="U830099" s="113"/>
      <c r="V830099" s="19"/>
      <c r="W830099" s="19"/>
      <c r="X830099" s="19"/>
      <c r="Y830099" s="19"/>
      <c r="Z830099" s="19"/>
      <c r="AA830099" s="19"/>
      <c r="AB830099" s="19"/>
      <c r="AC830099" s="19"/>
      <c r="AD830099" s="19"/>
      <c r="AE830099" s="19"/>
      <c r="AF830099" s="19"/>
      <c r="AG830099" s="19"/>
      <c r="AH830099" s="19"/>
      <c r="AI830099" s="19"/>
      <c r="AJ830099" s="19"/>
      <c r="AK830099" s="19"/>
      <c r="AL830099" s="19"/>
      <c r="AM830099" s="19"/>
      <c r="AN830099" s="19"/>
      <c r="AO830099" s="19"/>
      <c r="AP830099"/>
    </row>
    <row r="830100" spans="1:42" s="116" customFormat="1" x14ac:dyDescent="0.3">
      <c r="A830100"/>
      <c r="B830100"/>
      <c r="C830100"/>
      <c r="D830100"/>
      <c r="E830100"/>
      <c r="F830100"/>
      <c r="G830100"/>
      <c r="H830100"/>
      <c r="I830100"/>
      <c r="J830100"/>
      <c r="K830100"/>
      <c r="L830100"/>
      <c r="M830100" s="115"/>
      <c r="N830100" s="115"/>
      <c r="O830100"/>
      <c r="P830100"/>
      <c r="Q830100"/>
      <c r="R830100" s="19"/>
      <c r="S830100" s="19"/>
      <c r="T830100"/>
      <c r="U830100" s="113"/>
      <c r="V830100" s="19"/>
      <c r="W830100" s="19"/>
      <c r="X830100" s="19"/>
      <c r="Y830100" s="19"/>
      <c r="Z830100" s="19"/>
      <c r="AA830100" s="19"/>
      <c r="AB830100" s="19"/>
      <c r="AC830100" s="19"/>
      <c r="AD830100" s="19"/>
      <c r="AE830100" s="19"/>
      <c r="AF830100" s="19"/>
      <c r="AG830100" s="19"/>
      <c r="AH830100" s="19"/>
      <c r="AI830100" s="19"/>
      <c r="AJ830100" s="19"/>
      <c r="AK830100" s="19"/>
      <c r="AL830100" s="19"/>
      <c r="AM830100" s="19"/>
      <c r="AN830100" s="19"/>
      <c r="AO830100" s="19"/>
      <c r="AP830100"/>
    </row>
    <row r="830101" spans="1:42" s="116" customFormat="1" x14ac:dyDescent="0.3">
      <c r="A830101"/>
      <c r="B830101"/>
      <c r="C830101"/>
      <c r="D830101"/>
      <c r="E830101"/>
      <c r="F830101"/>
      <c r="G830101"/>
      <c r="H830101"/>
      <c r="I830101"/>
      <c r="J830101"/>
      <c r="K830101"/>
      <c r="L830101"/>
      <c r="M830101" s="115"/>
      <c r="N830101" s="115"/>
      <c r="O830101"/>
      <c r="P830101"/>
      <c r="Q830101"/>
      <c r="R830101" s="19"/>
      <c r="S830101" s="19"/>
      <c r="T830101"/>
      <c r="U830101" s="113"/>
      <c r="V830101" s="19"/>
      <c r="W830101" s="19"/>
      <c r="X830101" s="19"/>
      <c r="Y830101" s="19"/>
      <c r="Z830101" s="19"/>
      <c r="AA830101" s="19"/>
      <c r="AB830101" s="19"/>
      <c r="AC830101" s="19"/>
      <c r="AD830101" s="19"/>
      <c r="AE830101" s="19"/>
      <c r="AF830101" s="19"/>
      <c r="AG830101" s="19"/>
      <c r="AH830101" s="19"/>
      <c r="AI830101" s="19"/>
      <c r="AJ830101" s="19"/>
      <c r="AK830101" s="19"/>
      <c r="AL830101" s="19"/>
      <c r="AM830101" s="19"/>
      <c r="AN830101" s="19"/>
      <c r="AO830101" s="19"/>
      <c r="AP830101"/>
    </row>
    <row r="830102" spans="1:42" s="116" customFormat="1" x14ac:dyDescent="0.3">
      <c r="A830102"/>
      <c r="B830102"/>
      <c r="C830102"/>
      <c r="D830102"/>
      <c r="E830102"/>
      <c r="F830102"/>
      <c r="G830102"/>
      <c r="H830102"/>
      <c r="I830102"/>
      <c r="J830102"/>
      <c r="K830102"/>
      <c r="L830102"/>
      <c r="M830102" s="115"/>
      <c r="N830102" s="115"/>
      <c r="O830102"/>
      <c r="P830102"/>
      <c r="Q830102"/>
      <c r="R830102" s="19"/>
      <c r="S830102" s="19"/>
      <c r="T830102"/>
      <c r="U830102" s="113"/>
      <c r="V830102" s="19"/>
      <c r="W830102" s="19"/>
      <c r="X830102" s="19"/>
      <c r="Y830102" s="19"/>
      <c r="Z830102" s="19"/>
      <c r="AA830102" s="19"/>
      <c r="AB830102" s="19"/>
      <c r="AC830102" s="19"/>
      <c r="AD830102" s="19"/>
      <c r="AE830102" s="19"/>
      <c r="AF830102" s="19"/>
      <c r="AG830102" s="19"/>
      <c r="AH830102" s="19"/>
      <c r="AI830102" s="19"/>
      <c r="AJ830102" s="19"/>
      <c r="AK830102" s="19"/>
      <c r="AL830102" s="19"/>
      <c r="AM830102" s="19"/>
      <c r="AN830102" s="19"/>
      <c r="AO830102" s="19"/>
      <c r="AP830102"/>
    </row>
    <row r="830103" spans="1:42" s="116" customFormat="1" x14ac:dyDescent="0.3">
      <c r="A830103"/>
      <c r="B830103"/>
      <c r="C830103"/>
      <c r="D830103"/>
      <c r="E830103"/>
      <c r="F830103"/>
      <c r="G830103"/>
      <c r="H830103"/>
      <c r="I830103"/>
      <c r="J830103"/>
      <c r="K830103"/>
      <c r="L830103"/>
      <c r="M830103" s="115"/>
      <c r="N830103" s="115"/>
      <c r="O830103"/>
      <c r="P830103"/>
      <c r="Q830103"/>
      <c r="R830103" s="19"/>
      <c r="S830103" s="19"/>
      <c r="T830103"/>
      <c r="U830103" s="113"/>
      <c r="V830103" s="19"/>
      <c r="W830103" s="19"/>
      <c r="X830103" s="19"/>
      <c r="Y830103" s="19"/>
      <c r="Z830103" s="19"/>
      <c r="AA830103" s="19"/>
      <c r="AB830103" s="19"/>
      <c r="AC830103" s="19"/>
      <c r="AD830103" s="19"/>
      <c r="AE830103" s="19"/>
      <c r="AF830103" s="19"/>
      <c r="AG830103" s="19"/>
      <c r="AH830103" s="19"/>
      <c r="AI830103" s="19"/>
      <c r="AJ830103" s="19"/>
      <c r="AK830103" s="19"/>
      <c r="AL830103" s="19"/>
      <c r="AM830103" s="19"/>
      <c r="AN830103" s="19"/>
      <c r="AO830103" s="19"/>
      <c r="AP830103"/>
    </row>
    <row r="830104" spans="1:42" s="116" customFormat="1" x14ac:dyDescent="0.3">
      <c r="A830104"/>
      <c r="B830104"/>
      <c r="C830104"/>
      <c r="D830104"/>
      <c r="E830104"/>
      <c r="F830104"/>
      <c r="G830104"/>
      <c r="H830104"/>
      <c r="I830104"/>
      <c r="J830104"/>
      <c r="K830104"/>
      <c r="L830104"/>
      <c r="M830104" s="115"/>
      <c r="N830104" s="115"/>
      <c r="O830104"/>
      <c r="P830104"/>
      <c r="Q830104"/>
      <c r="R830104" s="19"/>
      <c r="S830104" s="19"/>
      <c r="T830104"/>
      <c r="U830104" s="113"/>
      <c r="V830104" s="19"/>
      <c r="W830104" s="19"/>
      <c r="X830104" s="19"/>
      <c r="Y830104" s="19"/>
      <c r="Z830104" s="19"/>
      <c r="AA830104" s="19"/>
      <c r="AB830104" s="19"/>
      <c r="AC830104" s="19"/>
      <c r="AD830104" s="19"/>
      <c r="AE830104" s="19"/>
      <c r="AF830104" s="19"/>
      <c r="AG830104" s="19"/>
      <c r="AH830104" s="19"/>
      <c r="AI830104" s="19"/>
      <c r="AJ830104" s="19"/>
      <c r="AK830104" s="19"/>
      <c r="AL830104" s="19"/>
      <c r="AM830104" s="19"/>
      <c r="AN830104" s="19"/>
      <c r="AO830104" s="19"/>
      <c r="AP830104"/>
    </row>
    <row r="830105" spans="1:42" s="116" customFormat="1" x14ac:dyDescent="0.3">
      <c r="A830105"/>
      <c r="B830105"/>
      <c r="C830105"/>
      <c r="D830105"/>
      <c r="E830105"/>
      <c r="F830105"/>
      <c r="G830105"/>
      <c r="H830105"/>
      <c r="I830105"/>
      <c r="J830105"/>
      <c r="K830105"/>
      <c r="L830105"/>
      <c r="M830105" s="115"/>
      <c r="N830105" s="115"/>
      <c r="O830105"/>
      <c r="P830105"/>
      <c r="Q830105"/>
      <c r="R830105" s="19"/>
      <c r="S830105" s="19"/>
      <c r="T830105"/>
      <c r="U830105" s="113"/>
      <c r="V830105" s="19"/>
      <c r="W830105" s="19"/>
      <c r="X830105" s="19"/>
      <c r="Y830105" s="19"/>
      <c r="Z830105" s="19"/>
      <c r="AA830105" s="19"/>
      <c r="AB830105" s="19"/>
      <c r="AC830105" s="19"/>
      <c r="AD830105" s="19"/>
      <c r="AE830105" s="19"/>
      <c r="AF830105" s="19"/>
      <c r="AG830105" s="19"/>
      <c r="AH830105" s="19"/>
      <c r="AI830105" s="19"/>
      <c r="AJ830105" s="19"/>
      <c r="AK830105" s="19"/>
      <c r="AL830105" s="19"/>
      <c r="AM830105" s="19"/>
      <c r="AN830105" s="19"/>
      <c r="AO830105" s="19"/>
      <c r="AP830105"/>
    </row>
    <row r="830106" spans="1:42" s="116" customFormat="1" x14ac:dyDescent="0.3">
      <c r="A830106"/>
      <c r="B830106"/>
      <c r="C830106"/>
      <c r="D830106"/>
      <c r="E830106"/>
      <c r="F830106"/>
      <c r="G830106"/>
      <c r="H830106"/>
      <c r="I830106"/>
      <c r="J830106"/>
      <c r="K830106"/>
      <c r="L830106"/>
      <c r="M830106" s="115"/>
      <c r="N830106" s="115"/>
      <c r="O830106"/>
      <c r="P830106"/>
      <c r="Q830106"/>
      <c r="R830106" s="19"/>
      <c r="S830106" s="19"/>
      <c r="T830106"/>
      <c r="U830106" s="113"/>
      <c r="V830106" s="19"/>
      <c r="W830106" s="19"/>
      <c r="X830106" s="19"/>
      <c r="Y830106" s="19"/>
      <c r="Z830106" s="19"/>
      <c r="AA830106" s="19"/>
      <c r="AB830106" s="19"/>
      <c r="AC830106" s="19"/>
      <c r="AD830106" s="19"/>
      <c r="AE830106" s="19"/>
      <c r="AF830106" s="19"/>
      <c r="AG830106" s="19"/>
      <c r="AH830106" s="19"/>
      <c r="AI830106" s="19"/>
      <c r="AJ830106" s="19"/>
      <c r="AK830106" s="19"/>
      <c r="AL830106" s="19"/>
      <c r="AM830106" s="19"/>
      <c r="AN830106" s="19"/>
      <c r="AO830106" s="19"/>
      <c r="AP830106"/>
    </row>
    <row r="830107" spans="1:42" s="116" customFormat="1" x14ac:dyDescent="0.3">
      <c r="A830107"/>
      <c r="B830107"/>
      <c r="C830107"/>
      <c r="D830107"/>
      <c r="E830107"/>
      <c r="F830107"/>
      <c r="G830107"/>
      <c r="H830107"/>
      <c r="I830107"/>
      <c r="J830107"/>
      <c r="K830107"/>
      <c r="L830107"/>
      <c r="M830107" s="115"/>
      <c r="N830107" s="115"/>
      <c r="O830107"/>
      <c r="P830107"/>
      <c r="Q830107"/>
      <c r="R830107" s="19"/>
      <c r="S830107" s="19"/>
      <c r="T830107"/>
      <c r="U830107" s="113"/>
      <c r="V830107" s="19"/>
      <c r="W830107" s="19"/>
      <c r="X830107" s="19"/>
      <c r="Y830107" s="19"/>
      <c r="Z830107" s="19"/>
      <c r="AA830107" s="19"/>
      <c r="AB830107" s="19"/>
      <c r="AC830107" s="19"/>
      <c r="AD830107" s="19"/>
      <c r="AE830107" s="19"/>
      <c r="AF830107" s="19"/>
      <c r="AG830107" s="19"/>
      <c r="AH830107" s="19"/>
      <c r="AI830107" s="19"/>
      <c r="AJ830107" s="19"/>
      <c r="AK830107" s="19"/>
      <c r="AL830107" s="19"/>
      <c r="AM830107" s="19"/>
      <c r="AN830107" s="19"/>
      <c r="AO830107" s="19"/>
      <c r="AP830107"/>
    </row>
    <row r="830108" spans="1:42" s="116" customFormat="1" x14ac:dyDescent="0.3">
      <c r="A830108"/>
      <c r="B830108"/>
      <c r="C830108"/>
      <c r="D830108"/>
      <c r="E830108"/>
      <c r="F830108"/>
      <c r="G830108"/>
      <c r="H830108"/>
      <c r="I830108"/>
      <c r="J830108"/>
      <c r="K830108"/>
      <c r="L830108"/>
      <c r="M830108" s="115"/>
      <c r="N830108" s="115"/>
      <c r="O830108"/>
      <c r="P830108"/>
      <c r="Q830108"/>
      <c r="R830108" s="19"/>
      <c r="S830108" s="19"/>
      <c r="T830108"/>
      <c r="U830108" s="113"/>
      <c r="V830108" s="19"/>
      <c r="W830108" s="19"/>
      <c r="X830108" s="19"/>
      <c r="Y830108" s="19"/>
      <c r="Z830108" s="19"/>
      <c r="AA830108" s="19"/>
      <c r="AB830108" s="19"/>
      <c r="AC830108" s="19"/>
      <c r="AD830108" s="19"/>
      <c r="AE830108" s="19"/>
      <c r="AF830108" s="19"/>
      <c r="AG830108" s="19"/>
      <c r="AH830108" s="19"/>
      <c r="AI830108" s="19"/>
      <c r="AJ830108" s="19"/>
      <c r="AK830108" s="19"/>
      <c r="AL830108" s="19"/>
      <c r="AM830108" s="19"/>
      <c r="AN830108" s="19"/>
      <c r="AO830108" s="19"/>
      <c r="AP830108"/>
    </row>
    <row r="830109" spans="1:42" s="116" customFormat="1" x14ac:dyDescent="0.3">
      <c r="A830109"/>
      <c r="B830109"/>
      <c r="C830109"/>
      <c r="D830109"/>
      <c r="E830109"/>
      <c r="F830109"/>
      <c r="G830109"/>
      <c r="H830109"/>
      <c r="I830109"/>
      <c r="J830109"/>
      <c r="K830109"/>
      <c r="L830109"/>
      <c r="M830109" s="115"/>
      <c r="N830109" s="115"/>
      <c r="O830109"/>
      <c r="P830109"/>
      <c r="Q830109"/>
      <c r="R830109" s="19"/>
      <c r="S830109" s="19"/>
      <c r="T830109"/>
      <c r="U830109" s="113"/>
      <c r="V830109" s="19"/>
      <c r="W830109" s="19"/>
      <c r="X830109" s="19"/>
      <c r="Y830109" s="19"/>
      <c r="Z830109" s="19"/>
      <c r="AA830109" s="19"/>
      <c r="AB830109" s="19"/>
      <c r="AC830109" s="19"/>
      <c r="AD830109" s="19"/>
      <c r="AE830109" s="19"/>
      <c r="AF830109" s="19"/>
      <c r="AG830109" s="19"/>
      <c r="AH830109" s="19"/>
      <c r="AI830109" s="19"/>
      <c r="AJ830109" s="19"/>
      <c r="AK830109" s="19"/>
      <c r="AL830109" s="19"/>
      <c r="AM830109" s="19"/>
      <c r="AN830109" s="19"/>
      <c r="AO830109" s="19"/>
      <c r="AP830109"/>
    </row>
    <row r="830110" spans="1:42" s="116" customFormat="1" x14ac:dyDescent="0.3">
      <c r="A830110"/>
      <c r="B830110"/>
      <c r="C830110"/>
      <c r="D830110"/>
      <c r="E830110"/>
      <c r="F830110"/>
      <c r="G830110"/>
      <c r="H830110"/>
      <c r="I830110"/>
      <c r="J830110"/>
      <c r="K830110"/>
      <c r="L830110"/>
      <c r="M830110" s="115"/>
      <c r="N830110" s="115"/>
      <c r="O830110"/>
      <c r="P830110"/>
      <c r="Q830110"/>
      <c r="R830110" s="19"/>
      <c r="S830110" s="19"/>
      <c r="T830110"/>
      <c r="U830110" s="113"/>
      <c r="V830110" s="19"/>
      <c r="W830110" s="19"/>
      <c r="X830110" s="19"/>
      <c r="Y830110" s="19"/>
      <c r="Z830110" s="19"/>
      <c r="AA830110" s="19"/>
      <c r="AB830110" s="19"/>
      <c r="AC830110" s="19"/>
      <c r="AD830110" s="19"/>
      <c r="AE830110" s="19"/>
      <c r="AF830110" s="19"/>
      <c r="AG830110" s="19"/>
      <c r="AH830110" s="19"/>
      <c r="AI830110" s="19"/>
      <c r="AJ830110" s="19"/>
      <c r="AK830110" s="19"/>
      <c r="AL830110" s="19"/>
      <c r="AM830110" s="19"/>
      <c r="AN830110" s="19"/>
      <c r="AO830110" s="19"/>
      <c r="AP830110"/>
    </row>
    <row r="830111" spans="1:42" s="116" customFormat="1" x14ac:dyDescent="0.3">
      <c r="A830111"/>
      <c r="B830111"/>
      <c r="C830111"/>
      <c r="D830111"/>
      <c r="E830111"/>
      <c r="F830111"/>
      <c r="G830111"/>
      <c r="H830111"/>
      <c r="I830111"/>
      <c r="J830111"/>
      <c r="K830111"/>
      <c r="L830111"/>
      <c r="M830111" s="115"/>
      <c r="N830111" s="115"/>
      <c r="O830111"/>
      <c r="P830111"/>
      <c r="Q830111"/>
      <c r="R830111" s="19"/>
      <c r="S830111" s="19"/>
      <c r="T830111"/>
      <c r="U830111" s="113"/>
      <c r="V830111" s="19"/>
      <c r="W830111" s="19"/>
      <c r="X830111" s="19"/>
      <c r="Y830111" s="19"/>
      <c r="Z830111" s="19"/>
      <c r="AA830111" s="19"/>
      <c r="AB830111" s="19"/>
      <c r="AC830111" s="19"/>
      <c r="AD830111" s="19"/>
      <c r="AE830111" s="19"/>
      <c r="AF830111" s="19"/>
      <c r="AG830111" s="19"/>
      <c r="AH830111" s="19"/>
      <c r="AI830111" s="19"/>
      <c r="AJ830111" s="19"/>
      <c r="AK830111" s="19"/>
      <c r="AL830111" s="19"/>
      <c r="AM830111" s="19"/>
      <c r="AN830111" s="19"/>
      <c r="AO830111" s="19"/>
      <c r="AP830111"/>
    </row>
    <row r="830112" spans="1:42" s="116" customFormat="1" x14ac:dyDescent="0.3">
      <c r="A830112"/>
      <c r="B830112"/>
      <c r="C830112"/>
      <c r="D830112"/>
      <c r="E830112"/>
      <c r="F830112"/>
      <c r="G830112"/>
      <c r="H830112"/>
      <c r="I830112"/>
      <c r="J830112"/>
      <c r="K830112"/>
      <c r="L830112"/>
      <c r="M830112" s="115"/>
      <c r="N830112" s="115"/>
      <c r="O830112"/>
      <c r="P830112"/>
      <c r="Q830112"/>
      <c r="R830112" s="19"/>
      <c r="S830112" s="19"/>
      <c r="T830112"/>
      <c r="U830112" s="113"/>
      <c r="V830112" s="19"/>
      <c r="W830112" s="19"/>
      <c r="X830112" s="19"/>
      <c r="Y830112" s="19"/>
      <c r="Z830112" s="19"/>
      <c r="AA830112" s="19"/>
      <c r="AB830112" s="19"/>
      <c r="AC830112" s="19"/>
      <c r="AD830112" s="19"/>
      <c r="AE830112" s="19"/>
      <c r="AF830112" s="19"/>
      <c r="AG830112" s="19"/>
      <c r="AH830112" s="19"/>
      <c r="AI830112" s="19"/>
      <c r="AJ830112" s="19"/>
      <c r="AK830112" s="19"/>
      <c r="AL830112" s="19"/>
      <c r="AM830112" s="19"/>
      <c r="AN830112" s="19"/>
      <c r="AO830112" s="19"/>
      <c r="AP830112"/>
    </row>
    <row r="830113" spans="1:42" s="116" customFormat="1" x14ac:dyDescent="0.3">
      <c r="A830113"/>
      <c r="B830113"/>
      <c r="C830113"/>
      <c r="D830113"/>
      <c r="E830113"/>
      <c r="F830113"/>
      <c r="G830113"/>
      <c r="H830113"/>
      <c r="I830113"/>
      <c r="J830113"/>
      <c r="K830113"/>
      <c r="L830113"/>
      <c r="M830113" s="115"/>
      <c r="N830113" s="115"/>
      <c r="O830113"/>
      <c r="P830113"/>
      <c r="Q830113"/>
      <c r="R830113" s="19"/>
      <c r="S830113" s="19"/>
      <c r="T830113"/>
      <c r="U830113" s="113"/>
      <c r="V830113" s="19"/>
      <c r="W830113" s="19"/>
      <c r="X830113" s="19"/>
      <c r="Y830113" s="19"/>
      <c r="Z830113" s="19"/>
      <c r="AA830113" s="19"/>
      <c r="AB830113" s="19"/>
      <c r="AC830113" s="19"/>
      <c r="AD830113" s="19"/>
      <c r="AE830113" s="19"/>
      <c r="AF830113" s="19"/>
      <c r="AG830113" s="19"/>
      <c r="AH830113" s="19"/>
      <c r="AI830113" s="19"/>
      <c r="AJ830113" s="19"/>
      <c r="AK830113" s="19"/>
      <c r="AL830113" s="19"/>
      <c r="AM830113" s="19"/>
      <c r="AN830113" s="19"/>
      <c r="AO830113" s="19"/>
      <c r="AP830113"/>
    </row>
    <row r="830114" spans="1:42" s="116" customFormat="1" x14ac:dyDescent="0.3">
      <c r="A830114"/>
      <c r="B830114"/>
      <c r="C830114"/>
      <c r="D830114"/>
      <c r="E830114"/>
      <c r="F830114"/>
      <c r="G830114"/>
      <c r="H830114"/>
      <c r="I830114"/>
      <c r="J830114"/>
      <c r="K830114"/>
      <c r="L830114"/>
      <c r="M830114" s="115"/>
      <c r="N830114" s="115"/>
      <c r="O830114"/>
      <c r="P830114"/>
      <c r="Q830114"/>
      <c r="R830114" s="19"/>
      <c r="S830114" s="19"/>
      <c r="T830114"/>
      <c r="U830114" s="113"/>
      <c r="V830114" s="19"/>
      <c r="W830114" s="19"/>
      <c r="X830114" s="19"/>
      <c r="Y830114" s="19"/>
      <c r="Z830114" s="19"/>
      <c r="AA830114" s="19"/>
      <c r="AB830114" s="19"/>
      <c r="AC830114" s="19"/>
      <c r="AD830114" s="19"/>
      <c r="AE830114" s="19"/>
      <c r="AF830114" s="19"/>
      <c r="AG830114" s="19"/>
      <c r="AH830114" s="19"/>
      <c r="AI830114" s="19"/>
      <c r="AJ830114" s="19"/>
      <c r="AK830114" s="19"/>
      <c r="AL830114" s="19"/>
      <c r="AM830114" s="19"/>
      <c r="AN830114" s="19"/>
      <c r="AO830114" s="19"/>
      <c r="AP830114"/>
    </row>
    <row r="830115" spans="1:42" s="116" customFormat="1" x14ac:dyDescent="0.3">
      <c r="A830115"/>
      <c r="B830115"/>
      <c r="C830115"/>
      <c r="D830115"/>
      <c r="E830115"/>
      <c r="F830115"/>
      <c r="G830115"/>
      <c r="H830115"/>
      <c r="I830115"/>
      <c r="J830115"/>
      <c r="K830115"/>
      <c r="L830115"/>
      <c r="M830115" s="115"/>
      <c r="N830115" s="115"/>
      <c r="O830115"/>
      <c r="P830115"/>
      <c r="Q830115"/>
      <c r="R830115" s="19"/>
      <c r="S830115" s="19"/>
      <c r="T830115"/>
      <c r="U830115" s="113"/>
      <c r="V830115" s="19"/>
      <c r="W830115" s="19"/>
      <c r="X830115" s="19"/>
      <c r="Y830115" s="19"/>
      <c r="Z830115" s="19"/>
      <c r="AA830115" s="19"/>
      <c r="AB830115" s="19"/>
      <c r="AC830115" s="19"/>
      <c r="AD830115" s="19"/>
      <c r="AE830115" s="19"/>
      <c r="AF830115" s="19"/>
      <c r="AG830115" s="19"/>
      <c r="AH830115" s="19"/>
      <c r="AI830115" s="19"/>
      <c r="AJ830115" s="19"/>
      <c r="AK830115" s="19"/>
      <c r="AL830115" s="19"/>
      <c r="AM830115" s="19"/>
      <c r="AN830115" s="19"/>
      <c r="AO830115" s="19"/>
      <c r="AP830115"/>
    </row>
    <row r="830116" spans="1:42" s="116" customFormat="1" x14ac:dyDescent="0.3">
      <c r="A830116"/>
      <c r="B830116"/>
      <c r="C830116"/>
      <c r="D830116"/>
      <c r="E830116"/>
      <c r="F830116"/>
      <c r="G830116"/>
      <c r="H830116"/>
      <c r="I830116"/>
      <c r="J830116"/>
      <c r="K830116"/>
      <c r="L830116"/>
      <c r="M830116" s="115"/>
      <c r="N830116" s="115"/>
      <c r="O830116"/>
      <c r="P830116"/>
      <c r="Q830116"/>
      <c r="R830116" s="19"/>
      <c r="S830116" s="19"/>
      <c r="T830116"/>
      <c r="U830116" s="113"/>
      <c r="V830116" s="19"/>
      <c r="W830116" s="19"/>
      <c r="X830116" s="19"/>
      <c r="Y830116" s="19"/>
      <c r="Z830116" s="19"/>
      <c r="AA830116" s="19"/>
      <c r="AB830116" s="19"/>
      <c r="AC830116" s="19"/>
      <c r="AD830116" s="19"/>
      <c r="AE830116" s="19"/>
      <c r="AF830116" s="19"/>
      <c r="AG830116" s="19"/>
      <c r="AH830116" s="19"/>
      <c r="AI830116" s="19"/>
      <c r="AJ830116" s="19"/>
      <c r="AK830116" s="19"/>
      <c r="AL830116" s="19"/>
      <c r="AM830116" s="19"/>
      <c r="AN830116" s="19"/>
      <c r="AO830116" s="19"/>
      <c r="AP830116"/>
    </row>
    <row r="830117" spans="1:42" s="116" customFormat="1" x14ac:dyDescent="0.3">
      <c r="A830117"/>
      <c r="B830117"/>
      <c r="C830117"/>
      <c r="D830117"/>
      <c r="E830117"/>
      <c r="F830117"/>
      <c r="G830117"/>
      <c r="H830117"/>
      <c r="I830117"/>
      <c r="J830117"/>
      <c r="K830117"/>
      <c r="L830117"/>
      <c r="M830117" s="115"/>
      <c r="N830117" s="115"/>
      <c r="O830117"/>
      <c r="P830117"/>
      <c r="Q830117"/>
      <c r="R830117" s="19"/>
      <c r="S830117" s="19"/>
      <c r="T830117"/>
      <c r="U830117" s="113"/>
      <c r="V830117" s="19"/>
      <c r="W830117" s="19"/>
      <c r="X830117" s="19"/>
      <c r="Y830117" s="19"/>
      <c r="Z830117" s="19"/>
      <c r="AA830117" s="19"/>
      <c r="AB830117" s="19"/>
      <c r="AC830117" s="19"/>
      <c r="AD830117" s="19"/>
      <c r="AE830117" s="19"/>
      <c r="AF830117" s="19"/>
      <c r="AG830117" s="19"/>
      <c r="AH830117" s="19"/>
      <c r="AI830117" s="19"/>
      <c r="AJ830117" s="19"/>
      <c r="AK830117" s="19"/>
      <c r="AL830117" s="19"/>
      <c r="AM830117" s="19"/>
      <c r="AN830117" s="19"/>
      <c r="AO830117" s="19"/>
      <c r="AP830117"/>
    </row>
    <row r="830118" spans="1:42" s="116" customFormat="1" x14ac:dyDescent="0.3">
      <c r="A830118"/>
      <c r="B830118"/>
      <c r="C830118"/>
      <c r="D830118"/>
      <c r="E830118"/>
      <c r="F830118"/>
      <c r="G830118"/>
      <c r="H830118"/>
      <c r="I830118"/>
      <c r="J830118"/>
      <c r="K830118"/>
      <c r="L830118"/>
      <c r="M830118" s="115"/>
      <c r="N830118" s="115"/>
      <c r="O830118"/>
      <c r="P830118"/>
      <c r="Q830118"/>
      <c r="R830118" s="19"/>
      <c r="S830118" s="19"/>
      <c r="T830118"/>
      <c r="U830118" s="113"/>
      <c r="V830118" s="19"/>
      <c r="W830118" s="19"/>
      <c r="X830118" s="19"/>
      <c r="Y830118" s="19"/>
      <c r="Z830118" s="19"/>
      <c r="AA830118" s="19"/>
      <c r="AB830118" s="19"/>
      <c r="AC830118" s="19"/>
      <c r="AD830118" s="19"/>
      <c r="AE830118" s="19"/>
      <c r="AF830118" s="19"/>
      <c r="AG830118" s="19"/>
      <c r="AH830118" s="19"/>
      <c r="AI830118" s="19"/>
      <c r="AJ830118" s="19"/>
      <c r="AK830118" s="19"/>
      <c r="AL830118" s="19"/>
      <c r="AM830118" s="19"/>
      <c r="AN830118" s="19"/>
      <c r="AO830118" s="19"/>
      <c r="AP830118"/>
    </row>
    <row r="830119" spans="1:42" s="116" customFormat="1" x14ac:dyDescent="0.3">
      <c r="A830119"/>
      <c r="B830119"/>
      <c r="C830119"/>
      <c r="D830119"/>
      <c r="E830119"/>
      <c r="F830119"/>
      <c r="G830119"/>
      <c r="H830119"/>
      <c r="I830119"/>
      <c r="J830119"/>
      <c r="K830119"/>
      <c r="L830119"/>
      <c r="M830119" s="115"/>
      <c r="N830119" s="115"/>
      <c r="O830119"/>
      <c r="P830119"/>
      <c r="Q830119"/>
      <c r="R830119" s="19"/>
      <c r="S830119" s="19"/>
      <c r="T830119"/>
      <c r="U830119" s="113"/>
      <c r="V830119" s="19"/>
      <c r="W830119" s="19"/>
      <c r="X830119" s="19"/>
      <c r="Y830119" s="19"/>
      <c r="Z830119" s="19"/>
      <c r="AA830119" s="19"/>
      <c r="AB830119" s="19"/>
      <c r="AC830119" s="19"/>
      <c r="AD830119" s="19"/>
      <c r="AE830119" s="19"/>
      <c r="AF830119" s="19"/>
      <c r="AG830119" s="19"/>
      <c r="AH830119" s="19"/>
      <c r="AI830119" s="19"/>
      <c r="AJ830119" s="19"/>
      <c r="AK830119" s="19"/>
      <c r="AL830119" s="19"/>
      <c r="AM830119" s="19"/>
      <c r="AN830119" s="19"/>
      <c r="AO830119" s="19"/>
      <c r="AP830119"/>
    </row>
    <row r="830120" spans="1:42" s="116" customFormat="1" x14ac:dyDescent="0.3">
      <c r="A830120"/>
      <c r="B830120"/>
      <c r="C830120"/>
      <c r="D830120"/>
      <c r="E830120"/>
      <c r="F830120"/>
      <c r="G830120"/>
      <c r="H830120"/>
      <c r="I830120"/>
      <c r="J830120"/>
      <c r="K830120"/>
      <c r="L830120"/>
      <c r="M830120" s="115"/>
      <c r="N830120" s="115"/>
      <c r="O830120"/>
      <c r="P830120"/>
      <c r="Q830120"/>
      <c r="R830120" s="19"/>
      <c r="S830120" s="19"/>
      <c r="T830120"/>
      <c r="U830120" s="113"/>
      <c r="V830120" s="19"/>
      <c r="W830120" s="19"/>
      <c r="X830120" s="19"/>
      <c r="Y830120" s="19"/>
      <c r="Z830120" s="19"/>
      <c r="AA830120" s="19"/>
      <c r="AB830120" s="19"/>
      <c r="AC830120" s="19"/>
      <c r="AD830120" s="19"/>
      <c r="AE830120" s="19"/>
      <c r="AF830120" s="19"/>
      <c r="AG830120" s="19"/>
      <c r="AH830120" s="19"/>
      <c r="AI830120" s="19"/>
      <c r="AJ830120" s="19"/>
      <c r="AK830120" s="19"/>
      <c r="AL830120" s="19"/>
      <c r="AM830120" s="19"/>
      <c r="AN830120" s="19"/>
      <c r="AO830120" s="19"/>
      <c r="AP830120"/>
    </row>
    <row r="830121" spans="1:42" s="116" customFormat="1" x14ac:dyDescent="0.3">
      <c r="A830121"/>
      <c r="B830121"/>
      <c r="C830121"/>
      <c r="D830121"/>
      <c r="E830121"/>
      <c r="F830121"/>
      <c r="G830121"/>
      <c r="H830121"/>
      <c r="I830121"/>
      <c r="J830121"/>
      <c r="K830121"/>
      <c r="L830121"/>
      <c r="M830121" s="115"/>
      <c r="N830121" s="115"/>
      <c r="O830121"/>
      <c r="P830121"/>
      <c r="Q830121"/>
      <c r="R830121" s="19"/>
      <c r="S830121" s="19"/>
      <c r="T830121"/>
      <c r="U830121" s="113"/>
      <c r="V830121" s="19"/>
      <c r="W830121" s="19"/>
      <c r="X830121" s="19"/>
      <c r="Y830121" s="19"/>
      <c r="Z830121" s="19"/>
      <c r="AA830121" s="19"/>
      <c r="AB830121" s="19"/>
      <c r="AC830121" s="19"/>
      <c r="AD830121" s="19"/>
      <c r="AE830121" s="19"/>
      <c r="AF830121" s="19"/>
      <c r="AG830121" s="19"/>
      <c r="AH830121" s="19"/>
      <c r="AI830121" s="19"/>
      <c r="AJ830121" s="19"/>
      <c r="AK830121" s="19"/>
      <c r="AL830121" s="19"/>
      <c r="AM830121" s="19"/>
      <c r="AN830121" s="19"/>
      <c r="AO830121" s="19"/>
      <c r="AP830121"/>
    </row>
    <row r="830122" spans="1:42" s="116" customFormat="1" x14ac:dyDescent="0.3">
      <c r="A830122"/>
      <c r="B830122"/>
      <c r="C830122"/>
      <c r="D830122"/>
      <c r="E830122"/>
      <c r="F830122"/>
      <c r="G830122"/>
      <c r="H830122"/>
      <c r="I830122"/>
      <c r="J830122"/>
      <c r="K830122"/>
      <c r="L830122"/>
      <c r="M830122" s="115"/>
      <c r="N830122" s="115"/>
      <c r="O830122"/>
      <c r="P830122"/>
      <c r="Q830122"/>
      <c r="R830122" s="19"/>
      <c r="S830122" s="19"/>
      <c r="T830122"/>
      <c r="U830122" s="113"/>
      <c r="V830122" s="19"/>
      <c r="W830122" s="19"/>
      <c r="X830122" s="19"/>
      <c r="Y830122" s="19"/>
      <c r="Z830122" s="19"/>
      <c r="AA830122" s="19"/>
      <c r="AB830122" s="19"/>
      <c r="AC830122" s="19"/>
      <c r="AD830122" s="19"/>
      <c r="AE830122" s="19"/>
      <c r="AF830122" s="19"/>
      <c r="AG830122" s="19"/>
      <c r="AH830122" s="19"/>
      <c r="AI830122" s="19"/>
      <c r="AJ830122" s="19"/>
      <c r="AK830122" s="19"/>
      <c r="AL830122" s="19"/>
      <c r="AM830122" s="19"/>
      <c r="AN830122" s="19"/>
      <c r="AO830122" s="19"/>
      <c r="AP830122"/>
    </row>
    <row r="830123" spans="1:42" s="116" customFormat="1" x14ac:dyDescent="0.3">
      <c r="A830123"/>
      <c r="B830123"/>
      <c r="C830123"/>
      <c r="D830123"/>
      <c r="E830123"/>
      <c r="F830123"/>
      <c r="G830123"/>
      <c r="H830123"/>
      <c r="I830123"/>
      <c r="J830123"/>
      <c r="K830123"/>
      <c r="L830123"/>
      <c r="M830123" s="115"/>
      <c r="N830123" s="115"/>
      <c r="O830123"/>
      <c r="P830123"/>
      <c r="Q830123"/>
      <c r="R830123" s="19"/>
      <c r="S830123" s="19"/>
      <c r="T830123"/>
      <c r="U830123" s="113"/>
      <c r="V830123" s="19"/>
      <c r="W830123" s="19"/>
      <c r="X830123" s="19"/>
      <c r="Y830123" s="19"/>
      <c r="Z830123" s="19"/>
      <c r="AA830123" s="19"/>
      <c r="AB830123" s="19"/>
      <c r="AC830123" s="19"/>
      <c r="AD830123" s="19"/>
      <c r="AE830123" s="19"/>
      <c r="AF830123" s="19"/>
      <c r="AG830123" s="19"/>
      <c r="AH830123" s="19"/>
      <c r="AI830123" s="19"/>
      <c r="AJ830123" s="19"/>
      <c r="AK830123" s="19"/>
      <c r="AL830123" s="19"/>
      <c r="AM830123" s="19"/>
      <c r="AN830123" s="19"/>
      <c r="AO830123" s="19"/>
      <c r="AP830123"/>
    </row>
    <row r="830124" spans="1:42" s="116" customFormat="1" x14ac:dyDescent="0.3">
      <c r="A830124"/>
      <c r="B830124"/>
      <c r="C830124"/>
      <c r="D830124"/>
      <c r="E830124"/>
      <c r="F830124"/>
      <c r="G830124"/>
      <c r="H830124"/>
      <c r="I830124"/>
      <c r="J830124"/>
      <c r="K830124"/>
      <c r="L830124"/>
      <c r="M830124" s="115"/>
      <c r="N830124" s="115"/>
      <c r="O830124"/>
      <c r="P830124"/>
      <c r="Q830124"/>
      <c r="R830124" s="19"/>
      <c r="S830124" s="19"/>
      <c r="T830124"/>
      <c r="U830124" s="113"/>
      <c r="V830124" s="19"/>
      <c r="W830124" s="19"/>
      <c r="X830124" s="19"/>
      <c r="Y830124" s="19"/>
      <c r="Z830124" s="19"/>
      <c r="AA830124" s="19"/>
      <c r="AB830124" s="19"/>
      <c r="AC830124" s="19"/>
      <c r="AD830124" s="19"/>
      <c r="AE830124" s="19"/>
      <c r="AF830124" s="19"/>
      <c r="AG830124" s="19"/>
      <c r="AH830124" s="19"/>
      <c r="AI830124" s="19"/>
      <c r="AJ830124" s="19"/>
      <c r="AK830124" s="19"/>
      <c r="AL830124" s="19"/>
      <c r="AM830124" s="19"/>
      <c r="AN830124" s="19"/>
      <c r="AO830124" s="19"/>
      <c r="AP830124"/>
    </row>
    <row r="830125" spans="1:42" s="116" customFormat="1" x14ac:dyDescent="0.3">
      <c r="A830125"/>
      <c r="B830125"/>
      <c r="C830125"/>
      <c r="D830125"/>
      <c r="E830125"/>
      <c r="F830125"/>
      <c r="G830125"/>
      <c r="H830125"/>
      <c r="I830125"/>
      <c r="J830125"/>
      <c r="K830125"/>
      <c r="L830125"/>
      <c r="M830125" s="115"/>
      <c r="N830125" s="115"/>
      <c r="O830125"/>
      <c r="P830125"/>
      <c r="Q830125"/>
      <c r="R830125" s="19"/>
      <c r="S830125" s="19"/>
      <c r="T830125"/>
      <c r="U830125" s="113"/>
      <c r="V830125" s="19"/>
      <c r="W830125" s="19"/>
      <c r="X830125" s="19"/>
      <c r="Y830125" s="19"/>
      <c r="Z830125" s="19"/>
      <c r="AA830125" s="19"/>
      <c r="AB830125" s="19"/>
      <c r="AC830125" s="19"/>
      <c r="AD830125" s="19"/>
      <c r="AE830125" s="19"/>
      <c r="AF830125" s="19"/>
      <c r="AG830125" s="19"/>
      <c r="AH830125" s="19"/>
      <c r="AI830125" s="19"/>
      <c r="AJ830125" s="19"/>
      <c r="AK830125" s="19"/>
      <c r="AL830125" s="19"/>
      <c r="AM830125" s="19"/>
      <c r="AN830125" s="19"/>
      <c r="AO830125" s="19"/>
      <c r="AP830125"/>
    </row>
    <row r="830126" spans="1:42" s="116" customFormat="1" x14ac:dyDescent="0.3">
      <c r="A830126"/>
      <c r="B830126"/>
      <c r="C830126"/>
      <c r="D830126"/>
      <c r="E830126"/>
      <c r="F830126"/>
      <c r="G830126"/>
      <c r="H830126"/>
      <c r="I830126"/>
      <c r="J830126"/>
      <c r="K830126"/>
      <c r="L830126"/>
      <c r="M830126" s="115"/>
      <c r="N830126" s="115"/>
      <c r="O830126"/>
      <c r="P830126"/>
      <c r="Q830126"/>
      <c r="R830126" s="19"/>
      <c r="S830126" s="19"/>
      <c r="T830126"/>
      <c r="U830126" s="113"/>
      <c r="V830126" s="19"/>
      <c r="W830126" s="19"/>
      <c r="X830126" s="19"/>
      <c r="Y830126" s="19"/>
      <c r="Z830126" s="19"/>
      <c r="AA830126" s="19"/>
      <c r="AB830126" s="19"/>
      <c r="AC830126" s="19"/>
      <c r="AD830126" s="19"/>
      <c r="AE830126" s="19"/>
      <c r="AF830126" s="19"/>
      <c r="AG830126" s="19"/>
      <c r="AH830126" s="19"/>
      <c r="AI830126" s="19"/>
      <c r="AJ830126" s="19"/>
      <c r="AK830126" s="19"/>
      <c r="AL830126" s="19"/>
      <c r="AM830126" s="19"/>
      <c r="AN830126" s="19"/>
      <c r="AO830126" s="19"/>
      <c r="AP830126"/>
    </row>
    <row r="830127" spans="1:42" s="116" customFormat="1" x14ac:dyDescent="0.3">
      <c r="A830127"/>
      <c r="B830127"/>
      <c r="C830127"/>
      <c r="D830127"/>
      <c r="E830127"/>
      <c r="F830127"/>
      <c r="G830127"/>
      <c r="H830127"/>
      <c r="I830127"/>
      <c r="J830127"/>
      <c r="K830127"/>
      <c r="L830127"/>
      <c r="M830127" s="115"/>
      <c r="N830127" s="115"/>
      <c r="O830127"/>
      <c r="P830127"/>
      <c r="Q830127"/>
      <c r="R830127" s="19"/>
      <c r="S830127" s="19"/>
      <c r="T830127"/>
      <c r="U830127" s="113"/>
      <c r="V830127" s="19"/>
      <c r="W830127" s="19"/>
      <c r="X830127" s="19"/>
      <c r="Y830127" s="19"/>
      <c r="Z830127" s="19"/>
      <c r="AA830127" s="19"/>
      <c r="AB830127" s="19"/>
      <c r="AC830127" s="19"/>
      <c r="AD830127" s="19"/>
      <c r="AE830127" s="19"/>
      <c r="AF830127" s="19"/>
      <c r="AG830127" s="19"/>
      <c r="AH830127" s="19"/>
      <c r="AI830127" s="19"/>
      <c r="AJ830127" s="19"/>
      <c r="AK830127" s="19"/>
      <c r="AL830127" s="19"/>
      <c r="AM830127" s="19"/>
      <c r="AN830127" s="19"/>
      <c r="AO830127" s="19"/>
      <c r="AP830127"/>
    </row>
    <row r="830128" spans="1:42" s="116" customFormat="1" x14ac:dyDescent="0.3">
      <c r="A830128"/>
      <c r="B830128"/>
      <c r="C830128"/>
      <c r="D830128"/>
      <c r="E830128"/>
      <c r="F830128"/>
      <c r="G830128"/>
      <c r="H830128"/>
      <c r="I830128"/>
      <c r="J830128"/>
      <c r="K830128"/>
      <c r="L830128"/>
      <c r="M830128" s="115"/>
      <c r="N830128" s="115"/>
      <c r="O830128"/>
      <c r="P830128"/>
      <c r="Q830128"/>
      <c r="R830128" s="19"/>
      <c r="S830128" s="19"/>
      <c r="T830128"/>
      <c r="U830128" s="113"/>
      <c r="V830128" s="19"/>
      <c r="W830128" s="19"/>
      <c r="X830128" s="19"/>
      <c r="Y830128" s="19"/>
      <c r="Z830128" s="19"/>
      <c r="AA830128" s="19"/>
      <c r="AB830128" s="19"/>
      <c r="AC830128" s="19"/>
      <c r="AD830128" s="19"/>
      <c r="AE830128" s="19"/>
      <c r="AF830128" s="19"/>
      <c r="AG830128" s="19"/>
      <c r="AH830128" s="19"/>
      <c r="AI830128" s="19"/>
      <c r="AJ830128" s="19"/>
      <c r="AK830128" s="19"/>
      <c r="AL830128" s="19"/>
      <c r="AM830128" s="19"/>
      <c r="AN830128" s="19"/>
      <c r="AO830128" s="19"/>
      <c r="AP830128"/>
    </row>
    <row r="830129" spans="1:42" s="116" customFormat="1" x14ac:dyDescent="0.3">
      <c r="A830129"/>
      <c r="B830129"/>
      <c r="C830129"/>
      <c r="D830129"/>
      <c r="E830129"/>
      <c r="F830129"/>
      <c r="G830129"/>
      <c r="H830129"/>
      <c r="I830129"/>
      <c r="J830129"/>
      <c r="K830129"/>
      <c r="L830129"/>
      <c r="M830129" s="115"/>
      <c r="N830129" s="115"/>
      <c r="O830129"/>
      <c r="P830129"/>
      <c r="Q830129"/>
      <c r="R830129" s="19"/>
      <c r="S830129" s="19"/>
      <c r="T830129"/>
      <c r="U830129" s="113"/>
      <c r="V830129" s="19"/>
      <c r="W830129" s="19"/>
      <c r="X830129" s="19"/>
      <c r="Y830129" s="19"/>
      <c r="Z830129" s="19"/>
      <c r="AA830129" s="19"/>
      <c r="AB830129" s="19"/>
      <c r="AC830129" s="19"/>
      <c r="AD830129" s="19"/>
      <c r="AE830129" s="19"/>
      <c r="AF830129" s="19"/>
      <c r="AG830129" s="19"/>
      <c r="AH830129" s="19"/>
      <c r="AI830129" s="19"/>
      <c r="AJ830129" s="19"/>
      <c r="AK830129" s="19"/>
      <c r="AL830129" s="19"/>
      <c r="AM830129" s="19"/>
      <c r="AN830129" s="19"/>
      <c r="AO830129" s="19"/>
      <c r="AP830129"/>
    </row>
    <row r="830130" spans="1:42" s="116" customFormat="1" x14ac:dyDescent="0.3">
      <c r="A830130"/>
      <c r="B830130"/>
      <c r="C830130"/>
      <c r="D830130"/>
      <c r="E830130"/>
      <c r="F830130"/>
      <c r="G830130"/>
      <c r="H830130"/>
      <c r="I830130"/>
      <c r="J830130"/>
      <c r="K830130"/>
      <c r="L830130"/>
      <c r="M830130" s="115"/>
      <c r="N830130" s="115"/>
      <c r="O830130"/>
      <c r="P830130"/>
      <c r="Q830130"/>
      <c r="R830130" s="19"/>
      <c r="S830130" s="19"/>
      <c r="T830130"/>
      <c r="U830130" s="113"/>
      <c r="V830130" s="19"/>
      <c r="W830130" s="19"/>
      <c r="X830130" s="19"/>
      <c r="Y830130" s="19"/>
      <c r="Z830130" s="19"/>
      <c r="AA830130" s="19"/>
      <c r="AB830130" s="19"/>
      <c r="AC830130" s="19"/>
      <c r="AD830130" s="19"/>
      <c r="AE830130" s="19"/>
      <c r="AF830130" s="19"/>
      <c r="AG830130" s="19"/>
      <c r="AH830130" s="19"/>
      <c r="AI830130" s="19"/>
      <c r="AJ830130" s="19"/>
      <c r="AK830130" s="19"/>
      <c r="AL830130" s="19"/>
      <c r="AM830130" s="19"/>
      <c r="AN830130" s="19"/>
      <c r="AO830130" s="19"/>
      <c r="AP830130"/>
    </row>
    <row r="830131" spans="1:42" s="116" customFormat="1" x14ac:dyDescent="0.3">
      <c r="A830131"/>
      <c r="B830131"/>
      <c r="C830131"/>
      <c r="D830131"/>
      <c r="E830131"/>
      <c r="F830131"/>
      <c r="G830131"/>
      <c r="H830131"/>
      <c r="I830131"/>
      <c r="J830131"/>
      <c r="K830131"/>
      <c r="L830131"/>
      <c r="M830131" s="115"/>
      <c r="N830131" s="115"/>
      <c r="O830131"/>
      <c r="P830131"/>
      <c r="Q830131"/>
      <c r="R830131" s="19"/>
      <c r="S830131" s="19"/>
      <c r="T830131"/>
      <c r="U830131" s="113"/>
      <c r="V830131" s="19"/>
      <c r="W830131" s="19"/>
      <c r="X830131" s="19"/>
      <c r="Y830131" s="19"/>
      <c r="Z830131" s="19"/>
      <c r="AA830131" s="19"/>
      <c r="AB830131" s="19"/>
      <c r="AC830131" s="19"/>
      <c r="AD830131" s="19"/>
      <c r="AE830131" s="19"/>
      <c r="AF830131" s="19"/>
      <c r="AG830131" s="19"/>
      <c r="AH830131" s="19"/>
      <c r="AI830131" s="19"/>
      <c r="AJ830131" s="19"/>
      <c r="AK830131" s="19"/>
      <c r="AL830131" s="19"/>
      <c r="AM830131" s="19"/>
      <c r="AN830131" s="19"/>
      <c r="AO830131" s="19"/>
      <c r="AP830131"/>
    </row>
    <row r="830132" spans="1:42" s="116" customFormat="1" x14ac:dyDescent="0.3">
      <c r="A830132"/>
      <c r="B830132"/>
      <c r="C830132"/>
      <c r="D830132"/>
      <c r="E830132"/>
      <c r="F830132"/>
      <c r="G830132"/>
      <c r="H830132"/>
      <c r="I830132"/>
      <c r="J830132"/>
      <c r="K830132"/>
      <c r="L830132"/>
      <c r="M830132" s="115"/>
      <c r="N830132" s="115"/>
      <c r="O830132"/>
      <c r="P830132"/>
      <c r="Q830132"/>
      <c r="R830132" s="19"/>
      <c r="S830132" s="19"/>
      <c r="T830132"/>
      <c r="U830132" s="113"/>
      <c r="V830132" s="19"/>
      <c r="W830132" s="19"/>
      <c r="X830132" s="19"/>
      <c r="Y830132" s="19"/>
      <c r="Z830132" s="19"/>
      <c r="AA830132" s="19"/>
      <c r="AB830132" s="19"/>
      <c r="AC830132" s="19"/>
      <c r="AD830132" s="19"/>
      <c r="AE830132" s="19"/>
      <c r="AF830132" s="19"/>
      <c r="AG830132" s="19"/>
      <c r="AH830132" s="19"/>
      <c r="AI830132" s="19"/>
      <c r="AJ830132" s="19"/>
      <c r="AK830132" s="19"/>
      <c r="AL830132" s="19"/>
      <c r="AM830132" s="19"/>
      <c r="AN830132" s="19"/>
      <c r="AO830132" s="19"/>
      <c r="AP830132"/>
    </row>
    <row r="830133" spans="1:42" s="116" customFormat="1" x14ac:dyDescent="0.3">
      <c r="A830133"/>
      <c r="B830133"/>
      <c r="C830133"/>
      <c r="D830133"/>
      <c r="E830133"/>
      <c r="F830133"/>
      <c r="G830133"/>
      <c r="H830133"/>
      <c r="I830133"/>
      <c r="J830133"/>
      <c r="K830133"/>
      <c r="L830133"/>
      <c r="M830133" s="115"/>
      <c r="N830133" s="115"/>
      <c r="O830133"/>
      <c r="P830133"/>
      <c r="Q830133"/>
      <c r="R830133" s="19"/>
      <c r="S830133" s="19"/>
      <c r="T830133"/>
      <c r="U830133" s="113"/>
      <c r="V830133" s="19"/>
      <c r="W830133" s="19"/>
      <c r="X830133" s="19"/>
      <c r="Y830133" s="19"/>
      <c r="Z830133" s="19"/>
      <c r="AA830133" s="19"/>
      <c r="AB830133" s="19"/>
      <c r="AC830133" s="19"/>
      <c r="AD830133" s="19"/>
      <c r="AE830133" s="19"/>
      <c r="AF830133" s="19"/>
      <c r="AG830133" s="19"/>
      <c r="AH830133" s="19"/>
      <c r="AI830133" s="19"/>
      <c r="AJ830133" s="19"/>
      <c r="AK830133" s="19"/>
      <c r="AL830133" s="19"/>
      <c r="AM830133" s="19"/>
      <c r="AN830133" s="19"/>
      <c r="AO830133" s="19"/>
      <c r="AP830133"/>
    </row>
    <row r="830134" spans="1:42" s="116" customFormat="1" x14ac:dyDescent="0.3">
      <c r="A830134"/>
      <c r="B830134"/>
      <c r="C830134"/>
      <c r="D830134"/>
      <c r="E830134"/>
      <c r="F830134"/>
      <c r="G830134"/>
      <c r="H830134"/>
      <c r="I830134"/>
      <c r="J830134"/>
      <c r="K830134"/>
      <c r="L830134"/>
      <c r="M830134" s="115"/>
      <c r="N830134" s="115"/>
      <c r="O830134"/>
      <c r="P830134"/>
      <c r="Q830134"/>
      <c r="R830134" s="19"/>
      <c r="S830134" s="19"/>
      <c r="T830134"/>
      <c r="U830134" s="113"/>
      <c r="V830134" s="19"/>
      <c r="W830134" s="19"/>
      <c r="X830134" s="19"/>
      <c r="Y830134" s="19"/>
      <c r="Z830134" s="19"/>
      <c r="AA830134" s="19"/>
      <c r="AB830134" s="19"/>
      <c r="AC830134" s="19"/>
      <c r="AD830134" s="19"/>
      <c r="AE830134" s="19"/>
      <c r="AF830134" s="19"/>
      <c r="AG830134" s="19"/>
      <c r="AH830134" s="19"/>
      <c r="AI830134" s="19"/>
      <c r="AJ830134" s="19"/>
      <c r="AK830134" s="19"/>
      <c r="AL830134" s="19"/>
      <c r="AM830134" s="19"/>
      <c r="AN830134" s="19"/>
      <c r="AO830134" s="19"/>
      <c r="AP830134"/>
    </row>
    <row r="830135" spans="1:42" s="116" customFormat="1" x14ac:dyDescent="0.3">
      <c r="A830135"/>
      <c r="B830135"/>
      <c r="C830135"/>
      <c r="D830135"/>
      <c r="E830135"/>
      <c r="F830135"/>
      <c r="G830135"/>
      <c r="H830135"/>
      <c r="I830135"/>
      <c r="J830135"/>
      <c r="K830135"/>
      <c r="L830135"/>
      <c r="M830135" s="115"/>
      <c r="N830135" s="115"/>
      <c r="O830135"/>
      <c r="P830135"/>
      <c r="Q830135"/>
      <c r="R830135" s="19"/>
      <c r="S830135" s="19"/>
      <c r="T830135"/>
      <c r="U830135" s="113"/>
      <c r="V830135" s="19"/>
      <c r="W830135" s="19"/>
      <c r="X830135" s="19"/>
      <c r="Y830135" s="19"/>
      <c r="Z830135" s="19"/>
      <c r="AA830135" s="19"/>
      <c r="AB830135" s="19"/>
      <c r="AC830135" s="19"/>
      <c r="AD830135" s="19"/>
      <c r="AE830135" s="19"/>
      <c r="AF830135" s="19"/>
      <c r="AG830135" s="19"/>
      <c r="AH830135" s="19"/>
      <c r="AI830135" s="19"/>
      <c r="AJ830135" s="19"/>
      <c r="AK830135" s="19"/>
      <c r="AL830135" s="19"/>
      <c r="AM830135" s="19"/>
      <c r="AN830135" s="19"/>
      <c r="AO830135" s="19"/>
      <c r="AP830135"/>
    </row>
    <row r="830136" spans="1:42" s="116" customFormat="1" x14ac:dyDescent="0.3">
      <c r="A830136"/>
      <c r="B830136"/>
      <c r="C830136"/>
      <c r="D830136"/>
      <c r="E830136"/>
      <c r="F830136"/>
      <c r="G830136"/>
      <c r="H830136"/>
      <c r="I830136"/>
      <c r="J830136"/>
      <c r="K830136"/>
      <c r="L830136"/>
      <c r="M830136" s="115"/>
      <c r="N830136" s="115"/>
      <c r="O830136"/>
      <c r="P830136"/>
      <c r="Q830136"/>
      <c r="R830136" s="19"/>
      <c r="S830136" s="19"/>
      <c r="T830136"/>
      <c r="U830136" s="113"/>
      <c r="V830136" s="19"/>
      <c r="W830136" s="19"/>
      <c r="X830136" s="19"/>
      <c r="Y830136" s="19"/>
      <c r="Z830136" s="19"/>
      <c r="AA830136" s="19"/>
      <c r="AB830136" s="19"/>
      <c r="AC830136" s="19"/>
      <c r="AD830136" s="19"/>
      <c r="AE830136" s="19"/>
      <c r="AF830136" s="19"/>
      <c r="AG830136" s="19"/>
      <c r="AH830136" s="19"/>
      <c r="AI830136" s="19"/>
      <c r="AJ830136" s="19"/>
      <c r="AK830136" s="19"/>
      <c r="AL830136" s="19"/>
      <c r="AM830136" s="19"/>
      <c r="AN830136" s="19"/>
      <c r="AO830136" s="19"/>
      <c r="AP830136"/>
    </row>
    <row r="830137" spans="1:42" s="116" customFormat="1" x14ac:dyDescent="0.3">
      <c r="A830137"/>
      <c r="B830137"/>
      <c r="C830137"/>
      <c r="D830137"/>
      <c r="E830137"/>
      <c r="F830137"/>
      <c r="G830137"/>
      <c r="H830137"/>
      <c r="I830137"/>
      <c r="J830137"/>
      <c r="K830137"/>
      <c r="L830137"/>
      <c r="M830137" s="115"/>
      <c r="N830137" s="115"/>
      <c r="O830137"/>
      <c r="P830137"/>
      <c r="Q830137"/>
      <c r="R830137" s="19"/>
      <c r="S830137" s="19"/>
      <c r="T830137"/>
      <c r="U830137" s="113"/>
      <c r="V830137" s="19"/>
      <c r="W830137" s="19"/>
      <c r="X830137" s="19"/>
      <c r="Y830137" s="19"/>
      <c r="Z830137" s="19"/>
      <c r="AA830137" s="19"/>
      <c r="AB830137" s="19"/>
      <c r="AC830137" s="19"/>
      <c r="AD830137" s="19"/>
      <c r="AE830137" s="19"/>
      <c r="AF830137" s="19"/>
      <c r="AG830137" s="19"/>
      <c r="AH830137" s="19"/>
      <c r="AI830137" s="19"/>
      <c r="AJ830137" s="19"/>
      <c r="AK830137" s="19"/>
      <c r="AL830137" s="19"/>
      <c r="AM830137" s="19"/>
      <c r="AN830137" s="19"/>
      <c r="AO830137" s="19"/>
      <c r="AP830137"/>
    </row>
    <row r="830138" spans="1:42" s="116" customFormat="1" x14ac:dyDescent="0.3">
      <c r="A830138"/>
      <c r="B830138"/>
      <c r="C830138"/>
      <c r="D830138"/>
      <c r="E830138"/>
      <c r="F830138"/>
      <c r="G830138"/>
      <c r="H830138"/>
      <c r="I830138"/>
      <c r="J830138"/>
      <c r="K830138"/>
      <c r="L830138"/>
      <c r="M830138" s="115"/>
      <c r="N830138" s="115"/>
      <c r="O830138"/>
      <c r="P830138"/>
      <c r="Q830138"/>
      <c r="R830138" s="19"/>
      <c r="S830138" s="19"/>
      <c r="T830138"/>
      <c r="U830138" s="113"/>
      <c r="V830138" s="19"/>
      <c r="W830138" s="19"/>
      <c r="X830138" s="19"/>
      <c r="Y830138" s="19"/>
      <c r="Z830138" s="19"/>
      <c r="AA830138" s="19"/>
      <c r="AB830138" s="19"/>
      <c r="AC830138" s="19"/>
      <c r="AD830138" s="19"/>
      <c r="AE830138" s="19"/>
      <c r="AF830138" s="19"/>
      <c r="AG830138" s="19"/>
      <c r="AH830138" s="19"/>
      <c r="AI830138" s="19"/>
      <c r="AJ830138" s="19"/>
      <c r="AK830138" s="19"/>
      <c r="AL830138" s="19"/>
      <c r="AM830138" s="19"/>
      <c r="AN830138" s="19"/>
      <c r="AO830138" s="19"/>
      <c r="AP830138"/>
    </row>
    <row r="830139" spans="1:42" s="116" customFormat="1" x14ac:dyDescent="0.3">
      <c r="A830139"/>
      <c r="B830139"/>
      <c r="C830139"/>
      <c r="D830139"/>
      <c r="E830139"/>
      <c r="F830139"/>
      <c r="G830139"/>
      <c r="H830139"/>
      <c r="I830139"/>
      <c r="J830139"/>
      <c r="K830139"/>
      <c r="L830139"/>
      <c r="M830139" s="115"/>
      <c r="N830139" s="115"/>
      <c r="O830139"/>
      <c r="P830139"/>
      <c r="Q830139"/>
      <c r="R830139" s="19"/>
      <c r="S830139" s="19"/>
      <c r="T830139"/>
      <c r="U830139" s="113"/>
      <c r="V830139" s="19"/>
      <c r="W830139" s="19"/>
      <c r="X830139" s="19"/>
      <c r="Y830139" s="19"/>
      <c r="Z830139" s="19"/>
      <c r="AA830139" s="19"/>
      <c r="AB830139" s="19"/>
      <c r="AC830139" s="19"/>
      <c r="AD830139" s="19"/>
      <c r="AE830139" s="19"/>
      <c r="AF830139" s="19"/>
      <c r="AG830139" s="19"/>
      <c r="AH830139" s="19"/>
      <c r="AI830139" s="19"/>
      <c r="AJ830139" s="19"/>
      <c r="AK830139" s="19"/>
      <c r="AL830139" s="19"/>
      <c r="AM830139" s="19"/>
      <c r="AN830139" s="19"/>
      <c r="AO830139" s="19"/>
      <c r="AP830139"/>
    </row>
    <row r="830140" spans="1:42" s="116" customFormat="1" x14ac:dyDescent="0.3">
      <c r="A830140"/>
      <c r="B830140"/>
      <c r="C830140"/>
      <c r="D830140"/>
      <c r="E830140"/>
      <c r="F830140"/>
      <c r="G830140"/>
      <c r="H830140"/>
      <c r="I830140"/>
      <c r="J830140"/>
      <c r="K830140"/>
      <c r="L830140"/>
      <c r="M830140" s="115"/>
      <c r="N830140" s="115"/>
      <c r="O830140"/>
      <c r="P830140"/>
      <c r="Q830140"/>
      <c r="R830140" s="19"/>
      <c r="S830140" s="19"/>
      <c r="T830140"/>
      <c r="U830140" s="113"/>
      <c r="V830140" s="19"/>
      <c r="W830140" s="19"/>
      <c r="X830140" s="19"/>
      <c r="Y830140" s="19"/>
      <c r="Z830140" s="19"/>
      <c r="AA830140" s="19"/>
      <c r="AB830140" s="19"/>
      <c r="AC830140" s="19"/>
      <c r="AD830140" s="19"/>
      <c r="AE830140" s="19"/>
      <c r="AF830140" s="19"/>
      <c r="AG830140" s="19"/>
      <c r="AH830140" s="19"/>
      <c r="AI830140" s="19"/>
      <c r="AJ830140" s="19"/>
      <c r="AK830140" s="19"/>
      <c r="AL830140" s="19"/>
      <c r="AM830140" s="19"/>
      <c r="AN830140" s="19"/>
      <c r="AO830140" s="19"/>
      <c r="AP830140"/>
    </row>
    <row r="830141" spans="1:42" s="116" customFormat="1" x14ac:dyDescent="0.3">
      <c r="A830141"/>
      <c r="B830141"/>
      <c r="C830141"/>
      <c r="D830141"/>
      <c r="E830141"/>
      <c r="F830141"/>
      <c r="G830141"/>
      <c r="H830141"/>
      <c r="I830141"/>
      <c r="J830141"/>
      <c r="K830141"/>
      <c r="L830141"/>
      <c r="M830141" s="115"/>
      <c r="N830141" s="115"/>
      <c r="O830141"/>
      <c r="P830141"/>
      <c r="Q830141"/>
      <c r="R830141" s="19"/>
      <c r="S830141" s="19"/>
      <c r="T830141"/>
      <c r="U830141" s="113"/>
      <c r="V830141" s="19"/>
      <c r="W830141" s="19"/>
      <c r="X830141" s="19"/>
      <c r="Y830141" s="19"/>
      <c r="Z830141" s="19"/>
      <c r="AA830141" s="19"/>
      <c r="AB830141" s="19"/>
      <c r="AC830141" s="19"/>
      <c r="AD830141" s="19"/>
      <c r="AE830141" s="19"/>
      <c r="AF830141" s="19"/>
      <c r="AG830141" s="19"/>
      <c r="AH830141" s="19"/>
      <c r="AI830141" s="19"/>
      <c r="AJ830141" s="19"/>
      <c r="AK830141" s="19"/>
      <c r="AL830141" s="19"/>
      <c r="AM830141" s="19"/>
      <c r="AN830141" s="19"/>
      <c r="AO830141" s="19"/>
      <c r="AP830141"/>
    </row>
    <row r="830142" spans="1:42" s="116" customFormat="1" x14ac:dyDescent="0.3">
      <c r="A830142"/>
      <c r="B830142"/>
      <c r="C830142"/>
      <c r="D830142"/>
      <c r="E830142"/>
      <c r="F830142"/>
      <c r="G830142"/>
      <c r="H830142"/>
      <c r="I830142"/>
      <c r="J830142"/>
      <c r="K830142"/>
      <c r="L830142"/>
      <c r="M830142" s="115"/>
      <c r="N830142" s="115"/>
      <c r="O830142"/>
      <c r="P830142"/>
      <c r="Q830142"/>
      <c r="R830142" s="19"/>
      <c r="S830142" s="19"/>
      <c r="T830142"/>
      <c r="U830142" s="113"/>
      <c r="V830142" s="19"/>
      <c r="W830142" s="19"/>
      <c r="X830142" s="19"/>
      <c r="Y830142" s="19"/>
      <c r="Z830142" s="19"/>
      <c r="AA830142" s="19"/>
      <c r="AB830142" s="19"/>
      <c r="AC830142" s="19"/>
      <c r="AD830142" s="19"/>
      <c r="AE830142" s="19"/>
      <c r="AF830142" s="19"/>
      <c r="AG830142" s="19"/>
      <c r="AH830142" s="19"/>
      <c r="AI830142" s="19"/>
      <c r="AJ830142" s="19"/>
      <c r="AK830142" s="19"/>
      <c r="AL830142" s="19"/>
      <c r="AM830142" s="19"/>
      <c r="AN830142" s="19"/>
      <c r="AO830142" s="19"/>
      <c r="AP830142"/>
    </row>
    <row r="830143" spans="1:42" s="116" customFormat="1" x14ac:dyDescent="0.3">
      <c r="A830143"/>
      <c r="B830143"/>
      <c r="C830143"/>
      <c r="D830143"/>
      <c r="E830143"/>
      <c r="F830143"/>
      <c r="G830143"/>
      <c r="H830143"/>
      <c r="I830143"/>
      <c r="J830143"/>
      <c r="K830143"/>
      <c r="L830143"/>
      <c r="M830143" s="115"/>
      <c r="N830143" s="115"/>
      <c r="O830143"/>
      <c r="P830143"/>
      <c r="Q830143"/>
      <c r="R830143" s="19"/>
      <c r="S830143" s="19"/>
      <c r="T830143"/>
      <c r="U830143" s="113"/>
      <c r="V830143" s="19"/>
      <c r="W830143" s="19"/>
      <c r="X830143" s="19"/>
      <c r="Y830143" s="19"/>
      <c r="Z830143" s="19"/>
      <c r="AA830143" s="19"/>
      <c r="AB830143" s="19"/>
      <c r="AC830143" s="19"/>
      <c r="AD830143" s="19"/>
      <c r="AE830143" s="19"/>
      <c r="AF830143" s="19"/>
      <c r="AG830143" s="19"/>
      <c r="AH830143" s="19"/>
      <c r="AI830143" s="19"/>
      <c r="AJ830143" s="19"/>
      <c r="AK830143" s="19"/>
      <c r="AL830143" s="19"/>
      <c r="AM830143" s="19"/>
      <c r="AN830143" s="19"/>
      <c r="AO830143" s="19"/>
      <c r="AP830143"/>
    </row>
    <row r="830144" spans="1:42" s="116" customFormat="1" x14ac:dyDescent="0.3">
      <c r="A830144"/>
      <c r="B830144"/>
      <c r="C830144"/>
      <c r="D830144"/>
      <c r="E830144"/>
      <c r="F830144"/>
      <c r="G830144"/>
      <c r="H830144"/>
      <c r="I830144"/>
      <c r="J830144"/>
      <c r="K830144"/>
      <c r="L830144"/>
      <c r="M830144" s="115"/>
      <c r="N830144" s="115"/>
      <c r="O830144"/>
      <c r="P830144"/>
      <c r="Q830144"/>
      <c r="R830144" s="19"/>
      <c r="S830144" s="19"/>
      <c r="T830144"/>
      <c r="U830144" s="113"/>
      <c r="V830144" s="19"/>
      <c r="W830144" s="19"/>
      <c r="X830144" s="19"/>
      <c r="Y830144" s="19"/>
      <c r="Z830144" s="19"/>
      <c r="AA830144" s="19"/>
      <c r="AB830144" s="19"/>
      <c r="AC830144" s="19"/>
      <c r="AD830144" s="19"/>
      <c r="AE830144" s="19"/>
      <c r="AF830144" s="19"/>
      <c r="AG830144" s="19"/>
      <c r="AH830144" s="19"/>
      <c r="AI830144" s="19"/>
      <c r="AJ830144" s="19"/>
      <c r="AK830144" s="19"/>
      <c r="AL830144" s="19"/>
      <c r="AM830144" s="19"/>
      <c r="AN830144" s="19"/>
      <c r="AO830144" s="19"/>
      <c r="AP830144"/>
    </row>
    <row r="830145" spans="1:42" s="116" customFormat="1" x14ac:dyDescent="0.3">
      <c r="A830145"/>
      <c r="B830145"/>
      <c r="C830145"/>
      <c r="D830145"/>
      <c r="E830145"/>
      <c r="F830145"/>
      <c r="G830145"/>
      <c r="H830145"/>
      <c r="I830145"/>
      <c r="J830145"/>
      <c r="K830145"/>
      <c r="L830145"/>
      <c r="M830145" s="115"/>
      <c r="N830145" s="115"/>
      <c r="O830145"/>
      <c r="P830145"/>
      <c r="Q830145"/>
      <c r="R830145" s="19"/>
      <c r="S830145" s="19"/>
      <c r="T830145"/>
      <c r="U830145" s="113"/>
      <c r="V830145" s="19"/>
      <c r="W830145" s="19"/>
      <c r="X830145" s="19"/>
      <c r="Y830145" s="19"/>
      <c r="Z830145" s="19"/>
      <c r="AA830145" s="19"/>
      <c r="AB830145" s="19"/>
      <c r="AC830145" s="19"/>
      <c r="AD830145" s="19"/>
      <c r="AE830145" s="19"/>
      <c r="AF830145" s="19"/>
      <c r="AG830145" s="19"/>
      <c r="AH830145" s="19"/>
      <c r="AI830145" s="19"/>
      <c r="AJ830145" s="19"/>
      <c r="AK830145" s="19"/>
      <c r="AL830145" s="19"/>
      <c r="AM830145" s="19"/>
      <c r="AN830145" s="19"/>
      <c r="AO830145" s="19"/>
      <c r="AP830145"/>
    </row>
    <row r="830146" spans="1:42" s="116" customFormat="1" x14ac:dyDescent="0.3">
      <c r="A830146"/>
      <c r="B830146"/>
      <c r="C830146"/>
      <c r="D830146"/>
      <c r="E830146"/>
      <c r="F830146"/>
      <c r="G830146"/>
      <c r="H830146"/>
      <c r="I830146"/>
      <c r="J830146"/>
      <c r="K830146"/>
      <c r="L830146"/>
      <c r="M830146" s="115"/>
      <c r="N830146" s="115"/>
      <c r="O830146"/>
      <c r="P830146"/>
      <c r="Q830146"/>
      <c r="R830146" s="19"/>
      <c r="S830146" s="19"/>
      <c r="T830146"/>
      <c r="U830146" s="113"/>
      <c r="V830146" s="19"/>
      <c r="W830146" s="19"/>
      <c r="X830146" s="19"/>
      <c r="Y830146" s="19"/>
      <c r="Z830146" s="19"/>
      <c r="AA830146" s="19"/>
      <c r="AB830146" s="19"/>
      <c r="AC830146" s="19"/>
      <c r="AD830146" s="19"/>
      <c r="AE830146" s="19"/>
      <c r="AF830146" s="19"/>
      <c r="AG830146" s="19"/>
      <c r="AH830146" s="19"/>
      <c r="AI830146" s="19"/>
      <c r="AJ830146" s="19"/>
      <c r="AK830146" s="19"/>
      <c r="AL830146" s="19"/>
      <c r="AM830146" s="19"/>
      <c r="AN830146" s="19"/>
      <c r="AO830146" s="19"/>
      <c r="AP830146"/>
    </row>
    <row r="830147" spans="1:42" s="116" customFormat="1" x14ac:dyDescent="0.3">
      <c r="A830147"/>
      <c r="B830147"/>
      <c r="C830147"/>
      <c r="D830147"/>
      <c r="E830147"/>
      <c r="F830147"/>
      <c r="G830147"/>
      <c r="H830147"/>
      <c r="I830147"/>
      <c r="J830147"/>
      <c r="K830147"/>
      <c r="L830147"/>
      <c r="M830147" s="115"/>
      <c r="N830147" s="115"/>
      <c r="O830147"/>
      <c r="P830147"/>
      <c r="Q830147"/>
      <c r="R830147" s="19"/>
      <c r="S830147" s="19"/>
      <c r="T830147"/>
      <c r="U830147" s="113"/>
      <c r="V830147" s="19"/>
      <c r="W830147" s="19"/>
      <c r="X830147" s="19"/>
      <c r="Y830147" s="19"/>
      <c r="Z830147" s="19"/>
      <c r="AA830147" s="19"/>
      <c r="AB830147" s="19"/>
      <c r="AC830147" s="19"/>
      <c r="AD830147" s="19"/>
      <c r="AE830147" s="19"/>
      <c r="AF830147" s="19"/>
      <c r="AG830147" s="19"/>
      <c r="AH830147" s="19"/>
      <c r="AI830147" s="19"/>
      <c r="AJ830147" s="19"/>
      <c r="AK830147" s="19"/>
      <c r="AL830147" s="19"/>
      <c r="AM830147" s="19"/>
      <c r="AN830147" s="19"/>
      <c r="AO830147" s="19"/>
      <c r="AP830147"/>
    </row>
    <row r="830148" spans="1:42" s="116" customFormat="1" x14ac:dyDescent="0.3">
      <c r="A830148"/>
      <c r="B830148"/>
      <c r="C830148"/>
      <c r="D830148"/>
      <c r="E830148"/>
      <c r="F830148"/>
      <c r="G830148"/>
      <c r="H830148"/>
      <c r="I830148"/>
      <c r="J830148"/>
      <c r="K830148"/>
      <c r="L830148"/>
      <c r="M830148" s="115"/>
      <c r="N830148" s="115"/>
      <c r="O830148"/>
      <c r="P830148"/>
      <c r="Q830148"/>
      <c r="R830148" s="19"/>
      <c r="S830148" s="19"/>
      <c r="T830148"/>
      <c r="U830148" s="113"/>
      <c r="V830148" s="19"/>
      <c r="W830148" s="19"/>
      <c r="X830148" s="19"/>
      <c r="Y830148" s="19"/>
      <c r="Z830148" s="19"/>
      <c r="AA830148" s="19"/>
      <c r="AB830148" s="19"/>
      <c r="AC830148" s="19"/>
      <c r="AD830148" s="19"/>
      <c r="AE830148" s="19"/>
      <c r="AF830148" s="19"/>
      <c r="AG830148" s="19"/>
      <c r="AH830148" s="19"/>
      <c r="AI830148" s="19"/>
      <c r="AJ830148" s="19"/>
      <c r="AK830148" s="19"/>
      <c r="AL830148" s="19"/>
      <c r="AM830148" s="19"/>
      <c r="AN830148" s="19"/>
      <c r="AO830148" s="19"/>
      <c r="AP830148"/>
    </row>
    <row r="830149" spans="1:42" s="116" customFormat="1" x14ac:dyDescent="0.3">
      <c r="A830149"/>
      <c r="B830149"/>
      <c r="C830149"/>
      <c r="D830149"/>
      <c r="E830149"/>
      <c r="F830149"/>
      <c r="G830149"/>
      <c r="H830149"/>
      <c r="I830149"/>
      <c r="J830149"/>
      <c r="K830149"/>
      <c r="L830149"/>
      <c r="M830149" s="115"/>
      <c r="N830149" s="115"/>
      <c r="O830149"/>
      <c r="P830149"/>
      <c r="Q830149"/>
      <c r="R830149" s="19"/>
      <c r="S830149" s="19"/>
      <c r="T830149"/>
      <c r="U830149" s="113"/>
      <c r="V830149" s="19"/>
      <c r="W830149" s="19"/>
      <c r="X830149" s="19"/>
      <c r="Y830149" s="19"/>
      <c r="Z830149" s="19"/>
      <c r="AA830149" s="19"/>
      <c r="AB830149" s="19"/>
      <c r="AC830149" s="19"/>
      <c r="AD830149" s="19"/>
      <c r="AE830149" s="19"/>
      <c r="AF830149" s="19"/>
      <c r="AG830149" s="19"/>
      <c r="AH830149" s="19"/>
      <c r="AI830149" s="19"/>
      <c r="AJ830149" s="19"/>
      <c r="AK830149" s="19"/>
      <c r="AL830149" s="19"/>
      <c r="AM830149" s="19"/>
      <c r="AN830149" s="19"/>
      <c r="AO830149" s="19"/>
      <c r="AP830149"/>
    </row>
    <row r="830150" spans="1:42" s="116" customFormat="1" x14ac:dyDescent="0.3">
      <c r="A830150"/>
      <c r="B830150"/>
      <c r="C830150"/>
      <c r="D830150"/>
      <c r="E830150"/>
      <c r="F830150"/>
      <c r="G830150"/>
      <c r="H830150"/>
      <c r="I830150"/>
      <c r="J830150"/>
      <c r="K830150"/>
      <c r="L830150"/>
      <c r="M830150" s="115"/>
      <c r="N830150" s="115"/>
      <c r="O830150"/>
      <c r="P830150"/>
      <c r="Q830150"/>
      <c r="R830150" s="19"/>
      <c r="S830150" s="19"/>
      <c r="T830150"/>
      <c r="U830150" s="113"/>
      <c r="V830150" s="19"/>
      <c r="W830150" s="19"/>
      <c r="X830150" s="19"/>
      <c r="Y830150" s="19"/>
      <c r="Z830150" s="19"/>
      <c r="AA830150" s="19"/>
      <c r="AB830150" s="19"/>
      <c r="AC830150" s="19"/>
      <c r="AD830150" s="19"/>
      <c r="AE830150" s="19"/>
      <c r="AF830150" s="19"/>
      <c r="AG830150" s="19"/>
      <c r="AH830150" s="19"/>
      <c r="AI830150" s="19"/>
      <c r="AJ830150" s="19"/>
      <c r="AK830150" s="19"/>
      <c r="AL830150" s="19"/>
      <c r="AM830150" s="19"/>
      <c r="AN830150" s="19"/>
      <c r="AO830150" s="19"/>
      <c r="AP830150"/>
    </row>
    <row r="830151" spans="1:42" s="116" customFormat="1" x14ac:dyDescent="0.3">
      <c r="A830151"/>
      <c r="B830151"/>
      <c r="C830151"/>
      <c r="D830151"/>
      <c r="E830151"/>
      <c r="F830151"/>
      <c r="G830151"/>
      <c r="H830151"/>
      <c r="I830151"/>
      <c r="J830151"/>
      <c r="K830151"/>
      <c r="L830151"/>
      <c r="M830151" s="115"/>
      <c r="N830151" s="115"/>
      <c r="O830151"/>
      <c r="P830151"/>
      <c r="Q830151"/>
      <c r="R830151" s="19"/>
      <c r="S830151" s="19"/>
      <c r="T830151"/>
      <c r="U830151" s="113"/>
      <c r="V830151" s="19"/>
      <c r="W830151" s="19"/>
      <c r="X830151" s="19"/>
      <c r="Y830151" s="19"/>
      <c r="Z830151" s="19"/>
      <c r="AA830151" s="19"/>
      <c r="AB830151" s="19"/>
      <c r="AC830151" s="19"/>
      <c r="AD830151" s="19"/>
      <c r="AE830151" s="19"/>
      <c r="AF830151" s="19"/>
      <c r="AG830151" s="19"/>
      <c r="AH830151" s="19"/>
      <c r="AI830151" s="19"/>
      <c r="AJ830151" s="19"/>
      <c r="AK830151" s="19"/>
      <c r="AL830151" s="19"/>
      <c r="AM830151" s="19"/>
      <c r="AN830151" s="19"/>
      <c r="AO830151" s="19"/>
      <c r="AP830151"/>
    </row>
    <row r="830152" spans="1:42" s="116" customFormat="1" x14ac:dyDescent="0.3">
      <c r="A830152"/>
      <c r="B830152"/>
      <c r="C830152"/>
      <c r="D830152"/>
      <c r="E830152"/>
      <c r="F830152"/>
      <c r="G830152"/>
      <c r="H830152"/>
      <c r="I830152"/>
      <c r="J830152"/>
      <c r="K830152"/>
      <c r="L830152"/>
      <c r="M830152" s="115"/>
      <c r="N830152" s="115"/>
      <c r="O830152"/>
      <c r="P830152"/>
      <c r="Q830152"/>
      <c r="R830152" s="19"/>
      <c r="S830152" s="19"/>
      <c r="T830152"/>
      <c r="U830152" s="113"/>
      <c r="V830152" s="19"/>
      <c r="W830152" s="19"/>
      <c r="X830152" s="19"/>
      <c r="Y830152" s="19"/>
      <c r="Z830152" s="19"/>
      <c r="AA830152" s="19"/>
      <c r="AB830152" s="19"/>
      <c r="AC830152" s="19"/>
      <c r="AD830152" s="19"/>
      <c r="AE830152" s="19"/>
      <c r="AF830152" s="19"/>
      <c r="AG830152" s="19"/>
      <c r="AH830152" s="19"/>
      <c r="AI830152" s="19"/>
      <c r="AJ830152" s="19"/>
      <c r="AK830152" s="19"/>
      <c r="AL830152" s="19"/>
      <c r="AM830152" s="19"/>
      <c r="AN830152" s="19"/>
      <c r="AO830152" s="19"/>
      <c r="AP830152"/>
    </row>
    <row r="830153" spans="1:42" s="116" customFormat="1" x14ac:dyDescent="0.3">
      <c r="A830153"/>
      <c r="B830153"/>
      <c r="C830153"/>
      <c r="D830153"/>
      <c r="E830153"/>
      <c r="F830153"/>
      <c r="G830153"/>
      <c r="H830153"/>
      <c r="I830153"/>
      <c r="J830153"/>
      <c r="K830153"/>
      <c r="L830153"/>
      <c r="M830153" s="115"/>
      <c r="N830153" s="115"/>
      <c r="O830153"/>
      <c r="P830153"/>
      <c r="Q830153"/>
      <c r="R830153" s="19"/>
      <c r="S830153" s="19"/>
      <c r="T830153"/>
      <c r="U830153" s="113"/>
      <c r="V830153" s="19"/>
      <c r="W830153" s="19"/>
      <c r="X830153" s="19"/>
      <c r="Y830153" s="19"/>
      <c r="Z830153" s="19"/>
      <c r="AA830153" s="19"/>
      <c r="AB830153" s="19"/>
      <c r="AC830153" s="19"/>
      <c r="AD830153" s="19"/>
      <c r="AE830153" s="19"/>
      <c r="AF830153" s="19"/>
      <c r="AG830153" s="19"/>
      <c r="AH830153" s="19"/>
      <c r="AI830153" s="19"/>
      <c r="AJ830153" s="19"/>
      <c r="AK830153" s="19"/>
      <c r="AL830153" s="19"/>
      <c r="AM830153" s="19"/>
      <c r="AN830153" s="19"/>
      <c r="AO830153" s="19"/>
      <c r="AP830153"/>
    </row>
    <row r="830154" spans="1:42" s="116" customFormat="1" x14ac:dyDescent="0.3">
      <c r="A830154"/>
      <c r="B830154"/>
      <c r="C830154"/>
      <c r="D830154"/>
      <c r="E830154"/>
      <c r="F830154"/>
      <c r="G830154"/>
      <c r="H830154"/>
      <c r="I830154"/>
      <c r="J830154"/>
      <c r="K830154"/>
      <c r="L830154"/>
      <c r="M830154" s="115"/>
      <c r="N830154" s="115"/>
      <c r="O830154"/>
      <c r="P830154"/>
      <c r="Q830154"/>
      <c r="R830154" s="19"/>
      <c r="S830154" s="19"/>
      <c r="T830154"/>
      <c r="U830154" s="113"/>
      <c r="V830154" s="19"/>
      <c r="W830154" s="19"/>
      <c r="X830154" s="19"/>
      <c r="Y830154" s="19"/>
      <c r="Z830154" s="19"/>
      <c r="AA830154" s="19"/>
      <c r="AB830154" s="19"/>
      <c r="AC830154" s="19"/>
      <c r="AD830154" s="19"/>
      <c r="AE830154" s="19"/>
      <c r="AF830154" s="19"/>
      <c r="AG830154" s="19"/>
      <c r="AH830154" s="19"/>
      <c r="AI830154" s="19"/>
      <c r="AJ830154" s="19"/>
      <c r="AK830154" s="19"/>
      <c r="AL830154" s="19"/>
      <c r="AM830154" s="19"/>
      <c r="AN830154" s="19"/>
      <c r="AO830154" s="19"/>
      <c r="AP830154"/>
    </row>
    <row r="830155" spans="1:42" s="116" customFormat="1" x14ac:dyDescent="0.3">
      <c r="A830155"/>
      <c r="B830155"/>
      <c r="C830155"/>
      <c r="D830155"/>
      <c r="E830155"/>
      <c r="F830155"/>
      <c r="G830155"/>
      <c r="H830155"/>
      <c r="I830155"/>
      <c r="J830155"/>
      <c r="K830155"/>
      <c r="L830155"/>
      <c r="M830155" s="115"/>
      <c r="N830155" s="115"/>
      <c r="O830155"/>
      <c r="P830155"/>
      <c r="Q830155"/>
      <c r="R830155" s="19"/>
      <c r="S830155" s="19"/>
      <c r="T830155"/>
      <c r="U830155" s="113"/>
      <c r="V830155" s="19"/>
      <c r="W830155" s="19"/>
      <c r="X830155" s="19"/>
      <c r="Y830155" s="19"/>
      <c r="Z830155" s="19"/>
      <c r="AA830155" s="19"/>
      <c r="AB830155" s="19"/>
      <c r="AC830155" s="19"/>
      <c r="AD830155" s="19"/>
      <c r="AE830155" s="19"/>
      <c r="AF830155" s="19"/>
      <c r="AG830155" s="19"/>
      <c r="AH830155" s="19"/>
      <c r="AI830155" s="19"/>
      <c r="AJ830155" s="19"/>
      <c r="AK830155" s="19"/>
      <c r="AL830155" s="19"/>
      <c r="AM830155" s="19"/>
      <c r="AN830155" s="19"/>
      <c r="AO830155" s="19"/>
      <c r="AP830155"/>
    </row>
    <row r="830156" spans="1:42" s="116" customFormat="1" x14ac:dyDescent="0.3">
      <c r="A830156"/>
      <c r="B830156"/>
      <c r="C830156"/>
      <c r="D830156"/>
      <c r="E830156"/>
      <c r="F830156"/>
      <c r="G830156"/>
      <c r="H830156"/>
      <c r="I830156"/>
      <c r="J830156"/>
      <c r="K830156"/>
      <c r="L830156"/>
      <c r="M830156" s="115"/>
      <c r="N830156" s="115"/>
      <c r="O830156"/>
      <c r="P830156"/>
      <c r="Q830156"/>
      <c r="R830156" s="19"/>
      <c r="S830156" s="19"/>
      <c r="T830156"/>
      <c r="U830156" s="113"/>
      <c r="V830156" s="19"/>
      <c r="W830156" s="19"/>
      <c r="X830156" s="19"/>
      <c r="Y830156" s="19"/>
      <c r="Z830156" s="19"/>
      <c r="AA830156" s="19"/>
      <c r="AB830156" s="19"/>
      <c r="AC830156" s="19"/>
      <c r="AD830156" s="19"/>
      <c r="AE830156" s="19"/>
      <c r="AF830156" s="19"/>
      <c r="AG830156" s="19"/>
      <c r="AH830156" s="19"/>
      <c r="AI830156" s="19"/>
      <c r="AJ830156" s="19"/>
      <c r="AK830156" s="19"/>
      <c r="AL830156" s="19"/>
      <c r="AM830156" s="19"/>
      <c r="AN830156" s="19"/>
      <c r="AO830156" s="19"/>
      <c r="AP830156"/>
    </row>
    <row r="830157" spans="1:42" s="116" customFormat="1" x14ac:dyDescent="0.3">
      <c r="A830157"/>
      <c r="B830157"/>
      <c r="C830157"/>
      <c r="D830157"/>
      <c r="E830157"/>
      <c r="F830157"/>
      <c r="G830157"/>
      <c r="H830157"/>
      <c r="I830157"/>
      <c r="J830157"/>
      <c r="K830157"/>
      <c r="L830157"/>
      <c r="M830157" s="115"/>
      <c r="N830157" s="115"/>
      <c r="O830157"/>
      <c r="P830157"/>
      <c r="Q830157"/>
      <c r="R830157" s="19"/>
      <c r="S830157" s="19"/>
      <c r="T830157"/>
      <c r="U830157" s="113"/>
      <c r="V830157" s="19"/>
      <c r="W830157" s="19"/>
      <c r="X830157" s="19"/>
      <c r="Y830157" s="19"/>
      <c r="Z830157" s="19"/>
      <c r="AA830157" s="19"/>
      <c r="AB830157" s="19"/>
      <c r="AC830157" s="19"/>
      <c r="AD830157" s="19"/>
      <c r="AE830157" s="19"/>
      <c r="AF830157" s="19"/>
      <c r="AG830157" s="19"/>
      <c r="AH830157" s="19"/>
      <c r="AI830157" s="19"/>
      <c r="AJ830157" s="19"/>
      <c r="AK830157" s="19"/>
      <c r="AL830157" s="19"/>
      <c r="AM830157" s="19"/>
      <c r="AN830157" s="19"/>
      <c r="AO830157" s="19"/>
      <c r="AP830157"/>
    </row>
    <row r="830158" spans="1:42" s="116" customFormat="1" x14ac:dyDescent="0.3">
      <c r="A830158"/>
      <c r="B830158"/>
      <c r="C830158"/>
      <c r="D830158"/>
      <c r="E830158"/>
      <c r="F830158"/>
      <c r="G830158"/>
      <c r="H830158"/>
      <c r="I830158"/>
      <c r="J830158"/>
      <c r="K830158"/>
      <c r="L830158"/>
      <c r="M830158" s="115"/>
      <c r="N830158" s="115"/>
      <c r="O830158"/>
      <c r="P830158"/>
      <c r="Q830158"/>
      <c r="R830158" s="19"/>
      <c r="S830158" s="19"/>
      <c r="T830158"/>
      <c r="U830158" s="113"/>
      <c r="V830158" s="19"/>
      <c r="W830158" s="19"/>
      <c r="X830158" s="19"/>
      <c r="Y830158" s="19"/>
      <c r="Z830158" s="19"/>
      <c r="AA830158" s="19"/>
      <c r="AB830158" s="19"/>
      <c r="AC830158" s="19"/>
      <c r="AD830158" s="19"/>
      <c r="AE830158" s="19"/>
      <c r="AF830158" s="19"/>
      <c r="AG830158" s="19"/>
      <c r="AH830158" s="19"/>
      <c r="AI830158" s="19"/>
      <c r="AJ830158" s="19"/>
      <c r="AK830158" s="19"/>
      <c r="AL830158" s="19"/>
      <c r="AM830158" s="19"/>
      <c r="AN830158" s="19"/>
      <c r="AO830158" s="19"/>
      <c r="AP830158"/>
    </row>
    <row r="830159" spans="1:42" s="116" customFormat="1" x14ac:dyDescent="0.3">
      <c r="A830159"/>
      <c r="B830159"/>
      <c r="C830159"/>
      <c r="D830159"/>
      <c r="E830159"/>
      <c r="F830159"/>
      <c r="G830159"/>
      <c r="H830159"/>
      <c r="I830159"/>
      <c r="J830159"/>
      <c r="K830159"/>
      <c r="L830159"/>
      <c r="M830159" s="115"/>
      <c r="N830159" s="115"/>
      <c r="O830159"/>
      <c r="P830159"/>
      <c r="Q830159"/>
      <c r="R830159" s="19"/>
      <c r="S830159" s="19"/>
      <c r="T830159"/>
      <c r="U830159" s="113"/>
      <c r="V830159" s="19"/>
      <c r="W830159" s="19"/>
      <c r="X830159" s="19"/>
      <c r="Y830159" s="19"/>
      <c r="Z830159" s="19"/>
      <c r="AA830159" s="19"/>
      <c r="AB830159" s="19"/>
      <c r="AC830159" s="19"/>
      <c r="AD830159" s="19"/>
      <c r="AE830159" s="19"/>
      <c r="AF830159" s="19"/>
      <c r="AG830159" s="19"/>
      <c r="AH830159" s="19"/>
      <c r="AI830159" s="19"/>
      <c r="AJ830159" s="19"/>
      <c r="AK830159" s="19"/>
      <c r="AL830159" s="19"/>
      <c r="AM830159" s="19"/>
      <c r="AN830159" s="19"/>
      <c r="AO830159" s="19"/>
      <c r="AP830159"/>
    </row>
    <row r="830160" spans="1:42" s="116" customFormat="1" x14ac:dyDescent="0.3">
      <c r="A830160"/>
      <c r="B830160"/>
      <c r="C830160"/>
      <c r="D830160"/>
      <c r="E830160"/>
      <c r="F830160"/>
      <c r="G830160"/>
      <c r="H830160"/>
      <c r="I830160"/>
      <c r="J830160"/>
      <c r="K830160"/>
      <c r="L830160"/>
      <c r="M830160" s="115"/>
      <c r="N830160" s="115"/>
      <c r="O830160"/>
      <c r="P830160"/>
      <c r="Q830160"/>
      <c r="R830160" s="19"/>
      <c r="S830160" s="19"/>
      <c r="T830160"/>
      <c r="U830160" s="113"/>
      <c r="V830160" s="19"/>
      <c r="W830160" s="19"/>
      <c r="X830160" s="19"/>
      <c r="Y830160" s="19"/>
      <c r="Z830160" s="19"/>
      <c r="AA830160" s="19"/>
      <c r="AB830160" s="19"/>
      <c r="AC830160" s="19"/>
      <c r="AD830160" s="19"/>
      <c r="AE830160" s="19"/>
      <c r="AF830160" s="19"/>
      <c r="AG830160" s="19"/>
      <c r="AH830160" s="19"/>
      <c r="AI830160" s="19"/>
      <c r="AJ830160" s="19"/>
      <c r="AK830160" s="19"/>
      <c r="AL830160" s="19"/>
      <c r="AM830160" s="19"/>
      <c r="AN830160" s="19"/>
      <c r="AO830160" s="19"/>
      <c r="AP830160"/>
    </row>
    <row r="830161" spans="1:42" s="116" customFormat="1" x14ac:dyDescent="0.3">
      <c r="A830161"/>
      <c r="B830161"/>
      <c r="C830161"/>
      <c r="D830161"/>
      <c r="E830161"/>
      <c r="F830161"/>
      <c r="G830161"/>
      <c r="H830161"/>
      <c r="I830161"/>
      <c r="J830161"/>
      <c r="K830161"/>
      <c r="L830161"/>
      <c r="M830161" s="115"/>
      <c r="N830161" s="115"/>
      <c r="O830161"/>
      <c r="P830161"/>
      <c r="Q830161"/>
      <c r="R830161" s="19"/>
      <c r="S830161" s="19"/>
      <c r="T830161"/>
      <c r="U830161" s="113"/>
      <c r="V830161" s="19"/>
      <c r="W830161" s="19"/>
      <c r="X830161" s="19"/>
      <c r="Y830161" s="19"/>
      <c r="Z830161" s="19"/>
      <c r="AA830161" s="19"/>
      <c r="AB830161" s="19"/>
      <c r="AC830161" s="19"/>
      <c r="AD830161" s="19"/>
      <c r="AE830161" s="19"/>
      <c r="AF830161" s="19"/>
      <c r="AG830161" s="19"/>
      <c r="AH830161" s="19"/>
      <c r="AI830161" s="19"/>
      <c r="AJ830161" s="19"/>
      <c r="AK830161" s="19"/>
      <c r="AL830161" s="19"/>
      <c r="AM830161" s="19"/>
      <c r="AN830161" s="19"/>
      <c r="AO830161" s="19"/>
      <c r="AP830161"/>
    </row>
    <row r="830162" spans="1:42" s="116" customFormat="1" x14ac:dyDescent="0.3">
      <c r="A830162"/>
      <c r="B830162"/>
      <c r="C830162"/>
      <c r="D830162"/>
      <c r="E830162"/>
      <c r="F830162"/>
      <c r="G830162"/>
      <c r="H830162"/>
      <c r="I830162"/>
      <c r="J830162"/>
      <c r="K830162"/>
      <c r="L830162"/>
      <c r="M830162" s="115"/>
      <c r="N830162" s="115"/>
      <c r="O830162"/>
      <c r="P830162"/>
      <c r="Q830162"/>
      <c r="R830162" s="19"/>
      <c r="S830162" s="19"/>
      <c r="T830162"/>
      <c r="U830162" s="113"/>
      <c r="V830162" s="19"/>
      <c r="W830162" s="19"/>
      <c r="X830162" s="19"/>
      <c r="Y830162" s="19"/>
      <c r="Z830162" s="19"/>
      <c r="AA830162" s="19"/>
      <c r="AB830162" s="19"/>
      <c r="AC830162" s="19"/>
      <c r="AD830162" s="19"/>
      <c r="AE830162" s="19"/>
      <c r="AF830162" s="19"/>
      <c r="AG830162" s="19"/>
      <c r="AH830162" s="19"/>
      <c r="AI830162" s="19"/>
      <c r="AJ830162" s="19"/>
      <c r="AK830162" s="19"/>
      <c r="AL830162" s="19"/>
      <c r="AM830162" s="19"/>
      <c r="AN830162" s="19"/>
      <c r="AO830162" s="19"/>
      <c r="AP830162"/>
    </row>
    <row r="830163" spans="1:42" s="116" customFormat="1" x14ac:dyDescent="0.3">
      <c r="A830163"/>
      <c r="B830163"/>
      <c r="C830163"/>
      <c r="D830163"/>
      <c r="E830163"/>
      <c r="F830163"/>
      <c r="G830163"/>
      <c r="H830163"/>
      <c r="I830163"/>
      <c r="J830163"/>
      <c r="K830163"/>
      <c r="L830163"/>
      <c r="M830163" s="115"/>
      <c r="N830163" s="115"/>
      <c r="O830163"/>
      <c r="P830163"/>
      <c r="Q830163"/>
      <c r="R830163" s="19"/>
      <c r="S830163" s="19"/>
      <c r="T830163"/>
      <c r="U830163" s="113"/>
      <c r="V830163" s="19"/>
      <c r="W830163" s="19"/>
      <c r="X830163" s="19"/>
      <c r="Y830163" s="19"/>
      <c r="Z830163" s="19"/>
      <c r="AA830163" s="19"/>
      <c r="AB830163" s="19"/>
      <c r="AC830163" s="19"/>
      <c r="AD830163" s="19"/>
      <c r="AE830163" s="19"/>
      <c r="AF830163" s="19"/>
      <c r="AG830163" s="19"/>
      <c r="AH830163" s="19"/>
      <c r="AI830163" s="19"/>
      <c r="AJ830163" s="19"/>
      <c r="AK830163" s="19"/>
      <c r="AL830163" s="19"/>
      <c r="AM830163" s="19"/>
      <c r="AN830163" s="19"/>
      <c r="AO830163" s="19"/>
      <c r="AP830163"/>
    </row>
    <row r="830164" spans="1:42" s="116" customFormat="1" x14ac:dyDescent="0.3">
      <c r="A830164"/>
      <c r="B830164"/>
      <c r="C830164"/>
      <c r="D830164"/>
      <c r="E830164"/>
      <c r="F830164"/>
      <c r="G830164"/>
      <c r="H830164"/>
      <c r="I830164"/>
      <c r="J830164"/>
      <c r="K830164"/>
      <c r="L830164"/>
      <c r="M830164" s="115"/>
      <c r="N830164" s="115"/>
      <c r="O830164"/>
      <c r="P830164"/>
      <c r="Q830164"/>
      <c r="R830164" s="19"/>
      <c r="S830164" s="19"/>
      <c r="T830164"/>
      <c r="U830164" s="113"/>
      <c r="V830164" s="19"/>
      <c r="W830164" s="19"/>
      <c r="X830164" s="19"/>
      <c r="Y830164" s="19"/>
      <c r="Z830164" s="19"/>
      <c r="AA830164" s="19"/>
      <c r="AB830164" s="19"/>
      <c r="AC830164" s="19"/>
      <c r="AD830164" s="19"/>
      <c r="AE830164" s="19"/>
      <c r="AF830164" s="19"/>
      <c r="AG830164" s="19"/>
      <c r="AH830164" s="19"/>
      <c r="AI830164" s="19"/>
      <c r="AJ830164" s="19"/>
      <c r="AK830164" s="19"/>
      <c r="AL830164" s="19"/>
      <c r="AM830164" s="19"/>
      <c r="AN830164" s="19"/>
      <c r="AO830164" s="19"/>
      <c r="AP830164"/>
    </row>
    <row r="830165" spans="1:42" s="116" customFormat="1" x14ac:dyDescent="0.3">
      <c r="A830165"/>
      <c r="B830165"/>
      <c r="C830165"/>
      <c r="D830165"/>
      <c r="E830165"/>
      <c r="F830165"/>
      <c r="G830165"/>
      <c r="H830165"/>
      <c r="I830165"/>
      <c r="J830165"/>
      <c r="K830165"/>
      <c r="L830165"/>
      <c r="M830165" s="115"/>
      <c r="N830165" s="115"/>
      <c r="O830165"/>
      <c r="P830165"/>
      <c r="Q830165"/>
      <c r="R830165" s="19"/>
      <c r="S830165" s="19"/>
      <c r="T830165"/>
      <c r="U830165" s="113"/>
      <c r="V830165" s="19"/>
      <c r="W830165" s="19"/>
      <c r="X830165" s="19"/>
      <c r="Y830165" s="19"/>
      <c r="Z830165" s="19"/>
      <c r="AA830165" s="19"/>
      <c r="AB830165" s="19"/>
      <c r="AC830165" s="19"/>
      <c r="AD830165" s="19"/>
      <c r="AE830165" s="19"/>
      <c r="AF830165" s="19"/>
      <c r="AG830165" s="19"/>
      <c r="AH830165" s="19"/>
      <c r="AI830165" s="19"/>
      <c r="AJ830165" s="19"/>
      <c r="AK830165" s="19"/>
      <c r="AL830165" s="19"/>
      <c r="AM830165" s="19"/>
      <c r="AN830165" s="19"/>
      <c r="AO830165" s="19"/>
      <c r="AP830165"/>
    </row>
    <row r="830166" spans="1:42" s="116" customFormat="1" x14ac:dyDescent="0.3">
      <c r="A830166"/>
      <c r="B830166"/>
      <c r="C830166"/>
      <c r="D830166"/>
      <c r="E830166"/>
      <c r="F830166"/>
      <c r="G830166"/>
      <c r="H830166"/>
      <c r="I830166"/>
      <c r="J830166"/>
      <c r="K830166"/>
      <c r="L830166"/>
      <c r="M830166" s="115"/>
      <c r="N830166" s="115"/>
      <c r="O830166"/>
      <c r="P830166"/>
      <c r="Q830166"/>
      <c r="R830166" s="19"/>
      <c r="S830166" s="19"/>
      <c r="T830166"/>
      <c r="U830166" s="113"/>
      <c r="V830166" s="19"/>
      <c r="W830166" s="19"/>
      <c r="X830166" s="19"/>
      <c r="Y830166" s="19"/>
      <c r="Z830166" s="19"/>
      <c r="AA830166" s="19"/>
      <c r="AB830166" s="19"/>
      <c r="AC830166" s="19"/>
      <c r="AD830166" s="19"/>
      <c r="AE830166" s="19"/>
      <c r="AF830166" s="19"/>
      <c r="AG830166" s="19"/>
      <c r="AH830166" s="19"/>
      <c r="AI830166" s="19"/>
      <c r="AJ830166" s="19"/>
      <c r="AK830166" s="19"/>
      <c r="AL830166" s="19"/>
      <c r="AM830166" s="19"/>
      <c r="AN830166" s="19"/>
      <c r="AO830166" s="19"/>
      <c r="AP830166"/>
    </row>
    <row r="830167" spans="1:42" s="116" customFormat="1" x14ac:dyDescent="0.3">
      <c r="A830167"/>
      <c r="B830167"/>
      <c r="C830167"/>
      <c r="D830167"/>
      <c r="E830167"/>
      <c r="F830167"/>
      <c r="G830167"/>
      <c r="H830167"/>
      <c r="I830167"/>
      <c r="J830167"/>
      <c r="K830167"/>
      <c r="L830167"/>
      <c r="M830167" s="115"/>
      <c r="N830167" s="115"/>
      <c r="O830167"/>
      <c r="P830167"/>
      <c r="Q830167"/>
      <c r="R830167" s="19"/>
      <c r="S830167" s="19"/>
      <c r="T830167"/>
      <c r="U830167" s="113"/>
      <c r="V830167" s="19"/>
      <c r="W830167" s="19"/>
      <c r="X830167" s="19"/>
      <c r="Y830167" s="19"/>
      <c r="Z830167" s="19"/>
      <c r="AA830167" s="19"/>
      <c r="AB830167" s="19"/>
      <c r="AC830167" s="19"/>
      <c r="AD830167" s="19"/>
      <c r="AE830167" s="19"/>
      <c r="AF830167" s="19"/>
      <c r="AG830167" s="19"/>
      <c r="AH830167" s="19"/>
      <c r="AI830167" s="19"/>
      <c r="AJ830167" s="19"/>
      <c r="AK830167" s="19"/>
      <c r="AL830167" s="19"/>
      <c r="AM830167" s="19"/>
      <c r="AN830167" s="19"/>
      <c r="AO830167" s="19"/>
      <c r="AP830167"/>
    </row>
    <row r="830168" spans="1:42" s="116" customFormat="1" x14ac:dyDescent="0.3">
      <c r="A830168"/>
      <c r="B830168"/>
      <c r="C830168"/>
      <c r="D830168"/>
      <c r="E830168"/>
      <c r="F830168"/>
      <c r="G830168"/>
      <c r="H830168"/>
      <c r="I830168"/>
      <c r="J830168"/>
      <c r="K830168"/>
      <c r="L830168"/>
      <c r="M830168" s="115"/>
      <c r="N830168" s="115"/>
      <c r="O830168"/>
      <c r="P830168"/>
      <c r="Q830168"/>
      <c r="R830168" s="19"/>
      <c r="S830168" s="19"/>
      <c r="T830168"/>
      <c r="U830168" s="113"/>
      <c r="V830168" s="19"/>
      <c r="W830168" s="19"/>
      <c r="X830168" s="19"/>
      <c r="Y830168" s="19"/>
      <c r="Z830168" s="19"/>
      <c r="AA830168" s="19"/>
      <c r="AB830168" s="19"/>
      <c r="AC830168" s="19"/>
      <c r="AD830168" s="19"/>
      <c r="AE830168" s="19"/>
      <c r="AF830168" s="19"/>
      <c r="AG830168" s="19"/>
      <c r="AH830168" s="19"/>
      <c r="AI830168" s="19"/>
      <c r="AJ830168" s="19"/>
      <c r="AK830168" s="19"/>
      <c r="AL830168" s="19"/>
      <c r="AM830168" s="19"/>
      <c r="AN830168" s="19"/>
      <c r="AO830168" s="19"/>
      <c r="AP830168"/>
    </row>
    <row r="830169" spans="1:42" s="116" customFormat="1" x14ac:dyDescent="0.3">
      <c r="A830169"/>
      <c r="B830169"/>
      <c r="C830169"/>
      <c r="D830169"/>
      <c r="E830169"/>
      <c r="F830169"/>
      <c r="G830169"/>
      <c r="H830169"/>
      <c r="I830169"/>
      <c r="J830169"/>
      <c r="K830169"/>
      <c r="L830169"/>
      <c r="M830169" s="115"/>
      <c r="N830169" s="115"/>
      <c r="O830169"/>
      <c r="P830169"/>
      <c r="Q830169"/>
      <c r="R830169" s="19"/>
      <c r="S830169" s="19"/>
      <c r="T830169"/>
      <c r="U830169" s="113"/>
      <c r="V830169" s="19"/>
      <c r="W830169" s="19"/>
      <c r="X830169" s="19"/>
      <c r="Y830169" s="19"/>
      <c r="Z830169" s="19"/>
      <c r="AA830169" s="19"/>
      <c r="AB830169" s="19"/>
      <c r="AC830169" s="19"/>
      <c r="AD830169" s="19"/>
      <c r="AE830169" s="19"/>
      <c r="AF830169" s="19"/>
      <c r="AG830169" s="19"/>
      <c r="AH830169" s="19"/>
      <c r="AI830169" s="19"/>
      <c r="AJ830169" s="19"/>
      <c r="AK830169" s="19"/>
      <c r="AL830169" s="19"/>
      <c r="AM830169" s="19"/>
      <c r="AN830169" s="19"/>
      <c r="AO830169" s="19"/>
      <c r="AP830169"/>
    </row>
    <row r="830170" spans="1:42" s="116" customFormat="1" x14ac:dyDescent="0.3">
      <c r="A830170"/>
      <c r="B830170"/>
      <c r="C830170"/>
      <c r="D830170"/>
      <c r="E830170"/>
      <c r="F830170"/>
      <c r="G830170"/>
      <c r="H830170"/>
      <c r="I830170"/>
      <c r="J830170"/>
      <c r="K830170"/>
      <c r="L830170"/>
      <c r="M830170" s="115"/>
      <c r="N830170" s="115"/>
      <c r="O830170"/>
      <c r="P830170"/>
      <c r="Q830170"/>
      <c r="R830170" s="19"/>
      <c r="S830170" s="19"/>
      <c r="T830170"/>
      <c r="U830170" s="113"/>
      <c r="V830170" s="19"/>
      <c r="W830170" s="19"/>
      <c r="X830170" s="19"/>
      <c r="Y830170" s="19"/>
      <c r="Z830170" s="19"/>
      <c r="AA830170" s="19"/>
      <c r="AB830170" s="19"/>
      <c r="AC830170" s="19"/>
      <c r="AD830170" s="19"/>
      <c r="AE830170" s="19"/>
      <c r="AF830170" s="19"/>
      <c r="AG830170" s="19"/>
      <c r="AH830170" s="19"/>
      <c r="AI830170" s="19"/>
      <c r="AJ830170" s="19"/>
      <c r="AK830170" s="19"/>
      <c r="AL830170" s="19"/>
      <c r="AM830170" s="19"/>
      <c r="AN830170" s="19"/>
      <c r="AO830170" s="19"/>
      <c r="AP830170"/>
    </row>
    <row r="830171" spans="1:42" s="116" customFormat="1" x14ac:dyDescent="0.3">
      <c r="A830171"/>
      <c r="B830171"/>
      <c r="C830171"/>
      <c r="D830171"/>
      <c r="E830171"/>
      <c r="F830171"/>
      <c r="G830171"/>
      <c r="H830171"/>
      <c r="I830171"/>
      <c r="J830171"/>
      <c r="K830171"/>
      <c r="L830171"/>
      <c r="M830171" s="115"/>
      <c r="N830171" s="115"/>
      <c r="O830171"/>
      <c r="P830171"/>
      <c r="Q830171"/>
      <c r="R830171" s="19"/>
      <c r="S830171" s="19"/>
      <c r="T830171"/>
      <c r="U830171" s="113"/>
      <c r="V830171" s="19"/>
      <c r="W830171" s="19"/>
      <c r="X830171" s="19"/>
      <c r="Y830171" s="19"/>
      <c r="Z830171" s="19"/>
      <c r="AA830171" s="19"/>
      <c r="AB830171" s="19"/>
      <c r="AC830171" s="19"/>
      <c r="AD830171" s="19"/>
      <c r="AE830171" s="19"/>
      <c r="AF830171" s="19"/>
      <c r="AG830171" s="19"/>
      <c r="AH830171" s="19"/>
      <c r="AI830171" s="19"/>
      <c r="AJ830171" s="19"/>
      <c r="AK830171" s="19"/>
      <c r="AL830171" s="19"/>
      <c r="AM830171" s="19"/>
      <c r="AN830171" s="19"/>
      <c r="AO830171" s="19"/>
      <c r="AP830171"/>
    </row>
    <row r="830172" spans="1:42" s="116" customFormat="1" x14ac:dyDescent="0.3">
      <c r="A830172"/>
      <c r="B830172"/>
      <c r="C830172"/>
      <c r="D830172"/>
      <c r="E830172"/>
      <c r="F830172"/>
      <c r="G830172"/>
      <c r="H830172"/>
      <c r="I830172"/>
      <c r="J830172"/>
      <c r="K830172"/>
      <c r="L830172"/>
      <c r="M830172" s="115"/>
      <c r="N830172" s="115"/>
      <c r="O830172"/>
      <c r="P830172"/>
      <c r="Q830172"/>
      <c r="R830172" s="19"/>
      <c r="S830172" s="19"/>
      <c r="T830172"/>
      <c r="U830172" s="113"/>
      <c r="V830172" s="19"/>
      <c r="W830172" s="19"/>
      <c r="X830172" s="19"/>
      <c r="Y830172" s="19"/>
      <c r="Z830172" s="19"/>
      <c r="AA830172" s="19"/>
      <c r="AB830172" s="19"/>
      <c r="AC830172" s="19"/>
      <c r="AD830172" s="19"/>
      <c r="AE830172" s="19"/>
      <c r="AF830172" s="19"/>
      <c r="AG830172" s="19"/>
      <c r="AH830172" s="19"/>
      <c r="AI830172" s="19"/>
      <c r="AJ830172" s="19"/>
      <c r="AK830172" s="19"/>
      <c r="AL830172" s="19"/>
      <c r="AM830172" s="19"/>
      <c r="AN830172" s="19"/>
      <c r="AO830172" s="19"/>
      <c r="AP830172"/>
    </row>
    <row r="830173" spans="1:42" s="116" customFormat="1" x14ac:dyDescent="0.3">
      <c r="A830173"/>
      <c r="B830173"/>
      <c r="C830173"/>
      <c r="D830173"/>
      <c r="E830173"/>
      <c r="F830173"/>
      <c r="G830173"/>
      <c r="H830173"/>
      <c r="I830173"/>
      <c r="J830173"/>
      <c r="K830173"/>
      <c r="L830173"/>
      <c r="M830173" s="115"/>
      <c r="N830173" s="115"/>
      <c r="O830173"/>
      <c r="P830173"/>
      <c r="Q830173"/>
      <c r="R830173" s="19"/>
      <c r="S830173" s="19"/>
      <c r="T830173"/>
      <c r="U830173" s="113"/>
      <c r="V830173" s="19"/>
      <c r="W830173" s="19"/>
      <c r="X830173" s="19"/>
      <c r="Y830173" s="19"/>
      <c r="Z830173" s="19"/>
      <c r="AA830173" s="19"/>
      <c r="AB830173" s="19"/>
      <c r="AC830173" s="19"/>
      <c r="AD830173" s="19"/>
      <c r="AE830173" s="19"/>
      <c r="AF830173" s="19"/>
      <c r="AG830173" s="19"/>
      <c r="AH830173" s="19"/>
      <c r="AI830173" s="19"/>
      <c r="AJ830173" s="19"/>
      <c r="AK830173" s="19"/>
      <c r="AL830173" s="19"/>
      <c r="AM830173" s="19"/>
      <c r="AN830173" s="19"/>
      <c r="AO830173" s="19"/>
      <c r="AP830173"/>
    </row>
    <row r="830174" spans="1:42" s="116" customFormat="1" x14ac:dyDescent="0.3">
      <c r="A830174"/>
      <c r="B830174"/>
      <c r="C830174"/>
      <c r="D830174"/>
      <c r="E830174"/>
      <c r="F830174"/>
      <c r="G830174"/>
      <c r="H830174"/>
      <c r="I830174"/>
      <c r="J830174"/>
      <c r="K830174"/>
      <c r="L830174"/>
      <c r="M830174" s="115"/>
      <c r="N830174" s="115"/>
      <c r="O830174"/>
      <c r="P830174"/>
      <c r="Q830174"/>
      <c r="R830174" s="19"/>
      <c r="S830174" s="19"/>
      <c r="T830174"/>
      <c r="U830174" s="113"/>
      <c r="V830174" s="19"/>
      <c r="W830174" s="19"/>
      <c r="X830174" s="19"/>
      <c r="Y830174" s="19"/>
      <c r="Z830174" s="19"/>
      <c r="AA830174" s="19"/>
      <c r="AB830174" s="19"/>
      <c r="AC830174" s="19"/>
      <c r="AD830174" s="19"/>
      <c r="AE830174" s="19"/>
      <c r="AF830174" s="19"/>
      <c r="AG830174" s="19"/>
      <c r="AH830174" s="19"/>
      <c r="AI830174" s="19"/>
      <c r="AJ830174" s="19"/>
      <c r="AK830174" s="19"/>
      <c r="AL830174" s="19"/>
      <c r="AM830174" s="19"/>
      <c r="AN830174" s="19"/>
      <c r="AO830174" s="19"/>
      <c r="AP830174"/>
    </row>
    <row r="830175" spans="1:42" s="116" customFormat="1" x14ac:dyDescent="0.3">
      <c r="A830175"/>
      <c r="B830175"/>
      <c r="C830175"/>
      <c r="D830175"/>
      <c r="E830175"/>
      <c r="F830175"/>
      <c r="G830175"/>
      <c r="H830175"/>
      <c r="I830175"/>
      <c r="J830175"/>
      <c r="K830175"/>
      <c r="L830175"/>
      <c r="M830175" s="115"/>
      <c r="N830175" s="115"/>
      <c r="O830175"/>
      <c r="P830175"/>
      <c r="Q830175"/>
      <c r="R830175" s="19"/>
      <c r="S830175" s="19"/>
      <c r="T830175"/>
      <c r="U830175" s="113"/>
      <c r="V830175" s="19"/>
      <c r="W830175" s="19"/>
      <c r="X830175" s="19"/>
      <c r="Y830175" s="19"/>
      <c r="Z830175" s="19"/>
      <c r="AA830175" s="19"/>
      <c r="AB830175" s="19"/>
      <c r="AC830175" s="19"/>
      <c r="AD830175" s="19"/>
      <c r="AE830175" s="19"/>
      <c r="AF830175" s="19"/>
      <c r="AG830175" s="19"/>
      <c r="AH830175" s="19"/>
      <c r="AI830175" s="19"/>
      <c r="AJ830175" s="19"/>
      <c r="AK830175" s="19"/>
      <c r="AL830175" s="19"/>
      <c r="AM830175" s="19"/>
      <c r="AN830175" s="19"/>
      <c r="AO830175" s="19"/>
      <c r="AP830175"/>
    </row>
    <row r="830176" spans="1:42" s="116" customFormat="1" x14ac:dyDescent="0.3">
      <c r="A830176"/>
      <c r="B830176"/>
      <c r="C830176"/>
      <c r="D830176"/>
      <c r="E830176"/>
      <c r="F830176"/>
      <c r="G830176"/>
      <c r="H830176"/>
      <c r="I830176"/>
      <c r="J830176"/>
      <c r="K830176"/>
      <c r="L830176"/>
      <c r="M830176" s="115"/>
      <c r="N830176" s="115"/>
      <c r="O830176"/>
      <c r="P830176"/>
      <c r="Q830176"/>
      <c r="R830176" s="19"/>
      <c r="S830176" s="19"/>
      <c r="T830176"/>
      <c r="U830176" s="113"/>
      <c r="V830176" s="19"/>
      <c r="W830176" s="19"/>
      <c r="X830176" s="19"/>
      <c r="Y830176" s="19"/>
      <c r="Z830176" s="19"/>
      <c r="AA830176" s="19"/>
      <c r="AB830176" s="19"/>
      <c r="AC830176" s="19"/>
      <c r="AD830176" s="19"/>
      <c r="AE830176" s="19"/>
      <c r="AF830176" s="19"/>
      <c r="AG830176" s="19"/>
      <c r="AH830176" s="19"/>
      <c r="AI830176" s="19"/>
      <c r="AJ830176" s="19"/>
      <c r="AK830176" s="19"/>
      <c r="AL830176" s="19"/>
      <c r="AM830176" s="19"/>
      <c r="AN830176" s="19"/>
      <c r="AO830176" s="19"/>
      <c r="AP830176"/>
    </row>
    <row r="830177" spans="1:42" s="116" customFormat="1" x14ac:dyDescent="0.3">
      <c r="A830177"/>
      <c r="B830177"/>
      <c r="C830177"/>
      <c r="D830177"/>
      <c r="E830177"/>
      <c r="F830177"/>
      <c r="G830177"/>
      <c r="H830177"/>
      <c r="I830177"/>
      <c r="J830177"/>
      <c r="K830177"/>
      <c r="L830177"/>
      <c r="M830177" s="115"/>
      <c r="N830177" s="115"/>
      <c r="O830177"/>
      <c r="P830177"/>
      <c r="Q830177"/>
      <c r="R830177" s="19"/>
      <c r="S830177" s="19"/>
      <c r="T830177"/>
      <c r="U830177" s="113"/>
      <c r="V830177" s="19"/>
      <c r="W830177" s="19"/>
      <c r="X830177" s="19"/>
      <c r="Y830177" s="19"/>
      <c r="Z830177" s="19"/>
      <c r="AA830177" s="19"/>
      <c r="AB830177" s="19"/>
      <c r="AC830177" s="19"/>
      <c r="AD830177" s="19"/>
      <c r="AE830177" s="19"/>
      <c r="AF830177" s="19"/>
      <c r="AG830177" s="19"/>
      <c r="AH830177" s="19"/>
      <c r="AI830177" s="19"/>
      <c r="AJ830177" s="19"/>
      <c r="AK830177" s="19"/>
      <c r="AL830177" s="19"/>
      <c r="AM830177" s="19"/>
      <c r="AN830177" s="19"/>
      <c r="AO830177" s="19"/>
      <c r="AP830177"/>
    </row>
    <row r="830178" spans="1:42" s="116" customFormat="1" x14ac:dyDescent="0.3">
      <c r="A830178"/>
      <c r="B830178"/>
      <c r="C830178"/>
      <c r="D830178"/>
      <c r="E830178"/>
      <c r="F830178"/>
      <c r="G830178"/>
      <c r="H830178"/>
      <c r="I830178"/>
      <c r="J830178"/>
      <c r="K830178"/>
      <c r="L830178"/>
      <c r="M830178" s="115"/>
      <c r="N830178" s="115"/>
      <c r="O830178"/>
      <c r="P830178"/>
      <c r="Q830178"/>
      <c r="R830178" s="19"/>
      <c r="S830178" s="19"/>
      <c r="T830178"/>
      <c r="U830178" s="113"/>
      <c r="V830178" s="19"/>
      <c r="W830178" s="19"/>
      <c r="X830178" s="19"/>
      <c r="Y830178" s="19"/>
      <c r="Z830178" s="19"/>
      <c r="AA830178" s="19"/>
      <c r="AB830178" s="19"/>
      <c r="AC830178" s="19"/>
      <c r="AD830178" s="19"/>
      <c r="AE830178" s="19"/>
      <c r="AF830178" s="19"/>
      <c r="AG830178" s="19"/>
      <c r="AH830178" s="19"/>
      <c r="AI830178" s="19"/>
      <c r="AJ830178" s="19"/>
      <c r="AK830178" s="19"/>
      <c r="AL830178" s="19"/>
      <c r="AM830178" s="19"/>
      <c r="AN830178" s="19"/>
      <c r="AO830178" s="19"/>
      <c r="AP830178"/>
    </row>
    <row r="830179" spans="1:42" s="116" customFormat="1" x14ac:dyDescent="0.3">
      <c r="A830179"/>
      <c r="B830179"/>
      <c r="C830179"/>
      <c r="D830179"/>
      <c r="E830179"/>
      <c r="F830179"/>
      <c r="G830179"/>
      <c r="H830179"/>
      <c r="I830179"/>
      <c r="J830179"/>
      <c r="K830179"/>
      <c r="L830179"/>
      <c r="M830179" s="115"/>
      <c r="N830179" s="115"/>
      <c r="O830179"/>
      <c r="P830179"/>
      <c r="Q830179"/>
      <c r="R830179" s="19"/>
      <c r="S830179" s="19"/>
      <c r="T830179"/>
      <c r="U830179" s="113"/>
      <c r="V830179" s="19"/>
      <c r="W830179" s="19"/>
      <c r="X830179" s="19"/>
      <c r="Y830179" s="19"/>
      <c r="Z830179" s="19"/>
      <c r="AA830179" s="19"/>
      <c r="AB830179" s="19"/>
      <c r="AC830179" s="19"/>
      <c r="AD830179" s="19"/>
      <c r="AE830179" s="19"/>
      <c r="AF830179" s="19"/>
      <c r="AG830179" s="19"/>
      <c r="AH830179" s="19"/>
      <c r="AI830179" s="19"/>
      <c r="AJ830179" s="19"/>
      <c r="AK830179" s="19"/>
      <c r="AL830179" s="19"/>
      <c r="AM830179" s="19"/>
      <c r="AN830179" s="19"/>
      <c r="AO830179" s="19"/>
      <c r="AP830179"/>
    </row>
    <row r="830180" spans="1:42" s="116" customFormat="1" x14ac:dyDescent="0.3">
      <c r="A830180"/>
      <c r="B830180"/>
      <c r="C830180"/>
      <c r="D830180"/>
      <c r="E830180"/>
      <c r="F830180"/>
      <c r="G830180"/>
      <c r="H830180"/>
      <c r="I830180"/>
      <c r="J830180"/>
      <c r="K830180"/>
      <c r="L830180"/>
      <c r="M830180" s="115"/>
      <c r="N830180" s="115"/>
      <c r="O830180"/>
      <c r="P830180"/>
      <c r="Q830180"/>
      <c r="R830180" s="19"/>
      <c r="S830180" s="19"/>
      <c r="T830180"/>
      <c r="U830180" s="113"/>
      <c r="V830180" s="19"/>
      <c r="W830180" s="19"/>
      <c r="X830180" s="19"/>
      <c r="Y830180" s="19"/>
      <c r="Z830180" s="19"/>
      <c r="AA830180" s="19"/>
      <c r="AB830180" s="19"/>
      <c r="AC830180" s="19"/>
      <c r="AD830180" s="19"/>
      <c r="AE830180" s="19"/>
      <c r="AF830180" s="19"/>
      <c r="AG830180" s="19"/>
      <c r="AH830180" s="19"/>
      <c r="AI830180" s="19"/>
      <c r="AJ830180" s="19"/>
      <c r="AK830180" s="19"/>
      <c r="AL830180" s="19"/>
      <c r="AM830180" s="19"/>
      <c r="AN830180" s="19"/>
      <c r="AO830180" s="19"/>
      <c r="AP830180"/>
    </row>
    <row r="830181" spans="1:42" s="116" customFormat="1" x14ac:dyDescent="0.3">
      <c r="A830181"/>
      <c r="B830181"/>
      <c r="C830181"/>
      <c r="D830181"/>
      <c r="E830181"/>
      <c r="F830181"/>
      <c r="G830181"/>
      <c r="H830181"/>
      <c r="I830181"/>
      <c r="J830181"/>
      <c r="K830181"/>
      <c r="L830181"/>
      <c r="M830181" s="115"/>
      <c r="N830181" s="115"/>
      <c r="O830181"/>
      <c r="P830181"/>
      <c r="Q830181"/>
      <c r="R830181" s="19"/>
      <c r="S830181" s="19"/>
      <c r="T830181"/>
      <c r="U830181" s="113"/>
      <c r="V830181" s="19"/>
      <c r="W830181" s="19"/>
      <c r="X830181" s="19"/>
      <c r="Y830181" s="19"/>
      <c r="Z830181" s="19"/>
      <c r="AA830181" s="19"/>
      <c r="AB830181" s="19"/>
      <c r="AC830181" s="19"/>
      <c r="AD830181" s="19"/>
      <c r="AE830181" s="19"/>
      <c r="AF830181" s="19"/>
      <c r="AG830181" s="19"/>
      <c r="AH830181" s="19"/>
      <c r="AI830181" s="19"/>
      <c r="AJ830181" s="19"/>
      <c r="AK830181" s="19"/>
      <c r="AL830181" s="19"/>
      <c r="AM830181" s="19"/>
      <c r="AN830181" s="19"/>
      <c r="AO830181" s="19"/>
      <c r="AP830181"/>
    </row>
    <row r="830182" spans="1:42" s="116" customFormat="1" x14ac:dyDescent="0.3">
      <c r="A830182"/>
      <c r="B830182"/>
      <c r="C830182"/>
      <c r="D830182"/>
      <c r="E830182"/>
      <c r="F830182"/>
      <c r="G830182"/>
      <c r="H830182"/>
      <c r="I830182"/>
      <c r="J830182"/>
      <c r="K830182"/>
      <c r="L830182"/>
      <c r="M830182" s="115"/>
      <c r="N830182" s="115"/>
      <c r="O830182"/>
      <c r="P830182"/>
      <c r="Q830182"/>
      <c r="R830182" s="19"/>
      <c r="S830182" s="19"/>
      <c r="T830182"/>
      <c r="U830182" s="113"/>
      <c r="V830182" s="19"/>
      <c r="W830182" s="19"/>
      <c r="X830182" s="19"/>
      <c r="Y830182" s="19"/>
      <c r="Z830182" s="19"/>
      <c r="AA830182" s="19"/>
      <c r="AB830182" s="19"/>
      <c r="AC830182" s="19"/>
      <c r="AD830182" s="19"/>
      <c r="AE830182" s="19"/>
      <c r="AF830182" s="19"/>
      <c r="AG830182" s="19"/>
      <c r="AH830182" s="19"/>
      <c r="AI830182" s="19"/>
      <c r="AJ830182" s="19"/>
      <c r="AK830182" s="19"/>
      <c r="AL830182" s="19"/>
      <c r="AM830182" s="19"/>
      <c r="AN830182" s="19"/>
      <c r="AO830182" s="19"/>
      <c r="AP830182"/>
    </row>
    <row r="830183" spans="1:42" s="116" customFormat="1" x14ac:dyDescent="0.3">
      <c r="A830183"/>
      <c r="B830183"/>
      <c r="C830183"/>
      <c r="D830183"/>
      <c r="E830183"/>
      <c r="F830183"/>
      <c r="G830183"/>
      <c r="H830183"/>
      <c r="I830183"/>
      <c r="J830183"/>
      <c r="K830183"/>
      <c r="L830183"/>
      <c r="M830183" s="115"/>
      <c r="N830183" s="115"/>
      <c r="O830183"/>
      <c r="P830183"/>
      <c r="Q830183"/>
      <c r="R830183" s="19"/>
      <c r="S830183" s="19"/>
      <c r="T830183"/>
      <c r="U830183" s="113"/>
      <c r="V830183" s="19"/>
      <c r="W830183" s="19"/>
      <c r="X830183" s="19"/>
      <c r="Y830183" s="19"/>
      <c r="Z830183" s="19"/>
      <c r="AA830183" s="19"/>
      <c r="AB830183" s="19"/>
      <c r="AC830183" s="19"/>
      <c r="AD830183" s="19"/>
      <c r="AE830183" s="19"/>
      <c r="AF830183" s="19"/>
      <c r="AG830183" s="19"/>
      <c r="AH830183" s="19"/>
      <c r="AI830183" s="19"/>
      <c r="AJ830183" s="19"/>
      <c r="AK830183" s="19"/>
      <c r="AL830183" s="19"/>
      <c r="AM830183" s="19"/>
      <c r="AN830183" s="19"/>
      <c r="AO830183" s="19"/>
      <c r="AP830183"/>
    </row>
    <row r="830184" spans="1:42" s="116" customFormat="1" x14ac:dyDescent="0.3">
      <c r="A830184"/>
      <c r="B830184"/>
      <c r="C830184"/>
      <c r="D830184"/>
      <c r="E830184"/>
      <c r="F830184"/>
      <c r="G830184"/>
      <c r="H830184"/>
      <c r="I830184"/>
      <c r="J830184"/>
      <c r="K830184"/>
      <c r="L830184"/>
      <c r="M830184" s="115"/>
      <c r="N830184" s="115"/>
      <c r="O830184"/>
      <c r="P830184"/>
      <c r="Q830184"/>
      <c r="R830184" s="19"/>
      <c r="S830184" s="19"/>
      <c r="T830184"/>
      <c r="U830184" s="113"/>
      <c r="V830184" s="19"/>
      <c r="W830184" s="19"/>
      <c r="X830184" s="19"/>
      <c r="Y830184" s="19"/>
      <c r="Z830184" s="19"/>
      <c r="AA830184" s="19"/>
      <c r="AB830184" s="19"/>
      <c r="AC830184" s="19"/>
      <c r="AD830184" s="19"/>
      <c r="AE830184" s="19"/>
      <c r="AF830184" s="19"/>
      <c r="AG830184" s="19"/>
      <c r="AH830184" s="19"/>
      <c r="AI830184" s="19"/>
      <c r="AJ830184" s="19"/>
      <c r="AK830184" s="19"/>
      <c r="AL830184" s="19"/>
      <c r="AM830184" s="19"/>
      <c r="AN830184" s="19"/>
      <c r="AO830184" s="19"/>
      <c r="AP830184"/>
    </row>
    <row r="830185" spans="1:42" s="116" customFormat="1" x14ac:dyDescent="0.3">
      <c r="A830185"/>
      <c r="B830185"/>
      <c r="C830185"/>
      <c r="D830185"/>
      <c r="E830185"/>
      <c r="F830185"/>
      <c r="G830185"/>
      <c r="H830185"/>
      <c r="I830185"/>
      <c r="J830185"/>
      <c r="K830185"/>
      <c r="L830185"/>
      <c r="M830185" s="115"/>
      <c r="N830185" s="115"/>
      <c r="O830185"/>
      <c r="P830185"/>
      <c r="Q830185"/>
      <c r="R830185" s="19"/>
      <c r="S830185" s="19"/>
      <c r="T830185"/>
      <c r="U830185" s="113"/>
      <c r="V830185" s="19"/>
      <c r="W830185" s="19"/>
      <c r="X830185" s="19"/>
      <c r="Y830185" s="19"/>
      <c r="Z830185" s="19"/>
      <c r="AA830185" s="19"/>
      <c r="AB830185" s="19"/>
      <c r="AC830185" s="19"/>
      <c r="AD830185" s="19"/>
      <c r="AE830185" s="19"/>
      <c r="AF830185" s="19"/>
      <c r="AG830185" s="19"/>
      <c r="AH830185" s="19"/>
      <c r="AI830185" s="19"/>
      <c r="AJ830185" s="19"/>
      <c r="AK830185" s="19"/>
      <c r="AL830185" s="19"/>
      <c r="AM830185" s="19"/>
      <c r="AN830185" s="19"/>
      <c r="AO830185" s="19"/>
      <c r="AP830185"/>
    </row>
    <row r="830186" spans="1:42" s="116" customFormat="1" x14ac:dyDescent="0.3">
      <c r="A830186"/>
      <c r="B830186"/>
      <c r="C830186"/>
      <c r="D830186"/>
      <c r="E830186"/>
      <c r="F830186"/>
      <c r="G830186"/>
      <c r="H830186"/>
      <c r="I830186"/>
      <c r="J830186"/>
      <c r="K830186"/>
      <c r="L830186"/>
      <c r="M830186" s="115"/>
      <c r="N830186" s="115"/>
      <c r="O830186"/>
      <c r="P830186"/>
      <c r="Q830186"/>
      <c r="R830186" s="19"/>
      <c r="S830186" s="19"/>
      <c r="T830186"/>
      <c r="U830186" s="113"/>
      <c r="V830186" s="19"/>
      <c r="W830186" s="19"/>
      <c r="X830186" s="19"/>
      <c r="Y830186" s="19"/>
      <c r="Z830186" s="19"/>
      <c r="AA830186" s="19"/>
      <c r="AB830186" s="19"/>
      <c r="AC830186" s="19"/>
      <c r="AD830186" s="19"/>
      <c r="AE830186" s="19"/>
      <c r="AF830186" s="19"/>
      <c r="AG830186" s="19"/>
      <c r="AH830186" s="19"/>
      <c r="AI830186" s="19"/>
      <c r="AJ830186" s="19"/>
      <c r="AK830186" s="19"/>
      <c r="AL830186" s="19"/>
      <c r="AM830186" s="19"/>
      <c r="AN830186" s="19"/>
      <c r="AO830186" s="19"/>
      <c r="AP830186"/>
    </row>
    <row r="830187" spans="1:42" s="116" customFormat="1" x14ac:dyDescent="0.3">
      <c r="A830187"/>
      <c r="B830187"/>
      <c r="C830187"/>
      <c r="D830187"/>
      <c r="E830187"/>
      <c r="F830187"/>
      <c r="G830187"/>
      <c r="H830187"/>
      <c r="I830187"/>
      <c r="J830187"/>
      <c r="K830187"/>
      <c r="L830187"/>
      <c r="M830187" s="115"/>
      <c r="N830187" s="115"/>
      <c r="O830187"/>
      <c r="P830187"/>
      <c r="Q830187"/>
      <c r="R830187" s="19"/>
      <c r="S830187" s="19"/>
      <c r="T830187"/>
      <c r="U830187" s="113"/>
      <c r="V830187" s="19"/>
      <c r="W830187" s="19"/>
      <c r="X830187" s="19"/>
      <c r="Y830187" s="19"/>
      <c r="Z830187" s="19"/>
      <c r="AA830187" s="19"/>
      <c r="AB830187" s="19"/>
      <c r="AC830187" s="19"/>
      <c r="AD830187" s="19"/>
      <c r="AE830187" s="19"/>
      <c r="AF830187" s="19"/>
      <c r="AG830187" s="19"/>
      <c r="AH830187" s="19"/>
      <c r="AI830187" s="19"/>
      <c r="AJ830187" s="19"/>
      <c r="AK830187" s="19"/>
      <c r="AL830187" s="19"/>
      <c r="AM830187" s="19"/>
      <c r="AN830187" s="19"/>
      <c r="AO830187" s="19"/>
      <c r="AP830187"/>
    </row>
    <row r="830188" spans="1:42" s="116" customFormat="1" x14ac:dyDescent="0.3">
      <c r="A830188"/>
      <c r="B830188"/>
      <c r="C830188"/>
      <c r="D830188"/>
      <c r="E830188"/>
      <c r="F830188"/>
      <c r="G830188"/>
      <c r="H830188"/>
      <c r="I830188"/>
      <c r="J830188"/>
      <c r="K830188"/>
      <c r="L830188"/>
      <c r="M830188" s="115"/>
      <c r="N830188" s="115"/>
      <c r="O830188"/>
      <c r="P830188"/>
      <c r="Q830188"/>
      <c r="R830188" s="19"/>
      <c r="S830188" s="19"/>
      <c r="T830188"/>
      <c r="U830188" s="113"/>
      <c r="V830188" s="19"/>
      <c r="W830188" s="19"/>
      <c r="X830188" s="19"/>
      <c r="Y830188" s="19"/>
      <c r="Z830188" s="19"/>
      <c r="AA830188" s="19"/>
      <c r="AB830188" s="19"/>
      <c r="AC830188" s="19"/>
      <c r="AD830188" s="19"/>
      <c r="AE830188" s="19"/>
      <c r="AF830188" s="19"/>
      <c r="AG830188" s="19"/>
      <c r="AH830188" s="19"/>
      <c r="AI830188" s="19"/>
      <c r="AJ830188" s="19"/>
      <c r="AK830188" s="19"/>
      <c r="AL830188" s="19"/>
      <c r="AM830188" s="19"/>
      <c r="AN830188" s="19"/>
      <c r="AO830188" s="19"/>
      <c r="AP830188"/>
    </row>
    <row r="830189" spans="1:42" s="116" customFormat="1" x14ac:dyDescent="0.3">
      <c r="A830189"/>
      <c r="B830189"/>
      <c r="C830189"/>
      <c r="D830189"/>
      <c r="E830189"/>
      <c r="F830189"/>
      <c r="G830189"/>
      <c r="H830189"/>
      <c r="I830189"/>
      <c r="J830189"/>
      <c r="K830189"/>
      <c r="L830189"/>
      <c r="M830189" s="115"/>
      <c r="N830189" s="115"/>
      <c r="O830189"/>
      <c r="P830189"/>
      <c r="Q830189"/>
      <c r="R830189" s="19"/>
      <c r="S830189" s="19"/>
      <c r="T830189"/>
      <c r="U830189" s="113"/>
      <c r="V830189" s="19"/>
      <c r="W830189" s="19"/>
      <c r="X830189" s="19"/>
      <c r="Y830189" s="19"/>
      <c r="Z830189" s="19"/>
      <c r="AA830189" s="19"/>
      <c r="AB830189" s="19"/>
      <c r="AC830189" s="19"/>
      <c r="AD830189" s="19"/>
      <c r="AE830189" s="19"/>
      <c r="AF830189" s="19"/>
      <c r="AG830189" s="19"/>
      <c r="AH830189" s="19"/>
      <c r="AI830189" s="19"/>
      <c r="AJ830189" s="19"/>
      <c r="AK830189" s="19"/>
      <c r="AL830189" s="19"/>
      <c r="AM830189" s="19"/>
      <c r="AN830189" s="19"/>
      <c r="AO830189" s="19"/>
      <c r="AP830189"/>
    </row>
    <row r="830190" spans="1:42" s="116" customFormat="1" x14ac:dyDescent="0.3">
      <c r="A830190"/>
      <c r="B830190"/>
      <c r="C830190"/>
      <c r="D830190"/>
      <c r="E830190"/>
      <c r="F830190"/>
      <c r="G830190"/>
      <c r="H830190"/>
      <c r="I830190"/>
      <c r="J830190"/>
      <c r="K830190"/>
      <c r="L830190"/>
      <c r="M830190" s="115"/>
      <c r="N830190" s="115"/>
      <c r="O830190"/>
      <c r="P830190"/>
      <c r="Q830190"/>
      <c r="R830190" s="19"/>
      <c r="S830190" s="19"/>
      <c r="T830190"/>
      <c r="U830190" s="113"/>
      <c r="V830190" s="19"/>
      <c r="W830190" s="19"/>
      <c r="X830190" s="19"/>
      <c r="Y830190" s="19"/>
      <c r="Z830190" s="19"/>
      <c r="AA830190" s="19"/>
      <c r="AB830190" s="19"/>
      <c r="AC830190" s="19"/>
      <c r="AD830190" s="19"/>
      <c r="AE830190" s="19"/>
      <c r="AF830190" s="19"/>
      <c r="AG830190" s="19"/>
      <c r="AH830190" s="19"/>
      <c r="AI830190" s="19"/>
      <c r="AJ830190" s="19"/>
      <c r="AK830190" s="19"/>
      <c r="AL830190" s="19"/>
      <c r="AM830190" s="19"/>
      <c r="AN830190" s="19"/>
      <c r="AO830190" s="19"/>
      <c r="AP830190"/>
    </row>
    <row r="830191" spans="1:42" s="116" customFormat="1" x14ac:dyDescent="0.3">
      <c r="A830191"/>
      <c r="B830191"/>
      <c r="C830191"/>
      <c r="D830191"/>
      <c r="E830191"/>
      <c r="F830191"/>
      <c r="G830191"/>
      <c r="H830191"/>
      <c r="I830191"/>
      <c r="J830191"/>
      <c r="K830191"/>
      <c r="L830191"/>
      <c r="M830191" s="115"/>
      <c r="N830191" s="115"/>
      <c r="O830191"/>
      <c r="P830191"/>
      <c r="Q830191"/>
      <c r="R830191" s="19"/>
      <c r="S830191" s="19"/>
      <c r="T830191"/>
      <c r="U830191" s="113"/>
      <c r="V830191" s="19"/>
      <c r="W830191" s="19"/>
      <c r="X830191" s="19"/>
      <c r="Y830191" s="19"/>
      <c r="Z830191" s="19"/>
      <c r="AA830191" s="19"/>
      <c r="AB830191" s="19"/>
      <c r="AC830191" s="19"/>
      <c r="AD830191" s="19"/>
      <c r="AE830191" s="19"/>
      <c r="AF830191" s="19"/>
      <c r="AG830191" s="19"/>
      <c r="AH830191" s="19"/>
      <c r="AI830191" s="19"/>
      <c r="AJ830191" s="19"/>
      <c r="AK830191" s="19"/>
      <c r="AL830191" s="19"/>
      <c r="AM830191" s="19"/>
      <c r="AN830191" s="19"/>
      <c r="AO830191" s="19"/>
      <c r="AP830191"/>
    </row>
    <row r="830192" spans="1:42" s="116" customFormat="1" x14ac:dyDescent="0.3">
      <c r="A830192"/>
      <c r="B830192"/>
      <c r="C830192"/>
      <c r="D830192"/>
      <c r="E830192"/>
      <c r="F830192"/>
      <c r="G830192"/>
      <c r="H830192"/>
      <c r="I830192"/>
      <c r="J830192"/>
      <c r="K830192"/>
      <c r="L830192"/>
      <c r="M830192" s="115"/>
      <c r="N830192" s="115"/>
      <c r="O830192"/>
      <c r="P830192"/>
      <c r="Q830192"/>
      <c r="R830192" s="19"/>
      <c r="S830192" s="19"/>
      <c r="T830192"/>
      <c r="U830192" s="113"/>
      <c r="V830192" s="19"/>
      <c r="W830192" s="19"/>
      <c r="X830192" s="19"/>
      <c r="Y830192" s="19"/>
      <c r="Z830192" s="19"/>
      <c r="AA830192" s="19"/>
      <c r="AB830192" s="19"/>
      <c r="AC830192" s="19"/>
      <c r="AD830192" s="19"/>
      <c r="AE830192" s="19"/>
      <c r="AF830192" s="19"/>
      <c r="AG830192" s="19"/>
      <c r="AH830192" s="19"/>
      <c r="AI830192" s="19"/>
      <c r="AJ830192" s="19"/>
      <c r="AK830192" s="19"/>
      <c r="AL830192" s="19"/>
      <c r="AM830192" s="19"/>
      <c r="AN830192" s="19"/>
      <c r="AO830192" s="19"/>
      <c r="AP830192"/>
    </row>
    <row r="830193" spans="1:42" s="116" customFormat="1" x14ac:dyDescent="0.3">
      <c r="A830193"/>
      <c r="B830193"/>
      <c r="C830193"/>
      <c r="D830193"/>
      <c r="E830193"/>
      <c r="F830193"/>
      <c r="G830193"/>
      <c r="H830193"/>
      <c r="I830193"/>
      <c r="J830193"/>
      <c r="K830193"/>
      <c r="L830193"/>
      <c r="M830193" s="115"/>
      <c r="N830193" s="115"/>
      <c r="O830193"/>
      <c r="P830193"/>
      <c r="Q830193"/>
      <c r="R830193" s="19"/>
      <c r="S830193" s="19"/>
      <c r="T830193"/>
      <c r="U830193" s="113"/>
      <c r="V830193" s="19"/>
      <c r="W830193" s="19"/>
      <c r="X830193" s="19"/>
      <c r="Y830193" s="19"/>
      <c r="Z830193" s="19"/>
      <c r="AA830193" s="19"/>
      <c r="AB830193" s="19"/>
      <c r="AC830193" s="19"/>
      <c r="AD830193" s="19"/>
      <c r="AE830193" s="19"/>
      <c r="AF830193" s="19"/>
      <c r="AG830193" s="19"/>
      <c r="AH830193" s="19"/>
      <c r="AI830193" s="19"/>
      <c r="AJ830193" s="19"/>
      <c r="AK830193" s="19"/>
      <c r="AL830193" s="19"/>
      <c r="AM830193" s="19"/>
      <c r="AN830193" s="19"/>
      <c r="AO830193" s="19"/>
      <c r="AP830193"/>
    </row>
    <row r="830194" spans="1:42" s="116" customFormat="1" x14ac:dyDescent="0.3">
      <c r="A830194"/>
      <c r="B830194"/>
      <c r="C830194"/>
      <c r="D830194"/>
      <c r="E830194"/>
      <c r="F830194"/>
      <c r="G830194"/>
      <c r="H830194"/>
      <c r="I830194"/>
      <c r="J830194"/>
      <c r="K830194"/>
      <c r="L830194"/>
      <c r="M830194" s="115"/>
      <c r="N830194" s="115"/>
      <c r="O830194"/>
      <c r="P830194"/>
      <c r="Q830194"/>
      <c r="R830194" s="19"/>
      <c r="S830194" s="19"/>
      <c r="T830194"/>
      <c r="U830194" s="113"/>
      <c r="V830194" s="19"/>
      <c r="W830194" s="19"/>
      <c r="X830194" s="19"/>
      <c r="Y830194" s="19"/>
      <c r="Z830194" s="19"/>
      <c r="AA830194" s="19"/>
      <c r="AB830194" s="19"/>
      <c r="AC830194" s="19"/>
      <c r="AD830194" s="19"/>
      <c r="AE830194" s="19"/>
      <c r="AF830194" s="19"/>
      <c r="AG830194" s="19"/>
      <c r="AH830194" s="19"/>
      <c r="AI830194" s="19"/>
      <c r="AJ830194" s="19"/>
      <c r="AK830194" s="19"/>
      <c r="AL830194" s="19"/>
      <c r="AM830194" s="19"/>
      <c r="AN830194" s="19"/>
      <c r="AO830194" s="19"/>
      <c r="AP830194"/>
    </row>
    <row r="830195" spans="1:42" s="116" customFormat="1" x14ac:dyDescent="0.3">
      <c r="A830195"/>
      <c r="B830195"/>
      <c r="C830195"/>
      <c r="D830195"/>
      <c r="E830195"/>
      <c r="F830195"/>
      <c r="G830195"/>
      <c r="H830195"/>
      <c r="I830195"/>
      <c r="J830195"/>
      <c r="K830195"/>
      <c r="L830195"/>
      <c r="M830195" s="115"/>
      <c r="N830195" s="115"/>
      <c r="O830195"/>
      <c r="P830195"/>
      <c r="Q830195"/>
      <c r="R830195" s="19"/>
      <c r="S830195" s="19"/>
      <c r="T830195"/>
      <c r="U830195" s="113"/>
      <c r="V830195" s="19"/>
      <c r="W830195" s="19"/>
      <c r="X830195" s="19"/>
      <c r="Y830195" s="19"/>
      <c r="Z830195" s="19"/>
      <c r="AA830195" s="19"/>
      <c r="AB830195" s="19"/>
      <c r="AC830195" s="19"/>
      <c r="AD830195" s="19"/>
      <c r="AE830195" s="19"/>
      <c r="AF830195" s="19"/>
      <c r="AG830195" s="19"/>
      <c r="AH830195" s="19"/>
      <c r="AI830195" s="19"/>
      <c r="AJ830195" s="19"/>
      <c r="AK830195" s="19"/>
      <c r="AL830195" s="19"/>
      <c r="AM830195" s="19"/>
      <c r="AN830195" s="19"/>
      <c r="AO830195" s="19"/>
      <c r="AP830195"/>
    </row>
    <row r="830196" spans="1:42" s="116" customFormat="1" x14ac:dyDescent="0.3">
      <c r="A830196"/>
      <c r="B830196"/>
      <c r="C830196"/>
      <c r="D830196"/>
      <c r="E830196"/>
      <c r="F830196"/>
      <c r="G830196"/>
      <c r="H830196"/>
      <c r="I830196"/>
      <c r="J830196"/>
      <c r="K830196"/>
      <c r="L830196"/>
      <c r="M830196" s="115"/>
      <c r="N830196" s="115"/>
      <c r="O830196"/>
      <c r="P830196"/>
      <c r="Q830196"/>
      <c r="R830196" s="19"/>
      <c r="S830196" s="19"/>
      <c r="T830196"/>
      <c r="U830196" s="113"/>
      <c r="V830196" s="19"/>
      <c r="W830196" s="19"/>
      <c r="X830196" s="19"/>
      <c r="Y830196" s="19"/>
      <c r="Z830196" s="19"/>
      <c r="AA830196" s="19"/>
      <c r="AB830196" s="19"/>
      <c r="AC830196" s="19"/>
      <c r="AD830196" s="19"/>
      <c r="AE830196" s="19"/>
      <c r="AF830196" s="19"/>
      <c r="AG830196" s="19"/>
      <c r="AH830196" s="19"/>
      <c r="AI830196" s="19"/>
      <c r="AJ830196" s="19"/>
      <c r="AK830196" s="19"/>
      <c r="AL830196" s="19"/>
      <c r="AM830196" s="19"/>
      <c r="AN830196" s="19"/>
      <c r="AO830196" s="19"/>
      <c r="AP830196"/>
    </row>
    <row r="830197" spans="1:42" s="116" customFormat="1" x14ac:dyDescent="0.3">
      <c r="A830197"/>
      <c r="B830197"/>
      <c r="C830197"/>
      <c r="D830197"/>
      <c r="E830197"/>
      <c r="F830197"/>
      <c r="G830197"/>
      <c r="H830197"/>
      <c r="I830197"/>
      <c r="J830197"/>
      <c r="K830197"/>
      <c r="L830197"/>
      <c r="M830197" s="115"/>
      <c r="N830197" s="115"/>
      <c r="O830197"/>
      <c r="P830197"/>
      <c r="Q830197"/>
      <c r="R830197" s="19"/>
      <c r="S830197" s="19"/>
      <c r="T830197"/>
      <c r="U830197" s="113"/>
      <c r="V830197" s="19"/>
      <c r="W830197" s="19"/>
      <c r="X830197" s="19"/>
      <c r="Y830197" s="19"/>
      <c r="Z830197" s="19"/>
      <c r="AA830197" s="19"/>
      <c r="AB830197" s="19"/>
      <c r="AC830197" s="19"/>
      <c r="AD830197" s="19"/>
      <c r="AE830197" s="19"/>
      <c r="AF830197" s="19"/>
      <c r="AG830197" s="19"/>
      <c r="AH830197" s="19"/>
      <c r="AI830197" s="19"/>
      <c r="AJ830197" s="19"/>
      <c r="AK830197" s="19"/>
      <c r="AL830197" s="19"/>
      <c r="AM830197" s="19"/>
      <c r="AN830197" s="19"/>
      <c r="AO830197" s="19"/>
      <c r="AP830197"/>
    </row>
    <row r="830198" spans="1:42" s="116" customFormat="1" x14ac:dyDescent="0.3">
      <c r="A830198"/>
      <c r="B830198"/>
      <c r="C830198"/>
      <c r="D830198"/>
      <c r="E830198"/>
      <c r="F830198"/>
      <c r="G830198"/>
      <c r="H830198"/>
      <c r="I830198"/>
      <c r="J830198"/>
      <c r="K830198"/>
      <c r="L830198"/>
      <c r="M830198" s="115"/>
      <c r="N830198" s="115"/>
      <c r="O830198"/>
      <c r="P830198"/>
      <c r="Q830198"/>
      <c r="R830198" s="19"/>
      <c r="S830198" s="19"/>
      <c r="T830198"/>
      <c r="U830198" s="113"/>
      <c r="V830198" s="19"/>
      <c r="W830198" s="19"/>
      <c r="X830198" s="19"/>
      <c r="Y830198" s="19"/>
      <c r="Z830198" s="19"/>
      <c r="AA830198" s="19"/>
      <c r="AB830198" s="19"/>
      <c r="AC830198" s="19"/>
      <c r="AD830198" s="19"/>
      <c r="AE830198" s="19"/>
      <c r="AF830198" s="19"/>
      <c r="AG830198" s="19"/>
      <c r="AH830198" s="19"/>
      <c r="AI830198" s="19"/>
      <c r="AJ830198" s="19"/>
      <c r="AK830198" s="19"/>
      <c r="AL830198" s="19"/>
      <c r="AM830198" s="19"/>
      <c r="AN830198" s="19"/>
      <c r="AO830198" s="19"/>
      <c r="AP830198"/>
    </row>
    <row r="830199" spans="1:42" s="116" customFormat="1" x14ac:dyDescent="0.3">
      <c r="A830199"/>
      <c r="B830199"/>
      <c r="C830199"/>
      <c r="D830199"/>
      <c r="E830199"/>
      <c r="F830199"/>
      <c r="G830199"/>
      <c r="H830199"/>
      <c r="I830199"/>
      <c r="J830199"/>
      <c r="K830199"/>
      <c r="L830199"/>
      <c r="M830199" s="115"/>
      <c r="N830199" s="115"/>
      <c r="O830199"/>
      <c r="P830199"/>
      <c r="Q830199"/>
      <c r="R830199" s="19"/>
      <c r="S830199" s="19"/>
      <c r="T830199"/>
      <c r="U830199" s="113"/>
      <c r="V830199" s="19"/>
      <c r="W830199" s="19"/>
      <c r="X830199" s="19"/>
      <c r="Y830199" s="19"/>
      <c r="Z830199" s="19"/>
      <c r="AA830199" s="19"/>
      <c r="AB830199" s="19"/>
      <c r="AC830199" s="19"/>
      <c r="AD830199" s="19"/>
      <c r="AE830199" s="19"/>
      <c r="AF830199" s="19"/>
      <c r="AG830199" s="19"/>
      <c r="AH830199" s="19"/>
      <c r="AI830199" s="19"/>
      <c r="AJ830199" s="19"/>
      <c r="AK830199" s="19"/>
      <c r="AL830199" s="19"/>
      <c r="AM830199" s="19"/>
      <c r="AN830199" s="19"/>
      <c r="AO830199" s="19"/>
      <c r="AP830199"/>
    </row>
    <row r="830200" spans="1:42" s="116" customFormat="1" x14ac:dyDescent="0.3">
      <c r="A830200"/>
      <c r="B830200"/>
      <c r="C830200"/>
      <c r="D830200"/>
      <c r="E830200"/>
      <c r="F830200"/>
      <c r="G830200"/>
      <c r="H830200"/>
      <c r="I830200"/>
      <c r="J830200"/>
      <c r="K830200"/>
      <c r="L830200"/>
      <c r="M830200" s="115"/>
      <c r="N830200" s="115"/>
      <c r="O830200"/>
      <c r="P830200"/>
      <c r="Q830200"/>
      <c r="R830200" s="19"/>
      <c r="S830200" s="19"/>
      <c r="T830200"/>
      <c r="U830200" s="113"/>
      <c r="V830200" s="19"/>
      <c r="W830200" s="19"/>
      <c r="X830200" s="19"/>
      <c r="Y830200" s="19"/>
      <c r="Z830200" s="19"/>
      <c r="AA830200" s="19"/>
      <c r="AB830200" s="19"/>
      <c r="AC830200" s="19"/>
      <c r="AD830200" s="19"/>
      <c r="AE830200" s="19"/>
      <c r="AF830200" s="19"/>
      <c r="AG830200" s="19"/>
      <c r="AH830200" s="19"/>
      <c r="AI830200" s="19"/>
      <c r="AJ830200" s="19"/>
      <c r="AK830200" s="19"/>
      <c r="AL830200" s="19"/>
      <c r="AM830200" s="19"/>
      <c r="AN830200" s="19"/>
      <c r="AO830200" s="19"/>
      <c r="AP830200"/>
    </row>
    <row r="830201" spans="1:42" s="116" customFormat="1" x14ac:dyDescent="0.3">
      <c r="A830201"/>
      <c r="B830201"/>
      <c r="C830201"/>
      <c r="D830201"/>
      <c r="E830201"/>
      <c r="F830201"/>
      <c r="G830201"/>
      <c r="H830201"/>
      <c r="I830201"/>
      <c r="J830201"/>
      <c r="K830201"/>
      <c r="L830201"/>
      <c r="M830201" s="115"/>
      <c r="N830201" s="115"/>
      <c r="O830201"/>
      <c r="P830201"/>
      <c r="Q830201"/>
      <c r="R830201" s="19"/>
      <c r="S830201" s="19"/>
      <c r="T830201"/>
      <c r="U830201" s="113"/>
      <c r="V830201" s="19"/>
      <c r="W830201" s="19"/>
      <c r="X830201" s="19"/>
      <c r="Y830201" s="19"/>
      <c r="Z830201" s="19"/>
      <c r="AA830201" s="19"/>
      <c r="AB830201" s="19"/>
      <c r="AC830201" s="19"/>
      <c r="AD830201" s="19"/>
      <c r="AE830201" s="19"/>
      <c r="AF830201" s="19"/>
      <c r="AG830201" s="19"/>
      <c r="AH830201" s="19"/>
      <c r="AI830201" s="19"/>
      <c r="AJ830201" s="19"/>
      <c r="AK830201" s="19"/>
      <c r="AL830201" s="19"/>
      <c r="AM830201" s="19"/>
      <c r="AN830201" s="19"/>
      <c r="AO830201" s="19"/>
      <c r="AP830201"/>
    </row>
    <row r="830202" spans="1:42" s="116" customFormat="1" x14ac:dyDescent="0.3">
      <c r="A830202"/>
      <c r="B830202"/>
      <c r="C830202"/>
      <c r="D830202"/>
      <c r="E830202"/>
      <c r="F830202"/>
      <c r="G830202"/>
      <c r="H830202"/>
      <c r="I830202"/>
      <c r="J830202"/>
      <c r="K830202"/>
      <c r="L830202"/>
      <c r="M830202" s="115"/>
      <c r="N830202" s="115"/>
      <c r="O830202"/>
      <c r="P830202"/>
      <c r="Q830202"/>
      <c r="R830202" s="19"/>
      <c r="S830202" s="19"/>
      <c r="T830202"/>
      <c r="U830202" s="113"/>
      <c r="V830202" s="19"/>
      <c r="W830202" s="19"/>
      <c r="X830202" s="19"/>
      <c r="Y830202" s="19"/>
      <c r="Z830202" s="19"/>
      <c r="AA830202" s="19"/>
      <c r="AB830202" s="19"/>
      <c r="AC830202" s="19"/>
      <c r="AD830202" s="19"/>
      <c r="AE830202" s="19"/>
      <c r="AF830202" s="19"/>
      <c r="AG830202" s="19"/>
      <c r="AH830202" s="19"/>
      <c r="AI830202" s="19"/>
      <c r="AJ830202" s="19"/>
      <c r="AK830202" s="19"/>
      <c r="AL830202" s="19"/>
      <c r="AM830202" s="19"/>
      <c r="AN830202" s="19"/>
      <c r="AO830202" s="19"/>
      <c r="AP830202"/>
    </row>
    <row r="830203" spans="1:42" s="116" customFormat="1" x14ac:dyDescent="0.3">
      <c r="A830203"/>
      <c r="B830203"/>
      <c r="C830203"/>
      <c r="D830203"/>
      <c r="E830203"/>
      <c r="F830203"/>
      <c r="G830203"/>
      <c r="H830203"/>
      <c r="I830203"/>
      <c r="J830203"/>
      <c r="K830203"/>
      <c r="L830203"/>
      <c r="M830203" s="115"/>
      <c r="N830203" s="115"/>
      <c r="O830203"/>
      <c r="P830203"/>
      <c r="Q830203"/>
      <c r="R830203" s="19"/>
      <c r="S830203" s="19"/>
      <c r="T830203"/>
      <c r="U830203" s="113"/>
      <c r="V830203" s="19"/>
      <c r="W830203" s="19"/>
      <c r="X830203" s="19"/>
      <c r="Y830203" s="19"/>
      <c r="Z830203" s="19"/>
      <c r="AA830203" s="19"/>
      <c r="AB830203" s="19"/>
      <c r="AC830203" s="19"/>
      <c r="AD830203" s="19"/>
      <c r="AE830203" s="19"/>
      <c r="AF830203" s="19"/>
      <c r="AG830203" s="19"/>
      <c r="AH830203" s="19"/>
      <c r="AI830203" s="19"/>
      <c r="AJ830203" s="19"/>
      <c r="AK830203" s="19"/>
      <c r="AL830203" s="19"/>
      <c r="AM830203" s="19"/>
      <c r="AN830203" s="19"/>
      <c r="AO830203" s="19"/>
      <c r="AP830203"/>
    </row>
    <row r="830204" spans="1:42" s="116" customFormat="1" x14ac:dyDescent="0.3">
      <c r="A830204"/>
      <c r="B830204"/>
      <c r="C830204"/>
      <c r="D830204"/>
      <c r="E830204"/>
      <c r="F830204"/>
      <c r="G830204"/>
      <c r="H830204"/>
      <c r="I830204"/>
      <c r="J830204"/>
      <c r="K830204"/>
      <c r="L830204"/>
      <c r="M830204" s="115"/>
      <c r="N830204" s="115"/>
      <c r="O830204"/>
      <c r="P830204"/>
      <c r="Q830204"/>
      <c r="R830204" s="19"/>
      <c r="S830204" s="19"/>
      <c r="T830204"/>
      <c r="U830204" s="113"/>
      <c r="V830204" s="19"/>
      <c r="W830204" s="19"/>
      <c r="X830204" s="19"/>
      <c r="Y830204" s="19"/>
      <c r="Z830204" s="19"/>
      <c r="AA830204" s="19"/>
      <c r="AB830204" s="19"/>
      <c r="AC830204" s="19"/>
      <c r="AD830204" s="19"/>
      <c r="AE830204" s="19"/>
      <c r="AF830204" s="19"/>
      <c r="AG830204" s="19"/>
      <c r="AH830204" s="19"/>
      <c r="AI830204" s="19"/>
      <c r="AJ830204" s="19"/>
      <c r="AK830204" s="19"/>
      <c r="AL830204" s="19"/>
      <c r="AM830204" s="19"/>
      <c r="AN830204" s="19"/>
      <c r="AO830204" s="19"/>
      <c r="AP830204"/>
    </row>
    <row r="830205" spans="1:42" s="116" customFormat="1" x14ac:dyDescent="0.3">
      <c r="A830205"/>
      <c r="B830205"/>
      <c r="C830205"/>
      <c r="D830205"/>
      <c r="E830205"/>
      <c r="F830205"/>
      <c r="G830205"/>
      <c r="H830205"/>
      <c r="I830205"/>
      <c r="J830205"/>
      <c r="K830205"/>
      <c r="L830205"/>
      <c r="M830205" s="115"/>
      <c r="N830205" s="115"/>
      <c r="O830205"/>
      <c r="P830205"/>
      <c r="Q830205"/>
      <c r="R830205" s="19"/>
      <c r="S830205" s="19"/>
      <c r="T830205"/>
      <c r="U830205" s="113"/>
      <c r="V830205" s="19"/>
      <c r="W830205" s="19"/>
      <c r="X830205" s="19"/>
      <c r="Y830205" s="19"/>
      <c r="Z830205" s="19"/>
      <c r="AA830205" s="19"/>
      <c r="AB830205" s="19"/>
      <c r="AC830205" s="19"/>
      <c r="AD830205" s="19"/>
      <c r="AE830205" s="19"/>
      <c r="AF830205" s="19"/>
      <c r="AG830205" s="19"/>
      <c r="AH830205" s="19"/>
      <c r="AI830205" s="19"/>
      <c r="AJ830205" s="19"/>
      <c r="AK830205" s="19"/>
      <c r="AL830205" s="19"/>
      <c r="AM830205" s="19"/>
      <c r="AN830205" s="19"/>
      <c r="AO830205" s="19"/>
      <c r="AP830205"/>
    </row>
    <row r="830206" spans="1:42" s="116" customFormat="1" x14ac:dyDescent="0.3">
      <c r="A830206"/>
      <c r="B830206"/>
      <c r="C830206"/>
      <c r="D830206"/>
      <c r="E830206"/>
      <c r="F830206"/>
      <c r="G830206"/>
      <c r="H830206"/>
      <c r="I830206"/>
      <c r="J830206"/>
      <c r="K830206"/>
      <c r="L830206"/>
      <c r="M830206" s="115"/>
      <c r="N830206" s="115"/>
      <c r="O830206"/>
      <c r="P830206"/>
      <c r="Q830206"/>
      <c r="R830206" s="19"/>
      <c r="S830206" s="19"/>
      <c r="T830206"/>
      <c r="U830206" s="113"/>
      <c r="V830206" s="19"/>
      <c r="W830206" s="19"/>
      <c r="X830206" s="19"/>
      <c r="Y830206" s="19"/>
      <c r="Z830206" s="19"/>
      <c r="AA830206" s="19"/>
      <c r="AB830206" s="19"/>
      <c r="AC830206" s="19"/>
      <c r="AD830206" s="19"/>
      <c r="AE830206" s="19"/>
      <c r="AF830206" s="19"/>
      <c r="AG830206" s="19"/>
      <c r="AH830206" s="19"/>
      <c r="AI830206" s="19"/>
      <c r="AJ830206" s="19"/>
      <c r="AK830206" s="19"/>
      <c r="AL830206" s="19"/>
      <c r="AM830206" s="19"/>
      <c r="AN830206" s="19"/>
      <c r="AO830206" s="19"/>
      <c r="AP830206"/>
    </row>
    <row r="830207" spans="1:42" s="116" customFormat="1" x14ac:dyDescent="0.3">
      <c r="A830207"/>
      <c r="B830207"/>
      <c r="C830207"/>
      <c r="D830207"/>
      <c r="E830207"/>
      <c r="F830207"/>
      <c r="G830207"/>
      <c r="H830207"/>
      <c r="I830207"/>
      <c r="J830207"/>
      <c r="K830207"/>
      <c r="L830207"/>
      <c r="M830207" s="115"/>
      <c r="N830207" s="115"/>
      <c r="O830207"/>
      <c r="P830207"/>
      <c r="Q830207"/>
      <c r="R830207" s="19"/>
      <c r="S830207" s="19"/>
      <c r="T830207"/>
      <c r="U830207" s="113"/>
      <c r="V830207" s="19"/>
      <c r="W830207" s="19"/>
      <c r="X830207" s="19"/>
      <c r="Y830207" s="19"/>
      <c r="Z830207" s="19"/>
      <c r="AA830207" s="19"/>
      <c r="AB830207" s="19"/>
      <c r="AC830207" s="19"/>
      <c r="AD830207" s="19"/>
      <c r="AE830207" s="19"/>
      <c r="AF830207" s="19"/>
      <c r="AG830207" s="19"/>
      <c r="AH830207" s="19"/>
      <c r="AI830207" s="19"/>
      <c r="AJ830207" s="19"/>
      <c r="AK830207" s="19"/>
      <c r="AL830207" s="19"/>
      <c r="AM830207" s="19"/>
      <c r="AN830207" s="19"/>
      <c r="AO830207" s="19"/>
      <c r="AP830207"/>
    </row>
    <row r="830208" spans="1:42" s="116" customFormat="1" x14ac:dyDescent="0.3">
      <c r="A830208"/>
      <c r="B830208"/>
      <c r="C830208"/>
      <c r="D830208"/>
      <c r="E830208"/>
      <c r="F830208"/>
      <c r="G830208"/>
      <c r="H830208"/>
      <c r="I830208"/>
      <c r="J830208"/>
      <c r="K830208"/>
      <c r="L830208"/>
      <c r="M830208" s="115"/>
      <c r="N830208" s="115"/>
      <c r="O830208"/>
      <c r="P830208"/>
      <c r="Q830208"/>
      <c r="R830208" s="19"/>
      <c r="S830208" s="19"/>
      <c r="T830208"/>
      <c r="U830208" s="113"/>
      <c r="V830208" s="19"/>
      <c r="W830208" s="19"/>
      <c r="X830208" s="19"/>
      <c r="Y830208" s="19"/>
      <c r="Z830208" s="19"/>
      <c r="AA830208" s="19"/>
      <c r="AB830208" s="19"/>
      <c r="AC830208" s="19"/>
      <c r="AD830208" s="19"/>
      <c r="AE830208" s="19"/>
      <c r="AF830208" s="19"/>
      <c r="AG830208" s="19"/>
      <c r="AH830208" s="19"/>
      <c r="AI830208" s="19"/>
      <c r="AJ830208" s="19"/>
      <c r="AK830208" s="19"/>
      <c r="AL830208" s="19"/>
      <c r="AM830208" s="19"/>
      <c r="AN830208" s="19"/>
      <c r="AO830208" s="19"/>
      <c r="AP830208"/>
    </row>
    <row r="830209" spans="1:42" s="116" customFormat="1" x14ac:dyDescent="0.3">
      <c r="A830209"/>
      <c r="B830209"/>
      <c r="C830209"/>
      <c r="D830209"/>
      <c r="E830209"/>
      <c r="F830209"/>
      <c r="G830209"/>
      <c r="H830209"/>
      <c r="I830209"/>
      <c r="J830209"/>
      <c r="K830209"/>
      <c r="L830209"/>
      <c r="M830209" s="115"/>
      <c r="N830209" s="115"/>
      <c r="O830209"/>
      <c r="P830209"/>
      <c r="Q830209"/>
      <c r="R830209" s="19"/>
      <c r="S830209" s="19"/>
      <c r="T830209"/>
      <c r="U830209" s="113"/>
      <c r="V830209" s="19"/>
      <c r="W830209" s="19"/>
      <c r="X830209" s="19"/>
      <c r="Y830209" s="19"/>
      <c r="Z830209" s="19"/>
      <c r="AA830209" s="19"/>
      <c r="AB830209" s="19"/>
      <c r="AC830209" s="19"/>
      <c r="AD830209" s="19"/>
      <c r="AE830209" s="19"/>
      <c r="AF830209" s="19"/>
      <c r="AG830209" s="19"/>
      <c r="AH830209" s="19"/>
      <c r="AI830209" s="19"/>
      <c r="AJ830209" s="19"/>
      <c r="AK830209" s="19"/>
      <c r="AL830209" s="19"/>
      <c r="AM830209" s="19"/>
      <c r="AN830209" s="19"/>
      <c r="AO830209" s="19"/>
      <c r="AP830209"/>
    </row>
    <row r="830210" spans="1:42" s="116" customFormat="1" x14ac:dyDescent="0.3">
      <c r="A830210"/>
      <c r="B830210"/>
      <c r="C830210"/>
      <c r="D830210"/>
      <c r="E830210"/>
      <c r="F830210"/>
      <c r="G830210"/>
      <c r="H830210"/>
      <c r="I830210"/>
      <c r="J830210"/>
      <c r="K830210"/>
      <c r="L830210"/>
      <c r="M830210" s="115"/>
      <c r="N830210" s="115"/>
      <c r="O830210"/>
      <c r="P830210"/>
      <c r="Q830210"/>
      <c r="R830210" s="19"/>
      <c r="S830210" s="19"/>
      <c r="T830210"/>
      <c r="U830210" s="113"/>
      <c r="V830210" s="19"/>
      <c r="W830210" s="19"/>
      <c r="X830210" s="19"/>
      <c r="Y830210" s="19"/>
      <c r="Z830210" s="19"/>
      <c r="AA830210" s="19"/>
      <c r="AB830210" s="19"/>
      <c r="AC830210" s="19"/>
      <c r="AD830210" s="19"/>
      <c r="AE830210" s="19"/>
      <c r="AF830210" s="19"/>
      <c r="AG830210" s="19"/>
      <c r="AH830210" s="19"/>
      <c r="AI830210" s="19"/>
      <c r="AJ830210" s="19"/>
      <c r="AK830210" s="19"/>
      <c r="AL830210" s="19"/>
      <c r="AM830210" s="19"/>
      <c r="AN830210" s="19"/>
      <c r="AO830210" s="19"/>
      <c r="AP830210"/>
    </row>
    <row r="830211" spans="1:42" s="116" customFormat="1" x14ac:dyDescent="0.3">
      <c r="A830211"/>
      <c r="B830211"/>
      <c r="C830211"/>
      <c r="D830211"/>
      <c r="E830211"/>
      <c r="F830211"/>
      <c r="G830211"/>
      <c r="H830211"/>
      <c r="I830211"/>
      <c r="J830211"/>
      <c r="K830211"/>
      <c r="L830211"/>
      <c r="M830211" s="115"/>
      <c r="N830211" s="115"/>
      <c r="O830211"/>
      <c r="P830211"/>
      <c r="Q830211"/>
      <c r="R830211" s="19"/>
      <c r="S830211" s="19"/>
      <c r="T830211"/>
      <c r="U830211" s="113"/>
      <c r="V830211" s="19"/>
      <c r="W830211" s="19"/>
      <c r="X830211" s="19"/>
      <c r="Y830211" s="19"/>
      <c r="Z830211" s="19"/>
      <c r="AA830211" s="19"/>
      <c r="AB830211" s="19"/>
      <c r="AC830211" s="19"/>
      <c r="AD830211" s="19"/>
      <c r="AE830211" s="19"/>
      <c r="AF830211" s="19"/>
      <c r="AG830211" s="19"/>
      <c r="AH830211" s="19"/>
      <c r="AI830211" s="19"/>
      <c r="AJ830211" s="19"/>
      <c r="AK830211" s="19"/>
      <c r="AL830211" s="19"/>
      <c r="AM830211" s="19"/>
      <c r="AN830211" s="19"/>
      <c r="AO830211" s="19"/>
      <c r="AP830211"/>
    </row>
    <row r="830212" spans="1:42" s="116" customFormat="1" x14ac:dyDescent="0.3">
      <c r="A830212"/>
      <c r="B830212"/>
      <c r="C830212"/>
      <c r="D830212"/>
      <c r="E830212"/>
      <c r="F830212"/>
      <c r="G830212"/>
      <c r="H830212"/>
      <c r="I830212"/>
      <c r="J830212"/>
      <c r="K830212"/>
      <c r="L830212"/>
      <c r="M830212" s="115"/>
      <c r="N830212" s="115"/>
      <c r="O830212"/>
      <c r="P830212"/>
      <c r="Q830212"/>
      <c r="R830212" s="19"/>
      <c r="S830212" s="19"/>
      <c r="T830212"/>
      <c r="U830212" s="113"/>
      <c r="V830212" s="19"/>
      <c r="W830212" s="19"/>
      <c r="X830212" s="19"/>
      <c r="Y830212" s="19"/>
      <c r="Z830212" s="19"/>
      <c r="AA830212" s="19"/>
      <c r="AB830212" s="19"/>
      <c r="AC830212" s="19"/>
      <c r="AD830212" s="19"/>
      <c r="AE830212" s="19"/>
      <c r="AF830212" s="19"/>
      <c r="AG830212" s="19"/>
      <c r="AH830212" s="19"/>
      <c r="AI830212" s="19"/>
      <c r="AJ830212" s="19"/>
      <c r="AK830212" s="19"/>
      <c r="AL830212" s="19"/>
      <c r="AM830212" s="19"/>
      <c r="AN830212" s="19"/>
      <c r="AO830212" s="19"/>
      <c r="AP830212"/>
    </row>
    <row r="830213" spans="1:42" s="116" customFormat="1" x14ac:dyDescent="0.3">
      <c r="A830213"/>
      <c r="B830213"/>
      <c r="C830213"/>
      <c r="D830213"/>
      <c r="E830213"/>
      <c r="F830213"/>
      <c r="G830213"/>
      <c r="H830213"/>
      <c r="I830213"/>
      <c r="J830213"/>
      <c r="K830213"/>
      <c r="L830213"/>
      <c r="M830213" s="115"/>
      <c r="N830213" s="115"/>
      <c r="O830213"/>
      <c r="P830213"/>
      <c r="Q830213"/>
      <c r="R830213" s="19"/>
      <c r="S830213" s="19"/>
      <c r="T830213"/>
      <c r="U830213" s="113"/>
      <c r="V830213" s="19"/>
      <c r="W830213" s="19"/>
      <c r="X830213" s="19"/>
      <c r="Y830213" s="19"/>
      <c r="Z830213" s="19"/>
      <c r="AA830213" s="19"/>
      <c r="AB830213" s="19"/>
      <c r="AC830213" s="19"/>
      <c r="AD830213" s="19"/>
      <c r="AE830213" s="19"/>
      <c r="AF830213" s="19"/>
      <c r="AG830213" s="19"/>
      <c r="AH830213" s="19"/>
      <c r="AI830213" s="19"/>
      <c r="AJ830213" s="19"/>
      <c r="AK830213" s="19"/>
      <c r="AL830213" s="19"/>
      <c r="AM830213" s="19"/>
      <c r="AN830213" s="19"/>
      <c r="AO830213" s="19"/>
      <c r="AP830213"/>
    </row>
    <row r="830214" spans="1:42" s="116" customFormat="1" x14ac:dyDescent="0.3">
      <c r="A830214"/>
      <c r="B830214"/>
      <c r="C830214"/>
      <c r="D830214"/>
      <c r="E830214"/>
      <c r="F830214"/>
      <c r="G830214"/>
      <c r="H830214"/>
      <c r="I830214"/>
      <c r="J830214"/>
      <c r="K830214"/>
      <c r="L830214"/>
      <c r="M830214" s="115"/>
      <c r="N830214" s="115"/>
      <c r="O830214"/>
      <c r="P830214"/>
      <c r="Q830214"/>
      <c r="R830214" s="19"/>
      <c r="S830214" s="19"/>
      <c r="T830214"/>
      <c r="U830214" s="113"/>
      <c r="V830214" s="19"/>
      <c r="W830214" s="19"/>
      <c r="X830214" s="19"/>
      <c r="Y830214" s="19"/>
      <c r="Z830214" s="19"/>
      <c r="AA830214" s="19"/>
      <c r="AB830214" s="19"/>
      <c r="AC830214" s="19"/>
      <c r="AD830214" s="19"/>
      <c r="AE830214" s="19"/>
      <c r="AF830214" s="19"/>
      <c r="AG830214" s="19"/>
      <c r="AH830214" s="19"/>
      <c r="AI830214" s="19"/>
      <c r="AJ830214" s="19"/>
      <c r="AK830214" s="19"/>
      <c r="AL830214" s="19"/>
      <c r="AM830214" s="19"/>
      <c r="AN830214" s="19"/>
      <c r="AO830214" s="19"/>
      <c r="AP830214"/>
    </row>
    <row r="830215" spans="1:42" s="116" customFormat="1" x14ac:dyDescent="0.3">
      <c r="A830215"/>
      <c r="B830215"/>
      <c r="C830215"/>
      <c r="D830215"/>
      <c r="E830215"/>
      <c r="F830215"/>
      <c r="G830215"/>
      <c r="H830215"/>
      <c r="I830215"/>
      <c r="J830215"/>
      <c r="K830215"/>
      <c r="L830215"/>
      <c r="M830215" s="115"/>
      <c r="N830215" s="115"/>
      <c r="O830215"/>
      <c r="P830215"/>
      <c r="Q830215"/>
      <c r="R830215" s="19"/>
      <c r="S830215" s="19"/>
      <c r="T830215"/>
      <c r="U830215" s="113"/>
      <c r="V830215" s="19"/>
      <c r="W830215" s="19"/>
      <c r="X830215" s="19"/>
      <c r="Y830215" s="19"/>
      <c r="Z830215" s="19"/>
      <c r="AA830215" s="19"/>
      <c r="AB830215" s="19"/>
      <c r="AC830215" s="19"/>
      <c r="AD830215" s="19"/>
      <c r="AE830215" s="19"/>
      <c r="AF830215" s="19"/>
      <c r="AG830215" s="19"/>
      <c r="AH830215" s="19"/>
      <c r="AI830215" s="19"/>
      <c r="AJ830215" s="19"/>
      <c r="AK830215" s="19"/>
      <c r="AL830215" s="19"/>
      <c r="AM830215" s="19"/>
      <c r="AN830215" s="19"/>
      <c r="AO830215" s="19"/>
      <c r="AP830215"/>
    </row>
    <row r="830216" spans="1:42" s="116" customFormat="1" x14ac:dyDescent="0.3">
      <c r="A830216"/>
      <c r="B830216"/>
      <c r="C830216"/>
      <c r="D830216"/>
      <c r="E830216"/>
      <c r="F830216"/>
      <c r="G830216"/>
      <c r="H830216"/>
      <c r="I830216"/>
      <c r="J830216"/>
      <c r="K830216"/>
      <c r="L830216"/>
      <c r="M830216" s="115"/>
      <c r="N830216" s="115"/>
      <c r="O830216"/>
      <c r="P830216"/>
      <c r="Q830216"/>
      <c r="R830216" s="19"/>
      <c r="S830216" s="19"/>
      <c r="T830216"/>
      <c r="U830216" s="113"/>
      <c r="V830216" s="19"/>
      <c r="W830216" s="19"/>
      <c r="X830216" s="19"/>
      <c r="Y830216" s="19"/>
      <c r="Z830216" s="19"/>
      <c r="AA830216" s="19"/>
      <c r="AB830216" s="19"/>
      <c r="AC830216" s="19"/>
      <c r="AD830216" s="19"/>
      <c r="AE830216" s="19"/>
      <c r="AF830216" s="19"/>
      <c r="AG830216" s="19"/>
      <c r="AH830216" s="19"/>
      <c r="AI830216" s="19"/>
      <c r="AJ830216" s="19"/>
      <c r="AK830216" s="19"/>
      <c r="AL830216" s="19"/>
      <c r="AM830216" s="19"/>
      <c r="AN830216" s="19"/>
      <c r="AO830216" s="19"/>
      <c r="AP830216"/>
    </row>
    <row r="830217" spans="1:42" s="116" customFormat="1" x14ac:dyDescent="0.3">
      <c r="A830217"/>
      <c r="B830217"/>
      <c r="C830217"/>
      <c r="D830217"/>
      <c r="E830217"/>
      <c r="F830217"/>
      <c r="G830217"/>
      <c r="H830217"/>
      <c r="I830217"/>
      <c r="J830217"/>
      <c r="K830217"/>
      <c r="L830217"/>
      <c r="M830217" s="115"/>
      <c r="N830217" s="115"/>
      <c r="O830217"/>
      <c r="P830217"/>
      <c r="Q830217"/>
      <c r="R830217" s="19"/>
      <c r="S830217" s="19"/>
      <c r="T830217"/>
      <c r="U830217" s="113"/>
      <c r="V830217" s="19"/>
      <c r="W830217" s="19"/>
      <c r="X830217" s="19"/>
      <c r="Y830217" s="19"/>
      <c r="Z830217" s="19"/>
      <c r="AA830217" s="19"/>
      <c r="AB830217" s="19"/>
      <c r="AC830217" s="19"/>
      <c r="AD830217" s="19"/>
      <c r="AE830217" s="19"/>
      <c r="AF830217" s="19"/>
      <c r="AG830217" s="19"/>
      <c r="AH830217" s="19"/>
      <c r="AI830217" s="19"/>
      <c r="AJ830217" s="19"/>
      <c r="AK830217" s="19"/>
      <c r="AL830217" s="19"/>
      <c r="AM830217" s="19"/>
      <c r="AN830217" s="19"/>
      <c r="AO830217" s="19"/>
      <c r="AP830217"/>
    </row>
    <row r="830218" spans="1:42" s="116" customFormat="1" x14ac:dyDescent="0.3">
      <c r="A830218"/>
      <c r="B830218"/>
      <c r="C830218"/>
      <c r="D830218"/>
      <c r="E830218"/>
      <c r="F830218"/>
      <c r="G830218"/>
      <c r="H830218"/>
      <c r="I830218"/>
      <c r="J830218"/>
      <c r="K830218"/>
      <c r="L830218"/>
      <c r="M830218" s="115"/>
      <c r="N830218" s="115"/>
      <c r="O830218"/>
      <c r="P830218"/>
      <c r="Q830218"/>
      <c r="R830218" s="19"/>
      <c r="S830218" s="19"/>
      <c r="T830218"/>
      <c r="U830218" s="113"/>
      <c r="V830218" s="19"/>
      <c r="W830218" s="19"/>
      <c r="X830218" s="19"/>
      <c r="Y830218" s="19"/>
      <c r="Z830218" s="19"/>
      <c r="AA830218" s="19"/>
      <c r="AB830218" s="19"/>
      <c r="AC830218" s="19"/>
      <c r="AD830218" s="19"/>
      <c r="AE830218" s="19"/>
      <c r="AF830218" s="19"/>
      <c r="AG830218" s="19"/>
      <c r="AH830218" s="19"/>
      <c r="AI830218" s="19"/>
      <c r="AJ830218" s="19"/>
      <c r="AK830218" s="19"/>
      <c r="AL830218" s="19"/>
      <c r="AM830218" s="19"/>
      <c r="AN830218" s="19"/>
      <c r="AO830218" s="19"/>
      <c r="AP830218"/>
    </row>
    <row r="830219" spans="1:42" s="116" customFormat="1" x14ac:dyDescent="0.3">
      <c r="A830219"/>
      <c r="B830219"/>
      <c r="C830219"/>
      <c r="D830219"/>
      <c r="E830219"/>
      <c r="F830219"/>
      <c r="G830219"/>
      <c r="H830219"/>
      <c r="I830219"/>
      <c r="J830219"/>
      <c r="K830219"/>
      <c r="L830219"/>
      <c r="M830219" s="115"/>
      <c r="N830219" s="115"/>
      <c r="O830219"/>
      <c r="P830219"/>
      <c r="Q830219"/>
      <c r="R830219" s="19"/>
      <c r="S830219" s="19"/>
      <c r="T830219"/>
      <c r="U830219" s="113"/>
      <c r="V830219" s="19"/>
      <c r="W830219" s="19"/>
      <c r="X830219" s="19"/>
      <c r="Y830219" s="19"/>
      <c r="Z830219" s="19"/>
      <c r="AA830219" s="19"/>
      <c r="AB830219" s="19"/>
      <c r="AC830219" s="19"/>
      <c r="AD830219" s="19"/>
      <c r="AE830219" s="19"/>
      <c r="AF830219" s="19"/>
      <c r="AG830219" s="19"/>
      <c r="AH830219" s="19"/>
      <c r="AI830219" s="19"/>
      <c r="AJ830219" s="19"/>
      <c r="AK830219" s="19"/>
      <c r="AL830219" s="19"/>
      <c r="AM830219" s="19"/>
      <c r="AN830219" s="19"/>
      <c r="AO830219" s="19"/>
      <c r="AP830219"/>
    </row>
    <row r="830220" spans="1:42" s="116" customFormat="1" x14ac:dyDescent="0.3">
      <c r="A830220"/>
      <c r="B830220"/>
      <c r="C830220"/>
      <c r="D830220"/>
      <c r="E830220"/>
      <c r="F830220"/>
      <c r="G830220"/>
      <c r="H830220"/>
      <c r="I830220"/>
      <c r="J830220"/>
      <c r="K830220"/>
      <c r="L830220"/>
      <c r="M830220" s="115"/>
      <c r="N830220" s="115"/>
      <c r="O830220"/>
      <c r="P830220"/>
      <c r="Q830220"/>
      <c r="R830220" s="19"/>
      <c r="S830220" s="19"/>
      <c r="T830220"/>
      <c r="U830220" s="113"/>
      <c r="V830220" s="19"/>
      <c r="W830220" s="19"/>
      <c r="X830220" s="19"/>
      <c r="Y830220" s="19"/>
      <c r="Z830220" s="19"/>
      <c r="AA830220" s="19"/>
      <c r="AB830220" s="19"/>
      <c r="AC830220" s="19"/>
      <c r="AD830220" s="19"/>
      <c r="AE830220" s="19"/>
      <c r="AF830220" s="19"/>
      <c r="AG830220" s="19"/>
      <c r="AH830220" s="19"/>
      <c r="AI830220" s="19"/>
      <c r="AJ830220" s="19"/>
      <c r="AK830220" s="19"/>
      <c r="AL830220" s="19"/>
      <c r="AM830220" s="19"/>
      <c r="AN830220" s="19"/>
      <c r="AO830220" s="19"/>
      <c r="AP830220"/>
    </row>
    <row r="830221" spans="1:42" s="116" customFormat="1" x14ac:dyDescent="0.3">
      <c r="A830221"/>
      <c r="B830221"/>
      <c r="C830221"/>
      <c r="D830221"/>
      <c r="E830221"/>
      <c r="F830221"/>
      <c r="G830221"/>
      <c r="H830221"/>
      <c r="I830221"/>
      <c r="J830221"/>
      <c r="K830221"/>
      <c r="L830221"/>
      <c r="M830221" s="115"/>
      <c r="N830221" s="115"/>
      <c r="O830221"/>
      <c r="P830221"/>
      <c r="Q830221"/>
      <c r="R830221" s="19"/>
      <c r="S830221" s="19"/>
      <c r="T830221"/>
      <c r="U830221" s="113"/>
      <c r="V830221" s="19"/>
      <c r="W830221" s="19"/>
      <c r="X830221" s="19"/>
      <c r="Y830221" s="19"/>
      <c r="Z830221" s="19"/>
      <c r="AA830221" s="19"/>
      <c r="AB830221" s="19"/>
      <c r="AC830221" s="19"/>
      <c r="AD830221" s="19"/>
      <c r="AE830221" s="19"/>
      <c r="AF830221" s="19"/>
      <c r="AG830221" s="19"/>
      <c r="AH830221" s="19"/>
      <c r="AI830221" s="19"/>
      <c r="AJ830221" s="19"/>
      <c r="AK830221" s="19"/>
      <c r="AL830221" s="19"/>
      <c r="AM830221" s="19"/>
      <c r="AN830221" s="19"/>
      <c r="AO830221" s="19"/>
      <c r="AP830221"/>
    </row>
    <row r="830222" spans="1:42" s="116" customFormat="1" x14ac:dyDescent="0.3">
      <c r="A830222"/>
      <c r="B830222"/>
      <c r="C830222"/>
      <c r="D830222"/>
      <c r="E830222"/>
      <c r="F830222"/>
      <c r="G830222"/>
      <c r="H830222"/>
      <c r="I830222"/>
      <c r="J830222"/>
      <c r="K830222"/>
      <c r="L830222"/>
      <c r="M830222" s="115"/>
      <c r="N830222" s="115"/>
      <c r="O830222"/>
      <c r="P830222"/>
      <c r="Q830222"/>
      <c r="R830222" s="19"/>
      <c r="S830222" s="19"/>
      <c r="T830222"/>
      <c r="U830222" s="113"/>
      <c r="V830222" s="19"/>
      <c r="W830222" s="19"/>
      <c r="X830222" s="19"/>
      <c r="Y830222" s="19"/>
      <c r="Z830222" s="19"/>
      <c r="AA830222" s="19"/>
      <c r="AB830222" s="19"/>
      <c r="AC830222" s="19"/>
      <c r="AD830222" s="19"/>
      <c r="AE830222" s="19"/>
      <c r="AF830222" s="19"/>
      <c r="AG830222" s="19"/>
      <c r="AH830222" s="19"/>
      <c r="AI830222" s="19"/>
      <c r="AJ830222" s="19"/>
      <c r="AK830222" s="19"/>
      <c r="AL830222" s="19"/>
      <c r="AM830222" s="19"/>
      <c r="AN830222" s="19"/>
      <c r="AO830222" s="19"/>
      <c r="AP830222"/>
    </row>
    <row r="830223" spans="1:42" s="116" customFormat="1" x14ac:dyDescent="0.3">
      <c r="A830223"/>
      <c r="B830223"/>
      <c r="C830223"/>
      <c r="D830223"/>
      <c r="E830223"/>
      <c r="F830223"/>
      <c r="G830223"/>
      <c r="H830223"/>
      <c r="I830223"/>
      <c r="J830223"/>
      <c r="K830223"/>
      <c r="L830223"/>
      <c r="M830223" s="115"/>
      <c r="N830223" s="115"/>
      <c r="O830223"/>
      <c r="P830223"/>
      <c r="Q830223"/>
      <c r="R830223" s="19"/>
      <c r="S830223" s="19"/>
      <c r="T830223"/>
      <c r="U830223" s="113"/>
      <c r="V830223" s="19"/>
      <c r="W830223" s="19"/>
      <c r="X830223" s="19"/>
      <c r="Y830223" s="19"/>
      <c r="Z830223" s="19"/>
      <c r="AA830223" s="19"/>
      <c r="AB830223" s="19"/>
      <c r="AC830223" s="19"/>
      <c r="AD830223" s="19"/>
      <c r="AE830223" s="19"/>
      <c r="AF830223" s="19"/>
      <c r="AG830223" s="19"/>
      <c r="AH830223" s="19"/>
      <c r="AI830223" s="19"/>
      <c r="AJ830223" s="19"/>
      <c r="AK830223" s="19"/>
      <c r="AL830223" s="19"/>
      <c r="AM830223" s="19"/>
      <c r="AN830223" s="19"/>
      <c r="AO830223" s="19"/>
      <c r="AP830223"/>
    </row>
    <row r="830224" spans="1:42" s="116" customFormat="1" x14ac:dyDescent="0.3">
      <c r="A830224"/>
      <c r="B830224"/>
      <c r="C830224"/>
      <c r="D830224"/>
      <c r="E830224"/>
      <c r="F830224"/>
      <c r="G830224"/>
      <c r="H830224"/>
      <c r="I830224"/>
      <c r="J830224"/>
      <c r="K830224"/>
      <c r="L830224"/>
      <c r="M830224" s="115"/>
      <c r="N830224" s="115"/>
      <c r="O830224"/>
      <c r="P830224"/>
      <c r="Q830224"/>
      <c r="R830224" s="19"/>
      <c r="S830224" s="19"/>
      <c r="T830224"/>
      <c r="U830224" s="113"/>
      <c r="V830224" s="19"/>
      <c r="W830224" s="19"/>
      <c r="X830224" s="19"/>
      <c r="Y830224" s="19"/>
      <c r="Z830224" s="19"/>
      <c r="AA830224" s="19"/>
      <c r="AB830224" s="19"/>
      <c r="AC830224" s="19"/>
      <c r="AD830224" s="19"/>
      <c r="AE830224" s="19"/>
      <c r="AF830224" s="19"/>
      <c r="AG830224" s="19"/>
      <c r="AH830224" s="19"/>
      <c r="AI830224" s="19"/>
      <c r="AJ830224" s="19"/>
      <c r="AK830224" s="19"/>
      <c r="AL830224" s="19"/>
      <c r="AM830224" s="19"/>
      <c r="AN830224" s="19"/>
      <c r="AO830224" s="19"/>
      <c r="AP830224"/>
    </row>
    <row r="830225" spans="1:42" s="116" customFormat="1" x14ac:dyDescent="0.3">
      <c r="A830225"/>
      <c r="B830225"/>
      <c r="C830225"/>
      <c r="D830225"/>
      <c r="E830225"/>
      <c r="F830225"/>
      <c r="G830225"/>
      <c r="H830225"/>
      <c r="I830225"/>
      <c r="J830225"/>
      <c r="K830225"/>
      <c r="L830225"/>
      <c r="M830225" s="115"/>
      <c r="N830225" s="115"/>
      <c r="O830225"/>
      <c r="P830225"/>
      <c r="Q830225"/>
      <c r="R830225" s="19"/>
      <c r="S830225" s="19"/>
      <c r="T830225"/>
      <c r="U830225" s="113"/>
      <c r="V830225" s="19"/>
      <c r="W830225" s="19"/>
      <c r="X830225" s="19"/>
      <c r="Y830225" s="19"/>
      <c r="Z830225" s="19"/>
      <c r="AA830225" s="19"/>
      <c r="AB830225" s="19"/>
      <c r="AC830225" s="19"/>
      <c r="AD830225" s="19"/>
      <c r="AE830225" s="19"/>
      <c r="AF830225" s="19"/>
      <c r="AG830225" s="19"/>
      <c r="AH830225" s="19"/>
      <c r="AI830225" s="19"/>
      <c r="AJ830225" s="19"/>
      <c r="AK830225" s="19"/>
      <c r="AL830225" s="19"/>
      <c r="AM830225" s="19"/>
      <c r="AN830225" s="19"/>
      <c r="AO830225" s="19"/>
      <c r="AP830225"/>
    </row>
    <row r="830226" spans="1:42" s="116" customFormat="1" x14ac:dyDescent="0.3">
      <c r="A830226"/>
      <c r="B830226"/>
      <c r="C830226"/>
      <c r="D830226"/>
      <c r="E830226"/>
      <c r="F830226"/>
      <c r="G830226"/>
      <c r="H830226"/>
      <c r="I830226"/>
      <c r="J830226"/>
      <c r="K830226"/>
      <c r="L830226"/>
      <c r="M830226" s="115"/>
      <c r="N830226" s="115"/>
      <c r="O830226"/>
      <c r="P830226"/>
      <c r="Q830226"/>
      <c r="R830226" s="19"/>
      <c r="S830226" s="19"/>
      <c r="T830226"/>
      <c r="U830226" s="113"/>
      <c r="V830226" s="19"/>
      <c r="W830226" s="19"/>
      <c r="X830226" s="19"/>
      <c r="Y830226" s="19"/>
      <c r="Z830226" s="19"/>
      <c r="AA830226" s="19"/>
      <c r="AB830226" s="19"/>
      <c r="AC830226" s="19"/>
      <c r="AD830226" s="19"/>
      <c r="AE830226" s="19"/>
      <c r="AF830226" s="19"/>
      <c r="AG830226" s="19"/>
      <c r="AH830226" s="19"/>
      <c r="AI830226" s="19"/>
      <c r="AJ830226" s="19"/>
      <c r="AK830226" s="19"/>
      <c r="AL830226" s="19"/>
      <c r="AM830226" s="19"/>
      <c r="AN830226" s="19"/>
      <c r="AO830226" s="19"/>
      <c r="AP830226"/>
    </row>
    <row r="830227" spans="1:42" s="116" customFormat="1" x14ac:dyDescent="0.3">
      <c r="A830227"/>
      <c r="B830227"/>
      <c r="C830227"/>
      <c r="D830227"/>
      <c r="E830227"/>
      <c r="F830227"/>
      <c r="G830227"/>
      <c r="H830227"/>
      <c r="I830227"/>
      <c r="J830227"/>
      <c r="K830227"/>
      <c r="L830227"/>
      <c r="M830227" s="115"/>
      <c r="N830227" s="115"/>
      <c r="O830227"/>
      <c r="P830227"/>
      <c r="Q830227"/>
      <c r="R830227" s="19"/>
      <c r="S830227" s="19"/>
      <c r="T830227"/>
      <c r="U830227" s="113"/>
      <c r="V830227" s="19"/>
      <c r="W830227" s="19"/>
      <c r="X830227" s="19"/>
      <c r="Y830227" s="19"/>
      <c r="Z830227" s="19"/>
      <c r="AA830227" s="19"/>
      <c r="AB830227" s="19"/>
      <c r="AC830227" s="19"/>
      <c r="AD830227" s="19"/>
      <c r="AE830227" s="19"/>
      <c r="AF830227" s="19"/>
      <c r="AG830227" s="19"/>
      <c r="AH830227" s="19"/>
      <c r="AI830227" s="19"/>
      <c r="AJ830227" s="19"/>
      <c r="AK830227" s="19"/>
      <c r="AL830227" s="19"/>
      <c r="AM830227" s="19"/>
      <c r="AN830227" s="19"/>
      <c r="AO830227" s="19"/>
      <c r="AP830227"/>
    </row>
    <row r="830228" spans="1:42" s="116" customFormat="1" x14ac:dyDescent="0.3">
      <c r="A830228"/>
      <c r="B830228"/>
      <c r="C830228"/>
      <c r="D830228"/>
      <c r="E830228"/>
      <c r="F830228"/>
      <c r="G830228"/>
      <c r="H830228"/>
      <c r="I830228"/>
      <c r="J830228"/>
      <c r="K830228"/>
      <c r="L830228"/>
      <c r="M830228" s="115"/>
      <c r="N830228" s="115"/>
      <c r="O830228"/>
      <c r="P830228"/>
      <c r="Q830228"/>
      <c r="R830228" s="19"/>
      <c r="S830228" s="19"/>
      <c r="T830228"/>
      <c r="U830228" s="113"/>
      <c r="V830228" s="19"/>
      <c r="W830228" s="19"/>
      <c r="X830228" s="19"/>
      <c r="Y830228" s="19"/>
      <c r="Z830228" s="19"/>
      <c r="AA830228" s="19"/>
      <c r="AB830228" s="19"/>
      <c r="AC830228" s="19"/>
      <c r="AD830228" s="19"/>
      <c r="AE830228" s="19"/>
      <c r="AF830228" s="19"/>
      <c r="AG830228" s="19"/>
      <c r="AH830228" s="19"/>
      <c r="AI830228" s="19"/>
      <c r="AJ830228" s="19"/>
      <c r="AK830228" s="19"/>
      <c r="AL830228" s="19"/>
      <c r="AM830228" s="19"/>
      <c r="AN830228" s="19"/>
      <c r="AO830228" s="19"/>
      <c r="AP830228"/>
    </row>
    <row r="830229" spans="1:42" s="116" customFormat="1" x14ac:dyDescent="0.3">
      <c r="A830229"/>
      <c r="B830229"/>
      <c r="C830229"/>
      <c r="D830229"/>
      <c r="E830229"/>
      <c r="F830229"/>
      <c r="G830229"/>
      <c r="H830229"/>
      <c r="I830229"/>
      <c r="J830229"/>
      <c r="K830229"/>
      <c r="L830229"/>
      <c r="M830229" s="115"/>
      <c r="N830229" s="115"/>
      <c r="O830229"/>
      <c r="P830229"/>
      <c r="Q830229"/>
      <c r="R830229" s="19"/>
      <c r="S830229" s="19"/>
      <c r="T830229"/>
      <c r="U830229" s="113"/>
      <c r="V830229" s="19"/>
      <c r="W830229" s="19"/>
      <c r="X830229" s="19"/>
      <c r="Y830229" s="19"/>
      <c r="Z830229" s="19"/>
      <c r="AA830229" s="19"/>
      <c r="AB830229" s="19"/>
      <c r="AC830229" s="19"/>
      <c r="AD830229" s="19"/>
      <c r="AE830229" s="19"/>
      <c r="AF830229" s="19"/>
      <c r="AG830229" s="19"/>
      <c r="AH830229" s="19"/>
      <c r="AI830229" s="19"/>
      <c r="AJ830229" s="19"/>
      <c r="AK830229" s="19"/>
      <c r="AL830229" s="19"/>
      <c r="AM830229" s="19"/>
      <c r="AN830229" s="19"/>
      <c r="AO830229" s="19"/>
      <c r="AP830229"/>
    </row>
    <row r="830230" spans="1:42" s="116" customFormat="1" x14ac:dyDescent="0.3">
      <c r="A830230"/>
      <c r="B830230"/>
      <c r="C830230"/>
      <c r="D830230"/>
      <c r="E830230"/>
      <c r="F830230"/>
      <c r="G830230"/>
      <c r="H830230"/>
      <c r="I830230"/>
      <c r="J830230"/>
      <c r="K830230"/>
      <c r="L830230"/>
      <c r="M830230" s="115"/>
      <c r="N830230" s="115"/>
      <c r="O830230"/>
      <c r="P830230"/>
      <c r="Q830230"/>
      <c r="R830230" s="19"/>
      <c r="S830230" s="19"/>
      <c r="T830230"/>
      <c r="U830230" s="113"/>
      <c r="V830230" s="19"/>
      <c r="W830230" s="19"/>
      <c r="X830230" s="19"/>
      <c r="Y830230" s="19"/>
      <c r="Z830230" s="19"/>
      <c r="AA830230" s="19"/>
      <c r="AB830230" s="19"/>
      <c r="AC830230" s="19"/>
      <c r="AD830230" s="19"/>
      <c r="AE830230" s="19"/>
      <c r="AF830230" s="19"/>
      <c r="AG830230" s="19"/>
      <c r="AH830230" s="19"/>
      <c r="AI830230" s="19"/>
      <c r="AJ830230" s="19"/>
      <c r="AK830230" s="19"/>
      <c r="AL830230" s="19"/>
      <c r="AM830230" s="19"/>
      <c r="AN830230" s="19"/>
      <c r="AO830230" s="19"/>
      <c r="AP830230"/>
    </row>
    <row r="830231" spans="1:42" s="116" customFormat="1" x14ac:dyDescent="0.3">
      <c r="A830231"/>
      <c r="B830231"/>
      <c r="C830231"/>
      <c r="D830231"/>
      <c r="E830231"/>
      <c r="F830231"/>
      <c r="G830231"/>
      <c r="H830231"/>
      <c r="I830231"/>
      <c r="J830231"/>
      <c r="K830231"/>
      <c r="L830231"/>
      <c r="M830231" s="115"/>
      <c r="N830231" s="115"/>
      <c r="O830231"/>
      <c r="P830231"/>
      <c r="Q830231"/>
      <c r="R830231" s="19"/>
      <c r="S830231" s="19"/>
      <c r="T830231"/>
      <c r="U830231" s="113"/>
      <c r="V830231" s="19"/>
      <c r="W830231" s="19"/>
      <c r="X830231" s="19"/>
      <c r="Y830231" s="19"/>
      <c r="Z830231" s="19"/>
      <c r="AA830231" s="19"/>
      <c r="AB830231" s="19"/>
      <c r="AC830231" s="19"/>
      <c r="AD830231" s="19"/>
      <c r="AE830231" s="19"/>
      <c r="AF830231" s="19"/>
      <c r="AG830231" s="19"/>
      <c r="AH830231" s="19"/>
      <c r="AI830231" s="19"/>
      <c r="AJ830231" s="19"/>
      <c r="AK830231" s="19"/>
      <c r="AL830231" s="19"/>
      <c r="AM830231" s="19"/>
      <c r="AN830231" s="19"/>
      <c r="AO830231" s="19"/>
      <c r="AP830231"/>
    </row>
    <row r="830232" spans="1:42" s="116" customFormat="1" x14ac:dyDescent="0.3">
      <c r="A830232"/>
      <c r="B830232"/>
      <c r="C830232"/>
      <c r="D830232"/>
      <c r="E830232"/>
      <c r="F830232"/>
      <c r="G830232"/>
      <c r="H830232"/>
      <c r="I830232"/>
      <c r="J830232"/>
      <c r="K830232"/>
      <c r="L830232"/>
      <c r="M830232" s="115"/>
      <c r="N830232" s="115"/>
      <c r="O830232"/>
      <c r="P830232"/>
      <c r="Q830232"/>
      <c r="R830232" s="19"/>
      <c r="S830232" s="19"/>
      <c r="T830232"/>
      <c r="U830232" s="113"/>
      <c r="V830232" s="19"/>
      <c r="W830232" s="19"/>
      <c r="X830232" s="19"/>
      <c r="Y830232" s="19"/>
      <c r="Z830232" s="19"/>
      <c r="AA830232" s="19"/>
      <c r="AB830232" s="19"/>
      <c r="AC830232" s="19"/>
      <c r="AD830232" s="19"/>
      <c r="AE830232" s="19"/>
      <c r="AF830232" s="19"/>
      <c r="AG830232" s="19"/>
      <c r="AH830232" s="19"/>
      <c r="AI830232" s="19"/>
      <c r="AJ830232" s="19"/>
      <c r="AK830232" s="19"/>
      <c r="AL830232" s="19"/>
      <c r="AM830232" s="19"/>
      <c r="AN830232" s="19"/>
      <c r="AO830232" s="19"/>
      <c r="AP830232"/>
    </row>
    <row r="830233" spans="1:42" s="116" customFormat="1" x14ac:dyDescent="0.3">
      <c r="A830233"/>
      <c r="B830233"/>
      <c r="C830233"/>
      <c r="D830233"/>
      <c r="E830233"/>
      <c r="F830233"/>
      <c r="G830233"/>
      <c r="H830233"/>
      <c r="I830233"/>
      <c r="J830233"/>
      <c r="K830233"/>
      <c r="L830233"/>
      <c r="M830233" s="115"/>
      <c r="N830233" s="115"/>
      <c r="O830233"/>
      <c r="P830233"/>
      <c r="Q830233"/>
      <c r="R830233" s="19"/>
      <c r="S830233" s="19"/>
      <c r="T830233"/>
      <c r="U830233" s="113"/>
      <c r="V830233" s="19"/>
      <c r="W830233" s="19"/>
      <c r="X830233" s="19"/>
      <c r="Y830233" s="19"/>
      <c r="Z830233" s="19"/>
      <c r="AA830233" s="19"/>
      <c r="AB830233" s="19"/>
      <c r="AC830233" s="19"/>
      <c r="AD830233" s="19"/>
      <c r="AE830233" s="19"/>
      <c r="AF830233" s="19"/>
      <c r="AG830233" s="19"/>
      <c r="AH830233" s="19"/>
      <c r="AI830233" s="19"/>
      <c r="AJ830233" s="19"/>
      <c r="AK830233" s="19"/>
      <c r="AL830233" s="19"/>
      <c r="AM830233" s="19"/>
      <c r="AN830233" s="19"/>
      <c r="AO830233" s="19"/>
      <c r="AP830233"/>
    </row>
    <row r="830234" spans="1:42" s="116" customFormat="1" x14ac:dyDescent="0.3">
      <c r="A830234"/>
      <c r="B830234"/>
      <c r="C830234"/>
      <c r="D830234"/>
      <c r="E830234"/>
      <c r="F830234"/>
      <c r="G830234"/>
      <c r="H830234"/>
      <c r="I830234"/>
      <c r="J830234"/>
      <c r="K830234"/>
      <c r="L830234"/>
      <c r="M830234" s="115"/>
      <c r="N830234" s="115"/>
      <c r="O830234"/>
      <c r="P830234"/>
      <c r="Q830234"/>
      <c r="R830234" s="19"/>
      <c r="S830234" s="19"/>
      <c r="T830234"/>
      <c r="U830234" s="113"/>
      <c r="V830234" s="19"/>
      <c r="W830234" s="19"/>
      <c r="X830234" s="19"/>
      <c r="Y830234" s="19"/>
      <c r="Z830234" s="19"/>
      <c r="AA830234" s="19"/>
      <c r="AB830234" s="19"/>
      <c r="AC830234" s="19"/>
      <c r="AD830234" s="19"/>
      <c r="AE830234" s="19"/>
      <c r="AF830234" s="19"/>
      <c r="AG830234" s="19"/>
      <c r="AH830234" s="19"/>
      <c r="AI830234" s="19"/>
      <c r="AJ830234" s="19"/>
      <c r="AK830234" s="19"/>
      <c r="AL830234" s="19"/>
      <c r="AM830234" s="19"/>
      <c r="AN830234" s="19"/>
      <c r="AO830234" s="19"/>
      <c r="AP830234"/>
    </row>
    <row r="830235" spans="1:42" s="116" customFormat="1" x14ac:dyDescent="0.3">
      <c r="A830235"/>
      <c r="B830235"/>
      <c r="C830235"/>
      <c r="D830235"/>
      <c r="E830235"/>
      <c r="F830235"/>
      <c r="G830235"/>
      <c r="H830235"/>
      <c r="I830235"/>
      <c r="J830235"/>
      <c r="K830235"/>
      <c r="L830235"/>
      <c r="M830235" s="115"/>
      <c r="N830235" s="115"/>
      <c r="O830235"/>
      <c r="P830235"/>
      <c r="Q830235"/>
      <c r="R830235" s="19"/>
      <c r="S830235" s="19"/>
      <c r="T830235"/>
      <c r="U830235" s="113"/>
      <c r="V830235" s="19"/>
      <c r="W830235" s="19"/>
      <c r="X830235" s="19"/>
      <c r="Y830235" s="19"/>
      <c r="Z830235" s="19"/>
      <c r="AA830235" s="19"/>
      <c r="AB830235" s="19"/>
      <c r="AC830235" s="19"/>
      <c r="AD830235" s="19"/>
      <c r="AE830235" s="19"/>
      <c r="AF830235" s="19"/>
      <c r="AG830235" s="19"/>
      <c r="AH830235" s="19"/>
      <c r="AI830235" s="19"/>
      <c r="AJ830235" s="19"/>
      <c r="AK830235" s="19"/>
      <c r="AL830235" s="19"/>
      <c r="AM830235" s="19"/>
      <c r="AN830235" s="19"/>
      <c r="AO830235" s="19"/>
      <c r="AP830235"/>
    </row>
    <row r="830236" spans="1:42" s="116" customFormat="1" x14ac:dyDescent="0.3">
      <c r="A830236"/>
      <c r="B830236"/>
      <c r="C830236"/>
      <c r="D830236"/>
      <c r="E830236"/>
      <c r="F830236"/>
      <c r="G830236"/>
      <c r="H830236"/>
      <c r="I830236"/>
      <c r="J830236"/>
      <c r="K830236"/>
      <c r="L830236"/>
      <c r="M830236" s="115"/>
      <c r="N830236" s="115"/>
      <c r="O830236"/>
      <c r="P830236"/>
      <c r="Q830236"/>
      <c r="R830236" s="19"/>
      <c r="S830236" s="19"/>
      <c r="T830236"/>
      <c r="U830236" s="113"/>
      <c r="V830236" s="19"/>
      <c r="W830236" s="19"/>
      <c r="X830236" s="19"/>
      <c r="Y830236" s="19"/>
      <c r="Z830236" s="19"/>
      <c r="AA830236" s="19"/>
      <c r="AB830236" s="19"/>
      <c r="AC830236" s="19"/>
      <c r="AD830236" s="19"/>
      <c r="AE830236" s="19"/>
      <c r="AF830236" s="19"/>
      <c r="AG830236" s="19"/>
      <c r="AH830236" s="19"/>
      <c r="AI830236" s="19"/>
      <c r="AJ830236" s="19"/>
      <c r="AK830236" s="19"/>
      <c r="AL830236" s="19"/>
      <c r="AM830236" s="19"/>
      <c r="AN830236" s="19"/>
      <c r="AO830236" s="19"/>
      <c r="AP830236"/>
    </row>
    <row r="830237" spans="1:42" s="116" customFormat="1" x14ac:dyDescent="0.3">
      <c r="A830237"/>
      <c r="B830237"/>
      <c r="C830237"/>
      <c r="D830237"/>
      <c r="E830237"/>
      <c r="F830237"/>
      <c r="G830237"/>
      <c r="H830237"/>
      <c r="I830237"/>
      <c r="J830237"/>
      <c r="K830237"/>
      <c r="L830237"/>
      <c r="M830237" s="115"/>
      <c r="N830237" s="115"/>
      <c r="O830237"/>
      <c r="P830237"/>
      <c r="Q830237"/>
      <c r="R830237" s="19"/>
      <c r="S830237" s="19"/>
      <c r="T830237"/>
      <c r="U830237" s="113"/>
      <c r="V830237" s="19"/>
      <c r="W830237" s="19"/>
      <c r="X830237" s="19"/>
      <c r="Y830237" s="19"/>
      <c r="Z830237" s="19"/>
      <c r="AA830237" s="19"/>
      <c r="AB830237" s="19"/>
      <c r="AC830237" s="19"/>
      <c r="AD830237" s="19"/>
      <c r="AE830237" s="19"/>
      <c r="AF830237" s="19"/>
      <c r="AG830237" s="19"/>
      <c r="AH830237" s="19"/>
      <c r="AI830237" s="19"/>
      <c r="AJ830237" s="19"/>
      <c r="AK830237" s="19"/>
      <c r="AL830237" s="19"/>
      <c r="AM830237" s="19"/>
      <c r="AN830237" s="19"/>
      <c r="AO830237" s="19"/>
      <c r="AP830237"/>
    </row>
    <row r="830238" spans="1:42" s="116" customFormat="1" x14ac:dyDescent="0.3">
      <c r="A830238"/>
      <c r="B830238"/>
      <c r="C830238"/>
      <c r="D830238"/>
      <c r="E830238"/>
      <c r="F830238"/>
      <c r="G830238"/>
      <c r="H830238"/>
      <c r="I830238"/>
      <c r="J830238"/>
      <c r="K830238"/>
      <c r="L830238"/>
      <c r="M830238" s="115"/>
      <c r="N830238" s="115"/>
      <c r="O830238"/>
      <c r="P830238"/>
      <c r="Q830238"/>
      <c r="R830238" s="19"/>
      <c r="S830238" s="19"/>
      <c r="T830238"/>
      <c r="U830238" s="113"/>
      <c r="V830238" s="19"/>
      <c r="W830238" s="19"/>
      <c r="X830238" s="19"/>
      <c r="Y830238" s="19"/>
      <c r="Z830238" s="19"/>
      <c r="AA830238" s="19"/>
      <c r="AB830238" s="19"/>
      <c r="AC830238" s="19"/>
      <c r="AD830238" s="19"/>
      <c r="AE830238" s="19"/>
      <c r="AF830238" s="19"/>
      <c r="AG830238" s="19"/>
      <c r="AH830238" s="19"/>
      <c r="AI830238" s="19"/>
      <c r="AJ830238" s="19"/>
      <c r="AK830238" s="19"/>
      <c r="AL830238" s="19"/>
      <c r="AM830238" s="19"/>
      <c r="AN830238" s="19"/>
      <c r="AO830238" s="19"/>
      <c r="AP830238"/>
    </row>
    <row r="830239" spans="1:42" s="116" customFormat="1" x14ac:dyDescent="0.3">
      <c r="A830239"/>
      <c r="B830239"/>
      <c r="C830239"/>
      <c r="D830239"/>
      <c r="E830239"/>
      <c r="F830239"/>
      <c r="G830239"/>
      <c r="H830239"/>
      <c r="I830239"/>
      <c r="J830239"/>
      <c r="K830239"/>
      <c r="L830239"/>
      <c r="M830239" s="115"/>
      <c r="N830239" s="115"/>
      <c r="O830239"/>
      <c r="P830239"/>
      <c r="Q830239"/>
      <c r="R830239" s="19"/>
      <c r="S830239" s="19"/>
      <c r="T830239"/>
      <c r="U830239" s="113"/>
      <c r="V830239" s="19"/>
      <c r="W830239" s="19"/>
      <c r="X830239" s="19"/>
      <c r="Y830239" s="19"/>
      <c r="Z830239" s="19"/>
      <c r="AA830239" s="19"/>
      <c r="AB830239" s="19"/>
      <c r="AC830239" s="19"/>
      <c r="AD830239" s="19"/>
      <c r="AE830239" s="19"/>
      <c r="AF830239" s="19"/>
      <c r="AG830239" s="19"/>
      <c r="AH830239" s="19"/>
      <c r="AI830239" s="19"/>
      <c r="AJ830239" s="19"/>
      <c r="AK830239" s="19"/>
      <c r="AL830239" s="19"/>
      <c r="AM830239" s="19"/>
      <c r="AN830239" s="19"/>
      <c r="AO830239" s="19"/>
      <c r="AP830239"/>
    </row>
    <row r="830240" spans="1:42" s="116" customFormat="1" x14ac:dyDescent="0.3">
      <c r="A830240"/>
      <c r="B830240"/>
      <c r="C830240"/>
      <c r="D830240"/>
      <c r="E830240"/>
      <c r="F830240"/>
      <c r="G830240"/>
      <c r="H830240"/>
      <c r="I830240"/>
      <c r="J830240"/>
      <c r="K830240"/>
      <c r="L830240"/>
      <c r="M830240" s="115"/>
      <c r="N830240" s="115"/>
      <c r="O830240"/>
      <c r="P830240"/>
      <c r="Q830240"/>
      <c r="R830240" s="19"/>
      <c r="S830240" s="19"/>
      <c r="T830240"/>
      <c r="U830240" s="113"/>
      <c r="V830240" s="19"/>
      <c r="W830240" s="19"/>
      <c r="X830240" s="19"/>
      <c r="Y830240" s="19"/>
      <c r="Z830240" s="19"/>
      <c r="AA830240" s="19"/>
      <c r="AB830240" s="19"/>
      <c r="AC830240" s="19"/>
      <c r="AD830240" s="19"/>
      <c r="AE830240" s="19"/>
      <c r="AF830240" s="19"/>
      <c r="AG830240" s="19"/>
      <c r="AH830240" s="19"/>
      <c r="AI830240" s="19"/>
      <c r="AJ830240" s="19"/>
      <c r="AK830240" s="19"/>
      <c r="AL830240" s="19"/>
      <c r="AM830240" s="19"/>
      <c r="AN830240" s="19"/>
      <c r="AO830240" s="19"/>
      <c r="AP830240"/>
    </row>
    <row r="830241" spans="1:42" s="116" customFormat="1" x14ac:dyDescent="0.3">
      <c r="A830241"/>
      <c r="B830241"/>
      <c r="C830241"/>
      <c r="D830241"/>
      <c r="E830241"/>
      <c r="F830241"/>
      <c r="G830241"/>
      <c r="H830241"/>
      <c r="I830241"/>
      <c r="J830241"/>
      <c r="K830241"/>
      <c r="L830241"/>
      <c r="M830241" s="115"/>
      <c r="N830241" s="115"/>
      <c r="O830241"/>
      <c r="P830241"/>
      <c r="Q830241"/>
      <c r="R830241" s="19"/>
      <c r="S830241" s="19"/>
      <c r="T830241"/>
      <c r="U830241" s="113"/>
      <c r="V830241" s="19"/>
      <c r="W830241" s="19"/>
      <c r="X830241" s="19"/>
      <c r="Y830241" s="19"/>
      <c r="Z830241" s="19"/>
      <c r="AA830241" s="19"/>
      <c r="AB830241" s="19"/>
      <c r="AC830241" s="19"/>
      <c r="AD830241" s="19"/>
      <c r="AE830241" s="19"/>
      <c r="AF830241" s="19"/>
      <c r="AG830241" s="19"/>
      <c r="AH830241" s="19"/>
      <c r="AI830241" s="19"/>
      <c r="AJ830241" s="19"/>
      <c r="AK830241" s="19"/>
      <c r="AL830241" s="19"/>
      <c r="AM830241" s="19"/>
      <c r="AN830241" s="19"/>
      <c r="AO830241" s="19"/>
      <c r="AP830241"/>
    </row>
    <row r="830242" spans="1:42" s="116" customFormat="1" x14ac:dyDescent="0.3">
      <c r="A830242"/>
      <c r="B830242"/>
      <c r="C830242"/>
      <c r="D830242"/>
      <c r="E830242"/>
      <c r="F830242"/>
      <c r="G830242"/>
      <c r="H830242"/>
      <c r="I830242"/>
      <c r="J830242"/>
      <c r="K830242"/>
      <c r="L830242"/>
      <c r="M830242" s="115"/>
      <c r="N830242" s="115"/>
      <c r="O830242"/>
      <c r="P830242"/>
      <c r="Q830242"/>
      <c r="R830242" s="19"/>
      <c r="S830242" s="19"/>
      <c r="T830242"/>
      <c r="U830242" s="113"/>
      <c r="V830242" s="19"/>
      <c r="W830242" s="19"/>
      <c r="X830242" s="19"/>
      <c r="Y830242" s="19"/>
      <c r="Z830242" s="19"/>
      <c r="AA830242" s="19"/>
      <c r="AB830242" s="19"/>
      <c r="AC830242" s="19"/>
      <c r="AD830242" s="19"/>
      <c r="AE830242" s="19"/>
      <c r="AF830242" s="19"/>
      <c r="AG830242" s="19"/>
      <c r="AH830242" s="19"/>
      <c r="AI830242" s="19"/>
      <c r="AJ830242" s="19"/>
      <c r="AK830242" s="19"/>
      <c r="AL830242" s="19"/>
      <c r="AM830242" s="19"/>
      <c r="AN830242" s="19"/>
      <c r="AO830242" s="19"/>
      <c r="AP830242"/>
    </row>
    <row r="830243" spans="1:42" s="116" customFormat="1" x14ac:dyDescent="0.3">
      <c r="A830243"/>
      <c r="B830243"/>
      <c r="C830243"/>
      <c r="D830243"/>
      <c r="E830243"/>
      <c r="F830243"/>
      <c r="G830243"/>
      <c r="H830243"/>
      <c r="I830243"/>
      <c r="J830243"/>
      <c r="K830243"/>
      <c r="L830243"/>
      <c r="M830243" s="115"/>
      <c r="N830243" s="115"/>
      <c r="O830243"/>
      <c r="P830243"/>
      <c r="Q830243"/>
      <c r="R830243" s="19"/>
      <c r="S830243" s="19"/>
      <c r="T830243"/>
      <c r="U830243" s="113"/>
      <c r="V830243" s="19"/>
      <c r="W830243" s="19"/>
      <c r="X830243" s="19"/>
      <c r="Y830243" s="19"/>
      <c r="Z830243" s="19"/>
      <c r="AA830243" s="19"/>
      <c r="AB830243" s="19"/>
      <c r="AC830243" s="19"/>
      <c r="AD830243" s="19"/>
      <c r="AE830243" s="19"/>
      <c r="AF830243" s="19"/>
      <c r="AG830243" s="19"/>
      <c r="AH830243" s="19"/>
      <c r="AI830243" s="19"/>
      <c r="AJ830243" s="19"/>
      <c r="AK830243" s="19"/>
      <c r="AL830243" s="19"/>
      <c r="AM830243" s="19"/>
      <c r="AN830243" s="19"/>
      <c r="AO830243" s="19"/>
      <c r="AP830243"/>
    </row>
    <row r="830244" spans="1:42" s="116" customFormat="1" x14ac:dyDescent="0.3">
      <c r="A830244"/>
      <c r="B830244"/>
      <c r="C830244"/>
      <c r="D830244"/>
      <c r="E830244"/>
      <c r="F830244"/>
      <c r="G830244"/>
      <c r="H830244"/>
      <c r="I830244"/>
      <c r="J830244"/>
      <c r="K830244"/>
      <c r="L830244"/>
      <c r="M830244" s="115"/>
      <c r="N830244" s="115"/>
      <c r="O830244"/>
      <c r="P830244"/>
      <c r="Q830244"/>
      <c r="R830244" s="19"/>
      <c r="S830244" s="19"/>
      <c r="T830244"/>
      <c r="U830244" s="113"/>
      <c r="V830244" s="19"/>
      <c r="W830244" s="19"/>
      <c r="X830244" s="19"/>
      <c r="Y830244" s="19"/>
      <c r="Z830244" s="19"/>
      <c r="AA830244" s="19"/>
      <c r="AB830244" s="19"/>
      <c r="AC830244" s="19"/>
      <c r="AD830244" s="19"/>
      <c r="AE830244" s="19"/>
      <c r="AF830244" s="19"/>
      <c r="AG830244" s="19"/>
      <c r="AH830244" s="19"/>
      <c r="AI830244" s="19"/>
      <c r="AJ830244" s="19"/>
      <c r="AK830244" s="19"/>
      <c r="AL830244" s="19"/>
      <c r="AM830244" s="19"/>
      <c r="AN830244" s="19"/>
      <c r="AO830244" s="19"/>
      <c r="AP830244"/>
    </row>
    <row r="830245" spans="1:42" s="116" customFormat="1" x14ac:dyDescent="0.3">
      <c r="A830245"/>
      <c r="B830245"/>
      <c r="C830245"/>
      <c r="D830245"/>
      <c r="E830245"/>
      <c r="F830245"/>
      <c r="G830245"/>
      <c r="H830245"/>
      <c r="I830245"/>
      <c r="J830245"/>
      <c r="K830245"/>
      <c r="L830245"/>
      <c r="M830245" s="115"/>
      <c r="N830245" s="115"/>
      <c r="O830245"/>
      <c r="P830245"/>
      <c r="Q830245"/>
      <c r="R830245" s="19"/>
      <c r="S830245" s="19"/>
      <c r="T830245"/>
      <c r="U830245" s="113"/>
      <c r="V830245" s="19"/>
      <c r="W830245" s="19"/>
      <c r="X830245" s="19"/>
      <c r="Y830245" s="19"/>
      <c r="Z830245" s="19"/>
      <c r="AA830245" s="19"/>
      <c r="AB830245" s="19"/>
      <c r="AC830245" s="19"/>
      <c r="AD830245" s="19"/>
      <c r="AE830245" s="19"/>
      <c r="AF830245" s="19"/>
      <c r="AG830245" s="19"/>
      <c r="AH830245" s="19"/>
      <c r="AI830245" s="19"/>
      <c r="AJ830245" s="19"/>
      <c r="AK830245" s="19"/>
      <c r="AL830245" s="19"/>
      <c r="AM830245" s="19"/>
      <c r="AN830245" s="19"/>
      <c r="AO830245" s="19"/>
      <c r="AP830245"/>
    </row>
    <row r="830246" spans="1:42" s="116" customFormat="1" x14ac:dyDescent="0.3">
      <c r="A830246"/>
      <c r="B830246"/>
      <c r="C830246"/>
      <c r="D830246"/>
      <c r="E830246"/>
      <c r="F830246"/>
      <c r="G830246"/>
      <c r="H830246"/>
      <c r="I830246"/>
      <c r="J830246"/>
      <c r="K830246"/>
      <c r="L830246"/>
      <c r="M830246" s="115"/>
      <c r="N830246" s="115"/>
      <c r="O830246"/>
      <c r="P830246"/>
      <c r="Q830246"/>
      <c r="R830246" s="19"/>
      <c r="S830246" s="19"/>
      <c r="T830246"/>
      <c r="U830246" s="113"/>
      <c r="V830246" s="19"/>
      <c r="W830246" s="19"/>
      <c r="X830246" s="19"/>
      <c r="Y830246" s="19"/>
      <c r="Z830246" s="19"/>
      <c r="AA830246" s="19"/>
      <c r="AB830246" s="19"/>
      <c r="AC830246" s="19"/>
      <c r="AD830246" s="19"/>
      <c r="AE830246" s="19"/>
      <c r="AF830246" s="19"/>
      <c r="AG830246" s="19"/>
      <c r="AH830246" s="19"/>
      <c r="AI830246" s="19"/>
      <c r="AJ830246" s="19"/>
      <c r="AK830246" s="19"/>
      <c r="AL830246" s="19"/>
      <c r="AM830246" s="19"/>
      <c r="AN830246" s="19"/>
      <c r="AO830246" s="19"/>
      <c r="AP830246"/>
    </row>
    <row r="830247" spans="1:42" s="116" customFormat="1" x14ac:dyDescent="0.3">
      <c r="A830247"/>
      <c r="B830247"/>
      <c r="C830247"/>
      <c r="D830247"/>
      <c r="E830247"/>
      <c r="F830247"/>
      <c r="G830247"/>
      <c r="H830247"/>
      <c r="I830247"/>
      <c r="J830247"/>
      <c r="K830247"/>
      <c r="L830247"/>
      <c r="M830247" s="115"/>
      <c r="N830247" s="115"/>
      <c r="O830247"/>
      <c r="P830247"/>
      <c r="Q830247"/>
      <c r="R830247" s="19"/>
      <c r="S830247" s="19"/>
      <c r="T830247"/>
      <c r="U830247" s="113"/>
      <c r="V830247" s="19"/>
      <c r="W830247" s="19"/>
      <c r="X830247" s="19"/>
      <c r="Y830247" s="19"/>
      <c r="Z830247" s="19"/>
      <c r="AA830247" s="19"/>
      <c r="AB830247" s="19"/>
      <c r="AC830247" s="19"/>
      <c r="AD830247" s="19"/>
      <c r="AE830247" s="19"/>
      <c r="AF830247" s="19"/>
      <c r="AG830247" s="19"/>
      <c r="AH830247" s="19"/>
      <c r="AI830247" s="19"/>
      <c r="AJ830247" s="19"/>
      <c r="AK830247" s="19"/>
      <c r="AL830247" s="19"/>
      <c r="AM830247" s="19"/>
      <c r="AN830247" s="19"/>
      <c r="AO830247" s="19"/>
      <c r="AP830247"/>
    </row>
    <row r="830248" spans="1:42" s="116" customFormat="1" x14ac:dyDescent="0.3">
      <c r="A830248"/>
      <c r="B830248"/>
      <c r="C830248"/>
      <c r="D830248"/>
      <c r="E830248"/>
      <c r="F830248"/>
      <c r="G830248"/>
      <c r="H830248"/>
      <c r="I830248"/>
      <c r="J830248"/>
      <c r="K830248"/>
      <c r="L830248"/>
      <c r="M830248" s="115"/>
      <c r="N830248" s="115"/>
      <c r="O830248"/>
      <c r="P830248"/>
      <c r="Q830248"/>
      <c r="R830248" s="19"/>
      <c r="S830248" s="19"/>
      <c r="T830248"/>
      <c r="U830248" s="113"/>
      <c r="V830248" s="19"/>
      <c r="W830248" s="19"/>
      <c r="X830248" s="19"/>
      <c r="Y830248" s="19"/>
      <c r="Z830248" s="19"/>
      <c r="AA830248" s="19"/>
      <c r="AB830248" s="19"/>
      <c r="AC830248" s="19"/>
      <c r="AD830248" s="19"/>
      <c r="AE830248" s="19"/>
      <c r="AF830248" s="19"/>
      <c r="AG830248" s="19"/>
      <c r="AH830248" s="19"/>
      <c r="AI830248" s="19"/>
      <c r="AJ830248" s="19"/>
      <c r="AK830248" s="19"/>
      <c r="AL830248" s="19"/>
      <c r="AM830248" s="19"/>
      <c r="AN830248" s="19"/>
      <c r="AO830248" s="19"/>
      <c r="AP830248"/>
    </row>
    <row r="830249" spans="1:42" s="116" customFormat="1" x14ac:dyDescent="0.3">
      <c r="A830249"/>
      <c r="B830249"/>
      <c r="C830249"/>
      <c r="D830249"/>
      <c r="E830249"/>
      <c r="F830249"/>
      <c r="G830249"/>
      <c r="H830249"/>
      <c r="I830249"/>
      <c r="J830249"/>
      <c r="K830249"/>
      <c r="L830249"/>
      <c r="M830249" s="115"/>
      <c r="N830249" s="115"/>
      <c r="O830249"/>
      <c r="P830249"/>
      <c r="Q830249"/>
      <c r="R830249" s="19"/>
      <c r="S830249" s="19"/>
      <c r="T830249"/>
      <c r="U830249" s="113"/>
      <c r="V830249" s="19"/>
      <c r="W830249" s="19"/>
      <c r="X830249" s="19"/>
      <c r="Y830249" s="19"/>
      <c r="Z830249" s="19"/>
      <c r="AA830249" s="19"/>
      <c r="AB830249" s="19"/>
      <c r="AC830249" s="19"/>
      <c r="AD830249" s="19"/>
      <c r="AE830249" s="19"/>
      <c r="AF830249" s="19"/>
      <c r="AG830249" s="19"/>
      <c r="AH830249" s="19"/>
      <c r="AI830249" s="19"/>
      <c r="AJ830249" s="19"/>
      <c r="AK830249" s="19"/>
      <c r="AL830249" s="19"/>
      <c r="AM830249" s="19"/>
      <c r="AN830249" s="19"/>
      <c r="AO830249" s="19"/>
      <c r="AP830249"/>
    </row>
    <row r="830250" spans="1:42" s="116" customFormat="1" x14ac:dyDescent="0.3">
      <c r="A830250"/>
      <c r="B830250"/>
      <c r="C830250"/>
      <c r="D830250"/>
      <c r="E830250"/>
      <c r="F830250"/>
      <c r="G830250"/>
      <c r="H830250"/>
      <c r="I830250"/>
      <c r="J830250"/>
      <c r="K830250"/>
      <c r="L830250"/>
      <c r="M830250" s="115"/>
      <c r="N830250" s="115"/>
      <c r="O830250"/>
      <c r="P830250"/>
      <c r="Q830250"/>
      <c r="R830250" s="19"/>
      <c r="S830250" s="19"/>
      <c r="T830250"/>
      <c r="U830250" s="113"/>
      <c r="V830250" s="19"/>
      <c r="W830250" s="19"/>
      <c r="X830250" s="19"/>
      <c r="Y830250" s="19"/>
      <c r="Z830250" s="19"/>
      <c r="AA830250" s="19"/>
      <c r="AB830250" s="19"/>
      <c r="AC830250" s="19"/>
      <c r="AD830250" s="19"/>
      <c r="AE830250" s="19"/>
      <c r="AF830250" s="19"/>
      <c r="AG830250" s="19"/>
      <c r="AH830250" s="19"/>
      <c r="AI830250" s="19"/>
      <c r="AJ830250" s="19"/>
      <c r="AK830250" s="19"/>
      <c r="AL830250" s="19"/>
      <c r="AM830250" s="19"/>
      <c r="AN830250" s="19"/>
      <c r="AO830250" s="19"/>
      <c r="AP830250"/>
    </row>
    <row r="830251" spans="1:42" s="116" customFormat="1" x14ac:dyDescent="0.3">
      <c r="A830251"/>
      <c r="B830251"/>
      <c r="C830251"/>
      <c r="D830251"/>
      <c r="E830251"/>
      <c r="F830251"/>
      <c r="G830251"/>
      <c r="H830251"/>
      <c r="I830251"/>
      <c r="J830251"/>
      <c r="K830251"/>
      <c r="L830251"/>
      <c r="M830251" s="115"/>
      <c r="N830251" s="115"/>
      <c r="O830251"/>
      <c r="P830251"/>
      <c r="Q830251"/>
      <c r="R830251" s="19"/>
      <c r="S830251" s="19"/>
      <c r="T830251"/>
      <c r="U830251" s="113"/>
      <c r="V830251" s="19"/>
      <c r="W830251" s="19"/>
      <c r="X830251" s="19"/>
      <c r="Y830251" s="19"/>
      <c r="Z830251" s="19"/>
      <c r="AA830251" s="19"/>
      <c r="AB830251" s="19"/>
      <c r="AC830251" s="19"/>
      <c r="AD830251" s="19"/>
      <c r="AE830251" s="19"/>
      <c r="AF830251" s="19"/>
      <c r="AG830251" s="19"/>
      <c r="AH830251" s="19"/>
      <c r="AI830251" s="19"/>
      <c r="AJ830251" s="19"/>
      <c r="AK830251" s="19"/>
      <c r="AL830251" s="19"/>
      <c r="AM830251" s="19"/>
      <c r="AN830251" s="19"/>
      <c r="AO830251" s="19"/>
      <c r="AP830251"/>
    </row>
    <row r="830252" spans="1:42" s="116" customFormat="1" x14ac:dyDescent="0.3">
      <c r="A830252"/>
      <c r="B830252"/>
      <c r="C830252"/>
      <c r="D830252"/>
      <c r="E830252"/>
      <c r="F830252"/>
      <c r="G830252"/>
      <c r="H830252"/>
      <c r="I830252"/>
      <c r="J830252"/>
      <c r="K830252"/>
      <c r="L830252"/>
      <c r="M830252" s="115"/>
      <c r="N830252" s="115"/>
      <c r="O830252"/>
      <c r="P830252"/>
      <c r="Q830252"/>
      <c r="R830252" s="19"/>
      <c r="S830252" s="19"/>
      <c r="T830252"/>
      <c r="U830252" s="113"/>
      <c r="V830252" s="19"/>
      <c r="W830252" s="19"/>
      <c r="X830252" s="19"/>
      <c r="Y830252" s="19"/>
      <c r="Z830252" s="19"/>
      <c r="AA830252" s="19"/>
      <c r="AB830252" s="19"/>
      <c r="AC830252" s="19"/>
      <c r="AD830252" s="19"/>
      <c r="AE830252" s="19"/>
      <c r="AF830252" s="19"/>
      <c r="AG830252" s="19"/>
      <c r="AH830252" s="19"/>
      <c r="AI830252" s="19"/>
      <c r="AJ830252" s="19"/>
      <c r="AK830252" s="19"/>
      <c r="AL830252" s="19"/>
      <c r="AM830252" s="19"/>
      <c r="AN830252" s="19"/>
      <c r="AO830252" s="19"/>
      <c r="AP830252"/>
    </row>
    <row r="830253" spans="1:42" s="116" customFormat="1" x14ac:dyDescent="0.3">
      <c r="A830253"/>
      <c r="B830253"/>
      <c r="C830253"/>
      <c r="D830253"/>
      <c r="E830253"/>
      <c r="F830253"/>
      <c r="G830253"/>
      <c r="H830253"/>
      <c r="I830253"/>
      <c r="J830253"/>
      <c r="K830253"/>
      <c r="L830253"/>
      <c r="M830253" s="115"/>
      <c r="N830253" s="115"/>
      <c r="O830253"/>
      <c r="P830253"/>
      <c r="Q830253"/>
      <c r="R830253" s="19"/>
      <c r="S830253" s="19"/>
      <c r="T830253"/>
      <c r="U830253" s="113"/>
      <c r="V830253" s="19"/>
      <c r="W830253" s="19"/>
      <c r="X830253" s="19"/>
      <c r="Y830253" s="19"/>
      <c r="Z830253" s="19"/>
      <c r="AA830253" s="19"/>
      <c r="AB830253" s="19"/>
      <c r="AC830253" s="19"/>
      <c r="AD830253" s="19"/>
      <c r="AE830253" s="19"/>
      <c r="AF830253" s="19"/>
      <c r="AG830253" s="19"/>
      <c r="AH830253" s="19"/>
      <c r="AI830253" s="19"/>
      <c r="AJ830253" s="19"/>
      <c r="AK830253" s="19"/>
      <c r="AL830253" s="19"/>
      <c r="AM830253" s="19"/>
      <c r="AN830253" s="19"/>
      <c r="AO830253" s="19"/>
      <c r="AP830253"/>
    </row>
    <row r="830254" spans="1:42" s="116" customFormat="1" x14ac:dyDescent="0.3">
      <c r="A830254"/>
      <c r="B830254"/>
      <c r="C830254"/>
      <c r="D830254"/>
      <c r="E830254"/>
      <c r="F830254"/>
      <c r="G830254"/>
      <c r="H830254"/>
      <c r="I830254"/>
      <c r="J830254"/>
      <c r="K830254"/>
      <c r="L830254"/>
      <c r="M830254" s="115"/>
      <c r="N830254" s="115"/>
      <c r="O830254"/>
      <c r="P830254"/>
      <c r="Q830254"/>
      <c r="R830254" s="19"/>
      <c r="S830254" s="19"/>
      <c r="T830254"/>
      <c r="U830254" s="113"/>
      <c r="V830254" s="19"/>
      <c r="W830254" s="19"/>
      <c r="X830254" s="19"/>
      <c r="Y830254" s="19"/>
      <c r="Z830254" s="19"/>
      <c r="AA830254" s="19"/>
      <c r="AB830254" s="19"/>
      <c r="AC830254" s="19"/>
      <c r="AD830254" s="19"/>
      <c r="AE830254" s="19"/>
      <c r="AF830254" s="19"/>
      <c r="AG830254" s="19"/>
      <c r="AH830254" s="19"/>
      <c r="AI830254" s="19"/>
      <c r="AJ830254" s="19"/>
      <c r="AK830254" s="19"/>
      <c r="AL830254" s="19"/>
      <c r="AM830254" s="19"/>
      <c r="AN830254" s="19"/>
      <c r="AO830254" s="19"/>
      <c r="AP830254"/>
    </row>
    <row r="830255" spans="1:42" s="116" customFormat="1" x14ac:dyDescent="0.3">
      <c r="A830255"/>
      <c r="B830255"/>
      <c r="C830255"/>
      <c r="D830255"/>
      <c r="E830255"/>
      <c r="F830255"/>
      <c r="G830255"/>
      <c r="H830255"/>
      <c r="I830255"/>
      <c r="J830255"/>
      <c r="K830255"/>
      <c r="L830255"/>
      <c r="M830255" s="115"/>
      <c r="N830255" s="115"/>
      <c r="O830255"/>
      <c r="P830255"/>
      <c r="Q830255"/>
      <c r="R830255" s="19"/>
      <c r="S830255" s="19"/>
      <c r="T830255"/>
      <c r="U830255" s="113"/>
      <c r="V830255" s="19"/>
      <c r="W830255" s="19"/>
      <c r="X830255" s="19"/>
      <c r="Y830255" s="19"/>
      <c r="Z830255" s="19"/>
      <c r="AA830255" s="19"/>
      <c r="AB830255" s="19"/>
      <c r="AC830255" s="19"/>
      <c r="AD830255" s="19"/>
      <c r="AE830255" s="19"/>
      <c r="AF830255" s="19"/>
      <c r="AG830255" s="19"/>
      <c r="AH830255" s="19"/>
      <c r="AI830255" s="19"/>
      <c r="AJ830255" s="19"/>
      <c r="AK830255" s="19"/>
      <c r="AL830255" s="19"/>
      <c r="AM830255" s="19"/>
      <c r="AN830255" s="19"/>
      <c r="AO830255" s="19"/>
      <c r="AP830255"/>
    </row>
    <row r="830256" spans="1:42" s="116" customFormat="1" x14ac:dyDescent="0.3">
      <c r="A830256"/>
      <c r="B830256"/>
      <c r="C830256"/>
      <c r="D830256"/>
      <c r="E830256"/>
      <c r="F830256"/>
      <c r="G830256"/>
      <c r="H830256"/>
      <c r="I830256"/>
      <c r="J830256"/>
      <c r="K830256"/>
      <c r="L830256"/>
      <c r="M830256" s="115"/>
      <c r="N830256" s="115"/>
      <c r="O830256"/>
      <c r="P830256"/>
      <c r="Q830256"/>
      <c r="R830256" s="19"/>
      <c r="S830256" s="19"/>
      <c r="T830256"/>
      <c r="U830256" s="113"/>
      <c r="V830256" s="19"/>
      <c r="W830256" s="19"/>
      <c r="X830256" s="19"/>
      <c r="Y830256" s="19"/>
      <c r="Z830256" s="19"/>
      <c r="AA830256" s="19"/>
      <c r="AB830256" s="19"/>
      <c r="AC830256" s="19"/>
      <c r="AD830256" s="19"/>
      <c r="AE830256" s="19"/>
      <c r="AF830256" s="19"/>
      <c r="AG830256" s="19"/>
      <c r="AH830256" s="19"/>
      <c r="AI830256" s="19"/>
      <c r="AJ830256" s="19"/>
      <c r="AK830256" s="19"/>
      <c r="AL830256" s="19"/>
      <c r="AM830256" s="19"/>
      <c r="AN830256" s="19"/>
      <c r="AO830256" s="19"/>
      <c r="AP830256"/>
    </row>
    <row r="830257" spans="1:42" s="116" customFormat="1" x14ac:dyDescent="0.3">
      <c r="A830257"/>
      <c r="B830257"/>
      <c r="C830257"/>
      <c r="D830257"/>
      <c r="E830257"/>
      <c r="F830257"/>
      <c r="G830257"/>
      <c r="H830257"/>
      <c r="I830257"/>
      <c r="J830257"/>
      <c r="K830257"/>
      <c r="L830257"/>
      <c r="M830257" s="115"/>
      <c r="N830257" s="115"/>
      <c r="O830257"/>
      <c r="P830257"/>
      <c r="Q830257"/>
      <c r="R830257" s="19"/>
      <c r="S830257" s="19"/>
      <c r="T830257"/>
      <c r="U830257" s="113"/>
      <c r="V830257" s="19"/>
      <c r="W830257" s="19"/>
      <c r="X830257" s="19"/>
      <c r="Y830257" s="19"/>
      <c r="Z830257" s="19"/>
      <c r="AA830257" s="19"/>
      <c r="AB830257" s="19"/>
      <c r="AC830257" s="19"/>
      <c r="AD830257" s="19"/>
      <c r="AE830257" s="19"/>
      <c r="AF830257" s="19"/>
      <c r="AG830257" s="19"/>
      <c r="AH830257" s="19"/>
      <c r="AI830257" s="19"/>
      <c r="AJ830257" s="19"/>
      <c r="AK830257" s="19"/>
      <c r="AL830257" s="19"/>
      <c r="AM830257" s="19"/>
      <c r="AN830257" s="19"/>
      <c r="AO830257" s="19"/>
      <c r="AP830257"/>
    </row>
    <row r="830258" spans="1:42" s="116" customFormat="1" x14ac:dyDescent="0.3">
      <c r="A830258"/>
      <c r="B830258"/>
      <c r="C830258"/>
      <c r="D830258"/>
      <c r="E830258"/>
      <c r="F830258"/>
      <c r="G830258"/>
      <c r="H830258"/>
      <c r="I830258"/>
      <c r="J830258"/>
      <c r="K830258"/>
      <c r="L830258"/>
      <c r="M830258" s="115"/>
      <c r="N830258" s="115"/>
      <c r="O830258"/>
      <c r="P830258"/>
      <c r="Q830258"/>
      <c r="R830258" s="19"/>
      <c r="S830258" s="19"/>
      <c r="T830258"/>
      <c r="U830258" s="113"/>
      <c r="V830258" s="19"/>
      <c r="W830258" s="19"/>
      <c r="X830258" s="19"/>
      <c r="Y830258" s="19"/>
      <c r="Z830258" s="19"/>
      <c r="AA830258" s="19"/>
      <c r="AB830258" s="19"/>
      <c r="AC830258" s="19"/>
      <c r="AD830258" s="19"/>
      <c r="AE830258" s="19"/>
      <c r="AF830258" s="19"/>
      <c r="AG830258" s="19"/>
      <c r="AH830258" s="19"/>
      <c r="AI830258" s="19"/>
      <c r="AJ830258" s="19"/>
      <c r="AK830258" s="19"/>
      <c r="AL830258" s="19"/>
      <c r="AM830258" s="19"/>
      <c r="AN830258" s="19"/>
      <c r="AO830258" s="19"/>
      <c r="AP830258"/>
    </row>
    <row r="830259" spans="1:42" s="116" customFormat="1" x14ac:dyDescent="0.3">
      <c r="A830259"/>
      <c r="B830259"/>
      <c r="C830259"/>
      <c r="D830259"/>
      <c r="E830259"/>
      <c r="F830259"/>
      <c r="G830259"/>
      <c r="H830259"/>
      <c r="I830259"/>
      <c r="J830259"/>
      <c r="K830259"/>
      <c r="L830259"/>
      <c r="M830259" s="115"/>
      <c r="N830259" s="115"/>
      <c r="O830259"/>
      <c r="P830259"/>
      <c r="Q830259"/>
      <c r="R830259" s="19"/>
      <c r="S830259" s="19"/>
      <c r="T830259"/>
      <c r="U830259" s="113"/>
      <c r="V830259" s="19"/>
      <c r="W830259" s="19"/>
      <c r="X830259" s="19"/>
      <c r="Y830259" s="19"/>
      <c r="Z830259" s="19"/>
      <c r="AA830259" s="19"/>
      <c r="AB830259" s="19"/>
      <c r="AC830259" s="19"/>
      <c r="AD830259" s="19"/>
      <c r="AE830259" s="19"/>
      <c r="AF830259" s="19"/>
      <c r="AG830259" s="19"/>
      <c r="AH830259" s="19"/>
      <c r="AI830259" s="19"/>
      <c r="AJ830259" s="19"/>
      <c r="AK830259" s="19"/>
      <c r="AL830259" s="19"/>
      <c r="AM830259" s="19"/>
      <c r="AN830259" s="19"/>
      <c r="AO830259" s="19"/>
      <c r="AP830259"/>
    </row>
    <row r="830260" spans="1:42" s="116" customFormat="1" x14ac:dyDescent="0.3">
      <c r="A830260"/>
      <c r="B830260"/>
      <c r="C830260"/>
      <c r="D830260"/>
      <c r="E830260"/>
      <c r="F830260"/>
      <c r="G830260"/>
      <c r="H830260"/>
      <c r="I830260"/>
      <c r="J830260"/>
      <c r="K830260"/>
      <c r="L830260"/>
      <c r="M830260" s="115"/>
      <c r="N830260" s="115"/>
      <c r="O830260"/>
      <c r="P830260"/>
      <c r="Q830260"/>
      <c r="R830260" s="19"/>
      <c r="S830260" s="19"/>
      <c r="T830260"/>
      <c r="U830260" s="113"/>
      <c r="V830260" s="19"/>
      <c r="W830260" s="19"/>
      <c r="X830260" s="19"/>
      <c r="Y830260" s="19"/>
      <c r="Z830260" s="19"/>
      <c r="AA830260" s="19"/>
      <c r="AB830260" s="19"/>
      <c r="AC830260" s="19"/>
      <c r="AD830260" s="19"/>
      <c r="AE830260" s="19"/>
      <c r="AF830260" s="19"/>
      <c r="AG830260" s="19"/>
      <c r="AH830260" s="19"/>
      <c r="AI830260" s="19"/>
      <c r="AJ830260" s="19"/>
      <c r="AK830260" s="19"/>
      <c r="AL830260" s="19"/>
      <c r="AM830260" s="19"/>
      <c r="AN830260" s="19"/>
      <c r="AO830260" s="19"/>
      <c r="AP830260"/>
    </row>
    <row r="830261" spans="1:42" s="116" customFormat="1" x14ac:dyDescent="0.3">
      <c r="A830261"/>
      <c r="B830261"/>
      <c r="C830261"/>
      <c r="D830261"/>
      <c r="E830261"/>
      <c r="F830261"/>
      <c r="G830261"/>
      <c r="H830261"/>
      <c r="I830261"/>
      <c r="J830261"/>
      <c r="K830261"/>
      <c r="L830261"/>
      <c r="M830261" s="115"/>
      <c r="N830261" s="115"/>
      <c r="O830261"/>
      <c r="P830261"/>
      <c r="Q830261"/>
      <c r="R830261" s="19"/>
      <c r="S830261" s="19"/>
      <c r="T830261"/>
      <c r="U830261" s="113"/>
      <c r="V830261" s="19"/>
      <c r="W830261" s="19"/>
      <c r="X830261" s="19"/>
      <c r="Y830261" s="19"/>
      <c r="Z830261" s="19"/>
      <c r="AA830261" s="19"/>
      <c r="AB830261" s="19"/>
      <c r="AC830261" s="19"/>
      <c r="AD830261" s="19"/>
      <c r="AE830261" s="19"/>
      <c r="AF830261" s="19"/>
      <c r="AG830261" s="19"/>
      <c r="AH830261" s="19"/>
      <c r="AI830261" s="19"/>
      <c r="AJ830261" s="19"/>
      <c r="AK830261" s="19"/>
      <c r="AL830261" s="19"/>
      <c r="AM830261" s="19"/>
      <c r="AN830261" s="19"/>
      <c r="AO830261" s="19"/>
      <c r="AP830261"/>
    </row>
    <row r="830262" spans="1:42" s="116" customFormat="1" x14ac:dyDescent="0.3">
      <c r="A830262"/>
      <c r="B830262"/>
      <c r="C830262"/>
      <c r="D830262"/>
      <c r="E830262"/>
      <c r="F830262"/>
      <c r="G830262"/>
      <c r="H830262"/>
      <c r="I830262"/>
      <c r="J830262"/>
      <c r="K830262"/>
      <c r="L830262"/>
      <c r="M830262" s="115"/>
      <c r="N830262" s="115"/>
      <c r="O830262"/>
      <c r="P830262"/>
      <c r="Q830262"/>
      <c r="R830262" s="19"/>
      <c r="S830262" s="19"/>
      <c r="T830262"/>
      <c r="U830262" s="113"/>
      <c r="V830262" s="19"/>
      <c r="W830262" s="19"/>
      <c r="X830262" s="19"/>
      <c r="Y830262" s="19"/>
      <c r="Z830262" s="19"/>
      <c r="AA830262" s="19"/>
      <c r="AB830262" s="19"/>
      <c r="AC830262" s="19"/>
      <c r="AD830262" s="19"/>
      <c r="AE830262" s="19"/>
      <c r="AF830262" s="19"/>
      <c r="AG830262" s="19"/>
      <c r="AH830262" s="19"/>
      <c r="AI830262" s="19"/>
      <c r="AJ830262" s="19"/>
      <c r="AK830262" s="19"/>
      <c r="AL830262" s="19"/>
      <c r="AM830262" s="19"/>
      <c r="AN830262" s="19"/>
      <c r="AO830262" s="19"/>
      <c r="AP830262"/>
    </row>
    <row r="830263" spans="1:42" s="116" customFormat="1" x14ac:dyDescent="0.3">
      <c r="A830263"/>
      <c r="B830263"/>
      <c r="C830263"/>
      <c r="D830263"/>
      <c r="E830263"/>
      <c r="F830263"/>
      <c r="G830263"/>
      <c r="H830263"/>
      <c r="I830263"/>
      <c r="J830263"/>
      <c r="K830263"/>
      <c r="L830263"/>
      <c r="M830263" s="115"/>
      <c r="N830263" s="115"/>
      <c r="O830263"/>
      <c r="P830263"/>
      <c r="Q830263"/>
      <c r="R830263" s="19"/>
      <c r="S830263" s="19"/>
      <c r="T830263"/>
      <c r="U830263" s="113"/>
      <c r="V830263" s="19"/>
      <c r="W830263" s="19"/>
      <c r="X830263" s="19"/>
      <c r="Y830263" s="19"/>
      <c r="Z830263" s="19"/>
      <c r="AA830263" s="19"/>
      <c r="AB830263" s="19"/>
      <c r="AC830263" s="19"/>
      <c r="AD830263" s="19"/>
      <c r="AE830263" s="19"/>
      <c r="AF830263" s="19"/>
      <c r="AG830263" s="19"/>
      <c r="AH830263" s="19"/>
      <c r="AI830263" s="19"/>
      <c r="AJ830263" s="19"/>
      <c r="AK830263" s="19"/>
      <c r="AL830263" s="19"/>
      <c r="AM830263" s="19"/>
      <c r="AN830263" s="19"/>
      <c r="AO830263" s="19"/>
      <c r="AP830263"/>
    </row>
    <row r="830264" spans="1:42" s="116" customFormat="1" x14ac:dyDescent="0.3">
      <c r="A830264"/>
      <c r="B830264"/>
      <c r="C830264"/>
      <c r="D830264"/>
      <c r="E830264"/>
      <c r="F830264"/>
      <c r="G830264"/>
      <c r="H830264"/>
      <c r="I830264"/>
      <c r="J830264"/>
      <c r="K830264"/>
      <c r="L830264"/>
      <c r="M830264" s="115"/>
      <c r="N830264" s="115"/>
      <c r="O830264"/>
      <c r="P830264"/>
      <c r="Q830264"/>
      <c r="R830264" s="19"/>
      <c r="S830264" s="19"/>
      <c r="T830264"/>
      <c r="U830264" s="113"/>
      <c r="V830264" s="19"/>
      <c r="W830264" s="19"/>
      <c r="X830264" s="19"/>
      <c r="Y830264" s="19"/>
      <c r="Z830264" s="19"/>
      <c r="AA830264" s="19"/>
      <c r="AB830264" s="19"/>
      <c r="AC830264" s="19"/>
      <c r="AD830264" s="19"/>
      <c r="AE830264" s="19"/>
      <c r="AF830264" s="19"/>
      <c r="AG830264" s="19"/>
      <c r="AH830264" s="19"/>
      <c r="AI830264" s="19"/>
      <c r="AJ830264" s="19"/>
      <c r="AK830264" s="19"/>
      <c r="AL830264" s="19"/>
      <c r="AM830264" s="19"/>
      <c r="AN830264" s="19"/>
      <c r="AO830264" s="19"/>
      <c r="AP830264"/>
    </row>
    <row r="830265" spans="1:42" s="116" customFormat="1" x14ac:dyDescent="0.3">
      <c r="A830265"/>
      <c r="B830265"/>
      <c r="C830265"/>
      <c r="D830265"/>
      <c r="E830265"/>
      <c r="F830265"/>
      <c r="G830265"/>
      <c r="H830265"/>
      <c r="I830265"/>
      <c r="J830265"/>
      <c r="K830265"/>
      <c r="L830265"/>
      <c r="M830265" s="115"/>
      <c r="N830265" s="115"/>
      <c r="O830265"/>
      <c r="P830265"/>
      <c r="Q830265"/>
      <c r="R830265" s="19"/>
      <c r="S830265" s="19"/>
      <c r="T830265"/>
      <c r="U830265" s="113"/>
      <c r="V830265" s="19"/>
      <c r="W830265" s="19"/>
      <c r="X830265" s="19"/>
      <c r="Y830265" s="19"/>
      <c r="Z830265" s="19"/>
      <c r="AA830265" s="19"/>
      <c r="AB830265" s="19"/>
      <c r="AC830265" s="19"/>
      <c r="AD830265" s="19"/>
      <c r="AE830265" s="19"/>
      <c r="AF830265" s="19"/>
      <c r="AG830265" s="19"/>
      <c r="AH830265" s="19"/>
      <c r="AI830265" s="19"/>
      <c r="AJ830265" s="19"/>
      <c r="AK830265" s="19"/>
      <c r="AL830265" s="19"/>
      <c r="AM830265" s="19"/>
      <c r="AN830265" s="19"/>
      <c r="AO830265" s="19"/>
      <c r="AP830265"/>
    </row>
    <row r="830266" spans="1:42" s="116" customFormat="1" x14ac:dyDescent="0.3">
      <c r="A830266"/>
      <c r="B830266"/>
      <c r="C830266"/>
      <c r="D830266"/>
      <c r="E830266"/>
      <c r="F830266"/>
      <c r="G830266"/>
      <c r="H830266"/>
      <c r="I830266"/>
      <c r="J830266"/>
      <c r="K830266"/>
      <c r="L830266"/>
      <c r="M830266" s="115"/>
      <c r="N830266" s="115"/>
      <c r="O830266"/>
      <c r="P830266"/>
      <c r="Q830266"/>
      <c r="R830266" s="19"/>
      <c r="S830266" s="19"/>
      <c r="T830266"/>
      <c r="U830266" s="113"/>
      <c r="V830266" s="19"/>
      <c r="W830266" s="19"/>
      <c r="X830266" s="19"/>
      <c r="Y830266" s="19"/>
      <c r="Z830266" s="19"/>
      <c r="AA830266" s="19"/>
      <c r="AB830266" s="19"/>
      <c r="AC830266" s="19"/>
      <c r="AD830266" s="19"/>
      <c r="AE830266" s="19"/>
      <c r="AF830266" s="19"/>
      <c r="AG830266" s="19"/>
      <c r="AH830266" s="19"/>
      <c r="AI830266" s="19"/>
      <c r="AJ830266" s="19"/>
      <c r="AK830266" s="19"/>
      <c r="AL830266" s="19"/>
      <c r="AM830266" s="19"/>
      <c r="AN830266" s="19"/>
      <c r="AO830266" s="19"/>
      <c r="AP830266"/>
    </row>
    <row r="830267" spans="1:42" s="116" customFormat="1" x14ac:dyDescent="0.3">
      <c r="A830267"/>
      <c r="B830267"/>
      <c r="C830267"/>
      <c r="D830267"/>
      <c r="E830267"/>
      <c r="F830267"/>
      <c r="G830267"/>
      <c r="H830267"/>
      <c r="I830267"/>
      <c r="J830267"/>
      <c r="K830267"/>
      <c r="L830267"/>
      <c r="M830267" s="115"/>
      <c r="N830267" s="115"/>
      <c r="O830267"/>
      <c r="P830267"/>
      <c r="Q830267"/>
      <c r="R830267" s="19"/>
      <c r="S830267" s="19"/>
      <c r="T830267"/>
      <c r="U830267" s="113"/>
      <c r="V830267" s="19"/>
      <c r="W830267" s="19"/>
      <c r="X830267" s="19"/>
      <c r="Y830267" s="19"/>
      <c r="Z830267" s="19"/>
      <c r="AA830267" s="19"/>
      <c r="AB830267" s="19"/>
      <c r="AC830267" s="19"/>
      <c r="AD830267" s="19"/>
      <c r="AE830267" s="19"/>
      <c r="AF830267" s="19"/>
      <c r="AG830267" s="19"/>
      <c r="AH830267" s="19"/>
      <c r="AI830267" s="19"/>
      <c r="AJ830267" s="19"/>
      <c r="AK830267" s="19"/>
      <c r="AL830267" s="19"/>
      <c r="AM830267" s="19"/>
      <c r="AN830267" s="19"/>
      <c r="AO830267" s="19"/>
      <c r="AP830267"/>
    </row>
    <row r="830268" spans="1:42" s="116" customFormat="1" x14ac:dyDescent="0.3">
      <c r="A830268"/>
      <c r="B830268"/>
      <c r="C830268"/>
      <c r="D830268"/>
      <c r="E830268"/>
      <c r="F830268"/>
      <c r="G830268"/>
      <c r="H830268"/>
      <c r="I830268"/>
      <c r="J830268"/>
      <c r="K830268"/>
      <c r="L830268"/>
      <c r="M830268" s="115"/>
      <c r="N830268" s="115"/>
      <c r="O830268"/>
      <c r="P830268"/>
      <c r="Q830268"/>
      <c r="R830268" s="19"/>
      <c r="S830268" s="19"/>
      <c r="T830268"/>
      <c r="U830268" s="113"/>
      <c r="V830268" s="19"/>
      <c r="W830268" s="19"/>
      <c r="X830268" s="19"/>
      <c r="Y830268" s="19"/>
      <c r="Z830268" s="19"/>
      <c r="AA830268" s="19"/>
      <c r="AB830268" s="19"/>
      <c r="AC830268" s="19"/>
      <c r="AD830268" s="19"/>
      <c r="AE830268" s="19"/>
      <c r="AF830268" s="19"/>
      <c r="AG830268" s="19"/>
      <c r="AH830268" s="19"/>
      <c r="AI830268" s="19"/>
      <c r="AJ830268" s="19"/>
      <c r="AK830268" s="19"/>
      <c r="AL830268" s="19"/>
      <c r="AM830268" s="19"/>
      <c r="AN830268" s="19"/>
      <c r="AO830268" s="19"/>
      <c r="AP830268"/>
    </row>
    <row r="830269" spans="1:42" s="116" customFormat="1" x14ac:dyDescent="0.3">
      <c r="A830269"/>
      <c r="B830269"/>
      <c r="C830269"/>
      <c r="D830269"/>
      <c r="E830269"/>
      <c r="F830269"/>
      <c r="G830269"/>
      <c r="H830269"/>
      <c r="I830269"/>
      <c r="J830269"/>
      <c r="K830269"/>
      <c r="L830269"/>
      <c r="M830269" s="115"/>
      <c r="N830269" s="115"/>
      <c r="O830269"/>
      <c r="P830269"/>
      <c r="Q830269"/>
      <c r="R830269" s="19"/>
      <c r="S830269" s="19"/>
      <c r="T830269"/>
      <c r="U830269" s="113"/>
      <c r="V830269" s="19"/>
      <c r="W830269" s="19"/>
      <c r="X830269" s="19"/>
      <c r="Y830269" s="19"/>
      <c r="Z830269" s="19"/>
      <c r="AA830269" s="19"/>
      <c r="AB830269" s="19"/>
      <c r="AC830269" s="19"/>
      <c r="AD830269" s="19"/>
      <c r="AE830269" s="19"/>
      <c r="AF830269" s="19"/>
      <c r="AG830269" s="19"/>
      <c r="AH830269" s="19"/>
      <c r="AI830269" s="19"/>
      <c r="AJ830269" s="19"/>
      <c r="AK830269" s="19"/>
      <c r="AL830269" s="19"/>
      <c r="AM830269" s="19"/>
      <c r="AN830269" s="19"/>
      <c r="AO830269" s="19"/>
      <c r="AP830269"/>
    </row>
    <row r="830270" spans="1:42" s="116" customFormat="1" x14ac:dyDescent="0.3">
      <c r="A830270"/>
      <c r="B830270"/>
      <c r="C830270"/>
      <c r="D830270"/>
      <c r="E830270"/>
      <c r="F830270"/>
      <c r="G830270"/>
      <c r="H830270"/>
      <c r="I830270"/>
      <c r="J830270"/>
      <c r="K830270"/>
      <c r="L830270"/>
      <c r="M830270" s="115"/>
      <c r="N830270" s="115"/>
      <c r="O830270"/>
      <c r="P830270"/>
      <c r="Q830270"/>
      <c r="R830270" s="19"/>
      <c r="S830270" s="19"/>
      <c r="T830270"/>
      <c r="U830270" s="113"/>
      <c r="V830270" s="19"/>
      <c r="W830270" s="19"/>
      <c r="X830270" s="19"/>
      <c r="Y830270" s="19"/>
      <c r="Z830270" s="19"/>
      <c r="AA830270" s="19"/>
      <c r="AB830270" s="19"/>
      <c r="AC830270" s="19"/>
      <c r="AD830270" s="19"/>
      <c r="AE830270" s="19"/>
      <c r="AF830270" s="19"/>
      <c r="AG830270" s="19"/>
      <c r="AH830270" s="19"/>
      <c r="AI830270" s="19"/>
      <c r="AJ830270" s="19"/>
      <c r="AK830270" s="19"/>
      <c r="AL830270" s="19"/>
      <c r="AM830270" s="19"/>
      <c r="AN830270" s="19"/>
      <c r="AO830270" s="19"/>
      <c r="AP830270"/>
    </row>
    <row r="830271" spans="1:42" s="116" customFormat="1" x14ac:dyDescent="0.3">
      <c r="A830271"/>
      <c r="B830271"/>
      <c r="C830271"/>
      <c r="D830271"/>
      <c r="E830271"/>
      <c r="F830271"/>
      <c r="G830271"/>
      <c r="H830271"/>
      <c r="I830271"/>
      <c r="J830271"/>
      <c r="K830271"/>
      <c r="L830271"/>
      <c r="M830271" s="115"/>
      <c r="N830271" s="115"/>
      <c r="O830271"/>
      <c r="P830271"/>
      <c r="Q830271"/>
      <c r="R830271" s="19"/>
      <c r="S830271" s="19"/>
      <c r="T830271"/>
      <c r="U830271" s="113"/>
      <c r="V830271" s="19"/>
      <c r="W830271" s="19"/>
      <c r="X830271" s="19"/>
      <c r="Y830271" s="19"/>
      <c r="Z830271" s="19"/>
      <c r="AA830271" s="19"/>
      <c r="AB830271" s="19"/>
      <c r="AC830271" s="19"/>
      <c r="AD830271" s="19"/>
      <c r="AE830271" s="19"/>
      <c r="AF830271" s="19"/>
      <c r="AG830271" s="19"/>
      <c r="AH830271" s="19"/>
      <c r="AI830271" s="19"/>
      <c r="AJ830271" s="19"/>
      <c r="AK830271" s="19"/>
      <c r="AL830271" s="19"/>
      <c r="AM830271" s="19"/>
      <c r="AN830271" s="19"/>
      <c r="AO830271" s="19"/>
      <c r="AP830271"/>
    </row>
    <row r="830272" spans="1:42" s="116" customFormat="1" x14ac:dyDescent="0.3">
      <c r="A830272"/>
      <c r="B830272"/>
      <c r="C830272"/>
      <c r="D830272"/>
      <c r="E830272"/>
      <c r="F830272"/>
      <c r="G830272"/>
      <c r="H830272"/>
      <c r="I830272"/>
      <c r="J830272"/>
      <c r="K830272"/>
      <c r="L830272"/>
      <c r="M830272" s="115"/>
      <c r="N830272" s="115"/>
      <c r="O830272"/>
      <c r="P830272"/>
      <c r="Q830272"/>
      <c r="R830272" s="19"/>
      <c r="S830272" s="19"/>
      <c r="T830272"/>
      <c r="U830272" s="113"/>
      <c r="V830272" s="19"/>
      <c r="W830272" s="19"/>
      <c r="X830272" s="19"/>
      <c r="Y830272" s="19"/>
      <c r="Z830272" s="19"/>
      <c r="AA830272" s="19"/>
      <c r="AB830272" s="19"/>
      <c r="AC830272" s="19"/>
      <c r="AD830272" s="19"/>
      <c r="AE830272" s="19"/>
      <c r="AF830272" s="19"/>
      <c r="AG830272" s="19"/>
      <c r="AH830272" s="19"/>
      <c r="AI830272" s="19"/>
      <c r="AJ830272" s="19"/>
      <c r="AK830272" s="19"/>
      <c r="AL830272" s="19"/>
      <c r="AM830272" s="19"/>
      <c r="AN830272" s="19"/>
      <c r="AO830272" s="19"/>
      <c r="AP830272"/>
    </row>
    <row r="830273" spans="1:42" s="116" customFormat="1" x14ac:dyDescent="0.3">
      <c r="A830273"/>
      <c r="B830273"/>
      <c r="C830273"/>
      <c r="D830273"/>
      <c r="E830273"/>
      <c r="F830273"/>
      <c r="G830273"/>
      <c r="H830273"/>
      <c r="I830273"/>
      <c r="J830273"/>
      <c r="K830273"/>
      <c r="L830273"/>
      <c r="M830273" s="115"/>
      <c r="N830273" s="115"/>
      <c r="O830273"/>
      <c r="P830273"/>
      <c r="Q830273"/>
      <c r="R830273" s="19"/>
      <c r="S830273" s="19"/>
      <c r="T830273"/>
      <c r="U830273" s="113"/>
      <c r="V830273" s="19"/>
      <c r="W830273" s="19"/>
      <c r="X830273" s="19"/>
      <c r="Y830273" s="19"/>
      <c r="Z830273" s="19"/>
      <c r="AA830273" s="19"/>
      <c r="AB830273" s="19"/>
      <c r="AC830273" s="19"/>
      <c r="AD830273" s="19"/>
      <c r="AE830273" s="19"/>
      <c r="AF830273" s="19"/>
      <c r="AG830273" s="19"/>
      <c r="AH830273" s="19"/>
      <c r="AI830273" s="19"/>
      <c r="AJ830273" s="19"/>
      <c r="AK830273" s="19"/>
      <c r="AL830273" s="19"/>
      <c r="AM830273" s="19"/>
      <c r="AN830273" s="19"/>
      <c r="AO830273" s="19"/>
      <c r="AP830273"/>
    </row>
    <row r="830274" spans="1:42" s="116" customFormat="1" x14ac:dyDescent="0.3">
      <c r="A830274"/>
      <c r="B830274"/>
      <c r="C830274"/>
      <c r="D830274"/>
      <c r="E830274"/>
      <c r="F830274"/>
      <c r="G830274"/>
      <c r="H830274"/>
      <c r="I830274"/>
      <c r="J830274"/>
      <c r="K830274"/>
      <c r="L830274"/>
      <c r="M830274" s="115"/>
      <c r="N830274" s="115"/>
      <c r="O830274"/>
      <c r="P830274"/>
      <c r="Q830274"/>
      <c r="R830274" s="19"/>
      <c r="S830274" s="19"/>
      <c r="T830274"/>
      <c r="U830274" s="113"/>
      <c r="V830274" s="19"/>
      <c r="W830274" s="19"/>
      <c r="X830274" s="19"/>
      <c r="Y830274" s="19"/>
      <c r="Z830274" s="19"/>
      <c r="AA830274" s="19"/>
      <c r="AB830274" s="19"/>
      <c r="AC830274" s="19"/>
      <c r="AD830274" s="19"/>
      <c r="AE830274" s="19"/>
      <c r="AF830274" s="19"/>
      <c r="AG830274" s="19"/>
      <c r="AH830274" s="19"/>
      <c r="AI830274" s="19"/>
      <c r="AJ830274" s="19"/>
      <c r="AK830274" s="19"/>
      <c r="AL830274" s="19"/>
      <c r="AM830274" s="19"/>
      <c r="AN830274" s="19"/>
      <c r="AO830274" s="19"/>
      <c r="AP830274"/>
    </row>
    <row r="830275" spans="1:42" s="116" customFormat="1" x14ac:dyDescent="0.3">
      <c r="A830275"/>
      <c r="B830275"/>
      <c r="C830275"/>
      <c r="D830275"/>
      <c r="E830275"/>
      <c r="F830275"/>
      <c r="G830275"/>
      <c r="H830275"/>
      <c r="I830275"/>
      <c r="J830275"/>
      <c r="K830275"/>
      <c r="L830275"/>
      <c r="M830275" s="115"/>
      <c r="N830275" s="115"/>
      <c r="O830275"/>
      <c r="P830275"/>
      <c r="Q830275"/>
      <c r="R830275" s="19"/>
      <c r="S830275" s="19"/>
      <c r="T830275"/>
      <c r="U830275" s="113"/>
      <c r="V830275" s="19"/>
      <c r="W830275" s="19"/>
      <c r="X830275" s="19"/>
      <c r="Y830275" s="19"/>
      <c r="Z830275" s="19"/>
      <c r="AA830275" s="19"/>
      <c r="AB830275" s="19"/>
      <c r="AC830275" s="19"/>
      <c r="AD830275" s="19"/>
      <c r="AE830275" s="19"/>
      <c r="AF830275" s="19"/>
      <c r="AG830275" s="19"/>
      <c r="AH830275" s="19"/>
      <c r="AI830275" s="19"/>
      <c r="AJ830275" s="19"/>
      <c r="AK830275" s="19"/>
      <c r="AL830275" s="19"/>
      <c r="AM830275" s="19"/>
      <c r="AN830275" s="19"/>
      <c r="AO830275" s="19"/>
      <c r="AP830275"/>
    </row>
    <row r="830276" spans="1:42" s="116" customFormat="1" x14ac:dyDescent="0.3">
      <c r="A830276"/>
      <c r="B830276"/>
      <c r="C830276"/>
      <c r="D830276"/>
      <c r="E830276"/>
      <c r="F830276"/>
      <c r="G830276"/>
      <c r="H830276"/>
      <c r="I830276"/>
      <c r="J830276"/>
      <c r="K830276"/>
      <c r="L830276"/>
      <c r="M830276" s="115"/>
      <c r="N830276" s="115"/>
      <c r="O830276"/>
      <c r="P830276"/>
      <c r="Q830276"/>
      <c r="R830276" s="19"/>
      <c r="S830276" s="19"/>
      <c r="T830276"/>
      <c r="U830276" s="113"/>
      <c r="V830276" s="19"/>
      <c r="W830276" s="19"/>
      <c r="X830276" s="19"/>
      <c r="Y830276" s="19"/>
      <c r="Z830276" s="19"/>
      <c r="AA830276" s="19"/>
      <c r="AB830276" s="19"/>
      <c r="AC830276" s="19"/>
      <c r="AD830276" s="19"/>
      <c r="AE830276" s="19"/>
      <c r="AF830276" s="19"/>
      <c r="AG830276" s="19"/>
      <c r="AH830276" s="19"/>
      <c r="AI830276" s="19"/>
      <c r="AJ830276" s="19"/>
      <c r="AK830276" s="19"/>
      <c r="AL830276" s="19"/>
      <c r="AM830276" s="19"/>
      <c r="AN830276" s="19"/>
      <c r="AO830276" s="19"/>
      <c r="AP830276"/>
    </row>
    <row r="830277" spans="1:42" s="116" customFormat="1" x14ac:dyDescent="0.3">
      <c r="A830277"/>
      <c r="B830277"/>
      <c r="C830277"/>
      <c r="D830277"/>
      <c r="E830277"/>
      <c r="F830277"/>
      <c r="G830277"/>
      <c r="H830277"/>
      <c r="I830277"/>
      <c r="J830277"/>
      <c r="K830277"/>
      <c r="L830277"/>
      <c r="M830277" s="115"/>
      <c r="N830277" s="115"/>
      <c r="O830277"/>
      <c r="P830277"/>
      <c r="Q830277"/>
      <c r="R830277" s="19"/>
      <c r="S830277" s="19"/>
      <c r="T830277"/>
      <c r="U830277" s="113"/>
      <c r="V830277" s="19"/>
      <c r="W830277" s="19"/>
      <c r="X830277" s="19"/>
      <c r="Y830277" s="19"/>
      <c r="Z830277" s="19"/>
      <c r="AA830277" s="19"/>
      <c r="AB830277" s="19"/>
      <c r="AC830277" s="19"/>
      <c r="AD830277" s="19"/>
      <c r="AE830277" s="19"/>
      <c r="AF830277" s="19"/>
      <c r="AG830277" s="19"/>
      <c r="AH830277" s="19"/>
      <c r="AI830277" s="19"/>
      <c r="AJ830277" s="19"/>
      <c r="AK830277" s="19"/>
      <c r="AL830277" s="19"/>
      <c r="AM830277" s="19"/>
      <c r="AN830277" s="19"/>
      <c r="AO830277" s="19"/>
      <c r="AP830277"/>
    </row>
    <row r="830278" spans="1:42" s="116" customFormat="1" x14ac:dyDescent="0.3">
      <c r="A830278"/>
      <c r="B830278"/>
      <c r="C830278"/>
      <c r="D830278"/>
      <c r="E830278"/>
      <c r="F830278"/>
      <c r="G830278"/>
      <c r="H830278"/>
      <c r="I830278"/>
      <c r="J830278"/>
      <c r="K830278"/>
      <c r="L830278"/>
      <c r="M830278" s="115"/>
      <c r="N830278" s="115"/>
      <c r="O830278"/>
      <c r="P830278"/>
      <c r="Q830278"/>
      <c r="R830278" s="19"/>
      <c r="S830278" s="19"/>
      <c r="T830278"/>
      <c r="U830278" s="113"/>
      <c r="V830278" s="19"/>
      <c r="W830278" s="19"/>
      <c r="X830278" s="19"/>
      <c r="Y830278" s="19"/>
      <c r="Z830278" s="19"/>
      <c r="AA830278" s="19"/>
      <c r="AB830278" s="19"/>
      <c r="AC830278" s="19"/>
      <c r="AD830278" s="19"/>
      <c r="AE830278" s="19"/>
      <c r="AF830278" s="19"/>
      <c r="AG830278" s="19"/>
      <c r="AH830278" s="19"/>
      <c r="AI830278" s="19"/>
      <c r="AJ830278" s="19"/>
      <c r="AK830278" s="19"/>
      <c r="AL830278" s="19"/>
      <c r="AM830278" s="19"/>
      <c r="AN830278" s="19"/>
      <c r="AO830278" s="19"/>
      <c r="AP830278"/>
    </row>
    <row r="830279" spans="1:42" s="116" customFormat="1" x14ac:dyDescent="0.3">
      <c r="A830279"/>
      <c r="B830279"/>
      <c r="C830279"/>
      <c r="D830279"/>
      <c r="E830279"/>
      <c r="F830279"/>
      <c r="G830279"/>
      <c r="H830279"/>
      <c r="I830279"/>
      <c r="J830279"/>
      <c r="K830279"/>
      <c r="L830279"/>
      <c r="M830279" s="115"/>
      <c r="N830279" s="115"/>
      <c r="O830279"/>
      <c r="P830279"/>
      <c r="Q830279"/>
      <c r="R830279" s="19"/>
      <c r="S830279" s="19"/>
      <c r="T830279"/>
      <c r="U830279" s="113"/>
      <c r="V830279" s="19"/>
      <c r="W830279" s="19"/>
      <c r="X830279" s="19"/>
      <c r="Y830279" s="19"/>
      <c r="Z830279" s="19"/>
      <c r="AA830279" s="19"/>
      <c r="AB830279" s="19"/>
      <c r="AC830279" s="19"/>
      <c r="AD830279" s="19"/>
      <c r="AE830279" s="19"/>
      <c r="AF830279" s="19"/>
      <c r="AG830279" s="19"/>
      <c r="AH830279" s="19"/>
      <c r="AI830279" s="19"/>
      <c r="AJ830279" s="19"/>
      <c r="AK830279" s="19"/>
      <c r="AL830279" s="19"/>
      <c r="AM830279" s="19"/>
      <c r="AN830279" s="19"/>
      <c r="AO830279" s="19"/>
      <c r="AP830279"/>
    </row>
    <row r="830280" spans="1:42" s="116" customFormat="1" x14ac:dyDescent="0.3">
      <c r="A830280"/>
      <c r="B830280"/>
      <c r="C830280"/>
      <c r="D830280"/>
      <c r="E830280"/>
      <c r="F830280"/>
      <c r="G830280"/>
      <c r="H830280"/>
      <c r="I830280"/>
      <c r="J830280"/>
      <c r="K830280"/>
      <c r="L830280"/>
      <c r="M830280" s="115"/>
      <c r="N830280" s="115"/>
      <c r="O830280"/>
      <c r="P830280"/>
      <c r="Q830280"/>
      <c r="R830280" s="19"/>
      <c r="S830280" s="19"/>
      <c r="T830280"/>
      <c r="U830280" s="113"/>
      <c r="V830280" s="19"/>
      <c r="W830280" s="19"/>
      <c r="X830280" s="19"/>
      <c r="Y830280" s="19"/>
      <c r="Z830280" s="19"/>
      <c r="AA830280" s="19"/>
      <c r="AB830280" s="19"/>
      <c r="AC830280" s="19"/>
      <c r="AD830280" s="19"/>
      <c r="AE830280" s="19"/>
      <c r="AF830280" s="19"/>
      <c r="AG830280" s="19"/>
      <c r="AH830280" s="19"/>
      <c r="AI830280" s="19"/>
      <c r="AJ830280" s="19"/>
      <c r="AK830280" s="19"/>
      <c r="AL830280" s="19"/>
      <c r="AM830280" s="19"/>
      <c r="AN830280" s="19"/>
      <c r="AO830280" s="19"/>
      <c r="AP830280"/>
    </row>
    <row r="830281" spans="1:42" s="116" customFormat="1" x14ac:dyDescent="0.3">
      <c r="A830281"/>
      <c r="B830281"/>
      <c r="C830281"/>
      <c r="D830281"/>
      <c r="E830281"/>
      <c r="F830281"/>
      <c r="G830281"/>
      <c r="H830281"/>
      <c r="I830281"/>
      <c r="J830281"/>
      <c r="K830281"/>
      <c r="L830281"/>
      <c r="M830281" s="115"/>
      <c r="N830281" s="115"/>
      <c r="O830281"/>
      <c r="P830281"/>
      <c r="Q830281"/>
      <c r="R830281" s="19"/>
      <c r="S830281" s="19"/>
      <c r="T830281"/>
      <c r="U830281" s="113"/>
      <c r="V830281" s="19"/>
      <c r="W830281" s="19"/>
      <c r="X830281" s="19"/>
      <c r="Y830281" s="19"/>
      <c r="Z830281" s="19"/>
      <c r="AA830281" s="19"/>
      <c r="AB830281" s="19"/>
      <c r="AC830281" s="19"/>
      <c r="AD830281" s="19"/>
      <c r="AE830281" s="19"/>
      <c r="AF830281" s="19"/>
      <c r="AG830281" s="19"/>
      <c r="AH830281" s="19"/>
      <c r="AI830281" s="19"/>
      <c r="AJ830281" s="19"/>
      <c r="AK830281" s="19"/>
      <c r="AL830281" s="19"/>
      <c r="AM830281" s="19"/>
      <c r="AN830281" s="19"/>
      <c r="AO830281" s="19"/>
      <c r="AP830281"/>
    </row>
    <row r="830282" spans="1:42" s="116" customFormat="1" x14ac:dyDescent="0.3">
      <c r="A830282"/>
      <c r="B830282"/>
      <c r="C830282"/>
      <c r="D830282"/>
      <c r="E830282"/>
      <c r="F830282"/>
      <c r="G830282"/>
      <c r="H830282"/>
      <c r="I830282"/>
      <c r="J830282"/>
      <c r="K830282"/>
      <c r="L830282"/>
      <c r="M830282" s="115"/>
      <c r="N830282" s="115"/>
      <c r="O830282"/>
      <c r="P830282"/>
      <c r="Q830282"/>
      <c r="R830282" s="19"/>
      <c r="S830282" s="19"/>
      <c r="T830282"/>
      <c r="U830282" s="113"/>
      <c r="V830282" s="19"/>
      <c r="W830282" s="19"/>
      <c r="X830282" s="19"/>
      <c r="Y830282" s="19"/>
      <c r="Z830282" s="19"/>
      <c r="AA830282" s="19"/>
      <c r="AB830282" s="19"/>
      <c r="AC830282" s="19"/>
      <c r="AD830282" s="19"/>
      <c r="AE830282" s="19"/>
      <c r="AF830282" s="19"/>
      <c r="AG830282" s="19"/>
      <c r="AH830282" s="19"/>
      <c r="AI830282" s="19"/>
      <c r="AJ830282" s="19"/>
      <c r="AK830282" s="19"/>
      <c r="AL830282" s="19"/>
      <c r="AM830282" s="19"/>
      <c r="AN830282" s="19"/>
      <c r="AO830282" s="19"/>
      <c r="AP830282"/>
    </row>
    <row r="830283" spans="1:42" s="116" customFormat="1" x14ac:dyDescent="0.3">
      <c r="A830283"/>
      <c r="B830283"/>
      <c r="C830283"/>
      <c r="D830283"/>
      <c r="E830283"/>
      <c r="F830283"/>
      <c r="G830283"/>
      <c r="H830283"/>
      <c r="I830283"/>
      <c r="J830283"/>
      <c r="K830283"/>
      <c r="L830283"/>
      <c r="M830283" s="115"/>
      <c r="N830283" s="115"/>
      <c r="O830283"/>
      <c r="P830283"/>
      <c r="Q830283"/>
      <c r="R830283" s="19"/>
      <c r="S830283" s="19"/>
      <c r="T830283"/>
      <c r="U830283" s="113"/>
      <c r="V830283" s="19"/>
      <c r="W830283" s="19"/>
      <c r="X830283" s="19"/>
      <c r="Y830283" s="19"/>
      <c r="Z830283" s="19"/>
      <c r="AA830283" s="19"/>
      <c r="AB830283" s="19"/>
      <c r="AC830283" s="19"/>
      <c r="AD830283" s="19"/>
      <c r="AE830283" s="19"/>
      <c r="AF830283" s="19"/>
      <c r="AG830283" s="19"/>
      <c r="AH830283" s="19"/>
      <c r="AI830283" s="19"/>
      <c r="AJ830283" s="19"/>
      <c r="AK830283" s="19"/>
      <c r="AL830283" s="19"/>
      <c r="AM830283" s="19"/>
      <c r="AN830283" s="19"/>
      <c r="AO830283" s="19"/>
      <c r="AP830283"/>
    </row>
    <row r="830284" spans="1:42" s="116" customFormat="1" x14ac:dyDescent="0.3">
      <c r="A830284"/>
      <c r="B830284"/>
      <c r="C830284"/>
      <c r="D830284"/>
      <c r="E830284"/>
      <c r="F830284"/>
      <c r="G830284"/>
      <c r="H830284"/>
      <c r="I830284"/>
      <c r="J830284"/>
      <c r="K830284"/>
      <c r="L830284"/>
      <c r="M830284" s="115"/>
      <c r="N830284" s="115"/>
      <c r="O830284"/>
      <c r="P830284"/>
      <c r="Q830284"/>
      <c r="R830284" s="19"/>
      <c r="S830284" s="19"/>
      <c r="T830284"/>
      <c r="U830284" s="113"/>
      <c r="V830284" s="19"/>
      <c r="W830284" s="19"/>
      <c r="X830284" s="19"/>
      <c r="Y830284" s="19"/>
      <c r="Z830284" s="19"/>
      <c r="AA830284" s="19"/>
      <c r="AB830284" s="19"/>
      <c r="AC830284" s="19"/>
      <c r="AD830284" s="19"/>
      <c r="AE830284" s="19"/>
      <c r="AF830284" s="19"/>
      <c r="AG830284" s="19"/>
      <c r="AH830284" s="19"/>
      <c r="AI830284" s="19"/>
      <c r="AJ830284" s="19"/>
      <c r="AK830284" s="19"/>
      <c r="AL830284" s="19"/>
      <c r="AM830284" s="19"/>
      <c r="AN830284" s="19"/>
      <c r="AO830284" s="19"/>
      <c r="AP830284"/>
    </row>
    <row r="830285" spans="1:42" s="116" customFormat="1" x14ac:dyDescent="0.3">
      <c r="A830285"/>
      <c r="B830285"/>
      <c r="C830285"/>
      <c r="D830285"/>
      <c r="E830285"/>
      <c r="F830285"/>
      <c r="G830285"/>
      <c r="H830285"/>
      <c r="I830285"/>
      <c r="J830285"/>
      <c r="K830285"/>
      <c r="L830285"/>
      <c r="M830285" s="115"/>
      <c r="N830285" s="115"/>
      <c r="O830285"/>
      <c r="P830285"/>
      <c r="Q830285"/>
      <c r="R830285" s="19"/>
      <c r="S830285" s="19"/>
      <c r="T830285"/>
      <c r="U830285" s="113"/>
      <c r="V830285" s="19"/>
      <c r="W830285" s="19"/>
      <c r="X830285" s="19"/>
      <c r="Y830285" s="19"/>
      <c r="Z830285" s="19"/>
      <c r="AA830285" s="19"/>
      <c r="AB830285" s="19"/>
      <c r="AC830285" s="19"/>
      <c r="AD830285" s="19"/>
      <c r="AE830285" s="19"/>
      <c r="AF830285" s="19"/>
      <c r="AG830285" s="19"/>
      <c r="AH830285" s="19"/>
      <c r="AI830285" s="19"/>
      <c r="AJ830285" s="19"/>
      <c r="AK830285" s="19"/>
      <c r="AL830285" s="19"/>
      <c r="AM830285" s="19"/>
      <c r="AN830285" s="19"/>
      <c r="AO830285" s="19"/>
      <c r="AP830285"/>
    </row>
    <row r="830286" spans="1:42" s="116" customFormat="1" x14ac:dyDescent="0.3">
      <c r="A830286"/>
      <c r="B830286"/>
      <c r="C830286"/>
      <c r="D830286"/>
      <c r="E830286"/>
      <c r="F830286"/>
      <c r="G830286"/>
      <c r="H830286"/>
      <c r="I830286"/>
      <c r="J830286"/>
      <c r="K830286"/>
      <c r="L830286"/>
      <c r="M830286" s="115"/>
      <c r="N830286" s="115"/>
      <c r="O830286"/>
      <c r="P830286"/>
      <c r="Q830286"/>
      <c r="R830286" s="19"/>
      <c r="S830286" s="19"/>
      <c r="T830286"/>
      <c r="U830286" s="113"/>
      <c r="V830286" s="19"/>
      <c r="W830286" s="19"/>
      <c r="X830286" s="19"/>
      <c r="Y830286" s="19"/>
      <c r="Z830286" s="19"/>
      <c r="AA830286" s="19"/>
      <c r="AB830286" s="19"/>
      <c r="AC830286" s="19"/>
      <c r="AD830286" s="19"/>
      <c r="AE830286" s="19"/>
      <c r="AF830286" s="19"/>
      <c r="AG830286" s="19"/>
      <c r="AH830286" s="19"/>
      <c r="AI830286" s="19"/>
      <c r="AJ830286" s="19"/>
      <c r="AK830286" s="19"/>
      <c r="AL830286" s="19"/>
      <c r="AM830286" s="19"/>
      <c r="AN830286" s="19"/>
      <c r="AO830286" s="19"/>
      <c r="AP830286"/>
    </row>
    <row r="830287" spans="1:42" s="116" customFormat="1" x14ac:dyDescent="0.3">
      <c r="A830287"/>
      <c r="B830287"/>
      <c r="C830287"/>
      <c r="D830287"/>
      <c r="E830287"/>
      <c r="F830287"/>
      <c r="G830287"/>
      <c r="H830287"/>
      <c r="I830287"/>
      <c r="J830287"/>
      <c r="K830287"/>
      <c r="L830287"/>
      <c r="M830287" s="115"/>
      <c r="N830287" s="115"/>
      <c r="O830287"/>
      <c r="P830287"/>
      <c r="Q830287"/>
      <c r="R830287" s="19"/>
      <c r="S830287" s="19"/>
      <c r="T830287"/>
      <c r="U830287" s="113"/>
      <c r="V830287" s="19"/>
      <c r="W830287" s="19"/>
      <c r="X830287" s="19"/>
      <c r="Y830287" s="19"/>
      <c r="Z830287" s="19"/>
      <c r="AA830287" s="19"/>
      <c r="AB830287" s="19"/>
      <c r="AC830287" s="19"/>
      <c r="AD830287" s="19"/>
      <c r="AE830287" s="19"/>
      <c r="AF830287" s="19"/>
      <c r="AG830287" s="19"/>
      <c r="AH830287" s="19"/>
      <c r="AI830287" s="19"/>
      <c r="AJ830287" s="19"/>
      <c r="AK830287" s="19"/>
      <c r="AL830287" s="19"/>
      <c r="AM830287" s="19"/>
      <c r="AN830287" s="19"/>
      <c r="AO830287" s="19"/>
      <c r="AP830287"/>
    </row>
    <row r="830288" spans="1:42" s="116" customFormat="1" x14ac:dyDescent="0.3">
      <c r="A830288"/>
      <c r="B830288"/>
      <c r="C830288"/>
      <c r="D830288"/>
      <c r="E830288"/>
      <c r="F830288"/>
      <c r="G830288"/>
      <c r="H830288"/>
      <c r="I830288"/>
      <c r="J830288"/>
      <c r="K830288"/>
      <c r="L830288"/>
      <c r="M830288" s="115"/>
      <c r="N830288" s="115"/>
      <c r="O830288"/>
      <c r="P830288"/>
      <c r="Q830288"/>
      <c r="R830288" s="19"/>
      <c r="S830288" s="19"/>
      <c r="T830288"/>
      <c r="U830288" s="113"/>
      <c r="V830288" s="19"/>
      <c r="W830288" s="19"/>
      <c r="X830288" s="19"/>
      <c r="Y830288" s="19"/>
      <c r="Z830288" s="19"/>
      <c r="AA830288" s="19"/>
      <c r="AB830288" s="19"/>
      <c r="AC830288" s="19"/>
      <c r="AD830288" s="19"/>
      <c r="AE830288" s="19"/>
      <c r="AF830288" s="19"/>
      <c r="AG830288" s="19"/>
      <c r="AH830288" s="19"/>
      <c r="AI830288" s="19"/>
      <c r="AJ830288" s="19"/>
      <c r="AK830288" s="19"/>
      <c r="AL830288" s="19"/>
      <c r="AM830288" s="19"/>
      <c r="AN830288" s="19"/>
      <c r="AO830288" s="19"/>
      <c r="AP830288"/>
    </row>
    <row r="830289" spans="1:42" s="116" customFormat="1" x14ac:dyDescent="0.3">
      <c r="A830289"/>
      <c r="B830289"/>
      <c r="C830289"/>
      <c r="D830289"/>
      <c r="E830289"/>
      <c r="F830289"/>
      <c r="G830289"/>
      <c r="H830289"/>
      <c r="I830289"/>
      <c r="J830289"/>
      <c r="K830289"/>
      <c r="L830289"/>
      <c r="M830289" s="115"/>
      <c r="N830289" s="115"/>
      <c r="O830289"/>
      <c r="P830289"/>
      <c r="Q830289"/>
      <c r="R830289" s="19"/>
      <c r="S830289" s="19"/>
      <c r="T830289"/>
      <c r="U830289" s="113"/>
      <c r="V830289" s="19"/>
      <c r="W830289" s="19"/>
      <c r="X830289" s="19"/>
      <c r="Y830289" s="19"/>
      <c r="Z830289" s="19"/>
      <c r="AA830289" s="19"/>
      <c r="AB830289" s="19"/>
      <c r="AC830289" s="19"/>
      <c r="AD830289" s="19"/>
      <c r="AE830289" s="19"/>
      <c r="AF830289" s="19"/>
      <c r="AG830289" s="19"/>
      <c r="AH830289" s="19"/>
      <c r="AI830289" s="19"/>
      <c r="AJ830289" s="19"/>
      <c r="AK830289" s="19"/>
      <c r="AL830289" s="19"/>
      <c r="AM830289" s="19"/>
      <c r="AN830289" s="19"/>
      <c r="AO830289" s="19"/>
      <c r="AP830289"/>
    </row>
    <row r="830290" spans="1:42" s="116" customFormat="1" x14ac:dyDescent="0.3">
      <c r="A830290"/>
      <c r="B830290"/>
      <c r="C830290"/>
      <c r="D830290"/>
      <c r="E830290"/>
      <c r="F830290"/>
      <c r="G830290"/>
      <c r="H830290"/>
      <c r="I830290"/>
      <c r="J830290"/>
      <c r="K830290"/>
      <c r="L830290"/>
      <c r="M830290" s="115"/>
      <c r="N830290" s="115"/>
      <c r="O830290"/>
      <c r="P830290"/>
      <c r="Q830290"/>
      <c r="R830290" s="19"/>
      <c r="S830290" s="19"/>
      <c r="T830290"/>
      <c r="U830290" s="113"/>
      <c r="V830290" s="19"/>
      <c r="W830290" s="19"/>
      <c r="X830290" s="19"/>
      <c r="Y830290" s="19"/>
      <c r="Z830290" s="19"/>
      <c r="AA830290" s="19"/>
      <c r="AB830290" s="19"/>
      <c r="AC830290" s="19"/>
      <c r="AD830290" s="19"/>
      <c r="AE830290" s="19"/>
      <c r="AF830290" s="19"/>
      <c r="AG830290" s="19"/>
      <c r="AH830290" s="19"/>
      <c r="AI830290" s="19"/>
      <c r="AJ830290" s="19"/>
      <c r="AK830290" s="19"/>
      <c r="AL830290" s="19"/>
      <c r="AM830290" s="19"/>
      <c r="AN830290" s="19"/>
      <c r="AO830290" s="19"/>
      <c r="AP830290"/>
    </row>
    <row r="830291" spans="1:42" s="116" customFormat="1" x14ac:dyDescent="0.3">
      <c r="A830291"/>
      <c r="B830291"/>
      <c r="C830291"/>
      <c r="D830291"/>
      <c r="E830291"/>
      <c r="F830291"/>
      <c r="G830291"/>
      <c r="H830291"/>
      <c r="I830291"/>
      <c r="J830291"/>
      <c r="K830291"/>
      <c r="L830291"/>
      <c r="M830291" s="115"/>
      <c r="N830291" s="115"/>
      <c r="O830291"/>
      <c r="P830291"/>
      <c r="Q830291"/>
      <c r="R830291" s="19"/>
      <c r="S830291" s="19"/>
      <c r="T830291"/>
      <c r="U830291" s="113"/>
      <c r="V830291" s="19"/>
      <c r="W830291" s="19"/>
      <c r="X830291" s="19"/>
      <c r="Y830291" s="19"/>
      <c r="Z830291" s="19"/>
      <c r="AA830291" s="19"/>
      <c r="AB830291" s="19"/>
      <c r="AC830291" s="19"/>
      <c r="AD830291" s="19"/>
      <c r="AE830291" s="19"/>
      <c r="AF830291" s="19"/>
      <c r="AG830291" s="19"/>
      <c r="AH830291" s="19"/>
      <c r="AI830291" s="19"/>
      <c r="AJ830291" s="19"/>
      <c r="AK830291" s="19"/>
      <c r="AL830291" s="19"/>
      <c r="AM830291" s="19"/>
      <c r="AN830291" s="19"/>
      <c r="AO830291" s="19"/>
      <c r="AP830291"/>
    </row>
    <row r="830292" spans="1:42" s="116" customFormat="1" x14ac:dyDescent="0.3">
      <c r="A830292"/>
      <c r="B830292"/>
      <c r="C830292"/>
      <c r="D830292"/>
      <c r="E830292"/>
      <c r="F830292"/>
      <c r="G830292"/>
      <c r="H830292"/>
      <c r="I830292"/>
      <c r="J830292"/>
      <c r="K830292"/>
      <c r="L830292"/>
      <c r="M830292" s="115"/>
      <c r="N830292" s="115"/>
      <c r="O830292"/>
      <c r="P830292"/>
      <c r="Q830292"/>
      <c r="R830292" s="19"/>
      <c r="S830292" s="19"/>
      <c r="T830292"/>
      <c r="U830292" s="113"/>
      <c r="V830292" s="19"/>
      <c r="W830292" s="19"/>
      <c r="X830292" s="19"/>
      <c r="Y830292" s="19"/>
      <c r="Z830292" s="19"/>
      <c r="AA830292" s="19"/>
      <c r="AB830292" s="19"/>
      <c r="AC830292" s="19"/>
      <c r="AD830292" s="19"/>
      <c r="AE830292" s="19"/>
      <c r="AF830292" s="19"/>
      <c r="AG830292" s="19"/>
      <c r="AH830292" s="19"/>
      <c r="AI830292" s="19"/>
      <c r="AJ830292" s="19"/>
      <c r="AK830292" s="19"/>
      <c r="AL830292" s="19"/>
      <c r="AM830292" s="19"/>
      <c r="AN830292" s="19"/>
      <c r="AO830292" s="19"/>
      <c r="AP830292"/>
    </row>
    <row r="830293" spans="1:42" s="116" customFormat="1" x14ac:dyDescent="0.3">
      <c r="A830293"/>
      <c r="B830293"/>
      <c r="C830293"/>
      <c r="D830293"/>
      <c r="E830293"/>
      <c r="F830293"/>
      <c r="G830293"/>
      <c r="H830293"/>
      <c r="I830293"/>
      <c r="J830293"/>
      <c r="K830293"/>
      <c r="L830293"/>
      <c r="M830293" s="115"/>
      <c r="N830293" s="115"/>
      <c r="O830293"/>
      <c r="P830293"/>
      <c r="Q830293"/>
      <c r="R830293" s="19"/>
      <c r="S830293" s="19"/>
      <c r="T830293"/>
      <c r="U830293" s="113"/>
      <c r="V830293" s="19"/>
      <c r="W830293" s="19"/>
      <c r="X830293" s="19"/>
      <c r="Y830293" s="19"/>
      <c r="Z830293" s="19"/>
      <c r="AA830293" s="19"/>
      <c r="AB830293" s="19"/>
      <c r="AC830293" s="19"/>
      <c r="AD830293" s="19"/>
      <c r="AE830293" s="19"/>
      <c r="AF830293" s="19"/>
      <c r="AG830293" s="19"/>
      <c r="AH830293" s="19"/>
      <c r="AI830293" s="19"/>
      <c r="AJ830293" s="19"/>
      <c r="AK830293" s="19"/>
      <c r="AL830293" s="19"/>
      <c r="AM830293" s="19"/>
      <c r="AN830293" s="19"/>
      <c r="AO830293" s="19"/>
      <c r="AP830293"/>
    </row>
    <row r="830294" spans="1:42" s="116" customFormat="1" x14ac:dyDescent="0.3">
      <c r="A830294"/>
      <c r="B830294"/>
      <c r="C830294"/>
      <c r="D830294"/>
      <c r="E830294"/>
      <c r="F830294"/>
      <c r="G830294"/>
      <c r="H830294"/>
      <c r="I830294"/>
      <c r="J830294"/>
      <c r="K830294"/>
      <c r="L830294"/>
      <c r="M830294" s="115"/>
      <c r="N830294" s="115"/>
      <c r="O830294"/>
      <c r="P830294"/>
      <c r="Q830294"/>
      <c r="R830294" s="19"/>
      <c r="S830294" s="19"/>
      <c r="T830294"/>
      <c r="U830294" s="113"/>
      <c r="V830294" s="19"/>
      <c r="W830294" s="19"/>
      <c r="X830294" s="19"/>
      <c r="Y830294" s="19"/>
      <c r="Z830294" s="19"/>
      <c r="AA830294" s="19"/>
      <c r="AB830294" s="19"/>
      <c r="AC830294" s="19"/>
      <c r="AD830294" s="19"/>
      <c r="AE830294" s="19"/>
      <c r="AF830294" s="19"/>
      <c r="AG830294" s="19"/>
      <c r="AH830294" s="19"/>
      <c r="AI830294" s="19"/>
      <c r="AJ830294" s="19"/>
      <c r="AK830294" s="19"/>
      <c r="AL830294" s="19"/>
      <c r="AM830294" s="19"/>
      <c r="AN830294" s="19"/>
      <c r="AO830294" s="19"/>
      <c r="AP830294"/>
    </row>
    <row r="830295" spans="1:42" s="116" customFormat="1" x14ac:dyDescent="0.3">
      <c r="A830295"/>
      <c r="B830295"/>
      <c r="C830295"/>
      <c r="D830295"/>
      <c r="E830295"/>
      <c r="F830295"/>
      <c r="G830295"/>
      <c r="H830295"/>
      <c r="I830295"/>
      <c r="J830295"/>
      <c r="K830295"/>
      <c r="L830295"/>
      <c r="M830295" s="115"/>
      <c r="N830295" s="115"/>
      <c r="O830295"/>
      <c r="P830295"/>
      <c r="Q830295"/>
      <c r="R830295" s="19"/>
      <c r="S830295" s="19"/>
      <c r="T830295"/>
      <c r="U830295" s="113"/>
      <c r="V830295" s="19"/>
      <c r="W830295" s="19"/>
      <c r="X830295" s="19"/>
      <c r="Y830295" s="19"/>
      <c r="Z830295" s="19"/>
      <c r="AA830295" s="19"/>
      <c r="AB830295" s="19"/>
      <c r="AC830295" s="19"/>
      <c r="AD830295" s="19"/>
      <c r="AE830295" s="19"/>
      <c r="AF830295" s="19"/>
      <c r="AG830295" s="19"/>
      <c r="AH830295" s="19"/>
      <c r="AI830295" s="19"/>
      <c r="AJ830295" s="19"/>
      <c r="AK830295" s="19"/>
      <c r="AL830295" s="19"/>
      <c r="AM830295" s="19"/>
      <c r="AN830295" s="19"/>
      <c r="AO830295" s="19"/>
      <c r="AP830295"/>
    </row>
    <row r="830296" spans="1:42" s="116" customFormat="1" x14ac:dyDescent="0.3">
      <c r="A830296"/>
      <c r="B830296"/>
      <c r="C830296"/>
      <c r="D830296"/>
      <c r="E830296"/>
      <c r="F830296"/>
      <c r="G830296"/>
      <c r="H830296"/>
      <c r="I830296"/>
      <c r="J830296"/>
      <c r="K830296"/>
      <c r="L830296"/>
      <c r="M830296" s="115"/>
      <c r="N830296" s="115"/>
      <c r="O830296"/>
      <c r="P830296"/>
      <c r="Q830296"/>
      <c r="R830296" s="19"/>
      <c r="S830296" s="19"/>
      <c r="T830296"/>
      <c r="U830296" s="113"/>
      <c r="V830296" s="19"/>
      <c r="W830296" s="19"/>
      <c r="X830296" s="19"/>
      <c r="Y830296" s="19"/>
      <c r="Z830296" s="19"/>
      <c r="AA830296" s="19"/>
      <c r="AB830296" s="19"/>
      <c r="AC830296" s="19"/>
      <c r="AD830296" s="19"/>
      <c r="AE830296" s="19"/>
      <c r="AF830296" s="19"/>
      <c r="AG830296" s="19"/>
      <c r="AH830296" s="19"/>
      <c r="AI830296" s="19"/>
      <c r="AJ830296" s="19"/>
      <c r="AK830296" s="19"/>
      <c r="AL830296" s="19"/>
      <c r="AM830296" s="19"/>
      <c r="AN830296" s="19"/>
      <c r="AO830296" s="19"/>
      <c r="AP830296"/>
    </row>
    <row r="830297" spans="1:42" s="116" customFormat="1" x14ac:dyDescent="0.3">
      <c r="A830297"/>
      <c r="B830297"/>
      <c r="C830297"/>
      <c r="D830297"/>
      <c r="E830297"/>
      <c r="F830297"/>
      <c r="G830297"/>
      <c r="H830297"/>
      <c r="I830297"/>
      <c r="J830297"/>
      <c r="K830297"/>
      <c r="L830297"/>
      <c r="M830297" s="115"/>
      <c r="N830297" s="115"/>
      <c r="O830297"/>
      <c r="P830297"/>
      <c r="Q830297"/>
      <c r="R830297" s="19"/>
      <c r="S830297" s="19"/>
      <c r="T830297"/>
      <c r="U830297" s="113"/>
      <c r="V830297" s="19"/>
      <c r="W830297" s="19"/>
      <c r="X830297" s="19"/>
      <c r="Y830297" s="19"/>
      <c r="Z830297" s="19"/>
      <c r="AA830297" s="19"/>
      <c r="AB830297" s="19"/>
      <c r="AC830297" s="19"/>
      <c r="AD830297" s="19"/>
      <c r="AE830297" s="19"/>
      <c r="AF830297" s="19"/>
      <c r="AG830297" s="19"/>
      <c r="AH830297" s="19"/>
      <c r="AI830297" s="19"/>
      <c r="AJ830297" s="19"/>
      <c r="AK830297" s="19"/>
      <c r="AL830297" s="19"/>
      <c r="AM830297" s="19"/>
      <c r="AN830297" s="19"/>
      <c r="AO830297" s="19"/>
      <c r="AP830297"/>
    </row>
    <row r="830298" spans="1:42" s="116" customFormat="1" x14ac:dyDescent="0.3">
      <c r="A830298"/>
      <c r="B830298"/>
      <c r="C830298"/>
      <c r="D830298"/>
      <c r="E830298"/>
      <c r="F830298"/>
      <c r="G830298"/>
      <c r="H830298"/>
      <c r="I830298"/>
      <c r="J830298"/>
      <c r="K830298"/>
      <c r="L830298"/>
      <c r="M830298" s="115"/>
      <c r="N830298" s="115"/>
      <c r="O830298"/>
      <c r="P830298"/>
      <c r="Q830298"/>
      <c r="R830298" s="19"/>
      <c r="S830298" s="19"/>
      <c r="T830298"/>
      <c r="U830298" s="113"/>
      <c r="V830298" s="19"/>
      <c r="W830298" s="19"/>
      <c r="X830298" s="19"/>
      <c r="Y830298" s="19"/>
      <c r="Z830298" s="19"/>
      <c r="AA830298" s="19"/>
      <c r="AB830298" s="19"/>
      <c r="AC830298" s="19"/>
      <c r="AD830298" s="19"/>
      <c r="AE830298" s="19"/>
      <c r="AF830298" s="19"/>
      <c r="AG830298" s="19"/>
      <c r="AH830298" s="19"/>
      <c r="AI830298" s="19"/>
      <c r="AJ830298" s="19"/>
      <c r="AK830298" s="19"/>
      <c r="AL830298" s="19"/>
      <c r="AM830298" s="19"/>
      <c r="AN830298" s="19"/>
      <c r="AO830298" s="19"/>
      <c r="AP830298"/>
    </row>
    <row r="830299" spans="1:42" s="116" customFormat="1" x14ac:dyDescent="0.3">
      <c r="A830299"/>
      <c r="B830299"/>
      <c r="C830299"/>
      <c r="D830299"/>
      <c r="E830299"/>
      <c r="F830299"/>
      <c r="G830299"/>
      <c r="H830299"/>
      <c r="I830299"/>
      <c r="J830299"/>
      <c r="K830299"/>
      <c r="L830299"/>
      <c r="M830299" s="115"/>
      <c r="N830299" s="115"/>
      <c r="O830299"/>
      <c r="P830299"/>
      <c r="Q830299"/>
      <c r="R830299" s="19"/>
      <c r="S830299" s="19"/>
      <c r="T830299"/>
      <c r="U830299" s="113"/>
      <c r="V830299" s="19"/>
      <c r="W830299" s="19"/>
      <c r="X830299" s="19"/>
      <c r="Y830299" s="19"/>
      <c r="Z830299" s="19"/>
      <c r="AA830299" s="19"/>
      <c r="AB830299" s="19"/>
      <c r="AC830299" s="19"/>
      <c r="AD830299" s="19"/>
      <c r="AE830299" s="19"/>
      <c r="AF830299" s="19"/>
      <c r="AG830299" s="19"/>
      <c r="AH830299" s="19"/>
      <c r="AI830299" s="19"/>
      <c r="AJ830299" s="19"/>
      <c r="AK830299" s="19"/>
      <c r="AL830299" s="19"/>
      <c r="AM830299" s="19"/>
      <c r="AN830299" s="19"/>
      <c r="AO830299" s="19"/>
      <c r="AP830299"/>
    </row>
    <row r="830300" spans="1:42" s="116" customFormat="1" x14ac:dyDescent="0.3">
      <c r="A830300"/>
      <c r="B830300"/>
      <c r="C830300"/>
      <c r="D830300"/>
      <c r="E830300"/>
      <c r="F830300"/>
      <c r="G830300"/>
      <c r="H830300"/>
      <c r="I830300"/>
      <c r="J830300"/>
      <c r="K830300"/>
      <c r="L830300"/>
      <c r="M830300" s="115"/>
      <c r="N830300" s="115"/>
      <c r="O830300"/>
      <c r="P830300"/>
      <c r="Q830300"/>
      <c r="R830300" s="19"/>
      <c r="S830300" s="19"/>
      <c r="T830300"/>
      <c r="U830300" s="113"/>
      <c r="V830300" s="19"/>
      <c r="W830300" s="19"/>
      <c r="X830300" s="19"/>
      <c r="Y830300" s="19"/>
      <c r="Z830300" s="19"/>
      <c r="AA830300" s="19"/>
      <c r="AB830300" s="19"/>
      <c r="AC830300" s="19"/>
      <c r="AD830300" s="19"/>
      <c r="AE830300" s="19"/>
      <c r="AF830300" s="19"/>
      <c r="AG830300" s="19"/>
      <c r="AH830300" s="19"/>
      <c r="AI830300" s="19"/>
      <c r="AJ830300" s="19"/>
      <c r="AK830300" s="19"/>
      <c r="AL830300" s="19"/>
      <c r="AM830300" s="19"/>
      <c r="AN830300" s="19"/>
      <c r="AO830300" s="19"/>
      <c r="AP830300"/>
    </row>
    <row r="830301" spans="1:42" s="116" customFormat="1" x14ac:dyDescent="0.3">
      <c r="A830301"/>
      <c r="B830301"/>
      <c r="C830301"/>
      <c r="D830301"/>
      <c r="E830301"/>
      <c r="F830301"/>
      <c r="G830301"/>
      <c r="H830301"/>
      <c r="I830301"/>
      <c r="J830301"/>
      <c r="K830301"/>
      <c r="L830301"/>
      <c r="M830301" s="115"/>
      <c r="N830301" s="115"/>
      <c r="O830301"/>
      <c r="P830301"/>
      <c r="Q830301"/>
      <c r="R830301" s="19"/>
      <c r="S830301" s="19"/>
      <c r="T830301"/>
      <c r="U830301" s="113"/>
      <c r="V830301" s="19"/>
      <c r="W830301" s="19"/>
      <c r="X830301" s="19"/>
      <c r="Y830301" s="19"/>
      <c r="Z830301" s="19"/>
      <c r="AA830301" s="19"/>
      <c r="AB830301" s="19"/>
      <c r="AC830301" s="19"/>
      <c r="AD830301" s="19"/>
      <c r="AE830301" s="19"/>
      <c r="AF830301" s="19"/>
      <c r="AG830301" s="19"/>
      <c r="AH830301" s="19"/>
      <c r="AI830301" s="19"/>
      <c r="AJ830301" s="19"/>
      <c r="AK830301" s="19"/>
      <c r="AL830301" s="19"/>
      <c r="AM830301" s="19"/>
      <c r="AN830301" s="19"/>
      <c r="AO830301" s="19"/>
      <c r="AP830301"/>
    </row>
    <row r="830302" spans="1:42" s="116" customFormat="1" x14ac:dyDescent="0.3">
      <c r="A830302"/>
      <c r="B830302"/>
      <c r="C830302"/>
      <c r="D830302"/>
      <c r="E830302"/>
      <c r="F830302"/>
      <c r="G830302"/>
      <c r="H830302"/>
      <c r="I830302"/>
      <c r="J830302"/>
      <c r="K830302"/>
      <c r="L830302"/>
      <c r="M830302" s="115"/>
      <c r="N830302" s="115"/>
      <c r="O830302"/>
      <c r="P830302"/>
      <c r="Q830302"/>
      <c r="R830302" s="19"/>
      <c r="S830302" s="19"/>
      <c r="T830302"/>
      <c r="U830302" s="113"/>
      <c r="V830302" s="19"/>
      <c r="W830302" s="19"/>
      <c r="X830302" s="19"/>
      <c r="Y830302" s="19"/>
      <c r="Z830302" s="19"/>
      <c r="AA830302" s="19"/>
      <c r="AB830302" s="19"/>
      <c r="AC830302" s="19"/>
      <c r="AD830302" s="19"/>
      <c r="AE830302" s="19"/>
      <c r="AF830302" s="19"/>
      <c r="AG830302" s="19"/>
      <c r="AH830302" s="19"/>
      <c r="AI830302" s="19"/>
      <c r="AJ830302" s="19"/>
      <c r="AK830302" s="19"/>
      <c r="AL830302" s="19"/>
      <c r="AM830302" s="19"/>
      <c r="AN830302" s="19"/>
      <c r="AO830302" s="19"/>
      <c r="AP830302"/>
    </row>
    <row r="830303" spans="1:42" s="116" customFormat="1" x14ac:dyDescent="0.3">
      <c r="A830303"/>
      <c r="B830303"/>
      <c r="C830303"/>
      <c r="D830303"/>
      <c r="E830303"/>
      <c r="F830303"/>
      <c r="G830303"/>
      <c r="H830303"/>
      <c r="I830303"/>
      <c r="J830303"/>
      <c r="K830303"/>
      <c r="L830303"/>
      <c r="M830303" s="115"/>
      <c r="N830303" s="115"/>
      <c r="O830303"/>
      <c r="P830303"/>
      <c r="Q830303"/>
      <c r="R830303" s="19"/>
      <c r="S830303" s="19"/>
      <c r="T830303"/>
      <c r="U830303" s="113"/>
      <c r="V830303" s="19"/>
      <c r="W830303" s="19"/>
      <c r="X830303" s="19"/>
      <c r="Y830303" s="19"/>
      <c r="Z830303" s="19"/>
      <c r="AA830303" s="19"/>
      <c r="AB830303" s="19"/>
      <c r="AC830303" s="19"/>
      <c r="AD830303" s="19"/>
      <c r="AE830303" s="19"/>
      <c r="AF830303" s="19"/>
      <c r="AG830303" s="19"/>
      <c r="AH830303" s="19"/>
      <c r="AI830303" s="19"/>
      <c r="AJ830303" s="19"/>
      <c r="AK830303" s="19"/>
      <c r="AL830303" s="19"/>
      <c r="AM830303" s="19"/>
      <c r="AN830303" s="19"/>
      <c r="AO830303" s="19"/>
      <c r="AP830303"/>
    </row>
    <row r="830304" spans="1:42" s="116" customFormat="1" x14ac:dyDescent="0.3">
      <c r="A830304"/>
      <c r="B830304"/>
      <c r="C830304"/>
      <c r="D830304"/>
      <c r="E830304"/>
      <c r="F830304"/>
      <c r="G830304"/>
      <c r="H830304"/>
      <c r="I830304"/>
      <c r="J830304"/>
      <c r="K830304"/>
      <c r="L830304"/>
      <c r="M830304" s="115"/>
      <c r="N830304" s="115"/>
      <c r="O830304"/>
      <c r="P830304"/>
      <c r="Q830304"/>
      <c r="R830304" s="19"/>
      <c r="S830304" s="19"/>
      <c r="T830304"/>
      <c r="U830304" s="113"/>
      <c r="V830304" s="19"/>
      <c r="W830304" s="19"/>
      <c r="X830304" s="19"/>
      <c r="Y830304" s="19"/>
      <c r="Z830304" s="19"/>
      <c r="AA830304" s="19"/>
      <c r="AB830304" s="19"/>
      <c r="AC830304" s="19"/>
      <c r="AD830304" s="19"/>
      <c r="AE830304" s="19"/>
      <c r="AF830304" s="19"/>
      <c r="AG830304" s="19"/>
      <c r="AH830304" s="19"/>
      <c r="AI830304" s="19"/>
      <c r="AJ830304" s="19"/>
      <c r="AK830304" s="19"/>
      <c r="AL830304" s="19"/>
      <c r="AM830304" s="19"/>
      <c r="AN830304" s="19"/>
      <c r="AO830304" s="19"/>
      <c r="AP830304"/>
    </row>
    <row r="830305" spans="1:42" s="116" customFormat="1" x14ac:dyDescent="0.3">
      <c r="A830305"/>
      <c r="B830305"/>
      <c r="C830305"/>
      <c r="D830305"/>
      <c r="E830305"/>
      <c r="F830305"/>
      <c r="G830305"/>
      <c r="H830305"/>
      <c r="I830305"/>
      <c r="J830305"/>
      <c r="K830305"/>
      <c r="L830305"/>
      <c r="M830305" s="115"/>
      <c r="N830305" s="115"/>
      <c r="O830305"/>
      <c r="P830305"/>
      <c r="Q830305"/>
      <c r="R830305" s="19"/>
      <c r="S830305" s="19"/>
      <c r="T830305"/>
      <c r="U830305" s="113"/>
      <c r="V830305" s="19"/>
      <c r="W830305" s="19"/>
      <c r="X830305" s="19"/>
      <c r="Y830305" s="19"/>
      <c r="Z830305" s="19"/>
      <c r="AA830305" s="19"/>
      <c r="AB830305" s="19"/>
      <c r="AC830305" s="19"/>
      <c r="AD830305" s="19"/>
      <c r="AE830305" s="19"/>
      <c r="AF830305" s="19"/>
      <c r="AG830305" s="19"/>
      <c r="AH830305" s="19"/>
      <c r="AI830305" s="19"/>
      <c r="AJ830305" s="19"/>
      <c r="AK830305" s="19"/>
      <c r="AL830305" s="19"/>
      <c r="AM830305" s="19"/>
      <c r="AN830305" s="19"/>
      <c r="AO830305" s="19"/>
      <c r="AP830305"/>
    </row>
    <row r="830306" spans="1:42" s="116" customFormat="1" x14ac:dyDescent="0.3">
      <c r="A830306"/>
      <c r="B830306"/>
      <c r="C830306"/>
      <c r="D830306"/>
      <c r="E830306"/>
      <c r="F830306"/>
      <c r="G830306"/>
      <c r="H830306"/>
      <c r="I830306"/>
      <c r="J830306"/>
      <c r="K830306"/>
      <c r="L830306"/>
      <c r="M830306" s="115"/>
      <c r="N830306" s="115"/>
      <c r="O830306"/>
      <c r="P830306"/>
      <c r="Q830306"/>
      <c r="R830306" s="19"/>
      <c r="S830306" s="19"/>
      <c r="T830306"/>
      <c r="U830306" s="113"/>
      <c r="V830306" s="19"/>
      <c r="W830306" s="19"/>
      <c r="X830306" s="19"/>
      <c r="Y830306" s="19"/>
      <c r="Z830306" s="19"/>
      <c r="AA830306" s="19"/>
      <c r="AB830306" s="19"/>
      <c r="AC830306" s="19"/>
      <c r="AD830306" s="19"/>
      <c r="AE830306" s="19"/>
      <c r="AF830306" s="19"/>
      <c r="AG830306" s="19"/>
      <c r="AH830306" s="19"/>
      <c r="AI830306" s="19"/>
      <c r="AJ830306" s="19"/>
      <c r="AK830306" s="19"/>
      <c r="AL830306" s="19"/>
      <c r="AM830306" s="19"/>
      <c r="AN830306" s="19"/>
      <c r="AO830306" s="19"/>
      <c r="AP830306"/>
    </row>
    <row r="830307" spans="1:42" s="116" customFormat="1" x14ac:dyDescent="0.3">
      <c r="A830307"/>
      <c r="B830307"/>
      <c r="C830307"/>
      <c r="D830307"/>
      <c r="E830307"/>
      <c r="F830307"/>
      <c r="G830307"/>
      <c r="H830307"/>
      <c r="I830307"/>
      <c r="J830307"/>
      <c r="K830307"/>
      <c r="L830307"/>
      <c r="M830307" s="115"/>
      <c r="N830307" s="115"/>
      <c r="O830307"/>
      <c r="P830307"/>
      <c r="Q830307"/>
      <c r="R830307" s="19"/>
      <c r="S830307" s="19"/>
      <c r="T830307"/>
      <c r="U830307" s="113"/>
      <c r="V830307" s="19"/>
      <c r="W830307" s="19"/>
      <c r="X830307" s="19"/>
      <c r="Y830307" s="19"/>
      <c r="Z830307" s="19"/>
      <c r="AA830307" s="19"/>
      <c r="AB830307" s="19"/>
      <c r="AC830307" s="19"/>
      <c r="AD830307" s="19"/>
      <c r="AE830307" s="19"/>
      <c r="AF830307" s="19"/>
      <c r="AG830307" s="19"/>
      <c r="AH830307" s="19"/>
      <c r="AI830307" s="19"/>
      <c r="AJ830307" s="19"/>
      <c r="AK830307" s="19"/>
      <c r="AL830307" s="19"/>
      <c r="AM830307" s="19"/>
      <c r="AN830307" s="19"/>
      <c r="AO830307" s="19"/>
      <c r="AP830307"/>
    </row>
    <row r="830308" spans="1:42" s="116" customFormat="1" x14ac:dyDescent="0.3">
      <c r="A830308"/>
      <c r="B830308"/>
      <c r="C830308"/>
      <c r="D830308"/>
      <c r="E830308"/>
      <c r="F830308"/>
      <c r="G830308"/>
      <c r="H830308"/>
      <c r="I830308"/>
      <c r="J830308"/>
      <c r="K830308"/>
      <c r="L830308"/>
      <c r="M830308" s="115"/>
      <c r="N830308" s="115"/>
      <c r="O830308"/>
      <c r="P830308"/>
      <c r="Q830308"/>
      <c r="R830308" s="19"/>
      <c r="S830308" s="19"/>
      <c r="T830308"/>
      <c r="U830308" s="113"/>
      <c r="V830308" s="19"/>
      <c r="W830308" s="19"/>
      <c r="X830308" s="19"/>
      <c r="Y830308" s="19"/>
      <c r="Z830308" s="19"/>
      <c r="AA830308" s="19"/>
      <c r="AB830308" s="19"/>
      <c r="AC830308" s="19"/>
      <c r="AD830308" s="19"/>
      <c r="AE830308" s="19"/>
      <c r="AF830308" s="19"/>
      <c r="AG830308" s="19"/>
      <c r="AH830308" s="19"/>
      <c r="AI830308" s="19"/>
      <c r="AJ830308" s="19"/>
      <c r="AK830308" s="19"/>
      <c r="AL830308" s="19"/>
      <c r="AM830308" s="19"/>
      <c r="AN830308" s="19"/>
      <c r="AO830308" s="19"/>
      <c r="AP830308"/>
    </row>
    <row r="830309" spans="1:42" s="116" customFormat="1" x14ac:dyDescent="0.3">
      <c r="A830309"/>
      <c r="B830309"/>
      <c r="C830309"/>
      <c r="D830309"/>
      <c r="E830309"/>
      <c r="F830309"/>
      <c r="G830309"/>
      <c r="H830309"/>
      <c r="I830309"/>
      <c r="J830309"/>
      <c r="K830309"/>
      <c r="L830309"/>
      <c r="M830309" s="115"/>
      <c r="N830309" s="115"/>
      <c r="O830309"/>
      <c r="P830309"/>
      <c r="Q830309"/>
      <c r="R830309" s="19"/>
      <c r="S830309" s="19"/>
      <c r="T830309"/>
      <c r="U830309" s="113"/>
      <c r="V830309" s="19"/>
      <c r="W830309" s="19"/>
      <c r="X830309" s="19"/>
      <c r="Y830309" s="19"/>
      <c r="Z830309" s="19"/>
      <c r="AA830309" s="19"/>
      <c r="AB830309" s="19"/>
      <c r="AC830309" s="19"/>
      <c r="AD830309" s="19"/>
      <c r="AE830309" s="19"/>
      <c r="AF830309" s="19"/>
      <c r="AG830309" s="19"/>
      <c r="AH830309" s="19"/>
      <c r="AI830309" s="19"/>
      <c r="AJ830309" s="19"/>
      <c r="AK830309" s="19"/>
      <c r="AL830309" s="19"/>
      <c r="AM830309" s="19"/>
      <c r="AN830309" s="19"/>
      <c r="AO830309" s="19"/>
      <c r="AP830309"/>
    </row>
    <row r="830310" spans="1:42" s="116" customFormat="1" x14ac:dyDescent="0.3">
      <c r="A830310"/>
      <c r="B830310"/>
      <c r="C830310"/>
      <c r="D830310"/>
      <c r="E830310"/>
      <c r="F830310"/>
      <c r="G830310"/>
      <c r="H830310"/>
      <c r="I830310"/>
      <c r="J830310"/>
      <c r="K830310"/>
      <c r="L830310"/>
      <c r="M830310" s="115"/>
      <c r="N830310" s="115"/>
      <c r="O830310"/>
      <c r="P830310"/>
      <c r="Q830310"/>
      <c r="R830310" s="19"/>
      <c r="S830310" s="19"/>
      <c r="T830310"/>
      <c r="U830310" s="113"/>
      <c r="V830310" s="19"/>
      <c r="W830310" s="19"/>
      <c r="X830310" s="19"/>
      <c r="Y830310" s="19"/>
      <c r="Z830310" s="19"/>
      <c r="AA830310" s="19"/>
      <c r="AB830310" s="19"/>
      <c r="AC830310" s="19"/>
      <c r="AD830310" s="19"/>
      <c r="AE830310" s="19"/>
      <c r="AF830310" s="19"/>
      <c r="AG830310" s="19"/>
      <c r="AH830310" s="19"/>
      <c r="AI830310" s="19"/>
      <c r="AJ830310" s="19"/>
      <c r="AK830310" s="19"/>
      <c r="AL830310" s="19"/>
      <c r="AM830310" s="19"/>
      <c r="AN830310" s="19"/>
      <c r="AO830310" s="19"/>
      <c r="AP830310"/>
    </row>
    <row r="830311" spans="1:42" s="116" customFormat="1" x14ac:dyDescent="0.3">
      <c r="A830311"/>
      <c r="B830311"/>
      <c r="C830311"/>
      <c r="D830311"/>
      <c r="E830311"/>
      <c r="F830311"/>
      <c r="G830311"/>
      <c r="H830311"/>
      <c r="I830311"/>
      <c r="J830311"/>
      <c r="K830311"/>
      <c r="L830311"/>
      <c r="M830311" s="115"/>
      <c r="N830311" s="115"/>
      <c r="O830311"/>
      <c r="P830311"/>
      <c r="Q830311"/>
      <c r="R830311" s="19"/>
      <c r="S830311" s="19"/>
      <c r="T830311"/>
      <c r="U830311" s="113"/>
      <c r="V830311" s="19"/>
      <c r="W830311" s="19"/>
      <c r="X830311" s="19"/>
      <c r="Y830311" s="19"/>
      <c r="Z830311" s="19"/>
      <c r="AA830311" s="19"/>
      <c r="AB830311" s="19"/>
      <c r="AC830311" s="19"/>
      <c r="AD830311" s="19"/>
      <c r="AE830311" s="19"/>
      <c r="AF830311" s="19"/>
      <c r="AG830311" s="19"/>
      <c r="AH830311" s="19"/>
      <c r="AI830311" s="19"/>
      <c r="AJ830311" s="19"/>
      <c r="AK830311" s="19"/>
      <c r="AL830311" s="19"/>
      <c r="AM830311" s="19"/>
      <c r="AN830311" s="19"/>
      <c r="AO830311" s="19"/>
      <c r="AP830311"/>
    </row>
    <row r="830312" spans="1:42" s="116" customFormat="1" x14ac:dyDescent="0.3">
      <c r="A830312"/>
      <c r="B830312"/>
      <c r="C830312"/>
      <c r="D830312"/>
      <c r="E830312"/>
      <c r="F830312"/>
      <c r="G830312"/>
      <c r="H830312"/>
      <c r="I830312"/>
      <c r="J830312"/>
      <c r="K830312"/>
      <c r="L830312"/>
      <c r="M830312" s="115"/>
      <c r="N830312" s="115"/>
      <c r="O830312"/>
      <c r="P830312"/>
      <c r="Q830312"/>
      <c r="R830312" s="19"/>
      <c r="S830312" s="19"/>
      <c r="T830312"/>
      <c r="U830312" s="113"/>
      <c r="V830312" s="19"/>
      <c r="W830312" s="19"/>
      <c r="X830312" s="19"/>
      <c r="Y830312" s="19"/>
      <c r="Z830312" s="19"/>
      <c r="AA830312" s="19"/>
      <c r="AB830312" s="19"/>
      <c r="AC830312" s="19"/>
      <c r="AD830312" s="19"/>
      <c r="AE830312" s="19"/>
      <c r="AF830312" s="19"/>
      <c r="AG830312" s="19"/>
      <c r="AH830312" s="19"/>
      <c r="AI830312" s="19"/>
      <c r="AJ830312" s="19"/>
      <c r="AK830312" s="19"/>
      <c r="AL830312" s="19"/>
      <c r="AM830312" s="19"/>
      <c r="AN830312" s="19"/>
      <c r="AO830312" s="19"/>
      <c r="AP830312"/>
    </row>
    <row r="830313" spans="1:42" s="116" customFormat="1" x14ac:dyDescent="0.3">
      <c r="A830313"/>
      <c r="B830313"/>
      <c r="C830313"/>
      <c r="D830313"/>
      <c r="E830313"/>
      <c r="F830313"/>
      <c r="G830313"/>
      <c r="H830313"/>
      <c r="I830313"/>
      <c r="J830313"/>
      <c r="K830313"/>
      <c r="L830313"/>
      <c r="M830313" s="115"/>
      <c r="N830313" s="115"/>
      <c r="O830313"/>
      <c r="P830313"/>
      <c r="Q830313"/>
      <c r="R830313" s="19"/>
      <c r="S830313" s="19"/>
      <c r="T830313"/>
      <c r="U830313" s="113"/>
      <c r="V830313" s="19"/>
      <c r="W830313" s="19"/>
      <c r="X830313" s="19"/>
      <c r="Y830313" s="19"/>
      <c r="Z830313" s="19"/>
      <c r="AA830313" s="19"/>
      <c r="AB830313" s="19"/>
      <c r="AC830313" s="19"/>
      <c r="AD830313" s="19"/>
      <c r="AE830313" s="19"/>
      <c r="AF830313" s="19"/>
      <c r="AG830313" s="19"/>
      <c r="AH830313" s="19"/>
      <c r="AI830313" s="19"/>
      <c r="AJ830313" s="19"/>
      <c r="AK830313" s="19"/>
      <c r="AL830313" s="19"/>
      <c r="AM830313" s="19"/>
      <c r="AN830313" s="19"/>
      <c r="AO830313" s="19"/>
      <c r="AP830313"/>
    </row>
    <row r="830314" spans="1:42" s="116" customFormat="1" x14ac:dyDescent="0.3">
      <c r="A830314"/>
      <c r="B830314"/>
      <c r="C830314"/>
      <c r="D830314"/>
      <c r="E830314"/>
      <c r="F830314"/>
      <c r="G830314"/>
      <c r="H830314"/>
      <c r="I830314"/>
      <c r="J830314"/>
      <c r="K830314"/>
      <c r="L830314"/>
      <c r="M830314" s="115"/>
      <c r="N830314" s="115"/>
      <c r="O830314"/>
      <c r="P830314"/>
      <c r="Q830314"/>
      <c r="R830314" s="19"/>
      <c r="S830314" s="19"/>
      <c r="T830314"/>
      <c r="U830314" s="113"/>
      <c r="V830314" s="19"/>
      <c r="W830314" s="19"/>
      <c r="X830314" s="19"/>
      <c r="Y830314" s="19"/>
      <c r="Z830314" s="19"/>
      <c r="AA830314" s="19"/>
      <c r="AB830314" s="19"/>
      <c r="AC830314" s="19"/>
      <c r="AD830314" s="19"/>
      <c r="AE830314" s="19"/>
      <c r="AF830314" s="19"/>
      <c r="AG830314" s="19"/>
      <c r="AH830314" s="19"/>
      <c r="AI830314" s="19"/>
      <c r="AJ830314" s="19"/>
      <c r="AK830314" s="19"/>
      <c r="AL830314" s="19"/>
      <c r="AM830314" s="19"/>
      <c r="AN830314" s="19"/>
      <c r="AO830314" s="19"/>
      <c r="AP830314"/>
    </row>
    <row r="830315" spans="1:42" s="116" customFormat="1" x14ac:dyDescent="0.3">
      <c r="A830315"/>
      <c r="B830315"/>
      <c r="C830315"/>
      <c r="D830315"/>
      <c r="E830315"/>
      <c r="F830315"/>
      <c r="G830315"/>
      <c r="H830315"/>
      <c r="I830315"/>
      <c r="J830315"/>
      <c r="K830315"/>
      <c r="L830315"/>
      <c r="M830315" s="115"/>
      <c r="N830315" s="115"/>
      <c r="O830315"/>
      <c r="P830315"/>
      <c r="Q830315"/>
      <c r="R830315" s="19"/>
      <c r="S830315" s="19"/>
      <c r="T830315"/>
      <c r="U830315" s="113"/>
      <c r="V830315" s="19"/>
      <c r="W830315" s="19"/>
      <c r="X830315" s="19"/>
      <c r="Y830315" s="19"/>
      <c r="Z830315" s="19"/>
      <c r="AA830315" s="19"/>
      <c r="AB830315" s="19"/>
      <c r="AC830315" s="19"/>
      <c r="AD830315" s="19"/>
      <c r="AE830315" s="19"/>
      <c r="AF830315" s="19"/>
      <c r="AG830315" s="19"/>
      <c r="AH830315" s="19"/>
      <c r="AI830315" s="19"/>
      <c r="AJ830315" s="19"/>
      <c r="AK830315" s="19"/>
      <c r="AL830315" s="19"/>
      <c r="AM830315" s="19"/>
      <c r="AN830315" s="19"/>
      <c r="AO830315" s="19"/>
      <c r="AP830315"/>
    </row>
    <row r="830316" spans="1:42" s="116" customFormat="1" x14ac:dyDescent="0.3">
      <c r="A830316"/>
      <c r="B830316"/>
      <c r="C830316"/>
      <c r="D830316"/>
      <c r="E830316"/>
      <c r="F830316"/>
      <c r="G830316"/>
      <c r="H830316"/>
      <c r="I830316"/>
      <c r="J830316"/>
      <c r="K830316"/>
      <c r="L830316"/>
      <c r="M830316" s="115"/>
      <c r="N830316" s="115"/>
      <c r="O830316"/>
      <c r="P830316"/>
      <c r="Q830316"/>
      <c r="R830316" s="19"/>
      <c r="S830316" s="19"/>
      <c r="T830316"/>
      <c r="U830316" s="113"/>
      <c r="V830316" s="19"/>
      <c r="W830316" s="19"/>
      <c r="X830316" s="19"/>
      <c r="Y830316" s="19"/>
      <c r="Z830316" s="19"/>
      <c r="AA830316" s="19"/>
      <c r="AB830316" s="19"/>
      <c r="AC830316" s="19"/>
      <c r="AD830316" s="19"/>
      <c r="AE830316" s="19"/>
      <c r="AF830316" s="19"/>
      <c r="AG830316" s="19"/>
      <c r="AH830316" s="19"/>
      <c r="AI830316" s="19"/>
      <c r="AJ830316" s="19"/>
      <c r="AK830316" s="19"/>
      <c r="AL830316" s="19"/>
      <c r="AM830316" s="19"/>
      <c r="AN830316" s="19"/>
      <c r="AO830316" s="19"/>
      <c r="AP830316"/>
    </row>
    <row r="830317" spans="1:42" s="116" customFormat="1" x14ac:dyDescent="0.3">
      <c r="A830317"/>
      <c r="B830317"/>
      <c r="C830317"/>
      <c r="D830317"/>
      <c r="E830317"/>
      <c r="F830317"/>
      <c r="G830317"/>
      <c r="H830317"/>
      <c r="I830317"/>
      <c r="J830317"/>
      <c r="K830317"/>
      <c r="L830317"/>
      <c r="M830317" s="115"/>
      <c r="N830317" s="115"/>
      <c r="O830317"/>
      <c r="P830317"/>
      <c r="Q830317"/>
      <c r="R830317" s="19"/>
      <c r="S830317" s="19"/>
      <c r="T830317"/>
      <c r="U830317" s="113"/>
      <c r="V830317" s="19"/>
      <c r="W830317" s="19"/>
      <c r="X830317" s="19"/>
      <c r="Y830317" s="19"/>
      <c r="Z830317" s="19"/>
      <c r="AA830317" s="19"/>
      <c r="AB830317" s="19"/>
      <c r="AC830317" s="19"/>
      <c r="AD830317" s="19"/>
      <c r="AE830317" s="19"/>
      <c r="AF830317" s="19"/>
      <c r="AG830317" s="19"/>
      <c r="AH830317" s="19"/>
      <c r="AI830317" s="19"/>
      <c r="AJ830317" s="19"/>
      <c r="AK830317" s="19"/>
      <c r="AL830317" s="19"/>
      <c r="AM830317" s="19"/>
      <c r="AN830317" s="19"/>
      <c r="AO830317" s="19"/>
      <c r="AP830317"/>
    </row>
    <row r="830318" spans="1:42" s="116" customFormat="1" x14ac:dyDescent="0.3">
      <c r="A830318"/>
      <c r="B830318"/>
      <c r="C830318"/>
      <c r="D830318"/>
      <c r="E830318"/>
      <c r="F830318"/>
      <c r="G830318"/>
      <c r="H830318"/>
      <c r="I830318"/>
      <c r="J830318"/>
      <c r="K830318"/>
      <c r="L830318"/>
      <c r="M830318" s="115"/>
      <c r="N830318" s="115"/>
      <c r="O830318"/>
      <c r="P830318"/>
      <c r="Q830318"/>
      <c r="R830318" s="19"/>
      <c r="S830318" s="19"/>
      <c r="T830318"/>
      <c r="U830318" s="113"/>
      <c r="V830318" s="19"/>
      <c r="W830318" s="19"/>
      <c r="X830318" s="19"/>
      <c r="Y830318" s="19"/>
      <c r="Z830318" s="19"/>
      <c r="AA830318" s="19"/>
      <c r="AB830318" s="19"/>
      <c r="AC830318" s="19"/>
      <c r="AD830318" s="19"/>
      <c r="AE830318" s="19"/>
      <c r="AF830318" s="19"/>
      <c r="AG830318" s="19"/>
      <c r="AH830318" s="19"/>
      <c r="AI830318" s="19"/>
      <c r="AJ830318" s="19"/>
      <c r="AK830318" s="19"/>
      <c r="AL830318" s="19"/>
      <c r="AM830318" s="19"/>
      <c r="AN830318" s="19"/>
      <c r="AO830318" s="19"/>
      <c r="AP830318"/>
    </row>
    <row r="830319" spans="1:42" s="116" customFormat="1" x14ac:dyDescent="0.3">
      <c r="A830319"/>
      <c r="B830319"/>
      <c r="C830319"/>
      <c r="D830319"/>
      <c r="E830319"/>
      <c r="F830319"/>
      <c r="G830319"/>
      <c r="H830319"/>
      <c r="I830319"/>
      <c r="J830319"/>
      <c r="K830319"/>
      <c r="L830319"/>
      <c r="M830319" s="115"/>
      <c r="N830319" s="115"/>
      <c r="O830319"/>
      <c r="P830319"/>
      <c r="Q830319"/>
      <c r="R830319" s="19"/>
      <c r="S830319" s="19"/>
      <c r="T830319"/>
      <c r="U830319" s="113"/>
      <c r="V830319" s="19"/>
      <c r="W830319" s="19"/>
      <c r="X830319" s="19"/>
      <c r="Y830319" s="19"/>
      <c r="Z830319" s="19"/>
      <c r="AA830319" s="19"/>
      <c r="AB830319" s="19"/>
      <c r="AC830319" s="19"/>
      <c r="AD830319" s="19"/>
      <c r="AE830319" s="19"/>
      <c r="AF830319" s="19"/>
      <c r="AG830319" s="19"/>
      <c r="AH830319" s="19"/>
      <c r="AI830319" s="19"/>
      <c r="AJ830319" s="19"/>
      <c r="AK830319" s="19"/>
      <c r="AL830319" s="19"/>
      <c r="AM830319" s="19"/>
      <c r="AN830319" s="19"/>
      <c r="AO830319" s="19"/>
      <c r="AP830319"/>
    </row>
    <row r="830320" spans="1:42" s="116" customFormat="1" x14ac:dyDescent="0.3">
      <c r="A830320"/>
      <c r="B830320"/>
      <c r="C830320"/>
      <c r="D830320"/>
      <c r="E830320"/>
      <c r="F830320"/>
      <c r="G830320"/>
      <c r="H830320"/>
      <c r="I830320"/>
      <c r="J830320"/>
      <c r="K830320"/>
      <c r="L830320"/>
      <c r="M830320" s="115"/>
      <c r="N830320" s="115"/>
      <c r="O830320"/>
      <c r="P830320"/>
      <c r="Q830320"/>
      <c r="R830320" s="19"/>
      <c r="S830320" s="19"/>
      <c r="T830320"/>
      <c r="U830320" s="113"/>
      <c r="V830320" s="19"/>
      <c r="W830320" s="19"/>
      <c r="X830320" s="19"/>
      <c r="Y830320" s="19"/>
      <c r="Z830320" s="19"/>
      <c r="AA830320" s="19"/>
      <c r="AB830320" s="19"/>
      <c r="AC830320" s="19"/>
      <c r="AD830320" s="19"/>
      <c r="AE830320" s="19"/>
      <c r="AF830320" s="19"/>
      <c r="AG830320" s="19"/>
      <c r="AH830320" s="19"/>
      <c r="AI830320" s="19"/>
      <c r="AJ830320" s="19"/>
      <c r="AK830320" s="19"/>
      <c r="AL830320" s="19"/>
      <c r="AM830320" s="19"/>
      <c r="AN830320" s="19"/>
      <c r="AO830320" s="19"/>
      <c r="AP830320"/>
    </row>
    <row r="830321" spans="1:42" s="116" customFormat="1" x14ac:dyDescent="0.3">
      <c r="A830321"/>
      <c r="B830321"/>
      <c r="C830321"/>
      <c r="D830321"/>
      <c r="E830321"/>
      <c r="F830321"/>
      <c r="G830321"/>
      <c r="H830321"/>
      <c r="I830321"/>
      <c r="J830321"/>
      <c r="K830321"/>
      <c r="L830321"/>
      <c r="M830321" s="115"/>
      <c r="N830321" s="115"/>
      <c r="O830321"/>
      <c r="P830321"/>
      <c r="Q830321"/>
      <c r="R830321" s="19"/>
      <c r="S830321" s="19"/>
      <c r="T830321"/>
      <c r="U830321" s="113"/>
      <c r="V830321" s="19"/>
      <c r="W830321" s="19"/>
      <c r="X830321" s="19"/>
      <c r="Y830321" s="19"/>
      <c r="Z830321" s="19"/>
      <c r="AA830321" s="19"/>
      <c r="AB830321" s="19"/>
      <c r="AC830321" s="19"/>
      <c r="AD830321" s="19"/>
      <c r="AE830321" s="19"/>
      <c r="AF830321" s="19"/>
      <c r="AG830321" s="19"/>
      <c r="AH830321" s="19"/>
      <c r="AI830321" s="19"/>
      <c r="AJ830321" s="19"/>
      <c r="AK830321" s="19"/>
      <c r="AL830321" s="19"/>
      <c r="AM830321" s="19"/>
      <c r="AN830321" s="19"/>
      <c r="AO830321" s="19"/>
      <c r="AP830321"/>
    </row>
    <row r="830322" spans="1:42" s="116" customFormat="1" x14ac:dyDescent="0.3">
      <c r="A830322"/>
      <c r="B830322"/>
      <c r="C830322"/>
      <c r="D830322"/>
      <c r="E830322"/>
      <c r="F830322"/>
      <c r="G830322"/>
      <c r="H830322"/>
      <c r="I830322"/>
      <c r="J830322"/>
      <c r="K830322"/>
      <c r="L830322"/>
      <c r="M830322" s="115"/>
      <c r="N830322" s="115"/>
      <c r="O830322"/>
      <c r="P830322"/>
      <c r="Q830322"/>
      <c r="R830322" s="19"/>
      <c r="S830322" s="19"/>
      <c r="T830322"/>
      <c r="U830322" s="113"/>
      <c r="V830322" s="19"/>
      <c r="W830322" s="19"/>
      <c r="X830322" s="19"/>
      <c r="Y830322" s="19"/>
      <c r="Z830322" s="19"/>
      <c r="AA830322" s="19"/>
      <c r="AB830322" s="19"/>
      <c r="AC830322" s="19"/>
      <c r="AD830322" s="19"/>
      <c r="AE830322" s="19"/>
      <c r="AF830322" s="19"/>
      <c r="AG830322" s="19"/>
      <c r="AH830322" s="19"/>
      <c r="AI830322" s="19"/>
      <c r="AJ830322" s="19"/>
      <c r="AK830322" s="19"/>
      <c r="AL830322" s="19"/>
      <c r="AM830322" s="19"/>
      <c r="AN830322" s="19"/>
      <c r="AO830322" s="19"/>
      <c r="AP830322"/>
    </row>
    <row r="830323" spans="1:42" s="116" customFormat="1" x14ac:dyDescent="0.3">
      <c r="A830323"/>
      <c r="B830323"/>
      <c r="C830323"/>
      <c r="D830323"/>
      <c r="E830323"/>
      <c r="F830323"/>
      <c r="G830323"/>
      <c r="H830323"/>
      <c r="I830323"/>
      <c r="J830323"/>
      <c r="K830323"/>
      <c r="L830323"/>
      <c r="M830323" s="115"/>
      <c r="N830323" s="115"/>
      <c r="O830323"/>
      <c r="P830323"/>
      <c r="Q830323"/>
      <c r="R830323" s="19"/>
      <c r="S830323" s="19"/>
      <c r="T830323"/>
      <c r="U830323" s="113"/>
      <c r="V830323" s="19"/>
      <c r="W830323" s="19"/>
      <c r="X830323" s="19"/>
      <c r="Y830323" s="19"/>
      <c r="Z830323" s="19"/>
      <c r="AA830323" s="19"/>
      <c r="AB830323" s="19"/>
      <c r="AC830323" s="19"/>
      <c r="AD830323" s="19"/>
      <c r="AE830323" s="19"/>
      <c r="AF830323" s="19"/>
      <c r="AG830323" s="19"/>
      <c r="AH830323" s="19"/>
      <c r="AI830323" s="19"/>
      <c r="AJ830323" s="19"/>
      <c r="AK830323" s="19"/>
      <c r="AL830323" s="19"/>
      <c r="AM830323" s="19"/>
      <c r="AN830323" s="19"/>
      <c r="AO830323" s="19"/>
      <c r="AP830323"/>
    </row>
    <row r="830324" spans="1:42" s="116" customFormat="1" x14ac:dyDescent="0.3">
      <c r="A830324"/>
      <c r="B830324"/>
      <c r="C830324"/>
      <c r="D830324"/>
      <c r="E830324"/>
      <c r="F830324"/>
      <c r="G830324"/>
      <c r="H830324"/>
      <c r="I830324"/>
      <c r="J830324"/>
      <c r="K830324"/>
      <c r="L830324"/>
      <c r="M830324" s="115"/>
      <c r="N830324" s="115"/>
      <c r="O830324"/>
      <c r="P830324"/>
      <c r="Q830324"/>
      <c r="R830324" s="19"/>
      <c r="S830324" s="19"/>
      <c r="T830324"/>
      <c r="U830324" s="113"/>
      <c r="V830324" s="19"/>
      <c r="W830324" s="19"/>
      <c r="X830324" s="19"/>
      <c r="Y830324" s="19"/>
      <c r="Z830324" s="19"/>
      <c r="AA830324" s="19"/>
      <c r="AB830324" s="19"/>
      <c r="AC830324" s="19"/>
      <c r="AD830324" s="19"/>
      <c r="AE830324" s="19"/>
      <c r="AF830324" s="19"/>
      <c r="AG830324" s="19"/>
      <c r="AH830324" s="19"/>
      <c r="AI830324" s="19"/>
      <c r="AJ830324" s="19"/>
      <c r="AK830324" s="19"/>
      <c r="AL830324" s="19"/>
      <c r="AM830324" s="19"/>
      <c r="AN830324" s="19"/>
      <c r="AO830324" s="19"/>
      <c r="AP830324"/>
    </row>
    <row r="830325" spans="1:42" s="116" customFormat="1" x14ac:dyDescent="0.3">
      <c r="A830325"/>
      <c r="B830325"/>
      <c r="C830325"/>
      <c r="D830325"/>
      <c r="E830325"/>
      <c r="F830325"/>
      <c r="G830325"/>
      <c r="H830325"/>
      <c r="I830325"/>
      <c r="J830325"/>
      <c r="K830325"/>
      <c r="L830325"/>
      <c r="M830325" s="115"/>
      <c r="N830325" s="115"/>
      <c r="O830325"/>
      <c r="P830325"/>
      <c r="Q830325"/>
      <c r="R830325" s="19"/>
      <c r="S830325" s="19"/>
      <c r="T830325"/>
      <c r="U830325" s="113"/>
      <c r="V830325" s="19"/>
      <c r="W830325" s="19"/>
      <c r="X830325" s="19"/>
      <c r="Y830325" s="19"/>
      <c r="Z830325" s="19"/>
      <c r="AA830325" s="19"/>
      <c r="AB830325" s="19"/>
      <c r="AC830325" s="19"/>
      <c r="AD830325" s="19"/>
      <c r="AE830325" s="19"/>
      <c r="AF830325" s="19"/>
      <c r="AG830325" s="19"/>
      <c r="AH830325" s="19"/>
      <c r="AI830325" s="19"/>
      <c r="AJ830325" s="19"/>
      <c r="AK830325" s="19"/>
      <c r="AL830325" s="19"/>
      <c r="AM830325" s="19"/>
      <c r="AN830325" s="19"/>
      <c r="AO830325" s="19"/>
      <c r="AP830325"/>
    </row>
    <row r="830326" spans="1:42" s="116" customFormat="1" x14ac:dyDescent="0.3">
      <c r="A830326"/>
      <c r="B830326"/>
      <c r="C830326"/>
      <c r="D830326"/>
      <c r="E830326"/>
      <c r="F830326"/>
      <c r="G830326"/>
      <c r="H830326"/>
      <c r="I830326"/>
      <c r="J830326"/>
      <c r="K830326"/>
      <c r="L830326"/>
      <c r="M830326" s="115"/>
      <c r="N830326" s="115"/>
      <c r="O830326"/>
      <c r="P830326"/>
      <c r="Q830326"/>
      <c r="R830326" s="19"/>
      <c r="S830326" s="19"/>
      <c r="T830326"/>
      <c r="U830326" s="113"/>
      <c r="V830326" s="19"/>
      <c r="W830326" s="19"/>
      <c r="X830326" s="19"/>
      <c r="Y830326" s="19"/>
      <c r="Z830326" s="19"/>
      <c r="AA830326" s="19"/>
      <c r="AB830326" s="19"/>
      <c r="AC830326" s="19"/>
      <c r="AD830326" s="19"/>
      <c r="AE830326" s="19"/>
      <c r="AF830326" s="19"/>
      <c r="AG830326" s="19"/>
      <c r="AH830326" s="19"/>
      <c r="AI830326" s="19"/>
      <c r="AJ830326" s="19"/>
      <c r="AK830326" s="19"/>
      <c r="AL830326" s="19"/>
      <c r="AM830326" s="19"/>
      <c r="AN830326" s="19"/>
      <c r="AO830326" s="19"/>
      <c r="AP830326"/>
    </row>
    <row r="830327" spans="1:42" s="116" customFormat="1" x14ac:dyDescent="0.3">
      <c r="A830327"/>
      <c r="B830327"/>
      <c r="C830327"/>
      <c r="D830327"/>
      <c r="E830327"/>
      <c r="F830327"/>
      <c r="G830327"/>
      <c r="H830327"/>
      <c r="I830327"/>
      <c r="J830327"/>
      <c r="K830327"/>
      <c r="L830327"/>
      <c r="M830327" s="115"/>
      <c r="N830327" s="115"/>
      <c r="O830327"/>
      <c r="P830327"/>
      <c r="Q830327"/>
      <c r="R830327" s="19"/>
      <c r="S830327" s="19"/>
      <c r="T830327"/>
      <c r="U830327" s="113"/>
      <c r="V830327" s="19"/>
      <c r="W830327" s="19"/>
      <c r="X830327" s="19"/>
      <c r="Y830327" s="19"/>
      <c r="Z830327" s="19"/>
      <c r="AA830327" s="19"/>
      <c r="AB830327" s="19"/>
      <c r="AC830327" s="19"/>
      <c r="AD830327" s="19"/>
      <c r="AE830327" s="19"/>
      <c r="AF830327" s="19"/>
      <c r="AG830327" s="19"/>
      <c r="AH830327" s="19"/>
      <c r="AI830327" s="19"/>
      <c r="AJ830327" s="19"/>
      <c r="AK830327" s="19"/>
      <c r="AL830327" s="19"/>
      <c r="AM830327" s="19"/>
      <c r="AN830327" s="19"/>
      <c r="AO830327" s="19"/>
      <c r="AP830327"/>
    </row>
    <row r="830328" spans="1:42" s="116" customFormat="1" x14ac:dyDescent="0.3">
      <c r="A830328"/>
      <c r="B830328"/>
      <c r="C830328"/>
      <c r="D830328"/>
      <c r="E830328"/>
      <c r="F830328"/>
      <c r="G830328"/>
      <c r="H830328"/>
      <c r="I830328"/>
      <c r="J830328"/>
      <c r="K830328"/>
      <c r="L830328"/>
      <c r="M830328" s="115"/>
      <c r="N830328" s="115"/>
      <c r="O830328"/>
      <c r="P830328"/>
      <c r="Q830328"/>
      <c r="R830328" s="19"/>
      <c r="S830328" s="19"/>
      <c r="T830328"/>
      <c r="U830328" s="113"/>
      <c r="V830328" s="19"/>
      <c r="W830328" s="19"/>
      <c r="X830328" s="19"/>
      <c r="Y830328" s="19"/>
      <c r="Z830328" s="19"/>
      <c r="AA830328" s="19"/>
      <c r="AB830328" s="19"/>
      <c r="AC830328" s="19"/>
      <c r="AD830328" s="19"/>
      <c r="AE830328" s="19"/>
      <c r="AF830328" s="19"/>
      <c r="AG830328" s="19"/>
      <c r="AH830328" s="19"/>
      <c r="AI830328" s="19"/>
      <c r="AJ830328" s="19"/>
      <c r="AK830328" s="19"/>
      <c r="AL830328" s="19"/>
      <c r="AM830328" s="19"/>
      <c r="AN830328" s="19"/>
      <c r="AO830328" s="19"/>
      <c r="AP830328"/>
    </row>
    <row r="830329" spans="1:42" s="116" customFormat="1" x14ac:dyDescent="0.3">
      <c r="A830329"/>
      <c r="B830329"/>
      <c r="C830329"/>
      <c r="D830329"/>
      <c r="E830329"/>
      <c r="F830329"/>
      <c r="G830329"/>
      <c r="H830329"/>
      <c r="I830329"/>
      <c r="J830329"/>
      <c r="K830329"/>
      <c r="L830329"/>
      <c r="M830329" s="115"/>
      <c r="N830329" s="115"/>
      <c r="O830329"/>
      <c r="P830329"/>
      <c r="Q830329"/>
      <c r="R830329" s="19"/>
      <c r="S830329" s="19"/>
      <c r="T830329"/>
      <c r="U830329" s="113"/>
      <c r="V830329" s="19"/>
      <c r="W830329" s="19"/>
      <c r="X830329" s="19"/>
      <c r="Y830329" s="19"/>
      <c r="Z830329" s="19"/>
      <c r="AA830329" s="19"/>
      <c r="AB830329" s="19"/>
      <c r="AC830329" s="19"/>
      <c r="AD830329" s="19"/>
      <c r="AE830329" s="19"/>
      <c r="AF830329" s="19"/>
      <c r="AG830329" s="19"/>
      <c r="AH830329" s="19"/>
      <c r="AI830329" s="19"/>
      <c r="AJ830329" s="19"/>
      <c r="AK830329" s="19"/>
      <c r="AL830329" s="19"/>
      <c r="AM830329" s="19"/>
      <c r="AN830329" s="19"/>
      <c r="AO830329" s="19"/>
      <c r="AP830329"/>
    </row>
    <row r="830330" spans="1:42" s="116" customFormat="1" x14ac:dyDescent="0.3">
      <c r="A830330"/>
      <c r="B830330"/>
      <c r="C830330"/>
      <c r="D830330"/>
      <c r="E830330"/>
      <c r="F830330"/>
      <c r="G830330"/>
      <c r="H830330"/>
      <c r="I830330"/>
      <c r="J830330"/>
      <c r="K830330"/>
      <c r="L830330"/>
      <c r="M830330" s="115"/>
      <c r="N830330" s="115"/>
      <c r="O830330"/>
      <c r="P830330"/>
      <c r="Q830330"/>
      <c r="R830330" s="19"/>
      <c r="S830330" s="19"/>
      <c r="T830330"/>
      <c r="U830330" s="113"/>
      <c r="V830330" s="19"/>
      <c r="W830330" s="19"/>
      <c r="X830330" s="19"/>
      <c r="Y830330" s="19"/>
      <c r="Z830330" s="19"/>
      <c r="AA830330" s="19"/>
      <c r="AB830330" s="19"/>
      <c r="AC830330" s="19"/>
      <c r="AD830330" s="19"/>
      <c r="AE830330" s="19"/>
      <c r="AF830330" s="19"/>
      <c r="AG830330" s="19"/>
      <c r="AH830330" s="19"/>
      <c r="AI830330" s="19"/>
      <c r="AJ830330" s="19"/>
      <c r="AK830330" s="19"/>
      <c r="AL830330" s="19"/>
      <c r="AM830330" s="19"/>
      <c r="AN830330" s="19"/>
      <c r="AO830330" s="19"/>
      <c r="AP830330"/>
    </row>
    <row r="830331" spans="1:42" s="116" customFormat="1" x14ac:dyDescent="0.3">
      <c r="A830331"/>
      <c r="B830331"/>
      <c r="C830331"/>
      <c r="D830331"/>
      <c r="E830331"/>
      <c r="F830331"/>
      <c r="G830331"/>
      <c r="H830331"/>
      <c r="I830331"/>
      <c r="J830331"/>
      <c r="K830331"/>
      <c r="L830331"/>
      <c r="M830331" s="115"/>
      <c r="N830331" s="115"/>
      <c r="O830331"/>
      <c r="P830331"/>
      <c r="Q830331"/>
      <c r="R830331" s="19"/>
      <c r="S830331" s="19"/>
      <c r="T830331"/>
      <c r="U830331" s="113"/>
      <c r="V830331" s="19"/>
      <c r="W830331" s="19"/>
      <c r="X830331" s="19"/>
      <c r="Y830331" s="19"/>
      <c r="Z830331" s="19"/>
      <c r="AA830331" s="19"/>
      <c r="AB830331" s="19"/>
      <c r="AC830331" s="19"/>
      <c r="AD830331" s="19"/>
      <c r="AE830331" s="19"/>
      <c r="AF830331" s="19"/>
      <c r="AG830331" s="19"/>
      <c r="AH830331" s="19"/>
      <c r="AI830331" s="19"/>
      <c r="AJ830331" s="19"/>
      <c r="AK830331" s="19"/>
      <c r="AL830331" s="19"/>
      <c r="AM830331" s="19"/>
      <c r="AN830331" s="19"/>
      <c r="AO830331" s="19"/>
      <c r="AP830331"/>
    </row>
    <row r="830332" spans="1:42" s="116" customFormat="1" x14ac:dyDescent="0.3">
      <c r="A830332"/>
      <c r="B830332"/>
      <c r="C830332"/>
      <c r="D830332"/>
      <c r="E830332"/>
      <c r="F830332"/>
      <c r="G830332"/>
      <c r="H830332"/>
      <c r="I830332"/>
      <c r="J830332"/>
      <c r="K830332"/>
      <c r="L830332"/>
      <c r="M830332" s="115"/>
      <c r="N830332" s="115"/>
      <c r="O830332"/>
      <c r="P830332"/>
      <c r="Q830332"/>
      <c r="R830332" s="19"/>
      <c r="S830332" s="19"/>
      <c r="T830332"/>
      <c r="U830332" s="113"/>
      <c r="V830332" s="19"/>
      <c r="W830332" s="19"/>
      <c r="X830332" s="19"/>
      <c r="Y830332" s="19"/>
      <c r="Z830332" s="19"/>
      <c r="AA830332" s="19"/>
      <c r="AB830332" s="19"/>
      <c r="AC830332" s="19"/>
      <c r="AD830332" s="19"/>
      <c r="AE830332" s="19"/>
      <c r="AF830332" s="19"/>
      <c r="AG830332" s="19"/>
      <c r="AH830332" s="19"/>
      <c r="AI830332" s="19"/>
      <c r="AJ830332" s="19"/>
      <c r="AK830332" s="19"/>
      <c r="AL830332" s="19"/>
      <c r="AM830332" s="19"/>
      <c r="AN830332" s="19"/>
      <c r="AO830332" s="19"/>
      <c r="AP830332"/>
    </row>
    <row r="830333" spans="1:42" s="116" customFormat="1" x14ac:dyDescent="0.3">
      <c r="A830333"/>
      <c r="B830333"/>
      <c r="C830333"/>
      <c r="D830333"/>
      <c r="E830333"/>
      <c r="F830333"/>
      <c r="G830333"/>
      <c r="H830333"/>
      <c r="I830333"/>
      <c r="J830333"/>
      <c r="K830333"/>
      <c r="L830333"/>
      <c r="M830333" s="115"/>
      <c r="N830333" s="115"/>
      <c r="O830333"/>
      <c r="P830333"/>
      <c r="Q830333"/>
      <c r="R830333" s="19"/>
      <c r="S830333" s="19"/>
      <c r="T830333"/>
      <c r="U830333" s="113"/>
      <c r="V830333" s="19"/>
      <c r="W830333" s="19"/>
      <c r="X830333" s="19"/>
      <c r="Y830333" s="19"/>
      <c r="Z830333" s="19"/>
      <c r="AA830333" s="19"/>
      <c r="AB830333" s="19"/>
      <c r="AC830333" s="19"/>
      <c r="AD830333" s="19"/>
      <c r="AE830333" s="19"/>
      <c r="AF830333" s="19"/>
      <c r="AG830333" s="19"/>
      <c r="AH830333" s="19"/>
      <c r="AI830333" s="19"/>
      <c r="AJ830333" s="19"/>
      <c r="AK830333" s="19"/>
      <c r="AL830333" s="19"/>
      <c r="AM830333" s="19"/>
      <c r="AN830333" s="19"/>
      <c r="AO830333" s="19"/>
      <c r="AP830333"/>
    </row>
    <row r="830334" spans="1:42" s="116" customFormat="1" x14ac:dyDescent="0.3">
      <c r="A830334"/>
      <c r="B830334"/>
      <c r="C830334"/>
      <c r="D830334"/>
      <c r="E830334"/>
      <c r="F830334"/>
      <c r="G830334"/>
      <c r="H830334"/>
      <c r="I830334"/>
      <c r="J830334"/>
      <c r="K830334"/>
      <c r="L830334"/>
      <c r="M830334" s="115"/>
      <c r="N830334" s="115"/>
      <c r="O830334"/>
      <c r="P830334"/>
      <c r="Q830334"/>
      <c r="R830334" s="19"/>
      <c r="S830334" s="19"/>
      <c r="T830334"/>
      <c r="U830334" s="113"/>
      <c r="V830334" s="19"/>
      <c r="W830334" s="19"/>
      <c r="X830334" s="19"/>
      <c r="Y830334" s="19"/>
      <c r="Z830334" s="19"/>
      <c r="AA830334" s="19"/>
      <c r="AB830334" s="19"/>
      <c r="AC830334" s="19"/>
      <c r="AD830334" s="19"/>
      <c r="AE830334" s="19"/>
      <c r="AF830334" s="19"/>
      <c r="AG830334" s="19"/>
      <c r="AH830334" s="19"/>
      <c r="AI830334" s="19"/>
      <c r="AJ830334" s="19"/>
      <c r="AK830334" s="19"/>
      <c r="AL830334" s="19"/>
      <c r="AM830334" s="19"/>
      <c r="AN830334" s="19"/>
      <c r="AO830334" s="19"/>
      <c r="AP830334"/>
    </row>
    <row r="830335" spans="1:42" s="116" customFormat="1" x14ac:dyDescent="0.3">
      <c r="A830335"/>
      <c r="B830335"/>
      <c r="C830335"/>
      <c r="D830335"/>
      <c r="E830335"/>
      <c r="F830335"/>
      <c r="G830335"/>
      <c r="H830335"/>
      <c r="I830335"/>
      <c r="J830335"/>
      <c r="K830335"/>
      <c r="L830335"/>
      <c r="M830335" s="115"/>
      <c r="N830335" s="115"/>
      <c r="O830335"/>
      <c r="P830335"/>
      <c r="Q830335"/>
      <c r="R830335" s="19"/>
      <c r="S830335" s="19"/>
      <c r="T830335"/>
      <c r="U830335" s="113"/>
      <c r="V830335" s="19"/>
      <c r="W830335" s="19"/>
      <c r="X830335" s="19"/>
      <c r="Y830335" s="19"/>
      <c r="Z830335" s="19"/>
      <c r="AA830335" s="19"/>
      <c r="AB830335" s="19"/>
      <c r="AC830335" s="19"/>
      <c r="AD830335" s="19"/>
      <c r="AE830335" s="19"/>
      <c r="AF830335" s="19"/>
      <c r="AG830335" s="19"/>
      <c r="AH830335" s="19"/>
      <c r="AI830335" s="19"/>
      <c r="AJ830335" s="19"/>
      <c r="AK830335" s="19"/>
      <c r="AL830335" s="19"/>
      <c r="AM830335" s="19"/>
      <c r="AN830335" s="19"/>
      <c r="AO830335" s="19"/>
      <c r="AP830335"/>
    </row>
    <row r="830336" spans="1:42" s="116" customFormat="1" x14ac:dyDescent="0.3">
      <c r="A830336"/>
      <c r="B830336"/>
      <c r="C830336"/>
      <c r="D830336"/>
      <c r="E830336"/>
      <c r="F830336"/>
      <c r="G830336"/>
      <c r="H830336"/>
      <c r="I830336"/>
      <c r="J830336"/>
      <c r="K830336"/>
      <c r="L830336"/>
      <c r="M830336" s="115"/>
      <c r="N830336" s="115"/>
      <c r="O830336"/>
      <c r="P830336"/>
      <c r="Q830336"/>
      <c r="R830336" s="19"/>
      <c r="S830336" s="19"/>
      <c r="T830336"/>
      <c r="U830336" s="113"/>
      <c r="V830336" s="19"/>
      <c r="W830336" s="19"/>
      <c r="X830336" s="19"/>
      <c r="Y830336" s="19"/>
      <c r="Z830336" s="19"/>
      <c r="AA830336" s="19"/>
      <c r="AB830336" s="19"/>
      <c r="AC830336" s="19"/>
      <c r="AD830336" s="19"/>
      <c r="AE830336" s="19"/>
      <c r="AF830336" s="19"/>
      <c r="AG830336" s="19"/>
      <c r="AH830336" s="19"/>
      <c r="AI830336" s="19"/>
      <c r="AJ830336" s="19"/>
      <c r="AK830336" s="19"/>
      <c r="AL830336" s="19"/>
      <c r="AM830336" s="19"/>
      <c r="AN830336" s="19"/>
      <c r="AO830336" s="19"/>
      <c r="AP830336"/>
    </row>
    <row r="830337" spans="1:42" s="116" customFormat="1" x14ac:dyDescent="0.3">
      <c r="A830337"/>
      <c r="B830337"/>
      <c r="C830337"/>
      <c r="D830337"/>
      <c r="E830337"/>
      <c r="F830337"/>
      <c r="G830337"/>
      <c r="H830337"/>
      <c r="I830337"/>
      <c r="J830337"/>
      <c r="K830337"/>
      <c r="L830337"/>
      <c r="M830337" s="115"/>
      <c r="N830337" s="115"/>
      <c r="O830337"/>
      <c r="P830337"/>
      <c r="Q830337"/>
      <c r="R830337" s="19"/>
      <c r="S830337" s="19"/>
      <c r="T830337"/>
      <c r="U830337" s="113"/>
      <c r="V830337" s="19"/>
      <c r="W830337" s="19"/>
      <c r="X830337" s="19"/>
      <c r="Y830337" s="19"/>
      <c r="Z830337" s="19"/>
      <c r="AA830337" s="19"/>
      <c r="AB830337" s="19"/>
      <c r="AC830337" s="19"/>
      <c r="AD830337" s="19"/>
      <c r="AE830337" s="19"/>
      <c r="AF830337" s="19"/>
      <c r="AG830337" s="19"/>
      <c r="AH830337" s="19"/>
      <c r="AI830337" s="19"/>
      <c r="AJ830337" s="19"/>
      <c r="AK830337" s="19"/>
      <c r="AL830337" s="19"/>
      <c r="AM830337" s="19"/>
      <c r="AN830337" s="19"/>
      <c r="AO830337" s="19"/>
      <c r="AP830337"/>
    </row>
    <row r="830338" spans="1:42" s="116" customFormat="1" x14ac:dyDescent="0.3">
      <c r="A830338"/>
      <c r="B830338"/>
      <c r="C830338"/>
      <c r="D830338"/>
      <c r="E830338"/>
      <c r="F830338"/>
      <c r="G830338"/>
      <c r="H830338"/>
      <c r="I830338"/>
      <c r="J830338"/>
      <c r="K830338"/>
      <c r="L830338"/>
      <c r="M830338" s="115"/>
      <c r="N830338" s="115"/>
      <c r="O830338"/>
      <c r="P830338"/>
      <c r="Q830338"/>
      <c r="R830338" s="19"/>
      <c r="S830338" s="19"/>
      <c r="T830338"/>
      <c r="U830338" s="113"/>
      <c r="V830338" s="19"/>
      <c r="W830338" s="19"/>
      <c r="X830338" s="19"/>
      <c r="Y830338" s="19"/>
      <c r="Z830338" s="19"/>
      <c r="AA830338" s="19"/>
      <c r="AB830338" s="19"/>
      <c r="AC830338" s="19"/>
      <c r="AD830338" s="19"/>
      <c r="AE830338" s="19"/>
      <c r="AF830338" s="19"/>
      <c r="AG830338" s="19"/>
      <c r="AH830338" s="19"/>
      <c r="AI830338" s="19"/>
      <c r="AJ830338" s="19"/>
      <c r="AK830338" s="19"/>
      <c r="AL830338" s="19"/>
      <c r="AM830338" s="19"/>
      <c r="AN830338" s="19"/>
      <c r="AO830338" s="19"/>
      <c r="AP830338"/>
    </row>
    <row r="830339" spans="1:42" s="116" customFormat="1" x14ac:dyDescent="0.3">
      <c r="A830339"/>
      <c r="B830339"/>
      <c r="C830339"/>
      <c r="D830339"/>
      <c r="E830339"/>
      <c r="F830339"/>
      <c r="G830339"/>
      <c r="H830339"/>
      <c r="I830339"/>
      <c r="J830339"/>
      <c r="K830339"/>
      <c r="L830339"/>
      <c r="M830339" s="115"/>
      <c r="N830339" s="115"/>
      <c r="O830339"/>
      <c r="P830339"/>
      <c r="Q830339"/>
      <c r="R830339" s="19"/>
      <c r="S830339" s="19"/>
      <c r="T830339"/>
      <c r="U830339" s="113"/>
      <c r="V830339" s="19"/>
      <c r="W830339" s="19"/>
      <c r="X830339" s="19"/>
      <c r="Y830339" s="19"/>
      <c r="Z830339" s="19"/>
      <c r="AA830339" s="19"/>
      <c r="AB830339" s="19"/>
      <c r="AC830339" s="19"/>
      <c r="AD830339" s="19"/>
      <c r="AE830339" s="19"/>
      <c r="AF830339" s="19"/>
      <c r="AG830339" s="19"/>
      <c r="AH830339" s="19"/>
      <c r="AI830339" s="19"/>
      <c r="AJ830339" s="19"/>
      <c r="AK830339" s="19"/>
      <c r="AL830339" s="19"/>
      <c r="AM830339" s="19"/>
      <c r="AN830339" s="19"/>
      <c r="AO830339" s="19"/>
      <c r="AP830339"/>
    </row>
    <row r="830340" spans="1:42" s="116" customFormat="1" x14ac:dyDescent="0.3">
      <c r="A830340"/>
      <c r="B830340"/>
      <c r="C830340"/>
      <c r="D830340"/>
      <c r="E830340"/>
      <c r="F830340"/>
      <c r="G830340"/>
      <c r="H830340"/>
      <c r="I830340"/>
      <c r="J830340"/>
      <c r="K830340"/>
      <c r="L830340"/>
      <c r="M830340" s="115"/>
      <c r="N830340" s="115"/>
      <c r="O830340"/>
      <c r="P830340"/>
      <c r="Q830340"/>
      <c r="R830340" s="19"/>
      <c r="S830340" s="19"/>
      <c r="T830340"/>
      <c r="U830340" s="113"/>
      <c r="V830340" s="19"/>
      <c r="W830340" s="19"/>
      <c r="X830340" s="19"/>
      <c r="Y830340" s="19"/>
      <c r="Z830340" s="19"/>
      <c r="AA830340" s="19"/>
      <c r="AB830340" s="19"/>
      <c r="AC830340" s="19"/>
      <c r="AD830340" s="19"/>
      <c r="AE830340" s="19"/>
      <c r="AF830340" s="19"/>
      <c r="AG830340" s="19"/>
      <c r="AH830340" s="19"/>
      <c r="AI830340" s="19"/>
      <c r="AJ830340" s="19"/>
      <c r="AK830340" s="19"/>
      <c r="AL830340" s="19"/>
      <c r="AM830340" s="19"/>
      <c r="AN830340" s="19"/>
      <c r="AO830340" s="19"/>
      <c r="AP830340"/>
    </row>
    <row r="830341" spans="1:42" s="116" customFormat="1" x14ac:dyDescent="0.3">
      <c r="A830341"/>
      <c r="B830341"/>
      <c r="C830341"/>
      <c r="D830341"/>
      <c r="E830341"/>
      <c r="F830341"/>
      <c r="G830341"/>
      <c r="H830341"/>
      <c r="I830341"/>
      <c r="J830341"/>
      <c r="K830341"/>
      <c r="L830341"/>
      <c r="M830341" s="115"/>
      <c r="N830341" s="115"/>
      <c r="O830341"/>
      <c r="P830341"/>
      <c r="Q830341"/>
      <c r="R830341" s="19"/>
      <c r="S830341" s="19"/>
      <c r="T830341"/>
      <c r="U830341" s="113"/>
      <c r="V830341" s="19"/>
      <c r="W830341" s="19"/>
      <c r="X830341" s="19"/>
      <c r="Y830341" s="19"/>
      <c r="Z830341" s="19"/>
      <c r="AA830341" s="19"/>
      <c r="AB830341" s="19"/>
      <c r="AC830341" s="19"/>
      <c r="AD830341" s="19"/>
      <c r="AE830341" s="19"/>
      <c r="AF830341" s="19"/>
      <c r="AG830341" s="19"/>
      <c r="AH830341" s="19"/>
      <c r="AI830341" s="19"/>
      <c r="AJ830341" s="19"/>
      <c r="AK830341" s="19"/>
      <c r="AL830341" s="19"/>
      <c r="AM830341" s="19"/>
      <c r="AN830341" s="19"/>
      <c r="AO830341" s="19"/>
      <c r="AP830341"/>
    </row>
    <row r="830342" spans="1:42" s="116" customFormat="1" x14ac:dyDescent="0.3">
      <c r="A830342"/>
      <c r="B830342"/>
      <c r="C830342"/>
      <c r="D830342"/>
      <c r="E830342"/>
      <c r="F830342"/>
      <c r="G830342"/>
      <c r="H830342"/>
      <c r="I830342"/>
      <c r="J830342"/>
      <c r="K830342"/>
      <c r="L830342"/>
      <c r="M830342" s="115"/>
      <c r="N830342" s="115"/>
      <c r="O830342"/>
      <c r="P830342"/>
      <c r="Q830342"/>
      <c r="R830342" s="19"/>
      <c r="S830342" s="19"/>
      <c r="T830342"/>
      <c r="U830342" s="113"/>
      <c r="V830342" s="19"/>
      <c r="W830342" s="19"/>
      <c r="X830342" s="19"/>
      <c r="Y830342" s="19"/>
      <c r="Z830342" s="19"/>
      <c r="AA830342" s="19"/>
      <c r="AB830342" s="19"/>
      <c r="AC830342" s="19"/>
      <c r="AD830342" s="19"/>
      <c r="AE830342" s="19"/>
      <c r="AF830342" s="19"/>
      <c r="AG830342" s="19"/>
      <c r="AH830342" s="19"/>
      <c r="AI830342" s="19"/>
      <c r="AJ830342" s="19"/>
      <c r="AK830342" s="19"/>
      <c r="AL830342" s="19"/>
      <c r="AM830342" s="19"/>
      <c r="AN830342" s="19"/>
      <c r="AO830342" s="19"/>
      <c r="AP830342"/>
    </row>
    <row r="830343" spans="1:42" s="116" customFormat="1" x14ac:dyDescent="0.3">
      <c r="A830343"/>
      <c r="B830343"/>
      <c r="C830343"/>
      <c r="D830343"/>
      <c r="E830343"/>
      <c r="F830343"/>
      <c r="G830343"/>
      <c r="H830343"/>
      <c r="I830343"/>
      <c r="J830343"/>
      <c r="K830343"/>
      <c r="L830343"/>
      <c r="M830343" s="115"/>
      <c r="N830343" s="115"/>
      <c r="O830343"/>
      <c r="P830343"/>
      <c r="Q830343"/>
      <c r="R830343" s="19"/>
      <c r="S830343" s="19"/>
      <c r="T830343"/>
      <c r="U830343" s="113"/>
      <c r="V830343" s="19"/>
      <c r="W830343" s="19"/>
      <c r="X830343" s="19"/>
      <c r="Y830343" s="19"/>
      <c r="Z830343" s="19"/>
      <c r="AA830343" s="19"/>
      <c r="AB830343" s="19"/>
      <c r="AC830343" s="19"/>
      <c r="AD830343" s="19"/>
      <c r="AE830343" s="19"/>
      <c r="AF830343" s="19"/>
      <c r="AG830343" s="19"/>
      <c r="AH830343" s="19"/>
      <c r="AI830343" s="19"/>
      <c r="AJ830343" s="19"/>
      <c r="AK830343" s="19"/>
      <c r="AL830343" s="19"/>
      <c r="AM830343" s="19"/>
      <c r="AN830343" s="19"/>
      <c r="AO830343" s="19"/>
      <c r="AP830343"/>
    </row>
    <row r="830344" spans="1:42" s="116" customFormat="1" x14ac:dyDescent="0.3">
      <c r="A830344"/>
      <c r="B830344"/>
      <c r="C830344"/>
      <c r="D830344"/>
      <c r="E830344"/>
      <c r="F830344"/>
      <c r="G830344"/>
      <c r="H830344"/>
      <c r="I830344"/>
      <c r="J830344"/>
      <c r="K830344"/>
      <c r="L830344"/>
      <c r="M830344" s="115"/>
      <c r="N830344" s="115"/>
      <c r="O830344"/>
      <c r="P830344"/>
      <c r="Q830344"/>
      <c r="R830344" s="19"/>
      <c r="S830344" s="19"/>
      <c r="T830344"/>
      <c r="U830344" s="113"/>
      <c r="V830344" s="19"/>
      <c r="W830344" s="19"/>
      <c r="X830344" s="19"/>
      <c r="Y830344" s="19"/>
      <c r="Z830344" s="19"/>
      <c r="AA830344" s="19"/>
      <c r="AB830344" s="19"/>
      <c r="AC830344" s="19"/>
      <c r="AD830344" s="19"/>
      <c r="AE830344" s="19"/>
      <c r="AF830344" s="19"/>
      <c r="AG830344" s="19"/>
      <c r="AH830344" s="19"/>
      <c r="AI830344" s="19"/>
      <c r="AJ830344" s="19"/>
      <c r="AK830344" s="19"/>
      <c r="AL830344" s="19"/>
      <c r="AM830344" s="19"/>
      <c r="AN830344" s="19"/>
      <c r="AO830344" s="19"/>
      <c r="AP830344"/>
    </row>
    <row r="830345" spans="1:42" s="116" customFormat="1" x14ac:dyDescent="0.3">
      <c r="A830345"/>
      <c r="B830345"/>
      <c r="C830345"/>
      <c r="D830345"/>
      <c r="E830345"/>
      <c r="F830345"/>
      <c r="G830345"/>
      <c r="H830345"/>
      <c r="I830345"/>
      <c r="J830345"/>
      <c r="K830345"/>
      <c r="L830345"/>
      <c r="M830345" s="115"/>
      <c r="N830345" s="115"/>
      <c r="O830345"/>
      <c r="P830345"/>
      <c r="Q830345"/>
      <c r="R830345" s="19"/>
      <c r="S830345" s="19"/>
      <c r="T830345"/>
      <c r="U830345" s="113"/>
      <c r="V830345" s="19"/>
      <c r="W830345" s="19"/>
      <c r="X830345" s="19"/>
      <c r="Y830345" s="19"/>
      <c r="Z830345" s="19"/>
      <c r="AA830345" s="19"/>
      <c r="AB830345" s="19"/>
      <c r="AC830345" s="19"/>
      <c r="AD830345" s="19"/>
      <c r="AE830345" s="19"/>
      <c r="AF830345" s="19"/>
      <c r="AG830345" s="19"/>
      <c r="AH830345" s="19"/>
      <c r="AI830345" s="19"/>
      <c r="AJ830345" s="19"/>
      <c r="AK830345" s="19"/>
      <c r="AL830345" s="19"/>
      <c r="AM830345" s="19"/>
      <c r="AN830345" s="19"/>
      <c r="AO830345" s="19"/>
      <c r="AP830345"/>
    </row>
    <row r="830346" spans="1:42" s="116" customFormat="1" x14ac:dyDescent="0.3">
      <c r="A830346"/>
      <c r="B830346"/>
      <c r="C830346"/>
      <c r="D830346"/>
      <c r="E830346"/>
      <c r="F830346"/>
      <c r="G830346"/>
      <c r="H830346"/>
      <c r="I830346"/>
      <c r="J830346"/>
      <c r="K830346"/>
      <c r="L830346"/>
      <c r="M830346" s="115"/>
      <c r="N830346" s="115"/>
      <c r="O830346"/>
      <c r="P830346"/>
      <c r="Q830346"/>
      <c r="R830346" s="19"/>
      <c r="S830346" s="19"/>
      <c r="T830346"/>
      <c r="U830346" s="113"/>
      <c r="V830346" s="19"/>
      <c r="W830346" s="19"/>
      <c r="X830346" s="19"/>
      <c r="Y830346" s="19"/>
      <c r="Z830346" s="19"/>
      <c r="AA830346" s="19"/>
      <c r="AB830346" s="19"/>
      <c r="AC830346" s="19"/>
      <c r="AD830346" s="19"/>
      <c r="AE830346" s="19"/>
      <c r="AF830346" s="19"/>
      <c r="AG830346" s="19"/>
      <c r="AH830346" s="19"/>
      <c r="AI830346" s="19"/>
      <c r="AJ830346" s="19"/>
      <c r="AK830346" s="19"/>
      <c r="AL830346" s="19"/>
      <c r="AM830346" s="19"/>
      <c r="AN830346" s="19"/>
      <c r="AO830346" s="19"/>
      <c r="AP830346"/>
    </row>
    <row r="830347" spans="1:42" s="116" customFormat="1" x14ac:dyDescent="0.3">
      <c r="A830347"/>
      <c r="B830347"/>
      <c r="C830347"/>
      <c r="D830347"/>
      <c r="E830347"/>
      <c r="F830347"/>
      <c r="G830347"/>
      <c r="H830347"/>
      <c r="I830347"/>
      <c r="J830347"/>
      <c r="K830347"/>
      <c r="L830347"/>
      <c r="M830347" s="115"/>
      <c r="N830347" s="115"/>
      <c r="O830347"/>
      <c r="P830347"/>
      <c r="Q830347"/>
      <c r="R830347" s="19"/>
      <c r="S830347" s="19"/>
      <c r="T830347"/>
      <c r="U830347" s="113"/>
      <c r="V830347" s="19"/>
      <c r="W830347" s="19"/>
      <c r="X830347" s="19"/>
      <c r="Y830347" s="19"/>
      <c r="Z830347" s="19"/>
      <c r="AA830347" s="19"/>
      <c r="AB830347" s="19"/>
      <c r="AC830347" s="19"/>
      <c r="AD830347" s="19"/>
      <c r="AE830347" s="19"/>
      <c r="AF830347" s="19"/>
      <c r="AG830347" s="19"/>
      <c r="AH830347" s="19"/>
      <c r="AI830347" s="19"/>
      <c r="AJ830347" s="19"/>
      <c r="AK830347" s="19"/>
      <c r="AL830347" s="19"/>
      <c r="AM830347" s="19"/>
      <c r="AN830347" s="19"/>
      <c r="AO830347" s="19"/>
      <c r="AP830347"/>
    </row>
    <row r="830348" spans="1:42" s="116" customFormat="1" x14ac:dyDescent="0.3">
      <c r="A830348"/>
      <c r="B830348"/>
      <c r="C830348"/>
      <c r="D830348"/>
      <c r="E830348"/>
      <c r="F830348"/>
      <c r="G830348"/>
      <c r="H830348"/>
      <c r="I830348"/>
      <c r="J830348"/>
      <c r="K830348"/>
      <c r="L830348"/>
      <c r="M830348" s="115"/>
      <c r="N830348" s="115"/>
      <c r="O830348"/>
      <c r="P830348"/>
      <c r="Q830348"/>
      <c r="R830348" s="19"/>
      <c r="S830348" s="19"/>
      <c r="T830348"/>
      <c r="U830348" s="113"/>
      <c r="V830348" s="19"/>
      <c r="W830348" s="19"/>
      <c r="X830348" s="19"/>
      <c r="Y830348" s="19"/>
      <c r="Z830348" s="19"/>
      <c r="AA830348" s="19"/>
      <c r="AB830348" s="19"/>
      <c r="AC830348" s="19"/>
      <c r="AD830348" s="19"/>
      <c r="AE830348" s="19"/>
      <c r="AF830348" s="19"/>
      <c r="AG830348" s="19"/>
      <c r="AH830348" s="19"/>
      <c r="AI830348" s="19"/>
      <c r="AJ830348" s="19"/>
      <c r="AK830348" s="19"/>
      <c r="AL830348" s="19"/>
      <c r="AM830348" s="19"/>
      <c r="AN830348" s="19"/>
      <c r="AO830348" s="19"/>
      <c r="AP830348"/>
    </row>
    <row r="830349" spans="1:42" s="116" customFormat="1" x14ac:dyDescent="0.3">
      <c r="A830349"/>
      <c r="B830349"/>
      <c r="C830349"/>
      <c r="D830349"/>
      <c r="E830349"/>
      <c r="F830349"/>
      <c r="G830349"/>
      <c r="H830349"/>
      <c r="I830349"/>
      <c r="J830349"/>
      <c r="K830349"/>
      <c r="L830349"/>
      <c r="M830349" s="115"/>
      <c r="N830349" s="115"/>
      <c r="O830349"/>
      <c r="P830349"/>
      <c r="Q830349"/>
      <c r="R830349" s="19"/>
      <c r="S830349" s="19"/>
      <c r="T830349"/>
      <c r="U830349" s="113"/>
      <c r="V830349" s="19"/>
      <c r="W830349" s="19"/>
      <c r="X830349" s="19"/>
      <c r="Y830349" s="19"/>
      <c r="Z830349" s="19"/>
      <c r="AA830349" s="19"/>
      <c r="AB830349" s="19"/>
      <c r="AC830349" s="19"/>
      <c r="AD830349" s="19"/>
      <c r="AE830349" s="19"/>
      <c r="AF830349" s="19"/>
      <c r="AG830349" s="19"/>
      <c r="AH830349" s="19"/>
      <c r="AI830349" s="19"/>
      <c r="AJ830349" s="19"/>
      <c r="AK830349" s="19"/>
      <c r="AL830349" s="19"/>
      <c r="AM830349" s="19"/>
      <c r="AN830349" s="19"/>
      <c r="AO830349" s="19"/>
      <c r="AP830349"/>
    </row>
    <row r="830350" spans="1:42" s="116" customFormat="1" x14ac:dyDescent="0.3">
      <c r="A830350"/>
      <c r="B830350"/>
      <c r="C830350"/>
      <c r="D830350"/>
      <c r="E830350"/>
      <c r="F830350"/>
      <c r="G830350"/>
      <c r="H830350"/>
      <c r="I830350"/>
      <c r="J830350"/>
      <c r="K830350"/>
      <c r="L830350"/>
      <c r="M830350" s="115"/>
      <c r="N830350" s="115"/>
      <c r="O830350"/>
      <c r="P830350"/>
      <c r="Q830350"/>
      <c r="R830350" s="19"/>
      <c r="S830350" s="19"/>
      <c r="T830350"/>
      <c r="U830350" s="113"/>
      <c r="V830350" s="19"/>
      <c r="W830350" s="19"/>
      <c r="X830350" s="19"/>
      <c r="Y830350" s="19"/>
      <c r="Z830350" s="19"/>
      <c r="AA830350" s="19"/>
      <c r="AB830350" s="19"/>
      <c r="AC830350" s="19"/>
      <c r="AD830350" s="19"/>
      <c r="AE830350" s="19"/>
      <c r="AF830350" s="19"/>
      <c r="AG830350" s="19"/>
      <c r="AH830350" s="19"/>
      <c r="AI830350" s="19"/>
      <c r="AJ830350" s="19"/>
      <c r="AK830350" s="19"/>
      <c r="AL830350" s="19"/>
      <c r="AM830350" s="19"/>
      <c r="AN830350" s="19"/>
      <c r="AO830350" s="19"/>
      <c r="AP830350"/>
    </row>
    <row r="830351" spans="1:42" s="116" customFormat="1" x14ac:dyDescent="0.3">
      <c r="A830351"/>
      <c r="B830351"/>
      <c r="C830351"/>
      <c r="D830351"/>
      <c r="E830351"/>
      <c r="F830351"/>
      <c r="G830351"/>
      <c r="H830351"/>
      <c r="I830351"/>
      <c r="J830351"/>
      <c r="K830351"/>
      <c r="L830351"/>
      <c r="M830351" s="115"/>
      <c r="N830351" s="115"/>
      <c r="O830351"/>
      <c r="P830351"/>
      <c r="Q830351"/>
      <c r="R830351" s="19"/>
      <c r="S830351" s="19"/>
      <c r="T830351"/>
      <c r="U830351" s="113"/>
      <c r="V830351" s="19"/>
      <c r="W830351" s="19"/>
      <c r="X830351" s="19"/>
      <c r="Y830351" s="19"/>
      <c r="Z830351" s="19"/>
      <c r="AA830351" s="19"/>
      <c r="AB830351" s="19"/>
      <c r="AC830351" s="19"/>
      <c r="AD830351" s="19"/>
      <c r="AE830351" s="19"/>
      <c r="AF830351" s="19"/>
      <c r="AG830351" s="19"/>
      <c r="AH830351" s="19"/>
      <c r="AI830351" s="19"/>
      <c r="AJ830351" s="19"/>
      <c r="AK830351" s="19"/>
      <c r="AL830351" s="19"/>
      <c r="AM830351" s="19"/>
      <c r="AN830351" s="19"/>
      <c r="AO830351" s="19"/>
      <c r="AP830351"/>
    </row>
    <row r="830352" spans="1:42" s="116" customFormat="1" x14ac:dyDescent="0.3">
      <c r="A830352"/>
      <c r="B830352"/>
      <c r="C830352"/>
      <c r="D830352"/>
      <c r="E830352"/>
      <c r="F830352"/>
      <c r="G830352"/>
      <c r="H830352"/>
      <c r="I830352"/>
      <c r="J830352"/>
      <c r="K830352"/>
      <c r="L830352"/>
      <c r="M830352" s="115"/>
      <c r="N830352" s="115"/>
      <c r="O830352"/>
      <c r="P830352"/>
      <c r="Q830352"/>
      <c r="R830352" s="19"/>
      <c r="S830352" s="19"/>
      <c r="T830352"/>
      <c r="U830352" s="113"/>
      <c r="V830352" s="19"/>
      <c r="W830352" s="19"/>
      <c r="X830352" s="19"/>
      <c r="Y830352" s="19"/>
      <c r="Z830352" s="19"/>
      <c r="AA830352" s="19"/>
      <c r="AB830352" s="19"/>
      <c r="AC830352" s="19"/>
      <c r="AD830352" s="19"/>
      <c r="AE830352" s="19"/>
      <c r="AF830352" s="19"/>
      <c r="AG830352" s="19"/>
      <c r="AH830352" s="19"/>
      <c r="AI830352" s="19"/>
      <c r="AJ830352" s="19"/>
      <c r="AK830352" s="19"/>
      <c r="AL830352" s="19"/>
      <c r="AM830352" s="19"/>
      <c r="AN830352" s="19"/>
      <c r="AO830352" s="19"/>
      <c r="AP830352"/>
    </row>
    <row r="830353" spans="1:42" s="116" customFormat="1" x14ac:dyDescent="0.3">
      <c r="A830353"/>
      <c r="B830353"/>
      <c r="C830353"/>
      <c r="D830353"/>
      <c r="E830353"/>
      <c r="F830353"/>
      <c r="G830353"/>
      <c r="H830353"/>
      <c r="I830353"/>
      <c r="J830353"/>
      <c r="K830353"/>
      <c r="L830353"/>
      <c r="M830353" s="115"/>
      <c r="N830353" s="115"/>
      <c r="O830353"/>
      <c r="P830353"/>
      <c r="Q830353"/>
      <c r="R830353" s="19"/>
      <c r="S830353" s="19"/>
      <c r="T830353"/>
      <c r="U830353" s="113"/>
      <c r="V830353" s="19"/>
      <c r="W830353" s="19"/>
      <c r="X830353" s="19"/>
      <c r="Y830353" s="19"/>
      <c r="Z830353" s="19"/>
      <c r="AA830353" s="19"/>
      <c r="AB830353" s="19"/>
      <c r="AC830353" s="19"/>
      <c r="AD830353" s="19"/>
      <c r="AE830353" s="19"/>
      <c r="AF830353" s="19"/>
      <c r="AG830353" s="19"/>
      <c r="AH830353" s="19"/>
      <c r="AI830353" s="19"/>
      <c r="AJ830353" s="19"/>
      <c r="AK830353" s="19"/>
      <c r="AL830353" s="19"/>
      <c r="AM830353" s="19"/>
      <c r="AN830353" s="19"/>
      <c r="AO830353" s="19"/>
      <c r="AP830353"/>
    </row>
    <row r="830354" spans="1:42" s="116" customFormat="1" x14ac:dyDescent="0.3">
      <c r="A830354"/>
      <c r="B830354"/>
      <c r="C830354"/>
      <c r="D830354"/>
      <c r="E830354"/>
      <c r="F830354"/>
      <c r="G830354"/>
      <c r="H830354"/>
      <c r="I830354"/>
      <c r="J830354"/>
      <c r="K830354"/>
      <c r="L830354"/>
      <c r="M830354" s="115"/>
      <c r="N830354" s="115"/>
      <c r="O830354"/>
      <c r="P830354"/>
      <c r="Q830354"/>
      <c r="R830354" s="19"/>
      <c r="S830354" s="19"/>
      <c r="T830354"/>
      <c r="U830354" s="113"/>
      <c r="V830354" s="19"/>
      <c r="W830354" s="19"/>
      <c r="X830354" s="19"/>
      <c r="Y830354" s="19"/>
      <c r="Z830354" s="19"/>
      <c r="AA830354" s="19"/>
      <c r="AB830354" s="19"/>
      <c r="AC830354" s="19"/>
      <c r="AD830354" s="19"/>
      <c r="AE830354" s="19"/>
      <c r="AF830354" s="19"/>
      <c r="AG830354" s="19"/>
      <c r="AH830354" s="19"/>
      <c r="AI830354" s="19"/>
      <c r="AJ830354" s="19"/>
      <c r="AK830354" s="19"/>
      <c r="AL830354" s="19"/>
      <c r="AM830354" s="19"/>
      <c r="AN830354" s="19"/>
      <c r="AO830354" s="19"/>
      <c r="AP830354"/>
    </row>
    <row r="830355" spans="1:42" s="116" customFormat="1" x14ac:dyDescent="0.3">
      <c r="A830355"/>
      <c r="B830355"/>
      <c r="C830355"/>
      <c r="D830355"/>
      <c r="E830355"/>
      <c r="F830355"/>
      <c r="G830355"/>
      <c r="H830355"/>
      <c r="I830355"/>
      <c r="J830355"/>
      <c r="K830355"/>
      <c r="L830355"/>
      <c r="M830355" s="115"/>
      <c r="N830355" s="115"/>
      <c r="O830355"/>
      <c r="P830355"/>
      <c r="Q830355"/>
      <c r="R830355" s="19"/>
      <c r="S830355" s="19"/>
      <c r="T830355"/>
      <c r="U830355" s="113"/>
      <c r="V830355" s="19"/>
      <c r="W830355" s="19"/>
      <c r="X830355" s="19"/>
      <c r="Y830355" s="19"/>
      <c r="Z830355" s="19"/>
      <c r="AA830355" s="19"/>
      <c r="AB830355" s="19"/>
      <c r="AC830355" s="19"/>
      <c r="AD830355" s="19"/>
      <c r="AE830355" s="19"/>
      <c r="AF830355" s="19"/>
      <c r="AG830355" s="19"/>
      <c r="AH830355" s="19"/>
      <c r="AI830355" s="19"/>
      <c r="AJ830355" s="19"/>
      <c r="AK830355" s="19"/>
      <c r="AL830355" s="19"/>
      <c r="AM830355" s="19"/>
      <c r="AN830355" s="19"/>
      <c r="AO830355" s="19"/>
      <c r="AP830355"/>
    </row>
    <row r="830356" spans="1:42" s="116" customFormat="1" x14ac:dyDescent="0.3">
      <c r="A830356"/>
      <c r="B830356"/>
      <c r="C830356"/>
      <c r="D830356"/>
      <c r="E830356"/>
      <c r="F830356"/>
      <c r="G830356"/>
      <c r="H830356"/>
      <c r="I830356"/>
      <c r="J830356"/>
      <c r="K830356"/>
      <c r="L830356"/>
      <c r="M830356" s="115"/>
      <c r="N830356" s="115"/>
      <c r="O830356"/>
      <c r="P830356"/>
      <c r="Q830356"/>
      <c r="R830356" s="19"/>
      <c r="S830356" s="19"/>
      <c r="T830356"/>
      <c r="U830356" s="113"/>
      <c r="V830356" s="19"/>
      <c r="W830356" s="19"/>
      <c r="X830356" s="19"/>
      <c r="Y830356" s="19"/>
      <c r="Z830356" s="19"/>
      <c r="AA830356" s="19"/>
      <c r="AB830356" s="19"/>
      <c r="AC830356" s="19"/>
      <c r="AD830356" s="19"/>
      <c r="AE830356" s="19"/>
      <c r="AF830356" s="19"/>
      <c r="AG830356" s="19"/>
      <c r="AH830356" s="19"/>
      <c r="AI830356" s="19"/>
      <c r="AJ830356" s="19"/>
      <c r="AK830356" s="19"/>
      <c r="AL830356" s="19"/>
      <c r="AM830356" s="19"/>
      <c r="AN830356" s="19"/>
      <c r="AO830356" s="19"/>
      <c r="AP830356"/>
    </row>
    <row r="830357" spans="1:42" s="116" customFormat="1" x14ac:dyDescent="0.3">
      <c r="A830357"/>
      <c r="B830357"/>
      <c r="C830357"/>
      <c r="D830357"/>
      <c r="E830357"/>
      <c r="F830357"/>
      <c r="G830357"/>
      <c r="H830357"/>
      <c r="I830357"/>
      <c r="J830357"/>
      <c r="K830357"/>
      <c r="L830357"/>
      <c r="M830357" s="115"/>
      <c r="N830357" s="115"/>
      <c r="O830357"/>
      <c r="P830357"/>
      <c r="Q830357"/>
      <c r="R830357" s="19"/>
      <c r="S830357" s="19"/>
      <c r="T830357"/>
      <c r="U830357" s="113"/>
      <c r="V830357" s="19"/>
      <c r="W830357" s="19"/>
      <c r="X830357" s="19"/>
      <c r="Y830357" s="19"/>
      <c r="Z830357" s="19"/>
      <c r="AA830357" s="19"/>
      <c r="AB830357" s="19"/>
      <c r="AC830357" s="19"/>
      <c r="AD830357" s="19"/>
      <c r="AE830357" s="19"/>
      <c r="AF830357" s="19"/>
      <c r="AG830357" s="19"/>
      <c r="AH830357" s="19"/>
      <c r="AI830357" s="19"/>
      <c r="AJ830357" s="19"/>
      <c r="AK830357" s="19"/>
      <c r="AL830357" s="19"/>
      <c r="AM830357" s="19"/>
      <c r="AN830357" s="19"/>
      <c r="AO830357" s="19"/>
      <c r="AP830357"/>
    </row>
    <row r="830358" spans="1:42" s="116" customFormat="1" x14ac:dyDescent="0.3">
      <c r="A830358"/>
      <c r="B830358"/>
      <c r="C830358"/>
      <c r="D830358"/>
      <c r="E830358"/>
      <c r="F830358"/>
      <c r="G830358"/>
      <c r="H830358"/>
      <c r="I830358"/>
      <c r="J830358"/>
      <c r="K830358"/>
      <c r="L830358"/>
      <c r="M830358" s="115"/>
      <c r="N830358" s="115"/>
      <c r="O830358"/>
      <c r="P830358"/>
      <c r="Q830358"/>
      <c r="R830358" s="19"/>
      <c r="S830358" s="19"/>
      <c r="T830358"/>
      <c r="U830358" s="113"/>
      <c r="V830358" s="19"/>
      <c r="W830358" s="19"/>
      <c r="X830358" s="19"/>
      <c r="Y830358" s="19"/>
      <c r="Z830358" s="19"/>
      <c r="AA830358" s="19"/>
      <c r="AB830358" s="19"/>
      <c r="AC830358" s="19"/>
      <c r="AD830358" s="19"/>
      <c r="AE830358" s="19"/>
      <c r="AF830358" s="19"/>
      <c r="AG830358" s="19"/>
      <c r="AH830358" s="19"/>
      <c r="AI830358" s="19"/>
      <c r="AJ830358" s="19"/>
      <c r="AK830358" s="19"/>
      <c r="AL830358" s="19"/>
      <c r="AM830358" s="19"/>
      <c r="AN830358" s="19"/>
      <c r="AO830358" s="19"/>
      <c r="AP830358"/>
    </row>
    <row r="830359" spans="1:42" s="116" customFormat="1" x14ac:dyDescent="0.3">
      <c r="A830359"/>
      <c r="B830359"/>
      <c r="C830359"/>
      <c r="D830359"/>
      <c r="E830359"/>
      <c r="F830359"/>
      <c r="G830359"/>
      <c r="H830359"/>
      <c r="I830359"/>
      <c r="J830359"/>
      <c r="K830359"/>
      <c r="L830359"/>
      <c r="M830359" s="115"/>
      <c r="N830359" s="115"/>
      <c r="O830359"/>
      <c r="P830359"/>
      <c r="Q830359"/>
      <c r="R830359" s="19"/>
      <c r="S830359" s="19"/>
      <c r="T830359"/>
      <c r="U830359" s="113"/>
      <c r="V830359" s="19"/>
      <c r="W830359" s="19"/>
      <c r="X830359" s="19"/>
      <c r="Y830359" s="19"/>
      <c r="Z830359" s="19"/>
      <c r="AA830359" s="19"/>
      <c r="AB830359" s="19"/>
      <c r="AC830359" s="19"/>
      <c r="AD830359" s="19"/>
      <c r="AE830359" s="19"/>
      <c r="AF830359" s="19"/>
      <c r="AG830359" s="19"/>
      <c r="AH830359" s="19"/>
      <c r="AI830359" s="19"/>
      <c r="AJ830359" s="19"/>
      <c r="AK830359" s="19"/>
      <c r="AL830359" s="19"/>
      <c r="AM830359" s="19"/>
      <c r="AN830359" s="19"/>
      <c r="AO830359" s="19"/>
      <c r="AP830359"/>
    </row>
    <row r="830360" spans="1:42" s="116" customFormat="1" x14ac:dyDescent="0.3">
      <c r="A830360"/>
      <c r="B830360"/>
      <c r="C830360"/>
      <c r="D830360"/>
      <c r="E830360"/>
      <c r="F830360"/>
      <c r="G830360"/>
      <c r="H830360"/>
      <c r="I830360"/>
      <c r="J830360"/>
      <c r="K830360"/>
      <c r="L830360"/>
      <c r="M830360" s="115"/>
      <c r="N830360" s="115"/>
      <c r="O830360"/>
      <c r="P830360"/>
      <c r="Q830360"/>
      <c r="R830360" s="19"/>
      <c r="S830360" s="19"/>
      <c r="T830360"/>
      <c r="U830360" s="113"/>
      <c r="V830360" s="19"/>
      <c r="W830360" s="19"/>
      <c r="X830360" s="19"/>
      <c r="Y830360" s="19"/>
      <c r="Z830360" s="19"/>
      <c r="AA830360" s="19"/>
      <c r="AB830360" s="19"/>
      <c r="AC830360" s="19"/>
      <c r="AD830360" s="19"/>
      <c r="AE830360" s="19"/>
      <c r="AF830360" s="19"/>
      <c r="AG830360" s="19"/>
      <c r="AH830360" s="19"/>
      <c r="AI830360" s="19"/>
      <c r="AJ830360" s="19"/>
      <c r="AK830360" s="19"/>
      <c r="AL830360" s="19"/>
      <c r="AM830360" s="19"/>
      <c r="AN830360" s="19"/>
      <c r="AO830360" s="19"/>
      <c r="AP830360"/>
    </row>
    <row r="830361" spans="1:42" s="116" customFormat="1" x14ac:dyDescent="0.3">
      <c r="A830361"/>
      <c r="B830361"/>
      <c r="C830361"/>
      <c r="D830361"/>
      <c r="E830361"/>
      <c r="F830361"/>
      <c r="G830361"/>
      <c r="H830361"/>
      <c r="I830361"/>
      <c r="J830361"/>
      <c r="K830361"/>
      <c r="L830361"/>
      <c r="M830361" s="115"/>
      <c r="N830361" s="115"/>
      <c r="O830361"/>
      <c r="P830361"/>
      <c r="Q830361"/>
      <c r="R830361" s="19"/>
      <c r="S830361" s="19"/>
      <c r="T830361"/>
      <c r="U830361" s="113"/>
      <c r="V830361" s="19"/>
      <c r="W830361" s="19"/>
      <c r="X830361" s="19"/>
      <c r="Y830361" s="19"/>
      <c r="Z830361" s="19"/>
      <c r="AA830361" s="19"/>
      <c r="AB830361" s="19"/>
      <c r="AC830361" s="19"/>
      <c r="AD830361" s="19"/>
      <c r="AE830361" s="19"/>
      <c r="AF830361" s="19"/>
      <c r="AG830361" s="19"/>
      <c r="AH830361" s="19"/>
      <c r="AI830361" s="19"/>
      <c r="AJ830361" s="19"/>
      <c r="AK830361" s="19"/>
      <c r="AL830361" s="19"/>
      <c r="AM830361" s="19"/>
      <c r="AN830361" s="19"/>
      <c r="AO830361" s="19"/>
      <c r="AP830361"/>
    </row>
    <row r="830362" spans="1:42" s="116" customFormat="1" x14ac:dyDescent="0.3">
      <c r="A830362"/>
      <c r="B830362"/>
      <c r="C830362"/>
      <c r="D830362"/>
      <c r="E830362"/>
      <c r="F830362"/>
      <c r="G830362"/>
      <c r="H830362"/>
      <c r="I830362"/>
      <c r="J830362"/>
      <c r="K830362"/>
      <c r="L830362"/>
      <c r="M830362" s="115"/>
      <c r="N830362" s="115"/>
      <c r="O830362"/>
      <c r="P830362"/>
      <c r="Q830362"/>
      <c r="R830362" s="19"/>
      <c r="S830362" s="19"/>
      <c r="T830362"/>
      <c r="U830362" s="113"/>
      <c r="V830362" s="19"/>
      <c r="W830362" s="19"/>
      <c r="X830362" s="19"/>
      <c r="Y830362" s="19"/>
      <c r="Z830362" s="19"/>
      <c r="AA830362" s="19"/>
      <c r="AB830362" s="19"/>
      <c r="AC830362" s="19"/>
      <c r="AD830362" s="19"/>
      <c r="AE830362" s="19"/>
      <c r="AF830362" s="19"/>
      <c r="AG830362" s="19"/>
      <c r="AH830362" s="19"/>
      <c r="AI830362" s="19"/>
      <c r="AJ830362" s="19"/>
      <c r="AK830362" s="19"/>
      <c r="AL830362" s="19"/>
      <c r="AM830362" s="19"/>
      <c r="AN830362" s="19"/>
      <c r="AO830362" s="19"/>
      <c r="AP830362"/>
    </row>
    <row r="830363" spans="1:42" s="116" customFormat="1" x14ac:dyDescent="0.3">
      <c r="A830363"/>
      <c r="B830363"/>
      <c r="C830363"/>
      <c r="D830363"/>
      <c r="E830363"/>
      <c r="F830363"/>
      <c r="G830363"/>
      <c r="H830363"/>
      <c r="I830363"/>
      <c r="J830363"/>
      <c r="K830363"/>
      <c r="L830363"/>
      <c r="M830363" s="115"/>
      <c r="N830363" s="115"/>
      <c r="O830363"/>
      <c r="P830363"/>
      <c r="Q830363"/>
      <c r="R830363" s="19"/>
      <c r="S830363" s="19"/>
      <c r="T830363"/>
      <c r="U830363" s="113"/>
      <c r="V830363" s="19"/>
      <c r="W830363" s="19"/>
      <c r="X830363" s="19"/>
      <c r="Y830363" s="19"/>
      <c r="Z830363" s="19"/>
      <c r="AA830363" s="19"/>
      <c r="AB830363" s="19"/>
      <c r="AC830363" s="19"/>
      <c r="AD830363" s="19"/>
      <c r="AE830363" s="19"/>
      <c r="AF830363" s="19"/>
      <c r="AG830363" s="19"/>
      <c r="AH830363" s="19"/>
      <c r="AI830363" s="19"/>
      <c r="AJ830363" s="19"/>
      <c r="AK830363" s="19"/>
      <c r="AL830363" s="19"/>
      <c r="AM830363" s="19"/>
      <c r="AN830363" s="19"/>
      <c r="AO830363" s="19"/>
      <c r="AP830363"/>
    </row>
    <row r="830364" spans="1:42" s="116" customFormat="1" x14ac:dyDescent="0.3">
      <c r="A830364"/>
      <c r="B830364"/>
      <c r="C830364"/>
      <c r="D830364"/>
      <c r="E830364"/>
      <c r="F830364"/>
      <c r="G830364"/>
      <c r="H830364"/>
      <c r="I830364"/>
      <c r="J830364"/>
      <c r="K830364"/>
      <c r="L830364"/>
      <c r="M830364" s="115"/>
      <c r="N830364" s="115"/>
      <c r="O830364"/>
      <c r="P830364"/>
      <c r="Q830364"/>
      <c r="R830364" s="19"/>
      <c r="S830364" s="19"/>
      <c r="T830364"/>
      <c r="U830364" s="113"/>
      <c r="V830364" s="19"/>
      <c r="W830364" s="19"/>
      <c r="X830364" s="19"/>
      <c r="Y830364" s="19"/>
      <c r="Z830364" s="19"/>
      <c r="AA830364" s="19"/>
      <c r="AB830364" s="19"/>
      <c r="AC830364" s="19"/>
      <c r="AD830364" s="19"/>
      <c r="AE830364" s="19"/>
      <c r="AF830364" s="19"/>
      <c r="AG830364" s="19"/>
      <c r="AH830364" s="19"/>
      <c r="AI830364" s="19"/>
      <c r="AJ830364" s="19"/>
      <c r="AK830364" s="19"/>
      <c r="AL830364" s="19"/>
      <c r="AM830364" s="19"/>
      <c r="AN830364" s="19"/>
      <c r="AO830364" s="19"/>
      <c r="AP830364"/>
    </row>
    <row r="830365" spans="1:42" s="116" customFormat="1" x14ac:dyDescent="0.3">
      <c r="A830365"/>
      <c r="B830365"/>
      <c r="C830365"/>
      <c r="D830365"/>
      <c r="E830365"/>
      <c r="F830365"/>
      <c r="G830365"/>
      <c r="H830365"/>
      <c r="I830365"/>
      <c r="J830365"/>
      <c r="K830365"/>
      <c r="L830365"/>
      <c r="M830365" s="115"/>
      <c r="N830365" s="115"/>
      <c r="O830365"/>
      <c r="P830365"/>
      <c r="Q830365"/>
      <c r="R830365" s="19"/>
      <c r="S830365" s="19"/>
      <c r="T830365"/>
      <c r="U830365" s="113"/>
      <c r="V830365" s="19"/>
      <c r="W830365" s="19"/>
      <c r="X830365" s="19"/>
      <c r="Y830365" s="19"/>
      <c r="Z830365" s="19"/>
      <c r="AA830365" s="19"/>
      <c r="AB830365" s="19"/>
      <c r="AC830365" s="19"/>
      <c r="AD830365" s="19"/>
      <c r="AE830365" s="19"/>
      <c r="AF830365" s="19"/>
      <c r="AG830365" s="19"/>
      <c r="AH830365" s="19"/>
      <c r="AI830365" s="19"/>
      <c r="AJ830365" s="19"/>
      <c r="AK830365" s="19"/>
      <c r="AL830365" s="19"/>
      <c r="AM830365" s="19"/>
      <c r="AN830365" s="19"/>
      <c r="AO830365" s="19"/>
      <c r="AP830365"/>
    </row>
    <row r="830366" spans="1:42" s="116" customFormat="1" x14ac:dyDescent="0.3">
      <c r="A830366"/>
      <c r="B830366"/>
      <c r="C830366"/>
      <c r="D830366"/>
      <c r="E830366"/>
      <c r="F830366"/>
      <c r="G830366"/>
      <c r="H830366"/>
      <c r="I830366"/>
      <c r="J830366"/>
      <c r="K830366"/>
      <c r="L830366"/>
      <c r="M830366" s="115"/>
      <c r="N830366" s="115"/>
      <c r="O830366"/>
      <c r="P830366"/>
      <c r="Q830366"/>
      <c r="R830366" s="19"/>
      <c r="S830366" s="19"/>
      <c r="T830366"/>
      <c r="U830366" s="113"/>
      <c r="V830366" s="19"/>
      <c r="W830366" s="19"/>
      <c r="X830366" s="19"/>
      <c r="Y830366" s="19"/>
      <c r="Z830366" s="19"/>
      <c r="AA830366" s="19"/>
      <c r="AB830366" s="19"/>
      <c r="AC830366" s="19"/>
      <c r="AD830366" s="19"/>
      <c r="AE830366" s="19"/>
      <c r="AF830366" s="19"/>
      <c r="AG830366" s="19"/>
      <c r="AH830366" s="19"/>
      <c r="AI830366" s="19"/>
      <c r="AJ830366" s="19"/>
      <c r="AK830366" s="19"/>
      <c r="AL830366" s="19"/>
      <c r="AM830366" s="19"/>
      <c r="AN830366" s="19"/>
      <c r="AO830366" s="19"/>
      <c r="AP830366"/>
    </row>
    <row r="830367" spans="1:42" s="116" customFormat="1" x14ac:dyDescent="0.3">
      <c r="A830367"/>
      <c r="B830367"/>
      <c r="C830367"/>
      <c r="D830367"/>
      <c r="E830367"/>
      <c r="F830367"/>
      <c r="G830367"/>
      <c r="H830367"/>
      <c r="I830367"/>
      <c r="J830367"/>
      <c r="K830367"/>
      <c r="L830367"/>
      <c r="M830367" s="115"/>
      <c r="N830367" s="115"/>
      <c r="O830367"/>
      <c r="P830367"/>
      <c r="Q830367"/>
      <c r="R830367" s="19"/>
      <c r="S830367" s="19"/>
      <c r="T830367"/>
      <c r="U830367" s="113"/>
      <c r="V830367" s="19"/>
      <c r="W830367" s="19"/>
      <c r="X830367" s="19"/>
      <c r="Y830367" s="19"/>
      <c r="Z830367" s="19"/>
      <c r="AA830367" s="19"/>
      <c r="AB830367" s="19"/>
      <c r="AC830367" s="19"/>
      <c r="AD830367" s="19"/>
      <c r="AE830367" s="19"/>
      <c r="AF830367" s="19"/>
      <c r="AG830367" s="19"/>
      <c r="AH830367" s="19"/>
      <c r="AI830367" s="19"/>
      <c r="AJ830367" s="19"/>
      <c r="AK830367" s="19"/>
      <c r="AL830367" s="19"/>
      <c r="AM830367" s="19"/>
      <c r="AN830367" s="19"/>
      <c r="AO830367" s="19"/>
      <c r="AP830367"/>
    </row>
    <row r="830368" spans="1:42" s="116" customFormat="1" x14ac:dyDescent="0.3">
      <c r="A830368"/>
      <c r="B830368"/>
      <c r="C830368"/>
      <c r="D830368"/>
      <c r="E830368"/>
      <c r="F830368"/>
      <c r="G830368"/>
      <c r="H830368"/>
      <c r="I830368"/>
      <c r="J830368"/>
      <c r="K830368"/>
      <c r="L830368"/>
      <c r="M830368" s="115"/>
      <c r="N830368" s="115"/>
      <c r="O830368"/>
      <c r="P830368"/>
      <c r="Q830368"/>
      <c r="R830368" s="19"/>
      <c r="S830368" s="19"/>
      <c r="T830368"/>
      <c r="U830368" s="113"/>
      <c r="V830368" s="19"/>
      <c r="W830368" s="19"/>
      <c r="X830368" s="19"/>
      <c r="Y830368" s="19"/>
      <c r="Z830368" s="19"/>
      <c r="AA830368" s="19"/>
      <c r="AB830368" s="19"/>
      <c r="AC830368" s="19"/>
      <c r="AD830368" s="19"/>
      <c r="AE830368" s="19"/>
      <c r="AF830368" s="19"/>
      <c r="AG830368" s="19"/>
      <c r="AH830368" s="19"/>
      <c r="AI830368" s="19"/>
      <c r="AJ830368" s="19"/>
      <c r="AK830368" s="19"/>
      <c r="AL830368" s="19"/>
      <c r="AM830368" s="19"/>
      <c r="AN830368" s="19"/>
      <c r="AO830368" s="19"/>
      <c r="AP830368"/>
    </row>
    <row r="830369" spans="1:42" s="116" customFormat="1" x14ac:dyDescent="0.3">
      <c r="A830369"/>
      <c r="B830369"/>
      <c r="C830369"/>
      <c r="D830369"/>
      <c r="E830369"/>
      <c r="F830369"/>
      <c r="G830369"/>
      <c r="H830369"/>
      <c r="I830369"/>
      <c r="J830369"/>
      <c r="K830369"/>
      <c r="L830369"/>
      <c r="M830369" s="115"/>
      <c r="N830369" s="115"/>
      <c r="O830369"/>
      <c r="P830369"/>
      <c r="Q830369"/>
      <c r="R830369" s="19"/>
      <c r="S830369" s="19"/>
      <c r="T830369"/>
      <c r="U830369" s="113"/>
      <c r="V830369" s="19"/>
      <c r="W830369" s="19"/>
      <c r="X830369" s="19"/>
      <c r="Y830369" s="19"/>
      <c r="Z830369" s="19"/>
      <c r="AA830369" s="19"/>
      <c r="AB830369" s="19"/>
      <c r="AC830369" s="19"/>
      <c r="AD830369" s="19"/>
      <c r="AE830369" s="19"/>
      <c r="AF830369" s="19"/>
      <c r="AG830369" s="19"/>
      <c r="AH830369" s="19"/>
      <c r="AI830369" s="19"/>
      <c r="AJ830369" s="19"/>
      <c r="AK830369" s="19"/>
      <c r="AL830369" s="19"/>
      <c r="AM830369" s="19"/>
      <c r="AN830369" s="19"/>
      <c r="AO830369" s="19"/>
      <c r="AP830369"/>
    </row>
    <row r="830370" spans="1:42" s="116" customFormat="1" x14ac:dyDescent="0.3">
      <c r="A830370"/>
      <c r="B830370"/>
      <c r="C830370"/>
      <c r="D830370"/>
      <c r="E830370"/>
      <c r="F830370"/>
      <c r="G830370"/>
      <c r="H830370"/>
      <c r="I830370"/>
      <c r="J830370"/>
      <c r="K830370"/>
      <c r="L830370"/>
      <c r="M830370" s="115"/>
      <c r="N830370" s="115"/>
      <c r="O830370"/>
      <c r="P830370"/>
      <c r="Q830370"/>
      <c r="R830370" s="19"/>
      <c r="S830370" s="19"/>
      <c r="T830370"/>
      <c r="U830370" s="113"/>
      <c r="V830370" s="19"/>
      <c r="W830370" s="19"/>
      <c r="X830370" s="19"/>
      <c r="Y830370" s="19"/>
      <c r="Z830370" s="19"/>
      <c r="AA830370" s="19"/>
      <c r="AB830370" s="19"/>
      <c r="AC830370" s="19"/>
      <c r="AD830370" s="19"/>
      <c r="AE830370" s="19"/>
      <c r="AF830370" s="19"/>
      <c r="AG830370" s="19"/>
      <c r="AH830370" s="19"/>
      <c r="AI830370" s="19"/>
      <c r="AJ830370" s="19"/>
      <c r="AK830370" s="19"/>
      <c r="AL830370" s="19"/>
      <c r="AM830370" s="19"/>
      <c r="AN830370" s="19"/>
      <c r="AO830370" s="19"/>
      <c r="AP830370"/>
    </row>
    <row r="830371" spans="1:42" s="116" customFormat="1" x14ac:dyDescent="0.3">
      <c r="A830371"/>
      <c r="B830371"/>
      <c r="C830371"/>
      <c r="D830371"/>
      <c r="E830371"/>
      <c r="F830371"/>
      <c r="G830371"/>
      <c r="H830371"/>
      <c r="I830371"/>
      <c r="J830371"/>
      <c r="K830371"/>
      <c r="L830371"/>
      <c r="M830371" s="115"/>
      <c r="N830371" s="115"/>
      <c r="O830371"/>
      <c r="P830371"/>
      <c r="Q830371"/>
      <c r="R830371" s="19"/>
      <c r="S830371" s="19"/>
      <c r="T830371"/>
      <c r="U830371" s="113"/>
      <c r="V830371" s="19"/>
      <c r="W830371" s="19"/>
      <c r="X830371" s="19"/>
      <c r="Y830371" s="19"/>
      <c r="Z830371" s="19"/>
      <c r="AA830371" s="19"/>
      <c r="AB830371" s="19"/>
      <c r="AC830371" s="19"/>
      <c r="AD830371" s="19"/>
      <c r="AE830371" s="19"/>
      <c r="AF830371" s="19"/>
      <c r="AG830371" s="19"/>
      <c r="AH830371" s="19"/>
      <c r="AI830371" s="19"/>
      <c r="AJ830371" s="19"/>
      <c r="AK830371" s="19"/>
      <c r="AL830371" s="19"/>
      <c r="AM830371" s="19"/>
      <c r="AN830371" s="19"/>
      <c r="AO830371" s="19"/>
      <c r="AP830371"/>
    </row>
    <row r="830372" spans="1:42" s="116" customFormat="1" x14ac:dyDescent="0.3">
      <c r="A830372"/>
      <c r="B830372"/>
      <c r="C830372"/>
      <c r="D830372"/>
      <c r="E830372"/>
      <c r="F830372"/>
      <c r="G830372"/>
      <c r="H830372"/>
      <c r="I830372"/>
      <c r="J830372"/>
      <c r="K830372"/>
      <c r="L830372"/>
      <c r="M830372" s="115"/>
      <c r="N830372" s="115"/>
      <c r="O830372"/>
      <c r="P830372"/>
      <c r="Q830372"/>
      <c r="R830372" s="19"/>
      <c r="S830372" s="19"/>
      <c r="T830372"/>
      <c r="U830372" s="113"/>
      <c r="V830372" s="19"/>
      <c r="W830372" s="19"/>
      <c r="X830372" s="19"/>
      <c r="Y830372" s="19"/>
      <c r="Z830372" s="19"/>
      <c r="AA830372" s="19"/>
      <c r="AB830372" s="19"/>
      <c r="AC830372" s="19"/>
      <c r="AD830372" s="19"/>
      <c r="AE830372" s="19"/>
      <c r="AF830372" s="19"/>
      <c r="AG830372" s="19"/>
      <c r="AH830372" s="19"/>
      <c r="AI830372" s="19"/>
      <c r="AJ830372" s="19"/>
      <c r="AK830372" s="19"/>
      <c r="AL830372" s="19"/>
      <c r="AM830372" s="19"/>
      <c r="AN830372" s="19"/>
      <c r="AO830372" s="19"/>
      <c r="AP830372"/>
    </row>
    <row r="830373" spans="1:42" s="116" customFormat="1" x14ac:dyDescent="0.3">
      <c r="A830373"/>
      <c r="B830373"/>
      <c r="C830373"/>
      <c r="D830373"/>
      <c r="E830373"/>
      <c r="F830373"/>
      <c r="G830373"/>
      <c r="H830373"/>
      <c r="I830373"/>
      <c r="J830373"/>
      <c r="K830373"/>
      <c r="L830373"/>
      <c r="M830373" s="115"/>
      <c r="N830373" s="115"/>
      <c r="O830373"/>
      <c r="P830373"/>
      <c r="Q830373"/>
      <c r="R830373" s="19"/>
      <c r="S830373" s="19"/>
      <c r="T830373"/>
      <c r="U830373" s="113"/>
      <c r="V830373" s="19"/>
      <c r="W830373" s="19"/>
      <c r="X830373" s="19"/>
      <c r="Y830373" s="19"/>
      <c r="Z830373" s="19"/>
      <c r="AA830373" s="19"/>
      <c r="AB830373" s="19"/>
      <c r="AC830373" s="19"/>
      <c r="AD830373" s="19"/>
      <c r="AE830373" s="19"/>
      <c r="AF830373" s="19"/>
      <c r="AG830373" s="19"/>
      <c r="AH830373" s="19"/>
      <c r="AI830373" s="19"/>
      <c r="AJ830373" s="19"/>
      <c r="AK830373" s="19"/>
      <c r="AL830373" s="19"/>
      <c r="AM830373" s="19"/>
      <c r="AN830373" s="19"/>
      <c r="AO830373" s="19"/>
      <c r="AP830373"/>
    </row>
    <row r="830374" spans="1:42" s="116" customFormat="1" x14ac:dyDescent="0.3">
      <c r="A830374"/>
      <c r="B830374"/>
      <c r="C830374"/>
      <c r="D830374"/>
      <c r="E830374"/>
      <c r="F830374"/>
      <c r="G830374"/>
      <c r="H830374"/>
      <c r="I830374"/>
      <c r="J830374"/>
      <c r="K830374"/>
      <c r="L830374"/>
      <c r="M830374" s="115"/>
      <c r="N830374" s="115"/>
      <c r="O830374"/>
      <c r="P830374"/>
      <c r="Q830374"/>
      <c r="R830374" s="19"/>
      <c r="S830374" s="19"/>
      <c r="T830374"/>
      <c r="U830374" s="113"/>
      <c r="V830374" s="19"/>
      <c r="W830374" s="19"/>
      <c r="X830374" s="19"/>
      <c r="Y830374" s="19"/>
      <c r="Z830374" s="19"/>
      <c r="AA830374" s="19"/>
      <c r="AB830374" s="19"/>
      <c r="AC830374" s="19"/>
      <c r="AD830374" s="19"/>
      <c r="AE830374" s="19"/>
      <c r="AF830374" s="19"/>
      <c r="AG830374" s="19"/>
      <c r="AH830374" s="19"/>
      <c r="AI830374" s="19"/>
      <c r="AJ830374" s="19"/>
      <c r="AK830374" s="19"/>
      <c r="AL830374" s="19"/>
      <c r="AM830374" s="19"/>
      <c r="AN830374" s="19"/>
      <c r="AO830374" s="19"/>
      <c r="AP830374"/>
    </row>
    <row r="830375" spans="1:42" s="116" customFormat="1" x14ac:dyDescent="0.3">
      <c r="A830375"/>
      <c r="B830375"/>
      <c r="C830375"/>
      <c r="D830375"/>
      <c r="E830375"/>
      <c r="F830375"/>
      <c r="G830375"/>
      <c r="H830375"/>
      <c r="I830375"/>
      <c r="J830375"/>
      <c r="K830375"/>
      <c r="L830375"/>
      <c r="M830375" s="115"/>
      <c r="N830375" s="115"/>
      <c r="O830375"/>
      <c r="P830375"/>
      <c r="Q830375"/>
      <c r="R830375" s="19"/>
      <c r="S830375" s="19"/>
      <c r="T830375"/>
      <c r="U830375" s="113"/>
      <c r="V830375" s="19"/>
      <c r="W830375" s="19"/>
      <c r="X830375" s="19"/>
      <c r="Y830375" s="19"/>
      <c r="Z830375" s="19"/>
      <c r="AA830375" s="19"/>
      <c r="AB830375" s="19"/>
      <c r="AC830375" s="19"/>
      <c r="AD830375" s="19"/>
      <c r="AE830375" s="19"/>
      <c r="AF830375" s="19"/>
      <c r="AG830375" s="19"/>
      <c r="AH830375" s="19"/>
      <c r="AI830375" s="19"/>
      <c r="AJ830375" s="19"/>
      <c r="AK830375" s="19"/>
      <c r="AL830375" s="19"/>
      <c r="AM830375" s="19"/>
      <c r="AN830375" s="19"/>
      <c r="AO830375" s="19"/>
      <c r="AP830375"/>
    </row>
    <row r="830376" spans="1:42" s="116" customFormat="1" x14ac:dyDescent="0.3">
      <c r="A830376"/>
      <c r="B830376"/>
      <c r="C830376"/>
      <c r="D830376"/>
      <c r="E830376"/>
      <c r="F830376"/>
      <c r="G830376"/>
      <c r="H830376"/>
      <c r="I830376"/>
      <c r="J830376"/>
      <c r="K830376"/>
      <c r="L830376"/>
      <c r="M830376" s="115"/>
      <c r="N830376" s="115"/>
      <c r="O830376"/>
      <c r="P830376"/>
      <c r="Q830376"/>
      <c r="R830376" s="19"/>
      <c r="S830376" s="19"/>
      <c r="T830376"/>
      <c r="U830376" s="113"/>
      <c r="V830376" s="19"/>
      <c r="W830376" s="19"/>
      <c r="X830376" s="19"/>
      <c r="Y830376" s="19"/>
      <c r="Z830376" s="19"/>
      <c r="AA830376" s="19"/>
      <c r="AB830376" s="19"/>
      <c r="AC830376" s="19"/>
      <c r="AD830376" s="19"/>
      <c r="AE830376" s="19"/>
      <c r="AF830376" s="19"/>
      <c r="AG830376" s="19"/>
      <c r="AH830376" s="19"/>
      <c r="AI830376" s="19"/>
      <c r="AJ830376" s="19"/>
      <c r="AK830376" s="19"/>
      <c r="AL830376" s="19"/>
      <c r="AM830376" s="19"/>
      <c r="AN830376" s="19"/>
      <c r="AO830376" s="19"/>
      <c r="AP830376"/>
    </row>
    <row r="830377" spans="1:42" s="116" customFormat="1" x14ac:dyDescent="0.3">
      <c r="A830377"/>
      <c r="B830377"/>
      <c r="C830377"/>
      <c r="D830377"/>
      <c r="E830377"/>
      <c r="F830377"/>
      <c r="G830377"/>
      <c r="H830377"/>
      <c r="I830377"/>
      <c r="J830377"/>
      <c r="K830377"/>
      <c r="L830377"/>
      <c r="M830377" s="115"/>
      <c r="N830377" s="115"/>
      <c r="O830377"/>
      <c r="P830377"/>
      <c r="Q830377"/>
      <c r="R830377" s="19"/>
      <c r="S830377" s="19"/>
      <c r="T830377"/>
      <c r="U830377" s="113"/>
      <c r="V830377" s="19"/>
      <c r="W830377" s="19"/>
      <c r="X830377" s="19"/>
      <c r="Y830377" s="19"/>
      <c r="Z830377" s="19"/>
      <c r="AA830377" s="19"/>
      <c r="AB830377" s="19"/>
      <c r="AC830377" s="19"/>
      <c r="AD830377" s="19"/>
      <c r="AE830377" s="19"/>
      <c r="AF830377" s="19"/>
      <c r="AG830377" s="19"/>
      <c r="AH830377" s="19"/>
      <c r="AI830377" s="19"/>
      <c r="AJ830377" s="19"/>
      <c r="AK830377" s="19"/>
      <c r="AL830377" s="19"/>
      <c r="AM830377" s="19"/>
      <c r="AN830377" s="19"/>
      <c r="AO830377" s="19"/>
      <c r="AP830377"/>
    </row>
    <row r="830378" spans="1:42" s="116" customFormat="1" x14ac:dyDescent="0.3">
      <c r="A830378"/>
      <c r="B830378"/>
      <c r="C830378"/>
      <c r="D830378"/>
      <c r="E830378"/>
      <c r="F830378"/>
      <c r="G830378"/>
      <c r="H830378"/>
      <c r="I830378"/>
      <c r="J830378"/>
      <c r="K830378"/>
      <c r="L830378"/>
      <c r="M830378" s="115"/>
      <c r="N830378" s="115"/>
      <c r="O830378"/>
      <c r="P830378"/>
      <c r="Q830378"/>
      <c r="R830378" s="19"/>
      <c r="S830378" s="19"/>
      <c r="T830378"/>
      <c r="U830378" s="113"/>
      <c r="V830378" s="19"/>
      <c r="W830378" s="19"/>
      <c r="X830378" s="19"/>
      <c r="Y830378" s="19"/>
      <c r="Z830378" s="19"/>
      <c r="AA830378" s="19"/>
      <c r="AB830378" s="19"/>
      <c r="AC830378" s="19"/>
      <c r="AD830378" s="19"/>
      <c r="AE830378" s="19"/>
      <c r="AF830378" s="19"/>
      <c r="AG830378" s="19"/>
      <c r="AH830378" s="19"/>
      <c r="AI830378" s="19"/>
      <c r="AJ830378" s="19"/>
      <c r="AK830378" s="19"/>
      <c r="AL830378" s="19"/>
      <c r="AM830378" s="19"/>
      <c r="AN830378" s="19"/>
      <c r="AO830378" s="19"/>
      <c r="AP830378"/>
    </row>
    <row r="830379" spans="1:42" s="116" customFormat="1" x14ac:dyDescent="0.3">
      <c r="A830379"/>
      <c r="B830379"/>
      <c r="C830379"/>
      <c r="D830379"/>
      <c r="E830379"/>
      <c r="F830379"/>
      <c r="G830379"/>
      <c r="H830379"/>
      <c r="I830379"/>
      <c r="J830379"/>
      <c r="K830379"/>
      <c r="L830379"/>
      <c r="M830379" s="115"/>
      <c r="N830379" s="115"/>
      <c r="O830379"/>
      <c r="P830379"/>
      <c r="Q830379"/>
      <c r="R830379" s="19"/>
      <c r="S830379" s="19"/>
      <c r="T830379"/>
      <c r="U830379" s="113"/>
      <c r="V830379" s="19"/>
      <c r="W830379" s="19"/>
      <c r="X830379" s="19"/>
      <c r="Y830379" s="19"/>
      <c r="Z830379" s="19"/>
      <c r="AA830379" s="19"/>
      <c r="AB830379" s="19"/>
      <c r="AC830379" s="19"/>
      <c r="AD830379" s="19"/>
      <c r="AE830379" s="19"/>
      <c r="AF830379" s="19"/>
      <c r="AG830379" s="19"/>
      <c r="AH830379" s="19"/>
      <c r="AI830379" s="19"/>
      <c r="AJ830379" s="19"/>
      <c r="AK830379" s="19"/>
      <c r="AL830379" s="19"/>
      <c r="AM830379" s="19"/>
      <c r="AN830379" s="19"/>
      <c r="AO830379" s="19"/>
      <c r="AP830379"/>
    </row>
    <row r="830380" spans="1:42" s="116" customFormat="1" x14ac:dyDescent="0.3">
      <c r="A830380"/>
      <c r="B830380"/>
      <c r="C830380"/>
      <c r="D830380"/>
      <c r="E830380"/>
      <c r="F830380"/>
      <c r="G830380"/>
      <c r="H830380"/>
      <c r="I830380"/>
      <c r="J830380"/>
      <c r="K830380"/>
      <c r="L830380"/>
      <c r="M830380" s="115"/>
      <c r="N830380" s="115"/>
      <c r="O830380"/>
      <c r="P830380"/>
      <c r="Q830380"/>
      <c r="R830380" s="19"/>
      <c r="S830380" s="19"/>
      <c r="T830380"/>
      <c r="U830380" s="113"/>
      <c r="V830380" s="19"/>
      <c r="W830380" s="19"/>
      <c r="X830380" s="19"/>
      <c r="Y830380" s="19"/>
      <c r="Z830380" s="19"/>
      <c r="AA830380" s="19"/>
      <c r="AB830380" s="19"/>
      <c r="AC830380" s="19"/>
      <c r="AD830380" s="19"/>
      <c r="AE830380" s="19"/>
      <c r="AF830380" s="19"/>
      <c r="AG830380" s="19"/>
      <c r="AH830380" s="19"/>
      <c r="AI830380" s="19"/>
      <c r="AJ830380" s="19"/>
      <c r="AK830380" s="19"/>
      <c r="AL830380" s="19"/>
      <c r="AM830380" s="19"/>
      <c r="AN830380" s="19"/>
      <c r="AO830380" s="19"/>
      <c r="AP830380"/>
    </row>
    <row r="830381" spans="1:42" s="116" customFormat="1" x14ac:dyDescent="0.3">
      <c r="A830381"/>
      <c r="B830381"/>
      <c r="C830381"/>
      <c r="D830381"/>
      <c r="E830381"/>
      <c r="F830381"/>
      <c r="G830381"/>
      <c r="H830381"/>
      <c r="I830381"/>
      <c r="J830381"/>
      <c r="K830381"/>
      <c r="L830381"/>
      <c r="M830381" s="115"/>
      <c r="N830381" s="115"/>
      <c r="O830381"/>
      <c r="P830381"/>
      <c r="Q830381"/>
      <c r="R830381" s="19"/>
      <c r="S830381" s="19"/>
      <c r="T830381"/>
      <c r="U830381" s="113"/>
      <c r="V830381" s="19"/>
      <c r="W830381" s="19"/>
      <c r="X830381" s="19"/>
      <c r="Y830381" s="19"/>
      <c r="Z830381" s="19"/>
      <c r="AA830381" s="19"/>
      <c r="AB830381" s="19"/>
      <c r="AC830381" s="19"/>
      <c r="AD830381" s="19"/>
      <c r="AE830381" s="19"/>
      <c r="AF830381" s="19"/>
      <c r="AG830381" s="19"/>
      <c r="AH830381" s="19"/>
      <c r="AI830381" s="19"/>
      <c r="AJ830381" s="19"/>
      <c r="AK830381" s="19"/>
      <c r="AL830381" s="19"/>
      <c r="AM830381" s="19"/>
      <c r="AN830381" s="19"/>
      <c r="AO830381" s="19"/>
      <c r="AP830381"/>
    </row>
    <row r="830382" spans="1:42" s="116" customFormat="1" x14ac:dyDescent="0.3">
      <c r="A830382"/>
      <c r="B830382"/>
      <c r="C830382"/>
      <c r="D830382"/>
      <c r="E830382"/>
      <c r="F830382"/>
      <c r="G830382"/>
      <c r="H830382"/>
      <c r="I830382"/>
      <c r="J830382"/>
      <c r="K830382"/>
      <c r="L830382"/>
      <c r="M830382" s="115"/>
      <c r="N830382" s="115"/>
      <c r="O830382"/>
      <c r="P830382"/>
      <c r="Q830382"/>
      <c r="R830382" s="19"/>
      <c r="S830382" s="19"/>
      <c r="T830382"/>
      <c r="U830382" s="113"/>
      <c r="V830382" s="19"/>
      <c r="W830382" s="19"/>
      <c r="X830382" s="19"/>
      <c r="Y830382" s="19"/>
      <c r="Z830382" s="19"/>
      <c r="AA830382" s="19"/>
      <c r="AB830382" s="19"/>
      <c r="AC830382" s="19"/>
      <c r="AD830382" s="19"/>
      <c r="AE830382" s="19"/>
      <c r="AF830382" s="19"/>
      <c r="AG830382" s="19"/>
      <c r="AH830382" s="19"/>
      <c r="AI830382" s="19"/>
      <c r="AJ830382" s="19"/>
      <c r="AK830382" s="19"/>
      <c r="AL830382" s="19"/>
      <c r="AM830382" s="19"/>
      <c r="AN830382" s="19"/>
      <c r="AO830382" s="19"/>
      <c r="AP830382"/>
    </row>
    <row r="830383" spans="1:42" s="116" customFormat="1" x14ac:dyDescent="0.3">
      <c r="A830383"/>
      <c r="B830383"/>
      <c r="C830383"/>
      <c r="D830383"/>
      <c r="E830383"/>
      <c r="F830383"/>
      <c r="G830383"/>
      <c r="H830383"/>
      <c r="I830383"/>
      <c r="J830383"/>
      <c r="K830383"/>
      <c r="L830383"/>
      <c r="M830383" s="115"/>
      <c r="N830383" s="115"/>
      <c r="O830383"/>
      <c r="P830383"/>
      <c r="Q830383"/>
      <c r="R830383" s="19"/>
      <c r="S830383" s="19"/>
      <c r="T830383"/>
      <c r="U830383" s="113"/>
      <c r="V830383" s="19"/>
      <c r="W830383" s="19"/>
      <c r="X830383" s="19"/>
      <c r="Y830383" s="19"/>
      <c r="Z830383" s="19"/>
      <c r="AA830383" s="19"/>
      <c r="AB830383" s="19"/>
      <c r="AC830383" s="19"/>
      <c r="AD830383" s="19"/>
      <c r="AE830383" s="19"/>
      <c r="AF830383" s="19"/>
      <c r="AG830383" s="19"/>
      <c r="AH830383" s="19"/>
      <c r="AI830383" s="19"/>
      <c r="AJ830383" s="19"/>
      <c r="AK830383" s="19"/>
      <c r="AL830383" s="19"/>
      <c r="AM830383" s="19"/>
      <c r="AN830383" s="19"/>
      <c r="AO830383" s="19"/>
      <c r="AP830383"/>
    </row>
    <row r="830384" spans="1:42" s="116" customFormat="1" x14ac:dyDescent="0.3">
      <c r="A830384"/>
      <c r="B830384"/>
      <c r="C830384"/>
      <c r="D830384"/>
      <c r="E830384"/>
      <c r="F830384"/>
      <c r="G830384"/>
      <c r="H830384"/>
      <c r="I830384"/>
      <c r="J830384"/>
      <c r="K830384"/>
      <c r="L830384"/>
      <c r="M830384" s="115"/>
      <c r="N830384" s="115"/>
      <c r="O830384"/>
      <c r="P830384"/>
      <c r="Q830384"/>
      <c r="R830384" s="19"/>
      <c r="S830384" s="19"/>
      <c r="T830384"/>
      <c r="U830384" s="113"/>
      <c r="V830384" s="19"/>
      <c r="W830384" s="19"/>
      <c r="X830384" s="19"/>
      <c r="Y830384" s="19"/>
      <c r="Z830384" s="19"/>
      <c r="AA830384" s="19"/>
      <c r="AB830384" s="19"/>
      <c r="AC830384" s="19"/>
      <c r="AD830384" s="19"/>
      <c r="AE830384" s="19"/>
      <c r="AF830384" s="19"/>
      <c r="AG830384" s="19"/>
      <c r="AH830384" s="19"/>
      <c r="AI830384" s="19"/>
      <c r="AJ830384" s="19"/>
      <c r="AK830384" s="19"/>
      <c r="AL830384" s="19"/>
      <c r="AM830384" s="19"/>
      <c r="AN830384" s="19"/>
      <c r="AO830384" s="19"/>
      <c r="AP830384"/>
    </row>
    <row r="830385" spans="1:42" s="116" customFormat="1" x14ac:dyDescent="0.3">
      <c r="A830385"/>
      <c r="B830385"/>
      <c r="C830385"/>
      <c r="D830385"/>
      <c r="E830385"/>
      <c r="F830385"/>
      <c r="G830385"/>
      <c r="H830385"/>
      <c r="I830385"/>
      <c r="J830385"/>
      <c r="K830385"/>
      <c r="L830385"/>
      <c r="M830385" s="115"/>
      <c r="N830385" s="115"/>
      <c r="O830385"/>
      <c r="P830385"/>
      <c r="Q830385"/>
      <c r="R830385" s="19"/>
      <c r="S830385" s="19"/>
      <c r="T830385"/>
      <c r="U830385" s="113"/>
      <c r="V830385" s="19"/>
      <c r="W830385" s="19"/>
      <c r="X830385" s="19"/>
      <c r="Y830385" s="19"/>
      <c r="Z830385" s="19"/>
      <c r="AA830385" s="19"/>
      <c r="AB830385" s="19"/>
      <c r="AC830385" s="19"/>
      <c r="AD830385" s="19"/>
      <c r="AE830385" s="19"/>
      <c r="AF830385" s="19"/>
      <c r="AG830385" s="19"/>
      <c r="AH830385" s="19"/>
      <c r="AI830385" s="19"/>
      <c r="AJ830385" s="19"/>
      <c r="AK830385" s="19"/>
      <c r="AL830385" s="19"/>
      <c r="AM830385" s="19"/>
      <c r="AN830385" s="19"/>
      <c r="AO830385" s="19"/>
      <c r="AP830385"/>
    </row>
    <row r="830386" spans="1:42" s="116" customFormat="1" x14ac:dyDescent="0.3">
      <c r="A830386"/>
      <c r="B830386"/>
      <c r="C830386"/>
      <c r="D830386"/>
      <c r="E830386"/>
      <c r="F830386"/>
      <c r="G830386"/>
      <c r="H830386"/>
      <c r="I830386"/>
      <c r="J830386"/>
      <c r="K830386"/>
      <c r="L830386"/>
      <c r="M830386" s="115"/>
      <c r="N830386" s="115"/>
      <c r="O830386"/>
      <c r="P830386"/>
      <c r="Q830386"/>
      <c r="R830386" s="19"/>
      <c r="S830386" s="19"/>
      <c r="T830386"/>
      <c r="U830386" s="113"/>
      <c r="V830386" s="19"/>
      <c r="W830386" s="19"/>
      <c r="X830386" s="19"/>
      <c r="Y830386" s="19"/>
      <c r="Z830386" s="19"/>
      <c r="AA830386" s="19"/>
      <c r="AB830386" s="19"/>
      <c r="AC830386" s="19"/>
      <c r="AD830386" s="19"/>
      <c r="AE830386" s="19"/>
      <c r="AF830386" s="19"/>
      <c r="AG830386" s="19"/>
      <c r="AH830386" s="19"/>
      <c r="AI830386" s="19"/>
      <c r="AJ830386" s="19"/>
      <c r="AK830386" s="19"/>
      <c r="AL830386" s="19"/>
      <c r="AM830386" s="19"/>
      <c r="AN830386" s="19"/>
      <c r="AO830386" s="19"/>
      <c r="AP830386"/>
    </row>
    <row r="830387" spans="1:42" s="116" customFormat="1" x14ac:dyDescent="0.3">
      <c r="A830387"/>
      <c r="B830387"/>
      <c r="C830387"/>
      <c r="D830387"/>
      <c r="E830387"/>
      <c r="F830387"/>
      <c r="G830387"/>
      <c r="H830387"/>
      <c r="I830387"/>
      <c r="J830387"/>
      <c r="K830387"/>
      <c r="L830387"/>
      <c r="M830387" s="115"/>
      <c r="N830387" s="115"/>
      <c r="O830387"/>
      <c r="P830387"/>
      <c r="Q830387"/>
      <c r="R830387" s="19"/>
      <c r="S830387" s="19"/>
      <c r="T830387"/>
      <c r="U830387" s="113"/>
      <c r="V830387" s="19"/>
      <c r="W830387" s="19"/>
      <c r="X830387" s="19"/>
      <c r="Y830387" s="19"/>
      <c r="Z830387" s="19"/>
      <c r="AA830387" s="19"/>
      <c r="AB830387" s="19"/>
      <c r="AC830387" s="19"/>
      <c r="AD830387" s="19"/>
      <c r="AE830387" s="19"/>
      <c r="AF830387" s="19"/>
      <c r="AG830387" s="19"/>
      <c r="AH830387" s="19"/>
      <c r="AI830387" s="19"/>
      <c r="AJ830387" s="19"/>
      <c r="AK830387" s="19"/>
      <c r="AL830387" s="19"/>
      <c r="AM830387" s="19"/>
      <c r="AN830387" s="19"/>
      <c r="AO830387" s="19"/>
      <c r="AP830387"/>
    </row>
    <row r="830388" spans="1:42" s="116" customFormat="1" x14ac:dyDescent="0.3">
      <c r="A830388"/>
      <c r="B830388"/>
      <c r="C830388"/>
      <c r="D830388"/>
      <c r="E830388"/>
      <c r="F830388"/>
      <c r="G830388"/>
      <c r="H830388"/>
      <c r="I830388"/>
      <c r="J830388"/>
      <c r="K830388"/>
      <c r="L830388"/>
      <c r="M830388" s="115"/>
      <c r="N830388" s="115"/>
      <c r="O830388"/>
      <c r="P830388"/>
      <c r="Q830388"/>
      <c r="R830388" s="19"/>
      <c r="S830388" s="19"/>
      <c r="T830388"/>
      <c r="U830388" s="113"/>
      <c r="V830388" s="19"/>
      <c r="W830388" s="19"/>
      <c r="X830388" s="19"/>
      <c r="Y830388" s="19"/>
      <c r="Z830388" s="19"/>
      <c r="AA830388" s="19"/>
      <c r="AB830388" s="19"/>
      <c r="AC830388" s="19"/>
      <c r="AD830388" s="19"/>
      <c r="AE830388" s="19"/>
      <c r="AF830388" s="19"/>
      <c r="AG830388" s="19"/>
      <c r="AH830388" s="19"/>
      <c r="AI830388" s="19"/>
      <c r="AJ830388" s="19"/>
      <c r="AK830388" s="19"/>
      <c r="AL830388" s="19"/>
      <c r="AM830388" s="19"/>
      <c r="AN830388" s="19"/>
      <c r="AO830388" s="19"/>
      <c r="AP830388"/>
    </row>
    <row r="830389" spans="1:42" s="116" customFormat="1" x14ac:dyDescent="0.3">
      <c r="A830389"/>
      <c r="B830389"/>
      <c r="C830389"/>
      <c r="D830389"/>
      <c r="E830389"/>
      <c r="F830389"/>
      <c r="G830389"/>
      <c r="H830389"/>
      <c r="I830389"/>
      <c r="J830389"/>
      <c r="K830389"/>
      <c r="L830389"/>
      <c r="M830389" s="115"/>
      <c r="N830389" s="115"/>
      <c r="O830389"/>
      <c r="P830389"/>
      <c r="Q830389"/>
      <c r="R830389" s="19"/>
      <c r="S830389" s="19"/>
      <c r="T830389"/>
      <c r="U830389" s="113"/>
      <c r="V830389" s="19"/>
      <c r="W830389" s="19"/>
      <c r="X830389" s="19"/>
      <c r="Y830389" s="19"/>
      <c r="Z830389" s="19"/>
      <c r="AA830389" s="19"/>
      <c r="AB830389" s="19"/>
      <c r="AC830389" s="19"/>
      <c r="AD830389" s="19"/>
      <c r="AE830389" s="19"/>
      <c r="AF830389" s="19"/>
      <c r="AG830389" s="19"/>
      <c r="AH830389" s="19"/>
      <c r="AI830389" s="19"/>
      <c r="AJ830389" s="19"/>
      <c r="AK830389" s="19"/>
      <c r="AL830389" s="19"/>
      <c r="AM830389" s="19"/>
      <c r="AN830389" s="19"/>
      <c r="AO830389" s="19"/>
      <c r="AP830389"/>
    </row>
    <row r="830390" spans="1:42" s="116" customFormat="1" x14ac:dyDescent="0.3">
      <c r="A830390"/>
      <c r="B830390"/>
      <c r="C830390"/>
      <c r="D830390"/>
      <c r="E830390"/>
      <c r="F830390"/>
      <c r="G830390"/>
      <c r="H830390"/>
      <c r="I830390"/>
      <c r="J830390"/>
      <c r="K830390"/>
      <c r="L830390"/>
      <c r="M830390" s="115"/>
      <c r="N830390" s="115"/>
      <c r="O830390"/>
      <c r="P830390"/>
      <c r="Q830390"/>
      <c r="R830390" s="19"/>
      <c r="S830390" s="19"/>
      <c r="T830390"/>
      <c r="U830390" s="113"/>
      <c r="V830390" s="19"/>
      <c r="W830390" s="19"/>
      <c r="X830390" s="19"/>
      <c r="Y830390" s="19"/>
      <c r="Z830390" s="19"/>
      <c r="AA830390" s="19"/>
      <c r="AB830390" s="19"/>
      <c r="AC830390" s="19"/>
      <c r="AD830390" s="19"/>
      <c r="AE830390" s="19"/>
      <c r="AF830390" s="19"/>
      <c r="AG830390" s="19"/>
      <c r="AH830390" s="19"/>
      <c r="AI830390" s="19"/>
      <c r="AJ830390" s="19"/>
      <c r="AK830390" s="19"/>
      <c r="AL830390" s="19"/>
      <c r="AM830390" s="19"/>
      <c r="AN830390" s="19"/>
      <c r="AO830390" s="19"/>
      <c r="AP830390"/>
    </row>
    <row r="830391" spans="1:42" s="116" customFormat="1" x14ac:dyDescent="0.3">
      <c r="A830391"/>
      <c r="B830391"/>
      <c r="C830391"/>
      <c r="D830391"/>
      <c r="E830391"/>
      <c r="F830391"/>
      <c r="G830391"/>
      <c r="H830391"/>
      <c r="I830391"/>
      <c r="J830391"/>
      <c r="K830391"/>
      <c r="L830391"/>
      <c r="M830391" s="115"/>
      <c r="N830391" s="115"/>
      <c r="O830391"/>
      <c r="P830391"/>
      <c r="Q830391"/>
      <c r="R830391" s="19"/>
      <c r="S830391" s="19"/>
      <c r="T830391"/>
      <c r="U830391" s="113"/>
      <c r="V830391" s="19"/>
      <c r="W830391" s="19"/>
      <c r="X830391" s="19"/>
      <c r="Y830391" s="19"/>
      <c r="Z830391" s="19"/>
      <c r="AA830391" s="19"/>
      <c r="AB830391" s="19"/>
      <c r="AC830391" s="19"/>
      <c r="AD830391" s="19"/>
      <c r="AE830391" s="19"/>
      <c r="AF830391" s="19"/>
      <c r="AG830391" s="19"/>
      <c r="AH830391" s="19"/>
      <c r="AI830391" s="19"/>
      <c r="AJ830391" s="19"/>
      <c r="AK830391" s="19"/>
      <c r="AL830391" s="19"/>
      <c r="AM830391" s="19"/>
      <c r="AN830391" s="19"/>
      <c r="AO830391" s="19"/>
      <c r="AP830391"/>
    </row>
    <row r="830392" spans="1:42" s="116" customFormat="1" x14ac:dyDescent="0.3">
      <c r="A830392"/>
      <c r="B830392"/>
      <c r="C830392"/>
      <c r="D830392"/>
      <c r="E830392"/>
      <c r="F830392"/>
      <c r="G830392"/>
      <c r="H830392"/>
      <c r="I830392"/>
      <c r="J830392"/>
      <c r="K830392"/>
      <c r="L830392"/>
      <c r="M830392" s="115"/>
      <c r="N830392" s="115"/>
      <c r="O830392"/>
      <c r="P830392"/>
      <c r="Q830392"/>
      <c r="R830392" s="19"/>
      <c r="S830392" s="19"/>
      <c r="T830392"/>
      <c r="U830392" s="113"/>
      <c r="V830392" s="19"/>
      <c r="W830392" s="19"/>
      <c r="X830392" s="19"/>
      <c r="Y830392" s="19"/>
      <c r="Z830392" s="19"/>
      <c r="AA830392" s="19"/>
      <c r="AB830392" s="19"/>
      <c r="AC830392" s="19"/>
      <c r="AD830392" s="19"/>
      <c r="AE830392" s="19"/>
      <c r="AF830392" s="19"/>
      <c r="AG830392" s="19"/>
      <c r="AH830392" s="19"/>
      <c r="AI830392" s="19"/>
      <c r="AJ830392" s="19"/>
      <c r="AK830392" s="19"/>
      <c r="AL830392" s="19"/>
      <c r="AM830392" s="19"/>
      <c r="AN830392" s="19"/>
      <c r="AO830392" s="19"/>
      <c r="AP830392"/>
    </row>
    <row r="830393" spans="1:42" s="116" customFormat="1" x14ac:dyDescent="0.3">
      <c r="A830393"/>
      <c r="B830393"/>
      <c r="C830393"/>
      <c r="D830393"/>
      <c r="E830393"/>
      <c r="F830393"/>
      <c r="G830393"/>
      <c r="H830393"/>
      <c r="I830393"/>
      <c r="J830393"/>
      <c r="K830393"/>
      <c r="L830393"/>
      <c r="M830393" s="115"/>
      <c r="N830393" s="115"/>
      <c r="O830393"/>
      <c r="P830393"/>
      <c r="Q830393"/>
      <c r="R830393" s="19"/>
      <c r="S830393" s="19"/>
      <c r="T830393"/>
      <c r="U830393" s="113"/>
      <c r="V830393" s="19"/>
      <c r="W830393" s="19"/>
      <c r="X830393" s="19"/>
      <c r="Y830393" s="19"/>
      <c r="Z830393" s="19"/>
      <c r="AA830393" s="19"/>
      <c r="AB830393" s="19"/>
      <c r="AC830393" s="19"/>
      <c r="AD830393" s="19"/>
      <c r="AE830393" s="19"/>
      <c r="AF830393" s="19"/>
      <c r="AG830393" s="19"/>
      <c r="AH830393" s="19"/>
      <c r="AI830393" s="19"/>
      <c r="AJ830393" s="19"/>
      <c r="AK830393" s="19"/>
      <c r="AL830393" s="19"/>
      <c r="AM830393" s="19"/>
      <c r="AN830393" s="19"/>
      <c r="AO830393" s="19"/>
      <c r="AP830393"/>
    </row>
    <row r="830394" spans="1:42" s="116" customFormat="1" x14ac:dyDescent="0.3">
      <c r="A830394"/>
      <c r="B830394"/>
      <c r="C830394"/>
      <c r="D830394"/>
      <c r="E830394"/>
      <c r="F830394"/>
      <c r="G830394"/>
      <c r="H830394"/>
      <c r="I830394"/>
      <c r="J830394"/>
      <c r="K830394"/>
      <c r="L830394"/>
      <c r="M830394" s="115"/>
      <c r="N830394" s="115"/>
      <c r="O830394"/>
      <c r="P830394"/>
      <c r="Q830394"/>
      <c r="R830394" s="19"/>
      <c r="S830394" s="19"/>
      <c r="T830394"/>
      <c r="U830394" s="113"/>
      <c r="V830394" s="19"/>
      <c r="W830394" s="19"/>
      <c r="X830394" s="19"/>
      <c r="Y830394" s="19"/>
      <c r="Z830394" s="19"/>
      <c r="AA830394" s="19"/>
      <c r="AB830394" s="19"/>
      <c r="AC830394" s="19"/>
      <c r="AD830394" s="19"/>
      <c r="AE830394" s="19"/>
      <c r="AF830394" s="19"/>
      <c r="AG830394" s="19"/>
      <c r="AH830394" s="19"/>
      <c r="AI830394" s="19"/>
      <c r="AJ830394" s="19"/>
      <c r="AK830394" s="19"/>
      <c r="AL830394" s="19"/>
      <c r="AM830394" s="19"/>
      <c r="AN830394" s="19"/>
      <c r="AO830394" s="19"/>
      <c r="AP830394"/>
    </row>
    <row r="830395" spans="1:42" s="116" customFormat="1" x14ac:dyDescent="0.3">
      <c r="A830395"/>
      <c r="B830395"/>
      <c r="C830395"/>
      <c r="D830395"/>
      <c r="E830395"/>
      <c r="F830395"/>
      <c r="G830395"/>
      <c r="H830395"/>
      <c r="I830395"/>
      <c r="J830395"/>
      <c r="K830395"/>
      <c r="L830395"/>
      <c r="M830395" s="115"/>
      <c r="N830395" s="115"/>
      <c r="O830395"/>
      <c r="P830395"/>
      <c r="Q830395"/>
      <c r="R830395" s="19"/>
      <c r="S830395" s="19"/>
      <c r="T830395"/>
      <c r="U830395" s="113"/>
      <c r="V830395" s="19"/>
      <c r="W830395" s="19"/>
      <c r="X830395" s="19"/>
      <c r="Y830395" s="19"/>
      <c r="Z830395" s="19"/>
      <c r="AA830395" s="19"/>
      <c r="AB830395" s="19"/>
      <c r="AC830395" s="19"/>
      <c r="AD830395" s="19"/>
      <c r="AE830395" s="19"/>
      <c r="AF830395" s="19"/>
      <c r="AG830395" s="19"/>
      <c r="AH830395" s="19"/>
      <c r="AI830395" s="19"/>
      <c r="AJ830395" s="19"/>
      <c r="AK830395" s="19"/>
      <c r="AL830395" s="19"/>
      <c r="AM830395" s="19"/>
      <c r="AN830395" s="19"/>
      <c r="AO830395" s="19"/>
      <c r="AP830395"/>
    </row>
    <row r="830396" spans="1:42" s="116" customFormat="1" x14ac:dyDescent="0.3">
      <c r="A830396"/>
      <c r="B830396"/>
      <c r="C830396"/>
      <c r="D830396"/>
      <c r="E830396"/>
      <c r="F830396"/>
      <c r="G830396"/>
      <c r="H830396"/>
      <c r="I830396"/>
      <c r="J830396"/>
      <c r="K830396"/>
      <c r="L830396"/>
      <c r="M830396" s="115"/>
      <c r="N830396" s="115"/>
      <c r="O830396"/>
      <c r="P830396"/>
      <c r="Q830396"/>
      <c r="R830396" s="19"/>
      <c r="S830396" s="19"/>
      <c r="T830396"/>
      <c r="U830396" s="113"/>
      <c r="V830396" s="19"/>
      <c r="W830396" s="19"/>
      <c r="X830396" s="19"/>
      <c r="Y830396" s="19"/>
      <c r="Z830396" s="19"/>
      <c r="AA830396" s="19"/>
      <c r="AB830396" s="19"/>
      <c r="AC830396" s="19"/>
      <c r="AD830396" s="19"/>
      <c r="AE830396" s="19"/>
      <c r="AF830396" s="19"/>
      <c r="AG830396" s="19"/>
      <c r="AH830396" s="19"/>
      <c r="AI830396" s="19"/>
      <c r="AJ830396" s="19"/>
      <c r="AK830396" s="19"/>
      <c r="AL830396" s="19"/>
      <c r="AM830396" s="19"/>
      <c r="AN830396" s="19"/>
      <c r="AO830396" s="19"/>
      <c r="AP830396"/>
    </row>
    <row r="830397" spans="1:42" s="116" customFormat="1" x14ac:dyDescent="0.3">
      <c r="A830397"/>
      <c r="B830397"/>
      <c r="C830397"/>
      <c r="D830397"/>
      <c r="E830397"/>
      <c r="F830397"/>
      <c r="G830397"/>
      <c r="H830397"/>
      <c r="I830397"/>
      <c r="J830397"/>
      <c r="K830397"/>
      <c r="L830397"/>
      <c r="M830397" s="115"/>
      <c r="N830397" s="115"/>
      <c r="O830397"/>
      <c r="P830397"/>
      <c r="Q830397"/>
      <c r="R830397" s="19"/>
      <c r="S830397" s="19"/>
      <c r="T830397"/>
      <c r="U830397" s="113"/>
      <c r="V830397" s="19"/>
      <c r="W830397" s="19"/>
      <c r="X830397" s="19"/>
      <c r="Y830397" s="19"/>
      <c r="Z830397" s="19"/>
      <c r="AA830397" s="19"/>
      <c r="AB830397" s="19"/>
      <c r="AC830397" s="19"/>
      <c r="AD830397" s="19"/>
      <c r="AE830397" s="19"/>
      <c r="AF830397" s="19"/>
      <c r="AG830397" s="19"/>
      <c r="AH830397" s="19"/>
      <c r="AI830397" s="19"/>
      <c r="AJ830397" s="19"/>
      <c r="AK830397" s="19"/>
      <c r="AL830397" s="19"/>
      <c r="AM830397" s="19"/>
      <c r="AN830397" s="19"/>
      <c r="AO830397" s="19"/>
      <c r="AP830397"/>
    </row>
    <row r="830398" spans="1:42" s="116" customFormat="1" x14ac:dyDescent="0.3">
      <c r="A830398"/>
      <c r="B830398"/>
      <c r="C830398"/>
      <c r="D830398"/>
      <c r="E830398"/>
      <c r="F830398"/>
      <c r="G830398"/>
      <c r="H830398"/>
      <c r="I830398"/>
      <c r="J830398"/>
      <c r="K830398"/>
      <c r="L830398"/>
      <c r="M830398" s="115"/>
      <c r="N830398" s="115"/>
      <c r="O830398"/>
      <c r="P830398"/>
      <c r="Q830398"/>
      <c r="R830398" s="19"/>
      <c r="S830398" s="19"/>
      <c r="T830398"/>
      <c r="U830398" s="113"/>
      <c r="V830398" s="19"/>
      <c r="W830398" s="19"/>
      <c r="X830398" s="19"/>
      <c r="Y830398" s="19"/>
      <c r="Z830398" s="19"/>
      <c r="AA830398" s="19"/>
      <c r="AB830398" s="19"/>
      <c r="AC830398" s="19"/>
      <c r="AD830398" s="19"/>
      <c r="AE830398" s="19"/>
      <c r="AF830398" s="19"/>
      <c r="AG830398" s="19"/>
      <c r="AH830398" s="19"/>
      <c r="AI830398" s="19"/>
      <c r="AJ830398" s="19"/>
      <c r="AK830398" s="19"/>
      <c r="AL830398" s="19"/>
      <c r="AM830398" s="19"/>
      <c r="AN830398" s="19"/>
      <c r="AO830398" s="19"/>
      <c r="AP830398"/>
    </row>
    <row r="830399" spans="1:42" s="116" customFormat="1" x14ac:dyDescent="0.3">
      <c r="A830399"/>
      <c r="B830399"/>
      <c r="C830399"/>
      <c r="D830399"/>
      <c r="E830399"/>
      <c r="F830399"/>
      <c r="G830399"/>
      <c r="H830399"/>
      <c r="I830399"/>
      <c r="J830399"/>
      <c r="K830399"/>
      <c r="L830399"/>
      <c r="M830399" s="115"/>
      <c r="N830399" s="115"/>
      <c r="O830399"/>
      <c r="P830399"/>
      <c r="Q830399"/>
      <c r="R830399" s="19"/>
      <c r="S830399" s="19"/>
      <c r="T830399"/>
      <c r="U830399" s="113"/>
      <c r="V830399" s="19"/>
      <c r="W830399" s="19"/>
      <c r="X830399" s="19"/>
      <c r="Y830399" s="19"/>
      <c r="Z830399" s="19"/>
      <c r="AA830399" s="19"/>
      <c r="AB830399" s="19"/>
      <c r="AC830399" s="19"/>
      <c r="AD830399" s="19"/>
      <c r="AE830399" s="19"/>
      <c r="AF830399" s="19"/>
      <c r="AG830399" s="19"/>
      <c r="AH830399" s="19"/>
      <c r="AI830399" s="19"/>
      <c r="AJ830399" s="19"/>
      <c r="AK830399" s="19"/>
      <c r="AL830399" s="19"/>
      <c r="AM830399" s="19"/>
      <c r="AN830399" s="19"/>
      <c r="AO830399" s="19"/>
      <c r="AP830399"/>
    </row>
    <row r="830400" spans="1:42" s="116" customFormat="1" x14ac:dyDescent="0.3">
      <c r="A830400"/>
      <c r="B830400"/>
      <c r="C830400"/>
      <c r="D830400"/>
      <c r="E830400"/>
      <c r="F830400"/>
      <c r="G830400"/>
      <c r="H830400"/>
      <c r="I830400"/>
      <c r="J830400"/>
      <c r="K830400"/>
      <c r="L830400"/>
      <c r="M830400" s="115"/>
      <c r="N830400" s="115"/>
      <c r="O830400"/>
      <c r="P830400"/>
      <c r="Q830400"/>
      <c r="R830400" s="19"/>
      <c r="S830400" s="19"/>
      <c r="T830400"/>
      <c r="U830400" s="113"/>
      <c r="V830400" s="19"/>
      <c r="W830400" s="19"/>
      <c r="X830400" s="19"/>
      <c r="Y830400" s="19"/>
      <c r="Z830400" s="19"/>
      <c r="AA830400" s="19"/>
      <c r="AB830400" s="19"/>
      <c r="AC830400" s="19"/>
      <c r="AD830400" s="19"/>
      <c r="AE830400" s="19"/>
      <c r="AF830400" s="19"/>
      <c r="AG830400" s="19"/>
      <c r="AH830400" s="19"/>
      <c r="AI830400" s="19"/>
      <c r="AJ830400" s="19"/>
      <c r="AK830400" s="19"/>
      <c r="AL830400" s="19"/>
      <c r="AM830400" s="19"/>
      <c r="AN830400" s="19"/>
      <c r="AO830400" s="19"/>
      <c r="AP830400"/>
    </row>
    <row r="830401" spans="1:42" s="116" customFormat="1" x14ac:dyDescent="0.3">
      <c r="A830401"/>
      <c r="B830401"/>
      <c r="C830401"/>
      <c r="D830401"/>
      <c r="E830401"/>
      <c r="F830401"/>
      <c r="G830401"/>
      <c r="H830401"/>
      <c r="I830401"/>
      <c r="J830401"/>
      <c r="K830401"/>
      <c r="L830401"/>
      <c r="M830401" s="115"/>
      <c r="N830401" s="115"/>
      <c r="O830401"/>
      <c r="P830401"/>
      <c r="Q830401"/>
      <c r="R830401" s="19"/>
      <c r="S830401" s="19"/>
      <c r="T830401"/>
      <c r="U830401" s="113"/>
      <c r="V830401" s="19"/>
      <c r="W830401" s="19"/>
      <c r="X830401" s="19"/>
      <c r="Y830401" s="19"/>
      <c r="Z830401" s="19"/>
      <c r="AA830401" s="19"/>
      <c r="AB830401" s="19"/>
      <c r="AC830401" s="19"/>
      <c r="AD830401" s="19"/>
      <c r="AE830401" s="19"/>
      <c r="AF830401" s="19"/>
      <c r="AG830401" s="19"/>
      <c r="AH830401" s="19"/>
      <c r="AI830401" s="19"/>
      <c r="AJ830401" s="19"/>
      <c r="AK830401" s="19"/>
      <c r="AL830401" s="19"/>
      <c r="AM830401" s="19"/>
      <c r="AN830401" s="19"/>
      <c r="AO830401" s="19"/>
      <c r="AP830401"/>
    </row>
    <row r="830402" spans="1:42" s="116" customFormat="1" x14ac:dyDescent="0.3">
      <c r="A830402"/>
      <c r="B830402"/>
      <c r="C830402"/>
      <c r="D830402"/>
      <c r="E830402"/>
      <c r="F830402"/>
      <c r="G830402"/>
      <c r="H830402"/>
      <c r="I830402"/>
      <c r="J830402"/>
      <c r="K830402"/>
      <c r="L830402"/>
      <c r="M830402" s="115"/>
      <c r="N830402" s="115"/>
      <c r="O830402"/>
      <c r="P830402"/>
      <c r="Q830402"/>
      <c r="R830402" s="19"/>
      <c r="S830402" s="19"/>
      <c r="T830402"/>
      <c r="U830402" s="113"/>
      <c r="V830402" s="19"/>
      <c r="W830402" s="19"/>
      <c r="X830402" s="19"/>
      <c r="Y830402" s="19"/>
      <c r="Z830402" s="19"/>
      <c r="AA830402" s="19"/>
      <c r="AB830402" s="19"/>
      <c r="AC830402" s="19"/>
      <c r="AD830402" s="19"/>
      <c r="AE830402" s="19"/>
      <c r="AF830402" s="19"/>
      <c r="AG830402" s="19"/>
      <c r="AH830402" s="19"/>
      <c r="AI830402" s="19"/>
      <c r="AJ830402" s="19"/>
      <c r="AK830402" s="19"/>
      <c r="AL830402" s="19"/>
      <c r="AM830402" s="19"/>
      <c r="AN830402" s="19"/>
      <c r="AO830402" s="19"/>
      <c r="AP830402"/>
    </row>
    <row r="830403" spans="1:42" s="116" customFormat="1" x14ac:dyDescent="0.3">
      <c r="A830403"/>
      <c r="B830403"/>
      <c r="C830403"/>
      <c r="D830403"/>
      <c r="E830403"/>
      <c r="F830403"/>
      <c r="G830403"/>
      <c r="H830403"/>
      <c r="I830403"/>
      <c r="J830403"/>
      <c r="K830403"/>
      <c r="L830403"/>
      <c r="M830403" s="115"/>
      <c r="N830403" s="115"/>
      <c r="O830403"/>
      <c r="P830403"/>
      <c r="Q830403"/>
      <c r="R830403" s="19"/>
      <c r="S830403" s="19"/>
      <c r="T830403"/>
      <c r="U830403" s="113"/>
      <c r="V830403" s="19"/>
      <c r="W830403" s="19"/>
      <c r="X830403" s="19"/>
      <c r="Y830403" s="19"/>
      <c r="Z830403" s="19"/>
      <c r="AA830403" s="19"/>
      <c r="AB830403" s="19"/>
      <c r="AC830403" s="19"/>
      <c r="AD830403" s="19"/>
      <c r="AE830403" s="19"/>
      <c r="AF830403" s="19"/>
      <c r="AG830403" s="19"/>
      <c r="AH830403" s="19"/>
      <c r="AI830403" s="19"/>
      <c r="AJ830403" s="19"/>
      <c r="AK830403" s="19"/>
      <c r="AL830403" s="19"/>
      <c r="AM830403" s="19"/>
      <c r="AN830403" s="19"/>
      <c r="AO830403" s="19"/>
      <c r="AP830403"/>
    </row>
    <row r="830404" spans="1:42" s="116" customFormat="1" x14ac:dyDescent="0.3">
      <c r="A830404"/>
      <c r="B830404"/>
      <c r="C830404"/>
      <c r="D830404"/>
      <c r="E830404"/>
      <c r="F830404"/>
      <c r="G830404"/>
      <c r="H830404"/>
      <c r="I830404"/>
      <c r="J830404"/>
      <c r="K830404"/>
      <c r="L830404"/>
      <c r="M830404" s="115"/>
      <c r="N830404" s="115"/>
      <c r="O830404"/>
      <c r="P830404"/>
      <c r="Q830404"/>
      <c r="R830404" s="19"/>
      <c r="S830404" s="19"/>
      <c r="T830404"/>
      <c r="U830404" s="113"/>
      <c r="V830404" s="19"/>
      <c r="W830404" s="19"/>
      <c r="X830404" s="19"/>
      <c r="Y830404" s="19"/>
      <c r="Z830404" s="19"/>
      <c r="AA830404" s="19"/>
      <c r="AB830404" s="19"/>
      <c r="AC830404" s="19"/>
      <c r="AD830404" s="19"/>
      <c r="AE830404" s="19"/>
      <c r="AF830404" s="19"/>
      <c r="AG830404" s="19"/>
      <c r="AH830404" s="19"/>
      <c r="AI830404" s="19"/>
      <c r="AJ830404" s="19"/>
      <c r="AK830404" s="19"/>
      <c r="AL830404" s="19"/>
      <c r="AM830404" s="19"/>
      <c r="AN830404" s="19"/>
      <c r="AO830404" s="19"/>
      <c r="AP830404"/>
    </row>
    <row r="830405" spans="1:42" s="116" customFormat="1" x14ac:dyDescent="0.3">
      <c r="A830405"/>
      <c r="B830405"/>
      <c r="C830405"/>
      <c r="D830405"/>
      <c r="E830405"/>
      <c r="F830405"/>
      <c r="G830405"/>
      <c r="H830405"/>
      <c r="I830405"/>
      <c r="J830405"/>
      <c r="K830405"/>
      <c r="L830405"/>
      <c r="M830405" s="115"/>
      <c r="N830405" s="115"/>
      <c r="O830405"/>
      <c r="P830405"/>
      <c r="Q830405"/>
      <c r="R830405" s="19"/>
      <c r="S830405" s="19"/>
      <c r="T830405"/>
      <c r="U830405" s="113"/>
      <c r="V830405" s="19"/>
      <c r="W830405" s="19"/>
      <c r="X830405" s="19"/>
      <c r="Y830405" s="19"/>
      <c r="Z830405" s="19"/>
      <c r="AA830405" s="19"/>
      <c r="AB830405" s="19"/>
      <c r="AC830405" s="19"/>
      <c r="AD830405" s="19"/>
      <c r="AE830405" s="19"/>
      <c r="AF830405" s="19"/>
      <c r="AG830405" s="19"/>
      <c r="AH830405" s="19"/>
      <c r="AI830405" s="19"/>
      <c r="AJ830405" s="19"/>
      <c r="AK830405" s="19"/>
      <c r="AL830405" s="19"/>
      <c r="AM830405" s="19"/>
      <c r="AN830405" s="19"/>
      <c r="AO830405" s="19"/>
      <c r="AP830405"/>
    </row>
    <row r="830406" spans="1:42" s="116" customFormat="1" x14ac:dyDescent="0.3">
      <c r="A830406"/>
      <c r="B830406"/>
      <c r="C830406"/>
      <c r="D830406"/>
      <c r="E830406"/>
      <c r="F830406"/>
      <c r="G830406"/>
      <c r="H830406"/>
      <c r="I830406"/>
      <c r="J830406"/>
      <c r="K830406"/>
      <c r="L830406"/>
      <c r="M830406" s="115"/>
      <c r="N830406" s="115"/>
      <c r="O830406"/>
      <c r="P830406"/>
      <c r="Q830406"/>
      <c r="R830406" s="19"/>
      <c r="S830406" s="19"/>
      <c r="T830406"/>
      <c r="U830406" s="113"/>
      <c r="V830406" s="19"/>
      <c r="W830406" s="19"/>
      <c r="X830406" s="19"/>
      <c r="Y830406" s="19"/>
      <c r="Z830406" s="19"/>
      <c r="AA830406" s="19"/>
      <c r="AB830406" s="19"/>
      <c r="AC830406" s="19"/>
      <c r="AD830406" s="19"/>
      <c r="AE830406" s="19"/>
      <c r="AF830406" s="19"/>
      <c r="AG830406" s="19"/>
      <c r="AH830406" s="19"/>
      <c r="AI830406" s="19"/>
      <c r="AJ830406" s="19"/>
      <c r="AK830406" s="19"/>
      <c r="AL830406" s="19"/>
      <c r="AM830406" s="19"/>
      <c r="AN830406" s="19"/>
      <c r="AO830406" s="19"/>
      <c r="AP830406"/>
    </row>
    <row r="830407" spans="1:42" s="116" customFormat="1" x14ac:dyDescent="0.3">
      <c r="A830407"/>
      <c r="B830407"/>
      <c r="C830407"/>
      <c r="D830407"/>
      <c r="E830407"/>
      <c r="F830407"/>
      <c r="G830407"/>
      <c r="H830407"/>
      <c r="I830407"/>
      <c r="J830407"/>
      <c r="K830407"/>
      <c r="L830407"/>
      <c r="M830407" s="115"/>
      <c r="N830407" s="115"/>
      <c r="O830407"/>
      <c r="P830407"/>
      <c r="Q830407"/>
      <c r="R830407" s="19"/>
      <c r="S830407" s="19"/>
      <c r="T830407"/>
      <c r="U830407" s="113"/>
      <c r="V830407" s="19"/>
      <c r="W830407" s="19"/>
      <c r="X830407" s="19"/>
      <c r="Y830407" s="19"/>
      <c r="Z830407" s="19"/>
      <c r="AA830407" s="19"/>
      <c r="AB830407" s="19"/>
      <c r="AC830407" s="19"/>
      <c r="AD830407" s="19"/>
      <c r="AE830407" s="19"/>
      <c r="AF830407" s="19"/>
      <c r="AG830407" s="19"/>
      <c r="AH830407" s="19"/>
      <c r="AI830407" s="19"/>
      <c r="AJ830407" s="19"/>
      <c r="AK830407" s="19"/>
      <c r="AL830407" s="19"/>
      <c r="AM830407" s="19"/>
      <c r="AN830407" s="19"/>
      <c r="AO830407" s="19"/>
      <c r="AP830407"/>
    </row>
    <row r="830408" spans="1:42" s="116" customFormat="1" x14ac:dyDescent="0.3">
      <c r="A830408"/>
      <c r="B830408"/>
      <c r="C830408"/>
      <c r="D830408"/>
      <c r="E830408"/>
      <c r="F830408"/>
      <c r="G830408"/>
      <c r="H830408"/>
      <c r="I830408"/>
      <c r="J830408"/>
      <c r="K830408"/>
      <c r="L830408"/>
      <c r="M830408" s="115"/>
      <c r="N830408" s="115"/>
      <c r="O830408"/>
      <c r="P830408"/>
      <c r="Q830408"/>
      <c r="R830408" s="19"/>
      <c r="S830408" s="19"/>
      <c r="T830408"/>
      <c r="U830408" s="113"/>
      <c r="V830408" s="19"/>
      <c r="W830408" s="19"/>
      <c r="X830408" s="19"/>
      <c r="Y830408" s="19"/>
      <c r="Z830408" s="19"/>
      <c r="AA830408" s="19"/>
      <c r="AB830408" s="19"/>
      <c r="AC830408" s="19"/>
      <c r="AD830408" s="19"/>
      <c r="AE830408" s="19"/>
      <c r="AF830408" s="19"/>
      <c r="AG830408" s="19"/>
      <c r="AH830408" s="19"/>
      <c r="AI830408" s="19"/>
      <c r="AJ830408" s="19"/>
      <c r="AK830408" s="19"/>
      <c r="AL830408" s="19"/>
      <c r="AM830408" s="19"/>
      <c r="AN830408" s="19"/>
      <c r="AO830408" s="19"/>
      <c r="AP830408"/>
    </row>
    <row r="830409" spans="1:42" s="116" customFormat="1" x14ac:dyDescent="0.3">
      <c r="A830409"/>
      <c r="B830409"/>
      <c r="C830409"/>
      <c r="D830409"/>
      <c r="E830409"/>
      <c r="F830409"/>
      <c r="G830409"/>
      <c r="H830409"/>
      <c r="I830409"/>
      <c r="J830409"/>
      <c r="K830409"/>
      <c r="L830409"/>
      <c r="M830409" s="115"/>
      <c r="N830409" s="115"/>
      <c r="O830409"/>
      <c r="P830409"/>
      <c r="Q830409"/>
      <c r="R830409" s="19"/>
      <c r="S830409" s="19"/>
      <c r="T830409"/>
      <c r="U830409" s="113"/>
      <c r="V830409" s="19"/>
      <c r="W830409" s="19"/>
      <c r="X830409" s="19"/>
      <c r="Y830409" s="19"/>
      <c r="Z830409" s="19"/>
      <c r="AA830409" s="19"/>
      <c r="AB830409" s="19"/>
      <c r="AC830409" s="19"/>
      <c r="AD830409" s="19"/>
      <c r="AE830409" s="19"/>
      <c r="AF830409" s="19"/>
      <c r="AG830409" s="19"/>
      <c r="AH830409" s="19"/>
      <c r="AI830409" s="19"/>
      <c r="AJ830409" s="19"/>
      <c r="AK830409" s="19"/>
      <c r="AL830409" s="19"/>
      <c r="AM830409" s="19"/>
      <c r="AN830409" s="19"/>
      <c r="AO830409" s="19"/>
      <c r="AP830409"/>
    </row>
    <row r="830410" spans="1:42" s="116" customFormat="1" x14ac:dyDescent="0.3">
      <c r="A830410"/>
      <c r="B830410"/>
      <c r="C830410"/>
      <c r="D830410"/>
      <c r="E830410"/>
      <c r="F830410"/>
      <c r="G830410"/>
      <c r="H830410"/>
      <c r="I830410"/>
      <c r="J830410"/>
      <c r="K830410"/>
      <c r="L830410"/>
      <c r="M830410" s="115"/>
      <c r="N830410" s="115"/>
      <c r="O830410"/>
      <c r="P830410"/>
      <c r="Q830410"/>
      <c r="R830410" s="19"/>
      <c r="S830410" s="19"/>
      <c r="T830410"/>
      <c r="U830410" s="113"/>
      <c r="V830410" s="19"/>
      <c r="W830410" s="19"/>
      <c r="X830410" s="19"/>
      <c r="Y830410" s="19"/>
      <c r="Z830410" s="19"/>
      <c r="AA830410" s="19"/>
      <c r="AB830410" s="19"/>
      <c r="AC830410" s="19"/>
      <c r="AD830410" s="19"/>
      <c r="AE830410" s="19"/>
      <c r="AF830410" s="19"/>
      <c r="AG830410" s="19"/>
      <c r="AH830410" s="19"/>
      <c r="AI830410" s="19"/>
      <c r="AJ830410" s="19"/>
      <c r="AK830410" s="19"/>
      <c r="AL830410" s="19"/>
      <c r="AM830410" s="19"/>
      <c r="AN830410" s="19"/>
      <c r="AO830410" s="19"/>
      <c r="AP830410"/>
    </row>
    <row r="830411" spans="1:42" s="116" customFormat="1" x14ac:dyDescent="0.3">
      <c r="A830411"/>
      <c r="B830411"/>
      <c r="C830411"/>
      <c r="D830411"/>
      <c r="E830411"/>
      <c r="F830411"/>
      <c r="G830411"/>
      <c r="H830411"/>
      <c r="I830411"/>
      <c r="J830411"/>
      <c r="K830411"/>
      <c r="L830411"/>
      <c r="M830411" s="115"/>
      <c r="N830411" s="115"/>
      <c r="O830411"/>
      <c r="P830411"/>
      <c r="Q830411"/>
      <c r="R830411" s="19"/>
      <c r="S830411" s="19"/>
      <c r="T830411"/>
      <c r="U830411" s="113"/>
      <c r="V830411" s="19"/>
      <c r="W830411" s="19"/>
      <c r="X830411" s="19"/>
      <c r="Y830411" s="19"/>
      <c r="Z830411" s="19"/>
      <c r="AA830411" s="19"/>
      <c r="AB830411" s="19"/>
      <c r="AC830411" s="19"/>
      <c r="AD830411" s="19"/>
      <c r="AE830411" s="19"/>
      <c r="AF830411" s="19"/>
      <c r="AG830411" s="19"/>
      <c r="AH830411" s="19"/>
      <c r="AI830411" s="19"/>
      <c r="AJ830411" s="19"/>
      <c r="AK830411" s="19"/>
      <c r="AL830411" s="19"/>
      <c r="AM830411" s="19"/>
      <c r="AN830411" s="19"/>
      <c r="AO830411" s="19"/>
      <c r="AP830411"/>
    </row>
    <row r="830412" spans="1:42" s="116" customFormat="1" x14ac:dyDescent="0.3">
      <c r="A830412"/>
      <c r="B830412"/>
      <c r="C830412"/>
      <c r="D830412"/>
      <c r="E830412"/>
      <c r="F830412"/>
      <c r="G830412"/>
      <c r="H830412"/>
      <c r="I830412"/>
      <c r="J830412"/>
      <c r="K830412"/>
      <c r="L830412"/>
      <c r="M830412" s="115"/>
      <c r="N830412" s="115"/>
      <c r="O830412"/>
      <c r="P830412"/>
      <c r="Q830412"/>
      <c r="R830412" s="19"/>
      <c r="S830412" s="19"/>
      <c r="T830412"/>
      <c r="U830412" s="113"/>
      <c r="V830412" s="19"/>
      <c r="W830412" s="19"/>
      <c r="X830412" s="19"/>
      <c r="Y830412" s="19"/>
      <c r="Z830412" s="19"/>
      <c r="AA830412" s="19"/>
      <c r="AB830412" s="19"/>
      <c r="AC830412" s="19"/>
      <c r="AD830412" s="19"/>
      <c r="AE830412" s="19"/>
      <c r="AF830412" s="19"/>
      <c r="AG830412" s="19"/>
      <c r="AH830412" s="19"/>
      <c r="AI830412" s="19"/>
      <c r="AJ830412" s="19"/>
      <c r="AK830412" s="19"/>
      <c r="AL830412" s="19"/>
      <c r="AM830412" s="19"/>
      <c r="AN830412" s="19"/>
      <c r="AO830412" s="19"/>
      <c r="AP830412"/>
    </row>
    <row r="830413" spans="1:42" s="116" customFormat="1" x14ac:dyDescent="0.3">
      <c r="A830413"/>
      <c r="B830413"/>
      <c r="C830413"/>
      <c r="D830413"/>
      <c r="E830413"/>
      <c r="F830413"/>
      <c r="G830413"/>
      <c r="H830413"/>
      <c r="I830413"/>
      <c r="J830413"/>
      <c r="K830413"/>
      <c r="L830413"/>
      <c r="M830413" s="115"/>
      <c r="N830413" s="115"/>
      <c r="O830413"/>
      <c r="P830413"/>
      <c r="Q830413"/>
      <c r="R830413" s="19"/>
      <c r="S830413" s="19"/>
      <c r="T830413"/>
      <c r="U830413" s="113"/>
      <c r="V830413" s="19"/>
      <c r="W830413" s="19"/>
      <c r="X830413" s="19"/>
      <c r="Y830413" s="19"/>
      <c r="Z830413" s="19"/>
      <c r="AA830413" s="19"/>
      <c r="AB830413" s="19"/>
      <c r="AC830413" s="19"/>
      <c r="AD830413" s="19"/>
      <c r="AE830413" s="19"/>
      <c r="AF830413" s="19"/>
      <c r="AG830413" s="19"/>
      <c r="AH830413" s="19"/>
      <c r="AI830413" s="19"/>
      <c r="AJ830413" s="19"/>
      <c r="AK830413" s="19"/>
      <c r="AL830413" s="19"/>
      <c r="AM830413" s="19"/>
      <c r="AN830413" s="19"/>
      <c r="AO830413" s="19"/>
      <c r="AP830413"/>
    </row>
    <row r="830414" spans="1:42" s="116" customFormat="1" x14ac:dyDescent="0.3">
      <c r="A830414"/>
      <c r="B830414"/>
      <c r="C830414"/>
      <c r="D830414"/>
      <c r="E830414"/>
      <c r="F830414"/>
      <c r="G830414"/>
      <c r="H830414"/>
      <c r="I830414"/>
      <c r="J830414"/>
      <c r="K830414"/>
      <c r="L830414"/>
      <c r="M830414" s="115"/>
      <c r="N830414" s="115"/>
      <c r="O830414"/>
      <c r="P830414"/>
      <c r="Q830414"/>
      <c r="R830414" s="19"/>
      <c r="S830414" s="19"/>
      <c r="T830414"/>
      <c r="U830414" s="113"/>
      <c r="V830414" s="19"/>
      <c r="W830414" s="19"/>
      <c r="X830414" s="19"/>
      <c r="Y830414" s="19"/>
      <c r="Z830414" s="19"/>
      <c r="AA830414" s="19"/>
      <c r="AB830414" s="19"/>
      <c r="AC830414" s="19"/>
      <c r="AD830414" s="19"/>
      <c r="AE830414" s="19"/>
      <c r="AF830414" s="19"/>
      <c r="AG830414" s="19"/>
      <c r="AH830414" s="19"/>
      <c r="AI830414" s="19"/>
      <c r="AJ830414" s="19"/>
      <c r="AK830414" s="19"/>
      <c r="AL830414" s="19"/>
      <c r="AM830414" s="19"/>
      <c r="AN830414" s="19"/>
      <c r="AO830414" s="19"/>
      <c r="AP830414"/>
    </row>
    <row r="830415" spans="1:42" s="116" customFormat="1" x14ac:dyDescent="0.3">
      <c r="A830415"/>
      <c r="B830415"/>
      <c r="C830415"/>
      <c r="D830415"/>
      <c r="E830415"/>
      <c r="F830415"/>
      <c r="G830415"/>
      <c r="H830415"/>
      <c r="I830415"/>
      <c r="J830415"/>
      <c r="K830415"/>
      <c r="L830415"/>
      <c r="M830415" s="115"/>
      <c r="N830415" s="115"/>
      <c r="O830415"/>
      <c r="P830415"/>
      <c r="Q830415"/>
      <c r="R830415" s="19"/>
      <c r="S830415" s="19"/>
      <c r="T830415"/>
      <c r="U830415" s="113"/>
      <c r="V830415" s="19"/>
      <c r="W830415" s="19"/>
      <c r="X830415" s="19"/>
      <c r="Y830415" s="19"/>
      <c r="Z830415" s="19"/>
      <c r="AA830415" s="19"/>
      <c r="AB830415" s="19"/>
      <c r="AC830415" s="19"/>
      <c r="AD830415" s="19"/>
      <c r="AE830415" s="19"/>
      <c r="AF830415" s="19"/>
      <c r="AG830415" s="19"/>
      <c r="AH830415" s="19"/>
      <c r="AI830415" s="19"/>
      <c r="AJ830415" s="19"/>
      <c r="AK830415" s="19"/>
      <c r="AL830415" s="19"/>
      <c r="AM830415" s="19"/>
      <c r="AN830415" s="19"/>
      <c r="AO830415" s="19"/>
      <c r="AP830415"/>
    </row>
    <row r="830416" spans="1:42" s="116" customFormat="1" x14ac:dyDescent="0.3">
      <c r="A830416"/>
      <c r="B830416"/>
      <c r="C830416"/>
      <c r="D830416"/>
      <c r="E830416"/>
      <c r="F830416"/>
      <c r="G830416"/>
      <c r="H830416"/>
      <c r="I830416"/>
      <c r="J830416"/>
      <c r="K830416"/>
      <c r="L830416"/>
      <c r="M830416" s="115"/>
      <c r="N830416" s="115"/>
      <c r="O830416"/>
      <c r="P830416"/>
      <c r="Q830416"/>
      <c r="R830416" s="19"/>
      <c r="S830416" s="19"/>
      <c r="T830416"/>
      <c r="U830416" s="113"/>
      <c r="V830416" s="19"/>
      <c r="W830416" s="19"/>
      <c r="X830416" s="19"/>
      <c r="Y830416" s="19"/>
      <c r="Z830416" s="19"/>
      <c r="AA830416" s="19"/>
      <c r="AB830416" s="19"/>
      <c r="AC830416" s="19"/>
      <c r="AD830416" s="19"/>
      <c r="AE830416" s="19"/>
      <c r="AF830416" s="19"/>
      <c r="AG830416" s="19"/>
      <c r="AH830416" s="19"/>
      <c r="AI830416" s="19"/>
      <c r="AJ830416" s="19"/>
      <c r="AK830416" s="19"/>
      <c r="AL830416" s="19"/>
      <c r="AM830416" s="19"/>
      <c r="AN830416" s="19"/>
      <c r="AO830416" s="19"/>
      <c r="AP830416"/>
    </row>
    <row r="830417" spans="1:42" s="116" customFormat="1" x14ac:dyDescent="0.3">
      <c r="A830417"/>
      <c r="B830417"/>
      <c r="C830417"/>
      <c r="D830417"/>
      <c r="E830417"/>
      <c r="F830417"/>
      <c r="G830417"/>
      <c r="H830417"/>
      <c r="I830417"/>
      <c r="J830417"/>
      <c r="K830417"/>
      <c r="L830417"/>
      <c r="M830417" s="115"/>
      <c r="N830417" s="115"/>
      <c r="O830417"/>
      <c r="P830417"/>
      <c r="Q830417"/>
      <c r="R830417" s="19"/>
      <c r="S830417" s="19"/>
      <c r="T830417"/>
      <c r="U830417" s="113"/>
      <c r="V830417" s="19"/>
      <c r="W830417" s="19"/>
      <c r="X830417" s="19"/>
      <c r="Y830417" s="19"/>
      <c r="Z830417" s="19"/>
      <c r="AA830417" s="19"/>
      <c r="AB830417" s="19"/>
      <c r="AC830417" s="19"/>
      <c r="AD830417" s="19"/>
      <c r="AE830417" s="19"/>
      <c r="AF830417" s="19"/>
      <c r="AG830417" s="19"/>
      <c r="AH830417" s="19"/>
      <c r="AI830417" s="19"/>
      <c r="AJ830417" s="19"/>
      <c r="AK830417" s="19"/>
      <c r="AL830417" s="19"/>
      <c r="AM830417" s="19"/>
      <c r="AN830417" s="19"/>
      <c r="AO830417" s="19"/>
      <c r="AP830417"/>
    </row>
    <row r="830418" spans="1:42" s="116" customFormat="1" x14ac:dyDescent="0.3">
      <c r="A830418"/>
      <c r="B830418"/>
      <c r="C830418"/>
      <c r="D830418"/>
      <c r="E830418"/>
      <c r="F830418"/>
      <c r="G830418"/>
      <c r="H830418"/>
      <c r="I830418"/>
      <c r="J830418"/>
      <c r="K830418"/>
      <c r="L830418"/>
      <c r="M830418" s="115"/>
      <c r="N830418" s="115"/>
      <c r="O830418"/>
      <c r="P830418"/>
      <c r="Q830418"/>
      <c r="R830418" s="19"/>
      <c r="S830418" s="19"/>
      <c r="T830418"/>
      <c r="U830418" s="113"/>
      <c r="V830418" s="19"/>
      <c r="W830418" s="19"/>
      <c r="X830418" s="19"/>
      <c r="Y830418" s="19"/>
      <c r="Z830418" s="19"/>
      <c r="AA830418" s="19"/>
      <c r="AB830418" s="19"/>
      <c r="AC830418" s="19"/>
      <c r="AD830418" s="19"/>
      <c r="AE830418" s="19"/>
      <c r="AF830418" s="19"/>
      <c r="AG830418" s="19"/>
      <c r="AH830418" s="19"/>
      <c r="AI830418" s="19"/>
      <c r="AJ830418" s="19"/>
      <c r="AK830418" s="19"/>
      <c r="AL830418" s="19"/>
      <c r="AM830418" s="19"/>
      <c r="AN830418" s="19"/>
      <c r="AO830418" s="19"/>
      <c r="AP830418"/>
    </row>
    <row r="830419" spans="1:42" s="116" customFormat="1" x14ac:dyDescent="0.3">
      <c r="A830419"/>
      <c r="B830419"/>
      <c r="C830419"/>
      <c r="D830419"/>
      <c r="E830419"/>
      <c r="F830419"/>
      <c r="G830419"/>
      <c r="H830419"/>
      <c r="I830419"/>
      <c r="J830419"/>
      <c r="K830419"/>
      <c r="L830419"/>
      <c r="M830419" s="115"/>
      <c r="N830419" s="115"/>
      <c r="O830419"/>
      <c r="P830419"/>
      <c r="Q830419"/>
      <c r="R830419" s="19"/>
      <c r="S830419" s="19"/>
      <c r="T830419"/>
      <c r="U830419" s="113"/>
      <c r="V830419" s="19"/>
      <c r="W830419" s="19"/>
      <c r="X830419" s="19"/>
      <c r="Y830419" s="19"/>
      <c r="Z830419" s="19"/>
      <c r="AA830419" s="19"/>
      <c r="AB830419" s="19"/>
      <c r="AC830419" s="19"/>
      <c r="AD830419" s="19"/>
      <c r="AE830419" s="19"/>
      <c r="AF830419" s="19"/>
      <c r="AG830419" s="19"/>
      <c r="AH830419" s="19"/>
      <c r="AI830419" s="19"/>
      <c r="AJ830419" s="19"/>
      <c r="AK830419" s="19"/>
      <c r="AL830419" s="19"/>
      <c r="AM830419" s="19"/>
      <c r="AN830419" s="19"/>
      <c r="AO830419" s="19"/>
      <c r="AP830419"/>
    </row>
    <row r="830420" spans="1:42" s="116" customFormat="1" x14ac:dyDescent="0.3">
      <c r="A830420"/>
      <c r="B830420"/>
      <c r="C830420"/>
      <c r="D830420"/>
      <c r="E830420"/>
      <c r="F830420"/>
      <c r="G830420"/>
      <c r="H830420"/>
      <c r="I830420"/>
      <c r="J830420"/>
      <c r="K830420"/>
      <c r="L830420"/>
      <c r="M830420" s="115"/>
      <c r="N830420" s="115"/>
      <c r="O830420"/>
      <c r="P830420"/>
      <c r="Q830420"/>
      <c r="R830420" s="19"/>
      <c r="S830420" s="19"/>
      <c r="T830420"/>
      <c r="U830420" s="113"/>
      <c r="V830420" s="19"/>
      <c r="W830420" s="19"/>
      <c r="X830420" s="19"/>
      <c r="Y830420" s="19"/>
      <c r="Z830420" s="19"/>
      <c r="AA830420" s="19"/>
      <c r="AB830420" s="19"/>
      <c r="AC830420" s="19"/>
      <c r="AD830420" s="19"/>
      <c r="AE830420" s="19"/>
      <c r="AF830420" s="19"/>
      <c r="AG830420" s="19"/>
      <c r="AH830420" s="19"/>
      <c r="AI830420" s="19"/>
      <c r="AJ830420" s="19"/>
      <c r="AK830420" s="19"/>
      <c r="AL830420" s="19"/>
      <c r="AM830420" s="19"/>
      <c r="AN830420" s="19"/>
      <c r="AO830420" s="19"/>
      <c r="AP830420"/>
    </row>
    <row r="830421" spans="1:42" s="116" customFormat="1" x14ac:dyDescent="0.3">
      <c r="A830421"/>
      <c r="B830421"/>
      <c r="C830421"/>
      <c r="D830421"/>
      <c r="E830421"/>
      <c r="F830421"/>
      <c r="G830421"/>
      <c r="H830421"/>
      <c r="I830421"/>
      <c r="J830421"/>
      <c r="K830421"/>
      <c r="L830421"/>
      <c r="M830421" s="115"/>
      <c r="N830421" s="115"/>
      <c r="O830421"/>
      <c r="P830421"/>
      <c r="Q830421"/>
      <c r="R830421" s="19"/>
      <c r="S830421" s="19"/>
      <c r="T830421"/>
      <c r="U830421" s="113"/>
      <c r="V830421" s="19"/>
      <c r="W830421" s="19"/>
      <c r="X830421" s="19"/>
      <c r="Y830421" s="19"/>
      <c r="Z830421" s="19"/>
      <c r="AA830421" s="19"/>
      <c r="AB830421" s="19"/>
      <c r="AC830421" s="19"/>
      <c r="AD830421" s="19"/>
      <c r="AE830421" s="19"/>
      <c r="AF830421" s="19"/>
      <c r="AG830421" s="19"/>
      <c r="AH830421" s="19"/>
      <c r="AI830421" s="19"/>
      <c r="AJ830421" s="19"/>
      <c r="AK830421" s="19"/>
      <c r="AL830421" s="19"/>
      <c r="AM830421" s="19"/>
      <c r="AN830421" s="19"/>
      <c r="AO830421" s="19"/>
      <c r="AP830421"/>
    </row>
    <row r="830422" spans="1:42" s="116" customFormat="1" x14ac:dyDescent="0.3">
      <c r="A830422"/>
      <c r="B830422"/>
      <c r="C830422"/>
      <c r="D830422"/>
      <c r="E830422"/>
      <c r="F830422"/>
      <c r="G830422"/>
      <c r="H830422"/>
      <c r="I830422"/>
      <c r="J830422"/>
      <c r="K830422"/>
      <c r="L830422"/>
      <c r="M830422" s="115"/>
      <c r="N830422" s="115"/>
      <c r="O830422"/>
      <c r="P830422"/>
      <c r="Q830422"/>
      <c r="R830422" s="19"/>
      <c r="S830422" s="19"/>
      <c r="T830422"/>
      <c r="U830422" s="113"/>
      <c r="V830422" s="19"/>
      <c r="W830422" s="19"/>
      <c r="X830422" s="19"/>
      <c r="Y830422" s="19"/>
      <c r="Z830422" s="19"/>
      <c r="AA830422" s="19"/>
      <c r="AB830422" s="19"/>
      <c r="AC830422" s="19"/>
      <c r="AD830422" s="19"/>
      <c r="AE830422" s="19"/>
      <c r="AF830422" s="19"/>
      <c r="AG830422" s="19"/>
      <c r="AH830422" s="19"/>
      <c r="AI830422" s="19"/>
      <c r="AJ830422" s="19"/>
      <c r="AK830422" s="19"/>
      <c r="AL830422" s="19"/>
      <c r="AM830422" s="19"/>
      <c r="AN830422" s="19"/>
      <c r="AO830422" s="19"/>
      <c r="AP830422"/>
    </row>
    <row r="830423" spans="1:42" s="116" customFormat="1" x14ac:dyDescent="0.3">
      <c r="A830423"/>
      <c r="B830423"/>
      <c r="C830423"/>
      <c r="D830423"/>
      <c r="E830423"/>
      <c r="F830423"/>
      <c r="G830423"/>
      <c r="H830423"/>
      <c r="I830423"/>
      <c r="J830423"/>
      <c r="K830423"/>
      <c r="L830423"/>
      <c r="M830423" s="115"/>
      <c r="N830423" s="115"/>
      <c r="O830423"/>
      <c r="P830423"/>
      <c r="Q830423"/>
      <c r="R830423" s="19"/>
      <c r="S830423" s="19"/>
      <c r="T830423"/>
      <c r="U830423" s="113"/>
      <c r="V830423" s="19"/>
      <c r="W830423" s="19"/>
      <c r="X830423" s="19"/>
      <c r="Y830423" s="19"/>
      <c r="Z830423" s="19"/>
      <c r="AA830423" s="19"/>
      <c r="AB830423" s="19"/>
      <c r="AC830423" s="19"/>
      <c r="AD830423" s="19"/>
      <c r="AE830423" s="19"/>
      <c r="AF830423" s="19"/>
      <c r="AG830423" s="19"/>
      <c r="AH830423" s="19"/>
      <c r="AI830423" s="19"/>
      <c r="AJ830423" s="19"/>
      <c r="AK830423" s="19"/>
      <c r="AL830423" s="19"/>
      <c r="AM830423" s="19"/>
      <c r="AN830423" s="19"/>
      <c r="AO830423" s="19"/>
      <c r="AP830423"/>
    </row>
    <row r="830424" spans="1:42" s="116" customFormat="1" x14ac:dyDescent="0.3">
      <c r="A830424"/>
      <c r="B830424"/>
      <c r="C830424"/>
      <c r="D830424"/>
      <c r="E830424"/>
      <c r="F830424"/>
      <c r="G830424"/>
      <c r="H830424"/>
      <c r="I830424"/>
      <c r="J830424"/>
      <c r="K830424"/>
      <c r="L830424"/>
      <c r="M830424" s="115"/>
      <c r="N830424" s="115"/>
      <c r="O830424"/>
      <c r="P830424"/>
      <c r="Q830424"/>
      <c r="R830424" s="19"/>
      <c r="S830424" s="19"/>
      <c r="T830424"/>
      <c r="U830424" s="113"/>
      <c r="V830424" s="19"/>
      <c r="W830424" s="19"/>
      <c r="X830424" s="19"/>
      <c r="Y830424" s="19"/>
      <c r="Z830424" s="19"/>
      <c r="AA830424" s="19"/>
      <c r="AB830424" s="19"/>
      <c r="AC830424" s="19"/>
      <c r="AD830424" s="19"/>
      <c r="AE830424" s="19"/>
      <c r="AF830424" s="19"/>
      <c r="AG830424" s="19"/>
      <c r="AH830424" s="19"/>
      <c r="AI830424" s="19"/>
      <c r="AJ830424" s="19"/>
      <c r="AK830424" s="19"/>
      <c r="AL830424" s="19"/>
      <c r="AM830424" s="19"/>
      <c r="AN830424" s="19"/>
      <c r="AO830424" s="19"/>
      <c r="AP830424"/>
    </row>
    <row r="830425" spans="1:42" s="116" customFormat="1" x14ac:dyDescent="0.3">
      <c r="A830425"/>
      <c r="B830425"/>
      <c r="C830425"/>
      <c r="D830425"/>
      <c r="E830425"/>
      <c r="F830425"/>
      <c r="G830425"/>
      <c r="H830425"/>
      <c r="I830425"/>
      <c r="J830425"/>
      <c r="K830425"/>
      <c r="L830425"/>
      <c r="M830425" s="115"/>
      <c r="N830425" s="115"/>
      <c r="O830425"/>
      <c r="P830425"/>
      <c r="Q830425"/>
      <c r="R830425" s="19"/>
      <c r="S830425" s="19"/>
      <c r="T830425"/>
      <c r="U830425" s="113"/>
      <c r="V830425" s="19"/>
      <c r="W830425" s="19"/>
      <c r="X830425" s="19"/>
      <c r="Y830425" s="19"/>
      <c r="Z830425" s="19"/>
      <c r="AA830425" s="19"/>
      <c r="AB830425" s="19"/>
      <c r="AC830425" s="19"/>
      <c r="AD830425" s="19"/>
      <c r="AE830425" s="19"/>
      <c r="AF830425" s="19"/>
      <c r="AG830425" s="19"/>
      <c r="AH830425" s="19"/>
      <c r="AI830425" s="19"/>
      <c r="AJ830425" s="19"/>
      <c r="AK830425" s="19"/>
      <c r="AL830425" s="19"/>
      <c r="AM830425" s="19"/>
      <c r="AN830425" s="19"/>
      <c r="AO830425" s="19"/>
      <c r="AP830425"/>
    </row>
    <row r="830426" spans="1:42" s="116" customFormat="1" x14ac:dyDescent="0.3">
      <c r="A830426"/>
      <c r="B830426"/>
      <c r="C830426"/>
      <c r="D830426"/>
      <c r="E830426"/>
      <c r="F830426"/>
      <c r="G830426"/>
      <c r="H830426"/>
      <c r="I830426"/>
      <c r="J830426"/>
      <c r="K830426"/>
      <c r="L830426"/>
      <c r="M830426" s="115"/>
      <c r="N830426" s="115"/>
      <c r="O830426"/>
      <c r="P830426"/>
      <c r="Q830426"/>
      <c r="R830426" s="19"/>
      <c r="S830426" s="19"/>
      <c r="T830426"/>
      <c r="U830426" s="113"/>
      <c r="V830426" s="19"/>
      <c r="W830426" s="19"/>
      <c r="X830426" s="19"/>
      <c r="Y830426" s="19"/>
      <c r="Z830426" s="19"/>
      <c r="AA830426" s="19"/>
      <c r="AB830426" s="19"/>
      <c r="AC830426" s="19"/>
      <c r="AD830426" s="19"/>
      <c r="AE830426" s="19"/>
      <c r="AF830426" s="19"/>
      <c r="AG830426" s="19"/>
      <c r="AH830426" s="19"/>
      <c r="AI830426" s="19"/>
      <c r="AJ830426" s="19"/>
      <c r="AK830426" s="19"/>
      <c r="AL830426" s="19"/>
      <c r="AM830426" s="19"/>
      <c r="AN830426" s="19"/>
      <c r="AO830426" s="19"/>
      <c r="AP830426"/>
    </row>
    <row r="830427" spans="1:42" s="116" customFormat="1" x14ac:dyDescent="0.3">
      <c r="A830427"/>
      <c r="B830427"/>
      <c r="C830427"/>
      <c r="D830427"/>
      <c r="E830427"/>
      <c r="F830427"/>
      <c r="G830427"/>
      <c r="H830427"/>
      <c r="I830427"/>
      <c r="J830427"/>
      <c r="K830427"/>
      <c r="L830427"/>
      <c r="M830427" s="115"/>
      <c r="N830427" s="115"/>
      <c r="O830427"/>
      <c r="P830427"/>
      <c r="Q830427"/>
      <c r="R830427" s="19"/>
      <c r="S830427" s="19"/>
      <c r="T830427"/>
      <c r="U830427" s="113"/>
      <c r="V830427" s="19"/>
      <c r="W830427" s="19"/>
      <c r="X830427" s="19"/>
      <c r="Y830427" s="19"/>
      <c r="Z830427" s="19"/>
      <c r="AA830427" s="19"/>
      <c r="AB830427" s="19"/>
      <c r="AC830427" s="19"/>
      <c r="AD830427" s="19"/>
      <c r="AE830427" s="19"/>
      <c r="AF830427" s="19"/>
      <c r="AG830427" s="19"/>
      <c r="AH830427" s="19"/>
      <c r="AI830427" s="19"/>
      <c r="AJ830427" s="19"/>
      <c r="AK830427" s="19"/>
      <c r="AL830427" s="19"/>
      <c r="AM830427" s="19"/>
      <c r="AN830427" s="19"/>
      <c r="AO830427" s="19"/>
      <c r="AP830427"/>
    </row>
    <row r="830428" spans="1:42" s="116" customFormat="1" x14ac:dyDescent="0.3">
      <c r="A830428"/>
      <c r="B830428"/>
      <c r="C830428"/>
      <c r="D830428"/>
      <c r="E830428"/>
      <c r="F830428"/>
      <c r="G830428"/>
      <c r="H830428"/>
      <c r="I830428"/>
      <c r="J830428"/>
      <c r="K830428"/>
      <c r="L830428"/>
      <c r="M830428" s="115"/>
      <c r="N830428" s="115"/>
      <c r="O830428"/>
      <c r="P830428"/>
      <c r="Q830428"/>
      <c r="R830428" s="19"/>
      <c r="S830428" s="19"/>
      <c r="T830428"/>
      <c r="U830428" s="113"/>
      <c r="V830428" s="19"/>
      <c r="W830428" s="19"/>
      <c r="X830428" s="19"/>
      <c r="Y830428" s="19"/>
      <c r="Z830428" s="19"/>
      <c r="AA830428" s="19"/>
      <c r="AB830428" s="19"/>
      <c r="AC830428" s="19"/>
      <c r="AD830428" s="19"/>
      <c r="AE830428" s="19"/>
      <c r="AF830428" s="19"/>
      <c r="AG830428" s="19"/>
      <c r="AH830428" s="19"/>
      <c r="AI830428" s="19"/>
      <c r="AJ830428" s="19"/>
      <c r="AK830428" s="19"/>
      <c r="AL830428" s="19"/>
      <c r="AM830428" s="19"/>
      <c r="AN830428" s="19"/>
      <c r="AO830428" s="19"/>
      <c r="AP830428"/>
    </row>
    <row r="830429" spans="1:42" s="116" customFormat="1" x14ac:dyDescent="0.3">
      <c r="A830429"/>
      <c r="B830429"/>
      <c r="C830429"/>
      <c r="D830429"/>
      <c r="E830429"/>
      <c r="F830429"/>
      <c r="G830429"/>
      <c r="H830429"/>
      <c r="I830429"/>
      <c r="J830429"/>
      <c r="K830429"/>
      <c r="L830429"/>
      <c r="M830429" s="115"/>
      <c r="N830429" s="115"/>
      <c r="O830429"/>
      <c r="P830429"/>
      <c r="Q830429"/>
      <c r="R830429" s="19"/>
      <c r="S830429" s="19"/>
      <c r="T830429"/>
      <c r="U830429" s="113"/>
      <c r="V830429" s="19"/>
      <c r="W830429" s="19"/>
      <c r="X830429" s="19"/>
      <c r="Y830429" s="19"/>
      <c r="Z830429" s="19"/>
      <c r="AA830429" s="19"/>
      <c r="AB830429" s="19"/>
      <c r="AC830429" s="19"/>
      <c r="AD830429" s="19"/>
      <c r="AE830429" s="19"/>
      <c r="AF830429" s="19"/>
      <c r="AG830429" s="19"/>
      <c r="AH830429" s="19"/>
      <c r="AI830429" s="19"/>
      <c r="AJ830429" s="19"/>
      <c r="AK830429" s="19"/>
      <c r="AL830429" s="19"/>
      <c r="AM830429" s="19"/>
      <c r="AN830429" s="19"/>
      <c r="AO830429" s="19"/>
      <c r="AP830429"/>
    </row>
    <row r="830430" spans="1:42" s="116" customFormat="1" x14ac:dyDescent="0.3">
      <c r="A830430"/>
      <c r="B830430"/>
      <c r="C830430"/>
      <c r="D830430"/>
      <c r="E830430"/>
      <c r="F830430"/>
      <c r="G830430"/>
      <c r="H830430"/>
      <c r="I830430"/>
      <c r="J830430"/>
      <c r="K830430"/>
      <c r="L830430"/>
      <c r="M830430" s="115"/>
      <c r="N830430" s="115"/>
      <c r="O830430"/>
      <c r="P830430"/>
      <c r="Q830430"/>
      <c r="R830430" s="19"/>
      <c r="S830430" s="19"/>
      <c r="T830430"/>
      <c r="U830430" s="113"/>
      <c r="V830430" s="19"/>
      <c r="W830430" s="19"/>
      <c r="X830430" s="19"/>
      <c r="Y830430" s="19"/>
      <c r="Z830430" s="19"/>
      <c r="AA830430" s="19"/>
      <c r="AB830430" s="19"/>
      <c r="AC830430" s="19"/>
      <c r="AD830430" s="19"/>
      <c r="AE830430" s="19"/>
      <c r="AF830430" s="19"/>
      <c r="AG830430" s="19"/>
      <c r="AH830430" s="19"/>
      <c r="AI830430" s="19"/>
      <c r="AJ830430" s="19"/>
      <c r="AK830430" s="19"/>
      <c r="AL830430" s="19"/>
      <c r="AM830430" s="19"/>
      <c r="AN830430" s="19"/>
      <c r="AO830430" s="19"/>
      <c r="AP830430"/>
    </row>
    <row r="830431" spans="1:42" s="116" customFormat="1" x14ac:dyDescent="0.3">
      <c r="A830431"/>
      <c r="B830431"/>
      <c r="C830431"/>
      <c r="D830431"/>
      <c r="E830431"/>
      <c r="F830431"/>
      <c r="G830431"/>
      <c r="H830431"/>
      <c r="I830431"/>
      <c r="J830431"/>
      <c r="K830431"/>
      <c r="L830431"/>
      <c r="M830431" s="115"/>
      <c r="N830431" s="115"/>
      <c r="O830431"/>
      <c r="P830431"/>
      <c r="Q830431"/>
      <c r="R830431" s="19"/>
      <c r="S830431" s="19"/>
      <c r="T830431"/>
      <c r="U830431" s="113"/>
      <c r="V830431" s="19"/>
      <c r="W830431" s="19"/>
      <c r="X830431" s="19"/>
      <c r="Y830431" s="19"/>
      <c r="Z830431" s="19"/>
      <c r="AA830431" s="19"/>
      <c r="AB830431" s="19"/>
      <c r="AC830431" s="19"/>
      <c r="AD830431" s="19"/>
      <c r="AE830431" s="19"/>
      <c r="AF830431" s="19"/>
      <c r="AG830431" s="19"/>
      <c r="AH830431" s="19"/>
      <c r="AI830431" s="19"/>
      <c r="AJ830431" s="19"/>
      <c r="AK830431" s="19"/>
      <c r="AL830431" s="19"/>
      <c r="AM830431" s="19"/>
      <c r="AN830431" s="19"/>
      <c r="AO830431" s="19"/>
      <c r="AP830431"/>
    </row>
    <row r="830432" spans="1:42" s="116" customFormat="1" x14ac:dyDescent="0.3">
      <c r="A830432"/>
      <c r="B830432"/>
      <c r="C830432"/>
      <c r="D830432"/>
      <c r="E830432"/>
      <c r="F830432"/>
      <c r="G830432"/>
      <c r="H830432"/>
      <c r="I830432"/>
      <c r="J830432"/>
      <c r="K830432"/>
      <c r="L830432"/>
      <c r="M830432" s="115"/>
      <c r="N830432" s="115"/>
      <c r="O830432"/>
      <c r="P830432"/>
      <c r="Q830432"/>
      <c r="R830432" s="19"/>
      <c r="S830432" s="19"/>
      <c r="T830432"/>
      <c r="U830432" s="113"/>
      <c r="V830432" s="19"/>
      <c r="W830432" s="19"/>
      <c r="X830432" s="19"/>
      <c r="Y830432" s="19"/>
      <c r="Z830432" s="19"/>
      <c r="AA830432" s="19"/>
      <c r="AB830432" s="19"/>
      <c r="AC830432" s="19"/>
      <c r="AD830432" s="19"/>
      <c r="AE830432" s="19"/>
      <c r="AF830432" s="19"/>
      <c r="AG830432" s="19"/>
      <c r="AH830432" s="19"/>
      <c r="AI830432" s="19"/>
      <c r="AJ830432" s="19"/>
      <c r="AK830432" s="19"/>
      <c r="AL830432" s="19"/>
      <c r="AM830432" s="19"/>
      <c r="AN830432" s="19"/>
      <c r="AO830432" s="19"/>
      <c r="AP830432"/>
    </row>
    <row r="830433" spans="1:42" s="116" customFormat="1" x14ac:dyDescent="0.3">
      <c r="A830433"/>
      <c r="B830433"/>
      <c r="C830433"/>
      <c r="D830433"/>
      <c r="E830433"/>
      <c r="F830433"/>
      <c r="G830433"/>
      <c r="H830433"/>
      <c r="I830433"/>
      <c r="J830433"/>
      <c r="K830433"/>
      <c r="L830433"/>
      <c r="M830433" s="115"/>
      <c r="N830433" s="115"/>
      <c r="O830433"/>
      <c r="P830433"/>
      <c r="Q830433"/>
      <c r="R830433" s="19"/>
      <c r="S830433" s="19"/>
      <c r="T830433"/>
      <c r="U830433" s="113"/>
      <c r="V830433" s="19"/>
      <c r="W830433" s="19"/>
      <c r="X830433" s="19"/>
      <c r="Y830433" s="19"/>
      <c r="Z830433" s="19"/>
      <c r="AA830433" s="19"/>
      <c r="AB830433" s="19"/>
      <c r="AC830433" s="19"/>
      <c r="AD830433" s="19"/>
      <c r="AE830433" s="19"/>
      <c r="AF830433" s="19"/>
      <c r="AG830433" s="19"/>
      <c r="AH830433" s="19"/>
      <c r="AI830433" s="19"/>
      <c r="AJ830433" s="19"/>
      <c r="AK830433" s="19"/>
      <c r="AL830433" s="19"/>
      <c r="AM830433" s="19"/>
      <c r="AN830433" s="19"/>
      <c r="AO830433" s="19"/>
      <c r="AP830433"/>
    </row>
    <row r="830434" spans="1:42" s="116" customFormat="1" x14ac:dyDescent="0.3">
      <c r="A830434"/>
      <c r="B830434"/>
      <c r="C830434"/>
      <c r="D830434"/>
      <c r="E830434"/>
      <c r="F830434"/>
      <c r="G830434"/>
      <c r="H830434"/>
      <c r="I830434"/>
      <c r="J830434"/>
      <c r="K830434"/>
      <c r="L830434"/>
      <c r="M830434" s="115"/>
      <c r="N830434" s="115"/>
      <c r="O830434"/>
      <c r="P830434"/>
      <c r="Q830434"/>
      <c r="R830434" s="19"/>
      <c r="S830434" s="19"/>
      <c r="T830434"/>
      <c r="U830434" s="113"/>
      <c r="V830434" s="19"/>
      <c r="W830434" s="19"/>
      <c r="X830434" s="19"/>
      <c r="Y830434" s="19"/>
      <c r="Z830434" s="19"/>
      <c r="AA830434" s="19"/>
      <c r="AB830434" s="19"/>
      <c r="AC830434" s="19"/>
      <c r="AD830434" s="19"/>
      <c r="AE830434" s="19"/>
      <c r="AF830434" s="19"/>
      <c r="AG830434" s="19"/>
      <c r="AH830434" s="19"/>
      <c r="AI830434" s="19"/>
      <c r="AJ830434" s="19"/>
      <c r="AK830434" s="19"/>
      <c r="AL830434" s="19"/>
      <c r="AM830434" s="19"/>
      <c r="AN830434" s="19"/>
      <c r="AO830434" s="19"/>
      <c r="AP830434"/>
    </row>
    <row r="830435" spans="1:42" s="116" customFormat="1" x14ac:dyDescent="0.3">
      <c r="A830435"/>
      <c r="B830435"/>
      <c r="C830435"/>
      <c r="D830435"/>
      <c r="E830435"/>
      <c r="F830435"/>
      <c r="G830435"/>
      <c r="H830435"/>
      <c r="I830435"/>
      <c r="J830435"/>
      <c r="K830435"/>
      <c r="L830435"/>
      <c r="M830435" s="115"/>
      <c r="N830435" s="115"/>
      <c r="O830435"/>
      <c r="P830435"/>
      <c r="Q830435"/>
      <c r="R830435" s="19"/>
      <c r="S830435" s="19"/>
      <c r="T830435"/>
      <c r="U830435" s="113"/>
      <c r="V830435" s="19"/>
      <c r="W830435" s="19"/>
      <c r="X830435" s="19"/>
      <c r="Y830435" s="19"/>
      <c r="Z830435" s="19"/>
      <c r="AA830435" s="19"/>
      <c r="AB830435" s="19"/>
      <c r="AC830435" s="19"/>
      <c r="AD830435" s="19"/>
      <c r="AE830435" s="19"/>
      <c r="AF830435" s="19"/>
      <c r="AG830435" s="19"/>
      <c r="AH830435" s="19"/>
      <c r="AI830435" s="19"/>
      <c r="AJ830435" s="19"/>
      <c r="AK830435" s="19"/>
      <c r="AL830435" s="19"/>
      <c r="AM830435" s="19"/>
      <c r="AN830435" s="19"/>
      <c r="AO830435" s="19"/>
      <c r="AP830435"/>
    </row>
    <row r="830436" spans="1:42" s="116" customFormat="1" x14ac:dyDescent="0.3">
      <c r="A830436"/>
      <c r="B830436"/>
      <c r="C830436"/>
      <c r="D830436"/>
      <c r="E830436"/>
      <c r="F830436"/>
      <c r="G830436"/>
      <c r="H830436"/>
      <c r="I830436"/>
      <c r="J830436"/>
      <c r="K830436"/>
      <c r="L830436"/>
      <c r="M830436" s="115"/>
      <c r="N830436" s="115"/>
      <c r="O830436"/>
      <c r="P830436"/>
      <c r="Q830436"/>
      <c r="R830436" s="19"/>
      <c r="S830436" s="19"/>
      <c r="T830436"/>
      <c r="U830436" s="113"/>
      <c r="V830436" s="19"/>
      <c r="W830436" s="19"/>
      <c r="X830436" s="19"/>
      <c r="Y830436" s="19"/>
      <c r="Z830436" s="19"/>
      <c r="AA830436" s="19"/>
      <c r="AB830436" s="19"/>
      <c r="AC830436" s="19"/>
      <c r="AD830436" s="19"/>
      <c r="AE830436" s="19"/>
      <c r="AF830436" s="19"/>
      <c r="AG830436" s="19"/>
      <c r="AH830436" s="19"/>
      <c r="AI830436" s="19"/>
      <c r="AJ830436" s="19"/>
      <c r="AK830436" s="19"/>
      <c r="AL830436" s="19"/>
      <c r="AM830436" s="19"/>
      <c r="AN830436" s="19"/>
      <c r="AO830436" s="19"/>
      <c r="AP830436"/>
    </row>
    <row r="830437" spans="1:42" s="116" customFormat="1" x14ac:dyDescent="0.3">
      <c r="A830437"/>
      <c r="B830437"/>
      <c r="C830437"/>
      <c r="D830437"/>
      <c r="E830437"/>
      <c r="F830437"/>
      <c r="G830437"/>
      <c r="H830437"/>
      <c r="I830437"/>
      <c r="J830437"/>
      <c r="K830437"/>
      <c r="L830437"/>
      <c r="M830437" s="115"/>
      <c r="N830437" s="115"/>
      <c r="O830437"/>
      <c r="P830437"/>
      <c r="Q830437"/>
      <c r="R830437" s="19"/>
      <c r="S830437" s="19"/>
      <c r="T830437"/>
      <c r="U830437" s="113"/>
      <c r="V830437" s="19"/>
      <c r="W830437" s="19"/>
      <c r="X830437" s="19"/>
      <c r="Y830437" s="19"/>
      <c r="Z830437" s="19"/>
      <c r="AA830437" s="19"/>
      <c r="AB830437" s="19"/>
      <c r="AC830437" s="19"/>
      <c r="AD830437" s="19"/>
      <c r="AE830437" s="19"/>
      <c r="AF830437" s="19"/>
      <c r="AG830437" s="19"/>
      <c r="AH830437" s="19"/>
      <c r="AI830437" s="19"/>
      <c r="AJ830437" s="19"/>
      <c r="AK830437" s="19"/>
      <c r="AL830437" s="19"/>
      <c r="AM830437" s="19"/>
      <c r="AN830437" s="19"/>
      <c r="AO830437" s="19"/>
      <c r="AP830437"/>
    </row>
    <row r="830438" spans="1:42" s="116" customFormat="1" x14ac:dyDescent="0.3">
      <c r="A830438"/>
      <c r="B830438"/>
      <c r="C830438"/>
      <c r="D830438"/>
      <c r="E830438"/>
      <c r="F830438"/>
      <c r="G830438"/>
      <c r="H830438"/>
      <c r="I830438"/>
      <c r="J830438"/>
      <c r="K830438"/>
      <c r="L830438"/>
      <c r="M830438" s="115"/>
      <c r="N830438" s="115"/>
      <c r="O830438"/>
      <c r="P830438"/>
      <c r="Q830438"/>
      <c r="R830438" s="19"/>
      <c r="S830438" s="19"/>
      <c r="T830438"/>
      <c r="U830438" s="113"/>
      <c r="V830438" s="19"/>
      <c r="W830438" s="19"/>
      <c r="X830438" s="19"/>
      <c r="Y830438" s="19"/>
      <c r="Z830438" s="19"/>
      <c r="AA830438" s="19"/>
      <c r="AB830438" s="19"/>
      <c r="AC830438" s="19"/>
      <c r="AD830438" s="19"/>
      <c r="AE830438" s="19"/>
      <c r="AF830438" s="19"/>
      <c r="AG830438" s="19"/>
      <c r="AH830438" s="19"/>
      <c r="AI830438" s="19"/>
      <c r="AJ830438" s="19"/>
      <c r="AK830438" s="19"/>
      <c r="AL830438" s="19"/>
      <c r="AM830438" s="19"/>
      <c r="AN830438" s="19"/>
      <c r="AO830438" s="19"/>
      <c r="AP830438"/>
    </row>
    <row r="830439" spans="1:42" s="116" customFormat="1" x14ac:dyDescent="0.3">
      <c r="A830439"/>
      <c r="B830439"/>
      <c r="C830439"/>
      <c r="D830439"/>
      <c r="E830439"/>
      <c r="F830439"/>
      <c r="G830439"/>
      <c r="H830439"/>
      <c r="I830439"/>
      <c r="J830439"/>
      <c r="K830439"/>
      <c r="L830439"/>
      <c r="M830439" s="115"/>
      <c r="N830439" s="115"/>
      <c r="O830439"/>
      <c r="P830439"/>
      <c r="Q830439"/>
      <c r="R830439" s="19"/>
      <c r="S830439" s="19"/>
      <c r="T830439"/>
      <c r="U830439" s="113"/>
      <c r="V830439" s="19"/>
      <c r="W830439" s="19"/>
      <c r="X830439" s="19"/>
      <c r="Y830439" s="19"/>
      <c r="Z830439" s="19"/>
      <c r="AA830439" s="19"/>
      <c r="AB830439" s="19"/>
      <c r="AC830439" s="19"/>
      <c r="AD830439" s="19"/>
      <c r="AE830439" s="19"/>
      <c r="AF830439" s="19"/>
      <c r="AG830439" s="19"/>
      <c r="AH830439" s="19"/>
      <c r="AI830439" s="19"/>
      <c r="AJ830439" s="19"/>
      <c r="AK830439" s="19"/>
      <c r="AL830439" s="19"/>
      <c r="AM830439" s="19"/>
      <c r="AN830439" s="19"/>
      <c r="AO830439" s="19"/>
      <c r="AP830439"/>
    </row>
    <row r="830440" spans="1:42" s="116" customFormat="1" x14ac:dyDescent="0.3">
      <c r="A830440"/>
      <c r="B830440"/>
      <c r="C830440"/>
      <c r="D830440"/>
      <c r="E830440"/>
      <c r="F830440"/>
      <c r="G830440"/>
      <c r="H830440"/>
      <c r="I830440"/>
      <c r="J830440"/>
      <c r="K830440"/>
      <c r="L830440"/>
      <c r="M830440" s="115"/>
      <c r="N830440" s="115"/>
      <c r="O830440"/>
      <c r="P830440"/>
      <c r="Q830440"/>
      <c r="R830440" s="19"/>
      <c r="S830440" s="19"/>
      <c r="T830440"/>
      <c r="U830440" s="113"/>
      <c r="V830440" s="19"/>
      <c r="W830440" s="19"/>
      <c r="X830440" s="19"/>
      <c r="Y830440" s="19"/>
      <c r="Z830440" s="19"/>
      <c r="AA830440" s="19"/>
      <c r="AB830440" s="19"/>
      <c r="AC830440" s="19"/>
      <c r="AD830440" s="19"/>
      <c r="AE830440" s="19"/>
      <c r="AF830440" s="19"/>
      <c r="AG830440" s="19"/>
      <c r="AH830440" s="19"/>
      <c r="AI830440" s="19"/>
      <c r="AJ830440" s="19"/>
      <c r="AK830440" s="19"/>
      <c r="AL830440" s="19"/>
      <c r="AM830440" s="19"/>
      <c r="AN830440" s="19"/>
      <c r="AO830440" s="19"/>
      <c r="AP830440"/>
    </row>
    <row r="830441" spans="1:42" s="116" customFormat="1" x14ac:dyDescent="0.3">
      <c r="A830441"/>
      <c r="B830441"/>
      <c r="C830441"/>
      <c r="D830441"/>
      <c r="E830441"/>
      <c r="F830441"/>
      <c r="G830441"/>
      <c r="H830441"/>
      <c r="I830441"/>
      <c r="J830441"/>
      <c r="K830441"/>
      <c r="L830441"/>
      <c r="M830441" s="115"/>
      <c r="N830441" s="115"/>
      <c r="O830441"/>
      <c r="P830441"/>
      <c r="Q830441"/>
      <c r="R830441" s="19"/>
      <c r="S830441" s="19"/>
      <c r="T830441"/>
      <c r="U830441" s="113"/>
      <c r="V830441" s="19"/>
      <c r="W830441" s="19"/>
      <c r="X830441" s="19"/>
      <c r="Y830441" s="19"/>
      <c r="Z830441" s="19"/>
      <c r="AA830441" s="19"/>
      <c r="AB830441" s="19"/>
      <c r="AC830441" s="19"/>
      <c r="AD830441" s="19"/>
      <c r="AE830441" s="19"/>
      <c r="AF830441" s="19"/>
      <c r="AG830441" s="19"/>
      <c r="AH830441" s="19"/>
      <c r="AI830441" s="19"/>
      <c r="AJ830441" s="19"/>
      <c r="AK830441" s="19"/>
      <c r="AL830441" s="19"/>
      <c r="AM830441" s="19"/>
      <c r="AN830441" s="19"/>
      <c r="AO830441" s="19"/>
      <c r="AP830441"/>
    </row>
    <row r="830442" spans="1:42" s="116" customFormat="1" x14ac:dyDescent="0.3">
      <c r="A830442"/>
      <c r="B830442"/>
      <c r="C830442"/>
      <c r="D830442"/>
      <c r="E830442"/>
      <c r="F830442"/>
      <c r="G830442"/>
      <c r="H830442"/>
      <c r="I830442"/>
      <c r="J830442"/>
      <c r="K830442"/>
      <c r="L830442"/>
      <c r="M830442" s="115"/>
      <c r="N830442" s="115"/>
      <c r="O830442"/>
      <c r="P830442"/>
      <c r="Q830442"/>
      <c r="R830442" s="19"/>
      <c r="S830442" s="19"/>
      <c r="T830442"/>
      <c r="U830442" s="113"/>
      <c r="V830442" s="19"/>
      <c r="W830442" s="19"/>
      <c r="X830442" s="19"/>
      <c r="Y830442" s="19"/>
      <c r="Z830442" s="19"/>
      <c r="AA830442" s="19"/>
      <c r="AB830442" s="19"/>
      <c r="AC830442" s="19"/>
      <c r="AD830442" s="19"/>
      <c r="AE830442" s="19"/>
      <c r="AF830442" s="19"/>
      <c r="AG830442" s="19"/>
      <c r="AH830442" s="19"/>
      <c r="AI830442" s="19"/>
      <c r="AJ830442" s="19"/>
      <c r="AK830442" s="19"/>
      <c r="AL830442" s="19"/>
      <c r="AM830442" s="19"/>
      <c r="AN830442" s="19"/>
      <c r="AO830442" s="19"/>
      <c r="AP830442"/>
    </row>
    <row r="830443" spans="1:42" s="116" customFormat="1" x14ac:dyDescent="0.3">
      <c r="A830443"/>
      <c r="B830443"/>
      <c r="C830443"/>
      <c r="D830443"/>
      <c r="E830443"/>
      <c r="F830443"/>
      <c r="G830443"/>
      <c r="H830443"/>
      <c r="I830443"/>
      <c r="J830443"/>
      <c r="K830443"/>
      <c r="L830443"/>
      <c r="M830443" s="115"/>
      <c r="N830443" s="115"/>
      <c r="O830443"/>
      <c r="P830443"/>
      <c r="Q830443"/>
      <c r="R830443" s="19"/>
      <c r="S830443" s="19"/>
      <c r="T830443"/>
      <c r="U830443" s="113"/>
      <c r="V830443" s="19"/>
      <c r="W830443" s="19"/>
      <c r="X830443" s="19"/>
      <c r="Y830443" s="19"/>
      <c r="Z830443" s="19"/>
      <c r="AA830443" s="19"/>
      <c r="AB830443" s="19"/>
      <c r="AC830443" s="19"/>
      <c r="AD830443" s="19"/>
      <c r="AE830443" s="19"/>
      <c r="AF830443" s="19"/>
      <c r="AG830443" s="19"/>
      <c r="AH830443" s="19"/>
      <c r="AI830443" s="19"/>
      <c r="AJ830443" s="19"/>
      <c r="AK830443" s="19"/>
      <c r="AL830443" s="19"/>
      <c r="AM830443" s="19"/>
      <c r="AN830443" s="19"/>
      <c r="AO830443" s="19"/>
      <c r="AP830443"/>
    </row>
    <row r="830444" spans="1:42" s="116" customFormat="1" x14ac:dyDescent="0.3">
      <c r="A830444"/>
      <c r="B830444"/>
      <c r="C830444"/>
      <c r="D830444"/>
      <c r="E830444"/>
      <c r="F830444"/>
      <c r="G830444"/>
      <c r="H830444"/>
      <c r="I830444"/>
      <c r="J830444"/>
      <c r="K830444"/>
      <c r="L830444"/>
      <c r="M830444" s="115"/>
      <c r="N830444" s="115"/>
      <c r="O830444"/>
      <c r="P830444"/>
      <c r="Q830444"/>
      <c r="R830444" s="19"/>
      <c r="S830444" s="19"/>
      <c r="T830444"/>
      <c r="U830444" s="113"/>
      <c r="V830444" s="19"/>
      <c r="W830444" s="19"/>
      <c r="X830444" s="19"/>
      <c r="Y830444" s="19"/>
      <c r="Z830444" s="19"/>
      <c r="AA830444" s="19"/>
      <c r="AB830444" s="19"/>
      <c r="AC830444" s="19"/>
      <c r="AD830444" s="19"/>
      <c r="AE830444" s="19"/>
      <c r="AF830444" s="19"/>
      <c r="AG830444" s="19"/>
      <c r="AH830444" s="19"/>
      <c r="AI830444" s="19"/>
      <c r="AJ830444" s="19"/>
      <c r="AK830444" s="19"/>
      <c r="AL830444" s="19"/>
      <c r="AM830444" s="19"/>
      <c r="AN830444" s="19"/>
      <c r="AO830444" s="19"/>
      <c r="AP830444"/>
    </row>
    <row r="830445" spans="1:42" s="116" customFormat="1" x14ac:dyDescent="0.3">
      <c r="A830445"/>
      <c r="B830445"/>
      <c r="C830445"/>
      <c r="D830445"/>
      <c r="E830445"/>
      <c r="F830445"/>
      <c r="G830445"/>
      <c r="H830445"/>
      <c r="I830445"/>
      <c r="J830445"/>
      <c r="K830445"/>
      <c r="L830445"/>
      <c r="M830445" s="115"/>
      <c r="N830445" s="115"/>
      <c r="O830445"/>
      <c r="P830445"/>
      <c r="Q830445"/>
      <c r="R830445" s="19"/>
      <c r="S830445" s="19"/>
      <c r="T830445"/>
      <c r="U830445" s="113"/>
      <c r="V830445" s="19"/>
      <c r="W830445" s="19"/>
      <c r="X830445" s="19"/>
      <c r="Y830445" s="19"/>
      <c r="Z830445" s="19"/>
      <c r="AA830445" s="19"/>
      <c r="AB830445" s="19"/>
      <c r="AC830445" s="19"/>
      <c r="AD830445" s="19"/>
      <c r="AE830445" s="19"/>
      <c r="AF830445" s="19"/>
      <c r="AG830445" s="19"/>
      <c r="AH830445" s="19"/>
      <c r="AI830445" s="19"/>
      <c r="AJ830445" s="19"/>
      <c r="AK830445" s="19"/>
      <c r="AL830445" s="19"/>
      <c r="AM830445" s="19"/>
      <c r="AN830445" s="19"/>
      <c r="AO830445" s="19"/>
      <c r="AP830445"/>
    </row>
    <row r="830446" spans="1:42" s="116" customFormat="1" x14ac:dyDescent="0.3">
      <c r="A830446"/>
      <c r="B830446"/>
      <c r="C830446"/>
      <c r="D830446"/>
      <c r="E830446"/>
      <c r="F830446"/>
      <c r="G830446"/>
      <c r="H830446"/>
      <c r="I830446"/>
      <c r="J830446"/>
      <c r="K830446"/>
      <c r="L830446"/>
      <c r="M830446" s="115"/>
      <c r="N830446" s="115"/>
      <c r="O830446"/>
      <c r="P830446"/>
      <c r="Q830446"/>
      <c r="R830446" s="19"/>
      <c r="S830446" s="19"/>
      <c r="T830446"/>
      <c r="U830446" s="113"/>
      <c r="V830446" s="19"/>
      <c r="W830446" s="19"/>
      <c r="X830446" s="19"/>
      <c r="Y830446" s="19"/>
      <c r="Z830446" s="19"/>
      <c r="AA830446" s="19"/>
      <c r="AB830446" s="19"/>
      <c r="AC830446" s="19"/>
      <c r="AD830446" s="19"/>
      <c r="AE830446" s="19"/>
      <c r="AF830446" s="19"/>
      <c r="AG830446" s="19"/>
      <c r="AH830446" s="19"/>
      <c r="AI830446" s="19"/>
      <c r="AJ830446" s="19"/>
      <c r="AK830446" s="19"/>
      <c r="AL830446" s="19"/>
      <c r="AM830446" s="19"/>
      <c r="AN830446" s="19"/>
      <c r="AO830446" s="19"/>
      <c r="AP830446"/>
    </row>
    <row r="830447" spans="1:42" s="116" customFormat="1" x14ac:dyDescent="0.3">
      <c r="A830447"/>
      <c r="B830447"/>
      <c r="C830447"/>
      <c r="D830447"/>
      <c r="E830447"/>
      <c r="F830447"/>
      <c r="G830447"/>
      <c r="H830447"/>
      <c r="I830447"/>
      <c r="J830447"/>
      <c r="K830447"/>
      <c r="L830447"/>
      <c r="M830447" s="115"/>
      <c r="N830447" s="115"/>
      <c r="O830447"/>
      <c r="P830447"/>
      <c r="Q830447"/>
      <c r="R830447" s="19"/>
      <c r="S830447" s="19"/>
      <c r="T830447"/>
      <c r="U830447" s="113"/>
      <c r="V830447" s="19"/>
      <c r="W830447" s="19"/>
      <c r="X830447" s="19"/>
      <c r="Y830447" s="19"/>
      <c r="Z830447" s="19"/>
      <c r="AA830447" s="19"/>
      <c r="AB830447" s="19"/>
      <c r="AC830447" s="19"/>
      <c r="AD830447" s="19"/>
      <c r="AE830447" s="19"/>
      <c r="AF830447" s="19"/>
      <c r="AG830447" s="19"/>
      <c r="AH830447" s="19"/>
      <c r="AI830447" s="19"/>
      <c r="AJ830447" s="19"/>
      <c r="AK830447" s="19"/>
      <c r="AL830447" s="19"/>
      <c r="AM830447" s="19"/>
      <c r="AN830447" s="19"/>
      <c r="AO830447" s="19"/>
      <c r="AP830447"/>
    </row>
    <row r="830448" spans="1:42" s="116" customFormat="1" x14ac:dyDescent="0.3">
      <c r="A830448"/>
      <c r="B830448"/>
      <c r="C830448"/>
      <c r="D830448"/>
      <c r="E830448"/>
      <c r="F830448"/>
      <c r="G830448"/>
      <c r="H830448"/>
      <c r="I830448"/>
      <c r="J830448"/>
      <c r="K830448"/>
      <c r="L830448"/>
      <c r="M830448" s="115"/>
      <c r="N830448" s="115"/>
      <c r="O830448"/>
      <c r="P830448"/>
      <c r="Q830448"/>
      <c r="R830448" s="19"/>
      <c r="S830448" s="19"/>
      <c r="T830448"/>
      <c r="U830448" s="113"/>
      <c r="V830448" s="19"/>
      <c r="W830448" s="19"/>
      <c r="X830448" s="19"/>
      <c r="Y830448" s="19"/>
      <c r="Z830448" s="19"/>
      <c r="AA830448" s="19"/>
      <c r="AB830448" s="19"/>
      <c r="AC830448" s="19"/>
      <c r="AD830448" s="19"/>
      <c r="AE830448" s="19"/>
      <c r="AF830448" s="19"/>
      <c r="AG830448" s="19"/>
      <c r="AH830448" s="19"/>
      <c r="AI830448" s="19"/>
      <c r="AJ830448" s="19"/>
      <c r="AK830448" s="19"/>
      <c r="AL830448" s="19"/>
      <c r="AM830448" s="19"/>
      <c r="AN830448" s="19"/>
      <c r="AO830448" s="19"/>
      <c r="AP830448"/>
    </row>
    <row r="830449" spans="1:42" s="116" customFormat="1" x14ac:dyDescent="0.3">
      <c r="A830449"/>
      <c r="B830449"/>
      <c r="C830449"/>
      <c r="D830449"/>
      <c r="E830449"/>
      <c r="F830449"/>
      <c r="G830449"/>
      <c r="H830449"/>
      <c r="I830449"/>
      <c r="J830449"/>
      <c r="K830449"/>
      <c r="L830449"/>
      <c r="M830449" s="115"/>
      <c r="N830449" s="115"/>
      <c r="O830449"/>
      <c r="P830449"/>
      <c r="Q830449"/>
      <c r="R830449" s="19"/>
      <c r="S830449" s="19"/>
      <c r="T830449"/>
      <c r="U830449" s="113"/>
      <c r="V830449" s="19"/>
      <c r="W830449" s="19"/>
      <c r="X830449" s="19"/>
      <c r="Y830449" s="19"/>
      <c r="Z830449" s="19"/>
      <c r="AA830449" s="19"/>
      <c r="AB830449" s="19"/>
      <c r="AC830449" s="19"/>
      <c r="AD830449" s="19"/>
      <c r="AE830449" s="19"/>
      <c r="AF830449" s="19"/>
      <c r="AG830449" s="19"/>
      <c r="AH830449" s="19"/>
      <c r="AI830449" s="19"/>
      <c r="AJ830449" s="19"/>
      <c r="AK830449" s="19"/>
      <c r="AL830449" s="19"/>
      <c r="AM830449" s="19"/>
      <c r="AN830449" s="19"/>
      <c r="AO830449" s="19"/>
      <c r="AP830449"/>
    </row>
    <row r="830450" spans="1:42" s="116" customFormat="1" x14ac:dyDescent="0.3">
      <c r="A830450"/>
      <c r="B830450"/>
      <c r="C830450"/>
      <c r="D830450"/>
      <c r="E830450"/>
      <c r="F830450"/>
      <c r="G830450"/>
      <c r="H830450"/>
      <c r="I830450"/>
      <c r="J830450"/>
      <c r="K830450"/>
      <c r="L830450"/>
      <c r="M830450" s="115"/>
      <c r="N830450" s="115"/>
      <c r="O830450"/>
      <c r="P830450"/>
      <c r="Q830450"/>
      <c r="R830450" s="19"/>
      <c r="S830450" s="19"/>
      <c r="T830450"/>
      <c r="U830450" s="113"/>
      <c r="V830450" s="19"/>
      <c r="W830450" s="19"/>
      <c r="X830450" s="19"/>
      <c r="Y830450" s="19"/>
      <c r="Z830450" s="19"/>
      <c r="AA830450" s="19"/>
      <c r="AB830450" s="19"/>
      <c r="AC830450" s="19"/>
      <c r="AD830450" s="19"/>
      <c r="AE830450" s="19"/>
      <c r="AF830450" s="19"/>
      <c r="AG830450" s="19"/>
      <c r="AH830450" s="19"/>
      <c r="AI830450" s="19"/>
      <c r="AJ830450" s="19"/>
      <c r="AK830450" s="19"/>
      <c r="AL830450" s="19"/>
      <c r="AM830450" s="19"/>
      <c r="AN830450" s="19"/>
      <c r="AO830450" s="19"/>
      <c r="AP830450"/>
    </row>
    <row r="830451" spans="1:42" s="116" customFormat="1" x14ac:dyDescent="0.3">
      <c r="A830451"/>
      <c r="B830451"/>
      <c r="C830451"/>
      <c r="D830451"/>
      <c r="E830451"/>
      <c r="F830451"/>
      <c r="G830451"/>
      <c r="H830451"/>
      <c r="I830451"/>
      <c r="J830451"/>
      <c r="K830451"/>
      <c r="L830451"/>
      <c r="M830451" s="115"/>
      <c r="N830451" s="115"/>
      <c r="O830451"/>
      <c r="P830451"/>
      <c r="Q830451"/>
      <c r="R830451" s="19"/>
      <c r="S830451" s="19"/>
      <c r="T830451"/>
      <c r="U830451" s="113"/>
      <c r="V830451" s="19"/>
      <c r="W830451" s="19"/>
      <c r="X830451" s="19"/>
      <c r="Y830451" s="19"/>
      <c r="Z830451" s="19"/>
      <c r="AA830451" s="19"/>
      <c r="AB830451" s="19"/>
      <c r="AC830451" s="19"/>
      <c r="AD830451" s="19"/>
      <c r="AE830451" s="19"/>
      <c r="AF830451" s="19"/>
      <c r="AG830451" s="19"/>
      <c r="AH830451" s="19"/>
      <c r="AI830451" s="19"/>
      <c r="AJ830451" s="19"/>
      <c r="AK830451" s="19"/>
      <c r="AL830451" s="19"/>
      <c r="AM830451" s="19"/>
      <c r="AN830451" s="19"/>
      <c r="AO830451" s="19"/>
      <c r="AP830451"/>
    </row>
    <row r="830452" spans="1:42" s="116" customFormat="1" x14ac:dyDescent="0.3">
      <c r="A830452"/>
      <c r="B830452"/>
      <c r="C830452"/>
      <c r="D830452"/>
      <c r="E830452"/>
      <c r="F830452"/>
      <c r="G830452"/>
      <c r="H830452"/>
      <c r="I830452"/>
      <c r="J830452"/>
      <c r="K830452"/>
      <c r="L830452"/>
      <c r="M830452" s="115"/>
      <c r="N830452" s="115"/>
      <c r="O830452"/>
      <c r="P830452"/>
      <c r="Q830452"/>
      <c r="R830452" s="19"/>
      <c r="S830452" s="19"/>
      <c r="T830452"/>
      <c r="U830452" s="113"/>
      <c r="V830452" s="19"/>
      <c r="W830452" s="19"/>
      <c r="X830452" s="19"/>
      <c r="Y830452" s="19"/>
      <c r="Z830452" s="19"/>
      <c r="AA830452" s="19"/>
      <c r="AB830452" s="19"/>
      <c r="AC830452" s="19"/>
      <c r="AD830452" s="19"/>
      <c r="AE830452" s="19"/>
      <c r="AF830452" s="19"/>
      <c r="AG830452" s="19"/>
      <c r="AH830452" s="19"/>
      <c r="AI830452" s="19"/>
      <c r="AJ830452" s="19"/>
      <c r="AK830452" s="19"/>
      <c r="AL830452" s="19"/>
      <c r="AM830452" s="19"/>
      <c r="AN830452" s="19"/>
      <c r="AO830452" s="19"/>
      <c r="AP830452"/>
    </row>
    <row r="830453" spans="1:42" s="116" customFormat="1" x14ac:dyDescent="0.3">
      <c r="A830453"/>
      <c r="B830453"/>
      <c r="C830453"/>
      <c r="D830453"/>
      <c r="E830453"/>
      <c r="F830453"/>
      <c r="G830453"/>
      <c r="H830453"/>
      <c r="I830453"/>
      <c r="J830453"/>
      <c r="K830453"/>
      <c r="L830453"/>
      <c r="M830453" s="115"/>
      <c r="N830453" s="115"/>
      <c r="O830453"/>
      <c r="P830453"/>
      <c r="Q830453"/>
      <c r="R830453" s="19"/>
      <c r="S830453" s="19"/>
      <c r="T830453"/>
      <c r="U830453" s="113"/>
      <c r="V830453" s="19"/>
      <c r="W830453" s="19"/>
      <c r="X830453" s="19"/>
      <c r="Y830453" s="19"/>
      <c r="Z830453" s="19"/>
      <c r="AA830453" s="19"/>
      <c r="AB830453" s="19"/>
      <c r="AC830453" s="19"/>
      <c r="AD830453" s="19"/>
      <c r="AE830453" s="19"/>
      <c r="AF830453" s="19"/>
      <c r="AG830453" s="19"/>
      <c r="AH830453" s="19"/>
      <c r="AI830453" s="19"/>
      <c r="AJ830453" s="19"/>
      <c r="AK830453" s="19"/>
      <c r="AL830453" s="19"/>
      <c r="AM830453" s="19"/>
      <c r="AN830453" s="19"/>
      <c r="AO830453" s="19"/>
      <c r="AP830453"/>
    </row>
    <row r="830454" spans="1:42" s="116" customFormat="1" x14ac:dyDescent="0.3">
      <c r="A830454"/>
      <c r="B830454"/>
      <c r="C830454"/>
      <c r="D830454"/>
      <c r="E830454"/>
      <c r="F830454"/>
      <c r="G830454"/>
      <c r="H830454"/>
      <c r="I830454"/>
      <c r="J830454"/>
      <c r="K830454"/>
      <c r="L830454"/>
      <c r="M830454" s="115"/>
      <c r="N830454" s="115"/>
      <c r="O830454"/>
      <c r="P830454"/>
      <c r="Q830454"/>
      <c r="R830454" s="19"/>
      <c r="S830454" s="19"/>
      <c r="T830454"/>
      <c r="U830454" s="113"/>
      <c r="V830454" s="19"/>
      <c r="W830454" s="19"/>
      <c r="X830454" s="19"/>
      <c r="Y830454" s="19"/>
      <c r="Z830454" s="19"/>
      <c r="AA830454" s="19"/>
      <c r="AB830454" s="19"/>
      <c r="AC830454" s="19"/>
      <c r="AD830454" s="19"/>
      <c r="AE830454" s="19"/>
      <c r="AF830454" s="19"/>
      <c r="AG830454" s="19"/>
      <c r="AH830454" s="19"/>
      <c r="AI830454" s="19"/>
      <c r="AJ830454" s="19"/>
      <c r="AK830454" s="19"/>
      <c r="AL830454" s="19"/>
      <c r="AM830454" s="19"/>
      <c r="AN830454" s="19"/>
      <c r="AO830454" s="19"/>
      <c r="AP830454"/>
    </row>
    <row r="830455" spans="1:42" s="116" customFormat="1" x14ac:dyDescent="0.3">
      <c r="A830455"/>
      <c r="B830455"/>
      <c r="C830455"/>
      <c r="D830455"/>
      <c r="E830455"/>
      <c r="F830455"/>
      <c r="G830455"/>
      <c r="H830455"/>
      <c r="I830455"/>
      <c r="J830455"/>
      <c r="K830455"/>
      <c r="L830455"/>
      <c r="M830455" s="115"/>
      <c r="N830455" s="115"/>
      <c r="O830455"/>
      <c r="P830455"/>
      <c r="Q830455"/>
      <c r="R830455" s="19"/>
      <c r="S830455" s="19"/>
      <c r="T830455"/>
      <c r="U830455" s="113"/>
      <c r="V830455" s="19"/>
      <c r="W830455" s="19"/>
      <c r="X830455" s="19"/>
      <c r="Y830455" s="19"/>
      <c r="Z830455" s="19"/>
      <c r="AA830455" s="19"/>
      <c r="AB830455" s="19"/>
      <c r="AC830455" s="19"/>
      <c r="AD830455" s="19"/>
      <c r="AE830455" s="19"/>
      <c r="AF830455" s="19"/>
      <c r="AG830455" s="19"/>
      <c r="AH830455" s="19"/>
      <c r="AI830455" s="19"/>
      <c r="AJ830455" s="19"/>
      <c r="AK830455" s="19"/>
      <c r="AL830455" s="19"/>
      <c r="AM830455" s="19"/>
      <c r="AN830455" s="19"/>
      <c r="AO830455" s="19"/>
      <c r="AP830455"/>
    </row>
    <row r="830456" spans="1:42" s="116" customFormat="1" x14ac:dyDescent="0.3">
      <c r="A830456"/>
      <c r="B830456"/>
      <c r="C830456"/>
      <c r="D830456"/>
      <c r="E830456"/>
      <c r="F830456"/>
      <c r="G830456"/>
      <c r="H830456"/>
      <c r="I830456"/>
      <c r="J830456"/>
      <c r="K830456"/>
      <c r="L830456"/>
      <c r="M830456" s="115"/>
      <c r="N830456" s="115"/>
      <c r="O830456"/>
      <c r="P830456"/>
      <c r="Q830456"/>
      <c r="R830456" s="19"/>
      <c r="S830456" s="19"/>
      <c r="T830456"/>
      <c r="U830456" s="113"/>
      <c r="V830456" s="19"/>
      <c r="W830456" s="19"/>
      <c r="X830456" s="19"/>
      <c r="Y830456" s="19"/>
      <c r="Z830456" s="19"/>
      <c r="AA830456" s="19"/>
      <c r="AB830456" s="19"/>
      <c r="AC830456" s="19"/>
      <c r="AD830456" s="19"/>
      <c r="AE830456" s="19"/>
      <c r="AF830456" s="19"/>
      <c r="AG830456" s="19"/>
      <c r="AH830456" s="19"/>
      <c r="AI830456" s="19"/>
      <c r="AJ830456" s="19"/>
      <c r="AK830456" s="19"/>
      <c r="AL830456" s="19"/>
      <c r="AM830456" s="19"/>
      <c r="AN830456" s="19"/>
      <c r="AO830456" s="19"/>
      <c r="AP830456"/>
    </row>
    <row r="830457" spans="1:42" s="116" customFormat="1" x14ac:dyDescent="0.3">
      <c r="A830457"/>
      <c r="B830457"/>
      <c r="C830457"/>
      <c r="D830457"/>
      <c r="E830457"/>
      <c r="F830457"/>
      <c r="G830457"/>
      <c r="H830457"/>
      <c r="I830457"/>
      <c r="J830457"/>
      <c r="K830457"/>
      <c r="L830457"/>
      <c r="M830457" s="115"/>
      <c r="N830457" s="115"/>
      <c r="O830457"/>
      <c r="P830457"/>
      <c r="Q830457"/>
      <c r="R830457" s="19"/>
      <c r="S830457" s="19"/>
      <c r="T830457"/>
      <c r="U830457" s="113"/>
      <c r="V830457" s="19"/>
      <c r="W830457" s="19"/>
      <c r="X830457" s="19"/>
      <c r="Y830457" s="19"/>
      <c r="Z830457" s="19"/>
      <c r="AA830457" s="19"/>
      <c r="AB830457" s="19"/>
      <c r="AC830457" s="19"/>
      <c r="AD830457" s="19"/>
      <c r="AE830457" s="19"/>
      <c r="AF830457" s="19"/>
      <c r="AG830457" s="19"/>
      <c r="AH830457" s="19"/>
      <c r="AI830457" s="19"/>
      <c r="AJ830457" s="19"/>
      <c r="AK830457" s="19"/>
      <c r="AL830457" s="19"/>
      <c r="AM830457" s="19"/>
      <c r="AN830457" s="19"/>
      <c r="AO830457" s="19"/>
      <c r="AP830457"/>
    </row>
    <row r="830458" spans="1:42" s="116" customFormat="1" x14ac:dyDescent="0.3">
      <c r="A830458"/>
      <c r="B830458"/>
      <c r="C830458"/>
      <c r="D830458"/>
      <c r="E830458"/>
      <c r="F830458"/>
      <c r="G830458"/>
      <c r="H830458"/>
      <c r="I830458"/>
      <c r="J830458"/>
      <c r="K830458"/>
      <c r="L830458"/>
      <c r="M830458" s="115"/>
      <c r="N830458" s="115"/>
      <c r="O830458"/>
      <c r="P830458"/>
      <c r="Q830458"/>
      <c r="R830458" s="19"/>
      <c r="S830458" s="19"/>
      <c r="T830458"/>
      <c r="U830458" s="113"/>
      <c r="V830458" s="19"/>
      <c r="W830458" s="19"/>
      <c r="X830458" s="19"/>
      <c r="Y830458" s="19"/>
      <c r="Z830458" s="19"/>
      <c r="AA830458" s="19"/>
      <c r="AB830458" s="19"/>
      <c r="AC830458" s="19"/>
      <c r="AD830458" s="19"/>
      <c r="AE830458" s="19"/>
      <c r="AF830458" s="19"/>
      <c r="AG830458" s="19"/>
      <c r="AH830458" s="19"/>
      <c r="AI830458" s="19"/>
      <c r="AJ830458" s="19"/>
      <c r="AK830458" s="19"/>
      <c r="AL830458" s="19"/>
      <c r="AM830458" s="19"/>
      <c r="AN830458" s="19"/>
      <c r="AO830458" s="19"/>
      <c r="AP830458"/>
    </row>
    <row r="830459" spans="1:42" s="116" customFormat="1" x14ac:dyDescent="0.3">
      <c r="A830459"/>
      <c r="B830459"/>
      <c r="C830459"/>
      <c r="D830459"/>
      <c r="E830459"/>
      <c r="F830459"/>
      <c r="G830459"/>
      <c r="H830459"/>
      <c r="I830459"/>
      <c r="J830459"/>
      <c r="K830459"/>
      <c r="L830459"/>
      <c r="M830459" s="115"/>
      <c r="N830459" s="115"/>
      <c r="O830459"/>
      <c r="P830459"/>
      <c r="Q830459"/>
      <c r="R830459" s="19"/>
      <c r="S830459" s="19"/>
      <c r="T830459"/>
      <c r="U830459" s="113"/>
      <c r="V830459" s="19"/>
      <c r="W830459" s="19"/>
      <c r="X830459" s="19"/>
      <c r="Y830459" s="19"/>
      <c r="Z830459" s="19"/>
      <c r="AA830459" s="19"/>
      <c r="AB830459" s="19"/>
      <c r="AC830459" s="19"/>
      <c r="AD830459" s="19"/>
      <c r="AE830459" s="19"/>
      <c r="AF830459" s="19"/>
      <c r="AG830459" s="19"/>
      <c r="AH830459" s="19"/>
      <c r="AI830459" s="19"/>
      <c r="AJ830459" s="19"/>
      <c r="AK830459" s="19"/>
      <c r="AL830459" s="19"/>
      <c r="AM830459" s="19"/>
      <c r="AN830459" s="19"/>
      <c r="AO830459" s="19"/>
      <c r="AP830459"/>
    </row>
    <row r="830460" spans="1:42" s="116" customFormat="1" x14ac:dyDescent="0.3">
      <c r="A830460"/>
      <c r="B830460"/>
      <c r="C830460"/>
      <c r="D830460"/>
      <c r="E830460"/>
      <c r="F830460"/>
      <c r="G830460"/>
      <c r="H830460"/>
      <c r="I830460"/>
      <c r="J830460"/>
      <c r="K830460"/>
      <c r="L830460"/>
      <c r="M830460" s="115"/>
      <c r="N830460" s="115"/>
      <c r="O830460"/>
      <c r="P830460"/>
      <c r="Q830460"/>
      <c r="R830460" s="19"/>
      <c r="S830460" s="19"/>
      <c r="T830460"/>
      <c r="U830460" s="113"/>
      <c r="V830460" s="19"/>
      <c r="W830460" s="19"/>
      <c r="X830460" s="19"/>
      <c r="Y830460" s="19"/>
      <c r="Z830460" s="19"/>
      <c r="AA830460" s="19"/>
      <c r="AB830460" s="19"/>
      <c r="AC830460" s="19"/>
      <c r="AD830460" s="19"/>
      <c r="AE830460" s="19"/>
      <c r="AF830460" s="19"/>
      <c r="AG830460" s="19"/>
      <c r="AH830460" s="19"/>
      <c r="AI830460" s="19"/>
      <c r="AJ830460" s="19"/>
      <c r="AK830460" s="19"/>
      <c r="AL830460" s="19"/>
      <c r="AM830460" s="19"/>
      <c r="AN830460" s="19"/>
      <c r="AO830460" s="19"/>
      <c r="AP830460"/>
    </row>
    <row r="830461" spans="1:42" s="116" customFormat="1" x14ac:dyDescent="0.3">
      <c r="A830461"/>
      <c r="B830461"/>
      <c r="C830461"/>
      <c r="D830461"/>
      <c r="E830461"/>
      <c r="F830461"/>
      <c r="G830461"/>
      <c r="H830461"/>
      <c r="I830461"/>
      <c r="J830461"/>
      <c r="K830461"/>
      <c r="L830461"/>
      <c r="M830461" s="115"/>
      <c r="N830461" s="115"/>
      <c r="O830461"/>
      <c r="P830461"/>
      <c r="Q830461"/>
      <c r="R830461" s="19"/>
      <c r="S830461" s="19"/>
      <c r="T830461"/>
      <c r="U830461" s="113"/>
      <c r="V830461" s="19"/>
      <c r="W830461" s="19"/>
      <c r="X830461" s="19"/>
      <c r="Y830461" s="19"/>
      <c r="Z830461" s="19"/>
      <c r="AA830461" s="19"/>
      <c r="AB830461" s="19"/>
      <c r="AC830461" s="19"/>
      <c r="AD830461" s="19"/>
      <c r="AE830461" s="19"/>
      <c r="AF830461" s="19"/>
      <c r="AG830461" s="19"/>
      <c r="AH830461" s="19"/>
      <c r="AI830461" s="19"/>
      <c r="AJ830461" s="19"/>
      <c r="AK830461" s="19"/>
      <c r="AL830461" s="19"/>
      <c r="AM830461" s="19"/>
      <c r="AN830461" s="19"/>
      <c r="AO830461" s="19"/>
      <c r="AP830461"/>
    </row>
    <row r="830462" spans="1:42" s="116" customFormat="1" x14ac:dyDescent="0.3">
      <c r="A830462"/>
      <c r="B830462"/>
      <c r="C830462"/>
      <c r="D830462"/>
      <c r="E830462"/>
      <c r="F830462"/>
      <c r="G830462"/>
      <c r="H830462"/>
      <c r="I830462"/>
      <c r="J830462"/>
      <c r="K830462"/>
      <c r="L830462"/>
      <c r="M830462" s="115"/>
      <c r="N830462" s="115"/>
      <c r="O830462"/>
      <c r="P830462"/>
      <c r="Q830462"/>
      <c r="R830462" s="19"/>
      <c r="S830462" s="19"/>
      <c r="T830462"/>
      <c r="U830462" s="113"/>
      <c r="V830462" s="19"/>
      <c r="W830462" s="19"/>
      <c r="X830462" s="19"/>
      <c r="Y830462" s="19"/>
      <c r="Z830462" s="19"/>
      <c r="AA830462" s="19"/>
      <c r="AB830462" s="19"/>
      <c r="AC830462" s="19"/>
      <c r="AD830462" s="19"/>
      <c r="AE830462" s="19"/>
      <c r="AF830462" s="19"/>
      <c r="AG830462" s="19"/>
      <c r="AH830462" s="19"/>
      <c r="AI830462" s="19"/>
      <c r="AJ830462" s="19"/>
      <c r="AK830462" s="19"/>
      <c r="AL830462" s="19"/>
      <c r="AM830462" s="19"/>
      <c r="AN830462" s="19"/>
      <c r="AO830462" s="19"/>
      <c r="AP830462"/>
    </row>
    <row r="830463" spans="1:42" s="116" customFormat="1" x14ac:dyDescent="0.3">
      <c r="A830463"/>
      <c r="B830463"/>
      <c r="C830463"/>
      <c r="D830463"/>
      <c r="E830463"/>
      <c r="F830463"/>
      <c r="G830463"/>
      <c r="H830463"/>
      <c r="I830463"/>
      <c r="J830463"/>
      <c r="K830463"/>
      <c r="L830463"/>
      <c r="M830463" s="115"/>
      <c r="N830463" s="115"/>
      <c r="O830463"/>
      <c r="P830463"/>
      <c r="Q830463"/>
      <c r="R830463" s="19"/>
      <c r="S830463" s="19"/>
      <c r="T830463"/>
      <c r="U830463" s="113"/>
      <c r="V830463" s="19"/>
      <c r="W830463" s="19"/>
      <c r="X830463" s="19"/>
      <c r="Y830463" s="19"/>
      <c r="Z830463" s="19"/>
      <c r="AA830463" s="19"/>
      <c r="AB830463" s="19"/>
      <c r="AC830463" s="19"/>
      <c r="AD830463" s="19"/>
      <c r="AE830463" s="19"/>
      <c r="AF830463" s="19"/>
      <c r="AG830463" s="19"/>
      <c r="AH830463" s="19"/>
      <c r="AI830463" s="19"/>
      <c r="AJ830463" s="19"/>
      <c r="AK830463" s="19"/>
      <c r="AL830463" s="19"/>
      <c r="AM830463" s="19"/>
      <c r="AN830463" s="19"/>
      <c r="AO830463" s="19"/>
      <c r="AP830463"/>
    </row>
    <row r="830464" spans="1:42" s="116" customFormat="1" x14ac:dyDescent="0.3">
      <c r="A830464"/>
      <c r="B830464"/>
      <c r="C830464"/>
      <c r="D830464"/>
      <c r="E830464"/>
      <c r="F830464"/>
      <c r="G830464"/>
      <c r="H830464"/>
      <c r="I830464"/>
      <c r="J830464"/>
      <c r="K830464"/>
      <c r="L830464"/>
      <c r="M830464" s="115"/>
      <c r="N830464" s="115"/>
      <c r="O830464"/>
      <c r="P830464"/>
      <c r="Q830464"/>
      <c r="R830464" s="19"/>
      <c r="S830464" s="19"/>
      <c r="T830464"/>
      <c r="U830464" s="113"/>
      <c r="V830464" s="19"/>
      <c r="W830464" s="19"/>
      <c r="X830464" s="19"/>
      <c r="Y830464" s="19"/>
      <c r="Z830464" s="19"/>
      <c r="AA830464" s="19"/>
      <c r="AB830464" s="19"/>
      <c r="AC830464" s="19"/>
      <c r="AD830464" s="19"/>
      <c r="AE830464" s="19"/>
      <c r="AF830464" s="19"/>
      <c r="AG830464" s="19"/>
      <c r="AH830464" s="19"/>
      <c r="AI830464" s="19"/>
      <c r="AJ830464" s="19"/>
      <c r="AK830464" s="19"/>
      <c r="AL830464" s="19"/>
      <c r="AM830464" s="19"/>
      <c r="AN830464" s="19"/>
      <c r="AO830464" s="19"/>
      <c r="AP830464"/>
    </row>
    <row r="830465" spans="1:42" s="116" customFormat="1" x14ac:dyDescent="0.3">
      <c r="A830465"/>
      <c r="B830465"/>
      <c r="C830465"/>
      <c r="D830465"/>
      <c r="E830465"/>
      <c r="F830465"/>
      <c r="G830465"/>
      <c r="H830465"/>
      <c r="I830465"/>
      <c r="J830465"/>
      <c r="K830465"/>
      <c r="L830465"/>
      <c r="M830465" s="115"/>
      <c r="N830465" s="115"/>
      <c r="O830465"/>
      <c r="P830465"/>
      <c r="Q830465"/>
      <c r="R830465" s="19"/>
      <c r="S830465" s="19"/>
      <c r="T830465"/>
      <c r="U830465" s="113"/>
      <c r="V830465" s="19"/>
      <c r="W830465" s="19"/>
      <c r="X830465" s="19"/>
      <c r="Y830465" s="19"/>
      <c r="Z830465" s="19"/>
      <c r="AA830465" s="19"/>
      <c r="AB830465" s="19"/>
      <c r="AC830465" s="19"/>
      <c r="AD830465" s="19"/>
      <c r="AE830465" s="19"/>
      <c r="AF830465" s="19"/>
      <c r="AG830465" s="19"/>
      <c r="AH830465" s="19"/>
      <c r="AI830465" s="19"/>
      <c r="AJ830465" s="19"/>
      <c r="AK830465" s="19"/>
      <c r="AL830465" s="19"/>
      <c r="AM830465" s="19"/>
      <c r="AN830465" s="19"/>
      <c r="AO830465" s="19"/>
      <c r="AP830465"/>
    </row>
    <row r="830466" spans="1:42" s="116" customFormat="1" x14ac:dyDescent="0.3">
      <c r="A830466"/>
      <c r="B830466"/>
      <c r="C830466"/>
      <c r="D830466"/>
      <c r="E830466"/>
      <c r="F830466"/>
      <c r="G830466"/>
      <c r="H830466"/>
      <c r="I830466"/>
      <c r="J830466"/>
      <c r="K830466"/>
      <c r="L830466"/>
      <c r="M830466" s="115"/>
      <c r="N830466" s="115"/>
      <c r="O830466"/>
      <c r="P830466"/>
      <c r="Q830466"/>
      <c r="R830466" s="19"/>
      <c r="S830466" s="19"/>
      <c r="T830466"/>
      <c r="U830466" s="113"/>
      <c r="V830466" s="19"/>
      <c r="W830466" s="19"/>
      <c r="X830466" s="19"/>
      <c r="Y830466" s="19"/>
      <c r="Z830466" s="19"/>
      <c r="AA830466" s="19"/>
      <c r="AB830466" s="19"/>
      <c r="AC830466" s="19"/>
      <c r="AD830466" s="19"/>
      <c r="AE830466" s="19"/>
      <c r="AF830466" s="19"/>
      <c r="AG830466" s="19"/>
      <c r="AH830466" s="19"/>
      <c r="AI830466" s="19"/>
      <c r="AJ830466" s="19"/>
      <c r="AK830466" s="19"/>
      <c r="AL830466" s="19"/>
      <c r="AM830466" s="19"/>
      <c r="AN830466" s="19"/>
      <c r="AO830466" s="19"/>
      <c r="AP830466"/>
    </row>
    <row r="830467" spans="1:42" s="116" customFormat="1" x14ac:dyDescent="0.3">
      <c r="A830467"/>
      <c r="B830467"/>
      <c r="C830467"/>
      <c r="D830467"/>
      <c r="E830467"/>
      <c r="F830467"/>
      <c r="G830467"/>
      <c r="H830467"/>
      <c r="I830467"/>
      <c r="J830467"/>
      <c r="K830467"/>
      <c r="L830467"/>
      <c r="M830467" s="115"/>
      <c r="N830467" s="115"/>
      <c r="O830467"/>
      <c r="P830467"/>
      <c r="Q830467"/>
      <c r="R830467" s="19"/>
      <c r="S830467" s="19"/>
      <c r="T830467"/>
      <c r="U830467" s="113"/>
      <c r="V830467" s="19"/>
      <c r="W830467" s="19"/>
      <c r="X830467" s="19"/>
      <c r="Y830467" s="19"/>
      <c r="Z830467" s="19"/>
      <c r="AA830467" s="19"/>
      <c r="AB830467" s="19"/>
      <c r="AC830467" s="19"/>
      <c r="AD830467" s="19"/>
      <c r="AE830467" s="19"/>
      <c r="AF830467" s="19"/>
      <c r="AG830467" s="19"/>
      <c r="AH830467" s="19"/>
      <c r="AI830467" s="19"/>
      <c r="AJ830467" s="19"/>
      <c r="AK830467" s="19"/>
      <c r="AL830467" s="19"/>
      <c r="AM830467" s="19"/>
      <c r="AN830467" s="19"/>
      <c r="AO830467" s="19"/>
      <c r="AP830467"/>
    </row>
    <row r="830468" spans="1:42" s="116" customFormat="1" x14ac:dyDescent="0.3">
      <c r="A830468"/>
      <c r="B830468"/>
      <c r="C830468"/>
      <c r="D830468"/>
      <c r="E830468"/>
      <c r="F830468"/>
      <c r="G830468"/>
      <c r="H830468"/>
      <c r="I830468"/>
      <c r="J830468"/>
      <c r="K830468"/>
      <c r="L830468"/>
      <c r="M830468" s="115"/>
      <c r="N830468" s="115"/>
      <c r="O830468"/>
      <c r="P830468"/>
      <c r="Q830468"/>
      <c r="R830468" s="19"/>
      <c r="S830468" s="19"/>
      <c r="T830468"/>
      <c r="U830468" s="113"/>
      <c r="V830468" s="19"/>
      <c r="W830468" s="19"/>
      <c r="X830468" s="19"/>
      <c r="Y830468" s="19"/>
      <c r="Z830468" s="19"/>
      <c r="AA830468" s="19"/>
      <c r="AB830468" s="19"/>
      <c r="AC830468" s="19"/>
      <c r="AD830468" s="19"/>
      <c r="AE830468" s="19"/>
      <c r="AF830468" s="19"/>
      <c r="AG830468" s="19"/>
      <c r="AH830468" s="19"/>
      <c r="AI830468" s="19"/>
      <c r="AJ830468" s="19"/>
      <c r="AK830468" s="19"/>
      <c r="AL830468" s="19"/>
      <c r="AM830468" s="19"/>
      <c r="AN830468" s="19"/>
      <c r="AO830468" s="19"/>
      <c r="AP830468"/>
    </row>
    <row r="830469" spans="1:42" s="116" customFormat="1" x14ac:dyDescent="0.3">
      <c r="A830469"/>
      <c r="B830469"/>
      <c r="C830469"/>
      <c r="D830469"/>
      <c r="E830469"/>
      <c r="F830469"/>
      <c r="G830469"/>
      <c r="H830469"/>
      <c r="I830469"/>
      <c r="J830469"/>
      <c r="K830469"/>
      <c r="L830469"/>
      <c r="M830469" s="115"/>
      <c r="N830469" s="115"/>
      <c r="O830469"/>
      <c r="P830469"/>
      <c r="Q830469"/>
      <c r="R830469" s="19"/>
      <c r="S830469" s="19"/>
      <c r="T830469"/>
      <c r="U830469" s="113"/>
      <c r="V830469" s="19"/>
      <c r="W830469" s="19"/>
      <c r="X830469" s="19"/>
      <c r="Y830469" s="19"/>
      <c r="Z830469" s="19"/>
      <c r="AA830469" s="19"/>
      <c r="AB830469" s="19"/>
      <c r="AC830469" s="19"/>
      <c r="AD830469" s="19"/>
      <c r="AE830469" s="19"/>
      <c r="AF830469" s="19"/>
      <c r="AG830469" s="19"/>
      <c r="AH830469" s="19"/>
      <c r="AI830469" s="19"/>
      <c r="AJ830469" s="19"/>
      <c r="AK830469" s="19"/>
      <c r="AL830469" s="19"/>
      <c r="AM830469" s="19"/>
      <c r="AN830469" s="19"/>
      <c r="AO830469" s="19"/>
      <c r="AP830469"/>
    </row>
    <row r="830470" spans="1:42" s="116" customFormat="1" x14ac:dyDescent="0.3">
      <c r="A830470"/>
      <c r="B830470"/>
      <c r="C830470"/>
      <c r="D830470"/>
      <c r="E830470"/>
      <c r="F830470"/>
      <c r="G830470"/>
      <c r="H830470"/>
      <c r="I830470"/>
      <c r="J830470"/>
      <c r="K830470"/>
      <c r="L830470"/>
      <c r="M830470" s="115"/>
      <c r="N830470" s="115"/>
      <c r="O830470"/>
      <c r="P830470"/>
      <c r="Q830470"/>
      <c r="R830470" s="19"/>
      <c r="S830470" s="19"/>
      <c r="T830470"/>
      <c r="U830470" s="113"/>
      <c r="V830470" s="19"/>
      <c r="W830470" s="19"/>
      <c r="X830470" s="19"/>
      <c r="Y830470" s="19"/>
      <c r="Z830470" s="19"/>
      <c r="AA830470" s="19"/>
      <c r="AB830470" s="19"/>
      <c r="AC830470" s="19"/>
      <c r="AD830470" s="19"/>
      <c r="AE830470" s="19"/>
      <c r="AF830470" s="19"/>
      <c r="AG830470" s="19"/>
      <c r="AH830470" s="19"/>
      <c r="AI830470" s="19"/>
      <c r="AJ830470" s="19"/>
      <c r="AK830470" s="19"/>
      <c r="AL830470" s="19"/>
      <c r="AM830470" s="19"/>
      <c r="AN830470" s="19"/>
      <c r="AO830470" s="19"/>
      <c r="AP830470"/>
    </row>
    <row r="830471" spans="1:42" s="116" customFormat="1" x14ac:dyDescent="0.3">
      <c r="A830471"/>
      <c r="B830471"/>
      <c r="C830471"/>
      <c r="D830471"/>
      <c r="E830471"/>
      <c r="F830471"/>
      <c r="G830471"/>
      <c r="H830471"/>
      <c r="I830471"/>
      <c r="J830471"/>
      <c r="K830471"/>
      <c r="L830471"/>
      <c r="M830471" s="115"/>
      <c r="N830471" s="115"/>
      <c r="O830471"/>
      <c r="P830471"/>
      <c r="Q830471"/>
      <c r="R830471" s="19"/>
      <c r="S830471" s="19"/>
      <c r="T830471"/>
      <c r="U830471" s="113"/>
      <c r="V830471" s="19"/>
      <c r="W830471" s="19"/>
      <c r="X830471" s="19"/>
      <c r="Y830471" s="19"/>
      <c r="Z830471" s="19"/>
      <c r="AA830471" s="19"/>
      <c r="AB830471" s="19"/>
      <c r="AC830471" s="19"/>
      <c r="AD830471" s="19"/>
      <c r="AE830471" s="19"/>
      <c r="AF830471" s="19"/>
      <c r="AG830471" s="19"/>
      <c r="AH830471" s="19"/>
      <c r="AI830471" s="19"/>
      <c r="AJ830471" s="19"/>
      <c r="AK830471" s="19"/>
      <c r="AL830471" s="19"/>
      <c r="AM830471" s="19"/>
      <c r="AN830471" s="19"/>
      <c r="AO830471" s="19"/>
      <c r="AP830471"/>
    </row>
    <row r="830472" spans="1:42" s="116" customFormat="1" x14ac:dyDescent="0.3">
      <c r="A830472"/>
      <c r="B830472"/>
      <c r="C830472"/>
      <c r="D830472"/>
      <c r="E830472"/>
      <c r="F830472"/>
      <c r="G830472"/>
      <c r="H830472"/>
      <c r="I830472"/>
      <c r="J830472"/>
      <c r="K830472"/>
      <c r="L830472"/>
      <c r="M830472" s="115"/>
      <c r="N830472" s="115"/>
      <c r="O830472"/>
      <c r="P830472"/>
      <c r="Q830472"/>
      <c r="R830472" s="19"/>
      <c r="S830472" s="19"/>
      <c r="T830472"/>
      <c r="U830472" s="113"/>
      <c r="V830472" s="19"/>
      <c r="W830472" s="19"/>
      <c r="X830472" s="19"/>
      <c r="Y830472" s="19"/>
      <c r="Z830472" s="19"/>
      <c r="AA830472" s="19"/>
      <c r="AB830472" s="19"/>
      <c r="AC830472" s="19"/>
      <c r="AD830472" s="19"/>
      <c r="AE830472" s="19"/>
      <c r="AF830472" s="19"/>
      <c r="AG830472" s="19"/>
      <c r="AH830472" s="19"/>
      <c r="AI830472" s="19"/>
      <c r="AJ830472" s="19"/>
      <c r="AK830472" s="19"/>
      <c r="AL830472" s="19"/>
      <c r="AM830472" s="19"/>
      <c r="AN830472" s="19"/>
      <c r="AO830472" s="19"/>
      <c r="AP830472"/>
    </row>
    <row r="830473" spans="1:42" s="116" customFormat="1" x14ac:dyDescent="0.3">
      <c r="A830473"/>
      <c r="B830473"/>
      <c r="C830473"/>
      <c r="D830473"/>
      <c r="E830473"/>
      <c r="F830473"/>
      <c r="G830473"/>
      <c r="H830473"/>
      <c r="I830473"/>
      <c r="J830473"/>
      <c r="K830473"/>
      <c r="L830473"/>
      <c r="M830473" s="115"/>
      <c r="N830473" s="115"/>
      <c r="O830473"/>
      <c r="P830473"/>
      <c r="Q830473"/>
      <c r="R830473" s="19"/>
      <c r="S830473" s="19"/>
      <c r="T830473"/>
      <c r="U830473" s="113"/>
      <c r="V830473" s="19"/>
      <c r="W830473" s="19"/>
      <c r="X830473" s="19"/>
      <c r="Y830473" s="19"/>
      <c r="Z830473" s="19"/>
      <c r="AA830473" s="19"/>
      <c r="AB830473" s="19"/>
      <c r="AC830473" s="19"/>
      <c r="AD830473" s="19"/>
      <c r="AE830473" s="19"/>
      <c r="AF830473" s="19"/>
      <c r="AG830473" s="19"/>
      <c r="AH830473" s="19"/>
      <c r="AI830473" s="19"/>
      <c r="AJ830473" s="19"/>
      <c r="AK830473" s="19"/>
      <c r="AL830473" s="19"/>
      <c r="AM830473" s="19"/>
      <c r="AN830473" s="19"/>
      <c r="AO830473" s="19"/>
      <c r="AP830473"/>
    </row>
    <row r="830474" spans="1:42" s="116" customFormat="1" x14ac:dyDescent="0.3">
      <c r="A830474"/>
      <c r="B830474"/>
      <c r="C830474"/>
      <c r="D830474"/>
      <c r="E830474"/>
      <c r="F830474"/>
      <c r="G830474"/>
      <c r="H830474"/>
      <c r="I830474"/>
      <c r="J830474"/>
      <c r="K830474"/>
      <c r="L830474"/>
      <c r="M830474" s="115"/>
      <c r="N830474" s="115"/>
      <c r="O830474"/>
      <c r="P830474"/>
      <c r="Q830474"/>
      <c r="R830474" s="19"/>
      <c r="S830474" s="19"/>
      <c r="T830474"/>
      <c r="U830474" s="113"/>
      <c r="V830474" s="19"/>
      <c r="W830474" s="19"/>
      <c r="X830474" s="19"/>
      <c r="Y830474" s="19"/>
      <c r="Z830474" s="19"/>
      <c r="AA830474" s="19"/>
      <c r="AB830474" s="19"/>
      <c r="AC830474" s="19"/>
      <c r="AD830474" s="19"/>
      <c r="AE830474" s="19"/>
      <c r="AF830474" s="19"/>
      <c r="AG830474" s="19"/>
      <c r="AH830474" s="19"/>
      <c r="AI830474" s="19"/>
      <c r="AJ830474" s="19"/>
      <c r="AK830474" s="19"/>
      <c r="AL830474" s="19"/>
      <c r="AM830474" s="19"/>
      <c r="AN830474" s="19"/>
      <c r="AO830474" s="19"/>
      <c r="AP830474"/>
    </row>
    <row r="830475" spans="1:42" s="116" customFormat="1" x14ac:dyDescent="0.3">
      <c r="A830475"/>
      <c r="B830475"/>
      <c r="C830475"/>
      <c r="D830475"/>
      <c r="E830475"/>
      <c r="F830475"/>
      <c r="G830475"/>
      <c r="H830475"/>
      <c r="I830475"/>
      <c r="J830475"/>
      <c r="K830475"/>
      <c r="L830475"/>
      <c r="M830475" s="115"/>
      <c r="N830475" s="115"/>
      <c r="O830475"/>
      <c r="P830475"/>
      <c r="Q830475"/>
      <c r="R830475" s="19"/>
      <c r="S830475" s="19"/>
      <c r="T830475"/>
      <c r="U830475" s="113"/>
      <c r="V830475" s="19"/>
      <c r="W830475" s="19"/>
      <c r="X830475" s="19"/>
      <c r="Y830475" s="19"/>
      <c r="Z830475" s="19"/>
      <c r="AA830475" s="19"/>
      <c r="AB830475" s="19"/>
      <c r="AC830475" s="19"/>
      <c r="AD830475" s="19"/>
      <c r="AE830475" s="19"/>
      <c r="AF830475" s="19"/>
      <c r="AG830475" s="19"/>
      <c r="AH830475" s="19"/>
      <c r="AI830475" s="19"/>
      <c r="AJ830475" s="19"/>
      <c r="AK830475" s="19"/>
      <c r="AL830475" s="19"/>
      <c r="AM830475" s="19"/>
      <c r="AN830475" s="19"/>
      <c r="AO830475" s="19"/>
      <c r="AP830475"/>
    </row>
    <row r="830476" spans="1:42" s="116" customFormat="1" x14ac:dyDescent="0.3">
      <c r="A830476"/>
      <c r="B830476"/>
      <c r="C830476"/>
      <c r="D830476"/>
      <c r="E830476"/>
      <c r="F830476"/>
      <c r="G830476"/>
      <c r="H830476"/>
      <c r="I830476"/>
      <c r="J830476"/>
      <c r="K830476"/>
      <c r="L830476"/>
      <c r="M830476" s="115"/>
      <c r="N830476" s="115"/>
      <c r="O830476"/>
      <c r="P830476"/>
      <c r="Q830476"/>
      <c r="R830476" s="19"/>
      <c r="S830476" s="19"/>
      <c r="T830476"/>
      <c r="U830476" s="113"/>
      <c r="V830476" s="19"/>
      <c r="W830476" s="19"/>
      <c r="X830476" s="19"/>
      <c r="Y830476" s="19"/>
      <c r="Z830476" s="19"/>
      <c r="AA830476" s="19"/>
      <c r="AB830476" s="19"/>
      <c r="AC830476" s="19"/>
      <c r="AD830476" s="19"/>
      <c r="AE830476" s="19"/>
      <c r="AF830476" s="19"/>
      <c r="AG830476" s="19"/>
      <c r="AH830476" s="19"/>
      <c r="AI830476" s="19"/>
      <c r="AJ830476" s="19"/>
      <c r="AK830476" s="19"/>
      <c r="AL830476" s="19"/>
      <c r="AM830476" s="19"/>
      <c r="AN830476" s="19"/>
      <c r="AO830476" s="19"/>
      <c r="AP830476"/>
    </row>
    <row r="830477" spans="1:42" s="116" customFormat="1" x14ac:dyDescent="0.3">
      <c r="A830477"/>
      <c r="B830477"/>
      <c r="C830477"/>
      <c r="D830477"/>
      <c r="E830477"/>
      <c r="F830477"/>
      <c r="G830477"/>
      <c r="H830477"/>
      <c r="I830477"/>
      <c r="J830477"/>
      <c r="K830477"/>
      <c r="L830477"/>
      <c r="M830477" s="115"/>
      <c r="N830477" s="115"/>
      <c r="O830477"/>
      <c r="P830477"/>
      <c r="Q830477"/>
      <c r="R830477" s="19"/>
      <c r="S830477" s="19"/>
      <c r="T830477"/>
      <c r="U830477" s="113"/>
      <c r="V830477" s="19"/>
      <c r="W830477" s="19"/>
      <c r="X830477" s="19"/>
      <c r="Y830477" s="19"/>
      <c r="Z830477" s="19"/>
      <c r="AA830477" s="19"/>
      <c r="AB830477" s="19"/>
      <c r="AC830477" s="19"/>
      <c r="AD830477" s="19"/>
      <c r="AE830477" s="19"/>
      <c r="AF830477" s="19"/>
      <c r="AG830477" s="19"/>
      <c r="AH830477" s="19"/>
      <c r="AI830477" s="19"/>
      <c r="AJ830477" s="19"/>
      <c r="AK830477" s="19"/>
      <c r="AL830477" s="19"/>
      <c r="AM830477" s="19"/>
      <c r="AN830477" s="19"/>
      <c r="AO830477" s="19"/>
      <c r="AP830477"/>
    </row>
    <row r="830478" spans="1:42" s="116" customFormat="1" x14ac:dyDescent="0.3">
      <c r="A830478"/>
      <c r="B830478"/>
      <c r="C830478"/>
      <c r="D830478"/>
      <c r="E830478"/>
      <c r="F830478"/>
      <c r="G830478"/>
      <c r="H830478"/>
      <c r="I830478"/>
      <c r="J830478"/>
      <c r="K830478"/>
      <c r="L830478"/>
      <c r="M830478" s="115"/>
      <c r="N830478" s="115"/>
      <c r="O830478"/>
      <c r="P830478"/>
      <c r="Q830478"/>
      <c r="R830478" s="19"/>
      <c r="S830478" s="19"/>
      <c r="T830478"/>
      <c r="U830478" s="113"/>
      <c r="V830478" s="19"/>
      <c r="W830478" s="19"/>
      <c r="X830478" s="19"/>
      <c r="Y830478" s="19"/>
      <c r="Z830478" s="19"/>
      <c r="AA830478" s="19"/>
      <c r="AB830478" s="19"/>
      <c r="AC830478" s="19"/>
      <c r="AD830478" s="19"/>
      <c r="AE830478" s="19"/>
      <c r="AF830478" s="19"/>
      <c r="AG830478" s="19"/>
      <c r="AH830478" s="19"/>
      <c r="AI830478" s="19"/>
      <c r="AJ830478" s="19"/>
      <c r="AK830478" s="19"/>
      <c r="AL830478" s="19"/>
      <c r="AM830478" s="19"/>
      <c r="AN830478" s="19"/>
      <c r="AO830478" s="19"/>
      <c r="AP830478"/>
    </row>
    <row r="830479" spans="1:42" s="116" customFormat="1" x14ac:dyDescent="0.3">
      <c r="A830479"/>
      <c r="B830479"/>
      <c r="C830479"/>
      <c r="D830479"/>
      <c r="E830479"/>
      <c r="F830479"/>
      <c r="G830479"/>
      <c r="H830479"/>
      <c r="I830479"/>
      <c r="J830479"/>
      <c r="K830479"/>
      <c r="L830479"/>
      <c r="M830479" s="115"/>
      <c r="N830479" s="115"/>
      <c r="O830479"/>
      <c r="P830479"/>
      <c r="Q830479"/>
      <c r="R830479" s="19"/>
      <c r="S830479" s="19"/>
      <c r="T830479"/>
      <c r="U830479" s="113"/>
      <c r="V830479" s="19"/>
      <c r="W830479" s="19"/>
      <c r="X830479" s="19"/>
      <c r="Y830479" s="19"/>
      <c r="Z830479" s="19"/>
      <c r="AA830479" s="19"/>
      <c r="AB830479" s="19"/>
      <c r="AC830479" s="19"/>
      <c r="AD830479" s="19"/>
      <c r="AE830479" s="19"/>
      <c r="AF830479" s="19"/>
      <c r="AG830479" s="19"/>
      <c r="AH830479" s="19"/>
      <c r="AI830479" s="19"/>
      <c r="AJ830479" s="19"/>
      <c r="AK830479" s="19"/>
      <c r="AL830479" s="19"/>
      <c r="AM830479" s="19"/>
      <c r="AN830479" s="19"/>
      <c r="AO830479" s="19"/>
      <c r="AP830479"/>
    </row>
    <row r="830480" spans="1:42" s="116" customFormat="1" x14ac:dyDescent="0.3">
      <c r="A830480"/>
      <c r="B830480"/>
      <c r="C830480"/>
      <c r="D830480"/>
      <c r="E830480"/>
      <c r="F830480"/>
      <c r="G830480"/>
      <c r="H830480"/>
      <c r="I830480"/>
      <c r="J830480"/>
      <c r="K830480"/>
      <c r="L830480"/>
      <c r="M830480" s="115"/>
      <c r="N830480" s="115"/>
      <c r="O830480"/>
      <c r="P830480"/>
      <c r="Q830480"/>
      <c r="R830480" s="19"/>
      <c r="S830480" s="19"/>
      <c r="T830480"/>
      <c r="U830480" s="113"/>
      <c r="V830480" s="19"/>
      <c r="W830480" s="19"/>
      <c r="X830480" s="19"/>
      <c r="Y830480" s="19"/>
      <c r="Z830480" s="19"/>
      <c r="AA830480" s="19"/>
      <c r="AB830480" s="19"/>
      <c r="AC830480" s="19"/>
      <c r="AD830480" s="19"/>
      <c r="AE830480" s="19"/>
      <c r="AF830480" s="19"/>
      <c r="AG830480" s="19"/>
      <c r="AH830480" s="19"/>
      <c r="AI830480" s="19"/>
      <c r="AJ830480" s="19"/>
      <c r="AK830480" s="19"/>
      <c r="AL830480" s="19"/>
      <c r="AM830480" s="19"/>
      <c r="AN830480" s="19"/>
      <c r="AO830480" s="19"/>
      <c r="AP830480"/>
    </row>
    <row r="830481" spans="1:42" s="116" customFormat="1" x14ac:dyDescent="0.3">
      <c r="A830481"/>
      <c r="B830481"/>
      <c r="C830481"/>
      <c r="D830481"/>
      <c r="E830481"/>
      <c r="F830481"/>
      <c r="G830481"/>
      <c r="H830481"/>
      <c r="I830481"/>
      <c r="J830481"/>
      <c r="K830481"/>
      <c r="L830481"/>
      <c r="M830481" s="115"/>
      <c r="N830481" s="115"/>
      <c r="O830481"/>
      <c r="P830481"/>
      <c r="Q830481"/>
      <c r="R830481" s="19"/>
      <c r="S830481" s="19"/>
      <c r="T830481"/>
      <c r="U830481" s="113"/>
      <c r="V830481" s="19"/>
      <c r="W830481" s="19"/>
      <c r="X830481" s="19"/>
      <c r="Y830481" s="19"/>
      <c r="Z830481" s="19"/>
      <c r="AA830481" s="19"/>
      <c r="AB830481" s="19"/>
      <c r="AC830481" s="19"/>
      <c r="AD830481" s="19"/>
      <c r="AE830481" s="19"/>
      <c r="AF830481" s="19"/>
      <c r="AG830481" s="19"/>
      <c r="AH830481" s="19"/>
      <c r="AI830481" s="19"/>
      <c r="AJ830481" s="19"/>
      <c r="AK830481" s="19"/>
      <c r="AL830481" s="19"/>
      <c r="AM830481" s="19"/>
      <c r="AN830481" s="19"/>
      <c r="AO830481" s="19"/>
      <c r="AP830481"/>
    </row>
    <row r="830482" spans="1:42" s="116" customFormat="1" x14ac:dyDescent="0.3">
      <c r="A830482"/>
      <c r="B830482"/>
      <c r="C830482"/>
      <c r="D830482"/>
      <c r="E830482"/>
      <c r="F830482"/>
      <c r="G830482"/>
      <c r="H830482"/>
      <c r="I830482"/>
      <c r="J830482"/>
      <c r="K830482"/>
      <c r="L830482"/>
      <c r="M830482" s="115"/>
      <c r="N830482" s="115"/>
      <c r="O830482"/>
      <c r="P830482"/>
      <c r="Q830482"/>
      <c r="R830482" s="19"/>
      <c r="S830482" s="19"/>
      <c r="T830482"/>
      <c r="U830482" s="113"/>
      <c r="V830482" s="19"/>
      <c r="W830482" s="19"/>
      <c r="X830482" s="19"/>
      <c r="Y830482" s="19"/>
      <c r="Z830482" s="19"/>
      <c r="AA830482" s="19"/>
      <c r="AB830482" s="19"/>
      <c r="AC830482" s="19"/>
      <c r="AD830482" s="19"/>
      <c r="AE830482" s="19"/>
      <c r="AF830482" s="19"/>
      <c r="AG830482" s="19"/>
      <c r="AH830482" s="19"/>
      <c r="AI830482" s="19"/>
      <c r="AJ830482" s="19"/>
      <c r="AK830482" s="19"/>
      <c r="AL830482" s="19"/>
      <c r="AM830482" s="19"/>
      <c r="AN830482" s="19"/>
      <c r="AO830482" s="19"/>
      <c r="AP830482"/>
    </row>
    <row r="830483" spans="1:42" s="116" customFormat="1" x14ac:dyDescent="0.3">
      <c r="A830483"/>
      <c r="B830483"/>
      <c r="C830483"/>
      <c r="D830483"/>
      <c r="E830483"/>
      <c r="F830483"/>
      <c r="G830483"/>
      <c r="H830483"/>
      <c r="I830483"/>
      <c r="J830483"/>
      <c r="K830483"/>
      <c r="L830483"/>
      <c r="M830483" s="115"/>
      <c r="N830483" s="115"/>
      <c r="O830483"/>
      <c r="P830483"/>
      <c r="Q830483"/>
      <c r="R830483" s="19"/>
      <c r="S830483" s="19"/>
      <c r="T830483"/>
      <c r="U830483" s="113"/>
      <c r="V830483" s="19"/>
      <c r="W830483" s="19"/>
      <c r="X830483" s="19"/>
      <c r="Y830483" s="19"/>
      <c r="Z830483" s="19"/>
      <c r="AA830483" s="19"/>
      <c r="AB830483" s="19"/>
      <c r="AC830483" s="19"/>
      <c r="AD830483" s="19"/>
      <c r="AE830483" s="19"/>
      <c r="AF830483" s="19"/>
      <c r="AG830483" s="19"/>
      <c r="AH830483" s="19"/>
      <c r="AI830483" s="19"/>
      <c r="AJ830483" s="19"/>
      <c r="AK830483" s="19"/>
      <c r="AL830483" s="19"/>
      <c r="AM830483" s="19"/>
      <c r="AN830483" s="19"/>
      <c r="AO830483" s="19"/>
      <c r="AP830483"/>
    </row>
    <row r="830484" spans="1:42" s="116" customFormat="1" x14ac:dyDescent="0.3">
      <c r="A830484"/>
      <c r="B830484"/>
      <c r="C830484"/>
      <c r="D830484"/>
      <c r="E830484"/>
      <c r="F830484"/>
      <c r="G830484"/>
      <c r="H830484"/>
      <c r="I830484"/>
      <c r="J830484"/>
      <c r="K830484"/>
      <c r="L830484"/>
      <c r="M830484" s="115"/>
      <c r="N830484" s="115"/>
      <c r="O830484"/>
      <c r="P830484"/>
      <c r="Q830484"/>
      <c r="R830484" s="19"/>
      <c r="S830484" s="19"/>
      <c r="T830484"/>
      <c r="U830484" s="113"/>
      <c r="V830484" s="19"/>
      <c r="W830484" s="19"/>
      <c r="X830484" s="19"/>
      <c r="Y830484" s="19"/>
      <c r="Z830484" s="19"/>
      <c r="AA830484" s="19"/>
      <c r="AB830484" s="19"/>
      <c r="AC830484" s="19"/>
      <c r="AD830484" s="19"/>
      <c r="AE830484" s="19"/>
      <c r="AF830484" s="19"/>
      <c r="AG830484" s="19"/>
      <c r="AH830484" s="19"/>
      <c r="AI830484" s="19"/>
      <c r="AJ830484" s="19"/>
      <c r="AK830484" s="19"/>
      <c r="AL830484" s="19"/>
      <c r="AM830484" s="19"/>
      <c r="AN830484" s="19"/>
      <c r="AO830484" s="19"/>
      <c r="AP830484"/>
    </row>
    <row r="830485" spans="1:42" s="116" customFormat="1" x14ac:dyDescent="0.3">
      <c r="A830485"/>
      <c r="B830485"/>
      <c r="C830485"/>
      <c r="D830485"/>
      <c r="E830485"/>
      <c r="F830485"/>
      <c r="G830485"/>
      <c r="H830485"/>
      <c r="I830485"/>
      <c r="J830485"/>
      <c r="K830485"/>
      <c r="L830485"/>
      <c r="M830485" s="115"/>
      <c r="N830485" s="115"/>
      <c r="O830485"/>
      <c r="P830485"/>
      <c r="Q830485"/>
      <c r="R830485" s="19"/>
      <c r="S830485" s="19"/>
      <c r="T830485"/>
      <c r="U830485" s="113"/>
      <c r="V830485" s="19"/>
      <c r="W830485" s="19"/>
      <c r="X830485" s="19"/>
      <c r="Y830485" s="19"/>
      <c r="Z830485" s="19"/>
      <c r="AA830485" s="19"/>
      <c r="AB830485" s="19"/>
      <c r="AC830485" s="19"/>
      <c r="AD830485" s="19"/>
      <c r="AE830485" s="19"/>
      <c r="AF830485" s="19"/>
      <c r="AG830485" s="19"/>
      <c r="AH830485" s="19"/>
      <c r="AI830485" s="19"/>
      <c r="AJ830485" s="19"/>
      <c r="AK830485" s="19"/>
      <c r="AL830485" s="19"/>
      <c r="AM830485" s="19"/>
      <c r="AN830485" s="19"/>
      <c r="AO830485" s="19"/>
      <c r="AP830485"/>
    </row>
    <row r="830486" spans="1:42" s="116" customFormat="1" x14ac:dyDescent="0.3">
      <c r="A830486"/>
      <c r="B830486"/>
      <c r="C830486"/>
      <c r="D830486"/>
      <c r="E830486"/>
      <c r="F830486"/>
      <c r="G830486"/>
      <c r="H830486"/>
      <c r="I830486"/>
      <c r="J830486"/>
      <c r="K830486"/>
      <c r="L830486"/>
      <c r="M830486" s="115"/>
      <c r="N830486" s="115"/>
      <c r="O830486"/>
      <c r="P830486"/>
      <c r="Q830486"/>
      <c r="R830486" s="19"/>
      <c r="S830486" s="19"/>
      <c r="T830486"/>
      <c r="U830486" s="113"/>
      <c r="V830486" s="19"/>
      <c r="W830486" s="19"/>
      <c r="X830486" s="19"/>
      <c r="Y830486" s="19"/>
      <c r="Z830486" s="19"/>
      <c r="AA830486" s="19"/>
      <c r="AB830486" s="19"/>
      <c r="AC830486" s="19"/>
      <c r="AD830486" s="19"/>
      <c r="AE830486" s="19"/>
      <c r="AF830486" s="19"/>
      <c r="AG830486" s="19"/>
      <c r="AH830486" s="19"/>
      <c r="AI830486" s="19"/>
      <c r="AJ830486" s="19"/>
      <c r="AK830486" s="19"/>
      <c r="AL830486" s="19"/>
      <c r="AM830486" s="19"/>
      <c r="AN830486" s="19"/>
      <c r="AO830486" s="19"/>
      <c r="AP830486"/>
    </row>
    <row r="830487" spans="1:42" s="116" customFormat="1" x14ac:dyDescent="0.3">
      <c r="A830487"/>
      <c r="B830487"/>
      <c r="C830487"/>
      <c r="D830487"/>
      <c r="E830487"/>
      <c r="F830487"/>
      <c r="G830487"/>
      <c r="H830487"/>
      <c r="I830487"/>
      <c r="J830487"/>
      <c r="K830487"/>
      <c r="L830487"/>
      <c r="M830487" s="115"/>
      <c r="N830487" s="115"/>
      <c r="O830487"/>
      <c r="P830487"/>
      <c r="Q830487"/>
      <c r="R830487" s="19"/>
      <c r="S830487" s="19"/>
      <c r="T830487"/>
      <c r="U830487" s="113"/>
      <c r="V830487" s="19"/>
      <c r="W830487" s="19"/>
      <c r="X830487" s="19"/>
      <c r="Y830487" s="19"/>
      <c r="Z830487" s="19"/>
      <c r="AA830487" s="19"/>
      <c r="AB830487" s="19"/>
      <c r="AC830487" s="19"/>
      <c r="AD830487" s="19"/>
      <c r="AE830487" s="19"/>
      <c r="AF830487" s="19"/>
      <c r="AG830487" s="19"/>
      <c r="AH830487" s="19"/>
      <c r="AI830487" s="19"/>
      <c r="AJ830487" s="19"/>
      <c r="AK830487" s="19"/>
      <c r="AL830487" s="19"/>
      <c r="AM830487" s="19"/>
      <c r="AN830487" s="19"/>
      <c r="AO830487" s="19"/>
      <c r="AP830487"/>
    </row>
    <row r="830488" spans="1:42" s="116" customFormat="1" x14ac:dyDescent="0.3">
      <c r="A830488"/>
      <c r="B830488"/>
      <c r="C830488"/>
      <c r="D830488"/>
      <c r="E830488"/>
      <c r="F830488"/>
      <c r="G830488"/>
      <c r="H830488"/>
      <c r="I830488"/>
      <c r="J830488"/>
      <c r="K830488"/>
      <c r="L830488"/>
      <c r="M830488" s="115"/>
      <c r="N830488" s="115"/>
      <c r="O830488"/>
      <c r="P830488"/>
      <c r="Q830488"/>
      <c r="R830488" s="19"/>
      <c r="S830488" s="19"/>
      <c r="T830488"/>
      <c r="U830488" s="113"/>
      <c r="V830488" s="19"/>
      <c r="W830488" s="19"/>
      <c r="X830488" s="19"/>
      <c r="Y830488" s="19"/>
      <c r="Z830488" s="19"/>
      <c r="AA830488" s="19"/>
      <c r="AB830488" s="19"/>
      <c r="AC830488" s="19"/>
      <c r="AD830488" s="19"/>
      <c r="AE830488" s="19"/>
      <c r="AF830488" s="19"/>
      <c r="AG830488" s="19"/>
      <c r="AH830488" s="19"/>
      <c r="AI830488" s="19"/>
      <c r="AJ830488" s="19"/>
      <c r="AK830488" s="19"/>
      <c r="AL830488" s="19"/>
      <c r="AM830488" s="19"/>
      <c r="AN830488" s="19"/>
      <c r="AO830488" s="19"/>
      <c r="AP830488"/>
    </row>
    <row r="830489" spans="1:42" s="116" customFormat="1" x14ac:dyDescent="0.3">
      <c r="A830489"/>
      <c r="B830489"/>
      <c r="C830489"/>
      <c r="D830489"/>
      <c r="E830489"/>
      <c r="F830489"/>
      <c r="G830489"/>
      <c r="H830489"/>
      <c r="I830489"/>
      <c r="J830489"/>
      <c r="K830489"/>
      <c r="L830489"/>
      <c r="M830489" s="115"/>
      <c r="N830489" s="115"/>
      <c r="O830489"/>
      <c r="P830489"/>
      <c r="Q830489"/>
      <c r="R830489" s="19"/>
      <c r="S830489" s="19"/>
      <c r="T830489"/>
      <c r="U830489" s="113"/>
      <c r="V830489" s="19"/>
      <c r="W830489" s="19"/>
      <c r="X830489" s="19"/>
      <c r="Y830489" s="19"/>
      <c r="Z830489" s="19"/>
      <c r="AA830489" s="19"/>
      <c r="AB830489" s="19"/>
      <c r="AC830489" s="19"/>
      <c r="AD830489" s="19"/>
      <c r="AE830489" s="19"/>
      <c r="AF830489" s="19"/>
      <c r="AG830489" s="19"/>
      <c r="AH830489" s="19"/>
      <c r="AI830489" s="19"/>
      <c r="AJ830489" s="19"/>
      <c r="AK830489" s="19"/>
      <c r="AL830489" s="19"/>
      <c r="AM830489" s="19"/>
      <c r="AN830489" s="19"/>
      <c r="AO830489" s="19"/>
      <c r="AP830489"/>
    </row>
    <row r="830490" spans="1:42" s="116" customFormat="1" x14ac:dyDescent="0.3">
      <c r="A830490"/>
      <c r="B830490"/>
      <c r="C830490"/>
      <c r="D830490"/>
      <c r="E830490"/>
      <c r="F830490"/>
      <c r="G830490"/>
      <c r="H830490"/>
      <c r="I830490"/>
      <c r="J830490"/>
      <c r="K830490"/>
      <c r="L830490"/>
      <c r="M830490" s="115"/>
      <c r="N830490" s="115"/>
      <c r="O830490"/>
      <c r="P830490"/>
      <c r="Q830490"/>
      <c r="R830490" s="19"/>
      <c r="S830490" s="19"/>
      <c r="T830490"/>
      <c r="U830490" s="113"/>
      <c r="V830490" s="19"/>
      <c r="W830490" s="19"/>
      <c r="X830490" s="19"/>
      <c r="Y830490" s="19"/>
      <c r="Z830490" s="19"/>
      <c r="AA830490" s="19"/>
      <c r="AB830490" s="19"/>
      <c r="AC830490" s="19"/>
      <c r="AD830490" s="19"/>
      <c r="AE830490" s="19"/>
      <c r="AF830490" s="19"/>
      <c r="AG830490" s="19"/>
      <c r="AH830490" s="19"/>
      <c r="AI830490" s="19"/>
      <c r="AJ830490" s="19"/>
      <c r="AK830490" s="19"/>
      <c r="AL830490" s="19"/>
      <c r="AM830490" s="19"/>
      <c r="AN830490" s="19"/>
      <c r="AO830490" s="19"/>
      <c r="AP830490"/>
    </row>
    <row r="830491" spans="1:42" s="116" customFormat="1" x14ac:dyDescent="0.3">
      <c r="A830491"/>
      <c r="B830491"/>
      <c r="C830491"/>
      <c r="D830491"/>
      <c r="E830491"/>
      <c r="F830491"/>
      <c r="G830491"/>
      <c r="H830491"/>
      <c r="I830491"/>
      <c r="J830491"/>
      <c r="K830491"/>
      <c r="L830491"/>
      <c r="M830491" s="115"/>
      <c r="N830491" s="115"/>
      <c r="O830491"/>
      <c r="P830491"/>
      <c r="Q830491"/>
      <c r="R830491" s="19"/>
      <c r="S830491" s="19"/>
      <c r="T830491"/>
      <c r="U830491" s="113"/>
      <c r="V830491" s="19"/>
      <c r="W830491" s="19"/>
      <c r="X830491" s="19"/>
      <c r="Y830491" s="19"/>
      <c r="Z830491" s="19"/>
      <c r="AA830491" s="19"/>
      <c r="AB830491" s="19"/>
      <c r="AC830491" s="19"/>
      <c r="AD830491" s="19"/>
      <c r="AE830491" s="19"/>
      <c r="AF830491" s="19"/>
      <c r="AG830491" s="19"/>
      <c r="AH830491" s="19"/>
      <c r="AI830491" s="19"/>
      <c r="AJ830491" s="19"/>
      <c r="AK830491" s="19"/>
      <c r="AL830491" s="19"/>
      <c r="AM830491" s="19"/>
      <c r="AN830491" s="19"/>
      <c r="AO830491" s="19"/>
      <c r="AP830491"/>
    </row>
    <row r="830492" spans="1:42" s="116" customFormat="1" x14ac:dyDescent="0.3">
      <c r="A830492"/>
      <c r="B830492"/>
      <c r="C830492"/>
      <c r="D830492"/>
      <c r="E830492"/>
      <c r="F830492"/>
      <c r="G830492"/>
      <c r="H830492"/>
      <c r="I830492"/>
      <c r="J830492"/>
      <c r="K830492"/>
      <c r="L830492"/>
      <c r="M830492" s="115"/>
      <c r="N830492" s="115"/>
      <c r="O830492"/>
      <c r="P830492"/>
      <c r="Q830492"/>
      <c r="R830492" s="19"/>
      <c r="S830492" s="19"/>
      <c r="T830492"/>
      <c r="U830492" s="113"/>
      <c r="V830492" s="19"/>
      <c r="W830492" s="19"/>
      <c r="X830492" s="19"/>
      <c r="Y830492" s="19"/>
      <c r="Z830492" s="19"/>
      <c r="AA830492" s="19"/>
      <c r="AB830492" s="19"/>
      <c r="AC830492" s="19"/>
      <c r="AD830492" s="19"/>
      <c r="AE830492" s="19"/>
      <c r="AF830492" s="19"/>
      <c r="AG830492" s="19"/>
      <c r="AH830492" s="19"/>
      <c r="AI830492" s="19"/>
      <c r="AJ830492" s="19"/>
      <c r="AK830492" s="19"/>
      <c r="AL830492" s="19"/>
      <c r="AM830492" s="19"/>
      <c r="AN830492" s="19"/>
      <c r="AO830492" s="19"/>
      <c r="AP830492"/>
    </row>
    <row r="830493" spans="1:42" s="116" customFormat="1" x14ac:dyDescent="0.3">
      <c r="A830493"/>
      <c r="B830493"/>
      <c r="C830493"/>
      <c r="D830493"/>
      <c r="E830493"/>
      <c r="F830493"/>
      <c r="G830493"/>
      <c r="H830493"/>
      <c r="I830493"/>
      <c r="J830493"/>
      <c r="K830493"/>
      <c r="L830493"/>
      <c r="M830493" s="115"/>
      <c r="N830493" s="115"/>
      <c r="O830493"/>
      <c r="P830493"/>
      <c r="Q830493"/>
      <c r="R830493" s="19"/>
      <c r="S830493" s="19"/>
      <c r="T830493"/>
      <c r="U830493" s="113"/>
      <c r="V830493" s="19"/>
      <c r="W830493" s="19"/>
      <c r="X830493" s="19"/>
      <c r="Y830493" s="19"/>
      <c r="Z830493" s="19"/>
      <c r="AA830493" s="19"/>
      <c r="AB830493" s="19"/>
      <c r="AC830493" s="19"/>
      <c r="AD830493" s="19"/>
      <c r="AE830493" s="19"/>
      <c r="AF830493" s="19"/>
      <c r="AG830493" s="19"/>
      <c r="AH830493" s="19"/>
      <c r="AI830493" s="19"/>
      <c r="AJ830493" s="19"/>
      <c r="AK830493" s="19"/>
      <c r="AL830493" s="19"/>
      <c r="AM830493" s="19"/>
      <c r="AN830493" s="19"/>
      <c r="AO830493" s="19"/>
      <c r="AP830493"/>
    </row>
    <row r="830494" spans="1:42" s="116" customFormat="1" x14ac:dyDescent="0.3">
      <c r="A830494"/>
      <c r="B830494"/>
      <c r="C830494"/>
      <c r="D830494"/>
      <c r="E830494"/>
      <c r="F830494"/>
      <c r="G830494"/>
      <c r="H830494"/>
      <c r="I830494"/>
      <c r="J830494"/>
      <c r="K830494"/>
      <c r="L830494"/>
      <c r="M830494" s="115"/>
      <c r="N830494" s="115"/>
      <c r="O830494"/>
      <c r="P830494"/>
      <c r="Q830494"/>
      <c r="R830494" s="19"/>
      <c r="S830494" s="19"/>
      <c r="T830494"/>
      <c r="U830494" s="113"/>
      <c r="V830494" s="19"/>
      <c r="W830494" s="19"/>
      <c r="X830494" s="19"/>
      <c r="Y830494" s="19"/>
      <c r="Z830494" s="19"/>
      <c r="AA830494" s="19"/>
      <c r="AB830494" s="19"/>
      <c r="AC830494" s="19"/>
      <c r="AD830494" s="19"/>
      <c r="AE830494" s="19"/>
      <c r="AF830494" s="19"/>
      <c r="AG830494" s="19"/>
      <c r="AH830494" s="19"/>
      <c r="AI830494" s="19"/>
      <c r="AJ830494" s="19"/>
      <c r="AK830494" s="19"/>
      <c r="AL830494" s="19"/>
      <c r="AM830494" s="19"/>
      <c r="AN830494" s="19"/>
      <c r="AO830494" s="19"/>
      <c r="AP830494"/>
    </row>
    <row r="830495" spans="1:42" s="116" customFormat="1" x14ac:dyDescent="0.3">
      <c r="A830495"/>
      <c r="B830495"/>
      <c r="C830495"/>
      <c r="D830495"/>
      <c r="E830495"/>
      <c r="F830495"/>
      <c r="G830495"/>
      <c r="H830495"/>
      <c r="I830495"/>
      <c r="J830495"/>
      <c r="K830495"/>
      <c r="L830495"/>
      <c r="M830495" s="115"/>
      <c r="N830495" s="115"/>
      <c r="O830495"/>
      <c r="P830495"/>
      <c r="Q830495"/>
      <c r="R830495" s="19"/>
      <c r="S830495" s="19"/>
      <c r="T830495"/>
      <c r="U830495" s="113"/>
      <c r="V830495" s="19"/>
      <c r="W830495" s="19"/>
      <c r="X830495" s="19"/>
      <c r="Y830495" s="19"/>
      <c r="Z830495" s="19"/>
      <c r="AA830495" s="19"/>
      <c r="AB830495" s="19"/>
      <c r="AC830495" s="19"/>
      <c r="AD830495" s="19"/>
      <c r="AE830495" s="19"/>
      <c r="AF830495" s="19"/>
      <c r="AG830495" s="19"/>
      <c r="AH830495" s="19"/>
      <c r="AI830495" s="19"/>
      <c r="AJ830495" s="19"/>
      <c r="AK830495" s="19"/>
      <c r="AL830495" s="19"/>
      <c r="AM830495" s="19"/>
      <c r="AN830495" s="19"/>
      <c r="AO830495" s="19"/>
      <c r="AP830495"/>
    </row>
    <row r="830496" spans="1:42" s="116" customFormat="1" x14ac:dyDescent="0.3">
      <c r="A830496"/>
      <c r="B830496"/>
      <c r="C830496"/>
      <c r="D830496"/>
      <c r="E830496"/>
      <c r="F830496"/>
      <c r="G830496"/>
      <c r="H830496"/>
      <c r="I830496"/>
      <c r="J830496"/>
      <c r="K830496"/>
      <c r="L830496"/>
      <c r="M830496" s="115"/>
      <c r="N830496" s="115"/>
      <c r="O830496"/>
      <c r="P830496"/>
      <c r="Q830496"/>
      <c r="R830496" s="19"/>
      <c r="S830496" s="19"/>
      <c r="T830496"/>
      <c r="U830496" s="113"/>
      <c r="V830496" s="19"/>
      <c r="W830496" s="19"/>
      <c r="X830496" s="19"/>
      <c r="Y830496" s="19"/>
      <c r="Z830496" s="19"/>
      <c r="AA830496" s="19"/>
      <c r="AB830496" s="19"/>
      <c r="AC830496" s="19"/>
      <c r="AD830496" s="19"/>
      <c r="AE830496" s="19"/>
      <c r="AF830496" s="19"/>
      <c r="AG830496" s="19"/>
      <c r="AH830496" s="19"/>
      <c r="AI830496" s="19"/>
      <c r="AJ830496" s="19"/>
      <c r="AK830496" s="19"/>
      <c r="AL830496" s="19"/>
      <c r="AM830496" s="19"/>
      <c r="AN830496" s="19"/>
      <c r="AO830496" s="19"/>
      <c r="AP830496"/>
    </row>
    <row r="830497" spans="1:42" s="116" customFormat="1" x14ac:dyDescent="0.3">
      <c r="A830497"/>
      <c r="B830497"/>
      <c r="C830497"/>
      <c r="D830497"/>
      <c r="E830497"/>
      <c r="F830497"/>
      <c r="G830497"/>
      <c r="H830497"/>
      <c r="I830497"/>
      <c r="J830497"/>
      <c r="K830497"/>
      <c r="L830497"/>
      <c r="M830497" s="115"/>
      <c r="N830497" s="115"/>
      <c r="O830497"/>
      <c r="P830497"/>
      <c r="Q830497"/>
      <c r="R830497" s="19"/>
      <c r="S830497" s="19"/>
      <c r="T830497"/>
      <c r="U830497" s="113"/>
      <c r="V830497" s="19"/>
      <c r="W830497" s="19"/>
      <c r="X830497" s="19"/>
      <c r="Y830497" s="19"/>
      <c r="Z830497" s="19"/>
      <c r="AA830497" s="19"/>
      <c r="AB830497" s="19"/>
      <c r="AC830497" s="19"/>
      <c r="AD830497" s="19"/>
      <c r="AE830497" s="19"/>
      <c r="AF830497" s="19"/>
      <c r="AG830497" s="19"/>
      <c r="AH830497" s="19"/>
      <c r="AI830497" s="19"/>
      <c r="AJ830497" s="19"/>
      <c r="AK830497" s="19"/>
      <c r="AL830497" s="19"/>
      <c r="AM830497" s="19"/>
      <c r="AN830497" s="19"/>
      <c r="AO830497" s="19"/>
      <c r="AP830497"/>
    </row>
    <row r="830498" spans="1:42" s="116" customFormat="1" x14ac:dyDescent="0.3">
      <c r="A830498"/>
      <c r="B830498"/>
      <c r="C830498"/>
      <c r="D830498"/>
      <c r="E830498"/>
      <c r="F830498"/>
      <c r="G830498"/>
      <c r="H830498"/>
      <c r="I830498"/>
      <c r="J830498"/>
      <c r="K830498"/>
      <c r="L830498"/>
      <c r="M830498" s="115"/>
      <c r="N830498" s="115"/>
      <c r="O830498"/>
      <c r="P830498"/>
      <c r="Q830498"/>
      <c r="R830498" s="19"/>
      <c r="S830498" s="19"/>
      <c r="T830498"/>
      <c r="U830498" s="113"/>
      <c r="V830498" s="19"/>
      <c r="W830498" s="19"/>
      <c r="X830498" s="19"/>
      <c r="Y830498" s="19"/>
      <c r="Z830498" s="19"/>
      <c r="AA830498" s="19"/>
      <c r="AB830498" s="19"/>
      <c r="AC830498" s="19"/>
      <c r="AD830498" s="19"/>
      <c r="AE830498" s="19"/>
      <c r="AF830498" s="19"/>
      <c r="AG830498" s="19"/>
      <c r="AH830498" s="19"/>
      <c r="AI830498" s="19"/>
      <c r="AJ830498" s="19"/>
      <c r="AK830498" s="19"/>
      <c r="AL830498" s="19"/>
      <c r="AM830498" s="19"/>
      <c r="AN830498" s="19"/>
      <c r="AO830498" s="19"/>
      <c r="AP830498"/>
    </row>
    <row r="830499" spans="1:42" s="116" customFormat="1" x14ac:dyDescent="0.3">
      <c r="A830499"/>
      <c r="B830499"/>
      <c r="C830499"/>
      <c r="D830499"/>
      <c r="E830499"/>
      <c r="F830499"/>
      <c r="G830499"/>
      <c r="H830499"/>
      <c r="I830499"/>
      <c r="J830499"/>
      <c r="K830499"/>
      <c r="L830499"/>
      <c r="M830499" s="115"/>
      <c r="N830499" s="115"/>
      <c r="O830499"/>
      <c r="P830499"/>
      <c r="Q830499"/>
      <c r="R830499" s="19"/>
      <c r="S830499" s="19"/>
      <c r="T830499"/>
      <c r="U830499" s="113"/>
      <c r="V830499" s="19"/>
      <c r="W830499" s="19"/>
      <c r="X830499" s="19"/>
      <c r="Y830499" s="19"/>
      <c r="Z830499" s="19"/>
      <c r="AA830499" s="19"/>
      <c r="AB830499" s="19"/>
      <c r="AC830499" s="19"/>
      <c r="AD830499" s="19"/>
      <c r="AE830499" s="19"/>
      <c r="AF830499" s="19"/>
      <c r="AG830499" s="19"/>
      <c r="AH830499" s="19"/>
      <c r="AI830499" s="19"/>
      <c r="AJ830499" s="19"/>
      <c r="AK830499" s="19"/>
      <c r="AL830499" s="19"/>
      <c r="AM830499" s="19"/>
      <c r="AN830499" s="19"/>
      <c r="AO830499" s="19"/>
      <c r="AP830499"/>
    </row>
    <row r="830500" spans="1:42" s="116" customFormat="1" x14ac:dyDescent="0.3">
      <c r="A830500"/>
      <c r="B830500"/>
      <c r="C830500"/>
      <c r="D830500"/>
      <c r="E830500"/>
      <c r="F830500"/>
      <c r="G830500"/>
      <c r="H830500"/>
      <c r="I830500"/>
      <c r="J830500"/>
      <c r="K830500"/>
      <c r="L830500"/>
      <c r="M830500" s="115"/>
      <c r="N830500" s="115"/>
      <c r="O830500"/>
      <c r="P830500"/>
      <c r="Q830500"/>
      <c r="R830500" s="19"/>
      <c r="S830500" s="19"/>
      <c r="T830500"/>
      <c r="U830500" s="113"/>
      <c r="V830500" s="19"/>
      <c r="W830500" s="19"/>
      <c r="X830500" s="19"/>
      <c r="Y830500" s="19"/>
      <c r="Z830500" s="19"/>
      <c r="AA830500" s="19"/>
      <c r="AB830500" s="19"/>
      <c r="AC830500" s="19"/>
      <c r="AD830500" s="19"/>
      <c r="AE830500" s="19"/>
      <c r="AF830500" s="19"/>
      <c r="AG830500" s="19"/>
      <c r="AH830500" s="19"/>
      <c r="AI830500" s="19"/>
      <c r="AJ830500" s="19"/>
      <c r="AK830500" s="19"/>
      <c r="AL830500" s="19"/>
      <c r="AM830500" s="19"/>
      <c r="AN830500" s="19"/>
      <c r="AO830500" s="19"/>
      <c r="AP830500"/>
    </row>
    <row r="830501" spans="1:42" s="116" customFormat="1" x14ac:dyDescent="0.3">
      <c r="A830501"/>
      <c r="B830501"/>
      <c r="C830501"/>
      <c r="D830501"/>
      <c r="E830501"/>
      <c r="F830501"/>
      <c r="G830501"/>
      <c r="H830501"/>
      <c r="I830501"/>
      <c r="J830501"/>
      <c r="K830501"/>
      <c r="L830501"/>
      <c r="M830501" s="115"/>
      <c r="N830501" s="115"/>
      <c r="O830501"/>
      <c r="P830501"/>
      <c r="Q830501"/>
      <c r="R830501" s="19"/>
      <c r="S830501" s="19"/>
      <c r="T830501"/>
      <c r="U830501" s="113"/>
      <c r="V830501" s="19"/>
      <c r="W830501" s="19"/>
      <c r="X830501" s="19"/>
      <c r="Y830501" s="19"/>
      <c r="Z830501" s="19"/>
      <c r="AA830501" s="19"/>
      <c r="AB830501" s="19"/>
      <c r="AC830501" s="19"/>
      <c r="AD830501" s="19"/>
      <c r="AE830501" s="19"/>
      <c r="AF830501" s="19"/>
      <c r="AG830501" s="19"/>
      <c r="AH830501" s="19"/>
      <c r="AI830501" s="19"/>
      <c r="AJ830501" s="19"/>
      <c r="AK830501" s="19"/>
      <c r="AL830501" s="19"/>
      <c r="AM830501" s="19"/>
      <c r="AN830501" s="19"/>
      <c r="AO830501" s="19"/>
      <c r="AP830501"/>
    </row>
    <row r="830502" spans="1:42" s="116" customFormat="1" x14ac:dyDescent="0.3">
      <c r="A830502"/>
      <c r="B830502"/>
      <c r="C830502"/>
      <c r="D830502"/>
      <c r="E830502"/>
      <c r="F830502"/>
      <c r="G830502"/>
      <c r="H830502"/>
      <c r="I830502"/>
      <c r="J830502"/>
      <c r="K830502"/>
      <c r="L830502"/>
      <c r="M830502" s="115"/>
      <c r="N830502" s="115"/>
      <c r="O830502"/>
      <c r="P830502"/>
      <c r="Q830502"/>
      <c r="R830502" s="19"/>
      <c r="S830502" s="19"/>
      <c r="T830502"/>
      <c r="U830502" s="113"/>
      <c r="V830502" s="19"/>
      <c r="W830502" s="19"/>
      <c r="X830502" s="19"/>
      <c r="Y830502" s="19"/>
      <c r="Z830502" s="19"/>
      <c r="AA830502" s="19"/>
      <c r="AB830502" s="19"/>
      <c r="AC830502" s="19"/>
      <c r="AD830502" s="19"/>
      <c r="AE830502" s="19"/>
      <c r="AF830502" s="19"/>
      <c r="AG830502" s="19"/>
      <c r="AH830502" s="19"/>
      <c r="AI830502" s="19"/>
      <c r="AJ830502" s="19"/>
      <c r="AK830502" s="19"/>
      <c r="AL830502" s="19"/>
      <c r="AM830502" s="19"/>
      <c r="AN830502" s="19"/>
      <c r="AO830502" s="19"/>
      <c r="AP830502"/>
    </row>
    <row r="830503" spans="1:42" s="116" customFormat="1" x14ac:dyDescent="0.3">
      <c r="A830503"/>
      <c r="B830503"/>
      <c r="C830503"/>
      <c r="D830503"/>
      <c r="E830503"/>
      <c r="F830503"/>
      <c r="G830503"/>
      <c r="H830503"/>
      <c r="I830503"/>
      <c r="J830503"/>
      <c r="K830503"/>
      <c r="L830503"/>
      <c r="M830503" s="115"/>
      <c r="N830503" s="115"/>
      <c r="O830503"/>
      <c r="P830503"/>
      <c r="Q830503"/>
      <c r="R830503" s="19"/>
      <c r="S830503" s="19"/>
      <c r="T830503"/>
      <c r="U830503" s="113"/>
      <c r="V830503" s="19"/>
      <c r="W830503" s="19"/>
      <c r="X830503" s="19"/>
      <c r="Y830503" s="19"/>
      <c r="Z830503" s="19"/>
      <c r="AA830503" s="19"/>
      <c r="AB830503" s="19"/>
      <c r="AC830503" s="19"/>
      <c r="AD830503" s="19"/>
      <c r="AE830503" s="19"/>
      <c r="AF830503" s="19"/>
      <c r="AG830503" s="19"/>
      <c r="AH830503" s="19"/>
      <c r="AI830503" s="19"/>
      <c r="AJ830503" s="19"/>
      <c r="AK830503" s="19"/>
      <c r="AL830503" s="19"/>
      <c r="AM830503" s="19"/>
      <c r="AN830503" s="19"/>
      <c r="AO830503" s="19"/>
      <c r="AP830503"/>
    </row>
    <row r="830504" spans="1:42" s="116" customFormat="1" x14ac:dyDescent="0.3">
      <c r="A830504"/>
      <c r="B830504"/>
      <c r="C830504"/>
      <c r="D830504"/>
      <c r="E830504"/>
      <c r="F830504"/>
      <c r="G830504"/>
      <c r="H830504"/>
      <c r="I830504"/>
      <c r="J830504"/>
      <c r="K830504"/>
      <c r="L830504"/>
      <c r="M830504" s="115"/>
      <c r="N830504" s="115"/>
      <c r="O830504"/>
      <c r="P830504"/>
      <c r="Q830504"/>
      <c r="R830504" s="19"/>
      <c r="S830504" s="19"/>
      <c r="T830504"/>
      <c r="U830504" s="113"/>
      <c r="V830504" s="19"/>
      <c r="W830504" s="19"/>
      <c r="X830504" s="19"/>
      <c r="Y830504" s="19"/>
      <c r="Z830504" s="19"/>
      <c r="AA830504" s="19"/>
      <c r="AB830504" s="19"/>
      <c r="AC830504" s="19"/>
      <c r="AD830504" s="19"/>
      <c r="AE830504" s="19"/>
      <c r="AF830504" s="19"/>
      <c r="AG830504" s="19"/>
      <c r="AH830504" s="19"/>
      <c r="AI830504" s="19"/>
      <c r="AJ830504" s="19"/>
      <c r="AK830504" s="19"/>
      <c r="AL830504" s="19"/>
      <c r="AM830504" s="19"/>
      <c r="AN830504" s="19"/>
      <c r="AO830504" s="19"/>
      <c r="AP830504"/>
    </row>
    <row r="830505" spans="1:42" s="116" customFormat="1" x14ac:dyDescent="0.3">
      <c r="A830505"/>
      <c r="B830505"/>
      <c r="C830505"/>
      <c r="D830505"/>
      <c r="E830505"/>
      <c r="F830505"/>
      <c r="G830505"/>
      <c r="H830505"/>
      <c r="I830505"/>
      <c r="J830505"/>
      <c r="K830505"/>
      <c r="L830505"/>
      <c r="M830505" s="115"/>
      <c r="N830505" s="115"/>
      <c r="O830505"/>
      <c r="P830505"/>
      <c r="Q830505"/>
      <c r="R830505" s="19"/>
      <c r="S830505" s="19"/>
      <c r="T830505"/>
      <c r="U830505" s="113"/>
      <c r="V830505" s="19"/>
      <c r="W830505" s="19"/>
      <c r="X830505" s="19"/>
      <c r="Y830505" s="19"/>
      <c r="Z830505" s="19"/>
      <c r="AA830505" s="19"/>
      <c r="AB830505" s="19"/>
      <c r="AC830505" s="19"/>
      <c r="AD830505" s="19"/>
      <c r="AE830505" s="19"/>
      <c r="AF830505" s="19"/>
      <c r="AG830505" s="19"/>
      <c r="AH830505" s="19"/>
      <c r="AI830505" s="19"/>
      <c r="AJ830505" s="19"/>
      <c r="AK830505" s="19"/>
      <c r="AL830505" s="19"/>
      <c r="AM830505" s="19"/>
      <c r="AN830505" s="19"/>
      <c r="AO830505" s="19"/>
      <c r="AP830505"/>
    </row>
    <row r="830506" spans="1:42" s="116" customFormat="1" x14ac:dyDescent="0.3">
      <c r="A830506"/>
      <c r="B830506"/>
      <c r="C830506"/>
      <c r="D830506"/>
      <c r="E830506"/>
      <c r="F830506"/>
      <c r="G830506"/>
      <c r="H830506"/>
      <c r="I830506"/>
      <c r="J830506"/>
      <c r="K830506"/>
      <c r="L830506"/>
      <c r="M830506" s="115"/>
      <c r="N830506" s="115"/>
      <c r="O830506"/>
      <c r="P830506"/>
      <c r="Q830506"/>
      <c r="R830506" s="19"/>
      <c r="S830506" s="19"/>
      <c r="T830506"/>
      <c r="U830506" s="113"/>
      <c r="V830506" s="19"/>
      <c r="W830506" s="19"/>
      <c r="X830506" s="19"/>
      <c r="Y830506" s="19"/>
      <c r="Z830506" s="19"/>
      <c r="AA830506" s="19"/>
      <c r="AB830506" s="19"/>
      <c r="AC830506" s="19"/>
      <c r="AD830506" s="19"/>
      <c r="AE830506" s="19"/>
      <c r="AF830506" s="19"/>
      <c r="AG830506" s="19"/>
      <c r="AH830506" s="19"/>
      <c r="AI830506" s="19"/>
      <c r="AJ830506" s="19"/>
      <c r="AK830506" s="19"/>
      <c r="AL830506" s="19"/>
      <c r="AM830506" s="19"/>
      <c r="AN830506" s="19"/>
      <c r="AO830506" s="19"/>
      <c r="AP830506"/>
    </row>
    <row r="830507" spans="1:42" s="116" customFormat="1" x14ac:dyDescent="0.3">
      <c r="A830507"/>
      <c r="B830507"/>
      <c r="C830507"/>
      <c r="D830507"/>
      <c r="E830507"/>
      <c r="F830507"/>
      <c r="G830507"/>
      <c r="H830507"/>
      <c r="I830507"/>
      <c r="J830507"/>
      <c r="K830507"/>
      <c r="L830507"/>
      <c r="M830507" s="115"/>
      <c r="N830507" s="115"/>
      <c r="O830507"/>
      <c r="P830507"/>
      <c r="Q830507"/>
      <c r="R830507" s="19"/>
      <c r="S830507" s="19"/>
      <c r="T830507"/>
      <c r="U830507" s="113"/>
      <c r="V830507" s="19"/>
      <c r="W830507" s="19"/>
      <c r="X830507" s="19"/>
      <c r="Y830507" s="19"/>
      <c r="Z830507" s="19"/>
      <c r="AA830507" s="19"/>
      <c r="AB830507" s="19"/>
      <c r="AC830507" s="19"/>
      <c r="AD830507" s="19"/>
      <c r="AE830507" s="19"/>
      <c r="AF830507" s="19"/>
      <c r="AG830507" s="19"/>
      <c r="AH830507" s="19"/>
      <c r="AI830507" s="19"/>
      <c r="AJ830507" s="19"/>
      <c r="AK830507" s="19"/>
      <c r="AL830507" s="19"/>
      <c r="AM830507" s="19"/>
      <c r="AN830507" s="19"/>
      <c r="AO830507" s="19"/>
      <c r="AP830507"/>
    </row>
    <row r="830508" spans="1:42" s="116" customFormat="1" x14ac:dyDescent="0.3">
      <c r="A830508"/>
      <c r="B830508"/>
      <c r="C830508"/>
      <c r="D830508"/>
      <c r="E830508"/>
      <c r="F830508"/>
      <c r="G830508"/>
      <c r="H830508"/>
      <c r="I830508"/>
      <c r="J830508"/>
      <c r="K830508"/>
      <c r="L830508"/>
      <c r="M830508" s="115"/>
      <c r="N830508" s="115"/>
      <c r="O830508"/>
      <c r="P830508"/>
      <c r="Q830508"/>
      <c r="R830508" s="19"/>
      <c r="S830508" s="19"/>
      <c r="T830508"/>
      <c r="U830508" s="113"/>
      <c r="V830508" s="19"/>
      <c r="W830508" s="19"/>
      <c r="X830508" s="19"/>
      <c r="Y830508" s="19"/>
      <c r="Z830508" s="19"/>
      <c r="AA830508" s="19"/>
      <c r="AB830508" s="19"/>
      <c r="AC830508" s="19"/>
      <c r="AD830508" s="19"/>
      <c r="AE830508" s="19"/>
      <c r="AF830508" s="19"/>
      <c r="AG830508" s="19"/>
      <c r="AH830508" s="19"/>
      <c r="AI830508" s="19"/>
      <c r="AJ830508" s="19"/>
      <c r="AK830508" s="19"/>
      <c r="AL830508" s="19"/>
      <c r="AM830508" s="19"/>
      <c r="AN830508" s="19"/>
      <c r="AO830508" s="19"/>
      <c r="AP830508"/>
    </row>
    <row r="830509" spans="1:42" s="116" customFormat="1" x14ac:dyDescent="0.3">
      <c r="A830509"/>
      <c r="B830509"/>
      <c r="C830509"/>
      <c r="D830509"/>
      <c r="E830509"/>
      <c r="F830509"/>
      <c r="G830509"/>
      <c r="H830509"/>
      <c r="I830509"/>
      <c r="J830509"/>
      <c r="K830509"/>
      <c r="L830509"/>
      <c r="M830509" s="115"/>
      <c r="N830509" s="115"/>
      <c r="O830509"/>
      <c r="P830509"/>
      <c r="Q830509"/>
      <c r="R830509" s="19"/>
      <c r="S830509" s="19"/>
      <c r="T830509"/>
      <c r="U830509" s="113"/>
      <c r="V830509" s="19"/>
      <c r="W830509" s="19"/>
      <c r="X830509" s="19"/>
      <c r="Y830509" s="19"/>
      <c r="Z830509" s="19"/>
      <c r="AA830509" s="19"/>
      <c r="AB830509" s="19"/>
      <c r="AC830509" s="19"/>
      <c r="AD830509" s="19"/>
      <c r="AE830509" s="19"/>
      <c r="AF830509" s="19"/>
      <c r="AG830509" s="19"/>
      <c r="AH830509" s="19"/>
      <c r="AI830509" s="19"/>
      <c r="AJ830509" s="19"/>
      <c r="AK830509" s="19"/>
      <c r="AL830509" s="19"/>
      <c r="AM830509" s="19"/>
      <c r="AN830509" s="19"/>
      <c r="AO830509" s="19"/>
      <c r="AP830509"/>
    </row>
    <row r="830510" spans="1:42" s="116" customFormat="1" x14ac:dyDescent="0.3">
      <c r="A830510"/>
      <c r="B830510"/>
      <c r="C830510"/>
      <c r="D830510"/>
      <c r="E830510"/>
      <c r="F830510"/>
      <c r="G830510"/>
      <c r="H830510"/>
      <c r="I830510"/>
      <c r="J830510"/>
      <c r="K830510"/>
      <c r="L830510"/>
      <c r="M830510" s="115"/>
      <c r="N830510" s="115"/>
      <c r="O830510"/>
      <c r="P830510"/>
      <c r="Q830510"/>
      <c r="R830510" s="19"/>
      <c r="S830510" s="19"/>
      <c r="T830510"/>
      <c r="U830510" s="113"/>
      <c r="V830510" s="19"/>
      <c r="W830510" s="19"/>
      <c r="X830510" s="19"/>
      <c r="Y830510" s="19"/>
      <c r="Z830510" s="19"/>
      <c r="AA830510" s="19"/>
      <c r="AB830510" s="19"/>
      <c r="AC830510" s="19"/>
      <c r="AD830510" s="19"/>
      <c r="AE830510" s="19"/>
      <c r="AF830510" s="19"/>
      <c r="AG830510" s="19"/>
      <c r="AH830510" s="19"/>
      <c r="AI830510" s="19"/>
      <c r="AJ830510" s="19"/>
      <c r="AK830510" s="19"/>
      <c r="AL830510" s="19"/>
      <c r="AM830510" s="19"/>
      <c r="AN830510" s="19"/>
      <c r="AO830510" s="19"/>
      <c r="AP830510"/>
    </row>
    <row r="830511" spans="1:42" s="116" customFormat="1" x14ac:dyDescent="0.3">
      <c r="A830511"/>
      <c r="B830511"/>
      <c r="C830511"/>
      <c r="D830511"/>
      <c r="E830511"/>
      <c r="F830511"/>
      <c r="G830511"/>
      <c r="H830511"/>
      <c r="I830511"/>
      <c r="J830511"/>
      <c r="K830511"/>
      <c r="L830511"/>
      <c r="M830511" s="115"/>
      <c r="N830511" s="115"/>
      <c r="O830511"/>
      <c r="P830511"/>
      <c r="Q830511"/>
      <c r="R830511" s="19"/>
      <c r="S830511" s="19"/>
      <c r="T830511"/>
      <c r="U830511" s="113"/>
      <c r="V830511" s="19"/>
      <c r="W830511" s="19"/>
      <c r="X830511" s="19"/>
      <c r="Y830511" s="19"/>
      <c r="Z830511" s="19"/>
      <c r="AA830511" s="19"/>
      <c r="AB830511" s="19"/>
      <c r="AC830511" s="19"/>
      <c r="AD830511" s="19"/>
      <c r="AE830511" s="19"/>
      <c r="AF830511" s="19"/>
      <c r="AG830511" s="19"/>
      <c r="AH830511" s="19"/>
      <c r="AI830511" s="19"/>
      <c r="AJ830511" s="19"/>
      <c r="AK830511" s="19"/>
      <c r="AL830511" s="19"/>
      <c r="AM830511" s="19"/>
      <c r="AN830511" s="19"/>
      <c r="AO830511" s="19"/>
      <c r="AP830511"/>
    </row>
    <row r="830512" spans="1:42" s="116" customFormat="1" x14ac:dyDescent="0.3">
      <c r="A830512"/>
      <c r="B830512"/>
      <c r="C830512"/>
      <c r="D830512"/>
      <c r="E830512"/>
      <c r="F830512"/>
      <c r="G830512"/>
      <c r="H830512"/>
      <c r="I830512"/>
      <c r="J830512"/>
      <c r="K830512"/>
      <c r="L830512"/>
      <c r="M830512" s="115"/>
      <c r="N830512" s="115"/>
      <c r="O830512"/>
      <c r="P830512"/>
      <c r="Q830512"/>
      <c r="R830512" s="19"/>
      <c r="S830512" s="19"/>
      <c r="T830512"/>
      <c r="U830512" s="113"/>
      <c r="V830512" s="19"/>
      <c r="W830512" s="19"/>
      <c r="X830512" s="19"/>
      <c r="Y830512" s="19"/>
      <c r="Z830512" s="19"/>
      <c r="AA830512" s="19"/>
      <c r="AB830512" s="19"/>
      <c r="AC830512" s="19"/>
      <c r="AD830512" s="19"/>
      <c r="AE830512" s="19"/>
      <c r="AF830512" s="19"/>
      <c r="AG830512" s="19"/>
      <c r="AH830512" s="19"/>
      <c r="AI830512" s="19"/>
      <c r="AJ830512" s="19"/>
      <c r="AK830512" s="19"/>
      <c r="AL830512" s="19"/>
      <c r="AM830512" s="19"/>
      <c r="AN830512" s="19"/>
      <c r="AO830512" s="19"/>
      <c r="AP830512"/>
    </row>
    <row r="830513" spans="1:42" s="116" customFormat="1" x14ac:dyDescent="0.3">
      <c r="A830513"/>
      <c r="B830513"/>
      <c r="C830513"/>
      <c r="D830513"/>
      <c r="E830513"/>
      <c r="F830513"/>
      <c r="G830513"/>
      <c r="H830513"/>
      <c r="I830513"/>
      <c r="J830513"/>
      <c r="K830513"/>
      <c r="L830513"/>
      <c r="M830513" s="115"/>
      <c r="N830513" s="115"/>
      <c r="O830513"/>
      <c r="P830513"/>
      <c r="Q830513"/>
      <c r="R830513" s="19"/>
      <c r="S830513" s="19"/>
      <c r="T830513"/>
      <c r="U830513" s="113"/>
      <c r="V830513" s="19"/>
      <c r="W830513" s="19"/>
      <c r="X830513" s="19"/>
      <c r="Y830513" s="19"/>
      <c r="Z830513" s="19"/>
      <c r="AA830513" s="19"/>
      <c r="AB830513" s="19"/>
      <c r="AC830513" s="19"/>
      <c r="AD830513" s="19"/>
      <c r="AE830513" s="19"/>
      <c r="AF830513" s="19"/>
      <c r="AG830513" s="19"/>
      <c r="AH830513" s="19"/>
      <c r="AI830513" s="19"/>
      <c r="AJ830513" s="19"/>
      <c r="AK830513" s="19"/>
      <c r="AL830513" s="19"/>
      <c r="AM830513" s="19"/>
      <c r="AN830513" s="19"/>
      <c r="AO830513" s="19"/>
      <c r="AP830513"/>
    </row>
    <row r="830514" spans="1:42" s="116" customFormat="1" x14ac:dyDescent="0.3">
      <c r="A830514"/>
      <c r="B830514"/>
      <c r="C830514"/>
      <c r="D830514"/>
      <c r="E830514"/>
      <c r="F830514"/>
      <c r="G830514"/>
      <c r="H830514"/>
      <c r="I830514"/>
      <c r="J830514"/>
      <c r="K830514"/>
      <c r="L830514"/>
      <c r="M830514" s="115"/>
      <c r="N830514" s="115"/>
      <c r="O830514"/>
      <c r="P830514"/>
      <c r="Q830514"/>
      <c r="R830514" s="19"/>
      <c r="S830514" s="19"/>
      <c r="T830514"/>
      <c r="U830514" s="113"/>
      <c r="V830514" s="19"/>
      <c r="W830514" s="19"/>
      <c r="X830514" s="19"/>
      <c r="Y830514" s="19"/>
      <c r="Z830514" s="19"/>
      <c r="AA830514" s="19"/>
      <c r="AB830514" s="19"/>
      <c r="AC830514" s="19"/>
      <c r="AD830514" s="19"/>
      <c r="AE830514" s="19"/>
      <c r="AF830514" s="19"/>
      <c r="AG830514" s="19"/>
      <c r="AH830514" s="19"/>
      <c r="AI830514" s="19"/>
      <c r="AJ830514" s="19"/>
      <c r="AK830514" s="19"/>
      <c r="AL830514" s="19"/>
      <c r="AM830514" s="19"/>
      <c r="AN830514" s="19"/>
      <c r="AO830514" s="19"/>
      <c r="AP830514"/>
    </row>
    <row r="830515" spans="1:42" s="116" customFormat="1" x14ac:dyDescent="0.3">
      <c r="A830515"/>
      <c r="B830515"/>
      <c r="C830515"/>
      <c r="D830515"/>
      <c r="E830515"/>
      <c r="F830515"/>
      <c r="G830515"/>
      <c r="H830515"/>
      <c r="I830515"/>
      <c r="J830515"/>
      <c r="K830515"/>
      <c r="L830515"/>
      <c r="M830515" s="115"/>
      <c r="N830515" s="115"/>
      <c r="O830515"/>
      <c r="P830515"/>
      <c r="Q830515"/>
      <c r="R830515" s="19"/>
      <c r="S830515" s="19"/>
      <c r="T830515"/>
      <c r="U830515" s="113"/>
      <c r="V830515" s="19"/>
      <c r="W830515" s="19"/>
      <c r="X830515" s="19"/>
      <c r="Y830515" s="19"/>
      <c r="Z830515" s="19"/>
      <c r="AA830515" s="19"/>
      <c r="AB830515" s="19"/>
      <c r="AC830515" s="19"/>
      <c r="AD830515" s="19"/>
      <c r="AE830515" s="19"/>
      <c r="AF830515" s="19"/>
      <c r="AG830515" s="19"/>
      <c r="AH830515" s="19"/>
      <c r="AI830515" s="19"/>
      <c r="AJ830515" s="19"/>
      <c r="AK830515" s="19"/>
      <c r="AL830515" s="19"/>
      <c r="AM830515" s="19"/>
      <c r="AN830515" s="19"/>
      <c r="AO830515" s="19"/>
      <c r="AP830515"/>
    </row>
    <row r="830516" spans="1:42" s="116" customFormat="1" x14ac:dyDescent="0.3">
      <c r="A830516"/>
      <c r="B830516"/>
      <c r="C830516"/>
      <c r="D830516"/>
      <c r="E830516"/>
      <c r="F830516"/>
      <c r="G830516"/>
      <c r="H830516"/>
      <c r="I830516"/>
      <c r="J830516"/>
      <c r="K830516"/>
      <c r="L830516"/>
      <c r="M830516" s="115"/>
      <c r="N830516" s="115"/>
      <c r="O830516"/>
      <c r="P830516"/>
      <c r="Q830516"/>
      <c r="R830516" s="19"/>
      <c r="S830516" s="19"/>
      <c r="T830516"/>
      <c r="U830516" s="113"/>
      <c r="V830516" s="19"/>
      <c r="W830516" s="19"/>
      <c r="X830516" s="19"/>
      <c r="Y830516" s="19"/>
      <c r="Z830516" s="19"/>
      <c r="AA830516" s="19"/>
      <c r="AB830516" s="19"/>
      <c r="AC830516" s="19"/>
      <c r="AD830516" s="19"/>
      <c r="AE830516" s="19"/>
      <c r="AF830516" s="19"/>
      <c r="AG830516" s="19"/>
      <c r="AH830516" s="19"/>
      <c r="AI830516" s="19"/>
      <c r="AJ830516" s="19"/>
      <c r="AK830516" s="19"/>
      <c r="AL830516" s="19"/>
      <c r="AM830516" s="19"/>
      <c r="AN830516" s="19"/>
      <c r="AO830516" s="19"/>
      <c r="AP830516"/>
    </row>
    <row r="830517" spans="1:42" s="116" customFormat="1" x14ac:dyDescent="0.3">
      <c r="A830517"/>
      <c r="B830517"/>
      <c r="C830517"/>
      <c r="D830517"/>
      <c r="E830517"/>
      <c r="F830517"/>
      <c r="G830517"/>
      <c r="H830517"/>
      <c r="I830517"/>
      <c r="J830517"/>
      <c r="K830517"/>
      <c r="L830517"/>
      <c r="M830517" s="115"/>
      <c r="N830517" s="115"/>
      <c r="O830517"/>
      <c r="P830517"/>
      <c r="Q830517"/>
      <c r="R830517" s="19"/>
      <c r="S830517" s="19"/>
      <c r="T830517"/>
      <c r="U830517" s="113"/>
      <c r="V830517" s="19"/>
      <c r="W830517" s="19"/>
      <c r="X830517" s="19"/>
      <c r="Y830517" s="19"/>
      <c r="Z830517" s="19"/>
      <c r="AA830517" s="19"/>
      <c r="AB830517" s="19"/>
      <c r="AC830517" s="19"/>
      <c r="AD830517" s="19"/>
      <c r="AE830517" s="19"/>
      <c r="AF830517" s="19"/>
      <c r="AG830517" s="19"/>
      <c r="AH830517" s="19"/>
      <c r="AI830517" s="19"/>
      <c r="AJ830517" s="19"/>
      <c r="AK830517" s="19"/>
      <c r="AL830517" s="19"/>
      <c r="AM830517" s="19"/>
      <c r="AN830517" s="19"/>
      <c r="AO830517" s="19"/>
      <c r="AP830517"/>
    </row>
    <row r="830518" spans="1:42" s="116" customFormat="1" x14ac:dyDescent="0.3">
      <c r="A830518"/>
      <c r="B830518"/>
      <c r="C830518"/>
      <c r="D830518"/>
      <c r="E830518"/>
      <c r="F830518"/>
      <c r="G830518"/>
      <c r="H830518"/>
      <c r="I830518"/>
      <c r="J830518"/>
      <c r="K830518"/>
      <c r="L830518"/>
      <c r="M830518" s="115"/>
      <c r="N830518" s="115"/>
      <c r="O830518"/>
      <c r="P830518"/>
      <c r="Q830518"/>
      <c r="R830518" s="19"/>
      <c r="S830518" s="19"/>
      <c r="T830518"/>
      <c r="U830518" s="113"/>
      <c r="V830518" s="19"/>
      <c r="W830518" s="19"/>
      <c r="X830518" s="19"/>
      <c r="Y830518" s="19"/>
      <c r="Z830518" s="19"/>
      <c r="AA830518" s="19"/>
      <c r="AB830518" s="19"/>
      <c r="AC830518" s="19"/>
      <c r="AD830518" s="19"/>
      <c r="AE830518" s="19"/>
      <c r="AF830518" s="19"/>
      <c r="AG830518" s="19"/>
      <c r="AH830518" s="19"/>
      <c r="AI830518" s="19"/>
      <c r="AJ830518" s="19"/>
      <c r="AK830518" s="19"/>
      <c r="AL830518" s="19"/>
      <c r="AM830518" s="19"/>
      <c r="AN830518" s="19"/>
      <c r="AO830518" s="19"/>
      <c r="AP830518"/>
    </row>
    <row r="830519" spans="1:42" s="116" customFormat="1" x14ac:dyDescent="0.3">
      <c r="A830519"/>
      <c r="B830519"/>
      <c r="C830519"/>
      <c r="D830519"/>
      <c r="E830519"/>
      <c r="F830519"/>
      <c r="G830519"/>
      <c r="H830519"/>
      <c r="I830519"/>
      <c r="J830519"/>
      <c r="K830519"/>
      <c r="L830519"/>
      <c r="M830519" s="115"/>
      <c r="N830519" s="115"/>
      <c r="O830519"/>
      <c r="P830519"/>
      <c r="Q830519"/>
      <c r="R830519" s="19"/>
      <c r="S830519" s="19"/>
      <c r="T830519"/>
      <c r="U830519" s="113"/>
      <c r="V830519" s="19"/>
      <c r="W830519" s="19"/>
      <c r="X830519" s="19"/>
      <c r="Y830519" s="19"/>
      <c r="Z830519" s="19"/>
      <c r="AA830519" s="19"/>
      <c r="AB830519" s="19"/>
      <c r="AC830519" s="19"/>
      <c r="AD830519" s="19"/>
      <c r="AE830519" s="19"/>
      <c r="AF830519" s="19"/>
      <c r="AG830519" s="19"/>
      <c r="AH830519" s="19"/>
      <c r="AI830519" s="19"/>
      <c r="AJ830519" s="19"/>
      <c r="AK830519" s="19"/>
      <c r="AL830519" s="19"/>
      <c r="AM830519" s="19"/>
      <c r="AN830519" s="19"/>
      <c r="AO830519" s="19"/>
      <c r="AP830519"/>
    </row>
    <row r="830520" spans="1:42" s="116" customFormat="1" x14ac:dyDescent="0.3">
      <c r="A830520"/>
      <c r="B830520"/>
      <c r="C830520"/>
      <c r="D830520"/>
      <c r="E830520"/>
      <c r="F830520"/>
      <c r="G830520"/>
      <c r="H830520"/>
      <c r="I830520"/>
      <c r="J830520"/>
      <c r="K830520"/>
      <c r="L830520"/>
      <c r="M830520" s="115"/>
      <c r="N830520" s="115"/>
      <c r="O830520"/>
      <c r="P830520"/>
      <c r="Q830520"/>
      <c r="R830520" s="19"/>
      <c r="S830520" s="19"/>
      <c r="T830520"/>
      <c r="U830520" s="113"/>
      <c r="V830520" s="19"/>
      <c r="W830520" s="19"/>
      <c r="X830520" s="19"/>
      <c r="Y830520" s="19"/>
      <c r="Z830520" s="19"/>
      <c r="AA830520" s="19"/>
      <c r="AB830520" s="19"/>
      <c r="AC830520" s="19"/>
      <c r="AD830520" s="19"/>
      <c r="AE830520" s="19"/>
      <c r="AF830520" s="19"/>
      <c r="AG830520" s="19"/>
      <c r="AH830520" s="19"/>
      <c r="AI830520" s="19"/>
      <c r="AJ830520" s="19"/>
      <c r="AK830520" s="19"/>
      <c r="AL830520" s="19"/>
      <c r="AM830520" s="19"/>
      <c r="AN830520" s="19"/>
      <c r="AO830520" s="19"/>
      <c r="AP830520"/>
    </row>
    <row r="830521" spans="1:42" s="116" customFormat="1" x14ac:dyDescent="0.3">
      <c r="A830521"/>
      <c r="B830521"/>
      <c r="C830521"/>
      <c r="D830521"/>
      <c r="E830521"/>
      <c r="F830521"/>
      <c r="G830521"/>
      <c r="H830521"/>
      <c r="I830521"/>
      <c r="J830521"/>
      <c r="K830521"/>
      <c r="L830521"/>
      <c r="M830521" s="115"/>
      <c r="N830521" s="115"/>
      <c r="O830521"/>
      <c r="P830521"/>
      <c r="Q830521"/>
      <c r="R830521" s="19"/>
      <c r="S830521" s="19"/>
      <c r="T830521"/>
      <c r="U830521" s="113"/>
      <c r="V830521" s="19"/>
      <c r="W830521" s="19"/>
      <c r="X830521" s="19"/>
      <c r="Y830521" s="19"/>
      <c r="Z830521" s="19"/>
      <c r="AA830521" s="19"/>
      <c r="AB830521" s="19"/>
      <c r="AC830521" s="19"/>
      <c r="AD830521" s="19"/>
      <c r="AE830521" s="19"/>
      <c r="AF830521" s="19"/>
      <c r="AG830521" s="19"/>
      <c r="AH830521" s="19"/>
      <c r="AI830521" s="19"/>
      <c r="AJ830521" s="19"/>
      <c r="AK830521" s="19"/>
      <c r="AL830521" s="19"/>
      <c r="AM830521" s="19"/>
      <c r="AN830521" s="19"/>
      <c r="AO830521" s="19"/>
      <c r="AP830521"/>
    </row>
    <row r="830522" spans="1:42" s="116" customFormat="1" x14ac:dyDescent="0.3">
      <c r="A830522"/>
      <c r="B830522"/>
      <c r="C830522"/>
      <c r="D830522"/>
      <c r="E830522"/>
      <c r="F830522"/>
      <c r="G830522"/>
      <c r="H830522"/>
      <c r="I830522"/>
      <c r="J830522"/>
      <c r="K830522"/>
      <c r="L830522"/>
      <c r="M830522" s="115"/>
      <c r="N830522" s="115"/>
      <c r="O830522"/>
      <c r="P830522"/>
      <c r="Q830522"/>
      <c r="R830522" s="19"/>
      <c r="S830522" s="19"/>
      <c r="T830522"/>
      <c r="U830522" s="113"/>
      <c r="V830522" s="19"/>
      <c r="W830522" s="19"/>
      <c r="X830522" s="19"/>
      <c r="Y830522" s="19"/>
      <c r="Z830522" s="19"/>
      <c r="AA830522" s="19"/>
      <c r="AB830522" s="19"/>
      <c r="AC830522" s="19"/>
      <c r="AD830522" s="19"/>
      <c r="AE830522" s="19"/>
      <c r="AF830522" s="19"/>
      <c r="AG830522" s="19"/>
      <c r="AH830522" s="19"/>
      <c r="AI830522" s="19"/>
      <c r="AJ830522" s="19"/>
      <c r="AK830522" s="19"/>
      <c r="AL830522" s="19"/>
      <c r="AM830522" s="19"/>
      <c r="AN830522" s="19"/>
      <c r="AO830522" s="19"/>
      <c r="AP830522"/>
    </row>
    <row r="830523" spans="1:42" s="116" customFormat="1" x14ac:dyDescent="0.3">
      <c r="A830523"/>
      <c r="B830523"/>
      <c r="C830523"/>
      <c r="D830523"/>
      <c r="E830523"/>
      <c r="F830523"/>
      <c r="G830523"/>
      <c r="H830523"/>
      <c r="I830523"/>
      <c r="J830523"/>
      <c r="K830523"/>
      <c r="L830523"/>
      <c r="M830523" s="115"/>
      <c r="N830523" s="115"/>
      <c r="O830523"/>
      <c r="P830523"/>
      <c r="Q830523"/>
      <c r="R830523" s="19"/>
      <c r="S830523" s="19"/>
      <c r="T830523"/>
      <c r="U830523" s="113"/>
      <c r="V830523" s="19"/>
      <c r="W830523" s="19"/>
      <c r="X830523" s="19"/>
      <c r="Y830523" s="19"/>
      <c r="Z830523" s="19"/>
      <c r="AA830523" s="19"/>
      <c r="AB830523" s="19"/>
      <c r="AC830523" s="19"/>
      <c r="AD830523" s="19"/>
      <c r="AE830523" s="19"/>
      <c r="AF830523" s="19"/>
      <c r="AG830523" s="19"/>
      <c r="AH830523" s="19"/>
      <c r="AI830523" s="19"/>
      <c r="AJ830523" s="19"/>
      <c r="AK830523" s="19"/>
      <c r="AL830523" s="19"/>
      <c r="AM830523" s="19"/>
      <c r="AN830523" s="19"/>
      <c r="AO830523" s="19"/>
      <c r="AP830523"/>
    </row>
    <row r="830524" spans="1:42" s="116" customFormat="1" x14ac:dyDescent="0.3">
      <c r="A830524"/>
      <c r="B830524"/>
      <c r="C830524"/>
      <c r="D830524"/>
      <c r="E830524"/>
      <c r="F830524"/>
      <c r="G830524"/>
      <c r="H830524"/>
      <c r="I830524"/>
      <c r="J830524"/>
      <c r="K830524"/>
      <c r="L830524"/>
      <c r="M830524" s="115"/>
      <c r="N830524" s="115"/>
      <c r="O830524"/>
      <c r="P830524"/>
      <c r="Q830524"/>
      <c r="R830524" s="19"/>
      <c r="S830524" s="19"/>
      <c r="T830524"/>
      <c r="U830524" s="113"/>
      <c r="V830524" s="19"/>
      <c r="W830524" s="19"/>
      <c r="X830524" s="19"/>
      <c r="Y830524" s="19"/>
      <c r="Z830524" s="19"/>
      <c r="AA830524" s="19"/>
      <c r="AB830524" s="19"/>
      <c r="AC830524" s="19"/>
      <c r="AD830524" s="19"/>
      <c r="AE830524" s="19"/>
      <c r="AF830524" s="19"/>
      <c r="AG830524" s="19"/>
      <c r="AH830524" s="19"/>
      <c r="AI830524" s="19"/>
      <c r="AJ830524" s="19"/>
      <c r="AK830524" s="19"/>
      <c r="AL830524" s="19"/>
      <c r="AM830524" s="19"/>
      <c r="AN830524" s="19"/>
      <c r="AO830524" s="19"/>
      <c r="AP830524"/>
    </row>
    <row r="830525" spans="1:42" s="116" customFormat="1" x14ac:dyDescent="0.3">
      <c r="A830525"/>
      <c r="B830525"/>
      <c r="C830525"/>
      <c r="D830525"/>
      <c r="E830525"/>
      <c r="F830525"/>
      <c r="G830525"/>
      <c r="H830525"/>
      <c r="I830525"/>
      <c r="J830525"/>
      <c r="K830525"/>
      <c r="L830525"/>
      <c r="M830525" s="115"/>
      <c r="N830525" s="115"/>
      <c r="O830525"/>
      <c r="P830525"/>
      <c r="Q830525"/>
      <c r="R830525" s="19"/>
      <c r="S830525" s="19"/>
      <c r="T830525"/>
      <c r="U830525" s="113"/>
      <c r="V830525" s="19"/>
      <c r="W830525" s="19"/>
      <c r="X830525" s="19"/>
      <c r="Y830525" s="19"/>
      <c r="Z830525" s="19"/>
      <c r="AA830525" s="19"/>
      <c r="AB830525" s="19"/>
      <c r="AC830525" s="19"/>
      <c r="AD830525" s="19"/>
      <c r="AE830525" s="19"/>
      <c r="AF830525" s="19"/>
      <c r="AG830525" s="19"/>
      <c r="AH830525" s="19"/>
      <c r="AI830525" s="19"/>
      <c r="AJ830525" s="19"/>
      <c r="AK830525" s="19"/>
      <c r="AL830525" s="19"/>
      <c r="AM830525" s="19"/>
      <c r="AN830525" s="19"/>
      <c r="AO830525" s="19"/>
      <c r="AP830525"/>
    </row>
    <row r="830526" spans="1:42" s="116" customFormat="1" x14ac:dyDescent="0.3">
      <c r="A830526"/>
      <c r="B830526"/>
      <c r="C830526"/>
      <c r="D830526"/>
      <c r="E830526"/>
      <c r="F830526"/>
      <c r="G830526"/>
      <c r="H830526"/>
      <c r="I830526"/>
      <c r="J830526"/>
      <c r="K830526"/>
      <c r="L830526"/>
      <c r="M830526" s="115"/>
      <c r="N830526" s="115"/>
      <c r="O830526"/>
      <c r="P830526"/>
      <c r="Q830526"/>
      <c r="R830526" s="19"/>
      <c r="S830526" s="19"/>
      <c r="T830526"/>
      <c r="U830526" s="113"/>
      <c r="V830526" s="19"/>
      <c r="W830526" s="19"/>
      <c r="X830526" s="19"/>
      <c r="Y830526" s="19"/>
      <c r="Z830526" s="19"/>
      <c r="AA830526" s="19"/>
      <c r="AB830526" s="19"/>
      <c r="AC830526" s="19"/>
      <c r="AD830526" s="19"/>
      <c r="AE830526" s="19"/>
      <c r="AF830526" s="19"/>
      <c r="AG830526" s="19"/>
      <c r="AH830526" s="19"/>
      <c r="AI830526" s="19"/>
      <c r="AJ830526" s="19"/>
      <c r="AK830526" s="19"/>
      <c r="AL830526" s="19"/>
      <c r="AM830526" s="19"/>
      <c r="AN830526" s="19"/>
      <c r="AO830526" s="19"/>
      <c r="AP830526"/>
    </row>
    <row r="830527" spans="1:42" s="116" customFormat="1" x14ac:dyDescent="0.3">
      <c r="A830527"/>
      <c r="B830527"/>
      <c r="C830527"/>
      <c r="D830527"/>
      <c r="E830527"/>
      <c r="F830527"/>
      <c r="G830527"/>
      <c r="H830527"/>
      <c r="I830527"/>
      <c r="J830527"/>
      <c r="K830527"/>
      <c r="L830527"/>
      <c r="M830527" s="115"/>
      <c r="N830527" s="115"/>
      <c r="O830527"/>
      <c r="P830527"/>
      <c r="Q830527"/>
      <c r="R830527" s="19"/>
      <c r="S830527" s="19"/>
      <c r="T830527"/>
      <c r="U830527" s="113"/>
      <c r="V830527" s="19"/>
      <c r="W830527" s="19"/>
      <c r="X830527" s="19"/>
      <c r="Y830527" s="19"/>
      <c r="Z830527" s="19"/>
      <c r="AA830527" s="19"/>
      <c r="AB830527" s="19"/>
      <c r="AC830527" s="19"/>
      <c r="AD830527" s="19"/>
      <c r="AE830527" s="19"/>
      <c r="AF830527" s="19"/>
      <c r="AG830527" s="19"/>
      <c r="AH830527" s="19"/>
      <c r="AI830527" s="19"/>
      <c r="AJ830527" s="19"/>
      <c r="AK830527" s="19"/>
      <c r="AL830527" s="19"/>
      <c r="AM830527" s="19"/>
      <c r="AN830527" s="19"/>
      <c r="AO830527" s="19"/>
      <c r="AP830527"/>
    </row>
    <row r="830528" spans="1:42" s="116" customFormat="1" x14ac:dyDescent="0.3">
      <c r="A830528"/>
      <c r="B830528"/>
      <c r="C830528"/>
      <c r="D830528"/>
      <c r="E830528"/>
      <c r="F830528"/>
      <c r="G830528"/>
      <c r="H830528"/>
      <c r="I830528"/>
      <c r="J830528"/>
      <c r="K830528"/>
      <c r="L830528"/>
      <c r="M830528" s="115"/>
      <c r="N830528" s="115"/>
      <c r="O830528"/>
      <c r="P830528"/>
      <c r="Q830528"/>
      <c r="R830528" s="19"/>
      <c r="S830528" s="19"/>
      <c r="T830528"/>
      <c r="U830528" s="113"/>
      <c r="V830528" s="19"/>
      <c r="W830528" s="19"/>
      <c r="X830528" s="19"/>
      <c r="Y830528" s="19"/>
      <c r="Z830528" s="19"/>
      <c r="AA830528" s="19"/>
      <c r="AB830528" s="19"/>
      <c r="AC830528" s="19"/>
      <c r="AD830528" s="19"/>
      <c r="AE830528" s="19"/>
      <c r="AF830528" s="19"/>
      <c r="AG830528" s="19"/>
      <c r="AH830528" s="19"/>
      <c r="AI830528" s="19"/>
      <c r="AJ830528" s="19"/>
      <c r="AK830528" s="19"/>
      <c r="AL830528" s="19"/>
      <c r="AM830528" s="19"/>
      <c r="AN830528" s="19"/>
      <c r="AO830528" s="19"/>
      <c r="AP830528"/>
    </row>
    <row r="830529" spans="1:42" s="116" customFormat="1" x14ac:dyDescent="0.3">
      <c r="A830529"/>
      <c r="B830529"/>
      <c r="C830529"/>
      <c r="D830529"/>
      <c r="E830529"/>
      <c r="F830529"/>
      <c r="G830529"/>
      <c r="H830529"/>
      <c r="I830529"/>
      <c r="J830529"/>
      <c r="K830529"/>
      <c r="L830529"/>
      <c r="M830529" s="115"/>
      <c r="N830529" s="115"/>
      <c r="O830529"/>
      <c r="P830529"/>
      <c r="Q830529"/>
      <c r="R830529" s="19"/>
      <c r="S830529" s="19"/>
      <c r="T830529"/>
      <c r="U830529" s="113"/>
      <c r="V830529" s="19"/>
      <c r="W830529" s="19"/>
      <c r="X830529" s="19"/>
      <c r="Y830529" s="19"/>
      <c r="Z830529" s="19"/>
      <c r="AA830529" s="19"/>
      <c r="AB830529" s="19"/>
      <c r="AC830529" s="19"/>
      <c r="AD830529" s="19"/>
      <c r="AE830529" s="19"/>
      <c r="AF830529" s="19"/>
      <c r="AG830529" s="19"/>
      <c r="AH830529" s="19"/>
      <c r="AI830529" s="19"/>
      <c r="AJ830529" s="19"/>
      <c r="AK830529" s="19"/>
      <c r="AL830529" s="19"/>
      <c r="AM830529" s="19"/>
      <c r="AN830529" s="19"/>
      <c r="AO830529" s="19"/>
      <c r="AP830529"/>
    </row>
    <row r="830530" spans="1:42" s="116" customFormat="1" x14ac:dyDescent="0.3">
      <c r="A830530"/>
      <c r="B830530"/>
      <c r="C830530"/>
      <c r="D830530"/>
      <c r="E830530"/>
      <c r="F830530"/>
      <c r="G830530"/>
      <c r="H830530"/>
      <c r="I830530"/>
      <c r="J830530"/>
      <c r="K830530"/>
      <c r="L830530"/>
      <c r="M830530" s="115"/>
      <c r="N830530" s="115"/>
      <c r="O830530"/>
      <c r="P830530"/>
      <c r="Q830530"/>
      <c r="R830530" s="19"/>
      <c r="S830530" s="19"/>
      <c r="T830530"/>
      <c r="U830530" s="113"/>
      <c r="V830530" s="19"/>
      <c r="W830530" s="19"/>
      <c r="X830530" s="19"/>
      <c r="Y830530" s="19"/>
      <c r="Z830530" s="19"/>
      <c r="AA830530" s="19"/>
      <c r="AB830530" s="19"/>
      <c r="AC830530" s="19"/>
      <c r="AD830530" s="19"/>
      <c r="AE830530" s="19"/>
      <c r="AF830530" s="19"/>
      <c r="AG830530" s="19"/>
      <c r="AH830530" s="19"/>
      <c r="AI830530" s="19"/>
      <c r="AJ830530" s="19"/>
      <c r="AK830530" s="19"/>
      <c r="AL830530" s="19"/>
      <c r="AM830530" s="19"/>
      <c r="AN830530" s="19"/>
      <c r="AO830530" s="19"/>
      <c r="AP830530"/>
    </row>
    <row r="830531" spans="1:42" s="116" customFormat="1" x14ac:dyDescent="0.3">
      <c r="A830531"/>
      <c r="B830531"/>
      <c r="C830531"/>
      <c r="D830531"/>
      <c r="E830531"/>
      <c r="F830531"/>
      <c r="G830531"/>
      <c r="H830531"/>
      <c r="I830531"/>
      <c r="J830531"/>
      <c r="K830531"/>
      <c r="L830531"/>
      <c r="M830531" s="115"/>
      <c r="N830531" s="115"/>
      <c r="O830531"/>
      <c r="P830531"/>
      <c r="Q830531"/>
      <c r="R830531" s="19"/>
      <c r="S830531" s="19"/>
      <c r="T830531"/>
      <c r="U830531" s="113"/>
      <c r="V830531" s="19"/>
      <c r="W830531" s="19"/>
      <c r="X830531" s="19"/>
      <c r="Y830531" s="19"/>
      <c r="Z830531" s="19"/>
      <c r="AA830531" s="19"/>
      <c r="AB830531" s="19"/>
      <c r="AC830531" s="19"/>
      <c r="AD830531" s="19"/>
      <c r="AE830531" s="19"/>
      <c r="AF830531" s="19"/>
      <c r="AG830531" s="19"/>
      <c r="AH830531" s="19"/>
      <c r="AI830531" s="19"/>
      <c r="AJ830531" s="19"/>
      <c r="AK830531" s="19"/>
      <c r="AL830531" s="19"/>
      <c r="AM830531" s="19"/>
      <c r="AN830531" s="19"/>
      <c r="AO830531" s="19"/>
      <c r="AP830531"/>
    </row>
    <row r="830532" spans="1:42" s="116" customFormat="1" x14ac:dyDescent="0.3">
      <c r="A830532"/>
      <c r="B830532"/>
      <c r="C830532"/>
      <c r="D830532"/>
      <c r="E830532"/>
      <c r="F830532"/>
      <c r="G830532"/>
      <c r="H830532"/>
      <c r="I830532"/>
      <c r="J830532"/>
      <c r="K830532"/>
      <c r="L830532"/>
      <c r="M830532" s="115"/>
      <c r="N830532" s="115"/>
      <c r="O830532"/>
      <c r="P830532"/>
      <c r="Q830532"/>
      <c r="R830532" s="19"/>
      <c r="S830532" s="19"/>
      <c r="T830532"/>
      <c r="U830532" s="113"/>
      <c r="V830532" s="19"/>
      <c r="W830532" s="19"/>
      <c r="X830532" s="19"/>
      <c r="Y830532" s="19"/>
      <c r="Z830532" s="19"/>
      <c r="AA830532" s="19"/>
      <c r="AB830532" s="19"/>
      <c r="AC830532" s="19"/>
      <c r="AD830532" s="19"/>
      <c r="AE830532" s="19"/>
      <c r="AF830532" s="19"/>
      <c r="AG830532" s="19"/>
      <c r="AH830532" s="19"/>
      <c r="AI830532" s="19"/>
      <c r="AJ830532" s="19"/>
      <c r="AK830532" s="19"/>
      <c r="AL830532" s="19"/>
      <c r="AM830532" s="19"/>
      <c r="AN830532" s="19"/>
      <c r="AO830532" s="19"/>
      <c r="AP830532"/>
    </row>
    <row r="830533" spans="1:42" s="116" customFormat="1" x14ac:dyDescent="0.3">
      <c r="A830533"/>
      <c r="B830533"/>
      <c r="C830533"/>
      <c r="D830533"/>
      <c r="E830533"/>
      <c r="F830533"/>
      <c r="G830533"/>
      <c r="H830533"/>
      <c r="I830533"/>
      <c r="J830533"/>
      <c r="K830533"/>
      <c r="L830533"/>
      <c r="M830533" s="115"/>
      <c r="N830533" s="115"/>
      <c r="O830533"/>
      <c r="P830533"/>
      <c r="Q830533"/>
      <c r="R830533" s="19"/>
      <c r="S830533" s="19"/>
      <c r="T830533"/>
      <c r="U830533" s="113"/>
      <c r="V830533" s="19"/>
      <c r="W830533" s="19"/>
      <c r="X830533" s="19"/>
      <c r="Y830533" s="19"/>
      <c r="Z830533" s="19"/>
      <c r="AA830533" s="19"/>
      <c r="AB830533" s="19"/>
      <c r="AC830533" s="19"/>
      <c r="AD830533" s="19"/>
      <c r="AE830533" s="19"/>
      <c r="AF830533" s="19"/>
      <c r="AG830533" s="19"/>
      <c r="AH830533" s="19"/>
      <c r="AI830533" s="19"/>
      <c r="AJ830533" s="19"/>
      <c r="AK830533" s="19"/>
      <c r="AL830533" s="19"/>
      <c r="AM830533" s="19"/>
      <c r="AN830533" s="19"/>
      <c r="AO830533" s="19"/>
      <c r="AP830533"/>
    </row>
    <row r="830534" spans="1:42" s="116" customFormat="1" x14ac:dyDescent="0.3">
      <c r="A830534"/>
      <c r="B830534"/>
      <c r="C830534"/>
      <c r="D830534"/>
      <c r="E830534"/>
      <c r="F830534"/>
      <c r="G830534"/>
      <c r="H830534"/>
      <c r="I830534"/>
      <c r="J830534"/>
      <c r="K830534"/>
      <c r="L830534"/>
      <c r="M830534" s="115"/>
      <c r="N830534" s="115"/>
      <c r="O830534"/>
      <c r="P830534"/>
      <c r="Q830534"/>
      <c r="R830534" s="19"/>
      <c r="S830534" s="19"/>
      <c r="T830534"/>
      <c r="U830534" s="113"/>
      <c r="V830534" s="19"/>
      <c r="W830534" s="19"/>
      <c r="X830534" s="19"/>
      <c r="Y830534" s="19"/>
      <c r="Z830534" s="19"/>
      <c r="AA830534" s="19"/>
      <c r="AB830534" s="19"/>
      <c r="AC830534" s="19"/>
      <c r="AD830534" s="19"/>
      <c r="AE830534" s="19"/>
      <c r="AF830534" s="19"/>
      <c r="AG830534" s="19"/>
      <c r="AH830534" s="19"/>
      <c r="AI830534" s="19"/>
      <c r="AJ830534" s="19"/>
      <c r="AK830534" s="19"/>
      <c r="AL830534" s="19"/>
      <c r="AM830534" s="19"/>
      <c r="AN830534" s="19"/>
      <c r="AO830534" s="19"/>
      <c r="AP830534"/>
    </row>
    <row r="830535" spans="1:42" s="116" customFormat="1" x14ac:dyDescent="0.3">
      <c r="A830535"/>
      <c r="B830535"/>
      <c r="C830535"/>
      <c r="D830535"/>
      <c r="E830535"/>
      <c r="F830535"/>
      <c r="G830535"/>
      <c r="H830535"/>
      <c r="I830535"/>
      <c r="J830535"/>
      <c r="K830535"/>
      <c r="L830535"/>
      <c r="M830535" s="115"/>
      <c r="N830535" s="115"/>
      <c r="O830535"/>
      <c r="P830535"/>
      <c r="Q830535"/>
      <c r="R830535" s="19"/>
      <c r="S830535" s="19"/>
      <c r="T830535"/>
      <c r="U830535" s="113"/>
      <c r="V830535" s="19"/>
      <c r="W830535" s="19"/>
      <c r="X830535" s="19"/>
      <c r="Y830535" s="19"/>
      <c r="Z830535" s="19"/>
      <c r="AA830535" s="19"/>
      <c r="AB830535" s="19"/>
      <c r="AC830535" s="19"/>
      <c r="AD830535" s="19"/>
      <c r="AE830535" s="19"/>
      <c r="AF830535" s="19"/>
      <c r="AG830535" s="19"/>
      <c r="AH830535" s="19"/>
      <c r="AI830535" s="19"/>
      <c r="AJ830535" s="19"/>
      <c r="AK830535" s="19"/>
      <c r="AL830535" s="19"/>
      <c r="AM830535" s="19"/>
      <c r="AN830535" s="19"/>
      <c r="AO830535" s="19"/>
      <c r="AP830535"/>
    </row>
    <row r="830536" spans="1:42" s="116" customFormat="1" x14ac:dyDescent="0.3">
      <c r="A830536"/>
      <c r="B830536"/>
      <c r="C830536"/>
      <c r="D830536"/>
      <c r="E830536"/>
      <c r="F830536"/>
      <c r="G830536"/>
      <c r="H830536"/>
      <c r="I830536"/>
      <c r="J830536"/>
      <c r="K830536"/>
      <c r="L830536"/>
      <c r="M830536" s="115"/>
      <c r="N830536" s="115"/>
      <c r="O830536"/>
      <c r="P830536"/>
      <c r="Q830536"/>
      <c r="R830536" s="19"/>
      <c r="S830536" s="19"/>
      <c r="T830536"/>
      <c r="U830536" s="113"/>
      <c r="V830536" s="19"/>
      <c r="W830536" s="19"/>
      <c r="X830536" s="19"/>
      <c r="Y830536" s="19"/>
      <c r="Z830536" s="19"/>
      <c r="AA830536" s="19"/>
      <c r="AB830536" s="19"/>
      <c r="AC830536" s="19"/>
      <c r="AD830536" s="19"/>
      <c r="AE830536" s="19"/>
      <c r="AF830536" s="19"/>
      <c r="AG830536" s="19"/>
      <c r="AH830536" s="19"/>
      <c r="AI830536" s="19"/>
      <c r="AJ830536" s="19"/>
      <c r="AK830536" s="19"/>
      <c r="AL830536" s="19"/>
      <c r="AM830536" s="19"/>
      <c r="AN830536" s="19"/>
      <c r="AO830536" s="19"/>
      <c r="AP830536"/>
    </row>
    <row r="830537" spans="1:42" s="116" customFormat="1" x14ac:dyDescent="0.3">
      <c r="A830537"/>
      <c r="B830537"/>
      <c r="C830537"/>
      <c r="D830537"/>
      <c r="E830537"/>
      <c r="F830537"/>
      <c r="G830537"/>
      <c r="H830537"/>
      <c r="I830537"/>
      <c r="J830537"/>
      <c r="K830537"/>
      <c r="L830537"/>
      <c r="M830537" s="115"/>
      <c r="N830537" s="115"/>
      <c r="O830537"/>
      <c r="P830537"/>
      <c r="Q830537"/>
      <c r="R830537" s="19"/>
      <c r="S830537" s="19"/>
      <c r="T830537"/>
      <c r="U830537" s="113"/>
      <c r="V830537" s="19"/>
      <c r="W830537" s="19"/>
      <c r="X830537" s="19"/>
      <c r="Y830537" s="19"/>
      <c r="Z830537" s="19"/>
      <c r="AA830537" s="19"/>
      <c r="AB830537" s="19"/>
      <c r="AC830537" s="19"/>
      <c r="AD830537" s="19"/>
      <c r="AE830537" s="19"/>
      <c r="AF830537" s="19"/>
      <c r="AG830537" s="19"/>
      <c r="AH830537" s="19"/>
      <c r="AI830537" s="19"/>
      <c r="AJ830537" s="19"/>
      <c r="AK830537" s="19"/>
      <c r="AL830537" s="19"/>
      <c r="AM830537" s="19"/>
      <c r="AN830537" s="19"/>
      <c r="AO830537" s="19"/>
      <c r="AP830537"/>
    </row>
    <row r="830538" spans="1:42" s="116" customFormat="1" x14ac:dyDescent="0.3">
      <c r="A830538"/>
      <c r="B830538"/>
      <c r="C830538"/>
      <c r="D830538"/>
      <c r="E830538"/>
      <c r="F830538"/>
      <c r="G830538"/>
      <c r="H830538"/>
      <c r="I830538"/>
      <c r="J830538"/>
      <c r="K830538"/>
      <c r="L830538"/>
      <c r="M830538" s="115"/>
      <c r="N830538" s="115"/>
      <c r="O830538"/>
      <c r="P830538"/>
      <c r="Q830538"/>
      <c r="R830538" s="19"/>
      <c r="S830538" s="19"/>
      <c r="T830538"/>
      <c r="U830538" s="113"/>
      <c r="V830538" s="19"/>
      <c r="W830538" s="19"/>
      <c r="X830538" s="19"/>
      <c r="Y830538" s="19"/>
      <c r="Z830538" s="19"/>
      <c r="AA830538" s="19"/>
      <c r="AB830538" s="19"/>
      <c r="AC830538" s="19"/>
      <c r="AD830538" s="19"/>
      <c r="AE830538" s="19"/>
      <c r="AF830538" s="19"/>
      <c r="AG830538" s="19"/>
      <c r="AH830538" s="19"/>
      <c r="AI830538" s="19"/>
      <c r="AJ830538" s="19"/>
      <c r="AK830538" s="19"/>
      <c r="AL830538" s="19"/>
      <c r="AM830538" s="19"/>
      <c r="AN830538" s="19"/>
      <c r="AO830538" s="19"/>
      <c r="AP830538"/>
    </row>
    <row r="830539" spans="1:42" s="116" customFormat="1" x14ac:dyDescent="0.3">
      <c r="A830539"/>
      <c r="B830539"/>
      <c r="C830539"/>
      <c r="D830539"/>
      <c r="E830539"/>
      <c r="F830539"/>
      <c r="G830539"/>
      <c r="H830539"/>
      <c r="I830539"/>
      <c r="J830539"/>
      <c r="K830539"/>
      <c r="L830539"/>
      <c r="M830539" s="115"/>
      <c r="N830539" s="115"/>
      <c r="O830539"/>
      <c r="P830539"/>
      <c r="Q830539"/>
      <c r="R830539" s="19"/>
      <c r="S830539" s="19"/>
      <c r="T830539"/>
      <c r="U830539" s="113"/>
      <c r="V830539" s="19"/>
      <c r="W830539" s="19"/>
      <c r="X830539" s="19"/>
      <c r="Y830539" s="19"/>
      <c r="Z830539" s="19"/>
      <c r="AA830539" s="19"/>
      <c r="AB830539" s="19"/>
      <c r="AC830539" s="19"/>
      <c r="AD830539" s="19"/>
      <c r="AE830539" s="19"/>
      <c r="AF830539" s="19"/>
      <c r="AG830539" s="19"/>
      <c r="AH830539" s="19"/>
      <c r="AI830539" s="19"/>
      <c r="AJ830539" s="19"/>
      <c r="AK830539" s="19"/>
      <c r="AL830539" s="19"/>
      <c r="AM830539" s="19"/>
      <c r="AN830539" s="19"/>
      <c r="AO830539" s="19"/>
      <c r="AP830539"/>
    </row>
    <row r="830540" spans="1:42" s="116" customFormat="1" x14ac:dyDescent="0.3">
      <c r="A830540"/>
      <c r="B830540"/>
      <c r="C830540"/>
      <c r="D830540"/>
      <c r="E830540"/>
      <c r="F830540"/>
      <c r="G830540"/>
      <c r="H830540"/>
      <c r="I830540"/>
      <c r="J830540"/>
      <c r="K830540"/>
      <c r="L830540"/>
      <c r="M830540" s="115"/>
      <c r="N830540" s="115"/>
      <c r="O830540"/>
      <c r="P830540"/>
      <c r="Q830540"/>
      <c r="R830540" s="19"/>
      <c r="S830540" s="19"/>
      <c r="T830540"/>
      <c r="U830540" s="113"/>
      <c r="V830540" s="19"/>
      <c r="W830540" s="19"/>
      <c r="X830540" s="19"/>
      <c r="Y830540" s="19"/>
      <c r="Z830540" s="19"/>
      <c r="AA830540" s="19"/>
      <c r="AB830540" s="19"/>
      <c r="AC830540" s="19"/>
      <c r="AD830540" s="19"/>
      <c r="AE830540" s="19"/>
      <c r="AF830540" s="19"/>
      <c r="AG830540" s="19"/>
      <c r="AH830540" s="19"/>
      <c r="AI830540" s="19"/>
      <c r="AJ830540" s="19"/>
      <c r="AK830540" s="19"/>
      <c r="AL830540" s="19"/>
      <c r="AM830540" s="19"/>
      <c r="AN830540" s="19"/>
      <c r="AO830540" s="19"/>
      <c r="AP830540"/>
    </row>
    <row r="830541" spans="1:42" s="116" customFormat="1" x14ac:dyDescent="0.3">
      <c r="A830541"/>
      <c r="B830541"/>
      <c r="C830541"/>
      <c r="D830541"/>
      <c r="E830541"/>
      <c r="F830541"/>
      <c r="G830541"/>
      <c r="H830541"/>
      <c r="I830541"/>
      <c r="J830541"/>
      <c r="K830541"/>
      <c r="L830541"/>
      <c r="M830541" s="115"/>
      <c r="N830541" s="115"/>
      <c r="O830541"/>
      <c r="P830541"/>
      <c r="Q830541"/>
      <c r="R830541" s="19"/>
      <c r="S830541" s="19"/>
      <c r="T830541"/>
      <c r="U830541" s="113"/>
      <c r="V830541" s="19"/>
      <c r="W830541" s="19"/>
      <c r="X830541" s="19"/>
      <c r="Y830541" s="19"/>
      <c r="Z830541" s="19"/>
      <c r="AA830541" s="19"/>
      <c r="AB830541" s="19"/>
      <c r="AC830541" s="19"/>
      <c r="AD830541" s="19"/>
      <c r="AE830541" s="19"/>
      <c r="AF830541" s="19"/>
      <c r="AG830541" s="19"/>
      <c r="AH830541" s="19"/>
      <c r="AI830541" s="19"/>
      <c r="AJ830541" s="19"/>
      <c r="AK830541" s="19"/>
      <c r="AL830541" s="19"/>
      <c r="AM830541" s="19"/>
      <c r="AN830541" s="19"/>
      <c r="AO830541" s="19"/>
      <c r="AP830541"/>
    </row>
    <row r="830542" spans="1:42" s="116" customFormat="1" x14ac:dyDescent="0.3">
      <c r="A830542"/>
      <c r="B830542"/>
      <c r="C830542"/>
      <c r="D830542"/>
      <c r="E830542"/>
      <c r="F830542"/>
      <c r="G830542"/>
      <c r="H830542"/>
      <c r="I830542"/>
      <c r="J830542"/>
      <c r="K830542"/>
      <c r="L830542"/>
      <c r="M830542" s="115"/>
      <c r="N830542" s="115"/>
      <c r="O830542"/>
      <c r="P830542"/>
      <c r="Q830542"/>
      <c r="R830542" s="19"/>
      <c r="S830542" s="19"/>
      <c r="T830542"/>
      <c r="U830542" s="113"/>
      <c r="V830542" s="19"/>
      <c r="W830542" s="19"/>
      <c r="X830542" s="19"/>
      <c r="Y830542" s="19"/>
      <c r="Z830542" s="19"/>
      <c r="AA830542" s="19"/>
      <c r="AB830542" s="19"/>
      <c r="AC830542" s="19"/>
      <c r="AD830542" s="19"/>
      <c r="AE830542" s="19"/>
      <c r="AF830542" s="19"/>
      <c r="AG830542" s="19"/>
      <c r="AH830542" s="19"/>
      <c r="AI830542" s="19"/>
      <c r="AJ830542" s="19"/>
      <c r="AK830542" s="19"/>
      <c r="AL830542" s="19"/>
      <c r="AM830542" s="19"/>
      <c r="AN830542" s="19"/>
      <c r="AO830542" s="19"/>
      <c r="AP830542"/>
    </row>
    <row r="830543" spans="1:42" s="116" customFormat="1" x14ac:dyDescent="0.3">
      <c r="A830543"/>
      <c r="B830543"/>
      <c r="C830543"/>
      <c r="D830543"/>
      <c r="E830543"/>
      <c r="F830543"/>
      <c r="G830543"/>
      <c r="H830543"/>
      <c r="I830543"/>
      <c r="J830543"/>
      <c r="K830543"/>
      <c r="L830543"/>
      <c r="M830543" s="115"/>
      <c r="N830543" s="115"/>
      <c r="O830543"/>
      <c r="P830543"/>
      <c r="Q830543"/>
      <c r="R830543" s="19"/>
      <c r="S830543" s="19"/>
      <c r="T830543"/>
      <c r="U830543" s="113"/>
      <c r="V830543" s="19"/>
      <c r="W830543" s="19"/>
      <c r="X830543" s="19"/>
      <c r="Y830543" s="19"/>
      <c r="Z830543" s="19"/>
      <c r="AA830543" s="19"/>
      <c r="AB830543" s="19"/>
      <c r="AC830543" s="19"/>
      <c r="AD830543" s="19"/>
      <c r="AE830543" s="19"/>
      <c r="AF830543" s="19"/>
      <c r="AG830543" s="19"/>
      <c r="AH830543" s="19"/>
      <c r="AI830543" s="19"/>
      <c r="AJ830543" s="19"/>
      <c r="AK830543" s="19"/>
      <c r="AL830543" s="19"/>
      <c r="AM830543" s="19"/>
      <c r="AN830543" s="19"/>
      <c r="AO830543" s="19"/>
      <c r="AP830543"/>
    </row>
    <row r="830544" spans="1:42" s="116" customFormat="1" x14ac:dyDescent="0.3">
      <c r="A830544"/>
      <c r="B830544"/>
      <c r="C830544"/>
      <c r="D830544"/>
      <c r="E830544"/>
      <c r="F830544"/>
      <c r="G830544"/>
      <c r="H830544"/>
      <c r="I830544"/>
      <c r="J830544"/>
      <c r="K830544"/>
      <c r="L830544"/>
      <c r="M830544" s="115"/>
      <c r="N830544" s="115"/>
      <c r="O830544"/>
      <c r="P830544"/>
      <c r="Q830544"/>
      <c r="R830544" s="19"/>
      <c r="S830544" s="19"/>
      <c r="T830544"/>
      <c r="U830544" s="113"/>
      <c r="V830544" s="19"/>
      <c r="W830544" s="19"/>
      <c r="X830544" s="19"/>
      <c r="Y830544" s="19"/>
      <c r="Z830544" s="19"/>
      <c r="AA830544" s="19"/>
      <c r="AB830544" s="19"/>
      <c r="AC830544" s="19"/>
      <c r="AD830544" s="19"/>
      <c r="AE830544" s="19"/>
      <c r="AF830544" s="19"/>
      <c r="AG830544" s="19"/>
      <c r="AH830544" s="19"/>
      <c r="AI830544" s="19"/>
      <c r="AJ830544" s="19"/>
      <c r="AK830544" s="19"/>
      <c r="AL830544" s="19"/>
      <c r="AM830544" s="19"/>
      <c r="AN830544" s="19"/>
      <c r="AO830544" s="19"/>
      <c r="AP830544"/>
    </row>
    <row r="830545" spans="1:42" s="116" customFormat="1" x14ac:dyDescent="0.3">
      <c r="A830545"/>
      <c r="B830545"/>
      <c r="C830545"/>
      <c r="D830545"/>
      <c r="E830545"/>
      <c r="F830545"/>
      <c r="G830545"/>
      <c r="H830545"/>
      <c r="I830545"/>
      <c r="J830545"/>
      <c r="K830545"/>
      <c r="L830545"/>
      <c r="M830545" s="115"/>
      <c r="N830545" s="115"/>
      <c r="O830545"/>
      <c r="P830545"/>
      <c r="Q830545"/>
      <c r="R830545" s="19"/>
      <c r="S830545" s="19"/>
      <c r="T830545"/>
      <c r="U830545" s="113"/>
      <c r="V830545" s="19"/>
      <c r="W830545" s="19"/>
      <c r="X830545" s="19"/>
      <c r="Y830545" s="19"/>
      <c r="Z830545" s="19"/>
      <c r="AA830545" s="19"/>
      <c r="AB830545" s="19"/>
      <c r="AC830545" s="19"/>
      <c r="AD830545" s="19"/>
      <c r="AE830545" s="19"/>
      <c r="AF830545" s="19"/>
      <c r="AG830545" s="19"/>
      <c r="AH830545" s="19"/>
      <c r="AI830545" s="19"/>
      <c r="AJ830545" s="19"/>
      <c r="AK830545" s="19"/>
      <c r="AL830545" s="19"/>
      <c r="AM830545" s="19"/>
      <c r="AN830545" s="19"/>
      <c r="AO830545" s="19"/>
      <c r="AP830545"/>
    </row>
    <row r="830546" spans="1:42" s="116" customFormat="1" x14ac:dyDescent="0.3">
      <c r="A830546"/>
      <c r="B830546"/>
      <c r="C830546"/>
      <c r="D830546"/>
      <c r="E830546"/>
      <c r="F830546"/>
      <c r="G830546"/>
      <c r="H830546"/>
      <c r="I830546"/>
      <c r="J830546"/>
      <c r="K830546"/>
      <c r="L830546"/>
      <c r="M830546" s="115"/>
      <c r="N830546" s="115"/>
      <c r="O830546"/>
      <c r="P830546"/>
      <c r="Q830546"/>
      <c r="R830546" s="19"/>
      <c r="S830546" s="19"/>
      <c r="T830546"/>
      <c r="U830546" s="113"/>
      <c r="V830546" s="19"/>
      <c r="W830546" s="19"/>
      <c r="X830546" s="19"/>
      <c r="Y830546" s="19"/>
      <c r="Z830546" s="19"/>
      <c r="AA830546" s="19"/>
      <c r="AB830546" s="19"/>
      <c r="AC830546" s="19"/>
      <c r="AD830546" s="19"/>
      <c r="AE830546" s="19"/>
      <c r="AF830546" s="19"/>
      <c r="AG830546" s="19"/>
      <c r="AH830546" s="19"/>
      <c r="AI830546" s="19"/>
      <c r="AJ830546" s="19"/>
      <c r="AK830546" s="19"/>
      <c r="AL830546" s="19"/>
      <c r="AM830546" s="19"/>
      <c r="AN830546" s="19"/>
      <c r="AO830546" s="19"/>
      <c r="AP830546"/>
    </row>
    <row r="830547" spans="1:42" s="116" customFormat="1" x14ac:dyDescent="0.3">
      <c r="A830547"/>
      <c r="B830547"/>
      <c r="C830547"/>
      <c r="D830547"/>
      <c r="E830547"/>
      <c r="F830547"/>
      <c r="G830547"/>
      <c r="H830547"/>
      <c r="I830547"/>
      <c r="J830547"/>
      <c r="K830547"/>
      <c r="L830547"/>
      <c r="M830547" s="115"/>
      <c r="N830547" s="115"/>
      <c r="O830547"/>
      <c r="P830547"/>
      <c r="Q830547"/>
      <c r="R830547" s="19"/>
      <c r="S830547" s="19"/>
      <c r="T830547"/>
      <c r="U830547" s="113"/>
      <c r="V830547" s="19"/>
      <c r="W830547" s="19"/>
      <c r="X830547" s="19"/>
      <c r="Y830547" s="19"/>
      <c r="Z830547" s="19"/>
      <c r="AA830547" s="19"/>
      <c r="AB830547" s="19"/>
      <c r="AC830547" s="19"/>
      <c r="AD830547" s="19"/>
      <c r="AE830547" s="19"/>
      <c r="AF830547" s="19"/>
      <c r="AG830547" s="19"/>
      <c r="AH830547" s="19"/>
      <c r="AI830547" s="19"/>
      <c r="AJ830547" s="19"/>
      <c r="AK830547" s="19"/>
      <c r="AL830547" s="19"/>
      <c r="AM830547" s="19"/>
      <c r="AN830547" s="19"/>
      <c r="AO830547" s="19"/>
      <c r="AP830547"/>
    </row>
    <row r="830548" spans="1:42" s="116" customFormat="1" x14ac:dyDescent="0.3">
      <c r="A830548"/>
      <c r="B830548"/>
      <c r="C830548"/>
      <c r="D830548"/>
      <c r="E830548"/>
      <c r="F830548"/>
      <c r="G830548"/>
      <c r="H830548"/>
      <c r="I830548"/>
      <c r="J830548"/>
      <c r="K830548"/>
      <c r="L830548"/>
      <c r="M830548" s="115"/>
      <c r="N830548" s="115"/>
      <c r="O830548"/>
      <c r="P830548"/>
      <c r="Q830548"/>
      <c r="R830548" s="19"/>
      <c r="S830548" s="19"/>
      <c r="T830548"/>
      <c r="U830548" s="113"/>
      <c r="V830548" s="19"/>
      <c r="W830548" s="19"/>
      <c r="X830548" s="19"/>
      <c r="Y830548" s="19"/>
      <c r="Z830548" s="19"/>
      <c r="AA830548" s="19"/>
      <c r="AB830548" s="19"/>
      <c r="AC830548" s="19"/>
      <c r="AD830548" s="19"/>
      <c r="AE830548" s="19"/>
      <c r="AF830548" s="19"/>
      <c r="AG830548" s="19"/>
      <c r="AH830548" s="19"/>
      <c r="AI830548" s="19"/>
      <c r="AJ830548" s="19"/>
      <c r="AK830548" s="19"/>
      <c r="AL830548" s="19"/>
      <c r="AM830548" s="19"/>
      <c r="AN830548" s="19"/>
      <c r="AO830548" s="19"/>
      <c r="AP830548"/>
    </row>
    <row r="830549" spans="1:42" s="116" customFormat="1" x14ac:dyDescent="0.3">
      <c r="A830549"/>
      <c r="B830549"/>
      <c r="C830549"/>
      <c r="D830549"/>
      <c r="E830549"/>
      <c r="F830549"/>
      <c r="G830549"/>
      <c r="H830549"/>
      <c r="I830549"/>
      <c r="J830549"/>
      <c r="K830549"/>
      <c r="L830549"/>
      <c r="M830549" s="115"/>
      <c r="N830549" s="115"/>
      <c r="O830549"/>
      <c r="P830549"/>
      <c r="Q830549"/>
      <c r="R830549" s="19"/>
      <c r="S830549" s="19"/>
      <c r="T830549"/>
      <c r="U830549" s="113"/>
      <c r="V830549" s="19"/>
      <c r="W830549" s="19"/>
      <c r="X830549" s="19"/>
      <c r="Y830549" s="19"/>
      <c r="Z830549" s="19"/>
      <c r="AA830549" s="19"/>
      <c r="AB830549" s="19"/>
      <c r="AC830549" s="19"/>
      <c r="AD830549" s="19"/>
      <c r="AE830549" s="19"/>
      <c r="AF830549" s="19"/>
      <c r="AG830549" s="19"/>
      <c r="AH830549" s="19"/>
      <c r="AI830549" s="19"/>
      <c r="AJ830549" s="19"/>
      <c r="AK830549" s="19"/>
      <c r="AL830549" s="19"/>
      <c r="AM830549" s="19"/>
      <c r="AN830549" s="19"/>
      <c r="AO830549" s="19"/>
      <c r="AP830549"/>
    </row>
    <row r="830550" spans="1:42" s="116" customFormat="1" x14ac:dyDescent="0.3">
      <c r="A830550"/>
      <c r="B830550"/>
      <c r="C830550"/>
      <c r="D830550"/>
      <c r="E830550"/>
      <c r="F830550"/>
      <c r="G830550"/>
      <c r="H830550"/>
      <c r="I830550"/>
      <c r="J830550"/>
      <c r="K830550"/>
      <c r="L830550"/>
      <c r="M830550" s="115"/>
      <c r="N830550" s="115"/>
      <c r="O830550"/>
      <c r="P830550"/>
      <c r="Q830550"/>
      <c r="R830550" s="19"/>
      <c r="S830550" s="19"/>
      <c r="T830550"/>
      <c r="U830550" s="113"/>
      <c r="V830550" s="19"/>
      <c r="W830550" s="19"/>
      <c r="X830550" s="19"/>
      <c r="Y830550" s="19"/>
      <c r="Z830550" s="19"/>
      <c r="AA830550" s="19"/>
      <c r="AB830550" s="19"/>
      <c r="AC830550" s="19"/>
      <c r="AD830550" s="19"/>
      <c r="AE830550" s="19"/>
      <c r="AF830550" s="19"/>
      <c r="AG830550" s="19"/>
      <c r="AH830550" s="19"/>
      <c r="AI830550" s="19"/>
      <c r="AJ830550" s="19"/>
      <c r="AK830550" s="19"/>
      <c r="AL830550" s="19"/>
      <c r="AM830550" s="19"/>
      <c r="AN830550" s="19"/>
      <c r="AO830550" s="19"/>
      <c r="AP830550"/>
    </row>
    <row r="830551" spans="1:42" s="116" customFormat="1" x14ac:dyDescent="0.3">
      <c r="A830551"/>
      <c r="B830551"/>
      <c r="C830551"/>
      <c r="D830551"/>
      <c r="E830551"/>
      <c r="F830551"/>
      <c r="G830551"/>
      <c r="H830551"/>
      <c r="I830551"/>
      <c r="J830551"/>
      <c r="K830551"/>
      <c r="L830551"/>
      <c r="M830551" s="115"/>
      <c r="N830551" s="115"/>
      <c r="O830551"/>
      <c r="P830551"/>
      <c r="Q830551"/>
      <c r="R830551" s="19"/>
      <c r="S830551" s="19"/>
      <c r="T830551"/>
      <c r="U830551" s="113"/>
      <c r="V830551" s="19"/>
      <c r="W830551" s="19"/>
      <c r="X830551" s="19"/>
      <c r="Y830551" s="19"/>
      <c r="Z830551" s="19"/>
      <c r="AA830551" s="19"/>
      <c r="AB830551" s="19"/>
      <c r="AC830551" s="19"/>
      <c r="AD830551" s="19"/>
      <c r="AE830551" s="19"/>
      <c r="AF830551" s="19"/>
      <c r="AG830551" s="19"/>
      <c r="AH830551" s="19"/>
      <c r="AI830551" s="19"/>
      <c r="AJ830551" s="19"/>
      <c r="AK830551" s="19"/>
      <c r="AL830551" s="19"/>
      <c r="AM830551" s="19"/>
      <c r="AN830551" s="19"/>
      <c r="AO830551" s="19"/>
      <c r="AP830551"/>
    </row>
    <row r="830552" spans="1:42" s="116" customFormat="1" x14ac:dyDescent="0.3">
      <c r="A830552"/>
      <c r="B830552"/>
      <c r="C830552"/>
      <c r="D830552"/>
      <c r="E830552"/>
      <c r="F830552"/>
      <c r="G830552"/>
      <c r="H830552"/>
      <c r="I830552"/>
      <c r="J830552"/>
      <c r="K830552"/>
      <c r="L830552"/>
      <c r="M830552" s="115"/>
      <c r="N830552" s="115"/>
      <c r="O830552"/>
      <c r="P830552"/>
      <c r="Q830552"/>
      <c r="R830552" s="19"/>
      <c r="S830552" s="19"/>
      <c r="T830552"/>
      <c r="U830552" s="113"/>
      <c r="V830552" s="19"/>
      <c r="W830552" s="19"/>
      <c r="X830552" s="19"/>
      <c r="Y830552" s="19"/>
      <c r="Z830552" s="19"/>
      <c r="AA830552" s="19"/>
      <c r="AB830552" s="19"/>
      <c r="AC830552" s="19"/>
      <c r="AD830552" s="19"/>
      <c r="AE830552" s="19"/>
      <c r="AF830552" s="19"/>
      <c r="AG830552" s="19"/>
      <c r="AH830552" s="19"/>
      <c r="AI830552" s="19"/>
      <c r="AJ830552" s="19"/>
      <c r="AK830552" s="19"/>
      <c r="AL830552" s="19"/>
      <c r="AM830552" s="19"/>
      <c r="AN830552" s="19"/>
      <c r="AO830552" s="19"/>
      <c r="AP830552"/>
    </row>
    <row r="830553" spans="1:42" s="116" customFormat="1" x14ac:dyDescent="0.3">
      <c r="A830553"/>
      <c r="B830553"/>
      <c r="C830553"/>
      <c r="D830553"/>
      <c r="E830553"/>
      <c r="F830553"/>
      <c r="G830553"/>
      <c r="H830553"/>
      <c r="I830553"/>
      <c r="J830553"/>
      <c r="K830553"/>
      <c r="L830553"/>
      <c r="M830553" s="115"/>
      <c r="N830553" s="115"/>
      <c r="O830553"/>
      <c r="P830553"/>
      <c r="Q830553"/>
      <c r="R830553" s="19"/>
      <c r="S830553" s="19"/>
      <c r="T830553"/>
      <c r="U830553" s="113"/>
      <c r="V830553" s="19"/>
      <c r="W830553" s="19"/>
      <c r="X830553" s="19"/>
      <c r="Y830553" s="19"/>
      <c r="Z830553" s="19"/>
      <c r="AA830553" s="19"/>
      <c r="AB830553" s="19"/>
      <c r="AC830553" s="19"/>
      <c r="AD830553" s="19"/>
      <c r="AE830553" s="19"/>
      <c r="AF830553" s="19"/>
      <c r="AG830553" s="19"/>
      <c r="AH830553" s="19"/>
      <c r="AI830553" s="19"/>
      <c r="AJ830553" s="19"/>
      <c r="AK830553" s="19"/>
      <c r="AL830553" s="19"/>
      <c r="AM830553" s="19"/>
      <c r="AN830553" s="19"/>
      <c r="AO830553" s="19"/>
      <c r="AP830553"/>
    </row>
    <row r="830554" spans="1:42" s="116" customFormat="1" x14ac:dyDescent="0.3">
      <c r="A830554"/>
      <c r="B830554"/>
      <c r="C830554"/>
      <c r="D830554"/>
      <c r="E830554"/>
      <c r="F830554"/>
      <c r="G830554"/>
      <c r="H830554"/>
      <c r="I830554"/>
      <c r="J830554"/>
      <c r="K830554"/>
      <c r="L830554"/>
      <c r="M830554" s="115"/>
      <c r="N830554" s="115"/>
      <c r="O830554"/>
      <c r="P830554"/>
      <c r="Q830554"/>
      <c r="R830554" s="19"/>
      <c r="S830554" s="19"/>
      <c r="T830554"/>
      <c r="U830554" s="113"/>
      <c r="V830554" s="19"/>
      <c r="W830554" s="19"/>
      <c r="X830554" s="19"/>
      <c r="Y830554" s="19"/>
      <c r="Z830554" s="19"/>
      <c r="AA830554" s="19"/>
      <c r="AB830554" s="19"/>
      <c r="AC830554" s="19"/>
      <c r="AD830554" s="19"/>
      <c r="AE830554" s="19"/>
      <c r="AF830554" s="19"/>
      <c r="AG830554" s="19"/>
      <c r="AH830554" s="19"/>
      <c r="AI830554" s="19"/>
      <c r="AJ830554" s="19"/>
      <c r="AK830554" s="19"/>
      <c r="AL830554" s="19"/>
      <c r="AM830554" s="19"/>
      <c r="AN830554" s="19"/>
      <c r="AO830554" s="19"/>
      <c r="AP830554"/>
    </row>
    <row r="830555" spans="1:42" s="116" customFormat="1" x14ac:dyDescent="0.3">
      <c r="A830555"/>
      <c r="B830555"/>
      <c r="C830555"/>
      <c r="D830555"/>
      <c r="E830555"/>
      <c r="F830555"/>
      <c r="G830555"/>
      <c r="H830555"/>
      <c r="I830555"/>
      <c r="J830555"/>
      <c r="K830555"/>
      <c r="L830555"/>
      <c r="M830555" s="115"/>
      <c r="N830555" s="115"/>
      <c r="O830555"/>
      <c r="P830555"/>
      <c r="Q830555"/>
      <c r="R830555" s="19"/>
      <c r="S830555" s="19"/>
      <c r="T830555"/>
      <c r="U830555" s="113"/>
      <c r="V830555" s="19"/>
      <c r="W830555" s="19"/>
      <c r="X830555" s="19"/>
      <c r="Y830555" s="19"/>
      <c r="Z830555" s="19"/>
      <c r="AA830555" s="19"/>
      <c r="AB830555" s="19"/>
      <c r="AC830555" s="19"/>
      <c r="AD830555" s="19"/>
      <c r="AE830555" s="19"/>
      <c r="AF830555" s="19"/>
      <c r="AG830555" s="19"/>
      <c r="AH830555" s="19"/>
      <c r="AI830555" s="19"/>
      <c r="AJ830555" s="19"/>
      <c r="AK830555" s="19"/>
      <c r="AL830555" s="19"/>
      <c r="AM830555" s="19"/>
      <c r="AN830555" s="19"/>
      <c r="AO830555" s="19"/>
      <c r="AP830555"/>
    </row>
    <row r="830556" spans="1:42" s="116" customFormat="1" x14ac:dyDescent="0.3">
      <c r="A830556"/>
      <c r="B830556"/>
      <c r="C830556"/>
      <c r="D830556"/>
      <c r="E830556"/>
      <c r="F830556"/>
      <c r="G830556"/>
      <c r="H830556"/>
      <c r="I830556"/>
      <c r="J830556"/>
      <c r="K830556"/>
      <c r="L830556"/>
      <c r="M830556" s="115"/>
      <c r="N830556" s="115"/>
      <c r="O830556"/>
      <c r="P830556"/>
      <c r="Q830556"/>
      <c r="R830556" s="19"/>
      <c r="S830556" s="19"/>
      <c r="T830556"/>
      <c r="U830556" s="113"/>
      <c r="V830556" s="19"/>
      <c r="W830556" s="19"/>
      <c r="X830556" s="19"/>
      <c r="Y830556" s="19"/>
      <c r="Z830556" s="19"/>
      <c r="AA830556" s="19"/>
      <c r="AB830556" s="19"/>
      <c r="AC830556" s="19"/>
      <c r="AD830556" s="19"/>
      <c r="AE830556" s="19"/>
      <c r="AF830556" s="19"/>
      <c r="AG830556" s="19"/>
      <c r="AH830556" s="19"/>
      <c r="AI830556" s="19"/>
      <c r="AJ830556" s="19"/>
      <c r="AK830556" s="19"/>
      <c r="AL830556" s="19"/>
      <c r="AM830556" s="19"/>
      <c r="AN830556" s="19"/>
      <c r="AO830556" s="19"/>
      <c r="AP830556"/>
    </row>
    <row r="830557" spans="1:42" s="116" customFormat="1" x14ac:dyDescent="0.3">
      <c r="A830557"/>
      <c r="B830557"/>
      <c r="C830557"/>
      <c r="D830557"/>
      <c r="E830557"/>
      <c r="F830557"/>
      <c r="G830557"/>
      <c r="H830557"/>
      <c r="I830557"/>
      <c r="J830557"/>
      <c r="K830557"/>
      <c r="L830557"/>
      <c r="M830557" s="115"/>
      <c r="N830557" s="115"/>
      <c r="O830557"/>
      <c r="P830557"/>
      <c r="Q830557"/>
      <c r="R830557" s="19"/>
      <c r="S830557" s="19"/>
      <c r="T830557"/>
      <c r="U830557" s="113"/>
      <c r="V830557" s="19"/>
      <c r="W830557" s="19"/>
      <c r="X830557" s="19"/>
      <c r="Y830557" s="19"/>
      <c r="Z830557" s="19"/>
      <c r="AA830557" s="19"/>
      <c r="AB830557" s="19"/>
      <c r="AC830557" s="19"/>
      <c r="AD830557" s="19"/>
      <c r="AE830557" s="19"/>
      <c r="AF830557" s="19"/>
      <c r="AG830557" s="19"/>
      <c r="AH830557" s="19"/>
      <c r="AI830557" s="19"/>
      <c r="AJ830557" s="19"/>
      <c r="AK830557" s="19"/>
      <c r="AL830557" s="19"/>
      <c r="AM830557" s="19"/>
      <c r="AN830557" s="19"/>
      <c r="AO830557" s="19"/>
      <c r="AP830557"/>
    </row>
    <row r="830558" spans="1:42" s="116" customFormat="1" x14ac:dyDescent="0.3">
      <c r="A830558"/>
      <c r="B830558"/>
      <c r="C830558"/>
      <c r="D830558"/>
      <c r="E830558"/>
      <c r="F830558"/>
      <c r="G830558"/>
      <c r="H830558"/>
      <c r="I830558"/>
      <c r="J830558"/>
      <c r="K830558"/>
      <c r="L830558"/>
      <c r="M830558" s="115"/>
      <c r="N830558" s="115"/>
      <c r="O830558"/>
      <c r="P830558"/>
      <c r="Q830558"/>
      <c r="R830558" s="19"/>
      <c r="S830558" s="19"/>
      <c r="T830558"/>
      <c r="U830558" s="113"/>
      <c r="V830558" s="19"/>
      <c r="W830558" s="19"/>
      <c r="X830558" s="19"/>
      <c r="Y830558" s="19"/>
      <c r="Z830558" s="19"/>
      <c r="AA830558" s="19"/>
      <c r="AB830558" s="19"/>
      <c r="AC830558" s="19"/>
      <c r="AD830558" s="19"/>
      <c r="AE830558" s="19"/>
      <c r="AF830558" s="19"/>
      <c r="AG830558" s="19"/>
      <c r="AH830558" s="19"/>
      <c r="AI830558" s="19"/>
      <c r="AJ830558" s="19"/>
      <c r="AK830558" s="19"/>
      <c r="AL830558" s="19"/>
      <c r="AM830558" s="19"/>
      <c r="AN830558" s="19"/>
      <c r="AO830558" s="19"/>
      <c r="AP830558"/>
    </row>
    <row r="830559" spans="1:42" s="116" customFormat="1" x14ac:dyDescent="0.3">
      <c r="A830559"/>
      <c r="B830559"/>
      <c r="C830559"/>
      <c r="D830559"/>
      <c r="E830559"/>
      <c r="F830559"/>
      <c r="G830559"/>
      <c r="H830559"/>
      <c r="I830559"/>
      <c r="J830559"/>
      <c r="K830559"/>
      <c r="L830559"/>
      <c r="M830559" s="115"/>
      <c r="N830559" s="115"/>
      <c r="O830559"/>
      <c r="P830559"/>
      <c r="Q830559"/>
      <c r="R830559" s="19"/>
      <c r="S830559" s="19"/>
      <c r="T830559"/>
      <c r="U830559" s="113"/>
      <c r="V830559" s="19"/>
      <c r="W830559" s="19"/>
      <c r="X830559" s="19"/>
      <c r="Y830559" s="19"/>
      <c r="Z830559" s="19"/>
      <c r="AA830559" s="19"/>
      <c r="AB830559" s="19"/>
      <c r="AC830559" s="19"/>
      <c r="AD830559" s="19"/>
      <c r="AE830559" s="19"/>
      <c r="AF830559" s="19"/>
      <c r="AG830559" s="19"/>
      <c r="AH830559" s="19"/>
      <c r="AI830559" s="19"/>
      <c r="AJ830559" s="19"/>
      <c r="AK830559" s="19"/>
      <c r="AL830559" s="19"/>
      <c r="AM830559" s="19"/>
      <c r="AN830559" s="19"/>
      <c r="AO830559" s="19"/>
      <c r="AP830559"/>
    </row>
    <row r="830560" spans="1:42" s="116" customFormat="1" x14ac:dyDescent="0.3">
      <c r="A830560"/>
      <c r="B830560"/>
      <c r="C830560"/>
      <c r="D830560"/>
      <c r="E830560"/>
      <c r="F830560"/>
      <c r="G830560"/>
      <c r="H830560"/>
      <c r="I830560"/>
      <c r="J830560"/>
      <c r="K830560"/>
      <c r="L830560"/>
      <c r="M830560" s="115"/>
      <c r="N830560" s="115"/>
      <c r="O830560"/>
      <c r="P830560"/>
      <c r="Q830560"/>
      <c r="R830560" s="19"/>
      <c r="S830560" s="19"/>
      <c r="T830560"/>
      <c r="U830560" s="113"/>
      <c r="V830560" s="19"/>
      <c r="W830560" s="19"/>
      <c r="X830560" s="19"/>
      <c r="Y830560" s="19"/>
      <c r="Z830560" s="19"/>
      <c r="AA830560" s="19"/>
      <c r="AB830560" s="19"/>
      <c r="AC830560" s="19"/>
      <c r="AD830560" s="19"/>
      <c r="AE830560" s="19"/>
      <c r="AF830560" s="19"/>
      <c r="AG830560" s="19"/>
      <c r="AH830560" s="19"/>
      <c r="AI830560" s="19"/>
      <c r="AJ830560" s="19"/>
      <c r="AK830560" s="19"/>
      <c r="AL830560" s="19"/>
      <c r="AM830560" s="19"/>
      <c r="AN830560" s="19"/>
      <c r="AO830560" s="19"/>
      <c r="AP830560"/>
    </row>
    <row r="830561" spans="1:42" s="116" customFormat="1" x14ac:dyDescent="0.3">
      <c r="A830561"/>
      <c r="B830561"/>
      <c r="C830561"/>
      <c r="D830561"/>
      <c r="E830561"/>
      <c r="F830561"/>
      <c r="G830561"/>
      <c r="H830561"/>
      <c r="I830561"/>
      <c r="J830561"/>
      <c r="K830561"/>
      <c r="L830561"/>
      <c r="M830561" s="115"/>
      <c r="N830561" s="115"/>
      <c r="O830561"/>
      <c r="P830561"/>
      <c r="Q830561"/>
      <c r="R830561" s="19"/>
      <c r="S830561" s="19"/>
      <c r="T830561"/>
      <c r="U830561" s="113"/>
      <c r="V830561" s="19"/>
      <c r="W830561" s="19"/>
      <c r="X830561" s="19"/>
      <c r="Y830561" s="19"/>
      <c r="Z830561" s="19"/>
      <c r="AA830561" s="19"/>
      <c r="AB830561" s="19"/>
      <c r="AC830561" s="19"/>
      <c r="AD830561" s="19"/>
      <c r="AE830561" s="19"/>
      <c r="AF830561" s="19"/>
      <c r="AG830561" s="19"/>
      <c r="AH830561" s="19"/>
      <c r="AI830561" s="19"/>
      <c r="AJ830561" s="19"/>
      <c r="AK830561" s="19"/>
      <c r="AL830561" s="19"/>
      <c r="AM830561" s="19"/>
      <c r="AN830561" s="19"/>
      <c r="AO830561" s="19"/>
      <c r="AP830561"/>
    </row>
    <row r="830562" spans="1:42" s="116" customFormat="1" x14ac:dyDescent="0.3">
      <c r="A830562"/>
      <c r="B830562"/>
      <c r="C830562"/>
      <c r="D830562"/>
      <c r="E830562"/>
      <c r="F830562"/>
      <c r="G830562"/>
      <c r="H830562"/>
      <c r="I830562"/>
      <c r="J830562"/>
      <c r="K830562"/>
      <c r="L830562"/>
      <c r="M830562" s="115"/>
      <c r="N830562" s="115"/>
      <c r="O830562"/>
      <c r="P830562"/>
      <c r="Q830562"/>
      <c r="R830562" s="19"/>
      <c r="S830562" s="19"/>
      <c r="T830562"/>
      <c r="U830562" s="113"/>
      <c r="V830562" s="19"/>
      <c r="W830562" s="19"/>
      <c r="X830562" s="19"/>
      <c r="Y830562" s="19"/>
      <c r="Z830562" s="19"/>
      <c r="AA830562" s="19"/>
      <c r="AB830562" s="19"/>
      <c r="AC830562" s="19"/>
      <c r="AD830562" s="19"/>
      <c r="AE830562" s="19"/>
      <c r="AF830562" s="19"/>
      <c r="AG830562" s="19"/>
      <c r="AH830562" s="19"/>
      <c r="AI830562" s="19"/>
      <c r="AJ830562" s="19"/>
      <c r="AK830562" s="19"/>
      <c r="AL830562" s="19"/>
      <c r="AM830562" s="19"/>
      <c r="AN830562" s="19"/>
      <c r="AO830562" s="19"/>
      <c r="AP830562"/>
    </row>
    <row r="830563" spans="1:42" s="116" customFormat="1" x14ac:dyDescent="0.3">
      <c r="A830563"/>
      <c r="B830563"/>
      <c r="C830563"/>
      <c r="D830563"/>
      <c r="E830563"/>
      <c r="F830563"/>
      <c r="G830563"/>
      <c r="H830563"/>
      <c r="I830563"/>
      <c r="J830563"/>
      <c r="K830563"/>
      <c r="L830563"/>
      <c r="M830563" s="115"/>
      <c r="N830563" s="115"/>
      <c r="O830563"/>
      <c r="P830563"/>
      <c r="Q830563"/>
      <c r="R830563" s="19"/>
      <c r="S830563" s="19"/>
      <c r="T830563"/>
      <c r="U830563" s="113"/>
      <c r="V830563" s="19"/>
      <c r="W830563" s="19"/>
      <c r="X830563" s="19"/>
      <c r="Y830563" s="19"/>
      <c r="Z830563" s="19"/>
      <c r="AA830563" s="19"/>
      <c r="AB830563" s="19"/>
      <c r="AC830563" s="19"/>
      <c r="AD830563" s="19"/>
      <c r="AE830563" s="19"/>
      <c r="AF830563" s="19"/>
      <c r="AG830563" s="19"/>
      <c r="AH830563" s="19"/>
      <c r="AI830563" s="19"/>
      <c r="AJ830563" s="19"/>
      <c r="AK830563" s="19"/>
      <c r="AL830563" s="19"/>
      <c r="AM830563" s="19"/>
      <c r="AN830563" s="19"/>
      <c r="AO830563" s="19"/>
      <c r="AP830563"/>
    </row>
    <row r="830564" spans="1:42" s="116" customFormat="1" x14ac:dyDescent="0.3">
      <c r="A830564"/>
      <c r="B830564"/>
      <c r="C830564"/>
      <c r="D830564"/>
      <c r="E830564"/>
      <c r="F830564"/>
      <c r="G830564"/>
      <c r="H830564"/>
      <c r="I830564"/>
      <c r="J830564"/>
      <c r="K830564"/>
      <c r="L830564"/>
      <c r="M830564" s="115"/>
      <c r="N830564" s="115"/>
      <c r="O830564"/>
      <c r="P830564"/>
      <c r="Q830564"/>
      <c r="R830564" s="19"/>
      <c r="S830564" s="19"/>
      <c r="T830564"/>
      <c r="U830564" s="113"/>
      <c r="V830564" s="19"/>
      <c r="W830564" s="19"/>
      <c r="X830564" s="19"/>
      <c r="Y830564" s="19"/>
      <c r="Z830564" s="19"/>
      <c r="AA830564" s="19"/>
      <c r="AB830564" s="19"/>
      <c r="AC830564" s="19"/>
      <c r="AD830564" s="19"/>
      <c r="AE830564" s="19"/>
      <c r="AF830564" s="19"/>
      <c r="AG830564" s="19"/>
      <c r="AH830564" s="19"/>
      <c r="AI830564" s="19"/>
      <c r="AJ830564" s="19"/>
      <c r="AK830564" s="19"/>
      <c r="AL830564" s="19"/>
      <c r="AM830564" s="19"/>
      <c r="AN830564" s="19"/>
      <c r="AO830564" s="19"/>
      <c r="AP830564"/>
    </row>
    <row r="830565" spans="1:42" s="116" customFormat="1" x14ac:dyDescent="0.3">
      <c r="A830565"/>
      <c r="B830565"/>
      <c r="C830565"/>
      <c r="D830565"/>
      <c r="E830565"/>
      <c r="F830565"/>
      <c r="G830565"/>
      <c r="H830565"/>
      <c r="I830565"/>
      <c r="J830565"/>
      <c r="K830565"/>
      <c r="L830565"/>
      <c r="M830565" s="115"/>
      <c r="N830565" s="115"/>
      <c r="O830565"/>
      <c r="P830565"/>
      <c r="Q830565"/>
      <c r="R830565" s="19"/>
      <c r="S830565" s="19"/>
      <c r="T830565"/>
      <c r="U830565" s="113"/>
      <c r="V830565" s="19"/>
      <c r="W830565" s="19"/>
      <c r="X830565" s="19"/>
      <c r="Y830565" s="19"/>
      <c r="Z830565" s="19"/>
      <c r="AA830565" s="19"/>
      <c r="AB830565" s="19"/>
      <c r="AC830565" s="19"/>
      <c r="AD830565" s="19"/>
      <c r="AE830565" s="19"/>
      <c r="AF830565" s="19"/>
      <c r="AG830565" s="19"/>
      <c r="AH830565" s="19"/>
      <c r="AI830565" s="19"/>
      <c r="AJ830565" s="19"/>
      <c r="AK830565" s="19"/>
      <c r="AL830565" s="19"/>
      <c r="AM830565" s="19"/>
      <c r="AN830565" s="19"/>
      <c r="AO830565" s="19"/>
      <c r="AP830565"/>
    </row>
    <row r="830566" spans="1:42" s="116" customFormat="1" x14ac:dyDescent="0.3">
      <c r="A830566"/>
      <c r="B830566"/>
      <c r="C830566"/>
      <c r="D830566"/>
      <c r="E830566"/>
      <c r="F830566"/>
      <c r="G830566"/>
      <c r="H830566"/>
      <c r="I830566"/>
      <c r="J830566"/>
      <c r="K830566"/>
      <c r="L830566"/>
      <c r="M830566" s="115"/>
      <c r="N830566" s="115"/>
      <c r="O830566"/>
      <c r="P830566"/>
      <c r="Q830566"/>
      <c r="R830566" s="19"/>
      <c r="S830566" s="19"/>
      <c r="T830566"/>
      <c r="U830566" s="113"/>
      <c r="V830566" s="19"/>
      <c r="W830566" s="19"/>
      <c r="X830566" s="19"/>
      <c r="Y830566" s="19"/>
      <c r="Z830566" s="19"/>
      <c r="AA830566" s="19"/>
      <c r="AB830566" s="19"/>
      <c r="AC830566" s="19"/>
      <c r="AD830566" s="19"/>
      <c r="AE830566" s="19"/>
      <c r="AF830566" s="19"/>
      <c r="AG830566" s="19"/>
      <c r="AH830566" s="19"/>
      <c r="AI830566" s="19"/>
      <c r="AJ830566" s="19"/>
      <c r="AK830566" s="19"/>
      <c r="AL830566" s="19"/>
      <c r="AM830566" s="19"/>
      <c r="AN830566" s="19"/>
      <c r="AO830566" s="19"/>
      <c r="AP830566"/>
    </row>
    <row r="830567" spans="1:42" s="116" customFormat="1" x14ac:dyDescent="0.3">
      <c r="A830567"/>
      <c r="B830567"/>
      <c r="C830567"/>
      <c r="D830567"/>
      <c r="E830567"/>
      <c r="F830567"/>
      <c r="G830567"/>
      <c r="H830567"/>
      <c r="I830567"/>
      <c r="J830567"/>
      <c r="K830567"/>
      <c r="L830567"/>
      <c r="M830567" s="115"/>
      <c r="N830567" s="115"/>
      <c r="O830567"/>
      <c r="P830567"/>
      <c r="Q830567"/>
      <c r="R830567" s="19"/>
      <c r="S830567" s="19"/>
      <c r="T830567"/>
      <c r="U830567" s="113"/>
      <c r="V830567" s="19"/>
      <c r="W830567" s="19"/>
      <c r="X830567" s="19"/>
      <c r="Y830567" s="19"/>
      <c r="Z830567" s="19"/>
      <c r="AA830567" s="19"/>
      <c r="AB830567" s="19"/>
      <c r="AC830567" s="19"/>
      <c r="AD830567" s="19"/>
      <c r="AE830567" s="19"/>
      <c r="AF830567" s="19"/>
      <c r="AG830567" s="19"/>
      <c r="AH830567" s="19"/>
      <c r="AI830567" s="19"/>
      <c r="AJ830567" s="19"/>
      <c r="AK830567" s="19"/>
      <c r="AL830567" s="19"/>
      <c r="AM830567" s="19"/>
      <c r="AN830567" s="19"/>
      <c r="AO830567" s="19"/>
      <c r="AP830567"/>
    </row>
    <row r="830568" spans="1:42" s="116" customFormat="1" x14ac:dyDescent="0.3">
      <c r="A830568"/>
      <c r="B830568"/>
      <c r="C830568"/>
      <c r="D830568"/>
      <c r="E830568"/>
      <c r="F830568"/>
      <c r="G830568"/>
      <c r="H830568"/>
      <c r="I830568"/>
      <c r="J830568"/>
      <c r="K830568"/>
      <c r="L830568"/>
      <c r="M830568" s="115"/>
      <c r="N830568" s="115"/>
      <c r="O830568"/>
      <c r="P830568"/>
      <c r="Q830568"/>
      <c r="R830568" s="19"/>
      <c r="S830568" s="19"/>
      <c r="T830568"/>
      <c r="U830568" s="113"/>
      <c r="V830568" s="19"/>
      <c r="W830568" s="19"/>
      <c r="X830568" s="19"/>
      <c r="Y830568" s="19"/>
      <c r="Z830568" s="19"/>
      <c r="AA830568" s="19"/>
      <c r="AB830568" s="19"/>
      <c r="AC830568" s="19"/>
      <c r="AD830568" s="19"/>
      <c r="AE830568" s="19"/>
      <c r="AF830568" s="19"/>
      <c r="AG830568" s="19"/>
      <c r="AH830568" s="19"/>
      <c r="AI830568" s="19"/>
      <c r="AJ830568" s="19"/>
      <c r="AK830568" s="19"/>
      <c r="AL830568" s="19"/>
      <c r="AM830568" s="19"/>
      <c r="AN830568" s="19"/>
      <c r="AO830568" s="19"/>
      <c r="AP830568"/>
    </row>
    <row r="830569" spans="1:42" s="116" customFormat="1" x14ac:dyDescent="0.3">
      <c r="A830569"/>
      <c r="B830569"/>
      <c r="C830569"/>
      <c r="D830569"/>
      <c r="E830569"/>
      <c r="F830569"/>
      <c r="G830569"/>
      <c r="H830569"/>
      <c r="I830569"/>
      <c r="J830569"/>
      <c r="K830569"/>
      <c r="L830569"/>
      <c r="M830569" s="115"/>
      <c r="N830569" s="115"/>
      <c r="O830569"/>
      <c r="P830569"/>
      <c r="Q830569"/>
      <c r="R830569" s="19"/>
      <c r="S830569" s="19"/>
      <c r="T830569"/>
      <c r="U830569" s="113"/>
      <c r="V830569" s="19"/>
      <c r="W830569" s="19"/>
      <c r="X830569" s="19"/>
      <c r="Y830569" s="19"/>
      <c r="Z830569" s="19"/>
      <c r="AA830569" s="19"/>
      <c r="AB830569" s="19"/>
      <c r="AC830569" s="19"/>
      <c r="AD830569" s="19"/>
      <c r="AE830569" s="19"/>
      <c r="AF830569" s="19"/>
      <c r="AG830569" s="19"/>
      <c r="AH830569" s="19"/>
      <c r="AI830569" s="19"/>
      <c r="AJ830569" s="19"/>
      <c r="AK830569" s="19"/>
      <c r="AL830569" s="19"/>
      <c r="AM830569" s="19"/>
      <c r="AN830569" s="19"/>
      <c r="AO830569" s="19"/>
      <c r="AP830569"/>
    </row>
    <row r="830570" spans="1:42" s="116" customFormat="1" x14ac:dyDescent="0.3">
      <c r="A830570"/>
      <c r="B830570"/>
      <c r="C830570"/>
      <c r="D830570"/>
      <c r="E830570"/>
      <c r="F830570"/>
      <c r="G830570"/>
      <c r="H830570"/>
      <c r="I830570"/>
      <c r="J830570"/>
      <c r="K830570"/>
      <c r="L830570"/>
      <c r="M830570" s="115"/>
      <c r="N830570" s="115"/>
      <c r="O830570"/>
      <c r="P830570"/>
      <c r="Q830570"/>
      <c r="R830570" s="19"/>
      <c r="S830570" s="19"/>
      <c r="T830570"/>
      <c r="U830570" s="113"/>
      <c r="V830570" s="19"/>
      <c r="W830570" s="19"/>
      <c r="X830570" s="19"/>
      <c r="Y830570" s="19"/>
      <c r="Z830570" s="19"/>
      <c r="AA830570" s="19"/>
      <c r="AB830570" s="19"/>
      <c r="AC830570" s="19"/>
      <c r="AD830570" s="19"/>
      <c r="AE830570" s="19"/>
      <c r="AF830570" s="19"/>
      <c r="AG830570" s="19"/>
      <c r="AH830570" s="19"/>
      <c r="AI830570" s="19"/>
      <c r="AJ830570" s="19"/>
      <c r="AK830570" s="19"/>
      <c r="AL830570" s="19"/>
      <c r="AM830570" s="19"/>
      <c r="AN830570" s="19"/>
      <c r="AO830570" s="19"/>
      <c r="AP830570"/>
    </row>
    <row r="830571" spans="1:42" s="116" customFormat="1" x14ac:dyDescent="0.3">
      <c r="A830571"/>
      <c r="B830571"/>
      <c r="C830571"/>
      <c r="D830571"/>
      <c r="E830571"/>
      <c r="F830571"/>
      <c r="G830571"/>
      <c r="H830571"/>
      <c r="I830571"/>
      <c r="J830571"/>
      <c r="K830571"/>
      <c r="L830571"/>
      <c r="M830571" s="115"/>
      <c r="N830571" s="115"/>
      <c r="O830571"/>
      <c r="P830571"/>
      <c r="Q830571"/>
      <c r="R830571" s="19"/>
      <c r="S830571" s="19"/>
      <c r="T830571"/>
      <c r="U830571" s="113"/>
      <c r="V830571" s="19"/>
      <c r="W830571" s="19"/>
      <c r="X830571" s="19"/>
      <c r="Y830571" s="19"/>
      <c r="Z830571" s="19"/>
      <c r="AA830571" s="19"/>
      <c r="AB830571" s="19"/>
      <c r="AC830571" s="19"/>
      <c r="AD830571" s="19"/>
      <c r="AE830571" s="19"/>
      <c r="AF830571" s="19"/>
      <c r="AG830571" s="19"/>
      <c r="AH830571" s="19"/>
      <c r="AI830571" s="19"/>
      <c r="AJ830571" s="19"/>
      <c r="AK830571" s="19"/>
      <c r="AL830571" s="19"/>
      <c r="AM830571" s="19"/>
      <c r="AN830571" s="19"/>
      <c r="AO830571" s="19"/>
      <c r="AP830571"/>
    </row>
    <row r="830572" spans="1:42" s="116" customFormat="1" x14ac:dyDescent="0.3">
      <c r="A830572"/>
      <c r="B830572"/>
      <c r="C830572"/>
      <c r="D830572"/>
      <c r="E830572"/>
      <c r="F830572"/>
      <c r="G830572"/>
      <c r="H830572"/>
      <c r="I830572"/>
      <c r="J830572"/>
      <c r="K830572"/>
      <c r="L830572"/>
      <c r="M830572" s="115"/>
      <c r="N830572" s="115"/>
      <c r="O830572"/>
      <c r="P830572"/>
      <c r="Q830572"/>
      <c r="R830572" s="19"/>
      <c r="S830572" s="19"/>
      <c r="T830572"/>
      <c r="U830572" s="113"/>
      <c r="V830572" s="19"/>
      <c r="W830572" s="19"/>
      <c r="X830572" s="19"/>
      <c r="Y830572" s="19"/>
      <c r="Z830572" s="19"/>
      <c r="AA830572" s="19"/>
      <c r="AB830572" s="19"/>
      <c r="AC830572" s="19"/>
      <c r="AD830572" s="19"/>
      <c r="AE830572" s="19"/>
      <c r="AF830572" s="19"/>
      <c r="AG830572" s="19"/>
      <c r="AH830572" s="19"/>
      <c r="AI830572" s="19"/>
      <c r="AJ830572" s="19"/>
      <c r="AK830572" s="19"/>
      <c r="AL830572" s="19"/>
      <c r="AM830572" s="19"/>
      <c r="AN830572" s="19"/>
      <c r="AO830572" s="19"/>
      <c r="AP830572"/>
    </row>
    <row r="830573" spans="1:42" s="116" customFormat="1" x14ac:dyDescent="0.3">
      <c r="A830573"/>
      <c r="B830573"/>
      <c r="C830573"/>
      <c r="D830573"/>
      <c r="E830573"/>
      <c r="F830573"/>
      <c r="G830573"/>
      <c r="H830573"/>
      <c r="I830573"/>
      <c r="J830573"/>
      <c r="K830573"/>
      <c r="L830573"/>
      <c r="M830573" s="115"/>
      <c r="N830573" s="115"/>
      <c r="O830573"/>
      <c r="P830573"/>
      <c r="Q830573"/>
      <c r="R830573" s="19"/>
      <c r="S830573" s="19"/>
      <c r="T830573"/>
      <c r="U830573" s="113"/>
      <c r="V830573" s="19"/>
      <c r="W830573" s="19"/>
      <c r="X830573" s="19"/>
      <c r="Y830573" s="19"/>
      <c r="Z830573" s="19"/>
      <c r="AA830573" s="19"/>
      <c r="AB830573" s="19"/>
      <c r="AC830573" s="19"/>
      <c r="AD830573" s="19"/>
      <c r="AE830573" s="19"/>
      <c r="AF830573" s="19"/>
      <c r="AG830573" s="19"/>
      <c r="AH830573" s="19"/>
      <c r="AI830573" s="19"/>
      <c r="AJ830573" s="19"/>
      <c r="AK830573" s="19"/>
      <c r="AL830573" s="19"/>
      <c r="AM830573" s="19"/>
      <c r="AN830573" s="19"/>
      <c r="AO830573" s="19"/>
      <c r="AP830573"/>
    </row>
    <row r="830574" spans="1:42" s="116" customFormat="1" x14ac:dyDescent="0.3">
      <c r="A830574"/>
      <c r="B830574"/>
      <c r="C830574"/>
      <c r="D830574"/>
      <c r="E830574"/>
      <c r="F830574"/>
      <c r="G830574"/>
      <c r="H830574"/>
      <c r="I830574"/>
      <c r="J830574"/>
      <c r="K830574"/>
      <c r="L830574"/>
      <c r="M830574" s="115"/>
      <c r="N830574" s="115"/>
      <c r="O830574"/>
      <c r="P830574"/>
      <c r="Q830574"/>
      <c r="R830574" s="19"/>
      <c r="S830574" s="19"/>
      <c r="T830574"/>
      <c r="U830574" s="113"/>
      <c r="V830574" s="19"/>
      <c r="W830574" s="19"/>
      <c r="X830574" s="19"/>
      <c r="Y830574" s="19"/>
      <c r="Z830574" s="19"/>
      <c r="AA830574" s="19"/>
      <c r="AB830574" s="19"/>
      <c r="AC830574" s="19"/>
      <c r="AD830574" s="19"/>
      <c r="AE830574" s="19"/>
      <c r="AF830574" s="19"/>
      <c r="AG830574" s="19"/>
      <c r="AH830574" s="19"/>
      <c r="AI830574" s="19"/>
      <c r="AJ830574" s="19"/>
      <c r="AK830574" s="19"/>
      <c r="AL830574" s="19"/>
      <c r="AM830574" s="19"/>
      <c r="AN830574" s="19"/>
      <c r="AO830574" s="19"/>
      <c r="AP830574"/>
    </row>
    <row r="830575" spans="1:42" s="116" customFormat="1" x14ac:dyDescent="0.3">
      <c r="A830575"/>
      <c r="B830575"/>
      <c r="C830575"/>
      <c r="D830575"/>
      <c r="E830575"/>
      <c r="F830575"/>
      <c r="G830575"/>
      <c r="H830575"/>
      <c r="I830575"/>
      <c r="J830575"/>
      <c r="K830575"/>
      <c r="L830575"/>
      <c r="M830575" s="115"/>
      <c r="N830575" s="115"/>
      <c r="O830575"/>
      <c r="P830575"/>
      <c r="Q830575"/>
      <c r="R830575" s="19"/>
      <c r="S830575" s="19"/>
      <c r="T830575"/>
      <c r="U830575" s="113"/>
      <c r="V830575" s="19"/>
      <c r="W830575" s="19"/>
      <c r="X830575" s="19"/>
      <c r="Y830575" s="19"/>
      <c r="Z830575" s="19"/>
      <c r="AA830575" s="19"/>
      <c r="AB830575" s="19"/>
      <c r="AC830575" s="19"/>
      <c r="AD830575" s="19"/>
      <c r="AE830575" s="19"/>
      <c r="AF830575" s="19"/>
      <c r="AG830575" s="19"/>
      <c r="AH830575" s="19"/>
      <c r="AI830575" s="19"/>
      <c r="AJ830575" s="19"/>
      <c r="AK830575" s="19"/>
      <c r="AL830575" s="19"/>
      <c r="AM830575" s="19"/>
      <c r="AN830575" s="19"/>
      <c r="AO830575" s="19"/>
      <c r="AP830575"/>
    </row>
    <row r="830576" spans="1:42" s="116" customFormat="1" x14ac:dyDescent="0.3">
      <c r="A830576"/>
      <c r="B830576"/>
      <c r="C830576"/>
      <c r="D830576"/>
      <c r="E830576"/>
      <c r="F830576"/>
      <c r="G830576"/>
      <c r="H830576"/>
      <c r="I830576"/>
      <c r="J830576"/>
      <c r="K830576"/>
      <c r="L830576"/>
      <c r="M830576" s="115"/>
      <c r="N830576" s="115"/>
      <c r="O830576"/>
      <c r="P830576"/>
      <c r="Q830576"/>
      <c r="R830576" s="19"/>
      <c r="S830576" s="19"/>
      <c r="T830576"/>
      <c r="U830576" s="113"/>
      <c r="V830576" s="19"/>
      <c r="W830576" s="19"/>
      <c r="X830576" s="19"/>
      <c r="Y830576" s="19"/>
      <c r="Z830576" s="19"/>
      <c r="AA830576" s="19"/>
      <c r="AB830576" s="19"/>
      <c r="AC830576" s="19"/>
      <c r="AD830576" s="19"/>
      <c r="AE830576" s="19"/>
      <c r="AF830576" s="19"/>
      <c r="AG830576" s="19"/>
      <c r="AH830576" s="19"/>
      <c r="AI830576" s="19"/>
      <c r="AJ830576" s="19"/>
      <c r="AK830576" s="19"/>
      <c r="AL830576" s="19"/>
      <c r="AM830576" s="19"/>
      <c r="AN830576" s="19"/>
      <c r="AO830576" s="19"/>
      <c r="AP830576"/>
    </row>
    <row r="830577" spans="1:42" s="116" customFormat="1" x14ac:dyDescent="0.3">
      <c r="A830577"/>
      <c r="B830577"/>
      <c r="C830577"/>
      <c r="D830577"/>
      <c r="E830577"/>
      <c r="F830577"/>
      <c r="G830577"/>
      <c r="H830577"/>
      <c r="I830577"/>
      <c r="J830577"/>
      <c r="K830577"/>
      <c r="L830577"/>
      <c r="M830577" s="115"/>
      <c r="N830577" s="115"/>
      <c r="O830577"/>
      <c r="P830577"/>
      <c r="Q830577"/>
      <c r="R830577" s="19"/>
      <c r="S830577" s="19"/>
      <c r="T830577"/>
      <c r="U830577" s="113"/>
      <c r="V830577" s="19"/>
      <c r="W830577" s="19"/>
      <c r="X830577" s="19"/>
      <c r="Y830577" s="19"/>
      <c r="Z830577" s="19"/>
      <c r="AA830577" s="19"/>
      <c r="AB830577" s="19"/>
      <c r="AC830577" s="19"/>
      <c r="AD830577" s="19"/>
      <c r="AE830577" s="19"/>
      <c r="AF830577" s="19"/>
      <c r="AG830577" s="19"/>
      <c r="AH830577" s="19"/>
      <c r="AI830577" s="19"/>
      <c r="AJ830577" s="19"/>
      <c r="AK830577" s="19"/>
      <c r="AL830577" s="19"/>
      <c r="AM830577" s="19"/>
      <c r="AN830577" s="19"/>
      <c r="AO830577" s="19"/>
      <c r="AP830577"/>
    </row>
    <row r="830578" spans="1:42" s="116" customFormat="1" x14ac:dyDescent="0.3">
      <c r="A830578"/>
      <c r="B830578"/>
      <c r="C830578"/>
      <c r="D830578"/>
      <c r="E830578"/>
      <c r="F830578"/>
      <c r="G830578"/>
      <c r="H830578"/>
      <c r="I830578"/>
      <c r="J830578"/>
      <c r="K830578"/>
      <c r="L830578"/>
      <c r="M830578" s="115"/>
      <c r="N830578" s="115"/>
      <c r="O830578"/>
      <c r="P830578"/>
      <c r="Q830578"/>
      <c r="R830578" s="19"/>
      <c r="S830578" s="19"/>
      <c r="T830578"/>
      <c r="U830578" s="113"/>
      <c r="V830578" s="19"/>
      <c r="W830578" s="19"/>
      <c r="X830578" s="19"/>
      <c r="Y830578" s="19"/>
      <c r="Z830578" s="19"/>
      <c r="AA830578" s="19"/>
      <c r="AB830578" s="19"/>
      <c r="AC830578" s="19"/>
      <c r="AD830578" s="19"/>
      <c r="AE830578" s="19"/>
      <c r="AF830578" s="19"/>
      <c r="AG830578" s="19"/>
      <c r="AH830578" s="19"/>
      <c r="AI830578" s="19"/>
      <c r="AJ830578" s="19"/>
      <c r="AK830578" s="19"/>
      <c r="AL830578" s="19"/>
      <c r="AM830578" s="19"/>
      <c r="AN830578" s="19"/>
      <c r="AO830578" s="19"/>
      <c r="AP830578"/>
    </row>
    <row r="830579" spans="1:42" s="116" customFormat="1" x14ac:dyDescent="0.3">
      <c r="A830579"/>
      <c r="B830579"/>
      <c r="C830579"/>
      <c r="D830579"/>
      <c r="E830579"/>
      <c r="F830579"/>
      <c r="G830579"/>
      <c r="H830579"/>
      <c r="I830579"/>
      <c r="J830579"/>
      <c r="K830579"/>
      <c r="L830579"/>
      <c r="M830579" s="115"/>
      <c r="N830579" s="115"/>
      <c r="O830579"/>
      <c r="P830579"/>
      <c r="Q830579"/>
      <c r="R830579" s="19"/>
      <c r="S830579" s="19"/>
      <c r="T830579"/>
      <c r="U830579" s="113"/>
      <c r="V830579" s="19"/>
      <c r="W830579" s="19"/>
      <c r="X830579" s="19"/>
      <c r="Y830579" s="19"/>
      <c r="Z830579" s="19"/>
      <c r="AA830579" s="19"/>
      <c r="AB830579" s="19"/>
      <c r="AC830579" s="19"/>
      <c r="AD830579" s="19"/>
      <c r="AE830579" s="19"/>
      <c r="AF830579" s="19"/>
      <c r="AG830579" s="19"/>
      <c r="AH830579" s="19"/>
      <c r="AI830579" s="19"/>
      <c r="AJ830579" s="19"/>
      <c r="AK830579" s="19"/>
      <c r="AL830579" s="19"/>
      <c r="AM830579" s="19"/>
      <c r="AN830579" s="19"/>
      <c r="AO830579" s="19"/>
      <c r="AP830579"/>
    </row>
    <row r="830580" spans="1:42" s="116" customFormat="1" x14ac:dyDescent="0.3">
      <c r="A830580"/>
      <c r="B830580"/>
      <c r="C830580"/>
      <c r="D830580"/>
      <c r="E830580"/>
      <c r="F830580"/>
      <c r="G830580"/>
      <c r="H830580"/>
      <c r="I830580"/>
      <c r="J830580"/>
      <c r="K830580"/>
      <c r="L830580"/>
      <c r="M830580" s="115"/>
      <c r="N830580" s="115"/>
      <c r="O830580"/>
      <c r="P830580"/>
      <c r="Q830580"/>
      <c r="R830580" s="19"/>
      <c r="S830580" s="19"/>
      <c r="T830580"/>
      <c r="U830580" s="113"/>
      <c r="V830580" s="19"/>
      <c r="W830580" s="19"/>
      <c r="X830580" s="19"/>
      <c r="Y830580" s="19"/>
      <c r="Z830580" s="19"/>
      <c r="AA830580" s="19"/>
      <c r="AB830580" s="19"/>
      <c r="AC830580" s="19"/>
      <c r="AD830580" s="19"/>
      <c r="AE830580" s="19"/>
      <c r="AF830580" s="19"/>
      <c r="AG830580" s="19"/>
      <c r="AH830580" s="19"/>
      <c r="AI830580" s="19"/>
      <c r="AJ830580" s="19"/>
      <c r="AK830580" s="19"/>
      <c r="AL830580" s="19"/>
      <c r="AM830580" s="19"/>
      <c r="AN830580" s="19"/>
      <c r="AO830580" s="19"/>
      <c r="AP830580"/>
    </row>
    <row r="830581" spans="1:42" s="116" customFormat="1" x14ac:dyDescent="0.3">
      <c r="A830581"/>
      <c r="B830581"/>
      <c r="C830581"/>
      <c r="D830581"/>
      <c r="E830581"/>
      <c r="F830581"/>
      <c r="G830581"/>
      <c r="H830581"/>
      <c r="I830581"/>
      <c r="J830581"/>
      <c r="K830581"/>
      <c r="L830581"/>
      <c r="M830581" s="115"/>
      <c r="N830581" s="115"/>
      <c r="O830581"/>
      <c r="P830581"/>
      <c r="Q830581"/>
      <c r="R830581" s="19"/>
      <c r="S830581" s="19"/>
      <c r="T830581"/>
      <c r="U830581" s="113"/>
      <c r="V830581" s="19"/>
      <c r="W830581" s="19"/>
      <c r="X830581" s="19"/>
      <c r="Y830581" s="19"/>
      <c r="Z830581" s="19"/>
      <c r="AA830581" s="19"/>
      <c r="AB830581" s="19"/>
      <c r="AC830581" s="19"/>
      <c r="AD830581" s="19"/>
      <c r="AE830581" s="19"/>
      <c r="AF830581" s="19"/>
      <c r="AG830581" s="19"/>
      <c r="AH830581" s="19"/>
      <c r="AI830581" s="19"/>
      <c r="AJ830581" s="19"/>
      <c r="AK830581" s="19"/>
      <c r="AL830581" s="19"/>
      <c r="AM830581" s="19"/>
      <c r="AN830581" s="19"/>
      <c r="AO830581" s="19"/>
      <c r="AP830581"/>
    </row>
    <row r="830582" spans="1:42" s="116" customFormat="1" x14ac:dyDescent="0.3">
      <c r="A830582"/>
      <c r="B830582"/>
      <c r="C830582"/>
      <c r="D830582"/>
      <c r="E830582"/>
      <c r="F830582"/>
      <c r="G830582"/>
      <c r="H830582"/>
      <c r="I830582"/>
      <c r="J830582"/>
      <c r="K830582"/>
      <c r="L830582"/>
      <c r="M830582" s="115"/>
      <c r="N830582" s="115"/>
      <c r="O830582"/>
      <c r="P830582"/>
      <c r="Q830582"/>
      <c r="R830582" s="19"/>
      <c r="S830582" s="19"/>
      <c r="T830582"/>
      <c r="U830582" s="113"/>
      <c r="V830582" s="19"/>
      <c r="W830582" s="19"/>
      <c r="X830582" s="19"/>
      <c r="Y830582" s="19"/>
      <c r="Z830582" s="19"/>
      <c r="AA830582" s="19"/>
      <c r="AB830582" s="19"/>
      <c r="AC830582" s="19"/>
      <c r="AD830582" s="19"/>
      <c r="AE830582" s="19"/>
      <c r="AF830582" s="19"/>
      <c r="AG830582" s="19"/>
      <c r="AH830582" s="19"/>
      <c r="AI830582" s="19"/>
      <c r="AJ830582" s="19"/>
      <c r="AK830582" s="19"/>
      <c r="AL830582" s="19"/>
      <c r="AM830582" s="19"/>
      <c r="AN830582" s="19"/>
      <c r="AO830582" s="19"/>
      <c r="AP830582"/>
    </row>
    <row r="830583" spans="1:42" s="116" customFormat="1" x14ac:dyDescent="0.3">
      <c r="A830583"/>
      <c r="B830583"/>
      <c r="C830583"/>
      <c r="D830583"/>
      <c r="E830583"/>
      <c r="F830583"/>
      <c r="G830583"/>
      <c r="H830583"/>
      <c r="I830583"/>
      <c r="J830583"/>
      <c r="K830583"/>
      <c r="L830583"/>
      <c r="M830583" s="115"/>
      <c r="N830583" s="115"/>
      <c r="O830583"/>
      <c r="P830583"/>
      <c r="Q830583"/>
      <c r="R830583" s="19"/>
      <c r="S830583" s="19"/>
      <c r="T830583"/>
      <c r="U830583" s="113"/>
      <c r="V830583" s="19"/>
      <c r="W830583" s="19"/>
      <c r="X830583" s="19"/>
      <c r="Y830583" s="19"/>
      <c r="Z830583" s="19"/>
      <c r="AA830583" s="19"/>
      <c r="AB830583" s="19"/>
      <c r="AC830583" s="19"/>
      <c r="AD830583" s="19"/>
      <c r="AE830583" s="19"/>
      <c r="AF830583" s="19"/>
      <c r="AG830583" s="19"/>
      <c r="AH830583" s="19"/>
      <c r="AI830583" s="19"/>
      <c r="AJ830583" s="19"/>
      <c r="AK830583" s="19"/>
      <c r="AL830583" s="19"/>
      <c r="AM830583" s="19"/>
      <c r="AN830583" s="19"/>
      <c r="AO830583" s="19"/>
      <c r="AP830583"/>
    </row>
    <row r="830584" spans="1:42" s="116" customFormat="1" x14ac:dyDescent="0.3">
      <c r="A830584"/>
      <c r="B830584"/>
      <c r="C830584"/>
      <c r="D830584"/>
      <c r="E830584"/>
      <c r="F830584"/>
      <c r="G830584"/>
      <c r="H830584"/>
      <c r="I830584"/>
      <c r="J830584"/>
      <c r="K830584"/>
      <c r="L830584"/>
      <c r="M830584" s="115"/>
      <c r="N830584" s="115"/>
      <c r="O830584"/>
      <c r="P830584"/>
      <c r="Q830584"/>
      <c r="R830584" s="19"/>
      <c r="S830584" s="19"/>
      <c r="T830584"/>
      <c r="U830584" s="113"/>
      <c r="V830584" s="19"/>
      <c r="W830584" s="19"/>
      <c r="X830584" s="19"/>
      <c r="Y830584" s="19"/>
      <c r="Z830584" s="19"/>
      <c r="AA830584" s="19"/>
      <c r="AB830584" s="19"/>
      <c r="AC830584" s="19"/>
      <c r="AD830584" s="19"/>
      <c r="AE830584" s="19"/>
      <c r="AF830584" s="19"/>
      <c r="AG830584" s="19"/>
      <c r="AH830584" s="19"/>
      <c r="AI830584" s="19"/>
      <c r="AJ830584" s="19"/>
      <c r="AK830584" s="19"/>
      <c r="AL830584" s="19"/>
      <c r="AM830584" s="19"/>
      <c r="AN830584" s="19"/>
      <c r="AO830584" s="19"/>
      <c r="AP830584"/>
    </row>
    <row r="830585" spans="1:42" s="116" customFormat="1" x14ac:dyDescent="0.3">
      <c r="A830585"/>
      <c r="B830585"/>
      <c r="C830585"/>
      <c r="D830585"/>
      <c r="E830585"/>
      <c r="F830585"/>
      <c r="G830585"/>
      <c r="H830585"/>
      <c r="I830585"/>
      <c r="J830585"/>
      <c r="K830585"/>
      <c r="L830585"/>
      <c r="M830585" s="115"/>
      <c r="N830585" s="115"/>
      <c r="O830585"/>
      <c r="P830585"/>
      <c r="Q830585"/>
      <c r="R830585" s="19"/>
      <c r="S830585" s="19"/>
      <c r="T830585"/>
      <c r="U830585" s="113"/>
      <c r="V830585" s="19"/>
      <c r="W830585" s="19"/>
      <c r="X830585" s="19"/>
      <c r="Y830585" s="19"/>
      <c r="Z830585" s="19"/>
      <c r="AA830585" s="19"/>
      <c r="AB830585" s="19"/>
      <c r="AC830585" s="19"/>
      <c r="AD830585" s="19"/>
      <c r="AE830585" s="19"/>
      <c r="AF830585" s="19"/>
      <c r="AG830585" s="19"/>
      <c r="AH830585" s="19"/>
      <c r="AI830585" s="19"/>
      <c r="AJ830585" s="19"/>
      <c r="AK830585" s="19"/>
      <c r="AL830585" s="19"/>
      <c r="AM830585" s="19"/>
      <c r="AN830585" s="19"/>
      <c r="AO830585" s="19"/>
      <c r="AP830585"/>
    </row>
    <row r="830586" spans="1:42" s="116" customFormat="1" x14ac:dyDescent="0.3">
      <c r="A830586"/>
      <c r="B830586"/>
      <c r="C830586"/>
      <c r="D830586"/>
      <c r="E830586"/>
      <c r="F830586"/>
      <c r="G830586"/>
      <c r="H830586"/>
      <c r="I830586"/>
      <c r="J830586"/>
      <c r="K830586"/>
      <c r="L830586"/>
      <c r="M830586" s="115"/>
      <c r="N830586" s="115"/>
      <c r="O830586"/>
      <c r="P830586"/>
      <c r="Q830586"/>
      <c r="R830586" s="19"/>
      <c r="S830586" s="19"/>
      <c r="T830586"/>
      <c r="U830586" s="113"/>
      <c r="V830586" s="19"/>
      <c r="W830586" s="19"/>
      <c r="X830586" s="19"/>
      <c r="Y830586" s="19"/>
      <c r="Z830586" s="19"/>
      <c r="AA830586" s="19"/>
      <c r="AB830586" s="19"/>
      <c r="AC830586" s="19"/>
      <c r="AD830586" s="19"/>
      <c r="AE830586" s="19"/>
      <c r="AF830586" s="19"/>
      <c r="AG830586" s="19"/>
      <c r="AH830586" s="19"/>
      <c r="AI830586" s="19"/>
      <c r="AJ830586" s="19"/>
      <c r="AK830586" s="19"/>
      <c r="AL830586" s="19"/>
      <c r="AM830586" s="19"/>
      <c r="AN830586" s="19"/>
      <c r="AO830586" s="19"/>
      <c r="AP830586"/>
    </row>
    <row r="830587" spans="1:42" s="116" customFormat="1" x14ac:dyDescent="0.3">
      <c r="A830587"/>
      <c r="B830587"/>
      <c r="C830587"/>
      <c r="D830587"/>
      <c r="E830587"/>
      <c r="F830587"/>
      <c r="G830587"/>
      <c r="H830587"/>
      <c r="I830587"/>
      <c r="J830587"/>
      <c r="K830587"/>
      <c r="L830587"/>
      <c r="M830587" s="115"/>
      <c r="N830587" s="115"/>
      <c r="O830587"/>
      <c r="P830587"/>
      <c r="Q830587"/>
      <c r="R830587" s="19"/>
      <c r="S830587" s="19"/>
      <c r="T830587"/>
      <c r="U830587" s="113"/>
      <c r="V830587" s="19"/>
      <c r="W830587" s="19"/>
      <c r="X830587" s="19"/>
      <c r="Y830587" s="19"/>
      <c r="Z830587" s="19"/>
      <c r="AA830587" s="19"/>
      <c r="AB830587" s="19"/>
      <c r="AC830587" s="19"/>
      <c r="AD830587" s="19"/>
      <c r="AE830587" s="19"/>
      <c r="AF830587" s="19"/>
      <c r="AG830587" s="19"/>
      <c r="AH830587" s="19"/>
      <c r="AI830587" s="19"/>
      <c r="AJ830587" s="19"/>
      <c r="AK830587" s="19"/>
      <c r="AL830587" s="19"/>
      <c r="AM830587" s="19"/>
      <c r="AN830587" s="19"/>
      <c r="AO830587" s="19"/>
      <c r="AP830587"/>
    </row>
    <row r="830588" spans="1:42" s="116" customFormat="1" x14ac:dyDescent="0.3">
      <c r="A830588"/>
      <c r="B830588"/>
      <c r="C830588"/>
      <c r="D830588"/>
      <c r="E830588"/>
      <c r="F830588"/>
      <c r="G830588"/>
      <c r="H830588"/>
      <c r="I830588"/>
      <c r="J830588"/>
      <c r="K830588"/>
      <c r="L830588"/>
      <c r="M830588" s="115"/>
      <c r="N830588" s="115"/>
      <c r="O830588"/>
      <c r="P830588"/>
      <c r="Q830588"/>
      <c r="R830588" s="19"/>
      <c r="S830588" s="19"/>
      <c r="T830588"/>
      <c r="U830588" s="113"/>
      <c r="V830588" s="19"/>
      <c r="W830588" s="19"/>
      <c r="X830588" s="19"/>
      <c r="Y830588" s="19"/>
      <c r="Z830588" s="19"/>
      <c r="AA830588" s="19"/>
      <c r="AB830588" s="19"/>
      <c r="AC830588" s="19"/>
      <c r="AD830588" s="19"/>
      <c r="AE830588" s="19"/>
      <c r="AF830588" s="19"/>
      <c r="AG830588" s="19"/>
      <c r="AH830588" s="19"/>
      <c r="AI830588" s="19"/>
      <c r="AJ830588" s="19"/>
      <c r="AK830588" s="19"/>
      <c r="AL830588" s="19"/>
      <c r="AM830588" s="19"/>
      <c r="AN830588" s="19"/>
      <c r="AO830588" s="19"/>
      <c r="AP830588"/>
    </row>
    <row r="830589" spans="1:42" s="116" customFormat="1" x14ac:dyDescent="0.3">
      <c r="A830589"/>
      <c r="B830589"/>
      <c r="C830589"/>
      <c r="D830589"/>
      <c r="E830589"/>
      <c r="F830589"/>
      <c r="G830589"/>
      <c r="H830589"/>
      <c r="I830589"/>
      <c r="J830589"/>
      <c r="K830589"/>
      <c r="L830589"/>
      <c r="M830589" s="115"/>
      <c r="N830589" s="115"/>
      <c r="O830589"/>
      <c r="P830589"/>
      <c r="Q830589"/>
      <c r="R830589" s="19"/>
      <c r="S830589" s="19"/>
      <c r="T830589"/>
      <c r="U830589" s="113"/>
      <c r="V830589" s="19"/>
      <c r="W830589" s="19"/>
      <c r="X830589" s="19"/>
      <c r="Y830589" s="19"/>
      <c r="Z830589" s="19"/>
      <c r="AA830589" s="19"/>
      <c r="AB830589" s="19"/>
      <c r="AC830589" s="19"/>
      <c r="AD830589" s="19"/>
      <c r="AE830589" s="19"/>
      <c r="AF830589" s="19"/>
      <c r="AG830589" s="19"/>
      <c r="AH830589" s="19"/>
      <c r="AI830589" s="19"/>
      <c r="AJ830589" s="19"/>
      <c r="AK830589" s="19"/>
      <c r="AL830589" s="19"/>
      <c r="AM830589" s="19"/>
      <c r="AN830589" s="19"/>
      <c r="AO830589" s="19"/>
      <c r="AP830589"/>
    </row>
    <row r="830590" spans="1:42" s="116" customFormat="1" x14ac:dyDescent="0.3">
      <c r="A830590"/>
      <c r="B830590"/>
      <c r="C830590"/>
      <c r="D830590"/>
      <c r="E830590"/>
      <c r="F830590"/>
      <c r="G830590"/>
      <c r="H830590"/>
      <c r="I830590"/>
      <c r="J830590"/>
      <c r="K830590"/>
      <c r="L830590"/>
      <c r="M830590" s="115"/>
      <c r="N830590" s="115"/>
      <c r="O830590"/>
      <c r="P830590"/>
      <c r="Q830590"/>
      <c r="R830590" s="19"/>
      <c r="S830590" s="19"/>
      <c r="T830590"/>
      <c r="U830590" s="113"/>
      <c r="V830590" s="19"/>
      <c r="W830590" s="19"/>
      <c r="X830590" s="19"/>
      <c r="Y830590" s="19"/>
      <c r="Z830590" s="19"/>
      <c r="AA830590" s="19"/>
      <c r="AB830590" s="19"/>
      <c r="AC830590" s="19"/>
      <c r="AD830590" s="19"/>
      <c r="AE830590" s="19"/>
      <c r="AF830590" s="19"/>
      <c r="AG830590" s="19"/>
      <c r="AH830590" s="19"/>
      <c r="AI830590" s="19"/>
      <c r="AJ830590" s="19"/>
      <c r="AK830590" s="19"/>
      <c r="AL830590" s="19"/>
      <c r="AM830590" s="19"/>
      <c r="AN830590" s="19"/>
      <c r="AO830590" s="19"/>
      <c r="AP830590"/>
    </row>
    <row r="830591" spans="1:42" s="116" customFormat="1" x14ac:dyDescent="0.3">
      <c r="A830591"/>
      <c r="B830591"/>
      <c r="C830591"/>
      <c r="D830591"/>
      <c r="E830591"/>
      <c r="F830591"/>
      <c r="G830591"/>
      <c r="H830591"/>
      <c r="I830591"/>
      <c r="J830591"/>
      <c r="K830591"/>
      <c r="L830591"/>
      <c r="M830591" s="115"/>
      <c r="N830591" s="115"/>
      <c r="O830591"/>
      <c r="P830591"/>
      <c r="Q830591"/>
      <c r="R830591" s="19"/>
      <c r="S830591" s="19"/>
      <c r="T830591"/>
      <c r="U830591" s="113"/>
      <c r="V830591" s="19"/>
      <c r="W830591" s="19"/>
      <c r="X830591" s="19"/>
      <c r="Y830591" s="19"/>
      <c r="Z830591" s="19"/>
      <c r="AA830591" s="19"/>
      <c r="AB830591" s="19"/>
      <c r="AC830591" s="19"/>
      <c r="AD830591" s="19"/>
      <c r="AE830591" s="19"/>
      <c r="AF830591" s="19"/>
      <c r="AG830591" s="19"/>
      <c r="AH830591" s="19"/>
      <c r="AI830591" s="19"/>
      <c r="AJ830591" s="19"/>
      <c r="AK830591" s="19"/>
      <c r="AL830591" s="19"/>
      <c r="AM830591" s="19"/>
      <c r="AN830591" s="19"/>
      <c r="AO830591" s="19"/>
      <c r="AP830591"/>
    </row>
    <row r="830592" spans="1:42" s="116" customFormat="1" x14ac:dyDescent="0.3">
      <c r="A830592"/>
      <c r="B830592"/>
      <c r="C830592"/>
      <c r="D830592"/>
      <c r="E830592"/>
      <c r="F830592"/>
      <c r="G830592"/>
      <c r="H830592"/>
      <c r="I830592"/>
      <c r="J830592"/>
      <c r="K830592"/>
      <c r="L830592"/>
      <c r="M830592" s="115"/>
      <c r="N830592" s="115"/>
      <c r="O830592"/>
      <c r="P830592"/>
      <c r="Q830592"/>
      <c r="R830592" s="19"/>
      <c r="S830592" s="19"/>
      <c r="T830592"/>
      <c r="U830592" s="113"/>
      <c r="V830592" s="19"/>
      <c r="W830592" s="19"/>
      <c r="X830592" s="19"/>
      <c r="Y830592" s="19"/>
      <c r="Z830592" s="19"/>
      <c r="AA830592" s="19"/>
      <c r="AB830592" s="19"/>
      <c r="AC830592" s="19"/>
      <c r="AD830592" s="19"/>
      <c r="AE830592" s="19"/>
      <c r="AF830592" s="19"/>
      <c r="AG830592" s="19"/>
      <c r="AH830592" s="19"/>
      <c r="AI830592" s="19"/>
      <c r="AJ830592" s="19"/>
      <c r="AK830592" s="19"/>
      <c r="AL830592" s="19"/>
      <c r="AM830592" s="19"/>
      <c r="AN830592" s="19"/>
      <c r="AO830592" s="19"/>
      <c r="AP830592"/>
    </row>
    <row r="830593" spans="1:42" s="116" customFormat="1" x14ac:dyDescent="0.3">
      <c r="A830593"/>
      <c r="B830593"/>
      <c r="C830593"/>
      <c r="D830593"/>
      <c r="E830593"/>
      <c r="F830593"/>
      <c r="G830593"/>
      <c r="H830593"/>
      <c r="I830593"/>
      <c r="J830593"/>
      <c r="K830593"/>
      <c r="L830593"/>
      <c r="M830593" s="115"/>
      <c r="N830593" s="115"/>
      <c r="O830593"/>
      <c r="P830593"/>
      <c r="Q830593"/>
      <c r="R830593" s="19"/>
      <c r="S830593" s="19"/>
      <c r="T830593"/>
      <c r="U830593" s="113"/>
      <c r="V830593" s="19"/>
      <c r="W830593" s="19"/>
      <c r="X830593" s="19"/>
      <c r="Y830593" s="19"/>
      <c r="Z830593" s="19"/>
      <c r="AA830593" s="19"/>
      <c r="AB830593" s="19"/>
      <c r="AC830593" s="19"/>
      <c r="AD830593" s="19"/>
      <c r="AE830593" s="19"/>
      <c r="AF830593" s="19"/>
      <c r="AG830593" s="19"/>
      <c r="AH830593" s="19"/>
      <c r="AI830593" s="19"/>
      <c r="AJ830593" s="19"/>
      <c r="AK830593" s="19"/>
      <c r="AL830593" s="19"/>
      <c r="AM830593" s="19"/>
      <c r="AN830593" s="19"/>
      <c r="AO830593" s="19"/>
      <c r="AP830593"/>
    </row>
    <row r="830594" spans="1:42" s="116" customFormat="1" x14ac:dyDescent="0.3">
      <c r="A830594"/>
      <c r="B830594"/>
      <c r="C830594"/>
      <c r="D830594"/>
      <c r="E830594"/>
      <c r="F830594"/>
      <c r="G830594"/>
      <c r="H830594"/>
      <c r="I830594"/>
      <c r="J830594"/>
      <c r="K830594"/>
      <c r="L830594"/>
      <c r="M830594" s="115"/>
      <c r="N830594" s="115"/>
      <c r="O830594"/>
      <c r="P830594"/>
      <c r="Q830594"/>
      <c r="R830594" s="19"/>
      <c r="S830594" s="19"/>
      <c r="T830594"/>
      <c r="U830594" s="113"/>
      <c r="V830594" s="19"/>
      <c r="W830594" s="19"/>
      <c r="X830594" s="19"/>
      <c r="Y830594" s="19"/>
      <c r="Z830594" s="19"/>
      <c r="AA830594" s="19"/>
      <c r="AB830594" s="19"/>
      <c r="AC830594" s="19"/>
      <c r="AD830594" s="19"/>
      <c r="AE830594" s="19"/>
      <c r="AF830594" s="19"/>
      <c r="AG830594" s="19"/>
      <c r="AH830594" s="19"/>
      <c r="AI830594" s="19"/>
      <c r="AJ830594" s="19"/>
      <c r="AK830594" s="19"/>
      <c r="AL830594" s="19"/>
      <c r="AM830594" s="19"/>
      <c r="AN830594" s="19"/>
      <c r="AO830594" s="19"/>
      <c r="AP830594"/>
    </row>
    <row r="830595" spans="1:42" s="116" customFormat="1" x14ac:dyDescent="0.3">
      <c r="A830595"/>
      <c r="B830595"/>
      <c r="C830595"/>
      <c r="D830595"/>
      <c r="E830595"/>
      <c r="F830595"/>
      <c r="G830595"/>
      <c r="H830595"/>
      <c r="I830595"/>
      <c r="J830595"/>
      <c r="K830595"/>
      <c r="L830595"/>
      <c r="M830595" s="115"/>
      <c r="N830595" s="115"/>
      <c r="O830595"/>
      <c r="P830595"/>
      <c r="Q830595"/>
      <c r="R830595" s="19"/>
      <c r="S830595" s="19"/>
      <c r="T830595"/>
      <c r="U830595" s="113"/>
      <c r="V830595" s="19"/>
      <c r="W830595" s="19"/>
      <c r="X830595" s="19"/>
      <c r="Y830595" s="19"/>
      <c r="Z830595" s="19"/>
      <c r="AA830595" s="19"/>
      <c r="AB830595" s="19"/>
      <c r="AC830595" s="19"/>
      <c r="AD830595" s="19"/>
      <c r="AE830595" s="19"/>
      <c r="AF830595" s="19"/>
      <c r="AG830595" s="19"/>
      <c r="AH830595" s="19"/>
      <c r="AI830595" s="19"/>
      <c r="AJ830595" s="19"/>
      <c r="AK830595" s="19"/>
      <c r="AL830595" s="19"/>
      <c r="AM830595" s="19"/>
      <c r="AN830595" s="19"/>
      <c r="AO830595" s="19"/>
      <c r="AP830595"/>
    </row>
    <row r="830596" spans="1:42" s="116" customFormat="1" x14ac:dyDescent="0.3">
      <c r="A830596"/>
      <c r="B830596"/>
      <c r="C830596"/>
      <c r="D830596"/>
      <c r="E830596"/>
      <c r="F830596"/>
      <c r="G830596"/>
      <c r="H830596"/>
      <c r="I830596"/>
      <c r="J830596"/>
      <c r="K830596"/>
      <c r="L830596"/>
      <c r="M830596" s="115"/>
      <c r="N830596" s="115"/>
      <c r="O830596"/>
      <c r="P830596"/>
      <c r="Q830596"/>
      <c r="R830596" s="19"/>
      <c r="S830596" s="19"/>
      <c r="T830596"/>
      <c r="U830596" s="113"/>
      <c r="V830596" s="19"/>
      <c r="W830596" s="19"/>
      <c r="X830596" s="19"/>
      <c r="Y830596" s="19"/>
      <c r="Z830596" s="19"/>
      <c r="AA830596" s="19"/>
      <c r="AB830596" s="19"/>
      <c r="AC830596" s="19"/>
      <c r="AD830596" s="19"/>
      <c r="AE830596" s="19"/>
      <c r="AF830596" s="19"/>
      <c r="AG830596" s="19"/>
      <c r="AH830596" s="19"/>
      <c r="AI830596" s="19"/>
      <c r="AJ830596" s="19"/>
      <c r="AK830596" s="19"/>
      <c r="AL830596" s="19"/>
      <c r="AM830596" s="19"/>
      <c r="AN830596" s="19"/>
      <c r="AO830596" s="19"/>
      <c r="AP830596"/>
    </row>
    <row r="830597" spans="1:42" s="116" customFormat="1" x14ac:dyDescent="0.3">
      <c r="A830597"/>
      <c r="B830597"/>
      <c r="C830597"/>
      <c r="D830597"/>
      <c r="E830597"/>
      <c r="F830597"/>
      <c r="G830597"/>
      <c r="H830597"/>
      <c r="I830597"/>
      <c r="J830597"/>
      <c r="K830597"/>
      <c r="L830597"/>
      <c r="M830597" s="115"/>
      <c r="N830597" s="115"/>
      <c r="O830597"/>
      <c r="P830597"/>
      <c r="Q830597"/>
      <c r="R830597" s="19"/>
      <c r="S830597" s="19"/>
      <c r="T830597"/>
      <c r="U830597" s="113"/>
      <c r="V830597" s="19"/>
      <c r="W830597" s="19"/>
      <c r="X830597" s="19"/>
      <c r="Y830597" s="19"/>
      <c r="Z830597" s="19"/>
      <c r="AA830597" s="19"/>
      <c r="AB830597" s="19"/>
      <c r="AC830597" s="19"/>
      <c r="AD830597" s="19"/>
      <c r="AE830597" s="19"/>
      <c r="AF830597" s="19"/>
      <c r="AG830597" s="19"/>
      <c r="AH830597" s="19"/>
      <c r="AI830597" s="19"/>
      <c r="AJ830597" s="19"/>
      <c r="AK830597" s="19"/>
      <c r="AL830597" s="19"/>
      <c r="AM830597" s="19"/>
      <c r="AN830597" s="19"/>
      <c r="AO830597" s="19"/>
      <c r="AP830597"/>
    </row>
    <row r="830598" spans="1:42" s="116" customFormat="1" x14ac:dyDescent="0.3">
      <c r="A830598"/>
      <c r="B830598"/>
      <c r="C830598"/>
      <c r="D830598"/>
      <c r="E830598"/>
      <c r="F830598"/>
      <c r="G830598"/>
      <c r="H830598"/>
      <c r="I830598"/>
      <c r="J830598"/>
      <c r="K830598"/>
      <c r="L830598"/>
      <c r="M830598" s="115"/>
      <c r="N830598" s="115"/>
      <c r="O830598"/>
      <c r="P830598"/>
      <c r="Q830598"/>
      <c r="R830598" s="19"/>
      <c r="S830598" s="19"/>
      <c r="T830598"/>
      <c r="U830598" s="113"/>
      <c r="V830598" s="19"/>
      <c r="W830598" s="19"/>
      <c r="X830598" s="19"/>
      <c r="Y830598" s="19"/>
      <c r="Z830598" s="19"/>
      <c r="AA830598" s="19"/>
      <c r="AB830598" s="19"/>
      <c r="AC830598" s="19"/>
      <c r="AD830598" s="19"/>
      <c r="AE830598" s="19"/>
      <c r="AF830598" s="19"/>
      <c r="AG830598" s="19"/>
      <c r="AH830598" s="19"/>
      <c r="AI830598" s="19"/>
      <c r="AJ830598" s="19"/>
      <c r="AK830598" s="19"/>
      <c r="AL830598" s="19"/>
      <c r="AM830598" s="19"/>
      <c r="AN830598" s="19"/>
      <c r="AO830598" s="19"/>
      <c r="AP830598"/>
    </row>
    <row r="830599" spans="1:42" s="116" customFormat="1" x14ac:dyDescent="0.3">
      <c r="A830599"/>
      <c r="B830599"/>
      <c r="C830599"/>
      <c r="D830599"/>
      <c r="E830599"/>
      <c r="F830599"/>
      <c r="G830599"/>
      <c r="H830599"/>
      <c r="I830599"/>
      <c r="J830599"/>
      <c r="K830599"/>
      <c r="L830599"/>
      <c r="M830599" s="115"/>
      <c r="N830599" s="115"/>
      <c r="O830599"/>
      <c r="P830599"/>
      <c r="Q830599"/>
      <c r="R830599" s="19"/>
      <c r="S830599" s="19"/>
      <c r="T830599"/>
      <c r="U830599" s="113"/>
      <c r="V830599" s="19"/>
      <c r="W830599" s="19"/>
      <c r="X830599" s="19"/>
      <c r="Y830599" s="19"/>
      <c r="Z830599" s="19"/>
      <c r="AA830599" s="19"/>
      <c r="AB830599" s="19"/>
      <c r="AC830599" s="19"/>
      <c r="AD830599" s="19"/>
      <c r="AE830599" s="19"/>
      <c r="AF830599" s="19"/>
      <c r="AG830599" s="19"/>
      <c r="AH830599" s="19"/>
      <c r="AI830599" s="19"/>
      <c r="AJ830599" s="19"/>
      <c r="AK830599" s="19"/>
      <c r="AL830599" s="19"/>
      <c r="AM830599" s="19"/>
      <c r="AN830599" s="19"/>
      <c r="AO830599" s="19"/>
      <c r="AP830599"/>
    </row>
    <row r="830600" spans="1:42" s="116" customFormat="1" x14ac:dyDescent="0.3">
      <c r="A830600"/>
      <c r="B830600"/>
      <c r="C830600"/>
      <c r="D830600"/>
      <c r="E830600"/>
      <c r="F830600"/>
      <c r="G830600"/>
      <c r="H830600"/>
      <c r="I830600"/>
      <c r="J830600"/>
      <c r="K830600"/>
      <c r="L830600"/>
      <c r="M830600" s="115"/>
      <c r="N830600" s="115"/>
      <c r="O830600"/>
      <c r="P830600"/>
      <c r="Q830600"/>
      <c r="R830600" s="19"/>
      <c r="S830600" s="19"/>
      <c r="T830600"/>
      <c r="U830600" s="113"/>
      <c r="V830600" s="19"/>
      <c r="W830600" s="19"/>
      <c r="X830600" s="19"/>
      <c r="Y830600" s="19"/>
      <c r="Z830600" s="19"/>
      <c r="AA830600" s="19"/>
      <c r="AB830600" s="19"/>
      <c r="AC830600" s="19"/>
      <c r="AD830600" s="19"/>
      <c r="AE830600" s="19"/>
      <c r="AF830600" s="19"/>
      <c r="AG830600" s="19"/>
      <c r="AH830600" s="19"/>
      <c r="AI830600" s="19"/>
      <c r="AJ830600" s="19"/>
      <c r="AK830600" s="19"/>
      <c r="AL830600" s="19"/>
      <c r="AM830600" s="19"/>
      <c r="AN830600" s="19"/>
      <c r="AO830600" s="19"/>
      <c r="AP830600"/>
    </row>
    <row r="830601" spans="1:42" s="116" customFormat="1" x14ac:dyDescent="0.3">
      <c r="A830601"/>
      <c r="B830601"/>
      <c r="C830601"/>
      <c r="D830601"/>
      <c r="E830601"/>
      <c r="F830601"/>
      <c r="G830601"/>
      <c r="H830601"/>
      <c r="I830601"/>
      <c r="J830601"/>
      <c r="K830601"/>
      <c r="L830601"/>
      <c r="M830601" s="115"/>
      <c r="N830601" s="115"/>
      <c r="O830601"/>
      <c r="P830601"/>
      <c r="Q830601"/>
      <c r="R830601" s="19"/>
      <c r="S830601" s="19"/>
      <c r="T830601"/>
      <c r="U830601" s="113"/>
      <c r="V830601" s="19"/>
      <c r="W830601" s="19"/>
      <c r="X830601" s="19"/>
      <c r="Y830601" s="19"/>
      <c r="Z830601" s="19"/>
      <c r="AA830601" s="19"/>
      <c r="AB830601" s="19"/>
      <c r="AC830601" s="19"/>
      <c r="AD830601" s="19"/>
      <c r="AE830601" s="19"/>
      <c r="AF830601" s="19"/>
      <c r="AG830601" s="19"/>
      <c r="AH830601" s="19"/>
      <c r="AI830601" s="19"/>
      <c r="AJ830601" s="19"/>
      <c r="AK830601" s="19"/>
      <c r="AL830601" s="19"/>
      <c r="AM830601" s="19"/>
      <c r="AN830601" s="19"/>
      <c r="AO830601" s="19"/>
      <c r="AP830601"/>
    </row>
    <row r="830602" spans="1:42" s="116" customFormat="1" x14ac:dyDescent="0.3">
      <c r="A830602"/>
      <c r="B830602"/>
      <c r="C830602"/>
      <c r="D830602"/>
      <c r="E830602"/>
      <c r="F830602"/>
      <c r="G830602"/>
      <c r="H830602"/>
      <c r="I830602"/>
      <c r="J830602"/>
      <c r="K830602"/>
      <c r="L830602"/>
      <c r="M830602" s="115"/>
      <c r="N830602" s="115"/>
      <c r="O830602"/>
      <c r="P830602"/>
      <c r="Q830602"/>
      <c r="R830602" s="19"/>
      <c r="S830602" s="19"/>
      <c r="T830602"/>
      <c r="U830602" s="113"/>
      <c r="V830602" s="19"/>
      <c r="W830602" s="19"/>
      <c r="X830602" s="19"/>
      <c r="Y830602" s="19"/>
      <c r="Z830602" s="19"/>
      <c r="AA830602" s="19"/>
      <c r="AB830602" s="19"/>
      <c r="AC830602" s="19"/>
      <c r="AD830602" s="19"/>
      <c r="AE830602" s="19"/>
      <c r="AF830602" s="19"/>
      <c r="AG830602" s="19"/>
      <c r="AH830602" s="19"/>
      <c r="AI830602" s="19"/>
      <c r="AJ830602" s="19"/>
      <c r="AK830602" s="19"/>
      <c r="AL830602" s="19"/>
      <c r="AM830602" s="19"/>
      <c r="AN830602" s="19"/>
      <c r="AO830602" s="19"/>
      <c r="AP830602"/>
    </row>
    <row r="830603" spans="1:42" s="116" customFormat="1" x14ac:dyDescent="0.3">
      <c r="A830603"/>
      <c r="B830603"/>
      <c r="C830603"/>
      <c r="D830603"/>
      <c r="E830603"/>
      <c r="F830603"/>
      <c r="G830603"/>
      <c r="H830603"/>
      <c r="I830603"/>
      <c r="J830603"/>
      <c r="K830603"/>
      <c r="L830603"/>
      <c r="M830603" s="115"/>
      <c r="N830603" s="115"/>
      <c r="O830603"/>
      <c r="P830603"/>
      <c r="Q830603"/>
      <c r="R830603" s="19"/>
      <c r="S830603" s="19"/>
      <c r="T830603"/>
      <c r="U830603" s="113"/>
      <c r="V830603" s="19"/>
      <c r="W830603" s="19"/>
      <c r="X830603" s="19"/>
      <c r="Y830603" s="19"/>
      <c r="Z830603" s="19"/>
      <c r="AA830603" s="19"/>
      <c r="AB830603" s="19"/>
      <c r="AC830603" s="19"/>
      <c r="AD830603" s="19"/>
      <c r="AE830603" s="19"/>
      <c r="AF830603" s="19"/>
      <c r="AG830603" s="19"/>
      <c r="AH830603" s="19"/>
      <c r="AI830603" s="19"/>
      <c r="AJ830603" s="19"/>
      <c r="AK830603" s="19"/>
      <c r="AL830603" s="19"/>
      <c r="AM830603" s="19"/>
      <c r="AN830603" s="19"/>
      <c r="AO830603" s="19"/>
      <c r="AP830603"/>
    </row>
    <row r="830604" spans="1:42" s="116" customFormat="1" x14ac:dyDescent="0.3">
      <c r="A830604"/>
      <c r="B830604"/>
      <c r="C830604"/>
      <c r="D830604"/>
      <c r="E830604"/>
      <c r="F830604"/>
      <c r="G830604"/>
      <c r="H830604"/>
      <c r="I830604"/>
      <c r="J830604"/>
      <c r="K830604"/>
      <c r="L830604"/>
      <c r="M830604" s="115"/>
      <c r="N830604" s="115"/>
      <c r="O830604"/>
      <c r="P830604"/>
      <c r="Q830604"/>
      <c r="R830604" s="19"/>
      <c r="S830604" s="19"/>
      <c r="T830604"/>
      <c r="U830604" s="113"/>
      <c r="V830604" s="19"/>
      <c r="W830604" s="19"/>
      <c r="X830604" s="19"/>
      <c r="Y830604" s="19"/>
      <c r="Z830604" s="19"/>
      <c r="AA830604" s="19"/>
      <c r="AB830604" s="19"/>
      <c r="AC830604" s="19"/>
      <c r="AD830604" s="19"/>
      <c r="AE830604" s="19"/>
      <c r="AF830604" s="19"/>
      <c r="AG830604" s="19"/>
      <c r="AH830604" s="19"/>
      <c r="AI830604" s="19"/>
      <c r="AJ830604" s="19"/>
      <c r="AK830604" s="19"/>
      <c r="AL830604" s="19"/>
      <c r="AM830604" s="19"/>
      <c r="AN830604" s="19"/>
      <c r="AO830604" s="19"/>
      <c r="AP830604"/>
    </row>
    <row r="830605" spans="1:42" s="116" customFormat="1" x14ac:dyDescent="0.3">
      <c r="A830605"/>
      <c r="B830605"/>
      <c r="C830605"/>
      <c r="D830605"/>
      <c r="E830605"/>
      <c r="F830605"/>
      <c r="G830605"/>
      <c r="H830605"/>
      <c r="I830605"/>
      <c r="J830605"/>
      <c r="K830605"/>
      <c r="L830605"/>
      <c r="M830605" s="115"/>
      <c r="N830605" s="115"/>
      <c r="O830605"/>
      <c r="P830605"/>
      <c r="Q830605"/>
      <c r="R830605" s="19"/>
      <c r="S830605" s="19"/>
      <c r="T830605"/>
      <c r="U830605" s="113"/>
      <c r="V830605" s="19"/>
      <c r="W830605" s="19"/>
      <c r="X830605" s="19"/>
      <c r="Y830605" s="19"/>
      <c r="Z830605" s="19"/>
      <c r="AA830605" s="19"/>
      <c r="AB830605" s="19"/>
      <c r="AC830605" s="19"/>
      <c r="AD830605" s="19"/>
      <c r="AE830605" s="19"/>
      <c r="AF830605" s="19"/>
      <c r="AG830605" s="19"/>
      <c r="AH830605" s="19"/>
      <c r="AI830605" s="19"/>
      <c r="AJ830605" s="19"/>
      <c r="AK830605" s="19"/>
      <c r="AL830605" s="19"/>
      <c r="AM830605" s="19"/>
      <c r="AN830605" s="19"/>
      <c r="AO830605" s="19"/>
      <c r="AP830605"/>
    </row>
    <row r="830606" spans="1:42" s="116" customFormat="1" x14ac:dyDescent="0.3">
      <c r="A830606"/>
      <c r="B830606"/>
      <c r="C830606"/>
      <c r="D830606"/>
      <c r="E830606"/>
      <c r="F830606"/>
      <c r="G830606"/>
      <c r="H830606"/>
      <c r="I830606"/>
      <c r="J830606"/>
      <c r="K830606"/>
      <c r="L830606"/>
      <c r="M830606" s="115"/>
      <c r="N830606" s="115"/>
      <c r="O830606"/>
      <c r="P830606"/>
      <c r="Q830606"/>
      <c r="R830606" s="19"/>
      <c r="S830606" s="19"/>
      <c r="T830606"/>
      <c r="U830606" s="113"/>
      <c r="V830606" s="19"/>
      <c r="W830606" s="19"/>
      <c r="X830606" s="19"/>
      <c r="Y830606" s="19"/>
      <c r="Z830606" s="19"/>
      <c r="AA830606" s="19"/>
      <c r="AB830606" s="19"/>
      <c r="AC830606" s="19"/>
      <c r="AD830606" s="19"/>
      <c r="AE830606" s="19"/>
      <c r="AF830606" s="19"/>
      <c r="AG830606" s="19"/>
      <c r="AH830606" s="19"/>
      <c r="AI830606" s="19"/>
      <c r="AJ830606" s="19"/>
      <c r="AK830606" s="19"/>
      <c r="AL830606" s="19"/>
      <c r="AM830606" s="19"/>
      <c r="AN830606" s="19"/>
      <c r="AO830606" s="19"/>
      <c r="AP830606"/>
    </row>
    <row r="830607" spans="1:42" s="116" customFormat="1" x14ac:dyDescent="0.3">
      <c r="A830607"/>
      <c r="B830607"/>
      <c r="C830607"/>
      <c r="D830607"/>
      <c r="E830607"/>
      <c r="F830607"/>
      <c r="G830607"/>
      <c r="H830607"/>
      <c r="I830607"/>
      <c r="J830607"/>
      <c r="K830607"/>
      <c r="L830607"/>
      <c r="M830607" s="115"/>
      <c r="N830607" s="115"/>
      <c r="O830607"/>
      <c r="P830607"/>
      <c r="Q830607"/>
      <c r="R830607" s="19"/>
      <c r="S830607" s="19"/>
      <c r="T830607"/>
      <c r="U830607" s="113"/>
      <c r="V830607" s="19"/>
      <c r="W830607" s="19"/>
      <c r="X830607" s="19"/>
      <c r="Y830607" s="19"/>
      <c r="Z830607" s="19"/>
      <c r="AA830607" s="19"/>
      <c r="AB830607" s="19"/>
      <c r="AC830607" s="19"/>
      <c r="AD830607" s="19"/>
      <c r="AE830607" s="19"/>
      <c r="AF830607" s="19"/>
      <c r="AG830607" s="19"/>
      <c r="AH830607" s="19"/>
      <c r="AI830607" s="19"/>
      <c r="AJ830607" s="19"/>
      <c r="AK830607" s="19"/>
      <c r="AL830607" s="19"/>
      <c r="AM830607" s="19"/>
      <c r="AN830607" s="19"/>
      <c r="AO830607" s="19"/>
      <c r="AP830607"/>
    </row>
    <row r="830608" spans="1:42" s="116" customFormat="1" x14ac:dyDescent="0.3">
      <c r="A830608"/>
      <c r="B830608"/>
      <c r="C830608"/>
      <c r="D830608"/>
      <c r="E830608"/>
      <c r="F830608"/>
      <c r="G830608"/>
      <c r="H830608"/>
      <c r="I830608"/>
      <c r="J830608"/>
      <c r="K830608"/>
      <c r="L830608"/>
      <c r="M830608" s="115"/>
      <c r="N830608" s="115"/>
      <c r="O830608"/>
      <c r="P830608"/>
      <c r="Q830608"/>
      <c r="R830608" s="19"/>
      <c r="S830608" s="19"/>
      <c r="T830608"/>
      <c r="U830608" s="113"/>
      <c r="V830608" s="19"/>
      <c r="W830608" s="19"/>
      <c r="X830608" s="19"/>
      <c r="Y830608" s="19"/>
      <c r="Z830608" s="19"/>
      <c r="AA830608" s="19"/>
      <c r="AB830608" s="19"/>
      <c r="AC830608" s="19"/>
      <c r="AD830608" s="19"/>
      <c r="AE830608" s="19"/>
      <c r="AF830608" s="19"/>
      <c r="AG830608" s="19"/>
      <c r="AH830608" s="19"/>
      <c r="AI830608" s="19"/>
      <c r="AJ830608" s="19"/>
      <c r="AK830608" s="19"/>
      <c r="AL830608" s="19"/>
      <c r="AM830608" s="19"/>
      <c r="AN830608" s="19"/>
      <c r="AO830608" s="19"/>
      <c r="AP830608"/>
    </row>
    <row r="830609" spans="1:42" s="116" customFormat="1" x14ac:dyDescent="0.3">
      <c r="A830609"/>
      <c r="B830609"/>
      <c r="C830609"/>
      <c r="D830609"/>
      <c r="E830609"/>
      <c r="F830609"/>
      <c r="G830609"/>
      <c r="H830609"/>
      <c r="I830609"/>
      <c r="J830609"/>
      <c r="K830609"/>
      <c r="L830609"/>
      <c r="M830609" s="115"/>
      <c r="N830609" s="115"/>
      <c r="O830609"/>
      <c r="P830609"/>
      <c r="Q830609"/>
      <c r="R830609" s="19"/>
      <c r="S830609" s="19"/>
      <c r="T830609"/>
      <c r="U830609" s="113"/>
      <c r="V830609" s="19"/>
      <c r="W830609" s="19"/>
      <c r="X830609" s="19"/>
      <c r="Y830609" s="19"/>
      <c r="Z830609" s="19"/>
      <c r="AA830609" s="19"/>
      <c r="AB830609" s="19"/>
      <c r="AC830609" s="19"/>
      <c r="AD830609" s="19"/>
      <c r="AE830609" s="19"/>
      <c r="AF830609" s="19"/>
      <c r="AG830609" s="19"/>
      <c r="AH830609" s="19"/>
      <c r="AI830609" s="19"/>
      <c r="AJ830609" s="19"/>
      <c r="AK830609" s="19"/>
      <c r="AL830609" s="19"/>
      <c r="AM830609" s="19"/>
      <c r="AN830609" s="19"/>
      <c r="AO830609" s="19"/>
      <c r="AP830609"/>
    </row>
    <row r="830610" spans="1:42" s="116" customFormat="1" x14ac:dyDescent="0.3">
      <c r="A830610"/>
      <c r="B830610"/>
      <c r="C830610"/>
      <c r="D830610"/>
      <c r="E830610"/>
      <c r="F830610"/>
      <c r="G830610"/>
      <c r="H830610"/>
      <c r="I830610"/>
      <c r="J830610"/>
      <c r="K830610"/>
      <c r="L830610"/>
      <c r="M830610" s="115"/>
      <c r="N830610" s="115"/>
      <c r="O830610"/>
      <c r="P830610"/>
      <c r="Q830610"/>
      <c r="R830610" s="19"/>
      <c r="S830610" s="19"/>
      <c r="T830610"/>
      <c r="U830610" s="113"/>
      <c r="V830610" s="19"/>
      <c r="W830610" s="19"/>
      <c r="X830610" s="19"/>
      <c r="Y830610" s="19"/>
      <c r="Z830610" s="19"/>
      <c r="AA830610" s="19"/>
      <c r="AB830610" s="19"/>
      <c r="AC830610" s="19"/>
      <c r="AD830610" s="19"/>
      <c r="AE830610" s="19"/>
      <c r="AF830610" s="19"/>
      <c r="AG830610" s="19"/>
      <c r="AH830610" s="19"/>
      <c r="AI830610" s="19"/>
      <c r="AJ830610" s="19"/>
      <c r="AK830610" s="19"/>
      <c r="AL830610" s="19"/>
      <c r="AM830610" s="19"/>
      <c r="AN830610" s="19"/>
      <c r="AO830610" s="19"/>
      <c r="AP830610"/>
    </row>
    <row r="830611" spans="1:42" s="116" customFormat="1" x14ac:dyDescent="0.3">
      <c r="A830611"/>
      <c r="B830611"/>
      <c r="C830611"/>
      <c r="D830611"/>
      <c r="E830611"/>
      <c r="F830611"/>
      <c r="G830611"/>
      <c r="H830611"/>
      <c r="I830611"/>
      <c r="J830611"/>
      <c r="K830611"/>
      <c r="L830611"/>
      <c r="M830611" s="115"/>
      <c r="N830611" s="115"/>
      <c r="O830611"/>
      <c r="P830611"/>
      <c r="Q830611"/>
      <c r="R830611" s="19"/>
      <c r="S830611" s="19"/>
      <c r="T830611"/>
      <c r="U830611" s="113"/>
      <c r="V830611" s="19"/>
      <c r="W830611" s="19"/>
      <c r="X830611" s="19"/>
      <c r="Y830611" s="19"/>
      <c r="Z830611" s="19"/>
      <c r="AA830611" s="19"/>
      <c r="AB830611" s="19"/>
      <c r="AC830611" s="19"/>
      <c r="AD830611" s="19"/>
      <c r="AE830611" s="19"/>
      <c r="AF830611" s="19"/>
      <c r="AG830611" s="19"/>
      <c r="AH830611" s="19"/>
      <c r="AI830611" s="19"/>
      <c r="AJ830611" s="19"/>
      <c r="AK830611" s="19"/>
      <c r="AL830611" s="19"/>
      <c r="AM830611" s="19"/>
      <c r="AN830611" s="19"/>
      <c r="AO830611" s="19"/>
      <c r="AP830611"/>
    </row>
    <row r="830612" spans="1:42" s="116" customFormat="1" x14ac:dyDescent="0.3">
      <c r="A830612"/>
      <c r="B830612"/>
      <c r="C830612"/>
      <c r="D830612"/>
      <c r="E830612"/>
      <c r="F830612"/>
      <c r="G830612"/>
      <c r="H830612"/>
      <c r="I830612"/>
      <c r="J830612"/>
      <c r="K830612"/>
      <c r="L830612"/>
      <c r="M830612" s="115"/>
      <c r="N830612" s="115"/>
      <c r="O830612"/>
      <c r="P830612"/>
      <c r="Q830612"/>
      <c r="R830612" s="19"/>
      <c r="S830612" s="19"/>
      <c r="T830612"/>
      <c r="U830612" s="113"/>
      <c r="V830612" s="19"/>
      <c r="W830612" s="19"/>
      <c r="X830612" s="19"/>
      <c r="Y830612" s="19"/>
      <c r="Z830612" s="19"/>
      <c r="AA830612" s="19"/>
      <c r="AB830612" s="19"/>
      <c r="AC830612" s="19"/>
      <c r="AD830612" s="19"/>
      <c r="AE830612" s="19"/>
      <c r="AF830612" s="19"/>
      <c r="AG830612" s="19"/>
      <c r="AH830612" s="19"/>
      <c r="AI830612" s="19"/>
      <c r="AJ830612" s="19"/>
      <c r="AK830612" s="19"/>
      <c r="AL830612" s="19"/>
      <c r="AM830612" s="19"/>
      <c r="AN830612" s="19"/>
      <c r="AO830612" s="19"/>
      <c r="AP830612"/>
    </row>
    <row r="830613" spans="1:42" s="116" customFormat="1" x14ac:dyDescent="0.3">
      <c r="A830613"/>
      <c r="B830613"/>
      <c r="C830613"/>
      <c r="D830613"/>
      <c r="E830613"/>
      <c r="F830613"/>
      <c r="G830613"/>
      <c r="H830613"/>
      <c r="I830613"/>
      <c r="J830613"/>
      <c r="K830613"/>
      <c r="L830613"/>
      <c r="M830613" s="115"/>
      <c r="N830613" s="115"/>
      <c r="O830613"/>
      <c r="P830613"/>
      <c r="Q830613"/>
      <c r="R830613" s="19"/>
      <c r="S830613" s="19"/>
      <c r="T830613"/>
      <c r="U830613" s="113"/>
      <c r="V830613" s="19"/>
      <c r="W830613" s="19"/>
      <c r="X830613" s="19"/>
      <c r="Y830613" s="19"/>
      <c r="Z830613" s="19"/>
      <c r="AA830613" s="19"/>
      <c r="AB830613" s="19"/>
      <c r="AC830613" s="19"/>
      <c r="AD830613" s="19"/>
      <c r="AE830613" s="19"/>
      <c r="AF830613" s="19"/>
      <c r="AG830613" s="19"/>
      <c r="AH830613" s="19"/>
      <c r="AI830613" s="19"/>
      <c r="AJ830613" s="19"/>
      <c r="AK830613" s="19"/>
      <c r="AL830613" s="19"/>
      <c r="AM830613" s="19"/>
      <c r="AN830613" s="19"/>
      <c r="AO830613" s="19"/>
      <c r="AP830613"/>
    </row>
    <row r="830614" spans="1:42" s="116" customFormat="1" x14ac:dyDescent="0.3">
      <c r="A830614"/>
      <c r="B830614"/>
      <c r="C830614"/>
      <c r="D830614"/>
      <c r="E830614"/>
      <c r="F830614"/>
      <c r="G830614"/>
      <c r="H830614"/>
      <c r="I830614"/>
      <c r="J830614"/>
      <c r="K830614"/>
      <c r="L830614"/>
      <c r="M830614" s="115"/>
      <c r="N830614" s="115"/>
      <c r="O830614"/>
      <c r="P830614"/>
      <c r="Q830614"/>
      <c r="R830614" s="19"/>
      <c r="S830614" s="19"/>
      <c r="T830614"/>
      <c r="U830614" s="113"/>
      <c r="V830614" s="19"/>
      <c r="W830614" s="19"/>
      <c r="X830614" s="19"/>
      <c r="Y830614" s="19"/>
      <c r="Z830614" s="19"/>
      <c r="AA830614" s="19"/>
      <c r="AB830614" s="19"/>
      <c r="AC830614" s="19"/>
      <c r="AD830614" s="19"/>
      <c r="AE830614" s="19"/>
      <c r="AF830614" s="19"/>
      <c r="AG830614" s="19"/>
      <c r="AH830614" s="19"/>
      <c r="AI830614" s="19"/>
      <c r="AJ830614" s="19"/>
      <c r="AK830614" s="19"/>
      <c r="AL830614" s="19"/>
      <c r="AM830614" s="19"/>
      <c r="AN830614" s="19"/>
      <c r="AO830614" s="19"/>
      <c r="AP830614"/>
    </row>
    <row r="830615" spans="1:42" s="116" customFormat="1" x14ac:dyDescent="0.3">
      <c r="A830615"/>
      <c r="B830615"/>
      <c r="C830615"/>
      <c r="D830615"/>
      <c r="E830615"/>
      <c r="F830615"/>
      <c r="G830615"/>
      <c r="H830615"/>
      <c r="I830615"/>
      <c r="J830615"/>
      <c r="K830615"/>
      <c r="L830615"/>
      <c r="M830615" s="115"/>
      <c r="N830615" s="115"/>
      <c r="O830615"/>
      <c r="P830615"/>
      <c r="Q830615"/>
      <c r="R830615" s="19"/>
      <c r="S830615" s="19"/>
      <c r="T830615"/>
      <c r="U830615" s="113"/>
      <c r="V830615" s="19"/>
      <c r="W830615" s="19"/>
      <c r="X830615" s="19"/>
      <c r="Y830615" s="19"/>
      <c r="Z830615" s="19"/>
      <c r="AA830615" s="19"/>
      <c r="AB830615" s="19"/>
      <c r="AC830615" s="19"/>
      <c r="AD830615" s="19"/>
      <c r="AE830615" s="19"/>
      <c r="AF830615" s="19"/>
      <c r="AG830615" s="19"/>
      <c r="AH830615" s="19"/>
      <c r="AI830615" s="19"/>
      <c r="AJ830615" s="19"/>
      <c r="AK830615" s="19"/>
      <c r="AL830615" s="19"/>
      <c r="AM830615" s="19"/>
      <c r="AN830615" s="19"/>
      <c r="AO830615" s="19"/>
      <c r="AP830615"/>
    </row>
    <row r="830616" spans="1:42" s="116" customFormat="1" x14ac:dyDescent="0.3">
      <c r="A830616"/>
      <c r="B830616"/>
      <c r="C830616"/>
      <c r="D830616"/>
      <c r="E830616"/>
      <c r="F830616"/>
      <c r="G830616"/>
      <c r="H830616"/>
      <c r="I830616"/>
      <c r="J830616"/>
      <c r="K830616"/>
      <c r="L830616"/>
      <c r="M830616" s="115"/>
      <c r="N830616" s="115"/>
      <c r="O830616"/>
      <c r="P830616"/>
      <c r="Q830616"/>
      <c r="R830616" s="19"/>
      <c r="S830616" s="19"/>
      <c r="T830616"/>
      <c r="U830616" s="113"/>
      <c r="V830616" s="19"/>
      <c r="W830616" s="19"/>
      <c r="X830616" s="19"/>
      <c r="Y830616" s="19"/>
      <c r="Z830616" s="19"/>
      <c r="AA830616" s="19"/>
      <c r="AB830616" s="19"/>
      <c r="AC830616" s="19"/>
      <c r="AD830616" s="19"/>
      <c r="AE830616" s="19"/>
      <c r="AF830616" s="19"/>
      <c r="AG830616" s="19"/>
      <c r="AH830616" s="19"/>
      <c r="AI830616" s="19"/>
      <c r="AJ830616" s="19"/>
      <c r="AK830616" s="19"/>
      <c r="AL830616" s="19"/>
      <c r="AM830616" s="19"/>
      <c r="AN830616" s="19"/>
      <c r="AO830616" s="19"/>
      <c r="AP830616"/>
    </row>
    <row r="830617" spans="1:42" s="116" customFormat="1" x14ac:dyDescent="0.3">
      <c r="A830617"/>
      <c r="B830617"/>
      <c r="C830617"/>
      <c r="D830617"/>
      <c r="E830617"/>
      <c r="F830617"/>
      <c r="G830617"/>
      <c r="H830617"/>
      <c r="I830617"/>
      <c r="J830617"/>
      <c r="K830617"/>
      <c r="L830617"/>
      <c r="M830617" s="115"/>
      <c r="N830617" s="115"/>
      <c r="O830617"/>
      <c r="P830617"/>
      <c r="Q830617"/>
      <c r="R830617" s="19"/>
      <c r="S830617" s="19"/>
      <c r="T830617"/>
      <c r="U830617" s="113"/>
      <c r="V830617" s="19"/>
      <c r="W830617" s="19"/>
      <c r="X830617" s="19"/>
      <c r="Y830617" s="19"/>
      <c r="Z830617" s="19"/>
      <c r="AA830617" s="19"/>
      <c r="AB830617" s="19"/>
      <c r="AC830617" s="19"/>
      <c r="AD830617" s="19"/>
      <c r="AE830617" s="19"/>
      <c r="AF830617" s="19"/>
      <c r="AG830617" s="19"/>
      <c r="AH830617" s="19"/>
      <c r="AI830617" s="19"/>
      <c r="AJ830617" s="19"/>
      <c r="AK830617" s="19"/>
      <c r="AL830617" s="19"/>
      <c r="AM830617" s="19"/>
      <c r="AN830617" s="19"/>
      <c r="AO830617" s="19"/>
      <c r="AP830617"/>
    </row>
    <row r="830618" spans="1:42" s="116" customFormat="1" x14ac:dyDescent="0.3">
      <c r="A830618"/>
      <c r="B830618"/>
      <c r="C830618"/>
      <c r="D830618"/>
      <c r="E830618"/>
      <c r="F830618"/>
      <c r="G830618"/>
      <c r="H830618"/>
      <c r="I830618"/>
      <c r="J830618"/>
      <c r="K830618"/>
      <c r="L830618"/>
      <c r="M830618" s="115"/>
      <c r="N830618" s="115"/>
      <c r="O830618"/>
      <c r="P830618"/>
      <c r="Q830618"/>
      <c r="R830618" s="19"/>
      <c r="S830618" s="19"/>
      <c r="T830618"/>
      <c r="U830618" s="113"/>
      <c r="V830618" s="19"/>
      <c r="W830618" s="19"/>
      <c r="X830618" s="19"/>
      <c r="Y830618" s="19"/>
      <c r="Z830618" s="19"/>
      <c r="AA830618" s="19"/>
      <c r="AB830618" s="19"/>
      <c r="AC830618" s="19"/>
      <c r="AD830618" s="19"/>
      <c r="AE830618" s="19"/>
      <c r="AF830618" s="19"/>
      <c r="AG830618" s="19"/>
      <c r="AH830618" s="19"/>
      <c r="AI830618" s="19"/>
      <c r="AJ830618" s="19"/>
      <c r="AK830618" s="19"/>
      <c r="AL830618" s="19"/>
      <c r="AM830618" s="19"/>
      <c r="AN830618" s="19"/>
      <c r="AO830618" s="19"/>
      <c r="AP830618"/>
    </row>
    <row r="830619" spans="1:42" s="116" customFormat="1" x14ac:dyDescent="0.3">
      <c r="A830619"/>
      <c r="B830619"/>
      <c r="C830619"/>
      <c r="D830619"/>
      <c r="E830619"/>
      <c r="F830619"/>
      <c r="G830619"/>
      <c r="H830619"/>
      <c r="I830619"/>
      <c r="J830619"/>
      <c r="K830619"/>
      <c r="L830619"/>
      <c r="M830619" s="115"/>
      <c r="N830619" s="115"/>
      <c r="O830619"/>
      <c r="P830619"/>
      <c r="Q830619"/>
      <c r="R830619" s="19"/>
      <c r="S830619" s="19"/>
      <c r="T830619"/>
      <c r="U830619" s="113"/>
      <c r="V830619" s="19"/>
      <c r="W830619" s="19"/>
      <c r="X830619" s="19"/>
      <c r="Y830619" s="19"/>
      <c r="Z830619" s="19"/>
      <c r="AA830619" s="19"/>
      <c r="AB830619" s="19"/>
      <c r="AC830619" s="19"/>
      <c r="AD830619" s="19"/>
      <c r="AE830619" s="19"/>
      <c r="AF830619" s="19"/>
      <c r="AG830619" s="19"/>
      <c r="AH830619" s="19"/>
      <c r="AI830619" s="19"/>
      <c r="AJ830619" s="19"/>
      <c r="AK830619" s="19"/>
      <c r="AL830619" s="19"/>
      <c r="AM830619" s="19"/>
      <c r="AN830619" s="19"/>
      <c r="AO830619" s="19"/>
      <c r="AP830619"/>
    </row>
    <row r="830620" spans="1:42" s="116" customFormat="1" x14ac:dyDescent="0.3">
      <c r="A830620"/>
      <c r="B830620"/>
      <c r="C830620"/>
      <c r="D830620"/>
      <c r="E830620"/>
      <c r="F830620"/>
      <c r="G830620"/>
      <c r="H830620"/>
      <c r="I830620"/>
      <c r="J830620"/>
      <c r="K830620"/>
      <c r="L830620"/>
      <c r="M830620" s="115"/>
      <c r="N830620" s="115"/>
      <c r="O830620"/>
      <c r="P830620"/>
      <c r="Q830620"/>
      <c r="R830620" s="19"/>
      <c r="S830620" s="19"/>
      <c r="T830620"/>
      <c r="U830620" s="113"/>
      <c r="V830620" s="19"/>
      <c r="W830620" s="19"/>
      <c r="X830620" s="19"/>
      <c r="Y830620" s="19"/>
      <c r="Z830620" s="19"/>
      <c r="AA830620" s="19"/>
      <c r="AB830620" s="19"/>
      <c r="AC830620" s="19"/>
      <c r="AD830620" s="19"/>
      <c r="AE830620" s="19"/>
      <c r="AF830620" s="19"/>
      <c r="AG830620" s="19"/>
      <c r="AH830620" s="19"/>
      <c r="AI830620" s="19"/>
      <c r="AJ830620" s="19"/>
      <c r="AK830620" s="19"/>
      <c r="AL830620" s="19"/>
      <c r="AM830620" s="19"/>
      <c r="AN830620" s="19"/>
      <c r="AO830620" s="19"/>
      <c r="AP830620"/>
    </row>
    <row r="830621" spans="1:42" s="116" customFormat="1" x14ac:dyDescent="0.3">
      <c r="A830621"/>
      <c r="B830621"/>
      <c r="C830621"/>
      <c r="D830621"/>
      <c r="E830621"/>
      <c r="F830621"/>
      <c r="G830621"/>
      <c r="H830621"/>
      <c r="I830621"/>
      <c r="J830621"/>
      <c r="K830621"/>
      <c r="L830621"/>
      <c r="M830621" s="115"/>
      <c r="N830621" s="115"/>
      <c r="O830621"/>
      <c r="P830621"/>
      <c r="Q830621"/>
      <c r="R830621" s="19"/>
      <c r="S830621" s="19"/>
      <c r="T830621"/>
      <c r="U830621" s="113"/>
      <c r="V830621" s="19"/>
      <c r="W830621" s="19"/>
      <c r="X830621" s="19"/>
      <c r="Y830621" s="19"/>
      <c r="Z830621" s="19"/>
      <c r="AA830621" s="19"/>
      <c r="AB830621" s="19"/>
      <c r="AC830621" s="19"/>
      <c r="AD830621" s="19"/>
      <c r="AE830621" s="19"/>
      <c r="AF830621" s="19"/>
      <c r="AG830621" s="19"/>
      <c r="AH830621" s="19"/>
      <c r="AI830621" s="19"/>
      <c r="AJ830621" s="19"/>
      <c r="AK830621" s="19"/>
      <c r="AL830621" s="19"/>
      <c r="AM830621" s="19"/>
      <c r="AN830621" s="19"/>
      <c r="AO830621" s="19"/>
      <c r="AP830621"/>
    </row>
    <row r="830622" spans="1:42" s="116" customFormat="1" x14ac:dyDescent="0.3">
      <c r="A830622"/>
      <c r="B830622"/>
      <c r="C830622"/>
      <c r="D830622"/>
      <c r="E830622"/>
      <c r="F830622"/>
      <c r="G830622"/>
      <c r="H830622"/>
      <c r="I830622"/>
      <c r="J830622"/>
      <c r="K830622"/>
      <c r="L830622"/>
      <c r="M830622" s="115"/>
      <c r="N830622" s="115"/>
      <c r="O830622"/>
      <c r="P830622"/>
      <c r="Q830622"/>
      <c r="R830622" s="19"/>
      <c r="S830622" s="19"/>
      <c r="T830622"/>
      <c r="U830622" s="113"/>
      <c r="V830622" s="19"/>
      <c r="W830622" s="19"/>
      <c r="X830622" s="19"/>
      <c r="Y830622" s="19"/>
      <c r="Z830622" s="19"/>
      <c r="AA830622" s="19"/>
      <c r="AB830622" s="19"/>
      <c r="AC830622" s="19"/>
      <c r="AD830622" s="19"/>
      <c r="AE830622" s="19"/>
      <c r="AF830622" s="19"/>
      <c r="AG830622" s="19"/>
      <c r="AH830622" s="19"/>
      <c r="AI830622" s="19"/>
      <c r="AJ830622" s="19"/>
      <c r="AK830622" s="19"/>
      <c r="AL830622" s="19"/>
      <c r="AM830622" s="19"/>
      <c r="AN830622" s="19"/>
      <c r="AO830622" s="19"/>
      <c r="AP830622"/>
    </row>
    <row r="830623" spans="1:42" s="116" customFormat="1" x14ac:dyDescent="0.3">
      <c r="A830623"/>
      <c r="B830623"/>
      <c r="C830623"/>
      <c r="D830623"/>
      <c r="E830623"/>
      <c r="F830623"/>
      <c r="G830623"/>
      <c r="H830623"/>
      <c r="I830623"/>
      <c r="J830623"/>
      <c r="K830623"/>
      <c r="L830623"/>
      <c r="M830623" s="115"/>
      <c r="N830623" s="115"/>
      <c r="O830623"/>
      <c r="P830623"/>
      <c r="Q830623"/>
      <c r="R830623" s="19"/>
      <c r="S830623" s="19"/>
      <c r="T830623"/>
      <c r="U830623" s="113"/>
      <c r="V830623" s="19"/>
      <c r="W830623" s="19"/>
      <c r="X830623" s="19"/>
      <c r="Y830623" s="19"/>
      <c r="Z830623" s="19"/>
      <c r="AA830623" s="19"/>
      <c r="AB830623" s="19"/>
      <c r="AC830623" s="19"/>
      <c r="AD830623" s="19"/>
      <c r="AE830623" s="19"/>
      <c r="AF830623" s="19"/>
      <c r="AG830623" s="19"/>
      <c r="AH830623" s="19"/>
      <c r="AI830623" s="19"/>
      <c r="AJ830623" s="19"/>
      <c r="AK830623" s="19"/>
      <c r="AL830623" s="19"/>
      <c r="AM830623" s="19"/>
      <c r="AN830623" s="19"/>
      <c r="AO830623" s="19"/>
      <c r="AP830623"/>
    </row>
    <row r="830624" spans="1:42" s="116" customFormat="1" x14ac:dyDescent="0.3">
      <c r="A830624"/>
      <c r="B830624"/>
      <c r="C830624"/>
      <c r="D830624"/>
      <c r="E830624"/>
      <c r="F830624"/>
      <c r="G830624"/>
      <c r="H830624"/>
      <c r="I830624"/>
      <c r="J830624"/>
      <c r="K830624"/>
      <c r="L830624"/>
      <c r="M830624" s="115"/>
      <c r="N830624" s="115"/>
      <c r="O830624"/>
      <c r="P830624"/>
      <c r="Q830624"/>
      <c r="R830624" s="19"/>
      <c r="S830624" s="19"/>
      <c r="T830624"/>
      <c r="U830624" s="113"/>
      <c r="V830624" s="19"/>
      <c r="W830624" s="19"/>
      <c r="X830624" s="19"/>
      <c r="Y830624" s="19"/>
      <c r="Z830624" s="19"/>
      <c r="AA830624" s="19"/>
      <c r="AB830624" s="19"/>
      <c r="AC830624" s="19"/>
      <c r="AD830624" s="19"/>
      <c r="AE830624" s="19"/>
      <c r="AF830624" s="19"/>
      <c r="AG830624" s="19"/>
      <c r="AH830624" s="19"/>
      <c r="AI830624" s="19"/>
      <c r="AJ830624" s="19"/>
      <c r="AK830624" s="19"/>
      <c r="AL830624" s="19"/>
      <c r="AM830624" s="19"/>
      <c r="AN830624" s="19"/>
      <c r="AO830624" s="19"/>
      <c r="AP830624"/>
    </row>
    <row r="830625" spans="1:42" s="116" customFormat="1" x14ac:dyDescent="0.3">
      <c r="A830625"/>
      <c r="B830625"/>
      <c r="C830625"/>
      <c r="D830625"/>
      <c r="E830625"/>
      <c r="F830625"/>
      <c r="G830625"/>
      <c r="H830625"/>
      <c r="I830625"/>
      <c r="J830625"/>
      <c r="K830625"/>
      <c r="L830625"/>
      <c r="M830625" s="115"/>
      <c r="N830625" s="115"/>
      <c r="O830625"/>
      <c r="P830625"/>
      <c r="Q830625"/>
      <c r="R830625" s="19"/>
      <c r="S830625" s="19"/>
      <c r="T830625"/>
      <c r="U830625" s="113"/>
      <c r="V830625" s="19"/>
      <c r="W830625" s="19"/>
      <c r="X830625" s="19"/>
      <c r="Y830625" s="19"/>
      <c r="Z830625" s="19"/>
      <c r="AA830625" s="19"/>
      <c r="AB830625" s="19"/>
      <c r="AC830625" s="19"/>
      <c r="AD830625" s="19"/>
      <c r="AE830625" s="19"/>
      <c r="AF830625" s="19"/>
      <c r="AG830625" s="19"/>
      <c r="AH830625" s="19"/>
      <c r="AI830625" s="19"/>
      <c r="AJ830625" s="19"/>
      <c r="AK830625" s="19"/>
      <c r="AL830625" s="19"/>
      <c r="AM830625" s="19"/>
      <c r="AN830625" s="19"/>
      <c r="AO830625" s="19"/>
      <c r="AP830625"/>
    </row>
    <row r="830626" spans="1:42" s="116" customFormat="1" x14ac:dyDescent="0.3">
      <c r="A830626"/>
      <c r="B830626"/>
      <c r="C830626"/>
      <c r="D830626"/>
      <c r="E830626"/>
      <c r="F830626"/>
      <c r="G830626"/>
      <c r="H830626"/>
      <c r="I830626"/>
      <c r="J830626"/>
      <c r="K830626"/>
      <c r="L830626"/>
      <c r="M830626" s="115"/>
      <c r="N830626" s="115"/>
      <c r="O830626"/>
      <c r="P830626"/>
      <c r="Q830626"/>
      <c r="R830626" s="19"/>
      <c r="S830626" s="19"/>
      <c r="T830626"/>
      <c r="U830626" s="113"/>
      <c r="V830626" s="19"/>
      <c r="W830626" s="19"/>
      <c r="X830626" s="19"/>
      <c r="Y830626" s="19"/>
      <c r="Z830626" s="19"/>
      <c r="AA830626" s="19"/>
      <c r="AB830626" s="19"/>
      <c r="AC830626" s="19"/>
      <c r="AD830626" s="19"/>
      <c r="AE830626" s="19"/>
      <c r="AF830626" s="19"/>
      <c r="AG830626" s="19"/>
      <c r="AH830626" s="19"/>
      <c r="AI830626" s="19"/>
      <c r="AJ830626" s="19"/>
      <c r="AK830626" s="19"/>
      <c r="AL830626" s="19"/>
      <c r="AM830626" s="19"/>
      <c r="AN830626" s="19"/>
      <c r="AO830626" s="19"/>
      <c r="AP830626"/>
    </row>
    <row r="830627" spans="1:42" s="116" customFormat="1" x14ac:dyDescent="0.3">
      <c r="A830627"/>
      <c r="B830627"/>
      <c r="C830627"/>
      <c r="D830627"/>
      <c r="E830627"/>
      <c r="F830627"/>
      <c r="G830627"/>
      <c r="H830627"/>
      <c r="I830627"/>
      <c r="J830627"/>
      <c r="K830627"/>
      <c r="L830627"/>
      <c r="M830627" s="115"/>
      <c r="N830627" s="115"/>
      <c r="O830627"/>
      <c r="P830627"/>
      <c r="Q830627"/>
      <c r="R830627" s="19"/>
      <c r="S830627" s="19"/>
      <c r="T830627"/>
      <c r="U830627" s="113"/>
      <c r="V830627" s="19"/>
      <c r="W830627" s="19"/>
      <c r="X830627" s="19"/>
      <c r="Y830627" s="19"/>
      <c r="Z830627" s="19"/>
      <c r="AA830627" s="19"/>
      <c r="AB830627" s="19"/>
      <c r="AC830627" s="19"/>
      <c r="AD830627" s="19"/>
      <c r="AE830627" s="19"/>
      <c r="AF830627" s="19"/>
      <c r="AG830627" s="19"/>
      <c r="AH830627" s="19"/>
      <c r="AI830627" s="19"/>
      <c r="AJ830627" s="19"/>
      <c r="AK830627" s="19"/>
      <c r="AL830627" s="19"/>
      <c r="AM830627" s="19"/>
      <c r="AN830627" s="19"/>
      <c r="AO830627" s="19"/>
      <c r="AP830627"/>
    </row>
    <row r="830628" spans="1:42" s="116" customFormat="1" x14ac:dyDescent="0.3">
      <c r="A830628"/>
      <c r="B830628"/>
      <c r="C830628"/>
      <c r="D830628"/>
      <c r="E830628"/>
      <c r="F830628"/>
      <c r="G830628"/>
      <c r="H830628"/>
      <c r="I830628"/>
      <c r="J830628"/>
      <c r="K830628"/>
      <c r="L830628"/>
      <c r="M830628" s="115"/>
      <c r="N830628" s="115"/>
      <c r="O830628"/>
      <c r="P830628"/>
      <c r="Q830628"/>
      <c r="R830628" s="19"/>
      <c r="S830628" s="19"/>
      <c r="T830628"/>
      <c r="U830628" s="113"/>
      <c r="V830628" s="19"/>
      <c r="W830628" s="19"/>
      <c r="X830628" s="19"/>
      <c r="Y830628" s="19"/>
      <c r="Z830628" s="19"/>
      <c r="AA830628" s="19"/>
      <c r="AB830628" s="19"/>
      <c r="AC830628" s="19"/>
      <c r="AD830628" s="19"/>
      <c r="AE830628" s="19"/>
      <c r="AF830628" s="19"/>
      <c r="AG830628" s="19"/>
      <c r="AH830628" s="19"/>
      <c r="AI830628" s="19"/>
      <c r="AJ830628" s="19"/>
      <c r="AK830628" s="19"/>
      <c r="AL830628" s="19"/>
      <c r="AM830628" s="19"/>
      <c r="AN830628" s="19"/>
      <c r="AO830628" s="19"/>
      <c r="AP830628"/>
    </row>
    <row r="830629" spans="1:42" s="116" customFormat="1" x14ac:dyDescent="0.3">
      <c r="A830629"/>
      <c r="B830629"/>
      <c r="C830629"/>
      <c r="D830629"/>
      <c r="E830629"/>
      <c r="F830629"/>
      <c r="G830629"/>
      <c r="H830629"/>
      <c r="I830629"/>
      <c r="J830629"/>
      <c r="K830629"/>
      <c r="L830629"/>
      <c r="M830629" s="115"/>
      <c r="N830629" s="115"/>
      <c r="O830629"/>
      <c r="P830629"/>
      <c r="Q830629"/>
      <c r="R830629" s="19"/>
      <c r="S830629" s="19"/>
      <c r="T830629"/>
      <c r="U830629" s="113"/>
      <c r="V830629" s="19"/>
      <c r="W830629" s="19"/>
      <c r="X830629" s="19"/>
      <c r="Y830629" s="19"/>
      <c r="Z830629" s="19"/>
      <c r="AA830629" s="19"/>
      <c r="AB830629" s="19"/>
      <c r="AC830629" s="19"/>
      <c r="AD830629" s="19"/>
      <c r="AE830629" s="19"/>
      <c r="AF830629" s="19"/>
      <c r="AG830629" s="19"/>
      <c r="AH830629" s="19"/>
      <c r="AI830629" s="19"/>
      <c r="AJ830629" s="19"/>
      <c r="AK830629" s="19"/>
      <c r="AL830629" s="19"/>
      <c r="AM830629" s="19"/>
      <c r="AN830629" s="19"/>
      <c r="AO830629" s="19"/>
      <c r="AP830629"/>
    </row>
    <row r="830630" spans="1:42" s="116" customFormat="1" x14ac:dyDescent="0.3">
      <c r="A830630"/>
      <c r="B830630"/>
      <c r="C830630"/>
      <c r="D830630"/>
      <c r="E830630"/>
      <c r="F830630"/>
      <c r="G830630"/>
      <c r="H830630"/>
      <c r="I830630"/>
      <c r="J830630"/>
      <c r="K830630"/>
      <c r="L830630"/>
      <c r="M830630" s="115"/>
      <c r="N830630" s="115"/>
      <c r="O830630"/>
      <c r="P830630"/>
      <c r="Q830630"/>
      <c r="R830630" s="19"/>
      <c r="S830630" s="19"/>
      <c r="T830630"/>
      <c r="U830630" s="113"/>
      <c r="V830630" s="19"/>
      <c r="W830630" s="19"/>
      <c r="X830630" s="19"/>
      <c r="Y830630" s="19"/>
      <c r="Z830630" s="19"/>
      <c r="AA830630" s="19"/>
      <c r="AB830630" s="19"/>
      <c r="AC830630" s="19"/>
      <c r="AD830630" s="19"/>
      <c r="AE830630" s="19"/>
      <c r="AF830630" s="19"/>
      <c r="AG830630" s="19"/>
      <c r="AH830630" s="19"/>
      <c r="AI830630" s="19"/>
      <c r="AJ830630" s="19"/>
      <c r="AK830630" s="19"/>
      <c r="AL830630" s="19"/>
      <c r="AM830630" s="19"/>
      <c r="AN830630" s="19"/>
      <c r="AO830630" s="19"/>
      <c r="AP830630"/>
    </row>
    <row r="830631" spans="1:42" s="116" customFormat="1" x14ac:dyDescent="0.3">
      <c r="A830631"/>
      <c r="B830631"/>
      <c r="C830631"/>
      <c r="D830631"/>
      <c r="E830631"/>
      <c r="F830631"/>
      <c r="G830631"/>
      <c r="H830631"/>
      <c r="I830631"/>
      <c r="J830631"/>
      <c r="K830631"/>
      <c r="L830631"/>
      <c r="M830631" s="115"/>
      <c r="N830631" s="115"/>
      <c r="O830631"/>
      <c r="P830631"/>
      <c r="Q830631"/>
      <c r="R830631" s="19"/>
      <c r="S830631" s="19"/>
      <c r="T830631"/>
      <c r="U830631" s="113"/>
      <c r="V830631" s="19"/>
      <c r="W830631" s="19"/>
      <c r="X830631" s="19"/>
      <c r="Y830631" s="19"/>
      <c r="Z830631" s="19"/>
      <c r="AA830631" s="19"/>
      <c r="AB830631" s="19"/>
      <c r="AC830631" s="19"/>
      <c r="AD830631" s="19"/>
      <c r="AE830631" s="19"/>
      <c r="AF830631" s="19"/>
      <c r="AG830631" s="19"/>
      <c r="AH830631" s="19"/>
      <c r="AI830631" s="19"/>
      <c r="AJ830631" s="19"/>
      <c r="AK830631" s="19"/>
      <c r="AL830631" s="19"/>
      <c r="AM830631" s="19"/>
      <c r="AN830631" s="19"/>
      <c r="AO830631" s="19"/>
      <c r="AP830631"/>
    </row>
    <row r="830632" spans="1:42" s="116" customFormat="1" x14ac:dyDescent="0.3">
      <c r="A830632"/>
      <c r="B830632"/>
      <c r="C830632"/>
      <c r="D830632"/>
      <c r="E830632"/>
      <c r="F830632"/>
      <c r="G830632"/>
      <c r="H830632"/>
      <c r="I830632"/>
      <c r="J830632"/>
      <c r="K830632"/>
      <c r="L830632"/>
      <c r="M830632" s="115"/>
      <c r="N830632" s="115"/>
      <c r="O830632"/>
      <c r="P830632"/>
      <c r="Q830632"/>
      <c r="R830632" s="19"/>
      <c r="S830632" s="19"/>
      <c r="T830632"/>
      <c r="U830632" s="113"/>
      <c r="V830632" s="19"/>
      <c r="W830632" s="19"/>
      <c r="X830632" s="19"/>
      <c r="Y830632" s="19"/>
      <c r="Z830632" s="19"/>
      <c r="AA830632" s="19"/>
      <c r="AB830632" s="19"/>
      <c r="AC830632" s="19"/>
      <c r="AD830632" s="19"/>
      <c r="AE830632" s="19"/>
      <c r="AF830632" s="19"/>
      <c r="AG830632" s="19"/>
      <c r="AH830632" s="19"/>
      <c r="AI830632" s="19"/>
      <c r="AJ830632" s="19"/>
      <c r="AK830632" s="19"/>
      <c r="AL830632" s="19"/>
      <c r="AM830632" s="19"/>
      <c r="AN830632" s="19"/>
      <c r="AO830632" s="19"/>
      <c r="AP830632"/>
    </row>
    <row r="830633" spans="1:42" s="116" customFormat="1" x14ac:dyDescent="0.3">
      <c r="A830633"/>
      <c r="B830633"/>
      <c r="C830633"/>
      <c r="D830633"/>
      <c r="E830633"/>
      <c r="F830633"/>
      <c r="G830633"/>
      <c r="H830633"/>
      <c r="I830633"/>
      <c r="J830633"/>
      <c r="K830633"/>
      <c r="L830633"/>
      <c r="M830633" s="115"/>
      <c r="N830633" s="115"/>
      <c r="O830633"/>
      <c r="P830633"/>
      <c r="Q830633"/>
      <c r="R830633" s="19"/>
      <c r="S830633" s="19"/>
      <c r="T830633"/>
      <c r="U830633" s="113"/>
      <c r="V830633" s="19"/>
      <c r="W830633" s="19"/>
      <c r="X830633" s="19"/>
      <c r="Y830633" s="19"/>
      <c r="Z830633" s="19"/>
      <c r="AA830633" s="19"/>
      <c r="AB830633" s="19"/>
      <c r="AC830633" s="19"/>
      <c r="AD830633" s="19"/>
      <c r="AE830633" s="19"/>
      <c r="AF830633" s="19"/>
      <c r="AG830633" s="19"/>
      <c r="AH830633" s="19"/>
      <c r="AI830633" s="19"/>
      <c r="AJ830633" s="19"/>
      <c r="AK830633" s="19"/>
      <c r="AL830633" s="19"/>
      <c r="AM830633" s="19"/>
      <c r="AN830633" s="19"/>
      <c r="AO830633" s="19"/>
      <c r="AP830633"/>
    </row>
    <row r="830634" spans="1:42" s="116" customFormat="1" x14ac:dyDescent="0.3">
      <c r="A830634"/>
      <c r="B830634"/>
      <c r="C830634"/>
      <c r="D830634"/>
      <c r="E830634"/>
      <c r="F830634"/>
      <c r="G830634"/>
      <c r="H830634"/>
      <c r="I830634"/>
      <c r="J830634"/>
      <c r="K830634"/>
      <c r="L830634"/>
      <c r="M830634" s="115"/>
      <c r="N830634" s="115"/>
      <c r="O830634"/>
      <c r="P830634"/>
      <c r="Q830634"/>
      <c r="R830634" s="19"/>
      <c r="S830634" s="19"/>
      <c r="T830634"/>
      <c r="U830634" s="113"/>
      <c r="V830634" s="19"/>
      <c r="W830634" s="19"/>
      <c r="X830634" s="19"/>
      <c r="Y830634" s="19"/>
      <c r="Z830634" s="19"/>
      <c r="AA830634" s="19"/>
      <c r="AB830634" s="19"/>
      <c r="AC830634" s="19"/>
      <c r="AD830634" s="19"/>
      <c r="AE830634" s="19"/>
      <c r="AF830634" s="19"/>
      <c r="AG830634" s="19"/>
      <c r="AH830634" s="19"/>
      <c r="AI830634" s="19"/>
      <c r="AJ830634" s="19"/>
      <c r="AK830634" s="19"/>
      <c r="AL830634" s="19"/>
      <c r="AM830634" s="19"/>
      <c r="AN830634" s="19"/>
      <c r="AO830634" s="19"/>
      <c r="AP830634"/>
    </row>
    <row r="830635" spans="1:42" s="116" customFormat="1" x14ac:dyDescent="0.3">
      <c r="A830635"/>
      <c r="B830635"/>
      <c r="C830635"/>
      <c r="D830635"/>
      <c r="E830635"/>
      <c r="F830635"/>
      <c r="G830635"/>
      <c r="H830635"/>
      <c r="I830635"/>
      <c r="J830635"/>
      <c r="K830635"/>
      <c r="L830635"/>
      <c r="M830635" s="115"/>
      <c r="N830635" s="115"/>
      <c r="O830635"/>
      <c r="P830635"/>
      <c r="Q830635"/>
      <c r="R830635" s="19"/>
      <c r="S830635" s="19"/>
      <c r="T830635"/>
      <c r="U830635" s="113"/>
      <c r="V830635" s="19"/>
      <c r="W830635" s="19"/>
      <c r="X830635" s="19"/>
      <c r="Y830635" s="19"/>
      <c r="Z830635" s="19"/>
      <c r="AA830635" s="19"/>
      <c r="AB830635" s="19"/>
      <c r="AC830635" s="19"/>
      <c r="AD830635" s="19"/>
      <c r="AE830635" s="19"/>
      <c r="AF830635" s="19"/>
      <c r="AG830635" s="19"/>
      <c r="AH830635" s="19"/>
      <c r="AI830635" s="19"/>
      <c r="AJ830635" s="19"/>
      <c r="AK830635" s="19"/>
      <c r="AL830635" s="19"/>
      <c r="AM830635" s="19"/>
      <c r="AN830635" s="19"/>
      <c r="AO830635" s="19"/>
      <c r="AP830635"/>
    </row>
    <row r="830636" spans="1:42" s="116" customFormat="1" x14ac:dyDescent="0.3">
      <c r="A830636"/>
      <c r="B830636"/>
      <c r="C830636"/>
      <c r="D830636"/>
      <c r="E830636"/>
      <c r="F830636"/>
      <c r="G830636"/>
      <c r="H830636"/>
      <c r="I830636"/>
      <c r="J830636"/>
      <c r="K830636"/>
      <c r="L830636"/>
      <c r="M830636" s="115"/>
      <c r="N830636" s="115"/>
      <c r="O830636"/>
      <c r="P830636"/>
      <c r="Q830636"/>
      <c r="R830636" s="19"/>
      <c r="S830636" s="19"/>
      <c r="T830636"/>
      <c r="U830636" s="113"/>
      <c r="V830636" s="19"/>
      <c r="W830636" s="19"/>
      <c r="X830636" s="19"/>
      <c r="Y830636" s="19"/>
      <c r="Z830636" s="19"/>
      <c r="AA830636" s="19"/>
      <c r="AB830636" s="19"/>
      <c r="AC830636" s="19"/>
      <c r="AD830636" s="19"/>
      <c r="AE830636" s="19"/>
      <c r="AF830636" s="19"/>
      <c r="AG830636" s="19"/>
      <c r="AH830636" s="19"/>
      <c r="AI830636" s="19"/>
      <c r="AJ830636" s="19"/>
      <c r="AK830636" s="19"/>
      <c r="AL830636" s="19"/>
      <c r="AM830636" s="19"/>
      <c r="AN830636" s="19"/>
      <c r="AO830636" s="19"/>
      <c r="AP830636"/>
    </row>
    <row r="830637" spans="1:42" s="116" customFormat="1" x14ac:dyDescent="0.3">
      <c r="A830637"/>
      <c r="B830637"/>
      <c r="C830637"/>
      <c r="D830637"/>
      <c r="E830637"/>
      <c r="F830637"/>
      <c r="G830637"/>
      <c r="H830637"/>
      <c r="I830637"/>
      <c r="J830637"/>
      <c r="K830637"/>
      <c r="L830637"/>
      <c r="M830637" s="115"/>
      <c r="N830637" s="115"/>
      <c r="O830637"/>
      <c r="P830637"/>
      <c r="Q830637"/>
      <c r="R830637" s="19"/>
      <c r="S830637" s="19"/>
      <c r="T830637"/>
      <c r="U830637" s="113"/>
      <c r="V830637" s="19"/>
      <c r="W830637" s="19"/>
      <c r="X830637" s="19"/>
      <c r="Y830637" s="19"/>
      <c r="Z830637" s="19"/>
      <c r="AA830637" s="19"/>
      <c r="AB830637" s="19"/>
      <c r="AC830637" s="19"/>
      <c r="AD830637" s="19"/>
      <c r="AE830637" s="19"/>
      <c r="AF830637" s="19"/>
      <c r="AG830637" s="19"/>
      <c r="AH830637" s="19"/>
      <c r="AI830637" s="19"/>
      <c r="AJ830637" s="19"/>
      <c r="AK830637" s="19"/>
      <c r="AL830637" s="19"/>
      <c r="AM830637" s="19"/>
      <c r="AN830637" s="19"/>
      <c r="AO830637" s="19"/>
      <c r="AP830637"/>
    </row>
    <row r="830638" spans="1:42" s="116" customFormat="1" x14ac:dyDescent="0.3">
      <c r="A830638"/>
      <c r="B830638"/>
      <c r="C830638"/>
      <c r="D830638"/>
      <c r="E830638"/>
      <c r="F830638"/>
      <c r="G830638"/>
      <c r="H830638"/>
      <c r="I830638"/>
      <c r="J830638"/>
      <c r="K830638"/>
      <c r="L830638"/>
      <c r="M830638" s="115"/>
      <c r="N830638" s="115"/>
      <c r="O830638"/>
      <c r="P830638"/>
      <c r="Q830638"/>
      <c r="R830638" s="19"/>
      <c r="S830638" s="19"/>
      <c r="T830638"/>
      <c r="U830638" s="113"/>
      <c r="V830638" s="19"/>
      <c r="W830638" s="19"/>
      <c r="X830638" s="19"/>
      <c r="Y830638" s="19"/>
      <c r="Z830638" s="19"/>
      <c r="AA830638" s="19"/>
      <c r="AB830638" s="19"/>
      <c r="AC830638" s="19"/>
      <c r="AD830638" s="19"/>
      <c r="AE830638" s="19"/>
      <c r="AF830638" s="19"/>
      <c r="AG830638" s="19"/>
      <c r="AH830638" s="19"/>
      <c r="AI830638" s="19"/>
      <c r="AJ830638" s="19"/>
      <c r="AK830638" s="19"/>
      <c r="AL830638" s="19"/>
      <c r="AM830638" s="19"/>
      <c r="AN830638" s="19"/>
      <c r="AO830638" s="19"/>
      <c r="AP830638"/>
    </row>
    <row r="830639" spans="1:42" s="116" customFormat="1" x14ac:dyDescent="0.3">
      <c r="A830639"/>
      <c r="B830639"/>
      <c r="C830639"/>
      <c r="D830639"/>
      <c r="E830639"/>
      <c r="F830639"/>
      <c r="G830639"/>
      <c r="H830639"/>
      <c r="I830639"/>
      <c r="J830639"/>
      <c r="K830639"/>
      <c r="L830639"/>
      <c r="M830639" s="115"/>
      <c r="N830639" s="115"/>
      <c r="O830639"/>
      <c r="P830639"/>
      <c r="Q830639"/>
      <c r="R830639" s="19"/>
      <c r="S830639" s="19"/>
      <c r="T830639"/>
      <c r="U830639" s="113"/>
      <c r="V830639" s="19"/>
      <c r="W830639" s="19"/>
      <c r="X830639" s="19"/>
      <c r="Y830639" s="19"/>
      <c r="Z830639" s="19"/>
      <c r="AA830639" s="19"/>
      <c r="AB830639" s="19"/>
      <c r="AC830639" s="19"/>
      <c r="AD830639" s="19"/>
      <c r="AE830639" s="19"/>
      <c r="AF830639" s="19"/>
      <c r="AG830639" s="19"/>
      <c r="AH830639" s="19"/>
      <c r="AI830639" s="19"/>
      <c r="AJ830639" s="19"/>
      <c r="AK830639" s="19"/>
      <c r="AL830639" s="19"/>
      <c r="AM830639" s="19"/>
      <c r="AN830639" s="19"/>
      <c r="AO830639" s="19"/>
      <c r="AP830639"/>
    </row>
    <row r="830640" spans="1:42" s="116" customFormat="1" x14ac:dyDescent="0.3">
      <c r="A830640"/>
      <c r="B830640"/>
      <c r="C830640"/>
      <c r="D830640"/>
      <c r="E830640"/>
      <c r="F830640"/>
      <c r="G830640"/>
      <c r="H830640"/>
      <c r="I830640"/>
      <c r="J830640"/>
      <c r="K830640"/>
      <c r="L830640"/>
      <c r="M830640" s="115"/>
      <c r="N830640" s="115"/>
      <c r="O830640"/>
      <c r="P830640"/>
      <c r="Q830640"/>
      <c r="R830640" s="19"/>
      <c r="S830640" s="19"/>
      <c r="T830640"/>
      <c r="U830640" s="113"/>
      <c r="V830640" s="19"/>
      <c r="W830640" s="19"/>
      <c r="X830640" s="19"/>
      <c r="Y830640" s="19"/>
      <c r="Z830640" s="19"/>
      <c r="AA830640" s="19"/>
      <c r="AB830640" s="19"/>
      <c r="AC830640" s="19"/>
      <c r="AD830640" s="19"/>
      <c r="AE830640" s="19"/>
      <c r="AF830640" s="19"/>
      <c r="AG830640" s="19"/>
      <c r="AH830640" s="19"/>
      <c r="AI830640" s="19"/>
      <c r="AJ830640" s="19"/>
      <c r="AK830640" s="19"/>
      <c r="AL830640" s="19"/>
      <c r="AM830640" s="19"/>
      <c r="AN830640" s="19"/>
      <c r="AO830640" s="19"/>
      <c r="AP830640"/>
    </row>
    <row r="830641" spans="1:42" s="116" customFormat="1" x14ac:dyDescent="0.3">
      <c r="A830641"/>
      <c r="B830641"/>
      <c r="C830641"/>
      <c r="D830641"/>
      <c r="E830641"/>
      <c r="F830641"/>
      <c r="G830641"/>
      <c r="H830641"/>
      <c r="I830641"/>
      <c r="J830641"/>
      <c r="K830641"/>
      <c r="L830641"/>
      <c r="M830641" s="115"/>
      <c r="N830641" s="115"/>
      <c r="O830641"/>
      <c r="P830641"/>
      <c r="Q830641"/>
      <c r="R830641" s="19"/>
      <c r="S830641" s="19"/>
      <c r="T830641"/>
      <c r="U830641" s="113"/>
      <c r="V830641" s="19"/>
      <c r="W830641" s="19"/>
      <c r="X830641" s="19"/>
      <c r="Y830641" s="19"/>
      <c r="Z830641" s="19"/>
      <c r="AA830641" s="19"/>
      <c r="AB830641" s="19"/>
      <c r="AC830641" s="19"/>
      <c r="AD830641" s="19"/>
      <c r="AE830641" s="19"/>
      <c r="AF830641" s="19"/>
      <c r="AG830641" s="19"/>
      <c r="AH830641" s="19"/>
      <c r="AI830641" s="19"/>
      <c r="AJ830641" s="19"/>
      <c r="AK830641" s="19"/>
      <c r="AL830641" s="19"/>
      <c r="AM830641" s="19"/>
      <c r="AN830641" s="19"/>
      <c r="AO830641" s="19"/>
      <c r="AP830641"/>
    </row>
    <row r="830642" spans="1:42" s="116" customFormat="1" x14ac:dyDescent="0.3">
      <c r="A830642"/>
      <c r="B830642"/>
      <c r="C830642"/>
      <c r="D830642"/>
      <c r="E830642"/>
      <c r="F830642"/>
      <c r="G830642"/>
      <c r="H830642"/>
      <c r="I830642"/>
      <c r="J830642"/>
      <c r="K830642"/>
      <c r="L830642"/>
      <c r="M830642" s="115"/>
      <c r="N830642" s="115"/>
      <c r="O830642"/>
      <c r="P830642"/>
      <c r="Q830642"/>
      <c r="R830642" s="19"/>
      <c r="S830642" s="19"/>
      <c r="T830642"/>
      <c r="U830642" s="113"/>
      <c r="V830642" s="19"/>
      <c r="W830642" s="19"/>
      <c r="X830642" s="19"/>
      <c r="Y830642" s="19"/>
      <c r="Z830642" s="19"/>
      <c r="AA830642" s="19"/>
      <c r="AB830642" s="19"/>
      <c r="AC830642" s="19"/>
      <c r="AD830642" s="19"/>
      <c r="AE830642" s="19"/>
      <c r="AF830642" s="19"/>
      <c r="AG830642" s="19"/>
      <c r="AH830642" s="19"/>
      <c r="AI830642" s="19"/>
      <c r="AJ830642" s="19"/>
      <c r="AK830642" s="19"/>
      <c r="AL830642" s="19"/>
      <c r="AM830642" s="19"/>
      <c r="AN830642" s="19"/>
      <c r="AO830642" s="19"/>
      <c r="AP830642"/>
    </row>
    <row r="830643" spans="1:42" s="116" customFormat="1" x14ac:dyDescent="0.3">
      <c r="A830643"/>
      <c r="B830643"/>
      <c r="C830643"/>
      <c r="D830643"/>
      <c r="E830643"/>
      <c r="F830643"/>
      <c r="G830643"/>
      <c r="H830643"/>
      <c r="I830643"/>
      <c r="J830643"/>
      <c r="K830643"/>
      <c r="L830643"/>
      <c r="M830643" s="115"/>
      <c r="N830643" s="115"/>
      <c r="O830643"/>
      <c r="P830643"/>
      <c r="Q830643"/>
      <c r="R830643" s="19"/>
      <c r="S830643" s="19"/>
      <c r="T830643"/>
      <c r="U830643" s="113"/>
      <c r="V830643" s="19"/>
      <c r="W830643" s="19"/>
      <c r="X830643" s="19"/>
      <c r="Y830643" s="19"/>
      <c r="Z830643" s="19"/>
      <c r="AA830643" s="19"/>
      <c r="AB830643" s="19"/>
      <c r="AC830643" s="19"/>
      <c r="AD830643" s="19"/>
      <c r="AE830643" s="19"/>
      <c r="AF830643" s="19"/>
      <c r="AG830643" s="19"/>
      <c r="AH830643" s="19"/>
      <c r="AI830643" s="19"/>
      <c r="AJ830643" s="19"/>
      <c r="AK830643" s="19"/>
      <c r="AL830643" s="19"/>
      <c r="AM830643" s="19"/>
      <c r="AN830643" s="19"/>
      <c r="AO830643" s="19"/>
      <c r="AP830643"/>
    </row>
    <row r="830644" spans="1:42" s="116" customFormat="1" x14ac:dyDescent="0.3">
      <c r="A830644"/>
      <c r="B830644"/>
      <c r="C830644"/>
      <c r="D830644"/>
      <c r="E830644"/>
      <c r="F830644"/>
      <c r="G830644"/>
      <c r="H830644"/>
      <c r="I830644"/>
      <c r="J830644"/>
      <c r="K830644"/>
      <c r="L830644"/>
      <c r="M830644" s="115"/>
      <c r="N830644" s="115"/>
      <c r="O830644"/>
      <c r="P830644"/>
      <c r="Q830644"/>
      <c r="R830644" s="19"/>
      <c r="S830644" s="19"/>
      <c r="T830644"/>
      <c r="U830644" s="113"/>
      <c r="V830644" s="19"/>
      <c r="W830644" s="19"/>
      <c r="X830644" s="19"/>
      <c r="Y830644" s="19"/>
      <c r="Z830644" s="19"/>
      <c r="AA830644" s="19"/>
      <c r="AB830644" s="19"/>
      <c r="AC830644" s="19"/>
      <c r="AD830644" s="19"/>
      <c r="AE830644" s="19"/>
      <c r="AF830644" s="19"/>
      <c r="AG830644" s="19"/>
      <c r="AH830644" s="19"/>
      <c r="AI830644" s="19"/>
      <c r="AJ830644" s="19"/>
      <c r="AK830644" s="19"/>
      <c r="AL830644" s="19"/>
      <c r="AM830644" s="19"/>
      <c r="AN830644" s="19"/>
      <c r="AO830644" s="19"/>
      <c r="AP830644"/>
    </row>
    <row r="830645" spans="1:42" s="116" customFormat="1" x14ac:dyDescent="0.3">
      <c r="A830645"/>
      <c r="B830645"/>
      <c r="C830645"/>
      <c r="D830645"/>
      <c r="E830645"/>
      <c r="F830645"/>
      <c r="G830645"/>
      <c r="H830645"/>
      <c r="I830645"/>
      <c r="J830645"/>
      <c r="K830645"/>
      <c r="L830645"/>
      <c r="M830645" s="115"/>
      <c r="N830645" s="115"/>
      <c r="O830645"/>
      <c r="P830645"/>
      <c r="Q830645"/>
      <c r="R830645" s="19"/>
      <c r="S830645" s="19"/>
      <c r="T830645"/>
      <c r="U830645" s="113"/>
      <c r="V830645" s="19"/>
      <c r="W830645" s="19"/>
      <c r="X830645" s="19"/>
      <c r="Y830645" s="19"/>
      <c r="Z830645" s="19"/>
      <c r="AA830645" s="19"/>
      <c r="AB830645" s="19"/>
      <c r="AC830645" s="19"/>
      <c r="AD830645" s="19"/>
      <c r="AE830645" s="19"/>
      <c r="AF830645" s="19"/>
      <c r="AG830645" s="19"/>
      <c r="AH830645" s="19"/>
      <c r="AI830645" s="19"/>
      <c r="AJ830645" s="19"/>
      <c r="AK830645" s="19"/>
      <c r="AL830645" s="19"/>
      <c r="AM830645" s="19"/>
      <c r="AN830645" s="19"/>
      <c r="AO830645" s="19"/>
      <c r="AP830645"/>
    </row>
    <row r="830646" spans="1:42" s="116" customFormat="1" x14ac:dyDescent="0.3">
      <c r="A830646"/>
      <c r="B830646"/>
      <c r="C830646"/>
      <c r="D830646"/>
      <c r="E830646"/>
      <c r="F830646"/>
      <c r="G830646"/>
      <c r="H830646"/>
      <c r="I830646"/>
      <c r="J830646"/>
      <c r="K830646"/>
      <c r="L830646"/>
      <c r="M830646" s="115"/>
      <c r="N830646" s="115"/>
      <c r="O830646"/>
      <c r="P830646"/>
      <c r="Q830646"/>
      <c r="R830646" s="19"/>
      <c r="S830646" s="19"/>
      <c r="T830646"/>
      <c r="U830646" s="113"/>
      <c r="V830646" s="19"/>
      <c r="W830646" s="19"/>
      <c r="X830646" s="19"/>
      <c r="Y830646" s="19"/>
      <c r="Z830646" s="19"/>
      <c r="AA830646" s="19"/>
      <c r="AB830646" s="19"/>
      <c r="AC830646" s="19"/>
      <c r="AD830646" s="19"/>
      <c r="AE830646" s="19"/>
      <c r="AF830646" s="19"/>
      <c r="AG830646" s="19"/>
      <c r="AH830646" s="19"/>
      <c r="AI830646" s="19"/>
      <c r="AJ830646" s="19"/>
      <c r="AK830646" s="19"/>
      <c r="AL830646" s="19"/>
      <c r="AM830646" s="19"/>
      <c r="AN830646" s="19"/>
      <c r="AO830646" s="19"/>
      <c r="AP830646"/>
    </row>
    <row r="830647" spans="1:42" s="116" customFormat="1" x14ac:dyDescent="0.3">
      <c r="A830647"/>
      <c r="B830647"/>
      <c r="C830647"/>
      <c r="D830647"/>
      <c r="E830647"/>
      <c r="F830647"/>
      <c r="G830647"/>
      <c r="H830647"/>
      <c r="I830647"/>
      <c r="J830647"/>
      <c r="K830647"/>
      <c r="L830647"/>
      <c r="M830647" s="115"/>
      <c r="N830647" s="115"/>
      <c r="O830647"/>
      <c r="P830647"/>
      <c r="Q830647"/>
      <c r="R830647" s="19"/>
      <c r="S830647" s="19"/>
      <c r="T830647"/>
      <c r="U830647" s="113"/>
      <c r="V830647" s="19"/>
      <c r="W830647" s="19"/>
      <c r="X830647" s="19"/>
      <c r="Y830647" s="19"/>
      <c r="Z830647" s="19"/>
      <c r="AA830647" s="19"/>
      <c r="AB830647" s="19"/>
      <c r="AC830647" s="19"/>
      <c r="AD830647" s="19"/>
      <c r="AE830647" s="19"/>
      <c r="AF830647" s="19"/>
      <c r="AG830647" s="19"/>
      <c r="AH830647" s="19"/>
      <c r="AI830647" s="19"/>
      <c r="AJ830647" s="19"/>
      <c r="AK830647" s="19"/>
      <c r="AL830647" s="19"/>
      <c r="AM830647" s="19"/>
      <c r="AN830647" s="19"/>
      <c r="AO830647" s="19"/>
      <c r="AP830647"/>
    </row>
    <row r="830648" spans="1:42" s="116" customFormat="1" x14ac:dyDescent="0.3">
      <c r="A830648"/>
      <c r="B830648"/>
      <c r="C830648"/>
      <c r="D830648"/>
      <c r="E830648"/>
      <c r="F830648"/>
      <c r="G830648"/>
      <c r="H830648"/>
      <c r="I830648"/>
      <c r="J830648"/>
      <c r="K830648"/>
      <c r="L830648"/>
      <c r="M830648" s="115"/>
      <c r="N830648" s="115"/>
      <c r="O830648"/>
      <c r="P830648"/>
      <c r="Q830648"/>
      <c r="R830648" s="19"/>
      <c r="S830648" s="19"/>
      <c r="T830648"/>
      <c r="U830648" s="113"/>
      <c r="V830648" s="19"/>
      <c r="W830648" s="19"/>
      <c r="X830648" s="19"/>
      <c r="Y830648" s="19"/>
      <c r="Z830648" s="19"/>
      <c r="AA830648" s="19"/>
      <c r="AB830648" s="19"/>
      <c r="AC830648" s="19"/>
      <c r="AD830648" s="19"/>
      <c r="AE830648" s="19"/>
      <c r="AF830648" s="19"/>
      <c r="AG830648" s="19"/>
      <c r="AH830648" s="19"/>
      <c r="AI830648" s="19"/>
      <c r="AJ830648" s="19"/>
      <c r="AK830648" s="19"/>
      <c r="AL830648" s="19"/>
      <c r="AM830648" s="19"/>
      <c r="AN830648" s="19"/>
      <c r="AO830648" s="19"/>
      <c r="AP830648"/>
    </row>
    <row r="830649" spans="1:42" s="116" customFormat="1" x14ac:dyDescent="0.3">
      <c r="A830649"/>
      <c r="B830649"/>
      <c r="C830649"/>
      <c r="D830649"/>
      <c r="E830649"/>
      <c r="F830649"/>
      <c r="G830649"/>
      <c r="H830649"/>
      <c r="I830649"/>
      <c r="J830649"/>
      <c r="K830649"/>
      <c r="L830649"/>
      <c r="M830649" s="115"/>
      <c r="N830649" s="115"/>
      <c r="O830649"/>
      <c r="P830649"/>
      <c r="Q830649"/>
      <c r="R830649" s="19"/>
      <c r="S830649" s="19"/>
      <c r="T830649"/>
      <c r="U830649" s="113"/>
      <c r="V830649" s="19"/>
      <c r="W830649" s="19"/>
      <c r="X830649" s="19"/>
      <c r="Y830649" s="19"/>
      <c r="Z830649" s="19"/>
      <c r="AA830649" s="19"/>
      <c r="AB830649" s="19"/>
      <c r="AC830649" s="19"/>
      <c r="AD830649" s="19"/>
      <c r="AE830649" s="19"/>
      <c r="AF830649" s="19"/>
      <c r="AG830649" s="19"/>
      <c r="AH830649" s="19"/>
      <c r="AI830649" s="19"/>
      <c r="AJ830649" s="19"/>
      <c r="AK830649" s="19"/>
      <c r="AL830649" s="19"/>
      <c r="AM830649" s="19"/>
      <c r="AN830649" s="19"/>
      <c r="AO830649" s="19"/>
      <c r="AP830649"/>
    </row>
    <row r="830650" spans="1:42" s="116" customFormat="1" x14ac:dyDescent="0.3">
      <c r="A830650"/>
      <c r="B830650"/>
      <c r="C830650"/>
      <c r="D830650"/>
      <c r="E830650"/>
      <c r="F830650"/>
      <c r="G830650"/>
      <c r="H830650"/>
      <c r="I830650"/>
      <c r="J830650"/>
      <c r="K830650"/>
      <c r="L830650"/>
      <c r="M830650" s="115"/>
      <c r="N830650" s="115"/>
      <c r="O830650"/>
      <c r="P830650"/>
      <c r="Q830650"/>
      <c r="R830650" s="19"/>
      <c r="S830650" s="19"/>
      <c r="T830650"/>
      <c r="U830650" s="113"/>
      <c r="V830650" s="19"/>
      <c r="W830650" s="19"/>
      <c r="X830650" s="19"/>
      <c r="Y830650" s="19"/>
      <c r="Z830650" s="19"/>
      <c r="AA830650" s="19"/>
      <c r="AB830650" s="19"/>
      <c r="AC830650" s="19"/>
      <c r="AD830650" s="19"/>
      <c r="AE830650" s="19"/>
      <c r="AF830650" s="19"/>
      <c r="AG830650" s="19"/>
      <c r="AH830650" s="19"/>
      <c r="AI830650" s="19"/>
      <c r="AJ830650" s="19"/>
      <c r="AK830650" s="19"/>
      <c r="AL830650" s="19"/>
      <c r="AM830650" s="19"/>
      <c r="AN830650" s="19"/>
      <c r="AO830650" s="19"/>
      <c r="AP830650"/>
    </row>
    <row r="830651" spans="1:42" s="116" customFormat="1" x14ac:dyDescent="0.3">
      <c r="A830651"/>
      <c r="B830651"/>
      <c r="C830651"/>
      <c r="D830651"/>
      <c r="E830651"/>
      <c r="F830651"/>
      <c r="G830651"/>
      <c r="H830651"/>
      <c r="I830651"/>
      <c r="J830651"/>
      <c r="K830651"/>
      <c r="L830651"/>
      <c r="M830651" s="115"/>
      <c r="N830651" s="115"/>
      <c r="O830651"/>
      <c r="P830651"/>
      <c r="Q830651"/>
      <c r="R830651" s="19"/>
      <c r="S830651" s="19"/>
      <c r="T830651"/>
      <c r="U830651" s="113"/>
      <c r="V830651" s="19"/>
      <c r="W830651" s="19"/>
      <c r="X830651" s="19"/>
      <c r="Y830651" s="19"/>
      <c r="Z830651" s="19"/>
      <c r="AA830651" s="19"/>
      <c r="AB830651" s="19"/>
      <c r="AC830651" s="19"/>
      <c r="AD830651" s="19"/>
      <c r="AE830651" s="19"/>
      <c r="AF830651" s="19"/>
      <c r="AG830651" s="19"/>
      <c r="AH830651" s="19"/>
      <c r="AI830651" s="19"/>
      <c r="AJ830651" s="19"/>
      <c r="AK830651" s="19"/>
      <c r="AL830651" s="19"/>
      <c r="AM830651" s="19"/>
      <c r="AN830651" s="19"/>
      <c r="AO830651" s="19"/>
      <c r="AP830651"/>
    </row>
    <row r="830652" spans="1:42" s="116" customFormat="1" x14ac:dyDescent="0.3">
      <c r="A830652"/>
      <c r="B830652"/>
      <c r="C830652"/>
      <c r="D830652"/>
      <c r="E830652"/>
      <c r="F830652"/>
      <c r="G830652"/>
      <c r="H830652"/>
      <c r="I830652"/>
      <c r="J830652"/>
      <c r="K830652"/>
      <c r="L830652"/>
      <c r="M830652" s="115"/>
      <c r="N830652" s="115"/>
      <c r="O830652"/>
      <c r="P830652"/>
      <c r="Q830652"/>
      <c r="R830652" s="19"/>
      <c r="S830652" s="19"/>
      <c r="T830652"/>
      <c r="U830652" s="113"/>
      <c r="V830652" s="19"/>
      <c r="W830652" s="19"/>
      <c r="X830652" s="19"/>
      <c r="Y830652" s="19"/>
      <c r="Z830652" s="19"/>
      <c r="AA830652" s="19"/>
      <c r="AB830652" s="19"/>
      <c r="AC830652" s="19"/>
      <c r="AD830652" s="19"/>
      <c r="AE830652" s="19"/>
      <c r="AF830652" s="19"/>
      <c r="AG830652" s="19"/>
      <c r="AH830652" s="19"/>
      <c r="AI830652" s="19"/>
      <c r="AJ830652" s="19"/>
      <c r="AK830652" s="19"/>
      <c r="AL830652" s="19"/>
      <c r="AM830652" s="19"/>
      <c r="AN830652" s="19"/>
      <c r="AO830652" s="19"/>
      <c r="AP830652"/>
    </row>
    <row r="830653" spans="1:42" s="116" customFormat="1" x14ac:dyDescent="0.3">
      <c r="A830653"/>
      <c r="B830653"/>
      <c r="C830653"/>
      <c r="D830653"/>
      <c r="E830653"/>
      <c r="F830653"/>
      <c r="G830653"/>
      <c r="H830653"/>
      <c r="I830653"/>
      <c r="J830653"/>
      <c r="K830653"/>
      <c r="L830653"/>
      <c r="M830653" s="115"/>
      <c r="N830653" s="115"/>
      <c r="O830653"/>
      <c r="P830653"/>
      <c r="Q830653"/>
      <c r="R830653" s="19"/>
      <c r="S830653" s="19"/>
      <c r="T830653"/>
      <c r="U830653" s="113"/>
      <c r="V830653" s="19"/>
      <c r="W830653" s="19"/>
      <c r="X830653" s="19"/>
      <c r="Y830653" s="19"/>
      <c r="Z830653" s="19"/>
      <c r="AA830653" s="19"/>
      <c r="AB830653" s="19"/>
      <c r="AC830653" s="19"/>
      <c r="AD830653" s="19"/>
      <c r="AE830653" s="19"/>
      <c r="AF830653" s="19"/>
      <c r="AG830653" s="19"/>
      <c r="AH830653" s="19"/>
      <c r="AI830653" s="19"/>
      <c r="AJ830653" s="19"/>
      <c r="AK830653" s="19"/>
      <c r="AL830653" s="19"/>
      <c r="AM830653" s="19"/>
      <c r="AN830653" s="19"/>
      <c r="AO830653" s="19"/>
      <c r="AP830653"/>
    </row>
    <row r="830654" spans="1:42" s="116" customFormat="1" x14ac:dyDescent="0.3">
      <c r="A830654"/>
      <c r="B830654"/>
      <c r="C830654"/>
      <c r="D830654"/>
      <c r="E830654"/>
      <c r="F830654"/>
      <c r="G830654"/>
      <c r="H830654"/>
      <c r="I830654"/>
      <c r="J830654"/>
      <c r="K830654"/>
      <c r="L830654"/>
      <c r="M830654" s="115"/>
      <c r="N830654" s="115"/>
      <c r="O830654"/>
      <c r="P830654"/>
      <c r="Q830654"/>
      <c r="R830654" s="19"/>
      <c r="S830654" s="19"/>
      <c r="T830654"/>
      <c r="U830654" s="113"/>
      <c r="V830654" s="19"/>
      <c r="W830654" s="19"/>
      <c r="X830654" s="19"/>
      <c r="Y830654" s="19"/>
      <c r="Z830654" s="19"/>
      <c r="AA830654" s="19"/>
      <c r="AB830654" s="19"/>
      <c r="AC830654" s="19"/>
      <c r="AD830654" s="19"/>
      <c r="AE830654" s="19"/>
      <c r="AF830654" s="19"/>
      <c r="AG830654" s="19"/>
      <c r="AH830654" s="19"/>
      <c r="AI830654" s="19"/>
      <c r="AJ830654" s="19"/>
      <c r="AK830654" s="19"/>
      <c r="AL830654" s="19"/>
      <c r="AM830654" s="19"/>
      <c r="AN830654" s="19"/>
      <c r="AO830654" s="19"/>
      <c r="AP830654"/>
    </row>
    <row r="830655" spans="1:42" s="116" customFormat="1" x14ac:dyDescent="0.3">
      <c r="A830655"/>
      <c r="B830655"/>
      <c r="C830655"/>
      <c r="D830655"/>
      <c r="E830655"/>
      <c r="F830655"/>
      <c r="G830655"/>
      <c r="H830655"/>
      <c r="I830655"/>
      <c r="J830655"/>
      <c r="K830655"/>
      <c r="L830655"/>
      <c r="M830655" s="115"/>
      <c r="N830655" s="115"/>
      <c r="O830655"/>
      <c r="P830655"/>
      <c r="Q830655"/>
      <c r="R830655" s="19"/>
      <c r="S830655" s="19"/>
      <c r="T830655"/>
      <c r="U830655" s="113"/>
      <c r="V830655" s="19"/>
      <c r="W830655" s="19"/>
      <c r="X830655" s="19"/>
      <c r="Y830655" s="19"/>
      <c r="Z830655" s="19"/>
      <c r="AA830655" s="19"/>
      <c r="AB830655" s="19"/>
      <c r="AC830655" s="19"/>
      <c r="AD830655" s="19"/>
      <c r="AE830655" s="19"/>
      <c r="AF830655" s="19"/>
      <c r="AG830655" s="19"/>
      <c r="AH830655" s="19"/>
      <c r="AI830655" s="19"/>
      <c r="AJ830655" s="19"/>
      <c r="AK830655" s="19"/>
      <c r="AL830655" s="19"/>
      <c r="AM830655" s="19"/>
      <c r="AN830655" s="19"/>
      <c r="AO830655" s="19"/>
      <c r="AP830655"/>
    </row>
    <row r="830656" spans="1:42" s="116" customFormat="1" x14ac:dyDescent="0.3">
      <c r="A830656"/>
      <c r="B830656"/>
      <c r="C830656"/>
      <c r="D830656"/>
      <c r="E830656"/>
      <c r="F830656"/>
      <c r="G830656"/>
      <c r="H830656"/>
      <c r="I830656"/>
      <c r="J830656"/>
      <c r="K830656"/>
      <c r="L830656"/>
      <c r="M830656" s="115"/>
      <c r="N830656" s="115"/>
      <c r="O830656"/>
      <c r="P830656"/>
      <c r="Q830656"/>
      <c r="R830656" s="19"/>
      <c r="S830656" s="19"/>
      <c r="T830656"/>
      <c r="U830656" s="113"/>
      <c r="V830656" s="19"/>
      <c r="W830656" s="19"/>
      <c r="X830656" s="19"/>
      <c r="Y830656" s="19"/>
      <c r="Z830656" s="19"/>
      <c r="AA830656" s="19"/>
      <c r="AB830656" s="19"/>
      <c r="AC830656" s="19"/>
      <c r="AD830656" s="19"/>
      <c r="AE830656" s="19"/>
      <c r="AF830656" s="19"/>
      <c r="AG830656" s="19"/>
      <c r="AH830656" s="19"/>
      <c r="AI830656" s="19"/>
      <c r="AJ830656" s="19"/>
      <c r="AK830656" s="19"/>
      <c r="AL830656" s="19"/>
      <c r="AM830656" s="19"/>
      <c r="AN830656" s="19"/>
      <c r="AO830656" s="19"/>
      <c r="AP830656"/>
    </row>
    <row r="830657" spans="1:42" s="116" customFormat="1" x14ac:dyDescent="0.3">
      <c r="A830657"/>
      <c r="B830657"/>
      <c r="C830657"/>
      <c r="D830657"/>
      <c r="E830657"/>
      <c r="F830657"/>
      <c r="G830657"/>
      <c r="H830657"/>
      <c r="I830657"/>
      <c r="J830657"/>
      <c r="K830657"/>
      <c r="L830657"/>
      <c r="M830657" s="115"/>
      <c r="N830657" s="115"/>
      <c r="O830657"/>
      <c r="P830657"/>
      <c r="Q830657"/>
      <c r="R830657" s="19"/>
      <c r="S830657" s="19"/>
      <c r="T830657"/>
      <c r="U830657" s="113"/>
      <c r="V830657" s="19"/>
      <c r="W830657" s="19"/>
      <c r="X830657" s="19"/>
      <c r="Y830657" s="19"/>
      <c r="Z830657" s="19"/>
      <c r="AA830657" s="19"/>
      <c r="AB830657" s="19"/>
      <c r="AC830657" s="19"/>
      <c r="AD830657" s="19"/>
      <c r="AE830657" s="19"/>
      <c r="AF830657" s="19"/>
      <c r="AG830657" s="19"/>
      <c r="AH830657" s="19"/>
      <c r="AI830657" s="19"/>
      <c r="AJ830657" s="19"/>
      <c r="AK830657" s="19"/>
      <c r="AL830657" s="19"/>
      <c r="AM830657" s="19"/>
      <c r="AN830657" s="19"/>
      <c r="AO830657" s="19"/>
      <c r="AP830657"/>
    </row>
    <row r="830658" spans="1:42" s="116" customFormat="1" x14ac:dyDescent="0.3">
      <c r="A830658"/>
      <c r="B830658"/>
      <c r="C830658"/>
      <c r="D830658"/>
      <c r="E830658"/>
      <c r="F830658"/>
      <c r="G830658"/>
      <c r="H830658"/>
      <c r="I830658"/>
      <c r="J830658"/>
      <c r="K830658"/>
      <c r="L830658"/>
      <c r="M830658" s="115"/>
      <c r="N830658" s="115"/>
      <c r="O830658"/>
      <c r="P830658"/>
      <c r="Q830658"/>
      <c r="R830658" s="19"/>
      <c r="S830658" s="19"/>
      <c r="T830658"/>
      <c r="U830658" s="113"/>
      <c r="V830658" s="19"/>
      <c r="W830658" s="19"/>
      <c r="X830658" s="19"/>
      <c r="Y830658" s="19"/>
      <c r="Z830658" s="19"/>
      <c r="AA830658" s="19"/>
      <c r="AB830658" s="19"/>
      <c r="AC830658" s="19"/>
      <c r="AD830658" s="19"/>
      <c r="AE830658" s="19"/>
      <c r="AF830658" s="19"/>
      <c r="AG830658" s="19"/>
      <c r="AH830658" s="19"/>
      <c r="AI830658" s="19"/>
      <c r="AJ830658" s="19"/>
      <c r="AK830658" s="19"/>
      <c r="AL830658" s="19"/>
      <c r="AM830658" s="19"/>
      <c r="AN830658" s="19"/>
      <c r="AO830658" s="19"/>
      <c r="AP830658"/>
    </row>
    <row r="830659" spans="1:42" s="116" customFormat="1" x14ac:dyDescent="0.3">
      <c r="A830659"/>
      <c r="B830659"/>
      <c r="C830659"/>
      <c r="D830659"/>
      <c r="E830659"/>
      <c r="F830659"/>
      <c r="G830659"/>
      <c r="H830659"/>
      <c r="I830659"/>
      <c r="J830659"/>
      <c r="K830659"/>
      <c r="L830659"/>
      <c r="M830659" s="115"/>
      <c r="N830659" s="115"/>
      <c r="O830659"/>
      <c r="P830659"/>
      <c r="Q830659"/>
      <c r="R830659" s="19"/>
      <c r="S830659" s="19"/>
      <c r="T830659"/>
      <c r="U830659" s="113"/>
      <c r="V830659" s="19"/>
      <c r="W830659" s="19"/>
      <c r="X830659" s="19"/>
      <c r="Y830659" s="19"/>
      <c r="Z830659" s="19"/>
      <c r="AA830659" s="19"/>
      <c r="AB830659" s="19"/>
      <c r="AC830659" s="19"/>
      <c r="AD830659" s="19"/>
      <c r="AE830659" s="19"/>
      <c r="AF830659" s="19"/>
      <c r="AG830659" s="19"/>
      <c r="AH830659" s="19"/>
      <c r="AI830659" s="19"/>
      <c r="AJ830659" s="19"/>
      <c r="AK830659" s="19"/>
      <c r="AL830659" s="19"/>
      <c r="AM830659" s="19"/>
      <c r="AN830659" s="19"/>
      <c r="AO830659" s="19"/>
      <c r="AP830659"/>
    </row>
    <row r="830660" spans="1:42" s="116" customFormat="1" x14ac:dyDescent="0.3">
      <c r="A830660"/>
      <c r="B830660"/>
      <c r="C830660"/>
      <c r="D830660"/>
      <c r="E830660"/>
      <c r="F830660"/>
      <c r="G830660"/>
      <c r="H830660"/>
      <c r="I830660"/>
      <c r="J830660"/>
      <c r="K830660"/>
      <c r="L830660"/>
      <c r="M830660" s="115"/>
      <c r="N830660" s="115"/>
      <c r="O830660"/>
      <c r="P830660"/>
      <c r="Q830660"/>
      <c r="R830660" s="19"/>
      <c r="S830660" s="19"/>
      <c r="T830660"/>
      <c r="U830660" s="113"/>
      <c r="V830660" s="19"/>
      <c r="W830660" s="19"/>
      <c r="X830660" s="19"/>
      <c r="Y830660" s="19"/>
      <c r="Z830660" s="19"/>
      <c r="AA830660" s="19"/>
      <c r="AB830660" s="19"/>
      <c r="AC830660" s="19"/>
      <c r="AD830660" s="19"/>
      <c r="AE830660" s="19"/>
      <c r="AF830660" s="19"/>
      <c r="AG830660" s="19"/>
      <c r="AH830660" s="19"/>
      <c r="AI830660" s="19"/>
      <c r="AJ830660" s="19"/>
      <c r="AK830660" s="19"/>
      <c r="AL830660" s="19"/>
      <c r="AM830660" s="19"/>
      <c r="AN830660" s="19"/>
      <c r="AO830660" s="19"/>
      <c r="AP830660"/>
    </row>
    <row r="830661" spans="1:42" s="116" customFormat="1" x14ac:dyDescent="0.3">
      <c r="A830661"/>
      <c r="B830661"/>
      <c r="C830661"/>
      <c r="D830661"/>
      <c r="E830661"/>
      <c r="F830661"/>
      <c r="G830661"/>
      <c r="H830661"/>
      <c r="I830661"/>
      <c r="J830661"/>
      <c r="K830661"/>
      <c r="L830661"/>
      <c r="M830661" s="115"/>
      <c r="N830661" s="115"/>
      <c r="O830661"/>
      <c r="P830661"/>
      <c r="Q830661"/>
      <c r="R830661" s="19"/>
      <c r="S830661" s="19"/>
      <c r="T830661"/>
      <c r="U830661" s="113"/>
      <c r="V830661" s="19"/>
      <c r="W830661" s="19"/>
      <c r="X830661" s="19"/>
      <c r="Y830661" s="19"/>
      <c r="Z830661" s="19"/>
      <c r="AA830661" s="19"/>
      <c r="AB830661" s="19"/>
      <c r="AC830661" s="19"/>
      <c r="AD830661" s="19"/>
      <c r="AE830661" s="19"/>
      <c r="AF830661" s="19"/>
      <c r="AG830661" s="19"/>
      <c r="AH830661" s="19"/>
      <c r="AI830661" s="19"/>
      <c r="AJ830661" s="19"/>
      <c r="AK830661" s="19"/>
      <c r="AL830661" s="19"/>
      <c r="AM830661" s="19"/>
      <c r="AN830661" s="19"/>
      <c r="AO830661" s="19"/>
      <c r="AP830661"/>
    </row>
    <row r="830662" spans="1:42" s="116" customFormat="1" x14ac:dyDescent="0.3">
      <c r="A830662"/>
      <c r="B830662"/>
      <c r="C830662"/>
      <c r="D830662"/>
      <c r="E830662"/>
      <c r="F830662"/>
      <c r="G830662"/>
      <c r="H830662"/>
      <c r="I830662"/>
      <c r="J830662"/>
      <c r="K830662"/>
      <c r="L830662"/>
      <c r="M830662" s="115"/>
      <c r="N830662" s="115"/>
      <c r="O830662"/>
      <c r="P830662"/>
      <c r="Q830662"/>
      <c r="R830662" s="19"/>
      <c r="S830662" s="19"/>
      <c r="T830662"/>
      <c r="U830662" s="113"/>
      <c r="V830662" s="19"/>
      <c r="W830662" s="19"/>
      <c r="X830662" s="19"/>
      <c r="Y830662" s="19"/>
      <c r="Z830662" s="19"/>
      <c r="AA830662" s="19"/>
      <c r="AB830662" s="19"/>
      <c r="AC830662" s="19"/>
      <c r="AD830662" s="19"/>
      <c r="AE830662" s="19"/>
      <c r="AF830662" s="19"/>
      <c r="AG830662" s="19"/>
      <c r="AH830662" s="19"/>
      <c r="AI830662" s="19"/>
      <c r="AJ830662" s="19"/>
      <c r="AK830662" s="19"/>
      <c r="AL830662" s="19"/>
      <c r="AM830662" s="19"/>
      <c r="AN830662" s="19"/>
      <c r="AO830662" s="19"/>
      <c r="AP830662"/>
    </row>
    <row r="830663" spans="1:42" s="116" customFormat="1" x14ac:dyDescent="0.3">
      <c r="A830663"/>
      <c r="B830663"/>
      <c r="C830663"/>
      <c r="D830663"/>
      <c r="E830663"/>
      <c r="F830663"/>
      <c r="G830663"/>
      <c r="H830663"/>
      <c r="I830663"/>
      <c r="J830663"/>
      <c r="K830663"/>
      <c r="L830663"/>
      <c r="M830663" s="115"/>
      <c r="N830663" s="115"/>
      <c r="O830663"/>
      <c r="P830663"/>
      <c r="Q830663"/>
      <c r="R830663" s="19"/>
      <c r="S830663" s="19"/>
      <c r="T830663"/>
      <c r="U830663" s="113"/>
      <c r="V830663" s="19"/>
      <c r="W830663" s="19"/>
      <c r="X830663" s="19"/>
      <c r="Y830663" s="19"/>
      <c r="Z830663" s="19"/>
      <c r="AA830663" s="19"/>
      <c r="AB830663" s="19"/>
      <c r="AC830663" s="19"/>
      <c r="AD830663" s="19"/>
      <c r="AE830663" s="19"/>
      <c r="AF830663" s="19"/>
      <c r="AG830663" s="19"/>
      <c r="AH830663" s="19"/>
      <c r="AI830663" s="19"/>
      <c r="AJ830663" s="19"/>
      <c r="AK830663" s="19"/>
      <c r="AL830663" s="19"/>
      <c r="AM830663" s="19"/>
      <c r="AN830663" s="19"/>
      <c r="AO830663" s="19"/>
      <c r="AP830663"/>
    </row>
    <row r="830664" spans="1:42" s="116" customFormat="1" x14ac:dyDescent="0.3">
      <c r="A830664"/>
      <c r="B830664"/>
      <c r="C830664"/>
      <c r="D830664"/>
      <c r="E830664"/>
      <c r="F830664"/>
      <c r="G830664"/>
      <c r="H830664"/>
      <c r="I830664"/>
      <c r="J830664"/>
      <c r="K830664"/>
      <c r="L830664"/>
      <c r="M830664" s="115"/>
      <c r="N830664" s="115"/>
      <c r="O830664"/>
      <c r="P830664"/>
      <c r="Q830664"/>
      <c r="R830664" s="19"/>
      <c r="S830664" s="19"/>
      <c r="T830664"/>
      <c r="U830664" s="113"/>
      <c r="V830664" s="19"/>
      <c r="W830664" s="19"/>
      <c r="X830664" s="19"/>
      <c r="Y830664" s="19"/>
      <c r="Z830664" s="19"/>
      <c r="AA830664" s="19"/>
      <c r="AB830664" s="19"/>
      <c r="AC830664" s="19"/>
      <c r="AD830664" s="19"/>
      <c r="AE830664" s="19"/>
      <c r="AF830664" s="19"/>
      <c r="AG830664" s="19"/>
      <c r="AH830664" s="19"/>
      <c r="AI830664" s="19"/>
      <c r="AJ830664" s="19"/>
      <c r="AK830664" s="19"/>
      <c r="AL830664" s="19"/>
      <c r="AM830664" s="19"/>
      <c r="AN830664" s="19"/>
      <c r="AO830664" s="19"/>
      <c r="AP830664"/>
    </row>
    <row r="830665" spans="1:42" s="116" customFormat="1" x14ac:dyDescent="0.3">
      <c r="A830665"/>
      <c r="B830665"/>
      <c r="C830665"/>
      <c r="D830665"/>
      <c r="E830665"/>
      <c r="F830665"/>
      <c r="G830665"/>
      <c r="H830665"/>
      <c r="I830665"/>
      <c r="J830665"/>
      <c r="K830665"/>
      <c r="L830665"/>
      <c r="M830665" s="115"/>
      <c r="N830665" s="115"/>
      <c r="O830665"/>
      <c r="P830665"/>
      <c r="Q830665"/>
      <c r="R830665" s="19"/>
      <c r="S830665" s="19"/>
      <c r="T830665"/>
      <c r="U830665" s="113"/>
      <c r="V830665" s="19"/>
      <c r="W830665" s="19"/>
      <c r="X830665" s="19"/>
      <c r="Y830665" s="19"/>
      <c r="Z830665" s="19"/>
      <c r="AA830665" s="19"/>
      <c r="AB830665" s="19"/>
      <c r="AC830665" s="19"/>
      <c r="AD830665" s="19"/>
      <c r="AE830665" s="19"/>
      <c r="AF830665" s="19"/>
      <c r="AG830665" s="19"/>
      <c r="AH830665" s="19"/>
      <c r="AI830665" s="19"/>
      <c r="AJ830665" s="19"/>
      <c r="AK830665" s="19"/>
      <c r="AL830665" s="19"/>
      <c r="AM830665" s="19"/>
      <c r="AN830665" s="19"/>
      <c r="AO830665" s="19"/>
      <c r="AP830665"/>
    </row>
    <row r="830666" spans="1:42" s="116" customFormat="1" x14ac:dyDescent="0.3">
      <c r="A830666"/>
      <c r="B830666"/>
      <c r="C830666"/>
      <c r="D830666"/>
      <c r="E830666"/>
      <c r="F830666"/>
      <c r="G830666"/>
      <c r="H830666"/>
      <c r="I830666"/>
      <c r="J830666"/>
      <c r="K830666"/>
      <c r="L830666"/>
      <c r="M830666" s="115"/>
      <c r="N830666" s="115"/>
      <c r="O830666"/>
      <c r="P830666"/>
      <c r="Q830666"/>
      <c r="R830666" s="19"/>
      <c r="S830666" s="19"/>
      <c r="T830666"/>
      <c r="U830666" s="113"/>
      <c r="V830666" s="19"/>
      <c r="W830666" s="19"/>
      <c r="X830666" s="19"/>
      <c r="Y830666" s="19"/>
      <c r="Z830666" s="19"/>
      <c r="AA830666" s="19"/>
      <c r="AB830666" s="19"/>
      <c r="AC830666" s="19"/>
      <c r="AD830666" s="19"/>
      <c r="AE830666" s="19"/>
      <c r="AF830666" s="19"/>
      <c r="AG830666" s="19"/>
      <c r="AH830666" s="19"/>
      <c r="AI830666" s="19"/>
      <c r="AJ830666" s="19"/>
      <c r="AK830666" s="19"/>
      <c r="AL830666" s="19"/>
      <c r="AM830666" s="19"/>
      <c r="AN830666" s="19"/>
      <c r="AO830666" s="19"/>
      <c r="AP830666"/>
    </row>
    <row r="830667" spans="1:42" s="116" customFormat="1" x14ac:dyDescent="0.3">
      <c r="A830667"/>
      <c r="B830667"/>
      <c r="C830667"/>
      <c r="D830667"/>
      <c r="E830667"/>
      <c r="F830667"/>
      <c r="G830667"/>
      <c r="H830667"/>
      <c r="I830667"/>
      <c r="J830667"/>
      <c r="K830667"/>
      <c r="L830667"/>
      <c r="M830667" s="115"/>
      <c r="N830667" s="115"/>
      <c r="O830667"/>
      <c r="P830667"/>
      <c r="Q830667"/>
      <c r="R830667" s="19"/>
      <c r="S830667" s="19"/>
      <c r="T830667"/>
      <c r="U830667" s="113"/>
      <c r="V830667" s="19"/>
      <c r="W830667" s="19"/>
      <c r="X830667" s="19"/>
      <c r="Y830667" s="19"/>
      <c r="Z830667" s="19"/>
      <c r="AA830667" s="19"/>
      <c r="AB830667" s="19"/>
      <c r="AC830667" s="19"/>
      <c r="AD830667" s="19"/>
      <c r="AE830667" s="19"/>
      <c r="AF830667" s="19"/>
      <c r="AG830667" s="19"/>
      <c r="AH830667" s="19"/>
      <c r="AI830667" s="19"/>
      <c r="AJ830667" s="19"/>
      <c r="AK830667" s="19"/>
      <c r="AL830667" s="19"/>
      <c r="AM830667" s="19"/>
      <c r="AN830667" s="19"/>
      <c r="AO830667" s="19"/>
      <c r="AP830667"/>
    </row>
    <row r="830668" spans="1:42" s="116" customFormat="1" x14ac:dyDescent="0.3">
      <c r="A830668"/>
      <c r="B830668"/>
      <c r="C830668"/>
      <c r="D830668"/>
      <c r="E830668"/>
      <c r="F830668"/>
      <c r="G830668"/>
      <c r="H830668"/>
      <c r="I830668"/>
      <c r="J830668"/>
      <c r="K830668"/>
      <c r="L830668"/>
      <c r="M830668" s="115"/>
      <c r="N830668" s="115"/>
      <c r="O830668"/>
      <c r="P830668"/>
      <c r="Q830668"/>
      <c r="R830668" s="19"/>
      <c r="S830668" s="19"/>
      <c r="T830668"/>
      <c r="U830668" s="113"/>
      <c r="V830668" s="19"/>
      <c r="W830668" s="19"/>
      <c r="X830668" s="19"/>
      <c r="Y830668" s="19"/>
      <c r="Z830668" s="19"/>
      <c r="AA830668" s="19"/>
      <c r="AB830668" s="19"/>
      <c r="AC830668" s="19"/>
      <c r="AD830668" s="19"/>
      <c r="AE830668" s="19"/>
      <c r="AF830668" s="19"/>
      <c r="AG830668" s="19"/>
      <c r="AH830668" s="19"/>
      <c r="AI830668" s="19"/>
      <c r="AJ830668" s="19"/>
      <c r="AK830668" s="19"/>
      <c r="AL830668" s="19"/>
      <c r="AM830668" s="19"/>
      <c r="AN830668" s="19"/>
      <c r="AO830668" s="19"/>
      <c r="AP830668"/>
    </row>
    <row r="830669" spans="1:42" s="116" customFormat="1" x14ac:dyDescent="0.3">
      <c r="A830669"/>
      <c r="B830669"/>
      <c r="C830669"/>
      <c r="D830669"/>
      <c r="E830669"/>
      <c r="F830669"/>
      <c r="G830669"/>
      <c r="H830669"/>
      <c r="I830669"/>
      <c r="J830669"/>
      <c r="K830669"/>
      <c r="L830669"/>
      <c r="M830669" s="115"/>
      <c r="N830669" s="115"/>
      <c r="O830669"/>
      <c r="P830669"/>
      <c r="Q830669"/>
      <c r="R830669" s="19"/>
      <c r="S830669" s="19"/>
      <c r="T830669"/>
      <c r="U830669" s="113"/>
      <c r="V830669" s="19"/>
      <c r="W830669" s="19"/>
      <c r="X830669" s="19"/>
      <c r="Y830669" s="19"/>
      <c r="Z830669" s="19"/>
      <c r="AA830669" s="19"/>
      <c r="AB830669" s="19"/>
      <c r="AC830669" s="19"/>
      <c r="AD830669" s="19"/>
      <c r="AE830669" s="19"/>
      <c r="AF830669" s="19"/>
      <c r="AG830669" s="19"/>
      <c r="AH830669" s="19"/>
      <c r="AI830669" s="19"/>
      <c r="AJ830669" s="19"/>
      <c r="AK830669" s="19"/>
      <c r="AL830669" s="19"/>
      <c r="AM830669" s="19"/>
      <c r="AN830669" s="19"/>
      <c r="AO830669" s="19"/>
      <c r="AP830669"/>
    </row>
    <row r="830670" spans="1:42" s="116" customFormat="1" x14ac:dyDescent="0.3">
      <c r="A830670"/>
      <c r="B830670"/>
      <c r="C830670"/>
      <c r="D830670"/>
      <c r="E830670"/>
      <c r="F830670"/>
      <c r="G830670"/>
      <c r="H830670"/>
      <c r="I830670"/>
      <c r="J830670"/>
      <c r="K830670"/>
      <c r="L830670"/>
      <c r="M830670" s="115"/>
      <c r="N830670" s="115"/>
      <c r="O830670"/>
      <c r="P830670"/>
      <c r="Q830670"/>
      <c r="R830670" s="19"/>
      <c r="S830670" s="19"/>
      <c r="T830670"/>
      <c r="U830670" s="113"/>
      <c r="V830670" s="19"/>
      <c r="W830670" s="19"/>
      <c r="X830670" s="19"/>
      <c r="Y830670" s="19"/>
      <c r="Z830670" s="19"/>
      <c r="AA830670" s="19"/>
      <c r="AB830670" s="19"/>
      <c r="AC830670" s="19"/>
      <c r="AD830670" s="19"/>
      <c r="AE830670" s="19"/>
      <c r="AF830670" s="19"/>
      <c r="AG830670" s="19"/>
      <c r="AH830670" s="19"/>
      <c r="AI830670" s="19"/>
      <c r="AJ830670" s="19"/>
      <c r="AK830670" s="19"/>
      <c r="AL830670" s="19"/>
      <c r="AM830670" s="19"/>
      <c r="AN830670" s="19"/>
      <c r="AO830670" s="19"/>
      <c r="AP830670"/>
    </row>
    <row r="830671" spans="1:42" s="116" customFormat="1" x14ac:dyDescent="0.3">
      <c r="A830671"/>
      <c r="B830671"/>
      <c r="C830671"/>
      <c r="D830671"/>
      <c r="E830671"/>
      <c r="F830671"/>
      <c r="G830671"/>
      <c r="H830671"/>
      <c r="I830671"/>
      <c r="J830671"/>
      <c r="K830671"/>
      <c r="L830671"/>
      <c r="M830671" s="115"/>
      <c r="N830671" s="115"/>
      <c r="O830671"/>
      <c r="P830671"/>
      <c r="Q830671"/>
      <c r="R830671" s="19"/>
      <c r="S830671" s="19"/>
      <c r="T830671"/>
      <c r="U830671" s="113"/>
      <c r="V830671" s="19"/>
      <c r="W830671" s="19"/>
      <c r="X830671" s="19"/>
      <c r="Y830671" s="19"/>
      <c r="Z830671" s="19"/>
      <c r="AA830671" s="19"/>
      <c r="AB830671" s="19"/>
      <c r="AC830671" s="19"/>
      <c r="AD830671" s="19"/>
      <c r="AE830671" s="19"/>
      <c r="AF830671" s="19"/>
      <c r="AG830671" s="19"/>
      <c r="AH830671" s="19"/>
      <c r="AI830671" s="19"/>
      <c r="AJ830671" s="19"/>
      <c r="AK830671" s="19"/>
      <c r="AL830671" s="19"/>
      <c r="AM830671" s="19"/>
      <c r="AN830671" s="19"/>
      <c r="AO830671" s="19"/>
      <c r="AP830671"/>
    </row>
    <row r="830672" spans="1:42" s="116" customFormat="1" x14ac:dyDescent="0.3">
      <c r="A830672"/>
      <c r="B830672"/>
      <c r="C830672"/>
      <c r="D830672"/>
      <c r="E830672"/>
      <c r="F830672"/>
      <c r="G830672"/>
      <c r="H830672"/>
      <c r="I830672"/>
      <c r="J830672"/>
      <c r="K830672"/>
      <c r="L830672"/>
      <c r="M830672" s="115"/>
      <c r="N830672" s="115"/>
      <c r="O830672"/>
      <c r="P830672"/>
      <c r="Q830672"/>
      <c r="R830672" s="19"/>
      <c r="S830672" s="19"/>
      <c r="T830672"/>
      <c r="U830672" s="113"/>
      <c r="V830672" s="19"/>
      <c r="W830672" s="19"/>
      <c r="X830672" s="19"/>
      <c r="Y830672" s="19"/>
      <c r="Z830672" s="19"/>
      <c r="AA830672" s="19"/>
      <c r="AB830672" s="19"/>
      <c r="AC830672" s="19"/>
      <c r="AD830672" s="19"/>
      <c r="AE830672" s="19"/>
      <c r="AF830672" s="19"/>
      <c r="AG830672" s="19"/>
      <c r="AH830672" s="19"/>
      <c r="AI830672" s="19"/>
      <c r="AJ830672" s="19"/>
      <c r="AK830672" s="19"/>
      <c r="AL830672" s="19"/>
      <c r="AM830672" s="19"/>
      <c r="AN830672" s="19"/>
      <c r="AO830672" s="19"/>
      <c r="AP830672"/>
    </row>
    <row r="830673" spans="1:42" s="116" customFormat="1" x14ac:dyDescent="0.3">
      <c r="A830673"/>
      <c r="B830673"/>
      <c r="C830673"/>
      <c r="D830673"/>
      <c r="E830673"/>
      <c r="F830673"/>
      <c r="G830673"/>
      <c r="H830673"/>
      <c r="I830673"/>
      <c r="J830673"/>
      <c r="K830673"/>
      <c r="L830673"/>
      <c r="M830673" s="115"/>
      <c r="N830673" s="115"/>
      <c r="O830673"/>
      <c r="P830673"/>
      <c r="Q830673"/>
      <c r="R830673" s="19"/>
      <c r="S830673" s="19"/>
      <c r="T830673"/>
      <c r="U830673" s="113"/>
      <c r="V830673" s="19"/>
      <c r="W830673" s="19"/>
      <c r="X830673" s="19"/>
      <c r="Y830673" s="19"/>
      <c r="Z830673" s="19"/>
      <c r="AA830673" s="19"/>
      <c r="AB830673" s="19"/>
      <c r="AC830673" s="19"/>
      <c r="AD830673" s="19"/>
      <c r="AE830673" s="19"/>
      <c r="AF830673" s="19"/>
      <c r="AG830673" s="19"/>
      <c r="AH830673" s="19"/>
      <c r="AI830673" s="19"/>
      <c r="AJ830673" s="19"/>
      <c r="AK830673" s="19"/>
      <c r="AL830673" s="19"/>
      <c r="AM830673" s="19"/>
      <c r="AN830673" s="19"/>
      <c r="AO830673" s="19"/>
      <c r="AP830673"/>
    </row>
    <row r="830674" spans="1:42" s="116" customFormat="1" x14ac:dyDescent="0.3">
      <c r="A830674"/>
      <c r="B830674"/>
      <c r="C830674"/>
      <c r="D830674"/>
      <c r="E830674"/>
      <c r="F830674"/>
      <c r="G830674"/>
      <c r="H830674"/>
      <c r="I830674"/>
      <c r="J830674"/>
      <c r="K830674"/>
      <c r="L830674"/>
      <c r="M830674" s="115"/>
      <c r="N830674" s="115"/>
      <c r="O830674"/>
      <c r="P830674"/>
      <c r="Q830674"/>
      <c r="R830674" s="19"/>
      <c r="S830674" s="19"/>
      <c r="T830674"/>
      <c r="U830674" s="113"/>
      <c r="V830674" s="19"/>
      <c r="W830674" s="19"/>
      <c r="X830674" s="19"/>
      <c r="Y830674" s="19"/>
      <c r="Z830674" s="19"/>
      <c r="AA830674" s="19"/>
      <c r="AB830674" s="19"/>
      <c r="AC830674" s="19"/>
      <c r="AD830674" s="19"/>
      <c r="AE830674" s="19"/>
      <c r="AF830674" s="19"/>
      <c r="AG830674" s="19"/>
      <c r="AH830674" s="19"/>
      <c r="AI830674" s="19"/>
      <c r="AJ830674" s="19"/>
      <c r="AK830674" s="19"/>
      <c r="AL830674" s="19"/>
      <c r="AM830674" s="19"/>
      <c r="AN830674" s="19"/>
      <c r="AO830674" s="19"/>
      <c r="AP830674"/>
    </row>
    <row r="830675" spans="1:42" s="116" customFormat="1" x14ac:dyDescent="0.3">
      <c r="A830675"/>
      <c r="B830675"/>
      <c r="C830675"/>
      <c r="D830675"/>
      <c r="E830675"/>
      <c r="F830675"/>
      <c r="G830675"/>
      <c r="H830675"/>
      <c r="I830675"/>
      <c r="J830675"/>
      <c r="K830675"/>
      <c r="L830675"/>
      <c r="M830675" s="115"/>
      <c r="N830675" s="115"/>
      <c r="O830675"/>
      <c r="P830675"/>
      <c r="Q830675"/>
      <c r="R830675" s="19"/>
      <c r="S830675" s="19"/>
      <c r="T830675"/>
      <c r="U830675" s="113"/>
      <c r="V830675" s="19"/>
      <c r="W830675" s="19"/>
      <c r="X830675" s="19"/>
      <c r="Y830675" s="19"/>
      <c r="Z830675" s="19"/>
      <c r="AA830675" s="19"/>
      <c r="AB830675" s="19"/>
      <c r="AC830675" s="19"/>
      <c r="AD830675" s="19"/>
      <c r="AE830675" s="19"/>
      <c r="AF830675" s="19"/>
      <c r="AG830675" s="19"/>
      <c r="AH830675" s="19"/>
      <c r="AI830675" s="19"/>
      <c r="AJ830675" s="19"/>
      <c r="AK830675" s="19"/>
      <c r="AL830675" s="19"/>
      <c r="AM830675" s="19"/>
      <c r="AN830675" s="19"/>
      <c r="AO830675" s="19"/>
      <c r="AP830675"/>
    </row>
    <row r="830676" spans="1:42" s="116" customFormat="1" x14ac:dyDescent="0.3">
      <c r="A830676"/>
      <c r="B830676"/>
      <c r="C830676"/>
      <c r="D830676"/>
      <c r="E830676"/>
      <c r="F830676"/>
      <c r="G830676"/>
      <c r="H830676"/>
      <c r="I830676"/>
      <c r="J830676"/>
      <c r="K830676"/>
      <c r="L830676"/>
      <c r="M830676" s="115"/>
      <c r="N830676" s="115"/>
      <c r="O830676"/>
      <c r="P830676"/>
      <c r="Q830676"/>
      <c r="R830676" s="19"/>
      <c r="S830676" s="19"/>
      <c r="T830676"/>
      <c r="U830676" s="113"/>
      <c r="V830676" s="19"/>
      <c r="W830676" s="19"/>
      <c r="X830676" s="19"/>
      <c r="Y830676" s="19"/>
      <c r="Z830676" s="19"/>
      <c r="AA830676" s="19"/>
      <c r="AB830676" s="19"/>
      <c r="AC830676" s="19"/>
      <c r="AD830676" s="19"/>
      <c r="AE830676" s="19"/>
      <c r="AF830676" s="19"/>
      <c r="AG830676" s="19"/>
      <c r="AH830676" s="19"/>
      <c r="AI830676" s="19"/>
      <c r="AJ830676" s="19"/>
      <c r="AK830676" s="19"/>
      <c r="AL830676" s="19"/>
      <c r="AM830676" s="19"/>
      <c r="AN830676" s="19"/>
      <c r="AO830676" s="19"/>
      <c r="AP830676"/>
    </row>
    <row r="830677" spans="1:42" s="116" customFormat="1" x14ac:dyDescent="0.3">
      <c r="A830677"/>
      <c r="B830677"/>
      <c r="C830677"/>
      <c r="D830677"/>
      <c r="E830677"/>
      <c r="F830677"/>
      <c r="G830677"/>
      <c r="H830677"/>
      <c r="I830677"/>
      <c r="J830677"/>
      <c r="K830677"/>
      <c r="L830677"/>
      <c r="M830677" s="115"/>
      <c r="N830677" s="115"/>
      <c r="O830677"/>
      <c r="P830677"/>
      <c r="Q830677"/>
      <c r="R830677" s="19"/>
      <c r="S830677" s="19"/>
      <c r="T830677"/>
      <c r="U830677" s="113"/>
      <c r="V830677" s="19"/>
      <c r="W830677" s="19"/>
      <c r="X830677" s="19"/>
      <c r="Y830677" s="19"/>
      <c r="Z830677" s="19"/>
      <c r="AA830677" s="19"/>
      <c r="AB830677" s="19"/>
      <c r="AC830677" s="19"/>
      <c r="AD830677" s="19"/>
      <c r="AE830677" s="19"/>
      <c r="AF830677" s="19"/>
      <c r="AG830677" s="19"/>
      <c r="AH830677" s="19"/>
      <c r="AI830677" s="19"/>
      <c r="AJ830677" s="19"/>
      <c r="AK830677" s="19"/>
      <c r="AL830677" s="19"/>
      <c r="AM830677" s="19"/>
      <c r="AN830677" s="19"/>
      <c r="AO830677" s="19"/>
      <c r="AP830677"/>
    </row>
    <row r="830678" spans="1:42" s="116" customFormat="1" x14ac:dyDescent="0.3">
      <c r="A830678"/>
      <c r="B830678"/>
      <c r="C830678"/>
      <c r="D830678"/>
      <c r="E830678"/>
      <c r="F830678"/>
      <c r="G830678"/>
      <c r="H830678"/>
      <c r="I830678"/>
      <c r="J830678"/>
      <c r="K830678"/>
      <c r="L830678"/>
      <c r="M830678" s="115"/>
      <c r="N830678" s="115"/>
      <c r="O830678"/>
      <c r="P830678"/>
      <c r="Q830678"/>
      <c r="R830678" s="19"/>
      <c r="S830678" s="19"/>
      <c r="T830678"/>
      <c r="U830678" s="113"/>
      <c r="V830678" s="19"/>
      <c r="W830678" s="19"/>
      <c r="X830678" s="19"/>
      <c r="Y830678" s="19"/>
      <c r="Z830678" s="19"/>
      <c r="AA830678" s="19"/>
      <c r="AB830678" s="19"/>
      <c r="AC830678" s="19"/>
      <c r="AD830678" s="19"/>
      <c r="AE830678" s="19"/>
      <c r="AF830678" s="19"/>
      <c r="AG830678" s="19"/>
      <c r="AH830678" s="19"/>
      <c r="AI830678" s="19"/>
      <c r="AJ830678" s="19"/>
      <c r="AK830678" s="19"/>
      <c r="AL830678" s="19"/>
      <c r="AM830678" s="19"/>
      <c r="AN830678" s="19"/>
      <c r="AO830678" s="19"/>
      <c r="AP830678"/>
    </row>
    <row r="830679" spans="1:42" s="116" customFormat="1" x14ac:dyDescent="0.3">
      <c r="A830679"/>
      <c r="B830679"/>
      <c r="C830679"/>
      <c r="D830679"/>
      <c r="E830679"/>
      <c r="F830679"/>
      <c r="G830679"/>
      <c r="H830679"/>
      <c r="I830679"/>
      <c r="J830679"/>
      <c r="K830679"/>
      <c r="L830679"/>
      <c r="M830679" s="115"/>
      <c r="N830679" s="115"/>
      <c r="O830679"/>
      <c r="P830679"/>
      <c r="Q830679"/>
      <c r="R830679" s="19"/>
      <c r="S830679" s="19"/>
      <c r="T830679"/>
      <c r="U830679" s="113"/>
      <c r="V830679" s="19"/>
      <c r="W830679" s="19"/>
      <c r="X830679" s="19"/>
      <c r="Y830679" s="19"/>
      <c r="Z830679" s="19"/>
      <c r="AA830679" s="19"/>
      <c r="AB830679" s="19"/>
      <c r="AC830679" s="19"/>
      <c r="AD830679" s="19"/>
      <c r="AE830679" s="19"/>
      <c r="AF830679" s="19"/>
      <c r="AG830679" s="19"/>
      <c r="AH830679" s="19"/>
      <c r="AI830679" s="19"/>
      <c r="AJ830679" s="19"/>
      <c r="AK830679" s="19"/>
      <c r="AL830679" s="19"/>
      <c r="AM830679" s="19"/>
      <c r="AN830679" s="19"/>
      <c r="AO830679" s="19"/>
      <c r="AP830679"/>
    </row>
    <row r="830680" spans="1:42" s="116" customFormat="1" x14ac:dyDescent="0.3">
      <c r="A830680"/>
      <c r="B830680"/>
      <c r="C830680"/>
      <c r="D830680"/>
      <c r="E830680"/>
      <c r="F830680"/>
      <c r="G830680"/>
      <c r="H830680"/>
      <c r="I830680"/>
      <c r="J830680"/>
      <c r="K830680"/>
      <c r="L830680"/>
      <c r="M830680" s="115"/>
      <c r="N830680" s="115"/>
      <c r="O830680"/>
      <c r="P830680"/>
      <c r="Q830680"/>
      <c r="R830680" s="19"/>
      <c r="S830680" s="19"/>
      <c r="T830680"/>
      <c r="U830680" s="113"/>
      <c r="V830680" s="19"/>
      <c r="W830680" s="19"/>
      <c r="X830680" s="19"/>
      <c r="Y830680" s="19"/>
      <c r="Z830680" s="19"/>
      <c r="AA830680" s="19"/>
      <c r="AB830680" s="19"/>
      <c r="AC830680" s="19"/>
      <c r="AD830680" s="19"/>
      <c r="AE830680" s="19"/>
      <c r="AF830680" s="19"/>
      <c r="AG830680" s="19"/>
      <c r="AH830680" s="19"/>
      <c r="AI830680" s="19"/>
      <c r="AJ830680" s="19"/>
      <c r="AK830680" s="19"/>
      <c r="AL830680" s="19"/>
      <c r="AM830680" s="19"/>
      <c r="AN830680" s="19"/>
      <c r="AO830680" s="19"/>
      <c r="AP830680"/>
    </row>
    <row r="830681" spans="1:42" s="116" customFormat="1" x14ac:dyDescent="0.3">
      <c r="A830681"/>
      <c r="B830681"/>
      <c r="C830681"/>
      <c r="D830681"/>
      <c r="E830681"/>
      <c r="F830681"/>
      <c r="G830681"/>
      <c r="H830681"/>
      <c r="I830681"/>
      <c r="J830681"/>
      <c r="K830681"/>
      <c r="L830681"/>
      <c r="M830681" s="115"/>
      <c r="N830681" s="115"/>
      <c r="O830681"/>
      <c r="P830681"/>
      <c r="Q830681"/>
      <c r="R830681" s="19"/>
      <c r="S830681" s="19"/>
      <c r="T830681"/>
      <c r="U830681" s="113"/>
      <c r="V830681" s="19"/>
      <c r="W830681" s="19"/>
      <c r="X830681" s="19"/>
      <c r="Y830681" s="19"/>
      <c r="Z830681" s="19"/>
      <c r="AA830681" s="19"/>
      <c r="AB830681" s="19"/>
      <c r="AC830681" s="19"/>
      <c r="AD830681" s="19"/>
      <c r="AE830681" s="19"/>
      <c r="AF830681" s="19"/>
      <c r="AG830681" s="19"/>
      <c r="AH830681" s="19"/>
      <c r="AI830681" s="19"/>
      <c r="AJ830681" s="19"/>
      <c r="AK830681" s="19"/>
      <c r="AL830681" s="19"/>
      <c r="AM830681" s="19"/>
      <c r="AN830681" s="19"/>
      <c r="AO830681" s="19"/>
      <c r="AP830681"/>
    </row>
    <row r="830682" spans="1:42" s="116" customFormat="1" x14ac:dyDescent="0.3">
      <c r="A830682"/>
      <c r="B830682"/>
      <c r="C830682"/>
      <c r="D830682"/>
      <c r="E830682"/>
      <c r="F830682"/>
      <c r="G830682"/>
      <c r="H830682"/>
      <c r="I830682"/>
      <c r="J830682"/>
      <c r="K830682"/>
      <c r="L830682"/>
      <c r="M830682" s="115"/>
      <c r="N830682" s="115"/>
      <c r="O830682"/>
      <c r="P830682"/>
      <c r="Q830682"/>
      <c r="R830682" s="19"/>
      <c r="S830682" s="19"/>
      <c r="T830682"/>
      <c r="U830682" s="113"/>
      <c r="V830682" s="19"/>
      <c r="W830682" s="19"/>
      <c r="X830682" s="19"/>
      <c r="Y830682" s="19"/>
      <c r="Z830682" s="19"/>
      <c r="AA830682" s="19"/>
      <c r="AB830682" s="19"/>
      <c r="AC830682" s="19"/>
      <c r="AD830682" s="19"/>
      <c r="AE830682" s="19"/>
      <c r="AF830682" s="19"/>
      <c r="AG830682" s="19"/>
      <c r="AH830682" s="19"/>
      <c r="AI830682" s="19"/>
      <c r="AJ830682" s="19"/>
      <c r="AK830682" s="19"/>
      <c r="AL830682" s="19"/>
      <c r="AM830682" s="19"/>
      <c r="AN830682" s="19"/>
      <c r="AO830682" s="19"/>
      <c r="AP830682"/>
    </row>
    <row r="830683" spans="1:42" s="116" customFormat="1" x14ac:dyDescent="0.3">
      <c r="A830683"/>
      <c r="B830683"/>
      <c r="C830683"/>
      <c r="D830683"/>
      <c r="E830683"/>
      <c r="F830683"/>
      <c r="G830683"/>
      <c r="H830683"/>
      <c r="I830683"/>
      <c r="J830683"/>
      <c r="K830683"/>
      <c r="L830683"/>
      <c r="M830683" s="115"/>
      <c r="N830683" s="115"/>
      <c r="O830683"/>
      <c r="P830683"/>
      <c r="Q830683"/>
      <c r="R830683" s="19"/>
      <c r="S830683" s="19"/>
      <c r="T830683"/>
      <c r="U830683" s="113"/>
      <c r="V830683" s="19"/>
      <c r="W830683" s="19"/>
      <c r="X830683" s="19"/>
      <c r="Y830683" s="19"/>
      <c r="Z830683" s="19"/>
      <c r="AA830683" s="19"/>
      <c r="AB830683" s="19"/>
      <c r="AC830683" s="19"/>
      <c r="AD830683" s="19"/>
      <c r="AE830683" s="19"/>
      <c r="AF830683" s="19"/>
      <c r="AG830683" s="19"/>
      <c r="AH830683" s="19"/>
      <c r="AI830683" s="19"/>
      <c r="AJ830683" s="19"/>
      <c r="AK830683" s="19"/>
      <c r="AL830683" s="19"/>
      <c r="AM830683" s="19"/>
      <c r="AN830683" s="19"/>
      <c r="AO830683" s="19"/>
      <c r="AP830683"/>
    </row>
    <row r="830684" spans="1:42" s="116" customFormat="1" x14ac:dyDescent="0.3">
      <c r="A830684"/>
      <c r="B830684"/>
      <c r="C830684"/>
      <c r="D830684"/>
      <c r="E830684"/>
      <c r="F830684"/>
      <c r="G830684"/>
      <c r="H830684"/>
      <c r="I830684"/>
      <c r="J830684"/>
      <c r="K830684"/>
      <c r="L830684"/>
      <c r="M830684" s="115"/>
      <c r="N830684" s="115"/>
      <c r="O830684"/>
      <c r="P830684"/>
      <c r="Q830684"/>
      <c r="R830684" s="19"/>
      <c r="S830684" s="19"/>
      <c r="T830684"/>
      <c r="U830684" s="113"/>
      <c r="V830684" s="19"/>
      <c r="W830684" s="19"/>
      <c r="X830684" s="19"/>
      <c r="Y830684" s="19"/>
      <c r="Z830684" s="19"/>
      <c r="AA830684" s="19"/>
      <c r="AB830684" s="19"/>
      <c r="AC830684" s="19"/>
      <c r="AD830684" s="19"/>
      <c r="AE830684" s="19"/>
      <c r="AF830684" s="19"/>
      <c r="AG830684" s="19"/>
      <c r="AH830684" s="19"/>
      <c r="AI830684" s="19"/>
      <c r="AJ830684" s="19"/>
      <c r="AK830684" s="19"/>
      <c r="AL830684" s="19"/>
      <c r="AM830684" s="19"/>
      <c r="AN830684" s="19"/>
      <c r="AO830684" s="19"/>
      <c r="AP830684"/>
    </row>
    <row r="830685" spans="1:42" s="116" customFormat="1" x14ac:dyDescent="0.3">
      <c r="A830685"/>
      <c r="B830685"/>
      <c r="C830685"/>
      <c r="D830685"/>
      <c r="E830685"/>
      <c r="F830685"/>
      <c r="G830685"/>
      <c r="H830685"/>
      <c r="I830685"/>
      <c r="J830685"/>
      <c r="K830685"/>
      <c r="L830685"/>
      <c r="M830685" s="115"/>
      <c r="N830685" s="115"/>
      <c r="O830685"/>
      <c r="P830685"/>
      <c r="Q830685"/>
      <c r="R830685" s="19"/>
      <c r="S830685" s="19"/>
      <c r="T830685"/>
      <c r="U830685" s="113"/>
      <c r="V830685" s="19"/>
      <c r="W830685" s="19"/>
      <c r="X830685" s="19"/>
      <c r="Y830685" s="19"/>
      <c r="Z830685" s="19"/>
      <c r="AA830685" s="19"/>
      <c r="AB830685" s="19"/>
      <c r="AC830685" s="19"/>
      <c r="AD830685" s="19"/>
      <c r="AE830685" s="19"/>
      <c r="AF830685" s="19"/>
      <c r="AG830685" s="19"/>
      <c r="AH830685" s="19"/>
      <c r="AI830685" s="19"/>
      <c r="AJ830685" s="19"/>
      <c r="AK830685" s="19"/>
      <c r="AL830685" s="19"/>
      <c r="AM830685" s="19"/>
      <c r="AN830685" s="19"/>
      <c r="AO830685" s="19"/>
      <c r="AP830685"/>
    </row>
    <row r="830686" spans="1:42" s="116" customFormat="1" x14ac:dyDescent="0.3">
      <c r="A830686"/>
      <c r="B830686"/>
      <c r="C830686"/>
      <c r="D830686"/>
      <c r="E830686"/>
      <c r="F830686"/>
      <c r="G830686"/>
      <c r="H830686"/>
      <c r="I830686"/>
      <c r="J830686"/>
      <c r="K830686"/>
      <c r="L830686"/>
      <c r="M830686" s="115"/>
      <c r="N830686" s="115"/>
      <c r="O830686"/>
      <c r="P830686"/>
      <c r="Q830686"/>
      <c r="R830686" s="19"/>
      <c r="S830686" s="19"/>
      <c r="T830686"/>
      <c r="U830686" s="113"/>
      <c r="V830686" s="19"/>
      <c r="W830686" s="19"/>
      <c r="X830686" s="19"/>
      <c r="Y830686" s="19"/>
      <c r="Z830686" s="19"/>
      <c r="AA830686" s="19"/>
      <c r="AB830686" s="19"/>
      <c r="AC830686" s="19"/>
      <c r="AD830686" s="19"/>
      <c r="AE830686" s="19"/>
      <c r="AF830686" s="19"/>
      <c r="AG830686" s="19"/>
      <c r="AH830686" s="19"/>
      <c r="AI830686" s="19"/>
      <c r="AJ830686" s="19"/>
      <c r="AK830686" s="19"/>
      <c r="AL830686" s="19"/>
      <c r="AM830686" s="19"/>
      <c r="AN830686" s="19"/>
      <c r="AO830686" s="19"/>
      <c r="AP830686"/>
    </row>
    <row r="830687" spans="1:42" s="116" customFormat="1" x14ac:dyDescent="0.3">
      <c r="A830687"/>
      <c r="B830687"/>
      <c r="C830687"/>
      <c r="D830687"/>
      <c r="E830687"/>
      <c r="F830687"/>
      <c r="G830687"/>
      <c r="H830687"/>
      <c r="I830687"/>
      <c r="J830687"/>
      <c r="K830687"/>
      <c r="L830687"/>
      <c r="M830687" s="115"/>
      <c r="N830687" s="115"/>
      <c r="O830687"/>
      <c r="P830687"/>
      <c r="Q830687"/>
      <c r="R830687" s="19"/>
      <c r="S830687" s="19"/>
      <c r="T830687"/>
      <c r="U830687" s="113"/>
      <c r="V830687" s="19"/>
      <c r="W830687" s="19"/>
      <c r="X830687" s="19"/>
      <c r="Y830687" s="19"/>
      <c r="Z830687" s="19"/>
      <c r="AA830687" s="19"/>
      <c r="AB830687" s="19"/>
      <c r="AC830687" s="19"/>
      <c r="AD830687" s="19"/>
      <c r="AE830687" s="19"/>
      <c r="AF830687" s="19"/>
      <c r="AG830687" s="19"/>
      <c r="AH830687" s="19"/>
      <c r="AI830687" s="19"/>
      <c r="AJ830687" s="19"/>
      <c r="AK830687" s="19"/>
      <c r="AL830687" s="19"/>
      <c r="AM830687" s="19"/>
      <c r="AN830687" s="19"/>
      <c r="AO830687" s="19"/>
      <c r="AP830687"/>
    </row>
    <row r="830688" spans="1:42" s="116" customFormat="1" x14ac:dyDescent="0.3">
      <c r="A830688"/>
      <c r="B830688"/>
      <c r="C830688"/>
      <c r="D830688"/>
      <c r="E830688"/>
      <c r="F830688"/>
      <c r="G830688"/>
      <c r="H830688"/>
      <c r="I830688"/>
      <c r="J830688"/>
      <c r="K830688"/>
      <c r="L830688"/>
      <c r="M830688" s="115"/>
      <c r="N830688" s="115"/>
      <c r="O830688"/>
      <c r="P830688"/>
      <c r="Q830688"/>
      <c r="R830688" s="19"/>
      <c r="S830688" s="19"/>
      <c r="T830688"/>
      <c r="U830688" s="113"/>
      <c r="V830688" s="19"/>
      <c r="W830688" s="19"/>
      <c r="X830688" s="19"/>
      <c r="Y830688" s="19"/>
      <c r="Z830688" s="19"/>
      <c r="AA830688" s="19"/>
      <c r="AB830688" s="19"/>
      <c r="AC830688" s="19"/>
      <c r="AD830688" s="19"/>
      <c r="AE830688" s="19"/>
      <c r="AF830688" s="19"/>
      <c r="AG830688" s="19"/>
      <c r="AH830688" s="19"/>
      <c r="AI830688" s="19"/>
      <c r="AJ830688" s="19"/>
      <c r="AK830688" s="19"/>
      <c r="AL830688" s="19"/>
      <c r="AM830688" s="19"/>
      <c r="AN830688" s="19"/>
      <c r="AO830688" s="19"/>
      <c r="AP830688"/>
    </row>
    <row r="830689" spans="1:42" s="116" customFormat="1" x14ac:dyDescent="0.3">
      <c r="A830689"/>
      <c r="B830689"/>
      <c r="C830689"/>
      <c r="D830689"/>
      <c r="E830689"/>
      <c r="F830689"/>
      <c r="G830689"/>
      <c r="H830689"/>
      <c r="I830689"/>
      <c r="J830689"/>
      <c r="K830689"/>
      <c r="L830689"/>
      <c r="M830689" s="115"/>
      <c r="N830689" s="115"/>
      <c r="O830689"/>
      <c r="P830689"/>
      <c r="Q830689"/>
      <c r="R830689" s="19"/>
      <c r="S830689" s="19"/>
      <c r="T830689"/>
      <c r="U830689" s="113"/>
      <c r="V830689" s="19"/>
      <c r="W830689" s="19"/>
      <c r="X830689" s="19"/>
      <c r="Y830689" s="19"/>
      <c r="Z830689" s="19"/>
      <c r="AA830689" s="19"/>
      <c r="AB830689" s="19"/>
      <c r="AC830689" s="19"/>
      <c r="AD830689" s="19"/>
      <c r="AE830689" s="19"/>
      <c r="AF830689" s="19"/>
      <c r="AG830689" s="19"/>
      <c r="AH830689" s="19"/>
      <c r="AI830689" s="19"/>
      <c r="AJ830689" s="19"/>
      <c r="AK830689" s="19"/>
      <c r="AL830689" s="19"/>
      <c r="AM830689" s="19"/>
      <c r="AN830689" s="19"/>
      <c r="AO830689" s="19"/>
      <c r="AP830689"/>
    </row>
    <row r="830690" spans="1:42" s="116" customFormat="1" x14ac:dyDescent="0.3">
      <c r="A830690"/>
      <c r="B830690"/>
      <c r="C830690"/>
      <c r="D830690"/>
      <c r="E830690"/>
      <c r="F830690"/>
      <c r="G830690"/>
      <c r="H830690"/>
      <c r="I830690"/>
      <c r="J830690"/>
      <c r="K830690"/>
      <c r="L830690"/>
      <c r="M830690" s="115"/>
      <c r="N830690" s="115"/>
      <c r="O830690"/>
      <c r="P830690"/>
      <c r="Q830690"/>
      <c r="R830690" s="19"/>
      <c r="S830690" s="19"/>
      <c r="T830690"/>
      <c r="U830690" s="113"/>
      <c r="V830690" s="19"/>
      <c r="W830690" s="19"/>
      <c r="X830690" s="19"/>
      <c r="Y830690" s="19"/>
      <c r="Z830690" s="19"/>
      <c r="AA830690" s="19"/>
      <c r="AB830690" s="19"/>
      <c r="AC830690" s="19"/>
      <c r="AD830690" s="19"/>
      <c r="AE830690" s="19"/>
      <c r="AF830690" s="19"/>
      <c r="AG830690" s="19"/>
      <c r="AH830690" s="19"/>
      <c r="AI830690" s="19"/>
      <c r="AJ830690" s="19"/>
      <c r="AK830690" s="19"/>
      <c r="AL830690" s="19"/>
      <c r="AM830690" s="19"/>
      <c r="AN830690" s="19"/>
      <c r="AO830690" s="19"/>
      <c r="AP830690"/>
    </row>
    <row r="830691" spans="1:42" s="116" customFormat="1" x14ac:dyDescent="0.3">
      <c r="A830691"/>
      <c r="B830691"/>
      <c r="C830691"/>
      <c r="D830691"/>
      <c r="E830691"/>
      <c r="F830691"/>
      <c r="G830691"/>
      <c r="H830691"/>
      <c r="I830691"/>
      <c r="J830691"/>
      <c r="K830691"/>
      <c r="L830691"/>
      <c r="M830691" s="115"/>
      <c r="N830691" s="115"/>
      <c r="O830691"/>
      <c r="P830691"/>
      <c r="Q830691"/>
      <c r="R830691" s="19"/>
      <c r="S830691" s="19"/>
      <c r="T830691"/>
      <c r="U830691" s="113"/>
      <c r="V830691" s="19"/>
      <c r="W830691" s="19"/>
      <c r="X830691" s="19"/>
      <c r="Y830691" s="19"/>
      <c r="Z830691" s="19"/>
      <c r="AA830691" s="19"/>
      <c r="AB830691" s="19"/>
      <c r="AC830691" s="19"/>
      <c r="AD830691" s="19"/>
      <c r="AE830691" s="19"/>
      <c r="AF830691" s="19"/>
      <c r="AG830691" s="19"/>
      <c r="AH830691" s="19"/>
      <c r="AI830691" s="19"/>
      <c r="AJ830691" s="19"/>
      <c r="AK830691" s="19"/>
      <c r="AL830691" s="19"/>
      <c r="AM830691" s="19"/>
      <c r="AN830691" s="19"/>
      <c r="AO830691" s="19"/>
      <c r="AP830691"/>
    </row>
    <row r="830692" spans="1:42" s="116" customFormat="1" x14ac:dyDescent="0.3">
      <c r="A830692"/>
      <c r="B830692"/>
      <c r="C830692"/>
      <c r="D830692"/>
      <c r="E830692"/>
      <c r="F830692"/>
      <c r="G830692"/>
      <c r="H830692"/>
      <c r="I830692"/>
      <c r="J830692"/>
      <c r="K830692"/>
      <c r="L830692"/>
      <c r="M830692" s="115"/>
      <c r="N830692" s="115"/>
      <c r="O830692"/>
      <c r="P830692"/>
      <c r="Q830692"/>
      <c r="R830692" s="19"/>
      <c r="S830692" s="19"/>
      <c r="T830692"/>
      <c r="U830692" s="113"/>
      <c r="V830692" s="19"/>
      <c r="W830692" s="19"/>
      <c r="X830692" s="19"/>
      <c r="Y830692" s="19"/>
      <c r="Z830692" s="19"/>
      <c r="AA830692" s="19"/>
      <c r="AB830692" s="19"/>
      <c r="AC830692" s="19"/>
      <c r="AD830692" s="19"/>
      <c r="AE830692" s="19"/>
      <c r="AF830692" s="19"/>
      <c r="AG830692" s="19"/>
      <c r="AH830692" s="19"/>
      <c r="AI830692" s="19"/>
      <c r="AJ830692" s="19"/>
      <c r="AK830692" s="19"/>
      <c r="AL830692" s="19"/>
      <c r="AM830692" s="19"/>
      <c r="AN830692" s="19"/>
      <c r="AO830692" s="19"/>
      <c r="AP830692"/>
    </row>
    <row r="830693" spans="1:42" s="116" customFormat="1" x14ac:dyDescent="0.3">
      <c r="A830693"/>
      <c r="B830693"/>
      <c r="C830693"/>
      <c r="D830693"/>
      <c r="E830693"/>
      <c r="F830693"/>
      <c r="G830693"/>
      <c r="H830693"/>
      <c r="I830693"/>
      <c r="J830693"/>
      <c r="K830693"/>
      <c r="L830693"/>
      <c r="M830693" s="115"/>
      <c r="N830693" s="115"/>
      <c r="O830693"/>
      <c r="P830693"/>
      <c r="Q830693"/>
      <c r="R830693" s="19"/>
      <c r="S830693" s="19"/>
      <c r="T830693"/>
      <c r="U830693" s="113"/>
      <c r="V830693" s="19"/>
      <c r="W830693" s="19"/>
      <c r="X830693" s="19"/>
      <c r="Y830693" s="19"/>
      <c r="Z830693" s="19"/>
      <c r="AA830693" s="19"/>
      <c r="AB830693" s="19"/>
      <c r="AC830693" s="19"/>
      <c r="AD830693" s="19"/>
      <c r="AE830693" s="19"/>
      <c r="AF830693" s="19"/>
      <c r="AG830693" s="19"/>
      <c r="AH830693" s="19"/>
      <c r="AI830693" s="19"/>
      <c r="AJ830693" s="19"/>
      <c r="AK830693" s="19"/>
      <c r="AL830693" s="19"/>
      <c r="AM830693" s="19"/>
      <c r="AN830693" s="19"/>
      <c r="AO830693" s="19"/>
      <c r="AP830693"/>
    </row>
    <row r="830694" spans="1:42" s="116" customFormat="1" x14ac:dyDescent="0.3">
      <c r="A830694"/>
      <c r="B830694"/>
      <c r="C830694"/>
      <c r="D830694"/>
      <c r="E830694"/>
      <c r="F830694"/>
      <c r="G830694"/>
      <c r="H830694"/>
      <c r="I830694"/>
      <c r="J830694"/>
      <c r="K830694"/>
      <c r="L830694"/>
      <c r="M830694" s="115"/>
      <c r="N830694" s="115"/>
      <c r="O830694"/>
      <c r="P830694"/>
      <c r="Q830694"/>
      <c r="R830694" s="19"/>
      <c r="S830694" s="19"/>
      <c r="T830694"/>
      <c r="U830694" s="113"/>
      <c r="V830694" s="19"/>
      <c r="W830694" s="19"/>
      <c r="X830694" s="19"/>
      <c r="Y830694" s="19"/>
      <c r="Z830694" s="19"/>
      <c r="AA830694" s="19"/>
      <c r="AB830694" s="19"/>
      <c r="AC830694" s="19"/>
      <c r="AD830694" s="19"/>
      <c r="AE830694" s="19"/>
      <c r="AF830694" s="19"/>
      <c r="AG830694" s="19"/>
      <c r="AH830694" s="19"/>
      <c r="AI830694" s="19"/>
      <c r="AJ830694" s="19"/>
      <c r="AK830694" s="19"/>
      <c r="AL830694" s="19"/>
      <c r="AM830694" s="19"/>
      <c r="AN830694" s="19"/>
      <c r="AO830694" s="19"/>
      <c r="AP830694"/>
    </row>
    <row r="830695" spans="1:42" s="116" customFormat="1" x14ac:dyDescent="0.3">
      <c r="A830695"/>
      <c r="B830695"/>
      <c r="C830695"/>
      <c r="D830695"/>
      <c r="E830695"/>
      <c r="F830695"/>
      <c r="G830695"/>
      <c r="H830695"/>
      <c r="I830695"/>
      <c r="J830695"/>
      <c r="K830695"/>
      <c r="L830695"/>
      <c r="M830695" s="115"/>
      <c r="N830695" s="115"/>
      <c r="O830695"/>
      <c r="P830695"/>
      <c r="Q830695"/>
      <c r="R830695" s="19"/>
      <c r="S830695" s="19"/>
      <c r="T830695"/>
      <c r="U830695" s="113"/>
      <c r="V830695" s="19"/>
      <c r="W830695" s="19"/>
      <c r="X830695" s="19"/>
      <c r="Y830695" s="19"/>
      <c r="Z830695" s="19"/>
      <c r="AA830695" s="19"/>
      <c r="AB830695" s="19"/>
      <c r="AC830695" s="19"/>
      <c r="AD830695" s="19"/>
      <c r="AE830695" s="19"/>
      <c r="AF830695" s="19"/>
      <c r="AG830695" s="19"/>
      <c r="AH830695" s="19"/>
      <c r="AI830695" s="19"/>
      <c r="AJ830695" s="19"/>
      <c r="AK830695" s="19"/>
      <c r="AL830695" s="19"/>
      <c r="AM830695" s="19"/>
      <c r="AN830695" s="19"/>
      <c r="AO830695" s="19"/>
      <c r="AP830695"/>
    </row>
    <row r="830696" spans="1:42" s="116" customFormat="1" x14ac:dyDescent="0.3">
      <c r="A830696"/>
      <c r="B830696"/>
      <c r="C830696"/>
      <c r="D830696"/>
      <c r="E830696"/>
      <c r="F830696"/>
      <c r="G830696"/>
      <c r="H830696"/>
      <c r="I830696"/>
      <c r="J830696"/>
      <c r="K830696"/>
      <c r="L830696"/>
      <c r="M830696" s="115"/>
      <c r="N830696" s="115"/>
      <c r="O830696"/>
      <c r="P830696"/>
      <c r="Q830696"/>
      <c r="R830696" s="19"/>
      <c r="S830696" s="19"/>
      <c r="T830696"/>
      <c r="U830696" s="113"/>
      <c r="V830696" s="19"/>
      <c r="W830696" s="19"/>
      <c r="X830696" s="19"/>
      <c r="Y830696" s="19"/>
      <c r="Z830696" s="19"/>
      <c r="AA830696" s="19"/>
      <c r="AB830696" s="19"/>
      <c r="AC830696" s="19"/>
      <c r="AD830696" s="19"/>
      <c r="AE830696" s="19"/>
      <c r="AF830696" s="19"/>
      <c r="AG830696" s="19"/>
      <c r="AH830696" s="19"/>
      <c r="AI830696" s="19"/>
      <c r="AJ830696" s="19"/>
      <c r="AK830696" s="19"/>
      <c r="AL830696" s="19"/>
      <c r="AM830696" s="19"/>
      <c r="AN830696" s="19"/>
      <c r="AO830696" s="19"/>
      <c r="AP830696"/>
    </row>
    <row r="830697" spans="1:42" s="116" customFormat="1" x14ac:dyDescent="0.3">
      <c r="A830697"/>
      <c r="B830697"/>
      <c r="C830697"/>
      <c r="D830697"/>
      <c r="E830697"/>
      <c r="F830697"/>
      <c r="G830697"/>
      <c r="H830697"/>
      <c r="I830697"/>
      <c r="J830697"/>
      <c r="K830697"/>
      <c r="L830697"/>
      <c r="M830697" s="115"/>
      <c r="N830697" s="115"/>
      <c r="O830697"/>
      <c r="P830697"/>
      <c r="Q830697"/>
      <c r="R830697" s="19"/>
      <c r="S830697" s="19"/>
      <c r="T830697"/>
      <c r="U830697" s="113"/>
      <c r="V830697" s="19"/>
      <c r="W830697" s="19"/>
      <c r="X830697" s="19"/>
      <c r="Y830697" s="19"/>
      <c r="Z830697" s="19"/>
      <c r="AA830697" s="19"/>
      <c r="AB830697" s="19"/>
      <c r="AC830697" s="19"/>
      <c r="AD830697" s="19"/>
      <c r="AE830697" s="19"/>
      <c r="AF830697" s="19"/>
      <c r="AG830697" s="19"/>
      <c r="AH830697" s="19"/>
      <c r="AI830697" s="19"/>
      <c r="AJ830697" s="19"/>
      <c r="AK830697" s="19"/>
      <c r="AL830697" s="19"/>
      <c r="AM830697" s="19"/>
      <c r="AN830697" s="19"/>
      <c r="AO830697" s="19"/>
      <c r="AP830697"/>
    </row>
    <row r="830698" spans="1:42" s="116" customFormat="1" x14ac:dyDescent="0.3">
      <c r="A830698"/>
      <c r="B830698"/>
      <c r="C830698"/>
      <c r="D830698"/>
      <c r="E830698"/>
      <c r="F830698"/>
      <c r="G830698"/>
      <c r="H830698"/>
      <c r="I830698"/>
      <c r="J830698"/>
      <c r="K830698"/>
      <c r="L830698"/>
      <c r="M830698" s="115"/>
      <c r="N830698" s="115"/>
      <c r="O830698"/>
      <c r="P830698"/>
      <c r="Q830698"/>
      <c r="R830698" s="19"/>
      <c r="S830698" s="19"/>
      <c r="T830698"/>
      <c r="U830698" s="113"/>
      <c r="V830698" s="19"/>
      <c r="W830698" s="19"/>
      <c r="X830698" s="19"/>
      <c r="Y830698" s="19"/>
      <c r="Z830698" s="19"/>
      <c r="AA830698" s="19"/>
      <c r="AB830698" s="19"/>
      <c r="AC830698" s="19"/>
      <c r="AD830698" s="19"/>
      <c r="AE830698" s="19"/>
      <c r="AF830698" s="19"/>
      <c r="AG830698" s="19"/>
      <c r="AH830698" s="19"/>
      <c r="AI830698" s="19"/>
      <c r="AJ830698" s="19"/>
      <c r="AK830698" s="19"/>
      <c r="AL830698" s="19"/>
      <c r="AM830698" s="19"/>
      <c r="AN830698" s="19"/>
      <c r="AO830698" s="19"/>
      <c r="AP830698"/>
    </row>
    <row r="830699" spans="1:42" s="116" customFormat="1" x14ac:dyDescent="0.3">
      <c r="A830699"/>
      <c r="B830699"/>
      <c r="C830699"/>
      <c r="D830699"/>
      <c r="E830699"/>
      <c r="F830699"/>
      <c r="G830699"/>
      <c r="H830699"/>
      <c r="I830699"/>
      <c r="J830699"/>
      <c r="K830699"/>
      <c r="L830699"/>
      <c r="M830699" s="115"/>
      <c r="N830699" s="115"/>
      <c r="O830699"/>
      <c r="P830699"/>
      <c r="Q830699"/>
      <c r="R830699" s="19"/>
      <c r="S830699" s="19"/>
      <c r="T830699"/>
      <c r="U830699" s="113"/>
      <c r="V830699" s="19"/>
      <c r="W830699" s="19"/>
      <c r="X830699" s="19"/>
      <c r="Y830699" s="19"/>
      <c r="Z830699" s="19"/>
      <c r="AA830699" s="19"/>
      <c r="AB830699" s="19"/>
      <c r="AC830699" s="19"/>
      <c r="AD830699" s="19"/>
      <c r="AE830699" s="19"/>
      <c r="AF830699" s="19"/>
      <c r="AG830699" s="19"/>
      <c r="AH830699" s="19"/>
      <c r="AI830699" s="19"/>
      <c r="AJ830699" s="19"/>
      <c r="AK830699" s="19"/>
      <c r="AL830699" s="19"/>
      <c r="AM830699" s="19"/>
      <c r="AN830699" s="19"/>
      <c r="AO830699" s="19"/>
      <c r="AP830699"/>
    </row>
    <row r="830700" spans="1:42" s="116" customFormat="1" x14ac:dyDescent="0.3">
      <c r="A830700"/>
      <c r="B830700"/>
      <c r="C830700"/>
      <c r="D830700"/>
      <c r="E830700"/>
      <c r="F830700"/>
      <c r="G830700"/>
      <c r="H830700"/>
      <c r="I830700"/>
      <c r="J830700"/>
      <c r="K830700"/>
      <c r="L830700"/>
      <c r="M830700" s="115"/>
      <c r="N830700" s="115"/>
      <c r="O830700"/>
      <c r="P830700"/>
      <c r="Q830700"/>
      <c r="R830700" s="19"/>
      <c r="S830700" s="19"/>
      <c r="T830700"/>
      <c r="U830700" s="113"/>
      <c r="V830700" s="19"/>
      <c r="W830700" s="19"/>
      <c r="X830700" s="19"/>
      <c r="Y830700" s="19"/>
      <c r="Z830700" s="19"/>
      <c r="AA830700" s="19"/>
      <c r="AB830700" s="19"/>
      <c r="AC830700" s="19"/>
      <c r="AD830700" s="19"/>
      <c r="AE830700" s="19"/>
      <c r="AF830700" s="19"/>
      <c r="AG830700" s="19"/>
      <c r="AH830700" s="19"/>
      <c r="AI830700" s="19"/>
      <c r="AJ830700" s="19"/>
      <c r="AK830700" s="19"/>
      <c r="AL830700" s="19"/>
      <c r="AM830700" s="19"/>
      <c r="AN830700" s="19"/>
      <c r="AO830700" s="19"/>
      <c r="AP830700"/>
    </row>
    <row r="830701" spans="1:42" s="116" customFormat="1" x14ac:dyDescent="0.3">
      <c r="A830701"/>
      <c r="B830701"/>
      <c r="C830701"/>
      <c r="D830701"/>
      <c r="E830701"/>
      <c r="F830701"/>
      <c r="G830701"/>
      <c r="H830701"/>
      <c r="I830701"/>
      <c r="J830701"/>
      <c r="K830701"/>
      <c r="L830701"/>
      <c r="M830701" s="115"/>
      <c r="N830701" s="115"/>
      <c r="O830701"/>
      <c r="P830701"/>
      <c r="Q830701"/>
      <c r="R830701" s="19"/>
      <c r="S830701" s="19"/>
      <c r="T830701"/>
      <c r="U830701" s="113"/>
      <c r="V830701" s="19"/>
      <c r="W830701" s="19"/>
      <c r="X830701" s="19"/>
      <c r="Y830701" s="19"/>
      <c r="Z830701" s="19"/>
      <c r="AA830701" s="19"/>
      <c r="AB830701" s="19"/>
      <c r="AC830701" s="19"/>
      <c r="AD830701" s="19"/>
      <c r="AE830701" s="19"/>
      <c r="AF830701" s="19"/>
      <c r="AG830701" s="19"/>
      <c r="AH830701" s="19"/>
      <c r="AI830701" s="19"/>
      <c r="AJ830701" s="19"/>
      <c r="AK830701" s="19"/>
      <c r="AL830701" s="19"/>
      <c r="AM830701" s="19"/>
      <c r="AN830701" s="19"/>
      <c r="AO830701" s="19"/>
      <c r="AP830701"/>
    </row>
    <row r="830702" spans="1:42" s="116" customFormat="1" x14ac:dyDescent="0.3">
      <c r="A830702"/>
      <c r="B830702"/>
      <c r="C830702"/>
      <c r="D830702"/>
      <c r="E830702"/>
      <c r="F830702"/>
      <c r="G830702"/>
      <c r="H830702"/>
      <c r="I830702"/>
      <c r="J830702"/>
      <c r="K830702"/>
      <c r="L830702"/>
      <c r="M830702" s="115"/>
      <c r="N830702" s="115"/>
      <c r="O830702"/>
      <c r="P830702"/>
      <c r="Q830702"/>
      <c r="R830702" s="19"/>
      <c r="S830702" s="19"/>
      <c r="T830702"/>
      <c r="U830702" s="113"/>
      <c r="V830702" s="19"/>
      <c r="W830702" s="19"/>
      <c r="X830702" s="19"/>
      <c r="Y830702" s="19"/>
      <c r="Z830702" s="19"/>
      <c r="AA830702" s="19"/>
      <c r="AB830702" s="19"/>
      <c r="AC830702" s="19"/>
      <c r="AD830702" s="19"/>
      <c r="AE830702" s="19"/>
      <c r="AF830702" s="19"/>
      <c r="AG830702" s="19"/>
      <c r="AH830702" s="19"/>
      <c r="AI830702" s="19"/>
      <c r="AJ830702" s="19"/>
      <c r="AK830702" s="19"/>
      <c r="AL830702" s="19"/>
      <c r="AM830702" s="19"/>
      <c r="AN830702" s="19"/>
      <c r="AO830702" s="19"/>
      <c r="AP830702"/>
    </row>
    <row r="830703" spans="1:42" s="116" customFormat="1" x14ac:dyDescent="0.3">
      <c r="A830703"/>
      <c r="B830703"/>
      <c r="C830703"/>
      <c r="D830703"/>
      <c r="E830703"/>
      <c r="F830703"/>
      <c r="G830703"/>
      <c r="H830703"/>
      <c r="I830703"/>
      <c r="J830703"/>
      <c r="K830703"/>
      <c r="L830703"/>
      <c r="M830703" s="115"/>
      <c r="N830703" s="115"/>
      <c r="O830703"/>
      <c r="P830703"/>
      <c r="Q830703"/>
      <c r="R830703" s="19"/>
      <c r="S830703" s="19"/>
      <c r="T830703"/>
      <c r="U830703" s="113"/>
      <c r="V830703" s="19"/>
      <c r="W830703" s="19"/>
      <c r="X830703" s="19"/>
      <c r="Y830703" s="19"/>
      <c r="Z830703" s="19"/>
      <c r="AA830703" s="19"/>
      <c r="AB830703" s="19"/>
      <c r="AC830703" s="19"/>
      <c r="AD830703" s="19"/>
      <c r="AE830703" s="19"/>
      <c r="AF830703" s="19"/>
      <c r="AG830703" s="19"/>
      <c r="AH830703" s="19"/>
      <c r="AI830703" s="19"/>
      <c r="AJ830703" s="19"/>
      <c r="AK830703" s="19"/>
      <c r="AL830703" s="19"/>
      <c r="AM830703" s="19"/>
      <c r="AN830703" s="19"/>
      <c r="AO830703" s="19"/>
      <c r="AP830703"/>
    </row>
    <row r="830704" spans="1:42" s="116" customFormat="1" x14ac:dyDescent="0.3">
      <c r="A830704"/>
      <c r="B830704"/>
      <c r="C830704"/>
      <c r="D830704"/>
      <c r="E830704"/>
      <c r="F830704"/>
      <c r="G830704"/>
      <c r="H830704"/>
      <c r="I830704"/>
      <c r="J830704"/>
      <c r="K830704"/>
      <c r="L830704"/>
      <c r="M830704" s="115"/>
      <c r="N830704" s="115"/>
      <c r="O830704"/>
      <c r="P830704"/>
      <c r="Q830704"/>
      <c r="R830704" s="19"/>
      <c r="S830704" s="19"/>
      <c r="T830704"/>
      <c r="U830704" s="113"/>
      <c r="V830704" s="19"/>
      <c r="W830704" s="19"/>
      <c r="X830704" s="19"/>
      <c r="Y830704" s="19"/>
      <c r="Z830704" s="19"/>
      <c r="AA830704" s="19"/>
      <c r="AB830704" s="19"/>
      <c r="AC830704" s="19"/>
      <c r="AD830704" s="19"/>
      <c r="AE830704" s="19"/>
      <c r="AF830704" s="19"/>
      <c r="AG830704" s="19"/>
      <c r="AH830704" s="19"/>
      <c r="AI830704" s="19"/>
      <c r="AJ830704" s="19"/>
      <c r="AK830704" s="19"/>
      <c r="AL830704" s="19"/>
      <c r="AM830704" s="19"/>
      <c r="AN830704" s="19"/>
      <c r="AO830704" s="19"/>
      <c r="AP830704"/>
    </row>
    <row r="830705" spans="1:42" s="116" customFormat="1" x14ac:dyDescent="0.3">
      <c r="A830705"/>
      <c r="B830705"/>
      <c r="C830705"/>
      <c r="D830705"/>
      <c r="E830705"/>
      <c r="F830705"/>
      <c r="G830705"/>
      <c r="H830705"/>
      <c r="I830705"/>
      <c r="J830705"/>
      <c r="K830705"/>
      <c r="L830705"/>
      <c r="M830705" s="115"/>
      <c r="N830705" s="115"/>
      <c r="O830705"/>
      <c r="P830705"/>
      <c r="Q830705"/>
      <c r="R830705" s="19"/>
      <c r="S830705" s="19"/>
      <c r="T830705"/>
      <c r="U830705" s="113"/>
      <c r="V830705" s="19"/>
      <c r="W830705" s="19"/>
      <c r="X830705" s="19"/>
      <c r="Y830705" s="19"/>
      <c r="Z830705" s="19"/>
      <c r="AA830705" s="19"/>
      <c r="AB830705" s="19"/>
      <c r="AC830705" s="19"/>
      <c r="AD830705" s="19"/>
      <c r="AE830705" s="19"/>
      <c r="AF830705" s="19"/>
      <c r="AG830705" s="19"/>
      <c r="AH830705" s="19"/>
      <c r="AI830705" s="19"/>
      <c r="AJ830705" s="19"/>
      <c r="AK830705" s="19"/>
      <c r="AL830705" s="19"/>
      <c r="AM830705" s="19"/>
      <c r="AN830705" s="19"/>
      <c r="AO830705" s="19"/>
      <c r="AP830705"/>
    </row>
    <row r="830706" spans="1:42" s="116" customFormat="1" x14ac:dyDescent="0.3">
      <c r="A830706"/>
      <c r="B830706"/>
      <c r="C830706"/>
      <c r="D830706"/>
      <c r="E830706"/>
      <c r="F830706"/>
      <c r="G830706"/>
      <c r="H830706"/>
      <c r="I830706"/>
      <c r="J830706"/>
      <c r="K830706"/>
      <c r="L830706"/>
      <c r="M830706" s="115"/>
      <c r="N830706" s="115"/>
      <c r="O830706"/>
      <c r="P830706"/>
      <c r="Q830706"/>
      <c r="R830706" s="19"/>
      <c r="S830706" s="19"/>
      <c r="T830706"/>
      <c r="U830706" s="113"/>
      <c r="V830706" s="19"/>
      <c r="W830706" s="19"/>
      <c r="X830706" s="19"/>
      <c r="Y830706" s="19"/>
      <c r="Z830706" s="19"/>
      <c r="AA830706" s="19"/>
      <c r="AB830706" s="19"/>
      <c r="AC830706" s="19"/>
      <c r="AD830706" s="19"/>
      <c r="AE830706" s="19"/>
      <c r="AF830706" s="19"/>
      <c r="AG830706" s="19"/>
      <c r="AH830706" s="19"/>
      <c r="AI830706" s="19"/>
      <c r="AJ830706" s="19"/>
      <c r="AK830706" s="19"/>
      <c r="AL830706" s="19"/>
      <c r="AM830706" s="19"/>
      <c r="AN830706" s="19"/>
      <c r="AO830706" s="19"/>
      <c r="AP830706"/>
    </row>
    <row r="830707" spans="1:42" s="116" customFormat="1" x14ac:dyDescent="0.3">
      <c r="A830707"/>
      <c r="B830707"/>
      <c r="C830707"/>
      <c r="D830707"/>
      <c r="E830707"/>
      <c r="F830707"/>
      <c r="G830707"/>
      <c r="H830707"/>
      <c r="I830707"/>
      <c r="J830707"/>
      <c r="K830707"/>
      <c r="L830707"/>
      <c r="M830707" s="115"/>
      <c r="N830707" s="115"/>
      <c r="O830707"/>
      <c r="P830707"/>
      <c r="Q830707"/>
      <c r="R830707" s="19"/>
      <c r="S830707" s="19"/>
      <c r="T830707"/>
      <c r="U830707" s="113"/>
      <c r="V830707" s="19"/>
      <c r="W830707" s="19"/>
      <c r="X830707" s="19"/>
      <c r="Y830707" s="19"/>
      <c r="Z830707" s="19"/>
      <c r="AA830707" s="19"/>
      <c r="AB830707" s="19"/>
      <c r="AC830707" s="19"/>
      <c r="AD830707" s="19"/>
      <c r="AE830707" s="19"/>
      <c r="AF830707" s="19"/>
      <c r="AG830707" s="19"/>
      <c r="AH830707" s="19"/>
      <c r="AI830707" s="19"/>
      <c r="AJ830707" s="19"/>
      <c r="AK830707" s="19"/>
      <c r="AL830707" s="19"/>
      <c r="AM830707" s="19"/>
      <c r="AN830707" s="19"/>
      <c r="AO830707" s="19"/>
      <c r="AP830707"/>
    </row>
    <row r="830708" spans="1:42" s="116" customFormat="1" x14ac:dyDescent="0.3">
      <c r="A830708"/>
      <c r="B830708"/>
      <c r="C830708"/>
      <c r="D830708"/>
      <c r="E830708"/>
      <c r="F830708"/>
      <c r="G830708"/>
      <c r="H830708"/>
      <c r="I830708"/>
      <c r="J830708"/>
      <c r="K830708"/>
      <c r="L830708"/>
      <c r="M830708" s="115"/>
      <c r="N830708" s="115"/>
      <c r="O830708"/>
      <c r="P830708"/>
      <c r="Q830708"/>
      <c r="R830708" s="19"/>
      <c r="S830708" s="19"/>
      <c r="T830708"/>
      <c r="U830708" s="113"/>
      <c r="V830708" s="19"/>
      <c r="W830708" s="19"/>
      <c r="X830708" s="19"/>
      <c r="Y830708" s="19"/>
      <c r="Z830708" s="19"/>
      <c r="AA830708" s="19"/>
      <c r="AB830708" s="19"/>
      <c r="AC830708" s="19"/>
      <c r="AD830708" s="19"/>
      <c r="AE830708" s="19"/>
      <c r="AF830708" s="19"/>
      <c r="AG830708" s="19"/>
      <c r="AH830708" s="19"/>
      <c r="AI830708" s="19"/>
      <c r="AJ830708" s="19"/>
      <c r="AK830708" s="19"/>
      <c r="AL830708" s="19"/>
      <c r="AM830708" s="19"/>
      <c r="AN830708" s="19"/>
      <c r="AO830708" s="19"/>
      <c r="AP830708"/>
    </row>
    <row r="830709" spans="1:42" s="116" customFormat="1" x14ac:dyDescent="0.3">
      <c r="A830709"/>
      <c r="B830709"/>
      <c r="C830709"/>
      <c r="D830709"/>
      <c r="E830709"/>
      <c r="F830709"/>
      <c r="G830709"/>
      <c r="H830709"/>
      <c r="I830709"/>
      <c r="J830709"/>
      <c r="K830709"/>
      <c r="L830709"/>
      <c r="M830709" s="115"/>
      <c r="N830709" s="115"/>
      <c r="O830709"/>
      <c r="P830709"/>
      <c r="Q830709"/>
      <c r="R830709" s="19"/>
      <c r="S830709" s="19"/>
      <c r="T830709"/>
      <c r="U830709" s="113"/>
      <c r="V830709" s="19"/>
      <c r="W830709" s="19"/>
      <c r="X830709" s="19"/>
      <c r="Y830709" s="19"/>
      <c r="Z830709" s="19"/>
      <c r="AA830709" s="19"/>
      <c r="AB830709" s="19"/>
      <c r="AC830709" s="19"/>
      <c r="AD830709" s="19"/>
      <c r="AE830709" s="19"/>
      <c r="AF830709" s="19"/>
      <c r="AG830709" s="19"/>
      <c r="AH830709" s="19"/>
      <c r="AI830709" s="19"/>
      <c r="AJ830709" s="19"/>
      <c r="AK830709" s="19"/>
      <c r="AL830709" s="19"/>
      <c r="AM830709" s="19"/>
      <c r="AN830709" s="19"/>
      <c r="AO830709" s="19"/>
      <c r="AP830709"/>
    </row>
    <row r="830710" spans="1:42" s="116" customFormat="1" x14ac:dyDescent="0.3">
      <c r="A830710"/>
      <c r="B830710"/>
      <c r="C830710"/>
      <c r="D830710"/>
      <c r="E830710"/>
      <c r="F830710"/>
      <c r="G830710"/>
      <c r="H830710"/>
      <c r="I830710"/>
      <c r="J830710"/>
      <c r="K830710"/>
      <c r="L830710"/>
      <c r="M830710" s="115"/>
      <c r="N830710" s="115"/>
      <c r="O830710"/>
      <c r="P830710"/>
      <c r="Q830710"/>
      <c r="R830710" s="19"/>
      <c r="S830710" s="19"/>
      <c r="T830710"/>
      <c r="U830710" s="113"/>
      <c r="V830710" s="19"/>
      <c r="W830710" s="19"/>
      <c r="X830710" s="19"/>
      <c r="Y830710" s="19"/>
      <c r="Z830710" s="19"/>
      <c r="AA830710" s="19"/>
      <c r="AB830710" s="19"/>
      <c r="AC830710" s="19"/>
      <c r="AD830710" s="19"/>
      <c r="AE830710" s="19"/>
      <c r="AF830710" s="19"/>
      <c r="AG830710" s="19"/>
      <c r="AH830710" s="19"/>
      <c r="AI830710" s="19"/>
      <c r="AJ830710" s="19"/>
      <c r="AK830710" s="19"/>
      <c r="AL830710" s="19"/>
      <c r="AM830710" s="19"/>
      <c r="AN830710" s="19"/>
      <c r="AO830710" s="19"/>
      <c r="AP830710"/>
    </row>
    <row r="830711" spans="1:42" s="116" customFormat="1" x14ac:dyDescent="0.3">
      <c r="A830711"/>
      <c r="B830711"/>
      <c r="C830711"/>
      <c r="D830711"/>
      <c r="E830711"/>
      <c r="F830711"/>
      <c r="G830711"/>
      <c r="H830711"/>
      <c r="I830711"/>
      <c r="J830711"/>
      <c r="K830711"/>
      <c r="L830711"/>
      <c r="M830711" s="115"/>
      <c r="N830711" s="115"/>
      <c r="O830711"/>
      <c r="P830711"/>
      <c r="Q830711"/>
      <c r="R830711" s="19"/>
      <c r="S830711" s="19"/>
      <c r="T830711"/>
      <c r="U830711" s="113"/>
      <c r="V830711" s="19"/>
      <c r="W830711" s="19"/>
      <c r="X830711" s="19"/>
      <c r="Y830711" s="19"/>
      <c r="Z830711" s="19"/>
      <c r="AA830711" s="19"/>
      <c r="AB830711" s="19"/>
      <c r="AC830711" s="19"/>
      <c r="AD830711" s="19"/>
      <c r="AE830711" s="19"/>
      <c r="AF830711" s="19"/>
      <c r="AG830711" s="19"/>
      <c r="AH830711" s="19"/>
      <c r="AI830711" s="19"/>
      <c r="AJ830711" s="19"/>
      <c r="AK830711" s="19"/>
      <c r="AL830711" s="19"/>
      <c r="AM830711" s="19"/>
      <c r="AN830711" s="19"/>
      <c r="AO830711" s="19"/>
      <c r="AP830711"/>
    </row>
    <row r="830712" spans="1:42" s="116" customFormat="1" x14ac:dyDescent="0.3">
      <c r="A830712"/>
      <c r="B830712"/>
      <c r="C830712"/>
      <c r="D830712"/>
      <c r="E830712"/>
      <c r="F830712"/>
      <c r="G830712"/>
      <c r="H830712"/>
      <c r="I830712"/>
      <c r="J830712"/>
      <c r="K830712"/>
      <c r="L830712"/>
      <c r="M830712" s="115"/>
      <c r="N830712" s="115"/>
      <c r="O830712"/>
      <c r="P830712"/>
      <c r="Q830712"/>
      <c r="R830712" s="19"/>
      <c r="S830712" s="19"/>
      <c r="T830712"/>
      <c r="U830712" s="113"/>
      <c r="V830712" s="19"/>
      <c r="W830712" s="19"/>
      <c r="X830712" s="19"/>
      <c r="Y830712" s="19"/>
      <c r="Z830712" s="19"/>
      <c r="AA830712" s="19"/>
      <c r="AB830712" s="19"/>
      <c r="AC830712" s="19"/>
      <c r="AD830712" s="19"/>
      <c r="AE830712" s="19"/>
      <c r="AF830712" s="19"/>
      <c r="AG830712" s="19"/>
      <c r="AH830712" s="19"/>
      <c r="AI830712" s="19"/>
      <c r="AJ830712" s="19"/>
      <c r="AK830712" s="19"/>
      <c r="AL830712" s="19"/>
      <c r="AM830712" s="19"/>
      <c r="AN830712" s="19"/>
      <c r="AO830712" s="19"/>
      <c r="AP830712"/>
    </row>
    <row r="830713" spans="1:42" s="116" customFormat="1" x14ac:dyDescent="0.3">
      <c r="A830713"/>
      <c r="B830713"/>
      <c r="C830713"/>
      <c r="D830713"/>
      <c r="E830713"/>
      <c r="F830713"/>
      <c r="G830713"/>
      <c r="H830713"/>
      <c r="I830713"/>
      <c r="J830713"/>
      <c r="K830713"/>
      <c r="L830713"/>
      <c r="M830713" s="115"/>
      <c r="N830713" s="115"/>
      <c r="O830713"/>
      <c r="P830713"/>
      <c r="Q830713"/>
      <c r="R830713" s="19"/>
      <c r="S830713" s="19"/>
      <c r="T830713"/>
      <c r="U830713" s="113"/>
      <c r="V830713" s="19"/>
      <c r="W830713" s="19"/>
      <c r="X830713" s="19"/>
      <c r="Y830713" s="19"/>
      <c r="Z830713" s="19"/>
      <c r="AA830713" s="19"/>
      <c r="AB830713" s="19"/>
      <c r="AC830713" s="19"/>
      <c r="AD830713" s="19"/>
      <c r="AE830713" s="19"/>
      <c r="AF830713" s="19"/>
      <c r="AG830713" s="19"/>
      <c r="AH830713" s="19"/>
      <c r="AI830713" s="19"/>
      <c r="AJ830713" s="19"/>
      <c r="AK830713" s="19"/>
      <c r="AL830713" s="19"/>
      <c r="AM830713" s="19"/>
      <c r="AN830713" s="19"/>
      <c r="AO830713" s="19"/>
      <c r="AP830713"/>
    </row>
    <row r="830714" spans="1:42" s="116" customFormat="1" x14ac:dyDescent="0.3">
      <c r="A830714"/>
      <c r="B830714"/>
      <c r="C830714"/>
      <c r="D830714"/>
      <c r="E830714"/>
      <c r="F830714"/>
      <c r="G830714"/>
      <c r="H830714"/>
      <c r="I830714"/>
      <c r="J830714"/>
      <c r="K830714"/>
      <c r="L830714"/>
      <c r="M830714" s="115"/>
      <c r="N830714" s="115"/>
      <c r="O830714"/>
      <c r="P830714"/>
      <c r="Q830714"/>
      <c r="R830714" s="19"/>
      <c r="S830714" s="19"/>
      <c r="T830714"/>
      <c r="U830714" s="113"/>
      <c r="V830714" s="19"/>
      <c r="W830714" s="19"/>
      <c r="X830714" s="19"/>
      <c r="Y830714" s="19"/>
      <c r="Z830714" s="19"/>
      <c r="AA830714" s="19"/>
      <c r="AB830714" s="19"/>
      <c r="AC830714" s="19"/>
      <c r="AD830714" s="19"/>
      <c r="AE830714" s="19"/>
      <c r="AF830714" s="19"/>
      <c r="AG830714" s="19"/>
      <c r="AH830714" s="19"/>
      <c r="AI830714" s="19"/>
      <c r="AJ830714" s="19"/>
      <c r="AK830714" s="19"/>
      <c r="AL830714" s="19"/>
      <c r="AM830714" s="19"/>
      <c r="AN830714" s="19"/>
      <c r="AO830714" s="19"/>
      <c r="AP830714"/>
    </row>
    <row r="830715" spans="1:42" s="116" customFormat="1" x14ac:dyDescent="0.3">
      <c r="A830715"/>
      <c r="B830715"/>
      <c r="C830715"/>
      <c r="D830715"/>
      <c r="E830715"/>
      <c r="F830715"/>
      <c r="G830715"/>
      <c r="H830715"/>
      <c r="I830715"/>
      <c r="J830715"/>
      <c r="K830715"/>
      <c r="L830715"/>
      <c r="M830715" s="115"/>
      <c r="N830715" s="115"/>
      <c r="O830715"/>
      <c r="P830715"/>
      <c r="Q830715"/>
      <c r="R830715" s="19"/>
      <c r="S830715" s="19"/>
      <c r="T830715"/>
      <c r="U830715" s="113"/>
      <c r="V830715" s="19"/>
      <c r="W830715" s="19"/>
      <c r="X830715" s="19"/>
      <c r="Y830715" s="19"/>
      <c r="Z830715" s="19"/>
      <c r="AA830715" s="19"/>
      <c r="AB830715" s="19"/>
      <c r="AC830715" s="19"/>
      <c r="AD830715" s="19"/>
      <c r="AE830715" s="19"/>
      <c r="AF830715" s="19"/>
      <c r="AG830715" s="19"/>
      <c r="AH830715" s="19"/>
      <c r="AI830715" s="19"/>
      <c r="AJ830715" s="19"/>
      <c r="AK830715" s="19"/>
      <c r="AL830715" s="19"/>
      <c r="AM830715" s="19"/>
      <c r="AN830715" s="19"/>
      <c r="AO830715" s="19"/>
      <c r="AP830715"/>
    </row>
    <row r="830716" spans="1:42" s="116" customFormat="1" x14ac:dyDescent="0.3">
      <c r="A830716"/>
      <c r="B830716"/>
      <c r="C830716"/>
      <c r="D830716"/>
      <c r="E830716"/>
      <c r="F830716"/>
      <c r="G830716"/>
      <c r="H830716"/>
      <c r="I830716"/>
      <c r="J830716"/>
      <c r="K830716"/>
      <c r="L830716"/>
      <c r="M830716" s="115"/>
      <c r="N830716" s="115"/>
      <c r="O830716"/>
      <c r="P830716"/>
      <c r="Q830716"/>
      <c r="R830716" s="19"/>
      <c r="S830716" s="19"/>
      <c r="T830716"/>
      <c r="U830716" s="113"/>
      <c r="V830716" s="19"/>
      <c r="W830716" s="19"/>
      <c r="X830716" s="19"/>
      <c r="Y830716" s="19"/>
      <c r="Z830716" s="19"/>
      <c r="AA830716" s="19"/>
      <c r="AB830716" s="19"/>
      <c r="AC830716" s="19"/>
      <c r="AD830716" s="19"/>
      <c r="AE830716" s="19"/>
      <c r="AF830716" s="19"/>
      <c r="AG830716" s="19"/>
      <c r="AH830716" s="19"/>
      <c r="AI830716" s="19"/>
      <c r="AJ830716" s="19"/>
      <c r="AK830716" s="19"/>
      <c r="AL830716" s="19"/>
      <c r="AM830716" s="19"/>
      <c r="AN830716" s="19"/>
      <c r="AO830716" s="19"/>
      <c r="AP830716"/>
    </row>
    <row r="830717" spans="1:42" s="116" customFormat="1" x14ac:dyDescent="0.3">
      <c r="A830717"/>
      <c r="B830717"/>
      <c r="C830717"/>
      <c r="D830717"/>
      <c r="E830717"/>
      <c r="F830717"/>
      <c r="G830717"/>
      <c r="H830717"/>
      <c r="I830717"/>
      <c r="J830717"/>
      <c r="K830717"/>
      <c r="L830717"/>
      <c r="M830717" s="115"/>
      <c r="N830717" s="115"/>
      <c r="O830717"/>
      <c r="P830717"/>
      <c r="Q830717"/>
      <c r="R830717" s="19"/>
      <c r="S830717" s="19"/>
      <c r="T830717"/>
      <c r="U830717" s="113"/>
      <c r="V830717" s="19"/>
      <c r="W830717" s="19"/>
      <c r="X830717" s="19"/>
      <c r="Y830717" s="19"/>
      <c r="Z830717" s="19"/>
      <c r="AA830717" s="19"/>
      <c r="AB830717" s="19"/>
      <c r="AC830717" s="19"/>
      <c r="AD830717" s="19"/>
      <c r="AE830717" s="19"/>
      <c r="AF830717" s="19"/>
      <c r="AG830717" s="19"/>
      <c r="AH830717" s="19"/>
      <c r="AI830717" s="19"/>
      <c r="AJ830717" s="19"/>
      <c r="AK830717" s="19"/>
      <c r="AL830717" s="19"/>
      <c r="AM830717" s="19"/>
      <c r="AN830717" s="19"/>
      <c r="AO830717" s="19"/>
      <c r="AP830717"/>
    </row>
    <row r="830718" spans="1:42" s="116" customFormat="1" x14ac:dyDescent="0.3">
      <c r="A830718"/>
      <c r="B830718"/>
      <c r="C830718"/>
      <c r="D830718"/>
      <c r="E830718"/>
      <c r="F830718"/>
      <c r="G830718"/>
      <c r="H830718"/>
      <c r="I830718"/>
      <c r="J830718"/>
      <c r="K830718"/>
      <c r="L830718"/>
      <c r="M830718" s="115"/>
      <c r="N830718" s="115"/>
      <c r="O830718"/>
      <c r="P830718"/>
      <c r="Q830718"/>
      <c r="R830718" s="19"/>
      <c r="S830718" s="19"/>
      <c r="T830718"/>
      <c r="U830718" s="113"/>
      <c r="V830718" s="19"/>
      <c r="W830718" s="19"/>
      <c r="X830718" s="19"/>
      <c r="Y830718" s="19"/>
      <c r="Z830718" s="19"/>
      <c r="AA830718" s="19"/>
      <c r="AB830718" s="19"/>
      <c r="AC830718" s="19"/>
      <c r="AD830718" s="19"/>
      <c r="AE830718" s="19"/>
      <c r="AF830718" s="19"/>
      <c r="AG830718" s="19"/>
      <c r="AH830718" s="19"/>
      <c r="AI830718" s="19"/>
      <c r="AJ830718" s="19"/>
      <c r="AK830718" s="19"/>
      <c r="AL830718" s="19"/>
      <c r="AM830718" s="19"/>
      <c r="AN830718" s="19"/>
      <c r="AO830718" s="19"/>
      <c r="AP830718"/>
    </row>
    <row r="830719" spans="1:42" s="116" customFormat="1" x14ac:dyDescent="0.3">
      <c r="A830719"/>
      <c r="B830719"/>
      <c r="C830719"/>
      <c r="D830719"/>
      <c r="E830719"/>
      <c r="F830719"/>
      <c r="G830719"/>
      <c r="H830719"/>
      <c r="I830719"/>
      <c r="J830719"/>
      <c r="K830719"/>
      <c r="L830719"/>
      <c r="M830719" s="115"/>
      <c r="N830719" s="115"/>
      <c r="O830719"/>
      <c r="P830719"/>
      <c r="Q830719"/>
      <c r="R830719" s="19"/>
      <c r="S830719" s="19"/>
      <c r="T830719"/>
      <c r="U830719" s="113"/>
      <c r="V830719" s="19"/>
      <c r="W830719" s="19"/>
      <c r="X830719" s="19"/>
      <c r="Y830719" s="19"/>
      <c r="Z830719" s="19"/>
      <c r="AA830719" s="19"/>
      <c r="AB830719" s="19"/>
      <c r="AC830719" s="19"/>
      <c r="AD830719" s="19"/>
      <c r="AE830719" s="19"/>
      <c r="AF830719" s="19"/>
      <c r="AG830719" s="19"/>
      <c r="AH830719" s="19"/>
      <c r="AI830719" s="19"/>
      <c r="AJ830719" s="19"/>
      <c r="AK830719" s="19"/>
      <c r="AL830719" s="19"/>
      <c r="AM830719" s="19"/>
      <c r="AN830719" s="19"/>
      <c r="AO830719" s="19"/>
      <c r="AP830719"/>
    </row>
    <row r="830720" spans="1:42" s="116" customFormat="1" x14ac:dyDescent="0.3">
      <c r="A830720"/>
      <c r="B830720"/>
      <c r="C830720"/>
      <c r="D830720"/>
      <c r="E830720"/>
      <c r="F830720"/>
      <c r="G830720"/>
      <c r="H830720"/>
      <c r="I830720"/>
      <c r="J830720"/>
      <c r="K830720"/>
      <c r="L830720"/>
      <c r="M830720" s="115"/>
      <c r="N830720" s="115"/>
      <c r="O830720"/>
      <c r="P830720"/>
      <c r="Q830720"/>
      <c r="R830720" s="19"/>
      <c r="S830720" s="19"/>
      <c r="T830720"/>
      <c r="U830720" s="113"/>
      <c r="V830720" s="19"/>
      <c r="W830720" s="19"/>
      <c r="X830720" s="19"/>
      <c r="Y830720" s="19"/>
      <c r="Z830720" s="19"/>
      <c r="AA830720" s="19"/>
      <c r="AB830720" s="19"/>
      <c r="AC830720" s="19"/>
      <c r="AD830720" s="19"/>
      <c r="AE830720" s="19"/>
      <c r="AF830720" s="19"/>
      <c r="AG830720" s="19"/>
      <c r="AH830720" s="19"/>
      <c r="AI830720" s="19"/>
      <c r="AJ830720" s="19"/>
      <c r="AK830720" s="19"/>
      <c r="AL830720" s="19"/>
      <c r="AM830720" s="19"/>
      <c r="AN830720" s="19"/>
      <c r="AO830720" s="19"/>
      <c r="AP830720"/>
    </row>
    <row r="830721" spans="1:42" s="116" customFormat="1" x14ac:dyDescent="0.3">
      <c r="A830721"/>
      <c r="B830721"/>
      <c r="C830721"/>
      <c r="D830721"/>
      <c r="E830721"/>
      <c r="F830721"/>
      <c r="G830721"/>
      <c r="H830721"/>
      <c r="I830721"/>
      <c r="J830721"/>
      <c r="K830721"/>
      <c r="L830721"/>
      <c r="M830721" s="115"/>
      <c r="N830721" s="115"/>
      <c r="O830721"/>
      <c r="P830721"/>
      <c r="Q830721"/>
      <c r="R830721" s="19"/>
      <c r="S830721" s="19"/>
      <c r="T830721"/>
      <c r="U830721" s="113"/>
      <c r="V830721" s="19"/>
      <c r="W830721" s="19"/>
      <c r="X830721" s="19"/>
      <c r="Y830721" s="19"/>
      <c r="Z830721" s="19"/>
      <c r="AA830721" s="19"/>
      <c r="AB830721" s="19"/>
      <c r="AC830721" s="19"/>
      <c r="AD830721" s="19"/>
      <c r="AE830721" s="19"/>
      <c r="AF830721" s="19"/>
      <c r="AG830721" s="19"/>
      <c r="AH830721" s="19"/>
      <c r="AI830721" s="19"/>
      <c r="AJ830721" s="19"/>
      <c r="AK830721" s="19"/>
      <c r="AL830721" s="19"/>
      <c r="AM830721" s="19"/>
      <c r="AN830721" s="19"/>
      <c r="AO830721" s="19"/>
      <c r="AP830721"/>
    </row>
    <row r="830722" spans="1:42" s="116" customFormat="1" x14ac:dyDescent="0.3">
      <c r="A830722"/>
      <c r="B830722"/>
      <c r="C830722"/>
      <c r="D830722"/>
      <c r="E830722"/>
      <c r="F830722"/>
      <c r="G830722"/>
      <c r="H830722"/>
      <c r="I830722"/>
      <c r="J830722"/>
      <c r="K830722"/>
      <c r="L830722"/>
      <c r="M830722" s="115"/>
      <c r="N830722" s="115"/>
      <c r="O830722"/>
      <c r="P830722"/>
      <c r="Q830722"/>
      <c r="R830722" s="19"/>
      <c r="S830722" s="19"/>
      <c r="T830722"/>
      <c r="U830722" s="113"/>
      <c r="V830722" s="19"/>
      <c r="W830722" s="19"/>
      <c r="X830722" s="19"/>
      <c r="Y830722" s="19"/>
      <c r="Z830722" s="19"/>
      <c r="AA830722" s="19"/>
      <c r="AB830722" s="19"/>
      <c r="AC830722" s="19"/>
      <c r="AD830722" s="19"/>
      <c r="AE830722" s="19"/>
      <c r="AF830722" s="19"/>
      <c r="AG830722" s="19"/>
      <c r="AH830722" s="19"/>
      <c r="AI830722" s="19"/>
      <c r="AJ830722" s="19"/>
      <c r="AK830722" s="19"/>
      <c r="AL830722" s="19"/>
      <c r="AM830722" s="19"/>
      <c r="AN830722" s="19"/>
      <c r="AO830722" s="19"/>
      <c r="AP830722"/>
    </row>
    <row r="830723" spans="1:42" s="116" customFormat="1" x14ac:dyDescent="0.3">
      <c r="A830723"/>
      <c r="B830723"/>
      <c r="C830723"/>
      <c r="D830723"/>
      <c r="E830723"/>
      <c r="F830723"/>
      <c r="G830723"/>
      <c r="H830723"/>
      <c r="I830723"/>
      <c r="J830723"/>
      <c r="K830723"/>
      <c r="L830723"/>
      <c r="M830723" s="115"/>
      <c r="N830723" s="115"/>
      <c r="O830723"/>
      <c r="P830723"/>
      <c r="Q830723"/>
      <c r="R830723" s="19"/>
      <c r="S830723" s="19"/>
      <c r="T830723"/>
      <c r="U830723" s="113"/>
      <c r="V830723" s="19"/>
      <c r="W830723" s="19"/>
      <c r="X830723" s="19"/>
      <c r="Y830723" s="19"/>
      <c r="Z830723" s="19"/>
      <c r="AA830723" s="19"/>
      <c r="AB830723" s="19"/>
      <c r="AC830723" s="19"/>
      <c r="AD830723" s="19"/>
      <c r="AE830723" s="19"/>
      <c r="AF830723" s="19"/>
      <c r="AG830723" s="19"/>
      <c r="AH830723" s="19"/>
      <c r="AI830723" s="19"/>
      <c r="AJ830723" s="19"/>
      <c r="AK830723" s="19"/>
      <c r="AL830723" s="19"/>
      <c r="AM830723" s="19"/>
      <c r="AN830723" s="19"/>
      <c r="AO830723" s="19"/>
      <c r="AP830723"/>
    </row>
    <row r="830724" spans="1:42" s="116" customFormat="1" x14ac:dyDescent="0.3">
      <c r="A830724"/>
      <c r="B830724"/>
      <c r="C830724"/>
      <c r="D830724"/>
      <c r="E830724"/>
      <c r="F830724"/>
      <c r="G830724"/>
      <c r="H830724"/>
      <c r="I830724"/>
      <c r="J830724"/>
      <c r="K830724"/>
      <c r="L830724"/>
      <c r="M830724" s="115"/>
      <c r="N830724" s="115"/>
      <c r="O830724"/>
      <c r="P830724"/>
      <c r="Q830724"/>
      <c r="R830724" s="19"/>
      <c r="S830724" s="19"/>
      <c r="T830724"/>
      <c r="U830724" s="113"/>
      <c r="V830724" s="19"/>
      <c r="W830724" s="19"/>
      <c r="X830724" s="19"/>
      <c r="Y830724" s="19"/>
      <c r="Z830724" s="19"/>
      <c r="AA830724" s="19"/>
      <c r="AB830724" s="19"/>
      <c r="AC830724" s="19"/>
      <c r="AD830724" s="19"/>
      <c r="AE830724" s="19"/>
      <c r="AF830724" s="19"/>
      <c r="AG830724" s="19"/>
      <c r="AH830724" s="19"/>
      <c r="AI830724" s="19"/>
      <c r="AJ830724" s="19"/>
      <c r="AK830724" s="19"/>
      <c r="AL830724" s="19"/>
      <c r="AM830724" s="19"/>
      <c r="AN830724" s="19"/>
      <c r="AO830724" s="19"/>
      <c r="AP830724"/>
    </row>
    <row r="830725" spans="1:42" s="116" customFormat="1" x14ac:dyDescent="0.3">
      <c r="A830725"/>
      <c r="B830725"/>
      <c r="C830725"/>
      <c r="D830725"/>
      <c r="E830725"/>
      <c r="F830725"/>
      <c r="G830725"/>
      <c r="H830725"/>
      <c r="I830725"/>
      <c r="J830725"/>
      <c r="K830725"/>
      <c r="L830725"/>
      <c r="M830725" s="115"/>
      <c r="N830725" s="115"/>
      <c r="O830725"/>
      <c r="P830725"/>
      <c r="Q830725"/>
      <c r="R830725" s="19"/>
      <c r="S830725" s="19"/>
      <c r="T830725"/>
      <c r="U830725" s="113"/>
      <c r="V830725" s="19"/>
      <c r="W830725" s="19"/>
      <c r="X830725" s="19"/>
      <c r="Y830725" s="19"/>
      <c r="Z830725" s="19"/>
      <c r="AA830725" s="19"/>
      <c r="AB830725" s="19"/>
      <c r="AC830725" s="19"/>
      <c r="AD830725" s="19"/>
      <c r="AE830725" s="19"/>
      <c r="AF830725" s="19"/>
      <c r="AG830725" s="19"/>
      <c r="AH830725" s="19"/>
      <c r="AI830725" s="19"/>
      <c r="AJ830725" s="19"/>
      <c r="AK830725" s="19"/>
      <c r="AL830725" s="19"/>
      <c r="AM830725" s="19"/>
      <c r="AN830725" s="19"/>
      <c r="AO830725" s="19"/>
      <c r="AP830725"/>
    </row>
    <row r="830726" spans="1:42" s="116" customFormat="1" x14ac:dyDescent="0.3">
      <c r="A830726"/>
      <c r="B830726"/>
      <c r="C830726"/>
      <c r="D830726"/>
      <c r="E830726"/>
      <c r="F830726"/>
      <c r="G830726"/>
      <c r="H830726"/>
      <c r="I830726"/>
      <c r="J830726"/>
      <c r="K830726"/>
      <c r="L830726"/>
      <c r="M830726" s="115"/>
      <c r="N830726" s="115"/>
      <c r="O830726"/>
      <c r="P830726"/>
      <c r="Q830726"/>
      <c r="R830726" s="19"/>
      <c r="S830726" s="19"/>
      <c r="T830726"/>
      <c r="U830726" s="113"/>
      <c r="V830726" s="19"/>
      <c r="W830726" s="19"/>
      <c r="X830726" s="19"/>
      <c r="Y830726" s="19"/>
      <c r="Z830726" s="19"/>
      <c r="AA830726" s="19"/>
      <c r="AB830726" s="19"/>
      <c r="AC830726" s="19"/>
      <c r="AD830726" s="19"/>
      <c r="AE830726" s="19"/>
      <c r="AF830726" s="19"/>
      <c r="AG830726" s="19"/>
      <c r="AH830726" s="19"/>
      <c r="AI830726" s="19"/>
      <c r="AJ830726" s="19"/>
      <c r="AK830726" s="19"/>
      <c r="AL830726" s="19"/>
      <c r="AM830726" s="19"/>
      <c r="AN830726" s="19"/>
      <c r="AO830726" s="19"/>
      <c r="AP830726"/>
    </row>
    <row r="830727" spans="1:42" s="116" customFormat="1" x14ac:dyDescent="0.3">
      <c r="A830727"/>
      <c r="B830727"/>
      <c r="C830727"/>
      <c r="D830727"/>
      <c r="E830727"/>
      <c r="F830727"/>
      <c r="G830727"/>
      <c r="H830727"/>
      <c r="I830727"/>
      <c r="J830727"/>
      <c r="K830727"/>
      <c r="L830727"/>
      <c r="M830727" s="115"/>
      <c r="N830727" s="115"/>
      <c r="O830727"/>
      <c r="P830727"/>
      <c r="Q830727"/>
      <c r="R830727" s="19"/>
      <c r="S830727" s="19"/>
      <c r="T830727"/>
      <c r="U830727" s="113"/>
      <c r="V830727" s="19"/>
      <c r="W830727" s="19"/>
      <c r="X830727" s="19"/>
      <c r="Y830727" s="19"/>
      <c r="Z830727" s="19"/>
      <c r="AA830727" s="19"/>
      <c r="AB830727" s="19"/>
      <c r="AC830727" s="19"/>
      <c r="AD830727" s="19"/>
      <c r="AE830727" s="19"/>
      <c r="AF830727" s="19"/>
      <c r="AG830727" s="19"/>
      <c r="AH830727" s="19"/>
      <c r="AI830727" s="19"/>
      <c r="AJ830727" s="19"/>
      <c r="AK830727" s="19"/>
      <c r="AL830727" s="19"/>
      <c r="AM830727" s="19"/>
      <c r="AN830727" s="19"/>
      <c r="AO830727" s="19"/>
      <c r="AP830727"/>
    </row>
    <row r="830728" spans="1:42" s="116" customFormat="1" x14ac:dyDescent="0.3">
      <c r="A830728"/>
      <c r="B830728"/>
      <c r="C830728"/>
      <c r="D830728"/>
      <c r="E830728"/>
      <c r="F830728"/>
      <c r="G830728"/>
      <c r="H830728"/>
      <c r="I830728"/>
      <c r="J830728"/>
      <c r="K830728"/>
      <c r="L830728"/>
      <c r="M830728" s="115"/>
      <c r="N830728" s="115"/>
      <c r="O830728"/>
      <c r="P830728"/>
      <c r="Q830728"/>
      <c r="R830728" s="19"/>
      <c r="S830728" s="19"/>
      <c r="T830728"/>
      <c r="U830728" s="113"/>
      <c r="V830728" s="19"/>
      <c r="W830728" s="19"/>
      <c r="X830728" s="19"/>
      <c r="Y830728" s="19"/>
      <c r="Z830728" s="19"/>
      <c r="AA830728" s="19"/>
      <c r="AB830728" s="19"/>
      <c r="AC830728" s="19"/>
      <c r="AD830728" s="19"/>
      <c r="AE830728" s="19"/>
      <c r="AF830728" s="19"/>
      <c r="AG830728" s="19"/>
      <c r="AH830728" s="19"/>
      <c r="AI830728" s="19"/>
      <c r="AJ830728" s="19"/>
      <c r="AK830728" s="19"/>
      <c r="AL830728" s="19"/>
      <c r="AM830728" s="19"/>
      <c r="AN830728" s="19"/>
      <c r="AO830728" s="19"/>
      <c r="AP830728"/>
    </row>
    <row r="830729" spans="1:42" s="116" customFormat="1" x14ac:dyDescent="0.3">
      <c r="A830729"/>
      <c r="B830729"/>
      <c r="C830729"/>
      <c r="D830729"/>
      <c r="E830729"/>
      <c r="F830729"/>
      <c r="G830729"/>
      <c r="H830729"/>
      <c r="I830729"/>
      <c r="J830729"/>
      <c r="K830729"/>
      <c r="L830729"/>
      <c r="M830729" s="115"/>
      <c r="N830729" s="115"/>
      <c r="O830729"/>
      <c r="P830729"/>
      <c r="Q830729"/>
      <c r="R830729" s="19"/>
      <c r="S830729" s="19"/>
      <c r="T830729"/>
      <c r="U830729" s="113"/>
      <c r="V830729" s="19"/>
      <c r="W830729" s="19"/>
      <c r="X830729" s="19"/>
      <c r="Y830729" s="19"/>
      <c r="Z830729" s="19"/>
      <c r="AA830729" s="19"/>
      <c r="AB830729" s="19"/>
      <c r="AC830729" s="19"/>
      <c r="AD830729" s="19"/>
      <c r="AE830729" s="19"/>
      <c r="AF830729" s="19"/>
      <c r="AG830729" s="19"/>
      <c r="AH830729" s="19"/>
      <c r="AI830729" s="19"/>
      <c r="AJ830729" s="19"/>
      <c r="AK830729" s="19"/>
      <c r="AL830729" s="19"/>
      <c r="AM830729" s="19"/>
      <c r="AN830729" s="19"/>
      <c r="AO830729" s="19"/>
      <c r="AP830729"/>
    </row>
    <row r="830730" spans="1:42" s="116" customFormat="1" x14ac:dyDescent="0.3">
      <c r="A830730"/>
      <c r="B830730"/>
      <c r="C830730"/>
      <c r="D830730"/>
      <c r="E830730"/>
      <c r="F830730"/>
      <c r="G830730"/>
      <c r="H830730"/>
      <c r="I830730"/>
      <c r="J830730"/>
      <c r="K830730"/>
      <c r="L830730"/>
      <c r="M830730" s="115"/>
      <c r="N830730" s="115"/>
      <c r="O830730"/>
      <c r="P830730"/>
      <c r="Q830730"/>
      <c r="R830730" s="19"/>
      <c r="S830730" s="19"/>
      <c r="T830730"/>
      <c r="U830730" s="113"/>
      <c r="V830730" s="19"/>
      <c r="W830730" s="19"/>
      <c r="X830730" s="19"/>
      <c r="Y830730" s="19"/>
      <c r="Z830730" s="19"/>
      <c r="AA830730" s="19"/>
      <c r="AB830730" s="19"/>
      <c r="AC830730" s="19"/>
      <c r="AD830730" s="19"/>
      <c r="AE830730" s="19"/>
      <c r="AF830730" s="19"/>
      <c r="AG830730" s="19"/>
      <c r="AH830730" s="19"/>
      <c r="AI830730" s="19"/>
      <c r="AJ830730" s="19"/>
      <c r="AK830730" s="19"/>
      <c r="AL830730" s="19"/>
      <c r="AM830730" s="19"/>
      <c r="AN830730" s="19"/>
      <c r="AO830730" s="19"/>
      <c r="AP830730"/>
    </row>
    <row r="830731" spans="1:42" s="116" customFormat="1" x14ac:dyDescent="0.3">
      <c r="A830731"/>
      <c r="B830731"/>
      <c r="C830731"/>
      <c r="D830731"/>
      <c r="E830731"/>
      <c r="F830731"/>
      <c r="G830731"/>
      <c r="H830731"/>
      <c r="I830731"/>
      <c r="J830731"/>
      <c r="K830731"/>
      <c r="L830731"/>
      <c r="M830731" s="115"/>
      <c r="N830731" s="115"/>
      <c r="O830731"/>
      <c r="P830731"/>
      <c r="Q830731"/>
      <c r="R830731" s="19"/>
      <c r="S830731" s="19"/>
      <c r="T830731"/>
      <c r="U830731" s="113"/>
      <c r="V830731" s="19"/>
      <c r="W830731" s="19"/>
      <c r="X830731" s="19"/>
      <c r="Y830731" s="19"/>
      <c r="Z830731" s="19"/>
      <c r="AA830731" s="19"/>
      <c r="AB830731" s="19"/>
      <c r="AC830731" s="19"/>
      <c r="AD830731" s="19"/>
      <c r="AE830731" s="19"/>
      <c r="AF830731" s="19"/>
      <c r="AG830731" s="19"/>
      <c r="AH830731" s="19"/>
      <c r="AI830731" s="19"/>
      <c r="AJ830731" s="19"/>
      <c r="AK830731" s="19"/>
      <c r="AL830731" s="19"/>
      <c r="AM830731" s="19"/>
      <c r="AN830731" s="19"/>
      <c r="AO830731" s="19"/>
      <c r="AP830731"/>
    </row>
    <row r="830732" spans="1:42" s="116" customFormat="1" x14ac:dyDescent="0.3">
      <c r="A830732"/>
      <c r="B830732"/>
      <c r="C830732"/>
      <c r="D830732"/>
      <c r="E830732"/>
      <c r="F830732"/>
      <c r="G830732"/>
      <c r="H830732"/>
      <c r="I830732"/>
      <c r="J830732"/>
      <c r="K830732"/>
      <c r="L830732"/>
      <c r="M830732" s="115"/>
      <c r="N830732" s="115"/>
      <c r="O830732"/>
      <c r="P830732"/>
      <c r="Q830732"/>
      <c r="R830732" s="19"/>
      <c r="S830732" s="19"/>
      <c r="T830732"/>
      <c r="U830732" s="113"/>
      <c r="V830732" s="19"/>
      <c r="W830732" s="19"/>
      <c r="X830732" s="19"/>
      <c r="Y830732" s="19"/>
      <c r="Z830732" s="19"/>
      <c r="AA830732" s="19"/>
      <c r="AB830732" s="19"/>
      <c r="AC830732" s="19"/>
      <c r="AD830732" s="19"/>
      <c r="AE830732" s="19"/>
      <c r="AF830732" s="19"/>
      <c r="AG830732" s="19"/>
      <c r="AH830732" s="19"/>
      <c r="AI830732" s="19"/>
      <c r="AJ830732" s="19"/>
      <c r="AK830732" s="19"/>
      <c r="AL830732" s="19"/>
      <c r="AM830732" s="19"/>
      <c r="AN830732" s="19"/>
      <c r="AO830732" s="19"/>
      <c r="AP830732"/>
    </row>
    <row r="830733" spans="1:42" s="116" customFormat="1" x14ac:dyDescent="0.3">
      <c r="A830733"/>
      <c r="B830733"/>
      <c r="C830733"/>
      <c r="D830733"/>
      <c r="E830733"/>
      <c r="F830733"/>
      <c r="G830733"/>
      <c r="H830733"/>
      <c r="I830733"/>
      <c r="J830733"/>
      <c r="K830733"/>
      <c r="L830733"/>
      <c r="M830733" s="115"/>
      <c r="N830733" s="115"/>
      <c r="O830733"/>
      <c r="P830733"/>
      <c r="Q830733"/>
      <c r="R830733" s="19"/>
      <c r="S830733" s="19"/>
      <c r="T830733"/>
      <c r="U830733" s="113"/>
      <c r="V830733" s="19"/>
      <c r="W830733" s="19"/>
      <c r="X830733" s="19"/>
      <c r="Y830733" s="19"/>
      <c r="Z830733" s="19"/>
      <c r="AA830733" s="19"/>
      <c r="AB830733" s="19"/>
      <c r="AC830733" s="19"/>
      <c r="AD830733" s="19"/>
      <c r="AE830733" s="19"/>
      <c r="AF830733" s="19"/>
      <c r="AG830733" s="19"/>
      <c r="AH830733" s="19"/>
      <c r="AI830733" s="19"/>
      <c r="AJ830733" s="19"/>
      <c r="AK830733" s="19"/>
      <c r="AL830733" s="19"/>
      <c r="AM830733" s="19"/>
      <c r="AN830733" s="19"/>
      <c r="AO830733" s="19"/>
      <c r="AP830733"/>
    </row>
    <row r="830734" spans="1:42" s="116" customFormat="1" x14ac:dyDescent="0.3">
      <c r="A830734"/>
      <c r="B830734"/>
      <c r="C830734"/>
      <c r="D830734"/>
      <c r="E830734"/>
      <c r="F830734"/>
      <c r="G830734"/>
      <c r="H830734"/>
      <c r="I830734"/>
      <c r="J830734"/>
      <c r="K830734"/>
      <c r="L830734"/>
      <c r="M830734" s="115"/>
      <c r="N830734" s="115"/>
      <c r="O830734"/>
      <c r="P830734"/>
      <c r="Q830734"/>
      <c r="R830734" s="19"/>
      <c r="S830734" s="19"/>
      <c r="T830734"/>
      <c r="U830734" s="113"/>
      <c r="V830734" s="19"/>
      <c r="W830734" s="19"/>
      <c r="X830734" s="19"/>
      <c r="Y830734" s="19"/>
      <c r="Z830734" s="19"/>
      <c r="AA830734" s="19"/>
      <c r="AB830734" s="19"/>
      <c r="AC830734" s="19"/>
      <c r="AD830734" s="19"/>
      <c r="AE830734" s="19"/>
      <c r="AF830734" s="19"/>
      <c r="AG830734" s="19"/>
      <c r="AH830734" s="19"/>
      <c r="AI830734" s="19"/>
      <c r="AJ830734" s="19"/>
      <c r="AK830734" s="19"/>
      <c r="AL830734" s="19"/>
      <c r="AM830734" s="19"/>
      <c r="AN830734" s="19"/>
      <c r="AO830734" s="19"/>
      <c r="AP830734"/>
    </row>
    <row r="830735" spans="1:42" s="116" customFormat="1" x14ac:dyDescent="0.3">
      <c r="A830735"/>
      <c r="B830735"/>
      <c r="C830735"/>
      <c r="D830735"/>
      <c r="E830735"/>
      <c r="F830735"/>
      <c r="G830735"/>
      <c r="H830735"/>
      <c r="I830735"/>
      <c r="J830735"/>
      <c r="K830735"/>
      <c r="L830735"/>
      <c r="M830735" s="115"/>
      <c r="N830735" s="115"/>
      <c r="O830735"/>
      <c r="P830735"/>
      <c r="Q830735"/>
      <c r="R830735" s="19"/>
      <c r="S830735" s="19"/>
      <c r="T830735"/>
      <c r="U830735" s="113"/>
      <c r="V830735" s="19"/>
      <c r="W830735" s="19"/>
      <c r="X830735" s="19"/>
      <c r="Y830735" s="19"/>
      <c r="Z830735" s="19"/>
      <c r="AA830735" s="19"/>
      <c r="AB830735" s="19"/>
      <c r="AC830735" s="19"/>
      <c r="AD830735" s="19"/>
      <c r="AE830735" s="19"/>
      <c r="AF830735" s="19"/>
      <c r="AG830735" s="19"/>
      <c r="AH830735" s="19"/>
      <c r="AI830735" s="19"/>
      <c r="AJ830735" s="19"/>
      <c r="AK830735" s="19"/>
      <c r="AL830735" s="19"/>
      <c r="AM830735" s="19"/>
      <c r="AN830735" s="19"/>
      <c r="AO830735" s="19"/>
      <c r="AP830735"/>
    </row>
    <row r="830736" spans="1:42" s="116" customFormat="1" x14ac:dyDescent="0.3">
      <c r="A830736"/>
      <c r="B830736"/>
      <c r="C830736"/>
      <c r="D830736"/>
      <c r="E830736"/>
      <c r="F830736"/>
      <c r="G830736"/>
      <c r="H830736"/>
      <c r="I830736"/>
      <c r="J830736"/>
      <c r="K830736"/>
      <c r="L830736"/>
      <c r="M830736" s="115"/>
      <c r="N830736" s="115"/>
      <c r="O830736"/>
      <c r="P830736"/>
      <c r="Q830736"/>
      <c r="R830736" s="19"/>
      <c r="S830736" s="19"/>
      <c r="T830736"/>
      <c r="U830736" s="113"/>
      <c r="V830736" s="19"/>
      <c r="W830736" s="19"/>
      <c r="X830736" s="19"/>
      <c r="Y830736" s="19"/>
      <c r="Z830736" s="19"/>
      <c r="AA830736" s="19"/>
      <c r="AB830736" s="19"/>
      <c r="AC830736" s="19"/>
      <c r="AD830736" s="19"/>
      <c r="AE830736" s="19"/>
      <c r="AF830736" s="19"/>
      <c r="AG830736" s="19"/>
      <c r="AH830736" s="19"/>
      <c r="AI830736" s="19"/>
      <c r="AJ830736" s="19"/>
      <c r="AK830736" s="19"/>
      <c r="AL830736" s="19"/>
      <c r="AM830736" s="19"/>
      <c r="AN830736" s="19"/>
      <c r="AO830736" s="19"/>
      <c r="AP830736"/>
    </row>
    <row r="830737" spans="1:42" s="116" customFormat="1" x14ac:dyDescent="0.3">
      <c r="A830737"/>
      <c r="B830737"/>
      <c r="C830737"/>
      <c r="D830737"/>
      <c r="E830737"/>
      <c r="F830737"/>
      <c r="G830737"/>
      <c r="H830737"/>
      <c r="I830737"/>
      <c r="J830737"/>
      <c r="K830737"/>
      <c r="L830737"/>
      <c r="M830737" s="115"/>
      <c r="N830737" s="115"/>
      <c r="O830737"/>
      <c r="P830737"/>
      <c r="Q830737"/>
      <c r="R830737" s="19"/>
      <c r="S830737" s="19"/>
      <c r="T830737"/>
      <c r="U830737" s="113"/>
      <c r="V830737" s="19"/>
      <c r="W830737" s="19"/>
      <c r="X830737" s="19"/>
      <c r="Y830737" s="19"/>
      <c r="Z830737" s="19"/>
      <c r="AA830737" s="19"/>
      <c r="AB830737" s="19"/>
      <c r="AC830737" s="19"/>
      <c r="AD830737" s="19"/>
      <c r="AE830737" s="19"/>
      <c r="AF830737" s="19"/>
      <c r="AG830737" s="19"/>
      <c r="AH830737" s="19"/>
      <c r="AI830737" s="19"/>
      <c r="AJ830737" s="19"/>
      <c r="AK830737" s="19"/>
      <c r="AL830737" s="19"/>
      <c r="AM830737" s="19"/>
      <c r="AN830737" s="19"/>
      <c r="AO830737" s="19"/>
      <c r="AP830737"/>
    </row>
    <row r="830738" spans="1:42" s="116" customFormat="1" x14ac:dyDescent="0.3">
      <c r="A830738"/>
      <c r="B830738"/>
      <c r="C830738"/>
      <c r="D830738"/>
      <c r="E830738"/>
      <c r="F830738"/>
      <c r="G830738"/>
      <c r="H830738"/>
      <c r="I830738"/>
      <c r="J830738"/>
      <c r="K830738"/>
      <c r="L830738"/>
      <c r="M830738" s="115"/>
      <c r="N830738" s="115"/>
      <c r="O830738"/>
      <c r="P830738"/>
      <c r="Q830738"/>
      <c r="R830738" s="19"/>
      <c r="S830738" s="19"/>
      <c r="T830738"/>
      <c r="U830738" s="113"/>
      <c r="V830738" s="19"/>
      <c r="W830738" s="19"/>
      <c r="X830738" s="19"/>
      <c r="Y830738" s="19"/>
      <c r="Z830738" s="19"/>
      <c r="AA830738" s="19"/>
      <c r="AB830738" s="19"/>
      <c r="AC830738" s="19"/>
      <c r="AD830738" s="19"/>
      <c r="AE830738" s="19"/>
      <c r="AF830738" s="19"/>
      <c r="AG830738" s="19"/>
      <c r="AH830738" s="19"/>
      <c r="AI830738" s="19"/>
      <c r="AJ830738" s="19"/>
      <c r="AK830738" s="19"/>
      <c r="AL830738" s="19"/>
      <c r="AM830738" s="19"/>
      <c r="AN830738" s="19"/>
      <c r="AO830738" s="19"/>
      <c r="AP830738"/>
    </row>
    <row r="830739" spans="1:42" s="116" customFormat="1" x14ac:dyDescent="0.3">
      <c r="A830739"/>
      <c r="B830739"/>
      <c r="C830739"/>
      <c r="D830739"/>
      <c r="E830739"/>
      <c r="F830739"/>
      <c r="G830739"/>
      <c r="H830739"/>
      <c r="I830739"/>
      <c r="J830739"/>
      <c r="K830739"/>
      <c r="L830739"/>
      <c r="M830739" s="115"/>
      <c r="N830739" s="115"/>
      <c r="O830739"/>
      <c r="P830739"/>
      <c r="Q830739"/>
      <c r="R830739" s="19"/>
      <c r="S830739" s="19"/>
      <c r="T830739"/>
      <c r="U830739" s="113"/>
      <c r="V830739" s="19"/>
      <c r="W830739" s="19"/>
      <c r="X830739" s="19"/>
      <c r="Y830739" s="19"/>
      <c r="Z830739" s="19"/>
      <c r="AA830739" s="19"/>
      <c r="AB830739" s="19"/>
      <c r="AC830739" s="19"/>
      <c r="AD830739" s="19"/>
      <c r="AE830739" s="19"/>
      <c r="AF830739" s="19"/>
      <c r="AG830739" s="19"/>
      <c r="AH830739" s="19"/>
      <c r="AI830739" s="19"/>
      <c r="AJ830739" s="19"/>
      <c r="AK830739" s="19"/>
      <c r="AL830739" s="19"/>
      <c r="AM830739" s="19"/>
      <c r="AN830739" s="19"/>
      <c r="AO830739" s="19"/>
      <c r="AP830739"/>
    </row>
    <row r="830740" spans="1:42" s="116" customFormat="1" x14ac:dyDescent="0.3">
      <c r="A830740"/>
      <c r="B830740"/>
      <c r="C830740"/>
      <c r="D830740"/>
      <c r="E830740"/>
      <c r="F830740"/>
      <c r="G830740"/>
      <c r="H830740"/>
      <c r="I830740"/>
      <c r="J830740"/>
      <c r="K830740"/>
      <c r="L830740"/>
      <c r="M830740" s="115"/>
      <c r="N830740" s="115"/>
      <c r="O830740"/>
      <c r="P830740"/>
      <c r="Q830740"/>
      <c r="R830740" s="19"/>
      <c r="S830740" s="19"/>
      <c r="T830740"/>
      <c r="U830740" s="113"/>
      <c r="V830740" s="19"/>
      <c r="W830740" s="19"/>
      <c r="X830740" s="19"/>
      <c r="Y830740" s="19"/>
      <c r="Z830740" s="19"/>
      <c r="AA830740" s="19"/>
      <c r="AB830740" s="19"/>
      <c r="AC830740" s="19"/>
      <c r="AD830740" s="19"/>
      <c r="AE830740" s="19"/>
      <c r="AF830740" s="19"/>
      <c r="AG830740" s="19"/>
      <c r="AH830740" s="19"/>
      <c r="AI830740" s="19"/>
      <c r="AJ830740" s="19"/>
      <c r="AK830740" s="19"/>
      <c r="AL830740" s="19"/>
      <c r="AM830740" s="19"/>
      <c r="AN830740" s="19"/>
      <c r="AO830740" s="19"/>
      <c r="AP830740"/>
    </row>
    <row r="830741" spans="1:42" s="116" customFormat="1" x14ac:dyDescent="0.3">
      <c r="A830741"/>
      <c r="B830741"/>
      <c r="C830741"/>
      <c r="D830741"/>
      <c r="E830741"/>
      <c r="F830741"/>
      <c r="G830741"/>
      <c r="H830741"/>
      <c r="I830741"/>
      <c r="J830741"/>
      <c r="K830741"/>
      <c r="L830741"/>
      <c r="M830741" s="115"/>
      <c r="N830741" s="115"/>
      <c r="O830741"/>
      <c r="P830741"/>
      <c r="Q830741"/>
      <c r="R830741" s="19"/>
      <c r="S830741" s="19"/>
      <c r="T830741"/>
      <c r="U830741" s="113"/>
      <c r="V830741" s="19"/>
      <c r="W830741" s="19"/>
      <c r="X830741" s="19"/>
      <c r="Y830741" s="19"/>
      <c r="Z830741" s="19"/>
      <c r="AA830741" s="19"/>
      <c r="AB830741" s="19"/>
      <c r="AC830741" s="19"/>
      <c r="AD830741" s="19"/>
      <c r="AE830741" s="19"/>
      <c r="AF830741" s="19"/>
      <c r="AG830741" s="19"/>
      <c r="AH830741" s="19"/>
      <c r="AI830741" s="19"/>
      <c r="AJ830741" s="19"/>
      <c r="AK830741" s="19"/>
      <c r="AL830741" s="19"/>
      <c r="AM830741" s="19"/>
      <c r="AN830741" s="19"/>
      <c r="AO830741" s="19"/>
      <c r="AP830741"/>
    </row>
    <row r="830742" spans="1:42" s="116" customFormat="1" x14ac:dyDescent="0.3">
      <c r="A830742"/>
      <c r="B830742"/>
      <c r="C830742"/>
      <c r="D830742"/>
      <c r="E830742"/>
      <c r="F830742"/>
      <c r="G830742"/>
      <c r="H830742"/>
      <c r="I830742"/>
      <c r="J830742"/>
      <c r="K830742"/>
      <c r="L830742"/>
      <c r="M830742" s="115"/>
      <c r="N830742" s="115"/>
      <c r="O830742"/>
      <c r="P830742"/>
      <c r="Q830742"/>
      <c r="R830742" s="19"/>
      <c r="S830742" s="19"/>
      <c r="T830742"/>
      <c r="U830742" s="113"/>
      <c r="V830742" s="19"/>
      <c r="W830742" s="19"/>
      <c r="X830742" s="19"/>
      <c r="Y830742" s="19"/>
      <c r="Z830742" s="19"/>
      <c r="AA830742" s="19"/>
      <c r="AB830742" s="19"/>
      <c r="AC830742" s="19"/>
      <c r="AD830742" s="19"/>
      <c r="AE830742" s="19"/>
      <c r="AF830742" s="19"/>
      <c r="AG830742" s="19"/>
      <c r="AH830742" s="19"/>
      <c r="AI830742" s="19"/>
      <c r="AJ830742" s="19"/>
      <c r="AK830742" s="19"/>
      <c r="AL830742" s="19"/>
      <c r="AM830742" s="19"/>
      <c r="AN830742" s="19"/>
      <c r="AO830742" s="19"/>
      <c r="AP830742"/>
    </row>
    <row r="830743" spans="1:42" s="116" customFormat="1" x14ac:dyDescent="0.3">
      <c r="A830743"/>
      <c r="B830743"/>
      <c r="C830743"/>
      <c r="D830743"/>
      <c r="E830743"/>
      <c r="F830743"/>
      <c r="G830743"/>
      <c r="H830743"/>
      <c r="I830743"/>
      <c r="J830743"/>
      <c r="K830743"/>
      <c r="L830743"/>
      <c r="M830743" s="115"/>
      <c r="N830743" s="115"/>
      <c r="O830743"/>
      <c r="P830743"/>
      <c r="Q830743"/>
      <c r="R830743" s="19"/>
      <c r="S830743" s="19"/>
      <c r="T830743"/>
      <c r="U830743" s="113"/>
      <c r="V830743" s="19"/>
      <c r="W830743" s="19"/>
      <c r="X830743" s="19"/>
      <c r="Y830743" s="19"/>
      <c r="Z830743" s="19"/>
      <c r="AA830743" s="19"/>
      <c r="AB830743" s="19"/>
      <c r="AC830743" s="19"/>
      <c r="AD830743" s="19"/>
      <c r="AE830743" s="19"/>
      <c r="AF830743" s="19"/>
      <c r="AG830743" s="19"/>
      <c r="AH830743" s="19"/>
      <c r="AI830743" s="19"/>
      <c r="AJ830743" s="19"/>
      <c r="AK830743" s="19"/>
      <c r="AL830743" s="19"/>
      <c r="AM830743" s="19"/>
      <c r="AN830743" s="19"/>
      <c r="AO830743" s="19"/>
      <c r="AP830743"/>
    </row>
    <row r="830744" spans="1:42" s="116" customFormat="1" x14ac:dyDescent="0.3">
      <c r="A830744"/>
      <c r="B830744"/>
      <c r="C830744"/>
      <c r="D830744"/>
      <c r="E830744"/>
      <c r="F830744"/>
      <c r="G830744"/>
      <c r="H830744"/>
      <c r="I830744"/>
      <c r="J830744"/>
      <c r="K830744"/>
      <c r="L830744"/>
      <c r="M830744" s="115"/>
      <c r="N830744" s="115"/>
      <c r="O830744"/>
      <c r="P830744"/>
      <c r="Q830744"/>
      <c r="R830744" s="19"/>
      <c r="S830744" s="19"/>
      <c r="T830744"/>
      <c r="U830744" s="113"/>
      <c r="V830744" s="19"/>
      <c r="W830744" s="19"/>
      <c r="X830744" s="19"/>
      <c r="Y830744" s="19"/>
      <c r="Z830744" s="19"/>
      <c r="AA830744" s="19"/>
      <c r="AB830744" s="19"/>
      <c r="AC830744" s="19"/>
      <c r="AD830744" s="19"/>
      <c r="AE830744" s="19"/>
      <c r="AF830744" s="19"/>
      <c r="AG830744" s="19"/>
      <c r="AH830744" s="19"/>
      <c r="AI830744" s="19"/>
      <c r="AJ830744" s="19"/>
      <c r="AK830744" s="19"/>
      <c r="AL830744" s="19"/>
      <c r="AM830744" s="19"/>
      <c r="AN830744" s="19"/>
      <c r="AO830744" s="19"/>
      <c r="AP830744"/>
    </row>
    <row r="830745" spans="1:42" s="116" customFormat="1" x14ac:dyDescent="0.3">
      <c r="A830745"/>
      <c r="B830745"/>
      <c r="C830745"/>
      <c r="D830745"/>
      <c r="E830745"/>
      <c r="F830745"/>
      <c r="G830745"/>
      <c r="H830745"/>
      <c r="I830745"/>
      <c r="J830745"/>
      <c r="K830745"/>
      <c r="L830745"/>
      <c r="M830745" s="115"/>
      <c r="N830745" s="115"/>
      <c r="O830745"/>
      <c r="P830745"/>
      <c r="Q830745"/>
      <c r="R830745" s="19"/>
      <c r="S830745" s="19"/>
      <c r="T830745"/>
      <c r="U830745" s="113"/>
      <c r="V830745" s="19"/>
      <c r="W830745" s="19"/>
      <c r="X830745" s="19"/>
      <c r="Y830745" s="19"/>
      <c r="Z830745" s="19"/>
      <c r="AA830745" s="19"/>
      <c r="AB830745" s="19"/>
      <c r="AC830745" s="19"/>
      <c r="AD830745" s="19"/>
      <c r="AE830745" s="19"/>
      <c r="AF830745" s="19"/>
      <c r="AG830745" s="19"/>
      <c r="AH830745" s="19"/>
      <c r="AI830745" s="19"/>
      <c r="AJ830745" s="19"/>
      <c r="AK830745" s="19"/>
      <c r="AL830745" s="19"/>
      <c r="AM830745" s="19"/>
      <c r="AN830745" s="19"/>
      <c r="AO830745" s="19"/>
      <c r="AP830745"/>
    </row>
    <row r="830746" spans="1:42" s="116" customFormat="1" x14ac:dyDescent="0.3">
      <c r="A830746"/>
      <c r="B830746"/>
      <c r="C830746"/>
      <c r="D830746"/>
      <c r="E830746"/>
      <c r="F830746"/>
      <c r="G830746"/>
      <c r="H830746"/>
      <c r="I830746"/>
      <c r="J830746"/>
      <c r="K830746"/>
      <c r="L830746"/>
      <c r="M830746" s="115"/>
      <c r="N830746" s="115"/>
      <c r="O830746"/>
      <c r="P830746"/>
      <c r="Q830746"/>
      <c r="R830746" s="19"/>
      <c r="S830746" s="19"/>
      <c r="T830746"/>
      <c r="U830746" s="113"/>
      <c r="V830746" s="19"/>
      <c r="W830746" s="19"/>
      <c r="X830746" s="19"/>
      <c r="Y830746" s="19"/>
      <c r="Z830746" s="19"/>
      <c r="AA830746" s="19"/>
      <c r="AB830746" s="19"/>
      <c r="AC830746" s="19"/>
      <c r="AD830746" s="19"/>
      <c r="AE830746" s="19"/>
      <c r="AF830746" s="19"/>
      <c r="AG830746" s="19"/>
      <c r="AH830746" s="19"/>
      <c r="AI830746" s="19"/>
      <c r="AJ830746" s="19"/>
      <c r="AK830746" s="19"/>
      <c r="AL830746" s="19"/>
      <c r="AM830746" s="19"/>
      <c r="AN830746" s="19"/>
      <c r="AO830746" s="19"/>
      <c r="AP830746"/>
    </row>
    <row r="830747" spans="1:42" s="116" customFormat="1" x14ac:dyDescent="0.3">
      <c r="A830747"/>
      <c r="B830747"/>
      <c r="C830747"/>
      <c r="D830747"/>
      <c r="E830747"/>
      <c r="F830747"/>
      <c r="G830747"/>
      <c r="H830747"/>
      <c r="I830747"/>
      <c r="J830747"/>
      <c r="K830747"/>
      <c r="L830747"/>
      <c r="M830747" s="115"/>
      <c r="N830747" s="115"/>
      <c r="O830747"/>
      <c r="P830747"/>
      <c r="Q830747"/>
      <c r="R830747" s="19"/>
      <c r="S830747" s="19"/>
      <c r="T830747"/>
      <c r="U830747" s="113"/>
      <c r="V830747" s="19"/>
      <c r="W830747" s="19"/>
      <c r="X830747" s="19"/>
      <c r="Y830747" s="19"/>
      <c r="Z830747" s="19"/>
      <c r="AA830747" s="19"/>
      <c r="AB830747" s="19"/>
      <c r="AC830747" s="19"/>
      <c r="AD830747" s="19"/>
      <c r="AE830747" s="19"/>
      <c r="AF830747" s="19"/>
      <c r="AG830747" s="19"/>
      <c r="AH830747" s="19"/>
      <c r="AI830747" s="19"/>
      <c r="AJ830747" s="19"/>
      <c r="AK830747" s="19"/>
      <c r="AL830747" s="19"/>
      <c r="AM830747" s="19"/>
      <c r="AN830747" s="19"/>
      <c r="AO830747" s="19"/>
      <c r="AP830747"/>
    </row>
    <row r="830748" spans="1:42" s="116" customFormat="1" x14ac:dyDescent="0.3">
      <c r="A830748"/>
      <c r="B830748"/>
      <c r="C830748"/>
      <c r="D830748"/>
      <c r="E830748"/>
      <c r="F830748"/>
      <c r="G830748"/>
      <c r="H830748"/>
      <c r="I830748"/>
      <c r="J830748"/>
      <c r="K830748"/>
      <c r="L830748"/>
      <c r="M830748" s="115"/>
      <c r="N830748" s="115"/>
      <c r="O830748"/>
      <c r="P830748"/>
      <c r="Q830748"/>
      <c r="R830748" s="19"/>
      <c r="S830748" s="19"/>
      <c r="T830748"/>
      <c r="U830748" s="113"/>
      <c r="V830748" s="19"/>
      <c r="W830748" s="19"/>
      <c r="X830748" s="19"/>
      <c r="Y830748" s="19"/>
      <c r="Z830748" s="19"/>
      <c r="AA830748" s="19"/>
      <c r="AB830748" s="19"/>
      <c r="AC830748" s="19"/>
      <c r="AD830748" s="19"/>
      <c r="AE830748" s="19"/>
      <c r="AF830748" s="19"/>
      <c r="AG830748" s="19"/>
      <c r="AH830748" s="19"/>
      <c r="AI830748" s="19"/>
      <c r="AJ830748" s="19"/>
      <c r="AK830748" s="19"/>
      <c r="AL830748" s="19"/>
      <c r="AM830748" s="19"/>
      <c r="AN830748" s="19"/>
      <c r="AO830748" s="19"/>
      <c r="AP830748"/>
    </row>
    <row r="830749" spans="1:42" s="116" customFormat="1" x14ac:dyDescent="0.3">
      <c r="A830749"/>
      <c r="B830749"/>
      <c r="C830749"/>
      <c r="D830749"/>
      <c r="E830749"/>
      <c r="F830749"/>
      <c r="G830749"/>
      <c r="H830749"/>
      <c r="I830749"/>
      <c r="J830749"/>
      <c r="K830749"/>
      <c r="L830749"/>
      <c r="M830749" s="115"/>
      <c r="N830749" s="115"/>
      <c r="O830749"/>
      <c r="P830749"/>
      <c r="Q830749"/>
      <c r="R830749" s="19"/>
      <c r="S830749" s="19"/>
      <c r="T830749"/>
      <c r="U830749" s="113"/>
      <c r="V830749" s="19"/>
      <c r="W830749" s="19"/>
      <c r="X830749" s="19"/>
      <c r="Y830749" s="19"/>
      <c r="Z830749" s="19"/>
      <c r="AA830749" s="19"/>
      <c r="AB830749" s="19"/>
      <c r="AC830749" s="19"/>
      <c r="AD830749" s="19"/>
      <c r="AE830749" s="19"/>
      <c r="AF830749" s="19"/>
      <c r="AG830749" s="19"/>
      <c r="AH830749" s="19"/>
      <c r="AI830749" s="19"/>
      <c r="AJ830749" s="19"/>
      <c r="AK830749" s="19"/>
      <c r="AL830749" s="19"/>
      <c r="AM830749" s="19"/>
      <c r="AN830749" s="19"/>
      <c r="AO830749" s="19"/>
      <c r="AP830749"/>
    </row>
    <row r="830750" spans="1:42" s="116" customFormat="1" x14ac:dyDescent="0.3">
      <c r="A830750"/>
      <c r="B830750"/>
      <c r="C830750"/>
      <c r="D830750"/>
      <c r="E830750"/>
      <c r="F830750"/>
      <c r="G830750"/>
      <c r="H830750"/>
      <c r="I830750"/>
      <c r="J830750"/>
      <c r="K830750"/>
      <c r="L830750"/>
      <c r="M830750" s="115"/>
      <c r="N830750" s="115"/>
      <c r="O830750"/>
      <c r="P830750"/>
      <c r="Q830750"/>
      <c r="R830750" s="19"/>
      <c r="S830750" s="19"/>
      <c r="T830750"/>
      <c r="U830750" s="113"/>
      <c r="V830750" s="19"/>
      <c r="W830750" s="19"/>
      <c r="X830750" s="19"/>
      <c r="Y830750" s="19"/>
      <c r="Z830750" s="19"/>
      <c r="AA830750" s="19"/>
      <c r="AB830750" s="19"/>
      <c r="AC830750" s="19"/>
      <c r="AD830750" s="19"/>
      <c r="AE830750" s="19"/>
      <c r="AF830750" s="19"/>
      <c r="AG830750" s="19"/>
      <c r="AH830750" s="19"/>
      <c r="AI830750" s="19"/>
      <c r="AJ830750" s="19"/>
      <c r="AK830750" s="19"/>
      <c r="AL830750" s="19"/>
      <c r="AM830750" s="19"/>
      <c r="AN830750" s="19"/>
      <c r="AO830750" s="19"/>
      <c r="AP830750"/>
    </row>
    <row r="830751" spans="1:42" s="116" customFormat="1" x14ac:dyDescent="0.3">
      <c r="A830751"/>
      <c r="B830751"/>
      <c r="C830751"/>
      <c r="D830751"/>
      <c r="E830751"/>
      <c r="F830751"/>
      <c r="G830751"/>
      <c r="H830751"/>
      <c r="I830751"/>
      <c r="J830751"/>
      <c r="K830751"/>
      <c r="L830751"/>
      <c r="M830751" s="115"/>
      <c r="N830751" s="115"/>
      <c r="O830751"/>
      <c r="P830751"/>
      <c r="Q830751"/>
      <c r="R830751" s="19"/>
      <c r="S830751" s="19"/>
      <c r="T830751"/>
      <c r="U830751" s="113"/>
      <c r="V830751" s="19"/>
      <c r="W830751" s="19"/>
      <c r="X830751" s="19"/>
      <c r="Y830751" s="19"/>
      <c r="Z830751" s="19"/>
      <c r="AA830751" s="19"/>
      <c r="AB830751" s="19"/>
      <c r="AC830751" s="19"/>
      <c r="AD830751" s="19"/>
      <c r="AE830751" s="19"/>
      <c r="AF830751" s="19"/>
      <c r="AG830751" s="19"/>
      <c r="AH830751" s="19"/>
      <c r="AI830751" s="19"/>
      <c r="AJ830751" s="19"/>
      <c r="AK830751" s="19"/>
      <c r="AL830751" s="19"/>
      <c r="AM830751" s="19"/>
      <c r="AN830751" s="19"/>
      <c r="AO830751" s="19"/>
      <c r="AP830751"/>
    </row>
    <row r="830752" spans="1:42" s="116" customFormat="1" x14ac:dyDescent="0.3">
      <c r="A830752"/>
      <c r="B830752"/>
      <c r="C830752"/>
      <c r="D830752"/>
      <c r="E830752"/>
      <c r="F830752"/>
      <c r="G830752"/>
      <c r="H830752"/>
      <c r="I830752"/>
      <c r="J830752"/>
      <c r="K830752"/>
      <c r="L830752"/>
      <c r="M830752" s="115"/>
      <c r="N830752" s="115"/>
      <c r="O830752"/>
      <c r="P830752"/>
      <c r="Q830752"/>
      <c r="R830752" s="19"/>
      <c r="S830752" s="19"/>
      <c r="T830752"/>
      <c r="U830752" s="113"/>
      <c r="V830752" s="19"/>
      <c r="W830752" s="19"/>
      <c r="X830752" s="19"/>
      <c r="Y830752" s="19"/>
      <c r="Z830752" s="19"/>
      <c r="AA830752" s="19"/>
      <c r="AB830752" s="19"/>
      <c r="AC830752" s="19"/>
      <c r="AD830752" s="19"/>
      <c r="AE830752" s="19"/>
      <c r="AF830752" s="19"/>
      <c r="AG830752" s="19"/>
      <c r="AH830752" s="19"/>
      <c r="AI830752" s="19"/>
      <c r="AJ830752" s="19"/>
      <c r="AK830752" s="19"/>
      <c r="AL830752" s="19"/>
      <c r="AM830752" s="19"/>
      <c r="AN830752" s="19"/>
      <c r="AO830752" s="19"/>
      <c r="AP830752"/>
    </row>
    <row r="830753" spans="1:42" s="116" customFormat="1" x14ac:dyDescent="0.3">
      <c r="A830753"/>
      <c r="B830753"/>
      <c r="C830753"/>
      <c r="D830753"/>
      <c r="E830753"/>
      <c r="F830753"/>
      <c r="G830753"/>
      <c r="H830753"/>
      <c r="I830753"/>
      <c r="J830753"/>
      <c r="K830753"/>
      <c r="L830753"/>
      <c r="M830753" s="115"/>
      <c r="N830753" s="115"/>
      <c r="O830753"/>
      <c r="P830753"/>
      <c r="Q830753"/>
      <c r="R830753" s="19"/>
      <c r="S830753" s="19"/>
      <c r="T830753"/>
      <c r="U830753" s="113"/>
      <c r="V830753" s="19"/>
      <c r="W830753" s="19"/>
      <c r="X830753" s="19"/>
      <c r="Y830753" s="19"/>
      <c r="Z830753" s="19"/>
      <c r="AA830753" s="19"/>
      <c r="AB830753" s="19"/>
      <c r="AC830753" s="19"/>
      <c r="AD830753" s="19"/>
      <c r="AE830753" s="19"/>
      <c r="AF830753" s="19"/>
      <c r="AG830753" s="19"/>
      <c r="AH830753" s="19"/>
      <c r="AI830753" s="19"/>
      <c r="AJ830753" s="19"/>
      <c r="AK830753" s="19"/>
      <c r="AL830753" s="19"/>
      <c r="AM830753" s="19"/>
      <c r="AN830753" s="19"/>
      <c r="AO830753" s="19"/>
      <c r="AP830753"/>
    </row>
    <row r="830754" spans="1:42" s="116" customFormat="1" x14ac:dyDescent="0.3">
      <c r="A830754"/>
      <c r="B830754"/>
      <c r="C830754"/>
      <c r="D830754"/>
      <c r="E830754"/>
      <c r="F830754"/>
      <c r="G830754"/>
      <c r="H830754"/>
      <c r="I830754"/>
      <c r="J830754"/>
      <c r="K830754"/>
      <c r="L830754"/>
      <c r="M830754" s="115"/>
      <c r="N830754" s="115"/>
      <c r="O830754"/>
      <c r="P830754"/>
      <c r="Q830754"/>
      <c r="R830754" s="19"/>
      <c r="S830754" s="19"/>
      <c r="T830754"/>
      <c r="U830754" s="113"/>
      <c r="V830754" s="19"/>
      <c r="W830754" s="19"/>
      <c r="X830754" s="19"/>
      <c r="Y830754" s="19"/>
      <c r="Z830754" s="19"/>
      <c r="AA830754" s="19"/>
      <c r="AB830754" s="19"/>
      <c r="AC830754" s="19"/>
      <c r="AD830754" s="19"/>
      <c r="AE830754" s="19"/>
      <c r="AF830754" s="19"/>
      <c r="AG830754" s="19"/>
      <c r="AH830754" s="19"/>
      <c r="AI830754" s="19"/>
      <c r="AJ830754" s="19"/>
      <c r="AK830754" s="19"/>
      <c r="AL830754" s="19"/>
      <c r="AM830754" s="19"/>
      <c r="AN830754" s="19"/>
      <c r="AO830754" s="19"/>
      <c r="AP830754"/>
    </row>
    <row r="830755" spans="1:42" s="116" customFormat="1" x14ac:dyDescent="0.3">
      <c r="A830755"/>
      <c r="B830755"/>
      <c r="C830755"/>
      <c r="D830755"/>
      <c r="E830755"/>
      <c r="F830755"/>
      <c r="G830755"/>
      <c r="H830755"/>
      <c r="I830755"/>
      <c r="J830755"/>
      <c r="K830755"/>
      <c r="L830755"/>
      <c r="M830755" s="115"/>
      <c r="N830755" s="115"/>
      <c r="O830755"/>
      <c r="P830755"/>
      <c r="Q830755"/>
      <c r="R830755" s="19"/>
      <c r="S830755" s="19"/>
      <c r="T830755"/>
      <c r="U830755" s="113"/>
      <c r="V830755" s="19"/>
      <c r="W830755" s="19"/>
      <c r="X830755" s="19"/>
      <c r="Y830755" s="19"/>
      <c r="Z830755" s="19"/>
      <c r="AA830755" s="19"/>
      <c r="AB830755" s="19"/>
      <c r="AC830755" s="19"/>
      <c r="AD830755" s="19"/>
      <c r="AE830755" s="19"/>
      <c r="AF830755" s="19"/>
      <c r="AG830755" s="19"/>
      <c r="AH830755" s="19"/>
      <c r="AI830755" s="19"/>
      <c r="AJ830755" s="19"/>
      <c r="AK830755" s="19"/>
      <c r="AL830755" s="19"/>
      <c r="AM830755" s="19"/>
      <c r="AN830755" s="19"/>
      <c r="AO830755" s="19"/>
      <c r="AP830755"/>
    </row>
    <row r="830756" spans="1:42" s="116" customFormat="1" x14ac:dyDescent="0.3">
      <c r="A830756"/>
      <c r="B830756"/>
      <c r="C830756"/>
      <c r="D830756"/>
      <c r="E830756"/>
      <c r="F830756"/>
      <c r="G830756"/>
      <c r="H830756"/>
      <c r="I830756"/>
      <c r="J830756"/>
      <c r="K830756"/>
      <c r="L830756"/>
      <c r="M830756" s="115"/>
      <c r="N830756" s="115"/>
      <c r="O830756"/>
      <c r="P830756"/>
      <c r="Q830756"/>
      <c r="R830756" s="19"/>
      <c r="S830756" s="19"/>
      <c r="T830756"/>
      <c r="U830756" s="113"/>
      <c r="V830756" s="19"/>
      <c r="W830756" s="19"/>
      <c r="X830756" s="19"/>
      <c r="Y830756" s="19"/>
      <c r="Z830756" s="19"/>
      <c r="AA830756" s="19"/>
      <c r="AB830756" s="19"/>
      <c r="AC830756" s="19"/>
      <c r="AD830756" s="19"/>
      <c r="AE830756" s="19"/>
      <c r="AF830756" s="19"/>
      <c r="AG830756" s="19"/>
      <c r="AH830756" s="19"/>
      <c r="AI830756" s="19"/>
      <c r="AJ830756" s="19"/>
      <c r="AK830756" s="19"/>
      <c r="AL830756" s="19"/>
      <c r="AM830756" s="19"/>
      <c r="AN830756" s="19"/>
      <c r="AO830756" s="19"/>
      <c r="AP830756"/>
    </row>
    <row r="830757" spans="1:42" s="116" customFormat="1" x14ac:dyDescent="0.3">
      <c r="A830757"/>
      <c r="B830757"/>
      <c r="C830757"/>
      <c r="D830757"/>
      <c r="E830757"/>
      <c r="F830757"/>
      <c r="G830757"/>
      <c r="H830757"/>
      <c r="I830757"/>
      <c r="J830757"/>
      <c r="K830757"/>
      <c r="L830757"/>
      <c r="M830757" s="115"/>
      <c r="N830757" s="115"/>
      <c r="O830757"/>
      <c r="P830757"/>
      <c r="Q830757"/>
      <c r="R830757" s="19"/>
      <c r="S830757" s="19"/>
      <c r="T830757"/>
      <c r="U830757" s="113"/>
      <c r="V830757" s="19"/>
      <c r="W830757" s="19"/>
      <c r="X830757" s="19"/>
      <c r="Y830757" s="19"/>
      <c r="Z830757" s="19"/>
      <c r="AA830757" s="19"/>
      <c r="AB830757" s="19"/>
      <c r="AC830757" s="19"/>
      <c r="AD830757" s="19"/>
      <c r="AE830757" s="19"/>
      <c r="AF830757" s="19"/>
      <c r="AG830757" s="19"/>
      <c r="AH830757" s="19"/>
      <c r="AI830757" s="19"/>
      <c r="AJ830757" s="19"/>
      <c r="AK830757" s="19"/>
      <c r="AL830757" s="19"/>
      <c r="AM830757" s="19"/>
      <c r="AN830757" s="19"/>
      <c r="AO830757" s="19"/>
      <c r="AP830757"/>
    </row>
    <row r="830758" spans="1:42" s="116" customFormat="1" x14ac:dyDescent="0.3">
      <c r="A830758"/>
      <c r="B830758"/>
      <c r="C830758"/>
      <c r="D830758"/>
      <c r="E830758"/>
      <c r="F830758"/>
      <c r="G830758"/>
      <c r="H830758"/>
      <c r="I830758"/>
      <c r="J830758"/>
      <c r="K830758"/>
      <c r="L830758"/>
      <c r="M830758" s="115"/>
      <c r="N830758" s="115"/>
      <c r="O830758"/>
      <c r="P830758"/>
      <c r="Q830758"/>
      <c r="R830758" s="19"/>
      <c r="S830758" s="19"/>
      <c r="T830758"/>
      <c r="U830758" s="113"/>
      <c r="V830758" s="19"/>
      <c r="W830758" s="19"/>
      <c r="X830758" s="19"/>
      <c r="Y830758" s="19"/>
      <c r="Z830758" s="19"/>
      <c r="AA830758" s="19"/>
      <c r="AB830758" s="19"/>
      <c r="AC830758" s="19"/>
      <c r="AD830758" s="19"/>
      <c r="AE830758" s="19"/>
      <c r="AF830758" s="19"/>
      <c r="AG830758" s="19"/>
      <c r="AH830758" s="19"/>
      <c r="AI830758" s="19"/>
      <c r="AJ830758" s="19"/>
      <c r="AK830758" s="19"/>
      <c r="AL830758" s="19"/>
      <c r="AM830758" s="19"/>
      <c r="AN830758" s="19"/>
      <c r="AO830758" s="19"/>
      <c r="AP830758"/>
    </row>
    <row r="830759" spans="1:42" s="116" customFormat="1" x14ac:dyDescent="0.3">
      <c r="A830759"/>
      <c r="B830759"/>
      <c r="C830759"/>
      <c r="D830759"/>
      <c r="E830759"/>
      <c r="F830759"/>
      <c r="G830759"/>
      <c r="H830759"/>
      <c r="I830759"/>
      <c r="J830759"/>
      <c r="K830759"/>
      <c r="L830759"/>
      <c r="M830759" s="115"/>
      <c r="N830759" s="115"/>
      <c r="O830759"/>
      <c r="P830759"/>
      <c r="Q830759"/>
      <c r="R830759" s="19"/>
      <c r="S830759" s="19"/>
      <c r="T830759"/>
      <c r="U830759" s="113"/>
      <c r="V830759" s="19"/>
      <c r="W830759" s="19"/>
      <c r="X830759" s="19"/>
      <c r="Y830759" s="19"/>
      <c r="Z830759" s="19"/>
      <c r="AA830759" s="19"/>
      <c r="AB830759" s="19"/>
      <c r="AC830759" s="19"/>
      <c r="AD830759" s="19"/>
      <c r="AE830759" s="19"/>
      <c r="AF830759" s="19"/>
      <c r="AG830759" s="19"/>
      <c r="AH830759" s="19"/>
      <c r="AI830759" s="19"/>
      <c r="AJ830759" s="19"/>
      <c r="AK830759" s="19"/>
      <c r="AL830759" s="19"/>
      <c r="AM830759" s="19"/>
      <c r="AN830759" s="19"/>
      <c r="AO830759" s="19"/>
      <c r="AP830759"/>
    </row>
    <row r="830760" spans="1:42" s="116" customFormat="1" x14ac:dyDescent="0.3">
      <c r="A830760"/>
      <c r="B830760"/>
      <c r="C830760"/>
      <c r="D830760"/>
      <c r="E830760"/>
      <c r="F830760"/>
      <c r="G830760"/>
      <c r="H830760"/>
      <c r="I830760"/>
      <c r="J830760"/>
      <c r="K830760"/>
      <c r="L830760"/>
      <c r="M830760" s="115"/>
      <c r="N830760" s="115"/>
      <c r="O830760"/>
      <c r="P830760"/>
      <c r="Q830760"/>
      <c r="R830760" s="19"/>
      <c r="S830760" s="19"/>
      <c r="T830760"/>
      <c r="U830760" s="113"/>
      <c r="V830760" s="19"/>
      <c r="W830760" s="19"/>
      <c r="X830760" s="19"/>
      <c r="Y830760" s="19"/>
      <c r="Z830760" s="19"/>
      <c r="AA830760" s="19"/>
      <c r="AB830760" s="19"/>
      <c r="AC830760" s="19"/>
      <c r="AD830760" s="19"/>
      <c r="AE830760" s="19"/>
      <c r="AF830760" s="19"/>
      <c r="AG830760" s="19"/>
      <c r="AH830760" s="19"/>
      <c r="AI830760" s="19"/>
      <c r="AJ830760" s="19"/>
      <c r="AK830760" s="19"/>
      <c r="AL830760" s="19"/>
      <c r="AM830760" s="19"/>
      <c r="AN830760" s="19"/>
      <c r="AO830760" s="19"/>
      <c r="AP830760"/>
    </row>
    <row r="830761" spans="1:42" s="116" customFormat="1" x14ac:dyDescent="0.3">
      <c r="A830761"/>
      <c r="B830761"/>
      <c r="C830761"/>
      <c r="D830761"/>
      <c r="E830761"/>
      <c r="F830761"/>
      <c r="G830761"/>
      <c r="H830761"/>
      <c r="I830761"/>
      <c r="J830761"/>
      <c r="K830761"/>
      <c r="L830761"/>
      <c r="M830761" s="115"/>
      <c r="N830761" s="115"/>
      <c r="O830761"/>
      <c r="P830761"/>
      <c r="Q830761"/>
      <c r="R830761" s="19"/>
      <c r="S830761" s="19"/>
      <c r="T830761"/>
      <c r="U830761" s="113"/>
      <c r="V830761" s="19"/>
      <c r="W830761" s="19"/>
      <c r="X830761" s="19"/>
      <c r="Y830761" s="19"/>
      <c r="Z830761" s="19"/>
      <c r="AA830761" s="19"/>
      <c r="AB830761" s="19"/>
      <c r="AC830761" s="19"/>
      <c r="AD830761" s="19"/>
      <c r="AE830761" s="19"/>
      <c r="AF830761" s="19"/>
      <c r="AG830761" s="19"/>
      <c r="AH830761" s="19"/>
      <c r="AI830761" s="19"/>
      <c r="AJ830761" s="19"/>
      <c r="AK830761" s="19"/>
      <c r="AL830761" s="19"/>
      <c r="AM830761" s="19"/>
      <c r="AN830761" s="19"/>
      <c r="AO830761" s="19"/>
      <c r="AP830761"/>
    </row>
    <row r="830762" spans="1:42" s="116" customFormat="1" x14ac:dyDescent="0.3">
      <c r="A830762"/>
      <c r="B830762"/>
      <c r="C830762"/>
      <c r="D830762"/>
      <c r="E830762"/>
      <c r="F830762"/>
      <c r="G830762"/>
      <c r="H830762"/>
      <c r="I830762"/>
      <c r="J830762"/>
      <c r="K830762"/>
      <c r="L830762"/>
      <c r="M830762" s="115"/>
      <c r="N830762" s="115"/>
      <c r="O830762"/>
      <c r="P830762"/>
      <c r="Q830762"/>
      <c r="R830762" s="19"/>
      <c r="S830762" s="19"/>
      <c r="T830762"/>
      <c r="U830762" s="113"/>
      <c r="V830762" s="19"/>
      <c r="W830762" s="19"/>
      <c r="X830762" s="19"/>
      <c r="Y830762" s="19"/>
      <c r="Z830762" s="19"/>
      <c r="AA830762" s="19"/>
      <c r="AB830762" s="19"/>
      <c r="AC830762" s="19"/>
      <c r="AD830762" s="19"/>
      <c r="AE830762" s="19"/>
      <c r="AF830762" s="19"/>
      <c r="AG830762" s="19"/>
      <c r="AH830762" s="19"/>
      <c r="AI830762" s="19"/>
      <c r="AJ830762" s="19"/>
      <c r="AK830762" s="19"/>
      <c r="AL830762" s="19"/>
      <c r="AM830762" s="19"/>
      <c r="AN830762" s="19"/>
      <c r="AO830762" s="19"/>
      <c r="AP830762"/>
    </row>
    <row r="830763" spans="1:42" s="116" customFormat="1" x14ac:dyDescent="0.3">
      <c r="A830763"/>
      <c r="B830763"/>
      <c r="C830763"/>
      <c r="D830763"/>
      <c r="E830763"/>
      <c r="F830763"/>
      <c r="G830763"/>
      <c r="H830763"/>
      <c r="I830763"/>
      <c r="J830763"/>
      <c r="K830763"/>
      <c r="L830763"/>
      <c r="M830763" s="115"/>
      <c r="N830763" s="115"/>
      <c r="O830763"/>
      <c r="P830763"/>
      <c r="Q830763"/>
      <c r="R830763" s="19"/>
      <c r="S830763" s="19"/>
      <c r="T830763"/>
      <c r="U830763" s="113"/>
      <c r="V830763" s="19"/>
      <c r="W830763" s="19"/>
      <c r="X830763" s="19"/>
      <c r="Y830763" s="19"/>
      <c r="Z830763" s="19"/>
      <c r="AA830763" s="19"/>
      <c r="AB830763" s="19"/>
      <c r="AC830763" s="19"/>
      <c r="AD830763" s="19"/>
      <c r="AE830763" s="19"/>
      <c r="AF830763" s="19"/>
      <c r="AG830763" s="19"/>
      <c r="AH830763" s="19"/>
      <c r="AI830763" s="19"/>
      <c r="AJ830763" s="19"/>
      <c r="AK830763" s="19"/>
      <c r="AL830763" s="19"/>
      <c r="AM830763" s="19"/>
      <c r="AN830763" s="19"/>
      <c r="AO830763" s="19"/>
      <c r="AP830763"/>
    </row>
    <row r="830764" spans="1:42" s="116" customFormat="1" x14ac:dyDescent="0.3">
      <c r="A830764"/>
      <c r="B830764"/>
      <c r="C830764"/>
      <c r="D830764"/>
      <c r="E830764"/>
      <c r="F830764"/>
      <c r="G830764"/>
      <c r="H830764"/>
      <c r="I830764"/>
      <c r="J830764"/>
      <c r="K830764"/>
      <c r="L830764"/>
      <c r="M830764" s="115"/>
      <c r="N830764" s="115"/>
      <c r="O830764"/>
      <c r="P830764"/>
      <c r="Q830764"/>
      <c r="R830764" s="19"/>
      <c r="S830764" s="19"/>
      <c r="T830764"/>
      <c r="U830764" s="113"/>
      <c r="V830764" s="19"/>
      <c r="W830764" s="19"/>
      <c r="X830764" s="19"/>
      <c r="Y830764" s="19"/>
      <c r="Z830764" s="19"/>
      <c r="AA830764" s="19"/>
      <c r="AB830764" s="19"/>
      <c r="AC830764" s="19"/>
      <c r="AD830764" s="19"/>
      <c r="AE830764" s="19"/>
      <c r="AF830764" s="19"/>
      <c r="AG830764" s="19"/>
      <c r="AH830764" s="19"/>
      <c r="AI830764" s="19"/>
      <c r="AJ830764" s="19"/>
      <c r="AK830764" s="19"/>
      <c r="AL830764" s="19"/>
      <c r="AM830764" s="19"/>
      <c r="AN830764" s="19"/>
      <c r="AO830764" s="19"/>
      <c r="AP830764"/>
    </row>
    <row r="830765" spans="1:42" s="116" customFormat="1" x14ac:dyDescent="0.3">
      <c r="A830765"/>
      <c r="B830765"/>
      <c r="C830765"/>
      <c r="D830765"/>
      <c r="E830765"/>
      <c r="F830765"/>
      <c r="G830765"/>
      <c r="H830765"/>
      <c r="I830765"/>
      <c r="J830765"/>
      <c r="K830765"/>
      <c r="L830765"/>
      <c r="M830765" s="115"/>
      <c r="N830765" s="115"/>
      <c r="O830765"/>
      <c r="P830765"/>
      <c r="Q830765"/>
      <c r="R830765" s="19"/>
      <c r="S830765" s="19"/>
      <c r="T830765"/>
      <c r="U830765" s="113"/>
      <c r="V830765" s="19"/>
      <c r="W830765" s="19"/>
      <c r="X830765" s="19"/>
      <c r="Y830765" s="19"/>
      <c r="Z830765" s="19"/>
      <c r="AA830765" s="19"/>
      <c r="AB830765" s="19"/>
      <c r="AC830765" s="19"/>
      <c r="AD830765" s="19"/>
      <c r="AE830765" s="19"/>
      <c r="AF830765" s="19"/>
      <c r="AG830765" s="19"/>
      <c r="AH830765" s="19"/>
      <c r="AI830765" s="19"/>
      <c r="AJ830765" s="19"/>
      <c r="AK830765" s="19"/>
      <c r="AL830765" s="19"/>
      <c r="AM830765" s="19"/>
      <c r="AN830765" s="19"/>
      <c r="AO830765" s="19"/>
      <c r="AP830765"/>
    </row>
    <row r="830766" spans="1:42" s="116" customFormat="1" x14ac:dyDescent="0.3">
      <c r="A830766"/>
      <c r="B830766"/>
      <c r="C830766"/>
      <c r="D830766"/>
      <c r="E830766"/>
      <c r="F830766"/>
      <c r="G830766"/>
      <c r="H830766"/>
      <c r="I830766"/>
      <c r="J830766"/>
      <c r="K830766"/>
      <c r="L830766"/>
      <c r="M830766" s="115"/>
      <c r="N830766" s="115"/>
      <c r="O830766"/>
      <c r="P830766"/>
      <c r="Q830766"/>
      <c r="R830766" s="19"/>
      <c r="S830766" s="19"/>
      <c r="T830766"/>
      <c r="U830766" s="113"/>
      <c r="V830766" s="19"/>
      <c r="W830766" s="19"/>
      <c r="X830766" s="19"/>
      <c r="Y830766" s="19"/>
      <c r="Z830766" s="19"/>
      <c r="AA830766" s="19"/>
      <c r="AB830766" s="19"/>
      <c r="AC830766" s="19"/>
      <c r="AD830766" s="19"/>
      <c r="AE830766" s="19"/>
      <c r="AF830766" s="19"/>
      <c r="AG830766" s="19"/>
      <c r="AH830766" s="19"/>
      <c r="AI830766" s="19"/>
      <c r="AJ830766" s="19"/>
      <c r="AK830766" s="19"/>
      <c r="AL830766" s="19"/>
      <c r="AM830766" s="19"/>
      <c r="AN830766" s="19"/>
      <c r="AO830766" s="19"/>
      <c r="AP830766"/>
    </row>
    <row r="830767" spans="1:42" s="116" customFormat="1" x14ac:dyDescent="0.3">
      <c r="A830767"/>
      <c r="B830767"/>
      <c r="C830767"/>
      <c r="D830767"/>
      <c r="E830767"/>
      <c r="F830767"/>
      <c r="G830767"/>
      <c r="H830767"/>
      <c r="I830767"/>
      <c r="J830767"/>
      <c r="K830767"/>
      <c r="L830767"/>
      <c r="M830767" s="115"/>
      <c r="N830767" s="115"/>
      <c r="O830767"/>
      <c r="P830767"/>
      <c r="Q830767"/>
      <c r="R830767" s="19"/>
      <c r="S830767" s="19"/>
      <c r="T830767"/>
      <c r="U830767" s="113"/>
      <c r="V830767" s="19"/>
      <c r="W830767" s="19"/>
      <c r="X830767" s="19"/>
      <c r="Y830767" s="19"/>
      <c r="Z830767" s="19"/>
      <c r="AA830767" s="19"/>
      <c r="AB830767" s="19"/>
      <c r="AC830767" s="19"/>
      <c r="AD830767" s="19"/>
      <c r="AE830767" s="19"/>
      <c r="AF830767" s="19"/>
      <c r="AG830767" s="19"/>
      <c r="AH830767" s="19"/>
      <c r="AI830767" s="19"/>
      <c r="AJ830767" s="19"/>
      <c r="AK830767" s="19"/>
      <c r="AL830767" s="19"/>
      <c r="AM830767" s="19"/>
      <c r="AN830767" s="19"/>
      <c r="AO830767" s="19"/>
      <c r="AP830767"/>
    </row>
    <row r="830768" spans="1:42" s="116" customFormat="1" x14ac:dyDescent="0.3">
      <c r="A830768"/>
      <c r="B830768"/>
      <c r="C830768"/>
      <c r="D830768"/>
      <c r="E830768"/>
      <c r="F830768"/>
      <c r="G830768"/>
      <c r="H830768"/>
      <c r="I830768"/>
      <c r="J830768"/>
      <c r="K830768"/>
      <c r="L830768"/>
      <c r="M830768" s="115"/>
      <c r="N830768" s="115"/>
      <c r="O830768"/>
      <c r="P830768"/>
      <c r="Q830768"/>
      <c r="R830768" s="19"/>
      <c r="S830768" s="19"/>
      <c r="T830768"/>
      <c r="U830768" s="113"/>
      <c r="V830768" s="19"/>
      <c r="W830768" s="19"/>
      <c r="X830768" s="19"/>
      <c r="Y830768" s="19"/>
      <c r="Z830768" s="19"/>
      <c r="AA830768" s="19"/>
      <c r="AB830768" s="19"/>
      <c r="AC830768" s="19"/>
      <c r="AD830768" s="19"/>
      <c r="AE830768" s="19"/>
      <c r="AF830768" s="19"/>
      <c r="AG830768" s="19"/>
      <c r="AH830768" s="19"/>
      <c r="AI830768" s="19"/>
      <c r="AJ830768" s="19"/>
      <c r="AK830768" s="19"/>
      <c r="AL830768" s="19"/>
      <c r="AM830768" s="19"/>
      <c r="AN830768" s="19"/>
      <c r="AO830768" s="19"/>
      <c r="AP830768"/>
    </row>
    <row r="830769" spans="1:42" s="116" customFormat="1" x14ac:dyDescent="0.3">
      <c r="A830769"/>
      <c r="B830769"/>
      <c r="C830769"/>
      <c r="D830769"/>
      <c r="E830769"/>
      <c r="F830769"/>
      <c r="G830769"/>
      <c r="H830769"/>
      <c r="I830769"/>
      <c r="J830769"/>
      <c r="K830769"/>
      <c r="L830769"/>
      <c r="M830769" s="115"/>
      <c r="N830769" s="115"/>
      <c r="O830769"/>
      <c r="P830769"/>
      <c r="Q830769"/>
      <c r="R830769" s="19"/>
      <c r="S830769" s="19"/>
      <c r="T830769"/>
      <c r="U830769" s="113"/>
      <c r="V830769" s="19"/>
      <c r="W830769" s="19"/>
      <c r="X830769" s="19"/>
      <c r="Y830769" s="19"/>
      <c r="Z830769" s="19"/>
      <c r="AA830769" s="19"/>
      <c r="AB830769" s="19"/>
      <c r="AC830769" s="19"/>
      <c r="AD830769" s="19"/>
      <c r="AE830769" s="19"/>
      <c r="AF830769" s="19"/>
      <c r="AG830769" s="19"/>
      <c r="AH830769" s="19"/>
      <c r="AI830769" s="19"/>
      <c r="AJ830769" s="19"/>
      <c r="AK830769" s="19"/>
      <c r="AL830769" s="19"/>
      <c r="AM830769" s="19"/>
      <c r="AN830769" s="19"/>
      <c r="AO830769" s="19"/>
      <c r="AP830769"/>
    </row>
    <row r="830770" spans="1:42" s="116" customFormat="1" x14ac:dyDescent="0.3">
      <c r="A830770"/>
      <c r="B830770"/>
      <c r="C830770"/>
      <c r="D830770"/>
      <c r="E830770"/>
      <c r="F830770"/>
      <c r="G830770"/>
      <c r="H830770"/>
      <c r="I830770"/>
      <c r="J830770"/>
      <c r="K830770"/>
      <c r="L830770"/>
      <c r="M830770" s="115"/>
      <c r="N830770" s="115"/>
      <c r="O830770"/>
      <c r="P830770"/>
      <c r="Q830770"/>
      <c r="R830770" s="19"/>
      <c r="S830770" s="19"/>
      <c r="T830770"/>
      <c r="U830770" s="113"/>
      <c r="V830770" s="19"/>
      <c r="W830770" s="19"/>
      <c r="X830770" s="19"/>
      <c r="Y830770" s="19"/>
      <c r="Z830770" s="19"/>
      <c r="AA830770" s="19"/>
      <c r="AB830770" s="19"/>
      <c r="AC830770" s="19"/>
      <c r="AD830770" s="19"/>
      <c r="AE830770" s="19"/>
      <c r="AF830770" s="19"/>
      <c r="AG830770" s="19"/>
      <c r="AH830770" s="19"/>
      <c r="AI830770" s="19"/>
      <c r="AJ830770" s="19"/>
      <c r="AK830770" s="19"/>
      <c r="AL830770" s="19"/>
      <c r="AM830770" s="19"/>
      <c r="AN830770" s="19"/>
      <c r="AO830770" s="19"/>
      <c r="AP830770"/>
    </row>
    <row r="830771" spans="1:42" s="116" customFormat="1" x14ac:dyDescent="0.3">
      <c r="A830771"/>
      <c r="B830771"/>
      <c r="C830771"/>
      <c r="D830771"/>
      <c r="E830771"/>
      <c r="F830771"/>
      <c r="G830771"/>
      <c r="H830771"/>
      <c r="I830771"/>
      <c r="J830771"/>
      <c r="K830771"/>
      <c r="L830771"/>
      <c r="M830771" s="115"/>
      <c r="N830771" s="115"/>
      <c r="O830771"/>
      <c r="P830771"/>
      <c r="Q830771"/>
      <c r="R830771" s="19"/>
      <c r="S830771" s="19"/>
      <c r="T830771"/>
      <c r="U830771" s="113"/>
      <c r="V830771" s="19"/>
      <c r="W830771" s="19"/>
      <c r="X830771" s="19"/>
      <c r="Y830771" s="19"/>
      <c r="Z830771" s="19"/>
      <c r="AA830771" s="19"/>
      <c r="AB830771" s="19"/>
      <c r="AC830771" s="19"/>
      <c r="AD830771" s="19"/>
      <c r="AE830771" s="19"/>
      <c r="AF830771" s="19"/>
      <c r="AG830771" s="19"/>
      <c r="AH830771" s="19"/>
      <c r="AI830771" s="19"/>
      <c r="AJ830771" s="19"/>
      <c r="AK830771" s="19"/>
      <c r="AL830771" s="19"/>
      <c r="AM830771" s="19"/>
      <c r="AN830771" s="19"/>
      <c r="AO830771" s="19"/>
      <c r="AP830771"/>
    </row>
    <row r="830772" spans="1:42" s="116" customFormat="1" x14ac:dyDescent="0.3">
      <c r="A830772"/>
      <c r="B830772"/>
      <c r="C830772"/>
      <c r="D830772"/>
      <c r="E830772"/>
      <c r="F830772"/>
      <c r="G830772"/>
      <c r="H830772"/>
      <c r="I830772"/>
      <c r="J830772"/>
      <c r="K830772"/>
      <c r="L830772"/>
      <c r="M830772" s="115"/>
      <c r="N830772" s="115"/>
      <c r="O830772"/>
      <c r="P830772"/>
      <c r="Q830772"/>
      <c r="R830772" s="19"/>
      <c r="S830772" s="19"/>
      <c r="T830772"/>
      <c r="U830772" s="113"/>
      <c r="V830772" s="19"/>
      <c r="W830772" s="19"/>
      <c r="X830772" s="19"/>
      <c r="Y830772" s="19"/>
      <c r="Z830772" s="19"/>
      <c r="AA830772" s="19"/>
      <c r="AB830772" s="19"/>
      <c r="AC830772" s="19"/>
      <c r="AD830772" s="19"/>
      <c r="AE830772" s="19"/>
      <c r="AF830772" s="19"/>
      <c r="AG830772" s="19"/>
      <c r="AH830772" s="19"/>
      <c r="AI830772" s="19"/>
      <c r="AJ830772" s="19"/>
      <c r="AK830772" s="19"/>
      <c r="AL830772" s="19"/>
      <c r="AM830772" s="19"/>
      <c r="AN830772" s="19"/>
      <c r="AO830772" s="19"/>
      <c r="AP830772"/>
    </row>
    <row r="830773" spans="1:42" s="116" customFormat="1" x14ac:dyDescent="0.3">
      <c r="A830773"/>
      <c r="B830773"/>
      <c r="C830773"/>
      <c r="D830773"/>
      <c r="E830773"/>
      <c r="F830773"/>
      <c r="G830773"/>
      <c r="H830773"/>
      <c r="I830773"/>
      <c r="J830773"/>
      <c r="K830773"/>
      <c r="L830773"/>
      <c r="M830773" s="115"/>
      <c r="N830773" s="115"/>
      <c r="O830773"/>
      <c r="P830773"/>
      <c r="Q830773"/>
      <c r="R830773" s="19"/>
      <c r="S830773" s="19"/>
      <c r="T830773"/>
      <c r="U830773" s="113"/>
      <c r="V830773" s="19"/>
      <c r="W830773" s="19"/>
      <c r="X830773" s="19"/>
      <c r="Y830773" s="19"/>
      <c r="Z830773" s="19"/>
      <c r="AA830773" s="19"/>
      <c r="AB830773" s="19"/>
      <c r="AC830773" s="19"/>
      <c r="AD830773" s="19"/>
      <c r="AE830773" s="19"/>
      <c r="AF830773" s="19"/>
      <c r="AG830773" s="19"/>
      <c r="AH830773" s="19"/>
      <c r="AI830773" s="19"/>
      <c r="AJ830773" s="19"/>
      <c r="AK830773" s="19"/>
      <c r="AL830773" s="19"/>
      <c r="AM830773" s="19"/>
      <c r="AN830773" s="19"/>
      <c r="AO830773" s="19"/>
      <c r="AP830773"/>
    </row>
    <row r="830774" spans="1:42" s="116" customFormat="1" x14ac:dyDescent="0.3">
      <c r="A830774"/>
      <c r="B830774"/>
      <c r="C830774"/>
      <c r="D830774"/>
      <c r="E830774"/>
      <c r="F830774"/>
      <c r="G830774"/>
      <c r="H830774"/>
      <c r="I830774"/>
      <c r="J830774"/>
      <c r="K830774"/>
      <c r="L830774"/>
      <c r="M830774" s="115"/>
      <c r="N830774" s="115"/>
      <c r="O830774"/>
      <c r="P830774"/>
      <c r="Q830774"/>
      <c r="R830774" s="19"/>
      <c r="S830774" s="19"/>
      <c r="T830774"/>
      <c r="U830774" s="113"/>
      <c r="V830774" s="19"/>
      <c r="W830774" s="19"/>
      <c r="X830774" s="19"/>
      <c r="Y830774" s="19"/>
      <c r="Z830774" s="19"/>
      <c r="AA830774" s="19"/>
      <c r="AB830774" s="19"/>
      <c r="AC830774" s="19"/>
      <c r="AD830774" s="19"/>
      <c r="AE830774" s="19"/>
      <c r="AF830774" s="19"/>
      <c r="AG830774" s="19"/>
      <c r="AH830774" s="19"/>
      <c r="AI830774" s="19"/>
      <c r="AJ830774" s="19"/>
      <c r="AK830774" s="19"/>
      <c r="AL830774" s="19"/>
      <c r="AM830774" s="19"/>
      <c r="AN830774" s="19"/>
      <c r="AO830774" s="19"/>
      <c r="AP830774"/>
    </row>
    <row r="830775" spans="1:42" s="116" customFormat="1" x14ac:dyDescent="0.3">
      <c r="A830775"/>
      <c r="B830775"/>
      <c r="C830775"/>
      <c r="D830775"/>
      <c r="E830775"/>
      <c r="F830775"/>
      <c r="G830775"/>
      <c r="H830775"/>
      <c r="I830775"/>
      <c r="J830775"/>
      <c r="K830775"/>
      <c r="L830775"/>
      <c r="M830775" s="115"/>
      <c r="N830775" s="115"/>
      <c r="O830775"/>
      <c r="P830775"/>
      <c r="Q830775"/>
      <c r="R830775" s="19"/>
      <c r="S830775" s="19"/>
      <c r="T830775"/>
      <c r="U830775" s="113"/>
      <c r="V830775" s="19"/>
      <c r="W830775" s="19"/>
      <c r="X830775" s="19"/>
      <c r="Y830775" s="19"/>
      <c r="Z830775" s="19"/>
      <c r="AA830775" s="19"/>
      <c r="AB830775" s="19"/>
      <c r="AC830775" s="19"/>
      <c r="AD830775" s="19"/>
      <c r="AE830775" s="19"/>
      <c r="AF830775" s="19"/>
      <c r="AG830775" s="19"/>
      <c r="AH830775" s="19"/>
      <c r="AI830775" s="19"/>
      <c r="AJ830775" s="19"/>
      <c r="AK830775" s="19"/>
      <c r="AL830775" s="19"/>
      <c r="AM830775" s="19"/>
      <c r="AN830775" s="19"/>
      <c r="AO830775" s="19"/>
      <c r="AP830775"/>
    </row>
    <row r="830776" spans="1:42" s="116" customFormat="1" x14ac:dyDescent="0.3">
      <c r="A830776"/>
      <c r="B830776"/>
      <c r="C830776"/>
      <c r="D830776"/>
      <c r="E830776"/>
      <c r="F830776"/>
      <c r="G830776"/>
      <c r="H830776"/>
      <c r="I830776"/>
      <c r="J830776"/>
      <c r="K830776"/>
      <c r="L830776"/>
      <c r="M830776" s="115"/>
      <c r="N830776" s="115"/>
      <c r="O830776"/>
      <c r="P830776"/>
      <c r="Q830776"/>
      <c r="R830776" s="19"/>
      <c r="S830776" s="19"/>
      <c r="T830776"/>
      <c r="U830776" s="113"/>
      <c r="V830776" s="19"/>
      <c r="W830776" s="19"/>
      <c r="X830776" s="19"/>
      <c r="Y830776" s="19"/>
      <c r="Z830776" s="19"/>
      <c r="AA830776" s="19"/>
      <c r="AB830776" s="19"/>
      <c r="AC830776" s="19"/>
      <c r="AD830776" s="19"/>
      <c r="AE830776" s="19"/>
      <c r="AF830776" s="19"/>
      <c r="AG830776" s="19"/>
      <c r="AH830776" s="19"/>
      <c r="AI830776" s="19"/>
      <c r="AJ830776" s="19"/>
      <c r="AK830776" s="19"/>
      <c r="AL830776" s="19"/>
      <c r="AM830776" s="19"/>
      <c r="AN830776" s="19"/>
      <c r="AO830776" s="19"/>
      <c r="AP830776"/>
    </row>
    <row r="830777" spans="1:42" s="116" customFormat="1" x14ac:dyDescent="0.3">
      <c r="A830777"/>
      <c r="B830777"/>
      <c r="C830777"/>
      <c r="D830777"/>
      <c r="E830777"/>
      <c r="F830777"/>
      <c r="G830777"/>
      <c r="H830777"/>
      <c r="I830777"/>
      <c r="J830777"/>
      <c r="K830777"/>
      <c r="L830777"/>
      <c r="M830777" s="115"/>
      <c r="N830777" s="115"/>
      <c r="O830777"/>
      <c r="P830777"/>
      <c r="Q830777"/>
      <c r="R830777" s="19"/>
      <c r="S830777" s="19"/>
      <c r="T830777"/>
      <c r="U830777" s="113"/>
      <c r="V830777" s="19"/>
      <c r="W830777" s="19"/>
      <c r="X830777" s="19"/>
      <c r="Y830777" s="19"/>
      <c r="Z830777" s="19"/>
      <c r="AA830777" s="19"/>
      <c r="AB830777" s="19"/>
      <c r="AC830777" s="19"/>
      <c r="AD830777" s="19"/>
      <c r="AE830777" s="19"/>
      <c r="AF830777" s="19"/>
      <c r="AG830777" s="19"/>
      <c r="AH830777" s="19"/>
      <c r="AI830777" s="19"/>
      <c r="AJ830777" s="19"/>
      <c r="AK830777" s="19"/>
      <c r="AL830777" s="19"/>
      <c r="AM830777" s="19"/>
      <c r="AN830777" s="19"/>
      <c r="AO830777" s="19"/>
      <c r="AP830777"/>
    </row>
    <row r="830778" spans="1:42" s="116" customFormat="1" x14ac:dyDescent="0.3">
      <c r="A830778"/>
      <c r="B830778"/>
      <c r="C830778"/>
      <c r="D830778"/>
      <c r="E830778"/>
      <c r="F830778"/>
      <c r="G830778"/>
      <c r="H830778"/>
      <c r="I830778"/>
      <c r="J830778"/>
      <c r="K830778"/>
      <c r="L830778"/>
      <c r="M830778" s="115"/>
      <c r="N830778" s="115"/>
      <c r="O830778"/>
      <c r="P830778"/>
      <c r="Q830778"/>
      <c r="R830778" s="19"/>
      <c r="S830778" s="19"/>
      <c r="T830778"/>
      <c r="U830778" s="113"/>
      <c r="V830778" s="19"/>
      <c r="W830778" s="19"/>
      <c r="X830778" s="19"/>
      <c r="Y830778" s="19"/>
      <c r="Z830778" s="19"/>
      <c r="AA830778" s="19"/>
      <c r="AB830778" s="19"/>
      <c r="AC830778" s="19"/>
      <c r="AD830778" s="19"/>
      <c r="AE830778" s="19"/>
      <c r="AF830778" s="19"/>
      <c r="AG830778" s="19"/>
      <c r="AH830778" s="19"/>
      <c r="AI830778" s="19"/>
      <c r="AJ830778" s="19"/>
      <c r="AK830778" s="19"/>
      <c r="AL830778" s="19"/>
      <c r="AM830778" s="19"/>
      <c r="AN830778" s="19"/>
      <c r="AO830778" s="19"/>
      <c r="AP830778"/>
    </row>
    <row r="830779" spans="1:42" s="116" customFormat="1" x14ac:dyDescent="0.3">
      <c r="A830779"/>
      <c r="B830779"/>
      <c r="C830779"/>
      <c r="D830779"/>
      <c r="E830779"/>
      <c r="F830779"/>
      <c r="G830779"/>
      <c r="H830779"/>
      <c r="I830779"/>
      <c r="J830779"/>
      <c r="K830779"/>
      <c r="L830779"/>
      <c r="M830779" s="115"/>
      <c r="N830779" s="115"/>
      <c r="O830779"/>
      <c r="P830779"/>
      <c r="Q830779"/>
      <c r="R830779" s="19"/>
      <c r="S830779" s="19"/>
      <c r="T830779"/>
      <c r="U830779" s="113"/>
      <c r="V830779" s="19"/>
      <c r="W830779" s="19"/>
      <c r="X830779" s="19"/>
      <c r="Y830779" s="19"/>
      <c r="Z830779" s="19"/>
      <c r="AA830779" s="19"/>
      <c r="AB830779" s="19"/>
      <c r="AC830779" s="19"/>
      <c r="AD830779" s="19"/>
      <c r="AE830779" s="19"/>
      <c r="AF830779" s="19"/>
      <c r="AG830779" s="19"/>
      <c r="AH830779" s="19"/>
      <c r="AI830779" s="19"/>
      <c r="AJ830779" s="19"/>
      <c r="AK830779" s="19"/>
      <c r="AL830779" s="19"/>
      <c r="AM830779" s="19"/>
      <c r="AN830779" s="19"/>
      <c r="AO830779" s="19"/>
      <c r="AP830779"/>
    </row>
    <row r="830780" spans="1:42" s="116" customFormat="1" x14ac:dyDescent="0.3">
      <c r="A830780"/>
      <c r="B830780"/>
      <c r="C830780"/>
      <c r="D830780"/>
      <c r="E830780"/>
      <c r="F830780"/>
      <c r="G830780"/>
      <c r="H830780"/>
      <c r="I830780"/>
      <c r="J830780"/>
      <c r="K830780"/>
      <c r="L830780"/>
      <c r="M830780" s="115"/>
      <c r="N830780" s="115"/>
      <c r="O830780"/>
      <c r="P830780"/>
      <c r="Q830780"/>
      <c r="R830780" s="19"/>
      <c r="S830780" s="19"/>
      <c r="T830780"/>
      <c r="U830780" s="113"/>
      <c r="V830780" s="19"/>
      <c r="W830780" s="19"/>
      <c r="X830780" s="19"/>
      <c r="Y830780" s="19"/>
      <c r="Z830780" s="19"/>
      <c r="AA830780" s="19"/>
      <c r="AB830780" s="19"/>
      <c r="AC830780" s="19"/>
      <c r="AD830780" s="19"/>
      <c r="AE830780" s="19"/>
      <c r="AF830780" s="19"/>
      <c r="AG830780" s="19"/>
      <c r="AH830780" s="19"/>
      <c r="AI830780" s="19"/>
      <c r="AJ830780" s="19"/>
      <c r="AK830780" s="19"/>
      <c r="AL830780" s="19"/>
      <c r="AM830780" s="19"/>
      <c r="AN830780" s="19"/>
      <c r="AO830780" s="19"/>
      <c r="AP830780"/>
    </row>
    <row r="830781" spans="1:42" s="116" customFormat="1" x14ac:dyDescent="0.3">
      <c r="A830781"/>
      <c r="B830781"/>
      <c r="C830781"/>
      <c r="D830781"/>
      <c r="E830781"/>
      <c r="F830781"/>
      <c r="G830781"/>
      <c r="H830781"/>
      <c r="I830781"/>
      <c r="J830781"/>
      <c r="K830781"/>
      <c r="L830781"/>
      <c r="M830781" s="115"/>
      <c r="N830781" s="115"/>
      <c r="O830781"/>
      <c r="P830781"/>
      <c r="Q830781"/>
      <c r="R830781" s="19"/>
      <c r="S830781" s="19"/>
      <c r="T830781"/>
      <c r="U830781" s="113"/>
      <c r="V830781" s="19"/>
      <c r="W830781" s="19"/>
      <c r="X830781" s="19"/>
      <c r="Y830781" s="19"/>
      <c r="Z830781" s="19"/>
      <c r="AA830781" s="19"/>
      <c r="AB830781" s="19"/>
      <c r="AC830781" s="19"/>
      <c r="AD830781" s="19"/>
      <c r="AE830781" s="19"/>
      <c r="AF830781" s="19"/>
      <c r="AG830781" s="19"/>
      <c r="AH830781" s="19"/>
      <c r="AI830781" s="19"/>
      <c r="AJ830781" s="19"/>
      <c r="AK830781" s="19"/>
      <c r="AL830781" s="19"/>
      <c r="AM830781" s="19"/>
      <c r="AN830781" s="19"/>
      <c r="AO830781" s="19"/>
      <c r="AP830781"/>
    </row>
    <row r="830782" spans="1:42" s="116" customFormat="1" x14ac:dyDescent="0.3">
      <c r="A830782"/>
      <c r="B830782"/>
      <c r="C830782"/>
      <c r="D830782"/>
      <c r="E830782"/>
      <c r="F830782"/>
      <c r="G830782"/>
      <c r="H830782"/>
      <c r="I830782"/>
      <c r="J830782"/>
      <c r="K830782"/>
      <c r="L830782"/>
      <c r="M830782" s="115"/>
      <c r="N830782" s="115"/>
      <c r="O830782"/>
      <c r="P830782"/>
      <c r="Q830782"/>
      <c r="R830782" s="19"/>
      <c r="S830782" s="19"/>
      <c r="T830782"/>
      <c r="U830782" s="113"/>
      <c r="V830782" s="19"/>
      <c r="W830782" s="19"/>
      <c r="X830782" s="19"/>
      <c r="Y830782" s="19"/>
      <c r="Z830782" s="19"/>
      <c r="AA830782" s="19"/>
      <c r="AB830782" s="19"/>
      <c r="AC830782" s="19"/>
      <c r="AD830782" s="19"/>
      <c r="AE830782" s="19"/>
      <c r="AF830782" s="19"/>
      <c r="AG830782" s="19"/>
      <c r="AH830782" s="19"/>
      <c r="AI830782" s="19"/>
      <c r="AJ830782" s="19"/>
      <c r="AK830782" s="19"/>
      <c r="AL830782" s="19"/>
      <c r="AM830782" s="19"/>
      <c r="AN830782" s="19"/>
      <c r="AO830782" s="19"/>
      <c r="AP830782"/>
    </row>
    <row r="830783" spans="1:42" s="116" customFormat="1" x14ac:dyDescent="0.3">
      <c r="A830783"/>
      <c r="B830783"/>
      <c r="C830783"/>
      <c r="D830783"/>
      <c r="E830783"/>
      <c r="F830783"/>
      <c r="G830783"/>
      <c r="H830783"/>
      <c r="I830783"/>
      <c r="J830783"/>
      <c r="K830783"/>
      <c r="L830783"/>
      <c r="M830783" s="115"/>
      <c r="N830783" s="115"/>
      <c r="O830783"/>
      <c r="P830783"/>
      <c r="Q830783"/>
      <c r="R830783" s="19"/>
      <c r="S830783" s="19"/>
      <c r="T830783"/>
      <c r="U830783" s="113"/>
      <c r="V830783" s="19"/>
      <c r="W830783" s="19"/>
      <c r="X830783" s="19"/>
      <c r="Y830783" s="19"/>
      <c r="Z830783" s="19"/>
      <c r="AA830783" s="19"/>
      <c r="AB830783" s="19"/>
      <c r="AC830783" s="19"/>
      <c r="AD830783" s="19"/>
      <c r="AE830783" s="19"/>
      <c r="AF830783" s="19"/>
      <c r="AG830783" s="19"/>
      <c r="AH830783" s="19"/>
      <c r="AI830783" s="19"/>
      <c r="AJ830783" s="19"/>
      <c r="AK830783" s="19"/>
      <c r="AL830783" s="19"/>
      <c r="AM830783" s="19"/>
      <c r="AN830783" s="19"/>
      <c r="AO830783" s="19"/>
      <c r="AP830783"/>
    </row>
    <row r="830784" spans="1:42" s="116" customFormat="1" x14ac:dyDescent="0.3">
      <c r="A830784"/>
      <c r="B830784"/>
      <c r="C830784"/>
      <c r="D830784"/>
      <c r="E830784"/>
      <c r="F830784"/>
      <c r="G830784"/>
      <c r="H830784"/>
      <c r="I830784"/>
      <c r="J830784"/>
      <c r="K830784"/>
      <c r="L830784"/>
      <c r="M830784" s="115"/>
      <c r="N830784" s="115"/>
      <c r="O830784"/>
      <c r="P830784"/>
      <c r="Q830784"/>
      <c r="R830784" s="19"/>
      <c r="S830784" s="19"/>
      <c r="T830784"/>
      <c r="U830784" s="113"/>
      <c r="V830784" s="19"/>
      <c r="W830784" s="19"/>
      <c r="X830784" s="19"/>
      <c r="Y830784" s="19"/>
      <c r="Z830784" s="19"/>
      <c r="AA830784" s="19"/>
      <c r="AB830784" s="19"/>
      <c r="AC830784" s="19"/>
      <c r="AD830784" s="19"/>
      <c r="AE830784" s="19"/>
      <c r="AF830784" s="19"/>
      <c r="AG830784" s="19"/>
      <c r="AH830784" s="19"/>
      <c r="AI830784" s="19"/>
      <c r="AJ830784" s="19"/>
      <c r="AK830784" s="19"/>
      <c r="AL830784" s="19"/>
      <c r="AM830784" s="19"/>
      <c r="AN830784" s="19"/>
      <c r="AO830784" s="19"/>
      <c r="AP830784"/>
    </row>
    <row r="830785" spans="1:42" s="116" customFormat="1" x14ac:dyDescent="0.3">
      <c r="A830785"/>
      <c r="B830785"/>
      <c r="C830785"/>
      <c r="D830785"/>
      <c r="E830785"/>
      <c r="F830785"/>
      <c r="G830785"/>
      <c r="H830785"/>
      <c r="I830785"/>
      <c r="J830785"/>
      <c r="K830785"/>
      <c r="L830785"/>
      <c r="M830785" s="115"/>
      <c r="N830785" s="115"/>
      <c r="O830785"/>
      <c r="P830785"/>
      <c r="Q830785"/>
      <c r="R830785" s="19"/>
      <c r="S830785" s="19"/>
      <c r="T830785"/>
      <c r="U830785" s="113"/>
      <c r="V830785" s="19"/>
      <c r="W830785" s="19"/>
      <c r="X830785" s="19"/>
      <c r="Y830785" s="19"/>
      <c r="Z830785" s="19"/>
      <c r="AA830785" s="19"/>
      <c r="AB830785" s="19"/>
      <c r="AC830785" s="19"/>
      <c r="AD830785" s="19"/>
      <c r="AE830785" s="19"/>
      <c r="AF830785" s="19"/>
      <c r="AG830785" s="19"/>
      <c r="AH830785" s="19"/>
      <c r="AI830785" s="19"/>
      <c r="AJ830785" s="19"/>
      <c r="AK830785" s="19"/>
      <c r="AL830785" s="19"/>
      <c r="AM830785" s="19"/>
      <c r="AN830785" s="19"/>
      <c r="AO830785" s="19"/>
      <c r="AP830785"/>
    </row>
    <row r="830786" spans="1:42" s="116" customFormat="1" x14ac:dyDescent="0.3">
      <c r="A830786"/>
      <c r="B830786"/>
      <c r="C830786"/>
      <c r="D830786"/>
      <c r="E830786"/>
      <c r="F830786"/>
      <c r="G830786"/>
      <c r="H830786"/>
      <c r="I830786"/>
      <c r="J830786"/>
      <c r="K830786"/>
      <c r="L830786"/>
      <c r="M830786" s="115"/>
      <c r="N830786" s="115"/>
      <c r="O830786"/>
      <c r="P830786"/>
      <c r="Q830786"/>
      <c r="R830786" s="19"/>
      <c r="S830786" s="19"/>
      <c r="T830786"/>
      <c r="U830786" s="113"/>
      <c r="V830786" s="19"/>
      <c r="W830786" s="19"/>
      <c r="X830786" s="19"/>
      <c r="Y830786" s="19"/>
      <c r="Z830786" s="19"/>
      <c r="AA830786" s="19"/>
      <c r="AB830786" s="19"/>
      <c r="AC830786" s="19"/>
      <c r="AD830786" s="19"/>
      <c r="AE830786" s="19"/>
      <c r="AF830786" s="19"/>
      <c r="AG830786" s="19"/>
      <c r="AH830786" s="19"/>
      <c r="AI830786" s="19"/>
      <c r="AJ830786" s="19"/>
      <c r="AK830786" s="19"/>
      <c r="AL830786" s="19"/>
      <c r="AM830786" s="19"/>
      <c r="AN830786" s="19"/>
      <c r="AO830786" s="19"/>
      <c r="AP830786"/>
    </row>
    <row r="830787" spans="1:42" s="116" customFormat="1" x14ac:dyDescent="0.3">
      <c r="A830787"/>
      <c r="B830787"/>
      <c r="C830787"/>
      <c r="D830787"/>
      <c r="E830787"/>
      <c r="F830787"/>
      <c r="G830787"/>
      <c r="H830787"/>
      <c r="I830787"/>
      <c r="J830787"/>
      <c r="K830787"/>
      <c r="L830787"/>
      <c r="M830787" s="115"/>
      <c r="N830787" s="115"/>
      <c r="O830787"/>
      <c r="P830787"/>
      <c r="Q830787"/>
      <c r="R830787" s="19"/>
      <c r="S830787" s="19"/>
      <c r="T830787"/>
      <c r="U830787" s="113"/>
      <c r="V830787" s="19"/>
      <c r="W830787" s="19"/>
      <c r="X830787" s="19"/>
      <c r="Y830787" s="19"/>
      <c r="Z830787" s="19"/>
      <c r="AA830787" s="19"/>
      <c r="AB830787" s="19"/>
      <c r="AC830787" s="19"/>
      <c r="AD830787" s="19"/>
      <c r="AE830787" s="19"/>
      <c r="AF830787" s="19"/>
      <c r="AG830787" s="19"/>
      <c r="AH830787" s="19"/>
      <c r="AI830787" s="19"/>
      <c r="AJ830787" s="19"/>
      <c r="AK830787" s="19"/>
      <c r="AL830787" s="19"/>
      <c r="AM830787" s="19"/>
      <c r="AN830787" s="19"/>
      <c r="AO830787" s="19"/>
      <c r="AP830787"/>
    </row>
    <row r="830788" spans="1:42" s="116" customFormat="1" x14ac:dyDescent="0.3">
      <c r="A830788"/>
      <c r="B830788"/>
      <c r="C830788"/>
      <c r="D830788"/>
      <c r="E830788"/>
      <c r="F830788"/>
      <c r="G830788"/>
      <c r="H830788"/>
      <c r="I830788"/>
      <c r="J830788"/>
      <c r="K830788"/>
      <c r="L830788"/>
      <c r="M830788" s="115"/>
      <c r="N830788" s="115"/>
      <c r="O830788"/>
      <c r="P830788"/>
      <c r="Q830788"/>
      <c r="R830788" s="19"/>
      <c r="S830788" s="19"/>
      <c r="T830788"/>
      <c r="U830788" s="113"/>
      <c r="V830788" s="19"/>
      <c r="W830788" s="19"/>
      <c r="X830788" s="19"/>
      <c r="Y830788" s="19"/>
      <c r="Z830788" s="19"/>
      <c r="AA830788" s="19"/>
      <c r="AB830788" s="19"/>
      <c r="AC830788" s="19"/>
      <c r="AD830788" s="19"/>
      <c r="AE830788" s="19"/>
      <c r="AF830788" s="19"/>
      <c r="AG830788" s="19"/>
      <c r="AH830788" s="19"/>
      <c r="AI830788" s="19"/>
      <c r="AJ830788" s="19"/>
      <c r="AK830788" s="19"/>
      <c r="AL830788" s="19"/>
      <c r="AM830788" s="19"/>
      <c r="AN830788" s="19"/>
      <c r="AO830788" s="19"/>
      <c r="AP830788"/>
    </row>
    <row r="830789" spans="1:42" s="116" customFormat="1" x14ac:dyDescent="0.3">
      <c r="A830789"/>
      <c r="B830789"/>
      <c r="C830789"/>
      <c r="D830789"/>
      <c r="E830789"/>
      <c r="F830789"/>
      <c r="G830789"/>
      <c r="H830789"/>
      <c r="I830789"/>
      <c r="J830789"/>
      <c r="K830789"/>
      <c r="L830789"/>
      <c r="M830789" s="115"/>
      <c r="N830789" s="115"/>
      <c r="O830789"/>
      <c r="P830789"/>
      <c r="Q830789"/>
      <c r="R830789" s="19"/>
      <c r="S830789" s="19"/>
      <c r="T830789"/>
      <c r="U830789" s="113"/>
      <c r="V830789" s="19"/>
      <c r="W830789" s="19"/>
      <c r="X830789" s="19"/>
      <c r="Y830789" s="19"/>
      <c r="Z830789" s="19"/>
      <c r="AA830789" s="19"/>
      <c r="AB830789" s="19"/>
      <c r="AC830789" s="19"/>
      <c r="AD830789" s="19"/>
      <c r="AE830789" s="19"/>
      <c r="AF830789" s="19"/>
      <c r="AG830789" s="19"/>
      <c r="AH830789" s="19"/>
      <c r="AI830789" s="19"/>
      <c r="AJ830789" s="19"/>
      <c r="AK830789" s="19"/>
      <c r="AL830789" s="19"/>
      <c r="AM830789" s="19"/>
      <c r="AN830789" s="19"/>
      <c r="AO830789" s="19"/>
      <c r="AP830789"/>
    </row>
    <row r="830790" spans="1:42" s="116" customFormat="1" x14ac:dyDescent="0.3">
      <c r="A830790"/>
      <c r="B830790"/>
      <c r="C830790"/>
      <c r="D830790"/>
      <c r="E830790"/>
      <c r="F830790"/>
      <c r="G830790"/>
      <c r="H830790"/>
      <c r="I830790"/>
      <c r="J830790"/>
      <c r="K830790"/>
      <c r="L830790"/>
      <c r="M830790" s="115"/>
      <c r="N830790" s="115"/>
      <c r="O830790"/>
      <c r="P830790"/>
      <c r="Q830790"/>
      <c r="R830790" s="19"/>
      <c r="S830790" s="19"/>
      <c r="T830790"/>
      <c r="U830790" s="113"/>
      <c r="V830790" s="19"/>
      <c r="W830790" s="19"/>
      <c r="X830790" s="19"/>
      <c r="Y830790" s="19"/>
      <c r="Z830790" s="19"/>
      <c r="AA830790" s="19"/>
      <c r="AB830790" s="19"/>
      <c r="AC830790" s="19"/>
      <c r="AD830790" s="19"/>
      <c r="AE830790" s="19"/>
      <c r="AF830790" s="19"/>
      <c r="AG830790" s="19"/>
      <c r="AH830790" s="19"/>
      <c r="AI830790" s="19"/>
      <c r="AJ830790" s="19"/>
      <c r="AK830790" s="19"/>
      <c r="AL830790" s="19"/>
      <c r="AM830790" s="19"/>
      <c r="AN830790" s="19"/>
      <c r="AO830790" s="19"/>
      <c r="AP830790"/>
    </row>
    <row r="830791" spans="1:42" s="116" customFormat="1" x14ac:dyDescent="0.3">
      <c r="A830791"/>
      <c r="B830791"/>
      <c r="C830791"/>
      <c r="D830791"/>
      <c r="E830791"/>
      <c r="F830791"/>
      <c r="G830791"/>
      <c r="H830791"/>
      <c r="I830791"/>
      <c r="J830791"/>
      <c r="K830791"/>
      <c r="L830791"/>
      <c r="M830791" s="115"/>
      <c r="N830791" s="115"/>
      <c r="O830791"/>
      <c r="P830791"/>
      <c r="Q830791"/>
      <c r="R830791" s="19"/>
      <c r="S830791" s="19"/>
      <c r="T830791"/>
      <c r="U830791" s="113"/>
      <c r="V830791" s="19"/>
      <c r="W830791" s="19"/>
      <c r="X830791" s="19"/>
      <c r="Y830791" s="19"/>
      <c r="Z830791" s="19"/>
      <c r="AA830791" s="19"/>
      <c r="AB830791" s="19"/>
      <c r="AC830791" s="19"/>
      <c r="AD830791" s="19"/>
      <c r="AE830791" s="19"/>
      <c r="AF830791" s="19"/>
      <c r="AG830791" s="19"/>
      <c r="AH830791" s="19"/>
      <c r="AI830791" s="19"/>
      <c r="AJ830791" s="19"/>
      <c r="AK830791" s="19"/>
      <c r="AL830791" s="19"/>
      <c r="AM830791" s="19"/>
      <c r="AN830791" s="19"/>
      <c r="AO830791" s="19"/>
      <c r="AP830791"/>
    </row>
    <row r="830792" spans="1:42" s="116" customFormat="1" x14ac:dyDescent="0.3">
      <c r="A830792"/>
      <c r="B830792"/>
      <c r="C830792"/>
      <c r="D830792"/>
      <c r="E830792"/>
      <c r="F830792"/>
      <c r="G830792"/>
      <c r="H830792"/>
      <c r="I830792"/>
      <c r="J830792"/>
      <c r="K830792"/>
      <c r="L830792"/>
      <c r="M830792" s="115"/>
      <c r="N830792" s="115"/>
      <c r="O830792"/>
      <c r="P830792"/>
      <c r="Q830792"/>
      <c r="R830792" s="19"/>
      <c r="S830792" s="19"/>
      <c r="T830792"/>
      <c r="U830792" s="113"/>
      <c r="V830792" s="19"/>
      <c r="W830792" s="19"/>
      <c r="X830792" s="19"/>
      <c r="Y830792" s="19"/>
      <c r="Z830792" s="19"/>
      <c r="AA830792" s="19"/>
      <c r="AB830792" s="19"/>
      <c r="AC830792" s="19"/>
      <c r="AD830792" s="19"/>
      <c r="AE830792" s="19"/>
      <c r="AF830792" s="19"/>
      <c r="AG830792" s="19"/>
      <c r="AH830792" s="19"/>
      <c r="AI830792" s="19"/>
      <c r="AJ830792" s="19"/>
      <c r="AK830792" s="19"/>
      <c r="AL830792" s="19"/>
      <c r="AM830792" s="19"/>
      <c r="AN830792" s="19"/>
      <c r="AO830792" s="19"/>
      <c r="AP830792"/>
    </row>
    <row r="830793" spans="1:42" s="116" customFormat="1" x14ac:dyDescent="0.3">
      <c r="A830793"/>
      <c r="B830793"/>
      <c r="C830793"/>
      <c r="D830793"/>
      <c r="E830793"/>
      <c r="F830793"/>
      <c r="G830793"/>
      <c r="H830793"/>
      <c r="I830793"/>
      <c r="J830793"/>
      <c r="K830793"/>
      <c r="L830793"/>
      <c r="M830793" s="115"/>
      <c r="N830793" s="115"/>
      <c r="O830793"/>
      <c r="P830793"/>
      <c r="Q830793"/>
      <c r="R830793" s="19"/>
      <c r="S830793" s="19"/>
      <c r="T830793"/>
      <c r="U830793" s="113"/>
      <c r="V830793" s="19"/>
      <c r="W830793" s="19"/>
      <c r="X830793" s="19"/>
      <c r="Y830793" s="19"/>
      <c r="Z830793" s="19"/>
      <c r="AA830793" s="19"/>
      <c r="AB830793" s="19"/>
      <c r="AC830793" s="19"/>
      <c r="AD830793" s="19"/>
      <c r="AE830793" s="19"/>
      <c r="AF830793" s="19"/>
      <c r="AG830793" s="19"/>
      <c r="AH830793" s="19"/>
      <c r="AI830793" s="19"/>
      <c r="AJ830793" s="19"/>
      <c r="AK830793" s="19"/>
      <c r="AL830793" s="19"/>
      <c r="AM830793" s="19"/>
      <c r="AN830793" s="19"/>
      <c r="AO830793" s="19"/>
      <c r="AP830793"/>
    </row>
    <row r="830794" spans="1:42" s="116" customFormat="1" x14ac:dyDescent="0.3">
      <c r="A830794"/>
      <c r="B830794"/>
      <c r="C830794"/>
      <c r="D830794"/>
      <c r="E830794"/>
      <c r="F830794"/>
      <c r="G830794"/>
      <c r="H830794"/>
      <c r="I830794"/>
      <c r="J830794"/>
      <c r="K830794"/>
      <c r="L830794"/>
      <c r="M830794" s="115"/>
      <c r="N830794" s="115"/>
      <c r="O830794"/>
      <c r="P830794"/>
      <c r="Q830794"/>
      <c r="R830794" s="19"/>
      <c r="S830794" s="19"/>
      <c r="T830794"/>
      <c r="U830794" s="113"/>
      <c r="V830794" s="19"/>
      <c r="W830794" s="19"/>
      <c r="X830794" s="19"/>
      <c r="Y830794" s="19"/>
      <c r="Z830794" s="19"/>
      <c r="AA830794" s="19"/>
      <c r="AB830794" s="19"/>
      <c r="AC830794" s="19"/>
      <c r="AD830794" s="19"/>
      <c r="AE830794" s="19"/>
      <c r="AF830794" s="19"/>
      <c r="AG830794" s="19"/>
      <c r="AH830794" s="19"/>
      <c r="AI830794" s="19"/>
      <c r="AJ830794" s="19"/>
      <c r="AK830794" s="19"/>
      <c r="AL830794" s="19"/>
      <c r="AM830794" s="19"/>
      <c r="AN830794" s="19"/>
      <c r="AO830794" s="19"/>
      <c r="AP830794"/>
    </row>
    <row r="830795" spans="1:42" s="116" customFormat="1" x14ac:dyDescent="0.3">
      <c r="A830795"/>
      <c r="B830795"/>
      <c r="C830795"/>
      <c r="D830795"/>
      <c r="E830795"/>
      <c r="F830795"/>
      <c r="G830795"/>
      <c r="H830795"/>
      <c r="I830795"/>
      <c r="J830795"/>
      <c r="K830795"/>
      <c r="L830795"/>
      <c r="M830795" s="115"/>
      <c r="N830795" s="115"/>
      <c r="O830795"/>
      <c r="P830795"/>
      <c r="Q830795"/>
      <c r="R830795" s="19"/>
      <c r="S830795" s="19"/>
      <c r="T830795"/>
      <c r="U830795" s="113"/>
      <c r="V830795" s="19"/>
      <c r="W830795" s="19"/>
      <c r="X830795" s="19"/>
      <c r="Y830795" s="19"/>
      <c r="Z830795" s="19"/>
      <c r="AA830795" s="19"/>
      <c r="AB830795" s="19"/>
      <c r="AC830795" s="19"/>
      <c r="AD830795" s="19"/>
      <c r="AE830795" s="19"/>
      <c r="AF830795" s="19"/>
      <c r="AG830795" s="19"/>
      <c r="AH830795" s="19"/>
      <c r="AI830795" s="19"/>
      <c r="AJ830795" s="19"/>
      <c r="AK830795" s="19"/>
      <c r="AL830795" s="19"/>
      <c r="AM830795" s="19"/>
      <c r="AN830795" s="19"/>
      <c r="AO830795" s="19"/>
      <c r="AP830795"/>
    </row>
    <row r="830796" spans="1:42" s="116" customFormat="1" x14ac:dyDescent="0.3">
      <c r="A830796"/>
      <c r="B830796"/>
      <c r="C830796"/>
      <c r="D830796"/>
      <c r="E830796"/>
      <c r="F830796"/>
      <c r="G830796"/>
      <c r="H830796"/>
      <c r="I830796"/>
      <c r="J830796"/>
      <c r="K830796"/>
      <c r="L830796"/>
      <c r="M830796" s="115"/>
      <c r="N830796" s="115"/>
      <c r="O830796"/>
      <c r="P830796"/>
      <c r="Q830796"/>
      <c r="R830796" s="19"/>
      <c r="S830796" s="19"/>
      <c r="T830796"/>
      <c r="U830796" s="113"/>
      <c r="V830796" s="19"/>
      <c r="W830796" s="19"/>
      <c r="X830796" s="19"/>
      <c r="Y830796" s="19"/>
      <c r="Z830796" s="19"/>
      <c r="AA830796" s="19"/>
      <c r="AB830796" s="19"/>
      <c r="AC830796" s="19"/>
      <c r="AD830796" s="19"/>
      <c r="AE830796" s="19"/>
      <c r="AF830796" s="19"/>
      <c r="AG830796" s="19"/>
      <c r="AH830796" s="19"/>
      <c r="AI830796" s="19"/>
      <c r="AJ830796" s="19"/>
      <c r="AK830796" s="19"/>
      <c r="AL830796" s="19"/>
      <c r="AM830796" s="19"/>
      <c r="AN830796" s="19"/>
      <c r="AO830796" s="19"/>
      <c r="AP830796"/>
    </row>
    <row r="830797" spans="1:42" s="116" customFormat="1" x14ac:dyDescent="0.3">
      <c r="A830797"/>
      <c r="B830797"/>
      <c r="C830797"/>
      <c r="D830797"/>
      <c r="E830797"/>
      <c r="F830797"/>
      <c r="G830797"/>
      <c r="H830797"/>
      <c r="I830797"/>
      <c r="J830797"/>
      <c r="K830797"/>
      <c r="L830797"/>
      <c r="M830797" s="115"/>
      <c r="N830797" s="115"/>
      <c r="O830797"/>
      <c r="P830797"/>
      <c r="Q830797"/>
      <c r="R830797" s="19"/>
      <c r="S830797" s="19"/>
      <c r="T830797"/>
      <c r="U830797" s="113"/>
      <c r="V830797" s="19"/>
      <c r="W830797" s="19"/>
      <c r="X830797" s="19"/>
      <c r="Y830797" s="19"/>
      <c r="Z830797" s="19"/>
      <c r="AA830797" s="19"/>
      <c r="AB830797" s="19"/>
      <c r="AC830797" s="19"/>
      <c r="AD830797" s="19"/>
      <c r="AE830797" s="19"/>
      <c r="AF830797" s="19"/>
      <c r="AG830797" s="19"/>
      <c r="AH830797" s="19"/>
      <c r="AI830797" s="19"/>
      <c r="AJ830797" s="19"/>
      <c r="AK830797" s="19"/>
      <c r="AL830797" s="19"/>
      <c r="AM830797" s="19"/>
      <c r="AN830797" s="19"/>
      <c r="AO830797" s="19"/>
      <c r="AP830797"/>
    </row>
    <row r="830798" spans="1:42" s="116" customFormat="1" x14ac:dyDescent="0.3">
      <c r="A830798"/>
      <c r="B830798"/>
      <c r="C830798"/>
      <c r="D830798"/>
      <c r="E830798"/>
      <c r="F830798"/>
      <c r="G830798"/>
      <c r="H830798"/>
      <c r="I830798"/>
      <c r="J830798"/>
      <c r="K830798"/>
      <c r="L830798"/>
      <c r="M830798" s="115"/>
      <c r="N830798" s="115"/>
      <c r="O830798"/>
      <c r="P830798"/>
      <c r="Q830798"/>
      <c r="R830798" s="19"/>
      <c r="S830798" s="19"/>
      <c r="T830798"/>
      <c r="U830798" s="113"/>
      <c r="V830798" s="19"/>
      <c r="W830798" s="19"/>
      <c r="X830798" s="19"/>
      <c r="Y830798" s="19"/>
      <c r="Z830798" s="19"/>
      <c r="AA830798" s="19"/>
      <c r="AB830798" s="19"/>
      <c r="AC830798" s="19"/>
      <c r="AD830798" s="19"/>
      <c r="AE830798" s="19"/>
      <c r="AF830798" s="19"/>
      <c r="AG830798" s="19"/>
      <c r="AH830798" s="19"/>
      <c r="AI830798" s="19"/>
      <c r="AJ830798" s="19"/>
      <c r="AK830798" s="19"/>
      <c r="AL830798" s="19"/>
      <c r="AM830798" s="19"/>
      <c r="AN830798" s="19"/>
      <c r="AO830798" s="19"/>
      <c r="AP830798"/>
    </row>
    <row r="830799" spans="1:42" s="116" customFormat="1" x14ac:dyDescent="0.3">
      <c r="A830799"/>
      <c r="B830799"/>
      <c r="C830799"/>
      <c r="D830799"/>
      <c r="E830799"/>
      <c r="F830799"/>
      <c r="G830799"/>
      <c r="H830799"/>
      <c r="I830799"/>
      <c r="J830799"/>
      <c r="K830799"/>
      <c r="L830799"/>
      <c r="M830799" s="115"/>
      <c r="N830799" s="115"/>
      <c r="O830799"/>
      <c r="P830799"/>
      <c r="Q830799"/>
      <c r="R830799" s="19"/>
      <c r="S830799" s="19"/>
      <c r="T830799"/>
      <c r="U830799" s="113"/>
      <c r="V830799" s="19"/>
      <c r="W830799" s="19"/>
      <c r="X830799" s="19"/>
      <c r="Y830799" s="19"/>
      <c r="Z830799" s="19"/>
      <c r="AA830799" s="19"/>
      <c r="AB830799" s="19"/>
      <c r="AC830799" s="19"/>
      <c r="AD830799" s="19"/>
      <c r="AE830799" s="19"/>
      <c r="AF830799" s="19"/>
      <c r="AG830799" s="19"/>
      <c r="AH830799" s="19"/>
      <c r="AI830799" s="19"/>
      <c r="AJ830799" s="19"/>
      <c r="AK830799" s="19"/>
      <c r="AL830799" s="19"/>
      <c r="AM830799" s="19"/>
      <c r="AN830799" s="19"/>
      <c r="AO830799" s="19"/>
      <c r="AP830799"/>
    </row>
    <row r="830800" spans="1:42" s="116" customFormat="1" x14ac:dyDescent="0.3">
      <c r="A830800"/>
      <c r="B830800"/>
      <c r="C830800"/>
      <c r="D830800"/>
      <c r="E830800"/>
      <c r="F830800"/>
      <c r="G830800"/>
      <c r="H830800"/>
      <c r="I830800"/>
      <c r="J830800"/>
      <c r="K830800"/>
      <c r="L830800"/>
      <c r="M830800" s="115"/>
      <c r="N830800" s="115"/>
      <c r="O830800"/>
      <c r="P830800"/>
      <c r="Q830800"/>
      <c r="R830800" s="19"/>
      <c r="S830800" s="19"/>
      <c r="T830800"/>
      <c r="U830800" s="113"/>
      <c r="V830800" s="19"/>
      <c r="W830800" s="19"/>
      <c r="X830800" s="19"/>
      <c r="Y830800" s="19"/>
      <c r="Z830800" s="19"/>
      <c r="AA830800" s="19"/>
      <c r="AB830800" s="19"/>
      <c r="AC830800" s="19"/>
      <c r="AD830800" s="19"/>
      <c r="AE830800" s="19"/>
      <c r="AF830800" s="19"/>
      <c r="AG830800" s="19"/>
      <c r="AH830800" s="19"/>
      <c r="AI830800" s="19"/>
      <c r="AJ830800" s="19"/>
      <c r="AK830800" s="19"/>
      <c r="AL830800" s="19"/>
      <c r="AM830800" s="19"/>
      <c r="AN830800" s="19"/>
      <c r="AO830800" s="19"/>
      <c r="AP830800"/>
    </row>
    <row r="830801" spans="1:42" s="116" customFormat="1" x14ac:dyDescent="0.3">
      <c r="A830801"/>
      <c r="B830801"/>
      <c r="C830801"/>
      <c r="D830801"/>
      <c r="E830801"/>
      <c r="F830801"/>
      <c r="G830801"/>
      <c r="H830801"/>
      <c r="I830801"/>
      <c r="J830801"/>
      <c r="K830801"/>
      <c r="L830801"/>
      <c r="M830801" s="115"/>
      <c r="N830801" s="115"/>
      <c r="O830801"/>
      <c r="P830801"/>
      <c r="Q830801"/>
      <c r="R830801" s="19"/>
      <c r="S830801" s="19"/>
      <c r="T830801"/>
      <c r="U830801" s="113"/>
      <c r="V830801" s="19"/>
      <c r="W830801" s="19"/>
      <c r="X830801" s="19"/>
      <c r="Y830801" s="19"/>
      <c r="Z830801" s="19"/>
      <c r="AA830801" s="19"/>
      <c r="AB830801" s="19"/>
      <c r="AC830801" s="19"/>
      <c r="AD830801" s="19"/>
      <c r="AE830801" s="19"/>
      <c r="AF830801" s="19"/>
      <c r="AG830801" s="19"/>
      <c r="AH830801" s="19"/>
      <c r="AI830801" s="19"/>
      <c r="AJ830801" s="19"/>
      <c r="AK830801" s="19"/>
      <c r="AL830801" s="19"/>
      <c r="AM830801" s="19"/>
      <c r="AN830801" s="19"/>
      <c r="AO830801" s="19"/>
      <c r="AP830801"/>
    </row>
    <row r="830802" spans="1:42" s="116" customFormat="1" x14ac:dyDescent="0.3">
      <c r="A830802"/>
      <c r="B830802"/>
      <c r="C830802"/>
      <c r="D830802"/>
      <c r="E830802"/>
      <c r="F830802"/>
      <c r="G830802"/>
      <c r="H830802"/>
      <c r="I830802"/>
      <c r="J830802"/>
      <c r="K830802"/>
      <c r="L830802"/>
      <c r="M830802" s="115"/>
      <c r="N830802" s="115"/>
      <c r="O830802"/>
      <c r="P830802"/>
      <c r="Q830802"/>
      <c r="R830802" s="19"/>
      <c r="S830802" s="19"/>
      <c r="T830802"/>
      <c r="U830802" s="113"/>
      <c r="V830802" s="19"/>
      <c r="W830802" s="19"/>
      <c r="X830802" s="19"/>
      <c r="Y830802" s="19"/>
      <c r="Z830802" s="19"/>
      <c r="AA830802" s="19"/>
      <c r="AB830802" s="19"/>
      <c r="AC830802" s="19"/>
      <c r="AD830802" s="19"/>
      <c r="AE830802" s="19"/>
      <c r="AF830802" s="19"/>
      <c r="AG830802" s="19"/>
      <c r="AH830802" s="19"/>
      <c r="AI830802" s="19"/>
      <c r="AJ830802" s="19"/>
      <c r="AK830802" s="19"/>
      <c r="AL830802" s="19"/>
      <c r="AM830802" s="19"/>
      <c r="AN830802" s="19"/>
      <c r="AO830802" s="19"/>
      <c r="AP830802"/>
    </row>
    <row r="830803" spans="1:42" s="116" customFormat="1" x14ac:dyDescent="0.3">
      <c r="A830803"/>
      <c r="B830803"/>
      <c r="C830803"/>
      <c r="D830803"/>
      <c r="E830803"/>
      <c r="F830803"/>
      <c r="G830803"/>
      <c r="H830803"/>
      <c r="I830803"/>
      <c r="J830803"/>
      <c r="K830803"/>
      <c r="L830803"/>
      <c r="M830803" s="115"/>
      <c r="N830803" s="115"/>
      <c r="O830803"/>
      <c r="P830803"/>
      <c r="Q830803"/>
      <c r="R830803" s="19"/>
      <c r="S830803" s="19"/>
      <c r="T830803"/>
      <c r="U830803" s="113"/>
      <c r="V830803" s="19"/>
      <c r="W830803" s="19"/>
      <c r="X830803" s="19"/>
      <c r="Y830803" s="19"/>
      <c r="Z830803" s="19"/>
      <c r="AA830803" s="19"/>
      <c r="AB830803" s="19"/>
      <c r="AC830803" s="19"/>
      <c r="AD830803" s="19"/>
      <c r="AE830803" s="19"/>
      <c r="AF830803" s="19"/>
      <c r="AG830803" s="19"/>
      <c r="AH830803" s="19"/>
      <c r="AI830803" s="19"/>
      <c r="AJ830803" s="19"/>
      <c r="AK830803" s="19"/>
      <c r="AL830803" s="19"/>
      <c r="AM830803" s="19"/>
      <c r="AN830803" s="19"/>
      <c r="AO830803" s="19"/>
      <c r="AP830803"/>
    </row>
    <row r="830804" spans="1:42" s="116" customFormat="1" x14ac:dyDescent="0.3">
      <c r="A830804"/>
      <c r="B830804"/>
      <c r="C830804"/>
      <c r="D830804"/>
      <c r="E830804"/>
      <c r="F830804"/>
      <c r="G830804"/>
      <c r="H830804"/>
      <c r="I830804"/>
      <c r="J830804"/>
      <c r="K830804"/>
      <c r="L830804"/>
      <c r="M830804" s="115"/>
      <c r="N830804" s="115"/>
      <c r="O830804"/>
      <c r="P830804"/>
      <c r="Q830804"/>
      <c r="R830804" s="19"/>
      <c r="S830804" s="19"/>
      <c r="T830804"/>
      <c r="U830804" s="113"/>
      <c r="V830804" s="19"/>
      <c r="W830804" s="19"/>
      <c r="X830804" s="19"/>
      <c r="Y830804" s="19"/>
      <c r="Z830804" s="19"/>
      <c r="AA830804" s="19"/>
      <c r="AB830804" s="19"/>
      <c r="AC830804" s="19"/>
      <c r="AD830804" s="19"/>
      <c r="AE830804" s="19"/>
      <c r="AF830804" s="19"/>
      <c r="AG830804" s="19"/>
      <c r="AH830804" s="19"/>
      <c r="AI830804" s="19"/>
      <c r="AJ830804" s="19"/>
      <c r="AK830804" s="19"/>
      <c r="AL830804" s="19"/>
      <c r="AM830804" s="19"/>
      <c r="AN830804" s="19"/>
      <c r="AO830804" s="19"/>
      <c r="AP830804"/>
    </row>
    <row r="830805" spans="1:42" s="116" customFormat="1" x14ac:dyDescent="0.3">
      <c r="A830805"/>
      <c r="B830805"/>
      <c r="C830805"/>
      <c r="D830805"/>
      <c r="E830805"/>
      <c r="F830805"/>
      <c r="G830805"/>
      <c r="H830805"/>
      <c r="I830805"/>
      <c r="J830805"/>
      <c r="K830805"/>
      <c r="L830805"/>
      <c r="M830805" s="115"/>
      <c r="N830805" s="115"/>
      <c r="O830805"/>
      <c r="P830805"/>
      <c r="Q830805"/>
      <c r="R830805" s="19"/>
      <c r="S830805" s="19"/>
      <c r="T830805"/>
      <c r="U830805" s="113"/>
      <c r="V830805" s="19"/>
      <c r="W830805" s="19"/>
      <c r="X830805" s="19"/>
      <c r="Y830805" s="19"/>
      <c r="Z830805" s="19"/>
      <c r="AA830805" s="19"/>
      <c r="AB830805" s="19"/>
      <c r="AC830805" s="19"/>
      <c r="AD830805" s="19"/>
      <c r="AE830805" s="19"/>
      <c r="AF830805" s="19"/>
      <c r="AG830805" s="19"/>
      <c r="AH830805" s="19"/>
      <c r="AI830805" s="19"/>
      <c r="AJ830805" s="19"/>
      <c r="AK830805" s="19"/>
      <c r="AL830805" s="19"/>
      <c r="AM830805" s="19"/>
      <c r="AN830805" s="19"/>
      <c r="AO830805" s="19"/>
      <c r="AP830805"/>
    </row>
    <row r="830806" spans="1:42" s="116" customFormat="1" x14ac:dyDescent="0.3">
      <c r="A830806"/>
      <c r="B830806"/>
      <c r="C830806"/>
      <c r="D830806"/>
      <c r="E830806"/>
      <c r="F830806"/>
      <c r="G830806"/>
      <c r="H830806"/>
      <c r="I830806"/>
      <c r="J830806"/>
      <c r="K830806"/>
      <c r="L830806"/>
      <c r="M830806" s="115"/>
      <c r="N830806" s="115"/>
      <c r="O830806"/>
      <c r="P830806"/>
      <c r="Q830806"/>
      <c r="R830806" s="19"/>
      <c r="S830806" s="19"/>
      <c r="T830806"/>
      <c r="U830806" s="113"/>
      <c r="V830806" s="19"/>
      <c r="W830806" s="19"/>
      <c r="X830806" s="19"/>
      <c r="Y830806" s="19"/>
      <c r="Z830806" s="19"/>
      <c r="AA830806" s="19"/>
      <c r="AB830806" s="19"/>
      <c r="AC830806" s="19"/>
      <c r="AD830806" s="19"/>
      <c r="AE830806" s="19"/>
      <c r="AF830806" s="19"/>
      <c r="AG830806" s="19"/>
      <c r="AH830806" s="19"/>
      <c r="AI830806" s="19"/>
      <c r="AJ830806" s="19"/>
      <c r="AK830806" s="19"/>
      <c r="AL830806" s="19"/>
      <c r="AM830806" s="19"/>
      <c r="AN830806" s="19"/>
      <c r="AO830806" s="19"/>
      <c r="AP830806"/>
    </row>
    <row r="830807" spans="1:42" s="116" customFormat="1" x14ac:dyDescent="0.3">
      <c r="A830807"/>
      <c r="B830807"/>
      <c r="C830807"/>
      <c r="D830807"/>
      <c r="E830807"/>
      <c r="F830807"/>
      <c r="G830807"/>
      <c r="H830807"/>
      <c r="I830807"/>
      <c r="J830807"/>
      <c r="K830807"/>
      <c r="L830807"/>
      <c r="M830807" s="115"/>
      <c r="N830807" s="115"/>
      <c r="O830807"/>
      <c r="P830807"/>
      <c r="Q830807"/>
      <c r="R830807" s="19"/>
      <c r="S830807" s="19"/>
      <c r="T830807"/>
      <c r="U830807" s="113"/>
      <c r="V830807" s="19"/>
      <c r="W830807" s="19"/>
      <c r="X830807" s="19"/>
      <c r="Y830807" s="19"/>
      <c r="Z830807" s="19"/>
      <c r="AA830807" s="19"/>
      <c r="AB830807" s="19"/>
      <c r="AC830807" s="19"/>
      <c r="AD830807" s="19"/>
      <c r="AE830807" s="19"/>
      <c r="AF830807" s="19"/>
      <c r="AG830807" s="19"/>
      <c r="AH830807" s="19"/>
      <c r="AI830807" s="19"/>
      <c r="AJ830807" s="19"/>
      <c r="AK830807" s="19"/>
      <c r="AL830807" s="19"/>
      <c r="AM830807" s="19"/>
      <c r="AN830807" s="19"/>
      <c r="AO830807" s="19"/>
      <c r="AP830807"/>
    </row>
    <row r="830808" spans="1:42" s="116" customFormat="1" x14ac:dyDescent="0.3">
      <c r="A830808"/>
      <c r="B830808"/>
      <c r="C830808"/>
      <c r="D830808"/>
      <c r="E830808"/>
      <c r="F830808"/>
      <c r="G830808"/>
      <c r="H830808"/>
      <c r="I830808"/>
      <c r="J830808"/>
      <c r="K830808"/>
      <c r="L830808"/>
      <c r="M830808" s="115"/>
      <c r="N830808" s="115"/>
      <c r="O830808"/>
      <c r="P830808"/>
      <c r="Q830808"/>
      <c r="R830808" s="19"/>
      <c r="S830808" s="19"/>
      <c r="T830808"/>
      <c r="U830808" s="113"/>
      <c r="V830808" s="19"/>
      <c r="W830808" s="19"/>
      <c r="X830808" s="19"/>
      <c r="Y830808" s="19"/>
      <c r="Z830808" s="19"/>
      <c r="AA830808" s="19"/>
      <c r="AB830808" s="19"/>
      <c r="AC830808" s="19"/>
      <c r="AD830808" s="19"/>
      <c r="AE830808" s="19"/>
      <c r="AF830808" s="19"/>
      <c r="AG830808" s="19"/>
      <c r="AH830808" s="19"/>
      <c r="AI830808" s="19"/>
      <c r="AJ830808" s="19"/>
      <c r="AK830808" s="19"/>
      <c r="AL830808" s="19"/>
      <c r="AM830808" s="19"/>
      <c r="AN830808" s="19"/>
      <c r="AO830808" s="19"/>
      <c r="AP830808"/>
    </row>
    <row r="830809" spans="1:42" s="116" customFormat="1" x14ac:dyDescent="0.3">
      <c r="A830809"/>
      <c r="B830809"/>
      <c r="C830809"/>
      <c r="D830809"/>
      <c r="E830809"/>
      <c r="F830809"/>
      <c r="G830809"/>
      <c r="H830809"/>
      <c r="I830809"/>
      <c r="J830809"/>
      <c r="K830809"/>
      <c r="L830809"/>
      <c r="M830809" s="115"/>
      <c r="N830809" s="115"/>
      <c r="O830809"/>
      <c r="P830809"/>
      <c r="Q830809"/>
      <c r="R830809" s="19"/>
      <c r="S830809" s="19"/>
      <c r="T830809"/>
      <c r="U830809" s="113"/>
      <c r="V830809" s="19"/>
      <c r="W830809" s="19"/>
      <c r="X830809" s="19"/>
      <c r="Y830809" s="19"/>
      <c r="Z830809" s="19"/>
      <c r="AA830809" s="19"/>
      <c r="AB830809" s="19"/>
      <c r="AC830809" s="19"/>
      <c r="AD830809" s="19"/>
      <c r="AE830809" s="19"/>
      <c r="AF830809" s="19"/>
      <c r="AG830809" s="19"/>
      <c r="AH830809" s="19"/>
      <c r="AI830809" s="19"/>
      <c r="AJ830809" s="19"/>
      <c r="AK830809" s="19"/>
      <c r="AL830809" s="19"/>
      <c r="AM830809" s="19"/>
      <c r="AN830809" s="19"/>
      <c r="AO830809" s="19"/>
      <c r="AP830809"/>
    </row>
    <row r="830810" spans="1:42" s="116" customFormat="1" x14ac:dyDescent="0.3">
      <c r="A830810"/>
      <c r="B830810"/>
      <c r="C830810"/>
      <c r="D830810"/>
      <c r="E830810"/>
      <c r="F830810"/>
      <c r="G830810"/>
      <c r="H830810"/>
      <c r="I830810"/>
      <c r="J830810"/>
      <c r="K830810"/>
      <c r="L830810"/>
      <c r="M830810" s="115"/>
      <c r="N830810" s="115"/>
      <c r="O830810"/>
      <c r="P830810"/>
      <c r="Q830810"/>
      <c r="R830810" s="19"/>
      <c r="S830810" s="19"/>
      <c r="T830810"/>
      <c r="U830810" s="113"/>
      <c r="V830810" s="19"/>
      <c r="W830810" s="19"/>
      <c r="X830810" s="19"/>
      <c r="Y830810" s="19"/>
      <c r="Z830810" s="19"/>
      <c r="AA830810" s="19"/>
      <c r="AB830810" s="19"/>
      <c r="AC830810" s="19"/>
      <c r="AD830810" s="19"/>
      <c r="AE830810" s="19"/>
      <c r="AF830810" s="19"/>
      <c r="AG830810" s="19"/>
      <c r="AH830810" s="19"/>
      <c r="AI830810" s="19"/>
      <c r="AJ830810" s="19"/>
      <c r="AK830810" s="19"/>
      <c r="AL830810" s="19"/>
      <c r="AM830810" s="19"/>
      <c r="AN830810" s="19"/>
      <c r="AO830810" s="19"/>
      <c r="AP830810"/>
    </row>
    <row r="830811" spans="1:42" s="116" customFormat="1" x14ac:dyDescent="0.3">
      <c r="A830811"/>
      <c r="B830811"/>
      <c r="C830811"/>
      <c r="D830811"/>
      <c r="E830811"/>
      <c r="F830811"/>
      <c r="G830811"/>
      <c r="H830811"/>
      <c r="I830811"/>
      <c r="J830811"/>
      <c r="K830811"/>
      <c r="L830811"/>
      <c r="M830811" s="115"/>
      <c r="N830811" s="115"/>
      <c r="O830811"/>
      <c r="P830811"/>
      <c r="Q830811"/>
      <c r="R830811" s="19"/>
      <c r="S830811" s="19"/>
      <c r="T830811"/>
      <c r="U830811" s="113"/>
      <c r="V830811" s="19"/>
      <c r="W830811" s="19"/>
      <c r="X830811" s="19"/>
      <c r="Y830811" s="19"/>
      <c r="Z830811" s="19"/>
      <c r="AA830811" s="19"/>
      <c r="AB830811" s="19"/>
      <c r="AC830811" s="19"/>
      <c r="AD830811" s="19"/>
      <c r="AE830811" s="19"/>
      <c r="AF830811" s="19"/>
      <c r="AG830811" s="19"/>
      <c r="AH830811" s="19"/>
      <c r="AI830811" s="19"/>
      <c r="AJ830811" s="19"/>
      <c r="AK830811" s="19"/>
      <c r="AL830811" s="19"/>
      <c r="AM830811" s="19"/>
      <c r="AN830811" s="19"/>
      <c r="AO830811" s="19"/>
      <c r="AP830811"/>
    </row>
    <row r="830812" spans="1:42" s="116" customFormat="1" x14ac:dyDescent="0.3">
      <c r="A830812"/>
      <c r="B830812"/>
      <c r="C830812"/>
      <c r="D830812"/>
      <c r="E830812"/>
      <c r="F830812"/>
      <c r="G830812"/>
      <c r="H830812"/>
      <c r="I830812"/>
      <c r="J830812"/>
      <c r="K830812"/>
      <c r="L830812"/>
      <c r="M830812" s="115"/>
      <c r="N830812" s="115"/>
      <c r="O830812"/>
      <c r="P830812"/>
      <c r="Q830812"/>
      <c r="R830812" s="19"/>
      <c r="S830812" s="19"/>
      <c r="T830812"/>
      <c r="U830812" s="113"/>
      <c r="V830812" s="19"/>
      <c r="W830812" s="19"/>
      <c r="X830812" s="19"/>
      <c r="Y830812" s="19"/>
      <c r="Z830812" s="19"/>
      <c r="AA830812" s="19"/>
      <c r="AB830812" s="19"/>
      <c r="AC830812" s="19"/>
      <c r="AD830812" s="19"/>
      <c r="AE830812" s="19"/>
      <c r="AF830812" s="19"/>
      <c r="AG830812" s="19"/>
      <c r="AH830812" s="19"/>
      <c r="AI830812" s="19"/>
      <c r="AJ830812" s="19"/>
      <c r="AK830812" s="19"/>
      <c r="AL830812" s="19"/>
      <c r="AM830812" s="19"/>
      <c r="AN830812" s="19"/>
      <c r="AO830812" s="19"/>
      <c r="AP830812"/>
    </row>
    <row r="830813" spans="1:42" s="116" customFormat="1" x14ac:dyDescent="0.3">
      <c r="A830813"/>
      <c r="B830813"/>
      <c r="C830813"/>
      <c r="D830813"/>
      <c r="E830813"/>
      <c r="F830813"/>
      <c r="G830813"/>
      <c r="H830813"/>
      <c r="I830813"/>
      <c r="J830813"/>
      <c r="K830813"/>
      <c r="L830813"/>
      <c r="M830813" s="115"/>
      <c r="N830813" s="115"/>
      <c r="O830813"/>
      <c r="P830813"/>
      <c r="Q830813"/>
      <c r="R830813" s="19"/>
      <c r="S830813" s="19"/>
      <c r="T830813"/>
      <c r="U830813" s="113"/>
      <c r="V830813" s="19"/>
      <c r="W830813" s="19"/>
      <c r="X830813" s="19"/>
      <c r="Y830813" s="19"/>
      <c r="Z830813" s="19"/>
      <c r="AA830813" s="19"/>
      <c r="AB830813" s="19"/>
      <c r="AC830813" s="19"/>
      <c r="AD830813" s="19"/>
      <c r="AE830813" s="19"/>
      <c r="AF830813" s="19"/>
      <c r="AG830813" s="19"/>
      <c r="AH830813" s="19"/>
      <c r="AI830813" s="19"/>
      <c r="AJ830813" s="19"/>
      <c r="AK830813" s="19"/>
      <c r="AL830813" s="19"/>
      <c r="AM830813" s="19"/>
      <c r="AN830813" s="19"/>
      <c r="AO830813" s="19"/>
      <c r="AP830813"/>
    </row>
    <row r="830814" spans="1:42" s="116" customFormat="1" x14ac:dyDescent="0.3">
      <c r="A830814"/>
      <c r="B830814"/>
      <c r="C830814"/>
      <c r="D830814"/>
      <c r="E830814"/>
      <c r="F830814"/>
      <c r="G830814"/>
      <c r="H830814"/>
      <c r="I830814"/>
      <c r="J830814"/>
      <c r="K830814"/>
      <c r="L830814"/>
      <c r="M830814" s="115"/>
      <c r="N830814" s="115"/>
      <c r="O830814"/>
      <c r="P830814"/>
      <c r="Q830814"/>
      <c r="R830814" s="19"/>
      <c r="S830814" s="19"/>
      <c r="T830814"/>
      <c r="U830814" s="113"/>
      <c r="V830814" s="19"/>
      <c r="W830814" s="19"/>
      <c r="X830814" s="19"/>
      <c r="Y830814" s="19"/>
      <c r="Z830814" s="19"/>
      <c r="AA830814" s="19"/>
      <c r="AB830814" s="19"/>
      <c r="AC830814" s="19"/>
      <c r="AD830814" s="19"/>
      <c r="AE830814" s="19"/>
      <c r="AF830814" s="19"/>
      <c r="AG830814" s="19"/>
      <c r="AH830814" s="19"/>
      <c r="AI830814" s="19"/>
      <c r="AJ830814" s="19"/>
      <c r="AK830814" s="19"/>
      <c r="AL830814" s="19"/>
      <c r="AM830814" s="19"/>
      <c r="AN830814" s="19"/>
      <c r="AO830814" s="19"/>
      <c r="AP830814"/>
    </row>
    <row r="830815" spans="1:42" s="116" customFormat="1" x14ac:dyDescent="0.3">
      <c r="A830815"/>
      <c r="B830815"/>
      <c r="C830815"/>
      <c r="D830815"/>
      <c r="E830815"/>
      <c r="F830815"/>
      <c r="G830815"/>
      <c r="H830815"/>
      <c r="I830815"/>
      <c r="J830815"/>
      <c r="K830815"/>
      <c r="L830815"/>
      <c r="M830815" s="115"/>
      <c r="N830815" s="115"/>
      <c r="O830815"/>
      <c r="P830815"/>
      <c r="Q830815"/>
      <c r="R830815" s="19"/>
      <c r="S830815" s="19"/>
      <c r="T830815"/>
      <c r="U830815" s="113"/>
      <c r="V830815" s="19"/>
      <c r="W830815" s="19"/>
      <c r="X830815" s="19"/>
      <c r="Y830815" s="19"/>
      <c r="Z830815" s="19"/>
      <c r="AA830815" s="19"/>
      <c r="AB830815" s="19"/>
      <c r="AC830815" s="19"/>
      <c r="AD830815" s="19"/>
      <c r="AE830815" s="19"/>
      <c r="AF830815" s="19"/>
      <c r="AG830815" s="19"/>
      <c r="AH830815" s="19"/>
      <c r="AI830815" s="19"/>
      <c r="AJ830815" s="19"/>
      <c r="AK830815" s="19"/>
      <c r="AL830815" s="19"/>
      <c r="AM830815" s="19"/>
      <c r="AN830815" s="19"/>
      <c r="AO830815" s="19"/>
      <c r="AP830815"/>
    </row>
    <row r="830816" spans="1:42" s="116" customFormat="1" x14ac:dyDescent="0.3">
      <c r="A830816"/>
      <c r="B830816"/>
      <c r="C830816"/>
      <c r="D830816"/>
      <c r="E830816"/>
      <c r="F830816"/>
      <c r="G830816"/>
      <c r="H830816"/>
      <c r="I830816"/>
      <c r="J830816"/>
      <c r="K830816"/>
      <c r="L830816"/>
      <c r="M830816" s="115"/>
      <c r="N830816" s="115"/>
      <c r="O830816"/>
      <c r="P830816"/>
      <c r="Q830816"/>
      <c r="R830816" s="19"/>
      <c r="S830816" s="19"/>
      <c r="T830816"/>
      <c r="U830816" s="113"/>
      <c r="V830816" s="19"/>
      <c r="W830816" s="19"/>
      <c r="X830816" s="19"/>
      <c r="Y830816" s="19"/>
      <c r="Z830816" s="19"/>
      <c r="AA830816" s="19"/>
      <c r="AB830816" s="19"/>
      <c r="AC830816" s="19"/>
      <c r="AD830816" s="19"/>
      <c r="AE830816" s="19"/>
      <c r="AF830816" s="19"/>
      <c r="AG830816" s="19"/>
      <c r="AH830816" s="19"/>
      <c r="AI830816" s="19"/>
      <c r="AJ830816" s="19"/>
      <c r="AK830816" s="19"/>
      <c r="AL830816" s="19"/>
      <c r="AM830816" s="19"/>
      <c r="AN830816" s="19"/>
      <c r="AO830816" s="19"/>
      <c r="AP830816"/>
    </row>
    <row r="830817" spans="1:42" s="116" customFormat="1" x14ac:dyDescent="0.3">
      <c r="A830817"/>
      <c r="B830817"/>
      <c r="C830817"/>
      <c r="D830817"/>
      <c r="E830817"/>
      <c r="F830817"/>
      <c r="G830817"/>
      <c r="H830817"/>
      <c r="I830817"/>
      <c r="J830817"/>
      <c r="K830817"/>
      <c r="L830817"/>
      <c r="M830817" s="115"/>
      <c r="N830817" s="115"/>
      <c r="O830817"/>
      <c r="P830817"/>
      <c r="Q830817"/>
      <c r="R830817" s="19"/>
      <c r="S830817" s="19"/>
      <c r="T830817"/>
      <c r="U830817" s="113"/>
      <c r="V830817" s="19"/>
      <c r="W830817" s="19"/>
      <c r="X830817" s="19"/>
      <c r="Y830817" s="19"/>
      <c r="Z830817" s="19"/>
      <c r="AA830817" s="19"/>
      <c r="AB830817" s="19"/>
      <c r="AC830817" s="19"/>
      <c r="AD830817" s="19"/>
      <c r="AE830817" s="19"/>
      <c r="AF830817" s="19"/>
      <c r="AG830817" s="19"/>
      <c r="AH830817" s="19"/>
      <c r="AI830817" s="19"/>
      <c r="AJ830817" s="19"/>
      <c r="AK830817" s="19"/>
      <c r="AL830817" s="19"/>
      <c r="AM830817" s="19"/>
      <c r="AN830817" s="19"/>
      <c r="AO830817" s="19"/>
      <c r="AP830817"/>
    </row>
    <row r="830818" spans="1:42" s="116" customFormat="1" x14ac:dyDescent="0.3">
      <c r="A830818"/>
      <c r="B830818"/>
      <c r="C830818"/>
      <c r="D830818"/>
      <c r="E830818"/>
      <c r="F830818"/>
      <c r="G830818"/>
      <c r="H830818"/>
      <c r="I830818"/>
      <c r="J830818"/>
      <c r="K830818"/>
      <c r="L830818"/>
      <c r="M830818" s="115"/>
      <c r="N830818" s="115"/>
      <c r="O830818"/>
      <c r="P830818"/>
      <c r="Q830818"/>
      <c r="R830818" s="19"/>
      <c r="S830818" s="19"/>
      <c r="T830818"/>
      <c r="U830818" s="113"/>
      <c r="V830818" s="19"/>
      <c r="W830818" s="19"/>
      <c r="X830818" s="19"/>
      <c r="Y830818" s="19"/>
      <c r="Z830818" s="19"/>
      <c r="AA830818" s="19"/>
      <c r="AB830818" s="19"/>
      <c r="AC830818" s="19"/>
      <c r="AD830818" s="19"/>
      <c r="AE830818" s="19"/>
      <c r="AF830818" s="19"/>
      <c r="AG830818" s="19"/>
      <c r="AH830818" s="19"/>
      <c r="AI830818" s="19"/>
      <c r="AJ830818" s="19"/>
      <c r="AK830818" s="19"/>
      <c r="AL830818" s="19"/>
      <c r="AM830818" s="19"/>
      <c r="AN830818" s="19"/>
      <c r="AO830818" s="19"/>
      <c r="AP830818"/>
    </row>
    <row r="830819" spans="1:42" s="116" customFormat="1" x14ac:dyDescent="0.3">
      <c r="A830819"/>
      <c r="B830819"/>
      <c r="C830819"/>
      <c r="D830819"/>
      <c r="E830819"/>
      <c r="F830819"/>
      <c r="G830819"/>
      <c r="H830819"/>
      <c r="I830819"/>
      <c r="J830819"/>
      <c r="K830819"/>
      <c r="L830819"/>
      <c r="M830819" s="115"/>
      <c r="N830819" s="115"/>
      <c r="O830819"/>
      <c r="P830819"/>
      <c r="Q830819"/>
      <c r="R830819" s="19"/>
      <c r="S830819" s="19"/>
      <c r="T830819"/>
      <c r="U830819" s="113"/>
      <c r="V830819" s="19"/>
      <c r="W830819" s="19"/>
      <c r="X830819" s="19"/>
      <c r="Y830819" s="19"/>
      <c r="Z830819" s="19"/>
      <c r="AA830819" s="19"/>
      <c r="AB830819" s="19"/>
      <c r="AC830819" s="19"/>
      <c r="AD830819" s="19"/>
      <c r="AE830819" s="19"/>
      <c r="AF830819" s="19"/>
      <c r="AG830819" s="19"/>
      <c r="AH830819" s="19"/>
      <c r="AI830819" s="19"/>
      <c r="AJ830819" s="19"/>
      <c r="AK830819" s="19"/>
      <c r="AL830819" s="19"/>
      <c r="AM830819" s="19"/>
      <c r="AN830819" s="19"/>
      <c r="AO830819" s="19"/>
      <c r="AP830819"/>
    </row>
    <row r="830820" spans="1:42" s="116" customFormat="1" x14ac:dyDescent="0.3">
      <c r="A830820"/>
      <c r="B830820"/>
      <c r="C830820"/>
      <c r="D830820"/>
      <c r="E830820"/>
      <c r="F830820"/>
      <c r="G830820"/>
      <c r="H830820"/>
      <c r="I830820"/>
      <c r="J830820"/>
      <c r="K830820"/>
      <c r="L830820"/>
      <c r="M830820" s="115"/>
      <c r="N830820" s="115"/>
      <c r="O830820"/>
      <c r="P830820"/>
      <c r="Q830820"/>
      <c r="R830820" s="19"/>
      <c r="S830820" s="19"/>
      <c r="T830820"/>
      <c r="U830820" s="113"/>
      <c r="V830820" s="19"/>
      <c r="W830820" s="19"/>
      <c r="X830820" s="19"/>
      <c r="Y830820" s="19"/>
      <c r="Z830820" s="19"/>
      <c r="AA830820" s="19"/>
      <c r="AB830820" s="19"/>
      <c r="AC830820" s="19"/>
      <c r="AD830820" s="19"/>
      <c r="AE830820" s="19"/>
      <c r="AF830820" s="19"/>
      <c r="AG830820" s="19"/>
      <c r="AH830820" s="19"/>
      <c r="AI830820" s="19"/>
      <c r="AJ830820" s="19"/>
      <c r="AK830820" s="19"/>
      <c r="AL830820" s="19"/>
      <c r="AM830820" s="19"/>
      <c r="AN830820" s="19"/>
      <c r="AO830820" s="19"/>
      <c r="AP830820"/>
    </row>
    <row r="830821" spans="1:42" s="116" customFormat="1" x14ac:dyDescent="0.3">
      <c r="A830821"/>
      <c r="B830821"/>
      <c r="C830821"/>
      <c r="D830821"/>
      <c r="E830821"/>
      <c r="F830821"/>
      <c r="G830821"/>
      <c r="H830821"/>
      <c r="I830821"/>
      <c r="J830821"/>
      <c r="K830821"/>
      <c r="L830821"/>
      <c r="M830821" s="115"/>
      <c r="N830821" s="115"/>
      <c r="O830821"/>
      <c r="P830821"/>
      <c r="Q830821"/>
      <c r="R830821" s="19"/>
      <c r="S830821" s="19"/>
      <c r="T830821"/>
      <c r="U830821" s="113"/>
      <c r="V830821" s="19"/>
      <c r="W830821" s="19"/>
      <c r="X830821" s="19"/>
      <c r="Y830821" s="19"/>
      <c r="Z830821" s="19"/>
      <c r="AA830821" s="19"/>
      <c r="AB830821" s="19"/>
      <c r="AC830821" s="19"/>
      <c r="AD830821" s="19"/>
      <c r="AE830821" s="19"/>
      <c r="AF830821" s="19"/>
      <c r="AG830821" s="19"/>
      <c r="AH830821" s="19"/>
      <c r="AI830821" s="19"/>
      <c r="AJ830821" s="19"/>
      <c r="AK830821" s="19"/>
      <c r="AL830821" s="19"/>
      <c r="AM830821" s="19"/>
      <c r="AN830821" s="19"/>
      <c r="AO830821" s="19"/>
      <c r="AP830821"/>
    </row>
    <row r="830822" spans="1:42" s="116" customFormat="1" x14ac:dyDescent="0.3">
      <c r="A830822"/>
      <c r="B830822"/>
      <c r="C830822"/>
      <c r="D830822"/>
      <c r="E830822"/>
      <c r="F830822"/>
      <c r="G830822"/>
      <c r="H830822"/>
      <c r="I830822"/>
      <c r="J830822"/>
      <c r="K830822"/>
      <c r="L830822"/>
      <c r="M830822" s="115"/>
      <c r="N830822" s="115"/>
      <c r="O830822"/>
      <c r="P830822"/>
      <c r="Q830822"/>
      <c r="R830822" s="19"/>
      <c r="S830822" s="19"/>
      <c r="T830822"/>
      <c r="U830822" s="113"/>
      <c r="V830822" s="19"/>
      <c r="W830822" s="19"/>
      <c r="X830822" s="19"/>
      <c r="Y830822" s="19"/>
      <c r="Z830822" s="19"/>
      <c r="AA830822" s="19"/>
      <c r="AB830822" s="19"/>
      <c r="AC830822" s="19"/>
      <c r="AD830822" s="19"/>
      <c r="AE830822" s="19"/>
      <c r="AF830822" s="19"/>
      <c r="AG830822" s="19"/>
      <c r="AH830822" s="19"/>
      <c r="AI830822" s="19"/>
      <c r="AJ830822" s="19"/>
      <c r="AK830822" s="19"/>
      <c r="AL830822" s="19"/>
      <c r="AM830822" s="19"/>
      <c r="AN830822" s="19"/>
      <c r="AO830822" s="19"/>
      <c r="AP830822"/>
    </row>
    <row r="830823" spans="1:42" s="116" customFormat="1" x14ac:dyDescent="0.3">
      <c r="A830823"/>
      <c r="B830823"/>
      <c r="C830823"/>
      <c r="D830823"/>
      <c r="E830823"/>
      <c r="F830823"/>
      <c r="G830823"/>
      <c r="H830823"/>
      <c r="I830823"/>
      <c r="J830823"/>
      <c r="K830823"/>
      <c r="L830823"/>
      <c r="M830823" s="115"/>
      <c r="N830823" s="115"/>
      <c r="O830823"/>
      <c r="P830823"/>
      <c r="Q830823"/>
      <c r="R830823" s="19"/>
      <c r="S830823" s="19"/>
      <c r="T830823"/>
      <c r="U830823" s="113"/>
      <c r="V830823" s="19"/>
      <c r="W830823" s="19"/>
      <c r="X830823" s="19"/>
      <c r="Y830823" s="19"/>
      <c r="Z830823" s="19"/>
      <c r="AA830823" s="19"/>
      <c r="AB830823" s="19"/>
      <c r="AC830823" s="19"/>
      <c r="AD830823" s="19"/>
      <c r="AE830823" s="19"/>
      <c r="AF830823" s="19"/>
      <c r="AG830823" s="19"/>
      <c r="AH830823" s="19"/>
      <c r="AI830823" s="19"/>
      <c r="AJ830823" s="19"/>
      <c r="AK830823" s="19"/>
      <c r="AL830823" s="19"/>
      <c r="AM830823" s="19"/>
      <c r="AN830823" s="19"/>
      <c r="AO830823" s="19"/>
      <c r="AP830823"/>
    </row>
    <row r="830824" spans="1:42" s="116" customFormat="1" x14ac:dyDescent="0.3">
      <c r="A830824"/>
      <c r="B830824"/>
      <c r="C830824"/>
      <c r="D830824"/>
      <c r="E830824"/>
      <c r="F830824"/>
      <c r="G830824"/>
      <c r="H830824"/>
      <c r="I830824"/>
      <c r="J830824"/>
      <c r="K830824"/>
      <c r="L830824"/>
      <c r="M830824" s="115"/>
      <c r="N830824" s="115"/>
      <c r="O830824"/>
      <c r="P830824"/>
      <c r="Q830824"/>
      <c r="R830824" s="19"/>
      <c r="S830824" s="19"/>
      <c r="T830824"/>
      <c r="U830824" s="113"/>
      <c r="V830824" s="19"/>
      <c r="W830824" s="19"/>
      <c r="X830824" s="19"/>
      <c r="Y830824" s="19"/>
      <c r="Z830824" s="19"/>
      <c r="AA830824" s="19"/>
      <c r="AB830824" s="19"/>
      <c r="AC830824" s="19"/>
      <c r="AD830824" s="19"/>
      <c r="AE830824" s="19"/>
      <c r="AF830824" s="19"/>
      <c r="AG830824" s="19"/>
      <c r="AH830824" s="19"/>
      <c r="AI830824" s="19"/>
      <c r="AJ830824" s="19"/>
      <c r="AK830824" s="19"/>
      <c r="AL830824" s="19"/>
      <c r="AM830824" s="19"/>
      <c r="AN830824" s="19"/>
      <c r="AO830824" s="19"/>
      <c r="AP830824"/>
    </row>
    <row r="830825" spans="1:42" s="116" customFormat="1" x14ac:dyDescent="0.3">
      <c r="A830825"/>
      <c r="B830825"/>
      <c r="C830825"/>
      <c r="D830825"/>
      <c r="E830825"/>
      <c r="F830825"/>
      <c r="G830825"/>
      <c r="H830825"/>
      <c r="I830825"/>
      <c r="J830825"/>
      <c r="K830825"/>
      <c r="L830825"/>
      <c r="M830825" s="115"/>
      <c r="N830825" s="115"/>
      <c r="O830825"/>
      <c r="P830825"/>
      <c r="Q830825"/>
      <c r="R830825" s="19"/>
      <c r="S830825" s="19"/>
      <c r="T830825"/>
      <c r="U830825" s="113"/>
      <c r="V830825" s="19"/>
      <c r="W830825" s="19"/>
      <c r="X830825" s="19"/>
      <c r="Y830825" s="19"/>
      <c r="Z830825" s="19"/>
      <c r="AA830825" s="19"/>
      <c r="AB830825" s="19"/>
      <c r="AC830825" s="19"/>
      <c r="AD830825" s="19"/>
      <c r="AE830825" s="19"/>
      <c r="AF830825" s="19"/>
      <c r="AG830825" s="19"/>
      <c r="AH830825" s="19"/>
      <c r="AI830825" s="19"/>
      <c r="AJ830825" s="19"/>
      <c r="AK830825" s="19"/>
      <c r="AL830825" s="19"/>
      <c r="AM830825" s="19"/>
      <c r="AN830825" s="19"/>
      <c r="AO830825" s="19"/>
      <c r="AP830825"/>
    </row>
    <row r="830826" spans="1:42" s="116" customFormat="1" x14ac:dyDescent="0.3">
      <c r="A830826"/>
      <c r="B830826"/>
      <c r="C830826"/>
      <c r="D830826"/>
      <c r="E830826"/>
      <c r="F830826"/>
      <c r="G830826"/>
      <c r="H830826"/>
      <c r="I830826"/>
      <c r="J830826"/>
      <c r="K830826"/>
      <c r="L830826"/>
      <c r="M830826" s="115"/>
      <c r="N830826" s="115"/>
      <c r="O830826"/>
      <c r="P830826"/>
      <c r="Q830826"/>
      <c r="R830826" s="19"/>
      <c r="S830826" s="19"/>
      <c r="T830826"/>
      <c r="U830826" s="113"/>
      <c r="V830826" s="19"/>
      <c r="W830826" s="19"/>
      <c r="X830826" s="19"/>
      <c r="Y830826" s="19"/>
      <c r="Z830826" s="19"/>
      <c r="AA830826" s="19"/>
      <c r="AB830826" s="19"/>
      <c r="AC830826" s="19"/>
      <c r="AD830826" s="19"/>
      <c r="AE830826" s="19"/>
      <c r="AF830826" s="19"/>
      <c r="AG830826" s="19"/>
      <c r="AH830826" s="19"/>
      <c r="AI830826" s="19"/>
      <c r="AJ830826" s="19"/>
      <c r="AK830826" s="19"/>
      <c r="AL830826" s="19"/>
      <c r="AM830826" s="19"/>
      <c r="AN830826" s="19"/>
      <c r="AO830826" s="19"/>
      <c r="AP830826"/>
    </row>
    <row r="830827" spans="1:42" s="116" customFormat="1" x14ac:dyDescent="0.3">
      <c r="A830827"/>
      <c r="B830827"/>
      <c r="C830827"/>
      <c r="D830827"/>
      <c r="E830827"/>
      <c r="F830827"/>
      <c r="G830827"/>
      <c r="H830827"/>
      <c r="I830827"/>
      <c r="J830827"/>
      <c r="K830827"/>
      <c r="L830827"/>
      <c r="M830827" s="115"/>
      <c r="N830827" s="115"/>
      <c r="O830827"/>
      <c r="P830827"/>
      <c r="Q830827"/>
      <c r="R830827" s="19"/>
      <c r="S830827" s="19"/>
      <c r="T830827"/>
      <c r="U830827" s="113"/>
      <c r="V830827" s="19"/>
      <c r="W830827" s="19"/>
      <c r="X830827" s="19"/>
      <c r="Y830827" s="19"/>
      <c r="Z830827" s="19"/>
      <c r="AA830827" s="19"/>
      <c r="AB830827" s="19"/>
      <c r="AC830827" s="19"/>
      <c r="AD830827" s="19"/>
      <c r="AE830827" s="19"/>
      <c r="AF830827" s="19"/>
      <c r="AG830827" s="19"/>
      <c r="AH830827" s="19"/>
      <c r="AI830827" s="19"/>
      <c r="AJ830827" s="19"/>
      <c r="AK830827" s="19"/>
      <c r="AL830827" s="19"/>
      <c r="AM830827" s="19"/>
      <c r="AN830827" s="19"/>
      <c r="AO830827" s="19"/>
      <c r="AP830827"/>
    </row>
    <row r="830828" spans="1:42" s="116" customFormat="1" x14ac:dyDescent="0.3">
      <c r="A830828"/>
      <c r="B830828"/>
      <c r="C830828"/>
      <c r="D830828"/>
      <c r="E830828"/>
      <c r="F830828"/>
      <c r="G830828"/>
      <c r="H830828"/>
      <c r="I830828"/>
      <c r="J830828"/>
      <c r="K830828"/>
      <c r="L830828"/>
      <c r="M830828" s="115"/>
      <c r="N830828" s="115"/>
      <c r="O830828"/>
      <c r="P830828"/>
      <c r="Q830828"/>
      <c r="R830828" s="19"/>
      <c r="S830828" s="19"/>
      <c r="T830828"/>
      <c r="U830828" s="113"/>
      <c r="V830828" s="19"/>
      <c r="W830828" s="19"/>
      <c r="X830828" s="19"/>
      <c r="Y830828" s="19"/>
      <c r="Z830828" s="19"/>
      <c r="AA830828" s="19"/>
      <c r="AB830828" s="19"/>
      <c r="AC830828" s="19"/>
      <c r="AD830828" s="19"/>
      <c r="AE830828" s="19"/>
      <c r="AF830828" s="19"/>
      <c r="AG830828" s="19"/>
      <c r="AH830828" s="19"/>
      <c r="AI830828" s="19"/>
      <c r="AJ830828" s="19"/>
      <c r="AK830828" s="19"/>
      <c r="AL830828" s="19"/>
      <c r="AM830828" s="19"/>
      <c r="AN830828" s="19"/>
      <c r="AO830828" s="19"/>
      <c r="AP830828"/>
    </row>
    <row r="830829" spans="1:42" s="116" customFormat="1" x14ac:dyDescent="0.3">
      <c r="A830829"/>
      <c r="B830829"/>
      <c r="C830829"/>
      <c r="D830829"/>
      <c r="E830829"/>
      <c r="F830829"/>
      <c r="G830829"/>
      <c r="H830829"/>
      <c r="I830829"/>
      <c r="J830829"/>
      <c r="K830829"/>
      <c r="L830829"/>
      <c r="M830829" s="115"/>
      <c r="N830829" s="115"/>
      <c r="O830829"/>
      <c r="P830829"/>
      <c r="Q830829"/>
      <c r="R830829" s="19"/>
      <c r="S830829" s="19"/>
      <c r="T830829"/>
      <c r="U830829" s="113"/>
      <c r="V830829" s="19"/>
      <c r="W830829" s="19"/>
      <c r="X830829" s="19"/>
      <c r="Y830829" s="19"/>
      <c r="Z830829" s="19"/>
      <c r="AA830829" s="19"/>
      <c r="AB830829" s="19"/>
      <c r="AC830829" s="19"/>
      <c r="AD830829" s="19"/>
      <c r="AE830829" s="19"/>
      <c r="AF830829" s="19"/>
      <c r="AG830829" s="19"/>
      <c r="AH830829" s="19"/>
      <c r="AI830829" s="19"/>
      <c r="AJ830829" s="19"/>
      <c r="AK830829" s="19"/>
      <c r="AL830829" s="19"/>
      <c r="AM830829" s="19"/>
      <c r="AN830829" s="19"/>
      <c r="AO830829" s="19"/>
      <c r="AP830829"/>
    </row>
    <row r="830830" spans="1:42" s="116" customFormat="1" x14ac:dyDescent="0.3">
      <c r="A830830"/>
      <c r="B830830"/>
      <c r="C830830"/>
      <c r="D830830"/>
      <c r="E830830"/>
      <c r="F830830"/>
      <c r="G830830"/>
      <c r="H830830"/>
      <c r="I830830"/>
      <c r="J830830"/>
      <c r="K830830"/>
      <c r="L830830"/>
      <c r="M830830" s="115"/>
      <c r="N830830" s="115"/>
      <c r="O830830"/>
      <c r="P830830"/>
      <c r="Q830830"/>
      <c r="R830830" s="19"/>
      <c r="S830830" s="19"/>
      <c r="T830830"/>
      <c r="U830830" s="113"/>
      <c r="V830830" s="19"/>
      <c r="W830830" s="19"/>
      <c r="X830830" s="19"/>
      <c r="Y830830" s="19"/>
      <c r="Z830830" s="19"/>
      <c r="AA830830" s="19"/>
      <c r="AB830830" s="19"/>
      <c r="AC830830" s="19"/>
      <c r="AD830830" s="19"/>
      <c r="AE830830" s="19"/>
      <c r="AF830830" s="19"/>
      <c r="AG830830" s="19"/>
      <c r="AH830830" s="19"/>
      <c r="AI830830" s="19"/>
      <c r="AJ830830" s="19"/>
      <c r="AK830830" s="19"/>
      <c r="AL830830" s="19"/>
      <c r="AM830830" s="19"/>
      <c r="AN830830" s="19"/>
      <c r="AO830830" s="19"/>
      <c r="AP830830"/>
    </row>
    <row r="830831" spans="1:42" s="116" customFormat="1" x14ac:dyDescent="0.3">
      <c r="A830831"/>
      <c r="B830831"/>
      <c r="C830831"/>
      <c r="D830831"/>
      <c r="E830831"/>
      <c r="F830831"/>
      <c r="G830831"/>
      <c r="H830831"/>
      <c r="I830831"/>
      <c r="J830831"/>
      <c r="K830831"/>
      <c r="L830831"/>
      <c r="M830831" s="115"/>
      <c r="N830831" s="115"/>
      <c r="O830831"/>
      <c r="P830831"/>
      <c r="Q830831"/>
      <c r="R830831" s="19"/>
      <c r="S830831" s="19"/>
      <c r="T830831"/>
      <c r="U830831" s="113"/>
      <c r="V830831" s="19"/>
      <c r="W830831" s="19"/>
      <c r="X830831" s="19"/>
      <c r="Y830831" s="19"/>
      <c r="Z830831" s="19"/>
      <c r="AA830831" s="19"/>
      <c r="AB830831" s="19"/>
      <c r="AC830831" s="19"/>
      <c r="AD830831" s="19"/>
      <c r="AE830831" s="19"/>
      <c r="AF830831" s="19"/>
      <c r="AG830831" s="19"/>
      <c r="AH830831" s="19"/>
      <c r="AI830831" s="19"/>
      <c r="AJ830831" s="19"/>
      <c r="AK830831" s="19"/>
      <c r="AL830831" s="19"/>
      <c r="AM830831" s="19"/>
      <c r="AN830831" s="19"/>
      <c r="AO830831" s="19"/>
      <c r="AP830831"/>
    </row>
    <row r="830832" spans="1:42" s="116" customFormat="1" x14ac:dyDescent="0.3">
      <c r="A830832"/>
      <c r="B830832"/>
      <c r="C830832"/>
      <c r="D830832"/>
      <c r="E830832"/>
      <c r="F830832"/>
      <c r="G830832"/>
      <c r="H830832"/>
      <c r="I830832"/>
      <c r="J830832"/>
      <c r="K830832"/>
      <c r="L830832"/>
      <c r="M830832" s="115"/>
      <c r="N830832" s="115"/>
      <c r="O830832"/>
      <c r="P830832"/>
      <c r="Q830832"/>
      <c r="R830832" s="19"/>
      <c r="S830832" s="19"/>
      <c r="T830832"/>
      <c r="U830832" s="113"/>
      <c r="V830832" s="19"/>
      <c r="W830832" s="19"/>
      <c r="X830832" s="19"/>
      <c r="Y830832" s="19"/>
      <c r="Z830832" s="19"/>
      <c r="AA830832" s="19"/>
      <c r="AB830832" s="19"/>
      <c r="AC830832" s="19"/>
      <c r="AD830832" s="19"/>
      <c r="AE830832" s="19"/>
      <c r="AF830832" s="19"/>
      <c r="AG830832" s="19"/>
      <c r="AH830832" s="19"/>
      <c r="AI830832" s="19"/>
      <c r="AJ830832" s="19"/>
      <c r="AK830832" s="19"/>
      <c r="AL830832" s="19"/>
      <c r="AM830832" s="19"/>
      <c r="AN830832" s="19"/>
      <c r="AO830832" s="19"/>
      <c r="AP830832"/>
    </row>
    <row r="830833" spans="1:42" s="116" customFormat="1" x14ac:dyDescent="0.3">
      <c r="A830833"/>
      <c r="B830833"/>
      <c r="C830833"/>
      <c r="D830833"/>
      <c r="E830833"/>
      <c r="F830833"/>
      <c r="G830833"/>
      <c r="H830833"/>
      <c r="I830833"/>
      <c r="J830833"/>
      <c r="K830833"/>
      <c r="L830833"/>
      <c r="M830833" s="115"/>
      <c r="N830833" s="115"/>
      <c r="O830833"/>
      <c r="P830833"/>
      <c r="Q830833"/>
      <c r="R830833" s="19"/>
      <c r="S830833" s="19"/>
      <c r="T830833"/>
      <c r="U830833" s="113"/>
      <c r="V830833" s="19"/>
      <c r="W830833" s="19"/>
      <c r="X830833" s="19"/>
      <c r="Y830833" s="19"/>
      <c r="Z830833" s="19"/>
      <c r="AA830833" s="19"/>
      <c r="AB830833" s="19"/>
      <c r="AC830833" s="19"/>
      <c r="AD830833" s="19"/>
      <c r="AE830833" s="19"/>
      <c r="AF830833" s="19"/>
      <c r="AG830833" s="19"/>
      <c r="AH830833" s="19"/>
      <c r="AI830833" s="19"/>
      <c r="AJ830833" s="19"/>
      <c r="AK830833" s="19"/>
      <c r="AL830833" s="19"/>
      <c r="AM830833" s="19"/>
      <c r="AN830833" s="19"/>
      <c r="AO830833" s="19"/>
      <c r="AP830833"/>
    </row>
    <row r="830834" spans="1:42" s="116" customFormat="1" x14ac:dyDescent="0.3">
      <c r="A830834"/>
      <c r="B830834"/>
      <c r="C830834"/>
      <c r="D830834"/>
      <c r="E830834"/>
      <c r="F830834"/>
      <c r="G830834"/>
      <c r="H830834"/>
      <c r="I830834"/>
      <c r="J830834"/>
      <c r="K830834"/>
      <c r="L830834"/>
      <c r="M830834" s="115"/>
      <c r="N830834" s="115"/>
      <c r="O830834"/>
      <c r="P830834"/>
      <c r="Q830834"/>
      <c r="R830834" s="19"/>
      <c r="S830834" s="19"/>
      <c r="T830834"/>
      <c r="U830834" s="113"/>
      <c r="V830834" s="19"/>
      <c r="W830834" s="19"/>
      <c r="X830834" s="19"/>
      <c r="Y830834" s="19"/>
      <c r="Z830834" s="19"/>
      <c r="AA830834" s="19"/>
      <c r="AB830834" s="19"/>
      <c r="AC830834" s="19"/>
      <c r="AD830834" s="19"/>
      <c r="AE830834" s="19"/>
      <c r="AF830834" s="19"/>
      <c r="AG830834" s="19"/>
      <c r="AH830834" s="19"/>
      <c r="AI830834" s="19"/>
      <c r="AJ830834" s="19"/>
      <c r="AK830834" s="19"/>
      <c r="AL830834" s="19"/>
      <c r="AM830834" s="19"/>
      <c r="AN830834" s="19"/>
      <c r="AO830834" s="19"/>
      <c r="AP830834"/>
    </row>
    <row r="830835" spans="1:42" s="116" customFormat="1" x14ac:dyDescent="0.3">
      <c r="A830835"/>
      <c r="B830835"/>
      <c r="C830835"/>
      <c r="D830835"/>
      <c r="E830835"/>
      <c r="F830835"/>
      <c r="G830835"/>
      <c r="H830835"/>
      <c r="I830835"/>
      <c r="J830835"/>
      <c r="K830835"/>
      <c r="L830835"/>
      <c r="M830835" s="115"/>
      <c r="N830835" s="115"/>
      <c r="O830835"/>
      <c r="P830835"/>
      <c r="Q830835"/>
      <c r="R830835" s="19"/>
      <c r="S830835" s="19"/>
      <c r="T830835"/>
      <c r="U830835" s="113"/>
      <c r="V830835" s="19"/>
      <c r="W830835" s="19"/>
      <c r="X830835" s="19"/>
      <c r="Y830835" s="19"/>
      <c r="Z830835" s="19"/>
      <c r="AA830835" s="19"/>
      <c r="AB830835" s="19"/>
      <c r="AC830835" s="19"/>
      <c r="AD830835" s="19"/>
      <c r="AE830835" s="19"/>
      <c r="AF830835" s="19"/>
      <c r="AG830835" s="19"/>
      <c r="AH830835" s="19"/>
      <c r="AI830835" s="19"/>
      <c r="AJ830835" s="19"/>
      <c r="AK830835" s="19"/>
      <c r="AL830835" s="19"/>
      <c r="AM830835" s="19"/>
      <c r="AN830835" s="19"/>
      <c r="AO830835" s="19"/>
      <c r="AP830835"/>
    </row>
    <row r="830836" spans="1:42" s="116" customFormat="1" x14ac:dyDescent="0.3">
      <c r="A830836"/>
      <c r="B830836"/>
      <c r="C830836"/>
      <c r="D830836"/>
      <c r="E830836"/>
      <c r="F830836"/>
      <c r="G830836"/>
      <c r="H830836"/>
      <c r="I830836"/>
      <c r="J830836"/>
      <c r="K830836"/>
      <c r="L830836"/>
      <c r="M830836" s="115"/>
      <c r="N830836" s="115"/>
      <c r="O830836"/>
      <c r="P830836"/>
      <c r="Q830836"/>
      <c r="R830836" s="19"/>
      <c r="S830836" s="19"/>
      <c r="T830836"/>
      <c r="U830836" s="113"/>
      <c r="V830836" s="19"/>
      <c r="W830836" s="19"/>
      <c r="X830836" s="19"/>
      <c r="Y830836" s="19"/>
      <c r="Z830836" s="19"/>
      <c r="AA830836" s="19"/>
      <c r="AB830836" s="19"/>
      <c r="AC830836" s="19"/>
      <c r="AD830836" s="19"/>
      <c r="AE830836" s="19"/>
      <c r="AF830836" s="19"/>
      <c r="AG830836" s="19"/>
      <c r="AH830836" s="19"/>
      <c r="AI830836" s="19"/>
      <c r="AJ830836" s="19"/>
      <c r="AK830836" s="19"/>
      <c r="AL830836" s="19"/>
      <c r="AM830836" s="19"/>
      <c r="AN830836" s="19"/>
      <c r="AO830836" s="19"/>
      <c r="AP830836"/>
    </row>
    <row r="830837" spans="1:42" s="116" customFormat="1" x14ac:dyDescent="0.3">
      <c r="A830837"/>
      <c r="B830837"/>
      <c r="C830837"/>
      <c r="D830837"/>
      <c r="E830837"/>
      <c r="F830837"/>
      <c r="G830837"/>
      <c r="H830837"/>
      <c r="I830837"/>
      <c r="J830837"/>
      <c r="K830837"/>
      <c r="L830837"/>
      <c r="M830837" s="115"/>
      <c r="N830837" s="115"/>
      <c r="O830837"/>
      <c r="P830837"/>
      <c r="Q830837"/>
      <c r="R830837" s="19"/>
      <c r="S830837" s="19"/>
      <c r="T830837"/>
      <c r="U830837" s="113"/>
      <c r="V830837" s="19"/>
      <c r="W830837" s="19"/>
      <c r="X830837" s="19"/>
      <c r="Y830837" s="19"/>
      <c r="Z830837" s="19"/>
      <c r="AA830837" s="19"/>
      <c r="AB830837" s="19"/>
      <c r="AC830837" s="19"/>
      <c r="AD830837" s="19"/>
      <c r="AE830837" s="19"/>
      <c r="AF830837" s="19"/>
      <c r="AG830837" s="19"/>
      <c r="AH830837" s="19"/>
      <c r="AI830837" s="19"/>
      <c r="AJ830837" s="19"/>
      <c r="AK830837" s="19"/>
      <c r="AL830837" s="19"/>
      <c r="AM830837" s="19"/>
      <c r="AN830837" s="19"/>
      <c r="AO830837" s="19"/>
      <c r="AP830837"/>
    </row>
    <row r="830838" spans="1:42" s="116" customFormat="1" x14ac:dyDescent="0.3">
      <c r="A830838"/>
      <c r="B830838"/>
      <c r="C830838"/>
      <c r="D830838"/>
      <c r="E830838"/>
      <c r="F830838"/>
      <c r="G830838"/>
      <c r="H830838"/>
      <c r="I830838"/>
      <c r="J830838"/>
      <c r="K830838"/>
      <c r="L830838"/>
      <c r="M830838" s="115"/>
      <c r="N830838" s="115"/>
      <c r="O830838"/>
      <c r="P830838"/>
      <c r="Q830838"/>
      <c r="R830838" s="19"/>
      <c r="S830838" s="19"/>
      <c r="T830838"/>
      <c r="U830838" s="113"/>
      <c r="V830838" s="19"/>
      <c r="W830838" s="19"/>
      <c r="X830838" s="19"/>
      <c r="Y830838" s="19"/>
      <c r="Z830838" s="19"/>
      <c r="AA830838" s="19"/>
      <c r="AB830838" s="19"/>
      <c r="AC830838" s="19"/>
      <c r="AD830838" s="19"/>
      <c r="AE830838" s="19"/>
      <c r="AF830838" s="19"/>
      <c r="AG830838" s="19"/>
      <c r="AH830838" s="19"/>
      <c r="AI830838" s="19"/>
      <c r="AJ830838" s="19"/>
      <c r="AK830838" s="19"/>
      <c r="AL830838" s="19"/>
      <c r="AM830838" s="19"/>
      <c r="AN830838" s="19"/>
      <c r="AO830838" s="19"/>
      <c r="AP830838"/>
    </row>
    <row r="830839" spans="1:42" s="116" customFormat="1" x14ac:dyDescent="0.3">
      <c r="A830839"/>
      <c r="B830839"/>
      <c r="C830839"/>
      <c r="D830839"/>
      <c r="E830839"/>
      <c r="F830839"/>
      <c r="G830839"/>
      <c r="H830839"/>
      <c r="I830839"/>
      <c r="J830839"/>
      <c r="K830839"/>
      <c r="L830839"/>
      <c r="M830839" s="115"/>
      <c r="N830839" s="115"/>
      <c r="O830839"/>
      <c r="P830839"/>
      <c r="Q830839"/>
      <c r="R830839" s="19"/>
      <c r="S830839" s="19"/>
      <c r="T830839"/>
      <c r="U830839" s="113"/>
      <c r="V830839" s="19"/>
      <c r="W830839" s="19"/>
      <c r="X830839" s="19"/>
      <c r="Y830839" s="19"/>
      <c r="Z830839" s="19"/>
      <c r="AA830839" s="19"/>
      <c r="AB830839" s="19"/>
      <c r="AC830839" s="19"/>
      <c r="AD830839" s="19"/>
      <c r="AE830839" s="19"/>
      <c r="AF830839" s="19"/>
      <c r="AG830839" s="19"/>
      <c r="AH830839" s="19"/>
      <c r="AI830839" s="19"/>
      <c r="AJ830839" s="19"/>
      <c r="AK830839" s="19"/>
      <c r="AL830839" s="19"/>
      <c r="AM830839" s="19"/>
      <c r="AN830839" s="19"/>
      <c r="AO830839" s="19"/>
      <c r="AP830839"/>
    </row>
    <row r="830840" spans="1:42" s="116" customFormat="1" x14ac:dyDescent="0.3">
      <c r="A830840"/>
      <c r="B830840"/>
      <c r="C830840"/>
      <c r="D830840"/>
      <c r="E830840"/>
      <c r="F830840"/>
      <c r="G830840"/>
      <c r="H830840"/>
      <c r="I830840"/>
      <c r="J830840"/>
      <c r="K830840"/>
      <c r="L830840"/>
      <c r="M830840" s="115"/>
      <c r="N830840" s="115"/>
      <c r="O830840"/>
      <c r="P830840"/>
      <c r="Q830840"/>
      <c r="R830840" s="19"/>
      <c r="S830840" s="19"/>
      <c r="T830840"/>
      <c r="U830840" s="113"/>
      <c r="V830840" s="19"/>
      <c r="W830840" s="19"/>
      <c r="X830840" s="19"/>
      <c r="Y830840" s="19"/>
      <c r="Z830840" s="19"/>
      <c r="AA830840" s="19"/>
      <c r="AB830840" s="19"/>
      <c r="AC830840" s="19"/>
      <c r="AD830840" s="19"/>
      <c r="AE830840" s="19"/>
      <c r="AF830840" s="19"/>
      <c r="AG830840" s="19"/>
      <c r="AH830840" s="19"/>
      <c r="AI830840" s="19"/>
      <c r="AJ830840" s="19"/>
      <c r="AK830840" s="19"/>
      <c r="AL830840" s="19"/>
      <c r="AM830840" s="19"/>
      <c r="AN830840" s="19"/>
      <c r="AO830840" s="19"/>
      <c r="AP830840"/>
    </row>
    <row r="830841" spans="1:42" s="116" customFormat="1" x14ac:dyDescent="0.3">
      <c r="A830841"/>
      <c r="B830841"/>
      <c r="C830841"/>
      <c r="D830841"/>
      <c r="E830841"/>
      <c r="F830841"/>
      <c r="G830841"/>
      <c r="H830841"/>
      <c r="I830841"/>
      <c r="J830841"/>
      <c r="K830841"/>
      <c r="L830841"/>
      <c r="M830841" s="115"/>
      <c r="N830841" s="115"/>
      <c r="O830841"/>
      <c r="P830841"/>
      <c r="Q830841"/>
      <c r="R830841" s="19"/>
      <c r="S830841" s="19"/>
      <c r="T830841"/>
      <c r="U830841" s="113"/>
      <c r="V830841" s="19"/>
      <c r="W830841" s="19"/>
      <c r="X830841" s="19"/>
      <c r="Y830841" s="19"/>
      <c r="Z830841" s="19"/>
      <c r="AA830841" s="19"/>
      <c r="AB830841" s="19"/>
      <c r="AC830841" s="19"/>
      <c r="AD830841" s="19"/>
      <c r="AE830841" s="19"/>
      <c r="AF830841" s="19"/>
      <c r="AG830841" s="19"/>
      <c r="AH830841" s="19"/>
      <c r="AI830841" s="19"/>
      <c r="AJ830841" s="19"/>
      <c r="AK830841" s="19"/>
      <c r="AL830841" s="19"/>
      <c r="AM830841" s="19"/>
      <c r="AN830841" s="19"/>
      <c r="AO830841" s="19"/>
      <c r="AP830841"/>
    </row>
    <row r="830842" spans="1:42" s="116" customFormat="1" x14ac:dyDescent="0.3">
      <c r="A830842"/>
      <c r="B830842"/>
      <c r="C830842"/>
      <c r="D830842"/>
      <c r="E830842"/>
      <c r="F830842"/>
      <c r="G830842"/>
      <c r="H830842"/>
      <c r="I830842"/>
      <c r="J830842"/>
      <c r="K830842"/>
      <c r="L830842"/>
      <c r="M830842" s="115"/>
      <c r="N830842" s="115"/>
      <c r="O830842"/>
      <c r="P830842"/>
      <c r="Q830842"/>
      <c r="R830842" s="19"/>
      <c r="S830842" s="19"/>
      <c r="T830842"/>
      <c r="U830842" s="113"/>
      <c r="V830842" s="19"/>
      <c r="W830842" s="19"/>
      <c r="X830842" s="19"/>
      <c r="Y830842" s="19"/>
      <c r="Z830842" s="19"/>
      <c r="AA830842" s="19"/>
      <c r="AB830842" s="19"/>
      <c r="AC830842" s="19"/>
      <c r="AD830842" s="19"/>
      <c r="AE830842" s="19"/>
      <c r="AF830842" s="19"/>
      <c r="AG830842" s="19"/>
      <c r="AH830842" s="19"/>
      <c r="AI830842" s="19"/>
      <c r="AJ830842" s="19"/>
      <c r="AK830842" s="19"/>
      <c r="AL830842" s="19"/>
      <c r="AM830842" s="19"/>
      <c r="AN830842" s="19"/>
      <c r="AO830842" s="19"/>
      <c r="AP830842"/>
    </row>
    <row r="830843" spans="1:42" s="116" customFormat="1" x14ac:dyDescent="0.3">
      <c r="A830843"/>
      <c r="B830843"/>
      <c r="C830843"/>
      <c r="D830843"/>
      <c r="E830843"/>
      <c r="F830843"/>
      <c r="G830843"/>
      <c r="H830843"/>
      <c r="I830843"/>
      <c r="J830843"/>
      <c r="K830843"/>
      <c r="L830843"/>
      <c r="M830843" s="115"/>
      <c r="N830843" s="115"/>
      <c r="O830843"/>
      <c r="P830843"/>
      <c r="Q830843"/>
      <c r="R830843" s="19"/>
      <c r="S830843" s="19"/>
      <c r="T830843"/>
      <c r="U830843" s="113"/>
      <c r="V830843" s="19"/>
      <c r="W830843" s="19"/>
      <c r="X830843" s="19"/>
      <c r="Y830843" s="19"/>
      <c r="Z830843" s="19"/>
      <c r="AA830843" s="19"/>
      <c r="AB830843" s="19"/>
      <c r="AC830843" s="19"/>
      <c r="AD830843" s="19"/>
      <c r="AE830843" s="19"/>
      <c r="AF830843" s="19"/>
      <c r="AG830843" s="19"/>
      <c r="AH830843" s="19"/>
      <c r="AI830843" s="19"/>
      <c r="AJ830843" s="19"/>
      <c r="AK830843" s="19"/>
      <c r="AL830843" s="19"/>
      <c r="AM830843" s="19"/>
      <c r="AN830843" s="19"/>
      <c r="AO830843" s="19"/>
      <c r="AP830843"/>
    </row>
    <row r="830844" spans="1:42" s="116" customFormat="1" x14ac:dyDescent="0.3">
      <c r="A830844"/>
      <c r="B830844"/>
      <c r="C830844"/>
      <c r="D830844"/>
      <c r="E830844"/>
      <c r="F830844"/>
      <c r="G830844"/>
      <c r="H830844"/>
      <c r="I830844"/>
      <c r="J830844"/>
      <c r="K830844"/>
      <c r="L830844"/>
      <c r="M830844" s="115"/>
      <c r="N830844" s="115"/>
      <c r="O830844"/>
      <c r="P830844"/>
      <c r="Q830844"/>
      <c r="R830844" s="19"/>
      <c r="S830844" s="19"/>
      <c r="T830844"/>
      <c r="U830844" s="113"/>
      <c r="V830844" s="19"/>
      <c r="W830844" s="19"/>
      <c r="X830844" s="19"/>
      <c r="Y830844" s="19"/>
      <c r="Z830844" s="19"/>
      <c r="AA830844" s="19"/>
      <c r="AB830844" s="19"/>
      <c r="AC830844" s="19"/>
      <c r="AD830844" s="19"/>
      <c r="AE830844" s="19"/>
      <c r="AF830844" s="19"/>
      <c r="AG830844" s="19"/>
      <c r="AH830844" s="19"/>
      <c r="AI830844" s="19"/>
      <c r="AJ830844" s="19"/>
      <c r="AK830844" s="19"/>
      <c r="AL830844" s="19"/>
      <c r="AM830844" s="19"/>
      <c r="AN830844" s="19"/>
      <c r="AO830844" s="19"/>
      <c r="AP830844"/>
    </row>
    <row r="830845" spans="1:42" s="116" customFormat="1" x14ac:dyDescent="0.3">
      <c r="A830845"/>
      <c r="B830845"/>
      <c r="C830845"/>
      <c r="D830845"/>
      <c r="E830845"/>
      <c r="F830845"/>
      <c r="G830845"/>
      <c r="H830845"/>
      <c r="I830845"/>
      <c r="J830845"/>
      <c r="K830845"/>
      <c r="L830845"/>
      <c r="M830845" s="115"/>
      <c r="N830845" s="115"/>
      <c r="O830845"/>
      <c r="P830845"/>
      <c r="Q830845"/>
      <c r="R830845" s="19"/>
      <c r="S830845" s="19"/>
      <c r="T830845"/>
      <c r="U830845" s="113"/>
      <c r="V830845" s="19"/>
      <c r="W830845" s="19"/>
      <c r="X830845" s="19"/>
      <c r="Y830845" s="19"/>
      <c r="Z830845" s="19"/>
      <c r="AA830845" s="19"/>
      <c r="AB830845" s="19"/>
      <c r="AC830845" s="19"/>
      <c r="AD830845" s="19"/>
      <c r="AE830845" s="19"/>
      <c r="AF830845" s="19"/>
      <c r="AG830845" s="19"/>
      <c r="AH830845" s="19"/>
      <c r="AI830845" s="19"/>
      <c r="AJ830845" s="19"/>
      <c r="AK830845" s="19"/>
      <c r="AL830845" s="19"/>
      <c r="AM830845" s="19"/>
      <c r="AN830845" s="19"/>
      <c r="AO830845" s="19"/>
      <c r="AP830845"/>
    </row>
    <row r="830846" spans="1:42" s="116" customFormat="1" x14ac:dyDescent="0.3">
      <c r="A830846"/>
      <c r="B830846"/>
      <c r="C830846"/>
      <c r="D830846"/>
      <c r="E830846"/>
      <c r="F830846"/>
      <c r="G830846"/>
      <c r="H830846"/>
      <c r="I830846"/>
      <c r="J830846"/>
      <c r="K830846"/>
      <c r="L830846"/>
      <c r="M830846" s="115"/>
      <c r="N830846" s="115"/>
      <c r="O830846"/>
      <c r="P830846"/>
      <c r="Q830846"/>
      <c r="R830846" s="19"/>
      <c r="S830846" s="19"/>
      <c r="T830846"/>
      <c r="U830846" s="113"/>
      <c r="V830846" s="19"/>
      <c r="W830846" s="19"/>
      <c r="X830846" s="19"/>
      <c r="Y830846" s="19"/>
      <c r="Z830846" s="19"/>
      <c r="AA830846" s="19"/>
      <c r="AB830846" s="19"/>
      <c r="AC830846" s="19"/>
      <c r="AD830846" s="19"/>
      <c r="AE830846" s="19"/>
      <c r="AF830846" s="19"/>
      <c r="AG830846" s="19"/>
      <c r="AH830846" s="19"/>
      <c r="AI830846" s="19"/>
      <c r="AJ830846" s="19"/>
      <c r="AK830846" s="19"/>
      <c r="AL830846" s="19"/>
      <c r="AM830846" s="19"/>
      <c r="AN830846" s="19"/>
      <c r="AO830846" s="19"/>
      <c r="AP830846"/>
    </row>
    <row r="830847" spans="1:42" s="116" customFormat="1" x14ac:dyDescent="0.3">
      <c r="A830847"/>
      <c r="B830847"/>
      <c r="C830847"/>
      <c r="D830847"/>
      <c r="E830847"/>
      <c r="F830847"/>
      <c r="G830847"/>
      <c r="H830847"/>
      <c r="I830847"/>
      <c r="J830847"/>
      <c r="K830847"/>
      <c r="L830847"/>
      <c r="M830847" s="115"/>
      <c r="N830847" s="115"/>
      <c r="O830847"/>
      <c r="P830847"/>
      <c r="Q830847"/>
      <c r="R830847" s="19"/>
      <c r="S830847" s="19"/>
      <c r="T830847"/>
      <c r="U830847" s="113"/>
      <c r="V830847" s="19"/>
      <c r="W830847" s="19"/>
      <c r="X830847" s="19"/>
      <c r="Y830847" s="19"/>
      <c r="Z830847" s="19"/>
      <c r="AA830847" s="19"/>
      <c r="AB830847" s="19"/>
      <c r="AC830847" s="19"/>
      <c r="AD830847" s="19"/>
      <c r="AE830847" s="19"/>
      <c r="AF830847" s="19"/>
      <c r="AG830847" s="19"/>
      <c r="AH830847" s="19"/>
      <c r="AI830847" s="19"/>
      <c r="AJ830847" s="19"/>
      <c r="AK830847" s="19"/>
      <c r="AL830847" s="19"/>
      <c r="AM830847" s="19"/>
      <c r="AN830847" s="19"/>
      <c r="AO830847" s="19"/>
      <c r="AP830847"/>
    </row>
    <row r="830848" spans="1:42" s="116" customFormat="1" x14ac:dyDescent="0.3">
      <c r="A830848"/>
      <c r="B830848"/>
      <c r="C830848"/>
      <c r="D830848"/>
      <c r="E830848"/>
      <c r="F830848"/>
      <c r="G830848"/>
      <c r="H830848"/>
      <c r="I830848"/>
      <c r="J830848"/>
      <c r="K830848"/>
      <c r="L830848"/>
      <c r="M830848" s="115"/>
      <c r="N830848" s="115"/>
      <c r="O830848"/>
      <c r="P830848"/>
      <c r="Q830848"/>
      <c r="R830848" s="19"/>
      <c r="S830848" s="19"/>
      <c r="T830848"/>
      <c r="U830848" s="113"/>
      <c r="V830848" s="19"/>
      <c r="W830848" s="19"/>
      <c r="X830848" s="19"/>
      <c r="Y830848" s="19"/>
      <c r="Z830848" s="19"/>
      <c r="AA830848" s="19"/>
      <c r="AB830848" s="19"/>
      <c r="AC830848" s="19"/>
      <c r="AD830848" s="19"/>
      <c r="AE830848" s="19"/>
      <c r="AF830848" s="19"/>
      <c r="AG830848" s="19"/>
      <c r="AH830848" s="19"/>
      <c r="AI830848" s="19"/>
      <c r="AJ830848" s="19"/>
      <c r="AK830848" s="19"/>
      <c r="AL830848" s="19"/>
      <c r="AM830848" s="19"/>
      <c r="AN830848" s="19"/>
      <c r="AO830848" s="19"/>
      <c r="AP830848"/>
    </row>
    <row r="830849" spans="1:42" s="116" customFormat="1" x14ac:dyDescent="0.3">
      <c r="A830849"/>
      <c r="B830849"/>
      <c r="C830849"/>
      <c r="D830849"/>
      <c r="E830849"/>
      <c r="F830849"/>
      <c r="G830849"/>
      <c r="H830849"/>
      <c r="I830849"/>
      <c r="J830849"/>
      <c r="K830849"/>
      <c r="L830849"/>
      <c r="M830849" s="115"/>
      <c r="N830849" s="115"/>
      <c r="O830849"/>
      <c r="P830849"/>
      <c r="Q830849"/>
      <c r="R830849" s="19"/>
      <c r="S830849" s="19"/>
      <c r="T830849"/>
      <c r="U830849" s="113"/>
      <c r="V830849" s="19"/>
      <c r="W830849" s="19"/>
      <c r="X830849" s="19"/>
      <c r="Y830849" s="19"/>
      <c r="Z830849" s="19"/>
      <c r="AA830849" s="19"/>
      <c r="AB830849" s="19"/>
      <c r="AC830849" s="19"/>
      <c r="AD830849" s="19"/>
      <c r="AE830849" s="19"/>
      <c r="AF830849" s="19"/>
      <c r="AG830849" s="19"/>
      <c r="AH830849" s="19"/>
      <c r="AI830849" s="19"/>
      <c r="AJ830849" s="19"/>
      <c r="AK830849" s="19"/>
      <c r="AL830849" s="19"/>
      <c r="AM830849" s="19"/>
      <c r="AN830849" s="19"/>
      <c r="AO830849" s="19"/>
      <c r="AP830849"/>
    </row>
    <row r="830850" spans="1:42" s="116" customFormat="1" x14ac:dyDescent="0.3">
      <c r="A830850"/>
      <c r="B830850"/>
      <c r="C830850"/>
      <c r="D830850"/>
      <c r="E830850"/>
      <c r="F830850"/>
      <c r="G830850"/>
      <c r="H830850"/>
      <c r="I830850"/>
      <c r="J830850"/>
      <c r="K830850"/>
      <c r="L830850"/>
      <c r="M830850" s="115"/>
      <c r="N830850" s="115"/>
      <c r="O830850"/>
      <c r="P830850"/>
      <c r="Q830850"/>
      <c r="R830850" s="19"/>
      <c r="S830850" s="19"/>
      <c r="T830850"/>
      <c r="U830850" s="113"/>
      <c r="V830850" s="19"/>
      <c r="W830850" s="19"/>
      <c r="X830850" s="19"/>
      <c r="Y830850" s="19"/>
      <c r="Z830850" s="19"/>
      <c r="AA830850" s="19"/>
      <c r="AB830850" s="19"/>
      <c r="AC830850" s="19"/>
      <c r="AD830850" s="19"/>
      <c r="AE830850" s="19"/>
      <c r="AF830850" s="19"/>
      <c r="AG830850" s="19"/>
      <c r="AH830850" s="19"/>
      <c r="AI830850" s="19"/>
      <c r="AJ830850" s="19"/>
      <c r="AK830850" s="19"/>
      <c r="AL830850" s="19"/>
      <c r="AM830850" s="19"/>
      <c r="AN830850" s="19"/>
      <c r="AO830850" s="19"/>
      <c r="AP830850"/>
    </row>
    <row r="830851" spans="1:42" s="116" customFormat="1" x14ac:dyDescent="0.3">
      <c r="A830851"/>
      <c r="B830851"/>
      <c r="C830851"/>
      <c r="D830851"/>
      <c r="E830851"/>
      <c r="F830851"/>
      <c r="G830851"/>
      <c r="H830851"/>
      <c r="I830851"/>
      <c r="J830851"/>
      <c r="K830851"/>
      <c r="L830851"/>
      <c r="M830851" s="115"/>
      <c r="N830851" s="115"/>
      <c r="O830851"/>
      <c r="P830851"/>
      <c r="Q830851"/>
      <c r="R830851" s="19"/>
      <c r="S830851" s="19"/>
      <c r="T830851"/>
      <c r="U830851" s="113"/>
      <c r="V830851" s="19"/>
      <c r="W830851" s="19"/>
      <c r="X830851" s="19"/>
      <c r="Y830851" s="19"/>
      <c r="Z830851" s="19"/>
      <c r="AA830851" s="19"/>
      <c r="AB830851" s="19"/>
      <c r="AC830851" s="19"/>
      <c r="AD830851" s="19"/>
      <c r="AE830851" s="19"/>
      <c r="AF830851" s="19"/>
      <c r="AG830851" s="19"/>
      <c r="AH830851" s="19"/>
      <c r="AI830851" s="19"/>
      <c r="AJ830851" s="19"/>
      <c r="AK830851" s="19"/>
      <c r="AL830851" s="19"/>
      <c r="AM830851" s="19"/>
      <c r="AN830851" s="19"/>
      <c r="AO830851" s="19"/>
      <c r="AP830851"/>
    </row>
    <row r="830852" spans="1:42" s="116" customFormat="1" x14ac:dyDescent="0.3">
      <c r="A830852"/>
      <c r="B830852"/>
      <c r="C830852"/>
      <c r="D830852"/>
      <c r="E830852"/>
      <c r="F830852"/>
      <c r="G830852"/>
      <c r="H830852"/>
      <c r="I830852"/>
      <c r="J830852"/>
      <c r="K830852"/>
      <c r="L830852"/>
      <c r="M830852" s="115"/>
      <c r="N830852" s="115"/>
      <c r="O830852"/>
      <c r="P830852"/>
      <c r="Q830852"/>
      <c r="R830852" s="19"/>
      <c r="S830852" s="19"/>
      <c r="T830852"/>
      <c r="U830852" s="113"/>
      <c r="V830852" s="19"/>
      <c r="W830852" s="19"/>
      <c r="X830852" s="19"/>
      <c r="Y830852" s="19"/>
      <c r="Z830852" s="19"/>
      <c r="AA830852" s="19"/>
      <c r="AB830852" s="19"/>
      <c r="AC830852" s="19"/>
      <c r="AD830852" s="19"/>
      <c r="AE830852" s="19"/>
      <c r="AF830852" s="19"/>
      <c r="AG830852" s="19"/>
      <c r="AH830852" s="19"/>
      <c r="AI830852" s="19"/>
      <c r="AJ830852" s="19"/>
      <c r="AK830852" s="19"/>
      <c r="AL830852" s="19"/>
      <c r="AM830852" s="19"/>
      <c r="AN830852" s="19"/>
      <c r="AO830852" s="19"/>
      <c r="AP830852"/>
    </row>
    <row r="830853" spans="1:42" s="116" customFormat="1" x14ac:dyDescent="0.3">
      <c r="A830853"/>
      <c r="B830853"/>
      <c r="C830853"/>
      <c r="D830853"/>
      <c r="E830853"/>
      <c r="F830853"/>
      <c r="G830853"/>
      <c r="H830853"/>
      <c r="I830853"/>
      <c r="J830853"/>
      <c r="K830853"/>
      <c r="L830853"/>
      <c r="M830853" s="115"/>
      <c r="N830853" s="115"/>
      <c r="O830853"/>
      <c r="P830853"/>
      <c r="Q830853"/>
      <c r="R830853" s="19"/>
      <c r="S830853" s="19"/>
      <c r="T830853"/>
      <c r="U830853" s="113"/>
      <c r="V830853" s="19"/>
      <c r="W830853" s="19"/>
      <c r="X830853" s="19"/>
      <c r="Y830853" s="19"/>
      <c r="Z830853" s="19"/>
      <c r="AA830853" s="19"/>
      <c r="AB830853" s="19"/>
      <c r="AC830853" s="19"/>
      <c r="AD830853" s="19"/>
      <c r="AE830853" s="19"/>
      <c r="AF830853" s="19"/>
      <c r="AG830853" s="19"/>
      <c r="AH830853" s="19"/>
      <c r="AI830853" s="19"/>
      <c r="AJ830853" s="19"/>
      <c r="AK830853" s="19"/>
      <c r="AL830853" s="19"/>
      <c r="AM830853" s="19"/>
      <c r="AN830853" s="19"/>
      <c r="AO830853" s="19"/>
      <c r="AP830853"/>
    </row>
    <row r="830854" spans="1:42" s="116" customFormat="1" x14ac:dyDescent="0.3">
      <c r="A830854"/>
      <c r="B830854"/>
      <c r="C830854"/>
      <c r="D830854"/>
      <c r="E830854"/>
      <c r="F830854"/>
      <c r="G830854"/>
      <c r="H830854"/>
      <c r="I830854"/>
      <c r="J830854"/>
      <c r="K830854"/>
      <c r="L830854"/>
      <c r="M830854" s="115"/>
      <c r="N830854" s="115"/>
      <c r="O830854"/>
      <c r="P830854"/>
      <c r="Q830854"/>
      <c r="R830854" s="19"/>
      <c r="S830854" s="19"/>
      <c r="T830854"/>
      <c r="U830854" s="113"/>
      <c r="V830854" s="19"/>
      <c r="W830854" s="19"/>
      <c r="X830854" s="19"/>
      <c r="Y830854" s="19"/>
      <c r="Z830854" s="19"/>
      <c r="AA830854" s="19"/>
      <c r="AB830854" s="19"/>
      <c r="AC830854" s="19"/>
      <c r="AD830854" s="19"/>
      <c r="AE830854" s="19"/>
      <c r="AF830854" s="19"/>
      <c r="AG830854" s="19"/>
      <c r="AH830854" s="19"/>
      <c r="AI830854" s="19"/>
      <c r="AJ830854" s="19"/>
      <c r="AK830854" s="19"/>
      <c r="AL830854" s="19"/>
      <c r="AM830854" s="19"/>
      <c r="AN830854" s="19"/>
      <c r="AO830854" s="19"/>
      <c r="AP830854"/>
    </row>
    <row r="830855" spans="1:42" s="116" customFormat="1" x14ac:dyDescent="0.3">
      <c r="A830855"/>
      <c r="B830855"/>
      <c r="C830855"/>
      <c r="D830855"/>
      <c r="E830855"/>
      <c r="F830855"/>
      <c r="G830855"/>
      <c r="H830855"/>
      <c r="I830855"/>
      <c r="J830855"/>
      <c r="K830855"/>
      <c r="L830855"/>
      <c r="M830855" s="115"/>
      <c r="N830855" s="115"/>
      <c r="O830855"/>
      <c r="P830855"/>
      <c r="Q830855"/>
      <c r="R830855" s="19"/>
      <c r="S830855" s="19"/>
      <c r="T830855"/>
      <c r="U830855" s="113"/>
      <c r="V830855" s="19"/>
      <c r="W830855" s="19"/>
      <c r="X830855" s="19"/>
      <c r="Y830855" s="19"/>
      <c r="Z830855" s="19"/>
      <c r="AA830855" s="19"/>
      <c r="AB830855" s="19"/>
      <c r="AC830855" s="19"/>
      <c r="AD830855" s="19"/>
      <c r="AE830855" s="19"/>
      <c r="AF830855" s="19"/>
      <c r="AG830855" s="19"/>
      <c r="AH830855" s="19"/>
      <c r="AI830855" s="19"/>
      <c r="AJ830855" s="19"/>
      <c r="AK830855" s="19"/>
      <c r="AL830855" s="19"/>
      <c r="AM830855" s="19"/>
      <c r="AN830855" s="19"/>
      <c r="AO830855" s="19"/>
      <c r="AP830855"/>
    </row>
    <row r="830856" spans="1:42" s="116" customFormat="1" x14ac:dyDescent="0.3">
      <c r="A830856"/>
      <c r="B830856"/>
      <c r="C830856"/>
      <c r="D830856"/>
      <c r="E830856"/>
      <c r="F830856"/>
      <c r="G830856"/>
      <c r="H830856"/>
      <c r="I830856"/>
      <c r="J830856"/>
      <c r="K830856"/>
      <c r="L830856"/>
      <c r="M830856" s="115"/>
      <c r="N830856" s="115"/>
      <c r="O830856"/>
      <c r="P830856"/>
      <c r="Q830856"/>
      <c r="R830856" s="19"/>
      <c r="S830856" s="19"/>
      <c r="T830856"/>
      <c r="U830856" s="113"/>
      <c r="V830856" s="19"/>
      <c r="W830856" s="19"/>
      <c r="X830856" s="19"/>
      <c r="Y830856" s="19"/>
      <c r="Z830856" s="19"/>
      <c r="AA830856" s="19"/>
      <c r="AB830856" s="19"/>
      <c r="AC830856" s="19"/>
      <c r="AD830856" s="19"/>
      <c r="AE830856" s="19"/>
      <c r="AF830856" s="19"/>
      <c r="AG830856" s="19"/>
      <c r="AH830856" s="19"/>
      <c r="AI830856" s="19"/>
      <c r="AJ830856" s="19"/>
      <c r="AK830856" s="19"/>
      <c r="AL830856" s="19"/>
      <c r="AM830856" s="19"/>
      <c r="AN830856" s="19"/>
      <c r="AO830856" s="19"/>
      <c r="AP830856"/>
    </row>
    <row r="830857" spans="1:42" s="116" customFormat="1" x14ac:dyDescent="0.3">
      <c r="A830857"/>
      <c r="B830857"/>
      <c r="C830857"/>
      <c r="D830857"/>
      <c r="E830857"/>
      <c r="F830857"/>
      <c r="G830857"/>
      <c r="H830857"/>
      <c r="I830857"/>
      <c r="J830857"/>
      <c r="K830857"/>
      <c r="L830857"/>
      <c r="M830857" s="115"/>
      <c r="N830857" s="115"/>
      <c r="O830857"/>
      <c r="P830857"/>
      <c r="Q830857"/>
      <c r="R830857" s="19"/>
      <c r="S830857" s="19"/>
      <c r="T830857"/>
      <c r="U830857" s="113"/>
      <c r="V830857" s="19"/>
      <c r="W830857" s="19"/>
      <c r="X830857" s="19"/>
      <c r="Y830857" s="19"/>
      <c r="Z830857" s="19"/>
      <c r="AA830857" s="19"/>
      <c r="AB830857" s="19"/>
      <c r="AC830857" s="19"/>
      <c r="AD830857" s="19"/>
      <c r="AE830857" s="19"/>
      <c r="AF830857" s="19"/>
      <c r="AG830857" s="19"/>
      <c r="AH830857" s="19"/>
      <c r="AI830857" s="19"/>
      <c r="AJ830857" s="19"/>
      <c r="AK830857" s="19"/>
      <c r="AL830857" s="19"/>
      <c r="AM830857" s="19"/>
      <c r="AN830857" s="19"/>
      <c r="AO830857" s="19"/>
      <c r="AP830857"/>
    </row>
    <row r="830858" spans="1:42" s="116" customFormat="1" x14ac:dyDescent="0.3">
      <c r="A830858"/>
      <c r="B830858"/>
      <c r="C830858"/>
      <c r="D830858"/>
      <c r="E830858"/>
      <c r="F830858"/>
      <c r="G830858"/>
      <c r="H830858"/>
      <c r="I830858"/>
      <c r="J830858"/>
      <c r="K830858"/>
      <c r="L830858"/>
      <c r="M830858" s="115"/>
      <c r="N830858" s="115"/>
      <c r="O830858"/>
      <c r="P830858"/>
      <c r="Q830858"/>
      <c r="R830858" s="19"/>
      <c r="S830858" s="19"/>
      <c r="T830858"/>
      <c r="U830858" s="113"/>
      <c r="V830858" s="19"/>
      <c r="W830858" s="19"/>
      <c r="X830858" s="19"/>
      <c r="Y830858" s="19"/>
      <c r="Z830858" s="19"/>
      <c r="AA830858" s="19"/>
      <c r="AB830858" s="19"/>
      <c r="AC830858" s="19"/>
      <c r="AD830858" s="19"/>
      <c r="AE830858" s="19"/>
      <c r="AF830858" s="19"/>
      <c r="AG830858" s="19"/>
      <c r="AH830858" s="19"/>
      <c r="AI830858" s="19"/>
      <c r="AJ830858" s="19"/>
      <c r="AK830858" s="19"/>
      <c r="AL830858" s="19"/>
      <c r="AM830858" s="19"/>
      <c r="AN830858" s="19"/>
      <c r="AO830858" s="19"/>
      <c r="AP830858"/>
    </row>
    <row r="830859" spans="1:42" s="116" customFormat="1" x14ac:dyDescent="0.3">
      <c r="A830859"/>
      <c r="B830859"/>
      <c r="C830859"/>
      <c r="D830859"/>
      <c r="E830859"/>
      <c r="F830859"/>
      <c r="G830859"/>
      <c r="H830859"/>
      <c r="I830859"/>
      <c r="J830859"/>
      <c r="K830859"/>
      <c r="L830859"/>
      <c r="M830859" s="115"/>
      <c r="N830859" s="115"/>
      <c r="O830859"/>
      <c r="P830859"/>
      <c r="Q830859"/>
      <c r="R830859" s="19"/>
      <c r="S830859" s="19"/>
      <c r="T830859"/>
      <c r="U830859" s="113"/>
      <c r="V830859" s="19"/>
      <c r="W830859" s="19"/>
      <c r="X830859" s="19"/>
      <c r="Y830859" s="19"/>
      <c r="Z830859" s="19"/>
      <c r="AA830859" s="19"/>
      <c r="AB830859" s="19"/>
      <c r="AC830859" s="19"/>
      <c r="AD830859" s="19"/>
      <c r="AE830859" s="19"/>
      <c r="AF830859" s="19"/>
      <c r="AG830859" s="19"/>
      <c r="AH830859" s="19"/>
      <c r="AI830859" s="19"/>
      <c r="AJ830859" s="19"/>
      <c r="AK830859" s="19"/>
      <c r="AL830859" s="19"/>
      <c r="AM830859" s="19"/>
      <c r="AN830859" s="19"/>
      <c r="AO830859" s="19"/>
      <c r="AP830859"/>
    </row>
    <row r="830860" spans="1:42" s="116" customFormat="1" x14ac:dyDescent="0.3">
      <c r="A830860"/>
      <c r="B830860"/>
      <c r="C830860"/>
      <c r="D830860"/>
      <c r="E830860"/>
      <c r="F830860"/>
      <c r="G830860"/>
      <c r="H830860"/>
      <c r="I830860"/>
      <c r="J830860"/>
      <c r="K830860"/>
      <c r="L830860"/>
      <c r="M830860" s="115"/>
      <c r="N830860" s="115"/>
      <c r="O830860"/>
      <c r="P830860"/>
      <c r="Q830860"/>
      <c r="R830860" s="19"/>
      <c r="S830860" s="19"/>
      <c r="T830860"/>
      <c r="U830860" s="113"/>
      <c r="V830860" s="19"/>
      <c r="W830860" s="19"/>
      <c r="X830860" s="19"/>
      <c r="Y830860" s="19"/>
      <c r="Z830860" s="19"/>
      <c r="AA830860" s="19"/>
      <c r="AB830860" s="19"/>
      <c r="AC830860" s="19"/>
      <c r="AD830860" s="19"/>
      <c r="AE830860" s="19"/>
      <c r="AF830860" s="19"/>
      <c r="AG830860" s="19"/>
      <c r="AH830860" s="19"/>
      <c r="AI830860" s="19"/>
      <c r="AJ830860" s="19"/>
      <c r="AK830860" s="19"/>
      <c r="AL830860" s="19"/>
      <c r="AM830860" s="19"/>
      <c r="AN830860" s="19"/>
      <c r="AO830860" s="19"/>
      <c r="AP830860"/>
    </row>
    <row r="830861" spans="1:42" s="116" customFormat="1" x14ac:dyDescent="0.3">
      <c r="A830861"/>
      <c r="B830861"/>
      <c r="C830861"/>
      <c r="D830861"/>
      <c r="E830861"/>
      <c r="F830861"/>
      <c r="G830861"/>
      <c r="H830861"/>
      <c r="I830861"/>
      <c r="J830861"/>
      <c r="K830861"/>
      <c r="L830861"/>
      <c r="M830861" s="115"/>
      <c r="N830861" s="115"/>
      <c r="O830861"/>
      <c r="P830861"/>
      <c r="Q830861"/>
      <c r="R830861" s="19"/>
      <c r="S830861" s="19"/>
      <c r="T830861"/>
      <c r="U830861" s="113"/>
      <c r="V830861" s="19"/>
      <c r="W830861" s="19"/>
      <c r="X830861" s="19"/>
      <c r="Y830861" s="19"/>
      <c r="Z830861" s="19"/>
      <c r="AA830861" s="19"/>
      <c r="AB830861" s="19"/>
      <c r="AC830861" s="19"/>
      <c r="AD830861" s="19"/>
      <c r="AE830861" s="19"/>
      <c r="AF830861" s="19"/>
      <c r="AG830861" s="19"/>
      <c r="AH830861" s="19"/>
      <c r="AI830861" s="19"/>
      <c r="AJ830861" s="19"/>
      <c r="AK830861" s="19"/>
      <c r="AL830861" s="19"/>
      <c r="AM830861" s="19"/>
      <c r="AN830861" s="19"/>
      <c r="AO830861" s="19"/>
      <c r="AP830861"/>
    </row>
    <row r="830862" spans="1:42" s="116" customFormat="1" x14ac:dyDescent="0.3">
      <c r="A830862"/>
      <c r="B830862"/>
      <c r="C830862"/>
      <c r="D830862"/>
      <c r="E830862"/>
      <c r="F830862"/>
      <c r="G830862"/>
      <c r="H830862"/>
      <c r="I830862"/>
      <c r="J830862"/>
      <c r="K830862"/>
      <c r="L830862"/>
      <c r="M830862" s="115"/>
      <c r="N830862" s="115"/>
      <c r="O830862"/>
      <c r="P830862"/>
      <c r="Q830862"/>
      <c r="R830862" s="19"/>
      <c r="S830862" s="19"/>
      <c r="T830862"/>
      <c r="U830862" s="113"/>
      <c r="V830862" s="19"/>
      <c r="W830862" s="19"/>
      <c r="X830862" s="19"/>
      <c r="Y830862" s="19"/>
      <c r="Z830862" s="19"/>
      <c r="AA830862" s="19"/>
      <c r="AB830862" s="19"/>
      <c r="AC830862" s="19"/>
      <c r="AD830862" s="19"/>
      <c r="AE830862" s="19"/>
      <c r="AF830862" s="19"/>
      <c r="AG830862" s="19"/>
      <c r="AH830862" s="19"/>
      <c r="AI830862" s="19"/>
      <c r="AJ830862" s="19"/>
      <c r="AK830862" s="19"/>
      <c r="AL830862" s="19"/>
      <c r="AM830862" s="19"/>
      <c r="AN830862" s="19"/>
      <c r="AO830862" s="19"/>
      <c r="AP830862"/>
    </row>
    <row r="830863" spans="1:42" s="116" customFormat="1" x14ac:dyDescent="0.3">
      <c r="A830863"/>
      <c r="B830863"/>
      <c r="C830863"/>
      <c r="D830863"/>
      <c r="E830863"/>
      <c r="F830863"/>
      <c r="G830863"/>
      <c r="H830863"/>
      <c r="I830863"/>
      <c r="J830863"/>
      <c r="K830863"/>
      <c r="L830863"/>
      <c r="M830863" s="115"/>
      <c r="N830863" s="115"/>
      <c r="O830863"/>
      <c r="P830863"/>
      <c r="Q830863"/>
      <c r="R830863" s="19"/>
      <c r="S830863" s="19"/>
      <c r="T830863"/>
      <c r="U830863" s="113"/>
      <c r="V830863" s="19"/>
      <c r="W830863" s="19"/>
      <c r="X830863" s="19"/>
      <c r="Y830863" s="19"/>
      <c r="Z830863" s="19"/>
      <c r="AA830863" s="19"/>
      <c r="AB830863" s="19"/>
      <c r="AC830863" s="19"/>
      <c r="AD830863" s="19"/>
      <c r="AE830863" s="19"/>
      <c r="AF830863" s="19"/>
      <c r="AG830863" s="19"/>
      <c r="AH830863" s="19"/>
      <c r="AI830863" s="19"/>
      <c r="AJ830863" s="19"/>
      <c r="AK830863" s="19"/>
      <c r="AL830863" s="19"/>
      <c r="AM830863" s="19"/>
      <c r="AN830863" s="19"/>
      <c r="AO830863" s="19"/>
      <c r="AP830863"/>
    </row>
    <row r="830864" spans="1:42" s="116" customFormat="1" x14ac:dyDescent="0.3">
      <c r="A830864"/>
      <c r="B830864"/>
      <c r="C830864"/>
      <c r="D830864"/>
      <c r="E830864"/>
      <c r="F830864"/>
      <c r="G830864"/>
      <c r="H830864"/>
      <c r="I830864"/>
      <c r="J830864"/>
      <c r="K830864"/>
      <c r="L830864"/>
      <c r="M830864" s="115"/>
      <c r="N830864" s="115"/>
      <c r="O830864"/>
      <c r="P830864"/>
      <c r="Q830864"/>
      <c r="R830864" s="19"/>
      <c r="S830864" s="19"/>
      <c r="T830864"/>
      <c r="U830864" s="113"/>
      <c r="V830864" s="19"/>
      <c r="W830864" s="19"/>
      <c r="X830864" s="19"/>
      <c r="Y830864" s="19"/>
      <c r="Z830864" s="19"/>
      <c r="AA830864" s="19"/>
      <c r="AB830864" s="19"/>
      <c r="AC830864" s="19"/>
      <c r="AD830864" s="19"/>
      <c r="AE830864" s="19"/>
      <c r="AF830864" s="19"/>
      <c r="AG830864" s="19"/>
      <c r="AH830864" s="19"/>
      <c r="AI830864" s="19"/>
      <c r="AJ830864" s="19"/>
      <c r="AK830864" s="19"/>
      <c r="AL830864" s="19"/>
      <c r="AM830864" s="19"/>
      <c r="AN830864" s="19"/>
      <c r="AO830864" s="19"/>
      <c r="AP830864"/>
    </row>
    <row r="830865" spans="1:42" s="116" customFormat="1" x14ac:dyDescent="0.3">
      <c r="A830865"/>
      <c r="B830865"/>
      <c r="C830865"/>
      <c r="D830865"/>
      <c r="E830865"/>
      <c r="F830865"/>
      <c r="G830865"/>
      <c r="H830865"/>
      <c r="I830865"/>
      <c r="J830865"/>
      <c r="K830865"/>
      <c r="L830865"/>
      <c r="M830865" s="115"/>
      <c r="N830865" s="115"/>
      <c r="O830865"/>
      <c r="P830865"/>
      <c r="Q830865"/>
      <c r="R830865" s="19"/>
      <c r="S830865" s="19"/>
      <c r="T830865"/>
      <c r="U830865" s="113"/>
      <c r="V830865" s="19"/>
      <c r="W830865" s="19"/>
      <c r="X830865" s="19"/>
      <c r="Y830865" s="19"/>
      <c r="Z830865" s="19"/>
      <c r="AA830865" s="19"/>
      <c r="AB830865" s="19"/>
      <c r="AC830865" s="19"/>
      <c r="AD830865" s="19"/>
      <c r="AE830865" s="19"/>
      <c r="AF830865" s="19"/>
      <c r="AG830865" s="19"/>
      <c r="AH830865" s="19"/>
      <c r="AI830865" s="19"/>
      <c r="AJ830865" s="19"/>
      <c r="AK830865" s="19"/>
      <c r="AL830865" s="19"/>
      <c r="AM830865" s="19"/>
      <c r="AN830865" s="19"/>
      <c r="AO830865" s="19"/>
      <c r="AP830865"/>
    </row>
    <row r="830866" spans="1:42" s="116" customFormat="1" x14ac:dyDescent="0.3">
      <c r="A830866"/>
      <c r="B830866"/>
      <c r="C830866"/>
      <c r="D830866"/>
      <c r="E830866"/>
      <c r="F830866"/>
      <c r="G830866"/>
      <c r="H830866"/>
      <c r="I830866"/>
      <c r="J830866"/>
      <c r="K830866"/>
      <c r="L830866"/>
      <c r="M830866" s="115"/>
      <c r="N830866" s="115"/>
      <c r="O830866"/>
      <c r="P830866"/>
      <c r="Q830866"/>
      <c r="R830866" s="19"/>
      <c r="S830866" s="19"/>
      <c r="T830866"/>
      <c r="U830866" s="113"/>
      <c r="V830866" s="19"/>
      <c r="W830866" s="19"/>
      <c r="X830866" s="19"/>
      <c r="Y830866" s="19"/>
      <c r="Z830866" s="19"/>
      <c r="AA830866" s="19"/>
      <c r="AB830866" s="19"/>
      <c r="AC830866" s="19"/>
      <c r="AD830866" s="19"/>
      <c r="AE830866" s="19"/>
      <c r="AF830866" s="19"/>
      <c r="AG830866" s="19"/>
      <c r="AH830866" s="19"/>
      <c r="AI830866" s="19"/>
      <c r="AJ830866" s="19"/>
      <c r="AK830866" s="19"/>
      <c r="AL830866" s="19"/>
      <c r="AM830866" s="19"/>
      <c r="AN830866" s="19"/>
      <c r="AO830866" s="19"/>
      <c r="AP830866"/>
    </row>
    <row r="830867" spans="1:42" s="116" customFormat="1" x14ac:dyDescent="0.3">
      <c r="A830867"/>
      <c r="B830867"/>
      <c r="C830867"/>
      <c r="D830867"/>
      <c r="E830867"/>
      <c r="F830867"/>
      <c r="G830867"/>
      <c r="H830867"/>
      <c r="I830867"/>
      <c r="J830867"/>
      <c r="K830867"/>
      <c r="L830867"/>
      <c r="M830867" s="115"/>
      <c r="N830867" s="115"/>
      <c r="O830867"/>
      <c r="P830867"/>
      <c r="Q830867"/>
      <c r="R830867" s="19"/>
      <c r="S830867" s="19"/>
      <c r="T830867"/>
      <c r="U830867" s="113"/>
      <c r="V830867" s="19"/>
      <c r="W830867" s="19"/>
      <c r="X830867" s="19"/>
      <c r="Y830867" s="19"/>
      <c r="Z830867" s="19"/>
      <c r="AA830867" s="19"/>
      <c r="AB830867" s="19"/>
      <c r="AC830867" s="19"/>
      <c r="AD830867" s="19"/>
      <c r="AE830867" s="19"/>
      <c r="AF830867" s="19"/>
      <c r="AG830867" s="19"/>
      <c r="AH830867" s="19"/>
      <c r="AI830867" s="19"/>
      <c r="AJ830867" s="19"/>
      <c r="AK830867" s="19"/>
      <c r="AL830867" s="19"/>
      <c r="AM830867" s="19"/>
      <c r="AN830867" s="19"/>
      <c r="AO830867" s="19"/>
      <c r="AP830867"/>
    </row>
    <row r="830868" spans="1:42" s="116" customFormat="1" x14ac:dyDescent="0.3">
      <c r="A830868"/>
      <c r="B830868"/>
      <c r="C830868"/>
      <c r="D830868"/>
      <c r="E830868"/>
      <c r="F830868"/>
      <c r="G830868"/>
      <c r="H830868"/>
      <c r="I830868"/>
      <c r="J830868"/>
      <c r="K830868"/>
      <c r="L830868"/>
      <c r="M830868" s="115"/>
      <c r="N830868" s="115"/>
      <c r="O830868"/>
      <c r="P830868"/>
      <c r="Q830868"/>
      <c r="R830868" s="19"/>
      <c r="S830868" s="19"/>
      <c r="T830868"/>
      <c r="U830868" s="113"/>
      <c r="V830868" s="19"/>
      <c r="W830868" s="19"/>
      <c r="X830868" s="19"/>
      <c r="Y830868" s="19"/>
      <c r="Z830868" s="19"/>
      <c r="AA830868" s="19"/>
      <c r="AB830868" s="19"/>
      <c r="AC830868" s="19"/>
      <c r="AD830868" s="19"/>
      <c r="AE830868" s="19"/>
      <c r="AF830868" s="19"/>
      <c r="AG830868" s="19"/>
      <c r="AH830868" s="19"/>
      <c r="AI830868" s="19"/>
      <c r="AJ830868" s="19"/>
      <c r="AK830868" s="19"/>
      <c r="AL830868" s="19"/>
      <c r="AM830868" s="19"/>
      <c r="AN830868" s="19"/>
      <c r="AO830868" s="19"/>
      <c r="AP830868"/>
    </row>
    <row r="830869" spans="1:42" s="116" customFormat="1" x14ac:dyDescent="0.3">
      <c r="A830869"/>
      <c r="B830869"/>
      <c r="C830869"/>
      <c r="D830869"/>
      <c r="E830869"/>
      <c r="F830869"/>
      <c r="G830869"/>
      <c r="H830869"/>
      <c r="I830869"/>
      <c r="J830869"/>
      <c r="K830869"/>
      <c r="L830869"/>
      <c r="M830869" s="115"/>
      <c r="N830869" s="115"/>
      <c r="O830869"/>
      <c r="P830869"/>
      <c r="Q830869"/>
      <c r="R830869" s="19"/>
      <c r="S830869" s="19"/>
      <c r="T830869"/>
      <c r="U830869" s="113"/>
      <c r="V830869" s="19"/>
      <c r="W830869" s="19"/>
      <c r="X830869" s="19"/>
      <c r="Y830869" s="19"/>
      <c r="Z830869" s="19"/>
      <c r="AA830869" s="19"/>
      <c r="AB830869" s="19"/>
      <c r="AC830869" s="19"/>
      <c r="AD830869" s="19"/>
      <c r="AE830869" s="19"/>
      <c r="AF830869" s="19"/>
      <c r="AG830869" s="19"/>
      <c r="AH830869" s="19"/>
      <c r="AI830869" s="19"/>
      <c r="AJ830869" s="19"/>
      <c r="AK830869" s="19"/>
      <c r="AL830869" s="19"/>
      <c r="AM830869" s="19"/>
      <c r="AN830869" s="19"/>
      <c r="AO830869" s="19"/>
      <c r="AP830869"/>
    </row>
    <row r="830870" spans="1:42" s="116" customFormat="1" x14ac:dyDescent="0.3">
      <c r="A830870"/>
      <c r="B830870"/>
      <c r="C830870"/>
      <c r="D830870"/>
      <c r="E830870"/>
      <c r="F830870"/>
      <c r="G830870"/>
      <c r="H830870"/>
      <c r="I830870"/>
      <c r="J830870"/>
      <c r="K830870"/>
      <c r="L830870"/>
      <c r="M830870" s="115"/>
      <c r="N830870" s="115"/>
      <c r="O830870"/>
      <c r="P830870"/>
      <c r="Q830870"/>
      <c r="R830870" s="19"/>
      <c r="S830870" s="19"/>
      <c r="T830870"/>
      <c r="U830870" s="113"/>
      <c r="V830870" s="19"/>
      <c r="W830870" s="19"/>
      <c r="X830870" s="19"/>
      <c r="Y830870" s="19"/>
      <c r="Z830870" s="19"/>
      <c r="AA830870" s="19"/>
      <c r="AB830870" s="19"/>
      <c r="AC830870" s="19"/>
      <c r="AD830870" s="19"/>
      <c r="AE830870" s="19"/>
      <c r="AF830870" s="19"/>
      <c r="AG830870" s="19"/>
      <c r="AH830870" s="19"/>
      <c r="AI830870" s="19"/>
      <c r="AJ830870" s="19"/>
      <c r="AK830870" s="19"/>
      <c r="AL830870" s="19"/>
      <c r="AM830870" s="19"/>
      <c r="AN830870" s="19"/>
      <c r="AO830870" s="19"/>
      <c r="AP830870"/>
    </row>
    <row r="830871" spans="1:42" s="116" customFormat="1" x14ac:dyDescent="0.3">
      <c r="A830871"/>
      <c r="B830871"/>
      <c r="C830871"/>
      <c r="D830871"/>
      <c r="E830871"/>
      <c r="F830871"/>
      <c r="G830871"/>
      <c r="H830871"/>
      <c r="I830871"/>
      <c r="J830871"/>
      <c r="K830871"/>
      <c r="L830871"/>
      <c r="M830871" s="115"/>
      <c r="N830871" s="115"/>
      <c r="O830871"/>
      <c r="P830871"/>
      <c r="Q830871"/>
      <c r="R830871" s="19"/>
      <c r="S830871" s="19"/>
      <c r="T830871"/>
      <c r="U830871" s="113"/>
      <c r="V830871" s="19"/>
      <c r="W830871" s="19"/>
      <c r="X830871" s="19"/>
      <c r="Y830871" s="19"/>
      <c r="Z830871" s="19"/>
      <c r="AA830871" s="19"/>
      <c r="AB830871" s="19"/>
      <c r="AC830871" s="19"/>
      <c r="AD830871" s="19"/>
      <c r="AE830871" s="19"/>
      <c r="AF830871" s="19"/>
      <c r="AG830871" s="19"/>
      <c r="AH830871" s="19"/>
      <c r="AI830871" s="19"/>
      <c r="AJ830871" s="19"/>
      <c r="AK830871" s="19"/>
      <c r="AL830871" s="19"/>
      <c r="AM830871" s="19"/>
      <c r="AN830871" s="19"/>
      <c r="AO830871" s="19"/>
      <c r="AP830871"/>
    </row>
    <row r="830872" spans="1:42" s="116" customFormat="1" x14ac:dyDescent="0.3">
      <c r="A830872"/>
      <c r="B830872"/>
      <c r="C830872"/>
      <c r="D830872"/>
      <c r="E830872"/>
      <c r="F830872"/>
      <c r="G830872"/>
      <c r="H830872"/>
      <c r="I830872"/>
      <c r="J830872"/>
      <c r="K830872"/>
      <c r="L830872"/>
      <c r="M830872" s="115"/>
      <c r="N830872" s="115"/>
      <c r="O830872"/>
      <c r="P830872"/>
      <c r="Q830872"/>
      <c r="R830872" s="19"/>
      <c r="S830872" s="19"/>
      <c r="T830872"/>
      <c r="U830872" s="113"/>
      <c r="V830872" s="19"/>
      <c r="W830872" s="19"/>
      <c r="X830872" s="19"/>
      <c r="Y830872" s="19"/>
      <c r="Z830872" s="19"/>
      <c r="AA830872" s="19"/>
      <c r="AB830872" s="19"/>
      <c r="AC830872" s="19"/>
      <c r="AD830872" s="19"/>
      <c r="AE830872" s="19"/>
      <c r="AF830872" s="19"/>
      <c r="AG830872" s="19"/>
      <c r="AH830872" s="19"/>
      <c r="AI830872" s="19"/>
      <c r="AJ830872" s="19"/>
      <c r="AK830872" s="19"/>
      <c r="AL830872" s="19"/>
      <c r="AM830872" s="19"/>
      <c r="AN830872" s="19"/>
      <c r="AO830872" s="19"/>
      <c r="AP830872"/>
    </row>
    <row r="830873" spans="1:42" s="116" customFormat="1" x14ac:dyDescent="0.3">
      <c r="A830873"/>
      <c r="B830873"/>
      <c r="C830873"/>
      <c r="D830873"/>
      <c r="E830873"/>
      <c r="F830873"/>
      <c r="G830873"/>
      <c r="H830873"/>
      <c r="I830873"/>
      <c r="J830873"/>
      <c r="K830873"/>
      <c r="L830873"/>
      <c r="M830873" s="115"/>
      <c r="N830873" s="115"/>
      <c r="O830873"/>
      <c r="P830873"/>
      <c r="Q830873"/>
      <c r="R830873" s="19"/>
      <c r="S830873" s="19"/>
      <c r="T830873"/>
      <c r="U830873" s="113"/>
      <c r="V830873" s="19"/>
      <c r="W830873" s="19"/>
      <c r="X830873" s="19"/>
      <c r="Y830873" s="19"/>
      <c r="Z830873" s="19"/>
      <c r="AA830873" s="19"/>
      <c r="AB830873" s="19"/>
      <c r="AC830873" s="19"/>
      <c r="AD830873" s="19"/>
      <c r="AE830873" s="19"/>
      <c r="AF830873" s="19"/>
      <c r="AG830873" s="19"/>
      <c r="AH830873" s="19"/>
      <c r="AI830873" s="19"/>
      <c r="AJ830873" s="19"/>
      <c r="AK830873" s="19"/>
      <c r="AL830873" s="19"/>
      <c r="AM830873" s="19"/>
      <c r="AN830873" s="19"/>
      <c r="AO830873" s="19"/>
      <c r="AP830873"/>
    </row>
    <row r="830874" spans="1:42" s="116" customFormat="1" x14ac:dyDescent="0.3">
      <c r="A830874"/>
      <c r="B830874"/>
      <c r="C830874"/>
      <c r="D830874"/>
      <c r="E830874"/>
      <c r="F830874"/>
      <c r="G830874"/>
      <c r="H830874"/>
      <c r="I830874"/>
      <c r="J830874"/>
      <c r="K830874"/>
      <c r="L830874"/>
      <c r="M830874" s="115"/>
      <c r="N830874" s="115"/>
      <c r="O830874"/>
      <c r="P830874"/>
      <c r="Q830874"/>
      <c r="R830874" s="19"/>
      <c r="S830874" s="19"/>
      <c r="T830874"/>
      <c r="U830874" s="113"/>
      <c r="V830874" s="19"/>
      <c r="W830874" s="19"/>
      <c r="X830874" s="19"/>
      <c r="Y830874" s="19"/>
      <c r="Z830874" s="19"/>
      <c r="AA830874" s="19"/>
      <c r="AB830874" s="19"/>
      <c r="AC830874" s="19"/>
      <c r="AD830874" s="19"/>
      <c r="AE830874" s="19"/>
      <c r="AF830874" s="19"/>
      <c r="AG830874" s="19"/>
      <c r="AH830874" s="19"/>
      <c r="AI830874" s="19"/>
      <c r="AJ830874" s="19"/>
      <c r="AK830874" s="19"/>
      <c r="AL830874" s="19"/>
      <c r="AM830874" s="19"/>
      <c r="AN830874" s="19"/>
      <c r="AO830874" s="19"/>
      <c r="AP830874"/>
    </row>
    <row r="830875" spans="1:42" s="116" customFormat="1" x14ac:dyDescent="0.3">
      <c r="A830875"/>
      <c r="B830875"/>
      <c r="C830875"/>
      <c r="D830875"/>
      <c r="E830875"/>
      <c r="F830875"/>
      <c r="G830875"/>
      <c r="H830875"/>
      <c r="I830875"/>
      <c r="J830875"/>
      <c r="K830875"/>
      <c r="L830875"/>
      <c r="M830875" s="115"/>
      <c r="N830875" s="115"/>
      <c r="O830875"/>
      <c r="P830875"/>
      <c r="Q830875"/>
      <c r="R830875" s="19"/>
      <c r="S830875" s="19"/>
      <c r="T830875"/>
      <c r="U830875" s="113"/>
      <c r="V830875" s="19"/>
      <c r="W830875" s="19"/>
      <c r="X830875" s="19"/>
      <c r="Y830875" s="19"/>
      <c r="Z830875" s="19"/>
      <c r="AA830875" s="19"/>
      <c r="AB830875" s="19"/>
      <c r="AC830875" s="19"/>
      <c r="AD830875" s="19"/>
      <c r="AE830875" s="19"/>
      <c r="AF830875" s="19"/>
      <c r="AG830875" s="19"/>
      <c r="AH830875" s="19"/>
      <c r="AI830875" s="19"/>
      <c r="AJ830875" s="19"/>
      <c r="AK830875" s="19"/>
      <c r="AL830875" s="19"/>
      <c r="AM830875" s="19"/>
      <c r="AN830875" s="19"/>
      <c r="AO830875" s="19"/>
      <c r="AP830875"/>
    </row>
    <row r="830876" spans="1:42" s="116" customFormat="1" x14ac:dyDescent="0.3">
      <c r="A830876"/>
      <c r="B830876"/>
      <c r="C830876"/>
      <c r="D830876"/>
      <c r="E830876"/>
      <c r="F830876"/>
      <c r="G830876"/>
      <c r="H830876"/>
      <c r="I830876"/>
      <c r="J830876"/>
      <c r="K830876"/>
      <c r="L830876"/>
      <c r="M830876" s="115"/>
      <c r="N830876" s="115"/>
      <c r="O830876"/>
      <c r="P830876"/>
      <c r="Q830876"/>
      <c r="R830876" s="19"/>
      <c r="S830876" s="19"/>
      <c r="T830876"/>
      <c r="U830876" s="113"/>
      <c r="V830876" s="19"/>
      <c r="W830876" s="19"/>
      <c r="X830876" s="19"/>
      <c r="Y830876" s="19"/>
      <c r="Z830876" s="19"/>
      <c r="AA830876" s="19"/>
      <c r="AB830876" s="19"/>
      <c r="AC830876" s="19"/>
      <c r="AD830876" s="19"/>
      <c r="AE830876" s="19"/>
      <c r="AF830876" s="19"/>
      <c r="AG830876" s="19"/>
      <c r="AH830876" s="19"/>
      <c r="AI830876" s="19"/>
      <c r="AJ830876" s="19"/>
      <c r="AK830876" s="19"/>
      <c r="AL830876" s="19"/>
      <c r="AM830876" s="19"/>
      <c r="AN830876" s="19"/>
      <c r="AO830876" s="19"/>
      <c r="AP830876"/>
    </row>
    <row r="830877" spans="1:42" s="116" customFormat="1" x14ac:dyDescent="0.3">
      <c r="A830877"/>
      <c r="B830877"/>
      <c r="C830877"/>
      <c r="D830877"/>
      <c r="E830877"/>
      <c r="F830877"/>
      <c r="G830877"/>
      <c r="H830877"/>
      <c r="I830877"/>
      <c r="J830877"/>
      <c r="K830877"/>
      <c r="L830877"/>
      <c r="M830877" s="115"/>
      <c r="N830877" s="115"/>
      <c r="O830877"/>
      <c r="P830877"/>
      <c r="Q830877"/>
      <c r="R830877" s="19"/>
      <c r="S830877" s="19"/>
      <c r="T830877"/>
      <c r="U830877" s="113"/>
      <c r="V830877" s="19"/>
      <c r="W830877" s="19"/>
      <c r="X830877" s="19"/>
      <c r="Y830877" s="19"/>
      <c r="Z830877" s="19"/>
      <c r="AA830877" s="19"/>
      <c r="AB830877" s="19"/>
      <c r="AC830877" s="19"/>
      <c r="AD830877" s="19"/>
      <c r="AE830877" s="19"/>
      <c r="AF830877" s="19"/>
      <c r="AG830877" s="19"/>
      <c r="AH830877" s="19"/>
      <c r="AI830877" s="19"/>
      <c r="AJ830877" s="19"/>
      <c r="AK830877" s="19"/>
      <c r="AL830877" s="19"/>
      <c r="AM830877" s="19"/>
      <c r="AN830877" s="19"/>
      <c r="AO830877" s="19"/>
      <c r="AP830877"/>
    </row>
    <row r="830878" spans="1:42" s="116" customFormat="1" x14ac:dyDescent="0.3">
      <c r="A830878"/>
      <c r="B830878"/>
      <c r="C830878"/>
      <c r="D830878"/>
      <c r="E830878"/>
      <c r="F830878"/>
      <c r="G830878"/>
      <c r="H830878"/>
      <c r="I830878"/>
      <c r="J830878"/>
      <c r="K830878"/>
      <c r="L830878"/>
      <c r="M830878" s="115"/>
      <c r="N830878" s="115"/>
      <c r="O830878"/>
      <c r="P830878"/>
      <c r="Q830878"/>
      <c r="R830878" s="19"/>
      <c r="S830878" s="19"/>
      <c r="T830878"/>
      <c r="U830878" s="113"/>
      <c r="V830878" s="19"/>
      <c r="W830878" s="19"/>
      <c r="X830878" s="19"/>
      <c r="Y830878" s="19"/>
      <c r="Z830878" s="19"/>
      <c r="AA830878" s="19"/>
      <c r="AB830878" s="19"/>
      <c r="AC830878" s="19"/>
      <c r="AD830878" s="19"/>
      <c r="AE830878" s="19"/>
      <c r="AF830878" s="19"/>
      <c r="AG830878" s="19"/>
      <c r="AH830878" s="19"/>
      <c r="AI830878" s="19"/>
      <c r="AJ830878" s="19"/>
      <c r="AK830878" s="19"/>
      <c r="AL830878" s="19"/>
      <c r="AM830878" s="19"/>
      <c r="AN830878" s="19"/>
      <c r="AO830878" s="19"/>
      <c r="AP830878"/>
    </row>
    <row r="830879" spans="1:42" s="116" customFormat="1" x14ac:dyDescent="0.3">
      <c r="A830879"/>
      <c r="B830879"/>
      <c r="C830879"/>
      <c r="D830879"/>
      <c r="E830879"/>
      <c r="F830879"/>
      <c r="G830879"/>
      <c r="H830879"/>
      <c r="I830879"/>
      <c r="J830879"/>
      <c r="K830879"/>
      <c r="L830879"/>
      <c r="M830879" s="115"/>
      <c r="N830879" s="115"/>
      <c r="O830879"/>
      <c r="P830879"/>
      <c r="Q830879"/>
      <c r="R830879" s="19"/>
      <c r="S830879" s="19"/>
      <c r="T830879"/>
      <c r="U830879" s="113"/>
      <c r="V830879" s="19"/>
      <c r="W830879" s="19"/>
      <c r="X830879" s="19"/>
      <c r="Y830879" s="19"/>
      <c r="Z830879" s="19"/>
      <c r="AA830879" s="19"/>
      <c r="AB830879" s="19"/>
      <c r="AC830879" s="19"/>
      <c r="AD830879" s="19"/>
      <c r="AE830879" s="19"/>
      <c r="AF830879" s="19"/>
      <c r="AG830879" s="19"/>
      <c r="AH830879" s="19"/>
      <c r="AI830879" s="19"/>
      <c r="AJ830879" s="19"/>
      <c r="AK830879" s="19"/>
      <c r="AL830879" s="19"/>
      <c r="AM830879" s="19"/>
      <c r="AN830879" s="19"/>
      <c r="AO830879" s="19"/>
      <c r="AP830879"/>
    </row>
    <row r="830880" spans="1:42" s="116" customFormat="1" x14ac:dyDescent="0.3">
      <c r="A830880"/>
      <c r="B830880"/>
      <c r="C830880"/>
      <c r="D830880"/>
      <c r="E830880"/>
      <c r="F830880"/>
      <c r="G830880"/>
      <c r="H830880"/>
      <c r="I830880"/>
      <c r="J830880"/>
      <c r="K830880"/>
      <c r="L830880"/>
      <c r="M830880" s="115"/>
      <c r="N830880" s="115"/>
      <c r="O830880"/>
      <c r="P830880"/>
      <c r="Q830880"/>
      <c r="R830880" s="19"/>
      <c r="S830880" s="19"/>
      <c r="T830880"/>
      <c r="U830880" s="113"/>
      <c r="V830880" s="19"/>
      <c r="W830880" s="19"/>
      <c r="X830880" s="19"/>
      <c r="Y830880" s="19"/>
      <c r="Z830880" s="19"/>
      <c r="AA830880" s="19"/>
      <c r="AB830880" s="19"/>
      <c r="AC830880" s="19"/>
      <c r="AD830880" s="19"/>
      <c r="AE830880" s="19"/>
      <c r="AF830880" s="19"/>
      <c r="AG830880" s="19"/>
      <c r="AH830880" s="19"/>
      <c r="AI830880" s="19"/>
      <c r="AJ830880" s="19"/>
      <c r="AK830880" s="19"/>
      <c r="AL830880" s="19"/>
      <c r="AM830880" s="19"/>
      <c r="AN830880" s="19"/>
      <c r="AO830880" s="19"/>
      <c r="AP830880"/>
    </row>
    <row r="830881" spans="1:42" s="116" customFormat="1" x14ac:dyDescent="0.3">
      <c r="A830881"/>
      <c r="B830881"/>
      <c r="C830881"/>
      <c r="D830881"/>
      <c r="E830881"/>
      <c r="F830881"/>
      <c r="G830881"/>
      <c r="H830881"/>
      <c r="I830881"/>
      <c r="J830881"/>
      <c r="K830881"/>
      <c r="L830881"/>
      <c r="M830881" s="115"/>
      <c r="N830881" s="115"/>
      <c r="O830881"/>
      <c r="P830881"/>
      <c r="Q830881"/>
      <c r="R830881" s="19"/>
      <c r="S830881" s="19"/>
      <c r="T830881"/>
      <c r="U830881" s="113"/>
      <c r="V830881" s="19"/>
      <c r="W830881" s="19"/>
      <c r="X830881" s="19"/>
      <c r="Y830881" s="19"/>
      <c r="Z830881" s="19"/>
      <c r="AA830881" s="19"/>
      <c r="AB830881" s="19"/>
      <c r="AC830881" s="19"/>
      <c r="AD830881" s="19"/>
      <c r="AE830881" s="19"/>
      <c r="AF830881" s="19"/>
      <c r="AG830881" s="19"/>
      <c r="AH830881" s="19"/>
      <c r="AI830881" s="19"/>
      <c r="AJ830881" s="19"/>
      <c r="AK830881" s="19"/>
      <c r="AL830881" s="19"/>
      <c r="AM830881" s="19"/>
      <c r="AN830881" s="19"/>
      <c r="AO830881" s="19"/>
      <c r="AP830881"/>
    </row>
    <row r="830882" spans="1:42" s="116" customFormat="1" x14ac:dyDescent="0.3">
      <c r="A830882"/>
      <c r="B830882"/>
      <c r="C830882"/>
      <c r="D830882"/>
      <c r="E830882"/>
      <c r="F830882"/>
      <c r="G830882"/>
      <c r="H830882"/>
      <c r="I830882"/>
      <c r="J830882"/>
      <c r="K830882"/>
      <c r="L830882"/>
      <c r="M830882" s="115"/>
      <c r="N830882" s="115"/>
      <c r="O830882"/>
      <c r="P830882"/>
      <c r="Q830882"/>
      <c r="R830882" s="19"/>
      <c r="S830882" s="19"/>
      <c r="T830882"/>
      <c r="U830882" s="113"/>
      <c r="V830882" s="19"/>
      <c r="W830882" s="19"/>
      <c r="X830882" s="19"/>
      <c r="Y830882" s="19"/>
      <c r="Z830882" s="19"/>
      <c r="AA830882" s="19"/>
      <c r="AB830882" s="19"/>
      <c r="AC830882" s="19"/>
      <c r="AD830882" s="19"/>
      <c r="AE830882" s="19"/>
      <c r="AF830882" s="19"/>
      <c r="AG830882" s="19"/>
      <c r="AH830882" s="19"/>
      <c r="AI830882" s="19"/>
      <c r="AJ830882" s="19"/>
      <c r="AK830882" s="19"/>
      <c r="AL830882" s="19"/>
      <c r="AM830882" s="19"/>
      <c r="AN830882" s="19"/>
      <c r="AO830882" s="19"/>
      <c r="AP830882"/>
    </row>
    <row r="830883" spans="1:42" s="116" customFormat="1" x14ac:dyDescent="0.3">
      <c r="A830883"/>
      <c r="B830883"/>
      <c r="C830883"/>
      <c r="D830883"/>
      <c r="E830883"/>
      <c r="F830883"/>
      <c r="G830883"/>
      <c r="H830883"/>
      <c r="I830883"/>
      <c r="J830883"/>
      <c r="K830883"/>
      <c r="L830883"/>
      <c r="M830883" s="115"/>
      <c r="N830883" s="115"/>
      <c r="O830883"/>
      <c r="P830883"/>
      <c r="Q830883"/>
      <c r="R830883" s="19"/>
      <c r="S830883" s="19"/>
      <c r="T830883"/>
      <c r="U830883" s="113"/>
      <c r="V830883" s="19"/>
      <c r="W830883" s="19"/>
      <c r="X830883" s="19"/>
      <c r="Y830883" s="19"/>
      <c r="Z830883" s="19"/>
      <c r="AA830883" s="19"/>
      <c r="AB830883" s="19"/>
      <c r="AC830883" s="19"/>
      <c r="AD830883" s="19"/>
      <c r="AE830883" s="19"/>
      <c r="AF830883" s="19"/>
      <c r="AG830883" s="19"/>
      <c r="AH830883" s="19"/>
      <c r="AI830883" s="19"/>
      <c r="AJ830883" s="19"/>
      <c r="AK830883" s="19"/>
      <c r="AL830883" s="19"/>
      <c r="AM830883" s="19"/>
      <c r="AN830883" s="19"/>
      <c r="AO830883" s="19"/>
      <c r="AP830883"/>
    </row>
    <row r="830884" spans="1:42" s="116" customFormat="1" x14ac:dyDescent="0.3">
      <c r="A830884"/>
      <c r="B830884"/>
      <c r="C830884"/>
      <c r="D830884"/>
      <c r="E830884"/>
      <c r="F830884"/>
      <c r="G830884"/>
      <c r="H830884"/>
      <c r="I830884"/>
      <c r="J830884"/>
      <c r="K830884"/>
      <c r="L830884"/>
      <c r="M830884" s="115"/>
      <c r="N830884" s="115"/>
      <c r="O830884"/>
      <c r="P830884"/>
      <c r="Q830884"/>
      <c r="R830884" s="19"/>
      <c r="S830884" s="19"/>
      <c r="T830884"/>
      <c r="U830884" s="113"/>
      <c r="V830884" s="19"/>
      <c r="W830884" s="19"/>
      <c r="X830884" s="19"/>
      <c r="Y830884" s="19"/>
      <c r="Z830884" s="19"/>
      <c r="AA830884" s="19"/>
      <c r="AB830884" s="19"/>
      <c r="AC830884" s="19"/>
      <c r="AD830884" s="19"/>
      <c r="AE830884" s="19"/>
      <c r="AF830884" s="19"/>
      <c r="AG830884" s="19"/>
      <c r="AH830884" s="19"/>
      <c r="AI830884" s="19"/>
      <c r="AJ830884" s="19"/>
      <c r="AK830884" s="19"/>
      <c r="AL830884" s="19"/>
      <c r="AM830884" s="19"/>
      <c r="AN830884" s="19"/>
      <c r="AO830884" s="19"/>
      <c r="AP830884"/>
    </row>
    <row r="830885" spans="1:42" s="116" customFormat="1" x14ac:dyDescent="0.3">
      <c r="A830885"/>
      <c r="B830885"/>
      <c r="C830885"/>
      <c r="D830885"/>
      <c r="E830885"/>
      <c r="F830885"/>
      <c r="G830885"/>
      <c r="H830885"/>
      <c r="I830885"/>
      <c r="J830885"/>
      <c r="K830885"/>
      <c r="L830885"/>
      <c r="M830885" s="115"/>
      <c r="N830885" s="115"/>
      <c r="O830885"/>
      <c r="P830885"/>
      <c r="Q830885"/>
      <c r="R830885" s="19"/>
      <c r="S830885" s="19"/>
      <c r="T830885"/>
      <c r="U830885" s="113"/>
      <c r="V830885" s="19"/>
      <c r="W830885" s="19"/>
      <c r="X830885" s="19"/>
      <c r="Y830885" s="19"/>
      <c r="Z830885" s="19"/>
      <c r="AA830885" s="19"/>
      <c r="AB830885" s="19"/>
      <c r="AC830885" s="19"/>
      <c r="AD830885" s="19"/>
      <c r="AE830885" s="19"/>
      <c r="AF830885" s="19"/>
      <c r="AG830885" s="19"/>
      <c r="AH830885" s="19"/>
      <c r="AI830885" s="19"/>
      <c r="AJ830885" s="19"/>
      <c r="AK830885" s="19"/>
      <c r="AL830885" s="19"/>
      <c r="AM830885" s="19"/>
      <c r="AN830885" s="19"/>
      <c r="AO830885" s="19"/>
      <c r="AP830885"/>
    </row>
    <row r="830886" spans="1:42" s="116" customFormat="1" x14ac:dyDescent="0.3">
      <c r="A830886"/>
      <c r="B830886"/>
      <c r="C830886"/>
      <c r="D830886"/>
      <c r="E830886"/>
      <c r="F830886"/>
      <c r="G830886"/>
      <c r="H830886"/>
      <c r="I830886"/>
      <c r="J830886"/>
      <c r="K830886"/>
      <c r="L830886"/>
      <c r="M830886" s="115"/>
      <c r="N830886" s="115"/>
      <c r="O830886"/>
      <c r="P830886"/>
      <c r="Q830886"/>
      <c r="R830886" s="19"/>
      <c r="S830886" s="19"/>
      <c r="T830886"/>
      <c r="U830886" s="113"/>
      <c r="V830886" s="19"/>
      <c r="W830886" s="19"/>
      <c r="X830886" s="19"/>
      <c r="Y830886" s="19"/>
      <c r="Z830886" s="19"/>
      <c r="AA830886" s="19"/>
      <c r="AB830886" s="19"/>
      <c r="AC830886" s="19"/>
      <c r="AD830886" s="19"/>
      <c r="AE830886" s="19"/>
      <c r="AF830886" s="19"/>
      <c r="AG830886" s="19"/>
      <c r="AH830886" s="19"/>
      <c r="AI830886" s="19"/>
      <c r="AJ830886" s="19"/>
      <c r="AK830886" s="19"/>
      <c r="AL830886" s="19"/>
      <c r="AM830886" s="19"/>
      <c r="AN830886" s="19"/>
      <c r="AO830886" s="19"/>
      <c r="AP830886"/>
    </row>
    <row r="830887" spans="1:42" s="116" customFormat="1" x14ac:dyDescent="0.3">
      <c r="A830887"/>
      <c r="B830887"/>
      <c r="C830887"/>
      <c r="D830887"/>
      <c r="E830887"/>
      <c r="F830887"/>
      <c r="G830887"/>
      <c r="H830887"/>
      <c r="I830887"/>
      <c r="J830887"/>
      <c r="K830887"/>
      <c r="L830887"/>
      <c r="M830887" s="115"/>
      <c r="N830887" s="115"/>
      <c r="O830887"/>
      <c r="P830887"/>
      <c r="Q830887"/>
      <c r="R830887" s="19"/>
      <c r="S830887" s="19"/>
      <c r="T830887"/>
      <c r="U830887" s="113"/>
      <c r="V830887" s="19"/>
      <c r="W830887" s="19"/>
      <c r="X830887" s="19"/>
      <c r="Y830887" s="19"/>
      <c r="Z830887" s="19"/>
      <c r="AA830887" s="19"/>
      <c r="AB830887" s="19"/>
      <c r="AC830887" s="19"/>
      <c r="AD830887" s="19"/>
      <c r="AE830887" s="19"/>
      <c r="AF830887" s="19"/>
      <c r="AG830887" s="19"/>
      <c r="AH830887" s="19"/>
      <c r="AI830887" s="19"/>
      <c r="AJ830887" s="19"/>
      <c r="AK830887" s="19"/>
      <c r="AL830887" s="19"/>
      <c r="AM830887" s="19"/>
      <c r="AN830887" s="19"/>
      <c r="AO830887" s="19"/>
      <c r="AP830887"/>
    </row>
    <row r="830888" spans="1:42" s="116" customFormat="1" x14ac:dyDescent="0.3">
      <c r="A830888"/>
      <c r="B830888"/>
      <c r="C830888"/>
      <c r="D830888"/>
      <c r="E830888"/>
      <c r="F830888"/>
      <c r="G830888"/>
      <c r="H830888"/>
      <c r="I830888"/>
      <c r="J830888"/>
      <c r="K830888"/>
      <c r="L830888"/>
      <c r="M830888" s="115"/>
      <c r="N830888" s="115"/>
      <c r="O830888"/>
      <c r="P830888"/>
      <c r="Q830888"/>
      <c r="R830888" s="19"/>
      <c r="S830888" s="19"/>
      <c r="T830888"/>
      <c r="U830888" s="113"/>
      <c r="V830888" s="19"/>
      <c r="W830888" s="19"/>
      <c r="X830888" s="19"/>
      <c r="Y830888" s="19"/>
      <c r="Z830888" s="19"/>
      <c r="AA830888" s="19"/>
      <c r="AB830888" s="19"/>
      <c r="AC830888" s="19"/>
      <c r="AD830888" s="19"/>
      <c r="AE830888" s="19"/>
      <c r="AF830888" s="19"/>
      <c r="AG830888" s="19"/>
      <c r="AH830888" s="19"/>
      <c r="AI830888" s="19"/>
      <c r="AJ830888" s="19"/>
      <c r="AK830888" s="19"/>
      <c r="AL830888" s="19"/>
      <c r="AM830888" s="19"/>
      <c r="AN830888" s="19"/>
      <c r="AO830888" s="19"/>
      <c r="AP830888"/>
    </row>
    <row r="830889" spans="1:42" s="116" customFormat="1" x14ac:dyDescent="0.3">
      <c r="A830889"/>
      <c r="B830889"/>
      <c r="C830889"/>
      <c r="D830889"/>
      <c r="E830889"/>
      <c r="F830889"/>
      <c r="G830889"/>
      <c r="H830889"/>
      <c r="I830889"/>
      <c r="J830889"/>
      <c r="K830889"/>
      <c r="L830889"/>
      <c r="M830889" s="115"/>
      <c r="N830889" s="115"/>
      <c r="O830889"/>
      <c r="P830889"/>
      <c r="Q830889"/>
      <c r="R830889" s="19"/>
      <c r="S830889" s="19"/>
      <c r="T830889"/>
      <c r="U830889" s="113"/>
      <c r="V830889" s="19"/>
      <c r="W830889" s="19"/>
      <c r="X830889" s="19"/>
      <c r="Y830889" s="19"/>
      <c r="Z830889" s="19"/>
      <c r="AA830889" s="19"/>
      <c r="AB830889" s="19"/>
      <c r="AC830889" s="19"/>
      <c r="AD830889" s="19"/>
      <c r="AE830889" s="19"/>
      <c r="AF830889" s="19"/>
      <c r="AG830889" s="19"/>
      <c r="AH830889" s="19"/>
      <c r="AI830889" s="19"/>
      <c r="AJ830889" s="19"/>
      <c r="AK830889" s="19"/>
      <c r="AL830889" s="19"/>
      <c r="AM830889" s="19"/>
      <c r="AN830889" s="19"/>
      <c r="AO830889" s="19"/>
      <c r="AP830889"/>
    </row>
    <row r="830890" spans="1:42" s="116" customFormat="1" x14ac:dyDescent="0.3">
      <c r="A830890"/>
      <c r="B830890"/>
      <c r="C830890"/>
      <c r="D830890"/>
      <c r="E830890"/>
      <c r="F830890"/>
      <c r="G830890"/>
      <c r="H830890"/>
      <c r="I830890"/>
      <c r="J830890"/>
      <c r="K830890"/>
      <c r="L830890"/>
      <c r="M830890" s="115"/>
      <c r="N830890" s="115"/>
      <c r="O830890"/>
      <c r="P830890"/>
      <c r="Q830890"/>
      <c r="R830890" s="19"/>
      <c r="S830890" s="19"/>
      <c r="T830890"/>
      <c r="U830890" s="113"/>
      <c r="V830890" s="19"/>
      <c r="W830890" s="19"/>
      <c r="X830890" s="19"/>
      <c r="Y830890" s="19"/>
      <c r="Z830890" s="19"/>
      <c r="AA830890" s="19"/>
      <c r="AB830890" s="19"/>
      <c r="AC830890" s="19"/>
      <c r="AD830890" s="19"/>
      <c r="AE830890" s="19"/>
      <c r="AF830890" s="19"/>
      <c r="AG830890" s="19"/>
      <c r="AH830890" s="19"/>
      <c r="AI830890" s="19"/>
      <c r="AJ830890" s="19"/>
      <c r="AK830890" s="19"/>
      <c r="AL830890" s="19"/>
      <c r="AM830890" s="19"/>
      <c r="AN830890" s="19"/>
      <c r="AO830890" s="19"/>
      <c r="AP830890"/>
    </row>
    <row r="830891" spans="1:42" s="116" customFormat="1" x14ac:dyDescent="0.3">
      <c r="A830891"/>
      <c r="B830891"/>
      <c r="C830891"/>
      <c r="D830891"/>
      <c r="E830891"/>
      <c r="F830891"/>
      <c r="G830891"/>
      <c r="H830891"/>
      <c r="I830891"/>
      <c r="J830891"/>
      <c r="K830891"/>
      <c r="L830891"/>
      <c r="M830891" s="115"/>
      <c r="N830891" s="115"/>
      <c r="O830891"/>
      <c r="P830891"/>
      <c r="Q830891"/>
      <c r="R830891" s="19"/>
      <c r="S830891" s="19"/>
      <c r="T830891"/>
      <c r="U830891" s="113"/>
      <c r="V830891" s="19"/>
      <c r="W830891" s="19"/>
      <c r="X830891" s="19"/>
      <c r="Y830891" s="19"/>
      <c r="Z830891" s="19"/>
      <c r="AA830891" s="19"/>
      <c r="AB830891" s="19"/>
      <c r="AC830891" s="19"/>
      <c r="AD830891" s="19"/>
      <c r="AE830891" s="19"/>
      <c r="AF830891" s="19"/>
      <c r="AG830891" s="19"/>
      <c r="AH830891" s="19"/>
      <c r="AI830891" s="19"/>
      <c r="AJ830891" s="19"/>
      <c r="AK830891" s="19"/>
      <c r="AL830891" s="19"/>
      <c r="AM830891" s="19"/>
      <c r="AN830891" s="19"/>
      <c r="AO830891" s="19"/>
      <c r="AP830891"/>
    </row>
    <row r="830892" spans="1:42" s="116" customFormat="1" x14ac:dyDescent="0.3">
      <c r="A830892"/>
      <c r="B830892"/>
      <c r="C830892"/>
      <c r="D830892"/>
      <c r="E830892"/>
      <c r="F830892"/>
      <c r="G830892"/>
      <c r="H830892"/>
      <c r="I830892"/>
      <c r="J830892"/>
      <c r="K830892"/>
      <c r="L830892"/>
      <c r="M830892" s="115"/>
      <c r="N830892" s="115"/>
      <c r="O830892"/>
      <c r="P830892"/>
      <c r="Q830892"/>
      <c r="R830892" s="19"/>
      <c r="S830892" s="19"/>
      <c r="T830892"/>
      <c r="U830892" s="113"/>
      <c r="V830892" s="19"/>
      <c r="W830892" s="19"/>
      <c r="X830892" s="19"/>
      <c r="Y830892" s="19"/>
      <c r="Z830892" s="19"/>
      <c r="AA830892" s="19"/>
      <c r="AB830892" s="19"/>
      <c r="AC830892" s="19"/>
      <c r="AD830892" s="19"/>
      <c r="AE830892" s="19"/>
      <c r="AF830892" s="19"/>
      <c r="AG830892" s="19"/>
      <c r="AH830892" s="19"/>
      <c r="AI830892" s="19"/>
      <c r="AJ830892" s="19"/>
      <c r="AK830892" s="19"/>
      <c r="AL830892" s="19"/>
      <c r="AM830892" s="19"/>
      <c r="AN830892" s="19"/>
      <c r="AO830892" s="19"/>
      <c r="AP830892"/>
    </row>
    <row r="830893" spans="1:42" s="116" customFormat="1" x14ac:dyDescent="0.3">
      <c r="A830893"/>
      <c r="B830893"/>
      <c r="C830893"/>
      <c r="D830893"/>
      <c r="E830893"/>
      <c r="F830893"/>
      <c r="G830893"/>
      <c r="H830893"/>
      <c r="I830893"/>
      <c r="J830893"/>
      <c r="K830893"/>
      <c r="L830893"/>
      <c r="M830893" s="115"/>
      <c r="N830893" s="115"/>
      <c r="O830893"/>
      <c r="P830893"/>
      <c r="Q830893"/>
      <c r="R830893" s="19"/>
      <c r="S830893" s="19"/>
      <c r="T830893"/>
      <c r="U830893" s="113"/>
      <c r="V830893" s="19"/>
      <c r="W830893" s="19"/>
      <c r="X830893" s="19"/>
      <c r="Y830893" s="19"/>
      <c r="Z830893" s="19"/>
      <c r="AA830893" s="19"/>
      <c r="AB830893" s="19"/>
      <c r="AC830893" s="19"/>
      <c r="AD830893" s="19"/>
      <c r="AE830893" s="19"/>
      <c r="AF830893" s="19"/>
      <c r="AG830893" s="19"/>
      <c r="AH830893" s="19"/>
      <c r="AI830893" s="19"/>
      <c r="AJ830893" s="19"/>
      <c r="AK830893" s="19"/>
      <c r="AL830893" s="19"/>
      <c r="AM830893" s="19"/>
      <c r="AN830893" s="19"/>
      <c r="AO830893" s="19"/>
      <c r="AP830893"/>
    </row>
    <row r="830894" spans="1:42" s="116" customFormat="1" x14ac:dyDescent="0.3">
      <c r="A830894"/>
      <c r="B830894"/>
      <c r="C830894"/>
      <c r="D830894"/>
      <c r="E830894"/>
      <c r="F830894"/>
      <c r="G830894"/>
      <c r="H830894"/>
      <c r="I830894"/>
      <c r="J830894"/>
      <c r="K830894"/>
      <c r="L830894"/>
      <c r="M830894" s="115"/>
      <c r="N830894" s="115"/>
      <c r="O830894"/>
      <c r="P830894"/>
      <c r="Q830894"/>
      <c r="R830894" s="19"/>
      <c r="S830894" s="19"/>
      <c r="T830894"/>
      <c r="U830894" s="113"/>
      <c r="V830894" s="19"/>
      <c r="W830894" s="19"/>
      <c r="X830894" s="19"/>
      <c r="Y830894" s="19"/>
      <c r="Z830894" s="19"/>
      <c r="AA830894" s="19"/>
      <c r="AB830894" s="19"/>
      <c r="AC830894" s="19"/>
      <c r="AD830894" s="19"/>
      <c r="AE830894" s="19"/>
      <c r="AF830894" s="19"/>
      <c r="AG830894" s="19"/>
      <c r="AH830894" s="19"/>
      <c r="AI830894" s="19"/>
      <c r="AJ830894" s="19"/>
      <c r="AK830894" s="19"/>
      <c r="AL830894" s="19"/>
      <c r="AM830894" s="19"/>
      <c r="AN830894" s="19"/>
      <c r="AO830894" s="19"/>
      <c r="AP830894"/>
    </row>
    <row r="830895" spans="1:42" s="116" customFormat="1" x14ac:dyDescent="0.3">
      <c r="A830895"/>
      <c r="B830895"/>
      <c r="C830895"/>
      <c r="D830895"/>
      <c r="E830895"/>
      <c r="F830895"/>
      <c r="G830895"/>
      <c r="H830895"/>
      <c r="I830895"/>
      <c r="J830895"/>
      <c r="K830895"/>
      <c r="L830895"/>
      <c r="M830895" s="115"/>
      <c r="N830895" s="115"/>
      <c r="O830895"/>
      <c r="P830895"/>
      <c r="Q830895"/>
      <c r="R830895" s="19"/>
      <c r="S830895" s="19"/>
      <c r="T830895"/>
      <c r="U830895" s="113"/>
      <c r="V830895" s="19"/>
      <c r="W830895" s="19"/>
      <c r="X830895" s="19"/>
      <c r="Y830895" s="19"/>
      <c r="Z830895" s="19"/>
      <c r="AA830895" s="19"/>
      <c r="AB830895" s="19"/>
      <c r="AC830895" s="19"/>
      <c r="AD830895" s="19"/>
      <c r="AE830895" s="19"/>
      <c r="AF830895" s="19"/>
      <c r="AG830895" s="19"/>
      <c r="AH830895" s="19"/>
      <c r="AI830895" s="19"/>
      <c r="AJ830895" s="19"/>
      <c r="AK830895" s="19"/>
      <c r="AL830895" s="19"/>
      <c r="AM830895" s="19"/>
      <c r="AN830895" s="19"/>
      <c r="AO830895" s="19"/>
      <c r="AP830895"/>
    </row>
    <row r="830896" spans="1:42" s="116" customFormat="1" x14ac:dyDescent="0.3">
      <c r="A830896"/>
      <c r="B830896"/>
      <c r="C830896"/>
      <c r="D830896"/>
      <c r="E830896"/>
      <c r="F830896"/>
      <c r="G830896"/>
      <c r="H830896"/>
      <c r="I830896"/>
      <c r="J830896"/>
      <c r="K830896"/>
      <c r="L830896"/>
      <c r="M830896" s="115"/>
      <c r="N830896" s="115"/>
      <c r="O830896"/>
      <c r="P830896"/>
      <c r="Q830896"/>
      <c r="R830896" s="19"/>
      <c r="S830896" s="19"/>
      <c r="T830896"/>
      <c r="U830896" s="113"/>
      <c r="V830896" s="19"/>
      <c r="W830896" s="19"/>
      <c r="X830896" s="19"/>
      <c r="Y830896" s="19"/>
      <c r="Z830896" s="19"/>
      <c r="AA830896" s="19"/>
      <c r="AB830896" s="19"/>
      <c r="AC830896" s="19"/>
      <c r="AD830896" s="19"/>
      <c r="AE830896" s="19"/>
      <c r="AF830896" s="19"/>
      <c r="AG830896" s="19"/>
      <c r="AH830896" s="19"/>
      <c r="AI830896" s="19"/>
      <c r="AJ830896" s="19"/>
      <c r="AK830896" s="19"/>
      <c r="AL830896" s="19"/>
      <c r="AM830896" s="19"/>
      <c r="AN830896" s="19"/>
      <c r="AO830896" s="19"/>
      <c r="AP830896"/>
    </row>
    <row r="830897" spans="1:42" s="116" customFormat="1" x14ac:dyDescent="0.3">
      <c r="A830897"/>
      <c r="B830897"/>
      <c r="C830897"/>
      <c r="D830897"/>
      <c r="E830897"/>
      <c r="F830897"/>
      <c r="G830897"/>
      <c r="H830897"/>
      <c r="I830897"/>
      <c r="J830897"/>
      <c r="K830897"/>
      <c r="L830897"/>
      <c r="M830897" s="115"/>
      <c r="N830897" s="115"/>
      <c r="O830897"/>
      <c r="P830897"/>
      <c r="Q830897"/>
      <c r="R830897" s="19"/>
      <c r="S830897" s="19"/>
      <c r="T830897"/>
      <c r="U830897" s="113"/>
      <c r="V830897" s="19"/>
      <c r="W830897" s="19"/>
      <c r="X830897" s="19"/>
      <c r="Y830897" s="19"/>
      <c r="Z830897" s="19"/>
      <c r="AA830897" s="19"/>
      <c r="AB830897" s="19"/>
      <c r="AC830897" s="19"/>
      <c r="AD830897" s="19"/>
      <c r="AE830897" s="19"/>
      <c r="AF830897" s="19"/>
      <c r="AG830897" s="19"/>
      <c r="AH830897" s="19"/>
      <c r="AI830897" s="19"/>
      <c r="AJ830897" s="19"/>
      <c r="AK830897" s="19"/>
      <c r="AL830897" s="19"/>
      <c r="AM830897" s="19"/>
      <c r="AN830897" s="19"/>
      <c r="AO830897" s="19"/>
      <c r="AP830897"/>
    </row>
    <row r="830898" spans="1:42" s="116" customFormat="1" x14ac:dyDescent="0.3">
      <c r="A830898"/>
      <c r="B830898"/>
      <c r="C830898"/>
      <c r="D830898"/>
      <c r="E830898"/>
      <c r="F830898"/>
      <c r="G830898"/>
      <c r="H830898"/>
      <c r="I830898"/>
      <c r="J830898"/>
      <c r="K830898"/>
      <c r="L830898"/>
      <c r="M830898" s="115"/>
      <c r="N830898" s="115"/>
      <c r="O830898"/>
      <c r="P830898"/>
      <c r="Q830898"/>
      <c r="R830898" s="19"/>
      <c r="S830898" s="19"/>
      <c r="T830898"/>
      <c r="U830898" s="113"/>
      <c r="V830898" s="19"/>
      <c r="W830898" s="19"/>
      <c r="X830898" s="19"/>
      <c r="Y830898" s="19"/>
      <c r="Z830898" s="19"/>
      <c r="AA830898" s="19"/>
      <c r="AB830898" s="19"/>
      <c r="AC830898" s="19"/>
      <c r="AD830898" s="19"/>
      <c r="AE830898" s="19"/>
      <c r="AF830898" s="19"/>
      <c r="AG830898" s="19"/>
      <c r="AH830898" s="19"/>
      <c r="AI830898" s="19"/>
      <c r="AJ830898" s="19"/>
      <c r="AK830898" s="19"/>
      <c r="AL830898" s="19"/>
      <c r="AM830898" s="19"/>
      <c r="AN830898" s="19"/>
      <c r="AO830898" s="19"/>
      <c r="AP830898"/>
    </row>
    <row r="830899" spans="1:42" s="116" customFormat="1" x14ac:dyDescent="0.3">
      <c r="A830899"/>
      <c r="B830899"/>
      <c r="C830899"/>
      <c r="D830899"/>
      <c r="E830899"/>
      <c r="F830899"/>
      <c r="G830899"/>
      <c r="H830899"/>
      <c r="I830899"/>
      <c r="J830899"/>
      <c r="K830899"/>
      <c r="L830899"/>
      <c r="M830899" s="115"/>
      <c r="N830899" s="115"/>
      <c r="O830899"/>
      <c r="P830899"/>
      <c r="Q830899"/>
      <c r="R830899" s="19"/>
      <c r="S830899" s="19"/>
      <c r="T830899"/>
      <c r="U830899" s="113"/>
      <c r="V830899" s="19"/>
      <c r="W830899" s="19"/>
      <c r="X830899" s="19"/>
      <c r="Y830899" s="19"/>
      <c r="Z830899" s="19"/>
      <c r="AA830899" s="19"/>
      <c r="AB830899" s="19"/>
      <c r="AC830899" s="19"/>
      <c r="AD830899" s="19"/>
      <c r="AE830899" s="19"/>
      <c r="AF830899" s="19"/>
      <c r="AG830899" s="19"/>
      <c r="AH830899" s="19"/>
      <c r="AI830899" s="19"/>
      <c r="AJ830899" s="19"/>
      <c r="AK830899" s="19"/>
      <c r="AL830899" s="19"/>
      <c r="AM830899" s="19"/>
      <c r="AN830899" s="19"/>
      <c r="AO830899" s="19"/>
      <c r="AP830899"/>
    </row>
    <row r="830900" spans="1:42" s="116" customFormat="1" x14ac:dyDescent="0.3">
      <c r="A830900"/>
      <c r="B830900"/>
      <c r="C830900"/>
      <c r="D830900"/>
      <c r="E830900"/>
      <c r="F830900"/>
      <c r="G830900"/>
      <c r="H830900"/>
      <c r="I830900"/>
      <c r="J830900"/>
      <c r="K830900"/>
      <c r="L830900"/>
      <c r="M830900" s="115"/>
      <c r="N830900" s="115"/>
      <c r="O830900"/>
      <c r="P830900"/>
      <c r="Q830900"/>
      <c r="R830900" s="19"/>
      <c r="S830900" s="19"/>
      <c r="T830900"/>
      <c r="U830900" s="113"/>
      <c r="V830900" s="19"/>
      <c r="W830900" s="19"/>
      <c r="X830900" s="19"/>
      <c r="Y830900" s="19"/>
      <c r="Z830900" s="19"/>
      <c r="AA830900" s="19"/>
      <c r="AB830900" s="19"/>
      <c r="AC830900" s="19"/>
      <c r="AD830900" s="19"/>
      <c r="AE830900" s="19"/>
      <c r="AF830900" s="19"/>
      <c r="AG830900" s="19"/>
      <c r="AH830900" s="19"/>
      <c r="AI830900" s="19"/>
      <c r="AJ830900" s="19"/>
      <c r="AK830900" s="19"/>
      <c r="AL830900" s="19"/>
      <c r="AM830900" s="19"/>
      <c r="AN830900" s="19"/>
      <c r="AO830900" s="19"/>
      <c r="AP830900"/>
    </row>
    <row r="830901" spans="1:42" s="116" customFormat="1" x14ac:dyDescent="0.3">
      <c r="A830901"/>
      <c r="B830901"/>
      <c r="C830901"/>
      <c r="D830901"/>
      <c r="E830901"/>
      <c r="F830901"/>
      <c r="G830901"/>
      <c r="H830901"/>
      <c r="I830901"/>
      <c r="J830901"/>
      <c r="K830901"/>
      <c r="L830901"/>
      <c r="M830901" s="115"/>
      <c r="N830901" s="115"/>
      <c r="O830901"/>
      <c r="P830901"/>
      <c r="Q830901"/>
      <c r="R830901" s="19"/>
      <c r="S830901" s="19"/>
      <c r="T830901"/>
      <c r="U830901" s="113"/>
      <c r="V830901" s="19"/>
      <c r="W830901" s="19"/>
      <c r="X830901" s="19"/>
      <c r="Y830901" s="19"/>
      <c r="Z830901" s="19"/>
      <c r="AA830901" s="19"/>
      <c r="AB830901" s="19"/>
      <c r="AC830901" s="19"/>
      <c r="AD830901" s="19"/>
      <c r="AE830901" s="19"/>
      <c r="AF830901" s="19"/>
      <c r="AG830901" s="19"/>
      <c r="AH830901" s="19"/>
      <c r="AI830901" s="19"/>
      <c r="AJ830901" s="19"/>
      <c r="AK830901" s="19"/>
      <c r="AL830901" s="19"/>
      <c r="AM830901" s="19"/>
      <c r="AN830901" s="19"/>
      <c r="AO830901" s="19"/>
      <c r="AP830901"/>
    </row>
    <row r="830902" spans="1:42" s="116" customFormat="1" x14ac:dyDescent="0.3">
      <c r="A830902"/>
      <c r="B830902"/>
      <c r="C830902"/>
      <c r="D830902"/>
      <c r="E830902"/>
      <c r="F830902"/>
      <c r="G830902"/>
      <c r="H830902"/>
      <c r="I830902"/>
      <c r="J830902"/>
      <c r="K830902"/>
      <c r="L830902"/>
      <c r="M830902" s="115"/>
      <c r="N830902" s="115"/>
      <c r="O830902"/>
      <c r="P830902"/>
      <c r="Q830902"/>
      <c r="R830902" s="19"/>
      <c r="S830902" s="19"/>
      <c r="T830902"/>
      <c r="U830902" s="113"/>
      <c r="V830902" s="19"/>
      <c r="W830902" s="19"/>
      <c r="X830902" s="19"/>
      <c r="Y830902" s="19"/>
      <c r="Z830902" s="19"/>
      <c r="AA830902" s="19"/>
      <c r="AB830902" s="19"/>
      <c r="AC830902" s="19"/>
      <c r="AD830902" s="19"/>
      <c r="AE830902" s="19"/>
      <c r="AF830902" s="19"/>
      <c r="AG830902" s="19"/>
      <c r="AH830902" s="19"/>
      <c r="AI830902" s="19"/>
      <c r="AJ830902" s="19"/>
      <c r="AK830902" s="19"/>
      <c r="AL830902" s="19"/>
      <c r="AM830902" s="19"/>
      <c r="AN830902" s="19"/>
      <c r="AO830902" s="19"/>
      <c r="AP830902"/>
    </row>
    <row r="830903" spans="1:42" s="116" customFormat="1" x14ac:dyDescent="0.3">
      <c r="A830903"/>
      <c r="B830903"/>
      <c r="C830903"/>
      <c r="D830903"/>
      <c r="E830903"/>
      <c r="F830903"/>
      <c r="G830903"/>
      <c r="H830903"/>
      <c r="I830903"/>
      <c r="J830903"/>
      <c r="K830903"/>
      <c r="L830903"/>
      <c r="M830903" s="115"/>
      <c r="N830903" s="115"/>
      <c r="O830903"/>
      <c r="P830903"/>
      <c r="Q830903"/>
      <c r="R830903" s="19"/>
      <c r="S830903" s="19"/>
      <c r="T830903"/>
      <c r="U830903" s="113"/>
      <c r="V830903" s="19"/>
      <c r="W830903" s="19"/>
      <c r="X830903" s="19"/>
      <c r="Y830903" s="19"/>
      <c r="Z830903" s="19"/>
      <c r="AA830903" s="19"/>
      <c r="AB830903" s="19"/>
      <c r="AC830903" s="19"/>
      <c r="AD830903" s="19"/>
      <c r="AE830903" s="19"/>
      <c r="AF830903" s="19"/>
      <c r="AG830903" s="19"/>
      <c r="AH830903" s="19"/>
      <c r="AI830903" s="19"/>
      <c r="AJ830903" s="19"/>
      <c r="AK830903" s="19"/>
      <c r="AL830903" s="19"/>
      <c r="AM830903" s="19"/>
      <c r="AN830903" s="19"/>
      <c r="AO830903" s="19"/>
      <c r="AP830903"/>
    </row>
    <row r="830904" spans="1:42" s="116" customFormat="1" x14ac:dyDescent="0.3">
      <c r="A830904"/>
      <c r="B830904"/>
      <c r="C830904"/>
      <c r="D830904"/>
      <c r="E830904"/>
      <c r="F830904"/>
      <c r="G830904"/>
      <c r="H830904"/>
      <c r="I830904"/>
      <c r="J830904"/>
      <c r="K830904"/>
      <c r="L830904"/>
      <c r="M830904" s="115"/>
      <c r="N830904" s="115"/>
      <c r="O830904"/>
      <c r="P830904"/>
      <c r="Q830904"/>
      <c r="R830904" s="19"/>
      <c r="S830904" s="19"/>
      <c r="T830904"/>
      <c r="U830904" s="113"/>
      <c r="V830904" s="19"/>
      <c r="W830904" s="19"/>
      <c r="X830904" s="19"/>
      <c r="Y830904" s="19"/>
      <c r="Z830904" s="19"/>
      <c r="AA830904" s="19"/>
      <c r="AB830904" s="19"/>
      <c r="AC830904" s="19"/>
      <c r="AD830904" s="19"/>
      <c r="AE830904" s="19"/>
      <c r="AF830904" s="19"/>
      <c r="AG830904" s="19"/>
      <c r="AH830904" s="19"/>
      <c r="AI830904" s="19"/>
      <c r="AJ830904" s="19"/>
      <c r="AK830904" s="19"/>
      <c r="AL830904" s="19"/>
      <c r="AM830904" s="19"/>
      <c r="AN830904" s="19"/>
      <c r="AO830904" s="19"/>
      <c r="AP830904"/>
    </row>
    <row r="830905" spans="1:42" s="116" customFormat="1" x14ac:dyDescent="0.3">
      <c r="A830905"/>
      <c r="B830905"/>
      <c r="C830905"/>
      <c r="D830905"/>
      <c r="E830905"/>
      <c r="F830905"/>
      <c r="G830905"/>
      <c r="H830905"/>
      <c r="I830905"/>
      <c r="J830905"/>
      <c r="K830905"/>
      <c r="L830905"/>
      <c r="M830905" s="115"/>
      <c r="N830905" s="115"/>
      <c r="O830905"/>
      <c r="P830905"/>
      <c r="Q830905"/>
      <c r="R830905" s="19"/>
      <c r="S830905" s="19"/>
      <c r="T830905"/>
      <c r="U830905" s="113"/>
      <c r="V830905" s="19"/>
      <c r="W830905" s="19"/>
      <c r="X830905" s="19"/>
      <c r="Y830905" s="19"/>
      <c r="Z830905" s="19"/>
      <c r="AA830905" s="19"/>
      <c r="AB830905" s="19"/>
      <c r="AC830905" s="19"/>
      <c r="AD830905" s="19"/>
      <c r="AE830905" s="19"/>
      <c r="AF830905" s="19"/>
      <c r="AG830905" s="19"/>
      <c r="AH830905" s="19"/>
      <c r="AI830905" s="19"/>
      <c r="AJ830905" s="19"/>
      <c r="AK830905" s="19"/>
      <c r="AL830905" s="19"/>
      <c r="AM830905" s="19"/>
      <c r="AN830905" s="19"/>
      <c r="AO830905" s="19"/>
      <c r="AP830905"/>
    </row>
    <row r="830906" spans="1:42" s="116" customFormat="1" x14ac:dyDescent="0.3">
      <c r="A830906"/>
      <c r="B830906"/>
      <c r="C830906"/>
      <c r="D830906"/>
      <c r="E830906"/>
      <c r="F830906"/>
      <c r="G830906"/>
      <c r="H830906"/>
      <c r="I830906"/>
      <c r="J830906"/>
      <c r="K830906"/>
      <c r="L830906"/>
      <c r="M830906" s="115"/>
      <c r="N830906" s="115"/>
      <c r="O830906"/>
      <c r="P830906"/>
      <c r="Q830906"/>
      <c r="R830906" s="19"/>
      <c r="S830906" s="19"/>
      <c r="T830906"/>
      <c r="U830906" s="113"/>
      <c r="V830906" s="19"/>
      <c r="W830906" s="19"/>
      <c r="X830906" s="19"/>
      <c r="Y830906" s="19"/>
      <c r="Z830906" s="19"/>
      <c r="AA830906" s="19"/>
      <c r="AB830906" s="19"/>
      <c r="AC830906" s="19"/>
      <c r="AD830906" s="19"/>
      <c r="AE830906" s="19"/>
      <c r="AF830906" s="19"/>
      <c r="AG830906" s="19"/>
      <c r="AH830906" s="19"/>
      <c r="AI830906" s="19"/>
      <c r="AJ830906" s="19"/>
      <c r="AK830906" s="19"/>
      <c r="AL830906" s="19"/>
      <c r="AM830906" s="19"/>
      <c r="AN830906" s="19"/>
      <c r="AO830906" s="19"/>
      <c r="AP830906"/>
    </row>
    <row r="830907" spans="1:42" s="116" customFormat="1" x14ac:dyDescent="0.3">
      <c r="A830907"/>
      <c r="B830907"/>
      <c r="C830907"/>
      <c r="D830907"/>
      <c r="E830907"/>
      <c r="F830907"/>
      <c r="G830907"/>
      <c r="H830907"/>
      <c r="I830907"/>
      <c r="J830907"/>
      <c r="K830907"/>
      <c r="L830907"/>
      <c r="M830907" s="115"/>
      <c r="N830907" s="115"/>
      <c r="O830907"/>
      <c r="P830907"/>
      <c r="Q830907"/>
      <c r="R830907" s="19"/>
      <c r="S830907" s="19"/>
      <c r="T830907"/>
      <c r="U830907" s="113"/>
      <c r="V830907" s="19"/>
      <c r="W830907" s="19"/>
      <c r="X830907" s="19"/>
      <c r="Y830907" s="19"/>
      <c r="Z830907" s="19"/>
      <c r="AA830907" s="19"/>
      <c r="AB830907" s="19"/>
      <c r="AC830907" s="19"/>
      <c r="AD830907" s="19"/>
      <c r="AE830907" s="19"/>
      <c r="AF830907" s="19"/>
      <c r="AG830907" s="19"/>
      <c r="AH830907" s="19"/>
      <c r="AI830907" s="19"/>
      <c r="AJ830907" s="19"/>
      <c r="AK830907" s="19"/>
      <c r="AL830907" s="19"/>
      <c r="AM830907" s="19"/>
      <c r="AN830907" s="19"/>
      <c r="AO830907" s="19"/>
      <c r="AP830907"/>
    </row>
    <row r="830908" spans="1:42" s="116" customFormat="1" x14ac:dyDescent="0.3">
      <c r="A830908"/>
      <c r="B830908"/>
      <c r="C830908"/>
      <c r="D830908"/>
      <c r="E830908"/>
      <c r="F830908"/>
      <c r="G830908"/>
      <c r="H830908"/>
      <c r="I830908"/>
      <c r="J830908"/>
      <c r="K830908"/>
      <c r="L830908"/>
      <c r="M830908" s="115"/>
      <c r="N830908" s="115"/>
      <c r="O830908"/>
      <c r="P830908"/>
      <c r="Q830908"/>
      <c r="R830908" s="19"/>
      <c r="S830908" s="19"/>
      <c r="T830908"/>
      <c r="U830908" s="113"/>
      <c r="V830908" s="19"/>
      <c r="W830908" s="19"/>
      <c r="X830908" s="19"/>
      <c r="Y830908" s="19"/>
      <c r="Z830908" s="19"/>
      <c r="AA830908" s="19"/>
      <c r="AB830908" s="19"/>
      <c r="AC830908" s="19"/>
      <c r="AD830908" s="19"/>
      <c r="AE830908" s="19"/>
      <c r="AF830908" s="19"/>
      <c r="AG830908" s="19"/>
      <c r="AH830908" s="19"/>
      <c r="AI830908" s="19"/>
      <c r="AJ830908" s="19"/>
      <c r="AK830908" s="19"/>
      <c r="AL830908" s="19"/>
      <c r="AM830908" s="19"/>
      <c r="AN830908" s="19"/>
      <c r="AO830908" s="19"/>
      <c r="AP830908"/>
    </row>
    <row r="830909" spans="1:42" s="116" customFormat="1" x14ac:dyDescent="0.3">
      <c r="A830909"/>
      <c r="B830909"/>
      <c r="C830909"/>
      <c r="D830909"/>
      <c r="E830909"/>
      <c r="F830909"/>
      <c r="G830909"/>
      <c r="H830909"/>
      <c r="I830909"/>
      <c r="J830909"/>
      <c r="K830909"/>
      <c r="L830909"/>
      <c r="M830909" s="115"/>
      <c r="N830909" s="115"/>
      <c r="O830909"/>
      <c r="P830909"/>
      <c r="Q830909"/>
      <c r="R830909" s="19"/>
      <c r="S830909" s="19"/>
      <c r="T830909"/>
      <c r="U830909" s="113"/>
      <c r="V830909" s="19"/>
      <c r="W830909" s="19"/>
      <c r="X830909" s="19"/>
      <c r="Y830909" s="19"/>
      <c r="Z830909" s="19"/>
      <c r="AA830909" s="19"/>
      <c r="AB830909" s="19"/>
      <c r="AC830909" s="19"/>
      <c r="AD830909" s="19"/>
      <c r="AE830909" s="19"/>
      <c r="AF830909" s="19"/>
      <c r="AG830909" s="19"/>
      <c r="AH830909" s="19"/>
      <c r="AI830909" s="19"/>
      <c r="AJ830909" s="19"/>
      <c r="AK830909" s="19"/>
      <c r="AL830909" s="19"/>
      <c r="AM830909" s="19"/>
      <c r="AN830909" s="19"/>
      <c r="AO830909" s="19"/>
      <c r="AP830909"/>
    </row>
    <row r="830910" spans="1:42" s="116" customFormat="1" x14ac:dyDescent="0.3">
      <c r="A830910"/>
      <c r="B830910"/>
      <c r="C830910"/>
      <c r="D830910"/>
      <c r="E830910"/>
      <c r="F830910"/>
      <c r="G830910"/>
      <c r="H830910"/>
      <c r="I830910"/>
      <c r="J830910"/>
      <c r="K830910"/>
      <c r="L830910"/>
      <c r="M830910" s="115"/>
      <c r="N830910" s="115"/>
      <c r="O830910"/>
      <c r="P830910"/>
      <c r="Q830910"/>
      <c r="R830910" s="19"/>
      <c r="S830910" s="19"/>
      <c r="T830910"/>
      <c r="U830910" s="113"/>
      <c r="V830910" s="19"/>
      <c r="W830910" s="19"/>
      <c r="X830910" s="19"/>
      <c r="Y830910" s="19"/>
      <c r="Z830910" s="19"/>
      <c r="AA830910" s="19"/>
      <c r="AB830910" s="19"/>
      <c r="AC830910" s="19"/>
      <c r="AD830910" s="19"/>
      <c r="AE830910" s="19"/>
      <c r="AF830910" s="19"/>
      <c r="AG830910" s="19"/>
      <c r="AH830910" s="19"/>
      <c r="AI830910" s="19"/>
      <c r="AJ830910" s="19"/>
      <c r="AK830910" s="19"/>
      <c r="AL830910" s="19"/>
      <c r="AM830910" s="19"/>
      <c r="AN830910" s="19"/>
      <c r="AO830910" s="19"/>
      <c r="AP830910"/>
    </row>
    <row r="830911" spans="1:42" s="116" customFormat="1" x14ac:dyDescent="0.3">
      <c r="A830911"/>
      <c r="B830911"/>
      <c r="C830911"/>
      <c r="D830911"/>
      <c r="E830911"/>
      <c r="F830911"/>
      <c r="G830911"/>
      <c r="H830911"/>
      <c r="I830911"/>
      <c r="J830911"/>
      <c r="K830911"/>
      <c r="L830911"/>
      <c r="M830911" s="115"/>
      <c r="N830911" s="115"/>
      <c r="O830911"/>
      <c r="P830911"/>
      <c r="Q830911"/>
      <c r="R830911" s="19"/>
      <c r="S830911" s="19"/>
      <c r="T830911"/>
      <c r="U830911" s="113"/>
      <c r="V830911" s="19"/>
      <c r="W830911" s="19"/>
      <c r="X830911" s="19"/>
      <c r="Y830911" s="19"/>
      <c r="Z830911" s="19"/>
      <c r="AA830911" s="19"/>
      <c r="AB830911" s="19"/>
      <c r="AC830911" s="19"/>
      <c r="AD830911" s="19"/>
      <c r="AE830911" s="19"/>
      <c r="AF830911" s="19"/>
      <c r="AG830911" s="19"/>
      <c r="AH830911" s="19"/>
      <c r="AI830911" s="19"/>
      <c r="AJ830911" s="19"/>
      <c r="AK830911" s="19"/>
      <c r="AL830911" s="19"/>
      <c r="AM830911" s="19"/>
      <c r="AN830911" s="19"/>
      <c r="AO830911" s="19"/>
      <c r="AP830911"/>
    </row>
    <row r="830912" spans="1:42" s="116" customFormat="1" x14ac:dyDescent="0.3">
      <c r="A830912"/>
      <c r="B830912"/>
      <c r="C830912"/>
      <c r="D830912"/>
      <c r="E830912"/>
      <c r="F830912"/>
      <c r="G830912"/>
      <c r="H830912"/>
      <c r="I830912"/>
      <c r="J830912"/>
      <c r="K830912"/>
      <c r="L830912"/>
      <c r="M830912" s="115"/>
      <c r="N830912" s="115"/>
      <c r="O830912"/>
      <c r="P830912"/>
      <c r="Q830912"/>
      <c r="R830912" s="19"/>
      <c r="S830912" s="19"/>
      <c r="T830912"/>
      <c r="U830912" s="113"/>
      <c r="V830912" s="19"/>
      <c r="W830912" s="19"/>
      <c r="X830912" s="19"/>
      <c r="Y830912" s="19"/>
      <c r="Z830912" s="19"/>
      <c r="AA830912" s="19"/>
      <c r="AB830912" s="19"/>
      <c r="AC830912" s="19"/>
      <c r="AD830912" s="19"/>
      <c r="AE830912" s="19"/>
      <c r="AF830912" s="19"/>
      <c r="AG830912" s="19"/>
      <c r="AH830912" s="19"/>
      <c r="AI830912" s="19"/>
      <c r="AJ830912" s="19"/>
      <c r="AK830912" s="19"/>
      <c r="AL830912" s="19"/>
      <c r="AM830912" s="19"/>
      <c r="AN830912" s="19"/>
      <c r="AO830912" s="19"/>
      <c r="AP830912"/>
    </row>
    <row r="830913" spans="1:42" s="116" customFormat="1" x14ac:dyDescent="0.3">
      <c r="A830913"/>
      <c r="B830913"/>
      <c r="C830913"/>
      <c r="D830913"/>
      <c r="E830913"/>
      <c r="F830913"/>
      <c r="G830913"/>
      <c r="H830913"/>
      <c r="I830913"/>
      <c r="J830913"/>
      <c r="K830913"/>
      <c r="L830913"/>
      <c r="M830913" s="115"/>
      <c r="N830913" s="115"/>
      <c r="O830913"/>
      <c r="P830913"/>
      <c r="Q830913"/>
      <c r="R830913" s="19"/>
      <c r="S830913" s="19"/>
      <c r="T830913"/>
      <c r="U830913" s="113"/>
      <c r="V830913" s="19"/>
      <c r="W830913" s="19"/>
      <c r="X830913" s="19"/>
      <c r="Y830913" s="19"/>
      <c r="Z830913" s="19"/>
      <c r="AA830913" s="19"/>
      <c r="AB830913" s="19"/>
      <c r="AC830913" s="19"/>
      <c r="AD830913" s="19"/>
      <c r="AE830913" s="19"/>
      <c r="AF830913" s="19"/>
      <c r="AG830913" s="19"/>
      <c r="AH830913" s="19"/>
      <c r="AI830913" s="19"/>
      <c r="AJ830913" s="19"/>
      <c r="AK830913" s="19"/>
      <c r="AL830913" s="19"/>
      <c r="AM830913" s="19"/>
      <c r="AN830913" s="19"/>
      <c r="AO830913" s="19"/>
      <c r="AP830913"/>
    </row>
    <row r="830914" spans="1:42" s="116" customFormat="1" x14ac:dyDescent="0.3">
      <c r="A830914"/>
      <c r="B830914"/>
      <c r="C830914"/>
      <c r="D830914"/>
      <c r="E830914"/>
      <c r="F830914"/>
      <c r="G830914"/>
      <c r="H830914"/>
      <c r="I830914"/>
      <c r="J830914"/>
      <c r="K830914"/>
      <c r="L830914"/>
      <c r="M830914" s="115"/>
      <c r="N830914" s="115"/>
      <c r="O830914"/>
      <c r="P830914"/>
      <c r="Q830914"/>
      <c r="R830914" s="19"/>
      <c r="S830914" s="19"/>
      <c r="T830914"/>
      <c r="U830914" s="113"/>
      <c r="V830914" s="19"/>
      <c r="W830914" s="19"/>
      <c r="X830914" s="19"/>
      <c r="Y830914" s="19"/>
      <c r="Z830914" s="19"/>
      <c r="AA830914" s="19"/>
      <c r="AB830914" s="19"/>
      <c r="AC830914" s="19"/>
      <c r="AD830914" s="19"/>
      <c r="AE830914" s="19"/>
      <c r="AF830914" s="19"/>
      <c r="AG830914" s="19"/>
      <c r="AH830914" s="19"/>
      <c r="AI830914" s="19"/>
      <c r="AJ830914" s="19"/>
      <c r="AK830914" s="19"/>
      <c r="AL830914" s="19"/>
      <c r="AM830914" s="19"/>
      <c r="AN830914" s="19"/>
      <c r="AO830914" s="19"/>
      <c r="AP830914"/>
    </row>
    <row r="830915" spans="1:42" s="116" customFormat="1" x14ac:dyDescent="0.3">
      <c r="A830915"/>
      <c r="B830915"/>
      <c r="C830915"/>
      <c r="D830915"/>
      <c r="E830915"/>
      <c r="F830915"/>
      <c r="G830915"/>
      <c r="H830915"/>
      <c r="I830915"/>
      <c r="J830915"/>
      <c r="K830915"/>
      <c r="L830915"/>
      <c r="M830915" s="115"/>
      <c r="N830915" s="115"/>
      <c r="O830915"/>
      <c r="P830915"/>
      <c r="Q830915"/>
      <c r="R830915" s="19"/>
      <c r="S830915" s="19"/>
      <c r="T830915"/>
      <c r="U830915" s="113"/>
      <c r="V830915" s="19"/>
      <c r="W830915" s="19"/>
      <c r="X830915" s="19"/>
      <c r="Y830915" s="19"/>
      <c r="Z830915" s="19"/>
      <c r="AA830915" s="19"/>
      <c r="AB830915" s="19"/>
      <c r="AC830915" s="19"/>
      <c r="AD830915" s="19"/>
      <c r="AE830915" s="19"/>
      <c r="AF830915" s="19"/>
      <c r="AG830915" s="19"/>
      <c r="AH830915" s="19"/>
      <c r="AI830915" s="19"/>
      <c r="AJ830915" s="19"/>
      <c r="AK830915" s="19"/>
      <c r="AL830915" s="19"/>
      <c r="AM830915" s="19"/>
      <c r="AN830915" s="19"/>
      <c r="AO830915" s="19"/>
      <c r="AP830915"/>
    </row>
    <row r="830916" spans="1:42" s="116" customFormat="1" x14ac:dyDescent="0.3">
      <c r="A830916"/>
      <c r="B830916"/>
      <c r="C830916"/>
      <c r="D830916"/>
      <c r="E830916"/>
      <c r="F830916"/>
      <c r="G830916"/>
      <c r="H830916"/>
      <c r="I830916"/>
      <c r="J830916"/>
      <c r="K830916"/>
      <c r="L830916"/>
      <c r="M830916" s="115"/>
      <c r="N830916" s="115"/>
      <c r="O830916"/>
      <c r="P830916"/>
      <c r="Q830916"/>
      <c r="R830916" s="19"/>
      <c r="S830916" s="19"/>
      <c r="T830916"/>
      <c r="U830916" s="113"/>
      <c r="V830916" s="19"/>
      <c r="W830916" s="19"/>
      <c r="X830916" s="19"/>
      <c r="Y830916" s="19"/>
      <c r="Z830916" s="19"/>
      <c r="AA830916" s="19"/>
      <c r="AB830916" s="19"/>
      <c r="AC830916" s="19"/>
      <c r="AD830916" s="19"/>
      <c r="AE830916" s="19"/>
      <c r="AF830916" s="19"/>
      <c r="AG830916" s="19"/>
      <c r="AH830916" s="19"/>
      <c r="AI830916" s="19"/>
      <c r="AJ830916" s="19"/>
      <c r="AK830916" s="19"/>
      <c r="AL830916" s="19"/>
      <c r="AM830916" s="19"/>
      <c r="AN830916" s="19"/>
      <c r="AO830916" s="19"/>
      <c r="AP830916"/>
    </row>
    <row r="830917" spans="1:42" s="116" customFormat="1" x14ac:dyDescent="0.3">
      <c r="A830917"/>
      <c r="B830917"/>
      <c r="C830917"/>
      <c r="D830917"/>
      <c r="E830917"/>
      <c r="F830917"/>
      <c r="G830917"/>
      <c r="H830917"/>
      <c r="I830917"/>
      <c r="J830917"/>
      <c r="K830917"/>
      <c r="L830917"/>
      <c r="M830917" s="115"/>
      <c r="N830917" s="115"/>
      <c r="O830917"/>
      <c r="P830917"/>
      <c r="Q830917"/>
      <c r="R830917" s="19"/>
      <c r="S830917" s="19"/>
      <c r="T830917"/>
      <c r="U830917" s="113"/>
      <c r="V830917" s="19"/>
      <c r="W830917" s="19"/>
      <c r="X830917" s="19"/>
      <c r="Y830917" s="19"/>
      <c r="Z830917" s="19"/>
      <c r="AA830917" s="19"/>
      <c r="AB830917" s="19"/>
      <c r="AC830917" s="19"/>
      <c r="AD830917" s="19"/>
      <c r="AE830917" s="19"/>
      <c r="AF830917" s="19"/>
      <c r="AG830917" s="19"/>
      <c r="AH830917" s="19"/>
      <c r="AI830917" s="19"/>
      <c r="AJ830917" s="19"/>
      <c r="AK830917" s="19"/>
      <c r="AL830917" s="19"/>
      <c r="AM830917" s="19"/>
      <c r="AN830917" s="19"/>
      <c r="AO830917" s="19"/>
      <c r="AP830917"/>
    </row>
    <row r="830918" spans="1:42" s="116" customFormat="1" x14ac:dyDescent="0.3">
      <c r="A830918"/>
      <c r="B830918"/>
      <c r="C830918"/>
      <c r="D830918"/>
      <c r="E830918"/>
      <c r="F830918"/>
      <c r="G830918"/>
      <c r="H830918"/>
      <c r="I830918"/>
      <c r="J830918"/>
      <c r="K830918"/>
      <c r="L830918"/>
      <c r="M830918" s="115"/>
      <c r="N830918" s="115"/>
      <c r="O830918"/>
      <c r="P830918"/>
      <c r="Q830918"/>
      <c r="R830918" s="19"/>
      <c r="S830918" s="19"/>
      <c r="T830918"/>
      <c r="U830918" s="113"/>
      <c r="V830918" s="19"/>
      <c r="W830918" s="19"/>
      <c r="X830918" s="19"/>
      <c r="Y830918" s="19"/>
      <c r="Z830918" s="19"/>
      <c r="AA830918" s="19"/>
      <c r="AB830918" s="19"/>
      <c r="AC830918" s="19"/>
      <c r="AD830918" s="19"/>
      <c r="AE830918" s="19"/>
      <c r="AF830918" s="19"/>
      <c r="AG830918" s="19"/>
      <c r="AH830918" s="19"/>
      <c r="AI830918" s="19"/>
      <c r="AJ830918" s="19"/>
      <c r="AK830918" s="19"/>
      <c r="AL830918" s="19"/>
      <c r="AM830918" s="19"/>
      <c r="AN830918" s="19"/>
      <c r="AO830918" s="19"/>
      <c r="AP830918"/>
    </row>
    <row r="830919" spans="1:42" s="116" customFormat="1" x14ac:dyDescent="0.3">
      <c r="A830919"/>
      <c r="B830919"/>
      <c r="C830919"/>
      <c r="D830919"/>
      <c r="E830919"/>
      <c r="F830919"/>
      <c r="G830919"/>
      <c r="H830919"/>
      <c r="I830919"/>
      <c r="J830919"/>
      <c r="K830919"/>
      <c r="L830919"/>
      <c r="M830919" s="115"/>
      <c r="N830919" s="115"/>
      <c r="O830919"/>
      <c r="P830919"/>
      <c r="Q830919"/>
      <c r="R830919" s="19"/>
      <c r="S830919" s="19"/>
      <c r="T830919"/>
      <c r="U830919" s="113"/>
      <c r="V830919" s="19"/>
      <c r="W830919" s="19"/>
      <c r="X830919" s="19"/>
      <c r="Y830919" s="19"/>
      <c r="Z830919" s="19"/>
      <c r="AA830919" s="19"/>
      <c r="AB830919" s="19"/>
      <c r="AC830919" s="19"/>
      <c r="AD830919" s="19"/>
      <c r="AE830919" s="19"/>
      <c r="AF830919" s="19"/>
      <c r="AG830919" s="19"/>
      <c r="AH830919" s="19"/>
      <c r="AI830919" s="19"/>
      <c r="AJ830919" s="19"/>
      <c r="AK830919" s="19"/>
      <c r="AL830919" s="19"/>
      <c r="AM830919" s="19"/>
      <c r="AN830919" s="19"/>
      <c r="AO830919" s="19"/>
      <c r="AP830919"/>
    </row>
    <row r="830920" spans="1:42" s="116" customFormat="1" x14ac:dyDescent="0.3">
      <c r="A830920"/>
      <c r="B830920"/>
      <c r="C830920"/>
      <c r="D830920"/>
      <c r="E830920"/>
      <c r="F830920"/>
      <c r="G830920"/>
      <c r="H830920"/>
      <c r="I830920"/>
      <c r="J830920"/>
      <c r="K830920"/>
      <c r="L830920"/>
      <c r="M830920" s="115"/>
      <c r="N830920" s="115"/>
      <c r="O830920"/>
      <c r="P830920"/>
      <c r="Q830920"/>
      <c r="R830920" s="19"/>
      <c r="S830920" s="19"/>
      <c r="T830920"/>
      <c r="U830920" s="113"/>
      <c r="V830920" s="19"/>
      <c r="W830920" s="19"/>
      <c r="X830920" s="19"/>
      <c r="Y830920" s="19"/>
      <c r="Z830920" s="19"/>
      <c r="AA830920" s="19"/>
      <c r="AB830920" s="19"/>
      <c r="AC830920" s="19"/>
      <c r="AD830920" s="19"/>
      <c r="AE830920" s="19"/>
      <c r="AF830920" s="19"/>
      <c r="AG830920" s="19"/>
      <c r="AH830920" s="19"/>
      <c r="AI830920" s="19"/>
      <c r="AJ830920" s="19"/>
      <c r="AK830920" s="19"/>
      <c r="AL830920" s="19"/>
      <c r="AM830920" s="19"/>
      <c r="AN830920" s="19"/>
      <c r="AO830920" s="19"/>
      <c r="AP830920"/>
    </row>
    <row r="830921" spans="1:42" s="116" customFormat="1" x14ac:dyDescent="0.3">
      <c r="A830921"/>
      <c r="B830921"/>
      <c r="C830921"/>
      <c r="D830921"/>
      <c r="E830921"/>
      <c r="F830921"/>
      <c r="G830921"/>
      <c r="H830921"/>
      <c r="I830921"/>
      <c r="J830921"/>
      <c r="K830921"/>
      <c r="L830921"/>
      <c r="M830921" s="115"/>
      <c r="N830921" s="115"/>
      <c r="O830921"/>
      <c r="P830921"/>
      <c r="Q830921"/>
      <c r="R830921" s="19"/>
      <c r="S830921" s="19"/>
      <c r="T830921"/>
      <c r="U830921" s="113"/>
      <c r="V830921" s="19"/>
      <c r="W830921" s="19"/>
      <c r="X830921" s="19"/>
      <c r="Y830921" s="19"/>
      <c r="Z830921" s="19"/>
      <c r="AA830921" s="19"/>
      <c r="AB830921" s="19"/>
      <c r="AC830921" s="19"/>
      <c r="AD830921" s="19"/>
      <c r="AE830921" s="19"/>
      <c r="AF830921" s="19"/>
      <c r="AG830921" s="19"/>
      <c r="AH830921" s="19"/>
      <c r="AI830921" s="19"/>
      <c r="AJ830921" s="19"/>
      <c r="AK830921" s="19"/>
      <c r="AL830921" s="19"/>
      <c r="AM830921" s="19"/>
      <c r="AN830921" s="19"/>
      <c r="AO830921" s="19"/>
      <c r="AP830921"/>
    </row>
    <row r="830922" spans="1:42" s="116" customFormat="1" x14ac:dyDescent="0.3">
      <c r="A830922"/>
      <c r="B830922"/>
      <c r="C830922"/>
      <c r="D830922"/>
      <c r="E830922"/>
      <c r="F830922"/>
      <c r="G830922"/>
      <c r="H830922"/>
      <c r="I830922"/>
      <c r="J830922"/>
      <c r="K830922"/>
      <c r="L830922"/>
      <c r="M830922" s="115"/>
      <c r="N830922" s="115"/>
      <c r="O830922"/>
      <c r="P830922"/>
      <c r="Q830922"/>
      <c r="R830922" s="19"/>
      <c r="S830922" s="19"/>
      <c r="T830922"/>
      <c r="U830922" s="113"/>
      <c r="V830922" s="19"/>
      <c r="W830922" s="19"/>
      <c r="X830922" s="19"/>
      <c r="Y830922" s="19"/>
      <c r="Z830922" s="19"/>
      <c r="AA830922" s="19"/>
      <c r="AB830922" s="19"/>
      <c r="AC830922" s="19"/>
      <c r="AD830922" s="19"/>
      <c r="AE830922" s="19"/>
      <c r="AF830922" s="19"/>
      <c r="AG830922" s="19"/>
      <c r="AH830922" s="19"/>
      <c r="AI830922" s="19"/>
      <c r="AJ830922" s="19"/>
      <c r="AK830922" s="19"/>
      <c r="AL830922" s="19"/>
      <c r="AM830922" s="19"/>
      <c r="AN830922" s="19"/>
      <c r="AO830922" s="19"/>
      <c r="AP830922"/>
    </row>
    <row r="830923" spans="1:42" s="116" customFormat="1" x14ac:dyDescent="0.3">
      <c r="A830923"/>
      <c r="B830923"/>
      <c r="C830923"/>
      <c r="D830923"/>
      <c r="E830923"/>
      <c r="F830923"/>
      <c r="G830923"/>
      <c r="H830923"/>
      <c r="I830923"/>
      <c r="J830923"/>
      <c r="K830923"/>
      <c r="L830923"/>
      <c r="M830923" s="115"/>
      <c r="N830923" s="115"/>
      <c r="O830923"/>
      <c r="P830923"/>
      <c r="Q830923"/>
      <c r="R830923" s="19"/>
      <c r="S830923" s="19"/>
      <c r="T830923"/>
      <c r="U830923" s="113"/>
      <c r="V830923" s="19"/>
      <c r="W830923" s="19"/>
      <c r="X830923" s="19"/>
      <c r="Y830923" s="19"/>
      <c r="Z830923" s="19"/>
      <c r="AA830923" s="19"/>
      <c r="AB830923" s="19"/>
      <c r="AC830923" s="19"/>
      <c r="AD830923" s="19"/>
      <c r="AE830923" s="19"/>
      <c r="AF830923" s="19"/>
      <c r="AG830923" s="19"/>
      <c r="AH830923" s="19"/>
      <c r="AI830923" s="19"/>
      <c r="AJ830923" s="19"/>
      <c r="AK830923" s="19"/>
      <c r="AL830923" s="19"/>
      <c r="AM830923" s="19"/>
      <c r="AN830923" s="19"/>
      <c r="AO830923" s="19"/>
      <c r="AP830923"/>
    </row>
    <row r="830924" spans="1:42" s="116" customFormat="1" x14ac:dyDescent="0.3">
      <c r="A830924"/>
      <c r="B830924"/>
      <c r="C830924"/>
      <c r="D830924"/>
      <c r="E830924"/>
      <c r="F830924"/>
      <c r="G830924"/>
      <c r="H830924"/>
      <c r="I830924"/>
      <c r="J830924"/>
      <c r="K830924"/>
      <c r="L830924"/>
      <c r="M830924" s="115"/>
      <c r="N830924" s="115"/>
      <c r="O830924"/>
      <c r="P830924"/>
      <c r="Q830924"/>
      <c r="R830924" s="19"/>
      <c r="S830924" s="19"/>
      <c r="T830924"/>
      <c r="U830924" s="113"/>
      <c r="V830924" s="19"/>
      <c r="W830924" s="19"/>
      <c r="X830924" s="19"/>
      <c r="Y830924" s="19"/>
      <c r="Z830924" s="19"/>
      <c r="AA830924" s="19"/>
      <c r="AB830924" s="19"/>
      <c r="AC830924" s="19"/>
      <c r="AD830924" s="19"/>
      <c r="AE830924" s="19"/>
      <c r="AF830924" s="19"/>
      <c r="AG830924" s="19"/>
      <c r="AH830924" s="19"/>
      <c r="AI830924" s="19"/>
      <c r="AJ830924" s="19"/>
      <c r="AK830924" s="19"/>
      <c r="AL830924" s="19"/>
      <c r="AM830924" s="19"/>
      <c r="AN830924" s="19"/>
      <c r="AO830924" s="19"/>
      <c r="AP830924"/>
    </row>
    <row r="830925" spans="1:42" s="116" customFormat="1" x14ac:dyDescent="0.3">
      <c r="A830925"/>
      <c r="B830925"/>
      <c r="C830925"/>
      <c r="D830925"/>
      <c r="E830925"/>
      <c r="F830925"/>
      <c r="G830925"/>
      <c r="H830925"/>
      <c r="I830925"/>
      <c r="J830925"/>
      <c r="K830925"/>
      <c r="L830925"/>
      <c r="M830925" s="115"/>
      <c r="N830925" s="115"/>
      <c r="O830925"/>
      <c r="P830925"/>
      <c r="Q830925"/>
      <c r="R830925" s="19"/>
      <c r="S830925" s="19"/>
      <c r="T830925"/>
      <c r="U830925" s="113"/>
      <c r="V830925" s="19"/>
      <c r="W830925" s="19"/>
      <c r="X830925" s="19"/>
      <c r="Y830925" s="19"/>
      <c r="Z830925" s="19"/>
      <c r="AA830925" s="19"/>
      <c r="AB830925" s="19"/>
      <c r="AC830925" s="19"/>
      <c r="AD830925" s="19"/>
      <c r="AE830925" s="19"/>
      <c r="AF830925" s="19"/>
      <c r="AG830925" s="19"/>
      <c r="AH830925" s="19"/>
      <c r="AI830925" s="19"/>
      <c r="AJ830925" s="19"/>
      <c r="AK830925" s="19"/>
      <c r="AL830925" s="19"/>
      <c r="AM830925" s="19"/>
      <c r="AN830925" s="19"/>
      <c r="AO830925" s="19"/>
      <c r="AP830925"/>
    </row>
    <row r="830926" spans="1:42" s="116" customFormat="1" x14ac:dyDescent="0.3">
      <c r="A830926"/>
      <c r="B830926"/>
      <c r="C830926"/>
      <c r="D830926"/>
      <c r="E830926"/>
      <c r="F830926"/>
      <c r="G830926"/>
      <c r="H830926"/>
      <c r="I830926"/>
      <c r="J830926"/>
      <c r="K830926"/>
      <c r="L830926"/>
      <c r="M830926" s="115"/>
      <c r="N830926" s="115"/>
      <c r="O830926"/>
      <c r="P830926"/>
      <c r="Q830926"/>
      <c r="R830926" s="19"/>
      <c r="S830926" s="19"/>
      <c r="T830926"/>
      <c r="U830926" s="113"/>
      <c r="V830926" s="19"/>
      <c r="W830926" s="19"/>
      <c r="X830926" s="19"/>
      <c r="Y830926" s="19"/>
      <c r="Z830926" s="19"/>
      <c r="AA830926" s="19"/>
      <c r="AB830926" s="19"/>
      <c r="AC830926" s="19"/>
      <c r="AD830926" s="19"/>
      <c r="AE830926" s="19"/>
      <c r="AF830926" s="19"/>
      <c r="AG830926" s="19"/>
      <c r="AH830926" s="19"/>
      <c r="AI830926" s="19"/>
      <c r="AJ830926" s="19"/>
      <c r="AK830926" s="19"/>
      <c r="AL830926" s="19"/>
      <c r="AM830926" s="19"/>
      <c r="AN830926" s="19"/>
      <c r="AO830926" s="19"/>
      <c r="AP830926"/>
    </row>
    <row r="830927" spans="1:42" s="116" customFormat="1" x14ac:dyDescent="0.3">
      <c r="A830927"/>
      <c r="B830927"/>
      <c r="C830927"/>
      <c r="D830927"/>
      <c r="E830927"/>
      <c r="F830927"/>
      <c r="G830927"/>
      <c r="H830927"/>
      <c r="I830927"/>
      <c r="J830927"/>
      <c r="K830927"/>
      <c r="L830927"/>
      <c r="M830927" s="115"/>
      <c r="N830927" s="115"/>
      <c r="O830927"/>
      <c r="P830927"/>
      <c r="Q830927"/>
      <c r="R830927" s="19"/>
      <c r="S830927" s="19"/>
      <c r="T830927"/>
      <c r="U830927" s="113"/>
      <c r="V830927" s="19"/>
      <c r="W830927" s="19"/>
      <c r="X830927" s="19"/>
      <c r="Y830927" s="19"/>
      <c r="Z830927" s="19"/>
      <c r="AA830927" s="19"/>
      <c r="AB830927" s="19"/>
      <c r="AC830927" s="19"/>
      <c r="AD830927" s="19"/>
      <c r="AE830927" s="19"/>
      <c r="AF830927" s="19"/>
      <c r="AG830927" s="19"/>
      <c r="AH830927" s="19"/>
      <c r="AI830927" s="19"/>
      <c r="AJ830927" s="19"/>
      <c r="AK830927" s="19"/>
      <c r="AL830927" s="19"/>
      <c r="AM830927" s="19"/>
      <c r="AN830927" s="19"/>
      <c r="AO830927" s="19"/>
      <c r="AP830927"/>
    </row>
    <row r="830928" spans="1:42" s="116" customFormat="1" x14ac:dyDescent="0.3">
      <c r="A830928"/>
      <c r="B830928"/>
      <c r="C830928"/>
      <c r="D830928"/>
      <c r="E830928"/>
      <c r="F830928"/>
      <c r="G830928"/>
      <c r="H830928"/>
      <c r="I830928"/>
      <c r="J830928"/>
      <c r="K830928"/>
      <c r="L830928"/>
      <c r="M830928" s="115"/>
      <c r="N830928" s="115"/>
      <c r="O830928"/>
      <c r="P830928"/>
      <c r="Q830928"/>
      <c r="R830928" s="19"/>
      <c r="S830928" s="19"/>
      <c r="T830928"/>
      <c r="U830928" s="113"/>
      <c r="V830928" s="19"/>
      <c r="W830928" s="19"/>
      <c r="X830928" s="19"/>
      <c r="Y830928" s="19"/>
      <c r="Z830928" s="19"/>
      <c r="AA830928" s="19"/>
      <c r="AB830928" s="19"/>
      <c r="AC830928" s="19"/>
      <c r="AD830928" s="19"/>
      <c r="AE830928" s="19"/>
      <c r="AF830928" s="19"/>
      <c r="AG830928" s="19"/>
      <c r="AH830928" s="19"/>
      <c r="AI830928" s="19"/>
      <c r="AJ830928" s="19"/>
      <c r="AK830928" s="19"/>
      <c r="AL830928" s="19"/>
      <c r="AM830928" s="19"/>
      <c r="AN830928" s="19"/>
      <c r="AO830928" s="19"/>
      <c r="AP830928"/>
    </row>
    <row r="830929" spans="1:42" s="116" customFormat="1" x14ac:dyDescent="0.3">
      <c r="A830929"/>
      <c r="B830929"/>
      <c r="C830929"/>
      <c r="D830929"/>
      <c r="E830929"/>
      <c r="F830929"/>
      <c r="G830929"/>
      <c r="H830929"/>
      <c r="I830929"/>
      <c r="J830929"/>
      <c r="K830929"/>
      <c r="L830929"/>
      <c r="M830929" s="115"/>
      <c r="N830929" s="115"/>
      <c r="O830929"/>
      <c r="P830929"/>
      <c r="Q830929"/>
      <c r="R830929" s="19"/>
      <c r="S830929" s="19"/>
      <c r="T830929"/>
      <c r="U830929" s="113"/>
      <c r="V830929" s="19"/>
      <c r="W830929" s="19"/>
      <c r="X830929" s="19"/>
      <c r="Y830929" s="19"/>
      <c r="Z830929" s="19"/>
      <c r="AA830929" s="19"/>
      <c r="AB830929" s="19"/>
      <c r="AC830929" s="19"/>
      <c r="AD830929" s="19"/>
      <c r="AE830929" s="19"/>
      <c r="AF830929" s="19"/>
      <c r="AG830929" s="19"/>
      <c r="AH830929" s="19"/>
      <c r="AI830929" s="19"/>
      <c r="AJ830929" s="19"/>
      <c r="AK830929" s="19"/>
      <c r="AL830929" s="19"/>
      <c r="AM830929" s="19"/>
      <c r="AN830929" s="19"/>
      <c r="AO830929" s="19"/>
      <c r="AP830929"/>
    </row>
    <row r="830930" spans="1:42" s="116" customFormat="1" x14ac:dyDescent="0.3">
      <c r="A830930"/>
      <c r="B830930"/>
      <c r="C830930"/>
      <c r="D830930"/>
      <c r="E830930"/>
      <c r="F830930"/>
      <c r="G830930"/>
      <c r="H830930"/>
      <c r="I830930"/>
      <c r="J830930"/>
      <c r="K830930"/>
      <c r="L830930"/>
      <c r="M830930" s="115"/>
      <c r="N830930" s="115"/>
      <c r="O830930"/>
      <c r="P830930"/>
      <c r="Q830930"/>
      <c r="R830930" s="19"/>
      <c r="S830930" s="19"/>
      <c r="T830930"/>
      <c r="U830930" s="113"/>
      <c r="V830930" s="19"/>
      <c r="W830930" s="19"/>
      <c r="X830930" s="19"/>
      <c r="Y830930" s="19"/>
      <c r="Z830930" s="19"/>
      <c r="AA830930" s="19"/>
      <c r="AB830930" s="19"/>
      <c r="AC830930" s="19"/>
      <c r="AD830930" s="19"/>
      <c r="AE830930" s="19"/>
      <c r="AF830930" s="19"/>
      <c r="AG830930" s="19"/>
      <c r="AH830930" s="19"/>
      <c r="AI830930" s="19"/>
      <c r="AJ830930" s="19"/>
      <c r="AK830930" s="19"/>
      <c r="AL830930" s="19"/>
      <c r="AM830930" s="19"/>
      <c r="AN830930" s="19"/>
      <c r="AO830930" s="19"/>
      <c r="AP830930"/>
    </row>
    <row r="830931" spans="1:42" s="116" customFormat="1" x14ac:dyDescent="0.3">
      <c r="A830931"/>
      <c r="B830931"/>
      <c r="C830931"/>
      <c r="D830931"/>
      <c r="E830931"/>
      <c r="F830931"/>
      <c r="G830931"/>
      <c r="H830931"/>
      <c r="I830931"/>
      <c r="J830931"/>
      <c r="K830931"/>
      <c r="L830931"/>
      <c r="M830931" s="115"/>
      <c r="N830931" s="115"/>
      <c r="O830931"/>
      <c r="P830931"/>
      <c r="Q830931"/>
      <c r="R830931" s="19"/>
      <c r="S830931" s="19"/>
      <c r="T830931"/>
      <c r="U830931" s="113"/>
      <c r="V830931" s="19"/>
      <c r="W830931" s="19"/>
      <c r="X830931" s="19"/>
      <c r="Y830931" s="19"/>
      <c r="Z830931" s="19"/>
      <c r="AA830931" s="19"/>
      <c r="AB830931" s="19"/>
      <c r="AC830931" s="19"/>
      <c r="AD830931" s="19"/>
      <c r="AE830931" s="19"/>
      <c r="AF830931" s="19"/>
      <c r="AG830931" s="19"/>
      <c r="AH830931" s="19"/>
      <c r="AI830931" s="19"/>
      <c r="AJ830931" s="19"/>
      <c r="AK830931" s="19"/>
      <c r="AL830931" s="19"/>
      <c r="AM830931" s="19"/>
      <c r="AN830931" s="19"/>
      <c r="AO830931" s="19"/>
      <c r="AP830931"/>
    </row>
    <row r="830932" spans="1:42" s="116" customFormat="1" x14ac:dyDescent="0.3">
      <c r="A830932"/>
      <c r="B830932"/>
      <c r="C830932"/>
      <c r="D830932"/>
      <c r="E830932"/>
      <c r="F830932"/>
      <c r="G830932"/>
      <c r="H830932"/>
      <c r="I830932"/>
      <c r="J830932"/>
      <c r="K830932"/>
      <c r="L830932"/>
      <c r="M830932" s="115"/>
      <c r="N830932" s="115"/>
      <c r="O830932"/>
      <c r="P830932"/>
      <c r="Q830932"/>
      <c r="R830932" s="19"/>
      <c r="S830932" s="19"/>
      <c r="T830932"/>
      <c r="U830932" s="113"/>
      <c r="V830932" s="19"/>
      <c r="W830932" s="19"/>
      <c r="X830932" s="19"/>
      <c r="Y830932" s="19"/>
      <c r="Z830932" s="19"/>
      <c r="AA830932" s="19"/>
      <c r="AB830932" s="19"/>
      <c r="AC830932" s="19"/>
      <c r="AD830932" s="19"/>
      <c r="AE830932" s="19"/>
      <c r="AF830932" s="19"/>
      <c r="AG830932" s="19"/>
      <c r="AH830932" s="19"/>
      <c r="AI830932" s="19"/>
      <c r="AJ830932" s="19"/>
      <c r="AK830932" s="19"/>
      <c r="AL830932" s="19"/>
      <c r="AM830932" s="19"/>
      <c r="AN830932" s="19"/>
      <c r="AO830932" s="19"/>
      <c r="AP830932"/>
    </row>
    <row r="830933" spans="1:42" s="116" customFormat="1" x14ac:dyDescent="0.3">
      <c r="A830933"/>
      <c r="B830933"/>
      <c r="C830933"/>
      <c r="D830933"/>
      <c r="E830933"/>
      <c r="F830933"/>
      <c r="G830933"/>
      <c r="H830933"/>
      <c r="I830933"/>
      <c r="J830933"/>
      <c r="K830933"/>
      <c r="L830933"/>
      <c r="M830933" s="115"/>
      <c r="N830933" s="115"/>
      <c r="O830933"/>
      <c r="P830933"/>
      <c r="Q830933"/>
      <c r="R830933" s="19"/>
      <c r="S830933" s="19"/>
      <c r="T830933"/>
      <c r="U830933" s="113"/>
      <c r="V830933" s="19"/>
      <c r="W830933" s="19"/>
      <c r="X830933" s="19"/>
      <c r="Y830933" s="19"/>
      <c r="Z830933" s="19"/>
      <c r="AA830933" s="19"/>
      <c r="AB830933" s="19"/>
      <c r="AC830933" s="19"/>
      <c r="AD830933" s="19"/>
      <c r="AE830933" s="19"/>
      <c r="AF830933" s="19"/>
      <c r="AG830933" s="19"/>
      <c r="AH830933" s="19"/>
      <c r="AI830933" s="19"/>
      <c r="AJ830933" s="19"/>
      <c r="AK830933" s="19"/>
      <c r="AL830933" s="19"/>
      <c r="AM830933" s="19"/>
      <c r="AN830933" s="19"/>
      <c r="AO830933" s="19"/>
      <c r="AP830933"/>
    </row>
    <row r="830934" spans="1:42" s="116" customFormat="1" x14ac:dyDescent="0.3">
      <c r="A830934"/>
      <c r="B830934"/>
      <c r="C830934"/>
      <c r="D830934"/>
      <c r="E830934"/>
      <c r="F830934"/>
      <c r="G830934"/>
      <c r="H830934"/>
      <c r="I830934"/>
      <c r="J830934"/>
      <c r="K830934"/>
      <c r="L830934"/>
      <c r="M830934" s="115"/>
      <c r="N830934" s="115"/>
      <c r="O830934"/>
      <c r="P830934"/>
      <c r="Q830934"/>
      <c r="R830934" s="19"/>
      <c r="S830934" s="19"/>
      <c r="T830934"/>
      <c r="U830934" s="113"/>
      <c r="V830934" s="19"/>
      <c r="W830934" s="19"/>
      <c r="X830934" s="19"/>
      <c r="Y830934" s="19"/>
      <c r="Z830934" s="19"/>
      <c r="AA830934" s="19"/>
      <c r="AB830934" s="19"/>
      <c r="AC830934" s="19"/>
      <c r="AD830934" s="19"/>
      <c r="AE830934" s="19"/>
      <c r="AF830934" s="19"/>
      <c r="AG830934" s="19"/>
      <c r="AH830934" s="19"/>
      <c r="AI830934" s="19"/>
      <c r="AJ830934" s="19"/>
      <c r="AK830934" s="19"/>
      <c r="AL830934" s="19"/>
      <c r="AM830934" s="19"/>
      <c r="AN830934" s="19"/>
      <c r="AO830934" s="19"/>
      <c r="AP830934"/>
    </row>
    <row r="830935" spans="1:42" s="116" customFormat="1" x14ac:dyDescent="0.3">
      <c r="A830935"/>
      <c r="B830935"/>
      <c r="C830935"/>
      <c r="D830935"/>
      <c r="E830935"/>
      <c r="F830935"/>
      <c r="G830935"/>
      <c r="H830935"/>
      <c r="I830935"/>
      <c r="J830935"/>
      <c r="K830935"/>
      <c r="L830935"/>
      <c r="M830935" s="115"/>
      <c r="N830935" s="115"/>
      <c r="O830935"/>
      <c r="P830935"/>
      <c r="Q830935"/>
      <c r="R830935" s="19"/>
      <c r="S830935" s="19"/>
      <c r="T830935"/>
      <c r="U830935" s="113"/>
      <c r="V830935" s="19"/>
      <c r="W830935" s="19"/>
      <c r="X830935" s="19"/>
      <c r="Y830935" s="19"/>
      <c r="Z830935" s="19"/>
      <c r="AA830935" s="19"/>
      <c r="AB830935" s="19"/>
      <c r="AC830935" s="19"/>
      <c r="AD830935" s="19"/>
      <c r="AE830935" s="19"/>
      <c r="AF830935" s="19"/>
      <c r="AG830935" s="19"/>
      <c r="AH830935" s="19"/>
      <c r="AI830935" s="19"/>
      <c r="AJ830935" s="19"/>
      <c r="AK830935" s="19"/>
      <c r="AL830935" s="19"/>
      <c r="AM830935" s="19"/>
      <c r="AN830935" s="19"/>
      <c r="AO830935" s="19"/>
      <c r="AP830935"/>
    </row>
    <row r="830936" spans="1:42" s="116" customFormat="1" x14ac:dyDescent="0.3">
      <c r="A830936"/>
      <c r="B830936"/>
      <c r="C830936"/>
      <c r="D830936"/>
      <c r="E830936"/>
      <c r="F830936"/>
      <c r="G830936"/>
      <c r="H830936"/>
      <c r="I830936"/>
      <c r="J830936"/>
      <c r="K830936"/>
      <c r="L830936"/>
      <c r="M830936" s="115"/>
      <c r="N830936" s="115"/>
      <c r="O830936"/>
      <c r="P830936"/>
      <c r="Q830936"/>
      <c r="R830936" s="19"/>
      <c r="S830936" s="19"/>
      <c r="T830936"/>
      <c r="U830936" s="113"/>
      <c r="V830936" s="19"/>
      <c r="W830936" s="19"/>
      <c r="X830936" s="19"/>
      <c r="Y830936" s="19"/>
      <c r="Z830936" s="19"/>
      <c r="AA830936" s="19"/>
      <c r="AB830936" s="19"/>
      <c r="AC830936" s="19"/>
      <c r="AD830936" s="19"/>
      <c r="AE830936" s="19"/>
      <c r="AF830936" s="19"/>
      <c r="AG830936" s="19"/>
      <c r="AH830936" s="19"/>
      <c r="AI830936" s="19"/>
      <c r="AJ830936" s="19"/>
      <c r="AK830936" s="19"/>
      <c r="AL830936" s="19"/>
      <c r="AM830936" s="19"/>
      <c r="AN830936" s="19"/>
      <c r="AO830936" s="19"/>
      <c r="AP830936"/>
    </row>
    <row r="830937" spans="1:42" s="116" customFormat="1" x14ac:dyDescent="0.3">
      <c r="A830937"/>
      <c r="B830937"/>
      <c r="C830937"/>
      <c r="D830937"/>
      <c r="E830937"/>
      <c r="F830937"/>
      <c r="G830937"/>
      <c r="H830937"/>
      <c r="I830937"/>
      <c r="J830937"/>
      <c r="K830937"/>
      <c r="L830937"/>
      <c r="M830937" s="115"/>
      <c r="N830937" s="115"/>
      <c r="O830937"/>
      <c r="P830937"/>
      <c r="Q830937"/>
      <c r="R830937" s="19"/>
      <c r="S830937" s="19"/>
      <c r="T830937"/>
      <c r="U830937" s="113"/>
      <c r="V830937" s="19"/>
      <c r="W830937" s="19"/>
      <c r="X830937" s="19"/>
      <c r="Y830937" s="19"/>
      <c r="Z830937" s="19"/>
      <c r="AA830937" s="19"/>
      <c r="AB830937" s="19"/>
      <c r="AC830937" s="19"/>
      <c r="AD830937" s="19"/>
      <c r="AE830937" s="19"/>
      <c r="AF830937" s="19"/>
      <c r="AG830937" s="19"/>
      <c r="AH830937" s="19"/>
      <c r="AI830937" s="19"/>
      <c r="AJ830937" s="19"/>
      <c r="AK830937" s="19"/>
      <c r="AL830937" s="19"/>
      <c r="AM830937" s="19"/>
      <c r="AN830937" s="19"/>
      <c r="AO830937" s="19"/>
      <c r="AP830937"/>
    </row>
    <row r="830938" spans="1:42" s="116" customFormat="1" x14ac:dyDescent="0.3">
      <c r="A830938"/>
      <c r="B830938"/>
      <c r="C830938"/>
      <c r="D830938"/>
      <c r="E830938"/>
      <c r="F830938"/>
      <c r="G830938"/>
      <c r="H830938"/>
      <c r="I830938"/>
      <c r="J830938"/>
      <c r="K830938"/>
      <c r="L830938"/>
      <c r="M830938" s="115"/>
      <c r="N830938" s="115"/>
      <c r="O830938"/>
      <c r="P830938"/>
      <c r="Q830938"/>
      <c r="R830938" s="19"/>
      <c r="S830938" s="19"/>
      <c r="T830938"/>
      <c r="U830938" s="113"/>
      <c r="V830938" s="19"/>
      <c r="W830938" s="19"/>
      <c r="X830938" s="19"/>
      <c r="Y830938" s="19"/>
      <c r="Z830938" s="19"/>
      <c r="AA830938" s="19"/>
      <c r="AB830938" s="19"/>
      <c r="AC830938" s="19"/>
      <c r="AD830938" s="19"/>
      <c r="AE830938" s="19"/>
      <c r="AF830938" s="19"/>
      <c r="AG830938" s="19"/>
      <c r="AH830938" s="19"/>
      <c r="AI830938" s="19"/>
      <c r="AJ830938" s="19"/>
      <c r="AK830938" s="19"/>
      <c r="AL830938" s="19"/>
      <c r="AM830938" s="19"/>
      <c r="AN830938" s="19"/>
      <c r="AO830938" s="19"/>
      <c r="AP830938"/>
    </row>
    <row r="830939" spans="1:42" s="116" customFormat="1" x14ac:dyDescent="0.3">
      <c r="A830939"/>
      <c r="B830939"/>
      <c r="C830939"/>
      <c r="D830939"/>
      <c r="E830939"/>
      <c r="F830939"/>
      <c r="G830939"/>
      <c r="H830939"/>
      <c r="I830939"/>
      <c r="J830939"/>
      <c r="K830939"/>
      <c r="L830939"/>
      <c r="M830939" s="115"/>
      <c r="N830939" s="115"/>
      <c r="O830939"/>
      <c r="P830939"/>
      <c r="Q830939"/>
      <c r="R830939" s="19"/>
      <c r="S830939" s="19"/>
      <c r="T830939"/>
      <c r="U830939" s="113"/>
      <c r="V830939" s="19"/>
      <c r="W830939" s="19"/>
      <c r="X830939" s="19"/>
      <c r="Y830939" s="19"/>
      <c r="Z830939" s="19"/>
      <c r="AA830939" s="19"/>
      <c r="AB830939" s="19"/>
      <c r="AC830939" s="19"/>
      <c r="AD830939" s="19"/>
      <c r="AE830939" s="19"/>
      <c r="AF830939" s="19"/>
      <c r="AG830939" s="19"/>
      <c r="AH830939" s="19"/>
      <c r="AI830939" s="19"/>
      <c r="AJ830939" s="19"/>
      <c r="AK830939" s="19"/>
      <c r="AL830939" s="19"/>
      <c r="AM830939" s="19"/>
      <c r="AN830939" s="19"/>
      <c r="AO830939" s="19"/>
      <c r="AP830939"/>
    </row>
    <row r="830940" spans="1:42" s="116" customFormat="1" x14ac:dyDescent="0.3">
      <c r="A830940"/>
      <c r="B830940"/>
      <c r="C830940"/>
      <c r="D830940"/>
      <c r="E830940"/>
      <c r="F830940"/>
      <c r="G830940"/>
      <c r="H830940"/>
      <c r="I830940"/>
      <c r="J830940"/>
      <c r="K830940"/>
      <c r="L830940"/>
      <c r="M830940" s="115"/>
      <c r="N830940" s="115"/>
      <c r="O830940"/>
      <c r="P830940"/>
      <c r="Q830940"/>
      <c r="R830940" s="19"/>
      <c r="S830940" s="19"/>
      <c r="T830940"/>
      <c r="U830940" s="113"/>
      <c r="V830940" s="19"/>
      <c r="W830940" s="19"/>
      <c r="X830940" s="19"/>
      <c r="Y830940" s="19"/>
      <c r="Z830940" s="19"/>
      <c r="AA830940" s="19"/>
      <c r="AB830940" s="19"/>
      <c r="AC830940" s="19"/>
      <c r="AD830940" s="19"/>
      <c r="AE830940" s="19"/>
      <c r="AF830940" s="19"/>
      <c r="AG830940" s="19"/>
      <c r="AH830940" s="19"/>
      <c r="AI830940" s="19"/>
      <c r="AJ830940" s="19"/>
      <c r="AK830940" s="19"/>
      <c r="AL830940" s="19"/>
      <c r="AM830940" s="19"/>
      <c r="AN830940" s="19"/>
      <c r="AO830940" s="19"/>
      <c r="AP830940"/>
    </row>
    <row r="830941" spans="1:42" s="116" customFormat="1" x14ac:dyDescent="0.3">
      <c r="A830941"/>
      <c r="B830941"/>
      <c r="C830941"/>
      <c r="D830941"/>
      <c r="E830941"/>
      <c r="F830941"/>
      <c r="G830941"/>
      <c r="H830941"/>
      <c r="I830941"/>
      <c r="J830941"/>
      <c r="K830941"/>
      <c r="L830941"/>
      <c r="M830941" s="115"/>
      <c r="N830941" s="115"/>
      <c r="O830941"/>
      <c r="P830941"/>
      <c r="Q830941"/>
      <c r="R830941" s="19"/>
      <c r="S830941" s="19"/>
      <c r="T830941"/>
      <c r="U830941" s="113"/>
      <c r="V830941" s="19"/>
      <c r="W830941" s="19"/>
      <c r="X830941" s="19"/>
      <c r="Y830941" s="19"/>
      <c r="Z830941" s="19"/>
      <c r="AA830941" s="19"/>
      <c r="AB830941" s="19"/>
      <c r="AC830941" s="19"/>
      <c r="AD830941" s="19"/>
      <c r="AE830941" s="19"/>
      <c r="AF830941" s="19"/>
      <c r="AG830941" s="19"/>
      <c r="AH830941" s="19"/>
      <c r="AI830941" s="19"/>
      <c r="AJ830941" s="19"/>
      <c r="AK830941" s="19"/>
      <c r="AL830941" s="19"/>
      <c r="AM830941" s="19"/>
      <c r="AN830941" s="19"/>
      <c r="AO830941" s="19"/>
      <c r="AP830941"/>
    </row>
    <row r="830942" spans="1:42" s="116" customFormat="1" x14ac:dyDescent="0.3">
      <c r="A830942"/>
      <c r="B830942"/>
      <c r="C830942"/>
      <c r="D830942"/>
      <c r="E830942"/>
      <c r="F830942"/>
      <c r="G830942"/>
      <c r="H830942"/>
      <c r="I830942"/>
      <c r="J830942"/>
      <c r="K830942"/>
      <c r="L830942"/>
      <c r="M830942" s="115"/>
      <c r="N830942" s="115"/>
      <c r="O830942"/>
      <c r="P830942"/>
      <c r="Q830942"/>
      <c r="R830942" s="19"/>
      <c r="S830942" s="19"/>
      <c r="T830942"/>
      <c r="U830942" s="113"/>
      <c r="V830942" s="19"/>
      <c r="W830942" s="19"/>
      <c r="X830942" s="19"/>
      <c r="Y830942" s="19"/>
      <c r="Z830942" s="19"/>
      <c r="AA830942" s="19"/>
      <c r="AB830942" s="19"/>
      <c r="AC830942" s="19"/>
      <c r="AD830942" s="19"/>
      <c r="AE830942" s="19"/>
      <c r="AF830942" s="19"/>
      <c r="AG830942" s="19"/>
      <c r="AH830942" s="19"/>
      <c r="AI830942" s="19"/>
      <c r="AJ830942" s="19"/>
      <c r="AK830942" s="19"/>
      <c r="AL830942" s="19"/>
      <c r="AM830942" s="19"/>
      <c r="AN830942" s="19"/>
      <c r="AO830942" s="19"/>
      <c r="AP830942"/>
    </row>
    <row r="830943" spans="1:42" s="116" customFormat="1" x14ac:dyDescent="0.3">
      <c r="A830943"/>
      <c r="B830943"/>
      <c r="C830943"/>
      <c r="D830943"/>
      <c r="E830943"/>
      <c r="F830943"/>
      <c r="G830943"/>
      <c r="H830943"/>
      <c r="I830943"/>
      <c r="J830943"/>
      <c r="K830943"/>
      <c r="L830943"/>
      <c r="M830943" s="115"/>
      <c r="N830943" s="115"/>
      <c r="O830943"/>
      <c r="P830943"/>
      <c r="Q830943"/>
      <c r="R830943" s="19"/>
      <c r="S830943" s="19"/>
      <c r="T830943"/>
      <c r="U830943" s="113"/>
      <c r="V830943" s="19"/>
      <c r="W830943" s="19"/>
      <c r="X830943" s="19"/>
      <c r="Y830943" s="19"/>
      <c r="Z830943" s="19"/>
      <c r="AA830943" s="19"/>
      <c r="AB830943" s="19"/>
      <c r="AC830943" s="19"/>
      <c r="AD830943" s="19"/>
      <c r="AE830943" s="19"/>
      <c r="AF830943" s="19"/>
      <c r="AG830943" s="19"/>
      <c r="AH830943" s="19"/>
      <c r="AI830943" s="19"/>
      <c r="AJ830943" s="19"/>
      <c r="AK830943" s="19"/>
      <c r="AL830943" s="19"/>
      <c r="AM830943" s="19"/>
      <c r="AN830943" s="19"/>
      <c r="AO830943" s="19"/>
      <c r="AP830943"/>
    </row>
    <row r="830944" spans="1:42" s="116" customFormat="1" x14ac:dyDescent="0.3">
      <c r="A830944"/>
      <c r="B830944"/>
      <c r="C830944"/>
      <c r="D830944"/>
      <c r="E830944"/>
      <c r="F830944"/>
      <c r="G830944"/>
      <c r="H830944"/>
      <c r="I830944"/>
      <c r="J830944"/>
      <c r="K830944"/>
      <c r="L830944"/>
      <c r="M830944" s="115"/>
      <c r="N830944" s="115"/>
      <c r="O830944"/>
      <c r="P830944"/>
      <c r="Q830944"/>
      <c r="R830944" s="19"/>
      <c r="S830944" s="19"/>
      <c r="T830944"/>
      <c r="U830944" s="113"/>
      <c r="V830944" s="19"/>
      <c r="W830944" s="19"/>
      <c r="X830944" s="19"/>
      <c r="Y830944" s="19"/>
      <c r="Z830944" s="19"/>
      <c r="AA830944" s="19"/>
      <c r="AB830944" s="19"/>
      <c r="AC830944" s="19"/>
      <c r="AD830944" s="19"/>
      <c r="AE830944" s="19"/>
      <c r="AF830944" s="19"/>
      <c r="AG830944" s="19"/>
      <c r="AH830944" s="19"/>
      <c r="AI830944" s="19"/>
      <c r="AJ830944" s="19"/>
      <c r="AK830944" s="19"/>
      <c r="AL830944" s="19"/>
      <c r="AM830944" s="19"/>
      <c r="AN830944" s="19"/>
      <c r="AO830944" s="19"/>
      <c r="AP830944"/>
    </row>
    <row r="830945" spans="1:42" s="116" customFormat="1" x14ac:dyDescent="0.3">
      <c r="A830945"/>
      <c r="B830945"/>
      <c r="C830945"/>
      <c r="D830945"/>
      <c r="E830945"/>
      <c r="F830945"/>
      <c r="G830945"/>
      <c r="H830945"/>
      <c r="I830945"/>
      <c r="J830945"/>
      <c r="K830945"/>
      <c r="L830945"/>
      <c r="M830945" s="115"/>
      <c r="N830945" s="115"/>
      <c r="O830945"/>
      <c r="P830945"/>
      <c r="Q830945"/>
      <c r="R830945" s="19"/>
      <c r="S830945" s="19"/>
      <c r="T830945"/>
      <c r="U830945" s="113"/>
      <c r="V830945" s="19"/>
      <c r="W830945" s="19"/>
      <c r="X830945" s="19"/>
      <c r="Y830945" s="19"/>
      <c r="Z830945" s="19"/>
      <c r="AA830945" s="19"/>
      <c r="AB830945" s="19"/>
      <c r="AC830945" s="19"/>
      <c r="AD830945" s="19"/>
      <c r="AE830945" s="19"/>
      <c r="AF830945" s="19"/>
      <c r="AG830945" s="19"/>
      <c r="AH830945" s="19"/>
      <c r="AI830945" s="19"/>
      <c r="AJ830945" s="19"/>
      <c r="AK830945" s="19"/>
      <c r="AL830945" s="19"/>
      <c r="AM830945" s="19"/>
      <c r="AN830945" s="19"/>
      <c r="AO830945" s="19"/>
      <c r="AP830945"/>
    </row>
    <row r="830946" spans="1:42" s="116" customFormat="1" x14ac:dyDescent="0.3">
      <c r="A830946"/>
      <c r="B830946"/>
      <c r="C830946"/>
      <c r="D830946"/>
      <c r="E830946"/>
      <c r="F830946"/>
      <c r="G830946"/>
      <c r="H830946"/>
      <c r="I830946"/>
      <c r="J830946"/>
      <c r="K830946"/>
      <c r="L830946"/>
      <c r="M830946" s="115"/>
      <c r="N830946" s="115"/>
      <c r="O830946"/>
      <c r="P830946"/>
      <c r="Q830946"/>
      <c r="R830946" s="19"/>
      <c r="S830946" s="19"/>
      <c r="T830946"/>
      <c r="U830946" s="113"/>
      <c r="V830946" s="19"/>
      <c r="W830946" s="19"/>
      <c r="X830946" s="19"/>
      <c r="Y830946" s="19"/>
      <c r="Z830946" s="19"/>
      <c r="AA830946" s="19"/>
      <c r="AB830946" s="19"/>
      <c r="AC830946" s="19"/>
      <c r="AD830946" s="19"/>
      <c r="AE830946" s="19"/>
      <c r="AF830946" s="19"/>
      <c r="AG830946" s="19"/>
      <c r="AH830946" s="19"/>
      <c r="AI830946" s="19"/>
      <c r="AJ830946" s="19"/>
      <c r="AK830946" s="19"/>
      <c r="AL830946" s="19"/>
      <c r="AM830946" s="19"/>
      <c r="AN830946" s="19"/>
      <c r="AO830946" s="19"/>
      <c r="AP830946"/>
    </row>
    <row r="830947" spans="1:42" s="116" customFormat="1" x14ac:dyDescent="0.3">
      <c r="A830947"/>
      <c r="B830947"/>
      <c r="C830947"/>
      <c r="D830947"/>
      <c r="E830947"/>
      <c r="F830947"/>
      <c r="G830947"/>
      <c r="H830947"/>
      <c r="I830947"/>
      <c r="J830947"/>
      <c r="K830947"/>
      <c r="L830947"/>
      <c r="M830947" s="115"/>
      <c r="N830947" s="115"/>
      <c r="O830947"/>
      <c r="P830947"/>
      <c r="Q830947"/>
      <c r="R830947" s="19"/>
      <c r="S830947" s="19"/>
      <c r="T830947"/>
      <c r="U830947" s="113"/>
      <c r="V830947" s="19"/>
      <c r="W830947" s="19"/>
      <c r="X830947" s="19"/>
      <c r="Y830947" s="19"/>
      <c r="Z830947" s="19"/>
      <c r="AA830947" s="19"/>
      <c r="AB830947" s="19"/>
      <c r="AC830947" s="19"/>
      <c r="AD830947" s="19"/>
      <c r="AE830947" s="19"/>
      <c r="AF830947" s="19"/>
      <c r="AG830947" s="19"/>
      <c r="AH830947" s="19"/>
      <c r="AI830947" s="19"/>
      <c r="AJ830947" s="19"/>
      <c r="AK830947" s="19"/>
      <c r="AL830947" s="19"/>
      <c r="AM830947" s="19"/>
      <c r="AN830947" s="19"/>
      <c r="AO830947" s="19"/>
      <c r="AP830947"/>
    </row>
    <row r="830948" spans="1:42" s="116" customFormat="1" x14ac:dyDescent="0.3">
      <c r="A830948"/>
      <c r="B830948"/>
      <c r="C830948"/>
      <c r="D830948"/>
      <c r="E830948"/>
      <c r="F830948"/>
      <c r="G830948"/>
      <c r="H830948"/>
      <c r="I830948"/>
      <c r="J830948"/>
      <c r="K830948"/>
      <c r="L830948"/>
      <c r="M830948" s="115"/>
      <c r="N830948" s="115"/>
      <c r="O830948"/>
      <c r="P830948"/>
      <c r="Q830948"/>
      <c r="R830948" s="19"/>
      <c r="S830948" s="19"/>
      <c r="T830948"/>
      <c r="U830948" s="113"/>
      <c r="V830948" s="19"/>
      <c r="W830948" s="19"/>
      <c r="X830948" s="19"/>
      <c r="Y830948" s="19"/>
      <c r="Z830948" s="19"/>
      <c r="AA830948" s="19"/>
      <c r="AB830948" s="19"/>
      <c r="AC830948" s="19"/>
      <c r="AD830948" s="19"/>
      <c r="AE830948" s="19"/>
      <c r="AF830948" s="19"/>
      <c r="AG830948" s="19"/>
      <c r="AH830948" s="19"/>
      <c r="AI830948" s="19"/>
      <c r="AJ830948" s="19"/>
      <c r="AK830948" s="19"/>
      <c r="AL830948" s="19"/>
      <c r="AM830948" s="19"/>
      <c r="AN830948" s="19"/>
      <c r="AO830948" s="19"/>
      <c r="AP830948"/>
    </row>
    <row r="830949" spans="1:42" s="116" customFormat="1" x14ac:dyDescent="0.3">
      <c r="A830949"/>
      <c r="B830949"/>
      <c r="C830949"/>
      <c r="D830949"/>
      <c r="E830949"/>
      <c r="F830949"/>
      <c r="G830949"/>
      <c r="H830949"/>
      <c r="I830949"/>
      <c r="J830949"/>
      <c r="K830949"/>
      <c r="L830949"/>
      <c r="M830949" s="115"/>
      <c r="N830949" s="115"/>
      <c r="O830949"/>
      <c r="P830949"/>
      <c r="Q830949"/>
      <c r="R830949" s="19"/>
      <c r="S830949" s="19"/>
      <c r="T830949"/>
      <c r="U830949" s="113"/>
      <c r="V830949" s="19"/>
      <c r="W830949" s="19"/>
      <c r="X830949" s="19"/>
      <c r="Y830949" s="19"/>
      <c r="Z830949" s="19"/>
      <c r="AA830949" s="19"/>
      <c r="AB830949" s="19"/>
      <c r="AC830949" s="19"/>
      <c r="AD830949" s="19"/>
      <c r="AE830949" s="19"/>
      <c r="AF830949" s="19"/>
      <c r="AG830949" s="19"/>
      <c r="AH830949" s="19"/>
      <c r="AI830949" s="19"/>
      <c r="AJ830949" s="19"/>
      <c r="AK830949" s="19"/>
      <c r="AL830949" s="19"/>
      <c r="AM830949" s="19"/>
      <c r="AN830949" s="19"/>
      <c r="AO830949" s="19"/>
      <c r="AP830949"/>
    </row>
    <row r="830950" spans="1:42" s="116" customFormat="1" x14ac:dyDescent="0.3">
      <c r="A830950"/>
      <c r="B830950"/>
      <c r="C830950"/>
      <c r="D830950"/>
      <c r="E830950"/>
      <c r="F830950"/>
      <c r="G830950"/>
      <c r="H830950"/>
      <c r="I830950"/>
      <c r="J830950"/>
      <c r="K830950"/>
      <c r="L830950"/>
      <c r="M830950" s="115"/>
      <c r="N830950" s="115"/>
      <c r="O830950"/>
      <c r="P830950"/>
      <c r="Q830950"/>
      <c r="R830950" s="19"/>
      <c r="S830950" s="19"/>
      <c r="T830950"/>
      <c r="U830950" s="113"/>
      <c r="V830950" s="19"/>
      <c r="W830950" s="19"/>
      <c r="X830950" s="19"/>
      <c r="Y830950" s="19"/>
      <c r="Z830950" s="19"/>
      <c r="AA830950" s="19"/>
      <c r="AB830950" s="19"/>
      <c r="AC830950" s="19"/>
      <c r="AD830950" s="19"/>
      <c r="AE830950" s="19"/>
      <c r="AF830950" s="19"/>
      <c r="AG830950" s="19"/>
      <c r="AH830950" s="19"/>
      <c r="AI830950" s="19"/>
      <c r="AJ830950" s="19"/>
      <c r="AK830950" s="19"/>
      <c r="AL830950" s="19"/>
      <c r="AM830950" s="19"/>
      <c r="AN830950" s="19"/>
      <c r="AO830950" s="19"/>
      <c r="AP830950"/>
    </row>
    <row r="830951" spans="1:42" s="116" customFormat="1" x14ac:dyDescent="0.3">
      <c r="A830951"/>
      <c r="B830951"/>
      <c r="C830951"/>
      <c r="D830951"/>
      <c r="E830951"/>
      <c r="F830951"/>
      <c r="G830951"/>
      <c r="H830951"/>
      <c r="I830951"/>
      <c r="J830951"/>
      <c r="K830951"/>
      <c r="L830951"/>
      <c r="M830951" s="115"/>
      <c r="N830951" s="115"/>
      <c r="O830951"/>
      <c r="P830951"/>
      <c r="Q830951"/>
      <c r="R830951" s="19"/>
      <c r="S830951" s="19"/>
      <c r="T830951"/>
      <c r="U830951" s="113"/>
      <c r="V830951" s="19"/>
      <c r="W830951" s="19"/>
      <c r="X830951" s="19"/>
      <c r="Y830951" s="19"/>
      <c r="Z830951" s="19"/>
      <c r="AA830951" s="19"/>
      <c r="AB830951" s="19"/>
      <c r="AC830951" s="19"/>
      <c r="AD830951" s="19"/>
      <c r="AE830951" s="19"/>
      <c r="AF830951" s="19"/>
      <c r="AG830951" s="19"/>
      <c r="AH830951" s="19"/>
      <c r="AI830951" s="19"/>
      <c r="AJ830951" s="19"/>
      <c r="AK830951" s="19"/>
      <c r="AL830951" s="19"/>
      <c r="AM830951" s="19"/>
      <c r="AN830951" s="19"/>
      <c r="AO830951" s="19"/>
      <c r="AP830951"/>
    </row>
    <row r="830952" spans="1:42" s="116" customFormat="1" x14ac:dyDescent="0.3">
      <c r="A830952"/>
      <c r="B830952"/>
      <c r="C830952"/>
      <c r="D830952"/>
      <c r="E830952"/>
      <c r="F830952"/>
      <c r="G830952"/>
      <c r="H830952"/>
      <c r="I830952"/>
      <c r="J830952"/>
      <c r="K830952"/>
      <c r="L830952"/>
      <c r="M830952" s="115"/>
      <c r="N830952" s="115"/>
      <c r="O830952"/>
      <c r="P830952"/>
      <c r="Q830952"/>
      <c r="R830952" s="19"/>
      <c r="S830952" s="19"/>
      <c r="T830952"/>
      <c r="U830952" s="113"/>
      <c r="V830952" s="19"/>
      <c r="W830952" s="19"/>
      <c r="X830952" s="19"/>
      <c r="Y830952" s="19"/>
      <c r="Z830952" s="19"/>
      <c r="AA830952" s="19"/>
      <c r="AB830952" s="19"/>
      <c r="AC830952" s="19"/>
      <c r="AD830952" s="19"/>
      <c r="AE830952" s="19"/>
      <c r="AF830952" s="19"/>
      <c r="AG830952" s="19"/>
      <c r="AH830952" s="19"/>
      <c r="AI830952" s="19"/>
      <c r="AJ830952" s="19"/>
      <c r="AK830952" s="19"/>
      <c r="AL830952" s="19"/>
      <c r="AM830952" s="19"/>
      <c r="AN830952" s="19"/>
      <c r="AO830952" s="19"/>
      <c r="AP830952"/>
    </row>
    <row r="830953" spans="1:42" s="116" customFormat="1" x14ac:dyDescent="0.3">
      <c r="A830953"/>
      <c r="B830953"/>
      <c r="C830953"/>
      <c r="D830953"/>
      <c r="E830953"/>
      <c r="F830953"/>
      <c r="G830953"/>
      <c r="H830953"/>
      <c r="I830953"/>
      <c r="J830953"/>
      <c r="K830953"/>
      <c r="L830953"/>
      <c r="M830953" s="115"/>
      <c r="N830953" s="115"/>
      <c r="O830953"/>
      <c r="P830953"/>
      <c r="Q830953"/>
      <c r="R830953" s="19"/>
      <c r="S830953" s="19"/>
      <c r="T830953"/>
      <c r="U830953" s="113"/>
      <c r="V830953" s="19"/>
      <c r="W830953" s="19"/>
      <c r="X830953" s="19"/>
      <c r="Y830953" s="19"/>
      <c r="Z830953" s="19"/>
      <c r="AA830953" s="19"/>
      <c r="AB830953" s="19"/>
      <c r="AC830953" s="19"/>
      <c r="AD830953" s="19"/>
      <c r="AE830953" s="19"/>
      <c r="AF830953" s="19"/>
      <c r="AG830953" s="19"/>
      <c r="AH830953" s="19"/>
      <c r="AI830953" s="19"/>
      <c r="AJ830953" s="19"/>
      <c r="AK830953" s="19"/>
      <c r="AL830953" s="19"/>
      <c r="AM830953" s="19"/>
      <c r="AN830953" s="19"/>
      <c r="AO830953" s="19"/>
      <c r="AP830953"/>
    </row>
    <row r="830954" spans="1:42" s="116" customFormat="1" x14ac:dyDescent="0.3">
      <c r="A830954"/>
      <c r="B830954"/>
      <c r="C830954"/>
      <c r="D830954"/>
      <c r="E830954"/>
      <c r="F830954"/>
      <c r="G830954"/>
      <c r="H830954"/>
      <c r="I830954"/>
      <c r="J830954"/>
      <c r="K830954"/>
      <c r="L830954"/>
      <c r="M830954" s="115"/>
      <c r="N830954" s="115"/>
      <c r="O830954"/>
      <c r="P830954"/>
      <c r="Q830954"/>
      <c r="R830954" s="19"/>
      <c r="S830954" s="19"/>
      <c r="T830954"/>
      <c r="U830954" s="113"/>
      <c r="V830954" s="19"/>
      <c r="W830954" s="19"/>
      <c r="X830954" s="19"/>
      <c r="Y830954" s="19"/>
      <c r="Z830954" s="19"/>
      <c r="AA830954" s="19"/>
      <c r="AB830954" s="19"/>
      <c r="AC830954" s="19"/>
      <c r="AD830954" s="19"/>
      <c r="AE830954" s="19"/>
      <c r="AF830954" s="19"/>
      <c r="AG830954" s="19"/>
      <c r="AH830954" s="19"/>
      <c r="AI830954" s="19"/>
      <c r="AJ830954" s="19"/>
      <c r="AK830954" s="19"/>
      <c r="AL830954" s="19"/>
      <c r="AM830954" s="19"/>
      <c r="AN830954" s="19"/>
      <c r="AO830954" s="19"/>
      <c r="AP830954"/>
    </row>
    <row r="830955" spans="1:42" s="116" customFormat="1" x14ac:dyDescent="0.3">
      <c r="A830955"/>
      <c r="B830955"/>
      <c r="C830955"/>
      <c r="D830955"/>
      <c r="E830955"/>
      <c r="F830955"/>
      <c r="G830955"/>
      <c r="H830955"/>
      <c r="I830955"/>
      <c r="J830955"/>
      <c r="K830955"/>
      <c r="L830955"/>
      <c r="M830955" s="115"/>
      <c r="N830955" s="115"/>
      <c r="O830955"/>
      <c r="P830955"/>
      <c r="Q830955"/>
      <c r="R830955" s="19"/>
      <c r="S830955" s="19"/>
      <c r="T830955"/>
      <c r="U830955" s="113"/>
      <c r="V830955" s="19"/>
      <c r="W830955" s="19"/>
      <c r="X830955" s="19"/>
      <c r="Y830955" s="19"/>
      <c r="Z830955" s="19"/>
      <c r="AA830955" s="19"/>
      <c r="AB830955" s="19"/>
      <c r="AC830955" s="19"/>
      <c r="AD830955" s="19"/>
      <c r="AE830955" s="19"/>
      <c r="AF830955" s="19"/>
      <c r="AG830955" s="19"/>
      <c r="AH830955" s="19"/>
      <c r="AI830955" s="19"/>
      <c r="AJ830955" s="19"/>
      <c r="AK830955" s="19"/>
      <c r="AL830955" s="19"/>
      <c r="AM830955" s="19"/>
      <c r="AN830955" s="19"/>
      <c r="AO830955" s="19"/>
      <c r="AP830955"/>
    </row>
    <row r="830956" spans="1:42" s="116" customFormat="1" x14ac:dyDescent="0.3">
      <c r="A830956"/>
      <c r="B830956"/>
      <c r="C830956"/>
      <c r="D830956"/>
      <c r="E830956"/>
      <c r="F830956"/>
      <c r="G830956"/>
      <c r="H830956"/>
      <c r="I830956"/>
      <c r="J830956"/>
      <c r="K830956"/>
      <c r="L830956"/>
      <c r="M830956" s="115"/>
      <c r="N830956" s="115"/>
      <c r="O830956"/>
      <c r="P830956"/>
      <c r="Q830956"/>
      <c r="R830956" s="19"/>
      <c r="S830956" s="19"/>
      <c r="T830956"/>
      <c r="U830956" s="113"/>
      <c r="V830956" s="19"/>
      <c r="W830956" s="19"/>
      <c r="X830956" s="19"/>
      <c r="Y830956" s="19"/>
      <c r="Z830956" s="19"/>
      <c r="AA830956" s="19"/>
      <c r="AB830956" s="19"/>
      <c r="AC830956" s="19"/>
      <c r="AD830956" s="19"/>
      <c r="AE830956" s="19"/>
      <c r="AF830956" s="19"/>
      <c r="AG830956" s="19"/>
      <c r="AH830956" s="19"/>
      <c r="AI830956" s="19"/>
      <c r="AJ830956" s="19"/>
      <c r="AK830956" s="19"/>
      <c r="AL830956" s="19"/>
      <c r="AM830956" s="19"/>
      <c r="AN830956" s="19"/>
      <c r="AO830956" s="19"/>
      <c r="AP830956"/>
    </row>
    <row r="830957" spans="1:42" s="116" customFormat="1" x14ac:dyDescent="0.3">
      <c r="A830957"/>
      <c r="B830957"/>
      <c r="C830957"/>
      <c r="D830957"/>
      <c r="E830957"/>
      <c r="F830957"/>
      <c r="G830957"/>
      <c r="H830957"/>
      <c r="I830957"/>
      <c r="J830957"/>
      <c r="K830957"/>
      <c r="L830957"/>
      <c r="M830957" s="115"/>
      <c r="N830957" s="115"/>
      <c r="O830957"/>
      <c r="P830957"/>
      <c r="Q830957"/>
      <c r="R830957" s="19"/>
      <c r="S830957" s="19"/>
      <c r="T830957"/>
      <c r="U830957" s="113"/>
      <c r="V830957" s="19"/>
      <c r="W830957" s="19"/>
      <c r="X830957" s="19"/>
      <c r="Y830957" s="19"/>
      <c r="Z830957" s="19"/>
      <c r="AA830957" s="19"/>
      <c r="AB830957" s="19"/>
      <c r="AC830957" s="19"/>
      <c r="AD830957" s="19"/>
      <c r="AE830957" s="19"/>
      <c r="AF830957" s="19"/>
      <c r="AG830957" s="19"/>
      <c r="AH830957" s="19"/>
      <c r="AI830957" s="19"/>
      <c r="AJ830957" s="19"/>
      <c r="AK830957" s="19"/>
      <c r="AL830957" s="19"/>
      <c r="AM830957" s="19"/>
      <c r="AN830957" s="19"/>
      <c r="AO830957" s="19"/>
      <c r="AP830957"/>
    </row>
    <row r="830958" spans="1:42" s="116" customFormat="1" x14ac:dyDescent="0.3">
      <c r="A830958"/>
      <c r="B830958"/>
      <c r="C830958"/>
      <c r="D830958"/>
      <c r="E830958"/>
      <c r="F830958"/>
      <c r="G830958"/>
      <c r="H830958"/>
      <c r="I830958"/>
      <c r="J830958"/>
      <c r="K830958"/>
      <c r="L830958"/>
      <c r="M830958" s="115"/>
      <c r="N830958" s="115"/>
      <c r="O830958"/>
      <c r="P830958"/>
      <c r="Q830958"/>
      <c r="R830958" s="19"/>
      <c r="S830958" s="19"/>
      <c r="T830958"/>
      <c r="U830958" s="113"/>
      <c r="V830958" s="19"/>
      <c r="W830958" s="19"/>
      <c r="X830958" s="19"/>
      <c r="Y830958" s="19"/>
      <c r="Z830958" s="19"/>
      <c r="AA830958" s="19"/>
      <c r="AB830958" s="19"/>
      <c r="AC830958" s="19"/>
      <c r="AD830958" s="19"/>
      <c r="AE830958" s="19"/>
      <c r="AF830958" s="19"/>
      <c r="AG830958" s="19"/>
      <c r="AH830958" s="19"/>
      <c r="AI830958" s="19"/>
      <c r="AJ830958" s="19"/>
      <c r="AK830958" s="19"/>
      <c r="AL830958" s="19"/>
      <c r="AM830958" s="19"/>
      <c r="AN830958" s="19"/>
      <c r="AO830958" s="19"/>
      <c r="AP830958"/>
    </row>
    <row r="830959" spans="1:42" s="116" customFormat="1" x14ac:dyDescent="0.3">
      <c r="A830959"/>
      <c r="B830959"/>
      <c r="C830959"/>
      <c r="D830959"/>
      <c r="E830959"/>
      <c r="F830959"/>
      <c r="G830959"/>
      <c r="H830959"/>
      <c r="I830959"/>
      <c r="J830959"/>
      <c r="K830959"/>
      <c r="L830959"/>
      <c r="M830959" s="115"/>
      <c r="N830959" s="115"/>
      <c r="O830959"/>
      <c r="P830959"/>
      <c r="Q830959"/>
      <c r="R830959" s="19"/>
      <c r="S830959" s="19"/>
      <c r="T830959"/>
      <c r="U830959" s="113"/>
      <c r="V830959" s="19"/>
      <c r="W830959" s="19"/>
      <c r="X830959" s="19"/>
      <c r="Y830959" s="19"/>
      <c r="Z830959" s="19"/>
      <c r="AA830959" s="19"/>
      <c r="AB830959" s="19"/>
      <c r="AC830959" s="19"/>
      <c r="AD830959" s="19"/>
      <c r="AE830959" s="19"/>
      <c r="AF830959" s="19"/>
      <c r="AG830959" s="19"/>
      <c r="AH830959" s="19"/>
      <c r="AI830959" s="19"/>
      <c r="AJ830959" s="19"/>
      <c r="AK830959" s="19"/>
      <c r="AL830959" s="19"/>
      <c r="AM830959" s="19"/>
      <c r="AN830959" s="19"/>
      <c r="AO830959" s="19"/>
      <c r="AP830959"/>
    </row>
    <row r="830960" spans="1:42" s="116" customFormat="1" x14ac:dyDescent="0.3">
      <c r="A830960"/>
      <c r="B830960"/>
      <c r="C830960"/>
      <c r="D830960"/>
      <c r="E830960"/>
      <c r="F830960"/>
      <c r="G830960"/>
      <c r="H830960"/>
      <c r="I830960"/>
      <c r="J830960"/>
      <c r="K830960"/>
      <c r="L830960"/>
      <c r="M830960" s="115"/>
      <c r="N830960" s="115"/>
      <c r="O830960"/>
      <c r="P830960"/>
      <c r="Q830960"/>
      <c r="R830960" s="19"/>
      <c r="S830960" s="19"/>
      <c r="T830960"/>
      <c r="U830960" s="113"/>
      <c r="V830960" s="19"/>
      <c r="W830960" s="19"/>
      <c r="X830960" s="19"/>
      <c r="Y830960" s="19"/>
      <c r="Z830960" s="19"/>
      <c r="AA830960" s="19"/>
      <c r="AB830960" s="19"/>
      <c r="AC830960" s="19"/>
      <c r="AD830960" s="19"/>
      <c r="AE830960" s="19"/>
      <c r="AF830960" s="19"/>
      <c r="AG830960" s="19"/>
      <c r="AH830960" s="19"/>
      <c r="AI830960" s="19"/>
      <c r="AJ830960" s="19"/>
      <c r="AK830960" s="19"/>
      <c r="AL830960" s="19"/>
      <c r="AM830960" s="19"/>
      <c r="AN830960" s="19"/>
      <c r="AO830960" s="19"/>
      <c r="AP830960"/>
    </row>
    <row r="830961" spans="1:42" s="116" customFormat="1" x14ac:dyDescent="0.3">
      <c r="A830961"/>
      <c r="B830961"/>
      <c r="C830961"/>
      <c r="D830961"/>
      <c r="E830961"/>
      <c r="F830961"/>
      <c r="G830961"/>
      <c r="H830961"/>
      <c r="I830961"/>
      <c r="J830961"/>
      <c r="K830961"/>
      <c r="L830961"/>
      <c r="M830961" s="115"/>
      <c r="N830961" s="115"/>
      <c r="O830961"/>
      <c r="P830961"/>
      <c r="Q830961"/>
      <c r="R830961" s="19"/>
      <c r="S830961" s="19"/>
      <c r="T830961"/>
      <c r="U830961" s="113"/>
      <c r="V830961" s="19"/>
      <c r="W830961" s="19"/>
      <c r="X830961" s="19"/>
      <c r="Y830961" s="19"/>
      <c r="Z830961" s="19"/>
      <c r="AA830961" s="19"/>
      <c r="AB830961" s="19"/>
      <c r="AC830961" s="19"/>
      <c r="AD830961" s="19"/>
      <c r="AE830961" s="19"/>
      <c r="AF830961" s="19"/>
      <c r="AG830961" s="19"/>
      <c r="AH830961" s="19"/>
      <c r="AI830961" s="19"/>
      <c r="AJ830961" s="19"/>
      <c r="AK830961" s="19"/>
      <c r="AL830961" s="19"/>
      <c r="AM830961" s="19"/>
      <c r="AN830961" s="19"/>
      <c r="AO830961" s="19"/>
      <c r="AP830961"/>
    </row>
    <row r="830962" spans="1:42" s="116" customFormat="1" x14ac:dyDescent="0.3">
      <c r="A830962"/>
      <c r="B830962"/>
      <c r="C830962"/>
      <c r="D830962"/>
      <c r="E830962"/>
      <c r="F830962"/>
      <c r="G830962"/>
      <c r="H830962"/>
      <c r="I830962"/>
      <c r="J830962"/>
      <c r="K830962"/>
      <c r="L830962"/>
      <c r="M830962" s="115"/>
      <c r="N830962" s="115"/>
      <c r="O830962"/>
      <c r="P830962"/>
      <c r="Q830962"/>
      <c r="R830962" s="19"/>
      <c r="S830962" s="19"/>
      <c r="T830962"/>
      <c r="U830962" s="113"/>
      <c r="V830962" s="19"/>
      <c r="W830962" s="19"/>
      <c r="X830962" s="19"/>
      <c r="Y830962" s="19"/>
      <c r="Z830962" s="19"/>
      <c r="AA830962" s="19"/>
      <c r="AB830962" s="19"/>
      <c r="AC830962" s="19"/>
      <c r="AD830962" s="19"/>
      <c r="AE830962" s="19"/>
      <c r="AF830962" s="19"/>
      <c r="AG830962" s="19"/>
      <c r="AH830962" s="19"/>
      <c r="AI830962" s="19"/>
      <c r="AJ830962" s="19"/>
      <c r="AK830962" s="19"/>
      <c r="AL830962" s="19"/>
      <c r="AM830962" s="19"/>
      <c r="AN830962" s="19"/>
      <c r="AO830962" s="19"/>
      <c r="AP830962"/>
    </row>
    <row r="830963" spans="1:42" s="116" customFormat="1" x14ac:dyDescent="0.3">
      <c r="A830963"/>
      <c r="B830963"/>
      <c r="C830963"/>
      <c r="D830963"/>
      <c r="E830963"/>
      <c r="F830963"/>
      <c r="G830963"/>
      <c r="H830963"/>
      <c r="I830963"/>
      <c r="J830963"/>
      <c r="K830963"/>
      <c r="L830963"/>
      <c r="M830963" s="115"/>
      <c r="N830963" s="115"/>
      <c r="O830963"/>
      <c r="P830963"/>
      <c r="Q830963"/>
      <c r="R830963" s="19"/>
      <c r="S830963" s="19"/>
      <c r="T830963"/>
      <c r="U830963" s="113"/>
      <c r="V830963" s="19"/>
      <c r="W830963" s="19"/>
      <c r="X830963" s="19"/>
      <c r="Y830963" s="19"/>
      <c r="Z830963" s="19"/>
      <c r="AA830963" s="19"/>
      <c r="AB830963" s="19"/>
      <c r="AC830963" s="19"/>
      <c r="AD830963" s="19"/>
      <c r="AE830963" s="19"/>
      <c r="AF830963" s="19"/>
      <c r="AG830963" s="19"/>
      <c r="AH830963" s="19"/>
      <c r="AI830963" s="19"/>
      <c r="AJ830963" s="19"/>
      <c r="AK830963" s="19"/>
      <c r="AL830963" s="19"/>
      <c r="AM830963" s="19"/>
      <c r="AN830963" s="19"/>
      <c r="AO830963" s="19"/>
      <c r="AP830963"/>
    </row>
    <row r="830964" spans="1:42" s="116" customFormat="1" x14ac:dyDescent="0.3">
      <c r="A830964"/>
      <c r="B830964"/>
      <c r="C830964"/>
      <c r="D830964"/>
      <c r="E830964"/>
      <c r="F830964"/>
      <c r="G830964"/>
      <c r="H830964"/>
      <c r="I830964"/>
      <c r="J830964"/>
      <c r="K830964"/>
      <c r="L830964"/>
      <c r="M830964" s="115"/>
      <c r="N830964" s="115"/>
      <c r="O830964"/>
      <c r="P830964"/>
      <c r="Q830964"/>
      <c r="R830964" s="19"/>
      <c r="S830964" s="19"/>
      <c r="T830964"/>
      <c r="U830964" s="113"/>
      <c r="V830964" s="19"/>
      <c r="W830964" s="19"/>
      <c r="X830964" s="19"/>
      <c r="Y830964" s="19"/>
      <c r="Z830964" s="19"/>
      <c r="AA830964" s="19"/>
      <c r="AB830964" s="19"/>
      <c r="AC830964" s="19"/>
      <c r="AD830964" s="19"/>
      <c r="AE830964" s="19"/>
      <c r="AF830964" s="19"/>
      <c r="AG830964" s="19"/>
      <c r="AH830964" s="19"/>
      <c r="AI830964" s="19"/>
      <c r="AJ830964" s="19"/>
      <c r="AK830964" s="19"/>
      <c r="AL830964" s="19"/>
      <c r="AM830964" s="19"/>
      <c r="AN830964" s="19"/>
      <c r="AO830964" s="19"/>
      <c r="AP830964"/>
    </row>
    <row r="830965" spans="1:42" s="116" customFormat="1" x14ac:dyDescent="0.3">
      <c r="A830965"/>
      <c r="B830965"/>
      <c r="C830965"/>
      <c r="D830965"/>
      <c r="E830965"/>
      <c r="F830965"/>
      <c r="G830965"/>
      <c r="H830965"/>
      <c r="I830965"/>
      <c r="J830965"/>
      <c r="K830965"/>
      <c r="L830965"/>
      <c r="M830965" s="115"/>
      <c r="N830965" s="115"/>
      <c r="O830965"/>
      <c r="P830965"/>
      <c r="Q830965"/>
      <c r="R830965" s="19"/>
      <c r="S830965" s="19"/>
      <c r="T830965"/>
      <c r="U830965" s="113"/>
      <c r="V830965" s="19"/>
      <c r="W830965" s="19"/>
      <c r="X830965" s="19"/>
      <c r="Y830965" s="19"/>
      <c r="Z830965" s="19"/>
      <c r="AA830965" s="19"/>
      <c r="AB830965" s="19"/>
      <c r="AC830965" s="19"/>
      <c r="AD830965" s="19"/>
      <c r="AE830965" s="19"/>
      <c r="AF830965" s="19"/>
      <c r="AG830965" s="19"/>
      <c r="AH830965" s="19"/>
      <c r="AI830965" s="19"/>
      <c r="AJ830965" s="19"/>
      <c r="AK830965" s="19"/>
      <c r="AL830965" s="19"/>
      <c r="AM830965" s="19"/>
      <c r="AN830965" s="19"/>
      <c r="AO830965" s="19"/>
      <c r="AP830965"/>
    </row>
    <row r="830966" spans="1:42" s="116" customFormat="1" x14ac:dyDescent="0.3">
      <c r="A830966"/>
      <c r="B830966"/>
      <c r="C830966"/>
      <c r="D830966"/>
      <c r="E830966"/>
      <c r="F830966"/>
      <c r="G830966"/>
      <c r="H830966"/>
      <c r="I830966"/>
      <c r="J830966"/>
      <c r="K830966"/>
      <c r="L830966"/>
      <c r="M830966" s="115"/>
      <c r="N830966" s="115"/>
      <c r="O830966"/>
      <c r="P830966"/>
      <c r="Q830966"/>
      <c r="R830966" s="19"/>
      <c r="S830966" s="19"/>
      <c r="T830966"/>
      <c r="U830966" s="113"/>
      <c r="V830966" s="19"/>
      <c r="W830966" s="19"/>
      <c r="X830966" s="19"/>
      <c r="Y830966" s="19"/>
      <c r="Z830966" s="19"/>
      <c r="AA830966" s="19"/>
      <c r="AB830966" s="19"/>
      <c r="AC830966" s="19"/>
      <c r="AD830966" s="19"/>
      <c r="AE830966" s="19"/>
      <c r="AF830966" s="19"/>
      <c r="AG830966" s="19"/>
      <c r="AH830966" s="19"/>
      <c r="AI830966" s="19"/>
      <c r="AJ830966" s="19"/>
      <c r="AK830966" s="19"/>
      <c r="AL830966" s="19"/>
      <c r="AM830966" s="19"/>
      <c r="AN830966" s="19"/>
      <c r="AO830966" s="19"/>
      <c r="AP830966"/>
    </row>
    <row r="830967" spans="1:42" s="116" customFormat="1" x14ac:dyDescent="0.3">
      <c r="A830967"/>
      <c r="B830967"/>
      <c r="C830967"/>
      <c r="D830967"/>
      <c r="E830967"/>
      <c r="F830967"/>
      <c r="G830967"/>
      <c r="H830967"/>
      <c r="I830967"/>
      <c r="J830967"/>
      <c r="K830967"/>
      <c r="L830967"/>
      <c r="M830967" s="115"/>
      <c r="N830967" s="115"/>
      <c r="O830967"/>
      <c r="P830967"/>
      <c r="Q830967"/>
      <c r="R830967" s="19"/>
      <c r="S830967" s="19"/>
      <c r="T830967"/>
      <c r="U830967" s="113"/>
      <c r="V830967" s="19"/>
      <c r="W830967" s="19"/>
      <c r="X830967" s="19"/>
      <c r="Y830967" s="19"/>
      <c r="Z830967" s="19"/>
      <c r="AA830967" s="19"/>
      <c r="AB830967" s="19"/>
      <c r="AC830967" s="19"/>
      <c r="AD830967" s="19"/>
      <c r="AE830967" s="19"/>
      <c r="AF830967" s="19"/>
      <c r="AG830967" s="19"/>
      <c r="AH830967" s="19"/>
      <c r="AI830967" s="19"/>
      <c r="AJ830967" s="19"/>
      <c r="AK830967" s="19"/>
      <c r="AL830967" s="19"/>
      <c r="AM830967" s="19"/>
      <c r="AN830967" s="19"/>
      <c r="AO830967" s="19"/>
      <c r="AP830967"/>
    </row>
    <row r="830968" spans="1:42" s="116" customFormat="1" x14ac:dyDescent="0.3">
      <c r="A830968"/>
      <c r="B830968"/>
      <c r="C830968"/>
      <c r="D830968"/>
      <c r="E830968"/>
      <c r="F830968"/>
      <c r="G830968"/>
      <c r="H830968"/>
      <c r="I830968"/>
      <c r="J830968"/>
      <c r="K830968"/>
      <c r="L830968"/>
      <c r="M830968" s="115"/>
      <c r="N830968" s="115"/>
      <c r="O830968"/>
      <c r="P830968"/>
      <c r="Q830968"/>
      <c r="R830968" s="19"/>
      <c r="S830968" s="19"/>
      <c r="T830968"/>
      <c r="U830968" s="113"/>
      <c r="V830968" s="19"/>
      <c r="W830968" s="19"/>
      <c r="X830968" s="19"/>
      <c r="Y830968" s="19"/>
      <c r="Z830968" s="19"/>
      <c r="AA830968" s="19"/>
      <c r="AB830968" s="19"/>
      <c r="AC830968" s="19"/>
      <c r="AD830968" s="19"/>
      <c r="AE830968" s="19"/>
      <c r="AF830968" s="19"/>
      <c r="AG830968" s="19"/>
      <c r="AH830968" s="19"/>
      <c r="AI830968" s="19"/>
      <c r="AJ830968" s="19"/>
      <c r="AK830968" s="19"/>
      <c r="AL830968" s="19"/>
      <c r="AM830968" s="19"/>
      <c r="AN830968" s="19"/>
      <c r="AO830968" s="19"/>
      <c r="AP830968"/>
    </row>
    <row r="830969" spans="1:42" s="116" customFormat="1" x14ac:dyDescent="0.3">
      <c r="A830969"/>
      <c r="B830969"/>
      <c r="C830969"/>
      <c r="D830969"/>
      <c r="E830969"/>
      <c r="F830969"/>
      <c r="G830969"/>
      <c r="H830969"/>
      <c r="I830969"/>
      <c r="J830969"/>
      <c r="K830969"/>
      <c r="L830969"/>
      <c r="M830969" s="115"/>
      <c r="N830969" s="115"/>
      <c r="O830969"/>
      <c r="P830969"/>
      <c r="Q830969"/>
      <c r="R830969" s="19"/>
      <c r="S830969" s="19"/>
      <c r="T830969"/>
      <c r="U830969" s="113"/>
      <c r="V830969" s="19"/>
      <c r="W830969" s="19"/>
      <c r="X830969" s="19"/>
      <c r="Y830969" s="19"/>
      <c r="Z830969" s="19"/>
      <c r="AA830969" s="19"/>
      <c r="AB830969" s="19"/>
      <c r="AC830969" s="19"/>
      <c r="AD830969" s="19"/>
      <c r="AE830969" s="19"/>
      <c r="AF830969" s="19"/>
      <c r="AG830969" s="19"/>
      <c r="AH830969" s="19"/>
      <c r="AI830969" s="19"/>
      <c r="AJ830969" s="19"/>
      <c r="AK830969" s="19"/>
      <c r="AL830969" s="19"/>
      <c r="AM830969" s="19"/>
      <c r="AN830969" s="19"/>
      <c r="AO830969" s="19"/>
      <c r="AP830969"/>
    </row>
    <row r="830970" spans="1:42" s="116" customFormat="1" x14ac:dyDescent="0.3">
      <c r="A830970"/>
      <c r="B830970"/>
      <c r="C830970"/>
      <c r="D830970"/>
      <c r="E830970"/>
      <c r="F830970"/>
      <c r="G830970"/>
      <c r="H830970"/>
      <c r="I830970"/>
      <c r="J830970"/>
      <c r="K830970"/>
      <c r="L830970"/>
      <c r="M830970" s="115"/>
      <c r="N830970" s="115"/>
      <c r="O830970"/>
      <c r="P830970"/>
      <c r="Q830970"/>
      <c r="R830970" s="19"/>
      <c r="S830970" s="19"/>
      <c r="T830970"/>
      <c r="U830970" s="113"/>
      <c r="V830970" s="19"/>
      <c r="W830970" s="19"/>
      <c r="X830970" s="19"/>
      <c r="Y830970" s="19"/>
      <c r="Z830970" s="19"/>
      <c r="AA830970" s="19"/>
      <c r="AB830970" s="19"/>
      <c r="AC830970" s="19"/>
      <c r="AD830970" s="19"/>
      <c r="AE830970" s="19"/>
      <c r="AF830970" s="19"/>
      <c r="AG830970" s="19"/>
      <c r="AH830970" s="19"/>
      <c r="AI830970" s="19"/>
      <c r="AJ830970" s="19"/>
      <c r="AK830970" s="19"/>
      <c r="AL830970" s="19"/>
      <c r="AM830970" s="19"/>
      <c r="AN830970" s="19"/>
      <c r="AO830970" s="19"/>
      <c r="AP830970"/>
    </row>
    <row r="830971" spans="1:42" s="116" customFormat="1" x14ac:dyDescent="0.3">
      <c r="A830971"/>
      <c r="B830971"/>
      <c r="C830971"/>
      <c r="D830971"/>
      <c r="E830971"/>
      <c r="F830971"/>
      <c r="G830971"/>
      <c r="H830971"/>
      <c r="I830971"/>
      <c r="J830971"/>
      <c r="K830971"/>
      <c r="L830971"/>
      <c r="M830971" s="115"/>
      <c r="N830971" s="115"/>
      <c r="O830971"/>
      <c r="P830971"/>
      <c r="Q830971"/>
      <c r="R830971" s="19"/>
      <c r="S830971" s="19"/>
      <c r="T830971"/>
      <c r="U830971" s="113"/>
      <c r="V830971" s="19"/>
      <c r="W830971" s="19"/>
      <c r="X830971" s="19"/>
      <c r="Y830971" s="19"/>
      <c r="Z830971" s="19"/>
      <c r="AA830971" s="19"/>
      <c r="AB830971" s="19"/>
      <c r="AC830971" s="19"/>
      <c r="AD830971" s="19"/>
      <c r="AE830971" s="19"/>
      <c r="AF830971" s="19"/>
      <c r="AG830971" s="19"/>
      <c r="AH830971" s="19"/>
      <c r="AI830971" s="19"/>
      <c r="AJ830971" s="19"/>
      <c r="AK830971" s="19"/>
      <c r="AL830971" s="19"/>
      <c r="AM830971" s="19"/>
      <c r="AN830971" s="19"/>
      <c r="AO830971" s="19"/>
      <c r="AP830971"/>
    </row>
    <row r="830972" spans="1:42" s="116" customFormat="1" x14ac:dyDescent="0.3">
      <c r="A830972"/>
      <c r="B830972"/>
      <c r="C830972"/>
      <c r="D830972"/>
      <c r="E830972"/>
      <c r="F830972"/>
      <c r="G830972"/>
      <c r="H830972"/>
      <c r="I830972"/>
      <c r="J830972"/>
      <c r="K830972"/>
      <c r="L830972"/>
      <c r="M830972" s="115"/>
      <c r="N830972" s="115"/>
      <c r="O830972"/>
      <c r="P830972"/>
      <c r="Q830972"/>
      <c r="R830972" s="19"/>
      <c r="S830972" s="19"/>
      <c r="T830972"/>
      <c r="U830972" s="113"/>
      <c r="V830972" s="19"/>
      <c r="W830972" s="19"/>
      <c r="X830972" s="19"/>
      <c r="Y830972" s="19"/>
      <c r="Z830972" s="19"/>
      <c r="AA830972" s="19"/>
      <c r="AB830972" s="19"/>
      <c r="AC830972" s="19"/>
      <c r="AD830972" s="19"/>
      <c r="AE830972" s="19"/>
      <c r="AF830972" s="19"/>
      <c r="AG830972" s="19"/>
      <c r="AH830972" s="19"/>
      <c r="AI830972" s="19"/>
      <c r="AJ830972" s="19"/>
      <c r="AK830972" s="19"/>
      <c r="AL830972" s="19"/>
      <c r="AM830972" s="19"/>
      <c r="AN830972" s="19"/>
      <c r="AO830972" s="19"/>
      <c r="AP830972"/>
    </row>
    <row r="830973" spans="1:42" s="116" customFormat="1" x14ac:dyDescent="0.3">
      <c r="A830973"/>
      <c r="B830973"/>
      <c r="C830973"/>
      <c r="D830973"/>
      <c r="E830973"/>
      <c r="F830973"/>
      <c r="G830973"/>
      <c r="H830973"/>
      <c r="I830973"/>
      <c r="J830973"/>
      <c r="K830973"/>
      <c r="L830973"/>
      <c r="M830973" s="115"/>
      <c r="N830973" s="115"/>
      <c r="O830973"/>
      <c r="P830973"/>
      <c r="Q830973"/>
      <c r="R830973" s="19"/>
      <c r="S830973" s="19"/>
      <c r="T830973"/>
      <c r="U830973" s="113"/>
      <c r="V830973" s="19"/>
      <c r="W830973" s="19"/>
      <c r="X830973" s="19"/>
      <c r="Y830973" s="19"/>
      <c r="Z830973" s="19"/>
      <c r="AA830973" s="19"/>
      <c r="AB830973" s="19"/>
      <c r="AC830973" s="19"/>
      <c r="AD830973" s="19"/>
      <c r="AE830973" s="19"/>
      <c r="AF830973" s="19"/>
      <c r="AG830973" s="19"/>
      <c r="AH830973" s="19"/>
      <c r="AI830973" s="19"/>
      <c r="AJ830973" s="19"/>
      <c r="AK830973" s="19"/>
      <c r="AL830973" s="19"/>
      <c r="AM830973" s="19"/>
      <c r="AN830973" s="19"/>
      <c r="AO830973" s="19"/>
      <c r="AP830973"/>
    </row>
    <row r="830974" spans="1:42" s="116" customFormat="1" x14ac:dyDescent="0.3">
      <c r="A830974"/>
      <c r="B830974"/>
      <c r="C830974"/>
      <c r="D830974"/>
      <c r="E830974"/>
      <c r="F830974"/>
      <c r="G830974"/>
      <c r="H830974"/>
      <c r="I830974"/>
      <c r="J830974"/>
      <c r="K830974"/>
      <c r="L830974"/>
      <c r="M830974" s="115"/>
      <c r="N830974" s="115"/>
      <c r="O830974"/>
      <c r="P830974"/>
      <c r="Q830974"/>
      <c r="R830974" s="19"/>
      <c r="S830974" s="19"/>
      <c r="T830974"/>
      <c r="U830974" s="113"/>
      <c r="V830974" s="19"/>
      <c r="W830974" s="19"/>
      <c r="X830974" s="19"/>
      <c r="Y830974" s="19"/>
      <c r="Z830974" s="19"/>
      <c r="AA830974" s="19"/>
      <c r="AB830974" s="19"/>
      <c r="AC830974" s="19"/>
      <c r="AD830974" s="19"/>
      <c r="AE830974" s="19"/>
      <c r="AF830974" s="19"/>
      <c r="AG830974" s="19"/>
      <c r="AH830974" s="19"/>
      <c r="AI830974" s="19"/>
      <c r="AJ830974" s="19"/>
      <c r="AK830974" s="19"/>
      <c r="AL830974" s="19"/>
      <c r="AM830974" s="19"/>
      <c r="AN830974" s="19"/>
      <c r="AO830974" s="19"/>
      <c r="AP830974"/>
    </row>
    <row r="830975" spans="1:42" s="116" customFormat="1" x14ac:dyDescent="0.3">
      <c r="A830975"/>
      <c r="B830975"/>
      <c r="C830975"/>
      <c r="D830975"/>
      <c r="E830975"/>
      <c r="F830975"/>
      <c r="G830975"/>
      <c r="H830975"/>
      <c r="I830975"/>
      <c r="J830975"/>
      <c r="K830975"/>
      <c r="L830975"/>
      <c r="M830975" s="115"/>
      <c r="N830975" s="115"/>
      <c r="O830975"/>
      <c r="P830975"/>
      <c r="Q830975"/>
      <c r="R830975" s="19"/>
      <c r="S830975" s="19"/>
      <c r="T830975"/>
      <c r="U830975" s="113"/>
      <c r="V830975" s="19"/>
      <c r="W830975" s="19"/>
      <c r="X830975" s="19"/>
      <c r="Y830975" s="19"/>
      <c r="Z830975" s="19"/>
      <c r="AA830975" s="19"/>
      <c r="AB830975" s="19"/>
      <c r="AC830975" s="19"/>
      <c r="AD830975" s="19"/>
      <c r="AE830975" s="19"/>
      <c r="AF830975" s="19"/>
      <c r="AG830975" s="19"/>
      <c r="AH830975" s="19"/>
      <c r="AI830975" s="19"/>
      <c r="AJ830975" s="19"/>
      <c r="AK830975" s="19"/>
      <c r="AL830975" s="19"/>
      <c r="AM830975" s="19"/>
      <c r="AN830975" s="19"/>
      <c r="AO830975" s="19"/>
      <c r="AP830975"/>
    </row>
    <row r="830976" spans="1:42" s="116" customFormat="1" x14ac:dyDescent="0.3">
      <c r="A830976"/>
      <c r="B830976"/>
      <c r="C830976"/>
      <c r="D830976"/>
      <c r="E830976"/>
      <c r="F830976"/>
      <c r="G830976"/>
      <c r="H830976"/>
      <c r="I830976"/>
      <c r="J830976"/>
      <c r="K830976"/>
      <c r="L830976"/>
      <c r="M830976" s="115"/>
      <c r="N830976" s="115"/>
      <c r="O830976"/>
      <c r="P830976"/>
      <c r="Q830976"/>
      <c r="R830976" s="19"/>
      <c r="S830976" s="19"/>
      <c r="T830976"/>
      <c r="U830976" s="113"/>
      <c r="V830976" s="19"/>
      <c r="W830976" s="19"/>
      <c r="X830976" s="19"/>
      <c r="Y830976" s="19"/>
      <c r="Z830976" s="19"/>
      <c r="AA830976" s="19"/>
      <c r="AB830976" s="19"/>
      <c r="AC830976" s="19"/>
      <c r="AD830976" s="19"/>
      <c r="AE830976" s="19"/>
      <c r="AF830976" s="19"/>
      <c r="AG830976" s="19"/>
      <c r="AH830976" s="19"/>
      <c r="AI830976" s="19"/>
      <c r="AJ830976" s="19"/>
      <c r="AK830976" s="19"/>
      <c r="AL830976" s="19"/>
      <c r="AM830976" s="19"/>
      <c r="AN830976" s="19"/>
      <c r="AO830976" s="19"/>
      <c r="AP830976"/>
    </row>
    <row r="830977" spans="1:42" s="116" customFormat="1" x14ac:dyDescent="0.3">
      <c r="A830977"/>
      <c r="B830977"/>
      <c r="C830977"/>
      <c r="D830977"/>
      <c r="E830977"/>
      <c r="F830977"/>
      <c r="G830977"/>
      <c r="H830977"/>
      <c r="I830977"/>
      <c r="J830977"/>
      <c r="K830977"/>
      <c r="L830977"/>
      <c r="M830977" s="115"/>
      <c r="N830977" s="115"/>
      <c r="O830977"/>
      <c r="P830977"/>
      <c r="Q830977"/>
      <c r="R830977" s="19"/>
      <c r="S830977" s="19"/>
      <c r="T830977"/>
      <c r="U830977" s="113"/>
      <c r="V830977" s="19"/>
      <c r="W830977" s="19"/>
      <c r="X830977" s="19"/>
      <c r="Y830977" s="19"/>
      <c r="Z830977" s="19"/>
      <c r="AA830977" s="19"/>
      <c r="AB830977" s="19"/>
      <c r="AC830977" s="19"/>
      <c r="AD830977" s="19"/>
      <c r="AE830977" s="19"/>
      <c r="AF830977" s="19"/>
      <c r="AG830977" s="19"/>
      <c r="AH830977" s="19"/>
      <c r="AI830977" s="19"/>
      <c r="AJ830977" s="19"/>
      <c r="AK830977" s="19"/>
      <c r="AL830977" s="19"/>
      <c r="AM830977" s="19"/>
      <c r="AN830977" s="19"/>
      <c r="AO830977" s="19"/>
      <c r="AP830977"/>
    </row>
    <row r="830978" spans="1:42" s="116" customFormat="1" x14ac:dyDescent="0.3">
      <c r="A830978"/>
      <c r="B830978"/>
      <c r="C830978"/>
      <c r="D830978"/>
      <c r="E830978"/>
      <c r="F830978"/>
      <c r="G830978"/>
      <c r="H830978"/>
      <c r="I830978"/>
      <c r="J830978"/>
      <c r="K830978"/>
      <c r="L830978"/>
      <c r="M830978" s="115"/>
      <c r="N830978" s="115"/>
      <c r="O830978"/>
      <c r="P830978"/>
      <c r="Q830978"/>
      <c r="R830978" s="19"/>
      <c r="S830978" s="19"/>
      <c r="T830978"/>
      <c r="U830978" s="113"/>
      <c r="V830978" s="19"/>
      <c r="W830978" s="19"/>
      <c r="X830978" s="19"/>
      <c r="Y830978" s="19"/>
      <c r="Z830978" s="19"/>
      <c r="AA830978" s="19"/>
      <c r="AB830978" s="19"/>
      <c r="AC830978" s="19"/>
      <c r="AD830978" s="19"/>
      <c r="AE830978" s="19"/>
      <c r="AF830978" s="19"/>
      <c r="AG830978" s="19"/>
      <c r="AH830978" s="19"/>
      <c r="AI830978" s="19"/>
      <c r="AJ830978" s="19"/>
      <c r="AK830978" s="19"/>
      <c r="AL830978" s="19"/>
      <c r="AM830978" s="19"/>
      <c r="AN830978" s="19"/>
      <c r="AO830978" s="19"/>
      <c r="AP830978"/>
    </row>
    <row r="830979" spans="1:42" s="116" customFormat="1" x14ac:dyDescent="0.3">
      <c r="A830979"/>
      <c r="B830979"/>
      <c r="C830979"/>
      <c r="D830979"/>
      <c r="E830979"/>
      <c r="F830979"/>
      <c r="G830979"/>
      <c r="H830979"/>
      <c r="I830979"/>
      <c r="J830979"/>
      <c r="K830979"/>
      <c r="L830979"/>
      <c r="M830979" s="115"/>
      <c r="N830979" s="115"/>
      <c r="O830979"/>
      <c r="P830979"/>
      <c r="Q830979"/>
      <c r="R830979" s="19"/>
      <c r="S830979" s="19"/>
      <c r="T830979"/>
      <c r="U830979" s="113"/>
      <c r="V830979" s="19"/>
      <c r="W830979" s="19"/>
      <c r="X830979" s="19"/>
      <c r="Y830979" s="19"/>
      <c r="Z830979" s="19"/>
      <c r="AA830979" s="19"/>
      <c r="AB830979" s="19"/>
      <c r="AC830979" s="19"/>
      <c r="AD830979" s="19"/>
      <c r="AE830979" s="19"/>
      <c r="AF830979" s="19"/>
      <c r="AG830979" s="19"/>
      <c r="AH830979" s="19"/>
      <c r="AI830979" s="19"/>
      <c r="AJ830979" s="19"/>
      <c r="AK830979" s="19"/>
      <c r="AL830979" s="19"/>
      <c r="AM830979" s="19"/>
      <c r="AN830979" s="19"/>
      <c r="AO830979" s="19"/>
      <c r="AP830979"/>
    </row>
    <row r="830980" spans="1:42" s="116" customFormat="1" x14ac:dyDescent="0.3">
      <c r="A830980"/>
      <c r="B830980"/>
      <c r="C830980"/>
      <c r="D830980"/>
      <c r="E830980"/>
      <c r="F830980"/>
      <c r="G830980"/>
      <c r="H830980"/>
      <c r="I830980"/>
      <c r="J830980"/>
      <c r="K830980"/>
      <c r="L830980"/>
      <c r="M830980" s="115"/>
      <c r="N830980" s="115"/>
      <c r="O830980"/>
      <c r="P830980"/>
      <c r="Q830980"/>
      <c r="R830980" s="19"/>
      <c r="S830980" s="19"/>
      <c r="T830980"/>
      <c r="U830980" s="113"/>
      <c r="V830980" s="19"/>
      <c r="W830980" s="19"/>
      <c r="X830980" s="19"/>
      <c r="Y830980" s="19"/>
      <c r="Z830980" s="19"/>
      <c r="AA830980" s="19"/>
      <c r="AB830980" s="19"/>
      <c r="AC830980" s="19"/>
      <c r="AD830980" s="19"/>
      <c r="AE830980" s="19"/>
      <c r="AF830980" s="19"/>
      <c r="AG830980" s="19"/>
      <c r="AH830980" s="19"/>
      <c r="AI830980" s="19"/>
      <c r="AJ830980" s="19"/>
      <c r="AK830980" s="19"/>
      <c r="AL830980" s="19"/>
      <c r="AM830980" s="19"/>
      <c r="AN830980" s="19"/>
      <c r="AO830980" s="19"/>
      <c r="AP830980"/>
    </row>
    <row r="830981" spans="1:42" s="116" customFormat="1" x14ac:dyDescent="0.3">
      <c r="A830981"/>
      <c r="B830981"/>
      <c r="C830981"/>
      <c r="D830981"/>
      <c r="E830981"/>
      <c r="F830981"/>
      <c r="G830981"/>
      <c r="H830981"/>
      <c r="I830981"/>
      <c r="J830981"/>
      <c r="K830981"/>
      <c r="L830981"/>
      <c r="M830981" s="115"/>
      <c r="N830981" s="115"/>
      <c r="O830981"/>
      <c r="P830981"/>
      <c r="Q830981"/>
      <c r="R830981" s="19"/>
      <c r="S830981" s="19"/>
      <c r="T830981"/>
      <c r="U830981" s="113"/>
      <c r="V830981" s="19"/>
      <c r="W830981" s="19"/>
      <c r="X830981" s="19"/>
      <c r="Y830981" s="19"/>
      <c r="Z830981" s="19"/>
      <c r="AA830981" s="19"/>
      <c r="AB830981" s="19"/>
      <c r="AC830981" s="19"/>
      <c r="AD830981" s="19"/>
      <c r="AE830981" s="19"/>
      <c r="AF830981" s="19"/>
      <c r="AG830981" s="19"/>
      <c r="AH830981" s="19"/>
      <c r="AI830981" s="19"/>
      <c r="AJ830981" s="19"/>
      <c r="AK830981" s="19"/>
      <c r="AL830981" s="19"/>
      <c r="AM830981" s="19"/>
      <c r="AN830981" s="19"/>
      <c r="AO830981" s="19"/>
      <c r="AP830981"/>
    </row>
    <row r="830982" spans="1:42" s="116" customFormat="1" x14ac:dyDescent="0.3">
      <c r="A830982"/>
      <c r="B830982"/>
      <c r="C830982"/>
      <c r="D830982"/>
      <c r="E830982"/>
      <c r="F830982"/>
      <c r="G830982"/>
      <c r="H830982"/>
      <c r="I830982"/>
      <c r="J830982"/>
      <c r="K830982"/>
      <c r="L830982"/>
      <c r="M830982" s="115"/>
      <c r="N830982" s="115"/>
      <c r="O830982"/>
      <c r="P830982"/>
      <c r="Q830982"/>
      <c r="R830982" s="19"/>
      <c r="S830982" s="19"/>
      <c r="T830982"/>
      <c r="U830982" s="113"/>
      <c r="V830982" s="19"/>
      <c r="W830982" s="19"/>
      <c r="X830982" s="19"/>
      <c r="Y830982" s="19"/>
      <c r="Z830982" s="19"/>
      <c r="AA830982" s="19"/>
      <c r="AB830982" s="19"/>
      <c r="AC830982" s="19"/>
      <c r="AD830982" s="19"/>
      <c r="AE830982" s="19"/>
      <c r="AF830982" s="19"/>
      <c r="AG830982" s="19"/>
      <c r="AH830982" s="19"/>
      <c r="AI830982" s="19"/>
      <c r="AJ830982" s="19"/>
      <c r="AK830982" s="19"/>
      <c r="AL830982" s="19"/>
      <c r="AM830982" s="19"/>
      <c r="AN830982" s="19"/>
      <c r="AO830982" s="19"/>
      <c r="AP830982"/>
    </row>
    <row r="830983" spans="1:42" s="116" customFormat="1" x14ac:dyDescent="0.3">
      <c r="A830983"/>
      <c r="B830983"/>
      <c r="C830983"/>
      <c r="D830983"/>
      <c r="E830983"/>
      <c r="F830983"/>
      <c r="G830983"/>
      <c r="H830983"/>
      <c r="I830983"/>
      <c r="J830983"/>
      <c r="K830983"/>
      <c r="L830983"/>
      <c r="M830983" s="115"/>
      <c r="N830983" s="115"/>
      <c r="O830983"/>
      <c r="P830983"/>
      <c r="Q830983"/>
      <c r="R830983" s="19"/>
      <c r="S830983" s="19"/>
      <c r="T830983"/>
      <c r="U830983" s="113"/>
      <c r="V830983" s="19"/>
      <c r="W830983" s="19"/>
      <c r="X830983" s="19"/>
      <c r="Y830983" s="19"/>
      <c r="Z830983" s="19"/>
      <c r="AA830983" s="19"/>
      <c r="AB830983" s="19"/>
      <c r="AC830983" s="19"/>
      <c r="AD830983" s="19"/>
      <c r="AE830983" s="19"/>
      <c r="AF830983" s="19"/>
      <c r="AG830983" s="19"/>
      <c r="AH830983" s="19"/>
      <c r="AI830983" s="19"/>
      <c r="AJ830983" s="19"/>
      <c r="AK830983" s="19"/>
      <c r="AL830983" s="19"/>
      <c r="AM830983" s="19"/>
      <c r="AN830983" s="19"/>
      <c r="AO830983" s="19"/>
      <c r="AP830983"/>
    </row>
    <row r="830984" spans="1:42" s="116" customFormat="1" x14ac:dyDescent="0.3">
      <c r="A830984"/>
      <c r="B830984"/>
      <c r="C830984"/>
      <c r="D830984"/>
      <c r="E830984"/>
      <c r="F830984"/>
      <c r="G830984"/>
      <c r="H830984"/>
      <c r="I830984"/>
      <c r="J830984"/>
      <c r="K830984"/>
      <c r="L830984"/>
      <c r="M830984" s="115"/>
      <c r="N830984" s="115"/>
      <c r="O830984"/>
      <c r="P830984"/>
      <c r="Q830984"/>
      <c r="R830984" s="19"/>
      <c r="S830984" s="19"/>
      <c r="T830984"/>
      <c r="U830984" s="113"/>
      <c r="V830984" s="19"/>
      <c r="W830984" s="19"/>
      <c r="X830984" s="19"/>
      <c r="Y830984" s="19"/>
      <c r="Z830984" s="19"/>
      <c r="AA830984" s="19"/>
      <c r="AB830984" s="19"/>
      <c r="AC830984" s="19"/>
      <c r="AD830984" s="19"/>
      <c r="AE830984" s="19"/>
      <c r="AF830984" s="19"/>
      <c r="AG830984" s="19"/>
      <c r="AH830984" s="19"/>
      <c r="AI830984" s="19"/>
      <c r="AJ830984" s="19"/>
      <c r="AK830984" s="19"/>
      <c r="AL830984" s="19"/>
      <c r="AM830984" s="19"/>
      <c r="AN830984" s="19"/>
      <c r="AO830984" s="19"/>
      <c r="AP830984"/>
    </row>
    <row r="830985" spans="1:42" s="116" customFormat="1" x14ac:dyDescent="0.3">
      <c r="A830985"/>
      <c r="B830985"/>
      <c r="C830985"/>
      <c r="D830985"/>
      <c r="E830985"/>
      <c r="F830985"/>
      <c r="G830985"/>
      <c r="H830985"/>
      <c r="I830985"/>
      <c r="J830985"/>
      <c r="K830985"/>
      <c r="L830985"/>
      <c r="M830985" s="115"/>
      <c r="N830985" s="115"/>
      <c r="O830985"/>
      <c r="P830985"/>
      <c r="Q830985"/>
      <c r="R830985" s="19"/>
      <c r="S830985" s="19"/>
      <c r="T830985"/>
      <c r="U830985" s="113"/>
      <c r="V830985" s="19"/>
      <c r="W830985" s="19"/>
      <c r="X830985" s="19"/>
      <c r="Y830985" s="19"/>
      <c r="Z830985" s="19"/>
      <c r="AA830985" s="19"/>
      <c r="AB830985" s="19"/>
      <c r="AC830985" s="19"/>
      <c r="AD830985" s="19"/>
      <c r="AE830985" s="19"/>
      <c r="AF830985" s="19"/>
      <c r="AG830985" s="19"/>
      <c r="AH830985" s="19"/>
      <c r="AI830985" s="19"/>
      <c r="AJ830985" s="19"/>
      <c r="AK830985" s="19"/>
      <c r="AL830985" s="19"/>
      <c r="AM830985" s="19"/>
      <c r="AN830985" s="19"/>
      <c r="AO830985" s="19"/>
      <c r="AP830985"/>
    </row>
    <row r="830986" spans="1:42" s="116" customFormat="1" x14ac:dyDescent="0.3">
      <c r="A830986"/>
      <c r="B830986"/>
      <c r="C830986"/>
      <c r="D830986"/>
      <c r="E830986"/>
      <c r="F830986"/>
      <c r="G830986"/>
      <c r="H830986"/>
      <c r="I830986"/>
      <c r="J830986"/>
      <c r="K830986"/>
      <c r="L830986"/>
      <c r="M830986" s="115"/>
      <c r="N830986" s="115"/>
      <c r="O830986"/>
      <c r="P830986"/>
      <c r="Q830986"/>
      <c r="R830986" s="19"/>
      <c r="S830986" s="19"/>
      <c r="T830986"/>
      <c r="U830986" s="113"/>
      <c r="V830986" s="19"/>
      <c r="W830986" s="19"/>
      <c r="X830986" s="19"/>
      <c r="Y830986" s="19"/>
      <c r="Z830986" s="19"/>
      <c r="AA830986" s="19"/>
      <c r="AB830986" s="19"/>
      <c r="AC830986" s="19"/>
      <c r="AD830986" s="19"/>
      <c r="AE830986" s="19"/>
      <c r="AF830986" s="19"/>
      <c r="AG830986" s="19"/>
      <c r="AH830986" s="19"/>
      <c r="AI830986" s="19"/>
      <c r="AJ830986" s="19"/>
      <c r="AK830986" s="19"/>
      <c r="AL830986" s="19"/>
      <c r="AM830986" s="19"/>
      <c r="AN830986" s="19"/>
      <c r="AO830986" s="19"/>
      <c r="AP830986"/>
    </row>
    <row r="830987" spans="1:42" s="116" customFormat="1" x14ac:dyDescent="0.3">
      <c r="A830987"/>
      <c r="B830987"/>
      <c r="C830987"/>
      <c r="D830987"/>
      <c r="E830987"/>
      <c r="F830987"/>
      <c r="G830987"/>
      <c r="H830987"/>
      <c r="I830987"/>
      <c r="J830987"/>
      <c r="K830987"/>
      <c r="L830987"/>
      <c r="M830987" s="115"/>
      <c r="N830987" s="115"/>
      <c r="O830987"/>
      <c r="P830987"/>
      <c r="Q830987"/>
      <c r="R830987" s="19"/>
      <c r="S830987" s="19"/>
      <c r="T830987"/>
      <c r="U830987" s="113"/>
      <c r="V830987" s="19"/>
      <c r="W830987" s="19"/>
      <c r="X830987" s="19"/>
      <c r="Y830987" s="19"/>
      <c r="Z830987" s="19"/>
      <c r="AA830987" s="19"/>
      <c r="AB830987" s="19"/>
      <c r="AC830987" s="19"/>
      <c r="AD830987" s="19"/>
      <c r="AE830987" s="19"/>
      <c r="AF830987" s="19"/>
      <c r="AG830987" s="19"/>
      <c r="AH830987" s="19"/>
      <c r="AI830987" s="19"/>
      <c r="AJ830987" s="19"/>
      <c r="AK830987" s="19"/>
      <c r="AL830987" s="19"/>
      <c r="AM830987" s="19"/>
      <c r="AN830987" s="19"/>
      <c r="AO830987" s="19"/>
      <c r="AP830987"/>
    </row>
    <row r="830988" spans="1:42" s="116" customFormat="1" x14ac:dyDescent="0.3">
      <c r="A830988"/>
      <c r="B830988"/>
      <c r="C830988"/>
      <c r="D830988"/>
      <c r="E830988"/>
      <c r="F830988"/>
      <c r="G830988"/>
      <c r="H830988"/>
      <c r="I830988"/>
      <c r="J830988"/>
      <c r="K830988"/>
      <c r="L830988"/>
      <c r="M830988" s="115"/>
      <c r="N830988" s="115"/>
      <c r="O830988"/>
      <c r="P830988"/>
      <c r="Q830988"/>
      <c r="R830988" s="19"/>
      <c r="S830988" s="19"/>
      <c r="T830988"/>
      <c r="U830988" s="113"/>
      <c r="V830988" s="19"/>
      <c r="W830988" s="19"/>
      <c r="X830988" s="19"/>
      <c r="Y830988" s="19"/>
      <c r="Z830988" s="19"/>
      <c r="AA830988" s="19"/>
      <c r="AB830988" s="19"/>
      <c r="AC830988" s="19"/>
      <c r="AD830988" s="19"/>
      <c r="AE830988" s="19"/>
      <c r="AF830988" s="19"/>
      <c r="AG830988" s="19"/>
      <c r="AH830988" s="19"/>
      <c r="AI830988" s="19"/>
      <c r="AJ830988" s="19"/>
      <c r="AK830988" s="19"/>
      <c r="AL830988" s="19"/>
      <c r="AM830988" s="19"/>
      <c r="AN830988" s="19"/>
      <c r="AO830988" s="19"/>
      <c r="AP830988"/>
    </row>
    <row r="830989" spans="1:42" s="116" customFormat="1" x14ac:dyDescent="0.3">
      <c r="A830989"/>
      <c r="B830989"/>
      <c r="C830989"/>
      <c r="D830989"/>
      <c r="E830989"/>
      <c r="F830989"/>
      <c r="G830989"/>
      <c r="H830989"/>
      <c r="I830989"/>
      <c r="J830989"/>
      <c r="K830989"/>
      <c r="L830989"/>
      <c r="M830989" s="115"/>
      <c r="N830989" s="115"/>
      <c r="O830989"/>
      <c r="P830989"/>
      <c r="Q830989"/>
      <c r="R830989" s="19"/>
      <c r="S830989" s="19"/>
      <c r="T830989"/>
      <c r="U830989" s="113"/>
      <c r="V830989" s="19"/>
      <c r="W830989" s="19"/>
      <c r="X830989" s="19"/>
      <c r="Y830989" s="19"/>
      <c r="Z830989" s="19"/>
      <c r="AA830989" s="19"/>
      <c r="AB830989" s="19"/>
      <c r="AC830989" s="19"/>
      <c r="AD830989" s="19"/>
      <c r="AE830989" s="19"/>
      <c r="AF830989" s="19"/>
      <c r="AG830989" s="19"/>
      <c r="AH830989" s="19"/>
      <c r="AI830989" s="19"/>
      <c r="AJ830989" s="19"/>
      <c r="AK830989" s="19"/>
      <c r="AL830989" s="19"/>
      <c r="AM830989" s="19"/>
      <c r="AN830989" s="19"/>
      <c r="AO830989" s="19"/>
      <c r="AP830989"/>
    </row>
    <row r="830990" spans="1:42" s="116" customFormat="1" x14ac:dyDescent="0.3">
      <c r="A830990"/>
      <c r="B830990"/>
      <c r="C830990"/>
      <c r="D830990"/>
      <c r="E830990"/>
      <c r="F830990"/>
      <c r="G830990"/>
      <c r="H830990"/>
      <c r="I830990"/>
      <c r="J830990"/>
      <c r="K830990"/>
      <c r="L830990"/>
      <c r="M830990" s="115"/>
      <c r="N830990" s="115"/>
      <c r="O830990"/>
      <c r="P830990"/>
      <c r="Q830990"/>
      <c r="R830990" s="19"/>
      <c r="S830990" s="19"/>
      <c r="T830990"/>
      <c r="U830990" s="113"/>
      <c r="V830990" s="19"/>
      <c r="W830990" s="19"/>
      <c r="X830990" s="19"/>
      <c r="Y830990" s="19"/>
      <c r="Z830990" s="19"/>
      <c r="AA830990" s="19"/>
      <c r="AB830990" s="19"/>
      <c r="AC830990" s="19"/>
      <c r="AD830990" s="19"/>
      <c r="AE830990" s="19"/>
      <c r="AF830990" s="19"/>
      <c r="AG830990" s="19"/>
      <c r="AH830990" s="19"/>
      <c r="AI830990" s="19"/>
      <c r="AJ830990" s="19"/>
      <c r="AK830990" s="19"/>
      <c r="AL830990" s="19"/>
      <c r="AM830990" s="19"/>
      <c r="AN830990" s="19"/>
      <c r="AO830990" s="19"/>
      <c r="AP830990"/>
    </row>
    <row r="830991" spans="1:42" s="116" customFormat="1" x14ac:dyDescent="0.3">
      <c r="A830991"/>
      <c r="B830991"/>
      <c r="C830991"/>
      <c r="D830991"/>
      <c r="E830991"/>
      <c r="F830991"/>
      <c r="G830991"/>
      <c r="H830991"/>
      <c r="I830991"/>
      <c r="J830991"/>
      <c r="K830991"/>
      <c r="L830991"/>
      <c r="M830991" s="115"/>
      <c r="N830991" s="115"/>
      <c r="O830991"/>
      <c r="P830991"/>
      <c r="Q830991"/>
      <c r="R830991" s="19"/>
      <c r="S830991" s="19"/>
      <c r="T830991"/>
      <c r="U830991" s="113"/>
      <c r="V830991" s="19"/>
      <c r="W830991" s="19"/>
      <c r="X830991" s="19"/>
      <c r="Y830991" s="19"/>
      <c r="Z830991" s="19"/>
      <c r="AA830991" s="19"/>
      <c r="AB830991" s="19"/>
      <c r="AC830991" s="19"/>
      <c r="AD830991" s="19"/>
      <c r="AE830991" s="19"/>
      <c r="AF830991" s="19"/>
      <c r="AG830991" s="19"/>
      <c r="AH830991" s="19"/>
      <c r="AI830991" s="19"/>
      <c r="AJ830991" s="19"/>
      <c r="AK830991" s="19"/>
      <c r="AL830991" s="19"/>
      <c r="AM830991" s="19"/>
      <c r="AN830991" s="19"/>
      <c r="AO830991" s="19"/>
      <c r="AP830991"/>
    </row>
    <row r="830992" spans="1:42" s="116" customFormat="1" x14ac:dyDescent="0.3">
      <c r="A830992"/>
      <c r="B830992"/>
      <c r="C830992"/>
      <c r="D830992"/>
      <c r="E830992"/>
      <c r="F830992"/>
      <c r="G830992"/>
      <c r="H830992"/>
      <c r="I830992"/>
      <c r="J830992"/>
      <c r="K830992"/>
      <c r="L830992"/>
      <c r="M830992" s="115"/>
      <c r="N830992" s="115"/>
      <c r="O830992"/>
      <c r="P830992"/>
      <c r="Q830992"/>
      <c r="R830992" s="19"/>
      <c r="S830992" s="19"/>
      <c r="T830992"/>
      <c r="U830992" s="113"/>
      <c r="V830992" s="19"/>
      <c r="W830992" s="19"/>
      <c r="X830992" s="19"/>
      <c r="Y830992" s="19"/>
      <c r="Z830992" s="19"/>
      <c r="AA830992" s="19"/>
      <c r="AB830992" s="19"/>
      <c r="AC830992" s="19"/>
      <c r="AD830992" s="19"/>
      <c r="AE830992" s="19"/>
      <c r="AF830992" s="19"/>
      <c r="AG830992" s="19"/>
      <c r="AH830992" s="19"/>
      <c r="AI830992" s="19"/>
      <c r="AJ830992" s="19"/>
      <c r="AK830992" s="19"/>
      <c r="AL830992" s="19"/>
      <c r="AM830992" s="19"/>
      <c r="AN830992" s="19"/>
      <c r="AO830992" s="19"/>
      <c r="AP830992"/>
    </row>
    <row r="830993" spans="1:42" s="116" customFormat="1" x14ac:dyDescent="0.3">
      <c r="A830993"/>
      <c r="B830993"/>
      <c r="C830993"/>
      <c r="D830993"/>
      <c r="E830993"/>
      <c r="F830993"/>
      <c r="G830993"/>
      <c r="H830993"/>
      <c r="I830993"/>
      <c r="J830993"/>
      <c r="K830993"/>
      <c r="L830993"/>
      <c r="M830993" s="115"/>
      <c r="N830993" s="115"/>
      <c r="O830993"/>
      <c r="P830993"/>
      <c r="Q830993"/>
      <c r="R830993" s="19"/>
      <c r="S830993" s="19"/>
      <c r="T830993"/>
      <c r="U830993" s="113"/>
      <c r="V830993" s="19"/>
      <c r="W830993" s="19"/>
      <c r="X830993" s="19"/>
      <c r="Y830993" s="19"/>
      <c r="Z830993" s="19"/>
      <c r="AA830993" s="19"/>
      <c r="AB830993" s="19"/>
      <c r="AC830993" s="19"/>
      <c r="AD830993" s="19"/>
      <c r="AE830993" s="19"/>
      <c r="AF830993" s="19"/>
      <c r="AG830993" s="19"/>
      <c r="AH830993" s="19"/>
      <c r="AI830993" s="19"/>
      <c r="AJ830993" s="19"/>
      <c r="AK830993" s="19"/>
      <c r="AL830993" s="19"/>
      <c r="AM830993" s="19"/>
      <c r="AN830993" s="19"/>
      <c r="AO830993" s="19"/>
      <c r="AP830993"/>
    </row>
    <row r="830994" spans="1:42" s="116" customFormat="1" x14ac:dyDescent="0.3">
      <c r="A830994"/>
      <c r="B830994"/>
      <c r="C830994"/>
      <c r="D830994"/>
      <c r="E830994"/>
      <c r="F830994"/>
      <c r="G830994"/>
      <c r="H830994"/>
      <c r="I830994"/>
      <c r="J830994"/>
      <c r="K830994"/>
      <c r="L830994"/>
      <c r="M830994" s="115"/>
      <c r="N830994" s="115"/>
      <c r="O830994"/>
      <c r="P830994"/>
      <c r="Q830994"/>
      <c r="R830994" s="19"/>
      <c r="S830994" s="19"/>
      <c r="T830994"/>
      <c r="U830994" s="113"/>
      <c r="V830994" s="19"/>
      <c r="W830994" s="19"/>
      <c r="X830994" s="19"/>
      <c r="Y830994" s="19"/>
      <c r="Z830994" s="19"/>
      <c r="AA830994" s="19"/>
      <c r="AB830994" s="19"/>
      <c r="AC830994" s="19"/>
      <c r="AD830994" s="19"/>
      <c r="AE830994" s="19"/>
      <c r="AF830994" s="19"/>
      <c r="AG830994" s="19"/>
      <c r="AH830994" s="19"/>
      <c r="AI830994" s="19"/>
      <c r="AJ830994" s="19"/>
      <c r="AK830994" s="19"/>
      <c r="AL830994" s="19"/>
      <c r="AM830994" s="19"/>
      <c r="AN830994" s="19"/>
      <c r="AO830994" s="19"/>
      <c r="AP830994"/>
    </row>
    <row r="830995" spans="1:42" s="116" customFormat="1" x14ac:dyDescent="0.3">
      <c r="A830995"/>
      <c r="B830995"/>
      <c r="C830995"/>
      <c r="D830995"/>
      <c r="E830995"/>
      <c r="F830995"/>
      <c r="G830995"/>
      <c r="H830995"/>
      <c r="I830995"/>
      <c r="J830995"/>
      <c r="K830995"/>
      <c r="L830995"/>
      <c r="M830995" s="115"/>
      <c r="N830995" s="115"/>
      <c r="O830995"/>
      <c r="P830995"/>
      <c r="Q830995"/>
      <c r="R830995" s="19"/>
      <c r="S830995" s="19"/>
      <c r="T830995"/>
      <c r="U830995" s="113"/>
      <c r="V830995" s="19"/>
      <c r="W830995" s="19"/>
      <c r="X830995" s="19"/>
      <c r="Y830995" s="19"/>
      <c r="Z830995" s="19"/>
      <c r="AA830995" s="19"/>
      <c r="AB830995" s="19"/>
      <c r="AC830995" s="19"/>
      <c r="AD830995" s="19"/>
      <c r="AE830995" s="19"/>
      <c r="AF830995" s="19"/>
      <c r="AG830995" s="19"/>
      <c r="AH830995" s="19"/>
      <c r="AI830995" s="19"/>
      <c r="AJ830995" s="19"/>
      <c r="AK830995" s="19"/>
      <c r="AL830995" s="19"/>
      <c r="AM830995" s="19"/>
      <c r="AN830995" s="19"/>
      <c r="AO830995" s="19"/>
      <c r="AP830995"/>
    </row>
    <row r="830996" spans="1:42" s="116" customFormat="1" x14ac:dyDescent="0.3">
      <c r="A830996"/>
      <c r="B830996"/>
      <c r="C830996"/>
      <c r="D830996"/>
      <c r="E830996"/>
      <c r="F830996"/>
      <c r="G830996"/>
      <c r="H830996"/>
      <c r="I830996"/>
      <c r="J830996"/>
      <c r="K830996"/>
      <c r="L830996"/>
      <c r="M830996" s="115"/>
      <c r="N830996" s="115"/>
      <c r="O830996"/>
      <c r="P830996"/>
      <c r="Q830996"/>
      <c r="R830996" s="19"/>
      <c r="S830996" s="19"/>
      <c r="T830996"/>
      <c r="U830996" s="113"/>
      <c r="V830996" s="19"/>
      <c r="W830996" s="19"/>
      <c r="X830996" s="19"/>
      <c r="Y830996" s="19"/>
      <c r="Z830996" s="19"/>
      <c r="AA830996" s="19"/>
      <c r="AB830996" s="19"/>
      <c r="AC830996" s="19"/>
      <c r="AD830996" s="19"/>
      <c r="AE830996" s="19"/>
      <c r="AF830996" s="19"/>
      <c r="AG830996" s="19"/>
      <c r="AH830996" s="19"/>
      <c r="AI830996" s="19"/>
      <c r="AJ830996" s="19"/>
      <c r="AK830996" s="19"/>
      <c r="AL830996" s="19"/>
      <c r="AM830996" s="19"/>
      <c r="AN830996" s="19"/>
      <c r="AO830996" s="19"/>
      <c r="AP830996"/>
    </row>
    <row r="830997" spans="1:42" s="116" customFormat="1" x14ac:dyDescent="0.3">
      <c r="A830997"/>
      <c r="B830997"/>
      <c r="C830997"/>
      <c r="D830997"/>
      <c r="E830997"/>
      <c r="F830997"/>
      <c r="G830997"/>
      <c r="H830997"/>
      <c r="I830997"/>
      <c r="J830997"/>
      <c r="K830997"/>
      <c r="L830997"/>
      <c r="M830997" s="115"/>
      <c r="N830997" s="115"/>
      <c r="O830997"/>
      <c r="P830997"/>
      <c r="Q830997"/>
      <c r="R830997" s="19"/>
      <c r="S830997" s="19"/>
      <c r="T830997"/>
      <c r="U830997" s="113"/>
      <c r="V830997" s="19"/>
      <c r="W830997" s="19"/>
      <c r="X830997" s="19"/>
      <c r="Y830997" s="19"/>
      <c r="Z830997" s="19"/>
      <c r="AA830997" s="19"/>
      <c r="AB830997" s="19"/>
      <c r="AC830997" s="19"/>
      <c r="AD830997" s="19"/>
      <c r="AE830997" s="19"/>
      <c r="AF830997" s="19"/>
      <c r="AG830997" s="19"/>
      <c r="AH830997" s="19"/>
      <c r="AI830997" s="19"/>
      <c r="AJ830997" s="19"/>
      <c r="AK830997" s="19"/>
      <c r="AL830997" s="19"/>
      <c r="AM830997" s="19"/>
      <c r="AN830997" s="19"/>
      <c r="AO830997" s="19"/>
      <c r="AP830997"/>
    </row>
    <row r="830998" spans="1:42" s="116" customFormat="1" x14ac:dyDescent="0.3">
      <c r="A830998"/>
      <c r="B830998"/>
      <c r="C830998"/>
      <c r="D830998"/>
      <c r="E830998"/>
      <c r="F830998"/>
      <c r="G830998"/>
      <c r="H830998"/>
      <c r="I830998"/>
      <c r="J830998"/>
      <c r="K830998"/>
      <c r="L830998"/>
      <c r="M830998" s="115"/>
      <c r="N830998" s="115"/>
      <c r="O830998"/>
      <c r="P830998"/>
      <c r="Q830998"/>
      <c r="R830998" s="19"/>
      <c r="S830998" s="19"/>
      <c r="T830998"/>
      <c r="U830998" s="113"/>
      <c r="V830998" s="19"/>
      <c r="W830998" s="19"/>
      <c r="X830998" s="19"/>
      <c r="Y830998" s="19"/>
      <c r="Z830998" s="19"/>
      <c r="AA830998" s="19"/>
      <c r="AB830998" s="19"/>
      <c r="AC830998" s="19"/>
      <c r="AD830998" s="19"/>
      <c r="AE830998" s="19"/>
      <c r="AF830998" s="19"/>
      <c r="AG830998" s="19"/>
      <c r="AH830998" s="19"/>
      <c r="AI830998" s="19"/>
      <c r="AJ830998" s="19"/>
      <c r="AK830998" s="19"/>
      <c r="AL830998" s="19"/>
      <c r="AM830998" s="19"/>
      <c r="AN830998" s="19"/>
      <c r="AO830998" s="19"/>
      <c r="AP830998"/>
    </row>
    <row r="830999" spans="1:42" s="116" customFormat="1" x14ac:dyDescent="0.3">
      <c r="A830999"/>
      <c r="B830999"/>
      <c r="C830999"/>
      <c r="D830999"/>
      <c r="E830999"/>
      <c r="F830999"/>
      <c r="G830999"/>
      <c r="H830999"/>
      <c r="I830999"/>
      <c r="J830999"/>
      <c r="K830999"/>
      <c r="L830999"/>
      <c r="M830999" s="115"/>
      <c r="N830999" s="115"/>
      <c r="O830999"/>
      <c r="P830999"/>
      <c r="Q830999"/>
      <c r="R830999" s="19"/>
      <c r="S830999" s="19"/>
      <c r="T830999"/>
      <c r="U830999" s="113"/>
      <c r="V830999" s="19"/>
      <c r="W830999" s="19"/>
      <c r="X830999" s="19"/>
      <c r="Y830999" s="19"/>
      <c r="Z830999" s="19"/>
      <c r="AA830999" s="19"/>
      <c r="AB830999" s="19"/>
      <c r="AC830999" s="19"/>
      <c r="AD830999" s="19"/>
      <c r="AE830999" s="19"/>
      <c r="AF830999" s="19"/>
      <c r="AG830999" s="19"/>
      <c r="AH830999" s="19"/>
      <c r="AI830999" s="19"/>
      <c r="AJ830999" s="19"/>
      <c r="AK830999" s="19"/>
      <c r="AL830999" s="19"/>
      <c r="AM830999" s="19"/>
      <c r="AN830999" s="19"/>
      <c r="AO830999" s="19"/>
      <c r="AP830999"/>
    </row>
    <row r="831000" spans="1:42" s="116" customFormat="1" x14ac:dyDescent="0.3">
      <c r="A831000"/>
      <c r="B831000"/>
      <c r="C831000"/>
      <c r="D831000"/>
      <c r="E831000"/>
      <c r="F831000"/>
      <c r="G831000"/>
      <c r="H831000"/>
      <c r="I831000"/>
      <c r="J831000"/>
      <c r="K831000"/>
      <c r="L831000"/>
      <c r="M831000" s="115"/>
      <c r="N831000" s="115"/>
      <c r="O831000"/>
      <c r="P831000"/>
      <c r="Q831000"/>
      <c r="R831000" s="19"/>
      <c r="S831000" s="19"/>
      <c r="T831000"/>
      <c r="U831000" s="113"/>
      <c r="V831000" s="19"/>
      <c r="W831000" s="19"/>
      <c r="X831000" s="19"/>
      <c r="Y831000" s="19"/>
      <c r="Z831000" s="19"/>
      <c r="AA831000" s="19"/>
      <c r="AB831000" s="19"/>
      <c r="AC831000" s="19"/>
      <c r="AD831000" s="19"/>
      <c r="AE831000" s="19"/>
      <c r="AF831000" s="19"/>
      <c r="AG831000" s="19"/>
      <c r="AH831000" s="19"/>
      <c r="AI831000" s="19"/>
      <c r="AJ831000" s="19"/>
      <c r="AK831000" s="19"/>
      <c r="AL831000" s="19"/>
      <c r="AM831000" s="19"/>
      <c r="AN831000" s="19"/>
      <c r="AO831000" s="19"/>
      <c r="AP831000"/>
    </row>
    <row r="831001" spans="1:42" s="116" customFormat="1" x14ac:dyDescent="0.3">
      <c r="A831001"/>
      <c r="B831001"/>
      <c r="C831001"/>
      <c r="D831001"/>
      <c r="E831001"/>
      <c r="F831001"/>
      <c r="G831001"/>
      <c r="H831001"/>
      <c r="I831001"/>
      <c r="J831001"/>
      <c r="K831001"/>
      <c r="L831001"/>
      <c r="M831001" s="115"/>
      <c r="N831001" s="115"/>
      <c r="O831001"/>
      <c r="P831001"/>
      <c r="Q831001"/>
      <c r="R831001" s="19"/>
      <c r="S831001" s="19"/>
      <c r="T831001"/>
      <c r="U831001" s="113"/>
      <c r="V831001" s="19"/>
      <c r="W831001" s="19"/>
      <c r="X831001" s="19"/>
      <c r="Y831001" s="19"/>
      <c r="Z831001" s="19"/>
      <c r="AA831001" s="19"/>
      <c r="AB831001" s="19"/>
      <c r="AC831001" s="19"/>
      <c r="AD831001" s="19"/>
      <c r="AE831001" s="19"/>
      <c r="AF831001" s="19"/>
      <c r="AG831001" s="19"/>
      <c r="AH831001" s="19"/>
      <c r="AI831001" s="19"/>
      <c r="AJ831001" s="19"/>
      <c r="AK831001" s="19"/>
      <c r="AL831001" s="19"/>
      <c r="AM831001" s="19"/>
      <c r="AN831001" s="19"/>
      <c r="AO831001" s="19"/>
      <c r="AP831001"/>
    </row>
    <row r="831002" spans="1:42" s="116" customFormat="1" x14ac:dyDescent="0.3">
      <c r="A831002"/>
      <c r="B831002"/>
      <c r="C831002"/>
      <c r="D831002"/>
      <c r="E831002"/>
      <c r="F831002"/>
      <c r="G831002"/>
      <c r="H831002"/>
      <c r="I831002"/>
      <c r="J831002"/>
      <c r="K831002"/>
      <c r="L831002"/>
      <c r="M831002" s="115"/>
      <c r="N831002" s="115"/>
      <c r="O831002"/>
      <c r="P831002"/>
      <c r="Q831002"/>
      <c r="R831002" s="19"/>
      <c r="S831002" s="19"/>
      <c r="T831002"/>
      <c r="U831002" s="113"/>
      <c r="V831002" s="19"/>
      <c r="W831002" s="19"/>
      <c r="X831002" s="19"/>
      <c r="Y831002" s="19"/>
      <c r="Z831002" s="19"/>
      <c r="AA831002" s="19"/>
      <c r="AB831002" s="19"/>
      <c r="AC831002" s="19"/>
      <c r="AD831002" s="19"/>
      <c r="AE831002" s="19"/>
      <c r="AF831002" s="19"/>
      <c r="AG831002" s="19"/>
      <c r="AH831002" s="19"/>
      <c r="AI831002" s="19"/>
      <c r="AJ831002" s="19"/>
      <c r="AK831002" s="19"/>
      <c r="AL831002" s="19"/>
      <c r="AM831002" s="19"/>
      <c r="AN831002" s="19"/>
      <c r="AO831002" s="19"/>
      <c r="AP831002"/>
    </row>
    <row r="831003" spans="1:42" s="116" customFormat="1" x14ac:dyDescent="0.3">
      <c r="A831003"/>
      <c r="B831003"/>
      <c r="C831003"/>
      <c r="D831003"/>
      <c r="E831003"/>
      <c r="F831003"/>
      <c r="G831003"/>
      <c r="H831003"/>
      <c r="I831003"/>
      <c r="J831003"/>
      <c r="K831003"/>
      <c r="L831003"/>
      <c r="M831003" s="115"/>
      <c r="N831003" s="115"/>
      <c r="O831003"/>
      <c r="P831003"/>
      <c r="Q831003"/>
      <c r="R831003" s="19"/>
      <c r="S831003" s="19"/>
      <c r="T831003"/>
      <c r="U831003" s="113"/>
      <c r="V831003" s="19"/>
      <c r="W831003" s="19"/>
      <c r="X831003" s="19"/>
      <c r="Y831003" s="19"/>
      <c r="Z831003" s="19"/>
      <c r="AA831003" s="19"/>
      <c r="AB831003" s="19"/>
      <c r="AC831003" s="19"/>
      <c r="AD831003" s="19"/>
      <c r="AE831003" s="19"/>
      <c r="AF831003" s="19"/>
      <c r="AG831003" s="19"/>
      <c r="AH831003" s="19"/>
      <c r="AI831003" s="19"/>
      <c r="AJ831003" s="19"/>
      <c r="AK831003" s="19"/>
      <c r="AL831003" s="19"/>
      <c r="AM831003" s="19"/>
      <c r="AN831003" s="19"/>
      <c r="AO831003" s="19"/>
      <c r="AP831003"/>
    </row>
    <row r="831004" spans="1:42" s="116" customFormat="1" x14ac:dyDescent="0.3">
      <c r="A831004"/>
      <c r="B831004"/>
      <c r="C831004"/>
      <c r="D831004"/>
      <c r="E831004"/>
      <c r="F831004"/>
      <c r="G831004"/>
      <c r="H831004"/>
      <c r="I831004"/>
      <c r="J831004"/>
      <c r="K831004"/>
      <c r="L831004"/>
      <c r="M831004" s="115"/>
      <c r="N831004" s="115"/>
      <c r="O831004"/>
      <c r="P831004"/>
      <c r="Q831004"/>
      <c r="R831004" s="19"/>
      <c r="S831004" s="19"/>
      <c r="T831004"/>
      <c r="U831004" s="113"/>
      <c r="V831004" s="19"/>
      <c r="W831004" s="19"/>
      <c r="X831004" s="19"/>
      <c r="Y831004" s="19"/>
      <c r="Z831004" s="19"/>
      <c r="AA831004" s="19"/>
      <c r="AB831004" s="19"/>
      <c r="AC831004" s="19"/>
      <c r="AD831004" s="19"/>
      <c r="AE831004" s="19"/>
      <c r="AF831004" s="19"/>
      <c r="AG831004" s="19"/>
      <c r="AH831004" s="19"/>
      <c r="AI831004" s="19"/>
      <c r="AJ831004" s="19"/>
      <c r="AK831004" s="19"/>
      <c r="AL831004" s="19"/>
      <c r="AM831004" s="19"/>
      <c r="AN831004" s="19"/>
      <c r="AO831004" s="19"/>
      <c r="AP831004"/>
    </row>
    <row r="831005" spans="1:42" s="116" customFormat="1" x14ac:dyDescent="0.3">
      <c r="A831005"/>
      <c r="B831005"/>
      <c r="C831005"/>
      <c r="D831005"/>
      <c r="E831005"/>
      <c r="F831005"/>
      <c r="G831005"/>
      <c r="H831005"/>
      <c r="I831005"/>
      <c r="J831005"/>
      <c r="K831005"/>
      <c r="L831005"/>
      <c r="M831005" s="115"/>
      <c r="N831005" s="115"/>
      <c r="O831005"/>
      <c r="P831005"/>
      <c r="Q831005"/>
      <c r="R831005" s="19"/>
      <c r="S831005" s="19"/>
      <c r="T831005"/>
      <c r="U831005" s="113"/>
      <c r="V831005" s="19"/>
      <c r="W831005" s="19"/>
      <c r="X831005" s="19"/>
      <c r="Y831005" s="19"/>
      <c r="Z831005" s="19"/>
      <c r="AA831005" s="19"/>
      <c r="AB831005" s="19"/>
      <c r="AC831005" s="19"/>
      <c r="AD831005" s="19"/>
      <c r="AE831005" s="19"/>
      <c r="AF831005" s="19"/>
      <c r="AG831005" s="19"/>
      <c r="AH831005" s="19"/>
      <c r="AI831005" s="19"/>
      <c r="AJ831005" s="19"/>
      <c r="AK831005" s="19"/>
      <c r="AL831005" s="19"/>
      <c r="AM831005" s="19"/>
      <c r="AN831005" s="19"/>
      <c r="AO831005" s="19"/>
      <c r="AP831005"/>
    </row>
    <row r="831006" spans="1:42" s="116" customFormat="1" x14ac:dyDescent="0.3">
      <c r="A831006"/>
      <c r="B831006"/>
      <c r="C831006"/>
      <c r="D831006"/>
      <c r="E831006"/>
      <c r="F831006"/>
      <c r="G831006"/>
      <c r="H831006"/>
      <c r="I831006"/>
      <c r="J831006"/>
      <c r="K831006"/>
      <c r="L831006"/>
      <c r="M831006" s="115"/>
      <c r="N831006" s="115"/>
      <c r="O831006"/>
      <c r="P831006"/>
      <c r="Q831006"/>
      <c r="R831006" s="19"/>
      <c r="S831006" s="19"/>
      <c r="T831006"/>
      <c r="U831006" s="113"/>
      <c r="V831006" s="19"/>
      <c r="W831006" s="19"/>
      <c r="X831006" s="19"/>
      <c r="Y831006" s="19"/>
      <c r="Z831006" s="19"/>
      <c r="AA831006" s="19"/>
      <c r="AB831006" s="19"/>
      <c r="AC831006" s="19"/>
      <c r="AD831006" s="19"/>
      <c r="AE831006" s="19"/>
      <c r="AF831006" s="19"/>
      <c r="AG831006" s="19"/>
      <c r="AH831006" s="19"/>
      <c r="AI831006" s="19"/>
      <c r="AJ831006" s="19"/>
      <c r="AK831006" s="19"/>
      <c r="AL831006" s="19"/>
      <c r="AM831006" s="19"/>
      <c r="AN831006" s="19"/>
      <c r="AO831006" s="19"/>
      <c r="AP831006"/>
    </row>
    <row r="831007" spans="1:42" s="116" customFormat="1" x14ac:dyDescent="0.3">
      <c r="A831007"/>
      <c r="B831007"/>
      <c r="C831007"/>
      <c r="D831007"/>
      <c r="E831007"/>
      <c r="F831007"/>
      <c r="G831007"/>
      <c r="H831007"/>
      <c r="I831007"/>
      <c r="J831007"/>
      <c r="K831007"/>
      <c r="L831007"/>
      <c r="M831007" s="115"/>
      <c r="N831007" s="115"/>
      <c r="O831007"/>
      <c r="P831007"/>
      <c r="Q831007"/>
      <c r="R831007" s="19"/>
      <c r="S831007" s="19"/>
      <c r="T831007"/>
      <c r="U831007" s="113"/>
      <c r="V831007" s="19"/>
      <c r="W831007" s="19"/>
      <c r="X831007" s="19"/>
      <c r="Y831007" s="19"/>
      <c r="Z831007" s="19"/>
      <c r="AA831007" s="19"/>
      <c r="AB831007" s="19"/>
      <c r="AC831007" s="19"/>
      <c r="AD831007" s="19"/>
      <c r="AE831007" s="19"/>
      <c r="AF831007" s="19"/>
      <c r="AG831007" s="19"/>
      <c r="AH831007" s="19"/>
      <c r="AI831007" s="19"/>
      <c r="AJ831007" s="19"/>
      <c r="AK831007" s="19"/>
      <c r="AL831007" s="19"/>
      <c r="AM831007" s="19"/>
      <c r="AN831007" s="19"/>
      <c r="AO831007" s="19"/>
      <c r="AP831007"/>
    </row>
    <row r="831008" spans="1:42" s="116" customFormat="1" x14ac:dyDescent="0.3">
      <c r="A831008"/>
      <c r="B831008"/>
      <c r="C831008"/>
      <c r="D831008"/>
      <c r="E831008"/>
      <c r="F831008"/>
      <c r="G831008"/>
      <c r="H831008"/>
      <c r="I831008"/>
      <c r="J831008"/>
      <c r="K831008"/>
      <c r="L831008"/>
      <c r="M831008" s="115"/>
      <c r="N831008" s="115"/>
      <c r="O831008"/>
      <c r="P831008"/>
      <c r="Q831008"/>
      <c r="R831008" s="19"/>
      <c r="S831008" s="19"/>
      <c r="T831008"/>
      <c r="U831008" s="113"/>
      <c r="V831008" s="19"/>
      <c r="W831008" s="19"/>
      <c r="X831008" s="19"/>
      <c r="Y831008" s="19"/>
      <c r="Z831008" s="19"/>
      <c r="AA831008" s="19"/>
      <c r="AB831008" s="19"/>
      <c r="AC831008" s="19"/>
      <c r="AD831008" s="19"/>
      <c r="AE831008" s="19"/>
      <c r="AF831008" s="19"/>
      <c r="AG831008" s="19"/>
      <c r="AH831008" s="19"/>
      <c r="AI831008" s="19"/>
      <c r="AJ831008" s="19"/>
      <c r="AK831008" s="19"/>
      <c r="AL831008" s="19"/>
      <c r="AM831008" s="19"/>
      <c r="AN831008" s="19"/>
      <c r="AO831008" s="19"/>
      <c r="AP831008"/>
    </row>
    <row r="831009" spans="1:42" s="116" customFormat="1" x14ac:dyDescent="0.3">
      <c r="A831009"/>
      <c r="B831009"/>
      <c r="C831009"/>
      <c r="D831009"/>
      <c r="E831009"/>
      <c r="F831009"/>
      <c r="G831009"/>
      <c r="H831009"/>
      <c r="I831009"/>
      <c r="J831009"/>
      <c r="K831009"/>
      <c r="L831009"/>
      <c r="M831009" s="115"/>
      <c r="N831009" s="115"/>
      <c r="O831009"/>
      <c r="P831009"/>
      <c r="Q831009"/>
      <c r="R831009" s="19"/>
      <c r="S831009" s="19"/>
      <c r="T831009"/>
      <c r="U831009" s="113"/>
      <c r="V831009" s="19"/>
      <c r="W831009" s="19"/>
      <c r="X831009" s="19"/>
      <c r="Y831009" s="19"/>
      <c r="Z831009" s="19"/>
      <c r="AA831009" s="19"/>
      <c r="AB831009" s="19"/>
      <c r="AC831009" s="19"/>
      <c r="AD831009" s="19"/>
      <c r="AE831009" s="19"/>
      <c r="AF831009" s="19"/>
      <c r="AG831009" s="19"/>
      <c r="AH831009" s="19"/>
      <c r="AI831009" s="19"/>
      <c r="AJ831009" s="19"/>
      <c r="AK831009" s="19"/>
      <c r="AL831009" s="19"/>
      <c r="AM831009" s="19"/>
      <c r="AN831009" s="19"/>
      <c r="AO831009" s="19"/>
      <c r="AP831009"/>
    </row>
    <row r="831010" spans="1:42" s="116" customFormat="1" x14ac:dyDescent="0.3">
      <c r="A831010"/>
      <c r="B831010"/>
      <c r="C831010"/>
      <c r="D831010"/>
      <c r="E831010"/>
      <c r="F831010"/>
      <c r="G831010"/>
      <c r="H831010"/>
      <c r="I831010"/>
      <c r="J831010"/>
      <c r="K831010"/>
      <c r="L831010"/>
      <c r="M831010" s="115"/>
      <c r="N831010" s="115"/>
      <c r="O831010"/>
      <c r="P831010"/>
      <c r="Q831010"/>
      <c r="R831010" s="19"/>
      <c r="S831010" s="19"/>
      <c r="T831010"/>
      <c r="U831010" s="113"/>
      <c r="V831010" s="19"/>
      <c r="W831010" s="19"/>
      <c r="X831010" s="19"/>
      <c r="Y831010" s="19"/>
      <c r="Z831010" s="19"/>
      <c r="AA831010" s="19"/>
      <c r="AB831010" s="19"/>
      <c r="AC831010" s="19"/>
      <c r="AD831010" s="19"/>
      <c r="AE831010" s="19"/>
      <c r="AF831010" s="19"/>
      <c r="AG831010" s="19"/>
      <c r="AH831010" s="19"/>
      <c r="AI831010" s="19"/>
      <c r="AJ831010" s="19"/>
      <c r="AK831010" s="19"/>
      <c r="AL831010" s="19"/>
      <c r="AM831010" s="19"/>
      <c r="AN831010" s="19"/>
      <c r="AO831010" s="19"/>
      <c r="AP831010"/>
    </row>
    <row r="831011" spans="1:42" s="116" customFormat="1" x14ac:dyDescent="0.3">
      <c r="A831011"/>
      <c r="B831011"/>
      <c r="C831011"/>
      <c r="D831011"/>
      <c r="E831011"/>
      <c r="F831011"/>
      <c r="G831011"/>
      <c r="H831011"/>
      <c r="I831011"/>
      <c r="J831011"/>
      <c r="K831011"/>
      <c r="L831011"/>
      <c r="M831011" s="115"/>
      <c r="N831011" s="115"/>
      <c r="O831011"/>
      <c r="P831011"/>
      <c r="Q831011"/>
      <c r="R831011" s="19"/>
      <c r="S831011" s="19"/>
      <c r="T831011"/>
      <c r="U831011" s="113"/>
      <c r="V831011" s="19"/>
      <c r="W831011" s="19"/>
      <c r="X831011" s="19"/>
      <c r="Y831011" s="19"/>
      <c r="Z831011" s="19"/>
      <c r="AA831011" s="19"/>
      <c r="AB831011" s="19"/>
      <c r="AC831011" s="19"/>
      <c r="AD831011" s="19"/>
      <c r="AE831011" s="19"/>
      <c r="AF831011" s="19"/>
      <c r="AG831011" s="19"/>
      <c r="AH831011" s="19"/>
      <c r="AI831011" s="19"/>
      <c r="AJ831011" s="19"/>
      <c r="AK831011" s="19"/>
      <c r="AL831011" s="19"/>
      <c r="AM831011" s="19"/>
      <c r="AN831011" s="19"/>
      <c r="AO831011" s="19"/>
      <c r="AP831011"/>
    </row>
    <row r="831012" spans="1:42" s="116" customFormat="1" x14ac:dyDescent="0.3">
      <c r="A831012"/>
      <c r="B831012"/>
      <c r="C831012"/>
      <c r="D831012"/>
      <c r="E831012"/>
      <c r="F831012"/>
      <c r="G831012"/>
      <c r="H831012"/>
      <c r="I831012"/>
      <c r="J831012"/>
      <c r="K831012"/>
      <c r="L831012"/>
      <c r="M831012" s="115"/>
      <c r="N831012" s="115"/>
      <c r="O831012"/>
      <c r="P831012"/>
      <c r="Q831012"/>
      <c r="R831012" s="19"/>
      <c r="S831012" s="19"/>
      <c r="T831012"/>
      <c r="U831012" s="113"/>
      <c r="V831012" s="19"/>
      <c r="W831012" s="19"/>
      <c r="X831012" s="19"/>
      <c r="Y831012" s="19"/>
      <c r="Z831012" s="19"/>
      <c r="AA831012" s="19"/>
      <c r="AB831012" s="19"/>
      <c r="AC831012" s="19"/>
      <c r="AD831012" s="19"/>
      <c r="AE831012" s="19"/>
      <c r="AF831012" s="19"/>
      <c r="AG831012" s="19"/>
      <c r="AH831012" s="19"/>
      <c r="AI831012" s="19"/>
      <c r="AJ831012" s="19"/>
      <c r="AK831012" s="19"/>
      <c r="AL831012" s="19"/>
      <c r="AM831012" s="19"/>
      <c r="AN831012" s="19"/>
      <c r="AO831012" s="19"/>
      <c r="AP831012"/>
    </row>
    <row r="831013" spans="1:42" s="116" customFormat="1" x14ac:dyDescent="0.3">
      <c r="A831013"/>
      <c r="B831013"/>
      <c r="C831013"/>
      <c r="D831013"/>
      <c r="E831013"/>
      <c r="F831013"/>
      <c r="G831013"/>
      <c r="H831013"/>
      <c r="I831013"/>
      <c r="J831013"/>
      <c r="K831013"/>
      <c r="L831013"/>
      <c r="M831013" s="115"/>
      <c r="N831013" s="115"/>
      <c r="O831013"/>
      <c r="P831013"/>
      <c r="Q831013"/>
      <c r="R831013" s="19"/>
      <c r="S831013" s="19"/>
      <c r="T831013"/>
      <c r="U831013" s="113"/>
      <c r="V831013" s="19"/>
      <c r="W831013" s="19"/>
      <c r="X831013" s="19"/>
      <c r="Y831013" s="19"/>
      <c r="Z831013" s="19"/>
      <c r="AA831013" s="19"/>
      <c r="AB831013" s="19"/>
      <c r="AC831013" s="19"/>
      <c r="AD831013" s="19"/>
      <c r="AE831013" s="19"/>
      <c r="AF831013" s="19"/>
      <c r="AG831013" s="19"/>
      <c r="AH831013" s="19"/>
      <c r="AI831013" s="19"/>
      <c r="AJ831013" s="19"/>
      <c r="AK831013" s="19"/>
      <c r="AL831013" s="19"/>
      <c r="AM831013" s="19"/>
      <c r="AN831013" s="19"/>
      <c r="AO831013" s="19"/>
      <c r="AP831013"/>
    </row>
    <row r="831014" spans="1:42" s="116" customFormat="1" x14ac:dyDescent="0.3">
      <c r="A831014"/>
      <c r="B831014"/>
      <c r="C831014"/>
      <c r="D831014"/>
      <c r="E831014"/>
      <c r="F831014"/>
      <c r="G831014"/>
      <c r="H831014"/>
      <c r="I831014"/>
      <c r="J831014"/>
      <c r="K831014"/>
      <c r="L831014"/>
      <c r="M831014" s="115"/>
      <c r="N831014" s="115"/>
      <c r="O831014"/>
      <c r="P831014"/>
      <c r="Q831014"/>
      <c r="R831014" s="19"/>
      <c r="S831014" s="19"/>
      <c r="T831014"/>
      <c r="U831014" s="113"/>
      <c r="V831014" s="19"/>
      <c r="W831014" s="19"/>
      <c r="X831014" s="19"/>
      <c r="Y831014" s="19"/>
      <c r="Z831014" s="19"/>
      <c r="AA831014" s="19"/>
      <c r="AB831014" s="19"/>
      <c r="AC831014" s="19"/>
      <c r="AD831014" s="19"/>
      <c r="AE831014" s="19"/>
      <c r="AF831014" s="19"/>
      <c r="AG831014" s="19"/>
      <c r="AH831014" s="19"/>
      <c r="AI831014" s="19"/>
      <c r="AJ831014" s="19"/>
      <c r="AK831014" s="19"/>
      <c r="AL831014" s="19"/>
      <c r="AM831014" s="19"/>
      <c r="AN831014" s="19"/>
      <c r="AO831014" s="19"/>
      <c r="AP831014"/>
    </row>
    <row r="831015" spans="1:42" s="116" customFormat="1" x14ac:dyDescent="0.3">
      <c r="A831015"/>
      <c r="B831015"/>
      <c r="C831015"/>
      <c r="D831015"/>
      <c r="E831015"/>
      <c r="F831015"/>
      <c r="G831015"/>
      <c r="H831015"/>
      <c r="I831015"/>
      <c r="J831015"/>
      <c r="K831015"/>
      <c r="L831015"/>
      <c r="M831015" s="115"/>
      <c r="N831015" s="115"/>
      <c r="O831015"/>
      <c r="P831015"/>
      <c r="Q831015"/>
      <c r="R831015" s="19"/>
      <c r="S831015" s="19"/>
      <c r="T831015"/>
      <c r="U831015" s="113"/>
      <c r="V831015" s="19"/>
      <c r="W831015" s="19"/>
      <c r="X831015" s="19"/>
      <c r="Y831015" s="19"/>
      <c r="Z831015" s="19"/>
      <c r="AA831015" s="19"/>
      <c r="AB831015" s="19"/>
      <c r="AC831015" s="19"/>
      <c r="AD831015" s="19"/>
      <c r="AE831015" s="19"/>
      <c r="AF831015" s="19"/>
      <c r="AG831015" s="19"/>
      <c r="AH831015" s="19"/>
      <c r="AI831015" s="19"/>
      <c r="AJ831015" s="19"/>
      <c r="AK831015" s="19"/>
      <c r="AL831015" s="19"/>
      <c r="AM831015" s="19"/>
      <c r="AN831015" s="19"/>
      <c r="AO831015" s="19"/>
      <c r="AP831015"/>
    </row>
    <row r="831016" spans="1:42" s="116" customFormat="1" x14ac:dyDescent="0.3">
      <c r="A831016"/>
      <c r="B831016"/>
      <c r="C831016"/>
      <c r="D831016"/>
      <c r="E831016"/>
      <c r="F831016"/>
      <c r="G831016"/>
      <c r="H831016"/>
      <c r="I831016"/>
      <c r="J831016"/>
      <c r="K831016"/>
      <c r="L831016"/>
      <c r="M831016" s="115"/>
      <c r="N831016" s="115"/>
      <c r="O831016"/>
      <c r="P831016"/>
      <c r="Q831016"/>
      <c r="R831016" s="19"/>
      <c r="S831016" s="19"/>
      <c r="T831016"/>
      <c r="U831016" s="113"/>
      <c r="V831016" s="19"/>
      <c r="W831016" s="19"/>
      <c r="X831016" s="19"/>
      <c r="Y831016" s="19"/>
      <c r="Z831016" s="19"/>
      <c r="AA831016" s="19"/>
      <c r="AB831016" s="19"/>
      <c r="AC831016" s="19"/>
      <c r="AD831016" s="19"/>
      <c r="AE831016" s="19"/>
      <c r="AF831016" s="19"/>
      <c r="AG831016" s="19"/>
      <c r="AH831016" s="19"/>
      <c r="AI831016" s="19"/>
      <c r="AJ831016" s="19"/>
      <c r="AK831016" s="19"/>
      <c r="AL831016" s="19"/>
      <c r="AM831016" s="19"/>
      <c r="AN831016" s="19"/>
      <c r="AO831016" s="19"/>
      <c r="AP831016"/>
    </row>
    <row r="831017" spans="1:42" s="116" customFormat="1" x14ac:dyDescent="0.3">
      <c r="A831017"/>
      <c r="B831017"/>
      <c r="C831017"/>
      <c r="D831017"/>
      <c r="E831017"/>
      <c r="F831017"/>
      <c r="G831017"/>
      <c r="H831017"/>
      <c r="I831017"/>
      <c r="J831017"/>
      <c r="K831017"/>
      <c r="L831017"/>
      <c r="M831017" s="115"/>
      <c r="N831017" s="115"/>
      <c r="O831017"/>
      <c r="P831017"/>
      <c r="Q831017"/>
      <c r="R831017" s="19"/>
      <c r="S831017" s="19"/>
      <c r="T831017"/>
      <c r="U831017" s="113"/>
      <c r="V831017" s="19"/>
      <c r="W831017" s="19"/>
      <c r="X831017" s="19"/>
      <c r="Y831017" s="19"/>
      <c r="Z831017" s="19"/>
      <c r="AA831017" s="19"/>
      <c r="AB831017" s="19"/>
      <c r="AC831017" s="19"/>
      <c r="AD831017" s="19"/>
      <c r="AE831017" s="19"/>
      <c r="AF831017" s="19"/>
      <c r="AG831017" s="19"/>
      <c r="AH831017" s="19"/>
      <c r="AI831017" s="19"/>
      <c r="AJ831017" s="19"/>
      <c r="AK831017" s="19"/>
      <c r="AL831017" s="19"/>
      <c r="AM831017" s="19"/>
      <c r="AN831017" s="19"/>
      <c r="AO831017" s="19"/>
      <c r="AP831017"/>
    </row>
    <row r="831018" spans="1:42" s="116" customFormat="1" x14ac:dyDescent="0.3">
      <c r="A831018"/>
      <c r="B831018"/>
      <c r="C831018"/>
      <c r="D831018"/>
      <c r="E831018"/>
      <c r="F831018"/>
      <c r="G831018"/>
      <c r="H831018"/>
      <c r="I831018"/>
      <c r="J831018"/>
      <c r="K831018"/>
      <c r="L831018"/>
      <c r="M831018" s="115"/>
      <c r="N831018" s="115"/>
      <c r="O831018"/>
      <c r="P831018"/>
      <c r="Q831018"/>
      <c r="R831018" s="19"/>
      <c r="S831018" s="19"/>
      <c r="T831018"/>
      <c r="U831018" s="113"/>
      <c r="V831018" s="19"/>
      <c r="W831018" s="19"/>
      <c r="X831018" s="19"/>
      <c r="Y831018" s="19"/>
      <c r="Z831018" s="19"/>
      <c r="AA831018" s="19"/>
      <c r="AB831018" s="19"/>
      <c r="AC831018" s="19"/>
      <c r="AD831018" s="19"/>
      <c r="AE831018" s="19"/>
      <c r="AF831018" s="19"/>
      <c r="AG831018" s="19"/>
      <c r="AH831018" s="19"/>
      <c r="AI831018" s="19"/>
      <c r="AJ831018" s="19"/>
      <c r="AK831018" s="19"/>
      <c r="AL831018" s="19"/>
      <c r="AM831018" s="19"/>
      <c r="AN831018" s="19"/>
      <c r="AO831018" s="19"/>
      <c r="AP831018"/>
    </row>
    <row r="831019" spans="1:42" s="116" customFormat="1" x14ac:dyDescent="0.3">
      <c r="A831019"/>
      <c r="B831019"/>
      <c r="C831019"/>
      <c r="D831019"/>
      <c r="E831019"/>
      <c r="F831019"/>
      <c r="G831019"/>
      <c r="H831019"/>
      <c r="I831019"/>
      <c r="J831019"/>
      <c r="K831019"/>
      <c r="L831019"/>
      <c r="M831019" s="115"/>
      <c r="N831019" s="115"/>
      <c r="O831019"/>
      <c r="P831019"/>
      <c r="Q831019"/>
      <c r="R831019" s="19"/>
      <c r="S831019" s="19"/>
      <c r="T831019"/>
      <c r="U831019" s="113"/>
      <c r="V831019" s="19"/>
      <c r="W831019" s="19"/>
      <c r="X831019" s="19"/>
      <c r="Y831019" s="19"/>
      <c r="Z831019" s="19"/>
      <c r="AA831019" s="19"/>
      <c r="AB831019" s="19"/>
      <c r="AC831019" s="19"/>
      <c r="AD831019" s="19"/>
      <c r="AE831019" s="19"/>
      <c r="AF831019" s="19"/>
      <c r="AG831019" s="19"/>
      <c r="AH831019" s="19"/>
      <c r="AI831019" s="19"/>
      <c r="AJ831019" s="19"/>
      <c r="AK831019" s="19"/>
      <c r="AL831019" s="19"/>
      <c r="AM831019" s="19"/>
      <c r="AN831019" s="19"/>
      <c r="AO831019" s="19"/>
      <c r="AP831019"/>
    </row>
    <row r="831020" spans="1:42" s="116" customFormat="1" x14ac:dyDescent="0.3">
      <c r="A831020"/>
      <c r="B831020"/>
      <c r="C831020"/>
      <c r="D831020"/>
      <c r="E831020"/>
      <c r="F831020"/>
      <c r="G831020"/>
      <c r="H831020"/>
      <c r="I831020"/>
      <c r="J831020"/>
      <c r="K831020"/>
      <c r="L831020"/>
      <c r="M831020" s="115"/>
      <c r="N831020" s="115"/>
      <c r="O831020"/>
      <c r="P831020"/>
      <c r="Q831020"/>
      <c r="R831020" s="19"/>
      <c r="S831020" s="19"/>
      <c r="T831020"/>
      <c r="U831020" s="113"/>
      <c r="V831020" s="19"/>
      <c r="W831020" s="19"/>
      <c r="X831020" s="19"/>
      <c r="Y831020" s="19"/>
      <c r="Z831020" s="19"/>
      <c r="AA831020" s="19"/>
      <c r="AB831020" s="19"/>
      <c r="AC831020" s="19"/>
      <c r="AD831020" s="19"/>
      <c r="AE831020" s="19"/>
      <c r="AF831020" s="19"/>
      <c r="AG831020" s="19"/>
      <c r="AH831020" s="19"/>
      <c r="AI831020" s="19"/>
      <c r="AJ831020" s="19"/>
      <c r="AK831020" s="19"/>
      <c r="AL831020" s="19"/>
      <c r="AM831020" s="19"/>
      <c r="AN831020" s="19"/>
      <c r="AO831020" s="19"/>
      <c r="AP831020"/>
    </row>
    <row r="831021" spans="1:42" s="116" customFormat="1" x14ac:dyDescent="0.3">
      <c r="A831021"/>
      <c r="B831021"/>
      <c r="C831021"/>
      <c r="D831021"/>
      <c r="E831021"/>
      <c r="F831021"/>
      <c r="G831021"/>
      <c r="H831021"/>
      <c r="I831021"/>
      <c r="J831021"/>
      <c r="K831021"/>
      <c r="L831021"/>
      <c r="M831021" s="115"/>
      <c r="N831021" s="115"/>
      <c r="O831021"/>
      <c r="P831021"/>
      <c r="Q831021"/>
      <c r="R831021" s="19"/>
      <c r="S831021" s="19"/>
      <c r="T831021"/>
      <c r="U831021" s="113"/>
      <c r="V831021" s="19"/>
      <c r="W831021" s="19"/>
      <c r="X831021" s="19"/>
      <c r="Y831021" s="19"/>
      <c r="Z831021" s="19"/>
      <c r="AA831021" s="19"/>
      <c r="AB831021" s="19"/>
      <c r="AC831021" s="19"/>
      <c r="AD831021" s="19"/>
      <c r="AE831021" s="19"/>
      <c r="AF831021" s="19"/>
      <c r="AG831021" s="19"/>
      <c r="AH831021" s="19"/>
      <c r="AI831021" s="19"/>
      <c r="AJ831021" s="19"/>
      <c r="AK831021" s="19"/>
      <c r="AL831021" s="19"/>
      <c r="AM831021" s="19"/>
      <c r="AN831021" s="19"/>
      <c r="AO831021" s="19"/>
      <c r="AP831021"/>
    </row>
    <row r="831022" spans="1:42" s="116" customFormat="1" x14ac:dyDescent="0.3">
      <c r="A831022"/>
      <c r="B831022"/>
      <c r="C831022"/>
      <c r="D831022"/>
      <c r="E831022"/>
      <c r="F831022"/>
      <c r="G831022"/>
      <c r="H831022"/>
      <c r="I831022"/>
      <c r="J831022"/>
      <c r="K831022"/>
      <c r="L831022"/>
      <c r="M831022" s="115"/>
      <c r="N831022" s="115"/>
      <c r="O831022"/>
      <c r="P831022"/>
      <c r="Q831022"/>
      <c r="R831022" s="19"/>
      <c r="S831022" s="19"/>
      <c r="T831022"/>
      <c r="U831022" s="113"/>
      <c r="V831022" s="19"/>
      <c r="W831022" s="19"/>
      <c r="X831022" s="19"/>
      <c r="Y831022" s="19"/>
      <c r="Z831022" s="19"/>
      <c r="AA831022" s="19"/>
      <c r="AB831022" s="19"/>
      <c r="AC831022" s="19"/>
      <c r="AD831022" s="19"/>
      <c r="AE831022" s="19"/>
      <c r="AF831022" s="19"/>
      <c r="AG831022" s="19"/>
      <c r="AH831022" s="19"/>
      <c r="AI831022" s="19"/>
      <c r="AJ831022" s="19"/>
      <c r="AK831022" s="19"/>
      <c r="AL831022" s="19"/>
      <c r="AM831022" s="19"/>
      <c r="AN831022" s="19"/>
      <c r="AO831022" s="19"/>
      <c r="AP831022"/>
    </row>
    <row r="831023" spans="1:42" s="116" customFormat="1" x14ac:dyDescent="0.3">
      <c r="A831023"/>
      <c r="B831023"/>
      <c r="C831023"/>
      <c r="D831023"/>
      <c r="E831023"/>
      <c r="F831023"/>
      <c r="G831023"/>
      <c r="H831023"/>
      <c r="I831023"/>
      <c r="J831023"/>
      <c r="K831023"/>
      <c r="L831023"/>
      <c r="M831023" s="115"/>
      <c r="N831023" s="115"/>
      <c r="O831023"/>
      <c r="P831023"/>
      <c r="Q831023"/>
      <c r="R831023" s="19"/>
      <c r="S831023" s="19"/>
      <c r="T831023"/>
      <c r="U831023" s="113"/>
      <c r="V831023" s="19"/>
      <c r="W831023" s="19"/>
      <c r="X831023" s="19"/>
      <c r="Y831023" s="19"/>
      <c r="Z831023" s="19"/>
      <c r="AA831023" s="19"/>
      <c r="AB831023" s="19"/>
      <c r="AC831023" s="19"/>
      <c r="AD831023" s="19"/>
      <c r="AE831023" s="19"/>
      <c r="AF831023" s="19"/>
      <c r="AG831023" s="19"/>
      <c r="AH831023" s="19"/>
      <c r="AI831023" s="19"/>
      <c r="AJ831023" s="19"/>
      <c r="AK831023" s="19"/>
      <c r="AL831023" s="19"/>
      <c r="AM831023" s="19"/>
      <c r="AN831023" s="19"/>
      <c r="AO831023" s="19"/>
      <c r="AP831023"/>
    </row>
    <row r="831024" spans="1:42" s="116" customFormat="1" x14ac:dyDescent="0.3">
      <c r="A831024"/>
      <c r="B831024"/>
      <c r="C831024"/>
      <c r="D831024"/>
      <c r="E831024"/>
      <c r="F831024"/>
      <c r="G831024"/>
      <c r="H831024"/>
      <c r="I831024"/>
      <c r="J831024"/>
      <c r="K831024"/>
      <c r="L831024"/>
      <c r="M831024" s="115"/>
      <c r="N831024" s="115"/>
      <c r="O831024"/>
      <c r="P831024"/>
      <c r="Q831024"/>
      <c r="R831024" s="19"/>
      <c r="S831024" s="19"/>
      <c r="T831024"/>
      <c r="U831024" s="113"/>
      <c r="V831024" s="19"/>
      <c r="W831024" s="19"/>
      <c r="X831024" s="19"/>
      <c r="Y831024" s="19"/>
      <c r="Z831024" s="19"/>
      <c r="AA831024" s="19"/>
      <c r="AB831024" s="19"/>
      <c r="AC831024" s="19"/>
      <c r="AD831024" s="19"/>
      <c r="AE831024" s="19"/>
      <c r="AF831024" s="19"/>
      <c r="AG831024" s="19"/>
      <c r="AH831024" s="19"/>
      <c r="AI831024" s="19"/>
      <c r="AJ831024" s="19"/>
      <c r="AK831024" s="19"/>
      <c r="AL831024" s="19"/>
      <c r="AM831024" s="19"/>
      <c r="AN831024" s="19"/>
      <c r="AO831024" s="19"/>
      <c r="AP831024"/>
    </row>
    <row r="831025" spans="1:42" s="116" customFormat="1" x14ac:dyDescent="0.3">
      <c r="A831025"/>
      <c r="B831025"/>
      <c r="C831025"/>
      <c r="D831025"/>
      <c r="E831025"/>
      <c r="F831025"/>
      <c r="G831025"/>
      <c r="H831025"/>
      <c r="I831025"/>
      <c r="J831025"/>
      <c r="K831025"/>
      <c r="L831025"/>
      <c r="M831025" s="115"/>
      <c r="N831025" s="115"/>
      <c r="O831025"/>
      <c r="P831025"/>
      <c r="Q831025"/>
      <c r="R831025" s="19"/>
      <c r="S831025" s="19"/>
      <c r="T831025"/>
      <c r="U831025" s="113"/>
      <c r="V831025" s="19"/>
      <c r="W831025" s="19"/>
      <c r="X831025" s="19"/>
      <c r="Y831025" s="19"/>
      <c r="Z831025" s="19"/>
      <c r="AA831025" s="19"/>
      <c r="AB831025" s="19"/>
      <c r="AC831025" s="19"/>
      <c r="AD831025" s="19"/>
      <c r="AE831025" s="19"/>
      <c r="AF831025" s="19"/>
      <c r="AG831025" s="19"/>
      <c r="AH831025" s="19"/>
      <c r="AI831025" s="19"/>
      <c r="AJ831025" s="19"/>
      <c r="AK831025" s="19"/>
      <c r="AL831025" s="19"/>
      <c r="AM831025" s="19"/>
      <c r="AN831025" s="19"/>
      <c r="AO831025" s="19"/>
      <c r="AP831025"/>
    </row>
    <row r="831026" spans="1:42" s="116" customFormat="1" x14ac:dyDescent="0.3">
      <c r="A831026"/>
      <c r="B831026"/>
      <c r="C831026"/>
      <c r="D831026"/>
      <c r="E831026"/>
      <c r="F831026"/>
      <c r="G831026"/>
      <c r="H831026"/>
      <c r="I831026"/>
      <c r="J831026"/>
      <c r="K831026"/>
      <c r="L831026"/>
      <c r="M831026" s="115"/>
      <c r="N831026" s="115"/>
      <c r="O831026"/>
      <c r="P831026"/>
      <c r="Q831026"/>
      <c r="R831026" s="19"/>
      <c r="S831026" s="19"/>
      <c r="T831026"/>
      <c r="U831026" s="113"/>
      <c r="V831026" s="19"/>
      <c r="W831026" s="19"/>
      <c r="X831026" s="19"/>
      <c r="Y831026" s="19"/>
      <c r="Z831026" s="19"/>
      <c r="AA831026" s="19"/>
      <c r="AB831026" s="19"/>
      <c r="AC831026" s="19"/>
      <c r="AD831026" s="19"/>
      <c r="AE831026" s="19"/>
      <c r="AF831026" s="19"/>
      <c r="AG831026" s="19"/>
      <c r="AH831026" s="19"/>
      <c r="AI831026" s="19"/>
      <c r="AJ831026" s="19"/>
      <c r="AK831026" s="19"/>
      <c r="AL831026" s="19"/>
      <c r="AM831026" s="19"/>
      <c r="AN831026" s="19"/>
      <c r="AO831026" s="19"/>
      <c r="AP831026"/>
    </row>
    <row r="831027" spans="1:42" s="116" customFormat="1" x14ac:dyDescent="0.3">
      <c r="A831027"/>
      <c r="B831027"/>
      <c r="C831027"/>
      <c r="D831027"/>
      <c r="E831027"/>
      <c r="F831027"/>
      <c r="G831027"/>
      <c r="H831027"/>
      <c r="I831027"/>
      <c r="J831027"/>
      <c r="K831027"/>
      <c r="L831027"/>
      <c r="M831027" s="115"/>
      <c r="N831027" s="115"/>
      <c r="O831027"/>
      <c r="P831027"/>
      <c r="Q831027"/>
      <c r="R831027" s="19"/>
      <c r="S831027" s="19"/>
      <c r="T831027"/>
      <c r="U831027" s="113"/>
      <c r="V831027" s="19"/>
      <c r="W831027" s="19"/>
      <c r="X831027" s="19"/>
      <c r="Y831027" s="19"/>
      <c r="Z831027" s="19"/>
      <c r="AA831027" s="19"/>
      <c r="AB831027" s="19"/>
      <c r="AC831027" s="19"/>
      <c r="AD831027" s="19"/>
      <c r="AE831027" s="19"/>
      <c r="AF831027" s="19"/>
      <c r="AG831027" s="19"/>
      <c r="AH831027" s="19"/>
      <c r="AI831027" s="19"/>
      <c r="AJ831027" s="19"/>
      <c r="AK831027" s="19"/>
      <c r="AL831027" s="19"/>
      <c r="AM831027" s="19"/>
      <c r="AN831027" s="19"/>
      <c r="AO831027" s="19"/>
      <c r="AP831027"/>
    </row>
    <row r="831028" spans="1:42" s="116" customFormat="1" x14ac:dyDescent="0.3">
      <c r="A831028"/>
      <c r="B831028"/>
      <c r="C831028"/>
      <c r="D831028"/>
      <c r="E831028"/>
      <c r="F831028"/>
      <c r="G831028"/>
      <c r="H831028"/>
      <c r="I831028"/>
      <c r="J831028"/>
      <c r="K831028"/>
      <c r="L831028"/>
      <c r="M831028" s="115"/>
      <c r="N831028" s="115"/>
      <c r="O831028"/>
      <c r="P831028"/>
      <c r="Q831028"/>
      <c r="R831028" s="19"/>
      <c r="S831028" s="19"/>
      <c r="T831028"/>
      <c r="U831028" s="113"/>
      <c r="V831028" s="19"/>
      <c r="W831028" s="19"/>
      <c r="X831028" s="19"/>
      <c r="Y831028" s="19"/>
      <c r="Z831028" s="19"/>
      <c r="AA831028" s="19"/>
      <c r="AB831028" s="19"/>
      <c r="AC831028" s="19"/>
      <c r="AD831028" s="19"/>
      <c r="AE831028" s="19"/>
      <c r="AF831028" s="19"/>
      <c r="AG831028" s="19"/>
      <c r="AH831028" s="19"/>
      <c r="AI831028" s="19"/>
      <c r="AJ831028" s="19"/>
      <c r="AK831028" s="19"/>
      <c r="AL831028" s="19"/>
      <c r="AM831028" s="19"/>
      <c r="AN831028" s="19"/>
      <c r="AO831028" s="19"/>
      <c r="AP831028"/>
    </row>
    <row r="831029" spans="1:42" s="116" customFormat="1" x14ac:dyDescent="0.3">
      <c r="A831029"/>
      <c r="B831029"/>
      <c r="C831029"/>
      <c r="D831029"/>
      <c r="E831029"/>
      <c r="F831029"/>
      <c r="G831029"/>
      <c r="H831029"/>
      <c r="I831029"/>
      <c r="J831029"/>
      <c r="K831029"/>
      <c r="L831029"/>
      <c r="M831029" s="115"/>
      <c r="N831029" s="115"/>
      <c r="O831029"/>
      <c r="P831029"/>
      <c r="Q831029"/>
      <c r="R831029" s="19"/>
      <c r="S831029" s="19"/>
      <c r="T831029"/>
      <c r="U831029" s="113"/>
      <c r="V831029" s="19"/>
      <c r="W831029" s="19"/>
      <c r="X831029" s="19"/>
      <c r="Y831029" s="19"/>
      <c r="Z831029" s="19"/>
      <c r="AA831029" s="19"/>
      <c r="AB831029" s="19"/>
      <c r="AC831029" s="19"/>
      <c r="AD831029" s="19"/>
      <c r="AE831029" s="19"/>
      <c r="AF831029" s="19"/>
      <c r="AG831029" s="19"/>
      <c r="AH831029" s="19"/>
      <c r="AI831029" s="19"/>
      <c r="AJ831029" s="19"/>
      <c r="AK831029" s="19"/>
      <c r="AL831029" s="19"/>
      <c r="AM831029" s="19"/>
      <c r="AN831029" s="19"/>
      <c r="AO831029" s="19"/>
      <c r="AP831029"/>
    </row>
    <row r="831030" spans="1:42" s="116" customFormat="1" x14ac:dyDescent="0.3">
      <c r="A831030"/>
      <c r="B831030"/>
      <c r="C831030"/>
      <c r="D831030"/>
      <c r="E831030"/>
      <c r="F831030"/>
      <c r="G831030"/>
      <c r="H831030"/>
      <c r="I831030"/>
      <c r="J831030"/>
      <c r="K831030"/>
      <c r="L831030"/>
      <c r="M831030" s="115"/>
      <c r="N831030" s="115"/>
      <c r="O831030"/>
      <c r="P831030"/>
      <c r="Q831030"/>
      <c r="R831030" s="19"/>
      <c r="S831030" s="19"/>
      <c r="T831030"/>
      <c r="U831030" s="113"/>
      <c r="V831030" s="19"/>
      <c r="W831030" s="19"/>
      <c r="X831030" s="19"/>
      <c r="Y831030" s="19"/>
      <c r="Z831030" s="19"/>
      <c r="AA831030" s="19"/>
      <c r="AB831030" s="19"/>
      <c r="AC831030" s="19"/>
      <c r="AD831030" s="19"/>
      <c r="AE831030" s="19"/>
      <c r="AF831030" s="19"/>
      <c r="AG831030" s="19"/>
      <c r="AH831030" s="19"/>
      <c r="AI831030" s="19"/>
      <c r="AJ831030" s="19"/>
      <c r="AK831030" s="19"/>
      <c r="AL831030" s="19"/>
      <c r="AM831030" s="19"/>
      <c r="AN831030" s="19"/>
      <c r="AO831030" s="19"/>
      <c r="AP831030"/>
    </row>
    <row r="831031" spans="1:42" s="116" customFormat="1" x14ac:dyDescent="0.3">
      <c r="A831031"/>
      <c r="B831031"/>
      <c r="C831031"/>
      <c r="D831031"/>
      <c r="E831031"/>
      <c r="F831031"/>
      <c r="G831031"/>
      <c r="H831031"/>
      <c r="I831031"/>
      <c r="J831031"/>
      <c r="K831031"/>
      <c r="L831031"/>
      <c r="M831031" s="115"/>
      <c r="N831031" s="115"/>
      <c r="O831031"/>
      <c r="P831031"/>
      <c r="Q831031"/>
      <c r="R831031" s="19"/>
      <c r="S831031" s="19"/>
      <c r="T831031"/>
      <c r="U831031" s="113"/>
      <c r="V831031" s="19"/>
      <c r="W831031" s="19"/>
      <c r="X831031" s="19"/>
      <c r="Y831031" s="19"/>
      <c r="Z831031" s="19"/>
      <c r="AA831031" s="19"/>
      <c r="AB831031" s="19"/>
      <c r="AC831031" s="19"/>
      <c r="AD831031" s="19"/>
      <c r="AE831031" s="19"/>
      <c r="AF831031" s="19"/>
      <c r="AG831031" s="19"/>
      <c r="AH831031" s="19"/>
      <c r="AI831031" s="19"/>
      <c r="AJ831031" s="19"/>
      <c r="AK831031" s="19"/>
      <c r="AL831031" s="19"/>
      <c r="AM831031" s="19"/>
      <c r="AN831031" s="19"/>
      <c r="AO831031" s="19"/>
      <c r="AP831031"/>
    </row>
    <row r="831032" spans="1:42" s="116" customFormat="1" x14ac:dyDescent="0.3">
      <c r="A831032"/>
      <c r="B831032"/>
      <c r="C831032"/>
      <c r="D831032"/>
      <c r="E831032"/>
      <c r="F831032"/>
      <c r="G831032"/>
      <c r="H831032"/>
      <c r="I831032"/>
      <c r="J831032"/>
      <c r="K831032"/>
      <c r="L831032"/>
      <c r="M831032" s="115"/>
      <c r="N831032" s="115"/>
      <c r="O831032"/>
      <c r="P831032"/>
      <c r="Q831032"/>
      <c r="R831032" s="19"/>
      <c r="S831032" s="19"/>
      <c r="T831032"/>
      <c r="U831032" s="113"/>
      <c r="V831032" s="19"/>
      <c r="W831032" s="19"/>
      <c r="X831032" s="19"/>
      <c r="Y831032" s="19"/>
      <c r="Z831032" s="19"/>
      <c r="AA831032" s="19"/>
      <c r="AB831032" s="19"/>
      <c r="AC831032" s="19"/>
      <c r="AD831032" s="19"/>
      <c r="AE831032" s="19"/>
      <c r="AF831032" s="19"/>
      <c r="AG831032" s="19"/>
      <c r="AH831032" s="19"/>
      <c r="AI831032" s="19"/>
      <c r="AJ831032" s="19"/>
      <c r="AK831032" s="19"/>
      <c r="AL831032" s="19"/>
      <c r="AM831032" s="19"/>
      <c r="AN831032" s="19"/>
      <c r="AO831032" s="19"/>
      <c r="AP831032"/>
    </row>
    <row r="831033" spans="1:42" s="116" customFormat="1" x14ac:dyDescent="0.3">
      <c r="A831033"/>
      <c r="B831033"/>
      <c r="C831033"/>
      <c r="D831033"/>
      <c r="E831033"/>
      <c r="F831033"/>
      <c r="G831033"/>
      <c r="H831033"/>
      <c r="I831033"/>
      <c r="J831033"/>
      <c r="K831033"/>
      <c r="L831033"/>
      <c r="M831033" s="115"/>
      <c r="N831033" s="115"/>
      <c r="O831033"/>
      <c r="P831033"/>
      <c r="Q831033"/>
      <c r="R831033" s="19"/>
      <c r="S831033" s="19"/>
      <c r="T831033"/>
      <c r="U831033" s="113"/>
      <c r="V831033" s="19"/>
      <c r="W831033" s="19"/>
      <c r="X831033" s="19"/>
      <c r="Y831033" s="19"/>
      <c r="Z831033" s="19"/>
      <c r="AA831033" s="19"/>
      <c r="AB831033" s="19"/>
      <c r="AC831033" s="19"/>
      <c r="AD831033" s="19"/>
      <c r="AE831033" s="19"/>
      <c r="AF831033" s="19"/>
      <c r="AG831033" s="19"/>
      <c r="AH831033" s="19"/>
      <c r="AI831033" s="19"/>
      <c r="AJ831033" s="19"/>
      <c r="AK831033" s="19"/>
      <c r="AL831033" s="19"/>
      <c r="AM831033" s="19"/>
      <c r="AN831033" s="19"/>
      <c r="AO831033" s="19"/>
      <c r="AP831033"/>
    </row>
    <row r="831034" spans="1:42" s="116" customFormat="1" x14ac:dyDescent="0.3">
      <c r="A831034"/>
      <c r="B831034"/>
      <c r="C831034"/>
      <c r="D831034"/>
      <c r="E831034"/>
      <c r="F831034"/>
      <c r="G831034"/>
      <c r="H831034"/>
      <c r="I831034"/>
      <c r="J831034"/>
      <c r="K831034"/>
      <c r="L831034"/>
      <c r="M831034" s="115"/>
      <c r="N831034" s="115"/>
      <c r="O831034"/>
      <c r="P831034"/>
      <c r="Q831034"/>
      <c r="R831034" s="19"/>
      <c r="S831034" s="19"/>
      <c r="T831034"/>
      <c r="U831034" s="113"/>
      <c r="V831034" s="19"/>
      <c r="W831034" s="19"/>
      <c r="X831034" s="19"/>
      <c r="Y831034" s="19"/>
      <c r="Z831034" s="19"/>
      <c r="AA831034" s="19"/>
      <c r="AB831034" s="19"/>
      <c r="AC831034" s="19"/>
      <c r="AD831034" s="19"/>
      <c r="AE831034" s="19"/>
      <c r="AF831034" s="19"/>
      <c r="AG831034" s="19"/>
      <c r="AH831034" s="19"/>
      <c r="AI831034" s="19"/>
      <c r="AJ831034" s="19"/>
      <c r="AK831034" s="19"/>
      <c r="AL831034" s="19"/>
      <c r="AM831034" s="19"/>
      <c r="AN831034" s="19"/>
      <c r="AO831034" s="19"/>
      <c r="AP831034"/>
    </row>
    <row r="831035" spans="1:42" s="116" customFormat="1" x14ac:dyDescent="0.3">
      <c r="A831035"/>
      <c r="B831035"/>
      <c r="C831035"/>
      <c r="D831035"/>
      <c r="E831035"/>
      <c r="F831035"/>
      <c r="G831035"/>
      <c r="H831035"/>
      <c r="I831035"/>
      <c r="J831035"/>
      <c r="K831035"/>
      <c r="L831035"/>
      <c r="M831035" s="115"/>
      <c r="N831035" s="115"/>
      <c r="O831035"/>
      <c r="P831035"/>
      <c r="Q831035"/>
      <c r="R831035" s="19"/>
      <c r="S831035" s="19"/>
      <c r="T831035"/>
      <c r="U831035" s="113"/>
      <c r="V831035" s="19"/>
      <c r="W831035" s="19"/>
      <c r="X831035" s="19"/>
      <c r="Y831035" s="19"/>
      <c r="Z831035" s="19"/>
      <c r="AA831035" s="19"/>
      <c r="AB831035" s="19"/>
      <c r="AC831035" s="19"/>
      <c r="AD831035" s="19"/>
      <c r="AE831035" s="19"/>
      <c r="AF831035" s="19"/>
      <c r="AG831035" s="19"/>
      <c r="AH831035" s="19"/>
      <c r="AI831035" s="19"/>
      <c r="AJ831035" s="19"/>
      <c r="AK831035" s="19"/>
      <c r="AL831035" s="19"/>
      <c r="AM831035" s="19"/>
      <c r="AN831035" s="19"/>
      <c r="AO831035" s="19"/>
      <c r="AP831035"/>
    </row>
    <row r="831036" spans="1:42" s="116" customFormat="1" x14ac:dyDescent="0.3">
      <c r="A831036"/>
      <c r="B831036"/>
      <c r="C831036"/>
      <c r="D831036"/>
      <c r="E831036"/>
      <c r="F831036"/>
      <c r="G831036"/>
      <c r="H831036"/>
      <c r="I831036"/>
      <c r="J831036"/>
      <c r="K831036"/>
      <c r="L831036"/>
      <c r="M831036" s="115"/>
      <c r="N831036" s="115"/>
      <c r="O831036"/>
      <c r="P831036"/>
      <c r="Q831036"/>
      <c r="R831036" s="19"/>
      <c r="S831036" s="19"/>
      <c r="T831036"/>
      <c r="U831036" s="113"/>
      <c r="V831036" s="19"/>
      <c r="W831036" s="19"/>
      <c r="X831036" s="19"/>
      <c r="Y831036" s="19"/>
      <c r="Z831036" s="19"/>
      <c r="AA831036" s="19"/>
      <c r="AB831036" s="19"/>
      <c r="AC831036" s="19"/>
      <c r="AD831036" s="19"/>
      <c r="AE831036" s="19"/>
      <c r="AF831036" s="19"/>
      <c r="AG831036" s="19"/>
      <c r="AH831036" s="19"/>
      <c r="AI831036" s="19"/>
      <c r="AJ831036" s="19"/>
      <c r="AK831036" s="19"/>
      <c r="AL831036" s="19"/>
      <c r="AM831036" s="19"/>
      <c r="AN831036" s="19"/>
      <c r="AO831036" s="19"/>
      <c r="AP831036"/>
    </row>
    <row r="831037" spans="1:42" s="116" customFormat="1" x14ac:dyDescent="0.3">
      <c r="A831037"/>
      <c r="B831037"/>
      <c r="C831037"/>
      <c r="D831037"/>
      <c r="E831037"/>
      <c r="F831037"/>
      <c r="G831037"/>
      <c r="H831037"/>
      <c r="I831037"/>
      <c r="J831037"/>
      <c r="K831037"/>
      <c r="L831037"/>
      <c r="M831037" s="115"/>
      <c r="N831037" s="115"/>
      <c r="O831037"/>
      <c r="P831037"/>
      <c r="Q831037"/>
      <c r="R831037" s="19"/>
      <c r="S831037" s="19"/>
      <c r="T831037"/>
      <c r="U831037" s="113"/>
      <c r="V831037" s="19"/>
      <c r="W831037" s="19"/>
      <c r="X831037" s="19"/>
      <c r="Y831037" s="19"/>
      <c r="Z831037" s="19"/>
      <c r="AA831037" s="19"/>
      <c r="AB831037" s="19"/>
      <c r="AC831037" s="19"/>
      <c r="AD831037" s="19"/>
      <c r="AE831037" s="19"/>
      <c r="AF831037" s="19"/>
      <c r="AG831037" s="19"/>
      <c r="AH831037" s="19"/>
      <c r="AI831037" s="19"/>
      <c r="AJ831037" s="19"/>
      <c r="AK831037" s="19"/>
      <c r="AL831037" s="19"/>
      <c r="AM831037" s="19"/>
      <c r="AN831037" s="19"/>
      <c r="AO831037" s="19"/>
      <c r="AP831037"/>
    </row>
    <row r="831038" spans="1:42" s="116" customFormat="1" x14ac:dyDescent="0.3">
      <c r="A831038"/>
      <c r="B831038"/>
      <c r="C831038"/>
      <c r="D831038"/>
      <c r="E831038"/>
      <c r="F831038"/>
      <c r="G831038"/>
      <c r="H831038"/>
      <c r="I831038"/>
      <c r="J831038"/>
      <c r="K831038"/>
      <c r="L831038"/>
      <c r="M831038" s="115"/>
      <c r="N831038" s="115"/>
      <c r="O831038"/>
      <c r="P831038"/>
      <c r="Q831038"/>
      <c r="R831038" s="19"/>
      <c r="S831038" s="19"/>
      <c r="T831038"/>
      <c r="U831038" s="113"/>
      <c r="V831038" s="19"/>
      <c r="W831038" s="19"/>
      <c r="X831038" s="19"/>
      <c r="Y831038" s="19"/>
      <c r="Z831038" s="19"/>
      <c r="AA831038" s="19"/>
      <c r="AB831038" s="19"/>
      <c r="AC831038" s="19"/>
      <c r="AD831038" s="19"/>
      <c r="AE831038" s="19"/>
      <c r="AF831038" s="19"/>
      <c r="AG831038" s="19"/>
      <c r="AH831038" s="19"/>
      <c r="AI831038" s="19"/>
      <c r="AJ831038" s="19"/>
      <c r="AK831038" s="19"/>
      <c r="AL831038" s="19"/>
      <c r="AM831038" s="19"/>
      <c r="AN831038" s="19"/>
      <c r="AO831038" s="19"/>
      <c r="AP831038"/>
    </row>
    <row r="831039" spans="1:42" s="116" customFormat="1" x14ac:dyDescent="0.3">
      <c r="A831039"/>
      <c r="B831039"/>
      <c r="C831039"/>
      <c r="D831039"/>
      <c r="E831039"/>
      <c r="F831039"/>
      <c r="G831039"/>
      <c r="H831039"/>
      <c r="I831039"/>
      <c r="J831039"/>
      <c r="K831039"/>
      <c r="L831039"/>
      <c r="M831039" s="115"/>
      <c r="N831039" s="115"/>
      <c r="O831039"/>
      <c r="P831039"/>
      <c r="Q831039"/>
      <c r="R831039" s="19"/>
      <c r="S831039" s="19"/>
      <c r="T831039"/>
      <c r="U831039" s="113"/>
      <c r="V831039" s="19"/>
      <c r="W831039" s="19"/>
      <c r="X831039" s="19"/>
      <c r="Y831039" s="19"/>
      <c r="Z831039" s="19"/>
      <c r="AA831039" s="19"/>
      <c r="AB831039" s="19"/>
      <c r="AC831039" s="19"/>
      <c r="AD831039" s="19"/>
      <c r="AE831039" s="19"/>
      <c r="AF831039" s="19"/>
      <c r="AG831039" s="19"/>
      <c r="AH831039" s="19"/>
      <c r="AI831039" s="19"/>
      <c r="AJ831039" s="19"/>
      <c r="AK831039" s="19"/>
      <c r="AL831039" s="19"/>
      <c r="AM831039" s="19"/>
      <c r="AN831039" s="19"/>
      <c r="AO831039" s="19"/>
      <c r="AP831039"/>
    </row>
    <row r="831040" spans="1:42" s="116" customFormat="1" x14ac:dyDescent="0.3">
      <c r="A831040"/>
      <c r="B831040"/>
      <c r="C831040"/>
      <c r="D831040"/>
      <c r="E831040"/>
      <c r="F831040"/>
      <c r="G831040"/>
      <c r="H831040"/>
      <c r="I831040"/>
      <c r="J831040"/>
      <c r="K831040"/>
      <c r="L831040"/>
      <c r="M831040" s="115"/>
      <c r="N831040" s="115"/>
      <c r="O831040"/>
      <c r="P831040"/>
      <c r="Q831040"/>
      <c r="R831040" s="19"/>
      <c r="S831040" s="19"/>
      <c r="T831040"/>
      <c r="U831040" s="113"/>
      <c r="V831040" s="19"/>
      <c r="W831040" s="19"/>
      <c r="X831040" s="19"/>
      <c r="Y831040" s="19"/>
      <c r="Z831040" s="19"/>
      <c r="AA831040" s="19"/>
      <c r="AB831040" s="19"/>
      <c r="AC831040" s="19"/>
      <c r="AD831040" s="19"/>
      <c r="AE831040" s="19"/>
      <c r="AF831040" s="19"/>
      <c r="AG831040" s="19"/>
      <c r="AH831040" s="19"/>
      <c r="AI831040" s="19"/>
      <c r="AJ831040" s="19"/>
      <c r="AK831040" s="19"/>
      <c r="AL831040" s="19"/>
      <c r="AM831040" s="19"/>
      <c r="AN831040" s="19"/>
      <c r="AO831040" s="19"/>
      <c r="AP831040"/>
    </row>
    <row r="831041" spans="1:42" s="116" customFormat="1" x14ac:dyDescent="0.3">
      <c r="A831041"/>
      <c r="B831041"/>
      <c r="C831041"/>
      <c r="D831041"/>
      <c r="E831041"/>
      <c r="F831041"/>
      <c r="G831041"/>
      <c r="H831041"/>
      <c r="I831041"/>
      <c r="J831041"/>
      <c r="K831041"/>
      <c r="L831041"/>
      <c r="M831041" s="115"/>
      <c r="N831041" s="115"/>
      <c r="O831041"/>
      <c r="P831041"/>
      <c r="Q831041"/>
      <c r="R831041" s="19"/>
      <c r="S831041" s="19"/>
      <c r="T831041"/>
      <c r="U831041" s="113"/>
      <c r="V831041" s="19"/>
      <c r="W831041" s="19"/>
      <c r="X831041" s="19"/>
      <c r="Y831041" s="19"/>
      <c r="Z831041" s="19"/>
      <c r="AA831041" s="19"/>
      <c r="AB831041" s="19"/>
      <c r="AC831041" s="19"/>
      <c r="AD831041" s="19"/>
      <c r="AE831041" s="19"/>
      <c r="AF831041" s="19"/>
      <c r="AG831041" s="19"/>
      <c r="AH831041" s="19"/>
      <c r="AI831041" s="19"/>
      <c r="AJ831041" s="19"/>
      <c r="AK831041" s="19"/>
      <c r="AL831041" s="19"/>
      <c r="AM831041" s="19"/>
      <c r="AN831041" s="19"/>
      <c r="AO831041" s="19"/>
      <c r="AP831041"/>
    </row>
    <row r="831042" spans="1:42" s="116" customFormat="1" x14ac:dyDescent="0.3">
      <c r="A831042"/>
      <c r="B831042"/>
      <c r="C831042"/>
      <c r="D831042"/>
      <c r="E831042"/>
      <c r="F831042"/>
      <c r="G831042"/>
      <c r="H831042"/>
      <c r="I831042"/>
      <c r="J831042"/>
      <c r="K831042"/>
      <c r="L831042"/>
      <c r="M831042" s="115"/>
      <c r="N831042" s="115"/>
      <c r="O831042"/>
      <c r="P831042"/>
      <c r="Q831042"/>
      <c r="R831042" s="19"/>
      <c r="S831042" s="19"/>
      <c r="T831042"/>
      <c r="U831042" s="113"/>
      <c r="V831042" s="19"/>
      <c r="W831042" s="19"/>
      <c r="X831042" s="19"/>
      <c r="Y831042" s="19"/>
      <c r="Z831042" s="19"/>
      <c r="AA831042" s="19"/>
      <c r="AB831042" s="19"/>
      <c r="AC831042" s="19"/>
      <c r="AD831042" s="19"/>
      <c r="AE831042" s="19"/>
      <c r="AF831042" s="19"/>
      <c r="AG831042" s="19"/>
      <c r="AH831042" s="19"/>
      <c r="AI831042" s="19"/>
      <c r="AJ831042" s="19"/>
      <c r="AK831042" s="19"/>
      <c r="AL831042" s="19"/>
      <c r="AM831042" s="19"/>
      <c r="AN831042" s="19"/>
      <c r="AO831042" s="19"/>
      <c r="AP831042"/>
    </row>
    <row r="831043" spans="1:42" s="116" customFormat="1" x14ac:dyDescent="0.3">
      <c r="A831043"/>
      <c r="B831043"/>
      <c r="C831043"/>
      <c r="D831043"/>
      <c r="E831043"/>
      <c r="F831043"/>
      <c r="G831043"/>
      <c r="H831043"/>
      <c r="I831043"/>
      <c r="J831043"/>
      <c r="K831043"/>
      <c r="L831043"/>
      <c r="M831043" s="115"/>
      <c r="N831043" s="115"/>
      <c r="O831043"/>
      <c r="P831043"/>
      <c r="Q831043"/>
      <c r="R831043" s="19"/>
      <c r="S831043" s="19"/>
      <c r="T831043"/>
      <c r="U831043" s="113"/>
      <c r="V831043" s="19"/>
      <c r="W831043" s="19"/>
      <c r="X831043" s="19"/>
      <c r="Y831043" s="19"/>
      <c r="Z831043" s="19"/>
      <c r="AA831043" s="19"/>
      <c r="AB831043" s="19"/>
      <c r="AC831043" s="19"/>
      <c r="AD831043" s="19"/>
      <c r="AE831043" s="19"/>
      <c r="AF831043" s="19"/>
      <c r="AG831043" s="19"/>
      <c r="AH831043" s="19"/>
      <c r="AI831043" s="19"/>
      <c r="AJ831043" s="19"/>
      <c r="AK831043" s="19"/>
      <c r="AL831043" s="19"/>
      <c r="AM831043" s="19"/>
      <c r="AN831043" s="19"/>
      <c r="AO831043" s="19"/>
      <c r="AP831043"/>
    </row>
    <row r="831044" spans="1:42" s="116" customFormat="1" x14ac:dyDescent="0.3">
      <c r="A831044"/>
      <c r="B831044"/>
      <c r="C831044"/>
      <c r="D831044"/>
      <c r="E831044"/>
      <c r="F831044"/>
      <c r="G831044"/>
      <c r="H831044"/>
      <c r="I831044"/>
      <c r="J831044"/>
      <c r="K831044"/>
      <c r="L831044"/>
      <c r="M831044" s="115"/>
      <c r="N831044" s="115"/>
      <c r="O831044"/>
      <c r="P831044"/>
      <c r="Q831044"/>
      <c r="R831044" s="19"/>
      <c r="S831044" s="19"/>
      <c r="T831044"/>
      <c r="U831044" s="113"/>
      <c r="V831044" s="19"/>
      <c r="W831044" s="19"/>
      <c r="X831044" s="19"/>
      <c r="Y831044" s="19"/>
      <c r="Z831044" s="19"/>
      <c r="AA831044" s="19"/>
      <c r="AB831044" s="19"/>
      <c r="AC831044" s="19"/>
      <c r="AD831044" s="19"/>
      <c r="AE831044" s="19"/>
      <c r="AF831044" s="19"/>
      <c r="AG831044" s="19"/>
      <c r="AH831044" s="19"/>
      <c r="AI831044" s="19"/>
      <c r="AJ831044" s="19"/>
      <c r="AK831044" s="19"/>
      <c r="AL831044" s="19"/>
      <c r="AM831044" s="19"/>
      <c r="AN831044" s="19"/>
      <c r="AO831044" s="19"/>
      <c r="AP831044"/>
    </row>
    <row r="831045" spans="1:42" s="116" customFormat="1" x14ac:dyDescent="0.3">
      <c r="A831045"/>
      <c r="B831045"/>
      <c r="C831045"/>
      <c r="D831045"/>
      <c r="E831045"/>
      <c r="F831045"/>
      <c r="G831045"/>
      <c r="H831045"/>
      <c r="I831045"/>
      <c r="J831045"/>
      <c r="K831045"/>
      <c r="L831045"/>
      <c r="M831045" s="115"/>
      <c r="N831045" s="115"/>
      <c r="O831045"/>
      <c r="P831045"/>
      <c r="Q831045"/>
      <c r="R831045" s="19"/>
      <c r="S831045" s="19"/>
      <c r="T831045"/>
      <c r="U831045" s="113"/>
      <c r="V831045" s="19"/>
      <c r="W831045" s="19"/>
      <c r="X831045" s="19"/>
      <c r="Y831045" s="19"/>
      <c r="Z831045" s="19"/>
      <c r="AA831045" s="19"/>
      <c r="AB831045" s="19"/>
      <c r="AC831045" s="19"/>
      <c r="AD831045" s="19"/>
      <c r="AE831045" s="19"/>
      <c r="AF831045" s="19"/>
      <c r="AG831045" s="19"/>
      <c r="AH831045" s="19"/>
      <c r="AI831045" s="19"/>
      <c r="AJ831045" s="19"/>
      <c r="AK831045" s="19"/>
      <c r="AL831045" s="19"/>
      <c r="AM831045" s="19"/>
      <c r="AN831045" s="19"/>
      <c r="AO831045" s="19"/>
      <c r="AP831045"/>
    </row>
    <row r="831046" spans="1:42" s="116" customFormat="1" x14ac:dyDescent="0.3">
      <c r="A831046"/>
      <c r="B831046"/>
      <c r="C831046"/>
      <c r="D831046"/>
      <c r="E831046"/>
      <c r="F831046"/>
      <c r="G831046"/>
      <c r="H831046"/>
      <c r="I831046"/>
      <c r="J831046"/>
      <c r="K831046"/>
      <c r="L831046"/>
      <c r="M831046" s="115"/>
      <c r="N831046" s="115"/>
      <c r="O831046"/>
      <c r="P831046"/>
      <c r="Q831046"/>
      <c r="R831046" s="19"/>
      <c r="S831046" s="19"/>
      <c r="T831046"/>
      <c r="U831046" s="113"/>
      <c r="V831046" s="19"/>
      <c r="W831046" s="19"/>
      <c r="X831046" s="19"/>
      <c r="Y831046" s="19"/>
      <c r="Z831046" s="19"/>
      <c r="AA831046" s="19"/>
      <c r="AB831046" s="19"/>
      <c r="AC831046" s="19"/>
      <c r="AD831046" s="19"/>
      <c r="AE831046" s="19"/>
      <c r="AF831046" s="19"/>
      <c r="AG831046" s="19"/>
      <c r="AH831046" s="19"/>
      <c r="AI831046" s="19"/>
      <c r="AJ831046" s="19"/>
      <c r="AK831046" s="19"/>
      <c r="AL831046" s="19"/>
      <c r="AM831046" s="19"/>
      <c r="AN831046" s="19"/>
      <c r="AO831046" s="19"/>
      <c r="AP831046"/>
    </row>
    <row r="831047" spans="1:42" s="116" customFormat="1" x14ac:dyDescent="0.3">
      <c r="A831047"/>
      <c r="B831047"/>
      <c r="C831047"/>
      <c r="D831047"/>
      <c r="E831047"/>
      <c r="F831047"/>
      <c r="G831047"/>
      <c r="H831047"/>
      <c r="I831047"/>
      <c r="J831047"/>
      <c r="K831047"/>
      <c r="L831047"/>
      <c r="M831047" s="115"/>
      <c r="N831047" s="115"/>
      <c r="O831047"/>
      <c r="P831047"/>
      <c r="Q831047"/>
      <c r="R831047" s="19"/>
      <c r="S831047" s="19"/>
      <c r="T831047"/>
      <c r="U831047" s="113"/>
      <c r="V831047" s="19"/>
      <c r="W831047" s="19"/>
      <c r="X831047" s="19"/>
      <c r="Y831047" s="19"/>
      <c r="Z831047" s="19"/>
      <c r="AA831047" s="19"/>
      <c r="AB831047" s="19"/>
      <c r="AC831047" s="19"/>
      <c r="AD831047" s="19"/>
      <c r="AE831047" s="19"/>
      <c r="AF831047" s="19"/>
      <c r="AG831047" s="19"/>
      <c r="AH831047" s="19"/>
      <c r="AI831047" s="19"/>
      <c r="AJ831047" s="19"/>
      <c r="AK831047" s="19"/>
      <c r="AL831047" s="19"/>
      <c r="AM831047" s="19"/>
      <c r="AN831047" s="19"/>
      <c r="AO831047" s="19"/>
      <c r="AP831047"/>
    </row>
    <row r="831048" spans="1:42" s="116" customFormat="1" x14ac:dyDescent="0.3">
      <c r="A831048"/>
      <c r="B831048"/>
      <c r="C831048"/>
      <c r="D831048"/>
      <c r="E831048"/>
      <c r="F831048"/>
      <c r="G831048"/>
      <c r="H831048"/>
      <c r="I831048"/>
      <c r="J831048"/>
      <c r="K831048"/>
      <c r="L831048"/>
      <c r="M831048" s="115"/>
      <c r="N831048" s="115"/>
      <c r="O831048"/>
      <c r="P831048"/>
      <c r="Q831048"/>
      <c r="R831048" s="19"/>
      <c r="S831048" s="19"/>
      <c r="T831048"/>
      <c r="U831048" s="113"/>
      <c r="V831048" s="19"/>
      <c r="W831048" s="19"/>
      <c r="X831048" s="19"/>
      <c r="Y831048" s="19"/>
      <c r="Z831048" s="19"/>
      <c r="AA831048" s="19"/>
      <c r="AB831048" s="19"/>
      <c r="AC831048" s="19"/>
      <c r="AD831048" s="19"/>
      <c r="AE831048" s="19"/>
      <c r="AF831048" s="19"/>
      <c r="AG831048" s="19"/>
      <c r="AH831048" s="19"/>
      <c r="AI831048" s="19"/>
      <c r="AJ831048" s="19"/>
      <c r="AK831048" s="19"/>
      <c r="AL831048" s="19"/>
      <c r="AM831048" s="19"/>
      <c r="AN831048" s="19"/>
      <c r="AO831048" s="19"/>
      <c r="AP831048"/>
    </row>
    <row r="831049" spans="1:42" s="116" customFormat="1" x14ac:dyDescent="0.3">
      <c r="A831049"/>
      <c r="B831049"/>
      <c r="C831049"/>
      <c r="D831049"/>
      <c r="E831049"/>
      <c r="F831049"/>
      <c r="G831049"/>
      <c r="H831049"/>
      <c r="I831049"/>
      <c r="J831049"/>
      <c r="K831049"/>
      <c r="L831049"/>
      <c r="M831049" s="115"/>
      <c r="N831049" s="115"/>
      <c r="O831049"/>
      <c r="P831049"/>
      <c r="Q831049"/>
      <c r="R831049" s="19"/>
      <c r="S831049" s="19"/>
      <c r="T831049"/>
      <c r="U831049" s="113"/>
      <c r="V831049" s="19"/>
      <c r="W831049" s="19"/>
      <c r="X831049" s="19"/>
      <c r="Y831049" s="19"/>
      <c r="Z831049" s="19"/>
      <c r="AA831049" s="19"/>
      <c r="AB831049" s="19"/>
      <c r="AC831049" s="19"/>
      <c r="AD831049" s="19"/>
      <c r="AE831049" s="19"/>
      <c r="AF831049" s="19"/>
      <c r="AG831049" s="19"/>
      <c r="AH831049" s="19"/>
      <c r="AI831049" s="19"/>
      <c r="AJ831049" s="19"/>
      <c r="AK831049" s="19"/>
      <c r="AL831049" s="19"/>
      <c r="AM831049" s="19"/>
      <c r="AN831049" s="19"/>
      <c r="AO831049" s="19"/>
      <c r="AP831049"/>
    </row>
    <row r="831050" spans="1:42" s="116" customFormat="1" x14ac:dyDescent="0.3">
      <c r="A831050"/>
      <c r="B831050"/>
      <c r="C831050"/>
      <c r="D831050"/>
      <c r="E831050"/>
      <c r="F831050"/>
      <c r="G831050"/>
      <c r="H831050"/>
      <c r="I831050"/>
      <c r="J831050"/>
      <c r="K831050"/>
      <c r="L831050"/>
      <c r="M831050" s="115"/>
      <c r="N831050" s="115"/>
      <c r="O831050"/>
      <c r="P831050"/>
      <c r="Q831050"/>
      <c r="R831050" s="19"/>
      <c r="S831050" s="19"/>
      <c r="T831050"/>
      <c r="U831050" s="113"/>
      <c r="V831050" s="19"/>
      <c r="W831050" s="19"/>
      <c r="X831050" s="19"/>
      <c r="Y831050" s="19"/>
      <c r="Z831050" s="19"/>
      <c r="AA831050" s="19"/>
      <c r="AB831050" s="19"/>
      <c r="AC831050" s="19"/>
      <c r="AD831050" s="19"/>
      <c r="AE831050" s="19"/>
      <c r="AF831050" s="19"/>
      <c r="AG831050" s="19"/>
      <c r="AH831050" s="19"/>
      <c r="AI831050" s="19"/>
      <c r="AJ831050" s="19"/>
      <c r="AK831050" s="19"/>
      <c r="AL831050" s="19"/>
      <c r="AM831050" s="19"/>
      <c r="AN831050" s="19"/>
      <c r="AO831050" s="19"/>
      <c r="AP831050"/>
    </row>
    <row r="831051" spans="1:42" s="116" customFormat="1" x14ac:dyDescent="0.3">
      <c r="A831051"/>
      <c r="B831051"/>
      <c r="C831051"/>
      <c r="D831051"/>
      <c r="E831051"/>
      <c r="F831051"/>
      <c r="G831051"/>
      <c r="H831051"/>
      <c r="I831051"/>
      <c r="J831051"/>
      <c r="K831051"/>
      <c r="L831051"/>
      <c r="M831051" s="115"/>
      <c r="N831051" s="115"/>
      <c r="O831051"/>
      <c r="P831051"/>
      <c r="Q831051"/>
      <c r="R831051" s="19"/>
      <c r="S831051" s="19"/>
      <c r="T831051"/>
      <c r="U831051" s="113"/>
      <c r="V831051" s="19"/>
      <c r="W831051" s="19"/>
      <c r="X831051" s="19"/>
      <c r="Y831051" s="19"/>
      <c r="Z831051" s="19"/>
      <c r="AA831051" s="19"/>
      <c r="AB831051" s="19"/>
      <c r="AC831051" s="19"/>
      <c r="AD831051" s="19"/>
      <c r="AE831051" s="19"/>
      <c r="AF831051" s="19"/>
      <c r="AG831051" s="19"/>
      <c r="AH831051" s="19"/>
      <c r="AI831051" s="19"/>
      <c r="AJ831051" s="19"/>
      <c r="AK831051" s="19"/>
      <c r="AL831051" s="19"/>
      <c r="AM831051" s="19"/>
      <c r="AN831051" s="19"/>
      <c r="AO831051" s="19"/>
      <c r="AP831051"/>
    </row>
    <row r="831052" spans="1:42" s="116" customFormat="1" x14ac:dyDescent="0.3">
      <c r="A831052"/>
      <c r="B831052"/>
      <c r="C831052"/>
      <c r="D831052"/>
      <c r="E831052"/>
      <c r="F831052"/>
      <c r="G831052"/>
      <c r="H831052"/>
      <c r="I831052"/>
      <c r="J831052"/>
      <c r="K831052"/>
      <c r="L831052"/>
      <c r="M831052" s="115"/>
      <c r="N831052" s="115"/>
      <c r="O831052"/>
      <c r="P831052"/>
      <c r="Q831052"/>
      <c r="R831052" s="19"/>
      <c r="S831052" s="19"/>
      <c r="T831052"/>
      <c r="U831052" s="113"/>
      <c r="V831052" s="19"/>
      <c r="W831052" s="19"/>
      <c r="X831052" s="19"/>
      <c r="Y831052" s="19"/>
      <c r="Z831052" s="19"/>
      <c r="AA831052" s="19"/>
      <c r="AB831052" s="19"/>
      <c r="AC831052" s="19"/>
      <c r="AD831052" s="19"/>
      <c r="AE831052" s="19"/>
      <c r="AF831052" s="19"/>
      <c r="AG831052" s="19"/>
      <c r="AH831052" s="19"/>
      <c r="AI831052" s="19"/>
      <c r="AJ831052" s="19"/>
      <c r="AK831052" s="19"/>
      <c r="AL831052" s="19"/>
      <c r="AM831052" s="19"/>
      <c r="AN831052" s="19"/>
      <c r="AO831052" s="19"/>
      <c r="AP831052"/>
    </row>
    <row r="831053" spans="1:42" s="116" customFormat="1" x14ac:dyDescent="0.3">
      <c r="A831053"/>
      <c r="B831053"/>
      <c r="C831053"/>
      <c r="D831053"/>
      <c r="E831053"/>
      <c r="F831053"/>
      <c r="G831053"/>
      <c r="H831053"/>
      <c r="I831053"/>
      <c r="J831053"/>
      <c r="K831053"/>
      <c r="L831053"/>
      <c r="M831053" s="115"/>
      <c r="N831053" s="115"/>
      <c r="O831053"/>
      <c r="P831053"/>
      <c r="Q831053"/>
      <c r="R831053" s="19"/>
      <c r="S831053" s="19"/>
      <c r="T831053"/>
      <c r="U831053" s="113"/>
      <c r="V831053" s="19"/>
      <c r="W831053" s="19"/>
      <c r="X831053" s="19"/>
      <c r="Y831053" s="19"/>
      <c r="Z831053" s="19"/>
      <c r="AA831053" s="19"/>
      <c r="AB831053" s="19"/>
      <c r="AC831053" s="19"/>
      <c r="AD831053" s="19"/>
      <c r="AE831053" s="19"/>
      <c r="AF831053" s="19"/>
      <c r="AG831053" s="19"/>
      <c r="AH831053" s="19"/>
      <c r="AI831053" s="19"/>
      <c r="AJ831053" s="19"/>
      <c r="AK831053" s="19"/>
      <c r="AL831053" s="19"/>
      <c r="AM831053" s="19"/>
      <c r="AN831053" s="19"/>
      <c r="AO831053" s="19"/>
      <c r="AP831053"/>
    </row>
    <row r="831054" spans="1:42" s="116" customFormat="1" x14ac:dyDescent="0.3">
      <c r="A831054"/>
      <c r="B831054"/>
      <c r="C831054"/>
      <c r="D831054"/>
      <c r="E831054"/>
      <c r="F831054"/>
      <c r="G831054"/>
      <c r="H831054"/>
      <c r="I831054"/>
      <c r="J831054"/>
      <c r="K831054"/>
      <c r="L831054"/>
      <c r="M831054" s="115"/>
      <c r="N831054" s="115"/>
      <c r="O831054"/>
      <c r="P831054"/>
      <c r="Q831054"/>
      <c r="R831054" s="19"/>
      <c r="S831054" s="19"/>
      <c r="T831054"/>
      <c r="U831054" s="113"/>
      <c r="V831054" s="19"/>
      <c r="W831054" s="19"/>
      <c r="X831054" s="19"/>
      <c r="Y831054" s="19"/>
      <c r="Z831054" s="19"/>
      <c r="AA831054" s="19"/>
      <c r="AB831054" s="19"/>
      <c r="AC831054" s="19"/>
      <c r="AD831054" s="19"/>
      <c r="AE831054" s="19"/>
      <c r="AF831054" s="19"/>
      <c r="AG831054" s="19"/>
      <c r="AH831054" s="19"/>
      <c r="AI831054" s="19"/>
      <c r="AJ831054" s="19"/>
      <c r="AK831054" s="19"/>
      <c r="AL831054" s="19"/>
      <c r="AM831054" s="19"/>
      <c r="AN831054" s="19"/>
      <c r="AO831054" s="19"/>
      <c r="AP831054"/>
    </row>
    <row r="831055" spans="1:42" s="116" customFormat="1" x14ac:dyDescent="0.3">
      <c r="A831055"/>
      <c r="B831055"/>
      <c r="C831055"/>
      <c r="D831055"/>
      <c r="E831055"/>
      <c r="F831055"/>
      <c r="G831055"/>
      <c r="H831055"/>
      <c r="I831055"/>
      <c r="J831055"/>
      <c r="K831055"/>
      <c r="L831055"/>
      <c r="M831055" s="115"/>
      <c r="N831055" s="115"/>
      <c r="O831055"/>
      <c r="P831055"/>
      <c r="Q831055"/>
      <c r="R831055" s="19"/>
      <c r="S831055" s="19"/>
      <c r="T831055"/>
      <c r="U831055" s="113"/>
      <c r="V831055" s="19"/>
      <c r="W831055" s="19"/>
      <c r="X831055" s="19"/>
      <c r="Y831055" s="19"/>
      <c r="Z831055" s="19"/>
      <c r="AA831055" s="19"/>
      <c r="AB831055" s="19"/>
      <c r="AC831055" s="19"/>
      <c r="AD831055" s="19"/>
      <c r="AE831055" s="19"/>
      <c r="AF831055" s="19"/>
      <c r="AG831055" s="19"/>
      <c r="AH831055" s="19"/>
      <c r="AI831055" s="19"/>
      <c r="AJ831055" s="19"/>
      <c r="AK831055" s="19"/>
      <c r="AL831055" s="19"/>
      <c r="AM831055" s="19"/>
      <c r="AN831055" s="19"/>
      <c r="AO831055" s="19"/>
      <c r="AP831055"/>
    </row>
    <row r="831056" spans="1:42" s="116" customFormat="1" x14ac:dyDescent="0.3">
      <c r="A831056"/>
      <c r="B831056"/>
      <c r="C831056"/>
      <c r="D831056"/>
      <c r="E831056"/>
      <c r="F831056"/>
      <c r="G831056"/>
      <c r="H831056"/>
      <c r="I831056"/>
      <c r="J831056"/>
      <c r="K831056"/>
      <c r="L831056"/>
      <c r="M831056" s="115"/>
      <c r="N831056" s="115"/>
      <c r="O831056"/>
      <c r="P831056"/>
      <c r="Q831056"/>
      <c r="R831056" s="19"/>
      <c r="S831056" s="19"/>
      <c r="T831056"/>
      <c r="U831056" s="113"/>
      <c r="V831056" s="19"/>
      <c r="W831056" s="19"/>
      <c r="X831056" s="19"/>
      <c r="Y831056" s="19"/>
      <c r="Z831056" s="19"/>
      <c r="AA831056" s="19"/>
      <c r="AB831056" s="19"/>
      <c r="AC831056" s="19"/>
      <c r="AD831056" s="19"/>
      <c r="AE831056" s="19"/>
      <c r="AF831056" s="19"/>
      <c r="AG831056" s="19"/>
      <c r="AH831056" s="19"/>
      <c r="AI831056" s="19"/>
      <c r="AJ831056" s="19"/>
      <c r="AK831056" s="19"/>
      <c r="AL831056" s="19"/>
      <c r="AM831056" s="19"/>
      <c r="AN831056" s="19"/>
      <c r="AO831056" s="19"/>
      <c r="AP831056"/>
    </row>
    <row r="831057" spans="1:42" s="116" customFormat="1" x14ac:dyDescent="0.3">
      <c r="A831057"/>
      <c r="B831057"/>
      <c r="C831057"/>
      <c r="D831057"/>
      <c r="E831057"/>
      <c r="F831057"/>
      <c r="G831057"/>
      <c r="H831057"/>
      <c r="I831057"/>
      <c r="J831057"/>
      <c r="K831057"/>
      <c r="L831057"/>
      <c r="M831057" s="115"/>
      <c r="N831057" s="115"/>
      <c r="O831057"/>
      <c r="P831057"/>
      <c r="Q831057"/>
      <c r="R831057" s="19"/>
      <c r="S831057" s="19"/>
      <c r="T831057"/>
      <c r="U831057" s="113"/>
      <c r="V831057" s="19"/>
      <c r="W831057" s="19"/>
      <c r="X831057" s="19"/>
      <c r="Y831057" s="19"/>
      <c r="Z831057" s="19"/>
      <c r="AA831057" s="19"/>
      <c r="AB831057" s="19"/>
      <c r="AC831057" s="19"/>
      <c r="AD831057" s="19"/>
      <c r="AE831057" s="19"/>
      <c r="AF831057" s="19"/>
      <c r="AG831057" s="19"/>
      <c r="AH831057" s="19"/>
      <c r="AI831057" s="19"/>
      <c r="AJ831057" s="19"/>
      <c r="AK831057" s="19"/>
      <c r="AL831057" s="19"/>
      <c r="AM831057" s="19"/>
      <c r="AN831057" s="19"/>
      <c r="AO831057" s="19"/>
      <c r="AP831057"/>
    </row>
    <row r="831058" spans="1:42" s="116" customFormat="1" x14ac:dyDescent="0.3">
      <c r="A831058"/>
      <c r="B831058"/>
      <c r="C831058"/>
      <c r="D831058"/>
      <c r="E831058"/>
      <c r="F831058"/>
      <c r="G831058"/>
      <c r="H831058"/>
      <c r="I831058"/>
      <c r="J831058"/>
      <c r="K831058"/>
      <c r="L831058"/>
      <c r="M831058" s="115"/>
      <c r="N831058" s="115"/>
      <c r="O831058"/>
      <c r="P831058"/>
      <c r="Q831058"/>
      <c r="R831058" s="19"/>
      <c r="S831058" s="19"/>
      <c r="T831058"/>
      <c r="U831058" s="113"/>
      <c r="V831058" s="19"/>
      <c r="W831058" s="19"/>
      <c r="X831058" s="19"/>
      <c r="Y831058" s="19"/>
      <c r="Z831058" s="19"/>
      <c r="AA831058" s="19"/>
      <c r="AB831058" s="19"/>
      <c r="AC831058" s="19"/>
      <c r="AD831058" s="19"/>
      <c r="AE831058" s="19"/>
      <c r="AF831058" s="19"/>
      <c r="AG831058" s="19"/>
      <c r="AH831058" s="19"/>
      <c r="AI831058" s="19"/>
      <c r="AJ831058" s="19"/>
      <c r="AK831058" s="19"/>
      <c r="AL831058" s="19"/>
      <c r="AM831058" s="19"/>
      <c r="AN831058" s="19"/>
      <c r="AO831058" s="19"/>
      <c r="AP831058"/>
    </row>
    <row r="831059" spans="1:42" s="116" customFormat="1" x14ac:dyDescent="0.3">
      <c r="A831059"/>
      <c r="B831059"/>
      <c r="C831059"/>
      <c r="D831059"/>
      <c r="E831059"/>
      <c r="F831059"/>
      <c r="G831059"/>
      <c r="H831059"/>
      <c r="I831059"/>
      <c r="J831059"/>
      <c r="K831059"/>
      <c r="L831059"/>
      <c r="M831059" s="115"/>
      <c r="N831059" s="115"/>
      <c r="O831059"/>
      <c r="P831059"/>
      <c r="Q831059"/>
      <c r="R831059" s="19"/>
      <c r="S831059" s="19"/>
      <c r="T831059"/>
      <c r="U831059" s="113"/>
      <c r="V831059" s="19"/>
      <c r="W831059" s="19"/>
      <c r="X831059" s="19"/>
      <c r="Y831059" s="19"/>
      <c r="Z831059" s="19"/>
      <c r="AA831059" s="19"/>
      <c r="AB831059" s="19"/>
      <c r="AC831059" s="19"/>
      <c r="AD831059" s="19"/>
      <c r="AE831059" s="19"/>
      <c r="AF831059" s="19"/>
      <c r="AG831059" s="19"/>
      <c r="AH831059" s="19"/>
      <c r="AI831059" s="19"/>
      <c r="AJ831059" s="19"/>
      <c r="AK831059" s="19"/>
      <c r="AL831059" s="19"/>
      <c r="AM831059" s="19"/>
      <c r="AN831059" s="19"/>
      <c r="AO831059" s="19"/>
      <c r="AP831059"/>
    </row>
    <row r="831060" spans="1:42" s="116" customFormat="1" x14ac:dyDescent="0.3">
      <c r="A831060"/>
      <c r="B831060"/>
      <c r="C831060"/>
      <c r="D831060"/>
      <c r="E831060"/>
      <c r="F831060"/>
      <c r="G831060"/>
      <c r="H831060"/>
      <c r="I831060"/>
      <c r="J831060"/>
      <c r="K831060"/>
      <c r="L831060"/>
      <c r="M831060" s="115"/>
      <c r="N831060" s="115"/>
      <c r="O831060"/>
      <c r="P831060"/>
      <c r="Q831060"/>
      <c r="R831060" s="19"/>
      <c r="S831060" s="19"/>
      <c r="T831060"/>
      <c r="U831060" s="113"/>
      <c r="V831060" s="19"/>
      <c r="W831060" s="19"/>
      <c r="X831060" s="19"/>
      <c r="Y831060" s="19"/>
      <c r="Z831060" s="19"/>
      <c r="AA831060" s="19"/>
      <c r="AB831060" s="19"/>
      <c r="AC831060" s="19"/>
      <c r="AD831060" s="19"/>
      <c r="AE831060" s="19"/>
      <c r="AF831060" s="19"/>
      <c r="AG831060" s="19"/>
      <c r="AH831060" s="19"/>
      <c r="AI831060" s="19"/>
      <c r="AJ831060" s="19"/>
      <c r="AK831060" s="19"/>
      <c r="AL831060" s="19"/>
      <c r="AM831060" s="19"/>
      <c r="AN831060" s="19"/>
      <c r="AO831060" s="19"/>
      <c r="AP831060"/>
    </row>
    <row r="831061" spans="1:42" s="116" customFormat="1" x14ac:dyDescent="0.3">
      <c r="A831061"/>
      <c r="B831061"/>
      <c r="C831061"/>
      <c r="D831061"/>
      <c r="E831061"/>
      <c r="F831061"/>
      <c r="G831061"/>
      <c r="H831061"/>
      <c r="I831061"/>
      <c r="J831061"/>
      <c r="K831061"/>
      <c r="L831061"/>
      <c r="M831061" s="115"/>
      <c r="N831061" s="115"/>
      <c r="O831061"/>
      <c r="P831061"/>
      <c r="Q831061"/>
      <c r="R831061" s="19"/>
      <c r="S831061" s="19"/>
      <c r="T831061"/>
      <c r="U831061" s="113"/>
      <c r="V831061" s="19"/>
      <c r="W831061" s="19"/>
      <c r="X831061" s="19"/>
      <c r="Y831061" s="19"/>
      <c r="Z831061" s="19"/>
      <c r="AA831061" s="19"/>
      <c r="AB831061" s="19"/>
      <c r="AC831061" s="19"/>
      <c r="AD831061" s="19"/>
      <c r="AE831061" s="19"/>
      <c r="AF831061" s="19"/>
      <c r="AG831061" s="19"/>
      <c r="AH831061" s="19"/>
      <c r="AI831061" s="19"/>
      <c r="AJ831061" s="19"/>
      <c r="AK831061" s="19"/>
      <c r="AL831061" s="19"/>
      <c r="AM831061" s="19"/>
      <c r="AN831061" s="19"/>
      <c r="AO831061" s="19"/>
      <c r="AP831061"/>
    </row>
    <row r="831062" spans="1:42" s="116" customFormat="1" x14ac:dyDescent="0.3">
      <c r="A831062"/>
      <c r="B831062"/>
      <c r="C831062"/>
      <c r="D831062"/>
      <c r="E831062"/>
      <c r="F831062"/>
      <c r="G831062"/>
      <c r="H831062"/>
      <c r="I831062"/>
      <c r="J831062"/>
      <c r="K831062"/>
      <c r="L831062"/>
      <c r="M831062" s="115"/>
      <c r="N831062" s="115"/>
      <c r="O831062"/>
      <c r="P831062"/>
      <c r="Q831062"/>
      <c r="R831062" s="19"/>
      <c r="S831062" s="19"/>
      <c r="T831062"/>
      <c r="U831062" s="113"/>
      <c r="V831062" s="19"/>
      <c r="W831062" s="19"/>
      <c r="X831062" s="19"/>
      <c r="Y831062" s="19"/>
      <c r="Z831062" s="19"/>
      <c r="AA831062" s="19"/>
      <c r="AB831062" s="19"/>
      <c r="AC831062" s="19"/>
      <c r="AD831062" s="19"/>
      <c r="AE831062" s="19"/>
      <c r="AF831062" s="19"/>
      <c r="AG831062" s="19"/>
      <c r="AH831062" s="19"/>
      <c r="AI831062" s="19"/>
      <c r="AJ831062" s="19"/>
      <c r="AK831062" s="19"/>
      <c r="AL831062" s="19"/>
      <c r="AM831062" s="19"/>
      <c r="AN831062" s="19"/>
      <c r="AO831062" s="19"/>
      <c r="AP831062"/>
    </row>
    <row r="831063" spans="1:42" s="116" customFormat="1" x14ac:dyDescent="0.3">
      <c r="A831063"/>
      <c r="B831063"/>
      <c r="C831063"/>
      <c r="D831063"/>
      <c r="E831063"/>
      <c r="F831063"/>
      <c r="G831063"/>
      <c r="H831063"/>
      <c r="I831063"/>
      <c r="J831063"/>
      <c r="K831063"/>
      <c r="L831063"/>
      <c r="M831063" s="115"/>
      <c r="N831063" s="115"/>
      <c r="O831063"/>
      <c r="P831063"/>
      <c r="Q831063"/>
      <c r="R831063" s="19"/>
      <c r="S831063" s="19"/>
      <c r="T831063"/>
      <c r="U831063" s="113"/>
      <c r="V831063" s="19"/>
      <c r="W831063" s="19"/>
      <c r="X831063" s="19"/>
      <c r="Y831063" s="19"/>
      <c r="Z831063" s="19"/>
      <c r="AA831063" s="19"/>
      <c r="AB831063" s="19"/>
      <c r="AC831063" s="19"/>
      <c r="AD831063" s="19"/>
      <c r="AE831063" s="19"/>
      <c r="AF831063" s="19"/>
      <c r="AG831063" s="19"/>
      <c r="AH831063" s="19"/>
      <c r="AI831063" s="19"/>
      <c r="AJ831063" s="19"/>
      <c r="AK831063" s="19"/>
      <c r="AL831063" s="19"/>
      <c r="AM831063" s="19"/>
      <c r="AN831063" s="19"/>
      <c r="AO831063" s="19"/>
      <c r="AP831063"/>
    </row>
    <row r="831064" spans="1:42" s="116" customFormat="1" x14ac:dyDescent="0.3">
      <c r="A831064"/>
      <c r="B831064"/>
      <c r="C831064"/>
      <c r="D831064"/>
      <c r="E831064"/>
      <c r="F831064"/>
      <c r="G831064"/>
      <c r="H831064"/>
      <c r="I831064"/>
      <c r="J831064"/>
      <c r="K831064"/>
      <c r="L831064"/>
      <c r="M831064" s="115"/>
      <c r="N831064" s="115"/>
      <c r="O831064"/>
      <c r="P831064"/>
      <c r="Q831064"/>
      <c r="R831064" s="19"/>
      <c r="S831064" s="19"/>
      <c r="T831064"/>
      <c r="U831064" s="113"/>
      <c r="V831064" s="19"/>
      <c r="W831064" s="19"/>
      <c r="X831064" s="19"/>
      <c r="Y831064" s="19"/>
      <c r="Z831064" s="19"/>
      <c r="AA831064" s="19"/>
      <c r="AB831064" s="19"/>
      <c r="AC831064" s="19"/>
      <c r="AD831064" s="19"/>
      <c r="AE831064" s="19"/>
      <c r="AF831064" s="19"/>
      <c r="AG831064" s="19"/>
      <c r="AH831064" s="19"/>
      <c r="AI831064" s="19"/>
      <c r="AJ831064" s="19"/>
      <c r="AK831064" s="19"/>
      <c r="AL831064" s="19"/>
      <c r="AM831064" s="19"/>
      <c r="AN831064" s="19"/>
      <c r="AO831064" s="19"/>
      <c r="AP831064"/>
    </row>
    <row r="831065" spans="1:42" s="116" customFormat="1" x14ac:dyDescent="0.3">
      <c r="A831065"/>
      <c r="B831065"/>
      <c r="C831065"/>
      <c r="D831065"/>
      <c r="E831065"/>
      <c r="F831065"/>
      <c r="G831065"/>
      <c r="H831065"/>
      <c r="I831065"/>
      <c r="J831065"/>
      <c r="K831065"/>
      <c r="L831065"/>
      <c r="M831065" s="115"/>
      <c r="N831065" s="115"/>
      <c r="O831065"/>
      <c r="P831065"/>
      <c r="Q831065"/>
      <c r="R831065" s="19"/>
      <c r="S831065" s="19"/>
      <c r="T831065"/>
      <c r="U831065" s="113"/>
      <c r="V831065" s="19"/>
      <c r="W831065" s="19"/>
      <c r="X831065" s="19"/>
      <c r="Y831065" s="19"/>
      <c r="Z831065" s="19"/>
      <c r="AA831065" s="19"/>
      <c r="AB831065" s="19"/>
      <c r="AC831065" s="19"/>
      <c r="AD831065" s="19"/>
      <c r="AE831065" s="19"/>
      <c r="AF831065" s="19"/>
      <c r="AG831065" s="19"/>
      <c r="AH831065" s="19"/>
      <c r="AI831065" s="19"/>
      <c r="AJ831065" s="19"/>
      <c r="AK831065" s="19"/>
      <c r="AL831065" s="19"/>
      <c r="AM831065" s="19"/>
      <c r="AN831065" s="19"/>
      <c r="AO831065" s="19"/>
      <c r="AP831065"/>
    </row>
    <row r="831066" spans="1:42" s="116" customFormat="1" x14ac:dyDescent="0.3">
      <c r="A831066"/>
      <c r="B831066"/>
      <c r="C831066"/>
      <c r="D831066"/>
      <c r="E831066"/>
      <c r="F831066"/>
      <c r="G831066"/>
      <c r="H831066"/>
      <c r="I831066"/>
      <c r="J831066"/>
      <c r="K831066"/>
      <c r="L831066"/>
      <c r="M831066" s="115"/>
      <c r="N831066" s="115"/>
      <c r="O831066"/>
      <c r="P831066"/>
      <c r="Q831066"/>
      <c r="R831066" s="19"/>
      <c r="S831066" s="19"/>
      <c r="T831066"/>
      <c r="U831066" s="113"/>
      <c r="V831066" s="19"/>
      <c r="W831066" s="19"/>
      <c r="X831066" s="19"/>
      <c r="Y831066" s="19"/>
      <c r="Z831066" s="19"/>
      <c r="AA831066" s="19"/>
      <c r="AB831066" s="19"/>
      <c r="AC831066" s="19"/>
      <c r="AD831066" s="19"/>
      <c r="AE831066" s="19"/>
      <c r="AF831066" s="19"/>
      <c r="AG831066" s="19"/>
      <c r="AH831066" s="19"/>
      <c r="AI831066" s="19"/>
      <c r="AJ831066" s="19"/>
      <c r="AK831066" s="19"/>
      <c r="AL831066" s="19"/>
      <c r="AM831066" s="19"/>
      <c r="AN831066" s="19"/>
      <c r="AO831066" s="19"/>
      <c r="AP831066"/>
    </row>
    <row r="831067" spans="1:42" s="116" customFormat="1" x14ac:dyDescent="0.3">
      <c r="A831067"/>
      <c r="B831067"/>
      <c r="C831067"/>
      <c r="D831067"/>
      <c r="E831067"/>
      <c r="F831067"/>
      <c r="G831067"/>
      <c r="H831067"/>
      <c r="I831067"/>
      <c r="J831067"/>
      <c r="K831067"/>
      <c r="L831067"/>
      <c r="M831067" s="115"/>
      <c r="N831067" s="115"/>
      <c r="O831067"/>
      <c r="P831067"/>
      <c r="Q831067"/>
      <c r="R831067" s="19"/>
      <c r="S831067" s="19"/>
      <c r="T831067"/>
      <c r="U831067" s="113"/>
      <c r="V831067" s="19"/>
      <c r="W831067" s="19"/>
      <c r="X831067" s="19"/>
      <c r="Y831067" s="19"/>
      <c r="Z831067" s="19"/>
      <c r="AA831067" s="19"/>
      <c r="AB831067" s="19"/>
      <c r="AC831067" s="19"/>
      <c r="AD831067" s="19"/>
      <c r="AE831067" s="19"/>
      <c r="AF831067" s="19"/>
      <c r="AG831067" s="19"/>
      <c r="AH831067" s="19"/>
      <c r="AI831067" s="19"/>
      <c r="AJ831067" s="19"/>
      <c r="AK831067" s="19"/>
      <c r="AL831067" s="19"/>
      <c r="AM831067" s="19"/>
      <c r="AN831067" s="19"/>
      <c r="AO831067" s="19"/>
      <c r="AP831067"/>
    </row>
    <row r="831068" spans="1:42" s="116" customFormat="1" x14ac:dyDescent="0.3">
      <c r="A831068"/>
      <c r="B831068"/>
      <c r="C831068"/>
      <c r="D831068"/>
      <c r="E831068"/>
      <c r="F831068"/>
      <c r="G831068"/>
      <c r="H831068"/>
      <c r="I831068"/>
      <c r="J831068"/>
      <c r="K831068"/>
      <c r="L831068"/>
      <c r="M831068" s="115"/>
      <c r="N831068" s="115"/>
      <c r="O831068"/>
      <c r="P831068"/>
      <c r="Q831068"/>
      <c r="R831068" s="19"/>
      <c r="S831068" s="19"/>
      <c r="T831068"/>
      <c r="U831068" s="113"/>
      <c r="V831068" s="19"/>
      <c r="W831068" s="19"/>
      <c r="X831068" s="19"/>
      <c r="Y831068" s="19"/>
      <c r="Z831068" s="19"/>
      <c r="AA831068" s="19"/>
      <c r="AB831068" s="19"/>
      <c r="AC831068" s="19"/>
      <c r="AD831068" s="19"/>
      <c r="AE831068" s="19"/>
      <c r="AF831068" s="19"/>
      <c r="AG831068" s="19"/>
      <c r="AH831068" s="19"/>
      <c r="AI831068" s="19"/>
      <c r="AJ831068" s="19"/>
      <c r="AK831068" s="19"/>
      <c r="AL831068" s="19"/>
      <c r="AM831068" s="19"/>
      <c r="AN831068" s="19"/>
      <c r="AO831068" s="19"/>
      <c r="AP831068"/>
    </row>
    <row r="831069" spans="1:42" s="116" customFormat="1" x14ac:dyDescent="0.3">
      <c r="A831069"/>
      <c r="B831069"/>
      <c r="C831069"/>
      <c r="D831069"/>
      <c r="E831069"/>
      <c r="F831069"/>
      <c r="G831069"/>
      <c r="H831069"/>
      <c r="I831069"/>
      <c r="J831069"/>
      <c r="K831069"/>
      <c r="L831069"/>
      <c r="M831069" s="115"/>
      <c r="N831069" s="115"/>
      <c r="O831069"/>
      <c r="P831069"/>
      <c r="Q831069"/>
      <c r="R831069" s="19"/>
      <c r="S831069" s="19"/>
      <c r="T831069"/>
      <c r="U831069" s="113"/>
      <c r="V831069" s="19"/>
      <c r="W831069" s="19"/>
      <c r="X831069" s="19"/>
      <c r="Y831069" s="19"/>
      <c r="Z831069" s="19"/>
      <c r="AA831069" s="19"/>
      <c r="AB831069" s="19"/>
      <c r="AC831069" s="19"/>
      <c r="AD831069" s="19"/>
      <c r="AE831069" s="19"/>
      <c r="AF831069" s="19"/>
      <c r="AG831069" s="19"/>
      <c r="AH831069" s="19"/>
      <c r="AI831069" s="19"/>
      <c r="AJ831069" s="19"/>
      <c r="AK831069" s="19"/>
      <c r="AL831069" s="19"/>
      <c r="AM831069" s="19"/>
      <c r="AN831069" s="19"/>
      <c r="AO831069" s="19"/>
      <c r="AP831069"/>
    </row>
    <row r="831070" spans="1:42" s="116" customFormat="1" x14ac:dyDescent="0.3">
      <c r="A831070"/>
      <c r="B831070"/>
      <c r="C831070"/>
      <c r="D831070"/>
      <c r="E831070"/>
      <c r="F831070"/>
      <c r="G831070"/>
      <c r="H831070"/>
      <c r="I831070"/>
      <c r="J831070"/>
      <c r="K831070"/>
      <c r="L831070"/>
      <c r="M831070" s="115"/>
      <c r="N831070" s="115"/>
      <c r="O831070"/>
      <c r="P831070"/>
      <c r="Q831070"/>
      <c r="R831070" s="19"/>
      <c r="S831070" s="19"/>
      <c r="T831070"/>
      <c r="U831070" s="113"/>
      <c r="V831070" s="19"/>
      <c r="W831070" s="19"/>
      <c r="X831070" s="19"/>
      <c r="Y831070" s="19"/>
      <c r="Z831070" s="19"/>
      <c r="AA831070" s="19"/>
      <c r="AB831070" s="19"/>
      <c r="AC831070" s="19"/>
      <c r="AD831070" s="19"/>
      <c r="AE831070" s="19"/>
      <c r="AF831070" s="19"/>
      <c r="AG831070" s="19"/>
      <c r="AH831070" s="19"/>
      <c r="AI831070" s="19"/>
      <c r="AJ831070" s="19"/>
      <c r="AK831070" s="19"/>
      <c r="AL831070" s="19"/>
      <c r="AM831070" s="19"/>
      <c r="AN831070" s="19"/>
      <c r="AO831070" s="19"/>
      <c r="AP831070"/>
    </row>
    <row r="831071" spans="1:42" s="116" customFormat="1" x14ac:dyDescent="0.3">
      <c r="A831071"/>
      <c r="B831071"/>
      <c r="C831071"/>
      <c r="D831071"/>
      <c r="E831071"/>
      <c r="F831071"/>
      <c r="G831071"/>
      <c r="H831071"/>
      <c r="I831071"/>
      <c r="J831071"/>
      <c r="K831071"/>
      <c r="L831071"/>
      <c r="M831071" s="115"/>
      <c r="N831071" s="115"/>
      <c r="O831071"/>
      <c r="P831071"/>
      <c r="Q831071"/>
      <c r="R831071" s="19"/>
      <c r="S831071" s="19"/>
      <c r="T831071"/>
      <c r="U831071" s="113"/>
      <c r="V831071" s="19"/>
      <c r="W831071" s="19"/>
      <c r="X831071" s="19"/>
      <c r="Y831071" s="19"/>
      <c r="Z831071" s="19"/>
      <c r="AA831071" s="19"/>
      <c r="AB831071" s="19"/>
      <c r="AC831071" s="19"/>
      <c r="AD831071" s="19"/>
      <c r="AE831071" s="19"/>
      <c r="AF831071" s="19"/>
      <c r="AG831071" s="19"/>
      <c r="AH831071" s="19"/>
      <c r="AI831071" s="19"/>
      <c r="AJ831071" s="19"/>
      <c r="AK831071" s="19"/>
      <c r="AL831071" s="19"/>
      <c r="AM831071" s="19"/>
      <c r="AN831071" s="19"/>
      <c r="AO831071" s="19"/>
      <c r="AP831071"/>
    </row>
    <row r="831072" spans="1:42" s="116" customFormat="1" x14ac:dyDescent="0.3">
      <c r="A831072"/>
      <c r="B831072"/>
      <c r="C831072"/>
      <c r="D831072"/>
      <c r="E831072"/>
      <c r="F831072"/>
      <c r="G831072"/>
      <c r="H831072"/>
      <c r="I831072"/>
      <c r="J831072"/>
      <c r="K831072"/>
      <c r="L831072"/>
      <c r="M831072" s="115"/>
      <c r="N831072" s="115"/>
      <c r="O831072"/>
      <c r="P831072"/>
      <c r="Q831072"/>
      <c r="R831072" s="19"/>
      <c r="S831072" s="19"/>
      <c r="T831072"/>
      <c r="U831072" s="113"/>
      <c r="V831072" s="19"/>
      <c r="W831072" s="19"/>
      <c r="X831072" s="19"/>
      <c r="Y831072" s="19"/>
      <c r="Z831072" s="19"/>
      <c r="AA831072" s="19"/>
      <c r="AB831072" s="19"/>
      <c r="AC831072" s="19"/>
      <c r="AD831072" s="19"/>
      <c r="AE831072" s="19"/>
      <c r="AF831072" s="19"/>
      <c r="AG831072" s="19"/>
      <c r="AH831072" s="19"/>
      <c r="AI831072" s="19"/>
      <c r="AJ831072" s="19"/>
      <c r="AK831072" s="19"/>
      <c r="AL831072" s="19"/>
      <c r="AM831072" s="19"/>
      <c r="AN831072" s="19"/>
      <c r="AO831072" s="19"/>
      <c r="AP831072"/>
    </row>
    <row r="831073" spans="1:42" s="116" customFormat="1" x14ac:dyDescent="0.3">
      <c r="A831073"/>
      <c r="B831073"/>
      <c r="C831073"/>
      <c r="D831073"/>
      <c r="E831073"/>
      <c r="F831073"/>
      <c r="G831073"/>
      <c r="H831073"/>
      <c r="I831073"/>
      <c r="J831073"/>
      <c r="K831073"/>
      <c r="L831073"/>
      <c r="M831073" s="115"/>
      <c r="N831073" s="115"/>
      <c r="O831073"/>
      <c r="P831073"/>
      <c r="Q831073"/>
      <c r="R831073" s="19"/>
      <c r="S831073" s="19"/>
      <c r="T831073"/>
      <c r="U831073" s="113"/>
      <c r="V831073" s="19"/>
      <c r="W831073" s="19"/>
      <c r="X831073" s="19"/>
      <c r="Y831073" s="19"/>
      <c r="Z831073" s="19"/>
      <c r="AA831073" s="19"/>
      <c r="AB831073" s="19"/>
      <c r="AC831073" s="19"/>
      <c r="AD831073" s="19"/>
      <c r="AE831073" s="19"/>
      <c r="AF831073" s="19"/>
      <c r="AG831073" s="19"/>
      <c r="AH831073" s="19"/>
      <c r="AI831073" s="19"/>
      <c r="AJ831073" s="19"/>
      <c r="AK831073" s="19"/>
      <c r="AL831073" s="19"/>
      <c r="AM831073" s="19"/>
      <c r="AN831073" s="19"/>
      <c r="AO831073" s="19"/>
      <c r="AP831073"/>
    </row>
    <row r="831074" spans="1:42" s="116" customFormat="1" x14ac:dyDescent="0.3">
      <c r="A831074"/>
      <c r="B831074"/>
      <c r="C831074"/>
      <c r="D831074"/>
      <c r="E831074"/>
      <c r="F831074"/>
      <c r="G831074"/>
      <c r="H831074"/>
      <c r="I831074"/>
      <c r="J831074"/>
      <c r="K831074"/>
      <c r="L831074"/>
      <c r="M831074" s="115"/>
      <c r="N831074" s="115"/>
      <c r="O831074"/>
      <c r="P831074"/>
      <c r="Q831074"/>
      <c r="R831074" s="19"/>
      <c r="S831074" s="19"/>
      <c r="T831074"/>
      <c r="U831074" s="113"/>
      <c r="V831074" s="19"/>
      <c r="W831074" s="19"/>
      <c r="X831074" s="19"/>
      <c r="Y831074" s="19"/>
      <c r="Z831074" s="19"/>
      <c r="AA831074" s="19"/>
      <c r="AB831074" s="19"/>
      <c r="AC831074" s="19"/>
      <c r="AD831074" s="19"/>
      <c r="AE831074" s="19"/>
      <c r="AF831074" s="19"/>
      <c r="AG831074" s="19"/>
      <c r="AH831074" s="19"/>
      <c r="AI831074" s="19"/>
      <c r="AJ831074" s="19"/>
      <c r="AK831074" s="19"/>
      <c r="AL831074" s="19"/>
      <c r="AM831074" s="19"/>
      <c r="AN831074" s="19"/>
      <c r="AO831074" s="19"/>
      <c r="AP831074"/>
    </row>
    <row r="831075" spans="1:42" s="116" customFormat="1" x14ac:dyDescent="0.3">
      <c r="A831075"/>
      <c r="B831075"/>
      <c r="C831075"/>
      <c r="D831075"/>
      <c r="E831075"/>
      <c r="F831075"/>
      <c r="G831075"/>
      <c r="H831075"/>
      <c r="I831075"/>
      <c r="J831075"/>
      <c r="K831075"/>
      <c r="L831075"/>
      <c r="M831075" s="115"/>
      <c r="N831075" s="115"/>
      <c r="O831075"/>
      <c r="P831075"/>
      <c r="Q831075"/>
      <c r="R831075" s="19"/>
      <c r="S831075" s="19"/>
      <c r="T831075"/>
      <c r="U831075" s="113"/>
      <c r="V831075" s="19"/>
      <c r="W831075" s="19"/>
      <c r="X831075" s="19"/>
      <c r="Y831075" s="19"/>
      <c r="Z831075" s="19"/>
      <c r="AA831075" s="19"/>
      <c r="AB831075" s="19"/>
      <c r="AC831075" s="19"/>
      <c r="AD831075" s="19"/>
      <c r="AE831075" s="19"/>
      <c r="AF831075" s="19"/>
      <c r="AG831075" s="19"/>
      <c r="AH831075" s="19"/>
      <c r="AI831075" s="19"/>
      <c r="AJ831075" s="19"/>
      <c r="AK831075" s="19"/>
      <c r="AL831075" s="19"/>
      <c r="AM831075" s="19"/>
      <c r="AN831075" s="19"/>
      <c r="AO831075" s="19"/>
      <c r="AP831075"/>
    </row>
    <row r="831076" spans="1:42" s="116" customFormat="1" x14ac:dyDescent="0.3">
      <c r="A831076"/>
      <c r="B831076"/>
      <c r="C831076"/>
      <c r="D831076"/>
      <c r="E831076"/>
      <c r="F831076"/>
      <c r="G831076"/>
      <c r="H831076"/>
      <c r="I831076"/>
      <c r="J831076"/>
      <c r="K831076"/>
      <c r="L831076"/>
      <c r="M831076" s="115"/>
      <c r="N831076" s="115"/>
      <c r="O831076"/>
      <c r="P831076"/>
      <c r="Q831076"/>
      <c r="R831076" s="19"/>
      <c r="S831076" s="19"/>
      <c r="T831076"/>
      <c r="U831076" s="113"/>
      <c r="V831076" s="19"/>
      <c r="W831076" s="19"/>
      <c r="X831076" s="19"/>
      <c r="Y831076" s="19"/>
      <c r="Z831076" s="19"/>
      <c r="AA831076" s="19"/>
      <c r="AB831076" s="19"/>
      <c r="AC831076" s="19"/>
      <c r="AD831076" s="19"/>
      <c r="AE831076" s="19"/>
      <c r="AF831076" s="19"/>
      <c r="AG831076" s="19"/>
      <c r="AH831076" s="19"/>
      <c r="AI831076" s="19"/>
      <c r="AJ831076" s="19"/>
      <c r="AK831076" s="19"/>
      <c r="AL831076" s="19"/>
      <c r="AM831076" s="19"/>
      <c r="AN831076" s="19"/>
      <c r="AO831076" s="19"/>
      <c r="AP831076"/>
    </row>
    <row r="831077" spans="1:42" s="116" customFormat="1" x14ac:dyDescent="0.3">
      <c r="A831077"/>
      <c r="B831077"/>
      <c r="C831077"/>
      <c r="D831077"/>
      <c r="E831077"/>
      <c r="F831077"/>
      <c r="G831077"/>
      <c r="H831077"/>
      <c r="I831077"/>
      <c r="J831077"/>
      <c r="K831077"/>
      <c r="L831077"/>
      <c r="M831077" s="115"/>
      <c r="N831077" s="115"/>
      <c r="O831077"/>
      <c r="P831077"/>
      <c r="Q831077"/>
      <c r="R831077" s="19"/>
      <c r="S831077" s="19"/>
      <c r="T831077"/>
      <c r="U831077" s="113"/>
      <c r="V831077" s="19"/>
      <c r="W831077" s="19"/>
      <c r="X831077" s="19"/>
      <c r="Y831077" s="19"/>
      <c r="Z831077" s="19"/>
      <c r="AA831077" s="19"/>
      <c r="AB831077" s="19"/>
      <c r="AC831077" s="19"/>
      <c r="AD831077" s="19"/>
      <c r="AE831077" s="19"/>
      <c r="AF831077" s="19"/>
      <c r="AG831077" s="19"/>
      <c r="AH831077" s="19"/>
      <c r="AI831077" s="19"/>
      <c r="AJ831077" s="19"/>
      <c r="AK831077" s="19"/>
      <c r="AL831077" s="19"/>
      <c r="AM831077" s="19"/>
      <c r="AN831077" s="19"/>
      <c r="AO831077" s="19"/>
      <c r="AP831077"/>
    </row>
    <row r="831078" spans="1:42" s="116" customFormat="1" x14ac:dyDescent="0.3">
      <c r="A831078"/>
      <c r="B831078"/>
      <c r="C831078"/>
      <c r="D831078"/>
      <c r="E831078"/>
      <c r="F831078"/>
      <c r="G831078"/>
      <c r="H831078"/>
      <c r="I831078"/>
      <c r="J831078"/>
      <c r="K831078"/>
      <c r="L831078"/>
      <c r="M831078" s="115"/>
      <c r="N831078" s="115"/>
      <c r="O831078"/>
      <c r="P831078"/>
      <c r="Q831078"/>
      <c r="R831078" s="19"/>
      <c r="S831078" s="19"/>
      <c r="T831078"/>
      <c r="U831078" s="113"/>
      <c r="V831078" s="19"/>
      <c r="W831078" s="19"/>
      <c r="X831078" s="19"/>
      <c r="Y831078" s="19"/>
      <c r="Z831078" s="19"/>
      <c r="AA831078" s="19"/>
      <c r="AB831078" s="19"/>
      <c r="AC831078" s="19"/>
      <c r="AD831078" s="19"/>
      <c r="AE831078" s="19"/>
      <c r="AF831078" s="19"/>
      <c r="AG831078" s="19"/>
      <c r="AH831078" s="19"/>
      <c r="AI831078" s="19"/>
      <c r="AJ831078" s="19"/>
      <c r="AK831078" s="19"/>
      <c r="AL831078" s="19"/>
      <c r="AM831078" s="19"/>
      <c r="AN831078" s="19"/>
      <c r="AO831078" s="19"/>
      <c r="AP831078"/>
    </row>
    <row r="831079" spans="1:42" s="116" customFormat="1" x14ac:dyDescent="0.3">
      <c r="A831079"/>
      <c r="B831079"/>
      <c r="C831079"/>
      <c r="D831079"/>
      <c r="E831079"/>
      <c r="F831079"/>
      <c r="G831079"/>
      <c r="H831079"/>
      <c r="I831079"/>
      <c r="J831079"/>
      <c r="K831079"/>
      <c r="L831079"/>
      <c r="M831079" s="115"/>
      <c r="N831079" s="115"/>
      <c r="O831079"/>
      <c r="P831079"/>
      <c r="Q831079"/>
      <c r="R831079" s="19"/>
      <c r="S831079" s="19"/>
      <c r="T831079"/>
      <c r="U831079" s="113"/>
      <c r="V831079" s="19"/>
      <c r="W831079" s="19"/>
      <c r="X831079" s="19"/>
      <c r="Y831079" s="19"/>
      <c r="Z831079" s="19"/>
      <c r="AA831079" s="19"/>
      <c r="AB831079" s="19"/>
      <c r="AC831079" s="19"/>
      <c r="AD831079" s="19"/>
      <c r="AE831079" s="19"/>
      <c r="AF831079" s="19"/>
      <c r="AG831079" s="19"/>
      <c r="AH831079" s="19"/>
      <c r="AI831079" s="19"/>
      <c r="AJ831079" s="19"/>
      <c r="AK831079" s="19"/>
      <c r="AL831079" s="19"/>
      <c r="AM831079" s="19"/>
      <c r="AN831079" s="19"/>
      <c r="AO831079" s="19"/>
      <c r="AP831079"/>
    </row>
    <row r="831080" spans="1:42" s="116" customFormat="1" x14ac:dyDescent="0.3">
      <c r="A831080"/>
      <c r="B831080"/>
      <c r="C831080"/>
      <c r="D831080"/>
      <c r="E831080"/>
      <c r="F831080"/>
      <c r="G831080"/>
      <c r="H831080"/>
      <c r="I831080"/>
      <c r="J831080"/>
      <c r="K831080"/>
      <c r="L831080"/>
      <c r="M831080" s="115"/>
      <c r="N831080" s="115"/>
      <c r="O831080"/>
      <c r="P831080"/>
      <c r="Q831080"/>
      <c r="R831080" s="19"/>
      <c r="S831080" s="19"/>
      <c r="T831080"/>
      <c r="U831080" s="113"/>
      <c r="V831080" s="19"/>
      <c r="W831080" s="19"/>
      <c r="X831080" s="19"/>
      <c r="Y831080" s="19"/>
      <c r="Z831080" s="19"/>
      <c r="AA831080" s="19"/>
      <c r="AB831080" s="19"/>
      <c r="AC831080" s="19"/>
      <c r="AD831080" s="19"/>
      <c r="AE831080" s="19"/>
      <c r="AF831080" s="19"/>
      <c r="AG831080" s="19"/>
      <c r="AH831080" s="19"/>
      <c r="AI831080" s="19"/>
      <c r="AJ831080" s="19"/>
      <c r="AK831080" s="19"/>
      <c r="AL831080" s="19"/>
      <c r="AM831080" s="19"/>
      <c r="AN831080" s="19"/>
      <c r="AO831080" s="19"/>
      <c r="AP831080"/>
    </row>
    <row r="831081" spans="1:42" s="116" customFormat="1" x14ac:dyDescent="0.3">
      <c r="A831081"/>
      <c r="B831081"/>
      <c r="C831081"/>
      <c r="D831081"/>
      <c r="E831081"/>
      <c r="F831081"/>
      <c r="G831081"/>
      <c r="H831081"/>
      <c r="I831081"/>
      <c r="J831081"/>
      <c r="K831081"/>
      <c r="L831081"/>
      <c r="M831081" s="115"/>
      <c r="N831081" s="115"/>
      <c r="O831081"/>
      <c r="P831081"/>
      <c r="Q831081"/>
      <c r="R831081" s="19"/>
      <c r="S831081" s="19"/>
      <c r="T831081"/>
      <c r="U831081" s="113"/>
      <c r="V831081" s="19"/>
      <c r="W831081" s="19"/>
      <c r="X831081" s="19"/>
      <c r="Y831081" s="19"/>
      <c r="Z831081" s="19"/>
      <c r="AA831081" s="19"/>
      <c r="AB831081" s="19"/>
      <c r="AC831081" s="19"/>
      <c r="AD831081" s="19"/>
      <c r="AE831081" s="19"/>
      <c r="AF831081" s="19"/>
      <c r="AG831081" s="19"/>
      <c r="AH831081" s="19"/>
      <c r="AI831081" s="19"/>
      <c r="AJ831081" s="19"/>
      <c r="AK831081" s="19"/>
      <c r="AL831081" s="19"/>
      <c r="AM831081" s="19"/>
      <c r="AN831081" s="19"/>
      <c r="AO831081" s="19"/>
      <c r="AP831081"/>
    </row>
    <row r="831082" spans="1:42" s="116" customFormat="1" x14ac:dyDescent="0.3">
      <c r="A831082"/>
      <c r="B831082"/>
      <c r="C831082"/>
      <c r="D831082"/>
      <c r="E831082"/>
      <c r="F831082"/>
      <c r="G831082"/>
      <c r="H831082"/>
      <c r="I831082"/>
      <c r="J831082"/>
      <c r="K831082"/>
      <c r="L831082"/>
      <c r="M831082" s="115"/>
      <c r="N831082" s="115"/>
      <c r="O831082"/>
      <c r="P831082"/>
      <c r="Q831082"/>
      <c r="R831082" s="19"/>
      <c r="S831082" s="19"/>
      <c r="T831082"/>
      <c r="U831082" s="113"/>
      <c r="V831082" s="19"/>
      <c r="W831082" s="19"/>
      <c r="X831082" s="19"/>
      <c r="Y831082" s="19"/>
      <c r="Z831082" s="19"/>
      <c r="AA831082" s="19"/>
      <c r="AB831082" s="19"/>
      <c r="AC831082" s="19"/>
      <c r="AD831082" s="19"/>
      <c r="AE831082" s="19"/>
      <c r="AF831082" s="19"/>
      <c r="AG831082" s="19"/>
      <c r="AH831082" s="19"/>
      <c r="AI831082" s="19"/>
      <c r="AJ831082" s="19"/>
      <c r="AK831082" s="19"/>
      <c r="AL831082" s="19"/>
      <c r="AM831082" s="19"/>
      <c r="AN831082" s="19"/>
      <c r="AO831082" s="19"/>
      <c r="AP831082"/>
    </row>
    <row r="831083" spans="1:42" s="116" customFormat="1" x14ac:dyDescent="0.3">
      <c r="A831083"/>
      <c r="B831083"/>
      <c r="C831083"/>
      <c r="D831083"/>
      <c r="E831083"/>
      <c r="F831083"/>
      <c r="G831083"/>
      <c r="H831083"/>
      <c r="I831083"/>
      <c r="J831083"/>
      <c r="K831083"/>
      <c r="L831083"/>
      <c r="M831083" s="115"/>
      <c r="N831083" s="115"/>
      <c r="O831083"/>
      <c r="P831083"/>
      <c r="Q831083"/>
      <c r="R831083" s="19"/>
      <c r="S831083" s="19"/>
      <c r="T831083"/>
      <c r="U831083" s="113"/>
      <c r="V831083" s="19"/>
      <c r="W831083" s="19"/>
      <c r="X831083" s="19"/>
      <c r="Y831083" s="19"/>
      <c r="Z831083" s="19"/>
      <c r="AA831083" s="19"/>
      <c r="AB831083" s="19"/>
      <c r="AC831083" s="19"/>
      <c r="AD831083" s="19"/>
      <c r="AE831083" s="19"/>
      <c r="AF831083" s="19"/>
      <c r="AG831083" s="19"/>
      <c r="AH831083" s="19"/>
      <c r="AI831083" s="19"/>
      <c r="AJ831083" s="19"/>
      <c r="AK831083" s="19"/>
      <c r="AL831083" s="19"/>
      <c r="AM831083" s="19"/>
      <c r="AN831083" s="19"/>
      <c r="AO831083" s="19"/>
      <c r="AP831083"/>
    </row>
    <row r="831084" spans="1:42" s="116" customFormat="1" x14ac:dyDescent="0.3">
      <c r="A831084"/>
      <c r="B831084"/>
      <c r="C831084"/>
      <c r="D831084"/>
      <c r="E831084"/>
      <c r="F831084"/>
      <c r="G831084"/>
      <c r="H831084"/>
      <c r="I831084"/>
      <c r="J831084"/>
      <c r="K831084"/>
      <c r="L831084"/>
      <c r="M831084" s="115"/>
      <c r="N831084" s="115"/>
      <c r="O831084"/>
      <c r="P831084"/>
      <c r="Q831084"/>
      <c r="R831084" s="19"/>
      <c r="S831084" s="19"/>
      <c r="T831084"/>
      <c r="U831084" s="113"/>
      <c r="V831084" s="19"/>
      <c r="W831084" s="19"/>
      <c r="X831084" s="19"/>
      <c r="Y831084" s="19"/>
      <c r="Z831084" s="19"/>
      <c r="AA831084" s="19"/>
      <c r="AB831084" s="19"/>
      <c r="AC831084" s="19"/>
      <c r="AD831084" s="19"/>
      <c r="AE831084" s="19"/>
      <c r="AF831084" s="19"/>
      <c r="AG831084" s="19"/>
      <c r="AH831084" s="19"/>
      <c r="AI831084" s="19"/>
      <c r="AJ831084" s="19"/>
      <c r="AK831084" s="19"/>
      <c r="AL831084" s="19"/>
      <c r="AM831084" s="19"/>
      <c r="AN831084" s="19"/>
      <c r="AO831084" s="19"/>
      <c r="AP831084"/>
    </row>
    <row r="831085" spans="1:42" s="116" customFormat="1" x14ac:dyDescent="0.3">
      <c r="A831085"/>
      <c r="B831085"/>
      <c r="C831085"/>
      <c r="D831085"/>
      <c r="E831085"/>
      <c r="F831085"/>
      <c r="G831085"/>
      <c r="H831085"/>
      <c r="I831085"/>
      <c r="J831085"/>
      <c r="K831085"/>
      <c r="L831085"/>
      <c r="M831085" s="115"/>
      <c r="N831085" s="115"/>
      <c r="O831085"/>
      <c r="P831085"/>
      <c r="Q831085"/>
      <c r="R831085" s="19"/>
      <c r="S831085" s="19"/>
      <c r="T831085"/>
      <c r="U831085" s="113"/>
      <c r="V831085" s="19"/>
      <c r="W831085" s="19"/>
      <c r="X831085" s="19"/>
      <c r="Y831085" s="19"/>
      <c r="Z831085" s="19"/>
      <c r="AA831085" s="19"/>
      <c r="AB831085" s="19"/>
      <c r="AC831085" s="19"/>
      <c r="AD831085" s="19"/>
      <c r="AE831085" s="19"/>
      <c r="AF831085" s="19"/>
      <c r="AG831085" s="19"/>
      <c r="AH831085" s="19"/>
      <c r="AI831085" s="19"/>
      <c r="AJ831085" s="19"/>
      <c r="AK831085" s="19"/>
      <c r="AL831085" s="19"/>
      <c r="AM831085" s="19"/>
      <c r="AN831085" s="19"/>
      <c r="AO831085" s="19"/>
      <c r="AP831085"/>
    </row>
    <row r="831086" spans="1:42" s="116" customFormat="1" x14ac:dyDescent="0.3">
      <c r="A831086"/>
      <c r="B831086"/>
      <c r="C831086"/>
      <c r="D831086"/>
      <c r="E831086"/>
      <c r="F831086"/>
      <c r="G831086"/>
      <c r="H831086"/>
      <c r="I831086"/>
      <c r="J831086"/>
      <c r="K831086"/>
      <c r="L831086"/>
      <c r="M831086" s="115"/>
      <c r="N831086" s="115"/>
      <c r="O831086"/>
      <c r="P831086"/>
      <c r="Q831086"/>
      <c r="R831086" s="19"/>
      <c r="S831086" s="19"/>
      <c r="T831086"/>
      <c r="U831086" s="113"/>
      <c r="V831086" s="19"/>
      <c r="W831086" s="19"/>
      <c r="X831086" s="19"/>
      <c r="Y831086" s="19"/>
      <c r="Z831086" s="19"/>
      <c r="AA831086" s="19"/>
      <c r="AB831086" s="19"/>
      <c r="AC831086" s="19"/>
      <c r="AD831086" s="19"/>
      <c r="AE831086" s="19"/>
      <c r="AF831086" s="19"/>
      <c r="AG831086" s="19"/>
      <c r="AH831086" s="19"/>
      <c r="AI831086" s="19"/>
      <c r="AJ831086" s="19"/>
      <c r="AK831086" s="19"/>
      <c r="AL831086" s="19"/>
      <c r="AM831086" s="19"/>
      <c r="AN831086" s="19"/>
      <c r="AO831086" s="19"/>
      <c r="AP831086"/>
    </row>
    <row r="831087" spans="1:42" s="116" customFormat="1" x14ac:dyDescent="0.3">
      <c r="A831087"/>
      <c r="B831087"/>
      <c r="C831087"/>
      <c r="D831087"/>
      <c r="E831087"/>
      <c r="F831087"/>
      <c r="G831087"/>
      <c r="H831087"/>
      <c r="I831087"/>
      <c r="J831087"/>
      <c r="K831087"/>
      <c r="L831087"/>
      <c r="M831087" s="115"/>
      <c r="N831087" s="115"/>
      <c r="O831087"/>
      <c r="P831087"/>
      <c r="Q831087"/>
      <c r="R831087" s="19"/>
      <c r="S831087" s="19"/>
      <c r="T831087"/>
      <c r="U831087" s="113"/>
      <c r="V831087" s="19"/>
      <c r="W831087" s="19"/>
      <c r="X831087" s="19"/>
      <c r="Y831087" s="19"/>
      <c r="Z831087" s="19"/>
      <c r="AA831087" s="19"/>
      <c r="AB831087" s="19"/>
      <c r="AC831087" s="19"/>
      <c r="AD831087" s="19"/>
      <c r="AE831087" s="19"/>
      <c r="AF831087" s="19"/>
      <c r="AG831087" s="19"/>
      <c r="AH831087" s="19"/>
      <c r="AI831087" s="19"/>
      <c r="AJ831087" s="19"/>
      <c r="AK831087" s="19"/>
      <c r="AL831087" s="19"/>
      <c r="AM831087" s="19"/>
      <c r="AN831087" s="19"/>
      <c r="AO831087" s="19"/>
      <c r="AP831087"/>
    </row>
    <row r="831088" spans="1:42" s="116" customFormat="1" x14ac:dyDescent="0.3">
      <c r="A831088"/>
      <c r="B831088"/>
      <c r="C831088"/>
      <c r="D831088"/>
      <c r="E831088"/>
      <c r="F831088"/>
      <c r="G831088"/>
      <c r="H831088"/>
      <c r="I831088"/>
      <c r="J831088"/>
      <c r="K831088"/>
      <c r="L831088"/>
      <c r="M831088" s="115"/>
      <c r="N831088" s="115"/>
      <c r="O831088"/>
      <c r="P831088"/>
      <c r="Q831088"/>
      <c r="R831088" s="19"/>
      <c r="S831088" s="19"/>
      <c r="T831088"/>
      <c r="U831088" s="113"/>
      <c r="V831088" s="19"/>
      <c r="W831088" s="19"/>
      <c r="X831088" s="19"/>
      <c r="Y831088" s="19"/>
      <c r="Z831088" s="19"/>
      <c r="AA831088" s="19"/>
      <c r="AB831088" s="19"/>
      <c r="AC831088" s="19"/>
      <c r="AD831088" s="19"/>
      <c r="AE831088" s="19"/>
      <c r="AF831088" s="19"/>
      <c r="AG831088" s="19"/>
      <c r="AH831088" s="19"/>
      <c r="AI831088" s="19"/>
      <c r="AJ831088" s="19"/>
      <c r="AK831088" s="19"/>
      <c r="AL831088" s="19"/>
      <c r="AM831088" s="19"/>
      <c r="AN831088" s="19"/>
      <c r="AO831088" s="19"/>
      <c r="AP831088"/>
    </row>
    <row r="831089" spans="1:42" s="116" customFormat="1" x14ac:dyDescent="0.3">
      <c r="A831089"/>
      <c r="B831089"/>
      <c r="C831089"/>
      <c r="D831089"/>
      <c r="E831089"/>
      <c r="F831089"/>
      <c r="G831089"/>
      <c r="H831089"/>
      <c r="I831089"/>
      <c r="J831089"/>
      <c r="K831089"/>
      <c r="L831089"/>
      <c r="M831089" s="115"/>
      <c r="N831089" s="115"/>
      <c r="O831089"/>
      <c r="P831089"/>
      <c r="Q831089"/>
      <c r="R831089" s="19"/>
      <c r="S831089" s="19"/>
      <c r="T831089"/>
      <c r="U831089" s="113"/>
      <c r="V831089" s="19"/>
      <c r="W831089" s="19"/>
      <c r="X831089" s="19"/>
      <c r="Y831089" s="19"/>
      <c r="Z831089" s="19"/>
      <c r="AA831089" s="19"/>
      <c r="AB831089" s="19"/>
      <c r="AC831089" s="19"/>
      <c r="AD831089" s="19"/>
      <c r="AE831089" s="19"/>
      <c r="AF831089" s="19"/>
      <c r="AG831089" s="19"/>
      <c r="AH831089" s="19"/>
      <c r="AI831089" s="19"/>
      <c r="AJ831089" s="19"/>
      <c r="AK831089" s="19"/>
      <c r="AL831089" s="19"/>
      <c r="AM831089" s="19"/>
      <c r="AN831089" s="19"/>
      <c r="AO831089" s="19"/>
      <c r="AP831089"/>
    </row>
    <row r="831090" spans="1:42" s="116" customFormat="1" x14ac:dyDescent="0.3">
      <c r="A831090"/>
      <c r="B831090"/>
      <c r="C831090"/>
      <c r="D831090"/>
      <c r="E831090"/>
      <c r="F831090"/>
      <c r="G831090"/>
      <c r="H831090"/>
      <c r="I831090"/>
      <c r="J831090"/>
      <c r="K831090"/>
      <c r="L831090"/>
      <c r="M831090" s="115"/>
      <c r="N831090" s="115"/>
      <c r="O831090"/>
      <c r="P831090"/>
      <c r="Q831090"/>
      <c r="R831090" s="19"/>
      <c r="S831090" s="19"/>
      <c r="T831090"/>
      <c r="U831090" s="113"/>
      <c r="V831090" s="19"/>
      <c r="W831090" s="19"/>
      <c r="X831090" s="19"/>
      <c r="Y831090" s="19"/>
      <c r="Z831090" s="19"/>
      <c r="AA831090" s="19"/>
      <c r="AB831090" s="19"/>
      <c r="AC831090" s="19"/>
      <c r="AD831090" s="19"/>
      <c r="AE831090" s="19"/>
      <c r="AF831090" s="19"/>
      <c r="AG831090" s="19"/>
      <c r="AH831090" s="19"/>
      <c r="AI831090" s="19"/>
      <c r="AJ831090" s="19"/>
      <c r="AK831090" s="19"/>
      <c r="AL831090" s="19"/>
      <c r="AM831090" s="19"/>
      <c r="AN831090" s="19"/>
      <c r="AO831090" s="19"/>
      <c r="AP831090"/>
    </row>
    <row r="831091" spans="1:42" s="116" customFormat="1" x14ac:dyDescent="0.3">
      <c r="A831091"/>
      <c r="B831091"/>
      <c r="C831091"/>
      <c r="D831091"/>
      <c r="E831091"/>
      <c r="F831091"/>
      <c r="G831091"/>
      <c r="H831091"/>
      <c r="I831091"/>
      <c r="J831091"/>
      <c r="K831091"/>
      <c r="L831091"/>
      <c r="M831091" s="115"/>
      <c r="N831091" s="115"/>
      <c r="O831091"/>
      <c r="P831091"/>
      <c r="Q831091"/>
      <c r="R831091" s="19"/>
      <c r="S831091" s="19"/>
      <c r="T831091"/>
      <c r="U831091" s="113"/>
      <c r="V831091" s="19"/>
      <c r="W831091" s="19"/>
      <c r="X831091" s="19"/>
      <c r="Y831091" s="19"/>
      <c r="Z831091" s="19"/>
      <c r="AA831091" s="19"/>
      <c r="AB831091" s="19"/>
      <c r="AC831091" s="19"/>
      <c r="AD831091" s="19"/>
      <c r="AE831091" s="19"/>
      <c r="AF831091" s="19"/>
      <c r="AG831091" s="19"/>
      <c r="AH831091" s="19"/>
      <c r="AI831091" s="19"/>
      <c r="AJ831091" s="19"/>
      <c r="AK831091" s="19"/>
      <c r="AL831091" s="19"/>
      <c r="AM831091" s="19"/>
      <c r="AN831091" s="19"/>
      <c r="AO831091" s="19"/>
      <c r="AP831091"/>
    </row>
    <row r="831092" spans="1:42" s="116" customFormat="1" x14ac:dyDescent="0.3">
      <c r="A831092"/>
      <c r="B831092"/>
      <c r="C831092"/>
      <c r="D831092"/>
      <c r="E831092"/>
      <c r="F831092"/>
      <c r="G831092"/>
      <c r="H831092"/>
      <c r="I831092"/>
      <c r="J831092"/>
      <c r="K831092"/>
      <c r="L831092"/>
      <c r="M831092" s="115"/>
      <c r="N831092" s="115"/>
      <c r="O831092"/>
      <c r="P831092"/>
      <c r="Q831092"/>
      <c r="R831092" s="19"/>
      <c r="S831092" s="19"/>
      <c r="T831092"/>
      <c r="U831092" s="113"/>
      <c r="V831092" s="19"/>
      <c r="W831092" s="19"/>
      <c r="X831092" s="19"/>
      <c r="Y831092" s="19"/>
      <c r="Z831092" s="19"/>
      <c r="AA831092" s="19"/>
      <c r="AB831092" s="19"/>
      <c r="AC831092" s="19"/>
      <c r="AD831092" s="19"/>
      <c r="AE831092" s="19"/>
      <c r="AF831092" s="19"/>
      <c r="AG831092" s="19"/>
      <c r="AH831092" s="19"/>
      <c r="AI831092" s="19"/>
      <c r="AJ831092" s="19"/>
      <c r="AK831092" s="19"/>
      <c r="AL831092" s="19"/>
      <c r="AM831092" s="19"/>
      <c r="AN831092" s="19"/>
      <c r="AO831092" s="19"/>
      <c r="AP831092"/>
    </row>
    <row r="831093" spans="1:42" s="116" customFormat="1" x14ac:dyDescent="0.3">
      <c r="A831093"/>
      <c r="B831093"/>
      <c r="C831093"/>
      <c r="D831093"/>
      <c r="E831093"/>
      <c r="F831093"/>
      <c r="G831093"/>
      <c r="H831093"/>
      <c r="I831093"/>
      <c r="J831093"/>
      <c r="K831093"/>
      <c r="L831093"/>
      <c r="M831093" s="115"/>
      <c r="N831093" s="115"/>
      <c r="O831093"/>
      <c r="P831093"/>
      <c r="Q831093"/>
      <c r="R831093" s="19"/>
      <c r="S831093" s="19"/>
      <c r="T831093"/>
      <c r="U831093" s="113"/>
      <c r="V831093" s="19"/>
      <c r="W831093" s="19"/>
      <c r="X831093" s="19"/>
      <c r="Y831093" s="19"/>
      <c r="Z831093" s="19"/>
      <c r="AA831093" s="19"/>
      <c r="AB831093" s="19"/>
      <c r="AC831093" s="19"/>
      <c r="AD831093" s="19"/>
      <c r="AE831093" s="19"/>
      <c r="AF831093" s="19"/>
      <c r="AG831093" s="19"/>
      <c r="AH831093" s="19"/>
      <c r="AI831093" s="19"/>
      <c r="AJ831093" s="19"/>
      <c r="AK831093" s="19"/>
      <c r="AL831093" s="19"/>
      <c r="AM831093" s="19"/>
      <c r="AN831093" s="19"/>
      <c r="AO831093" s="19"/>
      <c r="AP831093"/>
    </row>
    <row r="831094" spans="1:42" s="116" customFormat="1" x14ac:dyDescent="0.3">
      <c r="A831094"/>
      <c r="B831094"/>
      <c r="C831094"/>
      <c r="D831094"/>
      <c r="E831094"/>
      <c r="F831094"/>
      <c r="G831094"/>
      <c r="H831094"/>
      <c r="I831094"/>
      <c r="J831094"/>
      <c r="K831094"/>
      <c r="L831094"/>
      <c r="M831094" s="115"/>
      <c r="N831094" s="115"/>
      <c r="O831094"/>
      <c r="P831094"/>
      <c r="Q831094"/>
      <c r="R831094" s="19"/>
      <c r="S831094" s="19"/>
      <c r="T831094"/>
      <c r="U831094" s="113"/>
      <c r="V831094" s="19"/>
      <c r="W831094" s="19"/>
      <c r="X831094" s="19"/>
      <c r="Y831094" s="19"/>
      <c r="Z831094" s="19"/>
      <c r="AA831094" s="19"/>
      <c r="AB831094" s="19"/>
      <c r="AC831094" s="19"/>
      <c r="AD831094" s="19"/>
      <c r="AE831094" s="19"/>
      <c r="AF831094" s="19"/>
      <c r="AG831094" s="19"/>
      <c r="AH831094" s="19"/>
      <c r="AI831094" s="19"/>
      <c r="AJ831094" s="19"/>
      <c r="AK831094" s="19"/>
      <c r="AL831094" s="19"/>
      <c r="AM831094" s="19"/>
      <c r="AN831094" s="19"/>
      <c r="AO831094" s="19"/>
      <c r="AP831094"/>
    </row>
    <row r="831095" spans="1:42" s="116" customFormat="1" x14ac:dyDescent="0.3">
      <c r="A831095"/>
      <c r="B831095"/>
      <c r="C831095"/>
      <c r="D831095"/>
      <c r="E831095"/>
      <c r="F831095"/>
      <c r="G831095"/>
      <c r="H831095"/>
      <c r="I831095"/>
      <c r="J831095"/>
      <c r="K831095"/>
      <c r="L831095"/>
      <c r="M831095" s="115"/>
      <c r="N831095" s="115"/>
      <c r="O831095"/>
      <c r="P831095"/>
      <c r="Q831095"/>
      <c r="R831095" s="19"/>
      <c r="S831095" s="19"/>
      <c r="T831095"/>
      <c r="U831095" s="113"/>
      <c r="V831095" s="19"/>
      <c r="W831095" s="19"/>
      <c r="X831095" s="19"/>
      <c r="Y831095" s="19"/>
      <c r="Z831095" s="19"/>
      <c r="AA831095" s="19"/>
      <c r="AB831095" s="19"/>
      <c r="AC831095" s="19"/>
      <c r="AD831095" s="19"/>
      <c r="AE831095" s="19"/>
      <c r="AF831095" s="19"/>
      <c r="AG831095" s="19"/>
      <c r="AH831095" s="19"/>
      <c r="AI831095" s="19"/>
      <c r="AJ831095" s="19"/>
      <c r="AK831095" s="19"/>
      <c r="AL831095" s="19"/>
      <c r="AM831095" s="19"/>
      <c r="AN831095" s="19"/>
      <c r="AO831095" s="19"/>
      <c r="AP831095"/>
    </row>
    <row r="831096" spans="1:42" s="116" customFormat="1" x14ac:dyDescent="0.3">
      <c r="A831096"/>
      <c r="B831096"/>
      <c r="C831096"/>
      <c r="D831096"/>
      <c r="E831096"/>
      <c r="F831096"/>
      <c r="G831096"/>
      <c r="H831096"/>
      <c r="I831096"/>
      <c r="J831096"/>
      <c r="K831096"/>
      <c r="L831096"/>
      <c r="M831096" s="115"/>
      <c r="N831096" s="115"/>
      <c r="O831096"/>
      <c r="P831096"/>
      <c r="Q831096"/>
      <c r="R831096" s="19"/>
      <c r="S831096" s="19"/>
      <c r="T831096"/>
      <c r="U831096" s="113"/>
      <c r="V831096" s="19"/>
      <c r="W831096" s="19"/>
      <c r="X831096" s="19"/>
      <c r="Y831096" s="19"/>
      <c r="Z831096" s="19"/>
      <c r="AA831096" s="19"/>
      <c r="AB831096" s="19"/>
      <c r="AC831096" s="19"/>
      <c r="AD831096" s="19"/>
      <c r="AE831096" s="19"/>
      <c r="AF831096" s="19"/>
      <c r="AG831096" s="19"/>
      <c r="AH831096" s="19"/>
      <c r="AI831096" s="19"/>
      <c r="AJ831096" s="19"/>
      <c r="AK831096" s="19"/>
      <c r="AL831096" s="19"/>
      <c r="AM831096" s="19"/>
      <c r="AN831096" s="19"/>
      <c r="AO831096" s="19"/>
      <c r="AP831096"/>
    </row>
    <row r="831097" spans="1:42" s="116" customFormat="1" x14ac:dyDescent="0.3">
      <c r="A831097"/>
      <c r="B831097"/>
      <c r="C831097"/>
      <c r="D831097"/>
      <c r="E831097"/>
      <c r="F831097"/>
      <c r="G831097"/>
      <c r="H831097"/>
      <c r="I831097"/>
      <c r="J831097"/>
      <c r="K831097"/>
      <c r="L831097"/>
      <c r="M831097" s="115"/>
      <c r="N831097" s="115"/>
      <c r="O831097"/>
      <c r="P831097"/>
      <c r="Q831097"/>
      <c r="R831097" s="19"/>
      <c r="S831097" s="19"/>
      <c r="T831097"/>
      <c r="U831097" s="113"/>
      <c r="V831097" s="19"/>
      <c r="W831097" s="19"/>
      <c r="X831097" s="19"/>
      <c r="Y831097" s="19"/>
      <c r="Z831097" s="19"/>
      <c r="AA831097" s="19"/>
      <c r="AB831097" s="19"/>
      <c r="AC831097" s="19"/>
      <c r="AD831097" s="19"/>
      <c r="AE831097" s="19"/>
      <c r="AF831097" s="19"/>
      <c r="AG831097" s="19"/>
      <c r="AH831097" s="19"/>
      <c r="AI831097" s="19"/>
      <c r="AJ831097" s="19"/>
      <c r="AK831097" s="19"/>
      <c r="AL831097" s="19"/>
      <c r="AM831097" s="19"/>
      <c r="AN831097" s="19"/>
      <c r="AO831097" s="19"/>
      <c r="AP831097"/>
    </row>
    <row r="831098" spans="1:42" s="116" customFormat="1" x14ac:dyDescent="0.3">
      <c r="A831098"/>
      <c r="B831098"/>
      <c r="C831098"/>
      <c r="D831098"/>
      <c r="E831098"/>
      <c r="F831098"/>
      <c r="G831098"/>
      <c r="H831098"/>
      <c r="I831098"/>
      <c r="J831098"/>
      <c r="K831098"/>
      <c r="L831098"/>
      <c r="M831098" s="115"/>
      <c r="N831098" s="115"/>
      <c r="O831098"/>
      <c r="P831098"/>
      <c r="Q831098"/>
      <c r="R831098" s="19"/>
      <c r="S831098" s="19"/>
      <c r="T831098"/>
      <c r="U831098" s="113"/>
      <c r="V831098" s="19"/>
      <c r="W831098" s="19"/>
      <c r="X831098" s="19"/>
      <c r="Y831098" s="19"/>
      <c r="Z831098" s="19"/>
      <c r="AA831098" s="19"/>
      <c r="AB831098" s="19"/>
      <c r="AC831098" s="19"/>
      <c r="AD831098" s="19"/>
      <c r="AE831098" s="19"/>
      <c r="AF831098" s="19"/>
      <c r="AG831098" s="19"/>
      <c r="AH831098" s="19"/>
      <c r="AI831098" s="19"/>
      <c r="AJ831098" s="19"/>
      <c r="AK831098" s="19"/>
      <c r="AL831098" s="19"/>
      <c r="AM831098" s="19"/>
      <c r="AN831098" s="19"/>
      <c r="AO831098" s="19"/>
      <c r="AP831098"/>
    </row>
    <row r="831099" spans="1:42" s="116" customFormat="1" x14ac:dyDescent="0.3">
      <c r="A831099"/>
      <c r="B831099"/>
      <c r="C831099"/>
      <c r="D831099"/>
      <c r="E831099"/>
      <c r="F831099"/>
      <c r="G831099"/>
      <c r="H831099"/>
      <c r="I831099"/>
      <c r="J831099"/>
      <c r="K831099"/>
      <c r="L831099"/>
      <c r="M831099" s="115"/>
      <c r="N831099" s="115"/>
      <c r="O831099"/>
      <c r="P831099"/>
      <c r="Q831099"/>
      <c r="R831099" s="19"/>
      <c r="S831099" s="19"/>
      <c r="T831099"/>
      <c r="U831099" s="113"/>
      <c r="V831099" s="19"/>
      <c r="W831099" s="19"/>
      <c r="X831099" s="19"/>
      <c r="Y831099" s="19"/>
      <c r="Z831099" s="19"/>
      <c r="AA831099" s="19"/>
      <c r="AB831099" s="19"/>
      <c r="AC831099" s="19"/>
      <c r="AD831099" s="19"/>
      <c r="AE831099" s="19"/>
      <c r="AF831099" s="19"/>
      <c r="AG831099" s="19"/>
      <c r="AH831099" s="19"/>
      <c r="AI831099" s="19"/>
      <c r="AJ831099" s="19"/>
      <c r="AK831099" s="19"/>
      <c r="AL831099" s="19"/>
      <c r="AM831099" s="19"/>
      <c r="AN831099" s="19"/>
      <c r="AO831099" s="19"/>
      <c r="AP831099"/>
    </row>
    <row r="831100" spans="1:42" s="116" customFormat="1" x14ac:dyDescent="0.3">
      <c r="A831100"/>
      <c r="B831100"/>
      <c r="C831100"/>
      <c r="D831100"/>
      <c r="E831100"/>
      <c r="F831100"/>
      <c r="G831100"/>
      <c r="H831100"/>
      <c r="I831100"/>
      <c r="J831100"/>
      <c r="K831100"/>
      <c r="L831100"/>
      <c r="M831100" s="115"/>
      <c r="N831100" s="115"/>
      <c r="O831100"/>
      <c r="P831100"/>
      <c r="Q831100"/>
      <c r="R831100" s="19"/>
      <c r="S831100" s="19"/>
      <c r="T831100"/>
      <c r="U831100" s="113"/>
      <c r="V831100" s="19"/>
      <c r="W831100" s="19"/>
      <c r="X831100" s="19"/>
      <c r="Y831100" s="19"/>
      <c r="Z831100" s="19"/>
      <c r="AA831100" s="19"/>
      <c r="AB831100" s="19"/>
      <c r="AC831100" s="19"/>
      <c r="AD831100" s="19"/>
      <c r="AE831100" s="19"/>
      <c r="AF831100" s="19"/>
      <c r="AG831100" s="19"/>
      <c r="AH831100" s="19"/>
      <c r="AI831100" s="19"/>
      <c r="AJ831100" s="19"/>
      <c r="AK831100" s="19"/>
      <c r="AL831100" s="19"/>
      <c r="AM831100" s="19"/>
      <c r="AN831100" s="19"/>
      <c r="AO831100" s="19"/>
      <c r="AP831100"/>
    </row>
    <row r="831101" spans="1:42" s="116" customFormat="1" x14ac:dyDescent="0.3">
      <c r="A831101"/>
      <c r="B831101"/>
      <c r="C831101"/>
      <c r="D831101"/>
      <c r="E831101"/>
      <c r="F831101"/>
      <c r="G831101"/>
      <c r="H831101"/>
      <c r="I831101"/>
      <c r="J831101"/>
      <c r="K831101"/>
      <c r="L831101"/>
      <c r="M831101" s="115"/>
      <c r="N831101" s="115"/>
      <c r="O831101"/>
      <c r="P831101"/>
      <c r="Q831101"/>
      <c r="R831101" s="19"/>
      <c r="S831101" s="19"/>
      <c r="T831101"/>
      <c r="U831101" s="113"/>
      <c r="V831101" s="19"/>
      <c r="W831101" s="19"/>
      <c r="X831101" s="19"/>
      <c r="Y831101" s="19"/>
      <c r="Z831101" s="19"/>
      <c r="AA831101" s="19"/>
      <c r="AB831101" s="19"/>
      <c r="AC831101" s="19"/>
      <c r="AD831101" s="19"/>
      <c r="AE831101" s="19"/>
      <c r="AF831101" s="19"/>
      <c r="AG831101" s="19"/>
      <c r="AH831101" s="19"/>
      <c r="AI831101" s="19"/>
      <c r="AJ831101" s="19"/>
      <c r="AK831101" s="19"/>
      <c r="AL831101" s="19"/>
      <c r="AM831101" s="19"/>
      <c r="AN831101" s="19"/>
      <c r="AO831101" s="19"/>
      <c r="AP831101"/>
    </row>
    <row r="831102" spans="1:42" s="116" customFormat="1" x14ac:dyDescent="0.3">
      <c r="A831102"/>
      <c r="B831102"/>
      <c r="C831102"/>
      <c r="D831102"/>
      <c r="E831102"/>
      <c r="F831102"/>
      <c r="G831102"/>
      <c r="H831102"/>
      <c r="I831102"/>
      <c r="J831102"/>
      <c r="K831102"/>
      <c r="L831102"/>
      <c r="M831102" s="115"/>
      <c r="N831102" s="115"/>
      <c r="O831102"/>
      <c r="P831102"/>
      <c r="Q831102"/>
      <c r="R831102" s="19"/>
      <c r="S831102" s="19"/>
      <c r="T831102"/>
      <c r="U831102" s="113"/>
      <c r="V831102" s="19"/>
      <c r="W831102" s="19"/>
      <c r="X831102" s="19"/>
      <c r="Y831102" s="19"/>
      <c r="Z831102" s="19"/>
      <c r="AA831102" s="19"/>
      <c r="AB831102" s="19"/>
      <c r="AC831102" s="19"/>
      <c r="AD831102" s="19"/>
      <c r="AE831102" s="19"/>
      <c r="AF831102" s="19"/>
      <c r="AG831102" s="19"/>
      <c r="AH831102" s="19"/>
      <c r="AI831102" s="19"/>
      <c r="AJ831102" s="19"/>
      <c r="AK831102" s="19"/>
      <c r="AL831102" s="19"/>
      <c r="AM831102" s="19"/>
      <c r="AN831102" s="19"/>
      <c r="AO831102" s="19"/>
      <c r="AP831102"/>
    </row>
    <row r="831103" spans="1:42" s="116" customFormat="1" x14ac:dyDescent="0.3">
      <c r="A831103"/>
      <c r="B831103"/>
      <c r="C831103"/>
      <c r="D831103"/>
      <c r="E831103"/>
      <c r="F831103"/>
      <c r="G831103"/>
      <c r="H831103"/>
      <c r="I831103"/>
      <c r="J831103"/>
      <c r="K831103"/>
      <c r="L831103"/>
      <c r="M831103" s="115"/>
      <c r="N831103" s="115"/>
      <c r="O831103"/>
      <c r="P831103"/>
      <c r="Q831103"/>
      <c r="R831103" s="19"/>
      <c r="S831103" s="19"/>
      <c r="T831103"/>
      <c r="U831103" s="113"/>
      <c r="V831103" s="19"/>
      <c r="W831103" s="19"/>
      <c r="X831103" s="19"/>
      <c r="Y831103" s="19"/>
      <c r="Z831103" s="19"/>
      <c r="AA831103" s="19"/>
      <c r="AB831103" s="19"/>
      <c r="AC831103" s="19"/>
      <c r="AD831103" s="19"/>
      <c r="AE831103" s="19"/>
      <c r="AF831103" s="19"/>
      <c r="AG831103" s="19"/>
      <c r="AH831103" s="19"/>
      <c r="AI831103" s="19"/>
      <c r="AJ831103" s="19"/>
      <c r="AK831103" s="19"/>
      <c r="AL831103" s="19"/>
      <c r="AM831103" s="19"/>
      <c r="AN831103" s="19"/>
      <c r="AO831103" s="19"/>
      <c r="AP831103"/>
    </row>
    <row r="831104" spans="1:42" s="116" customFormat="1" x14ac:dyDescent="0.3">
      <c r="A831104"/>
      <c r="B831104"/>
      <c r="C831104"/>
      <c r="D831104"/>
      <c r="E831104"/>
      <c r="F831104"/>
      <c r="G831104"/>
      <c r="H831104"/>
      <c r="I831104"/>
      <c r="J831104"/>
      <c r="K831104"/>
      <c r="L831104"/>
      <c r="M831104" s="115"/>
      <c r="N831104" s="115"/>
      <c r="O831104"/>
      <c r="P831104"/>
      <c r="Q831104"/>
      <c r="R831104" s="19"/>
      <c r="S831104" s="19"/>
      <c r="T831104"/>
      <c r="U831104" s="113"/>
      <c r="V831104" s="19"/>
      <c r="W831104" s="19"/>
      <c r="X831104" s="19"/>
      <c r="Y831104" s="19"/>
      <c r="Z831104" s="19"/>
      <c r="AA831104" s="19"/>
      <c r="AB831104" s="19"/>
      <c r="AC831104" s="19"/>
      <c r="AD831104" s="19"/>
      <c r="AE831104" s="19"/>
      <c r="AF831104" s="19"/>
      <c r="AG831104" s="19"/>
      <c r="AH831104" s="19"/>
      <c r="AI831104" s="19"/>
      <c r="AJ831104" s="19"/>
      <c r="AK831104" s="19"/>
      <c r="AL831104" s="19"/>
      <c r="AM831104" s="19"/>
      <c r="AN831104" s="19"/>
      <c r="AO831104" s="19"/>
      <c r="AP831104"/>
    </row>
    <row r="831105" spans="1:42" s="116" customFormat="1" x14ac:dyDescent="0.3">
      <c r="A831105"/>
      <c r="B831105"/>
      <c r="C831105"/>
      <c r="D831105"/>
      <c r="E831105"/>
      <c r="F831105"/>
      <c r="G831105"/>
      <c r="H831105"/>
      <c r="I831105"/>
      <c r="J831105"/>
      <c r="K831105"/>
      <c r="L831105"/>
      <c r="M831105" s="115"/>
      <c r="N831105" s="115"/>
      <c r="O831105"/>
      <c r="P831105"/>
      <c r="Q831105"/>
      <c r="R831105" s="19"/>
      <c r="S831105" s="19"/>
      <c r="T831105"/>
      <c r="U831105" s="113"/>
      <c r="V831105" s="19"/>
      <c r="W831105" s="19"/>
      <c r="X831105" s="19"/>
      <c r="Y831105" s="19"/>
      <c r="Z831105" s="19"/>
      <c r="AA831105" s="19"/>
      <c r="AB831105" s="19"/>
      <c r="AC831105" s="19"/>
      <c r="AD831105" s="19"/>
      <c r="AE831105" s="19"/>
      <c r="AF831105" s="19"/>
      <c r="AG831105" s="19"/>
      <c r="AH831105" s="19"/>
      <c r="AI831105" s="19"/>
      <c r="AJ831105" s="19"/>
      <c r="AK831105" s="19"/>
      <c r="AL831105" s="19"/>
      <c r="AM831105" s="19"/>
      <c r="AN831105" s="19"/>
      <c r="AO831105" s="19"/>
      <c r="AP831105"/>
    </row>
    <row r="831106" spans="1:42" s="116" customFormat="1" x14ac:dyDescent="0.3">
      <c r="A831106"/>
      <c r="B831106"/>
      <c r="C831106"/>
      <c r="D831106"/>
      <c r="E831106"/>
      <c r="F831106"/>
      <c r="G831106"/>
      <c r="H831106"/>
      <c r="I831106"/>
      <c r="J831106"/>
      <c r="K831106"/>
      <c r="L831106"/>
      <c r="M831106" s="115"/>
      <c r="N831106" s="115"/>
      <c r="O831106"/>
      <c r="P831106"/>
      <c r="Q831106"/>
      <c r="R831106" s="19"/>
      <c r="S831106" s="19"/>
      <c r="T831106"/>
      <c r="U831106" s="113"/>
      <c r="V831106" s="19"/>
      <c r="W831106" s="19"/>
      <c r="X831106" s="19"/>
      <c r="Y831106" s="19"/>
      <c r="Z831106" s="19"/>
      <c r="AA831106" s="19"/>
      <c r="AB831106" s="19"/>
      <c r="AC831106" s="19"/>
      <c r="AD831106" s="19"/>
      <c r="AE831106" s="19"/>
      <c r="AF831106" s="19"/>
      <c r="AG831106" s="19"/>
      <c r="AH831106" s="19"/>
      <c r="AI831106" s="19"/>
      <c r="AJ831106" s="19"/>
      <c r="AK831106" s="19"/>
      <c r="AL831106" s="19"/>
      <c r="AM831106" s="19"/>
      <c r="AN831106" s="19"/>
      <c r="AO831106" s="19"/>
      <c r="AP831106"/>
    </row>
    <row r="831107" spans="1:42" s="116" customFormat="1" x14ac:dyDescent="0.3">
      <c r="A831107"/>
      <c r="B831107"/>
      <c r="C831107"/>
      <c r="D831107"/>
      <c r="E831107"/>
      <c r="F831107"/>
      <c r="G831107"/>
      <c r="H831107"/>
      <c r="I831107"/>
      <c r="J831107"/>
      <c r="K831107"/>
      <c r="L831107"/>
      <c r="M831107" s="115"/>
      <c r="N831107" s="115"/>
      <c r="O831107"/>
      <c r="P831107"/>
      <c r="Q831107"/>
      <c r="R831107" s="19"/>
      <c r="S831107" s="19"/>
      <c r="T831107"/>
      <c r="U831107" s="113"/>
      <c r="V831107" s="19"/>
      <c r="W831107" s="19"/>
      <c r="X831107" s="19"/>
      <c r="Y831107" s="19"/>
      <c r="Z831107" s="19"/>
      <c r="AA831107" s="19"/>
      <c r="AB831107" s="19"/>
      <c r="AC831107" s="19"/>
      <c r="AD831107" s="19"/>
      <c r="AE831107" s="19"/>
      <c r="AF831107" s="19"/>
      <c r="AG831107" s="19"/>
      <c r="AH831107" s="19"/>
      <c r="AI831107" s="19"/>
      <c r="AJ831107" s="19"/>
      <c r="AK831107" s="19"/>
      <c r="AL831107" s="19"/>
      <c r="AM831107" s="19"/>
      <c r="AN831107" s="19"/>
      <c r="AO831107" s="19"/>
      <c r="AP831107"/>
    </row>
    <row r="831108" spans="1:42" s="116" customFormat="1" x14ac:dyDescent="0.3">
      <c r="A831108"/>
      <c r="B831108"/>
      <c r="C831108"/>
      <c r="D831108"/>
      <c r="E831108"/>
      <c r="F831108"/>
      <c r="G831108"/>
      <c r="H831108"/>
      <c r="I831108"/>
      <c r="J831108"/>
      <c r="K831108"/>
      <c r="L831108"/>
      <c r="M831108" s="115"/>
      <c r="N831108" s="115"/>
      <c r="O831108"/>
      <c r="P831108"/>
      <c r="Q831108"/>
      <c r="R831108" s="19"/>
      <c r="S831108" s="19"/>
      <c r="T831108"/>
      <c r="U831108" s="113"/>
      <c r="V831108" s="19"/>
      <c r="W831108" s="19"/>
      <c r="X831108" s="19"/>
      <c r="Y831108" s="19"/>
      <c r="Z831108" s="19"/>
      <c r="AA831108" s="19"/>
      <c r="AB831108" s="19"/>
      <c r="AC831108" s="19"/>
      <c r="AD831108" s="19"/>
      <c r="AE831108" s="19"/>
      <c r="AF831108" s="19"/>
      <c r="AG831108" s="19"/>
      <c r="AH831108" s="19"/>
      <c r="AI831108" s="19"/>
      <c r="AJ831108" s="19"/>
      <c r="AK831108" s="19"/>
      <c r="AL831108" s="19"/>
      <c r="AM831108" s="19"/>
      <c r="AN831108" s="19"/>
      <c r="AO831108" s="19"/>
      <c r="AP831108"/>
    </row>
    <row r="831109" spans="1:42" s="116" customFormat="1" x14ac:dyDescent="0.3">
      <c r="A831109"/>
      <c r="B831109"/>
      <c r="C831109"/>
      <c r="D831109"/>
      <c r="E831109"/>
      <c r="F831109"/>
      <c r="G831109"/>
      <c r="H831109"/>
      <c r="I831109"/>
      <c r="J831109"/>
      <c r="K831109"/>
      <c r="L831109"/>
      <c r="M831109" s="115"/>
      <c r="N831109" s="115"/>
      <c r="O831109"/>
      <c r="P831109"/>
      <c r="Q831109"/>
      <c r="R831109" s="19"/>
      <c r="S831109" s="19"/>
      <c r="T831109"/>
      <c r="U831109" s="113"/>
      <c r="V831109" s="19"/>
      <c r="W831109" s="19"/>
      <c r="X831109" s="19"/>
      <c r="Y831109" s="19"/>
      <c r="Z831109" s="19"/>
      <c r="AA831109" s="19"/>
      <c r="AB831109" s="19"/>
      <c r="AC831109" s="19"/>
      <c r="AD831109" s="19"/>
      <c r="AE831109" s="19"/>
      <c r="AF831109" s="19"/>
      <c r="AG831109" s="19"/>
      <c r="AH831109" s="19"/>
      <c r="AI831109" s="19"/>
      <c r="AJ831109" s="19"/>
      <c r="AK831109" s="19"/>
      <c r="AL831109" s="19"/>
      <c r="AM831109" s="19"/>
      <c r="AN831109" s="19"/>
      <c r="AO831109" s="19"/>
      <c r="AP831109"/>
    </row>
    <row r="831110" spans="1:42" s="116" customFormat="1" x14ac:dyDescent="0.3">
      <c r="A831110"/>
      <c r="B831110"/>
      <c r="C831110"/>
      <c r="D831110"/>
      <c r="E831110"/>
      <c r="F831110"/>
      <c r="G831110"/>
      <c r="H831110"/>
      <c r="I831110"/>
      <c r="J831110"/>
      <c r="K831110"/>
      <c r="L831110"/>
      <c r="M831110" s="115"/>
      <c r="N831110" s="115"/>
      <c r="O831110"/>
      <c r="P831110"/>
      <c r="Q831110"/>
      <c r="R831110" s="19"/>
      <c r="S831110" s="19"/>
      <c r="T831110"/>
      <c r="U831110" s="113"/>
      <c r="V831110" s="19"/>
      <c r="W831110" s="19"/>
      <c r="X831110" s="19"/>
      <c r="Y831110" s="19"/>
      <c r="Z831110" s="19"/>
      <c r="AA831110" s="19"/>
      <c r="AB831110" s="19"/>
      <c r="AC831110" s="19"/>
      <c r="AD831110" s="19"/>
      <c r="AE831110" s="19"/>
      <c r="AF831110" s="19"/>
      <c r="AG831110" s="19"/>
      <c r="AH831110" s="19"/>
      <c r="AI831110" s="19"/>
      <c r="AJ831110" s="19"/>
      <c r="AK831110" s="19"/>
      <c r="AL831110" s="19"/>
      <c r="AM831110" s="19"/>
      <c r="AN831110" s="19"/>
      <c r="AO831110" s="19"/>
      <c r="AP831110"/>
    </row>
    <row r="831111" spans="1:42" s="116" customFormat="1" x14ac:dyDescent="0.3">
      <c r="A831111"/>
      <c r="B831111"/>
      <c r="C831111"/>
      <c r="D831111"/>
      <c r="E831111"/>
      <c r="F831111"/>
      <c r="G831111"/>
      <c r="H831111"/>
      <c r="I831111"/>
      <c r="J831111"/>
      <c r="K831111"/>
      <c r="L831111"/>
      <c r="M831111" s="115"/>
      <c r="N831111" s="115"/>
      <c r="O831111"/>
      <c r="P831111"/>
      <c r="Q831111"/>
      <c r="R831111" s="19"/>
      <c r="S831111" s="19"/>
      <c r="T831111"/>
      <c r="U831111" s="113"/>
      <c r="V831111" s="19"/>
      <c r="W831111" s="19"/>
      <c r="X831111" s="19"/>
      <c r="Y831111" s="19"/>
      <c r="Z831111" s="19"/>
      <c r="AA831111" s="19"/>
      <c r="AB831111" s="19"/>
      <c r="AC831111" s="19"/>
      <c r="AD831111" s="19"/>
      <c r="AE831111" s="19"/>
      <c r="AF831111" s="19"/>
      <c r="AG831111" s="19"/>
      <c r="AH831111" s="19"/>
      <c r="AI831111" s="19"/>
      <c r="AJ831111" s="19"/>
      <c r="AK831111" s="19"/>
      <c r="AL831111" s="19"/>
      <c r="AM831111" s="19"/>
      <c r="AN831111" s="19"/>
      <c r="AO831111" s="19"/>
      <c r="AP831111"/>
    </row>
    <row r="831112" spans="1:42" s="116" customFormat="1" x14ac:dyDescent="0.3">
      <c r="A831112"/>
      <c r="B831112"/>
      <c r="C831112"/>
      <c r="D831112"/>
      <c r="E831112"/>
      <c r="F831112"/>
      <c r="G831112"/>
      <c r="H831112"/>
      <c r="I831112"/>
      <c r="J831112"/>
      <c r="K831112"/>
      <c r="L831112"/>
      <c r="M831112" s="115"/>
      <c r="N831112" s="115"/>
      <c r="O831112"/>
      <c r="P831112"/>
      <c r="Q831112"/>
      <c r="R831112" s="19"/>
      <c r="S831112" s="19"/>
      <c r="T831112"/>
      <c r="U831112" s="113"/>
      <c r="V831112" s="19"/>
      <c r="W831112" s="19"/>
      <c r="X831112" s="19"/>
      <c r="Y831112" s="19"/>
      <c r="Z831112" s="19"/>
      <c r="AA831112" s="19"/>
      <c r="AB831112" s="19"/>
      <c r="AC831112" s="19"/>
      <c r="AD831112" s="19"/>
      <c r="AE831112" s="19"/>
      <c r="AF831112" s="19"/>
      <c r="AG831112" s="19"/>
      <c r="AH831112" s="19"/>
      <c r="AI831112" s="19"/>
      <c r="AJ831112" s="19"/>
      <c r="AK831112" s="19"/>
      <c r="AL831112" s="19"/>
      <c r="AM831112" s="19"/>
      <c r="AN831112" s="19"/>
      <c r="AO831112" s="19"/>
      <c r="AP831112"/>
    </row>
    <row r="831113" spans="1:42" s="116" customFormat="1" x14ac:dyDescent="0.3">
      <c r="A831113"/>
      <c r="B831113"/>
      <c r="C831113"/>
      <c r="D831113"/>
      <c r="E831113"/>
      <c r="F831113"/>
      <c r="G831113"/>
      <c r="H831113"/>
      <c r="I831113"/>
      <c r="J831113"/>
      <c r="K831113"/>
      <c r="L831113"/>
      <c r="M831113" s="115"/>
      <c r="N831113" s="115"/>
      <c r="O831113"/>
      <c r="P831113"/>
      <c r="Q831113"/>
      <c r="R831113" s="19"/>
      <c r="S831113" s="19"/>
      <c r="T831113"/>
      <c r="U831113" s="113"/>
      <c r="V831113" s="19"/>
      <c r="W831113" s="19"/>
      <c r="X831113" s="19"/>
      <c r="Y831113" s="19"/>
      <c r="Z831113" s="19"/>
      <c r="AA831113" s="19"/>
      <c r="AB831113" s="19"/>
      <c r="AC831113" s="19"/>
      <c r="AD831113" s="19"/>
      <c r="AE831113" s="19"/>
      <c r="AF831113" s="19"/>
      <c r="AG831113" s="19"/>
      <c r="AH831113" s="19"/>
      <c r="AI831113" s="19"/>
      <c r="AJ831113" s="19"/>
      <c r="AK831113" s="19"/>
      <c r="AL831113" s="19"/>
      <c r="AM831113" s="19"/>
      <c r="AN831113" s="19"/>
      <c r="AO831113" s="19"/>
      <c r="AP831113"/>
    </row>
    <row r="831114" spans="1:42" s="116" customFormat="1" x14ac:dyDescent="0.3">
      <c r="A831114"/>
      <c r="B831114"/>
      <c r="C831114"/>
      <c r="D831114"/>
      <c r="E831114"/>
      <c r="F831114"/>
      <c r="G831114"/>
      <c r="H831114"/>
      <c r="I831114"/>
      <c r="J831114"/>
      <c r="K831114"/>
      <c r="L831114"/>
      <c r="M831114" s="115"/>
      <c r="N831114" s="115"/>
      <c r="O831114"/>
      <c r="P831114"/>
      <c r="Q831114"/>
      <c r="R831114" s="19"/>
      <c r="S831114" s="19"/>
      <c r="T831114"/>
      <c r="U831114" s="113"/>
      <c r="V831114" s="19"/>
      <c r="W831114" s="19"/>
      <c r="X831114" s="19"/>
      <c r="Y831114" s="19"/>
      <c r="Z831114" s="19"/>
      <c r="AA831114" s="19"/>
      <c r="AB831114" s="19"/>
      <c r="AC831114" s="19"/>
      <c r="AD831114" s="19"/>
      <c r="AE831114" s="19"/>
      <c r="AF831114" s="19"/>
      <c r="AG831114" s="19"/>
      <c r="AH831114" s="19"/>
      <c r="AI831114" s="19"/>
      <c r="AJ831114" s="19"/>
      <c r="AK831114" s="19"/>
      <c r="AL831114" s="19"/>
      <c r="AM831114" s="19"/>
      <c r="AN831114" s="19"/>
      <c r="AO831114" s="19"/>
      <c r="AP831114"/>
    </row>
    <row r="831115" spans="1:42" s="116" customFormat="1" x14ac:dyDescent="0.3">
      <c r="A831115"/>
      <c r="B831115"/>
      <c r="C831115"/>
      <c r="D831115"/>
      <c r="E831115"/>
      <c r="F831115"/>
      <c r="G831115"/>
      <c r="H831115"/>
      <c r="I831115"/>
      <c r="J831115"/>
      <c r="K831115"/>
      <c r="L831115"/>
      <c r="M831115" s="115"/>
      <c r="N831115" s="115"/>
      <c r="O831115"/>
      <c r="P831115"/>
      <c r="Q831115"/>
      <c r="R831115" s="19"/>
      <c r="S831115" s="19"/>
      <c r="T831115"/>
      <c r="U831115" s="113"/>
      <c r="V831115" s="19"/>
      <c r="W831115" s="19"/>
      <c r="X831115" s="19"/>
      <c r="Y831115" s="19"/>
      <c r="Z831115" s="19"/>
      <c r="AA831115" s="19"/>
      <c r="AB831115" s="19"/>
      <c r="AC831115" s="19"/>
      <c r="AD831115" s="19"/>
      <c r="AE831115" s="19"/>
      <c r="AF831115" s="19"/>
      <c r="AG831115" s="19"/>
      <c r="AH831115" s="19"/>
      <c r="AI831115" s="19"/>
      <c r="AJ831115" s="19"/>
      <c r="AK831115" s="19"/>
      <c r="AL831115" s="19"/>
      <c r="AM831115" s="19"/>
      <c r="AN831115" s="19"/>
      <c r="AO831115" s="19"/>
      <c r="AP831115"/>
    </row>
    <row r="831116" spans="1:42" s="116" customFormat="1" x14ac:dyDescent="0.3">
      <c r="A831116"/>
      <c r="B831116"/>
      <c r="C831116"/>
      <c r="D831116"/>
      <c r="E831116"/>
      <c r="F831116"/>
      <c r="G831116"/>
      <c r="H831116"/>
      <c r="I831116"/>
      <c r="J831116"/>
      <c r="K831116"/>
      <c r="L831116"/>
      <c r="M831116" s="115"/>
      <c r="N831116" s="115"/>
      <c r="O831116"/>
      <c r="P831116"/>
      <c r="Q831116"/>
      <c r="R831116" s="19"/>
      <c r="S831116" s="19"/>
      <c r="T831116"/>
      <c r="U831116" s="113"/>
      <c r="V831116" s="19"/>
      <c r="W831116" s="19"/>
      <c r="X831116" s="19"/>
      <c r="Y831116" s="19"/>
      <c r="Z831116" s="19"/>
      <c r="AA831116" s="19"/>
      <c r="AB831116" s="19"/>
      <c r="AC831116" s="19"/>
      <c r="AD831116" s="19"/>
      <c r="AE831116" s="19"/>
      <c r="AF831116" s="19"/>
      <c r="AG831116" s="19"/>
      <c r="AH831116" s="19"/>
      <c r="AI831116" s="19"/>
      <c r="AJ831116" s="19"/>
      <c r="AK831116" s="19"/>
      <c r="AL831116" s="19"/>
      <c r="AM831116" s="19"/>
      <c r="AN831116" s="19"/>
      <c r="AO831116" s="19"/>
      <c r="AP831116"/>
    </row>
    <row r="831117" spans="1:42" s="116" customFormat="1" x14ac:dyDescent="0.3">
      <c r="A831117"/>
      <c r="B831117"/>
      <c r="C831117"/>
      <c r="D831117"/>
      <c r="E831117"/>
      <c r="F831117"/>
      <c r="G831117"/>
      <c r="H831117"/>
      <c r="I831117"/>
      <c r="J831117"/>
      <c r="K831117"/>
      <c r="L831117"/>
      <c r="M831117" s="115"/>
      <c r="N831117" s="115"/>
      <c r="O831117"/>
      <c r="P831117"/>
      <c r="Q831117"/>
      <c r="R831117" s="19"/>
      <c r="S831117" s="19"/>
      <c r="T831117"/>
      <c r="U831117" s="113"/>
      <c r="V831117" s="19"/>
      <c r="W831117" s="19"/>
      <c r="X831117" s="19"/>
      <c r="Y831117" s="19"/>
      <c r="Z831117" s="19"/>
      <c r="AA831117" s="19"/>
      <c r="AB831117" s="19"/>
      <c r="AC831117" s="19"/>
      <c r="AD831117" s="19"/>
      <c r="AE831117" s="19"/>
      <c r="AF831117" s="19"/>
      <c r="AG831117" s="19"/>
      <c r="AH831117" s="19"/>
      <c r="AI831117" s="19"/>
      <c r="AJ831117" s="19"/>
      <c r="AK831117" s="19"/>
      <c r="AL831117" s="19"/>
      <c r="AM831117" s="19"/>
      <c r="AN831117" s="19"/>
      <c r="AO831117" s="19"/>
      <c r="AP831117"/>
    </row>
    <row r="831118" spans="1:42" s="116" customFormat="1" x14ac:dyDescent="0.3">
      <c r="A831118"/>
      <c r="B831118"/>
      <c r="C831118"/>
      <c r="D831118"/>
      <c r="E831118"/>
      <c r="F831118"/>
      <c r="G831118"/>
      <c r="H831118"/>
      <c r="I831118"/>
      <c r="J831118"/>
      <c r="K831118"/>
      <c r="L831118"/>
      <c r="M831118" s="115"/>
      <c r="N831118" s="115"/>
      <c r="O831118"/>
      <c r="P831118"/>
      <c r="Q831118"/>
      <c r="R831118" s="19"/>
      <c r="S831118" s="19"/>
      <c r="T831118"/>
      <c r="U831118" s="113"/>
      <c r="V831118" s="19"/>
      <c r="W831118" s="19"/>
      <c r="X831118" s="19"/>
      <c r="Y831118" s="19"/>
      <c r="Z831118" s="19"/>
      <c r="AA831118" s="19"/>
      <c r="AB831118" s="19"/>
      <c r="AC831118" s="19"/>
      <c r="AD831118" s="19"/>
      <c r="AE831118" s="19"/>
      <c r="AF831118" s="19"/>
      <c r="AG831118" s="19"/>
      <c r="AH831118" s="19"/>
      <c r="AI831118" s="19"/>
      <c r="AJ831118" s="19"/>
      <c r="AK831118" s="19"/>
      <c r="AL831118" s="19"/>
      <c r="AM831118" s="19"/>
      <c r="AN831118" s="19"/>
      <c r="AO831118" s="19"/>
      <c r="AP831118"/>
    </row>
    <row r="831119" spans="1:42" s="116" customFormat="1" x14ac:dyDescent="0.3">
      <c r="A831119"/>
      <c r="B831119"/>
      <c r="C831119"/>
      <c r="D831119"/>
      <c r="E831119"/>
      <c r="F831119"/>
      <c r="G831119"/>
      <c r="H831119"/>
      <c r="I831119"/>
      <c r="J831119"/>
      <c r="K831119"/>
      <c r="L831119"/>
      <c r="M831119" s="115"/>
      <c r="N831119" s="115"/>
      <c r="O831119"/>
      <c r="P831119"/>
      <c r="Q831119"/>
      <c r="R831119" s="19"/>
      <c r="S831119" s="19"/>
      <c r="T831119"/>
      <c r="U831119" s="113"/>
      <c r="V831119" s="19"/>
      <c r="W831119" s="19"/>
      <c r="X831119" s="19"/>
      <c r="Y831119" s="19"/>
      <c r="Z831119" s="19"/>
      <c r="AA831119" s="19"/>
      <c r="AB831119" s="19"/>
      <c r="AC831119" s="19"/>
      <c r="AD831119" s="19"/>
      <c r="AE831119" s="19"/>
      <c r="AF831119" s="19"/>
      <c r="AG831119" s="19"/>
      <c r="AH831119" s="19"/>
      <c r="AI831119" s="19"/>
      <c r="AJ831119" s="19"/>
      <c r="AK831119" s="19"/>
      <c r="AL831119" s="19"/>
      <c r="AM831119" s="19"/>
      <c r="AN831119" s="19"/>
      <c r="AO831119" s="19"/>
      <c r="AP831119"/>
    </row>
    <row r="831120" spans="1:42" s="116" customFormat="1" x14ac:dyDescent="0.3">
      <c r="A831120"/>
      <c r="B831120"/>
      <c r="C831120"/>
      <c r="D831120"/>
      <c r="E831120"/>
      <c r="F831120"/>
      <c r="G831120"/>
      <c r="H831120"/>
      <c r="I831120"/>
      <c r="J831120"/>
      <c r="K831120"/>
      <c r="L831120"/>
      <c r="M831120" s="115"/>
      <c r="N831120" s="115"/>
      <c r="O831120"/>
      <c r="P831120"/>
      <c r="Q831120"/>
      <c r="R831120" s="19"/>
      <c r="S831120" s="19"/>
      <c r="T831120"/>
      <c r="U831120" s="113"/>
      <c r="V831120" s="19"/>
      <c r="W831120" s="19"/>
      <c r="X831120" s="19"/>
      <c r="Y831120" s="19"/>
      <c r="Z831120" s="19"/>
      <c r="AA831120" s="19"/>
      <c r="AB831120" s="19"/>
      <c r="AC831120" s="19"/>
      <c r="AD831120" s="19"/>
      <c r="AE831120" s="19"/>
      <c r="AF831120" s="19"/>
      <c r="AG831120" s="19"/>
      <c r="AH831120" s="19"/>
      <c r="AI831120" s="19"/>
      <c r="AJ831120" s="19"/>
      <c r="AK831120" s="19"/>
      <c r="AL831120" s="19"/>
      <c r="AM831120" s="19"/>
      <c r="AN831120" s="19"/>
      <c r="AO831120" s="19"/>
      <c r="AP831120"/>
    </row>
    <row r="831121" spans="1:42" s="116" customFormat="1" x14ac:dyDescent="0.3">
      <c r="A831121"/>
      <c r="B831121"/>
      <c r="C831121"/>
      <c r="D831121"/>
      <c r="E831121"/>
      <c r="F831121"/>
      <c r="G831121"/>
      <c r="H831121"/>
      <c r="I831121"/>
      <c r="J831121"/>
      <c r="K831121"/>
      <c r="L831121"/>
      <c r="M831121" s="115"/>
      <c r="N831121" s="115"/>
      <c r="O831121"/>
      <c r="P831121"/>
      <c r="Q831121"/>
      <c r="R831121" s="19"/>
      <c r="S831121" s="19"/>
      <c r="T831121"/>
      <c r="U831121" s="113"/>
      <c r="V831121" s="19"/>
      <c r="W831121" s="19"/>
      <c r="X831121" s="19"/>
      <c r="Y831121" s="19"/>
      <c r="Z831121" s="19"/>
      <c r="AA831121" s="19"/>
      <c r="AB831121" s="19"/>
      <c r="AC831121" s="19"/>
      <c r="AD831121" s="19"/>
      <c r="AE831121" s="19"/>
      <c r="AF831121" s="19"/>
      <c r="AG831121" s="19"/>
      <c r="AH831121" s="19"/>
      <c r="AI831121" s="19"/>
      <c r="AJ831121" s="19"/>
      <c r="AK831121" s="19"/>
      <c r="AL831121" s="19"/>
      <c r="AM831121" s="19"/>
      <c r="AN831121" s="19"/>
      <c r="AO831121" s="19"/>
      <c r="AP831121"/>
    </row>
    <row r="831122" spans="1:42" s="116" customFormat="1" x14ac:dyDescent="0.3">
      <c r="A831122"/>
      <c r="B831122"/>
      <c r="C831122"/>
      <c r="D831122"/>
      <c r="E831122"/>
      <c r="F831122"/>
      <c r="G831122"/>
      <c r="H831122"/>
      <c r="I831122"/>
      <c r="J831122"/>
      <c r="K831122"/>
      <c r="L831122"/>
      <c r="M831122" s="115"/>
      <c r="N831122" s="115"/>
      <c r="O831122"/>
      <c r="P831122"/>
      <c r="Q831122"/>
      <c r="R831122" s="19"/>
      <c r="S831122" s="19"/>
      <c r="T831122"/>
      <c r="U831122" s="113"/>
      <c r="V831122" s="19"/>
      <c r="W831122" s="19"/>
      <c r="X831122" s="19"/>
      <c r="Y831122" s="19"/>
      <c r="Z831122" s="19"/>
      <c r="AA831122" s="19"/>
      <c r="AB831122" s="19"/>
      <c r="AC831122" s="19"/>
      <c r="AD831122" s="19"/>
      <c r="AE831122" s="19"/>
      <c r="AF831122" s="19"/>
      <c r="AG831122" s="19"/>
      <c r="AH831122" s="19"/>
      <c r="AI831122" s="19"/>
      <c r="AJ831122" s="19"/>
      <c r="AK831122" s="19"/>
      <c r="AL831122" s="19"/>
      <c r="AM831122" s="19"/>
      <c r="AN831122" s="19"/>
      <c r="AO831122" s="19"/>
      <c r="AP831122"/>
    </row>
    <row r="831123" spans="1:42" s="116" customFormat="1" x14ac:dyDescent="0.3">
      <c r="A831123"/>
      <c r="B831123"/>
      <c r="C831123"/>
      <c r="D831123"/>
      <c r="E831123"/>
      <c r="F831123"/>
      <c r="G831123"/>
      <c r="H831123"/>
      <c r="I831123"/>
      <c r="J831123"/>
      <c r="K831123"/>
      <c r="L831123"/>
      <c r="M831123" s="115"/>
      <c r="N831123" s="115"/>
      <c r="O831123"/>
      <c r="P831123"/>
      <c r="Q831123"/>
      <c r="R831123" s="19"/>
      <c r="S831123" s="19"/>
      <c r="T831123"/>
      <c r="U831123" s="113"/>
      <c r="V831123" s="19"/>
      <c r="W831123" s="19"/>
      <c r="X831123" s="19"/>
      <c r="Y831123" s="19"/>
      <c r="Z831123" s="19"/>
      <c r="AA831123" s="19"/>
      <c r="AB831123" s="19"/>
      <c r="AC831123" s="19"/>
      <c r="AD831123" s="19"/>
      <c r="AE831123" s="19"/>
      <c r="AF831123" s="19"/>
      <c r="AG831123" s="19"/>
      <c r="AH831123" s="19"/>
      <c r="AI831123" s="19"/>
      <c r="AJ831123" s="19"/>
      <c r="AK831123" s="19"/>
      <c r="AL831123" s="19"/>
      <c r="AM831123" s="19"/>
      <c r="AN831123" s="19"/>
      <c r="AO831123" s="19"/>
      <c r="AP831123"/>
    </row>
    <row r="831124" spans="1:42" s="116" customFormat="1" x14ac:dyDescent="0.3">
      <c r="A831124"/>
      <c r="B831124"/>
      <c r="C831124"/>
      <c r="D831124"/>
      <c r="E831124"/>
      <c r="F831124"/>
      <c r="G831124"/>
      <c r="H831124"/>
      <c r="I831124"/>
      <c r="J831124"/>
      <c r="K831124"/>
      <c r="L831124"/>
      <c r="M831124" s="115"/>
      <c r="N831124" s="115"/>
      <c r="O831124"/>
      <c r="P831124"/>
      <c r="Q831124"/>
      <c r="R831124" s="19"/>
      <c r="S831124" s="19"/>
      <c r="T831124"/>
      <c r="U831124" s="113"/>
      <c r="V831124" s="19"/>
      <c r="W831124" s="19"/>
      <c r="X831124" s="19"/>
      <c r="Y831124" s="19"/>
      <c r="Z831124" s="19"/>
      <c r="AA831124" s="19"/>
      <c r="AB831124" s="19"/>
      <c r="AC831124" s="19"/>
      <c r="AD831124" s="19"/>
      <c r="AE831124" s="19"/>
      <c r="AF831124" s="19"/>
      <c r="AG831124" s="19"/>
      <c r="AH831124" s="19"/>
      <c r="AI831124" s="19"/>
      <c r="AJ831124" s="19"/>
      <c r="AK831124" s="19"/>
      <c r="AL831124" s="19"/>
      <c r="AM831124" s="19"/>
      <c r="AN831124" s="19"/>
      <c r="AO831124" s="19"/>
      <c r="AP831124"/>
    </row>
    <row r="831125" spans="1:42" s="116" customFormat="1" x14ac:dyDescent="0.3">
      <c r="A831125"/>
      <c r="B831125"/>
      <c r="C831125"/>
      <c r="D831125"/>
      <c r="E831125"/>
      <c r="F831125"/>
      <c r="G831125"/>
      <c r="H831125"/>
      <c r="I831125"/>
      <c r="J831125"/>
      <c r="K831125"/>
      <c r="L831125"/>
      <c r="M831125" s="115"/>
      <c r="N831125" s="115"/>
      <c r="O831125"/>
      <c r="P831125"/>
      <c r="Q831125"/>
      <c r="R831125" s="19"/>
      <c r="S831125" s="19"/>
      <c r="T831125"/>
      <c r="U831125" s="113"/>
      <c r="V831125" s="19"/>
      <c r="W831125" s="19"/>
      <c r="X831125" s="19"/>
      <c r="Y831125" s="19"/>
      <c r="Z831125" s="19"/>
      <c r="AA831125" s="19"/>
      <c r="AB831125" s="19"/>
      <c r="AC831125" s="19"/>
      <c r="AD831125" s="19"/>
      <c r="AE831125" s="19"/>
      <c r="AF831125" s="19"/>
      <c r="AG831125" s="19"/>
      <c r="AH831125" s="19"/>
      <c r="AI831125" s="19"/>
      <c r="AJ831125" s="19"/>
      <c r="AK831125" s="19"/>
      <c r="AL831125" s="19"/>
      <c r="AM831125" s="19"/>
      <c r="AN831125" s="19"/>
      <c r="AO831125" s="19"/>
      <c r="AP831125"/>
    </row>
    <row r="831126" spans="1:42" s="116" customFormat="1" x14ac:dyDescent="0.3">
      <c r="A831126"/>
      <c r="B831126"/>
      <c r="C831126"/>
      <c r="D831126"/>
      <c r="E831126"/>
      <c r="F831126"/>
      <c r="G831126"/>
      <c r="H831126"/>
      <c r="I831126"/>
      <c r="J831126"/>
      <c r="K831126"/>
      <c r="L831126"/>
      <c r="M831126" s="115"/>
      <c r="N831126" s="115"/>
      <c r="O831126"/>
      <c r="P831126"/>
      <c r="Q831126"/>
      <c r="R831126" s="19"/>
      <c r="S831126" s="19"/>
      <c r="T831126"/>
      <c r="U831126" s="113"/>
      <c r="V831126" s="19"/>
      <c r="W831126" s="19"/>
      <c r="X831126" s="19"/>
      <c r="Y831126" s="19"/>
      <c r="Z831126" s="19"/>
      <c r="AA831126" s="19"/>
      <c r="AB831126" s="19"/>
      <c r="AC831126" s="19"/>
      <c r="AD831126" s="19"/>
      <c r="AE831126" s="19"/>
      <c r="AF831126" s="19"/>
      <c r="AG831126" s="19"/>
      <c r="AH831126" s="19"/>
      <c r="AI831126" s="19"/>
      <c r="AJ831126" s="19"/>
      <c r="AK831126" s="19"/>
      <c r="AL831126" s="19"/>
      <c r="AM831126" s="19"/>
      <c r="AN831126" s="19"/>
      <c r="AO831126" s="19"/>
      <c r="AP831126"/>
    </row>
    <row r="831127" spans="1:42" s="116" customFormat="1" x14ac:dyDescent="0.3">
      <c r="A831127"/>
      <c r="B831127"/>
      <c r="C831127"/>
      <c r="D831127"/>
      <c r="E831127"/>
      <c r="F831127"/>
      <c r="G831127"/>
      <c r="H831127"/>
      <c r="I831127"/>
      <c r="J831127"/>
      <c r="K831127"/>
      <c r="L831127"/>
      <c r="M831127" s="115"/>
      <c r="N831127" s="115"/>
      <c r="O831127"/>
      <c r="P831127"/>
      <c r="Q831127"/>
      <c r="R831127" s="19"/>
      <c r="S831127" s="19"/>
      <c r="T831127"/>
      <c r="U831127" s="113"/>
      <c r="V831127" s="19"/>
      <c r="W831127" s="19"/>
      <c r="X831127" s="19"/>
      <c r="Y831127" s="19"/>
      <c r="Z831127" s="19"/>
      <c r="AA831127" s="19"/>
      <c r="AB831127" s="19"/>
      <c r="AC831127" s="19"/>
      <c r="AD831127" s="19"/>
      <c r="AE831127" s="19"/>
      <c r="AF831127" s="19"/>
      <c r="AG831127" s="19"/>
      <c r="AH831127" s="19"/>
      <c r="AI831127" s="19"/>
      <c r="AJ831127" s="19"/>
      <c r="AK831127" s="19"/>
      <c r="AL831127" s="19"/>
      <c r="AM831127" s="19"/>
      <c r="AN831127" s="19"/>
      <c r="AO831127" s="19"/>
      <c r="AP831127"/>
    </row>
    <row r="831128" spans="1:42" s="116" customFormat="1" x14ac:dyDescent="0.3">
      <c r="A831128"/>
      <c r="B831128"/>
      <c r="C831128"/>
      <c r="D831128"/>
      <c r="E831128"/>
      <c r="F831128"/>
      <c r="G831128"/>
      <c r="H831128"/>
      <c r="I831128"/>
      <c r="J831128"/>
      <c r="K831128"/>
      <c r="L831128"/>
      <c r="M831128" s="115"/>
      <c r="N831128" s="115"/>
      <c r="O831128"/>
      <c r="P831128"/>
      <c r="Q831128"/>
      <c r="R831128" s="19"/>
      <c r="S831128" s="19"/>
      <c r="T831128"/>
      <c r="U831128" s="113"/>
      <c r="V831128" s="19"/>
      <c r="W831128" s="19"/>
      <c r="X831128" s="19"/>
      <c r="Y831128" s="19"/>
      <c r="Z831128" s="19"/>
      <c r="AA831128" s="19"/>
      <c r="AB831128" s="19"/>
      <c r="AC831128" s="19"/>
      <c r="AD831128" s="19"/>
      <c r="AE831128" s="19"/>
      <c r="AF831128" s="19"/>
      <c r="AG831128" s="19"/>
      <c r="AH831128" s="19"/>
      <c r="AI831128" s="19"/>
      <c r="AJ831128" s="19"/>
      <c r="AK831128" s="19"/>
      <c r="AL831128" s="19"/>
      <c r="AM831128" s="19"/>
      <c r="AN831128" s="19"/>
      <c r="AO831128" s="19"/>
      <c r="AP831128"/>
    </row>
    <row r="831129" spans="1:42" s="116" customFormat="1" x14ac:dyDescent="0.3">
      <c r="A831129"/>
      <c r="B831129"/>
      <c r="C831129"/>
      <c r="D831129"/>
      <c r="E831129"/>
      <c r="F831129"/>
      <c r="G831129"/>
      <c r="H831129"/>
      <c r="I831129"/>
      <c r="J831129"/>
      <c r="K831129"/>
      <c r="L831129"/>
      <c r="M831129" s="115"/>
      <c r="N831129" s="115"/>
      <c r="O831129"/>
      <c r="P831129"/>
      <c r="Q831129"/>
      <c r="R831129" s="19"/>
      <c r="S831129" s="19"/>
      <c r="T831129"/>
      <c r="U831129" s="113"/>
      <c r="V831129" s="19"/>
      <c r="W831129" s="19"/>
      <c r="X831129" s="19"/>
      <c r="Y831129" s="19"/>
      <c r="Z831129" s="19"/>
      <c r="AA831129" s="19"/>
      <c r="AB831129" s="19"/>
      <c r="AC831129" s="19"/>
      <c r="AD831129" s="19"/>
      <c r="AE831129" s="19"/>
      <c r="AF831129" s="19"/>
      <c r="AG831129" s="19"/>
      <c r="AH831129" s="19"/>
      <c r="AI831129" s="19"/>
      <c r="AJ831129" s="19"/>
      <c r="AK831129" s="19"/>
      <c r="AL831129" s="19"/>
      <c r="AM831129" s="19"/>
      <c r="AN831129" s="19"/>
      <c r="AO831129" s="19"/>
      <c r="AP831129"/>
    </row>
    <row r="831130" spans="1:42" s="116" customFormat="1" x14ac:dyDescent="0.3">
      <c r="A831130"/>
      <c r="B831130"/>
      <c r="C831130"/>
      <c r="D831130"/>
      <c r="E831130"/>
      <c r="F831130"/>
      <c r="G831130"/>
      <c r="H831130"/>
      <c r="I831130"/>
      <c r="J831130"/>
      <c r="K831130"/>
      <c r="L831130"/>
      <c r="M831130" s="115"/>
      <c r="N831130" s="115"/>
      <c r="O831130"/>
      <c r="P831130"/>
      <c r="Q831130"/>
      <c r="R831130" s="19"/>
      <c r="S831130" s="19"/>
      <c r="T831130"/>
      <c r="U831130" s="113"/>
      <c r="V831130" s="19"/>
      <c r="W831130" s="19"/>
      <c r="X831130" s="19"/>
      <c r="Y831130" s="19"/>
      <c r="Z831130" s="19"/>
      <c r="AA831130" s="19"/>
      <c r="AB831130" s="19"/>
      <c r="AC831130" s="19"/>
      <c r="AD831130" s="19"/>
      <c r="AE831130" s="19"/>
      <c r="AF831130" s="19"/>
      <c r="AG831130" s="19"/>
      <c r="AH831130" s="19"/>
      <c r="AI831130" s="19"/>
      <c r="AJ831130" s="19"/>
      <c r="AK831130" s="19"/>
      <c r="AL831130" s="19"/>
      <c r="AM831130" s="19"/>
      <c r="AN831130" s="19"/>
      <c r="AO831130" s="19"/>
      <c r="AP831130"/>
    </row>
    <row r="831131" spans="1:42" s="116" customFormat="1" x14ac:dyDescent="0.3">
      <c r="A831131"/>
      <c r="B831131"/>
      <c r="C831131"/>
      <c r="D831131"/>
      <c r="E831131"/>
      <c r="F831131"/>
      <c r="G831131"/>
      <c r="H831131"/>
      <c r="I831131"/>
      <c r="J831131"/>
      <c r="K831131"/>
      <c r="L831131"/>
      <c r="M831131" s="115"/>
      <c r="N831131" s="115"/>
      <c r="O831131"/>
      <c r="P831131"/>
      <c r="Q831131"/>
      <c r="R831131" s="19"/>
      <c r="S831131" s="19"/>
      <c r="T831131"/>
      <c r="U831131" s="113"/>
      <c r="V831131" s="19"/>
      <c r="W831131" s="19"/>
      <c r="X831131" s="19"/>
      <c r="Y831131" s="19"/>
      <c r="Z831131" s="19"/>
      <c r="AA831131" s="19"/>
      <c r="AB831131" s="19"/>
      <c r="AC831131" s="19"/>
      <c r="AD831131" s="19"/>
      <c r="AE831131" s="19"/>
      <c r="AF831131" s="19"/>
      <c r="AG831131" s="19"/>
      <c r="AH831131" s="19"/>
      <c r="AI831131" s="19"/>
      <c r="AJ831131" s="19"/>
      <c r="AK831131" s="19"/>
      <c r="AL831131" s="19"/>
      <c r="AM831131" s="19"/>
      <c r="AN831131" s="19"/>
      <c r="AO831131" s="19"/>
      <c r="AP831131"/>
    </row>
    <row r="831132" spans="1:42" s="116" customFormat="1" x14ac:dyDescent="0.3">
      <c r="A831132"/>
      <c r="B831132"/>
      <c r="C831132"/>
      <c r="D831132"/>
      <c r="E831132"/>
      <c r="F831132"/>
      <c r="G831132"/>
      <c r="H831132"/>
      <c r="I831132"/>
      <c r="J831132"/>
      <c r="K831132"/>
      <c r="L831132"/>
      <c r="M831132" s="115"/>
      <c r="N831132" s="115"/>
      <c r="O831132"/>
      <c r="P831132"/>
      <c r="Q831132"/>
      <c r="R831132" s="19"/>
      <c r="S831132" s="19"/>
      <c r="T831132"/>
      <c r="U831132" s="113"/>
      <c r="V831132" s="19"/>
      <c r="W831132" s="19"/>
      <c r="X831132" s="19"/>
      <c r="Y831132" s="19"/>
      <c r="Z831132" s="19"/>
      <c r="AA831132" s="19"/>
      <c r="AB831132" s="19"/>
      <c r="AC831132" s="19"/>
      <c r="AD831132" s="19"/>
      <c r="AE831132" s="19"/>
      <c r="AF831132" s="19"/>
      <c r="AG831132" s="19"/>
      <c r="AH831132" s="19"/>
      <c r="AI831132" s="19"/>
      <c r="AJ831132" s="19"/>
      <c r="AK831132" s="19"/>
      <c r="AL831132" s="19"/>
      <c r="AM831132" s="19"/>
      <c r="AN831132" s="19"/>
      <c r="AO831132" s="19"/>
      <c r="AP831132"/>
    </row>
    <row r="831133" spans="1:42" s="116" customFormat="1" x14ac:dyDescent="0.3">
      <c r="A831133"/>
      <c r="B831133"/>
      <c r="C831133"/>
      <c r="D831133"/>
      <c r="E831133"/>
      <c r="F831133"/>
      <c r="G831133"/>
      <c r="H831133"/>
      <c r="I831133"/>
      <c r="J831133"/>
      <c r="K831133"/>
      <c r="L831133"/>
      <c r="M831133" s="115"/>
      <c r="N831133" s="115"/>
      <c r="O831133"/>
      <c r="P831133"/>
      <c r="Q831133"/>
      <c r="R831133" s="19"/>
      <c r="S831133" s="19"/>
      <c r="T831133"/>
      <c r="U831133" s="113"/>
      <c r="V831133" s="19"/>
      <c r="W831133" s="19"/>
      <c r="X831133" s="19"/>
      <c r="Y831133" s="19"/>
      <c r="Z831133" s="19"/>
      <c r="AA831133" s="19"/>
      <c r="AB831133" s="19"/>
      <c r="AC831133" s="19"/>
      <c r="AD831133" s="19"/>
      <c r="AE831133" s="19"/>
      <c r="AF831133" s="19"/>
      <c r="AG831133" s="19"/>
      <c r="AH831133" s="19"/>
      <c r="AI831133" s="19"/>
      <c r="AJ831133" s="19"/>
      <c r="AK831133" s="19"/>
      <c r="AL831133" s="19"/>
      <c r="AM831133" s="19"/>
      <c r="AN831133" s="19"/>
      <c r="AO831133" s="19"/>
      <c r="AP831133"/>
    </row>
    <row r="831134" spans="1:42" s="116" customFormat="1" x14ac:dyDescent="0.3">
      <c r="A831134"/>
      <c r="B831134"/>
      <c r="C831134"/>
      <c r="D831134"/>
      <c r="E831134"/>
      <c r="F831134"/>
      <c r="G831134"/>
      <c r="H831134"/>
      <c r="I831134"/>
      <c r="J831134"/>
      <c r="K831134"/>
      <c r="L831134"/>
      <c r="M831134" s="115"/>
      <c r="N831134" s="115"/>
      <c r="O831134"/>
      <c r="P831134"/>
      <c r="Q831134"/>
      <c r="R831134" s="19"/>
      <c r="S831134" s="19"/>
      <c r="T831134"/>
      <c r="U831134" s="113"/>
      <c r="V831134" s="19"/>
      <c r="W831134" s="19"/>
      <c r="X831134" s="19"/>
      <c r="Y831134" s="19"/>
      <c r="Z831134" s="19"/>
      <c r="AA831134" s="19"/>
      <c r="AB831134" s="19"/>
      <c r="AC831134" s="19"/>
      <c r="AD831134" s="19"/>
      <c r="AE831134" s="19"/>
      <c r="AF831134" s="19"/>
      <c r="AG831134" s="19"/>
      <c r="AH831134" s="19"/>
      <c r="AI831134" s="19"/>
      <c r="AJ831134" s="19"/>
      <c r="AK831134" s="19"/>
      <c r="AL831134" s="19"/>
      <c r="AM831134" s="19"/>
      <c r="AN831134" s="19"/>
      <c r="AO831134" s="19"/>
      <c r="AP831134"/>
    </row>
    <row r="831135" spans="1:42" s="116" customFormat="1" x14ac:dyDescent="0.3">
      <c r="A831135"/>
      <c r="B831135"/>
      <c r="C831135"/>
      <c r="D831135"/>
      <c r="E831135"/>
      <c r="F831135"/>
      <c r="G831135"/>
      <c r="H831135"/>
      <c r="I831135"/>
      <c r="J831135"/>
      <c r="K831135"/>
      <c r="L831135"/>
      <c r="M831135" s="115"/>
      <c r="N831135" s="115"/>
      <c r="O831135"/>
      <c r="P831135"/>
      <c r="Q831135"/>
      <c r="R831135" s="19"/>
      <c r="S831135" s="19"/>
      <c r="T831135"/>
      <c r="U831135" s="113"/>
      <c r="V831135" s="19"/>
      <c r="W831135" s="19"/>
      <c r="X831135" s="19"/>
      <c r="Y831135" s="19"/>
      <c r="Z831135" s="19"/>
      <c r="AA831135" s="19"/>
      <c r="AB831135" s="19"/>
      <c r="AC831135" s="19"/>
      <c r="AD831135" s="19"/>
      <c r="AE831135" s="19"/>
      <c r="AF831135" s="19"/>
      <c r="AG831135" s="19"/>
      <c r="AH831135" s="19"/>
      <c r="AI831135" s="19"/>
      <c r="AJ831135" s="19"/>
      <c r="AK831135" s="19"/>
      <c r="AL831135" s="19"/>
      <c r="AM831135" s="19"/>
      <c r="AN831135" s="19"/>
      <c r="AO831135" s="19"/>
      <c r="AP831135"/>
    </row>
    <row r="831136" spans="1:42" s="116" customFormat="1" x14ac:dyDescent="0.3">
      <c r="A831136"/>
      <c r="B831136"/>
      <c r="C831136"/>
      <c r="D831136"/>
      <c r="E831136"/>
      <c r="F831136"/>
      <c r="G831136"/>
      <c r="H831136"/>
      <c r="I831136"/>
      <c r="J831136"/>
      <c r="K831136"/>
      <c r="L831136"/>
      <c r="M831136" s="115"/>
      <c r="N831136" s="115"/>
      <c r="O831136"/>
      <c r="P831136"/>
      <c r="Q831136"/>
      <c r="R831136" s="19"/>
      <c r="S831136" s="19"/>
      <c r="T831136"/>
      <c r="U831136" s="113"/>
      <c r="V831136" s="19"/>
      <c r="W831136" s="19"/>
      <c r="X831136" s="19"/>
      <c r="Y831136" s="19"/>
      <c r="Z831136" s="19"/>
      <c r="AA831136" s="19"/>
      <c r="AB831136" s="19"/>
      <c r="AC831136" s="19"/>
      <c r="AD831136" s="19"/>
      <c r="AE831136" s="19"/>
      <c r="AF831136" s="19"/>
      <c r="AG831136" s="19"/>
      <c r="AH831136" s="19"/>
      <c r="AI831136" s="19"/>
      <c r="AJ831136" s="19"/>
      <c r="AK831136" s="19"/>
      <c r="AL831136" s="19"/>
      <c r="AM831136" s="19"/>
      <c r="AN831136" s="19"/>
      <c r="AO831136" s="19"/>
      <c r="AP831136"/>
    </row>
    <row r="831137" spans="1:42" s="116" customFormat="1" x14ac:dyDescent="0.3">
      <c r="A831137"/>
      <c r="B831137"/>
      <c r="C831137"/>
      <c r="D831137"/>
      <c r="E831137"/>
      <c r="F831137"/>
      <c r="G831137"/>
      <c r="H831137"/>
      <c r="I831137"/>
      <c r="J831137"/>
      <c r="K831137"/>
      <c r="L831137"/>
      <c r="M831137" s="115"/>
      <c r="N831137" s="115"/>
      <c r="O831137"/>
      <c r="P831137"/>
      <c r="Q831137"/>
      <c r="R831137" s="19"/>
      <c r="S831137" s="19"/>
      <c r="T831137"/>
      <c r="U831137" s="113"/>
      <c r="V831137" s="19"/>
      <c r="W831137" s="19"/>
      <c r="X831137" s="19"/>
      <c r="Y831137" s="19"/>
      <c r="Z831137" s="19"/>
      <c r="AA831137" s="19"/>
      <c r="AB831137" s="19"/>
      <c r="AC831137" s="19"/>
      <c r="AD831137" s="19"/>
      <c r="AE831137" s="19"/>
      <c r="AF831137" s="19"/>
      <c r="AG831137" s="19"/>
      <c r="AH831137" s="19"/>
      <c r="AI831137" s="19"/>
      <c r="AJ831137" s="19"/>
      <c r="AK831137" s="19"/>
      <c r="AL831137" s="19"/>
      <c r="AM831137" s="19"/>
      <c r="AN831137" s="19"/>
      <c r="AO831137" s="19"/>
      <c r="AP831137"/>
    </row>
    <row r="831138" spans="1:42" s="116" customFormat="1" x14ac:dyDescent="0.3">
      <c r="A831138"/>
      <c r="B831138"/>
      <c r="C831138"/>
      <c r="D831138"/>
      <c r="E831138"/>
      <c r="F831138"/>
      <c r="G831138"/>
      <c r="H831138"/>
      <c r="I831138"/>
      <c r="J831138"/>
      <c r="K831138"/>
      <c r="L831138"/>
      <c r="M831138" s="115"/>
      <c r="N831138" s="115"/>
      <c r="O831138"/>
      <c r="P831138"/>
      <c r="Q831138"/>
      <c r="R831138" s="19"/>
      <c r="S831138" s="19"/>
      <c r="T831138"/>
      <c r="U831138" s="113"/>
      <c r="V831138" s="19"/>
      <c r="W831138" s="19"/>
      <c r="X831138" s="19"/>
      <c r="Y831138" s="19"/>
      <c r="Z831138" s="19"/>
      <c r="AA831138" s="19"/>
      <c r="AB831138" s="19"/>
      <c r="AC831138" s="19"/>
      <c r="AD831138" s="19"/>
      <c r="AE831138" s="19"/>
      <c r="AF831138" s="19"/>
      <c r="AG831138" s="19"/>
      <c r="AH831138" s="19"/>
      <c r="AI831138" s="19"/>
      <c r="AJ831138" s="19"/>
      <c r="AK831138" s="19"/>
      <c r="AL831138" s="19"/>
      <c r="AM831138" s="19"/>
      <c r="AN831138" s="19"/>
      <c r="AO831138" s="19"/>
      <c r="AP831138"/>
    </row>
    <row r="831139" spans="1:42" s="116" customFormat="1" x14ac:dyDescent="0.3">
      <c r="A831139"/>
      <c r="B831139"/>
      <c r="C831139"/>
      <c r="D831139"/>
      <c r="E831139"/>
      <c r="F831139"/>
      <c r="G831139"/>
      <c r="H831139"/>
      <c r="I831139"/>
      <c r="J831139"/>
      <c r="K831139"/>
      <c r="L831139"/>
      <c r="M831139" s="115"/>
      <c r="N831139" s="115"/>
      <c r="O831139"/>
      <c r="P831139"/>
      <c r="Q831139"/>
      <c r="R831139" s="19"/>
      <c r="S831139" s="19"/>
      <c r="T831139"/>
      <c r="U831139" s="113"/>
      <c r="V831139" s="19"/>
      <c r="W831139" s="19"/>
      <c r="X831139" s="19"/>
      <c r="Y831139" s="19"/>
      <c r="Z831139" s="19"/>
      <c r="AA831139" s="19"/>
      <c r="AB831139" s="19"/>
      <c r="AC831139" s="19"/>
      <c r="AD831139" s="19"/>
      <c r="AE831139" s="19"/>
      <c r="AF831139" s="19"/>
      <c r="AG831139" s="19"/>
      <c r="AH831139" s="19"/>
      <c r="AI831139" s="19"/>
      <c r="AJ831139" s="19"/>
      <c r="AK831139" s="19"/>
      <c r="AL831139" s="19"/>
      <c r="AM831139" s="19"/>
      <c r="AN831139" s="19"/>
      <c r="AO831139" s="19"/>
      <c r="AP831139"/>
    </row>
    <row r="831140" spans="1:42" s="116" customFormat="1" x14ac:dyDescent="0.3">
      <c r="A831140"/>
      <c r="B831140"/>
      <c r="C831140"/>
      <c r="D831140"/>
      <c r="E831140"/>
      <c r="F831140"/>
      <c r="G831140"/>
      <c r="H831140"/>
      <c r="I831140"/>
      <c r="J831140"/>
      <c r="K831140"/>
      <c r="L831140"/>
      <c r="M831140" s="115"/>
      <c r="N831140" s="115"/>
      <c r="O831140"/>
      <c r="P831140"/>
      <c r="Q831140"/>
      <c r="R831140" s="19"/>
      <c r="S831140" s="19"/>
      <c r="T831140"/>
      <c r="U831140" s="113"/>
      <c r="V831140" s="19"/>
      <c r="W831140" s="19"/>
      <c r="X831140" s="19"/>
      <c r="Y831140" s="19"/>
      <c r="Z831140" s="19"/>
      <c r="AA831140" s="19"/>
      <c r="AB831140" s="19"/>
      <c r="AC831140" s="19"/>
      <c r="AD831140" s="19"/>
      <c r="AE831140" s="19"/>
      <c r="AF831140" s="19"/>
      <c r="AG831140" s="19"/>
      <c r="AH831140" s="19"/>
      <c r="AI831140" s="19"/>
      <c r="AJ831140" s="19"/>
      <c r="AK831140" s="19"/>
      <c r="AL831140" s="19"/>
      <c r="AM831140" s="19"/>
      <c r="AN831140" s="19"/>
      <c r="AO831140" s="19"/>
      <c r="AP831140"/>
    </row>
    <row r="831141" spans="1:42" s="116" customFormat="1" x14ac:dyDescent="0.3">
      <c r="A831141"/>
      <c r="B831141"/>
      <c r="C831141"/>
      <c r="D831141"/>
      <c r="E831141"/>
      <c r="F831141"/>
      <c r="G831141"/>
      <c r="H831141"/>
      <c r="I831141"/>
      <c r="J831141"/>
      <c r="K831141"/>
      <c r="L831141"/>
      <c r="M831141" s="115"/>
      <c r="N831141" s="115"/>
      <c r="O831141"/>
      <c r="P831141"/>
      <c r="Q831141"/>
      <c r="R831141" s="19"/>
      <c r="S831141" s="19"/>
      <c r="T831141"/>
      <c r="U831141" s="113"/>
      <c r="V831141" s="19"/>
      <c r="W831141" s="19"/>
      <c r="X831141" s="19"/>
      <c r="Y831141" s="19"/>
      <c r="Z831141" s="19"/>
      <c r="AA831141" s="19"/>
      <c r="AB831141" s="19"/>
      <c r="AC831141" s="19"/>
      <c r="AD831141" s="19"/>
      <c r="AE831141" s="19"/>
      <c r="AF831141" s="19"/>
      <c r="AG831141" s="19"/>
      <c r="AH831141" s="19"/>
      <c r="AI831141" s="19"/>
      <c r="AJ831141" s="19"/>
      <c r="AK831141" s="19"/>
      <c r="AL831141" s="19"/>
      <c r="AM831141" s="19"/>
      <c r="AN831141" s="19"/>
      <c r="AO831141" s="19"/>
      <c r="AP831141"/>
    </row>
    <row r="831142" spans="1:42" s="116" customFormat="1" x14ac:dyDescent="0.3">
      <c r="A831142"/>
      <c r="B831142"/>
      <c r="C831142"/>
      <c r="D831142"/>
      <c r="E831142"/>
      <c r="F831142"/>
      <c r="G831142"/>
      <c r="H831142"/>
      <c r="I831142"/>
      <c r="J831142"/>
      <c r="K831142"/>
      <c r="L831142"/>
      <c r="M831142" s="115"/>
      <c r="N831142" s="115"/>
      <c r="O831142"/>
      <c r="P831142"/>
      <c r="Q831142"/>
      <c r="R831142" s="19"/>
      <c r="S831142" s="19"/>
      <c r="T831142"/>
      <c r="U831142" s="113"/>
      <c r="V831142" s="19"/>
      <c r="W831142" s="19"/>
      <c r="X831142" s="19"/>
      <c r="Y831142" s="19"/>
      <c r="Z831142" s="19"/>
      <c r="AA831142" s="19"/>
      <c r="AB831142" s="19"/>
      <c r="AC831142" s="19"/>
      <c r="AD831142" s="19"/>
      <c r="AE831142" s="19"/>
      <c r="AF831142" s="19"/>
      <c r="AG831142" s="19"/>
      <c r="AH831142" s="19"/>
      <c r="AI831142" s="19"/>
      <c r="AJ831142" s="19"/>
      <c r="AK831142" s="19"/>
      <c r="AL831142" s="19"/>
      <c r="AM831142" s="19"/>
      <c r="AN831142" s="19"/>
      <c r="AO831142" s="19"/>
      <c r="AP831142"/>
    </row>
    <row r="831143" spans="1:42" s="116" customFormat="1" x14ac:dyDescent="0.3">
      <c r="A831143"/>
      <c r="B831143"/>
      <c r="C831143"/>
      <c r="D831143"/>
      <c r="E831143"/>
      <c r="F831143"/>
      <c r="G831143"/>
      <c r="H831143"/>
      <c r="I831143"/>
      <c r="J831143"/>
      <c r="K831143"/>
      <c r="L831143"/>
      <c r="M831143" s="115"/>
      <c r="N831143" s="115"/>
      <c r="O831143"/>
      <c r="P831143"/>
      <c r="Q831143"/>
      <c r="R831143" s="19"/>
      <c r="S831143" s="19"/>
      <c r="T831143"/>
      <c r="U831143" s="113"/>
      <c r="V831143" s="19"/>
      <c r="W831143" s="19"/>
      <c r="X831143" s="19"/>
      <c r="Y831143" s="19"/>
      <c r="Z831143" s="19"/>
      <c r="AA831143" s="19"/>
      <c r="AB831143" s="19"/>
      <c r="AC831143" s="19"/>
      <c r="AD831143" s="19"/>
      <c r="AE831143" s="19"/>
      <c r="AF831143" s="19"/>
      <c r="AG831143" s="19"/>
      <c r="AH831143" s="19"/>
      <c r="AI831143" s="19"/>
      <c r="AJ831143" s="19"/>
      <c r="AK831143" s="19"/>
      <c r="AL831143" s="19"/>
      <c r="AM831143" s="19"/>
      <c r="AN831143" s="19"/>
      <c r="AO831143" s="19"/>
      <c r="AP831143"/>
    </row>
    <row r="831144" spans="1:42" s="116" customFormat="1" x14ac:dyDescent="0.3">
      <c r="A831144"/>
      <c r="B831144"/>
      <c r="C831144"/>
      <c r="D831144"/>
      <c r="E831144"/>
      <c r="F831144"/>
      <c r="G831144"/>
      <c r="H831144"/>
      <c r="I831144"/>
      <c r="J831144"/>
      <c r="K831144"/>
      <c r="L831144"/>
      <c r="M831144" s="115"/>
      <c r="N831144" s="115"/>
      <c r="O831144"/>
      <c r="P831144"/>
      <c r="Q831144"/>
      <c r="R831144" s="19"/>
      <c r="S831144" s="19"/>
      <c r="T831144"/>
      <c r="U831144" s="113"/>
      <c r="V831144" s="19"/>
      <c r="W831144" s="19"/>
      <c r="X831144" s="19"/>
      <c r="Y831144" s="19"/>
      <c r="Z831144" s="19"/>
      <c r="AA831144" s="19"/>
      <c r="AB831144" s="19"/>
      <c r="AC831144" s="19"/>
      <c r="AD831144" s="19"/>
      <c r="AE831144" s="19"/>
      <c r="AF831144" s="19"/>
      <c r="AG831144" s="19"/>
      <c r="AH831144" s="19"/>
      <c r="AI831144" s="19"/>
      <c r="AJ831144" s="19"/>
      <c r="AK831144" s="19"/>
      <c r="AL831144" s="19"/>
      <c r="AM831144" s="19"/>
      <c r="AN831144" s="19"/>
      <c r="AO831144" s="19"/>
      <c r="AP831144"/>
    </row>
    <row r="831145" spans="1:42" s="116" customFormat="1" x14ac:dyDescent="0.3">
      <c r="A831145"/>
      <c r="B831145"/>
      <c r="C831145"/>
      <c r="D831145"/>
      <c r="E831145"/>
      <c r="F831145"/>
      <c r="G831145"/>
      <c r="H831145"/>
      <c r="I831145"/>
      <c r="J831145"/>
      <c r="K831145"/>
      <c r="L831145"/>
      <c r="M831145" s="115"/>
      <c r="N831145" s="115"/>
      <c r="O831145"/>
      <c r="P831145"/>
      <c r="Q831145"/>
      <c r="R831145" s="19"/>
      <c r="S831145" s="19"/>
      <c r="T831145"/>
      <c r="U831145" s="113"/>
      <c r="V831145" s="19"/>
      <c r="W831145" s="19"/>
      <c r="X831145" s="19"/>
      <c r="Y831145" s="19"/>
      <c r="Z831145" s="19"/>
      <c r="AA831145" s="19"/>
      <c r="AB831145" s="19"/>
      <c r="AC831145" s="19"/>
      <c r="AD831145" s="19"/>
      <c r="AE831145" s="19"/>
      <c r="AF831145" s="19"/>
      <c r="AG831145" s="19"/>
      <c r="AH831145" s="19"/>
      <c r="AI831145" s="19"/>
      <c r="AJ831145" s="19"/>
      <c r="AK831145" s="19"/>
      <c r="AL831145" s="19"/>
      <c r="AM831145" s="19"/>
      <c r="AN831145" s="19"/>
      <c r="AO831145" s="19"/>
      <c r="AP831145"/>
    </row>
    <row r="831146" spans="1:42" s="116" customFormat="1" x14ac:dyDescent="0.3">
      <c r="A831146"/>
      <c r="B831146"/>
      <c r="C831146"/>
      <c r="D831146"/>
      <c r="E831146"/>
      <c r="F831146"/>
      <c r="G831146"/>
      <c r="H831146"/>
      <c r="I831146"/>
      <c r="J831146"/>
      <c r="K831146"/>
      <c r="L831146"/>
      <c r="M831146" s="115"/>
      <c r="N831146" s="115"/>
      <c r="O831146"/>
      <c r="P831146"/>
      <c r="Q831146"/>
      <c r="R831146" s="19"/>
      <c r="S831146" s="19"/>
      <c r="T831146"/>
      <c r="U831146" s="113"/>
      <c r="V831146" s="19"/>
      <c r="W831146" s="19"/>
      <c r="X831146" s="19"/>
      <c r="Y831146" s="19"/>
      <c r="Z831146" s="19"/>
      <c r="AA831146" s="19"/>
      <c r="AB831146" s="19"/>
      <c r="AC831146" s="19"/>
      <c r="AD831146" s="19"/>
      <c r="AE831146" s="19"/>
      <c r="AF831146" s="19"/>
      <c r="AG831146" s="19"/>
      <c r="AH831146" s="19"/>
      <c r="AI831146" s="19"/>
      <c r="AJ831146" s="19"/>
      <c r="AK831146" s="19"/>
      <c r="AL831146" s="19"/>
      <c r="AM831146" s="19"/>
      <c r="AN831146" s="19"/>
      <c r="AO831146" s="19"/>
      <c r="AP831146"/>
    </row>
    <row r="831147" spans="1:42" s="116" customFormat="1" x14ac:dyDescent="0.3">
      <c r="A831147"/>
      <c r="B831147"/>
      <c r="C831147"/>
      <c r="D831147"/>
      <c r="E831147"/>
      <c r="F831147"/>
      <c r="G831147"/>
      <c r="H831147"/>
      <c r="I831147"/>
      <c r="J831147"/>
      <c r="K831147"/>
      <c r="L831147"/>
      <c r="M831147" s="115"/>
      <c r="N831147" s="115"/>
      <c r="O831147"/>
      <c r="P831147"/>
      <c r="Q831147"/>
      <c r="R831147" s="19"/>
      <c r="S831147" s="19"/>
      <c r="T831147"/>
      <c r="U831147" s="113"/>
      <c r="V831147" s="19"/>
      <c r="W831147" s="19"/>
      <c r="X831147" s="19"/>
      <c r="Y831147" s="19"/>
      <c r="Z831147" s="19"/>
      <c r="AA831147" s="19"/>
      <c r="AB831147" s="19"/>
      <c r="AC831147" s="19"/>
      <c r="AD831147" s="19"/>
      <c r="AE831147" s="19"/>
      <c r="AF831147" s="19"/>
      <c r="AG831147" s="19"/>
      <c r="AH831147" s="19"/>
      <c r="AI831147" s="19"/>
      <c r="AJ831147" s="19"/>
      <c r="AK831147" s="19"/>
      <c r="AL831147" s="19"/>
      <c r="AM831147" s="19"/>
      <c r="AN831147" s="19"/>
      <c r="AO831147" s="19"/>
      <c r="AP831147"/>
    </row>
    <row r="831148" spans="1:42" s="116" customFormat="1" x14ac:dyDescent="0.3">
      <c r="A831148"/>
      <c r="B831148"/>
      <c r="C831148"/>
      <c r="D831148"/>
      <c r="E831148"/>
      <c r="F831148"/>
      <c r="G831148"/>
      <c r="H831148"/>
      <c r="I831148"/>
      <c r="J831148"/>
      <c r="K831148"/>
      <c r="L831148"/>
      <c r="M831148" s="115"/>
      <c r="N831148" s="115"/>
      <c r="O831148"/>
      <c r="P831148"/>
      <c r="Q831148"/>
      <c r="R831148" s="19"/>
      <c r="S831148" s="19"/>
      <c r="T831148"/>
      <c r="U831148" s="113"/>
      <c r="V831148" s="19"/>
      <c r="W831148" s="19"/>
      <c r="X831148" s="19"/>
      <c r="Y831148" s="19"/>
      <c r="Z831148" s="19"/>
      <c r="AA831148" s="19"/>
      <c r="AB831148" s="19"/>
      <c r="AC831148" s="19"/>
      <c r="AD831148" s="19"/>
      <c r="AE831148" s="19"/>
      <c r="AF831148" s="19"/>
      <c r="AG831148" s="19"/>
      <c r="AH831148" s="19"/>
      <c r="AI831148" s="19"/>
      <c r="AJ831148" s="19"/>
      <c r="AK831148" s="19"/>
      <c r="AL831148" s="19"/>
      <c r="AM831148" s="19"/>
      <c r="AN831148" s="19"/>
      <c r="AO831148" s="19"/>
      <c r="AP831148"/>
    </row>
    <row r="831149" spans="1:42" s="116" customFormat="1" x14ac:dyDescent="0.3">
      <c r="A831149"/>
      <c r="B831149"/>
      <c r="C831149"/>
      <c r="D831149"/>
      <c r="E831149"/>
      <c r="F831149"/>
      <c r="G831149"/>
      <c r="H831149"/>
      <c r="I831149"/>
      <c r="J831149"/>
      <c r="K831149"/>
      <c r="L831149"/>
      <c r="M831149" s="115"/>
      <c r="N831149" s="115"/>
      <c r="O831149"/>
      <c r="P831149"/>
      <c r="Q831149"/>
      <c r="R831149" s="19"/>
      <c r="S831149" s="19"/>
      <c r="T831149"/>
      <c r="U831149" s="113"/>
      <c r="V831149" s="19"/>
      <c r="W831149" s="19"/>
      <c r="X831149" s="19"/>
      <c r="Y831149" s="19"/>
      <c r="Z831149" s="19"/>
      <c r="AA831149" s="19"/>
      <c r="AB831149" s="19"/>
      <c r="AC831149" s="19"/>
      <c r="AD831149" s="19"/>
      <c r="AE831149" s="19"/>
      <c r="AF831149" s="19"/>
      <c r="AG831149" s="19"/>
      <c r="AH831149" s="19"/>
      <c r="AI831149" s="19"/>
      <c r="AJ831149" s="19"/>
      <c r="AK831149" s="19"/>
      <c r="AL831149" s="19"/>
      <c r="AM831149" s="19"/>
      <c r="AN831149" s="19"/>
      <c r="AO831149" s="19"/>
      <c r="AP831149"/>
    </row>
    <row r="831150" spans="1:42" s="116" customFormat="1" x14ac:dyDescent="0.3">
      <c r="A831150"/>
      <c r="B831150"/>
      <c r="C831150"/>
      <c r="D831150"/>
      <c r="E831150"/>
      <c r="F831150"/>
      <c r="G831150"/>
      <c r="H831150"/>
      <c r="I831150"/>
      <c r="J831150"/>
      <c r="K831150"/>
      <c r="L831150"/>
      <c r="M831150" s="115"/>
      <c r="N831150" s="115"/>
      <c r="O831150"/>
      <c r="P831150"/>
      <c r="Q831150"/>
      <c r="R831150" s="19"/>
      <c r="S831150" s="19"/>
      <c r="T831150"/>
      <c r="U831150" s="113"/>
      <c r="V831150" s="19"/>
      <c r="W831150" s="19"/>
      <c r="X831150" s="19"/>
      <c r="Y831150" s="19"/>
      <c r="Z831150" s="19"/>
      <c r="AA831150" s="19"/>
      <c r="AB831150" s="19"/>
      <c r="AC831150" s="19"/>
      <c r="AD831150" s="19"/>
      <c r="AE831150" s="19"/>
      <c r="AF831150" s="19"/>
      <c r="AG831150" s="19"/>
      <c r="AH831150" s="19"/>
      <c r="AI831150" s="19"/>
      <c r="AJ831150" s="19"/>
      <c r="AK831150" s="19"/>
      <c r="AL831150" s="19"/>
      <c r="AM831150" s="19"/>
      <c r="AN831150" s="19"/>
      <c r="AO831150" s="19"/>
      <c r="AP831150"/>
    </row>
    <row r="831151" spans="1:42" s="116" customFormat="1" x14ac:dyDescent="0.3">
      <c r="A831151"/>
      <c r="B831151"/>
      <c r="C831151"/>
      <c r="D831151"/>
      <c r="E831151"/>
      <c r="F831151"/>
      <c r="G831151"/>
      <c r="H831151"/>
      <c r="I831151"/>
      <c r="J831151"/>
      <c r="K831151"/>
      <c r="L831151"/>
      <c r="M831151" s="115"/>
      <c r="N831151" s="115"/>
      <c r="O831151"/>
      <c r="P831151"/>
      <c r="Q831151"/>
      <c r="R831151" s="19"/>
      <c r="S831151" s="19"/>
      <c r="T831151"/>
      <c r="U831151" s="113"/>
      <c r="V831151" s="19"/>
      <c r="W831151" s="19"/>
      <c r="X831151" s="19"/>
      <c r="Y831151" s="19"/>
      <c r="Z831151" s="19"/>
      <c r="AA831151" s="19"/>
      <c r="AB831151" s="19"/>
      <c r="AC831151" s="19"/>
      <c r="AD831151" s="19"/>
      <c r="AE831151" s="19"/>
      <c r="AF831151" s="19"/>
      <c r="AG831151" s="19"/>
      <c r="AH831151" s="19"/>
      <c r="AI831151" s="19"/>
      <c r="AJ831151" s="19"/>
      <c r="AK831151" s="19"/>
      <c r="AL831151" s="19"/>
      <c r="AM831151" s="19"/>
      <c r="AN831151" s="19"/>
      <c r="AO831151" s="19"/>
      <c r="AP831151"/>
    </row>
    <row r="831152" spans="1:42" s="116" customFormat="1" x14ac:dyDescent="0.3">
      <c r="A831152"/>
      <c r="B831152"/>
      <c r="C831152"/>
      <c r="D831152"/>
      <c r="E831152"/>
      <c r="F831152"/>
      <c r="G831152"/>
      <c r="H831152"/>
      <c r="I831152"/>
      <c r="J831152"/>
      <c r="K831152"/>
      <c r="L831152"/>
      <c r="M831152" s="115"/>
      <c r="N831152" s="115"/>
      <c r="O831152"/>
      <c r="P831152"/>
      <c r="Q831152"/>
      <c r="R831152" s="19"/>
      <c r="S831152" s="19"/>
      <c r="T831152"/>
      <c r="U831152" s="113"/>
      <c r="V831152" s="19"/>
      <c r="W831152" s="19"/>
      <c r="X831152" s="19"/>
      <c r="Y831152" s="19"/>
      <c r="Z831152" s="19"/>
      <c r="AA831152" s="19"/>
      <c r="AB831152" s="19"/>
      <c r="AC831152" s="19"/>
      <c r="AD831152" s="19"/>
      <c r="AE831152" s="19"/>
      <c r="AF831152" s="19"/>
      <c r="AG831152" s="19"/>
      <c r="AH831152" s="19"/>
      <c r="AI831152" s="19"/>
      <c r="AJ831152" s="19"/>
      <c r="AK831152" s="19"/>
      <c r="AL831152" s="19"/>
      <c r="AM831152" s="19"/>
      <c r="AN831152" s="19"/>
      <c r="AO831152" s="19"/>
      <c r="AP831152"/>
    </row>
    <row r="831153" spans="1:42" s="116" customFormat="1" x14ac:dyDescent="0.3">
      <c r="A831153"/>
      <c r="B831153"/>
      <c r="C831153"/>
      <c r="D831153"/>
      <c r="E831153"/>
      <c r="F831153"/>
      <c r="G831153"/>
      <c r="H831153"/>
      <c r="I831153"/>
      <c r="J831153"/>
      <c r="K831153"/>
      <c r="L831153"/>
      <c r="M831153" s="115"/>
      <c r="N831153" s="115"/>
      <c r="O831153"/>
      <c r="P831153"/>
      <c r="Q831153"/>
      <c r="R831153" s="19"/>
      <c r="S831153" s="19"/>
      <c r="T831153"/>
      <c r="U831153" s="113"/>
      <c r="V831153" s="19"/>
      <c r="W831153" s="19"/>
      <c r="X831153" s="19"/>
      <c r="Y831153" s="19"/>
      <c r="Z831153" s="19"/>
      <c r="AA831153" s="19"/>
      <c r="AB831153" s="19"/>
      <c r="AC831153" s="19"/>
      <c r="AD831153" s="19"/>
      <c r="AE831153" s="19"/>
      <c r="AF831153" s="19"/>
      <c r="AG831153" s="19"/>
      <c r="AH831153" s="19"/>
      <c r="AI831153" s="19"/>
      <c r="AJ831153" s="19"/>
      <c r="AK831153" s="19"/>
      <c r="AL831153" s="19"/>
      <c r="AM831153" s="19"/>
      <c r="AN831153" s="19"/>
      <c r="AO831153" s="19"/>
      <c r="AP831153"/>
    </row>
    <row r="831154" spans="1:42" s="116" customFormat="1" x14ac:dyDescent="0.3">
      <c r="A831154"/>
      <c r="B831154"/>
      <c r="C831154"/>
      <c r="D831154"/>
      <c r="E831154"/>
      <c r="F831154"/>
      <c r="G831154"/>
      <c r="H831154"/>
      <c r="I831154"/>
      <c r="J831154"/>
      <c r="K831154"/>
      <c r="L831154"/>
      <c r="M831154" s="115"/>
      <c r="N831154" s="115"/>
      <c r="O831154"/>
      <c r="P831154"/>
      <c r="Q831154"/>
      <c r="R831154" s="19"/>
      <c r="S831154" s="19"/>
      <c r="T831154"/>
      <c r="U831154" s="113"/>
      <c r="V831154" s="19"/>
      <c r="W831154" s="19"/>
      <c r="X831154" s="19"/>
      <c r="Y831154" s="19"/>
      <c r="Z831154" s="19"/>
      <c r="AA831154" s="19"/>
      <c r="AB831154" s="19"/>
      <c r="AC831154" s="19"/>
      <c r="AD831154" s="19"/>
      <c r="AE831154" s="19"/>
      <c r="AF831154" s="19"/>
      <c r="AG831154" s="19"/>
      <c r="AH831154" s="19"/>
      <c r="AI831154" s="19"/>
      <c r="AJ831154" s="19"/>
      <c r="AK831154" s="19"/>
      <c r="AL831154" s="19"/>
      <c r="AM831154" s="19"/>
      <c r="AN831154" s="19"/>
      <c r="AO831154" s="19"/>
      <c r="AP831154"/>
    </row>
    <row r="831155" spans="1:42" s="116" customFormat="1" x14ac:dyDescent="0.3">
      <c r="A831155"/>
      <c r="B831155"/>
      <c r="C831155"/>
      <c r="D831155"/>
      <c r="E831155"/>
      <c r="F831155"/>
      <c r="G831155"/>
      <c r="H831155"/>
      <c r="I831155"/>
      <c r="J831155"/>
      <c r="K831155"/>
      <c r="L831155"/>
      <c r="M831155" s="115"/>
      <c r="N831155" s="115"/>
      <c r="O831155"/>
      <c r="P831155"/>
      <c r="Q831155"/>
      <c r="R831155" s="19"/>
      <c r="S831155" s="19"/>
      <c r="T831155"/>
      <c r="U831155" s="113"/>
      <c r="V831155" s="19"/>
      <c r="W831155" s="19"/>
      <c r="X831155" s="19"/>
      <c r="Y831155" s="19"/>
      <c r="Z831155" s="19"/>
      <c r="AA831155" s="19"/>
      <c r="AB831155" s="19"/>
      <c r="AC831155" s="19"/>
      <c r="AD831155" s="19"/>
      <c r="AE831155" s="19"/>
      <c r="AF831155" s="19"/>
      <c r="AG831155" s="19"/>
      <c r="AH831155" s="19"/>
      <c r="AI831155" s="19"/>
      <c r="AJ831155" s="19"/>
      <c r="AK831155" s="19"/>
      <c r="AL831155" s="19"/>
      <c r="AM831155" s="19"/>
      <c r="AN831155" s="19"/>
      <c r="AO831155" s="19"/>
      <c r="AP831155"/>
    </row>
    <row r="831156" spans="1:42" s="116" customFormat="1" x14ac:dyDescent="0.3">
      <c r="A831156"/>
      <c r="B831156"/>
      <c r="C831156"/>
      <c r="D831156"/>
      <c r="E831156"/>
      <c r="F831156"/>
      <c r="G831156"/>
      <c r="H831156"/>
      <c r="I831156"/>
      <c r="J831156"/>
      <c r="K831156"/>
      <c r="L831156"/>
      <c r="M831156" s="115"/>
      <c r="N831156" s="115"/>
      <c r="O831156"/>
      <c r="P831156"/>
      <c r="Q831156"/>
      <c r="R831156" s="19"/>
      <c r="S831156" s="19"/>
      <c r="T831156"/>
      <c r="U831156" s="113"/>
      <c r="V831156" s="19"/>
      <c r="W831156" s="19"/>
      <c r="X831156" s="19"/>
      <c r="Y831156" s="19"/>
      <c r="Z831156" s="19"/>
      <c r="AA831156" s="19"/>
      <c r="AB831156" s="19"/>
      <c r="AC831156" s="19"/>
      <c r="AD831156" s="19"/>
      <c r="AE831156" s="19"/>
      <c r="AF831156" s="19"/>
      <c r="AG831156" s="19"/>
      <c r="AH831156" s="19"/>
      <c r="AI831156" s="19"/>
      <c r="AJ831156" s="19"/>
      <c r="AK831156" s="19"/>
      <c r="AL831156" s="19"/>
      <c r="AM831156" s="19"/>
      <c r="AN831156" s="19"/>
      <c r="AO831156" s="19"/>
      <c r="AP831156"/>
    </row>
    <row r="831157" spans="1:42" s="116" customFormat="1" x14ac:dyDescent="0.3">
      <c r="A831157"/>
      <c r="B831157"/>
      <c r="C831157"/>
      <c r="D831157"/>
      <c r="E831157"/>
      <c r="F831157"/>
      <c r="G831157"/>
      <c r="H831157"/>
      <c r="I831157"/>
      <c r="J831157"/>
      <c r="K831157"/>
      <c r="L831157"/>
      <c r="M831157" s="115"/>
      <c r="N831157" s="115"/>
      <c r="O831157"/>
      <c r="P831157"/>
      <c r="Q831157"/>
      <c r="R831157" s="19"/>
      <c r="S831157" s="19"/>
      <c r="T831157"/>
      <c r="U831157" s="113"/>
      <c r="V831157" s="19"/>
      <c r="W831157" s="19"/>
      <c r="X831157" s="19"/>
      <c r="Y831157" s="19"/>
      <c r="Z831157" s="19"/>
      <c r="AA831157" s="19"/>
      <c r="AB831157" s="19"/>
      <c r="AC831157" s="19"/>
      <c r="AD831157" s="19"/>
      <c r="AE831157" s="19"/>
      <c r="AF831157" s="19"/>
      <c r="AG831157" s="19"/>
      <c r="AH831157" s="19"/>
      <c r="AI831157" s="19"/>
      <c r="AJ831157" s="19"/>
      <c r="AK831157" s="19"/>
      <c r="AL831157" s="19"/>
      <c r="AM831157" s="19"/>
      <c r="AN831157" s="19"/>
      <c r="AO831157" s="19"/>
      <c r="AP831157"/>
    </row>
    <row r="831158" spans="1:42" s="116" customFormat="1" x14ac:dyDescent="0.3">
      <c r="A831158"/>
      <c r="B831158"/>
      <c r="C831158"/>
      <c r="D831158"/>
      <c r="E831158"/>
      <c r="F831158"/>
      <c r="G831158"/>
      <c r="H831158"/>
      <c r="I831158"/>
      <c r="J831158"/>
      <c r="K831158"/>
      <c r="L831158"/>
      <c r="M831158" s="115"/>
      <c r="N831158" s="115"/>
      <c r="O831158"/>
      <c r="P831158"/>
      <c r="Q831158"/>
      <c r="R831158" s="19"/>
      <c r="S831158" s="19"/>
      <c r="T831158"/>
      <c r="U831158" s="113"/>
      <c r="V831158" s="19"/>
      <c r="W831158" s="19"/>
      <c r="X831158" s="19"/>
      <c r="Y831158" s="19"/>
      <c r="Z831158" s="19"/>
      <c r="AA831158" s="19"/>
      <c r="AB831158" s="19"/>
      <c r="AC831158" s="19"/>
      <c r="AD831158" s="19"/>
      <c r="AE831158" s="19"/>
      <c r="AF831158" s="19"/>
      <c r="AG831158" s="19"/>
      <c r="AH831158" s="19"/>
      <c r="AI831158" s="19"/>
      <c r="AJ831158" s="19"/>
      <c r="AK831158" s="19"/>
      <c r="AL831158" s="19"/>
      <c r="AM831158" s="19"/>
      <c r="AN831158" s="19"/>
      <c r="AO831158" s="19"/>
      <c r="AP831158"/>
    </row>
    <row r="831159" spans="1:42" s="116" customFormat="1" x14ac:dyDescent="0.3">
      <c r="A831159"/>
      <c r="B831159"/>
      <c r="C831159"/>
      <c r="D831159"/>
      <c r="E831159"/>
      <c r="F831159"/>
      <c r="G831159"/>
      <c r="H831159"/>
      <c r="I831159"/>
      <c r="J831159"/>
      <c r="K831159"/>
      <c r="L831159"/>
      <c r="M831159" s="115"/>
      <c r="N831159" s="115"/>
      <c r="O831159"/>
      <c r="P831159"/>
      <c r="Q831159"/>
      <c r="R831159" s="19"/>
      <c r="S831159" s="19"/>
      <c r="T831159"/>
      <c r="U831159" s="113"/>
      <c r="V831159" s="19"/>
      <c r="W831159" s="19"/>
      <c r="X831159" s="19"/>
      <c r="Y831159" s="19"/>
      <c r="Z831159" s="19"/>
      <c r="AA831159" s="19"/>
      <c r="AB831159" s="19"/>
      <c r="AC831159" s="19"/>
      <c r="AD831159" s="19"/>
      <c r="AE831159" s="19"/>
      <c r="AF831159" s="19"/>
      <c r="AG831159" s="19"/>
      <c r="AH831159" s="19"/>
      <c r="AI831159" s="19"/>
      <c r="AJ831159" s="19"/>
      <c r="AK831159" s="19"/>
      <c r="AL831159" s="19"/>
      <c r="AM831159" s="19"/>
      <c r="AN831159" s="19"/>
      <c r="AO831159" s="19"/>
      <c r="AP831159"/>
    </row>
    <row r="831160" spans="1:42" s="116" customFormat="1" x14ac:dyDescent="0.3">
      <c r="A831160"/>
      <c r="B831160"/>
      <c r="C831160"/>
      <c r="D831160"/>
      <c r="E831160"/>
      <c r="F831160"/>
      <c r="G831160"/>
      <c r="H831160"/>
      <c r="I831160"/>
      <c r="J831160"/>
      <c r="K831160"/>
      <c r="L831160"/>
      <c r="M831160" s="115"/>
      <c r="N831160" s="115"/>
      <c r="O831160"/>
      <c r="P831160"/>
      <c r="Q831160"/>
      <c r="R831160" s="19"/>
      <c r="S831160" s="19"/>
      <c r="T831160"/>
      <c r="U831160" s="113"/>
      <c r="V831160" s="19"/>
      <c r="W831160" s="19"/>
      <c r="X831160" s="19"/>
      <c r="Y831160" s="19"/>
      <c r="Z831160" s="19"/>
      <c r="AA831160" s="19"/>
      <c r="AB831160" s="19"/>
      <c r="AC831160" s="19"/>
      <c r="AD831160" s="19"/>
      <c r="AE831160" s="19"/>
      <c r="AF831160" s="19"/>
      <c r="AG831160" s="19"/>
      <c r="AH831160" s="19"/>
      <c r="AI831160" s="19"/>
      <c r="AJ831160" s="19"/>
      <c r="AK831160" s="19"/>
      <c r="AL831160" s="19"/>
      <c r="AM831160" s="19"/>
      <c r="AN831160" s="19"/>
      <c r="AO831160" s="19"/>
      <c r="AP831160"/>
    </row>
    <row r="831161" spans="1:42" s="116" customFormat="1" x14ac:dyDescent="0.3">
      <c r="A831161"/>
      <c r="B831161"/>
      <c r="C831161"/>
      <c r="D831161"/>
      <c r="E831161"/>
      <c r="F831161"/>
      <c r="G831161"/>
      <c r="H831161"/>
      <c r="I831161"/>
      <c r="J831161"/>
      <c r="K831161"/>
      <c r="L831161"/>
      <c r="M831161" s="115"/>
      <c r="N831161" s="115"/>
      <c r="O831161"/>
      <c r="P831161"/>
      <c r="Q831161"/>
      <c r="R831161" s="19"/>
      <c r="S831161" s="19"/>
      <c r="T831161"/>
      <c r="U831161" s="113"/>
      <c r="V831161" s="19"/>
      <c r="W831161" s="19"/>
      <c r="X831161" s="19"/>
      <c r="Y831161" s="19"/>
      <c r="Z831161" s="19"/>
      <c r="AA831161" s="19"/>
      <c r="AB831161" s="19"/>
      <c r="AC831161" s="19"/>
      <c r="AD831161" s="19"/>
      <c r="AE831161" s="19"/>
      <c r="AF831161" s="19"/>
      <c r="AG831161" s="19"/>
      <c r="AH831161" s="19"/>
      <c r="AI831161" s="19"/>
      <c r="AJ831161" s="19"/>
      <c r="AK831161" s="19"/>
      <c r="AL831161" s="19"/>
      <c r="AM831161" s="19"/>
      <c r="AN831161" s="19"/>
      <c r="AO831161" s="19"/>
      <c r="AP831161"/>
    </row>
    <row r="831162" spans="1:42" s="116" customFormat="1" x14ac:dyDescent="0.3">
      <c r="A831162"/>
      <c r="B831162"/>
      <c r="C831162"/>
      <c r="D831162"/>
      <c r="E831162"/>
      <c r="F831162"/>
      <c r="G831162"/>
      <c r="H831162"/>
      <c r="I831162"/>
      <c r="J831162"/>
      <c r="K831162"/>
      <c r="L831162"/>
      <c r="M831162" s="115"/>
      <c r="N831162" s="115"/>
      <c r="O831162"/>
      <c r="P831162"/>
      <c r="Q831162"/>
      <c r="R831162" s="19"/>
      <c r="S831162" s="19"/>
      <c r="T831162"/>
      <c r="U831162" s="113"/>
      <c r="V831162" s="19"/>
      <c r="W831162" s="19"/>
      <c r="X831162" s="19"/>
      <c r="Y831162" s="19"/>
      <c r="Z831162" s="19"/>
      <c r="AA831162" s="19"/>
      <c r="AB831162" s="19"/>
      <c r="AC831162" s="19"/>
      <c r="AD831162" s="19"/>
      <c r="AE831162" s="19"/>
      <c r="AF831162" s="19"/>
      <c r="AG831162" s="19"/>
      <c r="AH831162" s="19"/>
      <c r="AI831162" s="19"/>
      <c r="AJ831162" s="19"/>
      <c r="AK831162" s="19"/>
      <c r="AL831162" s="19"/>
      <c r="AM831162" s="19"/>
      <c r="AN831162" s="19"/>
      <c r="AO831162" s="19"/>
      <c r="AP831162"/>
    </row>
    <row r="831163" spans="1:42" s="116" customFormat="1" x14ac:dyDescent="0.3">
      <c r="A831163"/>
      <c r="B831163"/>
      <c r="C831163"/>
      <c r="D831163"/>
      <c r="E831163"/>
      <c r="F831163"/>
      <c r="G831163"/>
      <c r="H831163"/>
      <c r="I831163"/>
      <c r="J831163"/>
      <c r="K831163"/>
      <c r="L831163"/>
      <c r="M831163" s="115"/>
      <c r="N831163" s="115"/>
      <c r="O831163"/>
      <c r="P831163"/>
      <c r="Q831163"/>
      <c r="R831163" s="19"/>
      <c r="S831163" s="19"/>
      <c r="T831163"/>
      <c r="U831163" s="113"/>
      <c r="V831163" s="19"/>
      <c r="W831163" s="19"/>
      <c r="X831163" s="19"/>
      <c r="Y831163" s="19"/>
      <c r="Z831163" s="19"/>
      <c r="AA831163" s="19"/>
      <c r="AB831163" s="19"/>
      <c r="AC831163" s="19"/>
      <c r="AD831163" s="19"/>
      <c r="AE831163" s="19"/>
      <c r="AF831163" s="19"/>
      <c r="AG831163" s="19"/>
      <c r="AH831163" s="19"/>
      <c r="AI831163" s="19"/>
      <c r="AJ831163" s="19"/>
      <c r="AK831163" s="19"/>
      <c r="AL831163" s="19"/>
      <c r="AM831163" s="19"/>
      <c r="AN831163" s="19"/>
      <c r="AO831163" s="19"/>
      <c r="AP831163"/>
    </row>
    <row r="831164" spans="1:42" s="116" customFormat="1" x14ac:dyDescent="0.3">
      <c r="A831164"/>
      <c r="B831164"/>
      <c r="C831164"/>
      <c r="D831164"/>
      <c r="E831164"/>
      <c r="F831164"/>
      <c r="G831164"/>
      <c r="H831164"/>
      <c r="I831164"/>
      <c r="J831164"/>
      <c r="K831164"/>
      <c r="L831164"/>
      <c r="M831164" s="115"/>
      <c r="N831164" s="115"/>
      <c r="O831164"/>
      <c r="P831164"/>
      <c r="Q831164"/>
      <c r="R831164" s="19"/>
      <c r="S831164" s="19"/>
      <c r="T831164"/>
      <c r="U831164" s="113"/>
      <c r="V831164" s="19"/>
      <c r="W831164" s="19"/>
      <c r="X831164" s="19"/>
      <c r="Y831164" s="19"/>
      <c r="Z831164" s="19"/>
      <c r="AA831164" s="19"/>
      <c r="AB831164" s="19"/>
      <c r="AC831164" s="19"/>
      <c r="AD831164" s="19"/>
      <c r="AE831164" s="19"/>
      <c r="AF831164" s="19"/>
      <c r="AG831164" s="19"/>
      <c r="AH831164" s="19"/>
      <c r="AI831164" s="19"/>
      <c r="AJ831164" s="19"/>
      <c r="AK831164" s="19"/>
      <c r="AL831164" s="19"/>
      <c r="AM831164" s="19"/>
      <c r="AN831164" s="19"/>
      <c r="AO831164" s="19"/>
      <c r="AP831164"/>
    </row>
    <row r="831165" spans="1:42" s="116" customFormat="1" x14ac:dyDescent="0.3">
      <c r="A831165"/>
      <c r="B831165"/>
      <c r="C831165"/>
      <c r="D831165"/>
      <c r="E831165"/>
      <c r="F831165"/>
      <c r="G831165"/>
      <c r="H831165"/>
      <c r="I831165"/>
      <c r="J831165"/>
      <c r="K831165"/>
      <c r="L831165"/>
      <c r="M831165" s="115"/>
      <c r="N831165" s="115"/>
      <c r="O831165"/>
      <c r="P831165"/>
      <c r="Q831165"/>
      <c r="R831165" s="19"/>
      <c r="S831165" s="19"/>
      <c r="T831165"/>
      <c r="U831165" s="113"/>
      <c r="V831165" s="19"/>
      <c r="W831165" s="19"/>
      <c r="X831165" s="19"/>
      <c r="Y831165" s="19"/>
      <c r="Z831165" s="19"/>
      <c r="AA831165" s="19"/>
      <c r="AB831165" s="19"/>
      <c r="AC831165" s="19"/>
      <c r="AD831165" s="19"/>
      <c r="AE831165" s="19"/>
      <c r="AF831165" s="19"/>
      <c r="AG831165" s="19"/>
      <c r="AH831165" s="19"/>
      <c r="AI831165" s="19"/>
      <c r="AJ831165" s="19"/>
      <c r="AK831165" s="19"/>
      <c r="AL831165" s="19"/>
      <c r="AM831165" s="19"/>
      <c r="AN831165" s="19"/>
      <c r="AO831165" s="19"/>
      <c r="AP831165"/>
    </row>
    <row r="831166" spans="1:42" s="116" customFormat="1" x14ac:dyDescent="0.3">
      <c r="A831166"/>
      <c r="B831166"/>
      <c r="C831166"/>
      <c r="D831166"/>
      <c r="E831166"/>
      <c r="F831166"/>
      <c r="G831166"/>
      <c r="H831166"/>
      <c r="I831166"/>
      <c r="J831166"/>
      <c r="K831166"/>
      <c r="L831166"/>
      <c r="M831166" s="115"/>
      <c r="N831166" s="115"/>
      <c r="O831166"/>
      <c r="P831166"/>
      <c r="Q831166"/>
      <c r="R831166" s="19"/>
      <c r="S831166" s="19"/>
      <c r="T831166"/>
      <c r="U831166" s="113"/>
      <c r="V831166" s="19"/>
      <c r="W831166" s="19"/>
      <c r="X831166" s="19"/>
      <c r="Y831166" s="19"/>
      <c r="Z831166" s="19"/>
      <c r="AA831166" s="19"/>
      <c r="AB831166" s="19"/>
      <c r="AC831166" s="19"/>
      <c r="AD831166" s="19"/>
      <c r="AE831166" s="19"/>
      <c r="AF831166" s="19"/>
      <c r="AG831166" s="19"/>
      <c r="AH831166" s="19"/>
      <c r="AI831166" s="19"/>
      <c r="AJ831166" s="19"/>
      <c r="AK831166" s="19"/>
      <c r="AL831166" s="19"/>
      <c r="AM831166" s="19"/>
      <c r="AN831166" s="19"/>
      <c r="AO831166" s="19"/>
      <c r="AP831166"/>
    </row>
    <row r="831167" spans="1:42" s="116" customFormat="1" x14ac:dyDescent="0.3">
      <c r="A831167"/>
      <c r="B831167"/>
      <c r="C831167"/>
      <c r="D831167"/>
      <c r="E831167"/>
      <c r="F831167"/>
      <c r="G831167"/>
      <c r="H831167"/>
      <c r="I831167"/>
      <c r="J831167"/>
      <c r="K831167"/>
      <c r="L831167"/>
      <c r="M831167" s="115"/>
      <c r="N831167" s="115"/>
      <c r="O831167"/>
      <c r="P831167"/>
      <c r="Q831167"/>
      <c r="R831167" s="19"/>
      <c r="S831167" s="19"/>
      <c r="T831167"/>
      <c r="U831167" s="113"/>
      <c r="V831167" s="19"/>
      <c r="W831167" s="19"/>
      <c r="X831167" s="19"/>
      <c r="Y831167" s="19"/>
      <c r="Z831167" s="19"/>
      <c r="AA831167" s="19"/>
      <c r="AB831167" s="19"/>
      <c r="AC831167" s="19"/>
      <c r="AD831167" s="19"/>
      <c r="AE831167" s="19"/>
      <c r="AF831167" s="19"/>
      <c r="AG831167" s="19"/>
      <c r="AH831167" s="19"/>
      <c r="AI831167" s="19"/>
      <c r="AJ831167" s="19"/>
      <c r="AK831167" s="19"/>
      <c r="AL831167" s="19"/>
      <c r="AM831167" s="19"/>
      <c r="AN831167" s="19"/>
      <c r="AO831167" s="19"/>
      <c r="AP831167"/>
    </row>
    <row r="831168" spans="1:42" s="116" customFormat="1" x14ac:dyDescent="0.3">
      <c r="A831168"/>
      <c r="B831168"/>
      <c r="C831168"/>
      <c r="D831168"/>
      <c r="E831168"/>
      <c r="F831168"/>
      <c r="G831168"/>
      <c r="H831168"/>
      <c r="I831168"/>
      <c r="J831168"/>
      <c r="K831168"/>
      <c r="L831168"/>
      <c r="M831168" s="115"/>
      <c r="N831168" s="115"/>
      <c r="O831168"/>
      <c r="P831168"/>
      <c r="Q831168"/>
      <c r="R831168" s="19"/>
      <c r="S831168" s="19"/>
      <c r="T831168"/>
      <c r="U831168" s="113"/>
      <c r="V831168" s="19"/>
      <c r="W831168" s="19"/>
      <c r="X831168" s="19"/>
      <c r="Y831168" s="19"/>
      <c r="Z831168" s="19"/>
      <c r="AA831168" s="19"/>
      <c r="AB831168" s="19"/>
      <c r="AC831168" s="19"/>
      <c r="AD831168" s="19"/>
      <c r="AE831168" s="19"/>
      <c r="AF831168" s="19"/>
      <c r="AG831168" s="19"/>
      <c r="AH831168" s="19"/>
      <c r="AI831168" s="19"/>
      <c r="AJ831168" s="19"/>
      <c r="AK831168" s="19"/>
      <c r="AL831168" s="19"/>
      <c r="AM831168" s="19"/>
      <c r="AN831168" s="19"/>
      <c r="AO831168" s="19"/>
      <c r="AP831168"/>
    </row>
    <row r="831169" spans="1:42" s="116" customFormat="1" x14ac:dyDescent="0.3">
      <c r="A831169"/>
      <c r="B831169"/>
      <c r="C831169"/>
      <c r="D831169"/>
      <c r="E831169"/>
      <c r="F831169"/>
      <c r="G831169"/>
      <c r="H831169"/>
      <c r="I831169"/>
      <c r="J831169"/>
      <c r="K831169"/>
      <c r="L831169"/>
      <c r="M831169" s="115"/>
      <c r="N831169" s="115"/>
      <c r="O831169"/>
      <c r="P831169"/>
      <c r="Q831169"/>
      <c r="R831169" s="19"/>
      <c r="S831169" s="19"/>
      <c r="T831169"/>
      <c r="U831169" s="113"/>
      <c r="V831169" s="19"/>
      <c r="W831169" s="19"/>
      <c r="X831169" s="19"/>
      <c r="Y831169" s="19"/>
      <c r="Z831169" s="19"/>
      <c r="AA831169" s="19"/>
      <c r="AB831169" s="19"/>
      <c r="AC831169" s="19"/>
      <c r="AD831169" s="19"/>
      <c r="AE831169" s="19"/>
      <c r="AF831169" s="19"/>
      <c r="AG831169" s="19"/>
      <c r="AH831169" s="19"/>
      <c r="AI831169" s="19"/>
      <c r="AJ831169" s="19"/>
      <c r="AK831169" s="19"/>
      <c r="AL831169" s="19"/>
      <c r="AM831169" s="19"/>
      <c r="AN831169" s="19"/>
      <c r="AO831169" s="19"/>
      <c r="AP831169"/>
    </row>
    <row r="831170" spans="1:42" s="116" customFormat="1" x14ac:dyDescent="0.3">
      <c r="A831170"/>
      <c r="B831170"/>
      <c r="C831170"/>
      <c r="D831170"/>
      <c r="E831170"/>
      <c r="F831170"/>
      <c r="G831170"/>
      <c r="H831170"/>
      <c r="I831170"/>
      <c r="J831170"/>
      <c r="K831170"/>
      <c r="L831170"/>
      <c r="M831170" s="115"/>
      <c r="N831170" s="115"/>
      <c r="O831170"/>
      <c r="P831170"/>
      <c r="Q831170"/>
      <c r="R831170" s="19"/>
      <c r="S831170" s="19"/>
      <c r="T831170"/>
      <c r="U831170" s="113"/>
      <c r="V831170" s="19"/>
      <c r="W831170" s="19"/>
      <c r="X831170" s="19"/>
      <c r="Y831170" s="19"/>
      <c r="Z831170" s="19"/>
      <c r="AA831170" s="19"/>
      <c r="AB831170" s="19"/>
      <c r="AC831170" s="19"/>
      <c r="AD831170" s="19"/>
      <c r="AE831170" s="19"/>
      <c r="AF831170" s="19"/>
      <c r="AG831170" s="19"/>
      <c r="AH831170" s="19"/>
      <c r="AI831170" s="19"/>
      <c r="AJ831170" s="19"/>
      <c r="AK831170" s="19"/>
      <c r="AL831170" s="19"/>
      <c r="AM831170" s="19"/>
      <c r="AN831170" s="19"/>
      <c r="AO831170" s="19"/>
      <c r="AP831170"/>
    </row>
    <row r="831171" spans="1:42" s="116" customFormat="1" x14ac:dyDescent="0.3">
      <c r="A831171"/>
      <c r="B831171"/>
      <c r="C831171"/>
      <c r="D831171"/>
      <c r="E831171"/>
      <c r="F831171"/>
      <c r="G831171"/>
      <c r="H831171"/>
      <c r="I831171"/>
      <c r="J831171"/>
      <c r="K831171"/>
      <c r="L831171"/>
      <c r="M831171" s="115"/>
      <c r="N831171" s="115"/>
      <c r="O831171"/>
      <c r="P831171"/>
      <c r="Q831171"/>
      <c r="R831171" s="19"/>
      <c r="S831171" s="19"/>
      <c r="T831171"/>
      <c r="U831171" s="113"/>
      <c r="V831171" s="19"/>
      <c r="W831171" s="19"/>
      <c r="X831171" s="19"/>
      <c r="Y831171" s="19"/>
      <c r="Z831171" s="19"/>
      <c r="AA831171" s="19"/>
      <c r="AB831171" s="19"/>
      <c r="AC831171" s="19"/>
      <c r="AD831171" s="19"/>
      <c r="AE831171" s="19"/>
      <c r="AF831171" s="19"/>
      <c r="AG831171" s="19"/>
      <c r="AH831171" s="19"/>
      <c r="AI831171" s="19"/>
      <c r="AJ831171" s="19"/>
      <c r="AK831171" s="19"/>
      <c r="AL831171" s="19"/>
      <c r="AM831171" s="19"/>
      <c r="AN831171" s="19"/>
      <c r="AO831171" s="19"/>
      <c r="AP831171"/>
    </row>
    <row r="831172" spans="1:42" s="116" customFormat="1" x14ac:dyDescent="0.3">
      <c r="A831172"/>
      <c r="B831172"/>
      <c r="C831172"/>
      <c r="D831172"/>
      <c r="E831172"/>
      <c r="F831172"/>
      <c r="G831172"/>
      <c r="H831172"/>
      <c r="I831172"/>
      <c r="J831172"/>
      <c r="K831172"/>
      <c r="L831172"/>
      <c r="M831172" s="115"/>
      <c r="N831172" s="115"/>
      <c r="O831172"/>
      <c r="P831172"/>
      <c r="Q831172"/>
      <c r="R831172" s="19"/>
      <c r="S831172" s="19"/>
      <c r="T831172"/>
      <c r="U831172" s="113"/>
      <c r="V831172" s="19"/>
      <c r="W831172" s="19"/>
      <c r="X831172" s="19"/>
      <c r="Y831172" s="19"/>
      <c r="Z831172" s="19"/>
      <c r="AA831172" s="19"/>
      <c r="AB831172" s="19"/>
      <c r="AC831172" s="19"/>
      <c r="AD831172" s="19"/>
      <c r="AE831172" s="19"/>
      <c r="AF831172" s="19"/>
      <c r="AG831172" s="19"/>
      <c r="AH831172" s="19"/>
      <c r="AI831172" s="19"/>
      <c r="AJ831172" s="19"/>
      <c r="AK831172" s="19"/>
      <c r="AL831172" s="19"/>
      <c r="AM831172" s="19"/>
      <c r="AN831172" s="19"/>
      <c r="AO831172" s="19"/>
      <c r="AP831172"/>
    </row>
    <row r="831173" spans="1:42" s="116" customFormat="1" x14ac:dyDescent="0.3">
      <c r="A831173"/>
      <c r="B831173"/>
      <c r="C831173"/>
      <c r="D831173"/>
      <c r="E831173"/>
      <c r="F831173"/>
      <c r="G831173"/>
      <c r="H831173"/>
      <c r="I831173"/>
      <c r="J831173"/>
      <c r="K831173"/>
      <c r="L831173"/>
      <c r="M831173" s="115"/>
      <c r="N831173" s="115"/>
      <c r="O831173"/>
      <c r="P831173"/>
      <c r="Q831173"/>
      <c r="R831173" s="19"/>
      <c r="S831173" s="19"/>
      <c r="T831173"/>
      <c r="U831173" s="113"/>
      <c r="V831173" s="19"/>
      <c r="W831173" s="19"/>
      <c r="X831173" s="19"/>
      <c r="Y831173" s="19"/>
      <c r="Z831173" s="19"/>
      <c r="AA831173" s="19"/>
      <c r="AB831173" s="19"/>
      <c r="AC831173" s="19"/>
      <c r="AD831173" s="19"/>
      <c r="AE831173" s="19"/>
      <c r="AF831173" s="19"/>
      <c r="AG831173" s="19"/>
      <c r="AH831173" s="19"/>
      <c r="AI831173" s="19"/>
      <c r="AJ831173" s="19"/>
      <c r="AK831173" s="19"/>
      <c r="AL831173" s="19"/>
      <c r="AM831173" s="19"/>
      <c r="AN831173" s="19"/>
      <c r="AO831173" s="19"/>
      <c r="AP831173"/>
    </row>
    <row r="831174" spans="1:42" s="116" customFormat="1" x14ac:dyDescent="0.3">
      <c r="A831174"/>
      <c r="B831174"/>
      <c r="C831174"/>
      <c r="D831174"/>
      <c r="E831174"/>
      <c r="F831174"/>
      <c r="G831174"/>
      <c r="H831174"/>
      <c r="I831174"/>
      <c r="J831174"/>
      <c r="K831174"/>
      <c r="L831174"/>
      <c r="M831174" s="115"/>
      <c r="N831174" s="115"/>
      <c r="O831174"/>
      <c r="P831174"/>
      <c r="Q831174"/>
      <c r="R831174" s="19"/>
      <c r="S831174" s="19"/>
      <c r="T831174"/>
      <c r="U831174" s="113"/>
      <c r="V831174" s="19"/>
      <c r="W831174" s="19"/>
      <c r="X831174" s="19"/>
      <c r="Y831174" s="19"/>
      <c r="Z831174" s="19"/>
      <c r="AA831174" s="19"/>
      <c r="AB831174" s="19"/>
      <c r="AC831174" s="19"/>
      <c r="AD831174" s="19"/>
      <c r="AE831174" s="19"/>
      <c r="AF831174" s="19"/>
      <c r="AG831174" s="19"/>
      <c r="AH831174" s="19"/>
      <c r="AI831174" s="19"/>
      <c r="AJ831174" s="19"/>
      <c r="AK831174" s="19"/>
      <c r="AL831174" s="19"/>
      <c r="AM831174" s="19"/>
      <c r="AN831174" s="19"/>
      <c r="AO831174" s="19"/>
      <c r="AP831174"/>
    </row>
    <row r="831175" spans="1:42" s="116" customFormat="1" x14ac:dyDescent="0.3">
      <c r="A831175"/>
      <c r="B831175"/>
      <c r="C831175"/>
      <c r="D831175"/>
      <c r="E831175"/>
      <c r="F831175"/>
      <c r="G831175"/>
      <c r="H831175"/>
      <c r="I831175"/>
      <c r="J831175"/>
      <c r="K831175"/>
      <c r="L831175"/>
      <c r="M831175" s="115"/>
      <c r="N831175" s="115"/>
      <c r="O831175"/>
      <c r="P831175"/>
      <c r="Q831175"/>
      <c r="R831175" s="19"/>
      <c r="S831175" s="19"/>
      <c r="T831175"/>
      <c r="U831175" s="113"/>
      <c r="V831175" s="19"/>
      <c r="W831175" s="19"/>
      <c r="X831175" s="19"/>
      <c r="Y831175" s="19"/>
      <c r="Z831175" s="19"/>
      <c r="AA831175" s="19"/>
      <c r="AB831175" s="19"/>
      <c r="AC831175" s="19"/>
      <c r="AD831175" s="19"/>
      <c r="AE831175" s="19"/>
      <c r="AF831175" s="19"/>
      <c r="AG831175" s="19"/>
      <c r="AH831175" s="19"/>
      <c r="AI831175" s="19"/>
      <c r="AJ831175" s="19"/>
      <c r="AK831175" s="19"/>
      <c r="AL831175" s="19"/>
      <c r="AM831175" s="19"/>
      <c r="AN831175" s="19"/>
      <c r="AO831175" s="19"/>
      <c r="AP831175"/>
    </row>
    <row r="831176" spans="1:42" s="116" customFormat="1" x14ac:dyDescent="0.3">
      <c r="A831176"/>
      <c r="B831176"/>
      <c r="C831176"/>
      <c r="D831176"/>
      <c r="E831176"/>
      <c r="F831176"/>
      <c r="G831176"/>
      <c r="H831176"/>
      <c r="I831176"/>
      <c r="J831176"/>
      <c r="K831176"/>
      <c r="L831176"/>
      <c r="M831176" s="115"/>
      <c r="N831176" s="115"/>
      <c r="O831176"/>
      <c r="P831176"/>
      <c r="Q831176"/>
      <c r="R831176" s="19"/>
      <c r="S831176" s="19"/>
      <c r="T831176"/>
      <c r="U831176" s="113"/>
      <c r="V831176" s="19"/>
      <c r="W831176" s="19"/>
      <c r="X831176" s="19"/>
      <c r="Y831176" s="19"/>
      <c r="Z831176" s="19"/>
      <c r="AA831176" s="19"/>
      <c r="AB831176" s="19"/>
      <c r="AC831176" s="19"/>
      <c r="AD831176" s="19"/>
      <c r="AE831176" s="19"/>
      <c r="AF831176" s="19"/>
      <c r="AG831176" s="19"/>
      <c r="AH831176" s="19"/>
      <c r="AI831176" s="19"/>
      <c r="AJ831176" s="19"/>
      <c r="AK831176" s="19"/>
      <c r="AL831176" s="19"/>
      <c r="AM831176" s="19"/>
      <c r="AN831176" s="19"/>
      <c r="AO831176" s="19"/>
      <c r="AP831176"/>
    </row>
    <row r="831177" spans="1:42" s="116" customFormat="1" x14ac:dyDescent="0.3">
      <c r="A831177"/>
      <c r="B831177"/>
      <c r="C831177"/>
      <c r="D831177"/>
      <c r="E831177"/>
      <c r="F831177"/>
      <c r="G831177"/>
      <c r="H831177"/>
      <c r="I831177"/>
      <c r="J831177"/>
      <c r="K831177"/>
      <c r="L831177"/>
      <c r="M831177" s="115"/>
      <c r="N831177" s="115"/>
      <c r="O831177"/>
      <c r="P831177"/>
      <c r="Q831177"/>
      <c r="R831177" s="19"/>
      <c r="S831177" s="19"/>
      <c r="T831177"/>
      <c r="U831177" s="113"/>
      <c r="V831177" s="19"/>
      <c r="W831177" s="19"/>
      <c r="X831177" s="19"/>
      <c r="Y831177" s="19"/>
      <c r="Z831177" s="19"/>
      <c r="AA831177" s="19"/>
      <c r="AB831177" s="19"/>
      <c r="AC831177" s="19"/>
      <c r="AD831177" s="19"/>
      <c r="AE831177" s="19"/>
      <c r="AF831177" s="19"/>
      <c r="AG831177" s="19"/>
      <c r="AH831177" s="19"/>
      <c r="AI831177" s="19"/>
      <c r="AJ831177" s="19"/>
      <c r="AK831177" s="19"/>
      <c r="AL831177" s="19"/>
      <c r="AM831177" s="19"/>
      <c r="AN831177" s="19"/>
      <c r="AO831177" s="19"/>
      <c r="AP831177"/>
    </row>
    <row r="831178" spans="1:42" s="116" customFormat="1" x14ac:dyDescent="0.3">
      <c r="A831178"/>
      <c r="B831178"/>
      <c r="C831178"/>
      <c r="D831178"/>
      <c r="E831178"/>
      <c r="F831178"/>
      <c r="G831178"/>
      <c r="H831178"/>
      <c r="I831178"/>
      <c r="J831178"/>
      <c r="K831178"/>
      <c r="L831178"/>
      <c r="M831178" s="115"/>
      <c r="N831178" s="115"/>
      <c r="O831178"/>
      <c r="P831178"/>
      <c r="Q831178"/>
      <c r="R831178" s="19"/>
      <c r="S831178" s="19"/>
      <c r="T831178"/>
      <c r="U831178" s="113"/>
      <c r="V831178" s="19"/>
      <c r="W831178" s="19"/>
      <c r="X831178" s="19"/>
      <c r="Y831178" s="19"/>
      <c r="Z831178" s="19"/>
      <c r="AA831178" s="19"/>
      <c r="AB831178" s="19"/>
      <c r="AC831178" s="19"/>
      <c r="AD831178" s="19"/>
      <c r="AE831178" s="19"/>
      <c r="AF831178" s="19"/>
      <c r="AG831178" s="19"/>
      <c r="AH831178" s="19"/>
      <c r="AI831178" s="19"/>
      <c r="AJ831178" s="19"/>
      <c r="AK831178" s="19"/>
      <c r="AL831178" s="19"/>
      <c r="AM831178" s="19"/>
      <c r="AN831178" s="19"/>
      <c r="AO831178" s="19"/>
      <c r="AP831178"/>
    </row>
    <row r="831179" spans="1:42" s="116" customFormat="1" x14ac:dyDescent="0.3">
      <c r="A831179"/>
      <c r="B831179"/>
      <c r="C831179"/>
      <c r="D831179"/>
      <c r="E831179"/>
      <c r="F831179"/>
      <c r="G831179"/>
      <c r="H831179"/>
      <c r="I831179"/>
      <c r="J831179"/>
      <c r="K831179"/>
      <c r="L831179"/>
      <c r="M831179" s="115"/>
      <c r="N831179" s="115"/>
      <c r="O831179"/>
      <c r="P831179"/>
      <c r="Q831179"/>
      <c r="R831179" s="19"/>
      <c r="S831179" s="19"/>
      <c r="T831179"/>
      <c r="U831179" s="113"/>
      <c r="V831179" s="19"/>
      <c r="W831179" s="19"/>
      <c r="X831179" s="19"/>
      <c r="Y831179" s="19"/>
      <c r="Z831179" s="19"/>
      <c r="AA831179" s="19"/>
      <c r="AB831179" s="19"/>
      <c r="AC831179" s="19"/>
      <c r="AD831179" s="19"/>
      <c r="AE831179" s="19"/>
      <c r="AF831179" s="19"/>
      <c r="AG831179" s="19"/>
      <c r="AH831179" s="19"/>
      <c r="AI831179" s="19"/>
      <c r="AJ831179" s="19"/>
      <c r="AK831179" s="19"/>
      <c r="AL831179" s="19"/>
      <c r="AM831179" s="19"/>
      <c r="AN831179" s="19"/>
      <c r="AO831179" s="19"/>
      <c r="AP831179"/>
    </row>
    <row r="831180" spans="1:42" s="116" customFormat="1" x14ac:dyDescent="0.3">
      <c r="A831180"/>
      <c r="B831180"/>
      <c r="C831180"/>
      <c r="D831180"/>
      <c r="E831180"/>
      <c r="F831180"/>
      <c r="G831180"/>
      <c r="H831180"/>
      <c r="I831180"/>
      <c r="J831180"/>
      <c r="K831180"/>
      <c r="L831180"/>
      <c r="M831180" s="115"/>
      <c r="N831180" s="115"/>
      <c r="O831180"/>
      <c r="P831180"/>
      <c r="Q831180"/>
      <c r="R831180" s="19"/>
      <c r="S831180" s="19"/>
      <c r="T831180"/>
      <c r="U831180" s="113"/>
      <c r="V831180" s="19"/>
      <c r="W831180" s="19"/>
      <c r="X831180" s="19"/>
      <c r="Y831180" s="19"/>
      <c r="Z831180" s="19"/>
      <c r="AA831180" s="19"/>
      <c r="AB831180" s="19"/>
      <c r="AC831180" s="19"/>
      <c r="AD831180" s="19"/>
      <c r="AE831180" s="19"/>
      <c r="AF831180" s="19"/>
      <c r="AG831180" s="19"/>
      <c r="AH831180" s="19"/>
      <c r="AI831180" s="19"/>
      <c r="AJ831180" s="19"/>
      <c r="AK831180" s="19"/>
      <c r="AL831180" s="19"/>
      <c r="AM831180" s="19"/>
      <c r="AN831180" s="19"/>
      <c r="AO831180" s="19"/>
      <c r="AP831180"/>
    </row>
    <row r="831181" spans="1:42" s="116" customFormat="1" x14ac:dyDescent="0.3">
      <c r="A831181"/>
      <c r="B831181"/>
      <c r="C831181"/>
      <c r="D831181"/>
      <c r="E831181"/>
      <c r="F831181"/>
      <c r="G831181"/>
      <c r="H831181"/>
      <c r="I831181"/>
      <c r="J831181"/>
      <c r="K831181"/>
      <c r="L831181"/>
      <c r="M831181" s="115"/>
      <c r="N831181" s="115"/>
      <c r="O831181"/>
      <c r="P831181"/>
      <c r="Q831181"/>
      <c r="R831181" s="19"/>
      <c r="S831181" s="19"/>
      <c r="T831181"/>
      <c r="U831181" s="113"/>
      <c r="V831181" s="19"/>
      <c r="W831181" s="19"/>
      <c r="X831181" s="19"/>
      <c r="Y831181" s="19"/>
      <c r="Z831181" s="19"/>
      <c r="AA831181" s="19"/>
      <c r="AB831181" s="19"/>
      <c r="AC831181" s="19"/>
      <c r="AD831181" s="19"/>
      <c r="AE831181" s="19"/>
      <c r="AF831181" s="19"/>
      <c r="AG831181" s="19"/>
      <c r="AH831181" s="19"/>
      <c r="AI831181" s="19"/>
      <c r="AJ831181" s="19"/>
      <c r="AK831181" s="19"/>
      <c r="AL831181" s="19"/>
      <c r="AM831181" s="19"/>
      <c r="AN831181" s="19"/>
      <c r="AO831181" s="19"/>
      <c r="AP831181"/>
    </row>
    <row r="831182" spans="1:42" s="116" customFormat="1" x14ac:dyDescent="0.3">
      <c r="A831182"/>
      <c r="B831182"/>
      <c r="C831182"/>
      <c r="D831182"/>
      <c r="E831182"/>
      <c r="F831182"/>
      <c r="G831182"/>
      <c r="H831182"/>
      <c r="I831182"/>
      <c r="J831182"/>
      <c r="K831182"/>
      <c r="L831182"/>
      <c r="M831182" s="115"/>
      <c r="N831182" s="115"/>
      <c r="O831182"/>
      <c r="P831182"/>
      <c r="Q831182"/>
      <c r="R831182" s="19"/>
      <c r="S831182" s="19"/>
      <c r="T831182"/>
      <c r="U831182" s="113"/>
      <c r="V831182" s="19"/>
      <c r="W831182" s="19"/>
      <c r="X831182" s="19"/>
      <c r="Y831182" s="19"/>
      <c r="Z831182" s="19"/>
      <c r="AA831182" s="19"/>
      <c r="AB831182" s="19"/>
      <c r="AC831182" s="19"/>
      <c r="AD831182" s="19"/>
      <c r="AE831182" s="19"/>
      <c r="AF831182" s="19"/>
      <c r="AG831182" s="19"/>
      <c r="AH831182" s="19"/>
      <c r="AI831182" s="19"/>
      <c r="AJ831182" s="19"/>
      <c r="AK831182" s="19"/>
      <c r="AL831182" s="19"/>
      <c r="AM831182" s="19"/>
      <c r="AN831182" s="19"/>
      <c r="AO831182" s="19"/>
      <c r="AP831182"/>
    </row>
    <row r="831183" spans="1:42" s="116" customFormat="1" x14ac:dyDescent="0.3">
      <c r="A831183"/>
      <c r="B831183"/>
      <c r="C831183"/>
      <c r="D831183"/>
      <c r="E831183"/>
      <c r="F831183"/>
      <c r="G831183"/>
      <c r="H831183"/>
      <c r="I831183"/>
      <c r="J831183"/>
      <c r="K831183"/>
      <c r="L831183"/>
      <c r="M831183" s="115"/>
      <c r="N831183" s="115"/>
      <c r="O831183"/>
      <c r="P831183"/>
      <c r="Q831183"/>
      <c r="R831183" s="19"/>
      <c r="S831183" s="19"/>
      <c r="T831183"/>
      <c r="U831183" s="113"/>
      <c r="V831183" s="19"/>
      <c r="W831183" s="19"/>
      <c r="X831183" s="19"/>
      <c r="Y831183" s="19"/>
      <c r="Z831183" s="19"/>
      <c r="AA831183" s="19"/>
      <c r="AB831183" s="19"/>
      <c r="AC831183" s="19"/>
      <c r="AD831183" s="19"/>
      <c r="AE831183" s="19"/>
      <c r="AF831183" s="19"/>
      <c r="AG831183" s="19"/>
      <c r="AH831183" s="19"/>
      <c r="AI831183" s="19"/>
      <c r="AJ831183" s="19"/>
      <c r="AK831183" s="19"/>
      <c r="AL831183" s="19"/>
      <c r="AM831183" s="19"/>
      <c r="AN831183" s="19"/>
      <c r="AO831183" s="19"/>
      <c r="AP831183"/>
    </row>
    <row r="831184" spans="1:42" s="116" customFormat="1" x14ac:dyDescent="0.3">
      <c r="A831184"/>
      <c r="B831184"/>
      <c r="C831184"/>
      <c r="D831184"/>
      <c r="E831184"/>
      <c r="F831184"/>
      <c r="G831184"/>
      <c r="H831184"/>
      <c r="I831184"/>
      <c r="J831184"/>
      <c r="K831184"/>
      <c r="L831184"/>
      <c r="M831184" s="115"/>
      <c r="N831184" s="115"/>
      <c r="O831184"/>
      <c r="P831184"/>
      <c r="Q831184"/>
      <c r="R831184" s="19"/>
      <c r="S831184" s="19"/>
      <c r="T831184"/>
      <c r="U831184" s="113"/>
      <c r="V831184" s="19"/>
      <c r="W831184" s="19"/>
      <c r="X831184" s="19"/>
      <c r="Y831184" s="19"/>
      <c r="Z831184" s="19"/>
      <c r="AA831184" s="19"/>
      <c r="AB831184" s="19"/>
      <c r="AC831184" s="19"/>
      <c r="AD831184" s="19"/>
      <c r="AE831184" s="19"/>
      <c r="AF831184" s="19"/>
      <c r="AG831184" s="19"/>
      <c r="AH831184" s="19"/>
      <c r="AI831184" s="19"/>
      <c r="AJ831184" s="19"/>
      <c r="AK831184" s="19"/>
      <c r="AL831184" s="19"/>
      <c r="AM831184" s="19"/>
      <c r="AN831184" s="19"/>
      <c r="AO831184" s="19"/>
      <c r="AP831184"/>
    </row>
    <row r="831185" spans="1:42" s="116" customFormat="1" x14ac:dyDescent="0.3">
      <c r="A831185"/>
      <c r="B831185"/>
      <c r="C831185"/>
      <c r="D831185"/>
      <c r="E831185"/>
      <c r="F831185"/>
      <c r="G831185"/>
      <c r="H831185"/>
      <c r="I831185"/>
      <c r="J831185"/>
      <c r="K831185"/>
      <c r="L831185"/>
      <c r="M831185" s="115"/>
      <c r="N831185" s="115"/>
      <c r="O831185"/>
      <c r="P831185"/>
      <c r="Q831185"/>
      <c r="R831185" s="19"/>
      <c r="S831185" s="19"/>
      <c r="T831185"/>
      <c r="U831185" s="113"/>
      <c r="V831185" s="19"/>
      <c r="W831185" s="19"/>
      <c r="X831185" s="19"/>
      <c r="Y831185" s="19"/>
      <c r="Z831185" s="19"/>
      <c r="AA831185" s="19"/>
      <c r="AB831185" s="19"/>
      <c r="AC831185" s="19"/>
      <c r="AD831185" s="19"/>
      <c r="AE831185" s="19"/>
      <c r="AF831185" s="19"/>
      <c r="AG831185" s="19"/>
      <c r="AH831185" s="19"/>
      <c r="AI831185" s="19"/>
      <c r="AJ831185" s="19"/>
      <c r="AK831185" s="19"/>
      <c r="AL831185" s="19"/>
      <c r="AM831185" s="19"/>
      <c r="AN831185" s="19"/>
      <c r="AO831185" s="19"/>
      <c r="AP831185"/>
    </row>
    <row r="831186" spans="1:42" s="116" customFormat="1" x14ac:dyDescent="0.3">
      <c r="A831186"/>
      <c r="B831186"/>
      <c r="C831186"/>
      <c r="D831186"/>
      <c r="E831186"/>
      <c r="F831186"/>
      <c r="G831186"/>
      <c r="H831186"/>
      <c r="I831186"/>
      <c r="J831186"/>
      <c r="K831186"/>
      <c r="L831186"/>
      <c r="M831186" s="115"/>
      <c r="N831186" s="115"/>
      <c r="O831186"/>
      <c r="P831186"/>
      <c r="Q831186"/>
      <c r="R831186" s="19"/>
      <c r="S831186" s="19"/>
      <c r="T831186"/>
      <c r="U831186" s="113"/>
      <c r="V831186" s="19"/>
      <c r="W831186" s="19"/>
      <c r="X831186" s="19"/>
      <c r="Y831186" s="19"/>
      <c r="Z831186" s="19"/>
      <c r="AA831186" s="19"/>
      <c r="AB831186" s="19"/>
      <c r="AC831186" s="19"/>
      <c r="AD831186" s="19"/>
      <c r="AE831186" s="19"/>
      <c r="AF831186" s="19"/>
      <c r="AG831186" s="19"/>
      <c r="AH831186" s="19"/>
      <c r="AI831186" s="19"/>
      <c r="AJ831186" s="19"/>
      <c r="AK831186" s="19"/>
      <c r="AL831186" s="19"/>
      <c r="AM831186" s="19"/>
      <c r="AN831186" s="19"/>
      <c r="AO831186" s="19"/>
      <c r="AP831186"/>
    </row>
    <row r="831187" spans="1:42" s="116" customFormat="1" x14ac:dyDescent="0.3">
      <c r="A831187"/>
      <c r="B831187"/>
      <c r="C831187"/>
      <c r="D831187"/>
      <c r="E831187"/>
      <c r="F831187"/>
      <c r="G831187"/>
      <c r="H831187"/>
      <c r="I831187"/>
      <c r="J831187"/>
      <c r="K831187"/>
      <c r="L831187"/>
      <c r="M831187" s="115"/>
      <c r="N831187" s="115"/>
      <c r="O831187"/>
      <c r="P831187"/>
      <c r="Q831187"/>
      <c r="R831187" s="19"/>
      <c r="S831187" s="19"/>
      <c r="T831187"/>
      <c r="U831187" s="113"/>
      <c r="V831187" s="19"/>
      <c r="W831187" s="19"/>
      <c r="X831187" s="19"/>
      <c r="Y831187" s="19"/>
      <c r="Z831187" s="19"/>
      <c r="AA831187" s="19"/>
      <c r="AB831187" s="19"/>
      <c r="AC831187" s="19"/>
      <c r="AD831187" s="19"/>
      <c r="AE831187" s="19"/>
      <c r="AF831187" s="19"/>
      <c r="AG831187" s="19"/>
      <c r="AH831187" s="19"/>
      <c r="AI831187" s="19"/>
      <c r="AJ831187" s="19"/>
      <c r="AK831187" s="19"/>
      <c r="AL831187" s="19"/>
      <c r="AM831187" s="19"/>
      <c r="AN831187" s="19"/>
      <c r="AO831187" s="19"/>
      <c r="AP831187"/>
    </row>
    <row r="831188" spans="1:42" s="116" customFormat="1" x14ac:dyDescent="0.3">
      <c r="A831188"/>
      <c r="B831188"/>
      <c r="C831188"/>
      <c r="D831188"/>
      <c r="E831188"/>
      <c r="F831188"/>
      <c r="G831188"/>
      <c r="H831188"/>
      <c r="I831188"/>
      <c r="J831188"/>
      <c r="K831188"/>
      <c r="L831188"/>
      <c r="M831188" s="115"/>
      <c r="N831188" s="115"/>
      <c r="O831188"/>
      <c r="P831188"/>
      <c r="Q831188"/>
      <c r="R831188" s="19"/>
      <c r="S831188" s="19"/>
      <c r="T831188"/>
      <c r="U831188" s="113"/>
      <c r="V831188" s="19"/>
      <c r="W831188" s="19"/>
      <c r="X831188" s="19"/>
      <c r="Y831188" s="19"/>
      <c r="Z831188" s="19"/>
      <c r="AA831188" s="19"/>
      <c r="AB831188" s="19"/>
      <c r="AC831188" s="19"/>
      <c r="AD831188" s="19"/>
      <c r="AE831188" s="19"/>
      <c r="AF831188" s="19"/>
      <c r="AG831188" s="19"/>
      <c r="AH831188" s="19"/>
      <c r="AI831188" s="19"/>
      <c r="AJ831188" s="19"/>
      <c r="AK831188" s="19"/>
      <c r="AL831188" s="19"/>
      <c r="AM831188" s="19"/>
      <c r="AN831188" s="19"/>
      <c r="AO831188" s="19"/>
      <c r="AP831188"/>
    </row>
    <row r="831189" spans="1:42" s="116" customFormat="1" x14ac:dyDescent="0.3">
      <c r="A831189"/>
      <c r="B831189"/>
      <c r="C831189"/>
      <c r="D831189"/>
      <c r="E831189"/>
      <c r="F831189"/>
      <c r="G831189"/>
      <c r="H831189"/>
      <c r="I831189"/>
      <c r="J831189"/>
      <c r="K831189"/>
      <c r="L831189"/>
      <c r="M831189" s="115"/>
      <c r="N831189" s="115"/>
      <c r="O831189"/>
      <c r="P831189"/>
      <c r="Q831189"/>
      <c r="R831189" s="19"/>
      <c r="S831189" s="19"/>
      <c r="T831189"/>
      <c r="U831189" s="113"/>
      <c r="V831189" s="19"/>
      <c r="W831189" s="19"/>
      <c r="X831189" s="19"/>
      <c r="Y831189" s="19"/>
      <c r="Z831189" s="19"/>
      <c r="AA831189" s="19"/>
      <c r="AB831189" s="19"/>
      <c r="AC831189" s="19"/>
      <c r="AD831189" s="19"/>
      <c r="AE831189" s="19"/>
      <c r="AF831189" s="19"/>
      <c r="AG831189" s="19"/>
      <c r="AH831189" s="19"/>
      <c r="AI831189" s="19"/>
      <c r="AJ831189" s="19"/>
      <c r="AK831189" s="19"/>
      <c r="AL831189" s="19"/>
      <c r="AM831189" s="19"/>
      <c r="AN831189" s="19"/>
      <c r="AO831189" s="19"/>
      <c r="AP831189"/>
    </row>
    <row r="831190" spans="1:42" s="116" customFormat="1" x14ac:dyDescent="0.3">
      <c r="A831190"/>
      <c r="B831190"/>
      <c r="C831190"/>
      <c r="D831190"/>
      <c r="E831190"/>
      <c r="F831190"/>
      <c r="G831190"/>
      <c r="H831190"/>
      <c r="I831190"/>
      <c r="J831190"/>
      <c r="K831190"/>
      <c r="L831190"/>
      <c r="M831190" s="115"/>
      <c r="N831190" s="115"/>
      <c r="O831190"/>
      <c r="P831190"/>
      <c r="Q831190"/>
      <c r="R831190" s="19"/>
      <c r="S831190" s="19"/>
      <c r="T831190"/>
      <c r="U831190" s="113"/>
      <c r="V831190" s="19"/>
      <c r="W831190" s="19"/>
      <c r="X831190" s="19"/>
      <c r="Y831190" s="19"/>
      <c r="Z831190" s="19"/>
      <c r="AA831190" s="19"/>
      <c r="AB831190" s="19"/>
      <c r="AC831190" s="19"/>
      <c r="AD831190" s="19"/>
      <c r="AE831190" s="19"/>
      <c r="AF831190" s="19"/>
      <c r="AG831190" s="19"/>
      <c r="AH831190" s="19"/>
      <c r="AI831190" s="19"/>
      <c r="AJ831190" s="19"/>
      <c r="AK831190" s="19"/>
      <c r="AL831190" s="19"/>
      <c r="AM831190" s="19"/>
      <c r="AN831190" s="19"/>
      <c r="AO831190" s="19"/>
      <c r="AP831190"/>
    </row>
    <row r="831191" spans="1:42" s="116" customFormat="1" x14ac:dyDescent="0.3">
      <c r="A831191"/>
      <c r="B831191"/>
      <c r="C831191"/>
      <c r="D831191"/>
      <c r="E831191"/>
      <c r="F831191"/>
      <c r="G831191"/>
      <c r="H831191"/>
      <c r="I831191"/>
      <c r="J831191"/>
      <c r="K831191"/>
      <c r="L831191"/>
      <c r="M831191" s="115"/>
      <c r="N831191" s="115"/>
      <c r="O831191"/>
      <c r="P831191"/>
      <c r="Q831191"/>
      <c r="R831191" s="19"/>
      <c r="S831191" s="19"/>
      <c r="T831191"/>
      <c r="U831191" s="113"/>
      <c r="V831191" s="19"/>
      <c r="W831191" s="19"/>
      <c r="X831191" s="19"/>
      <c r="Y831191" s="19"/>
      <c r="Z831191" s="19"/>
      <c r="AA831191" s="19"/>
      <c r="AB831191" s="19"/>
      <c r="AC831191" s="19"/>
      <c r="AD831191" s="19"/>
      <c r="AE831191" s="19"/>
      <c r="AF831191" s="19"/>
      <c r="AG831191" s="19"/>
      <c r="AH831191" s="19"/>
      <c r="AI831191" s="19"/>
      <c r="AJ831191" s="19"/>
      <c r="AK831191" s="19"/>
      <c r="AL831191" s="19"/>
      <c r="AM831191" s="19"/>
      <c r="AN831191" s="19"/>
      <c r="AO831191" s="19"/>
      <c r="AP831191"/>
    </row>
    <row r="831192" spans="1:42" s="116" customFormat="1" x14ac:dyDescent="0.3">
      <c r="A831192"/>
      <c r="B831192"/>
      <c r="C831192"/>
      <c r="D831192"/>
      <c r="E831192"/>
      <c r="F831192"/>
      <c r="G831192"/>
      <c r="H831192"/>
      <c r="I831192"/>
      <c r="J831192"/>
      <c r="K831192"/>
      <c r="L831192"/>
      <c r="M831192" s="115"/>
      <c r="N831192" s="115"/>
      <c r="O831192"/>
      <c r="P831192"/>
      <c r="Q831192"/>
      <c r="R831192" s="19"/>
      <c r="S831192" s="19"/>
      <c r="T831192"/>
      <c r="U831192" s="113"/>
      <c r="V831192" s="19"/>
      <c r="W831192" s="19"/>
      <c r="X831192" s="19"/>
      <c r="Y831192" s="19"/>
      <c r="Z831192" s="19"/>
      <c r="AA831192" s="19"/>
      <c r="AB831192" s="19"/>
      <c r="AC831192" s="19"/>
      <c r="AD831192" s="19"/>
      <c r="AE831192" s="19"/>
      <c r="AF831192" s="19"/>
      <c r="AG831192" s="19"/>
      <c r="AH831192" s="19"/>
      <c r="AI831192" s="19"/>
      <c r="AJ831192" s="19"/>
      <c r="AK831192" s="19"/>
      <c r="AL831192" s="19"/>
      <c r="AM831192" s="19"/>
      <c r="AN831192" s="19"/>
      <c r="AO831192" s="19"/>
      <c r="AP831192"/>
    </row>
    <row r="831193" spans="1:42" s="116" customFormat="1" x14ac:dyDescent="0.3">
      <c r="A831193"/>
      <c r="B831193"/>
      <c r="C831193"/>
      <c r="D831193"/>
      <c r="E831193"/>
      <c r="F831193"/>
      <c r="G831193"/>
      <c r="H831193"/>
      <c r="I831193"/>
      <c r="J831193"/>
      <c r="K831193"/>
      <c r="L831193"/>
      <c r="M831193" s="115"/>
      <c r="N831193" s="115"/>
      <c r="O831193"/>
      <c r="P831193"/>
      <c r="Q831193"/>
      <c r="R831193" s="19"/>
      <c r="S831193" s="19"/>
      <c r="T831193"/>
      <c r="U831193" s="113"/>
      <c r="V831193" s="19"/>
      <c r="W831193" s="19"/>
      <c r="X831193" s="19"/>
      <c r="Y831193" s="19"/>
      <c r="Z831193" s="19"/>
      <c r="AA831193" s="19"/>
      <c r="AB831193" s="19"/>
      <c r="AC831193" s="19"/>
      <c r="AD831193" s="19"/>
      <c r="AE831193" s="19"/>
      <c r="AF831193" s="19"/>
      <c r="AG831193" s="19"/>
      <c r="AH831193" s="19"/>
      <c r="AI831193" s="19"/>
      <c r="AJ831193" s="19"/>
      <c r="AK831193" s="19"/>
      <c r="AL831193" s="19"/>
      <c r="AM831193" s="19"/>
      <c r="AN831193" s="19"/>
      <c r="AO831193" s="19"/>
      <c r="AP831193"/>
    </row>
    <row r="831194" spans="1:42" s="116" customFormat="1" x14ac:dyDescent="0.3">
      <c r="A831194"/>
      <c r="B831194"/>
      <c r="C831194"/>
      <c r="D831194"/>
      <c r="E831194"/>
      <c r="F831194"/>
      <c r="G831194"/>
      <c r="H831194"/>
      <c r="I831194"/>
      <c r="J831194"/>
      <c r="K831194"/>
      <c r="L831194"/>
      <c r="M831194" s="115"/>
      <c r="N831194" s="115"/>
      <c r="O831194"/>
      <c r="P831194"/>
      <c r="Q831194"/>
      <c r="R831194" s="19"/>
      <c r="S831194" s="19"/>
      <c r="T831194"/>
      <c r="U831194" s="113"/>
      <c r="V831194" s="19"/>
      <c r="W831194" s="19"/>
      <c r="X831194" s="19"/>
      <c r="Y831194" s="19"/>
      <c r="Z831194" s="19"/>
      <c r="AA831194" s="19"/>
      <c r="AB831194" s="19"/>
      <c r="AC831194" s="19"/>
      <c r="AD831194" s="19"/>
      <c r="AE831194" s="19"/>
      <c r="AF831194" s="19"/>
      <c r="AG831194" s="19"/>
      <c r="AH831194" s="19"/>
      <c r="AI831194" s="19"/>
      <c r="AJ831194" s="19"/>
      <c r="AK831194" s="19"/>
      <c r="AL831194" s="19"/>
      <c r="AM831194" s="19"/>
      <c r="AN831194" s="19"/>
      <c r="AO831194" s="19"/>
      <c r="AP831194"/>
    </row>
    <row r="831195" spans="1:42" s="116" customFormat="1" x14ac:dyDescent="0.3">
      <c r="A831195"/>
      <c r="B831195"/>
      <c r="C831195"/>
      <c r="D831195"/>
      <c r="E831195"/>
      <c r="F831195"/>
      <c r="G831195"/>
      <c r="H831195"/>
      <c r="I831195"/>
      <c r="J831195"/>
      <c r="K831195"/>
      <c r="L831195"/>
      <c r="M831195" s="115"/>
      <c r="N831195" s="115"/>
      <c r="O831195"/>
      <c r="P831195"/>
      <c r="Q831195"/>
      <c r="R831195" s="19"/>
      <c r="S831195" s="19"/>
      <c r="T831195"/>
      <c r="U831195" s="113"/>
      <c r="V831195" s="19"/>
      <c r="W831195" s="19"/>
      <c r="X831195" s="19"/>
      <c r="Y831195" s="19"/>
      <c r="Z831195" s="19"/>
      <c r="AA831195" s="19"/>
      <c r="AB831195" s="19"/>
      <c r="AC831195" s="19"/>
      <c r="AD831195" s="19"/>
      <c r="AE831195" s="19"/>
      <c r="AF831195" s="19"/>
      <c r="AG831195" s="19"/>
      <c r="AH831195" s="19"/>
      <c r="AI831195" s="19"/>
      <c r="AJ831195" s="19"/>
      <c r="AK831195" s="19"/>
      <c r="AL831195" s="19"/>
      <c r="AM831195" s="19"/>
      <c r="AN831195" s="19"/>
      <c r="AO831195" s="19"/>
      <c r="AP831195"/>
    </row>
    <row r="831196" spans="1:42" s="116" customFormat="1" x14ac:dyDescent="0.3">
      <c r="A831196"/>
      <c r="B831196"/>
      <c r="C831196"/>
      <c r="D831196"/>
      <c r="E831196"/>
      <c r="F831196"/>
      <c r="G831196"/>
      <c r="H831196"/>
      <c r="I831196"/>
      <c r="J831196"/>
      <c r="K831196"/>
      <c r="L831196"/>
      <c r="M831196" s="115"/>
      <c r="N831196" s="115"/>
      <c r="O831196"/>
      <c r="P831196"/>
      <c r="Q831196"/>
      <c r="R831196" s="19"/>
      <c r="S831196" s="19"/>
      <c r="T831196"/>
      <c r="U831196" s="113"/>
      <c r="V831196" s="19"/>
      <c r="W831196" s="19"/>
      <c r="X831196" s="19"/>
      <c r="Y831196" s="19"/>
      <c r="Z831196" s="19"/>
      <c r="AA831196" s="19"/>
      <c r="AB831196" s="19"/>
      <c r="AC831196" s="19"/>
      <c r="AD831196" s="19"/>
      <c r="AE831196" s="19"/>
      <c r="AF831196" s="19"/>
      <c r="AG831196" s="19"/>
      <c r="AH831196" s="19"/>
      <c r="AI831196" s="19"/>
      <c r="AJ831196" s="19"/>
      <c r="AK831196" s="19"/>
      <c r="AL831196" s="19"/>
      <c r="AM831196" s="19"/>
      <c r="AN831196" s="19"/>
      <c r="AO831196" s="19"/>
      <c r="AP831196"/>
    </row>
    <row r="831197" spans="1:42" s="116" customFormat="1" x14ac:dyDescent="0.3">
      <c r="A831197"/>
      <c r="B831197"/>
      <c r="C831197"/>
      <c r="D831197"/>
      <c r="E831197"/>
      <c r="F831197"/>
      <c r="G831197"/>
      <c r="H831197"/>
      <c r="I831197"/>
      <c r="J831197"/>
      <c r="K831197"/>
      <c r="L831197"/>
      <c r="M831197" s="115"/>
      <c r="N831197" s="115"/>
      <c r="O831197"/>
      <c r="P831197"/>
      <c r="Q831197"/>
      <c r="R831197" s="19"/>
      <c r="S831197" s="19"/>
      <c r="T831197"/>
      <c r="U831197" s="113"/>
      <c r="V831197" s="19"/>
      <c r="W831197" s="19"/>
      <c r="X831197" s="19"/>
      <c r="Y831197" s="19"/>
      <c r="Z831197" s="19"/>
      <c r="AA831197" s="19"/>
      <c r="AB831197" s="19"/>
      <c r="AC831197" s="19"/>
      <c r="AD831197" s="19"/>
      <c r="AE831197" s="19"/>
      <c r="AF831197" s="19"/>
      <c r="AG831197" s="19"/>
      <c r="AH831197" s="19"/>
      <c r="AI831197" s="19"/>
      <c r="AJ831197" s="19"/>
      <c r="AK831197" s="19"/>
      <c r="AL831197" s="19"/>
      <c r="AM831197" s="19"/>
      <c r="AN831197" s="19"/>
      <c r="AO831197" s="19"/>
      <c r="AP831197"/>
    </row>
    <row r="831198" spans="1:42" s="116" customFormat="1" x14ac:dyDescent="0.3">
      <c r="A831198"/>
      <c r="B831198"/>
      <c r="C831198"/>
      <c r="D831198"/>
      <c r="E831198"/>
      <c r="F831198"/>
      <c r="G831198"/>
      <c r="H831198"/>
      <c r="I831198"/>
      <c r="J831198"/>
      <c r="K831198"/>
      <c r="L831198"/>
      <c r="M831198" s="115"/>
      <c r="N831198" s="115"/>
      <c r="O831198"/>
      <c r="P831198"/>
      <c r="Q831198"/>
      <c r="R831198" s="19"/>
      <c r="S831198" s="19"/>
      <c r="T831198"/>
      <c r="U831198" s="113"/>
      <c r="V831198" s="19"/>
      <c r="W831198" s="19"/>
      <c r="X831198" s="19"/>
      <c r="Y831198" s="19"/>
      <c r="Z831198" s="19"/>
      <c r="AA831198" s="19"/>
      <c r="AB831198" s="19"/>
      <c r="AC831198" s="19"/>
      <c r="AD831198" s="19"/>
      <c r="AE831198" s="19"/>
      <c r="AF831198" s="19"/>
      <c r="AG831198" s="19"/>
      <c r="AH831198" s="19"/>
      <c r="AI831198" s="19"/>
      <c r="AJ831198" s="19"/>
      <c r="AK831198" s="19"/>
      <c r="AL831198" s="19"/>
      <c r="AM831198" s="19"/>
      <c r="AN831198" s="19"/>
      <c r="AO831198" s="19"/>
      <c r="AP831198"/>
    </row>
    <row r="831199" spans="1:42" s="116" customFormat="1" x14ac:dyDescent="0.3">
      <c r="A831199"/>
      <c r="B831199"/>
      <c r="C831199"/>
      <c r="D831199"/>
      <c r="E831199"/>
      <c r="F831199"/>
      <c r="G831199"/>
      <c r="H831199"/>
      <c r="I831199"/>
      <c r="J831199"/>
      <c r="K831199"/>
      <c r="L831199"/>
      <c r="M831199" s="115"/>
      <c r="N831199" s="115"/>
      <c r="O831199"/>
      <c r="P831199"/>
      <c r="Q831199"/>
      <c r="R831199" s="19"/>
      <c r="S831199" s="19"/>
      <c r="T831199"/>
      <c r="U831199" s="113"/>
      <c r="V831199" s="19"/>
      <c r="W831199" s="19"/>
      <c r="X831199" s="19"/>
      <c r="Y831199" s="19"/>
      <c r="Z831199" s="19"/>
      <c r="AA831199" s="19"/>
      <c r="AB831199" s="19"/>
      <c r="AC831199" s="19"/>
      <c r="AD831199" s="19"/>
      <c r="AE831199" s="19"/>
      <c r="AF831199" s="19"/>
      <c r="AG831199" s="19"/>
      <c r="AH831199" s="19"/>
      <c r="AI831199" s="19"/>
      <c r="AJ831199" s="19"/>
      <c r="AK831199" s="19"/>
      <c r="AL831199" s="19"/>
      <c r="AM831199" s="19"/>
      <c r="AN831199" s="19"/>
      <c r="AO831199" s="19"/>
      <c r="AP831199"/>
    </row>
    <row r="831200" spans="1:42" s="116" customFormat="1" x14ac:dyDescent="0.3">
      <c r="A831200"/>
      <c r="B831200"/>
      <c r="C831200"/>
      <c r="D831200"/>
      <c r="E831200"/>
      <c r="F831200"/>
      <c r="G831200"/>
      <c r="H831200"/>
      <c r="I831200"/>
      <c r="J831200"/>
      <c r="K831200"/>
      <c r="L831200"/>
      <c r="M831200" s="115"/>
      <c r="N831200" s="115"/>
      <c r="O831200"/>
      <c r="P831200"/>
      <c r="Q831200"/>
      <c r="R831200" s="19"/>
      <c r="S831200" s="19"/>
      <c r="T831200"/>
      <c r="U831200" s="113"/>
      <c r="V831200" s="19"/>
      <c r="W831200" s="19"/>
      <c r="X831200" s="19"/>
      <c r="Y831200" s="19"/>
      <c r="Z831200" s="19"/>
      <c r="AA831200" s="19"/>
      <c r="AB831200" s="19"/>
      <c r="AC831200" s="19"/>
      <c r="AD831200" s="19"/>
      <c r="AE831200" s="19"/>
      <c r="AF831200" s="19"/>
      <c r="AG831200" s="19"/>
      <c r="AH831200" s="19"/>
      <c r="AI831200" s="19"/>
      <c r="AJ831200" s="19"/>
      <c r="AK831200" s="19"/>
      <c r="AL831200" s="19"/>
      <c r="AM831200" s="19"/>
      <c r="AN831200" s="19"/>
      <c r="AO831200" s="19"/>
      <c r="AP831200"/>
    </row>
    <row r="831201" spans="1:42" s="116" customFormat="1" x14ac:dyDescent="0.3">
      <c r="A831201"/>
      <c r="B831201"/>
      <c r="C831201"/>
      <c r="D831201"/>
      <c r="E831201"/>
      <c r="F831201"/>
      <c r="G831201"/>
      <c r="H831201"/>
      <c r="I831201"/>
      <c r="J831201"/>
      <c r="K831201"/>
      <c r="L831201"/>
      <c r="M831201" s="115"/>
      <c r="N831201" s="115"/>
      <c r="O831201"/>
      <c r="P831201"/>
      <c r="Q831201"/>
      <c r="R831201" s="19"/>
      <c r="S831201" s="19"/>
      <c r="T831201"/>
      <c r="U831201" s="113"/>
      <c r="V831201" s="19"/>
      <c r="W831201" s="19"/>
      <c r="X831201" s="19"/>
      <c r="Y831201" s="19"/>
      <c r="Z831201" s="19"/>
      <c r="AA831201" s="19"/>
      <c r="AB831201" s="19"/>
      <c r="AC831201" s="19"/>
      <c r="AD831201" s="19"/>
      <c r="AE831201" s="19"/>
      <c r="AF831201" s="19"/>
      <c r="AG831201" s="19"/>
      <c r="AH831201" s="19"/>
      <c r="AI831201" s="19"/>
      <c r="AJ831201" s="19"/>
      <c r="AK831201" s="19"/>
      <c r="AL831201" s="19"/>
      <c r="AM831201" s="19"/>
      <c r="AN831201" s="19"/>
      <c r="AO831201" s="19"/>
      <c r="AP831201"/>
    </row>
    <row r="831202" spans="1:42" s="116" customFormat="1" x14ac:dyDescent="0.3">
      <c r="A831202"/>
      <c r="B831202"/>
      <c r="C831202"/>
      <c r="D831202"/>
      <c r="E831202"/>
      <c r="F831202"/>
      <c r="G831202"/>
      <c r="H831202"/>
      <c r="I831202"/>
      <c r="J831202"/>
      <c r="K831202"/>
      <c r="L831202"/>
      <c r="M831202" s="115"/>
      <c r="N831202" s="115"/>
      <c r="O831202"/>
      <c r="P831202"/>
      <c r="Q831202"/>
      <c r="R831202" s="19"/>
      <c r="S831202" s="19"/>
      <c r="T831202"/>
      <c r="U831202" s="113"/>
      <c r="V831202" s="19"/>
      <c r="W831202" s="19"/>
      <c r="X831202" s="19"/>
      <c r="Y831202" s="19"/>
      <c r="Z831202" s="19"/>
      <c r="AA831202" s="19"/>
      <c r="AB831202" s="19"/>
      <c r="AC831202" s="19"/>
      <c r="AD831202" s="19"/>
      <c r="AE831202" s="19"/>
      <c r="AF831202" s="19"/>
      <c r="AG831202" s="19"/>
      <c r="AH831202" s="19"/>
      <c r="AI831202" s="19"/>
      <c r="AJ831202" s="19"/>
      <c r="AK831202" s="19"/>
      <c r="AL831202" s="19"/>
      <c r="AM831202" s="19"/>
      <c r="AN831202" s="19"/>
      <c r="AO831202" s="19"/>
      <c r="AP831202"/>
    </row>
    <row r="831203" spans="1:42" s="116" customFormat="1" x14ac:dyDescent="0.3">
      <c r="A831203"/>
      <c r="B831203"/>
      <c r="C831203"/>
      <c r="D831203"/>
      <c r="E831203"/>
      <c r="F831203"/>
      <c r="G831203"/>
      <c r="H831203"/>
      <c r="I831203"/>
      <c r="J831203"/>
      <c r="K831203"/>
      <c r="L831203"/>
      <c r="M831203" s="115"/>
      <c r="N831203" s="115"/>
      <c r="O831203"/>
      <c r="P831203"/>
      <c r="Q831203"/>
      <c r="R831203" s="19"/>
      <c r="S831203" s="19"/>
      <c r="T831203"/>
      <c r="U831203" s="113"/>
      <c r="V831203" s="19"/>
      <c r="W831203" s="19"/>
      <c r="X831203" s="19"/>
      <c r="Y831203" s="19"/>
      <c r="Z831203" s="19"/>
      <c r="AA831203" s="19"/>
      <c r="AB831203" s="19"/>
      <c r="AC831203" s="19"/>
      <c r="AD831203" s="19"/>
      <c r="AE831203" s="19"/>
      <c r="AF831203" s="19"/>
      <c r="AG831203" s="19"/>
      <c r="AH831203" s="19"/>
      <c r="AI831203" s="19"/>
      <c r="AJ831203" s="19"/>
      <c r="AK831203" s="19"/>
      <c r="AL831203" s="19"/>
      <c r="AM831203" s="19"/>
      <c r="AN831203" s="19"/>
      <c r="AO831203" s="19"/>
      <c r="AP831203"/>
    </row>
    <row r="831204" spans="1:42" s="116" customFormat="1" x14ac:dyDescent="0.3">
      <c r="A831204"/>
      <c r="B831204"/>
      <c r="C831204"/>
      <c r="D831204"/>
      <c r="E831204"/>
      <c r="F831204"/>
      <c r="G831204"/>
      <c r="H831204"/>
      <c r="I831204"/>
      <c r="J831204"/>
      <c r="K831204"/>
      <c r="L831204"/>
      <c r="M831204" s="115"/>
      <c r="N831204" s="115"/>
      <c r="O831204"/>
      <c r="P831204"/>
      <c r="Q831204"/>
      <c r="R831204" s="19"/>
      <c r="S831204" s="19"/>
      <c r="T831204"/>
      <c r="U831204" s="113"/>
      <c r="V831204" s="19"/>
      <c r="W831204" s="19"/>
      <c r="X831204" s="19"/>
      <c r="Y831204" s="19"/>
      <c r="Z831204" s="19"/>
      <c r="AA831204" s="19"/>
      <c r="AB831204" s="19"/>
      <c r="AC831204" s="19"/>
      <c r="AD831204" s="19"/>
      <c r="AE831204" s="19"/>
      <c r="AF831204" s="19"/>
      <c r="AG831204" s="19"/>
      <c r="AH831204" s="19"/>
      <c r="AI831204" s="19"/>
      <c r="AJ831204" s="19"/>
      <c r="AK831204" s="19"/>
      <c r="AL831204" s="19"/>
      <c r="AM831204" s="19"/>
      <c r="AN831204" s="19"/>
      <c r="AO831204" s="19"/>
      <c r="AP831204"/>
    </row>
    <row r="831205" spans="1:42" s="116" customFormat="1" x14ac:dyDescent="0.3">
      <c r="A831205"/>
      <c r="B831205"/>
      <c r="C831205"/>
      <c r="D831205"/>
      <c r="E831205"/>
      <c r="F831205"/>
      <c r="G831205"/>
      <c r="H831205"/>
      <c r="I831205"/>
      <c r="J831205"/>
      <c r="K831205"/>
      <c r="L831205"/>
      <c r="M831205" s="115"/>
      <c r="N831205" s="115"/>
      <c r="O831205"/>
      <c r="P831205"/>
      <c r="Q831205"/>
      <c r="R831205" s="19"/>
      <c r="S831205" s="19"/>
      <c r="T831205"/>
      <c r="U831205" s="113"/>
      <c r="V831205" s="19"/>
      <c r="W831205" s="19"/>
      <c r="X831205" s="19"/>
      <c r="Y831205" s="19"/>
      <c r="Z831205" s="19"/>
      <c r="AA831205" s="19"/>
      <c r="AB831205" s="19"/>
      <c r="AC831205" s="19"/>
      <c r="AD831205" s="19"/>
      <c r="AE831205" s="19"/>
      <c r="AF831205" s="19"/>
      <c r="AG831205" s="19"/>
      <c r="AH831205" s="19"/>
      <c r="AI831205" s="19"/>
      <c r="AJ831205" s="19"/>
      <c r="AK831205" s="19"/>
      <c r="AL831205" s="19"/>
      <c r="AM831205" s="19"/>
      <c r="AN831205" s="19"/>
      <c r="AO831205" s="19"/>
      <c r="AP831205"/>
    </row>
    <row r="831206" spans="1:42" s="116" customFormat="1" x14ac:dyDescent="0.3">
      <c r="A831206"/>
      <c r="B831206"/>
      <c r="C831206"/>
      <c r="D831206"/>
      <c r="E831206"/>
      <c r="F831206"/>
      <c r="G831206"/>
      <c r="H831206"/>
      <c r="I831206"/>
      <c r="J831206"/>
      <c r="K831206"/>
      <c r="L831206"/>
      <c r="M831206" s="115"/>
      <c r="N831206" s="115"/>
      <c r="O831206"/>
      <c r="P831206"/>
      <c r="Q831206"/>
      <c r="R831206" s="19"/>
      <c r="S831206" s="19"/>
      <c r="T831206"/>
      <c r="U831206" s="113"/>
      <c r="V831206" s="19"/>
      <c r="W831206" s="19"/>
      <c r="X831206" s="19"/>
      <c r="Y831206" s="19"/>
      <c r="Z831206" s="19"/>
      <c r="AA831206" s="19"/>
      <c r="AB831206" s="19"/>
      <c r="AC831206" s="19"/>
      <c r="AD831206" s="19"/>
      <c r="AE831206" s="19"/>
      <c r="AF831206" s="19"/>
      <c r="AG831206" s="19"/>
      <c r="AH831206" s="19"/>
      <c r="AI831206" s="19"/>
      <c r="AJ831206" s="19"/>
      <c r="AK831206" s="19"/>
      <c r="AL831206" s="19"/>
      <c r="AM831206" s="19"/>
      <c r="AN831206" s="19"/>
      <c r="AO831206" s="19"/>
      <c r="AP831206"/>
    </row>
    <row r="831207" spans="1:42" s="116" customFormat="1" x14ac:dyDescent="0.3">
      <c r="A831207"/>
      <c r="B831207"/>
      <c r="C831207"/>
      <c r="D831207"/>
      <c r="E831207"/>
      <c r="F831207"/>
      <c r="G831207"/>
      <c r="H831207"/>
      <c r="I831207"/>
      <c r="J831207"/>
      <c r="K831207"/>
      <c r="L831207"/>
      <c r="M831207" s="115"/>
      <c r="N831207" s="115"/>
      <c r="O831207"/>
      <c r="P831207"/>
      <c r="Q831207"/>
      <c r="R831207" s="19"/>
      <c r="S831207" s="19"/>
      <c r="T831207"/>
      <c r="U831207" s="113"/>
      <c r="V831207" s="19"/>
      <c r="W831207" s="19"/>
      <c r="X831207" s="19"/>
      <c r="Y831207" s="19"/>
      <c r="Z831207" s="19"/>
      <c r="AA831207" s="19"/>
      <c r="AB831207" s="19"/>
      <c r="AC831207" s="19"/>
      <c r="AD831207" s="19"/>
      <c r="AE831207" s="19"/>
      <c r="AF831207" s="19"/>
      <c r="AG831207" s="19"/>
      <c r="AH831207" s="19"/>
      <c r="AI831207" s="19"/>
      <c r="AJ831207" s="19"/>
      <c r="AK831207" s="19"/>
      <c r="AL831207" s="19"/>
      <c r="AM831207" s="19"/>
      <c r="AN831207" s="19"/>
      <c r="AO831207" s="19"/>
      <c r="AP831207"/>
    </row>
    <row r="831208" spans="1:42" s="116" customFormat="1" x14ac:dyDescent="0.3">
      <c r="A831208"/>
      <c r="B831208"/>
      <c r="C831208"/>
      <c r="D831208"/>
      <c r="E831208"/>
      <c r="F831208"/>
      <c r="G831208"/>
      <c r="H831208"/>
      <c r="I831208"/>
      <c r="J831208"/>
      <c r="K831208"/>
      <c r="L831208"/>
      <c r="M831208" s="115"/>
      <c r="N831208" s="115"/>
      <c r="O831208"/>
      <c r="P831208"/>
      <c r="Q831208"/>
      <c r="R831208" s="19"/>
      <c r="S831208" s="19"/>
      <c r="T831208"/>
      <c r="U831208" s="113"/>
      <c r="V831208" s="19"/>
      <c r="W831208" s="19"/>
      <c r="X831208" s="19"/>
      <c r="Y831208" s="19"/>
      <c r="Z831208" s="19"/>
      <c r="AA831208" s="19"/>
      <c r="AB831208" s="19"/>
      <c r="AC831208" s="19"/>
      <c r="AD831208" s="19"/>
      <c r="AE831208" s="19"/>
      <c r="AF831208" s="19"/>
      <c r="AG831208" s="19"/>
      <c r="AH831208" s="19"/>
      <c r="AI831208" s="19"/>
      <c r="AJ831208" s="19"/>
      <c r="AK831208" s="19"/>
      <c r="AL831208" s="19"/>
      <c r="AM831208" s="19"/>
      <c r="AN831208" s="19"/>
      <c r="AO831208" s="19"/>
      <c r="AP831208"/>
    </row>
    <row r="831209" spans="1:42" s="116" customFormat="1" x14ac:dyDescent="0.3">
      <c r="A831209"/>
      <c r="B831209"/>
      <c r="C831209"/>
      <c r="D831209"/>
      <c r="E831209"/>
      <c r="F831209"/>
      <c r="G831209"/>
      <c r="H831209"/>
      <c r="I831209"/>
      <c r="J831209"/>
      <c r="K831209"/>
      <c r="L831209"/>
      <c r="M831209" s="115"/>
      <c r="N831209" s="115"/>
      <c r="O831209"/>
      <c r="P831209"/>
      <c r="Q831209"/>
      <c r="R831209" s="19"/>
      <c r="S831209" s="19"/>
      <c r="T831209"/>
      <c r="U831209" s="113"/>
      <c r="V831209" s="19"/>
      <c r="W831209" s="19"/>
      <c r="X831209" s="19"/>
      <c r="Y831209" s="19"/>
      <c r="Z831209" s="19"/>
      <c r="AA831209" s="19"/>
      <c r="AB831209" s="19"/>
      <c r="AC831209" s="19"/>
      <c r="AD831209" s="19"/>
      <c r="AE831209" s="19"/>
      <c r="AF831209" s="19"/>
      <c r="AG831209" s="19"/>
      <c r="AH831209" s="19"/>
      <c r="AI831209" s="19"/>
      <c r="AJ831209" s="19"/>
      <c r="AK831209" s="19"/>
      <c r="AL831209" s="19"/>
      <c r="AM831209" s="19"/>
      <c r="AN831209" s="19"/>
      <c r="AO831209" s="19"/>
      <c r="AP831209"/>
    </row>
    <row r="831210" spans="1:42" s="116" customFormat="1" x14ac:dyDescent="0.3">
      <c r="A831210"/>
      <c r="B831210"/>
      <c r="C831210"/>
      <c r="D831210"/>
      <c r="E831210"/>
      <c r="F831210"/>
      <c r="G831210"/>
      <c r="H831210"/>
      <c r="I831210"/>
      <c r="J831210"/>
      <c r="K831210"/>
      <c r="L831210"/>
      <c r="M831210" s="115"/>
      <c r="N831210" s="115"/>
      <c r="O831210"/>
      <c r="P831210"/>
      <c r="Q831210"/>
      <c r="R831210" s="19"/>
      <c r="S831210" s="19"/>
      <c r="T831210"/>
      <c r="U831210" s="113"/>
      <c r="V831210" s="19"/>
      <c r="W831210" s="19"/>
      <c r="X831210" s="19"/>
      <c r="Y831210" s="19"/>
      <c r="Z831210" s="19"/>
      <c r="AA831210" s="19"/>
      <c r="AB831210" s="19"/>
      <c r="AC831210" s="19"/>
      <c r="AD831210" s="19"/>
      <c r="AE831210" s="19"/>
      <c r="AF831210" s="19"/>
      <c r="AG831210" s="19"/>
      <c r="AH831210" s="19"/>
      <c r="AI831210" s="19"/>
      <c r="AJ831210" s="19"/>
      <c r="AK831210" s="19"/>
      <c r="AL831210" s="19"/>
      <c r="AM831210" s="19"/>
      <c r="AN831210" s="19"/>
      <c r="AO831210" s="19"/>
      <c r="AP831210"/>
    </row>
    <row r="831211" spans="1:42" s="116" customFormat="1" x14ac:dyDescent="0.3">
      <c r="A831211"/>
      <c r="B831211"/>
      <c r="C831211"/>
      <c r="D831211"/>
      <c r="E831211"/>
      <c r="F831211"/>
      <c r="G831211"/>
      <c r="H831211"/>
      <c r="I831211"/>
      <c r="J831211"/>
      <c r="K831211"/>
      <c r="L831211"/>
      <c r="M831211" s="115"/>
      <c r="N831211" s="115"/>
      <c r="O831211"/>
      <c r="P831211"/>
      <c r="Q831211"/>
      <c r="R831211" s="19"/>
      <c r="S831211" s="19"/>
      <c r="T831211"/>
      <c r="U831211" s="113"/>
      <c r="V831211" s="19"/>
      <c r="W831211" s="19"/>
      <c r="X831211" s="19"/>
      <c r="Y831211" s="19"/>
      <c r="Z831211" s="19"/>
      <c r="AA831211" s="19"/>
      <c r="AB831211" s="19"/>
      <c r="AC831211" s="19"/>
      <c r="AD831211" s="19"/>
      <c r="AE831211" s="19"/>
      <c r="AF831211" s="19"/>
      <c r="AG831211" s="19"/>
      <c r="AH831211" s="19"/>
      <c r="AI831211" s="19"/>
      <c r="AJ831211" s="19"/>
      <c r="AK831211" s="19"/>
      <c r="AL831211" s="19"/>
      <c r="AM831211" s="19"/>
      <c r="AN831211" s="19"/>
      <c r="AO831211" s="19"/>
      <c r="AP831211"/>
    </row>
    <row r="831212" spans="1:42" s="116" customFormat="1" x14ac:dyDescent="0.3">
      <c r="A831212"/>
      <c r="B831212"/>
      <c r="C831212"/>
      <c r="D831212"/>
      <c r="E831212"/>
      <c r="F831212"/>
      <c r="G831212"/>
      <c r="H831212"/>
      <c r="I831212"/>
      <c r="J831212"/>
      <c r="K831212"/>
      <c r="L831212"/>
      <c r="M831212" s="115"/>
      <c r="N831212" s="115"/>
      <c r="O831212"/>
      <c r="P831212"/>
      <c r="Q831212"/>
      <c r="R831212" s="19"/>
      <c r="S831212" s="19"/>
      <c r="T831212"/>
      <c r="U831212" s="113"/>
      <c r="V831212" s="19"/>
      <c r="W831212" s="19"/>
      <c r="X831212" s="19"/>
      <c r="Y831212" s="19"/>
      <c r="Z831212" s="19"/>
      <c r="AA831212" s="19"/>
      <c r="AB831212" s="19"/>
      <c r="AC831212" s="19"/>
      <c r="AD831212" s="19"/>
      <c r="AE831212" s="19"/>
      <c r="AF831212" s="19"/>
      <c r="AG831212" s="19"/>
      <c r="AH831212" s="19"/>
      <c r="AI831212" s="19"/>
      <c r="AJ831212" s="19"/>
      <c r="AK831212" s="19"/>
      <c r="AL831212" s="19"/>
      <c r="AM831212" s="19"/>
      <c r="AN831212" s="19"/>
      <c r="AO831212" s="19"/>
      <c r="AP831212"/>
    </row>
    <row r="831213" spans="1:42" s="116" customFormat="1" x14ac:dyDescent="0.3">
      <c r="A831213"/>
      <c r="B831213"/>
      <c r="C831213"/>
      <c r="D831213"/>
      <c r="E831213"/>
      <c r="F831213"/>
      <c r="G831213"/>
      <c r="H831213"/>
      <c r="I831213"/>
      <c r="J831213"/>
      <c r="K831213"/>
      <c r="L831213"/>
      <c r="M831213" s="115"/>
      <c r="N831213" s="115"/>
      <c r="O831213"/>
      <c r="P831213"/>
      <c r="Q831213"/>
      <c r="R831213" s="19"/>
      <c r="S831213" s="19"/>
      <c r="T831213"/>
      <c r="U831213" s="113"/>
      <c r="V831213" s="19"/>
      <c r="W831213" s="19"/>
      <c r="X831213" s="19"/>
      <c r="Y831213" s="19"/>
      <c r="Z831213" s="19"/>
      <c r="AA831213" s="19"/>
      <c r="AB831213" s="19"/>
      <c r="AC831213" s="19"/>
      <c r="AD831213" s="19"/>
      <c r="AE831213" s="19"/>
      <c r="AF831213" s="19"/>
      <c r="AG831213" s="19"/>
      <c r="AH831213" s="19"/>
      <c r="AI831213" s="19"/>
      <c r="AJ831213" s="19"/>
      <c r="AK831213" s="19"/>
      <c r="AL831213" s="19"/>
      <c r="AM831213" s="19"/>
      <c r="AN831213" s="19"/>
      <c r="AO831213" s="19"/>
      <c r="AP831213"/>
    </row>
    <row r="831214" spans="1:42" s="116" customFormat="1" x14ac:dyDescent="0.3">
      <c r="A831214"/>
      <c r="B831214"/>
      <c r="C831214"/>
      <c r="D831214"/>
      <c r="E831214"/>
      <c r="F831214"/>
      <c r="G831214"/>
      <c r="H831214"/>
      <c r="I831214"/>
      <c r="J831214"/>
      <c r="K831214"/>
      <c r="L831214"/>
      <c r="M831214" s="115"/>
      <c r="N831214" s="115"/>
      <c r="O831214"/>
      <c r="P831214"/>
      <c r="Q831214"/>
      <c r="R831214" s="19"/>
      <c r="S831214" s="19"/>
      <c r="T831214"/>
      <c r="U831214" s="113"/>
      <c r="V831214" s="19"/>
      <c r="W831214" s="19"/>
      <c r="X831214" s="19"/>
      <c r="Y831214" s="19"/>
      <c r="Z831214" s="19"/>
      <c r="AA831214" s="19"/>
      <c r="AB831214" s="19"/>
      <c r="AC831214" s="19"/>
      <c r="AD831214" s="19"/>
      <c r="AE831214" s="19"/>
      <c r="AF831214" s="19"/>
      <c r="AG831214" s="19"/>
      <c r="AH831214" s="19"/>
      <c r="AI831214" s="19"/>
      <c r="AJ831214" s="19"/>
      <c r="AK831214" s="19"/>
      <c r="AL831214" s="19"/>
      <c r="AM831214" s="19"/>
      <c r="AN831214" s="19"/>
      <c r="AO831214" s="19"/>
      <c r="AP831214"/>
    </row>
    <row r="831215" spans="1:42" s="116" customFormat="1" x14ac:dyDescent="0.3">
      <c r="A831215"/>
      <c r="B831215"/>
      <c r="C831215"/>
      <c r="D831215"/>
      <c r="E831215"/>
      <c r="F831215"/>
      <c r="G831215"/>
      <c r="H831215"/>
      <c r="I831215"/>
      <c r="J831215"/>
      <c r="K831215"/>
      <c r="L831215"/>
      <c r="M831215" s="115"/>
      <c r="N831215" s="115"/>
      <c r="O831215"/>
      <c r="P831215"/>
      <c r="Q831215"/>
      <c r="R831215" s="19"/>
      <c r="S831215" s="19"/>
      <c r="T831215"/>
      <c r="U831215" s="113"/>
      <c r="V831215" s="19"/>
      <c r="W831215" s="19"/>
      <c r="X831215" s="19"/>
      <c r="Y831215" s="19"/>
      <c r="Z831215" s="19"/>
      <c r="AA831215" s="19"/>
      <c r="AB831215" s="19"/>
      <c r="AC831215" s="19"/>
      <c r="AD831215" s="19"/>
      <c r="AE831215" s="19"/>
      <c r="AF831215" s="19"/>
      <c r="AG831215" s="19"/>
      <c r="AH831215" s="19"/>
      <c r="AI831215" s="19"/>
      <c r="AJ831215" s="19"/>
      <c r="AK831215" s="19"/>
      <c r="AL831215" s="19"/>
      <c r="AM831215" s="19"/>
      <c r="AN831215" s="19"/>
      <c r="AO831215" s="19"/>
      <c r="AP831215"/>
    </row>
    <row r="831216" spans="1:42" s="116" customFormat="1" x14ac:dyDescent="0.3">
      <c r="A831216"/>
      <c r="B831216"/>
      <c r="C831216"/>
      <c r="D831216"/>
      <c r="E831216"/>
      <c r="F831216"/>
      <c r="G831216"/>
      <c r="H831216"/>
      <c r="I831216"/>
      <c r="J831216"/>
      <c r="K831216"/>
      <c r="L831216"/>
      <c r="M831216" s="115"/>
      <c r="N831216" s="115"/>
      <c r="O831216"/>
      <c r="P831216"/>
      <c r="Q831216"/>
      <c r="R831216" s="19"/>
      <c r="S831216" s="19"/>
      <c r="T831216"/>
      <c r="U831216" s="113"/>
      <c r="V831216" s="19"/>
      <c r="W831216" s="19"/>
      <c r="X831216" s="19"/>
      <c r="Y831216" s="19"/>
      <c r="Z831216" s="19"/>
      <c r="AA831216" s="19"/>
      <c r="AB831216" s="19"/>
      <c r="AC831216" s="19"/>
      <c r="AD831216" s="19"/>
      <c r="AE831216" s="19"/>
      <c r="AF831216" s="19"/>
      <c r="AG831216" s="19"/>
      <c r="AH831216" s="19"/>
      <c r="AI831216" s="19"/>
      <c r="AJ831216" s="19"/>
      <c r="AK831216" s="19"/>
      <c r="AL831216" s="19"/>
      <c r="AM831216" s="19"/>
      <c r="AN831216" s="19"/>
      <c r="AO831216" s="19"/>
      <c r="AP831216"/>
    </row>
    <row r="831217" spans="1:42" s="116" customFormat="1" x14ac:dyDescent="0.3">
      <c r="A831217"/>
      <c r="B831217"/>
      <c r="C831217"/>
      <c r="D831217"/>
      <c r="E831217"/>
      <c r="F831217"/>
      <c r="G831217"/>
      <c r="H831217"/>
      <c r="I831217"/>
      <c r="J831217"/>
      <c r="K831217"/>
      <c r="L831217"/>
      <c r="M831217" s="115"/>
      <c r="N831217" s="115"/>
      <c r="O831217"/>
      <c r="P831217"/>
      <c r="Q831217"/>
      <c r="R831217" s="19"/>
      <c r="S831217" s="19"/>
      <c r="T831217"/>
      <c r="U831217" s="113"/>
      <c r="V831217" s="19"/>
      <c r="W831217" s="19"/>
      <c r="X831217" s="19"/>
      <c r="Y831217" s="19"/>
      <c r="Z831217" s="19"/>
      <c r="AA831217" s="19"/>
      <c r="AB831217" s="19"/>
      <c r="AC831217" s="19"/>
      <c r="AD831217" s="19"/>
      <c r="AE831217" s="19"/>
      <c r="AF831217" s="19"/>
      <c r="AG831217" s="19"/>
      <c r="AH831217" s="19"/>
      <c r="AI831217" s="19"/>
      <c r="AJ831217" s="19"/>
      <c r="AK831217" s="19"/>
      <c r="AL831217" s="19"/>
      <c r="AM831217" s="19"/>
      <c r="AN831217" s="19"/>
      <c r="AO831217" s="19"/>
      <c r="AP831217"/>
    </row>
    <row r="831218" spans="1:42" s="116" customFormat="1" x14ac:dyDescent="0.3">
      <c r="A831218"/>
      <c r="B831218"/>
      <c r="C831218"/>
      <c r="D831218"/>
      <c r="E831218"/>
      <c r="F831218"/>
      <c r="G831218"/>
      <c r="H831218"/>
      <c r="I831218"/>
      <c r="J831218"/>
      <c r="K831218"/>
      <c r="L831218"/>
      <c r="M831218" s="115"/>
      <c r="N831218" s="115"/>
      <c r="O831218"/>
      <c r="P831218"/>
      <c r="Q831218"/>
      <c r="R831218" s="19"/>
      <c r="S831218" s="19"/>
      <c r="T831218"/>
      <c r="U831218" s="113"/>
      <c r="V831218" s="19"/>
      <c r="W831218" s="19"/>
      <c r="X831218" s="19"/>
      <c r="Y831218" s="19"/>
      <c r="Z831218" s="19"/>
      <c r="AA831218" s="19"/>
      <c r="AB831218" s="19"/>
      <c r="AC831218" s="19"/>
      <c r="AD831218" s="19"/>
      <c r="AE831218" s="19"/>
      <c r="AF831218" s="19"/>
      <c r="AG831218" s="19"/>
      <c r="AH831218" s="19"/>
      <c r="AI831218" s="19"/>
      <c r="AJ831218" s="19"/>
      <c r="AK831218" s="19"/>
      <c r="AL831218" s="19"/>
      <c r="AM831218" s="19"/>
      <c r="AN831218" s="19"/>
      <c r="AO831218" s="19"/>
      <c r="AP831218"/>
    </row>
    <row r="831219" spans="1:42" s="116" customFormat="1" x14ac:dyDescent="0.3">
      <c r="A831219"/>
      <c r="B831219"/>
      <c r="C831219"/>
      <c r="D831219"/>
      <c r="E831219"/>
      <c r="F831219"/>
      <c r="G831219"/>
      <c r="H831219"/>
      <c r="I831219"/>
      <c r="J831219"/>
      <c r="K831219"/>
      <c r="L831219"/>
      <c r="M831219" s="115"/>
      <c r="N831219" s="115"/>
      <c r="O831219"/>
      <c r="P831219"/>
      <c r="Q831219"/>
      <c r="R831219" s="19"/>
      <c r="S831219" s="19"/>
      <c r="T831219"/>
      <c r="U831219" s="113"/>
      <c r="V831219" s="19"/>
      <c r="W831219" s="19"/>
      <c r="X831219" s="19"/>
      <c r="Y831219" s="19"/>
      <c r="Z831219" s="19"/>
      <c r="AA831219" s="19"/>
      <c r="AB831219" s="19"/>
      <c r="AC831219" s="19"/>
      <c r="AD831219" s="19"/>
      <c r="AE831219" s="19"/>
      <c r="AF831219" s="19"/>
      <c r="AG831219" s="19"/>
      <c r="AH831219" s="19"/>
      <c r="AI831219" s="19"/>
      <c r="AJ831219" s="19"/>
      <c r="AK831219" s="19"/>
      <c r="AL831219" s="19"/>
      <c r="AM831219" s="19"/>
      <c r="AN831219" s="19"/>
      <c r="AO831219" s="19"/>
      <c r="AP831219"/>
    </row>
    <row r="831220" spans="1:42" s="116" customFormat="1" x14ac:dyDescent="0.3">
      <c r="A831220"/>
      <c r="B831220"/>
      <c r="C831220"/>
      <c r="D831220"/>
      <c r="E831220"/>
      <c r="F831220"/>
      <c r="G831220"/>
      <c r="H831220"/>
      <c r="I831220"/>
      <c r="J831220"/>
      <c r="K831220"/>
      <c r="L831220"/>
      <c r="M831220" s="115"/>
      <c r="N831220" s="115"/>
      <c r="O831220"/>
      <c r="P831220"/>
      <c r="Q831220"/>
      <c r="R831220" s="19"/>
      <c r="S831220" s="19"/>
      <c r="T831220"/>
      <c r="U831220" s="113"/>
      <c r="V831220" s="19"/>
      <c r="W831220" s="19"/>
      <c r="X831220" s="19"/>
      <c r="Y831220" s="19"/>
      <c r="Z831220" s="19"/>
      <c r="AA831220" s="19"/>
      <c r="AB831220" s="19"/>
      <c r="AC831220" s="19"/>
      <c r="AD831220" s="19"/>
      <c r="AE831220" s="19"/>
      <c r="AF831220" s="19"/>
      <c r="AG831220" s="19"/>
      <c r="AH831220" s="19"/>
      <c r="AI831220" s="19"/>
      <c r="AJ831220" s="19"/>
      <c r="AK831220" s="19"/>
      <c r="AL831220" s="19"/>
      <c r="AM831220" s="19"/>
      <c r="AN831220" s="19"/>
      <c r="AO831220" s="19"/>
      <c r="AP831220"/>
    </row>
    <row r="831221" spans="1:42" s="116" customFormat="1" x14ac:dyDescent="0.3">
      <c r="A831221"/>
      <c r="B831221"/>
      <c r="C831221"/>
      <c r="D831221"/>
      <c r="E831221"/>
      <c r="F831221"/>
      <c r="G831221"/>
      <c r="H831221"/>
      <c r="I831221"/>
      <c r="J831221"/>
      <c r="K831221"/>
      <c r="L831221"/>
      <c r="M831221" s="115"/>
      <c r="N831221" s="115"/>
      <c r="O831221"/>
      <c r="P831221"/>
      <c r="Q831221"/>
      <c r="R831221" s="19"/>
      <c r="S831221" s="19"/>
      <c r="T831221"/>
      <c r="U831221" s="113"/>
      <c r="V831221" s="19"/>
      <c r="W831221" s="19"/>
      <c r="X831221" s="19"/>
      <c r="Y831221" s="19"/>
      <c r="Z831221" s="19"/>
      <c r="AA831221" s="19"/>
      <c r="AB831221" s="19"/>
      <c r="AC831221" s="19"/>
      <c r="AD831221" s="19"/>
      <c r="AE831221" s="19"/>
      <c r="AF831221" s="19"/>
      <c r="AG831221" s="19"/>
      <c r="AH831221" s="19"/>
      <c r="AI831221" s="19"/>
      <c r="AJ831221" s="19"/>
      <c r="AK831221" s="19"/>
      <c r="AL831221" s="19"/>
      <c r="AM831221" s="19"/>
      <c r="AN831221" s="19"/>
      <c r="AO831221" s="19"/>
      <c r="AP831221"/>
    </row>
    <row r="831222" spans="1:42" s="116" customFormat="1" x14ac:dyDescent="0.3">
      <c r="A831222"/>
      <c r="B831222"/>
      <c r="C831222"/>
      <c r="D831222"/>
      <c r="E831222"/>
      <c r="F831222"/>
      <c r="G831222"/>
      <c r="H831222"/>
      <c r="I831222"/>
      <c r="J831222"/>
      <c r="K831222"/>
      <c r="L831222"/>
      <c r="M831222" s="115"/>
      <c r="N831222" s="115"/>
      <c r="O831222"/>
      <c r="P831222"/>
      <c r="Q831222"/>
      <c r="R831222" s="19"/>
      <c r="S831222" s="19"/>
      <c r="T831222"/>
      <c r="U831222" s="113"/>
      <c r="V831222" s="19"/>
      <c r="W831222" s="19"/>
      <c r="X831222" s="19"/>
      <c r="Y831222" s="19"/>
      <c r="Z831222" s="19"/>
      <c r="AA831222" s="19"/>
      <c r="AB831222" s="19"/>
      <c r="AC831222" s="19"/>
      <c r="AD831222" s="19"/>
      <c r="AE831222" s="19"/>
      <c r="AF831222" s="19"/>
      <c r="AG831222" s="19"/>
      <c r="AH831222" s="19"/>
      <c r="AI831222" s="19"/>
      <c r="AJ831222" s="19"/>
      <c r="AK831222" s="19"/>
      <c r="AL831222" s="19"/>
      <c r="AM831222" s="19"/>
      <c r="AN831222" s="19"/>
      <c r="AO831222" s="19"/>
      <c r="AP831222"/>
    </row>
    <row r="831223" spans="1:42" s="116" customFormat="1" x14ac:dyDescent="0.3">
      <c r="A831223"/>
      <c r="B831223"/>
      <c r="C831223"/>
      <c r="D831223"/>
      <c r="E831223"/>
      <c r="F831223"/>
      <c r="G831223"/>
      <c r="H831223"/>
      <c r="I831223"/>
      <c r="J831223"/>
      <c r="K831223"/>
      <c r="L831223"/>
      <c r="M831223" s="115"/>
      <c r="N831223" s="115"/>
      <c r="O831223"/>
      <c r="P831223"/>
      <c r="Q831223"/>
      <c r="R831223" s="19"/>
      <c r="S831223" s="19"/>
      <c r="T831223"/>
      <c r="U831223" s="113"/>
      <c r="V831223" s="19"/>
      <c r="W831223" s="19"/>
      <c r="X831223" s="19"/>
      <c r="Y831223" s="19"/>
      <c r="Z831223" s="19"/>
      <c r="AA831223" s="19"/>
      <c r="AB831223" s="19"/>
      <c r="AC831223" s="19"/>
      <c r="AD831223" s="19"/>
      <c r="AE831223" s="19"/>
      <c r="AF831223" s="19"/>
      <c r="AG831223" s="19"/>
      <c r="AH831223" s="19"/>
      <c r="AI831223" s="19"/>
      <c r="AJ831223" s="19"/>
      <c r="AK831223" s="19"/>
      <c r="AL831223" s="19"/>
      <c r="AM831223" s="19"/>
      <c r="AN831223" s="19"/>
      <c r="AO831223" s="19"/>
      <c r="AP831223"/>
    </row>
    <row r="831224" spans="1:42" s="116" customFormat="1" x14ac:dyDescent="0.3">
      <c r="A831224"/>
      <c r="B831224"/>
      <c r="C831224"/>
      <c r="D831224"/>
      <c r="E831224"/>
      <c r="F831224"/>
      <c r="G831224"/>
      <c r="H831224"/>
      <c r="I831224"/>
      <c r="J831224"/>
      <c r="K831224"/>
      <c r="L831224"/>
      <c r="M831224" s="115"/>
      <c r="N831224" s="115"/>
      <c r="O831224"/>
      <c r="P831224"/>
      <c r="Q831224"/>
      <c r="R831224" s="19"/>
      <c r="S831224" s="19"/>
      <c r="T831224"/>
      <c r="U831224" s="113"/>
      <c r="V831224" s="19"/>
      <c r="W831224" s="19"/>
      <c r="X831224" s="19"/>
      <c r="Y831224" s="19"/>
      <c r="Z831224" s="19"/>
      <c r="AA831224" s="19"/>
      <c r="AB831224" s="19"/>
      <c r="AC831224" s="19"/>
      <c r="AD831224" s="19"/>
      <c r="AE831224" s="19"/>
      <c r="AF831224" s="19"/>
      <c r="AG831224" s="19"/>
      <c r="AH831224" s="19"/>
      <c r="AI831224" s="19"/>
      <c r="AJ831224" s="19"/>
      <c r="AK831224" s="19"/>
      <c r="AL831224" s="19"/>
      <c r="AM831224" s="19"/>
      <c r="AN831224" s="19"/>
      <c r="AO831224" s="19"/>
      <c r="AP831224"/>
    </row>
    <row r="831225" spans="1:42" s="116" customFormat="1" x14ac:dyDescent="0.3">
      <c r="A831225"/>
      <c r="B831225"/>
      <c r="C831225"/>
      <c r="D831225"/>
      <c r="E831225"/>
      <c r="F831225"/>
      <c r="G831225"/>
      <c r="H831225"/>
      <c r="I831225"/>
      <c r="J831225"/>
      <c r="K831225"/>
      <c r="L831225"/>
      <c r="M831225" s="115"/>
      <c r="N831225" s="115"/>
      <c r="O831225"/>
      <c r="P831225"/>
      <c r="Q831225"/>
      <c r="R831225" s="19"/>
      <c r="S831225" s="19"/>
      <c r="T831225"/>
      <c r="U831225" s="113"/>
      <c r="V831225" s="19"/>
      <c r="W831225" s="19"/>
      <c r="X831225" s="19"/>
      <c r="Y831225" s="19"/>
      <c r="Z831225" s="19"/>
      <c r="AA831225" s="19"/>
      <c r="AB831225" s="19"/>
      <c r="AC831225" s="19"/>
      <c r="AD831225" s="19"/>
      <c r="AE831225" s="19"/>
      <c r="AF831225" s="19"/>
      <c r="AG831225" s="19"/>
      <c r="AH831225" s="19"/>
      <c r="AI831225" s="19"/>
      <c r="AJ831225" s="19"/>
      <c r="AK831225" s="19"/>
      <c r="AL831225" s="19"/>
      <c r="AM831225" s="19"/>
      <c r="AN831225" s="19"/>
      <c r="AO831225" s="19"/>
      <c r="AP831225"/>
    </row>
    <row r="831226" spans="1:42" s="116" customFormat="1" x14ac:dyDescent="0.3">
      <c r="A831226"/>
      <c r="B831226"/>
      <c r="C831226"/>
      <c r="D831226"/>
      <c r="E831226"/>
      <c r="F831226"/>
      <c r="G831226"/>
      <c r="H831226"/>
      <c r="I831226"/>
      <c r="J831226"/>
      <c r="K831226"/>
      <c r="L831226"/>
      <c r="M831226" s="115"/>
      <c r="N831226" s="115"/>
      <c r="O831226"/>
      <c r="P831226"/>
      <c r="Q831226"/>
      <c r="R831226" s="19"/>
      <c r="S831226" s="19"/>
      <c r="T831226"/>
      <c r="U831226" s="113"/>
      <c r="V831226" s="19"/>
      <c r="W831226" s="19"/>
      <c r="X831226" s="19"/>
      <c r="Y831226" s="19"/>
      <c r="Z831226" s="19"/>
      <c r="AA831226" s="19"/>
      <c r="AB831226" s="19"/>
      <c r="AC831226" s="19"/>
      <c r="AD831226" s="19"/>
      <c r="AE831226" s="19"/>
      <c r="AF831226" s="19"/>
      <c r="AG831226" s="19"/>
      <c r="AH831226" s="19"/>
      <c r="AI831226" s="19"/>
      <c r="AJ831226" s="19"/>
      <c r="AK831226" s="19"/>
      <c r="AL831226" s="19"/>
      <c r="AM831226" s="19"/>
      <c r="AN831226" s="19"/>
      <c r="AO831226" s="19"/>
      <c r="AP831226"/>
    </row>
    <row r="831227" spans="1:42" s="116" customFormat="1" x14ac:dyDescent="0.3">
      <c r="A831227"/>
      <c r="B831227"/>
      <c r="C831227"/>
      <c r="D831227"/>
      <c r="E831227"/>
      <c r="F831227"/>
      <c r="G831227"/>
      <c r="H831227"/>
      <c r="I831227"/>
      <c r="J831227"/>
      <c r="K831227"/>
      <c r="L831227"/>
      <c r="M831227" s="115"/>
      <c r="N831227" s="115"/>
      <c r="O831227"/>
      <c r="P831227"/>
      <c r="Q831227"/>
      <c r="R831227" s="19"/>
      <c r="S831227" s="19"/>
      <c r="T831227"/>
      <c r="U831227" s="113"/>
      <c r="V831227" s="19"/>
      <c r="W831227" s="19"/>
      <c r="X831227" s="19"/>
      <c r="Y831227" s="19"/>
      <c r="Z831227" s="19"/>
      <c r="AA831227" s="19"/>
      <c r="AB831227" s="19"/>
      <c r="AC831227" s="19"/>
      <c r="AD831227" s="19"/>
      <c r="AE831227" s="19"/>
      <c r="AF831227" s="19"/>
      <c r="AG831227" s="19"/>
      <c r="AH831227" s="19"/>
      <c r="AI831227" s="19"/>
      <c r="AJ831227" s="19"/>
      <c r="AK831227" s="19"/>
      <c r="AL831227" s="19"/>
      <c r="AM831227" s="19"/>
      <c r="AN831227" s="19"/>
      <c r="AO831227" s="19"/>
      <c r="AP831227"/>
    </row>
    <row r="831228" spans="1:42" s="116" customFormat="1" x14ac:dyDescent="0.3">
      <c r="A831228"/>
      <c r="B831228"/>
      <c r="C831228"/>
      <c r="D831228"/>
      <c r="E831228"/>
      <c r="F831228"/>
      <c r="G831228"/>
      <c r="H831228"/>
      <c r="I831228"/>
      <c r="J831228"/>
      <c r="K831228"/>
      <c r="L831228"/>
      <c r="M831228" s="115"/>
      <c r="N831228" s="115"/>
      <c r="O831228"/>
      <c r="P831228"/>
      <c r="Q831228"/>
      <c r="R831228" s="19"/>
      <c r="S831228" s="19"/>
      <c r="T831228"/>
      <c r="U831228" s="113"/>
      <c r="V831228" s="19"/>
      <c r="W831228" s="19"/>
      <c r="X831228" s="19"/>
      <c r="Y831228" s="19"/>
      <c r="Z831228" s="19"/>
      <c r="AA831228" s="19"/>
      <c r="AB831228" s="19"/>
      <c r="AC831228" s="19"/>
      <c r="AD831228" s="19"/>
      <c r="AE831228" s="19"/>
      <c r="AF831228" s="19"/>
      <c r="AG831228" s="19"/>
      <c r="AH831228" s="19"/>
      <c r="AI831228" s="19"/>
      <c r="AJ831228" s="19"/>
      <c r="AK831228" s="19"/>
      <c r="AL831228" s="19"/>
      <c r="AM831228" s="19"/>
      <c r="AN831228" s="19"/>
      <c r="AO831228" s="19"/>
      <c r="AP831228"/>
    </row>
    <row r="831229" spans="1:42" s="116" customFormat="1" x14ac:dyDescent="0.3">
      <c r="A831229"/>
      <c r="B831229"/>
      <c r="C831229"/>
      <c r="D831229"/>
      <c r="E831229"/>
      <c r="F831229"/>
      <c r="G831229"/>
      <c r="H831229"/>
      <c r="I831229"/>
      <c r="J831229"/>
      <c r="K831229"/>
      <c r="L831229"/>
      <c r="M831229" s="115"/>
      <c r="N831229" s="115"/>
      <c r="O831229"/>
      <c r="P831229"/>
      <c r="Q831229"/>
      <c r="R831229" s="19"/>
      <c r="S831229" s="19"/>
      <c r="T831229"/>
      <c r="U831229" s="113"/>
      <c r="V831229" s="19"/>
      <c r="W831229" s="19"/>
      <c r="X831229" s="19"/>
      <c r="Y831229" s="19"/>
      <c r="Z831229" s="19"/>
      <c r="AA831229" s="19"/>
      <c r="AB831229" s="19"/>
      <c r="AC831229" s="19"/>
      <c r="AD831229" s="19"/>
      <c r="AE831229" s="19"/>
      <c r="AF831229" s="19"/>
      <c r="AG831229" s="19"/>
      <c r="AH831229" s="19"/>
      <c r="AI831229" s="19"/>
      <c r="AJ831229" s="19"/>
      <c r="AK831229" s="19"/>
      <c r="AL831229" s="19"/>
      <c r="AM831229" s="19"/>
      <c r="AN831229" s="19"/>
      <c r="AO831229" s="19"/>
      <c r="AP831229"/>
    </row>
    <row r="831230" spans="1:42" s="116" customFormat="1" x14ac:dyDescent="0.3">
      <c r="A831230"/>
      <c r="B831230"/>
      <c r="C831230"/>
      <c r="D831230"/>
      <c r="E831230"/>
      <c r="F831230"/>
      <c r="G831230"/>
      <c r="H831230"/>
      <c r="I831230"/>
      <c r="J831230"/>
      <c r="K831230"/>
      <c r="L831230"/>
      <c r="M831230" s="115"/>
      <c r="N831230" s="115"/>
      <c r="O831230"/>
      <c r="P831230"/>
      <c r="Q831230"/>
      <c r="R831230" s="19"/>
      <c r="S831230" s="19"/>
      <c r="T831230"/>
      <c r="U831230" s="113"/>
      <c r="V831230" s="19"/>
      <c r="W831230" s="19"/>
      <c r="X831230" s="19"/>
      <c r="Y831230" s="19"/>
      <c r="Z831230" s="19"/>
      <c r="AA831230" s="19"/>
      <c r="AB831230" s="19"/>
      <c r="AC831230" s="19"/>
      <c r="AD831230" s="19"/>
      <c r="AE831230" s="19"/>
      <c r="AF831230" s="19"/>
      <c r="AG831230" s="19"/>
      <c r="AH831230" s="19"/>
      <c r="AI831230" s="19"/>
      <c r="AJ831230" s="19"/>
      <c r="AK831230" s="19"/>
      <c r="AL831230" s="19"/>
      <c r="AM831230" s="19"/>
      <c r="AN831230" s="19"/>
      <c r="AO831230" s="19"/>
      <c r="AP831230"/>
    </row>
    <row r="831231" spans="1:42" s="116" customFormat="1" x14ac:dyDescent="0.3">
      <c r="A831231"/>
      <c r="B831231"/>
      <c r="C831231"/>
      <c r="D831231"/>
      <c r="E831231"/>
      <c r="F831231"/>
      <c r="G831231"/>
      <c r="H831231"/>
      <c r="I831231"/>
      <c r="J831231"/>
      <c r="K831231"/>
      <c r="L831231"/>
      <c r="M831231" s="115"/>
      <c r="N831231" s="115"/>
      <c r="O831231"/>
      <c r="P831231"/>
      <c r="Q831231"/>
      <c r="R831231" s="19"/>
      <c r="S831231" s="19"/>
      <c r="T831231"/>
      <c r="U831231" s="113"/>
      <c r="V831231" s="19"/>
      <c r="W831231" s="19"/>
      <c r="X831231" s="19"/>
      <c r="Y831231" s="19"/>
      <c r="Z831231" s="19"/>
      <c r="AA831231" s="19"/>
      <c r="AB831231" s="19"/>
      <c r="AC831231" s="19"/>
      <c r="AD831231" s="19"/>
      <c r="AE831231" s="19"/>
      <c r="AF831231" s="19"/>
      <c r="AG831231" s="19"/>
      <c r="AH831231" s="19"/>
      <c r="AI831231" s="19"/>
      <c r="AJ831231" s="19"/>
      <c r="AK831231" s="19"/>
      <c r="AL831231" s="19"/>
      <c r="AM831231" s="19"/>
      <c r="AN831231" s="19"/>
      <c r="AO831231" s="19"/>
      <c r="AP831231"/>
    </row>
    <row r="831232" spans="1:42" s="116" customFormat="1" x14ac:dyDescent="0.3">
      <c r="A831232"/>
      <c r="B831232"/>
      <c r="C831232"/>
      <c r="D831232"/>
      <c r="E831232"/>
      <c r="F831232"/>
      <c r="G831232"/>
      <c r="H831232"/>
      <c r="I831232"/>
      <c r="J831232"/>
      <c r="K831232"/>
      <c r="L831232"/>
      <c r="M831232" s="115"/>
      <c r="N831232" s="115"/>
      <c r="O831232"/>
      <c r="P831232"/>
      <c r="Q831232"/>
      <c r="R831232" s="19"/>
      <c r="S831232" s="19"/>
      <c r="T831232"/>
      <c r="U831232" s="113"/>
      <c r="V831232" s="19"/>
      <c r="W831232" s="19"/>
      <c r="X831232" s="19"/>
      <c r="Y831232" s="19"/>
      <c r="Z831232" s="19"/>
      <c r="AA831232" s="19"/>
      <c r="AB831232" s="19"/>
      <c r="AC831232" s="19"/>
      <c r="AD831232" s="19"/>
      <c r="AE831232" s="19"/>
      <c r="AF831232" s="19"/>
      <c r="AG831232" s="19"/>
      <c r="AH831232" s="19"/>
      <c r="AI831232" s="19"/>
      <c r="AJ831232" s="19"/>
      <c r="AK831232" s="19"/>
      <c r="AL831232" s="19"/>
      <c r="AM831232" s="19"/>
      <c r="AN831232" s="19"/>
      <c r="AO831232" s="19"/>
      <c r="AP831232"/>
    </row>
    <row r="831233" spans="1:42" s="116" customFormat="1" x14ac:dyDescent="0.3">
      <c r="A831233"/>
      <c r="B831233"/>
      <c r="C831233"/>
      <c r="D831233"/>
      <c r="E831233"/>
      <c r="F831233"/>
      <c r="G831233"/>
      <c r="H831233"/>
      <c r="I831233"/>
      <c r="J831233"/>
      <c r="K831233"/>
      <c r="L831233"/>
      <c r="M831233" s="115"/>
      <c r="N831233" s="115"/>
      <c r="O831233"/>
      <c r="P831233"/>
      <c r="Q831233"/>
      <c r="R831233" s="19"/>
      <c r="S831233" s="19"/>
      <c r="T831233"/>
      <c r="U831233" s="113"/>
      <c r="V831233" s="19"/>
      <c r="W831233" s="19"/>
      <c r="X831233" s="19"/>
      <c r="Y831233" s="19"/>
      <c r="Z831233" s="19"/>
      <c r="AA831233" s="19"/>
      <c r="AB831233" s="19"/>
      <c r="AC831233" s="19"/>
      <c r="AD831233" s="19"/>
      <c r="AE831233" s="19"/>
      <c r="AF831233" s="19"/>
      <c r="AG831233" s="19"/>
      <c r="AH831233" s="19"/>
      <c r="AI831233" s="19"/>
      <c r="AJ831233" s="19"/>
      <c r="AK831233" s="19"/>
      <c r="AL831233" s="19"/>
      <c r="AM831233" s="19"/>
      <c r="AN831233" s="19"/>
      <c r="AO831233" s="19"/>
      <c r="AP831233"/>
    </row>
    <row r="831234" spans="1:42" s="116" customFormat="1" x14ac:dyDescent="0.3">
      <c r="A831234"/>
      <c r="B831234"/>
      <c r="C831234"/>
      <c r="D831234"/>
      <c r="E831234"/>
      <c r="F831234"/>
      <c r="G831234"/>
      <c r="H831234"/>
      <c r="I831234"/>
      <c r="J831234"/>
      <c r="K831234"/>
      <c r="L831234"/>
      <c r="M831234" s="115"/>
      <c r="N831234" s="115"/>
      <c r="O831234"/>
      <c r="P831234"/>
      <c r="Q831234"/>
      <c r="R831234" s="19"/>
      <c r="S831234" s="19"/>
      <c r="T831234"/>
      <c r="U831234" s="113"/>
      <c r="V831234" s="19"/>
      <c r="W831234" s="19"/>
      <c r="X831234" s="19"/>
      <c r="Y831234" s="19"/>
      <c r="Z831234" s="19"/>
      <c r="AA831234" s="19"/>
      <c r="AB831234" s="19"/>
      <c r="AC831234" s="19"/>
      <c r="AD831234" s="19"/>
      <c r="AE831234" s="19"/>
      <c r="AF831234" s="19"/>
      <c r="AG831234" s="19"/>
      <c r="AH831234" s="19"/>
      <c r="AI831234" s="19"/>
      <c r="AJ831234" s="19"/>
      <c r="AK831234" s="19"/>
      <c r="AL831234" s="19"/>
      <c r="AM831234" s="19"/>
      <c r="AN831234" s="19"/>
      <c r="AO831234" s="19"/>
      <c r="AP831234"/>
    </row>
    <row r="831235" spans="1:42" s="116" customFormat="1" x14ac:dyDescent="0.3">
      <c r="A831235"/>
      <c r="B831235"/>
      <c r="C831235"/>
      <c r="D831235"/>
      <c r="E831235"/>
      <c r="F831235"/>
      <c r="G831235"/>
      <c r="H831235"/>
      <c r="I831235"/>
      <c r="J831235"/>
      <c r="K831235"/>
      <c r="L831235"/>
      <c r="M831235" s="115"/>
      <c r="N831235" s="115"/>
      <c r="O831235"/>
      <c r="P831235"/>
      <c r="Q831235"/>
      <c r="R831235" s="19"/>
      <c r="S831235" s="19"/>
      <c r="T831235"/>
      <c r="U831235" s="113"/>
      <c r="V831235" s="19"/>
      <c r="W831235" s="19"/>
      <c r="X831235" s="19"/>
      <c r="Y831235" s="19"/>
      <c r="Z831235" s="19"/>
      <c r="AA831235" s="19"/>
      <c r="AB831235" s="19"/>
      <c r="AC831235" s="19"/>
      <c r="AD831235" s="19"/>
      <c r="AE831235" s="19"/>
      <c r="AF831235" s="19"/>
      <c r="AG831235" s="19"/>
      <c r="AH831235" s="19"/>
      <c r="AI831235" s="19"/>
      <c r="AJ831235" s="19"/>
      <c r="AK831235" s="19"/>
      <c r="AL831235" s="19"/>
      <c r="AM831235" s="19"/>
      <c r="AN831235" s="19"/>
      <c r="AO831235" s="19"/>
      <c r="AP831235"/>
    </row>
    <row r="831236" spans="1:42" s="116" customFormat="1" x14ac:dyDescent="0.3">
      <c r="A831236"/>
      <c r="B831236"/>
      <c r="C831236"/>
      <c r="D831236"/>
      <c r="E831236"/>
      <c r="F831236"/>
      <c r="G831236"/>
      <c r="H831236"/>
      <c r="I831236"/>
      <c r="J831236"/>
      <c r="K831236"/>
      <c r="L831236"/>
      <c r="M831236" s="115"/>
      <c r="N831236" s="115"/>
      <c r="O831236"/>
      <c r="P831236"/>
      <c r="Q831236"/>
      <c r="R831236" s="19"/>
      <c r="S831236" s="19"/>
      <c r="T831236"/>
      <c r="U831236" s="113"/>
      <c r="V831236" s="19"/>
      <c r="W831236" s="19"/>
      <c r="X831236" s="19"/>
      <c r="Y831236" s="19"/>
      <c r="Z831236" s="19"/>
      <c r="AA831236" s="19"/>
      <c r="AB831236" s="19"/>
      <c r="AC831236" s="19"/>
      <c r="AD831236" s="19"/>
      <c r="AE831236" s="19"/>
      <c r="AF831236" s="19"/>
      <c r="AG831236" s="19"/>
      <c r="AH831236" s="19"/>
      <c r="AI831236" s="19"/>
      <c r="AJ831236" s="19"/>
      <c r="AK831236" s="19"/>
      <c r="AL831236" s="19"/>
      <c r="AM831236" s="19"/>
      <c r="AN831236" s="19"/>
      <c r="AO831236" s="19"/>
      <c r="AP831236"/>
    </row>
    <row r="831237" spans="1:42" s="116" customFormat="1" x14ac:dyDescent="0.3">
      <c r="A831237"/>
      <c r="B831237"/>
      <c r="C831237"/>
      <c r="D831237"/>
      <c r="E831237"/>
      <c r="F831237"/>
      <c r="G831237"/>
      <c r="H831237"/>
      <c r="I831237"/>
      <c r="J831237"/>
      <c r="K831237"/>
      <c r="L831237"/>
      <c r="M831237" s="115"/>
      <c r="N831237" s="115"/>
      <c r="O831237"/>
      <c r="P831237"/>
      <c r="Q831237"/>
      <c r="R831237" s="19"/>
      <c r="S831237" s="19"/>
      <c r="T831237"/>
      <c r="U831237" s="113"/>
      <c r="V831237" s="19"/>
      <c r="W831237" s="19"/>
      <c r="X831237" s="19"/>
      <c r="Y831237" s="19"/>
      <c r="Z831237" s="19"/>
      <c r="AA831237" s="19"/>
      <c r="AB831237" s="19"/>
      <c r="AC831237" s="19"/>
      <c r="AD831237" s="19"/>
      <c r="AE831237" s="19"/>
      <c r="AF831237" s="19"/>
      <c r="AG831237" s="19"/>
      <c r="AH831237" s="19"/>
      <c r="AI831237" s="19"/>
      <c r="AJ831237" s="19"/>
      <c r="AK831237" s="19"/>
      <c r="AL831237" s="19"/>
      <c r="AM831237" s="19"/>
      <c r="AN831237" s="19"/>
      <c r="AO831237" s="19"/>
      <c r="AP831237"/>
    </row>
    <row r="831238" spans="1:42" s="116" customFormat="1" x14ac:dyDescent="0.3">
      <c r="A831238"/>
      <c r="B831238"/>
      <c r="C831238"/>
      <c r="D831238"/>
      <c r="E831238"/>
      <c r="F831238"/>
      <c r="G831238"/>
      <c r="H831238"/>
      <c r="I831238"/>
      <c r="J831238"/>
      <c r="K831238"/>
      <c r="L831238"/>
      <c r="M831238" s="115"/>
      <c r="N831238" s="115"/>
      <c r="O831238"/>
      <c r="P831238"/>
      <c r="Q831238"/>
      <c r="R831238" s="19"/>
      <c r="S831238" s="19"/>
      <c r="T831238"/>
      <c r="U831238" s="113"/>
      <c r="V831238" s="19"/>
      <c r="W831238" s="19"/>
      <c r="X831238" s="19"/>
      <c r="Y831238" s="19"/>
      <c r="Z831238" s="19"/>
      <c r="AA831238" s="19"/>
      <c r="AB831238" s="19"/>
      <c r="AC831238" s="19"/>
      <c r="AD831238" s="19"/>
      <c r="AE831238" s="19"/>
      <c r="AF831238" s="19"/>
      <c r="AG831238" s="19"/>
      <c r="AH831238" s="19"/>
      <c r="AI831238" s="19"/>
      <c r="AJ831238" s="19"/>
      <c r="AK831238" s="19"/>
      <c r="AL831238" s="19"/>
      <c r="AM831238" s="19"/>
      <c r="AN831238" s="19"/>
      <c r="AO831238" s="19"/>
      <c r="AP831238"/>
    </row>
    <row r="831239" spans="1:42" s="116" customFormat="1" x14ac:dyDescent="0.3">
      <c r="A831239"/>
      <c r="B831239"/>
      <c r="C831239"/>
      <c r="D831239"/>
      <c r="E831239"/>
      <c r="F831239"/>
      <c r="G831239"/>
      <c r="H831239"/>
      <c r="I831239"/>
      <c r="J831239"/>
      <c r="K831239"/>
      <c r="L831239"/>
      <c r="M831239" s="115"/>
      <c r="N831239" s="115"/>
      <c r="O831239"/>
      <c r="P831239"/>
      <c r="Q831239"/>
      <c r="R831239" s="19"/>
      <c r="S831239" s="19"/>
      <c r="T831239"/>
      <c r="U831239" s="113"/>
      <c r="V831239" s="19"/>
      <c r="W831239" s="19"/>
      <c r="X831239" s="19"/>
      <c r="Y831239" s="19"/>
      <c r="Z831239" s="19"/>
      <c r="AA831239" s="19"/>
      <c r="AB831239" s="19"/>
      <c r="AC831239" s="19"/>
      <c r="AD831239" s="19"/>
      <c r="AE831239" s="19"/>
      <c r="AF831239" s="19"/>
      <c r="AG831239" s="19"/>
      <c r="AH831239" s="19"/>
      <c r="AI831239" s="19"/>
      <c r="AJ831239" s="19"/>
      <c r="AK831239" s="19"/>
      <c r="AL831239" s="19"/>
      <c r="AM831239" s="19"/>
      <c r="AN831239" s="19"/>
      <c r="AO831239" s="19"/>
      <c r="AP831239"/>
    </row>
    <row r="831240" spans="1:42" s="116" customFormat="1" x14ac:dyDescent="0.3">
      <c r="A831240"/>
      <c r="B831240"/>
      <c r="C831240"/>
      <c r="D831240"/>
      <c r="E831240"/>
      <c r="F831240"/>
      <c r="G831240"/>
      <c r="H831240"/>
      <c r="I831240"/>
      <c r="J831240"/>
      <c r="K831240"/>
      <c r="L831240"/>
      <c r="M831240" s="115"/>
      <c r="N831240" s="115"/>
      <c r="O831240"/>
      <c r="P831240"/>
      <c r="Q831240"/>
      <c r="R831240" s="19"/>
      <c r="S831240" s="19"/>
      <c r="T831240"/>
      <c r="U831240" s="113"/>
      <c r="V831240" s="19"/>
      <c r="W831240" s="19"/>
      <c r="X831240" s="19"/>
      <c r="Y831240" s="19"/>
      <c r="Z831240" s="19"/>
      <c r="AA831240" s="19"/>
      <c r="AB831240" s="19"/>
      <c r="AC831240" s="19"/>
      <c r="AD831240" s="19"/>
      <c r="AE831240" s="19"/>
      <c r="AF831240" s="19"/>
      <c r="AG831240" s="19"/>
      <c r="AH831240" s="19"/>
      <c r="AI831240" s="19"/>
      <c r="AJ831240" s="19"/>
      <c r="AK831240" s="19"/>
      <c r="AL831240" s="19"/>
      <c r="AM831240" s="19"/>
      <c r="AN831240" s="19"/>
      <c r="AO831240" s="19"/>
      <c r="AP831240"/>
    </row>
    <row r="831241" spans="1:42" s="116" customFormat="1" x14ac:dyDescent="0.3">
      <c r="A831241"/>
      <c r="B831241"/>
      <c r="C831241"/>
      <c r="D831241"/>
      <c r="E831241"/>
      <c r="F831241"/>
      <c r="G831241"/>
      <c r="H831241"/>
      <c r="I831241"/>
      <c r="J831241"/>
      <c r="K831241"/>
      <c r="L831241"/>
      <c r="M831241" s="115"/>
      <c r="N831241" s="115"/>
      <c r="O831241"/>
      <c r="P831241"/>
      <c r="Q831241"/>
      <c r="R831241" s="19"/>
      <c r="S831241" s="19"/>
      <c r="T831241"/>
      <c r="U831241" s="113"/>
      <c r="V831241" s="19"/>
      <c r="W831241" s="19"/>
      <c r="X831241" s="19"/>
      <c r="Y831241" s="19"/>
      <c r="Z831241" s="19"/>
      <c r="AA831241" s="19"/>
      <c r="AB831241" s="19"/>
      <c r="AC831241" s="19"/>
      <c r="AD831241" s="19"/>
      <c r="AE831241" s="19"/>
      <c r="AF831241" s="19"/>
      <c r="AG831241" s="19"/>
      <c r="AH831241" s="19"/>
      <c r="AI831241" s="19"/>
      <c r="AJ831241" s="19"/>
      <c r="AK831241" s="19"/>
      <c r="AL831241" s="19"/>
      <c r="AM831241" s="19"/>
      <c r="AN831241" s="19"/>
      <c r="AO831241" s="19"/>
      <c r="AP831241"/>
    </row>
    <row r="831242" spans="1:42" s="116" customFormat="1" x14ac:dyDescent="0.3">
      <c r="A831242"/>
      <c r="B831242"/>
      <c r="C831242"/>
      <c r="D831242"/>
      <c r="E831242"/>
      <c r="F831242"/>
      <c r="G831242"/>
      <c r="H831242"/>
      <c r="I831242"/>
      <c r="J831242"/>
      <c r="K831242"/>
      <c r="L831242"/>
      <c r="M831242" s="115"/>
      <c r="N831242" s="115"/>
      <c r="O831242"/>
      <c r="P831242"/>
      <c r="Q831242"/>
      <c r="R831242" s="19"/>
      <c r="S831242" s="19"/>
      <c r="T831242"/>
      <c r="U831242" s="113"/>
      <c r="V831242" s="19"/>
      <c r="W831242" s="19"/>
      <c r="X831242" s="19"/>
      <c r="Y831242" s="19"/>
      <c r="Z831242" s="19"/>
      <c r="AA831242" s="19"/>
      <c r="AB831242" s="19"/>
      <c r="AC831242" s="19"/>
      <c r="AD831242" s="19"/>
      <c r="AE831242" s="19"/>
      <c r="AF831242" s="19"/>
      <c r="AG831242" s="19"/>
      <c r="AH831242" s="19"/>
      <c r="AI831242" s="19"/>
      <c r="AJ831242" s="19"/>
      <c r="AK831242" s="19"/>
      <c r="AL831242" s="19"/>
      <c r="AM831242" s="19"/>
      <c r="AN831242" s="19"/>
      <c r="AO831242" s="19"/>
      <c r="AP831242"/>
    </row>
    <row r="831243" spans="1:42" s="116" customFormat="1" x14ac:dyDescent="0.3">
      <c r="A831243"/>
      <c r="B831243"/>
      <c r="C831243"/>
      <c r="D831243"/>
      <c r="E831243"/>
      <c r="F831243"/>
      <c r="G831243"/>
      <c r="H831243"/>
      <c r="I831243"/>
      <c r="J831243"/>
      <c r="K831243"/>
      <c r="L831243"/>
      <c r="M831243" s="115"/>
      <c r="N831243" s="115"/>
      <c r="O831243"/>
      <c r="P831243"/>
      <c r="Q831243"/>
      <c r="R831243" s="19"/>
      <c r="S831243" s="19"/>
      <c r="T831243"/>
      <c r="U831243" s="113"/>
      <c r="V831243" s="19"/>
      <c r="W831243" s="19"/>
      <c r="X831243" s="19"/>
      <c r="Y831243" s="19"/>
      <c r="Z831243" s="19"/>
      <c r="AA831243" s="19"/>
      <c r="AB831243" s="19"/>
      <c r="AC831243" s="19"/>
      <c r="AD831243" s="19"/>
      <c r="AE831243" s="19"/>
      <c r="AF831243" s="19"/>
      <c r="AG831243" s="19"/>
      <c r="AH831243" s="19"/>
      <c r="AI831243" s="19"/>
      <c r="AJ831243" s="19"/>
      <c r="AK831243" s="19"/>
      <c r="AL831243" s="19"/>
      <c r="AM831243" s="19"/>
      <c r="AN831243" s="19"/>
      <c r="AO831243" s="19"/>
      <c r="AP831243"/>
    </row>
    <row r="831244" spans="1:42" s="116" customFormat="1" x14ac:dyDescent="0.3">
      <c r="A831244"/>
      <c r="B831244"/>
      <c r="C831244"/>
      <c r="D831244"/>
      <c r="E831244"/>
      <c r="F831244"/>
      <c r="G831244"/>
      <c r="H831244"/>
      <c r="I831244"/>
      <c r="J831244"/>
      <c r="K831244"/>
      <c r="L831244"/>
      <c r="M831244" s="115"/>
      <c r="N831244" s="115"/>
      <c r="O831244"/>
      <c r="P831244"/>
      <c r="Q831244"/>
      <c r="R831244" s="19"/>
      <c r="S831244" s="19"/>
      <c r="T831244"/>
      <c r="U831244" s="113"/>
      <c r="V831244" s="19"/>
      <c r="W831244" s="19"/>
      <c r="X831244" s="19"/>
      <c r="Y831244" s="19"/>
      <c r="Z831244" s="19"/>
      <c r="AA831244" s="19"/>
      <c r="AB831244" s="19"/>
      <c r="AC831244" s="19"/>
      <c r="AD831244" s="19"/>
      <c r="AE831244" s="19"/>
      <c r="AF831244" s="19"/>
      <c r="AG831244" s="19"/>
      <c r="AH831244" s="19"/>
      <c r="AI831244" s="19"/>
      <c r="AJ831244" s="19"/>
      <c r="AK831244" s="19"/>
      <c r="AL831244" s="19"/>
      <c r="AM831244" s="19"/>
      <c r="AN831244" s="19"/>
      <c r="AO831244" s="19"/>
      <c r="AP831244"/>
    </row>
    <row r="831245" spans="1:42" s="116" customFormat="1" x14ac:dyDescent="0.3">
      <c r="A831245"/>
      <c r="B831245"/>
      <c r="C831245"/>
      <c r="D831245"/>
      <c r="E831245"/>
      <c r="F831245"/>
      <c r="G831245"/>
      <c r="H831245"/>
      <c r="I831245"/>
      <c r="J831245"/>
      <c r="K831245"/>
      <c r="L831245"/>
      <c r="M831245" s="115"/>
      <c r="N831245" s="115"/>
      <c r="O831245"/>
      <c r="P831245"/>
      <c r="Q831245"/>
      <c r="R831245" s="19"/>
      <c r="S831245" s="19"/>
      <c r="T831245"/>
      <c r="U831245" s="113"/>
      <c r="V831245" s="19"/>
      <c r="W831245" s="19"/>
      <c r="X831245" s="19"/>
      <c r="Y831245" s="19"/>
      <c r="Z831245" s="19"/>
      <c r="AA831245" s="19"/>
      <c r="AB831245" s="19"/>
      <c r="AC831245" s="19"/>
      <c r="AD831245" s="19"/>
      <c r="AE831245" s="19"/>
      <c r="AF831245" s="19"/>
      <c r="AG831245" s="19"/>
      <c r="AH831245" s="19"/>
      <c r="AI831245" s="19"/>
      <c r="AJ831245" s="19"/>
      <c r="AK831245" s="19"/>
      <c r="AL831245" s="19"/>
      <c r="AM831245" s="19"/>
      <c r="AN831245" s="19"/>
      <c r="AO831245" s="19"/>
      <c r="AP831245"/>
    </row>
    <row r="831246" spans="1:42" s="116" customFormat="1" x14ac:dyDescent="0.3">
      <c r="A831246"/>
      <c r="B831246"/>
      <c r="C831246"/>
      <c r="D831246"/>
      <c r="E831246"/>
      <c r="F831246"/>
      <c r="G831246"/>
      <c r="H831246"/>
      <c r="I831246"/>
      <c r="J831246"/>
      <c r="K831246"/>
      <c r="L831246"/>
      <c r="M831246" s="115"/>
      <c r="N831246" s="115"/>
      <c r="O831246"/>
      <c r="P831246"/>
      <c r="Q831246"/>
      <c r="R831246" s="19"/>
      <c r="S831246" s="19"/>
      <c r="T831246"/>
      <c r="U831246" s="113"/>
      <c r="V831246" s="19"/>
      <c r="W831246" s="19"/>
      <c r="X831246" s="19"/>
      <c r="Y831246" s="19"/>
      <c r="Z831246" s="19"/>
      <c r="AA831246" s="19"/>
      <c r="AB831246" s="19"/>
      <c r="AC831246" s="19"/>
      <c r="AD831246" s="19"/>
      <c r="AE831246" s="19"/>
      <c r="AF831246" s="19"/>
      <c r="AG831246" s="19"/>
      <c r="AH831246" s="19"/>
      <c r="AI831246" s="19"/>
      <c r="AJ831246" s="19"/>
      <c r="AK831246" s="19"/>
      <c r="AL831246" s="19"/>
      <c r="AM831246" s="19"/>
      <c r="AN831246" s="19"/>
      <c r="AO831246" s="19"/>
      <c r="AP831246"/>
    </row>
    <row r="831247" spans="1:42" s="116" customFormat="1" x14ac:dyDescent="0.3">
      <c r="A831247"/>
      <c r="B831247"/>
      <c r="C831247"/>
      <c r="D831247"/>
      <c r="E831247"/>
      <c r="F831247"/>
      <c r="G831247"/>
      <c r="H831247"/>
      <c r="I831247"/>
      <c r="J831247"/>
      <c r="K831247"/>
      <c r="L831247"/>
      <c r="M831247" s="115"/>
      <c r="N831247" s="115"/>
      <c r="O831247"/>
      <c r="P831247"/>
      <c r="Q831247"/>
      <c r="R831247" s="19"/>
      <c r="S831247" s="19"/>
      <c r="T831247"/>
      <c r="U831247" s="113"/>
      <c r="V831247" s="19"/>
      <c r="W831247" s="19"/>
      <c r="X831247" s="19"/>
      <c r="Y831247" s="19"/>
      <c r="Z831247" s="19"/>
      <c r="AA831247" s="19"/>
      <c r="AB831247" s="19"/>
      <c r="AC831247" s="19"/>
      <c r="AD831247" s="19"/>
      <c r="AE831247" s="19"/>
      <c r="AF831247" s="19"/>
      <c r="AG831247" s="19"/>
      <c r="AH831247" s="19"/>
      <c r="AI831247" s="19"/>
      <c r="AJ831247" s="19"/>
      <c r="AK831247" s="19"/>
      <c r="AL831247" s="19"/>
      <c r="AM831247" s="19"/>
      <c r="AN831247" s="19"/>
      <c r="AO831247" s="19"/>
      <c r="AP831247"/>
    </row>
    <row r="831248" spans="1:42" s="116" customFormat="1" x14ac:dyDescent="0.3">
      <c r="A831248"/>
      <c r="B831248"/>
      <c r="C831248"/>
      <c r="D831248"/>
      <c r="E831248"/>
      <c r="F831248"/>
      <c r="G831248"/>
      <c r="H831248"/>
      <c r="I831248"/>
      <c r="J831248"/>
      <c r="K831248"/>
      <c r="L831248"/>
      <c r="M831248" s="115"/>
      <c r="N831248" s="115"/>
      <c r="O831248"/>
      <c r="P831248"/>
      <c r="Q831248"/>
      <c r="R831248" s="19"/>
      <c r="S831248" s="19"/>
      <c r="T831248"/>
      <c r="U831248" s="113"/>
      <c r="V831248" s="19"/>
      <c r="W831248" s="19"/>
      <c r="X831248" s="19"/>
      <c r="Y831248" s="19"/>
      <c r="Z831248" s="19"/>
      <c r="AA831248" s="19"/>
      <c r="AB831248" s="19"/>
      <c r="AC831248" s="19"/>
      <c r="AD831248" s="19"/>
      <c r="AE831248" s="19"/>
      <c r="AF831248" s="19"/>
      <c r="AG831248" s="19"/>
      <c r="AH831248" s="19"/>
      <c r="AI831248" s="19"/>
      <c r="AJ831248" s="19"/>
      <c r="AK831248" s="19"/>
      <c r="AL831248" s="19"/>
      <c r="AM831248" s="19"/>
      <c r="AN831248" s="19"/>
      <c r="AO831248" s="19"/>
      <c r="AP831248"/>
    </row>
    <row r="831249" spans="1:42" s="116" customFormat="1" x14ac:dyDescent="0.3">
      <c r="A831249"/>
      <c r="B831249"/>
      <c r="C831249"/>
      <c r="D831249"/>
      <c r="E831249"/>
      <c r="F831249"/>
      <c r="G831249"/>
      <c r="H831249"/>
      <c r="I831249"/>
      <c r="J831249"/>
      <c r="K831249"/>
      <c r="L831249"/>
      <c r="M831249" s="115"/>
      <c r="N831249" s="115"/>
      <c r="O831249"/>
      <c r="P831249"/>
      <c r="Q831249"/>
      <c r="R831249" s="19"/>
      <c r="S831249" s="19"/>
      <c r="T831249"/>
      <c r="U831249" s="113"/>
      <c r="V831249" s="19"/>
      <c r="W831249" s="19"/>
      <c r="X831249" s="19"/>
      <c r="Y831249" s="19"/>
      <c r="Z831249" s="19"/>
      <c r="AA831249" s="19"/>
      <c r="AB831249" s="19"/>
      <c r="AC831249" s="19"/>
      <c r="AD831249" s="19"/>
      <c r="AE831249" s="19"/>
      <c r="AF831249" s="19"/>
      <c r="AG831249" s="19"/>
      <c r="AH831249" s="19"/>
      <c r="AI831249" s="19"/>
      <c r="AJ831249" s="19"/>
      <c r="AK831249" s="19"/>
      <c r="AL831249" s="19"/>
      <c r="AM831249" s="19"/>
      <c r="AN831249" s="19"/>
      <c r="AO831249" s="19"/>
      <c r="AP831249"/>
    </row>
    <row r="831250" spans="1:42" s="116" customFormat="1" x14ac:dyDescent="0.3">
      <c r="A831250"/>
      <c r="B831250"/>
      <c r="C831250"/>
      <c r="D831250"/>
      <c r="E831250"/>
      <c r="F831250"/>
      <c r="G831250"/>
      <c r="H831250"/>
      <c r="I831250"/>
      <c r="J831250"/>
      <c r="K831250"/>
      <c r="L831250"/>
      <c r="M831250" s="115"/>
      <c r="N831250" s="115"/>
      <c r="O831250"/>
      <c r="P831250"/>
      <c r="Q831250"/>
      <c r="R831250" s="19"/>
      <c r="S831250" s="19"/>
      <c r="T831250"/>
      <c r="U831250" s="113"/>
      <c r="V831250" s="19"/>
      <c r="W831250" s="19"/>
      <c r="X831250" s="19"/>
      <c r="Y831250" s="19"/>
      <c r="Z831250" s="19"/>
      <c r="AA831250" s="19"/>
      <c r="AB831250" s="19"/>
      <c r="AC831250" s="19"/>
      <c r="AD831250" s="19"/>
      <c r="AE831250" s="19"/>
      <c r="AF831250" s="19"/>
      <c r="AG831250" s="19"/>
      <c r="AH831250" s="19"/>
      <c r="AI831250" s="19"/>
      <c r="AJ831250" s="19"/>
      <c r="AK831250" s="19"/>
      <c r="AL831250" s="19"/>
      <c r="AM831250" s="19"/>
      <c r="AN831250" s="19"/>
      <c r="AO831250" s="19"/>
      <c r="AP831250"/>
    </row>
    <row r="831251" spans="1:42" s="116" customFormat="1" x14ac:dyDescent="0.3">
      <c r="A831251"/>
      <c r="B831251"/>
      <c r="C831251"/>
      <c r="D831251"/>
      <c r="E831251"/>
      <c r="F831251"/>
      <c r="G831251"/>
      <c r="H831251"/>
      <c r="I831251"/>
      <c r="J831251"/>
      <c r="K831251"/>
      <c r="L831251"/>
      <c r="M831251" s="115"/>
      <c r="N831251" s="115"/>
      <c r="O831251"/>
      <c r="P831251"/>
      <c r="Q831251"/>
      <c r="R831251" s="19"/>
      <c r="S831251" s="19"/>
      <c r="T831251"/>
      <c r="U831251" s="113"/>
      <c r="V831251" s="19"/>
      <c r="W831251" s="19"/>
      <c r="X831251" s="19"/>
      <c r="Y831251" s="19"/>
      <c r="Z831251" s="19"/>
      <c r="AA831251" s="19"/>
      <c r="AB831251" s="19"/>
      <c r="AC831251" s="19"/>
      <c r="AD831251" s="19"/>
      <c r="AE831251" s="19"/>
      <c r="AF831251" s="19"/>
      <c r="AG831251" s="19"/>
      <c r="AH831251" s="19"/>
      <c r="AI831251" s="19"/>
      <c r="AJ831251" s="19"/>
      <c r="AK831251" s="19"/>
      <c r="AL831251" s="19"/>
      <c r="AM831251" s="19"/>
      <c r="AN831251" s="19"/>
      <c r="AO831251" s="19"/>
      <c r="AP831251"/>
    </row>
    <row r="831252" spans="1:42" s="116" customFormat="1" x14ac:dyDescent="0.3">
      <c r="A831252"/>
      <c r="B831252"/>
      <c r="C831252"/>
      <c r="D831252"/>
      <c r="E831252"/>
      <c r="F831252"/>
      <c r="G831252"/>
      <c r="H831252"/>
      <c r="I831252"/>
      <c r="J831252"/>
      <c r="K831252"/>
      <c r="L831252"/>
      <c r="M831252" s="115"/>
      <c r="N831252" s="115"/>
      <c r="O831252"/>
      <c r="P831252"/>
      <c r="Q831252"/>
      <c r="R831252" s="19"/>
      <c r="S831252" s="19"/>
      <c r="T831252"/>
      <c r="U831252" s="113"/>
      <c r="V831252" s="19"/>
      <c r="W831252" s="19"/>
      <c r="X831252" s="19"/>
      <c r="Y831252" s="19"/>
      <c r="Z831252" s="19"/>
      <c r="AA831252" s="19"/>
      <c r="AB831252" s="19"/>
      <c r="AC831252" s="19"/>
      <c r="AD831252" s="19"/>
      <c r="AE831252" s="19"/>
      <c r="AF831252" s="19"/>
      <c r="AG831252" s="19"/>
      <c r="AH831252" s="19"/>
      <c r="AI831252" s="19"/>
      <c r="AJ831252" s="19"/>
      <c r="AK831252" s="19"/>
      <c r="AL831252" s="19"/>
      <c r="AM831252" s="19"/>
      <c r="AN831252" s="19"/>
      <c r="AO831252" s="19"/>
      <c r="AP831252"/>
    </row>
    <row r="831253" spans="1:42" s="116" customFormat="1" x14ac:dyDescent="0.3">
      <c r="A831253"/>
      <c r="B831253"/>
      <c r="C831253"/>
      <c r="D831253"/>
      <c r="E831253"/>
      <c r="F831253"/>
      <c r="G831253"/>
      <c r="H831253"/>
      <c r="I831253"/>
      <c r="J831253"/>
      <c r="K831253"/>
      <c r="L831253"/>
      <c r="M831253" s="115"/>
      <c r="N831253" s="115"/>
      <c r="O831253"/>
      <c r="P831253"/>
      <c r="Q831253"/>
      <c r="R831253" s="19"/>
      <c r="S831253" s="19"/>
      <c r="T831253"/>
      <c r="U831253" s="113"/>
      <c r="V831253" s="19"/>
      <c r="W831253" s="19"/>
      <c r="X831253" s="19"/>
      <c r="Y831253" s="19"/>
      <c r="Z831253" s="19"/>
      <c r="AA831253" s="19"/>
      <c r="AB831253" s="19"/>
      <c r="AC831253" s="19"/>
      <c r="AD831253" s="19"/>
      <c r="AE831253" s="19"/>
      <c r="AF831253" s="19"/>
      <c r="AG831253" s="19"/>
      <c r="AH831253" s="19"/>
      <c r="AI831253" s="19"/>
      <c r="AJ831253" s="19"/>
      <c r="AK831253" s="19"/>
      <c r="AL831253" s="19"/>
      <c r="AM831253" s="19"/>
      <c r="AN831253" s="19"/>
      <c r="AO831253" s="19"/>
      <c r="AP831253"/>
    </row>
    <row r="831254" spans="1:42" s="116" customFormat="1" x14ac:dyDescent="0.3">
      <c r="A831254"/>
      <c r="B831254"/>
      <c r="C831254"/>
      <c r="D831254"/>
      <c r="E831254"/>
      <c r="F831254"/>
      <c r="G831254"/>
      <c r="H831254"/>
      <c r="I831254"/>
      <c r="J831254"/>
      <c r="K831254"/>
      <c r="L831254"/>
      <c r="M831254" s="115"/>
      <c r="N831254" s="115"/>
      <c r="O831254"/>
      <c r="P831254"/>
      <c r="Q831254"/>
      <c r="R831254" s="19"/>
      <c r="S831254" s="19"/>
      <c r="T831254"/>
      <c r="U831254" s="113"/>
      <c r="V831254" s="19"/>
      <c r="W831254" s="19"/>
      <c r="X831254" s="19"/>
      <c r="Y831254" s="19"/>
      <c r="Z831254" s="19"/>
      <c r="AA831254" s="19"/>
      <c r="AB831254" s="19"/>
      <c r="AC831254" s="19"/>
      <c r="AD831254" s="19"/>
      <c r="AE831254" s="19"/>
      <c r="AF831254" s="19"/>
      <c r="AG831254" s="19"/>
      <c r="AH831254" s="19"/>
      <c r="AI831254" s="19"/>
      <c r="AJ831254" s="19"/>
      <c r="AK831254" s="19"/>
      <c r="AL831254" s="19"/>
      <c r="AM831254" s="19"/>
      <c r="AN831254" s="19"/>
      <c r="AO831254" s="19"/>
      <c r="AP831254"/>
    </row>
    <row r="831255" spans="1:42" s="116" customFormat="1" x14ac:dyDescent="0.3">
      <c r="A831255"/>
      <c r="B831255"/>
      <c r="C831255"/>
      <c r="D831255"/>
      <c r="E831255"/>
      <c r="F831255"/>
      <c r="G831255"/>
      <c r="H831255"/>
      <c r="I831255"/>
      <c r="J831255"/>
      <c r="K831255"/>
      <c r="L831255"/>
      <c r="M831255" s="115"/>
      <c r="N831255" s="115"/>
      <c r="O831255"/>
      <c r="P831255"/>
      <c r="Q831255"/>
      <c r="R831255" s="19"/>
      <c r="S831255" s="19"/>
      <c r="T831255"/>
      <c r="U831255" s="113"/>
      <c r="V831255" s="19"/>
      <c r="W831255" s="19"/>
      <c r="X831255" s="19"/>
      <c r="Y831255" s="19"/>
      <c r="Z831255" s="19"/>
      <c r="AA831255" s="19"/>
      <c r="AB831255" s="19"/>
      <c r="AC831255" s="19"/>
      <c r="AD831255" s="19"/>
      <c r="AE831255" s="19"/>
      <c r="AF831255" s="19"/>
      <c r="AG831255" s="19"/>
      <c r="AH831255" s="19"/>
      <c r="AI831255" s="19"/>
      <c r="AJ831255" s="19"/>
      <c r="AK831255" s="19"/>
      <c r="AL831255" s="19"/>
      <c r="AM831255" s="19"/>
      <c r="AN831255" s="19"/>
      <c r="AO831255" s="19"/>
      <c r="AP831255"/>
    </row>
    <row r="831256" spans="1:42" s="116" customFormat="1" x14ac:dyDescent="0.3">
      <c r="A831256"/>
      <c r="B831256"/>
      <c r="C831256"/>
      <c r="D831256"/>
      <c r="E831256"/>
      <c r="F831256"/>
      <c r="G831256"/>
      <c r="H831256"/>
      <c r="I831256"/>
      <c r="J831256"/>
      <c r="K831256"/>
      <c r="L831256"/>
      <c r="M831256" s="115"/>
      <c r="N831256" s="115"/>
      <c r="O831256"/>
      <c r="P831256"/>
      <c r="Q831256"/>
      <c r="R831256" s="19"/>
      <c r="S831256" s="19"/>
      <c r="T831256"/>
      <c r="U831256" s="113"/>
      <c r="V831256" s="19"/>
      <c r="W831256" s="19"/>
      <c r="X831256" s="19"/>
      <c r="Y831256" s="19"/>
      <c r="Z831256" s="19"/>
      <c r="AA831256" s="19"/>
      <c r="AB831256" s="19"/>
      <c r="AC831256" s="19"/>
      <c r="AD831256" s="19"/>
      <c r="AE831256" s="19"/>
      <c r="AF831256" s="19"/>
      <c r="AG831256" s="19"/>
      <c r="AH831256" s="19"/>
      <c r="AI831256" s="19"/>
      <c r="AJ831256" s="19"/>
      <c r="AK831256" s="19"/>
      <c r="AL831256" s="19"/>
      <c r="AM831256" s="19"/>
      <c r="AN831256" s="19"/>
      <c r="AO831256" s="19"/>
      <c r="AP831256"/>
    </row>
    <row r="831257" spans="1:42" s="116" customFormat="1" x14ac:dyDescent="0.3">
      <c r="A831257"/>
      <c r="B831257"/>
      <c r="C831257"/>
      <c r="D831257"/>
      <c r="E831257"/>
      <c r="F831257"/>
      <c r="G831257"/>
      <c r="H831257"/>
      <c r="I831257"/>
      <c r="J831257"/>
      <c r="K831257"/>
      <c r="L831257"/>
      <c r="M831257" s="115"/>
      <c r="N831257" s="115"/>
      <c r="O831257"/>
      <c r="P831257"/>
      <c r="Q831257"/>
      <c r="R831257" s="19"/>
      <c r="S831257" s="19"/>
      <c r="T831257"/>
      <c r="U831257" s="113"/>
      <c r="V831257" s="19"/>
      <c r="W831257" s="19"/>
      <c r="X831257" s="19"/>
      <c r="Y831257" s="19"/>
      <c r="Z831257" s="19"/>
      <c r="AA831257" s="19"/>
      <c r="AB831257" s="19"/>
      <c r="AC831257" s="19"/>
      <c r="AD831257" s="19"/>
      <c r="AE831257" s="19"/>
      <c r="AF831257" s="19"/>
      <c r="AG831257" s="19"/>
      <c r="AH831257" s="19"/>
      <c r="AI831257" s="19"/>
      <c r="AJ831257" s="19"/>
      <c r="AK831257" s="19"/>
      <c r="AL831257" s="19"/>
      <c r="AM831257" s="19"/>
      <c r="AN831257" s="19"/>
      <c r="AO831257" s="19"/>
      <c r="AP831257"/>
    </row>
    <row r="831258" spans="1:42" s="116" customFormat="1" x14ac:dyDescent="0.3">
      <c r="A831258"/>
      <c r="B831258"/>
      <c r="C831258"/>
      <c r="D831258"/>
      <c r="E831258"/>
      <c r="F831258"/>
      <c r="G831258"/>
      <c r="H831258"/>
      <c r="I831258"/>
      <c r="J831258"/>
      <c r="K831258"/>
      <c r="L831258"/>
      <c r="M831258" s="115"/>
      <c r="N831258" s="115"/>
      <c r="O831258"/>
      <c r="P831258"/>
      <c r="Q831258"/>
      <c r="R831258" s="19"/>
      <c r="S831258" s="19"/>
      <c r="T831258"/>
      <c r="U831258" s="113"/>
      <c r="V831258" s="19"/>
      <c r="W831258" s="19"/>
      <c r="X831258" s="19"/>
      <c r="Y831258" s="19"/>
      <c r="Z831258" s="19"/>
      <c r="AA831258" s="19"/>
      <c r="AB831258" s="19"/>
      <c r="AC831258" s="19"/>
      <c r="AD831258" s="19"/>
      <c r="AE831258" s="19"/>
      <c r="AF831258" s="19"/>
      <c r="AG831258" s="19"/>
      <c r="AH831258" s="19"/>
      <c r="AI831258" s="19"/>
      <c r="AJ831258" s="19"/>
      <c r="AK831258" s="19"/>
      <c r="AL831258" s="19"/>
      <c r="AM831258" s="19"/>
      <c r="AN831258" s="19"/>
      <c r="AO831258" s="19"/>
      <c r="AP831258"/>
    </row>
    <row r="831259" spans="1:42" s="116" customFormat="1" x14ac:dyDescent="0.3">
      <c r="A831259"/>
      <c r="B831259"/>
      <c r="C831259"/>
      <c r="D831259"/>
      <c r="E831259"/>
      <c r="F831259"/>
      <c r="G831259"/>
      <c r="H831259"/>
      <c r="I831259"/>
      <c r="J831259"/>
      <c r="K831259"/>
      <c r="L831259"/>
      <c r="M831259" s="115"/>
      <c r="N831259" s="115"/>
      <c r="O831259"/>
      <c r="P831259"/>
      <c r="Q831259"/>
      <c r="R831259" s="19"/>
      <c r="S831259" s="19"/>
      <c r="T831259"/>
      <c r="U831259" s="113"/>
      <c r="V831259" s="19"/>
      <c r="W831259" s="19"/>
      <c r="X831259" s="19"/>
      <c r="Y831259" s="19"/>
      <c r="Z831259" s="19"/>
      <c r="AA831259" s="19"/>
      <c r="AB831259" s="19"/>
      <c r="AC831259" s="19"/>
      <c r="AD831259" s="19"/>
      <c r="AE831259" s="19"/>
      <c r="AF831259" s="19"/>
      <c r="AG831259" s="19"/>
      <c r="AH831259" s="19"/>
      <c r="AI831259" s="19"/>
      <c r="AJ831259" s="19"/>
      <c r="AK831259" s="19"/>
      <c r="AL831259" s="19"/>
      <c r="AM831259" s="19"/>
      <c r="AN831259" s="19"/>
      <c r="AO831259" s="19"/>
      <c r="AP831259"/>
    </row>
    <row r="831260" spans="1:42" s="116" customFormat="1" x14ac:dyDescent="0.3">
      <c r="A831260"/>
      <c r="B831260"/>
      <c r="C831260"/>
      <c r="D831260"/>
      <c r="E831260"/>
      <c r="F831260"/>
      <c r="G831260"/>
      <c r="H831260"/>
      <c r="I831260"/>
      <c r="J831260"/>
      <c r="K831260"/>
      <c r="L831260"/>
      <c r="M831260" s="115"/>
      <c r="N831260" s="115"/>
      <c r="O831260"/>
      <c r="P831260"/>
      <c r="Q831260"/>
      <c r="R831260" s="19"/>
      <c r="S831260" s="19"/>
      <c r="T831260"/>
      <c r="U831260" s="113"/>
      <c r="V831260" s="19"/>
      <c r="W831260" s="19"/>
      <c r="X831260" s="19"/>
      <c r="Y831260" s="19"/>
      <c r="Z831260" s="19"/>
      <c r="AA831260" s="19"/>
      <c r="AB831260" s="19"/>
      <c r="AC831260" s="19"/>
      <c r="AD831260" s="19"/>
      <c r="AE831260" s="19"/>
      <c r="AF831260" s="19"/>
      <c r="AG831260" s="19"/>
      <c r="AH831260" s="19"/>
      <c r="AI831260" s="19"/>
      <c r="AJ831260" s="19"/>
      <c r="AK831260" s="19"/>
      <c r="AL831260" s="19"/>
      <c r="AM831260" s="19"/>
      <c r="AN831260" s="19"/>
      <c r="AO831260" s="19"/>
      <c r="AP831260"/>
    </row>
    <row r="831261" spans="1:42" s="116" customFormat="1" x14ac:dyDescent="0.3">
      <c r="A831261"/>
      <c r="B831261"/>
      <c r="C831261"/>
      <c r="D831261"/>
      <c r="E831261"/>
      <c r="F831261"/>
      <c r="G831261"/>
      <c r="H831261"/>
      <c r="I831261"/>
      <c r="J831261"/>
      <c r="K831261"/>
      <c r="L831261"/>
      <c r="M831261" s="115"/>
      <c r="N831261" s="115"/>
      <c r="O831261"/>
      <c r="P831261"/>
      <c r="Q831261"/>
      <c r="R831261" s="19"/>
      <c r="S831261" s="19"/>
      <c r="T831261"/>
      <c r="U831261" s="113"/>
      <c r="V831261" s="19"/>
      <c r="W831261" s="19"/>
      <c r="X831261" s="19"/>
      <c r="Y831261" s="19"/>
      <c r="Z831261" s="19"/>
      <c r="AA831261" s="19"/>
      <c r="AB831261" s="19"/>
      <c r="AC831261" s="19"/>
      <c r="AD831261" s="19"/>
      <c r="AE831261" s="19"/>
      <c r="AF831261" s="19"/>
      <c r="AG831261" s="19"/>
      <c r="AH831261" s="19"/>
      <c r="AI831261" s="19"/>
      <c r="AJ831261" s="19"/>
      <c r="AK831261" s="19"/>
      <c r="AL831261" s="19"/>
      <c r="AM831261" s="19"/>
      <c r="AN831261" s="19"/>
      <c r="AO831261" s="19"/>
      <c r="AP831261"/>
    </row>
    <row r="831262" spans="1:42" s="116" customFormat="1" x14ac:dyDescent="0.3">
      <c r="A831262"/>
      <c r="B831262"/>
      <c r="C831262"/>
      <c r="D831262"/>
      <c r="E831262"/>
      <c r="F831262"/>
      <c r="G831262"/>
      <c r="H831262"/>
      <c r="I831262"/>
      <c r="J831262"/>
      <c r="K831262"/>
      <c r="L831262"/>
      <c r="M831262" s="115"/>
      <c r="N831262" s="115"/>
      <c r="O831262"/>
      <c r="P831262"/>
      <c r="Q831262"/>
      <c r="R831262" s="19"/>
      <c r="S831262" s="19"/>
      <c r="T831262"/>
      <c r="U831262" s="113"/>
      <c r="V831262" s="19"/>
      <c r="W831262" s="19"/>
      <c r="X831262" s="19"/>
      <c r="Y831262" s="19"/>
      <c r="Z831262" s="19"/>
      <c r="AA831262" s="19"/>
      <c r="AB831262" s="19"/>
      <c r="AC831262" s="19"/>
      <c r="AD831262" s="19"/>
      <c r="AE831262" s="19"/>
      <c r="AF831262" s="19"/>
      <c r="AG831262" s="19"/>
      <c r="AH831262" s="19"/>
      <c r="AI831262" s="19"/>
      <c r="AJ831262" s="19"/>
      <c r="AK831262" s="19"/>
      <c r="AL831262" s="19"/>
      <c r="AM831262" s="19"/>
      <c r="AN831262" s="19"/>
      <c r="AO831262" s="19"/>
      <c r="AP831262"/>
    </row>
    <row r="831263" spans="1:42" s="116" customFormat="1" x14ac:dyDescent="0.3">
      <c r="A831263"/>
      <c r="B831263"/>
      <c r="C831263"/>
      <c r="D831263"/>
      <c r="E831263"/>
      <c r="F831263"/>
      <c r="G831263"/>
      <c r="H831263"/>
      <c r="I831263"/>
      <c r="J831263"/>
      <c r="K831263"/>
      <c r="L831263"/>
      <c r="M831263" s="115"/>
      <c r="N831263" s="115"/>
      <c r="O831263"/>
      <c r="P831263"/>
      <c r="Q831263"/>
      <c r="R831263" s="19"/>
      <c r="S831263" s="19"/>
      <c r="T831263"/>
      <c r="U831263" s="113"/>
      <c r="V831263" s="19"/>
      <c r="W831263" s="19"/>
      <c r="X831263" s="19"/>
      <c r="Y831263" s="19"/>
      <c r="Z831263" s="19"/>
      <c r="AA831263" s="19"/>
      <c r="AB831263" s="19"/>
      <c r="AC831263" s="19"/>
      <c r="AD831263" s="19"/>
      <c r="AE831263" s="19"/>
      <c r="AF831263" s="19"/>
      <c r="AG831263" s="19"/>
      <c r="AH831263" s="19"/>
      <c r="AI831263" s="19"/>
      <c r="AJ831263" s="19"/>
      <c r="AK831263" s="19"/>
      <c r="AL831263" s="19"/>
      <c r="AM831263" s="19"/>
      <c r="AN831263" s="19"/>
      <c r="AO831263" s="19"/>
      <c r="AP831263"/>
    </row>
    <row r="831264" spans="1:42" s="116" customFormat="1" x14ac:dyDescent="0.3">
      <c r="A831264"/>
      <c r="B831264"/>
      <c r="C831264"/>
      <c r="D831264"/>
      <c r="E831264"/>
      <c r="F831264"/>
      <c r="G831264"/>
      <c r="H831264"/>
      <c r="I831264"/>
      <c r="J831264"/>
      <c r="K831264"/>
      <c r="L831264"/>
      <c r="M831264" s="115"/>
      <c r="N831264" s="115"/>
      <c r="O831264"/>
      <c r="P831264"/>
      <c r="Q831264"/>
      <c r="R831264" s="19"/>
      <c r="S831264" s="19"/>
      <c r="T831264"/>
      <c r="U831264" s="113"/>
      <c r="V831264" s="19"/>
      <c r="W831264" s="19"/>
      <c r="X831264" s="19"/>
      <c r="Y831264" s="19"/>
      <c r="Z831264" s="19"/>
      <c r="AA831264" s="19"/>
      <c r="AB831264" s="19"/>
      <c r="AC831264" s="19"/>
      <c r="AD831264" s="19"/>
      <c r="AE831264" s="19"/>
      <c r="AF831264" s="19"/>
      <c r="AG831264" s="19"/>
      <c r="AH831264" s="19"/>
      <c r="AI831264" s="19"/>
      <c r="AJ831264" s="19"/>
      <c r="AK831264" s="19"/>
      <c r="AL831264" s="19"/>
      <c r="AM831264" s="19"/>
      <c r="AN831264" s="19"/>
      <c r="AO831264" s="19"/>
      <c r="AP831264"/>
    </row>
    <row r="831265" spans="1:42" s="116" customFormat="1" x14ac:dyDescent="0.3">
      <c r="A831265"/>
      <c r="B831265"/>
      <c r="C831265"/>
      <c r="D831265"/>
      <c r="E831265"/>
      <c r="F831265"/>
      <c r="G831265"/>
      <c r="H831265"/>
      <c r="I831265"/>
      <c r="J831265"/>
      <c r="K831265"/>
      <c r="L831265"/>
      <c r="M831265" s="115"/>
      <c r="N831265" s="115"/>
      <c r="O831265"/>
      <c r="P831265"/>
      <c r="Q831265"/>
      <c r="R831265" s="19"/>
      <c r="S831265" s="19"/>
      <c r="T831265"/>
      <c r="U831265" s="113"/>
      <c r="V831265" s="19"/>
      <c r="W831265" s="19"/>
      <c r="X831265" s="19"/>
      <c r="Y831265" s="19"/>
      <c r="Z831265" s="19"/>
      <c r="AA831265" s="19"/>
      <c r="AB831265" s="19"/>
      <c r="AC831265" s="19"/>
      <c r="AD831265" s="19"/>
      <c r="AE831265" s="19"/>
      <c r="AF831265" s="19"/>
      <c r="AG831265" s="19"/>
      <c r="AH831265" s="19"/>
      <c r="AI831265" s="19"/>
      <c r="AJ831265" s="19"/>
      <c r="AK831265" s="19"/>
      <c r="AL831265" s="19"/>
      <c r="AM831265" s="19"/>
      <c r="AN831265" s="19"/>
      <c r="AO831265" s="19"/>
      <c r="AP831265"/>
    </row>
    <row r="831266" spans="1:42" s="116" customFormat="1" x14ac:dyDescent="0.3">
      <c r="A831266"/>
      <c r="B831266"/>
      <c r="C831266"/>
      <c r="D831266"/>
      <c r="E831266"/>
      <c r="F831266"/>
      <c r="G831266"/>
      <c r="H831266"/>
      <c r="I831266"/>
      <c r="J831266"/>
      <c r="K831266"/>
      <c r="L831266"/>
      <c r="M831266" s="115"/>
      <c r="N831266" s="115"/>
      <c r="O831266"/>
      <c r="P831266"/>
      <c r="Q831266"/>
      <c r="R831266" s="19"/>
      <c r="S831266" s="19"/>
      <c r="T831266"/>
      <c r="U831266" s="113"/>
      <c r="V831266" s="19"/>
      <c r="W831266" s="19"/>
      <c r="X831266" s="19"/>
      <c r="Y831266" s="19"/>
      <c r="Z831266" s="19"/>
      <c r="AA831266" s="19"/>
      <c r="AB831266" s="19"/>
      <c r="AC831266" s="19"/>
      <c r="AD831266" s="19"/>
      <c r="AE831266" s="19"/>
      <c r="AF831266" s="19"/>
      <c r="AG831266" s="19"/>
      <c r="AH831266" s="19"/>
      <c r="AI831266" s="19"/>
      <c r="AJ831266" s="19"/>
      <c r="AK831266" s="19"/>
      <c r="AL831266" s="19"/>
      <c r="AM831266" s="19"/>
      <c r="AN831266" s="19"/>
      <c r="AO831266" s="19"/>
      <c r="AP831266"/>
    </row>
    <row r="831267" spans="1:42" s="116" customFormat="1" x14ac:dyDescent="0.3">
      <c r="A831267"/>
      <c r="B831267"/>
      <c r="C831267"/>
      <c r="D831267"/>
      <c r="E831267"/>
      <c r="F831267"/>
      <c r="G831267"/>
      <c r="H831267"/>
      <c r="I831267"/>
      <c r="J831267"/>
      <c r="K831267"/>
      <c r="L831267"/>
      <c r="M831267" s="115"/>
      <c r="N831267" s="115"/>
      <c r="O831267"/>
      <c r="P831267"/>
      <c r="Q831267"/>
      <c r="R831267" s="19"/>
      <c r="S831267" s="19"/>
      <c r="T831267"/>
      <c r="U831267" s="113"/>
      <c r="V831267" s="19"/>
      <c r="W831267" s="19"/>
      <c r="X831267" s="19"/>
      <c r="Y831267" s="19"/>
      <c r="Z831267" s="19"/>
      <c r="AA831267" s="19"/>
      <c r="AB831267" s="19"/>
      <c r="AC831267" s="19"/>
      <c r="AD831267" s="19"/>
      <c r="AE831267" s="19"/>
      <c r="AF831267" s="19"/>
      <c r="AG831267" s="19"/>
      <c r="AH831267" s="19"/>
      <c r="AI831267" s="19"/>
      <c r="AJ831267" s="19"/>
      <c r="AK831267" s="19"/>
      <c r="AL831267" s="19"/>
      <c r="AM831267" s="19"/>
      <c r="AN831267" s="19"/>
      <c r="AO831267" s="19"/>
      <c r="AP831267"/>
    </row>
    <row r="831268" spans="1:42" s="116" customFormat="1" x14ac:dyDescent="0.3">
      <c r="A831268"/>
      <c r="B831268"/>
      <c r="C831268"/>
      <c r="D831268"/>
      <c r="E831268"/>
      <c r="F831268"/>
      <c r="G831268"/>
      <c r="H831268"/>
      <c r="I831268"/>
      <c r="J831268"/>
      <c r="K831268"/>
      <c r="L831268"/>
      <c r="M831268" s="115"/>
      <c r="N831268" s="115"/>
      <c r="O831268"/>
      <c r="P831268"/>
      <c r="Q831268"/>
      <c r="R831268" s="19"/>
      <c r="S831268" s="19"/>
      <c r="T831268"/>
      <c r="U831268" s="113"/>
      <c r="V831268" s="19"/>
      <c r="W831268" s="19"/>
      <c r="X831268" s="19"/>
      <c r="Y831268" s="19"/>
      <c r="Z831268" s="19"/>
      <c r="AA831268" s="19"/>
      <c r="AB831268" s="19"/>
      <c r="AC831268" s="19"/>
      <c r="AD831268" s="19"/>
      <c r="AE831268" s="19"/>
      <c r="AF831268" s="19"/>
      <c r="AG831268" s="19"/>
      <c r="AH831268" s="19"/>
      <c r="AI831268" s="19"/>
      <c r="AJ831268" s="19"/>
      <c r="AK831268" s="19"/>
      <c r="AL831268" s="19"/>
      <c r="AM831268" s="19"/>
      <c r="AN831268" s="19"/>
      <c r="AO831268" s="19"/>
      <c r="AP831268"/>
    </row>
    <row r="831269" spans="1:42" s="116" customFormat="1" x14ac:dyDescent="0.3">
      <c r="A831269"/>
      <c r="B831269"/>
      <c r="C831269"/>
      <c r="D831269"/>
      <c r="E831269"/>
      <c r="F831269"/>
      <c r="G831269"/>
      <c r="H831269"/>
      <c r="I831269"/>
      <c r="J831269"/>
      <c r="K831269"/>
      <c r="L831269"/>
      <c r="M831269" s="115"/>
      <c r="N831269" s="115"/>
      <c r="O831269"/>
      <c r="P831269"/>
      <c r="Q831269"/>
      <c r="R831269" s="19"/>
      <c r="S831269" s="19"/>
      <c r="T831269"/>
      <c r="U831269" s="113"/>
      <c r="V831269" s="19"/>
      <c r="W831269" s="19"/>
      <c r="X831269" s="19"/>
      <c r="Y831269" s="19"/>
      <c r="Z831269" s="19"/>
      <c r="AA831269" s="19"/>
      <c r="AB831269" s="19"/>
      <c r="AC831269" s="19"/>
      <c r="AD831269" s="19"/>
      <c r="AE831269" s="19"/>
      <c r="AF831269" s="19"/>
      <c r="AG831269" s="19"/>
      <c r="AH831269" s="19"/>
      <c r="AI831269" s="19"/>
      <c r="AJ831269" s="19"/>
      <c r="AK831269" s="19"/>
      <c r="AL831269" s="19"/>
      <c r="AM831269" s="19"/>
      <c r="AN831269" s="19"/>
      <c r="AO831269" s="19"/>
      <c r="AP831269"/>
    </row>
    <row r="831270" spans="1:42" s="116" customFormat="1" x14ac:dyDescent="0.3">
      <c r="A831270"/>
      <c r="B831270"/>
      <c r="C831270"/>
      <c r="D831270"/>
      <c r="E831270"/>
      <c r="F831270"/>
      <c r="G831270"/>
      <c r="H831270"/>
      <c r="I831270"/>
      <c r="J831270"/>
      <c r="K831270"/>
      <c r="L831270"/>
      <c r="M831270" s="115"/>
      <c r="N831270" s="115"/>
      <c r="O831270"/>
      <c r="P831270"/>
      <c r="Q831270"/>
      <c r="R831270" s="19"/>
      <c r="S831270" s="19"/>
      <c r="T831270"/>
      <c r="U831270" s="113"/>
      <c r="V831270" s="19"/>
      <c r="W831270" s="19"/>
      <c r="X831270" s="19"/>
      <c r="Y831270" s="19"/>
      <c r="Z831270" s="19"/>
      <c r="AA831270" s="19"/>
      <c r="AB831270" s="19"/>
      <c r="AC831270" s="19"/>
      <c r="AD831270" s="19"/>
      <c r="AE831270" s="19"/>
      <c r="AF831270" s="19"/>
      <c r="AG831270" s="19"/>
      <c r="AH831270" s="19"/>
      <c r="AI831270" s="19"/>
      <c r="AJ831270" s="19"/>
      <c r="AK831270" s="19"/>
      <c r="AL831270" s="19"/>
      <c r="AM831270" s="19"/>
      <c r="AN831270" s="19"/>
      <c r="AO831270" s="19"/>
      <c r="AP831270"/>
    </row>
    <row r="831271" spans="1:42" s="116" customFormat="1" x14ac:dyDescent="0.3">
      <c r="A831271"/>
      <c r="B831271"/>
      <c r="C831271"/>
      <c r="D831271"/>
      <c r="E831271"/>
      <c r="F831271"/>
      <c r="G831271"/>
      <c r="H831271"/>
      <c r="I831271"/>
      <c r="J831271"/>
      <c r="K831271"/>
      <c r="L831271"/>
      <c r="M831271" s="115"/>
      <c r="N831271" s="115"/>
      <c r="O831271"/>
      <c r="P831271"/>
      <c r="Q831271"/>
      <c r="R831271" s="19"/>
      <c r="S831271" s="19"/>
      <c r="T831271"/>
      <c r="U831271" s="113"/>
      <c r="V831271" s="19"/>
      <c r="W831271" s="19"/>
      <c r="X831271" s="19"/>
      <c r="Y831271" s="19"/>
      <c r="Z831271" s="19"/>
      <c r="AA831271" s="19"/>
      <c r="AB831271" s="19"/>
      <c r="AC831271" s="19"/>
      <c r="AD831271" s="19"/>
      <c r="AE831271" s="19"/>
      <c r="AF831271" s="19"/>
      <c r="AG831271" s="19"/>
      <c r="AH831271" s="19"/>
      <c r="AI831271" s="19"/>
      <c r="AJ831271" s="19"/>
      <c r="AK831271" s="19"/>
      <c r="AL831271" s="19"/>
      <c r="AM831271" s="19"/>
      <c r="AN831271" s="19"/>
      <c r="AO831271" s="19"/>
      <c r="AP831271"/>
    </row>
    <row r="831272" spans="1:42" s="116" customFormat="1" x14ac:dyDescent="0.3">
      <c r="A831272"/>
      <c r="B831272"/>
      <c r="C831272"/>
      <c r="D831272"/>
      <c r="E831272"/>
      <c r="F831272"/>
      <c r="G831272"/>
      <c r="H831272"/>
      <c r="I831272"/>
      <c r="J831272"/>
      <c r="K831272"/>
      <c r="L831272"/>
      <c r="M831272" s="115"/>
      <c r="N831272" s="115"/>
      <c r="O831272"/>
      <c r="P831272"/>
      <c r="Q831272"/>
      <c r="R831272" s="19"/>
      <c r="S831272" s="19"/>
      <c r="T831272"/>
      <c r="U831272" s="113"/>
      <c r="V831272" s="19"/>
      <c r="W831272" s="19"/>
      <c r="X831272" s="19"/>
      <c r="Y831272" s="19"/>
      <c r="Z831272" s="19"/>
      <c r="AA831272" s="19"/>
      <c r="AB831272" s="19"/>
      <c r="AC831272" s="19"/>
      <c r="AD831272" s="19"/>
      <c r="AE831272" s="19"/>
      <c r="AF831272" s="19"/>
      <c r="AG831272" s="19"/>
      <c r="AH831272" s="19"/>
      <c r="AI831272" s="19"/>
      <c r="AJ831272" s="19"/>
      <c r="AK831272" s="19"/>
      <c r="AL831272" s="19"/>
      <c r="AM831272" s="19"/>
      <c r="AN831272" s="19"/>
      <c r="AO831272" s="19"/>
      <c r="AP831272"/>
    </row>
    <row r="831273" spans="1:42" s="116" customFormat="1" x14ac:dyDescent="0.3">
      <c r="A831273"/>
      <c r="B831273"/>
      <c r="C831273"/>
      <c r="D831273"/>
      <c r="E831273"/>
      <c r="F831273"/>
      <c r="G831273"/>
      <c r="H831273"/>
      <c r="I831273"/>
      <c r="J831273"/>
      <c r="K831273"/>
      <c r="L831273"/>
      <c r="M831273" s="115"/>
      <c r="N831273" s="115"/>
      <c r="O831273"/>
      <c r="P831273"/>
      <c r="Q831273"/>
      <c r="R831273" s="19"/>
      <c r="S831273" s="19"/>
      <c r="T831273"/>
      <c r="U831273" s="113"/>
      <c r="V831273" s="19"/>
      <c r="W831273" s="19"/>
      <c r="X831273" s="19"/>
      <c r="Y831273" s="19"/>
      <c r="Z831273" s="19"/>
      <c r="AA831273" s="19"/>
      <c r="AB831273" s="19"/>
      <c r="AC831273" s="19"/>
      <c r="AD831273" s="19"/>
      <c r="AE831273" s="19"/>
      <c r="AF831273" s="19"/>
      <c r="AG831273" s="19"/>
      <c r="AH831273" s="19"/>
      <c r="AI831273" s="19"/>
      <c r="AJ831273" s="19"/>
      <c r="AK831273" s="19"/>
      <c r="AL831273" s="19"/>
      <c r="AM831273" s="19"/>
      <c r="AN831273" s="19"/>
      <c r="AO831273" s="19"/>
      <c r="AP831273"/>
    </row>
    <row r="831274" spans="1:42" s="116" customFormat="1" x14ac:dyDescent="0.3">
      <c r="A831274"/>
      <c r="B831274"/>
      <c r="C831274"/>
      <c r="D831274"/>
      <c r="E831274"/>
      <c r="F831274"/>
      <c r="G831274"/>
      <c r="H831274"/>
      <c r="I831274"/>
      <c r="J831274"/>
      <c r="K831274"/>
      <c r="L831274"/>
      <c r="M831274" s="115"/>
      <c r="N831274" s="115"/>
      <c r="O831274"/>
      <c r="P831274"/>
      <c r="Q831274"/>
      <c r="R831274" s="19"/>
      <c r="S831274" s="19"/>
      <c r="T831274"/>
      <c r="U831274" s="113"/>
      <c r="V831274" s="19"/>
      <c r="W831274" s="19"/>
      <c r="X831274" s="19"/>
      <c r="Y831274" s="19"/>
      <c r="Z831274" s="19"/>
      <c r="AA831274" s="19"/>
      <c r="AB831274" s="19"/>
      <c r="AC831274" s="19"/>
      <c r="AD831274" s="19"/>
      <c r="AE831274" s="19"/>
      <c r="AF831274" s="19"/>
      <c r="AG831274" s="19"/>
      <c r="AH831274" s="19"/>
      <c r="AI831274" s="19"/>
      <c r="AJ831274" s="19"/>
      <c r="AK831274" s="19"/>
      <c r="AL831274" s="19"/>
      <c r="AM831274" s="19"/>
      <c r="AN831274" s="19"/>
      <c r="AO831274" s="19"/>
      <c r="AP831274"/>
    </row>
    <row r="831275" spans="1:42" s="116" customFormat="1" x14ac:dyDescent="0.3">
      <c r="A831275"/>
      <c r="B831275"/>
      <c r="C831275"/>
      <c r="D831275"/>
      <c r="E831275"/>
      <c r="F831275"/>
      <c r="G831275"/>
      <c r="H831275"/>
      <c r="I831275"/>
      <c r="J831275"/>
      <c r="K831275"/>
      <c r="L831275"/>
      <c r="M831275" s="115"/>
      <c r="N831275" s="115"/>
      <c r="O831275"/>
      <c r="P831275"/>
      <c r="Q831275"/>
      <c r="R831275" s="19"/>
      <c r="S831275" s="19"/>
      <c r="T831275"/>
      <c r="U831275" s="113"/>
      <c r="V831275" s="19"/>
      <c r="W831275" s="19"/>
      <c r="X831275" s="19"/>
      <c r="Y831275" s="19"/>
      <c r="Z831275" s="19"/>
      <c r="AA831275" s="19"/>
      <c r="AB831275" s="19"/>
      <c r="AC831275" s="19"/>
      <c r="AD831275" s="19"/>
      <c r="AE831275" s="19"/>
      <c r="AF831275" s="19"/>
      <c r="AG831275" s="19"/>
      <c r="AH831275" s="19"/>
      <c r="AI831275" s="19"/>
      <c r="AJ831275" s="19"/>
      <c r="AK831275" s="19"/>
      <c r="AL831275" s="19"/>
      <c r="AM831275" s="19"/>
      <c r="AN831275" s="19"/>
      <c r="AO831275" s="19"/>
      <c r="AP831275"/>
    </row>
    <row r="831276" spans="1:42" s="116" customFormat="1" x14ac:dyDescent="0.3">
      <c r="A831276"/>
      <c r="B831276"/>
      <c r="C831276"/>
      <c r="D831276"/>
      <c r="E831276"/>
      <c r="F831276"/>
      <c r="G831276"/>
      <c r="H831276"/>
      <c r="I831276"/>
      <c r="J831276"/>
      <c r="K831276"/>
      <c r="L831276"/>
      <c r="M831276" s="115"/>
      <c r="N831276" s="115"/>
      <c r="O831276"/>
      <c r="P831276"/>
      <c r="Q831276"/>
      <c r="R831276" s="19"/>
      <c r="S831276" s="19"/>
      <c r="T831276"/>
      <c r="U831276" s="113"/>
      <c r="V831276" s="19"/>
      <c r="W831276" s="19"/>
      <c r="X831276" s="19"/>
      <c r="Y831276" s="19"/>
      <c r="Z831276" s="19"/>
      <c r="AA831276" s="19"/>
      <c r="AB831276" s="19"/>
      <c r="AC831276" s="19"/>
      <c r="AD831276" s="19"/>
      <c r="AE831276" s="19"/>
      <c r="AF831276" s="19"/>
      <c r="AG831276" s="19"/>
      <c r="AH831276" s="19"/>
      <c r="AI831276" s="19"/>
      <c r="AJ831276" s="19"/>
      <c r="AK831276" s="19"/>
      <c r="AL831276" s="19"/>
      <c r="AM831276" s="19"/>
      <c r="AN831276" s="19"/>
      <c r="AO831276" s="19"/>
      <c r="AP831276"/>
    </row>
    <row r="831277" spans="1:42" s="116" customFormat="1" x14ac:dyDescent="0.3">
      <c r="A831277"/>
      <c r="B831277"/>
      <c r="C831277"/>
      <c r="D831277"/>
      <c r="E831277"/>
      <c r="F831277"/>
      <c r="G831277"/>
      <c r="H831277"/>
      <c r="I831277"/>
      <c r="J831277"/>
      <c r="K831277"/>
      <c r="L831277"/>
      <c r="M831277" s="115"/>
      <c r="N831277" s="115"/>
      <c r="O831277"/>
      <c r="P831277"/>
      <c r="Q831277"/>
      <c r="R831277" s="19"/>
      <c r="S831277" s="19"/>
      <c r="T831277"/>
      <c r="U831277" s="113"/>
      <c r="V831277" s="19"/>
      <c r="W831277" s="19"/>
      <c r="X831277" s="19"/>
      <c r="Y831277" s="19"/>
      <c r="Z831277" s="19"/>
      <c r="AA831277" s="19"/>
      <c r="AB831277" s="19"/>
      <c r="AC831277" s="19"/>
      <c r="AD831277" s="19"/>
      <c r="AE831277" s="19"/>
      <c r="AF831277" s="19"/>
      <c r="AG831277" s="19"/>
      <c r="AH831277" s="19"/>
      <c r="AI831277" s="19"/>
      <c r="AJ831277" s="19"/>
      <c r="AK831277" s="19"/>
      <c r="AL831277" s="19"/>
      <c r="AM831277" s="19"/>
      <c r="AN831277" s="19"/>
      <c r="AO831277" s="19"/>
      <c r="AP831277"/>
    </row>
    <row r="831278" spans="1:42" s="116" customFormat="1" x14ac:dyDescent="0.3">
      <c r="A831278"/>
      <c r="B831278"/>
      <c r="C831278"/>
      <c r="D831278"/>
      <c r="E831278"/>
      <c r="F831278"/>
      <c r="G831278"/>
      <c r="H831278"/>
      <c r="I831278"/>
      <c r="J831278"/>
      <c r="K831278"/>
      <c r="L831278"/>
      <c r="M831278" s="115"/>
      <c r="N831278" s="115"/>
      <c r="O831278"/>
      <c r="P831278"/>
      <c r="Q831278"/>
      <c r="R831278" s="19"/>
      <c r="S831278" s="19"/>
      <c r="T831278"/>
      <c r="U831278" s="113"/>
      <c r="V831278" s="19"/>
      <c r="W831278" s="19"/>
      <c r="X831278" s="19"/>
      <c r="Y831278" s="19"/>
      <c r="Z831278" s="19"/>
      <c r="AA831278" s="19"/>
      <c r="AB831278" s="19"/>
      <c r="AC831278" s="19"/>
      <c r="AD831278" s="19"/>
      <c r="AE831278" s="19"/>
      <c r="AF831278" s="19"/>
      <c r="AG831278" s="19"/>
      <c r="AH831278" s="19"/>
      <c r="AI831278" s="19"/>
      <c r="AJ831278" s="19"/>
      <c r="AK831278" s="19"/>
      <c r="AL831278" s="19"/>
      <c r="AM831278" s="19"/>
      <c r="AN831278" s="19"/>
      <c r="AO831278" s="19"/>
      <c r="AP831278"/>
    </row>
    <row r="831279" spans="1:42" s="116" customFormat="1" x14ac:dyDescent="0.3">
      <c r="A831279"/>
      <c r="B831279"/>
      <c r="C831279"/>
      <c r="D831279"/>
      <c r="E831279"/>
      <c r="F831279"/>
      <c r="G831279"/>
      <c r="H831279"/>
      <c r="I831279"/>
      <c r="J831279"/>
      <c r="K831279"/>
      <c r="L831279"/>
      <c r="M831279" s="115"/>
      <c r="N831279" s="115"/>
      <c r="O831279"/>
      <c r="P831279"/>
      <c r="Q831279"/>
      <c r="R831279" s="19"/>
      <c r="S831279" s="19"/>
      <c r="T831279"/>
      <c r="U831279" s="113"/>
      <c r="V831279" s="19"/>
      <c r="W831279" s="19"/>
      <c r="X831279" s="19"/>
      <c r="Y831279" s="19"/>
      <c r="Z831279" s="19"/>
      <c r="AA831279" s="19"/>
      <c r="AB831279" s="19"/>
      <c r="AC831279" s="19"/>
      <c r="AD831279" s="19"/>
      <c r="AE831279" s="19"/>
      <c r="AF831279" s="19"/>
      <c r="AG831279" s="19"/>
      <c r="AH831279" s="19"/>
      <c r="AI831279" s="19"/>
      <c r="AJ831279" s="19"/>
      <c r="AK831279" s="19"/>
      <c r="AL831279" s="19"/>
      <c r="AM831279" s="19"/>
      <c r="AN831279" s="19"/>
      <c r="AO831279" s="19"/>
      <c r="AP831279"/>
    </row>
    <row r="831280" spans="1:42" s="116" customFormat="1" x14ac:dyDescent="0.3">
      <c r="A831280"/>
      <c r="B831280"/>
      <c r="C831280"/>
      <c r="D831280"/>
      <c r="E831280"/>
      <c r="F831280"/>
      <c r="G831280"/>
      <c r="H831280"/>
      <c r="I831280"/>
      <c r="J831280"/>
      <c r="K831280"/>
      <c r="L831280"/>
      <c r="M831280" s="115"/>
      <c r="N831280" s="115"/>
      <c r="O831280"/>
      <c r="P831280"/>
      <c r="Q831280"/>
      <c r="R831280" s="19"/>
      <c r="S831280" s="19"/>
      <c r="T831280"/>
      <c r="U831280" s="113"/>
      <c r="V831280" s="19"/>
      <c r="W831280" s="19"/>
      <c r="X831280" s="19"/>
      <c r="Y831280" s="19"/>
      <c r="Z831280" s="19"/>
      <c r="AA831280" s="19"/>
      <c r="AB831280" s="19"/>
      <c r="AC831280" s="19"/>
      <c r="AD831280" s="19"/>
      <c r="AE831280" s="19"/>
      <c r="AF831280" s="19"/>
      <c r="AG831280" s="19"/>
      <c r="AH831280" s="19"/>
      <c r="AI831280" s="19"/>
      <c r="AJ831280" s="19"/>
      <c r="AK831280" s="19"/>
      <c r="AL831280" s="19"/>
      <c r="AM831280" s="19"/>
      <c r="AN831280" s="19"/>
      <c r="AO831280" s="19"/>
      <c r="AP831280"/>
    </row>
    <row r="831281" spans="1:42" s="116" customFormat="1" x14ac:dyDescent="0.3">
      <c r="A831281"/>
      <c r="B831281"/>
      <c r="C831281"/>
      <c r="D831281"/>
      <c r="E831281"/>
      <c r="F831281"/>
      <c r="G831281"/>
      <c r="H831281"/>
      <c r="I831281"/>
      <c r="J831281"/>
      <c r="K831281"/>
      <c r="L831281"/>
      <c r="M831281" s="115"/>
      <c r="N831281" s="115"/>
      <c r="O831281"/>
      <c r="P831281"/>
      <c r="Q831281"/>
      <c r="R831281" s="19"/>
      <c r="S831281" s="19"/>
      <c r="T831281"/>
      <c r="U831281" s="113"/>
      <c r="V831281" s="19"/>
      <c r="W831281" s="19"/>
      <c r="X831281" s="19"/>
      <c r="Y831281" s="19"/>
      <c r="Z831281" s="19"/>
      <c r="AA831281" s="19"/>
      <c r="AB831281" s="19"/>
      <c r="AC831281" s="19"/>
      <c r="AD831281" s="19"/>
      <c r="AE831281" s="19"/>
      <c r="AF831281" s="19"/>
      <c r="AG831281" s="19"/>
      <c r="AH831281" s="19"/>
      <c r="AI831281" s="19"/>
      <c r="AJ831281" s="19"/>
      <c r="AK831281" s="19"/>
      <c r="AL831281" s="19"/>
      <c r="AM831281" s="19"/>
      <c r="AN831281" s="19"/>
      <c r="AO831281" s="19"/>
      <c r="AP831281"/>
    </row>
    <row r="831282" spans="1:42" s="116" customFormat="1" x14ac:dyDescent="0.3">
      <c r="A831282"/>
      <c r="B831282"/>
      <c r="C831282"/>
      <c r="D831282"/>
      <c r="E831282"/>
      <c r="F831282"/>
      <c r="G831282"/>
      <c r="H831282"/>
      <c r="I831282"/>
      <c r="J831282"/>
      <c r="K831282"/>
      <c r="L831282"/>
      <c r="M831282" s="115"/>
      <c r="N831282" s="115"/>
      <c r="O831282"/>
      <c r="P831282"/>
      <c r="Q831282"/>
      <c r="R831282" s="19"/>
      <c r="S831282" s="19"/>
      <c r="T831282"/>
      <c r="U831282" s="113"/>
      <c r="V831282" s="19"/>
      <c r="W831282" s="19"/>
      <c r="X831282" s="19"/>
      <c r="Y831282" s="19"/>
      <c r="Z831282" s="19"/>
      <c r="AA831282" s="19"/>
      <c r="AB831282" s="19"/>
      <c r="AC831282" s="19"/>
      <c r="AD831282" s="19"/>
      <c r="AE831282" s="19"/>
      <c r="AF831282" s="19"/>
      <c r="AG831282" s="19"/>
      <c r="AH831282" s="19"/>
      <c r="AI831282" s="19"/>
      <c r="AJ831282" s="19"/>
      <c r="AK831282" s="19"/>
      <c r="AL831282" s="19"/>
      <c r="AM831282" s="19"/>
      <c r="AN831282" s="19"/>
      <c r="AO831282" s="19"/>
      <c r="AP831282"/>
    </row>
    <row r="831283" spans="1:42" s="116" customFormat="1" x14ac:dyDescent="0.3">
      <c r="A831283"/>
      <c r="B831283"/>
      <c r="C831283"/>
      <c r="D831283"/>
      <c r="E831283"/>
      <c r="F831283"/>
      <c r="G831283"/>
      <c r="H831283"/>
      <c r="I831283"/>
      <c r="J831283"/>
      <c r="K831283"/>
      <c r="L831283"/>
      <c r="M831283" s="115"/>
      <c r="N831283" s="115"/>
      <c r="O831283"/>
      <c r="P831283"/>
      <c r="Q831283"/>
      <c r="R831283" s="19"/>
      <c r="S831283" s="19"/>
      <c r="T831283"/>
      <c r="U831283" s="113"/>
      <c r="V831283" s="19"/>
      <c r="W831283" s="19"/>
      <c r="X831283" s="19"/>
      <c r="Y831283" s="19"/>
      <c r="Z831283" s="19"/>
      <c r="AA831283" s="19"/>
      <c r="AB831283" s="19"/>
      <c r="AC831283" s="19"/>
      <c r="AD831283" s="19"/>
      <c r="AE831283" s="19"/>
      <c r="AF831283" s="19"/>
      <c r="AG831283" s="19"/>
      <c r="AH831283" s="19"/>
      <c r="AI831283" s="19"/>
      <c r="AJ831283" s="19"/>
      <c r="AK831283" s="19"/>
      <c r="AL831283" s="19"/>
      <c r="AM831283" s="19"/>
      <c r="AN831283" s="19"/>
      <c r="AO831283" s="19"/>
      <c r="AP831283"/>
    </row>
    <row r="831284" spans="1:42" s="116" customFormat="1" x14ac:dyDescent="0.3">
      <c r="A831284"/>
      <c r="B831284"/>
      <c r="C831284"/>
      <c r="D831284"/>
      <c r="E831284"/>
      <c r="F831284"/>
      <c r="G831284"/>
      <c r="H831284"/>
      <c r="I831284"/>
      <c r="J831284"/>
      <c r="K831284"/>
      <c r="L831284"/>
      <c r="M831284" s="115"/>
      <c r="N831284" s="115"/>
      <c r="O831284"/>
      <c r="P831284"/>
      <c r="Q831284"/>
      <c r="R831284" s="19"/>
      <c r="S831284" s="19"/>
      <c r="T831284"/>
      <c r="U831284" s="113"/>
      <c r="V831284" s="19"/>
      <c r="W831284" s="19"/>
      <c r="X831284" s="19"/>
      <c r="Y831284" s="19"/>
      <c r="Z831284" s="19"/>
      <c r="AA831284" s="19"/>
      <c r="AB831284" s="19"/>
      <c r="AC831284" s="19"/>
      <c r="AD831284" s="19"/>
      <c r="AE831284" s="19"/>
      <c r="AF831284" s="19"/>
      <c r="AG831284" s="19"/>
      <c r="AH831284" s="19"/>
      <c r="AI831284" s="19"/>
      <c r="AJ831284" s="19"/>
      <c r="AK831284" s="19"/>
      <c r="AL831284" s="19"/>
      <c r="AM831284" s="19"/>
      <c r="AN831284" s="19"/>
      <c r="AO831284" s="19"/>
      <c r="AP831284"/>
    </row>
    <row r="831285" spans="1:42" s="116" customFormat="1" x14ac:dyDescent="0.3">
      <c r="A831285"/>
      <c r="B831285"/>
      <c r="C831285"/>
      <c r="D831285"/>
      <c r="E831285"/>
      <c r="F831285"/>
      <c r="G831285"/>
      <c r="H831285"/>
      <c r="I831285"/>
      <c r="J831285"/>
      <c r="K831285"/>
      <c r="L831285"/>
      <c r="M831285" s="115"/>
      <c r="N831285" s="115"/>
      <c r="O831285"/>
      <c r="P831285"/>
      <c r="Q831285"/>
      <c r="R831285" s="19"/>
      <c r="S831285" s="19"/>
      <c r="T831285"/>
      <c r="U831285" s="113"/>
      <c r="V831285" s="19"/>
      <c r="W831285" s="19"/>
      <c r="X831285" s="19"/>
      <c r="Y831285" s="19"/>
      <c r="Z831285" s="19"/>
      <c r="AA831285" s="19"/>
      <c r="AB831285" s="19"/>
      <c r="AC831285" s="19"/>
      <c r="AD831285" s="19"/>
      <c r="AE831285" s="19"/>
      <c r="AF831285" s="19"/>
      <c r="AG831285" s="19"/>
      <c r="AH831285" s="19"/>
      <c r="AI831285" s="19"/>
      <c r="AJ831285" s="19"/>
      <c r="AK831285" s="19"/>
      <c r="AL831285" s="19"/>
      <c r="AM831285" s="19"/>
      <c r="AN831285" s="19"/>
      <c r="AO831285" s="19"/>
      <c r="AP831285"/>
    </row>
    <row r="831286" spans="1:42" s="116" customFormat="1" x14ac:dyDescent="0.3">
      <c r="A831286"/>
      <c r="B831286"/>
      <c r="C831286"/>
      <c r="D831286"/>
      <c r="E831286"/>
      <c r="F831286"/>
      <c r="G831286"/>
      <c r="H831286"/>
      <c r="I831286"/>
      <c r="J831286"/>
      <c r="K831286"/>
      <c r="L831286"/>
      <c r="M831286" s="115"/>
      <c r="N831286" s="115"/>
      <c r="O831286"/>
      <c r="P831286"/>
      <c r="Q831286"/>
      <c r="R831286" s="19"/>
      <c r="S831286" s="19"/>
      <c r="T831286"/>
      <c r="U831286" s="113"/>
      <c r="V831286" s="19"/>
      <c r="W831286" s="19"/>
      <c r="X831286" s="19"/>
      <c r="Y831286" s="19"/>
      <c r="Z831286" s="19"/>
      <c r="AA831286" s="19"/>
      <c r="AB831286" s="19"/>
      <c r="AC831286" s="19"/>
      <c r="AD831286" s="19"/>
      <c r="AE831286" s="19"/>
      <c r="AF831286" s="19"/>
      <c r="AG831286" s="19"/>
      <c r="AH831286" s="19"/>
      <c r="AI831286" s="19"/>
      <c r="AJ831286" s="19"/>
      <c r="AK831286" s="19"/>
      <c r="AL831286" s="19"/>
      <c r="AM831286" s="19"/>
      <c r="AN831286" s="19"/>
      <c r="AO831286" s="19"/>
      <c r="AP831286"/>
    </row>
    <row r="831287" spans="1:42" s="116" customFormat="1" x14ac:dyDescent="0.3">
      <c r="A831287"/>
      <c r="B831287"/>
      <c r="C831287"/>
      <c r="D831287"/>
      <c r="E831287"/>
      <c r="F831287"/>
      <c r="G831287"/>
      <c r="H831287"/>
      <c r="I831287"/>
      <c r="J831287"/>
      <c r="K831287"/>
      <c r="L831287"/>
      <c r="M831287" s="115"/>
      <c r="N831287" s="115"/>
      <c r="O831287"/>
      <c r="P831287"/>
      <c r="Q831287"/>
      <c r="R831287" s="19"/>
      <c r="S831287" s="19"/>
      <c r="T831287"/>
      <c r="U831287" s="113"/>
      <c r="V831287" s="19"/>
      <c r="W831287" s="19"/>
      <c r="X831287" s="19"/>
      <c r="Y831287" s="19"/>
      <c r="Z831287" s="19"/>
      <c r="AA831287" s="19"/>
      <c r="AB831287" s="19"/>
      <c r="AC831287" s="19"/>
      <c r="AD831287" s="19"/>
      <c r="AE831287" s="19"/>
      <c r="AF831287" s="19"/>
      <c r="AG831287" s="19"/>
      <c r="AH831287" s="19"/>
      <c r="AI831287" s="19"/>
      <c r="AJ831287" s="19"/>
      <c r="AK831287" s="19"/>
      <c r="AL831287" s="19"/>
      <c r="AM831287" s="19"/>
      <c r="AN831287" s="19"/>
      <c r="AO831287" s="19"/>
      <c r="AP831287"/>
    </row>
    <row r="831288" spans="1:42" s="116" customFormat="1" x14ac:dyDescent="0.3">
      <c r="A831288"/>
      <c r="B831288"/>
      <c r="C831288"/>
      <c r="D831288"/>
      <c r="E831288"/>
      <c r="F831288"/>
      <c r="G831288"/>
      <c r="H831288"/>
      <c r="I831288"/>
      <c r="J831288"/>
      <c r="K831288"/>
      <c r="L831288"/>
      <c r="M831288" s="115"/>
      <c r="N831288" s="115"/>
      <c r="O831288"/>
      <c r="P831288"/>
      <c r="Q831288"/>
      <c r="R831288" s="19"/>
      <c r="S831288" s="19"/>
      <c r="T831288"/>
      <c r="U831288" s="113"/>
      <c r="V831288" s="19"/>
      <c r="W831288" s="19"/>
      <c r="X831288" s="19"/>
      <c r="Y831288" s="19"/>
      <c r="Z831288" s="19"/>
      <c r="AA831288" s="19"/>
      <c r="AB831288" s="19"/>
      <c r="AC831288" s="19"/>
      <c r="AD831288" s="19"/>
      <c r="AE831288" s="19"/>
      <c r="AF831288" s="19"/>
      <c r="AG831288" s="19"/>
      <c r="AH831288" s="19"/>
      <c r="AI831288" s="19"/>
      <c r="AJ831288" s="19"/>
      <c r="AK831288" s="19"/>
      <c r="AL831288" s="19"/>
      <c r="AM831288" s="19"/>
      <c r="AN831288" s="19"/>
      <c r="AO831288" s="19"/>
      <c r="AP831288"/>
    </row>
    <row r="831289" spans="1:42" s="116" customFormat="1" x14ac:dyDescent="0.3">
      <c r="A831289"/>
      <c r="B831289"/>
      <c r="C831289"/>
      <c r="D831289"/>
      <c r="E831289"/>
      <c r="F831289"/>
      <c r="G831289"/>
      <c r="H831289"/>
      <c r="I831289"/>
      <c r="J831289"/>
      <c r="K831289"/>
      <c r="L831289"/>
      <c r="M831289" s="115"/>
      <c r="N831289" s="115"/>
      <c r="O831289"/>
      <c r="P831289"/>
      <c r="Q831289"/>
      <c r="R831289" s="19"/>
      <c r="S831289" s="19"/>
      <c r="T831289"/>
      <c r="U831289" s="113"/>
      <c r="V831289" s="19"/>
      <c r="W831289" s="19"/>
      <c r="X831289" s="19"/>
      <c r="Y831289" s="19"/>
      <c r="Z831289" s="19"/>
      <c r="AA831289" s="19"/>
      <c r="AB831289" s="19"/>
      <c r="AC831289" s="19"/>
      <c r="AD831289" s="19"/>
      <c r="AE831289" s="19"/>
      <c r="AF831289" s="19"/>
      <c r="AG831289" s="19"/>
      <c r="AH831289" s="19"/>
      <c r="AI831289" s="19"/>
      <c r="AJ831289" s="19"/>
      <c r="AK831289" s="19"/>
      <c r="AL831289" s="19"/>
      <c r="AM831289" s="19"/>
      <c r="AN831289" s="19"/>
      <c r="AO831289" s="19"/>
      <c r="AP831289"/>
    </row>
    <row r="831290" spans="1:42" s="116" customFormat="1" x14ac:dyDescent="0.3">
      <c r="A831290"/>
      <c r="B831290"/>
      <c r="C831290"/>
      <c r="D831290"/>
      <c r="E831290"/>
      <c r="F831290"/>
      <c r="G831290"/>
      <c r="H831290"/>
      <c r="I831290"/>
      <c r="J831290"/>
      <c r="K831290"/>
      <c r="L831290"/>
      <c r="M831290" s="115"/>
      <c r="N831290" s="115"/>
      <c r="O831290"/>
      <c r="P831290"/>
      <c r="Q831290"/>
      <c r="R831290" s="19"/>
      <c r="S831290" s="19"/>
      <c r="T831290"/>
      <c r="U831290" s="113"/>
      <c r="V831290" s="19"/>
      <c r="W831290" s="19"/>
      <c r="X831290" s="19"/>
      <c r="Y831290" s="19"/>
      <c r="Z831290" s="19"/>
      <c r="AA831290" s="19"/>
      <c r="AB831290" s="19"/>
      <c r="AC831290" s="19"/>
      <c r="AD831290" s="19"/>
      <c r="AE831290" s="19"/>
      <c r="AF831290" s="19"/>
      <c r="AG831290" s="19"/>
      <c r="AH831290" s="19"/>
      <c r="AI831290" s="19"/>
      <c r="AJ831290" s="19"/>
      <c r="AK831290" s="19"/>
      <c r="AL831290" s="19"/>
      <c r="AM831290" s="19"/>
      <c r="AN831290" s="19"/>
      <c r="AO831290" s="19"/>
      <c r="AP831290"/>
    </row>
    <row r="831291" spans="1:42" s="116" customFormat="1" x14ac:dyDescent="0.3">
      <c r="A831291"/>
      <c r="B831291"/>
      <c r="C831291"/>
      <c r="D831291"/>
      <c r="E831291"/>
      <c r="F831291"/>
      <c r="G831291"/>
      <c r="H831291"/>
      <c r="I831291"/>
      <c r="J831291"/>
      <c r="K831291"/>
      <c r="L831291"/>
      <c r="M831291" s="115"/>
      <c r="N831291" s="115"/>
      <c r="O831291"/>
      <c r="P831291"/>
      <c r="Q831291"/>
      <c r="R831291" s="19"/>
      <c r="S831291" s="19"/>
      <c r="T831291"/>
      <c r="U831291" s="113"/>
      <c r="V831291" s="19"/>
      <c r="W831291" s="19"/>
      <c r="X831291" s="19"/>
      <c r="Y831291" s="19"/>
      <c r="Z831291" s="19"/>
      <c r="AA831291" s="19"/>
      <c r="AB831291" s="19"/>
      <c r="AC831291" s="19"/>
      <c r="AD831291" s="19"/>
      <c r="AE831291" s="19"/>
      <c r="AF831291" s="19"/>
      <c r="AG831291" s="19"/>
      <c r="AH831291" s="19"/>
      <c r="AI831291" s="19"/>
      <c r="AJ831291" s="19"/>
      <c r="AK831291" s="19"/>
      <c r="AL831291" s="19"/>
      <c r="AM831291" s="19"/>
      <c r="AN831291" s="19"/>
      <c r="AO831291" s="19"/>
      <c r="AP831291"/>
    </row>
    <row r="831292" spans="1:42" s="116" customFormat="1" x14ac:dyDescent="0.3">
      <c r="A831292"/>
      <c r="B831292"/>
      <c r="C831292"/>
      <c r="D831292"/>
      <c r="E831292"/>
      <c r="F831292"/>
      <c r="G831292"/>
      <c r="H831292"/>
      <c r="I831292"/>
      <c r="J831292"/>
      <c r="K831292"/>
      <c r="L831292"/>
      <c r="M831292" s="115"/>
      <c r="N831292" s="115"/>
      <c r="O831292"/>
      <c r="P831292"/>
      <c r="Q831292"/>
      <c r="R831292" s="19"/>
      <c r="S831292" s="19"/>
      <c r="T831292"/>
      <c r="U831292" s="113"/>
      <c r="V831292" s="19"/>
      <c r="W831292" s="19"/>
      <c r="X831292" s="19"/>
      <c r="Y831292" s="19"/>
      <c r="Z831292" s="19"/>
      <c r="AA831292" s="19"/>
      <c r="AB831292" s="19"/>
      <c r="AC831292" s="19"/>
      <c r="AD831292" s="19"/>
      <c r="AE831292" s="19"/>
      <c r="AF831292" s="19"/>
      <c r="AG831292" s="19"/>
      <c r="AH831292" s="19"/>
      <c r="AI831292" s="19"/>
      <c r="AJ831292" s="19"/>
      <c r="AK831292" s="19"/>
      <c r="AL831292" s="19"/>
      <c r="AM831292" s="19"/>
      <c r="AN831292" s="19"/>
      <c r="AO831292" s="19"/>
      <c r="AP831292"/>
    </row>
    <row r="831293" spans="1:42" s="116" customFormat="1" x14ac:dyDescent="0.3">
      <c r="A831293"/>
      <c r="B831293"/>
      <c r="C831293"/>
      <c r="D831293"/>
      <c r="E831293"/>
      <c r="F831293"/>
      <c r="G831293"/>
      <c r="H831293"/>
      <c r="I831293"/>
      <c r="J831293"/>
      <c r="K831293"/>
      <c r="L831293"/>
      <c r="M831293" s="115"/>
      <c r="N831293" s="115"/>
      <c r="O831293"/>
      <c r="P831293"/>
      <c r="Q831293"/>
      <c r="R831293" s="19"/>
      <c r="S831293" s="19"/>
      <c r="T831293"/>
      <c r="U831293" s="113"/>
      <c r="V831293" s="19"/>
      <c r="W831293" s="19"/>
      <c r="X831293" s="19"/>
      <c r="Y831293" s="19"/>
      <c r="Z831293" s="19"/>
      <c r="AA831293" s="19"/>
      <c r="AB831293" s="19"/>
      <c r="AC831293" s="19"/>
      <c r="AD831293" s="19"/>
      <c r="AE831293" s="19"/>
      <c r="AF831293" s="19"/>
      <c r="AG831293" s="19"/>
      <c r="AH831293" s="19"/>
      <c r="AI831293" s="19"/>
      <c r="AJ831293" s="19"/>
      <c r="AK831293" s="19"/>
      <c r="AL831293" s="19"/>
      <c r="AM831293" s="19"/>
      <c r="AN831293" s="19"/>
      <c r="AO831293" s="19"/>
      <c r="AP831293"/>
    </row>
    <row r="831294" spans="1:42" s="116" customFormat="1" x14ac:dyDescent="0.3">
      <c r="A831294"/>
      <c r="B831294"/>
      <c r="C831294"/>
      <c r="D831294"/>
      <c r="E831294"/>
      <c r="F831294"/>
      <c r="G831294"/>
      <c r="H831294"/>
      <c r="I831294"/>
      <c r="J831294"/>
      <c r="K831294"/>
      <c r="L831294"/>
      <c r="M831294" s="115"/>
      <c r="N831294" s="115"/>
      <c r="O831294"/>
      <c r="P831294"/>
      <c r="Q831294"/>
      <c r="R831294" s="19"/>
      <c r="S831294" s="19"/>
      <c r="T831294"/>
      <c r="U831294" s="113"/>
      <c r="V831294" s="19"/>
      <c r="W831294" s="19"/>
      <c r="X831294" s="19"/>
      <c r="Y831294" s="19"/>
      <c r="Z831294" s="19"/>
      <c r="AA831294" s="19"/>
      <c r="AB831294" s="19"/>
      <c r="AC831294" s="19"/>
      <c r="AD831294" s="19"/>
      <c r="AE831294" s="19"/>
      <c r="AF831294" s="19"/>
      <c r="AG831294" s="19"/>
      <c r="AH831294" s="19"/>
      <c r="AI831294" s="19"/>
      <c r="AJ831294" s="19"/>
      <c r="AK831294" s="19"/>
      <c r="AL831294" s="19"/>
      <c r="AM831294" s="19"/>
      <c r="AN831294" s="19"/>
      <c r="AO831294" s="19"/>
      <c r="AP831294"/>
    </row>
    <row r="831295" spans="1:42" s="116" customFormat="1" x14ac:dyDescent="0.3">
      <c r="A831295"/>
      <c r="B831295"/>
      <c r="C831295"/>
      <c r="D831295"/>
      <c r="E831295"/>
      <c r="F831295"/>
      <c r="G831295"/>
      <c r="H831295"/>
      <c r="I831295"/>
      <c r="J831295"/>
      <c r="K831295"/>
      <c r="L831295"/>
      <c r="M831295" s="115"/>
      <c r="N831295" s="115"/>
      <c r="O831295"/>
      <c r="P831295"/>
      <c r="Q831295"/>
      <c r="R831295" s="19"/>
      <c r="S831295" s="19"/>
      <c r="T831295"/>
      <c r="U831295" s="113"/>
      <c r="V831295" s="19"/>
      <c r="W831295" s="19"/>
      <c r="X831295" s="19"/>
      <c r="Y831295" s="19"/>
      <c r="Z831295" s="19"/>
      <c r="AA831295" s="19"/>
      <c r="AB831295" s="19"/>
      <c r="AC831295" s="19"/>
      <c r="AD831295" s="19"/>
      <c r="AE831295" s="19"/>
      <c r="AF831295" s="19"/>
      <c r="AG831295" s="19"/>
      <c r="AH831295" s="19"/>
      <c r="AI831295" s="19"/>
      <c r="AJ831295" s="19"/>
      <c r="AK831295" s="19"/>
      <c r="AL831295" s="19"/>
      <c r="AM831295" s="19"/>
      <c r="AN831295" s="19"/>
      <c r="AO831295" s="19"/>
      <c r="AP831295"/>
    </row>
    <row r="831296" spans="1:42" s="116" customFormat="1" x14ac:dyDescent="0.3">
      <c r="A831296"/>
      <c r="B831296"/>
      <c r="C831296"/>
      <c r="D831296"/>
      <c r="E831296"/>
      <c r="F831296"/>
      <c r="G831296"/>
      <c r="H831296"/>
      <c r="I831296"/>
      <c r="J831296"/>
      <c r="K831296"/>
      <c r="L831296"/>
      <c r="M831296" s="115"/>
      <c r="N831296" s="115"/>
      <c r="O831296"/>
      <c r="P831296"/>
      <c r="Q831296"/>
      <c r="R831296" s="19"/>
      <c r="S831296" s="19"/>
      <c r="T831296"/>
      <c r="U831296" s="113"/>
      <c r="V831296" s="19"/>
      <c r="W831296" s="19"/>
      <c r="X831296" s="19"/>
      <c r="Y831296" s="19"/>
      <c r="Z831296" s="19"/>
      <c r="AA831296" s="19"/>
      <c r="AB831296" s="19"/>
      <c r="AC831296" s="19"/>
      <c r="AD831296" s="19"/>
      <c r="AE831296" s="19"/>
      <c r="AF831296" s="19"/>
      <c r="AG831296" s="19"/>
      <c r="AH831296" s="19"/>
      <c r="AI831296" s="19"/>
      <c r="AJ831296" s="19"/>
      <c r="AK831296" s="19"/>
      <c r="AL831296" s="19"/>
      <c r="AM831296" s="19"/>
      <c r="AN831296" s="19"/>
      <c r="AO831296" s="19"/>
      <c r="AP831296"/>
    </row>
    <row r="831297" spans="1:42" s="116" customFormat="1" x14ac:dyDescent="0.3">
      <c r="A831297"/>
      <c r="B831297"/>
      <c r="C831297"/>
      <c r="D831297"/>
      <c r="E831297"/>
      <c r="F831297"/>
      <c r="G831297"/>
      <c r="H831297"/>
      <c r="I831297"/>
      <c r="J831297"/>
      <c r="K831297"/>
      <c r="L831297"/>
      <c r="M831297" s="115"/>
      <c r="N831297" s="115"/>
      <c r="O831297"/>
      <c r="P831297"/>
      <c r="Q831297"/>
      <c r="R831297" s="19"/>
      <c r="S831297" s="19"/>
      <c r="T831297"/>
      <c r="U831297" s="113"/>
      <c r="V831297" s="19"/>
      <c r="W831297" s="19"/>
      <c r="X831297" s="19"/>
      <c r="Y831297" s="19"/>
      <c r="Z831297" s="19"/>
      <c r="AA831297" s="19"/>
      <c r="AB831297" s="19"/>
      <c r="AC831297" s="19"/>
      <c r="AD831297" s="19"/>
      <c r="AE831297" s="19"/>
      <c r="AF831297" s="19"/>
      <c r="AG831297" s="19"/>
      <c r="AH831297" s="19"/>
      <c r="AI831297" s="19"/>
      <c r="AJ831297" s="19"/>
      <c r="AK831297" s="19"/>
      <c r="AL831297" s="19"/>
      <c r="AM831297" s="19"/>
      <c r="AN831297" s="19"/>
      <c r="AO831297" s="19"/>
      <c r="AP831297"/>
    </row>
    <row r="831298" spans="1:42" s="116" customFormat="1" x14ac:dyDescent="0.3">
      <c r="A831298"/>
      <c r="B831298"/>
      <c r="C831298"/>
      <c r="D831298"/>
      <c r="E831298"/>
      <c r="F831298"/>
      <c r="G831298"/>
      <c r="H831298"/>
      <c r="I831298"/>
      <c r="J831298"/>
      <c r="K831298"/>
      <c r="L831298"/>
      <c r="M831298" s="115"/>
      <c r="N831298" s="115"/>
      <c r="O831298"/>
      <c r="P831298"/>
      <c r="Q831298"/>
      <c r="R831298" s="19"/>
      <c r="S831298" s="19"/>
      <c r="T831298"/>
      <c r="U831298" s="113"/>
      <c r="V831298" s="19"/>
      <c r="W831298" s="19"/>
      <c r="X831298" s="19"/>
      <c r="Y831298" s="19"/>
      <c r="Z831298" s="19"/>
      <c r="AA831298" s="19"/>
      <c r="AB831298" s="19"/>
      <c r="AC831298" s="19"/>
      <c r="AD831298" s="19"/>
      <c r="AE831298" s="19"/>
      <c r="AF831298" s="19"/>
      <c r="AG831298" s="19"/>
      <c r="AH831298" s="19"/>
      <c r="AI831298" s="19"/>
      <c r="AJ831298" s="19"/>
      <c r="AK831298" s="19"/>
      <c r="AL831298" s="19"/>
      <c r="AM831298" s="19"/>
      <c r="AN831298" s="19"/>
      <c r="AO831298" s="19"/>
      <c r="AP831298"/>
    </row>
    <row r="831299" spans="1:42" s="116" customFormat="1" x14ac:dyDescent="0.3">
      <c r="A831299"/>
      <c r="B831299"/>
      <c r="C831299"/>
      <c r="D831299"/>
      <c r="E831299"/>
      <c r="F831299"/>
      <c r="G831299"/>
      <c r="H831299"/>
      <c r="I831299"/>
      <c r="J831299"/>
      <c r="K831299"/>
      <c r="L831299"/>
      <c r="M831299" s="115"/>
      <c r="N831299" s="115"/>
      <c r="O831299"/>
      <c r="P831299"/>
      <c r="Q831299"/>
      <c r="R831299" s="19"/>
      <c r="S831299" s="19"/>
      <c r="T831299"/>
      <c r="U831299" s="113"/>
      <c r="V831299" s="19"/>
      <c r="W831299" s="19"/>
      <c r="X831299" s="19"/>
      <c r="Y831299" s="19"/>
      <c r="Z831299" s="19"/>
      <c r="AA831299" s="19"/>
      <c r="AB831299" s="19"/>
      <c r="AC831299" s="19"/>
      <c r="AD831299" s="19"/>
      <c r="AE831299" s="19"/>
      <c r="AF831299" s="19"/>
      <c r="AG831299" s="19"/>
      <c r="AH831299" s="19"/>
      <c r="AI831299" s="19"/>
      <c r="AJ831299" s="19"/>
      <c r="AK831299" s="19"/>
      <c r="AL831299" s="19"/>
      <c r="AM831299" s="19"/>
      <c r="AN831299" s="19"/>
      <c r="AO831299" s="19"/>
      <c r="AP831299"/>
    </row>
    <row r="831300" spans="1:42" s="116" customFormat="1" x14ac:dyDescent="0.3">
      <c r="A831300"/>
      <c r="B831300"/>
      <c r="C831300"/>
      <c r="D831300"/>
      <c r="E831300"/>
      <c r="F831300"/>
      <c r="G831300"/>
      <c r="H831300"/>
      <c r="I831300"/>
      <c r="J831300"/>
      <c r="K831300"/>
      <c r="L831300"/>
      <c r="M831300" s="115"/>
      <c r="N831300" s="115"/>
      <c r="O831300"/>
      <c r="P831300"/>
      <c r="Q831300"/>
      <c r="R831300" s="19"/>
      <c r="S831300" s="19"/>
      <c r="T831300"/>
      <c r="U831300" s="113"/>
      <c r="V831300" s="19"/>
      <c r="W831300" s="19"/>
      <c r="X831300" s="19"/>
      <c r="Y831300" s="19"/>
      <c r="Z831300" s="19"/>
      <c r="AA831300" s="19"/>
      <c r="AB831300" s="19"/>
      <c r="AC831300" s="19"/>
      <c r="AD831300" s="19"/>
      <c r="AE831300" s="19"/>
      <c r="AF831300" s="19"/>
      <c r="AG831300" s="19"/>
      <c r="AH831300" s="19"/>
      <c r="AI831300" s="19"/>
      <c r="AJ831300" s="19"/>
      <c r="AK831300" s="19"/>
      <c r="AL831300" s="19"/>
      <c r="AM831300" s="19"/>
      <c r="AN831300" s="19"/>
      <c r="AO831300" s="19"/>
      <c r="AP831300"/>
    </row>
    <row r="831301" spans="1:42" s="116" customFormat="1" x14ac:dyDescent="0.3">
      <c r="A831301"/>
      <c r="B831301"/>
      <c r="C831301"/>
      <c r="D831301"/>
      <c r="E831301"/>
      <c r="F831301"/>
      <c r="G831301"/>
      <c r="H831301"/>
      <c r="I831301"/>
      <c r="J831301"/>
      <c r="K831301"/>
      <c r="L831301"/>
      <c r="M831301" s="115"/>
      <c r="N831301" s="115"/>
      <c r="O831301"/>
      <c r="P831301"/>
      <c r="Q831301"/>
      <c r="R831301" s="19"/>
      <c r="S831301" s="19"/>
      <c r="T831301"/>
      <c r="U831301" s="113"/>
      <c r="V831301" s="19"/>
      <c r="W831301" s="19"/>
      <c r="X831301" s="19"/>
      <c r="Y831301" s="19"/>
      <c r="Z831301" s="19"/>
      <c r="AA831301" s="19"/>
      <c r="AB831301" s="19"/>
      <c r="AC831301" s="19"/>
      <c r="AD831301" s="19"/>
      <c r="AE831301" s="19"/>
      <c r="AF831301" s="19"/>
      <c r="AG831301" s="19"/>
      <c r="AH831301" s="19"/>
      <c r="AI831301" s="19"/>
      <c r="AJ831301" s="19"/>
      <c r="AK831301" s="19"/>
      <c r="AL831301" s="19"/>
      <c r="AM831301" s="19"/>
      <c r="AN831301" s="19"/>
      <c r="AO831301" s="19"/>
      <c r="AP831301"/>
    </row>
    <row r="831302" spans="1:42" s="116" customFormat="1" x14ac:dyDescent="0.3">
      <c r="A831302"/>
      <c r="B831302"/>
      <c r="C831302"/>
      <c r="D831302"/>
      <c r="E831302"/>
      <c r="F831302"/>
      <c r="G831302"/>
      <c r="H831302"/>
      <c r="I831302"/>
      <c r="J831302"/>
      <c r="K831302"/>
      <c r="L831302"/>
      <c r="M831302" s="115"/>
      <c r="N831302" s="115"/>
      <c r="O831302"/>
      <c r="P831302"/>
      <c r="Q831302"/>
      <c r="R831302" s="19"/>
      <c r="S831302" s="19"/>
      <c r="T831302"/>
      <c r="U831302" s="113"/>
      <c r="V831302" s="19"/>
      <c r="W831302" s="19"/>
      <c r="X831302" s="19"/>
      <c r="Y831302" s="19"/>
      <c r="Z831302" s="19"/>
      <c r="AA831302" s="19"/>
      <c r="AB831302" s="19"/>
      <c r="AC831302" s="19"/>
      <c r="AD831302" s="19"/>
      <c r="AE831302" s="19"/>
      <c r="AF831302" s="19"/>
      <c r="AG831302" s="19"/>
      <c r="AH831302" s="19"/>
      <c r="AI831302" s="19"/>
      <c r="AJ831302" s="19"/>
      <c r="AK831302" s="19"/>
      <c r="AL831302" s="19"/>
      <c r="AM831302" s="19"/>
      <c r="AN831302" s="19"/>
      <c r="AO831302" s="19"/>
      <c r="AP831302"/>
    </row>
    <row r="831303" spans="1:42" s="116" customFormat="1" x14ac:dyDescent="0.3">
      <c r="A831303"/>
      <c r="B831303"/>
      <c r="C831303"/>
      <c r="D831303"/>
      <c r="E831303"/>
      <c r="F831303"/>
      <c r="G831303"/>
      <c r="H831303"/>
      <c r="I831303"/>
      <c r="J831303"/>
      <c r="K831303"/>
      <c r="L831303"/>
      <c r="M831303" s="115"/>
      <c r="N831303" s="115"/>
      <c r="O831303"/>
      <c r="P831303"/>
      <c r="Q831303"/>
      <c r="R831303" s="19"/>
      <c r="S831303" s="19"/>
      <c r="T831303"/>
      <c r="U831303" s="113"/>
      <c r="V831303" s="19"/>
      <c r="W831303" s="19"/>
      <c r="X831303" s="19"/>
      <c r="Y831303" s="19"/>
      <c r="Z831303" s="19"/>
      <c r="AA831303" s="19"/>
      <c r="AB831303" s="19"/>
      <c r="AC831303" s="19"/>
      <c r="AD831303" s="19"/>
      <c r="AE831303" s="19"/>
      <c r="AF831303" s="19"/>
      <c r="AG831303" s="19"/>
      <c r="AH831303" s="19"/>
      <c r="AI831303" s="19"/>
      <c r="AJ831303" s="19"/>
      <c r="AK831303" s="19"/>
      <c r="AL831303" s="19"/>
      <c r="AM831303" s="19"/>
      <c r="AN831303" s="19"/>
      <c r="AO831303" s="19"/>
      <c r="AP831303"/>
    </row>
    <row r="831304" spans="1:42" s="116" customFormat="1" x14ac:dyDescent="0.3">
      <c r="A831304"/>
      <c r="B831304"/>
      <c r="C831304"/>
      <c r="D831304"/>
      <c r="E831304"/>
      <c r="F831304"/>
      <c r="G831304"/>
      <c r="H831304"/>
      <c r="I831304"/>
      <c r="J831304"/>
      <c r="K831304"/>
      <c r="L831304"/>
      <c r="M831304" s="115"/>
      <c r="N831304" s="115"/>
      <c r="O831304"/>
      <c r="P831304"/>
      <c r="Q831304"/>
      <c r="R831304" s="19"/>
      <c r="S831304" s="19"/>
      <c r="T831304"/>
      <c r="U831304" s="113"/>
      <c r="V831304" s="19"/>
      <c r="W831304" s="19"/>
      <c r="X831304" s="19"/>
      <c r="Y831304" s="19"/>
      <c r="Z831304" s="19"/>
      <c r="AA831304" s="19"/>
      <c r="AB831304" s="19"/>
      <c r="AC831304" s="19"/>
      <c r="AD831304" s="19"/>
      <c r="AE831304" s="19"/>
      <c r="AF831304" s="19"/>
      <c r="AG831304" s="19"/>
      <c r="AH831304" s="19"/>
      <c r="AI831304" s="19"/>
      <c r="AJ831304" s="19"/>
      <c r="AK831304" s="19"/>
      <c r="AL831304" s="19"/>
      <c r="AM831304" s="19"/>
      <c r="AN831304" s="19"/>
      <c r="AO831304" s="19"/>
      <c r="AP831304"/>
    </row>
    <row r="831305" spans="1:42" s="116" customFormat="1" x14ac:dyDescent="0.3">
      <c r="A831305"/>
      <c r="B831305"/>
      <c r="C831305"/>
      <c r="D831305"/>
      <c r="E831305"/>
      <c r="F831305"/>
      <c r="G831305"/>
      <c r="H831305"/>
      <c r="I831305"/>
      <c r="J831305"/>
      <c r="K831305"/>
      <c r="L831305"/>
      <c r="M831305" s="115"/>
      <c r="N831305" s="115"/>
      <c r="O831305"/>
      <c r="P831305"/>
      <c r="Q831305"/>
      <c r="R831305" s="19"/>
      <c r="S831305" s="19"/>
      <c r="T831305"/>
      <c r="U831305" s="113"/>
      <c r="V831305" s="19"/>
      <c r="W831305" s="19"/>
      <c r="X831305" s="19"/>
      <c r="Y831305" s="19"/>
      <c r="Z831305" s="19"/>
      <c r="AA831305" s="19"/>
      <c r="AB831305" s="19"/>
      <c r="AC831305" s="19"/>
      <c r="AD831305" s="19"/>
      <c r="AE831305" s="19"/>
      <c r="AF831305" s="19"/>
      <c r="AG831305" s="19"/>
      <c r="AH831305" s="19"/>
      <c r="AI831305" s="19"/>
      <c r="AJ831305" s="19"/>
      <c r="AK831305" s="19"/>
      <c r="AL831305" s="19"/>
      <c r="AM831305" s="19"/>
      <c r="AN831305" s="19"/>
      <c r="AO831305" s="19"/>
      <c r="AP831305"/>
    </row>
    <row r="831306" spans="1:42" s="116" customFormat="1" x14ac:dyDescent="0.3">
      <c r="A831306"/>
      <c r="B831306"/>
      <c r="C831306"/>
      <c r="D831306"/>
      <c r="E831306"/>
      <c r="F831306"/>
      <c r="G831306"/>
      <c r="H831306"/>
      <c r="I831306"/>
      <c r="J831306"/>
      <c r="K831306"/>
      <c r="L831306"/>
      <c r="M831306" s="115"/>
      <c r="N831306" s="115"/>
      <c r="O831306"/>
      <c r="P831306"/>
      <c r="Q831306"/>
      <c r="R831306" s="19"/>
      <c r="S831306" s="19"/>
      <c r="T831306"/>
      <c r="U831306" s="113"/>
      <c r="V831306" s="19"/>
      <c r="W831306" s="19"/>
      <c r="X831306" s="19"/>
      <c r="Y831306" s="19"/>
      <c r="Z831306" s="19"/>
      <c r="AA831306" s="19"/>
      <c r="AB831306" s="19"/>
      <c r="AC831306" s="19"/>
      <c r="AD831306" s="19"/>
      <c r="AE831306" s="19"/>
      <c r="AF831306" s="19"/>
      <c r="AG831306" s="19"/>
      <c r="AH831306" s="19"/>
      <c r="AI831306" s="19"/>
      <c r="AJ831306" s="19"/>
      <c r="AK831306" s="19"/>
      <c r="AL831306" s="19"/>
      <c r="AM831306" s="19"/>
      <c r="AN831306" s="19"/>
      <c r="AO831306" s="19"/>
      <c r="AP831306"/>
    </row>
    <row r="831307" spans="1:42" s="116" customFormat="1" x14ac:dyDescent="0.3">
      <c r="A831307"/>
      <c r="B831307"/>
      <c r="C831307"/>
      <c r="D831307"/>
      <c r="E831307"/>
      <c r="F831307"/>
      <c r="G831307"/>
      <c r="H831307"/>
      <c r="I831307"/>
      <c r="J831307"/>
      <c r="K831307"/>
      <c r="L831307"/>
      <c r="M831307" s="115"/>
      <c r="N831307" s="115"/>
      <c r="O831307"/>
      <c r="P831307"/>
      <c r="Q831307"/>
      <c r="R831307" s="19"/>
      <c r="S831307" s="19"/>
      <c r="T831307"/>
      <c r="U831307" s="113"/>
      <c r="V831307" s="19"/>
      <c r="W831307" s="19"/>
      <c r="X831307" s="19"/>
      <c r="Y831307" s="19"/>
      <c r="Z831307" s="19"/>
      <c r="AA831307" s="19"/>
      <c r="AB831307" s="19"/>
      <c r="AC831307" s="19"/>
      <c r="AD831307" s="19"/>
      <c r="AE831307" s="19"/>
      <c r="AF831307" s="19"/>
      <c r="AG831307" s="19"/>
      <c r="AH831307" s="19"/>
      <c r="AI831307" s="19"/>
      <c r="AJ831307" s="19"/>
      <c r="AK831307" s="19"/>
      <c r="AL831307" s="19"/>
      <c r="AM831307" s="19"/>
      <c r="AN831307" s="19"/>
      <c r="AO831307" s="19"/>
      <c r="AP831307"/>
    </row>
    <row r="831308" spans="1:42" s="116" customFormat="1" x14ac:dyDescent="0.3">
      <c r="A831308"/>
      <c r="B831308"/>
      <c r="C831308"/>
      <c r="D831308"/>
      <c r="E831308"/>
      <c r="F831308"/>
      <c r="G831308"/>
      <c r="H831308"/>
      <c r="I831308"/>
      <c r="J831308"/>
      <c r="K831308"/>
      <c r="L831308"/>
      <c r="M831308" s="115"/>
      <c r="N831308" s="115"/>
      <c r="O831308"/>
      <c r="P831308"/>
      <c r="Q831308"/>
      <c r="R831308" s="19"/>
      <c r="S831308" s="19"/>
      <c r="T831308"/>
      <c r="U831308" s="113"/>
      <c r="V831308" s="19"/>
      <c r="W831308" s="19"/>
      <c r="X831308" s="19"/>
      <c r="Y831308" s="19"/>
      <c r="Z831308" s="19"/>
      <c r="AA831308" s="19"/>
      <c r="AB831308" s="19"/>
      <c r="AC831308" s="19"/>
      <c r="AD831308" s="19"/>
      <c r="AE831308" s="19"/>
      <c r="AF831308" s="19"/>
      <c r="AG831308" s="19"/>
      <c r="AH831308" s="19"/>
      <c r="AI831308" s="19"/>
      <c r="AJ831308" s="19"/>
      <c r="AK831308" s="19"/>
      <c r="AL831308" s="19"/>
      <c r="AM831308" s="19"/>
      <c r="AN831308" s="19"/>
      <c r="AO831308" s="19"/>
      <c r="AP831308"/>
    </row>
    <row r="831309" spans="1:42" s="116" customFormat="1" x14ac:dyDescent="0.3">
      <c r="A831309"/>
      <c r="B831309"/>
      <c r="C831309"/>
      <c r="D831309"/>
      <c r="E831309"/>
      <c r="F831309"/>
      <c r="G831309"/>
      <c r="H831309"/>
      <c r="I831309"/>
      <c r="J831309"/>
      <c r="K831309"/>
      <c r="L831309"/>
      <c r="M831309" s="115"/>
      <c r="N831309" s="115"/>
      <c r="O831309"/>
      <c r="P831309"/>
      <c r="Q831309"/>
      <c r="R831309" s="19"/>
      <c r="S831309" s="19"/>
      <c r="T831309"/>
      <c r="U831309" s="113"/>
      <c r="V831309" s="19"/>
      <c r="W831309" s="19"/>
      <c r="X831309" s="19"/>
      <c r="Y831309" s="19"/>
      <c r="Z831309" s="19"/>
      <c r="AA831309" s="19"/>
      <c r="AB831309" s="19"/>
      <c r="AC831309" s="19"/>
      <c r="AD831309" s="19"/>
      <c r="AE831309" s="19"/>
      <c r="AF831309" s="19"/>
      <c r="AG831309" s="19"/>
      <c r="AH831309" s="19"/>
      <c r="AI831309" s="19"/>
      <c r="AJ831309" s="19"/>
      <c r="AK831309" s="19"/>
      <c r="AL831309" s="19"/>
      <c r="AM831309" s="19"/>
      <c r="AN831309" s="19"/>
      <c r="AO831309" s="19"/>
      <c r="AP831309"/>
    </row>
    <row r="831310" spans="1:42" s="116" customFormat="1" x14ac:dyDescent="0.3">
      <c r="A831310"/>
      <c r="B831310"/>
      <c r="C831310"/>
      <c r="D831310"/>
      <c r="E831310"/>
      <c r="F831310"/>
      <c r="G831310"/>
      <c r="H831310"/>
      <c r="I831310"/>
      <c r="J831310"/>
      <c r="K831310"/>
      <c r="L831310"/>
      <c r="M831310" s="115"/>
      <c r="N831310" s="115"/>
      <c r="O831310"/>
      <c r="P831310"/>
      <c r="Q831310"/>
      <c r="R831310" s="19"/>
      <c r="S831310" s="19"/>
      <c r="T831310"/>
      <c r="U831310" s="113"/>
      <c r="V831310" s="19"/>
      <c r="W831310" s="19"/>
      <c r="X831310" s="19"/>
      <c r="Y831310" s="19"/>
      <c r="Z831310" s="19"/>
      <c r="AA831310" s="19"/>
      <c r="AB831310" s="19"/>
      <c r="AC831310" s="19"/>
      <c r="AD831310" s="19"/>
      <c r="AE831310" s="19"/>
      <c r="AF831310" s="19"/>
      <c r="AG831310" s="19"/>
      <c r="AH831310" s="19"/>
      <c r="AI831310" s="19"/>
      <c r="AJ831310" s="19"/>
      <c r="AK831310" s="19"/>
      <c r="AL831310" s="19"/>
      <c r="AM831310" s="19"/>
      <c r="AN831310" s="19"/>
      <c r="AO831310" s="19"/>
      <c r="AP831310"/>
    </row>
    <row r="831311" spans="1:42" s="116" customFormat="1" x14ac:dyDescent="0.3">
      <c r="A831311"/>
      <c r="B831311"/>
      <c r="C831311"/>
      <c r="D831311"/>
      <c r="E831311"/>
      <c r="F831311"/>
      <c r="G831311"/>
      <c r="H831311"/>
      <c r="I831311"/>
      <c r="J831311"/>
      <c r="K831311"/>
      <c r="L831311"/>
      <c r="M831311" s="115"/>
      <c r="N831311" s="115"/>
      <c r="O831311"/>
      <c r="P831311"/>
      <c r="Q831311"/>
      <c r="R831311" s="19"/>
      <c r="S831311" s="19"/>
      <c r="T831311"/>
      <c r="U831311" s="113"/>
      <c r="V831311" s="19"/>
      <c r="W831311" s="19"/>
      <c r="X831311" s="19"/>
      <c r="Y831311" s="19"/>
      <c r="Z831311" s="19"/>
      <c r="AA831311" s="19"/>
      <c r="AB831311" s="19"/>
      <c r="AC831311" s="19"/>
      <c r="AD831311" s="19"/>
      <c r="AE831311" s="19"/>
      <c r="AF831311" s="19"/>
      <c r="AG831311" s="19"/>
      <c r="AH831311" s="19"/>
      <c r="AI831311" s="19"/>
      <c r="AJ831311" s="19"/>
      <c r="AK831311" s="19"/>
      <c r="AL831311" s="19"/>
      <c r="AM831311" s="19"/>
      <c r="AN831311" s="19"/>
      <c r="AO831311" s="19"/>
      <c r="AP831311"/>
    </row>
    <row r="831312" spans="1:42" s="116" customFormat="1" x14ac:dyDescent="0.3">
      <c r="A831312"/>
      <c r="B831312"/>
      <c r="C831312"/>
      <c r="D831312"/>
      <c r="E831312"/>
      <c r="F831312"/>
      <c r="G831312"/>
      <c r="H831312"/>
      <c r="I831312"/>
      <c r="J831312"/>
      <c r="K831312"/>
      <c r="L831312"/>
      <c r="M831312" s="115"/>
      <c r="N831312" s="115"/>
      <c r="O831312"/>
      <c r="P831312"/>
      <c r="Q831312"/>
      <c r="R831312" s="19"/>
      <c r="S831312" s="19"/>
      <c r="T831312"/>
      <c r="U831312" s="113"/>
      <c r="V831312" s="19"/>
      <c r="W831312" s="19"/>
      <c r="X831312" s="19"/>
      <c r="Y831312" s="19"/>
      <c r="Z831312" s="19"/>
      <c r="AA831312" s="19"/>
      <c r="AB831312" s="19"/>
      <c r="AC831312" s="19"/>
      <c r="AD831312" s="19"/>
      <c r="AE831312" s="19"/>
      <c r="AF831312" s="19"/>
      <c r="AG831312" s="19"/>
      <c r="AH831312" s="19"/>
      <c r="AI831312" s="19"/>
      <c r="AJ831312" s="19"/>
      <c r="AK831312" s="19"/>
      <c r="AL831312" s="19"/>
      <c r="AM831312" s="19"/>
      <c r="AN831312" s="19"/>
      <c r="AO831312" s="19"/>
      <c r="AP831312"/>
    </row>
    <row r="831313" spans="1:42" s="116" customFormat="1" x14ac:dyDescent="0.3">
      <c r="A831313"/>
      <c r="B831313"/>
      <c r="C831313"/>
      <c r="D831313"/>
      <c r="E831313"/>
      <c r="F831313"/>
      <c r="G831313"/>
      <c r="H831313"/>
      <c r="I831313"/>
      <c r="J831313"/>
      <c r="K831313"/>
      <c r="L831313"/>
      <c r="M831313" s="115"/>
      <c r="N831313" s="115"/>
      <c r="O831313"/>
      <c r="P831313"/>
      <c r="Q831313"/>
      <c r="R831313" s="19"/>
      <c r="S831313" s="19"/>
      <c r="T831313"/>
      <c r="U831313" s="113"/>
      <c r="V831313" s="19"/>
      <c r="W831313" s="19"/>
      <c r="X831313" s="19"/>
      <c r="Y831313" s="19"/>
      <c r="Z831313" s="19"/>
      <c r="AA831313" s="19"/>
      <c r="AB831313" s="19"/>
      <c r="AC831313" s="19"/>
      <c r="AD831313" s="19"/>
      <c r="AE831313" s="19"/>
      <c r="AF831313" s="19"/>
      <c r="AG831313" s="19"/>
      <c r="AH831313" s="19"/>
      <c r="AI831313" s="19"/>
      <c r="AJ831313" s="19"/>
      <c r="AK831313" s="19"/>
      <c r="AL831313" s="19"/>
      <c r="AM831313" s="19"/>
      <c r="AN831313" s="19"/>
      <c r="AO831313" s="19"/>
      <c r="AP831313"/>
    </row>
    <row r="831314" spans="1:42" s="116" customFormat="1" x14ac:dyDescent="0.3">
      <c r="A831314"/>
      <c r="B831314"/>
      <c r="C831314"/>
      <c r="D831314"/>
      <c r="E831314"/>
      <c r="F831314"/>
      <c r="G831314"/>
      <c r="H831314"/>
      <c r="I831314"/>
      <c r="J831314"/>
      <c r="K831314"/>
      <c r="L831314"/>
      <c r="M831314" s="115"/>
      <c r="N831314" s="115"/>
      <c r="O831314"/>
      <c r="P831314"/>
      <c r="Q831314"/>
      <c r="R831314" s="19"/>
      <c r="S831314" s="19"/>
      <c r="T831314"/>
      <c r="U831314" s="113"/>
      <c r="V831314" s="19"/>
      <c r="W831314" s="19"/>
      <c r="X831314" s="19"/>
      <c r="Y831314" s="19"/>
      <c r="Z831314" s="19"/>
      <c r="AA831314" s="19"/>
      <c r="AB831314" s="19"/>
      <c r="AC831314" s="19"/>
      <c r="AD831314" s="19"/>
      <c r="AE831314" s="19"/>
      <c r="AF831314" s="19"/>
      <c r="AG831314" s="19"/>
      <c r="AH831314" s="19"/>
      <c r="AI831314" s="19"/>
      <c r="AJ831314" s="19"/>
      <c r="AK831314" s="19"/>
      <c r="AL831314" s="19"/>
      <c r="AM831314" s="19"/>
      <c r="AN831314" s="19"/>
      <c r="AO831314" s="19"/>
      <c r="AP831314"/>
    </row>
    <row r="831315" spans="1:42" s="116" customFormat="1" x14ac:dyDescent="0.3">
      <c r="A831315"/>
      <c r="B831315"/>
      <c r="C831315"/>
      <c r="D831315"/>
      <c r="E831315"/>
      <c r="F831315"/>
      <c r="G831315"/>
      <c r="H831315"/>
      <c r="I831315"/>
      <c r="J831315"/>
      <c r="K831315"/>
      <c r="L831315"/>
      <c r="M831315" s="115"/>
      <c r="N831315" s="115"/>
      <c r="O831315"/>
      <c r="P831315"/>
      <c r="Q831315"/>
      <c r="R831315" s="19"/>
      <c r="S831315" s="19"/>
      <c r="T831315"/>
      <c r="U831315" s="113"/>
      <c r="V831315" s="19"/>
      <c r="W831315" s="19"/>
      <c r="X831315" s="19"/>
      <c r="Y831315" s="19"/>
      <c r="Z831315" s="19"/>
      <c r="AA831315" s="19"/>
      <c r="AB831315" s="19"/>
      <c r="AC831315" s="19"/>
      <c r="AD831315" s="19"/>
      <c r="AE831315" s="19"/>
      <c r="AF831315" s="19"/>
      <c r="AG831315" s="19"/>
      <c r="AH831315" s="19"/>
      <c r="AI831315" s="19"/>
      <c r="AJ831315" s="19"/>
      <c r="AK831315" s="19"/>
      <c r="AL831315" s="19"/>
      <c r="AM831315" s="19"/>
      <c r="AN831315" s="19"/>
      <c r="AO831315" s="19"/>
      <c r="AP831315"/>
    </row>
    <row r="831316" spans="1:42" s="116" customFormat="1" x14ac:dyDescent="0.3">
      <c r="A831316"/>
      <c r="B831316"/>
      <c r="C831316"/>
      <c r="D831316"/>
      <c r="E831316"/>
      <c r="F831316"/>
      <c r="G831316"/>
      <c r="H831316"/>
      <c r="I831316"/>
      <c r="J831316"/>
      <c r="K831316"/>
      <c r="L831316"/>
      <c r="M831316" s="115"/>
      <c r="N831316" s="115"/>
      <c r="O831316"/>
      <c r="P831316"/>
      <c r="Q831316"/>
      <c r="R831316" s="19"/>
      <c r="S831316" s="19"/>
      <c r="T831316"/>
      <c r="U831316" s="113"/>
      <c r="V831316" s="19"/>
      <c r="W831316" s="19"/>
      <c r="X831316" s="19"/>
      <c r="Y831316" s="19"/>
      <c r="Z831316" s="19"/>
      <c r="AA831316" s="19"/>
      <c r="AB831316" s="19"/>
      <c r="AC831316" s="19"/>
      <c r="AD831316" s="19"/>
      <c r="AE831316" s="19"/>
      <c r="AF831316" s="19"/>
      <c r="AG831316" s="19"/>
      <c r="AH831316" s="19"/>
      <c r="AI831316" s="19"/>
      <c r="AJ831316" s="19"/>
      <c r="AK831316" s="19"/>
      <c r="AL831316" s="19"/>
      <c r="AM831316" s="19"/>
      <c r="AN831316" s="19"/>
      <c r="AO831316" s="19"/>
      <c r="AP831316"/>
    </row>
    <row r="831317" spans="1:42" s="116" customFormat="1" x14ac:dyDescent="0.3">
      <c r="A831317"/>
      <c r="B831317"/>
      <c r="C831317"/>
      <c r="D831317"/>
      <c r="E831317"/>
      <c r="F831317"/>
      <c r="G831317"/>
      <c r="H831317"/>
      <c r="I831317"/>
      <c r="J831317"/>
      <c r="K831317"/>
      <c r="L831317"/>
      <c r="M831317" s="115"/>
      <c r="N831317" s="115"/>
      <c r="O831317"/>
      <c r="P831317"/>
      <c r="Q831317"/>
      <c r="R831317" s="19"/>
      <c r="S831317" s="19"/>
      <c r="T831317"/>
      <c r="U831317" s="113"/>
      <c r="V831317" s="19"/>
      <c r="W831317" s="19"/>
      <c r="X831317" s="19"/>
      <c r="Y831317" s="19"/>
      <c r="Z831317" s="19"/>
      <c r="AA831317" s="19"/>
      <c r="AB831317" s="19"/>
      <c r="AC831317" s="19"/>
      <c r="AD831317" s="19"/>
      <c r="AE831317" s="19"/>
      <c r="AF831317" s="19"/>
      <c r="AG831317" s="19"/>
      <c r="AH831317" s="19"/>
      <c r="AI831317" s="19"/>
      <c r="AJ831317" s="19"/>
      <c r="AK831317" s="19"/>
      <c r="AL831317" s="19"/>
      <c r="AM831317" s="19"/>
      <c r="AN831317" s="19"/>
      <c r="AO831317" s="19"/>
      <c r="AP831317"/>
    </row>
    <row r="831318" spans="1:42" s="116" customFormat="1" x14ac:dyDescent="0.3">
      <c r="A831318"/>
      <c r="B831318"/>
      <c r="C831318"/>
      <c r="D831318"/>
      <c r="E831318"/>
      <c r="F831318"/>
      <c r="G831318"/>
      <c r="H831318"/>
      <c r="I831318"/>
      <c r="J831318"/>
      <c r="K831318"/>
      <c r="L831318"/>
      <c r="M831318" s="115"/>
      <c r="N831318" s="115"/>
      <c r="O831318"/>
      <c r="P831318"/>
      <c r="Q831318"/>
      <c r="R831318" s="19"/>
      <c r="S831318" s="19"/>
      <c r="T831318"/>
      <c r="U831318" s="113"/>
      <c r="V831318" s="19"/>
      <c r="W831318" s="19"/>
      <c r="X831318" s="19"/>
      <c r="Y831318" s="19"/>
      <c r="Z831318" s="19"/>
      <c r="AA831318" s="19"/>
      <c r="AB831318" s="19"/>
      <c r="AC831318" s="19"/>
      <c r="AD831318" s="19"/>
      <c r="AE831318" s="19"/>
      <c r="AF831318" s="19"/>
      <c r="AG831318" s="19"/>
      <c r="AH831318" s="19"/>
      <c r="AI831318" s="19"/>
      <c r="AJ831318" s="19"/>
      <c r="AK831318" s="19"/>
      <c r="AL831318" s="19"/>
      <c r="AM831318" s="19"/>
      <c r="AN831318" s="19"/>
      <c r="AO831318" s="19"/>
      <c r="AP831318"/>
    </row>
    <row r="831319" spans="1:42" s="116" customFormat="1" x14ac:dyDescent="0.3">
      <c r="A831319"/>
      <c r="B831319"/>
      <c r="C831319"/>
      <c r="D831319"/>
      <c r="E831319"/>
      <c r="F831319"/>
      <c r="G831319"/>
      <c r="H831319"/>
      <c r="I831319"/>
      <c r="J831319"/>
      <c r="K831319"/>
      <c r="L831319"/>
      <c r="M831319" s="115"/>
      <c r="N831319" s="115"/>
      <c r="O831319"/>
      <c r="P831319"/>
      <c r="Q831319"/>
      <c r="R831319" s="19"/>
      <c r="S831319" s="19"/>
      <c r="T831319"/>
      <c r="U831319" s="113"/>
      <c r="V831319" s="19"/>
      <c r="W831319" s="19"/>
      <c r="X831319" s="19"/>
      <c r="Y831319" s="19"/>
      <c r="Z831319" s="19"/>
      <c r="AA831319" s="19"/>
      <c r="AB831319" s="19"/>
      <c r="AC831319" s="19"/>
      <c r="AD831319" s="19"/>
      <c r="AE831319" s="19"/>
      <c r="AF831319" s="19"/>
      <c r="AG831319" s="19"/>
      <c r="AH831319" s="19"/>
      <c r="AI831319" s="19"/>
      <c r="AJ831319" s="19"/>
      <c r="AK831319" s="19"/>
      <c r="AL831319" s="19"/>
      <c r="AM831319" s="19"/>
      <c r="AN831319" s="19"/>
      <c r="AO831319" s="19"/>
      <c r="AP831319"/>
    </row>
    <row r="831320" spans="1:42" s="116" customFormat="1" x14ac:dyDescent="0.3">
      <c r="A831320"/>
      <c r="B831320"/>
      <c r="C831320"/>
      <c r="D831320"/>
      <c r="E831320"/>
      <c r="F831320"/>
      <c r="G831320"/>
      <c r="H831320"/>
      <c r="I831320"/>
      <c r="J831320"/>
      <c r="K831320"/>
      <c r="L831320"/>
      <c r="M831320" s="115"/>
      <c r="N831320" s="115"/>
      <c r="O831320"/>
      <c r="P831320"/>
      <c r="Q831320"/>
      <c r="R831320" s="19"/>
      <c r="S831320" s="19"/>
      <c r="T831320"/>
      <c r="U831320" s="113"/>
      <c r="V831320" s="19"/>
      <c r="W831320" s="19"/>
      <c r="X831320" s="19"/>
      <c r="Y831320" s="19"/>
      <c r="Z831320" s="19"/>
      <c r="AA831320" s="19"/>
      <c r="AB831320" s="19"/>
      <c r="AC831320" s="19"/>
      <c r="AD831320" s="19"/>
      <c r="AE831320" s="19"/>
      <c r="AF831320" s="19"/>
      <c r="AG831320" s="19"/>
      <c r="AH831320" s="19"/>
      <c r="AI831320" s="19"/>
      <c r="AJ831320" s="19"/>
      <c r="AK831320" s="19"/>
      <c r="AL831320" s="19"/>
      <c r="AM831320" s="19"/>
      <c r="AN831320" s="19"/>
      <c r="AO831320" s="19"/>
      <c r="AP831320"/>
    </row>
    <row r="831321" spans="1:42" s="116" customFormat="1" x14ac:dyDescent="0.3">
      <c r="A831321"/>
      <c r="B831321"/>
      <c r="C831321"/>
      <c r="D831321"/>
      <c r="E831321"/>
      <c r="F831321"/>
      <c r="G831321"/>
      <c r="H831321"/>
      <c r="I831321"/>
      <c r="J831321"/>
      <c r="K831321"/>
      <c r="L831321"/>
      <c r="M831321" s="115"/>
      <c r="N831321" s="115"/>
      <c r="O831321"/>
      <c r="P831321"/>
      <c r="Q831321"/>
      <c r="R831321" s="19"/>
      <c r="S831321" s="19"/>
      <c r="T831321"/>
      <c r="U831321" s="113"/>
      <c r="V831321" s="19"/>
      <c r="W831321" s="19"/>
      <c r="X831321" s="19"/>
      <c r="Y831321" s="19"/>
      <c r="Z831321" s="19"/>
      <c r="AA831321" s="19"/>
      <c r="AB831321" s="19"/>
      <c r="AC831321" s="19"/>
      <c r="AD831321" s="19"/>
      <c r="AE831321" s="19"/>
      <c r="AF831321" s="19"/>
      <c r="AG831321" s="19"/>
      <c r="AH831321" s="19"/>
      <c r="AI831321" s="19"/>
      <c r="AJ831321" s="19"/>
      <c r="AK831321" s="19"/>
      <c r="AL831321" s="19"/>
      <c r="AM831321" s="19"/>
      <c r="AN831321" s="19"/>
      <c r="AO831321" s="19"/>
      <c r="AP831321"/>
    </row>
    <row r="831322" spans="1:42" s="116" customFormat="1" x14ac:dyDescent="0.3">
      <c r="A831322"/>
      <c r="B831322"/>
      <c r="C831322"/>
      <c r="D831322"/>
      <c r="E831322"/>
      <c r="F831322"/>
      <c r="G831322"/>
      <c r="H831322"/>
      <c r="I831322"/>
      <c r="J831322"/>
      <c r="K831322"/>
      <c r="L831322"/>
      <c r="M831322" s="115"/>
      <c r="N831322" s="115"/>
      <c r="O831322"/>
      <c r="P831322"/>
      <c r="Q831322"/>
      <c r="R831322" s="19"/>
      <c r="S831322" s="19"/>
      <c r="T831322"/>
      <c r="U831322" s="113"/>
      <c r="V831322" s="19"/>
      <c r="W831322" s="19"/>
      <c r="X831322" s="19"/>
      <c r="Y831322" s="19"/>
      <c r="Z831322" s="19"/>
      <c r="AA831322" s="19"/>
      <c r="AB831322" s="19"/>
      <c r="AC831322" s="19"/>
      <c r="AD831322" s="19"/>
      <c r="AE831322" s="19"/>
      <c r="AF831322" s="19"/>
      <c r="AG831322" s="19"/>
      <c r="AH831322" s="19"/>
      <c r="AI831322" s="19"/>
      <c r="AJ831322" s="19"/>
      <c r="AK831322" s="19"/>
      <c r="AL831322" s="19"/>
      <c r="AM831322" s="19"/>
      <c r="AN831322" s="19"/>
      <c r="AO831322" s="19"/>
      <c r="AP831322"/>
    </row>
    <row r="831323" spans="1:42" s="116" customFormat="1" x14ac:dyDescent="0.3">
      <c r="A831323"/>
      <c r="B831323"/>
      <c r="C831323"/>
      <c r="D831323"/>
      <c r="E831323"/>
      <c r="F831323"/>
      <c r="G831323"/>
      <c r="H831323"/>
      <c r="I831323"/>
      <c r="J831323"/>
      <c r="K831323"/>
      <c r="L831323"/>
      <c r="M831323" s="115"/>
      <c r="N831323" s="115"/>
      <c r="O831323"/>
      <c r="P831323"/>
      <c r="Q831323"/>
      <c r="R831323" s="19"/>
      <c r="S831323" s="19"/>
      <c r="T831323"/>
      <c r="U831323" s="113"/>
      <c r="V831323" s="19"/>
      <c r="W831323" s="19"/>
      <c r="X831323" s="19"/>
      <c r="Y831323" s="19"/>
      <c r="Z831323" s="19"/>
      <c r="AA831323" s="19"/>
      <c r="AB831323" s="19"/>
      <c r="AC831323" s="19"/>
      <c r="AD831323" s="19"/>
      <c r="AE831323" s="19"/>
      <c r="AF831323" s="19"/>
      <c r="AG831323" s="19"/>
      <c r="AH831323" s="19"/>
      <c r="AI831323" s="19"/>
      <c r="AJ831323" s="19"/>
      <c r="AK831323" s="19"/>
      <c r="AL831323" s="19"/>
      <c r="AM831323" s="19"/>
      <c r="AN831323" s="19"/>
      <c r="AO831323" s="19"/>
      <c r="AP831323"/>
    </row>
    <row r="831324" spans="1:42" s="116" customFormat="1" x14ac:dyDescent="0.3">
      <c r="A831324"/>
      <c r="B831324"/>
      <c r="C831324"/>
      <c r="D831324"/>
      <c r="E831324"/>
      <c r="F831324"/>
      <c r="G831324"/>
      <c r="H831324"/>
      <c r="I831324"/>
      <c r="J831324"/>
      <c r="K831324"/>
      <c r="L831324"/>
      <c r="M831324" s="115"/>
      <c r="N831324" s="115"/>
      <c r="O831324"/>
      <c r="P831324"/>
      <c r="Q831324"/>
      <c r="R831324" s="19"/>
      <c r="S831324" s="19"/>
      <c r="T831324"/>
      <c r="U831324" s="113"/>
      <c r="V831324" s="19"/>
      <c r="W831324" s="19"/>
      <c r="X831324" s="19"/>
      <c r="Y831324" s="19"/>
      <c r="Z831324" s="19"/>
      <c r="AA831324" s="19"/>
      <c r="AB831324" s="19"/>
      <c r="AC831324" s="19"/>
      <c r="AD831324" s="19"/>
      <c r="AE831324" s="19"/>
      <c r="AF831324" s="19"/>
      <c r="AG831324" s="19"/>
      <c r="AH831324" s="19"/>
      <c r="AI831324" s="19"/>
      <c r="AJ831324" s="19"/>
      <c r="AK831324" s="19"/>
      <c r="AL831324" s="19"/>
      <c r="AM831324" s="19"/>
      <c r="AN831324" s="19"/>
      <c r="AO831324" s="19"/>
      <c r="AP831324"/>
    </row>
    <row r="831325" spans="1:42" s="116" customFormat="1" x14ac:dyDescent="0.3">
      <c r="A831325"/>
      <c r="B831325"/>
      <c r="C831325"/>
      <c r="D831325"/>
      <c r="E831325"/>
      <c r="F831325"/>
      <c r="G831325"/>
      <c r="H831325"/>
      <c r="I831325"/>
      <c r="J831325"/>
      <c r="K831325"/>
      <c r="L831325"/>
      <c r="M831325" s="115"/>
      <c r="N831325" s="115"/>
      <c r="O831325"/>
      <c r="P831325"/>
      <c r="Q831325"/>
      <c r="R831325" s="19"/>
      <c r="S831325" s="19"/>
      <c r="T831325"/>
      <c r="U831325" s="113"/>
      <c r="V831325" s="19"/>
      <c r="W831325" s="19"/>
      <c r="X831325" s="19"/>
      <c r="Y831325" s="19"/>
      <c r="Z831325" s="19"/>
      <c r="AA831325" s="19"/>
      <c r="AB831325" s="19"/>
      <c r="AC831325" s="19"/>
      <c r="AD831325" s="19"/>
      <c r="AE831325" s="19"/>
      <c r="AF831325" s="19"/>
      <c r="AG831325" s="19"/>
      <c r="AH831325" s="19"/>
      <c r="AI831325" s="19"/>
      <c r="AJ831325" s="19"/>
      <c r="AK831325" s="19"/>
      <c r="AL831325" s="19"/>
      <c r="AM831325" s="19"/>
      <c r="AN831325" s="19"/>
      <c r="AO831325" s="19"/>
      <c r="AP831325"/>
    </row>
    <row r="831326" spans="1:42" s="116" customFormat="1" x14ac:dyDescent="0.3">
      <c r="A831326"/>
      <c r="B831326"/>
      <c r="C831326"/>
      <c r="D831326"/>
      <c r="E831326"/>
      <c r="F831326"/>
      <c r="G831326"/>
      <c r="H831326"/>
      <c r="I831326"/>
      <c r="J831326"/>
      <c r="K831326"/>
      <c r="L831326"/>
      <c r="M831326" s="115"/>
      <c r="N831326" s="115"/>
      <c r="O831326"/>
      <c r="P831326"/>
      <c r="Q831326"/>
      <c r="R831326" s="19"/>
      <c r="S831326" s="19"/>
      <c r="T831326"/>
      <c r="U831326" s="113"/>
      <c r="V831326" s="19"/>
      <c r="W831326" s="19"/>
      <c r="X831326" s="19"/>
      <c r="Y831326" s="19"/>
      <c r="Z831326" s="19"/>
      <c r="AA831326" s="19"/>
      <c r="AB831326" s="19"/>
      <c r="AC831326" s="19"/>
      <c r="AD831326" s="19"/>
      <c r="AE831326" s="19"/>
      <c r="AF831326" s="19"/>
      <c r="AG831326" s="19"/>
      <c r="AH831326" s="19"/>
      <c r="AI831326" s="19"/>
      <c r="AJ831326" s="19"/>
      <c r="AK831326" s="19"/>
      <c r="AL831326" s="19"/>
      <c r="AM831326" s="19"/>
      <c r="AN831326" s="19"/>
      <c r="AO831326" s="19"/>
      <c r="AP831326"/>
    </row>
    <row r="831327" spans="1:42" s="116" customFormat="1" x14ac:dyDescent="0.3">
      <c r="A831327"/>
      <c r="B831327"/>
      <c r="C831327"/>
      <c r="D831327"/>
      <c r="E831327"/>
      <c r="F831327"/>
      <c r="G831327"/>
      <c r="H831327"/>
      <c r="I831327"/>
      <c r="J831327"/>
      <c r="K831327"/>
      <c r="L831327"/>
      <c r="M831327" s="115"/>
      <c r="N831327" s="115"/>
      <c r="O831327"/>
      <c r="P831327"/>
      <c r="Q831327"/>
      <c r="R831327" s="19"/>
      <c r="S831327" s="19"/>
      <c r="T831327"/>
      <c r="U831327" s="113"/>
      <c r="V831327" s="19"/>
      <c r="W831327" s="19"/>
      <c r="X831327" s="19"/>
      <c r="Y831327" s="19"/>
      <c r="Z831327" s="19"/>
      <c r="AA831327" s="19"/>
      <c r="AB831327" s="19"/>
      <c r="AC831327" s="19"/>
      <c r="AD831327" s="19"/>
      <c r="AE831327" s="19"/>
      <c r="AF831327" s="19"/>
      <c r="AG831327" s="19"/>
      <c r="AH831327" s="19"/>
      <c r="AI831327" s="19"/>
      <c r="AJ831327" s="19"/>
      <c r="AK831327" s="19"/>
      <c r="AL831327" s="19"/>
      <c r="AM831327" s="19"/>
      <c r="AN831327" s="19"/>
      <c r="AO831327" s="19"/>
      <c r="AP831327"/>
    </row>
    <row r="831328" spans="1:42" s="116" customFormat="1" x14ac:dyDescent="0.3">
      <c r="A831328"/>
      <c r="B831328"/>
      <c r="C831328"/>
      <c r="D831328"/>
      <c r="E831328"/>
      <c r="F831328"/>
      <c r="G831328"/>
      <c r="H831328"/>
      <c r="I831328"/>
      <c r="J831328"/>
      <c r="K831328"/>
      <c r="L831328"/>
      <c r="M831328" s="115"/>
      <c r="N831328" s="115"/>
      <c r="O831328"/>
      <c r="P831328"/>
      <c r="Q831328"/>
      <c r="R831328" s="19"/>
      <c r="S831328" s="19"/>
      <c r="T831328"/>
      <c r="U831328" s="113"/>
      <c r="V831328" s="19"/>
      <c r="W831328" s="19"/>
      <c r="X831328" s="19"/>
      <c r="Y831328" s="19"/>
      <c r="Z831328" s="19"/>
      <c r="AA831328" s="19"/>
      <c r="AB831328" s="19"/>
      <c r="AC831328" s="19"/>
      <c r="AD831328" s="19"/>
      <c r="AE831328" s="19"/>
      <c r="AF831328" s="19"/>
      <c r="AG831328" s="19"/>
      <c r="AH831328" s="19"/>
      <c r="AI831328" s="19"/>
      <c r="AJ831328" s="19"/>
      <c r="AK831328" s="19"/>
      <c r="AL831328" s="19"/>
      <c r="AM831328" s="19"/>
      <c r="AN831328" s="19"/>
      <c r="AO831328" s="19"/>
      <c r="AP831328"/>
    </row>
    <row r="831329" spans="1:42" s="116" customFormat="1" x14ac:dyDescent="0.3">
      <c r="A831329"/>
      <c r="B831329"/>
      <c r="C831329"/>
      <c r="D831329"/>
      <c r="E831329"/>
      <c r="F831329"/>
      <c r="G831329"/>
      <c r="H831329"/>
      <c r="I831329"/>
      <c r="J831329"/>
      <c r="K831329"/>
      <c r="L831329"/>
      <c r="M831329" s="115"/>
      <c r="N831329" s="115"/>
      <c r="O831329"/>
      <c r="P831329"/>
      <c r="Q831329"/>
      <c r="R831329" s="19"/>
      <c r="S831329" s="19"/>
      <c r="T831329"/>
      <c r="U831329" s="113"/>
      <c r="V831329" s="19"/>
      <c r="W831329" s="19"/>
      <c r="X831329" s="19"/>
      <c r="Y831329" s="19"/>
      <c r="Z831329" s="19"/>
      <c r="AA831329" s="19"/>
      <c r="AB831329" s="19"/>
      <c r="AC831329" s="19"/>
      <c r="AD831329" s="19"/>
      <c r="AE831329" s="19"/>
      <c r="AF831329" s="19"/>
      <c r="AG831329" s="19"/>
      <c r="AH831329" s="19"/>
      <c r="AI831329" s="19"/>
      <c r="AJ831329" s="19"/>
      <c r="AK831329" s="19"/>
      <c r="AL831329" s="19"/>
      <c r="AM831329" s="19"/>
      <c r="AN831329" s="19"/>
      <c r="AO831329" s="19"/>
      <c r="AP831329"/>
    </row>
    <row r="831330" spans="1:42" s="116" customFormat="1" x14ac:dyDescent="0.3">
      <c r="A831330"/>
      <c r="B831330"/>
      <c r="C831330"/>
      <c r="D831330"/>
      <c r="E831330"/>
      <c r="F831330"/>
      <c r="G831330"/>
      <c r="H831330"/>
      <c r="I831330"/>
      <c r="J831330"/>
      <c r="K831330"/>
      <c r="L831330"/>
      <c r="M831330" s="115"/>
      <c r="N831330" s="115"/>
      <c r="O831330"/>
      <c r="P831330"/>
      <c r="Q831330"/>
      <c r="R831330" s="19"/>
      <c r="S831330" s="19"/>
      <c r="T831330"/>
      <c r="U831330" s="113"/>
      <c r="V831330" s="19"/>
      <c r="W831330" s="19"/>
      <c r="X831330" s="19"/>
      <c r="Y831330" s="19"/>
      <c r="Z831330" s="19"/>
      <c r="AA831330" s="19"/>
      <c r="AB831330" s="19"/>
      <c r="AC831330" s="19"/>
      <c r="AD831330" s="19"/>
      <c r="AE831330" s="19"/>
      <c r="AF831330" s="19"/>
      <c r="AG831330" s="19"/>
      <c r="AH831330" s="19"/>
      <c r="AI831330" s="19"/>
      <c r="AJ831330" s="19"/>
      <c r="AK831330" s="19"/>
      <c r="AL831330" s="19"/>
      <c r="AM831330" s="19"/>
      <c r="AN831330" s="19"/>
      <c r="AO831330" s="19"/>
      <c r="AP831330"/>
    </row>
    <row r="831331" spans="1:42" s="116" customFormat="1" x14ac:dyDescent="0.3">
      <c r="A831331"/>
      <c r="B831331"/>
      <c r="C831331"/>
      <c r="D831331"/>
      <c r="E831331"/>
      <c r="F831331"/>
      <c r="G831331"/>
      <c r="H831331"/>
      <c r="I831331"/>
      <c r="J831331"/>
      <c r="K831331"/>
      <c r="L831331"/>
      <c r="M831331" s="115"/>
      <c r="N831331" s="115"/>
      <c r="O831331"/>
      <c r="P831331"/>
      <c r="Q831331"/>
      <c r="R831331" s="19"/>
      <c r="S831331" s="19"/>
      <c r="T831331"/>
      <c r="U831331" s="113"/>
      <c r="V831331" s="19"/>
      <c r="W831331" s="19"/>
      <c r="X831331" s="19"/>
      <c r="Y831331" s="19"/>
      <c r="Z831331" s="19"/>
      <c r="AA831331" s="19"/>
      <c r="AB831331" s="19"/>
      <c r="AC831331" s="19"/>
      <c r="AD831331" s="19"/>
      <c r="AE831331" s="19"/>
      <c r="AF831331" s="19"/>
      <c r="AG831331" s="19"/>
      <c r="AH831331" s="19"/>
      <c r="AI831331" s="19"/>
      <c r="AJ831331" s="19"/>
      <c r="AK831331" s="19"/>
      <c r="AL831331" s="19"/>
      <c r="AM831331" s="19"/>
      <c r="AN831331" s="19"/>
      <c r="AO831331" s="19"/>
      <c r="AP831331"/>
    </row>
    <row r="831332" spans="1:42" s="116" customFormat="1" x14ac:dyDescent="0.3">
      <c r="A831332"/>
      <c r="B831332"/>
      <c r="C831332"/>
      <c r="D831332"/>
      <c r="E831332"/>
      <c r="F831332"/>
      <c r="G831332"/>
      <c r="H831332"/>
      <c r="I831332"/>
      <c r="J831332"/>
      <c r="K831332"/>
      <c r="L831332"/>
      <c r="M831332" s="115"/>
      <c r="N831332" s="115"/>
      <c r="O831332"/>
      <c r="P831332"/>
      <c r="Q831332"/>
      <c r="R831332" s="19"/>
      <c r="S831332" s="19"/>
      <c r="T831332"/>
      <c r="U831332" s="113"/>
      <c r="V831332" s="19"/>
      <c r="W831332" s="19"/>
      <c r="X831332" s="19"/>
      <c r="Y831332" s="19"/>
      <c r="Z831332" s="19"/>
      <c r="AA831332" s="19"/>
      <c r="AB831332" s="19"/>
      <c r="AC831332" s="19"/>
      <c r="AD831332" s="19"/>
      <c r="AE831332" s="19"/>
      <c r="AF831332" s="19"/>
      <c r="AG831332" s="19"/>
      <c r="AH831332" s="19"/>
      <c r="AI831332" s="19"/>
      <c r="AJ831332" s="19"/>
      <c r="AK831332" s="19"/>
      <c r="AL831332" s="19"/>
      <c r="AM831332" s="19"/>
      <c r="AN831332" s="19"/>
      <c r="AO831332" s="19"/>
      <c r="AP831332"/>
    </row>
    <row r="831333" spans="1:42" s="116" customFormat="1" x14ac:dyDescent="0.3">
      <c r="A831333"/>
      <c r="B831333"/>
      <c r="C831333"/>
      <c r="D831333"/>
      <c r="E831333"/>
      <c r="F831333"/>
      <c r="G831333"/>
      <c r="H831333"/>
      <c r="I831333"/>
      <c r="J831333"/>
      <c r="K831333"/>
      <c r="L831333"/>
      <c r="M831333" s="115"/>
      <c r="N831333" s="115"/>
      <c r="O831333"/>
      <c r="P831333"/>
      <c r="Q831333"/>
      <c r="R831333" s="19"/>
      <c r="S831333" s="19"/>
      <c r="T831333"/>
      <c r="U831333" s="113"/>
      <c r="V831333" s="19"/>
      <c r="W831333" s="19"/>
      <c r="X831333" s="19"/>
      <c r="Y831333" s="19"/>
      <c r="Z831333" s="19"/>
      <c r="AA831333" s="19"/>
      <c r="AB831333" s="19"/>
      <c r="AC831333" s="19"/>
      <c r="AD831333" s="19"/>
      <c r="AE831333" s="19"/>
      <c r="AF831333" s="19"/>
      <c r="AG831333" s="19"/>
      <c r="AH831333" s="19"/>
      <c r="AI831333" s="19"/>
      <c r="AJ831333" s="19"/>
      <c r="AK831333" s="19"/>
      <c r="AL831333" s="19"/>
      <c r="AM831333" s="19"/>
      <c r="AN831333" s="19"/>
      <c r="AO831333" s="19"/>
      <c r="AP831333"/>
    </row>
    <row r="831334" spans="1:42" s="116" customFormat="1" x14ac:dyDescent="0.3">
      <c r="A831334"/>
      <c r="B831334"/>
      <c r="C831334"/>
      <c r="D831334"/>
      <c r="E831334"/>
      <c r="F831334"/>
      <c r="G831334"/>
      <c r="H831334"/>
      <c r="I831334"/>
      <c r="J831334"/>
      <c r="K831334"/>
      <c r="L831334"/>
      <c r="M831334" s="115"/>
      <c r="N831334" s="115"/>
      <c r="O831334"/>
      <c r="P831334"/>
      <c r="Q831334"/>
      <c r="R831334" s="19"/>
      <c r="S831334" s="19"/>
      <c r="T831334"/>
      <c r="U831334" s="113"/>
      <c r="V831334" s="19"/>
      <c r="W831334" s="19"/>
      <c r="X831334" s="19"/>
      <c r="Y831334" s="19"/>
      <c r="Z831334" s="19"/>
      <c r="AA831334" s="19"/>
      <c r="AB831334" s="19"/>
      <c r="AC831334" s="19"/>
      <c r="AD831334" s="19"/>
      <c r="AE831334" s="19"/>
      <c r="AF831334" s="19"/>
      <c r="AG831334" s="19"/>
      <c r="AH831334" s="19"/>
      <c r="AI831334" s="19"/>
      <c r="AJ831334" s="19"/>
      <c r="AK831334" s="19"/>
      <c r="AL831334" s="19"/>
      <c r="AM831334" s="19"/>
      <c r="AN831334" s="19"/>
      <c r="AO831334" s="19"/>
      <c r="AP831334"/>
    </row>
    <row r="831335" spans="1:42" s="116" customFormat="1" x14ac:dyDescent="0.3">
      <c r="A831335"/>
      <c r="B831335"/>
      <c r="C831335"/>
      <c r="D831335"/>
      <c r="E831335"/>
      <c r="F831335"/>
      <c r="G831335"/>
      <c r="H831335"/>
      <c r="I831335"/>
      <c r="J831335"/>
      <c r="K831335"/>
      <c r="L831335"/>
      <c r="M831335" s="115"/>
      <c r="N831335" s="115"/>
      <c r="O831335"/>
      <c r="P831335"/>
      <c r="Q831335"/>
      <c r="R831335" s="19"/>
      <c r="S831335" s="19"/>
      <c r="T831335"/>
      <c r="U831335" s="113"/>
      <c r="V831335" s="19"/>
      <c r="W831335" s="19"/>
      <c r="X831335" s="19"/>
      <c r="Y831335" s="19"/>
      <c r="Z831335" s="19"/>
      <c r="AA831335" s="19"/>
      <c r="AB831335" s="19"/>
      <c r="AC831335" s="19"/>
      <c r="AD831335" s="19"/>
      <c r="AE831335" s="19"/>
      <c r="AF831335" s="19"/>
      <c r="AG831335" s="19"/>
      <c r="AH831335" s="19"/>
      <c r="AI831335" s="19"/>
      <c r="AJ831335" s="19"/>
      <c r="AK831335" s="19"/>
      <c r="AL831335" s="19"/>
      <c r="AM831335" s="19"/>
      <c r="AN831335" s="19"/>
      <c r="AO831335" s="19"/>
      <c r="AP831335"/>
    </row>
    <row r="831336" spans="1:42" s="116" customFormat="1" x14ac:dyDescent="0.3">
      <c r="A831336"/>
      <c r="B831336"/>
      <c r="C831336"/>
      <c r="D831336"/>
      <c r="E831336"/>
      <c r="F831336"/>
      <c r="G831336"/>
      <c r="H831336"/>
      <c r="I831336"/>
      <c r="J831336"/>
      <c r="K831336"/>
      <c r="L831336"/>
      <c r="M831336" s="115"/>
      <c r="N831336" s="115"/>
      <c r="O831336"/>
      <c r="P831336"/>
      <c r="Q831336"/>
      <c r="R831336" s="19"/>
      <c r="S831336" s="19"/>
      <c r="T831336"/>
      <c r="U831336" s="113"/>
      <c r="V831336" s="19"/>
      <c r="W831336" s="19"/>
      <c r="X831336" s="19"/>
      <c r="Y831336" s="19"/>
      <c r="Z831336" s="19"/>
      <c r="AA831336" s="19"/>
      <c r="AB831336" s="19"/>
      <c r="AC831336" s="19"/>
      <c r="AD831336" s="19"/>
      <c r="AE831336" s="19"/>
      <c r="AF831336" s="19"/>
      <c r="AG831336" s="19"/>
      <c r="AH831336" s="19"/>
      <c r="AI831336" s="19"/>
      <c r="AJ831336" s="19"/>
      <c r="AK831336" s="19"/>
      <c r="AL831336" s="19"/>
      <c r="AM831336" s="19"/>
      <c r="AN831336" s="19"/>
      <c r="AO831336" s="19"/>
      <c r="AP831336"/>
    </row>
    <row r="831337" spans="1:42" s="116" customFormat="1" x14ac:dyDescent="0.3">
      <c r="A831337"/>
      <c r="B831337"/>
      <c r="C831337"/>
      <c r="D831337"/>
      <c r="E831337"/>
      <c r="F831337"/>
      <c r="G831337"/>
      <c r="H831337"/>
      <c r="I831337"/>
      <c r="J831337"/>
      <c r="K831337"/>
      <c r="L831337"/>
      <c r="M831337" s="115"/>
      <c r="N831337" s="115"/>
      <c r="O831337"/>
      <c r="P831337"/>
      <c r="Q831337"/>
      <c r="R831337" s="19"/>
      <c r="S831337" s="19"/>
      <c r="T831337"/>
      <c r="U831337" s="113"/>
      <c r="V831337" s="19"/>
      <c r="W831337" s="19"/>
      <c r="X831337" s="19"/>
      <c r="Y831337" s="19"/>
      <c r="Z831337" s="19"/>
      <c r="AA831337" s="19"/>
      <c r="AB831337" s="19"/>
      <c r="AC831337" s="19"/>
      <c r="AD831337" s="19"/>
      <c r="AE831337" s="19"/>
      <c r="AF831337" s="19"/>
      <c r="AG831337" s="19"/>
      <c r="AH831337" s="19"/>
      <c r="AI831337" s="19"/>
      <c r="AJ831337" s="19"/>
      <c r="AK831337" s="19"/>
      <c r="AL831337" s="19"/>
      <c r="AM831337" s="19"/>
      <c r="AN831337" s="19"/>
      <c r="AO831337" s="19"/>
      <c r="AP831337"/>
    </row>
    <row r="831338" spans="1:42" s="116" customFormat="1" x14ac:dyDescent="0.3">
      <c r="A831338"/>
      <c r="B831338"/>
      <c r="C831338"/>
      <c r="D831338"/>
      <c r="E831338"/>
      <c r="F831338"/>
      <c r="G831338"/>
      <c r="H831338"/>
      <c r="I831338"/>
      <c r="J831338"/>
      <c r="K831338"/>
      <c r="L831338"/>
      <c r="M831338" s="115"/>
      <c r="N831338" s="115"/>
      <c r="O831338"/>
      <c r="P831338"/>
      <c r="Q831338"/>
      <c r="R831338" s="19"/>
      <c r="S831338" s="19"/>
      <c r="T831338"/>
      <c r="U831338" s="113"/>
      <c r="V831338" s="19"/>
      <c r="W831338" s="19"/>
      <c r="X831338" s="19"/>
      <c r="Y831338" s="19"/>
      <c r="Z831338" s="19"/>
      <c r="AA831338" s="19"/>
      <c r="AB831338" s="19"/>
      <c r="AC831338" s="19"/>
      <c r="AD831338" s="19"/>
      <c r="AE831338" s="19"/>
      <c r="AF831338" s="19"/>
      <c r="AG831338" s="19"/>
      <c r="AH831338" s="19"/>
      <c r="AI831338" s="19"/>
      <c r="AJ831338" s="19"/>
      <c r="AK831338" s="19"/>
      <c r="AL831338" s="19"/>
      <c r="AM831338" s="19"/>
      <c r="AN831338" s="19"/>
      <c r="AO831338" s="19"/>
      <c r="AP831338"/>
    </row>
    <row r="831339" spans="1:42" s="116" customFormat="1" x14ac:dyDescent="0.3">
      <c r="A831339"/>
      <c r="B831339"/>
      <c r="C831339"/>
      <c r="D831339"/>
      <c r="E831339"/>
      <c r="F831339"/>
      <c r="G831339"/>
      <c r="H831339"/>
      <c r="I831339"/>
      <c r="J831339"/>
      <c r="K831339"/>
      <c r="L831339"/>
      <c r="M831339" s="115"/>
      <c r="N831339" s="115"/>
      <c r="O831339"/>
      <c r="P831339"/>
      <c r="Q831339"/>
      <c r="R831339" s="19"/>
      <c r="S831339" s="19"/>
      <c r="T831339"/>
      <c r="U831339" s="113"/>
      <c r="V831339" s="19"/>
      <c r="W831339" s="19"/>
      <c r="X831339" s="19"/>
      <c r="Y831339" s="19"/>
      <c r="Z831339" s="19"/>
      <c r="AA831339" s="19"/>
      <c r="AB831339" s="19"/>
      <c r="AC831339" s="19"/>
      <c r="AD831339" s="19"/>
      <c r="AE831339" s="19"/>
      <c r="AF831339" s="19"/>
      <c r="AG831339" s="19"/>
      <c r="AH831339" s="19"/>
      <c r="AI831339" s="19"/>
      <c r="AJ831339" s="19"/>
      <c r="AK831339" s="19"/>
      <c r="AL831339" s="19"/>
      <c r="AM831339" s="19"/>
      <c r="AN831339" s="19"/>
      <c r="AO831339" s="19"/>
      <c r="AP831339"/>
    </row>
    <row r="831340" spans="1:42" s="116" customFormat="1" x14ac:dyDescent="0.3">
      <c r="A831340"/>
      <c r="B831340"/>
      <c r="C831340"/>
      <c r="D831340"/>
      <c r="E831340"/>
      <c r="F831340"/>
      <c r="G831340"/>
      <c r="H831340"/>
      <c r="I831340"/>
      <c r="J831340"/>
      <c r="K831340"/>
      <c r="L831340"/>
      <c r="M831340" s="115"/>
      <c r="N831340" s="115"/>
      <c r="O831340"/>
      <c r="P831340"/>
      <c r="Q831340"/>
      <c r="R831340" s="19"/>
      <c r="S831340" s="19"/>
      <c r="T831340"/>
      <c r="U831340" s="113"/>
      <c r="V831340" s="19"/>
      <c r="W831340" s="19"/>
      <c r="X831340" s="19"/>
      <c r="Y831340" s="19"/>
      <c r="Z831340" s="19"/>
      <c r="AA831340" s="19"/>
      <c r="AB831340" s="19"/>
      <c r="AC831340" s="19"/>
      <c r="AD831340" s="19"/>
      <c r="AE831340" s="19"/>
      <c r="AF831340" s="19"/>
      <c r="AG831340" s="19"/>
      <c r="AH831340" s="19"/>
      <c r="AI831340" s="19"/>
      <c r="AJ831340" s="19"/>
      <c r="AK831340" s="19"/>
      <c r="AL831340" s="19"/>
      <c r="AM831340" s="19"/>
      <c r="AN831340" s="19"/>
      <c r="AO831340" s="19"/>
      <c r="AP831340"/>
    </row>
    <row r="831341" spans="1:42" s="116" customFormat="1" x14ac:dyDescent="0.3">
      <c r="A831341"/>
      <c r="B831341"/>
      <c r="C831341"/>
      <c r="D831341"/>
      <c r="E831341"/>
      <c r="F831341"/>
      <c r="G831341"/>
      <c r="H831341"/>
      <c r="I831341"/>
      <c r="J831341"/>
      <c r="K831341"/>
      <c r="L831341"/>
      <c r="M831341" s="115"/>
      <c r="N831341" s="115"/>
      <c r="O831341"/>
      <c r="P831341"/>
      <c r="Q831341"/>
      <c r="R831341" s="19"/>
      <c r="S831341" s="19"/>
      <c r="T831341"/>
      <c r="U831341" s="113"/>
      <c r="V831341" s="19"/>
      <c r="W831341" s="19"/>
      <c r="X831341" s="19"/>
      <c r="Y831341" s="19"/>
      <c r="Z831341" s="19"/>
      <c r="AA831341" s="19"/>
      <c r="AB831341" s="19"/>
      <c r="AC831341" s="19"/>
      <c r="AD831341" s="19"/>
      <c r="AE831341" s="19"/>
      <c r="AF831341" s="19"/>
      <c r="AG831341" s="19"/>
      <c r="AH831341" s="19"/>
      <c r="AI831341" s="19"/>
      <c r="AJ831341" s="19"/>
      <c r="AK831341" s="19"/>
      <c r="AL831341" s="19"/>
      <c r="AM831341" s="19"/>
      <c r="AN831341" s="19"/>
      <c r="AO831341" s="19"/>
      <c r="AP831341"/>
    </row>
    <row r="831342" spans="1:42" s="116" customFormat="1" x14ac:dyDescent="0.3">
      <c r="A831342"/>
      <c r="B831342"/>
      <c r="C831342"/>
      <c r="D831342"/>
      <c r="E831342"/>
      <c r="F831342"/>
      <c r="G831342"/>
      <c r="H831342"/>
      <c r="I831342"/>
      <c r="J831342"/>
      <c r="K831342"/>
      <c r="L831342"/>
      <c r="M831342" s="115"/>
      <c r="N831342" s="115"/>
      <c r="O831342"/>
      <c r="P831342"/>
      <c r="Q831342"/>
      <c r="R831342" s="19"/>
      <c r="S831342" s="19"/>
      <c r="T831342"/>
      <c r="U831342" s="113"/>
      <c r="V831342" s="19"/>
      <c r="W831342" s="19"/>
      <c r="X831342" s="19"/>
      <c r="Y831342" s="19"/>
      <c r="Z831342" s="19"/>
      <c r="AA831342" s="19"/>
      <c r="AB831342" s="19"/>
      <c r="AC831342" s="19"/>
      <c r="AD831342" s="19"/>
      <c r="AE831342" s="19"/>
      <c r="AF831342" s="19"/>
      <c r="AG831342" s="19"/>
      <c r="AH831342" s="19"/>
      <c r="AI831342" s="19"/>
      <c r="AJ831342" s="19"/>
      <c r="AK831342" s="19"/>
      <c r="AL831342" s="19"/>
      <c r="AM831342" s="19"/>
      <c r="AN831342" s="19"/>
      <c r="AO831342" s="19"/>
      <c r="AP831342"/>
    </row>
    <row r="831343" spans="1:42" s="116" customFormat="1" x14ac:dyDescent="0.3">
      <c r="A831343"/>
      <c r="B831343"/>
      <c r="C831343"/>
      <c r="D831343"/>
      <c r="E831343"/>
      <c r="F831343"/>
      <c r="G831343"/>
      <c r="H831343"/>
      <c r="I831343"/>
      <c r="J831343"/>
      <c r="K831343"/>
      <c r="L831343"/>
      <c r="M831343" s="115"/>
      <c r="N831343" s="115"/>
      <c r="O831343"/>
      <c r="P831343"/>
      <c r="Q831343"/>
      <c r="R831343" s="19"/>
      <c r="S831343" s="19"/>
      <c r="T831343"/>
      <c r="U831343" s="113"/>
      <c r="V831343" s="19"/>
      <c r="W831343" s="19"/>
      <c r="X831343" s="19"/>
      <c r="Y831343" s="19"/>
      <c r="Z831343" s="19"/>
      <c r="AA831343" s="19"/>
      <c r="AB831343" s="19"/>
      <c r="AC831343" s="19"/>
      <c r="AD831343" s="19"/>
      <c r="AE831343" s="19"/>
      <c r="AF831343" s="19"/>
      <c r="AG831343" s="19"/>
      <c r="AH831343" s="19"/>
      <c r="AI831343" s="19"/>
      <c r="AJ831343" s="19"/>
      <c r="AK831343" s="19"/>
      <c r="AL831343" s="19"/>
      <c r="AM831343" s="19"/>
      <c r="AN831343" s="19"/>
      <c r="AO831343" s="19"/>
      <c r="AP831343"/>
    </row>
    <row r="831344" spans="1:42" s="116" customFormat="1" x14ac:dyDescent="0.3">
      <c r="A831344"/>
      <c r="B831344"/>
      <c r="C831344"/>
      <c r="D831344"/>
      <c r="E831344"/>
      <c r="F831344"/>
      <c r="G831344"/>
      <c r="H831344"/>
      <c r="I831344"/>
      <c r="J831344"/>
      <c r="K831344"/>
      <c r="L831344"/>
      <c r="M831344" s="115"/>
      <c r="N831344" s="115"/>
      <c r="O831344"/>
      <c r="P831344"/>
      <c r="Q831344"/>
      <c r="R831344" s="19"/>
      <c r="S831344" s="19"/>
      <c r="T831344"/>
      <c r="U831344" s="113"/>
      <c r="V831344" s="19"/>
      <c r="W831344" s="19"/>
      <c r="X831344" s="19"/>
      <c r="Y831344" s="19"/>
      <c r="Z831344" s="19"/>
      <c r="AA831344" s="19"/>
      <c r="AB831344" s="19"/>
      <c r="AC831344" s="19"/>
      <c r="AD831344" s="19"/>
      <c r="AE831344" s="19"/>
      <c r="AF831344" s="19"/>
      <c r="AG831344" s="19"/>
      <c r="AH831344" s="19"/>
      <c r="AI831344" s="19"/>
      <c r="AJ831344" s="19"/>
      <c r="AK831344" s="19"/>
      <c r="AL831344" s="19"/>
      <c r="AM831344" s="19"/>
      <c r="AN831344" s="19"/>
      <c r="AO831344" s="19"/>
      <c r="AP831344"/>
    </row>
    <row r="831345" spans="1:42" s="116" customFormat="1" x14ac:dyDescent="0.3">
      <c r="A831345"/>
      <c r="B831345"/>
      <c r="C831345"/>
      <c r="D831345"/>
      <c r="E831345"/>
      <c r="F831345"/>
      <c r="G831345"/>
      <c r="H831345"/>
      <c r="I831345"/>
      <c r="J831345"/>
      <c r="K831345"/>
      <c r="L831345"/>
      <c r="M831345" s="115"/>
      <c r="N831345" s="115"/>
      <c r="O831345"/>
      <c r="P831345"/>
      <c r="Q831345"/>
      <c r="R831345" s="19"/>
      <c r="S831345" s="19"/>
      <c r="T831345"/>
      <c r="U831345" s="113"/>
      <c r="V831345" s="19"/>
      <c r="W831345" s="19"/>
      <c r="X831345" s="19"/>
      <c r="Y831345" s="19"/>
      <c r="Z831345" s="19"/>
      <c r="AA831345" s="19"/>
      <c r="AB831345" s="19"/>
      <c r="AC831345" s="19"/>
      <c r="AD831345" s="19"/>
      <c r="AE831345" s="19"/>
      <c r="AF831345" s="19"/>
      <c r="AG831345" s="19"/>
      <c r="AH831345" s="19"/>
      <c r="AI831345" s="19"/>
      <c r="AJ831345" s="19"/>
      <c r="AK831345" s="19"/>
      <c r="AL831345" s="19"/>
      <c r="AM831345" s="19"/>
      <c r="AN831345" s="19"/>
      <c r="AO831345" s="19"/>
      <c r="AP831345"/>
    </row>
    <row r="831346" spans="1:42" s="116" customFormat="1" x14ac:dyDescent="0.3">
      <c r="A831346"/>
      <c r="B831346"/>
      <c r="C831346"/>
      <c r="D831346"/>
      <c r="E831346"/>
      <c r="F831346"/>
      <c r="G831346"/>
      <c r="H831346"/>
      <c r="I831346"/>
      <c r="J831346"/>
      <c r="K831346"/>
      <c r="L831346"/>
      <c r="M831346" s="115"/>
      <c r="N831346" s="115"/>
      <c r="O831346"/>
      <c r="P831346"/>
      <c r="Q831346"/>
      <c r="R831346" s="19"/>
      <c r="S831346" s="19"/>
      <c r="T831346"/>
      <c r="U831346" s="113"/>
      <c r="V831346" s="19"/>
      <c r="W831346" s="19"/>
      <c r="X831346" s="19"/>
      <c r="Y831346" s="19"/>
      <c r="Z831346" s="19"/>
      <c r="AA831346" s="19"/>
      <c r="AB831346" s="19"/>
      <c r="AC831346" s="19"/>
      <c r="AD831346" s="19"/>
      <c r="AE831346" s="19"/>
      <c r="AF831346" s="19"/>
      <c r="AG831346" s="19"/>
      <c r="AH831346" s="19"/>
      <c r="AI831346" s="19"/>
      <c r="AJ831346" s="19"/>
      <c r="AK831346" s="19"/>
      <c r="AL831346" s="19"/>
      <c r="AM831346" s="19"/>
      <c r="AN831346" s="19"/>
      <c r="AO831346" s="19"/>
      <c r="AP831346"/>
    </row>
    <row r="831347" spans="1:42" s="116" customFormat="1" x14ac:dyDescent="0.3">
      <c r="A831347"/>
      <c r="B831347"/>
      <c r="C831347"/>
      <c r="D831347"/>
      <c r="E831347"/>
      <c r="F831347"/>
      <c r="G831347"/>
      <c r="H831347"/>
      <c r="I831347"/>
      <c r="J831347"/>
      <c r="K831347"/>
      <c r="L831347"/>
      <c r="M831347" s="115"/>
      <c r="N831347" s="115"/>
      <c r="O831347"/>
      <c r="P831347"/>
      <c r="Q831347"/>
      <c r="R831347" s="19"/>
      <c r="S831347" s="19"/>
      <c r="T831347"/>
      <c r="U831347" s="113"/>
      <c r="V831347" s="19"/>
      <c r="W831347" s="19"/>
      <c r="X831347" s="19"/>
      <c r="Y831347" s="19"/>
      <c r="Z831347" s="19"/>
      <c r="AA831347" s="19"/>
      <c r="AB831347" s="19"/>
      <c r="AC831347" s="19"/>
      <c r="AD831347" s="19"/>
      <c r="AE831347" s="19"/>
      <c r="AF831347" s="19"/>
      <c r="AG831347" s="19"/>
      <c r="AH831347" s="19"/>
      <c r="AI831347" s="19"/>
      <c r="AJ831347" s="19"/>
      <c r="AK831347" s="19"/>
      <c r="AL831347" s="19"/>
      <c r="AM831347" s="19"/>
      <c r="AN831347" s="19"/>
      <c r="AO831347" s="19"/>
      <c r="AP831347"/>
    </row>
    <row r="831348" spans="1:42" s="116" customFormat="1" x14ac:dyDescent="0.3">
      <c r="A831348"/>
      <c r="B831348"/>
      <c r="C831348"/>
      <c r="D831348"/>
      <c r="E831348"/>
      <c r="F831348"/>
      <c r="G831348"/>
      <c r="H831348"/>
      <c r="I831348"/>
      <c r="J831348"/>
      <c r="K831348"/>
      <c r="L831348"/>
      <c r="M831348" s="115"/>
      <c r="N831348" s="115"/>
      <c r="O831348"/>
      <c r="P831348"/>
      <c r="Q831348"/>
      <c r="R831348" s="19"/>
      <c r="S831348" s="19"/>
      <c r="T831348"/>
      <c r="U831348" s="113"/>
      <c r="V831348" s="19"/>
      <c r="W831348" s="19"/>
      <c r="X831348" s="19"/>
      <c r="Y831348" s="19"/>
      <c r="Z831348" s="19"/>
      <c r="AA831348" s="19"/>
      <c r="AB831348" s="19"/>
      <c r="AC831348" s="19"/>
      <c r="AD831348" s="19"/>
      <c r="AE831348" s="19"/>
      <c r="AF831348" s="19"/>
      <c r="AG831348" s="19"/>
      <c r="AH831348" s="19"/>
      <c r="AI831348" s="19"/>
      <c r="AJ831348" s="19"/>
      <c r="AK831348" s="19"/>
      <c r="AL831348" s="19"/>
      <c r="AM831348" s="19"/>
      <c r="AN831348" s="19"/>
      <c r="AO831348" s="19"/>
      <c r="AP831348"/>
    </row>
    <row r="831349" spans="1:42" s="116" customFormat="1" x14ac:dyDescent="0.3">
      <c r="A831349"/>
      <c r="B831349"/>
      <c r="C831349"/>
      <c r="D831349"/>
      <c r="E831349"/>
      <c r="F831349"/>
      <c r="G831349"/>
      <c r="H831349"/>
      <c r="I831349"/>
      <c r="J831349"/>
      <c r="K831349"/>
      <c r="L831349"/>
      <c r="M831349" s="115"/>
      <c r="N831349" s="115"/>
      <c r="O831349"/>
      <c r="P831349"/>
      <c r="Q831349"/>
      <c r="R831349" s="19"/>
      <c r="S831349" s="19"/>
      <c r="T831349"/>
      <c r="U831349" s="113"/>
      <c r="V831349" s="19"/>
      <c r="W831349" s="19"/>
      <c r="X831349" s="19"/>
      <c r="Y831349" s="19"/>
      <c r="Z831349" s="19"/>
      <c r="AA831349" s="19"/>
      <c r="AB831349" s="19"/>
      <c r="AC831349" s="19"/>
      <c r="AD831349" s="19"/>
      <c r="AE831349" s="19"/>
      <c r="AF831349" s="19"/>
      <c r="AG831349" s="19"/>
      <c r="AH831349" s="19"/>
      <c r="AI831349" s="19"/>
      <c r="AJ831349" s="19"/>
      <c r="AK831349" s="19"/>
      <c r="AL831349" s="19"/>
      <c r="AM831349" s="19"/>
      <c r="AN831349" s="19"/>
      <c r="AO831349" s="19"/>
      <c r="AP831349"/>
    </row>
    <row r="831350" spans="1:42" s="116" customFormat="1" x14ac:dyDescent="0.3">
      <c r="A831350"/>
      <c r="B831350"/>
      <c r="C831350"/>
      <c r="D831350"/>
      <c r="E831350"/>
      <c r="F831350"/>
      <c r="G831350"/>
      <c r="H831350"/>
      <c r="I831350"/>
      <c r="J831350"/>
      <c r="K831350"/>
      <c r="L831350"/>
      <c r="M831350" s="115"/>
      <c r="N831350" s="115"/>
      <c r="O831350"/>
      <c r="P831350"/>
      <c r="Q831350"/>
      <c r="R831350" s="19"/>
      <c r="S831350" s="19"/>
      <c r="T831350"/>
      <c r="U831350" s="113"/>
      <c r="V831350" s="19"/>
      <c r="W831350" s="19"/>
      <c r="X831350" s="19"/>
      <c r="Y831350" s="19"/>
      <c r="Z831350" s="19"/>
      <c r="AA831350" s="19"/>
      <c r="AB831350" s="19"/>
      <c r="AC831350" s="19"/>
      <c r="AD831350" s="19"/>
      <c r="AE831350" s="19"/>
      <c r="AF831350" s="19"/>
      <c r="AG831350" s="19"/>
      <c r="AH831350" s="19"/>
      <c r="AI831350" s="19"/>
      <c r="AJ831350" s="19"/>
      <c r="AK831350" s="19"/>
      <c r="AL831350" s="19"/>
      <c r="AM831350" s="19"/>
      <c r="AN831350" s="19"/>
      <c r="AO831350" s="19"/>
      <c r="AP831350"/>
    </row>
    <row r="831351" spans="1:42" s="116" customFormat="1" x14ac:dyDescent="0.3">
      <c r="A831351"/>
      <c r="B831351"/>
      <c r="C831351"/>
      <c r="D831351"/>
      <c r="E831351"/>
      <c r="F831351"/>
      <c r="G831351"/>
      <c r="H831351"/>
      <c r="I831351"/>
      <c r="J831351"/>
      <c r="K831351"/>
      <c r="L831351"/>
      <c r="M831351" s="115"/>
      <c r="N831351" s="115"/>
      <c r="O831351"/>
      <c r="P831351"/>
      <c r="Q831351"/>
      <c r="R831351" s="19"/>
      <c r="S831351" s="19"/>
      <c r="T831351"/>
      <c r="U831351" s="113"/>
      <c r="V831351" s="19"/>
      <c r="W831351" s="19"/>
      <c r="X831351" s="19"/>
      <c r="Y831351" s="19"/>
      <c r="Z831351" s="19"/>
      <c r="AA831351" s="19"/>
      <c r="AB831351" s="19"/>
      <c r="AC831351" s="19"/>
      <c r="AD831351" s="19"/>
      <c r="AE831351" s="19"/>
      <c r="AF831351" s="19"/>
      <c r="AG831351" s="19"/>
      <c r="AH831351" s="19"/>
      <c r="AI831351" s="19"/>
      <c r="AJ831351" s="19"/>
      <c r="AK831351" s="19"/>
      <c r="AL831351" s="19"/>
      <c r="AM831351" s="19"/>
      <c r="AN831351" s="19"/>
      <c r="AO831351" s="19"/>
      <c r="AP831351"/>
    </row>
    <row r="831352" spans="1:42" s="116" customFormat="1" x14ac:dyDescent="0.3">
      <c r="A831352"/>
      <c r="B831352"/>
      <c r="C831352"/>
      <c r="D831352"/>
      <c r="E831352"/>
      <c r="F831352"/>
      <c r="G831352"/>
      <c r="H831352"/>
      <c r="I831352"/>
      <c r="J831352"/>
      <c r="K831352"/>
      <c r="L831352"/>
      <c r="M831352" s="115"/>
      <c r="N831352" s="115"/>
      <c r="O831352"/>
      <c r="P831352"/>
      <c r="Q831352"/>
      <c r="R831352" s="19"/>
      <c r="S831352" s="19"/>
      <c r="T831352"/>
      <c r="U831352" s="113"/>
      <c r="V831352" s="19"/>
      <c r="W831352" s="19"/>
      <c r="X831352" s="19"/>
      <c r="Y831352" s="19"/>
      <c r="Z831352" s="19"/>
      <c r="AA831352" s="19"/>
      <c r="AB831352" s="19"/>
      <c r="AC831352" s="19"/>
      <c r="AD831352" s="19"/>
      <c r="AE831352" s="19"/>
      <c r="AF831352" s="19"/>
      <c r="AG831352" s="19"/>
      <c r="AH831352" s="19"/>
      <c r="AI831352" s="19"/>
      <c r="AJ831352" s="19"/>
      <c r="AK831352" s="19"/>
      <c r="AL831352" s="19"/>
      <c r="AM831352" s="19"/>
      <c r="AN831352" s="19"/>
      <c r="AO831352" s="19"/>
      <c r="AP831352"/>
    </row>
    <row r="831353" spans="1:42" s="116" customFormat="1" x14ac:dyDescent="0.3">
      <c r="A831353"/>
      <c r="B831353"/>
      <c r="C831353"/>
      <c r="D831353"/>
      <c r="E831353"/>
      <c r="F831353"/>
      <c r="G831353"/>
      <c r="H831353"/>
      <c r="I831353"/>
      <c r="J831353"/>
      <c r="K831353"/>
      <c r="L831353"/>
      <c r="M831353" s="115"/>
      <c r="N831353" s="115"/>
      <c r="O831353"/>
      <c r="P831353"/>
      <c r="Q831353"/>
      <c r="R831353" s="19"/>
      <c r="S831353" s="19"/>
      <c r="T831353"/>
      <c r="U831353" s="113"/>
      <c r="V831353" s="19"/>
      <c r="W831353" s="19"/>
      <c r="X831353" s="19"/>
      <c r="Y831353" s="19"/>
      <c r="Z831353" s="19"/>
      <c r="AA831353" s="19"/>
      <c r="AB831353" s="19"/>
      <c r="AC831353" s="19"/>
      <c r="AD831353" s="19"/>
      <c r="AE831353" s="19"/>
      <c r="AF831353" s="19"/>
      <c r="AG831353" s="19"/>
      <c r="AH831353" s="19"/>
      <c r="AI831353" s="19"/>
      <c r="AJ831353" s="19"/>
      <c r="AK831353" s="19"/>
      <c r="AL831353" s="19"/>
      <c r="AM831353" s="19"/>
      <c r="AN831353" s="19"/>
      <c r="AO831353" s="19"/>
      <c r="AP831353"/>
    </row>
    <row r="831354" spans="1:42" s="116" customFormat="1" x14ac:dyDescent="0.3">
      <c r="A831354"/>
      <c r="B831354"/>
      <c r="C831354"/>
      <c r="D831354"/>
      <c r="E831354"/>
      <c r="F831354"/>
      <c r="G831354"/>
      <c r="H831354"/>
      <c r="I831354"/>
      <c r="J831354"/>
      <c r="K831354"/>
      <c r="L831354"/>
      <c r="M831354" s="115"/>
      <c r="N831354" s="115"/>
      <c r="O831354"/>
      <c r="P831354"/>
      <c r="Q831354"/>
      <c r="R831354" s="19"/>
      <c r="S831354" s="19"/>
      <c r="T831354"/>
      <c r="U831354" s="113"/>
      <c r="V831354" s="19"/>
      <c r="W831354" s="19"/>
      <c r="X831354" s="19"/>
      <c r="Y831354" s="19"/>
      <c r="Z831354" s="19"/>
      <c r="AA831354" s="19"/>
      <c r="AB831354" s="19"/>
      <c r="AC831354" s="19"/>
      <c r="AD831354" s="19"/>
      <c r="AE831354" s="19"/>
      <c r="AF831354" s="19"/>
      <c r="AG831354" s="19"/>
      <c r="AH831354" s="19"/>
      <c r="AI831354" s="19"/>
      <c r="AJ831354" s="19"/>
      <c r="AK831354" s="19"/>
      <c r="AL831354" s="19"/>
      <c r="AM831354" s="19"/>
      <c r="AN831354" s="19"/>
      <c r="AO831354" s="19"/>
      <c r="AP831354"/>
    </row>
    <row r="831355" spans="1:42" s="116" customFormat="1" x14ac:dyDescent="0.3">
      <c r="A831355"/>
      <c r="B831355"/>
      <c r="C831355"/>
      <c r="D831355"/>
      <c r="E831355"/>
      <c r="F831355"/>
      <c r="G831355"/>
      <c r="H831355"/>
      <c r="I831355"/>
      <c r="J831355"/>
      <c r="K831355"/>
      <c r="L831355"/>
      <c r="M831355" s="115"/>
      <c r="N831355" s="115"/>
      <c r="O831355"/>
      <c r="P831355"/>
      <c r="Q831355"/>
      <c r="R831355" s="19"/>
      <c r="S831355" s="19"/>
      <c r="T831355"/>
      <c r="U831355" s="113"/>
      <c r="V831355" s="19"/>
      <c r="W831355" s="19"/>
      <c r="X831355" s="19"/>
      <c r="Y831355" s="19"/>
      <c r="Z831355" s="19"/>
      <c r="AA831355" s="19"/>
      <c r="AB831355" s="19"/>
      <c r="AC831355" s="19"/>
      <c r="AD831355" s="19"/>
      <c r="AE831355" s="19"/>
      <c r="AF831355" s="19"/>
      <c r="AG831355" s="19"/>
      <c r="AH831355" s="19"/>
      <c r="AI831355" s="19"/>
      <c r="AJ831355" s="19"/>
      <c r="AK831355" s="19"/>
      <c r="AL831355" s="19"/>
      <c r="AM831355" s="19"/>
      <c r="AN831355" s="19"/>
      <c r="AO831355" s="19"/>
      <c r="AP831355"/>
    </row>
    <row r="831356" spans="1:42" s="116" customFormat="1" x14ac:dyDescent="0.3">
      <c r="A831356"/>
      <c r="B831356"/>
      <c r="C831356"/>
      <c r="D831356"/>
      <c r="E831356"/>
      <c r="F831356"/>
      <c r="G831356"/>
      <c r="H831356"/>
      <c r="I831356"/>
      <c r="J831356"/>
      <c r="K831356"/>
      <c r="L831356"/>
      <c r="M831356" s="115"/>
      <c r="N831356" s="115"/>
      <c r="O831356"/>
      <c r="P831356"/>
      <c r="Q831356"/>
      <c r="R831356" s="19"/>
      <c r="S831356" s="19"/>
      <c r="T831356"/>
      <c r="U831356" s="113"/>
      <c r="V831356" s="19"/>
      <c r="W831356" s="19"/>
      <c r="X831356" s="19"/>
      <c r="Y831356" s="19"/>
      <c r="Z831356" s="19"/>
      <c r="AA831356" s="19"/>
      <c r="AB831356" s="19"/>
      <c r="AC831356" s="19"/>
      <c r="AD831356" s="19"/>
      <c r="AE831356" s="19"/>
      <c r="AF831356" s="19"/>
      <c r="AG831356" s="19"/>
      <c r="AH831356" s="19"/>
      <c r="AI831356" s="19"/>
      <c r="AJ831356" s="19"/>
      <c r="AK831356" s="19"/>
      <c r="AL831356" s="19"/>
      <c r="AM831356" s="19"/>
      <c r="AN831356" s="19"/>
      <c r="AO831356" s="19"/>
      <c r="AP831356"/>
    </row>
    <row r="831357" spans="1:42" s="116" customFormat="1" x14ac:dyDescent="0.3">
      <c r="A831357"/>
      <c r="B831357"/>
      <c r="C831357"/>
      <c r="D831357"/>
      <c r="E831357"/>
      <c r="F831357"/>
      <c r="G831357"/>
      <c r="H831357"/>
      <c r="I831357"/>
      <c r="J831357"/>
      <c r="K831357"/>
      <c r="L831357"/>
      <c r="M831357" s="115"/>
      <c r="N831357" s="115"/>
      <c r="O831357"/>
      <c r="P831357"/>
      <c r="Q831357"/>
      <c r="R831357" s="19"/>
      <c r="S831357" s="19"/>
      <c r="T831357"/>
      <c r="U831357" s="113"/>
      <c r="V831357" s="19"/>
      <c r="W831357" s="19"/>
      <c r="X831357" s="19"/>
      <c r="Y831357" s="19"/>
      <c r="Z831357" s="19"/>
      <c r="AA831357" s="19"/>
      <c r="AB831357" s="19"/>
      <c r="AC831357" s="19"/>
      <c r="AD831357" s="19"/>
      <c r="AE831357" s="19"/>
      <c r="AF831357" s="19"/>
      <c r="AG831357" s="19"/>
      <c r="AH831357" s="19"/>
      <c r="AI831357" s="19"/>
      <c r="AJ831357" s="19"/>
      <c r="AK831357" s="19"/>
      <c r="AL831357" s="19"/>
      <c r="AM831357" s="19"/>
      <c r="AN831357" s="19"/>
      <c r="AO831357" s="19"/>
      <c r="AP831357"/>
    </row>
    <row r="831358" spans="1:42" s="116" customFormat="1" x14ac:dyDescent="0.3">
      <c r="A831358"/>
      <c r="B831358"/>
      <c r="C831358"/>
      <c r="D831358"/>
      <c r="E831358"/>
      <c r="F831358"/>
      <c r="G831358"/>
      <c r="H831358"/>
      <c r="I831358"/>
      <c r="J831358"/>
      <c r="K831358"/>
      <c r="L831358"/>
      <c r="M831358" s="115"/>
      <c r="N831358" s="115"/>
      <c r="O831358"/>
      <c r="P831358"/>
      <c r="Q831358"/>
      <c r="R831358" s="19"/>
      <c r="S831358" s="19"/>
      <c r="T831358"/>
      <c r="U831358" s="113"/>
      <c r="V831358" s="19"/>
      <c r="W831358" s="19"/>
      <c r="X831358" s="19"/>
      <c r="Y831358" s="19"/>
      <c r="Z831358" s="19"/>
      <c r="AA831358" s="19"/>
      <c r="AB831358" s="19"/>
      <c r="AC831358" s="19"/>
      <c r="AD831358" s="19"/>
      <c r="AE831358" s="19"/>
      <c r="AF831358" s="19"/>
      <c r="AG831358" s="19"/>
      <c r="AH831358" s="19"/>
      <c r="AI831358" s="19"/>
      <c r="AJ831358" s="19"/>
      <c r="AK831358" s="19"/>
      <c r="AL831358" s="19"/>
      <c r="AM831358" s="19"/>
      <c r="AN831358" s="19"/>
      <c r="AO831358" s="19"/>
      <c r="AP831358"/>
    </row>
    <row r="831359" spans="1:42" s="116" customFormat="1" x14ac:dyDescent="0.3">
      <c r="A831359"/>
      <c r="B831359"/>
      <c r="C831359"/>
      <c r="D831359"/>
      <c r="E831359"/>
      <c r="F831359"/>
      <c r="G831359"/>
      <c r="H831359"/>
      <c r="I831359"/>
      <c r="J831359"/>
      <c r="K831359"/>
      <c r="L831359"/>
      <c r="M831359" s="115"/>
      <c r="N831359" s="115"/>
      <c r="O831359"/>
      <c r="P831359"/>
      <c r="Q831359"/>
      <c r="R831359" s="19"/>
      <c r="S831359" s="19"/>
      <c r="T831359"/>
      <c r="U831359" s="113"/>
      <c r="V831359" s="19"/>
      <c r="W831359" s="19"/>
      <c r="X831359" s="19"/>
      <c r="Y831359" s="19"/>
      <c r="Z831359" s="19"/>
      <c r="AA831359" s="19"/>
      <c r="AB831359" s="19"/>
      <c r="AC831359" s="19"/>
      <c r="AD831359" s="19"/>
      <c r="AE831359" s="19"/>
      <c r="AF831359" s="19"/>
      <c r="AG831359" s="19"/>
      <c r="AH831359" s="19"/>
      <c r="AI831359" s="19"/>
      <c r="AJ831359" s="19"/>
      <c r="AK831359" s="19"/>
      <c r="AL831359" s="19"/>
      <c r="AM831359" s="19"/>
      <c r="AN831359" s="19"/>
      <c r="AO831359" s="19"/>
      <c r="AP831359"/>
    </row>
    <row r="831360" spans="1:42" s="116" customFormat="1" x14ac:dyDescent="0.3">
      <c r="A831360"/>
      <c r="B831360"/>
      <c r="C831360"/>
      <c r="D831360"/>
      <c r="E831360"/>
      <c r="F831360"/>
      <c r="G831360"/>
      <c r="H831360"/>
      <c r="I831360"/>
      <c r="J831360"/>
      <c r="K831360"/>
      <c r="L831360"/>
      <c r="M831360" s="115"/>
      <c r="N831360" s="115"/>
      <c r="O831360"/>
      <c r="P831360"/>
      <c r="Q831360"/>
      <c r="R831360" s="19"/>
      <c r="S831360" s="19"/>
      <c r="T831360"/>
      <c r="U831360" s="113"/>
      <c r="V831360" s="19"/>
      <c r="W831360" s="19"/>
      <c r="X831360" s="19"/>
      <c r="Y831360" s="19"/>
      <c r="Z831360" s="19"/>
      <c r="AA831360" s="19"/>
      <c r="AB831360" s="19"/>
      <c r="AC831360" s="19"/>
      <c r="AD831360" s="19"/>
      <c r="AE831360" s="19"/>
      <c r="AF831360" s="19"/>
      <c r="AG831360" s="19"/>
      <c r="AH831360" s="19"/>
      <c r="AI831360" s="19"/>
      <c r="AJ831360" s="19"/>
      <c r="AK831360" s="19"/>
      <c r="AL831360" s="19"/>
      <c r="AM831360" s="19"/>
      <c r="AN831360" s="19"/>
      <c r="AO831360" s="19"/>
      <c r="AP831360"/>
    </row>
    <row r="831361" spans="1:42" s="116" customFormat="1" x14ac:dyDescent="0.3">
      <c r="A831361"/>
      <c r="B831361"/>
      <c r="C831361"/>
      <c r="D831361"/>
      <c r="E831361"/>
      <c r="F831361"/>
      <c r="G831361"/>
      <c r="H831361"/>
      <c r="I831361"/>
      <c r="J831361"/>
      <c r="K831361"/>
      <c r="L831361"/>
      <c r="M831361" s="115"/>
      <c r="N831361" s="115"/>
      <c r="O831361"/>
      <c r="P831361"/>
      <c r="Q831361"/>
      <c r="R831361" s="19"/>
      <c r="S831361" s="19"/>
      <c r="T831361"/>
      <c r="U831361" s="113"/>
      <c r="V831361" s="19"/>
      <c r="W831361" s="19"/>
      <c r="X831361" s="19"/>
      <c r="Y831361" s="19"/>
      <c r="Z831361" s="19"/>
      <c r="AA831361" s="19"/>
      <c r="AB831361" s="19"/>
      <c r="AC831361" s="19"/>
      <c r="AD831361" s="19"/>
      <c r="AE831361" s="19"/>
      <c r="AF831361" s="19"/>
      <c r="AG831361" s="19"/>
      <c r="AH831361" s="19"/>
      <c r="AI831361" s="19"/>
      <c r="AJ831361" s="19"/>
      <c r="AK831361" s="19"/>
      <c r="AL831361" s="19"/>
      <c r="AM831361" s="19"/>
      <c r="AN831361" s="19"/>
      <c r="AO831361" s="19"/>
      <c r="AP831361"/>
    </row>
    <row r="831362" spans="1:42" s="116" customFormat="1" x14ac:dyDescent="0.3">
      <c r="A831362"/>
      <c r="B831362"/>
      <c r="C831362"/>
      <c r="D831362"/>
      <c r="E831362"/>
      <c r="F831362"/>
      <c r="G831362"/>
      <c r="H831362"/>
      <c r="I831362"/>
      <c r="J831362"/>
      <c r="K831362"/>
      <c r="L831362"/>
      <c r="M831362" s="115"/>
      <c r="N831362" s="115"/>
      <c r="O831362"/>
      <c r="P831362"/>
      <c r="Q831362"/>
      <c r="R831362" s="19"/>
      <c r="S831362" s="19"/>
      <c r="T831362"/>
      <c r="U831362" s="113"/>
      <c r="V831362" s="19"/>
      <c r="W831362" s="19"/>
      <c r="X831362" s="19"/>
      <c r="Y831362" s="19"/>
      <c r="Z831362" s="19"/>
      <c r="AA831362" s="19"/>
      <c r="AB831362" s="19"/>
      <c r="AC831362" s="19"/>
      <c r="AD831362" s="19"/>
      <c r="AE831362" s="19"/>
      <c r="AF831362" s="19"/>
      <c r="AG831362" s="19"/>
      <c r="AH831362" s="19"/>
      <c r="AI831362" s="19"/>
      <c r="AJ831362" s="19"/>
      <c r="AK831362" s="19"/>
      <c r="AL831362" s="19"/>
      <c r="AM831362" s="19"/>
      <c r="AN831362" s="19"/>
      <c r="AO831362" s="19"/>
      <c r="AP831362"/>
    </row>
    <row r="831363" spans="1:42" s="116" customFormat="1" x14ac:dyDescent="0.3">
      <c r="A831363"/>
      <c r="B831363"/>
      <c r="C831363"/>
      <c r="D831363"/>
      <c r="E831363"/>
      <c r="F831363"/>
      <c r="G831363"/>
      <c r="H831363"/>
      <c r="I831363"/>
      <c r="J831363"/>
      <c r="K831363"/>
      <c r="L831363"/>
      <c r="M831363" s="115"/>
      <c r="N831363" s="115"/>
      <c r="O831363"/>
      <c r="P831363"/>
      <c r="Q831363"/>
      <c r="R831363" s="19"/>
      <c r="S831363" s="19"/>
      <c r="T831363"/>
      <c r="U831363" s="113"/>
      <c r="V831363" s="19"/>
      <c r="W831363" s="19"/>
      <c r="X831363" s="19"/>
      <c r="Y831363" s="19"/>
      <c r="Z831363" s="19"/>
      <c r="AA831363" s="19"/>
      <c r="AB831363" s="19"/>
      <c r="AC831363" s="19"/>
      <c r="AD831363" s="19"/>
      <c r="AE831363" s="19"/>
      <c r="AF831363" s="19"/>
      <c r="AG831363" s="19"/>
      <c r="AH831363" s="19"/>
      <c r="AI831363" s="19"/>
      <c r="AJ831363" s="19"/>
      <c r="AK831363" s="19"/>
      <c r="AL831363" s="19"/>
      <c r="AM831363" s="19"/>
      <c r="AN831363" s="19"/>
      <c r="AO831363" s="19"/>
      <c r="AP831363"/>
    </row>
    <row r="831364" spans="1:42" s="116" customFormat="1" x14ac:dyDescent="0.3">
      <c r="A831364"/>
      <c r="B831364"/>
      <c r="C831364"/>
      <c r="D831364"/>
      <c r="E831364"/>
      <c r="F831364"/>
      <c r="G831364"/>
      <c r="H831364"/>
      <c r="I831364"/>
      <c r="J831364"/>
      <c r="K831364"/>
      <c r="L831364"/>
      <c r="M831364" s="115"/>
      <c r="N831364" s="115"/>
      <c r="O831364"/>
      <c r="P831364"/>
      <c r="Q831364"/>
      <c r="R831364" s="19"/>
      <c r="S831364" s="19"/>
      <c r="T831364"/>
      <c r="U831364" s="113"/>
      <c r="V831364" s="19"/>
      <c r="W831364" s="19"/>
      <c r="X831364" s="19"/>
      <c r="Y831364" s="19"/>
      <c r="Z831364" s="19"/>
      <c r="AA831364" s="19"/>
      <c r="AB831364" s="19"/>
      <c r="AC831364" s="19"/>
      <c r="AD831364" s="19"/>
      <c r="AE831364" s="19"/>
      <c r="AF831364" s="19"/>
      <c r="AG831364" s="19"/>
      <c r="AH831364" s="19"/>
      <c r="AI831364" s="19"/>
      <c r="AJ831364" s="19"/>
      <c r="AK831364" s="19"/>
      <c r="AL831364" s="19"/>
      <c r="AM831364" s="19"/>
      <c r="AN831364" s="19"/>
      <c r="AO831364" s="19"/>
      <c r="AP831364"/>
    </row>
    <row r="831365" spans="1:42" s="116" customFormat="1" x14ac:dyDescent="0.3">
      <c r="A831365"/>
      <c r="B831365"/>
      <c r="C831365"/>
      <c r="D831365"/>
      <c r="E831365"/>
      <c r="F831365"/>
      <c r="G831365"/>
      <c r="H831365"/>
      <c r="I831365"/>
      <c r="J831365"/>
      <c r="K831365"/>
      <c r="L831365"/>
      <c r="M831365" s="115"/>
      <c r="N831365" s="115"/>
      <c r="O831365"/>
      <c r="P831365"/>
      <c r="Q831365"/>
      <c r="R831365" s="19"/>
      <c r="S831365" s="19"/>
      <c r="T831365"/>
      <c r="U831365" s="113"/>
      <c r="V831365" s="19"/>
      <c r="W831365" s="19"/>
      <c r="X831365" s="19"/>
      <c r="Y831365" s="19"/>
      <c r="Z831365" s="19"/>
      <c r="AA831365" s="19"/>
      <c r="AB831365" s="19"/>
      <c r="AC831365" s="19"/>
      <c r="AD831365" s="19"/>
      <c r="AE831365" s="19"/>
      <c r="AF831365" s="19"/>
      <c r="AG831365" s="19"/>
      <c r="AH831365" s="19"/>
      <c r="AI831365" s="19"/>
      <c r="AJ831365" s="19"/>
      <c r="AK831365" s="19"/>
      <c r="AL831365" s="19"/>
      <c r="AM831365" s="19"/>
      <c r="AN831365" s="19"/>
      <c r="AO831365" s="19"/>
      <c r="AP831365"/>
    </row>
    <row r="831366" spans="1:42" s="116" customFormat="1" x14ac:dyDescent="0.3">
      <c r="A831366"/>
      <c r="B831366"/>
      <c r="C831366"/>
      <c r="D831366"/>
      <c r="E831366"/>
      <c r="F831366"/>
      <c r="G831366"/>
      <c r="H831366"/>
      <c r="I831366"/>
      <c r="J831366"/>
      <c r="K831366"/>
      <c r="L831366"/>
      <c r="M831366" s="115"/>
      <c r="N831366" s="115"/>
      <c r="O831366"/>
      <c r="P831366"/>
      <c r="Q831366"/>
      <c r="R831366" s="19"/>
      <c r="S831366" s="19"/>
      <c r="T831366"/>
      <c r="U831366" s="113"/>
      <c r="V831366" s="19"/>
      <c r="W831366" s="19"/>
      <c r="X831366" s="19"/>
      <c r="Y831366" s="19"/>
      <c r="Z831366" s="19"/>
      <c r="AA831366" s="19"/>
      <c r="AB831366" s="19"/>
      <c r="AC831366" s="19"/>
      <c r="AD831366" s="19"/>
      <c r="AE831366" s="19"/>
      <c r="AF831366" s="19"/>
      <c r="AG831366" s="19"/>
      <c r="AH831366" s="19"/>
      <c r="AI831366" s="19"/>
      <c r="AJ831366" s="19"/>
      <c r="AK831366" s="19"/>
      <c r="AL831366" s="19"/>
      <c r="AM831366" s="19"/>
      <c r="AN831366" s="19"/>
      <c r="AO831366" s="19"/>
      <c r="AP831366"/>
    </row>
    <row r="831367" spans="1:42" s="116" customFormat="1" x14ac:dyDescent="0.3">
      <c r="A831367"/>
      <c r="B831367"/>
      <c r="C831367"/>
      <c r="D831367"/>
      <c r="E831367"/>
      <c r="F831367"/>
      <c r="G831367"/>
      <c r="H831367"/>
      <c r="I831367"/>
      <c r="J831367"/>
      <c r="K831367"/>
      <c r="L831367"/>
      <c r="M831367" s="115"/>
      <c r="N831367" s="115"/>
      <c r="O831367"/>
      <c r="P831367"/>
      <c r="Q831367"/>
      <c r="R831367" s="19"/>
      <c r="S831367" s="19"/>
      <c r="T831367"/>
      <c r="U831367" s="113"/>
      <c r="V831367" s="19"/>
      <c r="W831367" s="19"/>
      <c r="X831367" s="19"/>
      <c r="Y831367" s="19"/>
      <c r="Z831367" s="19"/>
      <c r="AA831367" s="19"/>
      <c r="AB831367" s="19"/>
      <c r="AC831367" s="19"/>
      <c r="AD831367" s="19"/>
      <c r="AE831367" s="19"/>
      <c r="AF831367" s="19"/>
      <c r="AG831367" s="19"/>
      <c r="AH831367" s="19"/>
      <c r="AI831367" s="19"/>
      <c r="AJ831367" s="19"/>
      <c r="AK831367" s="19"/>
      <c r="AL831367" s="19"/>
      <c r="AM831367" s="19"/>
      <c r="AN831367" s="19"/>
      <c r="AO831367" s="19"/>
      <c r="AP831367"/>
    </row>
    <row r="831368" spans="1:42" s="116" customFormat="1" x14ac:dyDescent="0.3">
      <c r="A831368"/>
      <c r="B831368"/>
      <c r="C831368"/>
      <c r="D831368"/>
      <c r="E831368"/>
      <c r="F831368"/>
      <c r="G831368"/>
      <c r="H831368"/>
      <c r="I831368"/>
      <c r="J831368"/>
      <c r="K831368"/>
      <c r="L831368"/>
      <c r="M831368" s="115"/>
      <c r="N831368" s="115"/>
      <c r="O831368"/>
      <c r="P831368"/>
      <c r="Q831368"/>
      <c r="R831368" s="19"/>
      <c r="S831368" s="19"/>
      <c r="T831368"/>
      <c r="U831368" s="113"/>
      <c r="V831368" s="19"/>
      <c r="W831368" s="19"/>
      <c r="X831368" s="19"/>
      <c r="Y831368" s="19"/>
      <c r="Z831368" s="19"/>
      <c r="AA831368" s="19"/>
      <c r="AB831368" s="19"/>
      <c r="AC831368" s="19"/>
      <c r="AD831368" s="19"/>
      <c r="AE831368" s="19"/>
      <c r="AF831368" s="19"/>
      <c r="AG831368" s="19"/>
      <c r="AH831368" s="19"/>
      <c r="AI831368" s="19"/>
      <c r="AJ831368" s="19"/>
      <c r="AK831368" s="19"/>
      <c r="AL831368" s="19"/>
      <c r="AM831368" s="19"/>
      <c r="AN831368" s="19"/>
      <c r="AO831368" s="19"/>
      <c r="AP831368"/>
    </row>
    <row r="831369" spans="1:42" s="116" customFormat="1" x14ac:dyDescent="0.3">
      <c r="A831369"/>
      <c r="B831369"/>
      <c r="C831369"/>
      <c r="D831369"/>
      <c r="E831369"/>
      <c r="F831369"/>
      <c r="G831369"/>
      <c r="H831369"/>
      <c r="I831369"/>
      <c r="J831369"/>
      <c r="K831369"/>
      <c r="L831369"/>
      <c r="M831369" s="115"/>
      <c r="N831369" s="115"/>
      <c r="O831369"/>
      <c r="P831369"/>
      <c r="Q831369"/>
      <c r="R831369" s="19"/>
      <c r="S831369" s="19"/>
      <c r="T831369"/>
      <c r="U831369" s="113"/>
      <c r="V831369" s="19"/>
      <c r="W831369" s="19"/>
      <c r="X831369" s="19"/>
      <c r="Y831369" s="19"/>
      <c r="Z831369" s="19"/>
      <c r="AA831369" s="19"/>
      <c r="AB831369" s="19"/>
      <c r="AC831369" s="19"/>
      <c r="AD831369" s="19"/>
      <c r="AE831369" s="19"/>
      <c r="AF831369" s="19"/>
      <c r="AG831369" s="19"/>
      <c r="AH831369" s="19"/>
      <c r="AI831369" s="19"/>
      <c r="AJ831369" s="19"/>
      <c r="AK831369" s="19"/>
      <c r="AL831369" s="19"/>
      <c r="AM831369" s="19"/>
      <c r="AN831369" s="19"/>
      <c r="AO831369" s="19"/>
      <c r="AP831369"/>
    </row>
    <row r="831370" spans="1:42" s="116" customFormat="1" x14ac:dyDescent="0.3">
      <c r="A831370"/>
      <c r="B831370"/>
      <c r="C831370"/>
      <c r="D831370"/>
      <c r="E831370"/>
      <c r="F831370"/>
      <c r="G831370"/>
      <c r="H831370"/>
      <c r="I831370"/>
      <c r="J831370"/>
      <c r="K831370"/>
      <c r="L831370"/>
      <c r="M831370" s="115"/>
      <c r="N831370" s="115"/>
      <c r="O831370"/>
      <c r="P831370"/>
      <c r="Q831370"/>
      <c r="R831370" s="19"/>
      <c r="S831370" s="19"/>
      <c r="T831370"/>
      <c r="U831370" s="113"/>
      <c r="V831370" s="19"/>
      <c r="W831370" s="19"/>
      <c r="X831370" s="19"/>
      <c r="Y831370" s="19"/>
      <c r="Z831370" s="19"/>
      <c r="AA831370" s="19"/>
      <c r="AB831370" s="19"/>
      <c r="AC831370" s="19"/>
      <c r="AD831370" s="19"/>
      <c r="AE831370" s="19"/>
      <c r="AF831370" s="19"/>
      <c r="AG831370" s="19"/>
      <c r="AH831370" s="19"/>
      <c r="AI831370" s="19"/>
      <c r="AJ831370" s="19"/>
      <c r="AK831370" s="19"/>
      <c r="AL831370" s="19"/>
      <c r="AM831370" s="19"/>
      <c r="AN831370" s="19"/>
      <c r="AO831370" s="19"/>
      <c r="AP831370"/>
    </row>
    <row r="831371" spans="1:42" s="116" customFormat="1" x14ac:dyDescent="0.3">
      <c r="A831371"/>
      <c r="B831371"/>
      <c r="C831371"/>
      <c r="D831371"/>
      <c r="E831371"/>
      <c r="F831371"/>
      <c r="G831371"/>
      <c r="H831371"/>
      <c r="I831371"/>
      <c r="J831371"/>
      <c r="K831371"/>
      <c r="L831371"/>
      <c r="M831371" s="115"/>
      <c r="N831371" s="115"/>
      <c r="O831371"/>
      <c r="P831371"/>
      <c r="Q831371"/>
      <c r="R831371" s="19"/>
      <c r="S831371" s="19"/>
      <c r="T831371"/>
      <c r="U831371" s="113"/>
      <c r="V831371" s="19"/>
      <c r="W831371" s="19"/>
      <c r="X831371" s="19"/>
      <c r="Y831371" s="19"/>
      <c r="Z831371" s="19"/>
      <c r="AA831371" s="19"/>
      <c r="AB831371" s="19"/>
      <c r="AC831371" s="19"/>
      <c r="AD831371" s="19"/>
      <c r="AE831371" s="19"/>
      <c r="AF831371" s="19"/>
      <c r="AG831371" s="19"/>
      <c r="AH831371" s="19"/>
      <c r="AI831371" s="19"/>
      <c r="AJ831371" s="19"/>
      <c r="AK831371" s="19"/>
      <c r="AL831371" s="19"/>
      <c r="AM831371" s="19"/>
      <c r="AN831371" s="19"/>
      <c r="AO831371" s="19"/>
      <c r="AP831371"/>
    </row>
    <row r="831372" spans="1:42" s="116" customFormat="1" x14ac:dyDescent="0.3">
      <c r="A831372"/>
      <c r="B831372"/>
      <c r="C831372"/>
      <c r="D831372"/>
      <c r="E831372"/>
      <c r="F831372"/>
      <c r="G831372"/>
      <c r="H831372"/>
      <c r="I831372"/>
      <c r="J831372"/>
      <c r="K831372"/>
      <c r="L831372"/>
      <c r="M831372" s="115"/>
      <c r="N831372" s="115"/>
      <c r="O831372"/>
      <c r="P831372"/>
      <c r="Q831372"/>
      <c r="R831372" s="19"/>
      <c r="S831372" s="19"/>
      <c r="T831372"/>
      <c r="U831372" s="113"/>
      <c r="V831372" s="19"/>
      <c r="W831372" s="19"/>
      <c r="X831372" s="19"/>
      <c r="Y831372" s="19"/>
      <c r="Z831372" s="19"/>
      <c r="AA831372" s="19"/>
      <c r="AB831372" s="19"/>
      <c r="AC831372" s="19"/>
      <c r="AD831372" s="19"/>
      <c r="AE831372" s="19"/>
      <c r="AF831372" s="19"/>
      <c r="AG831372" s="19"/>
      <c r="AH831372" s="19"/>
      <c r="AI831372" s="19"/>
      <c r="AJ831372" s="19"/>
      <c r="AK831372" s="19"/>
      <c r="AL831372" s="19"/>
      <c r="AM831372" s="19"/>
      <c r="AN831372" s="19"/>
      <c r="AO831372" s="19"/>
      <c r="AP831372"/>
    </row>
    <row r="831373" spans="1:42" s="116" customFormat="1" x14ac:dyDescent="0.3">
      <c r="A831373"/>
      <c r="B831373"/>
      <c r="C831373"/>
      <c r="D831373"/>
      <c r="E831373"/>
      <c r="F831373"/>
      <c r="G831373"/>
      <c r="H831373"/>
      <c r="I831373"/>
      <c r="J831373"/>
      <c r="K831373"/>
      <c r="L831373"/>
      <c r="M831373" s="115"/>
      <c r="N831373" s="115"/>
      <c r="O831373"/>
      <c r="P831373"/>
      <c r="Q831373"/>
      <c r="R831373" s="19"/>
      <c r="S831373" s="19"/>
      <c r="T831373"/>
      <c r="U831373" s="113"/>
      <c r="V831373" s="19"/>
      <c r="W831373" s="19"/>
      <c r="X831373" s="19"/>
      <c r="Y831373" s="19"/>
      <c r="Z831373" s="19"/>
      <c r="AA831373" s="19"/>
      <c r="AB831373" s="19"/>
      <c r="AC831373" s="19"/>
      <c r="AD831373" s="19"/>
      <c r="AE831373" s="19"/>
      <c r="AF831373" s="19"/>
      <c r="AG831373" s="19"/>
      <c r="AH831373" s="19"/>
      <c r="AI831373" s="19"/>
      <c r="AJ831373" s="19"/>
      <c r="AK831373" s="19"/>
      <c r="AL831373" s="19"/>
      <c r="AM831373" s="19"/>
      <c r="AN831373" s="19"/>
      <c r="AO831373" s="19"/>
      <c r="AP831373"/>
    </row>
    <row r="831374" spans="1:42" s="116" customFormat="1" x14ac:dyDescent="0.3">
      <c r="A831374"/>
      <c r="B831374"/>
      <c r="C831374"/>
      <c r="D831374"/>
      <c r="E831374"/>
      <c r="F831374"/>
      <c r="G831374"/>
      <c r="H831374"/>
      <c r="I831374"/>
      <c r="J831374"/>
      <c r="K831374"/>
      <c r="L831374"/>
      <c r="M831374" s="115"/>
      <c r="N831374" s="115"/>
      <c r="O831374"/>
      <c r="P831374"/>
      <c r="Q831374"/>
      <c r="R831374" s="19"/>
      <c r="S831374" s="19"/>
      <c r="T831374"/>
      <c r="U831374" s="113"/>
      <c r="V831374" s="19"/>
      <c r="W831374" s="19"/>
      <c r="X831374" s="19"/>
      <c r="Y831374" s="19"/>
      <c r="Z831374" s="19"/>
      <c r="AA831374" s="19"/>
      <c r="AB831374" s="19"/>
      <c r="AC831374" s="19"/>
      <c r="AD831374" s="19"/>
      <c r="AE831374" s="19"/>
      <c r="AF831374" s="19"/>
      <c r="AG831374" s="19"/>
      <c r="AH831374" s="19"/>
      <c r="AI831374" s="19"/>
      <c r="AJ831374" s="19"/>
      <c r="AK831374" s="19"/>
      <c r="AL831374" s="19"/>
      <c r="AM831374" s="19"/>
      <c r="AN831374" s="19"/>
      <c r="AO831374" s="19"/>
      <c r="AP831374"/>
    </row>
    <row r="831375" spans="1:42" s="116" customFormat="1" x14ac:dyDescent="0.3">
      <c r="A831375"/>
      <c r="B831375"/>
      <c r="C831375"/>
      <c r="D831375"/>
      <c r="E831375"/>
      <c r="F831375"/>
      <c r="G831375"/>
      <c r="H831375"/>
      <c r="I831375"/>
      <c r="J831375"/>
      <c r="K831375"/>
      <c r="L831375"/>
      <c r="M831375" s="115"/>
      <c r="N831375" s="115"/>
      <c r="O831375"/>
      <c r="P831375"/>
      <c r="Q831375"/>
      <c r="R831375" s="19"/>
      <c r="S831375" s="19"/>
      <c r="T831375"/>
      <c r="U831375" s="113"/>
      <c r="V831375" s="19"/>
      <c r="W831375" s="19"/>
      <c r="X831375" s="19"/>
      <c r="Y831375" s="19"/>
      <c r="Z831375" s="19"/>
      <c r="AA831375" s="19"/>
      <c r="AB831375" s="19"/>
      <c r="AC831375" s="19"/>
      <c r="AD831375" s="19"/>
      <c r="AE831375" s="19"/>
      <c r="AF831375" s="19"/>
      <c r="AG831375" s="19"/>
      <c r="AH831375" s="19"/>
      <c r="AI831375" s="19"/>
      <c r="AJ831375" s="19"/>
      <c r="AK831375" s="19"/>
      <c r="AL831375" s="19"/>
      <c r="AM831375" s="19"/>
      <c r="AN831375" s="19"/>
      <c r="AO831375" s="19"/>
      <c r="AP831375"/>
    </row>
    <row r="831376" spans="1:42" s="116" customFormat="1" x14ac:dyDescent="0.3">
      <c r="A831376"/>
      <c r="B831376"/>
      <c r="C831376"/>
      <c r="D831376"/>
      <c r="E831376"/>
      <c r="F831376"/>
      <c r="G831376"/>
      <c r="H831376"/>
      <c r="I831376"/>
      <c r="J831376"/>
      <c r="K831376"/>
      <c r="L831376"/>
      <c r="M831376" s="115"/>
      <c r="N831376" s="115"/>
      <c r="O831376"/>
      <c r="P831376"/>
      <c r="Q831376"/>
      <c r="R831376" s="19"/>
      <c r="S831376" s="19"/>
      <c r="T831376"/>
      <c r="U831376" s="113"/>
      <c r="V831376" s="19"/>
      <c r="W831376" s="19"/>
      <c r="X831376" s="19"/>
      <c r="Y831376" s="19"/>
      <c r="Z831376" s="19"/>
      <c r="AA831376" s="19"/>
      <c r="AB831376" s="19"/>
      <c r="AC831376" s="19"/>
      <c r="AD831376" s="19"/>
      <c r="AE831376" s="19"/>
      <c r="AF831376" s="19"/>
      <c r="AG831376" s="19"/>
      <c r="AH831376" s="19"/>
      <c r="AI831376" s="19"/>
      <c r="AJ831376" s="19"/>
      <c r="AK831376" s="19"/>
      <c r="AL831376" s="19"/>
      <c r="AM831376" s="19"/>
      <c r="AN831376" s="19"/>
      <c r="AO831376" s="19"/>
      <c r="AP831376"/>
    </row>
    <row r="831377" spans="1:42" s="116" customFormat="1" x14ac:dyDescent="0.3">
      <c r="A831377"/>
      <c r="B831377"/>
      <c r="C831377"/>
      <c r="D831377"/>
      <c r="E831377"/>
      <c r="F831377"/>
      <c r="G831377"/>
      <c r="H831377"/>
      <c r="I831377"/>
      <c r="J831377"/>
      <c r="K831377"/>
      <c r="L831377"/>
      <c r="M831377" s="115"/>
      <c r="N831377" s="115"/>
      <c r="O831377"/>
      <c r="P831377"/>
      <c r="Q831377"/>
      <c r="R831377" s="19"/>
      <c r="S831377" s="19"/>
      <c r="T831377"/>
      <c r="U831377" s="113"/>
      <c r="V831377" s="19"/>
      <c r="W831377" s="19"/>
      <c r="X831377" s="19"/>
      <c r="Y831377" s="19"/>
      <c r="Z831377" s="19"/>
      <c r="AA831377" s="19"/>
      <c r="AB831377" s="19"/>
      <c r="AC831377" s="19"/>
      <c r="AD831377" s="19"/>
      <c r="AE831377" s="19"/>
      <c r="AF831377" s="19"/>
      <c r="AG831377" s="19"/>
      <c r="AH831377" s="19"/>
      <c r="AI831377" s="19"/>
      <c r="AJ831377" s="19"/>
      <c r="AK831377" s="19"/>
      <c r="AL831377" s="19"/>
      <c r="AM831377" s="19"/>
      <c r="AN831377" s="19"/>
      <c r="AO831377" s="19"/>
      <c r="AP831377"/>
    </row>
    <row r="831378" spans="1:42" s="116" customFormat="1" x14ac:dyDescent="0.3">
      <c r="A831378"/>
      <c r="B831378"/>
      <c r="C831378"/>
      <c r="D831378"/>
      <c r="E831378"/>
      <c r="F831378"/>
      <c r="G831378"/>
      <c r="H831378"/>
      <c r="I831378"/>
      <c r="J831378"/>
      <c r="K831378"/>
      <c r="L831378"/>
      <c r="M831378" s="115"/>
      <c r="N831378" s="115"/>
      <c r="O831378"/>
      <c r="P831378"/>
      <c r="Q831378"/>
      <c r="R831378" s="19"/>
      <c r="S831378" s="19"/>
      <c r="T831378"/>
      <c r="U831378" s="113"/>
      <c r="V831378" s="19"/>
      <c r="W831378" s="19"/>
      <c r="X831378" s="19"/>
      <c r="Y831378" s="19"/>
      <c r="Z831378" s="19"/>
      <c r="AA831378" s="19"/>
      <c r="AB831378" s="19"/>
      <c r="AC831378" s="19"/>
      <c r="AD831378" s="19"/>
      <c r="AE831378" s="19"/>
      <c r="AF831378" s="19"/>
      <c r="AG831378" s="19"/>
      <c r="AH831378" s="19"/>
      <c r="AI831378" s="19"/>
      <c r="AJ831378" s="19"/>
      <c r="AK831378" s="19"/>
      <c r="AL831378" s="19"/>
      <c r="AM831378" s="19"/>
      <c r="AN831378" s="19"/>
      <c r="AO831378" s="19"/>
      <c r="AP831378"/>
    </row>
    <row r="831379" spans="1:42" s="116" customFormat="1" x14ac:dyDescent="0.3">
      <c r="A831379"/>
      <c r="B831379"/>
      <c r="C831379"/>
      <c r="D831379"/>
      <c r="E831379"/>
      <c r="F831379"/>
      <c r="G831379"/>
      <c r="H831379"/>
      <c r="I831379"/>
      <c r="J831379"/>
      <c r="K831379"/>
      <c r="L831379"/>
      <c r="M831379" s="115"/>
      <c r="N831379" s="115"/>
      <c r="O831379"/>
      <c r="P831379"/>
      <c r="Q831379"/>
      <c r="R831379" s="19"/>
      <c r="S831379" s="19"/>
      <c r="T831379"/>
      <c r="U831379" s="113"/>
      <c r="V831379" s="19"/>
      <c r="W831379" s="19"/>
      <c r="X831379" s="19"/>
      <c r="Y831379" s="19"/>
      <c r="Z831379" s="19"/>
      <c r="AA831379" s="19"/>
      <c r="AB831379" s="19"/>
      <c r="AC831379" s="19"/>
      <c r="AD831379" s="19"/>
      <c r="AE831379" s="19"/>
      <c r="AF831379" s="19"/>
      <c r="AG831379" s="19"/>
      <c r="AH831379" s="19"/>
      <c r="AI831379" s="19"/>
      <c r="AJ831379" s="19"/>
      <c r="AK831379" s="19"/>
      <c r="AL831379" s="19"/>
      <c r="AM831379" s="19"/>
      <c r="AN831379" s="19"/>
      <c r="AO831379" s="19"/>
      <c r="AP831379"/>
    </row>
    <row r="831380" spans="1:42" s="116" customFormat="1" x14ac:dyDescent="0.3">
      <c r="A831380"/>
      <c r="B831380"/>
      <c r="C831380"/>
      <c r="D831380"/>
      <c r="E831380"/>
      <c r="F831380"/>
      <c r="G831380"/>
      <c r="H831380"/>
      <c r="I831380"/>
      <c r="J831380"/>
      <c r="K831380"/>
      <c r="L831380"/>
      <c r="M831380" s="115"/>
      <c r="N831380" s="115"/>
      <c r="O831380"/>
      <c r="P831380"/>
      <c r="Q831380"/>
      <c r="R831380" s="19"/>
      <c r="S831380" s="19"/>
      <c r="T831380"/>
      <c r="U831380" s="113"/>
      <c r="V831380" s="19"/>
      <c r="W831380" s="19"/>
      <c r="X831380" s="19"/>
      <c r="Y831380" s="19"/>
      <c r="Z831380" s="19"/>
      <c r="AA831380" s="19"/>
      <c r="AB831380" s="19"/>
      <c r="AC831380" s="19"/>
      <c r="AD831380" s="19"/>
      <c r="AE831380" s="19"/>
      <c r="AF831380" s="19"/>
      <c r="AG831380" s="19"/>
      <c r="AH831380" s="19"/>
      <c r="AI831380" s="19"/>
      <c r="AJ831380" s="19"/>
      <c r="AK831380" s="19"/>
      <c r="AL831380" s="19"/>
      <c r="AM831380" s="19"/>
      <c r="AN831380" s="19"/>
      <c r="AO831380" s="19"/>
      <c r="AP831380"/>
    </row>
    <row r="831381" spans="1:42" s="116" customFormat="1" x14ac:dyDescent="0.3">
      <c r="A831381"/>
      <c r="B831381"/>
      <c r="C831381"/>
      <c r="D831381"/>
      <c r="E831381"/>
      <c r="F831381"/>
      <c r="G831381"/>
      <c r="H831381"/>
      <c r="I831381"/>
      <c r="J831381"/>
      <c r="K831381"/>
      <c r="L831381"/>
      <c r="M831381" s="115"/>
      <c r="N831381" s="115"/>
      <c r="O831381"/>
      <c r="P831381"/>
      <c r="Q831381"/>
      <c r="R831381" s="19"/>
      <c r="S831381" s="19"/>
      <c r="T831381"/>
      <c r="U831381" s="113"/>
      <c r="V831381" s="19"/>
      <c r="W831381" s="19"/>
      <c r="X831381" s="19"/>
      <c r="Y831381" s="19"/>
      <c r="Z831381" s="19"/>
      <c r="AA831381" s="19"/>
      <c r="AB831381" s="19"/>
      <c r="AC831381" s="19"/>
      <c r="AD831381" s="19"/>
      <c r="AE831381" s="19"/>
      <c r="AF831381" s="19"/>
      <c r="AG831381" s="19"/>
      <c r="AH831381" s="19"/>
      <c r="AI831381" s="19"/>
      <c r="AJ831381" s="19"/>
      <c r="AK831381" s="19"/>
      <c r="AL831381" s="19"/>
      <c r="AM831381" s="19"/>
      <c r="AN831381" s="19"/>
      <c r="AO831381" s="19"/>
      <c r="AP831381"/>
    </row>
    <row r="831382" spans="1:42" s="116" customFormat="1" x14ac:dyDescent="0.3">
      <c r="A831382"/>
      <c r="B831382"/>
      <c r="C831382"/>
      <c r="D831382"/>
      <c r="E831382"/>
      <c r="F831382"/>
      <c r="G831382"/>
      <c r="H831382"/>
      <c r="I831382"/>
      <c r="J831382"/>
      <c r="K831382"/>
      <c r="L831382"/>
      <c r="M831382" s="115"/>
      <c r="N831382" s="115"/>
      <c r="O831382"/>
      <c r="P831382"/>
      <c r="Q831382"/>
      <c r="R831382" s="19"/>
      <c r="S831382" s="19"/>
      <c r="T831382"/>
      <c r="U831382" s="113"/>
      <c r="V831382" s="19"/>
      <c r="W831382" s="19"/>
      <c r="X831382" s="19"/>
      <c r="Y831382" s="19"/>
      <c r="Z831382" s="19"/>
      <c r="AA831382" s="19"/>
      <c r="AB831382" s="19"/>
      <c r="AC831382" s="19"/>
      <c r="AD831382" s="19"/>
      <c r="AE831382" s="19"/>
      <c r="AF831382" s="19"/>
      <c r="AG831382" s="19"/>
      <c r="AH831382" s="19"/>
      <c r="AI831382" s="19"/>
      <c r="AJ831382" s="19"/>
      <c r="AK831382" s="19"/>
      <c r="AL831382" s="19"/>
      <c r="AM831382" s="19"/>
      <c r="AN831382" s="19"/>
      <c r="AO831382" s="19"/>
      <c r="AP831382"/>
    </row>
    <row r="831383" spans="1:42" s="116" customFormat="1" x14ac:dyDescent="0.3">
      <c r="A831383"/>
      <c r="B831383"/>
      <c r="C831383"/>
      <c r="D831383"/>
      <c r="E831383"/>
      <c r="F831383"/>
      <c r="G831383"/>
      <c r="H831383"/>
      <c r="I831383"/>
      <c r="J831383"/>
      <c r="K831383"/>
      <c r="L831383"/>
      <c r="M831383" s="115"/>
      <c r="N831383" s="115"/>
      <c r="O831383"/>
      <c r="P831383"/>
      <c r="Q831383"/>
      <c r="R831383" s="19"/>
      <c r="S831383" s="19"/>
      <c r="T831383"/>
      <c r="U831383" s="113"/>
      <c r="V831383" s="19"/>
      <c r="W831383" s="19"/>
      <c r="X831383" s="19"/>
      <c r="Y831383" s="19"/>
      <c r="Z831383" s="19"/>
      <c r="AA831383" s="19"/>
      <c r="AB831383" s="19"/>
      <c r="AC831383" s="19"/>
      <c r="AD831383" s="19"/>
      <c r="AE831383" s="19"/>
      <c r="AF831383" s="19"/>
      <c r="AG831383" s="19"/>
      <c r="AH831383" s="19"/>
      <c r="AI831383" s="19"/>
      <c r="AJ831383" s="19"/>
      <c r="AK831383" s="19"/>
      <c r="AL831383" s="19"/>
      <c r="AM831383" s="19"/>
      <c r="AN831383" s="19"/>
      <c r="AO831383" s="19"/>
      <c r="AP831383"/>
    </row>
    <row r="831384" spans="1:42" s="116" customFormat="1" x14ac:dyDescent="0.3">
      <c r="A831384"/>
      <c r="B831384"/>
      <c r="C831384"/>
      <c r="D831384"/>
      <c r="E831384"/>
      <c r="F831384"/>
      <c r="G831384"/>
      <c r="H831384"/>
      <c r="I831384"/>
      <c r="J831384"/>
      <c r="K831384"/>
      <c r="L831384"/>
      <c r="M831384" s="115"/>
      <c r="N831384" s="115"/>
      <c r="O831384"/>
      <c r="P831384"/>
      <c r="Q831384"/>
      <c r="R831384" s="19"/>
      <c r="S831384" s="19"/>
      <c r="T831384"/>
      <c r="U831384" s="113"/>
      <c r="V831384" s="19"/>
      <c r="W831384" s="19"/>
      <c r="X831384" s="19"/>
      <c r="Y831384" s="19"/>
      <c r="Z831384" s="19"/>
      <c r="AA831384" s="19"/>
      <c r="AB831384" s="19"/>
      <c r="AC831384" s="19"/>
      <c r="AD831384" s="19"/>
      <c r="AE831384" s="19"/>
      <c r="AF831384" s="19"/>
      <c r="AG831384" s="19"/>
      <c r="AH831384" s="19"/>
      <c r="AI831384" s="19"/>
      <c r="AJ831384" s="19"/>
      <c r="AK831384" s="19"/>
      <c r="AL831384" s="19"/>
      <c r="AM831384" s="19"/>
      <c r="AN831384" s="19"/>
      <c r="AO831384" s="19"/>
      <c r="AP831384"/>
    </row>
    <row r="831385" spans="1:42" s="116" customFormat="1" x14ac:dyDescent="0.3">
      <c r="A831385"/>
      <c r="B831385"/>
      <c r="C831385"/>
      <c r="D831385"/>
      <c r="E831385"/>
      <c r="F831385"/>
      <c r="G831385"/>
      <c r="H831385"/>
      <c r="I831385"/>
      <c r="J831385"/>
      <c r="K831385"/>
      <c r="L831385"/>
      <c r="M831385" s="115"/>
      <c r="N831385" s="115"/>
      <c r="O831385"/>
      <c r="P831385"/>
      <c r="Q831385"/>
      <c r="R831385" s="19"/>
      <c r="S831385" s="19"/>
      <c r="T831385"/>
      <c r="U831385" s="113"/>
      <c r="V831385" s="19"/>
      <c r="W831385" s="19"/>
      <c r="X831385" s="19"/>
      <c r="Y831385" s="19"/>
      <c r="Z831385" s="19"/>
      <c r="AA831385" s="19"/>
      <c r="AB831385" s="19"/>
      <c r="AC831385" s="19"/>
      <c r="AD831385" s="19"/>
      <c r="AE831385" s="19"/>
      <c r="AF831385" s="19"/>
      <c r="AG831385" s="19"/>
      <c r="AH831385" s="19"/>
      <c r="AI831385" s="19"/>
      <c r="AJ831385" s="19"/>
      <c r="AK831385" s="19"/>
      <c r="AL831385" s="19"/>
      <c r="AM831385" s="19"/>
      <c r="AN831385" s="19"/>
      <c r="AO831385" s="19"/>
      <c r="AP831385"/>
    </row>
    <row r="831386" spans="1:42" s="116" customFormat="1" x14ac:dyDescent="0.3">
      <c r="A831386"/>
      <c r="B831386"/>
      <c r="C831386"/>
      <c r="D831386"/>
      <c r="E831386"/>
      <c r="F831386"/>
      <c r="G831386"/>
      <c r="H831386"/>
      <c r="I831386"/>
      <c r="J831386"/>
      <c r="K831386"/>
      <c r="L831386"/>
      <c r="M831386" s="115"/>
      <c r="N831386" s="115"/>
      <c r="O831386"/>
      <c r="P831386"/>
      <c r="Q831386"/>
      <c r="R831386" s="19"/>
      <c r="S831386" s="19"/>
      <c r="T831386"/>
      <c r="U831386" s="113"/>
      <c r="V831386" s="19"/>
      <c r="W831386" s="19"/>
      <c r="X831386" s="19"/>
      <c r="Y831386" s="19"/>
      <c r="Z831386" s="19"/>
      <c r="AA831386" s="19"/>
      <c r="AB831386" s="19"/>
      <c r="AC831386" s="19"/>
      <c r="AD831386" s="19"/>
      <c r="AE831386" s="19"/>
      <c r="AF831386" s="19"/>
      <c r="AG831386" s="19"/>
      <c r="AH831386" s="19"/>
      <c r="AI831386" s="19"/>
      <c r="AJ831386" s="19"/>
      <c r="AK831386" s="19"/>
      <c r="AL831386" s="19"/>
      <c r="AM831386" s="19"/>
      <c r="AN831386" s="19"/>
      <c r="AO831386" s="19"/>
      <c r="AP831386"/>
    </row>
    <row r="831387" spans="1:42" s="116" customFormat="1" x14ac:dyDescent="0.3">
      <c r="A831387"/>
      <c r="B831387"/>
      <c r="C831387"/>
      <c r="D831387"/>
      <c r="E831387"/>
      <c r="F831387"/>
      <c r="G831387"/>
      <c r="H831387"/>
      <c r="I831387"/>
      <c r="J831387"/>
      <c r="K831387"/>
      <c r="L831387"/>
      <c r="M831387" s="115"/>
      <c r="N831387" s="115"/>
      <c r="O831387"/>
      <c r="P831387"/>
      <c r="Q831387"/>
      <c r="R831387" s="19"/>
      <c r="S831387" s="19"/>
      <c r="T831387"/>
      <c r="U831387" s="113"/>
      <c r="V831387" s="19"/>
      <c r="W831387" s="19"/>
      <c r="X831387" s="19"/>
      <c r="Y831387" s="19"/>
      <c r="Z831387" s="19"/>
      <c r="AA831387" s="19"/>
      <c r="AB831387" s="19"/>
      <c r="AC831387" s="19"/>
      <c r="AD831387" s="19"/>
      <c r="AE831387" s="19"/>
      <c r="AF831387" s="19"/>
      <c r="AG831387" s="19"/>
      <c r="AH831387" s="19"/>
      <c r="AI831387" s="19"/>
      <c r="AJ831387" s="19"/>
      <c r="AK831387" s="19"/>
      <c r="AL831387" s="19"/>
      <c r="AM831387" s="19"/>
      <c r="AN831387" s="19"/>
      <c r="AO831387" s="19"/>
      <c r="AP831387"/>
    </row>
    <row r="831388" spans="1:42" s="116" customFormat="1" x14ac:dyDescent="0.3">
      <c r="A831388"/>
      <c r="B831388"/>
      <c r="C831388"/>
      <c r="D831388"/>
      <c r="E831388"/>
      <c r="F831388"/>
      <c r="G831388"/>
      <c r="H831388"/>
      <c r="I831388"/>
      <c r="J831388"/>
      <c r="K831388"/>
      <c r="L831388"/>
      <c r="M831388" s="115"/>
      <c r="N831388" s="115"/>
      <c r="O831388"/>
      <c r="P831388"/>
      <c r="Q831388"/>
      <c r="R831388" s="19"/>
      <c r="S831388" s="19"/>
      <c r="T831388"/>
      <c r="U831388" s="113"/>
      <c r="V831388" s="19"/>
      <c r="W831388" s="19"/>
      <c r="X831388" s="19"/>
      <c r="Y831388" s="19"/>
      <c r="Z831388" s="19"/>
      <c r="AA831388" s="19"/>
      <c r="AB831388" s="19"/>
      <c r="AC831388" s="19"/>
      <c r="AD831388" s="19"/>
      <c r="AE831388" s="19"/>
      <c r="AF831388" s="19"/>
      <c r="AG831388" s="19"/>
      <c r="AH831388" s="19"/>
      <c r="AI831388" s="19"/>
      <c r="AJ831388" s="19"/>
      <c r="AK831388" s="19"/>
      <c r="AL831388" s="19"/>
      <c r="AM831388" s="19"/>
      <c r="AN831388" s="19"/>
      <c r="AO831388" s="19"/>
      <c r="AP831388"/>
    </row>
    <row r="831389" spans="1:42" s="116" customFormat="1" x14ac:dyDescent="0.3">
      <c r="A831389"/>
      <c r="B831389"/>
      <c r="C831389"/>
      <c r="D831389"/>
      <c r="E831389"/>
      <c r="F831389"/>
      <c r="G831389"/>
      <c r="H831389"/>
      <c r="I831389"/>
      <c r="J831389"/>
      <c r="K831389"/>
      <c r="L831389"/>
      <c r="M831389" s="115"/>
      <c r="N831389" s="115"/>
      <c r="O831389"/>
      <c r="P831389"/>
      <c r="Q831389"/>
      <c r="R831389" s="19"/>
      <c r="S831389" s="19"/>
      <c r="T831389"/>
      <c r="U831389" s="113"/>
      <c r="V831389" s="19"/>
      <c r="W831389" s="19"/>
      <c r="X831389" s="19"/>
      <c r="Y831389" s="19"/>
      <c r="Z831389" s="19"/>
      <c r="AA831389" s="19"/>
      <c r="AB831389" s="19"/>
      <c r="AC831389" s="19"/>
      <c r="AD831389" s="19"/>
      <c r="AE831389" s="19"/>
      <c r="AF831389" s="19"/>
      <c r="AG831389" s="19"/>
      <c r="AH831389" s="19"/>
      <c r="AI831389" s="19"/>
      <c r="AJ831389" s="19"/>
      <c r="AK831389" s="19"/>
      <c r="AL831389" s="19"/>
      <c r="AM831389" s="19"/>
      <c r="AN831389" s="19"/>
      <c r="AO831389" s="19"/>
      <c r="AP831389"/>
    </row>
    <row r="831390" spans="1:42" s="116" customFormat="1" x14ac:dyDescent="0.3">
      <c r="A831390"/>
      <c r="B831390"/>
      <c r="C831390"/>
      <c r="D831390"/>
      <c r="E831390"/>
      <c r="F831390"/>
      <c r="G831390"/>
      <c r="H831390"/>
      <c r="I831390"/>
      <c r="J831390"/>
      <c r="K831390"/>
      <c r="L831390"/>
      <c r="M831390" s="115"/>
      <c r="N831390" s="115"/>
      <c r="O831390"/>
      <c r="P831390"/>
      <c r="Q831390"/>
      <c r="R831390" s="19"/>
      <c r="S831390" s="19"/>
      <c r="T831390"/>
      <c r="U831390" s="113"/>
      <c r="V831390" s="19"/>
      <c r="W831390" s="19"/>
      <c r="X831390" s="19"/>
      <c r="Y831390" s="19"/>
      <c r="Z831390" s="19"/>
      <c r="AA831390" s="19"/>
      <c r="AB831390" s="19"/>
      <c r="AC831390" s="19"/>
      <c r="AD831390" s="19"/>
      <c r="AE831390" s="19"/>
      <c r="AF831390" s="19"/>
      <c r="AG831390" s="19"/>
      <c r="AH831390" s="19"/>
      <c r="AI831390" s="19"/>
      <c r="AJ831390" s="19"/>
      <c r="AK831390" s="19"/>
      <c r="AL831390" s="19"/>
      <c r="AM831390" s="19"/>
      <c r="AN831390" s="19"/>
      <c r="AO831390" s="19"/>
      <c r="AP831390"/>
    </row>
    <row r="831391" spans="1:42" s="116" customFormat="1" x14ac:dyDescent="0.3">
      <c r="A831391"/>
      <c r="B831391"/>
      <c r="C831391"/>
      <c r="D831391"/>
      <c r="E831391"/>
      <c r="F831391"/>
      <c r="G831391"/>
      <c r="H831391"/>
      <c r="I831391"/>
      <c r="J831391"/>
      <c r="K831391"/>
      <c r="L831391"/>
      <c r="M831391" s="115"/>
      <c r="N831391" s="115"/>
      <c r="O831391"/>
      <c r="P831391"/>
      <c r="Q831391"/>
      <c r="R831391" s="19"/>
      <c r="S831391" s="19"/>
      <c r="T831391"/>
      <c r="U831391" s="113"/>
      <c r="V831391" s="19"/>
      <c r="W831391" s="19"/>
      <c r="X831391" s="19"/>
      <c r="Y831391" s="19"/>
      <c r="Z831391" s="19"/>
      <c r="AA831391" s="19"/>
      <c r="AB831391" s="19"/>
      <c r="AC831391" s="19"/>
      <c r="AD831391" s="19"/>
      <c r="AE831391" s="19"/>
      <c r="AF831391" s="19"/>
      <c r="AG831391" s="19"/>
      <c r="AH831391" s="19"/>
      <c r="AI831391" s="19"/>
      <c r="AJ831391" s="19"/>
      <c r="AK831391" s="19"/>
      <c r="AL831391" s="19"/>
      <c r="AM831391" s="19"/>
      <c r="AN831391" s="19"/>
      <c r="AO831391" s="19"/>
      <c r="AP831391"/>
    </row>
    <row r="831392" spans="1:42" s="116" customFormat="1" x14ac:dyDescent="0.3">
      <c r="A831392"/>
      <c r="B831392"/>
      <c r="C831392"/>
      <c r="D831392"/>
      <c r="E831392"/>
      <c r="F831392"/>
      <c r="G831392"/>
      <c r="H831392"/>
      <c r="I831392"/>
      <c r="J831392"/>
      <c r="K831392"/>
      <c r="L831392"/>
      <c r="M831392" s="115"/>
      <c r="N831392" s="115"/>
      <c r="O831392"/>
      <c r="P831392"/>
      <c r="Q831392"/>
      <c r="R831392" s="19"/>
      <c r="S831392" s="19"/>
      <c r="T831392"/>
      <c r="U831392" s="113"/>
      <c r="V831392" s="19"/>
      <c r="W831392" s="19"/>
      <c r="X831392" s="19"/>
      <c r="Y831392" s="19"/>
      <c r="Z831392" s="19"/>
      <c r="AA831392" s="19"/>
      <c r="AB831392" s="19"/>
      <c r="AC831392" s="19"/>
      <c r="AD831392" s="19"/>
      <c r="AE831392" s="19"/>
      <c r="AF831392" s="19"/>
      <c r="AG831392" s="19"/>
      <c r="AH831392" s="19"/>
      <c r="AI831392" s="19"/>
      <c r="AJ831392" s="19"/>
      <c r="AK831392" s="19"/>
      <c r="AL831392" s="19"/>
      <c r="AM831392" s="19"/>
      <c r="AN831392" s="19"/>
      <c r="AO831392" s="19"/>
      <c r="AP831392"/>
    </row>
    <row r="831393" spans="1:42" s="116" customFormat="1" x14ac:dyDescent="0.3">
      <c r="A831393"/>
      <c r="B831393"/>
      <c r="C831393"/>
      <c r="D831393"/>
      <c r="E831393"/>
      <c r="F831393"/>
      <c r="G831393"/>
      <c r="H831393"/>
      <c r="I831393"/>
      <c r="J831393"/>
      <c r="K831393"/>
      <c r="L831393"/>
      <c r="M831393" s="115"/>
      <c r="N831393" s="115"/>
      <c r="O831393"/>
      <c r="P831393"/>
      <c r="Q831393"/>
      <c r="R831393" s="19"/>
      <c r="S831393" s="19"/>
      <c r="T831393"/>
      <c r="U831393" s="113"/>
      <c r="V831393" s="19"/>
      <c r="W831393" s="19"/>
      <c r="X831393" s="19"/>
      <c r="Y831393" s="19"/>
      <c r="Z831393" s="19"/>
      <c r="AA831393" s="19"/>
      <c r="AB831393" s="19"/>
      <c r="AC831393" s="19"/>
      <c r="AD831393" s="19"/>
      <c r="AE831393" s="19"/>
      <c r="AF831393" s="19"/>
      <c r="AG831393" s="19"/>
      <c r="AH831393" s="19"/>
      <c r="AI831393" s="19"/>
      <c r="AJ831393" s="19"/>
      <c r="AK831393" s="19"/>
      <c r="AL831393" s="19"/>
      <c r="AM831393" s="19"/>
      <c r="AN831393" s="19"/>
      <c r="AO831393" s="19"/>
      <c r="AP831393"/>
    </row>
    <row r="831394" spans="1:42" s="116" customFormat="1" x14ac:dyDescent="0.3">
      <c r="A831394"/>
      <c r="B831394"/>
      <c r="C831394"/>
      <c r="D831394"/>
      <c r="E831394"/>
      <c r="F831394"/>
      <c r="G831394"/>
      <c r="H831394"/>
      <c r="I831394"/>
      <c r="J831394"/>
      <c r="K831394"/>
      <c r="L831394"/>
      <c r="M831394" s="115"/>
      <c r="N831394" s="115"/>
      <c r="O831394"/>
      <c r="P831394"/>
      <c r="Q831394"/>
      <c r="R831394" s="19"/>
      <c r="S831394" s="19"/>
      <c r="T831394"/>
      <c r="U831394" s="113"/>
      <c r="V831394" s="19"/>
      <c r="W831394" s="19"/>
      <c r="X831394" s="19"/>
      <c r="Y831394" s="19"/>
      <c r="Z831394" s="19"/>
      <c r="AA831394" s="19"/>
      <c r="AB831394" s="19"/>
      <c r="AC831394" s="19"/>
      <c r="AD831394" s="19"/>
      <c r="AE831394" s="19"/>
      <c r="AF831394" s="19"/>
      <c r="AG831394" s="19"/>
      <c r="AH831394" s="19"/>
      <c r="AI831394" s="19"/>
      <c r="AJ831394" s="19"/>
      <c r="AK831394" s="19"/>
      <c r="AL831394" s="19"/>
      <c r="AM831394" s="19"/>
      <c r="AN831394" s="19"/>
      <c r="AO831394" s="19"/>
      <c r="AP831394"/>
    </row>
    <row r="831395" spans="1:42" s="116" customFormat="1" x14ac:dyDescent="0.3">
      <c r="A831395"/>
      <c r="B831395"/>
      <c r="C831395"/>
      <c r="D831395"/>
      <c r="E831395"/>
      <c r="F831395"/>
      <c r="G831395"/>
      <c r="H831395"/>
      <c r="I831395"/>
      <c r="J831395"/>
      <c r="K831395"/>
      <c r="L831395"/>
      <c r="M831395" s="115"/>
      <c r="N831395" s="115"/>
      <c r="O831395"/>
      <c r="P831395"/>
      <c r="Q831395"/>
      <c r="R831395" s="19"/>
      <c r="S831395" s="19"/>
      <c r="T831395"/>
      <c r="U831395" s="113"/>
      <c r="V831395" s="19"/>
      <c r="W831395" s="19"/>
      <c r="X831395" s="19"/>
      <c r="Y831395" s="19"/>
      <c r="Z831395" s="19"/>
      <c r="AA831395" s="19"/>
      <c r="AB831395" s="19"/>
      <c r="AC831395" s="19"/>
      <c r="AD831395" s="19"/>
      <c r="AE831395" s="19"/>
      <c r="AF831395" s="19"/>
      <c r="AG831395" s="19"/>
      <c r="AH831395" s="19"/>
      <c r="AI831395" s="19"/>
      <c r="AJ831395" s="19"/>
      <c r="AK831395" s="19"/>
      <c r="AL831395" s="19"/>
      <c r="AM831395" s="19"/>
      <c r="AN831395" s="19"/>
      <c r="AO831395" s="19"/>
      <c r="AP831395"/>
    </row>
    <row r="831396" spans="1:42" s="116" customFormat="1" x14ac:dyDescent="0.3">
      <c r="A831396"/>
      <c r="B831396"/>
      <c r="C831396"/>
      <c r="D831396"/>
      <c r="E831396"/>
      <c r="F831396"/>
      <c r="G831396"/>
      <c r="H831396"/>
      <c r="I831396"/>
      <c r="J831396"/>
      <c r="K831396"/>
      <c r="L831396"/>
      <c r="M831396" s="115"/>
      <c r="N831396" s="115"/>
      <c r="O831396"/>
      <c r="P831396"/>
      <c r="Q831396"/>
      <c r="R831396" s="19"/>
      <c r="S831396" s="19"/>
      <c r="T831396"/>
      <c r="U831396" s="113"/>
      <c r="V831396" s="19"/>
      <c r="W831396" s="19"/>
      <c r="X831396" s="19"/>
      <c r="Y831396" s="19"/>
      <c r="Z831396" s="19"/>
      <c r="AA831396" s="19"/>
      <c r="AB831396" s="19"/>
      <c r="AC831396" s="19"/>
      <c r="AD831396" s="19"/>
      <c r="AE831396" s="19"/>
      <c r="AF831396" s="19"/>
      <c r="AG831396" s="19"/>
      <c r="AH831396" s="19"/>
      <c r="AI831396" s="19"/>
      <c r="AJ831396" s="19"/>
      <c r="AK831396" s="19"/>
      <c r="AL831396" s="19"/>
      <c r="AM831396" s="19"/>
      <c r="AN831396" s="19"/>
      <c r="AO831396" s="19"/>
      <c r="AP831396"/>
    </row>
    <row r="831397" spans="1:42" s="116" customFormat="1" x14ac:dyDescent="0.3">
      <c r="A831397"/>
      <c r="B831397"/>
      <c r="C831397"/>
      <c r="D831397"/>
      <c r="E831397"/>
      <c r="F831397"/>
      <c r="G831397"/>
      <c r="H831397"/>
      <c r="I831397"/>
      <c r="J831397"/>
      <c r="K831397"/>
      <c r="L831397"/>
      <c r="M831397" s="115"/>
      <c r="N831397" s="115"/>
      <c r="O831397"/>
      <c r="P831397"/>
      <c r="Q831397"/>
      <c r="R831397" s="19"/>
      <c r="S831397" s="19"/>
      <c r="T831397"/>
      <c r="U831397" s="113"/>
      <c r="V831397" s="19"/>
      <c r="W831397" s="19"/>
      <c r="X831397" s="19"/>
      <c r="Y831397" s="19"/>
      <c r="Z831397" s="19"/>
      <c r="AA831397" s="19"/>
      <c r="AB831397" s="19"/>
      <c r="AC831397" s="19"/>
      <c r="AD831397" s="19"/>
      <c r="AE831397" s="19"/>
      <c r="AF831397" s="19"/>
      <c r="AG831397" s="19"/>
      <c r="AH831397" s="19"/>
      <c r="AI831397" s="19"/>
      <c r="AJ831397" s="19"/>
      <c r="AK831397" s="19"/>
      <c r="AL831397" s="19"/>
      <c r="AM831397" s="19"/>
      <c r="AN831397" s="19"/>
      <c r="AO831397" s="19"/>
      <c r="AP831397"/>
    </row>
    <row r="831398" spans="1:42" s="116" customFormat="1" x14ac:dyDescent="0.3">
      <c r="A831398"/>
      <c r="B831398"/>
      <c r="C831398"/>
      <c r="D831398"/>
      <c r="E831398"/>
      <c r="F831398"/>
      <c r="G831398"/>
      <c r="H831398"/>
      <c r="I831398"/>
      <c r="J831398"/>
      <c r="K831398"/>
      <c r="L831398"/>
      <c r="M831398" s="115"/>
      <c r="N831398" s="115"/>
      <c r="O831398"/>
      <c r="P831398"/>
      <c r="Q831398"/>
      <c r="R831398" s="19"/>
      <c r="S831398" s="19"/>
      <c r="T831398"/>
      <c r="U831398" s="113"/>
      <c r="V831398" s="19"/>
      <c r="W831398" s="19"/>
      <c r="X831398" s="19"/>
      <c r="Y831398" s="19"/>
      <c r="Z831398" s="19"/>
      <c r="AA831398" s="19"/>
      <c r="AB831398" s="19"/>
      <c r="AC831398" s="19"/>
      <c r="AD831398" s="19"/>
      <c r="AE831398" s="19"/>
      <c r="AF831398" s="19"/>
      <c r="AG831398" s="19"/>
      <c r="AH831398" s="19"/>
      <c r="AI831398" s="19"/>
      <c r="AJ831398" s="19"/>
      <c r="AK831398" s="19"/>
      <c r="AL831398" s="19"/>
      <c r="AM831398" s="19"/>
      <c r="AN831398" s="19"/>
      <c r="AO831398" s="19"/>
      <c r="AP831398"/>
    </row>
    <row r="831399" spans="1:42" s="116" customFormat="1" x14ac:dyDescent="0.3">
      <c r="A831399"/>
      <c r="B831399"/>
      <c r="C831399"/>
      <c r="D831399"/>
      <c r="E831399"/>
      <c r="F831399"/>
      <c r="G831399"/>
      <c r="H831399"/>
      <c r="I831399"/>
      <c r="J831399"/>
      <c r="K831399"/>
      <c r="L831399"/>
      <c r="M831399" s="115"/>
      <c r="N831399" s="115"/>
      <c r="O831399"/>
      <c r="P831399"/>
      <c r="Q831399"/>
      <c r="R831399" s="19"/>
      <c r="S831399" s="19"/>
      <c r="T831399"/>
      <c r="U831399" s="113"/>
      <c r="V831399" s="19"/>
      <c r="W831399" s="19"/>
      <c r="X831399" s="19"/>
      <c r="Y831399" s="19"/>
      <c r="Z831399" s="19"/>
      <c r="AA831399" s="19"/>
      <c r="AB831399" s="19"/>
      <c r="AC831399" s="19"/>
      <c r="AD831399" s="19"/>
      <c r="AE831399" s="19"/>
      <c r="AF831399" s="19"/>
      <c r="AG831399" s="19"/>
      <c r="AH831399" s="19"/>
      <c r="AI831399" s="19"/>
      <c r="AJ831399" s="19"/>
      <c r="AK831399" s="19"/>
      <c r="AL831399" s="19"/>
      <c r="AM831399" s="19"/>
      <c r="AN831399" s="19"/>
      <c r="AO831399" s="19"/>
      <c r="AP831399"/>
    </row>
    <row r="831400" spans="1:42" s="116" customFormat="1" x14ac:dyDescent="0.3">
      <c r="A831400"/>
      <c r="B831400"/>
      <c r="C831400"/>
      <c r="D831400"/>
      <c r="E831400"/>
      <c r="F831400"/>
      <c r="G831400"/>
      <c r="H831400"/>
      <c r="I831400"/>
      <c r="J831400"/>
      <c r="K831400"/>
      <c r="L831400"/>
      <c r="M831400" s="115"/>
      <c r="N831400" s="115"/>
      <c r="O831400"/>
      <c r="P831400"/>
      <c r="Q831400"/>
      <c r="R831400" s="19"/>
      <c r="S831400" s="19"/>
      <c r="T831400"/>
      <c r="U831400" s="113"/>
      <c r="V831400" s="19"/>
      <c r="W831400" s="19"/>
      <c r="X831400" s="19"/>
      <c r="Y831400" s="19"/>
      <c r="Z831400" s="19"/>
      <c r="AA831400" s="19"/>
      <c r="AB831400" s="19"/>
      <c r="AC831400" s="19"/>
      <c r="AD831400" s="19"/>
      <c r="AE831400" s="19"/>
      <c r="AF831400" s="19"/>
      <c r="AG831400" s="19"/>
      <c r="AH831400" s="19"/>
      <c r="AI831400" s="19"/>
      <c r="AJ831400" s="19"/>
      <c r="AK831400" s="19"/>
      <c r="AL831400" s="19"/>
      <c r="AM831400" s="19"/>
      <c r="AN831400" s="19"/>
      <c r="AO831400" s="19"/>
      <c r="AP831400"/>
    </row>
    <row r="831401" spans="1:42" s="116" customFormat="1" x14ac:dyDescent="0.3">
      <c r="A831401"/>
      <c r="B831401"/>
      <c r="C831401"/>
      <c r="D831401"/>
      <c r="E831401"/>
      <c r="F831401"/>
      <c r="G831401"/>
      <c r="H831401"/>
      <c r="I831401"/>
      <c r="J831401"/>
      <c r="K831401"/>
      <c r="L831401"/>
      <c r="M831401" s="115"/>
      <c r="N831401" s="115"/>
      <c r="O831401"/>
      <c r="P831401"/>
      <c r="Q831401"/>
      <c r="R831401" s="19"/>
      <c r="S831401" s="19"/>
      <c r="T831401"/>
      <c r="U831401" s="113"/>
      <c r="V831401" s="19"/>
      <c r="W831401" s="19"/>
      <c r="X831401" s="19"/>
      <c r="Y831401" s="19"/>
      <c r="Z831401" s="19"/>
      <c r="AA831401" s="19"/>
      <c r="AB831401" s="19"/>
      <c r="AC831401" s="19"/>
      <c r="AD831401" s="19"/>
      <c r="AE831401" s="19"/>
      <c r="AF831401" s="19"/>
      <c r="AG831401" s="19"/>
      <c r="AH831401" s="19"/>
      <c r="AI831401" s="19"/>
      <c r="AJ831401" s="19"/>
      <c r="AK831401" s="19"/>
      <c r="AL831401" s="19"/>
      <c r="AM831401" s="19"/>
      <c r="AN831401" s="19"/>
      <c r="AO831401" s="19"/>
      <c r="AP831401"/>
    </row>
    <row r="831402" spans="1:42" s="116" customFormat="1" x14ac:dyDescent="0.3">
      <c r="A831402"/>
      <c r="B831402"/>
      <c r="C831402"/>
      <c r="D831402"/>
      <c r="E831402"/>
      <c r="F831402"/>
      <c r="G831402"/>
      <c r="H831402"/>
      <c r="I831402"/>
      <c r="J831402"/>
      <c r="K831402"/>
      <c r="L831402"/>
      <c r="M831402" s="115"/>
      <c r="N831402" s="115"/>
      <c r="O831402"/>
      <c r="P831402"/>
      <c r="Q831402"/>
      <c r="R831402" s="19"/>
      <c r="S831402" s="19"/>
      <c r="T831402"/>
      <c r="U831402" s="113"/>
      <c r="V831402" s="19"/>
      <c r="W831402" s="19"/>
      <c r="X831402" s="19"/>
      <c r="Y831402" s="19"/>
      <c r="Z831402" s="19"/>
      <c r="AA831402" s="19"/>
      <c r="AB831402" s="19"/>
      <c r="AC831402" s="19"/>
      <c r="AD831402" s="19"/>
      <c r="AE831402" s="19"/>
      <c r="AF831402" s="19"/>
      <c r="AG831402" s="19"/>
      <c r="AH831402" s="19"/>
      <c r="AI831402" s="19"/>
      <c r="AJ831402" s="19"/>
      <c r="AK831402" s="19"/>
      <c r="AL831402" s="19"/>
      <c r="AM831402" s="19"/>
      <c r="AN831402" s="19"/>
      <c r="AO831402" s="19"/>
      <c r="AP831402"/>
    </row>
    <row r="831403" spans="1:42" s="116" customFormat="1" x14ac:dyDescent="0.3">
      <c r="A831403"/>
      <c r="B831403"/>
      <c r="C831403"/>
      <c r="D831403"/>
      <c r="E831403"/>
      <c r="F831403"/>
      <c r="G831403"/>
      <c r="H831403"/>
      <c r="I831403"/>
      <c r="J831403"/>
      <c r="K831403"/>
      <c r="L831403"/>
      <c r="M831403" s="115"/>
      <c r="N831403" s="115"/>
      <c r="O831403"/>
      <c r="P831403"/>
      <c r="Q831403"/>
      <c r="R831403" s="19"/>
      <c r="S831403" s="19"/>
      <c r="T831403"/>
      <c r="U831403" s="113"/>
      <c r="V831403" s="19"/>
      <c r="W831403" s="19"/>
      <c r="X831403" s="19"/>
      <c r="Y831403" s="19"/>
      <c r="Z831403" s="19"/>
      <c r="AA831403" s="19"/>
      <c r="AB831403" s="19"/>
      <c r="AC831403" s="19"/>
      <c r="AD831403" s="19"/>
      <c r="AE831403" s="19"/>
      <c r="AF831403" s="19"/>
      <c r="AG831403" s="19"/>
      <c r="AH831403" s="19"/>
      <c r="AI831403" s="19"/>
      <c r="AJ831403" s="19"/>
      <c r="AK831403" s="19"/>
      <c r="AL831403" s="19"/>
      <c r="AM831403" s="19"/>
      <c r="AN831403" s="19"/>
      <c r="AO831403" s="19"/>
      <c r="AP831403"/>
    </row>
    <row r="831404" spans="1:42" s="116" customFormat="1" x14ac:dyDescent="0.3">
      <c r="A831404"/>
      <c r="B831404"/>
      <c r="C831404"/>
      <c r="D831404"/>
      <c r="E831404"/>
      <c r="F831404"/>
      <c r="G831404"/>
      <c r="H831404"/>
      <c r="I831404"/>
      <c r="J831404"/>
      <c r="K831404"/>
      <c r="L831404"/>
      <c r="M831404" s="115"/>
      <c r="N831404" s="115"/>
      <c r="O831404"/>
      <c r="P831404"/>
      <c r="Q831404"/>
      <c r="R831404" s="19"/>
      <c r="S831404" s="19"/>
      <c r="T831404"/>
      <c r="U831404" s="113"/>
      <c r="V831404" s="19"/>
      <c r="W831404" s="19"/>
      <c r="X831404" s="19"/>
      <c r="Y831404" s="19"/>
      <c r="Z831404" s="19"/>
      <c r="AA831404" s="19"/>
      <c r="AB831404" s="19"/>
      <c r="AC831404" s="19"/>
      <c r="AD831404" s="19"/>
      <c r="AE831404" s="19"/>
      <c r="AF831404" s="19"/>
      <c r="AG831404" s="19"/>
      <c r="AH831404" s="19"/>
      <c r="AI831404" s="19"/>
      <c r="AJ831404" s="19"/>
      <c r="AK831404" s="19"/>
      <c r="AL831404" s="19"/>
      <c r="AM831404" s="19"/>
      <c r="AN831404" s="19"/>
      <c r="AO831404" s="19"/>
      <c r="AP831404"/>
    </row>
    <row r="831405" spans="1:42" s="116" customFormat="1" x14ac:dyDescent="0.3">
      <c r="A831405"/>
      <c r="B831405"/>
      <c r="C831405"/>
      <c r="D831405"/>
      <c r="E831405"/>
      <c r="F831405"/>
      <c r="G831405"/>
      <c r="H831405"/>
      <c r="I831405"/>
      <c r="J831405"/>
      <c r="K831405"/>
      <c r="L831405"/>
      <c r="M831405" s="115"/>
      <c r="N831405" s="115"/>
      <c r="O831405"/>
      <c r="P831405"/>
      <c r="Q831405"/>
      <c r="R831405" s="19"/>
      <c r="S831405" s="19"/>
      <c r="T831405"/>
      <c r="U831405" s="113"/>
      <c r="V831405" s="19"/>
      <c r="W831405" s="19"/>
      <c r="X831405" s="19"/>
      <c r="Y831405" s="19"/>
      <c r="Z831405" s="19"/>
      <c r="AA831405" s="19"/>
      <c r="AB831405" s="19"/>
      <c r="AC831405" s="19"/>
      <c r="AD831405" s="19"/>
      <c r="AE831405" s="19"/>
      <c r="AF831405" s="19"/>
      <c r="AG831405" s="19"/>
      <c r="AH831405" s="19"/>
      <c r="AI831405" s="19"/>
      <c r="AJ831405" s="19"/>
      <c r="AK831405" s="19"/>
      <c r="AL831405" s="19"/>
      <c r="AM831405" s="19"/>
      <c r="AN831405" s="19"/>
      <c r="AO831405" s="19"/>
      <c r="AP831405"/>
    </row>
    <row r="831406" spans="1:42" s="116" customFormat="1" x14ac:dyDescent="0.3">
      <c r="A831406"/>
      <c r="B831406"/>
      <c r="C831406"/>
      <c r="D831406"/>
      <c r="E831406"/>
      <c r="F831406"/>
      <c r="G831406"/>
      <c r="H831406"/>
      <c r="I831406"/>
      <c r="J831406"/>
      <c r="K831406"/>
      <c r="L831406"/>
      <c r="M831406" s="115"/>
      <c r="N831406" s="115"/>
      <c r="O831406"/>
      <c r="P831406"/>
      <c r="Q831406"/>
      <c r="R831406" s="19"/>
      <c r="S831406" s="19"/>
      <c r="T831406"/>
      <c r="U831406" s="113"/>
      <c r="V831406" s="19"/>
      <c r="W831406" s="19"/>
      <c r="X831406" s="19"/>
      <c r="Y831406" s="19"/>
      <c r="Z831406" s="19"/>
      <c r="AA831406" s="19"/>
      <c r="AB831406" s="19"/>
      <c r="AC831406" s="19"/>
      <c r="AD831406" s="19"/>
      <c r="AE831406" s="19"/>
      <c r="AF831406" s="19"/>
      <c r="AG831406" s="19"/>
      <c r="AH831406" s="19"/>
      <c r="AI831406" s="19"/>
      <c r="AJ831406" s="19"/>
      <c r="AK831406" s="19"/>
      <c r="AL831406" s="19"/>
      <c r="AM831406" s="19"/>
      <c r="AN831406" s="19"/>
      <c r="AO831406" s="19"/>
      <c r="AP831406"/>
    </row>
    <row r="831407" spans="1:42" s="116" customFormat="1" x14ac:dyDescent="0.3">
      <c r="A831407"/>
      <c r="B831407"/>
      <c r="C831407"/>
      <c r="D831407"/>
      <c r="E831407"/>
      <c r="F831407"/>
      <c r="G831407"/>
      <c r="H831407"/>
      <c r="I831407"/>
      <c r="J831407"/>
      <c r="K831407"/>
      <c r="L831407"/>
      <c r="M831407" s="115"/>
      <c r="N831407" s="115"/>
      <c r="O831407"/>
      <c r="P831407"/>
      <c r="Q831407"/>
      <c r="R831407" s="19"/>
      <c r="S831407" s="19"/>
      <c r="T831407"/>
      <c r="U831407" s="113"/>
      <c r="V831407" s="19"/>
      <c r="W831407" s="19"/>
      <c r="X831407" s="19"/>
      <c r="Y831407" s="19"/>
      <c r="Z831407" s="19"/>
      <c r="AA831407" s="19"/>
      <c r="AB831407" s="19"/>
      <c r="AC831407" s="19"/>
      <c r="AD831407" s="19"/>
      <c r="AE831407" s="19"/>
      <c r="AF831407" s="19"/>
      <c r="AG831407" s="19"/>
      <c r="AH831407" s="19"/>
      <c r="AI831407" s="19"/>
      <c r="AJ831407" s="19"/>
      <c r="AK831407" s="19"/>
      <c r="AL831407" s="19"/>
      <c r="AM831407" s="19"/>
      <c r="AN831407" s="19"/>
      <c r="AO831407" s="19"/>
      <c r="AP831407"/>
    </row>
    <row r="831408" spans="1:42" s="116" customFormat="1" x14ac:dyDescent="0.3">
      <c r="A831408"/>
      <c r="B831408"/>
      <c r="C831408"/>
      <c r="D831408"/>
      <c r="E831408"/>
      <c r="F831408"/>
      <c r="G831408"/>
      <c r="H831408"/>
      <c r="I831408"/>
      <c r="J831408"/>
      <c r="K831408"/>
      <c r="L831408"/>
      <c r="M831408" s="115"/>
      <c r="N831408" s="115"/>
      <c r="O831408"/>
      <c r="P831408"/>
      <c r="Q831408"/>
      <c r="R831408" s="19"/>
      <c r="S831408" s="19"/>
      <c r="T831408"/>
      <c r="U831408" s="113"/>
      <c r="V831408" s="19"/>
      <c r="W831408" s="19"/>
      <c r="X831408" s="19"/>
      <c r="Y831408" s="19"/>
      <c r="Z831408" s="19"/>
      <c r="AA831408" s="19"/>
      <c r="AB831408" s="19"/>
      <c r="AC831408" s="19"/>
      <c r="AD831408" s="19"/>
      <c r="AE831408" s="19"/>
      <c r="AF831408" s="19"/>
      <c r="AG831408" s="19"/>
      <c r="AH831408" s="19"/>
      <c r="AI831408" s="19"/>
      <c r="AJ831408" s="19"/>
      <c r="AK831408" s="19"/>
      <c r="AL831408" s="19"/>
      <c r="AM831408" s="19"/>
      <c r="AN831408" s="19"/>
      <c r="AO831408" s="19"/>
      <c r="AP831408"/>
    </row>
    <row r="831409" spans="1:42" s="116" customFormat="1" x14ac:dyDescent="0.3">
      <c r="A831409"/>
      <c r="B831409"/>
      <c r="C831409"/>
      <c r="D831409"/>
      <c r="E831409"/>
      <c r="F831409"/>
      <c r="G831409"/>
      <c r="H831409"/>
      <c r="I831409"/>
      <c r="J831409"/>
      <c r="K831409"/>
      <c r="L831409"/>
      <c r="M831409" s="115"/>
      <c r="N831409" s="115"/>
      <c r="O831409"/>
      <c r="P831409"/>
      <c r="Q831409"/>
      <c r="R831409" s="19"/>
      <c r="S831409" s="19"/>
      <c r="T831409"/>
      <c r="U831409" s="113"/>
      <c r="V831409" s="19"/>
      <c r="W831409" s="19"/>
      <c r="X831409" s="19"/>
      <c r="Y831409" s="19"/>
      <c r="Z831409" s="19"/>
      <c r="AA831409" s="19"/>
      <c r="AB831409" s="19"/>
      <c r="AC831409" s="19"/>
      <c r="AD831409" s="19"/>
      <c r="AE831409" s="19"/>
      <c r="AF831409" s="19"/>
      <c r="AG831409" s="19"/>
      <c r="AH831409" s="19"/>
      <c r="AI831409" s="19"/>
      <c r="AJ831409" s="19"/>
      <c r="AK831409" s="19"/>
      <c r="AL831409" s="19"/>
      <c r="AM831409" s="19"/>
      <c r="AN831409" s="19"/>
      <c r="AO831409" s="19"/>
      <c r="AP831409"/>
    </row>
    <row r="831410" spans="1:42" s="116" customFormat="1" x14ac:dyDescent="0.3">
      <c r="A831410"/>
      <c r="B831410"/>
      <c r="C831410"/>
      <c r="D831410"/>
      <c r="E831410"/>
      <c r="F831410"/>
      <c r="G831410"/>
      <c r="H831410"/>
      <c r="I831410"/>
      <c r="J831410"/>
      <c r="K831410"/>
      <c r="L831410"/>
      <c r="M831410" s="115"/>
      <c r="N831410" s="115"/>
      <c r="O831410"/>
      <c r="P831410"/>
      <c r="Q831410"/>
      <c r="R831410" s="19"/>
      <c r="S831410" s="19"/>
      <c r="T831410"/>
      <c r="U831410" s="113"/>
      <c r="V831410" s="19"/>
      <c r="W831410" s="19"/>
      <c r="X831410" s="19"/>
      <c r="Y831410" s="19"/>
      <c r="Z831410" s="19"/>
      <c r="AA831410" s="19"/>
      <c r="AB831410" s="19"/>
      <c r="AC831410" s="19"/>
      <c r="AD831410" s="19"/>
      <c r="AE831410" s="19"/>
      <c r="AF831410" s="19"/>
      <c r="AG831410" s="19"/>
      <c r="AH831410" s="19"/>
      <c r="AI831410" s="19"/>
      <c r="AJ831410" s="19"/>
      <c r="AK831410" s="19"/>
      <c r="AL831410" s="19"/>
      <c r="AM831410" s="19"/>
      <c r="AN831410" s="19"/>
      <c r="AO831410" s="19"/>
      <c r="AP831410"/>
    </row>
    <row r="831411" spans="1:42" s="116" customFormat="1" x14ac:dyDescent="0.3">
      <c r="A831411"/>
      <c r="B831411"/>
      <c r="C831411"/>
      <c r="D831411"/>
      <c r="E831411"/>
      <c r="F831411"/>
      <c r="G831411"/>
      <c r="H831411"/>
      <c r="I831411"/>
      <c r="J831411"/>
      <c r="K831411"/>
      <c r="L831411"/>
      <c r="M831411" s="115"/>
      <c r="N831411" s="115"/>
      <c r="O831411"/>
      <c r="P831411"/>
      <c r="Q831411"/>
      <c r="R831411" s="19"/>
      <c r="S831411" s="19"/>
      <c r="T831411"/>
      <c r="U831411" s="113"/>
      <c r="V831411" s="19"/>
      <c r="W831411" s="19"/>
      <c r="X831411" s="19"/>
      <c r="Y831411" s="19"/>
      <c r="Z831411" s="19"/>
      <c r="AA831411" s="19"/>
      <c r="AB831411" s="19"/>
      <c r="AC831411" s="19"/>
      <c r="AD831411" s="19"/>
      <c r="AE831411" s="19"/>
      <c r="AF831411" s="19"/>
      <c r="AG831411" s="19"/>
      <c r="AH831411" s="19"/>
      <c r="AI831411" s="19"/>
      <c r="AJ831411" s="19"/>
      <c r="AK831411" s="19"/>
      <c r="AL831411" s="19"/>
      <c r="AM831411" s="19"/>
      <c r="AN831411" s="19"/>
      <c r="AO831411" s="19"/>
      <c r="AP831411"/>
    </row>
    <row r="831412" spans="1:42" s="116" customFormat="1" x14ac:dyDescent="0.3">
      <c r="A831412"/>
      <c r="B831412"/>
      <c r="C831412"/>
      <c r="D831412"/>
      <c r="E831412"/>
      <c r="F831412"/>
      <c r="G831412"/>
      <c r="H831412"/>
      <c r="I831412"/>
      <c r="J831412"/>
      <c r="K831412"/>
      <c r="L831412"/>
      <c r="M831412" s="115"/>
      <c r="N831412" s="115"/>
      <c r="O831412"/>
      <c r="P831412"/>
      <c r="Q831412"/>
      <c r="R831412" s="19"/>
      <c r="S831412" s="19"/>
      <c r="T831412"/>
      <c r="U831412" s="113"/>
      <c r="V831412" s="19"/>
      <c r="W831412" s="19"/>
      <c r="X831412" s="19"/>
      <c r="Y831412" s="19"/>
      <c r="Z831412" s="19"/>
      <c r="AA831412" s="19"/>
      <c r="AB831412" s="19"/>
      <c r="AC831412" s="19"/>
      <c r="AD831412" s="19"/>
      <c r="AE831412" s="19"/>
      <c r="AF831412" s="19"/>
      <c r="AG831412" s="19"/>
      <c r="AH831412" s="19"/>
      <c r="AI831412" s="19"/>
      <c r="AJ831412" s="19"/>
      <c r="AK831412" s="19"/>
      <c r="AL831412" s="19"/>
      <c r="AM831412" s="19"/>
      <c r="AN831412" s="19"/>
      <c r="AO831412" s="19"/>
      <c r="AP831412"/>
    </row>
    <row r="831413" spans="1:42" s="116" customFormat="1" x14ac:dyDescent="0.3">
      <c r="A831413"/>
      <c r="B831413"/>
      <c r="C831413"/>
      <c r="D831413"/>
      <c r="E831413"/>
      <c r="F831413"/>
      <c r="G831413"/>
      <c r="H831413"/>
      <c r="I831413"/>
      <c r="J831413"/>
      <c r="K831413"/>
      <c r="L831413"/>
      <c r="M831413" s="115"/>
      <c r="N831413" s="115"/>
      <c r="O831413"/>
      <c r="P831413"/>
      <c r="Q831413"/>
      <c r="R831413" s="19"/>
      <c r="S831413" s="19"/>
      <c r="T831413"/>
      <c r="U831413" s="113"/>
      <c r="V831413" s="19"/>
      <c r="W831413" s="19"/>
      <c r="X831413" s="19"/>
      <c r="Y831413" s="19"/>
      <c r="Z831413" s="19"/>
      <c r="AA831413" s="19"/>
      <c r="AB831413" s="19"/>
      <c r="AC831413" s="19"/>
      <c r="AD831413" s="19"/>
      <c r="AE831413" s="19"/>
      <c r="AF831413" s="19"/>
      <c r="AG831413" s="19"/>
      <c r="AH831413" s="19"/>
      <c r="AI831413" s="19"/>
      <c r="AJ831413" s="19"/>
      <c r="AK831413" s="19"/>
      <c r="AL831413" s="19"/>
      <c r="AM831413" s="19"/>
      <c r="AN831413" s="19"/>
      <c r="AO831413" s="19"/>
      <c r="AP831413"/>
    </row>
    <row r="831414" spans="1:42" s="116" customFormat="1" x14ac:dyDescent="0.3">
      <c r="A831414"/>
      <c r="B831414"/>
      <c r="C831414"/>
      <c r="D831414"/>
      <c r="E831414"/>
      <c r="F831414"/>
      <c r="G831414"/>
      <c r="H831414"/>
      <c r="I831414"/>
      <c r="J831414"/>
      <c r="K831414"/>
      <c r="L831414"/>
      <c r="M831414" s="115"/>
      <c r="N831414" s="115"/>
      <c r="O831414"/>
      <c r="P831414"/>
      <c r="Q831414"/>
      <c r="R831414" s="19"/>
      <c r="S831414" s="19"/>
      <c r="T831414"/>
      <c r="U831414" s="113"/>
      <c r="V831414" s="19"/>
      <c r="W831414" s="19"/>
      <c r="X831414" s="19"/>
      <c r="Y831414" s="19"/>
      <c r="Z831414" s="19"/>
      <c r="AA831414" s="19"/>
      <c r="AB831414" s="19"/>
      <c r="AC831414" s="19"/>
      <c r="AD831414" s="19"/>
      <c r="AE831414" s="19"/>
      <c r="AF831414" s="19"/>
      <c r="AG831414" s="19"/>
      <c r="AH831414" s="19"/>
      <c r="AI831414" s="19"/>
      <c r="AJ831414" s="19"/>
      <c r="AK831414" s="19"/>
      <c r="AL831414" s="19"/>
      <c r="AM831414" s="19"/>
      <c r="AN831414" s="19"/>
      <c r="AO831414" s="19"/>
      <c r="AP831414"/>
    </row>
    <row r="831415" spans="1:42" s="116" customFormat="1" x14ac:dyDescent="0.3">
      <c r="A831415"/>
      <c r="B831415"/>
      <c r="C831415"/>
      <c r="D831415"/>
      <c r="E831415"/>
      <c r="F831415"/>
      <c r="G831415"/>
      <c r="H831415"/>
      <c r="I831415"/>
      <c r="J831415"/>
      <c r="K831415"/>
      <c r="L831415"/>
      <c r="M831415" s="115"/>
      <c r="N831415" s="115"/>
      <c r="O831415"/>
      <c r="P831415"/>
      <c r="Q831415"/>
      <c r="R831415" s="19"/>
      <c r="S831415" s="19"/>
      <c r="T831415"/>
      <c r="U831415" s="113"/>
      <c r="V831415" s="19"/>
      <c r="W831415" s="19"/>
      <c r="X831415" s="19"/>
      <c r="Y831415" s="19"/>
      <c r="Z831415" s="19"/>
      <c r="AA831415" s="19"/>
      <c r="AB831415" s="19"/>
      <c r="AC831415" s="19"/>
      <c r="AD831415" s="19"/>
      <c r="AE831415" s="19"/>
      <c r="AF831415" s="19"/>
      <c r="AG831415" s="19"/>
      <c r="AH831415" s="19"/>
      <c r="AI831415" s="19"/>
      <c r="AJ831415" s="19"/>
      <c r="AK831415" s="19"/>
      <c r="AL831415" s="19"/>
      <c r="AM831415" s="19"/>
      <c r="AN831415" s="19"/>
      <c r="AO831415" s="19"/>
      <c r="AP831415"/>
    </row>
    <row r="831416" spans="1:42" s="116" customFormat="1" x14ac:dyDescent="0.3">
      <c r="A831416"/>
      <c r="B831416"/>
      <c r="C831416"/>
      <c r="D831416"/>
      <c r="E831416"/>
      <c r="F831416"/>
      <c r="G831416"/>
      <c r="H831416"/>
      <c r="I831416"/>
      <c r="J831416"/>
      <c r="K831416"/>
      <c r="L831416"/>
      <c r="M831416" s="115"/>
      <c r="N831416" s="115"/>
      <c r="O831416"/>
      <c r="P831416"/>
      <c r="Q831416"/>
      <c r="R831416" s="19"/>
      <c r="S831416" s="19"/>
      <c r="T831416"/>
      <c r="U831416" s="113"/>
      <c r="V831416" s="19"/>
      <c r="W831416" s="19"/>
      <c r="X831416" s="19"/>
      <c r="Y831416" s="19"/>
      <c r="Z831416" s="19"/>
      <c r="AA831416" s="19"/>
      <c r="AB831416" s="19"/>
      <c r="AC831416" s="19"/>
      <c r="AD831416" s="19"/>
      <c r="AE831416" s="19"/>
      <c r="AF831416" s="19"/>
      <c r="AG831416" s="19"/>
      <c r="AH831416" s="19"/>
      <c r="AI831416" s="19"/>
      <c r="AJ831416" s="19"/>
      <c r="AK831416" s="19"/>
      <c r="AL831416" s="19"/>
      <c r="AM831416" s="19"/>
      <c r="AN831416" s="19"/>
      <c r="AO831416" s="19"/>
      <c r="AP831416"/>
    </row>
    <row r="831417" spans="1:42" s="116" customFormat="1" x14ac:dyDescent="0.3">
      <c r="A831417"/>
      <c r="B831417"/>
      <c r="C831417"/>
      <c r="D831417"/>
      <c r="E831417"/>
      <c r="F831417"/>
      <c r="G831417"/>
      <c r="H831417"/>
      <c r="I831417"/>
      <c r="J831417"/>
      <c r="K831417"/>
      <c r="L831417"/>
      <c r="M831417" s="115"/>
      <c r="N831417" s="115"/>
      <c r="O831417"/>
      <c r="P831417"/>
      <c r="Q831417"/>
      <c r="R831417" s="19"/>
      <c r="S831417" s="19"/>
      <c r="T831417"/>
      <c r="U831417" s="113"/>
      <c r="V831417" s="19"/>
      <c r="W831417" s="19"/>
      <c r="X831417" s="19"/>
      <c r="Y831417" s="19"/>
      <c r="Z831417" s="19"/>
      <c r="AA831417" s="19"/>
      <c r="AB831417" s="19"/>
      <c r="AC831417" s="19"/>
      <c r="AD831417" s="19"/>
      <c r="AE831417" s="19"/>
      <c r="AF831417" s="19"/>
      <c r="AG831417" s="19"/>
      <c r="AH831417" s="19"/>
      <c r="AI831417" s="19"/>
      <c r="AJ831417" s="19"/>
      <c r="AK831417" s="19"/>
      <c r="AL831417" s="19"/>
      <c r="AM831417" s="19"/>
      <c r="AN831417" s="19"/>
      <c r="AO831417" s="19"/>
      <c r="AP831417"/>
    </row>
    <row r="831418" spans="1:42" s="116" customFormat="1" x14ac:dyDescent="0.3">
      <c r="A831418"/>
      <c r="B831418"/>
      <c r="C831418"/>
      <c r="D831418"/>
      <c r="E831418"/>
      <c r="F831418"/>
      <c r="G831418"/>
      <c r="H831418"/>
      <c r="I831418"/>
      <c r="J831418"/>
      <c r="K831418"/>
      <c r="L831418"/>
      <c r="M831418" s="115"/>
      <c r="N831418" s="115"/>
      <c r="O831418"/>
      <c r="P831418"/>
      <c r="Q831418"/>
      <c r="R831418" s="19"/>
      <c r="S831418" s="19"/>
      <c r="T831418"/>
      <c r="U831418" s="113"/>
      <c r="V831418" s="19"/>
      <c r="W831418" s="19"/>
      <c r="X831418" s="19"/>
      <c r="Y831418" s="19"/>
      <c r="Z831418" s="19"/>
      <c r="AA831418" s="19"/>
      <c r="AB831418" s="19"/>
      <c r="AC831418" s="19"/>
      <c r="AD831418" s="19"/>
      <c r="AE831418" s="19"/>
      <c r="AF831418" s="19"/>
      <c r="AG831418" s="19"/>
      <c r="AH831418" s="19"/>
      <c r="AI831418" s="19"/>
      <c r="AJ831418" s="19"/>
      <c r="AK831418" s="19"/>
      <c r="AL831418" s="19"/>
      <c r="AM831418" s="19"/>
      <c r="AN831418" s="19"/>
      <c r="AO831418" s="19"/>
      <c r="AP831418"/>
    </row>
    <row r="831419" spans="1:42" s="116" customFormat="1" x14ac:dyDescent="0.3">
      <c r="A831419"/>
      <c r="B831419"/>
      <c r="C831419"/>
      <c r="D831419"/>
      <c r="E831419"/>
      <c r="F831419"/>
      <c r="G831419"/>
      <c r="H831419"/>
      <c r="I831419"/>
      <c r="J831419"/>
      <c r="K831419"/>
      <c r="L831419"/>
      <c r="M831419" s="115"/>
      <c r="N831419" s="115"/>
      <c r="O831419"/>
      <c r="P831419"/>
      <c r="Q831419"/>
      <c r="R831419" s="19"/>
      <c r="S831419" s="19"/>
      <c r="T831419"/>
      <c r="U831419" s="113"/>
      <c r="V831419" s="19"/>
      <c r="W831419" s="19"/>
      <c r="X831419" s="19"/>
      <c r="Y831419" s="19"/>
      <c r="Z831419" s="19"/>
      <c r="AA831419" s="19"/>
      <c r="AB831419" s="19"/>
      <c r="AC831419" s="19"/>
      <c r="AD831419" s="19"/>
      <c r="AE831419" s="19"/>
      <c r="AF831419" s="19"/>
      <c r="AG831419" s="19"/>
      <c r="AH831419" s="19"/>
      <c r="AI831419" s="19"/>
      <c r="AJ831419" s="19"/>
      <c r="AK831419" s="19"/>
      <c r="AL831419" s="19"/>
      <c r="AM831419" s="19"/>
      <c r="AN831419" s="19"/>
      <c r="AO831419" s="19"/>
      <c r="AP831419"/>
    </row>
    <row r="831420" spans="1:42" s="116" customFormat="1" x14ac:dyDescent="0.3">
      <c r="A831420"/>
      <c r="B831420"/>
      <c r="C831420"/>
      <c r="D831420"/>
      <c r="E831420"/>
      <c r="F831420"/>
      <c r="G831420"/>
      <c r="H831420"/>
      <c r="I831420"/>
      <c r="J831420"/>
      <c r="K831420"/>
      <c r="L831420"/>
      <c r="M831420" s="115"/>
      <c r="N831420" s="115"/>
      <c r="O831420"/>
      <c r="P831420"/>
      <c r="Q831420"/>
      <c r="R831420" s="19"/>
      <c r="S831420" s="19"/>
      <c r="T831420"/>
      <c r="U831420" s="113"/>
      <c r="V831420" s="19"/>
      <c r="W831420" s="19"/>
      <c r="X831420" s="19"/>
      <c r="Y831420" s="19"/>
      <c r="Z831420" s="19"/>
      <c r="AA831420" s="19"/>
      <c r="AB831420" s="19"/>
      <c r="AC831420" s="19"/>
      <c r="AD831420" s="19"/>
      <c r="AE831420" s="19"/>
      <c r="AF831420" s="19"/>
      <c r="AG831420" s="19"/>
      <c r="AH831420" s="19"/>
      <c r="AI831420" s="19"/>
      <c r="AJ831420" s="19"/>
      <c r="AK831420" s="19"/>
      <c r="AL831420" s="19"/>
      <c r="AM831420" s="19"/>
      <c r="AN831420" s="19"/>
      <c r="AO831420" s="19"/>
      <c r="AP831420"/>
    </row>
    <row r="831421" spans="1:42" s="116" customFormat="1" x14ac:dyDescent="0.3">
      <c r="A831421"/>
      <c r="B831421"/>
      <c r="C831421"/>
      <c r="D831421"/>
      <c r="E831421"/>
      <c r="F831421"/>
      <c r="G831421"/>
      <c r="H831421"/>
      <c r="I831421"/>
      <c r="J831421"/>
      <c r="K831421"/>
      <c r="L831421"/>
      <c r="M831421" s="115"/>
      <c r="N831421" s="115"/>
      <c r="O831421"/>
      <c r="P831421"/>
      <c r="Q831421"/>
      <c r="R831421" s="19"/>
      <c r="S831421" s="19"/>
      <c r="T831421"/>
      <c r="U831421" s="113"/>
      <c r="V831421" s="19"/>
      <c r="W831421" s="19"/>
      <c r="X831421" s="19"/>
      <c r="Y831421" s="19"/>
      <c r="Z831421" s="19"/>
      <c r="AA831421" s="19"/>
      <c r="AB831421" s="19"/>
      <c r="AC831421" s="19"/>
      <c r="AD831421" s="19"/>
      <c r="AE831421" s="19"/>
      <c r="AF831421" s="19"/>
      <c r="AG831421" s="19"/>
      <c r="AH831421" s="19"/>
      <c r="AI831421" s="19"/>
      <c r="AJ831421" s="19"/>
      <c r="AK831421" s="19"/>
      <c r="AL831421" s="19"/>
      <c r="AM831421" s="19"/>
      <c r="AN831421" s="19"/>
      <c r="AO831421" s="19"/>
      <c r="AP831421"/>
    </row>
    <row r="831422" spans="1:42" s="116" customFormat="1" x14ac:dyDescent="0.3">
      <c r="A831422"/>
      <c r="B831422"/>
      <c r="C831422"/>
      <c r="D831422"/>
      <c r="E831422"/>
      <c r="F831422"/>
      <c r="G831422"/>
      <c r="H831422"/>
      <c r="I831422"/>
      <c r="J831422"/>
      <c r="K831422"/>
      <c r="L831422"/>
      <c r="M831422" s="115"/>
      <c r="N831422" s="115"/>
      <c r="O831422"/>
      <c r="P831422"/>
      <c r="Q831422"/>
      <c r="R831422" s="19"/>
      <c r="S831422" s="19"/>
      <c r="T831422"/>
      <c r="U831422" s="113"/>
      <c r="V831422" s="19"/>
      <c r="W831422" s="19"/>
      <c r="X831422" s="19"/>
      <c r="Y831422" s="19"/>
      <c r="Z831422" s="19"/>
      <c r="AA831422" s="19"/>
      <c r="AB831422" s="19"/>
      <c r="AC831422" s="19"/>
      <c r="AD831422" s="19"/>
      <c r="AE831422" s="19"/>
      <c r="AF831422" s="19"/>
      <c r="AG831422" s="19"/>
      <c r="AH831422" s="19"/>
      <c r="AI831422" s="19"/>
      <c r="AJ831422" s="19"/>
      <c r="AK831422" s="19"/>
      <c r="AL831422" s="19"/>
      <c r="AM831422" s="19"/>
      <c r="AN831422" s="19"/>
      <c r="AO831422" s="19"/>
      <c r="AP831422"/>
    </row>
    <row r="831423" spans="1:42" s="116" customFormat="1" x14ac:dyDescent="0.3">
      <c r="A831423"/>
      <c r="B831423"/>
      <c r="C831423"/>
      <c r="D831423"/>
      <c r="E831423"/>
      <c r="F831423"/>
      <c r="G831423"/>
      <c r="H831423"/>
      <c r="I831423"/>
      <c r="J831423"/>
      <c r="K831423"/>
      <c r="L831423"/>
      <c r="M831423" s="115"/>
      <c r="N831423" s="115"/>
      <c r="O831423"/>
      <c r="P831423"/>
      <c r="Q831423"/>
      <c r="R831423" s="19"/>
      <c r="S831423" s="19"/>
      <c r="T831423"/>
      <c r="U831423" s="113"/>
      <c r="V831423" s="19"/>
      <c r="W831423" s="19"/>
      <c r="X831423" s="19"/>
      <c r="Y831423" s="19"/>
      <c r="Z831423" s="19"/>
      <c r="AA831423" s="19"/>
      <c r="AB831423" s="19"/>
      <c r="AC831423" s="19"/>
      <c r="AD831423" s="19"/>
      <c r="AE831423" s="19"/>
      <c r="AF831423" s="19"/>
      <c r="AG831423" s="19"/>
      <c r="AH831423" s="19"/>
      <c r="AI831423" s="19"/>
      <c r="AJ831423" s="19"/>
      <c r="AK831423" s="19"/>
      <c r="AL831423" s="19"/>
      <c r="AM831423" s="19"/>
      <c r="AN831423" s="19"/>
      <c r="AO831423" s="19"/>
      <c r="AP831423"/>
    </row>
    <row r="831424" spans="1:42" s="116" customFormat="1" x14ac:dyDescent="0.3">
      <c r="A831424"/>
      <c r="B831424"/>
      <c r="C831424"/>
      <c r="D831424"/>
      <c r="E831424"/>
      <c r="F831424"/>
      <c r="G831424"/>
      <c r="H831424"/>
      <c r="I831424"/>
      <c r="J831424"/>
      <c r="K831424"/>
      <c r="L831424"/>
      <c r="M831424" s="115"/>
      <c r="N831424" s="115"/>
      <c r="O831424"/>
      <c r="P831424"/>
      <c r="Q831424"/>
      <c r="R831424" s="19"/>
      <c r="S831424" s="19"/>
      <c r="T831424"/>
      <c r="U831424" s="113"/>
      <c r="V831424" s="19"/>
      <c r="W831424" s="19"/>
      <c r="X831424" s="19"/>
      <c r="Y831424" s="19"/>
      <c r="Z831424" s="19"/>
      <c r="AA831424" s="19"/>
      <c r="AB831424" s="19"/>
      <c r="AC831424" s="19"/>
      <c r="AD831424" s="19"/>
      <c r="AE831424" s="19"/>
      <c r="AF831424" s="19"/>
      <c r="AG831424" s="19"/>
      <c r="AH831424" s="19"/>
      <c r="AI831424" s="19"/>
      <c r="AJ831424" s="19"/>
      <c r="AK831424" s="19"/>
      <c r="AL831424" s="19"/>
      <c r="AM831424" s="19"/>
      <c r="AN831424" s="19"/>
      <c r="AO831424" s="19"/>
      <c r="AP831424"/>
    </row>
    <row r="831425" spans="1:42" s="116" customFormat="1" x14ac:dyDescent="0.3">
      <c r="A831425"/>
      <c r="B831425"/>
      <c r="C831425"/>
      <c r="D831425"/>
      <c r="E831425"/>
      <c r="F831425"/>
      <c r="G831425"/>
      <c r="H831425"/>
      <c r="I831425"/>
      <c r="J831425"/>
      <c r="K831425"/>
      <c r="L831425"/>
      <c r="M831425" s="115"/>
      <c r="N831425" s="115"/>
      <c r="O831425"/>
      <c r="P831425"/>
      <c r="Q831425"/>
      <c r="R831425" s="19"/>
      <c r="S831425" s="19"/>
      <c r="T831425"/>
      <c r="U831425" s="113"/>
      <c r="V831425" s="19"/>
      <c r="W831425" s="19"/>
      <c r="X831425" s="19"/>
      <c r="Y831425" s="19"/>
      <c r="Z831425" s="19"/>
      <c r="AA831425" s="19"/>
      <c r="AB831425" s="19"/>
      <c r="AC831425" s="19"/>
      <c r="AD831425" s="19"/>
      <c r="AE831425" s="19"/>
      <c r="AF831425" s="19"/>
      <c r="AG831425" s="19"/>
      <c r="AH831425" s="19"/>
      <c r="AI831425" s="19"/>
      <c r="AJ831425" s="19"/>
      <c r="AK831425" s="19"/>
      <c r="AL831425" s="19"/>
      <c r="AM831425" s="19"/>
      <c r="AN831425" s="19"/>
      <c r="AO831425" s="19"/>
      <c r="AP831425"/>
    </row>
    <row r="831426" spans="1:42" s="116" customFormat="1" x14ac:dyDescent="0.3">
      <c r="A831426"/>
      <c r="B831426"/>
      <c r="C831426"/>
      <c r="D831426"/>
      <c r="E831426"/>
      <c r="F831426"/>
      <c r="G831426"/>
      <c r="H831426"/>
      <c r="I831426"/>
      <c r="J831426"/>
      <c r="K831426"/>
      <c r="L831426"/>
      <c r="M831426" s="115"/>
      <c r="N831426" s="115"/>
      <c r="O831426"/>
      <c r="P831426"/>
      <c r="Q831426"/>
      <c r="R831426" s="19"/>
      <c r="S831426" s="19"/>
      <c r="T831426"/>
      <c r="U831426" s="113"/>
      <c r="V831426" s="19"/>
      <c r="W831426" s="19"/>
      <c r="X831426" s="19"/>
      <c r="Y831426" s="19"/>
      <c r="Z831426" s="19"/>
      <c r="AA831426" s="19"/>
      <c r="AB831426" s="19"/>
      <c r="AC831426" s="19"/>
      <c r="AD831426" s="19"/>
      <c r="AE831426" s="19"/>
      <c r="AF831426" s="19"/>
      <c r="AG831426" s="19"/>
      <c r="AH831426" s="19"/>
      <c r="AI831426" s="19"/>
      <c r="AJ831426" s="19"/>
      <c r="AK831426" s="19"/>
      <c r="AL831426" s="19"/>
      <c r="AM831426" s="19"/>
      <c r="AN831426" s="19"/>
      <c r="AO831426" s="19"/>
      <c r="AP831426"/>
    </row>
    <row r="831427" spans="1:42" s="116" customFormat="1" x14ac:dyDescent="0.3">
      <c r="A831427"/>
      <c r="B831427"/>
      <c r="C831427"/>
      <c r="D831427"/>
      <c r="E831427"/>
      <c r="F831427"/>
      <c r="G831427"/>
      <c r="H831427"/>
      <c r="I831427"/>
      <c r="J831427"/>
      <c r="K831427"/>
      <c r="L831427"/>
      <c r="M831427" s="115"/>
      <c r="N831427" s="115"/>
      <c r="O831427"/>
      <c r="P831427"/>
      <c r="Q831427"/>
      <c r="R831427" s="19"/>
      <c r="S831427" s="19"/>
      <c r="T831427"/>
      <c r="U831427" s="113"/>
      <c r="V831427" s="19"/>
      <c r="W831427" s="19"/>
      <c r="X831427" s="19"/>
      <c r="Y831427" s="19"/>
      <c r="Z831427" s="19"/>
      <c r="AA831427" s="19"/>
      <c r="AB831427" s="19"/>
      <c r="AC831427" s="19"/>
      <c r="AD831427" s="19"/>
      <c r="AE831427" s="19"/>
      <c r="AF831427" s="19"/>
      <c r="AG831427" s="19"/>
      <c r="AH831427" s="19"/>
      <c r="AI831427" s="19"/>
      <c r="AJ831427" s="19"/>
      <c r="AK831427" s="19"/>
      <c r="AL831427" s="19"/>
      <c r="AM831427" s="19"/>
      <c r="AN831427" s="19"/>
      <c r="AO831427" s="19"/>
      <c r="AP831427"/>
    </row>
    <row r="831428" spans="1:42" s="116" customFormat="1" x14ac:dyDescent="0.3">
      <c r="A831428"/>
      <c r="B831428"/>
      <c r="C831428"/>
      <c r="D831428"/>
      <c r="E831428"/>
      <c r="F831428"/>
      <c r="G831428"/>
      <c r="H831428"/>
      <c r="I831428"/>
      <c r="J831428"/>
      <c r="K831428"/>
      <c r="L831428"/>
      <c r="M831428" s="115"/>
      <c r="N831428" s="115"/>
      <c r="O831428"/>
      <c r="P831428"/>
      <c r="Q831428"/>
      <c r="R831428" s="19"/>
      <c r="S831428" s="19"/>
      <c r="T831428"/>
      <c r="U831428" s="113"/>
      <c r="V831428" s="19"/>
      <c r="W831428" s="19"/>
      <c r="X831428" s="19"/>
      <c r="Y831428" s="19"/>
      <c r="Z831428" s="19"/>
      <c r="AA831428" s="19"/>
      <c r="AB831428" s="19"/>
      <c r="AC831428" s="19"/>
      <c r="AD831428" s="19"/>
      <c r="AE831428" s="19"/>
      <c r="AF831428" s="19"/>
      <c r="AG831428" s="19"/>
      <c r="AH831428" s="19"/>
      <c r="AI831428" s="19"/>
      <c r="AJ831428" s="19"/>
      <c r="AK831428" s="19"/>
      <c r="AL831428" s="19"/>
      <c r="AM831428" s="19"/>
      <c r="AN831428" s="19"/>
      <c r="AO831428" s="19"/>
      <c r="AP831428"/>
    </row>
    <row r="831429" spans="1:42" s="116" customFormat="1" x14ac:dyDescent="0.3">
      <c r="A831429"/>
      <c r="B831429"/>
      <c r="C831429"/>
      <c r="D831429"/>
      <c r="E831429"/>
      <c r="F831429"/>
      <c r="G831429"/>
      <c r="H831429"/>
      <c r="I831429"/>
      <c r="J831429"/>
      <c r="K831429"/>
      <c r="L831429"/>
      <c r="M831429" s="115"/>
      <c r="N831429" s="115"/>
      <c r="O831429"/>
      <c r="P831429"/>
      <c r="Q831429"/>
      <c r="R831429" s="19"/>
      <c r="S831429" s="19"/>
      <c r="T831429"/>
      <c r="U831429" s="113"/>
      <c r="V831429" s="19"/>
      <c r="W831429" s="19"/>
      <c r="X831429" s="19"/>
      <c r="Y831429" s="19"/>
      <c r="Z831429" s="19"/>
      <c r="AA831429" s="19"/>
      <c r="AB831429" s="19"/>
      <c r="AC831429" s="19"/>
      <c r="AD831429" s="19"/>
      <c r="AE831429" s="19"/>
      <c r="AF831429" s="19"/>
      <c r="AG831429" s="19"/>
      <c r="AH831429" s="19"/>
      <c r="AI831429" s="19"/>
      <c r="AJ831429" s="19"/>
      <c r="AK831429" s="19"/>
      <c r="AL831429" s="19"/>
      <c r="AM831429" s="19"/>
      <c r="AN831429" s="19"/>
      <c r="AO831429" s="19"/>
      <c r="AP831429"/>
    </row>
    <row r="831430" spans="1:42" s="116" customFormat="1" x14ac:dyDescent="0.3">
      <c r="A831430"/>
      <c r="B831430"/>
      <c r="C831430"/>
      <c r="D831430"/>
      <c r="E831430"/>
      <c r="F831430"/>
      <c r="G831430"/>
      <c r="H831430"/>
      <c r="I831430"/>
      <c r="J831430"/>
      <c r="K831430"/>
      <c r="L831430"/>
      <c r="M831430" s="115"/>
      <c r="N831430" s="115"/>
      <c r="O831430"/>
      <c r="P831430"/>
      <c r="Q831430"/>
      <c r="R831430" s="19"/>
      <c r="S831430" s="19"/>
      <c r="T831430"/>
      <c r="U831430" s="113"/>
      <c r="V831430" s="19"/>
      <c r="W831430" s="19"/>
      <c r="X831430" s="19"/>
      <c r="Y831430" s="19"/>
      <c r="Z831430" s="19"/>
      <c r="AA831430" s="19"/>
      <c r="AB831430" s="19"/>
      <c r="AC831430" s="19"/>
      <c r="AD831430" s="19"/>
      <c r="AE831430" s="19"/>
      <c r="AF831430" s="19"/>
      <c r="AG831430" s="19"/>
      <c r="AH831430" s="19"/>
      <c r="AI831430" s="19"/>
      <c r="AJ831430" s="19"/>
      <c r="AK831430" s="19"/>
      <c r="AL831430" s="19"/>
      <c r="AM831430" s="19"/>
      <c r="AN831430" s="19"/>
      <c r="AO831430" s="19"/>
      <c r="AP831430"/>
    </row>
    <row r="831431" spans="1:42" s="116" customFormat="1" x14ac:dyDescent="0.3">
      <c r="A831431"/>
      <c r="B831431"/>
      <c r="C831431"/>
      <c r="D831431"/>
      <c r="E831431"/>
      <c r="F831431"/>
      <c r="G831431"/>
      <c r="H831431"/>
      <c r="I831431"/>
      <c r="J831431"/>
      <c r="K831431"/>
      <c r="L831431"/>
      <c r="M831431" s="115"/>
      <c r="N831431" s="115"/>
      <c r="O831431"/>
      <c r="P831431"/>
      <c r="Q831431"/>
      <c r="R831431" s="19"/>
      <c r="S831431" s="19"/>
      <c r="T831431"/>
      <c r="U831431" s="113"/>
      <c r="V831431" s="19"/>
      <c r="W831431" s="19"/>
      <c r="X831431" s="19"/>
      <c r="Y831431" s="19"/>
      <c r="Z831431" s="19"/>
      <c r="AA831431" s="19"/>
      <c r="AB831431" s="19"/>
      <c r="AC831431" s="19"/>
      <c r="AD831431" s="19"/>
      <c r="AE831431" s="19"/>
      <c r="AF831431" s="19"/>
      <c r="AG831431" s="19"/>
      <c r="AH831431" s="19"/>
      <c r="AI831431" s="19"/>
      <c r="AJ831431" s="19"/>
      <c r="AK831431" s="19"/>
      <c r="AL831431" s="19"/>
      <c r="AM831431" s="19"/>
      <c r="AN831431" s="19"/>
      <c r="AO831431" s="19"/>
      <c r="AP831431"/>
    </row>
    <row r="831432" spans="1:42" s="116" customFormat="1" x14ac:dyDescent="0.3">
      <c r="A831432"/>
      <c r="B831432"/>
      <c r="C831432"/>
      <c r="D831432"/>
      <c r="E831432"/>
      <c r="F831432"/>
      <c r="G831432"/>
      <c r="H831432"/>
      <c r="I831432"/>
      <c r="J831432"/>
      <c r="K831432"/>
      <c r="L831432"/>
      <c r="M831432" s="115"/>
      <c r="N831432" s="115"/>
      <c r="O831432"/>
      <c r="P831432"/>
      <c r="Q831432"/>
      <c r="R831432" s="19"/>
      <c r="S831432" s="19"/>
      <c r="T831432"/>
      <c r="U831432" s="113"/>
      <c r="V831432" s="19"/>
      <c r="W831432" s="19"/>
      <c r="X831432" s="19"/>
      <c r="Y831432" s="19"/>
      <c r="Z831432" s="19"/>
      <c r="AA831432" s="19"/>
      <c r="AB831432" s="19"/>
      <c r="AC831432" s="19"/>
      <c r="AD831432" s="19"/>
      <c r="AE831432" s="19"/>
      <c r="AF831432" s="19"/>
      <c r="AG831432" s="19"/>
      <c r="AH831432" s="19"/>
      <c r="AI831432" s="19"/>
      <c r="AJ831432" s="19"/>
      <c r="AK831432" s="19"/>
      <c r="AL831432" s="19"/>
      <c r="AM831432" s="19"/>
      <c r="AN831432" s="19"/>
      <c r="AO831432" s="19"/>
      <c r="AP831432"/>
    </row>
    <row r="831433" spans="1:42" s="116" customFormat="1" x14ac:dyDescent="0.3">
      <c r="A831433"/>
      <c r="B831433"/>
      <c r="C831433"/>
      <c r="D831433"/>
      <c r="E831433"/>
      <c r="F831433"/>
      <c r="G831433"/>
      <c r="H831433"/>
      <c r="I831433"/>
      <c r="J831433"/>
      <c r="K831433"/>
      <c r="L831433"/>
      <c r="M831433" s="115"/>
      <c r="N831433" s="115"/>
      <c r="O831433"/>
      <c r="P831433"/>
      <c r="Q831433"/>
      <c r="R831433" s="19"/>
      <c r="S831433" s="19"/>
      <c r="T831433"/>
      <c r="U831433" s="113"/>
      <c r="V831433" s="19"/>
      <c r="W831433" s="19"/>
      <c r="X831433" s="19"/>
      <c r="Y831433" s="19"/>
      <c r="Z831433" s="19"/>
      <c r="AA831433" s="19"/>
      <c r="AB831433" s="19"/>
      <c r="AC831433" s="19"/>
      <c r="AD831433" s="19"/>
      <c r="AE831433" s="19"/>
      <c r="AF831433" s="19"/>
      <c r="AG831433" s="19"/>
      <c r="AH831433" s="19"/>
      <c r="AI831433" s="19"/>
      <c r="AJ831433" s="19"/>
      <c r="AK831433" s="19"/>
      <c r="AL831433" s="19"/>
      <c r="AM831433" s="19"/>
      <c r="AN831433" s="19"/>
      <c r="AO831433" s="19"/>
      <c r="AP831433"/>
    </row>
    <row r="831434" spans="1:42" s="116" customFormat="1" x14ac:dyDescent="0.3">
      <c r="A831434"/>
      <c r="B831434"/>
      <c r="C831434"/>
      <c r="D831434"/>
      <c r="E831434"/>
      <c r="F831434"/>
      <c r="G831434"/>
      <c r="H831434"/>
      <c r="I831434"/>
      <c r="J831434"/>
      <c r="K831434"/>
      <c r="L831434"/>
      <c r="M831434" s="115"/>
      <c r="N831434" s="115"/>
      <c r="O831434"/>
      <c r="P831434"/>
      <c r="Q831434"/>
      <c r="R831434" s="19"/>
      <c r="S831434" s="19"/>
      <c r="T831434"/>
      <c r="U831434" s="113"/>
      <c r="V831434" s="19"/>
      <c r="W831434" s="19"/>
      <c r="X831434" s="19"/>
      <c r="Y831434" s="19"/>
      <c r="Z831434" s="19"/>
      <c r="AA831434" s="19"/>
      <c r="AB831434" s="19"/>
      <c r="AC831434" s="19"/>
      <c r="AD831434" s="19"/>
      <c r="AE831434" s="19"/>
      <c r="AF831434" s="19"/>
      <c r="AG831434" s="19"/>
      <c r="AH831434" s="19"/>
      <c r="AI831434" s="19"/>
      <c r="AJ831434" s="19"/>
      <c r="AK831434" s="19"/>
      <c r="AL831434" s="19"/>
      <c r="AM831434" s="19"/>
      <c r="AN831434" s="19"/>
      <c r="AO831434" s="19"/>
      <c r="AP831434"/>
    </row>
    <row r="831435" spans="1:42" s="116" customFormat="1" x14ac:dyDescent="0.3">
      <c r="A831435"/>
      <c r="B831435"/>
      <c r="C831435"/>
      <c r="D831435"/>
      <c r="E831435"/>
      <c r="F831435"/>
      <c r="G831435"/>
      <c r="H831435"/>
      <c r="I831435"/>
      <c r="J831435"/>
      <c r="K831435"/>
      <c r="L831435"/>
      <c r="M831435" s="115"/>
      <c r="N831435" s="115"/>
      <c r="O831435"/>
      <c r="P831435"/>
      <c r="Q831435"/>
      <c r="R831435" s="19"/>
      <c r="S831435" s="19"/>
      <c r="T831435"/>
      <c r="U831435" s="113"/>
      <c r="V831435" s="19"/>
      <c r="W831435" s="19"/>
      <c r="X831435" s="19"/>
      <c r="Y831435" s="19"/>
      <c r="Z831435" s="19"/>
      <c r="AA831435" s="19"/>
      <c r="AB831435" s="19"/>
      <c r="AC831435" s="19"/>
      <c r="AD831435" s="19"/>
      <c r="AE831435" s="19"/>
      <c r="AF831435" s="19"/>
      <c r="AG831435" s="19"/>
      <c r="AH831435" s="19"/>
      <c r="AI831435" s="19"/>
      <c r="AJ831435" s="19"/>
      <c r="AK831435" s="19"/>
      <c r="AL831435" s="19"/>
      <c r="AM831435" s="19"/>
      <c r="AN831435" s="19"/>
      <c r="AO831435" s="19"/>
      <c r="AP831435"/>
    </row>
    <row r="831436" spans="1:42" s="116" customFormat="1" x14ac:dyDescent="0.3">
      <c r="A831436"/>
      <c r="B831436"/>
      <c r="C831436"/>
      <c r="D831436"/>
      <c r="E831436"/>
      <c r="F831436"/>
      <c r="G831436"/>
      <c r="H831436"/>
      <c r="I831436"/>
      <c r="J831436"/>
      <c r="K831436"/>
      <c r="L831436"/>
      <c r="M831436" s="115"/>
      <c r="N831436" s="115"/>
      <c r="O831436"/>
      <c r="P831436"/>
      <c r="Q831436"/>
      <c r="R831436" s="19"/>
      <c r="S831436" s="19"/>
      <c r="T831436"/>
      <c r="U831436" s="113"/>
      <c r="V831436" s="19"/>
      <c r="W831436" s="19"/>
      <c r="X831436" s="19"/>
      <c r="Y831436" s="19"/>
      <c r="Z831436" s="19"/>
      <c r="AA831436" s="19"/>
      <c r="AB831436" s="19"/>
      <c r="AC831436" s="19"/>
      <c r="AD831436" s="19"/>
      <c r="AE831436" s="19"/>
      <c r="AF831436" s="19"/>
      <c r="AG831436" s="19"/>
      <c r="AH831436" s="19"/>
      <c r="AI831436" s="19"/>
      <c r="AJ831436" s="19"/>
      <c r="AK831436" s="19"/>
      <c r="AL831436" s="19"/>
      <c r="AM831436" s="19"/>
      <c r="AN831436" s="19"/>
      <c r="AO831436" s="19"/>
      <c r="AP831436"/>
    </row>
    <row r="831437" spans="1:42" s="116" customFormat="1" x14ac:dyDescent="0.3">
      <c r="A831437"/>
      <c r="B831437"/>
      <c r="C831437"/>
      <c r="D831437"/>
      <c r="E831437"/>
      <c r="F831437"/>
      <c r="G831437"/>
      <c r="H831437"/>
      <c r="I831437"/>
      <c r="J831437"/>
      <c r="K831437"/>
      <c r="L831437"/>
      <c r="M831437" s="115"/>
      <c r="N831437" s="115"/>
      <c r="O831437"/>
      <c r="P831437"/>
      <c r="Q831437"/>
      <c r="R831437" s="19"/>
      <c r="S831437" s="19"/>
      <c r="T831437"/>
      <c r="U831437" s="113"/>
      <c r="V831437" s="19"/>
      <c r="W831437" s="19"/>
      <c r="X831437" s="19"/>
      <c r="Y831437" s="19"/>
      <c r="Z831437" s="19"/>
      <c r="AA831437" s="19"/>
      <c r="AB831437" s="19"/>
      <c r="AC831437" s="19"/>
      <c r="AD831437" s="19"/>
      <c r="AE831437" s="19"/>
      <c r="AF831437" s="19"/>
      <c r="AG831437" s="19"/>
      <c r="AH831437" s="19"/>
      <c r="AI831437" s="19"/>
      <c r="AJ831437" s="19"/>
      <c r="AK831437" s="19"/>
      <c r="AL831437" s="19"/>
      <c r="AM831437" s="19"/>
      <c r="AN831437" s="19"/>
      <c r="AO831437" s="19"/>
      <c r="AP831437"/>
    </row>
    <row r="831438" spans="1:42" s="116" customFormat="1" x14ac:dyDescent="0.3">
      <c r="A831438"/>
      <c r="B831438"/>
      <c r="C831438"/>
      <c r="D831438"/>
      <c r="E831438"/>
      <c r="F831438"/>
      <c r="G831438"/>
      <c r="H831438"/>
      <c r="I831438"/>
      <c r="J831438"/>
      <c r="K831438"/>
      <c r="L831438"/>
      <c r="M831438" s="115"/>
      <c r="N831438" s="115"/>
      <c r="O831438"/>
      <c r="P831438"/>
      <c r="Q831438"/>
      <c r="R831438" s="19"/>
      <c r="S831438" s="19"/>
      <c r="T831438"/>
      <c r="U831438" s="113"/>
      <c r="V831438" s="19"/>
      <c r="W831438" s="19"/>
      <c r="X831438" s="19"/>
      <c r="Y831438" s="19"/>
      <c r="Z831438" s="19"/>
      <c r="AA831438" s="19"/>
      <c r="AB831438" s="19"/>
      <c r="AC831438" s="19"/>
      <c r="AD831438" s="19"/>
      <c r="AE831438" s="19"/>
      <c r="AF831438" s="19"/>
      <c r="AG831438" s="19"/>
      <c r="AH831438" s="19"/>
      <c r="AI831438" s="19"/>
      <c r="AJ831438" s="19"/>
      <c r="AK831438" s="19"/>
      <c r="AL831438" s="19"/>
      <c r="AM831438" s="19"/>
      <c r="AN831438" s="19"/>
      <c r="AO831438" s="19"/>
      <c r="AP831438"/>
    </row>
    <row r="831439" spans="1:42" s="116" customFormat="1" x14ac:dyDescent="0.3">
      <c r="A831439"/>
      <c r="B831439"/>
      <c r="C831439"/>
      <c r="D831439"/>
      <c r="E831439"/>
      <c r="F831439"/>
      <c r="G831439"/>
      <c r="H831439"/>
      <c r="I831439"/>
      <c r="J831439"/>
      <c r="K831439"/>
      <c r="L831439"/>
      <c r="M831439" s="115"/>
      <c r="N831439" s="115"/>
      <c r="O831439"/>
      <c r="P831439"/>
      <c r="Q831439"/>
      <c r="R831439" s="19"/>
      <c r="S831439" s="19"/>
      <c r="T831439"/>
      <c r="U831439" s="113"/>
      <c r="V831439" s="19"/>
      <c r="W831439" s="19"/>
      <c r="X831439" s="19"/>
      <c r="Y831439" s="19"/>
      <c r="Z831439" s="19"/>
      <c r="AA831439" s="19"/>
      <c r="AB831439" s="19"/>
      <c r="AC831439" s="19"/>
      <c r="AD831439" s="19"/>
      <c r="AE831439" s="19"/>
      <c r="AF831439" s="19"/>
      <c r="AG831439" s="19"/>
      <c r="AH831439" s="19"/>
      <c r="AI831439" s="19"/>
      <c r="AJ831439" s="19"/>
      <c r="AK831439" s="19"/>
      <c r="AL831439" s="19"/>
      <c r="AM831439" s="19"/>
      <c r="AN831439" s="19"/>
      <c r="AO831439" s="19"/>
      <c r="AP831439"/>
    </row>
    <row r="831440" spans="1:42" s="116" customFormat="1" x14ac:dyDescent="0.3">
      <c r="A831440"/>
      <c r="B831440"/>
      <c r="C831440"/>
      <c r="D831440"/>
      <c r="E831440"/>
      <c r="F831440"/>
      <c r="G831440"/>
      <c r="H831440"/>
      <c r="I831440"/>
      <c r="J831440"/>
      <c r="K831440"/>
      <c r="L831440"/>
      <c r="M831440" s="115"/>
      <c r="N831440" s="115"/>
      <c r="O831440"/>
      <c r="P831440"/>
      <c r="Q831440"/>
      <c r="R831440" s="19"/>
      <c r="S831440" s="19"/>
      <c r="T831440"/>
      <c r="U831440" s="113"/>
      <c r="V831440" s="19"/>
      <c r="W831440" s="19"/>
      <c r="X831440" s="19"/>
      <c r="Y831440" s="19"/>
      <c r="Z831440" s="19"/>
      <c r="AA831440" s="19"/>
      <c r="AB831440" s="19"/>
      <c r="AC831440" s="19"/>
      <c r="AD831440" s="19"/>
      <c r="AE831440" s="19"/>
      <c r="AF831440" s="19"/>
      <c r="AG831440" s="19"/>
      <c r="AH831440" s="19"/>
      <c r="AI831440" s="19"/>
      <c r="AJ831440" s="19"/>
      <c r="AK831440" s="19"/>
      <c r="AL831440" s="19"/>
      <c r="AM831440" s="19"/>
      <c r="AN831440" s="19"/>
      <c r="AO831440" s="19"/>
      <c r="AP831440"/>
    </row>
    <row r="831441" spans="1:42" s="116" customFormat="1" x14ac:dyDescent="0.3">
      <c r="A831441"/>
      <c r="B831441"/>
      <c r="C831441"/>
      <c r="D831441"/>
      <c r="E831441"/>
      <c r="F831441"/>
      <c r="G831441"/>
      <c r="H831441"/>
      <c r="I831441"/>
      <c r="J831441"/>
      <c r="K831441"/>
      <c r="L831441"/>
      <c r="M831441" s="115"/>
      <c r="N831441" s="115"/>
      <c r="O831441"/>
      <c r="P831441"/>
      <c r="Q831441"/>
      <c r="R831441" s="19"/>
      <c r="S831441" s="19"/>
      <c r="T831441"/>
      <c r="U831441" s="113"/>
      <c r="V831441" s="19"/>
      <c r="W831441" s="19"/>
      <c r="X831441" s="19"/>
      <c r="Y831441" s="19"/>
      <c r="Z831441" s="19"/>
      <c r="AA831441" s="19"/>
      <c r="AB831441" s="19"/>
      <c r="AC831441" s="19"/>
      <c r="AD831441" s="19"/>
      <c r="AE831441" s="19"/>
      <c r="AF831441" s="19"/>
      <c r="AG831441" s="19"/>
      <c r="AH831441" s="19"/>
      <c r="AI831441" s="19"/>
      <c r="AJ831441" s="19"/>
      <c r="AK831441" s="19"/>
      <c r="AL831441" s="19"/>
      <c r="AM831441" s="19"/>
      <c r="AN831441" s="19"/>
      <c r="AO831441" s="19"/>
      <c r="AP831441"/>
    </row>
    <row r="831442" spans="1:42" s="116" customFormat="1" x14ac:dyDescent="0.3">
      <c r="A831442"/>
      <c r="B831442"/>
      <c r="C831442"/>
      <c r="D831442"/>
      <c r="E831442"/>
      <c r="F831442"/>
      <c r="G831442"/>
      <c r="H831442"/>
      <c r="I831442"/>
      <c r="J831442"/>
      <c r="K831442"/>
      <c r="L831442"/>
      <c r="M831442" s="115"/>
      <c r="N831442" s="115"/>
      <c r="O831442"/>
      <c r="P831442"/>
      <c r="Q831442"/>
      <c r="R831442" s="19"/>
      <c r="S831442" s="19"/>
      <c r="T831442"/>
      <c r="U831442" s="113"/>
      <c r="V831442" s="19"/>
      <c r="W831442" s="19"/>
      <c r="X831442" s="19"/>
      <c r="Y831442" s="19"/>
      <c r="Z831442" s="19"/>
      <c r="AA831442" s="19"/>
      <c r="AB831442" s="19"/>
      <c r="AC831442" s="19"/>
      <c r="AD831442" s="19"/>
      <c r="AE831442" s="19"/>
      <c r="AF831442" s="19"/>
      <c r="AG831442" s="19"/>
      <c r="AH831442" s="19"/>
      <c r="AI831442" s="19"/>
      <c r="AJ831442" s="19"/>
      <c r="AK831442" s="19"/>
      <c r="AL831442" s="19"/>
      <c r="AM831442" s="19"/>
      <c r="AN831442" s="19"/>
      <c r="AO831442" s="19"/>
      <c r="AP831442"/>
    </row>
    <row r="831443" spans="1:42" s="116" customFormat="1" x14ac:dyDescent="0.3">
      <c r="A831443"/>
      <c r="B831443"/>
      <c r="C831443"/>
      <c r="D831443"/>
      <c r="E831443"/>
      <c r="F831443"/>
      <c r="G831443"/>
      <c r="H831443"/>
      <c r="I831443"/>
      <c r="J831443"/>
      <c r="K831443"/>
      <c r="L831443"/>
      <c r="M831443" s="115"/>
      <c r="N831443" s="115"/>
      <c r="O831443"/>
      <c r="P831443"/>
      <c r="Q831443"/>
      <c r="R831443" s="19"/>
      <c r="S831443" s="19"/>
      <c r="T831443"/>
      <c r="U831443" s="113"/>
      <c r="V831443" s="19"/>
      <c r="W831443" s="19"/>
      <c r="X831443" s="19"/>
      <c r="Y831443" s="19"/>
      <c r="Z831443" s="19"/>
      <c r="AA831443" s="19"/>
      <c r="AB831443" s="19"/>
      <c r="AC831443" s="19"/>
      <c r="AD831443" s="19"/>
      <c r="AE831443" s="19"/>
      <c r="AF831443" s="19"/>
      <c r="AG831443" s="19"/>
      <c r="AH831443" s="19"/>
      <c r="AI831443" s="19"/>
      <c r="AJ831443" s="19"/>
      <c r="AK831443" s="19"/>
      <c r="AL831443" s="19"/>
      <c r="AM831443" s="19"/>
      <c r="AN831443" s="19"/>
      <c r="AO831443" s="19"/>
      <c r="AP831443"/>
    </row>
    <row r="831444" spans="1:42" s="116" customFormat="1" x14ac:dyDescent="0.3">
      <c r="A831444"/>
      <c r="B831444"/>
      <c r="C831444"/>
      <c r="D831444"/>
      <c r="E831444"/>
      <c r="F831444"/>
      <c r="G831444"/>
      <c r="H831444"/>
      <c r="I831444"/>
      <c r="J831444"/>
      <c r="K831444"/>
      <c r="L831444"/>
      <c r="M831444" s="115"/>
      <c r="N831444" s="115"/>
      <c r="O831444"/>
      <c r="P831444"/>
      <c r="Q831444"/>
      <c r="R831444" s="19"/>
      <c r="S831444" s="19"/>
      <c r="T831444"/>
      <c r="U831444" s="113"/>
      <c r="V831444" s="19"/>
      <c r="W831444" s="19"/>
      <c r="X831444" s="19"/>
      <c r="Y831444" s="19"/>
      <c r="Z831444" s="19"/>
      <c r="AA831444" s="19"/>
      <c r="AB831444" s="19"/>
      <c r="AC831444" s="19"/>
      <c r="AD831444" s="19"/>
      <c r="AE831444" s="19"/>
      <c r="AF831444" s="19"/>
      <c r="AG831444" s="19"/>
      <c r="AH831444" s="19"/>
      <c r="AI831444" s="19"/>
      <c r="AJ831444" s="19"/>
      <c r="AK831444" s="19"/>
      <c r="AL831444" s="19"/>
      <c r="AM831444" s="19"/>
      <c r="AN831444" s="19"/>
      <c r="AO831444" s="19"/>
      <c r="AP831444"/>
    </row>
    <row r="831445" spans="1:42" s="116" customFormat="1" x14ac:dyDescent="0.3">
      <c r="A831445"/>
      <c r="B831445"/>
      <c r="C831445"/>
      <c r="D831445"/>
      <c r="E831445"/>
      <c r="F831445"/>
      <c r="G831445"/>
      <c r="H831445"/>
      <c r="I831445"/>
      <c r="J831445"/>
      <c r="K831445"/>
      <c r="L831445"/>
      <c r="M831445" s="115"/>
      <c r="N831445" s="115"/>
      <c r="O831445"/>
      <c r="P831445"/>
      <c r="Q831445"/>
      <c r="R831445" s="19"/>
      <c r="S831445" s="19"/>
      <c r="T831445"/>
      <c r="U831445" s="113"/>
      <c r="V831445" s="19"/>
      <c r="W831445" s="19"/>
      <c r="X831445" s="19"/>
      <c r="Y831445" s="19"/>
      <c r="Z831445" s="19"/>
      <c r="AA831445" s="19"/>
      <c r="AB831445" s="19"/>
      <c r="AC831445" s="19"/>
      <c r="AD831445" s="19"/>
      <c r="AE831445" s="19"/>
      <c r="AF831445" s="19"/>
      <c r="AG831445" s="19"/>
      <c r="AH831445" s="19"/>
      <c r="AI831445" s="19"/>
      <c r="AJ831445" s="19"/>
      <c r="AK831445" s="19"/>
      <c r="AL831445" s="19"/>
      <c r="AM831445" s="19"/>
      <c r="AN831445" s="19"/>
      <c r="AO831445" s="19"/>
      <c r="AP831445"/>
    </row>
    <row r="831446" spans="1:42" s="116" customFormat="1" x14ac:dyDescent="0.3">
      <c r="A831446"/>
      <c r="B831446"/>
      <c r="C831446"/>
      <c r="D831446"/>
      <c r="E831446"/>
      <c r="F831446"/>
      <c r="G831446"/>
      <c r="H831446"/>
      <c r="I831446"/>
      <c r="J831446"/>
      <c r="K831446"/>
      <c r="L831446"/>
      <c r="M831446" s="115"/>
      <c r="N831446" s="115"/>
      <c r="O831446"/>
      <c r="P831446"/>
      <c r="Q831446"/>
      <c r="R831446" s="19"/>
      <c r="S831446" s="19"/>
      <c r="T831446"/>
      <c r="U831446" s="113"/>
      <c r="V831446" s="19"/>
      <c r="W831446" s="19"/>
      <c r="X831446" s="19"/>
      <c r="Y831446" s="19"/>
      <c r="Z831446" s="19"/>
      <c r="AA831446" s="19"/>
      <c r="AB831446" s="19"/>
      <c r="AC831446" s="19"/>
      <c r="AD831446" s="19"/>
      <c r="AE831446" s="19"/>
      <c r="AF831446" s="19"/>
      <c r="AG831446" s="19"/>
      <c r="AH831446" s="19"/>
      <c r="AI831446" s="19"/>
      <c r="AJ831446" s="19"/>
      <c r="AK831446" s="19"/>
      <c r="AL831446" s="19"/>
      <c r="AM831446" s="19"/>
      <c r="AN831446" s="19"/>
      <c r="AO831446" s="19"/>
      <c r="AP831446"/>
    </row>
    <row r="831447" spans="1:42" s="116" customFormat="1" x14ac:dyDescent="0.3">
      <c r="A831447"/>
      <c r="B831447"/>
      <c r="C831447"/>
      <c r="D831447"/>
      <c r="E831447"/>
      <c r="F831447"/>
      <c r="G831447"/>
      <c r="H831447"/>
      <c r="I831447"/>
      <c r="J831447"/>
      <c r="K831447"/>
      <c r="L831447"/>
      <c r="M831447" s="115"/>
      <c r="N831447" s="115"/>
      <c r="O831447"/>
      <c r="P831447"/>
      <c r="Q831447"/>
      <c r="R831447" s="19"/>
      <c r="S831447" s="19"/>
      <c r="T831447"/>
      <c r="U831447" s="113"/>
      <c r="V831447" s="19"/>
      <c r="W831447" s="19"/>
      <c r="X831447" s="19"/>
      <c r="Y831447" s="19"/>
      <c r="Z831447" s="19"/>
      <c r="AA831447" s="19"/>
      <c r="AB831447" s="19"/>
      <c r="AC831447" s="19"/>
      <c r="AD831447" s="19"/>
      <c r="AE831447" s="19"/>
      <c r="AF831447" s="19"/>
      <c r="AG831447" s="19"/>
      <c r="AH831447" s="19"/>
      <c r="AI831447" s="19"/>
      <c r="AJ831447" s="19"/>
      <c r="AK831447" s="19"/>
      <c r="AL831447" s="19"/>
      <c r="AM831447" s="19"/>
      <c r="AN831447" s="19"/>
      <c r="AO831447" s="19"/>
      <c r="AP831447"/>
    </row>
    <row r="831448" spans="1:42" s="116" customFormat="1" x14ac:dyDescent="0.3">
      <c r="A831448"/>
      <c r="B831448"/>
      <c r="C831448"/>
      <c r="D831448"/>
      <c r="E831448"/>
      <c r="F831448"/>
      <c r="G831448"/>
      <c r="H831448"/>
      <c r="I831448"/>
      <c r="J831448"/>
      <c r="K831448"/>
      <c r="L831448"/>
      <c r="M831448" s="115"/>
      <c r="N831448" s="115"/>
      <c r="O831448"/>
      <c r="P831448"/>
      <c r="Q831448"/>
      <c r="R831448" s="19"/>
      <c r="S831448" s="19"/>
      <c r="T831448"/>
      <c r="U831448" s="113"/>
      <c r="V831448" s="19"/>
      <c r="W831448" s="19"/>
      <c r="X831448" s="19"/>
      <c r="Y831448" s="19"/>
      <c r="Z831448" s="19"/>
      <c r="AA831448" s="19"/>
      <c r="AB831448" s="19"/>
      <c r="AC831448" s="19"/>
      <c r="AD831448" s="19"/>
      <c r="AE831448" s="19"/>
      <c r="AF831448" s="19"/>
      <c r="AG831448" s="19"/>
      <c r="AH831448" s="19"/>
      <c r="AI831448" s="19"/>
      <c r="AJ831448" s="19"/>
      <c r="AK831448" s="19"/>
      <c r="AL831448" s="19"/>
      <c r="AM831448" s="19"/>
      <c r="AN831448" s="19"/>
      <c r="AO831448" s="19"/>
      <c r="AP831448"/>
    </row>
    <row r="831449" spans="1:42" s="116" customFormat="1" x14ac:dyDescent="0.3">
      <c r="A831449"/>
      <c r="B831449"/>
      <c r="C831449"/>
      <c r="D831449"/>
      <c r="E831449"/>
      <c r="F831449"/>
      <c r="G831449"/>
      <c r="H831449"/>
      <c r="I831449"/>
      <c r="J831449"/>
      <c r="K831449"/>
      <c r="L831449"/>
      <c r="M831449" s="115"/>
      <c r="N831449" s="115"/>
      <c r="O831449"/>
      <c r="P831449"/>
      <c r="Q831449"/>
      <c r="R831449" s="19"/>
      <c r="S831449" s="19"/>
      <c r="T831449"/>
      <c r="U831449" s="113"/>
      <c r="V831449" s="19"/>
      <c r="W831449" s="19"/>
      <c r="X831449" s="19"/>
      <c r="Y831449" s="19"/>
      <c r="Z831449" s="19"/>
      <c r="AA831449" s="19"/>
      <c r="AB831449" s="19"/>
      <c r="AC831449" s="19"/>
      <c r="AD831449" s="19"/>
      <c r="AE831449" s="19"/>
      <c r="AF831449" s="19"/>
      <c r="AG831449" s="19"/>
      <c r="AH831449" s="19"/>
      <c r="AI831449" s="19"/>
      <c r="AJ831449" s="19"/>
      <c r="AK831449" s="19"/>
      <c r="AL831449" s="19"/>
      <c r="AM831449" s="19"/>
      <c r="AN831449" s="19"/>
      <c r="AO831449" s="19"/>
      <c r="AP831449"/>
    </row>
    <row r="831450" spans="1:42" s="116" customFormat="1" x14ac:dyDescent="0.3">
      <c r="A831450"/>
      <c r="B831450"/>
      <c r="C831450"/>
      <c r="D831450"/>
      <c r="E831450"/>
      <c r="F831450"/>
      <c r="G831450"/>
      <c r="H831450"/>
      <c r="I831450"/>
      <c r="J831450"/>
      <c r="K831450"/>
      <c r="L831450"/>
      <c r="M831450" s="115"/>
      <c r="N831450" s="115"/>
      <c r="O831450"/>
      <c r="P831450"/>
      <c r="Q831450"/>
      <c r="R831450" s="19"/>
      <c r="S831450" s="19"/>
      <c r="T831450"/>
      <c r="U831450" s="113"/>
      <c r="V831450" s="19"/>
      <c r="W831450" s="19"/>
      <c r="X831450" s="19"/>
      <c r="Y831450" s="19"/>
      <c r="Z831450" s="19"/>
      <c r="AA831450" s="19"/>
      <c r="AB831450" s="19"/>
      <c r="AC831450" s="19"/>
      <c r="AD831450" s="19"/>
      <c r="AE831450" s="19"/>
      <c r="AF831450" s="19"/>
      <c r="AG831450" s="19"/>
      <c r="AH831450" s="19"/>
      <c r="AI831450" s="19"/>
      <c r="AJ831450" s="19"/>
      <c r="AK831450" s="19"/>
      <c r="AL831450" s="19"/>
      <c r="AM831450" s="19"/>
      <c r="AN831450" s="19"/>
      <c r="AO831450" s="19"/>
      <c r="AP831450"/>
    </row>
    <row r="831451" spans="1:42" s="116" customFormat="1" x14ac:dyDescent="0.3">
      <c r="A831451"/>
      <c r="B831451"/>
      <c r="C831451"/>
      <c r="D831451"/>
      <c r="E831451"/>
      <c r="F831451"/>
      <c r="G831451"/>
      <c r="H831451"/>
      <c r="I831451"/>
      <c r="J831451"/>
      <c r="K831451"/>
      <c r="L831451"/>
      <c r="M831451" s="115"/>
      <c r="N831451" s="115"/>
      <c r="O831451"/>
      <c r="P831451"/>
      <c r="Q831451"/>
      <c r="R831451" s="19"/>
      <c r="S831451" s="19"/>
      <c r="T831451"/>
      <c r="U831451" s="113"/>
      <c r="V831451" s="19"/>
      <c r="W831451" s="19"/>
      <c r="X831451" s="19"/>
      <c r="Y831451" s="19"/>
      <c r="Z831451" s="19"/>
      <c r="AA831451" s="19"/>
      <c r="AB831451" s="19"/>
      <c r="AC831451" s="19"/>
      <c r="AD831451" s="19"/>
      <c r="AE831451" s="19"/>
      <c r="AF831451" s="19"/>
      <c r="AG831451" s="19"/>
      <c r="AH831451" s="19"/>
      <c r="AI831451" s="19"/>
      <c r="AJ831451" s="19"/>
      <c r="AK831451" s="19"/>
      <c r="AL831451" s="19"/>
      <c r="AM831451" s="19"/>
      <c r="AN831451" s="19"/>
      <c r="AO831451" s="19"/>
      <c r="AP831451"/>
    </row>
    <row r="831452" spans="1:42" s="116" customFormat="1" x14ac:dyDescent="0.3">
      <c r="A831452"/>
      <c r="B831452"/>
      <c r="C831452"/>
      <c r="D831452"/>
      <c r="E831452"/>
      <c r="F831452"/>
      <c r="G831452"/>
      <c r="H831452"/>
      <c r="I831452"/>
      <c r="J831452"/>
      <c r="K831452"/>
      <c r="L831452"/>
      <c r="M831452" s="115"/>
      <c r="N831452" s="115"/>
      <c r="O831452"/>
      <c r="P831452"/>
      <c r="Q831452"/>
      <c r="R831452" s="19"/>
      <c r="S831452" s="19"/>
      <c r="T831452"/>
      <c r="U831452" s="113"/>
      <c r="V831452" s="19"/>
      <c r="W831452" s="19"/>
      <c r="X831452" s="19"/>
      <c r="Y831452" s="19"/>
      <c r="Z831452" s="19"/>
      <c r="AA831452" s="19"/>
      <c r="AB831452" s="19"/>
      <c r="AC831452" s="19"/>
      <c r="AD831452" s="19"/>
      <c r="AE831452" s="19"/>
      <c r="AF831452" s="19"/>
      <c r="AG831452" s="19"/>
      <c r="AH831452" s="19"/>
      <c r="AI831452" s="19"/>
      <c r="AJ831452" s="19"/>
      <c r="AK831452" s="19"/>
      <c r="AL831452" s="19"/>
      <c r="AM831452" s="19"/>
      <c r="AN831452" s="19"/>
      <c r="AO831452" s="19"/>
      <c r="AP831452"/>
    </row>
    <row r="831453" spans="1:42" s="116" customFormat="1" x14ac:dyDescent="0.3">
      <c r="A831453"/>
      <c r="B831453"/>
      <c r="C831453"/>
      <c r="D831453"/>
      <c r="E831453"/>
      <c r="F831453"/>
      <c r="G831453"/>
      <c r="H831453"/>
      <c r="I831453"/>
      <c r="J831453"/>
      <c r="K831453"/>
      <c r="L831453"/>
      <c r="M831453" s="115"/>
      <c r="N831453" s="115"/>
      <c r="O831453"/>
      <c r="P831453"/>
      <c r="Q831453"/>
      <c r="R831453" s="19"/>
      <c r="S831453" s="19"/>
      <c r="T831453"/>
      <c r="U831453" s="113"/>
      <c r="V831453" s="19"/>
      <c r="W831453" s="19"/>
      <c r="X831453" s="19"/>
      <c r="Y831453" s="19"/>
      <c r="Z831453" s="19"/>
      <c r="AA831453" s="19"/>
      <c r="AB831453" s="19"/>
      <c r="AC831453" s="19"/>
      <c r="AD831453" s="19"/>
      <c r="AE831453" s="19"/>
      <c r="AF831453" s="19"/>
      <c r="AG831453" s="19"/>
      <c r="AH831453" s="19"/>
      <c r="AI831453" s="19"/>
      <c r="AJ831453" s="19"/>
      <c r="AK831453" s="19"/>
      <c r="AL831453" s="19"/>
      <c r="AM831453" s="19"/>
      <c r="AN831453" s="19"/>
      <c r="AO831453" s="19"/>
      <c r="AP831453"/>
    </row>
    <row r="831454" spans="1:42" s="116" customFormat="1" x14ac:dyDescent="0.3">
      <c r="A831454"/>
      <c r="B831454"/>
      <c r="C831454"/>
      <c r="D831454"/>
      <c r="E831454"/>
      <c r="F831454"/>
      <c r="G831454"/>
      <c r="H831454"/>
      <c r="I831454"/>
      <c r="J831454"/>
      <c r="K831454"/>
      <c r="L831454"/>
      <c r="M831454" s="115"/>
      <c r="N831454" s="115"/>
      <c r="O831454"/>
      <c r="P831454"/>
      <c r="Q831454"/>
      <c r="R831454" s="19"/>
      <c r="S831454" s="19"/>
      <c r="T831454"/>
      <c r="U831454" s="113"/>
      <c r="V831454" s="19"/>
      <c r="W831454" s="19"/>
      <c r="X831454" s="19"/>
      <c r="Y831454" s="19"/>
      <c r="Z831454" s="19"/>
      <c r="AA831454" s="19"/>
      <c r="AB831454" s="19"/>
      <c r="AC831454" s="19"/>
      <c r="AD831454" s="19"/>
      <c r="AE831454" s="19"/>
      <c r="AF831454" s="19"/>
      <c r="AG831454" s="19"/>
      <c r="AH831454" s="19"/>
      <c r="AI831454" s="19"/>
      <c r="AJ831454" s="19"/>
      <c r="AK831454" s="19"/>
      <c r="AL831454" s="19"/>
      <c r="AM831454" s="19"/>
      <c r="AN831454" s="19"/>
      <c r="AO831454" s="19"/>
      <c r="AP831454"/>
    </row>
    <row r="831455" spans="1:42" s="116" customFormat="1" x14ac:dyDescent="0.3">
      <c r="A831455"/>
      <c r="B831455"/>
      <c r="C831455"/>
      <c r="D831455"/>
      <c r="E831455"/>
      <c r="F831455"/>
      <c r="G831455"/>
      <c r="H831455"/>
      <c r="I831455"/>
      <c r="J831455"/>
      <c r="K831455"/>
      <c r="L831455"/>
      <c r="M831455" s="115"/>
      <c r="N831455" s="115"/>
      <c r="O831455"/>
      <c r="P831455"/>
      <c r="Q831455"/>
      <c r="R831455" s="19"/>
      <c r="S831455" s="19"/>
      <c r="T831455"/>
      <c r="U831455" s="113"/>
      <c r="V831455" s="19"/>
      <c r="W831455" s="19"/>
      <c r="X831455" s="19"/>
      <c r="Y831455" s="19"/>
      <c r="Z831455" s="19"/>
      <c r="AA831455" s="19"/>
      <c r="AB831455" s="19"/>
      <c r="AC831455" s="19"/>
      <c r="AD831455" s="19"/>
      <c r="AE831455" s="19"/>
      <c r="AF831455" s="19"/>
      <c r="AG831455" s="19"/>
      <c r="AH831455" s="19"/>
      <c r="AI831455" s="19"/>
      <c r="AJ831455" s="19"/>
      <c r="AK831455" s="19"/>
      <c r="AL831455" s="19"/>
      <c r="AM831455" s="19"/>
      <c r="AN831455" s="19"/>
      <c r="AO831455" s="19"/>
      <c r="AP831455"/>
    </row>
    <row r="831456" spans="1:42" s="116" customFormat="1" x14ac:dyDescent="0.3">
      <c r="A831456"/>
      <c r="B831456"/>
      <c r="C831456"/>
      <c r="D831456"/>
      <c r="E831456"/>
      <c r="F831456"/>
      <c r="G831456"/>
      <c r="H831456"/>
      <c r="I831456"/>
      <c r="J831456"/>
      <c r="K831456"/>
      <c r="L831456"/>
      <c r="M831456" s="115"/>
      <c r="N831456" s="115"/>
      <c r="O831456"/>
      <c r="P831456"/>
      <c r="Q831456"/>
      <c r="R831456" s="19"/>
      <c r="S831456" s="19"/>
      <c r="T831456"/>
      <c r="U831456" s="113"/>
      <c r="V831456" s="19"/>
      <c r="W831456" s="19"/>
      <c r="X831456" s="19"/>
      <c r="Y831456" s="19"/>
      <c r="Z831456" s="19"/>
      <c r="AA831456" s="19"/>
      <c r="AB831456" s="19"/>
      <c r="AC831456" s="19"/>
      <c r="AD831456" s="19"/>
      <c r="AE831456" s="19"/>
      <c r="AF831456" s="19"/>
      <c r="AG831456" s="19"/>
      <c r="AH831456" s="19"/>
      <c r="AI831456" s="19"/>
      <c r="AJ831456" s="19"/>
      <c r="AK831456" s="19"/>
      <c r="AL831456" s="19"/>
      <c r="AM831456" s="19"/>
      <c r="AN831456" s="19"/>
      <c r="AO831456" s="19"/>
      <c r="AP831456"/>
    </row>
    <row r="831457" spans="1:42" s="116" customFormat="1" x14ac:dyDescent="0.3">
      <c r="A831457"/>
      <c r="B831457"/>
      <c r="C831457"/>
      <c r="D831457"/>
      <c r="E831457"/>
      <c r="F831457"/>
      <c r="G831457"/>
      <c r="H831457"/>
      <c r="I831457"/>
      <c r="J831457"/>
      <c r="K831457"/>
      <c r="L831457"/>
      <c r="M831457" s="115"/>
      <c r="N831457" s="115"/>
      <c r="O831457"/>
      <c r="P831457"/>
      <c r="Q831457"/>
      <c r="R831457" s="19"/>
      <c r="S831457" s="19"/>
      <c r="T831457"/>
      <c r="U831457" s="113"/>
      <c r="V831457" s="19"/>
      <c r="W831457" s="19"/>
      <c r="X831457" s="19"/>
      <c r="Y831457" s="19"/>
      <c r="Z831457" s="19"/>
      <c r="AA831457" s="19"/>
      <c r="AB831457" s="19"/>
      <c r="AC831457" s="19"/>
      <c r="AD831457" s="19"/>
      <c r="AE831457" s="19"/>
      <c r="AF831457" s="19"/>
      <c r="AG831457" s="19"/>
      <c r="AH831457" s="19"/>
      <c r="AI831457" s="19"/>
      <c r="AJ831457" s="19"/>
      <c r="AK831457" s="19"/>
      <c r="AL831457" s="19"/>
      <c r="AM831457" s="19"/>
      <c r="AN831457" s="19"/>
      <c r="AO831457" s="19"/>
      <c r="AP831457"/>
    </row>
    <row r="831458" spans="1:42" s="116" customFormat="1" x14ac:dyDescent="0.3">
      <c r="A831458"/>
      <c r="B831458"/>
      <c r="C831458"/>
      <c r="D831458"/>
      <c r="E831458"/>
      <c r="F831458"/>
      <c r="G831458"/>
      <c r="H831458"/>
      <c r="I831458"/>
      <c r="J831458"/>
      <c r="K831458"/>
      <c r="L831458"/>
      <c r="M831458" s="115"/>
      <c r="N831458" s="115"/>
      <c r="O831458"/>
      <c r="P831458"/>
      <c r="Q831458"/>
      <c r="R831458" s="19"/>
      <c r="S831458" s="19"/>
      <c r="T831458"/>
      <c r="U831458" s="113"/>
      <c r="V831458" s="19"/>
      <c r="W831458" s="19"/>
      <c r="X831458" s="19"/>
      <c r="Y831458" s="19"/>
      <c r="Z831458" s="19"/>
      <c r="AA831458" s="19"/>
      <c r="AB831458" s="19"/>
      <c r="AC831458" s="19"/>
      <c r="AD831458" s="19"/>
      <c r="AE831458" s="19"/>
      <c r="AF831458" s="19"/>
      <c r="AG831458" s="19"/>
      <c r="AH831458" s="19"/>
      <c r="AI831458" s="19"/>
      <c r="AJ831458" s="19"/>
      <c r="AK831458" s="19"/>
      <c r="AL831458" s="19"/>
      <c r="AM831458" s="19"/>
      <c r="AN831458" s="19"/>
      <c r="AO831458" s="19"/>
      <c r="AP831458"/>
    </row>
    <row r="831459" spans="1:42" s="116" customFormat="1" x14ac:dyDescent="0.3">
      <c r="A831459"/>
      <c r="B831459"/>
      <c r="C831459"/>
      <c r="D831459"/>
      <c r="E831459"/>
      <c r="F831459"/>
      <c r="G831459"/>
      <c r="H831459"/>
      <c r="I831459"/>
      <c r="J831459"/>
      <c r="K831459"/>
      <c r="L831459"/>
      <c r="M831459" s="115"/>
      <c r="N831459" s="115"/>
      <c r="O831459"/>
      <c r="P831459"/>
      <c r="Q831459"/>
      <c r="R831459" s="19"/>
      <c r="S831459" s="19"/>
      <c r="T831459"/>
      <c r="U831459" s="113"/>
      <c r="V831459" s="19"/>
      <c r="W831459" s="19"/>
      <c r="X831459" s="19"/>
      <c r="Y831459" s="19"/>
      <c r="Z831459" s="19"/>
      <c r="AA831459" s="19"/>
      <c r="AB831459" s="19"/>
      <c r="AC831459" s="19"/>
      <c r="AD831459" s="19"/>
      <c r="AE831459" s="19"/>
      <c r="AF831459" s="19"/>
      <c r="AG831459" s="19"/>
      <c r="AH831459" s="19"/>
      <c r="AI831459" s="19"/>
      <c r="AJ831459" s="19"/>
      <c r="AK831459" s="19"/>
      <c r="AL831459" s="19"/>
      <c r="AM831459" s="19"/>
      <c r="AN831459" s="19"/>
      <c r="AO831459" s="19"/>
      <c r="AP831459"/>
    </row>
    <row r="831460" spans="1:42" s="116" customFormat="1" x14ac:dyDescent="0.3">
      <c r="A831460"/>
      <c r="B831460"/>
      <c r="C831460"/>
      <c r="D831460"/>
      <c r="E831460"/>
      <c r="F831460"/>
      <c r="G831460"/>
      <c r="H831460"/>
      <c r="I831460"/>
      <c r="J831460"/>
      <c r="K831460"/>
      <c r="L831460"/>
      <c r="M831460" s="115"/>
      <c r="N831460" s="115"/>
      <c r="O831460"/>
      <c r="P831460"/>
      <c r="Q831460"/>
      <c r="R831460" s="19"/>
      <c r="S831460" s="19"/>
      <c r="T831460"/>
      <c r="U831460" s="113"/>
      <c r="V831460" s="19"/>
      <c r="W831460" s="19"/>
      <c r="X831460" s="19"/>
      <c r="Y831460" s="19"/>
      <c r="Z831460" s="19"/>
      <c r="AA831460" s="19"/>
      <c r="AB831460" s="19"/>
      <c r="AC831460" s="19"/>
      <c r="AD831460" s="19"/>
      <c r="AE831460" s="19"/>
      <c r="AF831460" s="19"/>
      <c r="AG831460" s="19"/>
      <c r="AH831460" s="19"/>
      <c r="AI831460" s="19"/>
      <c r="AJ831460" s="19"/>
      <c r="AK831460" s="19"/>
      <c r="AL831460" s="19"/>
      <c r="AM831460" s="19"/>
      <c r="AN831460" s="19"/>
      <c r="AO831460" s="19"/>
      <c r="AP831460"/>
    </row>
    <row r="831461" spans="1:42" s="116" customFormat="1" x14ac:dyDescent="0.3">
      <c r="A831461"/>
      <c r="B831461"/>
      <c r="C831461"/>
      <c r="D831461"/>
      <c r="E831461"/>
      <c r="F831461"/>
      <c r="G831461"/>
      <c r="H831461"/>
      <c r="I831461"/>
      <c r="J831461"/>
      <c r="K831461"/>
      <c r="L831461"/>
      <c r="M831461" s="115"/>
      <c r="N831461" s="115"/>
      <c r="O831461"/>
      <c r="P831461"/>
      <c r="Q831461"/>
      <c r="R831461" s="19"/>
      <c r="S831461" s="19"/>
      <c r="T831461"/>
      <c r="U831461" s="113"/>
      <c r="V831461" s="19"/>
      <c r="W831461" s="19"/>
      <c r="X831461" s="19"/>
      <c r="Y831461" s="19"/>
      <c r="Z831461" s="19"/>
      <c r="AA831461" s="19"/>
      <c r="AB831461" s="19"/>
      <c r="AC831461" s="19"/>
      <c r="AD831461" s="19"/>
      <c r="AE831461" s="19"/>
      <c r="AF831461" s="19"/>
      <c r="AG831461" s="19"/>
      <c r="AH831461" s="19"/>
      <c r="AI831461" s="19"/>
      <c r="AJ831461" s="19"/>
      <c r="AK831461" s="19"/>
      <c r="AL831461" s="19"/>
      <c r="AM831461" s="19"/>
      <c r="AN831461" s="19"/>
      <c r="AO831461" s="19"/>
      <c r="AP831461"/>
    </row>
    <row r="831462" spans="1:42" s="116" customFormat="1" x14ac:dyDescent="0.3">
      <c r="A831462"/>
      <c r="B831462"/>
      <c r="C831462"/>
      <c r="D831462"/>
      <c r="E831462"/>
      <c r="F831462"/>
      <c r="G831462"/>
      <c r="H831462"/>
      <c r="I831462"/>
      <c r="J831462"/>
      <c r="K831462"/>
      <c r="L831462"/>
      <c r="M831462" s="115"/>
      <c r="N831462" s="115"/>
      <c r="O831462"/>
      <c r="P831462"/>
      <c r="Q831462"/>
      <c r="R831462" s="19"/>
      <c r="S831462" s="19"/>
      <c r="T831462"/>
      <c r="U831462" s="113"/>
      <c r="V831462" s="19"/>
      <c r="W831462" s="19"/>
      <c r="X831462" s="19"/>
      <c r="Y831462" s="19"/>
      <c r="Z831462" s="19"/>
      <c r="AA831462" s="19"/>
      <c r="AB831462" s="19"/>
      <c r="AC831462" s="19"/>
      <c r="AD831462" s="19"/>
      <c r="AE831462" s="19"/>
      <c r="AF831462" s="19"/>
      <c r="AG831462" s="19"/>
      <c r="AH831462" s="19"/>
      <c r="AI831462" s="19"/>
      <c r="AJ831462" s="19"/>
      <c r="AK831462" s="19"/>
      <c r="AL831462" s="19"/>
      <c r="AM831462" s="19"/>
      <c r="AN831462" s="19"/>
      <c r="AO831462" s="19"/>
      <c r="AP831462"/>
    </row>
    <row r="831463" spans="1:42" s="116" customFormat="1" x14ac:dyDescent="0.3">
      <c r="A831463"/>
      <c r="B831463"/>
      <c r="C831463"/>
      <c r="D831463"/>
      <c r="E831463"/>
      <c r="F831463"/>
      <c r="G831463"/>
      <c r="H831463"/>
      <c r="I831463"/>
      <c r="J831463"/>
      <c r="K831463"/>
      <c r="L831463"/>
      <c r="M831463" s="115"/>
      <c r="N831463" s="115"/>
      <c r="O831463"/>
      <c r="P831463"/>
      <c r="Q831463"/>
      <c r="R831463" s="19"/>
      <c r="S831463" s="19"/>
      <c r="T831463"/>
      <c r="U831463" s="113"/>
      <c r="V831463" s="19"/>
      <c r="W831463" s="19"/>
      <c r="X831463" s="19"/>
      <c r="Y831463" s="19"/>
      <c r="Z831463" s="19"/>
      <c r="AA831463" s="19"/>
      <c r="AB831463" s="19"/>
      <c r="AC831463" s="19"/>
      <c r="AD831463" s="19"/>
      <c r="AE831463" s="19"/>
      <c r="AF831463" s="19"/>
      <c r="AG831463" s="19"/>
      <c r="AH831463" s="19"/>
      <c r="AI831463" s="19"/>
      <c r="AJ831463" s="19"/>
      <c r="AK831463" s="19"/>
      <c r="AL831463" s="19"/>
      <c r="AM831463" s="19"/>
      <c r="AN831463" s="19"/>
      <c r="AO831463" s="19"/>
      <c r="AP831463"/>
    </row>
    <row r="831464" spans="1:42" s="116" customFormat="1" x14ac:dyDescent="0.3">
      <c r="A831464"/>
      <c r="B831464"/>
      <c r="C831464"/>
      <c r="D831464"/>
      <c r="E831464"/>
      <c r="F831464"/>
      <c r="G831464"/>
      <c r="H831464"/>
      <c r="I831464"/>
      <c r="J831464"/>
      <c r="K831464"/>
      <c r="L831464"/>
      <c r="M831464" s="115"/>
      <c r="N831464" s="115"/>
      <c r="O831464"/>
      <c r="P831464"/>
      <c r="Q831464"/>
      <c r="R831464" s="19"/>
      <c r="S831464" s="19"/>
      <c r="T831464"/>
      <c r="U831464" s="113"/>
      <c r="V831464" s="19"/>
      <c r="W831464" s="19"/>
      <c r="X831464" s="19"/>
      <c r="Y831464" s="19"/>
      <c r="Z831464" s="19"/>
      <c r="AA831464" s="19"/>
      <c r="AB831464" s="19"/>
      <c r="AC831464" s="19"/>
      <c r="AD831464" s="19"/>
      <c r="AE831464" s="19"/>
      <c r="AF831464" s="19"/>
      <c r="AG831464" s="19"/>
      <c r="AH831464" s="19"/>
      <c r="AI831464" s="19"/>
      <c r="AJ831464" s="19"/>
      <c r="AK831464" s="19"/>
      <c r="AL831464" s="19"/>
      <c r="AM831464" s="19"/>
      <c r="AN831464" s="19"/>
      <c r="AO831464" s="19"/>
      <c r="AP831464"/>
    </row>
    <row r="831465" spans="1:42" s="116" customFormat="1" x14ac:dyDescent="0.3">
      <c r="A831465"/>
      <c r="B831465"/>
      <c r="C831465"/>
      <c r="D831465"/>
      <c r="E831465"/>
      <c r="F831465"/>
      <c r="G831465"/>
      <c r="H831465"/>
      <c r="I831465"/>
      <c r="J831465"/>
      <c r="K831465"/>
      <c r="L831465"/>
      <c r="M831465" s="115"/>
      <c r="N831465" s="115"/>
      <c r="O831465"/>
      <c r="P831465"/>
      <c r="Q831465"/>
      <c r="R831465" s="19"/>
      <c r="S831465" s="19"/>
      <c r="T831465"/>
      <c r="U831465" s="113"/>
      <c r="V831465" s="19"/>
      <c r="W831465" s="19"/>
      <c r="X831465" s="19"/>
      <c r="Y831465" s="19"/>
      <c r="Z831465" s="19"/>
      <c r="AA831465" s="19"/>
      <c r="AB831465" s="19"/>
      <c r="AC831465" s="19"/>
      <c r="AD831465" s="19"/>
      <c r="AE831465" s="19"/>
      <c r="AF831465" s="19"/>
      <c r="AG831465" s="19"/>
      <c r="AH831465" s="19"/>
      <c r="AI831465" s="19"/>
      <c r="AJ831465" s="19"/>
      <c r="AK831465" s="19"/>
      <c r="AL831465" s="19"/>
      <c r="AM831465" s="19"/>
      <c r="AN831465" s="19"/>
      <c r="AO831465" s="19"/>
      <c r="AP831465"/>
    </row>
    <row r="831466" spans="1:42" s="116" customFormat="1" x14ac:dyDescent="0.3">
      <c r="A831466"/>
      <c r="B831466"/>
      <c r="C831466"/>
      <c r="D831466"/>
      <c r="E831466"/>
      <c r="F831466"/>
      <c r="G831466"/>
      <c r="H831466"/>
      <c r="I831466"/>
      <c r="J831466"/>
      <c r="K831466"/>
      <c r="L831466"/>
      <c r="M831466" s="115"/>
      <c r="N831466" s="115"/>
      <c r="O831466"/>
      <c r="P831466"/>
      <c r="Q831466"/>
      <c r="R831466" s="19"/>
      <c r="S831466" s="19"/>
      <c r="T831466"/>
      <c r="U831466" s="113"/>
      <c r="V831466" s="19"/>
      <c r="W831466" s="19"/>
      <c r="X831466" s="19"/>
      <c r="Y831466" s="19"/>
      <c r="Z831466" s="19"/>
      <c r="AA831466" s="19"/>
      <c r="AB831466" s="19"/>
      <c r="AC831466" s="19"/>
      <c r="AD831466" s="19"/>
      <c r="AE831466" s="19"/>
      <c r="AF831466" s="19"/>
      <c r="AG831466" s="19"/>
      <c r="AH831466" s="19"/>
      <c r="AI831466" s="19"/>
      <c r="AJ831466" s="19"/>
      <c r="AK831466" s="19"/>
      <c r="AL831466" s="19"/>
      <c r="AM831466" s="19"/>
      <c r="AN831466" s="19"/>
      <c r="AO831466" s="19"/>
      <c r="AP831466"/>
    </row>
    <row r="831467" spans="1:42" s="116" customFormat="1" x14ac:dyDescent="0.3">
      <c r="A831467"/>
      <c r="B831467"/>
      <c r="C831467"/>
      <c r="D831467"/>
      <c r="E831467"/>
      <c r="F831467"/>
      <c r="G831467"/>
      <c r="H831467"/>
      <c r="I831467"/>
      <c r="J831467"/>
      <c r="K831467"/>
      <c r="L831467"/>
      <c r="M831467" s="115"/>
      <c r="N831467" s="115"/>
      <c r="O831467"/>
      <c r="P831467"/>
      <c r="Q831467"/>
      <c r="R831467" s="19"/>
      <c r="S831467" s="19"/>
      <c r="T831467"/>
      <c r="U831467" s="113"/>
      <c r="V831467" s="19"/>
      <c r="W831467" s="19"/>
      <c r="X831467" s="19"/>
      <c r="Y831467" s="19"/>
      <c r="Z831467" s="19"/>
      <c r="AA831467" s="19"/>
      <c r="AB831467" s="19"/>
      <c r="AC831467" s="19"/>
      <c r="AD831467" s="19"/>
      <c r="AE831467" s="19"/>
      <c r="AF831467" s="19"/>
      <c r="AG831467" s="19"/>
      <c r="AH831467" s="19"/>
      <c r="AI831467" s="19"/>
      <c r="AJ831467" s="19"/>
      <c r="AK831467" s="19"/>
      <c r="AL831467" s="19"/>
      <c r="AM831467" s="19"/>
      <c r="AN831467" s="19"/>
      <c r="AO831467" s="19"/>
      <c r="AP831467"/>
    </row>
    <row r="831468" spans="1:42" s="116" customFormat="1" x14ac:dyDescent="0.3">
      <c r="A831468"/>
      <c r="B831468"/>
      <c r="C831468"/>
      <c r="D831468"/>
      <c r="E831468"/>
      <c r="F831468"/>
      <c r="G831468"/>
      <c r="H831468"/>
      <c r="I831468"/>
      <c r="J831468"/>
      <c r="K831468"/>
      <c r="L831468"/>
      <c r="M831468" s="115"/>
      <c r="N831468" s="115"/>
      <c r="O831468"/>
      <c r="P831468"/>
      <c r="Q831468"/>
      <c r="R831468" s="19"/>
      <c r="S831468" s="19"/>
      <c r="T831468"/>
      <c r="U831468" s="113"/>
      <c r="V831468" s="19"/>
      <c r="W831468" s="19"/>
      <c r="X831468" s="19"/>
      <c r="Y831468" s="19"/>
      <c r="Z831468" s="19"/>
      <c r="AA831468" s="19"/>
      <c r="AB831468" s="19"/>
      <c r="AC831468" s="19"/>
      <c r="AD831468" s="19"/>
      <c r="AE831468" s="19"/>
      <c r="AF831468" s="19"/>
      <c r="AG831468" s="19"/>
      <c r="AH831468" s="19"/>
      <c r="AI831468" s="19"/>
      <c r="AJ831468" s="19"/>
      <c r="AK831468" s="19"/>
      <c r="AL831468" s="19"/>
      <c r="AM831468" s="19"/>
      <c r="AN831468" s="19"/>
      <c r="AO831468" s="19"/>
      <c r="AP831468"/>
    </row>
    <row r="831469" spans="1:42" s="116" customFormat="1" x14ac:dyDescent="0.3">
      <c r="A831469"/>
      <c r="B831469"/>
      <c r="C831469"/>
      <c r="D831469"/>
      <c r="E831469"/>
      <c r="F831469"/>
      <c r="G831469"/>
      <c r="H831469"/>
      <c r="I831469"/>
      <c r="J831469"/>
      <c r="K831469"/>
      <c r="L831469"/>
      <c r="M831469" s="115"/>
      <c r="N831469" s="115"/>
      <c r="O831469"/>
      <c r="P831469"/>
      <c r="Q831469"/>
      <c r="R831469" s="19"/>
      <c r="S831469" s="19"/>
      <c r="T831469"/>
      <c r="U831469" s="113"/>
      <c r="V831469" s="19"/>
      <c r="W831469" s="19"/>
      <c r="X831469" s="19"/>
      <c r="Y831469" s="19"/>
      <c r="Z831469" s="19"/>
      <c r="AA831469" s="19"/>
      <c r="AB831469" s="19"/>
      <c r="AC831469" s="19"/>
      <c r="AD831469" s="19"/>
      <c r="AE831469" s="19"/>
      <c r="AF831469" s="19"/>
      <c r="AG831469" s="19"/>
      <c r="AH831469" s="19"/>
      <c r="AI831469" s="19"/>
      <c r="AJ831469" s="19"/>
      <c r="AK831469" s="19"/>
      <c r="AL831469" s="19"/>
      <c r="AM831469" s="19"/>
      <c r="AN831469" s="19"/>
      <c r="AO831469" s="19"/>
      <c r="AP831469"/>
    </row>
    <row r="831470" spans="1:42" s="116" customFormat="1" x14ac:dyDescent="0.3">
      <c r="A831470"/>
      <c r="B831470"/>
      <c r="C831470"/>
      <c r="D831470"/>
      <c r="E831470"/>
      <c r="F831470"/>
      <c r="G831470"/>
      <c r="H831470"/>
      <c r="I831470"/>
      <c r="J831470"/>
      <c r="K831470"/>
      <c r="L831470"/>
      <c r="M831470" s="115"/>
      <c r="N831470" s="115"/>
      <c r="O831470"/>
      <c r="P831470"/>
      <c r="Q831470"/>
      <c r="R831470" s="19"/>
      <c r="S831470" s="19"/>
      <c r="T831470"/>
      <c r="U831470" s="113"/>
      <c r="V831470" s="19"/>
      <c r="W831470" s="19"/>
      <c r="X831470" s="19"/>
      <c r="Y831470" s="19"/>
      <c r="Z831470" s="19"/>
      <c r="AA831470" s="19"/>
      <c r="AB831470" s="19"/>
      <c r="AC831470" s="19"/>
      <c r="AD831470" s="19"/>
      <c r="AE831470" s="19"/>
      <c r="AF831470" s="19"/>
      <c r="AG831470" s="19"/>
      <c r="AH831470" s="19"/>
      <c r="AI831470" s="19"/>
      <c r="AJ831470" s="19"/>
      <c r="AK831470" s="19"/>
      <c r="AL831470" s="19"/>
      <c r="AM831470" s="19"/>
      <c r="AN831470" s="19"/>
      <c r="AO831470" s="19"/>
      <c r="AP831470"/>
    </row>
    <row r="831471" spans="1:42" s="116" customFormat="1" x14ac:dyDescent="0.3">
      <c r="A831471"/>
      <c r="B831471"/>
      <c r="C831471"/>
      <c r="D831471"/>
      <c r="E831471"/>
      <c r="F831471"/>
      <c r="G831471"/>
      <c r="H831471"/>
      <c r="I831471"/>
      <c r="J831471"/>
      <c r="K831471"/>
      <c r="L831471"/>
      <c r="M831471" s="115"/>
      <c r="N831471" s="115"/>
      <c r="O831471"/>
      <c r="P831471"/>
      <c r="Q831471"/>
      <c r="R831471" s="19"/>
      <c r="S831471" s="19"/>
      <c r="T831471"/>
      <c r="U831471" s="113"/>
      <c r="V831471" s="19"/>
      <c r="W831471" s="19"/>
      <c r="X831471" s="19"/>
      <c r="Y831471" s="19"/>
      <c r="Z831471" s="19"/>
      <c r="AA831471" s="19"/>
      <c r="AB831471" s="19"/>
      <c r="AC831471" s="19"/>
      <c r="AD831471" s="19"/>
      <c r="AE831471" s="19"/>
      <c r="AF831471" s="19"/>
      <c r="AG831471" s="19"/>
      <c r="AH831471" s="19"/>
      <c r="AI831471" s="19"/>
      <c r="AJ831471" s="19"/>
      <c r="AK831471" s="19"/>
      <c r="AL831471" s="19"/>
      <c r="AM831471" s="19"/>
      <c r="AN831471" s="19"/>
      <c r="AO831471" s="19"/>
      <c r="AP831471"/>
    </row>
    <row r="831472" spans="1:42" s="116" customFormat="1" x14ac:dyDescent="0.3">
      <c r="A831472"/>
      <c r="B831472"/>
      <c r="C831472"/>
      <c r="D831472"/>
      <c r="E831472"/>
      <c r="F831472"/>
      <c r="G831472"/>
      <c r="H831472"/>
      <c r="I831472"/>
      <c r="J831472"/>
      <c r="K831472"/>
      <c r="L831472"/>
      <c r="M831472" s="115"/>
      <c r="N831472" s="115"/>
      <c r="O831472"/>
      <c r="P831472"/>
      <c r="Q831472"/>
      <c r="R831472" s="19"/>
      <c r="S831472" s="19"/>
      <c r="T831472"/>
      <c r="U831472" s="113"/>
      <c r="V831472" s="19"/>
      <c r="W831472" s="19"/>
      <c r="X831472" s="19"/>
      <c r="Y831472" s="19"/>
      <c r="Z831472" s="19"/>
      <c r="AA831472" s="19"/>
      <c r="AB831472" s="19"/>
      <c r="AC831472" s="19"/>
      <c r="AD831472" s="19"/>
      <c r="AE831472" s="19"/>
      <c r="AF831472" s="19"/>
      <c r="AG831472" s="19"/>
      <c r="AH831472" s="19"/>
      <c r="AI831472" s="19"/>
      <c r="AJ831472" s="19"/>
      <c r="AK831472" s="19"/>
      <c r="AL831472" s="19"/>
      <c r="AM831472" s="19"/>
      <c r="AN831472" s="19"/>
      <c r="AO831472" s="19"/>
      <c r="AP831472"/>
    </row>
    <row r="831473" spans="1:42" s="116" customFormat="1" x14ac:dyDescent="0.3">
      <c r="A831473"/>
      <c r="B831473"/>
      <c r="C831473"/>
      <c r="D831473"/>
      <c r="E831473"/>
      <c r="F831473"/>
      <c r="G831473"/>
      <c r="H831473"/>
      <c r="I831473"/>
      <c r="J831473"/>
      <c r="K831473"/>
      <c r="L831473"/>
      <c r="M831473" s="115"/>
      <c r="N831473" s="115"/>
      <c r="O831473"/>
      <c r="P831473"/>
      <c r="Q831473"/>
      <c r="R831473" s="19"/>
      <c r="S831473" s="19"/>
      <c r="T831473"/>
      <c r="U831473" s="113"/>
      <c r="V831473" s="19"/>
      <c r="W831473" s="19"/>
      <c r="X831473" s="19"/>
      <c r="Y831473" s="19"/>
      <c r="Z831473" s="19"/>
      <c r="AA831473" s="19"/>
      <c r="AB831473" s="19"/>
      <c r="AC831473" s="19"/>
      <c r="AD831473" s="19"/>
      <c r="AE831473" s="19"/>
      <c r="AF831473" s="19"/>
      <c r="AG831473" s="19"/>
      <c r="AH831473" s="19"/>
      <c r="AI831473" s="19"/>
      <c r="AJ831473" s="19"/>
      <c r="AK831473" s="19"/>
      <c r="AL831473" s="19"/>
      <c r="AM831473" s="19"/>
      <c r="AN831473" s="19"/>
      <c r="AO831473" s="19"/>
      <c r="AP831473"/>
    </row>
    <row r="831474" spans="1:42" s="116" customFormat="1" x14ac:dyDescent="0.3">
      <c r="A831474"/>
      <c r="B831474"/>
      <c r="C831474"/>
      <c r="D831474"/>
      <c r="E831474"/>
      <c r="F831474"/>
      <c r="G831474"/>
      <c r="H831474"/>
      <c r="I831474"/>
      <c r="J831474"/>
      <c r="K831474"/>
      <c r="L831474"/>
      <c r="M831474" s="115"/>
      <c r="N831474" s="115"/>
      <c r="O831474"/>
      <c r="P831474"/>
      <c r="Q831474"/>
      <c r="R831474" s="19"/>
      <c r="S831474" s="19"/>
      <c r="T831474"/>
      <c r="U831474" s="113"/>
      <c r="V831474" s="19"/>
      <c r="W831474" s="19"/>
      <c r="X831474" s="19"/>
      <c r="Y831474" s="19"/>
      <c r="Z831474" s="19"/>
      <c r="AA831474" s="19"/>
      <c r="AB831474" s="19"/>
      <c r="AC831474" s="19"/>
      <c r="AD831474" s="19"/>
      <c r="AE831474" s="19"/>
      <c r="AF831474" s="19"/>
      <c r="AG831474" s="19"/>
      <c r="AH831474" s="19"/>
      <c r="AI831474" s="19"/>
      <c r="AJ831474" s="19"/>
      <c r="AK831474" s="19"/>
      <c r="AL831474" s="19"/>
      <c r="AM831474" s="19"/>
      <c r="AN831474" s="19"/>
      <c r="AO831474" s="19"/>
      <c r="AP831474"/>
    </row>
    <row r="831475" spans="1:42" s="116" customFormat="1" x14ac:dyDescent="0.3">
      <c r="A831475"/>
      <c r="B831475"/>
      <c r="C831475"/>
      <c r="D831475"/>
      <c r="E831475"/>
      <c r="F831475"/>
      <c r="G831475"/>
      <c r="H831475"/>
      <c r="I831475"/>
      <c r="J831475"/>
      <c r="K831475"/>
      <c r="L831475"/>
      <c r="M831475" s="115"/>
      <c r="N831475" s="115"/>
      <c r="O831475"/>
      <c r="P831475"/>
      <c r="Q831475"/>
      <c r="R831475" s="19"/>
      <c r="S831475" s="19"/>
      <c r="T831475"/>
      <c r="U831475" s="113"/>
      <c r="V831475" s="19"/>
      <c r="W831475" s="19"/>
      <c r="X831475" s="19"/>
      <c r="Y831475" s="19"/>
      <c r="Z831475" s="19"/>
      <c r="AA831475" s="19"/>
      <c r="AB831475" s="19"/>
      <c r="AC831475" s="19"/>
      <c r="AD831475" s="19"/>
      <c r="AE831475" s="19"/>
      <c r="AF831475" s="19"/>
      <c r="AG831475" s="19"/>
      <c r="AH831475" s="19"/>
      <c r="AI831475" s="19"/>
      <c r="AJ831475" s="19"/>
      <c r="AK831475" s="19"/>
      <c r="AL831475" s="19"/>
      <c r="AM831475" s="19"/>
      <c r="AN831475" s="19"/>
      <c r="AO831475" s="19"/>
      <c r="AP831475"/>
    </row>
    <row r="831476" spans="1:42" s="116" customFormat="1" x14ac:dyDescent="0.3">
      <c r="A831476"/>
      <c r="B831476"/>
      <c r="C831476"/>
      <c r="D831476"/>
      <c r="E831476"/>
      <c r="F831476"/>
      <c r="G831476"/>
      <c r="H831476"/>
      <c r="I831476"/>
      <c r="J831476"/>
      <c r="K831476"/>
      <c r="L831476"/>
      <c r="M831476" s="115"/>
      <c r="N831476" s="115"/>
      <c r="O831476"/>
      <c r="P831476"/>
      <c r="Q831476"/>
      <c r="R831476" s="19"/>
      <c r="S831476" s="19"/>
      <c r="T831476"/>
      <c r="U831476" s="113"/>
      <c r="V831476" s="19"/>
      <c r="W831476" s="19"/>
      <c r="X831476" s="19"/>
      <c r="Y831476" s="19"/>
      <c r="Z831476" s="19"/>
      <c r="AA831476" s="19"/>
      <c r="AB831476" s="19"/>
      <c r="AC831476" s="19"/>
      <c r="AD831476" s="19"/>
      <c r="AE831476" s="19"/>
      <c r="AF831476" s="19"/>
      <c r="AG831476" s="19"/>
      <c r="AH831476" s="19"/>
      <c r="AI831476" s="19"/>
      <c r="AJ831476" s="19"/>
      <c r="AK831476" s="19"/>
      <c r="AL831476" s="19"/>
      <c r="AM831476" s="19"/>
      <c r="AN831476" s="19"/>
      <c r="AO831476" s="19"/>
      <c r="AP831476"/>
    </row>
    <row r="831477" spans="1:42" s="116" customFormat="1" x14ac:dyDescent="0.3">
      <c r="A831477"/>
      <c r="B831477"/>
      <c r="C831477"/>
      <c r="D831477"/>
      <c r="E831477"/>
      <c r="F831477"/>
      <c r="G831477"/>
      <c r="H831477"/>
      <c r="I831477"/>
      <c r="J831477"/>
      <c r="K831477"/>
      <c r="L831477"/>
      <c r="M831477" s="115"/>
      <c r="N831477" s="115"/>
      <c r="O831477"/>
      <c r="P831477"/>
      <c r="Q831477"/>
      <c r="R831477" s="19"/>
      <c r="S831477" s="19"/>
      <c r="T831477"/>
      <c r="U831477" s="113"/>
      <c r="V831477" s="19"/>
      <c r="W831477" s="19"/>
      <c r="X831477" s="19"/>
      <c r="Y831477" s="19"/>
      <c r="Z831477" s="19"/>
      <c r="AA831477" s="19"/>
      <c r="AB831477" s="19"/>
      <c r="AC831477" s="19"/>
      <c r="AD831477" s="19"/>
      <c r="AE831477" s="19"/>
      <c r="AF831477" s="19"/>
      <c r="AG831477" s="19"/>
      <c r="AH831477" s="19"/>
      <c r="AI831477" s="19"/>
      <c r="AJ831477" s="19"/>
      <c r="AK831477" s="19"/>
      <c r="AL831477" s="19"/>
      <c r="AM831477" s="19"/>
      <c r="AN831477" s="19"/>
      <c r="AO831477" s="19"/>
      <c r="AP831477"/>
    </row>
    <row r="831478" spans="1:42" s="116" customFormat="1" x14ac:dyDescent="0.3">
      <c r="A831478"/>
      <c r="B831478"/>
      <c r="C831478"/>
      <c r="D831478"/>
      <c r="E831478"/>
      <c r="F831478"/>
      <c r="G831478"/>
      <c r="H831478"/>
      <c r="I831478"/>
      <c r="J831478"/>
      <c r="K831478"/>
      <c r="L831478"/>
      <c r="M831478" s="115"/>
      <c r="N831478" s="115"/>
      <c r="O831478"/>
      <c r="P831478"/>
      <c r="Q831478"/>
      <c r="R831478" s="19"/>
      <c r="S831478" s="19"/>
      <c r="T831478"/>
      <c r="U831478" s="113"/>
      <c r="V831478" s="19"/>
      <c r="W831478" s="19"/>
      <c r="X831478" s="19"/>
      <c r="Y831478" s="19"/>
      <c r="Z831478" s="19"/>
      <c r="AA831478" s="19"/>
      <c r="AB831478" s="19"/>
      <c r="AC831478" s="19"/>
      <c r="AD831478" s="19"/>
      <c r="AE831478" s="19"/>
      <c r="AF831478" s="19"/>
      <c r="AG831478" s="19"/>
      <c r="AH831478" s="19"/>
      <c r="AI831478" s="19"/>
      <c r="AJ831478" s="19"/>
      <c r="AK831478" s="19"/>
      <c r="AL831478" s="19"/>
      <c r="AM831478" s="19"/>
      <c r="AN831478" s="19"/>
      <c r="AO831478" s="19"/>
      <c r="AP831478"/>
    </row>
    <row r="831479" spans="1:42" s="116" customFormat="1" x14ac:dyDescent="0.3">
      <c r="A831479"/>
      <c r="B831479"/>
      <c r="C831479"/>
      <c r="D831479"/>
      <c r="E831479"/>
      <c r="F831479"/>
      <c r="G831479"/>
      <c r="H831479"/>
      <c r="I831479"/>
      <c r="J831479"/>
      <c r="K831479"/>
      <c r="L831479"/>
      <c r="M831479" s="115"/>
      <c r="N831479" s="115"/>
      <c r="O831479"/>
      <c r="P831479"/>
      <c r="Q831479"/>
      <c r="R831479" s="19"/>
      <c r="S831479" s="19"/>
      <c r="T831479"/>
      <c r="U831479" s="113"/>
      <c r="V831479" s="19"/>
      <c r="W831479" s="19"/>
      <c r="X831479" s="19"/>
      <c r="Y831479" s="19"/>
      <c r="Z831479" s="19"/>
      <c r="AA831479" s="19"/>
      <c r="AB831479" s="19"/>
      <c r="AC831479" s="19"/>
      <c r="AD831479" s="19"/>
      <c r="AE831479" s="19"/>
      <c r="AF831479" s="19"/>
      <c r="AG831479" s="19"/>
      <c r="AH831479" s="19"/>
      <c r="AI831479" s="19"/>
      <c r="AJ831479" s="19"/>
      <c r="AK831479" s="19"/>
      <c r="AL831479" s="19"/>
      <c r="AM831479" s="19"/>
      <c r="AN831479" s="19"/>
      <c r="AO831479" s="19"/>
      <c r="AP831479"/>
    </row>
    <row r="831480" spans="1:42" s="116" customFormat="1" x14ac:dyDescent="0.3">
      <c r="A831480"/>
      <c r="B831480"/>
      <c r="C831480"/>
      <c r="D831480"/>
      <c r="E831480"/>
      <c r="F831480"/>
      <c r="G831480"/>
      <c r="H831480"/>
      <c r="I831480"/>
      <c r="J831480"/>
      <c r="K831480"/>
      <c r="L831480"/>
      <c r="M831480" s="115"/>
      <c r="N831480" s="115"/>
      <c r="O831480"/>
      <c r="P831480"/>
      <c r="Q831480"/>
      <c r="R831480" s="19"/>
      <c r="S831480" s="19"/>
      <c r="T831480"/>
      <c r="U831480" s="113"/>
      <c r="V831480" s="19"/>
      <c r="W831480" s="19"/>
      <c r="X831480" s="19"/>
      <c r="Y831480" s="19"/>
      <c r="Z831480" s="19"/>
      <c r="AA831480" s="19"/>
      <c r="AB831480" s="19"/>
      <c r="AC831480" s="19"/>
      <c r="AD831480" s="19"/>
      <c r="AE831480" s="19"/>
      <c r="AF831480" s="19"/>
      <c r="AG831480" s="19"/>
      <c r="AH831480" s="19"/>
      <c r="AI831480" s="19"/>
      <c r="AJ831480" s="19"/>
      <c r="AK831480" s="19"/>
      <c r="AL831480" s="19"/>
      <c r="AM831480" s="19"/>
      <c r="AN831480" s="19"/>
      <c r="AO831480" s="19"/>
      <c r="AP831480"/>
    </row>
    <row r="831481" spans="1:42" s="116" customFormat="1" x14ac:dyDescent="0.3">
      <c r="A831481"/>
      <c r="B831481"/>
      <c r="C831481"/>
      <c r="D831481"/>
      <c r="E831481"/>
      <c r="F831481"/>
      <c r="G831481"/>
      <c r="H831481"/>
      <c r="I831481"/>
      <c r="J831481"/>
      <c r="K831481"/>
      <c r="L831481"/>
      <c r="M831481" s="115"/>
      <c r="N831481" s="115"/>
      <c r="O831481"/>
      <c r="P831481"/>
      <c r="Q831481"/>
      <c r="R831481" s="19"/>
      <c r="S831481" s="19"/>
      <c r="T831481"/>
      <c r="U831481" s="113"/>
      <c r="V831481" s="19"/>
      <c r="W831481" s="19"/>
      <c r="X831481" s="19"/>
      <c r="Y831481" s="19"/>
      <c r="Z831481" s="19"/>
      <c r="AA831481" s="19"/>
      <c r="AB831481" s="19"/>
      <c r="AC831481" s="19"/>
      <c r="AD831481" s="19"/>
      <c r="AE831481" s="19"/>
      <c r="AF831481" s="19"/>
      <c r="AG831481" s="19"/>
      <c r="AH831481" s="19"/>
      <c r="AI831481" s="19"/>
      <c r="AJ831481" s="19"/>
      <c r="AK831481" s="19"/>
      <c r="AL831481" s="19"/>
      <c r="AM831481" s="19"/>
      <c r="AN831481" s="19"/>
      <c r="AO831481" s="19"/>
      <c r="AP831481"/>
    </row>
    <row r="831482" spans="1:42" s="116" customFormat="1" x14ac:dyDescent="0.3">
      <c r="A831482"/>
      <c r="B831482"/>
      <c r="C831482"/>
      <c r="D831482"/>
      <c r="E831482"/>
      <c r="F831482"/>
      <c r="G831482"/>
      <c r="H831482"/>
      <c r="I831482"/>
      <c r="J831482"/>
      <c r="K831482"/>
      <c r="L831482"/>
      <c r="M831482" s="115"/>
      <c r="N831482" s="115"/>
      <c r="O831482"/>
      <c r="P831482"/>
      <c r="Q831482"/>
      <c r="R831482" s="19"/>
      <c r="S831482" s="19"/>
      <c r="T831482"/>
      <c r="U831482" s="113"/>
      <c r="V831482" s="19"/>
      <c r="W831482" s="19"/>
      <c r="X831482" s="19"/>
      <c r="Y831482" s="19"/>
      <c r="Z831482" s="19"/>
      <c r="AA831482" s="19"/>
      <c r="AB831482" s="19"/>
      <c r="AC831482" s="19"/>
      <c r="AD831482" s="19"/>
      <c r="AE831482" s="19"/>
      <c r="AF831482" s="19"/>
      <c r="AG831482" s="19"/>
      <c r="AH831482" s="19"/>
      <c r="AI831482" s="19"/>
      <c r="AJ831482" s="19"/>
      <c r="AK831482" s="19"/>
      <c r="AL831482" s="19"/>
      <c r="AM831482" s="19"/>
      <c r="AN831482" s="19"/>
      <c r="AO831482" s="19"/>
      <c r="AP831482"/>
    </row>
    <row r="831483" spans="1:42" s="116" customFormat="1" x14ac:dyDescent="0.3">
      <c r="A831483"/>
      <c r="B831483"/>
      <c r="C831483"/>
      <c r="D831483"/>
      <c r="E831483"/>
      <c r="F831483"/>
      <c r="G831483"/>
      <c r="H831483"/>
      <c r="I831483"/>
      <c r="J831483"/>
      <c r="K831483"/>
      <c r="L831483"/>
      <c r="M831483" s="115"/>
      <c r="N831483" s="115"/>
      <c r="O831483"/>
      <c r="P831483"/>
      <c r="Q831483"/>
      <c r="R831483" s="19"/>
      <c r="S831483" s="19"/>
      <c r="T831483"/>
      <c r="U831483" s="113"/>
      <c r="V831483" s="19"/>
      <c r="W831483" s="19"/>
      <c r="X831483" s="19"/>
      <c r="Y831483" s="19"/>
      <c r="Z831483" s="19"/>
      <c r="AA831483" s="19"/>
      <c r="AB831483" s="19"/>
      <c r="AC831483" s="19"/>
      <c r="AD831483" s="19"/>
      <c r="AE831483" s="19"/>
      <c r="AF831483" s="19"/>
      <c r="AG831483" s="19"/>
      <c r="AH831483" s="19"/>
      <c r="AI831483" s="19"/>
      <c r="AJ831483" s="19"/>
      <c r="AK831483" s="19"/>
      <c r="AL831483" s="19"/>
      <c r="AM831483" s="19"/>
      <c r="AN831483" s="19"/>
      <c r="AO831483" s="19"/>
      <c r="AP831483"/>
    </row>
    <row r="831484" spans="1:42" s="116" customFormat="1" x14ac:dyDescent="0.3">
      <c r="A831484"/>
      <c r="B831484"/>
      <c r="C831484"/>
      <c r="D831484"/>
      <c r="E831484"/>
      <c r="F831484"/>
      <c r="G831484"/>
      <c r="H831484"/>
      <c r="I831484"/>
      <c r="J831484"/>
      <c r="K831484"/>
      <c r="L831484"/>
      <c r="M831484" s="115"/>
      <c r="N831484" s="115"/>
      <c r="O831484"/>
      <c r="P831484"/>
      <c r="Q831484"/>
      <c r="R831484" s="19"/>
      <c r="S831484" s="19"/>
      <c r="T831484"/>
      <c r="U831484" s="113"/>
      <c r="V831484" s="19"/>
      <c r="W831484" s="19"/>
      <c r="X831484" s="19"/>
      <c r="Y831484" s="19"/>
      <c r="Z831484" s="19"/>
      <c r="AA831484" s="19"/>
      <c r="AB831484" s="19"/>
      <c r="AC831484" s="19"/>
      <c r="AD831484" s="19"/>
      <c r="AE831484" s="19"/>
      <c r="AF831484" s="19"/>
      <c r="AG831484" s="19"/>
      <c r="AH831484" s="19"/>
      <c r="AI831484" s="19"/>
      <c r="AJ831484" s="19"/>
      <c r="AK831484" s="19"/>
      <c r="AL831484" s="19"/>
      <c r="AM831484" s="19"/>
      <c r="AN831484" s="19"/>
      <c r="AO831484" s="19"/>
      <c r="AP831484"/>
    </row>
    <row r="831485" spans="1:42" s="116" customFormat="1" x14ac:dyDescent="0.3">
      <c r="A831485"/>
      <c r="B831485"/>
      <c r="C831485"/>
      <c r="D831485"/>
      <c r="E831485"/>
      <c r="F831485"/>
      <c r="G831485"/>
      <c r="H831485"/>
      <c r="I831485"/>
      <c r="J831485"/>
      <c r="K831485"/>
      <c r="L831485"/>
      <c r="M831485" s="115"/>
      <c r="N831485" s="115"/>
      <c r="O831485"/>
      <c r="P831485"/>
      <c r="Q831485"/>
      <c r="R831485" s="19"/>
      <c r="S831485" s="19"/>
      <c r="T831485"/>
      <c r="U831485" s="113"/>
      <c r="V831485" s="19"/>
      <c r="W831485" s="19"/>
      <c r="X831485" s="19"/>
      <c r="Y831485" s="19"/>
      <c r="Z831485" s="19"/>
      <c r="AA831485" s="19"/>
      <c r="AB831485" s="19"/>
      <c r="AC831485" s="19"/>
      <c r="AD831485" s="19"/>
      <c r="AE831485" s="19"/>
      <c r="AF831485" s="19"/>
      <c r="AG831485" s="19"/>
      <c r="AH831485" s="19"/>
      <c r="AI831485" s="19"/>
      <c r="AJ831485" s="19"/>
      <c r="AK831485" s="19"/>
      <c r="AL831485" s="19"/>
      <c r="AM831485" s="19"/>
      <c r="AN831485" s="19"/>
      <c r="AO831485" s="19"/>
      <c r="AP831485"/>
    </row>
    <row r="831486" spans="1:42" s="116" customFormat="1" x14ac:dyDescent="0.3">
      <c r="A831486"/>
      <c r="B831486"/>
      <c r="C831486"/>
      <c r="D831486"/>
      <c r="E831486"/>
      <c r="F831486"/>
      <c r="G831486"/>
      <c r="H831486"/>
      <c r="I831486"/>
      <c r="J831486"/>
      <c r="K831486"/>
      <c r="L831486"/>
      <c r="M831486" s="115"/>
      <c r="N831486" s="115"/>
      <c r="O831486"/>
      <c r="P831486"/>
      <c r="Q831486"/>
      <c r="R831486" s="19"/>
      <c r="S831486" s="19"/>
      <c r="T831486"/>
      <c r="U831486" s="113"/>
      <c r="V831486" s="19"/>
      <c r="W831486" s="19"/>
      <c r="X831486" s="19"/>
      <c r="Y831486" s="19"/>
      <c r="Z831486" s="19"/>
      <c r="AA831486" s="19"/>
      <c r="AB831486" s="19"/>
      <c r="AC831486" s="19"/>
      <c r="AD831486" s="19"/>
      <c r="AE831486" s="19"/>
      <c r="AF831486" s="19"/>
      <c r="AG831486" s="19"/>
      <c r="AH831486" s="19"/>
      <c r="AI831486" s="19"/>
      <c r="AJ831486" s="19"/>
      <c r="AK831486" s="19"/>
      <c r="AL831486" s="19"/>
      <c r="AM831486" s="19"/>
      <c r="AN831486" s="19"/>
      <c r="AO831486" s="19"/>
      <c r="AP831486"/>
    </row>
    <row r="831487" spans="1:42" s="116" customFormat="1" x14ac:dyDescent="0.3">
      <c r="A831487"/>
      <c r="B831487"/>
      <c r="C831487"/>
      <c r="D831487"/>
      <c r="E831487"/>
      <c r="F831487"/>
      <c r="G831487"/>
      <c r="H831487"/>
      <c r="I831487"/>
      <c r="J831487"/>
      <c r="K831487"/>
      <c r="L831487"/>
      <c r="M831487" s="115"/>
      <c r="N831487" s="115"/>
      <c r="O831487"/>
      <c r="P831487"/>
      <c r="Q831487"/>
      <c r="R831487" s="19"/>
      <c r="S831487" s="19"/>
      <c r="T831487"/>
      <c r="U831487" s="113"/>
      <c r="V831487" s="19"/>
      <c r="W831487" s="19"/>
      <c r="X831487" s="19"/>
      <c r="Y831487" s="19"/>
      <c r="Z831487" s="19"/>
      <c r="AA831487" s="19"/>
      <c r="AB831487" s="19"/>
      <c r="AC831487" s="19"/>
      <c r="AD831487" s="19"/>
      <c r="AE831487" s="19"/>
      <c r="AF831487" s="19"/>
      <c r="AG831487" s="19"/>
      <c r="AH831487" s="19"/>
      <c r="AI831487" s="19"/>
      <c r="AJ831487" s="19"/>
      <c r="AK831487" s="19"/>
      <c r="AL831487" s="19"/>
      <c r="AM831487" s="19"/>
      <c r="AN831487" s="19"/>
      <c r="AO831487" s="19"/>
      <c r="AP831487"/>
    </row>
    <row r="831488" spans="1:42" s="116" customFormat="1" x14ac:dyDescent="0.3">
      <c r="A831488"/>
      <c r="B831488"/>
      <c r="C831488"/>
      <c r="D831488"/>
      <c r="E831488"/>
      <c r="F831488"/>
      <c r="G831488"/>
      <c r="H831488"/>
      <c r="I831488"/>
      <c r="J831488"/>
      <c r="K831488"/>
      <c r="L831488"/>
      <c r="M831488" s="115"/>
      <c r="N831488" s="115"/>
      <c r="O831488"/>
      <c r="P831488"/>
      <c r="Q831488"/>
      <c r="R831488" s="19"/>
      <c r="S831488" s="19"/>
      <c r="T831488"/>
      <c r="U831488" s="113"/>
      <c r="V831488" s="19"/>
      <c r="W831488" s="19"/>
      <c r="X831488" s="19"/>
      <c r="Y831488" s="19"/>
      <c r="Z831488" s="19"/>
      <c r="AA831488" s="19"/>
      <c r="AB831488" s="19"/>
      <c r="AC831488" s="19"/>
      <c r="AD831488" s="19"/>
      <c r="AE831488" s="19"/>
      <c r="AF831488" s="19"/>
      <c r="AG831488" s="19"/>
      <c r="AH831488" s="19"/>
      <c r="AI831488" s="19"/>
      <c r="AJ831488" s="19"/>
      <c r="AK831488" s="19"/>
      <c r="AL831488" s="19"/>
      <c r="AM831488" s="19"/>
      <c r="AN831488" s="19"/>
      <c r="AO831488" s="19"/>
      <c r="AP831488"/>
    </row>
    <row r="831489" spans="1:42" s="116" customFormat="1" x14ac:dyDescent="0.3">
      <c r="A831489"/>
      <c r="B831489"/>
      <c r="C831489"/>
      <c r="D831489"/>
      <c r="E831489"/>
      <c r="F831489"/>
      <c r="G831489"/>
      <c r="H831489"/>
      <c r="I831489"/>
      <c r="J831489"/>
      <c r="K831489"/>
      <c r="L831489"/>
      <c r="M831489" s="115"/>
      <c r="N831489" s="115"/>
      <c r="O831489"/>
      <c r="P831489"/>
      <c r="Q831489"/>
      <c r="R831489" s="19"/>
      <c r="S831489" s="19"/>
      <c r="T831489"/>
      <c r="U831489" s="113"/>
      <c r="V831489" s="19"/>
      <c r="W831489" s="19"/>
      <c r="X831489" s="19"/>
      <c r="Y831489" s="19"/>
      <c r="Z831489" s="19"/>
      <c r="AA831489" s="19"/>
      <c r="AB831489" s="19"/>
      <c r="AC831489" s="19"/>
      <c r="AD831489" s="19"/>
      <c r="AE831489" s="19"/>
      <c r="AF831489" s="19"/>
      <c r="AG831489" s="19"/>
      <c r="AH831489" s="19"/>
      <c r="AI831489" s="19"/>
      <c r="AJ831489" s="19"/>
      <c r="AK831489" s="19"/>
      <c r="AL831489" s="19"/>
      <c r="AM831489" s="19"/>
      <c r="AN831489" s="19"/>
      <c r="AO831489" s="19"/>
      <c r="AP831489"/>
    </row>
    <row r="831490" spans="1:42" s="116" customFormat="1" x14ac:dyDescent="0.3">
      <c r="A831490"/>
      <c r="B831490"/>
      <c r="C831490"/>
      <c r="D831490"/>
      <c r="E831490"/>
      <c r="F831490"/>
      <c r="G831490"/>
      <c r="H831490"/>
      <c r="I831490"/>
      <c r="J831490"/>
      <c r="K831490"/>
      <c r="L831490"/>
      <c r="M831490" s="115"/>
      <c r="N831490" s="115"/>
      <c r="O831490"/>
      <c r="P831490"/>
      <c r="Q831490"/>
      <c r="R831490" s="19"/>
      <c r="S831490" s="19"/>
      <c r="T831490"/>
      <c r="U831490" s="113"/>
      <c r="V831490" s="19"/>
      <c r="W831490" s="19"/>
      <c r="X831490" s="19"/>
      <c r="Y831490" s="19"/>
      <c r="Z831490" s="19"/>
      <c r="AA831490" s="19"/>
      <c r="AB831490" s="19"/>
      <c r="AC831490" s="19"/>
      <c r="AD831490" s="19"/>
      <c r="AE831490" s="19"/>
      <c r="AF831490" s="19"/>
      <c r="AG831490" s="19"/>
      <c r="AH831490" s="19"/>
      <c r="AI831490" s="19"/>
      <c r="AJ831490" s="19"/>
      <c r="AK831490" s="19"/>
      <c r="AL831490" s="19"/>
      <c r="AM831490" s="19"/>
      <c r="AN831490" s="19"/>
      <c r="AO831490" s="19"/>
      <c r="AP831490"/>
    </row>
    <row r="831491" spans="1:42" s="116" customFormat="1" x14ac:dyDescent="0.3">
      <c r="A831491"/>
      <c r="B831491"/>
      <c r="C831491"/>
      <c r="D831491"/>
      <c r="E831491"/>
      <c r="F831491"/>
      <c r="G831491"/>
      <c r="H831491"/>
      <c r="I831491"/>
      <c r="J831491"/>
      <c r="K831491"/>
      <c r="L831491"/>
      <c r="M831491" s="115"/>
      <c r="N831491" s="115"/>
      <c r="O831491"/>
      <c r="P831491"/>
      <c r="Q831491"/>
      <c r="R831491" s="19"/>
      <c r="S831491" s="19"/>
      <c r="T831491"/>
      <c r="U831491" s="113"/>
      <c r="V831491" s="19"/>
      <c r="W831491" s="19"/>
      <c r="X831491" s="19"/>
      <c r="Y831491" s="19"/>
      <c r="Z831491" s="19"/>
      <c r="AA831491" s="19"/>
      <c r="AB831491" s="19"/>
      <c r="AC831491" s="19"/>
      <c r="AD831491" s="19"/>
      <c r="AE831491" s="19"/>
      <c r="AF831491" s="19"/>
      <c r="AG831491" s="19"/>
      <c r="AH831491" s="19"/>
      <c r="AI831491" s="19"/>
      <c r="AJ831491" s="19"/>
      <c r="AK831491" s="19"/>
      <c r="AL831491" s="19"/>
      <c r="AM831491" s="19"/>
      <c r="AN831491" s="19"/>
      <c r="AO831491" s="19"/>
      <c r="AP831491"/>
    </row>
    <row r="831492" spans="1:42" s="116" customFormat="1" x14ac:dyDescent="0.3">
      <c r="A831492"/>
      <c r="B831492"/>
      <c r="C831492"/>
      <c r="D831492"/>
      <c r="E831492"/>
      <c r="F831492"/>
      <c r="G831492"/>
      <c r="H831492"/>
      <c r="I831492"/>
      <c r="J831492"/>
      <c r="K831492"/>
      <c r="L831492"/>
      <c r="M831492" s="115"/>
      <c r="N831492" s="115"/>
      <c r="O831492"/>
      <c r="P831492"/>
      <c r="Q831492"/>
      <c r="R831492" s="19"/>
      <c r="S831492" s="19"/>
      <c r="T831492"/>
      <c r="U831492" s="113"/>
      <c r="V831492" s="19"/>
      <c r="W831492" s="19"/>
      <c r="X831492" s="19"/>
      <c r="Y831492" s="19"/>
      <c r="Z831492" s="19"/>
      <c r="AA831492" s="19"/>
      <c r="AB831492" s="19"/>
      <c r="AC831492" s="19"/>
      <c r="AD831492" s="19"/>
      <c r="AE831492" s="19"/>
      <c r="AF831492" s="19"/>
      <c r="AG831492" s="19"/>
      <c r="AH831492" s="19"/>
      <c r="AI831492" s="19"/>
      <c r="AJ831492" s="19"/>
      <c r="AK831492" s="19"/>
      <c r="AL831492" s="19"/>
      <c r="AM831492" s="19"/>
      <c r="AN831492" s="19"/>
      <c r="AO831492" s="19"/>
      <c r="AP831492"/>
    </row>
    <row r="831493" spans="1:42" s="116" customFormat="1" x14ac:dyDescent="0.3">
      <c r="A831493"/>
      <c r="B831493"/>
      <c r="C831493"/>
      <c r="D831493"/>
      <c r="E831493"/>
      <c r="F831493"/>
      <c r="G831493"/>
      <c r="H831493"/>
      <c r="I831493"/>
      <c r="J831493"/>
      <c r="K831493"/>
      <c r="L831493"/>
      <c r="M831493" s="115"/>
      <c r="N831493" s="115"/>
      <c r="O831493"/>
      <c r="P831493"/>
      <c r="Q831493"/>
      <c r="R831493" s="19"/>
      <c r="S831493" s="19"/>
      <c r="T831493"/>
      <c r="U831493" s="113"/>
      <c r="V831493" s="19"/>
      <c r="W831493" s="19"/>
      <c r="X831493" s="19"/>
      <c r="Y831493" s="19"/>
      <c r="Z831493" s="19"/>
      <c r="AA831493" s="19"/>
      <c r="AB831493" s="19"/>
      <c r="AC831493" s="19"/>
      <c r="AD831493" s="19"/>
      <c r="AE831493" s="19"/>
      <c r="AF831493" s="19"/>
      <c r="AG831493" s="19"/>
      <c r="AH831493" s="19"/>
      <c r="AI831493" s="19"/>
      <c r="AJ831493" s="19"/>
      <c r="AK831493" s="19"/>
      <c r="AL831493" s="19"/>
      <c r="AM831493" s="19"/>
      <c r="AN831493" s="19"/>
      <c r="AO831493" s="19"/>
      <c r="AP831493"/>
    </row>
    <row r="831494" spans="1:42" s="116" customFormat="1" x14ac:dyDescent="0.3">
      <c r="A831494"/>
      <c r="B831494"/>
      <c r="C831494"/>
      <c r="D831494"/>
      <c r="E831494"/>
      <c r="F831494"/>
      <c r="G831494"/>
      <c r="H831494"/>
      <c r="I831494"/>
      <c r="J831494"/>
      <c r="K831494"/>
      <c r="L831494"/>
      <c r="M831494" s="115"/>
      <c r="N831494" s="115"/>
      <c r="O831494"/>
      <c r="P831494"/>
      <c r="Q831494"/>
      <c r="R831494" s="19"/>
      <c r="S831494" s="19"/>
      <c r="T831494"/>
      <c r="U831494" s="113"/>
      <c r="V831494" s="19"/>
      <c r="W831494" s="19"/>
      <c r="X831494" s="19"/>
      <c r="Y831494" s="19"/>
      <c r="Z831494" s="19"/>
      <c r="AA831494" s="19"/>
      <c r="AB831494" s="19"/>
      <c r="AC831494" s="19"/>
      <c r="AD831494" s="19"/>
      <c r="AE831494" s="19"/>
      <c r="AF831494" s="19"/>
      <c r="AG831494" s="19"/>
      <c r="AH831494" s="19"/>
      <c r="AI831494" s="19"/>
      <c r="AJ831494" s="19"/>
      <c r="AK831494" s="19"/>
      <c r="AL831494" s="19"/>
      <c r="AM831494" s="19"/>
      <c r="AN831494" s="19"/>
      <c r="AO831494" s="19"/>
      <c r="AP831494"/>
    </row>
    <row r="831495" spans="1:42" s="116" customFormat="1" x14ac:dyDescent="0.3">
      <c r="A831495"/>
      <c r="B831495"/>
      <c r="C831495"/>
      <c r="D831495"/>
      <c r="E831495"/>
      <c r="F831495"/>
      <c r="G831495"/>
      <c r="H831495"/>
      <c r="I831495"/>
      <c r="J831495"/>
      <c r="K831495"/>
      <c r="L831495"/>
      <c r="M831495" s="115"/>
      <c r="N831495" s="115"/>
      <c r="O831495"/>
      <c r="P831495"/>
      <c r="Q831495"/>
      <c r="R831495" s="19"/>
      <c r="S831495" s="19"/>
      <c r="T831495"/>
      <c r="U831495" s="113"/>
      <c r="V831495" s="19"/>
      <c r="W831495" s="19"/>
      <c r="X831495" s="19"/>
      <c r="Y831495" s="19"/>
      <c r="Z831495" s="19"/>
      <c r="AA831495" s="19"/>
      <c r="AB831495" s="19"/>
      <c r="AC831495" s="19"/>
      <c r="AD831495" s="19"/>
      <c r="AE831495" s="19"/>
      <c r="AF831495" s="19"/>
      <c r="AG831495" s="19"/>
      <c r="AH831495" s="19"/>
      <c r="AI831495" s="19"/>
      <c r="AJ831495" s="19"/>
      <c r="AK831495" s="19"/>
      <c r="AL831495" s="19"/>
      <c r="AM831495" s="19"/>
      <c r="AN831495" s="19"/>
      <c r="AO831495" s="19"/>
      <c r="AP831495"/>
    </row>
    <row r="831496" spans="1:42" s="116" customFormat="1" x14ac:dyDescent="0.3">
      <c r="A831496"/>
      <c r="B831496"/>
      <c r="C831496"/>
      <c r="D831496"/>
      <c r="E831496"/>
      <c r="F831496"/>
      <c r="G831496"/>
      <c r="H831496"/>
      <c r="I831496"/>
      <c r="J831496"/>
      <c r="K831496"/>
      <c r="L831496"/>
      <c r="M831496" s="115"/>
      <c r="N831496" s="115"/>
      <c r="O831496"/>
      <c r="P831496"/>
      <c r="Q831496"/>
      <c r="R831496" s="19"/>
      <c r="S831496" s="19"/>
      <c r="T831496"/>
      <c r="U831496" s="113"/>
      <c r="V831496" s="19"/>
      <c r="W831496" s="19"/>
      <c r="X831496" s="19"/>
      <c r="Y831496" s="19"/>
      <c r="Z831496" s="19"/>
      <c r="AA831496" s="19"/>
      <c r="AB831496" s="19"/>
      <c r="AC831496" s="19"/>
      <c r="AD831496" s="19"/>
      <c r="AE831496" s="19"/>
      <c r="AF831496" s="19"/>
      <c r="AG831496" s="19"/>
      <c r="AH831496" s="19"/>
      <c r="AI831496" s="19"/>
      <c r="AJ831496" s="19"/>
      <c r="AK831496" s="19"/>
      <c r="AL831496" s="19"/>
      <c r="AM831496" s="19"/>
      <c r="AN831496" s="19"/>
      <c r="AO831496" s="19"/>
      <c r="AP831496"/>
    </row>
    <row r="831497" spans="1:42" s="116" customFormat="1" x14ac:dyDescent="0.3">
      <c r="A831497"/>
      <c r="B831497"/>
      <c r="C831497"/>
      <c r="D831497"/>
      <c r="E831497"/>
      <c r="F831497"/>
      <c r="G831497"/>
      <c r="H831497"/>
      <c r="I831497"/>
      <c r="J831497"/>
      <c r="K831497"/>
      <c r="L831497"/>
      <c r="M831497" s="115"/>
      <c r="N831497" s="115"/>
      <c r="O831497"/>
      <c r="P831497"/>
      <c r="Q831497"/>
      <c r="R831497" s="19"/>
      <c r="S831497" s="19"/>
      <c r="T831497"/>
      <c r="U831497" s="113"/>
      <c r="V831497" s="19"/>
      <c r="W831497" s="19"/>
      <c r="X831497" s="19"/>
      <c r="Y831497" s="19"/>
      <c r="Z831497" s="19"/>
      <c r="AA831497" s="19"/>
      <c r="AB831497" s="19"/>
      <c r="AC831497" s="19"/>
      <c r="AD831497" s="19"/>
      <c r="AE831497" s="19"/>
      <c r="AF831497" s="19"/>
      <c r="AG831497" s="19"/>
      <c r="AH831497" s="19"/>
      <c r="AI831497" s="19"/>
      <c r="AJ831497" s="19"/>
      <c r="AK831497" s="19"/>
      <c r="AL831497" s="19"/>
      <c r="AM831497" s="19"/>
      <c r="AN831497" s="19"/>
      <c r="AO831497" s="19"/>
      <c r="AP831497"/>
    </row>
    <row r="831498" spans="1:42" s="116" customFormat="1" x14ac:dyDescent="0.3">
      <c r="A831498"/>
      <c r="B831498"/>
      <c r="C831498"/>
      <c r="D831498"/>
      <c r="E831498"/>
      <c r="F831498"/>
      <c r="G831498"/>
      <c r="H831498"/>
      <c r="I831498"/>
      <c r="J831498"/>
      <c r="K831498"/>
      <c r="L831498"/>
      <c r="M831498" s="115"/>
      <c r="N831498" s="115"/>
      <c r="O831498"/>
      <c r="P831498"/>
      <c r="Q831498"/>
      <c r="R831498" s="19"/>
      <c r="S831498" s="19"/>
      <c r="T831498"/>
      <c r="U831498" s="113"/>
      <c r="V831498" s="19"/>
      <c r="W831498" s="19"/>
      <c r="X831498" s="19"/>
      <c r="Y831498" s="19"/>
      <c r="Z831498" s="19"/>
      <c r="AA831498" s="19"/>
      <c r="AB831498" s="19"/>
      <c r="AC831498" s="19"/>
      <c r="AD831498" s="19"/>
      <c r="AE831498" s="19"/>
      <c r="AF831498" s="19"/>
      <c r="AG831498" s="19"/>
      <c r="AH831498" s="19"/>
      <c r="AI831498" s="19"/>
      <c r="AJ831498" s="19"/>
      <c r="AK831498" s="19"/>
      <c r="AL831498" s="19"/>
      <c r="AM831498" s="19"/>
      <c r="AN831498" s="19"/>
      <c r="AO831498" s="19"/>
      <c r="AP831498"/>
    </row>
    <row r="831499" spans="1:42" s="116" customFormat="1" x14ac:dyDescent="0.3">
      <c r="A831499"/>
      <c r="B831499"/>
      <c r="C831499"/>
      <c r="D831499"/>
      <c r="E831499"/>
      <c r="F831499"/>
      <c r="G831499"/>
      <c r="H831499"/>
      <c r="I831499"/>
      <c r="J831499"/>
      <c r="K831499"/>
      <c r="L831499"/>
      <c r="M831499" s="115"/>
      <c r="N831499" s="115"/>
      <c r="O831499"/>
      <c r="P831499"/>
      <c r="Q831499"/>
      <c r="R831499" s="19"/>
      <c r="S831499" s="19"/>
      <c r="T831499"/>
      <c r="U831499" s="113"/>
      <c r="V831499" s="19"/>
      <c r="W831499" s="19"/>
      <c r="X831499" s="19"/>
      <c r="Y831499" s="19"/>
      <c r="Z831499" s="19"/>
      <c r="AA831499" s="19"/>
      <c r="AB831499" s="19"/>
      <c r="AC831499" s="19"/>
      <c r="AD831499" s="19"/>
      <c r="AE831499" s="19"/>
      <c r="AF831499" s="19"/>
      <c r="AG831499" s="19"/>
      <c r="AH831499" s="19"/>
      <c r="AI831499" s="19"/>
      <c r="AJ831499" s="19"/>
      <c r="AK831499" s="19"/>
      <c r="AL831499" s="19"/>
      <c r="AM831499" s="19"/>
      <c r="AN831499" s="19"/>
      <c r="AO831499" s="19"/>
      <c r="AP831499"/>
    </row>
    <row r="831500" spans="1:42" s="116" customFormat="1" x14ac:dyDescent="0.3">
      <c r="A831500"/>
      <c r="B831500"/>
      <c r="C831500"/>
      <c r="D831500"/>
      <c r="E831500"/>
      <c r="F831500"/>
      <c r="G831500"/>
      <c r="H831500"/>
      <c r="I831500"/>
      <c r="J831500"/>
      <c r="K831500"/>
      <c r="L831500"/>
      <c r="M831500" s="115"/>
      <c r="N831500" s="115"/>
      <c r="O831500"/>
      <c r="P831500"/>
      <c r="Q831500"/>
      <c r="R831500" s="19"/>
      <c r="S831500" s="19"/>
      <c r="T831500"/>
      <c r="U831500" s="113"/>
      <c r="V831500" s="19"/>
      <c r="W831500" s="19"/>
      <c r="X831500" s="19"/>
      <c r="Y831500" s="19"/>
      <c r="Z831500" s="19"/>
      <c r="AA831500" s="19"/>
      <c r="AB831500" s="19"/>
      <c r="AC831500" s="19"/>
      <c r="AD831500" s="19"/>
      <c r="AE831500" s="19"/>
      <c r="AF831500" s="19"/>
      <c r="AG831500" s="19"/>
      <c r="AH831500" s="19"/>
      <c r="AI831500" s="19"/>
      <c r="AJ831500" s="19"/>
      <c r="AK831500" s="19"/>
      <c r="AL831500" s="19"/>
      <c r="AM831500" s="19"/>
      <c r="AN831500" s="19"/>
      <c r="AO831500" s="19"/>
      <c r="AP831500"/>
    </row>
    <row r="831501" spans="1:42" s="116" customFormat="1" x14ac:dyDescent="0.3">
      <c r="A831501"/>
      <c r="B831501"/>
      <c r="C831501"/>
      <c r="D831501"/>
      <c r="E831501"/>
      <c r="F831501"/>
      <c r="G831501"/>
      <c r="H831501"/>
      <c r="I831501"/>
      <c r="J831501"/>
      <c r="K831501"/>
      <c r="L831501"/>
      <c r="M831501" s="115"/>
      <c r="N831501" s="115"/>
      <c r="O831501"/>
      <c r="P831501"/>
      <c r="Q831501"/>
      <c r="R831501" s="19"/>
      <c r="S831501" s="19"/>
      <c r="T831501"/>
      <c r="U831501" s="113"/>
      <c r="V831501" s="19"/>
      <c r="W831501" s="19"/>
      <c r="X831501" s="19"/>
      <c r="Y831501" s="19"/>
      <c r="Z831501" s="19"/>
      <c r="AA831501" s="19"/>
      <c r="AB831501" s="19"/>
      <c r="AC831501" s="19"/>
      <c r="AD831501" s="19"/>
      <c r="AE831501" s="19"/>
      <c r="AF831501" s="19"/>
      <c r="AG831501" s="19"/>
      <c r="AH831501" s="19"/>
      <c r="AI831501" s="19"/>
      <c r="AJ831501" s="19"/>
      <c r="AK831501" s="19"/>
      <c r="AL831501" s="19"/>
      <c r="AM831501" s="19"/>
      <c r="AN831501" s="19"/>
      <c r="AO831501" s="19"/>
      <c r="AP831501"/>
    </row>
    <row r="831502" spans="1:42" s="116" customFormat="1" x14ac:dyDescent="0.3">
      <c r="A831502"/>
      <c r="B831502"/>
      <c r="C831502"/>
      <c r="D831502"/>
      <c r="E831502"/>
      <c r="F831502"/>
      <c r="G831502"/>
      <c r="H831502"/>
      <c r="I831502"/>
      <c r="J831502"/>
      <c r="K831502"/>
      <c r="L831502"/>
      <c r="M831502" s="115"/>
      <c r="N831502" s="115"/>
      <c r="O831502"/>
      <c r="P831502"/>
      <c r="Q831502"/>
      <c r="R831502" s="19"/>
      <c r="S831502" s="19"/>
      <c r="T831502"/>
      <c r="U831502" s="113"/>
      <c r="V831502" s="19"/>
      <c r="W831502" s="19"/>
      <c r="X831502" s="19"/>
      <c r="Y831502" s="19"/>
      <c r="Z831502" s="19"/>
      <c r="AA831502" s="19"/>
      <c r="AB831502" s="19"/>
      <c r="AC831502" s="19"/>
      <c r="AD831502" s="19"/>
      <c r="AE831502" s="19"/>
      <c r="AF831502" s="19"/>
      <c r="AG831502" s="19"/>
      <c r="AH831502" s="19"/>
      <c r="AI831502" s="19"/>
      <c r="AJ831502" s="19"/>
      <c r="AK831502" s="19"/>
      <c r="AL831502" s="19"/>
      <c r="AM831502" s="19"/>
      <c r="AN831502" s="19"/>
      <c r="AO831502" s="19"/>
      <c r="AP831502"/>
    </row>
    <row r="831503" spans="1:42" s="116" customFormat="1" x14ac:dyDescent="0.3">
      <c r="A831503"/>
      <c r="B831503"/>
      <c r="C831503"/>
      <c r="D831503"/>
      <c r="E831503"/>
      <c r="F831503"/>
      <c r="G831503"/>
      <c r="H831503"/>
      <c r="I831503"/>
      <c r="J831503"/>
      <c r="K831503"/>
      <c r="L831503"/>
      <c r="M831503" s="115"/>
      <c r="N831503" s="115"/>
      <c r="O831503"/>
      <c r="P831503"/>
      <c r="Q831503"/>
      <c r="R831503" s="19"/>
      <c r="S831503" s="19"/>
      <c r="T831503"/>
      <c r="U831503" s="113"/>
      <c r="V831503" s="19"/>
      <c r="W831503" s="19"/>
      <c r="X831503" s="19"/>
      <c r="Y831503" s="19"/>
      <c r="Z831503" s="19"/>
      <c r="AA831503" s="19"/>
      <c r="AB831503" s="19"/>
      <c r="AC831503" s="19"/>
      <c r="AD831503" s="19"/>
      <c r="AE831503" s="19"/>
      <c r="AF831503" s="19"/>
      <c r="AG831503" s="19"/>
      <c r="AH831503" s="19"/>
      <c r="AI831503" s="19"/>
      <c r="AJ831503" s="19"/>
      <c r="AK831503" s="19"/>
      <c r="AL831503" s="19"/>
      <c r="AM831503" s="19"/>
      <c r="AN831503" s="19"/>
      <c r="AO831503" s="19"/>
      <c r="AP831503"/>
    </row>
    <row r="831504" spans="1:42" s="116" customFormat="1" x14ac:dyDescent="0.3">
      <c r="A831504"/>
      <c r="B831504"/>
      <c r="C831504"/>
      <c r="D831504"/>
      <c r="E831504"/>
      <c r="F831504"/>
      <c r="G831504"/>
      <c r="H831504"/>
      <c r="I831504"/>
      <c r="J831504"/>
      <c r="K831504"/>
      <c r="L831504"/>
      <c r="M831504" s="115"/>
      <c r="N831504" s="115"/>
      <c r="O831504"/>
      <c r="P831504"/>
      <c r="Q831504"/>
      <c r="R831504" s="19"/>
      <c r="S831504" s="19"/>
      <c r="T831504"/>
      <c r="U831504" s="113"/>
      <c r="V831504" s="19"/>
      <c r="W831504" s="19"/>
      <c r="X831504" s="19"/>
      <c r="Y831504" s="19"/>
      <c r="Z831504" s="19"/>
      <c r="AA831504" s="19"/>
      <c r="AB831504" s="19"/>
      <c r="AC831504" s="19"/>
      <c r="AD831504" s="19"/>
      <c r="AE831504" s="19"/>
      <c r="AF831504" s="19"/>
      <c r="AG831504" s="19"/>
      <c r="AH831504" s="19"/>
      <c r="AI831504" s="19"/>
      <c r="AJ831504" s="19"/>
      <c r="AK831504" s="19"/>
      <c r="AL831504" s="19"/>
      <c r="AM831504" s="19"/>
      <c r="AN831504" s="19"/>
      <c r="AO831504" s="19"/>
      <c r="AP831504"/>
    </row>
    <row r="831505" spans="1:42" s="116" customFormat="1" x14ac:dyDescent="0.3">
      <c r="A831505"/>
      <c r="B831505"/>
      <c r="C831505"/>
      <c r="D831505"/>
      <c r="E831505"/>
      <c r="F831505"/>
      <c r="G831505"/>
      <c r="H831505"/>
      <c r="I831505"/>
      <c r="J831505"/>
      <c r="K831505"/>
      <c r="L831505"/>
      <c r="M831505" s="115"/>
      <c r="N831505" s="115"/>
      <c r="O831505"/>
      <c r="P831505"/>
      <c r="Q831505"/>
      <c r="R831505" s="19"/>
      <c r="S831505" s="19"/>
      <c r="T831505"/>
      <c r="U831505" s="113"/>
      <c r="V831505" s="19"/>
      <c r="W831505" s="19"/>
      <c r="X831505" s="19"/>
      <c r="Y831505" s="19"/>
      <c r="Z831505" s="19"/>
      <c r="AA831505" s="19"/>
      <c r="AB831505" s="19"/>
      <c r="AC831505" s="19"/>
      <c r="AD831505" s="19"/>
      <c r="AE831505" s="19"/>
      <c r="AF831505" s="19"/>
      <c r="AG831505" s="19"/>
      <c r="AH831505" s="19"/>
      <c r="AI831505" s="19"/>
      <c r="AJ831505" s="19"/>
      <c r="AK831505" s="19"/>
      <c r="AL831505" s="19"/>
      <c r="AM831505" s="19"/>
      <c r="AN831505" s="19"/>
      <c r="AO831505" s="19"/>
      <c r="AP831505"/>
    </row>
    <row r="831506" spans="1:42" s="116" customFormat="1" x14ac:dyDescent="0.3">
      <c r="A831506"/>
      <c r="B831506"/>
      <c r="C831506"/>
      <c r="D831506"/>
      <c r="E831506"/>
      <c r="F831506"/>
      <c r="G831506"/>
      <c r="H831506"/>
      <c r="I831506"/>
      <c r="J831506"/>
      <c r="K831506"/>
      <c r="L831506"/>
      <c r="M831506" s="115"/>
      <c r="N831506" s="115"/>
      <c r="O831506"/>
      <c r="P831506"/>
      <c r="Q831506"/>
      <c r="R831506" s="19"/>
      <c r="S831506" s="19"/>
      <c r="T831506"/>
      <c r="U831506" s="113"/>
      <c r="V831506" s="19"/>
      <c r="W831506" s="19"/>
      <c r="X831506" s="19"/>
      <c r="Y831506" s="19"/>
      <c r="Z831506" s="19"/>
      <c r="AA831506" s="19"/>
      <c r="AB831506" s="19"/>
      <c r="AC831506" s="19"/>
      <c r="AD831506" s="19"/>
      <c r="AE831506" s="19"/>
      <c r="AF831506" s="19"/>
      <c r="AG831506" s="19"/>
      <c r="AH831506" s="19"/>
      <c r="AI831506" s="19"/>
      <c r="AJ831506" s="19"/>
      <c r="AK831506" s="19"/>
      <c r="AL831506" s="19"/>
      <c r="AM831506" s="19"/>
      <c r="AN831506" s="19"/>
      <c r="AO831506" s="19"/>
      <c r="AP831506"/>
    </row>
    <row r="831507" spans="1:42" s="116" customFormat="1" x14ac:dyDescent="0.3">
      <c r="A831507"/>
      <c r="B831507"/>
      <c r="C831507"/>
      <c r="D831507"/>
      <c r="E831507"/>
      <c r="F831507"/>
      <c r="G831507"/>
      <c r="H831507"/>
      <c r="I831507"/>
      <c r="J831507"/>
      <c r="K831507"/>
      <c r="L831507"/>
      <c r="M831507" s="115"/>
      <c r="N831507" s="115"/>
      <c r="O831507"/>
      <c r="P831507"/>
      <c r="Q831507"/>
      <c r="R831507" s="19"/>
      <c r="S831507" s="19"/>
      <c r="T831507"/>
      <c r="U831507" s="113"/>
      <c r="V831507" s="19"/>
      <c r="W831507" s="19"/>
      <c r="X831507" s="19"/>
      <c r="Y831507" s="19"/>
      <c r="Z831507" s="19"/>
      <c r="AA831507" s="19"/>
      <c r="AB831507" s="19"/>
      <c r="AC831507" s="19"/>
      <c r="AD831507" s="19"/>
      <c r="AE831507" s="19"/>
      <c r="AF831507" s="19"/>
      <c r="AG831507" s="19"/>
      <c r="AH831507" s="19"/>
      <c r="AI831507" s="19"/>
      <c r="AJ831507" s="19"/>
      <c r="AK831507" s="19"/>
      <c r="AL831507" s="19"/>
      <c r="AM831507" s="19"/>
      <c r="AN831507" s="19"/>
      <c r="AO831507" s="19"/>
      <c r="AP831507"/>
    </row>
    <row r="831508" spans="1:42" s="116" customFormat="1" x14ac:dyDescent="0.3">
      <c r="A831508"/>
      <c r="B831508"/>
      <c r="C831508"/>
      <c r="D831508"/>
      <c r="E831508"/>
      <c r="F831508"/>
      <c r="G831508"/>
      <c r="H831508"/>
      <c r="I831508"/>
      <c r="J831508"/>
      <c r="K831508"/>
      <c r="L831508"/>
      <c r="M831508" s="115"/>
      <c r="N831508" s="115"/>
      <c r="O831508"/>
      <c r="P831508"/>
      <c r="Q831508"/>
      <c r="R831508" s="19"/>
      <c r="S831508" s="19"/>
      <c r="T831508"/>
      <c r="U831508" s="113"/>
      <c r="V831508" s="19"/>
      <c r="W831508" s="19"/>
      <c r="X831508" s="19"/>
      <c r="Y831508" s="19"/>
      <c r="Z831508" s="19"/>
      <c r="AA831508" s="19"/>
      <c r="AB831508" s="19"/>
      <c r="AC831508" s="19"/>
      <c r="AD831508" s="19"/>
      <c r="AE831508" s="19"/>
      <c r="AF831508" s="19"/>
      <c r="AG831508" s="19"/>
      <c r="AH831508" s="19"/>
      <c r="AI831508" s="19"/>
      <c r="AJ831508" s="19"/>
      <c r="AK831508" s="19"/>
      <c r="AL831508" s="19"/>
      <c r="AM831508" s="19"/>
      <c r="AN831508" s="19"/>
      <c r="AO831508" s="19"/>
      <c r="AP831508"/>
    </row>
    <row r="831509" spans="1:42" s="116" customFormat="1" x14ac:dyDescent="0.3">
      <c r="A831509"/>
      <c r="B831509"/>
      <c r="C831509"/>
      <c r="D831509"/>
      <c r="E831509"/>
      <c r="F831509"/>
      <c r="G831509"/>
      <c r="H831509"/>
      <c r="I831509"/>
      <c r="J831509"/>
      <c r="K831509"/>
      <c r="L831509"/>
      <c r="M831509" s="115"/>
      <c r="N831509" s="115"/>
      <c r="O831509"/>
      <c r="P831509"/>
      <c r="Q831509"/>
      <c r="R831509" s="19"/>
      <c r="S831509" s="19"/>
      <c r="T831509"/>
      <c r="U831509" s="113"/>
      <c r="V831509" s="19"/>
      <c r="W831509" s="19"/>
      <c r="X831509" s="19"/>
      <c r="Y831509" s="19"/>
      <c r="Z831509" s="19"/>
      <c r="AA831509" s="19"/>
      <c r="AB831509" s="19"/>
      <c r="AC831509" s="19"/>
      <c r="AD831509" s="19"/>
      <c r="AE831509" s="19"/>
      <c r="AF831509" s="19"/>
      <c r="AG831509" s="19"/>
      <c r="AH831509" s="19"/>
      <c r="AI831509" s="19"/>
      <c r="AJ831509" s="19"/>
      <c r="AK831509" s="19"/>
      <c r="AL831509" s="19"/>
      <c r="AM831509" s="19"/>
      <c r="AN831509" s="19"/>
      <c r="AO831509" s="19"/>
      <c r="AP831509"/>
    </row>
    <row r="831510" spans="1:42" s="116" customFormat="1" x14ac:dyDescent="0.3">
      <c r="A831510"/>
      <c r="B831510"/>
      <c r="C831510"/>
      <c r="D831510"/>
      <c r="E831510"/>
      <c r="F831510"/>
      <c r="G831510"/>
      <c r="H831510"/>
      <c r="I831510"/>
      <c r="J831510"/>
      <c r="K831510"/>
      <c r="L831510"/>
      <c r="M831510" s="115"/>
      <c r="N831510" s="115"/>
      <c r="O831510"/>
      <c r="P831510"/>
      <c r="Q831510"/>
      <c r="R831510" s="19"/>
      <c r="S831510" s="19"/>
      <c r="T831510"/>
      <c r="U831510" s="113"/>
      <c r="V831510" s="19"/>
      <c r="W831510" s="19"/>
      <c r="X831510" s="19"/>
      <c r="Y831510" s="19"/>
      <c r="Z831510" s="19"/>
      <c r="AA831510" s="19"/>
      <c r="AB831510" s="19"/>
      <c r="AC831510" s="19"/>
      <c r="AD831510" s="19"/>
      <c r="AE831510" s="19"/>
      <c r="AF831510" s="19"/>
      <c r="AG831510" s="19"/>
      <c r="AH831510" s="19"/>
      <c r="AI831510" s="19"/>
      <c r="AJ831510" s="19"/>
      <c r="AK831510" s="19"/>
      <c r="AL831510" s="19"/>
      <c r="AM831510" s="19"/>
      <c r="AN831510" s="19"/>
      <c r="AO831510" s="19"/>
      <c r="AP831510"/>
    </row>
    <row r="831511" spans="1:42" s="116" customFormat="1" x14ac:dyDescent="0.3">
      <c r="A831511"/>
      <c r="B831511"/>
      <c r="C831511"/>
      <c r="D831511"/>
      <c r="E831511"/>
      <c r="F831511"/>
      <c r="G831511"/>
      <c r="H831511"/>
      <c r="I831511"/>
      <c r="J831511"/>
      <c r="K831511"/>
      <c r="L831511"/>
      <c r="M831511" s="115"/>
      <c r="N831511" s="115"/>
      <c r="O831511"/>
      <c r="P831511"/>
      <c r="Q831511"/>
      <c r="R831511" s="19"/>
      <c r="S831511" s="19"/>
      <c r="T831511"/>
      <c r="U831511" s="113"/>
      <c r="V831511" s="19"/>
      <c r="W831511" s="19"/>
      <c r="X831511" s="19"/>
      <c r="Y831511" s="19"/>
      <c r="Z831511" s="19"/>
      <c r="AA831511" s="19"/>
      <c r="AB831511" s="19"/>
      <c r="AC831511" s="19"/>
      <c r="AD831511" s="19"/>
      <c r="AE831511" s="19"/>
      <c r="AF831511" s="19"/>
      <c r="AG831511" s="19"/>
      <c r="AH831511" s="19"/>
      <c r="AI831511" s="19"/>
      <c r="AJ831511" s="19"/>
      <c r="AK831511" s="19"/>
      <c r="AL831511" s="19"/>
      <c r="AM831511" s="19"/>
      <c r="AN831511" s="19"/>
      <c r="AO831511" s="19"/>
      <c r="AP831511"/>
    </row>
    <row r="831512" spans="1:42" s="116" customFormat="1" x14ac:dyDescent="0.3">
      <c r="A831512"/>
      <c r="B831512"/>
      <c r="C831512"/>
      <c r="D831512"/>
      <c r="E831512"/>
      <c r="F831512"/>
      <c r="G831512"/>
      <c r="H831512"/>
      <c r="I831512"/>
      <c r="J831512"/>
      <c r="K831512"/>
      <c r="L831512"/>
      <c r="M831512" s="115"/>
      <c r="N831512" s="115"/>
      <c r="O831512"/>
      <c r="P831512"/>
      <c r="Q831512"/>
      <c r="R831512" s="19"/>
      <c r="S831512" s="19"/>
      <c r="T831512"/>
      <c r="U831512" s="113"/>
      <c r="V831512" s="19"/>
      <c r="W831512" s="19"/>
      <c r="X831512" s="19"/>
      <c r="Y831512" s="19"/>
      <c r="Z831512" s="19"/>
      <c r="AA831512" s="19"/>
      <c r="AB831512" s="19"/>
      <c r="AC831512" s="19"/>
      <c r="AD831512" s="19"/>
      <c r="AE831512" s="19"/>
      <c r="AF831512" s="19"/>
      <c r="AG831512" s="19"/>
      <c r="AH831512" s="19"/>
      <c r="AI831512" s="19"/>
      <c r="AJ831512" s="19"/>
      <c r="AK831512" s="19"/>
      <c r="AL831512" s="19"/>
      <c r="AM831512" s="19"/>
      <c r="AN831512" s="19"/>
      <c r="AO831512" s="19"/>
      <c r="AP831512"/>
    </row>
    <row r="831513" spans="1:42" s="116" customFormat="1" x14ac:dyDescent="0.3">
      <c r="A831513"/>
      <c r="B831513"/>
      <c r="C831513"/>
      <c r="D831513"/>
      <c r="E831513"/>
      <c r="F831513"/>
      <c r="G831513"/>
      <c r="H831513"/>
      <c r="I831513"/>
      <c r="J831513"/>
      <c r="K831513"/>
      <c r="L831513"/>
      <c r="M831513" s="115"/>
      <c r="N831513" s="115"/>
      <c r="O831513"/>
      <c r="P831513"/>
      <c r="Q831513"/>
      <c r="R831513" s="19"/>
      <c r="S831513" s="19"/>
      <c r="T831513"/>
      <c r="U831513" s="113"/>
      <c r="V831513" s="19"/>
      <c r="W831513" s="19"/>
      <c r="X831513" s="19"/>
      <c r="Y831513" s="19"/>
      <c r="Z831513" s="19"/>
      <c r="AA831513" s="19"/>
      <c r="AB831513" s="19"/>
      <c r="AC831513" s="19"/>
      <c r="AD831513" s="19"/>
      <c r="AE831513" s="19"/>
      <c r="AF831513" s="19"/>
      <c r="AG831513" s="19"/>
      <c r="AH831513" s="19"/>
      <c r="AI831513" s="19"/>
      <c r="AJ831513" s="19"/>
      <c r="AK831513" s="19"/>
      <c r="AL831513" s="19"/>
      <c r="AM831513" s="19"/>
      <c r="AN831513" s="19"/>
      <c r="AO831513" s="19"/>
      <c r="AP831513"/>
    </row>
    <row r="831514" spans="1:42" s="116" customFormat="1" x14ac:dyDescent="0.3">
      <c r="A831514"/>
      <c r="B831514"/>
      <c r="C831514"/>
      <c r="D831514"/>
      <c r="E831514"/>
      <c r="F831514"/>
      <c r="G831514"/>
      <c r="H831514"/>
      <c r="I831514"/>
      <c r="J831514"/>
      <c r="K831514"/>
      <c r="L831514"/>
      <c r="M831514" s="115"/>
      <c r="N831514" s="115"/>
      <c r="O831514"/>
      <c r="P831514"/>
      <c r="Q831514"/>
      <c r="R831514" s="19"/>
      <c r="S831514" s="19"/>
      <c r="T831514"/>
      <c r="U831514" s="113"/>
      <c r="V831514" s="19"/>
      <c r="W831514" s="19"/>
      <c r="X831514" s="19"/>
      <c r="Y831514" s="19"/>
      <c r="Z831514" s="19"/>
      <c r="AA831514" s="19"/>
      <c r="AB831514" s="19"/>
      <c r="AC831514" s="19"/>
      <c r="AD831514" s="19"/>
      <c r="AE831514" s="19"/>
      <c r="AF831514" s="19"/>
      <c r="AG831514" s="19"/>
      <c r="AH831514" s="19"/>
      <c r="AI831514" s="19"/>
      <c r="AJ831514" s="19"/>
      <c r="AK831514" s="19"/>
      <c r="AL831514" s="19"/>
      <c r="AM831514" s="19"/>
      <c r="AN831514" s="19"/>
      <c r="AO831514" s="19"/>
      <c r="AP831514"/>
    </row>
    <row r="831515" spans="1:42" s="116" customFormat="1" x14ac:dyDescent="0.3">
      <c r="A831515"/>
      <c r="B831515"/>
      <c r="C831515"/>
      <c r="D831515"/>
      <c r="E831515"/>
      <c r="F831515"/>
      <c r="G831515"/>
      <c r="H831515"/>
      <c r="I831515"/>
      <c r="J831515"/>
      <c r="K831515"/>
      <c r="L831515"/>
      <c r="M831515" s="115"/>
      <c r="N831515" s="115"/>
      <c r="O831515"/>
      <c r="P831515"/>
      <c r="Q831515"/>
      <c r="R831515" s="19"/>
      <c r="S831515" s="19"/>
      <c r="T831515"/>
      <c r="U831515" s="113"/>
      <c r="V831515" s="19"/>
      <c r="W831515" s="19"/>
      <c r="X831515" s="19"/>
      <c r="Y831515" s="19"/>
      <c r="Z831515" s="19"/>
      <c r="AA831515" s="19"/>
      <c r="AB831515" s="19"/>
      <c r="AC831515" s="19"/>
      <c r="AD831515" s="19"/>
      <c r="AE831515" s="19"/>
      <c r="AF831515" s="19"/>
      <c r="AG831515" s="19"/>
      <c r="AH831515" s="19"/>
      <c r="AI831515" s="19"/>
      <c r="AJ831515" s="19"/>
      <c r="AK831515" s="19"/>
      <c r="AL831515" s="19"/>
      <c r="AM831515" s="19"/>
      <c r="AN831515" s="19"/>
      <c r="AO831515" s="19"/>
      <c r="AP831515"/>
    </row>
    <row r="831516" spans="1:42" s="116" customFormat="1" x14ac:dyDescent="0.3">
      <c r="A831516"/>
      <c r="B831516"/>
      <c r="C831516"/>
      <c r="D831516"/>
      <c r="E831516"/>
      <c r="F831516"/>
      <c r="G831516"/>
      <c r="H831516"/>
      <c r="I831516"/>
      <c r="J831516"/>
      <c r="K831516"/>
      <c r="L831516"/>
      <c r="M831516" s="115"/>
      <c r="N831516" s="115"/>
      <c r="O831516"/>
      <c r="P831516"/>
      <c r="Q831516"/>
      <c r="R831516" s="19"/>
      <c r="S831516" s="19"/>
      <c r="T831516"/>
      <c r="U831516" s="113"/>
      <c r="V831516" s="19"/>
      <c r="W831516" s="19"/>
      <c r="X831516" s="19"/>
      <c r="Y831516" s="19"/>
      <c r="Z831516" s="19"/>
      <c r="AA831516" s="19"/>
      <c r="AB831516" s="19"/>
      <c r="AC831516" s="19"/>
      <c r="AD831516" s="19"/>
      <c r="AE831516" s="19"/>
      <c r="AF831516" s="19"/>
      <c r="AG831516" s="19"/>
      <c r="AH831516" s="19"/>
      <c r="AI831516" s="19"/>
      <c r="AJ831516" s="19"/>
      <c r="AK831516" s="19"/>
      <c r="AL831516" s="19"/>
      <c r="AM831516" s="19"/>
      <c r="AN831516" s="19"/>
      <c r="AO831516" s="19"/>
      <c r="AP831516"/>
    </row>
    <row r="831517" spans="1:42" s="116" customFormat="1" x14ac:dyDescent="0.3">
      <c r="A831517"/>
      <c r="B831517"/>
      <c r="C831517"/>
      <c r="D831517"/>
      <c r="E831517"/>
      <c r="F831517"/>
      <c r="G831517"/>
      <c r="H831517"/>
      <c r="I831517"/>
      <c r="J831517"/>
      <c r="K831517"/>
      <c r="L831517"/>
      <c r="M831517" s="115"/>
      <c r="N831517" s="115"/>
      <c r="O831517"/>
      <c r="P831517"/>
      <c r="Q831517"/>
      <c r="R831517" s="19"/>
      <c r="S831517" s="19"/>
      <c r="T831517"/>
      <c r="U831517" s="113"/>
      <c r="V831517" s="19"/>
      <c r="W831517" s="19"/>
      <c r="X831517" s="19"/>
      <c r="Y831517" s="19"/>
      <c r="Z831517" s="19"/>
      <c r="AA831517" s="19"/>
      <c r="AB831517" s="19"/>
      <c r="AC831517" s="19"/>
      <c r="AD831517" s="19"/>
      <c r="AE831517" s="19"/>
      <c r="AF831517" s="19"/>
      <c r="AG831517" s="19"/>
      <c r="AH831517" s="19"/>
      <c r="AI831517" s="19"/>
      <c r="AJ831517" s="19"/>
      <c r="AK831517" s="19"/>
      <c r="AL831517" s="19"/>
      <c r="AM831517" s="19"/>
      <c r="AN831517" s="19"/>
      <c r="AO831517" s="19"/>
      <c r="AP831517"/>
    </row>
    <row r="831518" spans="1:42" s="116" customFormat="1" x14ac:dyDescent="0.3">
      <c r="A831518"/>
      <c r="B831518"/>
      <c r="C831518"/>
      <c r="D831518"/>
      <c r="E831518"/>
      <c r="F831518"/>
      <c r="G831518"/>
      <c r="H831518"/>
      <c r="I831518"/>
      <c r="J831518"/>
      <c r="K831518"/>
      <c r="L831518"/>
      <c r="M831518" s="115"/>
      <c r="N831518" s="115"/>
      <c r="O831518"/>
      <c r="P831518"/>
      <c r="Q831518"/>
      <c r="R831518" s="19"/>
      <c r="S831518" s="19"/>
      <c r="T831518"/>
      <c r="U831518" s="113"/>
      <c r="V831518" s="19"/>
      <c r="W831518" s="19"/>
      <c r="X831518" s="19"/>
      <c r="Y831518" s="19"/>
      <c r="Z831518" s="19"/>
      <c r="AA831518" s="19"/>
      <c r="AB831518" s="19"/>
      <c r="AC831518" s="19"/>
      <c r="AD831518" s="19"/>
      <c r="AE831518" s="19"/>
      <c r="AF831518" s="19"/>
      <c r="AG831518" s="19"/>
      <c r="AH831518" s="19"/>
      <c r="AI831518" s="19"/>
      <c r="AJ831518" s="19"/>
      <c r="AK831518" s="19"/>
      <c r="AL831518" s="19"/>
      <c r="AM831518" s="19"/>
      <c r="AN831518" s="19"/>
      <c r="AO831518" s="19"/>
      <c r="AP831518"/>
    </row>
    <row r="831519" spans="1:42" s="116" customFormat="1" x14ac:dyDescent="0.3">
      <c r="A831519"/>
      <c r="B831519"/>
      <c r="C831519"/>
      <c r="D831519"/>
      <c r="E831519"/>
      <c r="F831519"/>
      <c r="G831519"/>
      <c r="H831519"/>
      <c r="I831519"/>
      <c r="J831519"/>
      <c r="K831519"/>
      <c r="L831519"/>
      <c r="M831519" s="115"/>
      <c r="N831519" s="115"/>
      <c r="O831519"/>
      <c r="P831519"/>
      <c r="Q831519"/>
      <c r="R831519" s="19"/>
      <c r="S831519" s="19"/>
      <c r="T831519"/>
      <c r="U831519" s="113"/>
      <c r="V831519" s="19"/>
      <c r="W831519" s="19"/>
      <c r="X831519" s="19"/>
      <c r="Y831519" s="19"/>
      <c r="Z831519" s="19"/>
      <c r="AA831519" s="19"/>
      <c r="AB831519" s="19"/>
      <c r="AC831519" s="19"/>
      <c r="AD831519" s="19"/>
      <c r="AE831519" s="19"/>
      <c r="AF831519" s="19"/>
      <c r="AG831519" s="19"/>
      <c r="AH831519" s="19"/>
      <c r="AI831519" s="19"/>
      <c r="AJ831519" s="19"/>
      <c r="AK831519" s="19"/>
      <c r="AL831519" s="19"/>
      <c r="AM831519" s="19"/>
      <c r="AN831519" s="19"/>
      <c r="AO831519" s="19"/>
      <c r="AP831519"/>
    </row>
    <row r="831520" spans="1:42" s="116" customFormat="1" x14ac:dyDescent="0.3">
      <c r="A831520"/>
      <c r="B831520"/>
      <c r="C831520"/>
      <c r="D831520"/>
      <c r="E831520"/>
      <c r="F831520"/>
      <c r="G831520"/>
      <c r="H831520"/>
      <c r="I831520"/>
      <c r="J831520"/>
      <c r="K831520"/>
      <c r="L831520"/>
      <c r="M831520" s="115"/>
      <c r="N831520" s="115"/>
      <c r="O831520"/>
      <c r="P831520"/>
      <c r="Q831520"/>
      <c r="R831520" s="19"/>
      <c r="S831520" s="19"/>
      <c r="T831520"/>
      <c r="U831520" s="113"/>
      <c r="V831520" s="19"/>
      <c r="W831520" s="19"/>
      <c r="X831520" s="19"/>
      <c r="Y831520" s="19"/>
      <c r="Z831520" s="19"/>
      <c r="AA831520" s="19"/>
      <c r="AB831520" s="19"/>
      <c r="AC831520" s="19"/>
      <c r="AD831520" s="19"/>
      <c r="AE831520" s="19"/>
      <c r="AF831520" s="19"/>
      <c r="AG831520" s="19"/>
      <c r="AH831520" s="19"/>
      <c r="AI831520" s="19"/>
      <c r="AJ831520" s="19"/>
      <c r="AK831520" s="19"/>
      <c r="AL831520" s="19"/>
      <c r="AM831520" s="19"/>
      <c r="AN831520" s="19"/>
      <c r="AO831520" s="19"/>
      <c r="AP831520"/>
    </row>
    <row r="831521" spans="1:42" s="116" customFormat="1" x14ac:dyDescent="0.3">
      <c r="A831521"/>
      <c r="B831521"/>
      <c r="C831521"/>
      <c r="D831521"/>
      <c r="E831521"/>
      <c r="F831521"/>
      <c r="G831521"/>
      <c r="H831521"/>
      <c r="I831521"/>
      <c r="J831521"/>
      <c r="K831521"/>
      <c r="L831521"/>
      <c r="M831521" s="115"/>
      <c r="N831521" s="115"/>
      <c r="O831521"/>
      <c r="P831521"/>
      <c r="Q831521"/>
      <c r="R831521" s="19"/>
      <c r="S831521" s="19"/>
      <c r="T831521"/>
      <c r="U831521" s="113"/>
      <c r="V831521" s="19"/>
      <c r="W831521" s="19"/>
      <c r="X831521" s="19"/>
      <c r="Y831521" s="19"/>
      <c r="Z831521" s="19"/>
      <c r="AA831521" s="19"/>
      <c r="AB831521" s="19"/>
      <c r="AC831521" s="19"/>
      <c r="AD831521" s="19"/>
      <c r="AE831521" s="19"/>
      <c r="AF831521" s="19"/>
      <c r="AG831521" s="19"/>
      <c r="AH831521" s="19"/>
      <c r="AI831521" s="19"/>
      <c r="AJ831521" s="19"/>
      <c r="AK831521" s="19"/>
      <c r="AL831521" s="19"/>
      <c r="AM831521" s="19"/>
      <c r="AN831521" s="19"/>
      <c r="AO831521" s="19"/>
      <c r="AP831521"/>
    </row>
    <row r="831522" spans="1:42" s="116" customFormat="1" x14ac:dyDescent="0.3">
      <c r="A831522"/>
      <c r="B831522"/>
      <c r="C831522"/>
      <c r="D831522"/>
      <c r="E831522"/>
      <c r="F831522"/>
      <c r="G831522"/>
      <c r="H831522"/>
      <c r="I831522"/>
      <c r="J831522"/>
      <c r="K831522"/>
      <c r="L831522"/>
      <c r="M831522" s="115"/>
      <c r="N831522" s="115"/>
      <c r="O831522"/>
      <c r="P831522"/>
      <c r="Q831522"/>
      <c r="R831522" s="19"/>
      <c r="S831522" s="19"/>
      <c r="T831522"/>
      <c r="U831522" s="113"/>
      <c r="V831522" s="19"/>
      <c r="W831522" s="19"/>
      <c r="X831522" s="19"/>
      <c r="Y831522" s="19"/>
      <c r="Z831522" s="19"/>
      <c r="AA831522" s="19"/>
      <c r="AB831522" s="19"/>
      <c r="AC831522" s="19"/>
      <c r="AD831522" s="19"/>
      <c r="AE831522" s="19"/>
      <c r="AF831522" s="19"/>
      <c r="AG831522" s="19"/>
      <c r="AH831522" s="19"/>
      <c r="AI831522" s="19"/>
      <c r="AJ831522" s="19"/>
      <c r="AK831522" s="19"/>
      <c r="AL831522" s="19"/>
      <c r="AM831522" s="19"/>
      <c r="AN831522" s="19"/>
      <c r="AO831522" s="19"/>
      <c r="AP831522"/>
    </row>
    <row r="831523" spans="1:42" s="116" customFormat="1" x14ac:dyDescent="0.3">
      <c r="A831523"/>
      <c r="B831523"/>
      <c r="C831523"/>
      <c r="D831523"/>
      <c r="E831523"/>
      <c r="F831523"/>
      <c r="G831523"/>
      <c r="H831523"/>
      <c r="I831523"/>
      <c r="J831523"/>
      <c r="K831523"/>
      <c r="L831523"/>
      <c r="M831523" s="115"/>
      <c r="N831523" s="115"/>
      <c r="O831523"/>
      <c r="P831523"/>
      <c r="Q831523"/>
      <c r="R831523" s="19"/>
      <c r="S831523" s="19"/>
      <c r="T831523"/>
      <c r="U831523" s="113"/>
      <c r="V831523" s="19"/>
      <c r="W831523" s="19"/>
      <c r="X831523" s="19"/>
      <c r="Y831523" s="19"/>
      <c r="Z831523" s="19"/>
      <c r="AA831523" s="19"/>
      <c r="AB831523" s="19"/>
      <c r="AC831523" s="19"/>
      <c r="AD831523" s="19"/>
      <c r="AE831523" s="19"/>
      <c r="AF831523" s="19"/>
      <c r="AG831523" s="19"/>
      <c r="AH831523" s="19"/>
      <c r="AI831523" s="19"/>
      <c r="AJ831523" s="19"/>
      <c r="AK831523" s="19"/>
      <c r="AL831523" s="19"/>
      <c r="AM831523" s="19"/>
      <c r="AN831523" s="19"/>
      <c r="AO831523" s="19"/>
      <c r="AP831523"/>
    </row>
    <row r="831524" spans="1:42" s="116" customFormat="1" x14ac:dyDescent="0.3">
      <c r="A831524"/>
      <c r="B831524"/>
      <c r="C831524"/>
      <c r="D831524"/>
      <c r="E831524"/>
      <c r="F831524"/>
      <c r="G831524"/>
      <c r="H831524"/>
      <c r="I831524"/>
      <c r="J831524"/>
      <c r="K831524"/>
      <c r="L831524"/>
      <c r="M831524" s="115"/>
      <c r="N831524" s="115"/>
      <c r="O831524"/>
      <c r="P831524"/>
      <c r="Q831524"/>
      <c r="R831524" s="19"/>
      <c r="S831524" s="19"/>
      <c r="T831524"/>
      <c r="U831524" s="113"/>
      <c r="V831524" s="19"/>
      <c r="W831524" s="19"/>
      <c r="X831524" s="19"/>
      <c r="Y831524" s="19"/>
      <c r="Z831524" s="19"/>
      <c r="AA831524" s="19"/>
      <c r="AB831524" s="19"/>
      <c r="AC831524" s="19"/>
      <c r="AD831524" s="19"/>
      <c r="AE831524" s="19"/>
      <c r="AF831524" s="19"/>
      <c r="AG831524" s="19"/>
      <c r="AH831524" s="19"/>
      <c r="AI831524" s="19"/>
      <c r="AJ831524" s="19"/>
      <c r="AK831524" s="19"/>
      <c r="AL831524" s="19"/>
      <c r="AM831524" s="19"/>
      <c r="AN831524" s="19"/>
      <c r="AO831524" s="19"/>
      <c r="AP831524"/>
    </row>
    <row r="831525" spans="1:42" s="116" customFormat="1" x14ac:dyDescent="0.3">
      <c r="A831525"/>
      <c r="B831525"/>
      <c r="C831525"/>
      <c r="D831525"/>
      <c r="E831525"/>
      <c r="F831525"/>
      <c r="G831525"/>
      <c r="H831525"/>
      <c r="I831525"/>
      <c r="J831525"/>
      <c r="K831525"/>
      <c r="L831525"/>
      <c r="M831525" s="115"/>
      <c r="N831525" s="115"/>
      <c r="O831525"/>
      <c r="P831525"/>
      <c r="Q831525"/>
      <c r="R831525" s="19"/>
      <c r="S831525" s="19"/>
      <c r="T831525"/>
      <c r="U831525" s="113"/>
      <c r="V831525" s="19"/>
      <c r="W831525" s="19"/>
      <c r="X831525" s="19"/>
      <c r="Y831525" s="19"/>
      <c r="Z831525" s="19"/>
      <c r="AA831525" s="19"/>
      <c r="AB831525" s="19"/>
      <c r="AC831525" s="19"/>
      <c r="AD831525" s="19"/>
      <c r="AE831525" s="19"/>
      <c r="AF831525" s="19"/>
      <c r="AG831525" s="19"/>
      <c r="AH831525" s="19"/>
      <c r="AI831525" s="19"/>
      <c r="AJ831525" s="19"/>
      <c r="AK831525" s="19"/>
      <c r="AL831525" s="19"/>
      <c r="AM831525" s="19"/>
      <c r="AN831525" s="19"/>
      <c r="AO831525" s="19"/>
      <c r="AP831525"/>
    </row>
    <row r="831526" spans="1:42" s="116" customFormat="1" x14ac:dyDescent="0.3">
      <c r="A831526"/>
      <c r="B831526"/>
      <c r="C831526"/>
      <c r="D831526"/>
      <c r="E831526"/>
      <c r="F831526"/>
      <c r="G831526"/>
      <c r="H831526"/>
      <c r="I831526"/>
      <c r="J831526"/>
      <c r="K831526"/>
      <c r="L831526"/>
      <c r="M831526" s="115"/>
      <c r="N831526" s="115"/>
      <c r="O831526"/>
      <c r="P831526"/>
      <c r="Q831526"/>
      <c r="R831526" s="19"/>
      <c r="S831526" s="19"/>
      <c r="T831526"/>
      <c r="U831526" s="113"/>
      <c r="V831526" s="19"/>
      <c r="W831526" s="19"/>
      <c r="X831526" s="19"/>
      <c r="Y831526" s="19"/>
      <c r="Z831526" s="19"/>
      <c r="AA831526" s="19"/>
      <c r="AB831526" s="19"/>
      <c r="AC831526" s="19"/>
      <c r="AD831526" s="19"/>
      <c r="AE831526" s="19"/>
      <c r="AF831526" s="19"/>
      <c r="AG831526" s="19"/>
      <c r="AH831526" s="19"/>
      <c r="AI831526" s="19"/>
      <c r="AJ831526" s="19"/>
      <c r="AK831526" s="19"/>
      <c r="AL831526" s="19"/>
      <c r="AM831526" s="19"/>
      <c r="AN831526" s="19"/>
      <c r="AO831526" s="19"/>
      <c r="AP831526"/>
    </row>
    <row r="831527" spans="1:42" s="116" customFormat="1" x14ac:dyDescent="0.3">
      <c r="A831527"/>
      <c r="B831527"/>
      <c r="C831527"/>
      <c r="D831527"/>
      <c r="E831527"/>
      <c r="F831527"/>
      <c r="G831527"/>
      <c r="H831527"/>
      <c r="I831527"/>
      <c r="J831527"/>
      <c r="K831527"/>
      <c r="L831527"/>
      <c r="M831527" s="115"/>
      <c r="N831527" s="115"/>
      <c r="O831527"/>
      <c r="P831527"/>
      <c r="Q831527"/>
      <c r="R831527" s="19"/>
      <c r="S831527" s="19"/>
      <c r="T831527"/>
      <c r="U831527" s="113"/>
      <c r="V831527" s="19"/>
      <c r="W831527" s="19"/>
      <c r="X831527" s="19"/>
      <c r="Y831527" s="19"/>
      <c r="Z831527" s="19"/>
      <c r="AA831527" s="19"/>
      <c r="AB831527" s="19"/>
      <c r="AC831527" s="19"/>
      <c r="AD831527" s="19"/>
      <c r="AE831527" s="19"/>
      <c r="AF831527" s="19"/>
      <c r="AG831527" s="19"/>
      <c r="AH831527" s="19"/>
      <c r="AI831527" s="19"/>
      <c r="AJ831527" s="19"/>
      <c r="AK831527" s="19"/>
      <c r="AL831527" s="19"/>
      <c r="AM831527" s="19"/>
      <c r="AN831527" s="19"/>
      <c r="AO831527" s="19"/>
      <c r="AP831527"/>
    </row>
    <row r="831528" spans="1:42" s="116" customFormat="1" x14ac:dyDescent="0.3">
      <c r="A831528"/>
      <c r="B831528"/>
      <c r="C831528"/>
      <c r="D831528"/>
      <c r="E831528"/>
      <c r="F831528"/>
      <c r="G831528"/>
      <c r="H831528"/>
      <c r="I831528"/>
      <c r="J831528"/>
      <c r="K831528"/>
      <c r="L831528"/>
      <c r="M831528" s="115"/>
      <c r="N831528" s="115"/>
      <c r="O831528"/>
      <c r="P831528"/>
      <c r="Q831528"/>
      <c r="R831528" s="19"/>
      <c r="S831528" s="19"/>
      <c r="T831528"/>
      <c r="U831528" s="113"/>
      <c r="V831528" s="19"/>
      <c r="W831528" s="19"/>
      <c r="X831528" s="19"/>
      <c r="Y831528" s="19"/>
      <c r="Z831528" s="19"/>
      <c r="AA831528" s="19"/>
      <c r="AB831528" s="19"/>
      <c r="AC831528" s="19"/>
      <c r="AD831528" s="19"/>
      <c r="AE831528" s="19"/>
      <c r="AF831528" s="19"/>
      <c r="AG831528" s="19"/>
      <c r="AH831528" s="19"/>
      <c r="AI831528" s="19"/>
      <c r="AJ831528" s="19"/>
      <c r="AK831528" s="19"/>
      <c r="AL831528" s="19"/>
      <c r="AM831528" s="19"/>
      <c r="AN831528" s="19"/>
      <c r="AO831528" s="19"/>
      <c r="AP831528"/>
    </row>
    <row r="831529" spans="1:42" s="116" customFormat="1" x14ac:dyDescent="0.3">
      <c r="A831529"/>
      <c r="B831529"/>
      <c r="C831529"/>
      <c r="D831529"/>
      <c r="E831529"/>
      <c r="F831529"/>
      <c r="G831529"/>
      <c r="H831529"/>
      <c r="I831529"/>
      <c r="J831529"/>
      <c r="K831529"/>
      <c r="L831529"/>
      <c r="M831529" s="115"/>
      <c r="N831529" s="115"/>
      <c r="O831529"/>
      <c r="P831529"/>
      <c r="Q831529"/>
      <c r="R831529" s="19"/>
      <c r="S831529" s="19"/>
      <c r="T831529"/>
      <c r="U831529" s="113"/>
      <c r="V831529" s="19"/>
      <c r="W831529" s="19"/>
      <c r="X831529" s="19"/>
      <c r="Y831529" s="19"/>
      <c r="Z831529" s="19"/>
      <c r="AA831529" s="19"/>
      <c r="AB831529" s="19"/>
      <c r="AC831529" s="19"/>
      <c r="AD831529" s="19"/>
      <c r="AE831529" s="19"/>
      <c r="AF831529" s="19"/>
      <c r="AG831529" s="19"/>
      <c r="AH831529" s="19"/>
      <c r="AI831529" s="19"/>
      <c r="AJ831529" s="19"/>
      <c r="AK831529" s="19"/>
      <c r="AL831529" s="19"/>
      <c r="AM831529" s="19"/>
      <c r="AN831529" s="19"/>
      <c r="AO831529" s="19"/>
      <c r="AP831529"/>
    </row>
    <row r="831530" spans="1:42" s="116" customFormat="1" x14ac:dyDescent="0.3">
      <c r="A831530"/>
      <c r="B831530"/>
      <c r="C831530"/>
      <c r="D831530"/>
      <c r="E831530"/>
      <c r="F831530"/>
      <c r="G831530"/>
      <c r="H831530"/>
      <c r="I831530"/>
      <c r="J831530"/>
      <c r="K831530"/>
      <c r="L831530"/>
      <c r="M831530" s="115"/>
      <c r="N831530" s="115"/>
      <c r="O831530"/>
      <c r="P831530"/>
      <c r="Q831530"/>
      <c r="R831530" s="19"/>
      <c r="S831530" s="19"/>
      <c r="T831530"/>
      <c r="U831530" s="113"/>
      <c r="V831530" s="19"/>
      <c r="W831530" s="19"/>
      <c r="X831530" s="19"/>
      <c r="Y831530" s="19"/>
      <c r="Z831530" s="19"/>
      <c r="AA831530" s="19"/>
      <c r="AB831530" s="19"/>
      <c r="AC831530" s="19"/>
      <c r="AD831530" s="19"/>
      <c r="AE831530" s="19"/>
      <c r="AF831530" s="19"/>
      <c r="AG831530" s="19"/>
      <c r="AH831530" s="19"/>
      <c r="AI831530" s="19"/>
      <c r="AJ831530" s="19"/>
      <c r="AK831530" s="19"/>
      <c r="AL831530" s="19"/>
      <c r="AM831530" s="19"/>
      <c r="AN831530" s="19"/>
      <c r="AO831530" s="19"/>
      <c r="AP831530"/>
    </row>
    <row r="831531" spans="1:42" s="116" customFormat="1" x14ac:dyDescent="0.3">
      <c r="A831531"/>
      <c r="B831531"/>
      <c r="C831531"/>
      <c r="D831531"/>
      <c r="E831531"/>
      <c r="F831531"/>
      <c r="G831531"/>
      <c r="H831531"/>
      <c r="I831531"/>
      <c r="J831531"/>
      <c r="K831531"/>
      <c r="L831531"/>
      <c r="M831531" s="115"/>
      <c r="N831531" s="115"/>
      <c r="O831531"/>
      <c r="P831531"/>
      <c r="Q831531"/>
      <c r="R831531" s="19"/>
      <c r="S831531" s="19"/>
      <c r="T831531"/>
      <c r="U831531" s="113"/>
      <c r="V831531" s="19"/>
      <c r="W831531" s="19"/>
      <c r="X831531" s="19"/>
      <c r="Y831531" s="19"/>
      <c r="Z831531" s="19"/>
      <c r="AA831531" s="19"/>
      <c r="AB831531" s="19"/>
      <c r="AC831531" s="19"/>
      <c r="AD831531" s="19"/>
      <c r="AE831531" s="19"/>
      <c r="AF831531" s="19"/>
      <c r="AG831531" s="19"/>
      <c r="AH831531" s="19"/>
      <c r="AI831531" s="19"/>
      <c r="AJ831531" s="19"/>
      <c r="AK831531" s="19"/>
      <c r="AL831531" s="19"/>
      <c r="AM831531" s="19"/>
      <c r="AN831531" s="19"/>
      <c r="AO831531" s="19"/>
      <c r="AP831531"/>
    </row>
    <row r="831532" spans="1:42" s="116" customFormat="1" x14ac:dyDescent="0.3">
      <c r="A831532"/>
      <c r="B831532"/>
      <c r="C831532"/>
      <c r="D831532"/>
      <c r="E831532"/>
      <c r="F831532"/>
      <c r="G831532"/>
      <c r="H831532"/>
      <c r="I831532"/>
      <c r="J831532"/>
      <c r="K831532"/>
      <c r="L831532"/>
      <c r="M831532" s="115"/>
      <c r="N831532" s="115"/>
      <c r="O831532"/>
      <c r="P831532"/>
      <c r="Q831532"/>
      <c r="R831532" s="19"/>
      <c r="S831532" s="19"/>
      <c r="T831532"/>
      <c r="U831532" s="113"/>
      <c r="V831532" s="19"/>
      <c r="W831532" s="19"/>
      <c r="X831532" s="19"/>
      <c r="Y831532" s="19"/>
      <c r="Z831532" s="19"/>
      <c r="AA831532" s="19"/>
      <c r="AB831532" s="19"/>
      <c r="AC831532" s="19"/>
      <c r="AD831532" s="19"/>
      <c r="AE831532" s="19"/>
      <c r="AF831532" s="19"/>
      <c r="AG831532" s="19"/>
      <c r="AH831532" s="19"/>
      <c r="AI831532" s="19"/>
      <c r="AJ831532" s="19"/>
      <c r="AK831532" s="19"/>
      <c r="AL831532" s="19"/>
      <c r="AM831532" s="19"/>
      <c r="AN831532" s="19"/>
      <c r="AO831532" s="19"/>
      <c r="AP831532"/>
    </row>
    <row r="831533" spans="1:42" s="116" customFormat="1" x14ac:dyDescent="0.3">
      <c r="A831533"/>
      <c r="B831533"/>
      <c r="C831533"/>
      <c r="D831533"/>
      <c r="E831533"/>
      <c r="F831533"/>
      <c r="G831533"/>
      <c r="H831533"/>
      <c r="I831533"/>
      <c r="J831533"/>
      <c r="K831533"/>
      <c r="L831533"/>
      <c r="M831533" s="115"/>
      <c r="N831533" s="115"/>
      <c r="O831533"/>
      <c r="P831533"/>
      <c r="Q831533"/>
      <c r="R831533" s="19"/>
      <c r="S831533" s="19"/>
      <c r="T831533"/>
      <c r="U831533" s="113"/>
      <c r="V831533" s="19"/>
      <c r="W831533" s="19"/>
      <c r="X831533" s="19"/>
      <c r="Y831533" s="19"/>
      <c r="Z831533" s="19"/>
      <c r="AA831533" s="19"/>
      <c r="AB831533" s="19"/>
      <c r="AC831533" s="19"/>
      <c r="AD831533" s="19"/>
      <c r="AE831533" s="19"/>
      <c r="AF831533" s="19"/>
      <c r="AG831533" s="19"/>
      <c r="AH831533" s="19"/>
      <c r="AI831533" s="19"/>
      <c r="AJ831533" s="19"/>
      <c r="AK831533" s="19"/>
      <c r="AL831533" s="19"/>
      <c r="AM831533" s="19"/>
      <c r="AN831533" s="19"/>
      <c r="AO831533" s="19"/>
      <c r="AP831533"/>
    </row>
    <row r="831534" spans="1:42" s="116" customFormat="1" x14ac:dyDescent="0.3">
      <c r="A831534"/>
      <c r="B831534"/>
      <c r="C831534"/>
      <c r="D831534"/>
      <c r="E831534"/>
      <c r="F831534"/>
      <c r="G831534"/>
      <c r="H831534"/>
      <c r="I831534"/>
      <c r="J831534"/>
      <c r="K831534"/>
      <c r="L831534"/>
      <c r="M831534" s="115"/>
      <c r="N831534" s="115"/>
      <c r="O831534"/>
      <c r="P831534"/>
      <c r="Q831534"/>
      <c r="R831534" s="19"/>
      <c r="S831534" s="19"/>
      <c r="T831534"/>
      <c r="U831534" s="113"/>
      <c r="V831534" s="19"/>
      <c r="W831534" s="19"/>
      <c r="X831534" s="19"/>
      <c r="Y831534" s="19"/>
      <c r="Z831534" s="19"/>
      <c r="AA831534" s="19"/>
      <c r="AB831534" s="19"/>
      <c r="AC831534" s="19"/>
      <c r="AD831534" s="19"/>
      <c r="AE831534" s="19"/>
      <c r="AF831534" s="19"/>
      <c r="AG831534" s="19"/>
      <c r="AH831534" s="19"/>
      <c r="AI831534" s="19"/>
      <c r="AJ831534" s="19"/>
      <c r="AK831534" s="19"/>
      <c r="AL831534" s="19"/>
      <c r="AM831534" s="19"/>
      <c r="AN831534" s="19"/>
      <c r="AO831534" s="19"/>
      <c r="AP831534"/>
    </row>
    <row r="831535" spans="1:42" s="116" customFormat="1" x14ac:dyDescent="0.3">
      <c r="A831535"/>
      <c r="B831535"/>
      <c r="C831535"/>
      <c r="D831535"/>
      <c r="E831535"/>
      <c r="F831535"/>
      <c r="G831535"/>
      <c r="H831535"/>
      <c r="I831535"/>
      <c r="J831535"/>
      <c r="K831535"/>
      <c r="L831535"/>
      <c r="M831535" s="115"/>
      <c r="N831535" s="115"/>
      <c r="O831535"/>
      <c r="P831535"/>
      <c r="Q831535"/>
      <c r="R831535" s="19"/>
      <c r="S831535" s="19"/>
      <c r="T831535"/>
      <c r="U831535" s="113"/>
      <c r="V831535" s="19"/>
      <c r="W831535" s="19"/>
      <c r="X831535" s="19"/>
      <c r="Y831535" s="19"/>
      <c r="Z831535" s="19"/>
      <c r="AA831535" s="19"/>
      <c r="AB831535" s="19"/>
      <c r="AC831535" s="19"/>
      <c r="AD831535" s="19"/>
      <c r="AE831535" s="19"/>
      <c r="AF831535" s="19"/>
      <c r="AG831535" s="19"/>
      <c r="AH831535" s="19"/>
      <c r="AI831535" s="19"/>
      <c r="AJ831535" s="19"/>
      <c r="AK831535" s="19"/>
      <c r="AL831535" s="19"/>
      <c r="AM831535" s="19"/>
      <c r="AN831535" s="19"/>
      <c r="AO831535" s="19"/>
      <c r="AP831535"/>
    </row>
    <row r="831536" spans="1:42" s="116" customFormat="1" x14ac:dyDescent="0.3">
      <c r="A831536"/>
      <c r="B831536"/>
      <c r="C831536"/>
      <c r="D831536"/>
      <c r="E831536"/>
      <c r="F831536"/>
      <c r="G831536"/>
      <c r="H831536"/>
      <c r="I831536"/>
      <c r="J831536"/>
      <c r="K831536"/>
      <c r="L831536"/>
      <c r="M831536" s="115"/>
      <c r="N831536" s="115"/>
      <c r="O831536"/>
      <c r="P831536"/>
      <c r="Q831536"/>
      <c r="R831536" s="19"/>
      <c r="S831536" s="19"/>
      <c r="T831536"/>
      <c r="U831536" s="113"/>
      <c r="V831536" s="19"/>
      <c r="W831536" s="19"/>
      <c r="X831536" s="19"/>
      <c r="Y831536" s="19"/>
      <c r="Z831536" s="19"/>
      <c r="AA831536" s="19"/>
      <c r="AB831536" s="19"/>
      <c r="AC831536" s="19"/>
      <c r="AD831536" s="19"/>
      <c r="AE831536" s="19"/>
      <c r="AF831536" s="19"/>
      <c r="AG831536" s="19"/>
      <c r="AH831536" s="19"/>
      <c r="AI831536" s="19"/>
      <c r="AJ831536" s="19"/>
      <c r="AK831536" s="19"/>
      <c r="AL831536" s="19"/>
      <c r="AM831536" s="19"/>
      <c r="AN831536" s="19"/>
      <c r="AO831536" s="19"/>
      <c r="AP831536"/>
    </row>
    <row r="831537" spans="1:42" s="116" customFormat="1" x14ac:dyDescent="0.3">
      <c r="A831537"/>
      <c r="B831537"/>
      <c r="C831537"/>
      <c r="D831537"/>
      <c r="E831537"/>
      <c r="F831537"/>
      <c r="G831537"/>
      <c r="H831537"/>
      <c r="I831537"/>
      <c r="J831537"/>
      <c r="K831537"/>
      <c r="L831537"/>
      <c r="M831537" s="115"/>
      <c r="N831537" s="115"/>
      <c r="O831537"/>
      <c r="P831537"/>
      <c r="Q831537"/>
      <c r="R831537" s="19"/>
      <c r="S831537" s="19"/>
      <c r="T831537"/>
      <c r="U831537" s="113"/>
      <c r="V831537" s="19"/>
      <c r="W831537" s="19"/>
      <c r="X831537" s="19"/>
      <c r="Y831537" s="19"/>
      <c r="Z831537" s="19"/>
      <c r="AA831537" s="19"/>
      <c r="AB831537" s="19"/>
      <c r="AC831537" s="19"/>
      <c r="AD831537" s="19"/>
      <c r="AE831537" s="19"/>
      <c r="AF831537" s="19"/>
      <c r="AG831537" s="19"/>
      <c r="AH831537" s="19"/>
      <c r="AI831537" s="19"/>
      <c r="AJ831537" s="19"/>
      <c r="AK831537" s="19"/>
      <c r="AL831537" s="19"/>
      <c r="AM831537" s="19"/>
      <c r="AN831537" s="19"/>
      <c r="AO831537" s="19"/>
      <c r="AP831537"/>
    </row>
    <row r="831538" spans="1:42" s="116" customFormat="1" x14ac:dyDescent="0.3">
      <c r="A831538"/>
      <c r="B831538"/>
      <c r="C831538"/>
      <c r="D831538"/>
      <c r="E831538"/>
      <c r="F831538"/>
      <c r="G831538"/>
      <c r="H831538"/>
      <c r="I831538"/>
      <c r="J831538"/>
      <c r="K831538"/>
      <c r="L831538"/>
      <c r="M831538" s="115"/>
      <c r="N831538" s="115"/>
      <c r="O831538"/>
      <c r="P831538"/>
      <c r="Q831538"/>
      <c r="R831538" s="19"/>
      <c r="S831538" s="19"/>
      <c r="T831538"/>
      <c r="U831538" s="113"/>
      <c r="V831538" s="19"/>
      <c r="W831538" s="19"/>
      <c r="X831538" s="19"/>
      <c r="Y831538" s="19"/>
      <c r="Z831538" s="19"/>
      <c r="AA831538" s="19"/>
      <c r="AB831538" s="19"/>
      <c r="AC831538" s="19"/>
      <c r="AD831538" s="19"/>
      <c r="AE831538" s="19"/>
      <c r="AF831538" s="19"/>
      <c r="AG831538" s="19"/>
      <c r="AH831538" s="19"/>
      <c r="AI831538" s="19"/>
      <c r="AJ831538" s="19"/>
      <c r="AK831538" s="19"/>
      <c r="AL831538" s="19"/>
      <c r="AM831538" s="19"/>
      <c r="AN831538" s="19"/>
      <c r="AO831538" s="19"/>
      <c r="AP831538"/>
    </row>
    <row r="831539" spans="1:42" s="116" customFormat="1" x14ac:dyDescent="0.3">
      <c r="A831539"/>
      <c r="B831539"/>
      <c r="C831539"/>
      <c r="D831539"/>
      <c r="E831539"/>
      <c r="F831539"/>
      <c r="G831539"/>
      <c r="H831539"/>
      <c r="I831539"/>
      <c r="J831539"/>
      <c r="K831539"/>
      <c r="L831539"/>
      <c r="M831539" s="115"/>
      <c r="N831539" s="115"/>
      <c r="O831539"/>
      <c r="P831539"/>
      <c r="Q831539"/>
      <c r="R831539" s="19"/>
      <c r="S831539" s="19"/>
      <c r="T831539"/>
      <c r="U831539" s="113"/>
      <c r="V831539" s="19"/>
      <c r="W831539" s="19"/>
      <c r="X831539" s="19"/>
      <c r="Y831539" s="19"/>
      <c r="Z831539" s="19"/>
      <c r="AA831539" s="19"/>
      <c r="AB831539" s="19"/>
      <c r="AC831539" s="19"/>
      <c r="AD831539" s="19"/>
      <c r="AE831539" s="19"/>
      <c r="AF831539" s="19"/>
      <c r="AG831539" s="19"/>
      <c r="AH831539" s="19"/>
      <c r="AI831539" s="19"/>
      <c r="AJ831539" s="19"/>
      <c r="AK831539" s="19"/>
      <c r="AL831539" s="19"/>
      <c r="AM831539" s="19"/>
      <c r="AN831539" s="19"/>
      <c r="AO831539" s="19"/>
      <c r="AP831539"/>
    </row>
    <row r="831540" spans="1:42" s="116" customFormat="1" x14ac:dyDescent="0.3">
      <c r="A831540"/>
      <c r="B831540"/>
      <c r="C831540"/>
      <c r="D831540"/>
      <c r="E831540"/>
      <c r="F831540"/>
      <c r="G831540"/>
      <c r="H831540"/>
      <c r="I831540"/>
      <c r="J831540"/>
      <c r="K831540"/>
      <c r="L831540"/>
      <c r="M831540" s="115"/>
      <c r="N831540" s="115"/>
      <c r="O831540"/>
      <c r="P831540"/>
      <c r="Q831540"/>
      <c r="R831540" s="19"/>
      <c r="S831540" s="19"/>
      <c r="T831540"/>
      <c r="U831540" s="113"/>
      <c r="V831540" s="19"/>
      <c r="W831540" s="19"/>
      <c r="X831540" s="19"/>
      <c r="Y831540" s="19"/>
      <c r="Z831540" s="19"/>
      <c r="AA831540" s="19"/>
      <c r="AB831540" s="19"/>
      <c r="AC831540" s="19"/>
      <c r="AD831540" s="19"/>
      <c r="AE831540" s="19"/>
      <c r="AF831540" s="19"/>
      <c r="AG831540" s="19"/>
      <c r="AH831540" s="19"/>
      <c r="AI831540" s="19"/>
      <c r="AJ831540" s="19"/>
      <c r="AK831540" s="19"/>
      <c r="AL831540" s="19"/>
      <c r="AM831540" s="19"/>
      <c r="AN831540" s="19"/>
      <c r="AO831540" s="19"/>
      <c r="AP831540"/>
    </row>
    <row r="831541" spans="1:42" s="116" customFormat="1" x14ac:dyDescent="0.3">
      <c r="A831541"/>
      <c r="B831541"/>
      <c r="C831541"/>
      <c r="D831541"/>
      <c r="E831541"/>
      <c r="F831541"/>
      <c r="G831541"/>
      <c r="H831541"/>
      <c r="I831541"/>
      <c r="J831541"/>
      <c r="K831541"/>
      <c r="L831541"/>
      <c r="M831541" s="115"/>
      <c r="N831541" s="115"/>
      <c r="O831541"/>
      <c r="P831541"/>
      <c r="Q831541"/>
      <c r="R831541" s="19"/>
      <c r="S831541" s="19"/>
      <c r="T831541"/>
      <c r="U831541" s="113"/>
      <c r="V831541" s="19"/>
      <c r="W831541" s="19"/>
      <c r="X831541" s="19"/>
      <c r="Y831541" s="19"/>
      <c r="Z831541" s="19"/>
      <c r="AA831541" s="19"/>
      <c r="AB831541" s="19"/>
      <c r="AC831541" s="19"/>
      <c r="AD831541" s="19"/>
      <c r="AE831541" s="19"/>
      <c r="AF831541" s="19"/>
      <c r="AG831541" s="19"/>
      <c r="AH831541" s="19"/>
      <c r="AI831541" s="19"/>
      <c r="AJ831541" s="19"/>
      <c r="AK831541" s="19"/>
      <c r="AL831541" s="19"/>
      <c r="AM831541" s="19"/>
      <c r="AN831541" s="19"/>
      <c r="AO831541" s="19"/>
      <c r="AP831541"/>
    </row>
    <row r="831542" spans="1:42" s="116" customFormat="1" x14ac:dyDescent="0.3">
      <c r="A831542"/>
      <c r="B831542"/>
      <c r="C831542"/>
      <c r="D831542"/>
      <c r="E831542"/>
      <c r="F831542"/>
      <c r="G831542"/>
      <c r="H831542"/>
      <c r="I831542"/>
      <c r="J831542"/>
      <c r="K831542"/>
      <c r="L831542"/>
      <c r="M831542" s="115"/>
      <c r="N831542" s="115"/>
      <c r="O831542"/>
      <c r="P831542"/>
      <c r="Q831542"/>
      <c r="R831542" s="19"/>
      <c r="S831542" s="19"/>
      <c r="T831542"/>
      <c r="U831542" s="113"/>
      <c r="V831542" s="19"/>
      <c r="W831542" s="19"/>
      <c r="X831542" s="19"/>
      <c r="Y831542" s="19"/>
      <c r="Z831542" s="19"/>
      <c r="AA831542" s="19"/>
      <c r="AB831542" s="19"/>
      <c r="AC831542" s="19"/>
      <c r="AD831542" s="19"/>
      <c r="AE831542" s="19"/>
      <c r="AF831542" s="19"/>
      <c r="AG831542" s="19"/>
      <c r="AH831542" s="19"/>
      <c r="AI831542" s="19"/>
      <c r="AJ831542" s="19"/>
      <c r="AK831542" s="19"/>
      <c r="AL831542" s="19"/>
      <c r="AM831542" s="19"/>
      <c r="AN831542" s="19"/>
      <c r="AO831542" s="19"/>
      <c r="AP831542"/>
    </row>
    <row r="831543" spans="1:42" s="116" customFormat="1" x14ac:dyDescent="0.3">
      <c r="A831543"/>
      <c r="B831543"/>
      <c r="C831543"/>
      <c r="D831543"/>
      <c r="E831543"/>
      <c r="F831543"/>
      <c r="G831543"/>
      <c r="H831543"/>
      <c r="I831543"/>
      <c r="J831543"/>
      <c r="K831543"/>
      <c r="L831543"/>
      <c r="M831543" s="115"/>
      <c r="N831543" s="115"/>
      <c r="O831543"/>
      <c r="P831543"/>
      <c r="Q831543"/>
      <c r="R831543" s="19"/>
      <c r="S831543" s="19"/>
      <c r="T831543"/>
      <c r="U831543" s="113"/>
      <c r="V831543" s="19"/>
      <c r="W831543" s="19"/>
      <c r="X831543" s="19"/>
      <c r="Y831543" s="19"/>
      <c r="Z831543" s="19"/>
      <c r="AA831543" s="19"/>
      <c r="AB831543" s="19"/>
      <c r="AC831543" s="19"/>
      <c r="AD831543" s="19"/>
      <c r="AE831543" s="19"/>
      <c r="AF831543" s="19"/>
      <c r="AG831543" s="19"/>
      <c r="AH831543" s="19"/>
      <c r="AI831543" s="19"/>
      <c r="AJ831543" s="19"/>
      <c r="AK831543" s="19"/>
      <c r="AL831543" s="19"/>
      <c r="AM831543" s="19"/>
      <c r="AN831543" s="19"/>
      <c r="AO831543" s="19"/>
      <c r="AP831543"/>
    </row>
    <row r="831544" spans="1:42" s="116" customFormat="1" x14ac:dyDescent="0.3">
      <c r="A831544"/>
      <c r="B831544"/>
      <c r="C831544"/>
      <c r="D831544"/>
      <c r="E831544"/>
      <c r="F831544"/>
      <c r="G831544"/>
      <c r="H831544"/>
      <c r="I831544"/>
      <c r="J831544"/>
      <c r="K831544"/>
      <c r="L831544"/>
      <c r="M831544" s="115"/>
      <c r="N831544" s="115"/>
      <c r="O831544"/>
      <c r="P831544"/>
      <c r="Q831544"/>
      <c r="R831544" s="19"/>
      <c r="S831544" s="19"/>
      <c r="T831544"/>
      <c r="U831544" s="113"/>
      <c r="V831544" s="19"/>
      <c r="W831544" s="19"/>
      <c r="X831544" s="19"/>
      <c r="Y831544" s="19"/>
      <c r="Z831544" s="19"/>
      <c r="AA831544" s="19"/>
      <c r="AB831544" s="19"/>
      <c r="AC831544" s="19"/>
      <c r="AD831544" s="19"/>
      <c r="AE831544" s="19"/>
      <c r="AF831544" s="19"/>
      <c r="AG831544" s="19"/>
      <c r="AH831544" s="19"/>
      <c r="AI831544" s="19"/>
      <c r="AJ831544" s="19"/>
      <c r="AK831544" s="19"/>
      <c r="AL831544" s="19"/>
      <c r="AM831544" s="19"/>
      <c r="AN831544" s="19"/>
      <c r="AO831544" s="19"/>
      <c r="AP831544"/>
    </row>
    <row r="831545" spans="1:42" s="116" customFormat="1" x14ac:dyDescent="0.3">
      <c r="A831545"/>
      <c r="B831545"/>
      <c r="C831545"/>
      <c r="D831545"/>
      <c r="E831545"/>
      <c r="F831545"/>
      <c r="G831545"/>
      <c r="H831545"/>
      <c r="I831545"/>
      <c r="J831545"/>
      <c r="K831545"/>
      <c r="L831545"/>
      <c r="M831545" s="115"/>
      <c r="N831545" s="115"/>
      <c r="O831545"/>
      <c r="P831545"/>
      <c r="Q831545"/>
      <c r="R831545" s="19"/>
      <c r="S831545" s="19"/>
      <c r="T831545"/>
      <c r="U831545" s="113"/>
      <c r="V831545" s="19"/>
      <c r="W831545" s="19"/>
      <c r="X831545" s="19"/>
      <c r="Y831545" s="19"/>
      <c r="Z831545" s="19"/>
      <c r="AA831545" s="19"/>
      <c r="AB831545" s="19"/>
      <c r="AC831545" s="19"/>
      <c r="AD831545" s="19"/>
      <c r="AE831545" s="19"/>
      <c r="AF831545" s="19"/>
      <c r="AG831545" s="19"/>
      <c r="AH831545" s="19"/>
      <c r="AI831545" s="19"/>
      <c r="AJ831545" s="19"/>
      <c r="AK831545" s="19"/>
      <c r="AL831545" s="19"/>
      <c r="AM831545" s="19"/>
      <c r="AN831545" s="19"/>
      <c r="AO831545" s="19"/>
      <c r="AP831545"/>
    </row>
    <row r="831546" spans="1:42" s="116" customFormat="1" x14ac:dyDescent="0.3">
      <c r="A831546"/>
      <c r="B831546"/>
      <c r="C831546"/>
      <c r="D831546"/>
      <c r="E831546"/>
      <c r="F831546"/>
      <c r="G831546"/>
      <c r="H831546"/>
      <c r="I831546"/>
      <c r="J831546"/>
      <c r="K831546"/>
      <c r="L831546"/>
      <c r="M831546" s="115"/>
      <c r="N831546" s="115"/>
      <c r="O831546"/>
      <c r="P831546"/>
      <c r="Q831546"/>
      <c r="R831546" s="19"/>
      <c r="S831546" s="19"/>
      <c r="T831546"/>
      <c r="U831546" s="113"/>
      <c r="V831546" s="19"/>
      <c r="W831546" s="19"/>
      <c r="X831546" s="19"/>
      <c r="Y831546" s="19"/>
      <c r="Z831546" s="19"/>
      <c r="AA831546" s="19"/>
      <c r="AB831546" s="19"/>
      <c r="AC831546" s="19"/>
      <c r="AD831546" s="19"/>
      <c r="AE831546" s="19"/>
      <c r="AF831546" s="19"/>
      <c r="AG831546" s="19"/>
      <c r="AH831546" s="19"/>
      <c r="AI831546" s="19"/>
      <c r="AJ831546" s="19"/>
      <c r="AK831546" s="19"/>
      <c r="AL831546" s="19"/>
      <c r="AM831546" s="19"/>
      <c r="AN831546" s="19"/>
      <c r="AO831546" s="19"/>
      <c r="AP831546"/>
    </row>
    <row r="831547" spans="1:42" s="116" customFormat="1" x14ac:dyDescent="0.3">
      <c r="A831547"/>
      <c r="B831547"/>
      <c r="C831547"/>
      <c r="D831547"/>
      <c r="E831547"/>
      <c r="F831547"/>
      <c r="G831547"/>
      <c r="H831547"/>
      <c r="I831547"/>
      <c r="J831547"/>
      <c r="K831547"/>
      <c r="L831547"/>
      <c r="M831547" s="115"/>
      <c r="N831547" s="115"/>
      <c r="O831547"/>
      <c r="P831547"/>
      <c r="Q831547"/>
      <c r="R831547" s="19"/>
      <c r="S831547" s="19"/>
      <c r="T831547"/>
      <c r="U831547" s="113"/>
      <c r="V831547" s="19"/>
      <c r="W831547" s="19"/>
      <c r="X831547" s="19"/>
      <c r="Y831547" s="19"/>
      <c r="Z831547" s="19"/>
      <c r="AA831547" s="19"/>
      <c r="AB831547" s="19"/>
      <c r="AC831547" s="19"/>
      <c r="AD831547" s="19"/>
      <c r="AE831547" s="19"/>
      <c r="AF831547" s="19"/>
      <c r="AG831547" s="19"/>
      <c r="AH831547" s="19"/>
      <c r="AI831547" s="19"/>
      <c r="AJ831547" s="19"/>
      <c r="AK831547" s="19"/>
      <c r="AL831547" s="19"/>
      <c r="AM831547" s="19"/>
      <c r="AN831547" s="19"/>
      <c r="AO831547" s="19"/>
      <c r="AP831547"/>
    </row>
    <row r="831548" spans="1:42" s="116" customFormat="1" x14ac:dyDescent="0.3">
      <c r="A831548"/>
      <c r="B831548"/>
      <c r="C831548"/>
      <c r="D831548"/>
      <c r="E831548"/>
      <c r="F831548"/>
      <c r="G831548"/>
      <c r="H831548"/>
      <c r="I831548"/>
      <c r="J831548"/>
      <c r="K831548"/>
      <c r="L831548"/>
      <c r="M831548" s="115"/>
      <c r="N831548" s="115"/>
      <c r="O831548"/>
      <c r="P831548"/>
      <c r="Q831548"/>
      <c r="R831548" s="19"/>
      <c r="S831548" s="19"/>
      <c r="T831548"/>
      <c r="U831548" s="113"/>
      <c r="V831548" s="19"/>
      <c r="W831548" s="19"/>
      <c r="X831548" s="19"/>
      <c r="Y831548" s="19"/>
      <c r="Z831548" s="19"/>
      <c r="AA831548" s="19"/>
      <c r="AB831548" s="19"/>
      <c r="AC831548" s="19"/>
      <c r="AD831548" s="19"/>
      <c r="AE831548" s="19"/>
      <c r="AF831548" s="19"/>
      <c r="AG831548" s="19"/>
      <c r="AH831548" s="19"/>
      <c r="AI831548" s="19"/>
      <c r="AJ831548" s="19"/>
      <c r="AK831548" s="19"/>
      <c r="AL831548" s="19"/>
      <c r="AM831548" s="19"/>
      <c r="AN831548" s="19"/>
      <c r="AO831548" s="19"/>
      <c r="AP831548"/>
    </row>
    <row r="831549" spans="1:42" s="116" customFormat="1" x14ac:dyDescent="0.3">
      <c r="A831549"/>
      <c r="B831549"/>
      <c r="C831549"/>
      <c r="D831549"/>
      <c r="E831549"/>
      <c r="F831549"/>
      <c r="G831549"/>
      <c r="H831549"/>
      <c r="I831549"/>
      <c r="J831549"/>
      <c r="K831549"/>
      <c r="L831549"/>
      <c r="M831549" s="115"/>
      <c r="N831549" s="115"/>
      <c r="O831549"/>
      <c r="P831549"/>
      <c r="Q831549"/>
      <c r="R831549" s="19"/>
      <c r="S831549" s="19"/>
      <c r="T831549"/>
      <c r="U831549" s="113"/>
      <c r="V831549" s="19"/>
      <c r="W831549" s="19"/>
      <c r="X831549" s="19"/>
      <c r="Y831549" s="19"/>
      <c r="Z831549" s="19"/>
      <c r="AA831549" s="19"/>
      <c r="AB831549" s="19"/>
      <c r="AC831549" s="19"/>
      <c r="AD831549" s="19"/>
      <c r="AE831549" s="19"/>
      <c r="AF831549" s="19"/>
      <c r="AG831549" s="19"/>
      <c r="AH831549" s="19"/>
      <c r="AI831549" s="19"/>
      <c r="AJ831549" s="19"/>
      <c r="AK831549" s="19"/>
      <c r="AL831549" s="19"/>
      <c r="AM831549" s="19"/>
      <c r="AN831549" s="19"/>
      <c r="AO831549" s="19"/>
      <c r="AP831549"/>
    </row>
    <row r="831550" spans="1:42" s="116" customFormat="1" x14ac:dyDescent="0.3">
      <c r="A831550"/>
      <c r="B831550"/>
      <c r="C831550"/>
      <c r="D831550"/>
      <c r="E831550"/>
      <c r="F831550"/>
      <c r="G831550"/>
      <c r="H831550"/>
      <c r="I831550"/>
      <c r="J831550"/>
      <c r="K831550"/>
      <c r="L831550"/>
      <c r="M831550" s="115"/>
      <c r="N831550" s="115"/>
      <c r="O831550"/>
      <c r="P831550"/>
      <c r="Q831550"/>
      <c r="R831550" s="19"/>
      <c r="S831550" s="19"/>
      <c r="T831550"/>
      <c r="U831550" s="113"/>
      <c r="V831550" s="19"/>
      <c r="W831550" s="19"/>
      <c r="X831550" s="19"/>
      <c r="Y831550" s="19"/>
      <c r="Z831550" s="19"/>
      <c r="AA831550" s="19"/>
      <c r="AB831550" s="19"/>
      <c r="AC831550" s="19"/>
      <c r="AD831550" s="19"/>
      <c r="AE831550" s="19"/>
      <c r="AF831550" s="19"/>
      <c r="AG831550" s="19"/>
      <c r="AH831550" s="19"/>
      <c r="AI831550" s="19"/>
      <c r="AJ831550" s="19"/>
      <c r="AK831550" s="19"/>
      <c r="AL831550" s="19"/>
      <c r="AM831550" s="19"/>
      <c r="AN831550" s="19"/>
      <c r="AO831550" s="19"/>
      <c r="AP831550"/>
    </row>
    <row r="831551" spans="1:42" s="116" customFormat="1" x14ac:dyDescent="0.3">
      <c r="A831551"/>
      <c r="B831551"/>
      <c r="C831551"/>
      <c r="D831551"/>
      <c r="E831551"/>
      <c r="F831551"/>
      <c r="G831551"/>
      <c r="H831551"/>
      <c r="I831551"/>
      <c r="J831551"/>
      <c r="K831551"/>
      <c r="L831551"/>
      <c r="M831551" s="115"/>
      <c r="N831551" s="115"/>
      <c r="O831551"/>
      <c r="P831551"/>
      <c r="Q831551"/>
      <c r="R831551" s="19"/>
      <c r="S831551" s="19"/>
      <c r="T831551"/>
      <c r="U831551" s="113"/>
      <c r="V831551" s="19"/>
      <c r="W831551" s="19"/>
      <c r="X831551" s="19"/>
      <c r="Y831551" s="19"/>
      <c r="Z831551" s="19"/>
      <c r="AA831551" s="19"/>
      <c r="AB831551" s="19"/>
      <c r="AC831551" s="19"/>
      <c r="AD831551" s="19"/>
      <c r="AE831551" s="19"/>
      <c r="AF831551" s="19"/>
      <c r="AG831551" s="19"/>
      <c r="AH831551" s="19"/>
      <c r="AI831551" s="19"/>
      <c r="AJ831551" s="19"/>
      <c r="AK831551" s="19"/>
      <c r="AL831551" s="19"/>
      <c r="AM831551" s="19"/>
      <c r="AN831551" s="19"/>
      <c r="AO831551" s="19"/>
      <c r="AP831551"/>
    </row>
    <row r="831552" spans="1:42" s="116" customFormat="1" x14ac:dyDescent="0.3">
      <c r="A831552"/>
      <c r="B831552"/>
      <c r="C831552"/>
      <c r="D831552"/>
      <c r="E831552"/>
      <c r="F831552"/>
      <c r="G831552"/>
      <c r="H831552"/>
      <c r="I831552"/>
      <c r="J831552"/>
      <c r="K831552"/>
      <c r="L831552"/>
      <c r="M831552" s="115"/>
      <c r="N831552" s="115"/>
      <c r="O831552"/>
      <c r="P831552"/>
      <c r="Q831552"/>
      <c r="R831552" s="19"/>
      <c r="S831552" s="19"/>
      <c r="T831552"/>
      <c r="U831552" s="113"/>
      <c r="V831552" s="19"/>
      <c r="W831552" s="19"/>
      <c r="X831552" s="19"/>
      <c r="Y831552" s="19"/>
      <c r="Z831552" s="19"/>
      <c r="AA831552" s="19"/>
      <c r="AB831552" s="19"/>
      <c r="AC831552" s="19"/>
      <c r="AD831552" s="19"/>
      <c r="AE831552" s="19"/>
      <c r="AF831552" s="19"/>
      <c r="AG831552" s="19"/>
      <c r="AH831552" s="19"/>
      <c r="AI831552" s="19"/>
      <c r="AJ831552" s="19"/>
      <c r="AK831552" s="19"/>
      <c r="AL831552" s="19"/>
      <c r="AM831552" s="19"/>
      <c r="AN831552" s="19"/>
      <c r="AO831552" s="19"/>
      <c r="AP831552"/>
    </row>
    <row r="831553" spans="1:42" s="116" customFormat="1" x14ac:dyDescent="0.3">
      <c r="A831553"/>
      <c r="B831553"/>
      <c r="C831553"/>
      <c r="D831553"/>
      <c r="E831553"/>
      <c r="F831553"/>
      <c r="G831553"/>
      <c r="H831553"/>
      <c r="I831553"/>
      <c r="J831553"/>
      <c r="K831553"/>
      <c r="L831553"/>
      <c r="M831553" s="115"/>
      <c r="N831553" s="115"/>
      <c r="O831553"/>
      <c r="P831553"/>
      <c r="Q831553"/>
      <c r="R831553" s="19"/>
      <c r="S831553" s="19"/>
      <c r="T831553"/>
      <c r="U831553" s="113"/>
      <c r="V831553" s="19"/>
      <c r="W831553" s="19"/>
      <c r="X831553" s="19"/>
      <c r="Y831553" s="19"/>
      <c r="Z831553" s="19"/>
      <c r="AA831553" s="19"/>
      <c r="AB831553" s="19"/>
      <c r="AC831553" s="19"/>
      <c r="AD831553" s="19"/>
      <c r="AE831553" s="19"/>
      <c r="AF831553" s="19"/>
      <c r="AG831553" s="19"/>
      <c r="AH831553" s="19"/>
      <c r="AI831553" s="19"/>
      <c r="AJ831553" s="19"/>
      <c r="AK831553" s="19"/>
      <c r="AL831553" s="19"/>
      <c r="AM831553" s="19"/>
      <c r="AN831553" s="19"/>
      <c r="AO831553" s="19"/>
      <c r="AP831553"/>
    </row>
    <row r="831554" spans="1:42" s="116" customFormat="1" x14ac:dyDescent="0.3">
      <c r="A831554"/>
      <c r="B831554"/>
      <c r="C831554"/>
      <c r="D831554"/>
      <c r="E831554"/>
      <c r="F831554"/>
      <c r="G831554"/>
      <c r="H831554"/>
      <c r="I831554"/>
      <c r="J831554"/>
      <c r="K831554"/>
      <c r="L831554"/>
      <c r="M831554" s="115"/>
      <c r="N831554" s="115"/>
      <c r="O831554"/>
      <c r="P831554"/>
      <c r="Q831554"/>
      <c r="R831554" s="19"/>
      <c r="S831554" s="19"/>
      <c r="T831554"/>
      <c r="U831554" s="113"/>
      <c r="V831554" s="19"/>
      <c r="W831554" s="19"/>
      <c r="X831554" s="19"/>
      <c r="Y831554" s="19"/>
      <c r="Z831554" s="19"/>
      <c r="AA831554" s="19"/>
      <c r="AB831554" s="19"/>
      <c r="AC831554" s="19"/>
      <c r="AD831554" s="19"/>
      <c r="AE831554" s="19"/>
      <c r="AF831554" s="19"/>
      <c r="AG831554" s="19"/>
      <c r="AH831554" s="19"/>
      <c r="AI831554" s="19"/>
      <c r="AJ831554" s="19"/>
      <c r="AK831554" s="19"/>
      <c r="AL831554" s="19"/>
      <c r="AM831554" s="19"/>
      <c r="AN831554" s="19"/>
      <c r="AO831554" s="19"/>
      <c r="AP831554"/>
    </row>
    <row r="831555" spans="1:42" s="116" customFormat="1" x14ac:dyDescent="0.3">
      <c r="A831555"/>
      <c r="B831555"/>
      <c r="C831555"/>
      <c r="D831555"/>
      <c r="E831555"/>
      <c r="F831555"/>
      <c r="G831555"/>
      <c r="H831555"/>
      <c r="I831555"/>
      <c r="J831555"/>
      <c r="K831555"/>
      <c r="L831555"/>
      <c r="M831555" s="115"/>
      <c r="N831555" s="115"/>
      <c r="O831555"/>
      <c r="P831555"/>
      <c r="Q831555"/>
      <c r="R831555" s="19"/>
      <c r="S831555" s="19"/>
      <c r="T831555"/>
      <c r="U831555" s="113"/>
      <c r="V831555" s="19"/>
      <c r="W831555" s="19"/>
      <c r="X831555" s="19"/>
      <c r="Y831555" s="19"/>
      <c r="Z831555" s="19"/>
      <c r="AA831555" s="19"/>
      <c r="AB831555" s="19"/>
      <c r="AC831555" s="19"/>
      <c r="AD831555" s="19"/>
      <c r="AE831555" s="19"/>
      <c r="AF831555" s="19"/>
      <c r="AG831555" s="19"/>
      <c r="AH831555" s="19"/>
      <c r="AI831555" s="19"/>
      <c r="AJ831555" s="19"/>
      <c r="AK831555" s="19"/>
      <c r="AL831555" s="19"/>
      <c r="AM831555" s="19"/>
      <c r="AN831555" s="19"/>
      <c r="AO831555" s="19"/>
      <c r="AP831555"/>
    </row>
    <row r="831556" spans="1:42" s="116" customFormat="1" x14ac:dyDescent="0.3">
      <c r="A831556"/>
      <c r="B831556"/>
      <c r="C831556"/>
      <c r="D831556"/>
      <c r="E831556"/>
      <c r="F831556"/>
      <c r="G831556"/>
      <c r="H831556"/>
      <c r="I831556"/>
      <c r="J831556"/>
      <c r="K831556"/>
      <c r="L831556"/>
      <c r="M831556" s="115"/>
      <c r="N831556" s="115"/>
      <c r="O831556"/>
      <c r="P831556"/>
      <c r="Q831556"/>
      <c r="R831556" s="19"/>
      <c r="S831556" s="19"/>
      <c r="T831556"/>
      <c r="U831556" s="113"/>
      <c r="V831556" s="19"/>
      <c r="W831556" s="19"/>
      <c r="X831556" s="19"/>
      <c r="Y831556" s="19"/>
      <c r="Z831556" s="19"/>
      <c r="AA831556" s="19"/>
      <c r="AB831556" s="19"/>
      <c r="AC831556" s="19"/>
      <c r="AD831556" s="19"/>
      <c r="AE831556" s="19"/>
      <c r="AF831556" s="19"/>
      <c r="AG831556" s="19"/>
      <c r="AH831556" s="19"/>
      <c r="AI831556" s="19"/>
      <c r="AJ831556" s="19"/>
      <c r="AK831556" s="19"/>
      <c r="AL831556" s="19"/>
      <c r="AM831556" s="19"/>
      <c r="AN831556" s="19"/>
      <c r="AO831556" s="19"/>
      <c r="AP831556"/>
    </row>
    <row r="831557" spans="1:42" s="116" customFormat="1" x14ac:dyDescent="0.3">
      <c r="A831557"/>
      <c r="B831557"/>
      <c r="C831557"/>
      <c r="D831557"/>
      <c r="E831557"/>
      <c r="F831557"/>
      <c r="G831557"/>
      <c r="H831557"/>
      <c r="I831557"/>
      <c r="J831557"/>
      <c r="K831557"/>
      <c r="L831557"/>
      <c r="M831557" s="115"/>
      <c r="N831557" s="115"/>
      <c r="O831557"/>
      <c r="P831557"/>
      <c r="Q831557"/>
      <c r="R831557" s="19"/>
      <c r="S831557" s="19"/>
      <c r="T831557"/>
      <c r="U831557" s="113"/>
      <c r="V831557" s="19"/>
      <c r="W831557" s="19"/>
      <c r="X831557" s="19"/>
      <c r="Y831557" s="19"/>
      <c r="Z831557" s="19"/>
      <c r="AA831557" s="19"/>
      <c r="AB831557" s="19"/>
      <c r="AC831557" s="19"/>
      <c r="AD831557" s="19"/>
      <c r="AE831557" s="19"/>
      <c r="AF831557" s="19"/>
      <c r="AG831557" s="19"/>
      <c r="AH831557" s="19"/>
      <c r="AI831557" s="19"/>
      <c r="AJ831557" s="19"/>
      <c r="AK831557" s="19"/>
      <c r="AL831557" s="19"/>
      <c r="AM831557" s="19"/>
      <c r="AN831557" s="19"/>
      <c r="AO831557" s="19"/>
      <c r="AP831557"/>
    </row>
    <row r="831558" spans="1:42" s="116" customFormat="1" x14ac:dyDescent="0.3">
      <c r="A831558"/>
      <c r="B831558"/>
      <c r="C831558"/>
      <c r="D831558"/>
      <c r="E831558"/>
      <c r="F831558"/>
      <c r="G831558"/>
      <c r="H831558"/>
      <c r="I831558"/>
      <c r="J831558"/>
      <c r="K831558"/>
      <c r="L831558"/>
      <c r="M831558" s="115"/>
      <c r="N831558" s="115"/>
      <c r="O831558"/>
      <c r="P831558"/>
      <c r="Q831558"/>
      <c r="R831558" s="19"/>
      <c r="S831558" s="19"/>
      <c r="T831558"/>
      <c r="U831558" s="113"/>
      <c r="V831558" s="19"/>
      <c r="W831558" s="19"/>
      <c r="X831558" s="19"/>
      <c r="Y831558" s="19"/>
      <c r="Z831558" s="19"/>
      <c r="AA831558" s="19"/>
      <c r="AB831558" s="19"/>
      <c r="AC831558" s="19"/>
      <c r="AD831558" s="19"/>
      <c r="AE831558" s="19"/>
      <c r="AF831558" s="19"/>
      <c r="AG831558" s="19"/>
      <c r="AH831558" s="19"/>
      <c r="AI831558" s="19"/>
      <c r="AJ831558" s="19"/>
      <c r="AK831558" s="19"/>
      <c r="AL831558" s="19"/>
      <c r="AM831558" s="19"/>
      <c r="AN831558" s="19"/>
      <c r="AO831558" s="19"/>
      <c r="AP831558"/>
    </row>
    <row r="831559" spans="1:42" s="116" customFormat="1" x14ac:dyDescent="0.3">
      <c r="A831559"/>
      <c r="B831559"/>
      <c r="C831559"/>
      <c r="D831559"/>
      <c r="E831559"/>
      <c r="F831559"/>
      <c r="G831559"/>
      <c r="H831559"/>
      <c r="I831559"/>
      <c r="J831559"/>
      <c r="K831559"/>
      <c r="L831559"/>
      <c r="M831559" s="115"/>
      <c r="N831559" s="115"/>
      <c r="O831559"/>
      <c r="P831559"/>
      <c r="Q831559"/>
      <c r="R831559" s="19"/>
      <c r="S831559" s="19"/>
      <c r="T831559"/>
      <c r="U831559" s="113"/>
      <c r="V831559" s="19"/>
      <c r="W831559" s="19"/>
      <c r="X831559" s="19"/>
      <c r="Y831559" s="19"/>
      <c r="Z831559" s="19"/>
      <c r="AA831559" s="19"/>
      <c r="AB831559" s="19"/>
      <c r="AC831559" s="19"/>
      <c r="AD831559" s="19"/>
      <c r="AE831559" s="19"/>
      <c r="AF831559" s="19"/>
      <c r="AG831559" s="19"/>
      <c r="AH831559" s="19"/>
      <c r="AI831559" s="19"/>
      <c r="AJ831559" s="19"/>
      <c r="AK831559" s="19"/>
      <c r="AL831559" s="19"/>
      <c r="AM831559" s="19"/>
      <c r="AN831559" s="19"/>
      <c r="AO831559" s="19"/>
      <c r="AP831559"/>
    </row>
    <row r="831560" spans="1:42" s="116" customFormat="1" x14ac:dyDescent="0.3">
      <c r="A831560"/>
      <c r="B831560"/>
      <c r="C831560"/>
      <c r="D831560"/>
      <c r="E831560"/>
      <c r="F831560"/>
      <c r="G831560"/>
      <c r="H831560"/>
      <c r="I831560"/>
      <c r="J831560"/>
      <c r="K831560"/>
      <c r="L831560"/>
      <c r="M831560" s="115"/>
      <c r="N831560" s="115"/>
      <c r="O831560"/>
      <c r="P831560"/>
      <c r="Q831560"/>
      <c r="R831560" s="19"/>
      <c r="S831560" s="19"/>
      <c r="T831560"/>
      <c r="U831560" s="113"/>
      <c r="V831560" s="19"/>
      <c r="W831560" s="19"/>
      <c r="X831560" s="19"/>
      <c r="Y831560" s="19"/>
      <c r="Z831560" s="19"/>
      <c r="AA831560" s="19"/>
      <c r="AB831560" s="19"/>
      <c r="AC831560" s="19"/>
      <c r="AD831560" s="19"/>
      <c r="AE831560" s="19"/>
      <c r="AF831560" s="19"/>
      <c r="AG831560" s="19"/>
      <c r="AH831560" s="19"/>
      <c r="AI831560" s="19"/>
      <c r="AJ831560" s="19"/>
      <c r="AK831560" s="19"/>
      <c r="AL831560" s="19"/>
      <c r="AM831560" s="19"/>
      <c r="AN831560" s="19"/>
      <c r="AO831560" s="19"/>
      <c r="AP831560"/>
    </row>
    <row r="831561" spans="1:42" s="116" customFormat="1" x14ac:dyDescent="0.3">
      <c r="A831561"/>
      <c r="B831561"/>
      <c r="C831561"/>
      <c r="D831561"/>
      <c r="E831561"/>
      <c r="F831561"/>
      <c r="G831561"/>
      <c r="H831561"/>
      <c r="I831561"/>
      <c r="J831561"/>
      <c r="K831561"/>
      <c r="L831561"/>
      <c r="M831561" s="115"/>
      <c r="N831561" s="115"/>
      <c r="O831561"/>
      <c r="P831561"/>
      <c r="Q831561"/>
      <c r="R831561" s="19"/>
      <c r="S831561" s="19"/>
      <c r="T831561"/>
      <c r="U831561" s="113"/>
      <c r="V831561" s="19"/>
      <c r="W831561" s="19"/>
      <c r="X831561" s="19"/>
      <c r="Y831561" s="19"/>
      <c r="Z831561" s="19"/>
      <c r="AA831561" s="19"/>
      <c r="AB831561" s="19"/>
      <c r="AC831561" s="19"/>
      <c r="AD831561" s="19"/>
      <c r="AE831561" s="19"/>
      <c r="AF831561" s="19"/>
      <c r="AG831561" s="19"/>
      <c r="AH831561" s="19"/>
      <c r="AI831561" s="19"/>
      <c r="AJ831561" s="19"/>
      <c r="AK831561" s="19"/>
      <c r="AL831561" s="19"/>
      <c r="AM831561" s="19"/>
      <c r="AN831561" s="19"/>
      <c r="AO831561" s="19"/>
      <c r="AP831561"/>
    </row>
    <row r="831562" spans="1:42" s="116" customFormat="1" x14ac:dyDescent="0.3">
      <c r="A831562"/>
      <c r="B831562"/>
      <c r="C831562"/>
      <c r="D831562"/>
      <c r="E831562"/>
      <c r="F831562"/>
      <c r="G831562"/>
      <c r="H831562"/>
      <c r="I831562"/>
      <c r="J831562"/>
      <c r="K831562"/>
      <c r="L831562"/>
      <c r="M831562" s="115"/>
      <c r="N831562" s="115"/>
      <c r="O831562"/>
      <c r="P831562"/>
      <c r="Q831562"/>
      <c r="R831562" s="19"/>
      <c r="S831562" s="19"/>
      <c r="T831562"/>
      <c r="U831562" s="113"/>
      <c r="V831562" s="19"/>
      <c r="W831562" s="19"/>
      <c r="X831562" s="19"/>
      <c r="Y831562" s="19"/>
      <c r="Z831562" s="19"/>
      <c r="AA831562" s="19"/>
      <c r="AB831562" s="19"/>
      <c r="AC831562" s="19"/>
      <c r="AD831562" s="19"/>
      <c r="AE831562" s="19"/>
      <c r="AF831562" s="19"/>
      <c r="AG831562" s="19"/>
      <c r="AH831562" s="19"/>
      <c r="AI831562" s="19"/>
      <c r="AJ831562" s="19"/>
      <c r="AK831562" s="19"/>
      <c r="AL831562" s="19"/>
      <c r="AM831562" s="19"/>
      <c r="AN831562" s="19"/>
      <c r="AO831562" s="19"/>
      <c r="AP831562"/>
    </row>
    <row r="831563" spans="1:42" s="116" customFormat="1" x14ac:dyDescent="0.3">
      <c r="A831563"/>
      <c r="B831563"/>
      <c r="C831563"/>
      <c r="D831563"/>
      <c r="E831563"/>
      <c r="F831563"/>
      <c r="G831563"/>
      <c r="H831563"/>
      <c r="I831563"/>
      <c r="J831563"/>
      <c r="K831563"/>
      <c r="L831563"/>
      <c r="M831563" s="115"/>
      <c r="N831563" s="115"/>
      <c r="O831563"/>
      <c r="P831563"/>
      <c r="Q831563"/>
      <c r="R831563" s="19"/>
      <c r="S831563" s="19"/>
      <c r="T831563"/>
      <c r="U831563" s="113"/>
      <c r="V831563" s="19"/>
      <c r="W831563" s="19"/>
      <c r="X831563" s="19"/>
      <c r="Y831563" s="19"/>
      <c r="Z831563" s="19"/>
      <c r="AA831563" s="19"/>
      <c r="AB831563" s="19"/>
      <c r="AC831563" s="19"/>
      <c r="AD831563" s="19"/>
      <c r="AE831563" s="19"/>
      <c r="AF831563" s="19"/>
      <c r="AG831563" s="19"/>
      <c r="AH831563" s="19"/>
      <c r="AI831563" s="19"/>
      <c r="AJ831563" s="19"/>
      <c r="AK831563" s="19"/>
      <c r="AL831563" s="19"/>
      <c r="AM831563" s="19"/>
      <c r="AN831563" s="19"/>
      <c r="AO831563" s="19"/>
      <c r="AP831563"/>
    </row>
    <row r="831564" spans="1:42" s="116" customFormat="1" x14ac:dyDescent="0.3">
      <c r="A831564"/>
      <c r="B831564"/>
      <c r="C831564"/>
      <c r="D831564"/>
      <c r="E831564"/>
      <c r="F831564"/>
      <c r="G831564"/>
      <c r="H831564"/>
      <c r="I831564"/>
      <c r="J831564"/>
      <c r="K831564"/>
      <c r="L831564"/>
      <c r="M831564" s="115"/>
      <c r="N831564" s="115"/>
      <c r="O831564"/>
      <c r="P831564"/>
      <c r="Q831564"/>
      <c r="R831564" s="19"/>
      <c r="S831564" s="19"/>
      <c r="T831564"/>
      <c r="U831564" s="113"/>
      <c r="V831564" s="19"/>
      <c r="W831564" s="19"/>
      <c r="X831564" s="19"/>
      <c r="Y831564" s="19"/>
      <c r="Z831564" s="19"/>
      <c r="AA831564" s="19"/>
      <c r="AB831564" s="19"/>
      <c r="AC831564" s="19"/>
      <c r="AD831564" s="19"/>
      <c r="AE831564" s="19"/>
      <c r="AF831564" s="19"/>
      <c r="AG831564" s="19"/>
      <c r="AH831564" s="19"/>
      <c r="AI831564" s="19"/>
      <c r="AJ831564" s="19"/>
      <c r="AK831564" s="19"/>
      <c r="AL831564" s="19"/>
      <c r="AM831564" s="19"/>
      <c r="AN831564" s="19"/>
      <c r="AO831564" s="19"/>
      <c r="AP831564"/>
    </row>
    <row r="831565" spans="1:42" s="116" customFormat="1" x14ac:dyDescent="0.3">
      <c r="A831565"/>
      <c r="B831565"/>
      <c r="C831565"/>
      <c r="D831565"/>
      <c r="E831565"/>
      <c r="F831565"/>
      <c r="G831565"/>
      <c r="H831565"/>
      <c r="I831565"/>
      <c r="J831565"/>
      <c r="K831565"/>
      <c r="L831565"/>
      <c r="M831565" s="115"/>
      <c r="N831565" s="115"/>
      <c r="O831565"/>
      <c r="P831565"/>
      <c r="Q831565"/>
      <c r="R831565" s="19"/>
      <c r="S831565" s="19"/>
      <c r="T831565"/>
      <c r="U831565" s="113"/>
      <c r="V831565" s="19"/>
      <c r="W831565" s="19"/>
      <c r="X831565" s="19"/>
      <c r="Y831565" s="19"/>
      <c r="Z831565" s="19"/>
      <c r="AA831565" s="19"/>
      <c r="AB831565" s="19"/>
      <c r="AC831565" s="19"/>
      <c r="AD831565" s="19"/>
      <c r="AE831565" s="19"/>
      <c r="AF831565" s="19"/>
      <c r="AG831565" s="19"/>
      <c r="AH831565" s="19"/>
      <c r="AI831565" s="19"/>
      <c r="AJ831565" s="19"/>
      <c r="AK831565" s="19"/>
      <c r="AL831565" s="19"/>
      <c r="AM831565" s="19"/>
      <c r="AN831565" s="19"/>
      <c r="AO831565" s="19"/>
      <c r="AP831565"/>
    </row>
    <row r="831566" spans="1:42" s="116" customFormat="1" x14ac:dyDescent="0.3">
      <c r="A831566"/>
      <c r="B831566"/>
      <c r="C831566"/>
      <c r="D831566"/>
      <c r="E831566"/>
      <c r="F831566"/>
      <c r="G831566"/>
      <c r="H831566"/>
      <c r="I831566"/>
      <c r="J831566"/>
      <c r="K831566"/>
      <c r="L831566"/>
      <c r="M831566" s="115"/>
      <c r="N831566" s="115"/>
      <c r="O831566"/>
      <c r="P831566"/>
      <c r="Q831566"/>
      <c r="R831566" s="19"/>
      <c r="S831566" s="19"/>
      <c r="T831566"/>
      <c r="U831566" s="113"/>
      <c r="V831566" s="19"/>
      <c r="W831566" s="19"/>
      <c r="X831566" s="19"/>
      <c r="Y831566" s="19"/>
      <c r="Z831566" s="19"/>
      <c r="AA831566" s="19"/>
      <c r="AB831566" s="19"/>
      <c r="AC831566" s="19"/>
      <c r="AD831566" s="19"/>
      <c r="AE831566" s="19"/>
      <c r="AF831566" s="19"/>
      <c r="AG831566" s="19"/>
      <c r="AH831566" s="19"/>
      <c r="AI831566" s="19"/>
      <c r="AJ831566" s="19"/>
      <c r="AK831566" s="19"/>
      <c r="AL831566" s="19"/>
      <c r="AM831566" s="19"/>
      <c r="AN831566" s="19"/>
      <c r="AO831566" s="19"/>
      <c r="AP831566"/>
    </row>
    <row r="831567" spans="1:42" s="116" customFormat="1" x14ac:dyDescent="0.3">
      <c r="A831567"/>
      <c r="B831567"/>
      <c r="C831567"/>
      <c r="D831567"/>
      <c r="E831567"/>
      <c r="F831567"/>
      <c r="G831567"/>
      <c r="H831567"/>
      <c r="I831567"/>
      <c r="J831567"/>
      <c r="K831567"/>
      <c r="L831567"/>
      <c r="M831567" s="115"/>
      <c r="N831567" s="115"/>
      <c r="O831567"/>
      <c r="P831567"/>
      <c r="Q831567"/>
      <c r="R831567" s="19"/>
      <c r="S831567" s="19"/>
      <c r="T831567"/>
      <c r="U831567" s="113"/>
      <c r="V831567" s="19"/>
      <c r="W831567" s="19"/>
      <c r="X831567" s="19"/>
      <c r="Y831567" s="19"/>
      <c r="Z831567" s="19"/>
      <c r="AA831567" s="19"/>
      <c r="AB831567" s="19"/>
      <c r="AC831567" s="19"/>
      <c r="AD831567" s="19"/>
      <c r="AE831567" s="19"/>
      <c r="AF831567" s="19"/>
      <c r="AG831567" s="19"/>
      <c r="AH831567" s="19"/>
      <c r="AI831567" s="19"/>
      <c r="AJ831567" s="19"/>
      <c r="AK831567" s="19"/>
      <c r="AL831567" s="19"/>
      <c r="AM831567" s="19"/>
      <c r="AN831567" s="19"/>
      <c r="AO831567" s="19"/>
      <c r="AP831567"/>
    </row>
    <row r="831568" spans="1:42" s="116" customFormat="1" x14ac:dyDescent="0.3">
      <c r="A831568"/>
      <c r="B831568"/>
      <c r="C831568"/>
      <c r="D831568"/>
      <c r="E831568"/>
      <c r="F831568"/>
      <c r="G831568"/>
      <c r="H831568"/>
      <c r="I831568"/>
      <c r="J831568"/>
      <c r="K831568"/>
      <c r="L831568"/>
      <c r="M831568" s="115"/>
      <c r="N831568" s="115"/>
      <c r="O831568"/>
      <c r="P831568"/>
      <c r="Q831568"/>
      <c r="R831568" s="19"/>
      <c r="S831568" s="19"/>
      <c r="T831568"/>
      <c r="U831568" s="113"/>
      <c r="V831568" s="19"/>
      <c r="W831568" s="19"/>
      <c r="X831568" s="19"/>
      <c r="Y831568" s="19"/>
      <c r="Z831568" s="19"/>
      <c r="AA831568" s="19"/>
      <c r="AB831568" s="19"/>
      <c r="AC831568" s="19"/>
      <c r="AD831568" s="19"/>
      <c r="AE831568" s="19"/>
      <c r="AF831568" s="19"/>
      <c r="AG831568" s="19"/>
      <c r="AH831568" s="19"/>
      <c r="AI831568" s="19"/>
      <c r="AJ831568" s="19"/>
      <c r="AK831568" s="19"/>
      <c r="AL831568" s="19"/>
      <c r="AM831568" s="19"/>
      <c r="AN831568" s="19"/>
      <c r="AO831568" s="19"/>
      <c r="AP831568"/>
    </row>
    <row r="831569" spans="1:42" s="116" customFormat="1" x14ac:dyDescent="0.3">
      <c r="A831569"/>
      <c r="B831569"/>
      <c r="C831569"/>
      <c r="D831569"/>
      <c r="E831569"/>
      <c r="F831569"/>
      <c r="G831569"/>
      <c r="H831569"/>
      <c r="I831569"/>
      <c r="J831569"/>
      <c r="K831569"/>
      <c r="L831569"/>
      <c r="M831569" s="115"/>
      <c r="N831569" s="115"/>
      <c r="O831569"/>
      <c r="P831569"/>
      <c r="Q831569"/>
      <c r="R831569" s="19"/>
      <c r="S831569" s="19"/>
      <c r="T831569"/>
      <c r="U831569" s="113"/>
      <c r="V831569" s="19"/>
      <c r="W831569" s="19"/>
      <c r="X831569" s="19"/>
      <c r="Y831569" s="19"/>
      <c r="Z831569" s="19"/>
      <c r="AA831569" s="19"/>
      <c r="AB831569" s="19"/>
      <c r="AC831569" s="19"/>
      <c r="AD831569" s="19"/>
      <c r="AE831569" s="19"/>
      <c r="AF831569" s="19"/>
      <c r="AG831569" s="19"/>
      <c r="AH831569" s="19"/>
      <c r="AI831569" s="19"/>
      <c r="AJ831569" s="19"/>
      <c r="AK831569" s="19"/>
      <c r="AL831569" s="19"/>
      <c r="AM831569" s="19"/>
      <c r="AN831569" s="19"/>
      <c r="AO831569" s="19"/>
      <c r="AP831569"/>
    </row>
    <row r="831570" spans="1:42" s="116" customFormat="1" x14ac:dyDescent="0.3">
      <c r="A831570"/>
      <c r="B831570"/>
      <c r="C831570"/>
      <c r="D831570"/>
      <c r="E831570"/>
      <c r="F831570"/>
      <c r="G831570"/>
      <c r="H831570"/>
      <c r="I831570"/>
      <c r="J831570"/>
      <c r="K831570"/>
      <c r="L831570"/>
      <c r="M831570" s="115"/>
      <c r="N831570" s="115"/>
      <c r="O831570"/>
      <c r="P831570"/>
      <c r="Q831570"/>
      <c r="R831570" s="19"/>
      <c r="S831570" s="19"/>
      <c r="T831570"/>
      <c r="U831570" s="113"/>
      <c r="V831570" s="19"/>
      <c r="W831570" s="19"/>
      <c r="X831570" s="19"/>
      <c r="Y831570" s="19"/>
      <c r="Z831570" s="19"/>
      <c r="AA831570" s="19"/>
      <c r="AB831570" s="19"/>
      <c r="AC831570" s="19"/>
      <c r="AD831570" s="19"/>
      <c r="AE831570" s="19"/>
      <c r="AF831570" s="19"/>
      <c r="AG831570" s="19"/>
      <c r="AH831570" s="19"/>
      <c r="AI831570" s="19"/>
      <c r="AJ831570" s="19"/>
      <c r="AK831570" s="19"/>
      <c r="AL831570" s="19"/>
      <c r="AM831570" s="19"/>
      <c r="AN831570" s="19"/>
      <c r="AO831570" s="19"/>
      <c r="AP831570"/>
    </row>
    <row r="831571" spans="1:42" s="116" customFormat="1" x14ac:dyDescent="0.3">
      <c r="A831571"/>
      <c r="B831571"/>
      <c r="C831571"/>
      <c r="D831571"/>
      <c r="E831571"/>
      <c r="F831571"/>
      <c r="G831571"/>
      <c r="H831571"/>
      <c r="I831571"/>
      <c r="J831571"/>
      <c r="K831571"/>
      <c r="L831571"/>
      <c r="M831571" s="115"/>
      <c r="N831571" s="115"/>
      <c r="O831571"/>
      <c r="P831571"/>
      <c r="Q831571"/>
      <c r="R831571" s="19"/>
      <c r="S831571" s="19"/>
      <c r="T831571"/>
      <c r="U831571" s="113"/>
      <c r="V831571" s="19"/>
      <c r="W831571" s="19"/>
      <c r="X831571" s="19"/>
      <c r="Y831571" s="19"/>
      <c r="Z831571" s="19"/>
      <c r="AA831571" s="19"/>
      <c r="AB831571" s="19"/>
      <c r="AC831571" s="19"/>
      <c r="AD831571" s="19"/>
      <c r="AE831571" s="19"/>
      <c r="AF831571" s="19"/>
      <c r="AG831571" s="19"/>
      <c r="AH831571" s="19"/>
      <c r="AI831571" s="19"/>
      <c r="AJ831571" s="19"/>
      <c r="AK831571" s="19"/>
      <c r="AL831571" s="19"/>
      <c r="AM831571" s="19"/>
      <c r="AN831571" s="19"/>
      <c r="AO831571" s="19"/>
      <c r="AP831571"/>
    </row>
    <row r="831572" spans="1:42" s="116" customFormat="1" x14ac:dyDescent="0.3">
      <c r="A831572"/>
      <c r="B831572"/>
      <c r="C831572"/>
      <c r="D831572"/>
      <c r="E831572"/>
      <c r="F831572"/>
      <c r="G831572"/>
      <c r="H831572"/>
      <c r="I831572"/>
      <c r="J831572"/>
      <c r="K831572"/>
      <c r="L831572"/>
      <c r="M831572" s="115"/>
      <c r="N831572" s="115"/>
      <c r="O831572"/>
      <c r="P831572"/>
      <c r="Q831572"/>
      <c r="R831572" s="19"/>
      <c r="S831572" s="19"/>
      <c r="T831572"/>
      <c r="U831572" s="113"/>
      <c r="V831572" s="19"/>
      <c r="W831572" s="19"/>
      <c r="X831572" s="19"/>
      <c r="Y831572" s="19"/>
      <c r="Z831572" s="19"/>
      <c r="AA831572" s="19"/>
      <c r="AB831572" s="19"/>
      <c r="AC831572" s="19"/>
      <c r="AD831572" s="19"/>
      <c r="AE831572" s="19"/>
      <c r="AF831572" s="19"/>
      <c r="AG831572" s="19"/>
      <c r="AH831572" s="19"/>
      <c r="AI831572" s="19"/>
      <c r="AJ831572" s="19"/>
      <c r="AK831572" s="19"/>
      <c r="AL831572" s="19"/>
      <c r="AM831572" s="19"/>
      <c r="AN831572" s="19"/>
      <c r="AO831572" s="19"/>
      <c r="AP831572"/>
    </row>
    <row r="831573" spans="1:42" s="116" customFormat="1" x14ac:dyDescent="0.3">
      <c r="A831573"/>
      <c r="B831573"/>
      <c r="C831573"/>
      <c r="D831573"/>
      <c r="E831573"/>
      <c r="F831573"/>
      <c r="G831573"/>
      <c r="H831573"/>
      <c r="I831573"/>
      <c r="J831573"/>
      <c r="K831573"/>
      <c r="L831573"/>
      <c r="M831573" s="115"/>
      <c r="N831573" s="115"/>
      <c r="O831573"/>
      <c r="P831573"/>
      <c r="Q831573"/>
      <c r="R831573" s="19"/>
      <c r="S831573" s="19"/>
      <c r="T831573"/>
      <c r="U831573" s="113"/>
      <c r="V831573" s="19"/>
      <c r="W831573" s="19"/>
      <c r="X831573" s="19"/>
      <c r="Y831573" s="19"/>
      <c r="Z831573" s="19"/>
      <c r="AA831573" s="19"/>
      <c r="AB831573" s="19"/>
      <c r="AC831573" s="19"/>
      <c r="AD831573" s="19"/>
      <c r="AE831573" s="19"/>
      <c r="AF831573" s="19"/>
      <c r="AG831573" s="19"/>
      <c r="AH831573" s="19"/>
      <c r="AI831573" s="19"/>
      <c r="AJ831573" s="19"/>
      <c r="AK831573" s="19"/>
      <c r="AL831573" s="19"/>
      <c r="AM831573" s="19"/>
      <c r="AN831573" s="19"/>
      <c r="AO831573" s="19"/>
      <c r="AP831573"/>
    </row>
    <row r="831574" spans="1:42" s="116" customFormat="1" x14ac:dyDescent="0.3">
      <c r="A831574"/>
      <c r="B831574"/>
      <c r="C831574"/>
      <c r="D831574"/>
      <c r="E831574"/>
      <c r="F831574"/>
      <c r="G831574"/>
      <c r="H831574"/>
      <c r="I831574"/>
      <c r="J831574"/>
      <c r="K831574"/>
      <c r="L831574"/>
      <c r="M831574" s="115"/>
      <c r="N831574" s="115"/>
      <c r="O831574"/>
      <c r="P831574"/>
      <c r="Q831574"/>
      <c r="R831574" s="19"/>
      <c r="S831574" s="19"/>
      <c r="T831574"/>
      <c r="U831574" s="113"/>
      <c r="V831574" s="19"/>
      <c r="W831574" s="19"/>
      <c r="X831574" s="19"/>
      <c r="Y831574" s="19"/>
      <c r="Z831574" s="19"/>
      <c r="AA831574" s="19"/>
      <c r="AB831574" s="19"/>
      <c r="AC831574" s="19"/>
      <c r="AD831574" s="19"/>
      <c r="AE831574" s="19"/>
      <c r="AF831574" s="19"/>
      <c r="AG831574" s="19"/>
      <c r="AH831574" s="19"/>
      <c r="AI831574" s="19"/>
      <c r="AJ831574" s="19"/>
      <c r="AK831574" s="19"/>
      <c r="AL831574" s="19"/>
      <c r="AM831574" s="19"/>
      <c r="AN831574" s="19"/>
      <c r="AO831574" s="19"/>
      <c r="AP831574"/>
    </row>
    <row r="831575" spans="1:42" s="116" customFormat="1" x14ac:dyDescent="0.3">
      <c r="A831575"/>
      <c r="B831575"/>
      <c r="C831575"/>
      <c r="D831575"/>
      <c r="E831575"/>
      <c r="F831575"/>
      <c r="G831575"/>
      <c r="H831575"/>
      <c r="I831575"/>
      <c r="J831575"/>
      <c r="K831575"/>
      <c r="L831575"/>
      <c r="M831575" s="115"/>
      <c r="N831575" s="115"/>
      <c r="O831575"/>
      <c r="P831575"/>
      <c r="Q831575"/>
      <c r="R831575" s="19"/>
      <c r="S831575" s="19"/>
      <c r="T831575"/>
      <c r="U831575" s="113"/>
      <c r="V831575" s="19"/>
      <c r="W831575" s="19"/>
      <c r="X831575" s="19"/>
      <c r="Y831575" s="19"/>
      <c r="Z831575" s="19"/>
      <c r="AA831575" s="19"/>
      <c r="AB831575" s="19"/>
      <c r="AC831575" s="19"/>
      <c r="AD831575" s="19"/>
      <c r="AE831575" s="19"/>
      <c r="AF831575" s="19"/>
      <c r="AG831575" s="19"/>
      <c r="AH831575" s="19"/>
      <c r="AI831575" s="19"/>
      <c r="AJ831575" s="19"/>
      <c r="AK831575" s="19"/>
      <c r="AL831575" s="19"/>
      <c r="AM831575" s="19"/>
      <c r="AN831575" s="19"/>
      <c r="AO831575" s="19"/>
      <c r="AP831575"/>
    </row>
    <row r="831576" spans="1:42" s="116" customFormat="1" x14ac:dyDescent="0.3">
      <c r="A831576"/>
      <c r="B831576"/>
      <c r="C831576"/>
      <c r="D831576"/>
      <c r="E831576"/>
      <c r="F831576"/>
      <c r="G831576"/>
      <c r="H831576"/>
      <c r="I831576"/>
      <c r="J831576"/>
      <c r="K831576"/>
      <c r="L831576"/>
      <c r="M831576" s="115"/>
      <c r="N831576" s="115"/>
      <c r="O831576"/>
      <c r="P831576"/>
      <c r="Q831576"/>
      <c r="R831576" s="19"/>
      <c r="S831576" s="19"/>
      <c r="T831576"/>
      <c r="U831576" s="113"/>
      <c r="V831576" s="19"/>
      <c r="W831576" s="19"/>
      <c r="X831576" s="19"/>
      <c r="Y831576" s="19"/>
      <c r="Z831576" s="19"/>
      <c r="AA831576" s="19"/>
      <c r="AB831576" s="19"/>
      <c r="AC831576" s="19"/>
      <c r="AD831576" s="19"/>
      <c r="AE831576" s="19"/>
      <c r="AF831576" s="19"/>
      <c r="AG831576" s="19"/>
      <c r="AH831576" s="19"/>
      <c r="AI831576" s="19"/>
      <c r="AJ831576" s="19"/>
      <c r="AK831576" s="19"/>
      <c r="AL831576" s="19"/>
      <c r="AM831576" s="19"/>
      <c r="AN831576" s="19"/>
      <c r="AO831576" s="19"/>
      <c r="AP831576"/>
    </row>
    <row r="831577" spans="1:42" s="116" customFormat="1" x14ac:dyDescent="0.3">
      <c r="A831577"/>
      <c r="B831577"/>
      <c r="C831577"/>
      <c r="D831577"/>
      <c r="E831577"/>
      <c r="F831577"/>
      <c r="G831577"/>
      <c r="H831577"/>
      <c r="I831577"/>
      <c r="J831577"/>
      <c r="K831577"/>
      <c r="L831577"/>
      <c r="M831577" s="115"/>
      <c r="N831577" s="115"/>
      <c r="O831577"/>
      <c r="P831577"/>
      <c r="Q831577"/>
      <c r="R831577" s="19"/>
      <c r="S831577" s="19"/>
      <c r="T831577"/>
      <c r="U831577" s="113"/>
      <c r="V831577" s="19"/>
      <c r="W831577" s="19"/>
      <c r="X831577" s="19"/>
      <c r="Y831577" s="19"/>
      <c r="Z831577" s="19"/>
      <c r="AA831577" s="19"/>
      <c r="AB831577" s="19"/>
      <c r="AC831577" s="19"/>
      <c r="AD831577" s="19"/>
      <c r="AE831577" s="19"/>
      <c r="AF831577" s="19"/>
      <c r="AG831577" s="19"/>
      <c r="AH831577" s="19"/>
      <c r="AI831577" s="19"/>
      <c r="AJ831577" s="19"/>
      <c r="AK831577" s="19"/>
      <c r="AL831577" s="19"/>
      <c r="AM831577" s="19"/>
      <c r="AN831577" s="19"/>
      <c r="AO831577" s="19"/>
      <c r="AP831577"/>
    </row>
    <row r="831578" spans="1:42" s="116" customFormat="1" x14ac:dyDescent="0.3">
      <c r="A831578"/>
      <c r="B831578"/>
      <c r="C831578"/>
      <c r="D831578"/>
      <c r="E831578"/>
      <c r="F831578"/>
      <c r="G831578"/>
      <c r="H831578"/>
      <c r="I831578"/>
      <c r="J831578"/>
      <c r="K831578"/>
      <c r="L831578"/>
      <c r="M831578" s="115"/>
      <c r="N831578" s="115"/>
      <c r="O831578"/>
      <c r="P831578"/>
      <c r="Q831578"/>
      <c r="R831578" s="19"/>
      <c r="S831578" s="19"/>
      <c r="T831578"/>
      <c r="U831578" s="113"/>
      <c r="V831578" s="19"/>
      <c r="W831578" s="19"/>
      <c r="X831578" s="19"/>
      <c r="Y831578" s="19"/>
      <c r="Z831578" s="19"/>
      <c r="AA831578" s="19"/>
      <c r="AB831578" s="19"/>
      <c r="AC831578" s="19"/>
      <c r="AD831578" s="19"/>
      <c r="AE831578" s="19"/>
      <c r="AF831578" s="19"/>
      <c r="AG831578" s="19"/>
      <c r="AH831578" s="19"/>
      <c r="AI831578" s="19"/>
      <c r="AJ831578" s="19"/>
      <c r="AK831578" s="19"/>
      <c r="AL831578" s="19"/>
      <c r="AM831578" s="19"/>
      <c r="AN831578" s="19"/>
      <c r="AO831578" s="19"/>
      <c r="AP831578"/>
    </row>
    <row r="831579" spans="1:42" s="116" customFormat="1" x14ac:dyDescent="0.3">
      <c r="A831579"/>
      <c r="B831579"/>
      <c r="C831579"/>
      <c r="D831579"/>
      <c r="E831579"/>
      <c r="F831579"/>
      <c r="G831579"/>
      <c r="H831579"/>
      <c r="I831579"/>
      <c r="J831579"/>
      <c r="K831579"/>
      <c r="L831579"/>
      <c r="M831579" s="115"/>
      <c r="N831579" s="115"/>
      <c r="O831579"/>
      <c r="P831579"/>
      <c r="Q831579"/>
      <c r="R831579" s="19"/>
      <c r="S831579" s="19"/>
      <c r="T831579"/>
      <c r="U831579" s="113"/>
      <c r="V831579" s="19"/>
      <c r="W831579" s="19"/>
      <c r="X831579" s="19"/>
      <c r="Y831579" s="19"/>
      <c r="Z831579" s="19"/>
      <c r="AA831579" s="19"/>
      <c r="AB831579" s="19"/>
      <c r="AC831579" s="19"/>
      <c r="AD831579" s="19"/>
      <c r="AE831579" s="19"/>
      <c r="AF831579" s="19"/>
      <c r="AG831579" s="19"/>
      <c r="AH831579" s="19"/>
      <c r="AI831579" s="19"/>
      <c r="AJ831579" s="19"/>
      <c r="AK831579" s="19"/>
      <c r="AL831579" s="19"/>
      <c r="AM831579" s="19"/>
      <c r="AN831579" s="19"/>
      <c r="AO831579" s="19"/>
      <c r="AP831579"/>
    </row>
    <row r="831580" spans="1:42" s="116" customFormat="1" x14ac:dyDescent="0.3">
      <c r="A831580"/>
      <c r="B831580"/>
      <c r="C831580"/>
      <c r="D831580"/>
      <c r="E831580"/>
      <c r="F831580"/>
      <c r="G831580"/>
      <c r="H831580"/>
      <c r="I831580"/>
      <c r="J831580"/>
      <c r="K831580"/>
      <c r="L831580"/>
      <c r="M831580" s="115"/>
      <c r="N831580" s="115"/>
      <c r="O831580"/>
      <c r="P831580"/>
      <c r="Q831580"/>
      <c r="R831580" s="19"/>
      <c r="S831580" s="19"/>
      <c r="T831580"/>
      <c r="U831580" s="113"/>
      <c r="V831580" s="19"/>
      <c r="W831580" s="19"/>
      <c r="X831580" s="19"/>
      <c r="Y831580" s="19"/>
      <c r="Z831580" s="19"/>
      <c r="AA831580" s="19"/>
      <c r="AB831580" s="19"/>
      <c r="AC831580" s="19"/>
      <c r="AD831580" s="19"/>
      <c r="AE831580" s="19"/>
      <c r="AF831580" s="19"/>
      <c r="AG831580" s="19"/>
      <c r="AH831580" s="19"/>
      <c r="AI831580" s="19"/>
      <c r="AJ831580" s="19"/>
      <c r="AK831580" s="19"/>
      <c r="AL831580" s="19"/>
      <c r="AM831580" s="19"/>
      <c r="AN831580" s="19"/>
      <c r="AO831580" s="19"/>
      <c r="AP831580"/>
    </row>
    <row r="831581" spans="1:42" s="116" customFormat="1" x14ac:dyDescent="0.3">
      <c r="A831581"/>
      <c r="B831581"/>
      <c r="C831581"/>
      <c r="D831581"/>
      <c r="E831581"/>
      <c r="F831581"/>
      <c r="G831581"/>
      <c r="H831581"/>
      <c r="I831581"/>
      <c r="J831581"/>
      <c r="K831581"/>
      <c r="L831581"/>
      <c r="M831581" s="115"/>
      <c r="N831581" s="115"/>
      <c r="O831581"/>
      <c r="P831581"/>
      <c r="Q831581"/>
      <c r="R831581" s="19"/>
      <c r="S831581" s="19"/>
      <c r="T831581"/>
      <c r="U831581" s="113"/>
      <c r="V831581" s="19"/>
      <c r="W831581" s="19"/>
      <c r="X831581" s="19"/>
      <c r="Y831581" s="19"/>
      <c r="Z831581" s="19"/>
      <c r="AA831581" s="19"/>
      <c r="AB831581" s="19"/>
      <c r="AC831581" s="19"/>
      <c r="AD831581" s="19"/>
      <c r="AE831581" s="19"/>
      <c r="AF831581" s="19"/>
      <c r="AG831581" s="19"/>
      <c r="AH831581" s="19"/>
      <c r="AI831581" s="19"/>
      <c r="AJ831581" s="19"/>
      <c r="AK831581" s="19"/>
      <c r="AL831581" s="19"/>
      <c r="AM831581" s="19"/>
      <c r="AN831581" s="19"/>
      <c r="AO831581" s="19"/>
      <c r="AP831581"/>
    </row>
    <row r="831582" spans="1:42" s="116" customFormat="1" x14ac:dyDescent="0.3">
      <c r="A831582"/>
      <c r="B831582"/>
      <c r="C831582"/>
      <c r="D831582"/>
      <c r="E831582"/>
      <c r="F831582"/>
      <c r="G831582"/>
      <c r="H831582"/>
      <c r="I831582"/>
      <c r="J831582"/>
      <c r="K831582"/>
      <c r="L831582"/>
      <c r="M831582" s="115"/>
      <c r="N831582" s="115"/>
      <c r="O831582"/>
      <c r="P831582"/>
      <c r="Q831582"/>
      <c r="R831582" s="19"/>
      <c r="S831582" s="19"/>
      <c r="T831582"/>
      <c r="U831582" s="113"/>
      <c r="V831582" s="19"/>
      <c r="W831582" s="19"/>
      <c r="X831582" s="19"/>
      <c r="Y831582" s="19"/>
      <c r="Z831582" s="19"/>
      <c r="AA831582" s="19"/>
      <c r="AB831582" s="19"/>
      <c r="AC831582" s="19"/>
      <c r="AD831582" s="19"/>
      <c r="AE831582" s="19"/>
      <c r="AF831582" s="19"/>
      <c r="AG831582" s="19"/>
      <c r="AH831582" s="19"/>
      <c r="AI831582" s="19"/>
      <c r="AJ831582" s="19"/>
      <c r="AK831582" s="19"/>
      <c r="AL831582" s="19"/>
      <c r="AM831582" s="19"/>
      <c r="AN831582" s="19"/>
      <c r="AO831582" s="19"/>
      <c r="AP831582"/>
    </row>
    <row r="831583" spans="1:42" s="116" customFormat="1" x14ac:dyDescent="0.3">
      <c r="A831583"/>
      <c r="B831583"/>
      <c r="C831583"/>
      <c r="D831583"/>
      <c r="E831583"/>
      <c r="F831583"/>
      <c r="G831583"/>
      <c r="H831583"/>
      <c r="I831583"/>
      <c r="J831583"/>
      <c r="K831583"/>
      <c r="L831583"/>
      <c r="M831583" s="115"/>
      <c r="N831583" s="115"/>
      <c r="O831583"/>
      <c r="P831583"/>
      <c r="Q831583"/>
      <c r="R831583" s="19"/>
      <c r="S831583" s="19"/>
      <c r="T831583"/>
      <c r="U831583" s="113"/>
      <c r="V831583" s="19"/>
      <c r="W831583" s="19"/>
      <c r="X831583" s="19"/>
      <c r="Y831583" s="19"/>
      <c r="Z831583" s="19"/>
      <c r="AA831583" s="19"/>
      <c r="AB831583" s="19"/>
      <c r="AC831583" s="19"/>
      <c r="AD831583" s="19"/>
      <c r="AE831583" s="19"/>
      <c r="AF831583" s="19"/>
      <c r="AG831583" s="19"/>
      <c r="AH831583" s="19"/>
      <c r="AI831583" s="19"/>
      <c r="AJ831583" s="19"/>
      <c r="AK831583" s="19"/>
      <c r="AL831583" s="19"/>
      <c r="AM831583" s="19"/>
      <c r="AN831583" s="19"/>
      <c r="AO831583" s="19"/>
      <c r="AP831583"/>
    </row>
    <row r="831584" spans="1:42" s="116" customFormat="1" x14ac:dyDescent="0.3">
      <c r="A831584"/>
      <c r="B831584"/>
      <c r="C831584"/>
      <c r="D831584"/>
      <c r="E831584"/>
      <c r="F831584"/>
      <c r="G831584"/>
      <c r="H831584"/>
      <c r="I831584"/>
      <c r="J831584"/>
      <c r="K831584"/>
      <c r="L831584"/>
      <c r="M831584" s="115"/>
      <c r="N831584" s="115"/>
      <c r="O831584"/>
      <c r="P831584"/>
      <c r="Q831584"/>
      <c r="R831584" s="19"/>
      <c r="S831584" s="19"/>
      <c r="T831584"/>
      <c r="U831584" s="113"/>
      <c r="V831584" s="19"/>
      <c r="W831584" s="19"/>
      <c r="X831584" s="19"/>
      <c r="Y831584" s="19"/>
      <c r="Z831584" s="19"/>
      <c r="AA831584" s="19"/>
      <c r="AB831584" s="19"/>
      <c r="AC831584" s="19"/>
      <c r="AD831584" s="19"/>
      <c r="AE831584" s="19"/>
      <c r="AF831584" s="19"/>
      <c r="AG831584" s="19"/>
      <c r="AH831584" s="19"/>
      <c r="AI831584" s="19"/>
      <c r="AJ831584" s="19"/>
      <c r="AK831584" s="19"/>
      <c r="AL831584" s="19"/>
      <c r="AM831584" s="19"/>
      <c r="AN831584" s="19"/>
      <c r="AO831584" s="19"/>
      <c r="AP831584"/>
    </row>
    <row r="831585" spans="1:42" s="116" customFormat="1" x14ac:dyDescent="0.3">
      <c r="A831585"/>
      <c r="B831585"/>
      <c r="C831585"/>
      <c r="D831585"/>
      <c r="E831585"/>
      <c r="F831585"/>
      <c r="G831585"/>
      <c r="H831585"/>
      <c r="I831585"/>
      <c r="J831585"/>
      <c r="K831585"/>
      <c r="L831585"/>
      <c r="M831585" s="115"/>
      <c r="N831585" s="115"/>
      <c r="O831585"/>
      <c r="P831585"/>
      <c r="Q831585"/>
      <c r="R831585" s="19"/>
      <c r="S831585" s="19"/>
      <c r="T831585"/>
      <c r="U831585" s="113"/>
      <c r="V831585" s="19"/>
      <c r="W831585" s="19"/>
      <c r="X831585" s="19"/>
      <c r="Y831585" s="19"/>
      <c r="Z831585" s="19"/>
      <c r="AA831585" s="19"/>
      <c r="AB831585" s="19"/>
      <c r="AC831585" s="19"/>
      <c r="AD831585" s="19"/>
      <c r="AE831585" s="19"/>
      <c r="AF831585" s="19"/>
      <c r="AG831585" s="19"/>
      <c r="AH831585" s="19"/>
      <c r="AI831585" s="19"/>
      <c r="AJ831585" s="19"/>
      <c r="AK831585" s="19"/>
      <c r="AL831585" s="19"/>
      <c r="AM831585" s="19"/>
      <c r="AN831585" s="19"/>
      <c r="AO831585" s="19"/>
      <c r="AP831585"/>
    </row>
    <row r="831586" spans="1:42" s="116" customFormat="1" x14ac:dyDescent="0.3">
      <c r="A831586"/>
      <c r="B831586"/>
      <c r="C831586"/>
      <c r="D831586"/>
      <c r="E831586"/>
      <c r="F831586"/>
      <c r="G831586"/>
      <c r="H831586"/>
      <c r="I831586"/>
      <c r="J831586"/>
      <c r="K831586"/>
      <c r="L831586"/>
      <c r="M831586" s="115"/>
      <c r="N831586" s="115"/>
      <c r="O831586"/>
      <c r="P831586"/>
      <c r="Q831586"/>
      <c r="R831586" s="19"/>
      <c r="S831586" s="19"/>
      <c r="T831586"/>
      <c r="U831586" s="113"/>
      <c r="V831586" s="19"/>
      <c r="W831586" s="19"/>
      <c r="X831586" s="19"/>
      <c r="Y831586" s="19"/>
      <c r="Z831586" s="19"/>
      <c r="AA831586" s="19"/>
      <c r="AB831586" s="19"/>
      <c r="AC831586" s="19"/>
      <c r="AD831586" s="19"/>
      <c r="AE831586" s="19"/>
      <c r="AF831586" s="19"/>
      <c r="AG831586" s="19"/>
      <c r="AH831586" s="19"/>
      <c r="AI831586" s="19"/>
      <c r="AJ831586" s="19"/>
      <c r="AK831586" s="19"/>
      <c r="AL831586" s="19"/>
      <c r="AM831586" s="19"/>
      <c r="AN831586" s="19"/>
      <c r="AO831586" s="19"/>
      <c r="AP831586"/>
    </row>
    <row r="831587" spans="1:42" s="116" customFormat="1" x14ac:dyDescent="0.3">
      <c r="A831587"/>
      <c r="B831587"/>
      <c r="C831587"/>
      <c r="D831587"/>
      <c r="E831587"/>
      <c r="F831587"/>
      <c r="G831587"/>
      <c r="H831587"/>
      <c r="I831587"/>
      <c r="J831587"/>
      <c r="K831587"/>
      <c r="L831587"/>
      <c r="M831587" s="115"/>
      <c r="N831587" s="115"/>
      <c r="O831587"/>
      <c r="P831587"/>
      <c r="Q831587"/>
      <c r="R831587" s="19"/>
      <c r="S831587" s="19"/>
      <c r="T831587"/>
      <c r="U831587" s="113"/>
      <c r="V831587" s="19"/>
      <c r="W831587" s="19"/>
      <c r="X831587" s="19"/>
      <c r="Y831587" s="19"/>
      <c r="Z831587" s="19"/>
      <c r="AA831587" s="19"/>
      <c r="AB831587" s="19"/>
      <c r="AC831587" s="19"/>
      <c r="AD831587" s="19"/>
      <c r="AE831587" s="19"/>
      <c r="AF831587" s="19"/>
      <c r="AG831587" s="19"/>
      <c r="AH831587" s="19"/>
      <c r="AI831587" s="19"/>
      <c r="AJ831587" s="19"/>
      <c r="AK831587" s="19"/>
      <c r="AL831587" s="19"/>
      <c r="AM831587" s="19"/>
      <c r="AN831587" s="19"/>
      <c r="AO831587" s="19"/>
      <c r="AP831587"/>
    </row>
    <row r="831588" spans="1:42" s="116" customFormat="1" x14ac:dyDescent="0.3">
      <c r="A831588"/>
      <c r="B831588"/>
      <c r="C831588"/>
      <c r="D831588"/>
      <c r="E831588"/>
      <c r="F831588"/>
      <c r="G831588"/>
      <c r="H831588"/>
      <c r="I831588"/>
      <c r="J831588"/>
      <c r="K831588"/>
      <c r="L831588"/>
      <c r="M831588" s="115"/>
      <c r="N831588" s="115"/>
      <c r="O831588"/>
      <c r="P831588"/>
      <c r="Q831588"/>
      <c r="R831588" s="19"/>
      <c r="S831588" s="19"/>
      <c r="T831588"/>
      <c r="U831588" s="113"/>
      <c r="V831588" s="19"/>
      <c r="W831588" s="19"/>
      <c r="X831588" s="19"/>
      <c r="Y831588" s="19"/>
      <c r="Z831588" s="19"/>
      <c r="AA831588" s="19"/>
      <c r="AB831588" s="19"/>
      <c r="AC831588" s="19"/>
      <c r="AD831588" s="19"/>
      <c r="AE831588" s="19"/>
      <c r="AF831588" s="19"/>
      <c r="AG831588" s="19"/>
      <c r="AH831588" s="19"/>
      <c r="AI831588" s="19"/>
      <c r="AJ831588" s="19"/>
      <c r="AK831588" s="19"/>
      <c r="AL831588" s="19"/>
      <c r="AM831588" s="19"/>
      <c r="AN831588" s="19"/>
      <c r="AO831588" s="19"/>
      <c r="AP831588"/>
    </row>
    <row r="831589" spans="1:42" s="116" customFormat="1" x14ac:dyDescent="0.3">
      <c r="A831589"/>
      <c r="B831589"/>
      <c r="C831589"/>
      <c r="D831589"/>
      <c r="E831589"/>
      <c r="F831589"/>
      <c r="G831589"/>
      <c r="H831589"/>
      <c r="I831589"/>
      <c r="J831589"/>
      <c r="K831589"/>
      <c r="L831589"/>
      <c r="M831589" s="115"/>
      <c r="N831589" s="115"/>
      <c r="O831589"/>
      <c r="P831589"/>
      <c r="Q831589"/>
      <c r="R831589" s="19"/>
      <c r="S831589" s="19"/>
      <c r="T831589"/>
      <c r="U831589" s="113"/>
      <c r="V831589" s="19"/>
      <c r="W831589" s="19"/>
      <c r="X831589" s="19"/>
      <c r="Y831589" s="19"/>
      <c r="Z831589" s="19"/>
      <c r="AA831589" s="19"/>
      <c r="AB831589" s="19"/>
      <c r="AC831589" s="19"/>
      <c r="AD831589" s="19"/>
      <c r="AE831589" s="19"/>
      <c r="AF831589" s="19"/>
      <c r="AG831589" s="19"/>
      <c r="AH831589" s="19"/>
      <c r="AI831589" s="19"/>
      <c r="AJ831589" s="19"/>
      <c r="AK831589" s="19"/>
      <c r="AL831589" s="19"/>
      <c r="AM831589" s="19"/>
      <c r="AN831589" s="19"/>
      <c r="AO831589" s="19"/>
      <c r="AP831589"/>
    </row>
    <row r="831590" spans="1:42" s="116" customFormat="1" x14ac:dyDescent="0.3">
      <c r="A831590"/>
      <c r="B831590"/>
      <c r="C831590"/>
      <c r="D831590"/>
      <c r="E831590"/>
      <c r="F831590"/>
      <c r="G831590"/>
      <c r="H831590"/>
      <c r="I831590"/>
      <c r="J831590"/>
      <c r="K831590"/>
      <c r="L831590"/>
      <c r="M831590" s="115"/>
      <c r="N831590" s="115"/>
      <c r="O831590"/>
      <c r="P831590"/>
      <c r="Q831590"/>
      <c r="R831590" s="19"/>
      <c r="S831590" s="19"/>
      <c r="T831590"/>
      <c r="U831590" s="113"/>
      <c r="V831590" s="19"/>
      <c r="W831590" s="19"/>
      <c r="X831590" s="19"/>
      <c r="Y831590" s="19"/>
      <c r="Z831590" s="19"/>
      <c r="AA831590" s="19"/>
      <c r="AB831590" s="19"/>
      <c r="AC831590" s="19"/>
      <c r="AD831590" s="19"/>
      <c r="AE831590" s="19"/>
      <c r="AF831590" s="19"/>
      <c r="AG831590" s="19"/>
      <c r="AH831590" s="19"/>
      <c r="AI831590" s="19"/>
      <c r="AJ831590" s="19"/>
      <c r="AK831590" s="19"/>
      <c r="AL831590" s="19"/>
      <c r="AM831590" s="19"/>
      <c r="AN831590" s="19"/>
      <c r="AO831590" s="19"/>
      <c r="AP831590"/>
    </row>
    <row r="831591" spans="1:42" s="116" customFormat="1" x14ac:dyDescent="0.3">
      <c r="A831591"/>
      <c r="B831591"/>
      <c r="C831591"/>
      <c r="D831591"/>
      <c r="E831591"/>
      <c r="F831591"/>
      <c r="G831591"/>
      <c r="H831591"/>
      <c r="I831591"/>
      <c r="J831591"/>
      <c r="K831591"/>
      <c r="L831591"/>
      <c r="M831591" s="115"/>
      <c r="N831591" s="115"/>
      <c r="O831591"/>
      <c r="P831591"/>
      <c r="Q831591"/>
      <c r="R831591" s="19"/>
      <c r="S831591" s="19"/>
      <c r="T831591"/>
      <c r="U831591" s="113"/>
      <c r="V831591" s="19"/>
      <c r="W831591" s="19"/>
      <c r="X831591" s="19"/>
      <c r="Y831591" s="19"/>
      <c r="Z831591" s="19"/>
      <c r="AA831591" s="19"/>
      <c r="AB831591" s="19"/>
      <c r="AC831591" s="19"/>
      <c r="AD831591" s="19"/>
      <c r="AE831591" s="19"/>
      <c r="AF831591" s="19"/>
      <c r="AG831591" s="19"/>
      <c r="AH831591" s="19"/>
      <c r="AI831591" s="19"/>
      <c r="AJ831591" s="19"/>
      <c r="AK831591" s="19"/>
      <c r="AL831591" s="19"/>
      <c r="AM831591" s="19"/>
      <c r="AN831591" s="19"/>
      <c r="AO831591" s="19"/>
      <c r="AP831591"/>
    </row>
    <row r="831592" spans="1:42" s="116" customFormat="1" x14ac:dyDescent="0.3">
      <c r="A831592"/>
      <c r="B831592"/>
      <c r="C831592"/>
      <c r="D831592"/>
      <c r="E831592"/>
      <c r="F831592"/>
      <c r="G831592"/>
      <c r="H831592"/>
      <c r="I831592"/>
      <c r="J831592"/>
      <c r="K831592"/>
      <c r="L831592"/>
      <c r="M831592" s="115"/>
      <c r="N831592" s="115"/>
      <c r="O831592"/>
      <c r="P831592"/>
      <c r="Q831592"/>
      <c r="R831592" s="19"/>
      <c r="S831592" s="19"/>
      <c r="T831592"/>
      <c r="U831592" s="113"/>
      <c r="V831592" s="19"/>
      <c r="W831592" s="19"/>
      <c r="X831592" s="19"/>
      <c r="Y831592" s="19"/>
      <c r="Z831592" s="19"/>
      <c r="AA831592" s="19"/>
      <c r="AB831592" s="19"/>
      <c r="AC831592" s="19"/>
      <c r="AD831592" s="19"/>
      <c r="AE831592" s="19"/>
      <c r="AF831592" s="19"/>
      <c r="AG831592" s="19"/>
      <c r="AH831592" s="19"/>
      <c r="AI831592" s="19"/>
      <c r="AJ831592" s="19"/>
      <c r="AK831592" s="19"/>
      <c r="AL831592" s="19"/>
      <c r="AM831592" s="19"/>
      <c r="AN831592" s="19"/>
      <c r="AO831592" s="19"/>
      <c r="AP831592"/>
    </row>
    <row r="831593" spans="1:42" s="116" customFormat="1" x14ac:dyDescent="0.3">
      <c r="A831593"/>
      <c r="B831593"/>
      <c r="C831593"/>
      <c r="D831593"/>
      <c r="E831593"/>
      <c r="F831593"/>
      <c r="G831593"/>
      <c r="H831593"/>
      <c r="I831593"/>
      <c r="J831593"/>
      <c r="K831593"/>
      <c r="L831593"/>
      <c r="M831593" s="115"/>
      <c r="N831593" s="115"/>
      <c r="O831593"/>
      <c r="P831593"/>
      <c r="Q831593"/>
      <c r="R831593" s="19"/>
      <c r="S831593" s="19"/>
      <c r="T831593"/>
      <c r="U831593" s="113"/>
      <c r="V831593" s="19"/>
      <c r="W831593" s="19"/>
      <c r="X831593" s="19"/>
      <c r="Y831593" s="19"/>
      <c r="Z831593" s="19"/>
      <c r="AA831593" s="19"/>
      <c r="AB831593" s="19"/>
      <c r="AC831593" s="19"/>
      <c r="AD831593" s="19"/>
      <c r="AE831593" s="19"/>
      <c r="AF831593" s="19"/>
      <c r="AG831593" s="19"/>
      <c r="AH831593" s="19"/>
      <c r="AI831593" s="19"/>
      <c r="AJ831593" s="19"/>
      <c r="AK831593" s="19"/>
      <c r="AL831593" s="19"/>
      <c r="AM831593" s="19"/>
      <c r="AN831593" s="19"/>
      <c r="AO831593" s="19"/>
      <c r="AP831593"/>
    </row>
    <row r="831594" spans="1:42" s="116" customFormat="1" x14ac:dyDescent="0.3">
      <c r="A831594"/>
      <c r="B831594"/>
      <c r="C831594"/>
      <c r="D831594"/>
      <c r="E831594"/>
      <c r="F831594"/>
      <c r="G831594"/>
      <c r="H831594"/>
      <c r="I831594"/>
      <c r="J831594"/>
      <c r="K831594"/>
      <c r="L831594"/>
      <c r="M831594" s="115"/>
      <c r="N831594" s="115"/>
      <c r="O831594"/>
      <c r="P831594"/>
      <c r="Q831594"/>
      <c r="R831594" s="19"/>
      <c r="S831594" s="19"/>
      <c r="T831594"/>
      <c r="U831594" s="113"/>
      <c r="V831594" s="19"/>
      <c r="W831594" s="19"/>
      <c r="X831594" s="19"/>
      <c r="Y831594" s="19"/>
      <c r="Z831594" s="19"/>
      <c r="AA831594" s="19"/>
      <c r="AB831594" s="19"/>
      <c r="AC831594" s="19"/>
      <c r="AD831594" s="19"/>
      <c r="AE831594" s="19"/>
      <c r="AF831594" s="19"/>
      <c r="AG831594" s="19"/>
      <c r="AH831594" s="19"/>
      <c r="AI831594" s="19"/>
      <c r="AJ831594" s="19"/>
      <c r="AK831594" s="19"/>
      <c r="AL831594" s="19"/>
      <c r="AM831594" s="19"/>
      <c r="AN831594" s="19"/>
      <c r="AO831594" s="19"/>
      <c r="AP831594"/>
    </row>
    <row r="831595" spans="1:42" s="116" customFormat="1" x14ac:dyDescent="0.3">
      <c r="A831595"/>
      <c r="B831595"/>
      <c r="C831595"/>
      <c r="D831595"/>
      <c r="E831595"/>
      <c r="F831595"/>
      <c r="G831595"/>
      <c r="H831595"/>
      <c r="I831595"/>
      <c r="J831595"/>
      <c r="K831595"/>
      <c r="L831595"/>
      <c r="M831595" s="115"/>
      <c r="N831595" s="115"/>
      <c r="O831595"/>
      <c r="P831595"/>
      <c r="Q831595"/>
      <c r="R831595" s="19"/>
      <c r="S831595" s="19"/>
      <c r="T831595"/>
      <c r="U831595" s="113"/>
      <c r="V831595" s="19"/>
      <c r="W831595" s="19"/>
      <c r="X831595" s="19"/>
      <c r="Y831595" s="19"/>
      <c r="Z831595" s="19"/>
      <c r="AA831595" s="19"/>
      <c r="AB831595" s="19"/>
      <c r="AC831595" s="19"/>
      <c r="AD831595" s="19"/>
      <c r="AE831595" s="19"/>
      <c r="AF831595" s="19"/>
      <c r="AG831595" s="19"/>
      <c r="AH831595" s="19"/>
      <c r="AI831595" s="19"/>
      <c r="AJ831595" s="19"/>
      <c r="AK831595" s="19"/>
      <c r="AL831595" s="19"/>
      <c r="AM831595" s="19"/>
      <c r="AN831595" s="19"/>
      <c r="AO831595" s="19"/>
      <c r="AP831595"/>
    </row>
    <row r="831596" spans="1:42" s="116" customFormat="1" x14ac:dyDescent="0.3">
      <c r="A831596"/>
      <c r="B831596"/>
      <c r="C831596"/>
      <c r="D831596"/>
      <c r="E831596"/>
      <c r="F831596"/>
      <c r="G831596"/>
      <c r="H831596"/>
      <c r="I831596"/>
      <c r="J831596"/>
      <c r="K831596"/>
      <c r="L831596"/>
      <c r="M831596" s="115"/>
      <c r="N831596" s="115"/>
      <c r="O831596"/>
      <c r="P831596"/>
      <c r="Q831596"/>
      <c r="R831596" s="19"/>
      <c r="S831596" s="19"/>
      <c r="T831596"/>
      <c r="U831596" s="113"/>
      <c r="V831596" s="19"/>
      <c r="W831596" s="19"/>
      <c r="X831596" s="19"/>
      <c r="Y831596" s="19"/>
      <c r="Z831596" s="19"/>
      <c r="AA831596" s="19"/>
      <c r="AB831596" s="19"/>
      <c r="AC831596" s="19"/>
      <c r="AD831596" s="19"/>
      <c r="AE831596" s="19"/>
      <c r="AF831596" s="19"/>
      <c r="AG831596" s="19"/>
      <c r="AH831596" s="19"/>
      <c r="AI831596" s="19"/>
      <c r="AJ831596" s="19"/>
      <c r="AK831596" s="19"/>
      <c r="AL831596" s="19"/>
      <c r="AM831596" s="19"/>
      <c r="AN831596" s="19"/>
      <c r="AO831596" s="19"/>
      <c r="AP831596"/>
    </row>
    <row r="831597" spans="1:42" s="116" customFormat="1" x14ac:dyDescent="0.3">
      <c r="A831597"/>
      <c r="B831597"/>
      <c r="C831597"/>
      <c r="D831597"/>
      <c r="E831597"/>
      <c r="F831597"/>
      <c r="G831597"/>
      <c r="H831597"/>
      <c r="I831597"/>
      <c r="J831597"/>
      <c r="K831597"/>
      <c r="L831597"/>
      <c r="M831597" s="115"/>
      <c r="N831597" s="115"/>
      <c r="O831597"/>
      <c r="P831597"/>
      <c r="Q831597"/>
      <c r="R831597" s="19"/>
      <c r="S831597" s="19"/>
      <c r="T831597"/>
      <c r="U831597" s="113"/>
      <c r="V831597" s="19"/>
      <c r="W831597" s="19"/>
      <c r="X831597" s="19"/>
      <c r="Y831597" s="19"/>
      <c r="Z831597" s="19"/>
      <c r="AA831597" s="19"/>
      <c r="AB831597" s="19"/>
      <c r="AC831597" s="19"/>
      <c r="AD831597" s="19"/>
      <c r="AE831597" s="19"/>
      <c r="AF831597" s="19"/>
      <c r="AG831597" s="19"/>
      <c r="AH831597" s="19"/>
      <c r="AI831597" s="19"/>
      <c r="AJ831597" s="19"/>
      <c r="AK831597" s="19"/>
      <c r="AL831597" s="19"/>
      <c r="AM831597" s="19"/>
      <c r="AN831597" s="19"/>
      <c r="AO831597" s="19"/>
      <c r="AP831597"/>
    </row>
    <row r="831598" spans="1:42" s="116" customFormat="1" x14ac:dyDescent="0.3">
      <c r="A831598"/>
      <c r="B831598"/>
      <c r="C831598"/>
      <c r="D831598"/>
      <c r="E831598"/>
      <c r="F831598"/>
      <c r="G831598"/>
      <c r="H831598"/>
      <c r="I831598"/>
      <c r="J831598"/>
      <c r="K831598"/>
      <c r="L831598"/>
      <c r="M831598" s="115"/>
      <c r="N831598" s="115"/>
      <c r="O831598"/>
      <c r="P831598"/>
      <c r="Q831598"/>
      <c r="R831598" s="19"/>
      <c r="S831598" s="19"/>
      <c r="T831598"/>
      <c r="U831598" s="113"/>
      <c r="V831598" s="19"/>
      <c r="W831598" s="19"/>
      <c r="X831598" s="19"/>
      <c r="Y831598" s="19"/>
      <c r="Z831598" s="19"/>
      <c r="AA831598" s="19"/>
      <c r="AB831598" s="19"/>
      <c r="AC831598" s="19"/>
      <c r="AD831598" s="19"/>
      <c r="AE831598" s="19"/>
      <c r="AF831598" s="19"/>
      <c r="AG831598" s="19"/>
      <c r="AH831598" s="19"/>
      <c r="AI831598" s="19"/>
      <c r="AJ831598" s="19"/>
      <c r="AK831598" s="19"/>
      <c r="AL831598" s="19"/>
      <c r="AM831598" s="19"/>
      <c r="AN831598" s="19"/>
      <c r="AO831598" s="19"/>
      <c r="AP831598"/>
    </row>
    <row r="831599" spans="1:42" s="116" customFormat="1" x14ac:dyDescent="0.3">
      <c r="A831599"/>
      <c r="B831599"/>
      <c r="C831599"/>
      <c r="D831599"/>
      <c r="E831599"/>
      <c r="F831599"/>
      <c r="G831599"/>
      <c r="H831599"/>
      <c r="I831599"/>
      <c r="J831599"/>
      <c r="K831599"/>
      <c r="L831599"/>
      <c r="M831599" s="115"/>
      <c r="N831599" s="115"/>
      <c r="O831599"/>
      <c r="P831599"/>
      <c r="Q831599"/>
      <c r="R831599" s="19"/>
      <c r="S831599" s="19"/>
      <c r="T831599"/>
      <c r="U831599" s="113"/>
      <c r="V831599" s="19"/>
      <c r="W831599" s="19"/>
      <c r="X831599" s="19"/>
      <c r="Y831599" s="19"/>
      <c r="Z831599" s="19"/>
      <c r="AA831599" s="19"/>
      <c r="AB831599" s="19"/>
      <c r="AC831599" s="19"/>
      <c r="AD831599" s="19"/>
      <c r="AE831599" s="19"/>
      <c r="AF831599" s="19"/>
      <c r="AG831599" s="19"/>
      <c r="AH831599" s="19"/>
      <c r="AI831599" s="19"/>
      <c r="AJ831599" s="19"/>
      <c r="AK831599" s="19"/>
      <c r="AL831599" s="19"/>
      <c r="AM831599" s="19"/>
      <c r="AN831599" s="19"/>
      <c r="AO831599" s="19"/>
      <c r="AP831599"/>
    </row>
    <row r="831600" spans="1:42" s="116" customFormat="1" x14ac:dyDescent="0.3">
      <c r="A831600"/>
      <c r="B831600"/>
      <c r="C831600"/>
      <c r="D831600"/>
      <c r="E831600"/>
      <c r="F831600"/>
      <c r="G831600"/>
      <c r="H831600"/>
      <c r="I831600"/>
      <c r="J831600"/>
      <c r="K831600"/>
      <c r="L831600"/>
      <c r="M831600" s="115"/>
      <c r="N831600" s="115"/>
      <c r="O831600"/>
      <c r="P831600"/>
      <c r="Q831600"/>
      <c r="R831600" s="19"/>
      <c r="S831600" s="19"/>
      <c r="T831600"/>
      <c r="U831600" s="113"/>
      <c r="V831600" s="19"/>
      <c r="W831600" s="19"/>
      <c r="X831600" s="19"/>
      <c r="Y831600" s="19"/>
      <c r="Z831600" s="19"/>
      <c r="AA831600" s="19"/>
      <c r="AB831600" s="19"/>
      <c r="AC831600" s="19"/>
      <c r="AD831600" s="19"/>
      <c r="AE831600" s="19"/>
      <c r="AF831600" s="19"/>
      <c r="AG831600" s="19"/>
      <c r="AH831600" s="19"/>
      <c r="AI831600" s="19"/>
      <c r="AJ831600" s="19"/>
      <c r="AK831600" s="19"/>
      <c r="AL831600" s="19"/>
      <c r="AM831600" s="19"/>
      <c r="AN831600" s="19"/>
      <c r="AO831600" s="19"/>
      <c r="AP831600"/>
    </row>
    <row r="831601" spans="1:42" s="116" customFormat="1" x14ac:dyDescent="0.3">
      <c r="A831601"/>
      <c r="B831601"/>
      <c r="C831601"/>
      <c r="D831601"/>
      <c r="E831601"/>
      <c r="F831601"/>
      <c r="G831601"/>
      <c r="H831601"/>
      <c r="I831601"/>
      <c r="J831601"/>
      <c r="K831601"/>
      <c r="L831601"/>
      <c r="M831601" s="115"/>
      <c r="N831601" s="115"/>
      <c r="O831601"/>
      <c r="P831601"/>
      <c r="Q831601"/>
      <c r="R831601" s="19"/>
      <c r="S831601" s="19"/>
      <c r="T831601"/>
      <c r="U831601" s="113"/>
      <c r="V831601" s="19"/>
      <c r="W831601" s="19"/>
      <c r="X831601" s="19"/>
      <c r="Y831601" s="19"/>
      <c r="Z831601" s="19"/>
      <c r="AA831601" s="19"/>
      <c r="AB831601" s="19"/>
      <c r="AC831601" s="19"/>
      <c r="AD831601" s="19"/>
      <c r="AE831601" s="19"/>
      <c r="AF831601" s="19"/>
      <c r="AG831601" s="19"/>
      <c r="AH831601" s="19"/>
      <c r="AI831601" s="19"/>
      <c r="AJ831601" s="19"/>
      <c r="AK831601" s="19"/>
      <c r="AL831601" s="19"/>
      <c r="AM831601" s="19"/>
      <c r="AN831601" s="19"/>
      <c r="AO831601" s="19"/>
      <c r="AP831601"/>
    </row>
    <row r="831602" spans="1:42" s="116" customFormat="1" x14ac:dyDescent="0.3">
      <c r="A831602"/>
      <c r="B831602"/>
      <c r="C831602"/>
      <c r="D831602"/>
      <c r="E831602"/>
      <c r="F831602"/>
      <c r="G831602"/>
      <c r="H831602"/>
      <c r="I831602"/>
      <c r="J831602"/>
      <c r="K831602"/>
      <c r="L831602"/>
      <c r="M831602" s="115"/>
      <c r="N831602" s="115"/>
      <c r="O831602"/>
      <c r="P831602"/>
      <c r="Q831602"/>
      <c r="R831602" s="19"/>
      <c r="S831602" s="19"/>
      <c r="T831602"/>
      <c r="U831602" s="113"/>
      <c r="V831602" s="19"/>
      <c r="W831602" s="19"/>
      <c r="X831602" s="19"/>
      <c r="Y831602" s="19"/>
      <c r="Z831602" s="19"/>
      <c r="AA831602" s="19"/>
      <c r="AB831602" s="19"/>
      <c r="AC831602" s="19"/>
      <c r="AD831602" s="19"/>
      <c r="AE831602" s="19"/>
      <c r="AF831602" s="19"/>
      <c r="AG831602" s="19"/>
      <c r="AH831602" s="19"/>
      <c r="AI831602" s="19"/>
      <c r="AJ831602" s="19"/>
      <c r="AK831602" s="19"/>
      <c r="AL831602" s="19"/>
      <c r="AM831602" s="19"/>
      <c r="AN831602" s="19"/>
      <c r="AO831602" s="19"/>
      <c r="AP831602"/>
    </row>
    <row r="831603" spans="1:42" s="116" customFormat="1" x14ac:dyDescent="0.3">
      <c r="A831603"/>
      <c r="B831603"/>
      <c r="C831603"/>
      <c r="D831603"/>
      <c r="E831603"/>
      <c r="F831603"/>
      <c r="G831603"/>
      <c r="H831603"/>
      <c r="I831603"/>
      <c r="J831603"/>
      <c r="K831603"/>
      <c r="L831603"/>
      <c r="M831603" s="115"/>
      <c r="N831603" s="115"/>
      <c r="O831603"/>
      <c r="P831603"/>
      <c r="Q831603"/>
      <c r="R831603" s="19"/>
      <c r="S831603" s="19"/>
      <c r="T831603"/>
      <c r="U831603" s="113"/>
      <c r="V831603" s="19"/>
      <c r="W831603" s="19"/>
      <c r="X831603" s="19"/>
      <c r="Y831603" s="19"/>
      <c r="Z831603" s="19"/>
      <c r="AA831603" s="19"/>
      <c r="AB831603" s="19"/>
      <c r="AC831603" s="19"/>
      <c r="AD831603" s="19"/>
      <c r="AE831603" s="19"/>
      <c r="AF831603" s="19"/>
      <c r="AG831603" s="19"/>
      <c r="AH831603" s="19"/>
      <c r="AI831603" s="19"/>
      <c r="AJ831603" s="19"/>
      <c r="AK831603" s="19"/>
      <c r="AL831603" s="19"/>
      <c r="AM831603" s="19"/>
      <c r="AN831603" s="19"/>
      <c r="AO831603" s="19"/>
      <c r="AP831603"/>
    </row>
    <row r="831604" spans="1:42" s="116" customFormat="1" x14ac:dyDescent="0.3">
      <c r="A831604"/>
      <c r="B831604"/>
      <c r="C831604"/>
      <c r="D831604"/>
      <c r="E831604"/>
      <c r="F831604"/>
      <c r="G831604"/>
      <c r="H831604"/>
      <c r="I831604"/>
      <c r="J831604"/>
      <c r="K831604"/>
      <c r="L831604"/>
      <c r="M831604" s="115"/>
      <c r="N831604" s="115"/>
      <c r="O831604"/>
      <c r="P831604"/>
      <c r="Q831604"/>
      <c r="R831604" s="19"/>
      <c r="S831604" s="19"/>
      <c r="T831604"/>
      <c r="U831604" s="113"/>
      <c r="V831604" s="19"/>
      <c r="W831604" s="19"/>
      <c r="X831604" s="19"/>
      <c r="Y831604" s="19"/>
      <c r="Z831604" s="19"/>
      <c r="AA831604" s="19"/>
      <c r="AB831604" s="19"/>
      <c r="AC831604" s="19"/>
      <c r="AD831604" s="19"/>
      <c r="AE831604" s="19"/>
      <c r="AF831604" s="19"/>
      <c r="AG831604" s="19"/>
      <c r="AH831604" s="19"/>
      <c r="AI831604" s="19"/>
      <c r="AJ831604" s="19"/>
      <c r="AK831604" s="19"/>
      <c r="AL831604" s="19"/>
      <c r="AM831604" s="19"/>
      <c r="AN831604" s="19"/>
      <c r="AO831604" s="19"/>
      <c r="AP831604"/>
    </row>
    <row r="831605" spans="1:42" s="116" customFormat="1" x14ac:dyDescent="0.3">
      <c r="A831605"/>
      <c r="B831605"/>
      <c r="C831605"/>
      <c r="D831605"/>
      <c r="E831605"/>
      <c r="F831605"/>
      <c r="G831605"/>
      <c r="H831605"/>
      <c r="I831605"/>
      <c r="J831605"/>
      <c r="K831605"/>
      <c r="L831605"/>
      <c r="M831605" s="115"/>
      <c r="N831605" s="115"/>
      <c r="O831605"/>
      <c r="P831605"/>
      <c r="Q831605"/>
      <c r="R831605" s="19"/>
      <c r="S831605" s="19"/>
      <c r="T831605"/>
      <c r="U831605" s="113"/>
      <c r="V831605" s="19"/>
      <c r="W831605" s="19"/>
      <c r="X831605" s="19"/>
      <c r="Y831605" s="19"/>
      <c r="Z831605" s="19"/>
      <c r="AA831605" s="19"/>
      <c r="AB831605" s="19"/>
      <c r="AC831605" s="19"/>
      <c r="AD831605" s="19"/>
      <c r="AE831605" s="19"/>
      <c r="AF831605" s="19"/>
      <c r="AG831605" s="19"/>
      <c r="AH831605" s="19"/>
      <c r="AI831605" s="19"/>
      <c r="AJ831605" s="19"/>
      <c r="AK831605" s="19"/>
      <c r="AL831605" s="19"/>
      <c r="AM831605" s="19"/>
      <c r="AN831605" s="19"/>
      <c r="AO831605" s="19"/>
      <c r="AP831605"/>
    </row>
    <row r="831606" spans="1:42" s="116" customFormat="1" x14ac:dyDescent="0.3">
      <c r="A831606"/>
      <c r="B831606"/>
      <c r="C831606"/>
      <c r="D831606"/>
      <c r="E831606"/>
      <c r="F831606"/>
      <c r="G831606"/>
      <c r="H831606"/>
      <c r="I831606"/>
      <c r="J831606"/>
      <c r="K831606"/>
      <c r="L831606"/>
      <c r="M831606" s="115"/>
      <c r="N831606" s="115"/>
      <c r="O831606"/>
      <c r="P831606"/>
      <c r="Q831606"/>
      <c r="R831606" s="19"/>
      <c r="S831606" s="19"/>
      <c r="T831606"/>
      <c r="U831606" s="113"/>
      <c r="V831606" s="19"/>
      <c r="W831606" s="19"/>
      <c r="X831606" s="19"/>
      <c r="Y831606" s="19"/>
      <c r="Z831606" s="19"/>
      <c r="AA831606" s="19"/>
      <c r="AB831606" s="19"/>
      <c r="AC831606" s="19"/>
      <c r="AD831606" s="19"/>
      <c r="AE831606" s="19"/>
      <c r="AF831606" s="19"/>
      <c r="AG831606" s="19"/>
      <c r="AH831606" s="19"/>
      <c r="AI831606" s="19"/>
      <c r="AJ831606" s="19"/>
      <c r="AK831606" s="19"/>
      <c r="AL831606" s="19"/>
      <c r="AM831606" s="19"/>
      <c r="AN831606" s="19"/>
      <c r="AO831606" s="19"/>
      <c r="AP831606"/>
    </row>
    <row r="831607" spans="1:42" s="116" customFormat="1" x14ac:dyDescent="0.3">
      <c r="A831607"/>
      <c r="B831607"/>
      <c r="C831607"/>
      <c r="D831607"/>
      <c r="E831607"/>
      <c r="F831607"/>
      <c r="G831607"/>
      <c r="H831607"/>
      <c r="I831607"/>
      <c r="J831607"/>
      <c r="K831607"/>
      <c r="L831607"/>
      <c r="M831607" s="115"/>
      <c r="N831607" s="115"/>
      <c r="O831607"/>
      <c r="P831607"/>
      <c r="Q831607"/>
      <c r="R831607" s="19"/>
      <c r="S831607" s="19"/>
      <c r="T831607"/>
      <c r="U831607" s="113"/>
      <c r="V831607" s="19"/>
      <c r="W831607" s="19"/>
      <c r="X831607" s="19"/>
      <c r="Y831607" s="19"/>
      <c r="Z831607" s="19"/>
      <c r="AA831607" s="19"/>
      <c r="AB831607" s="19"/>
      <c r="AC831607" s="19"/>
      <c r="AD831607" s="19"/>
      <c r="AE831607" s="19"/>
      <c r="AF831607" s="19"/>
      <c r="AG831607" s="19"/>
      <c r="AH831607" s="19"/>
      <c r="AI831607" s="19"/>
      <c r="AJ831607" s="19"/>
      <c r="AK831607" s="19"/>
      <c r="AL831607" s="19"/>
      <c r="AM831607" s="19"/>
      <c r="AN831607" s="19"/>
      <c r="AO831607" s="19"/>
      <c r="AP831607"/>
    </row>
    <row r="831608" spans="1:42" s="116" customFormat="1" x14ac:dyDescent="0.3">
      <c r="A831608"/>
      <c r="B831608"/>
      <c r="C831608"/>
      <c r="D831608"/>
      <c r="E831608"/>
      <c r="F831608"/>
      <c r="G831608"/>
      <c r="H831608"/>
      <c r="I831608"/>
      <c r="J831608"/>
      <c r="K831608"/>
      <c r="L831608"/>
      <c r="M831608" s="115"/>
      <c r="N831608" s="115"/>
      <c r="O831608"/>
      <c r="P831608"/>
      <c r="Q831608"/>
      <c r="R831608" s="19"/>
      <c r="S831608" s="19"/>
      <c r="T831608"/>
      <c r="U831608" s="113"/>
      <c r="V831608" s="19"/>
      <c r="W831608" s="19"/>
      <c r="X831608" s="19"/>
      <c r="Y831608" s="19"/>
      <c r="Z831608" s="19"/>
      <c r="AA831608" s="19"/>
      <c r="AB831608" s="19"/>
      <c r="AC831608" s="19"/>
      <c r="AD831608" s="19"/>
      <c r="AE831608" s="19"/>
      <c r="AF831608" s="19"/>
      <c r="AG831608" s="19"/>
      <c r="AH831608" s="19"/>
      <c r="AI831608" s="19"/>
      <c r="AJ831608" s="19"/>
      <c r="AK831608" s="19"/>
      <c r="AL831608" s="19"/>
      <c r="AM831608" s="19"/>
      <c r="AN831608" s="19"/>
      <c r="AO831608" s="19"/>
      <c r="AP831608"/>
    </row>
    <row r="831609" spans="1:42" s="116" customFormat="1" x14ac:dyDescent="0.3">
      <c r="A831609"/>
      <c r="B831609"/>
      <c r="C831609"/>
      <c r="D831609"/>
      <c r="E831609"/>
      <c r="F831609"/>
      <c r="G831609"/>
      <c r="H831609"/>
      <c r="I831609"/>
      <c r="J831609"/>
      <c r="K831609"/>
      <c r="L831609"/>
      <c r="M831609" s="115"/>
      <c r="N831609" s="115"/>
      <c r="O831609"/>
      <c r="P831609"/>
      <c r="Q831609"/>
      <c r="R831609" s="19"/>
      <c r="S831609" s="19"/>
      <c r="T831609"/>
      <c r="U831609" s="113"/>
      <c r="V831609" s="19"/>
      <c r="W831609" s="19"/>
      <c r="X831609" s="19"/>
      <c r="Y831609" s="19"/>
      <c r="Z831609" s="19"/>
      <c r="AA831609" s="19"/>
      <c r="AB831609" s="19"/>
      <c r="AC831609" s="19"/>
      <c r="AD831609" s="19"/>
      <c r="AE831609" s="19"/>
      <c r="AF831609" s="19"/>
      <c r="AG831609" s="19"/>
      <c r="AH831609" s="19"/>
      <c r="AI831609" s="19"/>
      <c r="AJ831609" s="19"/>
      <c r="AK831609" s="19"/>
      <c r="AL831609" s="19"/>
      <c r="AM831609" s="19"/>
      <c r="AN831609" s="19"/>
      <c r="AO831609" s="19"/>
      <c r="AP831609"/>
    </row>
    <row r="831610" spans="1:42" s="116" customFormat="1" x14ac:dyDescent="0.3">
      <c r="A831610"/>
      <c r="B831610"/>
      <c r="C831610"/>
      <c r="D831610"/>
      <c r="E831610"/>
      <c r="F831610"/>
      <c r="G831610"/>
      <c r="H831610"/>
      <c r="I831610"/>
      <c r="J831610"/>
      <c r="K831610"/>
      <c r="L831610"/>
      <c r="M831610" s="115"/>
      <c r="N831610" s="115"/>
      <c r="O831610"/>
      <c r="P831610"/>
      <c r="Q831610"/>
      <c r="R831610" s="19"/>
      <c r="S831610" s="19"/>
      <c r="T831610"/>
      <c r="U831610" s="113"/>
      <c r="V831610" s="19"/>
      <c r="W831610" s="19"/>
      <c r="X831610" s="19"/>
      <c r="Y831610" s="19"/>
      <c r="Z831610" s="19"/>
      <c r="AA831610" s="19"/>
      <c r="AB831610" s="19"/>
      <c r="AC831610" s="19"/>
      <c r="AD831610" s="19"/>
      <c r="AE831610" s="19"/>
      <c r="AF831610" s="19"/>
      <c r="AG831610" s="19"/>
      <c r="AH831610" s="19"/>
      <c r="AI831610" s="19"/>
      <c r="AJ831610" s="19"/>
      <c r="AK831610" s="19"/>
      <c r="AL831610" s="19"/>
      <c r="AM831610" s="19"/>
      <c r="AN831610" s="19"/>
      <c r="AO831610" s="19"/>
      <c r="AP831610"/>
    </row>
    <row r="831611" spans="1:42" s="116" customFormat="1" x14ac:dyDescent="0.3">
      <c r="A831611"/>
      <c r="B831611"/>
      <c r="C831611"/>
      <c r="D831611"/>
      <c r="E831611"/>
      <c r="F831611"/>
      <c r="G831611"/>
      <c r="H831611"/>
      <c r="I831611"/>
      <c r="J831611"/>
      <c r="K831611"/>
      <c r="L831611"/>
      <c r="M831611" s="115"/>
      <c r="N831611" s="115"/>
      <c r="O831611"/>
      <c r="P831611"/>
      <c r="Q831611"/>
      <c r="R831611" s="19"/>
      <c r="S831611" s="19"/>
      <c r="T831611"/>
      <c r="U831611" s="113"/>
      <c r="V831611" s="19"/>
      <c r="W831611" s="19"/>
      <c r="X831611" s="19"/>
      <c r="Y831611" s="19"/>
      <c r="Z831611" s="19"/>
      <c r="AA831611" s="19"/>
      <c r="AB831611" s="19"/>
      <c r="AC831611" s="19"/>
      <c r="AD831611" s="19"/>
      <c r="AE831611" s="19"/>
      <c r="AF831611" s="19"/>
      <c r="AG831611" s="19"/>
      <c r="AH831611" s="19"/>
      <c r="AI831611" s="19"/>
      <c r="AJ831611" s="19"/>
      <c r="AK831611" s="19"/>
      <c r="AL831611" s="19"/>
      <c r="AM831611" s="19"/>
      <c r="AN831611" s="19"/>
      <c r="AO831611" s="19"/>
      <c r="AP831611"/>
    </row>
    <row r="831612" spans="1:42" s="116" customFormat="1" x14ac:dyDescent="0.3">
      <c r="A831612"/>
      <c r="B831612"/>
      <c r="C831612"/>
      <c r="D831612"/>
      <c r="E831612"/>
      <c r="F831612"/>
      <c r="G831612"/>
      <c r="H831612"/>
      <c r="I831612"/>
      <c r="J831612"/>
      <c r="K831612"/>
      <c r="L831612"/>
      <c r="M831612" s="115"/>
      <c r="N831612" s="115"/>
      <c r="O831612"/>
      <c r="P831612"/>
      <c r="Q831612"/>
      <c r="R831612" s="19"/>
      <c r="S831612" s="19"/>
      <c r="T831612"/>
      <c r="U831612" s="113"/>
      <c r="V831612" s="19"/>
      <c r="W831612" s="19"/>
      <c r="X831612" s="19"/>
      <c r="Y831612" s="19"/>
      <c r="Z831612" s="19"/>
      <c r="AA831612" s="19"/>
      <c r="AB831612" s="19"/>
      <c r="AC831612" s="19"/>
      <c r="AD831612" s="19"/>
      <c r="AE831612" s="19"/>
      <c r="AF831612" s="19"/>
      <c r="AG831612" s="19"/>
      <c r="AH831612" s="19"/>
      <c r="AI831612" s="19"/>
      <c r="AJ831612" s="19"/>
      <c r="AK831612" s="19"/>
      <c r="AL831612" s="19"/>
      <c r="AM831612" s="19"/>
      <c r="AN831612" s="19"/>
      <c r="AO831612" s="19"/>
      <c r="AP831612"/>
    </row>
    <row r="831613" spans="1:42" s="116" customFormat="1" x14ac:dyDescent="0.3">
      <c r="A831613"/>
      <c r="B831613"/>
      <c r="C831613"/>
      <c r="D831613"/>
      <c r="E831613"/>
      <c r="F831613"/>
      <c r="G831613"/>
      <c r="H831613"/>
      <c r="I831613"/>
      <c r="J831613"/>
      <c r="K831613"/>
      <c r="L831613"/>
      <c r="M831613" s="115"/>
      <c r="N831613" s="115"/>
      <c r="O831613"/>
      <c r="P831613"/>
      <c r="Q831613"/>
      <c r="R831613" s="19"/>
      <c r="S831613" s="19"/>
      <c r="T831613"/>
      <c r="U831613" s="113"/>
      <c r="V831613" s="19"/>
      <c r="W831613" s="19"/>
      <c r="X831613" s="19"/>
      <c r="Y831613" s="19"/>
      <c r="Z831613" s="19"/>
      <c r="AA831613" s="19"/>
      <c r="AB831613" s="19"/>
      <c r="AC831613" s="19"/>
      <c r="AD831613" s="19"/>
      <c r="AE831613" s="19"/>
      <c r="AF831613" s="19"/>
      <c r="AG831613" s="19"/>
      <c r="AH831613" s="19"/>
      <c r="AI831613" s="19"/>
      <c r="AJ831613" s="19"/>
      <c r="AK831613" s="19"/>
      <c r="AL831613" s="19"/>
      <c r="AM831613" s="19"/>
      <c r="AN831613" s="19"/>
      <c r="AO831613" s="19"/>
      <c r="AP831613"/>
    </row>
    <row r="831614" spans="1:42" s="116" customFormat="1" x14ac:dyDescent="0.3">
      <c r="A831614"/>
      <c r="B831614"/>
      <c r="C831614"/>
      <c r="D831614"/>
      <c r="E831614"/>
      <c r="F831614"/>
      <c r="G831614"/>
      <c r="H831614"/>
      <c r="I831614"/>
      <c r="J831614"/>
      <c r="K831614"/>
      <c r="L831614"/>
      <c r="M831614" s="115"/>
      <c r="N831614" s="115"/>
      <c r="O831614"/>
      <c r="P831614"/>
      <c r="Q831614"/>
      <c r="R831614" s="19"/>
      <c r="S831614" s="19"/>
      <c r="T831614"/>
      <c r="U831614" s="113"/>
      <c r="V831614" s="19"/>
      <c r="W831614" s="19"/>
      <c r="X831614" s="19"/>
      <c r="Y831614" s="19"/>
      <c r="Z831614" s="19"/>
      <c r="AA831614" s="19"/>
      <c r="AB831614" s="19"/>
      <c r="AC831614" s="19"/>
      <c r="AD831614" s="19"/>
      <c r="AE831614" s="19"/>
      <c r="AF831614" s="19"/>
      <c r="AG831614" s="19"/>
      <c r="AH831614" s="19"/>
      <c r="AI831614" s="19"/>
      <c r="AJ831614" s="19"/>
      <c r="AK831614" s="19"/>
      <c r="AL831614" s="19"/>
      <c r="AM831614" s="19"/>
      <c r="AN831614" s="19"/>
      <c r="AO831614" s="19"/>
      <c r="AP831614"/>
    </row>
    <row r="831615" spans="1:42" s="116" customFormat="1" x14ac:dyDescent="0.3">
      <c r="A831615"/>
      <c r="B831615"/>
      <c r="C831615"/>
      <c r="D831615"/>
      <c r="E831615"/>
      <c r="F831615"/>
      <c r="G831615"/>
      <c r="H831615"/>
      <c r="I831615"/>
      <c r="J831615"/>
      <c r="K831615"/>
      <c r="L831615"/>
      <c r="M831615" s="115"/>
      <c r="N831615" s="115"/>
      <c r="O831615"/>
      <c r="P831615"/>
      <c r="Q831615"/>
      <c r="R831615" s="19"/>
      <c r="S831615" s="19"/>
      <c r="T831615"/>
      <c r="U831615" s="113"/>
      <c r="V831615" s="19"/>
      <c r="W831615" s="19"/>
      <c r="X831615" s="19"/>
      <c r="Y831615" s="19"/>
      <c r="Z831615" s="19"/>
      <c r="AA831615" s="19"/>
      <c r="AB831615" s="19"/>
      <c r="AC831615" s="19"/>
      <c r="AD831615" s="19"/>
      <c r="AE831615" s="19"/>
      <c r="AF831615" s="19"/>
      <c r="AG831615" s="19"/>
      <c r="AH831615" s="19"/>
      <c r="AI831615" s="19"/>
      <c r="AJ831615" s="19"/>
      <c r="AK831615" s="19"/>
      <c r="AL831615" s="19"/>
      <c r="AM831615" s="19"/>
      <c r="AN831615" s="19"/>
      <c r="AO831615" s="19"/>
      <c r="AP831615"/>
    </row>
    <row r="831616" spans="1:42" s="116" customFormat="1" x14ac:dyDescent="0.3">
      <c r="A831616"/>
      <c r="B831616"/>
      <c r="C831616"/>
      <c r="D831616"/>
      <c r="E831616"/>
      <c r="F831616"/>
      <c r="G831616"/>
      <c r="H831616"/>
      <c r="I831616"/>
      <c r="J831616"/>
      <c r="K831616"/>
      <c r="L831616"/>
      <c r="M831616" s="115"/>
      <c r="N831616" s="115"/>
      <c r="O831616"/>
      <c r="P831616"/>
      <c r="Q831616"/>
      <c r="R831616" s="19"/>
      <c r="S831616" s="19"/>
      <c r="T831616"/>
      <c r="U831616" s="113"/>
      <c r="V831616" s="19"/>
      <c r="W831616" s="19"/>
      <c r="X831616" s="19"/>
      <c r="Y831616" s="19"/>
      <c r="Z831616" s="19"/>
      <c r="AA831616" s="19"/>
      <c r="AB831616" s="19"/>
      <c r="AC831616" s="19"/>
      <c r="AD831616" s="19"/>
      <c r="AE831616" s="19"/>
      <c r="AF831616" s="19"/>
      <c r="AG831616" s="19"/>
      <c r="AH831616" s="19"/>
      <c r="AI831616" s="19"/>
      <c r="AJ831616" s="19"/>
      <c r="AK831616" s="19"/>
      <c r="AL831616" s="19"/>
      <c r="AM831616" s="19"/>
      <c r="AN831616" s="19"/>
      <c r="AO831616" s="19"/>
      <c r="AP831616"/>
    </row>
    <row r="831617" spans="1:42" s="116" customFormat="1" x14ac:dyDescent="0.3">
      <c r="A831617"/>
      <c r="B831617"/>
      <c r="C831617"/>
      <c r="D831617"/>
      <c r="E831617"/>
      <c r="F831617"/>
      <c r="G831617"/>
      <c r="H831617"/>
      <c r="I831617"/>
      <c r="J831617"/>
      <c r="K831617"/>
      <c r="L831617"/>
      <c r="M831617" s="115"/>
      <c r="N831617" s="115"/>
      <c r="O831617"/>
      <c r="P831617"/>
      <c r="Q831617"/>
      <c r="R831617" s="19"/>
      <c r="S831617" s="19"/>
      <c r="T831617"/>
      <c r="U831617" s="113"/>
      <c r="V831617" s="19"/>
      <c r="W831617" s="19"/>
      <c r="X831617" s="19"/>
      <c r="Y831617" s="19"/>
      <c r="Z831617" s="19"/>
      <c r="AA831617" s="19"/>
      <c r="AB831617" s="19"/>
      <c r="AC831617" s="19"/>
      <c r="AD831617" s="19"/>
      <c r="AE831617" s="19"/>
      <c r="AF831617" s="19"/>
      <c r="AG831617" s="19"/>
      <c r="AH831617" s="19"/>
      <c r="AI831617" s="19"/>
      <c r="AJ831617" s="19"/>
      <c r="AK831617" s="19"/>
      <c r="AL831617" s="19"/>
      <c r="AM831617" s="19"/>
      <c r="AN831617" s="19"/>
      <c r="AO831617" s="19"/>
      <c r="AP831617"/>
    </row>
    <row r="831618" spans="1:42" s="116" customFormat="1" x14ac:dyDescent="0.3">
      <c r="A831618"/>
      <c r="B831618"/>
      <c r="C831618"/>
      <c r="D831618"/>
      <c r="E831618"/>
      <c r="F831618"/>
      <c r="G831618"/>
      <c r="H831618"/>
      <c r="I831618"/>
      <c r="J831618"/>
      <c r="K831618"/>
      <c r="L831618"/>
      <c r="M831618" s="115"/>
      <c r="N831618" s="115"/>
      <c r="O831618"/>
      <c r="P831618"/>
      <c r="Q831618"/>
      <c r="R831618" s="19"/>
      <c r="S831618" s="19"/>
      <c r="T831618"/>
      <c r="U831618" s="113"/>
      <c r="V831618" s="19"/>
      <c r="W831618" s="19"/>
      <c r="X831618" s="19"/>
      <c r="Y831618" s="19"/>
      <c r="Z831618" s="19"/>
      <c r="AA831618" s="19"/>
      <c r="AB831618" s="19"/>
      <c r="AC831618" s="19"/>
      <c r="AD831618" s="19"/>
      <c r="AE831618" s="19"/>
      <c r="AF831618" s="19"/>
      <c r="AG831618" s="19"/>
      <c r="AH831618" s="19"/>
      <c r="AI831618" s="19"/>
      <c r="AJ831618" s="19"/>
      <c r="AK831618" s="19"/>
      <c r="AL831618" s="19"/>
      <c r="AM831618" s="19"/>
      <c r="AN831618" s="19"/>
      <c r="AO831618" s="19"/>
      <c r="AP831618"/>
    </row>
    <row r="831619" spans="1:42" s="116" customFormat="1" x14ac:dyDescent="0.3">
      <c r="A831619"/>
      <c r="B831619"/>
      <c r="C831619"/>
      <c r="D831619"/>
      <c r="E831619"/>
      <c r="F831619"/>
      <c r="G831619"/>
      <c r="H831619"/>
      <c r="I831619"/>
      <c r="J831619"/>
      <c r="K831619"/>
      <c r="L831619"/>
      <c r="M831619" s="115"/>
      <c r="N831619" s="115"/>
      <c r="O831619"/>
      <c r="P831619"/>
      <c r="Q831619"/>
      <c r="R831619" s="19"/>
      <c r="S831619" s="19"/>
      <c r="T831619"/>
      <c r="U831619" s="113"/>
      <c r="V831619" s="19"/>
      <c r="W831619" s="19"/>
      <c r="X831619" s="19"/>
      <c r="Y831619" s="19"/>
      <c r="Z831619" s="19"/>
      <c r="AA831619" s="19"/>
      <c r="AB831619" s="19"/>
      <c r="AC831619" s="19"/>
      <c r="AD831619" s="19"/>
      <c r="AE831619" s="19"/>
      <c r="AF831619" s="19"/>
      <c r="AG831619" s="19"/>
      <c r="AH831619" s="19"/>
      <c r="AI831619" s="19"/>
      <c r="AJ831619" s="19"/>
      <c r="AK831619" s="19"/>
      <c r="AL831619" s="19"/>
      <c r="AM831619" s="19"/>
      <c r="AN831619" s="19"/>
      <c r="AO831619" s="19"/>
      <c r="AP831619"/>
    </row>
    <row r="831620" spans="1:42" s="116" customFormat="1" x14ac:dyDescent="0.3">
      <c r="A831620"/>
      <c r="B831620"/>
      <c r="C831620"/>
      <c r="D831620"/>
      <c r="E831620"/>
      <c r="F831620"/>
      <c r="G831620"/>
      <c r="H831620"/>
      <c r="I831620"/>
      <c r="J831620"/>
      <c r="K831620"/>
      <c r="L831620"/>
      <c r="M831620" s="115"/>
      <c r="N831620" s="115"/>
      <c r="O831620"/>
      <c r="P831620"/>
      <c r="Q831620"/>
      <c r="R831620" s="19"/>
      <c r="S831620" s="19"/>
      <c r="T831620"/>
      <c r="U831620" s="113"/>
      <c r="V831620" s="19"/>
      <c r="W831620" s="19"/>
      <c r="X831620" s="19"/>
      <c r="Y831620" s="19"/>
      <c r="Z831620" s="19"/>
      <c r="AA831620" s="19"/>
      <c r="AB831620" s="19"/>
      <c r="AC831620" s="19"/>
      <c r="AD831620" s="19"/>
      <c r="AE831620" s="19"/>
      <c r="AF831620" s="19"/>
      <c r="AG831620" s="19"/>
      <c r="AH831620" s="19"/>
      <c r="AI831620" s="19"/>
      <c r="AJ831620" s="19"/>
      <c r="AK831620" s="19"/>
      <c r="AL831620" s="19"/>
      <c r="AM831620" s="19"/>
      <c r="AN831620" s="19"/>
      <c r="AO831620" s="19"/>
      <c r="AP831620"/>
    </row>
    <row r="831621" spans="1:42" s="116" customFormat="1" x14ac:dyDescent="0.3">
      <c r="A831621"/>
      <c r="B831621"/>
      <c r="C831621"/>
      <c r="D831621"/>
      <c r="E831621"/>
      <c r="F831621"/>
      <c r="G831621"/>
      <c r="H831621"/>
      <c r="I831621"/>
      <c r="J831621"/>
      <c r="K831621"/>
      <c r="L831621"/>
      <c r="M831621" s="115"/>
      <c r="N831621" s="115"/>
      <c r="O831621"/>
      <c r="P831621"/>
      <c r="Q831621"/>
      <c r="R831621" s="19"/>
      <c r="S831621" s="19"/>
      <c r="T831621"/>
      <c r="U831621" s="113"/>
      <c r="V831621" s="19"/>
      <c r="W831621" s="19"/>
      <c r="X831621" s="19"/>
      <c r="Y831621" s="19"/>
      <c r="Z831621" s="19"/>
      <c r="AA831621" s="19"/>
      <c r="AB831621" s="19"/>
      <c r="AC831621" s="19"/>
      <c r="AD831621" s="19"/>
      <c r="AE831621" s="19"/>
      <c r="AF831621" s="19"/>
      <c r="AG831621" s="19"/>
      <c r="AH831621" s="19"/>
      <c r="AI831621" s="19"/>
      <c r="AJ831621" s="19"/>
      <c r="AK831621" s="19"/>
      <c r="AL831621" s="19"/>
      <c r="AM831621" s="19"/>
      <c r="AN831621" s="19"/>
      <c r="AO831621" s="19"/>
      <c r="AP831621"/>
    </row>
    <row r="831622" spans="1:42" s="116" customFormat="1" x14ac:dyDescent="0.3">
      <c r="A831622"/>
      <c r="B831622"/>
      <c r="C831622"/>
      <c r="D831622"/>
      <c r="E831622"/>
      <c r="F831622"/>
      <c r="G831622"/>
      <c r="H831622"/>
      <c r="I831622"/>
      <c r="J831622"/>
      <c r="K831622"/>
      <c r="L831622"/>
      <c r="M831622" s="115"/>
      <c r="N831622" s="115"/>
      <c r="O831622"/>
      <c r="P831622"/>
      <c r="Q831622"/>
      <c r="R831622" s="19"/>
      <c r="S831622" s="19"/>
      <c r="T831622"/>
      <c r="U831622" s="113"/>
      <c r="V831622" s="19"/>
      <c r="W831622" s="19"/>
      <c r="X831622" s="19"/>
      <c r="Y831622" s="19"/>
      <c r="Z831622" s="19"/>
      <c r="AA831622" s="19"/>
      <c r="AB831622" s="19"/>
      <c r="AC831622" s="19"/>
      <c r="AD831622" s="19"/>
      <c r="AE831622" s="19"/>
      <c r="AF831622" s="19"/>
      <c r="AG831622" s="19"/>
      <c r="AH831622" s="19"/>
      <c r="AI831622" s="19"/>
      <c r="AJ831622" s="19"/>
      <c r="AK831622" s="19"/>
      <c r="AL831622" s="19"/>
      <c r="AM831622" s="19"/>
      <c r="AN831622" s="19"/>
      <c r="AO831622" s="19"/>
      <c r="AP831622"/>
    </row>
    <row r="831623" spans="1:42" s="116" customFormat="1" x14ac:dyDescent="0.3">
      <c r="A831623"/>
      <c r="B831623"/>
      <c r="C831623"/>
      <c r="D831623"/>
      <c r="E831623"/>
      <c r="F831623"/>
      <c r="G831623"/>
      <c r="H831623"/>
      <c r="I831623"/>
      <c r="J831623"/>
      <c r="K831623"/>
      <c r="L831623"/>
      <c r="M831623" s="115"/>
      <c r="N831623" s="115"/>
      <c r="O831623"/>
      <c r="P831623"/>
      <c r="Q831623"/>
      <c r="R831623" s="19"/>
      <c r="S831623" s="19"/>
      <c r="T831623"/>
      <c r="U831623" s="113"/>
      <c r="V831623" s="19"/>
      <c r="W831623" s="19"/>
      <c r="X831623" s="19"/>
      <c r="Y831623" s="19"/>
      <c r="Z831623" s="19"/>
      <c r="AA831623" s="19"/>
      <c r="AB831623" s="19"/>
      <c r="AC831623" s="19"/>
      <c r="AD831623" s="19"/>
      <c r="AE831623" s="19"/>
      <c r="AF831623" s="19"/>
      <c r="AG831623" s="19"/>
      <c r="AH831623" s="19"/>
      <c r="AI831623" s="19"/>
      <c r="AJ831623" s="19"/>
      <c r="AK831623" s="19"/>
      <c r="AL831623" s="19"/>
      <c r="AM831623" s="19"/>
      <c r="AN831623" s="19"/>
      <c r="AO831623" s="19"/>
      <c r="AP831623"/>
    </row>
    <row r="831624" spans="1:42" s="116" customFormat="1" x14ac:dyDescent="0.3">
      <c r="A831624"/>
      <c r="B831624"/>
      <c r="C831624"/>
      <c r="D831624"/>
      <c r="E831624"/>
      <c r="F831624"/>
      <c r="G831624"/>
      <c r="H831624"/>
      <c r="I831624"/>
      <c r="J831624"/>
      <c r="K831624"/>
      <c r="L831624"/>
      <c r="M831624" s="115"/>
      <c r="N831624" s="115"/>
      <c r="O831624"/>
      <c r="P831624"/>
      <c r="Q831624"/>
      <c r="R831624" s="19"/>
      <c r="S831624" s="19"/>
      <c r="T831624"/>
      <c r="U831624" s="113"/>
      <c r="V831624" s="19"/>
      <c r="W831624" s="19"/>
      <c r="X831624" s="19"/>
      <c r="Y831624" s="19"/>
      <c r="Z831624" s="19"/>
      <c r="AA831624" s="19"/>
      <c r="AB831624" s="19"/>
      <c r="AC831624" s="19"/>
      <c r="AD831624" s="19"/>
      <c r="AE831624" s="19"/>
      <c r="AF831624" s="19"/>
      <c r="AG831624" s="19"/>
      <c r="AH831624" s="19"/>
      <c r="AI831624" s="19"/>
      <c r="AJ831624" s="19"/>
      <c r="AK831624" s="19"/>
      <c r="AL831624" s="19"/>
      <c r="AM831624" s="19"/>
      <c r="AN831624" s="19"/>
      <c r="AO831624" s="19"/>
      <c r="AP831624"/>
    </row>
    <row r="831625" spans="1:42" s="116" customFormat="1" x14ac:dyDescent="0.3">
      <c r="A831625"/>
      <c r="B831625"/>
      <c r="C831625"/>
      <c r="D831625"/>
      <c r="E831625"/>
      <c r="F831625"/>
      <c r="G831625"/>
      <c r="H831625"/>
      <c r="I831625"/>
      <c r="J831625"/>
      <c r="K831625"/>
      <c r="L831625"/>
      <c r="M831625" s="115"/>
      <c r="N831625" s="115"/>
      <c r="O831625"/>
      <c r="P831625"/>
      <c r="Q831625"/>
      <c r="R831625" s="19"/>
      <c r="S831625" s="19"/>
      <c r="T831625"/>
      <c r="U831625" s="113"/>
      <c r="V831625" s="19"/>
      <c r="W831625" s="19"/>
      <c r="X831625" s="19"/>
      <c r="Y831625" s="19"/>
      <c r="Z831625" s="19"/>
      <c r="AA831625" s="19"/>
      <c r="AB831625" s="19"/>
      <c r="AC831625" s="19"/>
      <c r="AD831625" s="19"/>
      <c r="AE831625" s="19"/>
      <c r="AF831625" s="19"/>
      <c r="AG831625" s="19"/>
      <c r="AH831625" s="19"/>
      <c r="AI831625" s="19"/>
      <c r="AJ831625" s="19"/>
      <c r="AK831625" s="19"/>
      <c r="AL831625" s="19"/>
      <c r="AM831625" s="19"/>
      <c r="AN831625" s="19"/>
      <c r="AO831625" s="19"/>
      <c r="AP831625"/>
    </row>
    <row r="831626" spans="1:42" s="116" customFormat="1" x14ac:dyDescent="0.3">
      <c r="A831626"/>
      <c r="B831626"/>
      <c r="C831626"/>
      <c r="D831626"/>
      <c r="E831626"/>
      <c r="F831626"/>
      <c r="G831626"/>
      <c r="H831626"/>
      <c r="I831626"/>
      <c r="J831626"/>
      <c r="K831626"/>
      <c r="L831626"/>
      <c r="M831626" s="115"/>
      <c r="N831626" s="115"/>
      <c r="O831626"/>
      <c r="P831626"/>
      <c r="Q831626"/>
      <c r="R831626" s="19"/>
      <c r="S831626" s="19"/>
      <c r="T831626"/>
      <c r="U831626" s="113"/>
      <c r="V831626" s="19"/>
      <c r="W831626" s="19"/>
      <c r="X831626" s="19"/>
      <c r="Y831626" s="19"/>
      <c r="Z831626" s="19"/>
      <c r="AA831626" s="19"/>
      <c r="AB831626" s="19"/>
      <c r="AC831626" s="19"/>
      <c r="AD831626" s="19"/>
      <c r="AE831626" s="19"/>
      <c r="AF831626" s="19"/>
      <c r="AG831626" s="19"/>
      <c r="AH831626" s="19"/>
      <c r="AI831626" s="19"/>
      <c r="AJ831626" s="19"/>
      <c r="AK831626" s="19"/>
      <c r="AL831626" s="19"/>
      <c r="AM831626" s="19"/>
      <c r="AN831626" s="19"/>
      <c r="AO831626" s="19"/>
      <c r="AP831626"/>
    </row>
    <row r="831627" spans="1:42" s="116" customFormat="1" x14ac:dyDescent="0.3">
      <c r="A831627"/>
      <c r="B831627"/>
      <c r="C831627"/>
      <c r="D831627"/>
      <c r="E831627"/>
      <c r="F831627"/>
      <c r="G831627"/>
      <c r="H831627"/>
      <c r="I831627"/>
      <c r="J831627"/>
      <c r="K831627"/>
      <c r="L831627"/>
      <c r="M831627" s="115"/>
      <c r="N831627" s="115"/>
      <c r="O831627"/>
      <c r="P831627"/>
      <c r="Q831627"/>
      <c r="R831627" s="19"/>
      <c r="S831627" s="19"/>
      <c r="T831627"/>
      <c r="U831627" s="113"/>
      <c r="V831627" s="19"/>
      <c r="W831627" s="19"/>
      <c r="X831627" s="19"/>
      <c r="Y831627" s="19"/>
      <c r="Z831627" s="19"/>
      <c r="AA831627" s="19"/>
      <c r="AB831627" s="19"/>
      <c r="AC831627" s="19"/>
      <c r="AD831627" s="19"/>
      <c r="AE831627" s="19"/>
      <c r="AF831627" s="19"/>
      <c r="AG831627" s="19"/>
      <c r="AH831627" s="19"/>
      <c r="AI831627" s="19"/>
      <c r="AJ831627" s="19"/>
      <c r="AK831627" s="19"/>
      <c r="AL831627" s="19"/>
      <c r="AM831627" s="19"/>
      <c r="AN831627" s="19"/>
      <c r="AO831627" s="19"/>
      <c r="AP831627"/>
    </row>
    <row r="831628" spans="1:42" s="116" customFormat="1" x14ac:dyDescent="0.3">
      <c r="A831628"/>
      <c r="B831628"/>
      <c r="C831628"/>
      <c r="D831628"/>
      <c r="E831628"/>
      <c r="F831628"/>
      <c r="G831628"/>
      <c r="H831628"/>
      <c r="I831628"/>
      <c r="J831628"/>
      <c r="K831628"/>
      <c r="L831628"/>
      <c r="M831628" s="115"/>
      <c r="N831628" s="115"/>
      <c r="O831628"/>
      <c r="P831628"/>
      <c r="Q831628"/>
      <c r="R831628" s="19"/>
      <c r="S831628" s="19"/>
      <c r="T831628"/>
      <c r="U831628" s="113"/>
      <c r="V831628" s="19"/>
      <c r="W831628" s="19"/>
      <c r="X831628" s="19"/>
      <c r="Y831628" s="19"/>
      <c r="Z831628" s="19"/>
      <c r="AA831628" s="19"/>
      <c r="AB831628" s="19"/>
      <c r="AC831628" s="19"/>
      <c r="AD831628" s="19"/>
      <c r="AE831628" s="19"/>
      <c r="AF831628" s="19"/>
      <c r="AG831628" s="19"/>
      <c r="AH831628" s="19"/>
      <c r="AI831628" s="19"/>
      <c r="AJ831628" s="19"/>
      <c r="AK831628" s="19"/>
      <c r="AL831628" s="19"/>
      <c r="AM831628" s="19"/>
      <c r="AN831628" s="19"/>
      <c r="AO831628" s="19"/>
      <c r="AP831628"/>
    </row>
    <row r="831629" spans="1:42" s="116" customFormat="1" x14ac:dyDescent="0.3">
      <c r="A831629"/>
      <c r="B831629"/>
      <c r="C831629"/>
      <c r="D831629"/>
      <c r="E831629"/>
      <c r="F831629"/>
      <c r="G831629"/>
      <c r="H831629"/>
      <c r="I831629"/>
      <c r="J831629"/>
      <c r="K831629"/>
      <c r="L831629"/>
      <c r="M831629" s="115"/>
      <c r="N831629" s="115"/>
      <c r="O831629"/>
      <c r="P831629"/>
      <c r="Q831629"/>
      <c r="R831629" s="19"/>
      <c r="S831629" s="19"/>
      <c r="T831629"/>
      <c r="U831629" s="113"/>
      <c r="V831629" s="19"/>
      <c r="W831629" s="19"/>
      <c r="X831629" s="19"/>
      <c r="Y831629" s="19"/>
      <c r="Z831629" s="19"/>
      <c r="AA831629" s="19"/>
      <c r="AB831629" s="19"/>
      <c r="AC831629" s="19"/>
      <c r="AD831629" s="19"/>
      <c r="AE831629" s="19"/>
      <c r="AF831629" s="19"/>
      <c r="AG831629" s="19"/>
      <c r="AH831629" s="19"/>
      <c r="AI831629" s="19"/>
      <c r="AJ831629" s="19"/>
      <c r="AK831629" s="19"/>
      <c r="AL831629" s="19"/>
      <c r="AM831629" s="19"/>
      <c r="AN831629" s="19"/>
      <c r="AO831629" s="19"/>
      <c r="AP831629"/>
    </row>
    <row r="831630" spans="1:42" s="116" customFormat="1" x14ac:dyDescent="0.3">
      <c r="A831630"/>
      <c r="B831630"/>
      <c r="C831630"/>
      <c r="D831630"/>
      <c r="E831630"/>
      <c r="F831630"/>
      <c r="G831630"/>
      <c r="H831630"/>
      <c r="I831630"/>
      <c r="J831630"/>
      <c r="K831630"/>
      <c r="L831630"/>
      <c r="M831630" s="115"/>
      <c r="N831630" s="115"/>
      <c r="O831630"/>
      <c r="P831630"/>
      <c r="Q831630"/>
      <c r="R831630" s="19"/>
      <c r="S831630" s="19"/>
      <c r="T831630"/>
      <c r="U831630" s="113"/>
      <c r="V831630" s="19"/>
      <c r="W831630" s="19"/>
      <c r="X831630" s="19"/>
      <c r="Y831630" s="19"/>
      <c r="Z831630" s="19"/>
      <c r="AA831630" s="19"/>
      <c r="AB831630" s="19"/>
      <c r="AC831630" s="19"/>
      <c r="AD831630" s="19"/>
      <c r="AE831630" s="19"/>
      <c r="AF831630" s="19"/>
      <c r="AG831630" s="19"/>
      <c r="AH831630" s="19"/>
      <c r="AI831630" s="19"/>
      <c r="AJ831630" s="19"/>
      <c r="AK831630" s="19"/>
      <c r="AL831630" s="19"/>
      <c r="AM831630" s="19"/>
      <c r="AN831630" s="19"/>
      <c r="AO831630" s="19"/>
      <c r="AP831630"/>
    </row>
    <row r="831631" spans="1:42" s="116" customFormat="1" x14ac:dyDescent="0.3">
      <c r="A831631"/>
      <c r="B831631"/>
      <c r="C831631"/>
      <c r="D831631"/>
      <c r="E831631"/>
      <c r="F831631"/>
      <c r="G831631"/>
      <c r="H831631"/>
      <c r="I831631"/>
      <c r="J831631"/>
      <c r="K831631"/>
      <c r="L831631"/>
      <c r="M831631" s="115"/>
      <c r="N831631" s="115"/>
      <c r="O831631"/>
      <c r="P831631"/>
      <c r="Q831631"/>
      <c r="R831631" s="19"/>
      <c r="S831631" s="19"/>
      <c r="T831631"/>
      <c r="U831631" s="113"/>
      <c r="V831631" s="19"/>
      <c r="W831631" s="19"/>
      <c r="X831631" s="19"/>
      <c r="Y831631" s="19"/>
      <c r="Z831631" s="19"/>
      <c r="AA831631" s="19"/>
      <c r="AB831631" s="19"/>
      <c r="AC831631" s="19"/>
      <c r="AD831631" s="19"/>
      <c r="AE831631" s="19"/>
      <c r="AF831631" s="19"/>
      <c r="AG831631" s="19"/>
      <c r="AH831631" s="19"/>
      <c r="AI831631" s="19"/>
      <c r="AJ831631" s="19"/>
      <c r="AK831631" s="19"/>
      <c r="AL831631" s="19"/>
      <c r="AM831631" s="19"/>
      <c r="AN831631" s="19"/>
      <c r="AO831631" s="19"/>
      <c r="AP831631"/>
    </row>
    <row r="831632" spans="1:42" s="116" customFormat="1" x14ac:dyDescent="0.3">
      <c r="A831632"/>
      <c r="B831632"/>
      <c r="C831632"/>
      <c r="D831632"/>
      <c r="E831632"/>
      <c r="F831632"/>
      <c r="G831632"/>
      <c r="H831632"/>
      <c r="I831632"/>
      <c r="J831632"/>
      <c r="K831632"/>
      <c r="L831632"/>
      <c r="M831632" s="115"/>
      <c r="N831632" s="115"/>
      <c r="O831632"/>
      <c r="P831632"/>
      <c r="Q831632"/>
      <c r="R831632" s="19"/>
      <c r="S831632" s="19"/>
      <c r="T831632"/>
      <c r="U831632" s="113"/>
      <c r="V831632" s="19"/>
      <c r="W831632" s="19"/>
      <c r="X831632" s="19"/>
      <c r="Y831632" s="19"/>
      <c r="Z831632" s="19"/>
      <c r="AA831632" s="19"/>
      <c r="AB831632" s="19"/>
      <c r="AC831632" s="19"/>
      <c r="AD831632" s="19"/>
      <c r="AE831632" s="19"/>
      <c r="AF831632" s="19"/>
      <c r="AG831632" s="19"/>
      <c r="AH831632" s="19"/>
      <c r="AI831632" s="19"/>
      <c r="AJ831632" s="19"/>
      <c r="AK831632" s="19"/>
      <c r="AL831632" s="19"/>
      <c r="AM831632" s="19"/>
      <c r="AN831632" s="19"/>
      <c r="AO831632" s="19"/>
      <c r="AP831632"/>
    </row>
    <row r="831633" spans="1:42" s="116" customFormat="1" x14ac:dyDescent="0.3">
      <c r="A831633"/>
      <c r="B831633"/>
      <c r="C831633"/>
      <c r="D831633"/>
      <c r="E831633"/>
      <c r="F831633"/>
      <c r="G831633"/>
      <c r="H831633"/>
      <c r="I831633"/>
      <c r="J831633"/>
      <c r="K831633"/>
      <c r="L831633"/>
      <c r="M831633" s="115"/>
      <c r="N831633" s="115"/>
      <c r="O831633"/>
      <c r="P831633"/>
      <c r="Q831633"/>
      <c r="R831633" s="19"/>
      <c r="S831633" s="19"/>
      <c r="T831633"/>
      <c r="U831633" s="113"/>
      <c r="V831633" s="19"/>
      <c r="W831633" s="19"/>
      <c r="X831633" s="19"/>
      <c r="Y831633" s="19"/>
      <c r="Z831633" s="19"/>
      <c r="AA831633" s="19"/>
      <c r="AB831633" s="19"/>
      <c r="AC831633" s="19"/>
      <c r="AD831633" s="19"/>
      <c r="AE831633" s="19"/>
      <c r="AF831633" s="19"/>
      <c r="AG831633" s="19"/>
      <c r="AH831633" s="19"/>
      <c r="AI831633" s="19"/>
      <c r="AJ831633" s="19"/>
      <c r="AK831633" s="19"/>
      <c r="AL831633" s="19"/>
      <c r="AM831633" s="19"/>
      <c r="AN831633" s="19"/>
      <c r="AO831633" s="19"/>
      <c r="AP831633"/>
    </row>
    <row r="831634" spans="1:42" s="116" customFormat="1" x14ac:dyDescent="0.3">
      <c r="A831634"/>
      <c r="B831634"/>
      <c r="C831634"/>
      <c r="D831634"/>
      <c r="E831634"/>
      <c r="F831634"/>
      <c r="G831634"/>
      <c r="H831634"/>
      <c r="I831634"/>
      <c r="J831634"/>
      <c r="K831634"/>
      <c r="L831634"/>
      <c r="M831634" s="115"/>
      <c r="N831634" s="115"/>
      <c r="O831634"/>
      <c r="P831634"/>
      <c r="Q831634"/>
      <c r="R831634" s="19"/>
      <c r="S831634" s="19"/>
      <c r="T831634"/>
      <c r="U831634" s="113"/>
      <c r="V831634" s="19"/>
      <c r="W831634" s="19"/>
      <c r="X831634" s="19"/>
      <c r="Y831634" s="19"/>
      <c r="Z831634" s="19"/>
      <c r="AA831634" s="19"/>
      <c r="AB831634" s="19"/>
      <c r="AC831634" s="19"/>
      <c r="AD831634" s="19"/>
      <c r="AE831634" s="19"/>
      <c r="AF831634" s="19"/>
      <c r="AG831634" s="19"/>
      <c r="AH831634" s="19"/>
      <c r="AI831634" s="19"/>
      <c r="AJ831634" s="19"/>
      <c r="AK831634" s="19"/>
      <c r="AL831634" s="19"/>
      <c r="AM831634" s="19"/>
      <c r="AN831634" s="19"/>
      <c r="AO831634" s="19"/>
      <c r="AP831634"/>
    </row>
    <row r="831635" spans="1:42" s="116" customFormat="1" x14ac:dyDescent="0.3">
      <c r="A831635"/>
      <c r="B831635"/>
      <c r="C831635"/>
      <c r="D831635"/>
      <c r="E831635"/>
      <c r="F831635"/>
      <c r="G831635"/>
      <c r="H831635"/>
      <c r="I831635"/>
      <c r="J831635"/>
      <c r="K831635"/>
      <c r="L831635"/>
      <c r="M831635" s="115"/>
      <c r="N831635" s="115"/>
      <c r="O831635"/>
      <c r="P831635"/>
      <c r="Q831635"/>
      <c r="R831635" s="19"/>
      <c r="S831635" s="19"/>
      <c r="T831635"/>
      <c r="U831635" s="113"/>
      <c r="V831635" s="19"/>
      <c r="W831635" s="19"/>
      <c r="X831635" s="19"/>
      <c r="Y831635" s="19"/>
      <c r="Z831635" s="19"/>
      <c r="AA831635" s="19"/>
      <c r="AB831635" s="19"/>
      <c r="AC831635" s="19"/>
      <c r="AD831635" s="19"/>
      <c r="AE831635" s="19"/>
      <c r="AF831635" s="19"/>
      <c r="AG831635" s="19"/>
      <c r="AH831635" s="19"/>
      <c r="AI831635" s="19"/>
      <c r="AJ831635" s="19"/>
      <c r="AK831635" s="19"/>
      <c r="AL831635" s="19"/>
      <c r="AM831635" s="19"/>
      <c r="AN831635" s="19"/>
      <c r="AO831635" s="19"/>
      <c r="AP831635"/>
    </row>
    <row r="831636" spans="1:42" s="116" customFormat="1" x14ac:dyDescent="0.3">
      <c r="A831636"/>
      <c r="B831636"/>
      <c r="C831636"/>
      <c r="D831636"/>
      <c r="E831636"/>
      <c r="F831636"/>
      <c r="G831636"/>
      <c r="H831636"/>
      <c r="I831636"/>
      <c r="J831636"/>
      <c r="K831636"/>
      <c r="L831636"/>
      <c r="M831636" s="115"/>
      <c r="N831636" s="115"/>
      <c r="O831636"/>
      <c r="P831636"/>
      <c r="Q831636"/>
      <c r="R831636" s="19"/>
      <c r="S831636" s="19"/>
      <c r="T831636"/>
      <c r="U831636" s="113"/>
      <c r="V831636" s="19"/>
      <c r="W831636" s="19"/>
      <c r="X831636" s="19"/>
      <c r="Y831636" s="19"/>
      <c r="Z831636" s="19"/>
      <c r="AA831636" s="19"/>
      <c r="AB831636" s="19"/>
      <c r="AC831636" s="19"/>
      <c r="AD831636" s="19"/>
      <c r="AE831636" s="19"/>
      <c r="AF831636" s="19"/>
      <c r="AG831636" s="19"/>
      <c r="AH831636" s="19"/>
      <c r="AI831636" s="19"/>
      <c r="AJ831636" s="19"/>
      <c r="AK831636" s="19"/>
      <c r="AL831636" s="19"/>
      <c r="AM831636" s="19"/>
      <c r="AN831636" s="19"/>
      <c r="AO831636" s="19"/>
      <c r="AP831636"/>
    </row>
    <row r="831637" spans="1:42" s="116" customFormat="1" x14ac:dyDescent="0.3">
      <c r="A831637"/>
      <c r="B831637"/>
      <c r="C831637"/>
      <c r="D831637"/>
      <c r="E831637"/>
      <c r="F831637"/>
      <c r="G831637"/>
      <c r="H831637"/>
      <c r="I831637"/>
      <c r="J831637"/>
      <c r="K831637"/>
      <c r="L831637"/>
      <c r="M831637" s="115"/>
      <c r="N831637" s="115"/>
      <c r="O831637"/>
      <c r="P831637"/>
      <c r="Q831637"/>
      <c r="R831637" s="19"/>
      <c r="S831637" s="19"/>
      <c r="T831637"/>
      <c r="U831637" s="113"/>
      <c r="V831637" s="19"/>
      <c r="W831637" s="19"/>
      <c r="X831637" s="19"/>
      <c r="Y831637" s="19"/>
      <c r="Z831637" s="19"/>
      <c r="AA831637" s="19"/>
      <c r="AB831637" s="19"/>
      <c r="AC831637" s="19"/>
      <c r="AD831637" s="19"/>
      <c r="AE831637" s="19"/>
      <c r="AF831637" s="19"/>
      <c r="AG831637" s="19"/>
      <c r="AH831637" s="19"/>
      <c r="AI831637" s="19"/>
      <c r="AJ831637" s="19"/>
      <c r="AK831637" s="19"/>
      <c r="AL831637" s="19"/>
      <c r="AM831637" s="19"/>
      <c r="AN831637" s="19"/>
      <c r="AO831637" s="19"/>
      <c r="AP831637"/>
    </row>
    <row r="831638" spans="1:42" s="116" customFormat="1" x14ac:dyDescent="0.3">
      <c r="A831638"/>
      <c r="B831638"/>
      <c r="C831638"/>
      <c r="D831638"/>
      <c r="E831638"/>
      <c r="F831638"/>
      <c r="G831638"/>
      <c r="H831638"/>
      <c r="I831638"/>
      <c r="J831638"/>
      <c r="K831638"/>
      <c r="L831638"/>
      <c r="M831638" s="115"/>
      <c r="N831638" s="115"/>
      <c r="O831638"/>
      <c r="P831638"/>
      <c r="Q831638"/>
      <c r="R831638" s="19"/>
      <c r="S831638" s="19"/>
      <c r="T831638"/>
      <c r="U831638" s="113"/>
      <c r="V831638" s="19"/>
      <c r="W831638" s="19"/>
      <c r="X831638" s="19"/>
      <c r="Y831638" s="19"/>
      <c r="Z831638" s="19"/>
      <c r="AA831638" s="19"/>
      <c r="AB831638" s="19"/>
      <c r="AC831638" s="19"/>
      <c r="AD831638" s="19"/>
      <c r="AE831638" s="19"/>
      <c r="AF831638" s="19"/>
      <c r="AG831638" s="19"/>
      <c r="AH831638" s="19"/>
      <c r="AI831638" s="19"/>
      <c r="AJ831638" s="19"/>
      <c r="AK831638" s="19"/>
      <c r="AL831638" s="19"/>
      <c r="AM831638" s="19"/>
      <c r="AN831638" s="19"/>
      <c r="AO831638" s="19"/>
      <c r="AP831638"/>
    </row>
    <row r="831639" spans="1:42" s="116" customFormat="1" x14ac:dyDescent="0.3">
      <c r="A831639"/>
      <c r="B831639"/>
      <c r="C831639"/>
      <c r="D831639"/>
      <c r="E831639"/>
      <c r="F831639"/>
      <c r="G831639"/>
      <c r="H831639"/>
      <c r="I831639"/>
      <c r="J831639"/>
      <c r="K831639"/>
      <c r="L831639"/>
      <c r="M831639" s="115"/>
      <c r="N831639" s="115"/>
      <c r="O831639"/>
      <c r="P831639"/>
      <c r="Q831639"/>
      <c r="R831639" s="19"/>
      <c r="S831639" s="19"/>
      <c r="T831639"/>
      <c r="U831639" s="113"/>
      <c r="V831639" s="19"/>
      <c r="W831639" s="19"/>
      <c r="X831639" s="19"/>
      <c r="Y831639" s="19"/>
      <c r="Z831639" s="19"/>
      <c r="AA831639" s="19"/>
      <c r="AB831639" s="19"/>
      <c r="AC831639" s="19"/>
      <c r="AD831639" s="19"/>
      <c r="AE831639" s="19"/>
      <c r="AF831639" s="19"/>
      <c r="AG831639" s="19"/>
      <c r="AH831639" s="19"/>
      <c r="AI831639" s="19"/>
      <c r="AJ831639" s="19"/>
      <c r="AK831639" s="19"/>
      <c r="AL831639" s="19"/>
      <c r="AM831639" s="19"/>
      <c r="AN831639" s="19"/>
      <c r="AO831639" s="19"/>
      <c r="AP831639"/>
    </row>
    <row r="831640" spans="1:42" s="116" customFormat="1" x14ac:dyDescent="0.3">
      <c r="A831640"/>
      <c r="B831640"/>
      <c r="C831640"/>
      <c r="D831640"/>
      <c r="E831640"/>
      <c r="F831640"/>
      <c r="G831640"/>
      <c r="H831640"/>
      <c r="I831640"/>
      <c r="J831640"/>
      <c r="K831640"/>
      <c r="L831640"/>
      <c r="M831640" s="115"/>
      <c r="N831640" s="115"/>
      <c r="O831640"/>
      <c r="P831640"/>
      <c r="Q831640"/>
      <c r="R831640" s="19"/>
      <c r="S831640" s="19"/>
      <c r="T831640"/>
      <c r="U831640" s="113"/>
      <c r="V831640" s="19"/>
      <c r="W831640" s="19"/>
      <c r="X831640" s="19"/>
      <c r="Y831640" s="19"/>
      <c r="Z831640" s="19"/>
      <c r="AA831640" s="19"/>
      <c r="AB831640" s="19"/>
      <c r="AC831640" s="19"/>
      <c r="AD831640" s="19"/>
      <c r="AE831640" s="19"/>
      <c r="AF831640" s="19"/>
      <c r="AG831640" s="19"/>
      <c r="AH831640" s="19"/>
      <c r="AI831640" s="19"/>
      <c r="AJ831640" s="19"/>
      <c r="AK831640" s="19"/>
      <c r="AL831640" s="19"/>
      <c r="AM831640" s="19"/>
      <c r="AN831640" s="19"/>
      <c r="AO831640" s="19"/>
      <c r="AP831640"/>
    </row>
    <row r="831641" spans="1:42" s="116" customFormat="1" x14ac:dyDescent="0.3">
      <c r="A831641"/>
      <c r="B831641"/>
      <c r="C831641"/>
      <c r="D831641"/>
      <c r="E831641"/>
      <c r="F831641"/>
      <c r="G831641"/>
      <c r="H831641"/>
      <c r="I831641"/>
      <c r="J831641"/>
      <c r="K831641"/>
      <c r="L831641"/>
      <c r="M831641" s="115"/>
      <c r="N831641" s="115"/>
      <c r="O831641"/>
      <c r="P831641"/>
      <c r="Q831641"/>
      <c r="R831641" s="19"/>
      <c r="S831641" s="19"/>
      <c r="T831641"/>
      <c r="U831641" s="113"/>
      <c r="V831641" s="19"/>
      <c r="W831641" s="19"/>
      <c r="X831641" s="19"/>
      <c r="Y831641" s="19"/>
      <c r="Z831641" s="19"/>
      <c r="AA831641" s="19"/>
      <c r="AB831641" s="19"/>
      <c r="AC831641" s="19"/>
      <c r="AD831641" s="19"/>
      <c r="AE831641" s="19"/>
      <c r="AF831641" s="19"/>
      <c r="AG831641" s="19"/>
      <c r="AH831641" s="19"/>
      <c r="AI831641" s="19"/>
      <c r="AJ831641" s="19"/>
      <c r="AK831641" s="19"/>
      <c r="AL831641" s="19"/>
      <c r="AM831641" s="19"/>
      <c r="AN831641" s="19"/>
      <c r="AO831641" s="19"/>
      <c r="AP831641"/>
    </row>
    <row r="831642" spans="1:42" s="116" customFormat="1" x14ac:dyDescent="0.3">
      <c r="A831642"/>
      <c r="B831642"/>
      <c r="C831642"/>
      <c r="D831642"/>
      <c r="E831642"/>
      <c r="F831642"/>
      <c r="G831642"/>
      <c r="H831642"/>
      <c r="I831642"/>
      <c r="J831642"/>
      <c r="K831642"/>
      <c r="L831642"/>
      <c r="M831642" s="115"/>
      <c r="N831642" s="115"/>
      <c r="O831642"/>
      <c r="P831642"/>
      <c r="Q831642"/>
      <c r="R831642" s="19"/>
      <c r="S831642" s="19"/>
      <c r="T831642"/>
      <c r="U831642" s="113"/>
      <c r="V831642" s="19"/>
      <c r="W831642" s="19"/>
      <c r="X831642" s="19"/>
      <c r="Y831642" s="19"/>
      <c r="Z831642" s="19"/>
      <c r="AA831642" s="19"/>
      <c r="AB831642" s="19"/>
      <c r="AC831642" s="19"/>
      <c r="AD831642" s="19"/>
      <c r="AE831642" s="19"/>
      <c r="AF831642" s="19"/>
      <c r="AG831642" s="19"/>
      <c r="AH831642" s="19"/>
      <c r="AI831642" s="19"/>
      <c r="AJ831642" s="19"/>
      <c r="AK831642" s="19"/>
      <c r="AL831642" s="19"/>
      <c r="AM831642" s="19"/>
      <c r="AN831642" s="19"/>
      <c r="AO831642" s="19"/>
      <c r="AP831642"/>
    </row>
    <row r="831643" spans="1:42" s="116" customFormat="1" x14ac:dyDescent="0.3">
      <c r="A831643"/>
      <c r="B831643"/>
      <c r="C831643"/>
      <c r="D831643"/>
      <c r="E831643"/>
      <c r="F831643"/>
      <c r="G831643"/>
      <c r="H831643"/>
      <c r="I831643"/>
      <c r="J831643"/>
      <c r="K831643"/>
      <c r="L831643"/>
      <c r="M831643" s="115"/>
      <c r="N831643" s="115"/>
      <c r="O831643"/>
      <c r="P831643"/>
      <c r="Q831643"/>
      <c r="R831643" s="19"/>
      <c r="S831643" s="19"/>
      <c r="T831643"/>
      <c r="U831643" s="113"/>
      <c r="V831643" s="19"/>
      <c r="W831643" s="19"/>
      <c r="X831643" s="19"/>
      <c r="Y831643" s="19"/>
      <c r="Z831643" s="19"/>
      <c r="AA831643" s="19"/>
      <c r="AB831643" s="19"/>
      <c r="AC831643" s="19"/>
      <c r="AD831643" s="19"/>
      <c r="AE831643" s="19"/>
      <c r="AF831643" s="19"/>
      <c r="AG831643" s="19"/>
      <c r="AH831643" s="19"/>
      <c r="AI831643" s="19"/>
      <c r="AJ831643" s="19"/>
      <c r="AK831643" s="19"/>
      <c r="AL831643" s="19"/>
      <c r="AM831643" s="19"/>
      <c r="AN831643" s="19"/>
      <c r="AO831643" s="19"/>
      <c r="AP831643"/>
    </row>
    <row r="831644" spans="1:42" s="116" customFormat="1" x14ac:dyDescent="0.3">
      <c r="A831644"/>
      <c r="B831644"/>
      <c r="C831644"/>
      <c r="D831644"/>
      <c r="E831644"/>
      <c r="F831644"/>
      <c r="G831644"/>
      <c r="H831644"/>
      <c r="I831644"/>
      <c r="J831644"/>
      <c r="K831644"/>
      <c r="L831644"/>
      <c r="M831644" s="115"/>
      <c r="N831644" s="115"/>
      <c r="O831644"/>
      <c r="P831644"/>
      <c r="Q831644"/>
      <c r="R831644" s="19"/>
      <c r="S831644" s="19"/>
      <c r="T831644"/>
      <c r="U831644" s="113"/>
      <c r="V831644" s="19"/>
      <c r="W831644" s="19"/>
      <c r="X831644" s="19"/>
      <c r="Y831644" s="19"/>
      <c r="Z831644" s="19"/>
      <c r="AA831644" s="19"/>
      <c r="AB831644" s="19"/>
      <c r="AC831644" s="19"/>
      <c r="AD831644" s="19"/>
      <c r="AE831644" s="19"/>
      <c r="AF831644" s="19"/>
      <c r="AG831644" s="19"/>
      <c r="AH831644" s="19"/>
      <c r="AI831644" s="19"/>
      <c r="AJ831644" s="19"/>
      <c r="AK831644" s="19"/>
      <c r="AL831644" s="19"/>
      <c r="AM831644" s="19"/>
      <c r="AN831644" s="19"/>
      <c r="AO831644" s="19"/>
      <c r="AP831644"/>
    </row>
    <row r="831645" spans="1:42" s="116" customFormat="1" x14ac:dyDescent="0.3">
      <c r="A831645"/>
      <c r="B831645"/>
      <c r="C831645"/>
      <c r="D831645"/>
      <c r="E831645"/>
      <c r="F831645"/>
      <c r="G831645"/>
      <c r="H831645"/>
      <c r="I831645"/>
      <c r="J831645"/>
      <c r="K831645"/>
      <c r="L831645"/>
      <c r="M831645" s="115"/>
      <c r="N831645" s="115"/>
      <c r="O831645"/>
      <c r="P831645"/>
      <c r="Q831645"/>
      <c r="R831645" s="19"/>
      <c r="S831645" s="19"/>
      <c r="T831645"/>
      <c r="U831645" s="113"/>
      <c r="V831645" s="19"/>
      <c r="W831645" s="19"/>
      <c r="X831645" s="19"/>
      <c r="Y831645" s="19"/>
      <c r="Z831645" s="19"/>
      <c r="AA831645" s="19"/>
      <c r="AB831645" s="19"/>
      <c r="AC831645" s="19"/>
      <c r="AD831645" s="19"/>
      <c r="AE831645" s="19"/>
      <c r="AF831645" s="19"/>
      <c r="AG831645" s="19"/>
      <c r="AH831645" s="19"/>
      <c r="AI831645" s="19"/>
      <c r="AJ831645" s="19"/>
      <c r="AK831645" s="19"/>
      <c r="AL831645" s="19"/>
      <c r="AM831645" s="19"/>
      <c r="AN831645" s="19"/>
      <c r="AO831645" s="19"/>
      <c r="AP831645"/>
    </row>
    <row r="831646" spans="1:42" s="116" customFormat="1" x14ac:dyDescent="0.3">
      <c r="A831646"/>
      <c r="B831646"/>
      <c r="C831646"/>
      <c r="D831646"/>
      <c r="E831646"/>
      <c r="F831646"/>
      <c r="G831646"/>
      <c r="H831646"/>
      <c r="I831646"/>
      <c r="J831646"/>
      <c r="K831646"/>
      <c r="L831646"/>
      <c r="M831646" s="115"/>
      <c r="N831646" s="115"/>
      <c r="O831646"/>
      <c r="P831646"/>
      <c r="Q831646"/>
      <c r="R831646" s="19"/>
      <c r="S831646" s="19"/>
      <c r="T831646"/>
      <c r="U831646" s="113"/>
      <c r="V831646" s="19"/>
      <c r="W831646" s="19"/>
      <c r="X831646" s="19"/>
      <c r="Y831646" s="19"/>
      <c r="Z831646" s="19"/>
      <c r="AA831646" s="19"/>
      <c r="AB831646" s="19"/>
      <c r="AC831646" s="19"/>
      <c r="AD831646" s="19"/>
      <c r="AE831646" s="19"/>
      <c r="AF831646" s="19"/>
      <c r="AG831646" s="19"/>
      <c r="AH831646" s="19"/>
      <c r="AI831646" s="19"/>
      <c r="AJ831646" s="19"/>
      <c r="AK831646" s="19"/>
      <c r="AL831646" s="19"/>
      <c r="AM831646" s="19"/>
      <c r="AN831646" s="19"/>
      <c r="AO831646" s="19"/>
      <c r="AP831646"/>
    </row>
    <row r="831647" spans="1:42" s="116" customFormat="1" x14ac:dyDescent="0.3">
      <c r="A831647"/>
      <c r="B831647"/>
      <c r="C831647"/>
      <c r="D831647"/>
      <c r="E831647"/>
      <c r="F831647"/>
      <c r="G831647"/>
      <c r="H831647"/>
      <c r="I831647"/>
      <c r="J831647"/>
      <c r="K831647"/>
      <c r="L831647"/>
      <c r="M831647" s="115"/>
      <c r="N831647" s="115"/>
      <c r="O831647"/>
      <c r="P831647"/>
      <c r="Q831647"/>
      <c r="R831647" s="19"/>
      <c r="S831647" s="19"/>
      <c r="T831647"/>
      <c r="U831647" s="113"/>
      <c r="V831647" s="19"/>
      <c r="W831647" s="19"/>
      <c r="X831647" s="19"/>
      <c r="Y831647" s="19"/>
      <c r="Z831647" s="19"/>
      <c r="AA831647" s="19"/>
      <c r="AB831647" s="19"/>
      <c r="AC831647" s="19"/>
      <c r="AD831647" s="19"/>
      <c r="AE831647" s="19"/>
      <c r="AF831647" s="19"/>
      <c r="AG831647" s="19"/>
      <c r="AH831647" s="19"/>
      <c r="AI831647" s="19"/>
      <c r="AJ831647" s="19"/>
      <c r="AK831647" s="19"/>
      <c r="AL831647" s="19"/>
      <c r="AM831647" s="19"/>
      <c r="AN831647" s="19"/>
      <c r="AO831647" s="19"/>
      <c r="AP831647"/>
    </row>
    <row r="831648" spans="1:42" s="116" customFormat="1" x14ac:dyDescent="0.3">
      <c r="A831648"/>
      <c r="B831648"/>
      <c r="C831648"/>
      <c r="D831648"/>
      <c r="E831648"/>
      <c r="F831648"/>
      <c r="G831648"/>
      <c r="H831648"/>
      <c r="I831648"/>
      <c r="J831648"/>
      <c r="K831648"/>
      <c r="L831648"/>
      <c r="M831648" s="115"/>
      <c r="N831648" s="115"/>
      <c r="O831648"/>
      <c r="P831648"/>
      <c r="Q831648"/>
      <c r="R831648" s="19"/>
      <c r="S831648" s="19"/>
      <c r="T831648"/>
      <c r="U831648" s="113"/>
      <c r="V831648" s="19"/>
      <c r="W831648" s="19"/>
      <c r="X831648" s="19"/>
      <c r="Y831648" s="19"/>
      <c r="Z831648" s="19"/>
      <c r="AA831648" s="19"/>
      <c r="AB831648" s="19"/>
      <c r="AC831648" s="19"/>
      <c r="AD831648" s="19"/>
      <c r="AE831648" s="19"/>
      <c r="AF831648" s="19"/>
      <c r="AG831648" s="19"/>
      <c r="AH831648" s="19"/>
      <c r="AI831648" s="19"/>
      <c r="AJ831648" s="19"/>
      <c r="AK831648" s="19"/>
      <c r="AL831648" s="19"/>
      <c r="AM831648" s="19"/>
      <c r="AN831648" s="19"/>
      <c r="AO831648" s="19"/>
      <c r="AP831648"/>
    </row>
    <row r="831649" spans="1:42" s="116" customFormat="1" x14ac:dyDescent="0.3">
      <c r="A831649"/>
      <c r="B831649"/>
      <c r="C831649"/>
      <c r="D831649"/>
      <c r="E831649"/>
      <c r="F831649"/>
      <c r="G831649"/>
      <c r="H831649"/>
      <c r="I831649"/>
      <c r="J831649"/>
      <c r="K831649"/>
      <c r="L831649"/>
      <c r="M831649" s="115"/>
      <c r="N831649" s="115"/>
      <c r="O831649"/>
      <c r="P831649"/>
      <c r="Q831649"/>
      <c r="R831649" s="19"/>
      <c r="S831649" s="19"/>
      <c r="T831649"/>
      <c r="U831649" s="113"/>
      <c r="V831649" s="19"/>
      <c r="W831649" s="19"/>
      <c r="X831649" s="19"/>
      <c r="Y831649" s="19"/>
      <c r="Z831649" s="19"/>
      <c r="AA831649" s="19"/>
      <c r="AB831649" s="19"/>
      <c r="AC831649" s="19"/>
      <c r="AD831649" s="19"/>
      <c r="AE831649" s="19"/>
      <c r="AF831649" s="19"/>
      <c r="AG831649" s="19"/>
      <c r="AH831649" s="19"/>
      <c r="AI831649" s="19"/>
      <c r="AJ831649" s="19"/>
      <c r="AK831649" s="19"/>
      <c r="AL831649" s="19"/>
      <c r="AM831649" s="19"/>
      <c r="AN831649" s="19"/>
      <c r="AO831649" s="19"/>
      <c r="AP831649"/>
    </row>
    <row r="831650" spans="1:42" s="116" customFormat="1" x14ac:dyDescent="0.3">
      <c r="A831650"/>
      <c r="B831650"/>
      <c r="C831650"/>
      <c r="D831650"/>
      <c r="E831650"/>
      <c r="F831650"/>
      <c r="G831650"/>
      <c r="H831650"/>
      <c r="I831650"/>
      <c r="J831650"/>
      <c r="K831650"/>
      <c r="L831650"/>
      <c r="M831650" s="115"/>
      <c r="N831650" s="115"/>
      <c r="O831650"/>
      <c r="P831650"/>
      <c r="Q831650"/>
      <c r="R831650" s="19"/>
      <c r="S831650" s="19"/>
      <c r="T831650"/>
      <c r="U831650" s="113"/>
      <c r="V831650" s="19"/>
      <c r="W831650" s="19"/>
      <c r="X831650" s="19"/>
      <c r="Y831650" s="19"/>
      <c r="Z831650" s="19"/>
      <c r="AA831650" s="19"/>
      <c r="AB831650" s="19"/>
      <c r="AC831650" s="19"/>
      <c r="AD831650" s="19"/>
      <c r="AE831650" s="19"/>
      <c r="AF831650" s="19"/>
      <c r="AG831650" s="19"/>
      <c r="AH831650" s="19"/>
      <c r="AI831650" s="19"/>
      <c r="AJ831650" s="19"/>
      <c r="AK831650" s="19"/>
      <c r="AL831650" s="19"/>
      <c r="AM831650" s="19"/>
      <c r="AN831650" s="19"/>
      <c r="AO831650" s="19"/>
      <c r="AP831650"/>
    </row>
    <row r="831651" spans="1:42" s="116" customFormat="1" x14ac:dyDescent="0.3">
      <c r="A831651"/>
      <c r="B831651"/>
      <c r="C831651"/>
      <c r="D831651"/>
      <c r="E831651"/>
      <c r="F831651"/>
      <c r="G831651"/>
      <c r="H831651"/>
      <c r="I831651"/>
      <c r="J831651"/>
      <c r="K831651"/>
      <c r="L831651"/>
      <c r="M831651" s="115"/>
      <c r="N831651" s="115"/>
      <c r="O831651"/>
      <c r="P831651"/>
      <c r="Q831651"/>
      <c r="R831651" s="19"/>
      <c r="S831651" s="19"/>
      <c r="T831651"/>
      <c r="U831651" s="113"/>
      <c r="V831651" s="19"/>
      <c r="W831651" s="19"/>
      <c r="X831651" s="19"/>
      <c r="Y831651" s="19"/>
      <c r="Z831651" s="19"/>
      <c r="AA831651" s="19"/>
      <c r="AB831651" s="19"/>
      <c r="AC831651" s="19"/>
      <c r="AD831651" s="19"/>
      <c r="AE831651" s="19"/>
      <c r="AF831651" s="19"/>
      <c r="AG831651" s="19"/>
      <c r="AH831651" s="19"/>
      <c r="AI831651" s="19"/>
      <c r="AJ831651" s="19"/>
      <c r="AK831651" s="19"/>
      <c r="AL831651" s="19"/>
      <c r="AM831651" s="19"/>
      <c r="AN831651" s="19"/>
      <c r="AO831651" s="19"/>
      <c r="AP831651"/>
    </row>
    <row r="831652" spans="1:42" s="116" customFormat="1" x14ac:dyDescent="0.3">
      <c r="A831652"/>
      <c r="B831652"/>
      <c r="C831652"/>
      <c r="D831652"/>
      <c r="E831652"/>
      <c r="F831652"/>
      <c r="G831652"/>
      <c r="H831652"/>
      <c r="I831652"/>
      <c r="J831652"/>
      <c r="K831652"/>
      <c r="L831652"/>
      <c r="M831652" s="115"/>
      <c r="N831652" s="115"/>
      <c r="O831652"/>
      <c r="P831652"/>
      <c r="Q831652"/>
      <c r="R831652" s="19"/>
      <c r="S831652" s="19"/>
      <c r="T831652"/>
      <c r="U831652" s="113"/>
      <c r="V831652" s="19"/>
      <c r="W831652" s="19"/>
      <c r="X831652" s="19"/>
      <c r="Y831652" s="19"/>
      <c r="Z831652" s="19"/>
      <c r="AA831652" s="19"/>
      <c r="AB831652" s="19"/>
      <c r="AC831652" s="19"/>
      <c r="AD831652" s="19"/>
      <c r="AE831652" s="19"/>
      <c r="AF831652" s="19"/>
      <c r="AG831652" s="19"/>
      <c r="AH831652" s="19"/>
      <c r="AI831652" s="19"/>
      <c r="AJ831652" s="19"/>
      <c r="AK831652" s="19"/>
      <c r="AL831652" s="19"/>
      <c r="AM831652" s="19"/>
      <c r="AN831652" s="19"/>
      <c r="AO831652" s="19"/>
      <c r="AP831652"/>
    </row>
    <row r="831653" spans="1:42" s="116" customFormat="1" x14ac:dyDescent="0.3">
      <c r="A831653"/>
      <c r="B831653"/>
      <c r="C831653"/>
      <c r="D831653"/>
      <c r="E831653"/>
      <c r="F831653"/>
      <c r="G831653"/>
      <c r="H831653"/>
      <c r="I831653"/>
      <c r="J831653"/>
      <c r="K831653"/>
      <c r="L831653"/>
      <c r="M831653" s="115"/>
      <c r="N831653" s="115"/>
      <c r="O831653"/>
      <c r="P831653"/>
      <c r="Q831653"/>
      <c r="R831653" s="19"/>
      <c r="S831653" s="19"/>
      <c r="T831653"/>
      <c r="U831653" s="113"/>
      <c r="V831653" s="19"/>
      <c r="W831653" s="19"/>
      <c r="X831653" s="19"/>
      <c r="Y831653" s="19"/>
      <c r="Z831653" s="19"/>
      <c r="AA831653" s="19"/>
      <c r="AB831653" s="19"/>
      <c r="AC831653" s="19"/>
      <c r="AD831653" s="19"/>
      <c r="AE831653" s="19"/>
      <c r="AF831653" s="19"/>
      <c r="AG831653" s="19"/>
      <c r="AH831653" s="19"/>
      <c r="AI831653" s="19"/>
      <c r="AJ831653" s="19"/>
      <c r="AK831653" s="19"/>
      <c r="AL831653" s="19"/>
      <c r="AM831653" s="19"/>
      <c r="AN831653" s="19"/>
      <c r="AO831653" s="19"/>
      <c r="AP831653"/>
    </row>
    <row r="831654" spans="1:42" s="116" customFormat="1" x14ac:dyDescent="0.3">
      <c r="A831654"/>
      <c r="B831654"/>
      <c r="C831654"/>
      <c r="D831654"/>
      <c r="E831654"/>
      <c r="F831654"/>
      <c r="G831654"/>
      <c r="H831654"/>
      <c r="I831654"/>
      <c r="J831654"/>
      <c r="K831654"/>
      <c r="L831654"/>
      <c r="M831654" s="115"/>
      <c r="N831654" s="115"/>
      <c r="O831654"/>
      <c r="P831654"/>
      <c r="Q831654"/>
      <c r="R831654" s="19"/>
      <c r="S831654" s="19"/>
      <c r="T831654"/>
      <c r="U831654" s="113"/>
      <c r="V831654" s="19"/>
      <c r="W831654" s="19"/>
      <c r="X831654" s="19"/>
      <c r="Y831654" s="19"/>
      <c r="Z831654" s="19"/>
      <c r="AA831654" s="19"/>
      <c r="AB831654" s="19"/>
      <c r="AC831654" s="19"/>
      <c r="AD831654" s="19"/>
      <c r="AE831654" s="19"/>
      <c r="AF831654" s="19"/>
      <c r="AG831654" s="19"/>
      <c r="AH831654" s="19"/>
      <c r="AI831654" s="19"/>
      <c r="AJ831654" s="19"/>
      <c r="AK831654" s="19"/>
      <c r="AL831654" s="19"/>
      <c r="AM831654" s="19"/>
      <c r="AN831654" s="19"/>
      <c r="AO831654" s="19"/>
      <c r="AP831654"/>
    </row>
    <row r="831655" spans="1:42" s="116" customFormat="1" x14ac:dyDescent="0.3">
      <c r="A831655"/>
      <c r="B831655"/>
      <c r="C831655"/>
      <c r="D831655"/>
      <c r="E831655"/>
      <c r="F831655"/>
      <c r="G831655"/>
      <c r="H831655"/>
      <c r="I831655"/>
      <c r="J831655"/>
      <c r="K831655"/>
      <c r="L831655"/>
      <c r="M831655" s="115"/>
      <c r="N831655" s="115"/>
      <c r="O831655"/>
      <c r="P831655"/>
      <c r="Q831655"/>
      <c r="R831655" s="19"/>
      <c r="S831655" s="19"/>
      <c r="T831655"/>
      <c r="U831655" s="113"/>
      <c r="V831655" s="19"/>
      <c r="W831655" s="19"/>
      <c r="X831655" s="19"/>
      <c r="Y831655" s="19"/>
      <c r="Z831655" s="19"/>
      <c r="AA831655" s="19"/>
      <c r="AB831655" s="19"/>
      <c r="AC831655" s="19"/>
      <c r="AD831655" s="19"/>
      <c r="AE831655" s="19"/>
      <c r="AF831655" s="19"/>
      <c r="AG831655" s="19"/>
      <c r="AH831655" s="19"/>
      <c r="AI831655" s="19"/>
      <c r="AJ831655" s="19"/>
      <c r="AK831655" s="19"/>
      <c r="AL831655" s="19"/>
      <c r="AM831655" s="19"/>
      <c r="AN831655" s="19"/>
      <c r="AO831655" s="19"/>
      <c r="AP831655"/>
    </row>
    <row r="831656" spans="1:42" s="116" customFormat="1" x14ac:dyDescent="0.3">
      <c r="A831656"/>
      <c r="B831656"/>
      <c r="C831656"/>
      <c r="D831656"/>
      <c r="E831656"/>
      <c r="F831656"/>
      <c r="G831656"/>
      <c r="H831656"/>
      <c r="I831656"/>
      <c r="J831656"/>
      <c r="K831656"/>
      <c r="L831656"/>
      <c r="M831656" s="115"/>
      <c r="N831656" s="115"/>
      <c r="O831656"/>
      <c r="P831656"/>
      <c r="Q831656"/>
      <c r="R831656" s="19"/>
      <c r="S831656" s="19"/>
      <c r="T831656"/>
      <c r="U831656" s="113"/>
      <c r="V831656" s="19"/>
      <c r="W831656" s="19"/>
      <c r="X831656" s="19"/>
      <c r="Y831656" s="19"/>
      <c r="Z831656" s="19"/>
      <c r="AA831656" s="19"/>
      <c r="AB831656" s="19"/>
      <c r="AC831656" s="19"/>
      <c r="AD831656" s="19"/>
      <c r="AE831656" s="19"/>
      <c r="AF831656" s="19"/>
      <c r="AG831656" s="19"/>
      <c r="AH831656" s="19"/>
      <c r="AI831656" s="19"/>
      <c r="AJ831656" s="19"/>
      <c r="AK831656" s="19"/>
      <c r="AL831656" s="19"/>
      <c r="AM831656" s="19"/>
      <c r="AN831656" s="19"/>
      <c r="AO831656" s="19"/>
      <c r="AP831656"/>
    </row>
    <row r="831657" spans="1:42" s="116" customFormat="1" x14ac:dyDescent="0.3">
      <c r="A831657"/>
      <c r="B831657"/>
      <c r="C831657"/>
      <c r="D831657"/>
      <c r="E831657"/>
      <c r="F831657"/>
      <c r="G831657"/>
      <c r="H831657"/>
      <c r="I831657"/>
      <c r="J831657"/>
      <c r="K831657"/>
      <c r="L831657"/>
      <c r="M831657" s="115"/>
      <c r="N831657" s="115"/>
      <c r="O831657"/>
      <c r="P831657"/>
      <c r="Q831657"/>
      <c r="R831657" s="19"/>
      <c r="S831657" s="19"/>
      <c r="T831657"/>
      <c r="U831657" s="113"/>
      <c r="V831657" s="19"/>
      <c r="W831657" s="19"/>
      <c r="X831657" s="19"/>
      <c r="Y831657" s="19"/>
      <c r="Z831657" s="19"/>
      <c r="AA831657" s="19"/>
      <c r="AB831657" s="19"/>
      <c r="AC831657" s="19"/>
      <c r="AD831657" s="19"/>
      <c r="AE831657" s="19"/>
      <c r="AF831657" s="19"/>
      <c r="AG831657" s="19"/>
      <c r="AH831657" s="19"/>
      <c r="AI831657" s="19"/>
      <c r="AJ831657" s="19"/>
      <c r="AK831657" s="19"/>
      <c r="AL831657" s="19"/>
      <c r="AM831657" s="19"/>
      <c r="AN831657" s="19"/>
      <c r="AO831657" s="19"/>
      <c r="AP831657"/>
    </row>
    <row r="831658" spans="1:42" s="116" customFormat="1" x14ac:dyDescent="0.3">
      <c r="A831658"/>
      <c r="B831658"/>
      <c r="C831658"/>
      <c r="D831658"/>
      <c r="E831658"/>
      <c r="F831658"/>
      <c r="G831658"/>
      <c r="H831658"/>
      <c r="I831658"/>
      <c r="J831658"/>
      <c r="K831658"/>
      <c r="L831658"/>
      <c r="M831658" s="115"/>
      <c r="N831658" s="115"/>
      <c r="O831658"/>
      <c r="P831658"/>
      <c r="Q831658"/>
      <c r="R831658" s="19"/>
      <c r="S831658" s="19"/>
      <c r="T831658"/>
      <c r="U831658" s="113"/>
      <c r="V831658" s="19"/>
      <c r="W831658" s="19"/>
      <c r="X831658" s="19"/>
      <c r="Y831658" s="19"/>
      <c r="Z831658" s="19"/>
      <c r="AA831658" s="19"/>
      <c r="AB831658" s="19"/>
      <c r="AC831658" s="19"/>
      <c r="AD831658" s="19"/>
      <c r="AE831658" s="19"/>
      <c r="AF831658" s="19"/>
      <c r="AG831658" s="19"/>
      <c r="AH831658" s="19"/>
      <c r="AI831658" s="19"/>
      <c r="AJ831658" s="19"/>
      <c r="AK831658" s="19"/>
      <c r="AL831658" s="19"/>
      <c r="AM831658" s="19"/>
      <c r="AN831658" s="19"/>
      <c r="AO831658" s="19"/>
      <c r="AP831658"/>
    </row>
    <row r="831659" spans="1:42" s="116" customFormat="1" x14ac:dyDescent="0.3">
      <c r="A831659"/>
      <c r="B831659"/>
      <c r="C831659"/>
      <c r="D831659"/>
      <c r="E831659"/>
      <c r="F831659"/>
      <c r="G831659"/>
      <c r="H831659"/>
      <c r="I831659"/>
      <c r="J831659"/>
      <c r="K831659"/>
      <c r="L831659"/>
      <c r="M831659" s="115"/>
      <c r="N831659" s="115"/>
      <c r="O831659"/>
      <c r="P831659"/>
      <c r="Q831659"/>
      <c r="R831659" s="19"/>
      <c r="S831659" s="19"/>
      <c r="T831659"/>
      <c r="U831659" s="113"/>
      <c r="V831659" s="19"/>
      <c r="W831659" s="19"/>
      <c r="X831659" s="19"/>
      <c r="Y831659" s="19"/>
      <c r="Z831659" s="19"/>
      <c r="AA831659" s="19"/>
      <c r="AB831659" s="19"/>
      <c r="AC831659" s="19"/>
      <c r="AD831659" s="19"/>
      <c r="AE831659" s="19"/>
      <c r="AF831659" s="19"/>
      <c r="AG831659" s="19"/>
      <c r="AH831659" s="19"/>
      <c r="AI831659" s="19"/>
      <c r="AJ831659" s="19"/>
      <c r="AK831659" s="19"/>
      <c r="AL831659" s="19"/>
      <c r="AM831659" s="19"/>
      <c r="AN831659" s="19"/>
      <c r="AO831659" s="19"/>
      <c r="AP831659"/>
    </row>
    <row r="831660" spans="1:42" s="116" customFormat="1" x14ac:dyDescent="0.3">
      <c r="A831660"/>
      <c r="B831660"/>
      <c r="C831660"/>
      <c r="D831660"/>
      <c r="E831660"/>
      <c r="F831660"/>
      <c r="G831660"/>
      <c r="H831660"/>
      <c r="I831660"/>
      <c r="J831660"/>
      <c r="K831660"/>
      <c r="L831660"/>
      <c r="M831660" s="115"/>
      <c r="N831660" s="115"/>
      <c r="O831660"/>
      <c r="P831660"/>
      <c r="Q831660"/>
      <c r="R831660" s="19"/>
      <c r="S831660" s="19"/>
      <c r="T831660"/>
      <c r="U831660" s="113"/>
      <c r="V831660" s="19"/>
      <c r="W831660" s="19"/>
      <c r="X831660" s="19"/>
      <c r="Y831660" s="19"/>
      <c r="Z831660" s="19"/>
      <c r="AA831660" s="19"/>
      <c r="AB831660" s="19"/>
      <c r="AC831660" s="19"/>
      <c r="AD831660" s="19"/>
      <c r="AE831660" s="19"/>
      <c r="AF831660" s="19"/>
      <c r="AG831660" s="19"/>
      <c r="AH831660" s="19"/>
      <c r="AI831660" s="19"/>
      <c r="AJ831660" s="19"/>
      <c r="AK831660" s="19"/>
      <c r="AL831660" s="19"/>
      <c r="AM831660" s="19"/>
      <c r="AN831660" s="19"/>
      <c r="AO831660" s="19"/>
      <c r="AP831660"/>
    </row>
    <row r="831661" spans="1:42" s="116" customFormat="1" x14ac:dyDescent="0.3">
      <c r="A831661"/>
      <c r="B831661"/>
      <c r="C831661"/>
      <c r="D831661"/>
      <c r="E831661"/>
      <c r="F831661"/>
      <c r="G831661"/>
      <c r="H831661"/>
      <c r="I831661"/>
      <c r="J831661"/>
      <c r="K831661"/>
      <c r="L831661"/>
      <c r="M831661" s="115"/>
      <c r="N831661" s="115"/>
      <c r="O831661"/>
      <c r="P831661"/>
      <c r="Q831661"/>
      <c r="R831661" s="19"/>
      <c r="S831661" s="19"/>
      <c r="T831661"/>
      <c r="U831661" s="113"/>
      <c r="V831661" s="19"/>
      <c r="W831661" s="19"/>
      <c r="X831661" s="19"/>
      <c r="Y831661" s="19"/>
      <c r="Z831661" s="19"/>
      <c r="AA831661" s="19"/>
      <c r="AB831661" s="19"/>
      <c r="AC831661" s="19"/>
      <c r="AD831661" s="19"/>
      <c r="AE831661" s="19"/>
      <c r="AF831661" s="19"/>
      <c r="AG831661" s="19"/>
      <c r="AH831661" s="19"/>
      <c r="AI831661" s="19"/>
      <c r="AJ831661" s="19"/>
      <c r="AK831661" s="19"/>
      <c r="AL831661" s="19"/>
      <c r="AM831661" s="19"/>
      <c r="AN831661" s="19"/>
      <c r="AO831661" s="19"/>
      <c r="AP831661"/>
    </row>
    <row r="831662" spans="1:42" s="116" customFormat="1" x14ac:dyDescent="0.3">
      <c r="A831662"/>
      <c r="B831662"/>
      <c r="C831662"/>
      <c r="D831662"/>
      <c r="E831662"/>
      <c r="F831662"/>
      <c r="G831662"/>
      <c r="H831662"/>
      <c r="I831662"/>
      <c r="J831662"/>
      <c r="K831662"/>
      <c r="L831662"/>
      <c r="M831662" s="115"/>
      <c r="N831662" s="115"/>
      <c r="O831662"/>
      <c r="P831662"/>
      <c r="Q831662"/>
      <c r="R831662" s="19"/>
      <c r="S831662" s="19"/>
      <c r="T831662"/>
      <c r="U831662" s="113"/>
      <c r="V831662" s="19"/>
      <c r="W831662" s="19"/>
      <c r="X831662" s="19"/>
      <c r="Y831662" s="19"/>
      <c r="Z831662" s="19"/>
      <c r="AA831662" s="19"/>
      <c r="AB831662" s="19"/>
      <c r="AC831662" s="19"/>
      <c r="AD831662" s="19"/>
      <c r="AE831662" s="19"/>
      <c r="AF831662" s="19"/>
      <c r="AG831662" s="19"/>
      <c r="AH831662" s="19"/>
      <c r="AI831662" s="19"/>
      <c r="AJ831662" s="19"/>
      <c r="AK831662" s="19"/>
      <c r="AL831662" s="19"/>
      <c r="AM831662" s="19"/>
      <c r="AN831662" s="19"/>
      <c r="AO831662" s="19"/>
      <c r="AP831662"/>
    </row>
    <row r="831663" spans="1:42" s="116" customFormat="1" x14ac:dyDescent="0.3">
      <c r="A831663"/>
      <c r="B831663"/>
      <c r="C831663"/>
      <c r="D831663"/>
      <c r="E831663"/>
      <c r="F831663"/>
      <c r="G831663"/>
      <c r="H831663"/>
      <c r="I831663"/>
      <c r="J831663"/>
      <c r="K831663"/>
      <c r="L831663"/>
      <c r="M831663" s="115"/>
      <c r="N831663" s="115"/>
      <c r="O831663"/>
      <c r="P831663"/>
      <c r="Q831663"/>
      <c r="R831663" s="19"/>
      <c r="S831663" s="19"/>
      <c r="T831663"/>
      <c r="U831663" s="113"/>
      <c r="V831663" s="19"/>
      <c r="W831663" s="19"/>
      <c r="X831663" s="19"/>
      <c r="Y831663" s="19"/>
      <c r="Z831663" s="19"/>
      <c r="AA831663" s="19"/>
      <c r="AB831663" s="19"/>
      <c r="AC831663" s="19"/>
      <c r="AD831663" s="19"/>
      <c r="AE831663" s="19"/>
      <c r="AF831663" s="19"/>
      <c r="AG831663" s="19"/>
      <c r="AH831663" s="19"/>
      <c r="AI831663" s="19"/>
      <c r="AJ831663" s="19"/>
      <c r="AK831663" s="19"/>
      <c r="AL831663" s="19"/>
      <c r="AM831663" s="19"/>
      <c r="AN831663" s="19"/>
      <c r="AO831663" s="19"/>
      <c r="AP831663"/>
    </row>
    <row r="831664" spans="1:42" s="116" customFormat="1" x14ac:dyDescent="0.3">
      <c r="A831664"/>
      <c r="B831664"/>
      <c r="C831664"/>
      <c r="D831664"/>
      <c r="E831664"/>
      <c r="F831664"/>
      <c r="G831664"/>
      <c r="H831664"/>
      <c r="I831664"/>
      <c r="J831664"/>
      <c r="K831664"/>
      <c r="L831664"/>
      <c r="M831664" s="115"/>
      <c r="N831664" s="115"/>
      <c r="O831664"/>
      <c r="P831664"/>
      <c r="Q831664"/>
      <c r="R831664" s="19"/>
      <c r="S831664" s="19"/>
      <c r="T831664"/>
      <c r="U831664" s="113"/>
      <c r="V831664" s="19"/>
      <c r="W831664" s="19"/>
      <c r="X831664" s="19"/>
      <c r="Y831664" s="19"/>
      <c r="Z831664" s="19"/>
      <c r="AA831664" s="19"/>
      <c r="AB831664" s="19"/>
      <c r="AC831664" s="19"/>
      <c r="AD831664" s="19"/>
      <c r="AE831664" s="19"/>
      <c r="AF831664" s="19"/>
      <c r="AG831664" s="19"/>
      <c r="AH831664" s="19"/>
      <c r="AI831664" s="19"/>
      <c r="AJ831664" s="19"/>
      <c r="AK831664" s="19"/>
      <c r="AL831664" s="19"/>
      <c r="AM831664" s="19"/>
      <c r="AN831664" s="19"/>
      <c r="AO831664" s="19"/>
      <c r="AP831664"/>
    </row>
    <row r="831665" spans="1:42" s="116" customFormat="1" x14ac:dyDescent="0.3">
      <c r="A831665"/>
      <c r="B831665"/>
      <c r="C831665"/>
      <c r="D831665"/>
      <c r="E831665"/>
      <c r="F831665"/>
      <c r="G831665"/>
      <c r="H831665"/>
      <c r="I831665"/>
      <c r="J831665"/>
      <c r="K831665"/>
      <c r="L831665"/>
      <c r="M831665" s="115"/>
      <c r="N831665" s="115"/>
      <c r="O831665"/>
      <c r="P831665"/>
      <c r="Q831665"/>
      <c r="R831665" s="19"/>
      <c r="S831665" s="19"/>
      <c r="T831665"/>
      <c r="U831665" s="113"/>
      <c r="V831665" s="19"/>
      <c r="W831665" s="19"/>
      <c r="X831665" s="19"/>
      <c r="Y831665" s="19"/>
      <c r="Z831665" s="19"/>
      <c r="AA831665" s="19"/>
      <c r="AB831665" s="19"/>
      <c r="AC831665" s="19"/>
      <c r="AD831665" s="19"/>
      <c r="AE831665" s="19"/>
      <c r="AF831665" s="19"/>
      <c r="AG831665" s="19"/>
      <c r="AH831665" s="19"/>
      <c r="AI831665" s="19"/>
      <c r="AJ831665" s="19"/>
      <c r="AK831665" s="19"/>
      <c r="AL831665" s="19"/>
      <c r="AM831665" s="19"/>
      <c r="AN831665" s="19"/>
      <c r="AO831665" s="19"/>
      <c r="AP831665"/>
    </row>
    <row r="831666" spans="1:42" s="116" customFormat="1" x14ac:dyDescent="0.3">
      <c r="A831666"/>
      <c r="B831666"/>
      <c r="C831666"/>
      <c r="D831666"/>
      <c r="E831666"/>
      <c r="F831666"/>
      <c r="G831666"/>
      <c r="H831666"/>
      <c r="I831666"/>
      <c r="J831666"/>
      <c r="K831666"/>
      <c r="L831666"/>
      <c r="M831666" s="115"/>
      <c r="N831666" s="115"/>
      <c r="O831666"/>
      <c r="P831666"/>
      <c r="Q831666"/>
      <c r="R831666" s="19"/>
      <c r="S831666" s="19"/>
      <c r="T831666"/>
      <c r="U831666" s="113"/>
      <c r="V831666" s="19"/>
      <c r="W831666" s="19"/>
      <c r="X831666" s="19"/>
      <c r="Y831666" s="19"/>
      <c r="Z831666" s="19"/>
      <c r="AA831666" s="19"/>
      <c r="AB831666" s="19"/>
      <c r="AC831666" s="19"/>
      <c r="AD831666" s="19"/>
      <c r="AE831666" s="19"/>
      <c r="AF831666" s="19"/>
      <c r="AG831666" s="19"/>
      <c r="AH831666" s="19"/>
      <c r="AI831666" s="19"/>
      <c r="AJ831666" s="19"/>
      <c r="AK831666" s="19"/>
      <c r="AL831666" s="19"/>
      <c r="AM831666" s="19"/>
      <c r="AN831666" s="19"/>
      <c r="AO831666" s="19"/>
      <c r="AP831666"/>
    </row>
    <row r="831667" spans="1:42" s="116" customFormat="1" x14ac:dyDescent="0.3">
      <c r="A831667"/>
      <c r="B831667"/>
      <c r="C831667"/>
      <c r="D831667"/>
      <c r="E831667"/>
      <c r="F831667"/>
      <c r="G831667"/>
      <c r="H831667"/>
      <c r="I831667"/>
      <c r="J831667"/>
      <c r="K831667"/>
      <c r="L831667"/>
      <c r="M831667" s="115"/>
      <c r="N831667" s="115"/>
      <c r="O831667"/>
      <c r="P831667"/>
      <c r="Q831667"/>
      <c r="R831667" s="19"/>
      <c r="S831667" s="19"/>
      <c r="T831667"/>
      <c r="U831667" s="113"/>
      <c r="V831667" s="19"/>
      <c r="W831667" s="19"/>
      <c r="X831667" s="19"/>
      <c r="Y831667" s="19"/>
      <c r="Z831667" s="19"/>
      <c r="AA831667" s="19"/>
      <c r="AB831667" s="19"/>
      <c r="AC831667" s="19"/>
      <c r="AD831667" s="19"/>
      <c r="AE831667" s="19"/>
      <c r="AF831667" s="19"/>
      <c r="AG831667" s="19"/>
      <c r="AH831667" s="19"/>
      <c r="AI831667" s="19"/>
      <c r="AJ831667" s="19"/>
      <c r="AK831667" s="19"/>
      <c r="AL831667" s="19"/>
      <c r="AM831667" s="19"/>
      <c r="AN831667" s="19"/>
      <c r="AO831667" s="19"/>
      <c r="AP831667"/>
    </row>
    <row r="831668" spans="1:42" s="116" customFormat="1" x14ac:dyDescent="0.3">
      <c r="A831668"/>
      <c r="B831668"/>
      <c r="C831668"/>
      <c r="D831668"/>
      <c r="E831668"/>
      <c r="F831668"/>
      <c r="G831668"/>
      <c r="H831668"/>
      <c r="I831668"/>
      <c r="J831668"/>
      <c r="K831668"/>
      <c r="L831668"/>
      <c r="M831668" s="115"/>
      <c r="N831668" s="115"/>
      <c r="O831668"/>
      <c r="P831668"/>
      <c r="Q831668"/>
      <c r="R831668" s="19"/>
      <c r="S831668" s="19"/>
      <c r="T831668"/>
      <c r="U831668" s="113"/>
      <c r="V831668" s="19"/>
      <c r="W831668" s="19"/>
      <c r="X831668" s="19"/>
      <c r="Y831668" s="19"/>
      <c r="Z831668" s="19"/>
      <c r="AA831668" s="19"/>
      <c r="AB831668" s="19"/>
      <c r="AC831668" s="19"/>
      <c r="AD831668" s="19"/>
      <c r="AE831668" s="19"/>
      <c r="AF831668" s="19"/>
      <c r="AG831668" s="19"/>
      <c r="AH831668" s="19"/>
      <c r="AI831668" s="19"/>
      <c r="AJ831668" s="19"/>
      <c r="AK831668" s="19"/>
      <c r="AL831668" s="19"/>
      <c r="AM831668" s="19"/>
      <c r="AN831668" s="19"/>
      <c r="AO831668" s="19"/>
      <c r="AP831668"/>
    </row>
    <row r="831669" spans="1:42" s="116" customFormat="1" x14ac:dyDescent="0.3">
      <c r="A831669"/>
      <c r="B831669"/>
      <c r="C831669"/>
      <c r="D831669"/>
      <c r="E831669"/>
      <c r="F831669"/>
      <c r="G831669"/>
      <c r="H831669"/>
      <c r="I831669"/>
      <c r="J831669"/>
      <c r="K831669"/>
      <c r="L831669"/>
      <c r="M831669" s="115"/>
      <c r="N831669" s="115"/>
      <c r="O831669"/>
      <c r="P831669"/>
      <c r="Q831669"/>
      <c r="R831669" s="19"/>
      <c r="S831669" s="19"/>
      <c r="T831669"/>
      <c r="U831669" s="113"/>
      <c r="V831669" s="19"/>
      <c r="W831669" s="19"/>
      <c r="X831669" s="19"/>
      <c r="Y831669" s="19"/>
      <c r="Z831669" s="19"/>
      <c r="AA831669" s="19"/>
      <c r="AB831669" s="19"/>
      <c r="AC831669" s="19"/>
      <c r="AD831669" s="19"/>
      <c r="AE831669" s="19"/>
      <c r="AF831669" s="19"/>
      <c r="AG831669" s="19"/>
      <c r="AH831669" s="19"/>
      <c r="AI831669" s="19"/>
      <c r="AJ831669" s="19"/>
      <c r="AK831669" s="19"/>
      <c r="AL831669" s="19"/>
      <c r="AM831669" s="19"/>
      <c r="AN831669" s="19"/>
      <c r="AO831669" s="19"/>
      <c r="AP831669"/>
    </row>
    <row r="831670" spans="1:42" s="116" customFormat="1" x14ac:dyDescent="0.3">
      <c r="A831670"/>
      <c r="B831670"/>
      <c r="C831670"/>
      <c r="D831670"/>
      <c r="E831670"/>
      <c r="F831670"/>
      <c r="G831670"/>
      <c r="H831670"/>
      <c r="I831670"/>
      <c r="J831670"/>
      <c r="K831670"/>
      <c r="L831670"/>
      <c r="M831670" s="115"/>
      <c r="N831670" s="115"/>
      <c r="O831670"/>
      <c r="P831670"/>
      <c r="Q831670"/>
      <c r="R831670" s="19"/>
      <c r="S831670" s="19"/>
      <c r="T831670"/>
      <c r="U831670" s="113"/>
      <c r="V831670" s="19"/>
      <c r="W831670" s="19"/>
      <c r="X831670" s="19"/>
      <c r="Y831670" s="19"/>
      <c r="Z831670" s="19"/>
      <c r="AA831670" s="19"/>
      <c r="AB831670" s="19"/>
      <c r="AC831670" s="19"/>
      <c r="AD831670" s="19"/>
      <c r="AE831670" s="19"/>
      <c r="AF831670" s="19"/>
      <c r="AG831670" s="19"/>
      <c r="AH831670" s="19"/>
      <c r="AI831670" s="19"/>
      <c r="AJ831670" s="19"/>
      <c r="AK831670" s="19"/>
      <c r="AL831670" s="19"/>
      <c r="AM831670" s="19"/>
      <c r="AN831670" s="19"/>
      <c r="AO831670" s="19"/>
      <c r="AP831670"/>
    </row>
    <row r="831671" spans="1:42" s="116" customFormat="1" x14ac:dyDescent="0.3">
      <c r="A831671"/>
      <c r="B831671"/>
      <c r="C831671"/>
      <c r="D831671"/>
      <c r="E831671"/>
      <c r="F831671"/>
      <c r="G831671"/>
      <c r="H831671"/>
      <c r="I831671"/>
      <c r="J831671"/>
      <c r="K831671"/>
      <c r="L831671"/>
      <c r="M831671" s="115"/>
      <c r="N831671" s="115"/>
      <c r="O831671"/>
      <c r="P831671"/>
      <c r="Q831671"/>
      <c r="R831671" s="19"/>
      <c r="S831671" s="19"/>
      <c r="T831671"/>
      <c r="U831671" s="113"/>
      <c r="V831671" s="19"/>
      <c r="W831671" s="19"/>
      <c r="X831671" s="19"/>
      <c r="Y831671" s="19"/>
      <c r="Z831671" s="19"/>
      <c r="AA831671" s="19"/>
      <c r="AB831671" s="19"/>
      <c r="AC831671" s="19"/>
      <c r="AD831671" s="19"/>
      <c r="AE831671" s="19"/>
      <c r="AF831671" s="19"/>
      <c r="AG831671" s="19"/>
      <c r="AH831671" s="19"/>
      <c r="AI831671" s="19"/>
      <c r="AJ831671" s="19"/>
      <c r="AK831671" s="19"/>
      <c r="AL831671" s="19"/>
      <c r="AM831671" s="19"/>
      <c r="AN831671" s="19"/>
      <c r="AO831671" s="19"/>
      <c r="AP831671"/>
    </row>
    <row r="831672" spans="1:42" s="116" customFormat="1" x14ac:dyDescent="0.3">
      <c r="A831672"/>
      <c r="B831672"/>
      <c r="C831672"/>
      <c r="D831672"/>
      <c r="E831672"/>
      <c r="F831672"/>
      <c r="G831672"/>
      <c r="H831672"/>
      <c r="I831672"/>
      <c r="J831672"/>
      <c r="K831672"/>
      <c r="L831672"/>
      <c r="M831672" s="115"/>
      <c r="N831672" s="115"/>
      <c r="O831672"/>
      <c r="P831672"/>
      <c r="Q831672"/>
      <c r="R831672" s="19"/>
      <c r="S831672" s="19"/>
      <c r="T831672"/>
      <c r="U831672" s="113"/>
      <c r="V831672" s="19"/>
      <c r="W831672" s="19"/>
      <c r="X831672" s="19"/>
      <c r="Y831672" s="19"/>
      <c r="Z831672" s="19"/>
      <c r="AA831672" s="19"/>
      <c r="AB831672" s="19"/>
      <c r="AC831672" s="19"/>
      <c r="AD831672" s="19"/>
      <c r="AE831672" s="19"/>
      <c r="AF831672" s="19"/>
      <c r="AG831672" s="19"/>
      <c r="AH831672" s="19"/>
      <c r="AI831672" s="19"/>
      <c r="AJ831672" s="19"/>
      <c r="AK831672" s="19"/>
      <c r="AL831672" s="19"/>
      <c r="AM831672" s="19"/>
      <c r="AN831672" s="19"/>
      <c r="AO831672" s="19"/>
      <c r="AP831672"/>
    </row>
    <row r="831673" spans="1:42" s="116" customFormat="1" x14ac:dyDescent="0.3">
      <c r="A831673"/>
      <c r="B831673"/>
      <c r="C831673"/>
      <c r="D831673"/>
      <c r="E831673"/>
      <c r="F831673"/>
      <c r="G831673"/>
      <c r="H831673"/>
      <c r="I831673"/>
      <c r="J831673"/>
      <c r="K831673"/>
      <c r="L831673"/>
      <c r="M831673" s="115"/>
      <c r="N831673" s="115"/>
      <c r="O831673"/>
      <c r="P831673"/>
      <c r="Q831673"/>
      <c r="R831673" s="19"/>
      <c r="S831673" s="19"/>
      <c r="T831673"/>
      <c r="U831673" s="113"/>
      <c r="V831673" s="19"/>
      <c r="W831673" s="19"/>
      <c r="X831673" s="19"/>
      <c r="Y831673" s="19"/>
      <c r="Z831673" s="19"/>
      <c r="AA831673" s="19"/>
      <c r="AB831673" s="19"/>
      <c r="AC831673" s="19"/>
      <c r="AD831673" s="19"/>
      <c r="AE831673" s="19"/>
      <c r="AF831673" s="19"/>
      <c r="AG831673" s="19"/>
      <c r="AH831673" s="19"/>
      <c r="AI831673" s="19"/>
      <c r="AJ831673" s="19"/>
      <c r="AK831673" s="19"/>
      <c r="AL831673" s="19"/>
      <c r="AM831673" s="19"/>
      <c r="AN831673" s="19"/>
      <c r="AO831673" s="19"/>
      <c r="AP831673"/>
    </row>
    <row r="831674" spans="1:42" s="116" customFormat="1" x14ac:dyDescent="0.3">
      <c r="A831674"/>
      <c r="B831674"/>
      <c r="C831674"/>
      <c r="D831674"/>
      <c r="E831674"/>
      <c r="F831674"/>
      <c r="G831674"/>
      <c r="H831674"/>
      <c r="I831674"/>
      <c r="J831674"/>
      <c r="K831674"/>
      <c r="L831674"/>
      <c r="M831674" s="115"/>
      <c r="N831674" s="115"/>
      <c r="O831674"/>
      <c r="P831674"/>
      <c r="Q831674"/>
      <c r="R831674" s="19"/>
      <c r="S831674" s="19"/>
      <c r="T831674"/>
      <c r="U831674" s="113"/>
      <c r="V831674" s="19"/>
      <c r="W831674" s="19"/>
      <c r="X831674" s="19"/>
      <c r="Y831674" s="19"/>
      <c r="Z831674" s="19"/>
      <c r="AA831674" s="19"/>
      <c r="AB831674" s="19"/>
      <c r="AC831674" s="19"/>
      <c r="AD831674" s="19"/>
      <c r="AE831674" s="19"/>
      <c r="AF831674" s="19"/>
      <c r="AG831674" s="19"/>
      <c r="AH831674" s="19"/>
      <c r="AI831674" s="19"/>
      <c r="AJ831674" s="19"/>
      <c r="AK831674" s="19"/>
      <c r="AL831674" s="19"/>
      <c r="AM831674" s="19"/>
      <c r="AN831674" s="19"/>
      <c r="AO831674" s="19"/>
      <c r="AP831674"/>
    </row>
    <row r="831675" spans="1:42" s="116" customFormat="1" x14ac:dyDescent="0.3">
      <c r="A831675"/>
      <c r="B831675"/>
      <c r="C831675"/>
      <c r="D831675"/>
      <c r="E831675"/>
      <c r="F831675"/>
      <c r="G831675"/>
      <c r="H831675"/>
      <c r="I831675"/>
      <c r="J831675"/>
      <c r="K831675"/>
      <c r="L831675"/>
      <c r="M831675" s="115"/>
      <c r="N831675" s="115"/>
      <c r="O831675"/>
      <c r="P831675"/>
      <c r="Q831675"/>
      <c r="R831675" s="19"/>
      <c r="S831675" s="19"/>
      <c r="T831675"/>
      <c r="U831675" s="113"/>
      <c r="V831675" s="19"/>
      <c r="W831675" s="19"/>
      <c r="X831675" s="19"/>
      <c r="Y831675" s="19"/>
      <c r="Z831675" s="19"/>
      <c r="AA831675" s="19"/>
      <c r="AB831675" s="19"/>
      <c r="AC831675" s="19"/>
      <c r="AD831675" s="19"/>
      <c r="AE831675" s="19"/>
      <c r="AF831675" s="19"/>
      <c r="AG831675" s="19"/>
      <c r="AH831675" s="19"/>
      <c r="AI831675" s="19"/>
      <c r="AJ831675" s="19"/>
      <c r="AK831675" s="19"/>
      <c r="AL831675" s="19"/>
      <c r="AM831675" s="19"/>
      <c r="AN831675" s="19"/>
      <c r="AO831675" s="19"/>
      <c r="AP831675"/>
    </row>
    <row r="831676" spans="1:42" s="116" customFormat="1" x14ac:dyDescent="0.3">
      <c r="A831676"/>
      <c r="B831676"/>
      <c r="C831676"/>
      <c r="D831676"/>
      <c r="E831676"/>
      <c r="F831676"/>
      <c r="G831676"/>
      <c r="H831676"/>
      <c r="I831676"/>
      <c r="J831676"/>
      <c r="K831676"/>
      <c r="L831676"/>
      <c r="M831676" s="115"/>
      <c r="N831676" s="115"/>
      <c r="O831676"/>
      <c r="P831676"/>
      <c r="Q831676"/>
      <c r="R831676" s="19"/>
      <c r="S831676" s="19"/>
      <c r="T831676"/>
      <c r="U831676" s="113"/>
      <c r="V831676" s="19"/>
      <c r="W831676" s="19"/>
      <c r="X831676" s="19"/>
      <c r="Y831676" s="19"/>
      <c r="Z831676" s="19"/>
      <c r="AA831676" s="19"/>
      <c r="AB831676" s="19"/>
      <c r="AC831676" s="19"/>
      <c r="AD831676" s="19"/>
      <c r="AE831676" s="19"/>
      <c r="AF831676" s="19"/>
      <c r="AG831676" s="19"/>
      <c r="AH831676" s="19"/>
      <c r="AI831676" s="19"/>
      <c r="AJ831676" s="19"/>
      <c r="AK831676" s="19"/>
      <c r="AL831676" s="19"/>
      <c r="AM831676" s="19"/>
      <c r="AN831676" s="19"/>
      <c r="AO831676" s="19"/>
      <c r="AP831676"/>
    </row>
    <row r="831677" spans="1:42" s="116" customFormat="1" x14ac:dyDescent="0.3">
      <c r="A831677"/>
      <c r="B831677"/>
      <c r="C831677"/>
      <c r="D831677"/>
      <c r="E831677"/>
      <c r="F831677"/>
      <c r="G831677"/>
      <c r="H831677"/>
      <c r="I831677"/>
      <c r="J831677"/>
      <c r="K831677"/>
      <c r="L831677"/>
      <c r="M831677" s="115"/>
      <c r="N831677" s="115"/>
      <c r="O831677"/>
      <c r="P831677"/>
      <c r="Q831677"/>
      <c r="R831677" s="19"/>
      <c r="S831677" s="19"/>
      <c r="T831677"/>
      <c r="U831677" s="113"/>
      <c r="V831677" s="19"/>
      <c r="W831677" s="19"/>
      <c r="X831677" s="19"/>
      <c r="Y831677" s="19"/>
      <c r="Z831677" s="19"/>
      <c r="AA831677" s="19"/>
      <c r="AB831677" s="19"/>
      <c r="AC831677" s="19"/>
      <c r="AD831677" s="19"/>
      <c r="AE831677" s="19"/>
      <c r="AF831677" s="19"/>
      <c r="AG831677" s="19"/>
      <c r="AH831677" s="19"/>
      <c r="AI831677" s="19"/>
      <c r="AJ831677" s="19"/>
      <c r="AK831677" s="19"/>
      <c r="AL831677" s="19"/>
      <c r="AM831677" s="19"/>
      <c r="AN831677" s="19"/>
      <c r="AO831677" s="19"/>
      <c r="AP831677"/>
    </row>
    <row r="831678" spans="1:42" s="116" customFormat="1" x14ac:dyDescent="0.3">
      <c r="A831678"/>
      <c r="B831678"/>
      <c r="C831678"/>
      <c r="D831678"/>
      <c r="E831678"/>
      <c r="F831678"/>
      <c r="G831678"/>
      <c r="H831678"/>
      <c r="I831678"/>
      <c r="J831678"/>
      <c r="K831678"/>
      <c r="L831678"/>
      <c r="M831678" s="115"/>
      <c r="N831678" s="115"/>
      <c r="O831678"/>
      <c r="P831678"/>
      <c r="Q831678"/>
      <c r="R831678" s="19"/>
      <c r="S831678" s="19"/>
      <c r="T831678"/>
      <c r="U831678" s="113"/>
      <c r="V831678" s="19"/>
      <c r="W831678" s="19"/>
      <c r="X831678" s="19"/>
      <c r="Y831678" s="19"/>
      <c r="Z831678" s="19"/>
      <c r="AA831678" s="19"/>
      <c r="AB831678" s="19"/>
      <c r="AC831678" s="19"/>
      <c r="AD831678" s="19"/>
      <c r="AE831678" s="19"/>
      <c r="AF831678" s="19"/>
      <c r="AG831678" s="19"/>
      <c r="AH831678" s="19"/>
      <c r="AI831678" s="19"/>
      <c r="AJ831678" s="19"/>
      <c r="AK831678" s="19"/>
      <c r="AL831678" s="19"/>
      <c r="AM831678" s="19"/>
      <c r="AN831678" s="19"/>
      <c r="AO831678" s="19"/>
      <c r="AP831678"/>
    </row>
    <row r="831679" spans="1:42" s="116" customFormat="1" x14ac:dyDescent="0.3">
      <c r="A831679"/>
      <c r="B831679"/>
      <c r="C831679"/>
      <c r="D831679"/>
      <c r="E831679"/>
      <c r="F831679"/>
      <c r="G831679"/>
      <c r="H831679"/>
      <c r="I831679"/>
      <c r="J831679"/>
      <c r="K831679"/>
      <c r="L831679"/>
      <c r="M831679" s="115"/>
      <c r="N831679" s="115"/>
      <c r="O831679"/>
      <c r="P831679"/>
      <c r="Q831679"/>
      <c r="R831679" s="19"/>
      <c r="S831679" s="19"/>
      <c r="T831679"/>
      <c r="U831679" s="113"/>
      <c r="V831679" s="19"/>
      <c r="W831679" s="19"/>
      <c r="X831679" s="19"/>
      <c r="Y831679" s="19"/>
      <c r="Z831679" s="19"/>
      <c r="AA831679" s="19"/>
      <c r="AB831679" s="19"/>
      <c r="AC831679" s="19"/>
      <c r="AD831679" s="19"/>
      <c r="AE831679" s="19"/>
      <c r="AF831679" s="19"/>
      <c r="AG831679" s="19"/>
      <c r="AH831679" s="19"/>
      <c r="AI831679" s="19"/>
      <c r="AJ831679" s="19"/>
      <c r="AK831679" s="19"/>
      <c r="AL831679" s="19"/>
      <c r="AM831679" s="19"/>
      <c r="AN831679" s="19"/>
      <c r="AO831679" s="19"/>
      <c r="AP831679"/>
    </row>
    <row r="831680" spans="1:42" s="116" customFormat="1" x14ac:dyDescent="0.3">
      <c r="A831680"/>
      <c r="B831680"/>
      <c r="C831680"/>
      <c r="D831680"/>
      <c r="E831680"/>
      <c r="F831680"/>
      <c r="G831680"/>
      <c r="H831680"/>
      <c r="I831680"/>
      <c r="J831680"/>
      <c r="K831680"/>
      <c r="L831680"/>
      <c r="M831680" s="115"/>
      <c r="N831680" s="115"/>
      <c r="O831680"/>
      <c r="P831680"/>
      <c r="Q831680"/>
      <c r="R831680" s="19"/>
      <c r="S831680" s="19"/>
      <c r="T831680"/>
      <c r="U831680" s="113"/>
      <c r="V831680" s="19"/>
      <c r="W831680" s="19"/>
      <c r="X831680" s="19"/>
      <c r="Y831680" s="19"/>
      <c r="Z831680" s="19"/>
      <c r="AA831680" s="19"/>
      <c r="AB831680" s="19"/>
      <c r="AC831680" s="19"/>
      <c r="AD831680" s="19"/>
      <c r="AE831680" s="19"/>
      <c r="AF831680" s="19"/>
      <c r="AG831680" s="19"/>
      <c r="AH831680" s="19"/>
      <c r="AI831680" s="19"/>
      <c r="AJ831680" s="19"/>
      <c r="AK831680" s="19"/>
      <c r="AL831680" s="19"/>
      <c r="AM831680" s="19"/>
      <c r="AN831680" s="19"/>
      <c r="AO831680" s="19"/>
      <c r="AP831680"/>
    </row>
    <row r="831681" spans="1:42" s="116" customFormat="1" x14ac:dyDescent="0.3">
      <c r="A831681"/>
      <c r="B831681"/>
      <c r="C831681"/>
      <c r="D831681"/>
      <c r="E831681"/>
      <c r="F831681"/>
      <c r="G831681"/>
      <c r="H831681"/>
      <c r="I831681"/>
      <c r="J831681"/>
      <c r="K831681"/>
      <c r="L831681"/>
      <c r="M831681" s="115"/>
      <c r="N831681" s="115"/>
      <c r="O831681"/>
      <c r="P831681"/>
      <c r="Q831681"/>
      <c r="R831681" s="19"/>
      <c r="S831681" s="19"/>
      <c r="T831681"/>
      <c r="U831681" s="113"/>
      <c r="V831681" s="19"/>
      <c r="W831681" s="19"/>
      <c r="X831681" s="19"/>
      <c r="Y831681" s="19"/>
      <c r="Z831681" s="19"/>
      <c r="AA831681" s="19"/>
      <c r="AB831681" s="19"/>
      <c r="AC831681" s="19"/>
      <c r="AD831681" s="19"/>
      <c r="AE831681" s="19"/>
      <c r="AF831681" s="19"/>
      <c r="AG831681" s="19"/>
      <c r="AH831681" s="19"/>
      <c r="AI831681" s="19"/>
      <c r="AJ831681" s="19"/>
      <c r="AK831681" s="19"/>
      <c r="AL831681" s="19"/>
      <c r="AM831681" s="19"/>
      <c r="AN831681" s="19"/>
      <c r="AO831681" s="19"/>
      <c r="AP831681"/>
    </row>
    <row r="831682" spans="1:42" s="116" customFormat="1" x14ac:dyDescent="0.3">
      <c r="A831682"/>
      <c r="B831682"/>
      <c r="C831682"/>
      <c r="D831682"/>
      <c r="E831682"/>
      <c r="F831682"/>
      <c r="G831682"/>
      <c r="H831682"/>
      <c r="I831682"/>
      <c r="J831682"/>
      <c r="K831682"/>
      <c r="L831682"/>
      <c r="M831682" s="115"/>
      <c r="N831682" s="115"/>
      <c r="O831682"/>
      <c r="P831682"/>
      <c r="Q831682"/>
      <c r="R831682" s="19"/>
      <c r="S831682" s="19"/>
      <c r="T831682"/>
      <c r="U831682" s="113"/>
      <c r="V831682" s="19"/>
      <c r="W831682" s="19"/>
      <c r="X831682" s="19"/>
      <c r="Y831682" s="19"/>
      <c r="Z831682" s="19"/>
      <c r="AA831682" s="19"/>
      <c r="AB831682" s="19"/>
      <c r="AC831682" s="19"/>
      <c r="AD831682" s="19"/>
      <c r="AE831682" s="19"/>
      <c r="AF831682" s="19"/>
      <c r="AG831682" s="19"/>
      <c r="AH831682" s="19"/>
      <c r="AI831682" s="19"/>
      <c r="AJ831682" s="19"/>
      <c r="AK831682" s="19"/>
      <c r="AL831682" s="19"/>
      <c r="AM831682" s="19"/>
      <c r="AN831682" s="19"/>
      <c r="AO831682" s="19"/>
      <c r="AP831682"/>
    </row>
    <row r="831683" spans="1:42" s="116" customFormat="1" x14ac:dyDescent="0.3">
      <c r="A831683"/>
      <c r="B831683"/>
      <c r="C831683"/>
      <c r="D831683"/>
      <c r="E831683"/>
      <c r="F831683"/>
      <c r="G831683"/>
      <c r="H831683"/>
      <c r="I831683"/>
      <c r="J831683"/>
      <c r="K831683"/>
      <c r="L831683"/>
      <c r="M831683" s="115"/>
      <c r="N831683" s="115"/>
      <c r="O831683"/>
      <c r="P831683"/>
      <c r="Q831683"/>
      <c r="R831683" s="19"/>
      <c r="S831683" s="19"/>
      <c r="T831683"/>
      <c r="U831683" s="113"/>
      <c r="V831683" s="19"/>
      <c r="W831683" s="19"/>
      <c r="X831683" s="19"/>
      <c r="Y831683" s="19"/>
      <c r="Z831683" s="19"/>
      <c r="AA831683" s="19"/>
      <c r="AB831683" s="19"/>
      <c r="AC831683" s="19"/>
      <c r="AD831683" s="19"/>
      <c r="AE831683" s="19"/>
      <c r="AF831683" s="19"/>
      <c r="AG831683" s="19"/>
      <c r="AH831683" s="19"/>
      <c r="AI831683" s="19"/>
      <c r="AJ831683" s="19"/>
      <c r="AK831683" s="19"/>
      <c r="AL831683" s="19"/>
      <c r="AM831683" s="19"/>
      <c r="AN831683" s="19"/>
      <c r="AO831683" s="19"/>
      <c r="AP831683"/>
    </row>
    <row r="831684" spans="1:42" s="116" customFormat="1" x14ac:dyDescent="0.3">
      <c r="A831684"/>
      <c r="B831684"/>
      <c r="C831684"/>
      <c r="D831684"/>
      <c r="E831684"/>
      <c r="F831684"/>
      <c r="G831684"/>
      <c r="H831684"/>
      <c r="I831684"/>
      <c r="J831684"/>
      <c r="K831684"/>
      <c r="L831684"/>
      <c r="M831684" s="115"/>
      <c r="N831684" s="115"/>
      <c r="O831684"/>
      <c r="P831684"/>
      <c r="Q831684"/>
      <c r="R831684" s="19"/>
      <c r="S831684" s="19"/>
      <c r="T831684"/>
      <c r="U831684" s="113"/>
      <c r="V831684" s="19"/>
      <c r="W831684" s="19"/>
      <c r="X831684" s="19"/>
      <c r="Y831684" s="19"/>
      <c r="Z831684" s="19"/>
      <c r="AA831684" s="19"/>
      <c r="AB831684" s="19"/>
      <c r="AC831684" s="19"/>
      <c r="AD831684" s="19"/>
      <c r="AE831684" s="19"/>
      <c r="AF831684" s="19"/>
      <c r="AG831684" s="19"/>
      <c r="AH831684" s="19"/>
      <c r="AI831684" s="19"/>
      <c r="AJ831684" s="19"/>
      <c r="AK831684" s="19"/>
      <c r="AL831684" s="19"/>
      <c r="AM831684" s="19"/>
      <c r="AN831684" s="19"/>
      <c r="AO831684" s="19"/>
      <c r="AP831684"/>
    </row>
    <row r="831685" spans="1:42" s="116" customFormat="1" x14ac:dyDescent="0.3">
      <c r="A831685"/>
      <c r="B831685"/>
      <c r="C831685"/>
      <c r="D831685"/>
      <c r="E831685"/>
      <c r="F831685"/>
      <c r="G831685"/>
      <c r="H831685"/>
      <c r="I831685"/>
      <c r="J831685"/>
      <c r="K831685"/>
      <c r="L831685"/>
      <c r="M831685" s="115"/>
      <c r="N831685" s="115"/>
      <c r="O831685"/>
      <c r="P831685"/>
      <c r="Q831685"/>
      <c r="R831685" s="19"/>
      <c r="S831685" s="19"/>
      <c r="T831685"/>
      <c r="U831685" s="113"/>
      <c r="V831685" s="19"/>
      <c r="W831685" s="19"/>
      <c r="X831685" s="19"/>
      <c r="Y831685" s="19"/>
      <c r="Z831685" s="19"/>
      <c r="AA831685" s="19"/>
      <c r="AB831685" s="19"/>
      <c r="AC831685" s="19"/>
      <c r="AD831685" s="19"/>
      <c r="AE831685" s="19"/>
      <c r="AF831685" s="19"/>
      <c r="AG831685" s="19"/>
      <c r="AH831685" s="19"/>
      <c r="AI831685" s="19"/>
      <c r="AJ831685" s="19"/>
      <c r="AK831685" s="19"/>
      <c r="AL831685" s="19"/>
      <c r="AM831685" s="19"/>
      <c r="AN831685" s="19"/>
      <c r="AO831685" s="19"/>
      <c r="AP831685"/>
    </row>
    <row r="831686" spans="1:42" s="116" customFormat="1" x14ac:dyDescent="0.3">
      <c r="A831686"/>
      <c r="B831686"/>
      <c r="C831686"/>
      <c r="D831686"/>
      <c r="E831686"/>
      <c r="F831686"/>
      <c r="G831686"/>
      <c r="H831686"/>
      <c r="I831686"/>
      <c r="J831686"/>
      <c r="K831686"/>
      <c r="L831686"/>
      <c r="M831686" s="115"/>
      <c r="N831686" s="115"/>
      <c r="O831686"/>
      <c r="P831686"/>
      <c r="Q831686"/>
      <c r="R831686" s="19"/>
      <c r="S831686" s="19"/>
      <c r="T831686"/>
      <c r="U831686" s="113"/>
      <c r="V831686" s="19"/>
      <c r="W831686" s="19"/>
      <c r="X831686" s="19"/>
      <c r="Y831686" s="19"/>
      <c r="Z831686" s="19"/>
      <c r="AA831686" s="19"/>
      <c r="AB831686" s="19"/>
      <c r="AC831686" s="19"/>
      <c r="AD831686" s="19"/>
      <c r="AE831686" s="19"/>
      <c r="AF831686" s="19"/>
      <c r="AG831686" s="19"/>
      <c r="AH831686" s="19"/>
      <c r="AI831686" s="19"/>
      <c r="AJ831686" s="19"/>
      <c r="AK831686" s="19"/>
      <c r="AL831686" s="19"/>
      <c r="AM831686" s="19"/>
      <c r="AN831686" s="19"/>
      <c r="AO831686" s="19"/>
      <c r="AP831686"/>
    </row>
    <row r="831687" spans="1:42" s="116" customFormat="1" x14ac:dyDescent="0.3">
      <c r="A831687"/>
      <c r="B831687"/>
      <c r="C831687"/>
      <c r="D831687"/>
      <c r="E831687"/>
      <c r="F831687"/>
      <c r="G831687"/>
      <c r="H831687"/>
      <c r="I831687"/>
      <c r="J831687"/>
      <c r="K831687"/>
      <c r="L831687"/>
      <c r="M831687" s="115"/>
      <c r="N831687" s="115"/>
      <c r="O831687"/>
      <c r="P831687"/>
      <c r="Q831687"/>
      <c r="R831687" s="19"/>
      <c r="S831687" s="19"/>
      <c r="T831687"/>
      <c r="U831687" s="113"/>
      <c r="V831687" s="19"/>
      <c r="W831687" s="19"/>
      <c r="X831687" s="19"/>
      <c r="Y831687" s="19"/>
      <c r="Z831687" s="19"/>
      <c r="AA831687" s="19"/>
      <c r="AB831687" s="19"/>
      <c r="AC831687" s="19"/>
      <c r="AD831687" s="19"/>
      <c r="AE831687" s="19"/>
      <c r="AF831687" s="19"/>
      <c r="AG831687" s="19"/>
      <c r="AH831687" s="19"/>
      <c r="AI831687" s="19"/>
      <c r="AJ831687" s="19"/>
      <c r="AK831687" s="19"/>
      <c r="AL831687" s="19"/>
      <c r="AM831687" s="19"/>
      <c r="AN831687" s="19"/>
      <c r="AO831687" s="19"/>
      <c r="AP831687"/>
    </row>
    <row r="831688" spans="1:42" s="116" customFormat="1" x14ac:dyDescent="0.3">
      <c r="A831688"/>
      <c r="B831688"/>
      <c r="C831688"/>
      <c r="D831688"/>
      <c r="E831688"/>
      <c r="F831688"/>
      <c r="G831688"/>
      <c r="H831688"/>
      <c r="I831688"/>
      <c r="J831688"/>
      <c r="K831688"/>
      <c r="L831688"/>
      <c r="M831688" s="115"/>
      <c r="N831688" s="115"/>
      <c r="O831688"/>
      <c r="P831688"/>
      <c r="Q831688"/>
      <c r="R831688" s="19"/>
      <c r="S831688" s="19"/>
      <c r="T831688"/>
      <c r="U831688" s="113"/>
      <c r="V831688" s="19"/>
      <c r="W831688" s="19"/>
      <c r="X831688" s="19"/>
      <c r="Y831688" s="19"/>
      <c r="Z831688" s="19"/>
      <c r="AA831688" s="19"/>
      <c r="AB831688" s="19"/>
      <c r="AC831688" s="19"/>
      <c r="AD831688" s="19"/>
      <c r="AE831688" s="19"/>
      <c r="AF831688" s="19"/>
      <c r="AG831688" s="19"/>
      <c r="AH831688" s="19"/>
      <c r="AI831688" s="19"/>
      <c r="AJ831688" s="19"/>
      <c r="AK831688" s="19"/>
      <c r="AL831688" s="19"/>
      <c r="AM831688" s="19"/>
      <c r="AN831688" s="19"/>
      <c r="AO831688" s="19"/>
      <c r="AP831688"/>
    </row>
    <row r="831689" spans="1:42" s="116" customFormat="1" x14ac:dyDescent="0.3">
      <c r="A831689"/>
      <c r="B831689"/>
      <c r="C831689"/>
      <c r="D831689"/>
      <c r="E831689"/>
      <c r="F831689"/>
      <c r="G831689"/>
      <c r="H831689"/>
      <c r="I831689"/>
      <c r="J831689"/>
      <c r="K831689"/>
      <c r="L831689"/>
      <c r="M831689" s="115"/>
      <c r="N831689" s="115"/>
      <c r="O831689"/>
      <c r="P831689"/>
      <c r="Q831689"/>
      <c r="R831689" s="19"/>
      <c r="S831689" s="19"/>
      <c r="T831689"/>
      <c r="U831689" s="113"/>
      <c r="V831689" s="19"/>
      <c r="W831689" s="19"/>
      <c r="X831689" s="19"/>
      <c r="Y831689" s="19"/>
      <c r="Z831689" s="19"/>
      <c r="AA831689" s="19"/>
      <c r="AB831689" s="19"/>
      <c r="AC831689" s="19"/>
      <c r="AD831689" s="19"/>
      <c r="AE831689" s="19"/>
      <c r="AF831689" s="19"/>
      <c r="AG831689" s="19"/>
      <c r="AH831689" s="19"/>
      <c r="AI831689" s="19"/>
      <c r="AJ831689" s="19"/>
      <c r="AK831689" s="19"/>
      <c r="AL831689" s="19"/>
      <c r="AM831689" s="19"/>
      <c r="AN831689" s="19"/>
      <c r="AO831689" s="19"/>
      <c r="AP831689"/>
    </row>
    <row r="831690" spans="1:42" s="116" customFormat="1" x14ac:dyDescent="0.3">
      <c r="A831690"/>
      <c r="B831690"/>
      <c r="C831690"/>
      <c r="D831690"/>
      <c r="E831690"/>
      <c r="F831690"/>
      <c r="G831690"/>
      <c r="H831690"/>
      <c r="I831690"/>
      <c r="J831690"/>
      <c r="K831690"/>
      <c r="L831690"/>
      <c r="M831690" s="115"/>
      <c r="N831690" s="115"/>
      <c r="O831690"/>
      <c r="P831690"/>
      <c r="Q831690"/>
      <c r="R831690" s="19"/>
      <c r="S831690" s="19"/>
      <c r="T831690"/>
      <c r="U831690" s="113"/>
      <c r="V831690" s="19"/>
      <c r="W831690" s="19"/>
      <c r="X831690" s="19"/>
      <c r="Y831690" s="19"/>
      <c r="Z831690" s="19"/>
      <c r="AA831690" s="19"/>
      <c r="AB831690" s="19"/>
      <c r="AC831690" s="19"/>
      <c r="AD831690" s="19"/>
      <c r="AE831690" s="19"/>
      <c r="AF831690" s="19"/>
      <c r="AG831690" s="19"/>
      <c r="AH831690" s="19"/>
      <c r="AI831690" s="19"/>
      <c r="AJ831690" s="19"/>
      <c r="AK831690" s="19"/>
      <c r="AL831690" s="19"/>
      <c r="AM831690" s="19"/>
      <c r="AN831690" s="19"/>
      <c r="AO831690" s="19"/>
      <c r="AP831690"/>
    </row>
    <row r="831691" spans="1:42" s="116" customFormat="1" x14ac:dyDescent="0.3">
      <c r="A831691"/>
      <c r="B831691"/>
      <c r="C831691"/>
      <c r="D831691"/>
      <c r="E831691"/>
      <c r="F831691"/>
      <c r="G831691"/>
      <c r="H831691"/>
      <c r="I831691"/>
      <c r="J831691"/>
      <c r="K831691"/>
      <c r="L831691"/>
      <c r="M831691" s="115"/>
      <c r="N831691" s="115"/>
      <c r="O831691"/>
      <c r="P831691"/>
      <c r="Q831691"/>
      <c r="R831691" s="19"/>
      <c r="S831691" s="19"/>
      <c r="T831691"/>
      <c r="U831691" s="113"/>
      <c r="V831691" s="19"/>
      <c r="W831691" s="19"/>
      <c r="X831691" s="19"/>
      <c r="Y831691" s="19"/>
      <c r="Z831691" s="19"/>
      <c r="AA831691" s="19"/>
      <c r="AB831691" s="19"/>
      <c r="AC831691" s="19"/>
      <c r="AD831691" s="19"/>
      <c r="AE831691" s="19"/>
      <c r="AF831691" s="19"/>
      <c r="AG831691" s="19"/>
      <c r="AH831691" s="19"/>
      <c r="AI831691" s="19"/>
      <c r="AJ831691" s="19"/>
      <c r="AK831691" s="19"/>
      <c r="AL831691" s="19"/>
      <c r="AM831691" s="19"/>
      <c r="AN831691" s="19"/>
      <c r="AO831691" s="19"/>
      <c r="AP831691"/>
    </row>
    <row r="831692" spans="1:42" s="116" customFormat="1" x14ac:dyDescent="0.3">
      <c r="A831692"/>
      <c r="B831692"/>
      <c r="C831692"/>
      <c r="D831692"/>
      <c r="E831692"/>
      <c r="F831692"/>
      <c r="G831692"/>
      <c r="H831692"/>
      <c r="I831692"/>
      <c r="J831692"/>
      <c r="K831692"/>
      <c r="L831692"/>
      <c r="M831692" s="115"/>
      <c r="N831692" s="115"/>
      <c r="O831692"/>
      <c r="P831692"/>
      <c r="Q831692"/>
      <c r="R831692" s="19"/>
      <c r="S831692" s="19"/>
      <c r="T831692"/>
      <c r="U831692" s="113"/>
      <c r="V831692" s="19"/>
      <c r="W831692" s="19"/>
      <c r="X831692" s="19"/>
      <c r="Y831692" s="19"/>
      <c r="Z831692" s="19"/>
      <c r="AA831692" s="19"/>
      <c r="AB831692" s="19"/>
      <c r="AC831692" s="19"/>
      <c r="AD831692" s="19"/>
      <c r="AE831692" s="19"/>
      <c r="AF831692" s="19"/>
      <c r="AG831692" s="19"/>
      <c r="AH831692" s="19"/>
      <c r="AI831692" s="19"/>
      <c r="AJ831692" s="19"/>
      <c r="AK831692" s="19"/>
      <c r="AL831692" s="19"/>
      <c r="AM831692" s="19"/>
      <c r="AN831692" s="19"/>
      <c r="AO831692" s="19"/>
      <c r="AP831692"/>
    </row>
    <row r="831693" spans="1:42" s="116" customFormat="1" x14ac:dyDescent="0.3">
      <c r="A831693"/>
      <c r="B831693"/>
      <c r="C831693"/>
      <c r="D831693"/>
      <c r="E831693"/>
      <c r="F831693"/>
      <c r="G831693"/>
      <c r="H831693"/>
      <c r="I831693"/>
      <c r="J831693"/>
      <c r="K831693"/>
      <c r="L831693"/>
      <c r="M831693" s="115"/>
      <c r="N831693" s="115"/>
      <c r="O831693"/>
      <c r="P831693"/>
      <c r="Q831693"/>
      <c r="R831693" s="19"/>
      <c r="S831693" s="19"/>
      <c r="T831693"/>
      <c r="U831693" s="113"/>
      <c r="V831693" s="19"/>
      <c r="W831693" s="19"/>
      <c r="X831693" s="19"/>
      <c r="Y831693" s="19"/>
      <c r="Z831693" s="19"/>
      <c r="AA831693" s="19"/>
      <c r="AB831693" s="19"/>
      <c r="AC831693" s="19"/>
      <c r="AD831693" s="19"/>
      <c r="AE831693" s="19"/>
      <c r="AF831693" s="19"/>
      <c r="AG831693" s="19"/>
      <c r="AH831693" s="19"/>
      <c r="AI831693" s="19"/>
      <c r="AJ831693" s="19"/>
      <c r="AK831693" s="19"/>
      <c r="AL831693" s="19"/>
      <c r="AM831693" s="19"/>
      <c r="AN831693" s="19"/>
      <c r="AO831693" s="19"/>
      <c r="AP831693"/>
    </row>
    <row r="831694" spans="1:42" s="116" customFormat="1" x14ac:dyDescent="0.3">
      <c r="A831694"/>
      <c r="B831694"/>
      <c r="C831694"/>
      <c r="D831694"/>
      <c r="E831694"/>
      <c r="F831694"/>
      <c r="G831694"/>
      <c r="H831694"/>
      <c r="I831694"/>
      <c r="J831694"/>
      <c r="K831694"/>
      <c r="L831694"/>
      <c r="M831694" s="115"/>
      <c r="N831694" s="115"/>
      <c r="O831694"/>
      <c r="P831694"/>
      <c r="Q831694"/>
      <c r="R831694" s="19"/>
      <c r="S831694" s="19"/>
      <c r="T831694"/>
      <c r="U831694" s="113"/>
      <c r="V831694" s="19"/>
      <c r="W831694" s="19"/>
      <c r="X831694" s="19"/>
      <c r="Y831694" s="19"/>
      <c r="Z831694" s="19"/>
      <c r="AA831694" s="19"/>
      <c r="AB831694" s="19"/>
      <c r="AC831694" s="19"/>
      <c r="AD831694" s="19"/>
      <c r="AE831694" s="19"/>
      <c r="AF831694" s="19"/>
      <c r="AG831694" s="19"/>
      <c r="AH831694" s="19"/>
      <c r="AI831694" s="19"/>
      <c r="AJ831694" s="19"/>
      <c r="AK831694" s="19"/>
      <c r="AL831694" s="19"/>
      <c r="AM831694" s="19"/>
      <c r="AN831694" s="19"/>
      <c r="AO831694" s="19"/>
      <c r="AP831694"/>
    </row>
    <row r="831695" spans="1:42" s="116" customFormat="1" x14ac:dyDescent="0.3">
      <c r="A831695"/>
      <c r="B831695"/>
      <c r="C831695"/>
      <c r="D831695"/>
      <c r="E831695"/>
      <c r="F831695"/>
      <c r="G831695"/>
      <c r="H831695"/>
      <c r="I831695"/>
      <c r="J831695"/>
      <c r="K831695"/>
      <c r="L831695"/>
      <c r="M831695" s="115"/>
      <c r="N831695" s="115"/>
      <c r="O831695"/>
      <c r="P831695"/>
      <c r="Q831695"/>
      <c r="R831695" s="19"/>
      <c r="S831695" s="19"/>
      <c r="T831695"/>
      <c r="U831695" s="113"/>
      <c r="V831695" s="19"/>
      <c r="W831695" s="19"/>
      <c r="X831695" s="19"/>
      <c r="Y831695" s="19"/>
      <c r="Z831695" s="19"/>
      <c r="AA831695" s="19"/>
      <c r="AB831695" s="19"/>
      <c r="AC831695" s="19"/>
      <c r="AD831695" s="19"/>
      <c r="AE831695" s="19"/>
      <c r="AF831695" s="19"/>
      <c r="AG831695" s="19"/>
      <c r="AH831695" s="19"/>
      <c r="AI831695" s="19"/>
      <c r="AJ831695" s="19"/>
      <c r="AK831695" s="19"/>
      <c r="AL831695" s="19"/>
      <c r="AM831695" s="19"/>
      <c r="AN831695" s="19"/>
      <c r="AO831695" s="19"/>
      <c r="AP831695"/>
    </row>
    <row r="831696" spans="1:42" s="116" customFormat="1" x14ac:dyDescent="0.3">
      <c r="A831696"/>
      <c r="B831696"/>
      <c r="C831696"/>
      <c r="D831696"/>
      <c r="E831696"/>
      <c r="F831696"/>
      <c r="G831696"/>
      <c r="H831696"/>
      <c r="I831696"/>
      <c r="J831696"/>
      <c r="K831696"/>
      <c r="L831696"/>
      <c r="M831696" s="115"/>
      <c r="N831696" s="115"/>
      <c r="O831696"/>
      <c r="P831696"/>
      <c r="Q831696"/>
      <c r="R831696" s="19"/>
      <c r="S831696" s="19"/>
      <c r="T831696"/>
      <c r="U831696" s="113"/>
      <c r="V831696" s="19"/>
      <c r="W831696" s="19"/>
      <c r="X831696" s="19"/>
      <c r="Y831696" s="19"/>
      <c r="Z831696" s="19"/>
      <c r="AA831696" s="19"/>
      <c r="AB831696" s="19"/>
      <c r="AC831696" s="19"/>
      <c r="AD831696" s="19"/>
      <c r="AE831696" s="19"/>
      <c r="AF831696" s="19"/>
      <c r="AG831696" s="19"/>
      <c r="AH831696" s="19"/>
      <c r="AI831696" s="19"/>
      <c r="AJ831696" s="19"/>
      <c r="AK831696" s="19"/>
      <c r="AL831696" s="19"/>
      <c r="AM831696" s="19"/>
      <c r="AN831696" s="19"/>
      <c r="AO831696" s="19"/>
      <c r="AP831696"/>
    </row>
    <row r="831697" spans="1:42" s="116" customFormat="1" x14ac:dyDescent="0.3">
      <c r="A831697"/>
      <c r="B831697"/>
      <c r="C831697"/>
      <c r="D831697"/>
      <c r="E831697"/>
      <c r="F831697"/>
      <c r="G831697"/>
      <c r="H831697"/>
      <c r="I831697"/>
      <c r="J831697"/>
      <c r="K831697"/>
      <c r="L831697"/>
      <c r="M831697" s="115"/>
      <c r="N831697" s="115"/>
      <c r="O831697"/>
      <c r="P831697"/>
      <c r="Q831697"/>
      <c r="R831697" s="19"/>
      <c r="S831697" s="19"/>
      <c r="T831697"/>
      <c r="U831697" s="113"/>
      <c r="V831697" s="19"/>
      <c r="W831697" s="19"/>
      <c r="X831697" s="19"/>
      <c r="Y831697" s="19"/>
      <c r="Z831697" s="19"/>
      <c r="AA831697" s="19"/>
      <c r="AB831697" s="19"/>
      <c r="AC831697" s="19"/>
      <c r="AD831697" s="19"/>
      <c r="AE831697" s="19"/>
      <c r="AF831697" s="19"/>
      <c r="AG831697" s="19"/>
      <c r="AH831697" s="19"/>
      <c r="AI831697" s="19"/>
      <c r="AJ831697" s="19"/>
      <c r="AK831697" s="19"/>
      <c r="AL831697" s="19"/>
      <c r="AM831697" s="19"/>
      <c r="AN831697" s="19"/>
      <c r="AO831697" s="19"/>
      <c r="AP831697"/>
    </row>
    <row r="831698" spans="1:42" s="116" customFormat="1" x14ac:dyDescent="0.3">
      <c r="A831698"/>
      <c r="B831698"/>
      <c r="C831698"/>
      <c r="D831698"/>
      <c r="E831698"/>
      <c r="F831698"/>
      <c r="G831698"/>
      <c r="H831698"/>
      <c r="I831698"/>
      <c r="J831698"/>
      <c r="K831698"/>
      <c r="L831698"/>
      <c r="M831698" s="115"/>
      <c r="N831698" s="115"/>
      <c r="O831698"/>
      <c r="P831698"/>
      <c r="Q831698"/>
      <c r="R831698" s="19"/>
      <c r="S831698" s="19"/>
      <c r="T831698"/>
      <c r="U831698" s="113"/>
      <c r="V831698" s="19"/>
      <c r="W831698" s="19"/>
      <c r="X831698" s="19"/>
      <c r="Y831698" s="19"/>
      <c r="Z831698" s="19"/>
      <c r="AA831698" s="19"/>
      <c r="AB831698" s="19"/>
      <c r="AC831698" s="19"/>
      <c r="AD831698" s="19"/>
      <c r="AE831698" s="19"/>
      <c r="AF831698" s="19"/>
      <c r="AG831698" s="19"/>
      <c r="AH831698" s="19"/>
      <c r="AI831698" s="19"/>
      <c r="AJ831698" s="19"/>
      <c r="AK831698" s="19"/>
      <c r="AL831698" s="19"/>
      <c r="AM831698" s="19"/>
      <c r="AN831698" s="19"/>
      <c r="AO831698" s="19"/>
      <c r="AP831698"/>
    </row>
    <row r="831699" spans="1:42" s="116" customFormat="1" x14ac:dyDescent="0.3">
      <c r="A831699"/>
      <c r="B831699"/>
      <c r="C831699"/>
      <c r="D831699"/>
      <c r="E831699"/>
      <c r="F831699"/>
      <c r="G831699"/>
      <c r="H831699"/>
      <c r="I831699"/>
      <c r="J831699"/>
      <c r="K831699"/>
      <c r="L831699"/>
      <c r="M831699" s="115"/>
      <c r="N831699" s="115"/>
      <c r="O831699"/>
      <c r="P831699"/>
      <c r="Q831699"/>
      <c r="R831699" s="19"/>
      <c r="S831699" s="19"/>
      <c r="T831699"/>
      <c r="U831699" s="113"/>
      <c r="V831699" s="19"/>
      <c r="W831699" s="19"/>
      <c r="X831699" s="19"/>
      <c r="Y831699" s="19"/>
      <c r="Z831699" s="19"/>
      <c r="AA831699" s="19"/>
      <c r="AB831699" s="19"/>
      <c r="AC831699" s="19"/>
      <c r="AD831699" s="19"/>
      <c r="AE831699" s="19"/>
      <c r="AF831699" s="19"/>
      <c r="AG831699" s="19"/>
      <c r="AH831699" s="19"/>
      <c r="AI831699" s="19"/>
      <c r="AJ831699" s="19"/>
      <c r="AK831699" s="19"/>
      <c r="AL831699" s="19"/>
      <c r="AM831699" s="19"/>
      <c r="AN831699" s="19"/>
      <c r="AO831699" s="19"/>
      <c r="AP831699"/>
    </row>
    <row r="831700" spans="1:42" s="116" customFormat="1" x14ac:dyDescent="0.3">
      <c r="A831700"/>
      <c r="B831700"/>
      <c r="C831700"/>
      <c r="D831700"/>
      <c r="E831700"/>
      <c r="F831700"/>
      <c r="G831700"/>
      <c r="H831700"/>
      <c r="I831700"/>
      <c r="J831700"/>
      <c r="K831700"/>
      <c r="L831700"/>
      <c r="M831700" s="115"/>
      <c r="N831700" s="115"/>
      <c r="O831700"/>
      <c r="P831700"/>
      <c r="Q831700"/>
      <c r="R831700" s="19"/>
      <c r="S831700" s="19"/>
      <c r="T831700"/>
      <c r="U831700" s="113"/>
      <c r="V831700" s="19"/>
      <c r="W831700" s="19"/>
      <c r="X831700" s="19"/>
      <c r="Y831700" s="19"/>
      <c r="Z831700" s="19"/>
      <c r="AA831700" s="19"/>
      <c r="AB831700" s="19"/>
      <c r="AC831700" s="19"/>
      <c r="AD831700" s="19"/>
      <c r="AE831700" s="19"/>
      <c r="AF831700" s="19"/>
      <c r="AG831700" s="19"/>
      <c r="AH831700" s="19"/>
      <c r="AI831700" s="19"/>
      <c r="AJ831700" s="19"/>
      <c r="AK831700" s="19"/>
      <c r="AL831700" s="19"/>
      <c r="AM831700" s="19"/>
      <c r="AN831700" s="19"/>
      <c r="AO831700" s="19"/>
      <c r="AP831700"/>
    </row>
    <row r="831701" spans="1:42" s="116" customFormat="1" x14ac:dyDescent="0.3">
      <c r="A831701"/>
      <c r="B831701"/>
      <c r="C831701"/>
      <c r="D831701"/>
      <c r="E831701"/>
      <c r="F831701"/>
      <c r="G831701"/>
      <c r="H831701"/>
      <c r="I831701"/>
      <c r="J831701"/>
      <c r="K831701"/>
      <c r="L831701"/>
      <c r="M831701" s="115"/>
      <c r="N831701" s="115"/>
      <c r="O831701"/>
      <c r="P831701"/>
      <c r="Q831701"/>
      <c r="R831701" s="19"/>
      <c r="S831701" s="19"/>
      <c r="T831701"/>
      <c r="U831701" s="113"/>
      <c r="V831701" s="19"/>
      <c r="W831701" s="19"/>
      <c r="X831701" s="19"/>
      <c r="Y831701" s="19"/>
      <c r="Z831701" s="19"/>
      <c r="AA831701" s="19"/>
      <c r="AB831701" s="19"/>
      <c r="AC831701" s="19"/>
      <c r="AD831701" s="19"/>
      <c r="AE831701" s="19"/>
      <c r="AF831701" s="19"/>
      <c r="AG831701" s="19"/>
      <c r="AH831701" s="19"/>
      <c r="AI831701" s="19"/>
      <c r="AJ831701" s="19"/>
      <c r="AK831701" s="19"/>
      <c r="AL831701" s="19"/>
      <c r="AM831701" s="19"/>
      <c r="AN831701" s="19"/>
      <c r="AO831701" s="19"/>
      <c r="AP831701"/>
    </row>
    <row r="831702" spans="1:42" s="116" customFormat="1" x14ac:dyDescent="0.3">
      <c r="A831702"/>
      <c r="B831702"/>
      <c r="C831702"/>
      <c r="D831702"/>
      <c r="E831702"/>
      <c r="F831702"/>
      <c r="G831702"/>
      <c r="H831702"/>
      <c r="I831702"/>
      <c r="J831702"/>
      <c r="K831702"/>
      <c r="L831702"/>
      <c r="M831702" s="115"/>
      <c r="N831702" s="115"/>
      <c r="O831702"/>
      <c r="P831702"/>
      <c r="Q831702"/>
      <c r="R831702" s="19"/>
      <c r="S831702" s="19"/>
      <c r="T831702"/>
      <c r="U831702" s="113"/>
      <c r="V831702" s="19"/>
      <c r="W831702" s="19"/>
      <c r="X831702" s="19"/>
      <c r="Y831702" s="19"/>
      <c r="Z831702" s="19"/>
      <c r="AA831702" s="19"/>
      <c r="AB831702" s="19"/>
      <c r="AC831702" s="19"/>
      <c r="AD831702" s="19"/>
      <c r="AE831702" s="19"/>
      <c r="AF831702" s="19"/>
      <c r="AG831702" s="19"/>
      <c r="AH831702" s="19"/>
      <c r="AI831702" s="19"/>
      <c r="AJ831702" s="19"/>
      <c r="AK831702" s="19"/>
      <c r="AL831702" s="19"/>
      <c r="AM831702" s="19"/>
      <c r="AN831702" s="19"/>
      <c r="AO831702" s="19"/>
      <c r="AP831702"/>
    </row>
    <row r="831703" spans="1:42" s="116" customFormat="1" x14ac:dyDescent="0.3">
      <c r="A831703"/>
      <c r="B831703"/>
      <c r="C831703"/>
      <c r="D831703"/>
      <c r="E831703"/>
      <c r="F831703"/>
      <c r="G831703"/>
      <c r="H831703"/>
      <c r="I831703"/>
      <c r="J831703"/>
      <c r="K831703"/>
      <c r="L831703"/>
      <c r="M831703" s="115"/>
      <c r="N831703" s="115"/>
      <c r="O831703"/>
      <c r="P831703"/>
      <c r="Q831703"/>
      <c r="R831703" s="19"/>
      <c r="S831703" s="19"/>
      <c r="T831703"/>
      <c r="U831703" s="113"/>
      <c r="V831703" s="19"/>
      <c r="W831703" s="19"/>
      <c r="X831703" s="19"/>
      <c r="Y831703" s="19"/>
      <c r="Z831703" s="19"/>
      <c r="AA831703" s="19"/>
      <c r="AB831703" s="19"/>
      <c r="AC831703" s="19"/>
      <c r="AD831703" s="19"/>
      <c r="AE831703" s="19"/>
      <c r="AF831703" s="19"/>
      <c r="AG831703" s="19"/>
      <c r="AH831703" s="19"/>
      <c r="AI831703" s="19"/>
      <c r="AJ831703" s="19"/>
      <c r="AK831703" s="19"/>
      <c r="AL831703" s="19"/>
      <c r="AM831703" s="19"/>
      <c r="AN831703" s="19"/>
      <c r="AO831703" s="19"/>
      <c r="AP831703"/>
    </row>
    <row r="831704" spans="1:42" s="116" customFormat="1" x14ac:dyDescent="0.3">
      <c r="A831704"/>
      <c r="B831704"/>
      <c r="C831704"/>
      <c r="D831704"/>
      <c r="E831704"/>
      <c r="F831704"/>
      <c r="G831704"/>
      <c r="H831704"/>
      <c r="I831704"/>
      <c r="J831704"/>
      <c r="K831704"/>
      <c r="L831704"/>
      <c r="M831704" s="115"/>
      <c r="N831704" s="115"/>
      <c r="O831704"/>
      <c r="P831704"/>
      <c r="Q831704"/>
      <c r="R831704" s="19"/>
      <c r="S831704" s="19"/>
      <c r="T831704"/>
      <c r="U831704" s="113"/>
      <c r="V831704" s="19"/>
      <c r="W831704" s="19"/>
      <c r="X831704" s="19"/>
      <c r="Y831704" s="19"/>
      <c r="Z831704" s="19"/>
      <c r="AA831704" s="19"/>
      <c r="AB831704" s="19"/>
      <c r="AC831704" s="19"/>
      <c r="AD831704" s="19"/>
      <c r="AE831704" s="19"/>
      <c r="AF831704" s="19"/>
      <c r="AG831704" s="19"/>
      <c r="AH831704" s="19"/>
      <c r="AI831704" s="19"/>
      <c r="AJ831704" s="19"/>
      <c r="AK831704" s="19"/>
      <c r="AL831704" s="19"/>
      <c r="AM831704" s="19"/>
      <c r="AN831704" s="19"/>
      <c r="AO831704" s="19"/>
      <c r="AP831704"/>
    </row>
    <row r="831705" spans="1:42" s="116" customFormat="1" x14ac:dyDescent="0.3">
      <c r="A831705"/>
      <c r="B831705"/>
      <c r="C831705"/>
      <c r="D831705"/>
      <c r="E831705"/>
      <c r="F831705"/>
      <c r="G831705"/>
      <c r="H831705"/>
      <c r="I831705"/>
      <c r="J831705"/>
      <c r="K831705"/>
      <c r="L831705"/>
      <c r="M831705" s="115"/>
      <c r="N831705" s="115"/>
      <c r="O831705"/>
      <c r="P831705"/>
      <c r="Q831705"/>
      <c r="R831705" s="19"/>
      <c r="S831705" s="19"/>
      <c r="T831705"/>
      <c r="U831705" s="113"/>
      <c r="V831705" s="19"/>
      <c r="W831705" s="19"/>
      <c r="X831705" s="19"/>
      <c r="Y831705" s="19"/>
      <c r="Z831705" s="19"/>
      <c r="AA831705" s="19"/>
      <c r="AB831705" s="19"/>
      <c r="AC831705" s="19"/>
      <c r="AD831705" s="19"/>
      <c r="AE831705" s="19"/>
      <c r="AF831705" s="19"/>
      <c r="AG831705" s="19"/>
      <c r="AH831705" s="19"/>
      <c r="AI831705" s="19"/>
      <c r="AJ831705" s="19"/>
      <c r="AK831705" s="19"/>
      <c r="AL831705" s="19"/>
      <c r="AM831705" s="19"/>
      <c r="AN831705" s="19"/>
      <c r="AO831705" s="19"/>
      <c r="AP831705"/>
    </row>
    <row r="831706" spans="1:42" s="116" customFormat="1" x14ac:dyDescent="0.3">
      <c r="A831706"/>
      <c r="B831706"/>
      <c r="C831706"/>
      <c r="D831706"/>
      <c r="E831706"/>
      <c r="F831706"/>
      <c r="G831706"/>
      <c r="H831706"/>
      <c r="I831706"/>
      <c r="J831706"/>
      <c r="K831706"/>
      <c r="L831706"/>
      <c r="M831706" s="115"/>
      <c r="N831706" s="115"/>
      <c r="O831706"/>
      <c r="P831706"/>
      <c r="Q831706"/>
      <c r="R831706" s="19"/>
      <c r="S831706" s="19"/>
      <c r="T831706"/>
      <c r="U831706" s="113"/>
      <c r="V831706" s="19"/>
      <c r="W831706" s="19"/>
      <c r="X831706" s="19"/>
      <c r="Y831706" s="19"/>
      <c r="Z831706" s="19"/>
      <c r="AA831706" s="19"/>
      <c r="AB831706" s="19"/>
      <c r="AC831706" s="19"/>
      <c r="AD831706" s="19"/>
      <c r="AE831706" s="19"/>
      <c r="AF831706" s="19"/>
      <c r="AG831706" s="19"/>
      <c r="AH831706" s="19"/>
      <c r="AI831706" s="19"/>
      <c r="AJ831706" s="19"/>
      <c r="AK831706" s="19"/>
      <c r="AL831706" s="19"/>
      <c r="AM831706" s="19"/>
      <c r="AN831706" s="19"/>
      <c r="AO831706" s="19"/>
      <c r="AP831706"/>
    </row>
    <row r="831707" spans="1:42" s="116" customFormat="1" x14ac:dyDescent="0.3">
      <c r="A831707"/>
      <c r="B831707"/>
      <c r="C831707"/>
      <c r="D831707"/>
      <c r="E831707"/>
      <c r="F831707"/>
      <c r="G831707"/>
      <c r="H831707"/>
      <c r="I831707"/>
      <c r="J831707"/>
      <c r="K831707"/>
      <c r="L831707"/>
      <c r="M831707" s="115"/>
      <c r="N831707" s="115"/>
      <c r="O831707"/>
      <c r="P831707"/>
      <c r="Q831707"/>
      <c r="R831707" s="19"/>
      <c r="S831707" s="19"/>
      <c r="T831707"/>
      <c r="U831707" s="113"/>
      <c r="V831707" s="19"/>
      <c r="W831707" s="19"/>
      <c r="X831707" s="19"/>
      <c r="Y831707" s="19"/>
      <c r="Z831707" s="19"/>
      <c r="AA831707" s="19"/>
      <c r="AB831707" s="19"/>
      <c r="AC831707" s="19"/>
      <c r="AD831707" s="19"/>
      <c r="AE831707" s="19"/>
      <c r="AF831707" s="19"/>
      <c r="AG831707" s="19"/>
      <c r="AH831707" s="19"/>
      <c r="AI831707" s="19"/>
      <c r="AJ831707" s="19"/>
      <c r="AK831707" s="19"/>
      <c r="AL831707" s="19"/>
      <c r="AM831707" s="19"/>
      <c r="AN831707" s="19"/>
      <c r="AO831707" s="19"/>
      <c r="AP831707"/>
    </row>
    <row r="831708" spans="1:42" s="116" customFormat="1" x14ac:dyDescent="0.3">
      <c r="A831708"/>
      <c r="B831708"/>
      <c r="C831708"/>
      <c r="D831708"/>
      <c r="E831708"/>
      <c r="F831708"/>
      <c r="G831708"/>
      <c r="H831708"/>
      <c r="I831708"/>
      <c r="J831708"/>
      <c r="K831708"/>
      <c r="L831708"/>
      <c r="M831708" s="115"/>
      <c r="N831708" s="115"/>
      <c r="O831708"/>
      <c r="P831708"/>
      <c r="Q831708"/>
      <c r="R831708" s="19"/>
      <c r="S831708" s="19"/>
      <c r="T831708"/>
      <c r="U831708" s="113"/>
      <c r="V831708" s="19"/>
      <c r="W831708" s="19"/>
      <c r="X831708" s="19"/>
      <c r="Y831708" s="19"/>
      <c r="Z831708" s="19"/>
      <c r="AA831708" s="19"/>
      <c r="AB831708" s="19"/>
      <c r="AC831708" s="19"/>
      <c r="AD831708" s="19"/>
      <c r="AE831708" s="19"/>
      <c r="AF831708" s="19"/>
      <c r="AG831708" s="19"/>
      <c r="AH831708" s="19"/>
      <c r="AI831708" s="19"/>
      <c r="AJ831708" s="19"/>
      <c r="AK831708" s="19"/>
      <c r="AL831708" s="19"/>
      <c r="AM831708" s="19"/>
      <c r="AN831708" s="19"/>
      <c r="AO831708" s="19"/>
      <c r="AP831708"/>
    </row>
    <row r="831709" spans="1:42" s="116" customFormat="1" x14ac:dyDescent="0.3">
      <c r="A831709"/>
      <c r="B831709"/>
      <c r="C831709"/>
      <c r="D831709"/>
      <c r="E831709"/>
      <c r="F831709"/>
      <c r="G831709"/>
      <c r="H831709"/>
      <c r="I831709"/>
      <c r="J831709"/>
      <c r="K831709"/>
      <c r="L831709"/>
      <c r="M831709" s="115"/>
      <c r="N831709" s="115"/>
      <c r="O831709"/>
      <c r="P831709"/>
      <c r="Q831709"/>
      <c r="R831709" s="19"/>
      <c r="S831709" s="19"/>
      <c r="T831709"/>
      <c r="U831709" s="113"/>
      <c r="V831709" s="19"/>
      <c r="W831709" s="19"/>
      <c r="X831709" s="19"/>
      <c r="Y831709" s="19"/>
      <c r="Z831709" s="19"/>
      <c r="AA831709" s="19"/>
      <c r="AB831709" s="19"/>
      <c r="AC831709" s="19"/>
      <c r="AD831709" s="19"/>
      <c r="AE831709" s="19"/>
      <c r="AF831709" s="19"/>
      <c r="AG831709" s="19"/>
      <c r="AH831709" s="19"/>
      <c r="AI831709" s="19"/>
      <c r="AJ831709" s="19"/>
      <c r="AK831709" s="19"/>
      <c r="AL831709" s="19"/>
      <c r="AM831709" s="19"/>
      <c r="AN831709" s="19"/>
      <c r="AO831709" s="19"/>
      <c r="AP831709"/>
    </row>
    <row r="831710" spans="1:42" s="116" customFormat="1" x14ac:dyDescent="0.3">
      <c r="A831710"/>
      <c r="B831710"/>
      <c r="C831710"/>
      <c r="D831710"/>
      <c r="E831710"/>
      <c r="F831710"/>
      <c r="G831710"/>
      <c r="H831710"/>
      <c r="I831710"/>
      <c r="J831710"/>
      <c r="K831710"/>
      <c r="L831710"/>
      <c r="M831710" s="115"/>
      <c r="N831710" s="115"/>
      <c r="O831710"/>
      <c r="P831710"/>
      <c r="Q831710"/>
      <c r="R831710" s="19"/>
      <c r="S831710" s="19"/>
      <c r="T831710"/>
      <c r="U831710" s="113"/>
      <c r="V831710" s="19"/>
      <c r="W831710" s="19"/>
      <c r="X831710" s="19"/>
      <c r="Y831710" s="19"/>
      <c r="Z831710" s="19"/>
      <c r="AA831710" s="19"/>
      <c r="AB831710" s="19"/>
      <c r="AC831710" s="19"/>
      <c r="AD831710" s="19"/>
      <c r="AE831710" s="19"/>
      <c r="AF831710" s="19"/>
      <c r="AG831710" s="19"/>
      <c r="AH831710" s="19"/>
      <c r="AI831710" s="19"/>
      <c r="AJ831710" s="19"/>
      <c r="AK831710" s="19"/>
      <c r="AL831710" s="19"/>
      <c r="AM831710" s="19"/>
      <c r="AN831710" s="19"/>
      <c r="AO831710" s="19"/>
      <c r="AP831710"/>
    </row>
    <row r="831711" spans="1:42" s="116" customFormat="1" x14ac:dyDescent="0.3">
      <c r="A831711"/>
      <c r="B831711"/>
      <c r="C831711"/>
      <c r="D831711"/>
      <c r="E831711"/>
      <c r="F831711"/>
      <c r="G831711"/>
      <c r="H831711"/>
      <c r="I831711"/>
      <c r="J831711"/>
      <c r="K831711"/>
      <c r="L831711"/>
      <c r="M831711" s="115"/>
      <c r="N831711" s="115"/>
      <c r="O831711"/>
      <c r="P831711"/>
      <c r="Q831711"/>
      <c r="R831711" s="19"/>
      <c r="S831711" s="19"/>
      <c r="T831711"/>
      <c r="U831711" s="113"/>
      <c r="V831711" s="19"/>
      <c r="W831711" s="19"/>
      <c r="X831711" s="19"/>
      <c r="Y831711" s="19"/>
      <c r="Z831711" s="19"/>
      <c r="AA831711" s="19"/>
      <c r="AB831711" s="19"/>
      <c r="AC831711" s="19"/>
      <c r="AD831711" s="19"/>
      <c r="AE831711" s="19"/>
      <c r="AF831711" s="19"/>
      <c r="AG831711" s="19"/>
      <c r="AH831711" s="19"/>
      <c r="AI831711" s="19"/>
      <c r="AJ831711" s="19"/>
      <c r="AK831711" s="19"/>
      <c r="AL831711" s="19"/>
      <c r="AM831711" s="19"/>
      <c r="AN831711" s="19"/>
      <c r="AO831711" s="19"/>
      <c r="AP831711"/>
    </row>
    <row r="831712" spans="1:42" s="116" customFormat="1" x14ac:dyDescent="0.3">
      <c r="A831712"/>
      <c r="B831712"/>
      <c r="C831712"/>
      <c r="D831712"/>
      <c r="E831712"/>
      <c r="F831712"/>
      <c r="G831712"/>
      <c r="H831712"/>
      <c r="I831712"/>
      <c r="J831712"/>
      <c r="K831712"/>
      <c r="L831712"/>
      <c r="M831712" s="115"/>
      <c r="N831712" s="115"/>
      <c r="O831712"/>
      <c r="P831712"/>
      <c r="Q831712"/>
      <c r="R831712" s="19"/>
      <c r="S831712" s="19"/>
      <c r="T831712"/>
      <c r="U831712" s="113"/>
      <c r="V831712" s="19"/>
      <c r="W831712" s="19"/>
      <c r="X831712" s="19"/>
      <c r="Y831712" s="19"/>
      <c r="Z831712" s="19"/>
      <c r="AA831712" s="19"/>
      <c r="AB831712" s="19"/>
      <c r="AC831712" s="19"/>
      <c r="AD831712" s="19"/>
      <c r="AE831712" s="19"/>
      <c r="AF831712" s="19"/>
      <c r="AG831712" s="19"/>
      <c r="AH831712" s="19"/>
      <c r="AI831712" s="19"/>
      <c r="AJ831712" s="19"/>
      <c r="AK831712" s="19"/>
      <c r="AL831712" s="19"/>
      <c r="AM831712" s="19"/>
      <c r="AN831712" s="19"/>
      <c r="AO831712" s="19"/>
      <c r="AP831712"/>
    </row>
    <row r="831713" spans="1:42" s="116" customFormat="1" x14ac:dyDescent="0.3">
      <c r="A831713"/>
      <c r="B831713"/>
      <c r="C831713"/>
      <c r="D831713"/>
      <c r="E831713"/>
      <c r="F831713"/>
      <c r="G831713"/>
      <c r="H831713"/>
      <c r="I831713"/>
      <c r="J831713"/>
      <c r="K831713"/>
      <c r="L831713"/>
      <c r="M831713" s="115"/>
      <c r="N831713" s="115"/>
      <c r="O831713"/>
      <c r="P831713"/>
      <c r="Q831713"/>
      <c r="R831713" s="19"/>
      <c r="S831713" s="19"/>
      <c r="T831713"/>
      <c r="U831713" s="113"/>
      <c r="V831713" s="19"/>
      <c r="W831713" s="19"/>
      <c r="X831713" s="19"/>
      <c r="Y831713" s="19"/>
      <c r="Z831713" s="19"/>
      <c r="AA831713" s="19"/>
      <c r="AB831713" s="19"/>
      <c r="AC831713" s="19"/>
      <c r="AD831713" s="19"/>
      <c r="AE831713" s="19"/>
      <c r="AF831713" s="19"/>
      <c r="AG831713" s="19"/>
      <c r="AH831713" s="19"/>
      <c r="AI831713" s="19"/>
      <c r="AJ831713" s="19"/>
      <c r="AK831713" s="19"/>
      <c r="AL831713" s="19"/>
      <c r="AM831713" s="19"/>
      <c r="AN831713" s="19"/>
      <c r="AO831713" s="19"/>
      <c r="AP831713"/>
    </row>
    <row r="831714" spans="1:42" s="116" customFormat="1" x14ac:dyDescent="0.3">
      <c r="A831714"/>
      <c r="B831714"/>
      <c r="C831714"/>
      <c r="D831714"/>
      <c r="E831714"/>
      <c r="F831714"/>
      <c r="G831714"/>
      <c r="H831714"/>
      <c r="I831714"/>
      <c r="J831714"/>
      <c r="K831714"/>
      <c r="L831714"/>
      <c r="M831714" s="115"/>
      <c r="N831714" s="115"/>
      <c r="O831714"/>
      <c r="P831714"/>
      <c r="Q831714"/>
      <c r="R831714" s="19"/>
      <c r="S831714" s="19"/>
      <c r="T831714"/>
      <c r="U831714" s="113"/>
      <c r="V831714" s="19"/>
      <c r="W831714" s="19"/>
      <c r="X831714" s="19"/>
      <c r="Y831714" s="19"/>
      <c r="Z831714" s="19"/>
      <c r="AA831714" s="19"/>
      <c r="AB831714" s="19"/>
      <c r="AC831714" s="19"/>
      <c r="AD831714" s="19"/>
      <c r="AE831714" s="19"/>
      <c r="AF831714" s="19"/>
      <c r="AG831714" s="19"/>
      <c r="AH831714" s="19"/>
      <c r="AI831714" s="19"/>
      <c r="AJ831714" s="19"/>
      <c r="AK831714" s="19"/>
      <c r="AL831714" s="19"/>
      <c r="AM831714" s="19"/>
      <c r="AN831714" s="19"/>
      <c r="AO831714" s="19"/>
      <c r="AP831714"/>
    </row>
    <row r="831715" spans="1:42" s="116" customFormat="1" x14ac:dyDescent="0.3">
      <c r="A831715"/>
      <c r="B831715"/>
      <c r="C831715"/>
      <c r="D831715"/>
      <c r="E831715"/>
      <c r="F831715"/>
      <c r="G831715"/>
      <c r="H831715"/>
      <c r="I831715"/>
      <c r="J831715"/>
      <c r="K831715"/>
      <c r="L831715"/>
      <c r="M831715" s="115"/>
      <c r="N831715" s="115"/>
      <c r="O831715"/>
      <c r="P831715"/>
      <c r="Q831715"/>
      <c r="R831715" s="19"/>
      <c r="S831715" s="19"/>
      <c r="T831715"/>
      <c r="U831715" s="113"/>
      <c r="V831715" s="19"/>
      <c r="W831715" s="19"/>
      <c r="X831715" s="19"/>
      <c r="Y831715" s="19"/>
      <c r="Z831715" s="19"/>
      <c r="AA831715" s="19"/>
      <c r="AB831715" s="19"/>
      <c r="AC831715" s="19"/>
      <c r="AD831715" s="19"/>
      <c r="AE831715" s="19"/>
      <c r="AF831715" s="19"/>
      <c r="AG831715" s="19"/>
      <c r="AH831715" s="19"/>
      <c r="AI831715" s="19"/>
      <c r="AJ831715" s="19"/>
      <c r="AK831715" s="19"/>
      <c r="AL831715" s="19"/>
      <c r="AM831715" s="19"/>
      <c r="AN831715" s="19"/>
      <c r="AO831715" s="19"/>
      <c r="AP831715"/>
    </row>
    <row r="831716" spans="1:42" s="116" customFormat="1" x14ac:dyDescent="0.3">
      <c r="A831716"/>
      <c r="B831716"/>
      <c r="C831716"/>
      <c r="D831716"/>
      <c r="E831716"/>
      <c r="F831716"/>
      <c r="G831716"/>
      <c r="H831716"/>
      <c r="I831716"/>
      <c r="J831716"/>
      <c r="K831716"/>
      <c r="L831716"/>
      <c r="M831716" s="115"/>
      <c r="N831716" s="115"/>
      <c r="O831716"/>
      <c r="P831716"/>
      <c r="Q831716"/>
      <c r="R831716" s="19"/>
      <c r="S831716" s="19"/>
      <c r="T831716"/>
      <c r="U831716" s="113"/>
      <c r="V831716" s="19"/>
      <c r="W831716" s="19"/>
      <c r="X831716" s="19"/>
      <c r="Y831716" s="19"/>
      <c r="Z831716" s="19"/>
      <c r="AA831716" s="19"/>
      <c r="AB831716" s="19"/>
      <c r="AC831716" s="19"/>
      <c r="AD831716" s="19"/>
      <c r="AE831716" s="19"/>
      <c r="AF831716" s="19"/>
      <c r="AG831716" s="19"/>
      <c r="AH831716" s="19"/>
      <c r="AI831716" s="19"/>
      <c r="AJ831716" s="19"/>
      <c r="AK831716" s="19"/>
      <c r="AL831716" s="19"/>
      <c r="AM831716" s="19"/>
      <c r="AN831716" s="19"/>
      <c r="AO831716" s="19"/>
      <c r="AP831716"/>
    </row>
    <row r="831717" spans="1:42" s="116" customFormat="1" x14ac:dyDescent="0.3">
      <c r="A831717"/>
      <c r="B831717"/>
      <c r="C831717"/>
      <c r="D831717"/>
      <c r="E831717"/>
      <c r="F831717"/>
      <c r="G831717"/>
      <c r="H831717"/>
      <c r="I831717"/>
      <c r="J831717"/>
      <c r="K831717"/>
      <c r="L831717"/>
      <c r="M831717" s="115"/>
      <c r="N831717" s="115"/>
      <c r="O831717"/>
      <c r="P831717"/>
      <c r="Q831717"/>
      <c r="R831717" s="19"/>
      <c r="S831717" s="19"/>
      <c r="T831717"/>
      <c r="U831717" s="113"/>
      <c r="V831717" s="19"/>
      <c r="W831717" s="19"/>
      <c r="X831717" s="19"/>
      <c r="Y831717" s="19"/>
      <c r="Z831717" s="19"/>
      <c r="AA831717" s="19"/>
      <c r="AB831717" s="19"/>
      <c r="AC831717" s="19"/>
      <c r="AD831717" s="19"/>
      <c r="AE831717" s="19"/>
      <c r="AF831717" s="19"/>
      <c r="AG831717" s="19"/>
      <c r="AH831717" s="19"/>
      <c r="AI831717" s="19"/>
      <c r="AJ831717" s="19"/>
      <c r="AK831717" s="19"/>
      <c r="AL831717" s="19"/>
      <c r="AM831717" s="19"/>
      <c r="AN831717" s="19"/>
      <c r="AO831717" s="19"/>
      <c r="AP831717"/>
    </row>
    <row r="831718" spans="1:42" s="116" customFormat="1" x14ac:dyDescent="0.3">
      <c r="A831718"/>
      <c r="B831718"/>
      <c r="C831718"/>
      <c r="D831718"/>
      <c r="E831718"/>
      <c r="F831718"/>
      <c r="G831718"/>
      <c r="H831718"/>
      <c r="I831718"/>
      <c r="J831718"/>
      <c r="K831718"/>
      <c r="L831718"/>
      <c r="M831718" s="115"/>
      <c r="N831718" s="115"/>
      <c r="O831718"/>
      <c r="P831718"/>
      <c r="Q831718"/>
      <c r="R831718" s="19"/>
      <c r="S831718" s="19"/>
      <c r="T831718"/>
      <c r="U831718" s="113"/>
      <c r="V831718" s="19"/>
      <c r="W831718" s="19"/>
      <c r="X831718" s="19"/>
      <c r="Y831718" s="19"/>
      <c r="Z831718" s="19"/>
      <c r="AA831718" s="19"/>
      <c r="AB831718" s="19"/>
      <c r="AC831718" s="19"/>
      <c r="AD831718" s="19"/>
      <c r="AE831718" s="19"/>
      <c r="AF831718" s="19"/>
      <c r="AG831718" s="19"/>
      <c r="AH831718" s="19"/>
      <c r="AI831718" s="19"/>
      <c r="AJ831718" s="19"/>
      <c r="AK831718" s="19"/>
      <c r="AL831718" s="19"/>
      <c r="AM831718" s="19"/>
      <c r="AN831718" s="19"/>
      <c r="AO831718" s="19"/>
      <c r="AP831718"/>
    </row>
    <row r="831719" spans="1:42" s="116" customFormat="1" x14ac:dyDescent="0.3">
      <c r="A831719"/>
      <c r="B831719"/>
      <c r="C831719"/>
      <c r="D831719"/>
      <c r="E831719"/>
      <c r="F831719"/>
      <c r="G831719"/>
      <c r="H831719"/>
      <c r="I831719"/>
      <c r="J831719"/>
      <c r="K831719"/>
      <c r="L831719"/>
      <c r="M831719" s="115"/>
      <c r="N831719" s="115"/>
      <c r="O831719"/>
      <c r="P831719"/>
      <c r="Q831719"/>
      <c r="R831719" s="19"/>
      <c r="S831719" s="19"/>
      <c r="T831719"/>
      <c r="U831719" s="113"/>
      <c r="V831719" s="19"/>
      <c r="W831719" s="19"/>
      <c r="X831719" s="19"/>
      <c r="Y831719" s="19"/>
      <c r="Z831719" s="19"/>
      <c r="AA831719" s="19"/>
      <c r="AB831719" s="19"/>
      <c r="AC831719" s="19"/>
      <c r="AD831719" s="19"/>
      <c r="AE831719" s="19"/>
      <c r="AF831719" s="19"/>
      <c r="AG831719" s="19"/>
      <c r="AH831719" s="19"/>
      <c r="AI831719" s="19"/>
      <c r="AJ831719" s="19"/>
      <c r="AK831719" s="19"/>
      <c r="AL831719" s="19"/>
      <c r="AM831719" s="19"/>
      <c r="AN831719" s="19"/>
      <c r="AO831719" s="19"/>
      <c r="AP831719"/>
    </row>
    <row r="831720" spans="1:42" s="116" customFormat="1" x14ac:dyDescent="0.3">
      <c r="A831720"/>
      <c r="B831720"/>
      <c r="C831720"/>
      <c r="D831720"/>
      <c r="E831720"/>
      <c r="F831720"/>
      <c r="G831720"/>
      <c r="H831720"/>
      <c r="I831720"/>
      <c r="J831720"/>
      <c r="K831720"/>
      <c r="L831720"/>
      <c r="M831720" s="115"/>
      <c r="N831720" s="115"/>
      <c r="O831720"/>
      <c r="P831720"/>
      <c r="Q831720"/>
      <c r="R831720" s="19"/>
      <c r="S831720" s="19"/>
      <c r="T831720"/>
      <c r="U831720" s="113"/>
      <c r="V831720" s="19"/>
      <c r="W831720" s="19"/>
      <c r="X831720" s="19"/>
      <c r="Y831720" s="19"/>
      <c r="Z831720" s="19"/>
      <c r="AA831720" s="19"/>
      <c r="AB831720" s="19"/>
      <c r="AC831720" s="19"/>
      <c r="AD831720" s="19"/>
      <c r="AE831720" s="19"/>
      <c r="AF831720" s="19"/>
      <c r="AG831720" s="19"/>
      <c r="AH831720" s="19"/>
      <c r="AI831720" s="19"/>
      <c r="AJ831720" s="19"/>
      <c r="AK831720" s="19"/>
      <c r="AL831720" s="19"/>
      <c r="AM831720" s="19"/>
      <c r="AN831720" s="19"/>
      <c r="AO831720" s="19"/>
      <c r="AP831720"/>
    </row>
    <row r="831721" spans="1:42" s="116" customFormat="1" x14ac:dyDescent="0.3">
      <c r="A831721"/>
      <c r="B831721"/>
      <c r="C831721"/>
      <c r="D831721"/>
      <c r="E831721"/>
      <c r="F831721"/>
      <c r="G831721"/>
      <c r="H831721"/>
      <c r="I831721"/>
      <c r="J831721"/>
      <c r="K831721"/>
      <c r="L831721"/>
      <c r="M831721" s="115"/>
      <c r="N831721" s="115"/>
      <c r="O831721"/>
      <c r="P831721"/>
      <c r="Q831721"/>
      <c r="R831721" s="19"/>
      <c r="S831721" s="19"/>
      <c r="T831721"/>
      <c r="U831721" s="113"/>
      <c r="V831721" s="19"/>
      <c r="W831721" s="19"/>
      <c r="X831721" s="19"/>
      <c r="Y831721" s="19"/>
      <c r="Z831721" s="19"/>
      <c r="AA831721" s="19"/>
      <c r="AB831721" s="19"/>
      <c r="AC831721" s="19"/>
      <c r="AD831721" s="19"/>
      <c r="AE831721" s="19"/>
      <c r="AF831721" s="19"/>
      <c r="AG831721" s="19"/>
      <c r="AH831721" s="19"/>
      <c r="AI831721" s="19"/>
      <c r="AJ831721" s="19"/>
      <c r="AK831721" s="19"/>
      <c r="AL831721" s="19"/>
      <c r="AM831721" s="19"/>
      <c r="AN831721" s="19"/>
      <c r="AO831721" s="19"/>
      <c r="AP831721"/>
    </row>
    <row r="831722" spans="1:42" s="116" customFormat="1" x14ac:dyDescent="0.3">
      <c r="A831722"/>
      <c r="B831722"/>
      <c r="C831722"/>
      <c r="D831722"/>
      <c r="E831722"/>
      <c r="F831722"/>
      <c r="G831722"/>
      <c r="H831722"/>
      <c r="I831722"/>
      <c r="J831722"/>
      <c r="K831722"/>
      <c r="L831722"/>
      <c r="M831722" s="115"/>
      <c r="N831722" s="115"/>
      <c r="O831722"/>
      <c r="P831722"/>
      <c r="Q831722"/>
      <c r="R831722" s="19"/>
      <c r="S831722" s="19"/>
      <c r="T831722"/>
      <c r="U831722" s="113"/>
      <c r="V831722" s="19"/>
      <c r="W831722" s="19"/>
      <c r="X831722" s="19"/>
      <c r="Y831722" s="19"/>
      <c r="Z831722" s="19"/>
      <c r="AA831722" s="19"/>
      <c r="AB831722" s="19"/>
      <c r="AC831722" s="19"/>
      <c r="AD831722" s="19"/>
      <c r="AE831722" s="19"/>
      <c r="AF831722" s="19"/>
      <c r="AG831722" s="19"/>
      <c r="AH831722" s="19"/>
      <c r="AI831722" s="19"/>
      <c r="AJ831722" s="19"/>
      <c r="AK831722" s="19"/>
      <c r="AL831722" s="19"/>
      <c r="AM831722" s="19"/>
      <c r="AN831722" s="19"/>
      <c r="AO831722" s="19"/>
      <c r="AP831722"/>
    </row>
    <row r="831723" spans="1:42" s="116" customFormat="1" x14ac:dyDescent="0.3">
      <c r="A831723"/>
      <c r="B831723"/>
      <c r="C831723"/>
      <c r="D831723"/>
      <c r="E831723"/>
      <c r="F831723"/>
      <c r="G831723"/>
      <c r="H831723"/>
      <c r="I831723"/>
      <c r="J831723"/>
      <c r="K831723"/>
      <c r="L831723"/>
      <c r="M831723" s="115"/>
      <c r="N831723" s="115"/>
      <c r="O831723"/>
      <c r="P831723"/>
      <c r="Q831723"/>
      <c r="R831723" s="19"/>
      <c r="S831723" s="19"/>
      <c r="T831723"/>
      <c r="U831723" s="113"/>
      <c r="V831723" s="19"/>
      <c r="W831723" s="19"/>
      <c r="X831723" s="19"/>
      <c r="Y831723" s="19"/>
      <c r="Z831723" s="19"/>
      <c r="AA831723" s="19"/>
      <c r="AB831723" s="19"/>
      <c r="AC831723" s="19"/>
      <c r="AD831723" s="19"/>
      <c r="AE831723" s="19"/>
      <c r="AF831723" s="19"/>
      <c r="AG831723" s="19"/>
      <c r="AH831723" s="19"/>
      <c r="AI831723" s="19"/>
      <c r="AJ831723" s="19"/>
      <c r="AK831723" s="19"/>
      <c r="AL831723" s="19"/>
      <c r="AM831723" s="19"/>
      <c r="AN831723" s="19"/>
      <c r="AO831723" s="19"/>
      <c r="AP831723"/>
    </row>
    <row r="831724" spans="1:42" s="116" customFormat="1" x14ac:dyDescent="0.3">
      <c r="A831724"/>
      <c r="B831724"/>
      <c r="C831724"/>
      <c r="D831724"/>
      <c r="E831724"/>
      <c r="F831724"/>
      <c r="G831724"/>
      <c r="H831724"/>
      <c r="I831724"/>
      <c r="J831724"/>
      <c r="K831724"/>
      <c r="L831724"/>
      <c r="M831724" s="115"/>
      <c r="N831724" s="115"/>
      <c r="O831724"/>
      <c r="P831724"/>
      <c r="Q831724"/>
      <c r="R831724" s="19"/>
      <c r="S831724" s="19"/>
      <c r="T831724"/>
      <c r="U831724" s="113"/>
      <c r="V831724" s="19"/>
      <c r="W831724" s="19"/>
      <c r="X831724" s="19"/>
      <c r="Y831724" s="19"/>
      <c r="Z831724" s="19"/>
      <c r="AA831724" s="19"/>
      <c r="AB831724" s="19"/>
      <c r="AC831724" s="19"/>
      <c r="AD831724" s="19"/>
      <c r="AE831724" s="19"/>
      <c r="AF831724" s="19"/>
      <c r="AG831724" s="19"/>
      <c r="AH831724" s="19"/>
      <c r="AI831724" s="19"/>
      <c r="AJ831724" s="19"/>
      <c r="AK831724" s="19"/>
      <c r="AL831724" s="19"/>
      <c r="AM831724" s="19"/>
      <c r="AN831724" s="19"/>
      <c r="AO831724" s="19"/>
      <c r="AP831724"/>
    </row>
    <row r="831725" spans="1:42" s="116" customFormat="1" x14ac:dyDescent="0.3">
      <c r="A831725"/>
      <c r="B831725"/>
      <c r="C831725"/>
      <c r="D831725"/>
      <c r="E831725"/>
      <c r="F831725"/>
      <c r="G831725"/>
      <c r="H831725"/>
      <c r="I831725"/>
      <c r="J831725"/>
      <c r="K831725"/>
      <c r="L831725"/>
      <c r="M831725" s="115"/>
      <c r="N831725" s="115"/>
      <c r="O831725"/>
      <c r="P831725"/>
      <c r="Q831725"/>
      <c r="R831725" s="19"/>
      <c r="S831725" s="19"/>
      <c r="T831725"/>
      <c r="U831725" s="113"/>
      <c r="V831725" s="19"/>
      <c r="W831725" s="19"/>
      <c r="X831725" s="19"/>
      <c r="Y831725" s="19"/>
      <c r="Z831725" s="19"/>
      <c r="AA831725" s="19"/>
      <c r="AB831725" s="19"/>
      <c r="AC831725" s="19"/>
      <c r="AD831725" s="19"/>
      <c r="AE831725" s="19"/>
      <c r="AF831725" s="19"/>
      <c r="AG831725" s="19"/>
      <c r="AH831725" s="19"/>
      <c r="AI831725" s="19"/>
      <c r="AJ831725" s="19"/>
      <c r="AK831725" s="19"/>
      <c r="AL831725" s="19"/>
      <c r="AM831725" s="19"/>
      <c r="AN831725" s="19"/>
      <c r="AO831725" s="19"/>
      <c r="AP831725"/>
    </row>
    <row r="831726" spans="1:42" s="116" customFormat="1" x14ac:dyDescent="0.3">
      <c r="A831726"/>
      <c r="B831726"/>
      <c r="C831726"/>
      <c r="D831726"/>
      <c r="E831726"/>
      <c r="F831726"/>
      <c r="G831726"/>
      <c r="H831726"/>
      <c r="I831726"/>
      <c r="J831726"/>
      <c r="K831726"/>
      <c r="L831726"/>
      <c r="M831726" s="115"/>
      <c r="N831726" s="115"/>
      <c r="O831726"/>
      <c r="P831726"/>
      <c r="Q831726"/>
      <c r="R831726" s="19"/>
      <c r="S831726" s="19"/>
      <c r="T831726"/>
      <c r="U831726" s="113"/>
      <c r="V831726" s="19"/>
      <c r="W831726" s="19"/>
      <c r="X831726" s="19"/>
      <c r="Y831726" s="19"/>
      <c r="Z831726" s="19"/>
      <c r="AA831726" s="19"/>
      <c r="AB831726" s="19"/>
      <c r="AC831726" s="19"/>
      <c r="AD831726" s="19"/>
      <c r="AE831726" s="19"/>
      <c r="AF831726" s="19"/>
      <c r="AG831726" s="19"/>
      <c r="AH831726" s="19"/>
      <c r="AI831726" s="19"/>
      <c r="AJ831726" s="19"/>
      <c r="AK831726" s="19"/>
      <c r="AL831726" s="19"/>
      <c r="AM831726" s="19"/>
      <c r="AN831726" s="19"/>
      <c r="AO831726" s="19"/>
      <c r="AP831726"/>
    </row>
    <row r="831727" spans="1:42" s="116" customFormat="1" x14ac:dyDescent="0.3">
      <c r="A831727"/>
      <c r="B831727"/>
      <c r="C831727"/>
      <c r="D831727"/>
      <c r="E831727"/>
      <c r="F831727"/>
      <c r="G831727"/>
      <c r="H831727"/>
      <c r="I831727"/>
      <c r="J831727"/>
      <c r="K831727"/>
      <c r="L831727"/>
      <c r="M831727" s="115"/>
      <c r="N831727" s="115"/>
      <c r="O831727"/>
      <c r="P831727"/>
      <c r="Q831727"/>
      <c r="R831727" s="19"/>
      <c r="S831727" s="19"/>
      <c r="T831727"/>
      <c r="U831727" s="113"/>
      <c r="V831727" s="19"/>
      <c r="W831727" s="19"/>
      <c r="X831727" s="19"/>
      <c r="Y831727" s="19"/>
      <c r="Z831727" s="19"/>
      <c r="AA831727" s="19"/>
      <c r="AB831727" s="19"/>
      <c r="AC831727" s="19"/>
      <c r="AD831727" s="19"/>
      <c r="AE831727" s="19"/>
      <c r="AF831727" s="19"/>
      <c r="AG831727" s="19"/>
      <c r="AH831727" s="19"/>
      <c r="AI831727" s="19"/>
      <c r="AJ831727" s="19"/>
      <c r="AK831727" s="19"/>
      <c r="AL831727" s="19"/>
      <c r="AM831727" s="19"/>
      <c r="AN831727" s="19"/>
      <c r="AO831727" s="19"/>
      <c r="AP831727"/>
    </row>
    <row r="831728" spans="1:42" s="116" customFormat="1" x14ac:dyDescent="0.3">
      <c r="A831728"/>
      <c r="B831728"/>
      <c r="C831728"/>
      <c r="D831728"/>
      <c r="E831728"/>
      <c r="F831728"/>
      <c r="G831728"/>
      <c r="H831728"/>
      <c r="I831728"/>
      <c r="J831728"/>
      <c r="K831728"/>
      <c r="L831728"/>
      <c r="M831728" s="115"/>
      <c r="N831728" s="115"/>
      <c r="O831728"/>
      <c r="P831728"/>
      <c r="Q831728"/>
      <c r="R831728" s="19"/>
      <c r="S831728" s="19"/>
      <c r="T831728"/>
      <c r="U831728" s="113"/>
      <c r="V831728" s="19"/>
      <c r="W831728" s="19"/>
      <c r="X831728" s="19"/>
      <c r="Y831728" s="19"/>
      <c r="Z831728" s="19"/>
      <c r="AA831728" s="19"/>
      <c r="AB831728" s="19"/>
      <c r="AC831728" s="19"/>
      <c r="AD831728" s="19"/>
      <c r="AE831728" s="19"/>
      <c r="AF831728" s="19"/>
      <c r="AG831728" s="19"/>
      <c r="AH831728" s="19"/>
      <c r="AI831728" s="19"/>
      <c r="AJ831728" s="19"/>
      <c r="AK831728" s="19"/>
      <c r="AL831728" s="19"/>
      <c r="AM831728" s="19"/>
      <c r="AN831728" s="19"/>
      <c r="AO831728" s="19"/>
      <c r="AP831728"/>
    </row>
    <row r="831729" spans="1:42" s="116" customFormat="1" x14ac:dyDescent="0.3">
      <c r="A831729"/>
      <c r="B831729"/>
      <c r="C831729"/>
      <c r="D831729"/>
      <c r="E831729"/>
      <c r="F831729"/>
      <c r="G831729"/>
      <c r="H831729"/>
      <c r="I831729"/>
      <c r="J831729"/>
      <c r="K831729"/>
      <c r="L831729"/>
      <c r="M831729" s="115"/>
      <c r="N831729" s="115"/>
      <c r="O831729"/>
      <c r="P831729"/>
      <c r="Q831729"/>
      <c r="R831729" s="19"/>
      <c r="S831729" s="19"/>
      <c r="T831729"/>
      <c r="U831729" s="113"/>
      <c r="V831729" s="19"/>
      <c r="W831729" s="19"/>
      <c r="X831729" s="19"/>
      <c r="Y831729" s="19"/>
      <c r="Z831729" s="19"/>
      <c r="AA831729" s="19"/>
      <c r="AB831729" s="19"/>
      <c r="AC831729" s="19"/>
      <c r="AD831729" s="19"/>
      <c r="AE831729" s="19"/>
      <c r="AF831729" s="19"/>
      <c r="AG831729" s="19"/>
      <c r="AH831729" s="19"/>
      <c r="AI831729" s="19"/>
      <c r="AJ831729" s="19"/>
      <c r="AK831729" s="19"/>
      <c r="AL831729" s="19"/>
      <c r="AM831729" s="19"/>
      <c r="AN831729" s="19"/>
      <c r="AO831729" s="19"/>
      <c r="AP831729"/>
    </row>
    <row r="831730" spans="1:42" s="116" customFormat="1" x14ac:dyDescent="0.3">
      <c r="A831730"/>
      <c r="B831730"/>
      <c r="C831730"/>
      <c r="D831730"/>
      <c r="E831730"/>
      <c r="F831730"/>
      <c r="G831730"/>
      <c r="H831730"/>
      <c r="I831730"/>
      <c r="J831730"/>
      <c r="K831730"/>
      <c r="L831730"/>
      <c r="M831730" s="115"/>
      <c r="N831730" s="115"/>
      <c r="O831730"/>
      <c r="P831730"/>
      <c r="Q831730"/>
      <c r="R831730" s="19"/>
      <c r="S831730" s="19"/>
      <c r="T831730"/>
      <c r="U831730" s="113"/>
      <c r="V831730" s="19"/>
      <c r="W831730" s="19"/>
      <c r="X831730" s="19"/>
      <c r="Y831730" s="19"/>
      <c r="Z831730" s="19"/>
      <c r="AA831730" s="19"/>
      <c r="AB831730" s="19"/>
      <c r="AC831730" s="19"/>
      <c r="AD831730" s="19"/>
      <c r="AE831730" s="19"/>
      <c r="AF831730" s="19"/>
      <c r="AG831730" s="19"/>
      <c r="AH831730" s="19"/>
      <c r="AI831730" s="19"/>
      <c r="AJ831730" s="19"/>
      <c r="AK831730" s="19"/>
      <c r="AL831730" s="19"/>
      <c r="AM831730" s="19"/>
      <c r="AN831730" s="19"/>
      <c r="AO831730" s="19"/>
      <c r="AP831730"/>
    </row>
    <row r="831731" spans="1:42" s="116" customFormat="1" x14ac:dyDescent="0.3">
      <c r="A831731"/>
      <c r="B831731"/>
      <c r="C831731"/>
      <c r="D831731"/>
      <c r="E831731"/>
      <c r="F831731"/>
      <c r="G831731"/>
      <c r="H831731"/>
      <c r="I831731"/>
      <c r="J831731"/>
      <c r="K831731"/>
      <c r="L831731"/>
      <c r="M831731" s="115"/>
      <c r="N831731" s="115"/>
      <c r="O831731"/>
      <c r="P831731"/>
      <c r="Q831731"/>
      <c r="R831731" s="19"/>
      <c r="S831731" s="19"/>
      <c r="T831731"/>
      <c r="U831731" s="113"/>
      <c r="V831731" s="19"/>
      <c r="W831731" s="19"/>
      <c r="X831731" s="19"/>
      <c r="Y831731" s="19"/>
      <c r="Z831731" s="19"/>
      <c r="AA831731" s="19"/>
      <c r="AB831731" s="19"/>
      <c r="AC831731" s="19"/>
      <c r="AD831731" s="19"/>
      <c r="AE831731" s="19"/>
      <c r="AF831731" s="19"/>
      <c r="AG831731" s="19"/>
      <c r="AH831731" s="19"/>
      <c r="AI831731" s="19"/>
      <c r="AJ831731" s="19"/>
      <c r="AK831731" s="19"/>
      <c r="AL831731" s="19"/>
      <c r="AM831731" s="19"/>
      <c r="AN831731" s="19"/>
      <c r="AO831731" s="19"/>
      <c r="AP831731"/>
    </row>
    <row r="831732" spans="1:42" s="116" customFormat="1" x14ac:dyDescent="0.3">
      <c r="A831732"/>
      <c r="B831732"/>
      <c r="C831732"/>
      <c r="D831732"/>
      <c r="E831732"/>
      <c r="F831732"/>
      <c r="G831732"/>
      <c r="H831732"/>
      <c r="I831732"/>
      <c r="J831732"/>
      <c r="K831732"/>
      <c r="L831732"/>
      <c r="M831732" s="115"/>
      <c r="N831732" s="115"/>
      <c r="O831732"/>
      <c r="P831732"/>
      <c r="Q831732"/>
      <c r="R831732" s="19"/>
      <c r="S831732" s="19"/>
      <c r="T831732"/>
      <c r="U831732" s="113"/>
      <c r="V831732" s="19"/>
      <c r="W831732" s="19"/>
      <c r="X831732" s="19"/>
      <c r="Y831732" s="19"/>
      <c r="Z831732" s="19"/>
      <c r="AA831732" s="19"/>
      <c r="AB831732" s="19"/>
      <c r="AC831732" s="19"/>
      <c r="AD831732" s="19"/>
      <c r="AE831732" s="19"/>
      <c r="AF831732" s="19"/>
      <c r="AG831732" s="19"/>
      <c r="AH831732" s="19"/>
      <c r="AI831732" s="19"/>
      <c r="AJ831732" s="19"/>
      <c r="AK831732" s="19"/>
      <c r="AL831732" s="19"/>
      <c r="AM831732" s="19"/>
      <c r="AN831732" s="19"/>
      <c r="AO831732" s="19"/>
      <c r="AP831732"/>
    </row>
    <row r="831733" spans="1:42" s="116" customFormat="1" x14ac:dyDescent="0.3">
      <c r="A831733"/>
      <c r="B831733"/>
      <c r="C831733"/>
      <c r="D831733"/>
      <c r="E831733"/>
      <c r="F831733"/>
      <c r="G831733"/>
      <c r="H831733"/>
      <c r="I831733"/>
      <c r="J831733"/>
      <c r="K831733"/>
      <c r="L831733"/>
      <c r="M831733" s="115"/>
      <c r="N831733" s="115"/>
      <c r="O831733"/>
      <c r="P831733"/>
      <c r="Q831733"/>
      <c r="R831733" s="19"/>
      <c r="S831733" s="19"/>
      <c r="T831733"/>
      <c r="U831733" s="113"/>
      <c r="V831733" s="19"/>
      <c r="W831733" s="19"/>
      <c r="X831733" s="19"/>
      <c r="Y831733" s="19"/>
      <c r="Z831733" s="19"/>
      <c r="AA831733" s="19"/>
      <c r="AB831733" s="19"/>
      <c r="AC831733" s="19"/>
      <c r="AD831733" s="19"/>
      <c r="AE831733" s="19"/>
      <c r="AF831733" s="19"/>
      <c r="AG831733" s="19"/>
      <c r="AH831733" s="19"/>
      <c r="AI831733" s="19"/>
      <c r="AJ831733" s="19"/>
      <c r="AK831733" s="19"/>
      <c r="AL831733" s="19"/>
      <c r="AM831733" s="19"/>
      <c r="AN831733" s="19"/>
      <c r="AO831733" s="19"/>
      <c r="AP831733"/>
    </row>
    <row r="831734" spans="1:42" s="116" customFormat="1" x14ac:dyDescent="0.3">
      <c r="A831734"/>
      <c r="B831734"/>
      <c r="C831734"/>
      <c r="D831734"/>
      <c r="E831734"/>
      <c r="F831734"/>
      <c r="G831734"/>
      <c r="H831734"/>
      <c r="I831734"/>
      <c r="J831734"/>
      <c r="K831734"/>
      <c r="L831734"/>
      <c r="M831734" s="115"/>
      <c r="N831734" s="115"/>
      <c r="O831734"/>
      <c r="P831734"/>
      <c r="Q831734"/>
      <c r="R831734" s="19"/>
      <c r="S831734" s="19"/>
      <c r="T831734"/>
      <c r="U831734" s="113"/>
      <c r="V831734" s="19"/>
      <c r="W831734" s="19"/>
      <c r="X831734" s="19"/>
      <c r="Y831734" s="19"/>
      <c r="Z831734" s="19"/>
      <c r="AA831734" s="19"/>
      <c r="AB831734" s="19"/>
      <c r="AC831734" s="19"/>
      <c r="AD831734" s="19"/>
      <c r="AE831734" s="19"/>
      <c r="AF831734" s="19"/>
      <c r="AG831734" s="19"/>
      <c r="AH831734" s="19"/>
      <c r="AI831734" s="19"/>
      <c r="AJ831734" s="19"/>
      <c r="AK831734" s="19"/>
      <c r="AL831734" s="19"/>
      <c r="AM831734" s="19"/>
      <c r="AN831734" s="19"/>
      <c r="AO831734" s="19"/>
      <c r="AP831734"/>
    </row>
    <row r="831735" spans="1:42" s="116" customFormat="1" x14ac:dyDescent="0.3">
      <c r="A831735"/>
      <c r="B831735"/>
      <c r="C831735"/>
      <c r="D831735"/>
      <c r="E831735"/>
      <c r="F831735"/>
      <c r="G831735"/>
      <c r="H831735"/>
      <c r="I831735"/>
      <c r="J831735"/>
      <c r="K831735"/>
      <c r="L831735"/>
      <c r="M831735" s="115"/>
      <c r="N831735" s="115"/>
      <c r="O831735"/>
      <c r="P831735"/>
      <c r="Q831735"/>
      <c r="R831735" s="19"/>
      <c r="S831735" s="19"/>
      <c r="T831735"/>
      <c r="U831735" s="113"/>
      <c r="V831735" s="19"/>
      <c r="W831735" s="19"/>
      <c r="X831735" s="19"/>
      <c r="Y831735" s="19"/>
      <c r="Z831735" s="19"/>
      <c r="AA831735" s="19"/>
      <c r="AB831735" s="19"/>
      <c r="AC831735" s="19"/>
      <c r="AD831735" s="19"/>
      <c r="AE831735" s="19"/>
      <c r="AF831735" s="19"/>
      <c r="AG831735" s="19"/>
      <c r="AH831735" s="19"/>
      <c r="AI831735" s="19"/>
      <c r="AJ831735" s="19"/>
      <c r="AK831735" s="19"/>
      <c r="AL831735" s="19"/>
      <c r="AM831735" s="19"/>
      <c r="AN831735" s="19"/>
      <c r="AO831735" s="19"/>
      <c r="AP831735"/>
    </row>
    <row r="831736" spans="1:42" s="116" customFormat="1" x14ac:dyDescent="0.3">
      <c r="A831736"/>
      <c r="B831736"/>
      <c r="C831736"/>
      <c r="D831736"/>
      <c r="E831736"/>
      <c r="F831736"/>
      <c r="G831736"/>
      <c r="H831736"/>
      <c r="I831736"/>
      <c r="J831736"/>
      <c r="K831736"/>
      <c r="L831736"/>
      <c r="M831736" s="115"/>
      <c r="N831736" s="115"/>
      <c r="O831736"/>
      <c r="P831736"/>
      <c r="Q831736"/>
      <c r="R831736" s="19"/>
      <c r="S831736" s="19"/>
      <c r="T831736"/>
      <c r="U831736" s="113"/>
      <c r="V831736" s="19"/>
      <c r="W831736" s="19"/>
      <c r="X831736" s="19"/>
      <c r="Y831736" s="19"/>
      <c r="Z831736" s="19"/>
      <c r="AA831736" s="19"/>
      <c r="AB831736" s="19"/>
      <c r="AC831736" s="19"/>
      <c r="AD831736" s="19"/>
      <c r="AE831736" s="19"/>
      <c r="AF831736" s="19"/>
      <c r="AG831736" s="19"/>
      <c r="AH831736" s="19"/>
      <c r="AI831736" s="19"/>
      <c r="AJ831736" s="19"/>
      <c r="AK831736" s="19"/>
      <c r="AL831736" s="19"/>
      <c r="AM831736" s="19"/>
      <c r="AN831736" s="19"/>
      <c r="AO831736" s="19"/>
      <c r="AP831736"/>
    </row>
    <row r="831737" spans="1:42" s="116" customFormat="1" x14ac:dyDescent="0.3">
      <c r="A831737"/>
      <c r="B831737"/>
      <c r="C831737"/>
      <c r="D831737"/>
      <c r="E831737"/>
      <c r="F831737"/>
      <c r="G831737"/>
      <c r="H831737"/>
      <c r="I831737"/>
      <c r="J831737"/>
      <c r="K831737"/>
      <c r="L831737"/>
      <c r="M831737" s="115"/>
      <c r="N831737" s="115"/>
      <c r="O831737"/>
      <c r="P831737"/>
      <c r="Q831737"/>
      <c r="R831737" s="19"/>
      <c r="S831737" s="19"/>
      <c r="T831737"/>
      <c r="U831737" s="113"/>
      <c r="V831737" s="19"/>
      <c r="W831737" s="19"/>
      <c r="X831737" s="19"/>
      <c r="Y831737" s="19"/>
      <c r="Z831737" s="19"/>
      <c r="AA831737" s="19"/>
      <c r="AB831737" s="19"/>
      <c r="AC831737" s="19"/>
      <c r="AD831737" s="19"/>
      <c r="AE831737" s="19"/>
      <c r="AF831737" s="19"/>
      <c r="AG831737" s="19"/>
      <c r="AH831737" s="19"/>
      <c r="AI831737" s="19"/>
      <c r="AJ831737" s="19"/>
      <c r="AK831737" s="19"/>
      <c r="AL831737" s="19"/>
      <c r="AM831737" s="19"/>
      <c r="AN831737" s="19"/>
      <c r="AO831737" s="19"/>
      <c r="AP831737"/>
    </row>
    <row r="831738" spans="1:42" s="116" customFormat="1" x14ac:dyDescent="0.3">
      <c r="A831738"/>
      <c r="B831738"/>
      <c r="C831738"/>
      <c r="D831738"/>
      <c r="E831738"/>
      <c r="F831738"/>
      <c r="G831738"/>
      <c r="H831738"/>
      <c r="I831738"/>
      <c r="J831738"/>
      <c r="K831738"/>
      <c r="L831738"/>
      <c r="M831738" s="115"/>
      <c r="N831738" s="115"/>
      <c r="O831738"/>
      <c r="P831738"/>
      <c r="Q831738"/>
      <c r="R831738" s="19"/>
      <c r="S831738" s="19"/>
      <c r="T831738"/>
      <c r="U831738" s="113"/>
      <c r="V831738" s="19"/>
      <c r="W831738" s="19"/>
      <c r="X831738" s="19"/>
      <c r="Y831738" s="19"/>
      <c r="Z831738" s="19"/>
      <c r="AA831738" s="19"/>
      <c r="AB831738" s="19"/>
      <c r="AC831738" s="19"/>
      <c r="AD831738" s="19"/>
      <c r="AE831738" s="19"/>
      <c r="AF831738" s="19"/>
      <c r="AG831738" s="19"/>
      <c r="AH831738" s="19"/>
      <c r="AI831738" s="19"/>
      <c r="AJ831738" s="19"/>
      <c r="AK831738" s="19"/>
      <c r="AL831738" s="19"/>
      <c r="AM831738" s="19"/>
      <c r="AN831738" s="19"/>
      <c r="AO831738" s="19"/>
      <c r="AP831738"/>
    </row>
    <row r="831739" spans="1:42" s="116" customFormat="1" x14ac:dyDescent="0.3">
      <c r="A831739"/>
      <c r="B831739"/>
      <c r="C831739"/>
      <c r="D831739"/>
      <c r="E831739"/>
      <c r="F831739"/>
      <c r="G831739"/>
      <c r="H831739"/>
      <c r="I831739"/>
      <c r="J831739"/>
      <c r="K831739"/>
      <c r="L831739"/>
      <c r="M831739" s="115"/>
      <c r="N831739" s="115"/>
      <c r="O831739"/>
      <c r="P831739"/>
      <c r="Q831739"/>
      <c r="R831739" s="19"/>
      <c r="S831739" s="19"/>
      <c r="T831739"/>
      <c r="U831739" s="113"/>
      <c r="V831739" s="19"/>
      <c r="W831739" s="19"/>
      <c r="X831739" s="19"/>
      <c r="Y831739" s="19"/>
      <c r="Z831739" s="19"/>
      <c r="AA831739" s="19"/>
      <c r="AB831739" s="19"/>
      <c r="AC831739" s="19"/>
      <c r="AD831739" s="19"/>
      <c r="AE831739" s="19"/>
      <c r="AF831739" s="19"/>
      <c r="AG831739" s="19"/>
      <c r="AH831739" s="19"/>
      <c r="AI831739" s="19"/>
      <c r="AJ831739" s="19"/>
      <c r="AK831739" s="19"/>
      <c r="AL831739" s="19"/>
      <c r="AM831739" s="19"/>
      <c r="AN831739" s="19"/>
      <c r="AO831739" s="19"/>
      <c r="AP831739"/>
    </row>
    <row r="831740" spans="1:42" s="116" customFormat="1" x14ac:dyDescent="0.3">
      <c r="A831740"/>
      <c r="B831740"/>
      <c r="C831740"/>
      <c r="D831740"/>
      <c r="E831740"/>
      <c r="F831740"/>
      <c r="G831740"/>
      <c r="H831740"/>
      <c r="I831740"/>
      <c r="J831740"/>
      <c r="K831740"/>
      <c r="L831740"/>
      <c r="M831740" s="115"/>
      <c r="N831740" s="115"/>
      <c r="O831740"/>
      <c r="P831740"/>
      <c r="Q831740"/>
      <c r="R831740" s="19"/>
      <c r="S831740" s="19"/>
      <c r="T831740"/>
      <c r="U831740" s="113"/>
      <c r="V831740" s="19"/>
      <c r="W831740" s="19"/>
      <c r="X831740" s="19"/>
      <c r="Y831740" s="19"/>
      <c r="Z831740" s="19"/>
      <c r="AA831740" s="19"/>
      <c r="AB831740" s="19"/>
      <c r="AC831740" s="19"/>
      <c r="AD831740" s="19"/>
      <c r="AE831740" s="19"/>
      <c r="AF831740" s="19"/>
      <c r="AG831740" s="19"/>
      <c r="AH831740" s="19"/>
      <c r="AI831740" s="19"/>
      <c r="AJ831740" s="19"/>
      <c r="AK831740" s="19"/>
      <c r="AL831740" s="19"/>
      <c r="AM831740" s="19"/>
      <c r="AN831740" s="19"/>
      <c r="AO831740" s="19"/>
      <c r="AP831740"/>
    </row>
    <row r="831741" spans="1:42" s="116" customFormat="1" x14ac:dyDescent="0.3">
      <c r="A831741"/>
      <c r="B831741"/>
      <c r="C831741"/>
      <c r="D831741"/>
      <c r="E831741"/>
      <c r="F831741"/>
      <c r="G831741"/>
      <c r="H831741"/>
      <c r="I831741"/>
      <c r="J831741"/>
      <c r="K831741"/>
      <c r="L831741"/>
      <c r="M831741" s="115"/>
      <c r="N831741" s="115"/>
      <c r="O831741"/>
      <c r="P831741"/>
      <c r="Q831741"/>
      <c r="R831741" s="19"/>
      <c r="S831741" s="19"/>
      <c r="T831741"/>
      <c r="U831741" s="113"/>
      <c r="V831741" s="19"/>
      <c r="W831741" s="19"/>
      <c r="X831741" s="19"/>
      <c r="Y831741" s="19"/>
      <c r="Z831741" s="19"/>
      <c r="AA831741" s="19"/>
      <c r="AB831741" s="19"/>
      <c r="AC831741" s="19"/>
      <c r="AD831741" s="19"/>
      <c r="AE831741" s="19"/>
      <c r="AF831741" s="19"/>
      <c r="AG831741" s="19"/>
      <c r="AH831741" s="19"/>
      <c r="AI831741" s="19"/>
      <c r="AJ831741" s="19"/>
      <c r="AK831741" s="19"/>
      <c r="AL831741" s="19"/>
      <c r="AM831741" s="19"/>
      <c r="AN831741" s="19"/>
      <c r="AO831741" s="19"/>
      <c r="AP831741"/>
    </row>
    <row r="831742" spans="1:42" s="116" customFormat="1" x14ac:dyDescent="0.3">
      <c r="A831742"/>
      <c r="B831742"/>
      <c r="C831742"/>
      <c r="D831742"/>
      <c r="E831742"/>
      <c r="F831742"/>
      <c r="G831742"/>
      <c r="H831742"/>
      <c r="I831742"/>
      <c r="J831742"/>
      <c r="K831742"/>
      <c r="L831742"/>
      <c r="M831742" s="115"/>
      <c r="N831742" s="115"/>
      <c r="O831742"/>
      <c r="P831742"/>
      <c r="Q831742"/>
      <c r="R831742" s="19"/>
      <c r="S831742" s="19"/>
      <c r="T831742"/>
      <c r="U831742" s="113"/>
      <c r="V831742" s="19"/>
      <c r="W831742" s="19"/>
      <c r="X831742" s="19"/>
      <c r="Y831742" s="19"/>
      <c r="Z831742" s="19"/>
      <c r="AA831742" s="19"/>
      <c r="AB831742" s="19"/>
      <c r="AC831742" s="19"/>
      <c r="AD831742" s="19"/>
      <c r="AE831742" s="19"/>
      <c r="AF831742" s="19"/>
      <c r="AG831742" s="19"/>
      <c r="AH831742" s="19"/>
      <c r="AI831742" s="19"/>
      <c r="AJ831742" s="19"/>
      <c r="AK831742" s="19"/>
      <c r="AL831742" s="19"/>
      <c r="AM831742" s="19"/>
      <c r="AN831742" s="19"/>
      <c r="AO831742" s="19"/>
      <c r="AP831742"/>
    </row>
    <row r="831743" spans="1:42" s="116" customFormat="1" x14ac:dyDescent="0.3">
      <c r="A831743"/>
      <c r="B831743"/>
      <c r="C831743"/>
      <c r="D831743"/>
      <c r="E831743"/>
      <c r="F831743"/>
      <c r="G831743"/>
      <c r="H831743"/>
      <c r="I831743"/>
      <c r="J831743"/>
      <c r="K831743"/>
      <c r="L831743"/>
      <c r="M831743" s="115"/>
      <c r="N831743" s="115"/>
      <c r="O831743"/>
      <c r="P831743"/>
      <c r="Q831743"/>
      <c r="R831743" s="19"/>
      <c r="S831743" s="19"/>
      <c r="T831743"/>
      <c r="U831743" s="113"/>
      <c r="V831743" s="19"/>
      <c r="W831743" s="19"/>
      <c r="X831743" s="19"/>
      <c r="Y831743" s="19"/>
      <c r="Z831743" s="19"/>
      <c r="AA831743" s="19"/>
      <c r="AB831743" s="19"/>
      <c r="AC831743" s="19"/>
      <c r="AD831743" s="19"/>
      <c r="AE831743" s="19"/>
      <c r="AF831743" s="19"/>
      <c r="AG831743" s="19"/>
      <c r="AH831743" s="19"/>
      <c r="AI831743" s="19"/>
      <c r="AJ831743" s="19"/>
      <c r="AK831743" s="19"/>
      <c r="AL831743" s="19"/>
      <c r="AM831743" s="19"/>
      <c r="AN831743" s="19"/>
      <c r="AO831743" s="19"/>
      <c r="AP831743"/>
    </row>
    <row r="831744" spans="1:42" s="116" customFormat="1" x14ac:dyDescent="0.3">
      <c r="A831744"/>
      <c r="B831744"/>
      <c r="C831744"/>
      <c r="D831744"/>
      <c r="E831744"/>
      <c r="F831744"/>
      <c r="G831744"/>
      <c r="H831744"/>
      <c r="I831744"/>
      <c r="J831744"/>
      <c r="K831744"/>
      <c r="L831744"/>
      <c r="M831744" s="115"/>
      <c r="N831744" s="115"/>
      <c r="O831744"/>
      <c r="P831744"/>
      <c r="Q831744"/>
      <c r="R831744" s="19"/>
      <c r="S831744" s="19"/>
      <c r="T831744"/>
      <c r="U831744" s="113"/>
      <c r="V831744" s="19"/>
      <c r="W831744" s="19"/>
      <c r="X831744" s="19"/>
      <c r="Y831744" s="19"/>
      <c r="Z831744" s="19"/>
      <c r="AA831744" s="19"/>
      <c r="AB831744" s="19"/>
      <c r="AC831744" s="19"/>
      <c r="AD831744" s="19"/>
      <c r="AE831744" s="19"/>
      <c r="AF831744" s="19"/>
      <c r="AG831744" s="19"/>
      <c r="AH831744" s="19"/>
      <c r="AI831744" s="19"/>
      <c r="AJ831744" s="19"/>
      <c r="AK831744" s="19"/>
      <c r="AL831744" s="19"/>
      <c r="AM831744" s="19"/>
      <c r="AN831744" s="19"/>
      <c r="AO831744" s="19"/>
      <c r="AP831744"/>
    </row>
    <row r="831745" spans="1:42" s="116" customFormat="1" x14ac:dyDescent="0.3">
      <c r="A831745"/>
      <c r="B831745"/>
      <c r="C831745"/>
      <c r="D831745"/>
      <c r="E831745"/>
      <c r="F831745"/>
      <c r="G831745"/>
      <c r="H831745"/>
      <c r="I831745"/>
      <c r="J831745"/>
      <c r="K831745"/>
      <c r="L831745"/>
      <c r="M831745" s="115"/>
      <c r="N831745" s="115"/>
      <c r="O831745"/>
      <c r="P831745"/>
      <c r="Q831745"/>
      <c r="R831745" s="19"/>
      <c r="S831745" s="19"/>
      <c r="T831745"/>
      <c r="U831745" s="113"/>
      <c r="V831745" s="19"/>
      <c r="W831745" s="19"/>
      <c r="X831745" s="19"/>
      <c r="Y831745" s="19"/>
      <c r="Z831745" s="19"/>
      <c r="AA831745" s="19"/>
      <c r="AB831745" s="19"/>
      <c r="AC831745" s="19"/>
      <c r="AD831745" s="19"/>
      <c r="AE831745" s="19"/>
      <c r="AF831745" s="19"/>
      <c r="AG831745" s="19"/>
      <c r="AH831745" s="19"/>
      <c r="AI831745" s="19"/>
      <c r="AJ831745" s="19"/>
      <c r="AK831745" s="19"/>
      <c r="AL831745" s="19"/>
      <c r="AM831745" s="19"/>
      <c r="AN831745" s="19"/>
      <c r="AO831745" s="19"/>
      <c r="AP831745"/>
    </row>
    <row r="831746" spans="1:42" s="116" customFormat="1" x14ac:dyDescent="0.3">
      <c r="A831746"/>
      <c r="B831746"/>
      <c r="C831746"/>
      <c r="D831746"/>
      <c r="E831746"/>
      <c r="F831746"/>
      <c r="G831746"/>
      <c r="H831746"/>
      <c r="I831746"/>
      <c r="J831746"/>
      <c r="K831746"/>
      <c r="L831746"/>
      <c r="M831746" s="115"/>
      <c r="N831746" s="115"/>
      <c r="O831746"/>
      <c r="P831746"/>
      <c r="Q831746"/>
      <c r="R831746" s="19"/>
      <c r="S831746" s="19"/>
      <c r="T831746"/>
      <c r="U831746" s="113"/>
      <c r="V831746" s="19"/>
      <c r="W831746" s="19"/>
      <c r="X831746" s="19"/>
      <c r="Y831746" s="19"/>
      <c r="Z831746" s="19"/>
      <c r="AA831746" s="19"/>
      <c r="AB831746" s="19"/>
      <c r="AC831746" s="19"/>
      <c r="AD831746" s="19"/>
      <c r="AE831746" s="19"/>
      <c r="AF831746" s="19"/>
      <c r="AG831746" s="19"/>
      <c r="AH831746" s="19"/>
      <c r="AI831746" s="19"/>
      <c r="AJ831746" s="19"/>
      <c r="AK831746" s="19"/>
      <c r="AL831746" s="19"/>
      <c r="AM831746" s="19"/>
      <c r="AN831746" s="19"/>
      <c r="AO831746" s="19"/>
      <c r="AP831746"/>
    </row>
    <row r="831747" spans="1:42" s="116" customFormat="1" x14ac:dyDescent="0.3">
      <c r="A831747"/>
      <c r="B831747"/>
      <c r="C831747"/>
      <c r="D831747"/>
      <c r="E831747"/>
      <c r="F831747"/>
      <c r="G831747"/>
      <c r="H831747"/>
      <c r="I831747"/>
      <c r="J831747"/>
      <c r="K831747"/>
      <c r="L831747"/>
      <c r="M831747" s="115"/>
      <c r="N831747" s="115"/>
      <c r="O831747"/>
      <c r="P831747"/>
      <c r="Q831747"/>
      <c r="R831747" s="19"/>
      <c r="S831747" s="19"/>
      <c r="T831747"/>
      <c r="U831747" s="113"/>
      <c r="V831747" s="19"/>
      <c r="W831747" s="19"/>
      <c r="X831747" s="19"/>
      <c r="Y831747" s="19"/>
      <c r="Z831747" s="19"/>
      <c r="AA831747" s="19"/>
      <c r="AB831747" s="19"/>
      <c r="AC831747" s="19"/>
      <c r="AD831747" s="19"/>
      <c r="AE831747" s="19"/>
      <c r="AF831747" s="19"/>
      <c r="AG831747" s="19"/>
      <c r="AH831747" s="19"/>
      <c r="AI831747" s="19"/>
      <c r="AJ831747" s="19"/>
      <c r="AK831747" s="19"/>
      <c r="AL831747" s="19"/>
      <c r="AM831747" s="19"/>
      <c r="AN831747" s="19"/>
      <c r="AO831747" s="19"/>
      <c r="AP831747"/>
    </row>
    <row r="831748" spans="1:42" s="116" customFormat="1" x14ac:dyDescent="0.3">
      <c r="A831748"/>
      <c r="B831748"/>
      <c r="C831748"/>
      <c r="D831748"/>
      <c r="E831748"/>
      <c r="F831748"/>
      <c r="G831748"/>
      <c r="H831748"/>
      <c r="I831748"/>
      <c r="J831748"/>
      <c r="K831748"/>
      <c r="L831748"/>
      <c r="M831748" s="115"/>
      <c r="N831748" s="115"/>
      <c r="O831748"/>
      <c r="P831748"/>
      <c r="Q831748"/>
      <c r="R831748" s="19"/>
      <c r="S831748" s="19"/>
      <c r="T831748"/>
      <c r="U831748" s="113"/>
      <c r="V831748" s="19"/>
      <c r="W831748" s="19"/>
      <c r="X831748" s="19"/>
      <c r="Y831748" s="19"/>
      <c r="Z831748" s="19"/>
      <c r="AA831748" s="19"/>
      <c r="AB831748" s="19"/>
      <c r="AC831748" s="19"/>
      <c r="AD831748" s="19"/>
      <c r="AE831748" s="19"/>
      <c r="AF831748" s="19"/>
      <c r="AG831748" s="19"/>
      <c r="AH831748" s="19"/>
      <c r="AI831748" s="19"/>
      <c r="AJ831748" s="19"/>
      <c r="AK831748" s="19"/>
      <c r="AL831748" s="19"/>
      <c r="AM831748" s="19"/>
      <c r="AN831748" s="19"/>
      <c r="AO831748" s="19"/>
      <c r="AP831748"/>
    </row>
    <row r="831749" spans="1:42" s="116" customFormat="1" x14ac:dyDescent="0.3">
      <c r="A831749"/>
      <c r="B831749"/>
      <c r="C831749"/>
      <c r="D831749"/>
      <c r="E831749"/>
      <c r="F831749"/>
      <c r="G831749"/>
      <c r="H831749"/>
      <c r="I831749"/>
      <c r="J831749"/>
      <c r="K831749"/>
      <c r="L831749"/>
      <c r="M831749" s="115"/>
      <c r="N831749" s="115"/>
      <c r="O831749"/>
      <c r="P831749"/>
      <c r="Q831749"/>
      <c r="R831749" s="19"/>
      <c r="S831749" s="19"/>
      <c r="T831749"/>
      <c r="U831749" s="113"/>
      <c r="V831749" s="19"/>
      <c r="W831749" s="19"/>
      <c r="X831749" s="19"/>
      <c r="Y831749" s="19"/>
      <c r="Z831749" s="19"/>
      <c r="AA831749" s="19"/>
      <c r="AB831749" s="19"/>
      <c r="AC831749" s="19"/>
      <c r="AD831749" s="19"/>
      <c r="AE831749" s="19"/>
      <c r="AF831749" s="19"/>
      <c r="AG831749" s="19"/>
      <c r="AH831749" s="19"/>
      <c r="AI831749" s="19"/>
      <c r="AJ831749" s="19"/>
      <c r="AK831749" s="19"/>
      <c r="AL831749" s="19"/>
      <c r="AM831749" s="19"/>
      <c r="AN831749" s="19"/>
      <c r="AO831749" s="19"/>
      <c r="AP831749"/>
    </row>
    <row r="831750" spans="1:42" s="116" customFormat="1" x14ac:dyDescent="0.3">
      <c r="A831750"/>
      <c r="B831750"/>
      <c r="C831750"/>
      <c r="D831750"/>
      <c r="E831750"/>
      <c r="F831750"/>
      <c r="G831750"/>
      <c r="H831750"/>
      <c r="I831750"/>
      <c r="J831750"/>
      <c r="K831750"/>
      <c r="L831750"/>
      <c r="M831750" s="115"/>
      <c r="N831750" s="115"/>
      <c r="O831750"/>
      <c r="P831750"/>
      <c r="Q831750"/>
      <c r="R831750" s="19"/>
      <c r="S831750" s="19"/>
      <c r="T831750"/>
      <c r="U831750" s="113"/>
      <c r="V831750" s="19"/>
      <c r="W831750" s="19"/>
      <c r="X831750" s="19"/>
      <c r="Y831750" s="19"/>
      <c r="Z831750" s="19"/>
      <c r="AA831750" s="19"/>
      <c r="AB831750" s="19"/>
      <c r="AC831750" s="19"/>
      <c r="AD831750" s="19"/>
      <c r="AE831750" s="19"/>
      <c r="AF831750" s="19"/>
      <c r="AG831750" s="19"/>
      <c r="AH831750" s="19"/>
      <c r="AI831750" s="19"/>
      <c r="AJ831750" s="19"/>
      <c r="AK831750" s="19"/>
      <c r="AL831750" s="19"/>
      <c r="AM831750" s="19"/>
      <c r="AN831750" s="19"/>
      <c r="AO831750" s="19"/>
      <c r="AP831750"/>
    </row>
    <row r="831751" spans="1:42" s="116" customFormat="1" x14ac:dyDescent="0.3">
      <c r="A831751"/>
      <c r="B831751"/>
      <c r="C831751"/>
      <c r="D831751"/>
      <c r="E831751"/>
      <c r="F831751"/>
      <c r="G831751"/>
      <c r="H831751"/>
      <c r="I831751"/>
      <c r="J831751"/>
      <c r="K831751"/>
      <c r="L831751"/>
      <c r="M831751" s="115"/>
      <c r="N831751" s="115"/>
      <c r="O831751"/>
      <c r="P831751"/>
      <c r="Q831751"/>
      <c r="R831751" s="19"/>
      <c r="S831751" s="19"/>
      <c r="T831751"/>
      <c r="U831751" s="113"/>
      <c r="V831751" s="19"/>
      <c r="W831751" s="19"/>
      <c r="X831751" s="19"/>
      <c r="Y831751" s="19"/>
      <c r="Z831751" s="19"/>
      <c r="AA831751" s="19"/>
      <c r="AB831751" s="19"/>
      <c r="AC831751" s="19"/>
      <c r="AD831751" s="19"/>
      <c r="AE831751" s="19"/>
      <c r="AF831751" s="19"/>
      <c r="AG831751" s="19"/>
      <c r="AH831751" s="19"/>
      <c r="AI831751" s="19"/>
      <c r="AJ831751" s="19"/>
      <c r="AK831751" s="19"/>
      <c r="AL831751" s="19"/>
      <c r="AM831751" s="19"/>
      <c r="AN831751" s="19"/>
      <c r="AO831751" s="19"/>
      <c r="AP831751"/>
    </row>
    <row r="831752" spans="1:42" s="116" customFormat="1" x14ac:dyDescent="0.3">
      <c r="A831752"/>
      <c r="B831752"/>
      <c r="C831752"/>
      <c r="D831752"/>
      <c r="E831752"/>
      <c r="F831752"/>
      <c r="G831752"/>
      <c r="H831752"/>
      <c r="I831752"/>
      <c r="J831752"/>
      <c r="K831752"/>
      <c r="L831752"/>
      <c r="M831752" s="115"/>
      <c r="N831752" s="115"/>
      <c r="O831752"/>
      <c r="P831752"/>
      <c r="Q831752"/>
      <c r="R831752" s="19"/>
      <c r="S831752" s="19"/>
      <c r="T831752"/>
      <c r="U831752" s="113"/>
      <c r="V831752" s="19"/>
      <c r="W831752" s="19"/>
      <c r="X831752" s="19"/>
      <c r="Y831752" s="19"/>
      <c r="Z831752" s="19"/>
      <c r="AA831752" s="19"/>
      <c r="AB831752" s="19"/>
      <c r="AC831752" s="19"/>
      <c r="AD831752" s="19"/>
      <c r="AE831752" s="19"/>
      <c r="AF831752" s="19"/>
      <c r="AG831752" s="19"/>
      <c r="AH831752" s="19"/>
      <c r="AI831752" s="19"/>
      <c r="AJ831752" s="19"/>
      <c r="AK831752" s="19"/>
      <c r="AL831752" s="19"/>
      <c r="AM831752" s="19"/>
      <c r="AN831752" s="19"/>
      <c r="AO831752" s="19"/>
      <c r="AP831752"/>
    </row>
    <row r="831753" spans="1:42" s="116" customFormat="1" x14ac:dyDescent="0.3">
      <c r="A831753"/>
      <c r="B831753"/>
      <c r="C831753"/>
      <c r="D831753"/>
      <c r="E831753"/>
      <c r="F831753"/>
      <c r="G831753"/>
      <c r="H831753"/>
      <c r="I831753"/>
      <c r="J831753"/>
      <c r="K831753"/>
      <c r="L831753"/>
      <c r="M831753" s="115"/>
      <c r="N831753" s="115"/>
      <c r="O831753"/>
      <c r="P831753"/>
      <c r="Q831753"/>
      <c r="R831753" s="19"/>
      <c r="S831753" s="19"/>
      <c r="T831753"/>
      <c r="U831753" s="113"/>
      <c r="V831753" s="19"/>
      <c r="W831753" s="19"/>
      <c r="X831753" s="19"/>
      <c r="Y831753" s="19"/>
      <c r="Z831753" s="19"/>
      <c r="AA831753" s="19"/>
      <c r="AB831753" s="19"/>
      <c r="AC831753" s="19"/>
      <c r="AD831753" s="19"/>
      <c r="AE831753" s="19"/>
      <c r="AF831753" s="19"/>
      <c r="AG831753" s="19"/>
      <c r="AH831753" s="19"/>
      <c r="AI831753" s="19"/>
      <c r="AJ831753" s="19"/>
      <c r="AK831753" s="19"/>
      <c r="AL831753" s="19"/>
      <c r="AM831753" s="19"/>
      <c r="AN831753" s="19"/>
      <c r="AO831753" s="19"/>
      <c r="AP831753"/>
    </row>
    <row r="831754" spans="1:42" s="116" customFormat="1" x14ac:dyDescent="0.3">
      <c r="A831754"/>
      <c r="B831754"/>
      <c r="C831754"/>
      <c r="D831754"/>
      <c r="E831754"/>
      <c r="F831754"/>
      <c r="G831754"/>
      <c r="H831754"/>
      <c r="I831754"/>
      <c r="J831754"/>
      <c r="K831754"/>
      <c r="L831754"/>
      <c r="M831754" s="115"/>
      <c r="N831754" s="115"/>
      <c r="O831754"/>
      <c r="P831754"/>
      <c r="Q831754"/>
      <c r="R831754" s="19"/>
      <c r="S831754" s="19"/>
      <c r="T831754"/>
      <c r="U831754" s="113"/>
      <c r="V831754" s="19"/>
      <c r="W831754" s="19"/>
      <c r="X831754" s="19"/>
      <c r="Y831754" s="19"/>
      <c r="Z831754" s="19"/>
      <c r="AA831754" s="19"/>
      <c r="AB831754" s="19"/>
      <c r="AC831754" s="19"/>
      <c r="AD831754" s="19"/>
      <c r="AE831754" s="19"/>
      <c r="AF831754" s="19"/>
      <c r="AG831754" s="19"/>
      <c r="AH831754" s="19"/>
      <c r="AI831754" s="19"/>
      <c r="AJ831754" s="19"/>
      <c r="AK831754" s="19"/>
      <c r="AL831754" s="19"/>
      <c r="AM831754" s="19"/>
      <c r="AN831754" s="19"/>
      <c r="AO831754" s="19"/>
      <c r="AP831754"/>
    </row>
    <row r="831755" spans="1:42" s="116" customFormat="1" x14ac:dyDescent="0.3">
      <c r="A831755"/>
      <c r="B831755"/>
      <c r="C831755"/>
      <c r="D831755"/>
      <c r="E831755"/>
      <c r="F831755"/>
      <c r="G831755"/>
      <c r="H831755"/>
      <c r="I831755"/>
      <c r="J831755"/>
      <c r="K831755"/>
      <c r="L831755"/>
      <c r="M831755" s="115"/>
      <c r="N831755" s="115"/>
      <c r="O831755"/>
      <c r="P831755"/>
      <c r="Q831755"/>
      <c r="R831755" s="19"/>
      <c r="S831755" s="19"/>
      <c r="T831755"/>
      <c r="U831755" s="113"/>
      <c r="V831755" s="19"/>
      <c r="W831755" s="19"/>
      <c r="X831755" s="19"/>
      <c r="Y831755" s="19"/>
      <c r="Z831755" s="19"/>
      <c r="AA831755" s="19"/>
      <c r="AB831755" s="19"/>
      <c r="AC831755" s="19"/>
      <c r="AD831755" s="19"/>
      <c r="AE831755" s="19"/>
      <c r="AF831755" s="19"/>
      <c r="AG831755" s="19"/>
      <c r="AH831755" s="19"/>
      <c r="AI831755" s="19"/>
      <c r="AJ831755" s="19"/>
      <c r="AK831755" s="19"/>
      <c r="AL831755" s="19"/>
      <c r="AM831755" s="19"/>
      <c r="AN831755" s="19"/>
      <c r="AO831755" s="19"/>
      <c r="AP831755"/>
    </row>
    <row r="831756" spans="1:42" s="116" customFormat="1" x14ac:dyDescent="0.3">
      <c r="A831756"/>
      <c r="B831756"/>
      <c r="C831756"/>
      <c r="D831756"/>
      <c r="E831756"/>
      <c r="F831756"/>
      <c r="G831756"/>
      <c r="H831756"/>
      <c r="I831756"/>
      <c r="J831756"/>
      <c r="K831756"/>
      <c r="L831756"/>
      <c r="M831756" s="115"/>
      <c r="N831756" s="115"/>
      <c r="O831756"/>
      <c r="P831756"/>
      <c r="Q831756"/>
      <c r="R831756" s="19"/>
      <c r="S831756" s="19"/>
      <c r="T831756"/>
      <c r="U831756" s="113"/>
      <c r="V831756" s="19"/>
      <c r="W831756" s="19"/>
      <c r="X831756" s="19"/>
      <c r="Y831756" s="19"/>
      <c r="Z831756" s="19"/>
      <c r="AA831756" s="19"/>
      <c r="AB831756" s="19"/>
      <c r="AC831756" s="19"/>
      <c r="AD831756" s="19"/>
      <c r="AE831756" s="19"/>
      <c r="AF831756" s="19"/>
      <c r="AG831756" s="19"/>
      <c r="AH831756" s="19"/>
      <c r="AI831756" s="19"/>
      <c r="AJ831756" s="19"/>
      <c r="AK831756" s="19"/>
      <c r="AL831756" s="19"/>
      <c r="AM831756" s="19"/>
      <c r="AN831756" s="19"/>
      <c r="AO831756" s="19"/>
      <c r="AP831756"/>
    </row>
    <row r="831757" spans="1:42" s="116" customFormat="1" x14ac:dyDescent="0.3">
      <c r="A831757"/>
      <c r="B831757"/>
      <c r="C831757"/>
      <c r="D831757"/>
      <c r="E831757"/>
      <c r="F831757"/>
      <c r="G831757"/>
      <c r="H831757"/>
      <c r="I831757"/>
      <c r="J831757"/>
      <c r="K831757"/>
      <c r="L831757"/>
      <c r="M831757" s="115"/>
      <c r="N831757" s="115"/>
      <c r="O831757"/>
      <c r="P831757"/>
      <c r="Q831757"/>
      <c r="R831757" s="19"/>
      <c r="S831757" s="19"/>
      <c r="T831757"/>
      <c r="U831757" s="113"/>
      <c r="V831757" s="19"/>
      <c r="W831757" s="19"/>
      <c r="X831757" s="19"/>
      <c r="Y831757" s="19"/>
      <c r="Z831757" s="19"/>
      <c r="AA831757" s="19"/>
      <c r="AB831757" s="19"/>
      <c r="AC831757" s="19"/>
      <c r="AD831757" s="19"/>
      <c r="AE831757" s="19"/>
      <c r="AF831757" s="19"/>
      <c r="AG831757" s="19"/>
      <c r="AH831757" s="19"/>
      <c r="AI831757" s="19"/>
      <c r="AJ831757" s="19"/>
      <c r="AK831757" s="19"/>
      <c r="AL831757" s="19"/>
      <c r="AM831757" s="19"/>
      <c r="AN831757" s="19"/>
      <c r="AO831757" s="19"/>
      <c r="AP831757"/>
    </row>
    <row r="831758" spans="1:42" s="116" customFormat="1" x14ac:dyDescent="0.3">
      <c r="A831758"/>
      <c r="B831758"/>
      <c r="C831758"/>
      <c r="D831758"/>
      <c r="E831758"/>
      <c r="F831758"/>
      <c r="G831758"/>
      <c r="H831758"/>
      <c r="I831758"/>
      <c r="J831758"/>
      <c r="K831758"/>
      <c r="L831758"/>
      <c r="M831758" s="115"/>
      <c r="N831758" s="115"/>
      <c r="O831758"/>
      <c r="P831758"/>
      <c r="Q831758"/>
      <c r="R831758" s="19"/>
      <c r="S831758" s="19"/>
      <c r="T831758"/>
      <c r="U831758" s="113"/>
      <c r="V831758" s="19"/>
      <c r="W831758" s="19"/>
      <c r="X831758" s="19"/>
      <c r="Y831758" s="19"/>
      <c r="Z831758" s="19"/>
      <c r="AA831758" s="19"/>
      <c r="AB831758" s="19"/>
      <c r="AC831758" s="19"/>
      <c r="AD831758" s="19"/>
      <c r="AE831758" s="19"/>
      <c r="AF831758" s="19"/>
      <c r="AG831758" s="19"/>
      <c r="AH831758" s="19"/>
      <c r="AI831758" s="19"/>
      <c r="AJ831758" s="19"/>
      <c r="AK831758" s="19"/>
      <c r="AL831758" s="19"/>
      <c r="AM831758" s="19"/>
      <c r="AN831758" s="19"/>
      <c r="AO831758" s="19"/>
      <c r="AP831758"/>
    </row>
    <row r="831759" spans="1:42" s="116" customFormat="1" x14ac:dyDescent="0.3">
      <c r="A831759"/>
      <c r="B831759"/>
      <c r="C831759"/>
      <c r="D831759"/>
      <c r="E831759"/>
      <c r="F831759"/>
      <c r="G831759"/>
      <c r="H831759"/>
      <c r="I831759"/>
      <c r="J831759"/>
      <c r="K831759"/>
      <c r="L831759"/>
      <c r="M831759" s="115"/>
      <c r="N831759" s="115"/>
      <c r="O831759"/>
      <c r="P831759"/>
      <c r="Q831759"/>
      <c r="R831759" s="19"/>
      <c r="S831759" s="19"/>
      <c r="T831759"/>
      <c r="U831759" s="113"/>
      <c r="V831759" s="19"/>
      <c r="W831759" s="19"/>
      <c r="X831759" s="19"/>
      <c r="Y831759" s="19"/>
      <c r="Z831759" s="19"/>
      <c r="AA831759" s="19"/>
      <c r="AB831759" s="19"/>
      <c r="AC831759" s="19"/>
      <c r="AD831759" s="19"/>
      <c r="AE831759" s="19"/>
      <c r="AF831759" s="19"/>
      <c r="AG831759" s="19"/>
      <c r="AH831759" s="19"/>
      <c r="AI831759" s="19"/>
      <c r="AJ831759" s="19"/>
      <c r="AK831759" s="19"/>
      <c r="AL831759" s="19"/>
      <c r="AM831759" s="19"/>
      <c r="AN831759" s="19"/>
      <c r="AO831759" s="19"/>
      <c r="AP831759"/>
    </row>
    <row r="831760" spans="1:42" s="116" customFormat="1" x14ac:dyDescent="0.3">
      <c r="A831760"/>
      <c r="B831760"/>
      <c r="C831760"/>
      <c r="D831760"/>
      <c r="E831760"/>
      <c r="F831760"/>
      <c r="G831760"/>
      <c r="H831760"/>
      <c r="I831760"/>
      <c r="J831760"/>
      <c r="K831760"/>
      <c r="L831760"/>
      <c r="M831760" s="115"/>
      <c r="N831760" s="115"/>
      <c r="O831760"/>
      <c r="P831760"/>
      <c r="Q831760"/>
      <c r="R831760" s="19"/>
      <c r="S831760" s="19"/>
      <c r="T831760"/>
      <c r="U831760" s="113"/>
      <c r="V831760" s="19"/>
      <c r="W831760" s="19"/>
      <c r="X831760" s="19"/>
      <c r="Y831760" s="19"/>
      <c r="Z831760" s="19"/>
      <c r="AA831760" s="19"/>
      <c r="AB831760" s="19"/>
      <c r="AC831760" s="19"/>
      <c r="AD831760" s="19"/>
      <c r="AE831760" s="19"/>
      <c r="AF831760" s="19"/>
      <c r="AG831760" s="19"/>
      <c r="AH831760" s="19"/>
      <c r="AI831760" s="19"/>
      <c r="AJ831760" s="19"/>
      <c r="AK831760" s="19"/>
      <c r="AL831760" s="19"/>
      <c r="AM831760" s="19"/>
      <c r="AN831760" s="19"/>
      <c r="AO831760" s="19"/>
      <c r="AP831760"/>
    </row>
    <row r="831761" spans="1:42" s="116" customFormat="1" x14ac:dyDescent="0.3">
      <c r="A831761"/>
      <c r="B831761"/>
      <c r="C831761"/>
      <c r="D831761"/>
      <c r="E831761"/>
      <c r="F831761"/>
      <c r="G831761"/>
      <c r="H831761"/>
      <c r="I831761"/>
      <c r="J831761"/>
      <c r="K831761"/>
      <c r="L831761"/>
      <c r="M831761" s="115"/>
      <c r="N831761" s="115"/>
      <c r="O831761"/>
      <c r="P831761"/>
      <c r="Q831761"/>
      <c r="R831761" s="19"/>
      <c r="S831761" s="19"/>
      <c r="T831761"/>
      <c r="U831761" s="113"/>
      <c r="V831761" s="19"/>
      <c r="W831761" s="19"/>
      <c r="X831761" s="19"/>
      <c r="Y831761" s="19"/>
      <c r="Z831761" s="19"/>
      <c r="AA831761" s="19"/>
      <c r="AB831761" s="19"/>
      <c r="AC831761" s="19"/>
      <c r="AD831761" s="19"/>
      <c r="AE831761" s="19"/>
      <c r="AF831761" s="19"/>
      <c r="AG831761" s="19"/>
      <c r="AH831761" s="19"/>
      <c r="AI831761" s="19"/>
      <c r="AJ831761" s="19"/>
      <c r="AK831761" s="19"/>
      <c r="AL831761" s="19"/>
      <c r="AM831761" s="19"/>
      <c r="AN831761" s="19"/>
      <c r="AO831761" s="19"/>
      <c r="AP831761"/>
    </row>
    <row r="831762" spans="1:42" s="116" customFormat="1" x14ac:dyDescent="0.3">
      <c r="A831762"/>
      <c r="B831762"/>
      <c r="C831762"/>
      <c r="D831762"/>
      <c r="E831762"/>
      <c r="F831762"/>
      <c r="G831762"/>
      <c r="H831762"/>
      <c r="I831762"/>
      <c r="J831762"/>
      <c r="K831762"/>
      <c r="L831762"/>
      <c r="M831762" s="115"/>
      <c r="N831762" s="115"/>
      <c r="O831762"/>
      <c r="P831762"/>
      <c r="Q831762"/>
      <c r="R831762" s="19"/>
      <c r="S831762" s="19"/>
      <c r="T831762"/>
      <c r="U831762" s="113"/>
      <c r="V831762" s="19"/>
      <c r="W831762" s="19"/>
      <c r="X831762" s="19"/>
      <c r="Y831762" s="19"/>
      <c r="Z831762" s="19"/>
      <c r="AA831762" s="19"/>
      <c r="AB831762" s="19"/>
      <c r="AC831762" s="19"/>
      <c r="AD831762" s="19"/>
      <c r="AE831762" s="19"/>
      <c r="AF831762" s="19"/>
      <c r="AG831762" s="19"/>
      <c r="AH831762" s="19"/>
      <c r="AI831762" s="19"/>
      <c r="AJ831762" s="19"/>
      <c r="AK831762" s="19"/>
      <c r="AL831762" s="19"/>
      <c r="AM831762" s="19"/>
      <c r="AN831762" s="19"/>
      <c r="AO831762" s="19"/>
      <c r="AP831762"/>
    </row>
    <row r="831763" spans="1:42" s="116" customFormat="1" x14ac:dyDescent="0.3">
      <c r="A831763"/>
      <c r="B831763"/>
      <c r="C831763"/>
      <c r="D831763"/>
      <c r="E831763"/>
      <c r="F831763"/>
      <c r="G831763"/>
      <c r="H831763"/>
      <c r="I831763"/>
      <c r="J831763"/>
      <c r="K831763"/>
      <c r="L831763"/>
      <c r="M831763" s="115"/>
      <c r="N831763" s="115"/>
      <c r="O831763"/>
      <c r="P831763"/>
      <c r="Q831763"/>
      <c r="R831763" s="19"/>
      <c r="S831763" s="19"/>
      <c r="T831763"/>
      <c r="U831763" s="113"/>
      <c r="V831763" s="19"/>
      <c r="W831763" s="19"/>
      <c r="X831763" s="19"/>
      <c r="Y831763" s="19"/>
      <c r="Z831763" s="19"/>
      <c r="AA831763" s="19"/>
      <c r="AB831763" s="19"/>
      <c r="AC831763" s="19"/>
      <c r="AD831763" s="19"/>
      <c r="AE831763" s="19"/>
      <c r="AF831763" s="19"/>
      <c r="AG831763" s="19"/>
      <c r="AH831763" s="19"/>
      <c r="AI831763" s="19"/>
      <c r="AJ831763" s="19"/>
      <c r="AK831763" s="19"/>
      <c r="AL831763" s="19"/>
      <c r="AM831763" s="19"/>
      <c r="AN831763" s="19"/>
      <c r="AO831763" s="19"/>
      <c r="AP831763"/>
    </row>
    <row r="831764" spans="1:42" s="116" customFormat="1" x14ac:dyDescent="0.3">
      <c r="A831764"/>
      <c r="B831764"/>
      <c r="C831764"/>
      <c r="D831764"/>
      <c r="E831764"/>
      <c r="F831764"/>
      <c r="G831764"/>
      <c r="H831764"/>
      <c r="I831764"/>
      <c r="J831764"/>
      <c r="K831764"/>
      <c r="L831764"/>
      <c r="M831764" s="115"/>
      <c r="N831764" s="115"/>
      <c r="O831764"/>
      <c r="P831764"/>
      <c r="Q831764"/>
      <c r="R831764" s="19"/>
      <c r="S831764" s="19"/>
      <c r="T831764"/>
      <c r="U831764" s="113"/>
      <c r="V831764" s="19"/>
      <c r="W831764" s="19"/>
      <c r="X831764" s="19"/>
      <c r="Y831764" s="19"/>
      <c r="Z831764" s="19"/>
      <c r="AA831764" s="19"/>
      <c r="AB831764" s="19"/>
      <c r="AC831764" s="19"/>
      <c r="AD831764" s="19"/>
      <c r="AE831764" s="19"/>
      <c r="AF831764" s="19"/>
      <c r="AG831764" s="19"/>
      <c r="AH831764" s="19"/>
      <c r="AI831764" s="19"/>
      <c r="AJ831764" s="19"/>
      <c r="AK831764" s="19"/>
      <c r="AL831764" s="19"/>
      <c r="AM831764" s="19"/>
      <c r="AN831764" s="19"/>
      <c r="AO831764" s="19"/>
      <c r="AP831764"/>
    </row>
    <row r="831765" spans="1:42" s="116" customFormat="1" x14ac:dyDescent="0.3">
      <c r="A831765"/>
      <c r="B831765"/>
      <c r="C831765"/>
      <c r="D831765"/>
      <c r="E831765"/>
      <c r="F831765"/>
      <c r="G831765"/>
      <c r="H831765"/>
      <c r="I831765"/>
      <c r="J831765"/>
      <c r="K831765"/>
      <c r="L831765"/>
      <c r="M831765" s="115"/>
      <c r="N831765" s="115"/>
      <c r="O831765"/>
      <c r="P831765"/>
      <c r="Q831765"/>
      <c r="R831765" s="19"/>
      <c r="S831765" s="19"/>
      <c r="T831765"/>
      <c r="U831765" s="113"/>
      <c r="V831765" s="19"/>
      <c r="W831765" s="19"/>
      <c r="X831765" s="19"/>
      <c r="Y831765" s="19"/>
      <c r="Z831765" s="19"/>
      <c r="AA831765" s="19"/>
      <c r="AB831765" s="19"/>
      <c r="AC831765" s="19"/>
      <c r="AD831765" s="19"/>
      <c r="AE831765" s="19"/>
      <c r="AF831765" s="19"/>
      <c r="AG831765" s="19"/>
      <c r="AH831765" s="19"/>
      <c r="AI831765" s="19"/>
      <c r="AJ831765" s="19"/>
      <c r="AK831765" s="19"/>
      <c r="AL831765" s="19"/>
      <c r="AM831765" s="19"/>
      <c r="AN831765" s="19"/>
      <c r="AO831765" s="19"/>
      <c r="AP831765"/>
    </row>
    <row r="831766" spans="1:42" s="116" customFormat="1" x14ac:dyDescent="0.3">
      <c r="A831766"/>
      <c r="B831766"/>
      <c r="C831766"/>
      <c r="D831766"/>
      <c r="E831766"/>
      <c r="F831766"/>
      <c r="G831766"/>
      <c r="H831766"/>
      <c r="I831766"/>
      <c r="J831766"/>
      <c r="K831766"/>
      <c r="L831766"/>
      <c r="M831766" s="115"/>
      <c r="N831766" s="115"/>
      <c r="O831766"/>
      <c r="P831766"/>
      <c r="Q831766"/>
      <c r="R831766" s="19"/>
      <c r="S831766" s="19"/>
      <c r="T831766"/>
      <c r="U831766" s="113"/>
      <c r="V831766" s="19"/>
      <c r="W831766" s="19"/>
      <c r="X831766" s="19"/>
      <c r="Y831766" s="19"/>
      <c r="Z831766" s="19"/>
      <c r="AA831766" s="19"/>
      <c r="AB831766" s="19"/>
      <c r="AC831766" s="19"/>
      <c r="AD831766" s="19"/>
      <c r="AE831766" s="19"/>
      <c r="AF831766" s="19"/>
      <c r="AG831766" s="19"/>
      <c r="AH831766" s="19"/>
      <c r="AI831766" s="19"/>
      <c r="AJ831766" s="19"/>
      <c r="AK831766" s="19"/>
      <c r="AL831766" s="19"/>
      <c r="AM831766" s="19"/>
      <c r="AN831766" s="19"/>
      <c r="AO831766" s="19"/>
      <c r="AP831766"/>
    </row>
    <row r="831767" spans="1:42" s="116" customFormat="1" x14ac:dyDescent="0.3">
      <c r="A831767"/>
      <c r="B831767"/>
      <c r="C831767"/>
      <c r="D831767"/>
      <c r="E831767"/>
      <c r="F831767"/>
      <c r="G831767"/>
      <c r="H831767"/>
      <c r="I831767"/>
      <c r="J831767"/>
      <c r="K831767"/>
      <c r="L831767"/>
      <c r="M831767" s="115"/>
      <c r="N831767" s="115"/>
      <c r="O831767"/>
      <c r="P831767"/>
      <c r="Q831767"/>
      <c r="R831767" s="19"/>
      <c r="S831767" s="19"/>
      <c r="T831767"/>
      <c r="U831767" s="113"/>
      <c r="V831767" s="19"/>
      <c r="W831767" s="19"/>
      <c r="X831767" s="19"/>
      <c r="Y831767" s="19"/>
      <c r="Z831767" s="19"/>
      <c r="AA831767" s="19"/>
      <c r="AB831767" s="19"/>
      <c r="AC831767" s="19"/>
      <c r="AD831767" s="19"/>
      <c r="AE831767" s="19"/>
      <c r="AF831767" s="19"/>
      <c r="AG831767" s="19"/>
      <c r="AH831767" s="19"/>
      <c r="AI831767" s="19"/>
      <c r="AJ831767" s="19"/>
      <c r="AK831767" s="19"/>
      <c r="AL831767" s="19"/>
      <c r="AM831767" s="19"/>
      <c r="AN831767" s="19"/>
      <c r="AO831767" s="19"/>
      <c r="AP831767"/>
    </row>
    <row r="831768" spans="1:42" s="116" customFormat="1" x14ac:dyDescent="0.3">
      <c r="A831768"/>
      <c r="B831768"/>
      <c r="C831768"/>
      <c r="D831768"/>
      <c r="E831768"/>
      <c r="F831768"/>
      <c r="G831768"/>
      <c r="H831768"/>
      <c r="I831768"/>
      <c r="J831768"/>
      <c r="K831768"/>
      <c r="L831768"/>
      <c r="M831768" s="115"/>
      <c r="N831768" s="115"/>
      <c r="O831768"/>
      <c r="P831768"/>
      <c r="Q831768"/>
      <c r="R831768" s="19"/>
      <c r="S831768" s="19"/>
      <c r="T831768"/>
      <c r="U831768" s="113"/>
      <c r="V831768" s="19"/>
      <c r="W831768" s="19"/>
      <c r="X831768" s="19"/>
      <c r="Y831768" s="19"/>
      <c r="Z831768" s="19"/>
      <c r="AA831768" s="19"/>
      <c r="AB831768" s="19"/>
      <c r="AC831768" s="19"/>
      <c r="AD831768" s="19"/>
      <c r="AE831768" s="19"/>
      <c r="AF831768" s="19"/>
      <c r="AG831768" s="19"/>
      <c r="AH831768" s="19"/>
      <c r="AI831768" s="19"/>
      <c r="AJ831768" s="19"/>
      <c r="AK831768" s="19"/>
      <c r="AL831768" s="19"/>
      <c r="AM831768" s="19"/>
      <c r="AN831768" s="19"/>
      <c r="AO831768" s="19"/>
      <c r="AP831768"/>
    </row>
    <row r="831769" spans="1:42" s="116" customFormat="1" x14ac:dyDescent="0.3">
      <c r="A831769"/>
      <c r="B831769"/>
      <c r="C831769"/>
      <c r="D831769"/>
      <c r="E831769"/>
      <c r="F831769"/>
      <c r="G831769"/>
      <c r="H831769"/>
      <c r="I831769"/>
      <c r="J831769"/>
      <c r="K831769"/>
      <c r="L831769"/>
      <c r="M831769" s="115"/>
      <c r="N831769" s="115"/>
      <c r="O831769"/>
      <c r="P831769"/>
      <c r="Q831769"/>
      <c r="R831769" s="19"/>
      <c r="S831769" s="19"/>
      <c r="T831769"/>
      <c r="U831769" s="113"/>
      <c r="V831769" s="19"/>
      <c r="W831769" s="19"/>
      <c r="X831769" s="19"/>
      <c r="Y831769" s="19"/>
      <c r="Z831769" s="19"/>
      <c r="AA831769" s="19"/>
      <c r="AB831769" s="19"/>
      <c r="AC831769" s="19"/>
      <c r="AD831769" s="19"/>
      <c r="AE831769" s="19"/>
      <c r="AF831769" s="19"/>
      <c r="AG831769" s="19"/>
      <c r="AH831769" s="19"/>
      <c r="AI831769" s="19"/>
      <c r="AJ831769" s="19"/>
      <c r="AK831769" s="19"/>
      <c r="AL831769" s="19"/>
      <c r="AM831769" s="19"/>
      <c r="AN831769" s="19"/>
      <c r="AO831769" s="19"/>
      <c r="AP831769"/>
    </row>
    <row r="831770" spans="1:42" s="116" customFormat="1" x14ac:dyDescent="0.3">
      <c r="A831770"/>
      <c r="B831770"/>
      <c r="C831770"/>
      <c r="D831770"/>
      <c r="E831770"/>
      <c r="F831770"/>
      <c r="G831770"/>
      <c r="H831770"/>
      <c r="I831770"/>
      <c r="J831770"/>
      <c r="K831770"/>
      <c r="L831770"/>
      <c r="M831770" s="115"/>
      <c r="N831770" s="115"/>
      <c r="O831770"/>
      <c r="P831770"/>
      <c r="Q831770"/>
      <c r="R831770" s="19"/>
      <c r="S831770" s="19"/>
      <c r="T831770"/>
      <c r="U831770" s="113"/>
      <c r="V831770" s="19"/>
      <c r="W831770" s="19"/>
      <c r="X831770" s="19"/>
      <c r="Y831770" s="19"/>
      <c r="Z831770" s="19"/>
      <c r="AA831770" s="19"/>
      <c r="AB831770" s="19"/>
      <c r="AC831770" s="19"/>
      <c r="AD831770" s="19"/>
      <c r="AE831770" s="19"/>
      <c r="AF831770" s="19"/>
      <c r="AG831770" s="19"/>
      <c r="AH831770" s="19"/>
      <c r="AI831770" s="19"/>
      <c r="AJ831770" s="19"/>
      <c r="AK831770" s="19"/>
      <c r="AL831770" s="19"/>
      <c r="AM831770" s="19"/>
      <c r="AN831770" s="19"/>
      <c r="AO831770" s="19"/>
      <c r="AP831770"/>
    </row>
    <row r="831771" spans="1:42" s="116" customFormat="1" x14ac:dyDescent="0.3">
      <c r="A831771"/>
      <c r="B831771"/>
      <c r="C831771"/>
      <c r="D831771"/>
      <c r="E831771"/>
      <c r="F831771"/>
      <c r="G831771"/>
      <c r="H831771"/>
      <c r="I831771"/>
      <c r="J831771"/>
      <c r="K831771"/>
      <c r="L831771"/>
      <c r="M831771" s="115"/>
      <c r="N831771" s="115"/>
      <c r="O831771"/>
      <c r="P831771"/>
      <c r="Q831771"/>
      <c r="R831771" s="19"/>
      <c r="S831771" s="19"/>
      <c r="T831771"/>
      <c r="U831771" s="113"/>
      <c r="V831771" s="19"/>
      <c r="W831771" s="19"/>
      <c r="X831771" s="19"/>
      <c r="Y831771" s="19"/>
      <c r="Z831771" s="19"/>
      <c r="AA831771" s="19"/>
      <c r="AB831771" s="19"/>
      <c r="AC831771" s="19"/>
      <c r="AD831771" s="19"/>
      <c r="AE831771" s="19"/>
      <c r="AF831771" s="19"/>
      <c r="AG831771" s="19"/>
      <c r="AH831771" s="19"/>
      <c r="AI831771" s="19"/>
      <c r="AJ831771" s="19"/>
      <c r="AK831771" s="19"/>
      <c r="AL831771" s="19"/>
      <c r="AM831771" s="19"/>
      <c r="AN831771" s="19"/>
      <c r="AO831771" s="19"/>
      <c r="AP831771"/>
    </row>
    <row r="831772" spans="1:42" s="116" customFormat="1" x14ac:dyDescent="0.3">
      <c r="A831772"/>
      <c r="B831772"/>
      <c r="C831772"/>
      <c r="D831772"/>
      <c r="E831772"/>
      <c r="F831772"/>
      <c r="G831772"/>
      <c r="H831772"/>
      <c r="I831772"/>
      <c r="J831772"/>
      <c r="K831772"/>
      <c r="L831772"/>
      <c r="M831772" s="115"/>
      <c r="N831772" s="115"/>
      <c r="O831772"/>
      <c r="P831772"/>
      <c r="Q831772"/>
      <c r="R831772" s="19"/>
      <c r="S831772" s="19"/>
      <c r="T831772"/>
      <c r="U831772" s="113"/>
      <c r="V831772" s="19"/>
      <c r="W831772" s="19"/>
      <c r="X831772" s="19"/>
      <c r="Y831772" s="19"/>
      <c r="Z831772" s="19"/>
      <c r="AA831772" s="19"/>
      <c r="AB831772" s="19"/>
      <c r="AC831772" s="19"/>
      <c r="AD831772" s="19"/>
      <c r="AE831772" s="19"/>
      <c r="AF831772" s="19"/>
      <c r="AG831772" s="19"/>
      <c r="AH831772" s="19"/>
      <c r="AI831772" s="19"/>
      <c r="AJ831772" s="19"/>
      <c r="AK831772" s="19"/>
      <c r="AL831772" s="19"/>
      <c r="AM831772" s="19"/>
      <c r="AN831772" s="19"/>
      <c r="AO831772" s="19"/>
      <c r="AP831772"/>
    </row>
    <row r="831773" spans="1:42" s="116" customFormat="1" x14ac:dyDescent="0.3">
      <c r="A831773"/>
      <c r="B831773"/>
      <c r="C831773"/>
      <c r="D831773"/>
      <c r="E831773"/>
      <c r="F831773"/>
      <c r="G831773"/>
      <c r="H831773"/>
      <c r="I831773"/>
      <c r="J831773"/>
      <c r="K831773"/>
      <c r="L831773"/>
      <c r="M831773" s="115"/>
      <c r="N831773" s="115"/>
      <c r="O831773"/>
      <c r="P831773"/>
      <c r="Q831773"/>
      <c r="R831773" s="19"/>
      <c r="S831773" s="19"/>
      <c r="T831773"/>
      <c r="U831773" s="113"/>
      <c r="V831773" s="19"/>
      <c r="W831773" s="19"/>
      <c r="X831773" s="19"/>
      <c r="Y831773" s="19"/>
      <c r="Z831773" s="19"/>
      <c r="AA831773" s="19"/>
      <c r="AB831773" s="19"/>
      <c r="AC831773" s="19"/>
      <c r="AD831773" s="19"/>
      <c r="AE831773" s="19"/>
      <c r="AF831773" s="19"/>
      <c r="AG831773" s="19"/>
      <c r="AH831773" s="19"/>
      <c r="AI831773" s="19"/>
      <c r="AJ831773" s="19"/>
      <c r="AK831773" s="19"/>
      <c r="AL831773" s="19"/>
      <c r="AM831773" s="19"/>
      <c r="AN831773" s="19"/>
      <c r="AO831773" s="19"/>
      <c r="AP831773"/>
    </row>
    <row r="831774" spans="1:42" s="116" customFormat="1" x14ac:dyDescent="0.3">
      <c r="A831774"/>
      <c r="B831774"/>
      <c r="C831774"/>
      <c r="D831774"/>
      <c r="E831774"/>
      <c r="F831774"/>
      <c r="G831774"/>
      <c r="H831774"/>
      <c r="I831774"/>
      <c r="J831774"/>
      <c r="K831774"/>
      <c r="L831774"/>
      <c r="M831774" s="115"/>
      <c r="N831774" s="115"/>
      <c r="O831774"/>
      <c r="P831774"/>
      <c r="Q831774"/>
      <c r="R831774" s="19"/>
      <c r="S831774" s="19"/>
      <c r="T831774"/>
      <c r="U831774" s="113"/>
      <c r="V831774" s="19"/>
      <c r="W831774" s="19"/>
      <c r="X831774" s="19"/>
      <c r="Y831774" s="19"/>
      <c r="Z831774" s="19"/>
      <c r="AA831774" s="19"/>
      <c r="AB831774" s="19"/>
      <c r="AC831774" s="19"/>
      <c r="AD831774" s="19"/>
      <c r="AE831774" s="19"/>
      <c r="AF831774" s="19"/>
      <c r="AG831774" s="19"/>
      <c r="AH831774" s="19"/>
      <c r="AI831774" s="19"/>
      <c r="AJ831774" s="19"/>
      <c r="AK831774" s="19"/>
      <c r="AL831774" s="19"/>
      <c r="AM831774" s="19"/>
      <c r="AN831774" s="19"/>
      <c r="AO831774" s="19"/>
      <c r="AP831774"/>
    </row>
    <row r="831775" spans="1:42" s="116" customFormat="1" x14ac:dyDescent="0.3">
      <c r="A831775"/>
      <c r="B831775"/>
      <c r="C831775"/>
      <c r="D831775"/>
      <c r="E831775"/>
      <c r="F831775"/>
      <c r="G831775"/>
      <c r="H831775"/>
      <c r="I831775"/>
      <c r="J831775"/>
      <c r="K831775"/>
      <c r="L831775"/>
      <c r="M831775" s="115"/>
      <c r="N831775" s="115"/>
      <c r="O831775"/>
      <c r="P831775"/>
      <c r="Q831775"/>
      <c r="R831775" s="19"/>
      <c r="S831775" s="19"/>
      <c r="T831775"/>
      <c r="U831775" s="113"/>
      <c r="V831775" s="19"/>
      <c r="W831775" s="19"/>
      <c r="X831775" s="19"/>
      <c r="Y831775" s="19"/>
      <c r="Z831775" s="19"/>
      <c r="AA831775" s="19"/>
      <c r="AB831775" s="19"/>
      <c r="AC831775" s="19"/>
      <c r="AD831775" s="19"/>
      <c r="AE831775" s="19"/>
      <c r="AF831775" s="19"/>
      <c r="AG831775" s="19"/>
      <c r="AH831775" s="19"/>
      <c r="AI831775" s="19"/>
      <c r="AJ831775" s="19"/>
      <c r="AK831775" s="19"/>
      <c r="AL831775" s="19"/>
      <c r="AM831775" s="19"/>
      <c r="AN831775" s="19"/>
      <c r="AO831775" s="19"/>
      <c r="AP831775"/>
    </row>
    <row r="831776" spans="1:42" s="116" customFormat="1" x14ac:dyDescent="0.3">
      <c r="A831776"/>
      <c r="B831776"/>
      <c r="C831776"/>
      <c r="D831776"/>
      <c r="E831776"/>
      <c r="F831776"/>
      <c r="G831776"/>
      <c r="H831776"/>
      <c r="I831776"/>
      <c r="J831776"/>
      <c r="K831776"/>
      <c r="L831776"/>
      <c r="M831776" s="115"/>
      <c r="N831776" s="115"/>
      <c r="O831776"/>
      <c r="P831776"/>
      <c r="Q831776"/>
      <c r="R831776" s="19"/>
      <c r="S831776" s="19"/>
      <c r="T831776"/>
      <c r="U831776" s="113"/>
      <c r="V831776" s="19"/>
      <c r="W831776" s="19"/>
      <c r="X831776" s="19"/>
      <c r="Y831776" s="19"/>
      <c r="Z831776" s="19"/>
      <c r="AA831776" s="19"/>
      <c r="AB831776" s="19"/>
      <c r="AC831776" s="19"/>
      <c r="AD831776" s="19"/>
      <c r="AE831776" s="19"/>
      <c r="AF831776" s="19"/>
      <c r="AG831776" s="19"/>
      <c r="AH831776" s="19"/>
      <c r="AI831776" s="19"/>
      <c r="AJ831776" s="19"/>
      <c r="AK831776" s="19"/>
      <c r="AL831776" s="19"/>
      <c r="AM831776" s="19"/>
      <c r="AN831776" s="19"/>
      <c r="AO831776" s="19"/>
      <c r="AP831776"/>
    </row>
    <row r="831777" spans="1:42" s="116" customFormat="1" x14ac:dyDescent="0.3">
      <c r="A831777"/>
      <c r="B831777"/>
      <c r="C831777"/>
      <c r="D831777"/>
      <c r="E831777"/>
      <c r="F831777"/>
      <c r="G831777"/>
      <c r="H831777"/>
      <c r="I831777"/>
      <c r="J831777"/>
      <c r="K831777"/>
      <c r="L831777"/>
      <c r="M831777" s="115"/>
      <c r="N831777" s="115"/>
      <c r="O831777"/>
      <c r="P831777"/>
      <c r="Q831777"/>
      <c r="R831777" s="19"/>
      <c r="S831777" s="19"/>
      <c r="T831777"/>
      <c r="U831777" s="113"/>
      <c r="V831777" s="19"/>
      <c r="W831777" s="19"/>
      <c r="X831777" s="19"/>
      <c r="Y831777" s="19"/>
      <c r="Z831777" s="19"/>
      <c r="AA831777" s="19"/>
      <c r="AB831777" s="19"/>
      <c r="AC831777" s="19"/>
      <c r="AD831777" s="19"/>
      <c r="AE831777" s="19"/>
      <c r="AF831777" s="19"/>
      <c r="AG831777" s="19"/>
      <c r="AH831777" s="19"/>
      <c r="AI831777" s="19"/>
      <c r="AJ831777" s="19"/>
      <c r="AK831777" s="19"/>
      <c r="AL831777" s="19"/>
      <c r="AM831777" s="19"/>
      <c r="AN831777" s="19"/>
      <c r="AO831777" s="19"/>
      <c r="AP831777"/>
    </row>
    <row r="831778" spans="1:42" s="116" customFormat="1" x14ac:dyDescent="0.3">
      <c r="A831778"/>
      <c r="B831778"/>
      <c r="C831778"/>
      <c r="D831778"/>
      <c r="E831778"/>
      <c r="F831778"/>
      <c r="G831778"/>
      <c r="H831778"/>
      <c r="I831778"/>
      <c r="J831778"/>
      <c r="K831778"/>
      <c r="L831778"/>
      <c r="M831778" s="115"/>
      <c r="N831778" s="115"/>
      <c r="O831778"/>
      <c r="P831778"/>
      <c r="Q831778"/>
      <c r="R831778" s="19"/>
      <c r="S831778" s="19"/>
      <c r="T831778"/>
      <c r="U831778" s="113"/>
      <c r="V831778" s="19"/>
      <c r="W831778" s="19"/>
      <c r="X831778" s="19"/>
      <c r="Y831778" s="19"/>
      <c r="Z831778" s="19"/>
      <c r="AA831778" s="19"/>
      <c r="AB831778" s="19"/>
      <c r="AC831778" s="19"/>
      <c r="AD831778" s="19"/>
      <c r="AE831778" s="19"/>
      <c r="AF831778" s="19"/>
      <c r="AG831778" s="19"/>
      <c r="AH831778" s="19"/>
      <c r="AI831778" s="19"/>
      <c r="AJ831778" s="19"/>
      <c r="AK831778" s="19"/>
      <c r="AL831778" s="19"/>
      <c r="AM831778" s="19"/>
      <c r="AN831778" s="19"/>
      <c r="AO831778" s="19"/>
      <c r="AP831778"/>
    </row>
    <row r="831779" spans="1:42" s="116" customFormat="1" x14ac:dyDescent="0.3">
      <c r="A831779"/>
      <c r="B831779"/>
      <c r="C831779"/>
      <c r="D831779"/>
      <c r="E831779"/>
      <c r="F831779"/>
      <c r="G831779"/>
      <c r="H831779"/>
      <c r="I831779"/>
      <c r="J831779"/>
      <c r="K831779"/>
      <c r="L831779"/>
      <c r="M831779" s="115"/>
      <c r="N831779" s="115"/>
      <c r="O831779"/>
      <c r="P831779"/>
      <c r="Q831779"/>
      <c r="R831779" s="19"/>
      <c r="S831779" s="19"/>
      <c r="T831779"/>
      <c r="U831779" s="113"/>
      <c r="V831779" s="19"/>
      <c r="W831779" s="19"/>
      <c r="X831779" s="19"/>
      <c r="Y831779" s="19"/>
      <c r="Z831779" s="19"/>
      <c r="AA831779" s="19"/>
      <c r="AB831779" s="19"/>
      <c r="AC831779" s="19"/>
      <c r="AD831779" s="19"/>
      <c r="AE831779" s="19"/>
      <c r="AF831779" s="19"/>
      <c r="AG831779" s="19"/>
      <c r="AH831779" s="19"/>
      <c r="AI831779" s="19"/>
      <c r="AJ831779" s="19"/>
      <c r="AK831779" s="19"/>
      <c r="AL831779" s="19"/>
      <c r="AM831779" s="19"/>
      <c r="AN831779" s="19"/>
      <c r="AO831779" s="19"/>
      <c r="AP831779"/>
    </row>
    <row r="831780" spans="1:42" s="116" customFormat="1" x14ac:dyDescent="0.3">
      <c r="A831780"/>
      <c r="B831780"/>
      <c r="C831780"/>
      <c r="D831780"/>
      <c r="E831780"/>
      <c r="F831780"/>
      <c r="G831780"/>
      <c r="H831780"/>
      <c r="I831780"/>
      <c r="J831780"/>
      <c r="K831780"/>
      <c r="L831780"/>
      <c r="M831780" s="115"/>
      <c r="N831780" s="115"/>
      <c r="O831780"/>
      <c r="P831780"/>
      <c r="Q831780"/>
      <c r="R831780" s="19"/>
      <c r="S831780" s="19"/>
      <c r="T831780"/>
      <c r="U831780" s="113"/>
      <c r="V831780" s="19"/>
      <c r="W831780" s="19"/>
      <c r="X831780" s="19"/>
      <c r="Y831780" s="19"/>
      <c r="Z831780" s="19"/>
      <c r="AA831780" s="19"/>
      <c r="AB831780" s="19"/>
      <c r="AC831780" s="19"/>
      <c r="AD831780" s="19"/>
      <c r="AE831780" s="19"/>
      <c r="AF831780" s="19"/>
      <c r="AG831780" s="19"/>
      <c r="AH831780" s="19"/>
      <c r="AI831780" s="19"/>
      <c r="AJ831780" s="19"/>
      <c r="AK831780" s="19"/>
      <c r="AL831780" s="19"/>
      <c r="AM831780" s="19"/>
      <c r="AN831780" s="19"/>
      <c r="AO831780" s="19"/>
      <c r="AP831780"/>
    </row>
    <row r="831781" spans="1:42" s="116" customFormat="1" x14ac:dyDescent="0.3">
      <c r="A831781"/>
      <c r="B831781"/>
      <c r="C831781"/>
      <c r="D831781"/>
      <c r="E831781"/>
      <c r="F831781"/>
      <c r="G831781"/>
      <c r="H831781"/>
      <c r="I831781"/>
      <c r="J831781"/>
      <c r="K831781"/>
      <c r="L831781"/>
      <c r="M831781" s="115"/>
      <c r="N831781" s="115"/>
      <c r="O831781"/>
      <c r="P831781"/>
      <c r="Q831781"/>
      <c r="R831781" s="19"/>
      <c r="S831781" s="19"/>
      <c r="T831781"/>
      <c r="U831781" s="113"/>
      <c r="V831781" s="19"/>
      <c r="W831781" s="19"/>
      <c r="X831781" s="19"/>
      <c r="Y831781" s="19"/>
      <c r="Z831781" s="19"/>
      <c r="AA831781" s="19"/>
      <c r="AB831781" s="19"/>
      <c r="AC831781" s="19"/>
      <c r="AD831781" s="19"/>
      <c r="AE831781" s="19"/>
      <c r="AF831781" s="19"/>
      <c r="AG831781" s="19"/>
      <c r="AH831781" s="19"/>
      <c r="AI831781" s="19"/>
      <c r="AJ831781" s="19"/>
      <c r="AK831781" s="19"/>
      <c r="AL831781" s="19"/>
      <c r="AM831781" s="19"/>
      <c r="AN831781" s="19"/>
      <c r="AO831781" s="19"/>
      <c r="AP831781"/>
    </row>
    <row r="831782" spans="1:42" s="116" customFormat="1" x14ac:dyDescent="0.3">
      <c r="A831782"/>
      <c r="B831782"/>
      <c r="C831782"/>
      <c r="D831782"/>
      <c r="E831782"/>
      <c r="F831782"/>
      <c r="G831782"/>
      <c r="H831782"/>
      <c r="I831782"/>
      <c r="J831782"/>
      <c r="K831782"/>
      <c r="L831782"/>
      <c r="M831782" s="115"/>
      <c r="N831782" s="115"/>
      <c r="O831782"/>
      <c r="P831782"/>
      <c r="Q831782"/>
      <c r="R831782" s="19"/>
      <c r="S831782" s="19"/>
      <c r="T831782"/>
      <c r="U831782" s="113"/>
      <c r="V831782" s="19"/>
      <c r="W831782" s="19"/>
      <c r="X831782" s="19"/>
      <c r="Y831782" s="19"/>
      <c r="Z831782" s="19"/>
      <c r="AA831782" s="19"/>
      <c r="AB831782" s="19"/>
      <c r="AC831782" s="19"/>
      <c r="AD831782" s="19"/>
      <c r="AE831782" s="19"/>
      <c r="AF831782" s="19"/>
      <c r="AG831782" s="19"/>
      <c r="AH831782" s="19"/>
      <c r="AI831782" s="19"/>
      <c r="AJ831782" s="19"/>
      <c r="AK831782" s="19"/>
      <c r="AL831782" s="19"/>
      <c r="AM831782" s="19"/>
      <c r="AN831782" s="19"/>
      <c r="AO831782" s="19"/>
      <c r="AP831782"/>
    </row>
    <row r="831783" spans="1:42" s="116" customFormat="1" x14ac:dyDescent="0.3">
      <c r="A831783"/>
      <c r="B831783"/>
      <c r="C831783"/>
      <c r="D831783"/>
      <c r="E831783"/>
      <c r="F831783"/>
      <c r="G831783"/>
      <c r="H831783"/>
      <c r="I831783"/>
      <c r="J831783"/>
      <c r="K831783"/>
      <c r="L831783"/>
      <c r="M831783" s="115"/>
      <c r="N831783" s="115"/>
      <c r="O831783"/>
      <c r="P831783"/>
      <c r="Q831783"/>
      <c r="R831783" s="19"/>
      <c r="S831783" s="19"/>
      <c r="T831783"/>
      <c r="U831783" s="113"/>
      <c r="V831783" s="19"/>
      <c r="W831783" s="19"/>
      <c r="X831783" s="19"/>
      <c r="Y831783" s="19"/>
      <c r="Z831783" s="19"/>
      <c r="AA831783" s="19"/>
      <c r="AB831783" s="19"/>
      <c r="AC831783" s="19"/>
      <c r="AD831783" s="19"/>
      <c r="AE831783" s="19"/>
      <c r="AF831783" s="19"/>
      <c r="AG831783" s="19"/>
      <c r="AH831783" s="19"/>
      <c r="AI831783" s="19"/>
      <c r="AJ831783" s="19"/>
      <c r="AK831783" s="19"/>
      <c r="AL831783" s="19"/>
      <c r="AM831783" s="19"/>
      <c r="AN831783" s="19"/>
      <c r="AO831783" s="19"/>
      <c r="AP831783"/>
    </row>
    <row r="831784" spans="1:42" s="116" customFormat="1" x14ac:dyDescent="0.3">
      <c r="A831784"/>
      <c r="B831784"/>
      <c r="C831784"/>
      <c r="D831784"/>
      <c r="E831784"/>
      <c r="F831784"/>
      <c r="G831784"/>
      <c r="H831784"/>
      <c r="I831784"/>
      <c r="J831784"/>
      <c r="K831784"/>
      <c r="L831784"/>
      <c r="M831784" s="115"/>
      <c r="N831784" s="115"/>
      <c r="O831784"/>
      <c r="P831784"/>
      <c r="Q831784"/>
      <c r="R831784" s="19"/>
      <c r="S831784" s="19"/>
      <c r="T831784"/>
      <c r="U831784" s="113"/>
      <c r="V831784" s="19"/>
      <c r="W831784" s="19"/>
      <c r="X831784" s="19"/>
      <c r="Y831784" s="19"/>
      <c r="Z831784" s="19"/>
      <c r="AA831784" s="19"/>
      <c r="AB831784" s="19"/>
      <c r="AC831784" s="19"/>
      <c r="AD831784" s="19"/>
      <c r="AE831784" s="19"/>
      <c r="AF831784" s="19"/>
      <c r="AG831784" s="19"/>
      <c r="AH831784" s="19"/>
      <c r="AI831784" s="19"/>
      <c r="AJ831784" s="19"/>
      <c r="AK831784" s="19"/>
      <c r="AL831784" s="19"/>
      <c r="AM831784" s="19"/>
      <c r="AN831784" s="19"/>
      <c r="AO831784" s="19"/>
      <c r="AP831784"/>
    </row>
    <row r="831785" spans="1:42" s="116" customFormat="1" x14ac:dyDescent="0.3">
      <c r="A831785"/>
      <c r="B831785"/>
      <c r="C831785"/>
      <c r="D831785"/>
      <c r="E831785"/>
      <c r="F831785"/>
      <c r="G831785"/>
      <c r="H831785"/>
      <c r="I831785"/>
      <c r="J831785"/>
      <c r="K831785"/>
      <c r="L831785"/>
      <c r="M831785" s="115"/>
      <c r="N831785" s="115"/>
      <c r="O831785"/>
      <c r="P831785"/>
      <c r="Q831785"/>
      <c r="R831785" s="19"/>
      <c r="S831785" s="19"/>
      <c r="T831785"/>
      <c r="U831785" s="113"/>
      <c r="V831785" s="19"/>
      <c r="W831785" s="19"/>
      <c r="X831785" s="19"/>
      <c r="Y831785" s="19"/>
      <c r="Z831785" s="19"/>
      <c r="AA831785" s="19"/>
      <c r="AB831785" s="19"/>
      <c r="AC831785" s="19"/>
      <c r="AD831785" s="19"/>
      <c r="AE831785" s="19"/>
      <c r="AF831785" s="19"/>
      <c r="AG831785" s="19"/>
      <c r="AH831785" s="19"/>
      <c r="AI831785" s="19"/>
      <c r="AJ831785" s="19"/>
      <c r="AK831785" s="19"/>
      <c r="AL831785" s="19"/>
      <c r="AM831785" s="19"/>
      <c r="AN831785" s="19"/>
      <c r="AO831785" s="19"/>
      <c r="AP831785"/>
    </row>
    <row r="831786" spans="1:42" s="116" customFormat="1" x14ac:dyDescent="0.3">
      <c r="A831786"/>
      <c r="B831786"/>
      <c r="C831786"/>
      <c r="D831786"/>
      <c r="E831786"/>
      <c r="F831786"/>
      <c r="G831786"/>
      <c r="H831786"/>
      <c r="I831786"/>
      <c r="J831786"/>
      <c r="K831786"/>
      <c r="L831786"/>
      <c r="M831786" s="115"/>
      <c r="N831786" s="115"/>
      <c r="O831786"/>
      <c r="P831786"/>
      <c r="Q831786"/>
      <c r="R831786" s="19"/>
      <c r="S831786" s="19"/>
      <c r="T831786"/>
      <c r="U831786" s="113"/>
      <c r="V831786" s="19"/>
      <c r="W831786" s="19"/>
      <c r="X831786" s="19"/>
      <c r="Y831786" s="19"/>
      <c r="Z831786" s="19"/>
      <c r="AA831786" s="19"/>
      <c r="AB831786" s="19"/>
      <c r="AC831786" s="19"/>
      <c r="AD831786" s="19"/>
      <c r="AE831786" s="19"/>
      <c r="AF831786" s="19"/>
      <c r="AG831786" s="19"/>
      <c r="AH831786" s="19"/>
      <c r="AI831786" s="19"/>
      <c r="AJ831786" s="19"/>
      <c r="AK831786" s="19"/>
      <c r="AL831786" s="19"/>
      <c r="AM831786" s="19"/>
      <c r="AN831786" s="19"/>
      <c r="AO831786" s="19"/>
      <c r="AP831786"/>
    </row>
    <row r="831787" spans="1:42" s="116" customFormat="1" x14ac:dyDescent="0.3">
      <c r="A831787"/>
      <c r="B831787"/>
      <c r="C831787"/>
      <c r="D831787"/>
      <c r="E831787"/>
      <c r="F831787"/>
      <c r="G831787"/>
      <c r="H831787"/>
      <c r="I831787"/>
      <c r="J831787"/>
      <c r="K831787"/>
      <c r="L831787"/>
      <c r="M831787" s="115"/>
      <c r="N831787" s="115"/>
      <c r="O831787"/>
      <c r="P831787"/>
      <c r="Q831787"/>
      <c r="R831787" s="19"/>
      <c r="S831787" s="19"/>
      <c r="T831787"/>
      <c r="U831787" s="113"/>
      <c r="V831787" s="19"/>
      <c r="W831787" s="19"/>
      <c r="X831787" s="19"/>
      <c r="Y831787" s="19"/>
      <c r="Z831787" s="19"/>
      <c r="AA831787" s="19"/>
      <c r="AB831787" s="19"/>
      <c r="AC831787" s="19"/>
      <c r="AD831787" s="19"/>
      <c r="AE831787" s="19"/>
      <c r="AF831787" s="19"/>
      <c r="AG831787" s="19"/>
      <c r="AH831787" s="19"/>
      <c r="AI831787" s="19"/>
      <c r="AJ831787" s="19"/>
      <c r="AK831787" s="19"/>
      <c r="AL831787" s="19"/>
      <c r="AM831787" s="19"/>
      <c r="AN831787" s="19"/>
      <c r="AO831787" s="19"/>
      <c r="AP831787"/>
    </row>
    <row r="831788" spans="1:42" s="116" customFormat="1" x14ac:dyDescent="0.3">
      <c r="A831788"/>
      <c r="B831788"/>
      <c r="C831788"/>
      <c r="D831788"/>
      <c r="E831788"/>
      <c r="F831788"/>
      <c r="G831788"/>
      <c r="H831788"/>
      <c r="I831788"/>
      <c r="J831788"/>
      <c r="K831788"/>
      <c r="L831788"/>
      <c r="M831788" s="115"/>
      <c r="N831788" s="115"/>
      <c r="O831788"/>
      <c r="P831788"/>
      <c r="Q831788"/>
      <c r="R831788" s="19"/>
      <c r="S831788" s="19"/>
      <c r="T831788"/>
      <c r="U831788" s="113"/>
      <c r="V831788" s="19"/>
      <c r="W831788" s="19"/>
      <c r="X831788" s="19"/>
      <c r="Y831788" s="19"/>
      <c r="Z831788" s="19"/>
      <c r="AA831788" s="19"/>
      <c r="AB831788" s="19"/>
      <c r="AC831788" s="19"/>
      <c r="AD831788" s="19"/>
      <c r="AE831788" s="19"/>
      <c r="AF831788" s="19"/>
      <c r="AG831788" s="19"/>
      <c r="AH831788" s="19"/>
      <c r="AI831788" s="19"/>
      <c r="AJ831788" s="19"/>
      <c r="AK831788" s="19"/>
      <c r="AL831788" s="19"/>
      <c r="AM831788" s="19"/>
      <c r="AN831788" s="19"/>
      <c r="AO831788" s="19"/>
      <c r="AP831788"/>
    </row>
    <row r="831789" spans="1:42" s="116" customFormat="1" x14ac:dyDescent="0.3">
      <c r="A831789"/>
      <c r="B831789"/>
      <c r="C831789"/>
      <c r="D831789"/>
      <c r="E831789"/>
      <c r="F831789"/>
      <c r="G831789"/>
      <c r="H831789"/>
      <c r="I831789"/>
      <c r="J831789"/>
      <c r="K831789"/>
      <c r="L831789"/>
      <c r="M831789" s="115"/>
      <c r="N831789" s="115"/>
      <c r="O831789"/>
      <c r="P831789"/>
      <c r="Q831789"/>
      <c r="R831789" s="19"/>
      <c r="S831789" s="19"/>
      <c r="T831789"/>
      <c r="U831789" s="113"/>
      <c r="V831789" s="19"/>
      <c r="W831789" s="19"/>
      <c r="X831789" s="19"/>
      <c r="Y831789" s="19"/>
      <c r="Z831789" s="19"/>
      <c r="AA831789" s="19"/>
      <c r="AB831789" s="19"/>
      <c r="AC831789" s="19"/>
      <c r="AD831789" s="19"/>
      <c r="AE831789" s="19"/>
      <c r="AF831789" s="19"/>
      <c r="AG831789" s="19"/>
      <c r="AH831789" s="19"/>
      <c r="AI831789" s="19"/>
      <c r="AJ831789" s="19"/>
      <c r="AK831789" s="19"/>
      <c r="AL831789" s="19"/>
      <c r="AM831789" s="19"/>
      <c r="AN831789" s="19"/>
      <c r="AO831789" s="19"/>
      <c r="AP831789"/>
    </row>
    <row r="831790" spans="1:42" s="116" customFormat="1" x14ac:dyDescent="0.3">
      <c r="A831790"/>
      <c r="B831790"/>
      <c r="C831790"/>
      <c r="D831790"/>
      <c r="E831790"/>
      <c r="F831790"/>
      <c r="G831790"/>
      <c r="H831790"/>
      <c r="I831790"/>
      <c r="J831790"/>
      <c r="K831790"/>
      <c r="L831790"/>
      <c r="M831790" s="115"/>
      <c r="N831790" s="115"/>
      <c r="O831790"/>
      <c r="P831790"/>
      <c r="Q831790"/>
      <c r="R831790" s="19"/>
      <c r="S831790" s="19"/>
      <c r="T831790"/>
      <c r="U831790" s="113"/>
      <c r="V831790" s="19"/>
      <c r="W831790" s="19"/>
      <c r="X831790" s="19"/>
      <c r="Y831790" s="19"/>
      <c r="Z831790" s="19"/>
      <c r="AA831790" s="19"/>
      <c r="AB831790" s="19"/>
      <c r="AC831790" s="19"/>
      <c r="AD831790" s="19"/>
      <c r="AE831790" s="19"/>
      <c r="AF831790" s="19"/>
      <c r="AG831790" s="19"/>
      <c r="AH831790" s="19"/>
      <c r="AI831790" s="19"/>
      <c r="AJ831790" s="19"/>
      <c r="AK831790" s="19"/>
      <c r="AL831790" s="19"/>
      <c r="AM831790" s="19"/>
      <c r="AN831790" s="19"/>
      <c r="AO831790" s="19"/>
      <c r="AP831790"/>
    </row>
    <row r="831791" spans="1:42" s="116" customFormat="1" x14ac:dyDescent="0.3">
      <c r="A831791"/>
      <c r="B831791"/>
      <c r="C831791"/>
      <c r="D831791"/>
      <c r="E831791"/>
      <c r="F831791"/>
      <c r="G831791"/>
      <c r="H831791"/>
      <c r="I831791"/>
      <c r="J831791"/>
      <c r="K831791"/>
      <c r="L831791"/>
      <c r="M831791" s="115"/>
      <c r="N831791" s="115"/>
      <c r="O831791"/>
      <c r="P831791"/>
      <c r="Q831791"/>
      <c r="R831791" s="19"/>
      <c r="S831791" s="19"/>
      <c r="T831791"/>
      <c r="U831791" s="113"/>
      <c r="V831791" s="19"/>
      <c r="W831791" s="19"/>
      <c r="X831791" s="19"/>
      <c r="Y831791" s="19"/>
      <c r="Z831791" s="19"/>
      <c r="AA831791" s="19"/>
      <c r="AB831791" s="19"/>
      <c r="AC831791" s="19"/>
      <c r="AD831791" s="19"/>
      <c r="AE831791" s="19"/>
      <c r="AF831791" s="19"/>
      <c r="AG831791" s="19"/>
      <c r="AH831791" s="19"/>
      <c r="AI831791" s="19"/>
      <c r="AJ831791" s="19"/>
      <c r="AK831791" s="19"/>
      <c r="AL831791" s="19"/>
      <c r="AM831791" s="19"/>
      <c r="AN831791" s="19"/>
      <c r="AO831791" s="19"/>
      <c r="AP831791"/>
    </row>
    <row r="831792" spans="1:42" s="116" customFormat="1" x14ac:dyDescent="0.3">
      <c r="A831792"/>
      <c r="B831792"/>
      <c r="C831792"/>
      <c r="D831792"/>
      <c r="E831792"/>
      <c r="F831792"/>
      <c r="G831792"/>
      <c r="H831792"/>
      <c r="I831792"/>
      <c r="J831792"/>
      <c r="K831792"/>
      <c r="L831792"/>
      <c r="M831792" s="115"/>
      <c r="N831792" s="115"/>
      <c r="O831792"/>
      <c r="P831792"/>
      <c r="Q831792"/>
      <c r="R831792" s="19"/>
      <c r="S831792" s="19"/>
      <c r="T831792"/>
      <c r="U831792" s="113"/>
      <c r="V831792" s="19"/>
      <c r="W831792" s="19"/>
      <c r="X831792" s="19"/>
      <c r="Y831792" s="19"/>
      <c r="Z831792" s="19"/>
      <c r="AA831792" s="19"/>
      <c r="AB831792" s="19"/>
      <c r="AC831792" s="19"/>
      <c r="AD831792" s="19"/>
      <c r="AE831792" s="19"/>
      <c r="AF831792" s="19"/>
      <c r="AG831792" s="19"/>
      <c r="AH831792" s="19"/>
      <c r="AI831792" s="19"/>
      <c r="AJ831792" s="19"/>
      <c r="AK831792" s="19"/>
      <c r="AL831792" s="19"/>
      <c r="AM831792" s="19"/>
      <c r="AN831792" s="19"/>
      <c r="AO831792" s="19"/>
      <c r="AP831792"/>
    </row>
    <row r="831793" spans="1:42" s="116" customFormat="1" x14ac:dyDescent="0.3">
      <c r="A831793"/>
      <c r="B831793"/>
      <c r="C831793"/>
      <c r="D831793"/>
      <c r="E831793"/>
      <c r="F831793"/>
      <c r="G831793"/>
      <c r="H831793"/>
      <c r="I831793"/>
      <c r="J831793"/>
      <c r="K831793"/>
      <c r="L831793"/>
      <c r="M831793" s="115"/>
      <c r="N831793" s="115"/>
      <c r="O831793"/>
      <c r="P831793"/>
      <c r="Q831793"/>
      <c r="R831793" s="19"/>
      <c r="S831793" s="19"/>
      <c r="T831793"/>
      <c r="U831793" s="113"/>
      <c r="V831793" s="19"/>
      <c r="W831793" s="19"/>
      <c r="X831793" s="19"/>
      <c r="Y831793" s="19"/>
      <c r="Z831793" s="19"/>
      <c r="AA831793" s="19"/>
      <c r="AB831793" s="19"/>
      <c r="AC831793" s="19"/>
      <c r="AD831793" s="19"/>
      <c r="AE831793" s="19"/>
      <c r="AF831793" s="19"/>
      <c r="AG831793" s="19"/>
      <c r="AH831793" s="19"/>
      <c r="AI831793" s="19"/>
      <c r="AJ831793" s="19"/>
      <c r="AK831793" s="19"/>
      <c r="AL831793" s="19"/>
      <c r="AM831793" s="19"/>
      <c r="AN831793" s="19"/>
      <c r="AO831793" s="19"/>
      <c r="AP831793"/>
    </row>
    <row r="831794" spans="1:42" s="116" customFormat="1" x14ac:dyDescent="0.3">
      <c r="A831794"/>
      <c r="B831794"/>
      <c r="C831794"/>
      <c r="D831794"/>
      <c r="E831794"/>
      <c r="F831794"/>
      <c r="G831794"/>
      <c r="H831794"/>
      <c r="I831794"/>
      <c r="J831794"/>
      <c r="K831794"/>
      <c r="L831794"/>
      <c r="M831794" s="115"/>
      <c r="N831794" s="115"/>
      <c r="O831794"/>
      <c r="P831794"/>
      <c r="Q831794"/>
      <c r="R831794" s="19"/>
      <c r="S831794" s="19"/>
      <c r="T831794"/>
      <c r="U831794" s="113"/>
      <c r="V831794" s="19"/>
      <c r="W831794" s="19"/>
      <c r="X831794" s="19"/>
      <c r="Y831794" s="19"/>
      <c r="Z831794" s="19"/>
      <c r="AA831794" s="19"/>
      <c r="AB831794" s="19"/>
      <c r="AC831794" s="19"/>
      <c r="AD831794" s="19"/>
      <c r="AE831794" s="19"/>
      <c r="AF831794" s="19"/>
      <c r="AG831794" s="19"/>
      <c r="AH831794" s="19"/>
      <c r="AI831794" s="19"/>
      <c r="AJ831794" s="19"/>
      <c r="AK831794" s="19"/>
      <c r="AL831794" s="19"/>
      <c r="AM831794" s="19"/>
      <c r="AN831794" s="19"/>
      <c r="AO831794" s="19"/>
      <c r="AP831794"/>
    </row>
    <row r="831795" spans="1:42" s="116" customFormat="1" x14ac:dyDescent="0.3">
      <c r="A831795"/>
      <c r="B831795"/>
      <c r="C831795"/>
      <c r="D831795"/>
      <c r="E831795"/>
      <c r="F831795"/>
      <c r="G831795"/>
      <c r="H831795"/>
      <c r="I831795"/>
      <c r="J831795"/>
      <c r="K831795"/>
      <c r="L831795"/>
      <c r="M831795" s="115"/>
      <c r="N831795" s="115"/>
      <c r="O831795"/>
      <c r="P831795"/>
      <c r="Q831795"/>
      <c r="R831795" s="19"/>
      <c r="S831795" s="19"/>
      <c r="T831795"/>
      <c r="U831795" s="113"/>
      <c r="V831795" s="19"/>
      <c r="W831795" s="19"/>
      <c r="X831795" s="19"/>
      <c r="Y831795" s="19"/>
      <c r="Z831795" s="19"/>
      <c r="AA831795" s="19"/>
      <c r="AB831795" s="19"/>
      <c r="AC831795" s="19"/>
      <c r="AD831795" s="19"/>
      <c r="AE831795" s="19"/>
      <c r="AF831795" s="19"/>
      <c r="AG831795" s="19"/>
      <c r="AH831795" s="19"/>
      <c r="AI831795" s="19"/>
      <c r="AJ831795" s="19"/>
      <c r="AK831795" s="19"/>
      <c r="AL831795" s="19"/>
      <c r="AM831795" s="19"/>
      <c r="AN831795" s="19"/>
      <c r="AO831795" s="19"/>
      <c r="AP831795"/>
    </row>
    <row r="831796" spans="1:42" s="116" customFormat="1" x14ac:dyDescent="0.3">
      <c r="A831796"/>
      <c r="B831796"/>
      <c r="C831796"/>
      <c r="D831796"/>
      <c r="E831796"/>
      <c r="F831796"/>
      <c r="G831796"/>
      <c r="H831796"/>
      <c r="I831796"/>
      <c r="J831796"/>
      <c r="K831796"/>
      <c r="L831796"/>
      <c r="M831796" s="115"/>
      <c r="N831796" s="115"/>
      <c r="O831796"/>
      <c r="P831796"/>
      <c r="Q831796"/>
      <c r="R831796" s="19"/>
      <c r="S831796" s="19"/>
      <c r="T831796"/>
      <c r="U831796" s="113"/>
      <c r="V831796" s="19"/>
      <c r="W831796" s="19"/>
      <c r="X831796" s="19"/>
      <c r="Y831796" s="19"/>
      <c r="Z831796" s="19"/>
      <c r="AA831796" s="19"/>
      <c r="AB831796" s="19"/>
      <c r="AC831796" s="19"/>
      <c r="AD831796" s="19"/>
      <c r="AE831796" s="19"/>
      <c r="AF831796" s="19"/>
      <c r="AG831796" s="19"/>
      <c r="AH831796" s="19"/>
      <c r="AI831796" s="19"/>
      <c r="AJ831796" s="19"/>
      <c r="AK831796" s="19"/>
      <c r="AL831796" s="19"/>
      <c r="AM831796" s="19"/>
      <c r="AN831796" s="19"/>
      <c r="AO831796" s="19"/>
      <c r="AP831796"/>
    </row>
    <row r="831797" spans="1:42" s="116" customFormat="1" x14ac:dyDescent="0.3">
      <c r="A831797"/>
      <c r="B831797"/>
      <c r="C831797"/>
      <c r="D831797"/>
      <c r="E831797"/>
      <c r="F831797"/>
      <c r="G831797"/>
      <c r="H831797"/>
      <c r="I831797"/>
      <c r="J831797"/>
      <c r="K831797"/>
      <c r="L831797"/>
      <c r="M831797" s="115"/>
      <c r="N831797" s="115"/>
      <c r="O831797"/>
      <c r="P831797"/>
      <c r="Q831797"/>
      <c r="R831797" s="19"/>
      <c r="S831797" s="19"/>
      <c r="T831797"/>
      <c r="U831797" s="113"/>
      <c r="V831797" s="19"/>
      <c r="W831797" s="19"/>
      <c r="X831797" s="19"/>
      <c r="Y831797" s="19"/>
      <c r="Z831797" s="19"/>
      <c r="AA831797" s="19"/>
      <c r="AB831797" s="19"/>
      <c r="AC831797" s="19"/>
      <c r="AD831797" s="19"/>
      <c r="AE831797" s="19"/>
      <c r="AF831797" s="19"/>
      <c r="AG831797" s="19"/>
      <c r="AH831797" s="19"/>
      <c r="AI831797" s="19"/>
      <c r="AJ831797" s="19"/>
      <c r="AK831797" s="19"/>
      <c r="AL831797" s="19"/>
      <c r="AM831797" s="19"/>
      <c r="AN831797" s="19"/>
      <c r="AO831797" s="19"/>
      <c r="AP831797"/>
    </row>
    <row r="831798" spans="1:42" s="116" customFormat="1" x14ac:dyDescent="0.3">
      <c r="A831798"/>
      <c r="B831798"/>
      <c r="C831798"/>
      <c r="D831798"/>
      <c r="E831798"/>
      <c r="F831798"/>
      <c r="G831798"/>
      <c r="H831798"/>
      <c r="I831798"/>
      <c r="J831798"/>
      <c r="K831798"/>
      <c r="L831798"/>
      <c r="M831798" s="115"/>
      <c r="N831798" s="115"/>
      <c r="O831798"/>
      <c r="P831798"/>
      <c r="Q831798"/>
      <c r="R831798" s="19"/>
      <c r="S831798" s="19"/>
      <c r="T831798"/>
      <c r="U831798" s="113"/>
      <c r="V831798" s="19"/>
      <c r="W831798" s="19"/>
      <c r="X831798" s="19"/>
      <c r="Y831798" s="19"/>
      <c r="Z831798" s="19"/>
      <c r="AA831798" s="19"/>
      <c r="AB831798" s="19"/>
      <c r="AC831798" s="19"/>
      <c r="AD831798" s="19"/>
      <c r="AE831798" s="19"/>
      <c r="AF831798" s="19"/>
      <c r="AG831798" s="19"/>
      <c r="AH831798" s="19"/>
      <c r="AI831798" s="19"/>
      <c r="AJ831798" s="19"/>
      <c r="AK831798" s="19"/>
      <c r="AL831798" s="19"/>
      <c r="AM831798" s="19"/>
      <c r="AN831798" s="19"/>
      <c r="AO831798" s="19"/>
      <c r="AP831798"/>
    </row>
    <row r="831799" spans="1:42" s="116" customFormat="1" x14ac:dyDescent="0.3">
      <c r="A831799"/>
      <c r="B831799"/>
      <c r="C831799"/>
      <c r="D831799"/>
      <c r="E831799"/>
      <c r="F831799"/>
      <c r="G831799"/>
      <c r="H831799"/>
      <c r="I831799"/>
      <c r="J831799"/>
      <c r="K831799"/>
      <c r="L831799"/>
      <c r="M831799" s="115"/>
      <c r="N831799" s="115"/>
      <c r="O831799"/>
      <c r="P831799"/>
      <c r="Q831799"/>
      <c r="R831799" s="19"/>
      <c r="S831799" s="19"/>
      <c r="T831799"/>
      <c r="U831799" s="113"/>
      <c r="V831799" s="19"/>
      <c r="W831799" s="19"/>
      <c r="X831799" s="19"/>
      <c r="Y831799" s="19"/>
      <c r="Z831799" s="19"/>
      <c r="AA831799" s="19"/>
      <c r="AB831799" s="19"/>
      <c r="AC831799" s="19"/>
      <c r="AD831799" s="19"/>
      <c r="AE831799" s="19"/>
      <c r="AF831799" s="19"/>
      <c r="AG831799" s="19"/>
      <c r="AH831799" s="19"/>
      <c r="AI831799" s="19"/>
      <c r="AJ831799" s="19"/>
      <c r="AK831799" s="19"/>
      <c r="AL831799" s="19"/>
      <c r="AM831799" s="19"/>
      <c r="AN831799" s="19"/>
      <c r="AO831799" s="19"/>
      <c r="AP831799"/>
    </row>
    <row r="831800" spans="1:42" s="116" customFormat="1" x14ac:dyDescent="0.3">
      <c r="A831800"/>
      <c r="B831800"/>
      <c r="C831800"/>
      <c r="D831800"/>
      <c r="E831800"/>
      <c r="F831800"/>
      <c r="G831800"/>
      <c r="H831800"/>
      <c r="I831800"/>
      <c r="J831800"/>
      <c r="K831800"/>
      <c r="L831800"/>
      <c r="M831800" s="115"/>
      <c r="N831800" s="115"/>
      <c r="O831800"/>
      <c r="P831800"/>
      <c r="Q831800"/>
      <c r="R831800" s="19"/>
      <c r="S831800" s="19"/>
      <c r="T831800"/>
      <c r="U831800" s="113"/>
      <c r="V831800" s="19"/>
      <c r="W831800" s="19"/>
      <c r="X831800" s="19"/>
      <c r="Y831800" s="19"/>
      <c r="Z831800" s="19"/>
      <c r="AA831800" s="19"/>
      <c r="AB831800" s="19"/>
      <c r="AC831800" s="19"/>
      <c r="AD831800" s="19"/>
      <c r="AE831800" s="19"/>
      <c r="AF831800" s="19"/>
      <c r="AG831800" s="19"/>
      <c r="AH831800" s="19"/>
      <c r="AI831800" s="19"/>
      <c r="AJ831800" s="19"/>
      <c r="AK831800" s="19"/>
      <c r="AL831800" s="19"/>
      <c r="AM831800" s="19"/>
      <c r="AN831800" s="19"/>
      <c r="AO831800" s="19"/>
      <c r="AP831800"/>
    </row>
    <row r="831801" spans="1:42" s="116" customFormat="1" x14ac:dyDescent="0.3">
      <c r="A831801"/>
      <c r="B831801"/>
      <c r="C831801"/>
      <c r="D831801"/>
      <c r="E831801"/>
      <c r="F831801"/>
      <c r="G831801"/>
      <c r="H831801"/>
      <c r="I831801"/>
      <c r="J831801"/>
      <c r="K831801"/>
      <c r="L831801"/>
      <c r="M831801" s="115"/>
      <c r="N831801" s="115"/>
      <c r="O831801"/>
      <c r="P831801"/>
      <c r="Q831801"/>
      <c r="R831801" s="19"/>
      <c r="S831801" s="19"/>
      <c r="T831801"/>
      <c r="U831801" s="113"/>
      <c r="V831801" s="19"/>
      <c r="W831801" s="19"/>
      <c r="X831801" s="19"/>
      <c r="Y831801" s="19"/>
      <c r="Z831801" s="19"/>
      <c r="AA831801" s="19"/>
      <c r="AB831801" s="19"/>
      <c r="AC831801" s="19"/>
      <c r="AD831801" s="19"/>
      <c r="AE831801" s="19"/>
      <c r="AF831801" s="19"/>
      <c r="AG831801" s="19"/>
      <c r="AH831801" s="19"/>
      <c r="AI831801" s="19"/>
      <c r="AJ831801" s="19"/>
      <c r="AK831801" s="19"/>
      <c r="AL831801" s="19"/>
      <c r="AM831801" s="19"/>
      <c r="AN831801" s="19"/>
      <c r="AO831801" s="19"/>
      <c r="AP831801"/>
    </row>
    <row r="831802" spans="1:42" s="116" customFormat="1" x14ac:dyDescent="0.3">
      <c r="A831802"/>
      <c r="B831802"/>
      <c r="C831802"/>
      <c r="D831802"/>
      <c r="E831802"/>
      <c r="F831802"/>
      <c r="G831802"/>
      <c r="H831802"/>
      <c r="I831802"/>
      <c r="J831802"/>
      <c r="K831802"/>
      <c r="L831802"/>
      <c r="M831802" s="115"/>
      <c r="N831802" s="115"/>
      <c r="O831802"/>
      <c r="P831802"/>
      <c r="Q831802"/>
      <c r="R831802" s="19"/>
      <c r="S831802" s="19"/>
      <c r="T831802"/>
      <c r="U831802" s="113"/>
      <c r="V831802" s="19"/>
      <c r="W831802" s="19"/>
      <c r="X831802" s="19"/>
      <c r="Y831802" s="19"/>
      <c r="Z831802" s="19"/>
      <c r="AA831802" s="19"/>
      <c r="AB831802" s="19"/>
      <c r="AC831802" s="19"/>
      <c r="AD831802" s="19"/>
      <c r="AE831802" s="19"/>
      <c r="AF831802" s="19"/>
      <c r="AG831802" s="19"/>
      <c r="AH831802" s="19"/>
      <c r="AI831802" s="19"/>
      <c r="AJ831802" s="19"/>
      <c r="AK831802" s="19"/>
      <c r="AL831802" s="19"/>
      <c r="AM831802" s="19"/>
      <c r="AN831802" s="19"/>
      <c r="AO831802" s="19"/>
      <c r="AP831802"/>
    </row>
    <row r="831803" spans="1:42" s="116" customFormat="1" x14ac:dyDescent="0.3">
      <c r="A831803"/>
      <c r="B831803"/>
      <c r="C831803"/>
      <c r="D831803"/>
      <c r="E831803"/>
      <c r="F831803"/>
      <c r="G831803"/>
      <c r="H831803"/>
      <c r="I831803"/>
      <c r="J831803"/>
      <c r="K831803"/>
      <c r="L831803"/>
      <c r="M831803" s="115"/>
      <c r="N831803" s="115"/>
      <c r="O831803"/>
      <c r="P831803"/>
      <c r="Q831803"/>
      <c r="R831803" s="19"/>
      <c r="S831803" s="19"/>
      <c r="T831803"/>
      <c r="U831803" s="113"/>
      <c r="V831803" s="19"/>
      <c r="W831803" s="19"/>
      <c r="X831803" s="19"/>
      <c r="Y831803" s="19"/>
      <c r="Z831803" s="19"/>
      <c r="AA831803" s="19"/>
      <c r="AB831803" s="19"/>
      <c r="AC831803" s="19"/>
      <c r="AD831803" s="19"/>
      <c r="AE831803" s="19"/>
      <c r="AF831803" s="19"/>
      <c r="AG831803" s="19"/>
      <c r="AH831803" s="19"/>
      <c r="AI831803" s="19"/>
      <c r="AJ831803" s="19"/>
      <c r="AK831803" s="19"/>
      <c r="AL831803" s="19"/>
      <c r="AM831803" s="19"/>
      <c r="AN831803" s="19"/>
      <c r="AO831803" s="19"/>
      <c r="AP831803"/>
    </row>
    <row r="831804" spans="1:42" s="116" customFormat="1" x14ac:dyDescent="0.3">
      <c r="A831804"/>
      <c r="B831804"/>
      <c r="C831804"/>
      <c r="D831804"/>
      <c r="E831804"/>
      <c r="F831804"/>
      <c r="G831804"/>
      <c r="H831804"/>
      <c r="I831804"/>
      <c r="J831804"/>
      <c r="K831804"/>
      <c r="L831804"/>
      <c r="M831804" s="115"/>
      <c r="N831804" s="115"/>
      <c r="O831804"/>
      <c r="P831804"/>
      <c r="Q831804"/>
      <c r="R831804" s="19"/>
      <c r="S831804" s="19"/>
      <c r="T831804"/>
      <c r="U831804" s="113"/>
      <c r="V831804" s="19"/>
      <c r="W831804" s="19"/>
      <c r="X831804" s="19"/>
      <c r="Y831804" s="19"/>
      <c r="Z831804" s="19"/>
      <c r="AA831804" s="19"/>
      <c r="AB831804" s="19"/>
      <c r="AC831804" s="19"/>
      <c r="AD831804" s="19"/>
      <c r="AE831804" s="19"/>
      <c r="AF831804" s="19"/>
      <c r="AG831804" s="19"/>
      <c r="AH831804" s="19"/>
      <c r="AI831804" s="19"/>
      <c r="AJ831804" s="19"/>
      <c r="AK831804" s="19"/>
      <c r="AL831804" s="19"/>
      <c r="AM831804" s="19"/>
      <c r="AN831804" s="19"/>
      <c r="AO831804" s="19"/>
      <c r="AP831804"/>
    </row>
    <row r="831805" spans="1:42" s="116" customFormat="1" x14ac:dyDescent="0.3">
      <c r="A831805"/>
      <c r="B831805"/>
      <c r="C831805"/>
      <c r="D831805"/>
      <c r="E831805"/>
      <c r="F831805"/>
      <c r="G831805"/>
      <c r="H831805"/>
      <c r="I831805"/>
      <c r="J831805"/>
      <c r="K831805"/>
      <c r="L831805"/>
      <c r="M831805" s="115"/>
      <c r="N831805" s="115"/>
      <c r="O831805"/>
      <c r="P831805"/>
      <c r="Q831805"/>
      <c r="R831805" s="19"/>
      <c r="S831805" s="19"/>
      <c r="T831805"/>
      <c r="U831805" s="113"/>
      <c r="V831805" s="19"/>
      <c r="W831805" s="19"/>
      <c r="X831805" s="19"/>
      <c r="Y831805" s="19"/>
      <c r="Z831805" s="19"/>
      <c r="AA831805" s="19"/>
      <c r="AB831805" s="19"/>
      <c r="AC831805" s="19"/>
      <c r="AD831805" s="19"/>
      <c r="AE831805" s="19"/>
      <c r="AF831805" s="19"/>
      <c r="AG831805" s="19"/>
      <c r="AH831805" s="19"/>
      <c r="AI831805" s="19"/>
      <c r="AJ831805" s="19"/>
      <c r="AK831805" s="19"/>
      <c r="AL831805" s="19"/>
      <c r="AM831805" s="19"/>
      <c r="AN831805" s="19"/>
      <c r="AO831805" s="19"/>
      <c r="AP831805"/>
    </row>
    <row r="831806" spans="1:42" s="116" customFormat="1" x14ac:dyDescent="0.3">
      <c r="A831806"/>
      <c r="B831806"/>
      <c r="C831806"/>
      <c r="D831806"/>
      <c r="E831806"/>
      <c r="F831806"/>
      <c r="G831806"/>
      <c r="H831806"/>
      <c r="I831806"/>
      <c r="J831806"/>
      <c r="K831806"/>
      <c r="L831806"/>
      <c r="M831806" s="115"/>
      <c r="N831806" s="115"/>
      <c r="O831806"/>
      <c r="P831806"/>
      <c r="Q831806"/>
      <c r="R831806" s="19"/>
      <c r="S831806" s="19"/>
      <c r="T831806"/>
      <c r="U831806" s="113"/>
      <c r="V831806" s="19"/>
      <c r="W831806" s="19"/>
      <c r="X831806" s="19"/>
      <c r="Y831806" s="19"/>
      <c r="Z831806" s="19"/>
      <c r="AA831806" s="19"/>
      <c r="AB831806" s="19"/>
      <c r="AC831806" s="19"/>
      <c r="AD831806" s="19"/>
      <c r="AE831806" s="19"/>
      <c r="AF831806" s="19"/>
      <c r="AG831806" s="19"/>
      <c r="AH831806" s="19"/>
      <c r="AI831806" s="19"/>
      <c r="AJ831806" s="19"/>
      <c r="AK831806" s="19"/>
      <c r="AL831806" s="19"/>
      <c r="AM831806" s="19"/>
      <c r="AN831806" s="19"/>
      <c r="AO831806" s="19"/>
      <c r="AP831806"/>
    </row>
    <row r="831807" spans="1:42" s="116" customFormat="1" x14ac:dyDescent="0.3">
      <c r="A831807"/>
      <c r="B831807"/>
      <c r="C831807"/>
      <c r="D831807"/>
      <c r="E831807"/>
      <c r="F831807"/>
      <c r="G831807"/>
      <c r="H831807"/>
      <c r="I831807"/>
      <c r="J831807"/>
      <c r="K831807"/>
      <c r="L831807"/>
      <c r="M831807" s="115"/>
      <c r="N831807" s="115"/>
      <c r="O831807"/>
      <c r="P831807"/>
      <c r="Q831807"/>
      <c r="R831807" s="19"/>
      <c r="S831807" s="19"/>
      <c r="T831807"/>
      <c r="U831807" s="113"/>
      <c r="V831807" s="19"/>
      <c r="W831807" s="19"/>
      <c r="X831807" s="19"/>
      <c r="Y831807" s="19"/>
      <c r="Z831807" s="19"/>
      <c r="AA831807" s="19"/>
      <c r="AB831807" s="19"/>
      <c r="AC831807" s="19"/>
      <c r="AD831807" s="19"/>
      <c r="AE831807" s="19"/>
      <c r="AF831807" s="19"/>
      <c r="AG831807" s="19"/>
      <c r="AH831807" s="19"/>
      <c r="AI831807" s="19"/>
      <c r="AJ831807" s="19"/>
      <c r="AK831807" s="19"/>
      <c r="AL831807" s="19"/>
      <c r="AM831807" s="19"/>
      <c r="AN831807" s="19"/>
      <c r="AO831807" s="19"/>
      <c r="AP831807"/>
    </row>
    <row r="831808" spans="1:42" s="116" customFormat="1" x14ac:dyDescent="0.3">
      <c r="A831808"/>
      <c r="B831808"/>
      <c r="C831808"/>
      <c r="D831808"/>
      <c r="E831808"/>
      <c r="F831808"/>
      <c r="G831808"/>
      <c r="H831808"/>
      <c r="I831808"/>
      <c r="J831808"/>
      <c r="K831808"/>
      <c r="L831808"/>
      <c r="M831808" s="115"/>
      <c r="N831808" s="115"/>
      <c r="O831808"/>
      <c r="P831808"/>
      <c r="Q831808"/>
      <c r="R831808" s="19"/>
      <c r="S831808" s="19"/>
      <c r="T831808"/>
      <c r="U831808" s="113"/>
      <c r="V831808" s="19"/>
      <c r="W831808" s="19"/>
      <c r="X831808" s="19"/>
      <c r="Y831808" s="19"/>
      <c r="Z831808" s="19"/>
      <c r="AA831808" s="19"/>
      <c r="AB831808" s="19"/>
      <c r="AC831808" s="19"/>
      <c r="AD831808" s="19"/>
      <c r="AE831808" s="19"/>
      <c r="AF831808" s="19"/>
      <c r="AG831808" s="19"/>
      <c r="AH831808" s="19"/>
      <c r="AI831808" s="19"/>
      <c r="AJ831808" s="19"/>
      <c r="AK831808" s="19"/>
      <c r="AL831808" s="19"/>
      <c r="AM831808" s="19"/>
      <c r="AN831808" s="19"/>
      <c r="AO831808" s="19"/>
      <c r="AP831808"/>
    </row>
    <row r="831809" spans="1:42" s="116" customFormat="1" x14ac:dyDescent="0.3">
      <c r="A831809"/>
      <c r="B831809"/>
      <c r="C831809"/>
      <c r="D831809"/>
      <c r="E831809"/>
      <c r="F831809"/>
      <c r="G831809"/>
      <c r="H831809"/>
      <c r="I831809"/>
      <c r="J831809"/>
      <c r="K831809"/>
      <c r="L831809"/>
      <c r="M831809" s="115"/>
      <c r="N831809" s="115"/>
      <c r="O831809"/>
      <c r="P831809"/>
      <c r="Q831809"/>
      <c r="R831809" s="19"/>
      <c r="S831809" s="19"/>
      <c r="T831809"/>
      <c r="U831809" s="113"/>
      <c r="V831809" s="19"/>
      <c r="W831809" s="19"/>
      <c r="X831809" s="19"/>
      <c r="Y831809" s="19"/>
      <c r="Z831809" s="19"/>
      <c r="AA831809" s="19"/>
      <c r="AB831809" s="19"/>
      <c r="AC831809" s="19"/>
      <c r="AD831809" s="19"/>
      <c r="AE831809" s="19"/>
      <c r="AF831809" s="19"/>
      <c r="AG831809" s="19"/>
      <c r="AH831809" s="19"/>
      <c r="AI831809" s="19"/>
      <c r="AJ831809" s="19"/>
      <c r="AK831809" s="19"/>
      <c r="AL831809" s="19"/>
      <c r="AM831809" s="19"/>
      <c r="AN831809" s="19"/>
      <c r="AO831809" s="19"/>
      <c r="AP831809"/>
    </row>
    <row r="831810" spans="1:42" s="116" customFormat="1" x14ac:dyDescent="0.3">
      <c r="A831810"/>
      <c r="B831810"/>
      <c r="C831810"/>
      <c r="D831810"/>
      <c r="E831810"/>
      <c r="F831810"/>
      <c r="G831810"/>
      <c r="H831810"/>
      <c r="I831810"/>
      <c r="J831810"/>
      <c r="K831810"/>
      <c r="L831810"/>
      <c r="M831810" s="115"/>
      <c r="N831810" s="115"/>
      <c r="O831810"/>
      <c r="P831810"/>
      <c r="Q831810"/>
      <c r="R831810" s="19"/>
      <c r="S831810" s="19"/>
      <c r="T831810"/>
      <c r="U831810" s="113"/>
      <c r="V831810" s="19"/>
      <c r="W831810" s="19"/>
      <c r="X831810" s="19"/>
      <c r="Y831810" s="19"/>
      <c r="Z831810" s="19"/>
      <c r="AA831810" s="19"/>
      <c r="AB831810" s="19"/>
      <c r="AC831810" s="19"/>
      <c r="AD831810" s="19"/>
      <c r="AE831810" s="19"/>
      <c r="AF831810" s="19"/>
      <c r="AG831810" s="19"/>
      <c r="AH831810" s="19"/>
      <c r="AI831810" s="19"/>
      <c r="AJ831810" s="19"/>
      <c r="AK831810" s="19"/>
      <c r="AL831810" s="19"/>
      <c r="AM831810" s="19"/>
      <c r="AN831810" s="19"/>
      <c r="AO831810" s="19"/>
      <c r="AP831810"/>
    </row>
    <row r="831811" spans="1:42" s="116" customFormat="1" x14ac:dyDescent="0.3">
      <c r="A831811"/>
      <c r="B831811"/>
      <c r="C831811"/>
      <c r="D831811"/>
      <c r="E831811"/>
      <c r="F831811"/>
      <c r="G831811"/>
      <c r="H831811"/>
      <c r="I831811"/>
      <c r="J831811"/>
      <c r="K831811"/>
      <c r="L831811"/>
      <c r="M831811" s="115"/>
      <c r="N831811" s="115"/>
      <c r="O831811"/>
      <c r="P831811"/>
      <c r="Q831811"/>
      <c r="R831811" s="19"/>
      <c r="S831811" s="19"/>
      <c r="T831811"/>
      <c r="U831811" s="113"/>
      <c r="V831811" s="19"/>
      <c r="W831811" s="19"/>
      <c r="X831811" s="19"/>
      <c r="Y831811" s="19"/>
      <c r="Z831811" s="19"/>
      <c r="AA831811" s="19"/>
      <c r="AB831811" s="19"/>
      <c r="AC831811" s="19"/>
      <c r="AD831811" s="19"/>
      <c r="AE831811" s="19"/>
      <c r="AF831811" s="19"/>
      <c r="AG831811" s="19"/>
      <c r="AH831811" s="19"/>
      <c r="AI831811" s="19"/>
      <c r="AJ831811" s="19"/>
      <c r="AK831811" s="19"/>
      <c r="AL831811" s="19"/>
      <c r="AM831811" s="19"/>
      <c r="AN831811" s="19"/>
      <c r="AO831811" s="19"/>
      <c r="AP831811"/>
    </row>
    <row r="831812" spans="1:42" s="116" customFormat="1" x14ac:dyDescent="0.3">
      <c r="A831812"/>
      <c r="B831812"/>
      <c r="C831812"/>
      <c r="D831812"/>
      <c r="E831812"/>
      <c r="F831812"/>
      <c r="G831812"/>
      <c r="H831812"/>
      <c r="I831812"/>
      <c r="J831812"/>
      <c r="K831812"/>
      <c r="L831812"/>
      <c r="M831812" s="115"/>
      <c r="N831812" s="115"/>
      <c r="O831812"/>
      <c r="P831812"/>
      <c r="Q831812"/>
      <c r="R831812" s="19"/>
      <c r="S831812" s="19"/>
      <c r="T831812"/>
      <c r="U831812" s="113"/>
      <c r="V831812" s="19"/>
      <c r="W831812" s="19"/>
      <c r="X831812" s="19"/>
      <c r="Y831812" s="19"/>
      <c r="Z831812" s="19"/>
      <c r="AA831812" s="19"/>
      <c r="AB831812" s="19"/>
      <c r="AC831812" s="19"/>
      <c r="AD831812" s="19"/>
      <c r="AE831812" s="19"/>
      <c r="AF831812" s="19"/>
      <c r="AG831812" s="19"/>
      <c r="AH831812" s="19"/>
      <c r="AI831812" s="19"/>
      <c r="AJ831812" s="19"/>
      <c r="AK831812" s="19"/>
      <c r="AL831812" s="19"/>
      <c r="AM831812" s="19"/>
      <c r="AN831812" s="19"/>
      <c r="AO831812" s="19"/>
      <c r="AP831812"/>
    </row>
    <row r="831813" spans="1:42" s="116" customFormat="1" x14ac:dyDescent="0.3">
      <c r="A831813"/>
      <c r="B831813"/>
      <c r="C831813"/>
      <c r="D831813"/>
      <c r="E831813"/>
      <c r="F831813"/>
      <c r="G831813"/>
      <c r="H831813"/>
      <c r="I831813"/>
      <c r="J831813"/>
      <c r="K831813"/>
      <c r="L831813"/>
      <c r="M831813" s="115"/>
      <c r="N831813" s="115"/>
      <c r="O831813"/>
      <c r="P831813"/>
      <c r="Q831813"/>
      <c r="R831813" s="19"/>
      <c r="S831813" s="19"/>
      <c r="T831813"/>
      <c r="U831813" s="113"/>
      <c r="V831813" s="19"/>
      <c r="W831813" s="19"/>
      <c r="X831813" s="19"/>
      <c r="Y831813" s="19"/>
      <c r="Z831813" s="19"/>
      <c r="AA831813" s="19"/>
      <c r="AB831813" s="19"/>
      <c r="AC831813" s="19"/>
      <c r="AD831813" s="19"/>
      <c r="AE831813" s="19"/>
      <c r="AF831813" s="19"/>
      <c r="AG831813" s="19"/>
      <c r="AH831813" s="19"/>
      <c r="AI831813" s="19"/>
      <c r="AJ831813" s="19"/>
      <c r="AK831813" s="19"/>
      <c r="AL831813" s="19"/>
      <c r="AM831813" s="19"/>
      <c r="AN831813" s="19"/>
      <c r="AO831813" s="19"/>
      <c r="AP831813"/>
    </row>
    <row r="831814" spans="1:42" s="116" customFormat="1" x14ac:dyDescent="0.3">
      <c r="A831814"/>
      <c r="B831814"/>
      <c r="C831814"/>
      <c r="D831814"/>
      <c r="E831814"/>
      <c r="F831814"/>
      <c r="G831814"/>
      <c r="H831814"/>
      <c r="I831814"/>
      <c r="J831814"/>
      <c r="K831814"/>
      <c r="L831814"/>
      <c r="M831814" s="115"/>
      <c r="N831814" s="115"/>
      <c r="O831814"/>
      <c r="P831814"/>
      <c r="Q831814"/>
      <c r="R831814" s="19"/>
      <c r="S831814" s="19"/>
      <c r="T831814"/>
      <c r="U831814" s="113"/>
      <c r="V831814" s="19"/>
      <c r="W831814" s="19"/>
      <c r="X831814" s="19"/>
      <c r="Y831814" s="19"/>
      <c r="Z831814" s="19"/>
      <c r="AA831814" s="19"/>
      <c r="AB831814" s="19"/>
      <c r="AC831814" s="19"/>
      <c r="AD831814" s="19"/>
      <c r="AE831814" s="19"/>
      <c r="AF831814" s="19"/>
      <c r="AG831814" s="19"/>
      <c r="AH831814" s="19"/>
      <c r="AI831814" s="19"/>
      <c r="AJ831814" s="19"/>
      <c r="AK831814" s="19"/>
      <c r="AL831814" s="19"/>
      <c r="AM831814" s="19"/>
      <c r="AN831814" s="19"/>
      <c r="AO831814" s="19"/>
      <c r="AP831814"/>
    </row>
    <row r="831815" spans="1:42" s="116" customFormat="1" x14ac:dyDescent="0.3">
      <c r="A831815"/>
      <c r="B831815"/>
      <c r="C831815"/>
      <c r="D831815"/>
      <c r="E831815"/>
      <c r="F831815"/>
      <c r="G831815"/>
      <c r="H831815"/>
      <c r="I831815"/>
      <c r="J831815"/>
      <c r="K831815"/>
      <c r="L831815"/>
      <c r="M831815" s="115"/>
      <c r="N831815" s="115"/>
      <c r="O831815"/>
      <c r="P831815"/>
      <c r="Q831815"/>
      <c r="R831815" s="19"/>
      <c r="S831815" s="19"/>
      <c r="T831815"/>
      <c r="U831815" s="113"/>
      <c r="V831815" s="19"/>
      <c r="W831815" s="19"/>
      <c r="X831815" s="19"/>
      <c r="Y831815" s="19"/>
      <c r="Z831815" s="19"/>
      <c r="AA831815" s="19"/>
      <c r="AB831815" s="19"/>
      <c r="AC831815" s="19"/>
      <c r="AD831815" s="19"/>
      <c r="AE831815" s="19"/>
      <c r="AF831815" s="19"/>
      <c r="AG831815" s="19"/>
      <c r="AH831815" s="19"/>
      <c r="AI831815" s="19"/>
      <c r="AJ831815" s="19"/>
      <c r="AK831815" s="19"/>
      <c r="AL831815" s="19"/>
      <c r="AM831815" s="19"/>
      <c r="AN831815" s="19"/>
      <c r="AO831815" s="19"/>
      <c r="AP831815"/>
    </row>
    <row r="831816" spans="1:42" s="116" customFormat="1" x14ac:dyDescent="0.3">
      <c r="A831816"/>
      <c r="B831816"/>
      <c r="C831816"/>
      <c r="D831816"/>
      <c r="E831816"/>
      <c r="F831816"/>
      <c r="G831816"/>
      <c r="H831816"/>
      <c r="I831816"/>
      <c r="J831816"/>
      <c r="K831816"/>
      <c r="L831816"/>
      <c r="M831816" s="115"/>
      <c r="N831816" s="115"/>
      <c r="O831816"/>
      <c r="P831816"/>
      <c r="Q831816"/>
      <c r="R831816" s="19"/>
      <c r="S831816" s="19"/>
      <c r="T831816"/>
      <c r="U831816" s="113"/>
      <c r="V831816" s="19"/>
      <c r="W831816" s="19"/>
      <c r="X831816" s="19"/>
      <c r="Y831816" s="19"/>
      <c r="Z831816" s="19"/>
      <c r="AA831816" s="19"/>
      <c r="AB831816" s="19"/>
      <c r="AC831816" s="19"/>
      <c r="AD831816" s="19"/>
      <c r="AE831816" s="19"/>
      <c r="AF831816" s="19"/>
      <c r="AG831816" s="19"/>
      <c r="AH831816" s="19"/>
      <c r="AI831816" s="19"/>
      <c r="AJ831816" s="19"/>
      <c r="AK831816" s="19"/>
      <c r="AL831816" s="19"/>
      <c r="AM831816" s="19"/>
      <c r="AN831816" s="19"/>
      <c r="AO831816" s="19"/>
      <c r="AP831816"/>
    </row>
    <row r="831817" spans="1:42" s="116" customFormat="1" x14ac:dyDescent="0.3">
      <c r="A831817"/>
      <c r="B831817"/>
      <c r="C831817"/>
      <c r="D831817"/>
      <c r="E831817"/>
      <c r="F831817"/>
      <c r="G831817"/>
      <c r="H831817"/>
      <c r="I831817"/>
      <c r="J831817"/>
      <c r="K831817"/>
      <c r="L831817"/>
      <c r="M831817" s="115"/>
      <c r="N831817" s="115"/>
      <c r="O831817"/>
      <c r="P831817"/>
      <c r="Q831817"/>
      <c r="R831817" s="19"/>
      <c r="S831817" s="19"/>
      <c r="T831817"/>
      <c r="U831817" s="113"/>
      <c r="V831817" s="19"/>
      <c r="W831817" s="19"/>
      <c r="X831817" s="19"/>
      <c r="Y831817" s="19"/>
      <c r="Z831817" s="19"/>
      <c r="AA831817" s="19"/>
      <c r="AB831817" s="19"/>
      <c r="AC831817" s="19"/>
      <c r="AD831817" s="19"/>
      <c r="AE831817" s="19"/>
      <c r="AF831817" s="19"/>
      <c r="AG831817" s="19"/>
      <c r="AH831817" s="19"/>
      <c r="AI831817" s="19"/>
      <c r="AJ831817" s="19"/>
      <c r="AK831817" s="19"/>
      <c r="AL831817" s="19"/>
      <c r="AM831817" s="19"/>
      <c r="AN831817" s="19"/>
      <c r="AO831817" s="19"/>
      <c r="AP831817"/>
    </row>
    <row r="831818" spans="1:42" s="116" customFormat="1" x14ac:dyDescent="0.3">
      <c r="A831818"/>
      <c r="B831818"/>
      <c r="C831818"/>
      <c r="D831818"/>
      <c r="E831818"/>
      <c r="F831818"/>
      <c r="G831818"/>
      <c r="H831818"/>
      <c r="I831818"/>
      <c r="J831818"/>
      <c r="K831818"/>
      <c r="L831818"/>
      <c r="M831818" s="115"/>
      <c r="N831818" s="115"/>
      <c r="O831818"/>
      <c r="P831818"/>
      <c r="Q831818"/>
      <c r="R831818" s="19"/>
      <c r="S831818" s="19"/>
      <c r="T831818"/>
      <c r="U831818" s="113"/>
      <c r="V831818" s="19"/>
      <c r="W831818" s="19"/>
      <c r="X831818" s="19"/>
      <c r="Y831818" s="19"/>
      <c r="Z831818" s="19"/>
      <c r="AA831818" s="19"/>
      <c r="AB831818" s="19"/>
      <c r="AC831818" s="19"/>
      <c r="AD831818" s="19"/>
      <c r="AE831818" s="19"/>
      <c r="AF831818" s="19"/>
      <c r="AG831818" s="19"/>
      <c r="AH831818" s="19"/>
      <c r="AI831818" s="19"/>
      <c r="AJ831818" s="19"/>
      <c r="AK831818" s="19"/>
      <c r="AL831818" s="19"/>
      <c r="AM831818" s="19"/>
      <c r="AN831818" s="19"/>
      <c r="AO831818" s="19"/>
      <c r="AP831818"/>
    </row>
    <row r="831819" spans="1:42" s="116" customFormat="1" x14ac:dyDescent="0.3">
      <c r="A831819"/>
      <c r="B831819"/>
      <c r="C831819"/>
      <c r="D831819"/>
      <c r="E831819"/>
      <c r="F831819"/>
      <c r="G831819"/>
      <c r="H831819"/>
      <c r="I831819"/>
      <c r="J831819"/>
      <c r="K831819"/>
      <c r="L831819"/>
      <c r="M831819" s="115"/>
      <c r="N831819" s="115"/>
      <c r="O831819"/>
      <c r="P831819"/>
      <c r="Q831819"/>
      <c r="R831819" s="19"/>
      <c r="S831819" s="19"/>
      <c r="T831819"/>
      <c r="U831819" s="113"/>
      <c r="V831819" s="19"/>
      <c r="W831819" s="19"/>
      <c r="X831819" s="19"/>
      <c r="Y831819" s="19"/>
      <c r="Z831819" s="19"/>
      <c r="AA831819" s="19"/>
      <c r="AB831819" s="19"/>
      <c r="AC831819" s="19"/>
      <c r="AD831819" s="19"/>
      <c r="AE831819" s="19"/>
      <c r="AF831819" s="19"/>
      <c r="AG831819" s="19"/>
      <c r="AH831819" s="19"/>
      <c r="AI831819" s="19"/>
      <c r="AJ831819" s="19"/>
      <c r="AK831819" s="19"/>
      <c r="AL831819" s="19"/>
      <c r="AM831819" s="19"/>
      <c r="AN831819" s="19"/>
      <c r="AO831819" s="19"/>
      <c r="AP831819"/>
    </row>
    <row r="831820" spans="1:42" s="116" customFormat="1" x14ac:dyDescent="0.3">
      <c r="A831820"/>
      <c r="B831820"/>
      <c r="C831820"/>
      <c r="D831820"/>
      <c r="E831820"/>
      <c r="F831820"/>
      <c r="G831820"/>
      <c r="H831820"/>
      <c r="I831820"/>
      <c r="J831820"/>
      <c r="K831820"/>
      <c r="L831820"/>
      <c r="M831820" s="115"/>
      <c r="N831820" s="115"/>
      <c r="O831820"/>
      <c r="P831820"/>
      <c r="Q831820"/>
      <c r="R831820" s="19"/>
      <c r="S831820" s="19"/>
      <c r="T831820"/>
      <c r="U831820" s="113"/>
      <c r="V831820" s="19"/>
      <c r="W831820" s="19"/>
      <c r="X831820" s="19"/>
      <c r="Y831820" s="19"/>
      <c r="Z831820" s="19"/>
      <c r="AA831820" s="19"/>
      <c r="AB831820" s="19"/>
      <c r="AC831820" s="19"/>
      <c r="AD831820" s="19"/>
      <c r="AE831820" s="19"/>
      <c r="AF831820" s="19"/>
      <c r="AG831820" s="19"/>
      <c r="AH831820" s="19"/>
      <c r="AI831820" s="19"/>
      <c r="AJ831820" s="19"/>
      <c r="AK831820" s="19"/>
      <c r="AL831820" s="19"/>
      <c r="AM831820" s="19"/>
      <c r="AN831820" s="19"/>
      <c r="AO831820" s="19"/>
      <c r="AP831820"/>
    </row>
    <row r="831821" spans="1:42" s="116" customFormat="1" x14ac:dyDescent="0.3">
      <c r="A831821"/>
      <c r="B831821"/>
      <c r="C831821"/>
      <c r="D831821"/>
      <c r="E831821"/>
      <c r="F831821"/>
      <c r="G831821"/>
      <c r="H831821"/>
      <c r="I831821"/>
      <c r="J831821"/>
      <c r="K831821"/>
      <c r="L831821"/>
      <c r="M831821" s="115"/>
      <c r="N831821" s="115"/>
      <c r="O831821"/>
      <c r="P831821"/>
      <c r="Q831821"/>
      <c r="R831821" s="19"/>
      <c r="S831821" s="19"/>
      <c r="T831821"/>
      <c r="U831821" s="113"/>
      <c r="V831821" s="19"/>
      <c r="W831821" s="19"/>
      <c r="X831821" s="19"/>
      <c r="Y831821" s="19"/>
      <c r="Z831821" s="19"/>
      <c r="AA831821" s="19"/>
      <c r="AB831821" s="19"/>
      <c r="AC831821" s="19"/>
      <c r="AD831821" s="19"/>
      <c r="AE831821" s="19"/>
      <c r="AF831821" s="19"/>
      <c r="AG831821" s="19"/>
      <c r="AH831821" s="19"/>
      <c r="AI831821" s="19"/>
      <c r="AJ831821" s="19"/>
      <c r="AK831821" s="19"/>
      <c r="AL831821" s="19"/>
      <c r="AM831821" s="19"/>
      <c r="AN831821" s="19"/>
      <c r="AO831821" s="19"/>
      <c r="AP831821"/>
    </row>
    <row r="831822" spans="1:42" s="116" customFormat="1" x14ac:dyDescent="0.3">
      <c r="A831822"/>
      <c r="B831822"/>
      <c r="C831822"/>
      <c r="D831822"/>
      <c r="E831822"/>
      <c r="F831822"/>
      <c r="G831822"/>
      <c r="H831822"/>
      <c r="I831822"/>
      <c r="J831822"/>
      <c r="K831822"/>
      <c r="L831822"/>
      <c r="M831822" s="115"/>
      <c r="N831822" s="115"/>
      <c r="O831822"/>
      <c r="P831822"/>
      <c r="Q831822"/>
      <c r="R831822" s="19"/>
      <c r="S831822" s="19"/>
      <c r="T831822"/>
      <c r="U831822" s="113"/>
      <c r="V831822" s="19"/>
      <c r="W831822" s="19"/>
      <c r="X831822" s="19"/>
      <c r="Y831822" s="19"/>
      <c r="Z831822" s="19"/>
      <c r="AA831822" s="19"/>
      <c r="AB831822" s="19"/>
      <c r="AC831822" s="19"/>
      <c r="AD831822" s="19"/>
      <c r="AE831822" s="19"/>
      <c r="AF831822" s="19"/>
      <c r="AG831822" s="19"/>
      <c r="AH831822" s="19"/>
      <c r="AI831822" s="19"/>
      <c r="AJ831822" s="19"/>
      <c r="AK831822" s="19"/>
      <c r="AL831822" s="19"/>
      <c r="AM831822" s="19"/>
      <c r="AN831822" s="19"/>
      <c r="AO831822" s="19"/>
      <c r="AP831822"/>
    </row>
    <row r="831823" spans="1:42" s="116" customFormat="1" x14ac:dyDescent="0.3">
      <c r="A831823"/>
      <c r="B831823"/>
      <c r="C831823"/>
      <c r="D831823"/>
      <c r="E831823"/>
      <c r="F831823"/>
      <c r="G831823"/>
      <c r="H831823"/>
      <c r="I831823"/>
      <c r="J831823"/>
      <c r="K831823"/>
      <c r="L831823"/>
      <c r="M831823" s="115"/>
      <c r="N831823" s="115"/>
      <c r="O831823"/>
      <c r="P831823"/>
      <c r="Q831823"/>
      <c r="R831823" s="19"/>
      <c r="S831823" s="19"/>
      <c r="T831823"/>
      <c r="U831823" s="113"/>
      <c r="V831823" s="19"/>
      <c r="W831823" s="19"/>
      <c r="X831823" s="19"/>
      <c r="Y831823" s="19"/>
      <c r="Z831823" s="19"/>
      <c r="AA831823" s="19"/>
      <c r="AB831823" s="19"/>
      <c r="AC831823" s="19"/>
      <c r="AD831823" s="19"/>
      <c r="AE831823" s="19"/>
      <c r="AF831823" s="19"/>
      <c r="AG831823" s="19"/>
      <c r="AH831823" s="19"/>
      <c r="AI831823" s="19"/>
      <c r="AJ831823" s="19"/>
      <c r="AK831823" s="19"/>
      <c r="AL831823" s="19"/>
      <c r="AM831823" s="19"/>
      <c r="AN831823" s="19"/>
      <c r="AO831823" s="19"/>
      <c r="AP831823"/>
    </row>
    <row r="831824" spans="1:42" s="116" customFormat="1" x14ac:dyDescent="0.3">
      <c r="A831824"/>
      <c r="B831824"/>
      <c r="C831824"/>
      <c r="D831824"/>
      <c r="E831824"/>
      <c r="F831824"/>
      <c r="G831824"/>
      <c r="H831824"/>
      <c r="I831824"/>
      <c r="J831824"/>
      <c r="K831824"/>
      <c r="L831824"/>
      <c r="M831824" s="115"/>
      <c r="N831824" s="115"/>
      <c r="O831824"/>
      <c r="P831824"/>
      <c r="Q831824"/>
      <c r="R831824" s="19"/>
      <c r="S831824" s="19"/>
      <c r="T831824"/>
      <c r="U831824" s="113"/>
      <c r="V831824" s="19"/>
      <c r="W831824" s="19"/>
      <c r="X831824" s="19"/>
      <c r="Y831824" s="19"/>
      <c r="Z831824" s="19"/>
      <c r="AA831824" s="19"/>
      <c r="AB831824" s="19"/>
      <c r="AC831824" s="19"/>
      <c r="AD831824" s="19"/>
      <c r="AE831824" s="19"/>
      <c r="AF831824" s="19"/>
      <c r="AG831824" s="19"/>
      <c r="AH831824" s="19"/>
      <c r="AI831824" s="19"/>
      <c r="AJ831824" s="19"/>
      <c r="AK831824" s="19"/>
      <c r="AL831824" s="19"/>
      <c r="AM831824" s="19"/>
      <c r="AN831824" s="19"/>
      <c r="AO831824" s="19"/>
      <c r="AP831824"/>
    </row>
    <row r="831825" spans="1:42" s="116" customFormat="1" x14ac:dyDescent="0.3">
      <c r="A831825"/>
      <c r="B831825"/>
      <c r="C831825"/>
      <c r="D831825"/>
      <c r="E831825"/>
      <c r="F831825"/>
      <c r="G831825"/>
      <c r="H831825"/>
      <c r="I831825"/>
      <c r="J831825"/>
      <c r="K831825"/>
      <c r="L831825"/>
      <c r="M831825" s="115"/>
      <c r="N831825" s="115"/>
      <c r="O831825"/>
      <c r="P831825"/>
      <c r="Q831825"/>
      <c r="R831825" s="19"/>
      <c r="S831825" s="19"/>
      <c r="T831825"/>
      <c r="U831825" s="113"/>
      <c r="V831825" s="19"/>
      <c r="W831825" s="19"/>
      <c r="X831825" s="19"/>
      <c r="Y831825" s="19"/>
      <c r="Z831825" s="19"/>
      <c r="AA831825" s="19"/>
      <c r="AB831825" s="19"/>
      <c r="AC831825" s="19"/>
      <c r="AD831825" s="19"/>
      <c r="AE831825" s="19"/>
      <c r="AF831825" s="19"/>
      <c r="AG831825" s="19"/>
      <c r="AH831825" s="19"/>
      <c r="AI831825" s="19"/>
      <c r="AJ831825" s="19"/>
      <c r="AK831825" s="19"/>
      <c r="AL831825" s="19"/>
      <c r="AM831825" s="19"/>
      <c r="AN831825" s="19"/>
      <c r="AO831825" s="19"/>
      <c r="AP831825"/>
    </row>
    <row r="831826" spans="1:42" s="116" customFormat="1" x14ac:dyDescent="0.3">
      <c r="A831826"/>
      <c r="B831826"/>
      <c r="C831826"/>
      <c r="D831826"/>
      <c r="E831826"/>
      <c r="F831826"/>
      <c r="G831826"/>
      <c r="H831826"/>
      <c r="I831826"/>
      <c r="J831826"/>
      <c r="K831826"/>
      <c r="L831826"/>
      <c r="M831826" s="115"/>
      <c r="N831826" s="115"/>
      <c r="O831826"/>
      <c r="P831826"/>
      <c r="Q831826"/>
      <c r="R831826" s="19"/>
      <c r="S831826" s="19"/>
      <c r="T831826"/>
      <c r="U831826" s="113"/>
      <c r="V831826" s="19"/>
      <c r="W831826" s="19"/>
      <c r="X831826" s="19"/>
      <c r="Y831826" s="19"/>
      <c r="Z831826" s="19"/>
      <c r="AA831826" s="19"/>
      <c r="AB831826" s="19"/>
      <c r="AC831826" s="19"/>
      <c r="AD831826" s="19"/>
      <c r="AE831826" s="19"/>
      <c r="AF831826" s="19"/>
      <c r="AG831826" s="19"/>
      <c r="AH831826" s="19"/>
      <c r="AI831826" s="19"/>
      <c r="AJ831826" s="19"/>
      <c r="AK831826" s="19"/>
      <c r="AL831826" s="19"/>
      <c r="AM831826" s="19"/>
      <c r="AN831826" s="19"/>
      <c r="AO831826" s="19"/>
      <c r="AP831826"/>
    </row>
    <row r="831827" spans="1:42" s="116" customFormat="1" x14ac:dyDescent="0.3">
      <c r="A831827"/>
      <c r="B831827"/>
      <c r="C831827"/>
      <c r="D831827"/>
      <c r="E831827"/>
      <c r="F831827"/>
      <c r="G831827"/>
      <c r="H831827"/>
      <c r="I831827"/>
      <c r="J831827"/>
      <c r="K831827"/>
      <c r="L831827"/>
      <c r="M831827" s="115"/>
      <c r="N831827" s="115"/>
      <c r="O831827"/>
      <c r="P831827"/>
      <c r="Q831827"/>
      <c r="R831827" s="19"/>
      <c r="S831827" s="19"/>
      <c r="T831827"/>
      <c r="U831827" s="113"/>
      <c r="V831827" s="19"/>
      <c r="W831827" s="19"/>
      <c r="X831827" s="19"/>
      <c r="Y831827" s="19"/>
      <c r="Z831827" s="19"/>
      <c r="AA831827" s="19"/>
      <c r="AB831827" s="19"/>
      <c r="AC831827" s="19"/>
      <c r="AD831827" s="19"/>
      <c r="AE831827" s="19"/>
      <c r="AF831827" s="19"/>
      <c r="AG831827" s="19"/>
      <c r="AH831827" s="19"/>
      <c r="AI831827" s="19"/>
      <c r="AJ831827" s="19"/>
      <c r="AK831827" s="19"/>
      <c r="AL831827" s="19"/>
      <c r="AM831827" s="19"/>
      <c r="AN831827" s="19"/>
      <c r="AO831827" s="19"/>
      <c r="AP831827"/>
    </row>
    <row r="831828" spans="1:42" s="116" customFormat="1" x14ac:dyDescent="0.3">
      <c r="A831828"/>
      <c r="B831828"/>
      <c r="C831828"/>
      <c r="D831828"/>
      <c r="E831828"/>
      <c r="F831828"/>
      <c r="G831828"/>
      <c r="H831828"/>
      <c r="I831828"/>
      <c r="J831828"/>
      <c r="K831828"/>
      <c r="L831828"/>
      <c r="M831828" s="115"/>
      <c r="N831828" s="115"/>
      <c r="O831828"/>
      <c r="P831828"/>
      <c r="Q831828"/>
      <c r="R831828" s="19"/>
      <c r="S831828" s="19"/>
      <c r="T831828"/>
      <c r="U831828" s="113"/>
      <c r="V831828" s="19"/>
      <c r="W831828" s="19"/>
      <c r="X831828" s="19"/>
      <c r="Y831828" s="19"/>
      <c r="Z831828" s="19"/>
      <c r="AA831828" s="19"/>
      <c r="AB831828" s="19"/>
      <c r="AC831828" s="19"/>
      <c r="AD831828" s="19"/>
      <c r="AE831828" s="19"/>
      <c r="AF831828" s="19"/>
      <c r="AG831828" s="19"/>
      <c r="AH831828" s="19"/>
      <c r="AI831828" s="19"/>
      <c r="AJ831828" s="19"/>
      <c r="AK831828" s="19"/>
      <c r="AL831828" s="19"/>
      <c r="AM831828" s="19"/>
      <c r="AN831828" s="19"/>
      <c r="AO831828" s="19"/>
      <c r="AP831828"/>
    </row>
    <row r="831829" spans="1:42" s="116" customFormat="1" x14ac:dyDescent="0.3">
      <c r="A831829"/>
      <c r="B831829"/>
      <c r="C831829"/>
      <c r="D831829"/>
      <c r="E831829"/>
      <c r="F831829"/>
      <c r="G831829"/>
      <c r="H831829"/>
      <c r="I831829"/>
      <c r="J831829"/>
      <c r="K831829"/>
      <c r="L831829"/>
      <c r="M831829" s="115"/>
      <c r="N831829" s="115"/>
      <c r="O831829"/>
      <c r="P831829"/>
      <c r="Q831829"/>
      <c r="R831829" s="19"/>
      <c r="S831829" s="19"/>
      <c r="T831829"/>
      <c r="U831829" s="113"/>
      <c r="V831829" s="19"/>
      <c r="W831829" s="19"/>
      <c r="X831829" s="19"/>
      <c r="Y831829" s="19"/>
      <c r="Z831829" s="19"/>
      <c r="AA831829" s="19"/>
      <c r="AB831829" s="19"/>
      <c r="AC831829" s="19"/>
      <c r="AD831829" s="19"/>
      <c r="AE831829" s="19"/>
      <c r="AF831829" s="19"/>
      <c r="AG831829" s="19"/>
      <c r="AH831829" s="19"/>
      <c r="AI831829" s="19"/>
      <c r="AJ831829" s="19"/>
      <c r="AK831829" s="19"/>
      <c r="AL831829" s="19"/>
      <c r="AM831829" s="19"/>
      <c r="AN831829" s="19"/>
      <c r="AO831829" s="19"/>
      <c r="AP831829"/>
    </row>
    <row r="831830" spans="1:42" s="116" customFormat="1" x14ac:dyDescent="0.3">
      <c r="A831830"/>
      <c r="B831830"/>
      <c r="C831830"/>
      <c r="D831830"/>
      <c r="E831830"/>
      <c r="F831830"/>
      <c r="G831830"/>
      <c r="H831830"/>
      <c r="I831830"/>
      <c r="J831830"/>
      <c r="K831830"/>
      <c r="L831830"/>
      <c r="M831830" s="115"/>
      <c r="N831830" s="115"/>
      <c r="O831830"/>
      <c r="P831830"/>
      <c r="Q831830"/>
      <c r="R831830" s="19"/>
      <c r="S831830" s="19"/>
      <c r="T831830"/>
      <c r="U831830" s="113"/>
      <c r="V831830" s="19"/>
      <c r="W831830" s="19"/>
      <c r="X831830" s="19"/>
      <c r="Y831830" s="19"/>
      <c r="Z831830" s="19"/>
      <c r="AA831830" s="19"/>
      <c r="AB831830" s="19"/>
      <c r="AC831830" s="19"/>
      <c r="AD831830" s="19"/>
      <c r="AE831830" s="19"/>
      <c r="AF831830" s="19"/>
      <c r="AG831830" s="19"/>
      <c r="AH831830" s="19"/>
      <c r="AI831830" s="19"/>
      <c r="AJ831830" s="19"/>
      <c r="AK831830" s="19"/>
      <c r="AL831830" s="19"/>
      <c r="AM831830" s="19"/>
      <c r="AN831830" s="19"/>
      <c r="AO831830" s="19"/>
      <c r="AP831830"/>
    </row>
    <row r="831831" spans="1:42" s="116" customFormat="1" x14ac:dyDescent="0.3">
      <c r="A831831"/>
      <c r="B831831"/>
      <c r="C831831"/>
      <c r="D831831"/>
      <c r="E831831"/>
      <c r="F831831"/>
      <c r="G831831"/>
      <c r="H831831"/>
      <c r="I831831"/>
      <c r="J831831"/>
      <c r="K831831"/>
      <c r="L831831"/>
      <c r="M831831" s="115"/>
      <c r="N831831" s="115"/>
      <c r="O831831"/>
      <c r="P831831"/>
      <c r="Q831831"/>
      <c r="R831831" s="19"/>
      <c r="S831831" s="19"/>
      <c r="T831831"/>
      <c r="U831831" s="113"/>
      <c r="V831831" s="19"/>
      <c r="W831831" s="19"/>
      <c r="X831831" s="19"/>
      <c r="Y831831" s="19"/>
      <c r="Z831831" s="19"/>
      <c r="AA831831" s="19"/>
      <c r="AB831831" s="19"/>
      <c r="AC831831" s="19"/>
      <c r="AD831831" s="19"/>
      <c r="AE831831" s="19"/>
      <c r="AF831831" s="19"/>
      <c r="AG831831" s="19"/>
      <c r="AH831831" s="19"/>
      <c r="AI831831" s="19"/>
      <c r="AJ831831" s="19"/>
      <c r="AK831831" s="19"/>
      <c r="AL831831" s="19"/>
      <c r="AM831831" s="19"/>
      <c r="AN831831" s="19"/>
      <c r="AO831831" s="19"/>
      <c r="AP831831"/>
    </row>
    <row r="831832" spans="1:42" s="116" customFormat="1" x14ac:dyDescent="0.3">
      <c r="A831832"/>
      <c r="B831832"/>
      <c r="C831832"/>
      <c r="D831832"/>
      <c r="E831832"/>
      <c r="F831832"/>
      <c r="G831832"/>
      <c r="H831832"/>
      <c r="I831832"/>
      <c r="J831832"/>
      <c r="K831832"/>
      <c r="L831832"/>
      <c r="M831832" s="115"/>
      <c r="N831832" s="115"/>
      <c r="O831832"/>
      <c r="P831832"/>
      <c r="Q831832"/>
      <c r="R831832" s="19"/>
      <c r="S831832" s="19"/>
      <c r="T831832"/>
      <c r="U831832" s="113"/>
      <c r="V831832" s="19"/>
      <c r="W831832" s="19"/>
      <c r="X831832" s="19"/>
      <c r="Y831832" s="19"/>
      <c r="Z831832" s="19"/>
      <c r="AA831832" s="19"/>
      <c r="AB831832" s="19"/>
      <c r="AC831832" s="19"/>
      <c r="AD831832" s="19"/>
      <c r="AE831832" s="19"/>
      <c r="AF831832" s="19"/>
      <c r="AG831832" s="19"/>
      <c r="AH831832" s="19"/>
      <c r="AI831832" s="19"/>
      <c r="AJ831832" s="19"/>
      <c r="AK831832" s="19"/>
      <c r="AL831832" s="19"/>
      <c r="AM831832" s="19"/>
      <c r="AN831832" s="19"/>
      <c r="AO831832" s="19"/>
      <c r="AP831832"/>
    </row>
    <row r="831833" spans="1:42" s="116" customFormat="1" x14ac:dyDescent="0.3">
      <c r="A831833"/>
      <c r="B831833"/>
      <c r="C831833"/>
      <c r="D831833"/>
      <c r="E831833"/>
      <c r="F831833"/>
      <c r="G831833"/>
      <c r="H831833"/>
      <c r="I831833"/>
      <c r="J831833"/>
      <c r="K831833"/>
      <c r="L831833"/>
      <c r="M831833" s="115"/>
      <c r="N831833" s="115"/>
      <c r="O831833"/>
      <c r="P831833"/>
      <c r="Q831833"/>
      <c r="R831833" s="19"/>
      <c r="S831833" s="19"/>
      <c r="T831833"/>
      <c r="U831833" s="113"/>
      <c r="V831833" s="19"/>
      <c r="W831833" s="19"/>
      <c r="X831833" s="19"/>
      <c r="Y831833" s="19"/>
      <c r="Z831833" s="19"/>
      <c r="AA831833" s="19"/>
      <c r="AB831833" s="19"/>
      <c r="AC831833" s="19"/>
      <c r="AD831833" s="19"/>
      <c r="AE831833" s="19"/>
      <c r="AF831833" s="19"/>
      <c r="AG831833" s="19"/>
      <c r="AH831833" s="19"/>
      <c r="AI831833" s="19"/>
      <c r="AJ831833" s="19"/>
      <c r="AK831833" s="19"/>
      <c r="AL831833" s="19"/>
      <c r="AM831833" s="19"/>
      <c r="AN831833" s="19"/>
      <c r="AO831833" s="19"/>
      <c r="AP831833"/>
    </row>
    <row r="831834" spans="1:42" s="116" customFormat="1" x14ac:dyDescent="0.3">
      <c r="A831834"/>
      <c r="B831834"/>
      <c r="C831834"/>
      <c r="D831834"/>
      <c r="E831834"/>
      <c r="F831834"/>
      <c r="G831834"/>
      <c r="H831834"/>
      <c r="I831834"/>
      <c r="J831834"/>
      <c r="K831834"/>
      <c r="L831834"/>
      <c r="M831834" s="115"/>
      <c r="N831834" s="115"/>
      <c r="O831834"/>
      <c r="P831834"/>
      <c r="Q831834"/>
      <c r="R831834" s="19"/>
      <c r="S831834" s="19"/>
      <c r="T831834"/>
      <c r="U831834" s="113"/>
      <c r="V831834" s="19"/>
      <c r="W831834" s="19"/>
      <c r="X831834" s="19"/>
      <c r="Y831834" s="19"/>
      <c r="Z831834" s="19"/>
      <c r="AA831834" s="19"/>
      <c r="AB831834" s="19"/>
      <c r="AC831834" s="19"/>
      <c r="AD831834" s="19"/>
      <c r="AE831834" s="19"/>
      <c r="AF831834" s="19"/>
      <c r="AG831834" s="19"/>
      <c r="AH831834" s="19"/>
      <c r="AI831834" s="19"/>
      <c r="AJ831834" s="19"/>
      <c r="AK831834" s="19"/>
      <c r="AL831834" s="19"/>
      <c r="AM831834" s="19"/>
      <c r="AN831834" s="19"/>
      <c r="AO831834" s="19"/>
      <c r="AP831834"/>
    </row>
    <row r="831835" spans="1:42" s="116" customFormat="1" x14ac:dyDescent="0.3">
      <c r="A831835"/>
      <c r="B831835"/>
      <c r="C831835"/>
      <c r="D831835"/>
      <c r="E831835"/>
      <c r="F831835"/>
      <c r="G831835"/>
      <c r="H831835"/>
      <c r="I831835"/>
      <c r="J831835"/>
      <c r="K831835"/>
      <c r="L831835"/>
      <c r="M831835" s="115"/>
      <c r="N831835" s="115"/>
      <c r="O831835"/>
      <c r="P831835"/>
      <c r="Q831835"/>
      <c r="R831835" s="19"/>
      <c r="S831835" s="19"/>
      <c r="T831835"/>
      <c r="U831835" s="113"/>
      <c r="V831835" s="19"/>
      <c r="W831835" s="19"/>
      <c r="X831835" s="19"/>
      <c r="Y831835" s="19"/>
      <c r="Z831835" s="19"/>
      <c r="AA831835" s="19"/>
      <c r="AB831835" s="19"/>
      <c r="AC831835" s="19"/>
      <c r="AD831835" s="19"/>
      <c r="AE831835" s="19"/>
      <c r="AF831835" s="19"/>
      <c r="AG831835" s="19"/>
      <c r="AH831835" s="19"/>
      <c r="AI831835" s="19"/>
      <c r="AJ831835" s="19"/>
      <c r="AK831835" s="19"/>
      <c r="AL831835" s="19"/>
      <c r="AM831835" s="19"/>
      <c r="AN831835" s="19"/>
      <c r="AO831835" s="19"/>
      <c r="AP831835"/>
    </row>
    <row r="831836" spans="1:42" s="116" customFormat="1" x14ac:dyDescent="0.3">
      <c r="A831836"/>
      <c r="B831836"/>
      <c r="C831836"/>
      <c r="D831836"/>
      <c r="E831836"/>
      <c r="F831836"/>
      <c r="G831836"/>
      <c r="H831836"/>
      <c r="I831836"/>
      <c r="J831836"/>
      <c r="K831836"/>
      <c r="L831836"/>
      <c r="M831836" s="115"/>
      <c r="N831836" s="115"/>
      <c r="O831836"/>
      <c r="P831836"/>
      <c r="Q831836"/>
      <c r="R831836" s="19"/>
      <c r="S831836" s="19"/>
      <c r="T831836"/>
      <c r="U831836" s="113"/>
      <c r="V831836" s="19"/>
      <c r="W831836" s="19"/>
      <c r="X831836" s="19"/>
      <c r="Y831836" s="19"/>
      <c r="Z831836" s="19"/>
      <c r="AA831836" s="19"/>
      <c r="AB831836" s="19"/>
      <c r="AC831836" s="19"/>
      <c r="AD831836" s="19"/>
      <c r="AE831836" s="19"/>
      <c r="AF831836" s="19"/>
      <c r="AG831836" s="19"/>
      <c r="AH831836" s="19"/>
      <c r="AI831836" s="19"/>
      <c r="AJ831836" s="19"/>
      <c r="AK831836" s="19"/>
      <c r="AL831836" s="19"/>
      <c r="AM831836" s="19"/>
      <c r="AN831836" s="19"/>
      <c r="AO831836" s="19"/>
      <c r="AP831836"/>
    </row>
    <row r="831837" spans="1:42" s="116" customFormat="1" x14ac:dyDescent="0.3">
      <c r="A831837"/>
      <c r="B831837"/>
      <c r="C831837"/>
      <c r="D831837"/>
      <c r="E831837"/>
      <c r="F831837"/>
      <c r="G831837"/>
      <c r="H831837"/>
      <c r="I831837"/>
      <c r="J831837"/>
      <c r="K831837"/>
      <c r="L831837"/>
      <c r="M831837" s="115"/>
      <c r="N831837" s="115"/>
      <c r="O831837"/>
      <c r="P831837"/>
      <c r="Q831837"/>
      <c r="R831837" s="19"/>
      <c r="S831837" s="19"/>
      <c r="T831837"/>
      <c r="U831837" s="113"/>
      <c r="V831837" s="19"/>
      <c r="W831837" s="19"/>
      <c r="X831837" s="19"/>
      <c r="Y831837" s="19"/>
      <c r="Z831837" s="19"/>
      <c r="AA831837" s="19"/>
      <c r="AB831837" s="19"/>
      <c r="AC831837" s="19"/>
      <c r="AD831837" s="19"/>
      <c r="AE831837" s="19"/>
      <c r="AF831837" s="19"/>
      <c r="AG831837" s="19"/>
      <c r="AH831837" s="19"/>
      <c r="AI831837" s="19"/>
      <c r="AJ831837" s="19"/>
      <c r="AK831837" s="19"/>
      <c r="AL831837" s="19"/>
      <c r="AM831837" s="19"/>
      <c r="AN831837" s="19"/>
      <c r="AO831837" s="19"/>
      <c r="AP831837"/>
    </row>
    <row r="831838" spans="1:42" s="116" customFormat="1" x14ac:dyDescent="0.3">
      <c r="A831838"/>
      <c r="B831838"/>
      <c r="C831838"/>
      <c r="D831838"/>
      <c r="E831838"/>
      <c r="F831838"/>
      <c r="G831838"/>
      <c r="H831838"/>
      <c r="I831838"/>
      <c r="J831838"/>
      <c r="K831838"/>
      <c r="L831838"/>
      <c r="M831838" s="115"/>
      <c r="N831838" s="115"/>
      <c r="O831838"/>
      <c r="P831838"/>
      <c r="Q831838"/>
      <c r="R831838" s="19"/>
      <c r="S831838" s="19"/>
      <c r="T831838"/>
      <c r="U831838" s="113"/>
      <c r="V831838" s="19"/>
      <c r="W831838" s="19"/>
      <c r="X831838" s="19"/>
      <c r="Y831838" s="19"/>
      <c r="Z831838" s="19"/>
      <c r="AA831838" s="19"/>
      <c r="AB831838" s="19"/>
      <c r="AC831838" s="19"/>
      <c r="AD831838" s="19"/>
      <c r="AE831838" s="19"/>
      <c r="AF831838" s="19"/>
      <c r="AG831838" s="19"/>
      <c r="AH831838" s="19"/>
      <c r="AI831838" s="19"/>
      <c r="AJ831838" s="19"/>
      <c r="AK831838" s="19"/>
      <c r="AL831838" s="19"/>
      <c r="AM831838" s="19"/>
      <c r="AN831838" s="19"/>
      <c r="AO831838" s="19"/>
      <c r="AP831838"/>
    </row>
    <row r="831839" spans="1:42" s="116" customFormat="1" x14ac:dyDescent="0.3">
      <c r="A831839"/>
      <c r="B831839"/>
      <c r="C831839"/>
      <c r="D831839"/>
      <c r="E831839"/>
      <c r="F831839"/>
      <c r="G831839"/>
      <c r="H831839"/>
      <c r="I831839"/>
      <c r="J831839"/>
      <c r="K831839"/>
      <c r="L831839"/>
      <c r="M831839" s="115"/>
      <c r="N831839" s="115"/>
      <c r="O831839"/>
      <c r="P831839"/>
      <c r="Q831839"/>
      <c r="R831839" s="19"/>
      <c r="S831839" s="19"/>
      <c r="T831839"/>
      <c r="U831839" s="113"/>
      <c r="V831839" s="19"/>
      <c r="W831839" s="19"/>
      <c r="X831839" s="19"/>
      <c r="Y831839" s="19"/>
      <c r="Z831839" s="19"/>
      <c r="AA831839" s="19"/>
      <c r="AB831839" s="19"/>
      <c r="AC831839" s="19"/>
      <c r="AD831839" s="19"/>
      <c r="AE831839" s="19"/>
      <c r="AF831839" s="19"/>
      <c r="AG831839" s="19"/>
      <c r="AH831839" s="19"/>
      <c r="AI831839" s="19"/>
      <c r="AJ831839" s="19"/>
      <c r="AK831839" s="19"/>
      <c r="AL831839" s="19"/>
      <c r="AM831839" s="19"/>
      <c r="AN831839" s="19"/>
      <c r="AO831839" s="19"/>
      <c r="AP831839"/>
    </row>
    <row r="831840" spans="1:42" s="116" customFormat="1" x14ac:dyDescent="0.3">
      <c r="A831840"/>
      <c r="B831840"/>
      <c r="C831840"/>
      <c r="D831840"/>
      <c r="E831840"/>
      <c r="F831840"/>
      <c r="G831840"/>
      <c r="H831840"/>
      <c r="I831840"/>
      <c r="J831840"/>
      <c r="K831840"/>
      <c r="L831840"/>
      <c r="M831840" s="115"/>
      <c r="N831840" s="115"/>
      <c r="O831840"/>
      <c r="P831840"/>
      <c r="Q831840"/>
      <c r="R831840" s="19"/>
      <c r="S831840" s="19"/>
      <c r="T831840"/>
      <c r="U831840" s="113"/>
      <c r="V831840" s="19"/>
      <c r="W831840" s="19"/>
      <c r="X831840" s="19"/>
      <c r="Y831840" s="19"/>
      <c r="Z831840" s="19"/>
      <c r="AA831840" s="19"/>
      <c r="AB831840" s="19"/>
      <c r="AC831840" s="19"/>
      <c r="AD831840" s="19"/>
      <c r="AE831840" s="19"/>
      <c r="AF831840" s="19"/>
      <c r="AG831840" s="19"/>
      <c r="AH831840" s="19"/>
      <c r="AI831840" s="19"/>
      <c r="AJ831840" s="19"/>
      <c r="AK831840" s="19"/>
      <c r="AL831840" s="19"/>
      <c r="AM831840" s="19"/>
      <c r="AN831840" s="19"/>
      <c r="AO831840" s="19"/>
      <c r="AP831840"/>
    </row>
    <row r="831841" spans="1:42" s="116" customFormat="1" x14ac:dyDescent="0.3">
      <c r="A831841"/>
      <c r="B831841"/>
      <c r="C831841"/>
      <c r="D831841"/>
      <c r="E831841"/>
      <c r="F831841"/>
      <c r="G831841"/>
      <c r="H831841"/>
      <c r="I831841"/>
      <c r="J831841"/>
      <c r="K831841"/>
      <c r="L831841"/>
      <c r="M831841" s="115"/>
      <c r="N831841" s="115"/>
      <c r="O831841"/>
      <c r="P831841"/>
      <c r="Q831841"/>
      <c r="R831841" s="19"/>
      <c r="S831841" s="19"/>
      <c r="T831841"/>
      <c r="U831841" s="113"/>
      <c r="V831841" s="19"/>
      <c r="W831841" s="19"/>
      <c r="X831841" s="19"/>
      <c r="Y831841" s="19"/>
      <c r="Z831841" s="19"/>
      <c r="AA831841" s="19"/>
      <c r="AB831841" s="19"/>
      <c r="AC831841" s="19"/>
      <c r="AD831841" s="19"/>
      <c r="AE831841" s="19"/>
      <c r="AF831841" s="19"/>
      <c r="AG831841" s="19"/>
      <c r="AH831841" s="19"/>
      <c r="AI831841" s="19"/>
      <c r="AJ831841" s="19"/>
      <c r="AK831841" s="19"/>
      <c r="AL831841" s="19"/>
      <c r="AM831841" s="19"/>
      <c r="AN831841" s="19"/>
      <c r="AO831841" s="19"/>
      <c r="AP831841"/>
    </row>
    <row r="831842" spans="1:42" s="116" customFormat="1" x14ac:dyDescent="0.3">
      <c r="A831842"/>
      <c r="B831842"/>
      <c r="C831842"/>
      <c r="D831842"/>
      <c r="E831842"/>
      <c r="F831842"/>
      <c r="G831842"/>
      <c r="H831842"/>
      <c r="I831842"/>
      <c r="J831842"/>
      <c r="K831842"/>
      <c r="L831842"/>
      <c r="M831842" s="115"/>
      <c r="N831842" s="115"/>
      <c r="O831842"/>
      <c r="P831842"/>
      <c r="Q831842"/>
      <c r="R831842" s="19"/>
      <c r="S831842" s="19"/>
      <c r="T831842"/>
      <c r="U831842" s="113"/>
      <c r="V831842" s="19"/>
      <c r="W831842" s="19"/>
      <c r="X831842" s="19"/>
      <c r="Y831842" s="19"/>
      <c r="Z831842" s="19"/>
      <c r="AA831842" s="19"/>
      <c r="AB831842" s="19"/>
      <c r="AC831842" s="19"/>
      <c r="AD831842" s="19"/>
      <c r="AE831842" s="19"/>
      <c r="AF831842" s="19"/>
      <c r="AG831842" s="19"/>
      <c r="AH831842" s="19"/>
      <c r="AI831842" s="19"/>
      <c r="AJ831842" s="19"/>
      <c r="AK831842" s="19"/>
      <c r="AL831842" s="19"/>
      <c r="AM831842" s="19"/>
      <c r="AN831842" s="19"/>
      <c r="AO831842" s="19"/>
      <c r="AP831842"/>
    </row>
    <row r="831843" spans="1:42" s="116" customFormat="1" x14ac:dyDescent="0.3">
      <c r="A831843"/>
      <c r="B831843"/>
      <c r="C831843"/>
      <c r="D831843"/>
      <c r="E831843"/>
      <c r="F831843"/>
      <c r="G831843"/>
      <c r="H831843"/>
      <c r="I831843"/>
      <c r="J831843"/>
      <c r="K831843"/>
      <c r="L831843"/>
      <c r="M831843" s="115"/>
      <c r="N831843" s="115"/>
      <c r="O831843"/>
      <c r="P831843"/>
      <c r="Q831843"/>
      <c r="R831843" s="19"/>
      <c r="S831843" s="19"/>
      <c r="T831843"/>
      <c r="U831843" s="113"/>
      <c r="V831843" s="19"/>
      <c r="W831843" s="19"/>
      <c r="X831843" s="19"/>
      <c r="Y831843" s="19"/>
      <c r="Z831843" s="19"/>
      <c r="AA831843" s="19"/>
      <c r="AB831843" s="19"/>
      <c r="AC831843" s="19"/>
      <c r="AD831843" s="19"/>
      <c r="AE831843" s="19"/>
      <c r="AF831843" s="19"/>
      <c r="AG831843" s="19"/>
      <c r="AH831843" s="19"/>
      <c r="AI831843" s="19"/>
      <c r="AJ831843" s="19"/>
      <c r="AK831843" s="19"/>
      <c r="AL831843" s="19"/>
      <c r="AM831843" s="19"/>
      <c r="AN831843" s="19"/>
      <c r="AO831843" s="19"/>
      <c r="AP831843"/>
    </row>
    <row r="831844" spans="1:42" s="116" customFormat="1" x14ac:dyDescent="0.3">
      <c r="A831844"/>
      <c r="B831844"/>
      <c r="C831844"/>
      <c r="D831844"/>
      <c r="E831844"/>
      <c r="F831844"/>
      <c r="G831844"/>
      <c r="H831844"/>
      <c r="I831844"/>
      <c r="J831844"/>
      <c r="K831844"/>
      <c r="L831844"/>
      <c r="M831844" s="115"/>
      <c r="N831844" s="115"/>
      <c r="O831844"/>
      <c r="P831844"/>
      <c r="Q831844"/>
      <c r="R831844" s="19"/>
      <c r="S831844" s="19"/>
      <c r="T831844"/>
      <c r="U831844" s="113"/>
      <c r="V831844" s="19"/>
      <c r="W831844" s="19"/>
      <c r="X831844" s="19"/>
      <c r="Y831844" s="19"/>
      <c r="Z831844" s="19"/>
      <c r="AA831844" s="19"/>
      <c r="AB831844" s="19"/>
      <c r="AC831844" s="19"/>
      <c r="AD831844" s="19"/>
      <c r="AE831844" s="19"/>
      <c r="AF831844" s="19"/>
      <c r="AG831844" s="19"/>
      <c r="AH831844" s="19"/>
      <c r="AI831844" s="19"/>
      <c r="AJ831844" s="19"/>
      <c r="AK831844" s="19"/>
      <c r="AL831844" s="19"/>
      <c r="AM831844" s="19"/>
      <c r="AN831844" s="19"/>
      <c r="AO831844" s="19"/>
      <c r="AP831844"/>
    </row>
    <row r="831845" spans="1:42" s="116" customFormat="1" x14ac:dyDescent="0.3">
      <c r="A831845"/>
      <c r="B831845"/>
      <c r="C831845"/>
      <c r="D831845"/>
      <c r="E831845"/>
      <c r="F831845"/>
      <c r="G831845"/>
      <c r="H831845"/>
      <c r="I831845"/>
      <c r="J831845"/>
      <c r="K831845"/>
      <c r="L831845"/>
      <c r="M831845" s="115"/>
      <c r="N831845" s="115"/>
      <c r="O831845"/>
      <c r="P831845"/>
      <c r="Q831845"/>
      <c r="R831845" s="19"/>
      <c r="S831845" s="19"/>
      <c r="T831845"/>
      <c r="U831845" s="113"/>
      <c r="V831845" s="19"/>
      <c r="W831845" s="19"/>
      <c r="X831845" s="19"/>
      <c r="Y831845" s="19"/>
      <c r="Z831845" s="19"/>
      <c r="AA831845" s="19"/>
      <c r="AB831845" s="19"/>
      <c r="AC831845" s="19"/>
      <c r="AD831845" s="19"/>
      <c r="AE831845" s="19"/>
      <c r="AF831845" s="19"/>
      <c r="AG831845" s="19"/>
      <c r="AH831845" s="19"/>
      <c r="AI831845" s="19"/>
      <c r="AJ831845" s="19"/>
      <c r="AK831845" s="19"/>
      <c r="AL831845" s="19"/>
      <c r="AM831845" s="19"/>
      <c r="AN831845" s="19"/>
      <c r="AO831845" s="19"/>
      <c r="AP831845"/>
    </row>
    <row r="831846" spans="1:42" s="116" customFormat="1" x14ac:dyDescent="0.3">
      <c r="A831846"/>
      <c r="B831846"/>
      <c r="C831846"/>
      <c r="D831846"/>
      <c r="E831846"/>
      <c r="F831846"/>
      <c r="G831846"/>
      <c r="H831846"/>
      <c r="I831846"/>
      <c r="J831846"/>
      <c r="K831846"/>
      <c r="L831846"/>
      <c r="M831846" s="115"/>
      <c r="N831846" s="115"/>
      <c r="O831846"/>
      <c r="P831846"/>
      <c r="Q831846"/>
      <c r="R831846" s="19"/>
      <c r="S831846" s="19"/>
      <c r="T831846"/>
      <c r="U831846" s="113"/>
      <c r="V831846" s="19"/>
      <c r="W831846" s="19"/>
      <c r="X831846" s="19"/>
      <c r="Y831846" s="19"/>
      <c r="Z831846" s="19"/>
      <c r="AA831846" s="19"/>
      <c r="AB831846" s="19"/>
      <c r="AC831846" s="19"/>
      <c r="AD831846" s="19"/>
      <c r="AE831846" s="19"/>
      <c r="AF831846" s="19"/>
      <c r="AG831846" s="19"/>
      <c r="AH831846" s="19"/>
      <c r="AI831846" s="19"/>
      <c r="AJ831846" s="19"/>
      <c r="AK831846" s="19"/>
      <c r="AL831846" s="19"/>
      <c r="AM831846" s="19"/>
      <c r="AN831846" s="19"/>
      <c r="AO831846" s="19"/>
      <c r="AP831846"/>
    </row>
    <row r="831847" spans="1:42" s="116" customFormat="1" x14ac:dyDescent="0.3">
      <c r="A831847"/>
      <c r="B831847"/>
      <c r="C831847"/>
      <c r="D831847"/>
      <c r="E831847"/>
      <c r="F831847"/>
      <c r="G831847"/>
      <c r="H831847"/>
      <c r="I831847"/>
      <c r="J831847"/>
      <c r="K831847"/>
      <c r="L831847"/>
      <c r="M831847" s="115"/>
      <c r="N831847" s="115"/>
      <c r="O831847"/>
      <c r="P831847"/>
      <c r="Q831847"/>
      <c r="R831847" s="19"/>
      <c r="S831847" s="19"/>
      <c r="T831847"/>
      <c r="U831847" s="113"/>
      <c r="V831847" s="19"/>
      <c r="W831847" s="19"/>
      <c r="X831847" s="19"/>
      <c r="Y831847" s="19"/>
      <c r="Z831847" s="19"/>
      <c r="AA831847" s="19"/>
      <c r="AB831847" s="19"/>
      <c r="AC831847" s="19"/>
      <c r="AD831847" s="19"/>
      <c r="AE831847" s="19"/>
      <c r="AF831847" s="19"/>
      <c r="AG831847" s="19"/>
      <c r="AH831847" s="19"/>
      <c r="AI831847" s="19"/>
      <c r="AJ831847" s="19"/>
      <c r="AK831847" s="19"/>
      <c r="AL831847" s="19"/>
      <c r="AM831847" s="19"/>
      <c r="AN831847" s="19"/>
      <c r="AO831847" s="19"/>
      <c r="AP831847"/>
    </row>
    <row r="831848" spans="1:42" s="116" customFormat="1" x14ac:dyDescent="0.3">
      <c r="A831848"/>
      <c r="B831848"/>
      <c r="C831848"/>
      <c r="D831848"/>
      <c r="E831848"/>
      <c r="F831848"/>
      <c r="G831848"/>
      <c r="H831848"/>
      <c r="I831848"/>
      <c r="J831848"/>
      <c r="K831848"/>
      <c r="L831848"/>
      <c r="M831848" s="115"/>
      <c r="N831848" s="115"/>
      <c r="O831848"/>
      <c r="P831848"/>
      <c r="Q831848"/>
      <c r="R831848" s="19"/>
      <c r="S831848" s="19"/>
      <c r="T831848"/>
      <c r="U831848" s="113"/>
      <c r="V831848" s="19"/>
      <c r="W831848" s="19"/>
      <c r="X831848" s="19"/>
      <c r="Y831848" s="19"/>
      <c r="Z831848" s="19"/>
      <c r="AA831848" s="19"/>
      <c r="AB831848" s="19"/>
      <c r="AC831848" s="19"/>
      <c r="AD831848" s="19"/>
      <c r="AE831848" s="19"/>
      <c r="AF831848" s="19"/>
      <c r="AG831848" s="19"/>
      <c r="AH831848" s="19"/>
      <c r="AI831848" s="19"/>
      <c r="AJ831848" s="19"/>
      <c r="AK831848" s="19"/>
      <c r="AL831848" s="19"/>
      <c r="AM831848" s="19"/>
      <c r="AN831848" s="19"/>
      <c r="AO831848" s="19"/>
      <c r="AP831848"/>
    </row>
    <row r="831849" spans="1:42" s="116" customFormat="1" x14ac:dyDescent="0.3">
      <c r="A831849"/>
      <c r="B831849"/>
      <c r="C831849"/>
      <c r="D831849"/>
      <c r="E831849"/>
      <c r="F831849"/>
      <c r="G831849"/>
      <c r="H831849"/>
      <c r="I831849"/>
      <c r="J831849"/>
      <c r="K831849"/>
      <c r="L831849"/>
      <c r="M831849" s="115"/>
      <c r="N831849" s="115"/>
      <c r="O831849"/>
      <c r="P831849"/>
      <c r="Q831849"/>
      <c r="R831849" s="19"/>
      <c r="S831849" s="19"/>
      <c r="T831849"/>
      <c r="U831849" s="113"/>
      <c r="V831849" s="19"/>
      <c r="W831849" s="19"/>
      <c r="X831849" s="19"/>
      <c r="Y831849" s="19"/>
      <c r="Z831849" s="19"/>
      <c r="AA831849" s="19"/>
      <c r="AB831849" s="19"/>
      <c r="AC831849" s="19"/>
      <c r="AD831849" s="19"/>
      <c r="AE831849" s="19"/>
      <c r="AF831849" s="19"/>
      <c r="AG831849" s="19"/>
      <c r="AH831849" s="19"/>
      <c r="AI831849" s="19"/>
      <c r="AJ831849" s="19"/>
      <c r="AK831849" s="19"/>
      <c r="AL831849" s="19"/>
      <c r="AM831849" s="19"/>
      <c r="AN831849" s="19"/>
      <c r="AO831849" s="19"/>
      <c r="AP831849"/>
    </row>
    <row r="831850" spans="1:42" s="116" customFormat="1" x14ac:dyDescent="0.3">
      <c r="A831850"/>
      <c r="B831850"/>
      <c r="C831850"/>
      <c r="D831850"/>
      <c r="E831850"/>
      <c r="F831850"/>
      <c r="G831850"/>
      <c r="H831850"/>
      <c r="I831850"/>
      <c r="J831850"/>
      <c r="K831850"/>
      <c r="L831850"/>
      <c r="M831850" s="115"/>
      <c r="N831850" s="115"/>
      <c r="O831850"/>
      <c r="P831850"/>
      <c r="Q831850"/>
      <c r="R831850" s="19"/>
      <c r="S831850" s="19"/>
      <c r="T831850"/>
      <c r="U831850" s="113"/>
      <c r="V831850" s="19"/>
      <c r="W831850" s="19"/>
      <c r="X831850" s="19"/>
      <c r="Y831850" s="19"/>
      <c r="Z831850" s="19"/>
      <c r="AA831850" s="19"/>
      <c r="AB831850" s="19"/>
      <c r="AC831850" s="19"/>
      <c r="AD831850" s="19"/>
      <c r="AE831850" s="19"/>
      <c r="AF831850" s="19"/>
      <c r="AG831850" s="19"/>
      <c r="AH831850" s="19"/>
      <c r="AI831850" s="19"/>
      <c r="AJ831850" s="19"/>
      <c r="AK831850" s="19"/>
      <c r="AL831850" s="19"/>
      <c r="AM831850" s="19"/>
      <c r="AN831850" s="19"/>
      <c r="AO831850" s="19"/>
      <c r="AP831850"/>
    </row>
    <row r="831851" spans="1:42" s="116" customFormat="1" x14ac:dyDescent="0.3">
      <c r="A831851"/>
      <c r="B831851"/>
      <c r="C831851"/>
      <c r="D831851"/>
      <c r="E831851"/>
      <c r="F831851"/>
      <c r="G831851"/>
      <c r="H831851"/>
      <c r="I831851"/>
      <c r="J831851"/>
      <c r="K831851"/>
      <c r="L831851"/>
      <c r="M831851" s="115"/>
      <c r="N831851" s="115"/>
      <c r="O831851"/>
      <c r="P831851"/>
      <c r="Q831851"/>
      <c r="R831851" s="19"/>
      <c r="S831851" s="19"/>
      <c r="T831851"/>
      <c r="U831851" s="113"/>
      <c r="V831851" s="19"/>
      <c r="W831851" s="19"/>
      <c r="X831851" s="19"/>
      <c r="Y831851" s="19"/>
      <c r="Z831851" s="19"/>
      <c r="AA831851" s="19"/>
      <c r="AB831851" s="19"/>
      <c r="AC831851" s="19"/>
      <c r="AD831851" s="19"/>
      <c r="AE831851" s="19"/>
      <c r="AF831851" s="19"/>
      <c r="AG831851" s="19"/>
      <c r="AH831851" s="19"/>
      <c r="AI831851" s="19"/>
      <c r="AJ831851" s="19"/>
      <c r="AK831851" s="19"/>
      <c r="AL831851" s="19"/>
      <c r="AM831851" s="19"/>
      <c r="AN831851" s="19"/>
      <c r="AO831851" s="19"/>
      <c r="AP831851"/>
    </row>
    <row r="831852" spans="1:42" s="116" customFormat="1" x14ac:dyDescent="0.3">
      <c r="A831852"/>
      <c r="B831852"/>
      <c r="C831852"/>
      <c r="D831852"/>
      <c r="E831852"/>
      <c r="F831852"/>
      <c r="G831852"/>
      <c r="H831852"/>
      <c r="I831852"/>
      <c r="J831852"/>
      <c r="K831852"/>
      <c r="L831852"/>
      <c r="M831852" s="115"/>
      <c r="N831852" s="115"/>
      <c r="O831852"/>
      <c r="P831852"/>
      <c r="Q831852"/>
      <c r="R831852" s="19"/>
      <c r="S831852" s="19"/>
      <c r="T831852"/>
      <c r="U831852" s="113"/>
      <c r="V831852" s="19"/>
      <c r="W831852" s="19"/>
      <c r="X831852" s="19"/>
      <c r="Y831852" s="19"/>
      <c r="Z831852" s="19"/>
      <c r="AA831852" s="19"/>
      <c r="AB831852" s="19"/>
      <c r="AC831852" s="19"/>
      <c r="AD831852" s="19"/>
      <c r="AE831852" s="19"/>
      <c r="AF831852" s="19"/>
      <c r="AG831852" s="19"/>
      <c r="AH831852" s="19"/>
      <c r="AI831852" s="19"/>
      <c r="AJ831852" s="19"/>
      <c r="AK831852" s="19"/>
      <c r="AL831852" s="19"/>
      <c r="AM831852" s="19"/>
      <c r="AN831852" s="19"/>
      <c r="AO831852" s="19"/>
      <c r="AP831852"/>
    </row>
    <row r="831853" spans="1:42" s="116" customFormat="1" x14ac:dyDescent="0.3">
      <c r="A831853"/>
      <c r="B831853"/>
      <c r="C831853"/>
      <c r="D831853"/>
      <c r="E831853"/>
      <c r="F831853"/>
      <c r="G831853"/>
      <c r="H831853"/>
      <c r="I831853"/>
      <c r="J831853"/>
      <c r="K831853"/>
      <c r="L831853"/>
      <c r="M831853" s="115"/>
      <c r="N831853" s="115"/>
      <c r="O831853"/>
      <c r="P831853"/>
      <c r="Q831853"/>
      <c r="R831853" s="19"/>
      <c r="S831853" s="19"/>
      <c r="T831853"/>
      <c r="U831853" s="113"/>
      <c r="V831853" s="19"/>
      <c r="W831853" s="19"/>
      <c r="X831853" s="19"/>
      <c r="Y831853" s="19"/>
      <c r="Z831853" s="19"/>
      <c r="AA831853" s="19"/>
      <c r="AB831853" s="19"/>
      <c r="AC831853" s="19"/>
      <c r="AD831853" s="19"/>
      <c r="AE831853" s="19"/>
      <c r="AF831853" s="19"/>
      <c r="AG831853" s="19"/>
      <c r="AH831853" s="19"/>
      <c r="AI831853" s="19"/>
      <c r="AJ831853" s="19"/>
      <c r="AK831853" s="19"/>
      <c r="AL831853" s="19"/>
      <c r="AM831853" s="19"/>
      <c r="AN831853" s="19"/>
      <c r="AO831853" s="19"/>
      <c r="AP831853"/>
    </row>
    <row r="831854" spans="1:42" s="116" customFormat="1" x14ac:dyDescent="0.3">
      <c r="A831854"/>
      <c r="B831854"/>
      <c r="C831854"/>
      <c r="D831854"/>
      <c r="E831854"/>
      <c r="F831854"/>
      <c r="G831854"/>
      <c r="H831854"/>
      <c r="I831854"/>
      <c r="J831854"/>
      <c r="K831854"/>
      <c r="L831854"/>
      <c r="M831854" s="115"/>
      <c r="N831854" s="115"/>
      <c r="O831854"/>
      <c r="P831854"/>
      <c r="Q831854"/>
      <c r="R831854" s="19"/>
      <c r="S831854" s="19"/>
      <c r="T831854"/>
      <c r="U831854" s="113"/>
      <c r="V831854" s="19"/>
      <c r="W831854" s="19"/>
      <c r="X831854" s="19"/>
      <c r="Y831854" s="19"/>
      <c r="Z831854" s="19"/>
      <c r="AA831854" s="19"/>
      <c r="AB831854" s="19"/>
      <c r="AC831854" s="19"/>
      <c r="AD831854" s="19"/>
      <c r="AE831854" s="19"/>
      <c r="AF831854" s="19"/>
      <c r="AG831854" s="19"/>
      <c r="AH831854" s="19"/>
      <c r="AI831854" s="19"/>
      <c r="AJ831854" s="19"/>
      <c r="AK831854" s="19"/>
      <c r="AL831854" s="19"/>
      <c r="AM831854" s="19"/>
      <c r="AN831854" s="19"/>
      <c r="AO831854" s="19"/>
      <c r="AP831854"/>
    </row>
    <row r="831855" spans="1:42" s="116" customFormat="1" x14ac:dyDescent="0.3">
      <c r="A831855"/>
      <c r="B831855"/>
      <c r="C831855"/>
      <c r="D831855"/>
      <c r="E831855"/>
      <c r="F831855"/>
      <c r="G831855"/>
      <c r="H831855"/>
      <c r="I831855"/>
      <c r="J831855"/>
      <c r="K831855"/>
      <c r="L831855"/>
      <c r="M831855" s="115"/>
      <c r="N831855" s="115"/>
      <c r="O831855"/>
      <c r="P831855"/>
      <c r="Q831855"/>
      <c r="R831855" s="19"/>
      <c r="S831855" s="19"/>
      <c r="T831855"/>
      <c r="U831855" s="113"/>
      <c r="V831855" s="19"/>
      <c r="W831855" s="19"/>
      <c r="X831855" s="19"/>
      <c r="Y831855" s="19"/>
      <c r="Z831855" s="19"/>
      <c r="AA831855" s="19"/>
      <c r="AB831855" s="19"/>
      <c r="AC831855" s="19"/>
      <c r="AD831855" s="19"/>
      <c r="AE831855" s="19"/>
      <c r="AF831855" s="19"/>
      <c r="AG831855" s="19"/>
      <c r="AH831855" s="19"/>
      <c r="AI831855" s="19"/>
      <c r="AJ831855" s="19"/>
      <c r="AK831855" s="19"/>
      <c r="AL831855" s="19"/>
      <c r="AM831855" s="19"/>
      <c r="AN831855" s="19"/>
      <c r="AO831855" s="19"/>
      <c r="AP831855"/>
    </row>
    <row r="831856" spans="1:42" s="116" customFormat="1" x14ac:dyDescent="0.3">
      <c r="A831856"/>
      <c r="B831856"/>
      <c r="C831856"/>
      <c r="D831856"/>
      <c r="E831856"/>
      <c r="F831856"/>
      <c r="G831856"/>
      <c r="H831856"/>
      <c r="I831856"/>
      <c r="J831856"/>
      <c r="K831856"/>
      <c r="L831856"/>
      <c r="M831856" s="115"/>
      <c r="N831856" s="115"/>
      <c r="O831856"/>
      <c r="P831856"/>
      <c r="Q831856"/>
      <c r="R831856" s="19"/>
      <c r="S831856" s="19"/>
      <c r="T831856"/>
      <c r="U831856" s="113"/>
      <c r="V831856" s="19"/>
      <c r="W831856" s="19"/>
      <c r="X831856" s="19"/>
      <c r="Y831856" s="19"/>
      <c r="Z831856" s="19"/>
      <c r="AA831856" s="19"/>
      <c r="AB831856" s="19"/>
      <c r="AC831856" s="19"/>
      <c r="AD831856" s="19"/>
      <c r="AE831856" s="19"/>
      <c r="AF831856" s="19"/>
      <c r="AG831856" s="19"/>
      <c r="AH831856" s="19"/>
      <c r="AI831856" s="19"/>
      <c r="AJ831856" s="19"/>
      <c r="AK831856" s="19"/>
      <c r="AL831856" s="19"/>
      <c r="AM831856" s="19"/>
      <c r="AN831856" s="19"/>
      <c r="AO831856" s="19"/>
      <c r="AP831856"/>
    </row>
    <row r="831857" spans="1:42" s="116" customFormat="1" x14ac:dyDescent="0.3">
      <c r="A831857"/>
      <c r="B831857"/>
      <c r="C831857"/>
      <c r="D831857"/>
      <c r="E831857"/>
      <c r="F831857"/>
      <c r="G831857"/>
      <c r="H831857"/>
      <c r="I831857"/>
      <c r="J831857"/>
      <c r="K831857"/>
      <c r="L831857"/>
      <c r="M831857" s="115"/>
      <c r="N831857" s="115"/>
      <c r="O831857"/>
      <c r="P831857"/>
      <c r="Q831857"/>
      <c r="R831857" s="19"/>
      <c r="S831857" s="19"/>
      <c r="T831857"/>
      <c r="U831857" s="113"/>
      <c r="V831857" s="19"/>
      <c r="W831857" s="19"/>
      <c r="X831857" s="19"/>
      <c r="Y831857" s="19"/>
      <c r="Z831857" s="19"/>
      <c r="AA831857" s="19"/>
      <c r="AB831857" s="19"/>
      <c r="AC831857" s="19"/>
      <c r="AD831857" s="19"/>
      <c r="AE831857" s="19"/>
      <c r="AF831857" s="19"/>
      <c r="AG831857" s="19"/>
      <c r="AH831857" s="19"/>
      <c r="AI831857" s="19"/>
      <c r="AJ831857" s="19"/>
      <c r="AK831857" s="19"/>
      <c r="AL831857" s="19"/>
      <c r="AM831857" s="19"/>
      <c r="AN831857" s="19"/>
      <c r="AO831857" s="19"/>
      <c r="AP831857"/>
    </row>
    <row r="831858" spans="1:42" s="116" customFormat="1" x14ac:dyDescent="0.3">
      <c r="A831858"/>
      <c r="B831858"/>
      <c r="C831858"/>
      <c r="D831858"/>
      <c r="E831858"/>
      <c r="F831858"/>
      <c r="G831858"/>
      <c r="H831858"/>
      <c r="I831858"/>
      <c r="J831858"/>
      <c r="K831858"/>
      <c r="L831858"/>
      <c r="M831858" s="115"/>
      <c r="N831858" s="115"/>
      <c r="O831858"/>
      <c r="P831858"/>
      <c r="Q831858"/>
      <c r="R831858" s="19"/>
      <c r="S831858" s="19"/>
      <c r="T831858"/>
      <c r="U831858" s="113"/>
      <c r="V831858" s="19"/>
      <c r="W831858" s="19"/>
      <c r="X831858" s="19"/>
      <c r="Y831858" s="19"/>
      <c r="Z831858" s="19"/>
      <c r="AA831858" s="19"/>
      <c r="AB831858" s="19"/>
      <c r="AC831858" s="19"/>
      <c r="AD831858" s="19"/>
      <c r="AE831858" s="19"/>
      <c r="AF831858" s="19"/>
      <c r="AG831858" s="19"/>
      <c r="AH831858" s="19"/>
      <c r="AI831858" s="19"/>
      <c r="AJ831858" s="19"/>
      <c r="AK831858" s="19"/>
      <c r="AL831858" s="19"/>
      <c r="AM831858" s="19"/>
      <c r="AN831858" s="19"/>
      <c r="AO831858" s="19"/>
      <c r="AP831858"/>
    </row>
    <row r="831859" spans="1:42" s="116" customFormat="1" x14ac:dyDescent="0.3">
      <c r="A831859"/>
      <c r="B831859"/>
      <c r="C831859"/>
      <c r="D831859"/>
      <c r="E831859"/>
      <c r="F831859"/>
      <c r="G831859"/>
      <c r="H831859"/>
      <c r="I831859"/>
      <c r="J831859"/>
      <c r="K831859"/>
      <c r="L831859"/>
      <c r="M831859" s="115"/>
      <c r="N831859" s="115"/>
      <c r="O831859"/>
      <c r="P831859"/>
      <c r="Q831859"/>
      <c r="R831859" s="19"/>
      <c r="S831859" s="19"/>
      <c r="T831859"/>
      <c r="U831859" s="113"/>
      <c r="V831859" s="19"/>
      <c r="W831859" s="19"/>
      <c r="X831859" s="19"/>
      <c r="Y831859" s="19"/>
      <c r="Z831859" s="19"/>
      <c r="AA831859" s="19"/>
      <c r="AB831859" s="19"/>
      <c r="AC831859" s="19"/>
      <c r="AD831859" s="19"/>
      <c r="AE831859" s="19"/>
      <c r="AF831859" s="19"/>
      <c r="AG831859" s="19"/>
      <c r="AH831859" s="19"/>
      <c r="AI831859" s="19"/>
      <c r="AJ831859" s="19"/>
      <c r="AK831859" s="19"/>
      <c r="AL831859" s="19"/>
      <c r="AM831859" s="19"/>
      <c r="AN831859" s="19"/>
      <c r="AO831859" s="19"/>
      <c r="AP831859"/>
    </row>
    <row r="831860" spans="1:42" s="116" customFormat="1" x14ac:dyDescent="0.3">
      <c r="A831860"/>
      <c r="B831860"/>
      <c r="C831860"/>
      <c r="D831860"/>
      <c r="E831860"/>
      <c r="F831860"/>
      <c r="G831860"/>
      <c r="H831860"/>
      <c r="I831860"/>
      <c r="J831860"/>
      <c r="K831860"/>
      <c r="L831860"/>
      <c r="M831860" s="115"/>
      <c r="N831860" s="115"/>
      <c r="O831860"/>
      <c r="P831860"/>
      <c r="Q831860"/>
      <c r="R831860" s="19"/>
      <c r="S831860" s="19"/>
      <c r="T831860"/>
      <c r="U831860" s="113"/>
      <c r="V831860" s="19"/>
      <c r="W831860" s="19"/>
      <c r="X831860" s="19"/>
      <c r="Y831860" s="19"/>
      <c r="Z831860" s="19"/>
      <c r="AA831860" s="19"/>
      <c r="AB831860" s="19"/>
      <c r="AC831860" s="19"/>
      <c r="AD831860" s="19"/>
      <c r="AE831860" s="19"/>
      <c r="AF831860" s="19"/>
      <c r="AG831860" s="19"/>
      <c r="AH831860" s="19"/>
      <c r="AI831860" s="19"/>
      <c r="AJ831860" s="19"/>
      <c r="AK831860" s="19"/>
      <c r="AL831860" s="19"/>
      <c r="AM831860" s="19"/>
      <c r="AN831860" s="19"/>
      <c r="AO831860" s="19"/>
      <c r="AP831860"/>
    </row>
    <row r="831861" spans="1:42" s="116" customFormat="1" x14ac:dyDescent="0.3">
      <c r="A831861"/>
      <c r="B831861"/>
      <c r="C831861"/>
      <c r="D831861"/>
      <c r="E831861"/>
      <c r="F831861"/>
      <c r="G831861"/>
      <c r="H831861"/>
      <c r="I831861"/>
      <c r="J831861"/>
      <c r="K831861"/>
      <c r="L831861"/>
      <c r="M831861" s="115"/>
      <c r="N831861" s="115"/>
      <c r="O831861"/>
      <c r="P831861"/>
      <c r="Q831861"/>
      <c r="R831861" s="19"/>
      <c r="S831861" s="19"/>
      <c r="T831861"/>
      <c r="U831861" s="113"/>
      <c r="V831861" s="19"/>
      <c r="W831861" s="19"/>
      <c r="X831861" s="19"/>
      <c r="Y831861" s="19"/>
      <c r="Z831861" s="19"/>
      <c r="AA831861" s="19"/>
      <c r="AB831861" s="19"/>
      <c r="AC831861" s="19"/>
      <c r="AD831861" s="19"/>
      <c r="AE831861" s="19"/>
      <c r="AF831861" s="19"/>
      <c r="AG831861" s="19"/>
      <c r="AH831861" s="19"/>
      <c r="AI831861" s="19"/>
      <c r="AJ831861" s="19"/>
      <c r="AK831861" s="19"/>
      <c r="AL831861" s="19"/>
      <c r="AM831861" s="19"/>
      <c r="AN831861" s="19"/>
      <c r="AO831861" s="19"/>
      <c r="AP831861"/>
    </row>
    <row r="831862" spans="1:42" s="116" customFormat="1" x14ac:dyDescent="0.3">
      <c r="A831862"/>
      <c r="B831862"/>
      <c r="C831862"/>
      <c r="D831862"/>
      <c r="E831862"/>
      <c r="F831862"/>
      <c r="G831862"/>
      <c r="H831862"/>
      <c r="I831862"/>
      <c r="J831862"/>
      <c r="K831862"/>
      <c r="L831862"/>
      <c r="M831862" s="115"/>
      <c r="N831862" s="115"/>
      <c r="O831862"/>
      <c r="P831862"/>
      <c r="Q831862"/>
      <c r="R831862" s="19"/>
      <c r="S831862" s="19"/>
      <c r="T831862"/>
      <c r="U831862" s="113"/>
      <c r="V831862" s="19"/>
      <c r="W831862" s="19"/>
      <c r="X831862" s="19"/>
      <c r="Y831862" s="19"/>
      <c r="Z831862" s="19"/>
      <c r="AA831862" s="19"/>
      <c r="AB831862" s="19"/>
      <c r="AC831862" s="19"/>
      <c r="AD831862" s="19"/>
      <c r="AE831862" s="19"/>
      <c r="AF831862" s="19"/>
      <c r="AG831862" s="19"/>
      <c r="AH831862" s="19"/>
      <c r="AI831862" s="19"/>
      <c r="AJ831862" s="19"/>
      <c r="AK831862" s="19"/>
      <c r="AL831862" s="19"/>
      <c r="AM831862" s="19"/>
      <c r="AN831862" s="19"/>
      <c r="AO831862" s="19"/>
      <c r="AP831862"/>
    </row>
    <row r="831863" spans="1:42" s="116" customFormat="1" x14ac:dyDescent="0.3">
      <c r="A831863"/>
      <c r="B831863"/>
      <c r="C831863"/>
      <c r="D831863"/>
      <c r="E831863"/>
      <c r="F831863"/>
      <c r="G831863"/>
      <c r="H831863"/>
      <c r="I831863"/>
      <c r="J831863"/>
      <c r="K831863"/>
      <c r="L831863"/>
      <c r="M831863" s="115"/>
      <c r="N831863" s="115"/>
      <c r="O831863"/>
      <c r="P831863"/>
      <c r="Q831863"/>
      <c r="R831863" s="19"/>
      <c r="S831863" s="19"/>
      <c r="T831863"/>
      <c r="U831863" s="113"/>
      <c r="V831863" s="19"/>
      <c r="W831863" s="19"/>
      <c r="X831863" s="19"/>
      <c r="Y831863" s="19"/>
      <c r="Z831863" s="19"/>
      <c r="AA831863" s="19"/>
      <c r="AB831863" s="19"/>
      <c r="AC831863" s="19"/>
      <c r="AD831863" s="19"/>
      <c r="AE831863" s="19"/>
      <c r="AF831863" s="19"/>
      <c r="AG831863" s="19"/>
      <c r="AH831863" s="19"/>
      <c r="AI831863" s="19"/>
      <c r="AJ831863" s="19"/>
      <c r="AK831863" s="19"/>
      <c r="AL831863" s="19"/>
      <c r="AM831863" s="19"/>
      <c r="AN831863" s="19"/>
      <c r="AO831863" s="19"/>
      <c r="AP831863"/>
    </row>
    <row r="831864" spans="1:42" s="116" customFormat="1" x14ac:dyDescent="0.3">
      <c r="A831864"/>
      <c r="B831864"/>
      <c r="C831864"/>
      <c r="D831864"/>
      <c r="E831864"/>
      <c r="F831864"/>
      <c r="G831864"/>
      <c r="H831864"/>
      <c r="I831864"/>
      <c r="J831864"/>
      <c r="K831864"/>
      <c r="L831864"/>
      <c r="M831864" s="115"/>
      <c r="N831864" s="115"/>
      <c r="O831864"/>
      <c r="P831864"/>
      <c r="Q831864"/>
      <c r="R831864" s="19"/>
      <c r="S831864" s="19"/>
      <c r="T831864"/>
      <c r="U831864" s="113"/>
      <c r="V831864" s="19"/>
      <c r="W831864" s="19"/>
      <c r="X831864" s="19"/>
      <c r="Y831864" s="19"/>
      <c r="Z831864" s="19"/>
      <c r="AA831864" s="19"/>
      <c r="AB831864" s="19"/>
      <c r="AC831864" s="19"/>
      <c r="AD831864" s="19"/>
      <c r="AE831864" s="19"/>
      <c r="AF831864" s="19"/>
      <c r="AG831864" s="19"/>
      <c r="AH831864" s="19"/>
      <c r="AI831864" s="19"/>
      <c r="AJ831864" s="19"/>
      <c r="AK831864" s="19"/>
      <c r="AL831864" s="19"/>
      <c r="AM831864" s="19"/>
      <c r="AN831864" s="19"/>
      <c r="AO831864" s="19"/>
      <c r="AP831864"/>
    </row>
    <row r="831865" spans="1:42" s="116" customFormat="1" x14ac:dyDescent="0.3">
      <c r="A831865"/>
      <c r="B831865"/>
      <c r="C831865"/>
      <c r="D831865"/>
      <c r="E831865"/>
      <c r="F831865"/>
      <c r="G831865"/>
      <c r="H831865"/>
      <c r="I831865"/>
      <c r="J831865"/>
      <c r="K831865"/>
      <c r="L831865"/>
      <c r="M831865" s="115"/>
      <c r="N831865" s="115"/>
      <c r="O831865"/>
      <c r="P831865"/>
      <c r="Q831865"/>
      <c r="R831865" s="19"/>
      <c r="S831865" s="19"/>
      <c r="T831865"/>
      <c r="U831865" s="113"/>
      <c r="V831865" s="19"/>
      <c r="W831865" s="19"/>
      <c r="X831865" s="19"/>
      <c r="Y831865" s="19"/>
      <c r="Z831865" s="19"/>
      <c r="AA831865" s="19"/>
      <c r="AB831865" s="19"/>
      <c r="AC831865" s="19"/>
      <c r="AD831865" s="19"/>
      <c r="AE831865" s="19"/>
      <c r="AF831865" s="19"/>
      <c r="AG831865" s="19"/>
      <c r="AH831865" s="19"/>
      <c r="AI831865" s="19"/>
      <c r="AJ831865" s="19"/>
      <c r="AK831865" s="19"/>
      <c r="AL831865" s="19"/>
      <c r="AM831865" s="19"/>
      <c r="AN831865" s="19"/>
      <c r="AO831865" s="19"/>
      <c r="AP831865"/>
    </row>
    <row r="831866" spans="1:42" s="116" customFormat="1" x14ac:dyDescent="0.3">
      <c r="A831866"/>
      <c r="B831866"/>
      <c r="C831866"/>
      <c r="D831866"/>
      <c r="E831866"/>
      <c r="F831866"/>
      <c r="G831866"/>
      <c r="H831866"/>
      <c r="I831866"/>
      <c r="J831866"/>
      <c r="K831866"/>
      <c r="L831866"/>
      <c r="M831866" s="115"/>
      <c r="N831866" s="115"/>
      <c r="O831866"/>
      <c r="P831866"/>
      <c r="Q831866"/>
      <c r="R831866" s="19"/>
      <c r="S831866" s="19"/>
      <c r="T831866"/>
      <c r="U831866" s="113"/>
      <c r="V831866" s="19"/>
      <c r="W831866" s="19"/>
      <c r="X831866" s="19"/>
      <c r="Y831866" s="19"/>
      <c r="Z831866" s="19"/>
      <c r="AA831866" s="19"/>
      <c r="AB831866" s="19"/>
      <c r="AC831866" s="19"/>
      <c r="AD831866" s="19"/>
      <c r="AE831866" s="19"/>
      <c r="AF831866" s="19"/>
      <c r="AG831866" s="19"/>
      <c r="AH831866" s="19"/>
      <c r="AI831866" s="19"/>
      <c r="AJ831866" s="19"/>
      <c r="AK831866" s="19"/>
      <c r="AL831866" s="19"/>
      <c r="AM831866" s="19"/>
      <c r="AN831866" s="19"/>
      <c r="AO831866" s="19"/>
      <c r="AP831866"/>
    </row>
    <row r="831867" spans="1:42" s="116" customFormat="1" x14ac:dyDescent="0.3">
      <c r="A831867"/>
      <c r="B831867"/>
      <c r="C831867"/>
      <c r="D831867"/>
      <c r="E831867"/>
      <c r="F831867"/>
      <c r="G831867"/>
      <c r="H831867"/>
      <c r="I831867"/>
      <c r="J831867"/>
      <c r="K831867"/>
      <c r="L831867"/>
      <c r="M831867" s="115"/>
      <c r="N831867" s="115"/>
      <c r="O831867"/>
      <c r="P831867"/>
      <c r="Q831867"/>
      <c r="R831867" s="19"/>
      <c r="S831867" s="19"/>
      <c r="T831867"/>
      <c r="U831867" s="113"/>
      <c r="V831867" s="19"/>
      <c r="W831867" s="19"/>
      <c r="X831867" s="19"/>
      <c r="Y831867" s="19"/>
      <c r="Z831867" s="19"/>
      <c r="AA831867" s="19"/>
      <c r="AB831867" s="19"/>
      <c r="AC831867" s="19"/>
      <c r="AD831867" s="19"/>
      <c r="AE831867" s="19"/>
      <c r="AF831867" s="19"/>
      <c r="AG831867" s="19"/>
      <c r="AH831867" s="19"/>
      <c r="AI831867" s="19"/>
      <c r="AJ831867" s="19"/>
      <c r="AK831867" s="19"/>
      <c r="AL831867" s="19"/>
      <c r="AM831867" s="19"/>
      <c r="AN831867" s="19"/>
      <c r="AO831867" s="19"/>
      <c r="AP831867"/>
    </row>
    <row r="831868" spans="1:42" s="116" customFormat="1" x14ac:dyDescent="0.3">
      <c r="A831868"/>
      <c r="B831868"/>
      <c r="C831868"/>
      <c r="D831868"/>
      <c r="E831868"/>
      <c r="F831868"/>
      <c r="G831868"/>
      <c r="H831868"/>
      <c r="I831868"/>
      <c r="J831868"/>
      <c r="K831868"/>
      <c r="L831868"/>
      <c r="M831868" s="115"/>
      <c r="N831868" s="115"/>
      <c r="O831868"/>
      <c r="P831868"/>
      <c r="Q831868"/>
      <c r="R831868" s="19"/>
      <c r="S831868" s="19"/>
      <c r="T831868"/>
      <c r="U831868" s="113"/>
      <c r="V831868" s="19"/>
      <c r="W831868" s="19"/>
      <c r="X831868" s="19"/>
      <c r="Y831868" s="19"/>
      <c r="Z831868" s="19"/>
      <c r="AA831868" s="19"/>
      <c r="AB831868" s="19"/>
      <c r="AC831868" s="19"/>
      <c r="AD831868" s="19"/>
      <c r="AE831868" s="19"/>
      <c r="AF831868" s="19"/>
      <c r="AG831868" s="19"/>
      <c r="AH831868" s="19"/>
      <c r="AI831868" s="19"/>
      <c r="AJ831868" s="19"/>
      <c r="AK831868" s="19"/>
      <c r="AL831868" s="19"/>
      <c r="AM831868" s="19"/>
      <c r="AN831868" s="19"/>
      <c r="AO831868" s="19"/>
      <c r="AP831868"/>
    </row>
    <row r="831869" spans="1:42" s="116" customFormat="1" x14ac:dyDescent="0.3">
      <c r="A831869"/>
      <c r="B831869"/>
      <c r="C831869"/>
      <c r="D831869"/>
      <c r="E831869"/>
      <c r="F831869"/>
      <c r="G831869"/>
      <c r="H831869"/>
      <c r="I831869"/>
      <c r="J831869"/>
      <c r="K831869"/>
      <c r="L831869"/>
      <c r="M831869" s="115"/>
      <c r="N831869" s="115"/>
      <c r="O831869"/>
      <c r="P831869"/>
      <c r="Q831869"/>
      <c r="R831869" s="19"/>
      <c r="S831869" s="19"/>
      <c r="T831869"/>
      <c r="U831869" s="113"/>
      <c r="V831869" s="19"/>
      <c r="W831869" s="19"/>
      <c r="X831869" s="19"/>
      <c r="Y831869" s="19"/>
      <c r="Z831869" s="19"/>
      <c r="AA831869" s="19"/>
      <c r="AB831869" s="19"/>
      <c r="AC831869" s="19"/>
      <c r="AD831869" s="19"/>
      <c r="AE831869" s="19"/>
      <c r="AF831869" s="19"/>
      <c r="AG831869" s="19"/>
      <c r="AH831869" s="19"/>
      <c r="AI831869" s="19"/>
      <c r="AJ831869" s="19"/>
      <c r="AK831869" s="19"/>
      <c r="AL831869" s="19"/>
      <c r="AM831869" s="19"/>
      <c r="AN831869" s="19"/>
      <c r="AO831869" s="19"/>
      <c r="AP831869"/>
    </row>
    <row r="831870" spans="1:42" s="116" customFormat="1" x14ac:dyDescent="0.3">
      <c r="A831870"/>
      <c r="B831870"/>
      <c r="C831870"/>
      <c r="D831870"/>
      <c r="E831870"/>
      <c r="F831870"/>
      <c r="G831870"/>
      <c r="H831870"/>
      <c r="I831870"/>
      <c r="J831870"/>
      <c r="K831870"/>
      <c r="L831870"/>
      <c r="M831870" s="115"/>
      <c r="N831870" s="115"/>
      <c r="O831870"/>
      <c r="P831870"/>
      <c r="Q831870"/>
      <c r="R831870" s="19"/>
      <c r="S831870" s="19"/>
      <c r="T831870"/>
      <c r="U831870" s="113"/>
      <c r="V831870" s="19"/>
      <c r="W831870" s="19"/>
      <c r="X831870" s="19"/>
      <c r="Y831870" s="19"/>
      <c r="Z831870" s="19"/>
      <c r="AA831870" s="19"/>
      <c r="AB831870" s="19"/>
      <c r="AC831870" s="19"/>
      <c r="AD831870" s="19"/>
      <c r="AE831870" s="19"/>
      <c r="AF831870" s="19"/>
      <c r="AG831870" s="19"/>
      <c r="AH831870" s="19"/>
      <c r="AI831870" s="19"/>
      <c r="AJ831870" s="19"/>
      <c r="AK831870" s="19"/>
      <c r="AL831870" s="19"/>
      <c r="AM831870" s="19"/>
      <c r="AN831870" s="19"/>
      <c r="AO831870" s="19"/>
      <c r="AP831870"/>
    </row>
    <row r="831871" spans="1:42" s="116" customFormat="1" x14ac:dyDescent="0.3">
      <c r="A831871"/>
      <c r="B831871"/>
      <c r="C831871"/>
      <c r="D831871"/>
      <c r="E831871"/>
      <c r="F831871"/>
      <c r="G831871"/>
      <c r="H831871"/>
      <c r="I831871"/>
      <c r="J831871"/>
      <c r="K831871"/>
      <c r="L831871"/>
      <c r="M831871" s="115"/>
      <c r="N831871" s="115"/>
      <c r="O831871"/>
      <c r="P831871"/>
      <c r="Q831871"/>
      <c r="R831871" s="19"/>
      <c r="S831871" s="19"/>
      <c r="T831871"/>
      <c r="U831871" s="113"/>
      <c r="V831871" s="19"/>
      <c r="W831871" s="19"/>
      <c r="X831871" s="19"/>
      <c r="Y831871" s="19"/>
      <c r="Z831871" s="19"/>
      <c r="AA831871" s="19"/>
      <c r="AB831871" s="19"/>
      <c r="AC831871" s="19"/>
      <c r="AD831871" s="19"/>
      <c r="AE831871" s="19"/>
      <c r="AF831871" s="19"/>
      <c r="AG831871" s="19"/>
      <c r="AH831871" s="19"/>
      <c r="AI831871" s="19"/>
      <c r="AJ831871" s="19"/>
      <c r="AK831871" s="19"/>
      <c r="AL831871" s="19"/>
      <c r="AM831871" s="19"/>
      <c r="AN831871" s="19"/>
      <c r="AO831871" s="19"/>
      <c r="AP831871"/>
    </row>
    <row r="831872" spans="1:42" s="116" customFormat="1" x14ac:dyDescent="0.3">
      <c r="A831872"/>
      <c r="B831872"/>
      <c r="C831872"/>
      <c r="D831872"/>
      <c r="E831872"/>
      <c r="F831872"/>
      <c r="G831872"/>
      <c r="H831872"/>
      <c r="I831872"/>
      <c r="J831872"/>
      <c r="K831872"/>
      <c r="L831872"/>
      <c r="M831872" s="115"/>
      <c r="N831872" s="115"/>
      <c r="O831872"/>
      <c r="P831872"/>
      <c r="Q831872"/>
      <c r="R831872" s="19"/>
      <c r="S831872" s="19"/>
      <c r="T831872"/>
      <c r="U831872" s="113"/>
      <c r="V831872" s="19"/>
      <c r="W831872" s="19"/>
      <c r="X831872" s="19"/>
      <c r="Y831872" s="19"/>
      <c r="Z831872" s="19"/>
      <c r="AA831872" s="19"/>
      <c r="AB831872" s="19"/>
      <c r="AC831872" s="19"/>
      <c r="AD831872" s="19"/>
      <c r="AE831872" s="19"/>
      <c r="AF831872" s="19"/>
      <c r="AG831872" s="19"/>
      <c r="AH831872" s="19"/>
      <c r="AI831872" s="19"/>
      <c r="AJ831872" s="19"/>
      <c r="AK831872" s="19"/>
      <c r="AL831872" s="19"/>
      <c r="AM831872" s="19"/>
      <c r="AN831872" s="19"/>
      <c r="AO831872" s="19"/>
      <c r="AP831872"/>
    </row>
    <row r="831873" spans="1:42" s="116" customFormat="1" x14ac:dyDescent="0.3">
      <c r="A831873"/>
      <c r="B831873"/>
      <c r="C831873"/>
      <c r="D831873"/>
      <c r="E831873"/>
      <c r="F831873"/>
      <c r="G831873"/>
      <c r="H831873"/>
      <c r="I831873"/>
      <c r="J831873"/>
      <c r="K831873"/>
      <c r="L831873"/>
      <c r="M831873" s="115"/>
      <c r="N831873" s="115"/>
      <c r="O831873"/>
      <c r="P831873"/>
      <c r="Q831873"/>
      <c r="R831873" s="19"/>
      <c r="S831873" s="19"/>
      <c r="T831873"/>
      <c r="U831873" s="113"/>
      <c r="V831873" s="19"/>
      <c r="W831873" s="19"/>
      <c r="X831873" s="19"/>
      <c r="Y831873" s="19"/>
      <c r="Z831873" s="19"/>
      <c r="AA831873" s="19"/>
      <c r="AB831873" s="19"/>
      <c r="AC831873" s="19"/>
      <c r="AD831873" s="19"/>
      <c r="AE831873" s="19"/>
      <c r="AF831873" s="19"/>
      <c r="AG831873" s="19"/>
      <c r="AH831873" s="19"/>
      <c r="AI831873" s="19"/>
      <c r="AJ831873" s="19"/>
      <c r="AK831873" s="19"/>
      <c r="AL831873" s="19"/>
      <c r="AM831873" s="19"/>
      <c r="AN831873" s="19"/>
      <c r="AO831873" s="19"/>
      <c r="AP831873"/>
    </row>
    <row r="831874" spans="1:42" s="116" customFormat="1" x14ac:dyDescent="0.3">
      <c r="A831874"/>
      <c r="B831874"/>
      <c r="C831874"/>
      <c r="D831874"/>
      <c r="E831874"/>
      <c r="F831874"/>
      <c r="G831874"/>
      <c r="H831874"/>
      <c r="I831874"/>
      <c r="J831874"/>
      <c r="K831874"/>
      <c r="L831874"/>
      <c r="M831874" s="115"/>
      <c r="N831874" s="115"/>
      <c r="O831874"/>
      <c r="P831874"/>
      <c r="Q831874"/>
      <c r="R831874" s="19"/>
      <c r="S831874" s="19"/>
      <c r="T831874"/>
      <c r="U831874" s="113"/>
      <c r="V831874" s="19"/>
      <c r="W831874" s="19"/>
      <c r="X831874" s="19"/>
      <c r="Y831874" s="19"/>
      <c r="Z831874" s="19"/>
      <c r="AA831874" s="19"/>
      <c r="AB831874" s="19"/>
      <c r="AC831874" s="19"/>
      <c r="AD831874" s="19"/>
      <c r="AE831874" s="19"/>
      <c r="AF831874" s="19"/>
      <c r="AG831874" s="19"/>
      <c r="AH831874" s="19"/>
      <c r="AI831874" s="19"/>
      <c r="AJ831874" s="19"/>
      <c r="AK831874" s="19"/>
      <c r="AL831874" s="19"/>
      <c r="AM831874" s="19"/>
      <c r="AN831874" s="19"/>
      <c r="AO831874" s="19"/>
      <c r="AP831874"/>
    </row>
    <row r="831875" spans="1:42" s="116" customFormat="1" x14ac:dyDescent="0.3">
      <c r="A831875"/>
      <c r="B831875"/>
      <c r="C831875"/>
      <c r="D831875"/>
      <c r="E831875"/>
      <c r="F831875"/>
      <c r="G831875"/>
      <c r="H831875"/>
      <c r="I831875"/>
      <c r="J831875"/>
      <c r="K831875"/>
      <c r="L831875"/>
      <c r="M831875" s="115"/>
      <c r="N831875" s="115"/>
      <c r="O831875"/>
      <c r="P831875"/>
      <c r="Q831875"/>
      <c r="R831875" s="19"/>
      <c r="S831875" s="19"/>
      <c r="T831875"/>
      <c r="U831875" s="113"/>
      <c r="V831875" s="19"/>
      <c r="W831875" s="19"/>
      <c r="X831875" s="19"/>
      <c r="Y831875" s="19"/>
      <c r="Z831875" s="19"/>
      <c r="AA831875" s="19"/>
      <c r="AB831875" s="19"/>
      <c r="AC831875" s="19"/>
      <c r="AD831875" s="19"/>
      <c r="AE831875" s="19"/>
      <c r="AF831875" s="19"/>
      <c r="AG831875" s="19"/>
      <c r="AH831875" s="19"/>
      <c r="AI831875" s="19"/>
      <c r="AJ831875" s="19"/>
      <c r="AK831875" s="19"/>
      <c r="AL831875" s="19"/>
      <c r="AM831875" s="19"/>
      <c r="AN831875" s="19"/>
      <c r="AO831875" s="19"/>
      <c r="AP831875"/>
    </row>
    <row r="831876" spans="1:42" s="116" customFormat="1" x14ac:dyDescent="0.3">
      <c r="A831876"/>
      <c r="B831876"/>
      <c r="C831876"/>
      <c r="D831876"/>
      <c r="E831876"/>
      <c r="F831876"/>
      <c r="G831876"/>
      <c r="H831876"/>
      <c r="I831876"/>
      <c r="J831876"/>
      <c r="K831876"/>
      <c r="L831876"/>
      <c r="M831876" s="115"/>
      <c r="N831876" s="115"/>
      <c r="O831876"/>
      <c r="P831876"/>
      <c r="Q831876"/>
      <c r="R831876" s="19"/>
      <c r="S831876" s="19"/>
      <c r="T831876"/>
      <c r="U831876" s="113"/>
      <c r="V831876" s="19"/>
      <c r="W831876" s="19"/>
      <c r="X831876" s="19"/>
      <c r="Y831876" s="19"/>
      <c r="Z831876" s="19"/>
      <c r="AA831876" s="19"/>
      <c r="AB831876" s="19"/>
      <c r="AC831876" s="19"/>
      <c r="AD831876" s="19"/>
      <c r="AE831876" s="19"/>
      <c r="AF831876" s="19"/>
      <c r="AG831876" s="19"/>
      <c r="AH831876" s="19"/>
      <c r="AI831876" s="19"/>
      <c r="AJ831876" s="19"/>
      <c r="AK831876" s="19"/>
      <c r="AL831876" s="19"/>
      <c r="AM831876" s="19"/>
      <c r="AN831876" s="19"/>
      <c r="AO831876" s="19"/>
      <c r="AP831876"/>
    </row>
    <row r="831877" spans="1:42" s="116" customFormat="1" x14ac:dyDescent="0.3">
      <c r="A831877"/>
      <c r="B831877"/>
      <c r="C831877"/>
      <c r="D831877"/>
      <c r="E831877"/>
      <c r="F831877"/>
      <c r="G831877"/>
      <c r="H831877"/>
      <c r="I831877"/>
      <c r="J831877"/>
      <c r="K831877"/>
      <c r="L831877"/>
      <c r="M831877" s="115"/>
      <c r="N831877" s="115"/>
      <c r="O831877"/>
      <c r="P831877"/>
      <c r="Q831877"/>
      <c r="R831877" s="19"/>
      <c r="S831877" s="19"/>
      <c r="T831877"/>
      <c r="U831877" s="113"/>
      <c r="V831877" s="19"/>
      <c r="W831877" s="19"/>
      <c r="X831877" s="19"/>
      <c r="Y831877" s="19"/>
      <c r="Z831877" s="19"/>
      <c r="AA831877" s="19"/>
      <c r="AB831877" s="19"/>
      <c r="AC831877" s="19"/>
      <c r="AD831877" s="19"/>
      <c r="AE831877" s="19"/>
      <c r="AF831877" s="19"/>
      <c r="AG831877" s="19"/>
      <c r="AH831877" s="19"/>
      <c r="AI831877" s="19"/>
      <c r="AJ831877" s="19"/>
      <c r="AK831877" s="19"/>
      <c r="AL831877" s="19"/>
      <c r="AM831877" s="19"/>
      <c r="AN831877" s="19"/>
      <c r="AO831877" s="19"/>
      <c r="AP831877"/>
    </row>
    <row r="831878" spans="1:42" s="116" customFormat="1" x14ac:dyDescent="0.3">
      <c r="A831878"/>
      <c r="B831878"/>
      <c r="C831878"/>
      <c r="D831878"/>
      <c r="E831878"/>
      <c r="F831878"/>
      <c r="G831878"/>
      <c r="H831878"/>
      <c r="I831878"/>
      <c r="J831878"/>
      <c r="K831878"/>
      <c r="L831878"/>
      <c r="M831878" s="115"/>
      <c r="N831878" s="115"/>
      <c r="O831878"/>
      <c r="P831878"/>
      <c r="Q831878"/>
      <c r="R831878" s="19"/>
      <c r="S831878" s="19"/>
      <c r="T831878"/>
      <c r="U831878" s="113"/>
      <c r="V831878" s="19"/>
      <c r="W831878" s="19"/>
      <c r="X831878" s="19"/>
      <c r="Y831878" s="19"/>
      <c r="Z831878" s="19"/>
      <c r="AA831878" s="19"/>
      <c r="AB831878" s="19"/>
      <c r="AC831878" s="19"/>
      <c r="AD831878" s="19"/>
      <c r="AE831878" s="19"/>
      <c r="AF831878" s="19"/>
      <c r="AG831878" s="19"/>
      <c r="AH831878" s="19"/>
      <c r="AI831878" s="19"/>
      <c r="AJ831878" s="19"/>
      <c r="AK831878" s="19"/>
      <c r="AL831878" s="19"/>
      <c r="AM831878" s="19"/>
      <c r="AN831878" s="19"/>
      <c r="AO831878" s="19"/>
      <c r="AP831878"/>
    </row>
    <row r="831879" spans="1:42" s="116" customFormat="1" x14ac:dyDescent="0.3">
      <c r="A831879"/>
      <c r="B831879"/>
      <c r="C831879"/>
      <c r="D831879"/>
      <c r="E831879"/>
      <c r="F831879"/>
      <c r="G831879"/>
      <c r="H831879"/>
      <c r="I831879"/>
      <c r="J831879"/>
      <c r="K831879"/>
      <c r="L831879"/>
      <c r="M831879" s="115"/>
      <c r="N831879" s="115"/>
      <c r="O831879"/>
      <c r="P831879"/>
      <c r="Q831879"/>
      <c r="R831879" s="19"/>
      <c r="S831879" s="19"/>
      <c r="T831879"/>
      <c r="U831879" s="113"/>
      <c r="V831879" s="19"/>
      <c r="W831879" s="19"/>
      <c r="X831879" s="19"/>
      <c r="Y831879" s="19"/>
      <c r="Z831879" s="19"/>
      <c r="AA831879" s="19"/>
      <c r="AB831879" s="19"/>
      <c r="AC831879" s="19"/>
      <c r="AD831879" s="19"/>
      <c r="AE831879" s="19"/>
      <c r="AF831879" s="19"/>
      <c r="AG831879" s="19"/>
      <c r="AH831879" s="19"/>
      <c r="AI831879" s="19"/>
      <c r="AJ831879" s="19"/>
      <c r="AK831879" s="19"/>
      <c r="AL831879" s="19"/>
      <c r="AM831879" s="19"/>
      <c r="AN831879" s="19"/>
      <c r="AO831879" s="19"/>
      <c r="AP831879"/>
    </row>
    <row r="831880" spans="1:42" s="116" customFormat="1" x14ac:dyDescent="0.3">
      <c r="A831880"/>
      <c r="B831880"/>
      <c r="C831880"/>
      <c r="D831880"/>
      <c r="E831880"/>
      <c r="F831880"/>
      <c r="G831880"/>
      <c r="H831880"/>
      <c r="I831880"/>
      <c r="J831880"/>
      <c r="K831880"/>
      <c r="L831880"/>
      <c r="M831880" s="115"/>
      <c r="N831880" s="115"/>
      <c r="O831880"/>
      <c r="P831880"/>
      <c r="Q831880"/>
      <c r="R831880" s="19"/>
      <c r="S831880" s="19"/>
      <c r="T831880"/>
      <c r="U831880" s="113"/>
      <c r="V831880" s="19"/>
      <c r="W831880" s="19"/>
      <c r="X831880" s="19"/>
      <c r="Y831880" s="19"/>
      <c r="Z831880" s="19"/>
      <c r="AA831880" s="19"/>
      <c r="AB831880" s="19"/>
      <c r="AC831880" s="19"/>
      <c r="AD831880" s="19"/>
      <c r="AE831880" s="19"/>
      <c r="AF831880" s="19"/>
      <c r="AG831880" s="19"/>
      <c r="AH831880" s="19"/>
      <c r="AI831880" s="19"/>
      <c r="AJ831880" s="19"/>
      <c r="AK831880" s="19"/>
      <c r="AL831880" s="19"/>
      <c r="AM831880" s="19"/>
      <c r="AN831880" s="19"/>
      <c r="AO831880" s="19"/>
      <c r="AP831880"/>
    </row>
    <row r="831881" spans="1:42" s="116" customFormat="1" x14ac:dyDescent="0.3">
      <c r="A831881"/>
      <c r="B831881"/>
      <c r="C831881"/>
      <c r="D831881"/>
      <c r="E831881"/>
      <c r="F831881"/>
      <c r="G831881"/>
      <c r="H831881"/>
      <c r="I831881"/>
      <c r="J831881"/>
      <c r="K831881"/>
      <c r="L831881"/>
      <c r="M831881" s="115"/>
      <c r="N831881" s="115"/>
      <c r="O831881"/>
      <c r="P831881"/>
      <c r="Q831881"/>
      <c r="R831881" s="19"/>
      <c r="S831881" s="19"/>
      <c r="T831881"/>
      <c r="U831881" s="113"/>
      <c r="V831881" s="19"/>
      <c r="W831881" s="19"/>
      <c r="X831881" s="19"/>
      <c r="Y831881" s="19"/>
      <c r="Z831881" s="19"/>
      <c r="AA831881" s="19"/>
      <c r="AB831881" s="19"/>
      <c r="AC831881" s="19"/>
      <c r="AD831881" s="19"/>
      <c r="AE831881" s="19"/>
      <c r="AF831881" s="19"/>
      <c r="AG831881" s="19"/>
      <c r="AH831881" s="19"/>
      <c r="AI831881" s="19"/>
      <c r="AJ831881" s="19"/>
      <c r="AK831881" s="19"/>
      <c r="AL831881" s="19"/>
      <c r="AM831881" s="19"/>
      <c r="AN831881" s="19"/>
      <c r="AO831881" s="19"/>
      <c r="AP831881"/>
    </row>
    <row r="831882" spans="1:42" s="116" customFormat="1" x14ac:dyDescent="0.3">
      <c r="A831882"/>
      <c r="B831882"/>
      <c r="C831882"/>
      <c r="D831882"/>
      <c r="E831882"/>
      <c r="F831882"/>
      <c r="G831882"/>
      <c r="H831882"/>
      <c r="I831882"/>
      <c r="J831882"/>
      <c r="K831882"/>
      <c r="L831882"/>
      <c r="M831882" s="115"/>
      <c r="N831882" s="115"/>
      <c r="O831882"/>
      <c r="P831882"/>
      <c r="Q831882"/>
      <c r="R831882" s="19"/>
      <c r="S831882" s="19"/>
      <c r="T831882"/>
      <c r="U831882" s="113"/>
      <c r="V831882" s="19"/>
      <c r="W831882" s="19"/>
      <c r="X831882" s="19"/>
      <c r="Y831882" s="19"/>
      <c r="Z831882" s="19"/>
      <c r="AA831882" s="19"/>
      <c r="AB831882" s="19"/>
      <c r="AC831882" s="19"/>
      <c r="AD831882" s="19"/>
      <c r="AE831882" s="19"/>
      <c r="AF831882" s="19"/>
      <c r="AG831882" s="19"/>
      <c r="AH831882" s="19"/>
      <c r="AI831882" s="19"/>
      <c r="AJ831882" s="19"/>
      <c r="AK831882" s="19"/>
      <c r="AL831882" s="19"/>
      <c r="AM831882" s="19"/>
      <c r="AN831882" s="19"/>
      <c r="AO831882" s="19"/>
      <c r="AP831882"/>
    </row>
    <row r="831883" spans="1:42" s="116" customFormat="1" x14ac:dyDescent="0.3">
      <c r="A831883"/>
      <c r="B831883"/>
      <c r="C831883"/>
      <c r="D831883"/>
      <c r="E831883"/>
      <c r="F831883"/>
      <c r="G831883"/>
      <c r="H831883"/>
      <c r="I831883"/>
      <c r="J831883"/>
      <c r="K831883"/>
      <c r="L831883"/>
      <c r="M831883" s="115"/>
      <c r="N831883" s="115"/>
      <c r="O831883"/>
      <c r="P831883"/>
      <c r="Q831883"/>
      <c r="R831883" s="19"/>
      <c r="S831883" s="19"/>
      <c r="T831883"/>
      <c r="U831883" s="113"/>
      <c r="V831883" s="19"/>
      <c r="W831883" s="19"/>
      <c r="X831883" s="19"/>
      <c r="Y831883" s="19"/>
      <c r="Z831883" s="19"/>
      <c r="AA831883" s="19"/>
      <c r="AB831883" s="19"/>
      <c r="AC831883" s="19"/>
      <c r="AD831883" s="19"/>
      <c r="AE831883" s="19"/>
      <c r="AF831883" s="19"/>
      <c r="AG831883" s="19"/>
      <c r="AH831883" s="19"/>
      <c r="AI831883" s="19"/>
      <c r="AJ831883" s="19"/>
      <c r="AK831883" s="19"/>
      <c r="AL831883" s="19"/>
      <c r="AM831883" s="19"/>
      <c r="AN831883" s="19"/>
      <c r="AO831883" s="19"/>
      <c r="AP831883"/>
    </row>
    <row r="831884" spans="1:42" s="116" customFormat="1" x14ac:dyDescent="0.3">
      <c r="A831884"/>
      <c r="B831884"/>
      <c r="C831884"/>
      <c r="D831884"/>
      <c r="E831884"/>
      <c r="F831884"/>
      <c r="G831884"/>
      <c r="H831884"/>
      <c r="I831884"/>
      <c r="J831884"/>
      <c r="K831884"/>
      <c r="L831884"/>
      <c r="M831884" s="115"/>
      <c r="N831884" s="115"/>
      <c r="O831884"/>
      <c r="P831884"/>
      <c r="Q831884"/>
      <c r="R831884" s="19"/>
      <c r="S831884" s="19"/>
      <c r="T831884"/>
      <c r="U831884" s="113"/>
      <c r="V831884" s="19"/>
      <c r="W831884" s="19"/>
      <c r="X831884" s="19"/>
      <c r="Y831884" s="19"/>
      <c r="Z831884" s="19"/>
      <c r="AA831884" s="19"/>
      <c r="AB831884" s="19"/>
      <c r="AC831884" s="19"/>
      <c r="AD831884" s="19"/>
      <c r="AE831884" s="19"/>
      <c r="AF831884" s="19"/>
      <c r="AG831884" s="19"/>
      <c r="AH831884" s="19"/>
      <c r="AI831884" s="19"/>
      <c r="AJ831884" s="19"/>
      <c r="AK831884" s="19"/>
      <c r="AL831884" s="19"/>
      <c r="AM831884" s="19"/>
      <c r="AN831884" s="19"/>
      <c r="AO831884" s="19"/>
      <c r="AP831884"/>
    </row>
    <row r="831885" spans="1:42" s="116" customFormat="1" x14ac:dyDescent="0.3">
      <c r="A831885"/>
      <c r="B831885"/>
      <c r="C831885"/>
      <c r="D831885"/>
      <c r="E831885"/>
      <c r="F831885"/>
      <c r="G831885"/>
      <c r="H831885"/>
      <c r="I831885"/>
      <c r="J831885"/>
      <c r="K831885"/>
      <c r="L831885"/>
      <c r="M831885" s="115"/>
      <c r="N831885" s="115"/>
      <c r="O831885"/>
      <c r="P831885"/>
      <c r="Q831885"/>
      <c r="R831885" s="19"/>
      <c r="S831885" s="19"/>
      <c r="T831885"/>
      <c r="U831885" s="113"/>
      <c r="V831885" s="19"/>
      <c r="W831885" s="19"/>
      <c r="X831885" s="19"/>
      <c r="Y831885" s="19"/>
      <c r="Z831885" s="19"/>
      <c r="AA831885" s="19"/>
      <c r="AB831885" s="19"/>
      <c r="AC831885" s="19"/>
      <c r="AD831885" s="19"/>
      <c r="AE831885" s="19"/>
      <c r="AF831885" s="19"/>
      <c r="AG831885" s="19"/>
      <c r="AH831885" s="19"/>
      <c r="AI831885" s="19"/>
      <c r="AJ831885" s="19"/>
      <c r="AK831885" s="19"/>
      <c r="AL831885" s="19"/>
      <c r="AM831885" s="19"/>
      <c r="AN831885" s="19"/>
      <c r="AO831885" s="19"/>
      <c r="AP831885"/>
    </row>
    <row r="831886" spans="1:42" s="116" customFormat="1" x14ac:dyDescent="0.3">
      <c r="A831886"/>
      <c r="B831886"/>
      <c r="C831886"/>
      <c r="D831886"/>
      <c r="E831886"/>
      <c r="F831886"/>
      <c r="G831886"/>
      <c r="H831886"/>
      <c r="I831886"/>
      <c r="J831886"/>
      <c r="K831886"/>
      <c r="L831886"/>
      <c r="M831886" s="115"/>
      <c r="N831886" s="115"/>
      <c r="O831886"/>
      <c r="P831886"/>
      <c r="Q831886"/>
      <c r="R831886" s="19"/>
      <c r="S831886" s="19"/>
      <c r="T831886"/>
      <c r="U831886" s="113"/>
      <c r="V831886" s="19"/>
      <c r="W831886" s="19"/>
      <c r="X831886" s="19"/>
      <c r="Y831886" s="19"/>
      <c r="Z831886" s="19"/>
      <c r="AA831886" s="19"/>
      <c r="AB831886" s="19"/>
      <c r="AC831886" s="19"/>
      <c r="AD831886" s="19"/>
      <c r="AE831886" s="19"/>
      <c r="AF831886" s="19"/>
      <c r="AG831886" s="19"/>
      <c r="AH831886" s="19"/>
      <c r="AI831886" s="19"/>
      <c r="AJ831886" s="19"/>
      <c r="AK831886" s="19"/>
      <c r="AL831886" s="19"/>
      <c r="AM831886" s="19"/>
      <c r="AN831886" s="19"/>
      <c r="AO831886" s="19"/>
      <c r="AP831886"/>
    </row>
    <row r="831887" spans="1:42" s="116" customFormat="1" x14ac:dyDescent="0.3">
      <c r="A831887"/>
      <c r="B831887"/>
      <c r="C831887"/>
      <c r="D831887"/>
      <c r="E831887"/>
      <c r="F831887"/>
      <c r="G831887"/>
      <c r="H831887"/>
      <c r="I831887"/>
      <c r="J831887"/>
      <c r="K831887"/>
      <c r="L831887"/>
      <c r="M831887" s="115"/>
      <c r="N831887" s="115"/>
      <c r="O831887"/>
      <c r="P831887"/>
      <c r="Q831887"/>
      <c r="R831887" s="19"/>
      <c r="S831887" s="19"/>
      <c r="T831887"/>
      <c r="U831887" s="113"/>
      <c r="V831887" s="19"/>
      <c r="W831887" s="19"/>
      <c r="X831887" s="19"/>
      <c r="Y831887" s="19"/>
      <c r="Z831887" s="19"/>
      <c r="AA831887" s="19"/>
      <c r="AB831887" s="19"/>
      <c r="AC831887" s="19"/>
      <c r="AD831887" s="19"/>
      <c r="AE831887" s="19"/>
      <c r="AF831887" s="19"/>
      <c r="AG831887" s="19"/>
      <c r="AH831887" s="19"/>
      <c r="AI831887" s="19"/>
      <c r="AJ831887" s="19"/>
      <c r="AK831887" s="19"/>
      <c r="AL831887" s="19"/>
      <c r="AM831887" s="19"/>
      <c r="AN831887" s="19"/>
      <c r="AO831887" s="19"/>
      <c r="AP831887"/>
    </row>
    <row r="831888" spans="1:42" s="116" customFormat="1" x14ac:dyDescent="0.3">
      <c r="A831888"/>
      <c r="B831888"/>
      <c r="C831888"/>
      <c r="D831888"/>
      <c r="E831888"/>
      <c r="F831888"/>
      <c r="G831888"/>
      <c r="H831888"/>
      <c r="I831888"/>
      <c r="J831888"/>
      <c r="K831888"/>
      <c r="L831888"/>
      <c r="M831888" s="115"/>
      <c r="N831888" s="115"/>
      <c r="O831888"/>
      <c r="P831888"/>
      <c r="Q831888"/>
      <c r="R831888" s="19"/>
      <c r="S831888" s="19"/>
      <c r="T831888"/>
      <c r="U831888" s="113"/>
      <c r="V831888" s="19"/>
      <c r="W831888" s="19"/>
      <c r="X831888" s="19"/>
      <c r="Y831888" s="19"/>
      <c r="Z831888" s="19"/>
      <c r="AA831888" s="19"/>
      <c r="AB831888" s="19"/>
      <c r="AC831888" s="19"/>
      <c r="AD831888" s="19"/>
      <c r="AE831888" s="19"/>
      <c r="AF831888" s="19"/>
      <c r="AG831888" s="19"/>
      <c r="AH831888" s="19"/>
      <c r="AI831888" s="19"/>
      <c r="AJ831888" s="19"/>
      <c r="AK831888" s="19"/>
      <c r="AL831888" s="19"/>
      <c r="AM831888" s="19"/>
      <c r="AN831888" s="19"/>
      <c r="AO831888" s="19"/>
      <c r="AP831888"/>
    </row>
    <row r="831889" spans="1:42" s="116" customFormat="1" x14ac:dyDescent="0.3">
      <c r="A831889"/>
      <c r="B831889"/>
      <c r="C831889"/>
      <c r="D831889"/>
      <c r="E831889"/>
      <c r="F831889"/>
      <c r="G831889"/>
      <c r="H831889"/>
      <c r="I831889"/>
      <c r="J831889"/>
      <c r="K831889"/>
      <c r="L831889"/>
      <c r="M831889" s="115"/>
      <c r="N831889" s="115"/>
      <c r="O831889"/>
      <c r="P831889"/>
      <c r="Q831889"/>
      <c r="R831889" s="19"/>
      <c r="S831889" s="19"/>
      <c r="T831889"/>
      <c r="U831889" s="113"/>
      <c r="V831889" s="19"/>
      <c r="W831889" s="19"/>
      <c r="X831889" s="19"/>
      <c r="Y831889" s="19"/>
      <c r="Z831889" s="19"/>
      <c r="AA831889" s="19"/>
      <c r="AB831889" s="19"/>
      <c r="AC831889" s="19"/>
      <c r="AD831889" s="19"/>
      <c r="AE831889" s="19"/>
      <c r="AF831889" s="19"/>
      <c r="AG831889" s="19"/>
      <c r="AH831889" s="19"/>
      <c r="AI831889" s="19"/>
      <c r="AJ831889" s="19"/>
      <c r="AK831889" s="19"/>
      <c r="AL831889" s="19"/>
      <c r="AM831889" s="19"/>
      <c r="AN831889" s="19"/>
      <c r="AO831889" s="19"/>
      <c r="AP831889"/>
    </row>
    <row r="831890" spans="1:42" s="116" customFormat="1" x14ac:dyDescent="0.3">
      <c r="A831890"/>
      <c r="B831890"/>
      <c r="C831890"/>
      <c r="D831890"/>
      <c r="E831890"/>
      <c r="F831890"/>
      <c r="G831890"/>
      <c r="H831890"/>
      <c r="I831890"/>
      <c r="J831890"/>
      <c r="K831890"/>
      <c r="L831890"/>
      <c r="M831890" s="115"/>
      <c r="N831890" s="115"/>
      <c r="O831890"/>
      <c r="P831890"/>
      <c r="Q831890"/>
      <c r="R831890" s="19"/>
      <c r="S831890" s="19"/>
      <c r="T831890"/>
      <c r="U831890" s="113"/>
      <c r="V831890" s="19"/>
      <c r="W831890" s="19"/>
      <c r="X831890" s="19"/>
      <c r="Y831890" s="19"/>
      <c r="Z831890" s="19"/>
      <c r="AA831890" s="19"/>
      <c r="AB831890" s="19"/>
      <c r="AC831890" s="19"/>
      <c r="AD831890" s="19"/>
      <c r="AE831890" s="19"/>
      <c r="AF831890" s="19"/>
      <c r="AG831890" s="19"/>
      <c r="AH831890" s="19"/>
      <c r="AI831890" s="19"/>
      <c r="AJ831890" s="19"/>
      <c r="AK831890" s="19"/>
      <c r="AL831890" s="19"/>
      <c r="AM831890" s="19"/>
      <c r="AN831890" s="19"/>
      <c r="AO831890" s="19"/>
      <c r="AP831890"/>
    </row>
    <row r="831891" spans="1:42" s="116" customFormat="1" x14ac:dyDescent="0.3">
      <c r="A831891"/>
      <c r="B831891"/>
      <c r="C831891"/>
      <c r="D831891"/>
      <c r="E831891"/>
      <c r="F831891"/>
      <c r="G831891"/>
      <c r="H831891"/>
      <c r="I831891"/>
      <c r="J831891"/>
      <c r="K831891"/>
      <c r="L831891"/>
      <c r="M831891" s="115"/>
      <c r="N831891" s="115"/>
      <c r="O831891"/>
      <c r="P831891"/>
      <c r="Q831891"/>
      <c r="R831891" s="19"/>
      <c r="S831891" s="19"/>
      <c r="T831891"/>
      <c r="U831891" s="113"/>
      <c r="V831891" s="19"/>
      <c r="W831891" s="19"/>
      <c r="X831891" s="19"/>
      <c r="Y831891" s="19"/>
      <c r="Z831891" s="19"/>
      <c r="AA831891" s="19"/>
      <c r="AB831891" s="19"/>
      <c r="AC831891" s="19"/>
      <c r="AD831891" s="19"/>
      <c r="AE831891" s="19"/>
      <c r="AF831891" s="19"/>
      <c r="AG831891" s="19"/>
      <c r="AH831891" s="19"/>
      <c r="AI831891" s="19"/>
      <c r="AJ831891" s="19"/>
      <c r="AK831891" s="19"/>
      <c r="AL831891" s="19"/>
      <c r="AM831891" s="19"/>
      <c r="AN831891" s="19"/>
      <c r="AO831891" s="19"/>
      <c r="AP831891"/>
    </row>
    <row r="831892" spans="1:42" s="116" customFormat="1" x14ac:dyDescent="0.3">
      <c r="A831892"/>
      <c r="B831892"/>
      <c r="C831892"/>
      <c r="D831892"/>
      <c r="E831892"/>
      <c r="F831892"/>
      <c r="G831892"/>
      <c r="H831892"/>
      <c r="I831892"/>
      <c r="J831892"/>
      <c r="K831892"/>
      <c r="L831892"/>
      <c r="M831892" s="115"/>
      <c r="N831892" s="115"/>
      <c r="O831892"/>
      <c r="P831892"/>
      <c r="Q831892"/>
      <c r="R831892" s="19"/>
      <c r="S831892" s="19"/>
      <c r="T831892"/>
      <c r="U831892" s="113"/>
      <c r="V831892" s="19"/>
      <c r="W831892" s="19"/>
      <c r="X831892" s="19"/>
      <c r="Y831892" s="19"/>
      <c r="Z831892" s="19"/>
      <c r="AA831892" s="19"/>
      <c r="AB831892" s="19"/>
      <c r="AC831892" s="19"/>
      <c r="AD831892" s="19"/>
      <c r="AE831892" s="19"/>
      <c r="AF831892" s="19"/>
      <c r="AG831892" s="19"/>
      <c r="AH831892" s="19"/>
      <c r="AI831892" s="19"/>
      <c r="AJ831892" s="19"/>
      <c r="AK831892" s="19"/>
      <c r="AL831892" s="19"/>
      <c r="AM831892" s="19"/>
      <c r="AN831892" s="19"/>
      <c r="AO831892" s="19"/>
      <c r="AP831892"/>
    </row>
    <row r="831893" spans="1:42" s="116" customFormat="1" x14ac:dyDescent="0.3">
      <c r="A831893"/>
      <c r="B831893"/>
      <c r="C831893"/>
      <c r="D831893"/>
      <c r="E831893"/>
      <c r="F831893"/>
      <c r="G831893"/>
      <c r="H831893"/>
      <c r="I831893"/>
      <c r="J831893"/>
      <c r="K831893"/>
      <c r="L831893"/>
      <c r="M831893" s="115"/>
      <c r="N831893" s="115"/>
      <c r="O831893"/>
      <c r="P831893"/>
      <c r="Q831893"/>
      <c r="R831893" s="19"/>
      <c r="S831893" s="19"/>
      <c r="T831893"/>
      <c r="U831893" s="113"/>
      <c r="V831893" s="19"/>
      <c r="W831893" s="19"/>
      <c r="X831893" s="19"/>
      <c r="Y831893" s="19"/>
      <c r="Z831893" s="19"/>
      <c r="AA831893" s="19"/>
      <c r="AB831893" s="19"/>
      <c r="AC831893" s="19"/>
      <c r="AD831893" s="19"/>
      <c r="AE831893" s="19"/>
      <c r="AF831893" s="19"/>
      <c r="AG831893" s="19"/>
      <c r="AH831893" s="19"/>
      <c r="AI831893" s="19"/>
      <c r="AJ831893" s="19"/>
      <c r="AK831893" s="19"/>
      <c r="AL831893" s="19"/>
      <c r="AM831893" s="19"/>
      <c r="AN831893" s="19"/>
      <c r="AO831893" s="19"/>
      <c r="AP831893"/>
    </row>
    <row r="831894" spans="1:42" s="116" customFormat="1" x14ac:dyDescent="0.3">
      <c r="A831894"/>
      <c r="B831894"/>
      <c r="C831894"/>
      <c r="D831894"/>
      <c r="E831894"/>
      <c r="F831894"/>
      <c r="G831894"/>
      <c r="H831894"/>
      <c r="I831894"/>
      <c r="J831894"/>
      <c r="K831894"/>
      <c r="L831894"/>
      <c r="M831894" s="115"/>
      <c r="N831894" s="115"/>
      <c r="O831894"/>
      <c r="P831894"/>
      <c r="Q831894"/>
      <c r="R831894" s="19"/>
      <c r="S831894" s="19"/>
      <c r="T831894"/>
      <c r="U831894" s="113"/>
      <c r="V831894" s="19"/>
      <c r="W831894" s="19"/>
      <c r="X831894" s="19"/>
      <c r="Y831894" s="19"/>
      <c r="Z831894" s="19"/>
      <c r="AA831894" s="19"/>
      <c r="AB831894" s="19"/>
      <c r="AC831894" s="19"/>
      <c r="AD831894" s="19"/>
      <c r="AE831894" s="19"/>
      <c r="AF831894" s="19"/>
      <c r="AG831894" s="19"/>
      <c r="AH831894" s="19"/>
      <c r="AI831894" s="19"/>
      <c r="AJ831894" s="19"/>
      <c r="AK831894" s="19"/>
      <c r="AL831894" s="19"/>
      <c r="AM831894" s="19"/>
      <c r="AN831894" s="19"/>
      <c r="AO831894" s="19"/>
      <c r="AP831894"/>
    </row>
    <row r="831895" spans="1:42" s="116" customFormat="1" x14ac:dyDescent="0.3">
      <c r="A831895"/>
      <c r="B831895"/>
      <c r="C831895"/>
      <c r="D831895"/>
      <c r="E831895"/>
      <c r="F831895"/>
      <c r="G831895"/>
      <c r="H831895"/>
      <c r="I831895"/>
      <c r="J831895"/>
      <c r="K831895"/>
      <c r="L831895"/>
      <c r="M831895" s="115"/>
      <c r="N831895" s="115"/>
      <c r="O831895"/>
      <c r="P831895"/>
      <c r="Q831895"/>
      <c r="R831895" s="19"/>
      <c r="S831895" s="19"/>
      <c r="T831895"/>
      <c r="U831895" s="113"/>
      <c r="V831895" s="19"/>
      <c r="W831895" s="19"/>
      <c r="X831895" s="19"/>
      <c r="Y831895" s="19"/>
      <c r="Z831895" s="19"/>
      <c r="AA831895" s="19"/>
      <c r="AB831895" s="19"/>
      <c r="AC831895" s="19"/>
      <c r="AD831895" s="19"/>
      <c r="AE831895" s="19"/>
      <c r="AF831895" s="19"/>
      <c r="AG831895" s="19"/>
      <c r="AH831895" s="19"/>
      <c r="AI831895" s="19"/>
      <c r="AJ831895" s="19"/>
      <c r="AK831895" s="19"/>
      <c r="AL831895" s="19"/>
      <c r="AM831895" s="19"/>
      <c r="AN831895" s="19"/>
      <c r="AO831895" s="19"/>
      <c r="AP831895"/>
    </row>
    <row r="831896" spans="1:42" s="116" customFormat="1" x14ac:dyDescent="0.3">
      <c r="A831896"/>
      <c r="B831896"/>
      <c r="C831896"/>
      <c r="D831896"/>
      <c r="E831896"/>
      <c r="F831896"/>
      <c r="G831896"/>
      <c r="H831896"/>
      <c r="I831896"/>
      <c r="J831896"/>
      <c r="K831896"/>
      <c r="L831896"/>
      <c r="M831896" s="115"/>
      <c r="N831896" s="115"/>
      <c r="O831896"/>
      <c r="P831896"/>
      <c r="Q831896"/>
      <c r="R831896" s="19"/>
      <c r="S831896" s="19"/>
      <c r="T831896"/>
      <c r="U831896" s="113"/>
      <c r="V831896" s="19"/>
      <c r="W831896" s="19"/>
      <c r="X831896" s="19"/>
      <c r="Y831896" s="19"/>
      <c r="Z831896" s="19"/>
      <c r="AA831896" s="19"/>
      <c r="AB831896" s="19"/>
      <c r="AC831896" s="19"/>
      <c r="AD831896" s="19"/>
      <c r="AE831896" s="19"/>
      <c r="AF831896" s="19"/>
      <c r="AG831896" s="19"/>
      <c r="AH831896" s="19"/>
      <c r="AI831896" s="19"/>
      <c r="AJ831896" s="19"/>
      <c r="AK831896" s="19"/>
      <c r="AL831896" s="19"/>
      <c r="AM831896" s="19"/>
      <c r="AN831896" s="19"/>
      <c r="AO831896" s="19"/>
      <c r="AP831896"/>
    </row>
    <row r="831897" spans="1:42" s="116" customFormat="1" x14ac:dyDescent="0.3">
      <c r="A831897"/>
      <c r="B831897"/>
      <c r="C831897"/>
      <c r="D831897"/>
      <c r="E831897"/>
      <c r="F831897"/>
      <c r="G831897"/>
      <c r="H831897"/>
      <c r="I831897"/>
      <c r="J831897"/>
      <c r="K831897"/>
      <c r="L831897"/>
      <c r="M831897" s="115"/>
      <c r="N831897" s="115"/>
      <c r="O831897"/>
      <c r="P831897"/>
      <c r="Q831897"/>
      <c r="R831897" s="19"/>
      <c r="S831897" s="19"/>
      <c r="T831897"/>
      <c r="U831897" s="113"/>
      <c r="V831897" s="19"/>
      <c r="W831897" s="19"/>
      <c r="X831897" s="19"/>
      <c r="Y831897" s="19"/>
      <c r="Z831897" s="19"/>
      <c r="AA831897" s="19"/>
      <c r="AB831897" s="19"/>
      <c r="AC831897" s="19"/>
      <c r="AD831897" s="19"/>
      <c r="AE831897" s="19"/>
      <c r="AF831897" s="19"/>
      <c r="AG831897" s="19"/>
      <c r="AH831897" s="19"/>
      <c r="AI831897" s="19"/>
      <c r="AJ831897" s="19"/>
      <c r="AK831897" s="19"/>
      <c r="AL831897" s="19"/>
      <c r="AM831897" s="19"/>
      <c r="AN831897" s="19"/>
      <c r="AO831897" s="19"/>
      <c r="AP831897"/>
    </row>
    <row r="831898" spans="1:42" s="116" customFormat="1" x14ac:dyDescent="0.3">
      <c r="A831898"/>
      <c r="B831898"/>
      <c r="C831898"/>
      <c r="D831898"/>
      <c r="E831898"/>
      <c r="F831898"/>
      <c r="G831898"/>
      <c r="H831898"/>
      <c r="I831898"/>
      <c r="J831898"/>
      <c r="K831898"/>
      <c r="L831898"/>
      <c r="M831898" s="115"/>
      <c r="N831898" s="115"/>
      <c r="O831898"/>
      <c r="P831898"/>
      <c r="Q831898"/>
      <c r="R831898" s="19"/>
      <c r="S831898" s="19"/>
      <c r="T831898"/>
      <c r="U831898" s="113"/>
      <c r="V831898" s="19"/>
      <c r="W831898" s="19"/>
      <c r="X831898" s="19"/>
      <c r="Y831898" s="19"/>
      <c r="Z831898" s="19"/>
      <c r="AA831898" s="19"/>
      <c r="AB831898" s="19"/>
      <c r="AC831898" s="19"/>
      <c r="AD831898" s="19"/>
      <c r="AE831898" s="19"/>
      <c r="AF831898" s="19"/>
      <c r="AG831898" s="19"/>
      <c r="AH831898" s="19"/>
      <c r="AI831898" s="19"/>
      <c r="AJ831898" s="19"/>
      <c r="AK831898" s="19"/>
      <c r="AL831898" s="19"/>
      <c r="AM831898" s="19"/>
      <c r="AN831898" s="19"/>
      <c r="AO831898" s="19"/>
      <c r="AP831898"/>
    </row>
    <row r="831899" spans="1:42" s="116" customFormat="1" x14ac:dyDescent="0.3">
      <c r="A831899"/>
      <c r="B831899"/>
      <c r="C831899"/>
      <c r="D831899"/>
      <c r="E831899"/>
      <c r="F831899"/>
      <c r="G831899"/>
      <c r="H831899"/>
      <c r="I831899"/>
      <c r="J831899"/>
      <c r="K831899"/>
      <c r="L831899"/>
      <c r="M831899" s="115"/>
      <c r="N831899" s="115"/>
      <c r="O831899"/>
      <c r="P831899"/>
      <c r="Q831899"/>
      <c r="R831899" s="19"/>
      <c r="S831899" s="19"/>
      <c r="T831899"/>
      <c r="U831899" s="113"/>
      <c r="V831899" s="19"/>
      <c r="W831899" s="19"/>
      <c r="X831899" s="19"/>
      <c r="Y831899" s="19"/>
      <c r="Z831899" s="19"/>
      <c r="AA831899" s="19"/>
      <c r="AB831899" s="19"/>
      <c r="AC831899" s="19"/>
      <c r="AD831899" s="19"/>
      <c r="AE831899" s="19"/>
      <c r="AF831899" s="19"/>
      <c r="AG831899" s="19"/>
      <c r="AH831899" s="19"/>
      <c r="AI831899" s="19"/>
      <c r="AJ831899" s="19"/>
      <c r="AK831899" s="19"/>
      <c r="AL831899" s="19"/>
      <c r="AM831899" s="19"/>
      <c r="AN831899" s="19"/>
      <c r="AO831899" s="19"/>
      <c r="AP831899"/>
    </row>
    <row r="831900" spans="1:42" s="116" customFormat="1" x14ac:dyDescent="0.3">
      <c r="A831900"/>
      <c r="B831900"/>
      <c r="C831900"/>
      <c r="D831900"/>
      <c r="E831900"/>
      <c r="F831900"/>
      <c r="G831900"/>
      <c r="H831900"/>
      <c r="I831900"/>
      <c r="J831900"/>
      <c r="K831900"/>
      <c r="L831900"/>
      <c r="M831900" s="115"/>
      <c r="N831900" s="115"/>
      <c r="O831900"/>
      <c r="P831900"/>
      <c r="Q831900"/>
      <c r="R831900" s="19"/>
      <c r="S831900" s="19"/>
      <c r="T831900"/>
      <c r="U831900" s="113"/>
      <c r="V831900" s="19"/>
      <c r="W831900" s="19"/>
      <c r="X831900" s="19"/>
      <c r="Y831900" s="19"/>
      <c r="Z831900" s="19"/>
      <c r="AA831900" s="19"/>
      <c r="AB831900" s="19"/>
      <c r="AC831900" s="19"/>
      <c r="AD831900" s="19"/>
      <c r="AE831900" s="19"/>
      <c r="AF831900" s="19"/>
      <c r="AG831900" s="19"/>
      <c r="AH831900" s="19"/>
      <c r="AI831900" s="19"/>
      <c r="AJ831900" s="19"/>
      <c r="AK831900" s="19"/>
      <c r="AL831900" s="19"/>
      <c r="AM831900" s="19"/>
      <c r="AN831900" s="19"/>
      <c r="AO831900" s="19"/>
      <c r="AP831900"/>
    </row>
    <row r="831901" spans="1:42" s="116" customFormat="1" x14ac:dyDescent="0.3">
      <c r="A831901"/>
      <c r="B831901"/>
      <c r="C831901"/>
      <c r="D831901"/>
      <c r="E831901"/>
      <c r="F831901"/>
      <c r="G831901"/>
      <c r="H831901"/>
      <c r="I831901"/>
      <c r="J831901"/>
      <c r="K831901"/>
      <c r="L831901"/>
      <c r="M831901" s="115"/>
      <c r="N831901" s="115"/>
      <c r="O831901"/>
      <c r="P831901"/>
      <c r="Q831901"/>
      <c r="R831901" s="19"/>
      <c r="S831901" s="19"/>
      <c r="T831901"/>
      <c r="U831901" s="113"/>
      <c r="V831901" s="19"/>
      <c r="W831901" s="19"/>
      <c r="X831901" s="19"/>
      <c r="Y831901" s="19"/>
      <c r="Z831901" s="19"/>
      <c r="AA831901" s="19"/>
      <c r="AB831901" s="19"/>
      <c r="AC831901" s="19"/>
      <c r="AD831901" s="19"/>
      <c r="AE831901" s="19"/>
      <c r="AF831901" s="19"/>
      <c r="AG831901" s="19"/>
      <c r="AH831901" s="19"/>
      <c r="AI831901" s="19"/>
      <c r="AJ831901" s="19"/>
      <c r="AK831901" s="19"/>
      <c r="AL831901" s="19"/>
      <c r="AM831901" s="19"/>
      <c r="AN831901" s="19"/>
      <c r="AO831901" s="19"/>
      <c r="AP831901"/>
    </row>
    <row r="831902" spans="1:42" s="116" customFormat="1" x14ac:dyDescent="0.3">
      <c r="A831902"/>
      <c r="B831902"/>
      <c r="C831902"/>
      <c r="D831902"/>
      <c r="E831902"/>
      <c r="F831902"/>
      <c r="G831902"/>
      <c r="H831902"/>
      <c r="I831902"/>
      <c r="J831902"/>
      <c r="K831902"/>
      <c r="L831902"/>
      <c r="M831902" s="115"/>
      <c r="N831902" s="115"/>
      <c r="O831902"/>
      <c r="P831902"/>
      <c r="Q831902"/>
      <c r="R831902" s="19"/>
      <c r="S831902" s="19"/>
      <c r="T831902"/>
      <c r="U831902" s="113"/>
      <c r="V831902" s="19"/>
      <c r="W831902" s="19"/>
      <c r="X831902" s="19"/>
      <c r="Y831902" s="19"/>
      <c r="Z831902" s="19"/>
      <c r="AA831902" s="19"/>
      <c r="AB831902" s="19"/>
      <c r="AC831902" s="19"/>
      <c r="AD831902" s="19"/>
      <c r="AE831902" s="19"/>
      <c r="AF831902" s="19"/>
      <c r="AG831902" s="19"/>
      <c r="AH831902" s="19"/>
      <c r="AI831902" s="19"/>
      <c r="AJ831902" s="19"/>
      <c r="AK831902" s="19"/>
      <c r="AL831902" s="19"/>
      <c r="AM831902" s="19"/>
      <c r="AN831902" s="19"/>
      <c r="AO831902" s="19"/>
      <c r="AP831902"/>
    </row>
    <row r="831903" spans="1:42" s="116" customFormat="1" x14ac:dyDescent="0.3">
      <c r="A831903"/>
      <c r="B831903"/>
      <c r="C831903"/>
      <c r="D831903"/>
      <c r="E831903"/>
      <c r="F831903"/>
      <c r="G831903"/>
      <c r="H831903"/>
      <c r="I831903"/>
      <c r="J831903"/>
      <c r="K831903"/>
      <c r="L831903"/>
      <c r="M831903" s="115"/>
      <c r="N831903" s="115"/>
      <c r="O831903"/>
      <c r="P831903"/>
      <c r="Q831903"/>
      <c r="R831903" s="19"/>
      <c r="S831903" s="19"/>
      <c r="T831903"/>
      <c r="U831903" s="113"/>
      <c r="V831903" s="19"/>
      <c r="W831903" s="19"/>
      <c r="X831903" s="19"/>
      <c r="Y831903" s="19"/>
      <c r="Z831903" s="19"/>
      <c r="AA831903" s="19"/>
      <c r="AB831903" s="19"/>
      <c r="AC831903" s="19"/>
      <c r="AD831903" s="19"/>
      <c r="AE831903" s="19"/>
      <c r="AF831903" s="19"/>
      <c r="AG831903" s="19"/>
      <c r="AH831903" s="19"/>
      <c r="AI831903" s="19"/>
      <c r="AJ831903" s="19"/>
      <c r="AK831903" s="19"/>
      <c r="AL831903" s="19"/>
      <c r="AM831903" s="19"/>
      <c r="AN831903" s="19"/>
      <c r="AO831903" s="19"/>
      <c r="AP831903"/>
    </row>
    <row r="831904" spans="1:42" s="116" customFormat="1" x14ac:dyDescent="0.3">
      <c r="A831904"/>
      <c r="B831904"/>
      <c r="C831904"/>
      <c r="D831904"/>
      <c r="E831904"/>
      <c r="F831904"/>
      <c r="G831904"/>
      <c r="H831904"/>
      <c r="I831904"/>
      <c r="J831904"/>
      <c r="K831904"/>
      <c r="L831904"/>
      <c r="M831904" s="115"/>
      <c r="N831904" s="115"/>
      <c r="O831904"/>
      <c r="P831904"/>
      <c r="Q831904"/>
      <c r="R831904" s="19"/>
      <c r="S831904" s="19"/>
      <c r="T831904"/>
      <c r="U831904" s="113"/>
      <c r="V831904" s="19"/>
      <c r="W831904" s="19"/>
      <c r="X831904" s="19"/>
      <c r="Y831904" s="19"/>
      <c r="Z831904" s="19"/>
      <c r="AA831904" s="19"/>
      <c r="AB831904" s="19"/>
      <c r="AC831904" s="19"/>
      <c r="AD831904" s="19"/>
      <c r="AE831904" s="19"/>
      <c r="AF831904" s="19"/>
      <c r="AG831904" s="19"/>
      <c r="AH831904" s="19"/>
      <c r="AI831904" s="19"/>
      <c r="AJ831904" s="19"/>
      <c r="AK831904" s="19"/>
      <c r="AL831904" s="19"/>
      <c r="AM831904" s="19"/>
      <c r="AN831904" s="19"/>
      <c r="AO831904" s="19"/>
      <c r="AP831904"/>
    </row>
    <row r="831905" spans="1:42" s="116" customFormat="1" x14ac:dyDescent="0.3">
      <c r="A831905"/>
      <c r="B831905"/>
      <c r="C831905"/>
      <c r="D831905"/>
      <c r="E831905"/>
      <c r="F831905"/>
      <c r="G831905"/>
      <c r="H831905"/>
      <c r="I831905"/>
      <c r="J831905"/>
      <c r="K831905"/>
      <c r="L831905"/>
      <c r="M831905" s="115"/>
      <c r="N831905" s="115"/>
      <c r="O831905"/>
      <c r="P831905"/>
      <c r="Q831905"/>
      <c r="R831905" s="19"/>
      <c r="S831905" s="19"/>
      <c r="T831905"/>
      <c r="U831905" s="113"/>
      <c r="V831905" s="19"/>
      <c r="W831905" s="19"/>
      <c r="X831905" s="19"/>
      <c r="Y831905" s="19"/>
      <c r="Z831905" s="19"/>
      <c r="AA831905" s="19"/>
      <c r="AB831905" s="19"/>
      <c r="AC831905" s="19"/>
      <c r="AD831905" s="19"/>
      <c r="AE831905" s="19"/>
      <c r="AF831905" s="19"/>
      <c r="AG831905" s="19"/>
      <c r="AH831905" s="19"/>
      <c r="AI831905" s="19"/>
      <c r="AJ831905" s="19"/>
      <c r="AK831905" s="19"/>
      <c r="AL831905" s="19"/>
      <c r="AM831905" s="19"/>
      <c r="AN831905" s="19"/>
      <c r="AO831905" s="19"/>
      <c r="AP831905"/>
    </row>
    <row r="831906" spans="1:42" s="116" customFormat="1" x14ac:dyDescent="0.3">
      <c r="A831906"/>
      <c r="B831906"/>
      <c r="C831906"/>
      <c r="D831906"/>
      <c r="E831906"/>
      <c r="F831906"/>
      <c r="G831906"/>
      <c r="H831906"/>
      <c r="I831906"/>
      <c r="J831906"/>
      <c r="K831906"/>
      <c r="L831906"/>
      <c r="M831906" s="115"/>
      <c r="N831906" s="115"/>
      <c r="O831906"/>
      <c r="P831906"/>
      <c r="Q831906"/>
      <c r="R831906" s="19"/>
      <c r="S831906" s="19"/>
      <c r="T831906"/>
      <c r="U831906" s="113"/>
      <c r="V831906" s="19"/>
      <c r="W831906" s="19"/>
      <c r="X831906" s="19"/>
      <c r="Y831906" s="19"/>
      <c r="Z831906" s="19"/>
      <c r="AA831906" s="19"/>
      <c r="AB831906" s="19"/>
      <c r="AC831906" s="19"/>
      <c r="AD831906" s="19"/>
      <c r="AE831906" s="19"/>
      <c r="AF831906" s="19"/>
      <c r="AG831906" s="19"/>
      <c r="AH831906" s="19"/>
      <c r="AI831906" s="19"/>
      <c r="AJ831906" s="19"/>
      <c r="AK831906" s="19"/>
      <c r="AL831906" s="19"/>
      <c r="AM831906" s="19"/>
      <c r="AN831906" s="19"/>
      <c r="AO831906" s="19"/>
      <c r="AP831906"/>
    </row>
    <row r="831907" spans="1:42" s="116" customFormat="1" x14ac:dyDescent="0.3">
      <c r="A831907"/>
      <c r="B831907"/>
      <c r="C831907"/>
      <c r="D831907"/>
      <c r="E831907"/>
      <c r="F831907"/>
      <c r="G831907"/>
      <c r="H831907"/>
      <c r="I831907"/>
      <c r="J831907"/>
      <c r="K831907"/>
      <c r="L831907"/>
      <c r="M831907" s="115"/>
      <c r="N831907" s="115"/>
      <c r="O831907"/>
      <c r="P831907"/>
      <c r="Q831907"/>
      <c r="R831907" s="19"/>
      <c r="S831907" s="19"/>
      <c r="T831907"/>
      <c r="U831907" s="113"/>
      <c r="V831907" s="19"/>
      <c r="W831907" s="19"/>
      <c r="X831907" s="19"/>
      <c r="Y831907" s="19"/>
      <c r="Z831907" s="19"/>
      <c r="AA831907" s="19"/>
      <c r="AB831907" s="19"/>
      <c r="AC831907" s="19"/>
      <c r="AD831907" s="19"/>
      <c r="AE831907" s="19"/>
      <c r="AF831907" s="19"/>
      <c r="AG831907" s="19"/>
      <c r="AH831907" s="19"/>
      <c r="AI831907" s="19"/>
      <c r="AJ831907" s="19"/>
      <c r="AK831907" s="19"/>
      <c r="AL831907" s="19"/>
      <c r="AM831907" s="19"/>
      <c r="AN831907" s="19"/>
      <c r="AO831907" s="19"/>
      <c r="AP831907"/>
    </row>
    <row r="831908" spans="1:42" s="116" customFormat="1" x14ac:dyDescent="0.3">
      <c r="A831908"/>
      <c r="B831908"/>
      <c r="C831908"/>
      <c r="D831908"/>
      <c r="E831908"/>
      <c r="F831908"/>
      <c r="G831908"/>
      <c r="H831908"/>
      <c r="I831908"/>
      <c r="J831908"/>
      <c r="K831908"/>
      <c r="L831908"/>
      <c r="M831908" s="115"/>
      <c r="N831908" s="115"/>
      <c r="O831908"/>
      <c r="P831908"/>
      <c r="Q831908"/>
      <c r="R831908" s="19"/>
      <c r="S831908" s="19"/>
      <c r="T831908"/>
      <c r="U831908" s="113"/>
      <c r="V831908" s="19"/>
      <c r="W831908" s="19"/>
      <c r="X831908" s="19"/>
      <c r="Y831908" s="19"/>
      <c r="Z831908" s="19"/>
      <c r="AA831908" s="19"/>
      <c r="AB831908" s="19"/>
      <c r="AC831908" s="19"/>
      <c r="AD831908" s="19"/>
      <c r="AE831908" s="19"/>
      <c r="AF831908" s="19"/>
      <c r="AG831908" s="19"/>
      <c r="AH831908" s="19"/>
      <c r="AI831908" s="19"/>
      <c r="AJ831908" s="19"/>
      <c r="AK831908" s="19"/>
      <c r="AL831908" s="19"/>
      <c r="AM831908" s="19"/>
      <c r="AN831908" s="19"/>
      <c r="AO831908" s="19"/>
      <c r="AP831908"/>
    </row>
    <row r="831909" spans="1:42" s="116" customFormat="1" x14ac:dyDescent="0.3">
      <c r="A831909"/>
      <c r="B831909"/>
      <c r="C831909"/>
      <c r="D831909"/>
      <c r="E831909"/>
      <c r="F831909"/>
      <c r="G831909"/>
      <c r="H831909"/>
      <c r="I831909"/>
      <c r="J831909"/>
      <c r="K831909"/>
      <c r="L831909"/>
      <c r="M831909" s="115"/>
      <c r="N831909" s="115"/>
      <c r="O831909"/>
      <c r="P831909"/>
      <c r="Q831909"/>
      <c r="R831909" s="19"/>
      <c r="S831909" s="19"/>
      <c r="T831909"/>
      <c r="U831909" s="113"/>
      <c r="V831909" s="19"/>
      <c r="W831909" s="19"/>
      <c r="X831909" s="19"/>
      <c r="Y831909" s="19"/>
      <c r="Z831909" s="19"/>
      <c r="AA831909" s="19"/>
      <c r="AB831909" s="19"/>
      <c r="AC831909" s="19"/>
      <c r="AD831909" s="19"/>
      <c r="AE831909" s="19"/>
      <c r="AF831909" s="19"/>
      <c r="AG831909" s="19"/>
      <c r="AH831909" s="19"/>
      <c r="AI831909" s="19"/>
      <c r="AJ831909" s="19"/>
      <c r="AK831909" s="19"/>
      <c r="AL831909" s="19"/>
      <c r="AM831909" s="19"/>
      <c r="AN831909" s="19"/>
      <c r="AO831909" s="19"/>
      <c r="AP831909"/>
    </row>
    <row r="831910" spans="1:42" s="116" customFormat="1" x14ac:dyDescent="0.3">
      <c r="A831910"/>
      <c r="B831910"/>
      <c r="C831910"/>
      <c r="D831910"/>
      <c r="E831910"/>
      <c r="F831910"/>
      <c r="G831910"/>
      <c r="H831910"/>
      <c r="I831910"/>
      <c r="J831910"/>
      <c r="K831910"/>
      <c r="L831910"/>
      <c r="M831910" s="115"/>
      <c r="N831910" s="115"/>
      <c r="O831910"/>
      <c r="P831910"/>
      <c r="Q831910"/>
      <c r="R831910" s="19"/>
      <c r="S831910" s="19"/>
      <c r="T831910"/>
      <c r="U831910" s="113"/>
      <c r="V831910" s="19"/>
      <c r="W831910" s="19"/>
      <c r="X831910" s="19"/>
      <c r="Y831910" s="19"/>
      <c r="Z831910" s="19"/>
      <c r="AA831910" s="19"/>
      <c r="AB831910" s="19"/>
      <c r="AC831910" s="19"/>
      <c r="AD831910" s="19"/>
      <c r="AE831910" s="19"/>
      <c r="AF831910" s="19"/>
      <c r="AG831910" s="19"/>
      <c r="AH831910" s="19"/>
      <c r="AI831910" s="19"/>
      <c r="AJ831910" s="19"/>
      <c r="AK831910" s="19"/>
      <c r="AL831910" s="19"/>
      <c r="AM831910" s="19"/>
      <c r="AN831910" s="19"/>
      <c r="AO831910" s="19"/>
      <c r="AP831910"/>
    </row>
    <row r="831911" spans="1:42" s="116" customFormat="1" x14ac:dyDescent="0.3">
      <c r="A831911"/>
      <c r="B831911"/>
      <c r="C831911"/>
      <c r="D831911"/>
      <c r="E831911"/>
      <c r="F831911"/>
      <c r="G831911"/>
      <c r="H831911"/>
      <c r="I831911"/>
      <c r="J831911"/>
      <c r="K831911"/>
      <c r="L831911"/>
      <c r="M831911" s="115"/>
      <c r="N831911" s="115"/>
      <c r="O831911"/>
      <c r="P831911"/>
      <c r="Q831911"/>
      <c r="R831911" s="19"/>
      <c r="S831911" s="19"/>
      <c r="T831911"/>
      <c r="U831911" s="113"/>
      <c r="V831911" s="19"/>
      <c r="W831911" s="19"/>
      <c r="X831911" s="19"/>
      <c r="Y831911" s="19"/>
      <c r="Z831911" s="19"/>
      <c r="AA831911" s="19"/>
      <c r="AB831911" s="19"/>
      <c r="AC831911" s="19"/>
      <c r="AD831911" s="19"/>
      <c r="AE831911" s="19"/>
      <c r="AF831911" s="19"/>
      <c r="AG831911" s="19"/>
      <c r="AH831911" s="19"/>
      <c r="AI831911" s="19"/>
      <c r="AJ831911" s="19"/>
      <c r="AK831911" s="19"/>
      <c r="AL831911" s="19"/>
      <c r="AM831911" s="19"/>
      <c r="AN831911" s="19"/>
      <c r="AO831911" s="19"/>
      <c r="AP831911"/>
    </row>
    <row r="831912" spans="1:42" s="116" customFormat="1" x14ac:dyDescent="0.3">
      <c r="A831912"/>
      <c r="B831912"/>
      <c r="C831912"/>
      <c r="D831912"/>
      <c r="E831912"/>
      <c r="F831912"/>
      <c r="G831912"/>
      <c r="H831912"/>
      <c r="I831912"/>
      <c r="J831912"/>
      <c r="K831912"/>
      <c r="L831912"/>
      <c r="M831912" s="115"/>
      <c r="N831912" s="115"/>
      <c r="O831912"/>
      <c r="P831912"/>
      <c r="Q831912"/>
      <c r="R831912" s="19"/>
      <c r="S831912" s="19"/>
      <c r="T831912"/>
      <c r="U831912" s="113"/>
      <c r="V831912" s="19"/>
      <c r="W831912" s="19"/>
      <c r="X831912" s="19"/>
      <c r="Y831912" s="19"/>
      <c r="Z831912" s="19"/>
      <c r="AA831912" s="19"/>
      <c r="AB831912" s="19"/>
      <c r="AC831912" s="19"/>
      <c r="AD831912" s="19"/>
      <c r="AE831912" s="19"/>
      <c r="AF831912" s="19"/>
      <c r="AG831912" s="19"/>
      <c r="AH831912" s="19"/>
      <c r="AI831912" s="19"/>
      <c r="AJ831912" s="19"/>
      <c r="AK831912" s="19"/>
      <c r="AL831912" s="19"/>
      <c r="AM831912" s="19"/>
      <c r="AN831912" s="19"/>
      <c r="AO831912" s="19"/>
      <c r="AP831912"/>
    </row>
    <row r="831913" spans="1:42" s="116" customFormat="1" x14ac:dyDescent="0.3">
      <c r="A831913"/>
      <c r="B831913"/>
      <c r="C831913"/>
      <c r="D831913"/>
      <c r="E831913"/>
      <c r="F831913"/>
      <c r="G831913"/>
      <c r="H831913"/>
      <c r="I831913"/>
      <c r="J831913"/>
      <c r="K831913"/>
      <c r="L831913"/>
      <c r="M831913" s="115"/>
      <c r="N831913" s="115"/>
      <c r="O831913"/>
      <c r="P831913"/>
      <c r="Q831913"/>
      <c r="R831913" s="19"/>
      <c r="S831913" s="19"/>
      <c r="T831913"/>
      <c r="U831913" s="113"/>
      <c r="V831913" s="19"/>
      <c r="W831913" s="19"/>
      <c r="X831913" s="19"/>
      <c r="Y831913" s="19"/>
      <c r="Z831913" s="19"/>
      <c r="AA831913" s="19"/>
      <c r="AB831913" s="19"/>
      <c r="AC831913" s="19"/>
      <c r="AD831913" s="19"/>
      <c r="AE831913" s="19"/>
      <c r="AF831913" s="19"/>
      <c r="AG831913" s="19"/>
      <c r="AH831913" s="19"/>
      <c r="AI831913" s="19"/>
      <c r="AJ831913" s="19"/>
      <c r="AK831913" s="19"/>
      <c r="AL831913" s="19"/>
      <c r="AM831913" s="19"/>
      <c r="AN831913" s="19"/>
      <c r="AO831913" s="19"/>
      <c r="AP831913"/>
    </row>
    <row r="831914" spans="1:42" s="116" customFormat="1" x14ac:dyDescent="0.3">
      <c r="A831914"/>
      <c r="B831914"/>
      <c r="C831914"/>
      <c r="D831914"/>
      <c r="E831914"/>
      <c r="F831914"/>
      <c r="G831914"/>
      <c r="H831914"/>
      <c r="I831914"/>
      <c r="J831914"/>
      <c r="K831914"/>
      <c r="L831914"/>
      <c r="M831914" s="115"/>
      <c r="N831914" s="115"/>
      <c r="O831914"/>
      <c r="P831914"/>
      <c r="Q831914"/>
      <c r="R831914" s="19"/>
      <c r="S831914" s="19"/>
      <c r="T831914"/>
      <c r="U831914" s="113"/>
      <c r="V831914" s="19"/>
      <c r="W831914" s="19"/>
      <c r="X831914" s="19"/>
      <c r="Y831914" s="19"/>
      <c r="Z831914" s="19"/>
      <c r="AA831914" s="19"/>
      <c r="AB831914" s="19"/>
      <c r="AC831914" s="19"/>
      <c r="AD831914" s="19"/>
      <c r="AE831914" s="19"/>
      <c r="AF831914" s="19"/>
      <c r="AG831914" s="19"/>
      <c r="AH831914" s="19"/>
      <c r="AI831914" s="19"/>
      <c r="AJ831914" s="19"/>
      <c r="AK831914" s="19"/>
      <c r="AL831914" s="19"/>
      <c r="AM831914" s="19"/>
      <c r="AN831914" s="19"/>
      <c r="AO831914" s="19"/>
      <c r="AP831914"/>
    </row>
    <row r="831915" spans="1:42" s="116" customFormat="1" x14ac:dyDescent="0.3">
      <c r="A831915"/>
      <c r="B831915"/>
      <c r="C831915"/>
      <c r="D831915"/>
      <c r="E831915"/>
      <c r="F831915"/>
      <c r="G831915"/>
      <c r="H831915"/>
      <c r="I831915"/>
      <c r="J831915"/>
      <c r="K831915"/>
      <c r="L831915"/>
      <c r="M831915" s="115"/>
      <c r="N831915" s="115"/>
      <c r="O831915"/>
      <c r="P831915"/>
      <c r="Q831915"/>
      <c r="R831915" s="19"/>
      <c r="S831915" s="19"/>
      <c r="T831915"/>
      <c r="U831915" s="113"/>
      <c r="V831915" s="19"/>
      <c r="W831915" s="19"/>
      <c r="X831915" s="19"/>
      <c r="Y831915" s="19"/>
      <c r="Z831915" s="19"/>
      <c r="AA831915" s="19"/>
      <c r="AB831915" s="19"/>
      <c r="AC831915" s="19"/>
      <c r="AD831915" s="19"/>
      <c r="AE831915" s="19"/>
      <c r="AF831915" s="19"/>
      <c r="AG831915" s="19"/>
      <c r="AH831915" s="19"/>
      <c r="AI831915" s="19"/>
      <c r="AJ831915" s="19"/>
      <c r="AK831915" s="19"/>
      <c r="AL831915" s="19"/>
      <c r="AM831915" s="19"/>
      <c r="AN831915" s="19"/>
      <c r="AO831915" s="19"/>
      <c r="AP831915"/>
    </row>
    <row r="831916" spans="1:42" s="116" customFormat="1" x14ac:dyDescent="0.3">
      <c r="A831916"/>
      <c r="B831916"/>
      <c r="C831916"/>
      <c r="D831916"/>
      <c r="E831916"/>
      <c r="F831916"/>
      <c r="G831916"/>
      <c r="H831916"/>
      <c r="I831916"/>
      <c r="J831916"/>
      <c r="K831916"/>
      <c r="L831916"/>
      <c r="M831916" s="115"/>
      <c r="N831916" s="115"/>
      <c r="O831916"/>
      <c r="P831916"/>
      <c r="Q831916"/>
      <c r="R831916" s="19"/>
      <c r="S831916" s="19"/>
      <c r="T831916"/>
      <c r="U831916" s="113"/>
      <c r="V831916" s="19"/>
      <c r="W831916" s="19"/>
      <c r="X831916" s="19"/>
      <c r="Y831916" s="19"/>
      <c r="Z831916" s="19"/>
      <c r="AA831916" s="19"/>
      <c r="AB831916" s="19"/>
      <c r="AC831916" s="19"/>
      <c r="AD831916" s="19"/>
      <c r="AE831916" s="19"/>
      <c r="AF831916" s="19"/>
      <c r="AG831916" s="19"/>
      <c r="AH831916" s="19"/>
      <c r="AI831916" s="19"/>
      <c r="AJ831916" s="19"/>
      <c r="AK831916" s="19"/>
      <c r="AL831916" s="19"/>
      <c r="AM831916" s="19"/>
      <c r="AN831916" s="19"/>
      <c r="AO831916" s="19"/>
      <c r="AP831916"/>
    </row>
    <row r="831917" spans="1:42" s="116" customFormat="1" x14ac:dyDescent="0.3">
      <c r="A831917"/>
      <c r="B831917"/>
      <c r="C831917"/>
      <c r="D831917"/>
      <c r="E831917"/>
      <c r="F831917"/>
      <c r="G831917"/>
      <c r="H831917"/>
      <c r="I831917"/>
      <c r="J831917"/>
      <c r="K831917"/>
      <c r="L831917"/>
      <c r="M831917" s="115"/>
      <c r="N831917" s="115"/>
      <c r="O831917"/>
      <c r="P831917"/>
      <c r="Q831917"/>
      <c r="R831917" s="19"/>
      <c r="S831917" s="19"/>
      <c r="T831917"/>
      <c r="U831917" s="113"/>
      <c r="V831917" s="19"/>
      <c r="W831917" s="19"/>
      <c r="X831917" s="19"/>
      <c r="Y831917" s="19"/>
      <c r="Z831917" s="19"/>
      <c r="AA831917" s="19"/>
      <c r="AB831917" s="19"/>
      <c r="AC831917" s="19"/>
      <c r="AD831917" s="19"/>
      <c r="AE831917" s="19"/>
      <c r="AF831917" s="19"/>
      <c r="AG831917" s="19"/>
      <c r="AH831917" s="19"/>
      <c r="AI831917" s="19"/>
      <c r="AJ831917" s="19"/>
      <c r="AK831917" s="19"/>
      <c r="AL831917" s="19"/>
      <c r="AM831917" s="19"/>
      <c r="AN831917" s="19"/>
      <c r="AO831917" s="19"/>
      <c r="AP831917"/>
    </row>
    <row r="831918" spans="1:42" s="116" customFormat="1" x14ac:dyDescent="0.3">
      <c r="A831918"/>
      <c r="B831918"/>
      <c r="C831918"/>
      <c r="D831918"/>
      <c r="E831918"/>
      <c r="F831918"/>
      <c r="G831918"/>
      <c r="H831918"/>
      <c r="I831918"/>
      <c r="J831918"/>
      <c r="K831918"/>
      <c r="L831918"/>
      <c r="M831918" s="115"/>
      <c r="N831918" s="115"/>
      <c r="O831918"/>
      <c r="P831918"/>
      <c r="Q831918"/>
      <c r="R831918" s="19"/>
      <c r="S831918" s="19"/>
      <c r="T831918"/>
      <c r="U831918" s="113"/>
      <c r="V831918" s="19"/>
      <c r="W831918" s="19"/>
      <c r="X831918" s="19"/>
      <c r="Y831918" s="19"/>
      <c r="Z831918" s="19"/>
      <c r="AA831918" s="19"/>
      <c r="AB831918" s="19"/>
      <c r="AC831918" s="19"/>
      <c r="AD831918" s="19"/>
      <c r="AE831918" s="19"/>
      <c r="AF831918" s="19"/>
      <c r="AG831918" s="19"/>
      <c r="AH831918" s="19"/>
      <c r="AI831918" s="19"/>
      <c r="AJ831918" s="19"/>
      <c r="AK831918" s="19"/>
      <c r="AL831918" s="19"/>
      <c r="AM831918" s="19"/>
      <c r="AN831918" s="19"/>
      <c r="AO831918" s="19"/>
      <c r="AP831918"/>
    </row>
    <row r="831919" spans="1:42" s="116" customFormat="1" x14ac:dyDescent="0.3">
      <c r="A831919"/>
      <c r="B831919"/>
      <c r="C831919"/>
      <c r="D831919"/>
      <c r="E831919"/>
      <c r="F831919"/>
      <c r="G831919"/>
      <c r="H831919"/>
      <c r="I831919"/>
      <c r="J831919"/>
      <c r="K831919"/>
      <c r="L831919"/>
      <c r="M831919" s="115"/>
      <c r="N831919" s="115"/>
      <c r="O831919"/>
      <c r="P831919"/>
      <c r="Q831919"/>
      <c r="R831919" s="19"/>
      <c r="S831919" s="19"/>
      <c r="T831919"/>
      <c r="U831919" s="113"/>
      <c r="V831919" s="19"/>
      <c r="W831919" s="19"/>
      <c r="X831919" s="19"/>
      <c r="Y831919" s="19"/>
      <c r="Z831919" s="19"/>
      <c r="AA831919" s="19"/>
      <c r="AB831919" s="19"/>
      <c r="AC831919" s="19"/>
      <c r="AD831919" s="19"/>
      <c r="AE831919" s="19"/>
      <c r="AF831919" s="19"/>
      <c r="AG831919" s="19"/>
      <c r="AH831919" s="19"/>
      <c r="AI831919" s="19"/>
      <c r="AJ831919" s="19"/>
      <c r="AK831919" s="19"/>
      <c r="AL831919" s="19"/>
      <c r="AM831919" s="19"/>
      <c r="AN831919" s="19"/>
      <c r="AO831919" s="19"/>
      <c r="AP831919"/>
    </row>
    <row r="831920" spans="1:42" s="116" customFormat="1" x14ac:dyDescent="0.3">
      <c r="A831920"/>
      <c r="B831920"/>
      <c r="C831920"/>
      <c r="D831920"/>
      <c r="E831920"/>
      <c r="F831920"/>
      <c r="G831920"/>
      <c r="H831920"/>
      <c r="I831920"/>
      <c r="J831920"/>
      <c r="K831920"/>
      <c r="L831920"/>
      <c r="M831920" s="115"/>
      <c r="N831920" s="115"/>
      <c r="O831920"/>
      <c r="P831920"/>
      <c r="Q831920"/>
      <c r="R831920" s="19"/>
      <c r="S831920" s="19"/>
      <c r="T831920"/>
      <c r="U831920" s="113"/>
      <c r="V831920" s="19"/>
      <c r="W831920" s="19"/>
      <c r="X831920" s="19"/>
      <c r="Y831920" s="19"/>
      <c r="Z831920" s="19"/>
      <c r="AA831920" s="19"/>
      <c r="AB831920" s="19"/>
      <c r="AC831920" s="19"/>
      <c r="AD831920" s="19"/>
      <c r="AE831920" s="19"/>
      <c r="AF831920" s="19"/>
      <c r="AG831920" s="19"/>
      <c r="AH831920" s="19"/>
      <c r="AI831920" s="19"/>
      <c r="AJ831920" s="19"/>
      <c r="AK831920" s="19"/>
      <c r="AL831920" s="19"/>
      <c r="AM831920" s="19"/>
      <c r="AN831920" s="19"/>
      <c r="AO831920" s="19"/>
      <c r="AP831920"/>
    </row>
    <row r="831921" spans="1:42" s="116" customFormat="1" x14ac:dyDescent="0.3">
      <c r="A831921"/>
      <c r="B831921"/>
      <c r="C831921"/>
      <c r="D831921"/>
      <c r="E831921"/>
      <c r="F831921"/>
      <c r="G831921"/>
      <c r="H831921"/>
      <c r="I831921"/>
      <c r="J831921"/>
      <c r="K831921"/>
      <c r="L831921"/>
      <c r="M831921" s="115"/>
      <c r="N831921" s="115"/>
      <c r="O831921"/>
      <c r="P831921"/>
      <c r="Q831921"/>
      <c r="R831921" s="19"/>
      <c r="S831921" s="19"/>
      <c r="T831921"/>
      <c r="U831921" s="113"/>
      <c r="V831921" s="19"/>
      <c r="W831921" s="19"/>
      <c r="X831921" s="19"/>
      <c r="Y831921" s="19"/>
      <c r="Z831921" s="19"/>
      <c r="AA831921" s="19"/>
      <c r="AB831921" s="19"/>
      <c r="AC831921" s="19"/>
      <c r="AD831921" s="19"/>
      <c r="AE831921" s="19"/>
      <c r="AF831921" s="19"/>
      <c r="AG831921" s="19"/>
      <c r="AH831921" s="19"/>
      <c r="AI831921" s="19"/>
      <c r="AJ831921" s="19"/>
      <c r="AK831921" s="19"/>
      <c r="AL831921" s="19"/>
      <c r="AM831921" s="19"/>
      <c r="AN831921" s="19"/>
      <c r="AO831921" s="19"/>
      <c r="AP831921"/>
    </row>
    <row r="831922" spans="1:42" s="116" customFormat="1" x14ac:dyDescent="0.3">
      <c r="A831922"/>
      <c r="B831922"/>
      <c r="C831922"/>
      <c r="D831922"/>
      <c r="E831922"/>
      <c r="F831922"/>
      <c r="G831922"/>
      <c r="H831922"/>
      <c r="I831922"/>
      <c r="J831922"/>
      <c r="K831922"/>
      <c r="L831922"/>
      <c r="M831922" s="115"/>
      <c r="N831922" s="115"/>
      <c r="O831922"/>
      <c r="P831922"/>
      <c r="Q831922"/>
      <c r="R831922" s="19"/>
      <c r="S831922" s="19"/>
      <c r="T831922"/>
      <c r="U831922" s="113"/>
      <c r="V831922" s="19"/>
      <c r="W831922" s="19"/>
      <c r="X831922" s="19"/>
      <c r="Y831922" s="19"/>
      <c r="Z831922" s="19"/>
      <c r="AA831922" s="19"/>
      <c r="AB831922" s="19"/>
      <c r="AC831922" s="19"/>
      <c r="AD831922" s="19"/>
      <c r="AE831922" s="19"/>
      <c r="AF831922" s="19"/>
      <c r="AG831922" s="19"/>
      <c r="AH831922" s="19"/>
      <c r="AI831922" s="19"/>
      <c r="AJ831922" s="19"/>
      <c r="AK831922" s="19"/>
      <c r="AL831922" s="19"/>
      <c r="AM831922" s="19"/>
      <c r="AN831922" s="19"/>
      <c r="AO831922" s="19"/>
      <c r="AP831922"/>
    </row>
    <row r="831923" spans="1:42" s="116" customFormat="1" x14ac:dyDescent="0.3">
      <c r="A831923"/>
      <c r="B831923"/>
      <c r="C831923"/>
      <c r="D831923"/>
      <c r="E831923"/>
      <c r="F831923"/>
      <c r="G831923"/>
      <c r="H831923"/>
      <c r="I831923"/>
      <c r="J831923"/>
      <c r="K831923"/>
      <c r="L831923"/>
      <c r="M831923" s="115"/>
      <c r="N831923" s="115"/>
      <c r="O831923"/>
      <c r="P831923"/>
      <c r="Q831923"/>
      <c r="R831923" s="19"/>
      <c r="S831923" s="19"/>
      <c r="T831923"/>
      <c r="U831923" s="113"/>
      <c r="V831923" s="19"/>
      <c r="W831923" s="19"/>
      <c r="X831923" s="19"/>
      <c r="Y831923" s="19"/>
      <c r="Z831923" s="19"/>
      <c r="AA831923" s="19"/>
      <c r="AB831923" s="19"/>
      <c r="AC831923" s="19"/>
      <c r="AD831923" s="19"/>
      <c r="AE831923" s="19"/>
      <c r="AF831923" s="19"/>
      <c r="AG831923" s="19"/>
      <c r="AH831923" s="19"/>
      <c r="AI831923" s="19"/>
      <c r="AJ831923" s="19"/>
      <c r="AK831923" s="19"/>
      <c r="AL831923" s="19"/>
      <c r="AM831923" s="19"/>
      <c r="AN831923" s="19"/>
      <c r="AO831923" s="19"/>
      <c r="AP831923"/>
    </row>
    <row r="831924" spans="1:42" s="116" customFormat="1" x14ac:dyDescent="0.3">
      <c r="A831924"/>
      <c r="B831924"/>
      <c r="C831924"/>
      <c r="D831924"/>
      <c r="E831924"/>
      <c r="F831924"/>
      <c r="G831924"/>
      <c r="H831924"/>
      <c r="I831924"/>
      <c r="J831924"/>
      <c r="K831924"/>
      <c r="L831924"/>
      <c r="M831924" s="115"/>
      <c r="N831924" s="115"/>
      <c r="O831924"/>
      <c r="P831924"/>
      <c r="Q831924"/>
      <c r="R831924" s="19"/>
      <c r="S831924" s="19"/>
      <c r="T831924"/>
      <c r="U831924" s="113"/>
      <c r="V831924" s="19"/>
      <c r="W831924" s="19"/>
      <c r="X831924" s="19"/>
      <c r="Y831924" s="19"/>
      <c r="Z831924" s="19"/>
      <c r="AA831924" s="19"/>
      <c r="AB831924" s="19"/>
      <c r="AC831924" s="19"/>
      <c r="AD831924" s="19"/>
      <c r="AE831924" s="19"/>
      <c r="AF831924" s="19"/>
      <c r="AG831924" s="19"/>
      <c r="AH831924" s="19"/>
      <c r="AI831924" s="19"/>
      <c r="AJ831924" s="19"/>
      <c r="AK831924" s="19"/>
      <c r="AL831924" s="19"/>
      <c r="AM831924" s="19"/>
      <c r="AN831924" s="19"/>
      <c r="AO831924" s="19"/>
      <c r="AP831924"/>
    </row>
    <row r="831925" spans="1:42" s="116" customFormat="1" x14ac:dyDescent="0.3">
      <c r="A831925"/>
      <c r="B831925"/>
      <c r="C831925"/>
      <c r="D831925"/>
      <c r="E831925"/>
      <c r="F831925"/>
      <c r="G831925"/>
      <c r="H831925"/>
      <c r="I831925"/>
      <c r="J831925"/>
      <c r="K831925"/>
      <c r="L831925"/>
      <c r="M831925" s="115"/>
      <c r="N831925" s="115"/>
      <c r="O831925"/>
      <c r="P831925"/>
      <c r="Q831925"/>
      <c r="R831925" s="19"/>
      <c r="S831925" s="19"/>
      <c r="T831925"/>
      <c r="U831925" s="113"/>
      <c r="V831925" s="19"/>
      <c r="W831925" s="19"/>
      <c r="X831925" s="19"/>
      <c r="Y831925" s="19"/>
      <c r="Z831925" s="19"/>
      <c r="AA831925" s="19"/>
      <c r="AB831925" s="19"/>
      <c r="AC831925" s="19"/>
      <c r="AD831925" s="19"/>
      <c r="AE831925" s="19"/>
      <c r="AF831925" s="19"/>
      <c r="AG831925" s="19"/>
      <c r="AH831925" s="19"/>
      <c r="AI831925" s="19"/>
      <c r="AJ831925" s="19"/>
      <c r="AK831925" s="19"/>
      <c r="AL831925" s="19"/>
      <c r="AM831925" s="19"/>
      <c r="AN831925" s="19"/>
      <c r="AO831925" s="19"/>
      <c r="AP831925"/>
    </row>
    <row r="831926" spans="1:42" s="116" customFormat="1" x14ac:dyDescent="0.3">
      <c r="A831926"/>
      <c r="B831926"/>
      <c r="C831926"/>
      <c r="D831926"/>
      <c r="E831926"/>
      <c r="F831926"/>
      <c r="G831926"/>
      <c r="H831926"/>
      <c r="I831926"/>
      <c r="J831926"/>
      <c r="K831926"/>
      <c r="L831926"/>
      <c r="M831926" s="115"/>
      <c r="N831926" s="115"/>
      <c r="O831926"/>
      <c r="P831926"/>
      <c r="Q831926"/>
      <c r="R831926" s="19"/>
      <c r="S831926" s="19"/>
      <c r="T831926"/>
      <c r="U831926" s="113"/>
      <c r="V831926" s="19"/>
      <c r="W831926" s="19"/>
      <c r="X831926" s="19"/>
      <c r="Y831926" s="19"/>
      <c r="Z831926" s="19"/>
      <c r="AA831926" s="19"/>
      <c r="AB831926" s="19"/>
      <c r="AC831926" s="19"/>
      <c r="AD831926" s="19"/>
      <c r="AE831926" s="19"/>
      <c r="AF831926" s="19"/>
      <c r="AG831926" s="19"/>
      <c r="AH831926" s="19"/>
      <c r="AI831926" s="19"/>
      <c r="AJ831926" s="19"/>
      <c r="AK831926" s="19"/>
      <c r="AL831926" s="19"/>
      <c r="AM831926" s="19"/>
      <c r="AN831926" s="19"/>
      <c r="AO831926" s="19"/>
      <c r="AP831926"/>
    </row>
    <row r="831927" spans="1:42" s="116" customFormat="1" x14ac:dyDescent="0.3">
      <c r="A831927"/>
      <c r="B831927"/>
      <c r="C831927"/>
      <c r="D831927"/>
      <c r="E831927"/>
      <c r="F831927"/>
      <c r="G831927"/>
      <c r="H831927"/>
      <c r="I831927"/>
      <c r="J831927"/>
      <c r="K831927"/>
      <c r="L831927"/>
      <c r="M831927" s="115"/>
      <c r="N831927" s="115"/>
      <c r="O831927"/>
      <c r="P831927"/>
      <c r="Q831927"/>
      <c r="R831927" s="19"/>
      <c r="S831927" s="19"/>
      <c r="T831927"/>
      <c r="U831927" s="113"/>
      <c r="V831927" s="19"/>
      <c r="W831927" s="19"/>
      <c r="X831927" s="19"/>
      <c r="Y831927" s="19"/>
      <c r="Z831927" s="19"/>
      <c r="AA831927" s="19"/>
      <c r="AB831927" s="19"/>
      <c r="AC831927" s="19"/>
      <c r="AD831927" s="19"/>
      <c r="AE831927" s="19"/>
      <c r="AF831927" s="19"/>
      <c r="AG831927" s="19"/>
      <c r="AH831927" s="19"/>
      <c r="AI831927" s="19"/>
      <c r="AJ831927" s="19"/>
      <c r="AK831927" s="19"/>
      <c r="AL831927" s="19"/>
      <c r="AM831927" s="19"/>
      <c r="AN831927" s="19"/>
      <c r="AO831927" s="19"/>
      <c r="AP831927"/>
    </row>
    <row r="831928" spans="1:42" s="116" customFormat="1" x14ac:dyDescent="0.3">
      <c r="A831928"/>
      <c r="B831928"/>
      <c r="C831928"/>
      <c r="D831928"/>
      <c r="E831928"/>
      <c r="F831928"/>
      <c r="G831928"/>
      <c r="H831928"/>
      <c r="I831928"/>
      <c r="J831928"/>
      <c r="K831928"/>
      <c r="L831928"/>
      <c r="M831928" s="115"/>
      <c r="N831928" s="115"/>
      <c r="O831928"/>
      <c r="P831928"/>
      <c r="Q831928"/>
      <c r="R831928" s="19"/>
      <c r="S831928" s="19"/>
      <c r="T831928"/>
      <c r="U831928" s="113"/>
      <c r="V831928" s="19"/>
      <c r="W831928" s="19"/>
      <c r="X831928" s="19"/>
      <c r="Y831928" s="19"/>
      <c r="Z831928" s="19"/>
      <c r="AA831928" s="19"/>
      <c r="AB831928" s="19"/>
      <c r="AC831928" s="19"/>
      <c r="AD831928" s="19"/>
      <c r="AE831928" s="19"/>
      <c r="AF831928" s="19"/>
      <c r="AG831928" s="19"/>
      <c r="AH831928" s="19"/>
      <c r="AI831928" s="19"/>
      <c r="AJ831928" s="19"/>
      <c r="AK831928" s="19"/>
      <c r="AL831928" s="19"/>
      <c r="AM831928" s="19"/>
      <c r="AN831928" s="19"/>
      <c r="AO831928" s="19"/>
      <c r="AP831928"/>
    </row>
    <row r="831929" spans="1:42" s="116" customFormat="1" x14ac:dyDescent="0.3">
      <c r="A831929"/>
      <c r="B831929"/>
      <c r="C831929"/>
      <c r="D831929"/>
      <c r="E831929"/>
      <c r="F831929"/>
      <c r="G831929"/>
      <c r="H831929"/>
      <c r="I831929"/>
      <c r="J831929"/>
      <c r="K831929"/>
      <c r="L831929"/>
      <c r="M831929" s="115"/>
      <c r="N831929" s="115"/>
      <c r="O831929"/>
      <c r="P831929"/>
      <c r="Q831929"/>
      <c r="R831929" s="19"/>
      <c r="S831929" s="19"/>
      <c r="T831929"/>
      <c r="U831929" s="113"/>
      <c r="V831929" s="19"/>
      <c r="W831929" s="19"/>
      <c r="X831929" s="19"/>
      <c r="Y831929" s="19"/>
      <c r="Z831929" s="19"/>
      <c r="AA831929" s="19"/>
      <c r="AB831929" s="19"/>
      <c r="AC831929" s="19"/>
      <c r="AD831929" s="19"/>
      <c r="AE831929" s="19"/>
      <c r="AF831929" s="19"/>
      <c r="AG831929" s="19"/>
      <c r="AH831929" s="19"/>
      <c r="AI831929" s="19"/>
      <c r="AJ831929" s="19"/>
      <c r="AK831929" s="19"/>
      <c r="AL831929" s="19"/>
      <c r="AM831929" s="19"/>
      <c r="AN831929" s="19"/>
      <c r="AO831929" s="19"/>
      <c r="AP831929"/>
    </row>
    <row r="831930" spans="1:42" s="116" customFormat="1" x14ac:dyDescent="0.3">
      <c r="A831930"/>
      <c r="B831930"/>
      <c r="C831930"/>
      <c r="D831930"/>
      <c r="E831930"/>
      <c r="F831930"/>
      <c r="G831930"/>
      <c r="H831930"/>
      <c r="I831930"/>
      <c r="J831930"/>
      <c r="K831930"/>
      <c r="L831930"/>
      <c r="M831930" s="115"/>
      <c r="N831930" s="115"/>
      <c r="O831930"/>
      <c r="P831930"/>
      <c r="Q831930"/>
      <c r="R831930" s="19"/>
      <c r="S831930" s="19"/>
      <c r="T831930"/>
      <c r="U831930" s="113"/>
      <c r="V831930" s="19"/>
      <c r="W831930" s="19"/>
      <c r="X831930" s="19"/>
      <c r="Y831930" s="19"/>
      <c r="Z831930" s="19"/>
      <c r="AA831930" s="19"/>
      <c r="AB831930" s="19"/>
      <c r="AC831930" s="19"/>
      <c r="AD831930" s="19"/>
      <c r="AE831930" s="19"/>
      <c r="AF831930" s="19"/>
      <c r="AG831930" s="19"/>
      <c r="AH831930" s="19"/>
      <c r="AI831930" s="19"/>
      <c r="AJ831930" s="19"/>
      <c r="AK831930" s="19"/>
      <c r="AL831930" s="19"/>
      <c r="AM831930" s="19"/>
      <c r="AN831930" s="19"/>
      <c r="AO831930" s="19"/>
      <c r="AP831930"/>
    </row>
    <row r="831931" spans="1:42" s="116" customFormat="1" x14ac:dyDescent="0.3">
      <c r="A831931"/>
      <c r="B831931"/>
      <c r="C831931"/>
      <c r="D831931"/>
      <c r="E831931"/>
      <c r="F831931"/>
      <c r="G831931"/>
      <c r="H831931"/>
      <c r="I831931"/>
      <c r="J831931"/>
      <c r="K831931"/>
      <c r="L831931"/>
      <c r="M831931" s="115"/>
      <c r="N831931" s="115"/>
      <c r="O831931"/>
      <c r="P831931"/>
      <c r="Q831931"/>
      <c r="R831931" s="19"/>
      <c r="S831931" s="19"/>
      <c r="T831931"/>
      <c r="U831931" s="113"/>
      <c r="V831931" s="19"/>
      <c r="W831931" s="19"/>
      <c r="X831931" s="19"/>
      <c r="Y831931" s="19"/>
      <c r="Z831931" s="19"/>
      <c r="AA831931" s="19"/>
      <c r="AB831931" s="19"/>
      <c r="AC831931" s="19"/>
      <c r="AD831931" s="19"/>
      <c r="AE831931" s="19"/>
      <c r="AF831931" s="19"/>
      <c r="AG831931" s="19"/>
      <c r="AH831931" s="19"/>
      <c r="AI831931" s="19"/>
      <c r="AJ831931" s="19"/>
      <c r="AK831931" s="19"/>
      <c r="AL831931" s="19"/>
      <c r="AM831931" s="19"/>
      <c r="AN831931" s="19"/>
      <c r="AO831931" s="19"/>
      <c r="AP831931"/>
    </row>
    <row r="831932" spans="1:42" s="116" customFormat="1" x14ac:dyDescent="0.3">
      <c r="A831932"/>
      <c r="B831932"/>
      <c r="C831932"/>
      <c r="D831932"/>
      <c r="E831932"/>
      <c r="F831932"/>
      <c r="G831932"/>
      <c r="H831932"/>
      <c r="I831932"/>
      <c r="J831932"/>
      <c r="K831932"/>
      <c r="L831932"/>
      <c r="M831932" s="115"/>
      <c r="N831932" s="115"/>
      <c r="O831932"/>
      <c r="P831932"/>
      <c r="Q831932"/>
      <c r="R831932" s="19"/>
      <c r="S831932" s="19"/>
      <c r="T831932"/>
      <c r="U831932" s="113"/>
      <c r="V831932" s="19"/>
      <c r="W831932" s="19"/>
      <c r="X831932" s="19"/>
      <c r="Y831932" s="19"/>
      <c r="Z831932" s="19"/>
      <c r="AA831932" s="19"/>
      <c r="AB831932" s="19"/>
      <c r="AC831932" s="19"/>
      <c r="AD831932" s="19"/>
      <c r="AE831932" s="19"/>
      <c r="AF831932" s="19"/>
      <c r="AG831932" s="19"/>
      <c r="AH831932" s="19"/>
      <c r="AI831932" s="19"/>
      <c r="AJ831932" s="19"/>
      <c r="AK831932" s="19"/>
      <c r="AL831932" s="19"/>
      <c r="AM831932" s="19"/>
      <c r="AN831932" s="19"/>
      <c r="AO831932" s="19"/>
      <c r="AP831932"/>
    </row>
    <row r="831933" spans="1:42" s="116" customFormat="1" x14ac:dyDescent="0.3">
      <c r="A831933"/>
      <c r="B831933"/>
      <c r="C831933"/>
      <c r="D831933"/>
      <c r="E831933"/>
      <c r="F831933"/>
      <c r="G831933"/>
      <c r="H831933"/>
      <c r="I831933"/>
      <c r="J831933"/>
      <c r="K831933"/>
      <c r="L831933"/>
      <c r="M831933" s="115"/>
      <c r="N831933" s="115"/>
      <c r="O831933"/>
      <c r="P831933"/>
      <c r="Q831933"/>
      <c r="R831933" s="19"/>
      <c r="S831933" s="19"/>
      <c r="T831933"/>
      <c r="U831933" s="113"/>
      <c r="V831933" s="19"/>
      <c r="W831933" s="19"/>
      <c r="X831933" s="19"/>
      <c r="Y831933" s="19"/>
      <c r="Z831933" s="19"/>
      <c r="AA831933" s="19"/>
      <c r="AB831933" s="19"/>
      <c r="AC831933" s="19"/>
      <c r="AD831933" s="19"/>
      <c r="AE831933" s="19"/>
      <c r="AF831933" s="19"/>
      <c r="AG831933" s="19"/>
      <c r="AH831933" s="19"/>
      <c r="AI831933" s="19"/>
      <c r="AJ831933" s="19"/>
      <c r="AK831933" s="19"/>
      <c r="AL831933" s="19"/>
      <c r="AM831933" s="19"/>
      <c r="AN831933" s="19"/>
      <c r="AO831933" s="19"/>
      <c r="AP831933"/>
    </row>
    <row r="831934" spans="1:42" s="116" customFormat="1" x14ac:dyDescent="0.3">
      <c r="A831934"/>
      <c r="B831934"/>
      <c r="C831934"/>
      <c r="D831934"/>
      <c r="E831934"/>
      <c r="F831934"/>
      <c r="G831934"/>
      <c r="H831934"/>
      <c r="I831934"/>
      <c r="J831934"/>
      <c r="K831934"/>
      <c r="L831934"/>
      <c r="M831934" s="115"/>
      <c r="N831934" s="115"/>
      <c r="O831934"/>
      <c r="P831934"/>
      <c r="Q831934"/>
      <c r="R831934" s="19"/>
      <c r="S831934" s="19"/>
      <c r="T831934"/>
      <c r="U831934" s="113"/>
      <c r="V831934" s="19"/>
      <c r="W831934" s="19"/>
      <c r="X831934" s="19"/>
      <c r="Y831934" s="19"/>
      <c r="Z831934" s="19"/>
      <c r="AA831934" s="19"/>
      <c r="AB831934" s="19"/>
      <c r="AC831934" s="19"/>
      <c r="AD831934" s="19"/>
      <c r="AE831934" s="19"/>
      <c r="AF831934" s="19"/>
      <c r="AG831934" s="19"/>
      <c r="AH831934" s="19"/>
      <c r="AI831934" s="19"/>
      <c r="AJ831934" s="19"/>
      <c r="AK831934" s="19"/>
      <c r="AL831934" s="19"/>
      <c r="AM831934" s="19"/>
      <c r="AN831934" s="19"/>
      <c r="AO831934" s="19"/>
      <c r="AP831934"/>
    </row>
    <row r="831935" spans="1:42" s="116" customFormat="1" x14ac:dyDescent="0.3">
      <c r="A831935"/>
      <c r="B831935"/>
      <c r="C831935"/>
      <c r="D831935"/>
      <c r="E831935"/>
      <c r="F831935"/>
      <c r="G831935"/>
      <c r="H831935"/>
      <c r="I831935"/>
      <c r="J831935"/>
      <c r="K831935"/>
      <c r="L831935"/>
      <c r="M831935" s="115"/>
      <c r="N831935" s="115"/>
      <c r="O831935"/>
      <c r="P831935"/>
      <c r="Q831935"/>
      <c r="R831935" s="19"/>
      <c r="S831935" s="19"/>
      <c r="T831935"/>
      <c r="U831935" s="113"/>
      <c r="V831935" s="19"/>
      <c r="W831935" s="19"/>
      <c r="X831935" s="19"/>
      <c r="Y831935" s="19"/>
      <c r="Z831935" s="19"/>
      <c r="AA831935" s="19"/>
      <c r="AB831935" s="19"/>
      <c r="AC831935" s="19"/>
      <c r="AD831935" s="19"/>
      <c r="AE831935" s="19"/>
      <c r="AF831935" s="19"/>
      <c r="AG831935" s="19"/>
      <c r="AH831935" s="19"/>
      <c r="AI831935" s="19"/>
      <c r="AJ831935" s="19"/>
      <c r="AK831935" s="19"/>
      <c r="AL831935" s="19"/>
      <c r="AM831935" s="19"/>
      <c r="AN831935" s="19"/>
      <c r="AO831935" s="19"/>
      <c r="AP831935"/>
    </row>
    <row r="831936" spans="1:42" s="116" customFormat="1" x14ac:dyDescent="0.3">
      <c r="A831936"/>
      <c r="B831936"/>
      <c r="C831936"/>
      <c r="D831936"/>
      <c r="E831936"/>
      <c r="F831936"/>
      <c r="G831936"/>
      <c r="H831936"/>
      <c r="I831936"/>
      <c r="J831936"/>
      <c r="K831936"/>
      <c r="L831936"/>
      <c r="M831936" s="115"/>
      <c r="N831936" s="115"/>
      <c r="O831936"/>
      <c r="P831936"/>
      <c r="Q831936"/>
      <c r="R831936" s="19"/>
      <c r="S831936" s="19"/>
      <c r="T831936"/>
      <c r="U831936" s="113"/>
      <c r="V831936" s="19"/>
      <c r="W831936" s="19"/>
      <c r="X831936" s="19"/>
      <c r="Y831936" s="19"/>
      <c r="Z831936" s="19"/>
      <c r="AA831936" s="19"/>
      <c r="AB831936" s="19"/>
      <c r="AC831936" s="19"/>
      <c r="AD831936" s="19"/>
      <c r="AE831936" s="19"/>
      <c r="AF831936" s="19"/>
      <c r="AG831936" s="19"/>
      <c r="AH831936" s="19"/>
      <c r="AI831936" s="19"/>
      <c r="AJ831936" s="19"/>
      <c r="AK831936" s="19"/>
      <c r="AL831936" s="19"/>
      <c r="AM831936" s="19"/>
      <c r="AN831936" s="19"/>
      <c r="AO831936" s="19"/>
      <c r="AP831936"/>
    </row>
    <row r="831937" spans="1:42" s="116" customFormat="1" x14ac:dyDescent="0.3">
      <c r="A831937"/>
      <c r="B831937"/>
      <c r="C831937"/>
      <c r="D831937"/>
      <c r="E831937"/>
      <c r="F831937"/>
      <c r="G831937"/>
      <c r="H831937"/>
      <c r="I831937"/>
      <c r="J831937"/>
      <c r="K831937"/>
      <c r="L831937"/>
      <c r="M831937" s="115"/>
      <c r="N831937" s="115"/>
      <c r="O831937"/>
      <c r="P831937"/>
      <c r="Q831937"/>
      <c r="R831937" s="19"/>
      <c r="S831937" s="19"/>
      <c r="T831937"/>
      <c r="U831937" s="113"/>
      <c r="V831937" s="19"/>
      <c r="W831937" s="19"/>
      <c r="X831937" s="19"/>
      <c r="Y831937" s="19"/>
      <c r="Z831937" s="19"/>
      <c r="AA831937" s="19"/>
      <c r="AB831937" s="19"/>
      <c r="AC831937" s="19"/>
      <c r="AD831937" s="19"/>
      <c r="AE831937" s="19"/>
      <c r="AF831937" s="19"/>
      <c r="AG831937" s="19"/>
      <c r="AH831937" s="19"/>
      <c r="AI831937" s="19"/>
      <c r="AJ831937" s="19"/>
      <c r="AK831937" s="19"/>
      <c r="AL831937" s="19"/>
      <c r="AM831937" s="19"/>
      <c r="AN831937" s="19"/>
      <c r="AO831937" s="19"/>
      <c r="AP831937"/>
    </row>
    <row r="831938" spans="1:42" s="116" customFormat="1" x14ac:dyDescent="0.3">
      <c r="A831938"/>
      <c r="B831938"/>
      <c r="C831938"/>
      <c r="D831938"/>
      <c r="E831938"/>
      <c r="F831938"/>
      <c r="G831938"/>
      <c r="H831938"/>
      <c r="I831938"/>
      <c r="J831938"/>
      <c r="K831938"/>
      <c r="L831938"/>
      <c r="M831938" s="115"/>
      <c r="N831938" s="115"/>
      <c r="O831938"/>
      <c r="P831938"/>
      <c r="Q831938"/>
      <c r="R831938" s="19"/>
      <c r="S831938" s="19"/>
      <c r="T831938"/>
      <c r="U831938" s="113"/>
      <c r="V831938" s="19"/>
      <c r="W831938" s="19"/>
      <c r="X831938" s="19"/>
      <c r="Y831938" s="19"/>
      <c r="Z831938" s="19"/>
      <c r="AA831938" s="19"/>
      <c r="AB831938" s="19"/>
      <c r="AC831938" s="19"/>
      <c r="AD831938" s="19"/>
      <c r="AE831938" s="19"/>
      <c r="AF831938" s="19"/>
      <c r="AG831938" s="19"/>
      <c r="AH831938" s="19"/>
      <c r="AI831938" s="19"/>
      <c r="AJ831938" s="19"/>
      <c r="AK831938" s="19"/>
      <c r="AL831938" s="19"/>
      <c r="AM831938" s="19"/>
      <c r="AN831938" s="19"/>
      <c r="AO831938" s="19"/>
      <c r="AP831938"/>
    </row>
    <row r="831939" spans="1:42" s="116" customFormat="1" x14ac:dyDescent="0.3">
      <c r="A831939"/>
      <c r="B831939"/>
      <c r="C831939"/>
      <c r="D831939"/>
      <c r="E831939"/>
      <c r="F831939"/>
      <c r="G831939"/>
      <c r="H831939"/>
      <c r="I831939"/>
      <c r="J831939"/>
      <c r="K831939"/>
      <c r="L831939"/>
      <c r="M831939" s="115"/>
      <c r="N831939" s="115"/>
      <c r="O831939"/>
      <c r="P831939"/>
      <c r="Q831939"/>
      <c r="R831939" s="19"/>
      <c r="S831939" s="19"/>
      <c r="T831939"/>
      <c r="U831939" s="113"/>
      <c r="V831939" s="19"/>
      <c r="W831939" s="19"/>
      <c r="X831939" s="19"/>
      <c r="Y831939" s="19"/>
      <c r="Z831939" s="19"/>
      <c r="AA831939" s="19"/>
      <c r="AB831939" s="19"/>
      <c r="AC831939" s="19"/>
      <c r="AD831939" s="19"/>
      <c r="AE831939" s="19"/>
      <c r="AF831939" s="19"/>
      <c r="AG831939" s="19"/>
      <c r="AH831939" s="19"/>
      <c r="AI831939" s="19"/>
      <c r="AJ831939" s="19"/>
      <c r="AK831939" s="19"/>
      <c r="AL831939" s="19"/>
      <c r="AM831939" s="19"/>
      <c r="AN831939" s="19"/>
      <c r="AO831939" s="19"/>
      <c r="AP831939"/>
    </row>
    <row r="831940" spans="1:42" s="116" customFormat="1" x14ac:dyDescent="0.3">
      <c r="A831940"/>
      <c r="B831940"/>
      <c r="C831940"/>
      <c r="D831940"/>
      <c r="E831940"/>
      <c r="F831940"/>
      <c r="G831940"/>
      <c r="H831940"/>
      <c r="I831940"/>
      <c r="J831940"/>
      <c r="K831940"/>
      <c r="L831940"/>
      <c r="M831940" s="115"/>
      <c r="N831940" s="115"/>
      <c r="O831940"/>
      <c r="P831940"/>
      <c r="Q831940"/>
      <c r="R831940" s="19"/>
      <c r="S831940" s="19"/>
      <c r="T831940"/>
      <c r="U831940" s="113"/>
      <c r="V831940" s="19"/>
      <c r="W831940" s="19"/>
      <c r="X831940" s="19"/>
      <c r="Y831940" s="19"/>
      <c r="Z831940" s="19"/>
      <c r="AA831940" s="19"/>
      <c r="AB831940" s="19"/>
      <c r="AC831940" s="19"/>
      <c r="AD831940" s="19"/>
      <c r="AE831940" s="19"/>
      <c r="AF831940" s="19"/>
      <c r="AG831940" s="19"/>
      <c r="AH831940" s="19"/>
      <c r="AI831940" s="19"/>
      <c r="AJ831940" s="19"/>
      <c r="AK831940" s="19"/>
      <c r="AL831940" s="19"/>
      <c r="AM831940" s="19"/>
      <c r="AN831940" s="19"/>
      <c r="AO831940" s="19"/>
      <c r="AP831940"/>
    </row>
    <row r="831941" spans="1:42" s="116" customFormat="1" x14ac:dyDescent="0.3">
      <c r="A831941"/>
      <c r="B831941"/>
      <c r="C831941"/>
      <c r="D831941"/>
      <c r="E831941"/>
      <c r="F831941"/>
      <c r="G831941"/>
      <c r="H831941"/>
      <c r="I831941"/>
      <c r="J831941"/>
      <c r="K831941"/>
      <c r="L831941"/>
      <c r="M831941" s="115"/>
      <c r="N831941" s="115"/>
      <c r="O831941"/>
      <c r="P831941"/>
      <c r="Q831941"/>
      <c r="R831941" s="19"/>
      <c r="S831941" s="19"/>
      <c r="T831941"/>
      <c r="U831941" s="113"/>
      <c r="V831941" s="19"/>
      <c r="W831941" s="19"/>
      <c r="X831941" s="19"/>
      <c r="Y831941" s="19"/>
      <c r="Z831941" s="19"/>
      <c r="AA831941" s="19"/>
      <c r="AB831941" s="19"/>
      <c r="AC831941" s="19"/>
      <c r="AD831941" s="19"/>
      <c r="AE831941" s="19"/>
      <c r="AF831941" s="19"/>
      <c r="AG831941" s="19"/>
      <c r="AH831941" s="19"/>
      <c r="AI831941" s="19"/>
      <c r="AJ831941" s="19"/>
      <c r="AK831941" s="19"/>
      <c r="AL831941" s="19"/>
      <c r="AM831941" s="19"/>
      <c r="AN831941" s="19"/>
      <c r="AO831941" s="19"/>
      <c r="AP831941"/>
    </row>
    <row r="831942" spans="1:42" s="116" customFormat="1" x14ac:dyDescent="0.3">
      <c r="A831942"/>
      <c r="B831942"/>
      <c r="C831942"/>
      <c r="D831942"/>
      <c r="E831942"/>
      <c r="F831942"/>
      <c r="G831942"/>
      <c r="H831942"/>
      <c r="I831942"/>
      <c r="J831942"/>
      <c r="K831942"/>
      <c r="L831942"/>
      <c r="M831942" s="115"/>
      <c r="N831942" s="115"/>
      <c r="O831942"/>
      <c r="P831942"/>
      <c r="Q831942"/>
      <c r="R831942" s="19"/>
      <c r="S831942" s="19"/>
      <c r="T831942"/>
      <c r="U831942" s="113"/>
      <c r="V831942" s="19"/>
      <c r="W831942" s="19"/>
      <c r="X831942" s="19"/>
      <c r="Y831942" s="19"/>
      <c r="Z831942" s="19"/>
      <c r="AA831942" s="19"/>
      <c r="AB831942" s="19"/>
      <c r="AC831942" s="19"/>
      <c r="AD831942" s="19"/>
      <c r="AE831942" s="19"/>
      <c r="AF831942" s="19"/>
      <c r="AG831942" s="19"/>
      <c r="AH831942" s="19"/>
      <c r="AI831942" s="19"/>
      <c r="AJ831942" s="19"/>
      <c r="AK831942" s="19"/>
      <c r="AL831942" s="19"/>
      <c r="AM831942" s="19"/>
      <c r="AN831942" s="19"/>
      <c r="AO831942" s="19"/>
      <c r="AP831942"/>
    </row>
    <row r="831943" spans="1:42" s="116" customFormat="1" x14ac:dyDescent="0.3">
      <c r="A831943"/>
      <c r="B831943"/>
      <c r="C831943"/>
      <c r="D831943"/>
      <c r="E831943"/>
      <c r="F831943"/>
      <c r="G831943"/>
      <c r="H831943"/>
      <c r="I831943"/>
      <c r="J831943"/>
      <c r="K831943"/>
      <c r="L831943"/>
      <c r="M831943" s="115"/>
      <c r="N831943" s="115"/>
      <c r="O831943"/>
      <c r="P831943"/>
      <c r="Q831943"/>
      <c r="R831943" s="19"/>
      <c r="S831943" s="19"/>
      <c r="T831943"/>
      <c r="U831943" s="113"/>
      <c r="V831943" s="19"/>
      <c r="W831943" s="19"/>
      <c r="X831943" s="19"/>
      <c r="Y831943" s="19"/>
      <c r="Z831943" s="19"/>
      <c r="AA831943" s="19"/>
      <c r="AB831943" s="19"/>
      <c r="AC831943" s="19"/>
      <c r="AD831943" s="19"/>
      <c r="AE831943" s="19"/>
      <c r="AF831943" s="19"/>
      <c r="AG831943" s="19"/>
      <c r="AH831943" s="19"/>
      <c r="AI831943" s="19"/>
      <c r="AJ831943" s="19"/>
      <c r="AK831943" s="19"/>
      <c r="AL831943" s="19"/>
      <c r="AM831943" s="19"/>
      <c r="AN831943" s="19"/>
      <c r="AO831943" s="19"/>
      <c r="AP831943"/>
    </row>
    <row r="831944" spans="1:42" s="116" customFormat="1" x14ac:dyDescent="0.3">
      <c r="A831944"/>
      <c r="B831944"/>
      <c r="C831944"/>
      <c r="D831944"/>
      <c r="E831944"/>
      <c r="F831944"/>
      <c r="G831944"/>
      <c r="H831944"/>
      <c r="I831944"/>
      <c r="J831944"/>
      <c r="K831944"/>
      <c r="L831944"/>
      <c r="M831944" s="115"/>
      <c r="N831944" s="115"/>
      <c r="O831944"/>
      <c r="P831944"/>
      <c r="Q831944"/>
      <c r="R831944" s="19"/>
      <c r="S831944" s="19"/>
      <c r="T831944"/>
      <c r="U831944" s="113"/>
      <c r="V831944" s="19"/>
      <c r="W831944" s="19"/>
      <c r="X831944" s="19"/>
      <c r="Y831944" s="19"/>
      <c r="Z831944" s="19"/>
      <c r="AA831944" s="19"/>
      <c r="AB831944" s="19"/>
      <c r="AC831944" s="19"/>
      <c r="AD831944" s="19"/>
      <c r="AE831944" s="19"/>
      <c r="AF831944" s="19"/>
      <c r="AG831944" s="19"/>
      <c r="AH831944" s="19"/>
      <c r="AI831944" s="19"/>
      <c r="AJ831944" s="19"/>
      <c r="AK831944" s="19"/>
      <c r="AL831944" s="19"/>
      <c r="AM831944" s="19"/>
      <c r="AN831944" s="19"/>
      <c r="AO831944" s="19"/>
      <c r="AP831944"/>
    </row>
    <row r="831945" spans="1:42" s="116" customFormat="1" x14ac:dyDescent="0.3">
      <c r="A831945"/>
      <c r="B831945"/>
      <c r="C831945"/>
      <c r="D831945"/>
      <c r="E831945"/>
      <c r="F831945"/>
      <c r="G831945"/>
      <c r="H831945"/>
      <c r="I831945"/>
      <c r="J831945"/>
      <c r="K831945"/>
      <c r="L831945"/>
      <c r="M831945" s="115"/>
      <c r="N831945" s="115"/>
      <c r="O831945"/>
      <c r="P831945"/>
      <c r="Q831945"/>
      <c r="R831945" s="19"/>
      <c r="S831945" s="19"/>
      <c r="T831945"/>
      <c r="U831945" s="113"/>
      <c r="V831945" s="19"/>
      <c r="W831945" s="19"/>
      <c r="X831945" s="19"/>
      <c r="Y831945" s="19"/>
      <c r="Z831945" s="19"/>
      <c r="AA831945" s="19"/>
      <c r="AB831945" s="19"/>
      <c r="AC831945" s="19"/>
      <c r="AD831945" s="19"/>
      <c r="AE831945" s="19"/>
      <c r="AF831945" s="19"/>
      <c r="AG831945" s="19"/>
      <c r="AH831945" s="19"/>
      <c r="AI831945" s="19"/>
      <c r="AJ831945" s="19"/>
      <c r="AK831945" s="19"/>
      <c r="AL831945" s="19"/>
      <c r="AM831945" s="19"/>
      <c r="AN831945" s="19"/>
      <c r="AO831945" s="19"/>
      <c r="AP831945"/>
    </row>
    <row r="831946" spans="1:42" s="116" customFormat="1" x14ac:dyDescent="0.3">
      <c r="A831946"/>
      <c r="B831946"/>
      <c r="C831946"/>
      <c r="D831946"/>
      <c r="E831946"/>
      <c r="F831946"/>
      <c r="G831946"/>
      <c r="H831946"/>
      <c r="I831946"/>
      <c r="J831946"/>
      <c r="K831946"/>
      <c r="L831946"/>
      <c r="M831946" s="115"/>
      <c r="N831946" s="115"/>
      <c r="O831946"/>
      <c r="P831946"/>
      <c r="Q831946"/>
      <c r="R831946" s="19"/>
      <c r="S831946" s="19"/>
      <c r="T831946"/>
      <c r="U831946" s="113"/>
      <c r="V831946" s="19"/>
      <c r="W831946" s="19"/>
      <c r="X831946" s="19"/>
      <c r="Y831946" s="19"/>
      <c r="Z831946" s="19"/>
      <c r="AA831946" s="19"/>
      <c r="AB831946" s="19"/>
      <c r="AC831946" s="19"/>
      <c r="AD831946" s="19"/>
      <c r="AE831946" s="19"/>
      <c r="AF831946" s="19"/>
      <c r="AG831946" s="19"/>
      <c r="AH831946" s="19"/>
      <c r="AI831946" s="19"/>
      <c r="AJ831946" s="19"/>
      <c r="AK831946" s="19"/>
      <c r="AL831946" s="19"/>
      <c r="AM831946" s="19"/>
      <c r="AN831946" s="19"/>
      <c r="AO831946" s="19"/>
      <c r="AP831946"/>
    </row>
    <row r="831947" spans="1:42" s="116" customFormat="1" x14ac:dyDescent="0.3">
      <c r="A831947"/>
      <c r="B831947"/>
      <c r="C831947"/>
      <c r="D831947"/>
      <c r="E831947"/>
      <c r="F831947"/>
      <c r="G831947"/>
      <c r="H831947"/>
      <c r="I831947"/>
      <c r="J831947"/>
      <c r="K831947"/>
      <c r="L831947"/>
      <c r="M831947" s="115"/>
      <c r="N831947" s="115"/>
      <c r="O831947"/>
      <c r="P831947"/>
      <c r="Q831947"/>
      <c r="R831947" s="19"/>
      <c r="S831947" s="19"/>
      <c r="T831947"/>
      <c r="U831947" s="113"/>
      <c r="V831947" s="19"/>
      <c r="W831947" s="19"/>
      <c r="X831947" s="19"/>
      <c r="Y831947" s="19"/>
      <c r="Z831947" s="19"/>
      <c r="AA831947" s="19"/>
      <c r="AB831947" s="19"/>
      <c r="AC831947" s="19"/>
      <c r="AD831947" s="19"/>
      <c r="AE831947" s="19"/>
      <c r="AF831947" s="19"/>
      <c r="AG831947" s="19"/>
      <c r="AH831947" s="19"/>
      <c r="AI831947" s="19"/>
      <c r="AJ831947" s="19"/>
      <c r="AK831947" s="19"/>
      <c r="AL831947" s="19"/>
      <c r="AM831947" s="19"/>
      <c r="AN831947" s="19"/>
      <c r="AO831947" s="19"/>
      <c r="AP831947"/>
    </row>
    <row r="831948" spans="1:42" s="116" customFormat="1" x14ac:dyDescent="0.3">
      <c r="A831948"/>
      <c r="B831948"/>
      <c r="C831948"/>
      <c r="D831948"/>
      <c r="E831948"/>
      <c r="F831948"/>
      <c r="G831948"/>
      <c r="H831948"/>
      <c r="I831948"/>
      <c r="J831948"/>
      <c r="K831948"/>
      <c r="L831948"/>
      <c r="M831948" s="115"/>
      <c r="N831948" s="115"/>
      <c r="O831948"/>
      <c r="P831948"/>
      <c r="Q831948"/>
      <c r="R831948" s="19"/>
      <c r="S831948" s="19"/>
      <c r="T831948"/>
      <c r="U831948" s="113"/>
      <c r="V831948" s="19"/>
      <c r="W831948" s="19"/>
      <c r="X831948" s="19"/>
      <c r="Y831948" s="19"/>
      <c r="Z831948" s="19"/>
      <c r="AA831948" s="19"/>
      <c r="AB831948" s="19"/>
      <c r="AC831948" s="19"/>
      <c r="AD831948" s="19"/>
      <c r="AE831948" s="19"/>
      <c r="AF831948" s="19"/>
      <c r="AG831948" s="19"/>
      <c r="AH831948" s="19"/>
      <c r="AI831948" s="19"/>
      <c r="AJ831948" s="19"/>
      <c r="AK831948" s="19"/>
      <c r="AL831948" s="19"/>
      <c r="AM831948" s="19"/>
      <c r="AN831948" s="19"/>
      <c r="AO831948" s="19"/>
      <c r="AP831948"/>
    </row>
    <row r="831949" spans="1:42" s="116" customFormat="1" x14ac:dyDescent="0.3">
      <c r="A831949"/>
      <c r="B831949"/>
      <c r="C831949"/>
      <c r="D831949"/>
      <c r="E831949"/>
      <c r="F831949"/>
      <c r="G831949"/>
      <c r="H831949"/>
      <c r="I831949"/>
      <c r="J831949"/>
      <c r="K831949"/>
      <c r="L831949"/>
      <c r="M831949" s="115"/>
      <c r="N831949" s="115"/>
      <c r="O831949"/>
      <c r="P831949"/>
      <c r="Q831949"/>
      <c r="R831949" s="19"/>
      <c r="S831949" s="19"/>
      <c r="T831949"/>
      <c r="U831949" s="113"/>
      <c r="V831949" s="19"/>
      <c r="W831949" s="19"/>
      <c r="X831949" s="19"/>
      <c r="Y831949" s="19"/>
      <c r="Z831949" s="19"/>
      <c r="AA831949" s="19"/>
      <c r="AB831949" s="19"/>
      <c r="AC831949" s="19"/>
      <c r="AD831949" s="19"/>
      <c r="AE831949" s="19"/>
      <c r="AF831949" s="19"/>
      <c r="AG831949" s="19"/>
      <c r="AH831949" s="19"/>
      <c r="AI831949" s="19"/>
      <c r="AJ831949" s="19"/>
      <c r="AK831949" s="19"/>
      <c r="AL831949" s="19"/>
      <c r="AM831949" s="19"/>
      <c r="AN831949" s="19"/>
      <c r="AO831949" s="19"/>
      <c r="AP831949"/>
    </row>
    <row r="831950" spans="1:42" s="116" customFormat="1" x14ac:dyDescent="0.3">
      <c r="A831950"/>
      <c r="B831950"/>
      <c r="C831950"/>
      <c r="D831950"/>
      <c r="E831950"/>
      <c r="F831950"/>
      <c r="G831950"/>
      <c r="H831950"/>
      <c r="I831950"/>
      <c r="J831950"/>
      <c r="K831950"/>
      <c r="L831950"/>
      <c r="M831950" s="115"/>
      <c r="N831950" s="115"/>
      <c r="O831950"/>
      <c r="P831950"/>
      <c r="Q831950"/>
      <c r="R831950" s="19"/>
      <c r="S831950" s="19"/>
      <c r="T831950"/>
      <c r="U831950" s="113"/>
      <c r="V831950" s="19"/>
      <c r="W831950" s="19"/>
      <c r="X831950" s="19"/>
      <c r="Y831950" s="19"/>
      <c r="Z831950" s="19"/>
      <c r="AA831950" s="19"/>
      <c r="AB831950" s="19"/>
      <c r="AC831950" s="19"/>
      <c r="AD831950" s="19"/>
      <c r="AE831950" s="19"/>
      <c r="AF831950" s="19"/>
      <c r="AG831950" s="19"/>
      <c r="AH831950" s="19"/>
      <c r="AI831950" s="19"/>
      <c r="AJ831950" s="19"/>
      <c r="AK831950" s="19"/>
      <c r="AL831950" s="19"/>
      <c r="AM831950" s="19"/>
      <c r="AN831950" s="19"/>
      <c r="AO831950" s="19"/>
      <c r="AP831950"/>
    </row>
    <row r="831951" spans="1:42" s="116" customFormat="1" x14ac:dyDescent="0.3">
      <c r="A831951"/>
      <c r="B831951"/>
      <c r="C831951"/>
      <c r="D831951"/>
      <c r="E831951"/>
      <c r="F831951"/>
      <c r="G831951"/>
      <c r="H831951"/>
      <c r="I831951"/>
      <c r="J831951"/>
      <c r="K831951"/>
      <c r="L831951"/>
      <c r="M831951" s="115"/>
      <c r="N831951" s="115"/>
      <c r="O831951"/>
      <c r="P831951"/>
      <c r="Q831951"/>
      <c r="R831951" s="19"/>
      <c r="S831951" s="19"/>
      <c r="T831951"/>
      <c r="U831951" s="113"/>
      <c r="V831951" s="19"/>
      <c r="W831951" s="19"/>
      <c r="X831951" s="19"/>
      <c r="Y831951" s="19"/>
      <c r="Z831951" s="19"/>
      <c r="AA831951" s="19"/>
      <c r="AB831951" s="19"/>
      <c r="AC831951" s="19"/>
      <c r="AD831951" s="19"/>
      <c r="AE831951" s="19"/>
      <c r="AF831951" s="19"/>
      <c r="AG831951" s="19"/>
      <c r="AH831951" s="19"/>
      <c r="AI831951" s="19"/>
      <c r="AJ831951" s="19"/>
      <c r="AK831951" s="19"/>
      <c r="AL831951" s="19"/>
      <c r="AM831951" s="19"/>
      <c r="AN831951" s="19"/>
      <c r="AO831951" s="19"/>
      <c r="AP831951"/>
    </row>
    <row r="831952" spans="1:42" s="116" customFormat="1" x14ac:dyDescent="0.3">
      <c r="A831952"/>
      <c r="B831952"/>
      <c r="C831952"/>
      <c r="D831952"/>
      <c r="E831952"/>
      <c r="F831952"/>
      <c r="G831952"/>
      <c r="H831952"/>
      <c r="I831952"/>
      <c r="J831952"/>
      <c r="K831952"/>
      <c r="L831952"/>
      <c r="M831952" s="115"/>
      <c r="N831952" s="115"/>
      <c r="O831952"/>
      <c r="P831952"/>
      <c r="Q831952"/>
      <c r="R831952" s="19"/>
      <c r="S831952" s="19"/>
      <c r="T831952"/>
      <c r="U831952" s="113"/>
      <c r="V831952" s="19"/>
      <c r="W831952" s="19"/>
      <c r="X831952" s="19"/>
      <c r="Y831952" s="19"/>
      <c r="Z831952" s="19"/>
      <c r="AA831952" s="19"/>
      <c r="AB831952" s="19"/>
      <c r="AC831952" s="19"/>
      <c r="AD831952" s="19"/>
      <c r="AE831952" s="19"/>
      <c r="AF831952" s="19"/>
      <c r="AG831952" s="19"/>
      <c r="AH831952" s="19"/>
      <c r="AI831952" s="19"/>
      <c r="AJ831952" s="19"/>
      <c r="AK831952" s="19"/>
      <c r="AL831952" s="19"/>
      <c r="AM831952" s="19"/>
      <c r="AN831952" s="19"/>
      <c r="AO831952" s="19"/>
      <c r="AP831952"/>
    </row>
    <row r="831953" spans="1:42" s="116" customFormat="1" x14ac:dyDescent="0.3">
      <c r="A831953"/>
      <c r="B831953"/>
      <c r="C831953"/>
      <c r="D831953"/>
      <c r="E831953"/>
      <c r="F831953"/>
      <c r="G831953"/>
      <c r="H831953"/>
      <c r="I831953"/>
      <c r="J831953"/>
      <c r="K831953"/>
      <c r="L831953"/>
      <c r="M831953" s="115"/>
      <c r="N831953" s="115"/>
      <c r="O831953"/>
      <c r="P831953"/>
      <c r="Q831953"/>
      <c r="R831953" s="19"/>
      <c r="S831953" s="19"/>
      <c r="T831953"/>
      <c r="U831953" s="113"/>
      <c r="V831953" s="19"/>
      <c r="W831953" s="19"/>
      <c r="X831953" s="19"/>
      <c r="Y831953" s="19"/>
      <c r="Z831953" s="19"/>
      <c r="AA831953" s="19"/>
      <c r="AB831953" s="19"/>
      <c r="AC831953" s="19"/>
      <c r="AD831953" s="19"/>
      <c r="AE831953" s="19"/>
      <c r="AF831953" s="19"/>
      <c r="AG831953" s="19"/>
      <c r="AH831953" s="19"/>
      <c r="AI831953" s="19"/>
      <c r="AJ831953" s="19"/>
      <c r="AK831953" s="19"/>
      <c r="AL831953" s="19"/>
      <c r="AM831953" s="19"/>
      <c r="AN831953" s="19"/>
      <c r="AO831953" s="19"/>
      <c r="AP831953"/>
    </row>
    <row r="831954" spans="1:42" s="116" customFormat="1" x14ac:dyDescent="0.3">
      <c r="A831954"/>
      <c r="B831954"/>
      <c r="C831954"/>
      <c r="D831954"/>
      <c r="E831954"/>
      <c r="F831954"/>
      <c r="G831954"/>
      <c r="H831954"/>
      <c r="I831954"/>
      <c r="J831954"/>
      <c r="K831954"/>
      <c r="L831954"/>
      <c r="M831954" s="115"/>
      <c r="N831954" s="115"/>
      <c r="O831954"/>
      <c r="P831954"/>
      <c r="Q831954"/>
      <c r="R831954" s="19"/>
      <c r="S831954" s="19"/>
      <c r="T831954"/>
      <c r="U831954" s="113"/>
      <c r="V831954" s="19"/>
      <c r="W831954" s="19"/>
      <c r="X831954" s="19"/>
      <c r="Y831954" s="19"/>
      <c r="Z831954" s="19"/>
      <c r="AA831954" s="19"/>
      <c r="AB831954" s="19"/>
      <c r="AC831954" s="19"/>
      <c r="AD831954" s="19"/>
      <c r="AE831954" s="19"/>
      <c r="AF831954" s="19"/>
      <c r="AG831954" s="19"/>
      <c r="AH831954" s="19"/>
      <c r="AI831954" s="19"/>
      <c r="AJ831954" s="19"/>
      <c r="AK831954" s="19"/>
      <c r="AL831954" s="19"/>
      <c r="AM831954" s="19"/>
      <c r="AN831954" s="19"/>
      <c r="AO831954" s="19"/>
      <c r="AP831954"/>
    </row>
    <row r="831955" spans="1:42" s="116" customFormat="1" x14ac:dyDescent="0.3">
      <c r="A831955"/>
      <c r="B831955"/>
      <c r="C831955"/>
      <c r="D831955"/>
      <c r="E831955"/>
      <c r="F831955"/>
      <c r="G831955"/>
      <c r="H831955"/>
      <c r="I831955"/>
      <c r="J831955"/>
      <c r="K831955"/>
      <c r="L831955"/>
      <c r="M831955" s="115"/>
      <c r="N831955" s="115"/>
      <c r="O831955"/>
      <c r="P831955"/>
      <c r="Q831955"/>
      <c r="R831955" s="19"/>
      <c r="S831955" s="19"/>
      <c r="T831955"/>
      <c r="U831955" s="113"/>
      <c r="V831955" s="19"/>
      <c r="W831955" s="19"/>
      <c r="X831955" s="19"/>
      <c r="Y831955" s="19"/>
      <c r="Z831955" s="19"/>
      <c r="AA831955" s="19"/>
      <c r="AB831955" s="19"/>
      <c r="AC831955" s="19"/>
      <c r="AD831955" s="19"/>
      <c r="AE831955" s="19"/>
      <c r="AF831955" s="19"/>
      <c r="AG831955" s="19"/>
      <c r="AH831955" s="19"/>
      <c r="AI831955" s="19"/>
      <c r="AJ831955" s="19"/>
      <c r="AK831955" s="19"/>
      <c r="AL831955" s="19"/>
      <c r="AM831955" s="19"/>
      <c r="AN831955" s="19"/>
      <c r="AO831955" s="19"/>
      <c r="AP831955"/>
    </row>
    <row r="831956" spans="1:42" s="116" customFormat="1" x14ac:dyDescent="0.3">
      <c r="A831956"/>
      <c r="B831956"/>
      <c r="C831956"/>
      <c r="D831956"/>
      <c r="E831956"/>
      <c r="F831956"/>
      <c r="G831956"/>
      <c r="H831956"/>
      <c r="I831956"/>
      <c r="J831956"/>
      <c r="K831956"/>
      <c r="L831956"/>
      <c r="M831956" s="115"/>
      <c r="N831956" s="115"/>
      <c r="O831956"/>
      <c r="P831956"/>
      <c r="Q831956"/>
      <c r="R831956" s="19"/>
      <c r="S831956" s="19"/>
      <c r="T831956"/>
      <c r="U831956" s="113"/>
      <c r="V831956" s="19"/>
      <c r="W831956" s="19"/>
      <c r="X831956" s="19"/>
      <c r="Y831956" s="19"/>
      <c r="Z831956" s="19"/>
      <c r="AA831956" s="19"/>
      <c r="AB831956" s="19"/>
      <c r="AC831956" s="19"/>
      <c r="AD831956" s="19"/>
      <c r="AE831956" s="19"/>
      <c r="AF831956" s="19"/>
      <c r="AG831956" s="19"/>
      <c r="AH831956" s="19"/>
      <c r="AI831956" s="19"/>
      <c r="AJ831956" s="19"/>
      <c r="AK831956" s="19"/>
      <c r="AL831956" s="19"/>
      <c r="AM831956" s="19"/>
      <c r="AN831956" s="19"/>
      <c r="AO831956" s="19"/>
      <c r="AP831956"/>
    </row>
    <row r="831957" spans="1:42" s="116" customFormat="1" x14ac:dyDescent="0.3">
      <c r="A831957"/>
      <c r="B831957"/>
      <c r="C831957"/>
      <c r="D831957"/>
      <c r="E831957"/>
      <c r="F831957"/>
      <c r="G831957"/>
      <c r="H831957"/>
      <c r="I831957"/>
      <c r="J831957"/>
      <c r="K831957"/>
      <c r="L831957"/>
      <c r="M831957" s="115"/>
      <c r="N831957" s="115"/>
      <c r="O831957"/>
      <c r="P831957"/>
      <c r="Q831957"/>
      <c r="R831957" s="19"/>
      <c r="S831957" s="19"/>
      <c r="T831957"/>
      <c r="U831957" s="113"/>
      <c r="V831957" s="19"/>
      <c r="W831957" s="19"/>
      <c r="X831957" s="19"/>
      <c r="Y831957" s="19"/>
      <c r="Z831957" s="19"/>
      <c r="AA831957" s="19"/>
      <c r="AB831957" s="19"/>
      <c r="AC831957" s="19"/>
      <c r="AD831957" s="19"/>
      <c r="AE831957" s="19"/>
      <c r="AF831957" s="19"/>
      <c r="AG831957" s="19"/>
      <c r="AH831957" s="19"/>
      <c r="AI831957" s="19"/>
      <c r="AJ831957" s="19"/>
      <c r="AK831957" s="19"/>
      <c r="AL831957" s="19"/>
      <c r="AM831957" s="19"/>
      <c r="AN831957" s="19"/>
      <c r="AO831957" s="19"/>
      <c r="AP831957"/>
    </row>
    <row r="831958" spans="1:42" s="116" customFormat="1" x14ac:dyDescent="0.3">
      <c r="A831958"/>
      <c r="B831958"/>
      <c r="C831958"/>
      <c r="D831958"/>
      <c r="E831958"/>
      <c r="F831958"/>
      <c r="G831958"/>
      <c r="H831958"/>
      <c r="I831958"/>
      <c r="J831958"/>
      <c r="K831958"/>
      <c r="L831958"/>
      <c r="M831958" s="115"/>
      <c r="N831958" s="115"/>
      <c r="O831958"/>
      <c r="P831958"/>
      <c r="Q831958"/>
      <c r="R831958" s="19"/>
      <c r="S831958" s="19"/>
      <c r="T831958"/>
      <c r="U831958" s="113"/>
      <c r="V831958" s="19"/>
      <c r="W831958" s="19"/>
      <c r="X831958" s="19"/>
      <c r="Y831958" s="19"/>
      <c r="Z831958" s="19"/>
      <c r="AA831958" s="19"/>
      <c r="AB831958" s="19"/>
      <c r="AC831958" s="19"/>
      <c r="AD831958" s="19"/>
      <c r="AE831958" s="19"/>
      <c r="AF831958" s="19"/>
      <c r="AG831958" s="19"/>
      <c r="AH831958" s="19"/>
      <c r="AI831958" s="19"/>
      <c r="AJ831958" s="19"/>
      <c r="AK831958" s="19"/>
      <c r="AL831958" s="19"/>
      <c r="AM831958" s="19"/>
      <c r="AN831958" s="19"/>
      <c r="AO831958" s="19"/>
      <c r="AP831958"/>
    </row>
    <row r="831959" spans="1:42" s="116" customFormat="1" x14ac:dyDescent="0.3">
      <c r="A831959"/>
      <c r="B831959"/>
      <c r="C831959"/>
      <c r="D831959"/>
      <c r="E831959"/>
      <c r="F831959"/>
      <c r="G831959"/>
      <c r="H831959"/>
      <c r="I831959"/>
      <c r="J831959"/>
      <c r="K831959"/>
      <c r="L831959"/>
      <c r="M831959" s="115"/>
      <c r="N831959" s="115"/>
      <c r="O831959"/>
      <c r="P831959"/>
      <c r="Q831959"/>
      <c r="R831959" s="19"/>
      <c r="S831959" s="19"/>
      <c r="T831959"/>
      <c r="U831959" s="113"/>
      <c r="V831959" s="19"/>
      <c r="W831959" s="19"/>
      <c r="X831959" s="19"/>
      <c r="Y831959" s="19"/>
      <c r="Z831959" s="19"/>
      <c r="AA831959" s="19"/>
      <c r="AB831959" s="19"/>
      <c r="AC831959" s="19"/>
      <c r="AD831959" s="19"/>
      <c r="AE831959" s="19"/>
      <c r="AF831959" s="19"/>
      <c r="AG831959" s="19"/>
      <c r="AH831959" s="19"/>
      <c r="AI831959" s="19"/>
      <c r="AJ831959" s="19"/>
      <c r="AK831959" s="19"/>
      <c r="AL831959" s="19"/>
      <c r="AM831959" s="19"/>
      <c r="AN831959" s="19"/>
      <c r="AO831959" s="19"/>
      <c r="AP831959"/>
    </row>
    <row r="831960" spans="1:42" s="116" customFormat="1" x14ac:dyDescent="0.3">
      <c r="A831960"/>
      <c r="B831960"/>
      <c r="C831960"/>
      <c r="D831960"/>
      <c r="E831960"/>
      <c r="F831960"/>
      <c r="G831960"/>
      <c r="H831960"/>
      <c r="I831960"/>
      <c r="J831960"/>
      <c r="K831960"/>
      <c r="L831960"/>
      <c r="M831960" s="115"/>
      <c r="N831960" s="115"/>
      <c r="O831960"/>
      <c r="P831960"/>
      <c r="Q831960"/>
      <c r="R831960" s="19"/>
      <c r="S831960" s="19"/>
      <c r="T831960"/>
      <c r="U831960" s="113"/>
      <c r="V831960" s="19"/>
      <c r="W831960" s="19"/>
      <c r="X831960" s="19"/>
      <c r="Y831960" s="19"/>
      <c r="Z831960" s="19"/>
      <c r="AA831960" s="19"/>
      <c r="AB831960" s="19"/>
      <c r="AC831960" s="19"/>
      <c r="AD831960" s="19"/>
      <c r="AE831960" s="19"/>
      <c r="AF831960" s="19"/>
      <c r="AG831960" s="19"/>
      <c r="AH831960" s="19"/>
      <c r="AI831960" s="19"/>
      <c r="AJ831960" s="19"/>
      <c r="AK831960" s="19"/>
      <c r="AL831960" s="19"/>
      <c r="AM831960" s="19"/>
      <c r="AN831960" s="19"/>
      <c r="AO831960" s="19"/>
      <c r="AP831960"/>
    </row>
    <row r="831961" spans="1:42" s="116" customFormat="1" x14ac:dyDescent="0.3">
      <c r="A831961"/>
      <c r="B831961"/>
      <c r="C831961"/>
      <c r="D831961"/>
      <c r="E831961"/>
      <c r="F831961"/>
      <c r="G831961"/>
      <c r="H831961"/>
      <c r="I831961"/>
      <c r="J831961"/>
      <c r="K831961"/>
      <c r="L831961"/>
      <c r="M831961" s="115"/>
      <c r="N831961" s="115"/>
      <c r="O831961"/>
      <c r="P831961"/>
      <c r="Q831961"/>
      <c r="R831961" s="19"/>
      <c r="S831961" s="19"/>
      <c r="T831961"/>
      <c r="U831961" s="113"/>
      <c r="V831961" s="19"/>
      <c r="W831961" s="19"/>
      <c r="X831961" s="19"/>
      <c r="Y831961" s="19"/>
      <c r="Z831961" s="19"/>
      <c r="AA831961" s="19"/>
      <c r="AB831961" s="19"/>
      <c r="AC831961" s="19"/>
      <c r="AD831961" s="19"/>
      <c r="AE831961" s="19"/>
      <c r="AF831961" s="19"/>
      <c r="AG831961" s="19"/>
      <c r="AH831961" s="19"/>
      <c r="AI831961" s="19"/>
      <c r="AJ831961" s="19"/>
      <c r="AK831961" s="19"/>
      <c r="AL831961" s="19"/>
      <c r="AM831961" s="19"/>
      <c r="AN831961" s="19"/>
      <c r="AO831961" s="19"/>
      <c r="AP831961"/>
    </row>
    <row r="831962" spans="1:42" s="116" customFormat="1" x14ac:dyDescent="0.3">
      <c r="A831962"/>
      <c r="B831962"/>
      <c r="C831962"/>
      <c r="D831962"/>
      <c r="E831962"/>
      <c r="F831962"/>
      <c r="G831962"/>
      <c r="H831962"/>
      <c r="I831962"/>
      <c r="J831962"/>
      <c r="K831962"/>
      <c r="L831962"/>
      <c r="M831962" s="115"/>
      <c r="N831962" s="115"/>
      <c r="O831962"/>
      <c r="P831962"/>
      <c r="Q831962"/>
      <c r="R831962" s="19"/>
      <c r="S831962" s="19"/>
      <c r="T831962"/>
      <c r="U831962" s="113"/>
      <c r="V831962" s="19"/>
      <c r="W831962" s="19"/>
      <c r="X831962" s="19"/>
      <c r="Y831962" s="19"/>
      <c r="Z831962" s="19"/>
      <c r="AA831962" s="19"/>
      <c r="AB831962" s="19"/>
      <c r="AC831962" s="19"/>
      <c r="AD831962" s="19"/>
      <c r="AE831962" s="19"/>
      <c r="AF831962" s="19"/>
      <c r="AG831962" s="19"/>
      <c r="AH831962" s="19"/>
      <c r="AI831962" s="19"/>
      <c r="AJ831962" s="19"/>
      <c r="AK831962" s="19"/>
      <c r="AL831962" s="19"/>
      <c r="AM831962" s="19"/>
      <c r="AN831962" s="19"/>
      <c r="AO831962" s="19"/>
      <c r="AP831962"/>
    </row>
    <row r="831963" spans="1:42" s="116" customFormat="1" x14ac:dyDescent="0.3">
      <c r="A831963"/>
      <c r="B831963"/>
      <c r="C831963"/>
      <c r="D831963"/>
      <c r="E831963"/>
      <c r="F831963"/>
      <c r="G831963"/>
      <c r="H831963"/>
      <c r="I831963"/>
      <c r="J831963"/>
      <c r="K831963"/>
      <c r="L831963"/>
      <c r="M831963" s="115"/>
      <c r="N831963" s="115"/>
      <c r="O831963"/>
      <c r="P831963"/>
      <c r="Q831963"/>
      <c r="R831963" s="19"/>
      <c r="S831963" s="19"/>
      <c r="T831963"/>
      <c r="U831963" s="113"/>
      <c r="V831963" s="19"/>
      <c r="W831963" s="19"/>
      <c r="X831963" s="19"/>
      <c r="Y831963" s="19"/>
      <c r="Z831963" s="19"/>
      <c r="AA831963" s="19"/>
      <c r="AB831963" s="19"/>
      <c r="AC831963" s="19"/>
      <c r="AD831963" s="19"/>
      <c r="AE831963" s="19"/>
      <c r="AF831963" s="19"/>
      <c r="AG831963" s="19"/>
      <c r="AH831963" s="19"/>
      <c r="AI831963" s="19"/>
      <c r="AJ831963" s="19"/>
      <c r="AK831963" s="19"/>
      <c r="AL831963" s="19"/>
      <c r="AM831963" s="19"/>
      <c r="AN831963" s="19"/>
      <c r="AO831963" s="19"/>
      <c r="AP831963"/>
    </row>
    <row r="831964" spans="1:42" s="116" customFormat="1" x14ac:dyDescent="0.3">
      <c r="A831964"/>
      <c r="B831964"/>
      <c r="C831964"/>
      <c r="D831964"/>
      <c r="E831964"/>
      <c r="F831964"/>
      <c r="G831964"/>
      <c r="H831964"/>
      <c r="I831964"/>
      <c r="J831964"/>
      <c r="K831964"/>
      <c r="L831964"/>
      <c r="M831964" s="115"/>
      <c r="N831964" s="115"/>
      <c r="O831964"/>
      <c r="P831964"/>
      <c r="Q831964"/>
      <c r="R831964" s="19"/>
      <c r="S831964" s="19"/>
      <c r="T831964"/>
      <c r="U831964" s="113"/>
      <c r="V831964" s="19"/>
      <c r="W831964" s="19"/>
      <c r="X831964" s="19"/>
      <c r="Y831964" s="19"/>
      <c r="Z831964" s="19"/>
      <c r="AA831964" s="19"/>
      <c r="AB831964" s="19"/>
      <c r="AC831964" s="19"/>
      <c r="AD831964" s="19"/>
      <c r="AE831964" s="19"/>
      <c r="AF831964" s="19"/>
      <c r="AG831964" s="19"/>
      <c r="AH831964" s="19"/>
      <c r="AI831964" s="19"/>
      <c r="AJ831964" s="19"/>
      <c r="AK831964" s="19"/>
      <c r="AL831964" s="19"/>
      <c r="AM831964" s="19"/>
      <c r="AN831964" s="19"/>
      <c r="AO831964" s="19"/>
      <c r="AP831964"/>
    </row>
    <row r="831965" spans="1:42" s="116" customFormat="1" x14ac:dyDescent="0.3">
      <c r="A831965"/>
      <c r="B831965"/>
      <c r="C831965"/>
      <c r="D831965"/>
      <c r="E831965"/>
      <c r="F831965"/>
      <c r="G831965"/>
      <c r="H831965"/>
      <c r="I831965"/>
      <c r="J831965"/>
      <c r="K831965"/>
      <c r="L831965"/>
      <c r="M831965" s="115"/>
      <c r="N831965" s="115"/>
      <c r="O831965"/>
      <c r="P831965"/>
      <c r="Q831965"/>
      <c r="R831965" s="19"/>
      <c r="S831965" s="19"/>
      <c r="T831965"/>
      <c r="U831965" s="113"/>
      <c r="V831965" s="19"/>
      <c r="W831965" s="19"/>
      <c r="X831965" s="19"/>
      <c r="Y831965" s="19"/>
      <c r="Z831965" s="19"/>
      <c r="AA831965" s="19"/>
      <c r="AB831965" s="19"/>
      <c r="AC831965" s="19"/>
      <c r="AD831965" s="19"/>
      <c r="AE831965" s="19"/>
      <c r="AF831965" s="19"/>
      <c r="AG831965" s="19"/>
      <c r="AH831965" s="19"/>
      <c r="AI831965" s="19"/>
      <c r="AJ831965" s="19"/>
      <c r="AK831965" s="19"/>
      <c r="AL831965" s="19"/>
      <c r="AM831965" s="19"/>
      <c r="AN831965" s="19"/>
      <c r="AO831965" s="19"/>
      <c r="AP831965"/>
    </row>
    <row r="831966" spans="1:42" s="116" customFormat="1" x14ac:dyDescent="0.3">
      <c r="A831966"/>
      <c r="B831966"/>
      <c r="C831966"/>
      <c r="D831966"/>
      <c r="E831966"/>
      <c r="F831966"/>
      <c r="G831966"/>
      <c r="H831966"/>
      <c r="I831966"/>
      <c r="J831966"/>
      <c r="K831966"/>
      <c r="L831966"/>
      <c r="M831966" s="115"/>
      <c r="N831966" s="115"/>
      <c r="O831966"/>
      <c r="P831966"/>
      <c r="Q831966"/>
      <c r="R831966" s="19"/>
      <c r="S831966" s="19"/>
      <c r="T831966"/>
      <c r="U831966" s="113"/>
      <c r="V831966" s="19"/>
      <c r="W831966" s="19"/>
      <c r="X831966" s="19"/>
      <c r="Y831966" s="19"/>
      <c r="Z831966" s="19"/>
      <c r="AA831966" s="19"/>
      <c r="AB831966" s="19"/>
      <c r="AC831966" s="19"/>
      <c r="AD831966" s="19"/>
      <c r="AE831966" s="19"/>
      <c r="AF831966" s="19"/>
      <c r="AG831966" s="19"/>
      <c r="AH831966" s="19"/>
      <c r="AI831966" s="19"/>
      <c r="AJ831966" s="19"/>
      <c r="AK831966" s="19"/>
      <c r="AL831966" s="19"/>
      <c r="AM831966" s="19"/>
      <c r="AN831966" s="19"/>
      <c r="AO831966" s="19"/>
      <c r="AP831966"/>
    </row>
    <row r="831967" spans="1:42" s="116" customFormat="1" x14ac:dyDescent="0.3">
      <c r="A831967"/>
      <c r="B831967"/>
      <c r="C831967"/>
      <c r="D831967"/>
      <c r="E831967"/>
      <c r="F831967"/>
      <c r="G831967"/>
      <c r="H831967"/>
      <c r="I831967"/>
      <c r="J831967"/>
      <c r="K831967"/>
      <c r="L831967"/>
      <c r="M831967" s="115"/>
      <c r="N831967" s="115"/>
      <c r="O831967"/>
      <c r="P831967"/>
      <c r="Q831967"/>
      <c r="R831967" s="19"/>
      <c r="S831967" s="19"/>
      <c r="T831967"/>
      <c r="U831967" s="113"/>
      <c r="V831967" s="19"/>
      <c r="W831967" s="19"/>
      <c r="X831967" s="19"/>
      <c r="Y831967" s="19"/>
      <c r="Z831967" s="19"/>
      <c r="AA831967" s="19"/>
      <c r="AB831967" s="19"/>
      <c r="AC831967" s="19"/>
      <c r="AD831967" s="19"/>
      <c r="AE831967" s="19"/>
      <c r="AF831967" s="19"/>
      <c r="AG831967" s="19"/>
      <c r="AH831967" s="19"/>
      <c r="AI831967" s="19"/>
      <c r="AJ831967" s="19"/>
      <c r="AK831967" s="19"/>
      <c r="AL831967" s="19"/>
      <c r="AM831967" s="19"/>
      <c r="AN831967" s="19"/>
      <c r="AO831967" s="19"/>
      <c r="AP831967"/>
    </row>
    <row r="831968" spans="1:42" s="116" customFormat="1" x14ac:dyDescent="0.3">
      <c r="A831968"/>
      <c r="B831968"/>
      <c r="C831968"/>
      <c r="D831968"/>
      <c r="E831968"/>
      <c r="F831968"/>
      <c r="G831968"/>
      <c r="H831968"/>
      <c r="I831968"/>
      <c r="J831968"/>
      <c r="K831968"/>
      <c r="L831968"/>
      <c r="M831968" s="115"/>
      <c r="N831968" s="115"/>
      <c r="O831968"/>
      <c r="P831968"/>
      <c r="Q831968"/>
      <c r="R831968" s="19"/>
      <c r="S831968" s="19"/>
      <c r="T831968"/>
      <c r="U831968" s="113"/>
      <c r="V831968" s="19"/>
      <c r="W831968" s="19"/>
      <c r="X831968" s="19"/>
      <c r="Y831968" s="19"/>
      <c r="Z831968" s="19"/>
      <c r="AA831968" s="19"/>
      <c r="AB831968" s="19"/>
      <c r="AC831968" s="19"/>
      <c r="AD831968" s="19"/>
      <c r="AE831968" s="19"/>
      <c r="AF831968" s="19"/>
      <c r="AG831968" s="19"/>
      <c r="AH831968" s="19"/>
      <c r="AI831968" s="19"/>
      <c r="AJ831968" s="19"/>
      <c r="AK831968" s="19"/>
      <c r="AL831968" s="19"/>
      <c r="AM831968" s="19"/>
      <c r="AN831968" s="19"/>
      <c r="AO831968" s="19"/>
      <c r="AP831968"/>
    </row>
    <row r="831969" spans="1:42" s="116" customFormat="1" x14ac:dyDescent="0.3">
      <c r="A831969"/>
      <c r="B831969"/>
      <c r="C831969"/>
      <c r="D831969"/>
      <c r="E831969"/>
      <c r="F831969"/>
      <c r="G831969"/>
      <c r="H831969"/>
      <c r="I831969"/>
      <c r="J831969"/>
      <c r="K831969"/>
      <c r="L831969"/>
      <c r="M831969" s="115"/>
      <c r="N831969" s="115"/>
      <c r="O831969"/>
      <c r="P831969"/>
      <c r="Q831969"/>
      <c r="R831969" s="19"/>
      <c r="S831969" s="19"/>
      <c r="T831969"/>
      <c r="U831969" s="113"/>
      <c r="V831969" s="19"/>
      <c r="W831969" s="19"/>
      <c r="X831969" s="19"/>
      <c r="Y831969" s="19"/>
      <c r="Z831969" s="19"/>
      <c r="AA831969" s="19"/>
      <c r="AB831969" s="19"/>
      <c r="AC831969" s="19"/>
      <c r="AD831969" s="19"/>
      <c r="AE831969" s="19"/>
      <c r="AF831969" s="19"/>
      <c r="AG831969" s="19"/>
      <c r="AH831969" s="19"/>
      <c r="AI831969" s="19"/>
      <c r="AJ831969" s="19"/>
      <c r="AK831969" s="19"/>
      <c r="AL831969" s="19"/>
      <c r="AM831969" s="19"/>
      <c r="AN831969" s="19"/>
      <c r="AO831969" s="19"/>
      <c r="AP831969"/>
    </row>
    <row r="831970" spans="1:42" s="116" customFormat="1" x14ac:dyDescent="0.3">
      <c r="A831970"/>
      <c r="B831970"/>
      <c r="C831970"/>
      <c r="D831970"/>
      <c r="E831970"/>
      <c r="F831970"/>
      <c r="G831970"/>
      <c r="H831970"/>
      <c r="I831970"/>
      <c r="J831970"/>
      <c r="K831970"/>
      <c r="L831970"/>
      <c r="M831970" s="115"/>
      <c r="N831970" s="115"/>
      <c r="O831970"/>
      <c r="P831970"/>
      <c r="Q831970"/>
      <c r="R831970" s="19"/>
      <c r="S831970" s="19"/>
      <c r="T831970"/>
      <c r="U831970" s="113"/>
      <c r="V831970" s="19"/>
      <c r="W831970" s="19"/>
      <c r="X831970" s="19"/>
      <c r="Y831970" s="19"/>
      <c r="Z831970" s="19"/>
      <c r="AA831970" s="19"/>
      <c r="AB831970" s="19"/>
      <c r="AC831970" s="19"/>
      <c r="AD831970" s="19"/>
      <c r="AE831970" s="19"/>
      <c r="AF831970" s="19"/>
      <c r="AG831970" s="19"/>
      <c r="AH831970" s="19"/>
      <c r="AI831970" s="19"/>
      <c r="AJ831970" s="19"/>
      <c r="AK831970" s="19"/>
      <c r="AL831970" s="19"/>
      <c r="AM831970" s="19"/>
      <c r="AN831970" s="19"/>
      <c r="AO831970" s="19"/>
      <c r="AP831970"/>
    </row>
    <row r="831971" spans="1:42" s="116" customFormat="1" x14ac:dyDescent="0.3">
      <c r="A831971"/>
      <c r="B831971"/>
      <c r="C831971"/>
      <c r="D831971"/>
      <c r="E831971"/>
      <c r="F831971"/>
      <c r="G831971"/>
      <c r="H831971"/>
      <c r="I831971"/>
      <c r="J831971"/>
      <c r="K831971"/>
      <c r="L831971"/>
      <c r="M831971" s="115"/>
      <c r="N831971" s="115"/>
      <c r="O831971"/>
      <c r="P831971"/>
      <c r="Q831971"/>
      <c r="R831971" s="19"/>
      <c r="S831971" s="19"/>
      <c r="T831971"/>
      <c r="U831971" s="113"/>
      <c r="V831971" s="19"/>
      <c r="W831971" s="19"/>
      <c r="X831971" s="19"/>
      <c r="Y831971" s="19"/>
      <c r="Z831971" s="19"/>
      <c r="AA831971" s="19"/>
      <c r="AB831971" s="19"/>
      <c r="AC831971" s="19"/>
      <c r="AD831971" s="19"/>
      <c r="AE831971" s="19"/>
      <c r="AF831971" s="19"/>
      <c r="AG831971" s="19"/>
      <c r="AH831971" s="19"/>
      <c r="AI831971" s="19"/>
      <c r="AJ831971" s="19"/>
      <c r="AK831971" s="19"/>
      <c r="AL831971" s="19"/>
      <c r="AM831971" s="19"/>
      <c r="AN831971" s="19"/>
      <c r="AO831971" s="19"/>
      <c r="AP831971"/>
    </row>
    <row r="831972" spans="1:42" s="116" customFormat="1" x14ac:dyDescent="0.3">
      <c r="A831972"/>
      <c r="B831972"/>
      <c r="C831972"/>
      <c r="D831972"/>
      <c r="E831972"/>
      <c r="F831972"/>
      <c r="G831972"/>
      <c r="H831972"/>
      <c r="I831972"/>
      <c r="J831972"/>
      <c r="K831972"/>
      <c r="L831972"/>
      <c r="M831972" s="115"/>
      <c r="N831972" s="115"/>
      <c r="O831972"/>
      <c r="P831972"/>
      <c r="Q831972"/>
      <c r="R831972" s="19"/>
      <c r="S831972" s="19"/>
      <c r="T831972"/>
      <c r="U831972" s="113"/>
      <c r="V831972" s="19"/>
      <c r="W831972" s="19"/>
      <c r="X831972" s="19"/>
      <c r="Y831972" s="19"/>
      <c r="Z831972" s="19"/>
      <c r="AA831972" s="19"/>
      <c r="AB831972" s="19"/>
      <c r="AC831972" s="19"/>
      <c r="AD831972" s="19"/>
      <c r="AE831972" s="19"/>
      <c r="AF831972" s="19"/>
      <c r="AG831972" s="19"/>
      <c r="AH831972" s="19"/>
      <c r="AI831972" s="19"/>
      <c r="AJ831972" s="19"/>
      <c r="AK831972" s="19"/>
      <c r="AL831972" s="19"/>
      <c r="AM831972" s="19"/>
      <c r="AN831972" s="19"/>
      <c r="AO831972" s="19"/>
      <c r="AP831972"/>
    </row>
    <row r="831973" spans="1:42" s="116" customFormat="1" x14ac:dyDescent="0.3">
      <c r="A831973"/>
      <c r="B831973"/>
      <c r="C831973"/>
      <c r="D831973"/>
      <c r="E831973"/>
      <c r="F831973"/>
      <c r="G831973"/>
      <c r="H831973"/>
      <c r="I831973"/>
      <c r="J831973"/>
      <c r="K831973"/>
      <c r="L831973"/>
      <c r="M831973" s="115"/>
      <c r="N831973" s="115"/>
      <c r="O831973"/>
      <c r="P831973"/>
      <c r="Q831973"/>
      <c r="R831973" s="19"/>
      <c r="S831973" s="19"/>
      <c r="T831973"/>
      <c r="U831973" s="113"/>
      <c r="V831973" s="19"/>
      <c r="W831973" s="19"/>
      <c r="X831973" s="19"/>
      <c r="Y831973" s="19"/>
      <c r="Z831973" s="19"/>
      <c r="AA831973" s="19"/>
      <c r="AB831973" s="19"/>
      <c r="AC831973" s="19"/>
      <c r="AD831973" s="19"/>
      <c r="AE831973" s="19"/>
      <c r="AF831973" s="19"/>
      <c r="AG831973" s="19"/>
      <c r="AH831973" s="19"/>
      <c r="AI831973" s="19"/>
      <c r="AJ831973" s="19"/>
      <c r="AK831973" s="19"/>
      <c r="AL831973" s="19"/>
      <c r="AM831973" s="19"/>
      <c r="AN831973" s="19"/>
      <c r="AO831973" s="19"/>
      <c r="AP831973"/>
    </row>
    <row r="831974" spans="1:42" s="116" customFormat="1" x14ac:dyDescent="0.3">
      <c r="A831974"/>
      <c r="B831974"/>
      <c r="C831974"/>
      <c r="D831974"/>
      <c r="E831974"/>
      <c r="F831974"/>
      <c r="G831974"/>
      <c r="H831974"/>
      <c r="I831974"/>
      <c r="J831974"/>
      <c r="K831974"/>
      <c r="L831974"/>
      <c r="M831974" s="115"/>
      <c r="N831974" s="115"/>
      <c r="O831974"/>
      <c r="P831974"/>
      <c r="Q831974"/>
      <c r="R831974" s="19"/>
      <c r="S831974" s="19"/>
      <c r="T831974"/>
      <c r="U831974" s="113"/>
      <c r="V831974" s="19"/>
      <c r="W831974" s="19"/>
      <c r="X831974" s="19"/>
      <c r="Y831974" s="19"/>
      <c r="Z831974" s="19"/>
      <c r="AA831974" s="19"/>
      <c r="AB831974" s="19"/>
      <c r="AC831974" s="19"/>
      <c r="AD831974" s="19"/>
      <c r="AE831974" s="19"/>
      <c r="AF831974" s="19"/>
      <c r="AG831974" s="19"/>
      <c r="AH831974" s="19"/>
      <c r="AI831974" s="19"/>
      <c r="AJ831974" s="19"/>
      <c r="AK831974" s="19"/>
      <c r="AL831974" s="19"/>
      <c r="AM831974" s="19"/>
      <c r="AN831974" s="19"/>
      <c r="AO831974" s="19"/>
      <c r="AP831974"/>
    </row>
    <row r="831975" spans="1:42" s="116" customFormat="1" x14ac:dyDescent="0.3">
      <c r="A831975"/>
      <c r="B831975"/>
      <c r="C831975"/>
      <c r="D831975"/>
      <c r="E831975"/>
      <c r="F831975"/>
      <c r="G831975"/>
      <c r="H831975"/>
      <c r="I831975"/>
      <c r="J831975"/>
      <c r="K831975"/>
      <c r="L831975"/>
      <c r="M831975" s="115"/>
      <c r="N831975" s="115"/>
      <c r="O831975"/>
      <c r="P831975"/>
      <c r="Q831975"/>
      <c r="R831975" s="19"/>
      <c r="S831975" s="19"/>
      <c r="T831975"/>
      <c r="U831975" s="113"/>
      <c r="V831975" s="19"/>
      <c r="W831975" s="19"/>
      <c r="X831975" s="19"/>
      <c r="Y831975" s="19"/>
      <c r="Z831975" s="19"/>
      <c r="AA831975" s="19"/>
      <c r="AB831975" s="19"/>
      <c r="AC831975" s="19"/>
      <c r="AD831975" s="19"/>
      <c r="AE831975" s="19"/>
      <c r="AF831975" s="19"/>
      <c r="AG831975" s="19"/>
      <c r="AH831975" s="19"/>
      <c r="AI831975" s="19"/>
      <c r="AJ831975" s="19"/>
      <c r="AK831975" s="19"/>
      <c r="AL831975" s="19"/>
      <c r="AM831975" s="19"/>
      <c r="AN831975" s="19"/>
      <c r="AO831975" s="19"/>
      <c r="AP831975"/>
    </row>
    <row r="831976" spans="1:42" s="116" customFormat="1" x14ac:dyDescent="0.3">
      <c r="A831976"/>
      <c r="B831976"/>
      <c r="C831976"/>
      <c r="D831976"/>
      <c r="E831976"/>
      <c r="F831976"/>
      <c r="G831976"/>
      <c r="H831976"/>
      <c r="I831976"/>
      <c r="J831976"/>
      <c r="K831976"/>
      <c r="L831976"/>
      <c r="M831976" s="115"/>
      <c r="N831976" s="115"/>
      <c r="O831976"/>
      <c r="P831976"/>
      <c r="Q831976"/>
      <c r="R831976" s="19"/>
      <c r="S831976" s="19"/>
      <c r="T831976"/>
      <c r="U831976" s="113"/>
      <c r="V831976" s="19"/>
      <c r="W831976" s="19"/>
      <c r="X831976" s="19"/>
      <c r="Y831976" s="19"/>
      <c r="Z831976" s="19"/>
      <c r="AA831976" s="19"/>
      <c r="AB831976" s="19"/>
      <c r="AC831976" s="19"/>
      <c r="AD831976" s="19"/>
      <c r="AE831976" s="19"/>
      <c r="AF831976" s="19"/>
      <c r="AG831976" s="19"/>
      <c r="AH831976" s="19"/>
      <c r="AI831976" s="19"/>
      <c r="AJ831976" s="19"/>
      <c r="AK831976" s="19"/>
      <c r="AL831976" s="19"/>
      <c r="AM831976" s="19"/>
      <c r="AN831976" s="19"/>
      <c r="AO831976" s="19"/>
      <c r="AP831976"/>
    </row>
    <row r="831977" spans="1:42" s="116" customFormat="1" x14ac:dyDescent="0.3">
      <c r="A831977"/>
      <c r="B831977"/>
      <c r="C831977"/>
      <c r="D831977"/>
      <c r="E831977"/>
      <c r="F831977"/>
      <c r="G831977"/>
      <c r="H831977"/>
      <c r="I831977"/>
      <c r="J831977"/>
      <c r="K831977"/>
      <c r="L831977"/>
      <c r="M831977" s="115"/>
      <c r="N831977" s="115"/>
      <c r="O831977"/>
      <c r="P831977"/>
      <c r="Q831977"/>
      <c r="R831977" s="19"/>
      <c r="S831977" s="19"/>
      <c r="T831977"/>
      <c r="U831977" s="113"/>
      <c r="V831977" s="19"/>
      <c r="W831977" s="19"/>
      <c r="X831977" s="19"/>
      <c r="Y831977" s="19"/>
      <c r="Z831977" s="19"/>
      <c r="AA831977" s="19"/>
      <c r="AB831977" s="19"/>
      <c r="AC831977" s="19"/>
      <c r="AD831977" s="19"/>
      <c r="AE831977" s="19"/>
      <c r="AF831977" s="19"/>
      <c r="AG831977" s="19"/>
      <c r="AH831977" s="19"/>
      <c r="AI831977" s="19"/>
      <c r="AJ831977" s="19"/>
      <c r="AK831977" s="19"/>
      <c r="AL831977" s="19"/>
      <c r="AM831977" s="19"/>
      <c r="AN831977" s="19"/>
      <c r="AO831977" s="19"/>
      <c r="AP831977"/>
    </row>
    <row r="831978" spans="1:42" s="116" customFormat="1" x14ac:dyDescent="0.3">
      <c r="A831978"/>
      <c r="B831978"/>
      <c r="C831978"/>
      <c r="D831978"/>
      <c r="E831978"/>
      <c r="F831978"/>
      <c r="G831978"/>
      <c r="H831978"/>
      <c r="I831978"/>
      <c r="J831978"/>
      <c r="K831978"/>
      <c r="L831978"/>
      <c r="M831978" s="115"/>
      <c r="N831978" s="115"/>
      <c r="O831978"/>
      <c r="P831978"/>
      <c r="Q831978"/>
      <c r="R831978" s="19"/>
      <c r="S831978" s="19"/>
      <c r="T831978"/>
      <c r="U831978" s="113"/>
      <c r="V831978" s="19"/>
      <c r="W831978" s="19"/>
      <c r="X831978" s="19"/>
      <c r="Y831978" s="19"/>
      <c r="Z831978" s="19"/>
      <c r="AA831978" s="19"/>
      <c r="AB831978" s="19"/>
      <c r="AC831978" s="19"/>
      <c r="AD831978" s="19"/>
      <c r="AE831978" s="19"/>
      <c r="AF831978" s="19"/>
      <c r="AG831978" s="19"/>
      <c r="AH831978" s="19"/>
      <c r="AI831978" s="19"/>
      <c r="AJ831978" s="19"/>
      <c r="AK831978" s="19"/>
      <c r="AL831978" s="19"/>
      <c r="AM831978" s="19"/>
      <c r="AN831978" s="19"/>
      <c r="AO831978" s="19"/>
      <c r="AP831978"/>
    </row>
    <row r="831979" spans="1:42" s="116" customFormat="1" x14ac:dyDescent="0.3">
      <c r="A831979"/>
      <c r="B831979"/>
      <c r="C831979"/>
      <c r="D831979"/>
      <c r="E831979"/>
      <c r="F831979"/>
      <c r="G831979"/>
      <c r="H831979"/>
      <c r="I831979"/>
      <c r="J831979"/>
      <c r="K831979"/>
      <c r="L831979"/>
      <c r="M831979" s="115"/>
      <c r="N831979" s="115"/>
      <c r="O831979"/>
      <c r="P831979"/>
      <c r="Q831979"/>
      <c r="R831979" s="19"/>
      <c r="S831979" s="19"/>
      <c r="T831979"/>
      <c r="U831979" s="113"/>
      <c r="V831979" s="19"/>
      <c r="W831979" s="19"/>
      <c r="X831979" s="19"/>
      <c r="Y831979" s="19"/>
      <c r="Z831979" s="19"/>
      <c r="AA831979" s="19"/>
      <c r="AB831979" s="19"/>
      <c r="AC831979" s="19"/>
      <c r="AD831979" s="19"/>
      <c r="AE831979" s="19"/>
      <c r="AF831979" s="19"/>
      <c r="AG831979" s="19"/>
      <c r="AH831979" s="19"/>
      <c r="AI831979" s="19"/>
      <c r="AJ831979" s="19"/>
      <c r="AK831979" s="19"/>
      <c r="AL831979" s="19"/>
      <c r="AM831979" s="19"/>
      <c r="AN831979" s="19"/>
      <c r="AO831979" s="19"/>
      <c r="AP831979"/>
    </row>
    <row r="831980" spans="1:42" s="116" customFormat="1" x14ac:dyDescent="0.3">
      <c r="A831980"/>
      <c r="B831980"/>
      <c r="C831980"/>
      <c r="D831980"/>
      <c r="E831980"/>
      <c r="F831980"/>
      <c r="G831980"/>
      <c r="H831980"/>
      <c r="I831980"/>
      <c r="J831980"/>
      <c r="K831980"/>
      <c r="L831980"/>
      <c r="M831980" s="115"/>
      <c r="N831980" s="115"/>
      <c r="O831980"/>
      <c r="P831980"/>
      <c r="Q831980"/>
      <c r="R831980" s="19"/>
      <c r="S831980" s="19"/>
      <c r="T831980"/>
      <c r="U831980" s="113"/>
      <c r="V831980" s="19"/>
      <c r="W831980" s="19"/>
      <c r="X831980" s="19"/>
      <c r="Y831980" s="19"/>
      <c r="Z831980" s="19"/>
      <c r="AA831980" s="19"/>
      <c r="AB831980" s="19"/>
      <c r="AC831980" s="19"/>
      <c r="AD831980" s="19"/>
      <c r="AE831980" s="19"/>
      <c r="AF831980" s="19"/>
      <c r="AG831980" s="19"/>
      <c r="AH831980" s="19"/>
      <c r="AI831980" s="19"/>
      <c r="AJ831980" s="19"/>
      <c r="AK831980" s="19"/>
      <c r="AL831980" s="19"/>
      <c r="AM831980" s="19"/>
      <c r="AN831980" s="19"/>
      <c r="AO831980" s="19"/>
      <c r="AP831980"/>
    </row>
    <row r="831981" spans="1:42" s="116" customFormat="1" x14ac:dyDescent="0.3">
      <c r="A831981"/>
      <c r="B831981"/>
      <c r="C831981"/>
      <c r="D831981"/>
      <c r="E831981"/>
      <c r="F831981"/>
      <c r="G831981"/>
      <c r="H831981"/>
      <c r="I831981"/>
      <c r="J831981"/>
      <c r="K831981"/>
      <c r="L831981"/>
      <c r="M831981" s="115"/>
      <c r="N831981" s="115"/>
      <c r="O831981"/>
      <c r="P831981"/>
      <c r="Q831981"/>
      <c r="R831981" s="19"/>
      <c r="S831981" s="19"/>
      <c r="T831981"/>
      <c r="U831981" s="113"/>
      <c r="V831981" s="19"/>
      <c r="W831981" s="19"/>
      <c r="X831981" s="19"/>
      <c r="Y831981" s="19"/>
      <c r="Z831981" s="19"/>
      <c r="AA831981" s="19"/>
      <c r="AB831981" s="19"/>
      <c r="AC831981" s="19"/>
      <c r="AD831981" s="19"/>
      <c r="AE831981" s="19"/>
      <c r="AF831981" s="19"/>
      <c r="AG831981" s="19"/>
      <c r="AH831981" s="19"/>
      <c r="AI831981" s="19"/>
      <c r="AJ831981" s="19"/>
      <c r="AK831981" s="19"/>
      <c r="AL831981" s="19"/>
      <c r="AM831981" s="19"/>
      <c r="AN831981" s="19"/>
      <c r="AO831981" s="19"/>
      <c r="AP831981"/>
    </row>
    <row r="831982" spans="1:42" s="116" customFormat="1" x14ac:dyDescent="0.3">
      <c r="A831982"/>
      <c r="B831982"/>
      <c r="C831982"/>
      <c r="D831982"/>
      <c r="E831982"/>
      <c r="F831982"/>
      <c r="G831982"/>
      <c r="H831982"/>
      <c r="I831982"/>
      <c r="J831982"/>
      <c r="K831982"/>
      <c r="L831982"/>
      <c r="M831982" s="115"/>
      <c r="N831982" s="115"/>
      <c r="O831982"/>
      <c r="P831982"/>
      <c r="Q831982"/>
      <c r="R831982" s="19"/>
      <c r="S831982" s="19"/>
      <c r="T831982"/>
      <c r="U831982" s="113"/>
      <c r="V831982" s="19"/>
      <c r="W831982" s="19"/>
      <c r="X831982" s="19"/>
      <c r="Y831982" s="19"/>
      <c r="Z831982" s="19"/>
      <c r="AA831982" s="19"/>
      <c r="AB831982" s="19"/>
      <c r="AC831982" s="19"/>
      <c r="AD831982" s="19"/>
      <c r="AE831982" s="19"/>
      <c r="AF831982" s="19"/>
      <c r="AG831982" s="19"/>
      <c r="AH831982" s="19"/>
      <c r="AI831982" s="19"/>
      <c r="AJ831982" s="19"/>
      <c r="AK831982" s="19"/>
      <c r="AL831982" s="19"/>
      <c r="AM831982" s="19"/>
      <c r="AN831982" s="19"/>
      <c r="AO831982" s="19"/>
      <c r="AP831982"/>
    </row>
    <row r="831983" spans="1:42" s="116" customFormat="1" x14ac:dyDescent="0.3">
      <c r="A831983"/>
      <c r="B831983"/>
      <c r="C831983"/>
      <c r="D831983"/>
      <c r="E831983"/>
      <c r="F831983"/>
      <c r="G831983"/>
      <c r="H831983"/>
      <c r="I831983"/>
      <c r="J831983"/>
      <c r="K831983"/>
      <c r="L831983"/>
      <c r="M831983" s="115"/>
      <c r="N831983" s="115"/>
      <c r="O831983"/>
      <c r="P831983"/>
      <c r="Q831983"/>
      <c r="R831983" s="19"/>
      <c r="S831983" s="19"/>
      <c r="T831983"/>
      <c r="U831983" s="113"/>
      <c r="V831983" s="19"/>
      <c r="W831983" s="19"/>
      <c r="X831983" s="19"/>
      <c r="Y831983" s="19"/>
      <c r="Z831983" s="19"/>
      <c r="AA831983" s="19"/>
      <c r="AB831983" s="19"/>
      <c r="AC831983" s="19"/>
      <c r="AD831983" s="19"/>
      <c r="AE831983" s="19"/>
      <c r="AF831983" s="19"/>
      <c r="AG831983" s="19"/>
      <c r="AH831983" s="19"/>
      <c r="AI831983" s="19"/>
      <c r="AJ831983" s="19"/>
      <c r="AK831983" s="19"/>
      <c r="AL831983" s="19"/>
      <c r="AM831983" s="19"/>
      <c r="AN831983" s="19"/>
      <c r="AO831983" s="19"/>
      <c r="AP831983"/>
    </row>
    <row r="831984" spans="1:42" s="116" customFormat="1" x14ac:dyDescent="0.3">
      <c r="A831984"/>
      <c r="B831984"/>
      <c r="C831984"/>
      <c r="D831984"/>
      <c r="E831984"/>
      <c r="F831984"/>
      <c r="G831984"/>
      <c r="H831984"/>
      <c r="I831984"/>
      <c r="J831984"/>
      <c r="K831984"/>
      <c r="L831984"/>
      <c r="M831984" s="115"/>
      <c r="N831984" s="115"/>
      <c r="O831984"/>
      <c r="P831984"/>
      <c r="Q831984"/>
      <c r="R831984" s="19"/>
      <c r="S831984" s="19"/>
      <c r="T831984"/>
      <c r="U831984" s="113"/>
      <c r="V831984" s="19"/>
      <c r="W831984" s="19"/>
      <c r="X831984" s="19"/>
      <c r="Y831984" s="19"/>
      <c r="Z831984" s="19"/>
      <c r="AA831984" s="19"/>
      <c r="AB831984" s="19"/>
      <c r="AC831984" s="19"/>
      <c r="AD831984" s="19"/>
      <c r="AE831984" s="19"/>
      <c r="AF831984" s="19"/>
      <c r="AG831984" s="19"/>
      <c r="AH831984" s="19"/>
      <c r="AI831984" s="19"/>
      <c r="AJ831984" s="19"/>
      <c r="AK831984" s="19"/>
      <c r="AL831984" s="19"/>
      <c r="AM831984" s="19"/>
      <c r="AN831984" s="19"/>
      <c r="AO831984" s="19"/>
      <c r="AP831984"/>
    </row>
    <row r="831985" spans="1:42" s="116" customFormat="1" x14ac:dyDescent="0.3">
      <c r="A831985"/>
      <c r="B831985"/>
      <c r="C831985"/>
      <c r="D831985"/>
      <c r="E831985"/>
      <c r="F831985"/>
      <c r="G831985"/>
      <c r="H831985"/>
      <c r="I831985"/>
      <c r="J831985"/>
      <c r="K831985"/>
      <c r="L831985"/>
      <c r="M831985" s="115"/>
      <c r="N831985" s="115"/>
      <c r="O831985"/>
      <c r="P831985"/>
      <c r="Q831985"/>
      <c r="R831985" s="19"/>
      <c r="S831985" s="19"/>
      <c r="T831985"/>
      <c r="U831985" s="113"/>
      <c r="V831985" s="19"/>
      <c r="W831985" s="19"/>
      <c r="X831985" s="19"/>
      <c r="Y831985" s="19"/>
      <c r="Z831985" s="19"/>
      <c r="AA831985" s="19"/>
      <c r="AB831985" s="19"/>
      <c r="AC831985" s="19"/>
      <c r="AD831985" s="19"/>
      <c r="AE831985" s="19"/>
      <c r="AF831985" s="19"/>
      <c r="AG831985" s="19"/>
      <c r="AH831985" s="19"/>
      <c r="AI831985" s="19"/>
      <c r="AJ831985" s="19"/>
      <c r="AK831985" s="19"/>
      <c r="AL831985" s="19"/>
      <c r="AM831985" s="19"/>
      <c r="AN831985" s="19"/>
      <c r="AO831985" s="19"/>
      <c r="AP831985"/>
    </row>
    <row r="831986" spans="1:42" s="116" customFormat="1" x14ac:dyDescent="0.3">
      <c r="A831986"/>
      <c r="B831986"/>
      <c r="C831986"/>
      <c r="D831986"/>
      <c r="E831986"/>
      <c r="F831986"/>
      <c r="G831986"/>
      <c r="H831986"/>
      <c r="I831986"/>
      <c r="J831986"/>
      <c r="K831986"/>
      <c r="L831986"/>
      <c r="M831986" s="115"/>
      <c r="N831986" s="115"/>
      <c r="O831986"/>
      <c r="P831986"/>
      <c r="Q831986"/>
      <c r="R831986" s="19"/>
      <c r="S831986" s="19"/>
      <c r="T831986"/>
      <c r="U831986" s="113"/>
      <c r="V831986" s="19"/>
      <c r="W831986" s="19"/>
      <c r="X831986" s="19"/>
      <c r="Y831986" s="19"/>
      <c r="Z831986" s="19"/>
      <c r="AA831986" s="19"/>
      <c r="AB831986" s="19"/>
      <c r="AC831986" s="19"/>
      <c r="AD831986" s="19"/>
      <c r="AE831986" s="19"/>
      <c r="AF831986" s="19"/>
      <c r="AG831986" s="19"/>
      <c r="AH831986" s="19"/>
      <c r="AI831986" s="19"/>
      <c r="AJ831986" s="19"/>
      <c r="AK831986" s="19"/>
      <c r="AL831986" s="19"/>
      <c r="AM831986" s="19"/>
      <c r="AN831986" s="19"/>
      <c r="AO831986" s="19"/>
      <c r="AP831986"/>
    </row>
    <row r="831987" spans="1:42" s="116" customFormat="1" x14ac:dyDescent="0.3">
      <c r="A831987"/>
      <c r="B831987"/>
      <c r="C831987"/>
      <c r="D831987"/>
      <c r="E831987"/>
      <c r="F831987"/>
      <c r="G831987"/>
      <c r="H831987"/>
      <c r="I831987"/>
      <c r="J831987"/>
      <c r="K831987"/>
      <c r="L831987"/>
      <c r="M831987" s="115"/>
      <c r="N831987" s="115"/>
      <c r="O831987"/>
      <c r="P831987"/>
      <c r="Q831987"/>
      <c r="R831987" s="19"/>
      <c r="S831987" s="19"/>
      <c r="T831987"/>
      <c r="U831987" s="113"/>
      <c r="V831987" s="19"/>
      <c r="W831987" s="19"/>
      <c r="X831987" s="19"/>
      <c r="Y831987" s="19"/>
      <c r="Z831987" s="19"/>
      <c r="AA831987" s="19"/>
      <c r="AB831987" s="19"/>
      <c r="AC831987" s="19"/>
      <c r="AD831987" s="19"/>
      <c r="AE831987" s="19"/>
      <c r="AF831987" s="19"/>
      <c r="AG831987" s="19"/>
      <c r="AH831987" s="19"/>
      <c r="AI831987" s="19"/>
      <c r="AJ831987" s="19"/>
      <c r="AK831987" s="19"/>
      <c r="AL831987" s="19"/>
      <c r="AM831987" s="19"/>
      <c r="AN831987" s="19"/>
      <c r="AO831987" s="19"/>
      <c r="AP831987"/>
    </row>
    <row r="831988" spans="1:42" s="116" customFormat="1" x14ac:dyDescent="0.3">
      <c r="A831988"/>
      <c r="B831988"/>
      <c r="C831988"/>
      <c r="D831988"/>
      <c r="E831988"/>
      <c r="F831988"/>
      <c r="G831988"/>
      <c r="H831988"/>
      <c r="I831988"/>
      <c r="J831988"/>
      <c r="K831988"/>
      <c r="L831988"/>
      <c r="M831988" s="115"/>
      <c r="N831988" s="115"/>
      <c r="O831988"/>
      <c r="P831988"/>
      <c r="Q831988"/>
      <c r="R831988" s="19"/>
      <c r="S831988" s="19"/>
      <c r="T831988"/>
      <c r="U831988" s="113"/>
      <c r="V831988" s="19"/>
      <c r="W831988" s="19"/>
      <c r="X831988" s="19"/>
      <c r="Y831988" s="19"/>
      <c r="Z831988" s="19"/>
      <c r="AA831988" s="19"/>
      <c r="AB831988" s="19"/>
      <c r="AC831988" s="19"/>
      <c r="AD831988" s="19"/>
      <c r="AE831988" s="19"/>
      <c r="AF831988" s="19"/>
      <c r="AG831988" s="19"/>
      <c r="AH831988" s="19"/>
      <c r="AI831988" s="19"/>
      <c r="AJ831988" s="19"/>
      <c r="AK831988" s="19"/>
      <c r="AL831988" s="19"/>
      <c r="AM831988" s="19"/>
      <c r="AN831988" s="19"/>
      <c r="AO831988" s="19"/>
      <c r="AP831988"/>
    </row>
    <row r="831989" spans="1:42" s="116" customFormat="1" x14ac:dyDescent="0.3">
      <c r="A831989"/>
      <c r="B831989"/>
      <c r="C831989"/>
      <c r="D831989"/>
      <c r="E831989"/>
      <c r="F831989"/>
      <c r="G831989"/>
      <c r="H831989"/>
      <c r="I831989"/>
      <c r="J831989"/>
      <c r="K831989"/>
      <c r="L831989"/>
      <c r="M831989" s="115"/>
      <c r="N831989" s="115"/>
      <c r="O831989"/>
      <c r="P831989"/>
      <c r="Q831989"/>
      <c r="R831989" s="19"/>
      <c r="S831989" s="19"/>
      <c r="T831989"/>
      <c r="U831989" s="113"/>
      <c r="V831989" s="19"/>
      <c r="W831989" s="19"/>
      <c r="X831989" s="19"/>
      <c r="Y831989" s="19"/>
      <c r="Z831989" s="19"/>
      <c r="AA831989" s="19"/>
      <c r="AB831989" s="19"/>
      <c r="AC831989" s="19"/>
      <c r="AD831989" s="19"/>
      <c r="AE831989" s="19"/>
      <c r="AF831989" s="19"/>
      <c r="AG831989" s="19"/>
      <c r="AH831989" s="19"/>
      <c r="AI831989" s="19"/>
      <c r="AJ831989" s="19"/>
      <c r="AK831989" s="19"/>
      <c r="AL831989" s="19"/>
      <c r="AM831989" s="19"/>
      <c r="AN831989" s="19"/>
      <c r="AO831989" s="19"/>
      <c r="AP831989"/>
    </row>
    <row r="831990" spans="1:42" s="116" customFormat="1" x14ac:dyDescent="0.3">
      <c r="A831990"/>
      <c r="B831990"/>
      <c r="C831990"/>
      <c r="D831990"/>
      <c r="E831990"/>
      <c r="F831990"/>
      <c r="G831990"/>
      <c r="H831990"/>
      <c r="I831990"/>
      <c r="J831990"/>
      <c r="K831990"/>
      <c r="L831990"/>
      <c r="M831990" s="115"/>
      <c r="N831990" s="115"/>
      <c r="O831990"/>
      <c r="P831990"/>
      <c r="Q831990"/>
      <c r="R831990" s="19"/>
      <c r="S831990" s="19"/>
      <c r="T831990"/>
      <c r="U831990" s="113"/>
      <c r="V831990" s="19"/>
      <c r="W831990" s="19"/>
      <c r="X831990" s="19"/>
      <c r="Y831990" s="19"/>
      <c r="Z831990" s="19"/>
      <c r="AA831990" s="19"/>
      <c r="AB831990" s="19"/>
      <c r="AC831990" s="19"/>
      <c r="AD831990" s="19"/>
      <c r="AE831990" s="19"/>
      <c r="AF831990" s="19"/>
      <c r="AG831990" s="19"/>
      <c r="AH831990" s="19"/>
      <c r="AI831990" s="19"/>
      <c r="AJ831990" s="19"/>
      <c r="AK831990" s="19"/>
      <c r="AL831990" s="19"/>
      <c r="AM831990" s="19"/>
      <c r="AN831990" s="19"/>
      <c r="AO831990" s="19"/>
      <c r="AP831990"/>
    </row>
    <row r="831991" spans="1:42" s="116" customFormat="1" x14ac:dyDescent="0.3">
      <c r="A831991"/>
      <c r="B831991"/>
      <c r="C831991"/>
      <c r="D831991"/>
      <c r="E831991"/>
      <c r="F831991"/>
      <c r="G831991"/>
      <c r="H831991"/>
      <c r="I831991"/>
      <c r="J831991"/>
      <c r="K831991"/>
      <c r="L831991"/>
      <c r="M831991" s="115"/>
      <c r="N831991" s="115"/>
      <c r="O831991"/>
      <c r="P831991"/>
      <c r="Q831991"/>
      <c r="R831991" s="19"/>
      <c r="S831991" s="19"/>
      <c r="T831991"/>
      <c r="U831991" s="113"/>
      <c r="V831991" s="19"/>
      <c r="W831991" s="19"/>
      <c r="X831991" s="19"/>
      <c r="Y831991" s="19"/>
      <c r="Z831991" s="19"/>
      <c r="AA831991" s="19"/>
      <c r="AB831991" s="19"/>
      <c r="AC831991" s="19"/>
      <c r="AD831991" s="19"/>
      <c r="AE831991" s="19"/>
      <c r="AF831991" s="19"/>
      <c r="AG831991" s="19"/>
      <c r="AH831991" s="19"/>
      <c r="AI831991" s="19"/>
      <c r="AJ831991" s="19"/>
      <c r="AK831991" s="19"/>
      <c r="AL831991" s="19"/>
      <c r="AM831991" s="19"/>
      <c r="AN831991" s="19"/>
      <c r="AO831991" s="19"/>
      <c r="AP831991"/>
    </row>
    <row r="831992" spans="1:42" s="116" customFormat="1" x14ac:dyDescent="0.3">
      <c r="A831992"/>
      <c r="B831992"/>
      <c r="C831992"/>
      <c r="D831992"/>
      <c r="E831992"/>
      <c r="F831992"/>
      <c r="G831992"/>
      <c r="H831992"/>
      <c r="I831992"/>
      <c r="J831992"/>
      <c r="K831992"/>
      <c r="L831992"/>
      <c r="M831992" s="115"/>
      <c r="N831992" s="115"/>
      <c r="O831992"/>
      <c r="P831992"/>
      <c r="Q831992"/>
      <c r="R831992" s="19"/>
      <c r="S831992" s="19"/>
      <c r="T831992"/>
      <c r="U831992" s="113"/>
      <c r="V831992" s="19"/>
      <c r="W831992" s="19"/>
      <c r="X831992" s="19"/>
      <c r="Y831992" s="19"/>
      <c r="Z831992" s="19"/>
      <c r="AA831992" s="19"/>
      <c r="AB831992" s="19"/>
      <c r="AC831992" s="19"/>
      <c r="AD831992" s="19"/>
      <c r="AE831992" s="19"/>
      <c r="AF831992" s="19"/>
      <c r="AG831992" s="19"/>
      <c r="AH831992" s="19"/>
      <c r="AI831992" s="19"/>
      <c r="AJ831992" s="19"/>
      <c r="AK831992" s="19"/>
      <c r="AL831992" s="19"/>
      <c r="AM831992" s="19"/>
      <c r="AN831992" s="19"/>
      <c r="AO831992" s="19"/>
      <c r="AP831992"/>
    </row>
    <row r="831993" spans="1:42" s="116" customFormat="1" x14ac:dyDescent="0.3">
      <c r="A831993"/>
      <c r="B831993"/>
      <c r="C831993"/>
      <c r="D831993"/>
      <c r="E831993"/>
      <c r="F831993"/>
      <c r="G831993"/>
      <c r="H831993"/>
      <c r="I831993"/>
      <c r="J831993"/>
      <c r="K831993"/>
      <c r="L831993"/>
      <c r="M831993" s="115"/>
      <c r="N831993" s="115"/>
      <c r="O831993"/>
      <c r="P831993"/>
      <c r="Q831993"/>
      <c r="R831993" s="19"/>
      <c r="S831993" s="19"/>
      <c r="T831993"/>
      <c r="U831993" s="113"/>
      <c r="V831993" s="19"/>
      <c r="W831993" s="19"/>
      <c r="X831993" s="19"/>
      <c r="Y831993" s="19"/>
      <c r="Z831993" s="19"/>
      <c r="AA831993" s="19"/>
      <c r="AB831993" s="19"/>
      <c r="AC831993" s="19"/>
      <c r="AD831993" s="19"/>
      <c r="AE831993" s="19"/>
      <c r="AF831993" s="19"/>
      <c r="AG831993" s="19"/>
      <c r="AH831993" s="19"/>
      <c r="AI831993" s="19"/>
      <c r="AJ831993" s="19"/>
      <c r="AK831993" s="19"/>
      <c r="AL831993" s="19"/>
      <c r="AM831993" s="19"/>
      <c r="AN831993" s="19"/>
      <c r="AO831993" s="19"/>
      <c r="AP831993"/>
    </row>
    <row r="831994" spans="1:42" s="116" customFormat="1" x14ac:dyDescent="0.3">
      <c r="A831994"/>
      <c r="B831994"/>
      <c r="C831994"/>
      <c r="D831994"/>
      <c r="E831994"/>
      <c r="F831994"/>
      <c r="G831994"/>
      <c r="H831994"/>
      <c r="I831994"/>
      <c r="J831994"/>
      <c r="K831994"/>
      <c r="L831994"/>
      <c r="M831994" s="115"/>
      <c r="N831994" s="115"/>
      <c r="O831994"/>
      <c r="P831994"/>
      <c r="Q831994"/>
      <c r="R831994" s="19"/>
      <c r="S831994" s="19"/>
      <c r="T831994"/>
      <c r="U831994" s="113"/>
      <c r="V831994" s="19"/>
      <c r="W831994" s="19"/>
      <c r="X831994" s="19"/>
      <c r="Y831994" s="19"/>
      <c r="Z831994" s="19"/>
      <c r="AA831994" s="19"/>
      <c r="AB831994" s="19"/>
      <c r="AC831994" s="19"/>
      <c r="AD831994" s="19"/>
      <c r="AE831994" s="19"/>
      <c r="AF831994" s="19"/>
      <c r="AG831994" s="19"/>
      <c r="AH831994" s="19"/>
      <c r="AI831994" s="19"/>
      <c r="AJ831994" s="19"/>
      <c r="AK831994" s="19"/>
      <c r="AL831994" s="19"/>
      <c r="AM831994" s="19"/>
      <c r="AN831994" s="19"/>
      <c r="AO831994" s="19"/>
      <c r="AP831994"/>
    </row>
    <row r="831995" spans="1:42" s="116" customFormat="1" x14ac:dyDescent="0.3">
      <c r="A831995"/>
      <c r="B831995"/>
      <c r="C831995"/>
      <c r="D831995"/>
      <c r="E831995"/>
      <c r="F831995"/>
      <c r="G831995"/>
      <c r="H831995"/>
      <c r="I831995"/>
      <c r="J831995"/>
      <c r="K831995"/>
      <c r="L831995"/>
      <c r="M831995" s="115"/>
      <c r="N831995" s="115"/>
      <c r="O831995"/>
      <c r="P831995"/>
      <c r="Q831995"/>
      <c r="R831995" s="19"/>
      <c r="S831995" s="19"/>
      <c r="T831995"/>
      <c r="U831995" s="113"/>
      <c r="V831995" s="19"/>
      <c r="W831995" s="19"/>
      <c r="X831995" s="19"/>
      <c r="Y831995" s="19"/>
      <c r="Z831995" s="19"/>
      <c r="AA831995" s="19"/>
      <c r="AB831995" s="19"/>
      <c r="AC831995" s="19"/>
      <c r="AD831995" s="19"/>
      <c r="AE831995" s="19"/>
      <c r="AF831995" s="19"/>
      <c r="AG831995" s="19"/>
      <c r="AH831995" s="19"/>
      <c r="AI831995" s="19"/>
      <c r="AJ831995" s="19"/>
      <c r="AK831995" s="19"/>
      <c r="AL831995" s="19"/>
      <c r="AM831995" s="19"/>
      <c r="AN831995" s="19"/>
      <c r="AO831995" s="19"/>
      <c r="AP831995"/>
    </row>
    <row r="831996" spans="1:42" s="116" customFormat="1" x14ac:dyDescent="0.3">
      <c r="A831996"/>
      <c r="B831996"/>
      <c r="C831996"/>
      <c r="D831996"/>
      <c r="E831996"/>
      <c r="F831996"/>
      <c r="G831996"/>
      <c r="H831996"/>
      <c r="I831996"/>
      <c r="J831996"/>
      <c r="K831996"/>
      <c r="L831996"/>
      <c r="M831996" s="115"/>
      <c r="N831996" s="115"/>
      <c r="O831996"/>
      <c r="P831996"/>
      <c r="Q831996"/>
      <c r="R831996" s="19"/>
      <c r="S831996" s="19"/>
      <c r="T831996"/>
      <c r="U831996" s="113"/>
      <c r="V831996" s="19"/>
      <c r="W831996" s="19"/>
      <c r="X831996" s="19"/>
      <c r="Y831996" s="19"/>
      <c r="Z831996" s="19"/>
      <c r="AA831996" s="19"/>
      <c r="AB831996" s="19"/>
      <c r="AC831996" s="19"/>
      <c r="AD831996" s="19"/>
      <c r="AE831996" s="19"/>
      <c r="AF831996" s="19"/>
      <c r="AG831996" s="19"/>
      <c r="AH831996" s="19"/>
      <c r="AI831996" s="19"/>
      <c r="AJ831996" s="19"/>
      <c r="AK831996" s="19"/>
      <c r="AL831996" s="19"/>
      <c r="AM831996" s="19"/>
      <c r="AN831996" s="19"/>
      <c r="AO831996" s="19"/>
      <c r="AP831996"/>
    </row>
    <row r="831997" spans="1:42" s="116" customFormat="1" x14ac:dyDescent="0.3">
      <c r="A831997"/>
      <c r="B831997"/>
      <c r="C831997"/>
      <c r="D831997"/>
      <c r="E831997"/>
      <c r="F831997"/>
      <c r="G831997"/>
      <c r="H831997"/>
      <c r="I831997"/>
      <c r="J831997"/>
      <c r="K831997"/>
      <c r="L831997"/>
      <c r="M831997" s="115"/>
      <c r="N831997" s="115"/>
      <c r="O831997"/>
      <c r="P831997"/>
      <c r="Q831997"/>
      <c r="R831997" s="19"/>
      <c r="S831997" s="19"/>
      <c r="T831997"/>
      <c r="U831997" s="113"/>
      <c r="V831997" s="19"/>
      <c r="W831997" s="19"/>
      <c r="X831997" s="19"/>
      <c r="Y831997" s="19"/>
      <c r="Z831997" s="19"/>
      <c r="AA831997" s="19"/>
      <c r="AB831997" s="19"/>
      <c r="AC831997" s="19"/>
      <c r="AD831997" s="19"/>
      <c r="AE831997" s="19"/>
      <c r="AF831997" s="19"/>
      <c r="AG831997" s="19"/>
      <c r="AH831997" s="19"/>
      <c r="AI831997" s="19"/>
      <c r="AJ831997" s="19"/>
      <c r="AK831997" s="19"/>
      <c r="AL831997" s="19"/>
      <c r="AM831997" s="19"/>
      <c r="AN831997" s="19"/>
      <c r="AO831997" s="19"/>
      <c r="AP831997"/>
    </row>
    <row r="831998" spans="1:42" s="116" customFormat="1" x14ac:dyDescent="0.3">
      <c r="A831998"/>
      <c r="B831998"/>
      <c r="C831998"/>
      <c r="D831998"/>
      <c r="E831998"/>
      <c r="F831998"/>
      <c r="G831998"/>
      <c r="H831998"/>
      <c r="I831998"/>
      <c r="J831998"/>
      <c r="K831998"/>
      <c r="L831998"/>
      <c r="M831998" s="115"/>
      <c r="N831998" s="115"/>
      <c r="O831998"/>
      <c r="P831998"/>
      <c r="Q831998"/>
      <c r="R831998" s="19"/>
      <c r="S831998" s="19"/>
      <c r="T831998"/>
      <c r="U831998" s="113"/>
      <c r="V831998" s="19"/>
      <c r="W831998" s="19"/>
      <c r="X831998" s="19"/>
      <c r="Y831998" s="19"/>
      <c r="Z831998" s="19"/>
      <c r="AA831998" s="19"/>
      <c r="AB831998" s="19"/>
      <c r="AC831998" s="19"/>
      <c r="AD831998" s="19"/>
      <c r="AE831998" s="19"/>
      <c r="AF831998" s="19"/>
      <c r="AG831998" s="19"/>
      <c r="AH831998" s="19"/>
      <c r="AI831998" s="19"/>
      <c r="AJ831998" s="19"/>
      <c r="AK831998" s="19"/>
      <c r="AL831998" s="19"/>
      <c r="AM831998" s="19"/>
      <c r="AN831998" s="19"/>
      <c r="AO831998" s="19"/>
      <c r="AP831998"/>
    </row>
    <row r="831999" spans="1:42" s="116" customFormat="1" x14ac:dyDescent="0.3">
      <c r="A831999"/>
      <c r="B831999"/>
      <c r="C831999"/>
      <c r="D831999"/>
      <c r="E831999"/>
      <c r="F831999"/>
      <c r="G831999"/>
      <c r="H831999"/>
      <c r="I831999"/>
      <c r="J831999"/>
      <c r="K831999"/>
      <c r="L831999"/>
      <c r="M831999" s="115"/>
      <c r="N831999" s="115"/>
      <c r="O831999"/>
      <c r="P831999"/>
      <c r="Q831999"/>
      <c r="R831999" s="19"/>
      <c r="S831999" s="19"/>
      <c r="T831999"/>
      <c r="U831999" s="113"/>
      <c r="V831999" s="19"/>
      <c r="W831999" s="19"/>
      <c r="X831999" s="19"/>
      <c r="Y831999" s="19"/>
      <c r="Z831999" s="19"/>
      <c r="AA831999" s="19"/>
      <c r="AB831999" s="19"/>
      <c r="AC831999" s="19"/>
      <c r="AD831999" s="19"/>
      <c r="AE831999" s="19"/>
      <c r="AF831999" s="19"/>
      <c r="AG831999" s="19"/>
      <c r="AH831999" s="19"/>
      <c r="AI831999" s="19"/>
      <c r="AJ831999" s="19"/>
      <c r="AK831999" s="19"/>
      <c r="AL831999" s="19"/>
      <c r="AM831999" s="19"/>
      <c r="AN831999" s="19"/>
      <c r="AO831999" s="19"/>
      <c r="AP831999"/>
    </row>
    <row r="832000" spans="1:42" s="116" customFormat="1" x14ac:dyDescent="0.3">
      <c r="A832000"/>
      <c r="B832000"/>
      <c r="C832000"/>
      <c r="D832000"/>
      <c r="E832000"/>
      <c r="F832000"/>
      <c r="G832000"/>
      <c r="H832000"/>
      <c r="I832000"/>
      <c r="J832000"/>
      <c r="K832000"/>
      <c r="L832000"/>
      <c r="M832000" s="115"/>
      <c r="N832000" s="115"/>
      <c r="O832000"/>
      <c r="P832000"/>
      <c r="Q832000"/>
      <c r="R832000" s="19"/>
      <c r="S832000" s="19"/>
      <c r="T832000"/>
      <c r="U832000" s="113"/>
      <c r="V832000" s="19"/>
      <c r="W832000" s="19"/>
      <c r="X832000" s="19"/>
      <c r="Y832000" s="19"/>
      <c r="Z832000" s="19"/>
      <c r="AA832000" s="19"/>
      <c r="AB832000" s="19"/>
      <c r="AC832000" s="19"/>
      <c r="AD832000" s="19"/>
      <c r="AE832000" s="19"/>
      <c r="AF832000" s="19"/>
      <c r="AG832000" s="19"/>
      <c r="AH832000" s="19"/>
      <c r="AI832000" s="19"/>
      <c r="AJ832000" s="19"/>
      <c r="AK832000" s="19"/>
      <c r="AL832000" s="19"/>
      <c r="AM832000" s="19"/>
      <c r="AN832000" s="19"/>
      <c r="AO832000" s="19"/>
      <c r="AP832000"/>
    </row>
    <row r="832001" spans="1:42" s="116" customFormat="1" x14ac:dyDescent="0.3">
      <c r="A832001"/>
      <c r="B832001"/>
      <c r="C832001"/>
      <c r="D832001"/>
      <c r="E832001"/>
      <c r="F832001"/>
      <c r="G832001"/>
      <c r="H832001"/>
      <c r="I832001"/>
      <c r="J832001"/>
      <c r="K832001"/>
      <c r="L832001"/>
      <c r="M832001" s="115"/>
      <c r="N832001" s="115"/>
      <c r="O832001"/>
      <c r="P832001"/>
      <c r="Q832001"/>
      <c r="R832001" s="19"/>
      <c r="S832001" s="19"/>
      <c r="T832001"/>
      <c r="U832001" s="113"/>
      <c r="V832001" s="19"/>
      <c r="W832001" s="19"/>
      <c r="X832001" s="19"/>
      <c r="Y832001" s="19"/>
      <c r="Z832001" s="19"/>
      <c r="AA832001" s="19"/>
      <c r="AB832001" s="19"/>
      <c r="AC832001" s="19"/>
      <c r="AD832001" s="19"/>
      <c r="AE832001" s="19"/>
      <c r="AF832001" s="19"/>
      <c r="AG832001" s="19"/>
      <c r="AH832001" s="19"/>
      <c r="AI832001" s="19"/>
      <c r="AJ832001" s="19"/>
      <c r="AK832001" s="19"/>
      <c r="AL832001" s="19"/>
      <c r="AM832001" s="19"/>
      <c r="AN832001" s="19"/>
      <c r="AO832001" s="19"/>
      <c r="AP832001"/>
    </row>
    <row r="832002" spans="1:42" s="116" customFormat="1" x14ac:dyDescent="0.3">
      <c r="A832002"/>
      <c r="B832002"/>
      <c r="C832002"/>
      <c r="D832002"/>
      <c r="E832002"/>
      <c r="F832002"/>
      <c r="G832002"/>
      <c r="H832002"/>
      <c r="I832002"/>
      <c r="J832002"/>
      <c r="K832002"/>
      <c r="L832002"/>
      <c r="M832002" s="115"/>
      <c r="N832002" s="115"/>
      <c r="O832002"/>
      <c r="P832002"/>
      <c r="Q832002"/>
      <c r="R832002" s="19"/>
      <c r="S832002" s="19"/>
      <c r="T832002"/>
      <c r="U832002" s="113"/>
      <c r="V832002" s="19"/>
      <c r="W832002" s="19"/>
      <c r="X832002" s="19"/>
      <c r="Y832002" s="19"/>
      <c r="Z832002" s="19"/>
      <c r="AA832002" s="19"/>
      <c r="AB832002" s="19"/>
      <c r="AC832002" s="19"/>
      <c r="AD832002" s="19"/>
      <c r="AE832002" s="19"/>
      <c r="AF832002" s="19"/>
      <c r="AG832002" s="19"/>
      <c r="AH832002" s="19"/>
      <c r="AI832002" s="19"/>
      <c r="AJ832002" s="19"/>
      <c r="AK832002" s="19"/>
      <c r="AL832002" s="19"/>
      <c r="AM832002" s="19"/>
      <c r="AN832002" s="19"/>
      <c r="AO832002" s="19"/>
      <c r="AP832002"/>
    </row>
    <row r="832003" spans="1:42" s="116" customFormat="1" x14ac:dyDescent="0.3">
      <c r="A832003"/>
      <c r="B832003"/>
      <c r="C832003"/>
      <c r="D832003"/>
      <c r="E832003"/>
      <c r="F832003"/>
      <c r="G832003"/>
      <c r="H832003"/>
      <c r="I832003"/>
      <c r="J832003"/>
      <c r="K832003"/>
      <c r="L832003"/>
      <c r="M832003" s="115"/>
      <c r="N832003" s="115"/>
      <c r="O832003"/>
      <c r="P832003"/>
      <c r="Q832003"/>
      <c r="R832003" s="19"/>
      <c r="S832003" s="19"/>
      <c r="T832003"/>
      <c r="U832003" s="113"/>
      <c r="V832003" s="19"/>
      <c r="W832003" s="19"/>
      <c r="X832003" s="19"/>
      <c r="Y832003" s="19"/>
      <c r="Z832003" s="19"/>
      <c r="AA832003" s="19"/>
      <c r="AB832003" s="19"/>
      <c r="AC832003" s="19"/>
      <c r="AD832003" s="19"/>
      <c r="AE832003" s="19"/>
      <c r="AF832003" s="19"/>
      <c r="AG832003" s="19"/>
      <c r="AH832003" s="19"/>
      <c r="AI832003" s="19"/>
      <c r="AJ832003" s="19"/>
      <c r="AK832003" s="19"/>
      <c r="AL832003" s="19"/>
      <c r="AM832003" s="19"/>
      <c r="AN832003" s="19"/>
      <c r="AO832003" s="19"/>
      <c r="AP832003"/>
    </row>
    <row r="832004" spans="1:42" s="116" customFormat="1" x14ac:dyDescent="0.3">
      <c r="A832004"/>
      <c r="B832004"/>
      <c r="C832004"/>
      <c r="D832004"/>
      <c r="E832004"/>
      <c r="F832004"/>
      <c r="G832004"/>
      <c r="H832004"/>
      <c r="I832004"/>
      <c r="J832004"/>
      <c r="K832004"/>
      <c r="L832004"/>
      <c r="M832004" s="115"/>
      <c r="N832004" s="115"/>
      <c r="O832004"/>
      <c r="P832004"/>
      <c r="Q832004"/>
      <c r="R832004" s="19"/>
      <c r="S832004" s="19"/>
      <c r="T832004"/>
      <c r="U832004" s="113"/>
      <c r="V832004" s="19"/>
      <c r="W832004" s="19"/>
      <c r="X832004" s="19"/>
      <c r="Y832004" s="19"/>
      <c r="Z832004" s="19"/>
      <c r="AA832004" s="19"/>
      <c r="AB832004" s="19"/>
      <c r="AC832004" s="19"/>
      <c r="AD832004" s="19"/>
      <c r="AE832004" s="19"/>
      <c r="AF832004" s="19"/>
      <c r="AG832004" s="19"/>
      <c r="AH832004" s="19"/>
      <c r="AI832004" s="19"/>
      <c r="AJ832004" s="19"/>
      <c r="AK832004" s="19"/>
      <c r="AL832004" s="19"/>
      <c r="AM832004" s="19"/>
      <c r="AN832004" s="19"/>
      <c r="AO832004" s="19"/>
      <c r="AP832004"/>
    </row>
    <row r="832005" spans="1:42" s="116" customFormat="1" x14ac:dyDescent="0.3">
      <c r="A832005"/>
      <c r="B832005"/>
      <c r="C832005"/>
      <c r="D832005"/>
      <c r="E832005"/>
      <c r="F832005"/>
      <c r="G832005"/>
      <c r="H832005"/>
      <c r="I832005"/>
      <c r="J832005"/>
      <c r="K832005"/>
      <c r="L832005"/>
      <c r="M832005" s="115"/>
      <c r="N832005" s="115"/>
      <c r="O832005"/>
      <c r="P832005"/>
      <c r="Q832005"/>
      <c r="R832005" s="19"/>
      <c r="S832005" s="19"/>
      <c r="T832005"/>
      <c r="U832005" s="113"/>
      <c r="V832005" s="19"/>
      <c r="W832005" s="19"/>
      <c r="X832005" s="19"/>
      <c r="Y832005" s="19"/>
      <c r="Z832005" s="19"/>
      <c r="AA832005" s="19"/>
      <c r="AB832005" s="19"/>
      <c r="AC832005" s="19"/>
      <c r="AD832005" s="19"/>
      <c r="AE832005" s="19"/>
      <c r="AF832005" s="19"/>
      <c r="AG832005" s="19"/>
      <c r="AH832005" s="19"/>
      <c r="AI832005" s="19"/>
      <c r="AJ832005" s="19"/>
      <c r="AK832005" s="19"/>
      <c r="AL832005" s="19"/>
      <c r="AM832005" s="19"/>
      <c r="AN832005" s="19"/>
      <c r="AO832005" s="19"/>
      <c r="AP832005"/>
    </row>
    <row r="832006" spans="1:42" s="116" customFormat="1" x14ac:dyDescent="0.3">
      <c r="A832006"/>
      <c r="B832006"/>
      <c r="C832006"/>
      <c r="D832006"/>
      <c r="E832006"/>
      <c r="F832006"/>
      <c r="G832006"/>
      <c r="H832006"/>
      <c r="I832006"/>
      <c r="J832006"/>
      <c r="K832006"/>
      <c r="L832006"/>
      <c r="M832006" s="115"/>
      <c r="N832006" s="115"/>
      <c r="O832006"/>
      <c r="P832006"/>
      <c r="Q832006"/>
      <c r="R832006" s="19"/>
      <c r="S832006" s="19"/>
      <c r="T832006"/>
      <c r="U832006" s="113"/>
      <c r="V832006" s="19"/>
      <c r="W832006" s="19"/>
      <c r="X832006" s="19"/>
      <c r="Y832006" s="19"/>
      <c r="Z832006" s="19"/>
      <c r="AA832006" s="19"/>
      <c r="AB832006" s="19"/>
      <c r="AC832006" s="19"/>
      <c r="AD832006" s="19"/>
      <c r="AE832006" s="19"/>
      <c r="AF832006" s="19"/>
      <c r="AG832006" s="19"/>
      <c r="AH832006" s="19"/>
      <c r="AI832006" s="19"/>
      <c r="AJ832006" s="19"/>
      <c r="AK832006" s="19"/>
      <c r="AL832006" s="19"/>
      <c r="AM832006" s="19"/>
      <c r="AN832006" s="19"/>
      <c r="AO832006" s="19"/>
      <c r="AP832006"/>
    </row>
    <row r="832007" spans="1:42" s="116" customFormat="1" x14ac:dyDescent="0.3">
      <c r="A832007"/>
      <c r="B832007"/>
      <c r="C832007"/>
      <c r="D832007"/>
      <c r="E832007"/>
      <c r="F832007"/>
      <c r="G832007"/>
      <c r="H832007"/>
      <c r="I832007"/>
      <c r="J832007"/>
      <c r="K832007"/>
      <c r="L832007"/>
      <c r="M832007" s="115"/>
      <c r="N832007" s="115"/>
      <c r="O832007"/>
      <c r="P832007"/>
      <c r="Q832007"/>
      <c r="R832007" s="19"/>
      <c r="S832007" s="19"/>
      <c r="T832007"/>
      <c r="U832007" s="113"/>
      <c r="V832007" s="19"/>
      <c r="W832007" s="19"/>
      <c r="X832007" s="19"/>
      <c r="Y832007" s="19"/>
      <c r="Z832007" s="19"/>
      <c r="AA832007" s="19"/>
      <c r="AB832007" s="19"/>
      <c r="AC832007" s="19"/>
      <c r="AD832007" s="19"/>
      <c r="AE832007" s="19"/>
      <c r="AF832007" s="19"/>
      <c r="AG832007" s="19"/>
      <c r="AH832007" s="19"/>
      <c r="AI832007" s="19"/>
      <c r="AJ832007" s="19"/>
      <c r="AK832007" s="19"/>
      <c r="AL832007" s="19"/>
      <c r="AM832007" s="19"/>
      <c r="AN832007" s="19"/>
      <c r="AO832007" s="19"/>
      <c r="AP832007"/>
    </row>
    <row r="832008" spans="1:42" s="116" customFormat="1" x14ac:dyDescent="0.3">
      <c r="A832008"/>
      <c r="B832008"/>
      <c r="C832008"/>
      <c r="D832008"/>
      <c r="E832008"/>
      <c r="F832008"/>
      <c r="G832008"/>
      <c r="H832008"/>
      <c r="I832008"/>
      <c r="J832008"/>
      <c r="K832008"/>
      <c r="L832008"/>
      <c r="M832008" s="115"/>
      <c r="N832008" s="115"/>
      <c r="O832008"/>
      <c r="P832008"/>
      <c r="Q832008"/>
      <c r="R832008" s="19"/>
      <c r="S832008" s="19"/>
      <c r="T832008"/>
      <c r="U832008" s="113"/>
      <c r="V832008" s="19"/>
      <c r="W832008" s="19"/>
      <c r="X832008" s="19"/>
      <c r="Y832008" s="19"/>
      <c r="Z832008" s="19"/>
      <c r="AA832008" s="19"/>
      <c r="AB832008" s="19"/>
      <c r="AC832008" s="19"/>
      <c r="AD832008" s="19"/>
      <c r="AE832008" s="19"/>
      <c r="AF832008" s="19"/>
      <c r="AG832008" s="19"/>
      <c r="AH832008" s="19"/>
      <c r="AI832008" s="19"/>
      <c r="AJ832008" s="19"/>
      <c r="AK832008" s="19"/>
      <c r="AL832008" s="19"/>
      <c r="AM832008" s="19"/>
      <c r="AN832008" s="19"/>
      <c r="AO832008" s="19"/>
      <c r="AP832008"/>
    </row>
    <row r="832009" spans="1:42" s="116" customFormat="1" x14ac:dyDescent="0.3">
      <c r="A832009"/>
      <c r="B832009"/>
      <c r="C832009"/>
      <c r="D832009"/>
      <c r="E832009"/>
      <c r="F832009"/>
      <c r="G832009"/>
      <c r="H832009"/>
      <c r="I832009"/>
      <c r="J832009"/>
      <c r="K832009"/>
      <c r="L832009"/>
      <c r="M832009" s="115"/>
      <c r="N832009" s="115"/>
      <c r="O832009"/>
      <c r="P832009"/>
      <c r="Q832009"/>
      <c r="R832009" s="19"/>
      <c r="S832009" s="19"/>
      <c r="T832009"/>
      <c r="U832009" s="113"/>
      <c r="V832009" s="19"/>
      <c r="W832009" s="19"/>
      <c r="X832009" s="19"/>
      <c r="Y832009" s="19"/>
      <c r="Z832009" s="19"/>
      <c r="AA832009" s="19"/>
      <c r="AB832009" s="19"/>
      <c r="AC832009" s="19"/>
      <c r="AD832009" s="19"/>
      <c r="AE832009" s="19"/>
      <c r="AF832009" s="19"/>
      <c r="AG832009" s="19"/>
      <c r="AH832009" s="19"/>
      <c r="AI832009" s="19"/>
      <c r="AJ832009" s="19"/>
      <c r="AK832009" s="19"/>
      <c r="AL832009" s="19"/>
      <c r="AM832009" s="19"/>
      <c r="AN832009" s="19"/>
      <c r="AO832009" s="19"/>
      <c r="AP832009"/>
    </row>
    <row r="832010" spans="1:42" s="116" customFormat="1" x14ac:dyDescent="0.3">
      <c r="A832010"/>
      <c r="B832010"/>
      <c r="C832010"/>
      <c r="D832010"/>
      <c r="E832010"/>
      <c r="F832010"/>
      <c r="G832010"/>
      <c r="H832010"/>
      <c r="I832010"/>
      <c r="J832010"/>
      <c r="K832010"/>
      <c r="L832010"/>
      <c r="M832010" s="115"/>
      <c r="N832010" s="115"/>
      <c r="O832010"/>
      <c r="P832010"/>
      <c r="Q832010"/>
      <c r="R832010" s="19"/>
      <c r="S832010" s="19"/>
      <c r="T832010"/>
      <c r="U832010" s="113"/>
      <c r="V832010" s="19"/>
      <c r="W832010" s="19"/>
      <c r="X832010" s="19"/>
      <c r="Y832010" s="19"/>
      <c r="Z832010" s="19"/>
      <c r="AA832010" s="19"/>
      <c r="AB832010" s="19"/>
      <c r="AC832010" s="19"/>
      <c r="AD832010" s="19"/>
      <c r="AE832010" s="19"/>
      <c r="AF832010" s="19"/>
      <c r="AG832010" s="19"/>
      <c r="AH832010" s="19"/>
      <c r="AI832010" s="19"/>
      <c r="AJ832010" s="19"/>
      <c r="AK832010" s="19"/>
      <c r="AL832010" s="19"/>
      <c r="AM832010" s="19"/>
      <c r="AN832010" s="19"/>
      <c r="AO832010" s="19"/>
      <c r="AP832010"/>
    </row>
    <row r="832011" spans="1:42" s="116" customFormat="1" x14ac:dyDescent="0.3">
      <c r="A832011"/>
      <c r="B832011"/>
      <c r="C832011"/>
      <c r="D832011"/>
      <c r="E832011"/>
      <c r="F832011"/>
      <c r="G832011"/>
      <c r="H832011"/>
      <c r="I832011"/>
      <c r="J832011"/>
      <c r="K832011"/>
      <c r="L832011"/>
      <c r="M832011" s="115"/>
      <c r="N832011" s="115"/>
      <c r="O832011"/>
      <c r="P832011"/>
      <c r="Q832011"/>
      <c r="R832011" s="19"/>
      <c r="S832011" s="19"/>
      <c r="T832011"/>
      <c r="U832011" s="113"/>
      <c r="V832011" s="19"/>
      <c r="W832011" s="19"/>
      <c r="X832011" s="19"/>
      <c r="Y832011" s="19"/>
      <c r="Z832011" s="19"/>
      <c r="AA832011" s="19"/>
      <c r="AB832011" s="19"/>
      <c r="AC832011" s="19"/>
      <c r="AD832011" s="19"/>
      <c r="AE832011" s="19"/>
      <c r="AF832011" s="19"/>
      <c r="AG832011" s="19"/>
      <c r="AH832011" s="19"/>
      <c r="AI832011" s="19"/>
      <c r="AJ832011" s="19"/>
      <c r="AK832011" s="19"/>
      <c r="AL832011" s="19"/>
      <c r="AM832011" s="19"/>
      <c r="AN832011" s="19"/>
      <c r="AO832011" s="19"/>
      <c r="AP832011"/>
    </row>
    <row r="832012" spans="1:42" s="116" customFormat="1" x14ac:dyDescent="0.3">
      <c r="A832012"/>
      <c r="B832012"/>
      <c r="C832012"/>
      <c r="D832012"/>
      <c r="E832012"/>
      <c r="F832012"/>
      <c r="G832012"/>
      <c r="H832012"/>
      <c r="I832012"/>
      <c r="J832012"/>
      <c r="K832012"/>
      <c r="L832012"/>
      <c r="M832012" s="115"/>
      <c r="N832012" s="115"/>
      <c r="O832012"/>
      <c r="P832012"/>
      <c r="Q832012"/>
      <c r="R832012" s="19"/>
      <c r="S832012" s="19"/>
      <c r="T832012"/>
      <c r="U832012" s="113"/>
      <c r="V832012" s="19"/>
      <c r="W832012" s="19"/>
      <c r="X832012" s="19"/>
      <c r="Y832012" s="19"/>
      <c r="Z832012" s="19"/>
      <c r="AA832012" s="19"/>
      <c r="AB832012" s="19"/>
      <c r="AC832012" s="19"/>
      <c r="AD832012" s="19"/>
      <c r="AE832012" s="19"/>
      <c r="AF832012" s="19"/>
      <c r="AG832012" s="19"/>
      <c r="AH832012" s="19"/>
      <c r="AI832012" s="19"/>
      <c r="AJ832012" s="19"/>
      <c r="AK832012" s="19"/>
      <c r="AL832012" s="19"/>
      <c r="AM832012" s="19"/>
      <c r="AN832012" s="19"/>
      <c r="AO832012" s="19"/>
      <c r="AP832012"/>
    </row>
    <row r="832013" spans="1:42" s="116" customFormat="1" x14ac:dyDescent="0.3">
      <c r="A832013"/>
      <c r="B832013"/>
      <c r="C832013"/>
      <c r="D832013"/>
      <c r="E832013"/>
      <c r="F832013"/>
      <c r="G832013"/>
      <c r="H832013"/>
      <c r="I832013"/>
      <c r="J832013"/>
      <c r="K832013"/>
      <c r="L832013"/>
      <c r="M832013" s="115"/>
      <c r="N832013" s="115"/>
      <c r="O832013"/>
      <c r="P832013"/>
      <c r="Q832013"/>
      <c r="R832013" s="19"/>
      <c r="S832013" s="19"/>
      <c r="T832013"/>
      <c r="U832013" s="113"/>
      <c r="V832013" s="19"/>
      <c r="W832013" s="19"/>
      <c r="X832013" s="19"/>
      <c r="Y832013" s="19"/>
      <c r="Z832013" s="19"/>
      <c r="AA832013" s="19"/>
      <c r="AB832013" s="19"/>
      <c r="AC832013" s="19"/>
      <c r="AD832013" s="19"/>
      <c r="AE832013" s="19"/>
      <c r="AF832013" s="19"/>
      <c r="AG832013" s="19"/>
      <c r="AH832013" s="19"/>
      <c r="AI832013" s="19"/>
      <c r="AJ832013" s="19"/>
      <c r="AK832013" s="19"/>
      <c r="AL832013" s="19"/>
      <c r="AM832013" s="19"/>
      <c r="AN832013" s="19"/>
      <c r="AO832013" s="19"/>
      <c r="AP832013"/>
    </row>
    <row r="832014" spans="1:42" s="116" customFormat="1" x14ac:dyDescent="0.3">
      <c r="A832014"/>
      <c r="B832014"/>
      <c r="C832014"/>
      <c r="D832014"/>
      <c r="E832014"/>
      <c r="F832014"/>
      <c r="G832014"/>
      <c r="H832014"/>
      <c r="I832014"/>
      <c r="J832014"/>
      <c r="K832014"/>
      <c r="L832014"/>
      <c r="M832014" s="115"/>
      <c r="N832014" s="115"/>
      <c r="O832014"/>
      <c r="P832014"/>
      <c r="Q832014"/>
      <c r="R832014" s="19"/>
      <c r="S832014" s="19"/>
      <c r="T832014"/>
      <c r="U832014" s="113"/>
      <c r="V832014" s="19"/>
      <c r="W832014" s="19"/>
      <c r="X832014" s="19"/>
      <c r="Y832014" s="19"/>
      <c r="Z832014" s="19"/>
      <c r="AA832014" s="19"/>
      <c r="AB832014" s="19"/>
      <c r="AC832014" s="19"/>
      <c r="AD832014" s="19"/>
      <c r="AE832014" s="19"/>
      <c r="AF832014" s="19"/>
      <c r="AG832014" s="19"/>
      <c r="AH832014" s="19"/>
      <c r="AI832014" s="19"/>
      <c r="AJ832014" s="19"/>
      <c r="AK832014" s="19"/>
      <c r="AL832014" s="19"/>
      <c r="AM832014" s="19"/>
      <c r="AN832014" s="19"/>
      <c r="AO832014" s="19"/>
      <c r="AP832014"/>
    </row>
    <row r="832015" spans="1:42" s="116" customFormat="1" x14ac:dyDescent="0.3">
      <c r="A832015"/>
      <c r="B832015"/>
      <c r="C832015"/>
      <c r="D832015"/>
      <c r="E832015"/>
      <c r="F832015"/>
      <c r="G832015"/>
      <c r="H832015"/>
      <c r="I832015"/>
      <c r="J832015"/>
      <c r="K832015"/>
      <c r="L832015"/>
      <c r="M832015" s="115"/>
      <c r="N832015" s="115"/>
      <c r="O832015"/>
      <c r="P832015"/>
      <c r="Q832015"/>
      <c r="R832015" s="19"/>
      <c r="S832015" s="19"/>
      <c r="T832015"/>
      <c r="U832015" s="113"/>
      <c r="V832015" s="19"/>
      <c r="W832015" s="19"/>
      <c r="X832015" s="19"/>
      <c r="Y832015" s="19"/>
      <c r="Z832015" s="19"/>
      <c r="AA832015" s="19"/>
      <c r="AB832015" s="19"/>
      <c r="AC832015" s="19"/>
      <c r="AD832015" s="19"/>
      <c r="AE832015" s="19"/>
      <c r="AF832015" s="19"/>
      <c r="AG832015" s="19"/>
      <c r="AH832015" s="19"/>
      <c r="AI832015" s="19"/>
      <c r="AJ832015" s="19"/>
      <c r="AK832015" s="19"/>
      <c r="AL832015" s="19"/>
      <c r="AM832015" s="19"/>
      <c r="AN832015" s="19"/>
      <c r="AO832015" s="19"/>
      <c r="AP832015"/>
    </row>
    <row r="832016" spans="1:42" s="116" customFormat="1" x14ac:dyDescent="0.3">
      <c r="A832016"/>
      <c r="B832016"/>
      <c r="C832016"/>
      <c r="D832016"/>
      <c r="E832016"/>
      <c r="F832016"/>
      <c r="G832016"/>
      <c r="H832016"/>
      <c r="I832016"/>
      <c r="J832016"/>
      <c r="K832016"/>
      <c r="L832016"/>
      <c r="M832016" s="115"/>
      <c r="N832016" s="115"/>
      <c r="O832016"/>
      <c r="P832016"/>
      <c r="Q832016"/>
      <c r="R832016" s="19"/>
      <c r="S832016" s="19"/>
      <c r="T832016"/>
      <c r="U832016" s="113"/>
      <c r="V832016" s="19"/>
      <c r="W832016" s="19"/>
      <c r="X832016" s="19"/>
      <c r="Y832016" s="19"/>
      <c r="Z832016" s="19"/>
      <c r="AA832016" s="19"/>
      <c r="AB832016" s="19"/>
      <c r="AC832016" s="19"/>
      <c r="AD832016" s="19"/>
      <c r="AE832016" s="19"/>
      <c r="AF832016" s="19"/>
      <c r="AG832016" s="19"/>
      <c r="AH832016" s="19"/>
      <c r="AI832016" s="19"/>
      <c r="AJ832016" s="19"/>
      <c r="AK832016" s="19"/>
      <c r="AL832016" s="19"/>
      <c r="AM832016" s="19"/>
      <c r="AN832016" s="19"/>
      <c r="AO832016" s="19"/>
      <c r="AP832016"/>
    </row>
    <row r="832017" spans="1:42" s="116" customFormat="1" x14ac:dyDescent="0.3">
      <c r="A832017"/>
      <c r="B832017"/>
      <c r="C832017"/>
      <c r="D832017"/>
      <c r="E832017"/>
      <c r="F832017"/>
      <c r="G832017"/>
      <c r="H832017"/>
      <c r="I832017"/>
      <c r="J832017"/>
      <c r="K832017"/>
      <c r="L832017"/>
      <c r="M832017" s="115"/>
      <c r="N832017" s="115"/>
      <c r="O832017"/>
      <c r="P832017"/>
      <c r="Q832017"/>
      <c r="R832017" s="19"/>
      <c r="S832017" s="19"/>
      <c r="T832017"/>
      <c r="U832017" s="113"/>
      <c r="V832017" s="19"/>
      <c r="W832017" s="19"/>
      <c r="X832017" s="19"/>
      <c r="Y832017" s="19"/>
      <c r="Z832017" s="19"/>
      <c r="AA832017" s="19"/>
      <c r="AB832017" s="19"/>
      <c r="AC832017" s="19"/>
      <c r="AD832017" s="19"/>
      <c r="AE832017" s="19"/>
      <c r="AF832017" s="19"/>
      <c r="AG832017" s="19"/>
      <c r="AH832017" s="19"/>
      <c r="AI832017" s="19"/>
      <c r="AJ832017" s="19"/>
      <c r="AK832017" s="19"/>
      <c r="AL832017" s="19"/>
      <c r="AM832017" s="19"/>
      <c r="AN832017" s="19"/>
      <c r="AO832017" s="19"/>
      <c r="AP832017"/>
    </row>
    <row r="832018" spans="1:42" s="116" customFormat="1" x14ac:dyDescent="0.3">
      <c r="A832018"/>
      <c r="B832018"/>
      <c r="C832018"/>
      <c r="D832018"/>
      <c r="E832018"/>
      <c r="F832018"/>
      <c r="G832018"/>
      <c r="H832018"/>
      <c r="I832018"/>
      <c r="J832018"/>
      <c r="K832018"/>
      <c r="L832018"/>
      <c r="M832018" s="115"/>
      <c r="N832018" s="115"/>
      <c r="O832018"/>
      <c r="P832018"/>
      <c r="Q832018"/>
      <c r="R832018" s="19"/>
      <c r="S832018" s="19"/>
      <c r="T832018"/>
      <c r="U832018" s="113"/>
      <c r="V832018" s="19"/>
      <c r="W832018" s="19"/>
      <c r="X832018" s="19"/>
      <c r="Y832018" s="19"/>
      <c r="Z832018" s="19"/>
      <c r="AA832018" s="19"/>
      <c r="AB832018" s="19"/>
      <c r="AC832018" s="19"/>
      <c r="AD832018" s="19"/>
      <c r="AE832018" s="19"/>
      <c r="AF832018" s="19"/>
      <c r="AG832018" s="19"/>
      <c r="AH832018" s="19"/>
      <c r="AI832018" s="19"/>
      <c r="AJ832018" s="19"/>
      <c r="AK832018" s="19"/>
      <c r="AL832018" s="19"/>
      <c r="AM832018" s="19"/>
      <c r="AN832018" s="19"/>
      <c r="AO832018" s="19"/>
      <c r="AP832018"/>
    </row>
    <row r="832019" spans="1:42" s="116" customFormat="1" x14ac:dyDescent="0.3">
      <c r="A832019"/>
      <c r="B832019"/>
      <c r="C832019"/>
      <c r="D832019"/>
      <c r="E832019"/>
      <c r="F832019"/>
      <c r="G832019"/>
      <c r="H832019"/>
      <c r="I832019"/>
      <c r="J832019"/>
      <c r="K832019"/>
      <c r="L832019"/>
      <c r="M832019" s="115"/>
      <c r="N832019" s="115"/>
      <c r="O832019"/>
      <c r="P832019"/>
      <c r="Q832019"/>
      <c r="R832019" s="19"/>
      <c r="S832019" s="19"/>
      <c r="T832019"/>
      <c r="U832019" s="113"/>
      <c r="V832019" s="19"/>
      <c r="W832019" s="19"/>
      <c r="X832019" s="19"/>
      <c r="Y832019" s="19"/>
      <c r="Z832019" s="19"/>
      <c r="AA832019" s="19"/>
      <c r="AB832019" s="19"/>
      <c r="AC832019" s="19"/>
      <c r="AD832019" s="19"/>
      <c r="AE832019" s="19"/>
      <c r="AF832019" s="19"/>
      <c r="AG832019" s="19"/>
      <c r="AH832019" s="19"/>
      <c r="AI832019" s="19"/>
      <c r="AJ832019" s="19"/>
      <c r="AK832019" s="19"/>
      <c r="AL832019" s="19"/>
      <c r="AM832019" s="19"/>
      <c r="AN832019" s="19"/>
      <c r="AO832019" s="19"/>
      <c r="AP832019"/>
    </row>
    <row r="832020" spans="1:42" s="116" customFormat="1" x14ac:dyDescent="0.3">
      <c r="A832020"/>
      <c r="B832020"/>
      <c r="C832020"/>
      <c r="D832020"/>
      <c r="E832020"/>
      <c r="F832020"/>
      <c r="G832020"/>
      <c r="H832020"/>
      <c r="I832020"/>
      <c r="J832020"/>
      <c r="K832020"/>
      <c r="L832020"/>
      <c r="M832020" s="115"/>
      <c r="N832020" s="115"/>
      <c r="O832020"/>
      <c r="P832020"/>
      <c r="Q832020"/>
      <c r="R832020" s="19"/>
      <c r="S832020" s="19"/>
      <c r="T832020"/>
      <c r="U832020" s="113"/>
      <c r="V832020" s="19"/>
      <c r="W832020" s="19"/>
      <c r="X832020" s="19"/>
      <c r="Y832020" s="19"/>
      <c r="Z832020" s="19"/>
      <c r="AA832020" s="19"/>
      <c r="AB832020" s="19"/>
      <c r="AC832020" s="19"/>
      <c r="AD832020" s="19"/>
      <c r="AE832020" s="19"/>
      <c r="AF832020" s="19"/>
      <c r="AG832020" s="19"/>
      <c r="AH832020" s="19"/>
      <c r="AI832020" s="19"/>
      <c r="AJ832020" s="19"/>
      <c r="AK832020" s="19"/>
      <c r="AL832020" s="19"/>
      <c r="AM832020" s="19"/>
      <c r="AN832020" s="19"/>
      <c r="AO832020" s="19"/>
      <c r="AP832020"/>
    </row>
    <row r="832021" spans="1:42" s="116" customFormat="1" x14ac:dyDescent="0.3">
      <c r="A832021"/>
      <c r="B832021"/>
      <c r="C832021"/>
      <c r="D832021"/>
      <c r="E832021"/>
      <c r="F832021"/>
      <c r="G832021"/>
      <c r="H832021"/>
      <c r="I832021"/>
      <c r="J832021"/>
      <c r="K832021"/>
      <c r="L832021"/>
      <c r="M832021" s="115"/>
      <c r="N832021" s="115"/>
      <c r="O832021"/>
      <c r="P832021"/>
      <c r="Q832021"/>
      <c r="R832021" s="19"/>
      <c r="S832021" s="19"/>
      <c r="T832021"/>
      <c r="U832021" s="113"/>
      <c r="V832021" s="19"/>
      <c r="W832021" s="19"/>
      <c r="X832021" s="19"/>
      <c r="Y832021" s="19"/>
      <c r="Z832021" s="19"/>
      <c r="AA832021" s="19"/>
      <c r="AB832021" s="19"/>
      <c r="AC832021" s="19"/>
      <c r="AD832021" s="19"/>
      <c r="AE832021" s="19"/>
      <c r="AF832021" s="19"/>
      <c r="AG832021" s="19"/>
      <c r="AH832021" s="19"/>
      <c r="AI832021" s="19"/>
      <c r="AJ832021" s="19"/>
      <c r="AK832021" s="19"/>
      <c r="AL832021" s="19"/>
      <c r="AM832021" s="19"/>
      <c r="AN832021" s="19"/>
      <c r="AO832021" s="19"/>
      <c r="AP832021"/>
    </row>
    <row r="832022" spans="1:42" s="116" customFormat="1" x14ac:dyDescent="0.3">
      <c r="A832022"/>
      <c r="B832022"/>
      <c r="C832022"/>
      <c r="D832022"/>
      <c r="E832022"/>
      <c r="F832022"/>
      <c r="G832022"/>
      <c r="H832022"/>
      <c r="I832022"/>
      <c r="J832022"/>
      <c r="K832022"/>
      <c r="L832022"/>
      <c r="M832022" s="115"/>
      <c r="N832022" s="115"/>
      <c r="O832022"/>
      <c r="P832022"/>
      <c r="Q832022"/>
      <c r="R832022" s="19"/>
      <c r="S832022" s="19"/>
      <c r="T832022"/>
      <c r="U832022" s="113"/>
      <c r="V832022" s="19"/>
      <c r="W832022" s="19"/>
      <c r="X832022" s="19"/>
      <c r="Y832022" s="19"/>
      <c r="Z832022" s="19"/>
      <c r="AA832022" s="19"/>
      <c r="AB832022" s="19"/>
      <c r="AC832022" s="19"/>
      <c r="AD832022" s="19"/>
      <c r="AE832022" s="19"/>
      <c r="AF832022" s="19"/>
      <c r="AG832022" s="19"/>
      <c r="AH832022" s="19"/>
      <c r="AI832022" s="19"/>
      <c r="AJ832022" s="19"/>
      <c r="AK832022" s="19"/>
      <c r="AL832022" s="19"/>
      <c r="AM832022" s="19"/>
      <c r="AN832022" s="19"/>
      <c r="AO832022" s="19"/>
      <c r="AP832022"/>
    </row>
    <row r="832023" spans="1:42" s="116" customFormat="1" x14ac:dyDescent="0.3">
      <c r="A832023"/>
      <c r="B832023"/>
      <c r="C832023"/>
      <c r="D832023"/>
      <c r="E832023"/>
      <c r="F832023"/>
      <c r="G832023"/>
      <c r="H832023"/>
      <c r="I832023"/>
      <c r="J832023"/>
      <c r="K832023"/>
      <c r="L832023"/>
      <c r="M832023" s="115"/>
      <c r="N832023" s="115"/>
      <c r="O832023"/>
      <c r="P832023"/>
      <c r="Q832023"/>
      <c r="R832023" s="19"/>
      <c r="S832023" s="19"/>
      <c r="T832023"/>
      <c r="U832023" s="113"/>
      <c r="V832023" s="19"/>
      <c r="W832023" s="19"/>
      <c r="X832023" s="19"/>
      <c r="Y832023" s="19"/>
      <c r="Z832023" s="19"/>
      <c r="AA832023" s="19"/>
      <c r="AB832023" s="19"/>
      <c r="AC832023" s="19"/>
      <c r="AD832023" s="19"/>
      <c r="AE832023" s="19"/>
      <c r="AF832023" s="19"/>
      <c r="AG832023" s="19"/>
      <c r="AH832023" s="19"/>
      <c r="AI832023" s="19"/>
      <c r="AJ832023" s="19"/>
      <c r="AK832023" s="19"/>
      <c r="AL832023" s="19"/>
      <c r="AM832023" s="19"/>
      <c r="AN832023" s="19"/>
      <c r="AO832023" s="19"/>
      <c r="AP832023"/>
    </row>
    <row r="832024" spans="1:42" s="116" customFormat="1" x14ac:dyDescent="0.3">
      <c r="A832024"/>
      <c r="B832024"/>
      <c r="C832024"/>
      <c r="D832024"/>
      <c r="E832024"/>
      <c r="F832024"/>
      <c r="G832024"/>
      <c r="H832024"/>
      <c r="I832024"/>
      <c r="J832024"/>
      <c r="K832024"/>
      <c r="L832024"/>
      <c r="M832024" s="115"/>
      <c r="N832024" s="115"/>
      <c r="O832024"/>
      <c r="P832024"/>
      <c r="Q832024"/>
      <c r="R832024" s="19"/>
      <c r="S832024" s="19"/>
      <c r="T832024"/>
      <c r="U832024" s="113"/>
      <c r="V832024" s="19"/>
      <c r="W832024" s="19"/>
      <c r="X832024" s="19"/>
      <c r="Y832024" s="19"/>
      <c r="Z832024" s="19"/>
      <c r="AA832024" s="19"/>
      <c r="AB832024" s="19"/>
      <c r="AC832024" s="19"/>
      <c r="AD832024" s="19"/>
      <c r="AE832024" s="19"/>
      <c r="AF832024" s="19"/>
      <c r="AG832024" s="19"/>
      <c r="AH832024" s="19"/>
      <c r="AI832024" s="19"/>
      <c r="AJ832024" s="19"/>
      <c r="AK832024" s="19"/>
      <c r="AL832024" s="19"/>
      <c r="AM832024" s="19"/>
      <c r="AN832024" s="19"/>
      <c r="AO832024" s="19"/>
      <c r="AP832024"/>
    </row>
    <row r="832025" spans="1:42" s="116" customFormat="1" x14ac:dyDescent="0.3">
      <c r="A832025"/>
      <c r="B832025"/>
      <c r="C832025"/>
      <c r="D832025"/>
      <c r="E832025"/>
      <c r="F832025"/>
      <c r="G832025"/>
      <c r="H832025"/>
      <c r="I832025"/>
      <c r="J832025"/>
      <c r="K832025"/>
      <c r="L832025"/>
      <c r="M832025" s="115"/>
      <c r="N832025" s="115"/>
      <c r="O832025"/>
      <c r="P832025"/>
      <c r="Q832025"/>
      <c r="R832025" s="19"/>
      <c r="S832025" s="19"/>
      <c r="T832025"/>
      <c r="U832025" s="113"/>
      <c r="V832025" s="19"/>
      <c r="W832025" s="19"/>
      <c r="X832025" s="19"/>
      <c r="Y832025" s="19"/>
      <c r="Z832025" s="19"/>
      <c r="AA832025" s="19"/>
      <c r="AB832025" s="19"/>
      <c r="AC832025" s="19"/>
      <c r="AD832025" s="19"/>
      <c r="AE832025" s="19"/>
      <c r="AF832025" s="19"/>
      <c r="AG832025" s="19"/>
      <c r="AH832025" s="19"/>
      <c r="AI832025" s="19"/>
      <c r="AJ832025" s="19"/>
      <c r="AK832025" s="19"/>
      <c r="AL832025" s="19"/>
      <c r="AM832025" s="19"/>
      <c r="AN832025" s="19"/>
      <c r="AO832025" s="19"/>
      <c r="AP832025"/>
    </row>
    <row r="832026" spans="1:42" s="116" customFormat="1" x14ac:dyDescent="0.3">
      <c r="A832026"/>
      <c r="B832026"/>
      <c r="C832026"/>
      <c r="D832026"/>
      <c r="E832026"/>
      <c r="F832026"/>
      <c r="G832026"/>
      <c r="H832026"/>
      <c r="I832026"/>
      <c r="J832026"/>
      <c r="K832026"/>
      <c r="L832026"/>
      <c r="M832026" s="115"/>
      <c r="N832026" s="115"/>
      <c r="O832026"/>
      <c r="P832026"/>
      <c r="Q832026"/>
      <c r="R832026" s="19"/>
      <c r="S832026" s="19"/>
      <c r="T832026"/>
      <c r="U832026" s="113"/>
      <c r="V832026" s="19"/>
      <c r="W832026" s="19"/>
      <c r="X832026" s="19"/>
      <c r="Y832026" s="19"/>
      <c r="Z832026" s="19"/>
      <c r="AA832026" s="19"/>
      <c r="AB832026" s="19"/>
      <c r="AC832026" s="19"/>
      <c r="AD832026" s="19"/>
      <c r="AE832026" s="19"/>
      <c r="AF832026" s="19"/>
      <c r="AG832026" s="19"/>
      <c r="AH832026" s="19"/>
      <c r="AI832026" s="19"/>
      <c r="AJ832026" s="19"/>
      <c r="AK832026" s="19"/>
      <c r="AL832026" s="19"/>
      <c r="AM832026" s="19"/>
      <c r="AN832026" s="19"/>
      <c r="AO832026" s="19"/>
      <c r="AP832026"/>
    </row>
    <row r="832027" spans="1:42" s="116" customFormat="1" x14ac:dyDescent="0.3">
      <c r="A832027"/>
      <c r="B832027"/>
      <c r="C832027"/>
      <c r="D832027"/>
      <c r="E832027"/>
      <c r="F832027"/>
      <c r="G832027"/>
      <c r="H832027"/>
      <c r="I832027"/>
      <c r="J832027"/>
      <c r="K832027"/>
      <c r="L832027"/>
      <c r="M832027" s="115"/>
      <c r="N832027" s="115"/>
      <c r="O832027"/>
      <c r="P832027"/>
      <c r="Q832027"/>
      <c r="R832027" s="19"/>
      <c r="S832027" s="19"/>
      <c r="T832027"/>
      <c r="U832027" s="113"/>
      <c r="V832027" s="19"/>
      <c r="W832027" s="19"/>
      <c r="X832027" s="19"/>
      <c r="Y832027" s="19"/>
      <c r="Z832027" s="19"/>
      <c r="AA832027" s="19"/>
      <c r="AB832027" s="19"/>
      <c r="AC832027" s="19"/>
      <c r="AD832027" s="19"/>
      <c r="AE832027" s="19"/>
      <c r="AF832027" s="19"/>
      <c r="AG832027" s="19"/>
      <c r="AH832027" s="19"/>
      <c r="AI832027" s="19"/>
      <c r="AJ832027" s="19"/>
      <c r="AK832027" s="19"/>
      <c r="AL832027" s="19"/>
      <c r="AM832027" s="19"/>
      <c r="AN832027" s="19"/>
      <c r="AO832027" s="19"/>
      <c r="AP832027"/>
    </row>
    <row r="832028" spans="1:42" s="116" customFormat="1" x14ac:dyDescent="0.3">
      <c r="A832028"/>
      <c r="B832028"/>
      <c r="C832028"/>
      <c r="D832028"/>
      <c r="E832028"/>
      <c r="F832028"/>
      <c r="G832028"/>
      <c r="H832028"/>
      <c r="I832028"/>
      <c r="J832028"/>
      <c r="K832028"/>
      <c r="L832028"/>
      <c r="M832028" s="115"/>
      <c r="N832028" s="115"/>
      <c r="O832028"/>
      <c r="P832028"/>
      <c r="Q832028"/>
      <c r="R832028" s="19"/>
      <c r="S832028" s="19"/>
      <c r="T832028"/>
      <c r="U832028" s="113"/>
      <c r="V832028" s="19"/>
      <c r="W832028" s="19"/>
      <c r="X832028" s="19"/>
      <c r="Y832028" s="19"/>
      <c r="Z832028" s="19"/>
      <c r="AA832028" s="19"/>
      <c r="AB832028" s="19"/>
      <c r="AC832028" s="19"/>
      <c r="AD832028" s="19"/>
      <c r="AE832028" s="19"/>
      <c r="AF832028" s="19"/>
      <c r="AG832028" s="19"/>
      <c r="AH832028" s="19"/>
      <c r="AI832028" s="19"/>
      <c r="AJ832028" s="19"/>
      <c r="AK832028" s="19"/>
      <c r="AL832028" s="19"/>
      <c r="AM832028" s="19"/>
      <c r="AN832028" s="19"/>
      <c r="AO832028" s="19"/>
      <c r="AP832028"/>
    </row>
    <row r="832029" spans="1:42" s="116" customFormat="1" x14ac:dyDescent="0.3">
      <c r="A832029"/>
      <c r="B832029"/>
      <c r="C832029"/>
      <c r="D832029"/>
      <c r="E832029"/>
      <c r="F832029"/>
      <c r="G832029"/>
      <c r="H832029"/>
      <c r="I832029"/>
      <c r="J832029"/>
      <c r="K832029"/>
      <c r="L832029"/>
      <c r="M832029" s="115"/>
      <c r="N832029" s="115"/>
      <c r="O832029"/>
      <c r="P832029"/>
      <c r="Q832029"/>
      <c r="R832029" s="19"/>
      <c r="S832029" s="19"/>
      <c r="T832029"/>
      <c r="U832029" s="113"/>
      <c r="V832029" s="19"/>
      <c r="W832029" s="19"/>
      <c r="X832029" s="19"/>
      <c r="Y832029" s="19"/>
      <c r="Z832029" s="19"/>
      <c r="AA832029" s="19"/>
      <c r="AB832029" s="19"/>
      <c r="AC832029" s="19"/>
      <c r="AD832029" s="19"/>
      <c r="AE832029" s="19"/>
      <c r="AF832029" s="19"/>
      <c r="AG832029" s="19"/>
      <c r="AH832029" s="19"/>
      <c r="AI832029" s="19"/>
      <c r="AJ832029" s="19"/>
      <c r="AK832029" s="19"/>
      <c r="AL832029" s="19"/>
      <c r="AM832029" s="19"/>
      <c r="AN832029" s="19"/>
      <c r="AO832029" s="19"/>
      <c r="AP832029"/>
    </row>
    <row r="832030" spans="1:42" s="116" customFormat="1" x14ac:dyDescent="0.3">
      <c r="A832030"/>
      <c r="B832030"/>
      <c r="C832030"/>
      <c r="D832030"/>
      <c r="E832030"/>
      <c r="F832030"/>
      <c r="G832030"/>
      <c r="H832030"/>
      <c r="I832030"/>
      <c r="J832030"/>
      <c r="K832030"/>
      <c r="L832030"/>
      <c r="M832030" s="115"/>
      <c r="N832030" s="115"/>
      <c r="O832030"/>
      <c r="P832030"/>
      <c r="Q832030"/>
      <c r="R832030" s="19"/>
      <c r="S832030" s="19"/>
      <c r="T832030"/>
      <c r="U832030" s="113"/>
      <c r="V832030" s="19"/>
      <c r="W832030" s="19"/>
      <c r="X832030" s="19"/>
      <c r="Y832030" s="19"/>
      <c r="Z832030" s="19"/>
      <c r="AA832030" s="19"/>
      <c r="AB832030" s="19"/>
      <c r="AC832030" s="19"/>
      <c r="AD832030" s="19"/>
      <c r="AE832030" s="19"/>
      <c r="AF832030" s="19"/>
      <c r="AG832030" s="19"/>
      <c r="AH832030" s="19"/>
      <c r="AI832030" s="19"/>
      <c r="AJ832030" s="19"/>
      <c r="AK832030" s="19"/>
      <c r="AL832030" s="19"/>
      <c r="AM832030" s="19"/>
      <c r="AN832030" s="19"/>
      <c r="AO832030" s="19"/>
      <c r="AP832030"/>
    </row>
    <row r="832031" spans="1:42" s="116" customFormat="1" x14ac:dyDescent="0.3">
      <c r="A832031"/>
      <c r="B832031"/>
      <c r="C832031"/>
      <c r="D832031"/>
      <c r="E832031"/>
      <c r="F832031"/>
      <c r="G832031"/>
      <c r="H832031"/>
      <c r="I832031"/>
      <c r="J832031"/>
      <c r="K832031"/>
      <c r="L832031"/>
      <c r="M832031" s="115"/>
      <c r="N832031" s="115"/>
      <c r="O832031"/>
      <c r="P832031"/>
      <c r="Q832031"/>
      <c r="R832031" s="19"/>
      <c r="S832031" s="19"/>
      <c r="T832031"/>
      <c r="U832031" s="113"/>
      <c r="V832031" s="19"/>
      <c r="W832031" s="19"/>
      <c r="X832031" s="19"/>
      <c r="Y832031" s="19"/>
      <c r="Z832031" s="19"/>
      <c r="AA832031" s="19"/>
      <c r="AB832031" s="19"/>
      <c r="AC832031" s="19"/>
      <c r="AD832031" s="19"/>
      <c r="AE832031" s="19"/>
      <c r="AF832031" s="19"/>
      <c r="AG832031" s="19"/>
      <c r="AH832031" s="19"/>
      <c r="AI832031" s="19"/>
      <c r="AJ832031" s="19"/>
      <c r="AK832031" s="19"/>
      <c r="AL832031" s="19"/>
      <c r="AM832031" s="19"/>
      <c r="AN832031" s="19"/>
      <c r="AO832031" s="19"/>
      <c r="AP832031"/>
    </row>
    <row r="832032" spans="1:42" s="116" customFormat="1" x14ac:dyDescent="0.3">
      <c r="A832032"/>
      <c r="B832032"/>
      <c r="C832032"/>
      <c r="D832032"/>
      <c r="E832032"/>
      <c r="F832032"/>
      <c r="G832032"/>
      <c r="H832032"/>
      <c r="I832032"/>
      <c r="J832032"/>
      <c r="K832032"/>
      <c r="L832032"/>
      <c r="M832032" s="115"/>
      <c r="N832032" s="115"/>
      <c r="O832032"/>
      <c r="P832032"/>
      <c r="Q832032"/>
      <c r="R832032" s="19"/>
      <c r="S832032" s="19"/>
      <c r="T832032"/>
      <c r="U832032" s="113"/>
      <c r="V832032" s="19"/>
      <c r="W832032" s="19"/>
      <c r="X832032" s="19"/>
      <c r="Y832032" s="19"/>
      <c r="Z832032" s="19"/>
      <c r="AA832032" s="19"/>
      <c r="AB832032" s="19"/>
      <c r="AC832032" s="19"/>
      <c r="AD832032" s="19"/>
      <c r="AE832032" s="19"/>
      <c r="AF832032" s="19"/>
      <c r="AG832032" s="19"/>
      <c r="AH832032" s="19"/>
      <c r="AI832032" s="19"/>
      <c r="AJ832032" s="19"/>
      <c r="AK832032" s="19"/>
      <c r="AL832032" s="19"/>
      <c r="AM832032" s="19"/>
      <c r="AN832032" s="19"/>
      <c r="AO832032" s="19"/>
      <c r="AP832032"/>
    </row>
    <row r="832033" spans="1:42" s="116" customFormat="1" x14ac:dyDescent="0.3">
      <c r="A832033"/>
      <c r="B832033"/>
      <c r="C832033"/>
      <c r="D832033"/>
      <c r="E832033"/>
      <c r="F832033"/>
      <c r="G832033"/>
      <c r="H832033"/>
      <c r="I832033"/>
      <c r="J832033"/>
      <c r="K832033"/>
      <c r="L832033"/>
      <c r="M832033" s="115"/>
      <c r="N832033" s="115"/>
      <c r="O832033"/>
      <c r="P832033"/>
      <c r="Q832033"/>
      <c r="R832033" s="19"/>
      <c r="S832033" s="19"/>
      <c r="T832033"/>
      <c r="U832033" s="113"/>
      <c r="V832033" s="19"/>
      <c r="W832033" s="19"/>
      <c r="X832033" s="19"/>
      <c r="Y832033" s="19"/>
      <c r="Z832033" s="19"/>
      <c r="AA832033" s="19"/>
      <c r="AB832033" s="19"/>
      <c r="AC832033" s="19"/>
      <c r="AD832033" s="19"/>
      <c r="AE832033" s="19"/>
      <c r="AF832033" s="19"/>
      <c r="AG832033" s="19"/>
      <c r="AH832033" s="19"/>
      <c r="AI832033" s="19"/>
      <c r="AJ832033" s="19"/>
      <c r="AK832033" s="19"/>
      <c r="AL832033" s="19"/>
      <c r="AM832033" s="19"/>
      <c r="AN832033" s="19"/>
      <c r="AO832033" s="19"/>
      <c r="AP832033"/>
    </row>
    <row r="832034" spans="1:42" s="116" customFormat="1" x14ac:dyDescent="0.3">
      <c r="A832034"/>
      <c r="B832034"/>
      <c r="C832034"/>
      <c r="D832034"/>
      <c r="E832034"/>
      <c r="F832034"/>
      <c r="G832034"/>
      <c r="H832034"/>
      <c r="I832034"/>
      <c r="J832034"/>
      <c r="K832034"/>
      <c r="L832034"/>
      <c r="M832034" s="115"/>
      <c r="N832034" s="115"/>
      <c r="O832034"/>
      <c r="P832034"/>
      <c r="Q832034"/>
      <c r="R832034" s="19"/>
      <c r="S832034" s="19"/>
      <c r="T832034"/>
      <c r="U832034" s="113"/>
      <c r="V832034" s="19"/>
      <c r="W832034" s="19"/>
      <c r="X832034" s="19"/>
      <c r="Y832034" s="19"/>
      <c r="Z832034" s="19"/>
      <c r="AA832034" s="19"/>
      <c r="AB832034" s="19"/>
      <c r="AC832034" s="19"/>
      <c r="AD832034" s="19"/>
      <c r="AE832034" s="19"/>
      <c r="AF832034" s="19"/>
      <c r="AG832034" s="19"/>
      <c r="AH832034" s="19"/>
      <c r="AI832034" s="19"/>
      <c r="AJ832034" s="19"/>
      <c r="AK832034" s="19"/>
      <c r="AL832034" s="19"/>
      <c r="AM832034" s="19"/>
      <c r="AN832034" s="19"/>
      <c r="AO832034" s="19"/>
      <c r="AP832034"/>
    </row>
    <row r="832035" spans="1:42" s="116" customFormat="1" x14ac:dyDescent="0.3">
      <c r="A832035"/>
      <c r="B832035"/>
      <c r="C832035"/>
      <c r="D832035"/>
      <c r="E832035"/>
      <c r="F832035"/>
      <c r="G832035"/>
      <c r="H832035"/>
      <c r="I832035"/>
      <c r="J832035"/>
      <c r="K832035"/>
      <c r="L832035"/>
      <c r="M832035" s="115"/>
      <c r="N832035" s="115"/>
      <c r="O832035"/>
      <c r="P832035"/>
      <c r="Q832035"/>
      <c r="R832035" s="19"/>
      <c r="S832035" s="19"/>
      <c r="T832035"/>
      <c r="U832035" s="113"/>
      <c r="V832035" s="19"/>
      <c r="W832035" s="19"/>
      <c r="X832035" s="19"/>
      <c r="Y832035" s="19"/>
      <c r="Z832035" s="19"/>
      <c r="AA832035" s="19"/>
      <c r="AB832035" s="19"/>
      <c r="AC832035" s="19"/>
      <c r="AD832035" s="19"/>
      <c r="AE832035" s="19"/>
      <c r="AF832035" s="19"/>
      <c r="AG832035" s="19"/>
      <c r="AH832035" s="19"/>
      <c r="AI832035" s="19"/>
      <c r="AJ832035" s="19"/>
      <c r="AK832035" s="19"/>
      <c r="AL832035" s="19"/>
      <c r="AM832035" s="19"/>
      <c r="AN832035" s="19"/>
      <c r="AO832035" s="19"/>
      <c r="AP832035"/>
    </row>
    <row r="832036" spans="1:42" s="116" customFormat="1" x14ac:dyDescent="0.3">
      <c r="A832036"/>
      <c r="B832036"/>
      <c r="C832036"/>
      <c r="D832036"/>
      <c r="E832036"/>
      <c r="F832036"/>
      <c r="G832036"/>
      <c r="H832036"/>
      <c r="I832036"/>
      <c r="J832036"/>
      <c r="K832036"/>
      <c r="L832036"/>
      <c r="M832036" s="115"/>
      <c r="N832036" s="115"/>
      <c r="O832036"/>
      <c r="P832036"/>
      <c r="Q832036"/>
      <c r="R832036" s="19"/>
      <c r="S832036" s="19"/>
      <c r="T832036"/>
      <c r="U832036" s="113"/>
      <c r="V832036" s="19"/>
      <c r="W832036" s="19"/>
      <c r="X832036" s="19"/>
      <c r="Y832036" s="19"/>
      <c r="Z832036" s="19"/>
      <c r="AA832036" s="19"/>
      <c r="AB832036" s="19"/>
      <c r="AC832036" s="19"/>
      <c r="AD832036" s="19"/>
      <c r="AE832036" s="19"/>
      <c r="AF832036" s="19"/>
      <c r="AG832036" s="19"/>
      <c r="AH832036" s="19"/>
      <c r="AI832036" s="19"/>
      <c r="AJ832036" s="19"/>
      <c r="AK832036" s="19"/>
      <c r="AL832036" s="19"/>
      <c r="AM832036" s="19"/>
      <c r="AN832036" s="19"/>
      <c r="AO832036" s="19"/>
      <c r="AP832036"/>
    </row>
    <row r="832037" spans="1:42" s="116" customFormat="1" x14ac:dyDescent="0.3">
      <c r="A832037"/>
      <c r="B832037"/>
      <c r="C832037"/>
      <c r="D832037"/>
      <c r="E832037"/>
      <c r="F832037"/>
      <c r="G832037"/>
      <c r="H832037"/>
      <c r="I832037"/>
      <c r="J832037"/>
      <c r="K832037"/>
      <c r="L832037"/>
      <c r="M832037" s="115"/>
      <c r="N832037" s="115"/>
      <c r="O832037"/>
      <c r="P832037"/>
      <c r="Q832037"/>
      <c r="R832037" s="19"/>
      <c r="S832037" s="19"/>
      <c r="T832037"/>
      <c r="U832037" s="113"/>
      <c r="V832037" s="19"/>
      <c r="W832037" s="19"/>
      <c r="X832037" s="19"/>
      <c r="Y832037" s="19"/>
      <c r="Z832037" s="19"/>
      <c r="AA832037" s="19"/>
      <c r="AB832037" s="19"/>
      <c r="AC832037" s="19"/>
      <c r="AD832037" s="19"/>
      <c r="AE832037" s="19"/>
      <c r="AF832037" s="19"/>
      <c r="AG832037" s="19"/>
      <c r="AH832037" s="19"/>
      <c r="AI832037" s="19"/>
      <c r="AJ832037" s="19"/>
      <c r="AK832037" s="19"/>
      <c r="AL832037" s="19"/>
      <c r="AM832037" s="19"/>
      <c r="AN832037" s="19"/>
      <c r="AO832037" s="19"/>
      <c r="AP832037"/>
    </row>
    <row r="832038" spans="1:42" s="116" customFormat="1" x14ac:dyDescent="0.3">
      <c r="A832038"/>
      <c r="B832038"/>
      <c r="C832038"/>
      <c r="D832038"/>
      <c r="E832038"/>
      <c r="F832038"/>
      <c r="G832038"/>
      <c r="H832038"/>
      <c r="I832038"/>
      <c r="J832038"/>
      <c r="K832038"/>
      <c r="L832038"/>
      <c r="M832038" s="115"/>
      <c r="N832038" s="115"/>
      <c r="O832038"/>
      <c r="P832038"/>
      <c r="Q832038"/>
      <c r="R832038" s="19"/>
      <c r="S832038" s="19"/>
      <c r="T832038"/>
      <c r="U832038" s="113"/>
      <c r="V832038" s="19"/>
      <c r="W832038" s="19"/>
      <c r="X832038" s="19"/>
      <c r="Y832038" s="19"/>
      <c r="Z832038" s="19"/>
      <c r="AA832038" s="19"/>
      <c r="AB832038" s="19"/>
      <c r="AC832038" s="19"/>
      <c r="AD832038" s="19"/>
      <c r="AE832038" s="19"/>
      <c r="AF832038" s="19"/>
      <c r="AG832038" s="19"/>
      <c r="AH832038" s="19"/>
      <c r="AI832038" s="19"/>
      <c r="AJ832038" s="19"/>
      <c r="AK832038" s="19"/>
      <c r="AL832038" s="19"/>
      <c r="AM832038" s="19"/>
      <c r="AN832038" s="19"/>
      <c r="AO832038" s="19"/>
      <c r="AP832038"/>
    </row>
    <row r="832039" spans="1:42" s="116" customFormat="1" x14ac:dyDescent="0.3">
      <c r="A832039"/>
      <c r="B832039"/>
      <c r="C832039"/>
      <c r="D832039"/>
      <c r="E832039"/>
      <c r="F832039"/>
      <c r="G832039"/>
      <c r="H832039"/>
      <c r="I832039"/>
      <c r="J832039"/>
      <c r="K832039"/>
      <c r="L832039"/>
      <c r="M832039" s="115"/>
      <c r="N832039" s="115"/>
      <c r="O832039"/>
      <c r="P832039"/>
      <c r="Q832039"/>
      <c r="R832039" s="19"/>
      <c r="S832039" s="19"/>
      <c r="T832039"/>
      <c r="U832039" s="113"/>
      <c r="V832039" s="19"/>
      <c r="W832039" s="19"/>
      <c r="X832039" s="19"/>
      <c r="Y832039" s="19"/>
      <c r="Z832039" s="19"/>
      <c r="AA832039" s="19"/>
      <c r="AB832039" s="19"/>
      <c r="AC832039" s="19"/>
      <c r="AD832039" s="19"/>
      <c r="AE832039" s="19"/>
      <c r="AF832039" s="19"/>
      <c r="AG832039" s="19"/>
      <c r="AH832039" s="19"/>
      <c r="AI832039" s="19"/>
      <c r="AJ832039" s="19"/>
      <c r="AK832039" s="19"/>
      <c r="AL832039" s="19"/>
      <c r="AM832039" s="19"/>
      <c r="AN832039" s="19"/>
      <c r="AO832039" s="19"/>
      <c r="AP832039"/>
    </row>
    <row r="832040" spans="1:42" s="116" customFormat="1" x14ac:dyDescent="0.3">
      <c r="A832040"/>
      <c r="B832040"/>
      <c r="C832040"/>
      <c r="D832040"/>
      <c r="E832040"/>
      <c r="F832040"/>
      <c r="G832040"/>
      <c r="H832040"/>
      <c r="I832040"/>
      <c r="J832040"/>
      <c r="K832040"/>
      <c r="L832040"/>
      <c r="M832040" s="115"/>
      <c r="N832040" s="115"/>
      <c r="O832040"/>
      <c r="P832040"/>
      <c r="Q832040"/>
      <c r="R832040" s="19"/>
      <c r="S832040" s="19"/>
      <c r="T832040"/>
      <c r="U832040" s="113"/>
      <c r="V832040" s="19"/>
      <c r="W832040" s="19"/>
      <c r="X832040" s="19"/>
      <c r="Y832040" s="19"/>
      <c r="Z832040" s="19"/>
      <c r="AA832040" s="19"/>
      <c r="AB832040" s="19"/>
      <c r="AC832040" s="19"/>
      <c r="AD832040" s="19"/>
      <c r="AE832040" s="19"/>
      <c r="AF832040" s="19"/>
      <c r="AG832040" s="19"/>
      <c r="AH832040" s="19"/>
      <c r="AI832040" s="19"/>
      <c r="AJ832040" s="19"/>
      <c r="AK832040" s="19"/>
      <c r="AL832040" s="19"/>
      <c r="AM832040" s="19"/>
      <c r="AN832040" s="19"/>
      <c r="AO832040" s="19"/>
      <c r="AP832040"/>
    </row>
    <row r="832041" spans="1:42" s="116" customFormat="1" x14ac:dyDescent="0.3">
      <c r="A832041"/>
      <c r="B832041"/>
      <c r="C832041"/>
      <c r="D832041"/>
      <c r="E832041"/>
      <c r="F832041"/>
      <c r="G832041"/>
      <c r="H832041"/>
      <c r="I832041"/>
      <c r="J832041"/>
      <c r="K832041"/>
      <c r="L832041"/>
      <c r="M832041" s="115"/>
      <c r="N832041" s="115"/>
      <c r="O832041"/>
      <c r="P832041"/>
      <c r="Q832041"/>
      <c r="R832041" s="19"/>
      <c r="S832041" s="19"/>
      <c r="T832041"/>
      <c r="U832041" s="113"/>
      <c r="V832041" s="19"/>
      <c r="W832041" s="19"/>
      <c r="X832041" s="19"/>
      <c r="Y832041" s="19"/>
      <c r="Z832041" s="19"/>
      <c r="AA832041" s="19"/>
      <c r="AB832041" s="19"/>
      <c r="AC832041" s="19"/>
      <c r="AD832041" s="19"/>
      <c r="AE832041" s="19"/>
      <c r="AF832041" s="19"/>
      <c r="AG832041" s="19"/>
      <c r="AH832041" s="19"/>
      <c r="AI832041" s="19"/>
      <c r="AJ832041" s="19"/>
      <c r="AK832041" s="19"/>
      <c r="AL832041" s="19"/>
      <c r="AM832041" s="19"/>
      <c r="AN832041" s="19"/>
      <c r="AO832041" s="19"/>
      <c r="AP832041"/>
    </row>
    <row r="832042" spans="1:42" s="116" customFormat="1" x14ac:dyDescent="0.3">
      <c r="A832042"/>
      <c r="B832042"/>
      <c r="C832042"/>
      <c r="D832042"/>
      <c r="E832042"/>
      <c r="F832042"/>
      <c r="G832042"/>
      <c r="H832042"/>
      <c r="I832042"/>
      <c r="J832042"/>
      <c r="K832042"/>
      <c r="L832042"/>
      <c r="M832042" s="115"/>
      <c r="N832042" s="115"/>
      <c r="O832042"/>
      <c r="P832042"/>
      <c r="Q832042"/>
      <c r="R832042" s="19"/>
      <c r="S832042" s="19"/>
      <c r="T832042"/>
      <c r="U832042" s="113"/>
      <c r="V832042" s="19"/>
      <c r="W832042" s="19"/>
      <c r="X832042" s="19"/>
      <c r="Y832042" s="19"/>
      <c r="Z832042" s="19"/>
      <c r="AA832042" s="19"/>
      <c r="AB832042" s="19"/>
      <c r="AC832042" s="19"/>
      <c r="AD832042" s="19"/>
      <c r="AE832042" s="19"/>
      <c r="AF832042" s="19"/>
      <c r="AG832042" s="19"/>
      <c r="AH832042" s="19"/>
      <c r="AI832042" s="19"/>
      <c r="AJ832042" s="19"/>
      <c r="AK832042" s="19"/>
      <c r="AL832042" s="19"/>
      <c r="AM832042" s="19"/>
      <c r="AN832042" s="19"/>
      <c r="AO832042" s="19"/>
      <c r="AP832042"/>
    </row>
    <row r="832043" spans="1:42" s="116" customFormat="1" x14ac:dyDescent="0.3">
      <c r="A832043"/>
      <c r="B832043"/>
      <c r="C832043"/>
      <c r="D832043"/>
      <c r="E832043"/>
      <c r="F832043"/>
      <c r="G832043"/>
      <c r="H832043"/>
      <c r="I832043"/>
      <c r="J832043"/>
      <c r="K832043"/>
      <c r="L832043"/>
      <c r="M832043" s="115"/>
      <c r="N832043" s="115"/>
      <c r="O832043"/>
      <c r="P832043"/>
      <c r="Q832043"/>
      <c r="R832043" s="19"/>
      <c r="S832043" s="19"/>
      <c r="T832043"/>
      <c r="U832043" s="113"/>
      <c r="V832043" s="19"/>
      <c r="W832043" s="19"/>
      <c r="X832043" s="19"/>
      <c r="Y832043" s="19"/>
      <c r="Z832043" s="19"/>
      <c r="AA832043" s="19"/>
      <c r="AB832043" s="19"/>
      <c r="AC832043" s="19"/>
      <c r="AD832043" s="19"/>
      <c r="AE832043" s="19"/>
      <c r="AF832043" s="19"/>
      <c r="AG832043" s="19"/>
      <c r="AH832043" s="19"/>
      <c r="AI832043" s="19"/>
      <c r="AJ832043" s="19"/>
      <c r="AK832043" s="19"/>
      <c r="AL832043" s="19"/>
      <c r="AM832043" s="19"/>
      <c r="AN832043" s="19"/>
      <c r="AO832043" s="19"/>
      <c r="AP832043"/>
    </row>
    <row r="832044" spans="1:42" s="116" customFormat="1" x14ac:dyDescent="0.3">
      <c r="A832044"/>
      <c r="B832044"/>
      <c r="C832044"/>
      <c r="D832044"/>
      <c r="E832044"/>
      <c r="F832044"/>
      <c r="G832044"/>
      <c r="H832044"/>
      <c r="I832044"/>
      <c r="J832044"/>
      <c r="K832044"/>
      <c r="L832044"/>
      <c r="M832044" s="115"/>
      <c r="N832044" s="115"/>
      <c r="O832044"/>
      <c r="P832044"/>
      <c r="Q832044"/>
      <c r="R832044" s="19"/>
      <c r="S832044" s="19"/>
      <c r="T832044"/>
      <c r="U832044" s="113"/>
      <c r="V832044" s="19"/>
      <c r="W832044" s="19"/>
      <c r="X832044" s="19"/>
      <c r="Y832044" s="19"/>
      <c r="Z832044" s="19"/>
      <c r="AA832044" s="19"/>
      <c r="AB832044" s="19"/>
      <c r="AC832044" s="19"/>
      <c r="AD832044" s="19"/>
      <c r="AE832044" s="19"/>
      <c r="AF832044" s="19"/>
      <c r="AG832044" s="19"/>
      <c r="AH832044" s="19"/>
      <c r="AI832044" s="19"/>
      <c r="AJ832044" s="19"/>
      <c r="AK832044" s="19"/>
      <c r="AL832044" s="19"/>
      <c r="AM832044" s="19"/>
      <c r="AN832044" s="19"/>
      <c r="AO832044" s="19"/>
      <c r="AP832044"/>
    </row>
    <row r="832045" spans="1:42" s="116" customFormat="1" x14ac:dyDescent="0.3">
      <c r="A832045"/>
      <c r="B832045"/>
      <c r="C832045"/>
      <c r="D832045"/>
      <c r="E832045"/>
      <c r="F832045"/>
      <c r="G832045"/>
      <c r="H832045"/>
      <c r="I832045"/>
      <c r="J832045"/>
      <c r="K832045"/>
      <c r="L832045"/>
      <c r="M832045" s="115"/>
      <c r="N832045" s="115"/>
      <c r="O832045"/>
      <c r="P832045"/>
      <c r="Q832045"/>
      <c r="R832045" s="19"/>
      <c r="S832045" s="19"/>
      <c r="T832045"/>
      <c r="U832045" s="113"/>
      <c r="V832045" s="19"/>
      <c r="W832045" s="19"/>
      <c r="X832045" s="19"/>
      <c r="Y832045" s="19"/>
      <c r="Z832045" s="19"/>
      <c r="AA832045" s="19"/>
      <c r="AB832045" s="19"/>
      <c r="AC832045" s="19"/>
      <c r="AD832045" s="19"/>
      <c r="AE832045" s="19"/>
      <c r="AF832045" s="19"/>
      <c r="AG832045" s="19"/>
      <c r="AH832045" s="19"/>
      <c r="AI832045" s="19"/>
      <c r="AJ832045" s="19"/>
      <c r="AK832045" s="19"/>
      <c r="AL832045" s="19"/>
      <c r="AM832045" s="19"/>
      <c r="AN832045" s="19"/>
      <c r="AO832045" s="19"/>
      <c r="AP832045"/>
    </row>
    <row r="832046" spans="1:42" s="116" customFormat="1" x14ac:dyDescent="0.3">
      <c r="A832046"/>
      <c r="B832046"/>
      <c r="C832046"/>
      <c r="D832046"/>
      <c r="E832046"/>
      <c r="F832046"/>
      <c r="G832046"/>
      <c r="H832046"/>
      <c r="I832046"/>
      <c r="J832046"/>
      <c r="K832046"/>
      <c r="L832046"/>
      <c r="M832046" s="115"/>
      <c r="N832046" s="115"/>
      <c r="O832046"/>
      <c r="P832046"/>
      <c r="Q832046"/>
      <c r="R832046" s="19"/>
      <c r="S832046" s="19"/>
      <c r="T832046"/>
      <c r="U832046" s="113"/>
      <c r="V832046" s="19"/>
      <c r="W832046" s="19"/>
      <c r="X832046" s="19"/>
      <c r="Y832046" s="19"/>
      <c r="Z832046" s="19"/>
      <c r="AA832046" s="19"/>
      <c r="AB832046" s="19"/>
      <c r="AC832046" s="19"/>
      <c r="AD832046" s="19"/>
      <c r="AE832046" s="19"/>
      <c r="AF832046" s="19"/>
      <c r="AG832046" s="19"/>
      <c r="AH832046" s="19"/>
      <c r="AI832046" s="19"/>
      <c r="AJ832046" s="19"/>
      <c r="AK832046" s="19"/>
      <c r="AL832046" s="19"/>
      <c r="AM832046" s="19"/>
      <c r="AN832046" s="19"/>
      <c r="AO832046" s="19"/>
      <c r="AP832046"/>
    </row>
    <row r="832047" spans="1:42" s="116" customFormat="1" x14ac:dyDescent="0.3">
      <c r="A832047"/>
      <c r="B832047"/>
      <c r="C832047"/>
      <c r="D832047"/>
      <c r="E832047"/>
      <c r="F832047"/>
      <c r="G832047"/>
      <c r="H832047"/>
      <c r="I832047"/>
      <c r="J832047"/>
      <c r="K832047"/>
      <c r="L832047"/>
      <c r="M832047" s="115"/>
      <c r="N832047" s="115"/>
      <c r="O832047"/>
      <c r="P832047"/>
      <c r="Q832047"/>
      <c r="R832047" s="19"/>
      <c r="S832047" s="19"/>
      <c r="T832047"/>
      <c r="U832047" s="113"/>
      <c r="V832047" s="19"/>
      <c r="W832047" s="19"/>
      <c r="X832047" s="19"/>
      <c r="Y832047" s="19"/>
      <c r="Z832047" s="19"/>
      <c r="AA832047" s="19"/>
      <c r="AB832047" s="19"/>
      <c r="AC832047" s="19"/>
      <c r="AD832047" s="19"/>
      <c r="AE832047" s="19"/>
      <c r="AF832047" s="19"/>
      <c r="AG832047" s="19"/>
      <c r="AH832047" s="19"/>
      <c r="AI832047" s="19"/>
      <c r="AJ832047" s="19"/>
      <c r="AK832047" s="19"/>
      <c r="AL832047" s="19"/>
      <c r="AM832047" s="19"/>
      <c r="AN832047" s="19"/>
      <c r="AO832047" s="19"/>
      <c r="AP832047"/>
    </row>
    <row r="832048" spans="1:42" s="116" customFormat="1" x14ac:dyDescent="0.3">
      <c r="A832048"/>
      <c r="B832048"/>
      <c r="C832048"/>
      <c r="D832048"/>
      <c r="E832048"/>
      <c r="F832048"/>
      <c r="G832048"/>
      <c r="H832048"/>
      <c r="I832048"/>
      <c r="J832048"/>
      <c r="K832048"/>
      <c r="L832048"/>
      <c r="M832048" s="115"/>
      <c r="N832048" s="115"/>
      <c r="O832048"/>
      <c r="P832048"/>
      <c r="Q832048"/>
      <c r="R832048" s="19"/>
      <c r="S832048" s="19"/>
      <c r="T832048"/>
      <c r="U832048" s="113"/>
      <c r="V832048" s="19"/>
      <c r="W832048" s="19"/>
      <c r="X832048" s="19"/>
      <c r="Y832048" s="19"/>
      <c r="Z832048" s="19"/>
      <c r="AA832048" s="19"/>
      <c r="AB832048" s="19"/>
      <c r="AC832048" s="19"/>
      <c r="AD832048" s="19"/>
      <c r="AE832048" s="19"/>
      <c r="AF832048" s="19"/>
      <c r="AG832048" s="19"/>
      <c r="AH832048" s="19"/>
      <c r="AI832048" s="19"/>
      <c r="AJ832048" s="19"/>
      <c r="AK832048" s="19"/>
      <c r="AL832048" s="19"/>
      <c r="AM832048" s="19"/>
      <c r="AN832048" s="19"/>
      <c r="AO832048" s="19"/>
      <c r="AP832048"/>
    </row>
    <row r="832049" spans="1:42" s="116" customFormat="1" x14ac:dyDescent="0.3">
      <c r="A832049"/>
      <c r="B832049"/>
      <c r="C832049"/>
      <c r="D832049"/>
      <c r="E832049"/>
      <c r="F832049"/>
      <c r="G832049"/>
      <c r="H832049"/>
      <c r="I832049"/>
      <c r="J832049"/>
      <c r="K832049"/>
      <c r="L832049"/>
      <c r="M832049" s="115"/>
      <c r="N832049" s="115"/>
      <c r="O832049"/>
      <c r="P832049"/>
      <c r="Q832049"/>
      <c r="R832049" s="19"/>
      <c r="S832049" s="19"/>
      <c r="T832049"/>
      <c r="U832049" s="113"/>
      <c r="V832049" s="19"/>
      <c r="W832049" s="19"/>
      <c r="X832049" s="19"/>
      <c r="Y832049" s="19"/>
      <c r="Z832049" s="19"/>
      <c r="AA832049" s="19"/>
      <c r="AB832049" s="19"/>
      <c r="AC832049" s="19"/>
      <c r="AD832049" s="19"/>
      <c r="AE832049" s="19"/>
      <c r="AF832049" s="19"/>
      <c r="AG832049" s="19"/>
      <c r="AH832049" s="19"/>
      <c r="AI832049" s="19"/>
      <c r="AJ832049" s="19"/>
      <c r="AK832049" s="19"/>
      <c r="AL832049" s="19"/>
      <c r="AM832049" s="19"/>
      <c r="AN832049" s="19"/>
      <c r="AO832049" s="19"/>
      <c r="AP832049"/>
    </row>
    <row r="832050" spans="1:42" s="116" customFormat="1" x14ac:dyDescent="0.3">
      <c r="A832050"/>
      <c r="B832050"/>
      <c r="C832050"/>
      <c r="D832050"/>
      <c r="E832050"/>
      <c r="F832050"/>
      <c r="G832050"/>
      <c r="H832050"/>
      <c r="I832050"/>
      <c r="J832050"/>
      <c r="K832050"/>
      <c r="L832050"/>
      <c r="M832050" s="115"/>
      <c r="N832050" s="115"/>
      <c r="O832050"/>
      <c r="P832050"/>
      <c r="Q832050"/>
      <c r="R832050" s="19"/>
      <c r="S832050" s="19"/>
      <c r="T832050"/>
      <c r="U832050" s="113"/>
      <c r="V832050" s="19"/>
      <c r="W832050" s="19"/>
      <c r="X832050" s="19"/>
      <c r="Y832050" s="19"/>
      <c r="Z832050" s="19"/>
      <c r="AA832050" s="19"/>
      <c r="AB832050" s="19"/>
      <c r="AC832050" s="19"/>
      <c r="AD832050" s="19"/>
      <c r="AE832050" s="19"/>
      <c r="AF832050" s="19"/>
      <c r="AG832050" s="19"/>
      <c r="AH832050" s="19"/>
      <c r="AI832050" s="19"/>
      <c r="AJ832050" s="19"/>
      <c r="AK832050" s="19"/>
      <c r="AL832050" s="19"/>
      <c r="AM832050" s="19"/>
      <c r="AN832050" s="19"/>
      <c r="AO832050" s="19"/>
      <c r="AP832050"/>
    </row>
    <row r="832051" spans="1:42" s="116" customFormat="1" x14ac:dyDescent="0.3">
      <c r="A832051"/>
      <c r="B832051"/>
      <c r="C832051"/>
      <c r="D832051"/>
      <c r="E832051"/>
      <c r="F832051"/>
      <c r="G832051"/>
      <c r="H832051"/>
      <c r="I832051"/>
      <c r="J832051"/>
      <c r="K832051"/>
      <c r="L832051"/>
      <c r="M832051" s="115"/>
      <c r="N832051" s="115"/>
      <c r="O832051"/>
      <c r="P832051"/>
      <c r="Q832051"/>
      <c r="R832051" s="19"/>
      <c r="S832051" s="19"/>
      <c r="T832051"/>
      <c r="U832051" s="113"/>
      <c r="V832051" s="19"/>
      <c r="W832051" s="19"/>
      <c r="X832051" s="19"/>
      <c r="Y832051" s="19"/>
      <c r="Z832051" s="19"/>
      <c r="AA832051" s="19"/>
      <c r="AB832051" s="19"/>
      <c r="AC832051" s="19"/>
      <c r="AD832051" s="19"/>
      <c r="AE832051" s="19"/>
      <c r="AF832051" s="19"/>
      <c r="AG832051" s="19"/>
      <c r="AH832051" s="19"/>
      <c r="AI832051" s="19"/>
      <c r="AJ832051" s="19"/>
      <c r="AK832051" s="19"/>
      <c r="AL832051" s="19"/>
      <c r="AM832051" s="19"/>
      <c r="AN832051" s="19"/>
      <c r="AO832051" s="19"/>
      <c r="AP832051"/>
    </row>
    <row r="832052" spans="1:42" s="116" customFormat="1" x14ac:dyDescent="0.3">
      <c r="A832052"/>
      <c r="B832052"/>
      <c r="C832052"/>
      <c r="D832052"/>
      <c r="E832052"/>
      <c r="F832052"/>
      <c r="G832052"/>
      <c r="H832052"/>
      <c r="I832052"/>
      <c r="J832052"/>
      <c r="K832052"/>
      <c r="L832052"/>
      <c r="M832052" s="115"/>
      <c r="N832052" s="115"/>
      <c r="O832052"/>
      <c r="P832052"/>
      <c r="Q832052"/>
      <c r="R832052" s="19"/>
      <c r="S832052" s="19"/>
      <c r="T832052"/>
      <c r="U832052" s="113"/>
      <c r="V832052" s="19"/>
      <c r="W832052" s="19"/>
      <c r="X832052" s="19"/>
      <c r="Y832052" s="19"/>
      <c r="Z832052" s="19"/>
      <c r="AA832052" s="19"/>
      <c r="AB832052" s="19"/>
      <c r="AC832052" s="19"/>
      <c r="AD832052" s="19"/>
      <c r="AE832052" s="19"/>
      <c r="AF832052" s="19"/>
      <c r="AG832052" s="19"/>
      <c r="AH832052" s="19"/>
      <c r="AI832052" s="19"/>
      <c r="AJ832052" s="19"/>
      <c r="AK832052" s="19"/>
      <c r="AL832052" s="19"/>
      <c r="AM832052" s="19"/>
      <c r="AN832052" s="19"/>
      <c r="AO832052" s="19"/>
      <c r="AP832052"/>
    </row>
    <row r="832053" spans="1:42" s="116" customFormat="1" x14ac:dyDescent="0.3">
      <c r="A832053"/>
      <c r="B832053"/>
      <c r="C832053"/>
      <c r="D832053"/>
      <c r="E832053"/>
      <c r="F832053"/>
      <c r="G832053"/>
      <c r="H832053"/>
      <c r="I832053"/>
      <c r="J832053"/>
      <c r="K832053"/>
      <c r="L832053"/>
      <c r="M832053" s="115"/>
      <c r="N832053" s="115"/>
      <c r="O832053"/>
      <c r="P832053"/>
      <c r="Q832053"/>
      <c r="R832053" s="19"/>
      <c r="S832053" s="19"/>
      <c r="T832053"/>
      <c r="U832053" s="113"/>
      <c r="V832053" s="19"/>
      <c r="W832053" s="19"/>
      <c r="X832053" s="19"/>
      <c r="Y832053" s="19"/>
      <c r="Z832053" s="19"/>
      <c r="AA832053" s="19"/>
      <c r="AB832053" s="19"/>
      <c r="AC832053" s="19"/>
      <c r="AD832053" s="19"/>
      <c r="AE832053" s="19"/>
      <c r="AF832053" s="19"/>
      <c r="AG832053" s="19"/>
      <c r="AH832053" s="19"/>
      <c r="AI832053" s="19"/>
      <c r="AJ832053" s="19"/>
      <c r="AK832053" s="19"/>
      <c r="AL832053" s="19"/>
      <c r="AM832053" s="19"/>
      <c r="AN832053" s="19"/>
      <c r="AO832053" s="19"/>
      <c r="AP832053"/>
    </row>
    <row r="832054" spans="1:42" s="116" customFormat="1" x14ac:dyDescent="0.3">
      <c r="A832054"/>
      <c r="B832054"/>
      <c r="C832054"/>
      <c r="D832054"/>
      <c r="E832054"/>
      <c r="F832054"/>
      <c r="G832054"/>
      <c r="H832054"/>
      <c r="I832054"/>
      <c r="J832054"/>
      <c r="K832054"/>
      <c r="L832054"/>
      <c r="M832054" s="115"/>
      <c r="N832054" s="115"/>
      <c r="O832054"/>
      <c r="P832054"/>
      <c r="Q832054"/>
      <c r="R832054" s="19"/>
      <c r="S832054" s="19"/>
      <c r="T832054"/>
      <c r="U832054" s="113"/>
      <c r="V832054" s="19"/>
      <c r="W832054" s="19"/>
      <c r="X832054" s="19"/>
      <c r="Y832054" s="19"/>
      <c r="Z832054" s="19"/>
      <c r="AA832054" s="19"/>
      <c r="AB832054" s="19"/>
      <c r="AC832054" s="19"/>
      <c r="AD832054" s="19"/>
      <c r="AE832054" s="19"/>
      <c r="AF832054" s="19"/>
      <c r="AG832054" s="19"/>
      <c r="AH832054" s="19"/>
      <c r="AI832054" s="19"/>
      <c r="AJ832054" s="19"/>
      <c r="AK832054" s="19"/>
      <c r="AL832054" s="19"/>
      <c r="AM832054" s="19"/>
      <c r="AN832054" s="19"/>
      <c r="AO832054" s="19"/>
      <c r="AP832054"/>
    </row>
    <row r="832055" spans="1:42" s="116" customFormat="1" x14ac:dyDescent="0.3">
      <c r="A832055"/>
      <c r="B832055"/>
      <c r="C832055"/>
      <c r="D832055"/>
      <c r="E832055"/>
      <c r="F832055"/>
      <c r="G832055"/>
      <c r="H832055"/>
      <c r="I832055"/>
      <c r="J832055"/>
      <c r="K832055"/>
      <c r="L832055"/>
      <c r="M832055" s="115"/>
      <c r="N832055" s="115"/>
      <c r="O832055"/>
      <c r="P832055"/>
      <c r="Q832055"/>
      <c r="R832055" s="19"/>
      <c r="S832055" s="19"/>
      <c r="T832055"/>
      <c r="U832055" s="113"/>
      <c r="V832055" s="19"/>
      <c r="W832055" s="19"/>
      <c r="X832055" s="19"/>
      <c r="Y832055" s="19"/>
      <c r="Z832055" s="19"/>
      <c r="AA832055" s="19"/>
      <c r="AB832055" s="19"/>
      <c r="AC832055" s="19"/>
      <c r="AD832055" s="19"/>
      <c r="AE832055" s="19"/>
      <c r="AF832055" s="19"/>
      <c r="AG832055" s="19"/>
      <c r="AH832055" s="19"/>
      <c r="AI832055" s="19"/>
      <c r="AJ832055" s="19"/>
      <c r="AK832055" s="19"/>
      <c r="AL832055" s="19"/>
      <c r="AM832055" s="19"/>
      <c r="AN832055" s="19"/>
      <c r="AO832055" s="19"/>
      <c r="AP832055"/>
    </row>
    <row r="832056" spans="1:42" s="116" customFormat="1" x14ac:dyDescent="0.3">
      <c r="A832056"/>
      <c r="B832056"/>
      <c r="C832056"/>
      <c r="D832056"/>
      <c r="E832056"/>
      <c r="F832056"/>
      <c r="G832056"/>
      <c r="H832056"/>
      <c r="I832056"/>
      <c r="J832056"/>
      <c r="K832056"/>
      <c r="L832056"/>
      <c r="M832056" s="115"/>
      <c r="N832056" s="115"/>
      <c r="O832056"/>
      <c r="P832056"/>
      <c r="Q832056"/>
      <c r="R832056" s="19"/>
      <c r="S832056" s="19"/>
      <c r="T832056"/>
      <c r="U832056" s="113"/>
      <c r="V832056" s="19"/>
      <c r="W832056" s="19"/>
      <c r="X832056" s="19"/>
      <c r="Y832056" s="19"/>
      <c r="Z832056" s="19"/>
      <c r="AA832056" s="19"/>
      <c r="AB832056" s="19"/>
      <c r="AC832056" s="19"/>
      <c r="AD832056" s="19"/>
      <c r="AE832056" s="19"/>
      <c r="AF832056" s="19"/>
      <c r="AG832056" s="19"/>
      <c r="AH832056" s="19"/>
      <c r="AI832056" s="19"/>
      <c r="AJ832056" s="19"/>
      <c r="AK832056" s="19"/>
      <c r="AL832056" s="19"/>
      <c r="AM832056" s="19"/>
      <c r="AN832056" s="19"/>
      <c r="AO832056" s="19"/>
      <c r="AP832056"/>
    </row>
    <row r="832057" spans="1:42" s="116" customFormat="1" x14ac:dyDescent="0.3">
      <c r="A832057"/>
      <c r="B832057"/>
      <c r="C832057"/>
      <c r="D832057"/>
      <c r="E832057"/>
      <c r="F832057"/>
      <c r="G832057"/>
      <c r="H832057"/>
      <c r="I832057"/>
      <c r="J832057"/>
      <c r="K832057"/>
      <c r="L832057"/>
      <c r="M832057" s="115"/>
      <c r="N832057" s="115"/>
      <c r="O832057"/>
      <c r="P832057"/>
      <c r="Q832057"/>
      <c r="R832057" s="19"/>
      <c r="S832057" s="19"/>
      <c r="T832057"/>
      <c r="U832057" s="113"/>
      <c r="V832057" s="19"/>
      <c r="W832057" s="19"/>
      <c r="X832057" s="19"/>
      <c r="Y832057" s="19"/>
      <c r="Z832057" s="19"/>
      <c r="AA832057" s="19"/>
      <c r="AB832057" s="19"/>
      <c r="AC832057" s="19"/>
      <c r="AD832057" s="19"/>
      <c r="AE832057" s="19"/>
      <c r="AF832057" s="19"/>
      <c r="AG832057" s="19"/>
      <c r="AH832057" s="19"/>
      <c r="AI832057" s="19"/>
      <c r="AJ832057" s="19"/>
      <c r="AK832057" s="19"/>
      <c r="AL832057" s="19"/>
      <c r="AM832057" s="19"/>
      <c r="AN832057" s="19"/>
      <c r="AO832057" s="19"/>
      <c r="AP832057"/>
    </row>
    <row r="832058" spans="1:42" s="116" customFormat="1" x14ac:dyDescent="0.3">
      <c r="A832058"/>
      <c r="B832058"/>
      <c r="C832058"/>
      <c r="D832058"/>
      <c r="E832058"/>
      <c r="F832058"/>
      <c r="G832058"/>
      <c r="H832058"/>
      <c r="I832058"/>
      <c r="J832058"/>
      <c r="K832058"/>
      <c r="L832058"/>
      <c r="M832058" s="115"/>
      <c r="N832058" s="115"/>
      <c r="O832058"/>
      <c r="P832058"/>
      <c r="Q832058"/>
      <c r="R832058" s="19"/>
      <c r="S832058" s="19"/>
      <c r="T832058"/>
      <c r="U832058" s="113"/>
      <c r="V832058" s="19"/>
      <c r="W832058" s="19"/>
      <c r="X832058" s="19"/>
      <c r="Y832058" s="19"/>
      <c r="Z832058" s="19"/>
      <c r="AA832058" s="19"/>
      <c r="AB832058" s="19"/>
      <c r="AC832058" s="19"/>
      <c r="AD832058" s="19"/>
      <c r="AE832058" s="19"/>
      <c r="AF832058" s="19"/>
      <c r="AG832058" s="19"/>
      <c r="AH832058" s="19"/>
      <c r="AI832058" s="19"/>
      <c r="AJ832058" s="19"/>
      <c r="AK832058" s="19"/>
      <c r="AL832058" s="19"/>
      <c r="AM832058" s="19"/>
      <c r="AN832058" s="19"/>
      <c r="AO832058" s="19"/>
      <c r="AP832058"/>
    </row>
    <row r="832059" spans="1:42" s="116" customFormat="1" x14ac:dyDescent="0.3">
      <c r="A832059"/>
      <c r="B832059"/>
      <c r="C832059"/>
      <c r="D832059"/>
      <c r="E832059"/>
      <c r="F832059"/>
      <c r="G832059"/>
      <c r="H832059"/>
      <c r="I832059"/>
      <c r="J832059"/>
      <c r="K832059"/>
      <c r="L832059"/>
      <c r="M832059" s="115"/>
      <c r="N832059" s="115"/>
      <c r="O832059"/>
      <c r="P832059"/>
      <c r="Q832059"/>
      <c r="R832059" s="19"/>
      <c r="S832059" s="19"/>
      <c r="T832059"/>
      <c r="U832059" s="113"/>
      <c r="V832059" s="19"/>
      <c r="W832059" s="19"/>
      <c r="X832059" s="19"/>
      <c r="Y832059" s="19"/>
      <c r="Z832059" s="19"/>
      <c r="AA832059" s="19"/>
      <c r="AB832059" s="19"/>
      <c r="AC832059" s="19"/>
      <c r="AD832059" s="19"/>
      <c r="AE832059" s="19"/>
      <c r="AF832059" s="19"/>
      <c r="AG832059" s="19"/>
      <c r="AH832059" s="19"/>
      <c r="AI832059" s="19"/>
      <c r="AJ832059" s="19"/>
      <c r="AK832059" s="19"/>
      <c r="AL832059" s="19"/>
      <c r="AM832059" s="19"/>
      <c r="AN832059" s="19"/>
      <c r="AO832059" s="19"/>
      <c r="AP832059"/>
    </row>
    <row r="832060" spans="1:42" s="116" customFormat="1" x14ac:dyDescent="0.3">
      <c r="A832060"/>
      <c r="B832060"/>
      <c r="C832060"/>
      <c r="D832060"/>
      <c r="E832060"/>
      <c r="F832060"/>
      <c r="G832060"/>
      <c r="H832060"/>
      <c r="I832060"/>
      <c r="J832060"/>
      <c r="K832060"/>
      <c r="L832060"/>
      <c r="M832060" s="115"/>
      <c r="N832060" s="115"/>
      <c r="O832060"/>
      <c r="P832060"/>
      <c r="Q832060"/>
      <c r="R832060" s="19"/>
      <c r="S832060" s="19"/>
      <c r="T832060"/>
      <c r="U832060" s="113"/>
      <c r="V832060" s="19"/>
      <c r="W832060" s="19"/>
      <c r="X832060" s="19"/>
      <c r="Y832060" s="19"/>
      <c r="Z832060" s="19"/>
      <c r="AA832060" s="19"/>
      <c r="AB832060" s="19"/>
      <c r="AC832060" s="19"/>
      <c r="AD832060" s="19"/>
      <c r="AE832060" s="19"/>
      <c r="AF832060" s="19"/>
      <c r="AG832060" s="19"/>
      <c r="AH832060" s="19"/>
      <c r="AI832060" s="19"/>
      <c r="AJ832060" s="19"/>
      <c r="AK832060" s="19"/>
      <c r="AL832060" s="19"/>
      <c r="AM832060" s="19"/>
      <c r="AN832060" s="19"/>
      <c r="AO832060" s="19"/>
      <c r="AP832060"/>
    </row>
    <row r="832061" spans="1:42" s="116" customFormat="1" x14ac:dyDescent="0.3">
      <c r="A832061"/>
      <c r="B832061"/>
      <c r="C832061"/>
      <c r="D832061"/>
      <c r="E832061"/>
      <c r="F832061"/>
      <c r="G832061"/>
      <c r="H832061"/>
      <c r="I832061"/>
      <c r="J832061"/>
      <c r="K832061"/>
      <c r="L832061"/>
      <c r="M832061" s="115"/>
      <c r="N832061" s="115"/>
      <c r="O832061"/>
      <c r="P832061"/>
      <c r="Q832061"/>
      <c r="R832061" s="19"/>
      <c r="S832061" s="19"/>
      <c r="T832061"/>
      <c r="U832061" s="113"/>
      <c r="V832061" s="19"/>
      <c r="W832061" s="19"/>
      <c r="X832061" s="19"/>
      <c r="Y832061" s="19"/>
      <c r="Z832061" s="19"/>
      <c r="AA832061" s="19"/>
      <c r="AB832061" s="19"/>
      <c r="AC832061" s="19"/>
      <c r="AD832061" s="19"/>
      <c r="AE832061" s="19"/>
      <c r="AF832061" s="19"/>
      <c r="AG832061" s="19"/>
      <c r="AH832061" s="19"/>
      <c r="AI832061" s="19"/>
      <c r="AJ832061" s="19"/>
      <c r="AK832061" s="19"/>
      <c r="AL832061" s="19"/>
      <c r="AM832061" s="19"/>
      <c r="AN832061" s="19"/>
      <c r="AO832061" s="19"/>
      <c r="AP832061"/>
    </row>
    <row r="832062" spans="1:42" s="116" customFormat="1" x14ac:dyDescent="0.3">
      <c r="A832062"/>
      <c r="B832062"/>
      <c r="C832062"/>
      <c r="D832062"/>
      <c r="E832062"/>
      <c r="F832062"/>
      <c r="G832062"/>
      <c r="H832062"/>
      <c r="I832062"/>
      <c r="J832062"/>
      <c r="K832062"/>
      <c r="L832062"/>
      <c r="M832062" s="115"/>
      <c r="N832062" s="115"/>
      <c r="O832062"/>
      <c r="P832062"/>
      <c r="Q832062"/>
      <c r="R832062" s="19"/>
      <c r="S832062" s="19"/>
      <c r="T832062"/>
      <c r="U832062" s="113"/>
      <c r="V832062" s="19"/>
      <c r="W832062" s="19"/>
      <c r="X832062" s="19"/>
      <c r="Y832062" s="19"/>
      <c r="Z832062" s="19"/>
      <c r="AA832062" s="19"/>
      <c r="AB832062" s="19"/>
      <c r="AC832062" s="19"/>
      <c r="AD832062" s="19"/>
      <c r="AE832062" s="19"/>
      <c r="AF832062" s="19"/>
      <c r="AG832062" s="19"/>
      <c r="AH832062" s="19"/>
      <c r="AI832062" s="19"/>
      <c r="AJ832062" s="19"/>
      <c r="AK832062" s="19"/>
      <c r="AL832062" s="19"/>
      <c r="AM832062" s="19"/>
      <c r="AN832062" s="19"/>
      <c r="AO832062" s="19"/>
      <c r="AP832062"/>
    </row>
    <row r="832063" spans="1:42" s="116" customFormat="1" x14ac:dyDescent="0.3">
      <c r="A832063"/>
      <c r="B832063"/>
      <c r="C832063"/>
      <c r="D832063"/>
      <c r="E832063"/>
      <c r="F832063"/>
      <c r="G832063"/>
      <c r="H832063"/>
      <c r="I832063"/>
      <c r="J832063"/>
      <c r="K832063"/>
      <c r="L832063"/>
      <c r="M832063" s="115"/>
      <c r="N832063" s="115"/>
      <c r="O832063"/>
      <c r="P832063"/>
      <c r="Q832063"/>
      <c r="R832063" s="19"/>
      <c r="S832063" s="19"/>
      <c r="T832063"/>
      <c r="U832063" s="113"/>
      <c r="V832063" s="19"/>
      <c r="W832063" s="19"/>
      <c r="X832063" s="19"/>
      <c r="Y832063" s="19"/>
      <c r="Z832063" s="19"/>
      <c r="AA832063" s="19"/>
      <c r="AB832063" s="19"/>
      <c r="AC832063" s="19"/>
      <c r="AD832063" s="19"/>
      <c r="AE832063" s="19"/>
      <c r="AF832063" s="19"/>
      <c r="AG832063" s="19"/>
      <c r="AH832063" s="19"/>
      <c r="AI832063" s="19"/>
      <c r="AJ832063" s="19"/>
      <c r="AK832063" s="19"/>
      <c r="AL832063" s="19"/>
      <c r="AM832063" s="19"/>
      <c r="AN832063" s="19"/>
      <c r="AO832063" s="19"/>
      <c r="AP832063"/>
    </row>
    <row r="832064" spans="1:42" s="116" customFormat="1" x14ac:dyDescent="0.3">
      <c r="A832064"/>
      <c r="B832064"/>
      <c r="C832064"/>
      <c r="D832064"/>
      <c r="E832064"/>
      <c r="F832064"/>
      <c r="G832064"/>
      <c r="H832064"/>
      <c r="I832064"/>
      <c r="J832064"/>
      <c r="K832064"/>
      <c r="L832064"/>
      <c r="M832064" s="115"/>
      <c r="N832064" s="115"/>
      <c r="O832064"/>
      <c r="P832064"/>
      <c r="Q832064"/>
      <c r="R832064" s="19"/>
      <c r="S832064" s="19"/>
      <c r="T832064"/>
      <c r="U832064" s="113"/>
      <c r="V832064" s="19"/>
      <c r="W832064" s="19"/>
      <c r="X832064" s="19"/>
      <c r="Y832064" s="19"/>
      <c r="Z832064" s="19"/>
      <c r="AA832064" s="19"/>
      <c r="AB832064" s="19"/>
      <c r="AC832064" s="19"/>
      <c r="AD832064" s="19"/>
      <c r="AE832064" s="19"/>
      <c r="AF832064" s="19"/>
      <c r="AG832064" s="19"/>
      <c r="AH832064" s="19"/>
      <c r="AI832064" s="19"/>
      <c r="AJ832064" s="19"/>
      <c r="AK832064" s="19"/>
      <c r="AL832064" s="19"/>
      <c r="AM832064" s="19"/>
      <c r="AN832064" s="19"/>
      <c r="AO832064" s="19"/>
      <c r="AP832064"/>
    </row>
    <row r="832065" spans="1:42" s="116" customFormat="1" x14ac:dyDescent="0.3">
      <c r="A832065"/>
      <c r="B832065"/>
      <c r="C832065"/>
      <c r="D832065"/>
      <c r="E832065"/>
      <c r="F832065"/>
      <c r="G832065"/>
      <c r="H832065"/>
      <c r="I832065"/>
      <c r="J832065"/>
      <c r="K832065"/>
      <c r="L832065"/>
      <c r="M832065" s="115"/>
      <c r="N832065" s="115"/>
      <c r="O832065"/>
      <c r="P832065"/>
      <c r="Q832065"/>
      <c r="R832065" s="19"/>
      <c r="S832065" s="19"/>
      <c r="T832065"/>
      <c r="U832065" s="113"/>
      <c r="V832065" s="19"/>
      <c r="W832065" s="19"/>
      <c r="X832065" s="19"/>
      <c r="Y832065" s="19"/>
      <c r="Z832065" s="19"/>
      <c r="AA832065" s="19"/>
      <c r="AB832065" s="19"/>
      <c r="AC832065" s="19"/>
      <c r="AD832065" s="19"/>
      <c r="AE832065" s="19"/>
      <c r="AF832065" s="19"/>
      <c r="AG832065" s="19"/>
      <c r="AH832065" s="19"/>
      <c r="AI832065" s="19"/>
      <c r="AJ832065" s="19"/>
      <c r="AK832065" s="19"/>
      <c r="AL832065" s="19"/>
      <c r="AM832065" s="19"/>
      <c r="AN832065" s="19"/>
      <c r="AO832065" s="19"/>
      <c r="AP832065"/>
    </row>
    <row r="832066" spans="1:42" s="116" customFormat="1" x14ac:dyDescent="0.3">
      <c r="A832066"/>
      <c r="B832066"/>
      <c r="C832066"/>
      <c r="D832066"/>
      <c r="E832066"/>
      <c r="F832066"/>
      <c r="G832066"/>
      <c r="H832066"/>
      <c r="I832066"/>
      <c r="J832066"/>
      <c r="K832066"/>
      <c r="L832066"/>
      <c r="M832066" s="115"/>
      <c r="N832066" s="115"/>
      <c r="O832066"/>
      <c r="P832066"/>
      <c r="Q832066"/>
      <c r="R832066" s="19"/>
      <c r="S832066" s="19"/>
      <c r="T832066"/>
      <c r="U832066" s="113"/>
      <c r="V832066" s="19"/>
      <c r="W832066" s="19"/>
      <c r="X832066" s="19"/>
      <c r="Y832066" s="19"/>
      <c r="Z832066" s="19"/>
      <c r="AA832066" s="19"/>
      <c r="AB832066" s="19"/>
      <c r="AC832066" s="19"/>
      <c r="AD832066" s="19"/>
      <c r="AE832066" s="19"/>
      <c r="AF832066" s="19"/>
      <c r="AG832066" s="19"/>
      <c r="AH832066" s="19"/>
      <c r="AI832066" s="19"/>
      <c r="AJ832066" s="19"/>
      <c r="AK832066" s="19"/>
      <c r="AL832066" s="19"/>
      <c r="AM832066" s="19"/>
      <c r="AN832066" s="19"/>
      <c r="AO832066" s="19"/>
      <c r="AP832066"/>
    </row>
    <row r="832067" spans="1:42" s="116" customFormat="1" x14ac:dyDescent="0.3">
      <c r="A832067"/>
      <c r="B832067"/>
      <c r="C832067"/>
      <c r="D832067"/>
      <c r="E832067"/>
      <c r="F832067"/>
      <c r="G832067"/>
      <c r="H832067"/>
      <c r="I832067"/>
      <c r="J832067"/>
      <c r="K832067"/>
      <c r="L832067"/>
      <c r="M832067" s="115"/>
      <c r="N832067" s="115"/>
      <c r="O832067"/>
      <c r="P832067"/>
      <c r="Q832067"/>
      <c r="R832067" s="19"/>
      <c r="S832067" s="19"/>
      <c r="T832067"/>
      <c r="U832067" s="113"/>
      <c r="V832067" s="19"/>
      <c r="W832067" s="19"/>
      <c r="X832067" s="19"/>
      <c r="Y832067" s="19"/>
      <c r="Z832067" s="19"/>
      <c r="AA832067" s="19"/>
      <c r="AB832067" s="19"/>
      <c r="AC832067" s="19"/>
      <c r="AD832067" s="19"/>
      <c r="AE832067" s="19"/>
      <c r="AF832067" s="19"/>
      <c r="AG832067" s="19"/>
      <c r="AH832067" s="19"/>
      <c r="AI832067" s="19"/>
      <c r="AJ832067" s="19"/>
      <c r="AK832067" s="19"/>
      <c r="AL832067" s="19"/>
      <c r="AM832067" s="19"/>
      <c r="AN832067" s="19"/>
      <c r="AO832067" s="19"/>
      <c r="AP832067"/>
    </row>
    <row r="832068" spans="1:42" s="116" customFormat="1" x14ac:dyDescent="0.3">
      <c r="A832068"/>
      <c r="B832068"/>
      <c r="C832068"/>
      <c r="D832068"/>
      <c r="E832068"/>
      <c r="F832068"/>
      <c r="G832068"/>
      <c r="H832068"/>
      <c r="I832068"/>
      <c r="J832068"/>
      <c r="K832068"/>
      <c r="L832068"/>
      <c r="M832068" s="115"/>
      <c r="N832068" s="115"/>
      <c r="O832068"/>
      <c r="P832068"/>
      <c r="Q832068"/>
      <c r="R832068" s="19"/>
      <c r="S832068" s="19"/>
      <c r="T832068"/>
      <c r="U832068" s="113"/>
      <c r="V832068" s="19"/>
      <c r="W832068" s="19"/>
      <c r="X832068" s="19"/>
      <c r="Y832068" s="19"/>
      <c r="Z832068" s="19"/>
      <c r="AA832068" s="19"/>
      <c r="AB832068" s="19"/>
      <c r="AC832068" s="19"/>
      <c r="AD832068" s="19"/>
      <c r="AE832068" s="19"/>
      <c r="AF832068" s="19"/>
      <c r="AG832068" s="19"/>
      <c r="AH832068" s="19"/>
      <c r="AI832068" s="19"/>
      <c r="AJ832068" s="19"/>
      <c r="AK832068" s="19"/>
      <c r="AL832068" s="19"/>
      <c r="AM832068" s="19"/>
      <c r="AN832068" s="19"/>
      <c r="AO832068" s="19"/>
      <c r="AP832068"/>
    </row>
    <row r="832069" spans="1:42" s="116" customFormat="1" x14ac:dyDescent="0.3">
      <c r="A832069"/>
      <c r="B832069"/>
      <c r="C832069"/>
      <c r="D832069"/>
      <c r="E832069"/>
      <c r="F832069"/>
      <c r="G832069"/>
      <c r="H832069"/>
      <c r="I832069"/>
      <c r="J832069"/>
      <c r="K832069"/>
      <c r="L832069"/>
      <c r="M832069" s="115"/>
      <c r="N832069" s="115"/>
      <c r="O832069"/>
      <c r="P832069"/>
      <c r="Q832069"/>
      <c r="R832069" s="19"/>
      <c r="S832069" s="19"/>
      <c r="T832069"/>
      <c r="U832069" s="113"/>
      <c r="V832069" s="19"/>
      <c r="W832069" s="19"/>
      <c r="X832069" s="19"/>
      <c r="Y832069" s="19"/>
      <c r="Z832069" s="19"/>
      <c r="AA832069" s="19"/>
      <c r="AB832069" s="19"/>
      <c r="AC832069" s="19"/>
      <c r="AD832069" s="19"/>
      <c r="AE832069" s="19"/>
      <c r="AF832069" s="19"/>
      <c r="AG832069" s="19"/>
      <c r="AH832069" s="19"/>
      <c r="AI832069" s="19"/>
      <c r="AJ832069" s="19"/>
      <c r="AK832069" s="19"/>
      <c r="AL832069" s="19"/>
      <c r="AM832069" s="19"/>
      <c r="AN832069" s="19"/>
      <c r="AO832069" s="19"/>
      <c r="AP832069"/>
    </row>
    <row r="832070" spans="1:42" s="116" customFormat="1" x14ac:dyDescent="0.3">
      <c r="A832070"/>
      <c r="B832070"/>
      <c r="C832070"/>
      <c r="D832070"/>
      <c r="E832070"/>
      <c r="F832070"/>
      <c r="G832070"/>
      <c r="H832070"/>
      <c r="I832070"/>
      <c r="J832070"/>
      <c r="K832070"/>
      <c r="L832070"/>
      <c r="M832070" s="115"/>
      <c r="N832070" s="115"/>
      <c r="O832070"/>
      <c r="P832070"/>
      <c r="Q832070"/>
      <c r="R832070" s="19"/>
      <c r="S832070" s="19"/>
      <c r="T832070"/>
      <c r="U832070" s="113"/>
      <c r="V832070" s="19"/>
      <c r="W832070" s="19"/>
      <c r="X832070" s="19"/>
      <c r="Y832070" s="19"/>
      <c r="Z832070" s="19"/>
      <c r="AA832070" s="19"/>
      <c r="AB832070" s="19"/>
      <c r="AC832070" s="19"/>
      <c r="AD832070" s="19"/>
      <c r="AE832070" s="19"/>
      <c r="AF832070" s="19"/>
      <c r="AG832070" s="19"/>
      <c r="AH832070" s="19"/>
      <c r="AI832070" s="19"/>
      <c r="AJ832070" s="19"/>
      <c r="AK832070" s="19"/>
      <c r="AL832070" s="19"/>
      <c r="AM832070" s="19"/>
      <c r="AN832070" s="19"/>
      <c r="AO832070" s="19"/>
      <c r="AP832070"/>
    </row>
    <row r="832071" spans="1:42" s="116" customFormat="1" x14ac:dyDescent="0.3">
      <c r="A832071"/>
      <c r="B832071"/>
      <c r="C832071"/>
      <c r="D832071"/>
      <c r="E832071"/>
      <c r="F832071"/>
      <c r="G832071"/>
      <c r="H832071"/>
      <c r="I832071"/>
      <c r="J832071"/>
      <c r="K832071"/>
      <c r="L832071"/>
      <c r="M832071" s="115"/>
      <c r="N832071" s="115"/>
      <c r="O832071"/>
      <c r="P832071"/>
      <c r="Q832071"/>
      <c r="R832071" s="19"/>
      <c r="S832071" s="19"/>
      <c r="T832071"/>
      <c r="U832071" s="113"/>
      <c r="V832071" s="19"/>
      <c r="W832071" s="19"/>
      <c r="X832071" s="19"/>
      <c r="Y832071" s="19"/>
      <c r="Z832071" s="19"/>
      <c r="AA832071" s="19"/>
      <c r="AB832071" s="19"/>
      <c r="AC832071" s="19"/>
      <c r="AD832071" s="19"/>
      <c r="AE832071" s="19"/>
      <c r="AF832071" s="19"/>
      <c r="AG832071" s="19"/>
      <c r="AH832071" s="19"/>
      <c r="AI832071" s="19"/>
      <c r="AJ832071" s="19"/>
      <c r="AK832071" s="19"/>
      <c r="AL832071" s="19"/>
      <c r="AM832071" s="19"/>
      <c r="AN832071" s="19"/>
      <c r="AO832071" s="19"/>
      <c r="AP832071"/>
    </row>
    <row r="832072" spans="1:42" s="116" customFormat="1" x14ac:dyDescent="0.3">
      <c r="A832072"/>
      <c r="B832072"/>
      <c r="C832072"/>
      <c r="D832072"/>
      <c r="E832072"/>
      <c r="F832072"/>
      <c r="G832072"/>
      <c r="H832072"/>
      <c r="I832072"/>
      <c r="J832072"/>
      <c r="K832072"/>
      <c r="L832072"/>
      <c r="M832072" s="115"/>
      <c r="N832072" s="115"/>
      <c r="O832072"/>
      <c r="P832072"/>
      <c r="Q832072"/>
      <c r="R832072" s="19"/>
      <c r="S832072" s="19"/>
      <c r="T832072"/>
      <c r="U832072" s="113"/>
      <c r="V832072" s="19"/>
      <c r="W832072" s="19"/>
      <c r="X832072" s="19"/>
      <c r="Y832072" s="19"/>
      <c r="Z832072" s="19"/>
      <c r="AA832072" s="19"/>
      <c r="AB832072" s="19"/>
      <c r="AC832072" s="19"/>
      <c r="AD832072" s="19"/>
      <c r="AE832072" s="19"/>
      <c r="AF832072" s="19"/>
      <c r="AG832072" s="19"/>
      <c r="AH832072" s="19"/>
      <c r="AI832072" s="19"/>
      <c r="AJ832072" s="19"/>
      <c r="AK832072" s="19"/>
      <c r="AL832072" s="19"/>
      <c r="AM832072" s="19"/>
      <c r="AN832072" s="19"/>
      <c r="AO832072" s="19"/>
      <c r="AP832072"/>
    </row>
    <row r="832073" spans="1:42" s="116" customFormat="1" x14ac:dyDescent="0.3">
      <c r="A832073"/>
      <c r="B832073"/>
      <c r="C832073"/>
      <c r="D832073"/>
      <c r="E832073"/>
      <c r="F832073"/>
      <c r="G832073"/>
      <c r="H832073"/>
      <c r="I832073"/>
      <c r="J832073"/>
      <c r="K832073"/>
      <c r="L832073"/>
      <c r="M832073" s="115"/>
      <c r="N832073" s="115"/>
      <c r="O832073"/>
      <c r="P832073"/>
      <c r="Q832073"/>
      <c r="R832073" s="19"/>
      <c r="S832073" s="19"/>
      <c r="T832073"/>
      <c r="U832073" s="113"/>
      <c r="V832073" s="19"/>
      <c r="W832073" s="19"/>
      <c r="X832073" s="19"/>
      <c r="Y832073" s="19"/>
      <c r="Z832073" s="19"/>
      <c r="AA832073" s="19"/>
      <c r="AB832073" s="19"/>
      <c r="AC832073" s="19"/>
      <c r="AD832073" s="19"/>
      <c r="AE832073" s="19"/>
      <c r="AF832073" s="19"/>
      <c r="AG832073" s="19"/>
      <c r="AH832073" s="19"/>
      <c r="AI832073" s="19"/>
      <c r="AJ832073" s="19"/>
      <c r="AK832073" s="19"/>
      <c r="AL832073" s="19"/>
      <c r="AM832073" s="19"/>
      <c r="AN832073" s="19"/>
      <c r="AO832073" s="19"/>
      <c r="AP832073"/>
    </row>
    <row r="832074" spans="1:42" s="116" customFormat="1" x14ac:dyDescent="0.3">
      <c r="A832074"/>
      <c r="B832074"/>
      <c r="C832074"/>
      <c r="D832074"/>
      <c r="E832074"/>
      <c r="F832074"/>
      <c r="G832074"/>
      <c r="H832074"/>
      <c r="I832074"/>
      <c r="J832074"/>
      <c r="K832074"/>
      <c r="L832074"/>
      <c r="M832074" s="115"/>
      <c r="N832074" s="115"/>
      <c r="O832074"/>
      <c r="P832074"/>
      <c r="Q832074"/>
      <c r="R832074" s="19"/>
      <c r="S832074" s="19"/>
      <c r="T832074"/>
      <c r="U832074" s="113"/>
      <c r="V832074" s="19"/>
      <c r="W832074" s="19"/>
      <c r="X832074" s="19"/>
      <c r="Y832074" s="19"/>
      <c r="Z832074" s="19"/>
      <c r="AA832074" s="19"/>
      <c r="AB832074" s="19"/>
      <c r="AC832074" s="19"/>
      <c r="AD832074" s="19"/>
      <c r="AE832074" s="19"/>
      <c r="AF832074" s="19"/>
      <c r="AG832074" s="19"/>
      <c r="AH832074" s="19"/>
      <c r="AI832074" s="19"/>
      <c r="AJ832074" s="19"/>
      <c r="AK832074" s="19"/>
      <c r="AL832074" s="19"/>
      <c r="AM832074" s="19"/>
      <c r="AN832074" s="19"/>
      <c r="AO832074" s="19"/>
      <c r="AP832074"/>
    </row>
    <row r="832075" spans="1:42" s="116" customFormat="1" x14ac:dyDescent="0.3">
      <c r="A832075"/>
      <c r="B832075"/>
      <c r="C832075"/>
      <c r="D832075"/>
      <c r="E832075"/>
      <c r="F832075"/>
      <c r="G832075"/>
      <c r="H832075"/>
      <c r="I832075"/>
      <c r="J832075"/>
      <c r="K832075"/>
      <c r="L832075"/>
      <c r="M832075" s="115"/>
      <c r="N832075" s="115"/>
      <c r="O832075"/>
      <c r="P832075"/>
      <c r="Q832075"/>
      <c r="R832075" s="19"/>
      <c r="S832075" s="19"/>
      <c r="T832075"/>
      <c r="U832075" s="113"/>
      <c r="V832075" s="19"/>
      <c r="W832075" s="19"/>
      <c r="X832075" s="19"/>
      <c r="Y832075" s="19"/>
      <c r="Z832075" s="19"/>
      <c r="AA832075" s="19"/>
      <c r="AB832075" s="19"/>
      <c r="AC832075" s="19"/>
      <c r="AD832075" s="19"/>
      <c r="AE832075" s="19"/>
      <c r="AF832075" s="19"/>
      <c r="AG832075" s="19"/>
      <c r="AH832075" s="19"/>
      <c r="AI832075" s="19"/>
      <c r="AJ832075" s="19"/>
      <c r="AK832075" s="19"/>
      <c r="AL832075" s="19"/>
      <c r="AM832075" s="19"/>
      <c r="AN832075" s="19"/>
      <c r="AO832075" s="19"/>
      <c r="AP832075"/>
    </row>
    <row r="832076" spans="1:42" s="116" customFormat="1" x14ac:dyDescent="0.3">
      <c r="A832076"/>
      <c r="B832076"/>
      <c r="C832076"/>
      <c r="D832076"/>
      <c r="E832076"/>
      <c r="F832076"/>
      <c r="G832076"/>
      <c r="H832076"/>
      <c r="I832076"/>
      <c r="J832076"/>
      <c r="K832076"/>
      <c r="L832076"/>
      <c r="M832076" s="115"/>
      <c r="N832076" s="115"/>
      <c r="O832076"/>
      <c r="P832076"/>
      <c r="Q832076"/>
      <c r="R832076" s="19"/>
      <c r="S832076" s="19"/>
      <c r="T832076"/>
      <c r="U832076" s="113"/>
      <c r="V832076" s="19"/>
      <c r="W832076" s="19"/>
      <c r="X832076" s="19"/>
      <c r="Y832076" s="19"/>
      <c r="Z832076" s="19"/>
      <c r="AA832076" s="19"/>
      <c r="AB832076" s="19"/>
      <c r="AC832076" s="19"/>
      <c r="AD832076" s="19"/>
      <c r="AE832076" s="19"/>
      <c r="AF832076" s="19"/>
      <c r="AG832076" s="19"/>
      <c r="AH832076" s="19"/>
      <c r="AI832076" s="19"/>
      <c r="AJ832076" s="19"/>
      <c r="AK832076" s="19"/>
      <c r="AL832076" s="19"/>
      <c r="AM832076" s="19"/>
      <c r="AN832076" s="19"/>
      <c r="AO832076" s="19"/>
      <c r="AP832076"/>
    </row>
    <row r="832077" spans="1:42" s="116" customFormat="1" x14ac:dyDescent="0.3">
      <c r="A832077"/>
      <c r="B832077"/>
      <c r="C832077"/>
      <c r="D832077"/>
      <c r="E832077"/>
      <c r="F832077"/>
      <c r="G832077"/>
      <c r="H832077"/>
      <c r="I832077"/>
      <c r="J832077"/>
      <c r="K832077"/>
      <c r="L832077"/>
      <c r="M832077" s="115"/>
      <c r="N832077" s="115"/>
      <c r="O832077"/>
      <c r="P832077"/>
      <c r="Q832077"/>
      <c r="R832077" s="19"/>
      <c r="S832077" s="19"/>
      <c r="T832077"/>
      <c r="U832077" s="113"/>
      <c r="V832077" s="19"/>
      <c r="W832077" s="19"/>
      <c r="X832077" s="19"/>
      <c r="Y832077" s="19"/>
      <c r="Z832077" s="19"/>
      <c r="AA832077" s="19"/>
      <c r="AB832077" s="19"/>
      <c r="AC832077" s="19"/>
      <c r="AD832077" s="19"/>
      <c r="AE832077" s="19"/>
      <c r="AF832077" s="19"/>
      <c r="AG832077" s="19"/>
      <c r="AH832077" s="19"/>
      <c r="AI832077" s="19"/>
      <c r="AJ832077" s="19"/>
      <c r="AK832077" s="19"/>
      <c r="AL832077" s="19"/>
      <c r="AM832077" s="19"/>
      <c r="AN832077" s="19"/>
      <c r="AO832077" s="19"/>
      <c r="AP832077"/>
    </row>
    <row r="832078" spans="1:42" s="116" customFormat="1" x14ac:dyDescent="0.3">
      <c r="A832078"/>
      <c r="B832078"/>
      <c r="C832078"/>
      <c r="D832078"/>
      <c r="E832078"/>
      <c r="F832078"/>
      <c r="G832078"/>
      <c r="H832078"/>
      <c r="I832078"/>
      <c r="J832078"/>
      <c r="K832078"/>
      <c r="L832078"/>
      <c r="M832078" s="115"/>
      <c r="N832078" s="115"/>
      <c r="O832078"/>
      <c r="P832078"/>
      <c r="Q832078"/>
      <c r="R832078" s="19"/>
      <c r="S832078" s="19"/>
      <c r="T832078"/>
      <c r="U832078" s="113"/>
      <c r="V832078" s="19"/>
      <c r="W832078" s="19"/>
      <c r="X832078" s="19"/>
      <c r="Y832078" s="19"/>
      <c r="Z832078" s="19"/>
      <c r="AA832078" s="19"/>
      <c r="AB832078" s="19"/>
      <c r="AC832078" s="19"/>
      <c r="AD832078" s="19"/>
      <c r="AE832078" s="19"/>
      <c r="AF832078" s="19"/>
      <c r="AG832078" s="19"/>
      <c r="AH832078" s="19"/>
      <c r="AI832078" s="19"/>
      <c r="AJ832078" s="19"/>
      <c r="AK832078" s="19"/>
      <c r="AL832078" s="19"/>
      <c r="AM832078" s="19"/>
      <c r="AN832078" s="19"/>
      <c r="AO832078" s="19"/>
      <c r="AP832078"/>
    </row>
    <row r="832079" spans="1:42" s="116" customFormat="1" x14ac:dyDescent="0.3">
      <c r="A832079"/>
      <c r="B832079"/>
      <c r="C832079"/>
      <c r="D832079"/>
      <c r="E832079"/>
      <c r="F832079"/>
      <c r="G832079"/>
      <c r="H832079"/>
      <c r="I832079"/>
      <c r="J832079"/>
      <c r="K832079"/>
      <c r="L832079"/>
      <c r="M832079" s="115"/>
      <c r="N832079" s="115"/>
      <c r="O832079"/>
      <c r="P832079"/>
      <c r="Q832079"/>
      <c r="R832079" s="19"/>
      <c r="S832079" s="19"/>
      <c r="T832079"/>
      <c r="U832079" s="113"/>
      <c r="V832079" s="19"/>
      <c r="W832079" s="19"/>
      <c r="X832079" s="19"/>
      <c r="Y832079" s="19"/>
      <c r="Z832079" s="19"/>
      <c r="AA832079" s="19"/>
      <c r="AB832079" s="19"/>
      <c r="AC832079" s="19"/>
      <c r="AD832079" s="19"/>
      <c r="AE832079" s="19"/>
      <c r="AF832079" s="19"/>
      <c r="AG832079" s="19"/>
      <c r="AH832079" s="19"/>
      <c r="AI832079" s="19"/>
      <c r="AJ832079" s="19"/>
      <c r="AK832079" s="19"/>
      <c r="AL832079" s="19"/>
      <c r="AM832079" s="19"/>
      <c r="AN832079" s="19"/>
      <c r="AO832079" s="19"/>
      <c r="AP832079"/>
    </row>
    <row r="832080" spans="1:42" s="116" customFormat="1" x14ac:dyDescent="0.3">
      <c r="A832080"/>
      <c r="B832080"/>
      <c r="C832080"/>
      <c r="D832080"/>
      <c r="E832080"/>
      <c r="F832080"/>
      <c r="G832080"/>
      <c r="H832080"/>
      <c r="I832080"/>
      <c r="J832080"/>
      <c r="K832080"/>
      <c r="L832080"/>
      <c r="M832080" s="115"/>
      <c r="N832080" s="115"/>
      <c r="O832080"/>
      <c r="P832080"/>
      <c r="Q832080"/>
      <c r="R832080" s="19"/>
      <c r="S832080" s="19"/>
      <c r="T832080"/>
      <c r="U832080" s="113"/>
      <c r="V832080" s="19"/>
      <c r="W832080" s="19"/>
      <c r="X832080" s="19"/>
      <c r="Y832080" s="19"/>
      <c r="Z832080" s="19"/>
      <c r="AA832080" s="19"/>
      <c r="AB832080" s="19"/>
      <c r="AC832080" s="19"/>
      <c r="AD832080" s="19"/>
      <c r="AE832080" s="19"/>
      <c r="AF832080" s="19"/>
      <c r="AG832080" s="19"/>
      <c r="AH832080" s="19"/>
      <c r="AI832080" s="19"/>
      <c r="AJ832080" s="19"/>
      <c r="AK832080" s="19"/>
      <c r="AL832080" s="19"/>
      <c r="AM832080" s="19"/>
      <c r="AN832080" s="19"/>
      <c r="AO832080" s="19"/>
      <c r="AP832080"/>
    </row>
    <row r="832081" spans="1:42" s="116" customFormat="1" x14ac:dyDescent="0.3">
      <c r="A832081"/>
      <c r="B832081"/>
      <c r="C832081"/>
      <c r="D832081"/>
      <c r="E832081"/>
      <c r="F832081"/>
      <c r="G832081"/>
      <c r="H832081"/>
      <c r="I832081"/>
      <c r="J832081"/>
      <c r="K832081"/>
      <c r="L832081"/>
      <c r="M832081" s="115"/>
      <c r="N832081" s="115"/>
      <c r="O832081"/>
      <c r="P832081"/>
      <c r="Q832081"/>
      <c r="R832081" s="19"/>
      <c r="S832081" s="19"/>
      <c r="T832081"/>
      <c r="U832081" s="113"/>
      <c r="V832081" s="19"/>
      <c r="W832081" s="19"/>
      <c r="X832081" s="19"/>
      <c r="Y832081" s="19"/>
      <c r="Z832081" s="19"/>
      <c r="AA832081" s="19"/>
      <c r="AB832081" s="19"/>
      <c r="AC832081" s="19"/>
      <c r="AD832081" s="19"/>
      <c r="AE832081" s="19"/>
      <c r="AF832081" s="19"/>
      <c r="AG832081" s="19"/>
      <c r="AH832081" s="19"/>
      <c r="AI832081" s="19"/>
      <c r="AJ832081" s="19"/>
      <c r="AK832081" s="19"/>
      <c r="AL832081" s="19"/>
      <c r="AM832081" s="19"/>
      <c r="AN832081" s="19"/>
      <c r="AO832081" s="19"/>
      <c r="AP832081"/>
    </row>
    <row r="832082" spans="1:42" s="116" customFormat="1" x14ac:dyDescent="0.3">
      <c r="A832082"/>
      <c r="B832082"/>
      <c r="C832082"/>
      <c r="D832082"/>
      <c r="E832082"/>
      <c r="F832082"/>
      <c r="G832082"/>
      <c r="H832082"/>
      <c r="I832082"/>
      <c r="J832082"/>
      <c r="K832082"/>
      <c r="L832082"/>
      <c r="M832082" s="115"/>
      <c r="N832082" s="115"/>
      <c r="O832082"/>
      <c r="P832082"/>
      <c r="Q832082"/>
      <c r="R832082" s="19"/>
      <c r="S832082" s="19"/>
      <c r="T832082"/>
      <c r="U832082" s="113"/>
      <c r="V832082" s="19"/>
      <c r="W832082" s="19"/>
      <c r="X832082" s="19"/>
      <c r="Y832082" s="19"/>
      <c r="Z832082" s="19"/>
      <c r="AA832082" s="19"/>
      <c r="AB832082" s="19"/>
      <c r="AC832082" s="19"/>
      <c r="AD832082" s="19"/>
      <c r="AE832082" s="19"/>
      <c r="AF832082" s="19"/>
      <c r="AG832082" s="19"/>
      <c r="AH832082" s="19"/>
      <c r="AI832082" s="19"/>
      <c r="AJ832082" s="19"/>
      <c r="AK832082" s="19"/>
      <c r="AL832082" s="19"/>
      <c r="AM832082" s="19"/>
      <c r="AN832082" s="19"/>
      <c r="AO832082" s="19"/>
      <c r="AP832082"/>
    </row>
    <row r="832083" spans="1:42" s="116" customFormat="1" x14ac:dyDescent="0.3">
      <c r="A832083"/>
      <c r="B832083"/>
      <c r="C832083"/>
      <c r="D832083"/>
      <c r="E832083"/>
      <c r="F832083"/>
      <c r="G832083"/>
      <c r="H832083"/>
      <c r="I832083"/>
      <c r="J832083"/>
      <c r="K832083"/>
      <c r="L832083"/>
      <c r="M832083" s="115"/>
      <c r="N832083" s="115"/>
      <c r="O832083"/>
      <c r="P832083"/>
      <c r="Q832083"/>
      <c r="R832083" s="19"/>
      <c r="S832083" s="19"/>
      <c r="T832083"/>
      <c r="U832083" s="113"/>
      <c r="V832083" s="19"/>
      <c r="W832083" s="19"/>
      <c r="X832083" s="19"/>
      <c r="Y832083" s="19"/>
      <c r="Z832083" s="19"/>
      <c r="AA832083" s="19"/>
      <c r="AB832083" s="19"/>
      <c r="AC832083" s="19"/>
      <c r="AD832083" s="19"/>
      <c r="AE832083" s="19"/>
      <c r="AF832083" s="19"/>
      <c r="AG832083" s="19"/>
      <c r="AH832083" s="19"/>
      <c r="AI832083" s="19"/>
      <c r="AJ832083" s="19"/>
      <c r="AK832083" s="19"/>
      <c r="AL832083" s="19"/>
      <c r="AM832083" s="19"/>
      <c r="AN832083" s="19"/>
      <c r="AO832083" s="19"/>
      <c r="AP832083"/>
    </row>
    <row r="832084" spans="1:42" s="116" customFormat="1" x14ac:dyDescent="0.3">
      <c r="A832084"/>
      <c r="B832084"/>
      <c r="C832084"/>
      <c r="D832084"/>
      <c r="E832084"/>
      <c r="F832084"/>
      <c r="G832084"/>
      <c r="H832084"/>
      <c r="I832084"/>
      <c r="J832084"/>
      <c r="K832084"/>
      <c r="L832084"/>
      <c r="M832084" s="115"/>
      <c r="N832084" s="115"/>
      <c r="O832084"/>
      <c r="P832084"/>
      <c r="Q832084"/>
      <c r="R832084" s="19"/>
      <c r="S832084" s="19"/>
      <c r="T832084"/>
      <c r="U832084" s="113"/>
      <c r="V832084" s="19"/>
      <c r="W832084" s="19"/>
      <c r="X832084" s="19"/>
      <c r="Y832084" s="19"/>
      <c r="Z832084" s="19"/>
      <c r="AA832084" s="19"/>
      <c r="AB832084" s="19"/>
      <c r="AC832084" s="19"/>
      <c r="AD832084" s="19"/>
      <c r="AE832084" s="19"/>
      <c r="AF832084" s="19"/>
      <c r="AG832084" s="19"/>
      <c r="AH832084" s="19"/>
      <c r="AI832084" s="19"/>
      <c r="AJ832084" s="19"/>
      <c r="AK832084" s="19"/>
      <c r="AL832084" s="19"/>
      <c r="AM832084" s="19"/>
      <c r="AN832084" s="19"/>
      <c r="AO832084" s="19"/>
      <c r="AP832084"/>
    </row>
    <row r="832085" spans="1:42" s="116" customFormat="1" x14ac:dyDescent="0.3">
      <c r="A832085"/>
      <c r="B832085"/>
      <c r="C832085"/>
      <c r="D832085"/>
      <c r="E832085"/>
      <c r="F832085"/>
      <c r="G832085"/>
      <c r="H832085"/>
      <c r="I832085"/>
      <c r="J832085"/>
      <c r="K832085"/>
      <c r="L832085"/>
      <c r="M832085" s="115"/>
      <c r="N832085" s="115"/>
      <c r="O832085"/>
      <c r="P832085"/>
      <c r="Q832085"/>
      <c r="R832085" s="19"/>
      <c r="S832085" s="19"/>
      <c r="T832085"/>
      <c r="U832085" s="113"/>
      <c r="V832085" s="19"/>
      <c r="W832085" s="19"/>
      <c r="X832085" s="19"/>
      <c r="Y832085" s="19"/>
      <c r="Z832085" s="19"/>
      <c r="AA832085" s="19"/>
      <c r="AB832085" s="19"/>
      <c r="AC832085" s="19"/>
      <c r="AD832085" s="19"/>
      <c r="AE832085" s="19"/>
      <c r="AF832085" s="19"/>
      <c r="AG832085" s="19"/>
      <c r="AH832085" s="19"/>
      <c r="AI832085" s="19"/>
      <c r="AJ832085" s="19"/>
      <c r="AK832085" s="19"/>
      <c r="AL832085" s="19"/>
      <c r="AM832085" s="19"/>
      <c r="AN832085" s="19"/>
      <c r="AO832085" s="19"/>
      <c r="AP832085"/>
    </row>
    <row r="832086" spans="1:42" s="116" customFormat="1" x14ac:dyDescent="0.3">
      <c r="A832086"/>
      <c r="B832086"/>
      <c r="C832086"/>
      <c r="D832086"/>
      <c r="E832086"/>
      <c r="F832086"/>
      <c r="G832086"/>
      <c r="H832086"/>
      <c r="I832086"/>
      <c r="J832086"/>
      <c r="K832086"/>
      <c r="L832086"/>
      <c r="M832086" s="115"/>
      <c r="N832086" s="115"/>
      <c r="O832086"/>
      <c r="P832086"/>
      <c r="Q832086"/>
      <c r="R832086" s="19"/>
      <c r="S832086" s="19"/>
      <c r="T832086"/>
      <c r="U832086" s="113"/>
      <c r="V832086" s="19"/>
      <c r="W832086" s="19"/>
      <c r="X832086" s="19"/>
      <c r="Y832086" s="19"/>
      <c r="Z832086" s="19"/>
      <c r="AA832086" s="19"/>
      <c r="AB832086" s="19"/>
      <c r="AC832086" s="19"/>
      <c r="AD832086" s="19"/>
      <c r="AE832086" s="19"/>
      <c r="AF832086" s="19"/>
      <c r="AG832086" s="19"/>
      <c r="AH832086" s="19"/>
      <c r="AI832086" s="19"/>
      <c r="AJ832086" s="19"/>
      <c r="AK832086" s="19"/>
      <c r="AL832086" s="19"/>
      <c r="AM832086" s="19"/>
      <c r="AN832086" s="19"/>
      <c r="AO832086" s="19"/>
      <c r="AP832086"/>
    </row>
    <row r="832087" spans="1:42" s="116" customFormat="1" x14ac:dyDescent="0.3">
      <c r="A832087"/>
      <c r="B832087"/>
      <c r="C832087"/>
      <c r="D832087"/>
      <c r="E832087"/>
      <c r="F832087"/>
      <c r="G832087"/>
      <c r="H832087"/>
      <c r="I832087"/>
      <c r="J832087"/>
      <c r="K832087"/>
      <c r="L832087"/>
      <c r="M832087" s="115"/>
      <c r="N832087" s="115"/>
      <c r="O832087"/>
      <c r="P832087"/>
      <c r="Q832087"/>
      <c r="R832087" s="19"/>
      <c r="S832087" s="19"/>
      <c r="T832087"/>
      <c r="U832087" s="113"/>
      <c r="V832087" s="19"/>
      <c r="W832087" s="19"/>
      <c r="X832087" s="19"/>
      <c r="Y832087" s="19"/>
      <c r="Z832087" s="19"/>
      <c r="AA832087" s="19"/>
      <c r="AB832087" s="19"/>
      <c r="AC832087" s="19"/>
      <c r="AD832087" s="19"/>
      <c r="AE832087" s="19"/>
      <c r="AF832087" s="19"/>
      <c r="AG832087" s="19"/>
      <c r="AH832087" s="19"/>
      <c r="AI832087" s="19"/>
      <c r="AJ832087" s="19"/>
      <c r="AK832087" s="19"/>
      <c r="AL832087" s="19"/>
      <c r="AM832087" s="19"/>
      <c r="AN832087" s="19"/>
      <c r="AO832087" s="19"/>
      <c r="AP832087"/>
    </row>
    <row r="832088" spans="1:42" s="116" customFormat="1" x14ac:dyDescent="0.3">
      <c r="A832088"/>
      <c r="B832088"/>
      <c r="C832088"/>
      <c r="D832088"/>
      <c r="E832088"/>
      <c r="F832088"/>
      <c r="G832088"/>
      <c r="H832088"/>
      <c r="I832088"/>
      <c r="J832088"/>
      <c r="K832088"/>
      <c r="L832088"/>
      <c r="M832088" s="115"/>
      <c r="N832088" s="115"/>
      <c r="O832088"/>
      <c r="P832088"/>
      <c r="Q832088"/>
      <c r="R832088" s="19"/>
      <c r="S832088" s="19"/>
      <c r="T832088"/>
      <c r="U832088" s="113"/>
      <c r="V832088" s="19"/>
      <c r="W832088" s="19"/>
      <c r="X832088" s="19"/>
      <c r="Y832088" s="19"/>
      <c r="Z832088" s="19"/>
      <c r="AA832088" s="19"/>
      <c r="AB832088" s="19"/>
      <c r="AC832088" s="19"/>
      <c r="AD832088" s="19"/>
      <c r="AE832088" s="19"/>
      <c r="AF832088" s="19"/>
      <c r="AG832088" s="19"/>
      <c r="AH832088" s="19"/>
      <c r="AI832088" s="19"/>
      <c r="AJ832088" s="19"/>
      <c r="AK832088" s="19"/>
      <c r="AL832088" s="19"/>
      <c r="AM832088" s="19"/>
      <c r="AN832088" s="19"/>
      <c r="AO832088" s="19"/>
      <c r="AP832088"/>
    </row>
    <row r="832089" spans="1:42" s="116" customFormat="1" x14ac:dyDescent="0.3">
      <c r="A832089"/>
      <c r="B832089"/>
      <c r="C832089"/>
      <c r="D832089"/>
      <c r="E832089"/>
      <c r="F832089"/>
      <c r="G832089"/>
      <c r="H832089"/>
      <c r="I832089"/>
      <c r="J832089"/>
      <c r="K832089"/>
      <c r="L832089"/>
      <c r="M832089" s="115"/>
      <c r="N832089" s="115"/>
      <c r="O832089"/>
      <c r="P832089"/>
      <c r="Q832089"/>
      <c r="R832089" s="19"/>
      <c r="S832089" s="19"/>
      <c r="T832089"/>
      <c r="U832089" s="113"/>
      <c r="V832089" s="19"/>
      <c r="W832089" s="19"/>
      <c r="X832089" s="19"/>
      <c r="Y832089" s="19"/>
      <c r="Z832089" s="19"/>
      <c r="AA832089" s="19"/>
      <c r="AB832089" s="19"/>
      <c r="AC832089" s="19"/>
      <c r="AD832089" s="19"/>
      <c r="AE832089" s="19"/>
      <c r="AF832089" s="19"/>
      <c r="AG832089" s="19"/>
      <c r="AH832089" s="19"/>
      <c r="AI832089" s="19"/>
      <c r="AJ832089" s="19"/>
      <c r="AK832089" s="19"/>
      <c r="AL832089" s="19"/>
      <c r="AM832089" s="19"/>
      <c r="AN832089" s="19"/>
      <c r="AO832089" s="19"/>
      <c r="AP832089"/>
    </row>
    <row r="832090" spans="1:42" s="116" customFormat="1" x14ac:dyDescent="0.3">
      <c r="A832090"/>
      <c r="B832090"/>
      <c r="C832090"/>
      <c r="D832090"/>
      <c r="E832090"/>
      <c r="F832090"/>
      <c r="G832090"/>
      <c r="H832090"/>
      <c r="I832090"/>
      <c r="J832090"/>
      <c r="K832090"/>
      <c r="L832090"/>
      <c r="M832090" s="115"/>
      <c r="N832090" s="115"/>
      <c r="O832090"/>
      <c r="P832090"/>
      <c r="Q832090"/>
      <c r="R832090" s="19"/>
      <c r="S832090" s="19"/>
      <c r="T832090"/>
      <c r="U832090" s="113"/>
      <c r="V832090" s="19"/>
      <c r="W832090" s="19"/>
      <c r="X832090" s="19"/>
      <c r="Y832090" s="19"/>
      <c r="Z832090" s="19"/>
      <c r="AA832090" s="19"/>
      <c r="AB832090" s="19"/>
      <c r="AC832090" s="19"/>
      <c r="AD832090" s="19"/>
      <c r="AE832090" s="19"/>
      <c r="AF832090" s="19"/>
      <c r="AG832090" s="19"/>
      <c r="AH832090" s="19"/>
      <c r="AI832090" s="19"/>
      <c r="AJ832090" s="19"/>
      <c r="AK832090" s="19"/>
      <c r="AL832090" s="19"/>
      <c r="AM832090" s="19"/>
      <c r="AN832090" s="19"/>
      <c r="AO832090" s="19"/>
      <c r="AP832090"/>
    </row>
    <row r="832091" spans="1:42" s="116" customFormat="1" x14ac:dyDescent="0.3">
      <c r="A832091"/>
      <c r="B832091"/>
      <c r="C832091"/>
      <c r="D832091"/>
      <c r="E832091"/>
      <c r="F832091"/>
      <c r="G832091"/>
      <c r="H832091"/>
      <c r="I832091"/>
      <c r="J832091"/>
      <c r="K832091"/>
      <c r="L832091"/>
      <c r="M832091" s="115"/>
      <c r="N832091" s="115"/>
      <c r="O832091"/>
      <c r="P832091"/>
      <c r="Q832091"/>
      <c r="R832091" s="19"/>
      <c r="S832091" s="19"/>
      <c r="T832091"/>
      <c r="U832091" s="113"/>
      <c r="V832091" s="19"/>
      <c r="W832091" s="19"/>
      <c r="X832091" s="19"/>
      <c r="Y832091" s="19"/>
      <c r="Z832091" s="19"/>
      <c r="AA832091" s="19"/>
      <c r="AB832091" s="19"/>
      <c r="AC832091" s="19"/>
      <c r="AD832091" s="19"/>
      <c r="AE832091" s="19"/>
      <c r="AF832091" s="19"/>
      <c r="AG832091" s="19"/>
      <c r="AH832091" s="19"/>
      <c r="AI832091" s="19"/>
      <c r="AJ832091" s="19"/>
      <c r="AK832091" s="19"/>
      <c r="AL832091" s="19"/>
      <c r="AM832091" s="19"/>
      <c r="AN832091" s="19"/>
      <c r="AO832091" s="19"/>
      <c r="AP832091"/>
    </row>
    <row r="832092" spans="1:42" s="116" customFormat="1" x14ac:dyDescent="0.3">
      <c r="A832092"/>
      <c r="B832092"/>
      <c r="C832092"/>
      <c r="D832092"/>
      <c r="E832092"/>
      <c r="F832092"/>
      <c r="G832092"/>
      <c r="H832092"/>
      <c r="I832092"/>
      <c r="J832092"/>
      <c r="K832092"/>
      <c r="L832092"/>
      <c r="M832092" s="115"/>
      <c r="N832092" s="115"/>
      <c r="O832092"/>
      <c r="P832092"/>
      <c r="Q832092"/>
      <c r="R832092" s="19"/>
      <c r="S832092" s="19"/>
      <c r="T832092"/>
      <c r="U832092" s="113"/>
      <c r="V832092" s="19"/>
      <c r="W832092" s="19"/>
      <c r="X832092" s="19"/>
      <c r="Y832092" s="19"/>
      <c r="Z832092" s="19"/>
      <c r="AA832092" s="19"/>
      <c r="AB832092" s="19"/>
      <c r="AC832092" s="19"/>
      <c r="AD832092" s="19"/>
      <c r="AE832092" s="19"/>
      <c r="AF832092" s="19"/>
      <c r="AG832092" s="19"/>
      <c r="AH832092" s="19"/>
      <c r="AI832092" s="19"/>
      <c r="AJ832092" s="19"/>
      <c r="AK832092" s="19"/>
      <c r="AL832092" s="19"/>
      <c r="AM832092" s="19"/>
      <c r="AN832092" s="19"/>
      <c r="AO832092" s="19"/>
      <c r="AP832092"/>
    </row>
    <row r="832093" spans="1:42" s="116" customFormat="1" x14ac:dyDescent="0.3">
      <c r="A832093"/>
      <c r="B832093"/>
      <c r="C832093"/>
      <c r="D832093"/>
      <c r="E832093"/>
      <c r="F832093"/>
      <c r="G832093"/>
      <c r="H832093"/>
      <c r="I832093"/>
      <c r="J832093"/>
      <c r="K832093"/>
      <c r="L832093"/>
      <c r="M832093" s="115"/>
      <c r="N832093" s="115"/>
      <c r="O832093"/>
      <c r="P832093"/>
      <c r="Q832093"/>
      <c r="R832093" s="19"/>
      <c r="S832093" s="19"/>
      <c r="T832093"/>
      <c r="U832093" s="113"/>
      <c r="V832093" s="19"/>
      <c r="W832093" s="19"/>
      <c r="X832093" s="19"/>
      <c r="Y832093" s="19"/>
      <c r="Z832093" s="19"/>
      <c r="AA832093" s="19"/>
      <c r="AB832093" s="19"/>
      <c r="AC832093" s="19"/>
      <c r="AD832093" s="19"/>
      <c r="AE832093" s="19"/>
      <c r="AF832093" s="19"/>
      <c r="AG832093" s="19"/>
      <c r="AH832093" s="19"/>
      <c r="AI832093" s="19"/>
      <c r="AJ832093" s="19"/>
      <c r="AK832093" s="19"/>
      <c r="AL832093" s="19"/>
      <c r="AM832093" s="19"/>
      <c r="AN832093" s="19"/>
      <c r="AO832093" s="19"/>
      <c r="AP832093"/>
    </row>
    <row r="832094" spans="1:42" s="116" customFormat="1" x14ac:dyDescent="0.3">
      <c r="A832094"/>
      <c r="B832094"/>
      <c r="C832094"/>
      <c r="D832094"/>
      <c r="E832094"/>
      <c r="F832094"/>
      <c r="G832094"/>
      <c r="H832094"/>
      <c r="I832094"/>
      <c r="J832094"/>
      <c r="K832094"/>
      <c r="L832094"/>
      <c r="M832094" s="115"/>
      <c r="N832094" s="115"/>
      <c r="O832094"/>
      <c r="P832094"/>
      <c r="Q832094"/>
      <c r="R832094" s="19"/>
      <c r="S832094" s="19"/>
      <c r="T832094"/>
      <c r="U832094" s="113"/>
      <c r="V832094" s="19"/>
      <c r="W832094" s="19"/>
      <c r="X832094" s="19"/>
      <c r="Y832094" s="19"/>
      <c r="Z832094" s="19"/>
      <c r="AA832094" s="19"/>
      <c r="AB832094" s="19"/>
      <c r="AC832094" s="19"/>
      <c r="AD832094" s="19"/>
      <c r="AE832094" s="19"/>
      <c r="AF832094" s="19"/>
      <c r="AG832094" s="19"/>
      <c r="AH832094" s="19"/>
      <c r="AI832094" s="19"/>
      <c r="AJ832094" s="19"/>
      <c r="AK832094" s="19"/>
      <c r="AL832094" s="19"/>
      <c r="AM832094" s="19"/>
      <c r="AN832094" s="19"/>
      <c r="AO832094" s="19"/>
      <c r="AP832094"/>
    </row>
    <row r="832095" spans="1:42" s="116" customFormat="1" x14ac:dyDescent="0.3">
      <c r="A832095"/>
      <c r="B832095"/>
      <c r="C832095"/>
      <c r="D832095"/>
      <c r="E832095"/>
      <c r="F832095"/>
      <c r="G832095"/>
      <c r="H832095"/>
      <c r="I832095"/>
      <c r="J832095"/>
      <c r="K832095"/>
      <c r="L832095"/>
      <c r="M832095" s="115"/>
      <c r="N832095" s="115"/>
      <c r="O832095"/>
      <c r="P832095"/>
      <c r="Q832095"/>
      <c r="R832095" s="19"/>
      <c r="S832095" s="19"/>
      <c r="T832095"/>
      <c r="U832095" s="113"/>
      <c r="V832095" s="19"/>
      <c r="W832095" s="19"/>
      <c r="X832095" s="19"/>
      <c r="Y832095" s="19"/>
      <c r="Z832095" s="19"/>
      <c r="AA832095" s="19"/>
      <c r="AB832095" s="19"/>
      <c r="AC832095" s="19"/>
      <c r="AD832095" s="19"/>
      <c r="AE832095" s="19"/>
      <c r="AF832095" s="19"/>
      <c r="AG832095" s="19"/>
      <c r="AH832095" s="19"/>
      <c r="AI832095" s="19"/>
      <c r="AJ832095" s="19"/>
      <c r="AK832095" s="19"/>
      <c r="AL832095" s="19"/>
      <c r="AM832095" s="19"/>
      <c r="AN832095" s="19"/>
      <c r="AO832095" s="19"/>
      <c r="AP832095"/>
    </row>
    <row r="832096" spans="1:42" s="116" customFormat="1" x14ac:dyDescent="0.3">
      <c r="A832096"/>
      <c r="B832096"/>
      <c r="C832096"/>
      <c r="D832096"/>
      <c r="E832096"/>
      <c r="F832096"/>
      <c r="G832096"/>
      <c r="H832096"/>
      <c r="I832096"/>
      <c r="J832096"/>
      <c r="K832096"/>
      <c r="L832096"/>
      <c r="M832096" s="115"/>
      <c r="N832096" s="115"/>
      <c r="O832096"/>
      <c r="P832096"/>
      <c r="Q832096"/>
      <c r="R832096" s="19"/>
      <c r="S832096" s="19"/>
      <c r="T832096"/>
      <c r="U832096" s="113"/>
      <c r="V832096" s="19"/>
      <c r="W832096" s="19"/>
      <c r="X832096" s="19"/>
      <c r="Y832096" s="19"/>
      <c r="Z832096" s="19"/>
      <c r="AA832096" s="19"/>
      <c r="AB832096" s="19"/>
      <c r="AC832096" s="19"/>
      <c r="AD832096" s="19"/>
      <c r="AE832096" s="19"/>
      <c r="AF832096" s="19"/>
      <c r="AG832096" s="19"/>
      <c r="AH832096" s="19"/>
      <c r="AI832096" s="19"/>
      <c r="AJ832096" s="19"/>
      <c r="AK832096" s="19"/>
      <c r="AL832096" s="19"/>
      <c r="AM832096" s="19"/>
      <c r="AN832096" s="19"/>
      <c r="AO832096" s="19"/>
      <c r="AP832096"/>
    </row>
    <row r="832097" spans="1:42" s="116" customFormat="1" x14ac:dyDescent="0.3">
      <c r="A832097"/>
      <c r="B832097"/>
      <c r="C832097"/>
      <c r="D832097"/>
      <c r="E832097"/>
      <c r="F832097"/>
      <c r="G832097"/>
      <c r="H832097"/>
      <c r="I832097"/>
      <c r="J832097"/>
      <c r="K832097"/>
      <c r="L832097"/>
      <c r="M832097" s="115"/>
      <c r="N832097" s="115"/>
      <c r="O832097"/>
      <c r="P832097"/>
      <c r="Q832097"/>
      <c r="R832097" s="19"/>
      <c r="S832097" s="19"/>
      <c r="T832097"/>
      <c r="U832097" s="113"/>
      <c r="V832097" s="19"/>
      <c r="W832097" s="19"/>
      <c r="X832097" s="19"/>
      <c r="Y832097" s="19"/>
      <c r="Z832097" s="19"/>
      <c r="AA832097" s="19"/>
      <c r="AB832097" s="19"/>
      <c r="AC832097" s="19"/>
      <c r="AD832097" s="19"/>
      <c r="AE832097" s="19"/>
      <c r="AF832097" s="19"/>
      <c r="AG832097" s="19"/>
      <c r="AH832097" s="19"/>
      <c r="AI832097" s="19"/>
      <c r="AJ832097" s="19"/>
      <c r="AK832097" s="19"/>
      <c r="AL832097" s="19"/>
      <c r="AM832097" s="19"/>
      <c r="AN832097" s="19"/>
      <c r="AO832097" s="19"/>
      <c r="AP832097"/>
    </row>
    <row r="832098" spans="1:42" s="116" customFormat="1" x14ac:dyDescent="0.3">
      <c r="A832098"/>
      <c r="B832098"/>
      <c r="C832098"/>
      <c r="D832098"/>
      <c r="E832098"/>
      <c r="F832098"/>
      <c r="G832098"/>
      <c r="H832098"/>
      <c r="I832098"/>
      <c r="J832098"/>
      <c r="K832098"/>
      <c r="L832098"/>
      <c r="M832098" s="115"/>
      <c r="N832098" s="115"/>
      <c r="O832098"/>
      <c r="P832098"/>
      <c r="Q832098"/>
      <c r="R832098" s="19"/>
      <c r="S832098" s="19"/>
      <c r="T832098"/>
      <c r="U832098" s="113"/>
      <c r="V832098" s="19"/>
      <c r="W832098" s="19"/>
      <c r="X832098" s="19"/>
      <c r="Y832098" s="19"/>
      <c r="Z832098" s="19"/>
      <c r="AA832098" s="19"/>
      <c r="AB832098" s="19"/>
      <c r="AC832098" s="19"/>
      <c r="AD832098" s="19"/>
      <c r="AE832098" s="19"/>
      <c r="AF832098" s="19"/>
      <c r="AG832098" s="19"/>
      <c r="AH832098" s="19"/>
      <c r="AI832098" s="19"/>
      <c r="AJ832098" s="19"/>
      <c r="AK832098" s="19"/>
      <c r="AL832098" s="19"/>
      <c r="AM832098" s="19"/>
      <c r="AN832098" s="19"/>
      <c r="AO832098" s="19"/>
      <c r="AP832098"/>
    </row>
    <row r="832099" spans="1:42" s="116" customFormat="1" x14ac:dyDescent="0.3">
      <c r="A832099"/>
      <c r="B832099"/>
      <c r="C832099"/>
      <c r="D832099"/>
      <c r="E832099"/>
      <c r="F832099"/>
      <c r="G832099"/>
      <c r="H832099"/>
      <c r="I832099"/>
      <c r="J832099"/>
      <c r="K832099"/>
      <c r="L832099"/>
      <c r="M832099" s="115"/>
      <c r="N832099" s="115"/>
      <c r="O832099"/>
      <c r="P832099"/>
      <c r="Q832099"/>
      <c r="R832099" s="19"/>
      <c r="S832099" s="19"/>
      <c r="T832099"/>
      <c r="U832099" s="113"/>
      <c r="V832099" s="19"/>
      <c r="W832099" s="19"/>
      <c r="X832099" s="19"/>
      <c r="Y832099" s="19"/>
      <c r="Z832099" s="19"/>
      <c r="AA832099" s="19"/>
      <c r="AB832099" s="19"/>
      <c r="AC832099" s="19"/>
      <c r="AD832099" s="19"/>
      <c r="AE832099" s="19"/>
      <c r="AF832099" s="19"/>
      <c r="AG832099" s="19"/>
      <c r="AH832099" s="19"/>
      <c r="AI832099" s="19"/>
      <c r="AJ832099" s="19"/>
      <c r="AK832099" s="19"/>
      <c r="AL832099" s="19"/>
      <c r="AM832099" s="19"/>
      <c r="AN832099" s="19"/>
      <c r="AO832099" s="19"/>
      <c r="AP832099"/>
    </row>
    <row r="832100" spans="1:42" s="116" customFormat="1" x14ac:dyDescent="0.3">
      <c r="A832100"/>
      <c r="B832100"/>
      <c r="C832100"/>
      <c r="D832100"/>
      <c r="E832100"/>
      <c r="F832100"/>
      <c r="G832100"/>
      <c r="H832100"/>
      <c r="I832100"/>
      <c r="J832100"/>
      <c r="K832100"/>
      <c r="L832100"/>
      <c r="M832100" s="115"/>
      <c r="N832100" s="115"/>
      <c r="O832100"/>
      <c r="P832100"/>
      <c r="Q832100"/>
      <c r="R832100" s="19"/>
      <c r="S832100" s="19"/>
      <c r="T832100"/>
      <c r="U832100" s="113"/>
      <c r="V832100" s="19"/>
      <c r="W832100" s="19"/>
      <c r="X832100" s="19"/>
      <c r="Y832100" s="19"/>
      <c r="Z832100" s="19"/>
      <c r="AA832100" s="19"/>
      <c r="AB832100" s="19"/>
      <c r="AC832100" s="19"/>
      <c r="AD832100" s="19"/>
      <c r="AE832100" s="19"/>
      <c r="AF832100" s="19"/>
      <c r="AG832100" s="19"/>
      <c r="AH832100" s="19"/>
      <c r="AI832100" s="19"/>
      <c r="AJ832100" s="19"/>
      <c r="AK832100" s="19"/>
      <c r="AL832100" s="19"/>
      <c r="AM832100" s="19"/>
      <c r="AN832100" s="19"/>
      <c r="AO832100" s="19"/>
      <c r="AP832100"/>
    </row>
    <row r="832101" spans="1:42" s="116" customFormat="1" x14ac:dyDescent="0.3">
      <c r="A832101"/>
      <c r="B832101"/>
      <c r="C832101"/>
      <c r="D832101"/>
      <c r="E832101"/>
      <c r="F832101"/>
      <c r="G832101"/>
      <c r="H832101"/>
      <c r="I832101"/>
      <c r="J832101"/>
      <c r="K832101"/>
      <c r="L832101"/>
      <c r="M832101" s="115"/>
      <c r="N832101" s="115"/>
      <c r="O832101"/>
      <c r="P832101"/>
      <c r="Q832101"/>
      <c r="R832101" s="19"/>
      <c r="S832101" s="19"/>
      <c r="T832101"/>
      <c r="U832101" s="113"/>
      <c r="V832101" s="19"/>
      <c r="W832101" s="19"/>
      <c r="X832101" s="19"/>
      <c r="Y832101" s="19"/>
      <c r="Z832101" s="19"/>
      <c r="AA832101" s="19"/>
      <c r="AB832101" s="19"/>
      <c r="AC832101" s="19"/>
      <c r="AD832101" s="19"/>
      <c r="AE832101" s="19"/>
      <c r="AF832101" s="19"/>
      <c r="AG832101" s="19"/>
      <c r="AH832101" s="19"/>
      <c r="AI832101" s="19"/>
      <c r="AJ832101" s="19"/>
      <c r="AK832101" s="19"/>
      <c r="AL832101" s="19"/>
      <c r="AM832101" s="19"/>
      <c r="AN832101" s="19"/>
      <c r="AO832101" s="19"/>
      <c r="AP832101"/>
    </row>
    <row r="832102" spans="1:42" s="116" customFormat="1" x14ac:dyDescent="0.3">
      <c r="A832102"/>
      <c r="B832102"/>
      <c r="C832102"/>
      <c r="D832102"/>
      <c r="E832102"/>
      <c r="F832102"/>
      <c r="G832102"/>
      <c r="H832102"/>
      <c r="I832102"/>
      <c r="J832102"/>
      <c r="K832102"/>
      <c r="L832102"/>
      <c r="M832102" s="115"/>
      <c r="N832102" s="115"/>
      <c r="O832102"/>
      <c r="P832102"/>
      <c r="Q832102"/>
      <c r="R832102" s="19"/>
      <c r="S832102" s="19"/>
      <c r="T832102"/>
      <c r="U832102" s="113"/>
      <c r="V832102" s="19"/>
      <c r="W832102" s="19"/>
      <c r="X832102" s="19"/>
      <c r="Y832102" s="19"/>
      <c r="Z832102" s="19"/>
      <c r="AA832102" s="19"/>
      <c r="AB832102" s="19"/>
      <c r="AC832102" s="19"/>
      <c r="AD832102" s="19"/>
      <c r="AE832102" s="19"/>
      <c r="AF832102" s="19"/>
      <c r="AG832102" s="19"/>
      <c r="AH832102" s="19"/>
      <c r="AI832102" s="19"/>
      <c r="AJ832102" s="19"/>
      <c r="AK832102" s="19"/>
      <c r="AL832102" s="19"/>
      <c r="AM832102" s="19"/>
      <c r="AN832102" s="19"/>
      <c r="AO832102" s="19"/>
      <c r="AP832102"/>
    </row>
    <row r="832103" spans="1:42" s="116" customFormat="1" x14ac:dyDescent="0.3">
      <c r="A832103"/>
      <c r="B832103"/>
      <c r="C832103"/>
      <c r="D832103"/>
      <c r="E832103"/>
      <c r="F832103"/>
      <c r="G832103"/>
      <c r="H832103"/>
      <c r="I832103"/>
      <c r="J832103"/>
      <c r="K832103"/>
      <c r="L832103"/>
      <c r="M832103" s="115"/>
      <c r="N832103" s="115"/>
      <c r="O832103"/>
      <c r="P832103"/>
      <c r="Q832103"/>
      <c r="R832103" s="19"/>
      <c r="S832103" s="19"/>
      <c r="T832103"/>
      <c r="U832103" s="113"/>
      <c r="V832103" s="19"/>
      <c r="W832103" s="19"/>
      <c r="X832103" s="19"/>
      <c r="Y832103" s="19"/>
      <c r="Z832103" s="19"/>
      <c r="AA832103" s="19"/>
      <c r="AB832103" s="19"/>
      <c r="AC832103" s="19"/>
      <c r="AD832103" s="19"/>
      <c r="AE832103" s="19"/>
      <c r="AF832103" s="19"/>
      <c r="AG832103" s="19"/>
      <c r="AH832103" s="19"/>
      <c r="AI832103" s="19"/>
      <c r="AJ832103" s="19"/>
      <c r="AK832103" s="19"/>
      <c r="AL832103" s="19"/>
      <c r="AM832103" s="19"/>
      <c r="AN832103" s="19"/>
      <c r="AO832103" s="19"/>
      <c r="AP832103"/>
    </row>
    <row r="832104" spans="1:42" s="116" customFormat="1" x14ac:dyDescent="0.3">
      <c r="A832104"/>
      <c r="B832104"/>
      <c r="C832104"/>
      <c r="D832104"/>
      <c r="E832104"/>
      <c r="F832104"/>
      <c r="G832104"/>
      <c r="H832104"/>
      <c r="I832104"/>
      <c r="J832104"/>
      <c r="K832104"/>
      <c r="L832104"/>
      <c r="M832104" s="115"/>
      <c r="N832104" s="115"/>
      <c r="O832104"/>
      <c r="P832104"/>
      <c r="Q832104"/>
      <c r="R832104" s="19"/>
      <c r="S832104" s="19"/>
      <c r="T832104"/>
      <c r="U832104" s="113"/>
      <c r="V832104" s="19"/>
      <c r="W832104" s="19"/>
      <c r="X832104" s="19"/>
      <c r="Y832104" s="19"/>
      <c r="Z832104" s="19"/>
      <c r="AA832104" s="19"/>
      <c r="AB832104" s="19"/>
      <c r="AC832104" s="19"/>
      <c r="AD832104" s="19"/>
      <c r="AE832104" s="19"/>
      <c r="AF832104" s="19"/>
      <c r="AG832104" s="19"/>
      <c r="AH832104" s="19"/>
      <c r="AI832104" s="19"/>
      <c r="AJ832104" s="19"/>
      <c r="AK832104" s="19"/>
      <c r="AL832104" s="19"/>
      <c r="AM832104" s="19"/>
      <c r="AN832104" s="19"/>
      <c r="AO832104" s="19"/>
      <c r="AP832104"/>
    </row>
    <row r="832105" spans="1:42" s="116" customFormat="1" x14ac:dyDescent="0.3">
      <c r="A832105"/>
      <c r="B832105"/>
      <c r="C832105"/>
      <c r="D832105"/>
      <c r="E832105"/>
      <c r="F832105"/>
      <c r="G832105"/>
      <c r="H832105"/>
      <c r="I832105"/>
      <c r="J832105"/>
      <c r="K832105"/>
      <c r="L832105"/>
      <c r="M832105" s="115"/>
      <c r="N832105" s="115"/>
      <c r="O832105"/>
      <c r="P832105"/>
      <c r="Q832105"/>
      <c r="R832105" s="19"/>
      <c r="S832105" s="19"/>
      <c r="T832105"/>
      <c r="U832105" s="113"/>
      <c r="V832105" s="19"/>
      <c r="W832105" s="19"/>
      <c r="X832105" s="19"/>
      <c r="Y832105" s="19"/>
      <c r="Z832105" s="19"/>
      <c r="AA832105" s="19"/>
      <c r="AB832105" s="19"/>
      <c r="AC832105" s="19"/>
      <c r="AD832105" s="19"/>
      <c r="AE832105" s="19"/>
      <c r="AF832105" s="19"/>
      <c r="AG832105" s="19"/>
      <c r="AH832105" s="19"/>
      <c r="AI832105" s="19"/>
      <c r="AJ832105" s="19"/>
      <c r="AK832105" s="19"/>
      <c r="AL832105" s="19"/>
      <c r="AM832105" s="19"/>
      <c r="AN832105" s="19"/>
      <c r="AO832105" s="19"/>
      <c r="AP832105"/>
    </row>
    <row r="832106" spans="1:42" s="116" customFormat="1" x14ac:dyDescent="0.3">
      <c r="A832106"/>
      <c r="B832106"/>
      <c r="C832106"/>
      <c r="D832106"/>
      <c r="E832106"/>
      <c r="F832106"/>
      <c r="G832106"/>
      <c r="H832106"/>
      <c r="I832106"/>
      <c r="J832106"/>
      <c r="K832106"/>
      <c r="L832106"/>
      <c r="M832106" s="115"/>
      <c r="N832106" s="115"/>
      <c r="O832106"/>
      <c r="P832106"/>
      <c r="Q832106"/>
      <c r="R832106" s="19"/>
      <c r="S832106" s="19"/>
      <c r="T832106"/>
      <c r="U832106" s="113"/>
      <c r="V832106" s="19"/>
      <c r="W832106" s="19"/>
      <c r="X832106" s="19"/>
      <c r="Y832106" s="19"/>
      <c r="Z832106" s="19"/>
      <c r="AA832106" s="19"/>
      <c r="AB832106" s="19"/>
      <c r="AC832106" s="19"/>
      <c r="AD832106" s="19"/>
      <c r="AE832106" s="19"/>
      <c r="AF832106" s="19"/>
      <c r="AG832106" s="19"/>
      <c r="AH832106" s="19"/>
      <c r="AI832106" s="19"/>
      <c r="AJ832106" s="19"/>
      <c r="AK832106" s="19"/>
      <c r="AL832106" s="19"/>
      <c r="AM832106" s="19"/>
      <c r="AN832106" s="19"/>
      <c r="AO832106" s="19"/>
      <c r="AP832106"/>
    </row>
    <row r="832107" spans="1:42" s="116" customFormat="1" x14ac:dyDescent="0.3">
      <c r="A832107"/>
      <c r="B832107"/>
      <c r="C832107"/>
      <c r="D832107"/>
      <c r="E832107"/>
      <c r="F832107"/>
      <c r="G832107"/>
      <c r="H832107"/>
      <c r="I832107"/>
      <c r="J832107"/>
      <c r="K832107"/>
      <c r="L832107"/>
      <c r="M832107" s="115"/>
      <c r="N832107" s="115"/>
      <c r="O832107"/>
      <c r="P832107"/>
      <c r="Q832107"/>
      <c r="R832107" s="19"/>
      <c r="S832107" s="19"/>
      <c r="T832107"/>
      <c r="U832107" s="113"/>
      <c r="V832107" s="19"/>
      <c r="W832107" s="19"/>
      <c r="X832107" s="19"/>
      <c r="Y832107" s="19"/>
      <c r="Z832107" s="19"/>
      <c r="AA832107" s="19"/>
      <c r="AB832107" s="19"/>
      <c r="AC832107" s="19"/>
      <c r="AD832107" s="19"/>
      <c r="AE832107" s="19"/>
      <c r="AF832107" s="19"/>
      <c r="AG832107" s="19"/>
      <c r="AH832107" s="19"/>
      <c r="AI832107" s="19"/>
      <c r="AJ832107" s="19"/>
      <c r="AK832107" s="19"/>
      <c r="AL832107" s="19"/>
      <c r="AM832107" s="19"/>
      <c r="AN832107" s="19"/>
      <c r="AO832107" s="19"/>
      <c r="AP832107"/>
    </row>
    <row r="832108" spans="1:42" s="116" customFormat="1" x14ac:dyDescent="0.3">
      <c r="A832108"/>
      <c r="B832108"/>
      <c r="C832108"/>
      <c r="D832108"/>
      <c r="E832108"/>
      <c r="F832108"/>
      <c r="G832108"/>
      <c r="H832108"/>
      <c r="I832108"/>
      <c r="J832108"/>
      <c r="K832108"/>
      <c r="L832108"/>
      <c r="M832108" s="115"/>
      <c r="N832108" s="115"/>
      <c r="O832108"/>
      <c r="P832108"/>
      <c r="Q832108"/>
      <c r="R832108" s="19"/>
      <c r="S832108" s="19"/>
      <c r="T832108"/>
      <c r="U832108" s="113"/>
      <c r="V832108" s="19"/>
      <c r="W832108" s="19"/>
      <c r="X832108" s="19"/>
      <c r="Y832108" s="19"/>
      <c r="Z832108" s="19"/>
      <c r="AA832108" s="19"/>
      <c r="AB832108" s="19"/>
      <c r="AC832108" s="19"/>
      <c r="AD832108" s="19"/>
      <c r="AE832108" s="19"/>
      <c r="AF832108" s="19"/>
      <c r="AG832108" s="19"/>
      <c r="AH832108" s="19"/>
      <c r="AI832108" s="19"/>
      <c r="AJ832108" s="19"/>
      <c r="AK832108" s="19"/>
      <c r="AL832108" s="19"/>
      <c r="AM832108" s="19"/>
      <c r="AN832108" s="19"/>
      <c r="AO832108" s="19"/>
      <c r="AP832108"/>
    </row>
    <row r="832109" spans="1:42" s="116" customFormat="1" x14ac:dyDescent="0.3">
      <c r="A832109"/>
      <c r="B832109"/>
      <c r="C832109"/>
      <c r="D832109"/>
      <c r="E832109"/>
      <c r="F832109"/>
      <c r="G832109"/>
      <c r="H832109"/>
      <c r="I832109"/>
      <c r="J832109"/>
      <c r="K832109"/>
      <c r="L832109"/>
      <c r="M832109" s="115"/>
      <c r="N832109" s="115"/>
      <c r="O832109"/>
      <c r="P832109"/>
      <c r="Q832109"/>
      <c r="R832109" s="19"/>
      <c r="S832109" s="19"/>
      <c r="T832109"/>
      <c r="U832109" s="113"/>
      <c r="V832109" s="19"/>
      <c r="W832109" s="19"/>
      <c r="X832109" s="19"/>
      <c r="Y832109" s="19"/>
      <c r="Z832109" s="19"/>
      <c r="AA832109" s="19"/>
      <c r="AB832109" s="19"/>
      <c r="AC832109" s="19"/>
      <c r="AD832109" s="19"/>
      <c r="AE832109" s="19"/>
      <c r="AF832109" s="19"/>
      <c r="AG832109" s="19"/>
      <c r="AH832109" s="19"/>
      <c r="AI832109" s="19"/>
      <c r="AJ832109" s="19"/>
      <c r="AK832109" s="19"/>
      <c r="AL832109" s="19"/>
      <c r="AM832109" s="19"/>
      <c r="AN832109" s="19"/>
      <c r="AO832109" s="19"/>
      <c r="AP832109"/>
    </row>
    <row r="832110" spans="1:42" s="116" customFormat="1" x14ac:dyDescent="0.3">
      <c r="A832110"/>
      <c r="B832110"/>
      <c r="C832110"/>
      <c r="D832110"/>
      <c r="E832110"/>
      <c r="F832110"/>
      <c r="G832110"/>
      <c r="H832110"/>
      <c r="I832110"/>
      <c r="J832110"/>
      <c r="K832110"/>
      <c r="L832110"/>
      <c r="M832110" s="115"/>
      <c r="N832110" s="115"/>
      <c r="O832110"/>
      <c r="P832110"/>
      <c r="Q832110"/>
      <c r="R832110" s="19"/>
      <c r="S832110" s="19"/>
      <c r="T832110"/>
      <c r="U832110" s="113"/>
      <c r="V832110" s="19"/>
      <c r="W832110" s="19"/>
      <c r="X832110" s="19"/>
      <c r="Y832110" s="19"/>
      <c r="Z832110" s="19"/>
      <c r="AA832110" s="19"/>
      <c r="AB832110" s="19"/>
      <c r="AC832110" s="19"/>
      <c r="AD832110" s="19"/>
      <c r="AE832110" s="19"/>
      <c r="AF832110" s="19"/>
      <c r="AG832110" s="19"/>
      <c r="AH832110" s="19"/>
      <c r="AI832110" s="19"/>
      <c r="AJ832110" s="19"/>
      <c r="AK832110" s="19"/>
      <c r="AL832110" s="19"/>
      <c r="AM832110" s="19"/>
      <c r="AN832110" s="19"/>
      <c r="AO832110" s="19"/>
      <c r="AP832110"/>
    </row>
    <row r="832111" spans="1:42" s="116" customFormat="1" x14ac:dyDescent="0.3">
      <c r="A832111"/>
      <c r="B832111"/>
      <c r="C832111"/>
      <c r="D832111"/>
      <c r="E832111"/>
      <c r="F832111"/>
      <c r="G832111"/>
      <c r="H832111"/>
      <c r="I832111"/>
      <c r="J832111"/>
      <c r="K832111"/>
      <c r="L832111"/>
      <c r="M832111" s="115"/>
      <c r="N832111" s="115"/>
      <c r="O832111"/>
      <c r="P832111"/>
      <c r="Q832111"/>
      <c r="R832111" s="19"/>
      <c r="S832111" s="19"/>
      <c r="T832111"/>
      <c r="U832111" s="113"/>
      <c r="V832111" s="19"/>
      <c r="W832111" s="19"/>
      <c r="X832111" s="19"/>
      <c r="Y832111" s="19"/>
      <c r="Z832111" s="19"/>
      <c r="AA832111" s="19"/>
      <c r="AB832111" s="19"/>
      <c r="AC832111" s="19"/>
      <c r="AD832111" s="19"/>
      <c r="AE832111" s="19"/>
      <c r="AF832111" s="19"/>
      <c r="AG832111" s="19"/>
      <c r="AH832111" s="19"/>
      <c r="AI832111" s="19"/>
      <c r="AJ832111" s="19"/>
      <c r="AK832111" s="19"/>
      <c r="AL832111" s="19"/>
      <c r="AM832111" s="19"/>
      <c r="AN832111" s="19"/>
      <c r="AO832111" s="19"/>
      <c r="AP832111"/>
    </row>
    <row r="832112" spans="1:42" s="116" customFormat="1" x14ac:dyDescent="0.3">
      <c r="A832112"/>
      <c r="B832112"/>
      <c r="C832112"/>
      <c r="D832112"/>
      <c r="E832112"/>
      <c r="F832112"/>
      <c r="G832112"/>
      <c r="H832112"/>
      <c r="I832112"/>
      <c r="J832112"/>
      <c r="K832112"/>
      <c r="L832112"/>
      <c r="M832112" s="115"/>
      <c r="N832112" s="115"/>
      <c r="O832112"/>
      <c r="P832112"/>
      <c r="Q832112"/>
      <c r="R832112" s="19"/>
      <c r="S832112" s="19"/>
      <c r="T832112"/>
      <c r="U832112" s="113"/>
      <c r="V832112" s="19"/>
      <c r="W832112" s="19"/>
      <c r="X832112" s="19"/>
      <c r="Y832112" s="19"/>
      <c r="Z832112" s="19"/>
      <c r="AA832112" s="19"/>
      <c r="AB832112" s="19"/>
      <c r="AC832112" s="19"/>
      <c r="AD832112" s="19"/>
      <c r="AE832112" s="19"/>
      <c r="AF832112" s="19"/>
      <c r="AG832112" s="19"/>
      <c r="AH832112" s="19"/>
      <c r="AI832112" s="19"/>
      <c r="AJ832112" s="19"/>
      <c r="AK832112" s="19"/>
      <c r="AL832112" s="19"/>
      <c r="AM832112" s="19"/>
      <c r="AN832112" s="19"/>
      <c r="AO832112" s="19"/>
      <c r="AP832112"/>
    </row>
    <row r="832113" spans="1:42" s="116" customFormat="1" x14ac:dyDescent="0.3">
      <c r="A832113"/>
      <c r="B832113"/>
      <c r="C832113"/>
      <c r="D832113"/>
      <c r="E832113"/>
      <c r="F832113"/>
      <c r="G832113"/>
      <c r="H832113"/>
      <c r="I832113"/>
      <c r="J832113"/>
      <c r="K832113"/>
      <c r="L832113"/>
      <c r="M832113" s="115"/>
      <c r="N832113" s="115"/>
      <c r="O832113"/>
      <c r="P832113"/>
      <c r="Q832113"/>
      <c r="R832113" s="19"/>
      <c r="S832113" s="19"/>
      <c r="T832113"/>
      <c r="U832113" s="113"/>
      <c r="V832113" s="19"/>
      <c r="W832113" s="19"/>
      <c r="X832113" s="19"/>
      <c r="Y832113" s="19"/>
      <c r="Z832113" s="19"/>
      <c r="AA832113" s="19"/>
      <c r="AB832113" s="19"/>
      <c r="AC832113" s="19"/>
      <c r="AD832113" s="19"/>
      <c r="AE832113" s="19"/>
      <c r="AF832113" s="19"/>
      <c r="AG832113" s="19"/>
      <c r="AH832113" s="19"/>
      <c r="AI832113" s="19"/>
      <c r="AJ832113" s="19"/>
      <c r="AK832113" s="19"/>
      <c r="AL832113" s="19"/>
      <c r="AM832113" s="19"/>
      <c r="AN832113" s="19"/>
      <c r="AO832113" s="19"/>
      <c r="AP832113"/>
    </row>
    <row r="832114" spans="1:42" s="116" customFormat="1" x14ac:dyDescent="0.3">
      <c r="A832114"/>
      <c r="B832114"/>
      <c r="C832114"/>
      <c r="D832114"/>
      <c r="E832114"/>
      <c r="F832114"/>
      <c r="G832114"/>
      <c r="H832114"/>
      <c r="I832114"/>
      <c r="J832114"/>
      <c r="K832114"/>
      <c r="L832114"/>
      <c r="M832114" s="115"/>
      <c r="N832114" s="115"/>
      <c r="O832114"/>
      <c r="P832114"/>
      <c r="Q832114"/>
      <c r="R832114" s="19"/>
      <c r="S832114" s="19"/>
      <c r="T832114"/>
      <c r="U832114" s="113"/>
      <c r="V832114" s="19"/>
      <c r="W832114" s="19"/>
      <c r="X832114" s="19"/>
      <c r="Y832114" s="19"/>
      <c r="Z832114" s="19"/>
      <c r="AA832114" s="19"/>
      <c r="AB832114" s="19"/>
      <c r="AC832114" s="19"/>
      <c r="AD832114" s="19"/>
      <c r="AE832114" s="19"/>
      <c r="AF832114" s="19"/>
      <c r="AG832114" s="19"/>
      <c r="AH832114" s="19"/>
      <c r="AI832114" s="19"/>
      <c r="AJ832114" s="19"/>
      <c r="AK832114" s="19"/>
      <c r="AL832114" s="19"/>
      <c r="AM832114" s="19"/>
      <c r="AN832114" s="19"/>
      <c r="AO832114" s="19"/>
      <c r="AP832114"/>
    </row>
    <row r="832115" spans="1:42" s="116" customFormat="1" x14ac:dyDescent="0.3">
      <c r="A832115"/>
      <c r="B832115"/>
      <c r="C832115"/>
      <c r="D832115"/>
      <c r="E832115"/>
      <c r="F832115"/>
      <c r="G832115"/>
      <c r="H832115"/>
      <c r="I832115"/>
      <c r="J832115"/>
      <c r="K832115"/>
      <c r="L832115"/>
      <c r="M832115" s="115"/>
      <c r="N832115" s="115"/>
      <c r="O832115"/>
      <c r="P832115"/>
      <c r="Q832115"/>
      <c r="R832115" s="19"/>
      <c r="S832115" s="19"/>
      <c r="T832115"/>
      <c r="U832115" s="113"/>
      <c r="V832115" s="19"/>
      <c r="W832115" s="19"/>
      <c r="X832115" s="19"/>
      <c r="Y832115" s="19"/>
      <c r="Z832115" s="19"/>
      <c r="AA832115" s="19"/>
      <c r="AB832115" s="19"/>
      <c r="AC832115" s="19"/>
      <c r="AD832115" s="19"/>
      <c r="AE832115" s="19"/>
      <c r="AF832115" s="19"/>
      <c r="AG832115" s="19"/>
      <c r="AH832115" s="19"/>
      <c r="AI832115" s="19"/>
      <c r="AJ832115" s="19"/>
      <c r="AK832115" s="19"/>
      <c r="AL832115" s="19"/>
      <c r="AM832115" s="19"/>
      <c r="AN832115" s="19"/>
      <c r="AO832115" s="19"/>
      <c r="AP832115"/>
    </row>
    <row r="832116" spans="1:42" s="116" customFormat="1" x14ac:dyDescent="0.3">
      <c r="A832116"/>
      <c r="B832116"/>
      <c r="C832116"/>
      <c r="D832116"/>
      <c r="E832116"/>
      <c r="F832116"/>
      <c r="G832116"/>
      <c r="H832116"/>
      <c r="I832116"/>
      <c r="J832116"/>
      <c r="K832116"/>
      <c r="L832116"/>
      <c r="M832116" s="115"/>
      <c r="N832116" s="115"/>
      <c r="O832116"/>
      <c r="P832116"/>
      <c r="Q832116"/>
      <c r="R832116" s="19"/>
      <c r="S832116" s="19"/>
      <c r="T832116"/>
      <c r="U832116" s="113"/>
      <c r="V832116" s="19"/>
      <c r="W832116" s="19"/>
      <c r="X832116" s="19"/>
      <c r="Y832116" s="19"/>
      <c r="Z832116" s="19"/>
      <c r="AA832116" s="19"/>
      <c r="AB832116" s="19"/>
      <c r="AC832116" s="19"/>
      <c r="AD832116" s="19"/>
      <c r="AE832116" s="19"/>
      <c r="AF832116" s="19"/>
      <c r="AG832116" s="19"/>
      <c r="AH832116" s="19"/>
      <c r="AI832116" s="19"/>
      <c r="AJ832116" s="19"/>
      <c r="AK832116" s="19"/>
      <c r="AL832116" s="19"/>
      <c r="AM832116" s="19"/>
      <c r="AN832116" s="19"/>
      <c r="AO832116" s="19"/>
      <c r="AP832116"/>
    </row>
    <row r="832117" spans="1:42" s="116" customFormat="1" x14ac:dyDescent="0.3">
      <c r="A832117"/>
      <c r="B832117"/>
      <c r="C832117"/>
      <c r="D832117"/>
      <c r="E832117"/>
      <c r="F832117"/>
      <c r="G832117"/>
      <c r="H832117"/>
      <c r="I832117"/>
      <c r="J832117"/>
      <c r="K832117"/>
      <c r="L832117"/>
      <c r="M832117" s="115"/>
      <c r="N832117" s="115"/>
      <c r="O832117"/>
      <c r="P832117"/>
      <c r="Q832117"/>
      <c r="R832117" s="19"/>
      <c r="S832117" s="19"/>
      <c r="T832117"/>
      <c r="U832117" s="113"/>
      <c r="V832117" s="19"/>
      <c r="W832117" s="19"/>
      <c r="X832117" s="19"/>
      <c r="Y832117" s="19"/>
      <c r="Z832117" s="19"/>
      <c r="AA832117" s="19"/>
      <c r="AB832117" s="19"/>
      <c r="AC832117" s="19"/>
      <c r="AD832117" s="19"/>
      <c r="AE832117" s="19"/>
      <c r="AF832117" s="19"/>
      <c r="AG832117" s="19"/>
      <c r="AH832117" s="19"/>
      <c r="AI832117" s="19"/>
      <c r="AJ832117" s="19"/>
      <c r="AK832117" s="19"/>
      <c r="AL832117" s="19"/>
      <c r="AM832117" s="19"/>
      <c r="AN832117" s="19"/>
      <c r="AO832117" s="19"/>
      <c r="AP832117"/>
    </row>
    <row r="832118" spans="1:42" s="116" customFormat="1" x14ac:dyDescent="0.3">
      <c r="A832118"/>
      <c r="B832118"/>
      <c r="C832118"/>
      <c r="D832118"/>
      <c r="E832118"/>
      <c r="F832118"/>
      <c r="G832118"/>
      <c r="H832118"/>
      <c r="I832118"/>
      <c r="J832118"/>
      <c r="K832118"/>
      <c r="L832118"/>
      <c r="M832118" s="115"/>
      <c r="N832118" s="115"/>
      <c r="O832118"/>
      <c r="P832118"/>
      <c r="Q832118"/>
      <c r="R832118" s="19"/>
      <c r="S832118" s="19"/>
      <c r="T832118"/>
      <c r="U832118" s="113"/>
      <c r="V832118" s="19"/>
      <c r="W832118" s="19"/>
      <c r="X832118" s="19"/>
      <c r="Y832118" s="19"/>
      <c r="Z832118" s="19"/>
      <c r="AA832118" s="19"/>
      <c r="AB832118" s="19"/>
      <c r="AC832118" s="19"/>
      <c r="AD832118" s="19"/>
      <c r="AE832118" s="19"/>
      <c r="AF832118" s="19"/>
      <c r="AG832118" s="19"/>
      <c r="AH832118" s="19"/>
      <c r="AI832118" s="19"/>
      <c r="AJ832118" s="19"/>
      <c r="AK832118" s="19"/>
      <c r="AL832118" s="19"/>
      <c r="AM832118" s="19"/>
      <c r="AN832118" s="19"/>
      <c r="AO832118" s="19"/>
      <c r="AP832118"/>
    </row>
    <row r="832119" spans="1:42" s="116" customFormat="1" x14ac:dyDescent="0.3">
      <c r="A832119"/>
      <c r="B832119"/>
      <c r="C832119"/>
      <c r="D832119"/>
      <c r="E832119"/>
      <c r="F832119"/>
      <c r="G832119"/>
      <c r="H832119"/>
      <c r="I832119"/>
      <c r="J832119"/>
      <c r="K832119"/>
      <c r="L832119"/>
      <c r="M832119" s="115"/>
      <c r="N832119" s="115"/>
      <c r="O832119"/>
      <c r="P832119"/>
      <c r="Q832119"/>
      <c r="R832119" s="19"/>
      <c r="S832119" s="19"/>
      <c r="T832119"/>
      <c r="U832119" s="113"/>
      <c r="V832119" s="19"/>
      <c r="W832119" s="19"/>
      <c r="X832119" s="19"/>
      <c r="Y832119" s="19"/>
      <c r="Z832119" s="19"/>
      <c r="AA832119" s="19"/>
      <c r="AB832119" s="19"/>
      <c r="AC832119" s="19"/>
      <c r="AD832119" s="19"/>
      <c r="AE832119" s="19"/>
      <c r="AF832119" s="19"/>
      <c r="AG832119" s="19"/>
      <c r="AH832119" s="19"/>
      <c r="AI832119" s="19"/>
      <c r="AJ832119" s="19"/>
      <c r="AK832119" s="19"/>
      <c r="AL832119" s="19"/>
      <c r="AM832119" s="19"/>
      <c r="AN832119" s="19"/>
      <c r="AO832119" s="19"/>
      <c r="AP832119"/>
    </row>
    <row r="832120" spans="1:42" s="116" customFormat="1" x14ac:dyDescent="0.3">
      <c r="A832120"/>
      <c r="B832120"/>
      <c r="C832120"/>
      <c r="D832120"/>
      <c r="E832120"/>
      <c r="F832120"/>
      <c r="G832120"/>
      <c r="H832120"/>
      <c r="I832120"/>
      <c r="J832120"/>
      <c r="K832120"/>
      <c r="L832120"/>
      <c r="M832120" s="115"/>
      <c r="N832120" s="115"/>
      <c r="O832120"/>
      <c r="P832120"/>
      <c r="Q832120"/>
      <c r="R832120" s="19"/>
      <c r="S832120" s="19"/>
      <c r="T832120"/>
      <c r="U832120" s="113"/>
      <c r="V832120" s="19"/>
      <c r="W832120" s="19"/>
      <c r="X832120" s="19"/>
      <c r="Y832120" s="19"/>
      <c r="Z832120" s="19"/>
      <c r="AA832120" s="19"/>
      <c r="AB832120" s="19"/>
      <c r="AC832120" s="19"/>
      <c r="AD832120" s="19"/>
      <c r="AE832120" s="19"/>
      <c r="AF832120" s="19"/>
      <c r="AG832120" s="19"/>
      <c r="AH832120" s="19"/>
      <c r="AI832120" s="19"/>
      <c r="AJ832120" s="19"/>
      <c r="AK832120" s="19"/>
      <c r="AL832120" s="19"/>
      <c r="AM832120" s="19"/>
      <c r="AN832120" s="19"/>
      <c r="AO832120" s="19"/>
      <c r="AP832120"/>
    </row>
    <row r="832121" spans="1:42" s="116" customFormat="1" x14ac:dyDescent="0.3">
      <c r="A832121"/>
      <c r="B832121"/>
      <c r="C832121"/>
      <c r="D832121"/>
      <c r="E832121"/>
      <c r="F832121"/>
      <c r="G832121"/>
      <c r="H832121"/>
      <c r="I832121"/>
      <c r="J832121"/>
      <c r="K832121"/>
      <c r="L832121"/>
      <c r="M832121" s="115"/>
      <c r="N832121" s="115"/>
      <c r="O832121"/>
      <c r="P832121"/>
      <c r="Q832121"/>
      <c r="R832121" s="19"/>
      <c r="S832121" s="19"/>
      <c r="T832121"/>
      <c r="U832121" s="113"/>
      <c r="V832121" s="19"/>
      <c r="W832121" s="19"/>
      <c r="X832121" s="19"/>
      <c r="Y832121" s="19"/>
      <c r="Z832121" s="19"/>
      <c r="AA832121" s="19"/>
      <c r="AB832121" s="19"/>
      <c r="AC832121" s="19"/>
      <c r="AD832121" s="19"/>
      <c r="AE832121" s="19"/>
      <c r="AF832121" s="19"/>
      <c r="AG832121" s="19"/>
      <c r="AH832121" s="19"/>
      <c r="AI832121" s="19"/>
      <c r="AJ832121" s="19"/>
      <c r="AK832121" s="19"/>
      <c r="AL832121" s="19"/>
      <c r="AM832121" s="19"/>
      <c r="AN832121" s="19"/>
      <c r="AO832121" s="19"/>
      <c r="AP832121"/>
    </row>
    <row r="832122" spans="1:42" s="116" customFormat="1" x14ac:dyDescent="0.3">
      <c r="A832122"/>
      <c r="B832122"/>
      <c r="C832122"/>
      <c r="D832122"/>
      <c r="E832122"/>
      <c r="F832122"/>
      <c r="G832122"/>
      <c r="H832122"/>
      <c r="I832122"/>
      <c r="J832122"/>
      <c r="K832122"/>
      <c r="L832122"/>
      <c r="M832122" s="115"/>
      <c r="N832122" s="115"/>
      <c r="O832122"/>
      <c r="P832122"/>
      <c r="Q832122"/>
      <c r="R832122" s="19"/>
      <c r="S832122" s="19"/>
      <c r="T832122"/>
      <c r="U832122" s="113"/>
      <c r="V832122" s="19"/>
      <c r="W832122" s="19"/>
      <c r="X832122" s="19"/>
      <c r="Y832122" s="19"/>
      <c r="Z832122" s="19"/>
      <c r="AA832122" s="19"/>
      <c r="AB832122" s="19"/>
      <c r="AC832122" s="19"/>
      <c r="AD832122" s="19"/>
      <c r="AE832122" s="19"/>
      <c r="AF832122" s="19"/>
      <c r="AG832122" s="19"/>
      <c r="AH832122" s="19"/>
      <c r="AI832122" s="19"/>
      <c r="AJ832122" s="19"/>
      <c r="AK832122" s="19"/>
      <c r="AL832122" s="19"/>
      <c r="AM832122" s="19"/>
      <c r="AN832122" s="19"/>
      <c r="AO832122" s="19"/>
      <c r="AP832122"/>
    </row>
    <row r="832123" spans="1:42" s="116" customFormat="1" x14ac:dyDescent="0.3">
      <c r="A832123"/>
      <c r="B832123"/>
      <c r="C832123"/>
      <c r="D832123"/>
      <c r="E832123"/>
      <c r="F832123"/>
      <c r="G832123"/>
      <c r="H832123"/>
      <c r="I832123"/>
      <c r="J832123"/>
      <c r="K832123"/>
      <c r="L832123"/>
      <c r="M832123" s="115"/>
      <c r="N832123" s="115"/>
      <c r="O832123"/>
      <c r="P832123"/>
      <c r="Q832123"/>
      <c r="R832123" s="19"/>
      <c r="S832123" s="19"/>
      <c r="T832123"/>
      <c r="U832123" s="113"/>
      <c r="V832123" s="19"/>
      <c r="W832123" s="19"/>
      <c r="X832123" s="19"/>
      <c r="Y832123" s="19"/>
      <c r="Z832123" s="19"/>
      <c r="AA832123" s="19"/>
      <c r="AB832123" s="19"/>
      <c r="AC832123" s="19"/>
      <c r="AD832123" s="19"/>
      <c r="AE832123" s="19"/>
      <c r="AF832123" s="19"/>
      <c r="AG832123" s="19"/>
      <c r="AH832123" s="19"/>
      <c r="AI832123" s="19"/>
      <c r="AJ832123" s="19"/>
      <c r="AK832123" s="19"/>
      <c r="AL832123" s="19"/>
      <c r="AM832123" s="19"/>
      <c r="AN832123" s="19"/>
      <c r="AO832123" s="19"/>
      <c r="AP832123"/>
    </row>
    <row r="832124" spans="1:42" s="116" customFormat="1" x14ac:dyDescent="0.3">
      <c r="A832124"/>
      <c r="B832124"/>
      <c r="C832124"/>
      <c r="D832124"/>
      <c r="E832124"/>
      <c r="F832124"/>
      <c r="G832124"/>
      <c r="H832124"/>
      <c r="I832124"/>
      <c r="J832124"/>
      <c r="K832124"/>
      <c r="L832124"/>
      <c r="M832124" s="115"/>
      <c r="N832124" s="115"/>
      <c r="O832124"/>
      <c r="P832124"/>
      <c r="Q832124"/>
      <c r="R832124" s="19"/>
      <c r="S832124" s="19"/>
      <c r="T832124"/>
      <c r="U832124" s="113"/>
      <c r="V832124" s="19"/>
      <c r="W832124" s="19"/>
      <c r="X832124" s="19"/>
      <c r="Y832124" s="19"/>
      <c r="Z832124" s="19"/>
      <c r="AA832124" s="19"/>
      <c r="AB832124" s="19"/>
      <c r="AC832124" s="19"/>
      <c r="AD832124" s="19"/>
      <c r="AE832124" s="19"/>
      <c r="AF832124" s="19"/>
      <c r="AG832124" s="19"/>
      <c r="AH832124" s="19"/>
      <c r="AI832124" s="19"/>
      <c r="AJ832124" s="19"/>
      <c r="AK832124" s="19"/>
      <c r="AL832124" s="19"/>
      <c r="AM832124" s="19"/>
      <c r="AN832124" s="19"/>
      <c r="AO832124" s="19"/>
      <c r="AP832124"/>
    </row>
    <row r="832125" spans="1:42" s="116" customFormat="1" x14ac:dyDescent="0.3">
      <c r="A832125"/>
      <c r="B832125"/>
      <c r="C832125"/>
      <c r="D832125"/>
      <c r="E832125"/>
      <c r="F832125"/>
      <c r="G832125"/>
      <c r="H832125"/>
      <c r="I832125"/>
      <c r="J832125"/>
      <c r="K832125"/>
      <c r="L832125"/>
      <c r="M832125" s="115"/>
      <c r="N832125" s="115"/>
      <c r="O832125"/>
      <c r="P832125"/>
      <c r="Q832125"/>
      <c r="R832125" s="19"/>
      <c r="S832125" s="19"/>
      <c r="T832125"/>
      <c r="U832125" s="113"/>
      <c r="V832125" s="19"/>
      <c r="W832125" s="19"/>
      <c r="X832125" s="19"/>
      <c r="Y832125" s="19"/>
      <c r="Z832125" s="19"/>
      <c r="AA832125" s="19"/>
      <c r="AB832125" s="19"/>
      <c r="AC832125" s="19"/>
      <c r="AD832125" s="19"/>
      <c r="AE832125" s="19"/>
      <c r="AF832125" s="19"/>
      <c r="AG832125" s="19"/>
      <c r="AH832125" s="19"/>
      <c r="AI832125" s="19"/>
      <c r="AJ832125" s="19"/>
      <c r="AK832125" s="19"/>
      <c r="AL832125" s="19"/>
      <c r="AM832125" s="19"/>
      <c r="AN832125" s="19"/>
      <c r="AO832125" s="19"/>
      <c r="AP832125"/>
    </row>
    <row r="832126" spans="1:42" s="116" customFormat="1" x14ac:dyDescent="0.3">
      <c r="A832126"/>
      <c r="B832126"/>
      <c r="C832126"/>
      <c r="D832126"/>
      <c r="E832126"/>
      <c r="F832126"/>
      <c r="G832126"/>
      <c r="H832126"/>
      <c r="I832126"/>
      <c r="J832126"/>
      <c r="K832126"/>
      <c r="L832126"/>
      <c r="M832126" s="115"/>
      <c r="N832126" s="115"/>
      <c r="O832126"/>
      <c r="P832126"/>
      <c r="Q832126"/>
      <c r="R832126" s="19"/>
      <c r="S832126" s="19"/>
      <c r="T832126"/>
      <c r="U832126" s="113"/>
      <c r="V832126" s="19"/>
      <c r="W832126" s="19"/>
      <c r="X832126" s="19"/>
      <c r="Y832126" s="19"/>
      <c r="Z832126" s="19"/>
      <c r="AA832126" s="19"/>
      <c r="AB832126" s="19"/>
      <c r="AC832126" s="19"/>
      <c r="AD832126" s="19"/>
      <c r="AE832126" s="19"/>
      <c r="AF832126" s="19"/>
      <c r="AG832126" s="19"/>
      <c r="AH832126" s="19"/>
      <c r="AI832126" s="19"/>
      <c r="AJ832126" s="19"/>
      <c r="AK832126" s="19"/>
      <c r="AL832126" s="19"/>
      <c r="AM832126" s="19"/>
      <c r="AN832126" s="19"/>
      <c r="AO832126" s="19"/>
      <c r="AP832126"/>
    </row>
    <row r="832127" spans="1:42" s="116" customFormat="1" x14ac:dyDescent="0.3">
      <c r="A832127"/>
      <c r="B832127"/>
      <c r="C832127"/>
      <c r="D832127"/>
      <c r="E832127"/>
      <c r="F832127"/>
      <c r="G832127"/>
      <c r="H832127"/>
      <c r="I832127"/>
      <c r="J832127"/>
      <c r="K832127"/>
      <c r="L832127"/>
      <c r="M832127" s="115"/>
      <c r="N832127" s="115"/>
      <c r="O832127"/>
      <c r="P832127"/>
      <c r="Q832127"/>
      <c r="R832127" s="19"/>
      <c r="S832127" s="19"/>
      <c r="T832127"/>
      <c r="U832127" s="113"/>
      <c r="V832127" s="19"/>
      <c r="W832127" s="19"/>
      <c r="X832127" s="19"/>
      <c r="Y832127" s="19"/>
      <c r="Z832127" s="19"/>
      <c r="AA832127" s="19"/>
      <c r="AB832127" s="19"/>
      <c r="AC832127" s="19"/>
      <c r="AD832127" s="19"/>
      <c r="AE832127" s="19"/>
      <c r="AF832127" s="19"/>
      <c r="AG832127" s="19"/>
      <c r="AH832127" s="19"/>
      <c r="AI832127" s="19"/>
      <c r="AJ832127" s="19"/>
      <c r="AK832127" s="19"/>
      <c r="AL832127" s="19"/>
      <c r="AM832127" s="19"/>
      <c r="AN832127" s="19"/>
      <c r="AO832127" s="19"/>
      <c r="AP832127"/>
    </row>
    <row r="832128" spans="1:42" s="116" customFormat="1" x14ac:dyDescent="0.3">
      <c r="A832128"/>
      <c r="B832128"/>
      <c r="C832128"/>
      <c r="D832128"/>
      <c r="E832128"/>
      <c r="F832128"/>
      <c r="G832128"/>
      <c r="H832128"/>
      <c r="I832128"/>
      <c r="J832128"/>
      <c r="K832128"/>
      <c r="L832128"/>
      <c r="M832128" s="115"/>
      <c r="N832128" s="115"/>
      <c r="O832128"/>
      <c r="P832128"/>
      <c r="Q832128"/>
      <c r="R832128" s="19"/>
      <c r="S832128" s="19"/>
      <c r="T832128"/>
      <c r="U832128" s="113"/>
      <c r="V832128" s="19"/>
      <c r="W832128" s="19"/>
      <c r="X832128" s="19"/>
      <c r="Y832128" s="19"/>
      <c r="Z832128" s="19"/>
      <c r="AA832128" s="19"/>
      <c r="AB832128" s="19"/>
      <c r="AC832128" s="19"/>
      <c r="AD832128" s="19"/>
      <c r="AE832128" s="19"/>
      <c r="AF832128" s="19"/>
      <c r="AG832128" s="19"/>
      <c r="AH832128" s="19"/>
      <c r="AI832128" s="19"/>
      <c r="AJ832128" s="19"/>
      <c r="AK832128" s="19"/>
      <c r="AL832128" s="19"/>
      <c r="AM832128" s="19"/>
      <c r="AN832128" s="19"/>
      <c r="AO832128" s="19"/>
      <c r="AP832128"/>
    </row>
    <row r="832129" spans="1:42" s="116" customFormat="1" x14ac:dyDescent="0.3">
      <c r="A832129"/>
      <c r="B832129"/>
      <c r="C832129"/>
      <c r="D832129"/>
      <c r="E832129"/>
      <c r="F832129"/>
      <c r="G832129"/>
      <c r="H832129"/>
      <c r="I832129"/>
      <c r="J832129"/>
      <c r="K832129"/>
      <c r="L832129"/>
      <c r="M832129" s="115"/>
      <c r="N832129" s="115"/>
      <c r="O832129"/>
      <c r="P832129"/>
      <c r="Q832129"/>
      <c r="R832129" s="19"/>
      <c r="S832129" s="19"/>
      <c r="T832129"/>
      <c r="U832129" s="113"/>
      <c r="V832129" s="19"/>
      <c r="W832129" s="19"/>
      <c r="X832129" s="19"/>
      <c r="Y832129" s="19"/>
      <c r="Z832129" s="19"/>
      <c r="AA832129" s="19"/>
      <c r="AB832129" s="19"/>
      <c r="AC832129" s="19"/>
      <c r="AD832129" s="19"/>
      <c r="AE832129" s="19"/>
      <c r="AF832129" s="19"/>
      <c r="AG832129" s="19"/>
      <c r="AH832129" s="19"/>
      <c r="AI832129" s="19"/>
      <c r="AJ832129" s="19"/>
      <c r="AK832129" s="19"/>
      <c r="AL832129" s="19"/>
      <c r="AM832129" s="19"/>
      <c r="AN832129" s="19"/>
      <c r="AO832129" s="19"/>
      <c r="AP832129"/>
    </row>
    <row r="832130" spans="1:42" s="116" customFormat="1" x14ac:dyDescent="0.3">
      <c r="A832130"/>
      <c r="B832130"/>
      <c r="C832130"/>
      <c r="D832130"/>
      <c r="E832130"/>
      <c r="F832130"/>
      <c r="G832130"/>
      <c r="H832130"/>
      <c r="I832130"/>
      <c r="J832130"/>
      <c r="K832130"/>
      <c r="L832130"/>
      <c r="M832130" s="115"/>
      <c r="N832130" s="115"/>
      <c r="O832130"/>
      <c r="P832130"/>
      <c r="Q832130"/>
      <c r="R832130" s="19"/>
      <c r="S832130" s="19"/>
      <c r="T832130"/>
      <c r="U832130" s="113"/>
      <c r="V832130" s="19"/>
      <c r="W832130" s="19"/>
      <c r="X832130" s="19"/>
      <c r="Y832130" s="19"/>
      <c r="Z832130" s="19"/>
      <c r="AA832130" s="19"/>
      <c r="AB832130" s="19"/>
      <c r="AC832130" s="19"/>
      <c r="AD832130" s="19"/>
      <c r="AE832130" s="19"/>
      <c r="AF832130" s="19"/>
      <c r="AG832130" s="19"/>
      <c r="AH832130" s="19"/>
      <c r="AI832130" s="19"/>
      <c r="AJ832130" s="19"/>
      <c r="AK832130" s="19"/>
      <c r="AL832130" s="19"/>
      <c r="AM832130" s="19"/>
      <c r="AN832130" s="19"/>
      <c r="AO832130" s="19"/>
      <c r="AP832130"/>
    </row>
    <row r="832131" spans="1:42" s="116" customFormat="1" x14ac:dyDescent="0.3">
      <c r="A832131"/>
      <c r="B832131"/>
      <c r="C832131"/>
      <c r="D832131"/>
      <c r="E832131"/>
      <c r="F832131"/>
      <c r="G832131"/>
      <c r="H832131"/>
      <c r="I832131"/>
      <c r="J832131"/>
      <c r="K832131"/>
      <c r="L832131"/>
      <c r="M832131" s="115"/>
      <c r="N832131" s="115"/>
      <c r="O832131"/>
      <c r="P832131"/>
      <c r="Q832131"/>
      <c r="R832131" s="19"/>
      <c r="S832131" s="19"/>
      <c r="T832131"/>
      <c r="U832131" s="113"/>
      <c r="V832131" s="19"/>
      <c r="W832131" s="19"/>
      <c r="X832131" s="19"/>
      <c r="Y832131" s="19"/>
      <c r="Z832131" s="19"/>
      <c r="AA832131" s="19"/>
      <c r="AB832131" s="19"/>
      <c r="AC832131" s="19"/>
      <c r="AD832131" s="19"/>
      <c r="AE832131" s="19"/>
      <c r="AF832131" s="19"/>
      <c r="AG832131" s="19"/>
      <c r="AH832131" s="19"/>
      <c r="AI832131" s="19"/>
      <c r="AJ832131" s="19"/>
      <c r="AK832131" s="19"/>
      <c r="AL832131" s="19"/>
      <c r="AM832131" s="19"/>
      <c r="AN832131" s="19"/>
      <c r="AO832131" s="19"/>
      <c r="AP832131"/>
    </row>
    <row r="832132" spans="1:42" s="116" customFormat="1" x14ac:dyDescent="0.3">
      <c r="A832132"/>
      <c r="B832132"/>
      <c r="C832132"/>
      <c r="D832132"/>
      <c r="E832132"/>
      <c r="F832132"/>
      <c r="G832132"/>
      <c r="H832132"/>
      <c r="I832132"/>
      <c r="J832132"/>
      <c r="K832132"/>
      <c r="L832132"/>
      <c r="M832132" s="115"/>
      <c r="N832132" s="115"/>
      <c r="O832132"/>
      <c r="P832132"/>
      <c r="Q832132"/>
      <c r="R832132" s="19"/>
      <c r="S832132" s="19"/>
      <c r="T832132"/>
      <c r="U832132" s="113"/>
      <c r="V832132" s="19"/>
      <c r="W832132" s="19"/>
      <c r="X832132" s="19"/>
      <c r="Y832132" s="19"/>
      <c r="Z832132" s="19"/>
      <c r="AA832132" s="19"/>
      <c r="AB832132" s="19"/>
      <c r="AC832132" s="19"/>
      <c r="AD832132" s="19"/>
      <c r="AE832132" s="19"/>
      <c r="AF832132" s="19"/>
      <c r="AG832132" s="19"/>
      <c r="AH832132" s="19"/>
      <c r="AI832132" s="19"/>
      <c r="AJ832132" s="19"/>
      <c r="AK832132" s="19"/>
      <c r="AL832132" s="19"/>
      <c r="AM832132" s="19"/>
      <c r="AN832132" s="19"/>
      <c r="AO832132" s="19"/>
      <c r="AP832132"/>
    </row>
    <row r="832133" spans="1:42" s="116" customFormat="1" x14ac:dyDescent="0.3">
      <c r="A832133"/>
      <c r="B832133"/>
      <c r="C832133"/>
      <c r="D832133"/>
      <c r="E832133"/>
      <c r="F832133"/>
      <c r="G832133"/>
      <c r="H832133"/>
      <c r="I832133"/>
      <c r="J832133"/>
      <c r="K832133"/>
      <c r="L832133"/>
      <c r="M832133" s="115"/>
      <c r="N832133" s="115"/>
      <c r="O832133"/>
      <c r="P832133"/>
      <c r="Q832133"/>
      <c r="R832133" s="19"/>
      <c r="S832133" s="19"/>
      <c r="T832133"/>
      <c r="U832133" s="113"/>
      <c r="V832133" s="19"/>
      <c r="W832133" s="19"/>
      <c r="X832133" s="19"/>
      <c r="Y832133" s="19"/>
      <c r="Z832133" s="19"/>
      <c r="AA832133" s="19"/>
      <c r="AB832133" s="19"/>
      <c r="AC832133" s="19"/>
      <c r="AD832133" s="19"/>
      <c r="AE832133" s="19"/>
      <c r="AF832133" s="19"/>
      <c r="AG832133" s="19"/>
      <c r="AH832133" s="19"/>
      <c r="AI832133" s="19"/>
      <c r="AJ832133" s="19"/>
      <c r="AK832133" s="19"/>
      <c r="AL832133" s="19"/>
      <c r="AM832133" s="19"/>
      <c r="AN832133" s="19"/>
      <c r="AO832133" s="19"/>
      <c r="AP832133"/>
    </row>
    <row r="832134" spans="1:42" s="116" customFormat="1" x14ac:dyDescent="0.3">
      <c r="A832134"/>
      <c r="B832134"/>
      <c r="C832134"/>
      <c r="D832134"/>
      <c r="E832134"/>
      <c r="F832134"/>
      <c r="G832134"/>
      <c r="H832134"/>
      <c r="I832134"/>
      <c r="J832134"/>
      <c r="K832134"/>
      <c r="L832134"/>
      <c r="M832134" s="115"/>
      <c r="N832134" s="115"/>
      <c r="O832134"/>
      <c r="P832134"/>
      <c r="Q832134"/>
      <c r="R832134" s="19"/>
      <c r="S832134" s="19"/>
      <c r="T832134"/>
      <c r="U832134" s="113"/>
      <c r="V832134" s="19"/>
      <c r="W832134" s="19"/>
      <c r="X832134" s="19"/>
      <c r="Y832134" s="19"/>
      <c r="Z832134" s="19"/>
      <c r="AA832134" s="19"/>
      <c r="AB832134" s="19"/>
      <c r="AC832134" s="19"/>
      <c r="AD832134" s="19"/>
      <c r="AE832134" s="19"/>
      <c r="AF832134" s="19"/>
      <c r="AG832134" s="19"/>
      <c r="AH832134" s="19"/>
      <c r="AI832134" s="19"/>
      <c r="AJ832134" s="19"/>
      <c r="AK832134" s="19"/>
      <c r="AL832134" s="19"/>
      <c r="AM832134" s="19"/>
      <c r="AN832134" s="19"/>
      <c r="AO832134" s="19"/>
      <c r="AP832134"/>
    </row>
    <row r="832135" spans="1:42" s="116" customFormat="1" x14ac:dyDescent="0.3">
      <c r="A832135"/>
      <c r="B832135"/>
      <c r="C832135"/>
      <c r="D832135"/>
      <c r="E832135"/>
      <c r="F832135"/>
      <c r="G832135"/>
      <c r="H832135"/>
      <c r="I832135"/>
      <c r="J832135"/>
      <c r="K832135"/>
      <c r="L832135"/>
      <c r="M832135" s="115"/>
      <c r="N832135" s="115"/>
      <c r="O832135"/>
      <c r="P832135"/>
      <c r="Q832135"/>
      <c r="R832135" s="19"/>
      <c r="S832135" s="19"/>
      <c r="T832135"/>
      <c r="U832135" s="113"/>
      <c r="V832135" s="19"/>
      <c r="W832135" s="19"/>
      <c r="X832135" s="19"/>
      <c r="Y832135" s="19"/>
      <c r="Z832135" s="19"/>
      <c r="AA832135" s="19"/>
      <c r="AB832135" s="19"/>
      <c r="AC832135" s="19"/>
      <c r="AD832135" s="19"/>
      <c r="AE832135" s="19"/>
      <c r="AF832135" s="19"/>
      <c r="AG832135" s="19"/>
      <c r="AH832135" s="19"/>
      <c r="AI832135" s="19"/>
      <c r="AJ832135" s="19"/>
      <c r="AK832135" s="19"/>
      <c r="AL832135" s="19"/>
      <c r="AM832135" s="19"/>
      <c r="AN832135" s="19"/>
      <c r="AO832135" s="19"/>
      <c r="AP832135"/>
    </row>
    <row r="832136" spans="1:42" s="116" customFormat="1" x14ac:dyDescent="0.3">
      <c r="A832136"/>
      <c r="B832136"/>
      <c r="C832136"/>
      <c r="D832136"/>
      <c r="E832136"/>
      <c r="F832136"/>
      <c r="G832136"/>
      <c r="H832136"/>
      <c r="I832136"/>
      <c r="J832136"/>
      <c r="K832136"/>
      <c r="L832136"/>
      <c r="M832136" s="115"/>
      <c r="N832136" s="115"/>
      <c r="O832136"/>
      <c r="P832136"/>
      <c r="Q832136"/>
      <c r="R832136" s="19"/>
      <c r="S832136" s="19"/>
      <c r="T832136"/>
      <c r="U832136" s="113"/>
      <c r="V832136" s="19"/>
      <c r="W832136" s="19"/>
      <c r="X832136" s="19"/>
      <c r="Y832136" s="19"/>
      <c r="Z832136" s="19"/>
      <c r="AA832136" s="19"/>
      <c r="AB832136" s="19"/>
      <c r="AC832136" s="19"/>
      <c r="AD832136" s="19"/>
      <c r="AE832136" s="19"/>
      <c r="AF832136" s="19"/>
      <c r="AG832136" s="19"/>
      <c r="AH832136" s="19"/>
      <c r="AI832136" s="19"/>
      <c r="AJ832136" s="19"/>
      <c r="AK832136" s="19"/>
      <c r="AL832136" s="19"/>
      <c r="AM832136" s="19"/>
      <c r="AN832136" s="19"/>
      <c r="AO832136" s="19"/>
      <c r="AP832136"/>
    </row>
    <row r="832137" spans="1:42" s="116" customFormat="1" x14ac:dyDescent="0.3">
      <c r="A832137"/>
      <c r="B832137"/>
      <c r="C832137"/>
      <c r="D832137"/>
      <c r="E832137"/>
      <c r="F832137"/>
      <c r="G832137"/>
      <c r="H832137"/>
      <c r="I832137"/>
      <c r="J832137"/>
      <c r="K832137"/>
      <c r="L832137"/>
      <c r="M832137" s="115"/>
      <c r="N832137" s="115"/>
      <c r="O832137"/>
      <c r="P832137"/>
      <c r="Q832137"/>
      <c r="R832137" s="19"/>
      <c r="S832137" s="19"/>
      <c r="T832137"/>
      <c r="U832137" s="113"/>
      <c r="V832137" s="19"/>
      <c r="W832137" s="19"/>
      <c r="X832137" s="19"/>
      <c r="Y832137" s="19"/>
      <c r="Z832137" s="19"/>
      <c r="AA832137" s="19"/>
      <c r="AB832137" s="19"/>
      <c r="AC832137" s="19"/>
      <c r="AD832137" s="19"/>
      <c r="AE832137" s="19"/>
      <c r="AF832137" s="19"/>
      <c r="AG832137" s="19"/>
      <c r="AH832137" s="19"/>
      <c r="AI832137" s="19"/>
      <c r="AJ832137" s="19"/>
      <c r="AK832137" s="19"/>
      <c r="AL832137" s="19"/>
      <c r="AM832137" s="19"/>
      <c r="AN832137" s="19"/>
      <c r="AO832137" s="19"/>
      <c r="AP832137"/>
    </row>
    <row r="832138" spans="1:42" s="116" customFormat="1" x14ac:dyDescent="0.3">
      <c r="A832138"/>
      <c r="B832138"/>
      <c r="C832138"/>
      <c r="D832138"/>
      <c r="E832138"/>
      <c r="F832138"/>
      <c r="G832138"/>
      <c r="H832138"/>
      <c r="I832138"/>
      <c r="J832138"/>
      <c r="K832138"/>
      <c r="L832138"/>
      <c r="M832138" s="115"/>
      <c r="N832138" s="115"/>
      <c r="O832138"/>
      <c r="P832138"/>
      <c r="Q832138"/>
      <c r="R832138" s="19"/>
      <c r="S832138" s="19"/>
      <c r="T832138"/>
      <c r="U832138" s="113"/>
      <c r="V832138" s="19"/>
      <c r="W832138" s="19"/>
      <c r="X832138" s="19"/>
      <c r="Y832138" s="19"/>
      <c r="Z832138" s="19"/>
      <c r="AA832138" s="19"/>
      <c r="AB832138" s="19"/>
      <c r="AC832138" s="19"/>
      <c r="AD832138" s="19"/>
      <c r="AE832138" s="19"/>
      <c r="AF832138" s="19"/>
      <c r="AG832138" s="19"/>
      <c r="AH832138" s="19"/>
      <c r="AI832138" s="19"/>
      <c r="AJ832138" s="19"/>
      <c r="AK832138" s="19"/>
      <c r="AL832138" s="19"/>
      <c r="AM832138" s="19"/>
      <c r="AN832138" s="19"/>
      <c r="AO832138" s="19"/>
      <c r="AP832138"/>
    </row>
    <row r="832139" spans="1:42" s="116" customFormat="1" x14ac:dyDescent="0.3">
      <c r="A832139"/>
      <c r="B832139"/>
      <c r="C832139"/>
      <c r="D832139"/>
      <c r="E832139"/>
      <c r="F832139"/>
      <c r="G832139"/>
      <c r="H832139"/>
      <c r="I832139"/>
      <c r="J832139"/>
      <c r="K832139"/>
      <c r="L832139"/>
      <c r="M832139" s="115"/>
      <c r="N832139" s="115"/>
      <c r="O832139"/>
      <c r="P832139"/>
      <c r="Q832139"/>
      <c r="R832139" s="19"/>
      <c r="S832139" s="19"/>
      <c r="T832139"/>
      <c r="U832139" s="113"/>
      <c r="V832139" s="19"/>
      <c r="W832139" s="19"/>
      <c r="X832139" s="19"/>
      <c r="Y832139" s="19"/>
      <c r="Z832139" s="19"/>
      <c r="AA832139" s="19"/>
      <c r="AB832139" s="19"/>
      <c r="AC832139" s="19"/>
      <c r="AD832139" s="19"/>
      <c r="AE832139" s="19"/>
      <c r="AF832139" s="19"/>
      <c r="AG832139" s="19"/>
      <c r="AH832139" s="19"/>
      <c r="AI832139" s="19"/>
      <c r="AJ832139" s="19"/>
      <c r="AK832139" s="19"/>
      <c r="AL832139" s="19"/>
      <c r="AM832139" s="19"/>
      <c r="AN832139" s="19"/>
      <c r="AO832139" s="19"/>
      <c r="AP832139"/>
    </row>
    <row r="832140" spans="1:42" s="116" customFormat="1" x14ac:dyDescent="0.3">
      <c r="A832140"/>
      <c r="B832140"/>
      <c r="C832140"/>
      <c r="D832140"/>
      <c r="E832140"/>
      <c r="F832140"/>
      <c r="G832140"/>
      <c r="H832140"/>
      <c r="I832140"/>
      <c r="J832140"/>
      <c r="K832140"/>
      <c r="L832140"/>
      <c r="M832140" s="115"/>
      <c r="N832140" s="115"/>
      <c r="O832140"/>
      <c r="P832140"/>
      <c r="Q832140"/>
      <c r="R832140" s="19"/>
      <c r="S832140" s="19"/>
      <c r="T832140"/>
      <c r="U832140" s="113"/>
      <c r="V832140" s="19"/>
      <c r="W832140" s="19"/>
      <c r="X832140" s="19"/>
      <c r="Y832140" s="19"/>
      <c r="Z832140" s="19"/>
      <c r="AA832140" s="19"/>
      <c r="AB832140" s="19"/>
      <c r="AC832140" s="19"/>
      <c r="AD832140" s="19"/>
      <c r="AE832140" s="19"/>
      <c r="AF832140" s="19"/>
      <c r="AG832140" s="19"/>
      <c r="AH832140" s="19"/>
      <c r="AI832140" s="19"/>
      <c r="AJ832140" s="19"/>
      <c r="AK832140" s="19"/>
      <c r="AL832140" s="19"/>
      <c r="AM832140" s="19"/>
      <c r="AN832140" s="19"/>
      <c r="AO832140" s="19"/>
      <c r="AP832140"/>
    </row>
    <row r="832141" spans="1:42" s="116" customFormat="1" x14ac:dyDescent="0.3">
      <c r="A832141"/>
      <c r="B832141"/>
      <c r="C832141"/>
      <c r="D832141"/>
      <c r="E832141"/>
      <c r="F832141"/>
      <c r="G832141"/>
      <c r="H832141"/>
      <c r="I832141"/>
      <c r="J832141"/>
      <c r="K832141"/>
      <c r="L832141"/>
      <c r="M832141" s="115"/>
      <c r="N832141" s="115"/>
      <c r="O832141"/>
      <c r="P832141"/>
      <c r="Q832141"/>
      <c r="R832141" s="19"/>
      <c r="S832141" s="19"/>
      <c r="T832141"/>
      <c r="U832141" s="113"/>
      <c r="V832141" s="19"/>
      <c r="W832141" s="19"/>
      <c r="X832141" s="19"/>
      <c r="Y832141" s="19"/>
      <c r="Z832141" s="19"/>
      <c r="AA832141" s="19"/>
      <c r="AB832141" s="19"/>
      <c r="AC832141" s="19"/>
      <c r="AD832141" s="19"/>
      <c r="AE832141" s="19"/>
      <c r="AF832141" s="19"/>
      <c r="AG832141" s="19"/>
      <c r="AH832141" s="19"/>
      <c r="AI832141" s="19"/>
      <c r="AJ832141" s="19"/>
      <c r="AK832141" s="19"/>
      <c r="AL832141" s="19"/>
      <c r="AM832141" s="19"/>
      <c r="AN832141" s="19"/>
      <c r="AO832141" s="19"/>
      <c r="AP832141"/>
    </row>
    <row r="832142" spans="1:42" s="116" customFormat="1" x14ac:dyDescent="0.3">
      <c r="A832142"/>
      <c r="B832142"/>
      <c r="C832142"/>
      <c r="D832142"/>
      <c r="E832142"/>
      <c r="F832142"/>
      <c r="G832142"/>
      <c r="H832142"/>
      <c r="I832142"/>
      <c r="J832142"/>
      <c r="K832142"/>
      <c r="L832142"/>
      <c r="M832142" s="115"/>
      <c r="N832142" s="115"/>
      <c r="O832142"/>
      <c r="P832142"/>
      <c r="Q832142"/>
      <c r="R832142" s="19"/>
      <c r="S832142" s="19"/>
      <c r="T832142"/>
      <c r="U832142" s="113"/>
      <c r="V832142" s="19"/>
      <c r="W832142" s="19"/>
      <c r="X832142" s="19"/>
      <c r="Y832142" s="19"/>
      <c r="Z832142" s="19"/>
      <c r="AA832142" s="19"/>
      <c r="AB832142" s="19"/>
      <c r="AC832142" s="19"/>
      <c r="AD832142" s="19"/>
      <c r="AE832142" s="19"/>
      <c r="AF832142" s="19"/>
      <c r="AG832142" s="19"/>
      <c r="AH832142" s="19"/>
      <c r="AI832142" s="19"/>
      <c r="AJ832142" s="19"/>
      <c r="AK832142" s="19"/>
      <c r="AL832142" s="19"/>
      <c r="AM832142" s="19"/>
      <c r="AN832142" s="19"/>
      <c r="AO832142" s="19"/>
      <c r="AP832142"/>
    </row>
    <row r="832143" spans="1:42" s="116" customFormat="1" x14ac:dyDescent="0.3">
      <c r="A832143"/>
      <c r="B832143"/>
      <c r="C832143"/>
      <c r="D832143"/>
      <c r="E832143"/>
      <c r="F832143"/>
      <c r="G832143"/>
      <c r="H832143"/>
      <c r="I832143"/>
      <c r="J832143"/>
      <c r="K832143"/>
      <c r="L832143"/>
      <c r="M832143" s="115"/>
      <c r="N832143" s="115"/>
      <c r="O832143"/>
      <c r="P832143"/>
      <c r="Q832143"/>
      <c r="R832143" s="19"/>
      <c r="S832143" s="19"/>
      <c r="T832143"/>
      <c r="U832143" s="113"/>
      <c r="V832143" s="19"/>
      <c r="W832143" s="19"/>
      <c r="X832143" s="19"/>
      <c r="Y832143" s="19"/>
      <c r="Z832143" s="19"/>
      <c r="AA832143" s="19"/>
      <c r="AB832143" s="19"/>
      <c r="AC832143" s="19"/>
      <c r="AD832143" s="19"/>
      <c r="AE832143" s="19"/>
      <c r="AF832143" s="19"/>
      <c r="AG832143" s="19"/>
      <c r="AH832143" s="19"/>
      <c r="AI832143" s="19"/>
      <c r="AJ832143" s="19"/>
      <c r="AK832143" s="19"/>
      <c r="AL832143" s="19"/>
      <c r="AM832143" s="19"/>
      <c r="AN832143" s="19"/>
      <c r="AO832143" s="19"/>
      <c r="AP832143"/>
    </row>
    <row r="832144" spans="1:42" s="116" customFormat="1" x14ac:dyDescent="0.3">
      <c r="A832144"/>
      <c r="B832144"/>
      <c r="C832144"/>
      <c r="D832144"/>
      <c r="E832144"/>
      <c r="F832144"/>
      <c r="G832144"/>
      <c r="H832144"/>
      <c r="I832144"/>
      <c r="J832144"/>
      <c r="K832144"/>
      <c r="L832144"/>
      <c r="M832144" s="115"/>
      <c r="N832144" s="115"/>
      <c r="O832144"/>
      <c r="P832144"/>
      <c r="Q832144"/>
      <c r="R832144" s="19"/>
      <c r="S832144" s="19"/>
      <c r="T832144"/>
      <c r="U832144" s="113"/>
      <c r="V832144" s="19"/>
      <c r="W832144" s="19"/>
      <c r="X832144" s="19"/>
      <c r="Y832144" s="19"/>
      <c r="Z832144" s="19"/>
      <c r="AA832144" s="19"/>
      <c r="AB832144" s="19"/>
      <c r="AC832144" s="19"/>
      <c r="AD832144" s="19"/>
      <c r="AE832144" s="19"/>
      <c r="AF832144" s="19"/>
      <c r="AG832144" s="19"/>
      <c r="AH832144" s="19"/>
      <c r="AI832144" s="19"/>
      <c r="AJ832144" s="19"/>
      <c r="AK832144" s="19"/>
      <c r="AL832144" s="19"/>
      <c r="AM832144" s="19"/>
      <c r="AN832144" s="19"/>
      <c r="AO832144" s="19"/>
      <c r="AP832144"/>
    </row>
    <row r="832145" spans="1:42" s="116" customFormat="1" x14ac:dyDescent="0.3">
      <c r="A832145"/>
      <c r="B832145"/>
      <c r="C832145"/>
      <c r="D832145"/>
      <c r="E832145"/>
      <c r="F832145"/>
      <c r="G832145"/>
      <c r="H832145"/>
      <c r="I832145"/>
      <c r="J832145"/>
      <c r="K832145"/>
      <c r="L832145"/>
      <c r="M832145" s="115"/>
      <c r="N832145" s="115"/>
      <c r="O832145"/>
      <c r="P832145"/>
      <c r="Q832145"/>
      <c r="R832145" s="19"/>
      <c r="S832145" s="19"/>
      <c r="T832145"/>
      <c r="U832145" s="113"/>
      <c r="V832145" s="19"/>
      <c r="W832145" s="19"/>
      <c r="X832145" s="19"/>
      <c r="Y832145" s="19"/>
      <c r="Z832145" s="19"/>
      <c r="AA832145" s="19"/>
      <c r="AB832145" s="19"/>
      <c r="AC832145" s="19"/>
      <c r="AD832145" s="19"/>
      <c r="AE832145" s="19"/>
      <c r="AF832145" s="19"/>
      <c r="AG832145" s="19"/>
      <c r="AH832145" s="19"/>
      <c r="AI832145" s="19"/>
      <c r="AJ832145" s="19"/>
      <c r="AK832145" s="19"/>
      <c r="AL832145" s="19"/>
      <c r="AM832145" s="19"/>
      <c r="AN832145" s="19"/>
      <c r="AO832145" s="19"/>
      <c r="AP832145"/>
    </row>
    <row r="832146" spans="1:42" s="116" customFormat="1" x14ac:dyDescent="0.3">
      <c r="A832146"/>
      <c r="B832146"/>
      <c r="C832146"/>
      <c r="D832146"/>
      <c r="E832146"/>
      <c r="F832146"/>
      <c r="G832146"/>
      <c r="H832146"/>
      <c r="I832146"/>
      <c r="J832146"/>
      <c r="K832146"/>
      <c r="L832146"/>
      <c r="M832146" s="115"/>
      <c r="N832146" s="115"/>
      <c r="O832146"/>
      <c r="P832146"/>
      <c r="Q832146"/>
      <c r="R832146" s="19"/>
      <c r="S832146" s="19"/>
      <c r="T832146"/>
      <c r="U832146" s="113"/>
      <c r="V832146" s="19"/>
      <c r="W832146" s="19"/>
      <c r="X832146" s="19"/>
      <c r="Y832146" s="19"/>
      <c r="Z832146" s="19"/>
      <c r="AA832146" s="19"/>
      <c r="AB832146" s="19"/>
      <c r="AC832146" s="19"/>
      <c r="AD832146" s="19"/>
      <c r="AE832146" s="19"/>
      <c r="AF832146" s="19"/>
      <c r="AG832146" s="19"/>
      <c r="AH832146" s="19"/>
      <c r="AI832146" s="19"/>
      <c r="AJ832146" s="19"/>
      <c r="AK832146" s="19"/>
      <c r="AL832146" s="19"/>
      <c r="AM832146" s="19"/>
      <c r="AN832146" s="19"/>
      <c r="AO832146" s="19"/>
      <c r="AP832146"/>
    </row>
    <row r="832147" spans="1:42" s="116" customFormat="1" x14ac:dyDescent="0.3">
      <c r="A832147"/>
      <c r="B832147"/>
      <c r="C832147"/>
      <c r="D832147"/>
      <c r="E832147"/>
      <c r="F832147"/>
      <c r="G832147"/>
      <c r="H832147"/>
      <c r="I832147"/>
      <c r="J832147"/>
      <c r="K832147"/>
      <c r="L832147"/>
      <c r="M832147" s="115"/>
      <c r="N832147" s="115"/>
      <c r="O832147"/>
      <c r="P832147"/>
      <c r="Q832147"/>
      <c r="R832147" s="19"/>
      <c r="S832147" s="19"/>
      <c r="T832147"/>
      <c r="U832147" s="113"/>
      <c r="V832147" s="19"/>
      <c r="W832147" s="19"/>
      <c r="X832147" s="19"/>
      <c r="Y832147" s="19"/>
      <c r="Z832147" s="19"/>
      <c r="AA832147" s="19"/>
      <c r="AB832147" s="19"/>
      <c r="AC832147" s="19"/>
      <c r="AD832147" s="19"/>
      <c r="AE832147" s="19"/>
      <c r="AF832147" s="19"/>
      <c r="AG832147" s="19"/>
      <c r="AH832147" s="19"/>
      <c r="AI832147" s="19"/>
      <c r="AJ832147" s="19"/>
      <c r="AK832147" s="19"/>
      <c r="AL832147" s="19"/>
      <c r="AM832147" s="19"/>
      <c r="AN832147" s="19"/>
      <c r="AO832147" s="19"/>
      <c r="AP832147"/>
    </row>
    <row r="832148" spans="1:42" s="116" customFormat="1" x14ac:dyDescent="0.3">
      <c r="A832148"/>
      <c r="B832148"/>
      <c r="C832148"/>
      <c r="D832148"/>
      <c r="E832148"/>
      <c r="F832148"/>
      <c r="G832148"/>
      <c r="H832148"/>
      <c r="I832148"/>
      <c r="J832148"/>
      <c r="K832148"/>
      <c r="L832148"/>
      <c r="M832148" s="115"/>
      <c r="N832148" s="115"/>
      <c r="O832148"/>
      <c r="P832148"/>
      <c r="Q832148"/>
      <c r="R832148" s="19"/>
      <c r="S832148" s="19"/>
      <c r="T832148"/>
      <c r="U832148" s="113"/>
      <c r="V832148" s="19"/>
      <c r="W832148" s="19"/>
      <c r="X832148" s="19"/>
      <c r="Y832148" s="19"/>
      <c r="Z832148" s="19"/>
      <c r="AA832148" s="19"/>
      <c r="AB832148" s="19"/>
      <c r="AC832148" s="19"/>
      <c r="AD832148" s="19"/>
      <c r="AE832148" s="19"/>
      <c r="AF832148" s="19"/>
      <c r="AG832148" s="19"/>
      <c r="AH832148" s="19"/>
      <c r="AI832148" s="19"/>
      <c r="AJ832148" s="19"/>
      <c r="AK832148" s="19"/>
      <c r="AL832148" s="19"/>
      <c r="AM832148" s="19"/>
      <c r="AN832148" s="19"/>
      <c r="AO832148" s="19"/>
      <c r="AP832148"/>
    </row>
    <row r="832149" spans="1:42" s="116" customFormat="1" x14ac:dyDescent="0.3">
      <c r="A832149"/>
      <c r="B832149"/>
      <c r="C832149"/>
      <c r="D832149"/>
      <c r="E832149"/>
      <c r="F832149"/>
      <c r="G832149"/>
      <c r="H832149"/>
      <c r="I832149"/>
      <c r="J832149"/>
      <c r="K832149"/>
      <c r="L832149"/>
      <c r="M832149" s="115"/>
      <c r="N832149" s="115"/>
      <c r="O832149"/>
      <c r="P832149"/>
      <c r="Q832149"/>
      <c r="R832149" s="19"/>
      <c r="S832149" s="19"/>
      <c r="T832149"/>
      <c r="U832149" s="113"/>
      <c r="V832149" s="19"/>
      <c r="W832149" s="19"/>
      <c r="X832149" s="19"/>
      <c r="Y832149" s="19"/>
      <c r="Z832149" s="19"/>
      <c r="AA832149" s="19"/>
      <c r="AB832149" s="19"/>
      <c r="AC832149" s="19"/>
      <c r="AD832149" s="19"/>
      <c r="AE832149" s="19"/>
      <c r="AF832149" s="19"/>
      <c r="AG832149" s="19"/>
      <c r="AH832149" s="19"/>
      <c r="AI832149" s="19"/>
      <c r="AJ832149" s="19"/>
      <c r="AK832149" s="19"/>
      <c r="AL832149" s="19"/>
      <c r="AM832149" s="19"/>
      <c r="AN832149" s="19"/>
      <c r="AO832149" s="19"/>
      <c r="AP832149"/>
    </row>
    <row r="832150" spans="1:42" s="116" customFormat="1" x14ac:dyDescent="0.3">
      <c r="A832150"/>
      <c r="B832150"/>
      <c r="C832150"/>
      <c r="D832150"/>
      <c r="E832150"/>
      <c r="F832150"/>
      <c r="G832150"/>
      <c r="H832150"/>
      <c r="I832150"/>
      <c r="J832150"/>
      <c r="K832150"/>
      <c r="L832150"/>
      <c r="M832150" s="115"/>
      <c r="N832150" s="115"/>
      <c r="O832150"/>
      <c r="P832150"/>
      <c r="Q832150"/>
      <c r="R832150" s="19"/>
      <c r="S832150" s="19"/>
      <c r="T832150"/>
      <c r="U832150" s="113"/>
      <c r="V832150" s="19"/>
      <c r="W832150" s="19"/>
      <c r="X832150" s="19"/>
      <c r="Y832150" s="19"/>
      <c r="Z832150" s="19"/>
      <c r="AA832150" s="19"/>
      <c r="AB832150" s="19"/>
      <c r="AC832150" s="19"/>
      <c r="AD832150" s="19"/>
      <c r="AE832150" s="19"/>
      <c r="AF832150" s="19"/>
      <c r="AG832150" s="19"/>
      <c r="AH832150" s="19"/>
      <c r="AI832150" s="19"/>
      <c r="AJ832150" s="19"/>
      <c r="AK832150" s="19"/>
      <c r="AL832150" s="19"/>
      <c r="AM832150" s="19"/>
      <c r="AN832150" s="19"/>
      <c r="AO832150" s="19"/>
      <c r="AP832150"/>
    </row>
    <row r="832151" spans="1:42" s="116" customFormat="1" x14ac:dyDescent="0.3">
      <c r="A832151"/>
      <c r="B832151"/>
      <c r="C832151"/>
      <c r="D832151"/>
      <c r="E832151"/>
      <c r="F832151"/>
      <c r="G832151"/>
      <c r="H832151"/>
      <c r="I832151"/>
      <c r="J832151"/>
      <c r="K832151"/>
      <c r="L832151"/>
      <c r="M832151" s="115"/>
      <c r="N832151" s="115"/>
      <c r="O832151"/>
      <c r="P832151"/>
      <c r="Q832151"/>
      <c r="R832151" s="19"/>
      <c r="S832151" s="19"/>
      <c r="T832151"/>
      <c r="U832151" s="113"/>
      <c r="V832151" s="19"/>
      <c r="W832151" s="19"/>
      <c r="X832151" s="19"/>
      <c r="Y832151" s="19"/>
      <c r="Z832151" s="19"/>
      <c r="AA832151" s="19"/>
      <c r="AB832151" s="19"/>
      <c r="AC832151" s="19"/>
      <c r="AD832151" s="19"/>
      <c r="AE832151" s="19"/>
      <c r="AF832151" s="19"/>
      <c r="AG832151" s="19"/>
      <c r="AH832151" s="19"/>
      <c r="AI832151" s="19"/>
      <c r="AJ832151" s="19"/>
      <c r="AK832151" s="19"/>
      <c r="AL832151" s="19"/>
      <c r="AM832151" s="19"/>
      <c r="AN832151" s="19"/>
      <c r="AO832151" s="19"/>
      <c r="AP832151"/>
    </row>
    <row r="832152" spans="1:42" s="116" customFormat="1" x14ac:dyDescent="0.3">
      <c r="A832152"/>
      <c r="B832152"/>
      <c r="C832152"/>
      <c r="D832152"/>
      <c r="E832152"/>
      <c r="F832152"/>
      <c r="G832152"/>
      <c r="H832152"/>
      <c r="I832152"/>
      <c r="J832152"/>
      <c r="K832152"/>
      <c r="L832152"/>
      <c r="M832152" s="115"/>
      <c r="N832152" s="115"/>
      <c r="O832152"/>
      <c r="P832152"/>
      <c r="Q832152"/>
      <c r="R832152" s="19"/>
      <c r="S832152" s="19"/>
      <c r="T832152"/>
      <c r="U832152" s="113"/>
      <c r="V832152" s="19"/>
      <c r="W832152" s="19"/>
      <c r="X832152" s="19"/>
      <c r="Y832152" s="19"/>
      <c r="Z832152" s="19"/>
      <c r="AA832152" s="19"/>
      <c r="AB832152" s="19"/>
      <c r="AC832152" s="19"/>
      <c r="AD832152" s="19"/>
      <c r="AE832152" s="19"/>
      <c r="AF832152" s="19"/>
      <c r="AG832152" s="19"/>
      <c r="AH832152" s="19"/>
      <c r="AI832152" s="19"/>
      <c r="AJ832152" s="19"/>
      <c r="AK832152" s="19"/>
      <c r="AL832152" s="19"/>
      <c r="AM832152" s="19"/>
      <c r="AN832152" s="19"/>
      <c r="AO832152" s="19"/>
      <c r="AP832152"/>
    </row>
    <row r="832153" spans="1:42" s="116" customFormat="1" x14ac:dyDescent="0.3">
      <c r="A832153"/>
      <c r="B832153"/>
      <c r="C832153"/>
      <c r="D832153"/>
      <c r="E832153"/>
      <c r="F832153"/>
      <c r="G832153"/>
      <c r="H832153"/>
      <c r="I832153"/>
      <c r="J832153"/>
      <c r="K832153"/>
      <c r="L832153"/>
      <c r="M832153" s="115"/>
      <c r="N832153" s="115"/>
      <c r="O832153"/>
      <c r="P832153"/>
      <c r="Q832153"/>
      <c r="R832153" s="19"/>
      <c r="S832153" s="19"/>
      <c r="T832153"/>
      <c r="U832153" s="113"/>
      <c r="V832153" s="19"/>
      <c r="W832153" s="19"/>
      <c r="X832153" s="19"/>
      <c r="Y832153" s="19"/>
      <c r="Z832153" s="19"/>
      <c r="AA832153" s="19"/>
      <c r="AB832153" s="19"/>
      <c r="AC832153" s="19"/>
      <c r="AD832153" s="19"/>
      <c r="AE832153" s="19"/>
      <c r="AF832153" s="19"/>
      <c r="AG832153" s="19"/>
      <c r="AH832153" s="19"/>
      <c r="AI832153" s="19"/>
      <c r="AJ832153" s="19"/>
      <c r="AK832153" s="19"/>
      <c r="AL832153" s="19"/>
      <c r="AM832153" s="19"/>
      <c r="AN832153" s="19"/>
      <c r="AO832153" s="19"/>
      <c r="AP832153"/>
    </row>
    <row r="832154" spans="1:42" s="116" customFormat="1" x14ac:dyDescent="0.3">
      <c r="A832154"/>
      <c r="B832154"/>
      <c r="C832154"/>
      <c r="D832154"/>
      <c r="E832154"/>
      <c r="F832154"/>
      <c r="G832154"/>
      <c r="H832154"/>
      <c r="I832154"/>
      <c r="J832154"/>
      <c r="K832154"/>
      <c r="L832154"/>
      <c r="M832154" s="115"/>
      <c r="N832154" s="115"/>
      <c r="O832154"/>
      <c r="P832154"/>
      <c r="Q832154"/>
      <c r="R832154" s="19"/>
      <c r="S832154" s="19"/>
      <c r="T832154"/>
      <c r="U832154" s="113"/>
      <c r="V832154" s="19"/>
      <c r="W832154" s="19"/>
      <c r="X832154" s="19"/>
      <c r="Y832154" s="19"/>
      <c r="Z832154" s="19"/>
      <c r="AA832154" s="19"/>
      <c r="AB832154" s="19"/>
      <c r="AC832154" s="19"/>
      <c r="AD832154" s="19"/>
      <c r="AE832154" s="19"/>
      <c r="AF832154" s="19"/>
      <c r="AG832154" s="19"/>
      <c r="AH832154" s="19"/>
      <c r="AI832154" s="19"/>
      <c r="AJ832154" s="19"/>
      <c r="AK832154" s="19"/>
      <c r="AL832154" s="19"/>
      <c r="AM832154" s="19"/>
      <c r="AN832154" s="19"/>
      <c r="AO832154" s="19"/>
      <c r="AP832154"/>
    </row>
    <row r="832155" spans="1:42" s="116" customFormat="1" x14ac:dyDescent="0.3">
      <c r="A832155"/>
      <c r="B832155"/>
      <c r="C832155"/>
      <c r="D832155"/>
      <c r="E832155"/>
      <c r="F832155"/>
      <c r="G832155"/>
      <c r="H832155"/>
      <c r="I832155"/>
      <c r="J832155"/>
      <c r="K832155"/>
      <c r="L832155"/>
      <c r="M832155" s="115"/>
      <c r="N832155" s="115"/>
      <c r="O832155"/>
      <c r="P832155"/>
      <c r="Q832155"/>
      <c r="R832155" s="19"/>
      <c r="S832155" s="19"/>
      <c r="T832155"/>
      <c r="U832155" s="113"/>
      <c r="V832155" s="19"/>
      <c r="W832155" s="19"/>
      <c r="X832155" s="19"/>
      <c r="Y832155" s="19"/>
      <c r="Z832155" s="19"/>
      <c r="AA832155" s="19"/>
      <c r="AB832155" s="19"/>
      <c r="AC832155" s="19"/>
      <c r="AD832155" s="19"/>
      <c r="AE832155" s="19"/>
      <c r="AF832155" s="19"/>
      <c r="AG832155" s="19"/>
      <c r="AH832155" s="19"/>
      <c r="AI832155" s="19"/>
      <c r="AJ832155" s="19"/>
      <c r="AK832155" s="19"/>
      <c r="AL832155" s="19"/>
      <c r="AM832155" s="19"/>
      <c r="AN832155" s="19"/>
      <c r="AO832155" s="19"/>
      <c r="AP832155"/>
    </row>
    <row r="832156" spans="1:42" s="116" customFormat="1" x14ac:dyDescent="0.3">
      <c r="A832156"/>
      <c r="B832156"/>
      <c r="C832156"/>
      <c r="D832156"/>
      <c r="E832156"/>
      <c r="F832156"/>
      <c r="G832156"/>
      <c r="H832156"/>
      <c r="I832156"/>
      <c r="J832156"/>
      <c r="K832156"/>
      <c r="L832156"/>
      <c r="M832156" s="115"/>
      <c r="N832156" s="115"/>
      <c r="O832156"/>
      <c r="P832156"/>
      <c r="Q832156"/>
      <c r="R832156" s="19"/>
      <c r="S832156" s="19"/>
      <c r="T832156"/>
      <c r="U832156" s="113"/>
      <c r="V832156" s="19"/>
      <c r="W832156" s="19"/>
      <c r="X832156" s="19"/>
      <c r="Y832156" s="19"/>
      <c r="Z832156" s="19"/>
      <c r="AA832156" s="19"/>
      <c r="AB832156" s="19"/>
      <c r="AC832156" s="19"/>
      <c r="AD832156" s="19"/>
      <c r="AE832156" s="19"/>
      <c r="AF832156" s="19"/>
      <c r="AG832156" s="19"/>
      <c r="AH832156" s="19"/>
      <c r="AI832156" s="19"/>
      <c r="AJ832156" s="19"/>
      <c r="AK832156" s="19"/>
      <c r="AL832156" s="19"/>
      <c r="AM832156" s="19"/>
      <c r="AN832156" s="19"/>
      <c r="AO832156" s="19"/>
      <c r="AP832156"/>
    </row>
    <row r="832157" spans="1:42" s="116" customFormat="1" x14ac:dyDescent="0.3">
      <c r="A832157"/>
      <c r="B832157"/>
      <c r="C832157"/>
      <c r="D832157"/>
      <c r="E832157"/>
      <c r="F832157"/>
      <c r="G832157"/>
      <c r="H832157"/>
      <c r="I832157"/>
      <c r="J832157"/>
      <c r="K832157"/>
      <c r="L832157"/>
      <c r="M832157" s="115"/>
      <c r="N832157" s="115"/>
      <c r="O832157"/>
      <c r="P832157"/>
      <c r="Q832157"/>
      <c r="R832157" s="19"/>
      <c r="S832157" s="19"/>
      <c r="T832157"/>
      <c r="U832157" s="113"/>
      <c r="V832157" s="19"/>
      <c r="W832157" s="19"/>
      <c r="X832157" s="19"/>
      <c r="Y832157" s="19"/>
      <c r="Z832157" s="19"/>
      <c r="AA832157" s="19"/>
      <c r="AB832157" s="19"/>
      <c r="AC832157" s="19"/>
      <c r="AD832157" s="19"/>
      <c r="AE832157" s="19"/>
      <c r="AF832157" s="19"/>
      <c r="AG832157" s="19"/>
      <c r="AH832157" s="19"/>
      <c r="AI832157" s="19"/>
      <c r="AJ832157" s="19"/>
      <c r="AK832157" s="19"/>
      <c r="AL832157" s="19"/>
      <c r="AM832157" s="19"/>
      <c r="AN832157" s="19"/>
      <c r="AO832157" s="19"/>
      <c r="AP832157"/>
    </row>
    <row r="832158" spans="1:42" s="116" customFormat="1" x14ac:dyDescent="0.3">
      <c r="A832158"/>
      <c r="B832158"/>
      <c r="C832158"/>
      <c r="D832158"/>
      <c r="E832158"/>
      <c r="F832158"/>
      <c r="G832158"/>
      <c r="H832158"/>
      <c r="I832158"/>
      <c r="J832158"/>
      <c r="K832158"/>
      <c r="L832158"/>
      <c r="M832158" s="115"/>
      <c r="N832158" s="115"/>
      <c r="O832158"/>
      <c r="P832158"/>
      <c r="Q832158"/>
      <c r="R832158" s="19"/>
      <c r="S832158" s="19"/>
      <c r="T832158"/>
      <c r="U832158" s="113"/>
      <c r="V832158" s="19"/>
      <c r="W832158" s="19"/>
      <c r="X832158" s="19"/>
      <c r="Y832158" s="19"/>
      <c r="Z832158" s="19"/>
      <c r="AA832158" s="19"/>
      <c r="AB832158" s="19"/>
      <c r="AC832158" s="19"/>
      <c r="AD832158" s="19"/>
      <c r="AE832158" s="19"/>
      <c r="AF832158" s="19"/>
      <c r="AG832158" s="19"/>
      <c r="AH832158" s="19"/>
      <c r="AI832158" s="19"/>
      <c r="AJ832158" s="19"/>
      <c r="AK832158" s="19"/>
      <c r="AL832158" s="19"/>
      <c r="AM832158" s="19"/>
      <c r="AN832158" s="19"/>
      <c r="AO832158" s="19"/>
      <c r="AP832158"/>
    </row>
    <row r="832159" spans="1:42" s="116" customFormat="1" x14ac:dyDescent="0.3">
      <c r="A832159"/>
      <c r="B832159"/>
      <c r="C832159"/>
      <c r="D832159"/>
      <c r="E832159"/>
      <c r="F832159"/>
      <c r="G832159"/>
      <c r="H832159"/>
      <c r="I832159"/>
      <c r="J832159"/>
      <c r="K832159"/>
      <c r="L832159"/>
      <c r="M832159" s="115"/>
      <c r="N832159" s="115"/>
      <c r="O832159"/>
      <c r="P832159"/>
      <c r="Q832159"/>
      <c r="R832159" s="19"/>
      <c r="S832159" s="19"/>
      <c r="T832159"/>
      <c r="U832159" s="113"/>
      <c r="V832159" s="19"/>
      <c r="W832159" s="19"/>
      <c r="X832159" s="19"/>
      <c r="Y832159" s="19"/>
      <c r="Z832159" s="19"/>
      <c r="AA832159" s="19"/>
      <c r="AB832159" s="19"/>
      <c r="AC832159" s="19"/>
      <c r="AD832159" s="19"/>
      <c r="AE832159" s="19"/>
      <c r="AF832159" s="19"/>
      <c r="AG832159" s="19"/>
      <c r="AH832159" s="19"/>
      <c r="AI832159" s="19"/>
      <c r="AJ832159" s="19"/>
      <c r="AK832159" s="19"/>
      <c r="AL832159" s="19"/>
      <c r="AM832159" s="19"/>
      <c r="AN832159" s="19"/>
      <c r="AO832159" s="19"/>
      <c r="AP832159"/>
    </row>
    <row r="832160" spans="1:42" s="116" customFormat="1" x14ac:dyDescent="0.3">
      <c r="A832160"/>
      <c r="B832160"/>
      <c r="C832160"/>
      <c r="D832160"/>
      <c r="E832160"/>
      <c r="F832160"/>
      <c r="G832160"/>
      <c r="H832160"/>
      <c r="I832160"/>
      <c r="J832160"/>
      <c r="K832160"/>
      <c r="L832160"/>
      <c r="M832160" s="115"/>
      <c r="N832160" s="115"/>
      <c r="O832160"/>
      <c r="P832160"/>
      <c r="Q832160"/>
      <c r="R832160" s="19"/>
      <c r="S832160" s="19"/>
      <c r="T832160"/>
      <c r="U832160" s="113"/>
      <c r="V832160" s="19"/>
      <c r="W832160" s="19"/>
      <c r="X832160" s="19"/>
      <c r="Y832160" s="19"/>
      <c r="Z832160" s="19"/>
      <c r="AA832160" s="19"/>
      <c r="AB832160" s="19"/>
      <c r="AC832160" s="19"/>
      <c r="AD832160" s="19"/>
      <c r="AE832160" s="19"/>
      <c r="AF832160" s="19"/>
      <c r="AG832160" s="19"/>
      <c r="AH832160" s="19"/>
      <c r="AI832160" s="19"/>
      <c r="AJ832160" s="19"/>
      <c r="AK832160" s="19"/>
      <c r="AL832160" s="19"/>
      <c r="AM832160" s="19"/>
      <c r="AN832160" s="19"/>
      <c r="AO832160" s="19"/>
      <c r="AP832160"/>
    </row>
    <row r="832161" spans="1:42" s="116" customFormat="1" x14ac:dyDescent="0.3">
      <c r="A832161"/>
      <c r="B832161"/>
      <c r="C832161"/>
      <c r="D832161"/>
      <c r="E832161"/>
      <c r="F832161"/>
      <c r="G832161"/>
      <c r="H832161"/>
      <c r="I832161"/>
      <c r="J832161"/>
      <c r="K832161"/>
      <c r="L832161"/>
      <c r="M832161" s="115"/>
      <c r="N832161" s="115"/>
      <c r="O832161"/>
      <c r="P832161"/>
      <c r="Q832161"/>
      <c r="R832161" s="19"/>
      <c r="S832161" s="19"/>
      <c r="T832161"/>
      <c r="U832161" s="113"/>
      <c r="V832161" s="19"/>
      <c r="W832161" s="19"/>
      <c r="X832161" s="19"/>
      <c r="Y832161" s="19"/>
      <c r="Z832161" s="19"/>
      <c r="AA832161" s="19"/>
      <c r="AB832161" s="19"/>
      <c r="AC832161" s="19"/>
      <c r="AD832161" s="19"/>
      <c r="AE832161" s="19"/>
      <c r="AF832161" s="19"/>
      <c r="AG832161" s="19"/>
      <c r="AH832161" s="19"/>
      <c r="AI832161" s="19"/>
      <c r="AJ832161" s="19"/>
      <c r="AK832161" s="19"/>
      <c r="AL832161" s="19"/>
      <c r="AM832161" s="19"/>
      <c r="AN832161" s="19"/>
      <c r="AO832161" s="19"/>
      <c r="AP832161"/>
    </row>
    <row r="832162" spans="1:42" s="116" customFormat="1" x14ac:dyDescent="0.3">
      <c r="A832162"/>
      <c r="B832162"/>
      <c r="C832162"/>
      <c r="D832162"/>
      <c r="E832162"/>
      <c r="F832162"/>
      <c r="G832162"/>
      <c r="H832162"/>
      <c r="I832162"/>
      <c r="J832162"/>
      <c r="K832162"/>
      <c r="L832162"/>
      <c r="M832162" s="115"/>
      <c r="N832162" s="115"/>
      <c r="O832162"/>
      <c r="P832162"/>
      <c r="Q832162"/>
      <c r="R832162" s="19"/>
      <c r="S832162" s="19"/>
      <c r="T832162"/>
      <c r="U832162" s="113"/>
      <c r="V832162" s="19"/>
      <c r="W832162" s="19"/>
      <c r="X832162" s="19"/>
      <c r="Y832162" s="19"/>
      <c r="Z832162" s="19"/>
      <c r="AA832162" s="19"/>
      <c r="AB832162" s="19"/>
      <c r="AC832162" s="19"/>
      <c r="AD832162" s="19"/>
      <c r="AE832162" s="19"/>
      <c r="AF832162" s="19"/>
      <c r="AG832162" s="19"/>
      <c r="AH832162" s="19"/>
      <c r="AI832162" s="19"/>
      <c r="AJ832162" s="19"/>
      <c r="AK832162" s="19"/>
      <c r="AL832162" s="19"/>
      <c r="AM832162" s="19"/>
      <c r="AN832162" s="19"/>
      <c r="AO832162" s="19"/>
      <c r="AP832162"/>
    </row>
    <row r="832163" spans="1:42" s="116" customFormat="1" x14ac:dyDescent="0.3">
      <c r="A832163"/>
      <c r="B832163"/>
      <c r="C832163"/>
      <c r="D832163"/>
      <c r="E832163"/>
      <c r="F832163"/>
      <c r="G832163"/>
      <c r="H832163"/>
      <c r="I832163"/>
      <c r="J832163"/>
      <c r="K832163"/>
      <c r="L832163"/>
      <c r="M832163" s="115"/>
      <c r="N832163" s="115"/>
      <c r="O832163"/>
      <c r="P832163"/>
      <c r="Q832163"/>
      <c r="R832163" s="19"/>
      <c r="S832163" s="19"/>
      <c r="T832163"/>
      <c r="U832163" s="113"/>
      <c r="V832163" s="19"/>
      <c r="W832163" s="19"/>
      <c r="X832163" s="19"/>
      <c r="Y832163" s="19"/>
      <c r="Z832163" s="19"/>
      <c r="AA832163" s="19"/>
      <c r="AB832163" s="19"/>
      <c r="AC832163" s="19"/>
      <c r="AD832163" s="19"/>
      <c r="AE832163" s="19"/>
      <c r="AF832163" s="19"/>
      <c r="AG832163" s="19"/>
      <c r="AH832163" s="19"/>
      <c r="AI832163" s="19"/>
      <c r="AJ832163" s="19"/>
      <c r="AK832163" s="19"/>
      <c r="AL832163" s="19"/>
      <c r="AM832163" s="19"/>
      <c r="AN832163" s="19"/>
      <c r="AO832163" s="19"/>
      <c r="AP832163"/>
    </row>
    <row r="832164" spans="1:42" s="116" customFormat="1" x14ac:dyDescent="0.3">
      <c r="A832164"/>
      <c r="B832164"/>
      <c r="C832164"/>
      <c r="D832164"/>
      <c r="E832164"/>
      <c r="F832164"/>
      <c r="G832164"/>
      <c r="H832164"/>
      <c r="I832164"/>
      <c r="J832164"/>
      <c r="K832164"/>
      <c r="L832164"/>
      <c r="M832164" s="115"/>
      <c r="N832164" s="115"/>
      <c r="O832164"/>
      <c r="P832164"/>
      <c r="Q832164"/>
      <c r="R832164" s="19"/>
      <c r="S832164" s="19"/>
      <c r="T832164"/>
      <c r="U832164" s="113"/>
      <c r="V832164" s="19"/>
      <c r="W832164" s="19"/>
      <c r="X832164" s="19"/>
      <c r="Y832164" s="19"/>
      <c r="Z832164" s="19"/>
      <c r="AA832164" s="19"/>
      <c r="AB832164" s="19"/>
      <c r="AC832164" s="19"/>
      <c r="AD832164" s="19"/>
      <c r="AE832164" s="19"/>
      <c r="AF832164" s="19"/>
      <c r="AG832164" s="19"/>
      <c r="AH832164" s="19"/>
      <c r="AI832164" s="19"/>
      <c r="AJ832164" s="19"/>
      <c r="AK832164" s="19"/>
      <c r="AL832164" s="19"/>
      <c r="AM832164" s="19"/>
      <c r="AN832164" s="19"/>
      <c r="AO832164" s="19"/>
      <c r="AP832164"/>
    </row>
    <row r="832165" spans="1:42" s="116" customFormat="1" x14ac:dyDescent="0.3">
      <c r="A832165"/>
      <c r="B832165"/>
      <c r="C832165"/>
      <c r="D832165"/>
      <c r="E832165"/>
      <c r="F832165"/>
      <c r="G832165"/>
      <c r="H832165"/>
      <c r="I832165"/>
      <c r="J832165"/>
      <c r="K832165"/>
      <c r="L832165"/>
      <c r="M832165" s="115"/>
      <c r="N832165" s="115"/>
      <c r="O832165"/>
      <c r="P832165"/>
      <c r="Q832165"/>
      <c r="R832165" s="19"/>
      <c r="S832165" s="19"/>
      <c r="T832165"/>
      <c r="U832165" s="113"/>
      <c r="V832165" s="19"/>
      <c r="W832165" s="19"/>
      <c r="X832165" s="19"/>
      <c r="Y832165" s="19"/>
      <c r="Z832165" s="19"/>
      <c r="AA832165" s="19"/>
      <c r="AB832165" s="19"/>
      <c r="AC832165" s="19"/>
      <c r="AD832165" s="19"/>
      <c r="AE832165" s="19"/>
      <c r="AF832165" s="19"/>
      <c r="AG832165" s="19"/>
      <c r="AH832165" s="19"/>
      <c r="AI832165" s="19"/>
      <c r="AJ832165" s="19"/>
      <c r="AK832165" s="19"/>
      <c r="AL832165" s="19"/>
      <c r="AM832165" s="19"/>
      <c r="AN832165" s="19"/>
      <c r="AO832165" s="19"/>
      <c r="AP832165"/>
    </row>
    <row r="832166" spans="1:42" s="116" customFormat="1" x14ac:dyDescent="0.3">
      <c r="A832166"/>
      <c r="B832166"/>
      <c r="C832166"/>
      <c r="D832166"/>
      <c r="E832166"/>
      <c r="F832166"/>
      <c r="G832166"/>
      <c r="H832166"/>
      <c r="I832166"/>
      <c r="J832166"/>
      <c r="K832166"/>
      <c r="L832166"/>
      <c r="M832166" s="115"/>
      <c r="N832166" s="115"/>
      <c r="O832166"/>
      <c r="P832166"/>
      <c r="Q832166"/>
      <c r="R832166" s="19"/>
      <c r="S832166" s="19"/>
      <c r="T832166"/>
      <c r="U832166" s="113"/>
      <c r="V832166" s="19"/>
      <c r="W832166" s="19"/>
      <c r="X832166" s="19"/>
      <c r="Y832166" s="19"/>
      <c r="Z832166" s="19"/>
      <c r="AA832166" s="19"/>
      <c r="AB832166" s="19"/>
      <c r="AC832166" s="19"/>
      <c r="AD832166" s="19"/>
      <c r="AE832166" s="19"/>
      <c r="AF832166" s="19"/>
      <c r="AG832166" s="19"/>
      <c r="AH832166" s="19"/>
      <c r="AI832166" s="19"/>
      <c r="AJ832166" s="19"/>
      <c r="AK832166" s="19"/>
      <c r="AL832166" s="19"/>
      <c r="AM832166" s="19"/>
      <c r="AN832166" s="19"/>
      <c r="AO832166" s="19"/>
      <c r="AP832166"/>
    </row>
    <row r="832167" spans="1:42" s="116" customFormat="1" x14ac:dyDescent="0.3">
      <c r="A832167"/>
      <c r="B832167"/>
      <c r="C832167"/>
      <c r="D832167"/>
      <c r="E832167"/>
      <c r="F832167"/>
      <c r="G832167"/>
      <c r="H832167"/>
      <c r="I832167"/>
      <c r="J832167"/>
      <c r="K832167"/>
      <c r="L832167"/>
      <c r="M832167" s="115"/>
      <c r="N832167" s="115"/>
      <c r="O832167"/>
      <c r="P832167"/>
      <c r="Q832167"/>
      <c r="R832167" s="19"/>
      <c r="S832167" s="19"/>
      <c r="T832167"/>
      <c r="U832167" s="113"/>
      <c r="V832167" s="19"/>
      <c r="W832167" s="19"/>
      <c r="X832167" s="19"/>
      <c r="Y832167" s="19"/>
      <c r="Z832167" s="19"/>
      <c r="AA832167" s="19"/>
      <c r="AB832167" s="19"/>
      <c r="AC832167" s="19"/>
      <c r="AD832167" s="19"/>
      <c r="AE832167" s="19"/>
      <c r="AF832167" s="19"/>
      <c r="AG832167" s="19"/>
      <c r="AH832167" s="19"/>
      <c r="AI832167" s="19"/>
      <c r="AJ832167" s="19"/>
      <c r="AK832167" s="19"/>
      <c r="AL832167" s="19"/>
      <c r="AM832167" s="19"/>
      <c r="AN832167" s="19"/>
      <c r="AO832167" s="19"/>
      <c r="AP832167"/>
    </row>
    <row r="832168" spans="1:42" s="116" customFormat="1" x14ac:dyDescent="0.3">
      <c r="A832168"/>
      <c r="B832168"/>
      <c r="C832168"/>
      <c r="D832168"/>
      <c r="E832168"/>
      <c r="F832168"/>
      <c r="G832168"/>
      <c r="H832168"/>
      <c r="I832168"/>
      <c r="J832168"/>
      <c r="K832168"/>
      <c r="L832168"/>
      <c r="M832168" s="115"/>
      <c r="N832168" s="115"/>
      <c r="O832168"/>
      <c r="P832168"/>
      <c r="Q832168"/>
      <c r="R832168" s="19"/>
      <c r="S832168" s="19"/>
      <c r="T832168"/>
      <c r="U832168" s="113"/>
      <c r="V832168" s="19"/>
      <c r="W832168" s="19"/>
      <c r="X832168" s="19"/>
      <c r="Y832168" s="19"/>
      <c r="Z832168" s="19"/>
      <c r="AA832168" s="19"/>
      <c r="AB832168" s="19"/>
      <c r="AC832168" s="19"/>
      <c r="AD832168" s="19"/>
      <c r="AE832168" s="19"/>
      <c r="AF832168" s="19"/>
      <c r="AG832168" s="19"/>
      <c r="AH832168" s="19"/>
      <c r="AI832168" s="19"/>
      <c r="AJ832168" s="19"/>
      <c r="AK832168" s="19"/>
      <c r="AL832168" s="19"/>
      <c r="AM832168" s="19"/>
      <c r="AN832168" s="19"/>
      <c r="AO832168" s="19"/>
      <c r="AP832168"/>
    </row>
    <row r="832169" spans="1:42" s="116" customFormat="1" x14ac:dyDescent="0.3">
      <c r="A832169"/>
      <c r="B832169"/>
      <c r="C832169"/>
      <c r="D832169"/>
      <c r="E832169"/>
      <c r="F832169"/>
      <c r="G832169"/>
      <c r="H832169"/>
      <c r="I832169"/>
      <c r="J832169"/>
      <c r="K832169"/>
      <c r="L832169"/>
      <c r="M832169" s="115"/>
      <c r="N832169" s="115"/>
      <c r="O832169"/>
      <c r="P832169"/>
      <c r="Q832169"/>
      <c r="R832169" s="19"/>
      <c r="S832169" s="19"/>
      <c r="T832169"/>
      <c r="U832169" s="113"/>
      <c r="V832169" s="19"/>
      <c r="W832169" s="19"/>
      <c r="X832169" s="19"/>
      <c r="Y832169" s="19"/>
      <c r="Z832169" s="19"/>
      <c r="AA832169" s="19"/>
      <c r="AB832169" s="19"/>
      <c r="AC832169" s="19"/>
      <c r="AD832169" s="19"/>
      <c r="AE832169" s="19"/>
      <c r="AF832169" s="19"/>
      <c r="AG832169" s="19"/>
      <c r="AH832169" s="19"/>
      <c r="AI832169" s="19"/>
      <c r="AJ832169" s="19"/>
      <c r="AK832169" s="19"/>
      <c r="AL832169" s="19"/>
      <c r="AM832169" s="19"/>
      <c r="AN832169" s="19"/>
      <c r="AO832169" s="19"/>
      <c r="AP832169"/>
    </row>
    <row r="832170" spans="1:42" s="116" customFormat="1" x14ac:dyDescent="0.3">
      <c r="A832170"/>
      <c r="B832170"/>
      <c r="C832170"/>
      <c r="D832170"/>
      <c r="E832170"/>
      <c r="F832170"/>
      <c r="G832170"/>
      <c r="H832170"/>
      <c r="I832170"/>
      <c r="J832170"/>
      <c r="K832170"/>
      <c r="L832170"/>
      <c r="M832170" s="115"/>
      <c r="N832170" s="115"/>
      <c r="O832170"/>
      <c r="P832170"/>
      <c r="Q832170"/>
      <c r="R832170" s="19"/>
      <c r="S832170" s="19"/>
      <c r="T832170"/>
      <c r="U832170" s="113"/>
      <c r="V832170" s="19"/>
      <c r="W832170" s="19"/>
      <c r="X832170" s="19"/>
      <c r="Y832170" s="19"/>
      <c r="Z832170" s="19"/>
      <c r="AA832170" s="19"/>
      <c r="AB832170" s="19"/>
      <c r="AC832170" s="19"/>
      <c r="AD832170" s="19"/>
      <c r="AE832170" s="19"/>
      <c r="AF832170" s="19"/>
      <c r="AG832170" s="19"/>
      <c r="AH832170" s="19"/>
      <c r="AI832170" s="19"/>
      <c r="AJ832170" s="19"/>
      <c r="AK832170" s="19"/>
      <c r="AL832170" s="19"/>
      <c r="AM832170" s="19"/>
      <c r="AN832170" s="19"/>
      <c r="AO832170" s="19"/>
      <c r="AP832170"/>
    </row>
    <row r="832171" spans="1:42" s="116" customFormat="1" x14ac:dyDescent="0.3">
      <c r="A832171"/>
      <c r="B832171"/>
      <c r="C832171"/>
      <c r="D832171"/>
      <c r="E832171"/>
      <c r="F832171"/>
      <c r="G832171"/>
      <c r="H832171"/>
      <c r="I832171"/>
      <c r="J832171"/>
      <c r="K832171"/>
      <c r="L832171"/>
      <c r="M832171" s="115"/>
      <c r="N832171" s="115"/>
      <c r="O832171"/>
      <c r="P832171"/>
      <c r="Q832171"/>
      <c r="R832171" s="19"/>
      <c r="S832171" s="19"/>
      <c r="T832171"/>
      <c r="U832171" s="113"/>
      <c r="V832171" s="19"/>
      <c r="W832171" s="19"/>
      <c r="X832171" s="19"/>
      <c r="Y832171" s="19"/>
      <c r="Z832171" s="19"/>
      <c r="AA832171" s="19"/>
      <c r="AB832171" s="19"/>
      <c r="AC832171" s="19"/>
      <c r="AD832171" s="19"/>
      <c r="AE832171" s="19"/>
      <c r="AF832171" s="19"/>
      <c r="AG832171" s="19"/>
      <c r="AH832171" s="19"/>
      <c r="AI832171" s="19"/>
      <c r="AJ832171" s="19"/>
      <c r="AK832171" s="19"/>
      <c r="AL832171" s="19"/>
      <c r="AM832171" s="19"/>
      <c r="AN832171" s="19"/>
      <c r="AO832171" s="19"/>
      <c r="AP832171"/>
    </row>
    <row r="832172" spans="1:42" s="116" customFormat="1" x14ac:dyDescent="0.3">
      <c r="A832172"/>
      <c r="B832172"/>
      <c r="C832172"/>
      <c r="D832172"/>
      <c r="E832172"/>
      <c r="F832172"/>
      <c r="G832172"/>
      <c r="H832172"/>
      <c r="I832172"/>
      <c r="J832172"/>
      <c r="K832172"/>
      <c r="L832172"/>
      <c r="M832172" s="115"/>
      <c r="N832172" s="115"/>
      <c r="O832172"/>
      <c r="P832172"/>
      <c r="Q832172"/>
      <c r="R832172" s="19"/>
      <c r="S832172" s="19"/>
      <c r="T832172"/>
      <c r="U832172" s="113"/>
      <c r="V832172" s="19"/>
      <c r="W832172" s="19"/>
      <c r="X832172" s="19"/>
      <c r="Y832172" s="19"/>
      <c r="Z832172" s="19"/>
      <c r="AA832172" s="19"/>
      <c r="AB832172" s="19"/>
      <c r="AC832172" s="19"/>
      <c r="AD832172" s="19"/>
      <c r="AE832172" s="19"/>
      <c r="AF832172" s="19"/>
      <c r="AG832172" s="19"/>
      <c r="AH832172" s="19"/>
      <c r="AI832172" s="19"/>
      <c r="AJ832172" s="19"/>
      <c r="AK832172" s="19"/>
      <c r="AL832172" s="19"/>
      <c r="AM832172" s="19"/>
      <c r="AN832172" s="19"/>
      <c r="AO832172" s="19"/>
      <c r="AP832172"/>
    </row>
    <row r="832173" spans="1:42" s="116" customFormat="1" x14ac:dyDescent="0.3">
      <c r="A832173"/>
      <c r="B832173"/>
      <c r="C832173"/>
      <c r="D832173"/>
      <c r="E832173"/>
      <c r="F832173"/>
      <c r="G832173"/>
      <c r="H832173"/>
      <c r="I832173"/>
      <c r="J832173"/>
      <c r="K832173"/>
      <c r="L832173"/>
      <c r="M832173" s="115"/>
      <c r="N832173" s="115"/>
      <c r="O832173"/>
      <c r="P832173"/>
      <c r="Q832173"/>
      <c r="R832173" s="19"/>
      <c r="S832173" s="19"/>
      <c r="T832173"/>
      <c r="U832173" s="113"/>
      <c r="V832173" s="19"/>
      <c r="W832173" s="19"/>
      <c r="X832173" s="19"/>
      <c r="Y832173" s="19"/>
      <c r="Z832173" s="19"/>
      <c r="AA832173" s="19"/>
      <c r="AB832173" s="19"/>
      <c r="AC832173" s="19"/>
      <c r="AD832173" s="19"/>
      <c r="AE832173" s="19"/>
      <c r="AF832173" s="19"/>
      <c r="AG832173" s="19"/>
      <c r="AH832173" s="19"/>
      <c r="AI832173" s="19"/>
      <c r="AJ832173" s="19"/>
      <c r="AK832173" s="19"/>
      <c r="AL832173" s="19"/>
      <c r="AM832173" s="19"/>
      <c r="AN832173" s="19"/>
      <c r="AO832173" s="19"/>
      <c r="AP832173"/>
    </row>
    <row r="832174" spans="1:42" s="116" customFormat="1" x14ac:dyDescent="0.3">
      <c r="A832174"/>
      <c r="B832174"/>
      <c r="C832174"/>
      <c r="D832174"/>
      <c r="E832174"/>
      <c r="F832174"/>
      <c r="G832174"/>
      <c r="H832174"/>
      <c r="I832174"/>
      <c r="J832174"/>
      <c r="K832174"/>
      <c r="L832174"/>
      <c r="M832174" s="115"/>
      <c r="N832174" s="115"/>
      <c r="O832174"/>
      <c r="P832174"/>
      <c r="Q832174"/>
      <c r="R832174" s="19"/>
      <c r="S832174" s="19"/>
      <c r="T832174"/>
      <c r="U832174" s="113"/>
      <c r="V832174" s="19"/>
      <c r="W832174" s="19"/>
      <c r="X832174" s="19"/>
      <c r="Y832174" s="19"/>
      <c r="Z832174" s="19"/>
      <c r="AA832174" s="19"/>
      <c r="AB832174" s="19"/>
      <c r="AC832174" s="19"/>
      <c r="AD832174" s="19"/>
      <c r="AE832174" s="19"/>
      <c r="AF832174" s="19"/>
      <c r="AG832174" s="19"/>
      <c r="AH832174" s="19"/>
      <c r="AI832174" s="19"/>
      <c r="AJ832174" s="19"/>
      <c r="AK832174" s="19"/>
      <c r="AL832174" s="19"/>
      <c r="AM832174" s="19"/>
      <c r="AN832174" s="19"/>
      <c r="AO832174" s="19"/>
      <c r="AP832174"/>
    </row>
    <row r="832175" spans="1:42" s="116" customFormat="1" x14ac:dyDescent="0.3">
      <c r="A832175"/>
      <c r="B832175"/>
      <c r="C832175"/>
      <c r="D832175"/>
      <c r="E832175"/>
      <c r="F832175"/>
      <c r="G832175"/>
      <c r="H832175"/>
      <c r="I832175"/>
      <c r="J832175"/>
      <c r="K832175"/>
      <c r="L832175"/>
      <c r="M832175" s="115"/>
      <c r="N832175" s="115"/>
      <c r="O832175"/>
      <c r="P832175"/>
      <c r="Q832175"/>
      <c r="R832175" s="19"/>
      <c r="S832175" s="19"/>
      <c r="T832175"/>
      <c r="U832175" s="113"/>
      <c r="V832175" s="19"/>
      <c r="W832175" s="19"/>
      <c r="X832175" s="19"/>
      <c r="Y832175" s="19"/>
      <c r="Z832175" s="19"/>
      <c r="AA832175" s="19"/>
      <c r="AB832175" s="19"/>
      <c r="AC832175" s="19"/>
      <c r="AD832175" s="19"/>
      <c r="AE832175" s="19"/>
      <c r="AF832175" s="19"/>
      <c r="AG832175" s="19"/>
      <c r="AH832175" s="19"/>
      <c r="AI832175" s="19"/>
      <c r="AJ832175" s="19"/>
      <c r="AK832175" s="19"/>
      <c r="AL832175" s="19"/>
      <c r="AM832175" s="19"/>
      <c r="AN832175" s="19"/>
      <c r="AO832175" s="19"/>
      <c r="AP832175"/>
    </row>
    <row r="832176" spans="1:42" s="116" customFormat="1" x14ac:dyDescent="0.3">
      <c r="A832176"/>
      <c r="B832176"/>
      <c r="C832176"/>
      <c r="D832176"/>
      <c r="E832176"/>
      <c r="F832176"/>
      <c r="G832176"/>
      <c r="H832176"/>
      <c r="I832176"/>
      <c r="J832176"/>
      <c r="K832176"/>
      <c r="L832176"/>
      <c r="M832176" s="115"/>
      <c r="N832176" s="115"/>
      <c r="O832176"/>
      <c r="P832176"/>
      <c r="Q832176"/>
      <c r="R832176" s="19"/>
      <c r="S832176" s="19"/>
      <c r="T832176"/>
      <c r="U832176" s="113"/>
      <c r="V832176" s="19"/>
      <c r="W832176" s="19"/>
      <c r="X832176" s="19"/>
      <c r="Y832176" s="19"/>
      <c r="Z832176" s="19"/>
      <c r="AA832176" s="19"/>
      <c r="AB832176" s="19"/>
      <c r="AC832176" s="19"/>
      <c r="AD832176" s="19"/>
      <c r="AE832176" s="19"/>
      <c r="AF832176" s="19"/>
      <c r="AG832176" s="19"/>
      <c r="AH832176" s="19"/>
      <c r="AI832176" s="19"/>
      <c r="AJ832176" s="19"/>
      <c r="AK832176" s="19"/>
      <c r="AL832176" s="19"/>
      <c r="AM832176" s="19"/>
      <c r="AN832176" s="19"/>
      <c r="AO832176" s="19"/>
      <c r="AP832176"/>
    </row>
    <row r="832177" spans="1:42" s="116" customFormat="1" x14ac:dyDescent="0.3">
      <c r="A832177"/>
      <c r="B832177"/>
      <c r="C832177"/>
      <c r="D832177"/>
      <c r="E832177"/>
      <c r="F832177"/>
      <c r="G832177"/>
      <c r="H832177"/>
      <c r="I832177"/>
      <c r="J832177"/>
      <c r="K832177"/>
      <c r="L832177"/>
      <c r="M832177" s="115"/>
      <c r="N832177" s="115"/>
      <c r="O832177"/>
      <c r="P832177"/>
      <c r="Q832177"/>
      <c r="R832177" s="19"/>
      <c r="S832177" s="19"/>
      <c r="T832177"/>
      <c r="U832177" s="113"/>
      <c r="V832177" s="19"/>
      <c r="W832177" s="19"/>
      <c r="X832177" s="19"/>
      <c r="Y832177" s="19"/>
      <c r="Z832177" s="19"/>
      <c r="AA832177" s="19"/>
      <c r="AB832177" s="19"/>
      <c r="AC832177" s="19"/>
      <c r="AD832177" s="19"/>
      <c r="AE832177" s="19"/>
      <c r="AF832177" s="19"/>
      <c r="AG832177" s="19"/>
      <c r="AH832177" s="19"/>
      <c r="AI832177" s="19"/>
      <c r="AJ832177" s="19"/>
      <c r="AK832177" s="19"/>
      <c r="AL832177" s="19"/>
      <c r="AM832177" s="19"/>
      <c r="AN832177" s="19"/>
      <c r="AO832177" s="19"/>
      <c r="AP832177"/>
    </row>
    <row r="832178" spans="1:42" s="116" customFormat="1" x14ac:dyDescent="0.3">
      <c r="A832178"/>
      <c r="B832178"/>
      <c r="C832178"/>
      <c r="D832178"/>
      <c r="E832178"/>
      <c r="F832178"/>
      <c r="G832178"/>
      <c r="H832178"/>
      <c r="I832178"/>
      <c r="J832178"/>
      <c r="K832178"/>
      <c r="L832178"/>
      <c r="M832178" s="115"/>
      <c r="N832178" s="115"/>
      <c r="O832178"/>
      <c r="P832178"/>
      <c r="Q832178"/>
      <c r="R832178" s="19"/>
      <c r="S832178" s="19"/>
      <c r="T832178"/>
      <c r="U832178" s="113"/>
      <c r="V832178" s="19"/>
      <c r="W832178" s="19"/>
      <c r="X832178" s="19"/>
      <c r="Y832178" s="19"/>
      <c r="Z832178" s="19"/>
      <c r="AA832178" s="19"/>
      <c r="AB832178" s="19"/>
      <c r="AC832178" s="19"/>
      <c r="AD832178" s="19"/>
      <c r="AE832178" s="19"/>
      <c r="AF832178" s="19"/>
      <c r="AG832178" s="19"/>
      <c r="AH832178" s="19"/>
      <c r="AI832178" s="19"/>
      <c r="AJ832178" s="19"/>
      <c r="AK832178" s="19"/>
      <c r="AL832178" s="19"/>
      <c r="AM832178" s="19"/>
      <c r="AN832178" s="19"/>
      <c r="AO832178" s="19"/>
      <c r="AP832178"/>
    </row>
    <row r="832179" spans="1:42" s="116" customFormat="1" x14ac:dyDescent="0.3">
      <c r="A832179"/>
      <c r="B832179"/>
      <c r="C832179"/>
      <c r="D832179"/>
      <c r="E832179"/>
      <c r="F832179"/>
      <c r="G832179"/>
      <c r="H832179"/>
      <c r="I832179"/>
      <c r="J832179"/>
      <c r="K832179"/>
      <c r="L832179"/>
      <c r="M832179" s="115"/>
      <c r="N832179" s="115"/>
      <c r="O832179"/>
      <c r="P832179"/>
      <c r="Q832179"/>
      <c r="R832179" s="19"/>
      <c r="S832179" s="19"/>
      <c r="T832179"/>
      <c r="U832179" s="113"/>
      <c r="V832179" s="19"/>
      <c r="W832179" s="19"/>
      <c r="X832179" s="19"/>
      <c r="Y832179" s="19"/>
      <c r="Z832179" s="19"/>
      <c r="AA832179" s="19"/>
      <c r="AB832179" s="19"/>
      <c r="AC832179" s="19"/>
      <c r="AD832179" s="19"/>
      <c r="AE832179" s="19"/>
      <c r="AF832179" s="19"/>
      <c r="AG832179" s="19"/>
      <c r="AH832179" s="19"/>
      <c r="AI832179" s="19"/>
      <c r="AJ832179" s="19"/>
      <c r="AK832179" s="19"/>
      <c r="AL832179" s="19"/>
      <c r="AM832179" s="19"/>
      <c r="AN832179" s="19"/>
      <c r="AO832179" s="19"/>
      <c r="AP832179"/>
    </row>
    <row r="832180" spans="1:42" s="116" customFormat="1" x14ac:dyDescent="0.3">
      <c r="A832180"/>
      <c r="B832180"/>
      <c r="C832180"/>
      <c r="D832180"/>
      <c r="E832180"/>
      <c r="F832180"/>
      <c r="G832180"/>
      <c r="H832180"/>
      <c r="I832180"/>
      <c r="J832180"/>
      <c r="K832180"/>
      <c r="L832180"/>
      <c r="M832180" s="115"/>
      <c r="N832180" s="115"/>
      <c r="O832180"/>
      <c r="P832180"/>
      <c r="Q832180"/>
      <c r="R832180" s="19"/>
      <c r="S832180" s="19"/>
      <c r="T832180"/>
      <c r="U832180" s="113"/>
      <c r="V832180" s="19"/>
      <c r="W832180" s="19"/>
      <c r="X832180" s="19"/>
      <c r="Y832180" s="19"/>
      <c r="Z832180" s="19"/>
      <c r="AA832180" s="19"/>
      <c r="AB832180" s="19"/>
      <c r="AC832180" s="19"/>
      <c r="AD832180" s="19"/>
      <c r="AE832180" s="19"/>
      <c r="AF832180" s="19"/>
      <c r="AG832180" s="19"/>
      <c r="AH832180" s="19"/>
      <c r="AI832180" s="19"/>
      <c r="AJ832180" s="19"/>
      <c r="AK832180" s="19"/>
      <c r="AL832180" s="19"/>
      <c r="AM832180" s="19"/>
      <c r="AN832180" s="19"/>
      <c r="AO832180" s="19"/>
      <c r="AP832180"/>
    </row>
    <row r="832181" spans="1:42" s="116" customFormat="1" x14ac:dyDescent="0.3">
      <c r="A832181"/>
      <c r="B832181"/>
      <c r="C832181"/>
      <c r="D832181"/>
      <c r="E832181"/>
      <c r="F832181"/>
      <c r="G832181"/>
      <c r="H832181"/>
      <c r="I832181"/>
      <c r="J832181"/>
      <c r="K832181"/>
      <c r="L832181"/>
      <c r="M832181" s="115"/>
      <c r="N832181" s="115"/>
      <c r="O832181"/>
      <c r="P832181"/>
      <c r="Q832181"/>
      <c r="R832181" s="19"/>
      <c r="S832181" s="19"/>
      <c r="T832181"/>
      <c r="U832181" s="113"/>
      <c r="V832181" s="19"/>
      <c r="W832181" s="19"/>
      <c r="X832181" s="19"/>
      <c r="Y832181" s="19"/>
      <c r="Z832181" s="19"/>
      <c r="AA832181" s="19"/>
      <c r="AB832181" s="19"/>
      <c r="AC832181" s="19"/>
      <c r="AD832181" s="19"/>
      <c r="AE832181" s="19"/>
      <c r="AF832181" s="19"/>
      <c r="AG832181" s="19"/>
      <c r="AH832181" s="19"/>
      <c r="AI832181" s="19"/>
      <c r="AJ832181" s="19"/>
      <c r="AK832181" s="19"/>
      <c r="AL832181" s="19"/>
      <c r="AM832181" s="19"/>
      <c r="AN832181" s="19"/>
      <c r="AO832181" s="19"/>
      <c r="AP832181"/>
    </row>
    <row r="832182" spans="1:42" s="116" customFormat="1" x14ac:dyDescent="0.3">
      <c r="A832182"/>
      <c r="B832182"/>
      <c r="C832182"/>
      <c r="D832182"/>
      <c r="E832182"/>
      <c r="F832182"/>
      <c r="G832182"/>
      <c r="H832182"/>
      <c r="I832182"/>
      <c r="J832182"/>
      <c r="K832182"/>
      <c r="L832182"/>
      <c r="M832182" s="115"/>
      <c r="N832182" s="115"/>
      <c r="O832182"/>
      <c r="P832182"/>
      <c r="Q832182"/>
      <c r="R832182" s="19"/>
      <c r="S832182" s="19"/>
      <c r="T832182"/>
      <c r="U832182" s="113"/>
      <c r="V832182" s="19"/>
      <c r="W832182" s="19"/>
      <c r="X832182" s="19"/>
      <c r="Y832182" s="19"/>
      <c r="Z832182" s="19"/>
      <c r="AA832182" s="19"/>
      <c r="AB832182" s="19"/>
      <c r="AC832182" s="19"/>
      <c r="AD832182" s="19"/>
      <c r="AE832182" s="19"/>
      <c r="AF832182" s="19"/>
      <c r="AG832182" s="19"/>
      <c r="AH832182" s="19"/>
      <c r="AI832182" s="19"/>
      <c r="AJ832182" s="19"/>
      <c r="AK832182" s="19"/>
      <c r="AL832182" s="19"/>
      <c r="AM832182" s="19"/>
      <c r="AN832182" s="19"/>
      <c r="AO832182" s="19"/>
      <c r="AP832182"/>
    </row>
    <row r="832183" spans="1:42" s="116" customFormat="1" x14ac:dyDescent="0.3">
      <c r="A832183"/>
      <c r="B832183"/>
      <c r="C832183"/>
      <c r="D832183"/>
      <c r="E832183"/>
      <c r="F832183"/>
      <c r="G832183"/>
      <c r="H832183"/>
      <c r="I832183"/>
      <c r="J832183"/>
      <c r="K832183"/>
      <c r="L832183"/>
      <c r="M832183" s="115"/>
      <c r="N832183" s="115"/>
      <c r="O832183"/>
      <c r="P832183"/>
      <c r="Q832183"/>
      <c r="R832183" s="19"/>
      <c r="S832183" s="19"/>
      <c r="T832183"/>
      <c r="U832183" s="113"/>
      <c r="V832183" s="19"/>
      <c r="W832183" s="19"/>
      <c r="X832183" s="19"/>
      <c r="Y832183" s="19"/>
      <c r="Z832183" s="19"/>
      <c r="AA832183" s="19"/>
      <c r="AB832183" s="19"/>
      <c r="AC832183" s="19"/>
      <c r="AD832183" s="19"/>
      <c r="AE832183" s="19"/>
      <c r="AF832183" s="19"/>
      <c r="AG832183" s="19"/>
      <c r="AH832183" s="19"/>
      <c r="AI832183" s="19"/>
      <c r="AJ832183" s="19"/>
      <c r="AK832183" s="19"/>
      <c r="AL832183" s="19"/>
      <c r="AM832183" s="19"/>
      <c r="AN832183" s="19"/>
      <c r="AO832183" s="19"/>
      <c r="AP832183"/>
    </row>
    <row r="832184" spans="1:42" s="116" customFormat="1" x14ac:dyDescent="0.3">
      <c r="A832184"/>
      <c r="B832184"/>
      <c r="C832184"/>
      <c r="D832184"/>
      <c r="E832184"/>
      <c r="F832184"/>
      <c r="G832184"/>
      <c r="H832184"/>
      <c r="I832184"/>
      <c r="J832184"/>
      <c r="K832184"/>
      <c r="L832184"/>
      <c r="M832184" s="115"/>
      <c r="N832184" s="115"/>
      <c r="O832184"/>
      <c r="P832184"/>
      <c r="Q832184"/>
      <c r="R832184" s="19"/>
      <c r="S832184" s="19"/>
      <c r="T832184"/>
      <c r="U832184" s="113"/>
      <c r="V832184" s="19"/>
      <c r="W832184" s="19"/>
      <c r="X832184" s="19"/>
      <c r="Y832184" s="19"/>
      <c r="Z832184" s="19"/>
      <c r="AA832184" s="19"/>
      <c r="AB832184" s="19"/>
      <c r="AC832184" s="19"/>
      <c r="AD832184" s="19"/>
      <c r="AE832184" s="19"/>
      <c r="AF832184" s="19"/>
      <c r="AG832184" s="19"/>
      <c r="AH832184" s="19"/>
      <c r="AI832184" s="19"/>
      <c r="AJ832184" s="19"/>
      <c r="AK832184" s="19"/>
      <c r="AL832184" s="19"/>
      <c r="AM832184" s="19"/>
      <c r="AN832184" s="19"/>
      <c r="AO832184" s="19"/>
      <c r="AP832184"/>
    </row>
    <row r="832185" spans="1:42" s="116" customFormat="1" x14ac:dyDescent="0.3">
      <c r="A832185"/>
      <c r="B832185"/>
      <c r="C832185"/>
      <c r="D832185"/>
      <c r="E832185"/>
      <c r="F832185"/>
      <c r="G832185"/>
      <c r="H832185"/>
      <c r="I832185"/>
      <c r="J832185"/>
      <c r="K832185"/>
      <c r="L832185"/>
      <c r="M832185" s="115"/>
      <c r="N832185" s="115"/>
      <c r="O832185"/>
      <c r="P832185"/>
      <c r="Q832185"/>
      <c r="R832185" s="19"/>
      <c r="S832185" s="19"/>
      <c r="T832185"/>
      <c r="U832185" s="113"/>
      <c r="V832185" s="19"/>
      <c r="W832185" s="19"/>
      <c r="X832185" s="19"/>
      <c r="Y832185" s="19"/>
      <c r="Z832185" s="19"/>
      <c r="AA832185" s="19"/>
      <c r="AB832185" s="19"/>
      <c r="AC832185" s="19"/>
      <c r="AD832185" s="19"/>
      <c r="AE832185" s="19"/>
      <c r="AF832185" s="19"/>
      <c r="AG832185" s="19"/>
      <c r="AH832185" s="19"/>
      <c r="AI832185" s="19"/>
      <c r="AJ832185" s="19"/>
      <c r="AK832185" s="19"/>
      <c r="AL832185" s="19"/>
      <c r="AM832185" s="19"/>
      <c r="AN832185" s="19"/>
      <c r="AO832185" s="19"/>
      <c r="AP832185"/>
    </row>
    <row r="832186" spans="1:42" s="116" customFormat="1" x14ac:dyDescent="0.3">
      <c r="A832186"/>
      <c r="B832186"/>
      <c r="C832186"/>
      <c r="D832186"/>
      <c r="E832186"/>
      <c r="F832186"/>
      <c r="G832186"/>
      <c r="H832186"/>
      <c r="I832186"/>
      <c r="J832186"/>
      <c r="K832186"/>
      <c r="L832186"/>
      <c r="M832186" s="115"/>
      <c r="N832186" s="115"/>
      <c r="O832186"/>
      <c r="P832186"/>
      <c r="Q832186"/>
      <c r="R832186" s="19"/>
      <c r="S832186" s="19"/>
      <c r="T832186"/>
      <c r="U832186" s="113"/>
      <c r="V832186" s="19"/>
      <c r="W832186" s="19"/>
      <c r="X832186" s="19"/>
      <c r="Y832186" s="19"/>
      <c r="Z832186" s="19"/>
      <c r="AA832186" s="19"/>
      <c r="AB832186" s="19"/>
      <c r="AC832186" s="19"/>
      <c r="AD832186" s="19"/>
      <c r="AE832186" s="19"/>
      <c r="AF832186" s="19"/>
      <c r="AG832186" s="19"/>
      <c r="AH832186" s="19"/>
      <c r="AI832186" s="19"/>
      <c r="AJ832186" s="19"/>
      <c r="AK832186" s="19"/>
      <c r="AL832186" s="19"/>
      <c r="AM832186" s="19"/>
      <c r="AN832186" s="19"/>
      <c r="AO832186" s="19"/>
      <c r="AP832186"/>
    </row>
    <row r="832187" spans="1:42" s="116" customFormat="1" x14ac:dyDescent="0.3">
      <c r="A832187"/>
      <c r="B832187"/>
      <c r="C832187"/>
      <c r="D832187"/>
      <c r="E832187"/>
      <c r="F832187"/>
      <c r="G832187"/>
      <c r="H832187"/>
      <c r="I832187"/>
      <c r="J832187"/>
      <c r="K832187"/>
      <c r="L832187"/>
      <c r="M832187" s="115"/>
      <c r="N832187" s="115"/>
      <c r="O832187"/>
      <c r="P832187"/>
      <c r="Q832187"/>
      <c r="R832187" s="19"/>
      <c r="S832187" s="19"/>
      <c r="T832187"/>
      <c r="U832187" s="113"/>
      <c r="V832187" s="19"/>
      <c r="W832187" s="19"/>
      <c r="X832187" s="19"/>
      <c r="Y832187" s="19"/>
      <c r="Z832187" s="19"/>
      <c r="AA832187" s="19"/>
      <c r="AB832187" s="19"/>
      <c r="AC832187" s="19"/>
      <c r="AD832187" s="19"/>
      <c r="AE832187" s="19"/>
      <c r="AF832187" s="19"/>
      <c r="AG832187" s="19"/>
      <c r="AH832187" s="19"/>
      <c r="AI832187" s="19"/>
      <c r="AJ832187" s="19"/>
      <c r="AK832187" s="19"/>
      <c r="AL832187" s="19"/>
      <c r="AM832187" s="19"/>
      <c r="AN832187" s="19"/>
      <c r="AO832187" s="19"/>
      <c r="AP832187"/>
    </row>
    <row r="832188" spans="1:42" s="116" customFormat="1" x14ac:dyDescent="0.3">
      <c r="A832188"/>
      <c r="B832188"/>
      <c r="C832188"/>
      <c r="D832188"/>
      <c r="E832188"/>
      <c r="F832188"/>
      <c r="G832188"/>
      <c r="H832188"/>
      <c r="I832188"/>
      <c r="J832188"/>
      <c r="K832188"/>
      <c r="L832188"/>
      <c r="M832188" s="115"/>
      <c r="N832188" s="115"/>
      <c r="O832188"/>
      <c r="P832188"/>
      <c r="Q832188"/>
      <c r="R832188" s="19"/>
      <c r="S832188" s="19"/>
      <c r="T832188"/>
      <c r="U832188" s="113"/>
      <c r="V832188" s="19"/>
      <c r="W832188" s="19"/>
      <c r="X832188" s="19"/>
      <c r="Y832188" s="19"/>
      <c r="Z832188" s="19"/>
      <c r="AA832188" s="19"/>
      <c r="AB832188" s="19"/>
      <c r="AC832188" s="19"/>
      <c r="AD832188" s="19"/>
      <c r="AE832188" s="19"/>
      <c r="AF832188" s="19"/>
      <c r="AG832188" s="19"/>
      <c r="AH832188" s="19"/>
      <c r="AI832188" s="19"/>
      <c r="AJ832188" s="19"/>
      <c r="AK832188" s="19"/>
      <c r="AL832188" s="19"/>
      <c r="AM832188" s="19"/>
      <c r="AN832188" s="19"/>
      <c r="AO832188" s="19"/>
      <c r="AP832188"/>
    </row>
    <row r="832189" spans="1:42" s="116" customFormat="1" x14ac:dyDescent="0.3">
      <c r="A832189"/>
      <c r="B832189"/>
      <c r="C832189"/>
      <c r="D832189"/>
      <c r="E832189"/>
      <c r="F832189"/>
      <c r="G832189"/>
      <c r="H832189"/>
      <c r="I832189"/>
      <c r="J832189"/>
      <c r="K832189"/>
      <c r="L832189"/>
      <c r="M832189" s="115"/>
      <c r="N832189" s="115"/>
      <c r="O832189"/>
      <c r="P832189"/>
      <c r="Q832189"/>
      <c r="R832189" s="19"/>
      <c r="S832189" s="19"/>
      <c r="T832189"/>
      <c r="U832189" s="113"/>
      <c r="V832189" s="19"/>
      <c r="W832189" s="19"/>
      <c r="X832189" s="19"/>
      <c r="Y832189" s="19"/>
      <c r="Z832189" s="19"/>
      <c r="AA832189" s="19"/>
      <c r="AB832189" s="19"/>
      <c r="AC832189" s="19"/>
      <c r="AD832189" s="19"/>
      <c r="AE832189" s="19"/>
      <c r="AF832189" s="19"/>
      <c r="AG832189" s="19"/>
      <c r="AH832189" s="19"/>
      <c r="AI832189" s="19"/>
      <c r="AJ832189" s="19"/>
      <c r="AK832189" s="19"/>
      <c r="AL832189" s="19"/>
      <c r="AM832189" s="19"/>
      <c r="AN832189" s="19"/>
      <c r="AO832189" s="19"/>
      <c r="AP832189"/>
    </row>
    <row r="832190" spans="1:42" s="116" customFormat="1" x14ac:dyDescent="0.3">
      <c r="A832190"/>
      <c r="B832190"/>
      <c r="C832190"/>
      <c r="D832190"/>
      <c r="E832190"/>
      <c r="F832190"/>
      <c r="G832190"/>
      <c r="H832190"/>
      <c r="I832190"/>
      <c r="J832190"/>
      <c r="K832190"/>
      <c r="L832190"/>
      <c r="M832190" s="115"/>
      <c r="N832190" s="115"/>
      <c r="O832190"/>
      <c r="P832190"/>
      <c r="Q832190"/>
      <c r="R832190" s="19"/>
      <c r="S832190" s="19"/>
      <c r="T832190"/>
      <c r="U832190" s="113"/>
      <c r="V832190" s="19"/>
      <c r="W832190" s="19"/>
      <c r="X832190" s="19"/>
      <c r="Y832190" s="19"/>
      <c r="Z832190" s="19"/>
      <c r="AA832190" s="19"/>
      <c r="AB832190" s="19"/>
      <c r="AC832190" s="19"/>
      <c r="AD832190" s="19"/>
      <c r="AE832190" s="19"/>
      <c r="AF832190" s="19"/>
      <c r="AG832190" s="19"/>
      <c r="AH832190" s="19"/>
      <c r="AI832190" s="19"/>
      <c r="AJ832190" s="19"/>
      <c r="AK832190" s="19"/>
      <c r="AL832190" s="19"/>
      <c r="AM832190" s="19"/>
      <c r="AN832190" s="19"/>
      <c r="AO832190" s="19"/>
      <c r="AP832190"/>
    </row>
    <row r="832191" spans="1:42" s="116" customFormat="1" x14ac:dyDescent="0.3">
      <c r="A832191"/>
      <c r="B832191"/>
      <c r="C832191"/>
      <c r="D832191"/>
      <c r="E832191"/>
      <c r="F832191"/>
      <c r="G832191"/>
      <c r="H832191"/>
      <c r="I832191"/>
      <c r="J832191"/>
      <c r="K832191"/>
      <c r="L832191"/>
      <c r="M832191" s="115"/>
      <c r="N832191" s="115"/>
      <c r="O832191"/>
      <c r="P832191"/>
      <c r="Q832191"/>
      <c r="R832191" s="19"/>
      <c r="S832191" s="19"/>
      <c r="T832191"/>
      <c r="U832191" s="113"/>
      <c r="V832191" s="19"/>
      <c r="W832191" s="19"/>
      <c r="X832191" s="19"/>
      <c r="Y832191" s="19"/>
      <c r="Z832191" s="19"/>
      <c r="AA832191" s="19"/>
      <c r="AB832191" s="19"/>
      <c r="AC832191" s="19"/>
      <c r="AD832191" s="19"/>
      <c r="AE832191" s="19"/>
      <c r="AF832191" s="19"/>
      <c r="AG832191" s="19"/>
      <c r="AH832191" s="19"/>
      <c r="AI832191" s="19"/>
      <c r="AJ832191" s="19"/>
      <c r="AK832191" s="19"/>
      <c r="AL832191" s="19"/>
      <c r="AM832191" s="19"/>
      <c r="AN832191" s="19"/>
      <c r="AO832191" s="19"/>
      <c r="AP832191"/>
    </row>
    <row r="832192" spans="1:42" s="116" customFormat="1" x14ac:dyDescent="0.3">
      <c r="A832192"/>
      <c r="B832192"/>
      <c r="C832192"/>
      <c r="D832192"/>
      <c r="E832192"/>
      <c r="F832192"/>
      <c r="G832192"/>
      <c r="H832192"/>
      <c r="I832192"/>
      <c r="J832192"/>
      <c r="K832192"/>
      <c r="L832192"/>
      <c r="M832192" s="115"/>
      <c r="N832192" s="115"/>
      <c r="O832192"/>
      <c r="P832192"/>
      <c r="Q832192"/>
      <c r="R832192" s="19"/>
      <c r="S832192" s="19"/>
      <c r="T832192"/>
      <c r="U832192" s="113"/>
      <c r="V832192" s="19"/>
      <c r="W832192" s="19"/>
      <c r="X832192" s="19"/>
      <c r="Y832192" s="19"/>
      <c r="Z832192" s="19"/>
      <c r="AA832192" s="19"/>
      <c r="AB832192" s="19"/>
      <c r="AC832192" s="19"/>
      <c r="AD832192" s="19"/>
      <c r="AE832192" s="19"/>
      <c r="AF832192" s="19"/>
      <c r="AG832192" s="19"/>
      <c r="AH832192" s="19"/>
      <c r="AI832192" s="19"/>
      <c r="AJ832192" s="19"/>
      <c r="AK832192" s="19"/>
      <c r="AL832192" s="19"/>
      <c r="AM832192" s="19"/>
      <c r="AN832192" s="19"/>
      <c r="AO832192" s="19"/>
      <c r="AP832192"/>
    </row>
    <row r="832193" spans="1:42" s="116" customFormat="1" x14ac:dyDescent="0.3">
      <c r="A832193"/>
      <c r="B832193"/>
      <c r="C832193"/>
      <c r="D832193"/>
      <c r="E832193"/>
      <c r="F832193"/>
      <c r="G832193"/>
      <c r="H832193"/>
      <c r="I832193"/>
      <c r="J832193"/>
      <c r="K832193"/>
      <c r="L832193"/>
      <c r="M832193" s="115"/>
      <c r="N832193" s="115"/>
      <c r="O832193"/>
      <c r="P832193"/>
      <c r="Q832193"/>
      <c r="R832193" s="19"/>
      <c r="S832193" s="19"/>
      <c r="T832193"/>
      <c r="U832193" s="113"/>
      <c r="V832193" s="19"/>
      <c r="W832193" s="19"/>
      <c r="X832193" s="19"/>
      <c r="Y832193" s="19"/>
      <c r="Z832193" s="19"/>
      <c r="AA832193" s="19"/>
      <c r="AB832193" s="19"/>
      <c r="AC832193" s="19"/>
      <c r="AD832193" s="19"/>
      <c r="AE832193" s="19"/>
      <c r="AF832193" s="19"/>
      <c r="AG832193" s="19"/>
      <c r="AH832193" s="19"/>
      <c r="AI832193" s="19"/>
      <c r="AJ832193" s="19"/>
      <c r="AK832193" s="19"/>
      <c r="AL832193" s="19"/>
      <c r="AM832193" s="19"/>
      <c r="AN832193" s="19"/>
      <c r="AO832193" s="19"/>
      <c r="AP832193"/>
    </row>
    <row r="832194" spans="1:42" s="116" customFormat="1" x14ac:dyDescent="0.3">
      <c r="A832194"/>
      <c r="B832194"/>
      <c r="C832194"/>
      <c r="D832194"/>
      <c r="E832194"/>
      <c r="F832194"/>
      <c r="G832194"/>
      <c r="H832194"/>
      <c r="I832194"/>
      <c r="J832194"/>
      <c r="K832194"/>
      <c r="L832194"/>
      <c r="M832194" s="115"/>
      <c r="N832194" s="115"/>
      <c r="O832194"/>
      <c r="P832194"/>
      <c r="Q832194"/>
      <c r="R832194" s="19"/>
      <c r="S832194" s="19"/>
      <c r="T832194"/>
      <c r="U832194" s="113"/>
      <c r="V832194" s="19"/>
      <c r="W832194" s="19"/>
      <c r="X832194" s="19"/>
      <c r="Y832194" s="19"/>
      <c r="Z832194" s="19"/>
      <c r="AA832194" s="19"/>
      <c r="AB832194" s="19"/>
      <c r="AC832194" s="19"/>
      <c r="AD832194" s="19"/>
      <c r="AE832194" s="19"/>
      <c r="AF832194" s="19"/>
      <c r="AG832194" s="19"/>
      <c r="AH832194" s="19"/>
      <c r="AI832194" s="19"/>
      <c r="AJ832194" s="19"/>
      <c r="AK832194" s="19"/>
      <c r="AL832194" s="19"/>
      <c r="AM832194" s="19"/>
      <c r="AN832194" s="19"/>
      <c r="AO832194" s="19"/>
      <c r="AP832194"/>
    </row>
    <row r="832195" spans="1:42" s="116" customFormat="1" x14ac:dyDescent="0.3">
      <c r="A832195"/>
      <c r="B832195"/>
      <c r="C832195"/>
      <c r="D832195"/>
      <c r="E832195"/>
      <c r="F832195"/>
      <c r="G832195"/>
      <c r="H832195"/>
      <c r="I832195"/>
      <c r="J832195"/>
      <c r="K832195"/>
      <c r="L832195"/>
      <c r="M832195" s="115"/>
      <c r="N832195" s="115"/>
      <c r="O832195"/>
      <c r="P832195"/>
      <c r="Q832195"/>
      <c r="R832195" s="19"/>
      <c r="S832195" s="19"/>
      <c r="T832195"/>
      <c r="U832195" s="113"/>
      <c r="V832195" s="19"/>
      <c r="W832195" s="19"/>
      <c r="X832195" s="19"/>
      <c r="Y832195" s="19"/>
      <c r="Z832195" s="19"/>
      <c r="AA832195" s="19"/>
      <c r="AB832195" s="19"/>
      <c r="AC832195" s="19"/>
      <c r="AD832195" s="19"/>
      <c r="AE832195" s="19"/>
      <c r="AF832195" s="19"/>
      <c r="AG832195" s="19"/>
      <c r="AH832195" s="19"/>
      <c r="AI832195" s="19"/>
      <c r="AJ832195" s="19"/>
      <c r="AK832195" s="19"/>
      <c r="AL832195" s="19"/>
      <c r="AM832195" s="19"/>
      <c r="AN832195" s="19"/>
      <c r="AO832195" s="19"/>
      <c r="AP832195"/>
    </row>
    <row r="832196" spans="1:42" s="116" customFormat="1" x14ac:dyDescent="0.3">
      <c r="A832196"/>
      <c r="B832196"/>
      <c r="C832196"/>
      <c r="D832196"/>
      <c r="E832196"/>
      <c r="F832196"/>
      <c r="G832196"/>
      <c r="H832196"/>
      <c r="I832196"/>
      <c r="J832196"/>
      <c r="K832196"/>
      <c r="L832196"/>
      <c r="M832196" s="115"/>
      <c r="N832196" s="115"/>
      <c r="O832196"/>
      <c r="P832196"/>
      <c r="Q832196"/>
      <c r="R832196" s="19"/>
      <c r="S832196" s="19"/>
      <c r="T832196"/>
      <c r="U832196" s="113"/>
      <c r="V832196" s="19"/>
      <c r="W832196" s="19"/>
      <c r="X832196" s="19"/>
      <c r="Y832196" s="19"/>
      <c r="Z832196" s="19"/>
      <c r="AA832196" s="19"/>
      <c r="AB832196" s="19"/>
      <c r="AC832196" s="19"/>
      <c r="AD832196" s="19"/>
      <c r="AE832196" s="19"/>
      <c r="AF832196" s="19"/>
      <c r="AG832196" s="19"/>
      <c r="AH832196" s="19"/>
      <c r="AI832196" s="19"/>
      <c r="AJ832196" s="19"/>
      <c r="AK832196" s="19"/>
      <c r="AL832196" s="19"/>
      <c r="AM832196" s="19"/>
      <c r="AN832196" s="19"/>
      <c r="AO832196" s="19"/>
      <c r="AP832196"/>
    </row>
    <row r="832197" spans="1:42" s="116" customFormat="1" x14ac:dyDescent="0.3">
      <c r="A832197"/>
      <c r="B832197"/>
      <c r="C832197"/>
      <c r="D832197"/>
      <c r="E832197"/>
      <c r="F832197"/>
      <c r="G832197"/>
      <c r="H832197"/>
      <c r="I832197"/>
      <c r="J832197"/>
      <c r="K832197"/>
      <c r="L832197"/>
      <c r="M832197" s="115"/>
      <c r="N832197" s="115"/>
      <c r="O832197"/>
      <c r="P832197"/>
      <c r="Q832197"/>
      <c r="R832197" s="19"/>
      <c r="S832197" s="19"/>
      <c r="T832197"/>
      <c r="U832197" s="113"/>
      <c r="V832197" s="19"/>
      <c r="W832197" s="19"/>
      <c r="X832197" s="19"/>
      <c r="Y832197" s="19"/>
      <c r="Z832197" s="19"/>
      <c r="AA832197" s="19"/>
      <c r="AB832197" s="19"/>
      <c r="AC832197" s="19"/>
      <c r="AD832197" s="19"/>
      <c r="AE832197" s="19"/>
      <c r="AF832197" s="19"/>
      <c r="AG832197" s="19"/>
      <c r="AH832197" s="19"/>
      <c r="AI832197" s="19"/>
      <c r="AJ832197" s="19"/>
      <c r="AK832197" s="19"/>
      <c r="AL832197" s="19"/>
      <c r="AM832197" s="19"/>
      <c r="AN832197" s="19"/>
      <c r="AO832197" s="19"/>
      <c r="AP832197"/>
    </row>
    <row r="832198" spans="1:42" s="116" customFormat="1" x14ac:dyDescent="0.3">
      <c r="A832198"/>
      <c r="B832198"/>
      <c r="C832198"/>
      <c r="D832198"/>
      <c r="E832198"/>
      <c r="F832198"/>
      <c r="G832198"/>
      <c r="H832198"/>
      <c r="I832198"/>
      <c r="J832198"/>
      <c r="K832198"/>
      <c r="L832198"/>
      <c r="M832198" s="115"/>
      <c r="N832198" s="115"/>
      <c r="O832198"/>
      <c r="P832198"/>
      <c r="Q832198"/>
      <c r="R832198" s="19"/>
      <c r="S832198" s="19"/>
      <c r="T832198"/>
      <c r="U832198" s="113"/>
      <c r="V832198" s="19"/>
      <c r="W832198" s="19"/>
      <c r="X832198" s="19"/>
      <c r="Y832198" s="19"/>
      <c r="Z832198" s="19"/>
      <c r="AA832198" s="19"/>
      <c r="AB832198" s="19"/>
      <c r="AC832198" s="19"/>
      <c r="AD832198" s="19"/>
      <c r="AE832198" s="19"/>
      <c r="AF832198" s="19"/>
      <c r="AG832198" s="19"/>
      <c r="AH832198" s="19"/>
      <c r="AI832198" s="19"/>
      <c r="AJ832198" s="19"/>
      <c r="AK832198" s="19"/>
      <c r="AL832198" s="19"/>
      <c r="AM832198" s="19"/>
      <c r="AN832198" s="19"/>
      <c r="AO832198" s="19"/>
      <c r="AP832198"/>
    </row>
    <row r="832199" spans="1:42" s="116" customFormat="1" x14ac:dyDescent="0.3">
      <c r="A832199"/>
      <c r="B832199"/>
      <c r="C832199"/>
      <c r="D832199"/>
      <c r="E832199"/>
      <c r="F832199"/>
      <c r="G832199"/>
      <c r="H832199"/>
      <c r="I832199"/>
      <c r="J832199"/>
      <c r="K832199"/>
      <c r="L832199"/>
      <c r="M832199" s="115"/>
      <c r="N832199" s="115"/>
      <c r="O832199"/>
      <c r="P832199"/>
      <c r="Q832199"/>
      <c r="R832199" s="19"/>
      <c r="S832199" s="19"/>
      <c r="T832199"/>
      <c r="U832199" s="113"/>
      <c r="V832199" s="19"/>
      <c r="W832199" s="19"/>
      <c r="X832199" s="19"/>
      <c r="Y832199" s="19"/>
      <c r="Z832199" s="19"/>
      <c r="AA832199" s="19"/>
      <c r="AB832199" s="19"/>
      <c r="AC832199" s="19"/>
      <c r="AD832199" s="19"/>
      <c r="AE832199" s="19"/>
      <c r="AF832199" s="19"/>
      <c r="AG832199" s="19"/>
      <c r="AH832199" s="19"/>
      <c r="AI832199" s="19"/>
      <c r="AJ832199" s="19"/>
      <c r="AK832199" s="19"/>
      <c r="AL832199" s="19"/>
      <c r="AM832199" s="19"/>
      <c r="AN832199" s="19"/>
      <c r="AO832199" s="19"/>
      <c r="AP832199"/>
    </row>
    <row r="832200" spans="1:42" s="116" customFormat="1" x14ac:dyDescent="0.3">
      <c r="A832200"/>
      <c r="B832200"/>
      <c r="C832200"/>
      <c r="D832200"/>
      <c r="E832200"/>
      <c r="F832200"/>
      <c r="G832200"/>
      <c r="H832200"/>
      <c r="I832200"/>
      <c r="J832200"/>
      <c r="K832200"/>
      <c r="L832200"/>
      <c r="M832200" s="115"/>
      <c r="N832200" s="115"/>
      <c r="O832200"/>
      <c r="P832200"/>
      <c r="Q832200"/>
      <c r="R832200" s="19"/>
      <c r="S832200" s="19"/>
      <c r="T832200"/>
      <c r="U832200" s="113"/>
      <c r="V832200" s="19"/>
      <c r="W832200" s="19"/>
      <c r="X832200" s="19"/>
      <c r="Y832200" s="19"/>
      <c r="Z832200" s="19"/>
      <c r="AA832200" s="19"/>
      <c r="AB832200" s="19"/>
      <c r="AC832200" s="19"/>
      <c r="AD832200" s="19"/>
      <c r="AE832200" s="19"/>
      <c r="AF832200" s="19"/>
      <c r="AG832200" s="19"/>
      <c r="AH832200" s="19"/>
      <c r="AI832200" s="19"/>
      <c r="AJ832200" s="19"/>
      <c r="AK832200" s="19"/>
      <c r="AL832200" s="19"/>
      <c r="AM832200" s="19"/>
      <c r="AN832200" s="19"/>
      <c r="AO832200" s="19"/>
      <c r="AP832200"/>
    </row>
    <row r="832201" spans="1:42" s="116" customFormat="1" x14ac:dyDescent="0.3">
      <c r="A832201"/>
      <c r="B832201"/>
      <c r="C832201"/>
      <c r="D832201"/>
      <c r="E832201"/>
      <c r="F832201"/>
      <c r="G832201"/>
      <c r="H832201"/>
      <c r="I832201"/>
      <c r="J832201"/>
      <c r="K832201"/>
      <c r="L832201"/>
      <c r="M832201" s="115"/>
      <c r="N832201" s="115"/>
      <c r="O832201"/>
      <c r="P832201"/>
      <c r="Q832201"/>
      <c r="R832201" s="19"/>
      <c r="S832201" s="19"/>
      <c r="T832201"/>
      <c r="U832201" s="113"/>
      <c r="V832201" s="19"/>
      <c r="W832201" s="19"/>
      <c r="X832201" s="19"/>
      <c r="Y832201" s="19"/>
      <c r="Z832201" s="19"/>
      <c r="AA832201" s="19"/>
      <c r="AB832201" s="19"/>
      <c r="AC832201" s="19"/>
      <c r="AD832201" s="19"/>
      <c r="AE832201" s="19"/>
      <c r="AF832201" s="19"/>
      <c r="AG832201" s="19"/>
      <c r="AH832201" s="19"/>
      <c r="AI832201" s="19"/>
      <c r="AJ832201" s="19"/>
      <c r="AK832201" s="19"/>
      <c r="AL832201" s="19"/>
      <c r="AM832201" s="19"/>
      <c r="AN832201" s="19"/>
      <c r="AO832201" s="19"/>
      <c r="AP832201"/>
    </row>
    <row r="832202" spans="1:42" s="116" customFormat="1" x14ac:dyDescent="0.3">
      <c r="A832202"/>
      <c r="B832202"/>
      <c r="C832202"/>
      <c r="D832202"/>
      <c r="E832202"/>
      <c r="F832202"/>
      <c r="G832202"/>
      <c r="H832202"/>
      <c r="I832202"/>
      <c r="J832202"/>
      <c r="K832202"/>
      <c r="L832202"/>
      <c r="M832202" s="115"/>
      <c r="N832202" s="115"/>
      <c r="O832202"/>
      <c r="P832202"/>
      <c r="Q832202"/>
      <c r="R832202" s="19"/>
      <c r="S832202" s="19"/>
      <c r="T832202"/>
      <c r="U832202" s="113"/>
      <c r="V832202" s="19"/>
      <c r="W832202" s="19"/>
      <c r="X832202" s="19"/>
      <c r="Y832202" s="19"/>
      <c r="Z832202" s="19"/>
      <c r="AA832202" s="19"/>
      <c r="AB832202" s="19"/>
      <c r="AC832202" s="19"/>
      <c r="AD832202" s="19"/>
      <c r="AE832202" s="19"/>
      <c r="AF832202" s="19"/>
      <c r="AG832202" s="19"/>
      <c r="AH832202" s="19"/>
      <c r="AI832202" s="19"/>
      <c r="AJ832202" s="19"/>
      <c r="AK832202" s="19"/>
      <c r="AL832202" s="19"/>
      <c r="AM832202" s="19"/>
      <c r="AN832202" s="19"/>
      <c r="AO832202" s="19"/>
      <c r="AP832202"/>
    </row>
    <row r="832203" spans="1:42" s="116" customFormat="1" x14ac:dyDescent="0.3">
      <c r="A832203"/>
      <c r="B832203"/>
      <c r="C832203"/>
      <c r="D832203"/>
      <c r="E832203"/>
      <c r="F832203"/>
      <c r="G832203"/>
      <c r="H832203"/>
      <c r="I832203"/>
      <c r="J832203"/>
      <c r="K832203"/>
      <c r="L832203"/>
      <c r="M832203" s="115"/>
      <c r="N832203" s="115"/>
      <c r="O832203"/>
      <c r="P832203"/>
      <c r="Q832203"/>
      <c r="R832203" s="19"/>
      <c r="S832203" s="19"/>
      <c r="T832203"/>
      <c r="U832203" s="113"/>
      <c r="V832203" s="19"/>
      <c r="W832203" s="19"/>
      <c r="X832203" s="19"/>
      <c r="Y832203" s="19"/>
      <c r="Z832203" s="19"/>
      <c r="AA832203" s="19"/>
      <c r="AB832203" s="19"/>
      <c r="AC832203" s="19"/>
      <c r="AD832203" s="19"/>
      <c r="AE832203" s="19"/>
      <c r="AF832203" s="19"/>
      <c r="AG832203" s="19"/>
      <c r="AH832203" s="19"/>
      <c r="AI832203" s="19"/>
      <c r="AJ832203" s="19"/>
      <c r="AK832203" s="19"/>
      <c r="AL832203" s="19"/>
      <c r="AM832203" s="19"/>
      <c r="AN832203" s="19"/>
      <c r="AO832203" s="19"/>
      <c r="AP832203"/>
    </row>
    <row r="832204" spans="1:42" s="116" customFormat="1" x14ac:dyDescent="0.3">
      <c r="A832204"/>
      <c r="B832204"/>
      <c r="C832204"/>
      <c r="D832204"/>
      <c r="E832204"/>
      <c r="F832204"/>
      <c r="G832204"/>
      <c r="H832204"/>
      <c r="I832204"/>
      <c r="J832204"/>
      <c r="K832204"/>
      <c r="L832204"/>
      <c r="M832204" s="115"/>
      <c r="N832204" s="115"/>
      <c r="O832204"/>
      <c r="P832204"/>
      <c r="Q832204"/>
      <c r="R832204" s="19"/>
      <c r="S832204" s="19"/>
      <c r="T832204"/>
      <c r="U832204" s="113"/>
      <c r="V832204" s="19"/>
      <c r="W832204" s="19"/>
      <c r="X832204" s="19"/>
      <c r="Y832204" s="19"/>
      <c r="Z832204" s="19"/>
      <c r="AA832204" s="19"/>
      <c r="AB832204" s="19"/>
      <c r="AC832204" s="19"/>
      <c r="AD832204" s="19"/>
      <c r="AE832204" s="19"/>
      <c r="AF832204" s="19"/>
      <c r="AG832204" s="19"/>
      <c r="AH832204" s="19"/>
      <c r="AI832204" s="19"/>
      <c r="AJ832204" s="19"/>
      <c r="AK832204" s="19"/>
      <c r="AL832204" s="19"/>
      <c r="AM832204" s="19"/>
      <c r="AN832204" s="19"/>
      <c r="AO832204" s="19"/>
      <c r="AP832204"/>
    </row>
    <row r="832205" spans="1:42" s="116" customFormat="1" x14ac:dyDescent="0.3">
      <c r="A832205"/>
      <c r="B832205"/>
      <c r="C832205"/>
      <c r="D832205"/>
      <c r="E832205"/>
      <c r="F832205"/>
      <c r="G832205"/>
      <c r="H832205"/>
      <c r="I832205"/>
      <c r="J832205"/>
      <c r="K832205"/>
      <c r="L832205"/>
      <c r="M832205" s="115"/>
      <c r="N832205" s="115"/>
      <c r="O832205"/>
      <c r="P832205"/>
      <c r="Q832205"/>
      <c r="R832205" s="19"/>
      <c r="S832205" s="19"/>
      <c r="T832205"/>
      <c r="U832205" s="113"/>
      <c r="V832205" s="19"/>
      <c r="W832205" s="19"/>
      <c r="X832205" s="19"/>
      <c r="Y832205" s="19"/>
      <c r="Z832205" s="19"/>
      <c r="AA832205" s="19"/>
      <c r="AB832205" s="19"/>
      <c r="AC832205" s="19"/>
      <c r="AD832205" s="19"/>
      <c r="AE832205" s="19"/>
      <c r="AF832205" s="19"/>
      <c r="AG832205" s="19"/>
      <c r="AH832205" s="19"/>
      <c r="AI832205" s="19"/>
      <c r="AJ832205" s="19"/>
      <c r="AK832205" s="19"/>
      <c r="AL832205" s="19"/>
      <c r="AM832205" s="19"/>
      <c r="AN832205" s="19"/>
      <c r="AO832205" s="19"/>
      <c r="AP832205"/>
    </row>
    <row r="832206" spans="1:42" s="116" customFormat="1" x14ac:dyDescent="0.3">
      <c r="A832206"/>
      <c r="B832206"/>
      <c r="C832206"/>
      <c r="D832206"/>
      <c r="E832206"/>
      <c r="F832206"/>
      <c r="G832206"/>
      <c r="H832206"/>
      <c r="I832206"/>
      <c r="J832206"/>
      <c r="K832206"/>
      <c r="L832206"/>
      <c r="M832206" s="115"/>
      <c r="N832206" s="115"/>
      <c r="O832206"/>
      <c r="P832206"/>
      <c r="Q832206"/>
      <c r="R832206" s="19"/>
      <c r="S832206" s="19"/>
      <c r="T832206"/>
      <c r="U832206" s="113"/>
      <c r="V832206" s="19"/>
      <c r="W832206" s="19"/>
      <c r="X832206" s="19"/>
      <c r="Y832206" s="19"/>
      <c r="Z832206" s="19"/>
      <c r="AA832206" s="19"/>
      <c r="AB832206" s="19"/>
      <c r="AC832206" s="19"/>
      <c r="AD832206" s="19"/>
      <c r="AE832206" s="19"/>
      <c r="AF832206" s="19"/>
      <c r="AG832206" s="19"/>
      <c r="AH832206" s="19"/>
      <c r="AI832206" s="19"/>
      <c r="AJ832206" s="19"/>
      <c r="AK832206" s="19"/>
      <c r="AL832206" s="19"/>
      <c r="AM832206" s="19"/>
      <c r="AN832206" s="19"/>
      <c r="AO832206" s="19"/>
      <c r="AP832206"/>
    </row>
    <row r="832207" spans="1:42" s="116" customFormat="1" x14ac:dyDescent="0.3">
      <c r="A832207"/>
      <c r="B832207"/>
      <c r="C832207"/>
      <c r="D832207"/>
      <c r="E832207"/>
      <c r="F832207"/>
      <c r="G832207"/>
      <c r="H832207"/>
      <c r="I832207"/>
      <c r="J832207"/>
      <c r="K832207"/>
      <c r="L832207"/>
      <c r="M832207" s="115"/>
      <c r="N832207" s="115"/>
      <c r="O832207"/>
      <c r="P832207"/>
      <c r="Q832207"/>
      <c r="R832207" s="19"/>
      <c r="S832207" s="19"/>
      <c r="T832207"/>
      <c r="U832207" s="113"/>
      <c r="V832207" s="19"/>
      <c r="W832207" s="19"/>
      <c r="X832207" s="19"/>
      <c r="Y832207" s="19"/>
      <c r="Z832207" s="19"/>
      <c r="AA832207" s="19"/>
      <c r="AB832207" s="19"/>
      <c r="AC832207" s="19"/>
      <c r="AD832207" s="19"/>
      <c r="AE832207" s="19"/>
      <c r="AF832207" s="19"/>
      <c r="AG832207" s="19"/>
      <c r="AH832207" s="19"/>
      <c r="AI832207" s="19"/>
      <c r="AJ832207" s="19"/>
      <c r="AK832207" s="19"/>
      <c r="AL832207" s="19"/>
      <c r="AM832207" s="19"/>
      <c r="AN832207" s="19"/>
      <c r="AO832207" s="19"/>
      <c r="AP832207"/>
    </row>
    <row r="832208" spans="1:42" s="116" customFormat="1" x14ac:dyDescent="0.3">
      <c r="A832208"/>
      <c r="B832208"/>
      <c r="C832208"/>
      <c r="D832208"/>
      <c r="E832208"/>
      <c r="F832208"/>
      <c r="G832208"/>
      <c r="H832208"/>
      <c r="I832208"/>
      <c r="J832208"/>
      <c r="K832208"/>
      <c r="L832208"/>
      <c r="M832208" s="115"/>
      <c r="N832208" s="115"/>
      <c r="O832208"/>
      <c r="P832208"/>
      <c r="Q832208"/>
      <c r="R832208" s="19"/>
      <c r="S832208" s="19"/>
      <c r="T832208"/>
      <c r="U832208" s="113"/>
      <c r="V832208" s="19"/>
      <c r="W832208" s="19"/>
      <c r="X832208" s="19"/>
      <c r="Y832208" s="19"/>
      <c r="Z832208" s="19"/>
      <c r="AA832208" s="19"/>
      <c r="AB832208" s="19"/>
      <c r="AC832208" s="19"/>
      <c r="AD832208" s="19"/>
      <c r="AE832208" s="19"/>
      <c r="AF832208" s="19"/>
      <c r="AG832208" s="19"/>
      <c r="AH832208" s="19"/>
      <c r="AI832208" s="19"/>
      <c r="AJ832208" s="19"/>
      <c r="AK832208" s="19"/>
      <c r="AL832208" s="19"/>
      <c r="AM832208" s="19"/>
      <c r="AN832208" s="19"/>
      <c r="AO832208" s="19"/>
      <c r="AP832208"/>
    </row>
    <row r="832209" spans="1:42" s="116" customFormat="1" x14ac:dyDescent="0.3">
      <c r="A832209"/>
      <c r="B832209"/>
      <c r="C832209"/>
      <c r="D832209"/>
      <c r="E832209"/>
      <c r="F832209"/>
      <c r="G832209"/>
      <c r="H832209"/>
      <c r="I832209"/>
      <c r="J832209"/>
      <c r="K832209"/>
      <c r="L832209"/>
      <c r="M832209" s="115"/>
      <c r="N832209" s="115"/>
      <c r="O832209"/>
      <c r="P832209"/>
      <c r="Q832209"/>
      <c r="R832209" s="19"/>
      <c r="S832209" s="19"/>
      <c r="T832209"/>
      <c r="U832209" s="113"/>
      <c r="V832209" s="19"/>
      <c r="W832209" s="19"/>
      <c r="X832209" s="19"/>
      <c r="Y832209" s="19"/>
      <c r="Z832209" s="19"/>
      <c r="AA832209" s="19"/>
      <c r="AB832209" s="19"/>
      <c r="AC832209" s="19"/>
      <c r="AD832209" s="19"/>
      <c r="AE832209" s="19"/>
      <c r="AF832209" s="19"/>
      <c r="AG832209" s="19"/>
      <c r="AH832209" s="19"/>
      <c r="AI832209" s="19"/>
      <c r="AJ832209" s="19"/>
      <c r="AK832209" s="19"/>
      <c r="AL832209" s="19"/>
      <c r="AM832209" s="19"/>
      <c r="AN832209" s="19"/>
      <c r="AO832209" s="19"/>
      <c r="AP832209"/>
    </row>
    <row r="832210" spans="1:42" s="116" customFormat="1" x14ac:dyDescent="0.3">
      <c r="A832210"/>
      <c r="B832210"/>
      <c r="C832210"/>
      <c r="D832210"/>
      <c r="E832210"/>
      <c r="F832210"/>
      <c r="G832210"/>
      <c r="H832210"/>
      <c r="I832210"/>
      <c r="J832210"/>
      <c r="K832210"/>
      <c r="L832210"/>
      <c r="M832210" s="115"/>
      <c r="N832210" s="115"/>
      <c r="O832210"/>
      <c r="P832210"/>
      <c r="Q832210"/>
      <c r="R832210" s="19"/>
      <c r="S832210" s="19"/>
      <c r="T832210"/>
      <c r="U832210" s="113"/>
      <c r="V832210" s="19"/>
      <c r="W832210" s="19"/>
      <c r="X832210" s="19"/>
      <c r="Y832210" s="19"/>
      <c r="Z832210" s="19"/>
      <c r="AA832210" s="19"/>
      <c r="AB832210" s="19"/>
      <c r="AC832210" s="19"/>
      <c r="AD832210" s="19"/>
      <c r="AE832210" s="19"/>
      <c r="AF832210" s="19"/>
      <c r="AG832210" s="19"/>
      <c r="AH832210" s="19"/>
      <c r="AI832210" s="19"/>
      <c r="AJ832210" s="19"/>
      <c r="AK832210" s="19"/>
      <c r="AL832210" s="19"/>
      <c r="AM832210" s="19"/>
      <c r="AN832210" s="19"/>
      <c r="AO832210" s="19"/>
      <c r="AP832210"/>
    </row>
    <row r="832211" spans="1:42" s="116" customFormat="1" x14ac:dyDescent="0.3">
      <c r="A832211"/>
      <c r="B832211"/>
      <c r="C832211"/>
      <c r="D832211"/>
      <c r="E832211"/>
      <c r="F832211"/>
      <c r="G832211"/>
      <c r="H832211"/>
      <c r="I832211"/>
      <c r="J832211"/>
      <c r="K832211"/>
      <c r="L832211"/>
      <c r="M832211" s="115"/>
      <c r="N832211" s="115"/>
      <c r="O832211"/>
      <c r="P832211"/>
      <c r="Q832211"/>
      <c r="R832211" s="19"/>
      <c r="S832211" s="19"/>
      <c r="T832211"/>
      <c r="U832211" s="113"/>
      <c r="V832211" s="19"/>
      <c r="W832211" s="19"/>
      <c r="X832211" s="19"/>
      <c r="Y832211" s="19"/>
      <c r="Z832211" s="19"/>
      <c r="AA832211" s="19"/>
      <c r="AB832211" s="19"/>
      <c r="AC832211" s="19"/>
      <c r="AD832211" s="19"/>
      <c r="AE832211" s="19"/>
      <c r="AF832211" s="19"/>
      <c r="AG832211" s="19"/>
      <c r="AH832211" s="19"/>
      <c r="AI832211" s="19"/>
      <c r="AJ832211" s="19"/>
      <c r="AK832211" s="19"/>
      <c r="AL832211" s="19"/>
      <c r="AM832211" s="19"/>
      <c r="AN832211" s="19"/>
      <c r="AO832211" s="19"/>
      <c r="AP832211"/>
    </row>
    <row r="832212" spans="1:42" s="116" customFormat="1" x14ac:dyDescent="0.3">
      <c r="A832212"/>
      <c r="B832212"/>
      <c r="C832212"/>
      <c r="D832212"/>
      <c r="E832212"/>
      <c r="F832212"/>
      <c r="G832212"/>
      <c r="H832212"/>
      <c r="I832212"/>
      <c r="J832212"/>
      <c r="K832212"/>
      <c r="L832212"/>
      <c r="M832212" s="115"/>
      <c r="N832212" s="115"/>
      <c r="O832212"/>
      <c r="P832212"/>
      <c r="Q832212"/>
      <c r="R832212" s="19"/>
      <c r="S832212" s="19"/>
      <c r="T832212"/>
      <c r="U832212" s="113"/>
      <c r="V832212" s="19"/>
      <c r="W832212" s="19"/>
      <c r="X832212" s="19"/>
      <c r="Y832212" s="19"/>
      <c r="Z832212" s="19"/>
      <c r="AA832212" s="19"/>
      <c r="AB832212" s="19"/>
      <c r="AC832212" s="19"/>
      <c r="AD832212" s="19"/>
      <c r="AE832212" s="19"/>
      <c r="AF832212" s="19"/>
      <c r="AG832212" s="19"/>
      <c r="AH832212" s="19"/>
      <c r="AI832212" s="19"/>
      <c r="AJ832212" s="19"/>
      <c r="AK832212" s="19"/>
      <c r="AL832212" s="19"/>
      <c r="AM832212" s="19"/>
      <c r="AN832212" s="19"/>
      <c r="AO832212" s="19"/>
      <c r="AP832212"/>
    </row>
    <row r="832213" spans="1:42" s="116" customFormat="1" x14ac:dyDescent="0.3">
      <c r="A832213"/>
      <c r="B832213"/>
      <c r="C832213"/>
      <c r="D832213"/>
      <c r="E832213"/>
      <c r="F832213"/>
      <c r="G832213"/>
      <c r="H832213"/>
      <c r="I832213"/>
      <c r="J832213"/>
      <c r="K832213"/>
      <c r="L832213"/>
      <c r="M832213" s="115"/>
      <c r="N832213" s="115"/>
      <c r="O832213"/>
      <c r="P832213"/>
      <c r="Q832213"/>
      <c r="R832213" s="19"/>
      <c r="S832213" s="19"/>
      <c r="T832213"/>
      <c r="U832213" s="113"/>
      <c r="V832213" s="19"/>
      <c r="W832213" s="19"/>
      <c r="X832213" s="19"/>
      <c r="Y832213" s="19"/>
      <c r="Z832213" s="19"/>
      <c r="AA832213" s="19"/>
      <c r="AB832213" s="19"/>
      <c r="AC832213" s="19"/>
      <c r="AD832213" s="19"/>
      <c r="AE832213" s="19"/>
      <c r="AF832213" s="19"/>
      <c r="AG832213" s="19"/>
      <c r="AH832213" s="19"/>
      <c r="AI832213" s="19"/>
      <c r="AJ832213" s="19"/>
      <c r="AK832213" s="19"/>
      <c r="AL832213" s="19"/>
      <c r="AM832213" s="19"/>
      <c r="AN832213" s="19"/>
      <c r="AO832213" s="19"/>
      <c r="AP832213"/>
    </row>
    <row r="832214" spans="1:42" s="116" customFormat="1" x14ac:dyDescent="0.3">
      <c r="A832214"/>
      <c r="B832214"/>
      <c r="C832214"/>
      <c r="D832214"/>
      <c r="E832214"/>
      <c r="F832214"/>
      <c r="G832214"/>
      <c r="H832214"/>
      <c r="I832214"/>
      <c r="J832214"/>
      <c r="K832214"/>
      <c r="L832214"/>
      <c r="M832214" s="115"/>
      <c r="N832214" s="115"/>
      <c r="O832214"/>
      <c r="P832214"/>
      <c r="Q832214"/>
      <c r="R832214" s="19"/>
      <c r="S832214" s="19"/>
      <c r="T832214"/>
      <c r="U832214" s="113"/>
      <c r="V832214" s="19"/>
      <c r="W832214" s="19"/>
      <c r="X832214" s="19"/>
      <c r="Y832214" s="19"/>
      <c r="Z832214" s="19"/>
      <c r="AA832214" s="19"/>
      <c r="AB832214" s="19"/>
      <c r="AC832214" s="19"/>
      <c r="AD832214" s="19"/>
      <c r="AE832214" s="19"/>
      <c r="AF832214" s="19"/>
      <c r="AG832214" s="19"/>
      <c r="AH832214" s="19"/>
      <c r="AI832214" s="19"/>
      <c r="AJ832214" s="19"/>
      <c r="AK832214" s="19"/>
      <c r="AL832214" s="19"/>
      <c r="AM832214" s="19"/>
      <c r="AN832214" s="19"/>
      <c r="AO832214" s="19"/>
      <c r="AP832214"/>
    </row>
    <row r="832215" spans="1:42" s="116" customFormat="1" x14ac:dyDescent="0.3">
      <c r="A832215"/>
      <c r="B832215"/>
      <c r="C832215"/>
      <c r="D832215"/>
      <c r="E832215"/>
      <c r="F832215"/>
      <c r="G832215"/>
      <c r="H832215"/>
      <c r="I832215"/>
      <c r="J832215"/>
      <c r="K832215"/>
      <c r="L832215"/>
      <c r="M832215" s="115"/>
      <c r="N832215" s="115"/>
      <c r="O832215"/>
      <c r="P832215"/>
      <c r="Q832215"/>
      <c r="R832215" s="19"/>
      <c r="S832215" s="19"/>
      <c r="T832215"/>
      <c r="U832215" s="113"/>
      <c r="V832215" s="19"/>
      <c r="W832215" s="19"/>
      <c r="X832215" s="19"/>
      <c r="Y832215" s="19"/>
      <c r="Z832215" s="19"/>
      <c r="AA832215" s="19"/>
      <c r="AB832215" s="19"/>
      <c r="AC832215" s="19"/>
      <c r="AD832215" s="19"/>
      <c r="AE832215" s="19"/>
      <c r="AF832215" s="19"/>
      <c r="AG832215" s="19"/>
      <c r="AH832215" s="19"/>
      <c r="AI832215" s="19"/>
      <c r="AJ832215" s="19"/>
      <c r="AK832215" s="19"/>
      <c r="AL832215" s="19"/>
      <c r="AM832215" s="19"/>
      <c r="AN832215" s="19"/>
      <c r="AO832215" s="19"/>
      <c r="AP832215"/>
    </row>
    <row r="832216" spans="1:42" s="116" customFormat="1" x14ac:dyDescent="0.3">
      <c r="A832216"/>
      <c r="B832216"/>
      <c r="C832216"/>
      <c r="D832216"/>
      <c r="E832216"/>
      <c r="F832216"/>
      <c r="G832216"/>
      <c r="H832216"/>
      <c r="I832216"/>
      <c r="J832216"/>
      <c r="K832216"/>
      <c r="L832216"/>
      <c r="M832216" s="115"/>
      <c r="N832216" s="115"/>
      <c r="O832216"/>
      <c r="P832216"/>
      <c r="Q832216"/>
      <c r="R832216" s="19"/>
      <c r="S832216" s="19"/>
      <c r="T832216"/>
      <c r="U832216" s="113"/>
      <c r="V832216" s="19"/>
      <c r="W832216" s="19"/>
      <c r="X832216" s="19"/>
      <c r="Y832216" s="19"/>
      <c r="Z832216" s="19"/>
      <c r="AA832216" s="19"/>
      <c r="AB832216" s="19"/>
      <c r="AC832216" s="19"/>
      <c r="AD832216" s="19"/>
      <c r="AE832216" s="19"/>
      <c r="AF832216" s="19"/>
      <c r="AG832216" s="19"/>
      <c r="AH832216" s="19"/>
      <c r="AI832216" s="19"/>
      <c r="AJ832216" s="19"/>
      <c r="AK832216" s="19"/>
      <c r="AL832216" s="19"/>
      <c r="AM832216" s="19"/>
      <c r="AN832216" s="19"/>
      <c r="AO832216" s="19"/>
      <c r="AP832216"/>
    </row>
    <row r="832217" spans="1:42" s="116" customFormat="1" x14ac:dyDescent="0.3">
      <c r="A832217"/>
      <c r="B832217"/>
      <c r="C832217"/>
      <c r="D832217"/>
      <c r="E832217"/>
      <c r="F832217"/>
      <c r="G832217"/>
      <c r="H832217"/>
      <c r="I832217"/>
      <c r="J832217"/>
      <c r="K832217"/>
      <c r="L832217"/>
      <c r="M832217" s="115"/>
      <c r="N832217" s="115"/>
      <c r="O832217"/>
      <c r="P832217"/>
      <c r="Q832217"/>
      <c r="R832217" s="19"/>
      <c r="S832217" s="19"/>
      <c r="T832217"/>
      <c r="U832217" s="113"/>
      <c r="V832217" s="19"/>
      <c r="W832217" s="19"/>
      <c r="X832217" s="19"/>
      <c r="Y832217" s="19"/>
      <c r="Z832217" s="19"/>
      <c r="AA832217" s="19"/>
      <c r="AB832217" s="19"/>
      <c r="AC832217" s="19"/>
      <c r="AD832217" s="19"/>
      <c r="AE832217" s="19"/>
      <c r="AF832217" s="19"/>
      <c r="AG832217" s="19"/>
      <c r="AH832217" s="19"/>
      <c r="AI832217" s="19"/>
      <c r="AJ832217" s="19"/>
      <c r="AK832217" s="19"/>
      <c r="AL832217" s="19"/>
      <c r="AM832217" s="19"/>
      <c r="AN832217" s="19"/>
      <c r="AO832217" s="19"/>
      <c r="AP832217"/>
    </row>
    <row r="832218" spans="1:42" s="116" customFormat="1" x14ac:dyDescent="0.3">
      <c r="A832218"/>
      <c r="B832218"/>
      <c r="C832218"/>
      <c r="D832218"/>
      <c r="E832218"/>
      <c r="F832218"/>
      <c r="G832218"/>
      <c r="H832218"/>
      <c r="I832218"/>
      <c r="J832218"/>
      <c r="K832218"/>
      <c r="L832218"/>
      <c r="M832218" s="115"/>
      <c r="N832218" s="115"/>
      <c r="O832218"/>
      <c r="P832218"/>
      <c r="Q832218"/>
      <c r="R832218" s="19"/>
      <c r="S832218" s="19"/>
      <c r="T832218"/>
      <c r="U832218" s="113"/>
      <c r="V832218" s="19"/>
      <c r="W832218" s="19"/>
      <c r="X832218" s="19"/>
      <c r="Y832218" s="19"/>
      <c r="Z832218" s="19"/>
      <c r="AA832218" s="19"/>
      <c r="AB832218" s="19"/>
      <c r="AC832218" s="19"/>
      <c r="AD832218" s="19"/>
      <c r="AE832218" s="19"/>
      <c r="AF832218" s="19"/>
      <c r="AG832218" s="19"/>
      <c r="AH832218" s="19"/>
      <c r="AI832218" s="19"/>
      <c r="AJ832218" s="19"/>
      <c r="AK832218" s="19"/>
      <c r="AL832218" s="19"/>
      <c r="AM832218" s="19"/>
      <c r="AN832218" s="19"/>
      <c r="AO832218" s="19"/>
      <c r="AP832218"/>
    </row>
    <row r="832219" spans="1:42" s="116" customFormat="1" x14ac:dyDescent="0.3">
      <c r="A832219"/>
      <c r="B832219"/>
      <c r="C832219"/>
      <c r="D832219"/>
      <c r="E832219"/>
      <c r="F832219"/>
      <c r="G832219"/>
      <c r="H832219"/>
      <c r="I832219"/>
      <c r="J832219"/>
      <c r="K832219"/>
      <c r="L832219"/>
      <c r="M832219" s="115"/>
      <c r="N832219" s="115"/>
      <c r="O832219"/>
      <c r="P832219"/>
      <c r="Q832219"/>
      <c r="R832219" s="19"/>
      <c r="S832219" s="19"/>
      <c r="T832219"/>
      <c r="U832219" s="113"/>
      <c r="V832219" s="19"/>
      <c r="W832219" s="19"/>
      <c r="X832219" s="19"/>
      <c r="Y832219" s="19"/>
      <c r="Z832219" s="19"/>
      <c r="AA832219" s="19"/>
      <c r="AB832219" s="19"/>
      <c r="AC832219" s="19"/>
      <c r="AD832219" s="19"/>
      <c r="AE832219" s="19"/>
      <c r="AF832219" s="19"/>
      <c r="AG832219" s="19"/>
      <c r="AH832219" s="19"/>
      <c r="AI832219" s="19"/>
      <c r="AJ832219" s="19"/>
      <c r="AK832219" s="19"/>
      <c r="AL832219" s="19"/>
      <c r="AM832219" s="19"/>
      <c r="AN832219" s="19"/>
      <c r="AO832219" s="19"/>
      <c r="AP832219"/>
    </row>
    <row r="832220" spans="1:42" s="116" customFormat="1" x14ac:dyDescent="0.3">
      <c r="A832220"/>
      <c r="B832220"/>
      <c r="C832220"/>
      <c r="D832220"/>
      <c r="E832220"/>
      <c r="F832220"/>
      <c r="G832220"/>
      <c r="H832220"/>
      <c r="I832220"/>
      <c r="J832220"/>
      <c r="K832220"/>
      <c r="L832220"/>
      <c r="M832220" s="115"/>
      <c r="N832220" s="115"/>
      <c r="O832220"/>
      <c r="P832220"/>
      <c r="Q832220"/>
      <c r="R832220" s="19"/>
      <c r="S832220" s="19"/>
      <c r="T832220"/>
      <c r="U832220" s="113"/>
      <c r="V832220" s="19"/>
      <c r="W832220" s="19"/>
      <c r="X832220" s="19"/>
      <c r="Y832220" s="19"/>
      <c r="Z832220" s="19"/>
      <c r="AA832220" s="19"/>
      <c r="AB832220" s="19"/>
      <c r="AC832220" s="19"/>
      <c r="AD832220" s="19"/>
      <c r="AE832220" s="19"/>
      <c r="AF832220" s="19"/>
      <c r="AG832220" s="19"/>
      <c r="AH832220" s="19"/>
      <c r="AI832220" s="19"/>
      <c r="AJ832220" s="19"/>
      <c r="AK832220" s="19"/>
      <c r="AL832220" s="19"/>
      <c r="AM832220" s="19"/>
      <c r="AN832220" s="19"/>
      <c r="AO832220" s="19"/>
      <c r="AP832220"/>
    </row>
    <row r="832221" spans="1:42" s="116" customFormat="1" x14ac:dyDescent="0.3">
      <c r="A832221"/>
      <c r="B832221"/>
      <c r="C832221"/>
      <c r="D832221"/>
      <c r="E832221"/>
      <c r="F832221"/>
      <c r="G832221"/>
      <c r="H832221"/>
      <c r="I832221"/>
      <c r="J832221"/>
      <c r="K832221"/>
      <c r="L832221"/>
      <c r="M832221" s="115"/>
      <c r="N832221" s="115"/>
      <c r="O832221"/>
      <c r="P832221"/>
      <c r="Q832221"/>
      <c r="R832221" s="19"/>
      <c r="S832221" s="19"/>
      <c r="T832221"/>
      <c r="U832221" s="113"/>
      <c r="V832221" s="19"/>
      <c r="W832221" s="19"/>
      <c r="X832221" s="19"/>
      <c r="Y832221" s="19"/>
      <c r="Z832221" s="19"/>
      <c r="AA832221" s="19"/>
      <c r="AB832221" s="19"/>
      <c r="AC832221" s="19"/>
      <c r="AD832221" s="19"/>
      <c r="AE832221" s="19"/>
      <c r="AF832221" s="19"/>
      <c r="AG832221" s="19"/>
      <c r="AH832221" s="19"/>
      <c r="AI832221" s="19"/>
      <c r="AJ832221" s="19"/>
      <c r="AK832221" s="19"/>
      <c r="AL832221" s="19"/>
      <c r="AM832221" s="19"/>
      <c r="AN832221" s="19"/>
      <c r="AO832221" s="19"/>
      <c r="AP832221"/>
    </row>
    <row r="832222" spans="1:42" s="116" customFormat="1" x14ac:dyDescent="0.3">
      <c r="A832222"/>
      <c r="B832222"/>
      <c r="C832222"/>
      <c r="D832222"/>
      <c r="E832222"/>
      <c r="F832222"/>
      <c r="G832222"/>
      <c r="H832222"/>
      <c r="I832222"/>
      <c r="J832222"/>
      <c r="K832222"/>
      <c r="L832222"/>
      <c r="M832222" s="115"/>
      <c r="N832222" s="115"/>
      <c r="O832222"/>
      <c r="P832222"/>
      <c r="Q832222"/>
      <c r="R832222" s="19"/>
      <c r="S832222" s="19"/>
      <c r="T832222"/>
      <c r="U832222" s="113"/>
      <c r="V832222" s="19"/>
      <c r="W832222" s="19"/>
      <c r="X832222" s="19"/>
      <c r="Y832222" s="19"/>
      <c r="Z832222" s="19"/>
      <c r="AA832222" s="19"/>
      <c r="AB832222" s="19"/>
      <c r="AC832222" s="19"/>
      <c r="AD832222" s="19"/>
      <c r="AE832222" s="19"/>
      <c r="AF832222" s="19"/>
      <c r="AG832222" s="19"/>
      <c r="AH832222" s="19"/>
      <c r="AI832222" s="19"/>
      <c r="AJ832222" s="19"/>
      <c r="AK832222" s="19"/>
      <c r="AL832222" s="19"/>
      <c r="AM832222" s="19"/>
      <c r="AN832222" s="19"/>
      <c r="AO832222" s="19"/>
      <c r="AP832222"/>
    </row>
    <row r="832223" spans="1:42" s="116" customFormat="1" x14ac:dyDescent="0.3">
      <c r="A832223"/>
      <c r="B832223"/>
      <c r="C832223"/>
      <c r="D832223"/>
      <c r="E832223"/>
      <c r="F832223"/>
      <c r="G832223"/>
      <c r="H832223"/>
      <c r="I832223"/>
      <c r="J832223"/>
      <c r="K832223"/>
      <c r="L832223"/>
      <c r="M832223" s="115"/>
      <c r="N832223" s="115"/>
      <c r="O832223"/>
      <c r="P832223"/>
      <c r="Q832223"/>
      <c r="R832223" s="19"/>
      <c r="S832223" s="19"/>
      <c r="T832223"/>
      <c r="U832223" s="113"/>
      <c r="V832223" s="19"/>
      <c r="W832223" s="19"/>
      <c r="X832223" s="19"/>
      <c r="Y832223" s="19"/>
      <c r="Z832223" s="19"/>
      <c r="AA832223" s="19"/>
      <c r="AB832223" s="19"/>
      <c r="AC832223" s="19"/>
      <c r="AD832223" s="19"/>
      <c r="AE832223" s="19"/>
      <c r="AF832223" s="19"/>
      <c r="AG832223" s="19"/>
      <c r="AH832223" s="19"/>
      <c r="AI832223" s="19"/>
      <c r="AJ832223" s="19"/>
      <c r="AK832223" s="19"/>
      <c r="AL832223" s="19"/>
      <c r="AM832223" s="19"/>
      <c r="AN832223" s="19"/>
      <c r="AO832223" s="19"/>
      <c r="AP832223"/>
    </row>
    <row r="832224" spans="1:42" s="116" customFormat="1" x14ac:dyDescent="0.3">
      <c r="A832224"/>
      <c r="B832224"/>
      <c r="C832224"/>
      <c r="D832224"/>
      <c r="E832224"/>
      <c r="F832224"/>
      <c r="G832224"/>
      <c r="H832224"/>
      <c r="I832224"/>
      <c r="J832224"/>
      <c r="K832224"/>
      <c r="L832224"/>
      <c r="M832224" s="115"/>
      <c r="N832224" s="115"/>
      <c r="O832224"/>
      <c r="P832224"/>
      <c r="Q832224"/>
      <c r="R832224" s="19"/>
      <c r="S832224" s="19"/>
      <c r="T832224"/>
      <c r="U832224" s="113"/>
      <c r="V832224" s="19"/>
      <c r="W832224" s="19"/>
      <c r="X832224" s="19"/>
      <c r="Y832224" s="19"/>
      <c r="Z832224" s="19"/>
      <c r="AA832224" s="19"/>
      <c r="AB832224" s="19"/>
      <c r="AC832224" s="19"/>
      <c r="AD832224" s="19"/>
      <c r="AE832224" s="19"/>
      <c r="AF832224" s="19"/>
      <c r="AG832224" s="19"/>
      <c r="AH832224" s="19"/>
      <c r="AI832224" s="19"/>
      <c r="AJ832224" s="19"/>
      <c r="AK832224" s="19"/>
      <c r="AL832224" s="19"/>
      <c r="AM832224" s="19"/>
      <c r="AN832224" s="19"/>
      <c r="AO832224" s="19"/>
      <c r="AP832224"/>
    </row>
    <row r="832225" spans="1:42" s="116" customFormat="1" x14ac:dyDescent="0.3">
      <c r="A832225"/>
      <c r="B832225"/>
      <c r="C832225"/>
      <c r="D832225"/>
      <c r="E832225"/>
      <c r="F832225"/>
      <c r="G832225"/>
      <c r="H832225"/>
      <c r="I832225"/>
      <c r="J832225"/>
      <c r="K832225"/>
      <c r="L832225"/>
      <c r="M832225" s="115"/>
      <c r="N832225" s="115"/>
      <c r="O832225"/>
      <c r="P832225"/>
      <c r="Q832225"/>
      <c r="R832225" s="19"/>
      <c r="S832225" s="19"/>
      <c r="T832225"/>
      <c r="U832225" s="113"/>
      <c r="V832225" s="19"/>
      <c r="W832225" s="19"/>
      <c r="X832225" s="19"/>
      <c r="Y832225" s="19"/>
      <c r="Z832225" s="19"/>
      <c r="AA832225" s="19"/>
      <c r="AB832225" s="19"/>
      <c r="AC832225" s="19"/>
      <c r="AD832225" s="19"/>
      <c r="AE832225" s="19"/>
      <c r="AF832225" s="19"/>
      <c r="AG832225" s="19"/>
      <c r="AH832225" s="19"/>
      <c r="AI832225" s="19"/>
      <c r="AJ832225" s="19"/>
      <c r="AK832225" s="19"/>
      <c r="AL832225" s="19"/>
      <c r="AM832225" s="19"/>
      <c r="AN832225" s="19"/>
      <c r="AO832225" s="19"/>
      <c r="AP832225"/>
    </row>
    <row r="832226" spans="1:42" s="116" customFormat="1" x14ac:dyDescent="0.3">
      <c r="A832226"/>
      <c r="B832226"/>
      <c r="C832226"/>
      <c r="D832226"/>
      <c r="E832226"/>
      <c r="F832226"/>
      <c r="G832226"/>
      <c r="H832226"/>
      <c r="I832226"/>
      <c r="J832226"/>
      <c r="K832226"/>
      <c r="L832226"/>
      <c r="M832226" s="115"/>
      <c r="N832226" s="115"/>
      <c r="O832226"/>
      <c r="P832226"/>
      <c r="Q832226"/>
      <c r="R832226" s="19"/>
      <c r="S832226" s="19"/>
      <c r="T832226"/>
      <c r="U832226" s="113"/>
      <c r="V832226" s="19"/>
      <c r="W832226" s="19"/>
      <c r="X832226" s="19"/>
      <c r="Y832226" s="19"/>
      <c r="Z832226" s="19"/>
      <c r="AA832226" s="19"/>
      <c r="AB832226" s="19"/>
      <c r="AC832226" s="19"/>
      <c r="AD832226" s="19"/>
      <c r="AE832226" s="19"/>
      <c r="AF832226" s="19"/>
      <c r="AG832226" s="19"/>
      <c r="AH832226" s="19"/>
      <c r="AI832226" s="19"/>
      <c r="AJ832226" s="19"/>
      <c r="AK832226" s="19"/>
      <c r="AL832226" s="19"/>
      <c r="AM832226" s="19"/>
      <c r="AN832226" s="19"/>
      <c r="AO832226" s="19"/>
      <c r="AP832226"/>
    </row>
    <row r="832227" spans="1:42" s="116" customFormat="1" x14ac:dyDescent="0.3">
      <c r="A832227"/>
      <c r="B832227"/>
      <c r="C832227"/>
      <c r="D832227"/>
      <c r="E832227"/>
      <c r="F832227"/>
      <c r="G832227"/>
      <c r="H832227"/>
      <c r="I832227"/>
      <c r="J832227"/>
      <c r="K832227"/>
      <c r="L832227"/>
      <c r="M832227" s="115"/>
      <c r="N832227" s="115"/>
      <c r="O832227"/>
      <c r="P832227"/>
      <c r="Q832227"/>
      <c r="R832227" s="19"/>
      <c r="S832227" s="19"/>
      <c r="T832227"/>
      <c r="U832227" s="113"/>
      <c r="V832227" s="19"/>
      <c r="W832227" s="19"/>
      <c r="X832227" s="19"/>
      <c r="Y832227" s="19"/>
      <c r="Z832227" s="19"/>
      <c r="AA832227" s="19"/>
      <c r="AB832227" s="19"/>
      <c r="AC832227" s="19"/>
      <c r="AD832227" s="19"/>
      <c r="AE832227" s="19"/>
      <c r="AF832227" s="19"/>
      <c r="AG832227" s="19"/>
      <c r="AH832227" s="19"/>
      <c r="AI832227" s="19"/>
      <c r="AJ832227" s="19"/>
      <c r="AK832227" s="19"/>
      <c r="AL832227" s="19"/>
      <c r="AM832227" s="19"/>
      <c r="AN832227" s="19"/>
      <c r="AO832227" s="19"/>
      <c r="AP832227"/>
    </row>
    <row r="832228" spans="1:42" s="116" customFormat="1" x14ac:dyDescent="0.3">
      <c r="A832228"/>
      <c r="B832228"/>
      <c r="C832228"/>
      <c r="D832228"/>
      <c r="E832228"/>
      <c r="F832228"/>
      <c r="G832228"/>
      <c r="H832228"/>
      <c r="I832228"/>
      <c r="J832228"/>
      <c r="K832228"/>
      <c r="L832228"/>
      <c r="M832228" s="115"/>
      <c r="N832228" s="115"/>
      <c r="O832228"/>
      <c r="P832228"/>
      <c r="Q832228"/>
      <c r="R832228" s="19"/>
      <c r="S832228" s="19"/>
      <c r="T832228"/>
      <c r="U832228" s="113"/>
      <c r="V832228" s="19"/>
      <c r="W832228" s="19"/>
      <c r="X832228" s="19"/>
      <c r="Y832228" s="19"/>
      <c r="Z832228" s="19"/>
      <c r="AA832228" s="19"/>
      <c r="AB832228" s="19"/>
      <c r="AC832228" s="19"/>
      <c r="AD832228" s="19"/>
      <c r="AE832228" s="19"/>
      <c r="AF832228" s="19"/>
      <c r="AG832228" s="19"/>
      <c r="AH832228" s="19"/>
      <c r="AI832228" s="19"/>
      <c r="AJ832228" s="19"/>
      <c r="AK832228" s="19"/>
      <c r="AL832228" s="19"/>
      <c r="AM832228" s="19"/>
      <c r="AN832228" s="19"/>
      <c r="AO832228" s="19"/>
      <c r="AP832228"/>
    </row>
    <row r="832229" spans="1:42" s="116" customFormat="1" x14ac:dyDescent="0.3">
      <c r="A832229"/>
      <c r="B832229"/>
      <c r="C832229"/>
      <c r="D832229"/>
      <c r="E832229"/>
      <c r="F832229"/>
      <c r="G832229"/>
      <c r="H832229"/>
      <c r="I832229"/>
      <c r="J832229"/>
      <c r="K832229"/>
      <c r="L832229"/>
      <c r="M832229" s="115"/>
      <c r="N832229" s="115"/>
      <c r="O832229"/>
      <c r="P832229"/>
      <c r="Q832229"/>
      <c r="R832229" s="19"/>
      <c r="S832229" s="19"/>
      <c r="T832229"/>
      <c r="U832229" s="113"/>
      <c r="V832229" s="19"/>
      <c r="W832229" s="19"/>
      <c r="X832229" s="19"/>
      <c r="Y832229" s="19"/>
      <c r="Z832229" s="19"/>
      <c r="AA832229" s="19"/>
      <c r="AB832229" s="19"/>
      <c r="AC832229" s="19"/>
      <c r="AD832229" s="19"/>
      <c r="AE832229" s="19"/>
      <c r="AF832229" s="19"/>
      <c r="AG832229" s="19"/>
      <c r="AH832229" s="19"/>
      <c r="AI832229" s="19"/>
      <c r="AJ832229" s="19"/>
      <c r="AK832229" s="19"/>
      <c r="AL832229" s="19"/>
      <c r="AM832229" s="19"/>
      <c r="AN832229" s="19"/>
      <c r="AO832229" s="19"/>
      <c r="AP832229"/>
    </row>
    <row r="832230" spans="1:42" s="116" customFormat="1" x14ac:dyDescent="0.3">
      <c r="A832230"/>
      <c r="B832230"/>
      <c r="C832230"/>
      <c r="D832230"/>
      <c r="E832230"/>
      <c r="F832230"/>
      <c r="G832230"/>
      <c r="H832230"/>
      <c r="I832230"/>
      <c r="J832230"/>
      <c r="K832230"/>
      <c r="L832230"/>
      <c r="M832230" s="115"/>
      <c r="N832230" s="115"/>
      <c r="O832230"/>
      <c r="P832230"/>
      <c r="Q832230"/>
      <c r="R832230" s="19"/>
      <c r="S832230" s="19"/>
      <c r="T832230"/>
      <c r="U832230" s="113"/>
      <c r="V832230" s="19"/>
      <c r="W832230" s="19"/>
      <c r="X832230" s="19"/>
      <c r="Y832230" s="19"/>
      <c r="Z832230" s="19"/>
      <c r="AA832230" s="19"/>
      <c r="AB832230" s="19"/>
      <c r="AC832230" s="19"/>
      <c r="AD832230" s="19"/>
      <c r="AE832230" s="19"/>
      <c r="AF832230" s="19"/>
      <c r="AG832230" s="19"/>
      <c r="AH832230" s="19"/>
      <c r="AI832230" s="19"/>
      <c r="AJ832230" s="19"/>
      <c r="AK832230" s="19"/>
      <c r="AL832230" s="19"/>
      <c r="AM832230" s="19"/>
      <c r="AN832230" s="19"/>
      <c r="AO832230" s="19"/>
      <c r="AP832230"/>
    </row>
    <row r="832231" spans="1:42" s="116" customFormat="1" x14ac:dyDescent="0.3">
      <c r="A832231"/>
      <c r="B832231"/>
      <c r="C832231"/>
      <c r="D832231"/>
      <c r="E832231"/>
      <c r="F832231"/>
      <c r="G832231"/>
      <c r="H832231"/>
      <c r="I832231"/>
      <c r="J832231"/>
      <c r="K832231"/>
      <c r="L832231"/>
      <c r="M832231" s="115"/>
      <c r="N832231" s="115"/>
      <c r="O832231"/>
      <c r="P832231"/>
      <c r="Q832231"/>
      <c r="R832231" s="19"/>
      <c r="S832231" s="19"/>
      <c r="T832231"/>
      <c r="U832231" s="113"/>
      <c r="V832231" s="19"/>
      <c r="W832231" s="19"/>
      <c r="X832231" s="19"/>
      <c r="Y832231" s="19"/>
      <c r="Z832231" s="19"/>
      <c r="AA832231" s="19"/>
      <c r="AB832231" s="19"/>
      <c r="AC832231" s="19"/>
      <c r="AD832231" s="19"/>
      <c r="AE832231" s="19"/>
      <c r="AF832231" s="19"/>
      <c r="AG832231" s="19"/>
      <c r="AH832231" s="19"/>
      <c r="AI832231" s="19"/>
      <c r="AJ832231" s="19"/>
      <c r="AK832231" s="19"/>
      <c r="AL832231" s="19"/>
      <c r="AM832231" s="19"/>
      <c r="AN832231" s="19"/>
      <c r="AO832231" s="19"/>
      <c r="AP832231"/>
    </row>
    <row r="832232" spans="1:42" s="116" customFormat="1" x14ac:dyDescent="0.3">
      <c r="A832232"/>
      <c r="B832232"/>
      <c r="C832232"/>
      <c r="D832232"/>
      <c r="E832232"/>
      <c r="F832232"/>
      <c r="G832232"/>
      <c r="H832232"/>
      <c r="I832232"/>
      <c r="J832232"/>
      <c r="K832232"/>
      <c r="L832232"/>
      <c r="M832232" s="115"/>
      <c r="N832232" s="115"/>
      <c r="O832232"/>
      <c r="P832232"/>
      <c r="Q832232"/>
      <c r="R832232" s="19"/>
      <c r="S832232" s="19"/>
      <c r="T832232"/>
      <c r="U832232" s="113"/>
      <c r="V832232" s="19"/>
      <c r="W832232" s="19"/>
      <c r="X832232" s="19"/>
      <c r="Y832232" s="19"/>
      <c r="Z832232" s="19"/>
      <c r="AA832232" s="19"/>
      <c r="AB832232" s="19"/>
      <c r="AC832232" s="19"/>
      <c r="AD832232" s="19"/>
      <c r="AE832232" s="19"/>
      <c r="AF832232" s="19"/>
      <c r="AG832232" s="19"/>
      <c r="AH832232" s="19"/>
      <c r="AI832232" s="19"/>
      <c r="AJ832232" s="19"/>
      <c r="AK832232" s="19"/>
      <c r="AL832232" s="19"/>
      <c r="AM832232" s="19"/>
      <c r="AN832232" s="19"/>
      <c r="AO832232" s="19"/>
      <c r="AP832232"/>
    </row>
    <row r="832233" spans="1:42" s="116" customFormat="1" x14ac:dyDescent="0.3">
      <c r="A832233"/>
      <c r="B832233"/>
      <c r="C832233"/>
      <c r="D832233"/>
      <c r="E832233"/>
      <c r="F832233"/>
      <c r="G832233"/>
      <c r="H832233"/>
      <c r="I832233"/>
      <c r="J832233"/>
      <c r="K832233"/>
      <c r="L832233"/>
      <c r="M832233" s="115"/>
      <c r="N832233" s="115"/>
      <c r="O832233"/>
      <c r="P832233"/>
      <c r="Q832233"/>
      <c r="R832233" s="19"/>
      <c r="S832233" s="19"/>
      <c r="T832233"/>
      <c r="U832233" s="113"/>
      <c r="V832233" s="19"/>
      <c r="W832233" s="19"/>
      <c r="X832233" s="19"/>
      <c r="Y832233" s="19"/>
      <c r="Z832233" s="19"/>
      <c r="AA832233" s="19"/>
      <c r="AB832233" s="19"/>
      <c r="AC832233" s="19"/>
      <c r="AD832233" s="19"/>
      <c r="AE832233" s="19"/>
      <c r="AF832233" s="19"/>
      <c r="AG832233" s="19"/>
      <c r="AH832233" s="19"/>
      <c r="AI832233" s="19"/>
      <c r="AJ832233" s="19"/>
      <c r="AK832233" s="19"/>
      <c r="AL832233" s="19"/>
      <c r="AM832233" s="19"/>
      <c r="AN832233" s="19"/>
      <c r="AO832233" s="19"/>
      <c r="AP832233"/>
    </row>
    <row r="832234" spans="1:42" s="116" customFormat="1" x14ac:dyDescent="0.3">
      <c r="A832234"/>
      <c r="B832234"/>
      <c r="C832234"/>
      <c r="D832234"/>
      <c r="E832234"/>
      <c r="F832234"/>
      <c r="G832234"/>
      <c r="H832234"/>
      <c r="I832234"/>
      <c r="J832234"/>
      <c r="K832234"/>
      <c r="L832234"/>
      <c r="M832234" s="115"/>
      <c r="N832234" s="115"/>
      <c r="O832234"/>
      <c r="P832234"/>
      <c r="Q832234"/>
      <c r="R832234" s="19"/>
      <c r="S832234" s="19"/>
      <c r="T832234"/>
      <c r="U832234" s="113"/>
      <c r="V832234" s="19"/>
      <c r="W832234" s="19"/>
      <c r="X832234" s="19"/>
      <c r="Y832234" s="19"/>
      <c r="Z832234" s="19"/>
      <c r="AA832234" s="19"/>
      <c r="AB832234" s="19"/>
      <c r="AC832234" s="19"/>
      <c r="AD832234" s="19"/>
      <c r="AE832234" s="19"/>
      <c r="AF832234" s="19"/>
      <c r="AG832234" s="19"/>
      <c r="AH832234" s="19"/>
      <c r="AI832234" s="19"/>
      <c r="AJ832234" s="19"/>
      <c r="AK832234" s="19"/>
      <c r="AL832234" s="19"/>
      <c r="AM832234" s="19"/>
      <c r="AN832234" s="19"/>
      <c r="AO832234" s="19"/>
      <c r="AP832234"/>
    </row>
    <row r="832235" spans="1:42" s="116" customFormat="1" x14ac:dyDescent="0.3">
      <c r="A832235"/>
      <c r="B832235"/>
      <c r="C832235"/>
      <c r="D832235"/>
      <c r="E832235"/>
      <c r="F832235"/>
      <c r="G832235"/>
      <c r="H832235"/>
      <c r="I832235"/>
      <c r="J832235"/>
      <c r="K832235"/>
      <c r="L832235"/>
      <c r="M832235" s="115"/>
      <c r="N832235" s="115"/>
      <c r="O832235"/>
      <c r="P832235"/>
      <c r="Q832235"/>
      <c r="R832235" s="19"/>
      <c r="S832235" s="19"/>
      <c r="T832235"/>
      <c r="U832235" s="113"/>
      <c r="V832235" s="19"/>
      <c r="W832235" s="19"/>
      <c r="X832235" s="19"/>
      <c r="Y832235" s="19"/>
      <c r="Z832235" s="19"/>
      <c r="AA832235" s="19"/>
      <c r="AB832235" s="19"/>
      <c r="AC832235" s="19"/>
      <c r="AD832235" s="19"/>
      <c r="AE832235" s="19"/>
      <c r="AF832235" s="19"/>
      <c r="AG832235" s="19"/>
      <c r="AH832235" s="19"/>
      <c r="AI832235" s="19"/>
      <c r="AJ832235" s="19"/>
      <c r="AK832235" s="19"/>
      <c r="AL832235" s="19"/>
      <c r="AM832235" s="19"/>
      <c r="AN832235" s="19"/>
      <c r="AO832235" s="19"/>
      <c r="AP832235"/>
    </row>
    <row r="832236" spans="1:42" s="116" customFormat="1" x14ac:dyDescent="0.3">
      <c r="A832236"/>
      <c r="B832236"/>
      <c r="C832236"/>
      <c r="D832236"/>
      <c r="E832236"/>
      <c r="F832236"/>
      <c r="G832236"/>
      <c r="H832236"/>
      <c r="I832236"/>
      <c r="J832236"/>
      <c r="K832236"/>
      <c r="L832236"/>
      <c r="M832236" s="115"/>
      <c r="N832236" s="115"/>
      <c r="O832236"/>
      <c r="P832236"/>
      <c r="Q832236"/>
      <c r="R832236" s="19"/>
      <c r="S832236" s="19"/>
      <c r="T832236"/>
      <c r="U832236" s="113"/>
      <c r="V832236" s="19"/>
      <c r="W832236" s="19"/>
      <c r="X832236" s="19"/>
      <c r="Y832236" s="19"/>
      <c r="Z832236" s="19"/>
      <c r="AA832236" s="19"/>
      <c r="AB832236" s="19"/>
      <c r="AC832236" s="19"/>
      <c r="AD832236" s="19"/>
      <c r="AE832236" s="19"/>
      <c r="AF832236" s="19"/>
      <c r="AG832236" s="19"/>
      <c r="AH832236" s="19"/>
      <c r="AI832236" s="19"/>
      <c r="AJ832236" s="19"/>
      <c r="AK832236" s="19"/>
      <c r="AL832236" s="19"/>
      <c r="AM832236" s="19"/>
      <c r="AN832236" s="19"/>
      <c r="AO832236" s="19"/>
      <c r="AP832236"/>
    </row>
    <row r="832237" spans="1:42" s="116" customFormat="1" x14ac:dyDescent="0.3">
      <c r="A832237"/>
      <c r="B832237"/>
      <c r="C832237"/>
      <c r="D832237"/>
      <c r="E832237"/>
      <c r="F832237"/>
      <c r="G832237"/>
      <c r="H832237"/>
      <c r="I832237"/>
      <c r="J832237"/>
      <c r="K832237"/>
      <c r="L832237"/>
      <c r="M832237" s="115"/>
      <c r="N832237" s="115"/>
      <c r="O832237"/>
      <c r="P832237"/>
      <c r="Q832237"/>
      <c r="R832237" s="19"/>
      <c r="S832237" s="19"/>
      <c r="T832237"/>
      <c r="U832237" s="113"/>
      <c r="V832237" s="19"/>
      <c r="W832237" s="19"/>
      <c r="X832237" s="19"/>
      <c r="Y832237" s="19"/>
      <c r="Z832237" s="19"/>
      <c r="AA832237" s="19"/>
      <c r="AB832237" s="19"/>
      <c r="AC832237" s="19"/>
      <c r="AD832237" s="19"/>
      <c r="AE832237" s="19"/>
      <c r="AF832237" s="19"/>
      <c r="AG832237" s="19"/>
      <c r="AH832237" s="19"/>
      <c r="AI832237" s="19"/>
      <c r="AJ832237" s="19"/>
      <c r="AK832237" s="19"/>
      <c r="AL832237" s="19"/>
      <c r="AM832237" s="19"/>
      <c r="AN832237" s="19"/>
      <c r="AO832237" s="19"/>
      <c r="AP832237"/>
    </row>
    <row r="832238" spans="1:42" s="116" customFormat="1" x14ac:dyDescent="0.3">
      <c r="A832238"/>
      <c r="B832238"/>
      <c r="C832238"/>
      <c r="D832238"/>
      <c r="E832238"/>
      <c r="F832238"/>
      <c r="G832238"/>
      <c r="H832238"/>
      <c r="I832238"/>
      <c r="J832238"/>
      <c r="K832238"/>
      <c r="L832238"/>
      <c r="M832238" s="115"/>
      <c r="N832238" s="115"/>
      <c r="O832238"/>
      <c r="P832238"/>
      <c r="Q832238"/>
      <c r="R832238" s="19"/>
      <c r="S832238" s="19"/>
      <c r="T832238"/>
      <c r="U832238" s="113"/>
      <c r="V832238" s="19"/>
      <c r="W832238" s="19"/>
      <c r="X832238" s="19"/>
      <c r="Y832238" s="19"/>
      <c r="Z832238" s="19"/>
      <c r="AA832238" s="19"/>
      <c r="AB832238" s="19"/>
      <c r="AC832238" s="19"/>
      <c r="AD832238" s="19"/>
      <c r="AE832238" s="19"/>
      <c r="AF832238" s="19"/>
      <c r="AG832238" s="19"/>
      <c r="AH832238" s="19"/>
      <c r="AI832238" s="19"/>
      <c r="AJ832238" s="19"/>
      <c r="AK832238" s="19"/>
      <c r="AL832238" s="19"/>
      <c r="AM832238" s="19"/>
      <c r="AN832238" s="19"/>
      <c r="AO832238" s="19"/>
      <c r="AP832238"/>
    </row>
    <row r="832239" spans="1:42" s="116" customFormat="1" x14ac:dyDescent="0.3">
      <c r="A832239"/>
      <c r="B832239"/>
      <c r="C832239"/>
      <c r="D832239"/>
      <c r="E832239"/>
      <c r="F832239"/>
      <c r="G832239"/>
      <c r="H832239"/>
      <c r="I832239"/>
      <c r="J832239"/>
      <c r="K832239"/>
      <c r="L832239"/>
      <c r="M832239" s="115"/>
      <c r="N832239" s="115"/>
      <c r="O832239"/>
      <c r="P832239"/>
      <c r="Q832239"/>
      <c r="R832239" s="19"/>
      <c r="S832239" s="19"/>
      <c r="T832239"/>
      <c r="U832239" s="113"/>
      <c r="V832239" s="19"/>
      <c r="W832239" s="19"/>
      <c r="X832239" s="19"/>
      <c r="Y832239" s="19"/>
      <c r="Z832239" s="19"/>
      <c r="AA832239" s="19"/>
      <c r="AB832239" s="19"/>
      <c r="AC832239" s="19"/>
      <c r="AD832239" s="19"/>
      <c r="AE832239" s="19"/>
      <c r="AF832239" s="19"/>
      <c r="AG832239" s="19"/>
      <c r="AH832239" s="19"/>
      <c r="AI832239" s="19"/>
      <c r="AJ832239" s="19"/>
      <c r="AK832239" s="19"/>
      <c r="AL832239" s="19"/>
      <c r="AM832239" s="19"/>
      <c r="AN832239" s="19"/>
      <c r="AO832239" s="19"/>
      <c r="AP832239"/>
    </row>
    <row r="832240" spans="1:42" s="116" customFormat="1" x14ac:dyDescent="0.3">
      <c r="A832240"/>
      <c r="B832240"/>
      <c r="C832240"/>
      <c r="D832240"/>
      <c r="E832240"/>
      <c r="F832240"/>
      <c r="G832240"/>
      <c r="H832240"/>
      <c r="I832240"/>
      <c r="J832240"/>
      <c r="K832240"/>
      <c r="L832240"/>
      <c r="M832240" s="115"/>
      <c r="N832240" s="115"/>
      <c r="O832240"/>
      <c r="P832240"/>
      <c r="Q832240"/>
      <c r="R832240" s="19"/>
      <c r="S832240" s="19"/>
      <c r="T832240"/>
      <c r="U832240" s="113"/>
      <c r="V832240" s="19"/>
      <c r="W832240" s="19"/>
      <c r="X832240" s="19"/>
      <c r="Y832240" s="19"/>
      <c r="Z832240" s="19"/>
      <c r="AA832240" s="19"/>
      <c r="AB832240" s="19"/>
      <c r="AC832240" s="19"/>
      <c r="AD832240" s="19"/>
      <c r="AE832240" s="19"/>
      <c r="AF832240" s="19"/>
      <c r="AG832240" s="19"/>
      <c r="AH832240" s="19"/>
      <c r="AI832240" s="19"/>
      <c r="AJ832240" s="19"/>
      <c r="AK832240" s="19"/>
      <c r="AL832240" s="19"/>
      <c r="AM832240" s="19"/>
      <c r="AN832240" s="19"/>
      <c r="AO832240" s="19"/>
      <c r="AP832240"/>
    </row>
    <row r="832241" spans="1:42" s="116" customFormat="1" x14ac:dyDescent="0.3">
      <c r="A832241"/>
      <c r="B832241"/>
      <c r="C832241"/>
      <c r="D832241"/>
      <c r="E832241"/>
      <c r="F832241"/>
      <c r="G832241"/>
      <c r="H832241"/>
      <c r="I832241"/>
      <c r="J832241"/>
      <c r="K832241"/>
      <c r="L832241"/>
      <c r="M832241" s="115"/>
      <c r="N832241" s="115"/>
      <c r="O832241"/>
      <c r="P832241"/>
      <c r="Q832241"/>
      <c r="R832241" s="19"/>
      <c r="S832241" s="19"/>
      <c r="T832241"/>
      <c r="U832241" s="113"/>
      <c r="V832241" s="19"/>
      <c r="W832241" s="19"/>
      <c r="X832241" s="19"/>
      <c r="Y832241" s="19"/>
      <c r="Z832241" s="19"/>
      <c r="AA832241" s="19"/>
      <c r="AB832241" s="19"/>
      <c r="AC832241" s="19"/>
      <c r="AD832241" s="19"/>
      <c r="AE832241" s="19"/>
      <c r="AF832241" s="19"/>
      <c r="AG832241" s="19"/>
      <c r="AH832241" s="19"/>
      <c r="AI832241" s="19"/>
      <c r="AJ832241" s="19"/>
      <c r="AK832241" s="19"/>
      <c r="AL832241" s="19"/>
      <c r="AM832241" s="19"/>
      <c r="AN832241" s="19"/>
      <c r="AO832241" s="19"/>
      <c r="AP832241"/>
    </row>
    <row r="832242" spans="1:42" s="116" customFormat="1" x14ac:dyDescent="0.3">
      <c r="A832242"/>
      <c r="B832242"/>
      <c r="C832242"/>
      <c r="D832242"/>
      <c r="E832242"/>
      <c r="F832242"/>
      <c r="G832242"/>
      <c r="H832242"/>
      <c r="I832242"/>
      <c r="J832242"/>
      <c r="K832242"/>
      <c r="L832242"/>
      <c r="M832242" s="115"/>
      <c r="N832242" s="115"/>
      <c r="O832242"/>
      <c r="P832242"/>
      <c r="Q832242"/>
      <c r="R832242" s="19"/>
      <c r="S832242" s="19"/>
      <c r="T832242"/>
      <c r="U832242" s="113"/>
      <c r="V832242" s="19"/>
      <c r="W832242" s="19"/>
      <c r="X832242" s="19"/>
      <c r="Y832242" s="19"/>
      <c r="Z832242" s="19"/>
      <c r="AA832242" s="19"/>
      <c r="AB832242" s="19"/>
      <c r="AC832242" s="19"/>
      <c r="AD832242" s="19"/>
      <c r="AE832242" s="19"/>
      <c r="AF832242" s="19"/>
      <c r="AG832242" s="19"/>
      <c r="AH832242" s="19"/>
      <c r="AI832242" s="19"/>
      <c r="AJ832242" s="19"/>
      <c r="AK832242" s="19"/>
      <c r="AL832242" s="19"/>
      <c r="AM832242" s="19"/>
      <c r="AN832242" s="19"/>
      <c r="AO832242" s="19"/>
      <c r="AP832242"/>
    </row>
    <row r="832243" spans="1:42" s="116" customFormat="1" x14ac:dyDescent="0.3">
      <c r="A832243"/>
      <c r="B832243"/>
      <c r="C832243"/>
      <c r="D832243"/>
      <c r="E832243"/>
      <c r="F832243"/>
      <c r="G832243"/>
      <c r="H832243"/>
      <c r="I832243"/>
      <c r="J832243"/>
      <c r="K832243"/>
      <c r="L832243"/>
      <c r="M832243" s="115"/>
      <c r="N832243" s="115"/>
      <c r="O832243"/>
      <c r="P832243"/>
      <c r="Q832243"/>
      <c r="R832243" s="19"/>
      <c r="S832243" s="19"/>
      <c r="T832243"/>
      <c r="U832243" s="113"/>
      <c r="V832243" s="19"/>
      <c r="W832243" s="19"/>
      <c r="X832243" s="19"/>
      <c r="Y832243" s="19"/>
      <c r="Z832243" s="19"/>
      <c r="AA832243" s="19"/>
      <c r="AB832243" s="19"/>
      <c r="AC832243" s="19"/>
      <c r="AD832243" s="19"/>
      <c r="AE832243" s="19"/>
      <c r="AF832243" s="19"/>
      <c r="AG832243" s="19"/>
      <c r="AH832243" s="19"/>
      <c r="AI832243" s="19"/>
      <c r="AJ832243" s="19"/>
      <c r="AK832243" s="19"/>
      <c r="AL832243" s="19"/>
      <c r="AM832243" s="19"/>
      <c r="AN832243" s="19"/>
      <c r="AO832243" s="19"/>
      <c r="AP832243"/>
    </row>
    <row r="832244" spans="1:42" s="116" customFormat="1" x14ac:dyDescent="0.3">
      <c r="A832244"/>
      <c r="B832244"/>
      <c r="C832244"/>
      <c r="D832244"/>
      <c r="E832244"/>
      <c r="F832244"/>
      <c r="G832244"/>
      <c r="H832244"/>
      <c r="I832244"/>
      <c r="J832244"/>
      <c r="K832244"/>
      <c r="L832244"/>
      <c r="M832244" s="115"/>
      <c r="N832244" s="115"/>
      <c r="O832244"/>
      <c r="P832244"/>
      <c r="Q832244"/>
      <c r="R832244" s="19"/>
      <c r="S832244" s="19"/>
      <c r="T832244"/>
      <c r="U832244" s="113"/>
      <c r="V832244" s="19"/>
      <c r="W832244" s="19"/>
      <c r="X832244" s="19"/>
      <c r="Y832244" s="19"/>
      <c r="Z832244" s="19"/>
      <c r="AA832244" s="19"/>
      <c r="AB832244" s="19"/>
      <c r="AC832244" s="19"/>
      <c r="AD832244" s="19"/>
      <c r="AE832244" s="19"/>
      <c r="AF832244" s="19"/>
      <c r="AG832244" s="19"/>
      <c r="AH832244" s="19"/>
      <c r="AI832244" s="19"/>
      <c r="AJ832244" s="19"/>
      <c r="AK832244" s="19"/>
      <c r="AL832244" s="19"/>
      <c r="AM832244" s="19"/>
      <c r="AN832244" s="19"/>
      <c r="AO832244" s="19"/>
      <c r="AP832244"/>
    </row>
    <row r="832245" spans="1:42" s="116" customFormat="1" x14ac:dyDescent="0.3">
      <c r="A832245"/>
      <c r="B832245"/>
      <c r="C832245"/>
      <c r="D832245"/>
      <c r="E832245"/>
      <c r="F832245"/>
      <c r="G832245"/>
      <c r="H832245"/>
      <c r="I832245"/>
      <c r="J832245"/>
      <c r="K832245"/>
      <c r="L832245"/>
      <c r="M832245" s="115"/>
      <c r="N832245" s="115"/>
      <c r="O832245"/>
      <c r="P832245"/>
      <c r="Q832245"/>
      <c r="R832245" s="19"/>
      <c r="S832245" s="19"/>
      <c r="T832245"/>
      <c r="U832245" s="113"/>
      <c r="V832245" s="19"/>
      <c r="W832245" s="19"/>
      <c r="X832245" s="19"/>
      <c r="Y832245" s="19"/>
      <c r="Z832245" s="19"/>
      <c r="AA832245" s="19"/>
      <c r="AB832245" s="19"/>
      <c r="AC832245" s="19"/>
      <c r="AD832245" s="19"/>
      <c r="AE832245" s="19"/>
      <c r="AF832245" s="19"/>
      <c r="AG832245" s="19"/>
      <c r="AH832245" s="19"/>
      <c r="AI832245" s="19"/>
      <c r="AJ832245" s="19"/>
      <c r="AK832245" s="19"/>
      <c r="AL832245" s="19"/>
      <c r="AM832245" s="19"/>
      <c r="AN832245" s="19"/>
      <c r="AO832245" s="19"/>
      <c r="AP832245"/>
    </row>
    <row r="832246" spans="1:42" s="116" customFormat="1" x14ac:dyDescent="0.3">
      <c r="A832246"/>
      <c r="B832246"/>
      <c r="C832246"/>
      <c r="D832246"/>
      <c r="E832246"/>
      <c r="F832246"/>
      <c r="G832246"/>
      <c r="H832246"/>
      <c r="I832246"/>
      <c r="J832246"/>
      <c r="K832246"/>
      <c r="L832246"/>
      <c r="M832246" s="115"/>
      <c r="N832246" s="115"/>
      <c r="O832246"/>
      <c r="P832246"/>
      <c r="Q832246"/>
      <c r="R832246" s="19"/>
      <c r="S832246" s="19"/>
      <c r="T832246"/>
      <c r="U832246" s="113"/>
      <c r="V832246" s="19"/>
      <c r="W832246" s="19"/>
      <c r="X832246" s="19"/>
      <c r="Y832246" s="19"/>
      <c r="Z832246" s="19"/>
      <c r="AA832246" s="19"/>
      <c r="AB832246" s="19"/>
      <c r="AC832246" s="19"/>
      <c r="AD832246" s="19"/>
      <c r="AE832246" s="19"/>
      <c r="AF832246" s="19"/>
      <c r="AG832246" s="19"/>
      <c r="AH832246" s="19"/>
      <c r="AI832246" s="19"/>
      <c r="AJ832246" s="19"/>
      <c r="AK832246" s="19"/>
      <c r="AL832246" s="19"/>
      <c r="AM832246" s="19"/>
      <c r="AN832246" s="19"/>
      <c r="AO832246" s="19"/>
      <c r="AP832246"/>
    </row>
    <row r="832247" spans="1:42" s="116" customFormat="1" x14ac:dyDescent="0.3">
      <c r="A832247"/>
      <c r="B832247"/>
      <c r="C832247"/>
      <c r="D832247"/>
      <c r="E832247"/>
      <c r="F832247"/>
      <c r="G832247"/>
      <c r="H832247"/>
      <c r="I832247"/>
      <c r="J832247"/>
      <c r="K832247"/>
      <c r="L832247"/>
      <c r="M832247" s="115"/>
      <c r="N832247" s="115"/>
      <c r="O832247"/>
      <c r="P832247"/>
      <c r="Q832247"/>
      <c r="R832247" s="19"/>
      <c r="S832247" s="19"/>
      <c r="T832247"/>
      <c r="U832247" s="113"/>
      <c r="V832247" s="19"/>
      <c r="W832247" s="19"/>
      <c r="X832247" s="19"/>
      <c r="Y832247" s="19"/>
      <c r="Z832247" s="19"/>
      <c r="AA832247" s="19"/>
      <c r="AB832247" s="19"/>
      <c r="AC832247" s="19"/>
      <c r="AD832247" s="19"/>
      <c r="AE832247" s="19"/>
      <c r="AF832247" s="19"/>
      <c r="AG832247" s="19"/>
      <c r="AH832247" s="19"/>
      <c r="AI832247" s="19"/>
      <c r="AJ832247" s="19"/>
      <c r="AK832247" s="19"/>
      <c r="AL832247" s="19"/>
      <c r="AM832247" s="19"/>
      <c r="AN832247" s="19"/>
      <c r="AO832247" s="19"/>
      <c r="AP832247"/>
    </row>
    <row r="832248" spans="1:42" s="116" customFormat="1" x14ac:dyDescent="0.3">
      <c r="A832248"/>
      <c r="B832248"/>
      <c r="C832248"/>
      <c r="D832248"/>
      <c r="E832248"/>
      <c r="F832248"/>
      <c r="G832248"/>
      <c r="H832248"/>
      <c r="I832248"/>
      <c r="J832248"/>
      <c r="K832248"/>
      <c r="L832248"/>
      <c r="M832248" s="115"/>
      <c r="N832248" s="115"/>
      <c r="O832248"/>
      <c r="P832248"/>
      <c r="Q832248"/>
      <c r="R832248" s="19"/>
      <c r="S832248" s="19"/>
      <c r="T832248"/>
      <c r="U832248" s="113"/>
      <c r="V832248" s="19"/>
      <c r="W832248" s="19"/>
      <c r="X832248" s="19"/>
      <c r="Y832248" s="19"/>
      <c r="Z832248" s="19"/>
      <c r="AA832248" s="19"/>
      <c r="AB832248" s="19"/>
      <c r="AC832248" s="19"/>
      <c r="AD832248" s="19"/>
      <c r="AE832248" s="19"/>
      <c r="AF832248" s="19"/>
      <c r="AG832248" s="19"/>
      <c r="AH832248" s="19"/>
      <c r="AI832248" s="19"/>
      <c r="AJ832248" s="19"/>
      <c r="AK832248" s="19"/>
      <c r="AL832248" s="19"/>
      <c r="AM832248" s="19"/>
      <c r="AN832248" s="19"/>
      <c r="AO832248" s="19"/>
      <c r="AP832248"/>
    </row>
    <row r="832249" spans="1:42" s="116" customFormat="1" x14ac:dyDescent="0.3">
      <c r="A832249"/>
      <c r="B832249"/>
      <c r="C832249"/>
      <c r="D832249"/>
      <c r="E832249"/>
      <c r="F832249"/>
      <c r="G832249"/>
      <c r="H832249"/>
      <c r="I832249"/>
      <c r="J832249"/>
      <c r="K832249"/>
      <c r="L832249"/>
      <c r="M832249" s="115"/>
      <c r="N832249" s="115"/>
      <c r="O832249"/>
      <c r="P832249"/>
      <c r="Q832249"/>
      <c r="R832249" s="19"/>
      <c r="S832249" s="19"/>
      <c r="T832249"/>
      <c r="U832249" s="113"/>
      <c r="V832249" s="19"/>
      <c r="W832249" s="19"/>
      <c r="X832249" s="19"/>
      <c r="Y832249" s="19"/>
      <c r="Z832249" s="19"/>
      <c r="AA832249" s="19"/>
      <c r="AB832249" s="19"/>
      <c r="AC832249" s="19"/>
      <c r="AD832249" s="19"/>
      <c r="AE832249" s="19"/>
      <c r="AF832249" s="19"/>
      <c r="AG832249" s="19"/>
      <c r="AH832249" s="19"/>
      <c r="AI832249" s="19"/>
      <c r="AJ832249" s="19"/>
      <c r="AK832249" s="19"/>
      <c r="AL832249" s="19"/>
      <c r="AM832249" s="19"/>
      <c r="AN832249" s="19"/>
      <c r="AO832249" s="19"/>
      <c r="AP832249"/>
    </row>
    <row r="832250" spans="1:42" s="116" customFormat="1" x14ac:dyDescent="0.3">
      <c r="A832250"/>
      <c r="B832250"/>
      <c r="C832250"/>
      <c r="D832250"/>
      <c r="E832250"/>
      <c r="F832250"/>
      <c r="G832250"/>
      <c r="H832250"/>
      <c r="I832250"/>
      <c r="J832250"/>
      <c r="K832250"/>
      <c r="L832250"/>
      <c r="M832250" s="115"/>
      <c r="N832250" s="115"/>
      <c r="O832250"/>
      <c r="P832250"/>
      <c r="Q832250"/>
      <c r="R832250" s="19"/>
      <c r="S832250" s="19"/>
      <c r="T832250"/>
      <c r="U832250" s="113"/>
      <c r="V832250" s="19"/>
      <c r="W832250" s="19"/>
      <c r="X832250" s="19"/>
      <c r="Y832250" s="19"/>
      <c r="Z832250" s="19"/>
      <c r="AA832250" s="19"/>
      <c r="AB832250" s="19"/>
      <c r="AC832250" s="19"/>
      <c r="AD832250" s="19"/>
      <c r="AE832250" s="19"/>
      <c r="AF832250" s="19"/>
      <c r="AG832250" s="19"/>
      <c r="AH832250" s="19"/>
      <c r="AI832250" s="19"/>
      <c r="AJ832250" s="19"/>
      <c r="AK832250" s="19"/>
      <c r="AL832250" s="19"/>
      <c r="AM832250" s="19"/>
      <c r="AN832250" s="19"/>
      <c r="AO832250" s="19"/>
      <c r="AP832250"/>
    </row>
    <row r="832251" spans="1:42" s="116" customFormat="1" x14ac:dyDescent="0.3">
      <c r="A832251"/>
      <c r="B832251"/>
      <c r="C832251"/>
      <c r="D832251"/>
      <c r="E832251"/>
      <c r="F832251"/>
      <c r="G832251"/>
      <c r="H832251"/>
      <c r="I832251"/>
      <c r="J832251"/>
      <c r="K832251"/>
      <c r="L832251"/>
      <c r="M832251" s="115"/>
      <c r="N832251" s="115"/>
      <c r="O832251"/>
      <c r="P832251"/>
      <c r="Q832251"/>
      <c r="R832251" s="19"/>
      <c r="S832251" s="19"/>
      <c r="T832251"/>
      <c r="U832251" s="113"/>
      <c r="V832251" s="19"/>
      <c r="W832251" s="19"/>
      <c r="X832251" s="19"/>
      <c r="Y832251" s="19"/>
      <c r="Z832251" s="19"/>
      <c r="AA832251" s="19"/>
      <c r="AB832251" s="19"/>
      <c r="AC832251" s="19"/>
      <c r="AD832251" s="19"/>
      <c r="AE832251" s="19"/>
      <c r="AF832251" s="19"/>
      <c r="AG832251" s="19"/>
      <c r="AH832251" s="19"/>
      <c r="AI832251" s="19"/>
      <c r="AJ832251" s="19"/>
      <c r="AK832251" s="19"/>
      <c r="AL832251" s="19"/>
      <c r="AM832251" s="19"/>
      <c r="AN832251" s="19"/>
      <c r="AO832251" s="19"/>
      <c r="AP832251"/>
    </row>
    <row r="832252" spans="1:42" s="116" customFormat="1" x14ac:dyDescent="0.3">
      <c r="A832252"/>
      <c r="B832252"/>
      <c r="C832252"/>
      <c r="D832252"/>
      <c r="E832252"/>
      <c r="F832252"/>
      <c r="G832252"/>
      <c r="H832252"/>
      <c r="I832252"/>
      <c r="J832252"/>
      <c r="K832252"/>
      <c r="L832252"/>
      <c r="M832252" s="115"/>
      <c r="N832252" s="115"/>
      <c r="O832252"/>
      <c r="P832252"/>
      <c r="Q832252"/>
      <c r="R832252" s="19"/>
      <c r="S832252" s="19"/>
      <c r="T832252"/>
      <c r="U832252" s="113"/>
      <c r="V832252" s="19"/>
      <c r="W832252" s="19"/>
      <c r="X832252" s="19"/>
      <c r="Y832252" s="19"/>
      <c r="Z832252" s="19"/>
      <c r="AA832252" s="19"/>
      <c r="AB832252" s="19"/>
      <c r="AC832252" s="19"/>
      <c r="AD832252" s="19"/>
      <c r="AE832252" s="19"/>
      <c r="AF832252" s="19"/>
      <c r="AG832252" s="19"/>
      <c r="AH832252" s="19"/>
      <c r="AI832252" s="19"/>
      <c r="AJ832252" s="19"/>
      <c r="AK832252" s="19"/>
      <c r="AL832252" s="19"/>
      <c r="AM832252" s="19"/>
      <c r="AN832252" s="19"/>
      <c r="AO832252" s="19"/>
      <c r="AP832252"/>
    </row>
    <row r="832253" spans="1:42" s="116" customFormat="1" x14ac:dyDescent="0.3">
      <c r="A832253"/>
      <c r="B832253"/>
      <c r="C832253"/>
      <c r="D832253"/>
      <c r="E832253"/>
      <c r="F832253"/>
      <c r="G832253"/>
      <c r="H832253"/>
      <c r="I832253"/>
      <c r="J832253"/>
      <c r="K832253"/>
      <c r="L832253"/>
      <c r="M832253" s="115"/>
      <c r="N832253" s="115"/>
      <c r="O832253"/>
      <c r="P832253"/>
      <c r="Q832253"/>
      <c r="R832253" s="19"/>
      <c r="S832253" s="19"/>
      <c r="T832253"/>
      <c r="U832253" s="113"/>
      <c r="V832253" s="19"/>
      <c r="W832253" s="19"/>
      <c r="X832253" s="19"/>
      <c r="Y832253" s="19"/>
      <c r="Z832253" s="19"/>
      <c r="AA832253" s="19"/>
      <c r="AB832253" s="19"/>
      <c r="AC832253" s="19"/>
      <c r="AD832253" s="19"/>
      <c r="AE832253" s="19"/>
      <c r="AF832253" s="19"/>
      <c r="AG832253" s="19"/>
      <c r="AH832253" s="19"/>
      <c r="AI832253" s="19"/>
      <c r="AJ832253" s="19"/>
      <c r="AK832253" s="19"/>
      <c r="AL832253" s="19"/>
      <c r="AM832253" s="19"/>
      <c r="AN832253" s="19"/>
      <c r="AO832253" s="19"/>
      <c r="AP832253"/>
    </row>
    <row r="832254" spans="1:42" s="116" customFormat="1" x14ac:dyDescent="0.3">
      <c r="A832254"/>
      <c r="B832254"/>
      <c r="C832254"/>
      <c r="D832254"/>
      <c r="E832254"/>
      <c r="F832254"/>
      <c r="G832254"/>
      <c r="H832254"/>
      <c r="I832254"/>
      <c r="J832254"/>
      <c r="K832254"/>
      <c r="L832254"/>
      <c r="M832254" s="115"/>
      <c r="N832254" s="115"/>
      <c r="O832254"/>
      <c r="P832254"/>
      <c r="Q832254"/>
      <c r="R832254" s="19"/>
      <c r="S832254" s="19"/>
      <c r="T832254"/>
      <c r="U832254" s="113"/>
      <c r="V832254" s="19"/>
      <c r="W832254" s="19"/>
      <c r="X832254" s="19"/>
      <c r="Y832254" s="19"/>
      <c r="Z832254" s="19"/>
      <c r="AA832254" s="19"/>
      <c r="AB832254" s="19"/>
      <c r="AC832254" s="19"/>
      <c r="AD832254" s="19"/>
      <c r="AE832254" s="19"/>
      <c r="AF832254" s="19"/>
      <c r="AG832254" s="19"/>
      <c r="AH832254" s="19"/>
      <c r="AI832254" s="19"/>
      <c r="AJ832254" s="19"/>
      <c r="AK832254" s="19"/>
      <c r="AL832254" s="19"/>
      <c r="AM832254" s="19"/>
      <c r="AN832254" s="19"/>
      <c r="AO832254" s="19"/>
      <c r="AP832254"/>
    </row>
    <row r="832255" spans="1:42" s="116" customFormat="1" x14ac:dyDescent="0.3">
      <c r="A832255"/>
      <c r="B832255"/>
      <c r="C832255"/>
      <c r="D832255"/>
      <c r="E832255"/>
      <c r="F832255"/>
      <c r="G832255"/>
      <c r="H832255"/>
      <c r="I832255"/>
      <c r="J832255"/>
      <c r="K832255"/>
      <c r="L832255"/>
      <c r="M832255" s="115"/>
      <c r="N832255" s="115"/>
      <c r="O832255"/>
      <c r="P832255"/>
      <c r="Q832255"/>
      <c r="R832255" s="19"/>
      <c r="S832255" s="19"/>
      <c r="T832255"/>
      <c r="U832255" s="113"/>
      <c r="V832255" s="19"/>
      <c r="W832255" s="19"/>
      <c r="X832255" s="19"/>
      <c r="Y832255" s="19"/>
      <c r="Z832255" s="19"/>
      <c r="AA832255" s="19"/>
      <c r="AB832255" s="19"/>
      <c r="AC832255" s="19"/>
      <c r="AD832255" s="19"/>
      <c r="AE832255" s="19"/>
      <c r="AF832255" s="19"/>
      <c r="AG832255" s="19"/>
      <c r="AH832255" s="19"/>
      <c r="AI832255" s="19"/>
      <c r="AJ832255" s="19"/>
      <c r="AK832255" s="19"/>
      <c r="AL832255" s="19"/>
      <c r="AM832255" s="19"/>
      <c r="AN832255" s="19"/>
      <c r="AO832255" s="19"/>
      <c r="AP832255"/>
    </row>
    <row r="832256" spans="1:42" s="116" customFormat="1" x14ac:dyDescent="0.3">
      <c r="A832256"/>
      <c r="B832256"/>
      <c r="C832256"/>
      <c r="D832256"/>
      <c r="E832256"/>
      <c r="F832256"/>
      <c r="G832256"/>
      <c r="H832256"/>
      <c r="I832256"/>
      <c r="J832256"/>
      <c r="K832256"/>
      <c r="L832256"/>
      <c r="M832256" s="115"/>
      <c r="N832256" s="115"/>
      <c r="O832256"/>
      <c r="P832256"/>
      <c r="Q832256"/>
      <c r="R832256" s="19"/>
      <c r="S832256" s="19"/>
      <c r="T832256"/>
      <c r="U832256" s="113"/>
      <c r="V832256" s="19"/>
      <c r="W832256" s="19"/>
      <c r="X832256" s="19"/>
      <c r="Y832256" s="19"/>
      <c r="Z832256" s="19"/>
      <c r="AA832256" s="19"/>
      <c r="AB832256" s="19"/>
      <c r="AC832256" s="19"/>
      <c r="AD832256" s="19"/>
      <c r="AE832256" s="19"/>
      <c r="AF832256" s="19"/>
      <c r="AG832256" s="19"/>
      <c r="AH832256" s="19"/>
      <c r="AI832256" s="19"/>
      <c r="AJ832256" s="19"/>
      <c r="AK832256" s="19"/>
      <c r="AL832256" s="19"/>
      <c r="AM832256" s="19"/>
      <c r="AN832256" s="19"/>
      <c r="AO832256" s="19"/>
      <c r="AP832256"/>
    </row>
    <row r="832257" spans="1:42" s="116" customFormat="1" x14ac:dyDescent="0.3">
      <c r="A832257"/>
      <c r="B832257"/>
      <c r="C832257"/>
      <c r="D832257"/>
      <c r="E832257"/>
      <c r="F832257"/>
      <c r="G832257"/>
      <c r="H832257"/>
      <c r="I832257"/>
      <c r="J832257"/>
      <c r="K832257"/>
      <c r="L832257"/>
      <c r="M832257" s="115"/>
      <c r="N832257" s="115"/>
      <c r="O832257"/>
      <c r="P832257"/>
      <c r="Q832257"/>
      <c r="R832257" s="19"/>
      <c r="S832257" s="19"/>
      <c r="T832257"/>
      <c r="U832257" s="113"/>
      <c r="V832257" s="19"/>
      <c r="W832257" s="19"/>
      <c r="X832257" s="19"/>
      <c r="Y832257" s="19"/>
      <c r="Z832257" s="19"/>
      <c r="AA832257" s="19"/>
      <c r="AB832257" s="19"/>
      <c r="AC832257" s="19"/>
      <c r="AD832257" s="19"/>
      <c r="AE832257" s="19"/>
      <c r="AF832257" s="19"/>
      <c r="AG832257" s="19"/>
      <c r="AH832257" s="19"/>
      <c r="AI832257" s="19"/>
      <c r="AJ832257" s="19"/>
      <c r="AK832257" s="19"/>
      <c r="AL832257" s="19"/>
      <c r="AM832257" s="19"/>
      <c r="AN832257" s="19"/>
      <c r="AO832257" s="19"/>
      <c r="AP832257"/>
    </row>
    <row r="832258" spans="1:42" s="116" customFormat="1" x14ac:dyDescent="0.3">
      <c r="A832258"/>
      <c r="B832258"/>
      <c r="C832258"/>
      <c r="D832258"/>
      <c r="E832258"/>
      <c r="F832258"/>
      <c r="G832258"/>
      <c r="H832258"/>
      <c r="I832258"/>
      <c r="J832258"/>
      <c r="K832258"/>
      <c r="L832258"/>
      <c r="M832258" s="115"/>
      <c r="N832258" s="115"/>
      <c r="O832258"/>
      <c r="P832258"/>
      <c r="Q832258"/>
      <c r="R832258" s="19"/>
      <c r="S832258" s="19"/>
      <c r="T832258"/>
      <c r="U832258" s="113"/>
      <c r="V832258" s="19"/>
      <c r="W832258" s="19"/>
      <c r="X832258" s="19"/>
      <c r="Y832258" s="19"/>
      <c r="Z832258" s="19"/>
      <c r="AA832258" s="19"/>
      <c r="AB832258" s="19"/>
      <c r="AC832258" s="19"/>
      <c r="AD832258" s="19"/>
      <c r="AE832258" s="19"/>
      <c r="AF832258" s="19"/>
      <c r="AG832258" s="19"/>
      <c r="AH832258" s="19"/>
      <c r="AI832258" s="19"/>
      <c r="AJ832258" s="19"/>
      <c r="AK832258" s="19"/>
      <c r="AL832258" s="19"/>
      <c r="AM832258" s="19"/>
      <c r="AN832258" s="19"/>
      <c r="AO832258" s="19"/>
      <c r="AP832258"/>
    </row>
    <row r="832259" spans="1:42" s="116" customFormat="1" x14ac:dyDescent="0.3">
      <c r="A832259"/>
      <c r="B832259"/>
      <c r="C832259"/>
      <c r="D832259"/>
      <c r="E832259"/>
      <c r="F832259"/>
      <c r="G832259"/>
      <c r="H832259"/>
      <c r="I832259"/>
      <c r="J832259"/>
      <c r="K832259"/>
      <c r="L832259"/>
      <c r="M832259" s="115"/>
      <c r="N832259" s="115"/>
      <c r="O832259"/>
      <c r="P832259"/>
      <c r="Q832259"/>
      <c r="R832259" s="19"/>
      <c r="S832259" s="19"/>
      <c r="T832259"/>
      <c r="U832259" s="113"/>
      <c r="V832259" s="19"/>
      <c r="W832259" s="19"/>
      <c r="X832259" s="19"/>
      <c r="Y832259" s="19"/>
      <c r="Z832259" s="19"/>
      <c r="AA832259" s="19"/>
      <c r="AB832259" s="19"/>
      <c r="AC832259" s="19"/>
      <c r="AD832259" s="19"/>
      <c r="AE832259" s="19"/>
      <c r="AF832259" s="19"/>
      <c r="AG832259" s="19"/>
      <c r="AH832259" s="19"/>
      <c r="AI832259" s="19"/>
      <c r="AJ832259" s="19"/>
      <c r="AK832259" s="19"/>
      <c r="AL832259" s="19"/>
      <c r="AM832259" s="19"/>
      <c r="AN832259" s="19"/>
      <c r="AO832259" s="19"/>
      <c r="AP832259"/>
    </row>
    <row r="832260" spans="1:42" s="116" customFormat="1" x14ac:dyDescent="0.3">
      <c r="A832260"/>
      <c r="B832260"/>
      <c r="C832260"/>
      <c r="D832260"/>
      <c r="E832260"/>
      <c r="F832260"/>
      <c r="G832260"/>
      <c r="H832260"/>
      <c r="I832260"/>
      <c r="J832260"/>
      <c r="K832260"/>
      <c r="L832260"/>
      <c r="M832260" s="115"/>
      <c r="N832260" s="115"/>
      <c r="O832260"/>
      <c r="P832260"/>
      <c r="Q832260"/>
      <c r="R832260" s="19"/>
      <c r="S832260" s="19"/>
      <c r="T832260"/>
      <c r="U832260" s="113"/>
      <c r="V832260" s="19"/>
      <c r="W832260" s="19"/>
      <c r="X832260" s="19"/>
      <c r="Y832260" s="19"/>
      <c r="Z832260" s="19"/>
      <c r="AA832260" s="19"/>
      <c r="AB832260" s="19"/>
      <c r="AC832260" s="19"/>
      <c r="AD832260" s="19"/>
      <c r="AE832260" s="19"/>
      <c r="AF832260" s="19"/>
      <c r="AG832260" s="19"/>
      <c r="AH832260" s="19"/>
      <c r="AI832260" s="19"/>
      <c r="AJ832260" s="19"/>
      <c r="AK832260" s="19"/>
      <c r="AL832260" s="19"/>
      <c r="AM832260" s="19"/>
      <c r="AN832260" s="19"/>
      <c r="AO832260" s="19"/>
      <c r="AP832260"/>
    </row>
    <row r="832261" spans="1:42" s="116" customFormat="1" x14ac:dyDescent="0.3">
      <c r="A832261"/>
      <c r="B832261"/>
      <c r="C832261"/>
      <c r="D832261"/>
      <c r="E832261"/>
      <c r="F832261"/>
      <c r="G832261"/>
      <c r="H832261"/>
      <c r="I832261"/>
      <c r="J832261"/>
      <c r="K832261"/>
      <c r="L832261"/>
      <c r="M832261" s="115"/>
      <c r="N832261" s="115"/>
      <c r="O832261"/>
      <c r="P832261"/>
      <c r="Q832261"/>
      <c r="R832261" s="19"/>
      <c r="S832261" s="19"/>
      <c r="T832261"/>
      <c r="U832261" s="113"/>
      <c r="V832261" s="19"/>
      <c r="W832261" s="19"/>
      <c r="X832261" s="19"/>
      <c r="Y832261" s="19"/>
      <c r="Z832261" s="19"/>
      <c r="AA832261" s="19"/>
      <c r="AB832261" s="19"/>
      <c r="AC832261" s="19"/>
      <c r="AD832261" s="19"/>
      <c r="AE832261" s="19"/>
      <c r="AF832261" s="19"/>
      <c r="AG832261" s="19"/>
      <c r="AH832261" s="19"/>
      <c r="AI832261" s="19"/>
      <c r="AJ832261" s="19"/>
      <c r="AK832261" s="19"/>
      <c r="AL832261" s="19"/>
      <c r="AM832261" s="19"/>
      <c r="AN832261" s="19"/>
      <c r="AO832261" s="19"/>
      <c r="AP832261"/>
    </row>
    <row r="832262" spans="1:42" s="116" customFormat="1" x14ac:dyDescent="0.3">
      <c r="A832262"/>
      <c r="B832262"/>
      <c r="C832262"/>
      <c r="D832262"/>
      <c r="E832262"/>
      <c r="F832262"/>
      <c r="G832262"/>
      <c r="H832262"/>
      <c r="I832262"/>
      <c r="J832262"/>
      <c r="K832262"/>
      <c r="L832262"/>
      <c r="M832262" s="115"/>
      <c r="N832262" s="115"/>
      <c r="O832262"/>
      <c r="P832262"/>
      <c r="Q832262"/>
      <c r="R832262" s="19"/>
      <c r="S832262" s="19"/>
      <c r="T832262"/>
      <c r="U832262" s="113"/>
      <c r="V832262" s="19"/>
      <c r="W832262" s="19"/>
      <c r="X832262" s="19"/>
      <c r="Y832262" s="19"/>
      <c r="Z832262" s="19"/>
      <c r="AA832262" s="19"/>
      <c r="AB832262" s="19"/>
      <c r="AC832262" s="19"/>
      <c r="AD832262" s="19"/>
      <c r="AE832262" s="19"/>
      <c r="AF832262" s="19"/>
      <c r="AG832262" s="19"/>
      <c r="AH832262" s="19"/>
      <c r="AI832262" s="19"/>
      <c r="AJ832262" s="19"/>
      <c r="AK832262" s="19"/>
      <c r="AL832262" s="19"/>
      <c r="AM832262" s="19"/>
      <c r="AN832262" s="19"/>
      <c r="AO832262" s="19"/>
      <c r="AP832262"/>
    </row>
    <row r="832263" spans="1:42" s="116" customFormat="1" x14ac:dyDescent="0.3">
      <c r="A832263"/>
      <c r="B832263"/>
      <c r="C832263"/>
      <c r="D832263"/>
      <c r="E832263"/>
      <c r="F832263"/>
      <c r="G832263"/>
      <c r="H832263"/>
      <c r="I832263"/>
      <c r="J832263"/>
      <c r="K832263"/>
      <c r="L832263"/>
      <c r="M832263" s="115"/>
      <c r="N832263" s="115"/>
      <c r="O832263"/>
      <c r="P832263"/>
      <c r="Q832263"/>
      <c r="R832263" s="19"/>
      <c r="S832263" s="19"/>
      <c r="T832263"/>
      <c r="U832263" s="113"/>
      <c r="V832263" s="19"/>
      <c r="W832263" s="19"/>
      <c r="X832263" s="19"/>
      <c r="Y832263" s="19"/>
      <c r="Z832263" s="19"/>
      <c r="AA832263" s="19"/>
      <c r="AB832263" s="19"/>
      <c r="AC832263" s="19"/>
      <c r="AD832263" s="19"/>
      <c r="AE832263" s="19"/>
      <c r="AF832263" s="19"/>
      <c r="AG832263" s="19"/>
      <c r="AH832263" s="19"/>
      <c r="AI832263" s="19"/>
      <c r="AJ832263" s="19"/>
      <c r="AK832263" s="19"/>
      <c r="AL832263" s="19"/>
      <c r="AM832263" s="19"/>
      <c r="AN832263" s="19"/>
      <c r="AO832263" s="19"/>
      <c r="AP832263"/>
    </row>
    <row r="832264" spans="1:42" s="116" customFormat="1" x14ac:dyDescent="0.3">
      <c r="A832264"/>
      <c r="B832264"/>
      <c r="C832264"/>
      <c r="D832264"/>
      <c r="E832264"/>
      <c r="F832264"/>
      <c r="G832264"/>
      <c r="H832264"/>
      <c r="I832264"/>
      <c r="J832264"/>
      <c r="K832264"/>
      <c r="L832264"/>
      <c r="M832264" s="115"/>
      <c r="N832264" s="115"/>
      <c r="O832264"/>
      <c r="P832264"/>
      <c r="Q832264"/>
      <c r="R832264" s="19"/>
      <c r="S832264" s="19"/>
      <c r="T832264"/>
      <c r="U832264" s="113"/>
      <c r="V832264" s="19"/>
      <c r="W832264" s="19"/>
      <c r="X832264" s="19"/>
      <c r="Y832264" s="19"/>
      <c r="Z832264" s="19"/>
      <c r="AA832264" s="19"/>
      <c r="AB832264" s="19"/>
      <c r="AC832264" s="19"/>
      <c r="AD832264" s="19"/>
      <c r="AE832264" s="19"/>
      <c r="AF832264" s="19"/>
      <c r="AG832264" s="19"/>
      <c r="AH832264" s="19"/>
      <c r="AI832264" s="19"/>
      <c r="AJ832264" s="19"/>
      <c r="AK832264" s="19"/>
      <c r="AL832264" s="19"/>
      <c r="AM832264" s="19"/>
      <c r="AN832264" s="19"/>
      <c r="AO832264" s="19"/>
      <c r="AP832264"/>
    </row>
    <row r="832265" spans="1:42" s="116" customFormat="1" x14ac:dyDescent="0.3">
      <c r="A832265"/>
      <c r="B832265"/>
      <c r="C832265"/>
      <c r="D832265"/>
      <c r="E832265"/>
      <c r="F832265"/>
      <c r="G832265"/>
      <c r="H832265"/>
      <c r="I832265"/>
      <c r="J832265"/>
      <c r="K832265"/>
      <c r="L832265"/>
      <c r="M832265" s="115"/>
      <c r="N832265" s="115"/>
      <c r="O832265"/>
      <c r="P832265"/>
      <c r="Q832265"/>
      <c r="R832265" s="19"/>
      <c r="S832265" s="19"/>
      <c r="T832265"/>
      <c r="U832265" s="113"/>
      <c r="V832265" s="19"/>
      <c r="W832265" s="19"/>
      <c r="X832265" s="19"/>
      <c r="Y832265" s="19"/>
      <c r="Z832265" s="19"/>
      <c r="AA832265" s="19"/>
      <c r="AB832265" s="19"/>
      <c r="AC832265" s="19"/>
      <c r="AD832265" s="19"/>
      <c r="AE832265" s="19"/>
      <c r="AF832265" s="19"/>
      <c r="AG832265" s="19"/>
      <c r="AH832265" s="19"/>
      <c r="AI832265" s="19"/>
      <c r="AJ832265" s="19"/>
      <c r="AK832265" s="19"/>
      <c r="AL832265" s="19"/>
      <c r="AM832265" s="19"/>
      <c r="AN832265" s="19"/>
      <c r="AO832265" s="19"/>
      <c r="AP832265"/>
    </row>
    <row r="832266" spans="1:42" s="116" customFormat="1" x14ac:dyDescent="0.3">
      <c r="A832266"/>
      <c r="B832266"/>
      <c r="C832266"/>
      <c r="D832266"/>
      <c r="E832266"/>
      <c r="F832266"/>
      <c r="G832266"/>
      <c r="H832266"/>
      <c r="I832266"/>
      <c r="J832266"/>
      <c r="K832266"/>
      <c r="L832266"/>
      <c r="M832266" s="115"/>
      <c r="N832266" s="115"/>
      <c r="O832266"/>
      <c r="P832266"/>
      <c r="Q832266"/>
      <c r="R832266" s="19"/>
      <c r="S832266" s="19"/>
      <c r="T832266"/>
      <c r="U832266" s="113"/>
      <c r="V832266" s="19"/>
      <c r="W832266" s="19"/>
      <c r="X832266" s="19"/>
      <c r="Y832266" s="19"/>
      <c r="Z832266" s="19"/>
      <c r="AA832266" s="19"/>
      <c r="AB832266" s="19"/>
      <c r="AC832266" s="19"/>
      <c r="AD832266" s="19"/>
      <c r="AE832266" s="19"/>
      <c r="AF832266" s="19"/>
      <c r="AG832266" s="19"/>
      <c r="AH832266" s="19"/>
      <c r="AI832266" s="19"/>
      <c r="AJ832266" s="19"/>
      <c r="AK832266" s="19"/>
      <c r="AL832266" s="19"/>
      <c r="AM832266" s="19"/>
      <c r="AN832266" s="19"/>
      <c r="AO832266" s="19"/>
      <c r="AP832266"/>
    </row>
    <row r="832267" spans="1:42" s="116" customFormat="1" x14ac:dyDescent="0.3">
      <c r="A832267"/>
      <c r="B832267"/>
      <c r="C832267"/>
      <c r="D832267"/>
      <c r="E832267"/>
      <c r="F832267"/>
      <c r="G832267"/>
      <c r="H832267"/>
      <c r="I832267"/>
      <c r="J832267"/>
      <c r="K832267"/>
      <c r="L832267"/>
      <c r="M832267" s="115"/>
      <c r="N832267" s="115"/>
      <c r="O832267"/>
      <c r="P832267"/>
      <c r="Q832267"/>
      <c r="R832267" s="19"/>
      <c r="S832267" s="19"/>
      <c r="T832267"/>
      <c r="U832267" s="113"/>
      <c r="V832267" s="19"/>
      <c r="W832267" s="19"/>
      <c r="X832267" s="19"/>
      <c r="Y832267" s="19"/>
      <c r="Z832267" s="19"/>
      <c r="AA832267" s="19"/>
      <c r="AB832267" s="19"/>
      <c r="AC832267" s="19"/>
      <c r="AD832267" s="19"/>
      <c r="AE832267" s="19"/>
      <c r="AF832267" s="19"/>
      <c r="AG832267" s="19"/>
      <c r="AH832267" s="19"/>
      <c r="AI832267" s="19"/>
      <c r="AJ832267" s="19"/>
      <c r="AK832267" s="19"/>
      <c r="AL832267" s="19"/>
      <c r="AM832267" s="19"/>
      <c r="AN832267" s="19"/>
      <c r="AO832267" s="19"/>
      <c r="AP832267"/>
    </row>
    <row r="832268" spans="1:42" s="116" customFormat="1" x14ac:dyDescent="0.3">
      <c r="A832268"/>
      <c r="B832268"/>
      <c r="C832268"/>
      <c r="D832268"/>
      <c r="E832268"/>
      <c r="F832268"/>
      <c r="G832268"/>
      <c r="H832268"/>
      <c r="I832268"/>
      <c r="J832268"/>
      <c r="K832268"/>
      <c r="L832268"/>
      <c r="M832268" s="115"/>
      <c r="N832268" s="115"/>
      <c r="O832268"/>
      <c r="P832268"/>
      <c r="Q832268"/>
      <c r="R832268" s="19"/>
      <c r="S832268" s="19"/>
      <c r="T832268"/>
      <c r="U832268" s="113"/>
      <c r="V832268" s="19"/>
      <c r="W832268" s="19"/>
      <c r="X832268" s="19"/>
      <c r="Y832268" s="19"/>
      <c r="Z832268" s="19"/>
      <c r="AA832268" s="19"/>
      <c r="AB832268" s="19"/>
      <c r="AC832268" s="19"/>
      <c r="AD832268" s="19"/>
      <c r="AE832268" s="19"/>
      <c r="AF832268" s="19"/>
      <c r="AG832268" s="19"/>
      <c r="AH832268" s="19"/>
      <c r="AI832268" s="19"/>
      <c r="AJ832268" s="19"/>
      <c r="AK832268" s="19"/>
      <c r="AL832268" s="19"/>
      <c r="AM832268" s="19"/>
      <c r="AN832268" s="19"/>
      <c r="AO832268" s="19"/>
      <c r="AP832268"/>
    </row>
    <row r="832269" spans="1:42" s="116" customFormat="1" x14ac:dyDescent="0.3">
      <c r="A832269"/>
      <c r="B832269"/>
      <c r="C832269"/>
      <c r="D832269"/>
      <c r="E832269"/>
      <c r="F832269"/>
      <c r="G832269"/>
      <c r="H832269"/>
      <c r="I832269"/>
      <c r="J832269"/>
      <c r="K832269"/>
      <c r="L832269"/>
      <c r="M832269" s="115"/>
      <c r="N832269" s="115"/>
      <c r="O832269"/>
      <c r="P832269"/>
      <c r="Q832269"/>
      <c r="R832269" s="19"/>
      <c r="S832269" s="19"/>
      <c r="T832269"/>
      <c r="U832269" s="113"/>
      <c r="V832269" s="19"/>
      <c r="W832269" s="19"/>
      <c r="X832269" s="19"/>
      <c r="Y832269" s="19"/>
      <c r="Z832269" s="19"/>
      <c r="AA832269" s="19"/>
      <c r="AB832269" s="19"/>
      <c r="AC832269" s="19"/>
      <c r="AD832269" s="19"/>
      <c r="AE832269" s="19"/>
      <c r="AF832269" s="19"/>
      <c r="AG832269" s="19"/>
      <c r="AH832269" s="19"/>
      <c r="AI832269" s="19"/>
      <c r="AJ832269" s="19"/>
      <c r="AK832269" s="19"/>
      <c r="AL832269" s="19"/>
      <c r="AM832269" s="19"/>
      <c r="AN832269" s="19"/>
      <c r="AO832269" s="19"/>
      <c r="AP832269"/>
    </row>
    <row r="832270" spans="1:42" s="116" customFormat="1" x14ac:dyDescent="0.3">
      <c r="A832270"/>
      <c r="B832270"/>
      <c r="C832270"/>
      <c r="D832270"/>
      <c r="E832270"/>
      <c r="F832270"/>
      <c r="G832270"/>
      <c r="H832270"/>
      <c r="I832270"/>
      <c r="J832270"/>
      <c r="K832270"/>
      <c r="L832270"/>
      <c r="M832270" s="115"/>
      <c r="N832270" s="115"/>
      <c r="O832270"/>
      <c r="P832270"/>
      <c r="Q832270"/>
      <c r="R832270" s="19"/>
      <c r="S832270" s="19"/>
      <c r="T832270"/>
      <c r="U832270" s="113"/>
      <c r="V832270" s="19"/>
      <c r="W832270" s="19"/>
      <c r="X832270" s="19"/>
      <c r="Y832270" s="19"/>
      <c r="Z832270" s="19"/>
      <c r="AA832270" s="19"/>
      <c r="AB832270" s="19"/>
      <c r="AC832270" s="19"/>
      <c r="AD832270" s="19"/>
      <c r="AE832270" s="19"/>
      <c r="AF832270" s="19"/>
      <c r="AG832270" s="19"/>
      <c r="AH832270" s="19"/>
      <c r="AI832270" s="19"/>
      <c r="AJ832270" s="19"/>
      <c r="AK832270" s="19"/>
      <c r="AL832270" s="19"/>
      <c r="AM832270" s="19"/>
      <c r="AN832270" s="19"/>
      <c r="AO832270" s="19"/>
      <c r="AP832270"/>
    </row>
    <row r="832271" spans="1:42" s="116" customFormat="1" x14ac:dyDescent="0.3">
      <c r="A832271"/>
      <c r="B832271"/>
      <c r="C832271"/>
      <c r="D832271"/>
      <c r="E832271"/>
      <c r="F832271"/>
      <c r="G832271"/>
      <c r="H832271"/>
      <c r="I832271"/>
      <c r="J832271"/>
      <c r="K832271"/>
      <c r="L832271"/>
      <c r="M832271" s="115"/>
      <c r="N832271" s="115"/>
      <c r="O832271"/>
      <c r="P832271"/>
      <c r="Q832271"/>
      <c r="R832271" s="19"/>
      <c r="S832271" s="19"/>
      <c r="T832271"/>
      <c r="U832271" s="113"/>
      <c r="V832271" s="19"/>
      <c r="W832271" s="19"/>
      <c r="X832271" s="19"/>
      <c r="Y832271" s="19"/>
      <c r="Z832271" s="19"/>
      <c r="AA832271" s="19"/>
      <c r="AB832271" s="19"/>
      <c r="AC832271" s="19"/>
      <c r="AD832271" s="19"/>
      <c r="AE832271" s="19"/>
      <c r="AF832271" s="19"/>
      <c r="AG832271" s="19"/>
      <c r="AH832271" s="19"/>
      <c r="AI832271" s="19"/>
      <c r="AJ832271" s="19"/>
      <c r="AK832271" s="19"/>
      <c r="AL832271" s="19"/>
      <c r="AM832271" s="19"/>
      <c r="AN832271" s="19"/>
      <c r="AO832271" s="19"/>
      <c r="AP832271"/>
    </row>
    <row r="832272" spans="1:42" s="116" customFormat="1" x14ac:dyDescent="0.3">
      <c r="A832272"/>
      <c r="B832272"/>
      <c r="C832272"/>
      <c r="D832272"/>
      <c r="E832272"/>
      <c r="F832272"/>
      <c r="G832272"/>
      <c r="H832272"/>
      <c r="I832272"/>
      <c r="J832272"/>
      <c r="K832272"/>
      <c r="L832272"/>
      <c r="M832272" s="115"/>
      <c r="N832272" s="115"/>
      <c r="O832272"/>
      <c r="P832272"/>
      <c r="Q832272"/>
      <c r="R832272" s="19"/>
      <c r="S832272" s="19"/>
      <c r="T832272"/>
      <c r="U832272" s="113"/>
      <c r="V832272" s="19"/>
      <c r="W832272" s="19"/>
      <c r="X832272" s="19"/>
      <c r="Y832272" s="19"/>
      <c r="Z832272" s="19"/>
      <c r="AA832272" s="19"/>
      <c r="AB832272" s="19"/>
      <c r="AC832272" s="19"/>
      <c r="AD832272" s="19"/>
      <c r="AE832272" s="19"/>
      <c r="AF832272" s="19"/>
      <c r="AG832272" s="19"/>
      <c r="AH832272" s="19"/>
      <c r="AI832272" s="19"/>
      <c r="AJ832272" s="19"/>
      <c r="AK832272" s="19"/>
      <c r="AL832272" s="19"/>
      <c r="AM832272" s="19"/>
      <c r="AN832272" s="19"/>
      <c r="AO832272" s="19"/>
      <c r="AP832272"/>
    </row>
    <row r="832273" spans="1:42" s="116" customFormat="1" x14ac:dyDescent="0.3">
      <c r="A832273"/>
      <c r="B832273"/>
      <c r="C832273"/>
      <c r="D832273"/>
      <c r="E832273"/>
      <c r="F832273"/>
      <c r="G832273"/>
      <c r="H832273"/>
      <c r="I832273"/>
      <c r="J832273"/>
      <c r="K832273"/>
      <c r="L832273"/>
      <c r="M832273" s="115"/>
      <c r="N832273" s="115"/>
      <c r="O832273"/>
      <c r="P832273"/>
      <c r="Q832273"/>
      <c r="R832273" s="19"/>
      <c r="S832273" s="19"/>
      <c r="T832273"/>
      <c r="U832273" s="113"/>
      <c r="V832273" s="19"/>
      <c r="W832273" s="19"/>
      <c r="X832273" s="19"/>
      <c r="Y832273" s="19"/>
      <c r="Z832273" s="19"/>
      <c r="AA832273" s="19"/>
      <c r="AB832273" s="19"/>
      <c r="AC832273" s="19"/>
      <c r="AD832273" s="19"/>
      <c r="AE832273" s="19"/>
      <c r="AF832273" s="19"/>
      <c r="AG832273" s="19"/>
      <c r="AH832273" s="19"/>
      <c r="AI832273" s="19"/>
      <c r="AJ832273" s="19"/>
      <c r="AK832273" s="19"/>
      <c r="AL832273" s="19"/>
      <c r="AM832273" s="19"/>
      <c r="AN832273" s="19"/>
      <c r="AO832273" s="19"/>
      <c r="AP832273"/>
    </row>
    <row r="832274" spans="1:42" s="116" customFormat="1" x14ac:dyDescent="0.3">
      <c r="A832274"/>
      <c r="B832274"/>
      <c r="C832274"/>
      <c r="D832274"/>
      <c r="E832274"/>
      <c r="F832274"/>
      <c r="G832274"/>
      <c r="H832274"/>
      <c r="I832274"/>
      <c r="J832274"/>
      <c r="K832274"/>
      <c r="L832274"/>
      <c r="M832274" s="115"/>
      <c r="N832274" s="115"/>
      <c r="O832274"/>
      <c r="P832274"/>
      <c r="Q832274"/>
      <c r="R832274" s="19"/>
      <c r="S832274" s="19"/>
      <c r="T832274"/>
      <c r="U832274" s="113"/>
      <c r="V832274" s="19"/>
      <c r="W832274" s="19"/>
      <c r="X832274" s="19"/>
      <c r="Y832274" s="19"/>
      <c r="Z832274" s="19"/>
      <c r="AA832274" s="19"/>
      <c r="AB832274" s="19"/>
      <c r="AC832274" s="19"/>
      <c r="AD832274" s="19"/>
      <c r="AE832274" s="19"/>
      <c r="AF832274" s="19"/>
      <c r="AG832274" s="19"/>
      <c r="AH832274" s="19"/>
      <c r="AI832274" s="19"/>
      <c r="AJ832274" s="19"/>
      <c r="AK832274" s="19"/>
      <c r="AL832274" s="19"/>
      <c r="AM832274" s="19"/>
      <c r="AN832274" s="19"/>
      <c r="AO832274" s="19"/>
      <c r="AP832274"/>
    </row>
    <row r="832275" spans="1:42" s="116" customFormat="1" x14ac:dyDescent="0.3">
      <c r="A832275"/>
      <c r="B832275"/>
      <c r="C832275"/>
      <c r="D832275"/>
      <c r="E832275"/>
      <c r="F832275"/>
      <c r="G832275"/>
      <c r="H832275"/>
      <c r="I832275"/>
      <c r="J832275"/>
      <c r="K832275"/>
      <c r="L832275"/>
      <c r="M832275" s="115"/>
      <c r="N832275" s="115"/>
      <c r="O832275"/>
      <c r="P832275"/>
      <c r="Q832275"/>
      <c r="R832275" s="19"/>
      <c r="S832275" s="19"/>
      <c r="T832275"/>
      <c r="U832275" s="113"/>
      <c r="V832275" s="19"/>
      <c r="W832275" s="19"/>
      <c r="X832275" s="19"/>
      <c r="Y832275" s="19"/>
      <c r="Z832275" s="19"/>
      <c r="AA832275" s="19"/>
      <c r="AB832275" s="19"/>
      <c r="AC832275" s="19"/>
      <c r="AD832275" s="19"/>
      <c r="AE832275" s="19"/>
      <c r="AF832275" s="19"/>
      <c r="AG832275" s="19"/>
      <c r="AH832275" s="19"/>
      <c r="AI832275" s="19"/>
      <c r="AJ832275" s="19"/>
      <c r="AK832275" s="19"/>
      <c r="AL832275" s="19"/>
      <c r="AM832275" s="19"/>
      <c r="AN832275" s="19"/>
      <c r="AO832275" s="19"/>
      <c r="AP832275"/>
    </row>
    <row r="832276" spans="1:42" s="116" customFormat="1" x14ac:dyDescent="0.3">
      <c r="A832276"/>
      <c r="B832276"/>
      <c r="C832276"/>
      <c r="D832276"/>
      <c r="E832276"/>
      <c r="F832276"/>
      <c r="G832276"/>
      <c r="H832276"/>
      <c r="I832276"/>
      <c r="J832276"/>
      <c r="K832276"/>
      <c r="L832276"/>
      <c r="M832276" s="115"/>
      <c r="N832276" s="115"/>
      <c r="O832276"/>
      <c r="P832276"/>
      <c r="Q832276"/>
      <c r="R832276" s="19"/>
      <c r="S832276" s="19"/>
      <c r="T832276"/>
      <c r="U832276" s="113"/>
      <c r="V832276" s="19"/>
      <c r="W832276" s="19"/>
      <c r="X832276" s="19"/>
      <c r="Y832276" s="19"/>
      <c r="Z832276" s="19"/>
      <c r="AA832276" s="19"/>
      <c r="AB832276" s="19"/>
      <c r="AC832276" s="19"/>
      <c r="AD832276" s="19"/>
      <c r="AE832276" s="19"/>
      <c r="AF832276" s="19"/>
      <c r="AG832276" s="19"/>
      <c r="AH832276" s="19"/>
      <c r="AI832276" s="19"/>
      <c r="AJ832276" s="19"/>
      <c r="AK832276" s="19"/>
      <c r="AL832276" s="19"/>
      <c r="AM832276" s="19"/>
      <c r="AN832276" s="19"/>
      <c r="AO832276" s="19"/>
      <c r="AP832276"/>
    </row>
    <row r="832277" spans="1:42" s="116" customFormat="1" x14ac:dyDescent="0.3">
      <c r="A832277"/>
      <c r="B832277"/>
      <c r="C832277"/>
      <c r="D832277"/>
      <c r="E832277"/>
      <c r="F832277"/>
      <c r="G832277"/>
      <c r="H832277"/>
      <c r="I832277"/>
      <c r="J832277"/>
      <c r="K832277"/>
      <c r="L832277"/>
      <c r="M832277" s="115"/>
      <c r="N832277" s="115"/>
      <c r="O832277"/>
      <c r="P832277"/>
      <c r="Q832277"/>
      <c r="R832277" s="19"/>
      <c r="S832277" s="19"/>
      <c r="T832277"/>
      <c r="U832277" s="113"/>
      <c r="V832277" s="19"/>
      <c r="W832277" s="19"/>
      <c r="X832277" s="19"/>
      <c r="Y832277" s="19"/>
      <c r="Z832277" s="19"/>
      <c r="AA832277" s="19"/>
      <c r="AB832277" s="19"/>
      <c r="AC832277" s="19"/>
      <c r="AD832277" s="19"/>
      <c r="AE832277" s="19"/>
      <c r="AF832277" s="19"/>
      <c r="AG832277" s="19"/>
      <c r="AH832277" s="19"/>
      <c r="AI832277" s="19"/>
      <c r="AJ832277" s="19"/>
      <c r="AK832277" s="19"/>
      <c r="AL832277" s="19"/>
      <c r="AM832277" s="19"/>
      <c r="AN832277" s="19"/>
      <c r="AO832277" s="19"/>
      <c r="AP832277"/>
    </row>
    <row r="832278" spans="1:42" s="116" customFormat="1" x14ac:dyDescent="0.3">
      <c r="A832278"/>
      <c r="B832278"/>
      <c r="C832278"/>
      <c r="D832278"/>
      <c r="E832278"/>
      <c r="F832278"/>
      <c r="G832278"/>
      <c r="H832278"/>
      <c r="I832278"/>
      <c r="J832278"/>
      <c r="K832278"/>
      <c r="L832278"/>
      <c r="M832278" s="115"/>
      <c r="N832278" s="115"/>
      <c r="O832278"/>
      <c r="P832278"/>
      <c r="Q832278"/>
      <c r="R832278" s="19"/>
      <c r="S832278" s="19"/>
      <c r="T832278"/>
      <c r="U832278" s="113"/>
      <c r="V832278" s="19"/>
      <c r="W832278" s="19"/>
      <c r="X832278" s="19"/>
      <c r="Y832278" s="19"/>
      <c r="Z832278" s="19"/>
      <c r="AA832278" s="19"/>
      <c r="AB832278" s="19"/>
      <c r="AC832278" s="19"/>
      <c r="AD832278" s="19"/>
      <c r="AE832278" s="19"/>
      <c r="AF832278" s="19"/>
      <c r="AG832278" s="19"/>
      <c r="AH832278" s="19"/>
      <c r="AI832278" s="19"/>
      <c r="AJ832278" s="19"/>
      <c r="AK832278" s="19"/>
      <c r="AL832278" s="19"/>
      <c r="AM832278" s="19"/>
      <c r="AN832278" s="19"/>
      <c r="AO832278" s="19"/>
      <c r="AP832278"/>
    </row>
    <row r="832279" spans="1:42" s="116" customFormat="1" x14ac:dyDescent="0.3">
      <c r="A832279"/>
      <c r="B832279"/>
      <c r="C832279"/>
      <c r="D832279"/>
      <c r="E832279"/>
      <c r="F832279"/>
      <c r="G832279"/>
      <c r="H832279"/>
      <c r="I832279"/>
      <c r="J832279"/>
      <c r="K832279"/>
      <c r="L832279"/>
      <c r="M832279" s="115"/>
      <c r="N832279" s="115"/>
      <c r="O832279"/>
      <c r="P832279"/>
      <c r="Q832279"/>
      <c r="R832279" s="19"/>
      <c r="S832279" s="19"/>
      <c r="T832279"/>
      <c r="U832279" s="113"/>
      <c r="V832279" s="19"/>
      <c r="W832279" s="19"/>
      <c r="X832279" s="19"/>
      <c r="Y832279" s="19"/>
      <c r="Z832279" s="19"/>
      <c r="AA832279" s="19"/>
      <c r="AB832279" s="19"/>
      <c r="AC832279" s="19"/>
      <c r="AD832279" s="19"/>
      <c r="AE832279" s="19"/>
      <c r="AF832279" s="19"/>
      <c r="AG832279" s="19"/>
      <c r="AH832279" s="19"/>
      <c r="AI832279" s="19"/>
      <c r="AJ832279" s="19"/>
      <c r="AK832279" s="19"/>
      <c r="AL832279" s="19"/>
      <c r="AM832279" s="19"/>
      <c r="AN832279" s="19"/>
      <c r="AO832279" s="19"/>
      <c r="AP832279"/>
    </row>
    <row r="832280" spans="1:42" s="116" customFormat="1" x14ac:dyDescent="0.3">
      <c r="A832280"/>
      <c r="B832280"/>
      <c r="C832280"/>
      <c r="D832280"/>
      <c r="E832280"/>
      <c r="F832280"/>
      <c r="G832280"/>
      <c r="H832280"/>
      <c r="I832280"/>
      <c r="J832280"/>
      <c r="K832280"/>
      <c r="L832280"/>
      <c r="M832280" s="115"/>
      <c r="N832280" s="115"/>
      <c r="O832280"/>
      <c r="P832280"/>
      <c r="Q832280"/>
      <c r="R832280" s="19"/>
      <c r="S832280" s="19"/>
      <c r="T832280"/>
      <c r="U832280" s="113"/>
      <c r="V832280" s="19"/>
      <c r="W832280" s="19"/>
      <c r="X832280" s="19"/>
      <c r="Y832280" s="19"/>
      <c r="Z832280" s="19"/>
      <c r="AA832280" s="19"/>
      <c r="AB832280" s="19"/>
      <c r="AC832280" s="19"/>
      <c r="AD832280" s="19"/>
      <c r="AE832280" s="19"/>
      <c r="AF832280" s="19"/>
      <c r="AG832280" s="19"/>
      <c r="AH832280" s="19"/>
      <c r="AI832280" s="19"/>
      <c r="AJ832280" s="19"/>
      <c r="AK832280" s="19"/>
      <c r="AL832280" s="19"/>
      <c r="AM832280" s="19"/>
      <c r="AN832280" s="19"/>
      <c r="AO832280" s="19"/>
      <c r="AP832280"/>
    </row>
    <row r="832281" spans="1:42" s="116" customFormat="1" x14ac:dyDescent="0.3">
      <c r="A832281"/>
      <c r="B832281"/>
      <c r="C832281"/>
      <c r="D832281"/>
      <c r="E832281"/>
      <c r="F832281"/>
      <c r="G832281"/>
      <c r="H832281"/>
      <c r="I832281"/>
      <c r="J832281"/>
      <c r="K832281"/>
      <c r="L832281"/>
      <c r="M832281" s="115"/>
      <c r="N832281" s="115"/>
      <c r="O832281"/>
      <c r="P832281"/>
      <c r="Q832281"/>
      <c r="R832281" s="19"/>
      <c r="S832281" s="19"/>
      <c r="T832281"/>
      <c r="U832281" s="113"/>
      <c r="V832281" s="19"/>
      <c r="W832281" s="19"/>
      <c r="X832281" s="19"/>
      <c r="Y832281" s="19"/>
      <c r="Z832281" s="19"/>
      <c r="AA832281" s="19"/>
      <c r="AB832281" s="19"/>
      <c r="AC832281" s="19"/>
      <c r="AD832281" s="19"/>
      <c r="AE832281" s="19"/>
      <c r="AF832281" s="19"/>
      <c r="AG832281" s="19"/>
      <c r="AH832281" s="19"/>
      <c r="AI832281" s="19"/>
      <c r="AJ832281" s="19"/>
      <c r="AK832281" s="19"/>
      <c r="AL832281" s="19"/>
      <c r="AM832281" s="19"/>
      <c r="AN832281" s="19"/>
      <c r="AO832281" s="19"/>
      <c r="AP832281"/>
    </row>
    <row r="832282" spans="1:42" s="116" customFormat="1" x14ac:dyDescent="0.3">
      <c r="A832282"/>
      <c r="B832282"/>
      <c r="C832282"/>
      <c r="D832282"/>
      <c r="E832282"/>
      <c r="F832282"/>
      <c r="G832282"/>
      <c r="H832282"/>
      <c r="I832282"/>
      <c r="J832282"/>
      <c r="K832282"/>
      <c r="L832282"/>
      <c r="M832282" s="115"/>
      <c r="N832282" s="115"/>
      <c r="O832282"/>
      <c r="P832282"/>
      <c r="Q832282"/>
      <c r="R832282" s="19"/>
      <c r="S832282" s="19"/>
      <c r="T832282"/>
      <c r="U832282" s="113"/>
      <c r="V832282" s="19"/>
      <c r="W832282" s="19"/>
      <c r="X832282" s="19"/>
      <c r="Y832282" s="19"/>
      <c r="Z832282" s="19"/>
      <c r="AA832282" s="19"/>
      <c r="AB832282" s="19"/>
      <c r="AC832282" s="19"/>
      <c r="AD832282" s="19"/>
      <c r="AE832282" s="19"/>
      <c r="AF832282" s="19"/>
      <c r="AG832282" s="19"/>
      <c r="AH832282" s="19"/>
      <c r="AI832282" s="19"/>
      <c r="AJ832282" s="19"/>
      <c r="AK832282" s="19"/>
      <c r="AL832282" s="19"/>
      <c r="AM832282" s="19"/>
      <c r="AN832282" s="19"/>
      <c r="AO832282" s="19"/>
      <c r="AP832282"/>
    </row>
    <row r="832283" spans="1:42" s="116" customFormat="1" x14ac:dyDescent="0.3">
      <c r="A832283"/>
      <c r="B832283"/>
      <c r="C832283"/>
      <c r="D832283"/>
      <c r="E832283"/>
      <c r="F832283"/>
      <c r="G832283"/>
      <c r="H832283"/>
      <c r="I832283"/>
      <c r="J832283"/>
      <c r="K832283"/>
      <c r="L832283"/>
      <c r="M832283" s="115"/>
      <c r="N832283" s="115"/>
      <c r="O832283"/>
      <c r="P832283"/>
      <c r="Q832283"/>
      <c r="R832283" s="19"/>
      <c r="S832283" s="19"/>
      <c r="T832283"/>
      <c r="U832283" s="113"/>
      <c r="V832283" s="19"/>
      <c r="W832283" s="19"/>
      <c r="X832283" s="19"/>
      <c r="Y832283" s="19"/>
      <c r="Z832283" s="19"/>
      <c r="AA832283" s="19"/>
      <c r="AB832283" s="19"/>
      <c r="AC832283" s="19"/>
      <c r="AD832283" s="19"/>
      <c r="AE832283" s="19"/>
      <c r="AF832283" s="19"/>
      <c r="AG832283" s="19"/>
      <c r="AH832283" s="19"/>
      <c r="AI832283" s="19"/>
      <c r="AJ832283" s="19"/>
      <c r="AK832283" s="19"/>
      <c r="AL832283" s="19"/>
      <c r="AM832283" s="19"/>
      <c r="AN832283" s="19"/>
      <c r="AO832283" s="19"/>
      <c r="AP832283"/>
    </row>
    <row r="832284" spans="1:42" s="116" customFormat="1" x14ac:dyDescent="0.3">
      <c r="A832284"/>
      <c r="B832284"/>
      <c r="C832284"/>
      <c r="D832284"/>
      <c r="E832284"/>
      <c r="F832284"/>
      <c r="G832284"/>
      <c r="H832284"/>
      <c r="I832284"/>
      <c r="J832284"/>
      <c r="K832284"/>
      <c r="L832284"/>
      <c r="M832284" s="115"/>
      <c r="N832284" s="115"/>
      <c r="O832284"/>
      <c r="P832284"/>
      <c r="Q832284"/>
      <c r="R832284" s="19"/>
      <c r="S832284" s="19"/>
      <c r="T832284"/>
      <c r="U832284" s="113"/>
      <c r="V832284" s="19"/>
      <c r="W832284" s="19"/>
      <c r="X832284" s="19"/>
      <c r="Y832284" s="19"/>
      <c r="Z832284" s="19"/>
      <c r="AA832284" s="19"/>
      <c r="AB832284" s="19"/>
      <c r="AC832284" s="19"/>
      <c r="AD832284" s="19"/>
      <c r="AE832284" s="19"/>
      <c r="AF832284" s="19"/>
      <c r="AG832284" s="19"/>
      <c r="AH832284" s="19"/>
      <c r="AI832284" s="19"/>
      <c r="AJ832284" s="19"/>
      <c r="AK832284" s="19"/>
      <c r="AL832284" s="19"/>
      <c r="AM832284" s="19"/>
      <c r="AN832284" s="19"/>
      <c r="AO832284" s="19"/>
      <c r="AP832284"/>
    </row>
    <row r="832285" spans="1:42" s="116" customFormat="1" x14ac:dyDescent="0.3">
      <c r="A832285"/>
      <c r="B832285"/>
      <c r="C832285"/>
      <c r="D832285"/>
      <c r="E832285"/>
      <c r="F832285"/>
      <c r="G832285"/>
      <c r="H832285"/>
      <c r="I832285"/>
      <c r="J832285"/>
      <c r="K832285"/>
      <c r="L832285"/>
      <c r="M832285" s="115"/>
      <c r="N832285" s="115"/>
      <c r="O832285"/>
      <c r="P832285"/>
      <c r="Q832285"/>
      <c r="R832285" s="19"/>
      <c r="S832285" s="19"/>
      <c r="T832285"/>
      <c r="U832285" s="113"/>
      <c r="V832285" s="19"/>
      <c r="W832285" s="19"/>
      <c r="X832285" s="19"/>
      <c r="Y832285" s="19"/>
      <c r="Z832285" s="19"/>
      <c r="AA832285" s="19"/>
      <c r="AB832285" s="19"/>
      <c r="AC832285" s="19"/>
      <c r="AD832285" s="19"/>
      <c r="AE832285" s="19"/>
      <c r="AF832285" s="19"/>
      <c r="AG832285" s="19"/>
      <c r="AH832285" s="19"/>
      <c r="AI832285" s="19"/>
      <c r="AJ832285" s="19"/>
      <c r="AK832285" s="19"/>
      <c r="AL832285" s="19"/>
      <c r="AM832285" s="19"/>
      <c r="AN832285" s="19"/>
      <c r="AO832285" s="19"/>
      <c r="AP832285"/>
    </row>
    <row r="832286" spans="1:42" s="116" customFormat="1" x14ac:dyDescent="0.3">
      <c r="A832286"/>
      <c r="B832286"/>
      <c r="C832286"/>
      <c r="D832286"/>
      <c r="E832286"/>
      <c r="F832286"/>
      <c r="G832286"/>
      <c r="H832286"/>
      <c r="I832286"/>
      <c r="J832286"/>
      <c r="K832286"/>
      <c r="L832286"/>
      <c r="M832286" s="115"/>
      <c r="N832286" s="115"/>
      <c r="O832286"/>
      <c r="P832286"/>
      <c r="Q832286"/>
      <c r="R832286" s="19"/>
      <c r="S832286" s="19"/>
      <c r="T832286"/>
      <c r="U832286" s="113"/>
      <c r="V832286" s="19"/>
      <c r="W832286" s="19"/>
      <c r="X832286" s="19"/>
      <c r="Y832286" s="19"/>
      <c r="Z832286" s="19"/>
      <c r="AA832286" s="19"/>
      <c r="AB832286" s="19"/>
      <c r="AC832286" s="19"/>
      <c r="AD832286" s="19"/>
      <c r="AE832286" s="19"/>
      <c r="AF832286" s="19"/>
      <c r="AG832286" s="19"/>
      <c r="AH832286" s="19"/>
      <c r="AI832286" s="19"/>
      <c r="AJ832286" s="19"/>
      <c r="AK832286" s="19"/>
      <c r="AL832286" s="19"/>
      <c r="AM832286" s="19"/>
      <c r="AN832286" s="19"/>
      <c r="AO832286" s="19"/>
      <c r="AP832286"/>
    </row>
    <row r="832287" spans="1:42" s="116" customFormat="1" x14ac:dyDescent="0.3">
      <c r="A832287"/>
      <c r="B832287"/>
      <c r="C832287"/>
      <c r="D832287"/>
      <c r="E832287"/>
      <c r="F832287"/>
      <c r="G832287"/>
      <c r="H832287"/>
      <c r="I832287"/>
      <c r="J832287"/>
      <c r="K832287"/>
      <c r="L832287"/>
      <c r="M832287" s="115"/>
      <c r="N832287" s="115"/>
      <c r="O832287"/>
      <c r="P832287"/>
      <c r="Q832287"/>
      <c r="R832287" s="19"/>
      <c r="S832287" s="19"/>
      <c r="T832287"/>
      <c r="U832287" s="113"/>
      <c r="V832287" s="19"/>
      <c r="W832287" s="19"/>
      <c r="X832287" s="19"/>
      <c r="Y832287" s="19"/>
      <c r="Z832287" s="19"/>
      <c r="AA832287" s="19"/>
      <c r="AB832287" s="19"/>
      <c r="AC832287" s="19"/>
      <c r="AD832287" s="19"/>
      <c r="AE832287" s="19"/>
      <c r="AF832287" s="19"/>
      <c r="AG832287" s="19"/>
      <c r="AH832287" s="19"/>
      <c r="AI832287" s="19"/>
      <c r="AJ832287" s="19"/>
      <c r="AK832287" s="19"/>
      <c r="AL832287" s="19"/>
      <c r="AM832287" s="19"/>
      <c r="AN832287" s="19"/>
      <c r="AO832287" s="19"/>
      <c r="AP832287"/>
    </row>
    <row r="832288" spans="1:42" s="116" customFormat="1" x14ac:dyDescent="0.3">
      <c r="A832288"/>
      <c r="B832288"/>
      <c r="C832288"/>
      <c r="D832288"/>
      <c r="E832288"/>
      <c r="F832288"/>
      <c r="G832288"/>
      <c r="H832288"/>
      <c r="I832288"/>
      <c r="J832288"/>
      <c r="K832288"/>
      <c r="L832288"/>
      <c r="M832288" s="115"/>
      <c r="N832288" s="115"/>
      <c r="O832288"/>
      <c r="P832288"/>
      <c r="Q832288"/>
      <c r="R832288" s="19"/>
      <c r="S832288" s="19"/>
      <c r="T832288"/>
      <c r="U832288" s="113"/>
      <c r="V832288" s="19"/>
      <c r="W832288" s="19"/>
      <c r="X832288" s="19"/>
      <c r="Y832288" s="19"/>
      <c r="Z832288" s="19"/>
      <c r="AA832288" s="19"/>
      <c r="AB832288" s="19"/>
      <c r="AC832288" s="19"/>
      <c r="AD832288" s="19"/>
      <c r="AE832288" s="19"/>
      <c r="AF832288" s="19"/>
      <c r="AG832288" s="19"/>
      <c r="AH832288" s="19"/>
      <c r="AI832288" s="19"/>
      <c r="AJ832288" s="19"/>
      <c r="AK832288" s="19"/>
      <c r="AL832288" s="19"/>
      <c r="AM832288" s="19"/>
      <c r="AN832288" s="19"/>
      <c r="AO832288" s="19"/>
      <c r="AP832288"/>
    </row>
    <row r="832289" spans="1:42" s="116" customFormat="1" x14ac:dyDescent="0.3">
      <c r="A832289"/>
      <c r="B832289"/>
      <c r="C832289"/>
      <c r="D832289"/>
      <c r="E832289"/>
      <c r="F832289"/>
      <c r="G832289"/>
      <c r="H832289"/>
      <c r="I832289"/>
      <c r="J832289"/>
      <c r="K832289"/>
      <c r="L832289"/>
      <c r="M832289" s="115"/>
      <c r="N832289" s="115"/>
      <c r="O832289"/>
      <c r="P832289"/>
      <c r="Q832289"/>
      <c r="R832289" s="19"/>
      <c r="S832289" s="19"/>
      <c r="T832289"/>
      <c r="U832289" s="113"/>
      <c r="V832289" s="19"/>
      <c r="W832289" s="19"/>
      <c r="X832289" s="19"/>
      <c r="Y832289" s="19"/>
      <c r="Z832289" s="19"/>
      <c r="AA832289" s="19"/>
      <c r="AB832289" s="19"/>
      <c r="AC832289" s="19"/>
      <c r="AD832289" s="19"/>
      <c r="AE832289" s="19"/>
      <c r="AF832289" s="19"/>
      <c r="AG832289" s="19"/>
      <c r="AH832289" s="19"/>
      <c r="AI832289" s="19"/>
      <c r="AJ832289" s="19"/>
      <c r="AK832289" s="19"/>
      <c r="AL832289" s="19"/>
      <c r="AM832289" s="19"/>
      <c r="AN832289" s="19"/>
      <c r="AO832289" s="19"/>
      <c r="AP832289"/>
    </row>
    <row r="832290" spans="1:42" s="116" customFormat="1" x14ac:dyDescent="0.3">
      <c r="A832290"/>
      <c r="B832290"/>
      <c r="C832290"/>
      <c r="D832290"/>
      <c r="E832290"/>
      <c r="F832290"/>
      <c r="G832290"/>
      <c r="H832290"/>
      <c r="I832290"/>
      <c r="J832290"/>
      <c r="K832290"/>
      <c r="L832290"/>
      <c r="M832290" s="115"/>
      <c r="N832290" s="115"/>
      <c r="O832290"/>
      <c r="P832290"/>
      <c r="Q832290"/>
      <c r="R832290" s="19"/>
      <c r="S832290" s="19"/>
      <c r="T832290"/>
      <c r="U832290" s="113"/>
      <c r="V832290" s="19"/>
      <c r="W832290" s="19"/>
      <c r="X832290" s="19"/>
      <c r="Y832290" s="19"/>
      <c r="Z832290" s="19"/>
      <c r="AA832290" s="19"/>
      <c r="AB832290" s="19"/>
      <c r="AC832290" s="19"/>
      <c r="AD832290" s="19"/>
      <c r="AE832290" s="19"/>
      <c r="AF832290" s="19"/>
      <c r="AG832290" s="19"/>
      <c r="AH832290" s="19"/>
      <c r="AI832290" s="19"/>
      <c r="AJ832290" s="19"/>
      <c r="AK832290" s="19"/>
      <c r="AL832290" s="19"/>
      <c r="AM832290" s="19"/>
      <c r="AN832290" s="19"/>
      <c r="AO832290" s="19"/>
      <c r="AP832290"/>
    </row>
    <row r="832291" spans="1:42" s="116" customFormat="1" x14ac:dyDescent="0.3">
      <c r="A832291"/>
      <c r="B832291"/>
      <c r="C832291"/>
      <c r="D832291"/>
      <c r="E832291"/>
      <c r="F832291"/>
      <c r="G832291"/>
      <c r="H832291"/>
      <c r="I832291"/>
      <c r="J832291"/>
      <c r="K832291"/>
      <c r="L832291"/>
      <c r="M832291" s="115"/>
      <c r="N832291" s="115"/>
      <c r="O832291"/>
      <c r="P832291"/>
      <c r="Q832291"/>
      <c r="R832291" s="19"/>
      <c r="S832291" s="19"/>
      <c r="T832291"/>
      <c r="U832291" s="113"/>
      <c r="V832291" s="19"/>
      <c r="W832291" s="19"/>
      <c r="X832291" s="19"/>
      <c r="Y832291" s="19"/>
      <c r="Z832291" s="19"/>
      <c r="AA832291" s="19"/>
      <c r="AB832291" s="19"/>
      <c r="AC832291" s="19"/>
      <c r="AD832291" s="19"/>
      <c r="AE832291" s="19"/>
      <c r="AF832291" s="19"/>
      <c r="AG832291" s="19"/>
      <c r="AH832291" s="19"/>
      <c r="AI832291" s="19"/>
      <c r="AJ832291" s="19"/>
      <c r="AK832291" s="19"/>
      <c r="AL832291" s="19"/>
      <c r="AM832291" s="19"/>
      <c r="AN832291" s="19"/>
      <c r="AO832291" s="19"/>
      <c r="AP832291"/>
    </row>
    <row r="832292" spans="1:42" s="116" customFormat="1" x14ac:dyDescent="0.3">
      <c r="A832292"/>
      <c r="B832292"/>
      <c r="C832292"/>
      <c r="D832292"/>
      <c r="E832292"/>
      <c r="F832292"/>
      <c r="G832292"/>
      <c r="H832292"/>
      <c r="I832292"/>
      <c r="J832292"/>
      <c r="K832292"/>
      <c r="L832292"/>
      <c r="M832292" s="115"/>
      <c r="N832292" s="115"/>
      <c r="O832292"/>
      <c r="P832292"/>
      <c r="Q832292"/>
      <c r="R832292" s="19"/>
      <c r="S832292" s="19"/>
      <c r="T832292"/>
      <c r="U832292" s="113"/>
      <c r="V832292" s="19"/>
      <c r="W832292" s="19"/>
      <c r="X832292" s="19"/>
      <c r="Y832292" s="19"/>
      <c r="Z832292" s="19"/>
      <c r="AA832292" s="19"/>
      <c r="AB832292" s="19"/>
      <c r="AC832292" s="19"/>
      <c r="AD832292" s="19"/>
      <c r="AE832292" s="19"/>
      <c r="AF832292" s="19"/>
      <c r="AG832292" s="19"/>
      <c r="AH832292" s="19"/>
      <c r="AI832292" s="19"/>
      <c r="AJ832292" s="19"/>
      <c r="AK832292" s="19"/>
      <c r="AL832292" s="19"/>
      <c r="AM832292" s="19"/>
      <c r="AN832292" s="19"/>
      <c r="AO832292" s="19"/>
      <c r="AP832292"/>
    </row>
    <row r="832293" spans="1:42" s="116" customFormat="1" x14ac:dyDescent="0.3">
      <c r="A832293"/>
      <c r="B832293"/>
      <c r="C832293"/>
      <c r="D832293"/>
      <c r="E832293"/>
      <c r="F832293"/>
      <c r="G832293"/>
      <c r="H832293"/>
      <c r="I832293"/>
      <c r="J832293"/>
      <c r="K832293"/>
      <c r="L832293"/>
      <c r="M832293" s="115"/>
      <c r="N832293" s="115"/>
      <c r="O832293"/>
      <c r="P832293"/>
      <c r="Q832293"/>
      <c r="R832293" s="19"/>
      <c r="S832293" s="19"/>
      <c r="T832293"/>
      <c r="U832293" s="113"/>
      <c r="V832293" s="19"/>
      <c r="W832293" s="19"/>
      <c r="X832293" s="19"/>
      <c r="Y832293" s="19"/>
      <c r="Z832293" s="19"/>
      <c r="AA832293" s="19"/>
      <c r="AB832293" s="19"/>
      <c r="AC832293" s="19"/>
      <c r="AD832293" s="19"/>
      <c r="AE832293" s="19"/>
      <c r="AF832293" s="19"/>
      <c r="AG832293" s="19"/>
      <c r="AH832293" s="19"/>
      <c r="AI832293" s="19"/>
      <c r="AJ832293" s="19"/>
      <c r="AK832293" s="19"/>
      <c r="AL832293" s="19"/>
      <c r="AM832293" s="19"/>
      <c r="AN832293" s="19"/>
      <c r="AO832293" s="19"/>
      <c r="AP832293"/>
    </row>
    <row r="832294" spans="1:42" s="116" customFormat="1" x14ac:dyDescent="0.3">
      <c r="A832294"/>
      <c r="B832294"/>
      <c r="C832294"/>
      <c r="D832294"/>
      <c r="E832294"/>
      <c r="F832294"/>
      <c r="G832294"/>
      <c r="H832294"/>
      <c r="I832294"/>
      <c r="J832294"/>
      <c r="K832294"/>
      <c r="L832294"/>
      <c r="M832294" s="115"/>
      <c r="N832294" s="115"/>
      <c r="O832294"/>
      <c r="P832294"/>
      <c r="Q832294"/>
      <c r="R832294" s="19"/>
      <c r="S832294" s="19"/>
      <c r="T832294"/>
      <c r="U832294" s="113"/>
      <c r="V832294" s="19"/>
      <c r="W832294" s="19"/>
      <c r="X832294" s="19"/>
      <c r="Y832294" s="19"/>
      <c r="Z832294" s="19"/>
      <c r="AA832294" s="19"/>
      <c r="AB832294" s="19"/>
      <c r="AC832294" s="19"/>
      <c r="AD832294" s="19"/>
      <c r="AE832294" s="19"/>
      <c r="AF832294" s="19"/>
      <c r="AG832294" s="19"/>
      <c r="AH832294" s="19"/>
      <c r="AI832294" s="19"/>
      <c r="AJ832294" s="19"/>
      <c r="AK832294" s="19"/>
      <c r="AL832294" s="19"/>
      <c r="AM832294" s="19"/>
      <c r="AN832294" s="19"/>
      <c r="AO832294" s="19"/>
      <c r="AP832294"/>
    </row>
    <row r="832295" spans="1:42" s="116" customFormat="1" x14ac:dyDescent="0.3">
      <c r="A832295"/>
      <c r="B832295"/>
      <c r="C832295"/>
      <c r="D832295"/>
      <c r="E832295"/>
      <c r="F832295"/>
      <c r="G832295"/>
      <c r="H832295"/>
      <c r="I832295"/>
      <c r="J832295"/>
      <c r="K832295"/>
      <c r="L832295"/>
      <c r="M832295" s="115"/>
      <c r="N832295" s="115"/>
      <c r="O832295"/>
      <c r="P832295"/>
      <c r="Q832295"/>
      <c r="R832295" s="19"/>
      <c r="S832295" s="19"/>
      <c r="T832295"/>
      <c r="U832295" s="113"/>
      <c r="V832295" s="19"/>
      <c r="W832295" s="19"/>
      <c r="X832295" s="19"/>
      <c r="Y832295" s="19"/>
      <c r="Z832295" s="19"/>
      <c r="AA832295" s="19"/>
      <c r="AB832295" s="19"/>
      <c r="AC832295" s="19"/>
      <c r="AD832295" s="19"/>
      <c r="AE832295" s="19"/>
      <c r="AF832295" s="19"/>
      <c r="AG832295" s="19"/>
      <c r="AH832295" s="19"/>
      <c r="AI832295" s="19"/>
      <c r="AJ832295" s="19"/>
      <c r="AK832295" s="19"/>
      <c r="AL832295" s="19"/>
      <c r="AM832295" s="19"/>
      <c r="AN832295" s="19"/>
      <c r="AO832295" s="19"/>
      <c r="AP832295"/>
    </row>
    <row r="832296" spans="1:42" s="116" customFormat="1" x14ac:dyDescent="0.3">
      <c r="A832296"/>
      <c r="B832296"/>
      <c r="C832296"/>
      <c r="D832296"/>
      <c r="E832296"/>
      <c r="F832296"/>
      <c r="G832296"/>
      <c r="H832296"/>
      <c r="I832296"/>
      <c r="J832296"/>
      <c r="K832296"/>
      <c r="L832296"/>
      <c r="M832296" s="115"/>
      <c r="N832296" s="115"/>
      <c r="O832296"/>
      <c r="P832296"/>
      <c r="Q832296"/>
      <c r="R832296" s="19"/>
      <c r="S832296" s="19"/>
      <c r="T832296"/>
      <c r="U832296" s="113"/>
      <c r="V832296" s="19"/>
      <c r="W832296" s="19"/>
      <c r="X832296" s="19"/>
      <c r="Y832296" s="19"/>
      <c r="Z832296" s="19"/>
      <c r="AA832296" s="19"/>
      <c r="AB832296" s="19"/>
      <c r="AC832296" s="19"/>
      <c r="AD832296" s="19"/>
      <c r="AE832296" s="19"/>
      <c r="AF832296" s="19"/>
      <c r="AG832296" s="19"/>
      <c r="AH832296" s="19"/>
      <c r="AI832296" s="19"/>
      <c r="AJ832296" s="19"/>
      <c r="AK832296" s="19"/>
      <c r="AL832296" s="19"/>
      <c r="AM832296" s="19"/>
      <c r="AN832296" s="19"/>
      <c r="AO832296" s="19"/>
      <c r="AP832296"/>
    </row>
    <row r="832297" spans="1:42" s="116" customFormat="1" x14ac:dyDescent="0.3">
      <c r="A832297"/>
      <c r="B832297"/>
      <c r="C832297"/>
      <c r="D832297"/>
      <c r="E832297"/>
      <c r="F832297"/>
      <c r="G832297"/>
      <c r="H832297"/>
      <c r="I832297"/>
      <c r="J832297"/>
      <c r="K832297"/>
      <c r="L832297"/>
      <c r="M832297" s="115"/>
      <c r="N832297" s="115"/>
      <c r="O832297"/>
      <c r="P832297"/>
      <c r="Q832297"/>
      <c r="R832297" s="19"/>
      <c r="S832297" s="19"/>
      <c r="T832297"/>
      <c r="U832297" s="113"/>
      <c r="V832297" s="19"/>
      <c r="W832297" s="19"/>
      <c r="X832297" s="19"/>
      <c r="Y832297" s="19"/>
      <c r="Z832297" s="19"/>
      <c r="AA832297" s="19"/>
      <c r="AB832297" s="19"/>
      <c r="AC832297" s="19"/>
      <c r="AD832297" s="19"/>
      <c r="AE832297" s="19"/>
      <c r="AF832297" s="19"/>
      <c r="AG832297" s="19"/>
      <c r="AH832297" s="19"/>
      <c r="AI832297" s="19"/>
      <c r="AJ832297" s="19"/>
      <c r="AK832297" s="19"/>
      <c r="AL832297" s="19"/>
      <c r="AM832297" s="19"/>
      <c r="AN832297" s="19"/>
      <c r="AO832297" s="19"/>
      <c r="AP832297"/>
    </row>
    <row r="832298" spans="1:42" s="116" customFormat="1" x14ac:dyDescent="0.3">
      <c r="A832298"/>
      <c r="B832298"/>
      <c r="C832298"/>
      <c r="D832298"/>
      <c r="E832298"/>
      <c r="F832298"/>
      <c r="G832298"/>
      <c r="H832298"/>
      <c r="I832298"/>
      <c r="J832298"/>
      <c r="K832298"/>
      <c r="L832298"/>
      <c r="M832298" s="115"/>
      <c r="N832298" s="115"/>
      <c r="O832298"/>
      <c r="P832298"/>
      <c r="Q832298"/>
      <c r="R832298" s="19"/>
      <c r="S832298" s="19"/>
      <c r="T832298"/>
      <c r="U832298" s="113"/>
      <c r="V832298" s="19"/>
      <c r="W832298" s="19"/>
      <c r="X832298" s="19"/>
      <c r="Y832298" s="19"/>
      <c r="Z832298" s="19"/>
      <c r="AA832298" s="19"/>
      <c r="AB832298" s="19"/>
      <c r="AC832298" s="19"/>
      <c r="AD832298" s="19"/>
      <c r="AE832298" s="19"/>
      <c r="AF832298" s="19"/>
      <c r="AG832298" s="19"/>
      <c r="AH832298" s="19"/>
      <c r="AI832298" s="19"/>
      <c r="AJ832298" s="19"/>
      <c r="AK832298" s="19"/>
      <c r="AL832298" s="19"/>
      <c r="AM832298" s="19"/>
      <c r="AN832298" s="19"/>
      <c r="AO832298" s="19"/>
      <c r="AP832298"/>
    </row>
    <row r="832299" spans="1:42" s="116" customFormat="1" x14ac:dyDescent="0.3">
      <c r="A832299"/>
      <c r="B832299"/>
      <c r="C832299"/>
      <c r="D832299"/>
      <c r="E832299"/>
      <c r="F832299"/>
      <c r="G832299"/>
      <c r="H832299"/>
      <c r="I832299"/>
      <c r="J832299"/>
      <c r="K832299"/>
      <c r="L832299"/>
      <c r="M832299" s="115"/>
      <c r="N832299" s="115"/>
      <c r="O832299"/>
      <c r="P832299"/>
      <c r="Q832299"/>
      <c r="R832299" s="19"/>
      <c r="S832299" s="19"/>
      <c r="T832299"/>
      <c r="U832299" s="113"/>
      <c r="V832299" s="19"/>
      <c r="W832299" s="19"/>
      <c r="X832299" s="19"/>
      <c r="Y832299" s="19"/>
      <c r="Z832299" s="19"/>
      <c r="AA832299" s="19"/>
      <c r="AB832299" s="19"/>
      <c r="AC832299" s="19"/>
      <c r="AD832299" s="19"/>
      <c r="AE832299" s="19"/>
      <c r="AF832299" s="19"/>
      <c r="AG832299" s="19"/>
      <c r="AH832299" s="19"/>
      <c r="AI832299" s="19"/>
      <c r="AJ832299" s="19"/>
      <c r="AK832299" s="19"/>
      <c r="AL832299" s="19"/>
      <c r="AM832299" s="19"/>
      <c r="AN832299" s="19"/>
      <c r="AO832299" s="19"/>
      <c r="AP832299"/>
    </row>
    <row r="832300" spans="1:42" s="116" customFormat="1" x14ac:dyDescent="0.3">
      <c r="A832300"/>
      <c r="B832300"/>
      <c r="C832300"/>
      <c r="D832300"/>
      <c r="E832300"/>
      <c r="F832300"/>
      <c r="G832300"/>
      <c r="H832300"/>
      <c r="I832300"/>
      <c r="J832300"/>
      <c r="K832300"/>
      <c r="L832300"/>
      <c r="M832300" s="115"/>
      <c r="N832300" s="115"/>
      <c r="O832300"/>
      <c r="P832300"/>
      <c r="Q832300"/>
      <c r="R832300" s="19"/>
      <c r="S832300" s="19"/>
      <c r="T832300"/>
      <c r="U832300" s="113"/>
      <c r="V832300" s="19"/>
      <c r="W832300" s="19"/>
      <c r="X832300" s="19"/>
      <c r="Y832300" s="19"/>
      <c r="Z832300" s="19"/>
      <c r="AA832300" s="19"/>
      <c r="AB832300" s="19"/>
      <c r="AC832300" s="19"/>
      <c r="AD832300" s="19"/>
      <c r="AE832300" s="19"/>
      <c r="AF832300" s="19"/>
      <c r="AG832300" s="19"/>
      <c r="AH832300" s="19"/>
      <c r="AI832300" s="19"/>
      <c r="AJ832300" s="19"/>
      <c r="AK832300" s="19"/>
      <c r="AL832300" s="19"/>
      <c r="AM832300" s="19"/>
      <c r="AN832300" s="19"/>
      <c r="AO832300" s="19"/>
      <c r="AP832300"/>
    </row>
    <row r="832301" spans="1:42" s="116" customFormat="1" x14ac:dyDescent="0.3">
      <c r="A832301"/>
      <c r="B832301"/>
      <c r="C832301"/>
      <c r="D832301"/>
      <c r="E832301"/>
      <c r="F832301"/>
      <c r="G832301"/>
      <c r="H832301"/>
      <c r="I832301"/>
      <c r="J832301"/>
      <c r="K832301"/>
      <c r="L832301"/>
      <c r="M832301" s="115"/>
      <c r="N832301" s="115"/>
      <c r="O832301"/>
      <c r="P832301"/>
      <c r="Q832301"/>
      <c r="R832301" s="19"/>
      <c r="S832301" s="19"/>
      <c r="T832301"/>
      <c r="U832301" s="113"/>
      <c r="V832301" s="19"/>
      <c r="W832301" s="19"/>
      <c r="X832301" s="19"/>
      <c r="Y832301" s="19"/>
      <c r="Z832301" s="19"/>
      <c r="AA832301" s="19"/>
      <c r="AB832301" s="19"/>
      <c r="AC832301" s="19"/>
      <c r="AD832301" s="19"/>
      <c r="AE832301" s="19"/>
      <c r="AF832301" s="19"/>
      <c r="AG832301" s="19"/>
      <c r="AH832301" s="19"/>
      <c r="AI832301" s="19"/>
      <c r="AJ832301" s="19"/>
      <c r="AK832301" s="19"/>
      <c r="AL832301" s="19"/>
      <c r="AM832301" s="19"/>
      <c r="AN832301" s="19"/>
      <c r="AO832301" s="19"/>
      <c r="AP832301"/>
    </row>
    <row r="832302" spans="1:42" s="116" customFormat="1" x14ac:dyDescent="0.3">
      <c r="A832302"/>
      <c r="B832302"/>
      <c r="C832302"/>
      <c r="D832302"/>
      <c r="E832302"/>
      <c r="F832302"/>
      <c r="G832302"/>
      <c r="H832302"/>
      <c r="I832302"/>
      <c r="J832302"/>
      <c r="K832302"/>
      <c r="L832302"/>
      <c r="M832302" s="115"/>
      <c r="N832302" s="115"/>
      <c r="O832302"/>
      <c r="P832302"/>
      <c r="Q832302"/>
      <c r="R832302" s="19"/>
      <c r="S832302" s="19"/>
      <c r="T832302"/>
      <c r="U832302" s="113"/>
      <c r="V832302" s="19"/>
      <c r="W832302" s="19"/>
      <c r="X832302" s="19"/>
      <c r="Y832302" s="19"/>
      <c r="Z832302" s="19"/>
      <c r="AA832302" s="19"/>
      <c r="AB832302" s="19"/>
      <c r="AC832302" s="19"/>
      <c r="AD832302" s="19"/>
      <c r="AE832302" s="19"/>
      <c r="AF832302" s="19"/>
      <c r="AG832302" s="19"/>
      <c r="AH832302" s="19"/>
      <c r="AI832302" s="19"/>
      <c r="AJ832302" s="19"/>
      <c r="AK832302" s="19"/>
      <c r="AL832302" s="19"/>
      <c r="AM832302" s="19"/>
      <c r="AN832302" s="19"/>
      <c r="AO832302" s="19"/>
      <c r="AP832302"/>
    </row>
    <row r="832303" spans="1:42" s="116" customFormat="1" x14ac:dyDescent="0.3">
      <c r="A832303"/>
      <c r="B832303"/>
      <c r="C832303"/>
      <c r="D832303"/>
      <c r="E832303"/>
      <c r="F832303"/>
      <c r="G832303"/>
      <c r="H832303"/>
      <c r="I832303"/>
      <c r="J832303"/>
      <c r="K832303"/>
      <c r="L832303"/>
      <c r="M832303" s="115"/>
      <c r="N832303" s="115"/>
      <c r="O832303"/>
      <c r="P832303"/>
      <c r="Q832303"/>
      <c r="R832303" s="19"/>
      <c r="S832303" s="19"/>
      <c r="T832303"/>
      <c r="U832303" s="113"/>
      <c r="V832303" s="19"/>
      <c r="W832303" s="19"/>
      <c r="X832303" s="19"/>
      <c r="Y832303" s="19"/>
      <c r="Z832303" s="19"/>
      <c r="AA832303" s="19"/>
      <c r="AB832303" s="19"/>
      <c r="AC832303" s="19"/>
      <c r="AD832303" s="19"/>
      <c r="AE832303" s="19"/>
      <c r="AF832303" s="19"/>
      <c r="AG832303" s="19"/>
      <c r="AH832303" s="19"/>
      <c r="AI832303" s="19"/>
      <c r="AJ832303" s="19"/>
      <c r="AK832303" s="19"/>
      <c r="AL832303" s="19"/>
      <c r="AM832303" s="19"/>
      <c r="AN832303" s="19"/>
      <c r="AO832303" s="19"/>
      <c r="AP832303"/>
    </row>
    <row r="832304" spans="1:42" s="116" customFormat="1" x14ac:dyDescent="0.3">
      <c r="A832304"/>
      <c r="B832304"/>
      <c r="C832304"/>
      <c r="D832304"/>
      <c r="E832304"/>
      <c r="F832304"/>
      <c r="G832304"/>
      <c r="H832304"/>
      <c r="I832304"/>
      <c r="J832304"/>
      <c r="K832304"/>
      <c r="L832304"/>
      <c r="M832304" s="115"/>
      <c r="N832304" s="115"/>
      <c r="O832304"/>
      <c r="P832304"/>
      <c r="Q832304"/>
      <c r="R832304" s="19"/>
      <c r="S832304" s="19"/>
      <c r="T832304"/>
      <c r="U832304" s="113"/>
      <c r="V832304" s="19"/>
      <c r="W832304" s="19"/>
      <c r="X832304" s="19"/>
      <c r="Y832304" s="19"/>
      <c r="Z832304" s="19"/>
      <c r="AA832304" s="19"/>
      <c r="AB832304" s="19"/>
      <c r="AC832304" s="19"/>
      <c r="AD832304" s="19"/>
      <c r="AE832304" s="19"/>
      <c r="AF832304" s="19"/>
      <c r="AG832304" s="19"/>
      <c r="AH832304" s="19"/>
      <c r="AI832304" s="19"/>
      <c r="AJ832304" s="19"/>
      <c r="AK832304" s="19"/>
      <c r="AL832304" s="19"/>
      <c r="AM832304" s="19"/>
      <c r="AN832304" s="19"/>
      <c r="AO832304" s="19"/>
      <c r="AP832304"/>
    </row>
    <row r="832305" spans="1:42" s="116" customFormat="1" x14ac:dyDescent="0.3">
      <c r="A832305"/>
      <c r="B832305"/>
      <c r="C832305"/>
      <c r="D832305"/>
      <c r="E832305"/>
      <c r="F832305"/>
      <c r="G832305"/>
      <c r="H832305"/>
      <c r="I832305"/>
      <c r="J832305"/>
      <c r="K832305"/>
      <c r="L832305"/>
      <c r="M832305" s="115"/>
      <c r="N832305" s="115"/>
      <c r="O832305"/>
      <c r="P832305"/>
      <c r="Q832305"/>
      <c r="R832305" s="19"/>
      <c r="S832305" s="19"/>
      <c r="T832305"/>
      <c r="U832305" s="113"/>
      <c r="V832305" s="19"/>
      <c r="W832305" s="19"/>
      <c r="X832305" s="19"/>
      <c r="Y832305" s="19"/>
      <c r="Z832305" s="19"/>
      <c r="AA832305" s="19"/>
      <c r="AB832305" s="19"/>
      <c r="AC832305" s="19"/>
      <c r="AD832305" s="19"/>
      <c r="AE832305" s="19"/>
      <c r="AF832305" s="19"/>
      <c r="AG832305" s="19"/>
      <c r="AH832305" s="19"/>
      <c r="AI832305" s="19"/>
      <c r="AJ832305" s="19"/>
      <c r="AK832305" s="19"/>
      <c r="AL832305" s="19"/>
      <c r="AM832305" s="19"/>
      <c r="AN832305" s="19"/>
      <c r="AO832305" s="19"/>
      <c r="AP832305"/>
    </row>
    <row r="832306" spans="1:42" s="116" customFormat="1" x14ac:dyDescent="0.3">
      <c r="A832306"/>
      <c r="B832306"/>
      <c r="C832306"/>
      <c r="D832306"/>
      <c r="E832306"/>
      <c r="F832306"/>
      <c r="G832306"/>
      <c r="H832306"/>
      <c r="I832306"/>
      <c r="J832306"/>
      <c r="K832306"/>
      <c r="L832306"/>
      <c r="M832306" s="115"/>
      <c r="N832306" s="115"/>
      <c r="O832306"/>
      <c r="P832306"/>
      <c r="Q832306"/>
      <c r="R832306" s="19"/>
      <c r="S832306" s="19"/>
      <c r="T832306"/>
      <c r="U832306" s="113"/>
      <c r="V832306" s="19"/>
      <c r="W832306" s="19"/>
      <c r="X832306" s="19"/>
      <c r="Y832306" s="19"/>
      <c r="Z832306" s="19"/>
      <c r="AA832306" s="19"/>
      <c r="AB832306" s="19"/>
      <c r="AC832306" s="19"/>
      <c r="AD832306" s="19"/>
      <c r="AE832306" s="19"/>
      <c r="AF832306" s="19"/>
      <c r="AG832306" s="19"/>
      <c r="AH832306" s="19"/>
      <c r="AI832306" s="19"/>
      <c r="AJ832306" s="19"/>
      <c r="AK832306" s="19"/>
      <c r="AL832306" s="19"/>
      <c r="AM832306" s="19"/>
      <c r="AN832306" s="19"/>
      <c r="AO832306" s="19"/>
      <c r="AP832306"/>
    </row>
    <row r="832307" spans="1:42" s="116" customFormat="1" x14ac:dyDescent="0.3">
      <c r="A832307"/>
      <c r="B832307"/>
      <c r="C832307"/>
      <c r="D832307"/>
      <c r="E832307"/>
      <c r="F832307"/>
      <c r="G832307"/>
      <c r="H832307"/>
      <c r="I832307"/>
      <c r="J832307"/>
      <c r="K832307"/>
      <c r="L832307"/>
      <c r="M832307" s="115"/>
      <c r="N832307" s="115"/>
      <c r="O832307"/>
      <c r="P832307"/>
      <c r="Q832307"/>
      <c r="R832307" s="19"/>
      <c r="S832307" s="19"/>
      <c r="T832307"/>
      <c r="U832307" s="113"/>
      <c r="V832307" s="19"/>
      <c r="W832307" s="19"/>
      <c r="X832307" s="19"/>
      <c r="Y832307" s="19"/>
      <c r="Z832307" s="19"/>
      <c r="AA832307" s="19"/>
      <c r="AB832307" s="19"/>
      <c r="AC832307" s="19"/>
      <c r="AD832307" s="19"/>
      <c r="AE832307" s="19"/>
      <c r="AF832307" s="19"/>
      <c r="AG832307" s="19"/>
      <c r="AH832307" s="19"/>
      <c r="AI832307" s="19"/>
      <c r="AJ832307" s="19"/>
      <c r="AK832307" s="19"/>
      <c r="AL832307" s="19"/>
      <c r="AM832307" s="19"/>
      <c r="AN832307" s="19"/>
      <c r="AO832307" s="19"/>
      <c r="AP832307"/>
    </row>
    <row r="832308" spans="1:42" s="116" customFormat="1" x14ac:dyDescent="0.3">
      <c r="A832308"/>
      <c r="B832308"/>
      <c r="C832308"/>
      <c r="D832308"/>
      <c r="E832308"/>
      <c r="F832308"/>
      <c r="G832308"/>
      <c r="H832308"/>
      <c r="I832308"/>
      <c r="J832308"/>
      <c r="K832308"/>
      <c r="L832308"/>
      <c r="M832308" s="115"/>
      <c r="N832308" s="115"/>
      <c r="O832308"/>
      <c r="P832308"/>
      <c r="Q832308"/>
      <c r="R832308" s="19"/>
      <c r="S832308" s="19"/>
      <c r="T832308"/>
      <c r="U832308" s="113"/>
      <c r="V832308" s="19"/>
      <c r="W832308" s="19"/>
      <c r="X832308" s="19"/>
      <c r="Y832308" s="19"/>
      <c r="Z832308" s="19"/>
      <c r="AA832308" s="19"/>
      <c r="AB832308" s="19"/>
      <c r="AC832308" s="19"/>
      <c r="AD832308" s="19"/>
      <c r="AE832308" s="19"/>
      <c r="AF832308" s="19"/>
      <c r="AG832308" s="19"/>
      <c r="AH832308" s="19"/>
      <c r="AI832308" s="19"/>
      <c r="AJ832308" s="19"/>
      <c r="AK832308" s="19"/>
      <c r="AL832308" s="19"/>
      <c r="AM832308" s="19"/>
      <c r="AN832308" s="19"/>
      <c r="AO832308" s="19"/>
      <c r="AP832308"/>
    </row>
    <row r="832309" spans="1:42" s="116" customFormat="1" x14ac:dyDescent="0.3">
      <c r="A832309"/>
      <c r="B832309"/>
      <c r="C832309"/>
      <c r="D832309"/>
      <c r="E832309"/>
      <c r="F832309"/>
      <c r="G832309"/>
      <c r="H832309"/>
      <c r="I832309"/>
      <c r="J832309"/>
      <c r="K832309"/>
      <c r="L832309"/>
      <c r="M832309" s="115"/>
      <c r="N832309" s="115"/>
      <c r="O832309"/>
      <c r="P832309"/>
      <c r="Q832309"/>
      <c r="R832309" s="19"/>
      <c r="S832309" s="19"/>
      <c r="T832309"/>
      <c r="U832309" s="113"/>
      <c r="V832309" s="19"/>
      <c r="W832309" s="19"/>
      <c r="X832309" s="19"/>
      <c r="Y832309" s="19"/>
      <c r="Z832309" s="19"/>
      <c r="AA832309" s="19"/>
      <c r="AB832309" s="19"/>
      <c r="AC832309" s="19"/>
      <c r="AD832309" s="19"/>
      <c r="AE832309" s="19"/>
      <c r="AF832309" s="19"/>
      <c r="AG832309" s="19"/>
      <c r="AH832309" s="19"/>
      <c r="AI832309" s="19"/>
      <c r="AJ832309" s="19"/>
      <c r="AK832309" s="19"/>
      <c r="AL832309" s="19"/>
      <c r="AM832309" s="19"/>
      <c r="AN832309" s="19"/>
      <c r="AO832309" s="19"/>
      <c r="AP832309"/>
    </row>
    <row r="832310" spans="1:42" s="116" customFormat="1" x14ac:dyDescent="0.3">
      <c r="A832310"/>
      <c r="B832310"/>
      <c r="C832310"/>
      <c r="D832310"/>
      <c r="E832310"/>
      <c r="F832310"/>
      <c r="G832310"/>
      <c r="H832310"/>
      <c r="I832310"/>
      <c r="J832310"/>
      <c r="K832310"/>
      <c r="L832310"/>
      <c r="M832310" s="115"/>
      <c r="N832310" s="115"/>
      <c r="O832310"/>
      <c r="P832310"/>
      <c r="Q832310"/>
      <c r="R832310" s="19"/>
      <c r="S832310" s="19"/>
      <c r="T832310"/>
      <c r="U832310" s="113"/>
      <c r="V832310" s="19"/>
      <c r="W832310" s="19"/>
      <c r="X832310" s="19"/>
      <c r="Y832310" s="19"/>
      <c r="Z832310" s="19"/>
      <c r="AA832310" s="19"/>
      <c r="AB832310" s="19"/>
      <c r="AC832310" s="19"/>
      <c r="AD832310" s="19"/>
      <c r="AE832310" s="19"/>
      <c r="AF832310" s="19"/>
      <c r="AG832310" s="19"/>
      <c r="AH832310" s="19"/>
      <c r="AI832310" s="19"/>
      <c r="AJ832310" s="19"/>
      <c r="AK832310" s="19"/>
      <c r="AL832310" s="19"/>
      <c r="AM832310" s="19"/>
      <c r="AN832310" s="19"/>
      <c r="AO832310" s="19"/>
      <c r="AP832310"/>
    </row>
    <row r="832311" spans="1:42" s="116" customFormat="1" x14ac:dyDescent="0.3">
      <c r="A832311"/>
      <c r="B832311"/>
      <c r="C832311"/>
      <c r="D832311"/>
      <c r="E832311"/>
      <c r="F832311"/>
      <c r="G832311"/>
      <c r="H832311"/>
      <c r="I832311"/>
      <c r="J832311"/>
      <c r="K832311"/>
      <c r="L832311"/>
      <c r="M832311" s="115"/>
      <c r="N832311" s="115"/>
      <c r="O832311"/>
      <c r="P832311"/>
      <c r="Q832311"/>
      <c r="R832311" s="19"/>
      <c r="S832311" s="19"/>
      <c r="T832311"/>
      <c r="U832311" s="113"/>
      <c r="V832311" s="19"/>
      <c r="W832311" s="19"/>
      <c r="X832311" s="19"/>
      <c r="Y832311" s="19"/>
      <c r="Z832311" s="19"/>
      <c r="AA832311" s="19"/>
      <c r="AB832311" s="19"/>
      <c r="AC832311" s="19"/>
      <c r="AD832311" s="19"/>
      <c r="AE832311" s="19"/>
      <c r="AF832311" s="19"/>
      <c r="AG832311" s="19"/>
      <c r="AH832311" s="19"/>
      <c r="AI832311" s="19"/>
      <c r="AJ832311" s="19"/>
      <c r="AK832311" s="19"/>
      <c r="AL832311" s="19"/>
      <c r="AM832311" s="19"/>
      <c r="AN832311" s="19"/>
      <c r="AO832311" s="19"/>
      <c r="AP832311"/>
    </row>
    <row r="832312" spans="1:42" s="116" customFormat="1" x14ac:dyDescent="0.3">
      <c r="A832312"/>
      <c r="B832312"/>
      <c r="C832312"/>
      <c r="D832312"/>
      <c r="E832312"/>
      <c r="F832312"/>
      <c r="G832312"/>
      <c r="H832312"/>
      <c r="I832312"/>
      <c r="J832312"/>
      <c r="K832312"/>
      <c r="L832312"/>
      <c r="M832312" s="115"/>
      <c r="N832312" s="115"/>
      <c r="O832312"/>
      <c r="P832312"/>
      <c r="Q832312"/>
      <c r="R832312" s="19"/>
      <c r="S832312" s="19"/>
      <c r="T832312"/>
      <c r="U832312" s="113"/>
      <c r="V832312" s="19"/>
      <c r="W832312" s="19"/>
      <c r="X832312" s="19"/>
      <c r="Y832312" s="19"/>
      <c r="Z832312" s="19"/>
      <c r="AA832312" s="19"/>
      <c r="AB832312" s="19"/>
      <c r="AC832312" s="19"/>
      <c r="AD832312" s="19"/>
      <c r="AE832312" s="19"/>
      <c r="AF832312" s="19"/>
      <c r="AG832312" s="19"/>
      <c r="AH832312" s="19"/>
      <c r="AI832312" s="19"/>
      <c r="AJ832312" s="19"/>
      <c r="AK832312" s="19"/>
      <c r="AL832312" s="19"/>
      <c r="AM832312" s="19"/>
      <c r="AN832312" s="19"/>
      <c r="AO832312" s="19"/>
      <c r="AP832312"/>
    </row>
    <row r="832313" spans="1:42" s="116" customFormat="1" x14ac:dyDescent="0.3">
      <c r="A832313"/>
      <c r="B832313"/>
      <c r="C832313"/>
      <c r="D832313"/>
      <c r="E832313"/>
      <c r="F832313"/>
      <c r="G832313"/>
      <c r="H832313"/>
      <c r="I832313"/>
      <c r="J832313"/>
      <c r="K832313"/>
      <c r="L832313"/>
      <c r="M832313" s="115"/>
      <c r="N832313" s="115"/>
      <c r="O832313"/>
      <c r="P832313"/>
      <c r="Q832313"/>
      <c r="R832313" s="19"/>
      <c r="S832313" s="19"/>
      <c r="T832313"/>
      <c r="U832313" s="113"/>
      <c r="V832313" s="19"/>
      <c r="W832313" s="19"/>
      <c r="X832313" s="19"/>
      <c r="Y832313" s="19"/>
      <c r="Z832313" s="19"/>
      <c r="AA832313" s="19"/>
      <c r="AB832313" s="19"/>
      <c r="AC832313" s="19"/>
      <c r="AD832313" s="19"/>
      <c r="AE832313" s="19"/>
      <c r="AF832313" s="19"/>
      <c r="AG832313" s="19"/>
      <c r="AH832313" s="19"/>
      <c r="AI832313" s="19"/>
      <c r="AJ832313" s="19"/>
      <c r="AK832313" s="19"/>
      <c r="AL832313" s="19"/>
      <c r="AM832313" s="19"/>
      <c r="AN832313" s="19"/>
      <c r="AO832313" s="19"/>
      <c r="AP832313"/>
    </row>
    <row r="832314" spans="1:42" s="116" customFormat="1" x14ac:dyDescent="0.3">
      <c r="A832314"/>
      <c r="B832314"/>
      <c r="C832314"/>
      <c r="D832314"/>
      <c r="E832314"/>
      <c r="F832314"/>
      <c r="G832314"/>
      <c r="H832314"/>
      <c r="I832314"/>
      <c r="J832314"/>
      <c r="K832314"/>
      <c r="L832314"/>
      <c r="M832314" s="115"/>
      <c r="N832314" s="115"/>
      <c r="O832314"/>
      <c r="P832314"/>
      <c r="Q832314"/>
      <c r="R832314" s="19"/>
      <c r="S832314" s="19"/>
      <c r="T832314"/>
      <c r="U832314" s="113"/>
      <c r="V832314" s="19"/>
      <c r="W832314" s="19"/>
      <c r="X832314" s="19"/>
      <c r="Y832314" s="19"/>
      <c r="Z832314" s="19"/>
      <c r="AA832314" s="19"/>
      <c r="AB832314" s="19"/>
      <c r="AC832314" s="19"/>
      <c r="AD832314" s="19"/>
      <c r="AE832314" s="19"/>
      <c r="AF832314" s="19"/>
      <c r="AG832314" s="19"/>
      <c r="AH832314" s="19"/>
      <c r="AI832314" s="19"/>
      <c r="AJ832314" s="19"/>
      <c r="AK832314" s="19"/>
      <c r="AL832314" s="19"/>
      <c r="AM832314" s="19"/>
      <c r="AN832314" s="19"/>
      <c r="AO832314" s="19"/>
      <c r="AP832314"/>
    </row>
    <row r="832315" spans="1:42" s="116" customFormat="1" x14ac:dyDescent="0.3">
      <c r="A832315"/>
      <c r="B832315"/>
      <c r="C832315"/>
      <c r="D832315"/>
      <c r="E832315"/>
      <c r="F832315"/>
      <c r="G832315"/>
      <c r="H832315"/>
      <c r="I832315"/>
      <c r="J832315"/>
      <c r="K832315"/>
      <c r="L832315"/>
      <c r="M832315" s="115"/>
      <c r="N832315" s="115"/>
      <c r="O832315"/>
      <c r="P832315"/>
      <c r="Q832315"/>
      <c r="R832315" s="19"/>
      <c r="S832315" s="19"/>
      <c r="T832315"/>
      <c r="U832315" s="113"/>
      <c r="V832315" s="19"/>
      <c r="W832315" s="19"/>
      <c r="X832315" s="19"/>
      <c r="Y832315" s="19"/>
      <c r="Z832315" s="19"/>
      <c r="AA832315" s="19"/>
      <c r="AB832315" s="19"/>
      <c r="AC832315" s="19"/>
      <c r="AD832315" s="19"/>
      <c r="AE832315" s="19"/>
      <c r="AF832315" s="19"/>
      <c r="AG832315" s="19"/>
      <c r="AH832315" s="19"/>
      <c r="AI832315" s="19"/>
      <c r="AJ832315" s="19"/>
      <c r="AK832315" s="19"/>
      <c r="AL832315" s="19"/>
      <c r="AM832315" s="19"/>
      <c r="AN832315" s="19"/>
      <c r="AO832315" s="19"/>
      <c r="AP832315"/>
    </row>
    <row r="832316" spans="1:42" s="116" customFormat="1" x14ac:dyDescent="0.3">
      <c r="A832316"/>
      <c r="B832316"/>
      <c r="C832316"/>
      <c r="D832316"/>
      <c r="E832316"/>
      <c r="F832316"/>
      <c r="G832316"/>
      <c r="H832316"/>
      <c r="I832316"/>
      <c r="J832316"/>
      <c r="K832316"/>
      <c r="L832316"/>
      <c r="M832316" s="115"/>
      <c r="N832316" s="115"/>
      <c r="O832316"/>
      <c r="P832316"/>
      <c r="Q832316"/>
      <c r="R832316" s="19"/>
      <c r="S832316" s="19"/>
      <c r="T832316"/>
      <c r="U832316" s="113"/>
      <c r="V832316" s="19"/>
      <c r="W832316" s="19"/>
      <c r="X832316" s="19"/>
      <c r="Y832316" s="19"/>
      <c r="Z832316" s="19"/>
      <c r="AA832316" s="19"/>
      <c r="AB832316" s="19"/>
      <c r="AC832316" s="19"/>
      <c r="AD832316" s="19"/>
      <c r="AE832316" s="19"/>
      <c r="AF832316" s="19"/>
      <c r="AG832316" s="19"/>
      <c r="AH832316" s="19"/>
      <c r="AI832316" s="19"/>
      <c r="AJ832316" s="19"/>
      <c r="AK832316" s="19"/>
      <c r="AL832316" s="19"/>
      <c r="AM832316" s="19"/>
      <c r="AN832316" s="19"/>
      <c r="AO832316" s="19"/>
      <c r="AP832316"/>
    </row>
    <row r="832317" spans="1:42" s="116" customFormat="1" x14ac:dyDescent="0.3">
      <c r="A832317"/>
      <c r="B832317"/>
      <c r="C832317"/>
      <c r="D832317"/>
      <c r="E832317"/>
      <c r="F832317"/>
      <c r="G832317"/>
      <c r="H832317"/>
      <c r="I832317"/>
      <c r="J832317"/>
      <c r="K832317"/>
      <c r="L832317"/>
      <c r="M832317" s="115"/>
      <c r="N832317" s="115"/>
      <c r="O832317"/>
      <c r="P832317"/>
      <c r="Q832317"/>
      <c r="R832317" s="19"/>
      <c r="S832317" s="19"/>
      <c r="T832317"/>
      <c r="U832317" s="113"/>
      <c r="V832317" s="19"/>
      <c r="W832317" s="19"/>
      <c r="X832317" s="19"/>
      <c r="Y832317" s="19"/>
      <c r="Z832317" s="19"/>
      <c r="AA832317" s="19"/>
      <c r="AB832317" s="19"/>
      <c r="AC832317" s="19"/>
      <c r="AD832317" s="19"/>
      <c r="AE832317" s="19"/>
      <c r="AF832317" s="19"/>
      <c r="AG832317" s="19"/>
      <c r="AH832317" s="19"/>
      <c r="AI832317" s="19"/>
      <c r="AJ832317" s="19"/>
      <c r="AK832317" s="19"/>
      <c r="AL832317" s="19"/>
      <c r="AM832317" s="19"/>
      <c r="AN832317" s="19"/>
      <c r="AO832317" s="19"/>
      <c r="AP832317"/>
    </row>
    <row r="832318" spans="1:42" s="116" customFormat="1" x14ac:dyDescent="0.3">
      <c r="A832318"/>
      <c r="B832318"/>
      <c r="C832318"/>
      <c r="D832318"/>
      <c r="E832318"/>
      <c r="F832318"/>
      <c r="G832318"/>
      <c r="H832318"/>
      <c r="I832318"/>
      <c r="J832318"/>
      <c r="K832318"/>
      <c r="L832318"/>
      <c r="M832318" s="115"/>
      <c r="N832318" s="115"/>
      <c r="O832318"/>
      <c r="P832318"/>
      <c r="Q832318"/>
      <c r="R832318" s="19"/>
      <c r="S832318" s="19"/>
      <c r="T832318"/>
      <c r="U832318" s="113"/>
      <c r="V832318" s="19"/>
      <c r="W832318" s="19"/>
      <c r="X832318" s="19"/>
      <c r="Y832318" s="19"/>
      <c r="Z832318" s="19"/>
      <c r="AA832318" s="19"/>
      <c r="AB832318" s="19"/>
      <c r="AC832318" s="19"/>
      <c r="AD832318" s="19"/>
      <c r="AE832318" s="19"/>
      <c r="AF832318" s="19"/>
      <c r="AG832318" s="19"/>
      <c r="AH832318" s="19"/>
      <c r="AI832318" s="19"/>
      <c r="AJ832318" s="19"/>
      <c r="AK832318" s="19"/>
      <c r="AL832318" s="19"/>
      <c r="AM832318" s="19"/>
      <c r="AN832318" s="19"/>
      <c r="AO832318" s="19"/>
      <c r="AP832318"/>
    </row>
    <row r="832319" spans="1:42" s="116" customFormat="1" x14ac:dyDescent="0.3">
      <c r="A832319"/>
      <c r="B832319"/>
      <c r="C832319"/>
      <c r="D832319"/>
      <c r="E832319"/>
      <c r="F832319"/>
      <c r="G832319"/>
      <c r="H832319"/>
      <c r="I832319"/>
      <c r="J832319"/>
      <c r="K832319"/>
      <c r="L832319"/>
      <c r="M832319" s="115"/>
      <c r="N832319" s="115"/>
      <c r="O832319"/>
      <c r="P832319"/>
      <c r="Q832319"/>
      <c r="R832319" s="19"/>
      <c r="S832319" s="19"/>
      <c r="T832319"/>
      <c r="U832319" s="113"/>
      <c r="V832319" s="19"/>
      <c r="W832319" s="19"/>
      <c r="X832319" s="19"/>
      <c r="Y832319" s="19"/>
      <c r="Z832319" s="19"/>
      <c r="AA832319" s="19"/>
      <c r="AB832319" s="19"/>
      <c r="AC832319" s="19"/>
      <c r="AD832319" s="19"/>
      <c r="AE832319" s="19"/>
      <c r="AF832319" s="19"/>
      <c r="AG832319" s="19"/>
      <c r="AH832319" s="19"/>
      <c r="AI832319" s="19"/>
      <c r="AJ832319" s="19"/>
      <c r="AK832319" s="19"/>
      <c r="AL832319" s="19"/>
      <c r="AM832319" s="19"/>
      <c r="AN832319" s="19"/>
      <c r="AO832319" s="19"/>
      <c r="AP832319"/>
    </row>
    <row r="832320" spans="1:42" s="116" customFormat="1" x14ac:dyDescent="0.3">
      <c r="A832320"/>
      <c r="B832320"/>
      <c r="C832320"/>
      <c r="D832320"/>
      <c r="E832320"/>
      <c r="F832320"/>
      <c r="G832320"/>
      <c r="H832320"/>
      <c r="I832320"/>
      <c r="J832320"/>
      <c r="K832320"/>
      <c r="L832320"/>
      <c r="M832320" s="115"/>
      <c r="N832320" s="115"/>
      <c r="O832320"/>
      <c r="P832320"/>
      <c r="Q832320"/>
      <c r="R832320" s="19"/>
      <c r="S832320" s="19"/>
      <c r="T832320"/>
      <c r="U832320" s="113"/>
      <c r="V832320" s="19"/>
      <c r="W832320" s="19"/>
      <c r="X832320" s="19"/>
      <c r="Y832320" s="19"/>
      <c r="Z832320" s="19"/>
      <c r="AA832320" s="19"/>
      <c r="AB832320" s="19"/>
      <c r="AC832320" s="19"/>
      <c r="AD832320" s="19"/>
      <c r="AE832320" s="19"/>
      <c r="AF832320" s="19"/>
      <c r="AG832320" s="19"/>
      <c r="AH832320" s="19"/>
      <c r="AI832320" s="19"/>
      <c r="AJ832320" s="19"/>
      <c r="AK832320" s="19"/>
      <c r="AL832320" s="19"/>
      <c r="AM832320" s="19"/>
      <c r="AN832320" s="19"/>
      <c r="AO832320" s="19"/>
      <c r="AP832320"/>
    </row>
    <row r="832321" spans="1:42" s="116" customFormat="1" x14ac:dyDescent="0.3">
      <c r="A832321"/>
      <c r="B832321"/>
      <c r="C832321"/>
      <c r="D832321"/>
      <c r="E832321"/>
      <c r="F832321"/>
      <c r="G832321"/>
      <c r="H832321"/>
      <c r="I832321"/>
      <c r="J832321"/>
      <c r="K832321"/>
      <c r="L832321"/>
      <c r="M832321" s="115"/>
      <c r="N832321" s="115"/>
      <c r="O832321"/>
      <c r="P832321"/>
      <c r="Q832321"/>
      <c r="R832321" s="19"/>
      <c r="S832321" s="19"/>
      <c r="T832321"/>
      <c r="U832321" s="113"/>
      <c r="V832321" s="19"/>
      <c r="W832321" s="19"/>
      <c r="X832321" s="19"/>
      <c r="Y832321" s="19"/>
      <c r="Z832321" s="19"/>
      <c r="AA832321" s="19"/>
      <c r="AB832321" s="19"/>
      <c r="AC832321" s="19"/>
      <c r="AD832321" s="19"/>
      <c r="AE832321" s="19"/>
      <c r="AF832321" s="19"/>
      <c r="AG832321" s="19"/>
      <c r="AH832321" s="19"/>
      <c r="AI832321" s="19"/>
      <c r="AJ832321" s="19"/>
      <c r="AK832321" s="19"/>
      <c r="AL832321" s="19"/>
      <c r="AM832321" s="19"/>
      <c r="AN832321" s="19"/>
      <c r="AO832321" s="19"/>
      <c r="AP832321"/>
    </row>
    <row r="832322" spans="1:42" s="116" customFormat="1" x14ac:dyDescent="0.3">
      <c r="A832322"/>
      <c r="B832322"/>
      <c r="C832322"/>
      <c r="D832322"/>
      <c r="E832322"/>
      <c r="F832322"/>
      <c r="G832322"/>
      <c r="H832322"/>
      <c r="I832322"/>
      <c r="J832322"/>
      <c r="K832322"/>
      <c r="L832322"/>
      <c r="M832322" s="115"/>
      <c r="N832322" s="115"/>
      <c r="O832322"/>
      <c r="P832322"/>
      <c r="Q832322"/>
      <c r="R832322" s="19"/>
      <c r="S832322" s="19"/>
      <c r="T832322"/>
      <c r="U832322" s="113"/>
      <c r="V832322" s="19"/>
      <c r="W832322" s="19"/>
      <c r="X832322" s="19"/>
      <c r="Y832322" s="19"/>
      <c r="Z832322" s="19"/>
      <c r="AA832322" s="19"/>
      <c r="AB832322" s="19"/>
      <c r="AC832322" s="19"/>
      <c r="AD832322" s="19"/>
      <c r="AE832322" s="19"/>
      <c r="AF832322" s="19"/>
      <c r="AG832322" s="19"/>
      <c r="AH832322" s="19"/>
      <c r="AI832322" s="19"/>
      <c r="AJ832322" s="19"/>
      <c r="AK832322" s="19"/>
      <c r="AL832322" s="19"/>
      <c r="AM832322" s="19"/>
      <c r="AN832322" s="19"/>
      <c r="AO832322" s="19"/>
      <c r="AP832322"/>
    </row>
    <row r="832323" spans="1:42" s="116" customFormat="1" x14ac:dyDescent="0.3">
      <c r="A832323"/>
      <c r="B832323"/>
      <c r="C832323"/>
      <c r="D832323"/>
      <c r="E832323"/>
      <c r="F832323"/>
      <c r="G832323"/>
      <c r="H832323"/>
      <c r="I832323"/>
      <c r="J832323"/>
      <c r="K832323"/>
      <c r="L832323"/>
      <c r="M832323" s="115"/>
      <c r="N832323" s="115"/>
      <c r="O832323"/>
      <c r="P832323"/>
      <c r="Q832323"/>
      <c r="R832323" s="19"/>
      <c r="S832323" s="19"/>
      <c r="T832323"/>
      <c r="U832323" s="113"/>
      <c r="V832323" s="19"/>
      <c r="W832323" s="19"/>
      <c r="X832323" s="19"/>
      <c r="Y832323" s="19"/>
      <c r="Z832323" s="19"/>
      <c r="AA832323" s="19"/>
      <c r="AB832323" s="19"/>
      <c r="AC832323" s="19"/>
      <c r="AD832323" s="19"/>
      <c r="AE832323" s="19"/>
      <c r="AF832323" s="19"/>
      <c r="AG832323" s="19"/>
      <c r="AH832323" s="19"/>
      <c r="AI832323" s="19"/>
      <c r="AJ832323" s="19"/>
      <c r="AK832323" s="19"/>
      <c r="AL832323" s="19"/>
      <c r="AM832323" s="19"/>
      <c r="AN832323" s="19"/>
      <c r="AO832323" s="19"/>
      <c r="AP832323"/>
    </row>
    <row r="832324" spans="1:42" s="116" customFormat="1" x14ac:dyDescent="0.3">
      <c r="A832324"/>
      <c r="B832324"/>
      <c r="C832324"/>
      <c r="D832324"/>
      <c r="E832324"/>
      <c r="F832324"/>
      <c r="G832324"/>
      <c r="H832324"/>
      <c r="I832324"/>
      <c r="J832324"/>
      <c r="K832324"/>
      <c r="L832324"/>
      <c r="M832324" s="115"/>
      <c r="N832324" s="115"/>
      <c r="O832324"/>
      <c r="P832324"/>
      <c r="Q832324"/>
      <c r="R832324" s="19"/>
      <c r="S832324" s="19"/>
      <c r="T832324"/>
      <c r="U832324" s="113"/>
      <c r="V832324" s="19"/>
      <c r="W832324" s="19"/>
      <c r="X832324" s="19"/>
      <c r="Y832324" s="19"/>
      <c r="Z832324" s="19"/>
      <c r="AA832324" s="19"/>
      <c r="AB832324" s="19"/>
      <c r="AC832324" s="19"/>
      <c r="AD832324" s="19"/>
      <c r="AE832324" s="19"/>
      <c r="AF832324" s="19"/>
      <c r="AG832324" s="19"/>
      <c r="AH832324" s="19"/>
      <c r="AI832324" s="19"/>
      <c r="AJ832324" s="19"/>
      <c r="AK832324" s="19"/>
      <c r="AL832324" s="19"/>
      <c r="AM832324" s="19"/>
      <c r="AN832324" s="19"/>
      <c r="AO832324" s="19"/>
      <c r="AP832324"/>
    </row>
    <row r="832325" spans="1:42" s="116" customFormat="1" x14ac:dyDescent="0.3">
      <c r="A832325"/>
      <c r="B832325"/>
      <c r="C832325"/>
      <c r="D832325"/>
      <c r="E832325"/>
      <c r="F832325"/>
      <c r="G832325"/>
      <c r="H832325"/>
      <c r="I832325"/>
      <c r="J832325"/>
      <c r="K832325"/>
      <c r="L832325"/>
      <c r="M832325" s="115"/>
      <c r="N832325" s="115"/>
      <c r="O832325"/>
      <c r="P832325"/>
      <c r="Q832325"/>
      <c r="R832325" s="19"/>
      <c r="S832325" s="19"/>
      <c r="T832325"/>
      <c r="U832325" s="113"/>
      <c r="V832325" s="19"/>
      <c r="W832325" s="19"/>
      <c r="X832325" s="19"/>
      <c r="Y832325" s="19"/>
      <c r="Z832325" s="19"/>
      <c r="AA832325" s="19"/>
      <c r="AB832325" s="19"/>
      <c r="AC832325" s="19"/>
      <c r="AD832325" s="19"/>
      <c r="AE832325" s="19"/>
      <c r="AF832325" s="19"/>
      <c r="AG832325" s="19"/>
      <c r="AH832325" s="19"/>
      <c r="AI832325" s="19"/>
      <c r="AJ832325" s="19"/>
      <c r="AK832325" s="19"/>
      <c r="AL832325" s="19"/>
      <c r="AM832325" s="19"/>
      <c r="AN832325" s="19"/>
      <c r="AO832325" s="19"/>
      <c r="AP832325"/>
    </row>
    <row r="832326" spans="1:42" s="116" customFormat="1" x14ac:dyDescent="0.3">
      <c r="A832326"/>
      <c r="B832326"/>
      <c r="C832326"/>
      <c r="D832326"/>
      <c r="E832326"/>
      <c r="F832326"/>
      <c r="G832326"/>
      <c r="H832326"/>
      <c r="I832326"/>
      <c r="J832326"/>
      <c r="K832326"/>
      <c r="L832326"/>
      <c r="M832326" s="115"/>
      <c r="N832326" s="115"/>
      <c r="O832326"/>
      <c r="P832326"/>
      <c r="Q832326"/>
      <c r="R832326" s="19"/>
      <c r="S832326" s="19"/>
      <c r="T832326"/>
      <c r="U832326" s="113"/>
      <c r="V832326" s="19"/>
      <c r="W832326" s="19"/>
      <c r="X832326" s="19"/>
      <c r="Y832326" s="19"/>
      <c r="Z832326" s="19"/>
      <c r="AA832326" s="19"/>
      <c r="AB832326" s="19"/>
      <c r="AC832326" s="19"/>
      <c r="AD832326" s="19"/>
      <c r="AE832326" s="19"/>
      <c r="AF832326" s="19"/>
      <c r="AG832326" s="19"/>
      <c r="AH832326" s="19"/>
      <c r="AI832326" s="19"/>
      <c r="AJ832326" s="19"/>
      <c r="AK832326" s="19"/>
      <c r="AL832326" s="19"/>
      <c r="AM832326" s="19"/>
      <c r="AN832326" s="19"/>
      <c r="AO832326" s="19"/>
      <c r="AP832326"/>
    </row>
    <row r="832327" spans="1:42" s="116" customFormat="1" x14ac:dyDescent="0.3">
      <c r="A832327"/>
      <c r="B832327"/>
      <c r="C832327"/>
      <c r="D832327"/>
      <c r="E832327"/>
      <c r="F832327"/>
      <c r="G832327"/>
      <c r="H832327"/>
      <c r="I832327"/>
      <c r="J832327"/>
      <c r="K832327"/>
      <c r="L832327"/>
      <c r="M832327" s="115"/>
      <c r="N832327" s="115"/>
      <c r="O832327"/>
      <c r="P832327"/>
      <c r="Q832327"/>
      <c r="R832327" s="19"/>
      <c r="S832327" s="19"/>
      <c r="T832327"/>
      <c r="U832327" s="113"/>
      <c r="V832327" s="19"/>
      <c r="W832327" s="19"/>
      <c r="X832327" s="19"/>
      <c r="Y832327" s="19"/>
      <c r="Z832327" s="19"/>
      <c r="AA832327" s="19"/>
      <c r="AB832327" s="19"/>
      <c r="AC832327" s="19"/>
      <c r="AD832327" s="19"/>
      <c r="AE832327" s="19"/>
      <c r="AF832327" s="19"/>
      <c r="AG832327" s="19"/>
      <c r="AH832327" s="19"/>
      <c r="AI832327" s="19"/>
      <c r="AJ832327" s="19"/>
      <c r="AK832327" s="19"/>
      <c r="AL832327" s="19"/>
      <c r="AM832327" s="19"/>
      <c r="AN832327" s="19"/>
      <c r="AO832327" s="19"/>
      <c r="AP832327"/>
    </row>
    <row r="832328" spans="1:42" s="116" customFormat="1" x14ac:dyDescent="0.3">
      <c r="A832328"/>
      <c r="B832328"/>
      <c r="C832328"/>
      <c r="D832328"/>
      <c r="E832328"/>
      <c r="F832328"/>
      <c r="G832328"/>
      <c r="H832328"/>
      <c r="I832328"/>
      <c r="J832328"/>
      <c r="K832328"/>
      <c r="L832328"/>
      <c r="M832328" s="115"/>
      <c r="N832328" s="115"/>
      <c r="O832328"/>
      <c r="P832328"/>
      <c r="Q832328"/>
      <c r="R832328" s="19"/>
      <c r="S832328" s="19"/>
      <c r="T832328"/>
      <c r="U832328" s="113"/>
      <c r="V832328" s="19"/>
      <c r="W832328" s="19"/>
      <c r="X832328" s="19"/>
      <c r="Y832328" s="19"/>
      <c r="Z832328" s="19"/>
      <c r="AA832328" s="19"/>
      <c r="AB832328" s="19"/>
      <c r="AC832328" s="19"/>
      <c r="AD832328" s="19"/>
      <c r="AE832328" s="19"/>
      <c r="AF832328" s="19"/>
      <c r="AG832328" s="19"/>
      <c r="AH832328" s="19"/>
      <c r="AI832328" s="19"/>
      <c r="AJ832328" s="19"/>
      <c r="AK832328" s="19"/>
      <c r="AL832328" s="19"/>
      <c r="AM832328" s="19"/>
      <c r="AN832328" s="19"/>
      <c r="AO832328" s="19"/>
      <c r="AP832328"/>
    </row>
    <row r="832329" spans="1:42" s="116" customFormat="1" x14ac:dyDescent="0.3">
      <c r="A832329"/>
      <c r="B832329"/>
      <c r="C832329"/>
      <c r="D832329"/>
      <c r="E832329"/>
      <c r="F832329"/>
      <c r="G832329"/>
      <c r="H832329"/>
      <c r="I832329"/>
      <c r="J832329"/>
      <c r="K832329"/>
      <c r="L832329"/>
      <c r="M832329" s="115"/>
      <c r="N832329" s="115"/>
      <c r="O832329"/>
      <c r="P832329"/>
      <c r="Q832329"/>
      <c r="R832329" s="19"/>
      <c r="S832329" s="19"/>
      <c r="T832329"/>
      <c r="U832329" s="113"/>
      <c r="V832329" s="19"/>
      <c r="W832329" s="19"/>
      <c r="X832329" s="19"/>
      <c r="Y832329" s="19"/>
      <c r="Z832329" s="19"/>
      <c r="AA832329" s="19"/>
      <c r="AB832329" s="19"/>
      <c r="AC832329" s="19"/>
      <c r="AD832329" s="19"/>
      <c r="AE832329" s="19"/>
      <c r="AF832329" s="19"/>
      <c r="AG832329" s="19"/>
      <c r="AH832329" s="19"/>
      <c r="AI832329" s="19"/>
      <c r="AJ832329" s="19"/>
      <c r="AK832329" s="19"/>
      <c r="AL832329" s="19"/>
      <c r="AM832329" s="19"/>
      <c r="AN832329" s="19"/>
      <c r="AO832329" s="19"/>
      <c r="AP832329"/>
    </row>
    <row r="832330" spans="1:42" s="116" customFormat="1" x14ac:dyDescent="0.3">
      <c r="A832330"/>
      <c r="B832330"/>
      <c r="C832330"/>
      <c r="D832330"/>
      <c r="E832330"/>
      <c r="F832330"/>
      <c r="G832330"/>
      <c r="H832330"/>
      <c r="I832330"/>
      <c r="J832330"/>
      <c r="K832330"/>
      <c r="L832330"/>
      <c r="M832330" s="115"/>
      <c r="N832330" s="115"/>
      <c r="O832330"/>
      <c r="P832330"/>
      <c r="Q832330"/>
      <c r="R832330" s="19"/>
      <c r="S832330" s="19"/>
      <c r="T832330"/>
      <c r="U832330" s="113"/>
      <c r="V832330" s="19"/>
      <c r="W832330" s="19"/>
      <c r="X832330" s="19"/>
      <c r="Y832330" s="19"/>
      <c r="Z832330" s="19"/>
      <c r="AA832330" s="19"/>
      <c r="AB832330" s="19"/>
      <c r="AC832330" s="19"/>
      <c r="AD832330" s="19"/>
      <c r="AE832330" s="19"/>
      <c r="AF832330" s="19"/>
      <c r="AG832330" s="19"/>
      <c r="AH832330" s="19"/>
      <c r="AI832330" s="19"/>
      <c r="AJ832330" s="19"/>
      <c r="AK832330" s="19"/>
      <c r="AL832330" s="19"/>
      <c r="AM832330" s="19"/>
      <c r="AN832330" s="19"/>
      <c r="AO832330" s="19"/>
      <c r="AP832330"/>
    </row>
    <row r="832331" spans="1:42" s="116" customFormat="1" x14ac:dyDescent="0.3">
      <c r="A832331"/>
      <c r="B832331"/>
      <c r="C832331"/>
      <c r="D832331"/>
      <c r="E832331"/>
      <c r="F832331"/>
      <c r="G832331"/>
      <c r="H832331"/>
      <c r="I832331"/>
      <c r="J832331"/>
      <c r="K832331"/>
      <c r="L832331"/>
      <c r="M832331" s="115"/>
      <c r="N832331" s="115"/>
      <c r="O832331"/>
      <c r="P832331"/>
      <c r="Q832331"/>
      <c r="R832331" s="19"/>
      <c r="S832331" s="19"/>
      <c r="T832331"/>
      <c r="U832331" s="113"/>
      <c r="V832331" s="19"/>
      <c r="W832331" s="19"/>
      <c r="X832331" s="19"/>
      <c r="Y832331" s="19"/>
      <c r="Z832331" s="19"/>
      <c r="AA832331" s="19"/>
      <c r="AB832331" s="19"/>
      <c r="AC832331" s="19"/>
      <c r="AD832331" s="19"/>
      <c r="AE832331" s="19"/>
      <c r="AF832331" s="19"/>
      <c r="AG832331" s="19"/>
      <c r="AH832331" s="19"/>
      <c r="AI832331" s="19"/>
      <c r="AJ832331" s="19"/>
      <c r="AK832331" s="19"/>
      <c r="AL832331" s="19"/>
      <c r="AM832331" s="19"/>
      <c r="AN832331" s="19"/>
      <c r="AO832331" s="19"/>
      <c r="AP832331"/>
    </row>
    <row r="832332" spans="1:42" s="116" customFormat="1" x14ac:dyDescent="0.3">
      <c r="A832332"/>
      <c r="B832332"/>
      <c r="C832332"/>
      <c r="D832332"/>
      <c r="E832332"/>
      <c r="F832332"/>
      <c r="G832332"/>
      <c r="H832332"/>
      <c r="I832332"/>
      <c r="J832332"/>
      <c r="K832332"/>
      <c r="L832332"/>
      <c r="M832332" s="115"/>
      <c r="N832332" s="115"/>
      <c r="O832332"/>
      <c r="P832332"/>
      <c r="Q832332"/>
      <c r="R832332" s="19"/>
      <c r="S832332" s="19"/>
      <c r="T832332"/>
      <c r="U832332" s="113"/>
      <c r="V832332" s="19"/>
      <c r="W832332" s="19"/>
      <c r="X832332" s="19"/>
      <c r="Y832332" s="19"/>
      <c r="Z832332" s="19"/>
      <c r="AA832332" s="19"/>
      <c r="AB832332" s="19"/>
      <c r="AC832332" s="19"/>
      <c r="AD832332" s="19"/>
      <c r="AE832332" s="19"/>
      <c r="AF832332" s="19"/>
      <c r="AG832332" s="19"/>
      <c r="AH832332" s="19"/>
      <c r="AI832332" s="19"/>
      <c r="AJ832332" s="19"/>
      <c r="AK832332" s="19"/>
      <c r="AL832332" s="19"/>
      <c r="AM832332" s="19"/>
      <c r="AN832332" s="19"/>
      <c r="AO832332" s="19"/>
      <c r="AP832332"/>
    </row>
    <row r="832333" spans="1:42" s="116" customFormat="1" x14ac:dyDescent="0.3">
      <c r="A832333"/>
      <c r="B832333"/>
      <c r="C832333"/>
      <c r="D832333"/>
      <c r="E832333"/>
      <c r="F832333"/>
      <c r="G832333"/>
      <c r="H832333"/>
      <c r="I832333"/>
      <c r="J832333"/>
      <c r="K832333"/>
      <c r="L832333"/>
      <c r="M832333" s="115"/>
      <c r="N832333" s="115"/>
      <c r="O832333"/>
      <c r="P832333"/>
      <c r="Q832333"/>
      <c r="R832333" s="19"/>
      <c r="S832333" s="19"/>
      <c r="T832333"/>
      <c r="U832333" s="113"/>
      <c r="V832333" s="19"/>
      <c r="W832333" s="19"/>
      <c r="X832333" s="19"/>
      <c r="Y832333" s="19"/>
      <c r="Z832333" s="19"/>
      <c r="AA832333" s="19"/>
      <c r="AB832333" s="19"/>
      <c r="AC832333" s="19"/>
      <c r="AD832333" s="19"/>
      <c r="AE832333" s="19"/>
      <c r="AF832333" s="19"/>
      <c r="AG832333" s="19"/>
      <c r="AH832333" s="19"/>
      <c r="AI832333" s="19"/>
      <c r="AJ832333" s="19"/>
      <c r="AK832333" s="19"/>
      <c r="AL832333" s="19"/>
      <c r="AM832333" s="19"/>
      <c r="AN832333" s="19"/>
      <c r="AO832333" s="19"/>
      <c r="AP832333"/>
    </row>
    <row r="832334" spans="1:42" s="116" customFormat="1" x14ac:dyDescent="0.3">
      <c r="A832334"/>
      <c r="B832334"/>
      <c r="C832334"/>
      <c r="D832334"/>
      <c r="E832334"/>
      <c r="F832334"/>
      <c r="G832334"/>
      <c r="H832334"/>
      <c r="I832334"/>
      <c r="J832334"/>
      <c r="K832334"/>
      <c r="L832334"/>
      <c r="M832334" s="115"/>
      <c r="N832334" s="115"/>
      <c r="O832334"/>
      <c r="P832334"/>
      <c r="Q832334"/>
      <c r="R832334" s="19"/>
      <c r="S832334" s="19"/>
      <c r="T832334"/>
      <c r="U832334" s="113"/>
      <c r="V832334" s="19"/>
      <c r="W832334" s="19"/>
      <c r="X832334" s="19"/>
      <c r="Y832334" s="19"/>
      <c r="Z832334" s="19"/>
      <c r="AA832334" s="19"/>
      <c r="AB832334" s="19"/>
      <c r="AC832334" s="19"/>
      <c r="AD832334" s="19"/>
      <c r="AE832334" s="19"/>
      <c r="AF832334" s="19"/>
      <c r="AG832334" s="19"/>
      <c r="AH832334" s="19"/>
      <c r="AI832334" s="19"/>
      <c r="AJ832334" s="19"/>
      <c r="AK832334" s="19"/>
      <c r="AL832334" s="19"/>
      <c r="AM832334" s="19"/>
      <c r="AN832334" s="19"/>
      <c r="AO832334" s="19"/>
      <c r="AP832334"/>
    </row>
    <row r="832335" spans="1:42" s="116" customFormat="1" x14ac:dyDescent="0.3">
      <c r="A832335"/>
      <c r="B832335"/>
      <c r="C832335"/>
      <c r="D832335"/>
      <c r="E832335"/>
      <c r="F832335"/>
      <c r="G832335"/>
      <c r="H832335"/>
      <c r="I832335"/>
      <c r="J832335"/>
      <c r="K832335"/>
      <c r="L832335"/>
      <c r="M832335" s="115"/>
      <c r="N832335" s="115"/>
      <c r="O832335"/>
      <c r="P832335"/>
      <c r="Q832335"/>
      <c r="R832335" s="19"/>
      <c r="S832335" s="19"/>
      <c r="T832335"/>
      <c r="U832335" s="113"/>
      <c r="V832335" s="19"/>
      <c r="W832335" s="19"/>
      <c r="X832335" s="19"/>
      <c r="Y832335" s="19"/>
      <c r="Z832335" s="19"/>
      <c r="AA832335" s="19"/>
      <c r="AB832335" s="19"/>
      <c r="AC832335" s="19"/>
      <c r="AD832335" s="19"/>
      <c r="AE832335" s="19"/>
      <c r="AF832335" s="19"/>
      <c r="AG832335" s="19"/>
      <c r="AH832335" s="19"/>
      <c r="AI832335" s="19"/>
      <c r="AJ832335" s="19"/>
      <c r="AK832335" s="19"/>
      <c r="AL832335" s="19"/>
      <c r="AM832335" s="19"/>
      <c r="AN832335" s="19"/>
      <c r="AO832335" s="19"/>
      <c r="AP832335"/>
    </row>
    <row r="832336" spans="1:42" s="116" customFormat="1" x14ac:dyDescent="0.3">
      <c r="A832336"/>
      <c r="B832336"/>
      <c r="C832336"/>
      <c r="D832336"/>
      <c r="E832336"/>
      <c r="F832336"/>
      <c r="G832336"/>
      <c r="H832336"/>
      <c r="I832336"/>
      <c r="J832336"/>
      <c r="K832336"/>
      <c r="L832336"/>
      <c r="M832336" s="115"/>
      <c r="N832336" s="115"/>
      <c r="O832336"/>
      <c r="P832336"/>
      <c r="Q832336"/>
      <c r="R832336" s="19"/>
      <c r="S832336" s="19"/>
      <c r="T832336"/>
      <c r="U832336" s="113"/>
      <c r="V832336" s="19"/>
      <c r="W832336" s="19"/>
      <c r="X832336" s="19"/>
      <c r="Y832336" s="19"/>
      <c r="Z832336" s="19"/>
      <c r="AA832336" s="19"/>
      <c r="AB832336" s="19"/>
      <c r="AC832336" s="19"/>
      <c r="AD832336" s="19"/>
      <c r="AE832336" s="19"/>
      <c r="AF832336" s="19"/>
      <c r="AG832336" s="19"/>
      <c r="AH832336" s="19"/>
      <c r="AI832336" s="19"/>
      <c r="AJ832336" s="19"/>
      <c r="AK832336" s="19"/>
      <c r="AL832336" s="19"/>
      <c r="AM832336" s="19"/>
      <c r="AN832336" s="19"/>
      <c r="AO832336" s="19"/>
      <c r="AP832336"/>
    </row>
    <row r="832337" spans="1:42" s="116" customFormat="1" x14ac:dyDescent="0.3">
      <c r="A832337"/>
      <c r="B832337"/>
      <c r="C832337"/>
      <c r="D832337"/>
      <c r="E832337"/>
      <c r="F832337"/>
      <c r="G832337"/>
      <c r="H832337"/>
      <c r="I832337"/>
      <c r="J832337"/>
      <c r="K832337"/>
      <c r="L832337"/>
      <c r="M832337" s="115"/>
      <c r="N832337" s="115"/>
      <c r="O832337"/>
      <c r="P832337"/>
      <c r="Q832337"/>
      <c r="R832337" s="19"/>
      <c r="S832337" s="19"/>
      <c r="T832337"/>
      <c r="U832337" s="113"/>
      <c r="V832337" s="19"/>
      <c r="W832337" s="19"/>
      <c r="X832337" s="19"/>
      <c r="Y832337" s="19"/>
      <c r="Z832337" s="19"/>
      <c r="AA832337" s="19"/>
      <c r="AB832337" s="19"/>
      <c r="AC832337" s="19"/>
      <c r="AD832337" s="19"/>
      <c r="AE832337" s="19"/>
      <c r="AF832337" s="19"/>
      <c r="AG832337" s="19"/>
      <c r="AH832337" s="19"/>
      <c r="AI832337" s="19"/>
      <c r="AJ832337" s="19"/>
      <c r="AK832337" s="19"/>
      <c r="AL832337" s="19"/>
      <c r="AM832337" s="19"/>
      <c r="AN832337" s="19"/>
      <c r="AO832337" s="19"/>
      <c r="AP832337"/>
    </row>
    <row r="832338" spans="1:42" s="116" customFormat="1" x14ac:dyDescent="0.3">
      <c r="A832338"/>
      <c r="B832338"/>
      <c r="C832338"/>
      <c r="D832338"/>
      <c r="E832338"/>
      <c r="F832338"/>
      <c r="G832338"/>
      <c r="H832338"/>
      <c r="I832338"/>
      <c r="J832338"/>
      <c r="K832338"/>
      <c r="L832338"/>
      <c r="M832338" s="115"/>
      <c r="N832338" s="115"/>
      <c r="O832338"/>
      <c r="P832338"/>
      <c r="Q832338"/>
      <c r="R832338" s="19"/>
      <c r="S832338" s="19"/>
      <c r="T832338"/>
      <c r="U832338" s="113"/>
      <c r="V832338" s="19"/>
      <c r="W832338" s="19"/>
      <c r="X832338" s="19"/>
      <c r="Y832338" s="19"/>
      <c r="Z832338" s="19"/>
      <c r="AA832338" s="19"/>
      <c r="AB832338" s="19"/>
      <c r="AC832338" s="19"/>
      <c r="AD832338" s="19"/>
      <c r="AE832338" s="19"/>
      <c r="AF832338" s="19"/>
      <c r="AG832338" s="19"/>
      <c r="AH832338" s="19"/>
      <c r="AI832338" s="19"/>
      <c r="AJ832338" s="19"/>
      <c r="AK832338" s="19"/>
      <c r="AL832338" s="19"/>
      <c r="AM832338" s="19"/>
      <c r="AN832338" s="19"/>
      <c r="AO832338" s="19"/>
      <c r="AP832338"/>
    </row>
    <row r="832339" spans="1:42" s="116" customFormat="1" x14ac:dyDescent="0.3">
      <c r="A832339"/>
      <c r="B832339"/>
      <c r="C832339"/>
      <c r="D832339"/>
      <c r="E832339"/>
      <c r="F832339"/>
      <c r="G832339"/>
      <c r="H832339"/>
      <c r="I832339"/>
      <c r="J832339"/>
      <c r="K832339"/>
      <c r="L832339"/>
      <c r="M832339" s="115"/>
      <c r="N832339" s="115"/>
      <c r="O832339"/>
      <c r="P832339"/>
      <c r="Q832339"/>
      <c r="R832339" s="19"/>
      <c r="S832339" s="19"/>
      <c r="T832339"/>
      <c r="U832339" s="113"/>
      <c r="V832339" s="19"/>
      <c r="W832339" s="19"/>
      <c r="X832339" s="19"/>
      <c r="Y832339" s="19"/>
      <c r="Z832339" s="19"/>
      <c r="AA832339" s="19"/>
      <c r="AB832339" s="19"/>
      <c r="AC832339" s="19"/>
      <c r="AD832339" s="19"/>
      <c r="AE832339" s="19"/>
      <c r="AF832339" s="19"/>
      <c r="AG832339" s="19"/>
      <c r="AH832339" s="19"/>
      <c r="AI832339" s="19"/>
      <c r="AJ832339" s="19"/>
      <c r="AK832339" s="19"/>
      <c r="AL832339" s="19"/>
      <c r="AM832339" s="19"/>
      <c r="AN832339" s="19"/>
      <c r="AO832339" s="19"/>
      <c r="AP832339"/>
    </row>
    <row r="832340" spans="1:42" s="116" customFormat="1" x14ac:dyDescent="0.3">
      <c r="A832340"/>
      <c r="B832340"/>
      <c r="C832340"/>
      <c r="D832340"/>
      <c r="E832340"/>
      <c r="F832340"/>
      <c r="G832340"/>
      <c r="H832340"/>
      <c r="I832340"/>
      <c r="J832340"/>
      <c r="K832340"/>
      <c r="L832340"/>
      <c r="M832340" s="115"/>
      <c r="N832340" s="115"/>
      <c r="O832340"/>
      <c r="P832340"/>
      <c r="Q832340"/>
      <c r="R832340" s="19"/>
      <c r="S832340" s="19"/>
      <c r="T832340"/>
      <c r="U832340" s="113"/>
      <c r="V832340" s="19"/>
      <c r="W832340" s="19"/>
      <c r="X832340" s="19"/>
      <c r="Y832340" s="19"/>
      <c r="Z832340" s="19"/>
      <c r="AA832340" s="19"/>
      <c r="AB832340" s="19"/>
      <c r="AC832340" s="19"/>
      <c r="AD832340" s="19"/>
      <c r="AE832340" s="19"/>
      <c r="AF832340" s="19"/>
      <c r="AG832340" s="19"/>
      <c r="AH832340" s="19"/>
      <c r="AI832340" s="19"/>
      <c r="AJ832340" s="19"/>
      <c r="AK832340" s="19"/>
      <c r="AL832340" s="19"/>
      <c r="AM832340" s="19"/>
      <c r="AN832340" s="19"/>
      <c r="AO832340" s="19"/>
      <c r="AP832340"/>
    </row>
    <row r="832341" spans="1:42" s="116" customFormat="1" x14ac:dyDescent="0.3">
      <c r="A832341"/>
      <c r="B832341"/>
      <c r="C832341"/>
      <c r="D832341"/>
      <c r="E832341"/>
      <c r="F832341"/>
      <c r="G832341"/>
      <c r="H832341"/>
      <c r="I832341"/>
      <c r="J832341"/>
      <c r="K832341"/>
      <c r="L832341"/>
      <c r="M832341" s="115"/>
      <c r="N832341" s="115"/>
      <c r="O832341"/>
      <c r="P832341"/>
      <c r="Q832341"/>
      <c r="R832341" s="19"/>
      <c r="S832341" s="19"/>
      <c r="T832341"/>
      <c r="U832341" s="113"/>
      <c r="V832341" s="19"/>
      <c r="W832341" s="19"/>
      <c r="X832341" s="19"/>
      <c r="Y832341" s="19"/>
      <c r="Z832341" s="19"/>
      <c r="AA832341" s="19"/>
      <c r="AB832341" s="19"/>
      <c r="AC832341" s="19"/>
      <c r="AD832341" s="19"/>
      <c r="AE832341" s="19"/>
      <c r="AF832341" s="19"/>
      <c r="AG832341" s="19"/>
      <c r="AH832341" s="19"/>
      <c r="AI832341" s="19"/>
      <c r="AJ832341" s="19"/>
      <c r="AK832341" s="19"/>
      <c r="AL832341" s="19"/>
      <c r="AM832341" s="19"/>
      <c r="AN832341" s="19"/>
      <c r="AO832341" s="19"/>
      <c r="AP832341"/>
    </row>
    <row r="832342" spans="1:42" s="116" customFormat="1" x14ac:dyDescent="0.3">
      <c r="A832342"/>
      <c r="B832342"/>
      <c r="C832342"/>
      <c r="D832342"/>
      <c r="E832342"/>
      <c r="F832342"/>
      <c r="G832342"/>
      <c r="H832342"/>
      <c r="I832342"/>
      <c r="J832342"/>
      <c r="K832342"/>
      <c r="L832342"/>
      <c r="M832342" s="115"/>
      <c r="N832342" s="115"/>
      <c r="O832342"/>
      <c r="P832342"/>
      <c r="Q832342"/>
      <c r="R832342" s="19"/>
      <c r="S832342" s="19"/>
      <c r="T832342"/>
      <c r="U832342" s="113"/>
      <c r="V832342" s="19"/>
      <c r="W832342" s="19"/>
      <c r="X832342" s="19"/>
      <c r="Y832342" s="19"/>
      <c r="Z832342" s="19"/>
      <c r="AA832342" s="19"/>
      <c r="AB832342" s="19"/>
      <c r="AC832342" s="19"/>
      <c r="AD832342" s="19"/>
      <c r="AE832342" s="19"/>
      <c r="AF832342" s="19"/>
      <c r="AG832342" s="19"/>
      <c r="AH832342" s="19"/>
      <c r="AI832342" s="19"/>
      <c r="AJ832342" s="19"/>
      <c r="AK832342" s="19"/>
      <c r="AL832342" s="19"/>
      <c r="AM832342" s="19"/>
      <c r="AN832342" s="19"/>
      <c r="AO832342" s="19"/>
      <c r="AP832342"/>
    </row>
    <row r="832343" spans="1:42" s="116" customFormat="1" x14ac:dyDescent="0.3">
      <c r="A832343"/>
      <c r="B832343"/>
      <c r="C832343"/>
      <c r="D832343"/>
      <c r="E832343"/>
      <c r="F832343"/>
      <c r="G832343"/>
      <c r="H832343"/>
      <c r="I832343"/>
      <c r="J832343"/>
      <c r="K832343"/>
      <c r="L832343"/>
      <c r="M832343" s="115"/>
      <c r="N832343" s="115"/>
      <c r="O832343"/>
      <c r="P832343"/>
      <c r="Q832343"/>
      <c r="R832343" s="19"/>
      <c r="S832343" s="19"/>
      <c r="T832343"/>
      <c r="U832343" s="113"/>
      <c r="V832343" s="19"/>
      <c r="W832343" s="19"/>
      <c r="X832343" s="19"/>
      <c r="Y832343" s="19"/>
      <c r="Z832343" s="19"/>
      <c r="AA832343" s="19"/>
      <c r="AB832343" s="19"/>
      <c r="AC832343" s="19"/>
      <c r="AD832343" s="19"/>
      <c r="AE832343" s="19"/>
      <c r="AF832343" s="19"/>
      <c r="AG832343" s="19"/>
      <c r="AH832343" s="19"/>
      <c r="AI832343" s="19"/>
      <c r="AJ832343" s="19"/>
      <c r="AK832343" s="19"/>
      <c r="AL832343" s="19"/>
      <c r="AM832343" s="19"/>
      <c r="AN832343" s="19"/>
      <c r="AO832343" s="19"/>
      <c r="AP832343"/>
    </row>
    <row r="832344" spans="1:42" s="116" customFormat="1" x14ac:dyDescent="0.3">
      <c r="A832344"/>
      <c r="B832344"/>
      <c r="C832344"/>
      <c r="D832344"/>
      <c r="E832344"/>
      <c r="F832344"/>
      <c r="G832344"/>
      <c r="H832344"/>
      <c r="I832344"/>
      <c r="J832344"/>
      <c r="K832344"/>
      <c r="L832344"/>
      <c r="M832344" s="115"/>
      <c r="N832344" s="115"/>
      <c r="O832344"/>
      <c r="P832344"/>
      <c r="Q832344"/>
      <c r="R832344" s="19"/>
      <c r="S832344" s="19"/>
      <c r="T832344"/>
      <c r="U832344" s="113"/>
      <c r="V832344" s="19"/>
      <c r="W832344" s="19"/>
      <c r="X832344" s="19"/>
      <c r="Y832344" s="19"/>
      <c r="Z832344" s="19"/>
      <c r="AA832344" s="19"/>
      <c r="AB832344" s="19"/>
      <c r="AC832344" s="19"/>
      <c r="AD832344" s="19"/>
      <c r="AE832344" s="19"/>
      <c r="AF832344" s="19"/>
      <c r="AG832344" s="19"/>
      <c r="AH832344" s="19"/>
      <c r="AI832344" s="19"/>
      <c r="AJ832344" s="19"/>
      <c r="AK832344" s="19"/>
      <c r="AL832344" s="19"/>
      <c r="AM832344" s="19"/>
      <c r="AN832344" s="19"/>
      <c r="AO832344" s="19"/>
      <c r="AP832344"/>
    </row>
    <row r="832345" spans="1:42" s="116" customFormat="1" x14ac:dyDescent="0.3">
      <c r="A832345"/>
      <c r="B832345"/>
      <c r="C832345"/>
      <c r="D832345"/>
      <c r="E832345"/>
      <c r="F832345"/>
      <c r="G832345"/>
      <c r="H832345"/>
      <c r="I832345"/>
      <c r="J832345"/>
      <c r="K832345"/>
      <c r="L832345"/>
      <c r="M832345" s="115"/>
      <c r="N832345" s="115"/>
      <c r="O832345"/>
      <c r="P832345"/>
      <c r="Q832345"/>
      <c r="R832345" s="19"/>
      <c r="S832345" s="19"/>
      <c r="T832345"/>
      <c r="U832345" s="113"/>
      <c r="V832345" s="19"/>
      <c r="W832345" s="19"/>
      <c r="X832345" s="19"/>
      <c r="Y832345" s="19"/>
      <c r="Z832345" s="19"/>
      <c r="AA832345" s="19"/>
      <c r="AB832345" s="19"/>
      <c r="AC832345" s="19"/>
      <c r="AD832345" s="19"/>
      <c r="AE832345" s="19"/>
      <c r="AF832345" s="19"/>
      <c r="AG832345" s="19"/>
      <c r="AH832345" s="19"/>
      <c r="AI832345" s="19"/>
      <c r="AJ832345" s="19"/>
      <c r="AK832345" s="19"/>
      <c r="AL832345" s="19"/>
      <c r="AM832345" s="19"/>
      <c r="AN832345" s="19"/>
      <c r="AO832345" s="19"/>
      <c r="AP832345"/>
    </row>
    <row r="832346" spans="1:42" s="116" customFormat="1" x14ac:dyDescent="0.3">
      <c r="A832346"/>
      <c r="B832346"/>
      <c r="C832346"/>
      <c r="D832346"/>
      <c r="E832346"/>
      <c r="F832346"/>
      <c r="G832346"/>
      <c r="H832346"/>
      <c r="I832346"/>
      <c r="J832346"/>
      <c r="K832346"/>
      <c r="L832346"/>
      <c r="M832346" s="115"/>
      <c r="N832346" s="115"/>
      <c r="O832346"/>
      <c r="P832346"/>
      <c r="Q832346"/>
      <c r="R832346" s="19"/>
      <c r="S832346" s="19"/>
      <c r="T832346"/>
      <c r="U832346" s="113"/>
      <c r="V832346" s="19"/>
      <c r="W832346" s="19"/>
      <c r="X832346" s="19"/>
      <c r="Y832346" s="19"/>
      <c r="Z832346" s="19"/>
      <c r="AA832346" s="19"/>
      <c r="AB832346" s="19"/>
      <c r="AC832346" s="19"/>
      <c r="AD832346" s="19"/>
      <c r="AE832346" s="19"/>
      <c r="AF832346" s="19"/>
      <c r="AG832346" s="19"/>
      <c r="AH832346" s="19"/>
      <c r="AI832346" s="19"/>
      <c r="AJ832346" s="19"/>
      <c r="AK832346" s="19"/>
      <c r="AL832346" s="19"/>
      <c r="AM832346" s="19"/>
      <c r="AN832346" s="19"/>
      <c r="AO832346" s="19"/>
      <c r="AP832346"/>
    </row>
    <row r="832347" spans="1:42" s="116" customFormat="1" x14ac:dyDescent="0.3">
      <c r="A832347"/>
      <c r="B832347"/>
      <c r="C832347"/>
      <c r="D832347"/>
      <c r="E832347"/>
      <c r="F832347"/>
      <c r="G832347"/>
      <c r="H832347"/>
      <c r="I832347"/>
      <c r="J832347"/>
      <c r="K832347"/>
      <c r="L832347"/>
      <c r="M832347" s="115"/>
      <c r="N832347" s="115"/>
      <c r="O832347"/>
      <c r="P832347"/>
      <c r="Q832347"/>
      <c r="R832347" s="19"/>
      <c r="S832347" s="19"/>
      <c r="T832347"/>
      <c r="U832347" s="113"/>
      <c r="V832347" s="19"/>
      <c r="W832347" s="19"/>
      <c r="X832347" s="19"/>
      <c r="Y832347" s="19"/>
      <c r="Z832347" s="19"/>
      <c r="AA832347" s="19"/>
      <c r="AB832347" s="19"/>
      <c r="AC832347" s="19"/>
      <c r="AD832347" s="19"/>
      <c r="AE832347" s="19"/>
      <c r="AF832347" s="19"/>
      <c r="AG832347" s="19"/>
      <c r="AH832347" s="19"/>
      <c r="AI832347" s="19"/>
      <c r="AJ832347" s="19"/>
      <c r="AK832347" s="19"/>
      <c r="AL832347" s="19"/>
      <c r="AM832347" s="19"/>
      <c r="AN832347" s="19"/>
      <c r="AO832347" s="19"/>
      <c r="AP832347"/>
    </row>
    <row r="832348" spans="1:42" s="116" customFormat="1" x14ac:dyDescent="0.3">
      <c r="A832348"/>
      <c r="B832348"/>
      <c r="C832348"/>
      <c r="D832348"/>
      <c r="E832348"/>
      <c r="F832348"/>
      <c r="G832348"/>
      <c r="H832348"/>
      <c r="I832348"/>
      <c r="J832348"/>
      <c r="K832348"/>
      <c r="L832348"/>
      <c r="M832348" s="115"/>
      <c r="N832348" s="115"/>
      <c r="O832348"/>
      <c r="P832348"/>
      <c r="Q832348"/>
      <c r="R832348" s="19"/>
      <c r="S832348" s="19"/>
      <c r="T832348"/>
      <c r="U832348" s="113"/>
      <c r="V832348" s="19"/>
      <c r="W832348" s="19"/>
      <c r="X832348" s="19"/>
      <c r="Y832348" s="19"/>
      <c r="Z832348" s="19"/>
      <c r="AA832348" s="19"/>
      <c r="AB832348" s="19"/>
      <c r="AC832348" s="19"/>
      <c r="AD832348" s="19"/>
      <c r="AE832348" s="19"/>
      <c r="AF832348" s="19"/>
      <c r="AG832348" s="19"/>
      <c r="AH832348" s="19"/>
      <c r="AI832348" s="19"/>
      <c r="AJ832348" s="19"/>
      <c r="AK832348" s="19"/>
      <c r="AL832348" s="19"/>
      <c r="AM832348" s="19"/>
      <c r="AN832348" s="19"/>
      <c r="AO832348" s="19"/>
      <c r="AP832348"/>
    </row>
    <row r="832349" spans="1:42" s="116" customFormat="1" x14ac:dyDescent="0.3">
      <c r="A832349"/>
      <c r="B832349"/>
      <c r="C832349"/>
      <c r="D832349"/>
      <c r="E832349"/>
      <c r="F832349"/>
      <c r="G832349"/>
      <c r="H832349"/>
      <c r="I832349"/>
      <c r="J832349"/>
      <c r="K832349"/>
      <c r="L832349"/>
      <c r="M832349" s="115"/>
      <c r="N832349" s="115"/>
      <c r="O832349"/>
      <c r="P832349"/>
      <c r="Q832349"/>
      <c r="R832349" s="19"/>
      <c r="S832349" s="19"/>
      <c r="T832349"/>
      <c r="U832349" s="113"/>
      <c r="V832349" s="19"/>
      <c r="W832349" s="19"/>
      <c r="X832349" s="19"/>
      <c r="Y832349" s="19"/>
      <c r="Z832349" s="19"/>
      <c r="AA832349" s="19"/>
      <c r="AB832349" s="19"/>
      <c r="AC832349" s="19"/>
      <c r="AD832349" s="19"/>
      <c r="AE832349" s="19"/>
      <c r="AF832349" s="19"/>
      <c r="AG832349" s="19"/>
      <c r="AH832349" s="19"/>
      <c r="AI832349" s="19"/>
      <c r="AJ832349" s="19"/>
      <c r="AK832349" s="19"/>
      <c r="AL832349" s="19"/>
      <c r="AM832349" s="19"/>
      <c r="AN832349" s="19"/>
      <c r="AO832349" s="19"/>
      <c r="AP832349"/>
    </row>
    <row r="832350" spans="1:42" s="116" customFormat="1" x14ac:dyDescent="0.3">
      <c r="A832350"/>
      <c r="B832350"/>
      <c r="C832350"/>
      <c r="D832350"/>
      <c r="E832350"/>
      <c r="F832350"/>
      <c r="G832350"/>
      <c r="H832350"/>
      <c r="I832350"/>
      <c r="J832350"/>
      <c r="K832350"/>
      <c r="L832350"/>
      <c r="M832350" s="115"/>
      <c r="N832350" s="115"/>
      <c r="O832350"/>
      <c r="P832350"/>
      <c r="Q832350"/>
      <c r="R832350" s="19"/>
      <c r="S832350" s="19"/>
      <c r="T832350"/>
      <c r="U832350" s="113"/>
      <c r="V832350" s="19"/>
      <c r="W832350" s="19"/>
      <c r="X832350" s="19"/>
      <c r="Y832350" s="19"/>
      <c r="Z832350" s="19"/>
      <c r="AA832350" s="19"/>
      <c r="AB832350" s="19"/>
      <c r="AC832350" s="19"/>
      <c r="AD832350" s="19"/>
      <c r="AE832350" s="19"/>
      <c r="AF832350" s="19"/>
      <c r="AG832350" s="19"/>
      <c r="AH832350" s="19"/>
      <c r="AI832350" s="19"/>
      <c r="AJ832350" s="19"/>
      <c r="AK832350" s="19"/>
      <c r="AL832350" s="19"/>
      <c r="AM832350" s="19"/>
      <c r="AN832350" s="19"/>
      <c r="AO832350" s="19"/>
      <c r="AP832350"/>
    </row>
    <row r="832351" spans="1:42" s="116" customFormat="1" x14ac:dyDescent="0.3">
      <c r="A832351"/>
      <c r="B832351"/>
      <c r="C832351"/>
      <c r="D832351"/>
      <c r="E832351"/>
      <c r="F832351"/>
      <c r="G832351"/>
      <c r="H832351"/>
      <c r="I832351"/>
      <c r="J832351"/>
      <c r="K832351"/>
      <c r="L832351"/>
      <c r="M832351" s="115"/>
      <c r="N832351" s="115"/>
      <c r="O832351"/>
      <c r="P832351"/>
      <c r="Q832351"/>
      <c r="R832351" s="19"/>
      <c r="S832351" s="19"/>
      <c r="T832351"/>
      <c r="U832351" s="113"/>
      <c r="V832351" s="19"/>
      <c r="W832351" s="19"/>
      <c r="X832351" s="19"/>
      <c r="Y832351" s="19"/>
      <c r="Z832351" s="19"/>
      <c r="AA832351" s="19"/>
      <c r="AB832351" s="19"/>
      <c r="AC832351" s="19"/>
      <c r="AD832351" s="19"/>
      <c r="AE832351" s="19"/>
      <c r="AF832351" s="19"/>
      <c r="AG832351" s="19"/>
      <c r="AH832351" s="19"/>
      <c r="AI832351" s="19"/>
      <c r="AJ832351" s="19"/>
      <c r="AK832351" s="19"/>
      <c r="AL832351" s="19"/>
      <c r="AM832351" s="19"/>
      <c r="AN832351" s="19"/>
      <c r="AO832351" s="19"/>
      <c r="AP832351"/>
    </row>
    <row r="832352" spans="1:42" s="116" customFormat="1" x14ac:dyDescent="0.3">
      <c r="A832352"/>
      <c r="B832352"/>
      <c r="C832352"/>
      <c r="D832352"/>
      <c r="E832352"/>
      <c r="F832352"/>
      <c r="G832352"/>
      <c r="H832352"/>
      <c r="I832352"/>
      <c r="J832352"/>
      <c r="K832352"/>
      <c r="L832352"/>
      <c r="M832352" s="115"/>
      <c r="N832352" s="115"/>
      <c r="O832352"/>
      <c r="P832352"/>
      <c r="Q832352"/>
      <c r="R832352" s="19"/>
      <c r="S832352" s="19"/>
      <c r="T832352"/>
      <c r="U832352" s="113"/>
      <c r="V832352" s="19"/>
      <c r="W832352" s="19"/>
      <c r="X832352" s="19"/>
      <c r="Y832352" s="19"/>
      <c r="Z832352" s="19"/>
      <c r="AA832352" s="19"/>
      <c r="AB832352" s="19"/>
      <c r="AC832352" s="19"/>
      <c r="AD832352" s="19"/>
      <c r="AE832352" s="19"/>
      <c r="AF832352" s="19"/>
      <c r="AG832352" s="19"/>
      <c r="AH832352" s="19"/>
      <c r="AI832352" s="19"/>
      <c r="AJ832352" s="19"/>
      <c r="AK832352" s="19"/>
      <c r="AL832352" s="19"/>
      <c r="AM832352" s="19"/>
      <c r="AN832352" s="19"/>
      <c r="AO832352" s="19"/>
      <c r="AP832352"/>
    </row>
    <row r="832353" spans="1:42" s="116" customFormat="1" x14ac:dyDescent="0.3">
      <c r="A832353"/>
      <c r="B832353"/>
      <c r="C832353"/>
      <c r="D832353"/>
      <c r="E832353"/>
      <c r="F832353"/>
      <c r="G832353"/>
      <c r="H832353"/>
      <c r="I832353"/>
      <c r="J832353"/>
      <c r="K832353"/>
      <c r="L832353"/>
      <c r="M832353" s="115"/>
      <c r="N832353" s="115"/>
      <c r="O832353"/>
      <c r="P832353"/>
      <c r="Q832353"/>
      <c r="R832353" s="19"/>
      <c r="S832353" s="19"/>
      <c r="T832353"/>
      <c r="U832353" s="113"/>
      <c r="V832353" s="19"/>
      <c r="W832353" s="19"/>
      <c r="X832353" s="19"/>
      <c r="Y832353" s="19"/>
      <c r="Z832353" s="19"/>
      <c r="AA832353" s="19"/>
      <c r="AB832353" s="19"/>
      <c r="AC832353" s="19"/>
      <c r="AD832353" s="19"/>
      <c r="AE832353" s="19"/>
      <c r="AF832353" s="19"/>
      <c r="AG832353" s="19"/>
      <c r="AH832353" s="19"/>
      <c r="AI832353" s="19"/>
      <c r="AJ832353" s="19"/>
      <c r="AK832353" s="19"/>
      <c r="AL832353" s="19"/>
      <c r="AM832353" s="19"/>
      <c r="AN832353" s="19"/>
      <c r="AO832353" s="19"/>
      <c r="AP832353"/>
    </row>
    <row r="832354" spans="1:42" s="116" customFormat="1" x14ac:dyDescent="0.3">
      <c r="A832354"/>
      <c r="B832354"/>
      <c r="C832354"/>
      <c r="D832354"/>
      <c r="E832354"/>
      <c r="F832354"/>
      <c r="G832354"/>
      <c r="H832354"/>
      <c r="I832354"/>
      <c r="J832354"/>
      <c r="K832354"/>
      <c r="L832354"/>
      <c r="M832354" s="115"/>
      <c r="N832354" s="115"/>
      <c r="O832354"/>
      <c r="P832354"/>
      <c r="Q832354"/>
      <c r="R832354" s="19"/>
      <c r="S832354" s="19"/>
      <c r="T832354"/>
      <c r="U832354" s="113"/>
      <c r="V832354" s="19"/>
      <c r="W832354" s="19"/>
      <c r="X832354" s="19"/>
      <c r="Y832354" s="19"/>
      <c r="Z832354" s="19"/>
      <c r="AA832354" s="19"/>
      <c r="AB832354" s="19"/>
      <c r="AC832354" s="19"/>
      <c r="AD832354" s="19"/>
      <c r="AE832354" s="19"/>
      <c r="AF832354" s="19"/>
      <c r="AG832354" s="19"/>
      <c r="AH832354" s="19"/>
      <c r="AI832354" s="19"/>
      <c r="AJ832354" s="19"/>
      <c r="AK832354" s="19"/>
      <c r="AL832354" s="19"/>
      <c r="AM832354" s="19"/>
      <c r="AN832354" s="19"/>
      <c r="AO832354" s="19"/>
      <c r="AP832354"/>
    </row>
    <row r="832355" spans="1:42" s="116" customFormat="1" x14ac:dyDescent="0.3">
      <c r="A832355"/>
      <c r="B832355"/>
      <c r="C832355"/>
      <c r="D832355"/>
      <c r="E832355"/>
      <c r="F832355"/>
      <c r="G832355"/>
      <c r="H832355"/>
      <c r="I832355"/>
      <c r="J832355"/>
      <c r="K832355"/>
      <c r="L832355"/>
      <c r="M832355" s="115"/>
      <c r="N832355" s="115"/>
      <c r="O832355"/>
      <c r="P832355"/>
      <c r="Q832355"/>
      <c r="R832355" s="19"/>
      <c r="S832355" s="19"/>
      <c r="T832355"/>
      <c r="U832355" s="113"/>
      <c r="V832355" s="19"/>
      <c r="W832355" s="19"/>
      <c r="X832355" s="19"/>
      <c r="Y832355" s="19"/>
      <c r="Z832355" s="19"/>
      <c r="AA832355" s="19"/>
      <c r="AB832355" s="19"/>
      <c r="AC832355" s="19"/>
      <c r="AD832355" s="19"/>
      <c r="AE832355" s="19"/>
      <c r="AF832355" s="19"/>
      <c r="AG832355" s="19"/>
      <c r="AH832355" s="19"/>
      <c r="AI832355" s="19"/>
      <c r="AJ832355" s="19"/>
      <c r="AK832355" s="19"/>
      <c r="AL832355" s="19"/>
      <c r="AM832355" s="19"/>
      <c r="AN832355" s="19"/>
      <c r="AO832355" s="19"/>
      <c r="AP832355"/>
    </row>
    <row r="832356" spans="1:42" s="116" customFormat="1" x14ac:dyDescent="0.3">
      <c r="A832356"/>
      <c r="B832356"/>
      <c r="C832356"/>
      <c r="D832356"/>
      <c r="E832356"/>
      <c r="F832356"/>
      <c r="G832356"/>
      <c r="H832356"/>
      <c r="I832356"/>
      <c r="J832356"/>
      <c r="K832356"/>
      <c r="L832356"/>
      <c r="M832356" s="115"/>
      <c r="N832356" s="115"/>
      <c r="O832356"/>
      <c r="P832356"/>
      <c r="Q832356"/>
      <c r="R832356" s="19"/>
      <c r="S832356" s="19"/>
      <c r="T832356"/>
      <c r="U832356" s="113"/>
      <c r="V832356" s="19"/>
      <c r="W832356" s="19"/>
      <c r="X832356" s="19"/>
      <c r="Y832356" s="19"/>
      <c r="Z832356" s="19"/>
      <c r="AA832356" s="19"/>
      <c r="AB832356" s="19"/>
      <c r="AC832356" s="19"/>
      <c r="AD832356" s="19"/>
      <c r="AE832356" s="19"/>
      <c r="AF832356" s="19"/>
      <c r="AG832356" s="19"/>
      <c r="AH832356" s="19"/>
      <c r="AI832356" s="19"/>
      <c r="AJ832356" s="19"/>
      <c r="AK832356" s="19"/>
      <c r="AL832356" s="19"/>
      <c r="AM832356" s="19"/>
      <c r="AN832356" s="19"/>
      <c r="AO832356" s="19"/>
      <c r="AP832356"/>
    </row>
    <row r="832357" spans="1:42" s="116" customFormat="1" x14ac:dyDescent="0.3">
      <c r="A832357"/>
      <c r="B832357"/>
      <c r="C832357"/>
      <c r="D832357"/>
      <c r="E832357"/>
      <c r="F832357"/>
      <c r="G832357"/>
      <c r="H832357"/>
      <c r="I832357"/>
      <c r="J832357"/>
      <c r="K832357"/>
      <c r="L832357"/>
      <c r="M832357" s="115"/>
      <c r="N832357" s="115"/>
      <c r="O832357"/>
      <c r="P832357"/>
      <c r="Q832357"/>
      <c r="R832357" s="19"/>
      <c r="S832357" s="19"/>
      <c r="T832357"/>
      <c r="U832357" s="113"/>
      <c r="V832357" s="19"/>
      <c r="W832357" s="19"/>
      <c r="X832357" s="19"/>
      <c r="Y832357" s="19"/>
      <c r="Z832357" s="19"/>
      <c r="AA832357" s="19"/>
      <c r="AB832357" s="19"/>
      <c r="AC832357" s="19"/>
      <c r="AD832357" s="19"/>
      <c r="AE832357" s="19"/>
      <c r="AF832357" s="19"/>
      <c r="AG832357" s="19"/>
      <c r="AH832357" s="19"/>
      <c r="AI832357" s="19"/>
      <c r="AJ832357" s="19"/>
      <c r="AK832357" s="19"/>
      <c r="AL832357" s="19"/>
      <c r="AM832357" s="19"/>
      <c r="AN832357" s="19"/>
      <c r="AO832357" s="19"/>
      <c r="AP832357"/>
    </row>
    <row r="832358" spans="1:42" s="116" customFormat="1" x14ac:dyDescent="0.3">
      <c r="A832358"/>
      <c r="B832358"/>
      <c r="C832358"/>
      <c r="D832358"/>
      <c r="E832358"/>
      <c r="F832358"/>
      <c r="G832358"/>
      <c r="H832358"/>
      <c r="I832358"/>
      <c r="J832358"/>
      <c r="K832358"/>
      <c r="L832358"/>
      <c r="M832358" s="115"/>
      <c r="N832358" s="115"/>
      <c r="O832358"/>
      <c r="P832358"/>
      <c r="Q832358"/>
      <c r="R832358" s="19"/>
      <c r="S832358" s="19"/>
      <c r="T832358"/>
      <c r="U832358" s="113"/>
      <c r="V832358" s="19"/>
      <c r="W832358" s="19"/>
      <c r="X832358" s="19"/>
      <c r="Y832358" s="19"/>
      <c r="Z832358" s="19"/>
      <c r="AA832358" s="19"/>
      <c r="AB832358" s="19"/>
      <c r="AC832358" s="19"/>
      <c r="AD832358" s="19"/>
      <c r="AE832358" s="19"/>
      <c r="AF832358" s="19"/>
      <c r="AG832358" s="19"/>
      <c r="AH832358" s="19"/>
      <c r="AI832358" s="19"/>
      <c r="AJ832358" s="19"/>
      <c r="AK832358" s="19"/>
      <c r="AL832358" s="19"/>
      <c r="AM832358" s="19"/>
      <c r="AN832358" s="19"/>
      <c r="AO832358" s="19"/>
      <c r="AP832358"/>
    </row>
    <row r="832359" spans="1:42" s="116" customFormat="1" x14ac:dyDescent="0.3">
      <c r="A832359"/>
      <c r="B832359"/>
      <c r="C832359"/>
      <c r="D832359"/>
      <c r="E832359"/>
      <c r="F832359"/>
      <c r="G832359"/>
      <c r="H832359"/>
      <c r="I832359"/>
      <c r="J832359"/>
      <c r="K832359"/>
      <c r="L832359"/>
      <c r="M832359" s="115"/>
      <c r="N832359" s="115"/>
      <c r="O832359"/>
      <c r="P832359"/>
      <c r="Q832359"/>
      <c r="R832359" s="19"/>
      <c r="S832359" s="19"/>
      <c r="T832359"/>
      <c r="U832359" s="113"/>
      <c r="V832359" s="19"/>
      <c r="W832359" s="19"/>
      <c r="X832359" s="19"/>
      <c r="Y832359" s="19"/>
      <c r="Z832359" s="19"/>
      <c r="AA832359" s="19"/>
      <c r="AB832359" s="19"/>
      <c r="AC832359" s="19"/>
      <c r="AD832359" s="19"/>
      <c r="AE832359" s="19"/>
      <c r="AF832359" s="19"/>
      <c r="AG832359" s="19"/>
      <c r="AH832359" s="19"/>
      <c r="AI832359" s="19"/>
      <c r="AJ832359" s="19"/>
      <c r="AK832359" s="19"/>
      <c r="AL832359" s="19"/>
      <c r="AM832359" s="19"/>
      <c r="AN832359" s="19"/>
      <c r="AO832359" s="19"/>
      <c r="AP832359"/>
    </row>
    <row r="832360" spans="1:42" s="116" customFormat="1" x14ac:dyDescent="0.3">
      <c r="A832360"/>
      <c r="B832360"/>
      <c r="C832360"/>
      <c r="D832360"/>
      <c r="E832360"/>
      <c r="F832360"/>
      <c r="G832360"/>
      <c r="H832360"/>
      <c r="I832360"/>
      <c r="J832360"/>
      <c r="K832360"/>
      <c r="L832360"/>
      <c r="M832360" s="115"/>
      <c r="N832360" s="115"/>
      <c r="O832360"/>
      <c r="P832360"/>
      <c r="Q832360"/>
      <c r="R832360" s="19"/>
      <c r="S832360" s="19"/>
      <c r="T832360"/>
      <c r="U832360" s="113"/>
      <c r="V832360" s="19"/>
      <c r="W832360" s="19"/>
      <c r="X832360" s="19"/>
      <c r="Y832360" s="19"/>
      <c r="Z832360" s="19"/>
      <c r="AA832360" s="19"/>
      <c r="AB832360" s="19"/>
      <c r="AC832360" s="19"/>
      <c r="AD832360" s="19"/>
      <c r="AE832360" s="19"/>
      <c r="AF832360" s="19"/>
      <c r="AG832360" s="19"/>
      <c r="AH832360" s="19"/>
      <c r="AI832360" s="19"/>
      <c r="AJ832360" s="19"/>
      <c r="AK832360" s="19"/>
      <c r="AL832360" s="19"/>
      <c r="AM832360" s="19"/>
      <c r="AN832360" s="19"/>
      <c r="AO832360" s="19"/>
      <c r="AP832360"/>
    </row>
    <row r="832361" spans="1:42" s="116" customFormat="1" x14ac:dyDescent="0.3">
      <c r="A832361"/>
      <c r="B832361"/>
      <c r="C832361"/>
      <c r="D832361"/>
      <c r="E832361"/>
      <c r="F832361"/>
      <c r="G832361"/>
      <c r="H832361"/>
      <c r="I832361"/>
      <c r="J832361"/>
      <c r="K832361"/>
      <c r="L832361"/>
      <c r="M832361" s="115"/>
      <c r="N832361" s="115"/>
      <c r="O832361"/>
      <c r="P832361"/>
      <c r="Q832361"/>
      <c r="R832361" s="19"/>
      <c r="S832361" s="19"/>
      <c r="T832361"/>
      <c r="U832361" s="113"/>
      <c r="V832361" s="19"/>
      <c r="W832361" s="19"/>
      <c r="X832361" s="19"/>
      <c r="Y832361" s="19"/>
      <c r="Z832361" s="19"/>
      <c r="AA832361" s="19"/>
      <c r="AB832361" s="19"/>
      <c r="AC832361" s="19"/>
      <c r="AD832361" s="19"/>
      <c r="AE832361" s="19"/>
      <c r="AF832361" s="19"/>
      <c r="AG832361" s="19"/>
      <c r="AH832361" s="19"/>
      <c r="AI832361" s="19"/>
      <c r="AJ832361" s="19"/>
      <c r="AK832361" s="19"/>
      <c r="AL832361" s="19"/>
      <c r="AM832361" s="19"/>
      <c r="AN832361" s="19"/>
      <c r="AO832361" s="19"/>
      <c r="AP832361"/>
    </row>
    <row r="832362" spans="1:42" s="116" customFormat="1" x14ac:dyDescent="0.3">
      <c r="A832362"/>
      <c r="B832362"/>
      <c r="C832362"/>
      <c r="D832362"/>
      <c r="E832362"/>
      <c r="F832362"/>
      <c r="G832362"/>
      <c r="H832362"/>
      <c r="I832362"/>
      <c r="J832362"/>
      <c r="K832362"/>
      <c r="L832362"/>
      <c r="M832362" s="115"/>
      <c r="N832362" s="115"/>
      <c r="O832362"/>
      <c r="P832362"/>
      <c r="Q832362"/>
      <c r="R832362" s="19"/>
      <c r="S832362" s="19"/>
      <c r="T832362"/>
      <c r="U832362" s="113"/>
      <c r="V832362" s="19"/>
      <c r="W832362" s="19"/>
      <c r="X832362" s="19"/>
      <c r="Y832362" s="19"/>
      <c r="Z832362" s="19"/>
      <c r="AA832362" s="19"/>
      <c r="AB832362" s="19"/>
      <c r="AC832362" s="19"/>
      <c r="AD832362" s="19"/>
      <c r="AE832362" s="19"/>
      <c r="AF832362" s="19"/>
      <c r="AG832362" s="19"/>
      <c r="AH832362" s="19"/>
      <c r="AI832362" s="19"/>
      <c r="AJ832362" s="19"/>
      <c r="AK832362" s="19"/>
      <c r="AL832362" s="19"/>
      <c r="AM832362" s="19"/>
      <c r="AN832362" s="19"/>
      <c r="AO832362" s="19"/>
      <c r="AP832362"/>
    </row>
    <row r="832363" spans="1:42" s="116" customFormat="1" x14ac:dyDescent="0.3">
      <c r="A832363"/>
      <c r="B832363"/>
      <c r="C832363"/>
      <c r="D832363"/>
      <c r="E832363"/>
      <c r="F832363"/>
      <c r="G832363"/>
      <c r="H832363"/>
      <c r="I832363"/>
      <c r="J832363"/>
      <c r="K832363"/>
      <c r="L832363"/>
      <c r="M832363" s="115"/>
      <c r="N832363" s="115"/>
      <c r="O832363"/>
      <c r="P832363"/>
      <c r="Q832363"/>
      <c r="R832363" s="19"/>
      <c r="S832363" s="19"/>
      <c r="T832363"/>
      <c r="U832363" s="113"/>
      <c r="V832363" s="19"/>
      <c r="W832363" s="19"/>
      <c r="X832363" s="19"/>
      <c r="Y832363" s="19"/>
      <c r="Z832363" s="19"/>
      <c r="AA832363" s="19"/>
      <c r="AB832363" s="19"/>
      <c r="AC832363" s="19"/>
      <c r="AD832363" s="19"/>
      <c r="AE832363" s="19"/>
      <c r="AF832363" s="19"/>
      <c r="AG832363" s="19"/>
      <c r="AH832363" s="19"/>
      <c r="AI832363" s="19"/>
      <c r="AJ832363" s="19"/>
      <c r="AK832363" s="19"/>
      <c r="AL832363" s="19"/>
      <c r="AM832363" s="19"/>
      <c r="AN832363" s="19"/>
      <c r="AO832363" s="19"/>
      <c r="AP832363"/>
    </row>
    <row r="832364" spans="1:42" s="116" customFormat="1" x14ac:dyDescent="0.3">
      <c r="A832364"/>
      <c r="B832364"/>
      <c r="C832364"/>
      <c r="D832364"/>
      <c r="E832364"/>
      <c r="F832364"/>
      <c r="G832364"/>
      <c r="H832364"/>
      <c r="I832364"/>
      <c r="J832364"/>
      <c r="K832364"/>
      <c r="L832364"/>
      <c r="M832364" s="115"/>
      <c r="N832364" s="115"/>
      <c r="O832364"/>
      <c r="P832364"/>
      <c r="Q832364"/>
      <c r="R832364" s="19"/>
      <c r="S832364" s="19"/>
      <c r="T832364"/>
      <c r="U832364" s="113"/>
      <c r="V832364" s="19"/>
      <c r="W832364" s="19"/>
      <c r="X832364" s="19"/>
      <c r="Y832364" s="19"/>
      <c r="Z832364" s="19"/>
      <c r="AA832364" s="19"/>
      <c r="AB832364" s="19"/>
      <c r="AC832364" s="19"/>
      <c r="AD832364" s="19"/>
      <c r="AE832364" s="19"/>
      <c r="AF832364" s="19"/>
      <c r="AG832364" s="19"/>
      <c r="AH832364" s="19"/>
      <c r="AI832364" s="19"/>
      <c r="AJ832364" s="19"/>
      <c r="AK832364" s="19"/>
      <c r="AL832364" s="19"/>
      <c r="AM832364" s="19"/>
      <c r="AN832364" s="19"/>
      <c r="AO832364" s="19"/>
      <c r="AP832364"/>
    </row>
    <row r="832365" spans="1:42" s="116" customFormat="1" x14ac:dyDescent="0.3">
      <c r="A832365"/>
      <c r="B832365"/>
      <c r="C832365"/>
      <c r="D832365"/>
      <c r="E832365"/>
      <c r="F832365"/>
      <c r="G832365"/>
      <c r="H832365"/>
      <c r="I832365"/>
      <c r="J832365"/>
      <c r="K832365"/>
      <c r="L832365"/>
      <c r="M832365" s="115"/>
      <c r="N832365" s="115"/>
      <c r="O832365"/>
      <c r="P832365"/>
      <c r="Q832365"/>
      <c r="R832365" s="19"/>
      <c r="S832365" s="19"/>
      <c r="T832365"/>
      <c r="U832365" s="113"/>
      <c r="V832365" s="19"/>
      <c r="W832365" s="19"/>
      <c r="X832365" s="19"/>
      <c r="Y832365" s="19"/>
      <c r="Z832365" s="19"/>
      <c r="AA832365" s="19"/>
      <c r="AB832365" s="19"/>
      <c r="AC832365" s="19"/>
      <c r="AD832365" s="19"/>
      <c r="AE832365" s="19"/>
      <c r="AF832365" s="19"/>
      <c r="AG832365" s="19"/>
      <c r="AH832365" s="19"/>
      <c r="AI832365" s="19"/>
      <c r="AJ832365" s="19"/>
      <c r="AK832365" s="19"/>
      <c r="AL832365" s="19"/>
      <c r="AM832365" s="19"/>
      <c r="AN832365" s="19"/>
      <c r="AO832365" s="19"/>
      <c r="AP832365"/>
    </row>
    <row r="832366" spans="1:42" s="116" customFormat="1" x14ac:dyDescent="0.3">
      <c r="A832366"/>
      <c r="B832366"/>
      <c r="C832366"/>
      <c r="D832366"/>
      <c r="E832366"/>
      <c r="F832366"/>
      <c r="G832366"/>
      <c r="H832366"/>
      <c r="I832366"/>
      <c r="J832366"/>
      <c r="K832366"/>
      <c r="L832366"/>
      <c r="M832366" s="115"/>
      <c r="N832366" s="115"/>
      <c r="O832366"/>
      <c r="P832366"/>
      <c r="Q832366"/>
      <c r="R832366" s="19"/>
      <c r="S832366" s="19"/>
      <c r="T832366"/>
      <c r="U832366" s="113"/>
      <c r="V832366" s="19"/>
      <c r="W832366" s="19"/>
      <c r="X832366" s="19"/>
      <c r="Y832366" s="19"/>
      <c r="Z832366" s="19"/>
      <c r="AA832366" s="19"/>
      <c r="AB832366" s="19"/>
      <c r="AC832366" s="19"/>
      <c r="AD832366" s="19"/>
      <c r="AE832366" s="19"/>
      <c r="AF832366" s="19"/>
      <c r="AG832366" s="19"/>
      <c r="AH832366" s="19"/>
      <c r="AI832366" s="19"/>
      <c r="AJ832366" s="19"/>
      <c r="AK832366" s="19"/>
      <c r="AL832366" s="19"/>
      <c r="AM832366" s="19"/>
      <c r="AN832366" s="19"/>
      <c r="AO832366" s="19"/>
      <c r="AP832366"/>
    </row>
    <row r="832367" spans="1:42" s="116" customFormat="1" x14ac:dyDescent="0.3">
      <c r="A832367"/>
      <c r="B832367"/>
      <c r="C832367"/>
      <c r="D832367"/>
      <c r="E832367"/>
      <c r="F832367"/>
      <c r="G832367"/>
      <c r="H832367"/>
      <c r="I832367"/>
      <c r="J832367"/>
      <c r="K832367"/>
      <c r="L832367"/>
      <c r="M832367" s="115"/>
      <c r="N832367" s="115"/>
      <c r="O832367"/>
      <c r="P832367"/>
      <c r="Q832367"/>
      <c r="R832367" s="19"/>
      <c r="S832367" s="19"/>
      <c r="T832367"/>
      <c r="U832367" s="113"/>
      <c r="V832367" s="19"/>
      <c r="W832367" s="19"/>
      <c r="X832367" s="19"/>
      <c r="Y832367" s="19"/>
      <c r="Z832367" s="19"/>
      <c r="AA832367" s="19"/>
      <c r="AB832367" s="19"/>
      <c r="AC832367" s="19"/>
      <c r="AD832367" s="19"/>
      <c r="AE832367" s="19"/>
      <c r="AF832367" s="19"/>
      <c r="AG832367" s="19"/>
      <c r="AH832367" s="19"/>
      <c r="AI832367" s="19"/>
      <c r="AJ832367" s="19"/>
      <c r="AK832367" s="19"/>
      <c r="AL832367" s="19"/>
      <c r="AM832367" s="19"/>
      <c r="AN832367" s="19"/>
      <c r="AO832367" s="19"/>
      <c r="AP832367"/>
    </row>
    <row r="832368" spans="1:42" s="116" customFormat="1" x14ac:dyDescent="0.3">
      <c r="A832368"/>
      <c r="B832368"/>
      <c r="C832368"/>
      <c r="D832368"/>
      <c r="E832368"/>
      <c r="F832368"/>
      <c r="G832368"/>
      <c r="H832368"/>
      <c r="I832368"/>
      <c r="J832368"/>
      <c r="K832368"/>
      <c r="L832368"/>
      <c r="M832368" s="115"/>
      <c r="N832368" s="115"/>
      <c r="O832368"/>
      <c r="P832368"/>
      <c r="Q832368"/>
      <c r="R832368" s="19"/>
      <c r="S832368" s="19"/>
      <c r="T832368"/>
      <c r="U832368" s="113"/>
      <c r="V832368" s="19"/>
      <c r="W832368" s="19"/>
      <c r="X832368" s="19"/>
      <c r="Y832368" s="19"/>
      <c r="Z832368" s="19"/>
      <c r="AA832368" s="19"/>
      <c r="AB832368" s="19"/>
      <c r="AC832368" s="19"/>
      <c r="AD832368" s="19"/>
      <c r="AE832368" s="19"/>
      <c r="AF832368" s="19"/>
      <c r="AG832368" s="19"/>
      <c r="AH832368" s="19"/>
      <c r="AI832368" s="19"/>
      <c r="AJ832368" s="19"/>
      <c r="AK832368" s="19"/>
      <c r="AL832368" s="19"/>
      <c r="AM832368" s="19"/>
      <c r="AN832368" s="19"/>
      <c r="AO832368" s="19"/>
      <c r="AP832368"/>
    </row>
    <row r="832369" spans="1:42" s="116" customFormat="1" x14ac:dyDescent="0.3">
      <c r="A832369"/>
      <c r="B832369"/>
      <c r="C832369"/>
      <c r="D832369"/>
      <c r="E832369"/>
      <c r="F832369"/>
      <c r="G832369"/>
      <c r="H832369"/>
      <c r="I832369"/>
      <c r="J832369"/>
      <c r="K832369"/>
      <c r="L832369"/>
      <c r="M832369" s="115"/>
      <c r="N832369" s="115"/>
      <c r="O832369"/>
      <c r="P832369"/>
      <c r="Q832369"/>
      <c r="R832369" s="19"/>
      <c r="S832369" s="19"/>
      <c r="T832369"/>
      <c r="U832369" s="113"/>
      <c r="V832369" s="19"/>
      <c r="W832369" s="19"/>
      <c r="X832369" s="19"/>
      <c r="Y832369" s="19"/>
      <c r="Z832369" s="19"/>
      <c r="AA832369" s="19"/>
      <c r="AB832369" s="19"/>
      <c r="AC832369" s="19"/>
      <c r="AD832369" s="19"/>
      <c r="AE832369" s="19"/>
      <c r="AF832369" s="19"/>
      <c r="AG832369" s="19"/>
      <c r="AH832369" s="19"/>
      <c r="AI832369" s="19"/>
      <c r="AJ832369" s="19"/>
      <c r="AK832369" s="19"/>
      <c r="AL832369" s="19"/>
      <c r="AM832369" s="19"/>
      <c r="AN832369" s="19"/>
      <c r="AO832369" s="19"/>
      <c r="AP832369"/>
    </row>
    <row r="832370" spans="1:42" s="116" customFormat="1" x14ac:dyDescent="0.3">
      <c r="A832370"/>
      <c r="B832370"/>
      <c r="C832370"/>
      <c r="D832370"/>
      <c r="E832370"/>
      <c r="F832370"/>
      <c r="G832370"/>
      <c r="H832370"/>
      <c r="I832370"/>
      <c r="J832370"/>
      <c r="K832370"/>
      <c r="L832370"/>
      <c r="M832370" s="115"/>
      <c r="N832370" s="115"/>
      <c r="O832370"/>
      <c r="P832370"/>
      <c r="Q832370"/>
      <c r="R832370" s="19"/>
      <c r="S832370" s="19"/>
      <c r="T832370"/>
      <c r="U832370" s="113"/>
      <c r="V832370" s="19"/>
      <c r="W832370" s="19"/>
      <c r="X832370" s="19"/>
      <c r="Y832370" s="19"/>
      <c r="Z832370" s="19"/>
      <c r="AA832370" s="19"/>
      <c r="AB832370" s="19"/>
      <c r="AC832370" s="19"/>
      <c r="AD832370" s="19"/>
      <c r="AE832370" s="19"/>
      <c r="AF832370" s="19"/>
      <c r="AG832370" s="19"/>
      <c r="AH832370" s="19"/>
      <c r="AI832370" s="19"/>
      <c r="AJ832370" s="19"/>
      <c r="AK832370" s="19"/>
      <c r="AL832370" s="19"/>
      <c r="AM832370" s="19"/>
      <c r="AN832370" s="19"/>
      <c r="AO832370" s="19"/>
      <c r="AP832370"/>
    </row>
    <row r="832371" spans="1:42" s="116" customFormat="1" x14ac:dyDescent="0.3">
      <c r="A832371"/>
      <c r="B832371"/>
      <c r="C832371"/>
      <c r="D832371"/>
      <c r="E832371"/>
      <c r="F832371"/>
      <c r="G832371"/>
      <c r="H832371"/>
      <c r="I832371"/>
      <c r="J832371"/>
      <c r="K832371"/>
      <c r="L832371"/>
      <c r="M832371" s="115"/>
      <c r="N832371" s="115"/>
      <c r="O832371"/>
      <c r="P832371"/>
      <c r="Q832371"/>
      <c r="R832371" s="19"/>
      <c r="S832371" s="19"/>
      <c r="T832371"/>
      <c r="U832371" s="113"/>
      <c r="V832371" s="19"/>
      <c r="W832371" s="19"/>
      <c r="X832371" s="19"/>
      <c r="Y832371" s="19"/>
      <c r="Z832371" s="19"/>
      <c r="AA832371" s="19"/>
      <c r="AB832371" s="19"/>
      <c r="AC832371" s="19"/>
      <c r="AD832371" s="19"/>
      <c r="AE832371" s="19"/>
      <c r="AF832371" s="19"/>
      <c r="AG832371" s="19"/>
      <c r="AH832371" s="19"/>
      <c r="AI832371" s="19"/>
      <c r="AJ832371" s="19"/>
      <c r="AK832371" s="19"/>
      <c r="AL832371" s="19"/>
      <c r="AM832371" s="19"/>
      <c r="AN832371" s="19"/>
      <c r="AO832371" s="19"/>
      <c r="AP832371"/>
    </row>
    <row r="832372" spans="1:42" s="116" customFormat="1" x14ac:dyDescent="0.3">
      <c r="A832372"/>
      <c r="B832372"/>
      <c r="C832372"/>
      <c r="D832372"/>
      <c r="E832372"/>
      <c r="F832372"/>
      <c r="G832372"/>
      <c r="H832372"/>
      <c r="I832372"/>
      <c r="J832372"/>
      <c r="K832372"/>
      <c r="L832372"/>
      <c r="M832372" s="115"/>
      <c r="N832372" s="115"/>
      <c r="O832372"/>
      <c r="P832372"/>
      <c r="Q832372"/>
      <c r="R832372" s="19"/>
      <c r="S832372" s="19"/>
      <c r="T832372"/>
      <c r="U832372" s="113"/>
      <c r="V832372" s="19"/>
      <c r="W832372" s="19"/>
      <c r="X832372" s="19"/>
      <c r="Y832372" s="19"/>
      <c r="Z832372" s="19"/>
      <c r="AA832372" s="19"/>
      <c r="AB832372" s="19"/>
      <c r="AC832372" s="19"/>
      <c r="AD832372" s="19"/>
      <c r="AE832372" s="19"/>
      <c r="AF832372" s="19"/>
      <c r="AG832372" s="19"/>
      <c r="AH832372" s="19"/>
      <c r="AI832372" s="19"/>
      <c r="AJ832372" s="19"/>
      <c r="AK832372" s="19"/>
      <c r="AL832372" s="19"/>
      <c r="AM832372" s="19"/>
      <c r="AN832372" s="19"/>
      <c r="AO832372" s="19"/>
      <c r="AP832372"/>
    </row>
    <row r="832373" spans="1:42" s="116" customFormat="1" x14ac:dyDescent="0.3">
      <c r="A832373"/>
      <c r="B832373"/>
      <c r="C832373"/>
      <c r="D832373"/>
      <c r="E832373"/>
      <c r="F832373"/>
      <c r="G832373"/>
      <c r="H832373"/>
      <c r="I832373"/>
      <c r="J832373"/>
      <c r="K832373"/>
      <c r="L832373"/>
      <c r="M832373" s="115"/>
      <c r="N832373" s="115"/>
      <c r="O832373"/>
      <c r="P832373"/>
      <c r="Q832373"/>
      <c r="R832373" s="19"/>
      <c r="S832373" s="19"/>
      <c r="T832373"/>
      <c r="U832373" s="113"/>
      <c r="V832373" s="19"/>
      <c r="W832373" s="19"/>
      <c r="X832373" s="19"/>
      <c r="Y832373" s="19"/>
      <c r="Z832373" s="19"/>
      <c r="AA832373" s="19"/>
      <c r="AB832373" s="19"/>
      <c r="AC832373" s="19"/>
      <c r="AD832373" s="19"/>
      <c r="AE832373" s="19"/>
      <c r="AF832373" s="19"/>
      <c r="AG832373" s="19"/>
      <c r="AH832373" s="19"/>
      <c r="AI832373" s="19"/>
      <c r="AJ832373" s="19"/>
      <c r="AK832373" s="19"/>
      <c r="AL832373" s="19"/>
      <c r="AM832373" s="19"/>
      <c r="AN832373" s="19"/>
      <c r="AO832373" s="19"/>
      <c r="AP832373"/>
    </row>
    <row r="832374" spans="1:42" s="116" customFormat="1" x14ac:dyDescent="0.3">
      <c r="A832374"/>
      <c r="B832374"/>
      <c r="C832374"/>
      <c r="D832374"/>
      <c r="E832374"/>
      <c r="F832374"/>
      <c r="G832374"/>
      <c r="H832374"/>
      <c r="I832374"/>
      <c r="J832374"/>
      <c r="K832374"/>
      <c r="L832374"/>
      <c r="M832374" s="115"/>
      <c r="N832374" s="115"/>
      <c r="O832374"/>
      <c r="P832374"/>
      <c r="Q832374"/>
      <c r="R832374" s="19"/>
      <c r="S832374" s="19"/>
      <c r="T832374"/>
      <c r="U832374" s="113"/>
      <c r="V832374" s="19"/>
      <c r="W832374" s="19"/>
      <c r="X832374" s="19"/>
      <c r="Y832374" s="19"/>
      <c r="Z832374" s="19"/>
      <c r="AA832374" s="19"/>
      <c r="AB832374" s="19"/>
      <c r="AC832374" s="19"/>
      <c r="AD832374" s="19"/>
      <c r="AE832374" s="19"/>
      <c r="AF832374" s="19"/>
      <c r="AG832374" s="19"/>
      <c r="AH832374" s="19"/>
      <c r="AI832374" s="19"/>
      <c r="AJ832374" s="19"/>
      <c r="AK832374" s="19"/>
      <c r="AL832374" s="19"/>
      <c r="AM832374" s="19"/>
      <c r="AN832374" s="19"/>
      <c r="AO832374" s="19"/>
      <c r="AP832374"/>
    </row>
    <row r="832375" spans="1:42" s="116" customFormat="1" x14ac:dyDescent="0.3">
      <c r="A832375"/>
      <c r="B832375"/>
      <c r="C832375"/>
      <c r="D832375"/>
      <c r="E832375"/>
      <c r="F832375"/>
      <c r="G832375"/>
      <c r="H832375"/>
      <c r="I832375"/>
      <c r="J832375"/>
      <c r="K832375"/>
      <c r="L832375"/>
      <c r="M832375" s="115"/>
      <c r="N832375" s="115"/>
      <c r="O832375"/>
      <c r="P832375"/>
      <c r="Q832375"/>
      <c r="R832375" s="19"/>
      <c r="S832375" s="19"/>
      <c r="T832375"/>
      <c r="U832375" s="113"/>
      <c r="V832375" s="19"/>
      <c r="W832375" s="19"/>
      <c r="X832375" s="19"/>
      <c r="Y832375" s="19"/>
      <c r="Z832375" s="19"/>
      <c r="AA832375" s="19"/>
      <c r="AB832375" s="19"/>
      <c r="AC832375" s="19"/>
      <c r="AD832375" s="19"/>
      <c r="AE832375" s="19"/>
      <c r="AF832375" s="19"/>
      <c r="AG832375" s="19"/>
      <c r="AH832375" s="19"/>
      <c r="AI832375" s="19"/>
      <c r="AJ832375" s="19"/>
      <c r="AK832375" s="19"/>
      <c r="AL832375" s="19"/>
      <c r="AM832375" s="19"/>
      <c r="AN832375" s="19"/>
      <c r="AO832375" s="19"/>
      <c r="AP832375"/>
    </row>
    <row r="832376" spans="1:42" s="116" customFormat="1" x14ac:dyDescent="0.3">
      <c r="A832376"/>
      <c r="B832376"/>
      <c r="C832376"/>
      <c r="D832376"/>
      <c r="E832376"/>
      <c r="F832376"/>
      <c r="G832376"/>
      <c r="H832376"/>
      <c r="I832376"/>
      <c r="J832376"/>
      <c r="K832376"/>
      <c r="L832376"/>
      <c r="M832376" s="115"/>
      <c r="N832376" s="115"/>
      <c r="O832376"/>
      <c r="P832376"/>
      <c r="Q832376"/>
      <c r="R832376" s="19"/>
      <c r="S832376" s="19"/>
      <c r="T832376"/>
      <c r="U832376" s="113"/>
      <c r="V832376" s="19"/>
      <c r="W832376" s="19"/>
      <c r="X832376" s="19"/>
      <c r="Y832376" s="19"/>
      <c r="Z832376" s="19"/>
      <c r="AA832376" s="19"/>
      <c r="AB832376" s="19"/>
      <c r="AC832376" s="19"/>
      <c r="AD832376" s="19"/>
      <c r="AE832376" s="19"/>
      <c r="AF832376" s="19"/>
      <c r="AG832376" s="19"/>
      <c r="AH832376" s="19"/>
      <c r="AI832376" s="19"/>
      <c r="AJ832376" s="19"/>
      <c r="AK832376" s="19"/>
      <c r="AL832376" s="19"/>
      <c r="AM832376" s="19"/>
      <c r="AN832376" s="19"/>
      <c r="AO832376" s="19"/>
      <c r="AP832376"/>
    </row>
    <row r="832377" spans="1:42" s="116" customFormat="1" x14ac:dyDescent="0.3">
      <c r="A832377"/>
      <c r="B832377"/>
      <c r="C832377"/>
      <c r="D832377"/>
      <c r="E832377"/>
      <c r="F832377"/>
      <c r="G832377"/>
      <c r="H832377"/>
      <c r="I832377"/>
      <c r="J832377"/>
      <c r="K832377"/>
      <c r="L832377"/>
      <c r="M832377" s="115"/>
      <c r="N832377" s="115"/>
      <c r="O832377"/>
      <c r="P832377"/>
      <c r="Q832377"/>
      <c r="R832377" s="19"/>
      <c r="S832377" s="19"/>
      <c r="T832377"/>
      <c r="U832377" s="113"/>
      <c r="V832377" s="19"/>
      <c r="W832377" s="19"/>
      <c r="X832377" s="19"/>
      <c r="Y832377" s="19"/>
      <c r="Z832377" s="19"/>
      <c r="AA832377" s="19"/>
      <c r="AB832377" s="19"/>
      <c r="AC832377" s="19"/>
      <c r="AD832377" s="19"/>
      <c r="AE832377" s="19"/>
      <c r="AF832377" s="19"/>
      <c r="AG832377" s="19"/>
      <c r="AH832377" s="19"/>
      <c r="AI832377" s="19"/>
      <c r="AJ832377" s="19"/>
      <c r="AK832377" s="19"/>
      <c r="AL832377" s="19"/>
      <c r="AM832377" s="19"/>
      <c r="AN832377" s="19"/>
      <c r="AO832377" s="19"/>
      <c r="AP832377"/>
    </row>
    <row r="832378" spans="1:42" s="116" customFormat="1" x14ac:dyDescent="0.3">
      <c r="A832378"/>
      <c r="B832378"/>
      <c r="C832378"/>
      <c r="D832378"/>
      <c r="E832378"/>
      <c r="F832378"/>
      <c r="G832378"/>
      <c r="H832378"/>
      <c r="I832378"/>
      <c r="J832378"/>
      <c r="K832378"/>
      <c r="L832378"/>
      <c r="M832378" s="115"/>
      <c r="N832378" s="115"/>
      <c r="O832378"/>
      <c r="P832378"/>
      <c r="Q832378"/>
      <c r="R832378" s="19"/>
      <c r="S832378" s="19"/>
      <c r="T832378"/>
      <c r="U832378" s="113"/>
      <c r="V832378" s="19"/>
      <c r="W832378" s="19"/>
      <c r="X832378" s="19"/>
      <c r="Y832378" s="19"/>
      <c r="Z832378" s="19"/>
      <c r="AA832378" s="19"/>
      <c r="AB832378" s="19"/>
      <c r="AC832378" s="19"/>
      <c r="AD832378" s="19"/>
      <c r="AE832378" s="19"/>
      <c r="AF832378" s="19"/>
      <c r="AG832378" s="19"/>
      <c r="AH832378" s="19"/>
      <c r="AI832378" s="19"/>
      <c r="AJ832378" s="19"/>
      <c r="AK832378" s="19"/>
      <c r="AL832378" s="19"/>
      <c r="AM832378" s="19"/>
      <c r="AN832378" s="19"/>
      <c r="AO832378" s="19"/>
      <c r="AP832378"/>
    </row>
    <row r="832379" spans="1:42" s="116" customFormat="1" x14ac:dyDescent="0.3">
      <c r="A832379"/>
      <c r="B832379"/>
      <c r="C832379"/>
      <c r="D832379"/>
      <c r="E832379"/>
      <c r="F832379"/>
      <c r="G832379"/>
      <c r="H832379"/>
      <c r="I832379"/>
      <c r="J832379"/>
      <c r="K832379"/>
      <c r="L832379"/>
      <c r="M832379" s="115"/>
      <c r="N832379" s="115"/>
      <c r="O832379"/>
      <c r="P832379"/>
      <c r="Q832379"/>
      <c r="R832379" s="19"/>
      <c r="S832379" s="19"/>
      <c r="T832379"/>
      <c r="U832379" s="113"/>
      <c r="V832379" s="19"/>
      <c r="W832379" s="19"/>
      <c r="X832379" s="19"/>
      <c r="Y832379" s="19"/>
      <c r="Z832379" s="19"/>
      <c r="AA832379" s="19"/>
      <c r="AB832379" s="19"/>
      <c r="AC832379" s="19"/>
      <c r="AD832379" s="19"/>
      <c r="AE832379" s="19"/>
      <c r="AF832379" s="19"/>
      <c r="AG832379" s="19"/>
      <c r="AH832379" s="19"/>
      <c r="AI832379" s="19"/>
      <c r="AJ832379" s="19"/>
      <c r="AK832379" s="19"/>
      <c r="AL832379" s="19"/>
      <c r="AM832379" s="19"/>
      <c r="AN832379" s="19"/>
      <c r="AO832379" s="19"/>
      <c r="AP832379"/>
    </row>
    <row r="832380" spans="1:42" s="116" customFormat="1" x14ac:dyDescent="0.3">
      <c r="A832380"/>
      <c r="B832380"/>
      <c r="C832380"/>
      <c r="D832380"/>
      <c r="E832380"/>
      <c r="F832380"/>
      <c r="G832380"/>
      <c r="H832380"/>
      <c r="I832380"/>
      <c r="J832380"/>
      <c r="K832380"/>
      <c r="L832380"/>
      <c r="M832380" s="115"/>
      <c r="N832380" s="115"/>
      <c r="O832380"/>
      <c r="P832380"/>
      <c r="Q832380"/>
      <c r="R832380" s="19"/>
      <c r="S832380" s="19"/>
      <c r="T832380"/>
      <c r="U832380" s="113"/>
      <c r="V832380" s="19"/>
      <c r="W832380" s="19"/>
      <c r="X832380" s="19"/>
      <c r="Y832380" s="19"/>
      <c r="Z832380" s="19"/>
      <c r="AA832380" s="19"/>
      <c r="AB832380" s="19"/>
      <c r="AC832380" s="19"/>
      <c r="AD832380" s="19"/>
      <c r="AE832380" s="19"/>
      <c r="AF832380" s="19"/>
      <c r="AG832380" s="19"/>
      <c r="AH832380" s="19"/>
      <c r="AI832380" s="19"/>
      <c r="AJ832380" s="19"/>
      <c r="AK832380" s="19"/>
      <c r="AL832380" s="19"/>
      <c r="AM832380" s="19"/>
      <c r="AN832380" s="19"/>
      <c r="AO832380" s="19"/>
      <c r="AP832380"/>
    </row>
    <row r="832381" spans="1:42" s="116" customFormat="1" x14ac:dyDescent="0.3">
      <c r="A832381"/>
      <c r="B832381"/>
      <c r="C832381"/>
      <c r="D832381"/>
      <c r="E832381"/>
      <c r="F832381"/>
      <c r="G832381"/>
      <c r="H832381"/>
      <c r="I832381"/>
      <c r="J832381"/>
      <c r="K832381"/>
      <c r="L832381"/>
      <c r="M832381" s="115"/>
      <c r="N832381" s="115"/>
      <c r="O832381"/>
      <c r="P832381"/>
      <c r="Q832381"/>
      <c r="R832381" s="19"/>
      <c r="S832381" s="19"/>
      <c r="T832381"/>
      <c r="U832381" s="113"/>
      <c r="V832381" s="19"/>
      <c r="W832381" s="19"/>
      <c r="X832381" s="19"/>
      <c r="Y832381" s="19"/>
      <c r="Z832381" s="19"/>
      <c r="AA832381" s="19"/>
      <c r="AB832381" s="19"/>
      <c r="AC832381" s="19"/>
      <c r="AD832381" s="19"/>
      <c r="AE832381" s="19"/>
      <c r="AF832381" s="19"/>
      <c r="AG832381" s="19"/>
      <c r="AH832381" s="19"/>
      <c r="AI832381" s="19"/>
      <c r="AJ832381" s="19"/>
      <c r="AK832381" s="19"/>
      <c r="AL832381" s="19"/>
      <c r="AM832381" s="19"/>
      <c r="AN832381" s="19"/>
      <c r="AO832381" s="19"/>
      <c r="AP832381"/>
    </row>
    <row r="832382" spans="1:42" s="116" customFormat="1" x14ac:dyDescent="0.3">
      <c r="A832382"/>
      <c r="B832382"/>
      <c r="C832382"/>
      <c r="D832382"/>
      <c r="E832382"/>
      <c r="F832382"/>
      <c r="G832382"/>
      <c r="H832382"/>
      <c r="I832382"/>
      <c r="J832382"/>
      <c r="K832382"/>
      <c r="L832382"/>
      <c r="M832382" s="115"/>
      <c r="N832382" s="115"/>
      <c r="O832382"/>
      <c r="P832382"/>
      <c r="Q832382"/>
      <c r="R832382" s="19"/>
      <c r="S832382" s="19"/>
      <c r="T832382"/>
      <c r="U832382" s="113"/>
      <c r="V832382" s="19"/>
      <c r="W832382" s="19"/>
      <c r="X832382" s="19"/>
      <c r="Y832382" s="19"/>
      <c r="Z832382" s="19"/>
      <c r="AA832382" s="19"/>
      <c r="AB832382" s="19"/>
      <c r="AC832382" s="19"/>
      <c r="AD832382" s="19"/>
      <c r="AE832382" s="19"/>
      <c r="AF832382" s="19"/>
      <c r="AG832382" s="19"/>
      <c r="AH832382" s="19"/>
      <c r="AI832382" s="19"/>
      <c r="AJ832382" s="19"/>
      <c r="AK832382" s="19"/>
      <c r="AL832382" s="19"/>
      <c r="AM832382" s="19"/>
      <c r="AN832382" s="19"/>
      <c r="AO832382" s="19"/>
      <c r="AP832382"/>
    </row>
    <row r="832383" spans="1:42" s="116" customFormat="1" x14ac:dyDescent="0.3">
      <c r="A832383"/>
      <c r="B832383"/>
      <c r="C832383"/>
      <c r="D832383"/>
      <c r="E832383"/>
      <c r="F832383"/>
      <c r="G832383"/>
      <c r="H832383"/>
      <c r="I832383"/>
      <c r="J832383"/>
      <c r="K832383"/>
      <c r="L832383"/>
      <c r="M832383" s="115"/>
      <c r="N832383" s="115"/>
      <c r="O832383"/>
      <c r="P832383"/>
      <c r="Q832383"/>
      <c r="R832383" s="19"/>
      <c r="S832383" s="19"/>
      <c r="T832383"/>
      <c r="U832383" s="113"/>
      <c r="V832383" s="19"/>
      <c r="W832383" s="19"/>
      <c r="X832383" s="19"/>
      <c r="Y832383" s="19"/>
      <c r="Z832383" s="19"/>
      <c r="AA832383" s="19"/>
      <c r="AB832383" s="19"/>
      <c r="AC832383" s="19"/>
      <c r="AD832383" s="19"/>
      <c r="AE832383" s="19"/>
      <c r="AF832383" s="19"/>
      <c r="AG832383" s="19"/>
      <c r="AH832383" s="19"/>
      <c r="AI832383" s="19"/>
      <c r="AJ832383" s="19"/>
      <c r="AK832383" s="19"/>
      <c r="AL832383" s="19"/>
      <c r="AM832383" s="19"/>
      <c r="AN832383" s="19"/>
      <c r="AO832383" s="19"/>
      <c r="AP832383"/>
    </row>
    <row r="832384" spans="1:42" s="116" customFormat="1" x14ac:dyDescent="0.3">
      <c r="A832384"/>
      <c r="B832384"/>
      <c r="C832384"/>
      <c r="D832384"/>
      <c r="E832384"/>
      <c r="F832384"/>
      <c r="G832384"/>
      <c r="H832384"/>
      <c r="I832384"/>
      <c r="J832384"/>
      <c r="K832384"/>
      <c r="L832384"/>
      <c r="M832384" s="115"/>
      <c r="N832384" s="115"/>
      <c r="O832384"/>
      <c r="P832384"/>
      <c r="Q832384"/>
      <c r="R832384" s="19"/>
      <c r="S832384" s="19"/>
      <c r="T832384"/>
      <c r="U832384" s="113"/>
      <c r="V832384" s="19"/>
      <c r="W832384" s="19"/>
      <c r="X832384" s="19"/>
      <c r="Y832384" s="19"/>
      <c r="Z832384" s="19"/>
      <c r="AA832384" s="19"/>
      <c r="AB832384" s="19"/>
      <c r="AC832384" s="19"/>
      <c r="AD832384" s="19"/>
      <c r="AE832384" s="19"/>
      <c r="AF832384" s="19"/>
      <c r="AG832384" s="19"/>
      <c r="AH832384" s="19"/>
      <c r="AI832384" s="19"/>
      <c r="AJ832384" s="19"/>
      <c r="AK832384" s="19"/>
      <c r="AL832384" s="19"/>
      <c r="AM832384" s="19"/>
      <c r="AN832384" s="19"/>
      <c r="AO832384" s="19"/>
      <c r="AP832384"/>
    </row>
    <row r="832385" spans="1:42" s="116" customFormat="1" x14ac:dyDescent="0.3">
      <c r="A832385"/>
      <c r="B832385"/>
      <c r="C832385"/>
      <c r="D832385"/>
      <c r="E832385"/>
      <c r="F832385"/>
      <c r="G832385"/>
      <c r="H832385"/>
      <c r="I832385"/>
      <c r="J832385"/>
      <c r="K832385"/>
      <c r="L832385"/>
      <c r="M832385" s="115"/>
      <c r="N832385" s="115"/>
      <c r="O832385"/>
      <c r="P832385"/>
      <c r="Q832385"/>
      <c r="R832385" s="19"/>
      <c r="S832385" s="19"/>
      <c r="T832385"/>
      <c r="U832385" s="113"/>
      <c r="V832385" s="19"/>
      <c r="W832385" s="19"/>
      <c r="X832385" s="19"/>
      <c r="Y832385" s="19"/>
      <c r="Z832385" s="19"/>
      <c r="AA832385" s="19"/>
      <c r="AB832385" s="19"/>
      <c r="AC832385" s="19"/>
      <c r="AD832385" s="19"/>
      <c r="AE832385" s="19"/>
      <c r="AF832385" s="19"/>
      <c r="AG832385" s="19"/>
      <c r="AH832385" s="19"/>
      <c r="AI832385" s="19"/>
      <c r="AJ832385" s="19"/>
      <c r="AK832385" s="19"/>
      <c r="AL832385" s="19"/>
      <c r="AM832385" s="19"/>
      <c r="AN832385" s="19"/>
      <c r="AO832385" s="19"/>
      <c r="AP832385"/>
    </row>
    <row r="832386" spans="1:42" s="116" customFormat="1" x14ac:dyDescent="0.3">
      <c r="A832386"/>
      <c r="B832386"/>
      <c r="C832386"/>
      <c r="D832386"/>
      <c r="E832386"/>
      <c r="F832386"/>
      <c r="G832386"/>
      <c r="H832386"/>
      <c r="I832386"/>
      <c r="J832386"/>
      <c r="K832386"/>
      <c r="L832386"/>
      <c r="M832386" s="115"/>
      <c r="N832386" s="115"/>
      <c r="O832386"/>
      <c r="P832386"/>
      <c r="Q832386"/>
      <c r="R832386" s="19"/>
      <c r="S832386" s="19"/>
      <c r="T832386"/>
      <c r="U832386" s="113"/>
      <c r="V832386" s="19"/>
      <c r="W832386" s="19"/>
      <c r="X832386" s="19"/>
      <c r="Y832386" s="19"/>
      <c r="Z832386" s="19"/>
      <c r="AA832386" s="19"/>
      <c r="AB832386" s="19"/>
      <c r="AC832386" s="19"/>
      <c r="AD832386" s="19"/>
      <c r="AE832386" s="19"/>
      <c r="AF832386" s="19"/>
      <c r="AG832386" s="19"/>
      <c r="AH832386" s="19"/>
      <c r="AI832386" s="19"/>
      <c r="AJ832386" s="19"/>
      <c r="AK832386" s="19"/>
      <c r="AL832386" s="19"/>
      <c r="AM832386" s="19"/>
      <c r="AN832386" s="19"/>
      <c r="AO832386" s="19"/>
      <c r="AP832386"/>
    </row>
    <row r="832387" spans="1:42" s="116" customFormat="1" x14ac:dyDescent="0.3">
      <c r="A832387"/>
      <c r="B832387"/>
      <c r="C832387"/>
      <c r="D832387"/>
      <c r="E832387"/>
      <c r="F832387"/>
      <c r="G832387"/>
      <c r="H832387"/>
      <c r="I832387"/>
      <c r="J832387"/>
      <c r="K832387"/>
      <c r="L832387"/>
      <c r="M832387" s="115"/>
      <c r="N832387" s="115"/>
      <c r="O832387"/>
      <c r="P832387"/>
      <c r="Q832387"/>
      <c r="R832387" s="19"/>
      <c r="S832387" s="19"/>
      <c r="T832387"/>
      <c r="U832387" s="113"/>
      <c r="V832387" s="19"/>
      <c r="W832387" s="19"/>
      <c r="X832387" s="19"/>
      <c r="Y832387" s="19"/>
      <c r="Z832387" s="19"/>
      <c r="AA832387" s="19"/>
      <c r="AB832387" s="19"/>
      <c r="AC832387" s="19"/>
      <c r="AD832387" s="19"/>
      <c r="AE832387" s="19"/>
      <c r="AF832387" s="19"/>
      <c r="AG832387" s="19"/>
      <c r="AH832387" s="19"/>
      <c r="AI832387" s="19"/>
      <c r="AJ832387" s="19"/>
      <c r="AK832387" s="19"/>
      <c r="AL832387" s="19"/>
      <c r="AM832387" s="19"/>
      <c r="AN832387" s="19"/>
      <c r="AO832387" s="19"/>
      <c r="AP832387"/>
    </row>
    <row r="832388" spans="1:42" s="116" customFormat="1" x14ac:dyDescent="0.3">
      <c r="A832388"/>
      <c r="B832388"/>
      <c r="C832388"/>
      <c r="D832388"/>
      <c r="E832388"/>
      <c r="F832388"/>
      <c r="G832388"/>
      <c r="H832388"/>
      <c r="I832388"/>
      <c r="J832388"/>
      <c r="K832388"/>
      <c r="L832388"/>
      <c r="M832388" s="115"/>
      <c r="N832388" s="115"/>
      <c r="O832388"/>
      <c r="P832388"/>
      <c r="Q832388"/>
      <c r="R832388" s="19"/>
      <c r="S832388" s="19"/>
      <c r="T832388"/>
      <c r="U832388" s="113"/>
      <c r="V832388" s="19"/>
      <c r="W832388" s="19"/>
      <c r="X832388" s="19"/>
      <c r="Y832388" s="19"/>
      <c r="Z832388" s="19"/>
      <c r="AA832388" s="19"/>
      <c r="AB832388" s="19"/>
      <c r="AC832388" s="19"/>
      <c r="AD832388" s="19"/>
      <c r="AE832388" s="19"/>
      <c r="AF832388" s="19"/>
      <c r="AG832388" s="19"/>
      <c r="AH832388" s="19"/>
      <c r="AI832388" s="19"/>
      <c r="AJ832388" s="19"/>
      <c r="AK832388" s="19"/>
      <c r="AL832388" s="19"/>
      <c r="AM832388" s="19"/>
      <c r="AN832388" s="19"/>
      <c r="AO832388" s="19"/>
      <c r="AP832388"/>
    </row>
    <row r="832389" spans="1:42" s="116" customFormat="1" x14ac:dyDescent="0.3">
      <c r="A832389"/>
      <c r="B832389"/>
      <c r="C832389"/>
      <c r="D832389"/>
      <c r="E832389"/>
      <c r="F832389"/>
      <c r="G832389"/>
      <c r="H832389"/>
      <c r="I832389"/>
      <c r="J832389"/>
      <c r="K832389"/>
      <c r="L832389"/>
      <c r="M832389" s="115"/>
      <c r="N832389" s="115"/>
      <c r="O832389"/>
      <c r="P832389"/>
      <c r="Q832389"/>
      <c r="R832389" s="19"/>
      <c r="S832389" s="19"/>
      <c r="T832389"/>
      <c r="U832389" s="113"/>
      <c r="V832389" s="19"/>
      <c r="W832389" s="19"/>
      <c r="X832389" s="19"/>
      <c r="Y832389" s="19"/>
      <c r="Z832389" s="19"/>
      <c r="AA832389" s="19"/>
      <c r="AB832389" s="19"/>
      <c r="AC832389" s="19"/>
      <c r="AD832389" s="19"/>
      <c r="AE832389" s="19"/>
      <c r="AF832389" s="19"/>
      <c r="AG832389" s="19"/>
      <c r="AH832389" s="19"/>
      <c r="AI832389" s="19"/>
      <c r="AJ832389" s="19"/>
      <c r="AK832389" s="19"/>
      <c r="AL832389" s="19"/>
      <c r="AM832389" s="19"/>
      <c r="AN832389" s="19"/>
      <c r="AO832389" s="19"/>
      <c r="AP832389"/>
    </row>
    <row r="832390" spans="1:42" s="116" customFormat="1" x14ac:dyDescent="0.3">
      <c r="A832390"/>
      <c r="B832390"/>
      <c r="C832390"/>
      <c r="D832390"/>
      <c r="E832390"/>
      <c r="F832390"/>
      <c r="G832390"/>
      <c r="H832390"/>
      <c r="I832390"/>
      <c r="J832390"/>
      <c r="K832390"/>
      <c r="L832390"/>
      <c r="M832390" s="115"/>
      <c r="N832390" s="115"/>
      <c r="O832390"/>
      <c r="P832390"/>
      <c r="Q832390"/>
      <c r="R832390" s="19"/>
      <c r="S832390" s="19"/>
      <c r="T832390"/>
      <c r="U832390" s="113"/>
      <c r="V832390" s="19"/>
      <c r="W832390" s="19"/>
      <c r="X832390" s="19"/>
      <c r="Y832390" s="19"/>
      <c r="Z832390" s="19"/>
      <c r="AA832390" s="19"/>
      <c r="AB832390" s="19"/>
      <c r="AC832390" s="19"/>
      <c r="AD832390" s="19"/>
      <c r="AE832390" s="19"/>
      <c r="AF832390" s="19"/>
      <c r="AG832390" s="19"/>
      <c r="AH832390" s="19"/>
      <c r="AI832390" s="19"/>
      <c r="AJ832390" s="19"/>
      <c r="AK832390" s="19"/>
      <c r="AL832390" s="19"/>
      <c r="AM832390" s="19"/>
      <c r="AN832390" s="19"/>
      <c r="AO832390" s="19"/>
      <c r="AP832390"/>
    </row>
    <row r="832391" spans="1:42" s="116" customFormat="1" x14ac:dyDescent="0.3">
      <c r="A832391"/>
      <c r="B832391"/>
      <c r="C832391"/>
      <c r="D832391"/>
      <c r="E832391"/>
      <c r="F832391"/>
      <c r="G832391"/>
      <c r="H832391"/>
      <c r="I832391"/>
      <c r="J832391"/>
      <c r="K832391"/>
      <c r="L832391"/>
      <c r="M832391" s="115"/>
      <c r="N832391" s="115"/>
      <c r="O832391"/>
      <c r="P832391"/>
      <c r="Q832391"/>
      <c r="R832391" s="19"/>
      <c r="S832391" s="19"/>
      <c r="T832391"/>
      <c r="U832391" s="113"/>
      <c r="V832391" s="19"/>
      <c r="W832391" s="19"/>
      <c r="X832391" s="19"/>
      <c r="Y832391" s="19"/>
      <c r="Z832391" s="19"/>
      <c r="AA832391" s="19"/>
      <c r="AB832391" s="19"/>
      <c r="AC832391" s="19"/>
      <c r="AD832391" s="19"/>
      <c r="AE832391" s="19"/>
      <c r="AF832391" s="19"/>
      <c r="AG832391" s="19"/>
      <c r="AH832391" s="19"/>
      <c r="AI832391" s="19"/>
      <c r="AJ832391" s="19"/>
      <c r="AK832391" s="19"/>
      <c r="AL832391" s="19"/>
      <c r="AM832391" s="19"/>
      <c r="AN832391" s="19"/>
      <c r="AO832391" s="19"/>
      <c r="AP832391"/>
    </row>
    <row r="832392" spans="1:42" s="116" customFormat="1" x14ac:dyDescent="0.3">
      <c r="A832392"/>
      <c r="B832392"/>
      <c r="C832392"/>
      <c r="D832392"/>
      <c r="E832392"/>
      <c r="F832392"/>
      <c r="G832392"/>
      <c r="H832392"/>
      <c r="I832392"/>
      <c r="J832392"/>
      <c r="K832392"/>
      <c r="L832392"/>
      <c r="M832392" s="115"/>
      <c r="N832392" s="115"/>
      <c r="O832392"/>
      <c r="P832392"/>
      <c r="Q832392"/>
      <c r="R832392" s="19"/>
      <c r="S832392" s="19"/>
      <c r="T832392"/>
      <c r="U832392" s="113"/>
      <c r="V832392" s="19"/>
      <c r="W832392" s="19"/>
      <c r="X832392" s="19"/>
      <c r="Y832392" s="19"/>
      <c r="Z832392" s="19"/>
      <c r="AA832392" s="19"/>
      <c r="AB832392" s="19"/>
      <c r="AC832392" s="19"/>
      <c r="AD832392" s="19"/>
      <c r="AE832392" s="19"/>
      <c r="AF832392" s="19"/>
      <c r="AG832392" s="19"/>
      <c r="AH832392" s="19"/>
      <c r="AI832392" s="19"/>
      <c r="AJ832392" s="19"/>
      <c r="AK832392" s="19"/>
      <c r="AL832392" s="19"/>
      <c r="AM832392" s="19"/>
      <c r="AN832392" s="19"/>
      <c r="AO832392" s="19"/>
      <c r="AP832392"/>
    </row>
    <row r="832393" spans="1:42" s="116" customFormat="1" x14ac:dyDescent="0.3">
      <c r="A832393"/>
      <c r="B832393"/>
      <c r="C832393"/>
      <c r="D832393"/>
      <c r="E832393"/>
      <c r="F832393"/>
      <c r="G832393"/>
      <c r="H832393"/>
      <c r="I832393"/>
      <c r="J832393"/>
      <c r="K832393"/>
      <c r="L832393"/>
      <c r="M832393" s="115"/>
      <c r="N832393" s="115"/>
      <c r="O832393"/>
      <c r="P832393"/>
      <c r="Q832393"/>
      <c r="R832393" s="19"/>
      <c r="S832393" s="19"/>
      <c r="T832393"/>
      <c r="U832393" s="113"/>
      <c r="V832393" s="19"/>
      <c r="W832393" s="19"/>
      <c r="X832393" s="19"/>
      <c r="Y832393" s="19"/>
      <c r="Z832393" s="19"/>
      <c r="AA832393" s="19"/>
      <c r="AB832393" s="19"/>
      <c r="AC832393" s="19"/>
      <c r="AD832393" s="19"/>
      <c r="AE832393" s="19"/>
      <c r="AF832393" s="19"/>
      <c r="AG832393" s="19"/>
      <c r="AH832393" s="19"/>
      <c r="AI832393" s="19"/>
      <c r="AJ832393" s="19"/>
      <c r="AK832393" s="19"/>
      <c r="AL832393" s="19"/>
      <c r="AM832393" s="19"/>
      <c r="AN832393" s="19"/>
      <c r="AO832393" s="19"/>
      <c r="AP832393"/>
    </row>
    <row r="832394" spans="1:42" s="116" customFormat="1" x14ac:dyDescent="0.3">
      <c r="A832394"/>
      <c r="B832394"/>
      <c r="C832394"/>
      <c r="D832394"/>
      <c r="E832394"/>
      <c r="F832394"/>
      <c r="G832394"/>
      <c r="H832394"/>
      <c r="I832394"/>
      <c r="J832394"/>
      <c r="K832394"/>
      <c r="L832394"/>
      <c r="M832394" s="115"/>
      <c r="N832394" s="115"/>
      <c r="O832394"/>
      <c r="P832394"/>
      <c r="Q832394"/>
      <c r="R832394" s="19"/>
      <c r="S832394" s="19"/>
      <c r="T832394"/>
      <c r="U832394" s="113"/>
      <c r="V832394" s="19"/>
      <c r="W832394" s="19"/>
      <c r="X832394" s="19"/>
      <c r="Y832394" s="19"/>
      <c r="Z832394" s="19"/>
      <c r="AA832394" s="19"/>
      <c r="AB832394" s="19"/>
      <c r="AC832394" s="19"/>
      <c r="AD832394" s="19"/>
      <c r="AE832394" s="19"/>
      <c r="AF832394" s="19"/>
      <c r="AG832394" s="19"/>
      <c r="AH832394" s="19"/>
      <c r="AI832394" s="19"/>
      <c r="AJ832394" s="19"/>
      <c r="AK832394" s="19"/>
      <c r="AL832394" s="19"/>
      <c r="AM832394" s="19"/>
      <c r="AN832394" s="19"/>
      <c r="AO832394" s="19"/>
      <c r="AP832394"/>
    </row>
    <row r="832395" spans="1:42" s="116" customFormat="1" x14ac:dyDescent="0.3">
      <c r="A832395"/>
      <c r="B832395"/>
      <c r="C832395"/>
      <c r="D832395"/>
      <c r="E832395"/>
      <c r="F832395"/>
      <c r="G832395"/>
      <c r="H832395"/>
      <c r="I832395"/>
      <c r="J832395"/>
      <c r="K832395"/>
      <c r="L832395"/>
      <c r="M832395" s="115"/>
      <c r="N832395" s="115"/>
      <c r="O832395"/>
      <c r="P832395"/>
      <c r="Q832395"/>
      <c r="R832395" s="19"/>
      <c r="S832395" s="19"/>
      <c r="T832395"/>
      <c r="U832395" s="113"/>
      <c r="V832395" s="19"/>
      <c r="W832395" s="19"/>
      <c r="X832395" s="19"/>
      <c r="Y832395" s="19"/>
      <c r="Z832395" s="19"/>
      <c r="AA832395" s="19"/>
      <c r="AB832395" s="19"/>
      <c r="AC832395" s="19"/>
      <c r="AD832395" s="19"/>
      <c r="AE832395" s="19"/>
      <c r="AF832395" s="19"/>
      <c r="AG832395" s="19"/>
      <c r="AH832395" s="19"/>
      <c r="AI832395" s="19"/>
      <c r="AJ832395" s="19"/>
      <c r="AK832395" s="19"/>
      <c r="AL832395" s="19"/>
      <c r="AM832395" s="19"/>
      <c r="AN832395" s="19"/>
      <c r="AO832395" s="19"/>
      <c r="AP832395"/>
    </row>
    <row r="832396" spans="1:42" s="116" customFormat="1" x14ac:dyDescent="0.3">
      <c r="A832396"/>
      <c r="B832396"/>
      <c r="C832396"/>
      <c r="D832396"/>
      <c r="E832396"/>
      <c r="F832396"/>
      <c r="G832396"/>
      <c r="H832396"/>
      <c r="I832396"/>
      <c r="J832396"/>
      <c r="K832396"/>
      <c r="L832396"/>
      <c r="M832396" s="115"/>
      <c r="N832396" s="115"/>
      <c r="O832396"/>
      <c r="P832396"/>
      <c r="Q832396"/>
      <c r="R832396" s="19"/>
      <c r="S832396" s="19"/>
      <c r="T832396"/>
      <c r="U832396" s="113"/>
      <c r="V832396" s="19"/>
      <c r="W832396" s="19"/>
      <c r="X832396" s="19"/>
      <c r="Y832396" s="19"/>
      <c r="Z832396" s="19"/>
      <c r="AA832396" s="19"/>
      <c r="AB832396" s="19"/>
      <c r="AC832396" s="19"/>
      <c r="AD832396" s="19"/>
      <c r="AE832396" s="19"/>
      <c r="AF832396" s="19"/>
      <c r="AG832396" s="19"/>
      <c r="AH832396" s="19"/>
      <c r="AI832396" s="19"/>
      <c r="AJ832396" s="19"/>
      <c r="AK832396" s="19"/>
      <c r="AL832396" s="19"/>
      <c r="AM832396" s="19"/>
      <c r="AN832396" s="19"/>
      <c r="AO832396" s="19"/>
      <c r="AP832396"/>
    </row>
    <row r="832397" spans="1:42" s="116" customFormat="1" x14ac:dyDescent="0.3">
      <c r="A832397"/>
      <c r="B832397"/>
      <c r="C832397"/>
      <c r="D832397"/>
      <c r="E832397"/>
      <c r="F832397"/>
      <c r="G832397"/>
      <c r="H832397"/>
      <c r="I832397"/>
      <c r="J832397"/>
      <c r="K832397"/>
      <c r="L832397"/>
      <c r="M832397" s="115"/>
      <c r="N832397" s="115"/>
      <c r="O832397"/>
      <c r="P832397"/>
      <c r="Q832397"/>
      <c r="R832397" s="19"/>
      <c r="S832397" s="19"/>
      <c r="T832397"/>
      <c r="U832397" s="113"/>
      <c r="V832397" s="19"/>
      <c r="W832397" s="19"/>
      <c r="X832397" s="19"/>
      <c r="Y832397" s="19"/>
      <c r="Z832397" s="19"/>
      <c r="AA832397" s="19"/>
      <c r="AB832397" s="19"/>
      <c r="AC832397" s="19"/>
      <c r="AD832397" s="19"/>
      <c r="AE832397" s="19"/>
      <c r="AF832397" s="19"/>
      <c r="AG832397" s="19"/>
      <c r="AH832397" s="19"/>
      <c r="AI832397" s="19"/>
      <c r="AJ832397" s="19"/>
      <c r="AK832397" s="19"/>
      <c r="AL832397" s="19"/>
      <c r="AM832397" s="19"/>
      <c r="AN832397" s="19"/>
      <c r="AO832397" s="19"/>
      <c r="AP832397"/>
    </row>
    <row r="832398" spans="1:42" s="116" customFormat="1" x14ac:dyDescent="0.3">
      <c r="A832398"/>
      <c r="B832398"/>
      <c r="C832398"/>
      <c r="D832398"/>
      <c r="E832398"/>
      <c r="F832398"/>
      <c r="G832398"/>
      <c r="H832398"/>
      <c r="I832398"/>
      <c r="J832398"/>
      <c r="K832398"/>
      <c r="L832398"/>
      <c r="M832398" s="115"/>
      <c r="N832398" s="115"/>
      <c r="O832398"/>
      <c r="P832398"/>
      <c r="Q832398"/>
      <c r="R832398" s="19"/>
      <c r="S832398" s="19"/>
      <c r="T832398"/>
      <c r="U832398" s="113"/>
      <c r="V832398" s="19"/>
      <c r="W832398" s="19"/>
      <c r="X832398" s="19"/>
      <c r="Y832398" s="19"/>
      <c r="Z832398" s="19"/>
      <c r="AA832398" s="19"/>
      <c r="AB832398" s="19"/>
      <c r="AC832398" s="19"/>
      <c r="AD832398" s="19"/>
      <c r="AE832398" s="19"/>
      <c r="AF832398" s="19"/>
      <c r="AG832398" s="19"/>
      <c r="AH832398" s="19"/>
      <c r="AI832398" s="19"/>
      <c r="AJ832398" s="19"/>
      <c r="AK832398" s="19"/>
      <c r="AL832398" s="19"/>
      <c r="AM832398" s="19"/>
      <c r="AN832398" s="19"/>
      <c r="AO832398" s="19"/>
      <c r="AP832398"/>
    </row>
    <row r="832399" spans="1:42" s="116" customFormat="1" x14ac:dyDescent="0.3">
      <c r="A832399"/>
      <c r="B832399"/>
      <c r="C832399"/>
      <c r="D832399"/>
      <c r="E832399"/>
      <c r="F832399"/>
      <c r="G832399"/>
      <c r="H832399"/>
      <c r="I832399"/>
      <c r="J832399"/>
      <c r="K832399"/>
      <c r="L832399"/>
      <c r="M832399" s="115"/>
      <c r="N832399" s="115"/>
      <c r="O832399"/>
      <c r="P832399"/>
      <c r="Q832399"/>
      <c r="R832399" s="19"/>
      <c r="S832399" s="19"/>
      <c r="T832399"/>
      <c r="U832399" s="113"/>
      <c r="V832399" s="19"/>
      <c r="W832399" s="19"/>
      <c r="X832399" s="19"/>
      <c r="Y832399" s="19"/>
      <c r="Z832399" s="19"/>
      <c r="AA832399" s="19"/>
      <c r="AB832399" s="19"/>
      <c r="AC832399" s="19"/>
      <c r="AD832399" s="19"/>
      <c r="AE832399" s="19"/>
      <c r="AF832399" s="19"/>
      <c r="AG832399" s="19"/>
      <c r="AH832399" s="19"/>
      <c r="AI832399" s="19"/>
      <c r="AJ832399" s="19"/>
      <c r="AK832399" s="19"/>
      <c r="AL832399" s="19"/>
      <c r="AM832399" s="19"/>
      <c r="AN832399" s="19"/>
      <c r="AO832399" s="19"/>
      <c r="AP832399"/>
    </row>
    <row r="832400" spans="1:42" s="116" customFormat="1" x14ac:dyDescent="0.3">
      <c r="A832400"/>
      <c r="B832400"/>
      <c r="C832400"/>
      <c r="D832400"/>
      <c r="E832400"/>
      <c r="F832400"/>
      <c r="G832400"/>
      <c r="H832400"/>
      <c r="I832400"/>
      <c r="J832400"/>
      <c r="K832400"/>
      <c r="L832400"/>
      <c r="M832400" s="115"/>
      <c r="N832400" s="115"/>
      <c r="O832400"/>
      <c r="P832400"/>
      <c r="Q832400"/>
      <c r="R832400" s="19"/>
      <c r="S832400" s="19"/>
      <c r="T832400"/>
      <c r="U832400" s="113"/>
      <c r="V832400" s="19"/>
      <c r="W832400" s="19"/>
      <c r="X832400" s="19"/>
      <c r="Y832400" s="19"/>
      <c r="Z832400" s="19"/>
      <c r="AA832400" s="19"/>
      <c r="AB832400" s="19"/>
      <c r="AC832400" s="19"/>
      <c r="AD832400" s="19"/>
      <c r="AE832400" s="19"/>
      <c r="AF832400" s="19"/>
      <c r="AG832400" s="19"/>
      <c r="AH832400" s="19"/>
      <c r="AI832400" s="19"/>
      <c r="AJ832400" s="19"/>
      <c r="AK832400" s="19"/>
      <c r="AL832400" s="19"/>
      <c r="AM832400" s="19"/>
      <c r="AN832400" s="19"/>
      <c r="AO832400" s="19"/>
      <c r="AP832400"/>
    </row>
    <row r="832401" spans="1:42" s="116" customFormat="1" x14ac:dyDescent="0.3">
      <c r="A832401"/>
      <c r="B832401"/>
      <c r="C832401"/>
      <c r="D832401"/>
      <c r="E832401"/>
      <c r="F832401"/>
      <c r="G832401"/>
      <c r="H832401"/>
      <c r="I832401"/>
      <c r="J832401"/>
      <c r="K832401"/>
      <c r="L832401"/>
      <c r="M832401" s="115"/>
      <c r="N832401" s="115"/>
      <c r="O832401"/>
      <c r="P832401"/>
      <c r="Q832401"/>
      <c r="R832401" s="19"/>
      <c r="S832401" s="19"/>
      <c r="T832401"/>
      <c r="U832401" s="113"/>
      <c r="V832401" s="19"/>
      <c r="W832401" s="19"/>
      <c r="X832401" s="19"/>
      <c r="Y832401" s="19"/>
      <c r="Z832401" s="19"/>
      <c r="AA832401" s="19"/>
      <c r="AB832401" s="19"/>
      <c r="AC832401" s="19"/>
      <c r="AD832401" s="19"/>
      <c r="AE832401" s="19"/>
      <c r="AF832401" s="19"/>
      <c r="AG832401" s="19"/>
      <c r="AH832401" s="19"/>
      <c r="AI832401" s="19"/>
      <c r="AJ832401" s="19"/>
      <c r="AK832401" s="19"/>
      <c r="AL832401" s="19"/>
      <c r="AM832401" s="19"/>
      <c r="AN832401" s="19"/>
      <c r="AO832401" s="19"/>
      <c r="AP832401"/>
    </row>
    <row r="832402" spans="1:42" s="116" customFormat="1" x14ac:dyDescent="0.3">
      <c r="A832402"/>
      <c r="B832402"/>
      <c r="C832402"/>
      <c r="D832402"/>
      <c r="E832402"/>
      <c r="F832402"/>
      <c r="G832402"/>
      <c r="H832402"/>
      <c r="I832402"/>
      <c r="J832402"/>
      <c r="K832402"/>
      <c r="L832402"/>
      <c r="M832402" s="115"/>
      <c r="N832402" s="115"/>
      <c r="O832402"/>
      <c r="P832402"/>
      <c r="Q832402"/>
      <c r="R832402" s="19"/>
      <c r="S832402" s="19"/>
      <c r="T832402"/>
      <c r="U832402" s="113"/>
      <c r="V832402" s="19"/>
      <c r="W832402" s="19"/>
      <c r="X832402" s="19"/>
      <c r="Y832402" s="19"/>
      <c r="Z832402" s="19"/>
      <c r="AA832402" s="19"/>
      <c r="AB832402" s="19"/>
      <c r="AC832402" s="19"/>
      <c r="AD832402" s="19"/>
      <c r="AE832402" s="19"/>
      <c r="AF832402" s="19"/>
      <c r="AG832402" s="19"/>
      <c r="AH832402" s="19"/>
      <c r="AI832402" s="19"/>
      <c r="AJ832402" s="19"/>
      <c r="AK832402" s="19"/>
      <c r="AL832402" s="19"/>
      <c r="AM832402" s="19"/>
      <c r="AN832402" s="19"/>
      <c r="AO832402" s="19"/>
      <c r="AP832402"/>
    </row>
    <row r="832403" spans="1:42" s="116" customFormat="1" x14ac:dyDescent="0.3">
      <c r="A832403"/>
      <c r="B832403"/>
      <c r="C832403"/>
      <c r="D832403"/>
      <c r="E832403"/>
      <c r="F832403"/>
      <c r="G832403"/>
      <c r="H832403"/>
      <c r="I832403"/>
      <c r="J832403"/>
      <c r="K832403"/>
      <c r="L832403"/>
      <c r="M832403" s="115"/>
      <c r="N832403" s="115"/>
      <c r="O832403"/>
      <c r="P832403"/>
      <c r="Q832403"/>
      <c r="R832403" s="19"/>
      <c r="S832403" s="19"/>
      <c r="T832403"/>
      <c r="U832403" s="113"/>
      <c r="V832403" s="19"/>
      <c r="W832403" s="19"/>
      <c r="X832403" s="19"/>
      <c r="Y832403" s="19"/>
      <c r="Z832403" s="19"/>
      <c r="AA832403" s="19"/>
      <c r="AB832403" s="19"/>
      <c r="AC832403" s="19"/>
      <c r="AD832403" s="19"/>
      <c r="AE832403" s="19"/>
      <c r="AF832403" s="19"/>
      <c r="AG832403" s="19"/>
      <c r="AH832403" s="19"/>
      <c r="AI832403" s="19"/>
      <c r="AJ832403" s="19"/>
      <c r="AK832403" s="19"/>
      <c r="AL832403" s="19"/>
      <c r="AM832403" s="19"/>
      <c r="AN832403" s="19"/>
      <c r="AO832403" s="19"/>
      <c r="AP832403"/>
    </row>
    <row r="832404" spans="1:42" s="116" customFormat="1" x14ac:dyDescent="0.3">
      <c r="A832404"/>
      <c r="B832404"/>
      <c r="C832404"/>
      <c r="D832404"/>
      <c r="E832404"/>
      <c r="F832404"/>
      <c r="G832404"/>
      <c r="H832404"/>
      <c r="I832404"/>
      <c r="J832404"/>
      <c r="K832404"/>
      <c r="L832404"/>
      <c r="M832404" s="115"/>
      <c r="N832404" s="115"/>
      <c r="O832404"/>
      <c r="P832404"/>
      <c r="Q832404"/>
      <c r="R832404" s="19"/>
      <c r="S832404" s="19"/>
      <c r="T832404"/>
      <c r="U832404" s="113"/>
      <c r="V832404" s="19"/>
      <c r="W832404" s="19"/>
      <c r="X832404" s="19"/>
      <c r="Y832404" s="19"/>
      <c r="Z832404" s="19"/>
      <c r="AA832404" s="19"/>
      <c r="AB832404" s="19"/>
      <c r="AC832404" s="19"/>
      <c r="AD832404" s="19"/>
      <c r="AE832404" s="19"/>
      <c r="AF832404" s="19"/>
      <c r="AG832404" s="19"/>
      <c r="AH832404" s="19"/>
      <c r="AI832404" s="19"/>
      <c r="AJ832404" s="19"/>
      <c r="AK832404" s="19"/>
      <c r="AL832404" s="19"/>
      <c r="AM832404" s="19"/>
      <c r="AN832404" s="19"/>
      <c r="AO832404" s="19"/>
      <c r="AP832404"/>
    </row>
    <row r="832405" spans="1:42" s="116" customFormat="1" x14ac:dyDescent="0.3">
      <c r="A832405"/>
      <c r="B832405"/>
      <c r="C832405"/>
      <c r="D832405"/>
      <c r="E832405"/>
      <c r="F832405"/>
      <c r="G832405"/>
      <c r="H832405"/>
      <c r="I832405"/>
      <c r="J832405"/>
      <c r="K832405"/>
      <c r="L832405"/>
      <c r="M832405" s="115"/>
      <c r="N832405" s="115"/>
      <c r="O832405"/>
      <c r="P832405"/>
      <c r="Q832405"/>
      <c r="R832405" s="19"/>
      <c r="S832405" s="19"/>
      <c r="T832405"/>
      <c r="U832405" s="113"/>
      <c r="V832405" s="19"/>
      <c r="W832405" s="19"/>
      <c r="X832405" s="19"/>
      <c r="Y832405" s="19"/>
      <c r="Z832405" s="19"/>
      <c r="AA832405" s="19"/>
      <c r="AB832405" s="19"/>
      <c r="AC832405" s="19"/>
      <c r="AD832405" s="19"/>
      <c r="AE832405" s="19"/>
      <c r="AF832405" s="19"/>
      <c r="AG832405" s="19"/>
      <c r="AH832405" s="19"/>
      <c r="AI832405" s="19"/>
      <c r="AJ832405" s="19"/>
      <c r="AK832405" s="19"/>
      <c r="AL832405" s="19"/>
      <c r="AM832405" s="19"/>
      <c r="AN832405" s="19"/>
      <c r="AO832405" s="19"/>
      <c r="AP832405"/>
    </row>
    <row r="832406" spans="1:42" s="116" customFormat="1" x14ac:dyDescent="0.3">
      <c r="A832406"/>
      <c r="B832406"/>
      <c r="C832406"/>
      <c r="D832406"/>
      <c r="E832406"/>
      <c r="F832406"/>
      <c r="G832406"/>
      <c r="H832406"/>
      <c r="I832406"/>
      <c r="J832406"/>
      <c r="K832406"/>
      <c r="L832406"/>
      <c r="M832406" s="115"/>
      <c r="N832406" s="115"/>
      <c r="O832406"/>
      <c r="P832406"/>
      <c r="Q832406"/>
      <c r="R832406" s="19"/>
      <c r="S832406" s="19"/>
      <c r="T832406"/>
      <c r="U832406" s="113"/>
      <c r="V832406" s="19"/>
      <c r="W832406" s="19"/>
      <c r="X832406" s="19"/>
      <c r="Y832406" s="19"/>
      <c r="Z832406" s="19"/>
      <c r="AA832406" s="19"/>
      <c r="AB832406" s="19"/>
      <c r="AC832406" s="19"/>
      <c r="AD832406" s="19"/>
      <c r="AE832406" s="19"/>
      <c r="AF832406" s="19"/>
      <c r="AG832406" s="19"/>
      <c r="AH832406" s="19"/>
      <c r="AI832406" s="19"/>
      <c r="AJ832406" s="19"/>
      <c r="AK832406" s="19"/>
      <c r="AL832406" s="19"/>
      <c r="AM832406" s="19"/>
      <c r="AN832406" s="19"/>
      <c r="AO832406" s="19"/>
      <c r="AP832406"/>
    </row>
    <row r="832407" spans="1:42" s="116" customFormat="1" x14ac:dyDescent="0.3">
      <c r="A832407"/>
      <c r="B832407"/>
      <c r="C832407"/>
      <c r="D832407"/>
      <c r="E832407"/>
      <c r="F832407"/>
      <c r="G832407"/>
      <c r="H832407"/>
      <c r="I832407"/>
      <c r="J832407"/>
      <c r="K832407"/>
      <c r="L832407"/>
      <c r="M832407" s="115"/>
      <c r="N832407" s="115"/>
      <c r="O832407"/>
      <c r="P832407"/>
      <c r="Q832407"/>
      <c r="R832407" s="19"/>
      <c r="S832407" s="19"/>
      <c r="T832407"/>
      <c r="U832407" s="113"/>
      <c r="V832407" s="19"/>
      <c r="W832407" s="19"/>
      <c r="X832407" s="19"/>
      <c r="Y832407" s="19"/>
      <c r="Z832407" s="19"/>
      <c r="AA832407" s="19"/>
      <c r="AB832407" s="19"/>
      <c r="AC832407" s="19"/>
      <c r="AD832407" s="19"/>
      <c r="AE832407" s="19"/>
      <c r="AF832407" s="19"/>
      <c r="AG832407" s="19"/>
      <c r="AH832407" s="19"/>
      <c r="AI832407" s="19"/>
      <c r="AJ832407" s="19"/>
      <c r="AK832407" s="19"/>
      <c r="AL832407" s="19"/>
      <c r="AM832407" s="19"/>
      <c r="AN832407" s="19"/>
      <c r="AO832407" s="19"/>
      <c r="AP832407"/>
    </row>
    <row r="832408" spans="1:42" s="116" customFormat="1" x14ac:dyDescent="0.3">
      <c r="A832408"/>
      <c r="B832408"/>
      <c r="C832408"/>
      <c r="D832408"/>
      <c r="E832408"/>
      <c r="F832408"/>
      <c r="G832408"/>
      <c r="H832408"/>
      <c r="I832408"/>
      <c r="J832408"/>
      <c r="K832408"/>
      <c r="L832408"/>
      <c r="M832408" s="115"/>
      <c r="N832408" s="115"/>
      <c r="O832408"/>
      <c r="P832408"/>
      <c r="Q832408"/>
      <c r="R832408" s="19"/>
      <c r="S832408" s="19"/>
      <c r="T832408"/>
      <c r="U832408" s="113"/>
      <c r="V832408" s="19"/>
      <c r="W832408" s="19"/>
      <c r="X832408" s="19"/>
      <c r="Y832408" s="19"/>
      <c r="Z832408" s="19"/>
      <c r="AA832408" s="19"/>
      <c r="AB832408" s="19"/>
      <c r="AC832408" s="19"/>
      <c r="AD832408" s="19"/>
      <c r="AE832408" s="19"/>
      <c r="AF832408" s="19"/>
      <c r="AG832408" s="19"/>
      <c r="AH832408" s="19"/>
      <c r="AI832408" s="19"/>
      <c r="AJ832408" s="19"/>
      <c r="AK832408" s="19"/>
      <c r="AL832408" s="19"/>
      <c r="AM832408" s="19"/>
      <c r="AN832408" s="19"/>
      <c r="AO832408" s="19"/>
      <c r="AP832408"/>
    </row>
    <row r="832409" spans="1:42" s="116" customFormat="1" x14ac:dyDescent="0.3">
      <c r="A832409"/>
      <c r="B832409"/>
      <c r="C832409"/>
      <c r="D832409"/>
      <c r="E832409"/>
      <c r="F832409"/>
      <c r="G832409"/>
      <c r="H832409"/>
      <c r="I832409"/>
      <c r="J832409"/>
      <c r="K832409"/>
      <c r="L832409"/>
      <c r="M832409" s="115"/>
      <c r="N832409" s="115"/>
      <c r="O832409"/>
      <c r="P832409"/>
      <c r="Q832409"/>
      <c r="R832409" s="19"/>
      <c r="S832409" s="19"/>
      <c r="T832409"/>
      <c r="U832409" s="113"/>
      <c r="V832409" s="19"/>
      <c r="W832409" s="19"/>
      <c r="X832409" s="19"/>
      <c r="Y832409" s="19"/>
      <c r="Z832409" s="19"/>
      <c r="AA832409" s="19"/>
      <c r="AB832409" s="19"/>
      <c r="AC832409" s="19"/>
      <c r="AD832409" s="19"/>
      <c r="AE832409" s="19"/>
      <c r="AF832409" s="19"/>
      <c r="AG832409" s="19"/>
      <c r="AH832409" s="19"/>
      <c r="AI832409" s="19"/>
      <c r="AJ832409" s="19"/>
      <c r="AK832409" s="19"/>
      <c r="AL832409" s="19"/>
      <c r="AM832409" s="19"/>
      <c r="AN832409" s="19"/>
      <c r="AO832409" s="19"/>
      <c r="AP832409"/>
    </row>
    <row r="832410" spans="1:42" s="116" customFormat="1" x14ac:dyDescent="0.3">
      <c r="A832410"/>
      <c r="B832410"/>
      <c r="C832410"/>
      <c r="D832410"/>
      <c r="E832410"/>
      <c r="F832410"/>
      <c r="G832410"/>
      <c r="H832410"/>
      <c r="I832410"/>
      <c r="J832410"/>
      <c r="K832410"/>
      <c r="L832410"/>
      <c r="M832410" s="115"/>
      <c r="N832410" s="115"/>
      <c r="O832410"/>
      <c r="P832410"/>
      <c r="Q832410"/>
      <c r="R832410" s="19"/>
      <c r="S832410" s="19"/>
      <c r="T832410"/>
      <c r="U832410" s="113"/>
      <c r="V832410" s="19"/>
      <c r="W832410" s="19"/>
      <c r="X832410" s="19"/>
      <c r="Y832410" s="19"/>
      <c r="Z832410" s="19"/>
      <c r="AA832410" s="19"/>
      <c r="AB832410" s="19"/>
      <c r="AC832410" s="19"/>
      <c r="AD832410" s="19"/>
      <c r="AE832410" s="19"/>
      <c r="AF832410" s="19"/>
      <c r="AG832410" s="19"/>
      <c r="AH832410" s="19"/>
      <c r="AI832410" s="19"/>
      <c r="AJ832410" s="19"/>
      <c r="AK832410" s="19"/>
      <c r="AL832410" s="19"/>
      <c r="AM832410" s="19"/>
      <c r="AN832410" s="19"/>
      <c r="AO832410" s="19"/>
      <c r="AP832410"/>
    </row>
    <row r="832411" spans="1:42" s="116" customFormat="1" x14ac:dyDescent="0.3">
      <c r="A832411"/>
      <c r="B832411"/>
      <c r="C832411"/>
      <c r="D832411"/>
      <c r="E832411"/>
      <c r="F832411"/>
      <c r="G832411"/>
      <c r="H832411"/>
      <c r="I832411"/>
      <c r="J832411"/>
      <c r="K832411"/>
      <c r="L832411"/>
      <c r="M832411" s="115"/>
      <c r="N832411" s="115"/>
      <c r="O832411"/>
      <c r="P832411"/>
      <c r="Q832411"/>
      <c r="R832411" s="19"/>
      <c r="S832411" s="19"/>
      <c r="T832411"/>
      <c r="U832411" s="113"/>
      <c r="V832411" s="19"/>
      <c r="W832411" s="19"/>
      <c r="X832411" s="19"/>
      <c r="Y832411" s="19"/>
      <c r="Z832411" s="19"/>
      <c r="AA832411" s="19"/>
      <c r="AB832411" s="19"/>
      <c r="AC832411" s="19"/>
      <c r="AD832411" s="19"/>
      <c r="AE832411" s="19"/>
      <c r="AF832411" s="19"/>
      <c r="AG832411" s="19"/>
      <c r="AH832411" s="19"/>
      <c r="AI832411" s="19"/>
      <c r="AJ832411" s="19"/>
      <c r="AK832411" s="19"/>
      <c r="AL832411" s="19"/>
      <c r="AM832411" s="19"/>
      <c r="AN832411" s="19"/>
      <c r="AO832411" s="19"/>
      <c r="AP832411"/>
    </row>
    <row r="832412" spans="1:42" s="116" customFormat="1" x14ac:dyDescent="0.3">
      <c r="A832412"/>
      <c r="B832412"/>
      <c r="C832412"/>
      <c r="D832412"/>
      <c r="E832412"/>
      <c r="F832412"/>
      <c r="G832412"/>
      <c r="H832412"/>
      <c r="I832412"/>
      <c r="J832412"/>
      <c r="K832412"/>
      <c r="L832412"/>
      <c r="M832412" s="115"/>
      <c r="N832412" s="115"/>
      <c r="O832412"/>
      <c r="P832412"/>
      <c r="Q832412"/>
      <c r="R832412" s="19"/>
      <c r="S832412" s="19"/>
      <c r="T832412"/>
      <c r="U832412" s="113"/>
      <c r="V832412" s="19"/>
      <c r="W832412" s="19"/>
      <c r="X832412" s="19"/>
      <c r="Y832412" s="19"/>
      <c r="Z832412" s="19"/>
      <c r="AA832412" s="19"/>
      <c r="AB832412" s="19"/>
      <c r="AC832412" s="19"/>
      <c r="AD832412" s="19"/>
      <c r="AE832412" s="19"/>
      <c r="AF832412" s="19"/>
      <c r="AG832412" s="19"/>
      <c r="AH832412" s="19"/>
      <c r="AI832412" s="19"/>
      <c r="AJ832412" s="19"/>
      <c r="AK832412" s="19"/>
      <c r="AL832412" s="19"/>
      <c r="AM832412" s="19"/>
      <c r="AN832412" s="19"/>
      <c r="AO832412" s="19"/>
      <c r="AP832412"/>
    </row>
    <row r="832413" spans="1:42" s="116" customFormat="1" x14ac:dyDescent="0.3">
      <c r="A832413"/>
      <c r="B832413"/>
      <c r="C832413"/>
      <c r="D832413"/>
      <c r="E832413"/>
      <c r="F832413"/>
      <c r="G832413"/>
      <c r="H832413"/>
      <c r="I832413"/>
      <c r="J832413"/>
      <c r="K832413"/>
      <c r="L832413"/>
      <c r="M832413" s="115"/>
      <c r="N832413" s="115"/>
      <c r="O832413"/>
      <c r="P832413"/>
      <c r="Q832413"/>
      <c r="R832413" s="19"/>
      <c r="S832413" s="19"/>
      <c r="T832413"/>
      <c r="U832413" s="113"/>
      <c r="V832413" s="19"/>
      <c r="W832413" s="19"/>
      <c r="X832413" s="19"/>
      <c r="Y832413" s="19"/>
      <c r="Z832413" s="19"/>
      <c r="AA832413" s="19"/>
      <c r="AB832413" s="19"/>
      <c r="AC832413" s="19"/>
      <c r="AD832413" s="19"/>
      <c r="AE832413" s="19"/>
      <c r="AF832413" s="19"/>
      <c r="AG832413" s="19"/>
      <c r="AH832413" s="19"/>
      <c r="AI832413" s="19"/>
      <c r="AJ832413" s="19"/>
      <c r="AK832413" s="19"/>
      <c r="AL832413" s="19"/>
      <c r="AM832413" s="19"/>
      <c r="AN832413" s="19"/>
      <c r="AO832413" s="19"/>
      <c r="AP832413"/>
    </row>
    <row r="832414" spans="1:42" s="116" customFormat="1" x14ac:dyDescent="0.3">
      <c r="A832414"/>
      <c r="B832414"/>
      <c r="C832414"/>
      <c r="D832414"/>
      <c r="E832414"/>
      <c r="F832414"/>
      <c r="G832414"/>
      <c r="H832414"/>
      <c r="I832414"/>
      <c r="J832414"/>
      <c r="K832414"/>
      <c r="L832414"/>
      <c r="M832414" s="115"/>
      <c r="N832414" s="115"/>
      <c r="O832414"/>
      <c r="P832414"/>
      <c r="Q832414"/>
      <c r="R832414" s="19"/>
      <c r="S832414" s="19"/>
      <c r="T832414"/>
      <c r="U832414" s="113"/>
      <c r="V832414" s="19"/>
      <c r="W832414" s="19"/>
      <c r="X832414" s="19"/>
      <c r="Y832414" s="19"/>
      <c r="Z832414" s="19"/>
      <c r="AA832414" s="19"/>
      <c r="AB832414" s="19"/>
      <c r="AC832414" s="19"/>
      <c r="AD832414" s="19"/>
      <c r="AE832414" s="19"/>
      <c r="AF832414" s="19"/>
      <c r="AG832414" s="19"/>
      <c r="AH832414" s="19"/>
      <c r="AI832414" s="19"/>
      <c r="AJ832414" s="19"/>
      <c r="AK832414" s="19"/>
      <c r="AL832414" s="19"/>
      <c r="AM832414" s="19"/>
      <c r="AN832414" s="19"/>
      <c r="AO832414" s="19"/>
      <c r="AP832414"/>
    </row>
    <row r="832415" spans="1:42" s="116" customFormat="1" x14ac:dyDescent="0.3">
      <c r="A832415"/>
      <c r="B832415"/>
      <c r="C832415"/>
      <c r="D832415"/>
      <c r="E832415"/>
      <c r="F832415"/>
      <c r="G832415"/>
      <c r="H832415"/>
      <c r="I832415"/>
      <c r="J832415"/>
      <c r="K832415"/>
      <c r="L832415"/>
      <c r="M832415" s="115"/>
      <c r="N832415" s="115"/>
      <c r="O832415"/>
      <c r="P832415"/>
      <c r="Q832415"/>
      <c r="R832415" s="19"/>
      <c r="S832415" s="19"/>
      <c r="T832415"/>
      <c r="U832415" s="113"/>
      <c r="V832415" s="19"/>
      <c r="W832415" s="19"/>
      <c r="X832415" s="19"/>
      <c r="Y832415" s="19"/>
      <c r="Z832415" s="19"/>
      <c r="AA832415" s="19"/>
      <c r="AB832415" s="19"/>
      <c r="AC832415" s="19"/>
      <c r="AD832415" s="19"/>
      <c r="AE832415" s="19"/>
      <c r="AF832415" s="19"/>
      <c r="AG832415" s="19"/>
      <c r="AH832415" s="19"/>
      <c r="AI832415" s="19"/>
      <c r="AJ832415" s="19"/>
      <c r="AK832415" s="19"/>
      <c r="AL832415" s="19"/>
      <c r="AM832415" s="19"/>
      <c r="AN832415" s="19"/>
      <c r="AO832415" s="19"/>
      <c r="AP832415"/>
    </row>
    <row r="832416" spans="1:42" s="116" customFormat="1" x14ac:dyDescent="0.3">
      <c r="A832416"/>
      <c r="B832416"/>
      <c r="C832416"/>
      <c r="D832416"/>
      <c r="E832416"/>
      <c r="F832416"/>
      <c r="G832416"/>
      <c r="H832416"/>
      <c r="I832416"/>
      <c r="J832416"/>
      <c r="K832416"/>
      <c r="L832416"/>
      <c r="M832416" s="115"/>
      <c r="N832416" s="115"/>
      <c r="O832416"/>
      <c r="P832416"/>
      <c r="Q832416"/>
      <c r="R832416" s="19"/>
      <c r="S832416" s="19"/>
      <c r="T832416"/>
      <c r="U832416" s="113"/>
      <c r="V832416" s="19"/>
      <c r="W832416" s="19"/>
      <c r="X832416" s="19"/>
      <c r="Y832416" s="19"/>
      <c r="Z832416" s="19"/>
      <c r="AA832416" s="19"/>
      <c r="AB832416" s="19"/>
      <c r="AC832416" s="19"/>
      <c r="AD832416" s="19"/>
      <c r="AE832416" s="19"/>
      <c r="AF832416" s="19"/>
      <c r="AG832416" s="19"/>
      <c r="AH832416" s="19"/>
      <c r="AI832416" s="19"/>
      <c r="AJ832416" s="19"/>
      <c r="AK832416" s="19"/>
      <c r="AL832416" s="19"/>
      <c r="AM832416" s="19"/>
      <c r="AN832416" s="19"/>
      <c r="AO832416" s="19"/>
      <c r="AP832416"/>
    </row>
    <row r="832417" spans="1:42" s="116" customFormat="1" x14ac:dyDescent="0.3">
      <c r="A832417"/>
      <c r="B832417"/>
      <c r="C832417"/>
      <c r="D832417"/>
      <c r="E832417"/>
      <c r="F832417"/>
      <c r="G832417"/>
      <c r="H832417"/>
      <c r="I832417"/>
      <c r="J832417"/>
      <c r="K832417"/>
      <c r="L832417"/>
      <c r="M832417" s="115"/>
      <c r="N832417" s="115"/>
      <c r="O832417"/>
      <c r="P832417"/>
      <c r="Q832417"/>
      <c r="R832417" s="19"/>
      <c r="S832417" s="19"/>
      <c r="T832417"/>
      <c r="U832417" s="113"/>
      <c r="V832417" s="19"/>
      <c r="W832417" s="19"/>
      <c r="X832417" s="19"/>
      <c r="Y832417" s="19"/>
      <c r="Z832417" s="19"/>
      <c r="AA832417" s="19"/>
      <c r="AB832417" s="19"/>
      <c r="AC832417" s="19"/>
      <c r="AD832417" s="19"/>
      <c r="AE832417" s="19"/>
      <c r="AF832417" s="19"/>
      <c r="AG832417" s="19"/>
      <c r="AH832417" s="19"/>
      <c r="AI832417" s="19"/>
      <c r="AJ832417" s="19"/>
      <c r="AK832417" s="19"/>
      <c r="AL832417" s="19"/>
      <c r="AM832417" s="19"/>
      <c r="AN832417" s="19"/>
      <c r="AO832417" s="19"/>
      <c r="AP832417"/>
    </row>
    <row r="832418" spans="1:42" s="116" customFormat="1" x14ac:dyDescent="0.3">
      <c r="A832418"/>
      <c r="B832418"/>
      <c r="C832418"/>
      <c r="D832418"/>
      <c r="E832418"/>
      <c r="F832418"/>
      <c r="G832418"/>
      <c r="H832418"/>
      <c r="I832418"/>
      <c r="J832418"/>
      <c r="K832418"/>
      <c r="L832418"/>
      <c r="M832418" s="115"/>
      <c r="N832418" s="115"/>
      <c r="O832418"/>
      <c r="P832418"/>
      <c r="Q832418"/>
      <c r="R832418" s="19"/>
      <c r="S832418" s="19"/>
      <c r="T832418"/>
      <c r="U832418" s="113"/>
      <c r="V832418" s="19"/>
      <c r="W832418" s="19"/>
      <c r="X832418" s="19"/>
      <c r="Y832418" s="19"/>
      <c r="Z832418" s="19"/>
      <c r="AA832418" s="19"/>
      <c r="AB832418" s="19"/>
      <c r="AC832418" s="19"/>
      <c r="AD832418" s="19"/>
      <c r="AE832418" s="19"/>
      <c r="AF832418" s="19"/>
      <c r="AG832418" s="19"/>
      <c r="AH832418" s="19"/>
      <c r="AI832418" s="19"/>
      <c r="AJ832418" s="19"/>
      <c r="AK832418" s="19"/>
      <c r="AL832418" s="19"/>
      <c r="AM832418" s="19"/>
      <c r="AN832418" s="19"/>
      <c r="AO832418" s="19"/>
      <c r="AP832418"/>
    </row>
    <row r="832419" spans="1:42" s="116" customFormat="1" x14ac:dyDescent="0.3">
      <c r="A832419"/>
      <c r="B832419"/>
      <c r="C832419"/>
      <c r="D832419"/>
      <c r="E832419"/>
      <c r="F832419"/>
      <c r="G832419"/>
      <c r="H832419"/>
      <c r="I832419"/>
      <c r="J832419"/>
      <c r="K832419"/>
      <c r="L832419"/>
      <c r="M832419" s="115"/>
      <c r="N832419" s="115"/>
      <c r="O832419"/>
      <c r="P832419"/>
      <c r="Q832419"/>
      <c r="R832419" s="19"/>
      <c r="S832419" s="19"/>
      <c r="T832419"/>
      <c r="U832419" s="113"/>
      <c r="V832419" s="19"/>
      <c r="W832419" s="19"/>
      <c r="X832419" s="19"/>
      <c r="Y832419" s="19"/>
      <c r="Z832419" s="19"/>
      <c r="AA832419" s="19"/>
      <c r="AB832419" s="19"/>
      <c r="AC832419" s="19"/>
      <c r="AD832419" s="19"/>
      <c r="AE832419" s="19"/>
      <c r="AF832419" s="19"/>
      <c r="AG832419" s="19"/>
      <c r="AH832419" s="19"/>
      <c r="AI832419" s="19"/>
      <c r="AJ832419" s="19"/>
      <c r="AK832419" s="19"/>
      <c r="AL832419" s="19"/>
      <c r="AM832419" s="19"/>
      <c r="AN832419" s="19"/>
      <c r="AO832419" s="19"/>
      <c r="AP832419"/>
    </row>
    <row r="832420" spans="1:42" s="116" customFormat="1" x14ac:dyDescent="0.3">
      <c r="A832420"/>
      <c r="B832420"/>
      <c r="C832420"/>
      <c r="D832420"/>
      <c r="E832420"/>
      <c r="F832420"/>
      <c r="G832420"/>
      <c r="H832420"/>
      <c r="I832420"/>
      <c r="J832420"/>
      <c r="K832420"/>
      <c r="L832420"/>
      <c r="M832420" s="115"/>
      <c r="N832420" s="115"/>
      <c r="O832420"/>
      <c r="P832420"/>
      <c r="Q832420"/>
      <c r="R832420" s="19"/>
      <c r="S832420" s="19"/>
      <c r="T832420"/>
      <c r="U832420" s="113"/>
      <c r="V832420" s="19"/>
      <c r="W832420" s="19"/>
      <c r="X832420" s="19"/>
      <c r="Y832420" s="19"/>
      <c r="Z832420" s="19"/>
      <c r="AA832420" s="19"/>
      <c r="AB832420" s="19"/>
      <c r="AC832420" s="19"/>
      <c r="AD832420" s="19"/>
      <c r="AE832420" s="19"/>
      <c r="AF832420" s="19"/>
      <c r="AG832420" s="19"/>
      <c r="AH832420" s="19"/>
      <c r="AI832420" s="19"/>
      <c r="AJ832420" s="19"/>
      <c r="AK832420" s="19"/>
      <c r="AL832420" s="19"/>
      <c r="AM832420" s="19"/>
      <c r="AN832420" s="19"/>
      <c r="AO832420" s="19"/>
      <c r="AP832420"/>
    </row>
    <row r="832421" spans="1:42" s="116" customFormat="1" x14ac:dyDescent="0.3">
      <c r="A832421"/>
      <c r="B832421"/>
      <c r="C832421"/>
      <c r="D832421"/>
      <c r="E832421"/>
      <c r="F832421"/>
      <c r="G832421"/>
      <c r="H832421"/>
      <c r="I832421"/>
      <c r="J832421"/>
      <c r="K832421"/>
      <c r="L832421"/>
      <c r="M832421" s="115"/>
      <c r="N832421" s="115"/>
      <c r="O832421"/>
      <c r="P832421"/>
      <c r="Q832421"/>
      <c r="R832421" s="19"/>
      <c r="S832421" s="19"/>
      <c r="T832421"/>
      <c r="U832421" s="113"/>
      <c r="V832421" s="19"/>
      <c r="W832421" s="19"/>
      <c r="X832421" s="19"/>
      <c r="Y832421" s="19"/>
      <c r="Z832421" s="19"/>
      <c r="AA832421" s="19"/>
      <c r="AB832421" s="19"/>
      <c r="AC832421" s="19"/>
      <c r="AD832421" s="19"/>
      <c r="AE832421" s="19"/>
      <c r="AF832421" s="19"/>
      <c r="AG832421" s="19"/>
      <c r="AH832421" s="19"/>
      <c r="AI832421" s="19"/>
      <c r="AJ832421" s="19"/>
      <c r="AK832421" s="19"/>
      <c r="AL832421" s="19"/>
      <c r="AM832421" s="19"/>
      <c r="AN832421" s="19"/>
      <c r="AO832421" s="19"/>
      <c r="AP832421"/>
    </row>
    <row r="832422" spans="1:42" s="116" customFormat="1" x14ac:dyDescent="0.3">
      <c r="A832422"/>
      <c r="B832422"/>
      <c r="C832422"/>
      <c r="D832422"/>
      <c r="E832422"/>
      <c r="F832422"/>
      <c r="G832422"/>
      <c r="H832422"/>
      <c r="I832422"/>
      <c r="J832422"/>
      <c r="K832422"/>
      <c r="L832422"/>
      <c r="M832422" s="115"/>
      <c r="N832422" s="115"/>
      <c r="O832422"/>
      <c r="P832422"/>
      <c r="Q832422"/>
      <c r="R832422" s="19"/>
      <c r="S832422" s="19"/>
      <c r="T832422"/>
      <c r="U832422" s="113"/>
      <c r="V832422" s="19"/>
      <c r="W832422" s="19"/>
      <c r="X832422" s="19"/>
      <c r="Y832422" s="19"/>
      <c r="Z832422" s="19"/>
      <c r="AA832422" s="19"/>
      <c r="AB832422" s="19"/>
      <c r="AC832422" s="19"/>
      <c r="AD832422" s="19"/>
      <c r="AE832422" s="19"/>
      <c r="AF832422" s="19"/>
      <c r="AG832422" s="19"/>
      <c r="AH832422" s="19"/>
      <c r="AI832422" s="19"/>
      <c r="AJ832422" s="19"/>
      <c r="AK832422" s="19"/>
      <c r="AL832422" s="19"/>
      <c r="AM832422" s="19"/>
      <c r="AN832422" s="19"/>
      <c r="AO832422" s="19"/>
      <c r="AP832422"/>
    </row>
    <row r="832423" spans="1:42" s="116" customFormat="1" x14ac:dyDescent="0.3">
      <c r="A832423"/>
      <c r="B832423"/>
      <c r="C832423"/>
      <c r="D832423"/>
      <c r="E832423"/>
      <c r="F832423"/>
      <c r="G832423"/>
      <c r="H832423"/>
      <c r="I832423"/>
      <c r="J832423"/>
      <c r="K832423"/>
      <c r="L832423"/>
      <c r="M832423" s="115"/>
      <c r="N832423" s="115"/>
      <c r="O832423"/>
      <c r="P832423"/>
      <c r="Q832423"/>
      <c r="R832423" s="19"/>
      <c r="S832423" s="19"/>
      <c r="T832423"/>
      <c r="U832423" s="113"/>
      <c r="V832423" s="19"/>
      <c r="W832423" s="19"/>
      <c r="X832423" s="19"/>
      <c r="Y832423" s="19"/>
      <c r="Z832423" s="19"/>
      <c r="AA832423" s="19"/>
      <c r="AB832423" s="19"/>
      <c r="AC832423" s="19"/>
      <c r="AD832423" s="19"/>
      <c r="AE832423" s="19"/>
      <c r="AF832423" s="19"/>
      <c r="AG832423" s="19"/>
      <c r="AH832423" s="19"/>
      <c r="AI832423" s="19"/>
      <c r="AJ832423" s="19"/>
      <c r="AK832423" s="19"/>
      <c r="AL832423" s="19"/>
      <c r="AM832423" s="19"/>
      <c r="AN832423" s="19"/>
      <c r="AO832423" s="19"/>
      <c r="AP832423"/>
    </row>
    <row r="832424" spans="1:42" s="116" customFormat="1" x14ac:dyDescent="0.3">
      <c r="A832424"/>
      <c r="B832424"/>
      <c r="C832424"/>
      <c r="D832424"/>
      <c r="E832424"/>
      <c r="F832424"/>
      <c r="G832424"/>
      <c r="H832424"/>
      <c r="I832424"/>
      <c r="J832424"/>
      <c r="K832424"/>
      <c r="L832424"/>
      <c r="M832424" s="115"/>
      <c r="N832424" s="115"/>
      <c r="O832424"/>
      <c r="P832424"/>
      <c r="Q832424"/>
      <c r="R832424" s="19"/>
      <c r="S832424" s="19"/>
      <c r="T832424"/>
      <c r="U832424" s="113"/>
      <c r="V832424" s="19"/>
      <c r="W832424" s="19"/>
      <c r="X832424" s="19"/>
      <c r="Y832424" s="19"/>
      <c r="Z832424" s="19"/>
      <c r="AA832424" s="19"/>
      <c r="AB832424" s="19"/>
      <c r="AC832424" s="19"/>
      <c r="AD832424" s="19"/>
      <c r="AE832424" s="19"/>
      <c r="AF832424" s="19"/>
      <c r="AG832424" s="19"/>
      <c r="AH832424" s="19"/>
      <c r="AI832424" s="19"/>
      <c r="AJ832424" s="19"/>
      <c r="AK832424" s="19"/>
      <c r="AL832424" s="19"/>
      <c r="AM832424" s="19"/>
      <c r="AN832424" s="19"/>
      <c r="AO832424" s="19"/>
      <c r="AP832424"/>
    </row>
    <row r="832425" spans="1:42" s="116" customFormat="1" x14ac:dyDescent="0.3">
      <c r="A832425"/>
      <c r="B832425"/>
      <c r="C832425"/>
      <c r="D832425"/>
      <c r="E832425"/>
      <c r="F832425"/>
      <c r="G832425"/>
      <c r="H832425"/>
      <c r="I832425"/>
      <c r="J832425"/>
      <c r="K832425"/>
      <c r="L832425"/>
      <c r="M832425" s="115"/>
      <c r="N832425" s="115"/>
      <c r="O832425"/>
      <c r="P832425"/>
      <c r="Q832425"/>
      <c r="R832425" s="19"/>
      <c r="S832425" s="19"/>
      <c r="T832425"/>
      <c r="U832425" s="113"/>
      <c r="V832425" s="19"/>
      <c r="W832425" s="19"/>
      <c r="X832425" s="19"/>
      <c r="Y832425" s="19"/>
      <c r="Z832425" s="19"/>
      <c r="AA832425" s="19"/>
      <c r="AB832425" s="19"/>
      <c r="AC832425" s="19"/>
      <c r="AD832425" s="19"/>
      <c r="AE832425" s="19"/>
      <c r="AF832425" s="19"/>
      <c r="AG832425" s="19"/>
      <c r="AH832425" s="19"/>
      <c r="AI832425" s="19"/>
      <c r="AJ832425" s="19"/>
      <c r="AK832425" s="19"/>
      <c r="AL832425" s="19"/>
      <c r="AM832425" s="19"/>
      <c r="AN832425" s="19"/>
      <c r="AO832425" s="19"/>
      <c r="AP832425"/>
    </row>
    <row r="832426" spans="1:42" s="116" customFormat="1" x14ac:dyDescent="0.3">
      <c r="A832426"/>
      <c r="B832426"/>
      <c r="C832426"/>
      <c r="D832426"/>
      <c r="E832426"/>
      <c r="F832426"/>
      <c r="G832426"/>
      <c r="H832426"/>
      <c r="I832426"/>
      <c r="J832426"/>
      <c r="K832426"/>
      <c r="L832426"/>
      <c r="M832426" s="115"/>
      <c r="N832426" s="115"/>
      <c r="O832426"/>
      <c r="P832426"/>
      <c r="Q832426"/>
      <c r="R832426" s="19"/>
      <c r="S832426" s="19"/>
      <c r="T832426"/>
      <c r="U832426" s="113"/>
      <c r="V832426" s="19"/>
      <c r="W832426" s="19"/>
      <c r="X832426" s="19"/>
      <c r="Y832426" s="19"/>
      <c r="Z832426" s="19"/>
      <c r="AA832426" s="19"/>
      <c r="AB832426" s="19"/>
      <c r="AC832426" s="19"/>
      <c r="AD832426" s="19"/>
      <c r="AE832426" s="19"/>
      <c r="AF832426" s="19"/>
      <c r="AG832426" s="19"/>
      <c r="AH832426" s="19"/>
      <c r="AI832426" s="19"/>
      <c r="AJ832426" s="19"/>
      <c r="AK832426" s="19"/>
      <c r="AL832426" s="19"/>
      <c r="AM832426" s="19"/>
      <c r="AN832426" s="19"/>
      <c r="AO832426" s="19"/>
      <c r="AP832426"/>
    </row>
    <row r="832427" spans="1:42" s="116" customFormat="1" x14ac:dyDescent="0.3">
      <c r="A832427"/>
      <c r="B832427"/>
      <c r="C832427"/>
      <c r="D832427"/>
      <c r="E832427"/>
      <c r="F832427"/>
      <c r="G832427"/>
      <c r="H832427"/>
      <c r="I832427"/>
      <c r="J832427"/>
      <c r="K832427"/>
      <c r="L832427"/>
      <c r="M832427" s="115"/>
      <c r="N832427" s="115"/>
      <c r="O832427"/>
      <c r="P832427"/>
      <c r="Q832427"/>
      <c r="R832427" s="19"/>
      <c r="S832427" s="19"/>
      <c r="T832427"/>
      <c r="U832427" s="113"/>
      <c r="V832427" s="19"/>
      <c r="W832427" s="19"/>
      <c r="X832427" s="19"/>
      <c r="Y832427" s="19"/>
      <c r="Z832427" s="19"/>
      <c r="AA832427" s="19"/>
      <c r="AB832427" s="19"/>
      <c r="AC832427" s="19"/>
      <c r="AD832427" s="19"/>
      <c r="AE832427" s="19"/>
      <c r="AF832427" s="19"/>
      <c r="AG832427" s="19"/>
      <c r="AH832427" s="19"/>
      <c r="AI832427" s="19"/>
      <c r="AJ832427" s="19"/>
      <c r="AK832427" s="19"/>
      <c r="AL832427" s="19"/>
      <c r="AM832427" s="19"/>
      <c r="AN832427" s="19"/>
      <c r="AO832427" s="19"/>
      <c r="AP832427"/>
    </row>
    <row r="832428" spans="1:42" s="116" customFormat="1" x14ac:dyDescent="0.3">
      <c r="A832428"/>
      <c r="B832428"/>
      <c r="C832428"/>
      <c r="D832428"/>
      <c r="E832428"/>
      <c r="F832428"/>
      <c r="G832428"/>
      <c r="H832428"/>
      <c r="I832428"/>
      <c r="J832428"/>
      <c r="K832428"/>
      <c r="L832428"/>
      <c r="M832428" s="115"/>
      <c r="N832428" s="115"/>
      <c r="O832428"/>
      <c r="P832428"/>
      <c r="Q832428"/>
      <c r="R832428" s="19"/>
      <c r="S832428" s="19"/>
      <c r="T832428"/>
      <c r="U832428" s="113"/>
      <c r="V832428" s="19"/>
      <c r="W832428" s="19"/>
      <c r="X832428" s="19"/>
      <c r="Y832428" s="19"/>
      <c r="Z832428" s="19"/>
      <c r="AA832428" s="19"/>
      <c r="AB832428" s="19"/>
      <c r="AC832428" s="19"/>
      <c r="AD832428" s="19"/>
      <c r="AE832428" s="19"/>
      <c r="AF832428" s="19"/>
      <c r="AG832428" s="19"/>
      <c r="AH832428" s="19"/>
      <c r="AI832428" s="19"/>
      <c r="AJ832428" s="19"/>
      <c r="AK832428" s="19"/>
      <c r="AL832428" s="19"/>
      <c r="AM832428" s="19"/>
      <c r="AN832428" s="19"/>
      <c r="AO832428" s="19"/>
      <c r="AP832428"/>
    </row>
    <row r="832429" spans="1:42" s="116" customFormat="1" x14ac:dyDescent="0.3">
      <c r="A832429"/>
      <c r="B832429"/>
      <c r="C832429"/>
      <c r="D832429"/>
      <c r="E832429"/>
      <c r="F832429"/>
      <c r="G832429"/>
      <c r="H832429"/>
      <c r="I832429"/>
      <c r="J832429"/>
      <c r="K832429"/>
      <c r="L832429"/>
      <c r="M832429" s="115"/>
      <c r="N832429" s="115"/>
      <c r="O832429"/>
      <c r="P832429"/>
      <c r="Q832429"/>
      <c r="R832429" s="19"/>
      <c r="S832429" s="19"/>
      <c r="T832429"/>
      <c r="U832429" s="113"/>
      <c r="V832429" s="19"/>
      <c r="W832429" s="19"/>
      <c r="X832429" s="19"/>
      <c r="Y832429" s="19"/>
      <c r="Z832429" s="19"/>
      <c r="AA832429" s="19"/>
      <c r="AB832429" s="19"/>
      <c r="AC832429" s="19"/>
      <c r="AD832429" s="19"/>
      <c r="AE832429" s="19"/>
      <c r="AF832429" s="19"/>
      <c r="AG832429" s="19"/>
      <c r="AH832429" s="19"/>
      <c r="AI832429" s="19"/>
      <c r="AJ832429" s="19"/>
      <c r="AK832429" s="19"/>
      <c r="AL832429" s="19"/>
      <c r="AM832429" s="19"/>
      <c r="AN832429" s="19"/>
      <c r="AO832429" s="19"/>
      <c r="AP832429"/>
    </row>
    <row r="832430" spans="1:42" s="116" customFormat="1" x14ac:dyDescent="0.3">
      <c r="A832430"/>
      <c r="B832430"/>
      <c r="C832430"/>
      <c r="D832430"/>
      <c r="E832430"/>
      <c r="F832430"/>
      <c r="G832430"/>
      <c r="H832430"/>
      <c r="I832430"/>
      <c r="J832430"/>
      <c r="K832430"/>
      <c r="L832430"/>
      <c r="M832430" s="115"/>
      <c r="N832430" s="115"/>
      <c r="O832430"/>
      <c r="P832430"/>
      <c r="Q832430"/>
      <c r="R832430" s="19"/>
      <c r="S832430" s="19"/>
      <c r="T832430"/>
      <c r="U832430" s="113"/>
      <c r="V832430" s="19"/>
      <c r="W832430" s="19"/>
      <c r="X832430" s="19"/>
      <c r="Y832430" s="19"/>
      <c r="Z832430" s="19"/>
      <c r="AA832430" s="19"/>
      <c r="AB832430" s="19"/>
      <c r="AC832430" s="19"/>
      <c r="AD832430" s="19"/>
      <c r="AE832430" s="19"/>
      <c r="AF832430" s="19"/>
      <c r="AG832430" s="19"/>
      <c r="AH832430" s="19"/>
      <c r="AI832430" s="19"/>
      <c r="AJ832430" s="19"/>
      <c r="AK832430" s="19"/>
      <c r="AL832430" s="19"/>
      <c r="AM832430" s="19"/>
      <c r="AN832430" s="19"/>
      <c r="AO832430" s="19"/>
      <c r="AP832430"/>
    </row>
    <row r="832431" spans="1:42" s="116" customFormat="1" x14ac:dyDescent="0.3">
      <c r="A832431"/>
      <c r="B832431"/>
      <c r="C832431"/>
      <c r="D832431"/>
      <c r="E832431"/>
      <c r="F832431"/>
      <c r="G832431"/>
      <c r="H832431"/>
      <c r="I832431"/>
      <c r="J832431"/>
      <c r="K832431"/>
      <c r="L832431"/>
      <c r="M832431" s="115"/>
      <c r="N832431" s="115"/>
      <c r="O832431"/>
      <c r="P832431"/>
      <c r="Q832431"/>
      <c r="R832431" s="19"/>
      <c r="S832431" s="19"/>
      <c r="T832431"/>
      <c r="U832431" s="113"/>
      <c r="V832431" s="19"/>
      <c r="W832431" s="19"/>
      <c r="X832431" s="19"/>
      <c r="Y832431" s="19"/>
      <c r="Z832431" s="19"/>
      <c r="AA832431" s="19"/>
      <c r="AB832431" s="19"/>
      <c r="AC832431" s="19"/>
      <c r="AD832431" s="19"/>
      <c r="AE832431" s="19"/>
      <c r="AF832431" s="19"/>
      <c r="AG832431" s="19"/>
      <c r="AH832431" s="19"/>
      <c r="AI832431" s="19"/>
      <c r="AJ832431" s="19"/>
      <c r="AK832431" s="19"/>
      <c r="AL832431" s="19"/>
      <c r="AM832431" s="19"/>
      <c r="AN832431" s="19"/>
      <c r="AO832431" s="19"/>
      <c r="AP832431"/>
    </row>
    <row r="832432" spans="1:42" s="116" customFormat="1" x14ac:dyDescent="0.3">
      <c r="A832432"/>
      <c r="B832432"/>
      <c r="C832432"/>
      <c r="D832432"/>
      <c r="E832432"/>
      <c r="F832432"/>
      <c r="G832432"/>
      <c r="H832432"/>
      <c r="I832432"/>
      <c r="J832432"/>
      <c r="K832432"/>
      <c r="L832432"/>
      <c r="M832432" s="115"/>
      <c r="N832432" s="115"/>
      <c r="O832432"/>
      <c r="P832432"/>
      <c r="Q832432"/>
      <c r="R832432" s="19"/>
      <c r="S832432" s="19"/>
      <c r="T832432"/>
      <c r="U832432" s="113"/>
      <c r="V832432" s="19"/>
      <c r="W832432" s="19"/>
      <c r="X832432" s="19"/>
      <c r="Y832432" s="19"/>
      <c r="Z832432" s="19"/>
      <c r="AA832432" s="19"/>
      <c r="AB832432" s="19"/>
      <c r="AC832432" s="19"/>
      <c r="AD832432" s="19"/>
      <c r="AE832432" s="19"/>
      <c r="AF832432" s="19"/>
      <c r="AG832432" s="19"/>
      <c r="AH832432" s="19"/>
      <c r="AI832432" s="19"/>
      <c r="AJ832432" s="19"/>
      <c r="AK832432" s="19"/>
      <c r="AL832432" s="19"/>
      <c r="AM832432" s="19"/>
      <c r="AN832432" s="19"/>
      <c r="AO832432" s="19"/>
      <c r="AP832432"/>
    </row>
    <row r="832433" spans="1:42" s="116" customFormat="1" x14ac:dyDescent="0.3">
      <c r="A832433"/>
      <c r="B832433"/>
      <c r="C832433"/>
      <c r="D832433"/>
      <c r="E832433"/>
      <c r="F832433"/>
      <c r="G832433"/>
      <c r="H832433"/>
      <c r="I832433"/>
      <c r="J832433"/>
      <c r="K832433"/>
      <c r="L832433"/>
      <c r="M832433" s="115"/>
      <c r="N832433" s="115"/>
      <c r="O832433"/>
      <c r="P832433"/>
      <c r="Q832433"/>
      <c r="R832433" s="19"/>
      <c r="S832433" s="19"/>
      <c r="T832433"/>
      <c r="U832433" s="113"/>
      <c r="V832433" s="19"/>
      <c r="W832433" s="19"/>
      <c r="X832433" s="19"/>
      <c r="Y832433" s="19"/>
      <c r="Z832433" s="19"/>
      <c r="AA832433" s="19"/>
      <c r="AB832433" s="19"/>
      <c r="AC832433" s="19"/>
      <c r="AD832433" s="19"/>
      <c r="AE832433" s="19"/>
      <c r="AF832433" s="19"/>
      <c r="AG832433" s="19"/>
      <c r="AH832433" s="19"/>
      <c r="AI832433" s="19"/>
      <c r="AJ832433" s="19"/>
      <c r="AK832433" s="19"/>
      <c r="AL832433" s="19"/>
      <c r="AM832433" s="19"/>
      <c r="AN832433" s="19"/>
      <c r="AO832433" s="19"/>
      <c r="AP832433"/>
    </row>
    <row r="832434" spans="1:42" s="116" customFormat="1" x14ac:dyDescent="0.3">
      <c r="A832434"/>
      <c r="B832434"/>
      <c r="C832434"/>
      <c r="D832434"/>
      <c r="E832434"/>
      <c r="F832434"/>
      <c r="G832434"/>
      <c r="H832434"/>
      <c r="I832434"/>
      <c r="J832434"/>
      <c r="K832434"/>
      <c r="L832434"/>
      <c r="M832434" s="115"/>
      <c r="N832434" s="115"/>
      <c r="O832434"/>
      <c r="P832434"/>
      <c r="Q832434"/>
      <c r="R832434" s="19"/>
      <c r="S832434" s="19"/>
      <c r="T832434"/>
      <c r="U832434" s="113"/>
      <c r="V832434" s="19"/>
      <c r="W832434" s="19"/>
      <c r="X832434" s="19"/>
      <c r="Y832434" s="19"/>
      <c r="Z832434" s="19"/>
      <c r="AA832434" s="19"/>
      <c r="AB832434" s="19"/>
      <c r="AC832434" s="19"/>
      <c r="AD832434" s="19"/>
      <c r="AE832434" s="19"/>
      <c r="AF832434" s="19"/>
      <c r="AG832434" s="19"/>
      <c r="AH832434" s="19"/>
      <c r="AI832434" s="19"/>
      <c r="AJ832434" s="19"/>
      <c r="AK832434" s="19"/>
      <c r="AL832434" s="19"/>
      <c r="AM832434" s="19"/>
      <c r="AN832434" s="19"/>
      <c r="AO832434" s="19"/>
      <c r="AP832434"/>
    </row>
    <row r="832435" spans="1:42" s="116" customFormat="1" x14ac:dyDescent="0.3">
      <c r="A832435"/>
      <c r="B832435"/>
      <c r="C832435"/>
      <c r="D832435"/>
      <c r="E832435"/>
      <c r="F832435"/>
      <c r="G832435"/>
      <c r="H832435"/>
      <c r="I832435"/>
      <c r="J832435"/>
      <c r="K832435"/>
      <c r="L832435"/>
      <c r="M832435" s="115"/>
      <c r="N832435" s="115"/>
      <c r="O832435"/>
      <c r="P832435"/>
      <c r="Q832435"/>
      <c r="R832435" s="19"/>
      <c r="S832435" s="19"/>
      <c r="T832435"/>
      <c r="U832435" s="113"/>
      <c r="V832435" s="19"/>
      <c r="W832435" s="19"/>
      <c r="X832435" s="19"/>
      <c r="Y832435" s="19"/>
      <c r="Z832435" s="19"/>
      <c r="AA832435" s="19"/>
      <c r="AB832435" s="19"/>
      <c r="AC832435" s="19"/>
      <c r="AD832435" s="19"/>
      <c r="AE832435" s="19"/>
      <c r="AF832435" s="19"/>
      <c r="AG832435" s="19"/>
      <c r="AH832435" s="19"/>
      <c r="AI832435" s="19"/>
      <c r="AJ832435" s="19"/>
      <c r="AK832435" s="19"/>
      <c r="AL832435" s="19"/>
      <c r="AM832435" s="19"/>
      <c r="AN832435" s="19"/>
      <c r="AO832435" s="19"/>
      <c r="AP832435"/>
    </row>
    <row r="832436" spans="1:42" s="116" customFormat="1" x14ac:dyDescent="0.3">
      <c r="A832436"/>
      <c r="B832436"/>
      <c r="C832436"/>
      <c r="D832436"/>
      <c r="E832436"/>
      <c r="F832436"/>
      <c r="G832436"/>
      <c r="H832436"/>
      <c r="I832436"/>
      <c r="J832436"/>
      <c r="K832436"/>
      <c r="L832436"/>
      <c r="M832436" s="115"/>
      <c r="N832436" s="115"/>
      <c r="O832436"/>
      <c r="P832436"/>
      <c r="Q832436"/>
      <c r="R832436" s="19"/>
      <c r="S832436" s="19"/>
      <c r="T832436"/>
      <c r="U832436" s="113"/>
      <c r="V832436" s="19"/>
      <c r="W832436" s="19"/>
      <c r="X832436" s="19"/>
      <c r="Y832436" s="19"/>
      <c r="Z832436" s="19"/>
      <c r="AA832436" s="19"/>
      <c r="AB832436" s="19"/>
      <c r="AC832436" s="19"/>
      <c r="AD832436" s="19"/>
      <c r="AE832436" s="19"/>
      <c r="AF832436" s="19"/>
      <c r="AG832436" s="19"/>
      <c r="AH832436" s="19"/>
      <c r="AI832436" s="19"/>
      <c r="AJ832436" s="19"/>
      <c r="AK832436" s="19"/>
      <c r="AL832436" s="19"/>
      <c r="AM832436" s="19"/>
      <c r="AN832436" s="19"/>
      <c r="AO832436" s="19"/>
      <c r="AP832436"/>
    </row>
    <row r="832437" spans="1:42" s="116" customFormat="1" x14ac:dyDescent="0.3">
      <c r="A832437"/>
      <c r="B832437"/>
      <c r="C832437"/>
      <c r="D832437"/>
      <c r="E832437"/>
      <c r="F832437"/>
      <c r="G832437"/>
      <c r="H832437"/>
      <c r="I832437"/>
      <c r="J832437"/>
      <c r="K832437"/>
      <c r="L832437"/>
      <c r="M832437" s="115"/>
      <c r="N832437" s="115"/>
      <c r="O832437"/>
      <c r="P832437"/>
      <c r="Q832437"/>
      <c r="R832437" s="19"/>
      <c r="S832437" s="19"/>
      <c r="T832437"/>
      <c r="U832437" s="113"/>
      <c r="V832437" s="19"/>
      <c r="W832437" s="19"/>
      <c r="X832437" s="19"/>
      <c r="Y832437" s="19"/>
      <c r="Z832437" s="19"/>
      <c r="AA832437" s="19"/>
      <c r="AB832437" s="19"/>
      <c r="AC832437" s="19"/>
      <c r="AD832437" s="19"/>
      <c r="AE832437" s="19"/>
      <c r="AF832437" s="19"/>
      <c r="AG832437" s="19"/>
      <c r="AH832437" s="19"/>
      <c r="AI832437" s="19"/>
      <c r="AJ832437" s="19"/>
      <c r="AK832437" s="19"/>
      <c r="AL832437" s="19"/>
      <c r="AM832437" s="19"/>
      <c r="AN832437" s="19"/>
      <c r="AO832437" s="19"/>
      <c r="AP832437"/>
    </row>
    <row r="832438" spans="1:42" s="116" customFormat="1" x14ac:dyDescent="0.3">
      <c r="A832438"/>
      <c r="B832438"/>
      <c r="C832438"/>
      <c r="D832438"/>
      <c r="E832438"/>
      <c r="F832438"/>
      <c r="G832438"/>
      <c r="H832438"/>
      <c r="I832438"/>
      <c r="J832438"/>
      <c r="K832438"/>
      <c r="L832438"/>
      <c r="M832438" s="115"/>
      <c r="N832438" s="115"/>
      <c r="O832438"/>
      <c r="P832438"/>
      <c r="Q832438"/>
      <c r="R832438" s="19"/>
      <c r="S832438" s="19"/>
      <c r="T832438"/>
      <c r="U832438" s="113"/>
      <c r="V832438" s="19"/>
      <c r="W832438" s="19"/>
      <c r="X832438" s="19"/>
      <c r="Y832438" s="19"/>
      <c r="Z832438" s="19"/>
      <c r="AA832438" s="19"/>
      <c r="AB832438" s="19"/>
      <c r="AC832438" s="19"/>
      <c r="AD832438" s="19"/>
      <c r="AE832438" s="19"/>
      <c r="AF832438" s="19"/>
      <c r="AG832438" s="19"/>
      <c r="AH832438" s="19"/>
      <c r="AI832438" s="19"/>
      <c r="AJ832438" s="19"/>
      <c r="AK832438" s="19"/>
      <c r="AL832438" s="19"/>
      <c r="AM832438" s="19"/>
      <c r="AN832438" s="19"/>
      <c r="AO832438" s="19"/>
      <c r="AP832438"/>
    </row>
    <row r="832439" spans="1:42" s="116" customFormat="1" x14ac:dyDescent="0.3">
      <c r="A832439"/>
      <c r="B832439"/>
      <c r="C832439"/>
      <c r="D832439"/>
      <c r="E832439"/>
      <c r="F832439"/>
      <c r="G832439"/>
      <c r="H832439"/>
      <c r="I832439"/>
      <c r="J832439"/>
      <c r="K832439"/>
      <c r="L832439"/>
      <c r="M832439" s="115"/>
      <c r="N832439" s="115"/>
      <c r="O832439"/>
      <c r="P832439"/>
      <c r="Q832439"/>
      <c r="R832439" s="19"/>
      <c r="S832439" s="19"/>
      <c r="T832439"/>
      <c r="U832439" s="113"/>
      <c r="V832439" s="19"/>
      <c r="W832439" s="19"/>
      <c r="X832439" s="19"/>
      <c r="Y832439" s="19"/>
      <c r="Z832439" s="19"/>
      <c r="AA832439" s="19"/>
      <c r="AB832439" s="19"/>
      <c r="AC832439" s="19"/>
      <c r="AD832439" s="19"/>
      <c r="AE832439" s="19"/>
      <c r="AF832439" s="19"/>
      <c r="AG832439" s="19"/>
      <c r="AH832439" s="19"/>
      <c r="AI832439" s="19"/>
      <c r="AJ832439" s="19"/>
      <c r="AK832439" s="19"/>
      <c r="AL832439" s="19"/>
      <c r="AM832439" s="19"/>
      <c r="AN832439" s="19"/>
      <c r="AO832439" s="19"/>
      <c r="AP832439"/>
    </row>
    <row r="832440" spans="1:42" s="116" customFormat="1" x14ac:dyDescent="0.3">
      <c r="A832440"/>
      <c r="B832440"/>
      <c r="C832440"/>
      <c r="D832440"/>
      <c r="E832440"/>
      <c r="F832440"/>
      <c r="G832440"/>
      <c r="H832440"/>
      <c r="I832440"/>
      <c r="J832440"/>
      <c r="K832440"/>
      <c r="L832440"/>
      <c r="M832440" s="115"/>
      <c r="N832440" s="115"/>
      <c r="O832440"/>
      <c r="P832440"/>
      <c r="Q832440"/>
      <c r="R832440" s="19"/>
      <c r="S832440" s="19"/>
      <c r="T832440"/>
      <c r="U832440" s="113"/>
      <c r="V832440" s="19"/>
      <c r="W832440" s="19"/>
      <c r="X832440" s="19"/>
      <c r="Y832440" s="19"/>
      <c r="Z832440" s="19"/>
      <c r="AA832440" s="19"/>
      <c r="AB832440" s="19"/>
      <c r="AC832440" s="19"/>
      <c r="AD832440" s="19"/>
      <c r="AE832440" s="19"/>
      <c r="AF832440" s="19"/>
      <c r="AG832440" s="19"/>
      <c r="AH832440" s="19"/>
      <c r="AI832440" s="19"/>
      <c r="AJ832440" s="19"/>
      <c r="AK832440" s="19"/>
      <c r="AL832440" s="19"/>
      <c r="AM832440" s="19"/>
      <c r="AN832440" s="19"/>
      <c r="AO832440" s="19"/>
      <c r="AP832440"/>
    </row>
    <row r="832441" spans="1:42" s="116" customFormat="1" x14ac:dyDescent="0.3">
      <c r="A832441"/>
      <c r="B832441"/>
      <c r="C832441"/>
      <c r="D832441"/>
      <c r="E832441"/>
      <c r="F832441"/>
      <c r="G832441"/>
      <c r="H832441"/>
      <c r="I832441"/>
      <c r="J832441"/>
      <c r="K832441"/>
      <c r="L832441"/>
      <c r="M832441" s="115"/>
      <c r="N832441" s="115"/>
      <c r="O832441"/>
      <c r="P832441"/>
      <c r="Q832441"/>
      <c r="R832441" s="19"/>
      <c r="S832441" s="19"/>
      <c r="T832441"/>
      <c r="U832441" s="113"/>
      <c r="V832441" s="19"/>
      <c r="W832441" s="19"/>
      <c r="X832441" s="19"/>
      <c r="Y832441" s="19"/>
      <c r="Z832441" s="19"/>
      <c r="AA832441" s="19"/>
      <c r="AB832441" s="19"/>
      <c r="AC832441" s="19"/>
      <c r="AD832441" s="19"/>
      <c r="AE832441" s="19"/>
      <c r="AF832441" s="19"/>
      <c r="AG832441" s="19"/>
      <c r="AH832441" s="19"/>
      <c r="AI832441" s="19"/>
      <c r="AJ832441" s="19"/>
      <c r="AK832441" s="19"/>
      <c r="AL832441" s="19"/>
      <c r="AM832441" s="19"/>
      <c r="AN832441" s="19"/>
      <c r="AO832441" s="19"/>
      <c r="AP832441"/>
    </row>
    <row r="832442" spans="1:42" s="116" customFormat="1" x14ac:dyDescent="0.3">
      <c r="A832442"/>
      <c r="B832442"/>
      <c r="C832442"/>
      <c r="D832442"/>
      <c r="E832442"/>
      <c r="F832442"/>
      <c r="G832442"/>
      <c r="H832442"/>
      <c r="I832442"/>
      <c r="J832442"/>
      <c r="K832442"/>
      <c r="L832442"/>
      <c r="M832442" s="115"/>
      <c r="N832442" s="115"/>
      <c r="O832442"/>
      <c r="P832442"/>
      <c r="Q832442"/>
      <c r="R832442" s="19"/>
      <c r="S832442" s="19"/>
      <c r="T832442"/>
      <c r="U832442" s="113"/>
      <c r="V832442" s="19"/>
      <c r="W832442" s="19"/>
      <c r="X832442" s="19"/>
      <c r="Y832442" s="19"/>
      <c r="Z832442" s="19"/>
      <c r="AA832442" s="19"/>
      <c r="AB832442" s="19"/>
      <c r="AC832442" s="19"/>
      <c r="AD832442" s="19"/>
      <c r="AE832442" s="19"/>
      <c r="AF832442" s="19"/>
      <c r="AG832442" s="19"/>
      <c r="AH832442" s="19"/>
      <c r="AI832442" s="19"/>
      <c r="AJ832442" s="19"/>
      <c r="AK832442" s="19"/>
      <c r="AL832442" s="19"/>
      <c r="AM832442" s="19"/>
      <c r="AN832442" s="19"/>
      <c r="AO832442" s="19"/>
      <c r="AP832442"/>
    </row>
    <row r="832443" spans="1:42" s="116" customFormat="1" x14ac:dyDescent="0.3">
      <c r="A832443"/>
      <c r="B832443"/>
      <c r="C832443"/>
      <c r="D832443"/>
      <c r="E832443"/>
      <c r="F832443"/>
      <c r="G832443"/>
      <c r="H832443"/>
      <c r="I832443"/>
      <c r="J832443"/>
      <c r="K832443"/>
      <c r="L832443"/>
      <c r="M832443" s="115"/>
      <c r="N832443" s="115"/>
      <c r="O832443"/>
      <c r="P832443"/>
      <c r="Q832443"/>
      <c r="R832443" s="19"/>
      <c r="S832443" s="19"/>
      <c r="T832443"/>
      <c r="U832443" s="113"/>
      <c r="V832443" s="19"/>
      <c r="W832443" s="19"/>
      <c r="X832443" s="19"/>
      <c r="Y832443" s="19"/>
      <c r="Z832443" s="19"/>
      <c r="AA832443" s="19"/>
      <c r="AB832443" s="19"/>
      <c r="AC832443" s="19"/>
      <c r="AD832443" s="19"/>
      <c r="AE832443" s="19"/>
      <c r="AF832443" s="19"/>
      <c r="AG832443" s="19"/>
      <c r="AH832443" s="19"/>
      <c r="AI832443" s="19"/>
      <c r="AJ832443" s="19"/>
      <c r="AK832443" s="19"/>
      <c r="AL832443" s="19"/>
      <c r="AM832443" s="19"/>
      <c r="AN832443" s="19"/>
      <c r="AO832443" s="19"/>
      <c r="AP832443"/>
    </row>
    <row r="832444" spans="1:42" s="116" customFormat="1" x14ac:dyDescent="0.3">
      <c r="A832444"/>
      <c r="B832444"/>
      <c r="C832444"/>
      <c r="D832444"/>
      <c r="E832444"/>
      <c r="F832444"/>
      <c r="G832444"/>
      <c r="H832444"/>
      <c r="I832444"/>
      <c r="J832444"/>
      <c r="K832444"/>
      <c r="L832444"/>
      <c r="M832444" s="115"/>
      <c r="N832444" s="115"/>
      <c r="O832444"/>
      <c r="P832444"/>
      <c r="Q832444"/>
      <c r="R832444" s="19"/>
      <c r="S832444" s="19"/>
      <c r="T832444"/>
      <c r="U832444" s="113"/>
      <c r="V832444" s="19"/>
      <c r="W832444" s="19"/>
      <c r="X832444" s="19"/>
      <c r="Y832444" s="19"/>
      <c r="Z832444" s="19"/>
      <c r="AA832444" s="19"/>
      <c r="AB832444" s="19"/>
      <c r="AC832444" s="19"/>
      <c r="AD832444" s="19"/>
      <c r="AE832444" s="19"/>
      <c r="AF832444" s="19"/>
      <c r="AG832444" s="19"/>
      <c r="AH832444" s="19"/>
      <c r="AI832444" s="19"/>
      <c r="AJ832444" s="19"/>
      <c r="AK832444" s="19"/>
      <c r="AL832444" s="19"/>
      <c r="AM832444" s="19"/>
      <c r="AN832444" s="19"/>
      <c r="AO832444" s="19"/>
      <c r="AP832444"/>
    </row>
    <row r="832445" spans="1:42" s="116" customFormat="1" x14ac:dyDescent="0.3">
      <c r="A832445"/>
      <c r="B832445"/>
      <c r="C832445"/>
      <c r="D832445"/>
      <c r="E832445"/>
      <c r="F832445"/>
      <c r="G832445"/>
      <c r="H832445"/>
      <c r="I832445"/>
      <c r="J832445"/>
      <c r="K832445"/>
      <c r="L832445"/>
      <c r="M832445" s="115"/>
      <c r="N832445" s="115"/>
      <c r="O832445"/>
      <c r="P832445"/>
      <c r="Q832445"/>
      <c r="R832445" s="19"/>
      <c r="S832445" s="19"/>
      <c r="T832445"/>
      <c r="U832445" s="113"/>
      <c r="V832445" s="19"/>
      <c r="W832445" s="19"/>
      <c r="X832445" s="19"/>
      <c r="Y832445" s="19"/>
      <c r="Z832445" s="19"/>
      <c r="AA832445" s="19"/>
      <c r="AB832445" s="19"/>
      <c r="AC832445" s="19"/>
      <c r="AD832445" s="19"/>
      <c r="AE832445" s="19"/>
      <c r="AF832445" s="19"/>
      <c r="AG832445" s="19"/>
      <c r="AH832445" s="19"/>
      <c r="AI832445" s="19"/>
      <c r="AJ832445" s="19"/>
      <c r="AK832445" s="19"/>
      <c r="AL832445" s="19"/>
      <c r="AM832445" s="19"/>
      <c r="AN832445" s="19"/>
      <c r="AO832445" s="19"/>
      <c r="AP832445"/>
    </row>
    <row r="832446" spans="1:42" s="116" customFormat="1" x14ac:dyDescent="0.3">
      <c r="A832446"/>
      <c r="B832446"/>
      <c r="C832446"/>
      <c r="D832446"/>
      <c r="E832446"/>
      <c r="F832446"/>
      <c r="G832446"/>
      <c r="H832446"/>
      <c r="I832446"/>
      <c r="J832446"/>
      <c r="K832446"/>
      <c r="L832446"/>
      <c r="M832446" s="115"/>
      <c r="N832446" s="115"/>
      <c r="O832446"/>
      <c r="P832446"/>
      <c r="Q832446"/>
      <c r="R832446" s="19"/>
      <c r="S832446" s="19"/>
      <c r="T832446"/>
      <c r="U832446" s="113"/>
      <c r="V832446" s="19"/>
      <c r="W832446" s="19"/>
      <c r="X832446" s="19"/>
      <c r="Y832446" s="19"/>
      <c r="Z832446" s="19"/>
      <c r="AA832446" s="19"/>
      <c r="AB832446" s="19"/>
      <c r="AC832446" s="19"/>
      <c r="AD832446" s="19"/>
      <c r="AE832446" s="19"/>
      <c r="AF832446" s="19"/>
      <c r="AG832446" s="19"/>
      <c r="AH832446" s="19"/>
      <c r="AI832446" s="19"/>
      <c r="AJ832446" s="19"/>
      <c r="AK832446" s="19"/>
      <c r="AL832446" s="19"/>
      <c r="AM832446" s="19"/>
      <c r="AN832446" s="19"/>
      <c r="AO832446" s="19"/>
      <c r="AP832446"/>
    </row>
    <row r="832447" spans="1:42" s="116" customFormat="1" x14ac:dyDescent="0.3">
      <c r="A832447"/>
      <c r="B832447"/>
      <c r="C832447"/>
      <c r="D832447"/>
      <c r="E832447"/>
      <c r="F832447"/>
      <c r="G832447"/>
      <c r="H832447"/>
      <c r="I832447"/>
      <c r="J832447"/>
      <c r="K832447"/>
      <c r="L832447"/>
      <c r="M832447" s="115"/>
      <c r="N832447" s="115"/>
      <c r="O832447"/>
      <c r="P832447"/>
      <c r="Q832447"/>
      <c r="R832447" s="19"/>
      <c r="S832447" s="19"/>
      <c r="T832447"/>
      <c r="U832447" s="113"/>
      <c r="V832447" s="19"/>
      <c r="W832447" s="19"/>
      <c r="X832447" s="19"/>
      <c r="Y832447" s="19"/>
      <c r="Z832447" s="19"/>
      <c r="AA832447" s="19"/>
      <c r="AB832447" s="19"/>
      <c r="AC832447" s="19"/>
      <c r="AD832447" s="19"/>
      <c r="AE832447" s="19"/>
      <c r="AF832447" s="19"/>
      <c r="AG832447" s="19"/>
      <c r="AH832447" s="19"/>
      <c r="AI832447" s="19"/>
      <c r="AJ832447" s="19"/>
      <c r="AK832447" s="19"/>
      <c r="AL832447" s="19"/>
      <c r="AM832447" s="19"/>
      <c r="AN832447" s="19"/>
      <c r="AO832447" s="19"/>
      <c r="AP832447"/>
    </row>
    <row r="832448" spans="1:42" s="116" customFormat="1" x14ac:dyDescent="0.3">
      <c r="A832448"/>
      <c r="B832448"/>
      <c r="C832448"/>
      <c r="D832448"/>
      <c r="E832448"/>
      <c r="F832448"/>
      <c r="G832448"/>
      <c r="H832448"/>
      <c r="I832448"/>
      <c r="J832448"/>
      <c r="K832448"/>
      <c r="L832448"/>
      <c r="M832448" s="115"/>
      <c r="N832448" s="115"/>
      <c r="O832448"/>
      <c r="P832448"/>
      <c r="Q832448"/>
      <c r="R832448" s="19"/>
      <c r="S832448" s="19"/>
      <c r="T832448"/>
      <c r="U832448" s="113"/>
      <c r="V832448" s="19"/>
      <c r="W832448" s="19"/>
      <c r="X832448" s="19"/>
      <c r="Y832448" s="19"/>
      <c r="Z832448" s="19"/>
      <c r="AA832448" s="19"/>
      <c r="AB832448" s="19"/>
      <c r="AC832448" s="19"/>
      <c r="AD832448" s="19"/>
      <c r="AE832448" s="19"/>
      <c r="AF832448" s="19"/>
      <c r="AG832448" s="19"/>
      <c r="AH832448" s="19"/>
      <c r="AI832448" s="19"/>
      <c r="AJ832448" s="19"/>
      <c r="AK832448" s="19"/>
      <c r="AL832448" s="19"/>
      <c r="AM832448" s="19"/>
      <c r="AN832448" s="19"/>
      <c r="AO832448" s="19"/>
      <c r="AP832448"/>
    </row>
    <row r="832449" spans="1:42" s="116" customFormat="1" x14ac:dyDescent="0.3">
      <c r="A832449"/>
      <c r="B832449"/>
      <c r="C832449"/>
      <c r="D832449"/>
      <c r="E832449"/>
      <c r="F832449"/>
      <c r="G832449"/>
      <c r="H832449"/>
      <c r="I832449"/>
      <c r="J832449"/>
      <c r="K832449"/>
      <c r="L832449"/>
      <c r="M832449" s="115"/>
      <c r="N832449" s="115"/>
      <c r="O832449"/>
      <c r="P832449"/>
      <c r="Q832449"/>
      <c r="R832449" s="19"/>
      <c r="S832449" s="19"/>
      <c r="T832449"/>
      <c r="U832449" s="113"/>
      <c r="V832449" s="19"/>
      <c r="W832449" s="19"/>
      <c r="X832449" s="19"/>
      <c r="Y832449" s="19"/>
      <c r="Z832449" s="19"/>
      <c r="AA832449" s="19"/>
      <c r="AB832449" s="19"/>
      <c r="AC832449" s="19"/>
      <c r="AD832449" s="19"/>
      <c r="AE832449" s="19"/>
      <c r="AF832449" s="19"/>
      <c r="AG832449" s="19"/>
      <c r="AH832449" s="19"/>
      <c r="AI832449" s="19"/>
      <c r="AJ832449" s="19"/>
      <c r="AK832449" s="19"/>
      <c r="AL832449" s="19"/>
      <c r="AM832449" s="19"/>
      <c r="AN832449" s="19"/>
      <c r="AO832449" s="19"/>
      <c r="AP832449"/>
    </row>
    <row r="832450" spans="1:42" s="116" customFormat="1" x14ac:dyDescent="0.3">
      <c r="A832450"/>
      <c r="B832450"/>
      <c r="C832450"/>
      <c r="D832450"/>
      <c r="E832450"/>
      <c r="F832450"/>
      <c r="G832450"/>
      <c r="H832450"/>
      <c r="I832450"/>
      <c r="J832450"/>
      <c r="K832450"/>
      <c r="L832450"/>
      <c r="M832450" s="115"/>
      <c r="N832450" s="115"/>
      <c r="O832450"/>
      <c r="P832450"/>
      <c r="Q832450"/>
      <c r="R832450" s="19"/>
      <c r="S832450" s="19"/>
      <c r="T832450"/>
      <c r="U832450" s="113"/>
      <c r="V832450" s="19"/>
      <c r="W832450" s="19"/>
      <c r="X832450" s="19"/>
      <c r="Y832450" s="19"/>
      <c r="Z832450" s="19"/>
      <c r="AA832450" s="19"/>
      <c r="AB832450" s="19"/>
      <c r="AC832450" s="19"/>
      <c r="AD832450" s="19"/>
      <c r="AE832450" s="19"/>
      <c r="AF832450" s="19"/>
      <c r="AG832450" s="19"/>
      <c r="AH832450" s="19"/>
      <c r="AI832450" s="19"/>
      <c r="AJ832450" s="19"/>
      <c r="AK832450" s="19"/>
      <c r="AL832450" s="19"/>
      <c r="AM832450" s="19"/>
      <c r="AN832450" s="19"/>
      <c r="AO832450" s="19"/>
      <c r="AP832450"/>
    </row>
    <row r="832451" spans="1:42" s="116" customFormat="1" x14ac:dyDescent="0.3">
      <c r="A832451"/>
      <c r="B832451"/>
      <c r="C832451"/>
      <c r="D832451"/>
      <c r="E832451"/>
      <c r="F832451"/>
      <c r="G832451"/>
      <c r="H832451"/>
      <c r="I832451"/>
      <c r="J832451"/>
      <c r="K832451"/>
      <c r="L832451"/>
      <c r="M832451" s="115"/>
      <c r="N832451" s="115"/>
      <c r="O832451"/>
      <c r="P832451"/>
      <c r="Q832451"/>
      <c r="R832451" s="19"/>
      <c r="S832451" s="19"/>
      <c r="T832451"/>
      <c r="U832451" s="113"/>
      <c r="V832451" s="19"/>
      <c r="W832451" s="19"/>
      <c r="X832451" s="19"/>
      <c r="Y832451" s="19"/>
      <c r="Z832451" s="19"/>
      <c r="AA832451" s="19"/>
      <c r="AB832451" s="19"/>
      <c r="AC832451" s="19"/>
      <c r="AD832451" s="19"/>
      <c r="AE832451" s="19"/>
      <c r="AF832451" s="19"/>
      <c r="AG832451" s="19"/>
      <c r="AH832451" s="19"/>
      <c r="AI832451" s="19"/>
      <c r="AJ832451" s="19"/>
      <c r="AK832451" s="19"/>
      <c r="AL832451" s="19"/>
      <c r="AM832451" s="19"/>
      <c r="AN832451" s="19"/>
      <c r="AO832451" s="19"/>
      <c r="AP832451"/>
    </row>
    <row r="832452" spans="1:42" s="116" customFormat="1" x14ac:dyDescent="0.3">
      <c r="A832452"/>
      <c r="B832452"/>
      <c r="C832452"/>
      <c r="D832452"/>
      <c r="E832452"/>
      <c r="F832452"/>
      <c r="G832452"/>
      <c r="H832452"/>
      <c r="I832452"/>
      <c r="J832452"/>
      <c r="K832452"/>
      <c r="L832452"/>
      <c r="M832452" s="115"/>
      <c r="N832452" s="115"/>
      <c r="O832452"/>
      <c r="P832452"/>
      <c r="Q832452"/>
      <c r="R832452" s="19"/>
      <c r="S832452" s="19"/>
      <c r="T832452"/>
      <c r="U832452" s="113"/>
      <c r="V832452" s="19"/>
      <c r="W832452" s="19"/>
      <c r="X832452" s="19"/>
      <c r="Y832452" s="19"/>
      <c r="Z832452" s="19"/>
      <c r="AA832452" s="19"/>
      <c r="AB832452" s="19"/>
      <c r="AC832452" s="19"/>
      <c r="AD832452" s="19"/>
      <c r="AE832452" s="19"/>
      <c r="AF832452" s="19"/>
      <c r="AG832452" s="19"/>
      <c r="AH832452" s="19"/>
      <c r="AI832452" s="19"/>
      <c r="AJ832452" s="19"/>
      <c r="AK832452" s="19"/>
      <c r="AL832452" s="19"/>
      <c r="AM832452" s="19"/>
      <c r="AN832452" s="19"/>
      <c r="AO832452" s="19"/>
      <c r="AP832452"/>
    </row>
    <row r="832453" spans="1:42" s="116" customFormat="1" x14ac:dyDescent="0.3">
      <c r="A832453"/>
      <c r="B832453"/>
      <c r="C832453"/>
      <c r="D832453"/>
      <c r="E832453"/>
      <c r="F832453"/>
      <c r="G832453"/>
      <c r="H832453"/>
      <c r="I832453"/>
      <c r="J832453"/>
      <c r="K832453"/>
      <c r="L832453"/>
      <c r="M832453" s="115"/>
      <c r="N832453" s="115"/>
      <c r="O832453"/>
      <c r="P832453"/>
      <c r="Q832453"/>
      <c r="R832453" s="19"/>
      <c r="S832453" s="19"/>
      <c r="T832453"/>
      <c r="U832453" s="113"/>
      <c r="V832453" s="19"/>
      <c r="W832453" s="19"/>
      <c r="X832453" s="19"/>
      <c r="Y832453" s="19"/>
      <c r="Z832453" s="19"/>
      <c r="AA832453" s="19"/>
      <c r="AB832453" s="19"/>
      <c r="AC832453" s="19"/>
      <c r="AD832453" s="19"/>
      <c r="AE832453" s="19"/>
      <c r="AF832453" s="19"/>
      <c r="AG832453" s="19"/>
      <c r="AH832453" s="19"/>
      <c r="AI832453" s="19"/>
      <c r="AJ832453" s="19"/>
      <c r="AK832453" s="19"/>
      <c r="AL832453" s="19"/>
      <c r="AM832453" s="19"/>
      <c r="AN832453" s="19"/>
      <c r="AO832453" s="19"/>
      <c r="AP832453"/>
    </row>
    <row r="832454" spans="1:42" s="116" customFormat="1" x14ac:dyDescent="0.3">
      <c r="A832454"/>
      <c r="B832454"/>
      <c r="C832454"/>
      <c r="D832454"/>
      <c r="E832454"/>
      <c r="F832454"/>
      <c r="G832454"/>
      <c r="H832454"/>
      <c r="I832454"/>
      <c r="J832454"/>
      <c r="K832454"/>
      <c r="L832454"/>
      <c r="M832454" s="115"/>
      <c r="N832454" s="115"/>
      <c r="O832454"/>
      <c r="P832454"/>
      <c r="Q832454"/>
      <c r="R832454" s="19"/>
      <c r="S832454" s="19"/>
      <c r="T832454"/>
      <c r="U832454" s="113"/>
      <c r="V832454" s="19"/>
      <c r="W832454" s="19"/>
      <c r="X832454" s="19"/>
      <c r="Y832454" s="19"/>
      <c r="Z832454" s="19"/>
      <c r="AA832454" s="19"/>
      <c r="AB832454" s="19"/>
      <c r="AC832454" s="19"/>
      <c r="AD832454" s="19"/>
      <c r="AE832454" s="19"/>
      <c r="AF832454" s="19"/>
      <c r="AG832454" s="19"/>
      <c r="AH832454" s="19"/>
      <c r="AI832454" s="19"/>
      <c r="AJ832454" s="19"/>
      <c r="AK832454" s="19"/>
      <c r="AL832454" s="19"/>
      <c r="AM832454" s="19"/>
      <c r="AN832454" s="19"/>
      <c r="AO832454" s="19"/>
      <c r="AP832454"/>
    </row>
    <row r="832455" spans="1:42" s="116" customFormat="1" x14ac:dyDescent="0.3">
      <c r="A832455"/>
      <c r="B832455"/>
      <c r="C832455"/>
      <c r="D832455"/>
      <c r="E832455"/>
      <c r="F832455"/>
      <c r="G832455"/>
      <c r="H832455"/>
      <c r="I832455"/>
      <c r="J832455"/>
      <c r="K832455"/>
      <c r="L832455"/>
      <c r="M832455" s="115"/>
      <c r="N832455" s="115"/>
      <c r="O832455"/>
      <c r="P832455"/>
      <c r="Q832455"/>
      <c r="R832455" s="19"/>
      <c r="S832455" s="19"/>
      <c r="T832455"/>
      <c r="U832455" s="113"/>
      <c r="V832455" s="19"/>
      <c r="W832455" s="19"/>
      <c r="X832455" s="19"/>
      <c r="Y832455" s="19"/>
      <c r="Z832455" s="19"/>
      <c r="AA832455" s="19"/>
      <c r="AB832455" s="19"/>
      <c r="AC832455" s="19"/>
      <c r="AD832455" s="19"/>
      <c r="AE832455" s="19"/>
      <c r="AF832455" s="19"/>
      <c r="AG832455" s="19"/>
      <c r="AH832455" s="19"/>
      <c r="AI832455" s="19"/>
      <c r="AJ832455" s="19"/>
      <c r="AK832455" s="19"/>
      <c r="AL832455" s="19"/>
      <c r="AM832455" s="19"/>
      <c r="AN832455" s="19"/>
      <c r="AO832455" s="19"/>
      <c r="AP832455"/>
    </row>
    <row r="832456" spans="1:42" s="116" customFormat="1" x14ac:dyDescent="0.3">
      <c r="A832456"/>
      <c r="B832456"/>
      <c r="C832456"/>
      <c r="D832456"/>
      <c r="E832456"/>
      <c r="F832456"/>
      <c r="G832456"/>
      <c r="H832456"/>
      <c r="I832456"/>
      <c r="J832456"/>
      <c r="K832456"/>
      <c r="L832456"/>
      <c r="M832456" s="115"/>
      <c r="N832456" s="115"/>
      <c r="O832456"/>
      <c r="P832456"/>
      <c r="Q832456"/>
      <c r="R832456" s="19"/>
      <c r="S832456" s="19"/>
      <c r="T832456"/>
      <c r="U832456" s="113"/>
      <c r="V832456" s="19"/>
      <c r="W832456" s="19"/>
      <c r="X832456" s="19"/>
      <c r="Y832456" s="19"/>
      <c r="Z832456" s="19"/>
      <c r="AA832456" s="19"/>
      <c r="AB832456" s="19"/>
      <c r="AC832456" s="19"/>
      <c r="AD832456" s="19"/>
      <c r="AE832456" s="19"/>
      <c r="AF832456" s="19"/>
      <c r="AG832456" s="19"/>
      <c r="AH832456" s="19"/>
      <c r="AI832456" s="19"/>
      <c r="AJ832456" s="19"/>
      <c r="AK832456" s="19"/>
      <c r="AL832456" s="19"/>
      <c r="AM832456" s="19"/>
      <c r="AN832456" s="19"/>
      <c r="AO832456" s="19"/>
      <c r="AP832456"/>
    </row>
    <row r="832457" spans="1:42" s="116" customFormat="1" x14ac:dyDescent="0.3">
      <c r="A832457"/>
      <c r="B832457"/>
      <c r="C832457"/>
      <c r="D832457"/>
      <c r="E832457"/>
      <c r="F832457"/>
      <c r="G832457"/>
      <c r="H832457"/>
      <c r="I832457"/>
      <c r="J832457"/>
      <c r="K832457"/>
      <c r="L832457"/>
      <c r="M832457" s="115"/>
      <c r="N832457" s="115"/>
      <c r="O832457"/>
      <c r="P832457"/>
      <c r="Q832457"/>
      <c r="R832457" s="19"/>
      <c r="S832457" s="19"/>
      <c r="T832457"/>
      <c r="U832457" s="113"/>
      <c r="V832457" s="19"/>
      <c r="W832457" s="19"/>
      <c r="X832457" s="19"/>
      <c r="Y832457" s="19"/>
      <c r="Z832457" s="19"/>
      <c r="AA832457" s="19"/>
      <c r="AB832457" s="19"/>
      <c r="AC832457" s="19"/>
      <c r="AD832457" s="19"/>
      <c r="AE832457" s="19"/>
      <c r="AF832457" s="19"/>
      <c r="AG832457" s="19"/>
      <c r="AH832457" s="19"/>
      <c r="AI832457" s="19"/>
      <c r="AJ832457" s="19"/>
      <c r="AK832457" s="19"/>
      <c r="AL832457" s="19"/>
      <c r="AM832457" s="19"/>
      <c r="AN832457" s="19"/>
      <c r="AO832457" s="19"/>
      <c r="AP832457"/>
    </row>
    <row r="832458" spans="1:42" s="116" customFormat="1" x14ac:dyDescent="0.3">
      <c r="A832458"/>
      <c r="B832458"/>
      <c r="C832458"/>
      <c r="D832458"/>
      <c r="E832458"/>
      <c r="F832458"/>
      <c r="G832458"/>
      <c r="H832458"/>
      <c r="I832458"/>
      <c r="J832458"/>
      <c r="K832458"/>
      <c r="L832458"/>
      <c r="M832458" s="115"/>
      <c r="N832458" s="115"/>
      <c r="O832458"/>
      <c r="P832458"/>
      <c r="Q832458"/>
      <c r="R832458" s="19"/>
      <c r="S832458" s="19"/>
      <c r="T832458"/>
      <c r="U832458" s="113"/>
      <c r="V832458" s="19"/>
      <c r="W832458" s="19"/>
      <c r="X832458" s="19"/>
      <c r="Y832458" s="19"/>
      <c r="Z832458" s="19"/>
      <c r="AA832458" s="19"/>
      <c r="AB832458" s="19"/>
      <c r="AC832458" s="19"/>
      <c r="AD832458" s="19"/>
      <c r="AE832458" s="19"/>
      <c r="AF832458" s="19"/>
      <c r="AG832458" s="19"/>
      <c r="AH832458" s="19"/>
      <c r="AI832458" s="19"/>
      <c r="AJ832458" s="19"/>
      <c r="AK832458" s="19"/>
      <c r="AL832458" s="19"/>
      <c r="AM832458" s="19"/>
      <c r="AN832458" s="19"/>
      <c r="AO832458" s="19"/>
      <c r="AP832458"/>
    </row>
    <row r="832459" spans="1:42" s="116" customFormat="1" x14ac:dyDescent="0.3">
      <c r="A832459"/>
      <c r="B832459"/>
      <c r="C832459"/>
      <c r="D832459"/>
      <c r="E832459"/>
      <c r="F832459"/>
      <c r="G832459"/>
      <c r="H832459"/>
      <c r="I832459"/>
      <c r="J832459"/>
      <c r="K832459"/>
      <c r="L832459"/>
      <c r="M832459" s="115"/>
      <c r="N832459" s="115"/>
      <c r="O832459"/>
      <c r="P832459"/>
      <c r="Q832459"/>
      <c r="R832459" s="19"/>
      <c r="S832459" s="19"/>
      <c r="T832459"/>
      <c r="U832459" s="113"/>
      <c r="V832459" s="19"/>
      <c r="W832459" s="19"/>
      <c r="X832459" s="19"/>
      <c r="Y832459" s="19"/>
      <c r="Z832459" s="19"/>
      <c r="AA832459" s="19"/>
      <c r="AB832459" s="19"/>
      <c r="AC832459" s="19"/>
      <c r="AD832459" s="19"/>
      <c r="AE832459" s="19"/>
      <c r="AF832459" s="19"/>
      <c r="AG832459" s="19"/>
      <c r="AH832459" s="19"/>
      <c r="AI832459" s="19"/>
      <c r="AJ832459" s="19"/>
      <c r="AK832459" s="19"/>
      <c r="AL832459" s="19"/>
      <c r="AM832459" s="19"/>
      <c r="AN832459" s="19"/>
      <c r="AO832459" s="19"/>
      <c r="AP832459"/>
    </row>
    <row r="832460" spans="1:42" s="116" customFormat="1" x14ac:dyDescent="0.3">
      <c r="A832460"/>
      <c r="B832460"/>
      <c r="C832460"/>
      <c r="D832460"/>
      <c r="E832460"/>
      <c r="F832460"/>
      <c r="G832460"/>
      <c r="H832460"/>
      <c r="I832460"/>
      <c r="J832460"/>
      <c r="K832460"/>
      <c r="L832460"/>
      <c r="M832460" s="115"/>
      <c r="N832460" s="115"/>
      <c r="O832460"/>
      <c r="P832460"/>
      <c r="Q832460"/>
      <c r="R832460" s="19"/>
      <c r="S832460" s="19"/>
      <c r="T832460"/>
      <c r="U832460" s="113"/>
      <c r="V832460" s="19"/>
      <c r="W832460" s="19"/>
      <c r="X832460" s="19"/>
      <c r="Y832460" s="19"/>
      <c r="Z832460" s="19"/>
      <c r="AA832460" s="19"/>
      <c r="AB832460" s="19"/>
      <c r="AC832460" s="19"/>
      <c r="AD832460" s="19"/>
      <c r="AE832460" s="19"/>
      <c r="AF832460" s="19"/>
      <c r="AG832460" s="19"/>
      <c r="AH832460" s="19"/>
      <c r="AI832460" s="19"/>
      <c r="AJ832460" s="19"/>
      <c r="AK832460" s="19"/>
      <c r="AL832460" s="19"/>
      <c r="AM832460" s="19"/>
      <c r="AN832460" s="19"/>
      <c r="AO832460" s="19"/>
      <c r="AP832460"/>
    </row>
    <row r="832461" spans="1:42" s="116" customFormat="1" x14ac:dyDescent="0.3">
      <c r="A832461"/>
      <c r="B832461"/>
      <c r="C832461"/>
      <c r="D832461"/>
      <c r="E832461"/>
      <c r="F832461"/>
      <c r="G832461"/>
      <c r="H832461"/>
      <c r="I832461"/>
      <c r="J832461"/>
      <c r="K832461"/>
      <c r="L832461"/>
      <c r="M832461" s="115"/>
      <c r="N832461" s="115"/>
      <c r="O832461"/>
      <c r="P832461"/>
      <c r="Q832461"/>
      <c r="R832461" s="19"/>
      <c r="S832461" s="19"/>
      <c r="T832461"/>
      <c r="U832461" s="113"/>
      <c r="V832461" s="19"/>
      <c r="W832461" s="19"/>
      <c r="X832461" s="19"/>
      <c r="Y832461" s="19"/>
      <c r="Z832461" s="19"/>
      <c r="AA832461" s="19"/>
      <c r="AB832461" s="19"/>
      <c r="AC832461" s="19"/>
      <c r="AD832461" s="19"/>
      <c r="AE832461" s="19"/>
      <c r="AF832461" s="19"/>
      <c r="AG832461" s="19"/>
      <c r="AH832461" s="19"/>
      <c r="AI832461" s="19"/>
      <c r="AJ832461" s="19"/>
      <c r="AK832461" s="19"/>
      <c r="AL832461" s="19"/>
      <c r="AM832461" s="19"/>
      <c r="AN832461" s="19"/>
      <c r="AO832461" s="19"/>
      <c r="AP832461"/>
    </row>
    <row r="832462" spans="1:42" s="116" customFormat="1" x14ac:dyDescent="0.3">
      <c r="A832462"/>
      <c r="B832462"/>
      <c r="C832462"/>
      <c r="D832462"/>
      <c r="E832462"/>
      <c r="F832462"/>
      <c r="G832462"/>
      <c r="H832462"/>
      <c r="I832462"/>
      <c r="J832462"/>
      <c r="K832462"/>
      <c r="L832462"/>
      <c r="M832462" s="115"/>
      <c r="N832462" s="115"/>
      <c r="O832462"/>
      <c r="P832462"/>
      <c r="Q832462"/>
      <c r="R832462" s="19"/>
      <c r="S832462" s="19"/>
      <c r="T832462"/>
      <c r="U832462" s="113"/>
      <c r="V832462" s="19"/>
      <c r="W832462" s="19"/>
      <c r="X832462" s="19"/>
      <c r="Y832462" s="19"/>
      <c r="Z832462" s="19"/>
      <c r="AA832462" s="19"/>
      <c r="AB832462" s="19"/>
      <c r="AC832462" s="19"/>
      <c r="AD832462" s="19"/>
      <c r="AE832462" s="19"/>
      <c r="AF832462" s="19"/>
      <c r="AG832462" s="19"/>
      <c r="AH832462" s="19"/>
      <c r="AI832462" s="19"/>
      <c r="AJ832462" s="19"/>
      <c r="AK832462" s="19"/>
      <c r="AL832462" s="19"/>
      <c r="AM832462" s="19"/>
      <c r="AN832462" s="19"/>
      <c r="AO832462" s="19"/>
      <c r="AP832462"/>
    </row>
    <row r="832463" spans="1:42" s="116" customFormat="1" x14ac:dyDescent="0.3">
      <c r="A832463"/>
      <c r="B832463"/>
      <c r="C832463"/>
      <c r="D832463"/>
      <c r="E832463"/>
      <c r="F832463"/>
      <c r="G832463"/>
      <c r="H832463"/>
      <c r="I832463"/>
      <c r="J832463"/>
      <c r="K832463"/>
      <c r="L832463"/>
      <c r="M832463" s="115"/>
      <c r="N832463" s="115"/>
      <c r="O832463"/>
      <c r="P832463"/>
      <c r="Q832463"/>
      <c r="R832463" s="19"/>
      <c r="S832463" s="19"/>
      <c r="T832463"/>
      <c r="U832463" s="113"/>
      <c r="V832463" s="19"/>
      <c r="W832463" s="19"/>
      <c r="X832463" s="19"/>
      <c r="Y832463" s="19"/>
      <c r="Z832463" s="19"/>
      <c r="AA832463" s="19"/>
      <c r="AB832463" s="19"/>
      <c r="AC832463" s="19"/>
      <c r="AD832463" s="19"/>
      <c r="AE832463" s="19"/>
      <c r="AF832463" s="19"/>
      <c r="AG832463" s="19"/>
      <c r="AH832463" s="19"/>
      <c r="AI832463" s="19"/>
      <c r="AJ832463" s="19"/>
      <c r="AK832463" s="19"/>
      <c r="AL832463" s="19"/>
      <c r="AM832463" s="19"/>
      <c r="AN832463" s="19"/>
      <c r="AO832463" s="19"/>
      <c r="AP832463"/>
    </row>
    <row r="832464" spans="1:42" s="116" customFormat="1" x14ac:dyDescent="0.3">
      <c r="A832464"/>
      <c r="B832464"/>
      <c r="C832464"/>
      <c r="D832464"/>
      <c r="E832464"/>
      <c r="F832464"/>
      <c r="G832464"/>
      <c r="H832464"/>
      <c r="I832464"/>
      <c r="J832464"/>
      <c r="K832464"/>
      <c r="L832464"/>
      <c r="M832464" s="115"/>
      <c r="N832464" s="115"/>
      <c r="O832464"/>
      <c r="P832464"/>
      <c r="Q832464"/>
      <c r="R832464" s="19"/>
      <c r="S832464" s="19"/>
      <c r="T832464"/>
      <c r="U832464" s="113"/>
      <c r="V832464" s="19"/>
      <c r="W832464" s="19"/>
      <c r="X832464" s="19"/>
      <c r="Y832464" s="19"/>
      <c r="Z832464" s="19"/>
      <c r="AA832464" s="19"/>
      <c r="AB832464" s="19"/>
      <c r="AC832464" s="19"/>
      <c r="AD832464" s="19"/>
      <c r="AE832464" s="19"/>
      <c r="AF832464" s="19"/>
      <c r="AG832464" s="19"/>
      <c r="AH832464" s="19"/>
      <c r="AI832464" s="19"/>
      <c r="AJ832464" s="19"/>
      <c r="AK832464" s="19"/>
      <c r="AL832464" s="19"/>
      <c r="AM832464" s="19"/>
      <c r="AN832464" s="19"/>
      <c r="AO832464" s="19"/>
      <c r="AP832464"/>
    </row>
    <row r="832465" spans="1:42" s="116" customFormat="1" x14ac:dyDescent="0.3">
      <c r="A832465"/>
      <c r="B832465"/>
      <c r="C832465"/>
      <c r="D832465"/>
      <c r="E832465"/>
      <c r="F832465"/>
      <c r="G832465"/>
      <c r="H832465"/>
      <c r="I832465"/>
      <c r="J832465"/>
      <c r="K832465"/>
      <c r="L832465"/>
      <c r="M832465" s="115"/>
      <c r="N832465" s="115"/>
      <c r="O832465"/>
      <c r="P832465"/>
      <c r="Q832465"/>
      <c r="R832465" s="19"/>
      <c r="S832465" s="19"/>
      <c r="T832465"/>
      <c r="U832465" s="113"/>
      <c r="V832465" s="19"/>
      <c r="W832465" s="19"/>
      <c r="X832465" s="19"/>
      <c r="Y832465" s="19"/>
      <c r="Z832465" s="19"/>
      <c r="AA832465" s="19"/>
      <c r="AB832465" s="19"/>
      <c r="AC832465" s="19"/>
      <c r="AD832465" s="19"/>
      <c r="AE832465" s="19"/>
      <c r="AF832465" s="19"/>
      <c r="AG832465" s="19"/>
      <c r="AH832465" s="19"/>
      <c r="AI832465" s="19"/>
      <c r="AJ832465" s="19"/>
      <c r="AK832465" s="19"/>
      <c r="AL832465" s="19"/>
      <c r="AM832465" s="19"/>
      <c r="AN832465" s="19"/>
      <c r="AO832465" s="19"/>
      <c r="AP832465"/>
    </row>
    <row r="832466" spans="1:42" s="116" customFormat="1" x14ac:dyDescent="0.3">
      <c r="A832466"/>
      <c r="B832466"/>
      <c r="C832466"/>
      <c r="D832466"/>
      <c r="E832466"/>
      <c r="F832466"/>
      <c r="G832466"/>
      <c r="H832466"/>
      <c r="I832466"/>
      <c r="J832466"/>
      <c r="K832466"/>
      <c r="L832466"/>
      <c r="M832466" s="115"/>
      <c r="N832466" s="115"/>
      <c r="O832466"/>
      <c r="P832466"/>
      <c r="Q832466"/>
      <c r="R832466" s="19"/>
      <c r="S832466" s="19"/>
      <c r="T832466"/>
      <c r="U832466" s="113"/>
      <c r="V832466" s="19"/>
      <c r="W832466" s="19"/>
      <c r="X832466" s="19"/>
      <c r="Y832466" s="19"/>
      <c r="Z832466" s="19"/>
      <c r="AA832466" s="19"/>
      <c r="AB832466" s="19"/>
      <c r="AC832466" s="19"/>
      <c r="AD832466" s="19"/>
      <c r="AE832466" s="19"/>
      <c r="AF832466" s="19"/>
      <c r="AG832466" s="19"/>
      <c r="AH832466" s="19"/>
      <c r="AI832466" s="19"/>
      <c r="AJ832466" s="19"/>
      <c r="AK832466" s="19"/>
      <c r="AL832466" s="19"/>
      <c r="AM832466" s="19"/>
      <c r="AN832466" s="19"/>
      <c r="AO832466" s="19"/>
      <c r="AP832466"/>
    </row>
    <row r="832467" spans="1:42" s="116" customFormat="1" x14ac:dyDescent="0.3">
      <c r="A832467"/>
      <c r="B832467"/>
      <c r="C832467"/>
      <c r="D832467"/>
      <c r="E832467"/>
      <c r="F832467"/>
      <c r="G832467"/>
      <c r="H832467"/>
      <c r="I832467"/>
      <c r="J832467"/>
      <c r="K832467"/>
      <c r="L832467"/>
      <c r="M832467" s="115"/>
      <c r="N832467" s="115"/>
      <c r="O832467"/>
      <c r="P832467"/>
      <c r="Q832467"/>
      <c r="R832467" s="19"/>
      <c r="S832467" s="19"/>
      <c r="T832467"/>
      <c r="U832467" s="113"/>
      <c r="V832467" s="19"/>
      <c r="W832467" s="19"/>
      <c r="X832467" s="19"/>
      <c r="Y832467" s="19"/>
      <c r="Z832467" s="19"/>
      <c r="AA832467" s="19"/>
      <c r="AB832467" s="19"/>
      <c r="AC832467" s="19"/>
      <c r="AD832467" s="19"/>
      <c r="AE832467" s="19"/>
      <c r="AF832467" s="19"/>
      <c r="AG832467" s="19"/>
      <c r="AH832467" s="19"/>
      <c r="AI832467" s="19"/>
      <c r="AJ832467" s="19"/>
      <c r="AK832467" s="19"/>
      <c r="AL832467" s="19"/>
      <c r="AM832467" s="19"/>
      <c r="AN832467" s="19"/>
      <c r="AO832467" s="19"/>
      <c r="AP832467"/>
    </row>
    <row r="832468" spans="1:42" s="116" customFormat="1" x14ac:dyDescent="0.3">
      <c r="A832468"/>
      <c r="B832468"/>
      <c r="C832468"/>
      <c r="D832468"/>
      <c r="E832468"/>
      <c r="F832468"/>
      <c r="G832468"/>
      <c r="H832468"/>
      <c r="I832468"/>
      <c r="J832468"/>
      <c r="K832468"/>
      <c r="L832468"/>
      <c r="M832468" s="115"/>
      <c r="N832468" s="115"/>
      <c r="O832468"/>
      <c r="P832468"/>
      <c r="Q832468"/>
      <c r="R832468" s="19"/>
      <c r="S832468" s="19"/>
      <c r="T832468"/>
      <c r="U832468" s="113"/>
      <c r="V832468" s="19"/>
      <c r="W832468" s="19"/>
      <c r="X832468" s="19"/>
      <c r="Y832468" s="19"/>
      <c r="Z832468" s="19"/>
      <c r="AA832468" s="19"/>
      <c r="AB832468" s="19"/>
      <c r="AC832468" s="19"/>
      <c r="AD832468" s="19"/>
      <c r="AE832468" s="19"/>
      <c r="AF832468" s="19"/>
      <c r="AG832468" s="19"/>
      <c r="AH832468" s="19"/>
      <c r="AI832468" s="19"/>
      <c r="AJ832468" s="19"/>
      <c r="AK832468" s="19"/>
      <c r="AL832468" s="19"/>
      <c r="AM832468" s="19"/>
      <c r="AN832468" s="19"/>
      <c r="AO832468" s="19"/>
      <c r="AP832468"/>
    </row>
    <row r="832469" spans="1:42" s="116" customFormat="1" x14ac:dyDescent="0.3">
      <c r="A832469"/>
      <c r="B832469"/>
      <c r="C832469"/>
      <c r="D832469"/>
      <c r="E832469"/>
      <c r="F832469"/>
      <c r="G832469"/>
      <c r="H832469"/>
      <c r="I832469"/>
      <c r="J832469"/>
      <c r="K832469"/>
      <c r="L832469"/>
      <c r="M832469" s="115"/>
      <c r="N832469" s="115"/>
      <c r="O832469"/>
      <c r="P832469"/>
      <c r="Q832469"/>
      <c r="R832469" s="19"/>
      <c r="S832469" s="19"/>
      <c r="T832469"/>
      <c r="U832469" s="113"/>
      <c r="V832469" s="19"/>
      <c r="W832469" s="19"/>
      <c r="X832469" s="19"/>
      <c r="Y832469" s="19"/>
      <c r="Z832469" s="19"/>
      <c r="AA832469" s="19"/>
      <c r="AB832469" s="19"/>
      <c r="AC832469" s="19"/>
      <c r="AD832469" s="19"/>
      <c r="AE832469" s="19"/>
      <c r="AF832469" s="19"/>
      <c r="AG832469" s="19"/>
      <c r="AH832469" s="19"/>
      <c r="AI832469" s="19"/>
      <c r="AJ832469" s="19"/>
      <c r="AK832469" s="19"/>
      <c r="AL832469" s="19"/>
      <c r="AM832469" s="19"/>
      <c r="AN832469" s="19"/>
      <c r="AO832469" s="19"/>
      <c r="AP832469"/>
    </row>
    <row r="832470" spans="1:42" s="116" customFormat="1" x14ac:dyDescent="0.3">
      <c r="A832470"/>
      <c r="B832470"/>
      <c r="C832470"/>
      <c r="D832470"/>
      <c r="E832470"/>
      <c r="F832470"/>
      <c r="G832470"/>
      <c r="H832470"/>
      <c r="I832470"/>
      <c r="J832470"/>
      <c r="K832470"/>
      <c r="L832470"/>
      <c r="M832470" s="115"/>
      <c r="N832470" s="115"/>
      <c r="O832470"/>
      <c r="P832470"/>
      <c r="Q832470"/>
      <c r="R832470" s="19"/>
      <c r="S832470" s="19"/>
      <c r="T832470"/>
      <c r="U832470" s="113"/>
      <c r="V832470" s="19"/>
      <c r="W832470" s="19"/>
      <c r="X832470" s="19"/>
      <c r="Y832470" s="19"/>
      <c r="Z832470" s="19"/>
      <c r="AA832470" s="19"/>
      <c r="AB832470" s="19"/>
      <c r="AC832470" s="19"/>
      <c r="AD832470" s="19"/>
      <c r="AE832470" s="19"/>
      <c r="AF832470" s="19"/>
      <c r="AG832470" s="19"/>
      <c r="AH832470" s="19"/>
      <c r="AI832470" s="19"/>
      <c r="AJ832470" s="19"/>
      <c r="AK832470" s="19"/>
      <c r="AL832470" s="19"/>
      <c r="AM832470" s="19"/>
      <c r="AN832470" s="19"/>
      <c r="AO832470" s="19"/>
      <c r="AP832470"/>
    </row>
    <row r="832471" spans="1:42" s="116" customFormat="1" x14ac:dyDescent="0.3">
      <c r="A832471"/>
      <c r="B832471"/>
      <c r="C832471"/>
      <c r="D832471"/>
      <c r="E832471"/>
      <c r="F832471"/>
      <c r="G832471"/>
      <c r="H832471"/>
      <c r="I832471"/>
      <c r="J832471"/>
      <c r="K832471"/>
      <c r="L832471"/>
      <c r="M832471" s="115"/>
      <c r="N832471" s="115"/>
      <c r="O832471"/>
      <c r="P832471"/>
      <c r="Q832471"/>
      <c r="R832471" s="19"/>
      <c r="S832471" s="19"/>
      <c r="T832471"/>
      <c r="U832471" s="113"/>
      <c r="V832471" s="19"/>
      <c r="W832471" s="19"/>
      <c r="X832471" s="19"/>
      <c r="Y832471" s="19"/>
      <c r="Z832471" s="19"/>
      <c r="AA832471" s="19"/>
      <c r="AB832471" s="19"/>
      <c r="AC832471" s="19"/>
      <c r="AD832471" s="19"/>
      <c r="AE832471" s="19"/>
      <c r="AF832471" s="19"/>
      <c r="AG832471" s="19"/>
      <c r="AH832471" s="19"/>
      <c r="AI832471" s="19"/>
      <c r="AJ832471" s="19"/>
      <c r="AK832471" s="19"/>
      <c r="AL832471" s="19"/>
      <c r="AM832471" s="19"/>
      <c r="AN832471" s="19"/>
      <c r="AO832471" s="19"/>
      <c r="AP832471"/>
    </row>
    <row r="832472" spans="1:42" s="116" customFormat="1" x14ac:dyDescent="0.3">
      <c r="A832472"/>
      <c r="B832472"/>
      <c r="C832472"/>
      <c r="D832472"/>
      <c r="E832472"/>
      <c r="F832472"/>
      <c r="G832472"/>
      <c r="H832472"/>
      <c r="I832472"/>
      <c r="J832472"/>
      <c r="K832472"/>
      <c r="L832472"/>
      <c r="M832472" s="115"/>
      <c r="N832472" s="115"/>
      <c r="O832472"/>
      <c r="P832472"/>
      <c r="Q832472"/>
      <c r="R832472" s="19"/>
      <c r="S832472" s="19"/>
      <c r="T832472"/>
      <c r="U832472" s="113"/>
      <c r="V832472" s="19"/>
      <c r="W832472" s="19"/>
      <c r="X832472" s="19"/>
      <c r="Y832472" s="19"/>
      <c r="Z832472" s="19"/>
      <c r="AA832472" s="19"/>
      <c r="AB832472" s="19"/>
      <c r="AC832472" s="19"/>
      <c r="AD832472" s="19"/>
      <c r="AE832472" s="19"/>
      <c r="AF832472" s="19"/>
      <c r="AG832472" s="19"/>
      <c r="AH832472" s="19"/>
      <c r="AI832472" s="19"/>
      <c r="AJ832472" s="19"/>
      <c r="AK832472" s="19"/>
      <c r="AL832472" s="19"/>
      <c r="AM832472" s="19"/>
      <c r="AN832472" s="19"/>
      <c r="AO832472" s="19"/>
      <c r="AP832472"/>
    </row>
    <row r="832473" spans="1:42" s="116" customFormat="1" x14ac:dyDescent="0.3">
      <c r="A832473"/>
      <c r="B832473"/>
      <c r="C832473"/>
      <c r="D832473"/>
      <c r="E832473"/>
      <c r="F832473"/>
      <c r="G832473"/>
      <c r="H832473"/>
      <c r="I832473"/>
      <c r="J832473"/>
      <c r="K832473"/>
      <c r="L832473"/>
      <c r="M832473" s="115"/>
      <c r="N832473" s="115"/>
      <c r="O832473"/>
      <c r="P832473"/>
      <c r="Q832473"/>
      <c r="R832473" s="19"/>
      <c r="S832473" s="19"/>
      <c r="T832473"/>
      <c r="U832473" s="113"/>
      <c r="V832473" s="19"/>
      <c r="W832473" s="19"/>
      <c r="X832473" s="19"/>
      <c r="Y832473" s="19"/>
      <c r="Z832473" s="19"/>
      <c r="AA832473" s="19"/>
      <c r="AB832473" s="19"/>
      <c r="AC832473" s="19"/>
      <c r="AD832473" s="19"/>
      <c r="AE832473" s="19"/>
      <c r="AF832473" s="19"/>
      <c r="AG832473" s="19"/>
      <c r="AH832473" s="19"/>
      <c r="AI832473" s="19"/>
      <c r="AJ832473" s="19"/>
      <c r="AK832473" s="19"/>
      <c r="AL832473" s="19"/>
      <c r="AM832473" s="19"/>
      <c r="AN832473" s="19"/>
      <c r="AO832473" s="19"/>
      <c r="AP832473"/>
    </row>
    <row r="832474" spans="1:42" s="116" customFormat="1" x14ac:dyDescent="0.3">
      <c r="A832474"/>
      <c r="B832474"/>
      <c r="C832474"/>
      <c r="D832474"/>
      <c r="E832474"/>
      <c r="F832474"/>
      <c r="G832474"/>
      <c r="H832474"/>
      <c r="I832474"/>
      <c r="J832474"/>
      <c r="K832474"/>
      <c r="L832474"/>
      <c r="M832474" s="115"/>
      <c r="N832474" s="115"/>
      <c r="O832474"/>
      <c r="P832474"/>
      <c r="Q832474"/>
      <c r="R832474" s="19"/>
      <c r="S832474" s="19"/>
      <c r="T832474"/>
      <c r="U832474" s="113"/>
      <c r="V832474" s="19"/>
      <c r="W832474" s="19"/>
      <c r="X832474" s="19"/>
      <c r="Y832474" s="19"/>
      <c r="Z832474" s="19"/>
      <c r="AA832474" s="19"/>
      <c r="AB832474" s="19"/>
      <c r="AC832474" s="19"/>
      <c r="AD832474" s="19"/>
      <c r="AE832474" s="19"/>
      <c r="AF832474" s="19"/>
      <c r="AG832474" s="19"/>
      <c r="AH832474" s="19"/>
      <c r="AI832474" s="19"/>
      <c r="AJ832474" s="19"/>
      <c r="AK832474" s="19"/>
      <c r="AL832474" s="19"/>
      <c r="AM832474" s="19"/>
      <c r="AN832474" s="19"/>
      <c r="AO832474" s="19"/>
      <c r="AP832474"/>
    </row>
    <row r="832475" spans="1:42" s="116" customFormat="1" x14ac:dyDescent="0.3">
      <c r="A832475"/>
      <c r="B832475"/>
      <c r="C832475"/>
      <c r="D832475"/>
      <c r="E832475"/>
      <c r="F832475"/>
      <c r="G832475"/>
      <c r="H832475"/>
      <c r="I832475"/>
      <c r="J832475"/>
      <c r="K832475"/>
      <c r="L832475"/>
      <c r="M832475" s="115"/>
      <c r="N832475" s="115"/>
      <c r="O832475"/>
      <c r="P832475"/>
      <c r="Q832475"/>
      <c r="R832475" s="19"/>
      <c r="S832475" s="19"/>
      <c r="T832475"/>
      <c r="U832475" s="113"/>
      <c r="V832475" s="19"/>
      <c r="W832475" s="19"/>
      <c r="X832475" s="19"/>
      <c r="Y832475" s="19"/>
      <c r="Z832475" s="19"/>
      <c r="AA832475" s="19"/>
      <c r="AB832475" s="19"/>
      <c r="AC832475" s="19"/>
      <c r="AD832475" s="19"/>
      <c r="AE832475" s="19"/>
      <c r="AF832475" s="19"/>
      <c r="AG832475" s="19"/>
      <c r="AH832475" s="19"/>
      <c r="AI832475" s="19"/>
      <c r="AJ832475" s="19"/>
      <c r="AK832475" s="19"/>
      <c r="AL832475" s="19"/>
      <c r="AM832475" s="19"/>
      <c r="AN832475" s="19"/>
      <c r="AO832475" s="19"/>
      <c r="AP832475"/>
    </row>
    <row r="832476" spans="1:42" s="116" customFormat="1" x14ac:dyDescent="0.3">
      <c r="A832476"/>
      <c r="B832476"/>
      <c r="C832476"/>
      <c r="D832476"/>
      <c r="E832476"/>
      <c r="F832476"/>
      <c r="G832476"/>
      <c r="H832476"/>
      <c r="I832476"/>
      <c r="J832476"/>
      <c r="K832476"/>
      <c r="L832476"/>
      <c r="M832476" s="115"/>
      <c r="N832476" s="115"/>
      <c r="O832476"/>
      <c r="P832476"/>
      <c r="Q832476"/>
      <c r="R832476" s="19"/>
      <c r="S832476" s="19"/>
      <c r="T832476"/>
      <c r="U832476" s="113"/>
      <c r="V832476" s="19"/>
      <c r="W832476" s="19"/>
      <c r="X832476" s="19"/>
      <c r="Y832476" s="19"/>
      <c r="Z832476" s="19"/>
      <c r="AA832476" s="19"/>
      <c r="AB832476" s="19"/>
      <c r="AC832476" s="19"/>
      <c r="AD832476" s="19"/>
      <c r="AE832476" s="19"/>
      <c r="AF832476" s="19"/>
      <c r="AG832476" s="19"/>
      <c r="AH832476" s="19"/>
      <c r="AI832476" s="19"/>
      <c r="AJ832476" s="19"/>
      <c r="AK832476" s="19"/>
      <c r="AL832476" s="19"/>
      <c r="AM832476" s="19"/>
      <c r="AN832476" s="19"/>
      <c r="AO832476" s="19"/>
      <c r="AP832476"/>
    </row>
    <row r="832477" spans="1:42" s="116" customFormat="1" x14ac:dyDescent="0.3">
      <c r="A832477"/>
      <c r="B832477"/>
      <c r="C832477"/>
      <c r="D832477"/>
      <c r="E832477"/>
      <c r="F832477"/>
      <c r="G832477"/>
      <c r="H832477"/>
      <c r="I832477"/>
      <c r="J832477"/>
      <c r="K832477"/>
      <c r="L832477"/>
      <c r="M832477" s="115"/>
      <c r="N832477" s="115"/>
      <c r="O832477"/>
      <c r="P832477"/>
      <c r="Q832477"/>
      <c r="R832477" s="19"/>
      <c r="S832477" s="19"/>
      <c r="T832477"/>
      <c r="U832477" s="113"/>
      <c r="V832477" s="19"/>
      <c r="W832477" s="19"/>
      <c r="X832477" s="19"/>
      <c r="Y832477" s="19"/>
      <c r="Z832477" s="19"/>
      <c r="AA832477" s="19"/>
      <c r="AB832477" s="19"/>
      <c r="AC832477" s="19"/>
      <c r="AD832477" s="19"/>
      <c r="AE832477" s="19"/>
      <c r="AF832477" s="19"/>
      <c r="AG832477" s="19"/>
      <c r="AH832477" s="19"/>
      <c r="AI832477" s="19"/>
      <c r="AJ832477" s="19"/>
      <c r="AK832477" s="19"/>
      <c r="AL832477" s="19"/>
      <c r="AM832477" s="19"/>
      <c r="AN832477" s="19"/>
      <c r="AO832477" s="19"/>
      <c r="AP832477"/>
    </row>
    <row r="832478" spans="1:42" s="116" customFormat="1" x14ac:dyDescent="0.3">
      <c r="A832478"/>
      <c r="B832478"/>
      <c r="C832478"/>
      <c r="D832478"/>
      <c r="E832478"/>
      <c r="F832478"/>
      <c r="G832478"/>
      <c r="H832478"/>
      <c r="I832478"/>
      <c r="J832478"/>
      <c r="K832478"/>
      <c r="L832478"/>
      <c r="M832478" s="115"/>
      <c r="N832478" s="115"/>
      <c r="O832478"/>
      <c r="P832478"/>
      <c r="Q832478"/>
      <c r="R832478" s="19"/>
      <c r="S832478" s="19"/>
      <c r="T832478"/>
      <c r="U832478" s="113"/>
      <c r="V832478" s="19"/>
      <c r="W832478" s="19"/>
      <c r="X832478" s="19"/>
      <c r="Y832478" s="19"/>
      <c r="Z832478" s="19"/>
      <c r="AA832478" s="19"/>
      <c r="AB832478" s="19"/>
      <c r="AC832478" s="19"/>
      <c r="AD832478" s="19"/>
      <c r="AE832478" s="19"/>
      <c r="AF832478" s="19"/>
      <c r="AG832478" s="19"/>
      <c r="AH832478" s="19"/>
      <c r="AI832478" s="19"/>
      <c r="AJ832478" s="19"/>
      <c r="AK832478" s="19"/>
      <c r="AL832478" s="19"/>
      <c r="AM832478" s="19"/>
      <c r="AN832478" s="19"/>
      <c r="AO832478" s="19"/>
      <c r="AP832478"/>
    </row>
    <row r="832479" spans="1:42" s="116" customFormat="1" x14ac:dyDescent="0.3">
      <c r="A832479"/>
      <c r="B832479"/>
      <c r="C832479"/>
      <c r="D832479"/>
      <c r="E832479"/>
      <c r="F832479"/>
      <c r="G832479"/>
      <c r="H832479"/>
      <c r="I832479"/>
      <c r="J832479"/>
      <c r="K832479"/>
      <c r="L832479"/>
      <c r="M832479" s="115"/>
      <c r="N832479" s="115"/>
      <c r="O832479"/>
      <c r="P832479"/>
      <c r="Q832479"/>
      <c r="R832479" s="19"/>
      <c r="S832479" s="19"/>
      <c r="T832479"/>
      <c r="U832479" s="113"/>
      <c r="V832479" s="19"/>
      <c r="W832479" s="19"/>
      <c r="X832479" s="19"/>
      <c r="Y832479" s="19"/>
      <c r="Z832479" s="19"/>
      <c r="AA832479" s="19"/>
      <c r="AB832479" s="19"/>
      <c r="AC832479" s="19"/>
      <c r="AD832479" s="19"/>
      <c r="AE832479" s="19"/>
      <c r="AF832479" s="19"/>
      <c r="AG832479" s="19"/>
      <c r="AH832479" s="19"/>
      <c r="AI832479" s="19"/>
      <c r="AJ832479" s="19"/>
      <c r="AK832479" s="19"/>
      <c r="AL832479" s="19"/>
      <c r="AM832479" s="19"/>
      <c r="AN832479" s="19"/>
      <c r="AO832479" s="19"/>
      <c r="AP832479"/>
    </row>
    <row r="832480" spans="1:42" s="116" customFormat="1" x14ac:dyDescent="0.3">
      <c r="A832480"/>
      <c r="B832480"/>
      <c r="C832480"/>
      <c r="D832480"/>
      <c r="E832480"/>
      <c r="F832480"/>
      <c r="G832480"/>
      <c r="H832480"/>
      <c r="I832480"/>
      <c r="J832480"/>
      <c r="K832480"/>
      <c r="L832480"/>
      <c r="M832480" s="115"/>
      <c r="N832480" s="115"/>
      <c r="O832480"/>
      <c r="P832480"/>
      <c r="Q832480"/>
      <c r="R832480" s="19"/>
      <c r="S832480" s="19"/>
      <c r="T832480"/>
      <c r="U832480" s="113"/>
      <c r="V832480" s="19"/>
      <c r="W832480" s="19"/>
      <c r="X832480" s="19"/>
      <c r="Y832480" s="19"/>
      <c r="Z832480" s="19"/>
      <c r="AA832480" s="19"/>
      <c r="AB832480" s="19"/>
      <c r="AC832480" s="19"/>
      <c r="AD832480" s="19"/>
      <c r="AE832480" s="19"/>
      <c r="AF832480" s="19"/>
      <c r="AG832480" s="19"/>
      <c r="AH832480" s="19"/>
      <c r="AI832480" s="19"/>
      <c r="AJ832480" s="19"/>
      <c r="AK832480" s="19"/>
      <c r="AL832480" s="19"/>
      <c r="AM832480" s="19"/>
      <c r="AN832480" s="19"/>
      <c r="AO832480" s="19"/>
      <c r="AP832480"/>
    </row>
    <row r="832481" spans="1:42" s="116" customFormat="1" x14ac:dyDescent="0.3">
      <c r="A832481"/>
      <c r="B832481"/>
      <c r="C832481"/>
      <c r="D832481"/>
      <c r="E832481"/>
      <c r="F832481"/>
      <c r="G832481"/>
      <c r="H832481"/>
      <c r="I832481"/>
      <c r="J832481"/>
      <c r="K832481"/>
      <c r="L832481"/>
      <c r="M832481" s="115"/>
      <c r="N832481" s="115"/>
      <c r="O832481"/>
      <c r="P832481"/>
      <c r="Q832481"/>
      <c r="R832481" s="19"/>
      <c r="S832481" s="19"/>
      <c r="T832481"/>
      <c r="U832481" s="113"/>
      <c r="V832481" s="19"/>
      <c r="W832481" s="19"/>
      <c r="X832481" s="19"/>
      <c r="Y832481" s="19"/>
      <c r="Z832481" s="19"/>
      <c r="AA832481" s="19"/>
      <c r="AB832481" s="19"/>
      <c r="AC832481" s="19"/>
      <c r="AD832481" s="19"/>
      <c r="AE832481" s="19"/>
      <c r="AF832481" s="19"/>
      <c r="AG832481" s="19"/>
      <c r="AH832481" s="19"/>
      <c r="AI832481" s="19"/>
      <c r="AJ832481" s="19"/>
      <c r="AK832481" s="19"/>
      <c r="AL832481" s="19"/>
      <c r="AM832481" s="19"/>
      <c r="AN832481" s="19"/>
      <c r="AO832481" s="19"/>
      <c r="AP832481"/>
    </row>
    <row r="832482" spans="1:42" s="116" customFormat="1" x14ac:dyDescent="0.3">
      <c r="A832482"/>
      <c r="B832482"/>
      <c r="C832482"/>
      <c r="D832482"/>
      <c r="E832482"/>
      <c r="F832482"/>
      <c r="G832482"/>
      <c r="H832482"/>
      <c r="I832482"/>
      <c r="J832482"/>
      <c r="K832482"/>
      <c r="L832482"/>
      <c r="M832482" s="115"/>
      <c r="N832482" s="115"/>
      <c r="O832482"/>
      <c r="P832482"/>
      <c r="Q832482"/>
      <c r="R832482" s="19"/>
      <c r="S832482" s="19"/>
      <c r="T832482"/>
      <c r="U832482" s="113"/>
      <c r="V832482" s="19"/>
      <c r="W832482" s="19"/>
      <c r="X832482" s="19"/>
      <c r="Y832482" s="19"/>
      <c r="Z832482" s="19"/>
      <c r="AA832482" s="19"/>
      <c r="AB832482" s="19"/>
      <c r="AC832482" s="19"/>
      <c r="AD832482" s="19"/>
      <c r="AE832482" s="19"/>
      <c r="AF832482" s="19"/>
      <c r="AG832482" s="19"/>
      <c r="AH832482" s="19"/>
      <c r="AI832482" s="19"/>
      <c r="AJ832482" s="19"/>
      <c r="AK832482" s="19"/>
      <c r="AL832482" s="19"/>
      <c r="AM832482" s="19"/>
      <c r="AN832482" s="19"/>
      <c r="AO832482" s="19"/>
      <c r="AP832482"/>
    </row>
    <row r="832483" spans="1:42" s="116" customFormat="1" x14ac:dyDescent="0.3">
      <c r="A832483"/>
      <c r="B832483"/>
      <c r="C832483"/>
      <c r="D832483"/>
      <c r="E832483"/>
      <c r="F832483"/>
      <c r="G832483"/>
      <c r="H832483"/>
      <c r="I832483"/>
      <c r="J832483"/>
      <c r="K832483"/>
      <c r="L832483"/>
      <c r="M832483" s="115"/>
      <c r="N832483" s="115"/>
      <c r="O832483"/>
      <c r="P832483"/>
      <c r="Q832483"/>
      <c r="R832483" s="19"/>
      <c r="S832483" s="19"/>
      <c r="T832483"/>
      <c r="U832483" s="113"/>
      <c r="V832483" s="19"/>
      <c r="W832483" s="19"/>
      <c r="X832483" s="19"/>
      <c r="Y832483" s="19"/>
      <c r="Z832483" s="19"/>
      <c r="AA832483" s="19"/>
      <c r="AB832483" s="19"/>
      <c r="AC832483" s="19"/>
      <c r="AD832483" s="19"/>
      <c r="AE832483" s="19"/>
      <c r="AF832483" s="19"/>
      <c r="AG832483" s="19"/>
      <c r="AH832483" s="19"/>
      <c r="AI832483" s="19"/>
      <c r="AJ832483" s="19"/>
      <c r="AK832483" s="19"/>
      <c r="AL832483" s="19"/>
      <c r="AM832483" s="19"/>
      <c r="AN832483" s="19"/>
      <c r="AO832483" s="19"/>
      <c r="AP832483"/>
    </row>
    <row r="832484" spans="1:42" s="116" customFormat="1" x14ac:dyDescent="0.3">
      <c r="A832484"/>
      <c r="B832484"/>
      <c r="C832484"/>
      <c r="D832484"/>
      <c r="E832484"/>
      <c r="F832484"/>
      <c r="G832484"/>
      <c r="H832484"/>
      <c r="I832484"/>
      <c r="J832484"/>
      <c r="K832484"/>
      <c r="L832484"/>
      <c r="M832484" s="115"/>
      <c r="N832484" s="115"/>
      <c r="O832484"/>
      <c r="P832484"/>
      <c r="Q832484"/>
      <c r="R832484" s="19"/>
      <c r="S832484" s="19"/>
      <c r="T832484"/>
      <c r="U832484" s="113"/>
      <c r="V832484" s="19"/>
      <c r="W832484" s="19"/>
      <c r="X832484" s="19"/>
      <c r="Y832484" s="19"/>
      <c r="Z832484" s="19"/>
      <c r="AA832484" s="19"/>
      <c r="AB832484" s="19"/>
      <c r="AC832484" s="19"/>
      <c r="AD832484" s="19"/>
      <c r="AE832484" s="19"/>
      <c r="AF832484" s="19"/>
      <c r="AG832484" s="19"/>
      <c r="AH832484" s="19"/>
      <c r="AI832484" s="19"/>
      <c r="AJ832484" s="19"/>
      <c r="AK832484" s="19"/>
      <c r="AL832484" s="19"/>
      <c r="AM832484" s="19"/>
      <c r="AN832484" s="19"/>
      <c r="AO832484" s="19"/>
      <c r="AP832484"/>
    </row>
    <row r="832485" spans="1:42" s="116" customFormat="1" x14ac:dyDescent="0.3">
      <c r="A832485"/>
      <c r="B832485"/>
      <c r="C832485"/>
      <c r="D832485"/>
      <c r="E832485"/>
      <c r="F832485"/>
      <c r="G832485"/>
      <c r="H832485"/>
      <c r="I832485"/>
      <c r="J832485"/>
      <c r="K832485"/>
      <c r="L832485"/>
      <c r="M832485" s="115"/>
      <c r="N832485" s="115"/>
      <c r="O832485"/>
      <c r="P832485"/>
      <c r="Q832485"/>
      <c r="R832485" s="19"/>
      <c r="S832485" s="19"/>
      <c r="T832485"/>
      <c r="U832485" s="113"/>
      <c r="V832485" s="19"/>
      <c r="W832485" s="19"/>
      <c r="X832485" s="19"/>
      <c r="Y832485" s="19"/>
      <c r="Z832485" s="19"/>
      <c r="AA832485" s="19"/>
      <c r="AB832485" s="19"/>
      <c r="AC832485" s="19"/>
      <c r="AD832485" s="19"/>
      <c r="AE832485" s="19"/>
      <c r="AF832485" s="19"/>
      <c r="AG832485" s="19"/>
      <c r="AH832485" s="19"/>
      <c r="AI832485" s="19"/>
      <c r="AJ832485" s="19"/>
      <c r="AK832485" s="19"/>
      <c r="AL832485" s="19"/>
      <c r="AM832485" s="19"/>
      <c r="AN832485" s="19"/>
      <c r="AO832485" s="19"/>
      <c r="AP832485"/>
    </row>
    <row r="832486" spans="1:42" s="116" customFormat="1" x14ac:dyDescent="0.3">
      <c r="A832486"/>
      <c r="B832486"/>
      <c r="C832486"/>
      <c r="D832486"/>
      <c r="E832486"/>
      <c r="F832486"/>
      <c r="G832486"/>
      <c r="H832486"/>
      <c r="I832486"/>
      <c r="J832486"/>
      <c r="K832486"/>
      <c r="L832486"/>
      <c r="M832486" s="115"/>
      <c r="N832486" s="115"/>
      <c r="O832486"/>
      <c r="P832486"/>
      <c r="Q832486"/>
      <c r="R832486" s="19"/>
      <c r="S832486" s="19"/>
      <c r="T832486"/>
      <c r="U832486" s="113"/>
      <c r="V832486" s="19"/>
      <c r="W832486" s="19"/>
      <c r="X832486" s="19"/>
      <c r="Y832486" s="19"/>
      <c r="Z832486" s="19"/>
      <c r="AA832486" s="19"/>
      <c r="AB832486" s="19"/>
      <c r="AC832486" s="19"/>
      <c r="AD832486" s="19"/>
      <c r="AE832486" s="19"/>
      <c r="AF832486" s="19"/>
      <c r="AG832486" s="19"/>
      <c r="AH832486" s="19"/>
      <c r="AI832486" s="19"/>
      <c r="AJ832486" s="19"/>
      <c r="AK832486" s="19"/>
      <c r="AL832486" s="19"/>
      <c r="AM832486" s="19"/>
      <c r="AN832486" s="19"/>
      <c r="AO832486" s="19"/>
      <c r="AP832486"/>
    </row>
    <row r="832487" spans="1:42" s="116" customFormat="1" x14ac:dyDescent="0.3">
      <c r="A832487"/>
      <c r="B832487"/>
      <c r="C832487"/>
      <c r="D832487"/>
      <c r="E832487"/>
      <c r="F832487"/>
      <c r="G832487"/>
      <c r="H832487"/>
      <c r="I832487"/>
      <c r="J832487"/>
      <c r="K832487"/>
      <c r="L832487"/>
      <c r="M832487" s="115"/>
      <c r="N832487" s="115"/>
      <c r="O832487"/>
      <c r="P832487"/>
      <c r="Q832487"/>
      <c r="R832487" s="19"/>
      <c r="S832487" s="19"/>
      <c r="T832487"/>
      <c r="U832487" s="113"/>
      <c r="V832487" s="19"/>
      <c r="W832487" s="19"/>
      <c r="X832487" s="19"/>
      <c r="Y832487" s="19"/>
      <c r="Z832487" s="19"/>
      <c r="AA832487" s="19"/>
      <c r="AB832487" s="19"/>
      <c r="AC832487" s="19"/>
      <c r="AD832487" s="19"/>
      <c r="AE832487" s="19"/>
      <c r="AF832487" s="19"/>
      <c r="AG832487" s="19"/>
      <c r="AH832487" s="19"/>
      <c r="AI832487" s="19"/>
      <c r="AJ832487" s="19"/>
      <c r="AK832487" s="19"/>
      <c r="AL832487" s="19"/>
      <c r="AM832487" s="19"/>
      <c r="AN832487" s="19"/>
      <c r="AO832487" s="19"/>
      <c r="AP832487"/>
    </row>
    <row r="832488" spans="1:42" s="116" customFormat="1" x14ac:dyDescent="0.3">
      <c r="A832488"/>
      <c r="B832488"/>
      <c r="C832488"/>
      <c r="D832488"/>
      <c r="E832488"/>
      <c r="F832488"/>
      <c r="G832488"/>
      <c r="H832488"/>
      <c r="I832488"/>
      <c r="J832488"/>
      <c r="K832488"/>
      <c r="L832488"/>
      <c r="M832488" s="115"/>
      <c r="N832488" s="115"/>
      <c r="O832488"/>
      <c r="P832488"/>
      <c r="Q832488"/>
      <c r="R832488" s="19"/>
      <c r="S832488" s="19"/>
      <c r="T832488"/>
      <c r="U832488" s="113"/>
      <c r="V832488" s="19"/>
      <c r="W832488" s="19"/>
      <c r="X832488" s="19"/>
      <c r="Y832488" s="19"/>
      <c r="Z832488" s="19"/>
      <c r="AA832488" s="19"/>
      <c r="AB832488" s="19"/>
      <c r="AC832488" s="19"/>
      <c r="AD832488" s="19"/>
      <c r="AE832488" s="19"/>
      <c r="AF832488" s="19"/>
      <c r="AG832488" s="19"/>
      <c r="AH832488" s="19"/>
      <c r="AI832488" s="19"/>
      <c r="AJ832488" s="19"/>
      <c r="AK832488" s="19"/>
      <c r="AL832488" s="19"/>
      <c r="AM832488" s="19"/>
      <c r="AN832488" s="19"/>
      <c r="AO832488" s="19"/>
      <c r="AP832488"/>
    </row>
    <row r="832489" spans="1:42" s="116" customFormat="1" x14ac:dyDescent="0.3">
      <c r="A832489"/>
      <c r="B832489"/>
      <c r="C832489"/>
      <c r="D832489"/>
      <c r="E832489"/>
      <c r="F832489"/>
      <c r="G832489"/>
      <c r="H832489"/>
      <c r="I832489"/>
      <c r="J832489"/>
      <c r="K832489"/>
      <c r="L832489"/>
      <c r="M832489" s="115"/>
      <c r="N832489" s="115"/>
      <c r="O832489"/>
      <c r="P832489"/>
      <c r="Q832489"/>
      <c r="R832489" s="19"/>
      <c r="S832489" s="19"/>
      <c r="T832489"/>
      <c r="U832489" s="113"/>
      <c r="V832489" s="19"/>
      <c r="W832489" s="19"/>
      <c r="X832489" s="19"/>
      <c r="Y832489" s="19"/>
      <c r="Z832489" s="19"/>
      <c r="AA832489" s="19"/>
      <c r="AB832489" s="19"/>
      <c r="AC832489" s="19"/>
      <c r="AD832489" s="19"/>
      <c r="AE832489" s="19"/>
      <c r="AF832489" s="19"/>
      <c r="AG832489" s="19"/>
      <c r="AH832489" s="19"/>
      <c r="AI832489" s="19"/>
      <c r="AJ832489" s="19"/>
      <c r="AK832489" s="19"/>
      <c r="AL832489" s="19"/>
      <c r="AM832489" s="19"/>
      <c r="AN832489" s="19"/>
      <c r="AO832489" s="19"/>
      <c r="AP832489"/>
    </row>
    <row r="832490" spans="1:42" s="116" customFormat="1" x14ac:dyDescent="0.3">
      <c r="A832490"/>
      <c r="B832490"/>
      <c r="C832490"/>
      <c r="D832490"/>
      <c r="E832490"/>
      <c r="F832490"/>
      <c r="G832490"/>
      <c r="H832490"/>
      <c r="I832490"/>
      <c r="J832490"/>
      <c r="K832490"/>
      <c r="L832490"/>
      <c r="M832490" s="115"/>
      <c r="N832490" s="115"/>
      <c r="O832490"/>
      <c r="P832490"/>
      <c r="Q832490"/>
      <c r="R832490" s="19"/>
      <c r="S832490" s="19"/>
      <c r="T832490"/>
      <c r="U832490" s="113"/>
      <c r="V832490" s="19"/>
      <c r="W832490" s="19"/>
      <c r="X832490" s="19"/>
      <c r="Y832490" s="19"/>
      <c r="Z832490" s="19"/>
      <c r="AA832490" s="19"/>
      <c r="AB832490" s="19"/>
      <c r="AC832490" s="19"/>
      <c r="AD832490" s="19"/>
      <c r="AE832490" s="19"/>
      <c r="AF832490" s="19"/>
      <c r="AG832490" s="19"/>
      <c r="AH832490" s="19"/>
      <c r="AI832490" s="19"/>
      <c r="AJ832490" s="19"/>
      <c r="AK832490" s="19"/>
      <c r="AL832490" s="19"/>
      <c r="AM832490" s="19"/>
      <c r="AN832490" s="19"/>
      <c r="AO832490" s="19"/>
      <c r="AP832490"/>
    </row>
    <row r="832491" spans="1:42" s="116" customFormat="1" x14ac:dyDescent="0.3">
      <c r="A832491"/>
      <c r="B832491"/>
      <c r="C832491"/>
      <c r="D832491"/>
      <c r="E832491"/>
      <c r="F832491"/>
      <c r="G832491"/>
      <c r="H832491"/>
      <c r="I832491"/>
      <c r="J832491"/>
      <c r="K832491"/>
      <c r="L832491"/>
      <c r="M832491" s="115"/>
      <c r="N832491" s="115"/>
      <c r="O832491"/>
      <c r="P832491"/>
      <c r="Q832491"/>
      <c r="R832491" s="19"/>
      <c r="S832491" s="19"/>
      <c r="T832491"/>
      <c r="U832491" s="113"/>
      <c r="V832491" s="19"/>
      <c r="W832491" s="19"/>
      <c r="X832491" s="19"/>
      <c r="Y832491" s="19"/>
      <c r="Z832491" s="19"/>
      <c r="AA832491" s="19"/>
      <c r="AB832491" s="19"/>
      <c r="AC832491" s="19"/>
      <c r="AD832491" s="19"/>
      <c r="AE832491" s="19"/>
      <c r="AF832491" s="19"/>
      <c r="AG832491" s="19"/>
      <c r="AH832491" s="19"/>
      <c r="AI832491" s="19"/>
      <c r="AJ832491" s="19"/>
      <c r="AK832491" s="19"/>
      <c r="AL832491" s="19"/>
      <c r="AM832491" s="19"/>
      <c r="AN832491" s="19"/>
      <c r="AO832491" s="19"/>
      <c r="AP832491"/>
    </row>
    <row r="832492" spans="1:42" s="116" customFormat="1" x14ac:dyDescent="0.3">
      <c r="A832492"/>
      <c r="B832492"/>
      <c r="C832492"/>
      <c r="D832492"/>
      <c r="E832492"/>
      <c r="F832492"/>
      <c r="G832492"/>
      <c r="H832492"/>
      <c r="I832492"/>
      <c r="J832492"/>
      <c r="K832492"/>
      <c r="L832492"/>
      <c r="M832492" s="115"/>
      <c r="N832492" s="115"/>
      <c r="O832492"/>
      <c r="P832492"/>
      <c r="Q832492"/>
      <c r="R832492" s="19"/>
      <c r="S832492" s="19"/>
      <c r="T832492"/>
      <c r="U832492" s="113"/>
      <c r="V832492" s="19"/>
      <c r="W832492" s="19"/>
      <c r="X832492" s="19"/>
      <c r="Y832492" s="19"/>
      <c r="Z832492" s="19"/>
      <c r="AA832492" s="19"/>
      <c r="AB832492" s="19"/>
      <c r="AC832492" s="19"/>
      <c r="AD832492" s="19"/>
      <c r="AE832492" s="19"/>
      <c r="AF832492" s="19"/>
      <c r="AG832492" s="19"/>
      <c r="AH832492" s="19"/>
      <c r="AI832492" s="19"/>
      <c r="AJ832492" s="19"/>
      <c r="AK832492" s="19"/>
      <c r="AL832492" s="19"/>
      <c r="AM832492" s="19"/>
      <c r="AN832492" s="19"/>
      <c r="AO832492" s="19"/>
      <c r="AP832492"/>
    </row>
    <row r="832493" spans="1:42" s="116" customFormat="1" x14ac:dyDescent="0.3">
      <c r="A832493"/>
      <c r="B832493"/>
      <c r="C832493"/>
      <c r="D832493"/>
      <c r="E832493"/>
      <c r="F832493"/>
      <c r="G832493"/>
      <c r="H832493"/>
      <c r="I832493"/>
      <c r="J832493"/>
      <c r="K832493"/>
      <c r="L832493"/>
      <c r="M832493" s="115"/>
      <c r="N832493" s="115"/>
      <c r="O832493"/>
      <c r="P832493"/>
      <c r="Q832493"/>
      <c r="R832493" s="19"/>
      <c r="S832493" s="19"/>
      <c r="T832493"/>
      <c r="U832493" s="113"/>
      <c r="V832493" s="19"/>
      <c r="W832493" s="19"/>
      <c r="X832493" s="19"/>
      <c r="Y832493" s="19"/>
      <c r="Z832493" s="19"/>
      <c r="AA832493" s="19"/>
      <c r="AB832493" s="19"/>
      <c r="AC832493" s="19"/>
      <c r="AD832493" s="19"/>
      <c r="AE832493" s="19"/>
      <c r="AF832493" s="19"/>
      <c r="AG832493" s="19"/>
      <c r="AH832493" s="19"/>
      <c r="AI832493" s="19"/>
      <c r="AJ832493" s="19"/>
      <c r="AK832493" s="19"/>
      <c r="AL832493" s="19"/>
      <c r="AM832493" s="19"/>
      <c r="AN832493" s="19"/>
      <c r="AO832493" s="19"/>
      <c r="AP832493"/>
    </row>
    <row r="832494" spans="1:42" s="116" customFormat="1" x14ac:dyDescent="0.3">
      <c r="A832494"/>
      <c r="B832494"/>
      <c r="C832494"/>
      <c r="D832494"/>
      <c r="E832494"/>
      <c r="F832494"/>
      <c r="G832494"/>
      <c r="H832494"/>
      <c r="I832494"/>
      <c r="J832494"/>
      <c r="K832494"/>
      <c r="L832494"/>
      <c r="M832494" s="115"/>
      <c r="N832494" s="115"/>
      <c r="O832494"/>
      <c r="P832494"/>
      <c r="Q832494"/>
      <c r="R832494" s="19"/>
      <c r="S832494" s="19"/>
      <c r="T832494"/>
      <c r="U832494" s="113"/>
      <c r="V832494" s="19"/>
      <c r="W832494" s="19"/>
      <c r="X832494" s="19"/>
      <c r="Y832494" s="19"/>
      <c r="Z832494" s="19"/>
      <c r="AA832494" s="19"/>
      <c r="AB832494" s="19"/>
      <c r="AC832494" s="19"/>
      <c r="AD832494" s="19"/>
      <c r="AE832494" s="19"/>
      <c r="AF832494" s="19"/>
      <c r="AG832494" s="19"/>
      <c r="AH832494" s="19"/>
      <c r="AI832494" s="19"/>
      <c r="AJ832494" s="19"/>
      <c r="AK832494" s="19"/>
      <c r="AL832494" s="19"/>
      <c r="AM832494" s="19"/>
      <c r="AN832494" s="19"/>
      <c r="AO832494" s="19"/>
      <c r="AP832494"/>
    </row>
    <row r="832495" spans="1:42" s="116" customFormat="1" x14ac:dyDescent="0.3">
      <c r="A832495"/>
      <c r="B832495"/>
      <c r="C832495"/>
      <c r="D832495"/>
      <c r="E832495"/>
      <c r="F832495"/>
      <c r="G832495"/>
      <c r="H832495"/>
      <c r="I832495"/>
      <c r="J832495"/>
      <c r="K832495"/>
      <c r="L832495"/>
      <c r="M832495" s="115"/>
      <c r="N832495" s="115"/>
      <c r="O832495"/>
      <c r="P832495"/>
      <c r="Q832495"/>
      <c r="R832495" s="19"/>
      <c r="S832495" s="19"/>
      <c r="T832495"/>
      <c r="U832495" s="113"/>
      <c r="V832495" s="19"/>
      <c r="W832495" s="19"/>
      <c r="X832495" s="19"/>
      <c r="Y832495" s="19"/>
      <c r="Z832495" s="19"/>
      <c r="AA832495" s="19"/>
      <c r="AB832495" s="19"/>
      <c r="AC832495" s="19"/>
      <c r="AD832495" s="19"/>
      <c r="AE832495" s="19"/>
      <c r="AF832495" s="19"/>
      <c r="AG832495" s="19"/>
      <c r="AH832495" s="19"/>
      <c r="AI832495" s="19"/>
      <c r="AJ832495" s="19"/>
      <c r="AK832495" s="19"/>
      <c r="AL832495" s="19"/>
      <c r="AM832495" s="19"/>
      <c r="AN832495" s="19"/>
      <c r="AO832495" s="19"/>
      <c r="AP832495"/>
    </row>
    <row r="832496" spans="1:42" s="116" customFormat="1" x14ac:dyDescent="0.3">
      <c r="A832496"/>
      <c r="B832496"/>
      <c r="C832496"/>
      <c r="D832496"/>
      <c r="E832496"/>
      <c r="F832496"/>
      <c r="G832496"/>
      <c r="H832496"/>
      <c r="I832496"/>
      <c r="J832496"/>
      <c r="K832496"/>
      <c r="L832496"/>
      <c r="M832496" s="115"/>
      <c r="N832496" s="115"/>
      <c r="O832496"/>
      <c r="P832496"/>
      <c r="Q832496"/>
      <c r="R832496" s="19"/>
      <c r="S832496" s="19"/>
      <c r="T832496"/>
      <c r="U832496" s="113"/>
      <c r="V832496" s="19"/>
      <c r="W832496" s="19"/>
      <c r="X832496" s="19"/>
      <c r="Y832496" s="19"/>
      <c r="Z832496" s="19"/>
      <c r="AA832496" s="19"/>
      <c r="AB832496" s="19"/>
      <c r="AC832496" s="19"/>
      <c r="AD832496" s="19"/>
      <c r="AE832496" s="19"/>
      <c r="AF832496" s="19"/>
      <c r="AG832496" s="19"/>
      <c r="AH832496" s="19"/>
      <c r="AI832496" s="19"/>
      <c r="AJ832496" s="19"/>
      <c r="AK832496" s="19"/>
      <c r="AL832496" s="19"/>
      <c r="AM832496" s="19"/>
      <c r="AN832496" s="19"/>
      <c r="AO832496" s="19"/>
      <c r="AP832496"/>
    </row>
    <row r="832497" spans="1:42" s="116" customFormat="1" x14ac:dyDescent="0.3">
      <c r="A832497"/>
      <c r="B832497"/>
      <c r="C832497"/>
      <c r="D832497"/>
      <c r="E832497"/>
      <c r="F832497"/>
      <c r="G832497"/>
      <c r="H832497"/>
      <c r="I832497"/>
      <c r="J832497"/>
      <c r="K832497"/>
      <c r="L832497"/>
      <c r="M832497" s="115"/>
      <c r="N832497" s="115"/>
      <c r="O832497"/>
      <c r="P832497"/>
      <c r="Q832497"/>
      <c r="R832497" s="19"/>
      <c r="S832497" s="19"/>
      <c r="T832497"/>
      <c r="U832497" s="113"/>
      <c r="V832497" s="19"/>
      <c r="W832497" s="19"/>
      <c r="X832497" s="19"/>
      <c r="Y832497" s="19"/>
      <c r="Z832497" s="19"/>
      <c r="AA832497" s="19"/>
      <c r="AB832497" s="19"/>
      <c r="AC832497" s="19"/>
      <c r="AD832497" s="19"/>
      <c r="AE832497" s="19"/>
      <c r="AF832497" s="19"/>
      <c r="AG832497" s="19"/>
      <c r="AH832497" s="19"/>
      <c r="AI832497" s="19"/>
      <c r="AJ832497" s="19"/>
      <c r="AK832497" s="19"/>
      <c r="AL832497" s="19"/>
      <c r="AM832497" s="19"/>
      <c r="AN832497" s="19"/>
      <c r="AO832497" s="19"/>
      <c r="AP832497"/>
    </row>
    <row r="832498" spans="1:42" s="116" customFormat="1" x14ac:dyDescent="0.3">
      <c r="A832498"/>
      <c r="B832498"/>
      <c r="C832498"/>
      <c r="D832498"/>
      <c r="E832498"/>
      <c r="F832498"/>
      <c r="G832498"/>
      <c r="H832498"/>
      <c r="I832498"/>
      <c r="J832498"/>
      <c r="K832498"/>
      <c r="L832498"/>
      <c r="M832498" s="115"/>
      <c r="N832498" s="115"/>
      <c r="O832498"/>
      <c r="P832498"/>
      <c r="Q832498"/>
      <c r="R832498" s="19"/>
      <c r="S832498" s="19"/>
      <c r="T832498"/>
      <c r="U832498" s="113"/>
      <c r="V832498" s="19"/>
      <c r="W832498" s="19"/>
      <c r="X832498" s="19"/>
      <c r="Y832498" s="19"/>
      <c r="Z832498" s="19"/>
      <c r="AA832498" s="19"/>
      <c r="AB832498" s="19"/>
      <c r="AC832498" s="19"/>
      <c r="AD832498" s="19"/>
      <c r="AE832498" s="19"/>
      <c r="AF832498" s="19"/>
      <c r="AG832498" s="19"/>
      <c r="AH832498" s="19"/>
      <c r="AI832498" s="19"/>
      <c r="AJ832498" s="19"/>
      <c r="AK832498" s="19"/>
      <c r="AL832498" s="19"/>
      <c r="AM832498" s="19"/>
      <c r="AN832498" s="19"/>
      <c r="AO832498" s="19"/>
      <c r="AP832498"/>
    </row>
    <row r="832499" spans="1:42" s="116" customFormat="1" x14ac:dyDescent="0.3">
      <c r="A832499"/>
      <c r="B832499"/>
      <c r="C832499"/>
      <c r="D832499"/>
      <c r="E832499"/>
      <c r="F832499"/>
      <c r="G832499"/>
      <c r="H832499"/>
      <c r="I832499"/>
      <c r="J832499"/>
      <c r="K832499"/>
      <c r="L832499"/>
      <c r="M832499" s="115"/>
      <c r="N832499" s="115"/>
      <c r="O832499"/>
      <c r="P832499"/>
      <c r="Q832499"/>
      <c r="R832499" s="19"/>
      <c r="S832499" s="19"/>
      <c r="T832499"/>
      <c r="U832499" s="113"/>
      <c r="V832499" s="19"/>
      <c r="W832499" s="19"/>
      <c r="X832499" s="19"/>
      <c r="Y832499" s="19"/>
      <c r="Z832499" s="19"/>
      <c r="AA832499" s="19"/>
      <c r="AB832499" s="19"/>
      <c r="AC832499" s="19"/>
      <c r="AD832499" s="19"/>
      <c r="AE832499" s="19"/>
      <c r="AF832499" s="19"/>
      <c r="AG832499" s="19"/>
      <c r="AH832499" s="19"/>
      <c r="AI832499" s="19"/>
      <c r="AJ832499" s="19"/>
      <c r="AK832499" s="19"/>
      <c r="AL832499" s="19"/>
      <c r="AM832499" s="19"/>
      <c r="AN832499" s="19"/>
      <c r="AO832499" s="19"/>
      <c r="AP832499"/>
    </row>
    <row r="832500" spans="1:42" s="116" customFormat="1" x14ac:dyDescent="0.3">
      <c r="A832500"/>
      <c r="B832500"/>
      <c r="C832500"/>
      <c r="D832500"/>
      <c r="E832500"/>
      <c r="F832500"/>
      <c r="G832500"/>
      <c r="H832500"/>
      <c r="I832500"/>
      <c r="J832500"/>
      <c r="K832500"/>
      <c r="L832500"/>
      <c r="M832500" s="115"/>
      <c r="N832500" s="115"/>
      <c r="O832500"/>
      <c r="P832500"/>
      <c r="Q832500"/>
      <c r="R832500" s="19"/>
      <c r="S832500" s="19"/>
      <c r="T832500"/>
      <c r="U832500" s="113"/>
      <c r="V832500" s="19"/>
      <c r="W832500" s="19"/>
      <c r="X832500" s="19"/>
      <c r="Y832500" s="19"/>
      <c r="Z832500" s="19"/>
      <c r="AA832500" s="19"/>
      <c r="AB832500" s="19"/>
      <c r="AC832500" s="19"/>
      <c r="AD832500" s="19"/>
      <c r="AE832500" s="19"/>
      <c r="AF832500" s="19"/>
      <c r="AG832500" s="19"/>
      <c r="AH832500" s="19"/>
      <c r="AI832500" s="19"/>
      <c r="AJ832500" s="19"/>
      <c r="AK832500" s="19"/>
      <c r="AL832500" s="19"/>
      <c r="AM832500" s="19"/>
      <c r="AN832500" s="19"/>
      <c r="AO832500" s="19"/>
      <c r="AP832500"/>
    </row>
    <row r="832501" spans="1:42" s="116" customFormat="1" x14ac:dyDescent="0.3">
      <c r="A832501"/>
      <c r="B832501"/>
      <c r="C832501"/>
      <c r="D832501"/>
      <c r="E832501"/>
      <c r="F832501"/>
      <c r="G832501"/>
      <c r="H832501"/>
      <c r="I832501"/>
      <c r="J832501"/>
      <c r="K832501"/>
      <c r="L832501"/>
      <c r="M832501" s="115"/>
      <c r="N832501" s="115"/>
      <c r="O832501"/>
      <c r="P832501"/>
      <c r="Q832501"/>
      <c r="R832501" s="19"/>
      <c r="S832501" s="19"/>
      <c r="T832501"/>
      <c r="U832501" s="113"/>
      <c r="V832501" s="19"/>
      <c r="W832501" s="19"/>
      <c r="X832501" s="19"/>
      <c r="Y832501" s="19"/>
      <c r="Z832501" s="19"/>
      <c r="AA832501" s="19"/>
      <c r="AB832501" s="19"/>
      <c r="AC832501" s="19"/>
      <c r="AD832501" s="19"/>
      <c r="AE832501" s="19"/>
      <c r="AF832501" s="19"/>
      <c r="AG832501" s="19"/>
      <c r="AH832501" s="19"/>
      <c r="AI832501" s="19"/>
      <c r="AJ832501" s="19"/>
      <c r="AK832501" s="19"/>
      <c r="AL832501" s="19"/>
      <c r="AM832501" s="19"/>
      <c r="AN832501" s="19"/>
      <c r="AO832501" s="19"/>
      <c r="AP832501"/>
    </row>
    <row r="832502" spans="1:42" s="116" customFormat="1" x14ac:dyDescent="0.3">
      <c r="A832502"/>
      <c r="B832502"/>
      <c r="C832502"/>
      <c r="D832502"/>
      <c r="E832502"/>
      <c r="F832502"/>
      <c r="G832502"/>
      <c r="H832502"/>
      <c r="I832502"/>
      <c r="J832502"/>
      <c r="K832502"/>
      <c r="L832502"/>
      <c r="M832502" s="115"/>
      <c r="N832502" s="115"/>
      <c r="O832502"/>
      <c r="P832502"/>
      <c r="Q832502"/>
      <c r="R832502" s="19"/>
      <c r="S832502" s="19"/>
      <c r="T832502"/>
      <c r="U832502" s="113"/>
      <c r="V832502" s="19"/>
      <c r="W832502" s="19"/>
      <c r="X832502" s="19"/>
      <c r="Y832502" s="19"/>
      <c r="Z832502" s="19"/>
      <c r="AA832502" s="19"/>
      <c r="AB832502" s="19"/>
      <c r="AC832502" s="19"/>
      <c r="AD832502" s="19"/>
      <c r="AE832502" s="19"/>
      <c r="AF832502" s="19"/>
      <c r="AG832502" s="19"/>
      <c r="AH832502" s="19"/>
      <c r="AI832502" s="19"/>
      <c r="AJ832502" s="19"/>
      <c r="AK832502" s="19"/>
      <c r="AL832502" s="19"/>
      <c r="AM832502" s="19"/>
      <c r="AN832502" s="19"/>
      <c r="AO832502" s="19"/>
      <c r="AP832502"/>
    </row>
    <row r="832503" spans="1:42" s="116" customFormat="1" x14ac:dyDescent="0.3">
      <c r="A832503"/>
      <c r="B832503"/>
      <c r="C832503"/>
      <c r="D832503"/>
      <c r="E832503"/>
      <c r="F832503"/>
      <c r="G832503"/>
      <c r="H832503"/>
      <c r="I832503"/>
      <c r="J832503"/>
      <c r="K832503"/>
      <c r="L832503"/>
      <c r="M832503" s="115"/>
      <c r="N832503" s="115"/>
      <c r="O832503"/>
      <c r="P832503"/>
      <c r="Q832503"/>
      <c r="R832503" s="19"/>
      <c r="S832503" s="19"/>
      <c r="T832503"/>
      <c r="U832503" s="113"/>
      <c r="V832503" s="19"/>
      <c r="W832503" s="19"/>
      <c r="X832503" s="19"/>
      <c r="Y832503" s="19"/>
      <c r="Z832503" s="19"/>
      <c r="AA832503" s="19"/>
      <c r="AB832503" s="19"/>
      <c r="AC832503" s="19"/>
      <c r="AD832503" s="19"/>
      <c r="AE832503" s="19"/>
      <c r="AF832503" s="19"/>
      <c r="AG832503" s="19"/>
      <c r="AH832503" s="19"/>
      <c r="AI832503" s="19"/>
      <c r="AJ832503" s="19"/>
      <c r="AK832503" s="19"/>
      <c r="AL832503" s="19"/>
      <c r="AM832503" s="19"/>
      <c r="AN832503" s="19"/>
      <c r="AO832503" s="19"/>
      <c r="AP832503"/>
    </row>
    <row r="832504" spans="1:42" s="116" customFormat="1" x14ac:dyDescent="0.3">
      <c r="A832504"/>
      <c r="B832504"/>
      <c r="C832504"/>
      <c r="D832504"/>
      <c r="E832504"/>
      <c r="F832504"/>
      <c r="G832504"/>
      <c r="H832504"/>
      <c r="I832504"/>
      <c r="J832504"/>
      <c r="K832504"/>
      <c r="L832504"/>
      <c r="M832504" s="115"/>
      <c r="N832504" s="115"/>
      <c r="O832504"/>
      <c r="P832504"/>
      <c r="Q832504"/>
      <c r="R832504" s="19"/>
      <c r="S832504" s="19"/>
      <c r="T832504"/>
      <c r="U832504" s="113"/>
      <c r="V832504" s="19"/>
      <c r="W832504" s="19"/>
      <c r="X832504" s="19"/>
      <c r="Y832504" s="19"/>
      <c r="Z832504" s="19"/>
      <c r="AA832504" s="19"/>
      <c r="AB832504" s="19"/>
      <c r="AC832504" s="19"/>
      <c r="AD832504" s="19"/>
      <c r="AE832504" s="19"/>
      <c r="AF832504" s="19"/>
      <c r="AG832504" s="19"/>
      <c r="AH832504" s="19"/>
      <c r="AI832504" s="19"/>
      <c r="AJ832504" s="19"/>
      <c r="AK832504" s="19"/>
      <c r="AL832504" s="19"/>
      <c r="AM832504" s="19"/>
      <c r="AN832504" s="19"/>
      <c r="AO832504" s="19"/>
      <c r="AP832504"/>
    </row>
    <row r="832505" spans="1:42" s="116" customFormat="1" x14ac:dyDescent="0.3">
      <c r="A832505"/>
      <c r="B832505"/>
      <c r="C832505"/>
      <c r="D832505"/>
      <c r="E832505"/>
      <c r="F832505"/>
      <c r="G832505"/>
      <c r="H832505"/>
      <c r="I832505"/>
      <c r="J832505"/>
      <c r="K832505"/>
      <c r="L832505"/>
      <c r="M832505" s="115"/>
      <c r="N832505" s="115"/>
      <c r="O832505"/>
      <c r="P832505"/>
      <c r="Q832505"/>
      <c r="R832505" s="19"/>
      <c r="S832505" s="19"/>
      <c r="T832505"/>
      <c r="U832505" s="113"/>
      <c r="V832505" s="19"/>
      <c r="W832505" s="19"/>
      <c r="X832505" s="19"/>
      <c r="Y832505" s="19"/>
      <c r="Z832505" s="19"/>
      <c r="AA832505" s="19"/>
      <c r="AB832505" s="19"/>
      <c r="AC832505" s="19"/>
      <c r="AD832505" s="19"/>
      <c r="AE832505" s="19"/>
      <c r="AF832505" s="19"/>
      <c r="AG832505" s="19"/>
      <c r="AH832505" s="19"/>
      <c r="AI832505" s="19"/>
      <c r="AJ832505" s="19"/>
      <c r="AK832505" s="19"/>
      <c r="AL832505" s="19"/>
      <c r="AM832505" s="19"/>
      <c r="AN832505" s="19"/>
      <c r="AO832505" s="19"/>
      <c r="AP832505"/>
    </row>
    <row r="832506" spans="1:42" s="116" customFormat="1" x14ac:dyDescent="0.3">
      <c r="A832506"/>
      <c r="B832506"/>
      <c r="C832506"/>
      <c r="D832506"/>
      <c r="E832506"/>
      <c r="F832506"/>
      <c r="G832506"/>
      <c r="H832506"/>
      <c r="I832506"/>
      <c r="J832506"/>
      <c r="K832506"/>
      <c r="L832506"/>
      <c r="M832506" s="115"/>
      <c r="N832506" s="115"/>
      <c r="O832506"/>
      <c r="P832506"/>
      <c r="Q832506"/>
      <c r="R832506" s="19"/>
      <c r="S832506" s="19"/>
      <c r="T832506"/>
      <c r="U832506" s="113"/>
      <c r="V832506" s="19"/>
      <c r="W832506" s="19"/>
      <c r="X832506" s="19"/>
      <c r="Y832506" s="19"/>
      <c r="Z832506" s="19"/>
      <c r="AA832506" s="19"/>
      <c r="AB832506" s="19"/>
      <c r="AC832506" s="19"/>
      <c r="AD832506" s="19"/>
      <c r="AE832506" s="19"/>
      <c r="AF832506" s="19"/>
      <c r="AG832506" s="19"/>
      <c r="AH832506" s="19"/>
      <c r="AI832506" s="19"/>
      <c r="AJ832506" s="19"/>
      <c r="AK832506" s="19"/>
      <c r="AL832506" s="19"/>
      <c r="AM832506" s="19"/>
      <c r="AN832506" s="19"/>
      <c r="AO832506" s="19"/>
      <c r="AP832506"/>
    </row>
    <row r="832507" spans="1:42" s="116" customFormat="1" x14ac:dyDescent="0.3">
      <c r="A832507"/>
      <c r="B832507"/>
      <c r="C832507"/>
      <c r="D832507"/>
      <c r="E832507"/>
      <c r="F832507"/>
      <c r="G832507"/>
      <c r="H832507"/>
      <c r="I832507"/>
      <c r="J832507"/>
      <c r="K832507"/>
      <c r="L832507"/>
      <c r="M832507" s="115"/>
      <c r="N832507" s="115"/>
      <c r="O832507"/>
      <c r="P832507"/>
      <c r="Q832507"/>
      <c r="R832507" s="19"/>
      <c r="S832507" s="19"/>
      <c r="T832507"/>
      <c r="U832507" s="113"/>
      <c r="V832507" s="19"/>
      <c r="W832507" s="19"/>
      <c r="X832507" s="19"/>
      <c r="Y832507" s="19"/>
      <c r="Z832507" s="19"/>
      <c r="AA832507" s="19"/>
      <c r="AB832507" s="19"/>
      <c r="AC832507" s="19"/>
      <c r="AD832507" s="19"/>
      <c r="AE832507" s="19"/>
      <c r="AF832507" s="19"/>
      <c r="AG832507" s="19"/>
      <c r="AH832507" s="19"/>
      <c r="AI832507" s="19"/>
      <c r="AJ832507" s="19"/>
      <c r="AK832507" s="19"/>
      <c r="AL832507" s="19"/>
      <c r="AM832507" s="19"/>
      <c r="AN832507" s="19"/>
      <c r="AO832507" s="19"/>
      <c r="AP832507"/>
    </row>
    <row r="832508" spans="1:42" s="116" customFormat="1" x14ac:dyDescent="0.3">
      <c r="A832508"/>
      <c r="B832508"/>
      <c r="C832508"/>
      <c r="D832508"/>
      <c r="E832508"/>
      <c r="F832508"/>
      <c r="G832508"/>
      <c r="H832508"/>
      <c r="I832508"/>
      <c r="J832508"/>
      <c r="K832508"/>
      <c r="L832508"/>
      <c r="M832508" s="115"/>
      <c r="N832508" s="115"/>
      <c r="O832508"/>
      <c r="P832508"/>
      <c r="Q832508"/>
      <c r="R832508" s="19"/>
      <c r="S832508" s="19"/>
      <c r="T832508"/>
      <c r="U832508" s="113"/>
      <c r="V832508" s="19"/>
      <c r="W832508" s="19"/>
      <c r="X832508" s="19"/>
      <c r="Y832508" s="19"/>
      <c r="Z832508" s="19"/>
      <c r="AA832508" s="19"/>
      <c r="AB832508" s="19"/>
      <c r="AC832508" s="19"/>
      <c r="AD832508" s="19"/>
      <c r="AE832508" s="19"/>
      <c r="AF832508" s="19"/>
      <c r="AG832508" s="19"/>
      <c r="AH832508" s="19"/>
      <c r="AI832508" s="19"/>
      <c r="AJ832508" s="19"/>
      <c r="AK832508" s="19"/>
      <c r="AL832508" s="19"/>
      <c r="AM832508" s="19"/>
      <c r="AN832508" s="19"/>
      <c r="AO832508" s="19"/>
      <c r="AP832508"/>
    </row>
    <row r="832509" spans="1:42" s="116" customFormat="1" x14ac:dyDescent="0.3">
      <c r="A832509"/>
      <c r="B832509"/>
      <c r="C832509"/>
      <c r="D832509"/>
      <c r="E832509"/>
      <c r="F832509"/>
      <c r="G832509"/>
      <c r="H832509"/>
      <c r="I832509"/>
      <c r="J832509"/>
      <c r="K832509"/>
      <c r="L832509"/>
      <c r="M832509" s="115"/>
      <c r="N832509" s="115"/>
      <c r="O832509"/>
      <c r="P832509"/>
      <c r="Q832509"/>
      <c r="R832509" s="19"/>
      <c r="S832509" s="19"/>
      <c r="T832509"/>
      <c r="U832509" s="113"/>
      <c r="V832509" s="19"/>
      <c r="W832509" s="19"/>
      <c r="X832509" s="19"/>
      <c r="Y832509" s="19"/>
      <c r="Z832509" s="19"/>
      <c r="AA832509" s="19"/>
      <c r="AB832509" s="19"/>
      <c r="AC832509" s="19"/>
      <c r="AD832509" s="19"/>
      <c r="AE832509" s="19"/>
      <c r="AF832509" s="19"/>
      <c r="AG832509" s="19"/>
      <c r="AH832509" s="19"/>
      <c r="AI832509" s="19"/>
      <c r="AJ832509" s="19"/>
      <c r="AK832509" s="19"/>
      <c r="AL832509" s="19"/>
      <c r="AM832509" s="19"/>
      <c r="AN832509" s="19"/>
      <c r="AO832509" s="19"/>
      <c r="AP832509"/>
    </row>
    <row r="832510" spans="1:42" s="116" customFormat="1" x14ac:dyDescent="0.3">
      <c r="A832510"/>
      <c r="B832510"/>
      <c r="C832510"/>
      <c r="D832510"/>
      <c r="E832510"/>
      <c r="F832510"/>
      <c r="G832510"/>
      <c r="H832510"/>
      <c r="I832510"/>
      <c r="J832510"/>
      <c r="K832510"/>
      <c r="L832510"/>
      <c r="M832510" s="115"/>
      <c r="N832510" s="115"/>
      <c r="O832510"/>
      <c r="P832510"/>
      <c r="Q832510"/>
      <c r="R832510" s="19"/>
      <c r="S832510" s="19"/>
      <c r="T832510"/>
      <c r="U832510" s="113"/>
      <c r="V832510" s="19"/>
      <c r="W832510" s="19"/>
      <c r="X832510" s="19"/>
      <c r="Y832510" s="19"/>
      <c r="Z832510" s="19"/>
      <c r="AA832510" s="19"/>
      <c r="AB832510" s="19"/>
      <c r="AC832510" s="19"/>
      <c r="AD832510" s="19"/>
      <c r="AE832510" s="19"/>
      <c r="AF832510" s="19"/>
      <c r="AG832510" s="19"/>
      <c r="AH832510" s="19"/>
      <c r="AI832510" s="19"/>
      <c r="AJ832510" s="19"/>
      <c r="AK832510" s="19"/>
      <c r="AL832510" s="19"/>
      <c r="AM832510" s="19"/>
      <c r="AN832510" s="19"/>
      <c r="AO832510" s="19"/>
      <c r="AP832510"/>
    </row>
    <row r="832511" spans="1:42" s="116" customFormat="1" x14ac:dyDescent="0.3">
      <c r="A832511"/>
      <c r="B832511"/>
      <c r="C832511"/>
      <c r="D832511"/>
      <c r="E832511"/>
      <c r="F832511"/>
      <c r="G832511"/>
      <c r="H832511"/>
      <c r="I832511"/>
      <c r="J832511"/>
      <c r="K832511"/>
      <c r="L832511"/>
      <c r="M832511" s="115"/>
      <c r="N832511" s="115"/>
      <c r="O832511"/>
      <c r="P832511"/>
      <c r="Q832511"/>
      <c r="R832511" s="19"/>
      <c r="S832511" s="19"/>
      <c r="T832511"/>
      <c r="U832511" s="113"/>
      <c r="V832511" s="19"/>
      <c r="W832511" s="19"/>
      <c r="X832511" s="19"/>
      <c r="Y832511" s="19"/>
      <c r="Z832511" s="19"/>
      <c r="AA832511" s="19"/>
      <c r="AB832511" s="19"/>
      <c r="AC832511" s="19"/>
      <c r="AD832511" s="19"/>
      <c r="AE832511" s="19"/>
      <c r="AF832511" s="19"/>
      <c r="AG832511" s="19"/>
      <c r="AH832511" s="19"/>
      <c r="AI832511" s="19"/>
      <c r="AJ832511" s="19"/>
      <c r="AK832511" s="19"/>
      <c r="AL832511" s="19"/>
      <c r="AM832511" s="19"/>
      <c r="AN832511" s="19"/>
      <c r="AO832511" s="19"/>
      <c r="AP832511"/>
    </row>
    <row r="832512" spans="1:42" s="116" customFormat="1" x14ac:dyDescent="0.3">
      <c r="A832512"/>
      <c r="B832512"/>
      <c r="C832512"/>
      <c r="D832512"/>
      <c r="E832512"/>
      <c r="F832512"/>
      <c r="G832512"/>
      <c r="H832512"/>
      <c r="I832512"/>
      <c r="J832512"/>
      <c r="K832512"/>
      <c r="L832512"/>
      <c r="M832512" s="115"/>
      <c r="N832512" s="115"/>
      <c r="O832512"/>
      <c r="P832512"/>
      <c r="Q832512"/>
      <c r="R832512" s="19"/>
      <c r="S832512" s="19"/>
      <c r="T832512"/>
      <c r="U832512" s="113"/>
      <c r="V832512" s="19"/>
      <c r="W832512" s="19"/>
      <c r="X832512" s="19"/>
      <c r="Y832512" s="19"/>
      <c r="Z832512" s="19"/>
      <c r="AA832512" s="19"/>
      <c r="AB832512" s="19"/>
      <c r="AC832512" s="19"/>
      <c r="AD832512" s="19"/>
      <c r="AE832512" s="19"/>
      <c r="AF832512" s="19"/>
      <c r="AG832512" s="19"/>
      <c r="AH832512" s="19"/>
      <c r="AI832512" s="19"/>
      <c r="AJ832512" s="19"/>
      <c r="AK832512" s="19"/>
      <c r="AL832512" s="19"/>
      <c r="AM832512" s="19"/>
      <c r="AN832512" s="19"/>
      <c r="AO832512" s="19"/>
      <c r="AP832512"/>
    </row>
    <row r="832513" spans="1:42" s="116" customFormat="1" x14ac:dyDescent="0.3">
      <c r="A832513"/>
      <c r="B832513"/>
      <c r="C832513"/>
      <c r="D832513"/>
      <c r="E832513"/>
      <c r="F832513"/>
      <c r="G832513"/>
      <c r="H832513"/>
      <c r="I832513"/>
      <c r="J832513"/>
      <c r="K832513"/>
      <c r="L832513"/>
      <c r="M832513" s="115"/>
      <c r="N832513" s="115"/>
      <c r="O832513"/>
      <c r="P832513"/>
      <c r="Q832513"/>
      <c r="R832513" s="19"/>
      <c r="S832513" s="19"/>
      <c r="T832513"/>
      <c r="U832513" s="113"/>
      <c r="V832513" s="19"/>
      <c r="W832513" s="19"/>
      <c r="X832513" s="19"/>
      <c r="Y832513" s="19"/>
      <c r="Z832513" s="19"/>
      <c r="AA832513" s="19"/>
      <c r="AB832513" s="19"/>
      <c r="AC832513" s="19"/>
      <c r="AD832513" s="19"/>
      <c r="AE832513" s="19"/>
      <c r="AF832513" s="19"/>
      <c r="AG832513" s="19"/>
      <c r="AH832513" s="19"/>
      <c r="AI832513" s="19"/>
      <c r="AJ832513" s="19"/>
      <c r="AK832513" s="19"/>
      <c r="AL832513" s="19"/>
      <c r="AM832513" s="19"/>
      <c r="AN832513" s="19"/>
      <c r="AO832513" s="19"/>
      <c r="AP832513"/>
    </row>
    <row r="832514" spans="1:42" s="116" customFormat="1" x14ac:dyDescent="0.3">
      <c r="A832514"/>
      <c r="B832514"/>
      <c r="C832514"/>
      <c r="D832514"/>
      <c r="E832514"/>
      <c r="F832514"/>
      <c r="G832514"/>
      <c r="H832514"/>
      <c r="I832514"/>
      <c r="J832514"/>
      <c r="K832514"/>
      <c r="L832514"/>
      <c r="M832514" s="115"/>
      <c r="N832514" s="115"/>
      <c r="O832514"/>
      <c r="P832514"/>
      <c r="Q832514"/>
      <c r="R832514" s="19"/>
      <c r="S832514" s="19"/>
      <c r="T832514"/>
      <c r="U832514" s="113"/>
      <c r="V832514" s="19"/>
      <c r="W832514" s="19"/>
      <c r="X832514" s="19"/>
      <c r="Y832514" s="19"/>
      <c r="Z832514" s="19"/>
      <c r="AA832514" s="19"/>
      <c r="AB832514" s="19"/>
      <c r="AC832514" s="19"/>
      <c r="AD832514" s="19"/>
      <c r="AE832514" s="19"/>
      <c r="AF832514" s="19"/>
      <c r="AG832514" s="19"/>
      <c r="AH832514" s="19"/>
      <c r="AI832514" s="19"/>
      <c r="AJ832514" s="19"/>
      <c r="AK832514" s="19"/>
      <c r="AL832514" s="19"/>
      <c r="AM832514" s="19"/>
      <c r="AN832514" s="19"/>
      <c r="AO832514" s="19"/>
      <c r="AP832514"/>
    </row>
    <row r="832515" spans="1:42" s="116" customFormat="1" x14ac:dyDescent="0.3">
      <c r="A832515"/>
      <c r="B832515"/>
      <c r="C832515"/>
      <c r="D832515"/>
      <c r="E832515"/>
      <c r="F832515"/>
      <c r="G832515"/>
      <c r="H832515"/>
      <c r="I832515"/>
      <c r="J832515"/>
      <c r="K832515"/>
      <c r="L832515"/>
      <c r="M832515" s="115"/>
      <c r="N832515" s="115"/>
      <c r="O832515"/>
      <c r="P832515"/>
      <c r="Q832515"/>
      <c r="R832515" s="19"/>
      <c r="S832515" s="19"/>
      <c r="T832515"/>
      <c r="U832515" s="113"/>
      <c r="V832515" s="19"/>
      <c r="W832515" s="19"/>
      <c r="X832515" s="19"/>
      <c r="Y832515" s="19"/>
      <c r="Z832515" s="19"/>
      <c r="AA832515" s="19"/>
      <c r="AB832515" s="19"/>
      <c r="AC832515" s="19"/>
      <c r="AD832515" s="19"/>
      <c r="AE832515" s="19"/>
      <c r="AF832515" s="19"/>
      <c r="AG832515" s="19"/>
      <c r="AH832515" s="19"/>
      <c r="AI832515" s="19"/>
      <c r="AJ832515" s="19"/>
      <c r="AK832515" s="19"/>
      <c r="AL832515" s="19"/>
      <c r="AM832515" s="19"/>
      <c r="AN832515" s="19"/>
      <c r="AO832515" s="19"/>
      <c r="AP832515"/>
    </row>
    <row r="832516" spans="1:42" s="116" customFormat="1" x14ac:dyDescent="0.3">
      <c r="A832516"/>
      <c r="B832516"/>
      <c r="C832516"/>
      <c r="D832516"/>
      <c r="E832516"/>
      <c r="F832516"/>
      <c r="G832516"/>
      <c r="H832516"/>
      <c r="I832516"/>
      <c r="J832516"/>
      <c r="K832516"/>
      <c r="L832516"/>
      <c r="M832516" s="115"/>
      <c r="N832516" s="115"/>
      <c r="O832516"/>
      <c r="P832516"/>
      <c r="Q832516"/>
      <c r="R832516" s="19"/>
      <c r="S832516" s="19"/>
      <c r="T832516"/>
      <c r="U832516" s="113"/>
      <c r="V832516" s="19"/>
      <c r="W832516" s="19"/>
      <c r="X832516" s="19"/>
      <c r="Y832516" s="19"/>
      <c r="Z832516" s="19"/>
      <c r="AA832516" s="19"/>
      <c r="AB832516" s="19"/>
      <c r="AC832516" s="19"/>
      <c r="AD832516" s="19"/>
      <c r="AE832516" s="19"/>
      <c r="AF832516" s="19"/>
      <c r="AG832516" s="19"/>
      <c r="AH832516" s="19"/>
      <c r="AI832516" s="19"/>
      <c r="AJ832516" s="19"/>
      <c r="AK832516" s="19"/>
      <c r="AL832516" s="19"/>
      <c r="AM832516" s="19"/>
      <c r="AN832516" s="19"/>
      <c r="AO832516" s="19"/>
      <c r="AP832516"/>
    </row>
    <row r="832517" spans="1:42" s="116" customFormat="1" x14ac:dyDescent="0.3">
      <c r="A832517"/>
      <c r="B832517"/>
      <c r="C832517"/>
      <c r="D832517"/>
      <c r="E832517"/>
      <c r="F832517"/>
      <c r="G832517"/>
      <c r="H832517"/>
      <c r="I832517"/>
      <c r="J832517"/>
      <c r="K832517"/>
      <c r="L832517"/>
      <c r="M832517" s="115"/>
      <c r="N832517" s="115"/>
      <c r="O832517"/>
      <c r="P832517"/>
      <c r="Q832517"/>
      <c r="R832517" s="19"/>
      <c r="S832517" s="19"/>
      <c r="T832517"/>
      <c r="U832517" s="113"/>
      <c r="V832517" s="19"/>
      <c r="W832517" s="19"/>
      <c r="X832517" s="19"/>
      <c r="Y832517" s="19"/>
      <c r="Z832517" s="19"/>
      <c r="AA832517" s="19"/>
      <c r="AB832517" s="19"/>
      <c r="AC832517" s="19"/>
      <c r="AD832517" s="19"/>
      <c r="AE832517" s="19"/>
      <c r="AF832517" s="19"/>
      <c r="AG832517" s="19"/>
      <c r="AH832517" s="19"/>
      <c r="AI832517" s="19"/>
      <c r="AJ832517" s="19"/>
      <c r="AK832517" s="19"/>
      <c r="AL832517" s="19"/>
      <c r="AM832517" s="19"/>
      <c r="AN832517" s="19"/>
      <c r="AO832517" s="19"/>
      <c r="AP832517"/>
    </row>
    <row r="832518" spans="1:42" s="116" customFormat="1" x14ac:dyDescent="0.3">
      <c r="A832518"/>
      <c r="B832518"/>
      <c r="C832518"/>
      <c r="D832518"/>
      <c r="E832518"/>
      <c r="F832518"/>
      <c r="G832518"/>
      <c r="H832518"/>
      <c r="I832518"/>
      <c r="J832518"/>
      <c r="K832518"/>
      <c r="L832518"/>
      <c r="M832518" s="115"/>
      <c r="N832518" s="115"/>
      <c r="O832518"/>
      <c r="P832518"/>
      <c r="Q832518"/>
      <c r="R832518" s="19"/>
      <c r="S832518" s="19"/>
      <c r="T832518"/>
      <c r="U832518" s="113"/>
      <c r="V832518" s="19"/>
      <c r="W832518" s="19"/>
      <c r="X832518" s="19"/>
      <c r="Y832518" s="19"/>
      <c r="Z832518" s="19"/>
      <c r="AA832518" s="19"/>
      <c r="AB832518" s="19"/>
      <c r="AC832518" s="19"/>
      <c r="AD832518" s="19"/>
      <c r="AE832518" s="19"/>
      <c r="AF832518" s="19"/>
      <c r="AG832518" s="19"/>
      <c r="AH832518" s="19"/>
      <c r="AI832518" s="19"/>
      <c r="AJ832518" s="19"/>
      <c r="AK832518" s="19"/>
      <c r="AL832518" s="19"/>
      <c r="AM832518" s="19"/>
      <c r="AN832518" s="19"/>
      <c r="AO832518" s="19"/>
      <c r="AP832518"/>
    </row>
    <row r="832519" spans="1:42" s="116" customFormat="1" x14ac:dyDescent="0.3">
      <c r="A832519"/>
      <c r="B832519"/>
      <c r="C832519"/>
      <c r="D832519"/>
      <c r="E832519"/>
      <c r="F832519"/>
      <c r="G832519"/>
      <c r="H832519"/>
      <c r="I832519"/>
      <c r="J832519"/>
      <c r="K832519"/>
      <c r="L832519"/>
      <c r="M832519" s="115"/>
      <c r="N832519" s="115"/>
      <c r="O832519"/>
      <c r="P832519"/>
      <c r="Q832519"/>
      <c r="R832519" s="19"/>
      <c r="S832519" s="19"/>
      <c r="T832519"/>
      <c r="U832519" s="113"/>
      <c r="V832519" s="19"/>
      <c r="W832519" s="19"/>
      <c r="X832519" s="19"/>
      <c r="Y832519" s="19"/>
      <c r="Z832519" s="19"/>
      <c r="AA832519" s="19"/>
      <c r="AB832519" s="19"/>
      <c r="AC832519" s="19"/>
      <c r="AD832519" s="19"/>
      <c r="AE832519" s="19"/>
      <c r="AF832519" s="19"/>
      <c r="AG832519" s="19"/>
      <c r="AH832519" s="19"/>
      <c r="AI832519" s="19"/>
      <c r="AJ832519" s="19"/>
      <c r="AK832519" s="19"/>
      <c r="AL832519" s="19"/>
      <c r="AM832519" s="19"/>
      <c r="AN832519" s="19"/>
      <c r="AO832519" s="19"/>
      <c r="AP832519"/>
    </row>
    <row r="832520" spans="1:42" s="116" customFormat="1" x14ac:dyDescent="0.3">
      <c r="A832520"/>
      <c r="B832520"/>
      <c r="C832520"/>
      <c r="D832520"/>
      <c r="E832520"/>
      <c r="F832520"/>
      <c r="G832520"/>
      <c r="H832520"/>
      <c r="I832520"/>
      <c r="J832520"/>
      <c r="K832520"/>
      <c r="L832520"/>
      <c r="M832520" s="115"/>
      <c r="N832520" s="115"/>
      <c r="O832520"/>
      <c r="P832520"/>
      <c r="Q832520"/>
      <c r="R832520" s="19"/>
      <c r="S832520" s="19"/>
      <c r="T832520"/>
      <c r="U832520" s="113"/>
      <c r="V832520" s="19"/>
      <c r="W832520" s="19"/>
      <c r="X832520" s="19"/>
      <c r="Y832520" s="19"/>
      <c r="Z832520" s="19"/>
      <c r="AA832520" s="19"/>
      <c r="AB832520" s="19"/>
      <c r="AC832520" s="19"/>
      <c r="AD832520" s="19"/>
      <c r="AE832520" s="19"/>
      <c r="AF832520" s="19"/>
      <c r="AG832520" s="19"/>
      <c r="AH832520" s="19"/>
      <c r="AI832520" s="19"/>
      <c r="AJ832520" s="19"/>
      <c r="AK832520" s="19"/>
      <c r="AL832520" s="19"/>
      <c r="AM832520" s="19"/>
      <c r="AN832520" s="19"/>
      <c r="AO832520" s="19"/>
      <c r="AP832520"/>
    </row>
    <row r="832521" spans="1:42" s="116" customFormat="1" x14ac:dyDescent="0.3">
      <c r="A832521"/>
      <c r="B832521"/>
      <c r="C832521"/>
      <c r="D832521"/>
      <c r="E832521"/>
      <c r="F832521"/>
      <c r="G832521"/>
      <c r="H832521"/>
      <c r="I832521"/>
      <c r="J832521"/>
      <c r="K832521"/>
      <c r="L832521"/>
      <c r="M832521" s="115"/>
      <c r="N832521" s="115"/>
      <c r="O832521"/>
      <c r="P832521"/>
      <c r="Q832521"/>
      <c r="R832521" s="19"/>
      <c r="S832521" s="19"/>
      <c r="T832521"/>
      <c r="U832521" s="113"/>
      <c r="V832521" s="19"/>
      <c r="W832521" s="19"/>
      <c r="X832521" s="19"/>
      <c r="Y832521" s="19"/>
      <c r="Z832521" s="19"/>
      <c r="AA832521" s="19"/>
      <c r="AB832521" s="19"/>
      <c r="AC832521" s="19"/>
      <c r="AD832521" s="19"/>
      <c r="AE832521" s="19"/>
      <c r="AF832521" s="19"/>
      <c r="AG832521" s="19"/>
      <c r="AH832521" s="19"/>
      <c r="AI832521" s="19"/>
      <c r="AJ832521" s="19"/>
      <c r="AK832521" s="19"/>
      <c r="AL832521" s="19"/>
      <c r="AM832521" s="19"/>
      <c r="AN832521" s="19"/>
      <c r="AO832521" s="19"/>
      <c r="AP832521"/>
    </row>
    <row r="832522" spans="1:42" s="116" customFormat="1" x14ac:dyDescent="0.3">
      <c r="A832522"/>
      <c r="B832522"/>
      <c r="C832522"/>
      <c r="D832522"/>
      <c r="E832522"/>
      <c r="F832522"/>
      <c r="G832522"/>
      <c r="H832522"/>
      <c r="I832522"/>
      <c r="J832522"/>
      <c r="K832522"/>
      <c r="L832522"/>
      <c r="M832522" s="115"/>
      <c r="N832522" s="115"/>
      <c r="O832522"/>
      <c r="P832522"/>
      <c r="Q832522"/>
      <c r="R832522" s="19"/>
      <c r="S832522" s="19"/>
      <c r="T832522"/>
      <c r="U832522" s="113"/>
      <c r="V832522" s="19"/>
      <c r="W832522" s="19"/>
      <c r="X832522" s="19"/>
      <c r="Y832522" s="19"/>
      <c r="Z832522" s="19"/>
      <c r="AA832522" s="19"/>
      <c r="AB832522" s="19"/>
      <c r="AC832522" s="19"/>
      <c r="AD832522" s="19"/>
      <c r="AE832522" s="19"/>
      <c r="AF832522" s="19"/>
      <c r="AG832522" s="19"/>
      <c r="AH832522" s="19"/>
      <c r="AI832522" s="19"/>
      <c r="AJ832522" s="19"/>
      <c r="AK832522" s="19"/>
      <c r="AL832522" s="19"/>
      <c r="AM832522" s="19"/>
      <c r="AN832522" s="19"/>
      <c r="AO832522" s="19"/>
      <c r="AP832522"/>
    </row>
    <row r="832523" spans="1:42" s="116" customFormat="1" x14ac:dyDescent="0.3">
      <c r="A832523"/>
      <c r="B832523"/>
      <c r="C832523"/>
      <c r="D832523"/>
      <c r="E832523"/>
      <c r="F832523"/>
      <c r="G832523"/>
      <c r="H832523"/>
      <c r="I832523"/>
      <c r="J832523"/>
      <c r="K832523"/>
      <c r="L832523"/>
      <c r="M832523" s="115"/>
      <c r="N832523" s="115"/>
      <c r="O832523"/>
      <c r="P832523"/>
      <c r="Q832523"/>
      <c r="R832523" s="19"/>
      <c r="S832523" s="19"/>
      <c r="T832523"/>
      <c r="U832523" s="113"/>
      <c r="V832523" s="19"/>
      <c r="W832523" s="19"/>
      <c r="X832523" s="19"/>
      <c r="Y832523" s="19"/>
      <c r="Z832523" s="19"/>
      <c r="AA832523" s="19"/>
      <c r="AB832523" s="19"/>
      <c r="AC832523" s="19"/>
      <c r="AD832523" s="19"/>
      <c r="AE832523" s="19"/>
      <c r="AF832523" s="19"/>
      <c r="AG832523" s="19"/>
      <c r="AH832523" s="19"/>
      <c r="AI832523" s="19"/>
      <c r="AJ832523" s="19"/>
      <c r="AK832523" s="19"/>
      <c r="AL832523" s="19"/>
      <c r="AM832523" s="19"/>
      <c r="AN832523" s="19"/>
      <c r="AO832523" s="19"/>
      <c r="AP832523"/>
    </row>
    <row r="832524" spans="1:42" s="116" customFormat="1" x14ac:dyDescent="0.3">
      <c r="A832524"/>
      <c r="B832524"/>
      <c r="C832524"/>
      <c r="D832524"/>
      <c r="E832524"/>
      <c r="F832524"/>
      <c r="G832524"/>
      <c r="H832524"/>
      <c r="I832524"/>
      <c r="J832524"/>
      <c r="K832524"/>
      <c r="L832524"/>
      <c r="M832524" s="115"/>
      <c r="N832524" s="115"/>
      <c r="O832524"/>
      <c r="P832524"/>
      <c r="Q832524"/>
      <c r="R832524" s="19"/>
      <c r="S832524" s="19"/>
      <c r="T832524"/>
      <c r="U832524" s="113"/>
      <c r="V832524" s="19"/>
      <c r="W832524" s="19"/>
      <c r="X832524" s="19"/>
      <c r="Y832524" s="19"/>
      <c r="Z832524" s="19"/>
      <c r="AA832524" s="19"/>
      <c r="AB832524" s="19"/>
      <c r="AC832524" s="19"/>
      <c r="AD832524" s="19"/>
      <c r="AE832524" s="19"/>
      <c r="AF832524" s="19"/>
      <c r="AG832524" s="19"/>
      <c r="AH832524" s="19"/>
      <c r="AI832524" s="19"/>
      <c r="AJ832524" s="19"/>
      <c r="AK832524" s="19"/>
      <c r="AL832524" s="19"/>
      <c r="AM832524" s="19"/>
      <c r="AN832524" s="19"/>
      <c r="AO832524" s="19"/>
      <c r="AP832524"/>
    </row>
    <row r="832525" spans="1:42" s="116" customFormat="1" x14ac:dyDescent="0.3">
      <c r="A832525"/>
      <c r="B832525"/>
      <c r="C832525"/>
      <c r="D832525"/>
      <c r="E832525"/>
      <c r="F832525"/>
      <c r="G832525"/>
      <c r="H832525"/>
      <c r="I832525"/>
      <c r="J832525"/>
      <c r="K832525"/>
      <c r="L832525"/>
      <c r="M832525" s="115"/>
      <c r="N832525" s="115"/>
      <c r="O832525"/>
      <c r="P832525"/>
      <c r="Q832525"/>
      <c r="R832525" s="19"/>
      <c r="S832525" s="19"/>
      <c r="T832525"/>
      <c r="U832525" s="113"/>
      <c r="V832525" s="19"/>
      <c r="W832525" s="19"/>
      <c r="X832525" s="19"/>
      <c r="Y832525" s="19"/>
      <c r="Z832525" s="19"/>
      <c r="AA832525" s="19"/>
      <c r="AB832525" s="19"/>
      <c r="AC832525" s="19"/>
      <c r="AD832525" s="19"/>
      <c r="AE832525" s="19"/>
      <c r="AF832525" s="19"/>
      <c r="AG832525" s="19"/>
      <c r="AH832525" s="19"/>
      <c r="AI832525" s="19"/>
      <c r="AJ832525" s="19"/>
      <c r="AK832525" s="19"/>
      <c r="AL832525" s="19"/>
      <c r="AM832525" s="19"/>
      <c r="AN832525" s="19"/>
      <c r="AO832525" s="19"/>
      <c r="AP832525"/>
    </row>
    <row r="832526" spans="1:42" s="116" customFormat="1" x14ac:dyDescent="0.3">
      <c r="A832526"/>
      <c r="B832526"/>
      <c r="C832526"/>
      <c r="D832526"/>
      <c r="E832526"/>
      <c r="F832526"/>
      <c r="G832526"/>
      <c r="H832526"/>
      <c r="I832526"/>
      <c r="J832526"/>
      <c r="K832526"/>
      <c r="L832526"/>
      <c r="M832526" s="115"/>
      <c r="N832526" s="115"/>
      <c r="O832526"/>
      <c r="P832526"/>
      <c r="Q832526"/>
      <c r="R832526" s="19"/>
      <c r="S832526" s="19"/>
      <c r="T832526"/>
      <c r="U832526" s="113"/>
      <c r="V832526" s="19"/>
      <c r="W832526" s="19"/>
      <c r="X832526" s="19"/>
      <c r="Y832526" s="19"/>
      <c r="Z832526" s="19"/>
      <c r="AA832526" s="19"/>
      <c r="AB832526" s="19"/>
      <c r="AC832526" s="19"/>
      <c r="AD832526" s="19"/>
      <c r="AE832526" s="19"/>
      <c r="AF832526" s="19"/>
      <c r="AG832526" s="19"/>
      <c r="AH832526" s="19"/>
      <c r="AI832526" s="19"/>
      <c r="AJ832526" s="19"/>
      <c r="AK832526" s="19"/>
      <c r="AL832526" s="19"/>
      <c r="AM832526" s="19"/>
      <c r="AN832526" s="19"/>
      <c r="AO832526" s="19"/>
      <c r="AP832526"/>
    </row>
    <row r="832527" spans="1:42" s="116" customFormat="1" x14ac:dyDescent="0.3">
      <c r="A832527"/>
      <c r="B832527"/>
      <c r="C832527"/>
      <c r="D832527"/>
      <c r="E832527"/>
      <c r="F832527"/>
      <c r="G832527"/>
      <c r="H832527"/>
      <c r="I832527"/>
      <c r="J832527"/>
      <c r="K832527"/>
      <c r="L832527"/>
      <c r="M832527" s="115"/>
      <c r="N832527" s="115"/>
      <c r="O832527"/>
      <c r="P832527"/>
      <c r="Q832527"/>
      <c r="R832527" s="19"/>
      <c r="S832527" s="19"/>
      <c r="T832527"/>
      <c r="U832527" s="113"/>
      <c r="V832527" s="19"/>
      <c r="W832527" s="19"/>
      <c r="X832527" s="19"/>
      <c r="Y832527" s="19"/>
      <c r="Z832527" s="19"/>
      <c r="AA832527" s="19"/>
      <c r="AB832527" s="19"/>
      <c r="AC832527" s="19"/>
      <c r="AD832527" s="19"/>
      <c r="AE832527" s="19"/>
      <c r="AF832527" s="19"/>
      <c r="AG832527" s="19"/>
      <c r="AH832527" s="19"/>
      <c r="AI832527" s="19"/>
      <c r="AJ832527" s="19"/>
      <c r="AK832527" s="19"/>
      <c r="AL832527" s="19"/>
      <c r="AM832527" s="19"/>
      <c r="AN832527" s="19"/>
      <c r="AO832527" s="19"/>
      <c r="AP832527"/>
    </row>
    <row r="832528" spans="1:42" s="116" customFormat="1" x14ac:dyDescent="0.3">
      <c r="A832528"/>
      <c r="B832528"/>
      <c r="C832528"/>
      <c r="D832528"/>
      <c r="E832528"/>
      <c r="F832528"/>
      <c r="G832528"/>
      <c r="H832528"/>
      <c r="I832528"/>
      <c r="J832528"/>
      <c r="K832528"/>
      <c r="L832528"/>
      <c r="M832528" s="115"/>
      <c r="N832528" s="115"/>
      <c r="O832528"/>
      <c r="P832528"/>
      <c r="Q832528"/>
      <c r="R832528" s="19"/>
      <c r="S832528" s="19"/>
      <c r="T832528"/>
      <c r="U832528" s="113"/>
      <c r="V832528" s="19"/>
      <c r="W832528" s="19"/>
      <c r="X832528" s="19"/>
      <c r="Y832528" s="19"/>
      <c r="Z832528" s="19"/>
      <c r="AA832528" s="19"/>
      <c r="AB832528" s="19"/>
      <c r="AC832528" s="19"/>
      <c r="AD832528" s="19"/>
      <c r="AE832528" s="19"/>
      <c r="AF832528" s="19"/>
      <c r="AG832528" s="19"/>
      <c r="AH832528" s="19"/>
      <c r="AI832528" s="19"/>
      <c r="AJ832528" s="19"/>
      <c r="AK832528" s="19"/>
      <c r="AL832528" s="19"/>
      <c r="AM832528" s="19"/>
      <c r="AN832528" s="19"/>
      <c r="AO832528" s="19"/>
      <c r="AP832528"/>
    </row>
    <row r="832529" spans="1:42" s="116" customFormat="1" x14ac:dyDescent="0.3">
      <c r="A832529"/>
      <c r="B832529"/>
      <c r="C832529"/>
      <c r="D832529"/>
      <c r="E832529"/>
      <c r="F832529"/>
      <c r="G832529"/>
      <c r="H832529"/>
      <c r="I832529"/>
      <c r="J832529"/>
      <c r="K832529"/>
      <c r="L832529"/>
      <c r="M832529" s="115"/>
      <c r="N832529" s="115"/>
      <c r="O832529"/>
      <c r="P832529"/>
      <c r="Q832529"/>
      <c r="R832529" s="19"/>
      <c r="S832529" s="19"/>
      <c r="T832529"/>
      <c r="U832529" s="113"/>
      <c r="V832529" s="19"/>
      <c r="W832529" s="19"/>
      <c r="X832529" s="19"/>
      <c r="Y832529" s="19"/>
      <c r="Z832529" s="19"/>
      <c r="AA832529" s="19"/>
      <c r="AB832529" s="19"/>
      <c r="AC832529" s="19"/>
      <c r="AD832529" s="19"/>
      <c r="AE832529" s="19"/>
      <c r="AF832529" s="19"/>
      <c r="AG832529" s="19"/>
      <c r="AH832529" s="19"/>
      <c r="AI832529" s="19"/>
      <c r="AJ832529" s="19"/>
      <c r="AK832529" s="19"/>
      <c r="AL832529" s="19"/>
      <c r="AM832529" s="19"/>
      <c r="AN832529" s="19"/>
      <c r="AO832529" s="19"/>
      <c r="AP832529"/>
    </row>
    <row r="832530" spans="1:42" s="116" customFormat="1" x14ac:dyDescent="0.3">
      <c r="A832530"/>
      <c r="B832530"/>
      <c r="C832530"/>
      <c r="D832530"/>
      <c r="E832530"/>
      <c r="F832530"/>
      <c r="G832530"/>
      <c r="H832530"/>
      <c r="I832530"/>
      <c r="J832530"/>
      <c r="K832530"/>
      <c r="L832530"/>
      <c r="M832530" s="115"/>
      <c r="N832530" s="115"/>
      <c r="O832530"/>
      <c r="P832530"/>
      <c r="Q832530"/>
      <c r="R832530" s="19"/>
      <c r="S832530" s="19"/>
      <c r="T832530"/>
      <c r="U832530" s="113"/>
      <c r="V832530" s="19"/>
      <c r="W832530" s="19"/>
      <c r="X832530" s="19"/>
      <c r="Y832530" s="19"/>
      <c r="Z832530" s="19"/>
      <c r="AA832530" s="19"/>
      <c r="AB832530" s="19"/>
      <c r="AC832530" s="19"/>
      <c r="AD832530" s="19"/>
      <c r="AE832530" s="19"/>
      <c r="AF832530" s="19"/>
      <c r="AG832530" s="19"/>
      <c r="AH832530" s="19"/>
      <c r="AI832530" s="19"/>
      <c r="AJ832530" s="19"/>
      <c r="AK832530" s="19"/>
      <c r="AL832530" s="19"/>
      <c r="AM832530" s="19"/>
      <c r="AN832530" s="19"/>
      <c r="AO832530" s="19"/>
      <c r="AP832530"/>
    </row>
    <row r="832531" spans="1:42" s="116" customFormat="1" x14ac:dyDescent="0.3">
      <c r="A832531"/>
      <c r="B832531"/>
      <c r="C832531"/>
      <c r="D832531"/>
      <c r="E832531"/>
      <c r="F832531"/>
      <c r="G832531"/>
      <c r="H832531"/>
      <c r="I832531"/>
      <c r="J832531"/>
      <c r="K832531"/>
      <c r="L832531"/>
      <c r="M832531" s="115"/>
      <c r="N832531" s="115"/>
      <c r="O832531"/>
      <c r="P832531"/>
      <c r="Q832531"/>
      <c r="R832531" s="19"/>
      <c r="S832531" s="19"/>
      <c r="T832531"/>
      <c r="U832531" s="113"/>
      <c r="V832531" s="19"/>
      <c r="W832531" s="19"/>
      <c r="X832531" s="19"/>
      <c r="Y832531" s="19"/>
      <c r="Z832531" s="19"/>
      <c r="AA832531" s="19"/>
      <c r="AB832531" s="19"/>
      <c r="AC832531" s="19"/>
      <c r="AD832531" s="19"/>
      <c r="AE832531" s="19"/>
      <c r="AF832531" s="19"/>
      <c r="AG832531" s="19"/>
      <c r="AH832531" s="19"/>
      <c r="AI832531" s="19"/>
      <c r="AJ832531" s="19"/>
      <c r="AK832531" s="19"/>
      <c r="AL832531" s="19"/>
      <c r="AM832531" s="19"/>
      <c r="AN832531" s="19"/>
      <c r="AO832531" s="19"/>
      <c r="AP832531"/>
    </row>
    <row r="832532" spans="1:42" s="116" customFormat="1" x14ac:dyDescent="0.3">
      <c r="A832532"/>
      <c r="B832532"/>
      <c r="C832532"/>
      <c r="D832532"/>
      <c r="E832532"/>
      <c r="F832532"/>
      <c r="G832532"/>
      <c r="H832532"/>
      <c r="I832532"/>
      <c r="J832532"/>
      <c r="K832532"/>
      <c r="L832532"/>
      <c r="M832532" s="115"/>
      <c r="N832532" s="115"/>
      <c r="O832532"/>
      <c r="P832532"/>
      <c r="Q832532"/>
      <c r="R832532" s="19"/>
      <c r="S832532" s="19"/>
      <c r="T832532"/>
      <c r="U832532" s="113"/>
      <c r="V832532" s="19"/>
      <c r="W832532" s="19"/>
      <c r="X832532" s="19"/>
      <c r="Y832532" s="19"/>
      <c r="Z832532" s="19"/>
      <c r="AA832532" s="19"/>
      <c r="AB832532" s="19"/>
      <c r="AC832532" s="19"/>
      <c r="AD832532" s="19"/>
      <c r="AE832532" s="19"/>
      <c r="AF832532" s="19"/>
      <c r="AG832532" s="19"/>
      <c r="AH832532" s="19"/>
      <c r="AI832532" s="19"/>
      <c r="AJ832532" s="19"/>
      <c r="AK832532" s="19"/>
      <c r="AL832532" s="19"/>
      <c r="AM832532" s="19"/>
      <c r="AN832532" s="19"/>
      <c r="AO832532" s="19"/>
      <c r="AP832532"/>
    </row>
    <row r="832533" spans="1:42" s="116" customFormat="1" x14ac:dyDescent="0.3">
      <c r="A832533"/>
      <c r="B832533"/>
      <c r="C832533"/>
      <c r="D832533"/>
      <c r="E832533"/>
      <c r="F832533"/>
      <c r="G832533"/>
      <c r="H832533"/>
      <c r="I832533"/>
      <c r="J832533"/>
      <c r="K832533"/>
      <c r="L832533"/>
      <c r="M832533" s="115"/>
      <c r="N832533" s="115"/>
      <c r="O832533"/>
      <c r="P832533"/>
      <c r="Q832533"/>
      <c r="R832533" s="19"/>
      <c r="S832533" s="19"/>
      <c r="T832533"/>
      <c r="U832533" s="113"/>
      <c r="V832533" s="19"/>
      <c r="W832533" s="19"/>
      <c r="X832533" s="19"/>
      <c r="Y832533" s="19"/>
      <c r="Z832533" s="19"/>
      <c r="AA832533" s="19"/>
      <c r="AB832533" s="19"/>
      <c r="AC832533" s="19"/>
      <c r="AD832533" s="19"/>
      <c r="AE832533" s="19"/>
      <c r="AF832533" s="19"/>
      <c r="AG832533" s="19"/>
      <c r="AH832533" s="19"/>
      <c r="AI832533" s="19"/>
      <c r="AJ832533" s="19"/>
      <c r="AK832533" s="19"/>
      <c r="AL832533" s="19"/>
      <c r="AM832533" s="19"/>
      <c r="AN832533" s="19"/>
      <c r="AO832533" s="19"/>
      <c r="AP832533"/>
    </row>
    <row r="832534" spans="1:42" s="116" customFormat="1" x14ac:dyDescent="0.3">
      <c r="A832534"/>
      <c r="B832534"/>
      <c r="C832534"/>
      <c r="D832534"/>
      <c r="E832534"/>
      <c r="F832534"/>
      <c r="G832534"/>
      <c r="H832534"/>
      <c r="I832534"/>
      <c r="J832534"/>
      <c r="K832534"/>
      <c r="L832534"/>
      <c r="M832534" s="115"/>
      <c r="N832534" s="115"/>
      <c r="O832534"/>
      <c r="P832534"/>
      <c r="Q832534"/>
      <c r="R832534" s="19"/>
      <c r="S832534" s="19"/>
      <c r="T832534"/>
      <c r="U832534" s="113"/>
      <c r="V832534" s="19"/>
      <c r="W832534" s="19"/>
      <c r="X832534" s="19"/>
      <c r="Y832534" s="19"/>
      <c r="Z832534" s="19"/>
      <c r="AA832534" s="19"/>
      <c r="AB832534" s="19"/>
      <c r="AC832534" s="19"/>
      <c r="AD832534" s="19"/>
      <c r="AE832534" s="19"/>
      <c r="AF832534" s="19"/>
      <c r="AG832534" s="19"/>
      <c r="AH832534" s="19"/>
      <c r="AI832534" s="19"/>
      <c r="AJ832534" s="19"/>
      <c r="AK832534" s="19"/>
      <c r="AL832534" s="19"/>
      <c r="AM832534" s="19"/>
      <c r="AN832534" s="19"/>
      <c r="AO832534" s="19"/>
      <c r="AP832534"/>
    </row>
    <row r="832535" spans="1:42" s="116" customFormat="1" x14ac:dyDescent="0.3">
      <c r="A832535"/>
      <c r="B832535"/>
      <c r="C832535"/>
      <c r="D832535"/>
      <c r="E832535"/>
      <c r="F832535"/>
      <c r="G832535"/>
      <c r="H832535"/>
      <c r="I832535"/>
      <c r="J832535"/>
      <c r="K832535"/>
      <c r="L832535"/>
      <c r="M832535" s="115"/>
      <c r="N832535" s="115"/>
      <c r="O832535"/>
      <c r="P832535"/>
      <c r="Q832535"/>
      <c r="R832535" s="19"/>
      <c r="S832535" s="19"/>
      <c r="T832535"/>
      <c r="U832535" s="113"/>
      <c r="V832535" s="19"/>
      <c r="W832535" s="19"/>
      <c r="X832535" s="19"/>
      <c r="Y832535" s="19"/>
      <c r="Z832535" s="19"/>
      <c r="AA832535" s="19"/>
      <c r="AB832535" s="19"/>
      <c r="AC832535" s="19"/>
      <c r="AD832535" s="19"/>
      <c r="AE832535" s="19"/>
      <c r="AF832535" s="19"/>
      <c r="AG832535" s="19"/>
      <c r="AH832535" s="19"/>
      <c r="AI832535" s="19"/>
      <c r="AJ832535" s="19"/>
      <c r="AK832535" s="19"/>
      <c r="AL832535" s="19"/>
      <c r="AM832535" s="19"/>
      <c r="AN832535" s="19"/>
      <c r="AO832535" s="19"/>
      <c r="AP832535"/>
    </row>
    <row r="832536" spans="1:42" s="116" customFormat="1" x14ac:dyDescent="0.3">
      <c r="A832536"/>
      <c r="B832536"/>
      <c r="C832536"/>
      <c r="D832536"/>
      <c r="E832536"/>
      <c r="F832536"/>
      <c r="G832536"/>
      <c r="H832536"/>
      <c r="I832536"/>
      <c r="J832536"/>
      <c r="K832536"/>
      <c r="L832536"/>
      <c r="M832536" s="115"/>
      <c r="N832536" s="115"/>
      <c r="O832536"/>
      <c r="P832536"/>
      <c r="Q832536"/>
      <c r="R832536" s="19"/>
      <c r="S832536" s="19"/>
      <c r="T832536"/>
      <c r="U832536" s="113"/>
      <c r="V832536" s="19"/>
      <c r="W832536" s="19"/>
      <c r="X832536" s="19"/>
      <c r="Y832536" s="19"/>
      <c r="Z832536" s="19"/>
      <c r="AA832536" s="19"/>
      <c r="AB832536" s="19"/>
      <c r="AC832536" s="19"/>
      <c r="AD832536" s="19"/>
      <c r="AE832536" s="19"/>
      <c r="AF832536" s="19"/>
      <c r="AG832536" s="19"/>
      <c r="AH832536" s="19"/>
      <c r="AI832536" s="19"/>
      <c r="AJ832536" s="19"/>
      <c r="AK832536" s="19"/>
      <c r="AL832536" s="19"/>
      <c r="AM832536" s="19"/>
      <c r="AN832536" s="19"/>
      <c r="AO832536" s="19"/>
      <c r="AP832536"/>
    </row>
    <row r="832537" spans="1:42" s="116" customFormat="1" x14ac:dyDescent="0.3">
      <c r="A832537"/>
      <c r="B832537"/>
      <c r="C832537"/>
      <c r="D832537"/>
      <c r="E832537"/>
      <c r="F832537"/>
      <c r="G832537"/>
      <c r="H832537"/>
      <c r="I832537"/>
      <c r="J832537"/>
      <c r="K832537"/>
      <c r="L832537"/>
      <c r="M832537" s="115"/>
      <c r="N832537" s="115"/>
      <c r="O832537"/>
      <c r="P832537"/>
      <c r="Q832537"/>
      <c r="R832537" s="19"/>
      <c r="S832537" s="19"/>
      <c r="T832537"/>
      <c r="U832537" s="113"/>
      <c r="V832537" s="19"/>
      <c r="W832537" s="19"/>
      <c r="X832537" s="19"/>
      <c r="Y832537" s="19"/>
      <c r="Z832537" s="19"/>
      <c r="AA832537" s="19"/>
      <c r="AB832537" s="19"/>
      <c r="AC832537" s="19"/>
      <c r="AD832537" s="19"/>
      <c r="AE832537" s="19"/>
      <c r="AF832537" s="19"/>
      <c r="AG832537" s="19"/>
      <c r="AH832537" s="19"/>
      <c r="AI832537" s="19"/>
      <c r="AJ832537" s="19"/>
      <c r="AK832537" s="19"/>
      <c r="AL832537" s="19"/>
      <c r="AM832537" s="19"/>
      <c r="AN832537" s="19"/>
      <c r="AO832537" s="19"/>
      <c r="AP832537"/>
    </row>
    <row r="832538" spans="1:42" s="116" customFormat="1" x14ac:dyDescent="0.3">
      <c r="A832538"/>
      <c r="B832538"/>
      <c r="C832538"/>
      <c r="D832538"/>
      <c r="E832538"/>
      <c r="F832538"/>
      <c r="G832538"/>
      <c r="H832538"/>
      <c r="I832538"/>
      <c r="J832538"/>
      <c r="K832538"/>
      <c r="L832538"/>
      <c r="M832538" s="115"/>
      <c r="N832538" s="115"/>
      <c r="O832538"/>
      <c r="P832538"/>
      <c r="Q832538"/>
      <c r="R832538" s="19"/>
      <c r="S832538" s="19"/>
      <c r="T832538"/>
      <c r="U832538" s="113"/>
      <c r="V832538" s="19"/>
      <c r="W832538" s="19"/>
      <c r="X832538" s="19"/>
      <c r="Y832538" s="19"/>
      <c r="Z832538" s="19"/>
      <c r="AA832538" s="19"/>
      <c r="AB832538" s="19"/>
      <c r="AC832538" s="19"/>
      <c r="AD832538" s="19"/>
      <c r="AE832538" s="19"/>
      <c r="AF832538" s="19"/>
      <c r="AG832538" s="19"/>
      <c r="AH832538" s="19"/>
      <c r="AI832538" s="19"/>
      <c r="AJ832538" s="19"/>
      <c r="AK832538" s="19"/>
      <c r="AL832538" s="19"/>
      <c r="AM832538" s="19"/>
      <c r="AN832538" s="19"/>
      <c r="AO832538" s="19"/>
      <c r="AP832538"/>
    </row>
    <row r="832539" spans="1:42" s="116" customFormat="1" x14ac:dyDescent="0.3">
      <c r="A832539"/>
      <c r="B832539"/>
      <c r="C832539"/>
      <c r="D832539"/>
      <c r="E832539"/>
      <c r="F832539"/>
      <c r="G832539"/>
      <c r="H832539"/>
      <c r="I832539"/>
      <c r="J832539"/>
      <c r="K832539"/>
      <c r="L832539"/>
      <c r="M832539" s="115"/>
      <c r="N832539" s="115"/>
      <c r="O832539"/>
      <c r="P832539"/>
      <c r="Q832539"/>
      <c r="R832539" s="19"/>
      <c r="S832539" s="19"/>
      <c r="T832539"/>
      <c r="U832539" s="113"/>
      <c r="V832539" s="19"/>
      <c r="W832539" s="19"/>
      <c r="X832539" s="19"/>
      <c r="Y832539" s="19"/>
      <c r="Z832539" s="19"/>
      <c r="AA832539" s="19"/>
      <c r="AB832539" s="19"/>
      <c r="AC832539" s="19"/>
      <c r="AD832539" s="19"/>
      <c r="AE832539" s="19"/>
      <c r="AF832539" s="19"/>
      <c r="AG832539" s="19"/>
      <c r="AH832539" s="19"/>
      <c r="AI832539" s="19"/>
      <c r="AJ832539" s="19"/>
      <c r="AK832539" s="19"/>
      <c r="AL832539" s="19"/>
      <c r="AM832539" s="19"/>
      <c r="AN832539" s="19"/>
      <c r="AO832539" s="19"/>
      <c r="AP832539"/>
    </row>
    <row r="832540" spans="1:42" s="116" customFormat="1" x14ac:dyDescent="0.3">
      <c r="A832540"/>
      <c r="B832540"/>
      <c r="C832540"/>
      <c r="D832540"/>
      <c r="E832540"/>
      <c r="F832540"/>
      <c r="G832540"/>
      <c r="H832540"/>
      <c r="I832540"/>
      <c r="J832540"/>
      <c r="K832540"/>
      <c r="L832540"/>
      <c r="M832540" s="115"/>
      <c r="N832540" s="115"/>
      <c r="O832540"/>
      <c r="P832540"/>
      <c r="Q832540"/>
      <c r="R832540" s="19"/>
      <c r="S832540" s="19"/>
      <c r="T832540"/>
      <c r="U832540" s="113"/>
      <c r="V832540" s="19"/>
      <c r="W832540" s="19"/>
      <c r="X832540" s="19"/>
      <c r="Y832540" s="19"/>
      <c r="Z832540" s="19"/>
      <c r="AA832540" s="19"/>
      <c r="AB832540" s="19"/>
      <c r="AC832540" s="19"/>
      <c r="AD832540" s="19"/>
      <c r="AE832540" s="19"/>
      <c r="AF832540" s="19"/>
      <c r="AG832540" s="19"/>
      <c r="AH832540" s="19"/>
      <c r="AI832540" s="19"/>
      <c r="AJ832540" s="19"/>
      <c r="AK832540" s="19"/>
      <c r="AL832540" s="19"/>
      <c r="AM832540" s="19"/>
      <c r="AN832540" s="19"/>
      <c r="AO832540" s="19"/>
      <c r="AP832540"/>
    </row>
    <row r="832541" spans="1:42" s="116" customFormat="1" x14ac:dyDescent="0.3">
      <c r="A832541"/>
      <c r="B832541"/>
      <c r="C832541"/>
      <c r="D832541"/>
      <c r="E832541"/>
      <c r="F832541"/>
      <c r="G832541"/>
      <c r="H832541"/>
      <c r="I832541"/>
      <c r="J832541"/>
      <c r="K832541"/>
      <c r="L832541"/>
      <c r="M832541" s="115"/>
      <c r="N832541" s="115"/>
      <c r="O832541"/>
      <c r="P832541"/>
      <c r="Q832541"/>
      <c r="R832541" s="19"/>
      <c r="S832541" s="19"/>
      <c r="T832541"/>
      <c r="U832541" s="113"/>
      <c r="V832541" s="19"/>
      <c r="W832541" s="19"/>
      <c r="X832541" s="19"/>
      <c r="Y832541" s="19"/>
      <c r="Z832541" s="19"/>
      <c r="AA832541" s="19"/>
      <c r="AB832541" s="19"/>
      <c r="AC832541" s="19"/>
      <c r="AD832541" s="19"/>
      <c r="AE832541" s="19"/>
      <c r="AF832541" s="19"/>
      <c r="AG832541" s="19"/>
      <c r="AH832541" s="19"/>
      <c r="AI832541" s="19"/>
      <c r="AJ832541" s="19"/>
      <c r="AK832541" s="19"/>
      <c r="AL832541" s="19"/>
      <c r="AM832541" s="19"/>
      <c r="AN832541" s="19"/>
      <c r="AO832541" s="19"/>
      <c r="AP832541"/>
    </row>
    <row r="832542" spans="1:42" s="116" customFormat="1" x14ac:dyDescent="0.3">
      <c r="A832542"/>
      <c r="B832542"/>
      <c r="C832542"/>
      <c r="D832542"/>
      <c r="E832542"/>
      <c r="F832542"/>
      <c r="G832542"/>
      <c r="H832542"/>
      <c r="I832542"/>
      <c r="J832542"/>
      <c r="K832542"/>
      <c r="L832542"/>
      <c r="M832542" s="115"/>
      <c r="N832542" s="115"/>
      <c r="O832542"/>
      <c r="P832542"/>
      <c r="Q832542"/>
      <c r="R832542" s="19"/>
      <c r="S832542" s="19"/>
      <c r="T832542"/>
      <c r="U832542" s="113"/>
      <c r="V832542" s="19"/>
      <c r="W832542" s="19"/>
      <c r="X832542" s="19"/>
      <c r="Y832542" s="19"/>
      <c r="Z832542" s="19"/>
      <c r="AA832542" s="19"/>
      <c r="AB832542" s="19"/>
      <c r="AC832542" s="19"/>
      <c r="AD832542" s="19"/>
      <c r="AE832542" s="19"/>
      <c r="AF832542" s="19"/>
      <c r="AG832542" s="19"/>
      <c r="AH832542" s="19"/>
      <c r="AI832542" s="19"/>
      <c r="AJ832542" s="19"/>
      <c r="AK832542" s="19"/>
      <c r="AL832542" s="19"/>
      <c r="AM832542" s="19"/>
      <c r="AN832542" s="19"/>
      <c r="AO832542" s="19"/>
      <c r="AP832542"/>
    </row>
    <row r="832543" spans="1:42" s="116" customFormat="1" x14ac:dyDescent="0.3">
      <c r="A832543"/>
      <c r="B832543"/>
      <c r="C832543"/>
      <c r="D832543"/>
      <c r="E832543"/>
      <c r="F832543"/>
      <c r="G832543"/>
      <c r="H832543"/>
      <c r="I832543"/>
      <c r="J832543"/>
      <c r="K832543"/>
      <c r="L832543"/>
      <c r="M832543" s="115"/>
      <c r="N832543" s="115"/>
      <c r="O832543"/>
      <c r="P832543"/>
      <c r="Q832543"/>
      <c r="R832543" s="19"/>
      <c r="S832543" s="19"/>
      <c r="T832543"/>
      <c r="U832543" s="113"/>
      <c r="V832543" s="19"/>
      <c r="W832543" s="19"/>
      <c r="X832543" s="19"/>
      <c r="Y832543" s="19"/>
      <c r="Z832543" s="19"/>
      <c r="AA832543" s="19"/>
      <c r="AB832543" s="19"/>
      <c r="AC832543" s="19"/>
      <c r="AD832543" s="19"/>
      <c r="AE832543" s="19"/>
      <c r="AF832543" s="19"/>
      <c r="AG832543" s="19"/>
      <c r="AH832543" s="19"/>
      <c r="AI832543" s="19"/>
      <c r="AJ832543" s="19"/>
      <c r="AK832543" s="19"/>
      <c r="AL832543" s="19"/>
      <c r="AM832543" s="19"/>
      <c r="AN832543" s="19"/>
      <c r="AO832543" s="19"/>
      <c r="AP832543"/>
    </row>
    <row r="832544" spans="1:42" s="116" customFormat="1" x14ac:dyDescent="0.3">
      <c r="A832544"/>
      <c r="B832544"/>
      <c r="C832544"/>
      <c r="D832544"/>
      <c r="E832544"/>
      <c r="F832544"/>
      <c r="G832544"/>
      <c r="H832544"/>
      <c r="I832544"/>
      <c r="J832544"/>
      <c r="K832544"/>
      <c r="L832544"/>
      <c r="M832544" s="115"/>
      <c r="N832544" s="115"/>
      <c r="O832544"/>
      <c r="P832544"/>
      <c r="Q832544"/>
      <c r="R832544" s="19"/>
      <c r="S832544" s="19"/>
      <c r="T832544"/>
      <c r="U832544" s="113"/>
      <c r="V832544" s="19"/>
      <c r="W832544" s="19"/>
      <c r="X832544" s="19"/>
      <c r="Y832544" s="19"/>
      <c r="Z832544" s="19"/>
      <c r="AA832544" s="19"/>
      <c r="AB832544" s="19"/>
      <c r="AC832544" s="19"/>
      <c r="AD832544" s="19"/>
      <c r="AE832544" s="19"/>
      <c r="AF832544" s="19"/>
      <c r="AG832544" s="19"/>
      <c r="AH832544" s="19"/>
      <c r="AI832544" s="19"/>
      <c r="AJ832544" s="19"/>
      <c r="AK832544" s="19"/>
      <c r="AL832544" s="19"/>
      <c r="AM832544" s="19"/>
      <c r="AN832544" s="19"/>
      <c r="AO832544" s="19"/>
      <c r="AP832544"/>
    </row>
    <row r="832545" spans="1:42" s="116" customFormat="1" x14ac:dyDescent="0.3">
      <c r="A832545"/>
      <c r="B832545"/>
      <c r="C832545"/>
      <c r="D832545"/>
      <c r="E832545"/>
      <c r="F832545"/>
      <c r="G832545"/>
      <c r="H832545"/>
      <c r="I832545"/>
      <c r="J832545"/>
      <c r="K832545"/>
      <c r="L832545"/>
      <c r="M832545" s="115"/>
      <c r="N832545" s="115"/>
      <c r="O832545"/>
      <c r="P832545"/>
      <c r="Q832545"/>
      <c r="R832545" s="19"/>
      <c r="S832545" s="19"/>
      <c r="T832545"/>
      <c r="U832545" s="113"/>
      <c r="V832545" s="19"/>
      <c r="W832545" s="19"/>
      <c r="X832545" s="19"/>
      <c r="Y832545" s="19"/>
      <c r="Z832545" s="19"/>
      <c r="AA832545" s="19"/>
      <c r="AB832545" s="19"/>
      <c r="AC832545" s="19"/>
      <c r="AD832545" s="19"/>
      <c r="AE832545" s="19"/>
      <c r="AF832545" s="19"/>
      <c r="AG832545" s="19"/>
      <c r="AH832545" s="19"/>
      <c r="AI832545" s="19"/>
      <c r="AJ832545" s="19"/>
      <c r="AK832545" s="19"/>
      <c r="AL832545" s="19"/>
      <c r="AM832545" s="19"/>
      <c r="AN832545" s="19"/>
      <c r="AO832545" s="19"/>
      <c r="AP832545"/>
    </row>
    <row r="832546" spans="1:42" s="116" customFormat="1" x14ac:dyDescent="0.3">
      <c r="A832546"/>
      <c r="B832546"/>
      <c r="C832546"/>
      <c r="D832546"/>
      <c r="E832546"/>
      <c r="F832546"/>
      <c r="G832546"/>
      <c r="H832546"/>
      <c r="I832546"/>
      <c r="J832546"/>
      <c r="K832546"/>
      <c r="L832546"/>
      <c r="M832546" s="115"/>
      <c r="N832546" s="115"/>
      <c r="O832546"/>
      <c r="P832546"/>
      <c r="Q832546"/>
      <c r="R832546" s="19"/>
      <c r="S832546" s="19"/>
      <c r="T832546"/>
      <c r="U832546" s="113"/>
      <c r="V832546" s="19"/>
      <c r="W832546" s="19"/>
      <c r="X832546" s="19"/>
      <c r="Y832546" s="19"/>
      <c r="Z832546" s="19"/>
      <c r="AA832546" s="19"/>
      <c r="AB832546" s="19"/>
      <c r="AC832546" s="19"/>
      <c r="AD832546" s="19"/>
      <c r="AE832546" s="19"/>
      <c r="AF832546" s="19"/>
      <c r="AG832546" s="19"/>
      <c r="AH832546" s="19"/>
      <c r="AI832546" s="19"/>
      <c r="AJ832546" s="19"/>
      <c r="AK832546" s="19"/>
      <c r="AL832546" s="19"/>
      <c r="AM832546" s="19"/>
      <c r="AN832546" s="19"/>
      <c r="AO832546" s="19"/>
      <c r="AP832546"/>
    </row>
    <row r="832547" spans="1:42" s="116" customFormat="1" x14ac:dyDescent="0.3">
      <c r="A832547"/>
      <c r="B832547"/>
      <c r="C832547"/>
      <c r="D832547"/>
      <c r="E832547"/>
      <c r="F832547"/>
      <c r="G832547"/>
      <c r="H832547"/>
      <c r="I832547"/>
      <c r="J832547"/>
      <c r="K832547"/>
      <c r="L832547"/>
      <c r="M832547" s="115"/>
      <c r="N832547" s="115"/>
      <c r="O832547"/>
      <c r="P832547"/>
      <c r="Q832547"/>
      <c r="R832547" s="19"/>
      <c r="S832547" s="19"/>
      <c r="T832547"/>
      <c r="U832547" s="113"/>
      <c r="V832547" s="19"/>
      <c r="W832547" s="19"/>
      <c r="X832547" s="19"/>
      <c r="Y832547" s="19"/>
      <c r="Z832547" s="19"/>
      <c r="AA832547" s="19"/>
      <c r="AB832547" s="19"/>
      <c r="AC832547" s="19"/>
      <c r="AD832547" s="19"/>
      <c r="AE832547" s="19"/>
      <c r="AF832547" s="19"/>
      <c r="AG832547" s="19"/>
      <c r="AH832547" s="19"/>
      <c r="AI832547" s="19"/>
      <c r="AJ832547" s="19"/>
      <c r="AK832547" s="19"/>
      <c r="AL832547" s="19"/>
      <c r="AM832547" s="19"/>
      <c r="AN832547" s="19"/>
      <c r="AO832547" s="19"/>
      <c r="AP832547"/>
    </row>
    <row r="832548" spans="1:42" s="116" customFormat="1" x14ac:dyDescent="0.3">
      <c r="A832548"/>
      <c r="B832548"/>
      <c r="C832548"/>
      <c r="D832548"/>
      <c r="E832548"/>
      <c r="F832548"/>
      <c r="G832548"/>
      <c r="H832548"/>
      <c r="I832548"/>
      <c r="J832548"/>
      <c r="K832548"/>
      <c r="L832548"/>
      <c r="M832548" s="115"/>
      <c r="N832548" s="115"/>
      <c r="O832548"/>
      <c r="P832548"/>
      <c r="Q832548"/>
      <c r="R832548" s="19"/>
      <c r="S832548" s="19"/>
      <c r="T832548"/>
      <c r="U832548" s="113"/>
      <c r="V832548" s="19"/>
      <c r="W832548" s="19"/>
      <c r="X832548" s="19"/>
      <c r="Y832548" s="19"/>
      <c r="Z832548" s="19"/>
      <c r="AA832548" s="19"/>
      <c r="AB832548" s="19"/>
      <c r="AC832548" s="19"/>
      <c r="AD832548" s="19"/>
      <c r="AE832548" s="19"/>
      <c r="AF832548" s="19"/>
      <c r="AG832548" s="19"/>
      <c r="AH832548" s="19"/>
      <c r="AI832548" s="19"/>
      <c r="AJ832548" s="19"/>
      <c r="AK832548" s="19"/>
      <c r="AL832548" s="19"/>
      <c r="AM832548" s="19"/>
      <c r="AN832548" s="19"/>
      <c r="AO832548" s="19"/>
      <c r="AP832548"/>
    </row>
    <row r="832549" spans="1:42" s="116" customFormat="1" x14ac:dyDescent="0.3">
      <c r="A832549"/>
      <c r="B832549"/>
      <c r="C832549"/>
      <c r="D832549"/>
      <c r="E832549"/>
      <c r="F832549"/>
      <c r="G832549"/>
      <c r="H832549"/>
      <c r="I832549"/>
      <c r="J832549"/>
      <c r="K832549"/>
      <c r="L832549"/>
      <c r="M832549" s="115"/>
      <c r="N832549" s="115"/>
      <c r="O832549"/>
      <c r="P832549"/>
      <c r="Q832549"/>
      <c r="R832549" s="19"/>
      <c r="S832549" s="19"/>
      <c r="T832549"/>
      <c r="U832549" s="113"/>
      <c r="V832549" s="19"/>
      <c r="W832549" s="19"/>
      <c r="X832549" s="19"/>
      <c r="Y832549" s="19"/>
      <c r="Z832549" s="19"/>
      <c r="AA832549" s="19"/>
      <c r="AB832549" s="19"/>
      <c r="AC832549" s="19"/>
      <c r="AD832549" s="19"/>
      <c r="AE832549" s="19"/>
      <c r="AF832549" s="19"/>
      <c r="AG832549" s="19"/>
      <c r="AH832549" s="19"/>
      <c r="AI832549" s="19"/>
      <c r="AJ832549" s="19"/>
      <c r="AK832549" s="19"/>
      <c r="AL832549" s="19"/>
      <c r="AM832549" s="19"/>
      <c r="AN832549" s="19"/>
      <c r="AO832549" s="19"/>
      <c r="AP832549"/>
    </row>
    <row r="832550" spans="1:42" s="116" customFormat="1" x14ac:dyDescent="0.3">
      <c r="A832550"/>
      <c r="B832550"/>
      <c r="C832550"/>
      <c r="D832550"/>
      <c r="E832550"/>
      <c r="F832550"/>
      <c r="G832550"/>
      <c r="H832550"/>
      <c r="I832550"/>
      <c r="J832550"/>
      <c r="K832550"/>
      <c r="L832550"/>
      <c r="M832550" s="115"/>
      <c r="N832550" s="115"/>
      <c r="O832550"/>
      <c r="P832550"/>
      <c r="Q832550"/>
      <c r="R832550" s="19"/>
      <c r="S832550" s="19"/>
      <c r="T832550"/>
      <c r="U832550" s="113"/>
      <c r="V832550" s="19"/>
      <c r="W832550" s="19"/>
      <c r="X832550" s="19"/>
      <c r="Y832550" s="19"/>
      <c r="Z832550" s="19"/>
      <c r="AA832550" s="19"/>
      <c r="AB832550" s="19"/>
      <c r="AC832550" s="19"/>
      <c r="AD832550" s="19"/>
      <c r="AE832550" s="19"/>
      <c r="AF832550" s="19"/>
      <c r="AG832550" s="19"/>
      <c r="AH832550" s="19"/>
      <c r="AI832550" s="19"/>
      <c r="AJ832550" s="19"/>
      <c r="AK832550" s="19"/>
      <c r="AL832550" s="19"/>
      <c r="AM832550" s="19"/>
      <c r="AN832550" s="19"/>
      <c r="AO832550" s="19"/>
      <c r="AP832550"/>
    </row>
    <row r="832551" spans="1:42" s="116" customFormat="1" x14ac:dyDescent="0.3">
      <c r="A832551"/>
      <c r="B832551"/>
      <c r="C832551"/>
      <c r="D832551"/>
      <c r="E832551"/>
      <c r="F832551"/>
      <c r="G832551"/>
      <c r="H832551"/>
      <c r="I832551"/>
      <c r="J832551"/>
      <c r="K832551"/>
      <c r="L832551"/>
      <c r="M832551" s="115"/>
      <c r="N832551" s="115"/>
      <c r="O832551"/>
      <c r="P832551"/>
      <c r="Q832551"/>
      <c r="R832551" s="19"/>
      <c r="S832551" s="19"/>
      <c r="T832551"/>
      <c r="U832551" s="113"/>
      <c r="V832551" s="19"/>
      <c r="W832551" s="19"/>
      <c r="X832551" s="19"/>
      <c r="Y832551" s="19"/>
      <c r="Z832551" s="19"/>
      <c r="AA832551" s="19"/>
      <c r="AB832551" s="19"/>
      <c r="AC832551" s="19"/>
      <c r="AD832551" s="19"/>
      <c r="AE832551" s="19"/>
      <c r="AF832551" s="19"/>
      <c r="AG832551" s="19"/>
      <c r="AH832551" s="19"/>
      <c r="AI832551" s="19"/>
      <c r="AJ832551" s="19"/>
      <c r="AK832551" s="19"/>
      <c r="AL832551" s="19"/>
      <c r="AM832551" s="19"/>
      <c r="AN832551" s="19"/>
      <c r="AO832551" s="19"/>
      <c r="AP832551"/>
    </row>
    <row r="832552" spans="1:42" s="116" customFormat="1" x14ac:dyDescent="0.3">
      <c r="A832552"/>
      <c r="B832552"/>
      <c r="C832552"/>
      <c r="D832552"/>
      <c r="E832552"/>
      <c r="F832552"/>
      <c r="G832552"/>
      <c r="H832552"/>
      <c r="I832552"/>
      <c r="J832552"/>
      <c r="K832552"/>
      <c r="L832552"/>
      <c r="M832552" s="115"/>
      <c r="N832552" s="115"/>
      <c r="O832552"/>
      <c r="P832552"/>
      <c r="Q832552"/>
      <c r="R832552" s="19"/>
      <c r="S832552" s="19"/>
      <c r="T832552"/>
      <c r="U832552" s="113"/>
      <c r="V832552" s="19"/>
      <c r="W832552" s="19"/>
      <c r="X832552" s="19"/>
      <c r="Y832552" s="19"/>
      <c r="Z832552" s="19"/>
      <c r="AA832552" s="19"/>
      <c r="AB832552" s="19"/>
      <c r="AC832552" s="19"/>
      <c r="AD832552" s="19"/>
      <c r="AE832552" s="19"/>
      <c r="AF832552" s="19"/>
      <c r="AG832552" s="19"/>
      <c r="AH832552" s="19"/>
      <c r="AI832552" s="19"/>
      <c r="AJ832552" s="19"/>
      <c r="AK832552" s="19"/>
      <c r="AL832552" s="19"/>
      <c r="AM832552" s="19"/>
      <c r="AN832552" s="19"/>
      <c r="AO832552" s="19"/>
      <c r="AP832552"/>
    </row>
    <row r="832553" spans="1:42" s="116" customFormat="1" x14ac:dyDescent="0.3">
      <c r="A832553"/>
      <c r="B832553"/>
      <c r="C832553"/>
      <c r="D832553"/>
      <c r="E832553"/>
      <c r="F832553"/>
      <c r="G832553"/>
      <c r="H832553"/>
      <c r="I832553"/>
      <c r="J832553"/>
      <c r="K832553"/>
      <c r="L832553"/>
      <c r="M832553" s="115"/>
      <c r="N832553" s="115"/>
      <c r="O832553"/>
      <c r="P832553"/>
      <c r="Q832553"/>
      <c r="R832553" s="19"/>
      <c r="S832553" s="19"/>
      <c r="T832553"/>
      <c r="U832553" s="113"/>
      <c r="V832553" s="19"/>
      <c r="W832553" s="19"/>
      <c r="X832553" s="19"/>
      <c r="Y832553" s="19"/>
      <c r="Z832553" s="19"/>
      <c r="AA832553" s="19"/>
      <c r="AB832553" s="19"/>
      <c r="AC832553" s="19"/>
      <c r="AD832553" s="19"/>
      <c r="AE832553" s="19"/>
      <c r="AF832553" s="19"/>
      <c r="AG832553" s="19"/>
      <c r="AH832553" s="19"/>
      <c r="AI832553" s="19"/>
      <c r="AJ832553" s="19"/>
      <c r="AK832553" s="19"/>
      <c r="AL832553" s="19"/>
      <c r="AM832553" s="19"/>
      <c r="AN832553" s="19"/>
      <c r="AO832553" s="19"/>
      <c r="AP832553"/>
    </row>
    <row r="832554" spans="1:42" s="116" customFormat="1" x14ac:dyDescent="0.3">
      <c r="A832554"/>
      <c r="B832554"/>
      <c r="C832554"/>
      <c r="D832554"/>
      <c r="E832554"/>
      <c r="F832554"/>
      <c r="G832554"/>
      <c r="H832554"/>
      <c r="I832554"/>
      <c r="J832554"/>
      <c r="K832554"/>
      <c r="L832554"/>
      <c r="M832554" s="115"/>
      <c r="N832554" s="115"/>
      <c r="O832554"/>
      <c r="P832554"/>
      <c r="Q832554"/>
      <c r="R832554" s="19"/>
      <c r="S832554" s="19"/>
      <c r="T832554"/>
      <c r="U832554" s="113"/>
      <c r="V832554" s="19"/>
      <c r="W832554" s="19"/>
      <c r="X832554" s="19"/>
      <c r="Y832554" s="19"/>
      <c r="Z832554" s="19"/>
      <c r="AA832554" s="19"/>
      <c r="AB832554" s="19"/>
      <c r="AC832554" s="19"/>
      <c r="AD832554" s="19"/>
      <c r="AE832554" s="19"/>
      <c r="AF832554" s="19"/>
      <c r="AG832554" s="19"/>
      <c r="AH832554" s="19"/>
      <c r="AI832554" s="19"/>
      <c r="AJ832554" s="19"/>
      <c r="AK832554" s="19"/>
      <c r="AL832554" s="19"/>
      <c r="AM832554" s="19"/>
      <c r="AN832554" s="19"/>
      <c r="AO832554" s="19"/>
      <c r="AP832554"/>
    </row>
    <row r="832555" spans="1:42" s="116" customFormat="1" x14ac:dyDescent="0.3">
      <c r="A832555"/>
      <c r="B832555"/>
      <c r="C832555"/>
      <c r="D832555"/>
      <c r="E832555"/>
      <c r="F832555"/>
      <c r="G832555"/>
      <c r="H832555"/>
      <c r="I832555"/>
      <c r="J832555"/>
      <c r="K832555"/>
      <c r="L832555"/>
      <c r="M832555" s="115"/>
      <c r="N832555" s="115"/>
      <c r="O832555"/>
      <c r="P832555"/>
      <c r="Q832555"/>
      <c r="R832555" s="19"/>
      <c r="S832555" s="19"/>
      <c r="T832555"/>
      <c r="U832555" s="113"/>
      <c r="V832555" s="19"/>
      <c r="W832555" s="19"/>
      <c r="X832555" s="19"/>
      <c r="Y832555" s="19"/>
      <c r="Z832555" s="19"/>
      <c r="AA832555" s="19"/>
      <c r="AB832555" s="19"/>
      <c r="AC832555" s="19"/>
      <c r="AD832555" s="19"/>
      <c r="AE832555" s="19"/>
      <c r="AF832555" s="19"/>
      <c r="AG832555" s="19"/>
      <c r="AH832555" s="19"/>
      <c r="AI832555" s="19"/>
      <c r="AJ832555" s="19"/>
      <c r="AK832555" s="19"/>
      <c r="AL832555" s="19"/>
      <c r="AM832555" s="19"/>
      <c r="AN832555" s="19"/>
      <c r="AO832555" s="19"/>
      <c r="AP832555"/>
    </row>
    <row r="832556" spans="1:42" s="116" customFormat="1" x14ac:dyDescent="0.3">
      <c r="A832556"/>
      <c r="B832556"/>
      <c r="C832556"/>
      <c r="D832556"/>
      <c r="E832556"/>
      <c r="F832556"/>
      <c r="G832556"/>
      <c r="H832556"/>
      <c r="I832556"/>
      <c r="J832556"/>
      <c r="K832556"/>
      <c r="L832556"/>
      <c r="M832556" s="115"/>
      <c r="N832556" s="115"/>
      <c r="O832556"/>
      <c r="P832556"/>
      <c r="Q832556"/>
      <c r="R832556" s="19"/>
      <c r="S832556" s="19"/>
      <c r="T832556"/>
      <c r="U832556" s="113"/>
      <c r="V832556" s="19"/>
      <c r="W832556" s="19"/>
      <c r="X832556" s="19"/>
      <c r="Y832556" s="19"/>
      <c r="Z832556" s="19"/>
      <c r="AA832556" s="19"/>
      <c r="AB832556" s="19"/>
      <c r="AC832556" s="19"/>
      <c r="AD832556" s="19"/>
      <c r="AE832556" s="19"/>
      <c r="AF832556" s="19"/>
      <c r="AG832556" s="19"/>
      <c r="AH832556" s="19"/>
      <c r="AI832556" s="19"/>
      <c r="AJ832556" s="19"/>
      <c r="AK832556" s="19"/>
      <c r="AL832556" s="19"/>
      <c r="AM832556" s="19"/>
      <c r="AN832556" s="19"/>
      <c r="AO832556" s="19"/>
      <c r="AP832556"/>
    </row>
    <row r="832557" spans="1:42" s="116" customFormat="1" x14ac:dyDescent="0.3">
      <c r="A832557"/>
      <c r="B832557"/>
      <c r="C832557"/>
      <c r="D832557"/>
      <c r="E832557"/>
      <c r="F832557"/>
      <c r="G832557"/>
      <c r="H832557"/>
      <c r="I832557"/>
      <c r="J832557"/>
      <c r="K832557"/>
      <c r="L832557"/>
      <c r="M832557" s="115"/>
      <c r="N832557" s="115"/>
      <c r="O832557"/>
      <c r="P832557"/>
      <c r="Q832557"/>
      <c r="R832557" s="19"/>
      <c r="S832557" s="19"/>
      <c r="T832557"/>
      <c r="U832557" s="113"/>
      <c r="V832557" s="19"/>
      <c r="W832557" s="19"/>
      <c r="X832557" s="19"/>
      <c r="Y832557" s="19"/>
      <c r="Z832557" s="19"/>
      <c r="AA832557" s="19"/>
      <c r="AB832557" s="19"/>
      <c r="AC832557" s="19"/>
      <c r="AD832557" s="19"/>
      <c r="AE832557" s="19"/>
      <c r="AF832557" s="19"/>
      <c r="AG832557" s="19"/>
      <c r="AH832557" s="19"/>
      <c r="AI832557" s="19"/>
      <c r="AJ832557" s="19"/>
      <c r="AK832557" s="19"/>
      <c r="AL832557" s="19"/>
      <c r="AM832557" s="19"/>
      <c r="AN832557" s="19"/>
      <c r="AO832557" s="19"/>
      <c r="AP832557"/>
    </row>
    <row r="832558" spans="1:42" s="116" customFormat="1" x14ac:dyDescent="0.3">
      <c r="A832558"/>
      <c r="B832558"/>
      <c r="C832558"/>
      <c r="D832558"/>
      <c r="E832558"/>
      <c r="F832558"/>
      <c r="G832558"/>
      <c r="H832558"/>
      <c r="I832558"/>
      <c r="J832558"/>
      <c r="K832558"/>
      <c r="L832558"/>
      <c r="M832558" s="115"/>
      <c r="N832558" s="115"/>
      <c r="O832558"/>
      <c r="P832558"/>
      <c r="Q832558"/>
      <c r="R832558" s="19"/>
      <c r="S832558" s="19"/>
      <c r="T832558"/>
      <c r="U832558" s="113"/>
      <c r="V832558" s="19"/>
      <c r="W832558" s="19"/>
      <c r="X832558" s="19"/>
      <c r="Y832558" s="19"/>
      <c r="Z832558" s="19"/>
      <c r="AA832558" s="19"/>
      <c r="AB832558" s="19"/>
      <c r="AC832558" s="19"/>
      <c r="AD832558" s="19"/>
      <c r="AE832558" s="19"/>
      <c r="AF832558" s="19"/>
      <c r="AG832558" s="19"/>
      <c r="AH832558" s="19"/>
      <c r="AI832558" s="19"/>
      <c r="AJ832558" s="19"/>
      <c r="AK832558" s="19"/>
      <c r="AL832558" s="19"/>
      <c r="AM832558" s="19"/>
      <c r="AN832558" s="19"/>
      <c r="AO832558" s="19"/>
      <c r="AP832558"/>
    </row>
    <row r="832559" spans="1:42" s="116" customFormat="1" x14ac:dyDescent="0.3">
      <c r="A832559"/>
      <c r="B832559"/>
      <c r="C832559"/>
      <c r="D832559"/>
      <c r="E832559"/>
      <c r="F832559"/>
      <c r="G832559"/>
      <c r="H832559"/>
      <c r="I832559"/>
      <c r="J832559"/>
      <c r="K832559"/>
      <c r="L832559"/>
      <c r="M832559" s="115"/>
      <c r="N832559" s="115"/>
      <c r="O832559"/>
      <c r="P832559"/>
      <c r="Q832559"/>
      <c r="R832559" s="19"/>
      <c r="S832559" s="19"/>
      <c r="T832559"/>
      <c r="U832559" s="113"/>
      <c r="V832559" s="19"/>
      <c r="W832559" s="19"/>
      <c r="X832559" s="19"/>
      <c r="Y832559" s="19"/>
      <c r="Z832559" s="19"/>
      <c r="AA832559" s="19"/>
      <c r="AB832559" s="19"/>
      <c r="AC832559" s="19"/>
      <c r="AD832559" s="19"/>
      <c r="AE832559" s="19"/>
      <c r="AF832559" s="19"/>
      <c r="AG832559" s="19"/>
      <c r="AH832559" s="19"/>
      <c r="AI832559" s="19"/>
      <c r="AJ832559" s="19"/>
      <c r="AK832559" s="19"/>
      <c r="AL832559" s="19"/>
      <c r="AM832559" s="19"/>
      <c r="AN832559" s="19"/>
      <c r="AO832559" s="19"/>
      <c r="AP832559"/>
    </row>
    <row r="832560" spans="1:42" s="116" customFormat="1" x14ac:dyDescent="0.3">
      <c r="A832560"/>
      <c r="B832560"/>
      <c r="C832560"/>
      <c r="D832560"/>
      <c r="E832560"/>
      <c r="F832560"/>
      <c r="G832560"/>
      <c r="H832560"/>
      <c r="I832560"/>
      <c r="J832560"/>
      <c r="K832560"/>
      <c r="L832560"/>
      <c r="M832560" s="115"/>
      <c r="N832560" s="115"/>
      <c r="O832560"/>
      <c r="P832560"/>
      <c r="Q832560"/>
      <c r="R832560" s="19"/>
      <c r="S832560" s="19"/>
      <c r="T832560"/>
      <c r="U832560" s="113"/>
      <c r="V832560" s="19"/>
      <c r="W832560" s="19"/>
      <c r="X832560" s="19"/>
      <c r="Y832560" s="19"/>
      <c r="Z832560" s="19"/>
      <c r="AA832560" s="19"/>
      <c r="AB832560" s="19"/>
      <c r="AC832560" s="19"/>
      <c r="AD832560" s="19"/>
      <c r="AE832560" s="19"/>
      <c r="AF832560" s="19"/>
      <c r="AG832560" s="19"/>
      <c r="AH832560" s="19"/>
      <c r="AI832560" s="19"/>
      <c r="AJ832560" s="19"/>
      <c r="AK832560" s="19"/>
      <c r="AL832560" s="19"/>
      <c r="AM832560" s="19"/>
      <c r="AN832560" s="19"/>
      <c r="AO832560" s="19"/>
      <c r="AP832560"/>
    </row>
    <row r="832561" spans="1:42" s="116" customFormat="1" x14ac:dyDescent="0.3">
      <c r="A832561"/>
      <c r="B832561"/>
      <c r="C832561"/>
      <c r="D832561"/>
      <c r="E832561"/>
      <c r="F832561"/>
      <c r="G832561"/>
      <c r="H832561"/>
      <c r="I832561"/>
      <c r="J832561"/>
      <c r="K832561"/>
      <c r="L832561"/>
      <c r="M832561" s="115"/>
      <c r="N832561" s="115"/>
      <c r="O832561"/>
      <c r="P832561"/>
      <c r="Q832561"/>
      <c r="R832561" s="19"/>
      <c r="S832561" s="19"/>
      <c r="T832561"/>
      <c r="U832561" s="113"/>
      <c r="V832561" s="19"/>
      <c r="W832561" s="19"/>
      <c r="X832561" s="19"/>
      <c r="Y832561" s="19"/>
      <c r="Z832561" s="19"/>
      <c r="AA832561" s="19"/>
      <c r="AB832561" s="19"/>
      <c r="AC832561" s="19"/>
      <c r="AD832561" s="19"/>
      <c r="AE832561" s="19"/>
      <c r="AF832561" s="19"/>
      <c r="AG832561" s="19"/>
      <c r="AH832561" s="19"/>
      <c r="AI832561" s="19"/>
      <c r="AJ832561" s="19"/>
      <c r="AK832561" s="19"/>
      <c r="AL832561" s="19"/>
      <c r="AM832561" s="19"/>
      <c r="AN832561" s="19"/>
      <c r="AO832561" s="19"/>
      <c r="AP832561"/>
    </row>
    <row r="832562" spans="1:42" s="116" customFormat="1" x14ac:dyDescent="0.3">
      <c r="A832562"/>
      <c r="B832562"/>
      <c r="C832562"/>
      <c r="D832562"/>
      <c r="E832562"/>
      <c r="F832562"/>
      <c r="G832562"/>
      <c r="H832562"/>
      <c r="I832562"/>
      <c r="J832562"/>
      <c r="K832562"/>
      <c r="L832562"/>
      <c r="M832562" s="115"/>
      <c r="N832562" s="115"/>
      <c r="O832562"/>
      <c r="P832562"/>
      <c r="Q832562"/>
      <c r="R832562" s="19"/>
      <c r="S832562" s="19"/>
      <c r="T832562"/>
      <c r="U832562" s="113"/>
      <c r="V832562" s="19"/>
      <c r="W832562" s="19"/>
      <c r="X832562" s="19"/>
      <c r="Y832562" s="19"/>
      <c r="Z832562" s="19"/>
      <c r="AA832562" s="19"/>
      <c r="AB832562" s="19"/>
      <c r="AC832562" s="19"/>
      <c r="AD832562" s="19"/>
      <c r="AE832562" s="19"/>
      <c r="AF832562" s="19"/>
      <c r="AG832562" s="19"/>
      <c r="AH832562" s="19"/>
      <c r="AI832562" s="19"/>
      <c r="AJ832562" s="19"/>
      <c r="AK832562" s="19"/>
      <c r="AL832562" s="19"/>
      <c r="AM832562" s="19"/>
      <c r="AN832562" s="19"/>
      <c r="AO832562" s="19"/>
      <c r="AP832562"/>
    </row>
    <row r="832563" spans="1:42" s="116" customFormat="1" x14ac:dyDescent="0.3">
      <c r="A832563"/>
      <c r="B832563"/>
      <c r="C832563"/>
      <c r="D832563"/>
      <c r="E832563"/>
      <c r="F832563"/>
      <c r="G832563"/>
      <c r="H832563"/>
      <c r="I832563"/>
      <c r="J832563"/>
      <c r="K832563"/>
      <c r="L832563"/>
      <c r="M832563" s="115"/>
      <c r="N832563" s="115"/>
      <c r="O832563"/>
      <c r="P832563"/>
      <c r="Q832563"/>
      <c r="R832563" s="19"/>
      <c r="S832563" s="19"/>
      <c r="T832563"/>
      <c r="U832563" s="113"/>
      <c r="V832563" s="19"/>
      <c r="W832563" s="19"/>
      <c r="X832563" s="19"/>
      <c r="Y832563" s="19"/>
      <c r="Z832563" s="19"/>
      <c r="AA832563" s="19"/>
      <c r="AB832563" s="19"/>
      <c r="AC832563" s="19"/>
      <c r="AD832563" s="19"/>
      <c r="AE832563" s="19"/>
      <c r="AF832563" s="19"/>
      <c r="AG832563" s="19"/>
      <c r="AH832563" s="19"/>
      <c r="AI832563" s="19"/>
      <c r="AJ832563" s="19"/>
      <c r="AK832563" s="19"/>
      <c r="AL832563" s="19"/>
      <c r="AM832563" s="19"/>
      <c r="AN832563" s="19"/>
      <c r="AO832563" s="19"/>
      <c r="AP832563"/>
    </row>
    <row r="832564" spans="1:42" s="116" customFormat="1" x14ac:dyDescent="0.3">
      <c r="A832564"/>
      <c r="B832564"/>
      <c r="C832564"/>
      <c r="D832564"/>
      <c r="E832564"/>
      <c r="F832564"/>
      <c r="G832564"/>
      <c r="H832564"/>
      <c r="I832564"/>
      <c r="J832564"/>
      <c r="K832564"/>
      <c r="L832564"/>
      <c r="M832564" s="115"/>
      <c r="N832564" s="115"/>
      <c r="O832564"/>
      <c r="P832564"/>
      <c r="Q832564"/>
      <c r="R832564" s="19"/>
      <c r="S832564" s="19"/>
      <c r="T832564"/>
      <c r="U832564" s="113"/>
      <c r="V832564" s="19"/>
      <c r="W832564" s="19"/>
      <c r="X832564" s="19"/>
      <c r="Y832564" s="19"/>
      <c r="Z832564" s="19"/>
      <c r="AA832564" s="19"/>
      <c r="AB832564" s="19"/>
      <c r="AC832564" s="19"/>
      <c r="AD832564" s="19"/>
      <c r="AE832564" s="19"/>
      <c r="AF832564" s="19"/>
      <c r="AG832564" s="19"/>
      <c r="AH832564" s="19"/>
      <c r="AI832564" s="19"/>
      <c r="AJ832564" s="19"/>
      <c r="AK832564" s="19"/>
      <c r="AL832564" s="19"/>
      <c r="AM832564" s="19"/>
      <c r="AN832564" s="19"/>
      <c r="AO832564" s="19"/>
      <c r="AP832564"/>
    </row>
    <row r="832565" spans="1:42" s="116" customFormat="1" x14ac:dyDescent="0.3">
      <c r="A832565"/>
      <c r="B832565"/>
      <c r="C832565"/>
      <c r="D832565"/>
      <c r="E832565"/>
      <c r="F832565"/>
      <c r="G832565"/>
      <c r="H832565"/>
      <c r="I832565"/>
      <c r="J832565"/>
      <c r="K832565"/>
      <c r="L832565"/>
      <c r="M832565" s="115"/>
      <c r="N832565" s="115"/>
      <c r="O832565"/>
      <c r="P832565"/>
      <c r="Q832565"/>
      <c r="R832565" s="19"/>
      <c r="S832565" s="19"/>
      <c r="T832565"/>
      <c r="U832565" s="113"/>
      <c r="V832565" s="19"/>
      <c r="W832565" s="19"/>
      <c r="X832565" s="19"/>
      <c r="Y832565" s="19"/>
      <c r="Z832565" s="19"/>
      <c r="AA832565" s="19"/>
      <c r="AB832565" s="19"/>
      <c r="AC832565" s="19"/>
      <c r="AD832565" s="19"/>
      <c r="AE832565" s="19"/>
      <c r="AF832565" s="19"/>
      <c r="AG832565" s="19"/>
      <c r="AH832565" s="19"/>
      <c r="AI832565" s="19"/>
      <c r="AJ832565" s="19"/>
      <c r="AK832565" s="19"/>
      <c r="AL832565" s="19"/>
      <c r="AM832565" s="19"/>
      <c r="AN832565" s="19"/>
      <c r="AO832565" s="19"/>
      <c r="AP832565"/>
    </row>
    <row r="832566" spans="1:42" s="116" customFormat="1" x14ac:dyDescent="0.3">
      <c r="A832566"/>
      <c r="B832566"/>
      <c r="C832566"/>
      <c r="D832566"/>
      <c r="E832566"/>
      <c r="F832566"/>
      <c r="G832566"/>
      <c r="H832566"/>
      <c r="I832566"/>
      <c r="J832566"/>
      <c r="K832566"/>
      <c r="L832566"/>
      <c r="M832566" s="115"/>
      <c r="N832566" s="115"/>
      <c r="O832566"/>
      <c r="P832566"/>
      <c r="Q832566"/>
      <c r="R832566" s="19"/>
      <c r="S832566" s="19"/>
      <c r="T832566"/>
      <c r="U832566" s="113"/>
      <c r="V832566" s="19"/>
      <c r="W832566" s="19"/>
      <c r="X832566" s="19"/>
      <c r="Y832566" s="19"/>
      <c r="Z832566" s="19"/>
      <c r="AA832566" s="19"/>
      <c r="AB832566" s="19"/>
      <c r="AC832566" s="19"/>
      <c r="AD832566" s="19"/>
      <c r="AE832566" s="19"/>
      <c r="AF832566" s="19"/>
      <c r="AG832566" s="19"/>
      <c r="AH832566" s="19"/>
      <c r="AI832566" s="19"/>
      <c r="AJ832566" s="19"/>
      <c r="AK832566" s="19"/>
      <c r="AL832566" s="19"/>
      <c r="AM832566" s="19"/>
      <c r="AN832566" s="19"/>
      <c r="AO832566" s="19"/>
      <c r="AP832566"/>
    </row>
    <row r="832567" spans="1:42" s="116" customFormat="1" x14ac:dyDescent="0.3">
      <c r="A832567"/>
      <c r="B832567"/>
      <c r="C832567"/>
      <c r="D832567"/>
      <c r="E832567"/>
      <c r="F832567"/>
      <c r="G832567"/>
      <c r="H832567"/>
      <c r="I832567"/>
      <c r="J832567"/>
      <c r="K832567"/>
      <c r="L832567"/>
      <c r="M832567" s="115"/>
      <c r="N832567" s="115"/>
      <c r="O832567"/>
      <c r="P832567"/>
      <c r="Q832567"/>
      <c r="R832567" s="19"/>
      <c r="S832567" s="19"/>
      <c r="T832567"/>
      <c r="U832567" s="113"/>
      <c r="V832567" s="19"/>
      <c r="W832567" s="19"/>
      <c r="X832567" s="19"/>
      <c r="Y832567" s="19"/>
      <c r="Z832567" s="19"/>
      <c r="AA832567" s="19"/>
      <c r="AB832567" s="19"/>
      <c r="AC832567" s="19"/>
      <c r="AD832567" s="19"/>
      <c r="AE832567" s="19"/>
      <c r="AF832567" s="19"/>
      <c r="AG832567" s="19"/>
      <c r="AH832567" s="19"/>
      <c r="AI832567" s="19"/>
      <c r="AJ832567" s="19"/>
      <c r="AK832567" s="19"/>
      <c r="AL832567" s="19"/>
      <c r="AM832567" s="19"/>
      <c r="AN832567" s="19"/>
      <c r="AO832567" s="19"/>
      <c r="AP832567"/>
    </row>
    <row r="832568" spans="1:42" s="116" customFormat="1" x14ac:dyDescent="0.3">
      <c r="A832568"/>
      <c r="B832568"/>
      <c r="C832568"/>
      <c r="D832568"/>
      <c r="E832568"/>
      <c r="F832568"/>
      <c r="G832568"/>
      <c r="H832568"/>
      <c r="I832568"/>
      <c r="J832568"/>
      <c r="K832568"/>
      <c r="L832568"/>
      <c r="M832568" s="115"/>
      <c r="N832568" s="115"/>
      <c r="O832568"/>
      <c r="P832568"/>
      <c r="Q832568"/>
      <c r="R832568" s="19"/>
      <c r="S832568" s="19"/>
      <c r="T832568"/>
      <c r="U832568" s="113"/>
      <c r="V832568" s="19"/>
      <c r="W832568" s="19"/>
      <c r="X832568" s="19"/>
      <c r="Y832568" s="19"/>
      <c r="Z832568" s="19"/>
      <c r="AA832568" s="19"/>
      <c r="AB832568" s="19"/>
      <c r="AC832568" s="19"/>
      <c r="AD832568" s="19"/>
      <c r="AE832568" s="19"/>
      <c r="AF832568" s="19"/>
      <c r="AG832568" s="19"/>
      <c r="AH832568" s="19"/>
      <c r="AI832568" s="19"/>
      <c r="AJ832568" s="19"/>
      <c r="AK832568" s="19"/>
      <c r="AL832568" s="19"/>
      <c r="AM832568" s="19"/>
      <c r="AN832568" s="19"/>
      <c r="AO832568" s="19"/>
      <c r="AP832568"/>
    </row>
    <row r="832569" spans="1:42" s="116" customFormat="1" x14ac:dyDescent="0.3">
      <c r="A832569"/>
      <c r="B832569"/>
      <c r="C832569"/>
      <c r="D832569"/>
      <c r="E832569"/>
      <c r="F832569"/>
      <c r="G832569"/>
      <c r="H832569"/>
      <c r="I832569"/>
      <c r="J832569"/>
      <c r="K832569"/>
      <c r="L832569"/>
      <c r="M832569" s="115"/>
      <c r="N832569" s="115"/>
      <c r="O832569"/>
      <c r="P832569"/>
      <c r="Q832569"/>
      <c r="R832569" s="19"/>
      <c r="S832569" s="19"/>
      <c r="T832569"/>
      <c r="U832569" s="113"/>
      <c r="V832569" s="19"/>
      <c r="W832569" s="19"/>
      <c r="X832569" s="19"/>
      <c r="Y832569" s="19"/>
      <c r="Z832569" s="19"/>
      <c r="AA832569" s="19"/>
      <c r="AB832569" s="19"/>
      <c r="AC832569" s="19"/>
      <c r="AD832569" s="19"/>
      <c r="AE832569" s="19"/>
      <c r="AF832569" s="19"/>
      <c r="AG832569" s="19"/>
      <c r="AH832569" s="19"/>
      <c r="AI832569" s="19"/>
      <c r="AJ832569" s="19"/>
      <c r="AK832569" s="19"/>
      <c r="AL832569" s="19"/>
      <c r="AM832569" s="19"/>
      <c r="AN832569" s="19"/>
      <c r="AO832569" s="19"/>
      <c r="AP832569"/>
    </row>
    <row r="832570" spans="1:42" s="116" customFormat="1" x14ac:dyDescent="0.3">
      <c r="A832570"/>
      <c r="B832570"/>
      <c r="C832570"/>
      <c r="D832570"/>
      <c r="E832570"/>
      <c r="F832570"/>
      <c r="G832570"/>
      <c r="H832570"/>
      <c r="I832570"/>
      <c r="J832570"/>
      <c r="K832570"/>
      <c r="L832570"/>
      <c r="M832570" s="115"/>
      <c r="N832570" s="115"/>
      <c r="O832570"/>
      <c r="P832570"/>
      <c r="Q832570"/>
      <c r="R832570" s="19"/>
      <c r="S832570" s="19"/>
      <c r="T832570"/>
      <c r="U832570" s="113"/>
      <c r="V832570" s="19"/>
      <c r="W832570" s="19"/>
      <c r="X832570" s="19"/>
      <c r="Y832570" s="19"/>
      <c r="Z832570" s="19"/>
      <c r="AA832570" s="19"/>
      <c r="AB832570" s="19"/>
      <c r="AC832570" s="19"/>
      <c r="AD832570" s="19"/>
      <c r="AE832570" s="19"/>
      <c r="AF832570" s="19"/>
      <c r="AG832570" s="19"/>
      <c r="AH832570" s="19"/>
      <c r="AI832570" s="19"/>
      <c r="AJ832570" s="19"/>
      <c r="AK832570" s="19"/>
      <c r="AL832570" s="19"/>
      <c r="AM832570" s="19"/>
      <c r="AN832570" s="19"/>
      <c r="AO832570" s="19"/>
      <c r="AP832570"/>
    </row>
    <row r="832571" spans="1:42" s="116" customFormat="1" x14ac:dyDescent="0.3">
      <c r="A832571"/>
      <c r="B832571"/>
      <c r="C832571"/>
      <c r="D832571"/>
      <c r="E832571"/>
      <c r="F832571"/>
      <c r="G832571"/>
      <c r="H832571"/>
      <c r="I832571"/>
      <c r="J832571"/>
      <c r="K832571"/>
      <c r="L832571"/>
      <c r="M832571" s="115"/>
      <c r="N832571" s="115"/>
      <c r="O832571"/>
      <c r="P832571"/>
      <c r="Q832571"/>
      <c r="R832571" s="19"/>
      <c r="S832571" s="19"/>
      <c r="T832571"/>
      <c r="U832571" s="113"/>
      <c r="V832571" s="19"/>
      <c r="W832571" s="19"/>
      <c r="X832571" s="19"/>
      <c r="Y832571" s="19"/>
      <c r="Z832571" s="19"/>
      <c r="AA832571" s="19"/>
      <c r="AB832571" s="19"/>
      <c r="AC832571" s="19"/>
      <c r="AD832571" s="19"/>
      <c r="AE832571" s="19"/>
      <c r="AF832571" s="19"/>
      <c r="AG832571" s="19"/>
      <c r="AH832571" s="19"/>
      <c r="AI832571" s="19"/>
      <c r="AJ832571" s="19"/>
      <c r="AK832571" s="19"/>
      <c r="AL832571" s="19"/>
      <c r="AM832571" s="19"/>
      <c r="AN832571" s="19"/>
      <c r="AO832571" s="19"/>
      <c r="AP832571"/>
    </row>
    <row r="832572" spans="1:42" s="116" customFormat="1" x14ac:dyDescent="0.3">
      <c r="A832572"/>
      <c r="B832572"/>
      <c r="C832572"/>
      <c r="D832572"/>
      <c r="E832572"/>
      <c r="F832572"/>
      <c r="G832572"/>
      <c r="H832572"/>
      <c r="I832572"/>
      <c r="J832572"/>
      <c r="K832572"/>
      <c r="L832572"/>
      <c r="M832572" s="115"/>
      <c r="N832572" s="115"/>
      <c r="O832572"/>
      <c r="P832572"/>
      <c r="Q832572"/>
      <c r="R832572" s="19"/>
      <c r="S832572" s="19"/>
      <c r="T832572"/>
      <c r="U832572" s="113"/>
      <c r="V832572" s="19"/>
      <c r="W832572" s="19"/>
      <c r="X832572" s="19"/>
      <c r="Y832572" s="19"/>
      <c r="Z832572" s="19"/>
      <c r="AA832572" s="19"/>
      <c r="AB832572" s="19"/>
      <c r="AC832572" s="19"/>
      <c r="AD832572" s="19"/>
      <c r="AE832572" s="19"/>
      <c r="AF832572" s="19"/>
      <c r="AG832572" s="19"/>
      <c r="AH832572" s="19"/>
      <c r="AI832572" s="19"/>
      <c r="AJ832572" s="19"/>
      <c r="AK832572" s="19"/>
      <c r="AL832572" s="19"/>
      <c r="AM832572" s="19"/>
      <c r="AN832572" s="19"/>
      <c r="AO832572" s="19"/>
      <c r="AP832572"/>
    </row>
    <row r="832573" spans="1:42" s="116" customFormat="1" x14ac:dyDescent="0.3">
      <c r="A832573"/>
      <c r="B832573"/>
      <c r="C832573"/>
      <c r="D832573"/>
      <c r="E832573"/>
      <c r="F832573"/>
      <c r="G832573"/>
      <c r="H832573"/>
      <c r="I832573"/>
      <c r="J832573"/>
      <c r="K832573"/>
      <c r="L832573"/>
      <c r="M832573" s="115"/>
      <c r="N832573" s="115"/>
      <c r="O832573"/>
      <c r="P832573"/>
      <c r="Q832573"/>
      <c r="R832573" s="19"/>
      <c r="S832573" s="19"/>
      <c r="T832573"/>
      <c r="U832573" s="113"/>
      <c r="V832573" s="19"/>
      <c r="W832573" s="19"/>
      <c r="X832573" s="19"/>
      <c r="Y832573" s="19"/>
      <c r="Z832573" s="19"/>
      <c r="AA832573" s="19"/>
      <c r="AB832573" s="19"/>
      <c r="AC832573" s="19"/>
      <c r="AD832573" s="19"/>
      <c r="AE832573" s="19"/>
      <c r="AF832573" s="19"/>
      <c r="AG832573" s="19"/>
      <c r="AH832573" s="19"/>
      <c r="AI832573" s="19"/>
      <c r="AJ832573" s="19"/>
      <c r="AK832573" s="19"/>
      <c r="AL832573" s="19"/>
      <c r="AM832573" s="19"/>
      <c r="AN832573" s="19"/>
      <c r="AO832573" s="19"/>
      <c r="AP832573"/>
    </row>
    <row r="832574" spans="1:42" s="116" customFormat="1" x14ac:dyDescent="0.3">
      <c r="A832574"/>
      <c r="B832574"/>
      <c r="C832574"/>
      <c r="D832574"/>
      <c r="E832574"/>
      <c r="F832574"/>
      <c r="G832574"/>
      <c r="H832574"/>
      <c r="I832574"/>
      <c r="J832574"/>
      <c r="K832574"/>
      <c r="L832574"/>
      <c r="M832574" s="115"/>
      <c r="N832574" s="115"/>
      <c r="O832574"/>
      <c r="P832574"/>
      <c r="Q832574"/>
      <c r="R832574" s="19"/>
      <c r="S832574" s="19"/>
      <c r="T832574"/>
      <c r="U832574" s="113"/>
      <c r="V832574" s="19"/>
      <c r="W832574" s="19"/>
      <c r="X832574" s="19"/>
      <c r="Y832574" s="19"/>
      <c r="Z832574" s="19"/>
      <c r="AA832574" s="19"/>
      <c r="AB832574" s="19"/>
      <c r="AC832574" s="19"/>
      <c r="AD832574" s="19"/>
      <c r="AE832574" s="19"/>
      <c r="AF832574" s="19"/>
      <c r="AG832574" s="19"/>
      <c r="AH832574" s="19"/>
      <c r="AI832574" s="19"/>
      <c r="AJ832574" s="19"/>
      <c r="AK832574" s="19"/>
      <c r="AL832574" s="19"/>
      <c r="AM832574" s="19"/>
      <c r="AN832574" s="19"/>
      <c r="AO832574" s="19"/>
      <c r="AP832574"/>
    </row>
    <row r="832575" spans="1:42" s="116" customFormat="1" x14ac:dyDescent="0.3">
      <c r="A832575"/>
      <c r="B832575"/>
      <c r="C832575"/>
      <c r="D832575"/>
      <c r="E832575"/>
      <c r="F832575"/>
      <c r="G832575"/>
      <c r="H832575"/>
      <c r="I832575"/>
      <c r="J832575"/>
      <c r="K832575"/>
      <c r="L832575"/>
      <c r="M832575" s="115"/>
      <c r="N832575" s="115"/>
      <c r="O832575"/>
      <c r="P832575"/>
      <c r="Q832575"/>
      <c r="R832575" s="19"/>
      <c r="S832575" s="19"/>
      <c r="T832575"/>
      <c r="U832575" s="113"/>
      <c r="V832575" s="19"/>
      <c r="W832575" s="19"/>
      <c r="X832575" s="19"/>
      <c r="Y832575" s="19"/>
      <c r="Z832575" s="19"/>
      <c r="AA832575" s="19"/>
      <c r="AB832575" s="19"/>
      <c r="AC832575" s="19"/>
      <c r="AD832575" s="19"/>
      <c r="AE832575" s="19"/>
      <c r="AF832575" s="19"/>
      <c r="AG832575" s="19"/>
      <c r="AH832575" s="19"/>
      <c r="AI832575" s="19"/>
      <c r="AJ832575" s="19"/>
      <c r="AK832575" s="19"/>
      <c r="AL832575" s="19"/>
      <c r="AM832575" s="19"/>
      <c r="AN832575" s="19"/>
      <c r="AO832575" s="19"/>
      <c r="AP832575"/>
    </row>
    <row r="832576" spans="1:42" s="116" customFormat="1" x14ac:dyDescent="0.3">
      <c r="A832576"/>
      <c r="B832576"/>
      <c r="C832576"/>
      <c r="D832576"/>
      <c r="E832576"/>
      <c r="F832576"/>
      <c r="G832576"/>
      <c r="H832576"/>
      <c r="I832576"/>
      <c r="J832576"/>
      <c r="K832576"/>
      <c r="L832576"/>
      <c r="M832576" s="115"/>
      <c r="N832576" s="115"/>
      <c r="O832576"/>
      <c r="P832576"/>
      <c r="Q832576"/>
      <c r="R832576" s="19"/>
      <c r="S832576" s="19"/>
      <c r="T832576"/>
      <c r="U832576" s="113"/>
      <c r="V832576" s="19"/>
      <c r="W832576" s="19"/>
      <c r="X832576" s="19"/>
      <c r="Y832576" s="19"/>
      <c r="Z832576" s="19"/>
      <c r="AA832576" s="19"/>
      <c r="AB832576" s="19"/>
      <c r="AC832576" s="19"/>
      <c r="AD832576" s="19"/>
      <c r="AE832576" s="19"/>
      <c r="AF832576" s="19"/>
      <c r="AG832576" s="19"/>
      <c r="AH832576" s="19"/>
      <c r="AI832576" s="19"/>
      <c r="AJ832576" s="19"/>
      <c r="AK832576" s="19"/>
      <c r="AL832576" s="19"/>
      <c r="AM832576" s="19"/>
      <c r="AN832576" s="19"/>
      <c r="AO832576" s="19"/>
      <c r="AP832576"/>
    </row>
    <row r="832577" spans="1:42" s="116" customFormat="1" x14ac:dyDescent="0.3">
      <c r="A832577"/>
      <c r="B832577"/>
      <c r="C832577"/>
      <c r="D832577"/>
      <c r="E832577"/>
      <c r="F832577"/>
      <c r="G832577"/>
      <c r="H832577"/>
      <c r="I832577"/>
      <c r="J832577"/>
      <c r="K832577"/>
      <c r="L832577"/>
      <c r="M832577" s="115"/>
      <c r="N832577" s="115"/>
      <c r="O832577"/>
      <c r="P832577"/>
      <c r="Q832577"/>
      <c r="R832577" s="19"/>
      <c r="S832577" s="19"/>
      <c r="T832577"/>
      <c r="U832577" s="113"/>
      <c r="V832577" s="19"/>
      <c r="W832577" s="19"/>
      <c r="X832577" s="19"/>
      <c r="Y832577" s="19"/>
      <c r="Z832577" s="19"/>
      <c r="AA832577" s="19"/>
      <c r="AB832577" s="19"/>
      <c r="AC832577" s="19"/>
      <c r="AD832577" s="19"/>
      <c r="AE832577" s="19"/>
      <c r="AF832577" s="19"/>
      <c r="AG832577" s="19"/>
      <c r="AH832577" s="19"/>
      <c r="AI832577" s="19"/>
      <c r="AJ832577" s="19"/>
      <c r="AK832577" s="19"/>
      <c r="AL832577" s="19"/>
      <c r="AM832577" s="19"/>
      <c r="AN832577" s="19"/>
      <c r="AO832577" s="19"/>
      <c r="AP832577"/>
    </row>
    <row r="832578" spans="1:42" s="116" customFormat="1" x14ac:dyDescent="0.3">
      <c r="A832578"/>
      <c r="B832578"/>
      <c r="C832578"/>
      <c r="D832578"/>
      <c r="E832578"/>
      <c r="F832578"/>
      <c r="G832578"/>
      <c r="H832578"/>
      <c r="I832578"/>
      <c r="J832578"/>
      <c r="K832578"/>
      <c r="L832578"/>
      <c r="M832578" s="115"/>
      <c r="N832578" s="115"/>
      <c r="O832578"/>
      <c r="P832578"/>
      <c r="Q832578"/>
      <c r="R832578" s="19"/>
      <c r="S832578" s="19"/>
      <c r="T832578"/>
      <c r="U832578" s="113"/>
      <c r="V832578" s="19"/>
      <c r="W832578" s="19"/>
      <c r="X832578" s="19"/>
      <c r="Y832578" s="19"/>
      <c r="Z832578" s="19"/>
      <c r="AA832578" s="19"/>
      <c r="AB832578" s="19"/>
      <c r="AC832578" s="19"/>
      <c r="AD832578" s="19"/>
      <c r="AE832578" s="19"/>
      <c r="AF832578" s="19"/>
      <c r="AG832578" s="19"/>
      <c r="AH832578" s="19"/>
      <c r="AI832578" s="19"/>
      <c r="AJ832578" s="19"/>
      <c r="AK832578" s="19"/>
      <c r="AL832578" s="19"/>
      <c r="AM832578" s="19"/>
      <c r="AN832578" s="19"/>
      <c r="AO832578" s="19"/>
      <c r="AP832578"/>
    </row>
    <row r="832579" spans="1:42" s="116" customFormat="1" x14ac:dyDescent="0.3">
      <c r="A832579"/>
      <c r="B832579"/>
      <c r="C832579"/>
      <c r="D832579"/>
      <c r="E832579"/>
      <c r="F832579"/>
      <c r="G832579"/>
      <c r="H832579"/>
      <c r="I832579"/>
      <c r="J832579"/>
      <c r="K832579"/>
      <c r="L832579"/>
      <c r="M832579" s="115"/>
      <c r="N832579" s="115"/>
      <c r="O832579"/>
      <c r="P832579"/>
      <c r="Q832579"/>
      <c r="R832579" s="19"/>
      <c r="S832579" s="19"/>
      <c r="T832579"/>
      <c r="U832579" s="113"/>
      <c r="V832579" s="19"/>
      <c r="W832579" s="19"/>
      <c r="X832579" s="19"/>
      <c r="Y832579" s="19"/>
      <c r="Z832579" s="19"/>
      <c r="AA832579" s="19"/>
      <c r="AB832579" s="19"/>
      <c r="AC832579" s="19"/>
      <c r="AD832579" s="19"/>
      <c r="AE832579" s="19"/>
      <c r="AF832579" s="19"/>
      <c r="AG832579" s="19"/>
      <c r="AH832579" s="19"/>
      <c r="AI832579" s="19"/>
      <c r="AJ832579" s="19"/>
      <c r="AK832579" s="19"/>
      <c r="AL832579" s="19"/>
      <c r="AM832579" s="19"/>
      <c r="AN832579" s="19"/>
      <c r="AO832579" s="19"/>
      <c r="AP832579"/>
    </row>
    <row r="832580" spans="1:42" s="116" customFormat="1" x14ac:dyDescent="0.3">
      <c r="A832580"/>
      <c r="B832580"/>
      <c r="C832580"/>
      <c r="D832580"/>
      <c r="E832580"/>
      <c r="F832580"/>
      <c r="G832580"/>
      <c r="H832580"/>
      <c r="I832580"/>
      <c r="J832580"/>
      <c r="K832580"/>
      <c r="L832580"/>
      <c r="M832580" s="115"/>
      <c r="N832580" s="115"/>
      <c r="O832580"/>
      <c r="P832580"/>
      <c r="Q832580"/>
      <c r="R832580" s="19"/>
      <c r="S832580" s="19"/>
      <c r="T832580"/>
      <c r="U832580" s="113"/>
      <c r="V832580" s="19"/>
      <c r="W832580" s="19"/>
      <c r="X832580" s="19"/>
      <c r="Y832580" s="19"/>
      <c r="Z832580" s="19"/>
      <c r="AA832580" s="19"/>
      <c r="AB832580" s="19"/>
      <c r="AC832580" s="19"/>
      <c r="AD832580" s="19"/>
      <c r="AE832580" s="19"/>
      <c r="AF832580" s="19"/>
      <c r="AG832580" s="19"/>
      <c r="AH832580" s="19"/>
      <c r="AI832580" s="19"/>
      <c r="AJ832580" s="19"/>
      <c r="AK832580" s="19"/>
      <c r="AL832580" s="19"/>
      <c r="AM832580" s="19"/>
      <c r="AN832580" s="19"/>
      <c r="AO832580" s="19"/>
      <c r="AP832580"/>
    </row>
    <row r="832581" spans="1:42" s="116" customFormat="1" x14ac:dyDescent="0.3">
      <c r="A832581"/>
      <c r="B832581"/>
      <c r="C832581"/>
      <c r="D832581"/>
      <c r="E832581"/>
      <c r="F832581"/>
      <c r="G832581"/>
      <c r="H832581"/>
      <c r="I832581"/>
      <c r="J832581"/>
      <c r="K832581"/>
      <c r="L832581"/>
      <c r="M832581" s="115"/>
      <c r="N832581" s="115"/>
      <c r="O832581"/>
      <c r="P832581"/>
      <c r="Q832581"/>
      <c r="R832581" s="19"/>
      <c r="S832581" s="19"/>
      <c r="T832581"/>
      <c r="U832581" s="113"/>
      <c r="V832581" s="19"/>
      <c r="W832581" s="19"/>
      <c r="X832581" s="19"/>
      <c r="Y832581" s="19"/>
      <c r="Z832581" s="19"/>
      <c r="AA832581" s="19"/>
      <c r="AB832581" s="19"/>
      <c r="AC832581" s="19"/>
      <c r="AD832581" s="19"/>
      <c r="AE832581" s="19"/>
      <c r="AF832581" s="19"/>
      <c r="AG832581" s="19"/>
      <c r="AH832581" s="19"/>
      <c r="AI832581" s="19"/>
      <c r="AJ832581" s="19"/>
      <c r="AK832581" s="19"/>
      <c r="AL832581" s="19"/>
      <c r="AM832581" s="19"/>
      <c r="AN832581" s="19"/>
      <c r="AO832581" s="19"/>
      <c r="AP832581"/>
    </row>
    <row r="832582" spans="1:42" s="116" customFormat="1" x14ac:dyDescent="0.3">
      <c r="A832582"/>
      <c r="B832582"/>
      <c r="C832582"/>
      <c r="D832582"/>
      <c r="E832582"/>
      <c r="F832582"/>
      <c r="G832582"/>
      <c r="H832582"/>
      <c r="I832582"/>
      <c r="J832582"/>
      <c r="K832582"/>
      <c r="L832582"/>
      <c r="M832582" s="115"/>
      <c r="N832582" s="115"/>
      <c r="O832582"/>
      <c r="P832582"/>
      <c r="Q832582"/>
      <c r="R832582" s="19"/>
      <c r="S832582" s="19"/>
      <c r="T832582"/>
      <c r="U832582" s="113"/>
      <c r="V832582" s="19"/>
      <c r="W832582" s="19"/>
      <c r="X832582" s="19"/>
      <c r="Y832582" s="19"/>
      <c r="Z832582" s="19"/>
      <c r="AA832582" s="19"/>
      <c r="AB832582" s="19"/>
      <c r="AC832582" s="19"/>
      <c r="AD832582" s="19"/>
      <c r="AE832582" s="19"/>
      <c r="AF832582" s="19"/>
      <c r="AG832582" s="19"/>
      <c r="AH832582" s="19"/>
      <c r="AI832582" s="19"/>
      <c r="AJ832582" s="19"/>
      <c r="AK832582" s="19"/>
      <c r="AL832582" s="19"/>
      <c r="AM832582" s="19"/>
      <c r="AN832582" s="19"/>
      <c r="AO832582" s="19"/>
      <c r="AP832582"/>
    </row>
    <row r="832583" spans="1:42" s="116" customFormat="1" x14ac:dyDescent="0.3">
      <c r="A832583"/>
      <c r="B832583"/>
      <c r="C832583"/>
      <c r="D832583"/>
      <c r="E832583"/>
      <c r="F832583"/>
      <c r="G832583"/>
      <c r="H832583"/>
      <c r="I832583"/>
      <c r="J832583"/>
      <c r="K832583"/>
      <c r="L832583"/>
      <c r="M832583" s="115"/>
      <c r="N832583" s="115"/>
      <c r="O832583"/>
      <c r="P832583"/>
      <c r="Q832583"/>
      <c r="R832583" s="19"/>
      <c r="S832583" s="19"/>
      <c r="T832583"/>
      <c r="U832583" s="113"/>
      <c r="V832583" s="19"/>
      <c r="W832583" s="19"/>
      <c r="X832583" s="19"/>
      <c r="Y832583" s="19"/>
      <c r="Z832583" s="19"/>
      <c r="AA832583" s="19"/>
      <c r="AB832583" s="19"/>
      <c r="AC832583" s="19"/>
      <c r="AD832583" s="19"/>
      <c r="AE832583" s="19"/>
      <c r="AF832583" s="19"/>
      <c r="AG832583" s="19"/>
      <c r="AH832583" s="19"/>
      <c r="AI832583" s="19"/>
      <c r="AJ832583" s="19"/>
      <c r="AK832583" s="19"/>
      <c r="AL832583" s="19"/>
      <c r="AM832583" s="19"/>
      <c r="AN832583" s="19"/>
      <c r="AO832583" s="19"/>
      <c r="AP832583"/>
    </row>
    <row r="832584" spans="1:42" s="116" customFormat="1" x14ac:dyDescent="0.3">
      <c r="A832584"/>
      <c r="B832584"/>
      <c r="C832584"/>
      <c r="D832584"/>
      <c r="E832584"/>
      <c r="F832584"/>
      <c r="G832584"/>
      <c r="H832584"/>
      <c r="I832584"/>
      <c r="J832584"/>
      <c r="K832584"/>
      <c r="L832584"/>
      <c r="M832584" s="115"/>
      <c r="N832584" s="115"/>
      <c r="O832584"/>
      <c r="P832584"/>
      <c r="Q832584"/>
      <c r="R832584" s="19"/>
      <c r="S832584" s="19"/>
      <c r="T832584"/>
      <c r="U832584" s="113"/>
      <c r="V832584" s="19"/>
      <c r="W832584" s="19"/>
      <c r="X832584" s="19"/>
      <c r="Y832584" s="19"/>
      <c r="Z832584" s="19"/>
      <c r="AA832584" s="19"/>
      <c r="AB832584" s="19"/>
      <c r="AC832584" s="19"/>
      <c r="AD832584" s="19"/>
      <c r="AE832584" s="19"/>
      <c r="AF832584" s="19"/>
      <c r="AG832584" s="19"/>
      <c r="AH832584" s="19"/>
      <c r="AI832584" s="19"/>
      <c r="AJ832584" s="19"/>
      <c r="AK832584" s="19"/>
      <c r="AL832584" s="19"/>
      <c r="AM832584" s="19"/>
      <c r="AN832584" s="19"/>
      <c r="AO832584" s="19"/>
      <c r="AP832584"/>
    </row>
    <row r="832585" spans="1:42" s="116" customFormat="1" x14ac:dyDescent="0.3">
      <c r="A832585"/>
      <c r="B832585"/>
      <c r="C832585"/>
      <c r="D832585"/>
      <c r="E832585"/>
      <c r="F832585"/>
      <c r="G832585"/>
      <c r="H832585"/>
      <c r="I832585"/>
      <c r="J832585"/>
      <c r="K832585"/>
      <c r="L832585"/>
      <c r="M832585" s="115"/>
      <c r="N832585" s="115"/>
      <c r="O832585"/>
      <c r="P832585"/>
      <c r="Q832585"/>
      <c r="R832585" s="19"/>
      <c r="S832585" s="19"/>
      <c r="T832585"/>
      <c r="U832585" s="113"/>
      <c r="V832585" s="19"/>
      <c r="W832585" s="19"/>
      <c r="X832585" s="19"/>
      <c r="Y832585" s="19"/>
      <c r="Z832585" s="19"/>
      <c r="AA832585" s="19"/>
      <c r="AB832585" s="19"/>
      <c r="AC832585" s="19"/>
      <c r="AD832585" s="19"/>
      <c r="AE832585" s="19"/>
      <c r="AF832585" s="19"/>
      <c r="AG832585" s="19"/>
      <c r="AH832585" s="19"/>
      <c r="AI832585" s="19"/>
      <c r="AJ832585" s="19"/>
      <c r="AK832585" s="19"/>
      <c r="AL832585" s="19"/>
      <c r="AM832585" s="19"/>
      <c r="AN832585" s="19"/>
      <c r="AO832585" s="19"/>
      <c r="AP832585"/>
    </row>
    <row r="832586" spans="1:42" s="116" customFormat="1" x14ac:dyDescent="0.3">
      <c r="A832586"/>
      <c r="B832586"/>
      <c r="C832586"/>
      <c r="D832586"/>
      <c r="E832586"/>
      <c r="F832586"/>
      <c r="G832586"/>
      <c r="H832586"/>
      <c r="I832586"/>
      <c r="J832586"/>
      <c r="K832586"/>
      <c r="L832586"/>
      <c r="M832586" s="115"/>
      <c r="N832586" s="115"/>
      <c r="O832586"/>
      <c r="P832586"/>
      <c r="Q832586"/>
      <c r="R832586" s="19"/>
      <c r="S832586" s="19"/>
      <c r="T832586"/>
      <c r="U832586" s="113"/>
      <c r="V832586" s="19"/>
      <c r="W832586" s="19"/>
      <c r="X832586" s="19"/>
      <c r="Y832586" s="19"/>
      <c r="Z832586" s="19"/>
      <c r="AA832586" s="19"/>
      <c r="AB832586" s="19"/>
      <c r="AC832586" s="19"/>
      <c r="AD832586" s="19"/>
      <c r="AE832586" s="19"/>
      <c r="AF832586" s="19"/>
      <c r="AG832586" s="19"/>
      <c r="AH832586" s="19"/>
      <c r="AI832586" s="19"/>
      <c r="AJ832586" s="19"/>
      <c r="AK832586" s="19"/>
      <c r="AL832586" s="19"/>
      <c r="AM832586" s="19"/>
      <c r="AN832586" s="19"/>
      <c r="AO832586" s="19"/>
      <c r="AP832586"/>
    </row>
    <row r="832587" spans="1:42" s="116" customFormat="1" x14ac:dyDescent="0.3">
      <c r="A832587"/>
      <c r="B832587"/>
      <c r="C832587"/>
      <c r="D832587"/>
      <c r="E832587"/>
      <c r="F832587"/>
      <c r="G832587"/>
      <c r="H832587"/>
      <c r="I832587"/>
      <c r="J832587"/>
      <c r="K832587"/>
      <c r="L832587"/>
      <c r="M832587" s="115"/>
      <c r="N832587" s="115"/>
      <c r="O832587"/>
      <c r="P832587"/>
      <c r="Q832587"/>
      <c r="R832587" s="19"/>
      <c r="S832587" s="19"/>
      <c r="T832587"/>
      <c r="U832587" s="113"/>
      <c r="V832587" s="19"/>
      <c r="W832587" s="19"/>
      <c r="X832587" s="19"/>
      <c r="Y832587" s="19"/>
      <c r="Z832587" s="19"/>
      <c r="AA832587" s="19"/>
      <c r="AB832587" s="19"/>
      <c r="AC832587" s="19"/>
      <c r="AD832587" s="19"/>
      <c r="AE832587" s="19"/>
      <c r="AF832587" s="19"/>
      <c r="AG832587" s="19"/>
      <c r="AH832587" s="19"/>
      <c r="AI832587" s="19"/>
      <c r="AJ832587" s="19"/>
      <c r="AK832587" s="19"/>
      <c r="AL832587" s="19"/>
      <c r="AM832587" s="19"/>
      <c r="AN832587" s="19"/>
      <c r="AO832587" s="19"/>
      <c r="AP832587"/>
    </row>
    <row r="832588" spans="1:42" s="116" customFormat="1" x14ac:dyDescent="0.3">
      <c r="A832588"/>
      <c r="B832588"/>
      <c r="C832588"/>
      <c r="D832588"/>
      <c r="E832588"/>
      <c r="F832588"/>
      <c r="G832588"/>
      <c r="H832588"/>
      <c r="I832588"/>
      <c r="J832588"/>
      <c r="K832588"/>
      <c r="L832588"/>
      <c r="M832588" s="115"/>
      <c r="N832588" s="115"/>
      <c r="O832588"/>
      <c r="P832588"/>
      <c r="Q832588"/>
      <c r="R832588" s="19"/>
      <c r="S832588" s="19"/>
      <c r="T832588"/>
      <c r="U832588" s="113"/>
      <c r="V832588" s="19"/>
      <c r="W832588" s="19"/>
      <c r="X832588" s="19"/>
      <c r="Y832588" s="19"/>
      <c r="Z832588" s="19"/>
      <c r="AA832588" s="19"/>
      <c r="AB832588" s="19"/>
      <c r="AC832588" s="19"/>
      <c r="AD832588" s="19"/>
      <c r="AE832588" s="19"/>
      <c r="AF832588" s="19"/>
      <c r="AG832588" s="19"/>
      <c r="AH832588" s="19"/>
      <c r="AI832588" s="19"/>
      <c r="AJ832588" s="19"/>
      <c r="AK832588" s="19"/>
      <c r="AL832588" s="19"/>
      <c r="AM832588" s="19"/>
      <c r="AN832588" s="19"/>
      <c r="AO832588" s="19"/>
      <c r="AP832588"/>
    </row>
    <row r="832589" spans="1:42" s="116" customFormat="1" x14ac:dyDescent="0.3">
      <c r="A832589"/>
      <c r="B832589"/>
      <c r="C832589"/>
      <c r="D832589"/>
      <c r="E832589"/>
      <c r="F832589"/>
      <c r="G832589"/>
      <c r="H832589"/>
      <c r="I832589"/>
      <c r="J832589"/>
      <c r="K832589"/>
      <c r="L832589"/>
      <c r="M832589" s="115"/>
      <c r="N832589" s="115"/>
      <c r="O832589"/>
      <c r="P832589"/>
      <c r="Q832589"/>
      <c r="R832589" s="19"/>
      <c r="S832589" s="19"/>
      <c r="T832589"/>
      <c r="U832589" s="113"/>
      <c r="V832589" s="19"/>
      <c r="W832589" s="19"/>
      <c r="X832589" s="19"/>
      <c r="Y832589" s="19"/>
      <c r="Z832589" s="19"/>
      <c r="AA832589" s="19"/>
      <c r="AB832589" s="19"/>
      <c r="AC832589" s="19"/>
      <c r="AD832589" s="19"/>
      <c r="AE832589" s="19"/>
      <c r="AF832589" s="19"/>
      <c r="AG832589" s="19"/>
      <c r="AH832589" s="19"/>
      <c r="AI832589" s="19"/>
      <c r="AJ832589" s="19"/>
      <c r="AK832589" s="19"/>
      <c r="AL832589" s="19"/>
      <c r="AM832589" s="19"/>
      <c r="AN832589" s="19"/>
      <c r="AO832589" s="19"/>
      <c r="AP832589"/>
    </row>
    <row r="832590" spans="1:42" s="116" customFormat="1" x14ac:dyDescent="0.3">
      <c r="A832590"/>
      <c r="B832590"/>
      <c r="C832590"/>
      <c r="D832590"/>
      <c r="E832590"/>
      <c r="F832590"/>
      <c r="G832590"/>
      <c r="H832590"/>
      <c r="I832590"/>
      <c r="J832590"/>
      <c r="K832590"/>
      <c r="L832590"/>
      <c r="M832590" s="115"/>
      <c r="N832590" s="115"/>
      <c r="O832590"/>
      <c r="P832590"/>
      <c r="Q832590"/>
      <c r="R832590" s="19"/>
      <c r="S832590" s="19"/>
      <c r="T832590"/>
      <c r="U832590" s="113"/>
      <c r="V832590" s="19"/>
      <c r="W832590" s="19"/>
      <c r="X832590" s="19"/>
      <c r="Y832590" s="19"/>
      <c r="Z832590" s="19"/>
      <c r="AA832590" s="19"/>
      <c r="AB832590" s="19"/>
      <c r="AC832590" s="19"/>
      <c r="AD832590" s="19"/>
      <c r="AE832590" s="19"/>
      <c r="AF832590" s="19"/>
      <c r="AG832590" s="19"/>
      <c r="AH832590" s="19"/>
      <c r="AI832590" s="19"/>
      <c r="AJ832590" s="19"/>
      <c r="AK832590" s="19"/>
      <c r="AL832590" s="19"/>
      <c r="AM832590" s="19"/>
      <c r="AN832590" s="19"/>
      <c r="AO832590" s="19"/>
      <c r="AP832590"/>
    </row>
    <row r="832591" spans="1:42" s="116" customFormat="1" x14ac:dyDescent="0.3">
      <c r="A832591"/>
      <c r="B832591"/>
      <c r="C832591"/>
      <c r="D832591"/>
      <c r="E832591"/>
      <c r="F832591"/>
      <c r="G832591"/>
      <c r="H832591"/>
      <c r="I832591"/>
      <c r="J832591"/>
      <c r="K832591"/>
      <c r="L832591"/>
      <c r="M832591" s="115"/>
      <c r="N832591" s="115"/>
      <c r="O832591"/>
      <c r="P832591"/>
      <c r="Q832591"/>
      <c r="R832591" s="19"/>
      <c r="S832591" s="19"/>
      <c r="T832591"/>
      <c r="U832591" s="113"/>
      <c r="V832591" s="19"/>
      <c r="W832591" s="19"/>
      <c r="X832591" s="19"/>
      <c r="Y832591" s="19"/>
      <c r="Z832591" s="19"/>
      <c r="AA832591" s="19"/>
      <c r="AB832591" s="19"/>
      <c r="AC832591" s="19"/>
      <c r="AD832591" s="19"/>
      <c r="AE832591" s="19"/>
      <c r="AF832591" s="19"/>
      <c r="AG832591" s="19"/>
      <c r="AH832591" s="19"/>
      <c r="AI832591" s="19"/>
      <c r="AJ832591" s="19"/>
      <c r="AK832591" s="19"/>
      <c r="AL832591" s="19"/>
      <c r="AM832591" s="19"/>
      <c r="AN832591" s="19"/>
      <c r="AO832591" s="19"/>
      <c r="AP832591"/>
    </row>
    <row r="832592" spans="1:42" s="116" customFormat="1" x14ac:dyDescent="0.3">
      <c r="A832592"/>
      <c r="B832592"/>
      <c r="C832592"/>
      <c r="D832592"/>
      <c r="E832592"/>
      <c r="F832592"/>
      <c r="G832592"/>
      <c r="H832592"/>
      <c r="I832592"/>
      <c r="J832592"/>
      <c r="K832592"/>
      <c r="L832592"/>
      <c r="M832592" s="115"/>
      <c r="N832592" s="115"/>
      <c r="O832592"/>
      <c r="P832592"/>
      <c r="Q832592"/>
      <c r="R832592" s="19"/>
      <c r="S832592" s="19"/>
      <c r="T832592"/>
      <c r="U832592" s="113"/>
      <c r="V832592" s="19"/>
      <c r="W832592" s="19"/>
      <c r="X832592" s="19"/>
      <c r="Y832592" s="19"/>
      <c r="Z832592" s="19"/>
      <c r="AA832592" s="19"/>
      <c r="AB832592" s="19"/>
      <c r="AC832592" s="19"/>
      <c r="AD832592" s="19"/>
      <c r="AE832592" s="19"/>
      <c r="AF832592" s="19"/>
      <c r="AG832592" s="19"/>
      <c r="AH832592" s="19"/>
      <c r="AI832592" s="19"/>
      <c r="AJ832592" s="19"/>
      <c r="AK832592" s="19"/>
      <c r="AL832592" s="19"/>
      <c r="AM832592" s="19"/>
      <c r="AN832592" s="19"/>
      <c r="AO832592" s="19"/>
      <c r="AP832592"/>
    </row>
    <row r="832593" spans="1:42" s="116" customFormat="1" x14ac:dyDescent="0.3">
      <c r="A832593"/>
      <c r="B832593"/>
      <c r="C832593"/>
      <c r="D832593"/>
      <c r="E832593"/>
      <c r="F832593"/>
      <c r="G832593"/>
      <c r="H832593"/>
      <c r="I832593"/>
      <c r="J832593"/>
      <c r="K832593"/>
      <c r="L832593"/>
      <c r="M832593" s="115"/>
      <c r="N832593" s="115"/>
      <c r="O832593"/>
      <c r="P832593"/>
      <c r="Q832593"/>
      <c r="R832593" s="19"/>
      <c r="S832593" s="19"/>
      <c r="T832593"/>
      <c r="U832593" s="113"/>
      <c r="V832593" s="19"/>
      <c r="W832593" s="19"/>
      <c r="X832593" s="19"/>
      <c r="Y832593" s="19"/>
      <c r="Z832593" s="19"/>
      <c r="AA832593" s="19"/>
      <c r="AB832593" s="19"/>
      <c r="AC832593" s="19"/>
      <c r="AD832593" s="19"/>
      <c r="AE832593" s="19"/>
      <c r="AF832593" s="19"/>
      <c r="AG832593" s="19"/>
      <c r="AH832593" s="19"/>
      <c r="AI832593" s="19"/>
      <c r="AJ832593" s="19"/>
      <c r="AK832593" s="19"/>
      <c r="AL832593" s="19"/>
      <c r="AM832593" s="19"/>
      <c r="AN832593" s="19"/>
      <c r="AO832593" s="19"/>
      <c r="AP832593"/>
    </row>
    <row r="832594" spans="1:42" s="116" customFormat="1" x14ac:dyDescent="0.3">
      <c r="A832594"/>
      <c r="B832594"/>
      <c r="C832594"/>
      <c r="D832594"/>
      <c r="E832594"/>
      <c r="F832594"/>
      <c r="G832594"/>
      <c r="H832594"/>
      <c r="I832594"/>
      <c r="J832594"/>
      <c r="K832594"/>
      <c r="L832594"/>
      <c r="M832594" s="115"/>
      <c r="N832594" s="115"/>
      <c r="O832594"/>
      <c r="P832594"/>
      <c r="Q832594"/>
      <c r="R832594" s="19"/>
      <c r="S832594" s="19"/>
      <c r="T832594"/>
      <c r="U832594" s="113"/>
      <c r="V832594" s="19"/>
      <c r="W832594" s="19"/>
      <c r="X832594" s="19"/>
      <c r="Y832594" s="19"/>
      <c r="Z832594" s="19"/>
      <c r="AA832594" s="19"/>
      <c r="AB832594" s="19"/>
      <c r="AC832594" s="19"/>
      <c r="AD832594" s="19"/>
      <c r="AE832594" s="19"/>
      <c r="AF832594" s="19"/>
      <c r="AG832594" s="19"/>
      <c r="AH832594" s="19"/>
      <c r="AI832594" s="19"/>
      <c r="AJ832594" s="19"/>
      <c r="AK832594" s="19"/>
      <c r="AL832594" s="19"/>
      <c r="AM832594" s="19"/>
      <c r="AN832594" s="19"/>
      <c r="AO832594" s="19"/>
      <c r="AP832594"/>
    </row>
    <row r="832595" spans="1:42" s="116" customFormat="1" x14ac:dyDescent="0.3">
      <c r="A832595"/>
      <c r="B832595"/>
      <c r="C832595"/>
      <c r="D832595"/>
      <c r="E832595"/>
      <c r="F832595"/>
      <c r="G832595"/>
      <c r="H832595"/>
      <c r="I832595"/>
      <c r="J832595"/>
      <c r="K832595"/>
      <c r="L832595"/>
      <c r="M832595" s="115"/>
      <c r="N832595" s="115"/>
      <c r="O832595"/>
      <c r="P832595"/>
      <c r="Q832595"/>
      <c r="R832595" s="19"/>
      <c r="S832595" s="19"/>
      <c r="T832595"/>
      <c r="U832595" s="113"/>
      <c r="V832595" s="19"/>
      <c r="W832595" s="19"/>
      <c r="X832595" s="19"/>
      <c r="Y832595" s="19"/>
      <c r="Z832595" s="19"/>
      <c r="AA832595" s="19"/>
      <c r="AB832595" s="19"/>
      <c r="AC832595" s="19"/>
      <c r="AD832595" s="19"/>
      <c r="AE832595" s="19"/>
      <c r="AF832595" s="19"/>
      <c r="AG832595" s="19"/>
      <c r="AH832595" s="19"/>
      <c r="AI832595" s="19"/>
      <c r="AJ832595" s="19"/>
      <c r="AK832595" s="19"/>
      <c r="AL832595" s="19"/>
      <c r="AM832595" s="19"/>
      <c r="AN832595" s="19"/>
      <c r="AO832595" s="19"/>
      <c r="AP832595"/>
    </row>
    <row r="832596" spans="1:42" s="116" customFormat="1" x14ac:dyDescent="0.3">
      <c r="A832596"/>
      <c r="B832596"/>
      <c r="C832596"/>
      <c r="D832596"/>
      <c r="E832596"/>
      <c r="F832596"/>
      <c r="G832596"/>
      <c r="H832596"/>
      <c r="I832596"/>
      <c r="J832596"/>
      <c r="K832596"/>
      <c r="L832596"/>
      <c r="M832596" s="115"/>
      <c r="N832596" s="115"/>
      <c r="O832596"/>
      <c r="P832596"/>
      <c r="Q832596"/>
      <c r="R832596" s="19"/>
      <c r="S832596" s="19"/>
      <c r="T832596"/>
      <c r="U832596" s="113"/>
      <c r="V832596" s="19"/>
      <c r="W832596" s="19"/>
      <c r="X832596" s="19"/>
      <c r="Y832596" s="19"/>
      <c r="Z832596" s="19"/>
      <c r="AA832596" s="19"/>
      <c r="AB832596" s="19"/>
      <c r="AC832596" s="19"/>
      <c r="AD832596" s="19"/>
      <c r="AE832596" s="19"/>
      <c r="AF832596" s="19"/>
      <c r="AG832596" s="19"/>
      <c r="AH832596" s="19"/>
      <c r="AI832596" s="19"/>
      <c r="AJ832596" s="19"/>
      <c r="AK832596" s="19"/>
      <c r="AL832596" s="19"/>
      <c r="AM832596" s="19"/>
      <c r="AN832596" s="19"/>
      <c r="AO832596" s="19"/>
      <c r="AP832596"/>
    </row>
    <row r="832597" spans="1:42" s="116" customFormat="1" x14ac:dyDescent="0.3">
      <c r="A832597"/>
      <c r="B832597"/>
      <c r="C832597"/>
      <c r="D832597"/>
      <c r="E832597"/>
      <c r="F832597"/>
      <c r="G832597"/>
      <c r="H832597"/>
      <c r="I832597"/>
      <c r="J832597"/>
      <c r="K832597"/>
      <c r="L832597"/>
      <c r="M832597" s="115"/>
      <c r="N832597" s="115"/>
      <c r="O832597"/>
      <c r="P832597"/>
      <c r="Q832597"/>
      <c r="R832597" s="19"/>
      <c r="S832597" s="19"/>
      <c r="T832597"/>
      <c r="U832597" s="113"/>
      <c r="V832597" s="19"/>
      <c r="W832597" s="19"/>
      <c r="X832597" s="19"/>
      <c r="Y832597" s="19"/>
      <c r="Z832597" s="19"/>
      <c r="AA832597" s="19"/>
      <c r="AB832597" s="19"/>
      <c r="AC832597" s="19"/>
      <c r="AD832597" s="19"/>
      <c r="AE832597" s="19"/>
      <c r="AF832597" s="19"/>
      <c r="AG832597" s="19"/>
      <c r="AH832597" s="19"/>
      <c r="AI832597" s="19"/>
      <c r="AJ832597" s="19"/>
      <c r="AK832597" s="19"/>
      <c r="AL832597" s="19"/>
      <c r="AM832597" s="19"/>
      <c r="AN832597" s="19"/>
      <c r="AO832597" s="19"/>
      <c r="AP832597"/>
    </row>
    <row r="832598" spans="1:42" s="116" customFormat="1" x14ac:dyDescent="0.3">
      <c r="A832598"/>
      <c r="B832598"/>
      <c r="C832598"/>
      <c r="D832598"/>
      <c r="E832598"/>
      <c r="F832598"/>
      <c r="G832598"/>
      <c r="H832598"/>
      <c r="I832598"/>
      <c r="J832598"/>
      <c r="K832598"/>
      <c r="L832598"/>
      <c r="M832598" s="115"/>
      <c r="N832598" s="115"/>
      <c r="O832598"/>
      <c r="P832598"/>
      <c r="Q832598"/>
      <c r="R832598" s="19"/>
      <c r="S832598" s="19"/>
      <c r="T832598"/>
      <c r="U832598" s="113"/>
      <c r="V832598" s="19"/>
      <c r="W832598" s="19"/>
      <c r="X832598" s="19"/>
      <c r="Y832598" s="19"/>
      <c r="Z832598" s="19"/>
      <c r="AA832598" s="19"/>
      <c r="AB832598" s="19"/>
      <c r="AC832598" s="19"/>
      <c r="AD832598" s="19"/>
      <c r="AE832598" s="19"/>
      <c r="AF832598" s="19"/>
      <c r="AG832598" s="19"/>
      <c r="AH832598" s="19"/>
      <c r="AI832598" s="19"/>
      <c r="AJ832598" s="19"/>
      <c r="AK832598" s="19"/>
      <c r="AL832598" s="19"/>
      <c r="AM832598" s="19"/>
      <c r="AN832598" s="19"/>
      <c r="AO832598" s="19"/>
      <c r="AP832598"/>
    </row>
    <row r="832599" spans="1:42" s="116" customFormat="1" x14ac:dyDescent="0.3">
      <c r="A832599"/>
      <c r="B832599"/>
      <c r="C832599"/>
      <c r="D832599"/>
      <c r="E832599"/>
      <c r="F832599"/>
      <c r="G832599"/>
      <c r="H832599"/>
      <c r="I832599"/>
      <c r="J832599"/>
      <c r="K832599"/>
      <c r="L832599"/>
      <c r="M832599" s="115"/>
      <c r="N832599" s="115"/>
      <c r="O832599"/>
      <c r="P832599"/>
      <c r="Q832599"/>
      <c r="R832599" s="19"/>
      <c r="S832599" s="19"/>
      <c r="T832599"/>
      <c r="U832599" s="113"/>
      <c r="V832599" s="19"/>
      <c r="W832599" s="19"/>
      <c r="X832599" s="19"/>
      <c r="Y832599" s="19"/>
      <c r="Z832599" s="19"/>
      <c r="AA832599" s="19"/>
      <c r="AB832599" s="19"/>
      <c r="AC832599" s="19"/>
      <c r="AD832599" s="19"/>
      <c r="AE832599" s="19"/>
      <c r="AF832599" s="19"/>
      <c r="AG832599" s="19"/>
      <c r="AH832599" s="19"/>
      <c r="AI832599" s="19"/>
      <c r="AJ832599" s="19"/>
      <c r="AK832599" s="19"/>
      <c r="AL832599" s="19"/>
      <c r="AM832599" s="19"/>
      <c r="AN832599" s="19"/>
      <c r="AO832599" s="19"/>
      <c r="AP832599"/>
    </row>
    <row r="832600" spans="1:42" s="116" customFormat="1" x14ac:dyDescent="0.3">
      <c r="A832600"/>
      <c r="B832600"/>
      <c r="C832600"/>
      <c r="D832600"/>
      <c r="E832600"/>
      <c r="F832600"/>
      <c r="G832600"/>
      <c r="H832600"/>
      <c r="I832600"/>
      <c r="J832600"/>
      <c r="K832600"/>
      <c r="L832600"/>
      <c r="M832600" s="115"/>
      <c r="N832600" s="115"/>
      <c r="O832600"/>
      <c r="P832600"/>
      <c r="Q832600"/>
      <c r="R832600" s="19"/>
      <c r="S832600" s="19"/>
      <c r="T832600"/>
      <c r="U832600" s="113"/>
      <c r="V832600" s="19"/>
      <c r="W832600" s="19"/>
      <c r="X832600" s="19"/>
      <c r="Y832600" s="19"/>
      <c r="Z832600" s="19"/>
      <c r="AA832600" s="19"/>
      <c r="AB832600" s="19"/>
      <c r="AC832600" s="19"/>
      <c r="AD832600" s="19"/>
      <c r="AE832600" s="19"/>
      <c r="AF832600" s="19"/>
      <c r="AG832600" s="19"/>
      <c r="AH832600" s="19"/>
      <c r="AI832600" s="19"/>
      <c r="AJ832600" s="19"/>
      <c r="AK832600" s="19"/>
      <c r="AL832600" s="19"/>
      <c r="AM832600" s="19"/>
      <c r="AN832600" s="19"/>
      <c r="AO832600" s="19"/>
      <c r="AP832600"/>
    </row>
    <row r="832601" spans="1:42" s="116" customFormat="1" x14ac:dyDescent="0.3">
      <c r="A832601"/>
      <c r="B832601"/>
      <c r="C832601"/>
      <c r="D832601"/>
      <c r="E832601"/>
      <c r="F832601"/>
      <c r="G832601"/>
      <c r="H832601"/>
      <c r="I832601"/>
      <c r="J832601"/>
      <c r="K832601"/>
      <c r="L832601"/>
      <c r="M832601" s="115"/>
      <c r="N832601" s="115"/>
      <c r="O832601"/>
      <c r="P832601"/>
      <c r="Q832601"/>
      <c r="R832601" s="19"/>
      <c r="S832601" s="19"/>
      <c r="T832601"/>
      <c r="U832601" s="113"/>
      <c r="V832601" s="19"/>
      <c r="W832601" s="19"/>
      <c r="X832601" s="19"/>
      <c r="Y832601" s="19"/>
      <c r="Z832601" s="19"/>
      <c r="AA832601" s="19"/>
      <c r="AB832601" s="19"/>
      <c r="AC832601" s="19"/>
      <c r="AD832601" s="19"/>
      <c r="AE832601" s="19"/>
      <c r="AF832601" s="19"/>
      <c r="AG832601" s="19"/>
      <c r="AH832601" s="19"/>
      <c r="AI832601" s="19"/>
      <c r="AJ832601" s="19"/>
      <c r="AK832601" s="19"/>
      <c r="AL832601" s="19"/>
      <c r="AM832601" s="19"/>
      <c r="AN832601" s="19"/>
      <c r="AO832601" s="19"/>
      <c r="AP832601"/>
    </row>
    <row r="832602" spans="1:42" s="116" customFormat="1" x14ac:dyDescent="0.3">
      <c r="A832602"/>
      <c r="B832602"/>
      <c r="C832602"/>
      <c r="D832602"/>
      <c r="E832602"/>
      <c r="F832602"/>
      <c r="G832602"/>
      <c r="H832602"/>
      <c r="I832602"/>
      <c r="J832602"/>
      <c r="K832602"/>
      <c r="L832602"/>
      <c r="M832602" s="115"/>
      <c r="N832602" s="115"/>
      <c r="O832602"/>
      <c r="P832602"/>
      <c r="Q832602"/>
      <c r="R832602" s="19"/>
      <c r="S832602" s="19"/>
      <c r="T832602"/>
      <c r="U832602" s="113"/>
      <c r="V832602" s="19"/>
      <c r="W832602" s="19"/>
      <c r="X832602" s="19"/>
      <c r="Y832602" s="19"/>
      <c r="Z832602" s="19"/>
      <c r="AA832602" s="19"/>
      <c r="AB832602" s="19"/>
      <c r="AC832602" s="19"/>
      <c r="AD832602" s="19"/>
      <c r="AE832602" s="19"/>
      <c r="AF832602" s="19"/>
      <c r="AG832602" s="19"/>
      <c r="AH832602" s="19"/>
      <c r="AI832602" s="19"/>
      <c r="AJ832602" s="19"/>
      <c r="AK832602" s="19"/>
      <c r="AL832602" s="19"/>
      <c r="AM832602" s="19"/>
      <c r="AN832602" s="19"/>
      <c r="AO832602" s="19"/>
      <c r="AP832602"/>
    </row>
    <row r="832603" spans="1:42" s="116" customFormat="1" x14ac:dyDescent="0.3">
      <c r="A832603"/>
      <c r="B832603"/>
      <c r="C832603"/>
      <c r="D832603"/>
      <c r="E832603"/>
      <c r="F832603"/>
      <c r="G832603"/>
      <c r="H832603"/>
      <c r="I832603"/>
      <c r="J832603"/>
      <c r="K832603"/>
      <c r="L832603"/>
      <c r="M832603" s="115"/>
      <c r="N832603" s="115"/>
      <c r="O832603"/>
      <c r="P832603"/>
      <c r="Q832603"/>
      <c r="R832603" s="19"/>
      <c r="S832603" s="19"/>
      <c r="T832603"/>
      <c r="U832603" s="113"/>
      <c r="V832603" s="19"/>
      <c r="W832603" s="19"/>
      <c r="X832603" s="19"/>
      <c r="Y832603" s="19"/>
      <c r="Z832603" s="19"/>
      <c r="AA832603" s="19"/>
      <c r="AB832603" s="19"/>
      <c r="AC832603" s="19"/>
      <c r="AD832603" s="19"/>
      <c r="AE832603" s="19"/>
      <c r="AF832603" s="19"/>
      <c r="AG832603" s="19"/>
      <c r="AH832603" s="19"/>
      <c r="AI832603" s="19"/>
      <c r="AJ832603" s="19"/>
      <c r="AK832603" s="19"/>
      <c r="AL832603" s="19"/>
      <c r="AM832603" s="19"/>
      <c r="AN832603" s="19"/>
      <c r="AO832603" s="19"/>
      <c r="AP832603"/>
    </row>
    <row r="832604" spans="1:42" s="116" customFormat="1" x14ac:dyDescent="0.3">
      <c r="A832604"/>
      <c r="B832604"/>
      <c r="C832604"/>
      <c r="D832604"/>
      <c r="E832604"/>
      <c r="F832604"/>
      <c r="G832604"/>
      <c r="H832604"/>
      <c r="I832604"/>
      <c r="J832604"/>
      <c r="K832604"/>
      <c r="L832604"/>
      <c r="M832604" s="115"/>
      <c r="N832604" s="115"/>
      <c r="O832604"/>
      <c r="P832604"/>
      <c r="Q832604"/>
      <c r="R832604" s="19"/>
      <c r="S832604" s="19"/>
      <c r="T832604"/>
      <c r="U832604" s="113"/>
      <c r="V832604" s="19"/>
      <c r="W832604" s="19"/>
      <c r="X832604" s="19"/>
      <c r="Y832604" s="19"/>
      <c r="Z832604" s="19"/>
      <c r="AA832604" s="19"/>
      <c r="AB832604" s="19"/>
      <c r="AC832604" s="19"/>
      <c r="AD832604" s="19"/>
      <c r="AE832604" s="19"/>
      <c r="AF832604" s="19"/>
      <c r="AG832604" s="19"/>
      <c r="AH832604" s="19"/>
      <c r="AI832604" s="19"/>
      <c r="AJ832604" s="19"/>
      <c r="AK832604" s="19"/>
      <c r="AL832604" s="19"/>
      <c r="AM832604" s="19"/>
      <c r="AN832604" s="19"/>
      <c r="AO832604" s="19"/>
      <c r="AP832604"/>
    </row>
    <row r="832605" spans="1:42" s="116" customFormat="1" x14ac:dyDescent="0.3">
      <c r="A832605"/>
      <c r="B832605"/>
      <c r="C832605"/>
      <c r="D832605"/>
      <c r="E832605"/>
      <c r="F832605"/>
      <c r="G832605"/>
      <c r="H832605"/>
      <c r="I832605"/>
      <c r="J832605"/>
      <c r="K832605"/>
      <c r="L832605"/>
      <c r="M832605" s="115"/>
      <c r="N832605" s="115"/>
      <c r="O832605"/>
      <c r="P832605"/>
      <c r="Q832605"/>
      <c r="R832605" s="19"/>
      <c r="S832605" s="19"/>
      <c r="T832605"/>
      <c r="U832605" s="113"/>
      <c r="V832605" s="19"/>
      <c r="W832605" s="19"/>
      <c r="X832605" s="19"/>
      <c r="Y832605" s="19"/>
      <c r="Z832605" s="19"/>
      <c r="AA832605" s="19"/>
      <c r="AB832605" s="19"/>
      <c r="AC832605" s="19"/>
      <c r="AD832605" s="19"/>
      <c r="AE832605" s="19"/>
      <c r="AF832605" s="19"/>
      <c r="AG832605" s="19"/>
      <c r="AH832605" s="19"/>
      <c r="AI832605" s="19"/>
      <c r="AJ832605" s="19"/>
      <c r="AK832605" s="19"/>
      <c r="AL832605" s="19"/>
      <c r="AM832605" s="19"/>
      <c r="AN832605" s="19"/>
      <c r="AO832605" s="19"/>
      <c r="AP832605"/>
    </row>
    <row r="832606" spans="1:42" s="116" customFormat="1" x14ac:dyDescent="0.3">
      <c r="A832606"/>
      <c r="B832606"/>
      <c r="C832606"/>
      <c r="D832606"/>
      <c r="E832606"/>
      <c r="F832606"/>
      <c r="G832606"/>
      <c r="H832606"/>
      <c r="I832606"/>
      <c r="J832606"/>
      <c r="K832606"/>
      <c r="L832606"/>
      <c r="M832606" s="115"/>
      <c r="N832606" s="115"/>
      <c r="O832606"/>
      <c r="P832606"/>
      <c r="Q832606"/>
      <c r="R832606" s="19"/>
      <c r="S832606" s="19"/>
      <c r="T832606"/>
      <c r="U832606" s="113"/>
      <c r="V832606" s="19"/>
      <c r="W832606" s="19"/>
      <c r="X832606" s="19"/>
      <c r="Y832606" s="19"/>
      <c r="Z832606" s="19"/>
      <c r="AA832606" s="19"/>
      <c r="AB832606" s="19"/>
      <c r="AC832606" s="19"/>
      <c r="AD832606" s="19"/>
      <c r="AE832606" s="19"/>
      <c r="AF832606" s="19"/>
      <c r="AG832606" s="19"/>
      <c r="AH832606" s="19"/>
      <c r="AI832606" s="19"/>
      <c r="AJ832606" s="19"/>
      <c r="AK832606" s="19"/>
      <c r="AL832606" s="19"/>
      <c r="AM832606" s="19"/>
      <c r="AN832606" s="19"/>
      <c r="AO832606" s="19"/>
      <c r="AP832606"/>
    </row>
    <row r="832607" spans="1:42" s="116" customFormat="1" x14ac:dyDescent="0.3">
      <c r="A832607"/>
      <c r="B832607"/>
      <c r="C832607"/>
      <c r="D832607"/>
      <c r="E832607"/>
      <c r="F832607"/>
      <c r="G832607"/>
      <c r="H832607"/>
      <c r="I832607"/>
      <c r="J832607"/>
      <c r="K832607"/>
      <c r="L832607"/>
      <c r="M832607" s="115"/>
      <c r="N832607" s="115"/>
      <c r="O832607"/>
      <c r="P832607"/>
      <c r="Q832607"/>
      <c r="R832607" s="19"/>
      <c r="S832607" s="19"/>
      <c r="T832607"/>
      <c r="U832607" s="113"/>
      <c r="V832607" s="19"/>
      <c r="W832607" s="19"/>
      <c r="X832607" s="19"/>
      <c r="Y832607" s="19"/>
      <c r="Z832607" s="19"/>
      <c r="AA832607" s="19"/>
      <c r="AB832607" s="19"/>
      <c r="AC832607" s="19"/>
      <c r="AD832607" s="19"/>
      <c r="AE832607" s="19"/>
      <c r="AF832607" s="19"/>
      <c r="AG832607" s="19"/>
      <c r="AH832607" s="19"/>
      <c r="AI832607" s="19"/>
      <c r="AJ832607" s="19"/>
      <c r="AK832607" s="19"/>
      <c r="AL832607" s="19"/>
      <c r="AM832607" s="19"/>
      <c r="AN832607" s="19"/>
      <c r="AO832607" s="19"/>
      <c r="AP832607"/>
    </row>
    <row r="832608" spans="1:42" s="116" customFormat="1" x14ac:dyDescent="0.3">
      <c r="A832608"/>
      <c r="B832608"/>
      <c r="C832608"/>
      <c r="D832608"/>
      <c r="E832608"/>
      <c r="F832608"/>
      <c r="G832608"/>
      <c r="H832608"/>
      <c r="I832608"/>
      <c r="J832608"/>
      <c r="K832608"/>
      <c r="L832608"/>
      <c r="M832608" s="115"/>
      <c r="N832608" s="115"/>
      <c r="O832608"/>
      <c r="P832608"/>
      <c r="Q832608"/>
      <c r="R832608" s="19"/>
      <c r="S832608" s="19"/>
      <c r="T832608"/>
      <c r="U832608" s="113"/>
      <c r="V832608" s="19"/>
      <c r="W832608" s="19"/>
      <c r="X832608" s="19"/>
      <c r="Y832608" s="19"/>
      <c r="Z832608" s="19"/>
      <c r="AA832608" s="19"/>
      <c r="AB832608" s="19"/>
      <c r="AC832608" s="19"/>
      <c r="AD832608" s="19"/>
      <c r="AE832608" s="19"/>
      <c r="AF832608" s="19"/>
      <c r="AG832608" s="19"/>
      <c r="AH832608" s="19"/>
      <c r="AI832608" s="19"/>
      <c r="AJ832608" s="19"/>
      <c r="AK832608" s="19"/>
      <c r="AL832608" s="19"/>
      <c r="AM832608" s="19"/>
      <c r="AN832608" s="19"/>
      <c r="AO832608" s="19"/>
      <c r="AP832608"/>
    </row>
    <row r="832609" spans="1:42" s="116" customFormat="1" x14ac:dyDescent="0.3">
      <c r="A832609"/>
      <c r="B832609"/>
      <c r="C832609"/>
      <c r="D832609"/>
      <c r="E832609"/>
      <c r="F832609"/>
      <c r="G832609"/>
      <c r="H832609"/>
      <c r="I832609"/>
      <c r="J832609"/>
      <c r="K832609"/>
      <c r="L832609"/>
      <c r="M832609" s="115"/>
      <c r="N832609" s="115"/>
      <c r="O832609"/>
      <c r="P832609"/>
      <c r="Q832609"/>
      <c r="R832609" s="19"/>
      <c r="S832609" s="19"/>
      <c r="T832609"/>
      <c r="U832609" s="113"/>
      <c r="V832609" s="19"/>
      <c r="W832609" s="19"/>
      <c r="X832609" s="19"/>
      <c r="Y832609" s="19"/>
      <c r="Z832609" s="19"/>
      <c r="AA832609" s="19"/>
      <c r="AB832609" s="19"/>
      <c r="AC832609" s="19"/>
      <c r="AD832609" s="19"/>
      <c r="AE832609" s="19"/>
      <c r="AF832609" s="19"/>
      <c r="AG832609" s="19"/>
      <c r="AH832609" s="19"/>
      <c r="AI832609" s="19"/>
      <c r="AJ832609" s="19"/>
      <c r="AK832609" s="19"/>
      <c r="AL832609" s="19"/>
      <c r="AM832609" s="19"/>
      <c r="AN832609" s="19"/>
      <c r="AO832609" s="19"/>
      <c r="AP832609"/>
    </row>
    <row r="832610" spans="1:42" s="116" customFormat="1" x14ac:dyDescent="0.3">
      <c r="A832610"/>
      <c r="B832610"/>
      <c r="C832610"/>
      <c r="D832610"/>
      <c r="E832610"/>
      <c r="F832610"/>
      <c r="G832610"/>
      <c r="H832610"/>
      <c r="I832610"/>
      <c r="J832610"/>
      <c r="K832610"/>
      <c r="L832610"/>
      <c r="M832610" s="115"/>
      <c r="N832610" s="115"/>
      <c r="O832610"/>
      <c r="P832610"/>
      <c r="Q832610"/>
      <c r="R832610" s="19"/>
      <c r="S832610" s="19"/>
      <c r="T832610"/>
      <c r="U832610" s="113"/>
      <c r="V832610" s="19"/>
      <c r="W832610" s="19"/>
      <c r="X832610" s="19"/>
      <c r="Y832610" s="19"/>
      <c r="Z832610" s="19"/>
      <c r="AA832610" s="19"/>
      <c r="AB832610" s="19"/>
      <c r="AC832610" s="19"/>
      <c r="AD832610" s="19"/>
      <c r="AE832610" s="19"/>
      <c r="AF832610" s="19"/>
      <c r="AG832610" s="19"/>
      <c r="AH832610" s="19"/>
      <c r="AI832610" s="19"/>
      <c r="AJ832610" s="19"/>
      <c r="AK832610" s="19"/>
      <c r="AL832610" s="19"/>
      <c r="AM832610" s="19"/>
      <c r="AN832610" s="19"/>
      <c r="AO832610" s="19"/>
      <c r="AP832610"/>
    </row>
    <row r="832611" spans="1:42" s="116" customFormat="1" x14ac:dyDescent="0.3">
      <c r="A832611"/>
      <c r="B832611"/>
      <c r="C832611"/>
      <c r="D832611"/>
      <c r="E832611"/>
      <c r="F832611"/>
      <c r="G832611"/>
      <c r="H832611"/>
      <c r="I832611"/>
      <c r="J832611"/>
      <c r="K832611"/>
      <c r="L832611"/>
      <c r="M832611" s="115"/>
      <c r="N832611" s="115"/>
      <c r="O832611"/>
      <c r="P832611"/>
      <c r="Q832611"/>
      <c r="R832611" s="19"/>
      <c r="S832611" s="19"/>
      <c r="T832611"/>
      <c r="U832611" s="113"/>
      <c r="V832611" s="19"/>
      <c r="W832611" s="19"/>
      <c r="X832611" s="19"/>
      <c r="Y832611" s="19"/>
      <c r="Z832611" s="19"/>
      <c r="AA832611" s="19"/>
      <c r="AB832611" s="19"/>
      <c r="AC832611" s="19"/>
      <c r="AD832611" s="19"/>
      <c r="AE832611" s="19"/>
      <c r="AF832611" s="19"/>
      <c r="AG832611" s="19"/>
      <c r="AH832611" s="19"/>
      <c r="AI832611" s="19"/>
      <c r="AJ832611" s="19"/>
      <c r="AK832611" s="19"/>
      <c r="AL832611" s="19"/>
      <c r="AM832611" s="19"/>
      <c r="AN832611" s="19"/>
      <c r="AO832611" s="19"/>
      <c r="AP832611"/>
    </row>
    <row r="832612" spans="1:42" s="116" customFormat="1" x14ac:dyDescent="0.3">
      <c r="A832612"/>
      <c r="B832612"/>
      <c r="C832612"/>
      <c r="D832612"/>
      <c r="E832612"/>
      <c r="F832612"/>
      <c r="G832612"/>
      <c r="H832612"/>
      <c r="I832612"/>
      <c r="J832612"/>
      <c r="K832612"/>
      <c r="L832612"/>
      <c r="M832612" s="115"/>
      <c r="N832612" s="115"/>
      <c r="O832612"/>
      <c r="P832612"/>
      <c r="Q832612"/>
      <c r="R832612" s="19"/>
      <c r="S832612" s="19"/>
      <c r="T832612"/>
      <c r="U832612" s="113"/>
      <c r="V832612" s="19"/>
      <c r="W832612" s="19"/>
      <c r="X832612" s="19"/>
      <c r="Y832612" s="19"/>
      <c r="Z832612" s="19"/>
      <c r="AA832612" s="19"/>
      <c r="AB832612" s="19"/>
      <c r="AC832612" s="19"/>
      <c r="AD832612" s="19"/>
      <c r="AE832612" s="19"/>
      <c r="AF832612" s="19"/>
      <c r="AG832612" s="19"/>
      <c r="AH832612" s="19"/>
      <c r="AI832612" s="19"/>
      <c r="AJ832612" s="19"/>
      <c r="AK832612" s="19"/>
      <c r="AL832612" s="19"/>
      <c r="AM832612" s="19"/>
      <c r="AN832612" s="19"/>
      <c r="AO832612" s="19"/>
      <c r="AP832612"/>
    </row>
    <row r="832613" spans="1:42" s="116" customFormat="1" x14ac:dyDescent="0.3">
      <c r="A832613"/>
      <c r="B832613"/>
      <c r="C832613"/>
      <c r="D832613"/>
      <c r="E832613"/>
      <c r="F832613"/>
      <c r="G832613"/>
      <c r="H832613"/>
      <c r="I832613"/>
      <c r="J832613"/>
      <c r="K832613"/>
      <c r="L832613"/>
      <c r="M832613" s="115"/>
      <c r="N832613" s="115"/>
      <c r="O832613"/>
      <c r="P832613"/>
      <c r="Q832613"/>
      <c r="R832613" s="19"/>
      <c r="S832613" s="19"/>
      <c r="T832613"/>
      <c r="U832613" s="113"/>
      <c r="V832613" s="19"/>
      <c r="W832613" s="19"/>
      <c r="X832613" s="19"/>
      <c r="Y832613" s="19"/>
      <c r="Z832613" s="19"/>
      <c r="AA832613" s="19"/>
      <c r="AB832613" s="19"/>
      <c r="AC832613" s="19"/>
      <c r="AD832613" s="19"/>
      <c r="AE832613" s="19"/>
      <c r="AF832613" s="19"/>
      <c r="AG832613" s="19"/>
      <c r="AH832613" s="19"/>
      <c r="AI832613" s="19"/>
      <c r="AJ832613" s="19"/>
      <c r="AK832613" s="19"/>
      <c r="AL832613" s="19"/>
      <c r="AM832613" s="19"/>
      <c r="AN832613" s="19"/>
      <c r="AO832613" s="19"/>
      <c r="AP832613"/>
    </row>
    <row r="832614" spans="1:42" s="116" customFormat="1" x14ac:dyDescent="0.3">
      <c r="A832614"/>
      <c r="B832614"/>
      <c r="C832614"/>
      <c r="D832614"/>
      <c r="E832614"/>
      <c r="F832614"/>
      <c r="G832614"/>
      <c r="H832614"/>
      <c r="I832614"/>
      <c r="J832614"/>
      <c r="K832614"/>
      <c r="L832614"/>
      <c r="M832614" s="115"/>
      <c r="N832614" s="115"/>
      <c r="O832614"/>
      <c r="P832614"/>
      <c r="Q832614"/>
      <c r="R832614" s="19"/>
      <c r="S832614" s="19"/>
      <c r="T832614"/>
      <c r="U832614" s="113"/>
      <c r="V832614" s="19"/>
      <c r="W832614" s="19"/>
      <c r="X832614" s="19"/>
      <c r="Y832614" s="19"/>
      <c r="Z832614" s="19"/>
      <c r="AA832614" s="19"/>
      <c r="AB832614" s="19"/>
      <c r="AC832614" s="19"/>
      <c r="AD832614" s="19"/>
      <c r="AE832614" s="19"/>
      <c r="AF832614" s="19"/>
      <c r="AG832614" s="19"/>
      <c r="AH832614" s="19"/>
      <c r="AI832614" s="19"/>
      <c r="AJ832614" s="19"/>
      <c r="AK832614" s="19"/>
      <c r="AL832614" s="19"/>
      <c r="AM832614" s="19"/>
      <c r="AN832614" s="19"/>
      <c r="AO832614" s="19"/>
      <c r="AP832614"/>
    </row>
    <row r="832615" spans="1:42" s="116" customFormat="1" x14ac:dyDescent="0.3">
      <c r="A832615"/>
      <c r="B832615"/>
      <c r="C832615"/>
      <c r="D832615"/>
      <c r="E832615"/>
      <c r="F832615"/>
      <c r="G832615"/>
      <c r="H832615"/>
      <c r="I832615"/>
      <c r="J832615"/>
      <c r="K832615"/>
      <c r="L832615"/>
      <c r="M832615" s="115"/>
      <c r="N832615" s="115"/>
      <c r="O832615"/>
      <c r="P832615"/>
      <c r="Q832615"/>
      <c r="R832615" s="19"/>
      <c r="S832615" s="19"/>
      <c r="T832615"/>
      <c r="U832615" s="113"/>
      <c r="V832615" s="19"/>
      <c r="W832615" s="19"/>
      <c r="X832615" s="19"/>
      <c r="Y832615" s="19"/>
      <c r="Z832615" s="19"/>
      <c r="AA832615" s="19"/>
      <c r="AB832615" s="19"/>
      <c r="AC832615" s="19"/>
      <c r="AD832615" s="19"/>
      <c r="AE832615" s="19"/>
      <c r="AF832615" s="19"/>
      <c r="AG832615" s="19"/>
      <c r="AH832615" s="19"/>
      <c r="AI832615" s="19"/>
      <c r="AJ832615" s="19"/>
      <c r="AK832615" s="19"/>
      <c r="AL832615" s="19"/>
      <c r="AM832615" s="19"/>
      <c r="AN832615" s="19"/>
      <c r="AO832615" s="19"/>
      <c r="AP832615"/>
    </row>
    <row r="832616" spans="1:42" s="116" customFormat="1" x14ac:dyDescent="0.3">
      <c r="A832616"/>
      <c r="B832616"/>
      <c r="C832616"/>
      <c r="D832616"/>
      <c r="E832616"/>
      <c r="F832616"/>
      <c r="G832616"/>
      <c r="H832616"/>
      <c r="I832616"/>
      <c r="J832616"/>
      <c r="K832616"/>
      <c r="L832616"/>
      <c r="M832616" s="115"/>
      <c r="N832616" s="115"/>
      <c r="O832616"/>
      <c r="P832616"/>
      <c r="Q832616"/>
      <c r="R832616" s="19"/>
      <c r="S832616" s="19"/>
      <c r="T832616"/>
      <c r="U832616" s="113"/>
      <c r="V832616" s="19"/>
      <c r="W832616" s="19"/>
      <c r="X832616" s="19"/>
      <c r="Y832616" s="19"/>
      <c r="Z832616" s="19"/>
      <c r="AA832616" s="19"/>
      <c r="AB832616" s="19"/>
      <c r="AC832616" s="19"/>
      <c r="AD832616" s="19"/>
      <c r="AE832616" s="19"/>
      <c r="AF832616" s="19"/>
      <c r="AG832616" s="19"/>
      <c r="AH832616" s="19"/>
      <c r="AI832616" s="19"/>
      <c r="AJ832616" s="19"/>
      <c r="AK832616" s="19"/>
      <c r="AL832616" s="19"/>
      <c r="AM832616" s="19"/>
      <c r="AN832616" s="19"/>
      <c r="AO832616" s="19"/>
      <c r="AP832616"/>
    </row>
    <row r="832617" spans="1:42" s="116" customFormat="1" x14ac:dyDescent="0.3">
      <c r="A832617"/>
      <c r="B832617"/>
      <c r="C832617"/>
      <c r="D832617"/>
      <c r="E832617"/>
      <c r="F832617"/>
      <c r="G832617"/>
      <c r="H832617"/>
      <c r="I832617"/>
      <c r="J832617"/>
      <c r="K832617"/>
      <c r="L832617"/>
      <c r="M832617" s="115"/>
      <c r="N832617" s="115"/>
      <c r="O832617"/>
      <c r="P832617"/>
      <c r="Q832617"/>
      <c r="R832617" s="19"/>
      <c r="S832617" s="19"/>
      <c r="T832617"/>
      <c r="U832617" s="113"/>
      <c r="V832617" s="19"/>
      <c r="W832617" s="19"/>
      <c r="X832617" s="19"/>
      <c r="Y832617" s="19"/>
      <c r="Z832617" s="19"/>
      <c r="AA832617" s="19"/>
      <c r="AB832617" s="19"/>
      <c r="AC832617" s="19"/>
      <c r="AD832617" s="19"/>
      <c r="AE832617" s="19"/>
      <c r="AF832617" s="19"/>
      <c r="AG832617" s="19"/>
      <c r="AH832617" s="19"/>
      <c r="AI832617" s="19"/>
      <c r="AJ832617" s="19"/>
      <c r="AK832617" s="19"/>
      <c r="AL832617" s="19"/>
      <c r="AM832617" s="19"/>
      <c r="AN832617" s="19"/>
      <c r="AO832617" s="19"/>
      <c r="AP832617"/>
    </row>
    <row r="832618" spans="1:42" s="116" customFormat="1" x14ac:dyDescent="0.3">
      <c r="A832618"/>
      <c r="B832618"/>
      <c r="C832618"/>
      <c r="D832618"/>
      <c r="E832618"/>
      <c r="F832618"/>
      <c r="G832618"/>
      <c r="H832618"/>
      <c r="I832618"/>
      <c r="J832618"/>
      <c r="K832618"/>
      <c r="L832618"/>
      <c r="M832618" s="115"/>
      <c r="N832618" s="115"/>
      <c r="O832618"/>
      <c r="P832618"/>
      <c r="Q832618"/>
      <c r="R832618" s="19"/>
      <c r="S832618" s="19"/>
      <c r="T832618"/>
      <c r="U832618" s="113"/>
      <c r="V832618" s="19"/>
      <c r="W832618" s="19"/>
      <c r="X832618" s="19"/>
      <c r="Y832618" s="19"/>
      <c r="Z832618" s="19"/>
      <c r="AA832618" s="19"/>
      <c r="AB832618" s="19"/>
      <c r="AC832618" s="19"/>
      <c r="AD832618" s="19"/>
      <c r="AE832618" s="19"/>
      <c r="AF832618" s="19"/>
      <c r="AG832618" s="19"/>
      <c r="AH832618" s="19"/>
      <c r="AI832618" s="19"/>
      <c r="AJ832618" s="19"/>
      <c r="AK832618" s="19"/>
      <c r="AL832618" s="19"/>
      <c r="AM832618" s="19"/>
      <c r="AN832618" s="19"/>
      <c r="AO832618" s="19"/>
      <c r="AP832618"/>
    </row>
    <row r="832619" spans="1:42" s="116" customFormat="1" x14ac:dyDescent="0.3">
      <c r="A832619"/>
      <c r="B832619"/>
      <c r="C832619"/>
      <c r="D832619"/>
      <c r="E832619"/>
      <c r="F832619"/>
      <c r="G832619"/>
      <c r="H832619"/>
      <c r="I832619"/>
      <c r="J832619"/>
      <c r="K832619"/>
      <c r="L832619"/>
      <c r="M832619" s="115"/>
      <c r="N832619" s="115"/>
      <c r="O832619"/>
      <c r="P832619"/>
      <c r="Q832619"/>
      <c r="R832619" s="19"/>
      <c r="S832619" s="19"/>
      <c r="T832619"/>
      <c r="U832619" s="113"/>
      <c r="V832619" s="19"/>
      <c r="W832619" s="19"/>
      <c r="X832619" s="19"/>
      <c r="Y832619" s="19"/>
      <c r="Z832619" s="19"/>
      <c r="AA832619" s="19"/>
      <c r="AB832619" s="19"/>
      <c r="AC832619" s="19"/>
      <c r="AD832619" s="19"/>
      <c r="AE832619" s="19"/>
      <c r="AF832619" s="19"/>
      <c r="AG832619" s="19"/>
      <c r="AH832619" s="19"/>
      <c r="AI832619" s="19"/>
      <c r="AJ832619" s="19"/>
      <c r="AK832619" s="19"/>
      <c r="AL832619" s="19"/>
      <c r="AM832619" s="19"/>
      <c r="AN832619" s="19"/>
      <c r="AO832619" s="19"/>
      <c r="AP832619"/>
    </row>
    <row r="832620" spans="1:42" s="116" customFormat="1" x14ac:dyDescent="0.3">
      <c r="A832620"/>
      <c r="B832620"/>
      <c r="C832620"/>
      <c r="D832620"/>
      <c r="E832620"/>
      <c r="F832620"/>
      <c r="G832620"/>
      <c r="H832620"/>
      <c r="I832620"/>
      <c r="J832620"/>
      <c r="K832620"/>
      <c r="L832620"/>
      <c r="M832620" s="115"/>
      <c r="N832620" s="115"/>
      <c r="O832620"/>
      <c r="P832620"/>
      <c r="Q832620"/>
      <c r="R832620" s="19"/>
      <c r="S832620" s="19"/>
      <c r="T832620"/>
      <c r="U832620" s="113"/>
      <c r="V832620" s="19"/>
      <c r="W832620" s="19"/>
      <c r="X832620" s="19"/>
      <c r="Y832620" s="19"/>
      <c r="Z832620" s="19"/>
      <c r="AA832620" s="19"/>
      <c r="AB832620" s="19"/>
      <c r="AC832620" s="19"/>
      <c r="AD832620" s="19"/>
      <c r="AE832620" s="19"/>
      <c r="AF832620" s="19"/>
      <c r="AG832620" s="19"/>
      <c r="AH832620" s="19"/>
      <c r="AI832620" s="19"/>
      <c r="AJ832620" s="19"/>
      <c r="AK832620" s="19"/>
      <c r="AL832620" s="19"/>
      <c r="AM832620" s="19"/>
      <c r="AN832620" s="19"/>
      <c r="AO832620" s="19"/>
      <c r="AP832620"/>
    </row>
    <row r="832621" spans="1:42" s="116" customFormat="1" x14ac:dyDescent="0.3">
      <c r="A832621"/>
      <c r="B832621"/>
      <c r="C832621"/>
      <c r="D832621"/>
      <c r="E832621"/>
      <c r="F832621"/>
      <c r="G832621"/>
      <c r="H832621"/>
      <c r="I832621"/>
      <c r="J832621"/>
      <c r="K832621"/>
      <c r="L832621"/>
      <c r="M832621" s="115"/>
      <c r="N832621" s="115"/>
      <c r="O832621"/>
      <c r="P832621"/>
      <c r="Q832621"/>
      <c r="R832621" s="19"/>
      <c r="S832621" s="19"/>
      <c r="T832621"/>
      <c r="U832621" s="113"/>
      <c r="V832621" s="19"/>
      <c r="W832621" s="19"/>
      <c r="X832621" s="19"/>
      <c r="Y832621" s="19"/>
      <c r="Z832621" s="19"/>
      <c r="AA832621" s="19"/>
      <c r="AB832621" s="19"/>
      <c r="AC832621" s="19"/>
      <c r="AD832621" s="19"/>
      <c r="AE832621" s="19"/>
      <c r="AF832621" s="19"/>
      <c r="AG832621" s="19"/>
      <c r="AH832621" s="19"/>
      <c r="AI832621" s="19"/>
      <c r="AJ832621" s="19"/>
      <c r="AK832621" s="19"/>
      <c r="AL832621" s="19"/>
      <c r="AM832621" s="19"/>
      <c r="AN832621" s="19"/>
      <c r="AO832621" s="19"/>
      <c r="AP832621"/>
    </row>
    <row r="832622" spans="1:42" s="116" customFormat="1" x14ac:dyDescent="0.3">
      <c r="A832622"/>
      <c r="B832622"/>
      <c r="C832622"/>
      <c r="D832622"/>
      <c r="E832622"/>
      <c r="F832622"/>
      <c r="G832622"/>
      <c r="H832622"/>
      <c r="I832622"/>
      <c r="J832622"/>
      <c r="K832622"/>
      <c r="L832622"/>
      <c r="M832622" s="115"/>
      <c r="N832622" s="115"/>
      <c r="O832622"/>
      <c r="P832622"/>
      <c r="Q832622"/>
      <c r="R832622" s="19"/>
      <c r="S832622" s="19"/>
      <c r="T832622"/>
      <c r="U832622" s="113"/>
      <c r="V832622" s="19"/>
      <c r="W832622" s="19"/>
      <c r="X832622" s="19"/>
      <c r="Y832622" s="19"/>
      <c r="Z832622" s="19"/>
      <c r="AA832622" s="19"/>
      <c r="AB832622" s="19"/>
      <c r="AC832622" s="19"/>
      <c r="AD832622" s="19"/>
      <c r="AE832622" s="19"/>
      <c r="AF832622" s="19"/>
      <c r="AG832622" s="19"/>
      <c r="AH832622" s="19"/>
      <c r="AI832622" s="19"/>
      <c r="AJ832622" s="19"/>
      <c r="AK832622" s="19"/>
      <c r="AL832622" s="19"/>
      <c r="AM832622" s="19"/>
      <c r="AN832622" s="19"/>
      <c r="AO832622" s="19"/>
      <c r="AP832622"/>
    </row>
    <row r="832623" spans="1:42" s="116" customFormat="1" x14ac:dyDescent="0.3">
      <c r="A832623"/>
      <c r="B832623"/>
      <c r="C832623"/>
      <c r="D832623"/>
      <c r="E832623"/>
      <c r="F832623"/>
      <c r="G832623"/>
      <c r="H832623"/>
      <c r="I832623"/>
      <c r="J832623"/>
      <c r="K832623"/>
      <c r="L832623"/>
      <c r="M832623" s="115"/>
      <c r="N832623" s="115"/>
      <c r="O832623"/>
      <c r="P832623"/>
      <c r="Q832623"/>
      <c r="R832623" s="19"/>
      <c r="S832623" s="19"/>
      <c r="T832623"/>
      <c r="U832623" s="113"/>
      <c r="V832623" s="19"/>
      <c r="W832623" s="19"/>
      <c r="X832623" s="19"/>
      <c r="Y832623" s="19"/>
      <c r="Z832623" s="19"/>
      <c r="AA832623" s="19"/>
      <c r="AB832623" s="19"/>
      <c r="AC832623" s="19"/>
      <c r="AD832623" s="19"/>
      <c r="AE832623" s="19"/>
      <c r="AF832623" s="19"/>
      <c r="AG832623" s="19"/>
      <c r="AH832623" s="19"/>
      <c r="AI832623" s="19"/>
      <c r="AJ832623" s="19"/>
      <c r="AK832623" s="19"/>
      <c r="AL832623" s="19"/>
      <c r="AM832623" s="19"/>
      <c r="AN832623" s="19"/>
      <c r="AO832623" s="19"/>
      <c r="AP832623"/>
    </row>
    <row r="832624" spans="1:42" s="116" customFormat="1" x14ac:dyDescent="0.3">
      <c r="A832624"/>
      <c r="B832624"/>
      <c r="C832624"/>
      <c r="D832624"/>
      <c r="E832624"/>
      <c r="F832624"/>
      <c r="G832624"/>
      <c r="H832624"/>
      <c r="I832624"/>
      <c r="J832624"/>
      <c r="K832624"/>
      <c r="L832624"/>
      <c r="M832624" s="115"/>
      <c r="N832624" s="115"/>
      <c r="O832624"/>
      <c r="P832624"/>
      <c r="Q832624"/>
      <c r="R832624" s="19"/>
      <c r="S832624" s="19"/>
      <c r="T832624"/>
      <c r="U832624" s="113"/>
      <c r="V832624" s="19"/>
      <c r="W832624" s="19"/>
      <c r="X832624" s="19"/>
      <c r="Y832624" s="19"/>
      <c r="Z832624" s="19"/>
      <c r="AA832624" s="19"/>
      <c r="AB832624" s="19"/>
      <c r="AC832624" s="19"/>
      <c r="AD832624" s="19"/>
      <c r="AE832624" s="19"/>
      <c r="AF832624" s="19"/>
      <c r="AG832624" s="19"/>
      <c r="AH832624" s="19"/>
      <c r="AI832624" s="19"/>
      <c r="AJ832624" s="19"/>
      <c r="AK832624" s="19"/>
      <c r="AL832624" s="19"/>
      <c r="AM832624" s="19"/>
      <c r="AN832624" s="19"/>
      <c r="AO832624" s="19"/>
      <c r="AP832624"/>
    </row>
    <row r="832625" spans="1:42" s="116" customFormat="1" x14ac:dyDescent="0.3">
      <c r="A832625"/>
      <c r="B832625"/>
      <c r="C832625"/>
      <c r="D832625"/>
      <c r="E832625"/>
      <c r="F832625"/>
      <c r="G832625"/>
      <c r="H832625"/>
      <c r="I832625"/>
      <c r="J832625"/>
      <c r="K832625"/>
      <c r="L832625"/>
      <c r="M832625" s="115"/>
      <c r="N832625" s="115"/>
      <c r="O832625"/>
      <c r="P832625"/>
      <c r="Q832625"/>
      <c r="R832625" s="19"/>
      <c r="S832625" s="19"/>
      <c r="T832625"/>
      <c r="U832625" s="113"/>
      <c r="V832625" s="19"/>
      <c r="W832625" s="19"/>
      <c r="X832625" s="19"/>
      <c r="Y832625" s="19"/>
      <c r="Z832625" s="19"/>
      <c r="AA832625" s="19"/>
      <c r="AB832625" s="19"/>
      <c r="AC832625" s="19"/>
      <c r="AD832625" s="19"/>
      <c r="AE832625" s="19"/>
      <c r="AF832625" s="19"/>
      <c r="AG832625" s="19"/>
      <c r="AH832625" s="19"/>
      <c r="AI832625" s="19"/>
      <c r="AJ832625" s="19"/>
      <c r="AK832625" s="19"/>
      <c r="AL832625" s="19"/>
      <c r="AM832625" s="19"/>
      <c r="AN832625" s="19"/>
      <c r="AO832625" s="19"/>
      <c r="AP832625"/>
    </row>
    <row r="832626" spans="1:42" s="116" customFormat="1" x14ac:dyDescent="0.3">
      <c r="A832626"/>
      <c r="B832626"/>
      <c r="C832626"/>
      <c r="D832626"/>
      <c r="E832626"/>
      <c r="F832626"/>
      <c r="G832626"/>
      <c r="H832626"/>
      <c r="I832626"/>
      <c r="J832626"/>
      <c r="K832626"/>
      <c r="L832626"/>
      <c r="M832626" s="115"/>
      <c r="N832626" s="115"/>
      <c r="O832626"/>
      <c r="P832626"/>
      <c r="Q832626"/>
      <c r="R832626" s="19"/>
      <c r="S832626" s="19"/>
      <c r="T832626"/>
      <c r="U832626" s="113"/>
      <c r="V832626" s="19"/>
      <c r="W832626" s="19"/>
      <c r="X832626" s="19"/>
      <c r="Y832626" s="19"/>
      <c r="Z832626" s="19"/>
      <c r="AA832626" s="19"/>
      <c r="AB832626" s="19"/>
      <c r="AC832626" s="19"/>
      <c r="AD832626" s="19"/>
      <c r="AE832626" s="19"/>
      <c r="AF832626" s="19"/>
      <c r="AG832626" s="19"/>
      <c r="AH832626" s="19"/>
      <c r="AI832626" s="19"/>
      <c r="AJ832626" s="19"/>
      <c r="AK832626" s="19"/>
      <c r="AL832626" s="19"/>
      <c r="AM832626" s="19"/>
      <c r="AN832626" s="19"/>
      <c r="AO832626" s="19"/>
      <c r="AP832626"/>
    </row>
    <row r="832627" spans="1:42" s="116" customFormat="1" x14ac:dyDescent="0.3">
      <c r="A832627"/>
      <c r="B832627"/>
      <c r="C832627"/>
      <c r="D832627"/>
      <c r="E832627"/>
      <c r="F832627"/>
      <c r="G832627"/>
      <c r="H832627"/>
      <c r="I832627"/>
      <c r="J832627"/>
      <c r="K832627"/>
      <c r="L832627"/>
      <c r="M832627" s="115"/>
      <c r="N832627" s="115"/>
      <c r="O832627"/>
      <c r="P832627"/>
      <c r="Q832627"/>
      <c r="R832627" s="19"/>
      <c r="S832627" s="19"/>
      <c r="T832627"/>
      <c r="U832627" s="113"/>
      <c r="V832627" s="19"/>
      <c r="W832627" s="19"/>
      <c r="X832627" s="19"/>
      <c r="Y832627" s="19"/>
      <c r="Z832627" s="19"/>
      <c r="AA832627" s="19"/>
      <c r="AB832627" s="19"/>
      <c r="AC832627" s="19"/>
      <c r="AD832627" s="19"/>
      <c r="AE832627" s="19"/>
      <c r="AF832627" s="19"/>
      <c r="AG832627" s="19"/>
      <c r="AH832627" s="19"/>
      <c r="AI832627" s="19"/>
      <c r="AJ832627" s="19"/>
      <c r="AK832627" s="19"/>
      <c r="AL832627" s="19"/>
      <c r="AM832627" s="19"/>
      <c r="AN832627" s="19"/>
      <c r="AO832627" s="19"/>
      <c r="AP832627"/>
    </row>
    <row r="832628" spans="1:42" s="116" customFormat="1" x14ac:dyDescent="0.3">
      <c r="A832628"/>
      <c r="B832628"/>
      <c r="C832628"/>
      <c r="D832628"/>
      <c r="E832628"/>
      <c r="F832628"/>
      <c r="G832628"/>
      <c r="H832628"/>
      <c r="I832628"/>
      <c r="J832628"/>
      <c r="K832628"/>
      <c r="L832628"/>
      <c r="M832628" s="115"/>
      <c r="N832628" s="115"/>
      <c r="O832628"/>
      <c r="P832628"/>
      <c r="Q832628"/>
      <c r="R832628" s="19"/>
      <c r="S832628" s="19"/>
      <c r="T832628"/>
      <c r="U832628" s="113"/>
      <c r="V832628" s="19"/>
      <c r="W832628" s="19"/>
      <c r="X832628" s="19"/>
      <c r="Y832628" s="19"/>
      <c r="Z832628" s="19"/>
      <c r="AA832628" s="19"/>
      <c r="AB832628" s="19"/>
      <c r="AC832628" s="19"/>
      <c r="AD832628" s="19"/>
      <c r="AE832628" s="19"/>
      <c r="AF832628" s="19"/>
      <c r="AG832628" s="19"/>
      <c r="AH832628" s="19"/>
      <c r="AI832628" s="19"/>
      <c r="AJ832628" s="19"/>
      <c r="AK832628" s="19"/>
      <c r="AL832628" s="19"/>
      <c r="AM832628" s="19"/>
      <c r="AN832628" s="19"/>
      <c r="AO832628" s="19"/>
      <c r="AP832628"/>
    </row>
    <row r="832629" spans="1:42" s="116" customFormat="1" x14ac:dyDescent="0.3">
      <c r="A832629"/>
      <c r="B832629"/>
      <c r="C832629"/>
      <c r="D832629"/>
      <c r="E832629"/>
      <c r="F832629"/>
      <c r="G832629"/>
      <c r="H832629"/>
      <c r="I832629"/>
      <c r="J832629"/>
      <c r="K832629"/>
      <c r="L832629"/>
      <c r="M832629" s="115"/>
      <c r="N832629" s="115"/>
      <c r="O832629"/>
      <c r="P832629"/>
      <c r="Q832629"/>
      <c r="R832629" s="19"/>
      <c r="S832629" s="19"/>
      <c r="T832629"/>
      <c r="U832629" s="113"/>
      <c r="V832629" s="19"/>
      <c r="W832629" s="19"/>
      <c r="X832629" s="19"/>
      <c r="Y832629" s="19"/>
      <c r="Z832629" s="19"/>
      <c r="AA832629" s="19"/>
      <c r="AB832629" s="19"/>
      <c r="AC832629" s="19"/>
      <c r="AD832629" s="19"/>
      <c r="AE832629" s="19"/>
      <c r="AF832629" s="19"/>
      <c r="AG832629" s="19"/>
      <c r="AH832629" s="19"/>
      <c r="AI832629" s="19"/>
      <c r="AJ832629" s="19"/>
      <c r="AK832629" s="19"/>
      <c r="AL832629" s="19"/>
      <c r="AM832629" s="19"/>
      <c r="AN832629" s="19"/>
      <c r="AO832629" s="19"/>
      <c r="AP832629"/>
    </row>
    <row r="832630" spans="1:42" s="116" customFormat="1" x14ac:dyDescent="0.3">
      <c r="A832630"/>
      <c r="B832630"/>
      <c r="C832630"/>
      <c r="D832630"/>
      <c r="E832630"/>
      <c r="F832630"/>
      <c r="G832630"/>
      <c r="H832630"/>
      <c r="I832630"/>
      <c r="J832630"/>
      <c r="K832630"/>
      <c r="L832630"/>
      <c r="M832630" s="115"/>
      <c r="N832630" s="115"/>
      <c r="O832630"/>
      <c r="P832630"/>
      <c r="Q832630"/>
      <c r="R832630" s="19"/>
      <c r="S832630" s="19"/>
      <c r="T832630"/>
      <c r="U832630" s="113"/>
      <c r="V832630" s="19"/>
      <c r="W832630" s="19"/>
      <c r="X832630" s="19"/>
      <c r="Y832630" s="19"/>
      <c r="Z832630" s="19"/>
      <c r="AA832630" s="19"/>
      <c r="AB832630" s="19"/>
      <c r="AC832630" s="19"/>
      <c r="AD832630" s="19"/>
      <c r="AE832630" s="19"/>
      <c r="AF832630" s="19"/>
      <c r="AG832630" s="19"/>
      <c r="AH832630" s="19"/>
      <c r="AI832630" s="19"/>
      <c r="AJ832630" s="19"/>
      <c r="AK832630" s="19"/>
      <c r="AL832630" s="19"/>
      <c r="AM832630" s="19"/>
      <c r="AN832630" s="19"/>
      <c r="AO832630" s="19"/>
      <c r="AP832630"/>
    </row>
    <row r="832631" spans="1:42" s="116" customFormat="1" x14ac:dyDescent="0.3">
      <c r="A832631"/>
      <c r="B832631"/>
      <c r="C832631"/>
      <c r="D832631"/>
      <c r="E832631"/>
      <c r="F832631"/>
      <c r="G832631"/>
      <c r="H832631"/>
      <c r="I832631"/>
      <c r="J832631"/>
      <c r="K832631"/>
      <c r="L832631"/>
      <c r="M832631" s="115"/>
      <c r="N832631" s="115"/>
      <c r="O832631"/>
      <c r="P832631"/>
      <c r="Q832631"/>
      <c r="R832631" s="19"/>
      <c r="S832631" s="19"/>
      <c r="T832631"/>
      <c r="U832631" s="113"/>
      <c r="V832631" s="19"/>
      <c r="W832631" s="19"/>
      <c r="X832631" s="19"/>
      <c r="Y832631" s="19"/>
      <c r="Z832631" s="19"/>
      <c r="AA832631" s="19"/>
      <c r="AB832631" s="19"/>
      <c r="AC832631" s="19"/>
      <c r="AD832631" s="19"/>
      <c r="AE832631" s="19"/>
      <c r="AF832631" s="19"/>
      <c r="AG832631" s="19"/>
      <c r="AH832631" s="19"/>
      <c r="AI832631" s="19"/>
      <c r="AJ832631" s="19"/>
      <c r="AK832631" s="19"/>
      <c r="AL832631" s="19"/>
      <c r="AM832631" s="19"/>
      <c r="AN832631" s="19"/>
      <c r="AO832631" s="19"/>
      <c r="AP832631"/>
    </row>
    <row r="832632" spans="1:42" s="116" customFormat="1" x14ac:dyDescent="0.3">
      <c r="A832632"/>
      <c r="B832632"/>
      <c r="C832632"/>
      <c r="D832632"/>
      <c r="E832632"/>
      <c r="F832632"/>
      <c r="G832632"/>
      <c r="H832632"/>
      <c r="I832632"/>
      <c r="J832632"/>
      <c r="K832632"/>
      <c r="L832632"/>
      <c r="M832632" s="115"/>
      <c r="N832632" s="115"/>
      <c r="O832632"/>
      <c r="P832632"/>
      <c r="Q832632"/>
      <c r="R832632" s="19"/>
      <c r="S832632" s="19"/>
      <c r="T832632"/>
      <c r="U832632" s="113"/>
      <c r="V832632" s="19"/>
      <c r="W832632" s="19"/>
      <c r="X832632" s="19"/>
      <c r="Y832632" s="19"/>
      <c r="Z832632" s="19"/>
      <c r="AA832632" s="19"/>
      <c r="AB832632" s="19"/>
      <c r="AC832632" s="19"/>
      <c r="AD832632" s="19"/>
      <c r="AE832632" s="19"/>
      <c r="AF832632" s="19"/>
      <c r="AG832632" s="19"/>
      <c r="AH832632" s="19"/>
      <c r="AI832632" s="19"/>
      <c r="AJ832632" s="19"/>
      <c r="AK832632" s="19"/>
      <c r="AL832632" s="19"/>
      <c r="AM832632" s="19"/>
      <c r="AN832632" s="19"/>
      <c r="AO832632" s="19"/>
      <c r="AP832632"/>
    </row>
    <row r="832633" spans="1:42" s="116" customFormat="1" x14ac:dyDescent="0.3">
      <c r="A832633"/>
      <c r="B832633"/>
      <c r="C832633"/>
      <c r="D832633"/>
      <c r="E832633"/>
      <c r="F832633"/>
      <c r="G832633"/>
      <c r="H832633"/>
      <c r="I832633"/>
      <c r="J832633"/>
      <c r="K832633"/>
      <c r="L832633"/>
      <c r="M832633" s="115"/>
      <c r="N832633" s="115"/>
      <c r="O832633"/>
      <c r="P832633"/>
      <c r="Q832633"/>
      <c r="R832633" s="19"/>
      <c r="S832633" s="19"/>
      <c r="T832633"/>
      <c r="U832633" s="113"/>
      <c r="V832633" s="19"/>
      <c r="W832633" s="19"/>
      <c r="X832633" s="19"/>
      <c r="Y832633" s="19"/>
      <c r="Z832633" s="19"/>
      <c r="AA832633" s="19"/>
      <c r="AB832633" s="19"/>
      <c r="AC832633" s="19"/>
      <c r="AD832633" s="19"/>
      <c r="AE832633" s="19"/>
      <c r="AF832633" s="19"/>
      <c r="AG832633" s="19"/>
      <c r="AH832633" s="19"/>
      <c r="AI832633" s="19"/>
      <c r="AJ832633" s="19"/>
      <c r="AK832633" s="19"/>
      <c r="AL832633" s="19"/>
      <c r="AM832633" s="19"/>
      <c r="AN832633" s="19"/>
      <c r="AO832633" s="19"/>
      <c r="AP832633"/>
    </row>
    <row r="832634" spans="1:42" s="116" customFormat="1" x14ac:dyDescent="0.3">
      <c r="A832634"/>
      <c r="B832634"/>
      <c r="C832634"/>
      <c r="D832634"/>
      <c r="E832634"/>
      <c r="F832634"/>
      <c r="G832634"/>
      <c r="H832634"/>
      <c r="I832634"/>
      <c r="J832634"/>
      <c r="K832634"/>
      <c r="L832634"/>
      <c r="M832634" s="115"/>
      <c r="N832634" s="115"/>
      <c r="O832634"/>
      <c r="P832634"/>
      <c r="Q832634"/>
      <c r="R832634" s="19"/>
      <c r="S832634" s="19"/>
      <c r="T832634"/>
      <c r="U832634" s="113"/>
      <c r="V832634" s="19"/>
      <c r="W832634" s="19"/>
      <c r="X832634" s="19"/>
      <c r="Y832634" s="19"/>
      <c r="Z832634" s="19"/>
      <c r="AA832634" s="19"/>
      <c r="AB832634" s="19"/>
      <c r="AC832634" s="19"/>
      <c r="AD832634" s="19"/>
      <c r="AE832634" s="19"/>
      <c r="AF832634" s="19"/>
      <c r="AG832634" s="19"/>
      <c r="AH832634" s="19"/>
      <c r="AI832634" s="19"/>
      <c r="AJ832634" s="19"/>
      <c r="AK832634" s="19"/>
      <c r="AL832634" s="19"/>
      <c r="AM832634" s="19"/>
      <c r="AN832634" s="19"/>
      <c r="AO832634" s="19"/>
      <c r="AP832634"/>
    </row>
    <row r="832635" spans="1:42" s="116" customFormat="1" x14ac:dyDescent="0.3">
      <c r="A832635"/>
      <c r="B832635"/>
      <c r="C832635"/>
      <c r="D832635"/>
      <c r="E832635"/>
      <c r="F832635"/>
      <c r="G832635"/>
      <c r="H832635"/>
      <c r="I832635"/>
      <c r="J832635"/>
      <c r="K832635"/>
      <c r="L832635"/>
      <c r="M832635" s="115"/>
      <c r="N832635" s="115"/>
      <c r="O832635"/>
      <c r="P832635"/>
      <c r="Q832635"/>
      <c r="R832635" s="19"/>
      <c r="S832635" s="19"/>
      <c r="T832635"/>
      <c r="U832635" s="113"/>
      <c r="V832635" s="19"/>
      <c r="W832635" s="19"/>
      <c r="X832635" s="19"/>
      <c r="Y832635" s="19"/>
      <c r="Z832635" s="19"/>
      <c r="AA832635" s="19"/>
      <c r="AB832635" s="19"/>
      <c r="AC832635" s="19"/>
      <c r="AD832635" s="19"/>
      <c r="AE832635" s="19"/>
      <c r="AF832635" s="19"/>
      <c r="AG832635" s="19"/>
      <c r="AH832635" s="19"/>
      <c r="AI832635" s="19"/>
      <c r="AJ832635" s="19"/>
      <c r="AK832635" s="19"/>
      <c r="AL832635" s="19"/>
      <c r="AM832635" s="19"/>
      <c r="AN832635" s="19"/>
      <c r="AO832635" s="19"/>
      <c r="AP832635"/>
    </row>
    <row r="832636" spans="1:42" s="116" customFormat="1" x14ac:dyDescent="0.3">
      <c r="A832636"/>
      <c r="B832636"/>
      <c r="C832636"/>
      <c r="D832636"/>
      <c r="E832636"/>
      <c r="F832636"/>
      <c r="G832636"/>
      <c r="H832636"/>
      <c r="I832636"/>
      <c r="J832636"/>
      <c r="K832636"/>
      <c r="L832636"/>
      <c r="M832636" s="115"/>
      <c r="N832636" s="115"/>
      <c r="O832636"/>
      <c r="P832636"/>
      <c r="Q832636"/>
      <c r="R832636" s="19"/>
      <c r="S832636" s="19"/>
      <c r="T832636"/>
      <c r="U832636" s="113"/>
      <c r="V832636" s="19"/>
      <c r="W832636" s="19"/>
      <c r="X832636" s="19"/>
      <c r="Y832636" s="19"/>
      <c r="Z832636" s="19"/>
      <c r="AA832636" s="19"/>
      <c r="AB832636" s="19"/>
      <c r="AC832636" s="19"/>
      <c r="AD832636" s="19"/>
      <c r="AE832636" s="19"/>
      <c r="AF832636" s="19"/>
      <c r="AG832636" s="19"/>
      <c r="AH832636" s="19"/>
      <c r="AI832636" s="19"/>
      <c r="AJ832636" s="19"/>
      <c r="AK832636" s="19"/>
      <c r="AL832636" s="19"/>
      <c r="AM832636" s="19"/>
      <c r="AN832636" s="19"/>
      <c r="AO832636" s="19"/>
      <c r="AP832636"/>
    </row>
    <row r="832637" spans="1:42" s="116" customFormat="1" x14ac:dyDescent="0.3">
      <c r="A832637"/>
      <c r="B832637"/>
      <c r="C832637"/>
      <c r="D832637"/>
      <c r="E832637"/>
      <c r="F832637"/>
      <c r="G832637"/>
      <c r="H832637"/>
      <c r="I832637"/>
      <c r="J832637"/>
      <c r="K832637"/>
      <c r="L832637"/>
      <c r="M832637" s="115"/>
      <c r="N832637" s="115"/>
      <c r="O832637"/>
      <c r="P832637"/>
      <c r="Q832637"/>
      <c r="R832637" s="19"/>
      <c r="S832637" s="19"/>
      <c r="T832637"/>
      <c r="U832637" s="113"/>
      <c r="V832637" s="19"/>
      <c r="W832637" s="19"/>
      <c r="X832637" s="19"/>
      <c r="Y832637" s="19"/>
      <c r="Z832637" s="19"/>
      <c r="AA832637" s="19"/>
      <c r="AB832637" s="19"/>
      <c r="AC832637" s="19"/>
      <c r="AD832637" s="19"/>
      <c r="AE832637" s="19"/>
      <c r="AF832637" s="19"/>
      <c r="AG832637" s="19"/>
      <c r="AH832637" s="19"/>
      <c r="AI832637" s="19"/>
      <c r="AJ832637" s="19"/>
      <c r="AK832637" s="19"/>
      <c r="AL832637" s="19"/>
      <c r="AM832637" s="19"/>
      <c r="AN832637" s="19"/>
      <c r="AO832637" s="19"/>
      <c r="AP832637"/>
    </row>
    <row r="832638" spans="1:42" s="116" customFormat="1" x14ac:dyDescent="0.3">
      <c r="A832638"/>
      <c r="B832638"/>
      <c r="C832638"/>
      <c r="D832638"/>
      <c r="E832638"/>
      <c r="F832638"/>
      <c r="G832638"/>
      <c r="H832638"/>
      <c r="I832638"/>
      <c r="J832638"/>
      <c r="K832638"/>
      <c r="L832638"/>
      <c r="M832638" s="115"/>
      <c r="N832638" s="115"/>
      <c r="O832638"/>
      <c r="P832638"/>
      <c r="Q832638"/>
      <c r="R832638" s="19"/>
      <c r="S832638" s="19"/>
      <c r="T832638"/>
      <c r="U832638" s="113"/>
      <c r="V832638" s="19"/>
      <c r="W832638" s="19"/>
      <c r="X832638" s="19"/>
      <c r="Y832638" s="19"/>
      <c r="Z832638" s="19"/>
      <c r="AA832638" s="19"/>
      <c r="AB832638" s="19"/>
      <c r="AC832638" s="19"/>
      <c r="AD832638" s="19"/>
      <c r="AE832638" s="19"/>
      <c r="AF832638" s="19"/>
      <c r="AG832638" s="19"/>
      <c r="AH832638" s="19"/>
      <c r="AI832638" s="19"/>
      <c r="AJ832638" s="19"/>
      <c r="AK832638" s="19"/>
      <c r="AL832638" s="19"/>
      <c r="AM832638" s="19"/>
      <c r="AN832638" s="19"/>
      <c r="AO832638" s="19"/>
      <c r="AP832638"/>
    </row>
    <row r="832639" spans="1:42" s="116" customFormat="1" x14ac:dyDescent="0.3">
      <c r="A832639"/>
      <c r="B832639"/>
      <c r="C832639"/>
      <c r="D832639"/>
      <c r="E832639"/>
      <c r="F832639"/>
      <c r="G832639"/>
      <c r="H832639"/>
      <c r="I832639"/>
      <c r="J832639"/>
      <c r="K832639"/>
      <c r="L832639"/>
      <c r="M832639" s="115"/>
      <c r="N832639" s="115"/>
      <c r="O832639"/>
      <c r="P832639"/>
      <c r="Q832639"/>
      <c r="R832639" s="19"/>
      <c r="S832639" s="19"/>
      <c r="T832639"/>
      <c r="U832639" s="113"/>
      <c r="V832639" s="19"/>
      <c r="W832639" s="19"/>
      <c r="X832639" s="19"/>
      <c r="Y832639" s="19"/>
      <c r="Z832639" s="19"/>
      <c r="AA832639" s="19"/>
      <c r="AB832639" s="19"/>
      <c r="AC832639" s="19"/>
      <c r="AD832639" s="19"/>
      <c r="AE832639" s="19"/>
      <c r="AF832639" s="19"/>
      <c r="AG832639" s="19"/>
      <c r="AH832639" s="19"/>
      <c r="AI832639" s="19"/>
      <c r="AJ832639" s="19"/>
      <c r="AK832639" s="19"/>
      <c r="AL832639" s="19"/>
      <c r="AM832639" s="19"/>
      <c r="AN832639" s="19"/>
      <c r="AO832639" s="19"/>
      <c r="AP832639"/>
    </row>
    <row r="832640" spans="1:42" s="116" customFormat="1" x14ac:dyDescent="0.3">
      <c r="A832640"/>
      <c r="B832640"/>
      <c r="C832640"/>
      <c r="D832640"/>
      <c r="E832640"/>
      <c r="F832640"/>
      <c r="G832640"/>
      <c r="H832640"/>
      <c r="I832640"/>
      <c r="J832640"/>
      <c r="K832640"/>
      <c r="L832640"/>
      <c r="M832640" s="115"/>
      <c r="N832640" s="115"/>
      <c r="O832640"/>
      <c r="P832640"/>
      <c r="Q832640"/>
      <c r="R832640" s="19"/>
      <c r="S832640" s="19"/>
      <c r="T832640"/>
      <c r="U832640" s="113"/>
      <c r="V832640" s="19"/>
      <c r="W832640" s="19"/>
      <c r="X832640" s="19"/>
      <c r="Y832640" s="19"/>
      <c r="Z832640" s="19"/>
      <c r="AA832640" s="19"/>
      <c r="AB832640" s="19"/>
      <c r="AC832640" s="19"/>
      <c r="AD832640" s="19"/>
      <c r="AE832640" s="19"/>
      <c r="AF832640" s="19"/>
      <c r="AG832640" s="19"/>
      <c r="AH832640" s="19"/>
      <c r="AI832640" s="19"/>
      <c r="AJ832640" s="19"/>
      <c r="AK832640" s="19"/>
      <c r="AL832640" s="19"/>
      <c r="AM832640" s="19"/>
      <c r="AN832640" s="19"/>
      <c r="AO832640" s="19"/>
      <c r="AP832640"/>
    </row>
    <row r="832641" spans="1:42" s="116" customFormat="1" x14ac:dyDescent="0.3">
      <c r="A832641"/>
      <c r="B832641"/>
      <c r="C832641"/>
      <c r="D832641"/>
      <c r="E832641"/>
      <c r="F832641"/>
      <c r="G832641"/>
      <c r="H832641"/>
      <c r="I832641"/>
      <c r="J832641"/>
      <c r="K832641"/>
      <c r="L832641"/>
      <c r="M832641" s="115"/>
      <c r="N832641" s="115"/>
      <c r="O832641"/>
      <c r="P832641"/>
      <c r="Q832641"/>
      <c r="R832641" s="19"/>
      <c r="S832641" s="19"/>
      <c r="T832641"/>
      <c r="U832641" s="113"/>
      <c r="V832641" s="19"/>
      <c r="W832641" s="19"/>
      <c r="X832641" s="19"/>
      <c r="Y832641" s="19"/>
      <c r="Z832641" s="19"/>
      <c r="AA832641" s="19"/>
      <c r="AB832641" s="19"/>
      <c r="AC832641" s="19"/>
      <c r="AD832641" s="19"/>
      <c r="AE832641" s="19"/>
      <c r="AF832641" s="19"/>
      <c r="AG832641" s="19"/>
      <c r="AH832641" s="19"/>
      <c r="AI832641" s="19"/>
      <c r="AJ832641" s="19"/>
      <c r="AK832641" s="19"/>
      <c r="AL832641" s="19"/>
      <c r="AM832641" s="19"/>
      <c r="AN832641" s="19"/>
      <c r="AO832641" s="19"/>
      <c r="AP832641"/>
    </row>
    <row r="832642" spans="1:42" s="116" customFormat="1" x14ac:dyDescent="0.3">
      <c r="A832642"/>
      <c r="B832642"/>
      <c r="C832642"/>
      <c r="D832642"/>
      <c r="E832642"/>
      <c r="F832642"/>
      <c r="G832642"/>
      <c r="H832642"/>
      <c r="I832642"/>
      <c r="J832642"/>
      <c r="K832642"/>
      <c r="L832642"/>
      <c r="M832642" s="115"/>
      <c r="N832642" s="115"/>
      <c r="O832642"/>
      <c r="P832642"/>
      <c r="Q832642"/>
      <c r="R832642" s="19"/>
      <c r="S832642" s="19"/>
      <c r="T832642"/>
      <c r="U832642" s="113"/>
      <c r="V832642" s="19"/>
      <c r="W832642" s="19"/>
      <c r="X832642" s="19"/>
      <c r="Y832642" s="19"/>
      <c r="Z832642" s="19"/>
      <c r="AA832642" s="19"/>
      <c r="AB832642" s="19"/>
      <c r="AC832642" s="19"/>
      <c r="AD832642" s="19"/>
      <c r="AE832642" s="19"/>
      <c r="AF832642" s="19"/>
      <c r="AG832642" s="19"/>
      <c r="AH832642" s="19"/>
      <c r="AI832642" s="19"/>
      <c r="AJ832642" s="19"/>
      <c r="AK832642" s="19"/>
      <c r="AL832642" s="19"/>
      <c r="AM832642" s="19"/>
      <c r="AN832642" s="19"/>
      <c r="AO832642" s="19"/>
      <c r="AP832642"/>
    </row>
    <row r="832643" spans="1:42" s="116" customFormat="1" x14ac:dyDescent="0.3">
      <c r="A832643"/>
      <c r="B832643"/>
      <c r="C832643"/>
      <c r="D832643"/>
      <c r="E832643"/>
      <c r="F832643"/>
      <c r="G832643"/>
      <c r="H832643"/>
      <c r="I832643"/>
      <c r="J832643"/>
      <c r="K832643"/>
      <c r="L832643"/>
      <c r="M832643" s="115"/>
      <c r="N832643" s="115"/>
      <c r="O832643"/>
      <c r="P832643"/>
      <c r="Q832643"/>
      <c r="R832643" s="19"/>
      <c r="S832643" s="19"/>
      <c r="T832643"/>
      <c r="U832643" s="113"/>
      <c r="V832643" s="19"/>
      <c r="W832643" s="19"/>
      <c r="X832643" s="19"/>
      <c r="Y832643" s="19"/>
      <c r="Z832643" s="19"/>
      <c r="AA832643" s="19"/>
      <c r="AB832643" s="19"/>
      <c r="AC832643" s="19"/>
      <c r="AD832643" s="19"/>
      <c r="AE832643" s="19"/>
      <c r="AF832643" s="19"/>
      <c r="AG832643" s="19"/>
      <c r="AH832643" s="19"/>
      <c r="AI832643" s="19"/>
      <c r="AJ832643" s="19"/>
      <c r="AK832643" s="19"/>
      <c r="AL832643" s="19"/>
      <c r="AM832643" s="19"/>
      <c r="AN832643" s="19"/>
      <c r="AO832643" s="19"/>
      <c r="AP832643"/>
    </row>
    <row r="832644" spans="1:42" s="116" customFormat="1" x14ac:dyDescent="0.3">
      <c r="A832644"/>
      <c r="B832644"/>
      <c r="C832644"/>
      <c r="D832644"/>
      <c r="E832644"/>
      <c r="F832644"/>
      <c r="G832644"/>
      <c r="H832644"/>
      <c r="I832644"/>
      <c r="J832644"/>
      <c r="K832644"/>
      <c r="L832644"/>
      <c r="M832644" s="115"/>
      <c r="N832644" s="115"/>
      <c r="O832644"/>
      <c r="P832644"/>
      <c r="Q832644"/>
      <c r="R832644" s="19"/>
      <c r="S832644" s="19"/>
      <c r="T832644"/>
      <c r="U832644" s="113"/>
      <c r="V832644" s="19"/>
      <c r="W832644" s="19"/>
      <c r="X832644" s="19"/>
      <c r="Y832644" s="19"/>
      <c r="Z832644" s="19"/>
      <c r="AA832644" s="19"/>
      <c r="AB832644" s="19"/>
      <c r="AC832644" s="19"/>
      <c r="AD832644" s="19"/>
      <c r="AE832644" s="19"/>
      <c r="AF832644" s="19"/>
      <c r="AG832644" s="19"/>
      <c r="AH832644" s="19"/>
      <c r="AI832644" s="19"/>
      <c r="AJ832644" s="19"/>
      <c r="AK832644" s="19"/>
      <c r="AL832644" s="19"/>
      <c r="AM832644" s="19"/>
      <c r="AN832644" s="19"/>
      <c r="AO832644" s="19"/>
      <c r="AP832644"/>
    </row>
    <row r="832645" spans="1:42" s="116" customFormat="1" x14ac:dyDescent="0.3">
      <c r="A832645"/>
      <c r="B832645"/>
      <c r="C832645"/>
      <c r="D832645"/>
      <c r="E832645"/>
      <c r="F832645"/>
      <c r="G832645"/>
      <c r="H832645"/>
      <c r="I832645"/>
      <c r="J832645"/>
      <c r="K832645"/>
      <c r="L832645"/>
      <c r="M832645" s="115"/>
      <c r="N832645" s="115"/>
      <c r="O832645"/>
      <c r="P832645"/>
      <c r="Q832645"/>
      <c r="R832645" s="19"/>
      <c r="S832645" s="19"/>
      <c r="T832645"/>
      <c r="U832645" s="113"/>
      <c r="V832645" s="19"/>
      <c r="W832645" s="19"/>
      <c r="X832645" s="19"/>
      <c r="Y832645" s="19"/>
      <c r="Z832645" s="19"/>
      <c r="AA832645" s="19"/>
      <c r="AB832645" s="19"/>
      <c r="AC832645" s="19"/>
      <c r="AD832645" s="19"/>
      <c r="AE832645" s="19"/>
      <c r="AF832645" s="19"/>
      <c r="AG832645" s="19"/>
      <c r="AH832645" s="19"/>
      <c r="AI832645" s="19"/>
      <c r="AJ832645" s="19"/>
      <c r="AK832645" s="19"/>
      <c r="AL832645" s="19"/>
      <c r="AM832645" s="19"/>
      <c r="AN832645" s="19"/>
      <c r="AO832645" s="19"/>
      <c r="AP832645"/>
    </row>
    <row r="832646" spans="1:42" s="116" customFormat="1" x14ac:dyDescent="0.3">
      <c r="A832646"/>
      <c r="B832646"/>
      <c r="C832646"/>
      <c r="D832646"/>
      <c r="E832646"/>
      <c r="F832646"/>
      <c r="G832646"/>
      <c r="H832646"/>
      <c r="I832646"/>
      <c r="J832646"/>
      <c r="K832646"/>
      <c r="L832646"/>
      <c r="M832646" s="115"/>
      <c r="N832646" s="115"/>
      <c r="O832646"/>
      <c r="P832646"/>
      <c r="Q832646"/>
      <c r="R832646" s="19"/>
      <c r="S832646" s="19"/>
      <c r="T832646"/>
      <c r="U832646" s="113"/>
      <c r="V832646" s="19"/>
      <c r="W832646" s="19"/>
      <c r="X832646" s="19"/>
      <c r="Y832646" s="19"/>
      <c r="Z832646" s="19"/>
      <c r="AA832646" s="19"/>
      <c r="AB832646" s="19"/>
      <c r="AC832646" s="19"/>
      <c r="AD832646" s="19"/>
      <c r="AE832646" s="19"/>
      <c r="AF832646" s="19"/>
      <c r="AG832646" s="19"/>
      <c r="AH832646" s="19"/>
      <c r="AI832646" s="19"/>
      <c r="AJ832646" s="19"/>
      <c r="AK832646" s="19"/>
      <c r="AL832646" s="19"/>
      <c r="AM832646" s="19"/>
      <c r="AN832646" s="19"/>
      <c r="AO832646" s="19"/>
      <c r="AP832646"/>
    </row>
    <row r="832647" spans="1:42" s="116" customFormat="1" x14ac:dyDescent="0.3">
      <c r="A832647"/>
      <c r="B832647"/>
      <c r="C832647"/>
      <c r="D832647"/>
      <c r="E832647"/>
      <c r="F832647"/>
      <c r="G832647"/>
      <c r="H832647"/>
      <c r="I832647"/>
      <c r="J832647"/>
      <c r="K832647"/>
      <c r="L832647"/>
      <c r="M832647" s="115"/>
      <c r="N832647" s="115"/>
      <c r="O832647"/>
      <c r="P832647"/>
      <c r="Q832647"/>
      <c r="R832647" s="19"/>
      <c r="S832647" s="19"/>
      <c r="T832647"/>
      <c r="U832647" s="113"/>
      <c r="V832647" s="19"/>
      <c r="W832647" s="19"/>
      <c r="X832647" s="19"/>
      <c r="Y832647" s="19"/>
      <c r="Z832647" s="19"/>
      <c r="AA832647" s="19"/>
      <c r="AB832647" s="19"/>
      <c r="AC832647" s="19"/>
      <c r="AD832647" s="19"/>
      <c r="AE832647" s="19"/>
      <c r="AF832647" s="19"/>
      <c r="AG832647" s="19"/>
      <c r="AH832647" s="19"/>
      <c r="AI832647" s="19"/>
      <c r="AJ832647" s="19"/>
      <c r="AK832647" s="19"/>
      <c r="AL832647" s="19"/>
      <c r="AM832647" s="19"/>
      <c r="AN832647" s="19"/>
      <c r="AO832647" s="19"/>
      <c r="AP832647"/>
    </row>
    <row r="832648" spans="1:42" s="116" customFormat="1" x14ac:dyDescent="0.3">
      <c r="A832648"/>
      <c r="B832648"/>
      <c r="C832648"/>
      <c r="D832648"/>
      <c r="E832648"/>
      <c r="F832648"/>
      <c r="G832648"/>
      <c r="H832648"/>
      <c r="I832648"/>
      <c r="J832648"/>
      <c r="K832648"/>
      <c r="L832648"/>
      <c r="M832648" s="115"/>
      <c r="N832648" s="115"/>
      <c r="O832648"/>
      <c r="P832648"/>
      <c r="Q832648"/>
      <c r="R832648" s="19"/>
      <c r="S832648" s="19"/>
      <c r="T832648"/>
      <c r="U832648" s="113"/>
      <c r="V832648" s="19"/>
      <c r="W832648" s="19"/>
      <c r="X832648" s="19"/>
      <c r="Y832648" s="19"/>
      <c r="Z832648" s="19"/>
      <c r="AA832648" s="19"/>
      <c r="AB832648" s="19"/>
      <c r="AC832648" s="19"/>
      <c r="AD832648" s="19"/>
      <c r="AE832648" s="19"/>
      <c r="AF832648" s="19"/>
      <c r="AG832648" s="19"/>
      <c r="AH832648" s="19"/>
      <c r="AI832648" s="19"/>
      <c r="AJ832648" s="19"/>
      <c r="AK832648" s="19"/>
      <c r="AL832648" s="19"/>
      <c r="AM832648" s="19"/>
      <c r="AN832648" s="19"/>
      <c r="AO832648" s="19"/>
      <c r="AP832648"/>
    </row>
    <row r="832649" spans="1:42" s="116" customFormat="1" x14ac:dyDescent="0.3">
      <c r="A832649"/>
      <c r="B832649"/>
      <c r="C832649"/>
      <c r="D832649"/>
      <c r="E832649"/>
      <c r="F832649"/>
      <c r="G832649"/>
      <c r="H832649"/>
      <c r="I832649"/>
      <c r="J832649"/>
      <c r="K832649"/>
      <c r="L832649"/>
      <c r="M832649" s="115"/>
      <c r="N832649" s="115"/>
      <c r="O832649"/>
      <c r="P832649"/>
      <c r="Q832649"/>
      <c r="R832649" s="19"/>
      <c r="S832649" s="19"/>
      <c r="T832649"/>
      <c r="U832649" s="113"/>
      <c r="V832649" s="19"/>
      <c r="W832649" s="19"/>
      <c r="X832649" s="19"/>
      <c r="Y832649" s="19"/>
      <c r="Z832649" s="19"/>
      <c r="AA832649" s="19"/>
      <c r="AB832649" s="19"/>
      <c r="AC832649" s="19"/>
      <c r="AD832649" s="19"/>
      <c r="AE832649" s="19"/>
      <c r="AF832649" s="19"/>
      <c r="AG832649" s="19"/>
      <c r="AH832649" s="19"/>
      <c r="AI832649" s="19"/>
      <c r="AJ832649" s="19"/>
      <c r="AK832649" s="19"/>
      <c r="AL832649" s="19"/>
      <c r="AM832649" s="19"/>
      <c r="AN832649" s="19"/>
      <c r="AO832649" s="19"/>
      <c r="AP832649"/>
    </row>
    <row r="832650" spans="1:42" s="116" customFormat="1" x14ac:dyDescent="0.3">
      <c r="A832650"/>
      <c r="B832650"/>
      <c r="C832650"/>
      <c r="D832650"/>
      <c r="E832650"/>
      <c r="F832650"/>
      <c r="G832650"/>
      <c r="H832650"/>
      <c r="I832650"/>
      <c r="J832650"/>
      <c r="K832650"/>
      <c r="L832650"/>
      <c r="M832650" s="115"/>
      <c r="N832650" s="115"/>
      <c r="O832650"/>
      <c r="P832650"/>
      <c r="Q832650"/>
      <c r="R832650" s="19"/>
      <c r="S832650" s="19"/>
      <c r="T832650"/>
      <c r="U832650" s="113"/>
      <c r="V832650" s="19"/>
      <c r="W832650" s="19"/>
      <c r="X832650" s="19"/>
      <c r="Y832650" s="19"/>
      <c r="Z832650" s="19"/>
      <c r="AA832650" s="19"/>
      <c r="AB832650" s="19"/>
      <c r="AC832650" s="19"/>
      <c r="AD832650" s="19"/>
      <c r="AE832650" s="19"/>
      <c r="AF832650" s="19"/>
      <c r="AG832650" s="19"/>
      <c r="AH832650" s="19"/>
      <c r="AI832650" s="19"/>
      <c r="AJ832650" s="19"/>
      <c r="AK832650" s="19"/>
      <c r="AL832650" s="19"/>
      <c r="AM832650" s="19"/>
      <c r="AN832650" s="19"/>
      <c r="AO832650" s="19"/>
      <c r="AP832650"/>
    </row>
    <row r="832651" spans="1:42" s="116" customFormat="1" x14ac:dyDescent="0.3">
      <c r="A832651"/>
      <c r="B832651"/>
      <c r="C832651"/>
      <c r="D832651"/>
      <c r="E832651"/>
      <c r="F832651"/>
      <c r="G832651"/>
      <c r="H832651"/>
      <c r="I832651"/>
      <c r="J832651"/>
      <c r="K832651"/>
      <c r="L832651"/>
      <c r="M832651" s="115"/>
      <c r="N832651" s="115"/>
      <c r="O832651"/>
      <c r="P832651"/>
      <c r="Q832651"/>
      <c r="R832651" s="19"/>
      <c r="S832651" s="19"/>
      <c r="T832651"/>
      <c r="U832651" s="113"/>
      <c r="V832651" s="19"/>
      <c r="W832651" s="19"/>
      <c r="X832651" s="19"/>
      <c r="Y832651" s="19"/>
      <c r="Z832651" s="19"/>
      <c r="AA832651" s="19"/>
      <c r="AB832651" s="19"/>
      <c r="AC832651" s="19"/>
      <c r="AD832651" s="19"/>
      <c r="AE832651" s="19"/>
      <c r="AF832651" s="19"/>
      <c r="AG832651" s="19"/>
      <c r="AH832651" s="19"/>
      <c r="AI832651" s="19"/>
      <c r="AJ832651" s="19"/>
      <c r="AK832651" s="19"/>
      <c r="AL832651" s="19"/>
      <c r="AM832651" s="19"/>
      <c r="AN832651" s="19"/>
      <c r="AO832651" s="19"/>
      <c r="AP832651"/>
    </row>
    <row r="832652" spans="1:42" s="116" customFormat="1" x14ac:dyDescent="0.3">
      <c r="A832652"/>
      <c r="B832652"/>
      <c r="C832652"/>
      <c r="D832652"/>
      <c r="E832652"/>
      <c r="F832652"/>
      <c r="G832652"/>
      <c r="H832652"/>
      <c r="I832652"/>
      <c r="J832652"/>
      <c r="K832652"/>
      <c r="L832652"/>
      <c r="M832652" s="115"/>
      <c r="N832652" s="115"/>
      <c r="O832652"/>
      <c r="P832652"/>
      <c r="Q832652"/>
      <c r="R832652" s="19"/>
      <c r="S832652" s="19"/>
      <c r="T832652"/>
      <c r="U832652" s="113"/>
      <c r="V832652" s="19"/>
      <c r="W832652" s="19"/>
      <c r="X832652" s="19"/>
      <c r="Y832652" s="19"/>
      <c r="Z832652" s="19"/>
      <c r="AA832652" s="19"/>
      <c r="AB832652" s="19"/>
      <c r="AC832652" s="19"/>
      <c r="AD832652" s="19"/>
      <c r="AE832652" s="19"/>
      <c r="AF832652" s="19"/>
      <c r="AG832652" s="19"/>
      <c r="AH832652" s="19"/>
      <c r="AI832652" s="19"/>
      <c r="AJ832652" s="19"/>
      <c r="AK832652" s="19"/>
      <c r="AL832652" s="19"/>
      <c r="AM832652" s="19"/>
      <c r="AN832652" s="19"/>
      <c r="AO832652" s="19"/>
      <c r="AP832652"/>
    </row>
    <row r="832653" spans="1:42" s="116" customFormat="1" x14ac:dyDescent="0.3">
      <c r="A832653"/>
      <c r="B832653"/>
      <c r="C832653"/>
      <c r="D832653"/>
      <c r="E832653"/>
      <c r="F832653"/>
      <c r="G832653"/>
      <c r="H832653"/>
      <c r="I832653"/>
      <c r="J832653"/>
      <c r="K832653"/>
      <c r="L832653"/>
      <c r="M832653" s="115"/>
      <c r="N832653" s="115"/>
      <c r="O832653"/>
      <c r="P832653"/>
      <c r="Q832653"/>
      <c r="R832653" s="19"/>
      <c r="S832653" s="19"/>
      <c r="T832653"/>
      <c r="U832653" s="113"/>
      <c r="V832653" s="19"/>
      <c r="W832653" s="19"/>
      <c r="X832653" s="19"/>
      <c r="Y832653" s="19"/>
      <c r="Z832653" s="19"/>
      <c r="AA832653" s="19"/>
      <c r="AB832653" s="19"/>
      <c r="AC832653" s="19"/>
      <c r="AD832653" s="19"/>
      <c r="AE832653" s="19"/>
      <c r="AF832653" s="19"/>
      <c r="AG832653" s="19"/>
      <c r="AH832653" s="19"/>
      <c r="AI832653" s="19"/>
      <c r="AJ832653" s="19"/>
      <c r="AK832653" s="19"/>
      <c r="AL832653" s="19"/>
      <c r="AM832653" s="19"/>
      <c r="AN832653" s="19"/>
      <c r="AO832653" s="19"/>
      <c r="AP832653"/>
    </row>
    <row r="832654" spans="1:42" s="116" customFormat="1" x14ac:dyDescent="0.3">
      <c r="A832654"/>
      <c r="B832654"/>
      <c r="C832654"/>
      <c r="D832654"/>
      <c r="E832654"/>
      <c r="F832654"/>
      <c r="G832654"/>
      <c r="H832654"/>
      <c r="I832654"/>
      <c r="J832654"/>
      <c r="K832654"/>
      <c r="L832654"/>
      <c r="M832654" s="115"/>
      <c r="N832654" s="115"/>
      <c r="O832654"/>
      <c r="P832654"/>
      <c r="Q832654"/>
      <c r="R832654" s="19"/>
      <c r="S832654" s="19"/>
      <c r="T832654"/>
      <c r="U832654" s="113"/>
      <c r="V832654" s="19"/>
      <c r="W832654" s="19"/>
      <c r="X832654" s="19"/>
      <c r="Y832654" s="19"/>
      <c r="Z832654" s="19"/>
      <c r="AA832654" s="19"/>
      <c r="AB832654" s="19"/>
      <c r="AC832654" s="19"/>
      <c r="AD832654" s="19"/>
      <c r="AE832654" s="19"/>
      <c r="AF832654" s="19"/>
      <c r="AG832654" s="19"/>
      <c r="AH832654" s="19"/>
      <c r="AI832654" s="19"/>
      <c r="AJ832654" s="19"/>
      <c r="AK832654" s="19"/>
      <c r="AL832654" s="19"/>
      <c r="AM832654" s="19"/>
      <c r="AN832654" s="19"/>
      <c r="AO832654" s="19"/>
      <c r="AP832654"/>
    </row>
    <row r="832655" spans="1:42" s="116" customFormat="1" x14ac:dyDescent="0.3">
      <c r="A832655"/>
      <c r="B832655"/>
      <c r="C832655"/>
      <c r="D832655"/>
      <c r="E832655"/>
      <c r="F832655"/>
      <c r="G832655"/>
      <c r="H832655"/>
      <c r="I832655"/>
      <c r="J832655"/>
      <c r="K832655"/>
      <c r="L832655"/>
      <c r="M832655" s="115"/>
      <c r="N832655" s="115"/>
      <c r="O832655"/>
      <c r="P832655"/>
      <c r="Q832655"/>
      <c r="R832655" s="19"/>
      <c r="S832655" s="19"/>
      <c r="T832655"/>
      <c r="U832655" s="113"/>
      <c r="V832655" s="19"/>
      <c r="W832655" s="19"/>
      <c r="X832655" s="19"/>
      <c r="Y832655" s="19"/>
      <c r="Z832655" s="19"/>
      <c r="AA832655" s="19"/>
      <c r="AB832655" s="19"/>
      <c r="AC832655" s="19"/>
      <c r="AD832655" s="19"/>
      <c r="AE832655" s="19"/>
      <c r="AF832655" s="19"/>
      <c r="AG832655" s="19"/>
      <c r="AH832655" s="19"/>
      <c r="AI832655" s="19"/>
      <c r="AJ832655" s="19"/>
      <c r="AK832655" s="19"/>
      <c r="AL832655" s="19"/>
      <c r="AM832655" s="19"/>
      <c r="AN832655" s="19"/>
      <c r="AO832655" s="19"/>
      <c r="AP832655"/>
    </row>
    <row r="832656" spans="1:42" s="116" customFormat="1" x14ac:dyDescent="0.3">
      <c r="A832656"/>
      <c r="B832656"/>
      <c r="C832656"/>
      <c r="D832656"/>
      <c r="E832656"/>
      <c r="F832656"/>
      <c r="G832656"/>
      <c r="H832656"/>
      <c r="I832656"/>
      <c r="J832656"/>
      <c r="K832656"/>
      <c r="L832656"/>
      <c r="M832656" s="115"/>
      <c r="N832656" s="115"/>
      <c r="O832656"/>
      <c r="P832656"/>
      <c r="Q832656"/>
      <c r="R832656" s="19"/>
      <c r="S832656" s="19"/>
      <c r="T832656"/>
      <c r="U832656" s="113"/>
      <c r="V832656" s="19"/>
      <c r="W832656" s="19"/>
      <c r="X832656" s="19"/>
      <c r="Y832656" s="19"/>
      <c r="Z832656" s="19"/>
      <c r="AA832656" s="19"/>
      <c r="AB832656" s="19"/>
      <c r="AC832656" s="19"/>
      <c r="AD832656" s="19"/>
      <c r="AE832656" s="19"/>
      <c r="AF832656" s="19"/>
      <c r="AG832656" s="19"/>
      <c r="AH832656" s="19"/>
      <c r="AI832656" s="19"/>
      <c r="AJ832656" s="19"/>
      <c r="AK832656" s="19"/>
      <c r="AL832656" s="19"/>
      <c r="AM832656" s="19"/>
      <c r="AN832656" s="19"/>
      <c r="AO832656" s="19"/>
      <c r="AP832656"/>
    </row>
    <row r="832657" spans="1:42" s="116" customFormat="1" x14ac:dyDescent="0.3">
      <c r="A832657"/>
      <c r="B832657"/>
      <c r="C832657"/>
      <c r="D832657"/>
      <c r="E832657"/>
      <c r="F832657"/>
      <c r="G832657"/>
      <c r="H832657"/>
      <c r="I832657"/>
      <c r="J832657"/>
      <c r="K832657"/>
      <c r="L832657"/>
      <c r="M832657" s="115"/>
      <c r="N832657" s="115"/>
      <c r="O832657"/>
      <c r="P832657"/>
      <c r="Q832657"/>
      <c r="R832657" s="19"/>
      <c r="S832657" s="19"/>
      <c r="T832657"/>
      <c r="U832657" s="113"/>
      <c r="V832657" s="19"/>
      <c r="W832657" s="19"/>
      <c r="X832657" s="19"/>
      <c r="Y832657" s="19"/>
      <c r="Z832657" s="19"/>
      <c r="AA832657" s="19"/>
      <c r="AB832657" s="19"/>
      <c r="AC832657" s="19"/>
      <c r="AD832657" s="19"/>
      <c r="AE832657" s="19"/>
      <c r="AF832657" s="19"/>
      <c r="AG832657" s="19"/>
      <c r="AH832657" s="19"/>
      <c r="AI832657" s="19"/>
      <c r="AJ832657" s="19"/>
      <c r="AK832657" s="19"/>
      <c r="AL832657" s="19"/>
      <c r="AM832657" s="19"/>
      <c r="AN832657" s="19"/>
      <c r="AO832657" s="19"/>
      <c r="AP832657"/>
    </row>
    <row r="832658" spans="1:42" s="116" customFormat="1" x14ac:dyDescent="0.3">
      <c r="A832658"/>
      <c r="B832658"/>
      <c r="C832658"/>
      <c r="D832658"/>
      <c r="E832658"/>
      <c r="F832658"/>
      <c r="G832658"/>
      <c r="H832658"/>
      <c r="I832658"/>
      <c r="J832658"/>
      <c r="K832658"/>
      <c r="L832658"/>
      <c r="M832658" s="115"/>
      <c r="N832658" s="115"/>
      <c r="O832658"/>
      <c r="P832658"/>
      <c r="Q832658"/>
      <c r="R832658" s="19"/>
      <c r="S832658" s="19"/>
      <c r="T832658"/>
      <c r="U832658" s="113"/>
      <c r="V832658" s="19"/>
      <c r="W832658" s="19"/>
      <c r="X832658" s="19"/>
      <c r="Y832658" s="19"/>
      <c r="Z832658" s="19"/>
      <c r="AA832658" s="19"/>
      <c r="AB832658" s="19"/>
      <c r="AC832658" s="19"/>
      <c r="AD832658" s="19"/>
      <c r="AE832658" s="19"/>
      <c r="AF832658" s="19"/>
      <c r="AG832658" s="19"/>
      <c r="AH832658" s="19"/>
      <c r="AI832658" s="19"/>
      <c r="AJ832658" s="19"/>
      <c r="AK832658" s="19"/>
      <c r="AL832658" s="19"/>
      <c r="AM832658" s="19"/>
      <c r="AN832658" s="19"/>
      <c r="AO832658" s="19"/>
      <c r="AP832658"/>
    </row>
    <row r="832659" spans="1:42" s="116" customFormat="1" x14ac:dyDescent="0.3">
      <c r="A832659"/>
      <c r="B832659"/>
      <c r="C832659"/>
      <c r="D832659"/>
      <c r="E832659"/>
      <c r="F832659"/>
      <c r="G832659"/>
      <c r="H832659"/>
      <c r="I832659"/>
      <c r="J832659"/>
      <c r="K832659"/>
      <c r="L832659"/>
      <c r="M832659" s="115"/>
      <c r="N832659" s="115"/>
      <c r="O832659"/>
      <c r="P832659"/>
      <c r="Q832659"/>
      <c r="R832659" s="19"/>
      <c r="S832659" s="19"/>
      <c r="T832659"/>
      <c r="U832659" s="113"/>
      <c r="V832659" s="19"/>
      <c r="W832659" s="19"/>
      <c r="X832659" s="19"/>
      <c r="Y832659" s="19"/>
      <c r="Z832659" s="19"/>
      <c r="AA832659" s="19"/>
      <c r="AB832659" s="19"/>
      <c r="AC832659" s="19"/>
      <c r="AD832659" s="19"/>
      <c r="AE832659" s="19"/>
      <c r="AF832659" s="19"/>
      <c r="AG832659" s="19"/>
      <c r="AH832659" s="19"/>
      <c r="AI832659" s="19"/>
      <c r="AJ832659" s="19"/>
      <c r="AK832659" s="19"/>
      <c r="AL832659" s="19"/>
      <c r="AM832659" s="19"/>
      <c r="AN832659" s="19"/>
      <c r="AO832659" s="19"/>
      <c r="AP832659"/>
    </row>
    <row r="832660" spans="1:42" s="116" customFormat="1" x14ac:dyDescent="0.3">
      <c r="A832660"/>
      <c r="B832660"/>
      <c r="C832660"/>
      <c r="D832660"/>
      <c r="E832660"/>
      <c r="F832660"/>
      <c r="G832660"/>
      <c r="H832660"/>
      <c r="I832660"/>
      <c r="J832660"/>
      <c r="K832660"/>
      <c r="L832660"/>
      <c r="M832660" s="115"/>
      <c r="N832660" s="115"/>
      <c r="O832660"/>
      <c r="P832660"/>
      <c r="Q832660"/>
      <c r="R832660" s="19"/>
      <c r="S832660" s="19"/>
      <c r="T832660"/>
      <c r="U832660" s="113"/>
      <c r="V832660" s="19"/>
      <c r="W832660" s="19"/>
      <c r="X832660" s="19"/>
      <c r="Y832660" s="19"/>
      <c r="Z832660" s="19"/>
      <c r="AA832660" s="19"/>
      <c r="AB832660" s="19"/>
      <c r="AC832660" s="19"/>
      <c r="AD832660" s="19"/>
      <c r="AE832660" s="19"/>
      <c r="AF832660" s="19"/>
      <c r="AG832660" s="19"/>
      <c r="AH832660" s="19"/>
      <c r="AI832660" s="19"/>
      <c r="AJ832660" s="19"/>
      <c r="AK832660" s="19"/>
      <c r="AL832660" s="19"/>
      <c r="AM832660" s="19"/>
      <c r="AN832660" s="19"/>
      <c r="AO832660" s="19"/>
      <c r="AP832660"/>
    </row>
    <row r="832661" spans="1:42" s="116" customFormat="1" x14ac:dyDescent="0.3">
      <c r="A832661"/>
      <c r="B832661"/>
      <c r="C832661"/>
      <c r="D832661"/>
      <c r="E832661"/>
      <c r="F832661"/>
      <c r="G832661"/>
      <c r="H832661"/>
      <c r="I832661"/>
      <c r="J832661"/>
      <c r="K832661"/>
      <c r="L832661"/>
      <c r="M832661" s="115"/>
      <c r="N832661" s="115"/>
      <c r="O832661"/>
      <c r="P832661"/>
      <c r="Q832661"/>
      <c r="R832661" s="19"/>
      <c r="S832661" s="19"/>
      <c r="T832661"/>
      <c r="U832661" s="113"/>
      <c r="V832661" s="19"/>
      <c r="W832661" s="19"/>
      <c r="X832661" s="19"/>
      <c r="Y832661" s="19"/>
      <c r="Z832661" s="19"/>
      <c r="AA832661" s="19"/>
      <c r="AB832661" s="19"/>
      <c r="AC832661" s="19"/>
      <c r="AD832661" s="19"/>
      <c r="AE832661" s="19"/>
      <c r="AF832661" s="19"/>
      <c r="AG832661" s="19"/>
      <c r="AH832661" s="19"/>
      <c r="AI832661" s="19"/>
      <c r="AJ832661" s="19"/>
      <c r="AK832661" s="19"/>
      <c r="AL832661" s="19"/>
      <c r="AM832661" s="19"/>
      <c r="AN832661" s="19"/>
      <c r="AO832661" s="19"/>
      <c r="AP832661"/>
    </row>
    <row r="832662" spans="1:42" s="116" customFormat="1" x14ac:dyDescent="0.3">
      <c r="A832662"/>
      <c r="B832662"/>
      <c r="C832662"/>
      <c r="D832662"/>
      <c r="E832662"/>
      <c r="F832662"/>
      <c r="G832662"/>
      <c r="H832662"/>
      <c r="I832662"/>
      <c r="J832662"/>
      <c r="K832662"/>
      <c r="L832662"/>
      <c r="M832662" s="115"/>
      <c r="N832662" s="115"/>
      <c r="O832662"/>
      <c r="P832662"/>
      <c r="Q832662"/>
      <c r="R832662" s="19"/>
      <c r="S832662" s="19"/>
      <c r="T832662"/>
      <c r="U832662" s="113"/>
      <c r="V832662" s="19"/>
      <c r="W832662" s="19"/>
      <c r="X832662" s="19"/>
      <c r="Y832662" s="19"/>
      <c r="Z832662" s="19"/>
      <c r="AA832662" s="19"/>
      <c r="AB832662" s="19"/>
      <c r="AC832662" s="19"/>
      <c r="AD832662" s="19"/>
      <c r="AE832662" s="19"/>
      <c r="AF832662" s="19"/>
      <c r="AG832662" s="19"/>
      <c r="AH832662" s="19"/>
      <c r="AI832662" s="19"/>
      <c r="AJ832662" s="19"/>
      <c r="AK832662" s="19"/>
      <c r="AL832662" s="19"/>
      <c r="AM832662" s="19"/>
      <c r="AN832662" s="19"/>
      <c r="AO832662" s="19"/>
      <c r="AP832662"/>
    </row>
    <row r="832663" spans="1:42" s="116" customFormat="1" x14ac:dyDescent="0.3">
      <c r="A832663"/>
      <c r="B832663"/>
      <c r="C832663"/>
      <c r="D832663"/>
      <c r="E832663"/>
      <c r="F832663"/>
      <c r="G832663"/>
      <c r="H832663"/>
      <c r="I832663"/>
      <c r="J832663"/>
      <c r="K832663"/>
      <c r="L832663"/>
      <c r="M832663" s="115"/>
      <c r="N832663" s="115"/>
      <c r="O832663"/>
      <c r="P832663"/>
      <c r="Q832663"/>
      <c r="R832663" s="19"/>
      <c r="S832663" s="19"/>
      <c r="T832663"/>
      <c r="U832663" s="113"/>
      <c r="V832663" s="19"/>
      <c r="W832663" s="19"/>
      <c r="X832663" s="19"/>
      <c r="Y832663" s="19"/>
      <c r="Z832663" s="19"/>
      <c r="AA832663" s="19"/>
      <c r="AB832663" s="19"/>
      <c r="AC832663" s="19"/>
      <c r="AD832663" s="19"/>
      <c r="AE832663" s="19"/>
      <c r="AF832663" s="19"/>
      <c r="AG832663" s="19"/>
      <c r="AH832663" s="19"/>
      <c r="AI832663" s="19"/>
      <c r="AJ832663" s="19"/>
      <c r="AK832663" s="19"/>
      <c r="AL832663" s="19"/>
      <c r="AM832663" s="19"/>
      <c r="AN832663" s="19"/>
      <c r="AO832663" s="19"/>
      <c r="AP832663"/>
    </row>
    <row r="832664" spans="1:42" s="116" customFormat="1" x14ac:dyDescent="0.3">
      <c r="A832664"/>
      <c r="B832664"/>
      <c r="C832664"/>
      <c r="D832664"/>
      <c r="E832664"/>
      <c r="F832664"/>
      <c r="G832664"/>
      <c r="H832664"/>
      <c r="I832664"/>
      <c r="J832664"/>
      <c r="K832664"/>
      <c r="L832664"/>
      <c r="M832664" s="115"/>
      <c r="N832664" s="115"/>
      <c r="O832664"/>
      <c r="P832664"/>
      <c r="Q832664"/>
      <c r="R832664" s="19"/>
      <c r="S832664" s="19"/>
      <c r="T832664"/>
      <c r="U832664" s="113"/>
      <c r="V832664" s="19"/>
      <c r="W832664" s="19"/>
      <c r="X832664" s="19"/>
      <c r="Y832664" s="19"/>
      <c r="Z832664" s="19"/>
      <c r="AA832664" s="19"/>
      <c r="AB832664" s="19"/>
      <c r="AC832664" s="19"/>
      <c r="AD832664" s="19"/>
      <c r="AE832664" s="19"/>
      <c r="AF832664" s="19"/>
      <c r="AG832664" s="19"/>
      <c r="AH832664" s="19"/>
      <c r="AI832664" s="19"/>
      <c r="AJ832664" s="19"/>
      <c r="AK832664" s="19"/>
      <c r="AL832664" s="19"/>
      <c r="AM832664" s="19"/>
      <c r="AN832664" s="19"/>
      <c r="AO832664" s="19"/>
      <c r="AP832664"/>
    </row>
    <row r="832665" spans="1:42" s="116" customFormat="1" x14ac:dyDescent="0.3">
      <c r="A832665"/>
      <c r="B832665"/>
      <c r="C832665"/>
      <c r="D832665"/>
      <c r="E832665"/>
      <c r="F832665"/>
      <c r="G832665"/>
      <c r="H832665"/>
      <c r="I832665"/>
      <c r="J832665"/>
      <c r="K832665"/>
      <c r="L832665"/>
      <c r="M832665" s="115"/>
      <c r="N832665" s="115"/>
      <c r="O832665"/>
      <c r="P832665"/>
      <c r="Q832665"/>
      <c r="R832665" s="19"/>
      <c r="S832665" s="19"/>
      <c r="T832665"/>
      <c r="U832665" s="113"/>
      <c r="V832665" s="19"/>
      <c r="W832665" s="19"/>
      <c r="X832665" s="19"/>
      <c r="Y832665" s="19"/>
      <c r="Z832665" s="19"/>
      <c r="AA832665" s="19"/>
      <c r="AB832665" s="19"/>
      <c r="AC832665" s="19"/>
      <c r="AD832665" s="19"/>
      <c r="AE832665" s="19"/>
      <c r="AF832665" s="19"/>
      <c r="AG832665" s="19"/>
      <c r="AH832665" s="19"/>
      <c r="AI832665" s="19"/>
      <c r="AJ832665" s="19"/>
      <c r="AK832665" s="19"/>
      <c r="AL832665" s="19"/>
      <c r="AM832665" s="19"/>
      <c r="AN832665" s="19"/>
      <c r="AO832665" s="19"/>
      <c r="AP832665"/>
    </row>
    <row r="832666" spans="1:42" s="116" customFormat="1" x14ac:dyDescent="0.3">
      <c r="A832666"/>
      <c r="B832666"/>
      <c r="C832666"/>
      <c r="D832666"/>
      <c r="E832666"/>
      <c r="F832666"/>
      <c r="G832666"/>
      <c r="H832666"/>
      <c r="I832666"/>
      <c r="J832666"/>
      <c r="K832666"/>
      <c r="L832666"/>
      <c r="M832666" s="115"/>
      <c r="N832666" s="115"/>
      <c r="O832666"/>
      <c r="P832666"/>
      <c r="Q832666"/>
      <c r="R832666" s="19"/>
      <c r="S832666" s="19"/>
      <c r="T832666"/>
      <c r="U832666" s="113"/>
      <c r="V832666" s="19"/>
      <c r="W832666" s="19"/>
      <c r="X832666" s="19"/>
      <c r="Y832666" s="19"/>
      <c r="Z832666" s="19"/>
      <c r="AA832666" s="19"/>
      <c r="AB832666" s="19"/>
      <c r="AC832666" s="19"/>
      <c r="AD832666" s="19"/>
      <c r="AE832666" s="19"/>
      <c r="AF832666" s="19"/>
      <c r="AG832666" s="19"/>
      <c r="AH832666" s="19"/>
      <c r="AI832666" s="19"/>
      <c r="AJ832666" s="19"/>
      <c r="AK832666" s="19"/>
      <c r="AL832666" s="19"/>
      <c r="AM832666" s="19"/>
      <c r="AN832666" s="19"/>
      <c r="AO832666" s="19"/>
      <c r="AP832666"/>
    </row>
    <row r="832667" spans="1:42" s="116" customFormat="1" x14ac:dyDescent="0.3">
      <c r="A832667"/>
      <c r="B832667"/>
      <c r="C832667"/>
      <c r="D832667"/>
      <c r="E832667"/>
      <c r="F832667"/>
      <c r="G832667"/>
      <c r="H832667"/>
      <c r="I832667"/>
      <c r="J832667"/>
      <c r="K832667"/>
      <c r="L832667"/>
      <c r="M832667" s="115"/>
      <c r="N832667" s="115"/>
      <c r="O832667"/>
      <c r="P832667"/>
      <c r="Q832667"/>
      <c r="R832667" s="19"/>
      <c r="S832667" s="19"/>
      <c r="T832667"/>
      <c r="U832667" s="113"/>
      <c r="V832667" s="19"/>
      <c r="W832667" s="19"/>
      <c r="X832667" s="19"/>
      <c r="Y832667" s="19"/>
      <c r="Z832667" s="19"/>
      <c r="AA832667" s="19"/>
      <c r="AB832667" s="19"/>
      <c r="AC832667" s="19"/>
      <c r="AD832667" s="19"/>
      <c r="AE832667" s="19"/>
      <c r="AF832667" s="19"/>
      <c r="AG832667" s="19"/>
      <c r="AH832667" s="19"/>
      <c r="AI832667" s="19"/>
      <c r="AJ832667" s="19"/>
      <c r="AK832667" s="19"/>
      <c r="AL832667" s="19"/>
      <c r="AM832667" s="19"/>
      <c r="AN832667" s="19"/>
      <c r="AO832667" s="19"/>
      <c r="AP832667"/>
    </row>
    <row r="832668" spans="1:42" s="116" customFormat="1" x14ac:dyDescent="0.3">
      <c r="A832668"/>
      <c r="B832668"/>
      <c r="C832668"/>
      <c r="D832668"/>
      <c r="E832668"/>
      <c r="F832668"/>
      <c r="G832668"/>
      <c r="H832668"/>
      <c r="I832668"/>
      <c r="J832668"/>
      <c r="K832668"/>
      <c r="L832668"/>
      <c r="M832668" s="115"/>
      <c r="N832668" s="115"/>
      <c r="O832668"/>
      <c r="P832668"/>
      <c r="Q832668"/>
      <c r="R832668" s="19"/>
      <c r="S832668" s="19"/>
      <c r="T832668"/>
      <c r="U832668" s="113"/>
      <c r="V832668" s="19"/>
      <c r="W832668" s="19"/>
      <c r="X832668" s="19"/>
      <c r="Y832668" s="19"/>
      <c r="Z832668" s="19"/>
      <c r="AA832668" s="19"/>
      <c r="AB832668" s="19"/>
      <c r="AC832668" s="19"/>
      <c r="AD832668" s="19"/>
      <c r="AE832668" s="19"/>
      <c r="AF832668" s="19"/>
      <c r="AG832668" s="19"/>
      <c r="AH832668" s="19"/>
      <c r="AI832668" s="19"/>
      <c r="AJ832668" s="19"/>
      <c r="AK832668" s="19"/>
      <c r="AL832668" s="19"/>
      <c r="AM832668" s="19"/>
      <c r="AN832668" s="19"/>
      <c r="AO832668" s="19"/>
      <c r="AP832668"/>
    </row>
    <row r="832669" spans="1:42" s="116" customFormat="1" x14ac:dyDescent="0.3">
      <c r="A832669"/>
      <c r="B832669"/>
      <c r="C832669"/>
      <c r="D832669"/>
      <c r="E832669"/>
      <c r="F832669"/>
      <c r="G832669"/>
      <c r="H832669"/>
      <c r="I832669"/>
      <c r="J832669"/>
      <c r="K832669"/>
      <c r="L832669"/>
      <c r="M832669" s="115"/>
      <c r="N832669" s="115"/>
      <c r="O832669"/>
      <c r="P832669"/>
      <c r="Q832669"/>
      <c r="R832669" s="19"/>
      <c r="S832669" s="19"/>
      <c r="T832669"/>
      <c r="U832669" s="113"/>
      <c r="V832669" s="19"/>
      <c r="W832669" s="19"/>
      <c r="X832669" s="19"/>
      <c r="Y832669" s="19"/>
      <c r="Z832669" s="19"/>
      <c r="AA832669" s="19"/>
      <c r="AB832669" s="19"/>
      <c r="AC832669" s="19"/>
      <c r="AD832669" s="19"/>
      <c r="AE832669" s="19"/>
      <c r="AF832669" s="19"/>
      <c r="AG832669" s="19"/>
      <c r="AH832669" s="19"/>
      <c r="AI832669" s="19"/>
      <c r="AJ832669" s="19"/>
      <c r="AK832669" s="19"/>
      <c r="AL832669" s="19"/>
      <c r="AM832669" s="19"/>
      <c r="AN832669" s="19"/>
      <c r="AO832669" s="19"/>
      <c r="AP832669"/>
    </row>
    <row r="832670" spans="1:42" s="116" customFormat="1" x14ac:dyDescent="0.3">
      <c r="A832670"/>
      <c r="B832670"/>
      <c r="C832670"/>
      <c r="D832670"/>
      <c r="E832670"/>
      <c r="F832670"/>
      <c r="G832670"/>
      <c r="H832670"/>
      <c r="I832670"/>
      <c r="J832670"/>
      <c r="K832670"/>
      <c r="L832670"/>
      <c r="M832670" s="115"/>
      <c r="N832670" s="115"/>
      <c r="O832670"/>
      <c r="P832670"/>
      <c r="Q832670"/>
      <c r="R832670" s="19"/>
      <c r="S832670" s="19"/>
      <c r="T832670"/>
      <c r="U832670" s="113"/>
      <c r="V832670" s="19"/>
      <c r="W832670" s="19"/>
      <c r="X832670" s="19"/>
      <c r="Y832670" s="19"/>
      <c r="Z832670" s="19"/>
      <c r="AA832670" s="19"/>
      <c r="AB832670" s="19"/>
      <c r="AC832670" s="19"/>
      <c r="AD832670" s="19"/>
      <c r="AE832670" s="19"/>
      <c r="AF832670" s="19"/>
      <c r="AG832670" s="19"/>
      <c r="AH832670" s="19"/>
      <c r="AI832670" s="19"/>
      <c r="AJ832670" s="19"/>
      <c r="AK832670" s="19"/>
      <c r="AL832670" s="19"/>
      <c r="AM832670" s="19"/>
      <c r="AN832670" s="19"/>
      <c r="AO832670" s="19"/>
      <c r="AP832670"/>
    </row>
    <row r="832671" spans="1:42" s="116" customFormat="1" x14ac:dyDescent="0.3">
      <c r="A832671"/>
      <c r="B832671"/>
      <c r="C832671"/>
      <c r="D832671"/>
      <c r="E832671"/>
      <c r="F832671"/>
      <c r="G832671"/>
      <c r="H832671"/>
      <c r="I832671"/>
      <c r="J832671"/>
      <c r="K832671"/>
      <c r="L832671"/>
      <c r="M832671" s="115"/>
      <c r="N832671" s="115"/>
      <c r="O832671"/>
      <c r="P832671"/>
      <c r="Q832671"/>
      <c r="R832671" s="19"/>
      <c r="S832671" s="19"/>
      <c r="T832671"/>
      <c r="U832671" s="113"/>
      <c r="V832671" s="19"/>
      <c r="W832671" s="19"/>
      <c r="X832671" s="19"/>
      <c r="Y832671" s="19"/>
      <c r="Z832671" s="19"/>
      <c r="AA832671" s="19"/>
      <c r="AB832671" s="19"/>
      <c r="AC832671" s="19"/>
      <c r="AD832671" s="19"/>
      <c r="AE832671" s="19"/>
      <c r="AF832671" s="19"/>
      <c r="AG832671" s="19"/>
      <c r="AH832671" s="19"/>
      <c r="AI832671" s="19"/>
      <c r="AJ832671" s="19"/>
      <c r="AK832671" s="19"/>
      <c r="AL832671" s="19"/>
      <c r="AM832671" s="19"/>
      <c r="AN832671" s="19"/>
      <c r="AO832671" s="19"/>
      <c r="AP832671"/>
    </row>
    <row r="832672" spans="1:42" s="116" customFormat="1" x14ac:dyDescent="0.3">
      <c r="A832672"/>
      <c r="B832672"/>
      <c r="C832672"/>
      <c r="D832672"/>
      <c r="E832672"/>
      <c r="F832672"/>
      <c r="G832672"/>
      <c r="H832672"/>
      <c r="I832672"/>
      <c r="J832672"/>
      <c r="K832672"/>
      <c r="L832672"/>
      <c r="M832672" s="115"/>
      <c r="N832672" s="115"/>
      <c r="O832672"/>
      <c r="P832672"/>
      <c r="Q832672"/>
      <c r="R832672" s="19"/>
      <c r="S832672" s="19"/>
      <c r="T832672"/>
      <c r="U832672" s="113"/>
      <c r="V832672" s="19"/>
      <c r="W832672" s="19"/>
      <c r="X832672" s="19"/>
      <c r="Y832672" s="19"/>
      <c r="Z832672" s="19"/>
      <c r="AA832672" s="19"/>
      <c r="AB832672" s="19"/>
      <c r="AC832672" s="19"/>
      <c r="AD832672" s="19"/>
      <c r="AE832672" s="19"/>
      <c r="AF832672" s="19"/>
      <c r="AG832672" s="19"/>
      <c r="AH832672" s="19"/>
      <c r="AI832672" s="19"/>
      <c r="AJ832672" s="19"/>
      <c r="AK832672" s="19"/>
      <c r="AL832672" s="19"/>
      <c r="AM832672" s="19"/>
      <c r="AN832672" s="19"/>
      <c r="AO832672" s="19"/>
      <c r="AP832672"/>
    </row>
    <row r="832673" spans="1:42" s="116" customFormat="1" x14ac:dyDescent="0.3">
      <c r="A832673"/>
      <c r="B832673"/>
      <c r="C832673"/>
      <c r="D832673"/>
      <c r="E832673"/>
      <c r="F832673"/>
      <c r="G832673"/>
      <c r="H832673"/>
      <c r="I832673"/>
      <c r="J832673"/>
      <c r="K832673"/>
      <c r="L832673"/>
      <c r="M832673" s="115"/>
      <c r="N832673" s="115"/>
      <c r="O832673"/>
      <c r="P832673"/>
      <c r="Q832673"/>
      <c r="R832673" s="19"/>
      <c r="S832673" s="19"/>
      <c r="T832673"/>
      <c r="U832673" s="113"/>
      <c r="V832673" s="19"/>
      <c r="W832673" s="19"/>
      <c r="X832673" s="19"/>
      <c r="Y832673" s="19"/>
      <c r="Z832673" s="19"/>
      <c r="AA832673" s="19"/>
      <c r="AB832673" s="19"/>
      <c r="AC832673" s="19"/>
      <c r="AD832673" s="19"/>
      <c r="AE832673" s="19"/>
      <c r="AF832673" s="19"/>
      <c r="AG832673" s="19"/>
      <c r="AH832673" s="19"/>
      <c r="AI832673" s="19"/>
      <c r="AJ832673" s="19"/>
      <c r="AK832673" s="19"/>
      <c r="AL832673" s="19"/>
      <c r="AM832673" s="19"/>
      <c r="AN832673" s="19"/>
      <c r="AO832673" s="19"/>
      <c r="AP832673"/>
    </row>
    <row r="832674" spans="1:42" s="116" customFormat="1" x14ac:dyDescent="0.3">
      <c r="A832674"/>
      <c r="B832674"/>
      <c r="C832674"/>
      <c r="D832674"/>
      <c r="E832674"/>
      <c r="F832674"/>
      <c r="G832674"/>
      <c r="H832674"/>
      <c r="I832674"/>
      <c r="J832674"/>
      <c r="K832674"/>
      <c r="L832674"/>
      <c r="M832674" s="115"/>
      <c r="N832674" s="115"/>
      <c r="O832674"/>
      <c r="P832674"/>
      <c r="Q832674"/>
      <c r="R832674" s="19"/>
      <c r="S832674" s="19"/>
      <c r="T832674"/>
      <c r="U832674" s="113"/>
      <c r="V832674" s="19"/>
      <c r="W832674" s="19"/>
      <c r="X832674" s="19"/>
      <c r="Y832674" s="19"/>
      <c r="Z832674" s="19"/>
      <c r="AA832674" s="19"/>
      <c r="AB832674" s="19"/>
      <c r="AC832674" s="19"/>
      <c r="AD832674" s="19"/>
      <c r="AE832674" s="19"/>
      <c r="AF832674" s="19"/>
      <c r="AG832674" s="19"/>
      <c r="AH832674" s="19"/>
      <c r="AI832674" s="19"/>
      <c r="AJ832674" s="19"/>
      <c r="AK832674" s="19"/>
      <c r="AL832674" s="19"/>
      <c r="AM832674" s="19"/>
      <c r="AN832674" s="19"/>
      <c r="AO832674" s="19"/>
      <c r="AP832674"/>
    </row>
    <row r="832675" spans="1:42" s="116" customFormat="1" x14ac:dyDescent="0.3">
      <c r="A832675"/>
      <c r="B832675"/>
      <c r="C832675"/>
      <c r="D832675"/>
      <c r="E832675"/>
      <c r="F832675"/>
      <c r="G832675"/>
      <c r="H832675"/>
      <c r="I832675"/>
      <c r="J832675"/>
      <c r="K832675"/>
      <c r="L832675"/>
      <c r="M832675" s="115"/>
      <c r="N832675" s="115"/>
      <c r="O832675"/>
      <c r="P832675"/>
      <c r="Q832675"/>
      <c r="R832675" s="19"/>
      <c r="S832675" s="19"/>
      <c r="T832675"/>
      <c r="U832675" s="113"/>
      <c r="V832675" s="19"/>
      <c r="W832675" s="19"/>
      <c r="X832675" s="19"/>
      <c r="Y832675" s="19"/>
      <c r="Z832675" s="19"/>
      <c r="AA832675" s="19"/>
      <c r="AB832675" s="19"/>
      <c r="AC832675" s="19"/>
      <c r="AD832675" s="19"/>
      <c r="AE832675" s="19"/>
      <c r="AF832675" s="19"/>
      <c r="AG832675" s="19"/>
      <c r="AH832675" s="19"/>
      <c r="AI832675" s="19"/>
      <c r="AJ832675" s="19"/>
      <c r="AK832675" s="19"/>
      <c r="AL832675" s="19"/>
      <c r="AM832675" s="19"/>
      <c r="AN832675" s="19"/>
      <c r="AO832675" s="19"/>
      <c r="AP832675"/>
    </row>
    <row r="832676" spans="1:42" s="116" customFormat="1" x14ac:dyDescent="0.3">
      <c r="A832676"/>
      <c r="B832676"/>
      <c r="C832676"/>
      <c r="D832676"/>
      <c r="E832676"/>
      <c r="F832676"/>
      <c r="G832676"/>
      <c r="H832676"/>
      <c r="I832676"/>
      <c r="J832676"/>
      <c r="K832676"/>
      <c r="L832676"/>
      <c r="M832676" s="115"/>
      <c r="N832676" s="115"/>
      <c r="O832676"/>
      <c r="P832676"/>
      <c r="Q832676"/>
      <c r="R832676" s="19"/>
      <c r="S832676" s="19"/>
      <c r="T832676"/>
      <c r="U832676" s="113"/>
      <c r="V832676" s="19"/>
      <c r="W832676" s="19"/>
      <c r="X832676" s="19"/>
      <c r="Y832676" s="19"/>
      <c r="Z832676" s="19"/>
      <c r="AA832676" s="19"/>
      <c r="AB832676" s="19"/>
      <c r="AC832676" s="19"/>
      <c r="AD832676" s="19"/>
      <c r="AE832676" s="19"/>
      <c r="AF832676" s="19"/>
      <c r="AG832676" s="19"/>
      <c r="AH832676" s="19"/>
      <c r="AI832676" s="19"/>
      <c r="AJ832676" s="19"/>
      <c r="AK832676" s="19"/>
      <c r="AL832676" s="19"/>
      <c r="AM832676" s="19"/>
      <c r="AN832676" s="19"/>
      <c r="AO832676" s="19"/>
      <c r="AP832676"/>
    </row>
    <row r="832677" spans="1:42" s="116" customFormat="1" x14ac:dyDescent="0.3">
      <c r="A832677"/>
      <c r="B832677"/>
      <c r="C832677"/>
      <c r="D832677"/>
      <c r="E832677"/>
      <c r="F832677"/>
      <c r="G832677"/>
      <c r="H832677"/>
      <c r="I832677"/>
      <c r="J832677"/>
      <c r="K832677"/>
      <c r="L832677"/>
      <c r="M832677" s="115"/>
      <c r="N832677" s="115"/>
      <c r="O832677"/>
      <c r="P832677"/>
      <c r="Q832677"/>
      <c r="R832677" s="19"/>
      <c r="S832677" s="19"/>
      <c r="T832677"/>
      <c r="U832677" s="113"/>
      <c r="V832677" s="19"/>
      <c r="W832677" s="19"/>
      <c r="X832677" s="19"/>
      <c r="Y832677" s="19"/>
      <c r="Z832677" s="19"/>
      <c r="AA832677" s="19"/>
      <c r="AB832677" s="19"/>
      <c r="AC832677" s="19"/>
      <c r="AD832677" s="19"/>
      <c r="AE832677" s="19"/>
      <c r="AF832677" s="19"/>
      <c r="AG832677" s="19"/>
      <c r="AH832677" s="19"/>
      <c r="AI832677" s="19"/>
      <c r="AJ832677" s="19"/>
      <c r="AK832677" s="19"/>
      <c r="AL832677" s="19"/>
      <c r="AM832677" s="19"/>
      <c r="AN832677" s="19"/>
      <c r="AO832677" s="19"/>
      <c r="AP832677"/>
    </row>
    <row r="832678" spans="1:42" s="116" customFormat="1" x14ac:dyDescent="0.3">
      <c r="A832678"/>
      <c r="B832678"/>
      <c r="C832678"/>
      <c r="D832678"/>
      <c r="E832678"/>
      <c r="F832678"/>
      <c r="G832678"/>
      <c r="H832678"/>
      <c r="I832678"/>
      <c r="J832678"/>
      <c r="K832678"/>
      <c r="L832678"/>
      <c r="M832678" s="115"/>
      <c r="N832678" s="115"/>
      <c r="O832678"/>
      <c r="P832678"/>
      <c r="Q832678"/>
      <c r="R832678" s="19"/>
      <c r="S832678" s="19"/>
      <c r="T832678"/>
      <c r="U832678" s="113"/>
      <c r="V832678" s="19"/>
      <c r="W832678" s="19"/>
      <c r="X832678" s="19"/>
      <c r="Y832678" s="19"/>
      <c r="Z832678" s="19"/>
      <c r="AA832678" s="19"/>
      <c r="AB832678" s="19"/>
      <c r="AC832678" s="19"/>
      <c r="AD832678" s="19"/>
      <c r="AE832678" s="19"/>
      <c r="AF832678" s="19"/>
      <c r="AG832678" s="19"/>
      <c r="AH832678" s="19"/>
      <c r="AI832678" s="19"/>
      <c r="AJ832678" s="19"/>
      <c r="AK832678" s="19"/>
      <c r="AL832678" s="19"/>
      <c r="AM832678" s="19"/>
      <c r="AN832678" s="19"/>
      <c r="AO832678" s="19"/>
      <c r="AP832678"/>
    </row>
    <row r="832679" spans="1:42" s="116" customFormat="1" x14ac:dyDescent="0.3">
      <c r="A832679"/>
      <c r="B832679"/>
      <c r="C832679"/>
      <c r="D832679"/>
      <c r="E832679"/>
      <c r="F832679"/>
      <c r="G832679"/>
      <c r="H832679"/>
      <c r="I832679"/>
      <c r="J832679"/>
      <c r="K832679"/>
      <c r="L832679"/>
      <c r="M832679" s="115"/>
      <c r="N832679" s="115"/>
      <c r="O832679"/>
      <c r="P832679"/>
      <c r="Q832679"/>
      <c r="R832679" s="19"/>
      <c r="S832679" s="19"/>
      <c r="T832679"/>
      <c r="U832679" s="113"/>
      <c r="V832679" s="19"/>
      <c r="W832679" s="19"/>
      <c r="X832679" s="19"/>
      <c r="Y832679" s="19"/>
      <c r="Z832679" s="19"/>
      <c r="AA832679" s="19"/>
      <c r="AB832679" s="19"/>
      <c r="AC832679" s="19"/>
      <c r="AD832679" s="19"/>
      <c r="AE832679" s="19"/>
      <c r="AF832679" s="19"/>
      <c r="AG832679" s="19"/>
      <c r="AH832679" s="19"/>
      <c r="AI832679" s="19"/>
      <c r="AJ832679" s="19"/>
      <c r="AK832679" s="19"/>
      <c r="AL832679" s="19"/>
      <c r="AM832679" s="19"/>
      <c r="AN832679" s="19"/>
      <c r="AO832679" s="19"/>
      <c r="AP832679"/>
    </row>
    <row r="832680" spans="1:42" s="116" customFormat="1" x14ac:dyDescent="0.3">
      <c r="A832680"/>
      <c r="B832680"/>
      <c r="C832680"/>
      <c r="D832680"/>
      <c r="E832680"/>
      <c r="F832680"/>
      <c r="G832680"/>
      <c r="H832680"/>
      <c r="I832680"/>
      <c r="J832680"/>
      <c r="K832680"/>
      <c r="L832680"/>
      <c r="M832680" s="115"/>
      <c r="N832680" s="115"/>
      <c r="O832680"/>
      <c r="P832680"/>
      <c r="Q832680"/>
      <c r="R832680" s="19"/>
      <c r="S832680" s="19"/>
      <c r="T832680"/>
      <c r="U832680" s="113"/>
      <c r="V832680" s="19"/>
      <c r="W832680" s="19"/>
      <c r="X832680" s="19"/>
      <c r="Y832680" s="19"/>
      <c r="Z832680" s="19"/>
      <c r="AA832680" s="19"/>
      <c r="AB832680" s="19"/>
      <c r="AC832680" s="19"/>
      <c r="AD832680" s="19"/>
      <c r="AE832680" s="19"/>
      <c r="AF832680" s="19"/>
      <c r="AG832680" s="19"/>
      <c r="AH832680" s="19"/>
      <c r="AI832680" s="19"/>
      <c r="AJ832680" s="19"/>
      <c r="AK832680" s="19"/>
      <c r="AL832680" s="19"/>
      <c r="AM832680" s="19"/>
      <c r="AN832680" s="19"/>
      <c r="AO832680" s="19"/>
      <c r="AP832680"/>
    </row>
    <row r="832681" spans="1:42" s="116" customFormat="1" x14ac:dyDescent="0.3">
      <c r="A832681"/>
      <c r="B832681"/>
      <c r="C832681"/>
      <c r="D832681"/>
      <c r="E832681"/>
      <c r="F832681"/>
      <c r="G832681"/>
      <c r="H832681"/>
      <c r="I832681"/>
      <c r="J832681"/>
      <c r="K832681"/>
      <c r="L832681"/>
      <c r="M832681" s="115"/>
      <c r="N832681" s="115"/>
      <c r="O832681"/>
      <c r="P832681"/>
      <c r="Q832681"/>
      <c r="R832681" s="19"/>
      <c r="S832681" s="19"/>
      <c r="T832681"/>
      <c r="U832681" s="113"/>
      <c r="V832681" s="19"/>
      <c r="W832681" s="19"/>
      <c r="X832681" s="19"/>
      <c r="Y832681" s="19"/>
      <c r="Z832681" s="19"/>
      <c r="AA832681" s="19"/>
      <c r="AB832681" s="19"/>
      <c r="AC832681" s="19"/>
      <c r="AD832681" s="19"/>
      <c r="AE832681" s="19"/>
      <c r="AF832681" s="19"/>
      <c r="AG832681" s="19"/>
      <c r="AH832681" s="19"/>
      <c r="AI832681" s="19"/>
      <c r="AJ832681" s="19"/>
      <c r="AK832681" s="19"/>
      <c r="AL832681" s="19"/>
      <c r="AM832681" s="19"/>
      <c r="AN832681" s="19"/>
      <c r="AO832681" s="19"/>
      <c r="AP832681"/>
    </row>
    <row r="832682" spans="1:42" s="116" customFormat="1" x14ac:dyDescent="0.3">
      <c r="A832682"/>
      <c r="B832682"/>
      <c r="C832682"/>
      <c r="D832682"/>
      <c r="E832682"/>
      <c r="F832682"/>
      <c r="G832682"/>
      <c r="H832682"/>
      <c r="I832682"/>
      <c r="J832682"/>
      <c r="K832682"/>
      <c r="L832682"/>
      <c r="M832682" s="115"/>
      <c r="N832682" s="115"/>
      <c r="O832682"/>
      <c r="P832682"/>
      <c r="Q832682"/>
      <c r="R832682" s="19"/>
      <c r="S832682" s="19"/>
      <c r="T832682"/>
      <c r="U832682" s="113"/>
      <c r="V832682" s="19"/>
      <c r="W832682" s="19"/>
      <c r="X832682" s="19"/>
      <c r="Y832682" s="19"/>
      <c r="Z832682" s="19"/>
      <c r="AA832682" s="19"/>
      <c r="AB832682" s="19"/>
      <c r="AC832682" s="19"/>
      <c r="AD832682" s="19"/>
      <c r="AE832682" s="19"/>
      <c r="AF832682" s="19"/>
      <c r="AG832682" s="19"/>
      <c r="AH832682" s="19"/>
      <c r="AI832682" s="19"/>
      <c r="AJ832682" s="19"/>
      <c r="AK832682" s="19"/>
      <c r="AL832682" s="19"/>
      <c r="AM832682" s="19"/>
      <c r="AN832682" s="19"/>
      <c r="AO832682" s="19"/>
      <c r="AP832682"/>
    </row>
    <row r="832683" spans="1:42" s="116" customFormat="1" x14ac:dyDescent="0.3">
      <c r="A832683"/>
      <c r="B832683"/>
      <c r="C832683"/>
      <c r="D832683"/>
      <c r="E832683"/>
      <c r="F832683"/>
      <c r="G832683"/>
      <c r="H832683"/>
      <c r="I832683"/>
      <c r="J832683"/>
      <c r="K832683"/>
      <c r="L832683"/>
      <c r="M832683" s="115"/>
      <c r="N832683" s="115"/>
      <c r="O832683"/>
      <c r="P832683"/>
      <c r="Q832683"/>
      <c r="R832683" s="19"/>
      <c r="S832683" s="19"/>
      <c r="T832683"/>
      <c r="U832683" s="113"/>
      <c r="V832683" s="19"/>
      <c r="W832683" s="19"/>
      <c r="X832683" s="19"/>
      <c r="Y832683" s="19"/>
      <c r="Z832683" s="19"/>
      <c r="AA832683" s="19"/>
      <c r="AB832683" s="19"/>
      <c r="AC832683" s="19"/>
      <c r="AD832683" s="19"/>
      <c r="AE832683" s="19"/>
      <c r="AF832683" s="19"/>
      <c r="AG832683" s="19"/>
      <c r="AH832683" s="19"/>
      <c r="AI832683" s="19"/>
      <c r="AJ832683" s="19"/>
      <c r="AK832683" s="19"/>
      <c r="AL832683" s="19"/>
      <c r="AM832683" s="19"/>
      <c r="AN832683" s="19"/>
      <c r="AO832683" s="19"/>
      <c r="AP832683"/>
    </row>
    <row r="832684" spans="1:42" s="116" customFormat="1" x14ac:dyDescent="0.3">
      <c r="A832684"/>
      <c r="B832684"/>
      <c r="C832684"/>
      <c r="D832684"/>
      <c r="E832684"/>
      <c r="F832684"/>
      <c r="G832684"/>
      <c r="H832684"/>
      <c r="I832684"/>
      <c r="J832684"/>
      <c r="K832684"/>
      <c r="L832684"/>
      <c r="M832684" s="115"/>
      <c r="N832684" s="115"/>
      <c r="O832684"/>
      <c r="P832684"/>
      <c r="Q832684"/>
      <c r="R832684" s="19"/>
      <c r="S832684" s="19"/>
      <c r="T832684"/>
      <c r="U832684" s="113"/>
      <c r="V832684" s="19"/>
      <c r="W832684" s="19"/>
      <c r="X832684" s="19"/>
      <c r="Y832684" s="19"/>
      <c r="Z832684" s="19"/>
      <c r="AA832684" s="19"/>
      <c r="AB832684" s="19"/>
      <c r="AC832684" s="19"/>
      <c r="AD832684" s="19"/>
      <c r="AE832684" s="19"/>
      <c r="AF832684" s="19"/>
      <c r="AG832684" s="19"/>
      <c r="AH832684" s="19"/>
      <c r="AI832684" s="19"/>
      <c r="AJ832684" s="19"/>
      <c r="AK832684" s="19"/>
      <c r="AL832684" s="19"/>
      <c r="AM832684" s="19"/>
      <c r="AN832684" s="19"/>
      <c r="AO832684" s="19"/>
      <c r="AP832684"/>
    </row>
    <row r="832685" spans="1:42" s="116" customFormat="1" x14ac:dyDescent="0.3">
      <c r="A832685"/>
      <c r="B832685"/>
      <c r="C832685"/>
      <c r="D832685"/>
      <c r="E832685"/>
      <c r="F832685"/>
      <c r="G832685"/>
      <c r="H832685"/>
      <c r="I832685"/>
      <c r="J832685"/>
      <c r="K832685"/>
      <c r="L832685"/>
      <c r="M832685" s="115"/>
      <c r="N832685" s="115"/>
      <c r="O832685"/>
      <c r="P832685"/>
      <c r="Q832685"/>
      <c r="R832685" s="19"/>
      <c r="S832685" s="19"/>
      <c r="T832685"/>
      <c r="U832685" s="113"/>
      <c r="V832685" s="19"/>
      <c r="W832685" s="19"/>
      <c r="X832685" s="19"/>
      <c r="Y832685" s="19"/>
      <c r="Z832685" s="19"/>
      <c r="AA832685" s="19"/>
      <c r="AB832685" s="19"/>
      <c r="AC832685" s="19"/>
      <c r="AD832685" s="19"/>
      <c r="AE832685" s="19"/>
      <c r="AF832685" s="19"/>
      <c r="AG832685" s="19"/>
      <c r="AH832685" s="19"/>
      <c r="AI832685" s="19"/>
      <c r="AJ832685" s="19"/>
      <c r="AK832685" s="19"/>
      <c r="AL832685" s="19"/>
      <c r="AM832685" s="19"/>
      <c r="AN832685" s="19"/>
      <c r="AO832685" s="19"/>
      <c r="AP832685"/>
    </row>
    <row r="832686" spans="1:42" s="116" customFormat="1" x14ac:dyDescent="0.3">
      <c r="A832686"/>
      <c r="B832686"/>
      <c r="C832686"/>
      <c r="D832686"/>
      <c r="E832686"/>
      <c r="F832686"/>
      <c r="G832686"/>
      <c r="H832686"/>
      <c r="I832686"/>
      <c r="J832686"/>
      <c r="K832686"/>
      <c r="L832686"/>
      <c r="M832686" s="115"/>
      <c r="N832686" s="115"/>
      <c r="O832686"/>
      <c r="P832686"/>
      <c r="Q832686"/>
      <c r="R832686" s="19"/>
      <c r="S832686" s="19"/>
      <c r="T832686"/>
      <c r="U832686" s="113"/>
      <c r="V832686" s="19"/>
      <c r="W832686" s="19"/>
      <c r="X832686" s="19"/>
      <c r="Y832686" s="19"/>
      <c r="Z832686" s="19"/>
      <c r="AA832686" s="19"/>
      <c r="AB832686" s="19"/>
      <c r="AC832686" s="19"/>
      <c r="AD832686" s="19"/>
      <c r="AE832686" s="19"/>
      <c r="AF832686" s="19"/>
      <c r="AG832686" s="19"/>
      <c r="AH832686" s="19"/>
      <c r="AI832686" s="19"/>
      <c r="AJ832686" s="19"/>
      <c r="AK832686" s="19"/>
      <c r="AL832686" s="19"/>
      <c r="AM832686" s="19"/>
      <c r="AN832686" s="19"/>
      <c r="AO832686" s="19"/>
      <c r="AP832686"/>
    </row>
    <row r="832687" spans="1:42" s="116" customFormat="1" x14ac:dyDescent="0.3">
      <c r="A832687"/>
      <c r="B832687"/>
      <c r="C832687"/>
      <c r="D832687"/>
      <c r="E832687"/>
      <c r="F832687"/>
      <c r="G832687"/>
      <c r="H832687"/>
      <c r="I832687"/>
      <c r="J832687"/>
      <c r="K832687"/>
      <c r="L832687"/>
      <c r="M832687" s="115"/>
      <c r="N832687" s="115"/>
      <c r="O832687"/>
      <c r="P832687"/>
      <c r="Q832687"/>
      <c r="R832687" s="19"/>
      <c r="S832687" s="19"/>
      <c r="T832687"/>
      <c r="U832687" s="113"/>
      <c r="V832687" s="19"/>
      <c r="W832687" s="19"/>
      <c r="X832687" s="19"/>
      <c r="Y832687" s="19"/>
      <c r="Z832687" s="19"/>
      <c r="AA832687" s="19"/>
      <c r="AB832687" s="19"/>
      <c r="AC832687" s="19"/>
      <c r="AD832687" s="19"/>
      <c r="AE832687" s="19"/>
      <c r="AF832687" s="19"/>
      <c r="AG832687" s="19"/>
      <c r="AH832687" s="19"/>
      <c r="AI832687" s="19"/>
      <c r="AJ832687" s="19"/>
      <c r="AK832687" s="19"/>
      <c r="AL832687" s="19"/>
      <c r="AM832687" s="19"/>
      <c r="AN832687" s="19"/>
      <c r="AO832687" s="19"/>
      <c r="AP832687"/>
    </row>
    <row r="832688" spans="1:42" s="116" customFormat="1" x14ac:dyDescent="0.3">
      <c r="A832688"/>
      <c r="B832688"/>
      <c r="C832688"/>
      <c r="D832688"/>
      <c r="E832688"/>
      <c r="F832688"/>
      <c r="G832688"/>
      <c r="H832688"/>
      <c r="I832688"/>
      <c r="J832688"/>
      <c r="K832688"/>
      <c r="L832688"/>
      <c r="M832688" s="115"/>
      <c r="N832688" s="115"/>
      <c r="O832688"/>
      <c r="P832688"/>
      <c r="Q832688"/>
      <c r="R832688" s="19"/>
      <c r="S832688" s="19"/>
      <c r="T832688"/>
      <c r="U832688" s="113"/>
      <c r="V832688" s="19"/>
      <c r="W832688" s="19"/>
      <c r="X832688" s="19"/>
      <c r="Y832688" s="19"/>
      <c r="Z832688" s="19"/>
      <c r="AA832688" s="19"/>
      <c r="AB832688" s="19"/>
      <c r="AC832688" s="19"/>
      <c r="AD832688" s="19"/>
      <c r="AE832688" s="19"/>
      <c r="AF832688" s="19"/>
      <c r="AG832688" s="19"/>
      <c r="AH832688" s="19"/>
      <c r="AI832688" s="19"/>
      <c r="AJ832688" s="19"/>
      <c r="AK832688" s="19"/>
      <c r="AL832688" s="19"/>
      <c r="AM832688" s="19"/>
      <c r="AN832688" s="19"/>
      <c r="AO832688" s="19"/>
      <c r="AP832688"/>
    </row>
    <row r="832689" spans="1:42" s="116" customFormat="1" x14ac:dyDescent="0.3">
      <c r="A832689"/>
      <c r="B832689"/>
      <c r="C832689"/>
      <c r="D832689"/>
      <c r="E832689"/>
      <c r="F832689"/>
      <c r="G832689"/>
      <c r="H832689"/>
      <c r="I832689"/>
      <c r="J832689"/>
      <c r="K832689"/>
      <c r="L832689"/>
      <c r="M832689" s="115"/>
      <c r="N832689" s="115"/>
      <c r="O832689"/>
      <c r="P832689"/>
      <c r="Q832689"/>
      <c r="R832689" s="19"/>
      <c r="S832689" s="19"/>
      <c r="T832689"/>
      <c r="U832689" s="113"/>
      <c r="V832689" s="19"/>
      <c r="W832689" s="19"/>
      <c r="X832689" s="19"/>
      <c r="Y832689" s="19"/>
      <c r="Z832689" s="19"/>
      <c r="AA832689" s="19"/>
      <c r="AB832689" s="19"/>
      <c r="AC832689" s="19"/>
      <c r="AD832689" s="19"/>
      <c r="AE832689" s="19"/>
      <c r="AF832689" s="19"/>
      <c r="AG832689" s="19"/>
      <c r="AH832689" s="19"/>
      <c r="AI832689" s="19"/>
      <c r="AJ832689" s="19"/>
      <c r="AK832689" s="19"/>
      <c r="AL832689" s="19"/>
      <c r="AM832689" s="19"/>
      <c r="AN832689" s="19"/>
      <c r="AO832689" s="19"/>
      <c r="AP832689"/>
    </row>
    <row r="832690" spans="1:42" s="116" customFormat="1" x14ac:dyDescent="0.3">
      <c r="A832690"/>
      <c r="B832690"/>
      <c r="C832690"/>
      <c r="D832690"/>
      <c r="E832690"/>
      <c r="F832690"/>
      <c r="G832690"/>
      <c r="H832690"/>
      <c r="I832690"/>
      <c r="J832690"/>
      <c r="K832690"/>
      <c r="L832690"/>
      <c r="M832690" s="115"/>
      <c r="N832690" s="115"/>
      <c r="O832690"/>
      <c r="P832690"/>
      <c r="Q832690"/>
      <c r="R832690" s="19"/>
      <c r="S832690" s="19"/>
      <c r="T832690"/>
      <c r="U832690" s="113"/>
      <c r="V832690" s="19"/>
      <c r="W832690" s="19"/>
      <c r="X832690" s="19"/>
      <c r="Y832690" s="19"/>
      <c r="Z832690" s="19"/>
      <c r="AA832690" s="19"/>
      <c r="AB832690" s="19"/>
      <c r="AC832690" s="19"/>
      <c r="AD832690" s="19"/>
      <c r="AE832690" s="19"/>
      <c r="AF832690" s="19"/>
      <c r="AG832690" s="19"/>
      <c r="AH832690" s="19"/>
      <c r="AI832690" s="19"/>
      <c r="AJ832690" s="19"/>
      <c r="AK832690" s="19"/>
      <c r="AL832690" s="19"/>
      <c r="AM832690" s="19"/>
      <c r="AN832690" s="19"/>
      <c r="AO832690" s="19"/>
      <c r="AP832690"/>
    </row>
    <row r="832691" spans="1:42" s="116" customFormat="1" x14ac:dyDescent="0.3">
      <c r="A832691"/>
      <c r="B832691"/>
      <c r="C832691"/>
      <c r="D832691"/>
      <c r="E832691"/>
      <c r="F832691"/>
      <c r="G832691"/>
      <c r="H832691"/>
      <c r="I832691"/>
      <c r="J832691"/>
      <c r="K832691"/>
      <c r="L832691"/>
      <c r="M832691" s="115"/>
      <c r="N832691" s="115"/>
      <c r="O832691"/>
      <c r="P832691"/>
      <c r="Q832691"/>
      <c r="R832691" s="19"/>
      <c r="S832691" s="19"/>
      <c r="T832691"/>
      <c r="U832691" s="113"/>
      <c r="V832691" s="19"/>
      <c r="W832691" s="19"/>
      <c r="X832691" s="19"/>
      <c r="Y832691" s="19"/>
      <c r="Z832691" s="19"/>
      <c r="AA832691" s="19"/>
      <c r="AB832691" s="19"/>
      <c r="AC832691" s="19"/>
      <c r="AD832691" s="19"/>
      <c r="AE832691" s="19"/>
      <c r="AF832691" s="19"/>
      <c r="AG832691" s="19"/>
      <c r="AH832691" s="19"/>
      <c r="AI832691" s="19"/>
      <c r="AJ832691" s="19"/>
      <c r="AK832691" s="19"/>
      <c r="AL832691" s="19"/>
      <c r="AM832691" s="19"/>
      <c r="AN832691" s="19"/>
      <c r="AO832691" s="19"/>
      <c r="AP832691"/>
    </row>
    <row r="832692" spans="1:42" s="116" customFormat="1" x14ac:dyDescent="0.3">
      <c r="A832692"/>
      <c r="B832692"/>
      <c r="C832692"/>
      <c r="D832692"/>
      <c r="E832692"/>
      <c r="F832692"/>
      <c r="G832692"/>
      <c r="H832692"/>
      <c r="I832692"/>
      <c r="J832692"/>
      <c r="K832692"/>
      <c r="L832692"/>
      <c r="M832692" s="115"/>
      <c r="N832692" s="115"/>
      <c r="O832692"/>
      <c r="P832692"/>
      <c r="Q832692"/>
      <c r="R832692" s="19"/>
      <c r="S832692" s="19"/>
      <c r="T832692"/>
      <c r="U832692" s="113"/>
      <c r="V832692" s="19"/>
      <c r="W832692" s="19"/>
      <c r="X832692" s="19"/>
      <c r="Y832692" s="19"/>
      <c r="Z832692" s="19"/>
      <c r="AA832692" s="19"/>
      <c r="AB832692" s="19"/>
      <c r="AC832692" s="19"/>
      <c r="AD832692" s="19"/>
      <c r="AE832692" s="19"/>
      <c r="AF832692" s="19"/>
      <c r="AG832692" s="19"/>
      <c r="AH832692" s="19"/>
      <c r="AI832692" s="19"/>
      <c r="AJ832692" s="19"/>
      <c r="AK832692" s="19"/>
      <c r="AL832692" s="19"/>
      <c r="AM832692" s="19"/>
      <c r="AN832692" s="19"/>
      <c r="AO832692" s="19"/>
      <c r="AP832692"/>
    </row>
    <row r="832693" spans="1:42" s="116" customFormat="1" x14ac:dyDescent="0.3">
      <c r="A832693"/>
      <c r="B832693"/>
      <c r="C832693"/>
      <c r="D832693"/>
      <c r="E832693"/>
      <c r="F832693"/>
      <c r="G832693"/>
      <c r="H832693"/>
      <c r="I832693"/>
      <c r="J832693"/>
      <c r="K832693"/>
      <c r="L832693"/>
      <c r="M832693" s="115"/>
      <c r="N832693" s="115"/>
      <c r="O832693"/>
      <c r="P832693"/>
      <c r="Q832693"/>
      <c r="R832693" s="19"/>
      <c r="S832693" s="19"/>
      <c r="T832693"/>
      <c r="U832693" s="113"/>
      <c r="V832693" s="19"/>
      <c r="W832693" s="19"/>
      <c r="X832693" s="19"/>
      <c r="Y832693" s="19"/>
      <c r="Z832693" s="19"/>
      <c r="AA832693" s="19"/>
      <c r="AB832693" s="19"/>
      <c r="AC832693" s="19"/>
      <c r="AD832693" s="19"/>
      <c r="AE832693" s="19"/>
      <c r="AF832693" s="19"/>
      <c r="AG832693" s="19"/>
      <c r="AH832693" s="19"/>
      <c r="AI832693" s="19"/>
      <c r="AJ832693" s="19"/>
      <c r="AK832693" s="19"/>
      <c r="AL832693" s="19"/>
      <c r="AM832693" s="19"/>
      <c r="AN832693" s="19"/>
      <c r="AO832693" s="19"/>
      <c r="AP832693"/>
    </row>
    <row r="832694" spans="1:42" s="116" customFormat="1" x14ac:dyDescent="0.3">
      <c r="A832694"/>
      <c r="B832694"/>
      <c r="C832694"/>
      <c r="D832694"/>
      <c r="E832694"/>
      <c r="F832694"/>
      <c r="G832694"/>
      <c r="H832694"/>
      <c r="I832694"/>
      <c r="J832694"/>
      <c r="K832694"/>
      <c r="L832694"/>
      <c r="M832694" s="115"/>
      <c r="N832694" s="115"/>
      <c r="O832694"/>
      <c r="P832694"/>
      <c r="Q832694"/>
      <c r="R832694" s="19"/>
      <c r="S832694" s="19"/>
      <c r="T832694"/>
      <c r="U832694" s="113"/>
      <c r="V832694" s="19"/>
      <c r="W832694" s="19"/>
      <c r="X832694" s="19"/>
      <c r="Y832694" s="19"/>
      <c r="Z832694" s="19"/>
      <c r="AA832694" s="19"/>
      <c r="AB832694" s="19"/>
      <c r="AC832694" s="19"/>
      <c r="AD832694" s="19"/>
      <c r="AE832694" s="19"/>
      <c r="AF832694" s="19"/>
      <c r="AG832694" s="19"/>
      <c r="AH832694" s="19"/>
      <c r="AI832694" s="19"/>
      <c r="AJ832694" s="19"/>
      <c r="AK832694" s="19"/>
      <c r="AL832694" s="19"/>
      <c r="AM832694" s="19"/>
      <c r="AN832694" s="19"/>
      <c r="AO832694" s="19"/>
      <c r="AP832694"/>
    </row>
    <row r="832695" spans="1:42" s="116" customFormat="1" x14ac:dyDescent="0.3">
      <c r="A832695"/>
      <c r="B832695"/>
      <c r="C832695"/>
      <c r="D832695"/>
      <c r="E832695"/>
      <c r="F832695"/>
      <c r="G832695"/>
      <c r="H832695"/>
      <c r="I832695"/>
      <c r="J832695"/>
      <c r="K832695"/>
      <c r="L832695"/>
      <c r="M832695" s="115"/>
      <c r="N832695" s="115"/>
      <c r="O832695"/>
      <c r="P832695"/>
      <c r="Q832695"/>
      <c r="R832695" s="19"/>
      <c r="S832695" s="19"/>
      <c r="T832695"/>
      <c r="U832695" s="113"/>
      <c r="V832695" s="19"/>
      <c r="W832695" s="19"/>
      <c r="X832695" s="19"/>
      <c r="Y832695" s="19"/>
      <c r="Z832695" s="19"/>
      <c r="AA832695" s="19"/>
      <c r="AB832695" s="19"/>
      <c r="AC832695" s="19"/>
      <c r="AD832695" s="19"/>
      <c r="AE832695" s="19"/>
      <c r="AF832695" s="19"/>
      <c r="AG832695" s="19"/>
      <c r="AH832695" s="19"/>
      <c r="AI832695" s="19"/>
      <c r="AJ832695" s="19"/>
      <c r="AK832695" s="19"/>
      <c r="AL832695" s="19"/>
      <c r="AM832695" s="19"/>
      <c r="AN832695" s="19"/>
      <c r="AO832695" s="19"/>
      <c r="AP832695"/>
    </row>
    <row r="832696" spans="1:42" s="116" customFormat="1" x14ac:dyDescent="0.3">
      <c r="A832696"/>
      <c r="B832696"/>
      <c r="C832696"/>
      <c r="D832696"/>
      <c r="E832696"/>
      <c r="F832696"/>
      <c r="G832696"/>
      <c r="H832696"/>
      <c r="I832696"/>
      <c r="J832696"/>
      <c r="K832696"/>
      <c r="L832696"/>
      <c r="M832696" s="115"/>
      <c r="N832696" s="115"/>
      <c r="O832696"/>
      <c r="P832696"/>
      <c r="Q832696"/>
      <c r="R832696" s="19"/>
      <c r="S832696" s="19"/>
      <c r="T832696"/>
      <c r="U832696" s="113"/>
      <c r="V832696" s="19"/>
      <c r="W832696" s="19"/>
      <c r="X832696" s="19"/>
      <c r="Y832696" s="19"/>
      <c r="Z832696" s="19"/>
      <c r="AA832696" s="19"/>
      <c r="AB832696" s="19"/>
      <c r="AC832696" s="19"/>
      <c r="AD832696" s="19"/>
      <c r="AE832696" s="19"/>
      <c r="AF832696" s="19"/>
      <c r="AG832696" s="19"/>
      <c r="AH832696" s="19"/>
      <c r="AI832696" s="19"/>
      <c r="AJ832696" s="19"/>
      <c r="AK832696" s="19"/>
      <c r="AL832696" s="19"/>
      <c r="AM832696" s="19"/>
      <c r="AN832696" s="19"/>
      <c r="AO832696" s="19"/>
      <c r="AP832696"/>
    </row>
    <row r="832697" spans="1:42" s="116" customFormat="1" x14ac:dyDescent="0.3">
      <c r="A832697"/>
      <c r="B832697"/>
      <c r="C832697"/>
      <c r="D832697"/>
      <c r="E832697"/>
      <c r="F832697"/>
      <c r="G832697"/>
      <c r="H832697"/>
      <c r="I832697"/>
      <c r="J832697"/>
      <c r="K832697"/>
      <c r="L832697"/>
      <c r="M832697" s="115"/>
      <c r="N832697" s="115"/>
      <c r="O832697"/>
      <c r="P832697"/>
      <c r="Q832697"/>
      <c r="R832697" s="19"/>
      <c r="S832697" s="19"/>
      <c r="T832697"/>
      <c r="U832697" s="113"/>
      <c r="V832697" s="19"/>
      <c r="W832697" s="19"/>
      <c r="X832697" s="19"/>
      <c r="Y832697" s="19"/>
      <c r="Z832697" s="19"/>
      <c r="AA832697" s="19"/>
      <c r="AB832697" s="19"/>
      <c r="AC832697" s="19"/>
      <c r="AD832697" s="19"/>
      <c r="AE832697" s="19"/>
      <c r="AF832697" s="19"/>
      <c r="AG832697" s="19"/>
      <c r="AH832697" s="19"/>
      <c r="AI832697" s="19"/>
      <c r="AJ832697" s="19"/>
      <c r="AK832697" s="19"/>
      <c r="AL832697" s="19"/>
      <c r="AM832697" s="19"/>
      <c r="AN832697" s="19"/>
      <c r="AO832697" s="19"/>
      <c r="AP832697"/>
    </row>
    <row r="832698" spans="1:42" s="116" customFormat="1" x14ac:dyDescent="0.3">
      <c r="A832698"/>
      <c r="B832698"/>
      <c r="C832698"/>
      <c r="D832698"/>
      <c r="E832698"/>
      <c r="F832698"/>
      <c r="G832698"/>
      <c r="H832698"/>
      <c r="I832698"/>
      <c r="J832698"/>
      <c r="K832698"/>
      <c r="L832698"/>
      <c r="M832698" s="115"/>
      <c r="N832698" s="115"/>
      <c r="O832698"/>
      <c r="P832698"/>
      <c r="Q832698"/>
      <c r="R832698" s="19"/>
      <c r="S832698" s="19"/>
      <c r="T832698"/>
      <c r="U832698" s="113"/>
      <c r="V832698" s="19"/>
      <c r="W832698" s="19"/>
      <c r="X832698" s="19"/>
      <c r="Y832698" s="19"/>
      <c r="Z832698" s="19"/>
      <c r="AA832698" s="19"/>
      <c r="AB832698" s="19"/>
      <c r="AC832698" s="19"/>
      <c r="AD832698" s="19"/>
      <c r="AE832698" s="19"/>
      <c r="AF832698" s="19"/>
      <c r="AG832698" s="19"/>
      <c r="AH832698" s="19"/>
      <c r="AI832698" s="19"/>
      <c r="AJ832698" s="19"/>
      <c r="AK832698" s="19"/>
      <c r="AL832698" s="19"/>
      <c r="AM832698" s="19"/>
      <c r="AN832698" s="19"/>
      <c r="AO832698" s="19"/>
      <c r="AP832698"/>
    </row>
    <row r="832699" spans="1:42" s="116" customFormat="1" x14ac:dyDescent="0.3">
      <c r="A832699"/>
      <c r="B832699"/>
      <c r="C832699"/>
      <c r="D832699"/>
      <c r="E832699"/>
      <c r="F832699"/>
      <c r="G832699"/>
      <c r="H832699"/>
      <c r="I832699"/>
      <c r="J832699"/>
      <c r="K832699"/>
      <c r="L832699"/>
      <c r="M832699" s="115"/>
      <c r="N832699" s="115"/>
      <c r="O832699"/>
      <c r="P832699"/>
      <c r="Q832699"/>
      <c r="R832699" s="19"/>
      <c r="S832699" s="19"/>
      <c r="T832699"/>
      <c r="U832699" s="113"/>
      <c r="V832699" s="19"/>
      <c r="W832699" s="19"/>
      <c r="X832699" s="19"/>
      <c r="Y832699" s="19"/>
      <c r="Z832699" s="19"/>
      <c r="AA832699" s="19"/>
      <c r="AB832699" s="19"/>
      <c r="AC832699" s="19"/>
      <c r="AD832699" s="19"/>
      <c r="AE832699" s="19"/>
      <c r="AF832699" s="19"/>
      <c r="AG832699" s="19"/>
      <c r="AH832699" s="19"/>
      <c r="AI832699" s="19"/>
      <c r="AJ832699" s="19"/>
      <c r="AK832699" s="19"/>
      <c r="AL832699" s="19"/>
      <c r="AM832699" s="19"/>
      <c r="AN832699" s="19"/>
      <c r="AO832699" s="19"/>
      <c r="AP832699"/>
    </row>
    <row r="832700" spans="1:42" s="116" customFormat="1" x14ac:dyDescent="0.3">
      <c r="A832700"/>
      <c r="B832700"/>
      <c r="C832700"/>
      <c r="D832700"/>
      <c r="E832700"/>
      <c r="F832700"/>
      <c r="G832700"/>
      <c r="H832700"/>
      <c r="I832700"/>
      <c r="J832700"/>
      <c r="K832700"/>
      <c r="L832700"/>
      <c r="M832700" s="115"/>
      <c r="N832700" s="115"/>
      <c r="O832700"/>
      <c r="P832700"/>
      <c r="Q832700"/>
      <c r="R832700" s="19"/>
      <c r="S832700" s="19"/>
      <c r="T832700"/>
      <c r="U832700" s="113"/>
      <c r="V832700" s="19"/>
      <c r="W832700" s="19"/>
      <c r="X832700" s="19"/>
      <c r="Y832700" s="19"/>
      <c r="Z832700" s="19"/>
      <c r="AA832700" s="19"/>
      <c r="AB832700" s="19"/>
      <c r="AC832700" s="19"/>
      <c r="AD832700" s="19"/>
      <c r="AE832700" s="19"/>
      <c r="AF832700" s="19"/>
      <c r="AG832700" s="19"/>
      <c r="AH832700" s="19"/>
      <c r="AI832700" s="19"/>
      <c r="AJ832700" s="19"/>
      <c r="AK832700" s="19"/>
      <c r="AL832700" s="19"/>
      <c r="AM832700" s="19"/>
      <c r="AN832700" s="19"/>
      <c r="AO832700" s="19"/>
      <c r="AP832700"/>
    </row>
    <row r="832701" spans="1:42" s="116" customFormat="1" x14ac:dyDescent="0.3">
      <c r="A832701"/>
      <c r="B832701"/>
      <c r="C832701"/>
      <c r="D832701"/>
      <c r="E832701"/>
      <c r="F832701"/>
      <c r="G832701"/>
      <c r="H832701"/>
      <c r="I832701"/>
      <c r="J832701"/>
      <c r="K832701"/>
      <c r="L832701"/>
      <c r="M832701" s="115"/>
      <c r="N832701" s="115"/>
      <c r="O832701"/>
      <c r="P832701"/>
      <c r="Q832701"/>
      <c r="R832701" s="19"/>
      <c r="S832701" s="19"/>
      <c r="T832701"/>
      <c r="U832701" s="113"/>
      <c r="V832701" s="19"/>
      <c r="W832701" s="19"/>
      <c r="X832701" s="19"/>
      <c r="Y832701" s="19"/>
      <c r="Z832701" s="19"/>
      <c r="AA832701" s="19"/>
      <c r="AB832701" s="19"/>
      <c r="AC832701" s="19"/>
      <c r="AD832701" s="19"/>
      <c r="AE832701" s="19"/>
      <c r="AF832701" s="19"/>
      <c r="AG832701" s="19"/>
      <c r="AH832701" s="19"/>
      <c r="AI832701" s="19"/>
      <c r="AJ832701" s="19"/>
      <c r="AK832701" s="19"/>
      <c r="AL832701" s="19"/>
      <c r="AM832701" s="19"/>
      <c r="AN832701" s="19"/>
      <c r="AO832701" s="19"/>
      <c r="AP832701"/>
    </row>
    <row r="832702" spans="1:42" s="116" customFormat="1" x14ac:dyDescent="0.3">
      <c r="A832702"/>
      <c r="B832702"/>
      <c r="C832702"/>
      <c r="D832702"/>
      <c r="E832702"/>
      <c r="F832702"/>
      <c r="G832702"/>
      <c r="H832702"/>
      <c r="I832702"/>
      <c r="J832702"/>
      <c r="K832702"/>
      <c r="L832702"/>
      <c r="M832702" s="115"/>
      <c r="N832702" s="115"/>
      <c r="O832702"/>
      <c r="P832702"/>
      <c r="Q832702"/>
      <c r="R832702" s="19"/>
      <c r="S832702" s="19"/>
      <c r="T832702"/>
      <c r="U832702" s="113"/>
      <c r="V832702" s="19"/>
      <c r="W832702" s="19"/>
      <c r="X832702" s="19"/>
      <c r="Y832702" s="19"/>
      <c r="Z832702" s="19"/>
      <c r="AA832702" s="19"/>
      <c r="AB832702" s="19"/>
      <c r="AC832702" s="19"/>
      <c r="AD832702" s="19"/>
      <c r="AE832702" s="19"/>
      <c r="AF832702" s="19"/>
      <c r="AG832702" s="19"/>
      <c r="AH832702" s="19"/>
      <c r="AI832702" s="19"/>
      <c r="AJ832702" s="19"/>
      <c r="AK832702" s="19"/>
      <c r="AL832702" s="19"/>
      <c r="AM832702" s="19"/>
      <c r="AN832702" s="19"/>
      <c r="AO832702" s="19"/>
      <c r="AP832702"/>
    </row>
    <row r="832703" spans="1:42" s="116" customFormat="1" x14ac:dyDescent="0.3">
      <c r="A832703"/>
      <c r="B832703"/>
      <c r="C832703"/>
      <c r="D832703"/>
      <c r="E832703"/>
      <c r="F832703"/>
      <c r="G832703"/>
      <c r="H832703"/>
      <c r="I832703"/>
      <c r="J832703"/>
      <c r="K832703"/>
      <c r="L832703"/>
      <c r="M832703" s="115"/>
      <c r="N832703" s="115"/>
      <c r="O832703"/>
      <c r="P832703"/>
      <c r="Q832703"/>
      <c r="R832703" s="19"/>
      <c r="S832703" s="19"/>
      <c r="T832703"/>
      <c r="U832703" s="113"/>
      <c r="V832703" s="19"/>
      <c r="W832703" s="19"/>
      <c r="X832703" s="19"/>
      <c r="Y832703" s="19"/>
      <c r="Z832703" s="19"/>
      <c r="AA832703" s="19"/>
      <c r="AB832703" s="19"/>
      <c r="AC832703" s="19"/>
      <c r="AD832703" s="19"/>
      <c r="AE832703" s="19"/>
      <c r="AF832703" s="19"/>
      <c r="AG832703" s="19"/>
      <c r="AH832703" s="19"/>
      <c r="AI832703" s="19"/>
      <c r="AJ832703" s="19"/>
      <c r="AK832703" s="19"/>
      <c r="AL832703" s="19"/>
      <c r="AM832703" s="19"/>
      <c r="AN832703" s="19"/>
      <c r="AO832703" s="19"/>
      <c r="AP832703"/>
    </row>
    <row r="832704" spans="1:42" s="116" customFormat="1" x14ac:dyDescent="0.3">
      <c r="A832704"/>
      <c r="B832704"/>
      <c r="C832704"/>
      <c r="D832704"/>
      <c r="E832704"/>
      <c r="F832704"/>
      <c r="G832704"/>
      <c r="H832704"/>
      <c r="I832704"/>
      <c r="J832704"/>
      <c r="K832704"/>
      <c r="L832704"/>
      <c r="M832704" s="115"/>
      <c r="N832704" s="115"/>
      <c r="O832704"/>
      <c r="P832704"/>
      <c r="Q832704"/>
      <c r="R832704" s="19"/>
      <c r="S832704" s="19"/>
      <c r="T832704"/>
      <c r="U832704" s="113"/>
      <c r="V832704" s="19"/>
      <c r="W832704" s="19"/>
      <c r="X832704" s="19"/>
      <c r="Y832704" s="19"/>
      <c r="Z832704" s="19"/>
      <c r="AA832704" s="19"/>
      <c r="AB832704" s="19"/>
      <c r="AC832704" s="19"/>
      <c r="AD832704" s="19"/>
      <c r="AE832704" s="19"/>
      <c r="AF832704" s="19"/>
      <c r="AG832704" s="19"/>
      <c r="AH832704" s="19"/>
      <c r="AI832704" s="19"/>
      <c r="AJ832704" s="19"/>
      <c r="AK832704" s="19"/>
      <c r="AL832704" s="19"/>
      <c r="AM832704" s="19"/>
      <c r="AN832704" s="19"/>
      <c r="AO832704" s="19"/>
      <c r="AP832704"/>
    </row>
    <row r="832705" spans="1:42" s="116" customFormat="1" x14ac:dyDescent="0.3">
      <c r="A832705"/>
      <c r="B832705"/>
      <c r="C832705"/>
      <c r="D832705"/>
      <c r="E832705"/>
      <c r="F832705"/>
      <c r="G832705"/>
      <c r="H832705"/>
      <c r="I832705"/>
      <c r="J832705"/>
      <c r="K832705"/>
      <c r="L832705"/>
      <c r="M832705" s="115"/>
      <c r="N832705" s="115"/>
      <c r="O832705"/>
      <c r="P832705"/>
      <c r="Q832705"/>
      <c r="R832705" s="19"/>
      <c r="S832705" s="19"/>
      <c r="T832705"/>
      <c r="U832705" s="113"/>
      <c r="V832705" s="19"/>
      <c r="W832705" s="19"/>
      <c r="X832705" s="19"/>
      <c r="Y832705" s="19"/>
      <c r="Z832705" s="19"/>
      <c r="AA832705" s="19"/>
      <c r="AB832705" s="19"/>
      <c r="AC832705" s="19"/>
      <c r="AD832705" s="19"/>
      <c r="AE832705" s="19"/>
      <c r="AF832705" s="19"/>
      <c r="AG832705" s="19"/>
      <c r="AH832705" s="19"/>
      <c r="AI832705" s="19"/>
      <c r="AJ832705" s="19"/>
      <c r="AK832705" s="19"/>
      <c r="AL832705" s="19"/>
      <c r="AM832705" s="19"/>
      <c r="AN832705" s="19"/>
      <c r="AO832705" s="19"/>
      <c r="AP832705"/>
    </row>
    <row r="832706" spans="1:42" s="116" customFormat="1" x14ac:dyDescent="0.3">
      <c r="A832706"/>
      <c r="B832706"/>
      <c r="C832706"/>
      <c r="D832706"/>
      <c r="E832706"/>
      <c r="F832706"/>
      <c r="G832706"/>
      <c r="H832706"/>
      <c r="I832706"/>
      <c r="J832706"/>
      <c r="K832706"/>
      <c r="L832706"/>
      <c r="M832706" s="115"/>
      <c r="N832706" s="115"/>
      <c r="O832706"/>
      <c r="P832706"/>
      <c r="Q832706"/>
      <c r="R832706" s="19"/>
      <c r="S832706" s="19"/>
      <c r="T832706"/>
      <c r="U832706" s="113"/>
      <c r="V832706" s="19"/>
      <c r="W832706" s="19"/>
      <c r="X832706" s="19"/>
      <c r="Y832706" s="19"/>
      <c r="Z832706" s="19"/>
      <c r="AA832706" s="19"/>
      <c r="AB832706" s="19"/>
      <c r="AC832706" s="19"/>
      <c r="AD832706" s="19"/>
      <c r="AE832706" s="19"/>
      <c r="AF832706" s="19"/>
      <c r="AG832706" s="19"/>
      <c r="AH832706" s="19"/>
      <c r="AI832706" s="19"/>
      <c r="AJ832706" s="19"/>
      <c r="AK832706" s="19"/>
      <c r="AL832706" s="19"/>
      <c r="AM832706" s="19"/>
      <c r="AN832706" s="19"/>
      <c r="AO832706" s="19"/>
      <c r="AP832706"/>
    </row>
    <row r="832707" spans="1:42" s="116" customFormat="1" x14ac:dyDescent="0.3">
      <c r="A832707"/>
      <c r="B832707"/>
      <c r="C832707"/>
      <c r="D832707"/>
      <c r="E832707"/>
      <c r="F832707"/>
      <c r="G832707"/>
      <c r="H832707"/>
      <c r="I832707"/>
      <c r="J832707"/>
      <c r="K832707"/>
      <c r="L832707"/>
      <c r="M832707" s="115"/>
      <c r="N832707" s="115"/>
      <c r="O832707"/>
      <c r="P832707"/>
      <c r="Q832707"/>
      <c r="R832707" s="19"/>
      <c r="S832707" s="19"/>
      <c r="T832707"/>
      <c r="U832707" s="113"/>
      <c r="V832707" s="19"/>
      <c r="W832707" s="19"/>
      <c r="X832707" s="19"/>
      <c r="Y832707" s="19"/>
      <c r="Z832707" s="19"/>
      <c r="AA832707" s="19"/>
      <c r="AB832707" s="19"/>
      <c r="AC832707" s="19"/>
      <c r="AD832707" s="19"/>
      <c r="AE832707" s="19"/>
      <c r="AF832707" s="19"/>
      <c r="AG832707" s="19"/>
      <c r="AH832707" s="19"/>
      <c r="AI832707" s="19"/>
      <c r="AJ832707" s="19"/>
      <c r="AK832707" s="19"/>
      <c r="AL832707" s="19"/>
      <c r="AM832707" s="19"/>
      <c r="AN832707" s="19"/>
      <c r="AO832707" s="19"/>
      <c r="AP832707"/>
    </row>
    <row r="832708" spans="1:42" s="116" customFormat="1" x14ac:dyDescent="0.3">
      <c r="A832708"/>
      <c r="B832708"/>
      <c r="C832708"/>
      <c r="D832708"/>
      <c r="E832708"/>
      <c r="F832708"/>
      <c r="G832708"/>
      <c r="H832708"/>
      <c r="I832708"/>
      <c r="J832708"/>
      <c r="K832708"/>
      <c r="L832708"/>
      <c r="M832708" s="115"/>
      <c r="N832708" s="115"/>
      <c r="O832708"/>
      <c r="P832708"/>
      <c r="Q832708"/>
      <c r="R832708" s="19"/>
      <c r="S832708" s="19"/>
      <c r="T832708"/>
      <c r="U832708" s="113"/>
      <c r="V832708" s="19"/>
      <c r="W832708" s="19"/>
      <c r="X832708" s="19"/>
      <c r="Y832708" s="19"/>
      <c r="Z832708" s="19"/>
      <c r="AA832708" s="19"/>
      <c r="AB832708" s="19"/>
      <c r="AC832708" s="19"/>
      <c r="AD832708" s="19"/>
      <c r="AE832708" s="19"/>
      <c r="AF832708" s="19"/>
      <c r="AG832708" s="19"/>
      <c r="AH832708" s="19"/>
      <c r="AI832708" s="19"/>
      <c r="AJ832708" s="19"/>
      <c r="AK832708" s="19"/>
      <c r="AL832708" s="19"/>
      <c r="AM832708" s="19"/>
      <c r="AN832708" s="19"/>
      <c r="AO832708" s="19"/>
      <c r="AP832708"/>
    </row>
    <row r="832709" spans="1:42" s="116" customFormat="1" x14ac:dyDescent="0.3">
      <c r="A832709"/>
      <c r="B832709"/>
      <c r="C832709"/>
      <c r="D832709"/>
      <c r="E832709"/>
      <c r="F832709"/>
      <c r="G832709"/>
      <c r="H832709"/>
      <c r="I832709"/>
      <c r="J832709"/>
      <c r="K832709"/>
      <c r="L832709"/>
      <c r="M832709" s="115"/>
      <c r="N832709" s="115"/>
      <c r="O832709"/>
      <c r="P832709"/>
      <c r="Q832709"/>
      <c r="R832709" s="19"/>
      <c r="S832709" s="19"/>
      <c r="T832709"/>
      <c r="U832709" s="113"/>
      <c r="V832709" s="19"/>
      <c r="W832709" s="19"/>
      <c r="X832709" s="19"/>
      <c r="Y832709" s="19"/>
      <c r="Z832709" s="19"/>
      <c r="AA832709" s="19"/>
      <c r="AB832709" s="19"/>
      <c r="AC832709" s="19"/>
      <c r="AD832709" s="19"/>
      <c r="AE832709" s="19"/>
      <c r="AF832709" s="19"/>
      <c r="AG832709" s="19"/>
      <c r="AH832709" s="19"/>
      <c r="AI832709" s="19"/>
      <c r="AJ832709" s="19"/>
      <c r="AK832709" s="19"/>
      <c r="AL832709" s="19"/>
      <c r="AM832709" s="19"/>
      <c r="AN832709" s="19"/>
      <c r="AO832709" s="19"/>
      <c r="AP832709"/>
    </row>
    <row r="832710" spans="1:42" s="116" customFormat="1" x14ac:dyDescent="0.3">
      <c r="A832710"/>
      <c r="B832710"/>
      <c r="C832710"/>
      <c r="D832710"/>
      <c r="E832710"/>
      <c r="F832710"/>
      <c r="G832710"/>
      <c r="H832710"/>
      <c r="I832710"/>
      <c r="J832710"/>
      <c r="K832710"/>
      <c r="L832710"/>
      <c r="M832710" s="115"/>
      <c r="N832710" s="115"/>
      <c r="O832710"/>
      <c r="P832710"/>
      <c r="Q832710"/>
      <c r="R832710" s="19"/>
      <c r="S832710" s="19"/>
      <c r="T832710"/>
      <c r="U832710" s="113"/>
      <c r="V832710" s="19"/>
      <c r="W832710" s="19"/>
      <c r="X832710" s="19"/>
      <c r="Y832710" s="19"/>
      <c r="Z832710" s="19"/>
      <c r="AA832710" s="19"/>
      <c r="AB832710" s="19"/>
      <c r="AC832710" s="19"/>
      <c r="AD832710" s="19"/>
      <c r="AE832710" s="19"/>
      <c r="AF832710" s="19"/>
      <c r="AG832710" s="19"/>
      <c r="AH832710" s="19"/>
      <c r="AI832710" s="19"/>
      <c r="AJ832710" s="19"/>
      <c r="AK832710" s="19"/>
      <c r="AL832710" s="19"/>
      <c r="AM832710" s="19"/>
      <c r="AN832710" s="19"/>
      <c r="AO832710" s="19"/>
      <c r="AP832710"/>
    </row>
    <row r="832711" spans="1:42" s="116" customFormat="1" x14ac:dyDescent="0.3">
      <c r="A832711"/>
      <c r="B832711"/>
      <c r="C832711"/>
      <c r="D832711"/>
      <c r="E832711"/>
      <c r="F832711"/>
      <c r="G832711"/>
      <c r="H832711"/>
      <c r="I832711"/>
      <c r="J832711"/>
      <c r="K832711"/>
      <c r="L832711"/>
      <c r="M832711" s="115"/>
      <c r="N832711" s="115"/>
      <c r="O832711"/>
      <c r="P832711"/>
      <c r="Q832711"/>
      <c r="R832711" s="19"/>
      <c r="S832711" s="19"/>
      <c r="T832711"/>
      <c r="U832711" s="113"/>
      <c r="V832711" s="19"/>
      <c r="W832711" s="19"/>
      <c r="X832711" s="19"/>
      <c r="Y832711" s="19"/>
      <c r="Z832711" s="19"/>
      <c r="AA832711" s="19"/>
      <c r="AB832711" s="19"/>
      <c r="AC832711" s="19"/>
      <c r="AD832711" s="19"/>
      <c r="AE832711" s="19"/>
      <c r="AF832711" s="19"/>
      <c r="AG832711" s="19"/>
      <c r="AH832711" s="19"/>
      <c r="AI832711" s="19"/>
      <c r="AJ832711" s="19"/>
      <c r="AK832711" s="19"/>
      <c r="AL832711" s="19"/>
      <c r="AM832711" s="19"/>
      <c r="AN832711" s="19"/>
      <c r="AO832711" s="19"/>
      <c r="AP832711"/>
    </row>
    <row r="832712" spans="1:42" s="116" customFormat="1" x14ac:dyDescent="0.3">
      <c r="A832712"/>
      <c r="B832712"/>
      <c r="C832712"/>
      <c r="D832712"/>
      <c r="E832712"/>
      <c r="F832712"/>
      <c r="G832712"/>
      <c r="H832712"/>
      <c r="I832712"/>
      <c r="J832712"/>
      <c r="K832712"/>
      <c r="L832712"/>
      <c r="M832712" s="115"/>
      <c r="N832712" s="115"/>
      <c r="O832712"/>
      <c r="P832712"/>
      <c r="Q832712"/>
      <c r="R832712" s="19"/>
      <c r="S832712" s="19"/>
      <c r="T832712"/>
      <c r="U832712" s="113"/>
      <c r="V832712" s="19"/>
      <c r="W832712" s="19"/>
      <c r="X832712" s="19"/>
      <c r="Y832712" s="19"/>
      <c r="Z832712" s="19"/>
      <c r="AA832712" s="19"/>
      <c r="AB832712" s="19"/>
      <c r="AC832712" s="19"/>
      <c r="AD832712" s="19"/>
      <c r="AE832712" s="19"/>
      <c r="AF832712" s="19"/>
      <c r="AG832712" s="19"/>
      <c r="AH832712" s="19"/>
      <c r="AI832712" s="19"/>
      <c r="AJ832712" s="19"/>
      <c r="AK832712" s="19"/>
      <c r="AL832712" s="19"/>
      <c r="AM832712" s="19"/>
      <c r="AN832712" s="19"/>
      <c r="AO832712" s="19"/>
      <c r="AP832712"/>
    </row>
    <row r="832713" spans="1:42" s="116" customFormat="1" x14ac:dyDescent="0.3">
      <c r="A832713"/>
      <c r="B832713"/>
      <c r="C832713"/>
      <c r="D832713"/>
      <c r="E832713"/>
      <c r="F832713"/>
      <c r="G832713"/>
      <c r="H832713"/>
      <c r="I832713"/>
      <c r="J832713"/>
      <c r="K832713"/>
      <c r="L832713"/>
      <c r="M832713" s="115"/>
      <c r="N832713" s="115"/>
      <c r="O832713"/>
      <c r="P832713"/>
      <c r="Q832713"/>
      <c r="R832713" s="19"/>
      <c r="S832713" s="19"/>
      <c r="T832713"/>
      <c r="U832713" s="113"/>
      <c r="V832713" s="19"/>
      <c r="W832713" s="19"/>
      <c r="X832713" s="19"/>
      <c r="Y832713" s="19"/>
      <c r="Z832713" s="19"/>
      <c r="AA832713" s="19"/>
      <c r="AB832713" s="19"/>
      <c r="AC832713" s="19"/>
      <c r="AD832713" s="19"/>
      <c r="AE832713" s="19"/>
      <c r="AF832713" s="19"/>
      <c r="AG832713" s="19"/>
      <c r="AH832713" s="19"/>
      <c r="AI832713" s="19"/>
      <c r="AJ832713" s="19"/>
      <c r="AK832713" s="19"/>
      <c r="AL832713" s="19"/>
      <c r="AM832713" s="19"/>
      <c r="AN832713" s="19"/>
      <c r="AO832713" s="19"/>
      <c r="AP832713"/>
    </row>
    <row r="832714" spans="1:42" s="116" customFormat="1" x14ac:dyDescent="0.3">
      <c r="A832714"/>
      <c r="B832714"/>
      <c r="C832714"/>
      <c r="D832714"/>
      <c r="E832714"/>
      <c r="F832714"/>
      <c r="G832714"/>
      <c r="H832714"/>
      <c r="I832714"/>
      <c r="J832714"/>
      <c r="K832714"/>
      <c r="L832714"/>
      <c r="M832714" s="115"/>
      <c r="N832714" s="115"/>
      <c r="O832714"/>
      <c r="P832714"/>
      <c r="Q832714"/>
      <c r="R832714" s="19"/>
      <c r="S832714" s="19"/>
      <c r="T832714"/>
      <c r="U832714" s="113"/>
      <c r="V832714" s="19"/>
      <c r="W832714" s="19"/>
      <c r="X832714" s="19"/>
      <c r="Y832714" s="19"/>
      <c r="Z832714" s="19"/>
      <c r="AA832714" s="19"/>
      <c r="AB832714" s="19"/>
      <c r="AC832714" s="19"/>
      <c r="AD832714" s="19"/>
      <c r="AE832714" s="19"/>
      <c r="AF832714" s="19"/>
      <c r="AG832714" s="19"/>
      <c r="AH832714" s="19"/>
      <c r="AI832714" s="19"/>
      <c r="AJ832714" s="19"/>
      <c r="AK832714" s="19"/>
      <c r="AL832714" s="19"/>
      <c r="AM832714" s="19"/>
      <c r="AN832714" s="19"/>
      <c r="AO832714" s="19"/>
      <c r="AP832714"/>
    </row>
    <row r="832715" spans="1:42" s="116" customFormat="1" x14ac:dyDescent="0.3">
      <c r="A832715"/>
      <c r="B832715"/>
      <c r="C832715"/>
      <c r="D832715"/>
      <c r="E832715"/>
      <c r="F832715"/>
      <c r="G832715"/>
      <c r="H832715"/>
      <c r="I832715"/>
      <c r="J832715"/>
      <c r="K832715"/>
      <c r="L832715"/>
      <c r="M832715" s="115"/>
      <c r="N832715" s="115"/>
      <c r="O832715"/>
      <c r="P832715"/>
      <c r="Q832715"/>
      <c r="R832715" s="19"/>
      <c r="S832715" s="19"/>
      <c r="T832715"/>
      <c r="U832715" s="113"/>
      <c r="V832715" s="19"/>
      <c r="W832715" s="19"/>
      <c r="X832715" s="19"/>
      <c r="Y832715" s="19"/>
      <c r="Z832715" s="19"/>
      <c r="AA832715" s="19"/>
      <c r="AB832715" s="19"/>
      <c r="AC832715" s="19"/>
      <c r="AD832715" s="19"/>
      <c r="AE832715" s="19"/>
      <c r="AF832715" s="19"/>
      <c r="AG832715" s="19"/>
      <c r="AH832715" s="19"/>
      <c r="AI832715" s="19"/>
      <c r="AJ832715" s="19"/>
      <c r="AK832715" s="19"/>
      <c r="AL832715" s="19"/>
      <c r="AM832715" s="19"/>
      <c r="AN832715" s="19"/>
      <c r="AO832715" s="19"/>
      <c r="AP832715"/>
    </row>
    <row r="832716" spans="1:42" s="116" customFormat="1" x14ac:dyDescent="0.3">
      <c r="A832716"/>
      <c r="B832716"/>
      <c r="C832716"/>
      <c r="D832716"/>
      <c r="E832716"/>
      <c r="F832716"/>
      <c r="G832716"/>
      <c r="H832716"/>
      <c r="I832716"/>
      <c r="J832716"/>
      <c r="K832716"/>
      <c r="L832716"/>
      <c r="M832716" s="115"/>
      <c r="N832716" s="115"/>
      <c r="O832716"/>
      <c r="P832716"/>
      <c r="Q832716"/>
      <c r="R832716" s="19"/>
      <c r="S832716" s="19"/>
      <c r="T832716"/>
      <c r="U832716" s="113"/>
      <c r="V832716" s="19"/>
      <c r="W832716" s="19"/>
      <c r="X832716" s="19"/>
      <c r="Y832716" s="19"/>
      <c r="Z832716" s="19"/>
      <c r="AA832716" s="19"/>
      <c r="AB832716" s="19"/>
      <c r="AC832716" s="19"/>
      <c r="AD832716" s="19"/>
      <c r="AE832716" s="19"/>
      <c r="AF832716" s="19"/>
      <c r="AG832716" s="19"/>
      <c r="AH832716" s="19"/>
      <c r="AI832716" s="19"/>
      <c r="AJ832716" s="19"/>
      <c r="AK832716" s="19"/>
      <c r="AL832716" s="19"/>
      <c r="AM832716" s="19"/>
      <c r="AN832716" s="19"/>
      <c r="AO832716" s="19"/>
      <c r="AP832716"/>
    </row>
    <row r="832717" spans="1:42" s="116" customFormat="1" x14ac:dyDescent="0.3">
      <c r="A832717"/>
      <c r="B832717"/>
      <c r="C832717"/>
      <c r="D832717"/>
      <c r="E832717"/>
      <c r="F832717"/>
      <c r="G832717"/>
      <c r="H832717"/>
      <c r="I832717"/>
      <c r="J832717"/>
      <c r="K832717"/>
      <c r="L832717"/>
      <c r="M832717" s="115"/>
      <c r="N832717" s="115"/>
      <c r="O832717"/>
      <c r="P832717"/>
      <c r="Q832717"/>
      <c r="R832717" s="19"/>
      <c r="S832717" s="19"/>
      <c r="T832717"/>
      <c r="U832717" s="113"/>
      <c r="V832717" s="19"/>
      <c r="W832717" s="19"/>
      <c r="X832717" s="19"/>
      <c r="Y832717" s="19"/>
      <c r="Z832717" s="19"/>
      <c r="AA832717" s="19"/>
      <c r="AB832717" s="19"/>
      <c r="AC832717" s="19"/>
      <c r="AD832717" s="19"/>
      <c r="AE832717" s="19"/>
      <c r="AF832717" s="19"/>
      <c r="AG832717" s="19"/>
      <c r="AH832717" s="19"/>
      <c r="AI832717" s="19"/>
      <c r="AJ832717" s="19"/>
      <c r="AK832717" s="19"/>
      <c r="AL832717" s="19"/>
      <c r="AM832717" s="19"/>
      <c r="AN832717" s="19"/>
      <c r="AO832717" s="19"/>
      <c r="AP832717"/>
    </row>
    <row r="832718" spans="1:42" s="116" customFormat="1" x14ac:dyDescent="0.3">
      <c r="A832718"/>
      <c r="B832718"/>
      <c r="C832718"/>
      <c r="D832718"/>
      <c r="E832718"/>
      <c r="F832718"/>
      <c r="G832718"/>
      <c r="H832718"/>
      <c r="I832718"/>
      <c r="J832718"/>
      <c r="K832718"/>
      <c r="L832718"/>
      <c r="M832718" s="115"/>
      <c r="N832718" s="115"/>
      <c r="O832718"/>
      <c r="P832718"/>
      <c r="Q832718"/>
      <c r="R832718" s="19"/>
      <c r="S832718" s="19"/>
      <c r="T832718"/>
      <c r="U832718" s="113"/>
      <c r="V832718" s="19"/>
      <c r="W832718" s="19"/>
      <c r="X832718" s="19"/>
      <c r="Y832718" s="19"/>
      <c r="Z832718" s="19"/>
      <c r="AA832718" s="19"/>
      <c r="AB832718" s="19"/>
      <c r="AC832718" s="19"/>
      <c r="AD832718" s="19"/>
      <c r="AE832718" s="19"/>
      <c r="AF832718" s="19"/>
      <c r="AG832718" s="19"/>
      <c r="AH832718" s="19"/>
      <c r="AI832718" s="19"/>
      <c r="AJ832718" s="19"/>
      <c r="AK832718" s="19"/>
      <c r="AL832718" s="19"/>
      <c r="AM832718" s="19"/>
      <c r="AN832718" s="19"/>
      <c r="AO832718" s="19"/>
      <c r="AP832718"/>
    </row>
    <row r="832719" spans="1:42" s="116" customFormat="1" x14ac:dyDescent="0.3">
      <c r="A832719"/>
      <c r="B832719"/>
      <c r="C832719"/>
      <c r="D832719"/>
      <c r="E832719"/>
      <c r="F832719"/>
      <c r="G832719"/>
      <c r="H832719"/>
      <c r="I832719"/>
      <c r="J832719"/>
      <c r="K832719"/>
      <c r="L832719"/>
      <c r="M832719" s="115"/>
      <c r="N832719" s="115"/>
      <c r="O832719"/>
      <c r="P832719"/>
      <c r="Q832719"/>
      <c r="R832719" s="19"/>
      <c r="S832719" s="19"/>
      <c r="T832719"/>
      <c r="U832719" s="113"/>
      <c r="V832719" s="19"/>
      <c r="W832719" s="19"/>
      <c r="X832719" s="19"/>
      <c r="Y832719" s="19"/>
      <c r="Z832719" s="19"/>
      <c r="AA832719" s="19"/>
      <c r="AB832719" s="19"/>
      <c r="AC832719" s="19"/>
      <c r="AD832719" s="19"/>
      <c r="AE832719" s="19"/>
      <c r="AF832719" s="19"/>
      <c r="AG832719" s="19"/>
      <c r="AH832719" s="19"/>
      <c r="AI832719" s="19"/>
      <c r="AJ832719" s="19"/>
      <c r="AK832719" s="19"/>
      <c r="AL832719" s="19"/>
      <c r="AM832719" s="19"/>
      <c r="AN832719" s="19"/>
      <c r="AO832719" s="19"/>
      <c r="AP832719"/>
    </row>
    <row r="832720" spans="1:42" s="116" customFormat="1" x14ac:dyDescent="0.3">
      <c r="A832720"/>
      <c r="B832720"/>
      <c r="C832720"/>
      <c r="D832720"/>
      <c r="E832720"/>
      <c r="F832720"/>
      <c r="G832720"/>
      <c r="H832720"/>
      <c r="I832720"/>
      <c r="J832720"/>
      <c r="K832720"/>
      <c r="L832720"/>
      <c r="M832720" s="115"/>
      <c r="N832720" s="115"/>
      <c r="O832720"/>
      <c r="P832720"/>
      <c r="Q832720"/>
      <c r="R832720" s="19"/>
      <c r="S832720" s="19"/>
      <c r="T832720"/>
      <c r="U832720" s="113"/>
      <c r="V832720" s="19"/>
      <c r="W832720" s="19"/>
      <c r="X832720" s="19"/>
      <c r="Y832720" s="19"/>
      <c r="Z832720" s="19"/>
      <c r="AA832720" s="19"/>
      <c r="AB832720" s="19"/>
      <c r="AC832720" s="19"/>
      <c r="AD832720" s="19"/>
      <c r="AE832720" s="19"/>
      <c r="AF832720" s="19"/>
      <c r="AG832720" s="19"/>
      <c r="AH832720" s="19"/>
      <c r="AI832720" s="19"/>
      <c r="AJ832720" s="19"/>
      <c r="AK832720" s="19"/>
      <c r="AL832720" s="19"/>
      <c r="AM832720" s="19"/>
      <c r="AN832720" s="19"/>
      <c r="AO832720" s="19"/>
      <c r="AP832720"/>
    </row>
    <row r="832721" spans="1:42" s="116" customFormat="1" x14ac:dyDescent="0.3">
      <c r="A832721"/>
      <c r="B832721"/>
      <c r="C832721"/>
      <c r="D832721"/>
      <c r="E832721"/>
      <c r="F832721"/>
      <c r="G832721"/>
      <c r="H832721"/>
      <c r="I832721"/>
      <c r="J832721"/>
      <c r="K832721"/>
      <c r="L832721"/>
      <c r="M832721" s="115"/>
      <c r="N832721" s="115"/>
      <c r="O832721"/>
      <c r="P832721"/>
      <c r="Q832721"/>
      <c r="R832721" s="19"/>
      <c r="S832721" s="19"/>
      <c r="T832721"/>
      <c r="U832721" s="113"/>
      <c r="V832721" s="19"/>
      <c r="W832721" s="19"/>
      <c r="X832721" s="19"/>
      <c r="Y832721" s="19"/>
      <c r="Z832721" s="19"/>
      <c r="AA832721" s="19"/>
      <c r="AB832721" s="19"/>
      <c r="AC832721" s="19"/>
      <c r="AD832721" s="19"/>
      <c r="AE832721" s="19"/>
      <c r="AF832721" s="19"/>
      <c r="AG832721" s="19"/>
      <c r="AH832721" s="19"/>
      <c r="AI832721" s="19"/>
      <c r="AJ832721" s="19"/>
      <c r="AK832721" s="19"/>
      <c r="AL832721" s="19"/>
      <c r="AM832721" s="19"/>
      <c r="AN832721" s="19"/>
      <c r="AO832721" s="19"/>
      <c r="AP832721"/>
    </row>
    <row r="832722" spans="1:42" s="116" customFormat="1" x14ac:dyDescent="0.3">
      <c r="A832722"/>
      <c r="B832722"/>
      <c r="C832722"/>
      <c r="D832722"/>
      <c r="E832722"/>
      <c r="F832722"/>
      <c r="G832722"/>
      <c r="H832722"/>
      <c r="I832722"/>
      <c r="J832722"/>
      <c r="K832722"/>
      <c r="L832722"/>
      <c r="M832722" s="115"/>
      <c r="N832722" s="115"/>
      <c r="O832722"/>
      <c r="P832722"/>
      <c r="Q832722"/>
      <c r="R832722" s="19"/>
      <c r="S832722" s="19"/>
      <c r="T832722"/>
      <c r="U832722" s="113"/>
      <c r="V832722" s="19"/>
      <c r="W832722" s="19"/>
      <c r="X832722" s="19"/>
      <c r="Y832722" s="19"/>
      <c r="Z832722" s="19"/>
      <c r="AA832722" s="19"/>
      <c r="AB832722" s="19"/>
      <c r="AC832722" s="19"/>
      <c r="AD832722" s="19"/>
      <c r="AE832722" s="19"/>
      <c r="AF832722" s="19"/>
      <c r="AG832722" s="19"/>
      <c r="AH832722" s="19"/>
      <c r="AI832722" s="19"/>
      <c r="AJ832722" s="19"/>
      <c r="AK832722" s="19"/>
      <c r="AL832722" s="19"/>
      <c r="AM832722" s="19"/>
      <c r="AN832722" s="19"/>
      <c r="AO832722" s="19"/>
      <c r="AP832722"/>
    </row>
    <row r="832723" spans="1:42" s="116" customFormat="1" x14ac:dyDescent="0.3">
      <c r="A832723"/>
      <c r="B832723"/>
      <c r="C832723"/>
      <c r="D832723"/>
      <c r="E832723"/>
      <c r="F832723"/>
      <c r="G832723"/>
      <c r="H832723"/>
      <c r="I832723"/>
      <c r="J832723"/>
      <c r="K832723"/>
      <c r="L832723"/>
      <c r="M832723" s="115"/>
      <c r="N832723" s="115"/>
      <c r="O832723"/>
      <c r="P832723"/>
      <c r="Q832723"/>
      <c r="R832723" s="19"/>
      <c r="S832723" s="19"/>
      <c r="T832723"/>
      <c r="U832723" s="113"/>
      <c r="V832723" s="19"/>
      <c r="W832723" s="19"/>
      <c r="X832723" s="19"/>
      <c r="Y832723" s="19"/>
      <c r="Z832723" s="19"/>
      <c r="AA832723" s="19"/>
      <c r="AB832723" s="19"/>
      <c r="AC832723" s="19"/>
      <c r="AD832723" s="19"/>
      <c r="AE832723" s="19"/>
      <c r="AF832723" s="19"/>
      <c r="AG832723" s="19"/>
      <c r="AH832723" s="19"/>
      <c r="AI832723" s="19"/>
      <c r="AJ832723" s="19"/>
      <c r="AK832723" s="19"/>
      <c r="AL832723" s="19"/>
      <c r="AM832723" s="19"/>
      <c r="AN832723" s="19"/>
      <c r="AO832723" s="19"/>
      <c r="AP832723"/>
    </row>
    <row r="832724" spans="1:42" s="116" customFormat="1" x14ac:dyDescent="0.3">
      <c r="A832724"/>
      <c r="B832724"/>
      <c r="C832724"/>
      <c r="D832724"/>
      <c r="E832724"/>
      <c r="F832724"/>
      <c r="G832724"/>
      <c r="H832724"/>
      <c r="I832724"/>
      <c r="J832724"/>
      <c r="K832724"/>
      <c r="L832724"/>
      <c r="M832724" s="115"/>
      <c r="N832724" s="115"/>
      <c r="O832724"/>
      <c r="P832724"/>
      <c r="Q832724"/>
      <c r="R832724" s="19"/>
      <c r="S832724" s="19"/>
      <c r="T832724"/>
      <c r="U832724" s="113"/>
      <c r="V832724" s="19"/>
      <c r="W832724" s="19"/>
      <c r="X832724" s="19"/>
      <c r="Y832724" s="19"/>
      <c r="Z832724" s="19"/>
      <c r="AA832724" s="19"/>
      <c r="AB832724" s="19"/>
      <c r="AC832724" s="19"/>
      <c r="AD832724" s="19"/>
      <c r="AE832724" s="19"/>
      <c r="AF832724" s="19"/>
      <c r="AG832724" s="19"/>
      <c r="AH832724" s="19"/>
      <c r="AI832724" s="19"/>
      <c r="AJ832724" s="19"/>
      <c r="AK832724" s="19"/>
      <c r="AL832724" s="19"/>
      <c r="AM832724" s="19"/>
      <c r="AN832724" s="19"/>
      <c r="AO832724" s="19"/>
      <c r="AP832724"/>
    </row>
    <row r="832725" spans="1:42" s="116" customFormat="1" x14ac:dyDescent="0.3">
      <c r="A832725"/>
      <c r="B832725"/>
      <c r="C832725"/>
      <c r="D832725"/>
      <c r="E832725"/>
      <c r="F832725"/>
      <c r="G832725"/>
      <c r="H832725"/>
      <c r="I832725"/>
      <c r="J832725"/>
      <c r="K832725"/>
      <c r="L832725"/>
      <c r="M832725" s="115"/>
      <c r="N832725" s="115"/>
      <c r="O832725"/>
      <c r="P832725"/>
      <c r="Q832725"/>
      <c r="R832725" s="19"/>
      <c r="S832725" s="19"/>
      <c r="T832725"/>
      <c r="U832725" s="113"/>
      <c r="V832725" s="19"/>
      <c r="W832725" s="19"/>
      <c r="X832725" s="19"/>
      <c r="Y832725" s="19"/>
      <c r="Z832725" s="19"/>
      <c r="AA832725" s="19"/>
      <c r="AB832725" s="19"/>
      <c r="AC832725" s="19"/>
      <c r="AD832725" s="19"/>
      <c r="AE832725" s="19"/>
      <c r="AF832725" s="19"/>
      <c r="AG832725" s="19"/>
      <c r="AH832725" s="19"/>
      <c r="AI832725" s="19"/>
      <c r="AJ832725" s="19"/>
      <c r="AK832725" s="19"/>
      <c r="AL832725" s="19"/>
      <c r="AM832725" s="19"/>
      <c r="AN832725" s="19"/>
      <c r="AO832725" s="19"/>
      <c r="AP832725"/>
    </row>
    <row r="832726" spans="1:42" s="116" customFormat="1" x14ac:dyDescent="0.3">
      <c r="A832726"/>
      <c r="B832726"/>
      <c r="C832726"/>
      <c r="D832726"/>
      <c r="E832726"/>
      <c r="F832726"/>
      <c r="G832726"/>
      <c r="H832726"/>
      <c r="I832726"/>
      <c r="J832726"/>
      <c r="K832726"/>
      <c r="L832726"/>
      <c r="M832726" s="115"/>
      <c r="N832726" s="115"/>
      <c r="O832726"/>
      <c r="P832726"/>
      <c r="Q832726"/>
      <c r="R832726" s="19"/>
      <c r="S832726" s="19"/>
      <c r="T832726"/>
      <c r="U832726" s="113"/>
      <c r="V832726" s="19"/>
      <c r="W832726" s="19"/>
      <c r="X832726" s="19"/>
      <c r="Y832726" s="19"/>
      <c r="Z832726" s="19"/>
      <c r="AA832726" s="19"/>
      <c r="AB832726" s="19"/>
      <c r="AC832726" s="19"/>
      <c r="AD832726" s="19"/>
      <c r="AE832726" s="19"/>
      <c r="AF832726" s="19"/>
      <c r="AG832726" s="19"/>
      <c r="AH832726" s="19"/>
      <c r="AI832726" s="19"/>
      <c r="AJ832726" s="19"/>
      <c r="AK832726" s="19"/>
      <c r="AL832726" s="19"/>
      <c r="AM832726" s="19"/>
      <c r="AN832726" s="19"/>
      <c r="AO832726" s="19"/>
      <c r="AP832726"/>
    </row>
    <row r="832727" spans="1:42" s="116" customFormat="1" x14ac:dyDescent="0.3">
      <c r="A832727"/>
      <c r="B832727"/>
      <c r="C832727"/>
      <c r="D832727"/>
      <c r="E832727"/>
      <c r="F832727"/>
      <c r="G832727"/>
      <c r="H832727"/>
      <c r="I832727"/>
      <c r="J832727"/>
      <c r="K832727"/>
      <c r="L832727"/>
      <c r="M832727" s="115"/>
      <c r="N832727" s="115"/>
      <c r="O832727"/>
      <c r="P832727"/>
      <c r="Q832727"/>
      <c r="R832727" s="19"/>
      <c r="S832727" s="19"/>
      <c r="T832727"/>
      <c r="U832727" s="113"/>
      <c r="V832727" s="19"/>
      <c r="W832727" s="19"/>
      <c r="X832727" s="19"/>
      <c r="Y832727" s="19"/>
      <c r="Z832727" s="19"/>
      <c r="AA832727" s="19"/>
      <c r="AB832727" s="19"/>
      <c r="AC832727" s="19"/>
      <c r="AD832727" s="19"/>
      <c r="AE832727" s="19"/>
      <c r="AF832727" s="19"/>
      <c r="AG832727" s="19"/>
      <c r="AH832727" s="19"/>
      <c r="AI832727" s="19"/>
      <c r="AJ832727" s="19"/>
      <c r="AK832727" s="19"/>
      <c r="AL832727" s="19"/>
      <c r="AM832727" s="19"/>
      <c r="AN832727" s="19"/>
      <c r="AO832727" s="19"/>
      <c r="AP832727"/>
    </row>
    <row r="832728" spans="1:42" s="116" customFormat="1" x14ac:dyDescent="0.3">
      <c r="A832728"/>
      <c r="B832728"/>
      <c r="C832728"/>
      <c r="D832728"/>
      <c r="E832728"/>
      <c r="F832728"/>
      <c r="G832728"/>
      <c r="H832728"/>
      <c r="I832728"/>
      <c r="J832728"/>
      <c r="K832728"/>
      <c r="L832728"/>
      <c r="M832728" s="115"/>
      <c r="N832728" s="115"/>
      <c r="O832728"/>
      <c r="P832728"/>
      <c r="Q832728"/>
      <c r="R832728" s="19"/>
      <c r="S832728" s="19"/>
      <c r="T832728"/>
      <c r="U832728" s="113"/>
      <c r="V832728" s="19"/>
      <c r="W832728" s="19"/>
      <c r="X832728" s="19"/>
      <c r="Y832728" s="19"/>
      <c r="Z832728" s="19"/>
      <c r="AA832728" s="19"/>
      <c r="AB832728" s="19"/>
      <c r="AC832728" s="19"/>
      <c r="AD832728" s="19"/>
      <c r="AE832728" s="19"/>
      <c r="AF832728" s="19"/>
      <c r="AG832728" s="19"/>
      <c r="AH832728" s="19"/>
      <c r="AI832728" s="19"/>
      <c r="AJ832728" s="19"/>
      <c r="AK832728" s="19"/>
      <c r="AL832728" s="19"/>
      <c r="AM832728" s="19"/>
      <c r="AN832728" s="19"/>
      <c r="AO832728" s="19"/>
      <c r="AP832728"/>
    </row>
    <row r="832729" spans="1:42" s="116" customFormat="1" x14ac:dyDescent="0.3">
      <c r="A832729"/>
      <c r="B832729"/>
      <c r="C832729"/>
      <c r="D832729"/>
      <c r="E832729"/>
      <c r="F832729"/>
      <c r="G832729"/>
      <c r="H832729"/>
      <c r="I832729"/>
      <c r="J832729"/>
      <c r="K832729"/>
      <c r="L832729"/>
      <c r="M832729" s="115"/>
      <c r="N832729" s="115"/>
      <c r="O832729"/>
      <c r="P832729"/>
      <c r="Q832729"/>
      <c r="R832729" s="19"/>
      <c r="S832729" s="19"/>
      <c r="T832729"/>
      <c r="U832729" s="113"/>
      <c r="V832729" s="19"/>
      <c r="W832729" s="19"/>
      <c r="X832729" s="19"/>
      <c r="Y832729" s="19"/>
      <c r="Z832729" s="19"/>
      <c r="AA832729" s="19"/>
      <c r="AB832729" s="19"/>
      <c r="AC832729" s="19"/>
      <c r="AD832729" s="19"/>
      <c r="AE832729" s="19"/>
      <c r="AF832729" s="19"/>
      <c r="AG832729" s="19"/>
      <c r="AH832729" s="19"/>
      <c r="AI832729" s="19"/>
      <c r="AJ832729" s="19"/>
      <c r="AK832729" s="19"/>
      <c r="AL832729" s="19"/>
      <c r="AM832729" s="19"/>
      <c r="AN832729" s="19"/>
      <c r="AO832729" s="19"/>
      <c r="AP832729"/>
    </row>
    <row r="832730" spans="1:42" s="116" customFormat="1" x14ac:dyDescent="0.3">
      <c r="A832730"/>
      <c r="B832730"/>
      <c r="C832730"/>
      <c r="D832730"/>
      <c r="E832730"/>
      <c r="F832730"/>
      <c r="G832730"/>
      <c r="H832730"/>
      <c r="I832730"/>
      <c r="J832730"/>
      <c r="K832730"/>
      <c r="L832730"/>
      <c r="M832730" s="115"/>
      <c r="N832730" s="115"/>
      <c r="O832730"/>
      <c r="P832730"/>
      <c r="Q832730"/>
      <c r="R832730" s="19"/>
      <c r="S832730" s="19"/>
      <c r="T832730"/>
      <c r="U832730" s="113"/>
      <c r="V832730" s="19"/>
      <c r="W832730" s="19"/>
      <c r="X832730" s="19"/>
      <c r="Y832730" s="19"/>
      <c r="Z832730" s="19"/>
      <c r="AA832730" s="19"/>
      <c r="AB832730" s="19"/>
      <c r="AC832730" s="19"/>
      <c r="AD832730" s="19"/>
      <c r="AE832730" s="19"/>
      <c r="AF832730" s="19"/>
      <c r="AG832730" s="19"/>
      <c r="AH832730" s="19"/>
      <c r="AI832730" s="19"/>
      <c r="AJ832730" s="19"/>
      <c r="AK832730" s="19"/>
      <c r="AL832730" s="19"/>
      <c r="AM832730" s="19"/>
      <c r="AN832730" s="19"/>
      <c r="AO832730" s="19"/>
      <c r="AP832730"/>
    </row>
    <row r="832731" spans="1:42" s="116" customFormat="1" x14ac:dyDescent="0.3">
      <c r="A832731"/>
      <c r="B832731"/>
      <c r="C832731"/>
      <c r="D832731"/>
      <c r="E832731"/>
      <c r="F832731"/>
      <c r="G832731"/>
      <c r="H832731"/>
      <c r="I832731"/>
      <c r="J832731"/>
      <c r="K832731"/>
      <c r="L832731"/>
      <c r="M832731" s="115"/>
      <c r="N832731" s="115"/>
      <c r="O832731"/>
      <c r="P832731"/>
      <c r="Q832731"/>
      <c r="R832731" s="19"/>
      <c r="S832731" s="19"/>
      <c r="T832731"/>
      <c r="U832731" s="113"/>
      <c r="V832731" s="19"/>
      <c r="W832731" s="19"/>
      <c r="X832731" s="19"/>
      <c r="Y832731" s="19"/>
      <c r="Z832731" s="19"/>
      <c r="AA832731" s="19"/>
      <c r="AB832731" s="19"/>
      <c r="AC832731" s="19"/>
      <c r="AD832731" s="19"/>
      <c r="AE832731" s="19"/>
      <c r="AF832731" s="19"/>
      <c r="AG832731" s="19"/>
      <c r="AH832731" s="19"/>
      <c r="AI832731" s="19"/>
      <c r="AJ832731" s="19"/>
      <c r="AK832731" s="19"/>
      <c r="AL832731" s="19"/>
      <c r="AM832731" s="19"/>
      <c r="AN832731" s="19"/>
      <c r="AO832731" s="19"/>
      <c r="AP832731"/>
    </row>
    <row r="832732" spans="1:42" s="116" customFormat="1" x14ac:dyDescent="0.3">
      <c r="A832732"/>
      <c r="B832732"/>
      <c r="C832732"/>
      <c r="D832732"/>
      <c r="E832732"/>
      <c r="F832732"/>
      <c r="G832732"/>
      <c r="H832732"/>
      <c r="I832732"/>
      <c r="J832732"/>
      <c r="K832732"/>
      <c r="L832732"/>
      <c r="M832732" s="115"/>
      <c r="N832732" s="115"/>
      <c r="O832732"/>
      <c r="P832732"/>
      <c r="Q832732"/>
      <c r="R832732" s="19"/>
      <c r="S832732" s="19"/>
      <c r="T832732"/>
      <c r="U832732" s="113"/>
      <c r="V832732" s="19"/>
      <c r="W832732" s="19"/>
      <c r="X832732" s="19"/>
      <c r="Y832732" s="19"/>
      <c r="Z832732" s="19"/>
      <c r="AA832732" s="19"/>
      <c r="AB832732" s="19"/>
      <c r="AC832732" s="19"/>
      <c r="AD832732" s="19"/>
      <c r="AE832732" s="19"/>
      <c r="AF832732" s="19"/>
      <c r="AG832732" s="19"/>
      <c r="AH832732" s="19"/>
      <c r="AI832732" s="19"/>
      <c r="AJ832732" s="19"/>
      <c r="AK832732" s="19"/>
      <c r="AL832732" s="19"/>
      <c r="AM832732" s="19"/>
      <c r="AN832732" s="19"/>
      <c r="AO832732" s="19"/>
      <c r="AP832732"/>
    </row>
    <row r="832733" spans="1:42" s="116" customFormat="1" x14ac:dyDescent="0.3">
      <c r="A832733"/>
      <c r="B832733"/>
      <c r="C832733"/>
      <c r="D832733"/>
      <c r="E832733"/>
      <c r="F832733"/>
      <c r="G832733"/>
      <c r="H832733"/>
      <c r="I832733"/>
      <c r="J832733"/>
      <c r="K832733"/>
      <c r="L832733"/>
      <c r="M832733" s="115"/>
      <c r="N832733" s="115"/>
      <c r="O832733"/>
      <c r="P832733"/>
      <c r="Q832733"/>
      <c r="R832733" s="19"/>
      <c r="S832733" s="19"/>
      <c r="T832733"/>
      <c r="U832733" s="113"/>
      <c r="V832733" s="19"/>
      <c r="W832733" s="19"/>
      <c r="X832733" s="19"/>
      <c r="Y832733" s="19"/>
      <c r="Z832733" s="19"/>
      <c r="AA832733" s="19"/>
      <c r="AB832733" s="19"/>
      <c r="AC832733" s="19"/>
      <c r="AD832733" s="19"/>
      <c r="AE832733" s="19"/>
      <c r="AF832733" s="19"/>
      <c r="AG832733" s="19"/>
      <c r="AH832733" s="19"/>
      <c r="AI832733" s="19"/>
      <c r="AJ832733" s="19"/>
      <c r="AK832733" s="19"/>
      <c r="AL832733" s="19"/>
      <c r="AM832733" s="19"/>
      <c r="AN832733" s="19"/>
      <c r="AO832733" s="19"/>
      <c r="AP832733"/>
    </row>
    <row r="832734" spans="1:42" s="116" customFormat="1" x14ac:dyDescent="0.3">
      <c r="A832734"/>
      <c r="B832734"/>
      <c r="C832734"/>
      <c r="D832734"/>
      <c r="E832734"/>
      <c r="F832734"/>
      <c r="G832734"/>
      <c r="H832734"/>
      <c r="I832734"/>
      <c r="J832734"/>
      <c r="K832734"/>
      <c r="L832734"/>
      <c r="M832734" s="115"/>
      <c r="N832734" s="115"/>
      <c r="O832734"/>
      <c r="P832734"/>
      <c r="Q832734"/>
      <c r="R832734" s="19"/>
      <c r="S832734" s="19"/>
      <c r="T832734"/>
      <c r="U832734" s="113"/>
      <c r="V832734" s="19"/>
      <c r="W832734" s="19"/>
      <c r="X832734" s="19"/>
      <c r="Y832734" s="19"/>
      <c r="Z832734" s="19"/>
      <c r="AA832734" s="19"/>
      <c r="AB832734" s="19"/>
      <c r="AC832734" s="19"/>
      <c r="AD832734" s="19"/>
      <c r="AE832734" s="19"/>
      <c r="AF832734" s="19"/>
      <c r="AG832734" s="19"/>
      <c r="AH832734" s="19"/>
      <c r="AI832734" s="19"/>
      <c r="AJ832734" s="19"/>
      <c r="AK832734" s="19"/>
      <c r="AL832734" s="19"/>
      <c r="AM832734" s="19"/>
      <c r="AN832734" s="19"/>
      <c r="AO832734" s="19"/>
      <c r="AP832734"/>
    </row>
    <row r="832735" spans="1:42" s="116" customFormat="1" x14ac:dyDescent="0.3">
      <c r="A832735"/>
      <c r="B832735"/>
      <c r="C832735"/>
      <c r="D832735"/>
      <c r="E832735"/>
      <c r="F832735"/>
      <c r="G832735"/>
      <c r="H832735"/>
      <c r="I832735"/>
      <c r="J832735"/>
      <c r="K832735"/>
      <c r="L832735"/>
      <c r="M832735" s="115"/>
      <c r="N832735" s="115"/>
      <c r="O832735"/>
      <c r="P832735"/>
      <c r="Q832735"/>
      <c r="R832735" s="19"/>
      <c r="S832735" s="19"/>
      <c r="T832735"/>
      <c r="U832735" s="113"/>
      <c r="V832735" s="19"/>
      <c r="W832735" s="19"/>
      <c r="X832735" s="19"/>
      <c r="Y832735" s="19"/>
      <c r="Z832735" s="19"/>
      <c r="AA832735" s="19"/>
      <c r="AB832735" s="19"/>
      <c r="AC832735" s="19"/>
      <c r="AD832735" s="19"/>
      <c r="AE832735" s="19"/>
      <c r="AF832735" s="19"/>
      <c r="AG832735" s="19"/>
      <c r="AH832735" s="19"/>
      <c r="AI832735" s="19"/>
      <c r="AJ832735" s="19"/>
      <c r="AK832735" s="19"/>
      <c r="AL832735" s="19"/>
      <c r="AM832735" s="19"/>
      <c r="AN832735" s="19"/>
      <c r="AO832735" s="19"/>
      <c r="AP832735"/>
    </row>
    <row r="832736" spans="1:42" s="116" customFormat="1" x14ac:dyDescent="0.3">
      <c r="A832736"/>
      <c r="B832736"/>
      <c r="C832736"/>
      <c r="D832736"/>
      <c r="E832736"/>
      <c r="F832736"/>
      <c r="G832736"/>
      <c r="H832736"/>
      <c r="I832736"/>
      <c r="J832736"/>
      <c r="K832736"/>
      <c r="L832736"/>
      <c r="M832736" s="115"/>
      <c r="N832736" s="115"/>
      <c r="O832736"/>
      <c r="P832736"/>
      <c r="Q832736"/>
      <c r="R832736" s="19"/>
      <c r="S832736" s="19"/>
      <c r="T832736"/>
      <c r="U832736" s="113"/>
      <c r="V832736" s="19"/>
      <c r="W832736" s="19"/>
      <c r="X832736" s="19"/>
      <c r="Y832736" s="19"/>
      <c r="Z832736" s="19"/>
      <c r="AA832736" s="19"/>
      <c r="AB832736" s="19"/>
      <c r="AC832736" s="19"/>
      <c r="AD832736" s="19"/>
      <c r="AE832736" s="19"/>
      <c r="AF832736" s="19"/>
      <c r="AG832736" s="19"/>
      <c r="AH832736" s="19"/>
      <c r="AI832736" s="19"/>
      <c r="AJ832736" s="19"/>
      <c r="AK832736" s="19"/>
      <c r="AL832736" s="19"/>
      <c r="AM832736" s="19"/>
      <c r="AN832736" s="19"/>
      <c r="AO832736" s="19"/>
      <c r="AP832736"/>
    </row>
    <row r="832737" spans="1:42" s="116" customFormat="1" x14ac:dyDescent="0.3">
      <c r="A832737"/>
      <c r="B832737"/>
      <c r="C832737"/>
      <c r="D832737"/>
      <c r="E832737"/>
      <c r="F832737"/>
      <c r="G832737"/>
      <c r="H832737"/>
      <c r="I832737"/>
      <c r="J832737"/>
      <c r="K832737"/>
      <c r="L832737"/>
      <c r="M832737" s="115"/>
      <c r="N832737" s="115"/>
      <c r="O832737"/>
      <c r="P832737"/>
      <c r="Q832737"/>
      <c r="R832737" s="19"/>
      <c r="S832737" s="19"/>
      <c r="T832737"/>
      <c r="U832737" s="113"/>
      <c r="V832737" s="19"/>
      <c r="W832737" s="19"/>
      <c r="X832737" s="19"/>
      <c r="Y832737" s="19"/>
      <c r="Z832737" s="19"/>
      <c r="AA832737" s="19"/>
      <c r="AB832737" s="19"/>
      <c r="AC832737" s="19"/>
      <c r="AD832737" s="19"/>
      <c r="AE832737" s="19"/>
      <c r="AF832737" s="19"/>
      <c r="AG832737" s="19"/>
      <c r="AH832737" s="19"/>
      <c r="AI832737" s="19"/>
      <c r="AJ832737" s="19"/>
      <c r="AK832737" s="19"/>
      <c r="AL832737" s="19"/>
      <c r="AM832737" s="19"/>
      <c r="AN832737" s="19"/>
      <c r="AO832737" s="19"/>
      <c r="AP832737"/>
    </row>
    <row r="832738" spans="1:42" s="116" customFormat="1" x14ac:dyDescent="0.3">
      <c r="A832738"/>
      <c r="B832738"/>
      <c r="C832738"/>
      <c r="D832738"/>
      <c r="E832738"/>
      <c r="F832738"/>
      <c r="G832738"/>
      <c r="H832738"/>
      <c r="I832738"/>
      <c r="J832738"/>
      <c r="K832738"/>
      <c r="L832738"/>
      <c r="M832738" s="115"/>
      <c r="N832738" s="115"/>
      <c r="O832738"/>
      <c r="P832738"/>
      <c r="Q832738"/>
      <c r="R832738" s="19"/>
      <c r="S832738" s="19"/>
      <c r="T832738"/>
      <c r="U832738" s="113"/>
      <c r="V832738" s="19"/>
      <c r="W832738" s="19"/>
      <c r="X832738" s="19"/>
      <c r="Y832738" s="19"/>
      <c r="Z832738" s="19"/>
      <c r="AA832738" s="19"/>
      <c r="AB832738" s="19"/>
      <c r="AC832738" s="19"/>
      <c r="AD832738" s="19"/>
      <c r="AE832738" s="19"/>
      <c r="AF832738" s="19"/>
      <c r="AG832738" s="19"/>
      <c r="AH832738" s="19"/>
      <c r="AI832738" s="19"/>
      <c r="AJ832738" s="19"/>
      <c r="AK832738" s="19"/>
      <c r="AL832738" s="19"/>
      <c r="AM832738" s="19"/>
      <c r="AN832738" s="19"/>
      <c r="AO832738" s="19"/>
      <c r="AP832738"/>
    </row>
    <row r="832739" spans="1:42" s="116" customFormat="1" x14ac:dyDescent="0.3">
      <c r="A832739"/>
      <c r="B832739"/>
      <c r="C832739"/>
      <c r="D832739"/>
      <c r="E832739"/>
      <c r="F832739"/>
      <c r="G832739"/>
      <c r="H832739"/>
      <c r="I832739"/>
      <c r="J832739"/>
      <c r="K832739"/>
      <c r="L832739"/>
      <c r="M832739" s="115"/>
      <c r="N832739" s="115"/>
      <c r="O832739"/>
      <c r="P832739"/>
      <c r="Q832739"/>
      <c r="R832739" s="19"/>
      <c r="S832739" s="19"/>
      <c r="T832739"/>
      <c r="U832739" s="113"/>
      <c r="V832739" s="19"/>
      <c r="W832739" s="19"/>
      <c r="X832739" s="19"/>
      <c r="Y832739" s="19"/>
      <c r="Z832739" s="19"/>
      <c r="AA832739" s="19"/>
      <c r="AB832739" s="19"/>
      <c r="AC832739" s="19"/>
      <c r="AD832739" s="19"/>
      <c r="AE832739" s="19"/>
      <c r="AF832739" s="19"/>
      <c r="AG832739" s="19"/>
      <c r="AH832739" s="19"/>
      <c r="AI832739" s="19"/>
      <c r="AJ832739" s="19"/>
      <c r="AK832739" s="19"/>
      <c r="AL832739" s="19"/>
      <c r="AM832739" s="19"/>
      <c r="AN832739" s="19"/>
      <c r="AO832739" s="19"/>
      <c r="AP832739"/>
    </row>
    <row r="832740" spans="1:42" s="116" customFormat="1" x14ac:dyDescent="0.3">
      <c r="A832740"/>
      <c r="B832740"/>
      <c r="C832740"/>
      <c r="D832740"/>
      <c r="E832740"/>
      <c r="F832740"/>
      <c r="G832740"/>
      <c r="H832740"/>
      <c r="I832740"/>
      <c r="J832740"/>
      <c r="K832740"/>
      <c r="L832740"/>
      <c r="M832740" s="115"/>
      <c r="N832740" s="115"/>
      <c r="O832740"/>
      <c r="P832740"/>
      <c r="Q832740"/>
      <c r="R832740" s="19"/>
      <c r="S832740" s="19"/>
      <c r="T832740"/>
      <c r="U832740" s="113"/>
      <c r="V832740" s="19"/>
      <c r="W832740" s="19"/>
      <c r="X832740" s="19"/>
      <c r="Y832740" s="19"/>
      <c r="Z832740" s="19"/>
      <c r="AA832740" s="19"/>
      <c r="AB832740" s="19"/>
      <c r="AC832740" s="19"/>
      <c r="AD832740" s="19"/>
      <c r="AE832740" s="19"/>
      <c r="AF832740" s="19"/>
      <c r="AG832740" s="19"/>
      <c r="AH832740" s="19"/>
      <c r="AI832740" s="19"/>
      <c r="AJ832740" s="19"/>
      <c r="AK832740" s="19"/>
      <c r="AL832740" s="19"/>
      <c r="AM832740" s="19"/>
      <c r="AN832740" s="19"/>
      <c r="AO832740" s="19"/>
      <c r="AP832740"/>
    </row>
    <row r="832741" spans="1:42" s="116" customFormat="1" x14ac:dyDescent="0.3">
      <c r="A832741"/>
      <c r="B832741"/>
      <c r="C832741"/>
      <c r="D832741"/>
      <c r="E832741"/>
      <c r="F832741"/>
      <c r="G832741"/>
      <c r="H832741"/>
      <c r="I832741"/>
      <c r="J832741"/>
      <c r="K832741"/>
      <c r="L832741"/>
      <c r="M832741" s="115"/>
      <c r="N832741" s="115"/>
      <c r="O832741"/>
      <c r="P832741"/>
      <c r="Q832741"/>
      <c r="R832741" s="19"/>
      <c r="S832741" s="19"/>
      <c r="T832741"/>
      <c r="U832741" s="113"/>
      <c r="V832741" s="19"/>
      <c r="W832741" s="19"/>
      <c r="X832741" s="19"/>
      <c r="Y832741" s="19"/>
      <c r="Z832741" s="19"/>
      <c r="AA832741" s="19"/>
      <c r="AB832741" s="19"/>
      <c r="AC832741" s="19"/>
      <c r="AD832741" s="19"/>
      <c r="AE832741" s="19"/>
      <c r="AF832741" s="19"/>
      <c r="AG832741" s="19"/>
      <c r="AH832741" s="19"/>
      <c r="AI832741" s="19"/>
      <c r="AJ832741" s="19"/>
      <c r="AK832741" s="19"/>
      <c r="AL832741" s="19"/>
      <c r="AM832741" s="19"/>
      <c r="AN832741" s="19"/>
      <c r="AO832741" s="19"/>
      <c r="AP832741"/>
    </row>
    <row r="832742" spans="1:42" s="116" customFormat="1" x14ac:dyDescent="0.3">
      <c r="A832742"/>
      <c r="B832742"/>
      <c r="C832742"/>
      <c r="D832742"/>
      <c r="E832742"/>
      <c r="F832742"/>
      <c r="G832742"/>
      <c r="H832742"/>
      <c r="I832742"/>
      <c r="J832742"/>
      <c r="K832742"/>
      <c r="L832742"/>
      <c r="M832742" s="115"/>
      <c r="N832742" s="115"/>
      <c r="O832742"/>
      <c r="P832742"/>
      <c r="Q832742"/>
      <c r="R832742" s="19"/>
      <c r="S832742" s="19"/>
      <c r="T832742"/>
      <c r="U832742" s="113"/>
      <c r="V832742" s="19"/>
      <c r="W832742" s="19"/>
      <c r="X832742" s="19"/>
      <c r="Y832742" s="19"/>
      <c r="Z832742" s="19"/>
      <c r="AA832742" s="19"/>
      <c r="AB832742" s="19"/>
      <c r="AC832742" s="19"/>
      <c r="AD832742" s="19"/>
      <c r="AE832742" s="19"/>
      <c r="AF832742" s="19"/>
      <c r="AG832742" s="19"/>
      <c r="AH832742" s="19"/>
      <c r="AI832742" s="19"/>
      <c r="AJ832742" s="19"/>
      <c r="AK832742" s="19"/>
      <c r="AL832742" s="19"/>
      <c r="AM832742" s="19"/>
      <c r="AN832742" s="19"/>
      <c r="AO832742" s="19"/>
      <c r="AP832742"/>
    </row>
    <row r="832743" spans="1:42" s="116" customFormat="1" x14ac:dyDescent="0.3">
      <c r="A832743"/>
      <c r="B832743"/>
      <c r="C832743"/>
      <c r="D832743"/>
      <c r="E832743"/>
      <c r="F832743"/>
      <c r="G832743"/>
      <c r="H832743"/>
      <c r="I832743"/>
      <c r="J832743"/>
      <c r="K832743"/>
      <c r="L832743"/>
      <c r="M832743" s="115"/>
      <c r="N832743" s="115"/>
      <c r="O832743"/>
      <c r="P832743"/>
      <c r="Q832743"/>
      <c r="R832743" s="19"/>
      <c r="S832743" s="19"/>
      <c r="T832743"/>
      <c r="U832743" s="113"/>
      <c r="V832743" s="19"/>
      <c r="W832743" s="19"/>
      <c r="X832743" s="19"/>
      <c r="Y832743" s="19"/>
      <c r="Z832743" s="19"/>
      <c r="AA832743" s="19"/>
      <c r="AB832743" s="19"/>
      <c r="AC832743" s="19"/>
      <c r="AD832743" s="19"/>
      <c r="AE832743" s="19"/>
      <c r="AF832743" s="19"/>
      <c r="AG832743" s="19"/>
      <c r="AH832743" s="19"/>
      <c r="AI832743" s="19"/>
      <c r="AJ832743" s="19"/>
      <c r="AK832743" s="19"/>
      <c r="AL832743" s="19"/>
      <c r="AM832743" s="19"/>
      <c r="AN832743" s="19"/>
      <c r="AO832743" s="19"/>
      <c r="AP832743"/>
    </row>
    <row r="832744" spans="1:42" s="116" customFormat="1" x14ac:dyDescent="0.3">
      <c r="A832744"/>
      <c r="B832744"/>
      <c r="C832744"/>
      <c r="D832744"/>
      <c r="E832744"/>
      <c r="F832744"/>
      <c r="G832744"/>
      <c r="H832744"/>
      <c r="I832744"/>
      <c r="J832744"/>
      <c r="K832744"/>
      <c r="L832744"/>
      <c r="M832744" s="115"/>
      <c r="N832744" s="115"/>
      <c r="O832744"/>
      <c r="P832744"/>
      <c r="Q832744"/>
      <c r="R832744" s="19"/>
      <c r="S832744" s="19"/>
      <c r="T832744"/>
      <c r="U832744" s="113"/>
      <c r="V832744" s="19"/>
      <c r="W832744" s="19"/>
      <c r="X832744" s="19"/>
      <c r="Y832744" s="19"/>
      <c r="Z832744" s="19"/>
      <c r="AA832744" s="19"/>
      <c r="AB832744" s="19"/>
      <c r="AC832744" s="19"/>
      <c r="AD832744" s="19"/>
      <c r="AE832744" s="19"/>
      <c r="AF832744" s="19"/>
      <c r="AG832744" s="19"/>
      <c r="AH832744" s="19"/>
      <c r="AI832744" s="19"/>
      <c r="AJ832744" s="19"/>
      <c r="AK832744" s="19"/>
      <c r="AL832744" s="19"/>
      <c r="AM832744" s="19"/>
      <c r="AN832744" s="19"/>
      <c r="AO832744" s="19"/>
      <c r="AP832744"/>
    </row>
    <row r="832745" spans="1:42" s="116" customFormat="1" x14ac:dyDescent="0.3">
      <c r="A832745"/>
      <c r="B832745"/>
      <c r="C832745"/>
      <c r="D832745"/>
      <c r="E832745"/>
      <c r="F832745"/>
      <c r="G832745"/>
      <c r="H832745"/>
      <c r="I832745"/>
      <c r="J832745"/>
      <c r="K832745"/>
      <c r="L832745"/>
      <c r="M832745" s="115"/>
      <c r="N832745" s="115"/>
      <c r="O832745"/>
      <c r="P832745"/>
      <c r="Q832745"/>
      <c r="R832745" s="19"/>
      <c r="S832745" s="19"/>
      <c r="T832745"/>
      <c r="U832745" s="113"/>
      <c r="V832745" s="19"/>
      <c r="W832745" s="19"/>
      <c r="X832745" s="19"/>
      <c r="Y832745" s="19"/>
      <c r="Z832745" s="19"/>
      <c r="AA832745" s="19"/>
      <c r="AB832745" s="19"/>
      <c r="AC832745" s="19"/>
      <c r="AD832745" s="19"/>
      <c r="AE832745" s="19"/>
      <c r="AF832745" s="19"/>
      <c r="AG832745" s="19"/>
      <c r="AH832745" s="19"/>
      <c r="AI832745" s="19"/>
      <c r="AJ832745" s="19"/>
      <c r="AK832745" s="19"/>
      <c r="AL832745" s="19"/>
      <c r="AM832745" s="19"/>
      <c r="AN832745" s="19"/>
      <c r="AO832745" s="19"/>
      <c r="AP832745"/>
    </row>
    <row r="832746" spans="1:42" s="116" customFormat="1" x14ac:dyDescent="0.3">
      <c r="A832746"/>
      <c r="B832746"/>
      <c r="C832746"/>
      <c r="D832746"/>
      <c r="E832746"/>
      <c r="F832746"/>
      <c r="G832746"/>
      <c r="H832746"/>
      <c r="I832746"/>
      <c r="J832746"/>
      <c r="K832746"/>
      <c r="L832746"/>
      <c r="M832746" s="115"/>
      <c r="N832746" s="115"/>
      <c r="O832746"/>
      <c r="P832746"/>
      <c r="Q832746"/>
      <c r="R832746" s="19"/>
      <c r="S832746" s="19"/>
      <c r="T832746"/>
      <c r="U832746" s="113"/>
      <c r="V832746" s="19"/>
      <c r="W832746" s="19"/>
      <c r="X832746" s="19"/>
      <c r="Y832746" s="19"/>
      <c r="Z832746" s="19"/>
      <c r="AA832746" s="19"/>
      <c r="AB832746" s="19"/>
      <c r="AC832746" s="19"/>
      <c r="AD832746" s="19"/>
      <c r="AE832746" s="19"/>
      <c r="AF832746" s="19"/>
      <c r="AG832746" s="19"/>
      <c r="AH832746" s="19"/>
      <c r="AI832746" s="19"/>
      <c r="AJ832746" s="19"/>
      <c r="AK832746" s="19"/>
      <c r="AL832746" s="19"/>
      <c r="AM832746" s="19"/>
      <c r="AN832746" s="19"/>
      <c r="AO832746" s="19"/>
      <c r="AP832746"/>
    </row>
    <row r="832747" spans="1:42" s="116" customFormat="1" x14ac:dyDescent="0.3">
      <c r="A832747"/>
      <c r="B832747"/>
      <c r="C832747"/>
      <c r="D832747"/>
      <c r="E832747"/>
      <c r="F832747"/>
      <c r="G832747"/>
      <c r="H832747"/>
      <c r="I832747"/>
      <c r="J832747"/>
      <c r="K832747"/>
      <c r="L832747"/>
      <c r="M832747" s="115"/>
      <c r="N832747" s="115"/>
      <c r="O832747"/>
      <c r="P832747"/>
      <c r="Q832747"/>
      <c r="R832747" s="19"/>
      <c r="S832747" s="19"/>
      <c r="T832747"/>
      <c r="U832747" s="113"/>
      <c r="V832747" s="19"/>
      <c r="W832747" s="19"/>
      <c r="X832747" s="19"/>
      <c r="Y832747" s="19"/>
      <c r="Z832747" s="19"/>
      <c r="AA832747" s="19"/>
      <c r="AB832747" s="19"/>
      <c r="AC832747" s="19"/>
      <c r="AD832747" s="19"/>
      <c r="AE832747" s="19"/>
      <c r="AF832747" s="19"/>
      <c r="AG832747" s="19"/>
      <c r="AH832747" s="19"/>
      <c r="AI832747" s="19"/>
      <c r="AJ832747" s="19"/>
      <c r="AK832747" s="19"/>
      <c r="AL832747" s="19"/>
      <c r="AM832747" s="19"/>
      <c r="AN832747" s="19"/>
      <c r="AO832747" s="19"/>
      <c r="AP832747"/>
    </row>
    <row r="832748" spans="1:42" s="116" customFormat="1" x14ac:dyDescent="0.3">
      <c r="A832748"/>
      <c r="B832748"/>
      <c r="C832748"/>
      <c r="D832748"/>
      <c r="E832748"/>
      <c r="F832748"/>
      <c r="G832748"/>
      <c r="H832748"/>
      <c r="I832748"/>
      <c r="J832748"/>
      <c r="K832748"/>
      <c r="L832748"/>
      <c r="M832748" s="115"/>
      <c r="N832748" s="115"/>
      <c r="O832748"/>
      <c r="P832748"/>
      <c r="Q832748"/>
      <c r="R832748" s="19"/>
      <c r="S832748" s="19"/>
      <c r="T832748"/>
      <c r="U832748" s="113"/>
      <c r="V832748" s="19"/>
      <c r="W832748" s="19"/>
      <c r="X832748" s="19"/>
      <c r="Y832748" s="19"/>
      <c r="Z832748" s="19"/>
      <c r="AA832748" s="19"/>
      <c r="AB832748" s="19"/>
      <c r="AC832748" s="19"/>
      <c r="AD832748" s="19"/>
      <c r="AE832748" s="19"/>
      <c r="AF832748" s="19"/>
      <c r="AG832748" s="19"/>
      <c r="AH832748" s="19"/>
      <c r="AI832748" s="19"/>
      <c r="AJ832748" s="19"/>
      <c r="AK832748" s="19"/>
      <c r="AL832748" s="19"/>
      <c r="AM832748" s="19"/>
      <c r="AN832748" s="19"/>
      <c r="AO832748" s="19"/>
      <c r="AP832748"/>
    </row>
    <row r="832749" spans="1:42" s="116" customFormat="1" x14ac:dyDescent="0.3">
      <c r="A832749"/>
      <c r="B832749"/>
      <c r="C832749"/>
      <c r="D832749"/>
      <c r="E832749"/>
      <c r="F832749"/>
      <c r="G832749"/>
      <c r="H832749"/>
      <c r="I832749"/>
      <c r="J832749"/>
      <c r="K832749"/>
      <c r="L832749"/>
      <c r="M832749" s="115"/>
      <c r="N832749" s="115"/>
      <c r="O832749"/>
      <c r="P832749"/>
      <c r="Q832749"/>
      <c r="R832749" s="19"/>
      <c r="S832749" s="19"/>
      <c r="T832749"/>
      <c r="U832749" s="113"/>
      <c r="V832749" s="19"/>
      <c r="W832749" s="19"/>
      <c r="X832749" s="19"/>
      <c r="Y832749" s="19"/>
      <c r="Z832749" s="19"/>
      <c r="AA832749" s="19"/>
      <c r="AB832749" s="19"/>
      <c r="AC832749" s="19"/>
      <c r="AD832749" s="19"/>
      <c r="AE832749" s="19"/>
      <c r="AF832749" s="19"/>
      <c r="AG832749" s="19"/>
      <c r="AH832749" s="19"/>
      <c r="AI832749" s="19"/>
      <c r="AJ832749" s="19"/>
      <c r="AK832749" s="19"/>
      <c r="AL832749" s="19"/>
      <c r="AM832749" s="19"/>
      <c r="AN832749" s="19"/>
      <c r="AO832749" s="19"/>
      <c r="AP832749"/>
    </row>
    <row r="832750" spans="1:42" s="116" customFormat="1" x14ac:dyDescent="0.3">
      <c r="A832750"/>
      <c r="B832750"/>
      <c r="C832750"/>
      <c r="D832750"/>
      <c r="E832750"/>
      <c r="F832750"/>
      <c r="G832750"/>
      <c r="H832750"/>
      <c r="I832750"/>
      <c r="J832750"/>
      <c r="K832750"/>
      <c r="L832750"/>
      <c r="M832750" s="115"/>
      <c r="N832750" s="115"/>
      <c r="O832750"/>
      <c r="P832750"/>
      <c r="Q832750"/>
      <c r="R832750" s="19"/>
      <c r="S832750" s="19"/>
      <c r="T832750"/>
      <c r="U832750" s="113"/>
      <c r="V832750" s="19"/>
      <c r="W832750" s="19"/>
      <c r="X832750" s="19"/>
      <c r="Y832750" s="19"/>
      <c r="Z832750" s="19"/>
      <c r="AA832750" s="19"/>
      <c r="AB832750" s="19"/>
      <c r="AC832750" s="19"/>
      <c r="AD832750" s="19"/>
      <c r="AE832750" s="19"/>
      <c r="AF832750" s="19"/>
      <c r="AG832750" s="19"/>
      <c r="AH832750" s="19"/>
      <c r="AI832750" s="19"/>
      <c r="AJ832750" s="19"/>
      <c r="AK832750" s="19"/>
      <c r="AL832750" s="19"/>
      <c r="AM832750" s="19"/>
      <c r="AN832750" s="19"/>
      <c r="AO832750" s="19"/>
      <c r="AP832750"/>
    </row>
    <row r="832751" spans="1:42" s="116" customFormat="1" x14ac:dyDescent="0.3">
      <c r="A832751"/>
      <c r="B832751"/>
      <c r="C832751"/>
      <c r="D832751"/>
      <c r="E832751"/>
      <c r="F832751"/>
      <c r="G832751"/>
      <c r="H832751"/>
      <c r="I832751"/>
      <c r="J832751"/>
      <c r="K832751"/>
      <c r="L832751"/>
      <c r="M832751" s="115"/>
      <c r="N832751" s="115"/>
      <c r="O832751"/>
      <c r="P832751"/>
      <c r="Q832751"/>
      <c r="R832751" s="19"/>
      <c r="S832751" s="19"/>
      <c r="T832751"/>
      <c r="U832751" s="113"/>
      <c r="V832751" s="19"/>
      <c r="W832751" s="19"/>
      <c r="X832751" s="19"/>
      <c r="Y832751" s="19"/>
      <c r="Z832751" s="19"/>
      <c r="AA832751" s="19"/>
      <c r="AB832751" s="19"/>
      <c r="AC832751" s="19"/>
      <c r="AD832751" s="19"/>
      <c r="AE832751" s="19"/>
      <c r="AF832751" s="19"/>
      <c r="AG832751" s="19"/>
      <c r="AH832751" s="19"/>
      <c r="AI832751" s="19"/>
      <c r="AJ832751" s="19"/>
      <c r="AK832751" s="19"/>
      <c r="AL832751" s="19"/>
      <c r="AM832751" s="19"/>
      <c r="AN832751" s="19"/>
      <c r="AO832751" s="19"/>
      <c r="AP832751"/>
    </row>
    <row r="832752" spans="1:42" s="116" customFormat="1" x14ac:dyDescent="0.3">
      <c r="A832752"/>
      <c r="B832752"/>
      <c r="C832752"/>
      <c r="D832752"/>
      <c r="E832752"/>
      <c r="F832752"/>
      <c r="G832752"/>
      <c r="H832752"/>
      <c r="I832752"/>
      <c r="J832752"/>
      <c r="K832752"/>
      <c r="L832752"/>
      <c r="M832752" s="115"/>
      <c r="N832752" s="115"/>
      <c r="O832752"/>
      <c r="P832752"/>
      <c r="Q832752"/>
      <c r="R832752" s="19"/>
      <c r="S832752" s="19"/>
      <c r="T832752"/>
      <c r="U832752" s="113"/>
      <c r="V832752" s="19"/>
      <c r="W832752" s="19"/>
      <c r="X832752" s="19"/>
      <c r="Y832752" s="19"/>
      <c r="Z832752" s="19"/>
      <c r="AA832752" s="19"/>
      <c r="AB832752" s="19"/>
      <c r="AC832752" s="19"/>
      <c r="AD832752" s="19"/>
      <c r="AE832752" s="19"/>
      <c r="AF832752" s="19"/>
      <c r="AG832752" s="19"/>
      <c r="AH832752" s="19"/>
      <c r="AI832752" s="19"/>
      <c r="AJ832752" s="19"/>
      <c r="AK832752" s="19"/>
      <c r="AL832752" s="19"/>
      <c r="AM832752" s="19"/>
      <c r="AN832752" s="19"/>
      <c r="AO832752" s="19"/>
      <c r="AP832752"/>
    </row>
    <row r="832753" spans="1:42" s="116" customFormat="1" x14ac:dyDescent="0.3">
      <c r="A832753"/>
      <c r="B832753"/>
      <c r="C832753"/>
      <c r="D832753"/>
      <c r="E832753"/>
      <c r="F832753"/>
      <c r="G832753"/>
      <c r="H832753"/>
      <c r="I832753"/>
      <c r="J832753"/>
      <c r="K832753"/>
      <c r="L832753"/>
      <c r="M832753" s="115"/>
      <c r="N832753" s="115"/>
      <c r="O832753"/>
      <c r="P832753"/>
      <c r="Q832753"/>
      <c r="R832753" s="19"/>
      <c r="S832753" s="19"/>
      <c r="T832753"/>
      <c r="U832753" s="113"/>
      <c r="V832753" s="19"/>
      <c r="W832753" s="19"/>
      <c r="X832753" s="19"/>
      <c r="Y832753" s="19"/>
      <c r="Z832753" s="19"/>
      <c r="AA832753" s="19"/>
      <c r="AB832753" s="19"/>
      <c r="AC832753" s="19"/>
      <c r="AD832753" s="19"/>
      <c r="AE832753" s="19"/>
      <c r="AF832753" s="19"/>
      <c r="AG832753" s="19"/>
      <c r="AH832753" s="19"/>
      <c r="AI832753" s="19"/>
      <c r="AJ832753" s="19"/>
      <c r="AK832753" s="19"/>
      <c r="AL832753" s="19"/>
      <c r="AM832753" s="19"/>
      <c r="AN832753" s="19"/>
      <c r="AO832753" s="19"/>
      <c r="AP832753"/>
    </row>
    <row r="832754" spans="1:42" s="116" customFormat="1" x14ac:dyDescent="0.3">
      <c r="A832754"/>
      <c r="B832754"/>
      <c r="C832754"/>
      <c r="D832754"/>
      <c r="E832754"/>
      <c r="F832754"/>
      <c r="G832754"/>
      <c r="H832754"/>
      <c r="I832754"/>
      <c r="J832754"/>
      <c r="K832754"/>
      <c r="L832754"/>
      <c r="M832754" s="115"/>
      <c r="N832754" s="115"/>
      <c r="O832754"/>
      <c r="P832754"/>
      <c r="Q832754"/>
      <c r="R832754" s="19"/>
      <c r="S832754" s="19"/>
      <c r="T832754"/>
      <c r="U832754" s="113"/>
      <c r="V832754" s="19"/>
      <c r="W832754" s="19"/>
      <c r="X832754" s="19"/>
      <c r="Y832754" s="19"/>
      <c r="Z832754" s="19"/>
      <c r="AA832754" s="19"/>
      <c r="AB832754" s="19"/>
      <c r="AC832754" s="19"/>
      <c r="AD832754" s="19"/>
      <c r="AE832754" s="19"/>
      <c r="AF832754" s="19"/>
      <c r="AG832754" s="19"/>
      <c r="AH832754" s="19"/>
      <c r="AI832754" s="19"/>
      <c r="AJ832754" s="19"/>
      <c r="AK832754" s="19"/>
      <c r="AL832754" s="19"/>
      <c r="AM832754" s="19"/>
      <c r="AN832754" s="19"/>
      <c r="AO832754" s="19"/>
      <c r="AP832754"/>
    </row>
    <row r="832755" spans="1:42" s="116" customFormat="1" x14ac:dyDescent="0.3">
      <c r="A832755"/>
      <c r="B832755"/>
      <c r="C832755"/>
      <c r="D832755"/>
      <c r="E832755"/>
      <c r="F832755"/>
      <c r="G832755"/>
      <c r="H832755"/>
      <c r="I832755"/>
      <c r="J832755"/>
      <c r="K832755"/>
      <c r="L832755"/>
      <c r="M832755" s="115"/>
      <c r="N832755" s="115"/>
      <c r="O832755"/>
      <c r="P832755"/>
      <c r="Q832755"/>
      <c r="R832755" s="19"/>
      <c r="S832755" s="19"/>
      <c r="T832755"/>
      <c r="U832755" s="113"/>
      <c r="V832755" s="19"/>
      <c r="W832755" s="19"/>
      <c r="X832755" s="19"/>
      <c r="Y832755" s="19"/>
      <c r="Z832755" s="19"/>
      <c r="AA832755" s="19"/>
      <c r="AB832755" s="19"/>
      <c r="AC832755" s="19"/>
      <c r="AD832755" s="19"/>
      <c r="AE832755" s="19"/>
      <c r="AF832755" s="19"/>
      <c r="AG832755" s="19"/>
      <c r="AH832755" s="19"/>
      <c r="AI832755" s="19"/>
      <c r="AJ832755" s="19"/>
      <c r="AK832755" s="19"/>
      <c r="AL832755" s="19"/>
      <c r="AM832755" s="19"/>
      <c r="AN832755" s="19"/>
      <c r="AO832755" s="19"/>
      <c r="AP832755"/>
    </row>
    <row r="832756" spans="1:42" s="116" customFormat="1" x14ac:dyDescent="0.3">
      <c r="A832756"/>
      <c r="B832756"/>
      <c r="C832756"/>
      <c r="D832756"/>
      <c r="E832756"/>
      <c r="F832756"/>
      <c r="G832756"/>
      <c r="H832756"/>
      <c r="I832756"/>
      <c r="J832756"/>
      <c r="K832756"/>
      <c r="L832756"/>
      <c r="M832756" s="115"/>
      <c r="N832756" s="115"/>
      <c r="O832756"/>
      <c r="P832756"/>
      <c r="Q832756"/>
      <c r="R832756" s="19"/>
      <c r="S832756" s="19"/>
      <c r="T832756"/>
      <c r="U832756" s="113"/>
      <c r="V832756" s="19"/>
      <c r="W832756" s="19"/>
      <c r="X832756" s="19"/>
      <c r="Y832756" s="19"/>
      <c r="Z832756" s="19"/>
      <c r="AA832756" s="19"/>
      <c r="AB832756" s="19"/>
      <c r="AC832756" s="19"/>
      <c r="AD832756" s="19"/>
      <c r="AE832756" s="19"/>
      <c r="AF832756" s="19"/>
      <c r="AG832756" s="19"/>
      <c r="AH832756" s="19"/>
      <c r="AI832756" s="19"/>
      <c r="AJ832756" s="19"/>
      <c r="AK832756" s="19"/>
      <c r="AL832756" s="19"/>
      <c r="AM832756" s="19"/>
      <c r="AN832756" s="19"/>
      <c r="AO832756" s="19"/>
      <c r="AP832756"/>
    </row>
    <row r="832757" spans="1:42" s="116" customFormat="1" x14ac:dyDescent="0.3">
      <c r="A832757"/>
      <c r="B832757"/>
      <c r="C832757"/>
      <c r="D832757"/>
      <c r="E832757"/>
      <c r="F832757"/>
      <c r="G832757"/>
      <c r="H832757"/>
      <c r="I832757"/>
      <c r="J832757"/>
      <c r="K832757"/>
      <c r="L832757"/>
      <c r="M832757" s="115"/>
      <c r="N832757" s="115"/>
      <c r="O832757"/>
      <c r="P832757"/>
      <c r="Q832757"/>
      <c r="R832757" s="19"/>
      <c r="S832757" s="19"/>
      <c r="T832757"/>
      <c r="U832757" s="113"/>
      <c r="V832757" s="19"/>
      <c r="W832757" s="19"/>
      <c r="X832757" s="19"/>
      <c r="Y832757" s="19"/>
      <c r="Z832757" s="19"/>
      <c r="AA832757" s="19"/>
      <c r="AB832757" s="19"/>
      <c r="AC832757" s="19"/>
      <c r="AD832757" s="19"/>
      <c r="AE832757" s="19"/>
      <c r="AF832757" s="19"/>
      <c r="AG832757" s="19"/>
      <c r="AH832757" s="19"/>
      <c r="AI832757" s="19"/>
      <c r="AJ832757" s="19"/>
      <c r="AK832757" s="19"/>
      <c r="AL832757" s="19"/>
      <c r="AM832757" s="19"/>
      <c r="AN832757" s="19"/>
      <c r="AO832757" s="19"/>
      <c r="AP832757"/>
    </row>
    <row r="832758" spans="1:42" s="116" customFormat="1" x14ac:dyDescent="0.3">
      <c r="A832758"/>
      <c r="B832758"/>
      <c r="C832758"/>
      <c r="D832758"/>
      <c r="E832758"/>
      <c r="F832758"/>
      <c r="G832758"/>
      <c r="H832758"/>
      <c r="I832758"/>
      <c r="J832758"/>
      <c r="K832758"/>
      <c r="L832758"/>
      <c r="M832758" s="115"/>
      <c r="N832758" s="115"/>
      <c r="O832758"/>
      <c r="P832758"/>
      <c r="Q832758"/>
      <c r="R832758" s="19"/>
      <c r="S832758" s="19"/>
      <c r="T832758"/>
      <c r="U832758" s="113"/>
      <c r="V832758" s="19"/>
      <c r="W832758" s="19"/>
      <c r="X832758" s="19"/>
      <c r="Y832758" s="19"/>
      <c r="Z832758" s="19"/>
      <c r="AA832758" s="19"/>
      <c r="AB832758" s="19"/>
      <c r="AC832758" s="19"/>
      <c r="AD832758" s="19"/>
      <c r="AE832758" s="19"/>
      <c r="AF832758" s="19"/>
      <c r="AG832758" s="19"/>
      <c r="AH832758" s="19"/>
      <c r="AI832758" s="19"/>
      <c r="AJ832758" s="19"/>
      <c r="AK832758" s="19"/>
      <c r="AL832758" s="19"/>
      <c r="AM832758" s="19"/>
      <c r="AN832758" s="19"/>
      <c r="AO832758" s="19"/>
      <c r="AP832758"/>
    </row>
    <row r="832759" spans="1:42" s="116" customFormat="1" x14ac:dyDescent="0.3">
      <c r="A832759"/>
      <c r="B832759"/>
      <c r="C832759"/>
      <c r="D832759"/>
      <c r="E832759"/>
      <c r="F832759"/>
      <c r="G832759"/>
      <c r="H832759"/>
      <c r="I832759"/>
      <c r="J832759"/>
      <c r="K832759"/>
      <c r="L832759"/>
      <c r="M832759" s="115"/>
      <c r="N832759" s="115"/>
      <c r="O832759"/>
      <c r="P832759"/>
      <c r="Q832759"/>
      <c r="R832759" s="19"/>
      <c r="S832759" s="19"/>
      <c r="T832759"/>
      <c r="U832759" s="113"/>
      <c r="V832759" s="19"/>
      <c r="W832759" s="19"/>
      <c r="X832759" s="19"/>
      <c r="Y832759" s="19"/>
      <c r="Z832759" s="19"/>
      <c r="AA832759" s="19"/>
      <c r="AB832759" s="19"/>
      <c r="AC832759" s="19"/>
      <c r="AD832759" s="19"/>
      <c r="AE832759" s="19"/>
      <c r="AF832759" s="19"/>
      <c r="AG832759" s="19"/>
      <c r="AH832759" s="19"/>
      <c r="AI832759" s="19"/>
      <c r="AJ832759" s="19"/>
      <c r="AK832759" s="19"/>
      <c r="AL832759" s="19"/>
      <c r="AM832759" s="19"/>
      <c r="AN832759" s="19"/>
      <c r="AO832759" s="19"/>
      <c r="AP832759"/>
    </row>
    <row r="832760" spans="1:42" s="116" customFormat="1" x14ac:dyDescent="0.3">
      <c r="A832760"/>
      <c r="B832760"/>
      <c r="C832760"/>
      <c r="D832760"/>
      <c r="E832760"/>
      <c r="F832760"/>
      <c r="G832760"/>
      <c r="H832760"/>
      <c r="I832760"/>
      <c r="J832760"/>
      <c r="K832760"/>
      <c r="L832760"/>
      <c r="M832760" s="115"/>
      <c r="N832760" s="115"/>
      <c r="O832760"/>
      <c r="P832760"/>
      <c r="Q832760"/>
      <c r="R832760" s="19"/>
      <c r="S832760" s="19"/>
      <c r="T832760"/>
      <c r="U832760" s="113"/>
      <c r="V832760" s="19"/>
      <c r="W832760" s="19"/>
      <c r="X832760" s="19"/>
      <c r="Y832760" s="19"/>
      <c r="Z832760" s="19"/>
      <c r="AA832760" s="19"/>
      <c r="AB832760" s="19"/>
      <c r="AC832760" s="19"/>
      <c r="AD832760" s="19"/>
      <c r="AE832760" s="19"/>
      <c r="AF832760" s="19"/>
      <c r="AG832760" s="19"/>
      <c r="AH832760" s="19"/>
      <c r="AI832760" s="19"/>
      <c r="AJ832760" s="19"/>
      <c r="AK832760" s="19"/>
      <c r="AL832760" s="19"/>
      <c r="AM832760" s="19"/>
      <c r="AN832760" s="19"/>
      <c r="AO832760" s="19"/>
      <c r="AP832760"/>
    </row>
    <row r="832761" spans="1:42" s="116" customFormat="1" x14ac:dyDescent="0.3">
      <c r="A832761"/>
      <c r="B832761"/>
      <c r="C832761"/>
      <c r="D832761"/>
      <c r="E832761"/>
      <c r="F832761"/>
      <c r="G832761"/>
      <c r="H832761"/>
      <c r="I832761"/>
      <c r="J832761"/>
      <c r="K832761"/>
      <c r="L832761"/>
      <c r="M832761" s="115"/>
      <c r="N832761" s="115"/>
      <c r="O832761"/>
      <c r="P832761"/>
      <c r="Q832761"/>
      <c r="R832761" s="19"/>
      <c r="S832761" s="19"/>
      <c r="T832761"/>
      <c r="U832761" s="113"/>
      <c r="V832761" s="19"/>
      <c r="W832761" s="19"/>
      <c r="X832761" s="19"/>
      <c r="Y832761" s="19"/>
      <c r="Z832761" s="19"/>
      <c r="AA832761" s="19"/>
      <c r="AB832761" s="19"/>
      <c r="AC832761" s="19"/>
      <c r="AD832761" s="19"/>
      <c r="AE832761" s="19"/>
      <c r="AF832761" s="19"/>
      <c r="AG832761" s="19"/>
      <c r="AH832761" s="19"/>
      <c r="AI832761" s="19"/>
      <c r="AJ832761" s="19"/>
      <c r="AK832761" s="19"/>
      <c r="AL832761" s="19"/>
      <c r="AM832761" s="19"/>
      <c r="AN832761" s="19"/>
      <c r="AO832761" s="19"/>
      <c r="AP832761"/>
    </row>
    <row r="832762" spans="1:42" s="116" customFormat="1" x14ac:dyDescent="0.3">
      <c r="A832762"/>
      <c r="B832762"/>
      <c r="C832762"/>
      <c r="D832762"/>
      <c r="E832762"/>
      <c r="F832762"/>
      <c r="G832762"/>
      <c r="H832762"/>
      <c r="I832762"/>
      <c r="J832762"/>
      <c r="K832762"/>
      <c r="L832762"/>
      <c r="M832762" s="115"/>
      <c r="N832762" s="115"/>
      <c r="O832762"/>
      <c r="P832762"/>
      <c r="Q832762"/>
      <c r="R832762" s="19"/>
      <c r="S832762" s="19"/>
      <c r="T832762"/>
      <c r="U832762" s="113"/>
      <c r="V832762" s="19"/>
      <c r="W832762" s="19"/>
      <c r="X832762" s="19"/>
      <c r="Y832762" s="19"/>
      <c r="Z832762" s="19"/>
      <c r="AA832762" s="19"/>
      <c r="AB832762" s="19"/>
      <c r="AC832762" s="19"/>
      <c r="AD832762" s="19"/>
      <c r="AE832762" s="19"/>
      <c r="AF832762" s="19"/>
      <c r="AG832762" s="19"/>
      <c r="AH832762" s="19"/>
      <c r="AI832762" s="19"/>
      <c r="AJ832762" s="19"/>
      <c r="AK832762" s="19"/>
      <c r="AL832762" s="19"/>
      <c r="AM832762" s="19"/>
      <c r="AN832762" s="19"/>
      <c r="AO832762" s="19"/>
      <c r="AP832762"/>
    </row>
    <row r="832763" spans="1:42" s="116" customFormat="1" x14ac:dyDescent="0.3">
      <c r="A832763"/>
      <c r="B832763"/>
      <c r="C832763"/>
      <c r="D832763"/>
      <c r="E832763"/>
      <c r="F832763"/>
      <c r="G832763"/>
      <c r="H832763"/>
      <c r="I832763"/>
      <c r="J832763"/>
      <c r="K832763"/>
      <c r="L832763"/>
      <c r="M832763" s="115"/>
      <c r="N832763" s="115"/>
      <c r="O832763"/>
      <c r="P832763"/>
      <c r="Q832763"/>
      <c r="R832763" s="19"/>
      <c r="S832763" s="19"/>
      <c r="T832763"/>
      <c r="U832763" s="113"/>
      <c r="V832763" s="19"/>
      <c r="W832763" s="19"/>
      <c r="X832763" s="19"/>
      <c r="Y832763" s="19"/>
      <c r="Z832763" s="19"/>
      <c r="AA832763" s="19"/>
      <c r="AB832763" s="19"/>
      <c r="AC832763" s="19"/>
      <c r="AD832763" s="19"/>
      <c r="AE832763" s="19"/>
      <c r="AF832763" s="19"/>
      <c r="AG832763" s="19"/>
      <c r="AH832763" s="19"/>
      <c r="AI832763" s="19"/>
      <c r="AJ832763" s="19"/>
      <c r="AK832763" s="19"/>
      <c r="AL832763" s="19"/>
      <c r="AM832763" s="19"/>
      <c r="AN832763" s="19"/>
      <c r="AO832763" s="19"/>
      <c r="AP832763"/>
    </row>
    <row r="832764" spans="1:42" s="116" customFormat="1" x14ac:dyDescent="0.3">
      <c r="A832764"/>
      <c r="B832764"/>
      <c r="C832764"/>
      <c r="D832764"/>
      <c r="E832764"/>
      <c r="F832764"/>
      <c r="G832764"/>
      <c r="H832764"/>
      <c r="I832764"/>
      <c r="J832764"/>
      <c r="K832764"/>
      <c r="L832764"/>
      <c r="M832764" s="115"/>
      <c r="N832764" s="115"/>
      <c r="O832764"/>
      <c r="P832764"/>
      <c r="Q832764"/>
      <c r="R832764" s="19"/>
      <c r="S832764" s="19"/>
      <c r="T832764"/>
      <c r="U832764" s="113"/>
      <c r="V832764" s="19"/>
      <c r="W832764" s="19"/>
      <c r="X832764" s="19"/>
      <c r="Y832764" s="19"/>
      <c r="Z832764" s="19"/>
      <c r="AA832764" s="19"/>
      <c r="AB832764" s="19"/>
      <c r="AC832764" s="19"/>
      <c r="AD832764" s="19"/>
      <c r="AE832764" s="19"/>
      <c r="AF832764" s="19"/>
      <c r="AG832764" s="19"/>
      <c r="AH832764" s="19"/>
      <c r="AI832764" s="19"/>
      <c r="AJ832764" s="19"/>
      <c r="AK832764" s="19"/>
      <c r="AL832764" s="19"/>
      <c r="AM832764" s="19"/>
      <c r="AN832764" s="19"/>
      <c r="AO832764" s="19"/>
      <c r="AP832764"/>
    </row>
    <row r="832765" spans="1:42" s="116" customFormat="1" x14ac:dyDescent="0.3">
      <c r="A832765"/>
      <c r="B832765"/>
      <c r="C832765"/>
      <c r="D832765"/>
      <c r="E832765"/>
      <c r="F832765"/>
      <c r="G832765"/>
      <c r="H832765"/>
      <c r="I832765"/>
      <c r="J832765"/>
      <c r="K832765"/>
      <c r="L832765"/>
      <c r="M832765" s="115"/>
      <c r="N832765" s="115"/>
      <c r="O832765"/>
      <c r="P832765"/>
      <c r="Q832765"/>
      <c r="R832765" s="19"/>
      <c r="S832765" s="19"/>
      <c r="T832765"/>
      <c r="U832765" s="113"/>
      <c r="V832765" s="19"/>
      <c r="W832765" s="19"/>
      <c r="X832765" s="19"/>
      <c r="Y832765" s="19"/>
      <c r="Z832765" s="19"/>
      <c r="AA832765" s="19"/>
      <c r="AB832765" s="19"/>
      <c r="AC832765" s="19"/>
      <c r="AD832765" s="19"/>
      <c r="AE832765" s="19"/>
      <c r="AF832765" s="19"/>
      <c r="AG832765" s="19"/>
      <c r="AH832765" s="19"/>
      <c r="AI832765" s="19"/>
      <c r="AJ832765" s="19"/>
      <c r="AK832765" s="19"/>
      <c r="AL832765" s="19"/>
      <c r="AM832765" s="19"/>
      <c r="AN832765" s="19"/>
      <c r="AO832765" s="19"/>
      <c r="AP832765"/>
    </row>
    <row r="832766" spans="1:42" s="116" customFormat="1" x14ac:dyDescent="0.3">
      <c r="A832766"/>
      <c r="B832766"/>
      <c r="C832766"/>
      <c r="D832766"/>
      <c r="E832766"/>
      <c r="F832766"/>
      <c r="G832766"/>
      <c r="H832766"/>
      <c r="I832766"/>
      <c r="J832766"/>
      <c r="K832766"/>
      <c r="L832766"/>
      <c r="M832766" s="115"/>
      <c r="N832766" s="115"/>
      <c r="O832766"/>
      <c r="P832766"/>
      <c r="Q832766"/>
      <c r="R832766" s="19"/>
      <c r="S832766" s="19"/>
      <c r="T832766"/>
      <c r="U832766" s="113"/>
      <c r="V832766" s="19"/>
      <c r="W832766" s="19"/>
      <c r="X832766" s="19"/>
      <c r="Y832766" s="19"/>
      <c r="Z832766" s="19"/>
      <c r="AA832766" s="19"/>
      <c r="AB832766" s="19"/>
      <c r="AC832766" s="19"/>
      <c r="AD832766" s="19"/>
      <c r="AE832766" s="19"/>
      <c r="AF832766" s="19"/>
      <c r="AG832766" s="19"/>
      <c r="AH832766" s="19"/>
      <c r="AI832766" s="19"/>
      <c r="AJ832766" s="19"/>
      <c r="AK832766" s="19"/>
      <c r="AL832766" s="19"/>
      <c r="AM832766" s="19"/>
      <c r="AN832766" s="19"/>
      <c r="AO832766" s="19"/>
      <c r="AP832766"/>
    </row>
    <row r="832767" spans="1:42" s="116" customFormat="1" x14ac:dyDescent="0.3">
      <c r="A832767"/>
      <c r="B832767"/>
      <c r="C832767"/>
      <c r="D832767"/>
      <c r="E832767"/>
      <c r="F832767"/>
      <c r="G832767"/>
      <c r="H832767"/>
      <c r="I832767"/>
      <c r="J832767"/>
      <c r="K832767"/>
      <c r="L832767"/>
      <c r="M832767" s="115"/>
      <c r="N832767" s="115"/>
      <c r="O832767"/>
      <c r="P832767"/>
      <c r="Q832767"/>
      <c r="R832767" s="19"/>
      <c r="S832767" s="19"/>
      <c r="T832767"/>
      <c r="U832767" s="113"/>
      <c r="V832767" s="19"/>
      <c r="W832767" s="19"/>
      <c r="X832767" s="19"/>
      <c r="Y832767" s="19"/>
      <c r="Z832767" s="19"/>
      <c r="AA832767" s="19"/>
      <c r="AB832767" s="19"/>
      <c r="AC832767" s="19"/>
      <c r="AD832767" s="19"/>
      <c r="AE832767" s="19"/>
      <c r="AF832767" s="19"/>
      <c r="AG832767" s="19"/>
      <c r="AH832767" s="19"/>
      <c r="AI832767" s="19"/>
      <c r="AJ832767" s="19"/>
      <c r="AK832767" s="19"/>
      <c r="AL832767" s="19"/>
      <c r="AM832767" s="19"/>
      <c r="AN832767" s="19"/>
      <c r="AO832767" s="19"/>
      <c r="AP832767"/>
    </row>
    <row r="832768" spans="1:42" s="116" customFormat="1" x14ac:dyDescent="0.3">
      <c r="A832768"/>
      <c r="B832768"/>
      <c r="C832768"/>
      <c r="D832768"/>
      <c r="E832768"/>
      <c r="F832768"/>
      <c r="G832768"/>
      <c r="H832768"/>
      <c r="I832768"/>
      <c r="J832768"/>
      <c r="K832768"/>
      <c r="L832768"/>
      <c r="M832768" s="115"/>
      <c r="N832768" s="115"/>
      <c r="O832768"/>
      <c r="P832768"/>
      <c r="Q832768"/>
      <c r="R832768" s="19"/>
      <c r="S832768" s="19"/>
      <c r="T832768"/>
      <c r="U832768" s="113"/>
      <c r="V832768" s="19"/>
      <c r="W832768" s="19"/>
      <c r="X832768" s="19"/>
      <c r="Y832768" s="19"/>
      <c r="Z832768" s="19"/>
      <c r="AA832768" s="19"/>
      <c r="AB832768" s="19"/>
      <c r="AC832768" s="19"/>
      <c r="AD832768" s="19"/>
      <c r="AE832768" s="19"/>
      <c r="AF832768" s="19"/>
      <c r="AG832768" s="19"/>
      <c r="AH832768" s="19"/>
      <c r="AI832768" s="19"/>
      <c r="AJ832768" s="19"/>
      <c r="AK832768" s="19"/>
      <c r="AL832768" s="19"/>
      <c r="AM832768" s="19"/>
      <c r="AN832768" s="19"/>
      <c r="AO832768" s="19"/>
      <c r="AP832768"/>
    </row>
    <row r="832769" spans="1:42" s="116" customFormat="1" x14ac:dyDescent="0.3">
      <c r="A832769"/>
      <c r="B832769"/>
      <c r="C832769"/>
      <c r="D832769"/>
      <c r="E832769"/>
      <c r="F832769"/>
      <c r="G832769"/>
      <c r="H832769"/>
      <c r="I832769"/>
      <c r="J832769"/>
      <c r="K832769"/>
      <c r="L832769"/>
      <c r="M832769" s="115"/>
      <c r="N832769" s="115"/>
      <c r="O832769"/>
      <c r="P832769"/>
      <c r="Q832769"/>
      <c r="R832769" s="19"/>
      <c r="S832769" s="19"/>
      <c r="T832769"/>
      <c r="U832769" s="113"/>
      <c r="V832769" s="19"/>
      <c r="W832769" s="19"/>
      <c r="X832769" s="19"/>
      <c r="Y832769" s="19"/>
      <c r="Z832769" s="19"/>
      <c r="AA832769" s="19"/>
      <c r="AB832769" s="19"/>
      <c r="AC832769" s="19"/>
      <c r="AD832769" s="19"/>
      <c r="AE832769" s="19"/>
      <c r="AF832769" s="19"/>
      <c r="AG832769" s="19"/>
      <c r="AH832769" s="19"/>
      <c r="AI832769" s="19"/>
      <c r="AJ832769" s="19"/>
      <c r="AK832769" s="19"/>
      <c r="AL832769" s="19"/>
      <c r="AM832769" s="19"/>
      <c r="AN832769" s="19"/>
      <c r="AO832769" s="19"/>
      <c r="AP832769"/>
    </row>
    <row r="832770" spans="1:42" s="116" customFormat="1" x14ac:dyDescent="0.3">
      <c r="A832770"/>
      <c r="B832770"/>
      <c r="C832770"/>
      <c r="D832770"/>
      <c r="E832770"/>
      <c r="F832770"/>
      <c r="G832770"/>
      <c r="H832770"/>
      <c r="I832770"/>
      <c r="J832770"/>
      <c r="K832770"/>
      <c r="L832770"/>
      <c r="M832770" s="115"/>
      <c r="N832770" s="115"/>
      <c r="O832770"/>
      <c r="P832770"/>
      <c r="Q832770"/>
      <c r="R832770" s="19"/>
      <c r="S832770" s="19"/>
      <c r="T832770"/>
      <c r="U832770" s="113"/>
      <c r="V832770" s="19"/>
      <c r="W832770" s="19"/>
      <c r="X832770" s="19"/>
      <c r="Y832770" s="19"/>
      <c r="Z832770" s="19"/>
      <c r="AA832770" s="19"/>
      <c r="AB832770" s="19"/>
      <c r="AC832770" s="19"/>
      <c r="AD832770" s="19"/>
      <c r="AE832770" s="19"/>
      <c r="AF832770" s="19"/>
      <c r="AG832770" s="19"/>
      <c r="AH832770" s="19"/>
      <c r="AI832770" s="19"/>
      <c r="AJ832770" s="19"/>
      <c r="AK832770" s="19"/>
      <c r="AL832770" s="19"/>
      <c r="AM832770" s="19"/>
      <c r="AN832770" s="19"/>
      <c r="AO832770" s="19"/>
      <c r="AP832770"/>
    </row>
    <row r="832771" spans="1:42" s="116" customFormat="1" x14ac:dyDescent="0.3">
      <c r="A832771"/>
      <c r="B832771"/>
      <c r="C832771"/>
      <c r="D832771"/>
      <c r="E832771"/>
      <c r="F832771"/>
      <c r="G832771"/>
      <c r="H832771"/>
      <c r="I832771"/>
      <c r="J832771"/>
      <c r="K832771"/>
      <c r="L832771"/>
      <c r="M832771" s="115"/>
      <c r="N832771" s="115"/>
      <c r="O832771"/>
      <c r="P832771"/>
      <c r="Q832771"/>
      <c r="R832771" s="19"/>
      <c r="S832771" s="19"/>
      <c r="T832771"/>
      <c r="U832771" s="113"/>
      <c r="V832771" s="19"/>
      <c r="W832771" s="19"/>
      <c r="X832771" s="19"/>
      <c r="Y832771" s="19"/>
      <c r="Z832771" s="19"/>
      <c r="AA832771" s="19"/>
      <c r="AB832771" s="19"/>
      <c r="AC832771" s="19"/>
      <c r="AD832771" s="19"/>
      <c r="AE832771" s="19"/>
      <c r="AF832771" s="19"/>
      <c r="AG832771" s="19"/>
      <c r="AH832771" s="19"/>
      <c r="AI832771" s="19"/>
      <c r="AJ832771" s="19"/>
      <c r="AK832771" s="19"/>
      <c r="AL832771" s="19"/>
      <c r="AM832771" s="19"/>
      <c r="AN832771" s="19"/>
      <c r="AO832771" s="19"/>
      <c r="AP832771"/>
    </row>
    <row r="832772" spans="1:42" s="116" customFormat="1" x14ac:dyDescent="0.3">
      <c r="A832772"/>
      <c r="B832772"/>
      <c r="C832772"/>
      <c r="D832772"/>
      <c r="E832772"/>
      <c r="F832772"/>
      <c r="G832772"/>
      <c r="H832772"/>
      <c r="I832772"/>
      <c r="J832772"/>
      <c r="K832772"/>
      <c r="L832772"/>
      <c r="M832772" s="115"/>
      <c r="N832772" s="115"/>
      <c r="O832772"/>
      <c r="P832772"/>
      <c r="Q832772"/>
      <c r="R832772" s="19"/>
      <c r="S832772" s="19"/>
      <c r="T832772"/>
      <c r="U832772" s="113"/>
      <c r="V832772" s="19"/>
      <c r="W832772" s="19"/>
      <c r="X832772" s="19"/>
      <c r="Y832772" s="19"/>
      <c r="Z832772" s="19"/>
      <c r="AA832772" s="19"/>
      <c r="AB832772" s="19"/>
      <c r="AC832772" s="19"/>
      <c r="AD832772" s="19"/>
      <c r="AE832772" s="19"/>
      <c r="AF832772" s="19"/>
      <c r="AG832772" s="19"/>
      <c r="AH832772" s="19"/>
      <c r="AI832772" s="19"/>
      <c r="AJ832772" s="19"/>
      <c r="AK832772" s="19"/>
      <c r="AL832772" s="19"/>
      <c r="AM832772" s="19"/>
      <c r="AN832772" s="19"/>
      <c r="AO832772" s="19"/>
      <c r="AP832772"/>
    </row>
    <row r="832773" spans="1:42" s="116" customFormat="1" x14ac:dyDescent="0.3">
      <c r="A832773"/>
      <c r="B832773"/>
      <c r="C832773"/>
      <c r="D832773"/>
      <c r="E832773"/>
      <c r="F832773"/>
      <c r="G832773"/>
      <c r="H832773"/>
      <c r="I832773"/>
      <c r="J832773"/>
      <c r="K832773"/>
      <c r="L832773"/>
      <c r="M832773" s="115"/>
      <c r="N832773" s="115"/>
      <c r="O832773"/>
      <c r="P832773"/>
      <c r="Q832773"/>
      <c r="R832773" s="19"/>
      <c r="S832773" s="19"/>
      <c r="T832773"/>
      <c r="U832773" s="113"/>
      <c r="V832773" s="19"/>
      <c r="W832773" s="19"/>
      <c r="X832773" s="19"/>
      <c r="Y832773" s="19"/>
      <c r="Z832773" s="19"/>
      <c r="AA832773" s="19"/>
      <c r="AB832773" s="19"/>
      <c r="AC832773" s="19"/>
      <c r="AD832773" s="19"/>
      <c r="AE832773" s="19"/>
      <c r="AF832773" s="19"/>
      <c r="AG832773" s="19"/>
      <c r="AH832773" s="19"/>
      <c r="AI832773" s="19"/>
      <c r="AJ832773" s="19"/>
      <c r="AK832773" s="19"/>
      <c r="AL832773" s="19"/>
      <c r="AM832773" s="19"/>
      <c r="AN832773" s="19"/>
      <c r="AO832773" s="19"/>
      <c r="AP832773"/>
    </row>
    <row r="832774" spans="1:42" s="116" customFormat="1" x14ac:dyDescent="0.3">
      <c r="A832774"/>
      <c r="B832774"/>
      <c r="C832774"/>
      <c r="D832774"/>
      <c r="E832774"/>
      <c r="F832774"/>
      <c r="G832774"/>
      <c r="H832774"/>
      <c r="I832774"/>
      <c r="J832774"/>
      <c r="K832774"/>
      <c r="L832774"/>
      <c r="M832774" s="115"/>
      <c r="N832774" s="115"/>
      <c r="O832774"/>
      <c r="P832774"/>
      <c r="Q832774"/>
      <c r="R832774" s="19"/>
      <c r="S832774" s="19"/>
      <c r="T832774"/>
      <c r="U832774" s="113"/>
      <c r="V832774" s="19"/>
      <c r="W832774" s="19"/>
      <c r="X832774" s="19"/>
      <c r="Y832774" s="19"/>
      <c r="Z832774" s="19"/>
      <c r="AA832774" s="19"/>
      <c r="AB832774" s="19"/>
      <c r="AC832774" s="19"/>
      <c r="AD832774" s="19"/>
      <c r="AE832774" s="19"/>
      <c r="AF832774" s="19"/>
      <c r="AG832774" s="19"/>
      <c r="AH832774" s="19"/>
      <c r="AI832774" s="19"/>
      <c r="AJ832774" s="19"/>
      <c r="AK832774" s="19"/>
      <c r="AL832774" s="19"/>
      <c r="AM832774" s="19"/>
      <c r="AN832774" s="19"/>
      <c r="AO832774" s="19"/>
      <c r="AP832774"/>
    </row>
    <row r="832775" spans="1:42" s="116" customFormat="1" x14ac:dyDescent="0.3">
      <c r="A832775"/>
      <c r="B832775"/>
      <c r="C832775"/>
      <c r="D832775"/>
      <c r="E832775"/>
      <c r="F832775"/>
      <c r="G832775"/>
      <c r="H832775"/>
      <c r="I832775"/>
      <c r="J832775"/>
      <c r="K832775"/>
      <c r="L832775"/>
      <c r="M832775" s="115"/>
      <c r="N832775" s="115"/>
      <c r="O832775"/>
      <c r="P832775"/>
      <c r="Q832775"/>
      <c r="R832775" s="19"/>
      <c r="S832775" s="19"/>
      <c r="T832775"/>
      <c r="U832775" s="113"/>
      <c r="V832775" s="19"/>
      <c r="W832775" s="19"/>
      <c r="X832775" s="19"/>
      <c r="Y832775" s="19"/>
      <c r="Z832775" s="19"/>
      <c r="AA832775" s="19"/>
      <c r="AB832775" s="19"/>
      <c r="AC832775" s="19"/>
      <c r="AD832775" s="19"/>
      <c r="AE832775" s="19"/>
      <c r="AF832775" s="19"/>
      <c r="AG832775" s="19"/>
      <c r="AH832775" s="19"/>
      <c r="AI832775" s="19"/>
      <c r="AJ832775" s="19"/>
      <c r="AK832775" s="19"/>
      <c r="AL832775" s="19"/>
      <c r="AM832775" s="19"/>
      <c r="AN832775" s="19"/>
      <c r="AO832775" s="19"/>
      <c r="AP832775"/>
    </row>
    <row r="832776" spans="1:42" s="116" customFormat="1" x14ac:dyDescent="0.3">
      <c r="A832776"/>
      <c r="B832776"/>
      <c r="C832776"/>
      <c r="D832776"/>
      <c r="E832776"/>
      <c r="F832776"/>
      <c r="G832776"/>
      <c r="H832776"/>
      <c r="I832776"/>
      <c r="J832776"/>
      <c r="K832776"/>
      <c r="L832776"/>
      <c r="M832776" s="115"/>
      <c r="N832776" s="115"/>
      <c r="O832776"/>
      <c r="P832776"/>
      <c r="Q832776"/>
      <c r="R832776" s="19"/>
      <c r="S832776" s="19"/>
      <c r="T832776"/>
      <c r="U832776" s="113"/>
      <c r="V832776" s="19"/>
      <c r="W832776" s="19"/>
      <c r="X832776" s="19"/>
      <c r="Y832776" s="19"/>
      <c r="Z832776" s="19"/>
      <c r="AA832776" s="19"/>
      <c r="AB832776" s="19"/>
      <c r="AC832776" s="19"/>
      <c r="AD832776" s="19"/>
      <c r="AE832776" s="19"/>
      <c r="AF832776" s="19"/>
      <c r="AG832776" s="19"/>
      <c r="AH832776" s="19"/>
      <c r="AI832776" s="19"/>
      <c r="AJ832776" s="19"/>
      <c r="AK832776" s="19"/>
      <c r="AL832776" s="19"/>
      <c r="AM832776" s="19"/>
      <c r="AN832776" s="19"/>
      <c r="AO832776" s="19"/>
      <c r="AP832776"/>
    </row>
    <row r="832777" spans="1:42" s="116" customFormat="1" x14ac:dyDescent="0.3">
      <c r="A832777"/>
      <c r="B832777"/>
      <c r="C832777"/>
      <c r="D832777"/>
      <c r="E832777"/>
      <c r="F832777"/>
      <c r="G832777"/>
      <c r="H832777"/>
      <c r="I832777"/>
      <c r="J832777"/>
      <c r="K832777"/>
      <c r="L832777"/>
      <c r="M832777" s="115"/>
      <c r="N832777" s="115"/>
      <c r="O832777"/>
      <c r="P832777"/>
      <c r="Q832777"/>
      <c r="R832777" s="19"/>
      <c r="S832777" s="19"/>
      <c r="T832777"/>
      <c r="U832777" s="113"/>
      <c r="V832777" s="19"/>
      <c r="W832777" s="19"/>
      <c r="X832777" s="19"/>
      <c r="Y832777" s="19"/>
      <c r="Z832777" s="19"/>
      <c r="AA832777" s="19"/>
      <c r="AB832777" s="19"/>
      <c r="AC832777" s="19"/>
      <c r="AD832777" s="19"/>
      <c r="AE832777" s="19"/>
      <c r="AF832777" s="19"/>
      <c r="AG832777" s="19"/>
      <c r="AH832777" s="19"/>
      <c r="AI832777" s="19"/>
      <c r="AJ832777" s="19"/>
      <c r="AK832777" s="19"/>
      <c r="AL832777" s="19"/>
      <c r="AM832777" s="19"/>
      <c r="AN832777" s="19"/>
      <c r="AO832777" s="19"/>
      <c r="AP832777"/>
    </row>
    <row r="832778" spans="1:42" s="116" customFormat="1" x14ac:dyDescent="0.3">
      <c r="A832778"/>
      <c r="B832778"/>
      <c r="C832778"/>
      <c r="D832778"/>
      <c r="E832778"/>
      <c r="F832778"/>
      <c r="G832778"/>
      <c r="H832778"/>
      <c r="I832778"/>
      <c r="J832778"/>
      <c r="K832778"/>
      <c r="L832778"/>
      <c r="M832778" s="115"/>
      <c r="N832778" s="115"/>
      <c r="O832778"/>
      <c r="P832778"/>
      <c r="Q832778"/>
      <c r="R832778" s="19"/>
      <c r="S832778" s="19"/>
      <c r="T832778"/>
      <c r="U832778" s="113"/>
      <c r="V832778" s="19"/>
      <c r="W832778" s="19"/>
      <c r="X832778" s="19"/>
      <c r="Y832778" s="19"/>
      <c r="Z832778" s="19"/>
      <c r="AA832778" s="19"/>
      <c r="AB832778" s="19"/>
      <c r="AC832778" s="19"/>
      <c r="AD832778" s="19"/>
      <c r="AE832778" s="19"/>
      <c r="AF832778" s="19"/>
      <c r="AG832778" s="19"/>
      <c r="AH832778" s="19"/>
      <c r="AI832778" s="19"/>
      <c r="AJ832778" s="19"/>
      <c r="AK832778" s="19"/>
      <c r="AL832778" s="19"/>
      <c r="AM832778" s="19"/>
      <c r="AN832778" s="19"/>
      <c r="AO832778" s="19"/>
      <c r="AP832778"/>
    </row>
    <row r="832779" spans="1:42" s="116" customFormat="1" x14ac:dyDescent="0.3">
      <c r="A832779"/>
      <c r="B832779"/>
      <c r="C832779"/>
      <c r="D832779"/>
      <c r="E832779"/>
      <c r="F832779"/>
      <c r="G832779"/>
      <c r="H832779"/>
      <c r="I832779"/>
      <c r="J832779"/>
      <c r="K832779"/>
      <c r="L832779"/>
      <c r="M832779" s="115"/>
      <c r="N832779" s="115"/>
      <c r="O832779"/>
      <c r="P832779"/>
      <c r="Q832779"/>
      <c r="R832779" s="19"/>
      <c r="S832779" s="19"/>
      <c r="T832779"/>
      <c r="U832779" s="113"/>
      <c r="V832779" s="19"/>
      <c r="W832779" s="19"/>
      <c r="X832779" s="19"/>
      <c r="Y832779" s="19"/>
      <c r="Z832779" s="19"/>
      <c r="AA832779" s="19"/>
      <c r="AB832779" s="19"/>
      <c r="AC832779" s="19"/>
      <c r="AD832779" s="19"/>
      <c r="AE832779" s="19"/>
      <c r="AF832779" s="19"/>
      <c r="AG832779" s="19"/>
      <c r="AH832779" s="19"/>
      <c r="AI832779" s="19"/>
      <c r="AJ832779" s="19"/>
      <c r="AK832779" s="19"/>
      <c r="AL832779" s="19"/>
      <c r="AM832779" s="19"/>
      <c r="AN832779" s="19"/>
      <c r="AO832779" s="19"/>
      <c r="AP832779"/>
    </row>
    <row r="832780" spans="1:42" s="116" customFormat="1" x14ac:dyDescent="0.3">
      <c r="A832780"/>
      <c r="B832780"/>
      <c r="C832780"/>
      <c r="D832780"/>
      <c r="E832780"/>
      <c r="F832780"/>
      <c r="G832780"/>
      <c r="H832780"/>
      <c r="I832780"/>
      <c r="J832780"/>
      <c r="K832780"/>
      <c r="L832780"/>
      <c r="M832780" s="115"/>
      <c r="N832780" s="115"/>
      <c r="O832780"/>
      <c r="P832780"/>
      <c r="Q832780"/>
      <c r="R832780" s="19"/>
      <c r="S832780" s="19"/>
      <c r="T832780"/>
      <c r="U832780" s="113"/>
      <c r="V832780" s="19"/>
      <c r="W832780" s="19"/>
      <c r="X832780" s="19"/>
      <c r="Y832780" s="19"/>
      <c r="Z832780" s="19"/>
      <c r="AA832780" s="19"/>
      <c r="AB832780" s="19"/>
      <c r="AC832780" s="19"/>
      <c r="AD832780" s="19"/>
      <c r="AE832780" s="19"/>
      <c r="AF832780" s="19"/>
      <c r="AG832780" s="19"/>
      <c r="AH832780" s="19"/>
      <c r="AI832780" s="19"/>
      <c r="AJ832780" s="19"/>
      <c r="AK832780" s="19"/>
      <c r="AL832780" s="19"/>
      <c r="AM832780" s="19"/>
      <c r="AN832780" s="19"/>
      <c r="AO832780" s="19"/>
      <c r="AP832780"/>
    </row>
    <row r="832781" spans="1:42" s="116" customFormat="1" x14ac:dyDescent="0.3">
      <c r="A832781"/>
      <c r="B832781"/>
      <c r="C832781"/>
      <c r="D832781"/>
      <c r="E832781"/>
      <c r="F832781"/>
      <c r="G832781"/>
      <c r="H832781"/>
      <c r="I832781"/>
      <c r="J832781"/>
      <c r="K832781"/>
      <c r="L832781"/>
      <c r="M832781" s="115"/>
      <c r="N832781" s="115"/>
      <c r="O832781"/>
      <c r="P832781"/>
      <c r="Q832781"/>
      <c r="R832781" s="19"/>
      <c r="S832781" s="19"/>
      <c r="T832781"/>
      <c r="U832781" s="113"/>
      <c r="V832781" s="19"/>
      <c r="W832781" s="19"/>
      <c r="X832781" s="19"/>
      <c r="Y832781" s="19"/>
      <c r="Z832781" s="19"/>
      <c r="AA832781" s="19"/>
      <c r="AB832781" s="19"/>
      <c r="AC832781" s="19"/>
      <c r="AD832781" s="19"/>
      <c r="AE832781" s="19"/>
      <c r="AF832781" s="19"/>
      <c r="AG832781" s="19"/>
      <c r="AH832781" s="19"/>
      <c r="AI832781" s="19"/>
      <c r="AJ832781" s="19"/>
      <c r="AK832781" s="19"/>
      <c r="AL832781" s="19"/>
      <c r="AM832781" s="19"/>
      <c r="AN832781" s="19"/>
      <c r="AO832781" s="19"/>
      <c r="AP832781"/>
    </row>
    <row r="832782" spans="1:42" s="116" customFormat="1" x14ac:dyDescent="0.3">
      <c r="A832782"/>
      <c r="B832782"/>
      <c r="C832782"/>
      <c r="D832782"/>
      <c r="E832782"/>
      <c r="F832782"/>
      <c r="G832782"/>
      <c r="H832782"/>
      <c r="I832782"/>
      <c r="J832782"/>
      <c r="K832782"/>
      <c r="L832782"/>
      <c r="M832782" s="115"/>
      <c r="N832782" s="115"/>
      <c r="O832782"/>
      <c r="P832782"/>
      <c r="Q832782"/>
      <c r="R832782" s="19"/>
      <c r="S832782" s="19"/>
      <c r="T832782"/>
      <c r="U832782" s="113"/>
      <c r="V832782" s="19"/>
      <c r="W832782" s="19"/>
      <c r="X832782" s="19"/>
      <c r="Y832782" s="19"/>
      <c r="Z832782" s="19"/>
      <c r="AA832782" s="19"/>
      <c r="AB832782" s="19"/>
      <c r="AC832782" s="19"/>
      <c r="AD832782" s="19"/>
      <c r="AE832782" s="19"/>
      <c r="AF832782" s="19"/>
      <c r="AG832782" s="19"/>
      <c r="AH832782" s="19"/>
      <c r="AI832782" s="19"/>
      <c r="AJ832782" s="19"/>
      <c r="AK832782" s="19"/>
      <c r="AL832782" s="19"/>
      <c r="AM832782" s="19"/>
      <c r="AN832782" s="19"/>
      <c r="AO832782" s="19"/>
      <c r="AP832782"/>
    </row>
    <row r="832783" spans="1:42" s="116" customFormat="1" x14ac:dyDescent="0.3">
      <c r="A832783"/>
      <c r="B832783"/>
      <c r="C832783"/>
      <c r="D832783"/>
      <c r="E832783"/>
      <c r="F832783"/>
      <c r="G832783"/>
      <c r="H832783"/>
      <c r="I832783"/>
      <c r="J832783"/>
      <c r="K832783"/>
      <c r="L832783"/>
      <c r="M832783" s="115"/>
      <c r="N832783" s="115"/>
      <c r="O832783"/>
      <c r="P832783"/>
      <c r="Q832783"/>
      <c r="R832783" s="19"/>
      <c r="S832783" s="19"/>
      <c r="T832783"/>
      <c r="U832783" s="113"/>
      <c r="V832783" s="19"/>
      <c r="W832783" s="19"/>
      <c r="X832783" s="19"/>
      <c r="Y832783" s="19"/>
      <c r="Z832783" s="19"/>
      <c r="AA832783" s="19"/>
      <c r="AB832783" s="19"/>
      <c r="AC832783" s="19"/>
      <c r="AD832783" s="19"/>
      <c r="AE832783" s="19"/>
      <c r="AF832783" s="19"/>
      <c r="AG832783" s="19"/>
      <c r="AH832783" s="19"/>
      <c r="AI832783" s="19"/>
      <c r="AJ832783" s="19"/>
      <c r="AK832783" s="19"/>
      <c r="AL832783" s="19"/>
      <c r="AM832783" s="19"/>
      <c r="AN832783" s="19"/>
      <c r="AO832783" s="19"/>
      <c r="AP832783"/>
    </row>
    <row r="832784" spans="1:42" s="116" customFormat="1" x14ac:dyDescent="0.3">
      <c r="A832784"/>
      <c r="B832784"/>
      <c r="C832784"/>
      <c r="D832784"/>
      <c r="E832784"/>
      <c r="F832784"/>
      <c r="G832784"/>
      <c r="H832784"/>
      <c r="I832784"/>
      <c r="J832784"/>
      <c r="K832784"/>
      <c r="L832784"/>
      <c r="M832784" s="115"/>
      <c r="N832784" s="115"/>
      <c r="O832784"/>
      <c r="P832784"/>
      <c r="Q832784"/>
      <c r="R832784" s="19"/>
      <c r="S832784" s="19"/>
      <c r="T832784"/>
      <c r="U832784" s="113"/>
      <c r="V832784" s="19"/>
      <c r="W832784" s="19"/>
      <c r="X832784" s="19"/>
      <c r="Y832784" s="19"/>
      <c r="Z832784" s="19"/>
      <c r="AA832784" s="19"/>
      <c r="AB832784" s="19"/>
      <c r="AC832784" s="19"/>
      <c r="AD832784" s="19"/>
      <c r="AE832784" s="19"/>
      <c r="AF832784" s="19"/>
      <c r="AG832784" s="19"/>
      <c r="AH832784" s="19"/>
      <c r="AI832784" s="19"/>
      <c r="AJ832784" s="19"/>
      <c r="AK832784" s="19"/>
      <c r="AL832784" s="19"/>
      <c r="AM832784" s="19"/>
      <c r="AN832784" s="19"/>
      <c r="AO832784" s="19"/>
      <c r="AP832784"/>
    </row>
    <row r="832785" spans="1:42" s="116" customFormat="1" x14ac:dyDescent="0.3">
      <c r="A832785"/>
      <c r="B832785"/>
      <c r="C832785"/>
      <c r="D832785"/>
      <c r="E832785"/>
      <c r="F832785"/>
      <c r="G832785"/>
      <c r="H832785"/>
      <c r="I832785"/>
      <c r="J832785"/>
      <c r="K832785"/>
      <c r="L832785"/>
      <c r="M832785" s="115"/>
      <c r="N832785" s="115"/>
      <c r="O832785"/>
      <c r="P832785"/>
      <c r="Q832785"/>
      <c r="R832785" s="19"/>
      <c r="S832785" s="19"/>
      <c r="T832785"/>
      <c r="U832785" s="113"/>
      <c r="V832785" s="19"/>
      <c r="W832785" s="19"/>
      <c r="X832785" s="19"/>
      <c r="Y832785" s="19"/>
      <c r="Z832785" s="19"/>
      <c r="AA832785" s="19"/>
      <c r="AB832785" s="19"/>
      <c r="AC832785" s="19"/>
      <c r="AD832785" s="19"/>
      <c r="AE832785" s="19"/>
      <c r="AF832785" s="19"/>
      <c r="AG832785" s="19"/>
      <c r="AH832785" s="19"/>
      <c r="AI832785" s="19"/>
      <c r="AJ832785" s="19"/>
      <c r="AK832785" s="19"/>
      <c r="AL832785" s="19"/>
      <c r="AM832785" s="19"/>
      <c r="AN832785" s="19"/>
      <c r="AO832785" s="19"/>
      <c r="AP832785"/>
    </row>
    <row r="832786" spans="1:42" s="116" customFormat="1" x14ac:dyDescent="0.3">
      <c r="A832786"/>
      <c r="B832786"/>
      <c r="C832786"/>
      <c r="D832786"/>
      <c r="E832786"/>
      <c r="F832786"/>
      <c r="G832786"/>
      <c r="H832786"/>
      <c r="I832786"/>
      <c r="J832786"/>
      <c r="K832786"/>
      <c r="L832786"/>
      <c r="M832786" s="115"/>
      <c r="N832786" s="115"/>
      <c r="O832786"/>
      <c r="P832786"/>
      <c r="Q832786"/>
      <c r="R832786" s="19"/>
      <c r="S832786" s="19"/>
      <c r="T832786"/>
      <c r="U832786" s="113"/>
      <c r="V832786" s="19"/>
      <c r="W832786" s="19"/>
      <c r="X832786" s="19"/>
      <c r="Y832786" s="19"/>
      <c r="Z832786" s="19"/>
      <c r="AA832786" s="19"/>
      <c r="AB832786" s="19"/>
      <c r="AC832786" s="19"/>
      <c r="AD832786" s="19"/>
      <c r="AE832786" s="19"/>
      <c r="AF832786" s="19"/>
      <c r="AG832786" s="19"/>
      <c r="AH832786" s="19"/>
      <c r="AI832786" s="19"/>
      <c r="AJ832786" s="19"/>
      <c r="AK832786" s="19"/>
      <c r="AL832786" s="19"/>
      <c r="AM832786" s="19"/>
      <c r="AN832786" s="19"/>
      <c r="AO832786" s="19"/>
      <c r="AP832786"/>
    </row>
    <row r="832787" spans="1:42" s="116" customFormat="1" x14ac:dyDescent="0.3">
      <c r="A832787"/>
      <c r="B832787"/>
      <c r="C832787"/>
      <c r="D832787"/>
      <c r="E832787"/>
      <c r="F832787"/>
      <c r="G832787"/>
      <c r="H832787"/>
      <c r="I832787"/>
      <c r="J832787"/>
      <c r="K832787"/>
      <c r="L832787"/>
      <c r="M832787" s="115"/>
      <c r="N832787" s="115"/>
      <c r="O832787"/>
      <c r="P832787"/>
      <c r="Q832787"/>
      <c r="R832787" s="19"/>
      <c r="S832787" s="19"/>
      <c r="T832787"/>
      <c r="U832787" s="113"/>
      <c r="V832787" s="19"/>
      <c r="W832787" s="19"/>
      <c r="X832787" s="19"/>
      <c r="Y832787" s="19"/>
      <c r="Z832787" s="19"/>
      <c r="AA832787" s="19"/>
      <c r="AB832787" s="19"/>
      <c r="AC832787" s="19"/>
      <c r="AD832787" s="19"/>
      <c r="AE832787" s="19"/>
      <c r="AF832787" s="19"/>
      <c r="AG832787" s="19"/>
      <c r="AH832787" s="19"/>
      <c r="AI832787" s="19"/>
      <c r="AJ832787" s="19"/>
      <c r="AK832787" s="19"/>
      <c r="AL832787" s="19"/>
      <c r="AM832787" s="19"/>
      <c r="AN832787" s="19"/>
      <c r="AO832787" s="19"/>
      <c r="AP832787"/>
    </row>
    <row r="832788" spans="1:42" s="116" customFormat="1" x14ac:dyDescent="0.3">
      <c r="A832788"/>
      <c r="B832788"/>
      <c r="C832788"/>
      <c r="D832788"/>
      <c r="E832788"/>
      <c r="F832788"/>
      <c r="G832788"/>
      <c r="H832788"/>
      <c r="I832788"/>
      <c r="J832788"/>
      <c r="K832788"/>
      <c r="L832788"/>
      <c r="M832788" s="115"/>
      <c r="N832788" s="115"/>
      <c r="O832788"/>
      <c r="P832788"/>
      <c r="Q832788"/>
      <c r="R832788" s="19"/>
      <c r="S832788" s="19"/>
      <c r="T832788"/>
      <c r="U832788" s="113"/>
      <c r="V832788" s="19"/>
      <c r="W832788" s="19"/>
      <c r="X832788" s="19"/>
      <c r="Y832788" s="19"/>
      <c r="Z832788" s="19"/>
      <c r="AA832788" s="19"/>
      <c r="AB832788" s="19"/>
      <c r="AC832788" s="19"/>
      <c r="AD832788" s="19"/>
      <c r="AE832788" s="19"/>
      <c r="AF832788" s="19"/>
      <c r="AG832788" s="19"/>
      <c r="AH832788" s="19"/>
      <c r="AI832788" s="19"/>
      <c r="AJ832788" s="19"/>
      <c r="AK832788" s="19"/>
      <c r="AL832788" s="19"/>
      <c r="AM832788" s="19"/>
      <c r="AN832788" s="19"/>
      <c r="AO832788" s="19"/>
      <c r="AP832788"/>
    </row>
    <row r="832789" spans="1:42" s="116" customFormat="1" x14ac:dyDescent="0.3">
      <c r="A832789"/>
      <c r="B832789"/>
      <c r="C832789"/>
      <c r="D832789"/>
      <c r="E832789"/>
      <c r="F832789"/>
      <c r="G832789"/>
      <c r="H832789"/>
      <c r="I832789"/>
      <c r="J832789"/>
      <c r="K832789"/>
      <c r="L832789"/>
      <c r="M832789" s="115"/>
      <c r="N832789" s="115"/>
      <c r="O832789"/>
      <c r="P832789"/>
      <c r="Q832789"/>
      <c r="R832789" s="19"/>
      <c r="S832789" s="19"/>
      <c r="T832789"/>
      <c r="U832789" s="113"/>
      <c r="V832789" s="19"/>
      <c r="W832789" s="19"/>
      <c r="X832789" s="19"/>
      <c r="Y832789" s="19"/>
      <c r="Z832789" s="19"/>
      <c r="AA832789" s="19"/>
      <c r="AB832789" s="19"/>
      <c r="AC832789" s="19"/>
      <c r="AD832789" s="19"/>
      <c r="AE832789" s="19"/>
      <c r="AF832789" s="19"/>
      <c r="AG832789" s="19"/>
      <c r="AH832789" s="19"/>
      <c r="AI832789" s="19"/>
      <c r="AJ832789" s="19"/>
      <c r="AK832789" s="19"/>
      <c r="AL832789" s="19"/>
      <c r="AM832789" s="19"/>
      <c r="AN832789" s="19"/>
      <c r="AO832789" s="19"/>
      <c r="AP832789"/>
    </row>
    <row r="832790" spans="1:42" s="116" customFormat="1" x14ac:dyDescent="0.3">
      <c r="A832790"/>
      <c r="B832790"/>
      <c r="C832790"/>
      <c r="D832790"/>
      <c r="E832790"/>
      <c r="F832790"/>
      <c r="G832790"/>
      <c r="H832790"/>
      <c r="I832790"/>
      <c r="J832790"/>
      <c r="K832790"/>
      <c r="L832790"/>
      <c r="M832790" s="115"/>
      <c r="N832790" s="115"/>
      <c r="O832790"/>
      <c r="P832790"/>
      <c r="Q832790"/>
      <c r="R832790" s="19"/>
      <c r="S832790" s="19"/>
      <c r="T832790"/>
      <c r="U832790" s="113"/>
      <c r="V832790" s="19"/>
      <c r="W832790" s="19"/>
      <c r="X832790" s="19"/>
      <c r="Y832790" s="19"/>
      <c r="Z832790" s="19"/>
      <c r="AA832790" s="19"/>
      <c r="AB832790" s="19"/>
      <c r="AC832790" s="19"/>
      <c r="AD832790" s="19"/>
      <c r="AE832790" s="19"/>
      <c r="AF832790" s="19"/>
      <c r="AG832790" s="19"/>
      <c r="AH832790" s="19"/>
      <c r="AI832790" s="19"/>
      <c r="AJ832790" s="19"/>
      <c r="AK832790" s="19"/>
      <c r="AL832790" s="19"/>
      <c r="AM832790" s="19"/>
      <c r="AN832790" s="19"/>
      <c r="AO832790" s="19"/>
      <c r="AP832790"/>
    </row>
    <row r="832791" spans="1:42" s="116" customFormat="1" x14ac:dyDescent="0.3">
      <c r="A832791"/>
      <c r="B832791"/>
      <c r="C832791"/>
      <c r="D832791"/>
      <c r="E832791"/>
      <c r="F832791"/>
      <c r="G832791"/>
      <c r="H832791"/>
      <c r="I832791"/>
      <c r="J832791"/>
      <c r="K832791"/>
      <c r="L832791"/>
      <c r="M832791" s="115"/>
      <c r="N832791" s="115"/>
      <c r="O832791"/>
      <c r="P832791"/>
      <c r="Q832791"/>
      <c r="R832791" s="19"/>
      <c r="S832791" s="19"/>
      <c r="T832791"/>
      <c r="U832791" s="113"/>
      <c r="V832791" s="19"/>
      <c r="W832791" s="19"/>
      <c r="X832791" s="19"/>
      <c r="Y832791" s="19"/>
      <c r="Z832791" s="19"/>
      <c r="AA832791" s="19"/>
      <c r="AB832791" s="19"/>
      <c r="AC832791" s="19"/>
      <c r="AD832791" s="19"/>
      <c r="AE832791" s="19"/>
      <c r="AF832791" s="19"/>
      <c r="AG832791" s="19"/>
      <c r="AH832791" s="19"/>
      <c r="AI832791" s="19"/>
      <c r="AJ832791" s="19"/>
      <c r="AK832791" s="19"/>
      <c r="AL832791" s="19"/>
      <c r="AM832791" s="19"/>
      <c r="AN832791" s="19"/>
      <c r="AO832791" s="19"/>
      <c r="AP832791"/>
    </row>
    <row r="832792" spans="1:42" s="116" customFormat="1" x14ac:dyDescent="0.3">
      <c r="A832792"/>
      <c r="B832792"/>
      <c r="C832792"/>
      <c r="D832792"/>
      <c r="E832792"/>
      <c r="F832792"/>
      <c r="G832792"/>
      <c r="H832792"/>
      <c r="I832792"/>
      <c r="J832792"/>
      <c r="K832792"/>
      <c r="L832792"/>
      <c r="M832792" s="115"/>
      <c r="N832792" s="115"/>
      <c r="O832792"/>
      <c r="P832792"/>
      <c r="Q832792"/>
      <c r="R832792" s="19"/>
      <c r="S832792" s="19"/>
      <c r="T832792"/>
      <c r="U832792" s="113"/>
      <c r="V832792" s="19"/>
      <c r="W832792" s="19"/>
      <c r="X832792" s="19"/>
      <c r="Y832792" s="19"/>
      <c r="Z832792" s="19"/>
      <c r="AA832792" s="19"/>
      <c r="AB832792" s="19"/>
      <c r="AC832792" s="19"/>
      <c r="AD832792" s="19"/>
      <c r="AE832792" s="19"/>
      <c r="AF832792" s="19"/>
      <c r="AG832792" s="19"/>
      <c r="AH832792" s="19"/>
      <c r="AI832792" s="19"/>
      <c r="AJ832792" s="19"/>
      <c r="AK832792" s="19"/>
      <c r="AL832792" s="19"/>
      <c r="AM832792" s="19"/>
      <c r="AN832792" s="19"/>
      <c r="AO832792" s="19"/>
      <c r="AP832792"/>
    </row>
    <row r="832793" spans="1:42" s="116" customFormat="1" x14ac:dyDescent="0.3">
      <c r="A832793"/>
      <c r="B832793"/>
      <c r="C832793"/>
      <c r="D832793"/>
      <c r="E832793"/>
      <c r="F832793"/>
      <c r="G832793"/>
      <c r="H832793"/>
      <c r="I832793"/>
      <c r="J832793"/>
      <c r="K832793"/>
      <c r="L832793"/>
      <c r="M832793" s="115"/>
      <c r="N832793" s="115"/>
      <c r="O832793"/>
      <c r="P832793"/>
      <c r="Q832793"/>
      <c r="R832793" s="19"/>
      <c r="S832793" s="19"/>
      <c r="T832793"/>
      <c r="U832793" s="113"/>
      <c r="V832793" s="19"/>
      <c r="W832793" s="19"/>
      <c r="X832793" s="19"/>
      <c r="Y832793" s="19"/>
      <c r="Z832793" s="19"/>
      <c r="AA832793" s="19"/>
      <c r="AB832793" s="19"/>
      <c r="AC832793" s="19"/>
      <c r="AD832793" s="19"/>
      <c r="AE832793" s="19"/>
      <c r="AF832793" s="19"/>
      <c r="AG832793" s="19"/>
      <c r="AH832793" s="19"/>
      <c r="AI832793" s="19"/>
      <c r="AJ832793" s="19"/>
      <c r="AK832793" s="19"/>
      <c r="AL832793" s="19"/>
      <c r="AM832793" s="19"/>
      <c r="AN832793" s="19"/>
      <c r="AO832793" s="19"/>
      <c r="AP832793"/>
    </row>
    <row r="832794" spans="1:42" s="116" customFormat="1" x14ac:dyDescent="0.3">
      <c r="A832794"/>
      <c r="B832794"/>
      <c r="C832794"/>
      <c r="D832794"/>
      <c r="E832794"/>
      <c r="F832794"/>
      <c r="G832794"/>
      <c r="H832794"/>
      <c r="I832794"/>
      <c r="J832794"/>
      <c r="K832794"/>
      <c r="L832794"/>
      <c r="M832794" s="115"/>
      <c r="N832794" s="115"/>
      <c r="O832794"/>
      <c r="P832794"/>
      <c r="Q832794"/>
      <c r="R832794" s="19"/>
      <c r="S832794" s="19"/>
      <c r="T832794"/>
      <c r="U832794" s="113"/>
      <c r="V832794" s="19"/>
      <c r="W832794" s="19"/>
      <c r="X832794" s="19"/>
      <c r="Y832794" s="19"/>
      <c r="Z832794" s="19"/>
      <c r="AA832794" s="19"/>
      <c r="AB832794" s="19"/>
      <c r="AC832794" s="19"/>
      <c r="AD832794" s="19"/>
      <c r="AE832794" s="19"/>
      <c r="AF832794" s="19"/>
      <c r="AG832794" s="19"/>
      <c r="AH832794" s="19"/>
      <c r="AI832794" s="19"/>
      <c r="AJ832794" s="19"/>
      <c r="AK832794" s="19"/>
      <c r="AL832794" s="19"/>
      <c r="AM832794" s="19"/>
      <c r="AN832794" s="19"/>
      <c r="AO832794" s="19"/>
      <c r="AP832794"/>
    </row>
    <row r="832795" spans="1:42" s="116" customFormat="1" x14ac:dyDescent="0.3">
      <c r="A832795"/>
      <c r="B832795"/>
      <c r="C832795"/>
      <c r="D832795"/>
      <c r="E832795"/>
      <c r="F832795"/>
      <c r="G832795"/>
      <c r="H832795"/>
      <c r="I832795"/>
      <c r="J832795"/>
      <c r="K832795"/>
      <c r="L832795"/>
      <c r="M832795" s="115"/>
      <c r="N832795" s="115"/>
      <c r="O832795"/>
      <c r="P832795"/>
      <c r="Q832795"/>
      <c r="R832795" s="19"/>
      <c r="S832795" s="19"/>
      <c r="T832795"/>
      <c r="U832795" s="113"/>
      <c r="V832795" s="19"/>
      <c r="W832795" s="19"/>
      <c r="X832795" s="19"/>
      <c r="Y832795" s="19"/>
      <c r="Z832795" s="19"/>
      <c r="AA832795" s="19"/>
      <c r="AB832795" s="19"/>
      <c r="AC832795" s="19"/>
      <c r="AD832795" s="19"/>
      <c r="AE832795" s="19"/>
      <c r="AF832795" s="19"/>
      <c r="AG832795" s="19"/>
      <c r="AH832795" s="19"/>
      <c r="AI832795" s="19"/>
      <c r="AJ832795" s="19"/>
      <c r="AK832795" s="19"/>
      <c r="AL832795" s="19"/>
      <c r="AM832795" s="19"/>
      <c r="AN832795" s="19"/>
      <c r="AO832795" s="19"/>
      <c r="AP832795"/>
    </row>
    <row r="832796" spans="1:42" s="116" customFormat="1" x14ac:dyDescent="0.3">
      <c r="A832796"/>
      <c r="B832796"/>
      <c r="C832796"/>
      <c r="D832796"/>
      <c r="E832796"/>
      <c r="F832796"/>
      <c r="G832796"/>
      <c r="H832796"/>
      <c r="I832796"/>
      <c r="J832796"/>
      <c r="K832796"/>
      <c r="L832796"/>
      <c r="M832796" s="115"/>
      <c r="N832796" s="115"/>
      <c r="O832796"/>
      <c r="P832796"/>
      <c r="Q832796"/>
      <c r="R832796" s="19"/>
      <c r="S832796" s="19"/>
      <c r="T832796"/>
      <c r="U832796" s="113"/>
      <c r="V832796" s="19"/>
      <c r="W832796" s="19"/>
      <c r="X832796" s="19"/>
      <c r="Y832796" s="19"/>
      <c r="Z832796" s="19"/>
      <c r="AA832796" s="19"/>
      <c r="AB832796" s="19"/>
      <c r="AC832796" s="19"/>
      <c r="AD832796" s="19"/>
      <c r="AE832796" s="19"/>
      <c r="AF832796" s="19"/>
      <c r="AG832796" s="19"/>
      <c r="AH832796" s="19"/>
      <c r="AI832796" s="19"/>
      <c r="AJ832796" s="19"/>
      <c r="AK832796" s="19"/>
      <c r="AL832796" s="19"/>
      <c r="AM832796" s="19"/>
      <c r="AN832796" s="19"/>
      <c r="AO832796" s="19"/>
      <c r="AP832796"/>
    </row>
    <row r="832797" spans="1:42" s="116" customFormat="1" x14ac:dyDescent="0.3">
      <c r="A832797"/>
      <c r="B832797"/>
      <c r="C832797"/>
      <c r="D832797"/>
      <c r="E832797"/>
      <c r="F832797"/>
      <c r="G832797"/>
      <c r="H832797"/>
      <c r="I832797"/>
      <c r="J832797"/>
      <c r="K832797"/>
      <c r="L832797"/>
      <c r="M832797" s="115"/>
      <c r="N832797" s="115"/>
      <c r="O832797"/>
      <c r="P832797"/>
      <c r="Q832797"/>
      <c r="R832797" s="19"/>
      <c r="S832797" s="19"/>
      <c r="T832797"/>
      <c r="U832797" s="113"/>
      <c r="V832797" s="19"/>
      <c r="W832797" s="19"/>
      <c r="X832797" s="19"/>
      <c r="Y832797" s="19"/>
      <c r="Z832797" s="19"/>
      <c r="AA832797" s="19"/>
      <c r="AB832797" s="19"/>
      <c r="AC832797" s="19"/>
      <c r="AD832797" s="19"/>
      <c r="AE832797" s="19"/>
      <c r="AF832797" s="19"/>
      <c r="AG832797" s="19"/>
      <c r="AH832797" s="19"/>
      <c r="AI832797" s="19"/>
      <c r="AJ832797" s="19"/>
      <c r="AK832797" s="19"/>
      <c r="AL832797" s="19"/>
      <c r="AM832797" s="19"/>
      <c r="AN832797" s="19"/>
      <c r="AO832797" s="19"/>
      <c r="AP832797"/>
    </row>
    <row r="832798" spans="1:42" s="116" customFormat="1" x14ac:dyDescent="0.3">
      <c r="A832798"/>
      <c r="B832798"/>
      <c r="C832798"/>
      <c r="D832798"/>
      <c r="E832798"/>
      <c r="F832798"/>
      <c r="G832798"/>
      <c r="H832798"/>
      <c r="I832798"/>
      <c r="J832798"/>
      <c r="K832798"/>
      <c r="L832798"/>
      <c r="M832798" s="115"/>
      <c r="N832798" s="115"/>
      <c r="O832798"/>
      <c r="P832798"/>
      <c r="Q832798"/>
      <c r="R832798" s="19"/>
      <c r="S832798" s="19"/>
      <c r="T832798"/>
      <c r="U832798" s="113"/>
      <c r="V832798" s="19"/>
      <c r="W832798" s="19"/>
      <c r="X832798" s="19"/>
      <c r="Y832798" s="19"/>
      <c r="Z832798" s="19"/>
      <c r="AA832798" s="19"/>
      <c r="AB832798" s="19"/>
      <c r="AC832798" s="19"/>
      <c r="AD832798" s="19"/>
      <c r="AE832798" s="19"/>
      <c r="AF832798" s="19"/>
      <c r="AG832798" s="19"/>
      <c r="AH832798" s="19"/>
      <c r="AI832798" s="19"/>
      <c r="AJ832798" s="19"/>
      <c r="AK832798" s="19"/>
      <c r="AL832798" s="19"/>
      <c r="AM832798" s="19"/>
      <c r="AN832798" s="19"/>
      <c r="AO832798" s="19"/>
      <c r="AP832798"/>
    </row>
    <row r="832799" spans="1:42" s="116" customFormat="1" x14ac:dyDescent="0.3">
      <c r="A832799"/>
      <c r="B832799"/>
      <c r="C832799"/>
      <c r="D832799"/>
      <c r="E832799"/>
      <c r="F832799"/>
      <c r="G832799"/>
      <c r="H832799"/>
      <c r="I832799"/>
      <c r="J832799"/>
      <c r="K832799"/>
      <c r="L832799"/>
      <c r="M832799" s="115"/>
      <c r="N832799" s="115"/>
      <c r="O832799"/>
      <c r="P832799"/>
      <c r="Q832799"/>
      <c r="R832799" s="19"/>
      <c r="S832799" s="19"/>
      <c r="T832799"/>
      <c r="U832799" s="113"/>
      <c r="V832799" s="19"/>
      <c r="W832799" s="19"/>
      <c r="X832799" s="19"/>
      <c r="Y832799" s="19"/>
      <c r="Z832799" s="19"/>
      <c r="AA832799" s="19"/>
      <c r="AB832799" s="19"/>
      <c r="AC832799" s="19"/>
      <c r="AD832799" s="19"/>
      <c r="AE832799" s="19"/>
      <c r="AF832799" s="19"/>
      <c r="AG832799" s="19"/>
      <c r="AH832799" s="19"/>
      <c r="AI832799" s="19"/>
      <c r="AJ832799" s="19"/>
      <c r="AK832799" s="19"/>
      <c r="AL832799" s="19"/>
      <c r="AM832799" s="19"/>
      <c r="AN832799" s="19"/>
      <c r="AO832799" s="19"/>
      <c r="AP832799"/>
    </row>
    <row r="832800" spans="1:42" s="116" customFormat="1" x14ac:dyDescent="0.3">
      <c r="A832800"/>
      <c r="B832800"/>
      <c r="C832800"/>
      <c r="D832800"/>
      <c r="E832800"/>
      <c r="F832800"/>
      <c r="G832800"/>
      <c r="H832800"/>
      <c r="I832800"/>
      <c r="J832800"/>
      <c r="K832800"/>
      <c r="L832800"/>
      <c r="M832800" s="115"/>
      <c r="N832800" s="115"/>
      <c r="O832800"/>
      <c r="P832800"/>
      <c r="Q832800"/>
      <c r="R832800" s="19"/>
      <c r="S832800" s="19"/>
      <c r="T832800"/>
      <c r="U832800" s="113"/>
      <c r="V832800" s="19"/>
      <c r="W832800" s="19"/>
      <c r="X832800" s="19"/>
      <c r="Y832800" s="19"/>
      <c r="Z832800" s="19"/>
      <c r="AA832800" s="19"/>
      <c r="AB832800" s="19"/>
      <c r="AC832800" s="19"/>
      <c r="AD832800" s="19"/>
      <c r="AE832800" s="19"/>
      <c r="AF832800" s="19"/>
      <c r="AG832800" s="19"/>
      <c r="AH832800" s="19"/>
      <c r="AI832800" s="19"/>
      <c r="AJ832800" s="19"/>
      <c r="AK832800" s="19"/>
      <c r="AL832800" s="19"/>
      <c r="AM832800" s="19"/>
      <c r="AN832800" s="19"/>
      <c r="AO832800" s="19"/>
      <c r="AP832800"/>
    </row>
    <row r="832801" spans="1:42" s="116" customFormat="1" x14ac:dyDescent="0.3">
      <c r="A832801"/>
      <c r="B832801"/>
      <c r="C832801"/>
      <c r="D832801"/>
      <c r="E832801"/>
      <c r="F832801"/>
      <c r="G832801"/>
      <c r="H832801"/>
      <c r="I832801"/>
      <c r="J832801"/>
      <c r="K832801"/>
      <c r="L832801"/>
      <c r="M832801" s="115"/>
      <c r="N832801" s="115"/>
      <c r="O832801"/>
      <c r="P832801"/>
      <c r="Q832801"/>
      <c r="R832801" s="19"/>
      <c r="S832801" s="19"/>
      <c r="T832801"/>
      <c r="U832801" s="113"/>
      <c r="V832801" s="19"/>
      <c r="W832801" s="19"/>
      <c r="X832801" s="19"/>
      <c r="Y832801" s="19"/>
      <c r="Z832801" s="19"/>
      <c r="AA832801" s="19"/>
      <c r="AB832801" s="19"/>
      <c r="AC832801" s="19"/>
      <c r="AD832801" s="19"/>
      <c r="AE832801" s="19"/>
      <c r="AF832801" s="19"/>
      <c r="AG832801" s="19"/>
      <c r="AH832801" s="19"/>
      <c r="AI832801" s="19"/>
      <c r="AJ832801" s="19"/>
      <c r="AK832801" s="19"/>
      <c r="AL832801" s="19"/>
      <c r="AM832801" s="19"/>
      <c r="AN832801" s="19"/>
      <c r="AO832801" s="19"/>
      <c r="AP832801"/>
    </row>
    <row r="832802" spans="1:42" s="116" customFormat="1" x14ac:dyDescent="0.3">
      <c r="A832802"/>
      <c r="B832802"/>
      <c r="C832802"/>
      <c r="D832802"/>
      <c r="E832802"/>
      <c r="F832802"/>
      <c r="G832802"/>
      <c r="H832802"/>
      <c r="I832802"/>
      <c r="J832802"/>
      <c r="K832802"/>
      <c r="L832802"/>
      <c r="M832802" s="115"/>
      <c r="N832802" s="115"/>
      <c r="O832802"/>
      <c r="P832802"/>
      <c r="Q832802"/>
      <c r="R832802" s="19"/>
      <c r="S832802" s="19"/>
      <c r="T832802"/>
      <c r="U832802" s="113"/>
      <c r="V832802" s="19"/>
      <c r="W832802" s="19"/>
      <c r="X832802" s="19"/>
      <c r="Y832802" s="19"/>
      <c r="Z832802" s="19"/>
      <c r="AA832802" s="19"/>
      <c r="AB832802" s="19"/>
      <c r="AC832802" s="19"/>
      <c r="AD832802" s="19"/>
      <c r="AE832802" s="19"/>
      <c r="AF832802" s="19"/>
      <c r="AG832802" s="19"/>
      <c r="AH832802" s="19"/>
      <c r="AI832802" s="19"/>
      <c r="AJ832802" s="19"/>
      <c r="AK832802" s="19"/>
      <c r="AL832802" s="19"/>
      <c r="AM832802" s="19"/>
      <c r="AN832802" s="19"/>
      <c r="AO832802" s="19"/>
      <c r="AP832802"/>
    </row>
    <row r="832803" spans="1:42" s="116" customFormat="1" x14ac:dyDescent="0.3">
      <c r="A832803"/>
      <c r="B832803"/>
      <c r="C832803"/>
      <c r="D832803"/>
      <c r="E832803"/>
      <c r="F832803"/>
      <c r="G832803"/>
      <c r="H832803"/>
      <c r="I832803"/>
      <c r="J832803"/>
      <c r="K832803"/>
      <c r="L832803"/>
      <c r="M832803" s="115"/>
      <c r="N832803" s="115"/>
      <c r="O832803"/>
      <c r="P832803"/>
      <c r="Q832803"/>
      <c r="R832803" s="19"/>
      <c r="S832803" s="19"/>
      <c r="T832803"/>
      <c r="U832803" s="113"/>
      <c r="V832803" s="19"/>
      <c r="W832803" s="19"/>
      <c r="X832803" s="19"/>
      <c r="Y832803" s="19"/>
      <c r="Z832803" s="19"/>
      <c r="AA832803" s="19"/>
      <c r="AB832803" s="19"/>
      <c r="AC832803" s="19"/>
      <c r="AD832803" s="19"/>
      <c r="AE832803" s="19"/>
      <c r="AF832803" s="19"/>
      <c r="AG832803" s="19"/>
      <c r="AH832803" s="19"/>
      <c r="AI832803" s="19"/>
      <c r="AJ832803" s="19"/>
      <c r="AK832803" s="19"/>
      <c r="AL832803" s="19"/>
      <c r="AM832803" s="19"/>
      <c r="AN832803" s="19"/>
      <c r="AO832803" s="19"/>
      <c r="AP832803"/>
    </row>
    <row r="832804" spans="1:42" s="116" customFormat="1" x14ac:dyDescent="0.3">
      <c r="A832804"/>
      <c r="B832804"/>
      <c r="C832804"/>
      <c r="D832804"/>
      <c r="E832804"/>
      <c r="F832804"/>
      <c r="G832804"/>
      <c r="H832804"/>
      <c r="I832804"/>
      <c r="J832804"/>
      <c r="K832804"/>
      <c r="L832804"/>
      <c r="M832804" s="115"/>
      <c r="N832804" s="115"/>
      <c r="O832804"/>
      <c r="P832804"/>
      <c r="Q832804"/>
      <c r="R832804" s="19"/>
      <c r="S832804" s="19"/>
      <c r="T832804"/>
      <c r="U832804" s="113"/>
      <c r="V832804" s="19"/>
      <c r="W832804" s="19"/>
      <c r="X832804" s="19"/>
      <c r="Y832804" s="19"/>
      <c r="Z832804" s="19"/>
      <c r="AA832804" s="19"/>
      <c r="AB832804" s="19"/>
      <c r="AC832804" s="19"/>
      <c r="AD832804" s="19"/>
      <c r="AE832804" s="19"/>
      <c r="AF832804" s="19"/>
      <c r="AG832804" s="19"/>
      <c r="AH832804" s="19"/>
      <c r="AI832804" s="19"/>
      <c r="AJ832804" s="19"/>
      <c r="AK832804" s="19"/>
      <c r="AL832804" s="19"/>
      <c r="AM832804" s="19"/>
      <c r="AN832804" s="19"/>
      <c r="AO832804" s="19"/>
      <c r="AP832804"/>
    </row>
    <row r="832805" spans="1:42" s="116" customFormat="1" x14ac:dyDescent="0.3">
      <c r="A832805"/>
      <c r="B832805"/>
      <c r="C832805"/>
      <c r="D832805"/>
      <c r="E832805"/>
      <c r="F832805"/>
      <c r="G832805"/>
      <c r="H832805"/>
      <c r="I832805"/>
      <c r="J832805"/>
      <c r="K832805"/>
      <c r="L832805"/>
      <c r="M832805" s="115"/>
      <c r="N832805" s="115"/>
      <c r="O832805"/>
      <c r="P832805"/>
      <c r="Q832805"/>
      <c r="R832805" s="19"/>
      <c r="S832805" s="19"/>
      <c r="T832805"/>
      <c r="U832805" s="113"/>
      <c r="V832805" s="19"/>
      <c r="W832805" s="19"/>
      <c r="X832805" s="19"/>
      <c r="Y832805" s="19"/>
      <c r="Z832805" s="19"/>
      <c r="AA832805" s="19"/>
      <c r="AB832805" s="19"/>
      <c r="AC832805" s="19"/>
      <c r="AD832805" s="19"/>
      <c r="AE832805" s="19"/>
      <c r="AF832805" s="19"/>
      <c r="AG832805" s="19"/>
      <c r="AH832805" s="19"/>
      <c r="AI832805" s="19"/>
      <c r="AJ832805" s="19"/>
      <c r="AK832805" s="19"/>
      <c r="AL832805" s="19"/>
      <c r="AM832805" s="19"/>
      <c r="AN832805" s="19"/>
      <c r="AO832805" s="19"/>
      <c r="AP832805"/>
    </row>
    <row r="832806" spans="1:42" s="116" customFormat="1" x14ac:dyDescent="0.3">
      <c r="A832806"/>
      <c r="B832806"/>
      <c r="C832806"/>
      <c r="D832806"/>
      <c r="E832806"/>
      <c r="F832806"/>
      <c r="G832806"/>
      <c r="H832806"/>
      <c r="I832806"/>
      <c r="J832806"/>
      <c r="K832806"/>
      <c r="L832806"/>
      <c r="M832806" s="115"/>
      <c r="N832806" s="115"/>
      <c r="O832806"/>
      <c r="P832806"/>
      <c r="Q832806"/>
      <c r="R832806" s="19"/>
      <c r="S832806" s="19"/>
      <c r="T832806"/>
      <c r="U832806" s="113"/>
      <c r="V832806" s="19"/>
      <c r="W832806" s="19"/>
      <c r="X832806" s="19"/>
      <c r="Y832806" s="19"/>
      <c r="Z832806" s="19"/>
      <c r="AA832806" s="19"/>
      <c r="AB832806" s="19"/>
      <c r="AC832806" s="19"/>
      <c r="AD832806" s="19"/>
      <c r="AE832806" s="19"/>
      <c r="AF832806" s="19"/>
      <c r="AG832806" s="19"/>
      <c r="AH832806" s="19"/>
      <c r="AI832806" s="19"/>
      <c r="AJ832806" s="19"/>
      <c r="AK832806" s="19"/>
      <c r="AL832806" s="19"/>
      <c r="AM832806" s="19"/>
      <c r="AN832806" s="19"/>
      <c r="AO832806" s="19"/>
      <c r="AP832806"/>
    </row>
    <row r="832807" spans="1:42" s="116" customFormat="1" x14ac:dyDescent="0.3">
      <c r="A832807"/>
      <c r="B832807"/>
      <c r="C832807"/>
      <c r="D832807"/>
      <c r="E832807"/>
      <c r="F832807"/>
      <c r="G832807"/>
      <c r="H832807"/>
      <c r="I832807"/>
      <c r="J832807"/>
      <c r="K832807"/>
      <c r="L832807"/>
      <c r="M832807" s="115"/>
      <c r="N832807" s="115"/>
      <c r="O832807"/>
      <c r="P832807"/>
      <c r="Q832807"/>
      <c r="R832807" s="19"/>
      <c r="S832807" s="19"/>
      <c r="T832807"/>
      <c r="U832807" s="113"/>
      <c r="V832807" s="19"/>
      <c r="W832807" s="19"/>
      <c r="X832807" s="19"/>
      <c r="Y832807" s="19"/>
      <c r="Z832807" s="19"/>
      <c r="AA832807" s="19"/>
      <c r="AB832807" s="19"/>
      <c r="AC832807" s="19"/>
      <c r="AD832807" s="19"/>
      <c r="AE832807" s="19"/>
      <c r="AF832807" s="19"/>
      <c r="AG832807" s="19"/>
      <c r="AH832807" s="19"/>
      <c r="AI832807" s="19"/>
      <c r="AJ832807" s="19"/>
      <c r="AK832807" s="19"/>
      <c r="AL832807" s="19"/>
      <c r="AM832807" s="19"/>
      <c r="AN832807" s="19"/>
      <c r="AO832807" s="19"/>
      <c r="AP832807"/>
    </row>
    <row r="832808" spans="1:42" s="116" customFormat="1" x14ac:dyDescent="0.3">
      <c r="A832808"/>
      <c r="B832808"/>
      <c r="C832808"/>
      <c r="D832808"/>
      <c r="E832808"/>
      <c r="F832808"/>
      <c r="G832808"/>
      <c r="H832808"/>
      <c r="I832808"/>
      <c r="J832808"/>
      <c r="K832808"/>
      <c r="L832808"/>
      <c r="M832808" s="115"/>
      <c r="N832808" s="115"/>
      <c r="O832808"/>
      <c r="P832808"/>
      <c r="Q832808"/>
      <c r="R832808" s="19"/>
      <c r="S832808" s="19"/>
      <c r="T832808"/>
      <c r="U832808" s="113"/>
      <c r="V832808" s="19"/>
      <c r="W832808" s="19"/>
      <c r="X832808" s="19"/>
      <c r="Y832808" s="19"/>
      <c r="Z832808" s="19"/>
      <c r="AA832808" s="19"/>
      <c r="AB832808" s="19"/>
      <c r="AC832808" s="19"/>
      <c r="AD832808" s="19"/>
      <c r="AE832808" s="19"/>
      <c r="AF832808" s="19"/>
      <c r="AG832808" s="19"/>
      <c r="AH832808" s="19"/>
      <c r="AI832808" s="19"/>
      <c r="AJ832808" s="19"/>
      <c r="AK832808" s="19"/>
      <c r="AL832808" s="19"/>
      <c r="AM832808" s="19"/>
      <c r="AN832808" s="19"/>
      <c r="AO832808" s="19"/>
      <c r="AP832808"/>
    </row>
    <row r="832809" spans="1:42" s="116" customFormat="1" x14ac:dyDescent="0.3">
      <c r="A832809"/>
      <c r="B832809"/>
      <c r="C832809"/>
      <c r="D832809"/>
      <c r="E832809"/>
      <c r="F832809"/>
      <c r="G832809"/>
      <c r="H832809"/>
      <c r="I832809"/>
      <c r="J832809"/>
      <c r="K832809"/>
      <c r="L832809"/>
      <c r="M832809" s="115"/>
      <c r="N832809" s="115"/>
      <c r="O832809"/>
      <c r="P832809"/>
      <c r="Q832809"/>
      <c r="R832809" s="19"/>
      <c r="S832809" s="19"/>
      <c r="T832809"/>
      <c r="U832809" s="113"/>
      <c r="V832809" s="19"/>
      <c r="W832809" s="19"/>
      <c r="X832809" s="19"/>
      <c r="Y832809" s="19"/>
      <c r="Z832809" s="19"/>
      <c r="AA832809" s="19"/>
      <c r="AB832809" s="19"/>
      <c r="AC832809" s="19"/>
      <c r="AD832809" s="19"/>
      <c r="AE832809" s="19"/>
      <c r="AF832809" s="19"/>
      <c r="AG832809" s="19"/>
      <c r="AH832809" s="19"/>
      <c r="AI832809" s="19"/>
      <c r="AJ832809" s="19"/>
      <c r="AK832809" s="19"/>
      <c r="AL832809" s="19"/>
      <c r="AM832809" s="19"/>
      <c r="AN832809" s="19"/>
      <c r="AO832809" s="19"/>
      <c r="AP832809"/>
    </row>
    <row r="832810" spans="1:42" s="116" customFormat="1" x14ac:dyDescent="0.3">
      <c r="A832810"/>
      <c r="B832810"/>
      <c r="C832810"/>
      <c r="D832810"/>
      <c r="E832810"/>
      <c r="F832810"/>
      <c r="G832810"/>
      <c r="H832810"/>
      <c r="I832810"/>
      <c r="J832810"/>
      <c r="K832810"/>
      <c r="L832810"/>
      <c r="M832810" s="115"/>
      <c r="N832810" s="115"/>
      <c r="O832810"/>
      <c r="P832810"/>
      <c r="Q832810"/>
      <c r="R832810" s="19"/>
      <c r="S832810" s="19"/>
      <c r="T832810"/>
      <c r="U832810" s="113"/>
      <c r="V832810" s="19"/>
      <c r="W832810" s="19"/>
      <c r="X832810" s="19"/>
      <c r="Y832810" s="19"/>
      <c r="Z832810" s="19"/>
      <c r="AA832810" s="19"/>
      <c r="AB832810" s="19"/>
      <c r="AC832810" s="19"/>
      <c r="AD832810" s="19"/>
      <c r="AE832810" s="19"/>
      <c r="AF832810" s="19"/>
      <c r="AG832810" s="19"/>
      <c r="AH832810" s="19"/>
      <c r="AI832810" s="19"/>
      <c r="AJ832810" s="19"/>
      <c r="AK832810" s="19"/>
      <c r="AL832810" s="19"/>
      <c r="AM832810" s="19"/>
      <c r="AN832810" s="19"/>
      <c r="AO832810" s="19"/>
      <c r="AP832810"/>
    </row>
    <row r="832811" spans="1:42" s="116" customFormat="1" x14ac:dyDescent="0.3">
      <c r="A832811"/>
      <c r="B832811"/>
      <c r="C832811"/>
      <c r="D832811"/>
      <c r="E832811"/>
      <c r="F832811"/>
      <c r="G832811"/>
      <c r="H832811"/>
      <c r="I832811"/>
      <c r="J832811"/>
      <c r="K832811"/>
      <c r="L832811"/>
      <c r="M832811" s="115"/>
      <c r="N832811" s="115"/>
      <c r="O832811"/>
      <c r="P832811"/>
      <c r="Q832811"/>
      <c r="R832811" s="19"/>
      <c r="S832811" s="19"/>
      <c r="T832811"/>
      <c r="U832811" s="113"/>
      <c r="V832811" s="19"/>
      <c r="W832811" s="19"/>
      <c r="X832811" s="19"/>
      <c r="Y832811" s="19"/>
      <c r="Z832811" s="19"/>
      <c r="AA832811" s="19"/>
      <c r="AB832811" s="19"/>
      <c r="AC832811" s="19"/>
      <c r="AD832811" s="19"/>
      <c r="AE832811" s="19"/>
      <c r="AF832811" s="19"/>
      <c r="AG832811" s="19"/>
      <c r="AH832811" s="19"/>
      <c r="AI832811" s="19"/>
      <c r="AJ832811" s="19"/>
      <c r="AK832811" s="19"/>
      <c r="AL832811" s="19"/>
      <c r="AM832811" s="19"/>
      <c r="AN832811" s="19"/>
      <c r="AO832811" s="19"/>
      <c r="AP832811"/>
    </row>
    <row r="832812" spans="1:42" s="116" customFormat="1" x14ac:dyDescent="0.3">
      <c r="A832812"/>
      <c r="B832812"/>
      <c r="C832812"/>
      <c r="D832812"/>
      <c r="E832812"/>
      <c r="F832812"/>
      <c r="G832812"/>
      <c r="H832812"/>
      <c r="I832812"/>
      <c r="J832812"/>
      <c r="K832812"/>
      <c r="L832812"/>
      <c r="M832812" s="115"/>
      <c r="N832812" s="115"/>
      <c r="O832812"/>
      <c r="P832812"/>
      <c r="Q832812"/>
      <c r="R832812" s="19"/>
      <c r="S832812" s="19"/>
      <c r="T832812"/>
      <c r="U832812" s="113"/>
      <c r="V832812" s="19"/>
      <c r="W832812" s="19"/>
      <c r="X832812" s="19"/>
      <c r="Y832812" s="19"/>
      <c r="Z832812" s="19"/>
      <c r="AA832812" s="19"/>
      <c r="AB832812" s="19"/>
      <c r="AC832812" s="19"/>
      <c r="AD832812" s="19"/>
      <c r="AE832812" s="19"/>
      <c r="AF832812" s="19"/>
      <c r="AG832812" s="19"/>
      <c r="AH832812" s="19"/>
      <c r="AI832812" s="19"/>
      <c r="AJ832812" s="19"/>
      <c r="AK832812" s="19"/>
      <c r="AL832812" s="19"/>
      <c r="AM832812" s="19"/>
      <c r="AN832812" s="19"/>
      <c r="AO832812" s="19"/>
      <c r="AP832812"/>
    </row>
    <row r="832813" spans="1:42" s="116" customFormat="1" x14ac:dyDescent="0.3">
      <c r="A832813"/>
      <c r="B832813"/>
      <c r="C832813"/>
      <c r="D832813"/>
      <c r="E832813"/>
      <c r="F832813"/>
      <c r="G832813"/>
      <c r="H832813"/>
      <c r="I832813"/>
      <c r="J832813"/>
      <c r="K832813"/>
      <c r="L832813"/>
      <c r="M832813" s="115"/>
      <c r="N832813" s="115"/>
      <c r="O832813"/>
      <c r="P832813"/>
      <c r="Q832813"/>
      <c r="R832813" s="19"/>
      <c r="S832813" s="19"/>
      <c r="T832813"/>
      <c r="U832813" s="113"/>
      <c r="V832813" s="19"/>
      <c r="W832813" s="19"/>
      <c r="X832813" s="19"/>
      <c r="Y832813" s="19"/>
      <c r="Z832813" s="19"/>
      <c r="AA832813" s="19"/>
      <c r="AB832813" s="19"/>
      <c r="AC832813" s="19"/>
      <c r="AD832813" s="19"/>
      <c r="AE832813" s="19"/>
      <c r="AF832813" s="19"/>
      <c r="AG832813" s="19"/>
      <c r="AH832813" s="19"/>
      <c r="AI832813" s="19"/>
      <c r="AJ832813" s="19"/>
      <c r="AK832813" s="19"/>
      <c r="AL832813" s="19"/>
      <c r="AM832813" s="19"/>
      <c r="AN832813" s="19"/>
      <c r="AO832813" s="19"/>
      <c r="AP832813"/>
    </row>
    <row r="832814" spans="1:42" s="116" customFormat="1" x14ac:dyDescent="0.3">
      <c r="A832814"/>
      <c r="B832814"/>
      <c r="C832814"/>
      <c r="D832814"/>
      <c r="E832814"/>
      <c r="F832814"/>
      <c r="G832814"/>
      <c r="H832814"/>
      <c r="I832814"/>
      <c r="J832814"/>
      <c r="K832814"/>
      <c r="L832814"/>
      <c r="M832814" s="115"/>
      <c r="N832814" s="115"/>
      <c r="O832814"/>
      <c r="P832814"/>
      <c r="Q832814"/>
      <c r="R832814" s="19"/>
      <c r="S832814" s="19"/>
      <c r="T832814"/>
      <c r="U832814" s="113"/>
      <c r="V832814" s="19"/>
      <c r="W832814" s="19"/>
      <c r="X832814" s="19"/>
      <c r="Y832814" s="19"/>
      <c r="Z832814" s="19"/>
      <c r="AA832814" s="19"/>
      <c r="AB832814" s="19"/>
      <c r="AC832814" s="19"/>
      <c r="AD832814" s="19"/>
      <c r="AE832814" s="19"/>
      <c r="AF832814" s="19"/>
      <c r="AG832814" s="19"/>
      <c r="AH832814" s="19"/>
      <c r="AI832814" s="19"/>
      <c r="AJ832814" s="19"/>
      <c r="AK832814" s="19"/>
      <c r="AL832814" s="19"/>
      <c r="AM832814" s="19"/>
      <c r="AN832814" s="19"/>
      <c r="AO832814" s="19"/>
      <c r="AP832814"/>
    </row>
    <row r="832815" spans="1:42" s="116" customFormat="1" x14ac:dyDescent="0.3">
      <c r="A832815"/>
      <c r="B832815"/>
      <c r="C832815"/>
      <c r="D832815"/>
      <c r="E832815"/>
      <c r="F832815"/>
      <c r="G832815"/>
      <c r="H832815"/>
      <c r="I832815"/>
      <c r="J832815"/>
      <c r="K832815"/>
      <c r="L832815"/>
      <c r="M832815" s="115"/>
      <c r="N832815" s="115"/>
      <c r="O832815"/>
      <c r="P832815"/>
      <c r="Q832815"/>
      <c r="R832815" s="19"/>
      <c r="S832815" s="19"/>
      <c r="T832815"/>
      <c r="U832815" s="113"/>
      <c r="V832815" s="19"/>
      <c r="W832815" s="19"/>
      <c r="X832815" s="19"/>
      <c r="Y832815" s="19"/>
      <c r="Z832815" s="19"/>
      <c r="AA832815" s="19"/>
      <c r="AB832815" s="19"/>
      <c r="AC832815" s="19"/>
      <c r="AD832815" s="19"/>
      <c r="AE832815" s="19"/>
      <c r="AF832815" s="19"/>
      <c r="AG832815" s="19"/>
      <c r="AH832815" s="19"/>
      <c r="AI832815" s="19"/>
      <c r="AJ832815" s="19"/>
      <c r="AK832815" s="19"/>
      <c r="AL832815" s="19"/>
      <c r="AM832815" s="19"/>
      <c r="AN832815" s="19"/>
      <c r="AO832815" s="19"/>
      <c r="AP832815"/>
    </row>
    <row r="832816" spans="1:42" s="116" customFormat="1" x14ac:dyDescent="0.3">
      <c r="A832816"/>
      <c r="B832816"/>
      <c r="C832816"/>
      <c r="D832816"/>
      <c r="E832816"/>
      <c r="F832816"/>
      <c r="G832816"/>
      <c r="H832816"/>
      <c r="I832816"/>
      <c r="J832816"/>
      <c r="K832816"/>
      <c r="L832816"/>
      <c r="M832816" s="115"/>
      <c r="N832816" s="115"/>
      <c r="O832816"/>
      <c r="P832816"/>
      <c r="Q832816"/>
      <c r="R832816" s="19"/>
      <c r="S832816" s="19"/>
      <c r="T832816"/>
      <c r="U832816" s="113"/>
      <c r="V832816" s="19"/>
      <c r="W832816" s="19"/>
      <c r="X832816" s="19"/>
      <c r="Y832816" s="19"/>
      <c r="Z832816" s="19"/>
      <c r="AA832816" s="19"/>
      <c r="AB832816" s="19"/>
      <c r="AC832816" s="19"/>
      <c r="AD832816" s="19"/>
      <c r="AE832816" s="19"/>
      <c r="AF832816" s="19"/>
      <c r="AG832816" s="19"/>
      <c r="AH832816" s="19"/>
      <c r="AI832816" s="19"/>
      <c r="AJ832816" s="19"/>
      <c r="AK832816" s="19"/>
      <c r="AL832816" s="19"/>
      <c r="AM832816" s="19"/>
      <c r="AN832816" s="19"/>
      <c r="AO832816" s="19"/>
      <c r="AP832816"/>
    </row>
    <row r="832817" spans="1:42" s="116" customFormat="1" x14ac:dyDescent="0.3">
      <c r="A832817"/>
      <c r="B832817"/>
      <c r="C832817"/>
      <c r="D832817"/>
      <c r="E832817"/>
      <c r="F832817"/>
      <c r="G832817"/>
      <c r="H832817"/>
      <c r="I832817"/>
      <c r="J832817"/>
      <c r="K832817"/>
      <c r="L832817"/>
      <c r="M832817" s="115"/>
      <c r="N832817" s="115"/>
      <c r="O832817"/>
      <c r="P832817"/>
      <c r="Q832817"/>
      <c r="R832817" s="19"/>
      <c r="S832817" s="19"/>
      <c r="T832817"/>
      <c r="U832817" s="113"/>
      <c r="V832817" s="19"/>
      <c r="W832817" s="19"/>
      <c r="X832817" s="19"/>
      <c r="Y832817" s="19"/>
      <c r="Z832817" s="19"/>
      <c r="AA832817" s="19"/>
      <c r="AB832817" s="19"/>
      <c r="AC832817" s="19"/>
      <c r="AD832817" s="19"/>
      <c r="AE832817" s="19"/>
      <c r="AF832817" s="19"/>
      <c r="AG832817" s="19"/>
      <c r="AH832817" s="19"/>
      <c r="AI832817" s="19"/>
      <c r="AJ832817" s="19"/>
      <c r="AK832817" s="19"/>
      <c r="AL832817" s="19"/>
      <c r="AM832817" s="19"/>
      <c r="AN832817" s="19"/>
      <c r="AO832817" s="19"/>
      <c r="AP832817"/>
    </row>
    <row r="832818" spans="1:42" s="116" customFormat="1" x14ac:dyDescent="0.3">
      <c r="A832818"/>
      <c r="B832818"/>
      <c r="C832818"/>
      <c r="D832818"/>
      <c r="E832818"/>
      <c r="F832818"/>
      <c r="G832818"/>
      <c r="H832818"/>
      <c r="I832818"/>
      <c r="J832818"/>
      <c r="K832818"/>
      <c r="L832818"/>
      <c r="M832818" s="115"/>
      <c r="N832818" s="115"/>
      <c r="O832818"/>
      <c r="P832818"/>
      <c r="Q832818"/>
      <c r="R832818" s="19"/>
      <c r="S832818" s="19"/>
      <c r="T832818"/>
      <c r="U832818" s="113"/>
      <c r="V832818" s="19"/>
      <c r="W832818" s="19"/>
      <c r="X832818" s="19"/>
      <c r="Y832818" s="19"/>
      <c r="Z832818" s="19"/>
      <c r="AA832818" s="19"/>
      <c r="AB832818" s="19"/>
      <c r="AC832818" s="19"/>
      <c r="AD832818" s="19"/>
      <c r="AE832818" s="19"/>
      <c r="AF832818" s="19"/>
      <c r="AG832818" s="19"/>
      <c r="AH832818" s="19"/>
      <c r="AI832818" s="19"/>
      <c r="AJ832818" s="19"/>
      <c r="AK832818" s="19"/>
      <c r="AL832818" s="19"/>
      <c r="AM832818" s="19"/>
      <c r="AN832818" s="19"/>
      <c r="AO832818" s="19"/>
      <c r="AP832818"/>
    </row>
    <row r="832819" spans="1:42" s="116" customFormat="1" x14ac:dyDescent="0.3">
      <c r="A832819"/>
      <c r="B832819"/>
      <c r="C832819"/>
      <c r="D832819"/>
      <c r="E832819"/>
      <c r="F832819"/>
      <c r="G832819"/>
      <c r="H832819"/>
      <c r="I832819"/>
      <c r="J832819"/>
      <c r="K832819"/>
      <c r="L832819"/>
      <c r="M832819" s="115"/>
      <c r="N832819" s="115"/>
      <c r="O832819"/>
      <c r="P832819"/>
      <c r="Q832819"/>
      <c r="R832819" s="19"/>
      <c r="S832819" s="19"/>
      <c r="T832819"/>
      <c r="U832819" s="113"/>
      <c r="V832819" s="19"/>
      <c r="W832819" s="19"/>
      <c r="X832819" s="19"/>
      <c r="Y832819" s="19"/>
      <c r="Z832819" s="19"/>
      <c r="AA832819" s="19"/>
      <c r="AB832819" s="19"/>
      <c r="AC832819" s="19"/>
      <c r="AD832819" s="19"/>
      <c r="AE832819" s="19"/>
      <c r="AF832819" s="19"/>
      <c r="AG832819" s="19"/>
      <c r="AH832819" s="19"/>
      <c r="AI832819" s="19"/>
      <c r="AJ832819" s="19"/>
      <c r="AK832819" s="19"/>
      <c r="AL832819" s="19"/>
      <c r="AM832819" s="19"/>
      <c r="AN832819" s="19"/>
      <c r="AO832819" s="19"/>
      <c r="AP832819"/>
    </row>
    <row r="832820" spans="1:42" s="116" customFormat="1" x14ac:dyDescent="0.3">
      <c r="A832820"/>
      <c r="B832820"/>
      <c r="C832820"/>
      <c r="D832820"/>
      <c r="E832820"/>
      <c r="F832820"/>
      <c r="G832820"/>
      <c r="H832820"/>
      <c r="I832820"/>
      <c r="J832820"/>
      <c r="K832820"/>
      <c r="L832820"/>
      <c r="M832820" s="115"/>
      <c r="N832820" s="115"/>
      <c r="O832820"/>
      <c r="P832820"/>
      <c r="Q832820"/>
      <c r="R832820" s="19"/>
      <c r="S832820" s="19"/>
      <c r="T832820"/>
      <c r="U832820" s="113"/>
      <c r="V832820" s="19"/>
      <c r="W832820" s="19"/>
      <c r="X832820" s="19"/>
      <c r="Y832820" s="19"/>
      <c r="Z832820" s="19"/>
      <c r="AA832820" s="19"/>
      <c r="AB832820" s="19"/>
      <c r="AC832820" s="19"/>
      <c r="AD832820" s="19"/>
      <c r="AE832820" s="19"/>
      <c r="AF832820" s="19"/>
      <c r="AG832820" s="19"/>
      <c r="AH832820" s="19"/>
      <c r="AI832820" s="19"/>
      <c r="AJ832820" s="19"/>
      <c r="AK832820" s="19"/>
      <c r="AL832820" s="19"/>
      <c r="AM832820" s="19"/>
      <c r="AN832820" s="19"/>
      <c r="AO832820" s="19"/>
      <c r="AP832820"/>
    </row>
    <row r="832821" spans="1:42" s="116" customFormat="1" x14ac:dyDescent="0.3">
      <c r="A832821"/>
      <c r="B832821"/>
      <c r="C832821"/>
      <c r="D832821"/>
      <c r="E832821"/>
      <c r="F832821"/>
      <c r="G832821"/>
      <c r="H832821"/>
      <c r="I832821"/>
      <c r="J832821"/>
      <c r="K832821"/>
      <c r="L832821"/>
      <c r="M832821" s="115"/>
      <c r="N832821" s="115"/>
      <c r="O832821"/>
      <c r="P832821"/>
      <c r="Q832821"/>
      <c r="R832821" s="19"/>
      <c r="S832821" s="19"/>
      <c r="T832821"/>
      <c r="U832821" s="113"/>
      <c r="V832821" s="19"/>
      <c r="W832821" s="19"/>
      <c r="X832821" s="19"/>
      <c r="Y832821" s="19"/>
      <c r="Z832821" s="19"/>
      <c r="AA832821" s="19"/>
      <c r="AB832821" s="19"/>
      <c r="AC832821" s="19"/>
      <c r="AD832821" s="19"/>
      <c r="AE832821" s="19"/>
      <c r="AF832821" s="19"/>
      <c r="AG832821" s="19"/>
      <c r="AH832821" s="19"/>
      <c r="AI832821" s="19"/>
      <c r="AJ832821" s="19"/>
      <c r="AK832821" s="19"/>
      <c r="AL832821" s="19"/>
      <c r="AM832821" s="19"/>
      <c r="AN832821" s="19"/>
      <c r="AO832821" s="19"/>
      <c r="AP832821"/>
    </row>
    <row r="832822" spans="1:42" s="116" customFormat="1" x14ac:dyDescent="0.3">
      <c r="A832822"/>
      <c r="B832822"/>
      <c r="C832822"/>
      <c r="D832822"/>
      <c r="E832822"/>
      <c r="F832822"/>
      <c r="G832822"/>
      <c r="H832822"/>
      <c r="I832822"/>
      <c r="J832822"/>
      <c r="K832822"/>
      <c r="L832822"/>
      <c r="M832822" s="115"/>
      <c r="N832822" s="115"/>
      <c r="O832822"/>
      <c r="P832822"/>
      <c r="Q832822"/>
      <c r="R832822" s="19"/>
      <c r="S832822" s="19"/>
      <c r="T832822"/>
      <c r="U832822" s="113"/>
      <c r="V832822" s="19"/>
      <c r="W832822" s="19"/>
      <c r="X832822" s="19"/>
      <c r="Y832822" s="19"/>
      <c r="Z832822" s="19"/>
      <c r="AA832822" s="19"/>
      <c r="AB832822" s="19"/>
      <c r="AC832822" s="19"/>
      <c r="AD832822" s="19"/>
      <c r="AE832822" s="19"/>
      <c r="AF832822" s="19"/>
      <c r="AG832822" s="19"/>
      <c r="AH832822" s="19"/>
      <c r="AI832822" s="19"/>
      <c r="AJ832822" s="19"/>
      <c r="AK832822" s="19"/>
      <c r="AL832822" s="19"/>
      <c r="AM832822" s="19"/>
      <c r="AN832822" s="19"/>
      <c r="AO832822" s="19"/>
      <c r="AP832822"/>
    </row>
    <row r="832823" spans="1:42" s="116" customFormat="1" x14ac:dyDescent="0.3">
      <c r="A832823"/>
      <c r="B832823"/>
      <c r="C832823"/>
      <c r="D832823"/>
      <c r="E832823"/>
      <c r="F832823"/>
      <c r="G832823"/>
      <c r="H832823"/>
      <c r="I832823"/>
      <c r="J832823"/>
      <c r="K832823"/>
      <c r="L832823"/>
      <c r="M832823" s="115"/>
      <c r="N832823" s="115"/>
      <c r="O832823"/>
      <c r="P832823"/>
      <c r="Q832823"/>
      <c r="R832823" s="19"/>
      <c r="S832823" s="19"/>
      <c r="T832823"/>
      <c r="U832823" s="113"/>
      <c r="V832823" s="19"/>
      <c r="W832823" s="19"/>
      <c r="X832823" s="19"/>
      <c r="Y832823" s="19"/>
      <c r="Z832823" s="19"/>
      <c r="AA832823" s="19"/>
      <c r="AB832823" s="19"/>
      <c r="AC832823" s="19"/>
      <c r="AD832823" s="19"/>
      <c r="AE832823" s="19"/>
      <c r="AF832823" s="19"/>
      <c r="AG832823" s="19"/>
      <c r="AH832823" s="19"/>
      <c r="AI832823" s="19"/>
      <c r="AJ832823" s="19"/>
      <c r="AK832823" s="19"/>
      <c r="AL832823" s="19"/>
      <c r="AM832823" s="19"/>
      <c r="AN832823" s="19"/>
      <c r="AO832823" s="19"/>
      <c r="AP832823"/>
    </row>
    <row r="832824" spans="1:42" s="116" customFormat="1" x14ac:dyDescent="0.3">
      <c r="A832824"/>
      <c r="B832824"/>
      <c r="C832824"/>
      <c r="D832824"/>
      <c r="E832824"/>
      <c r="F832824"/>
      <c r="G832824"/>
      <c r="H832824"/>
      <c r="I832824"/>
      <c r="J832824"/>
      <c r="K832824"/>
      <c r="L832824"/>
      <c r="M832824" s="115"/>
      <c r="N832824" s="115"/>
      <c r="O832824"/>
      <c r="P832824"/>
      <c r="Q832824"/>
      <c r="R832824" s="19"/>
      <c r="S832824" s="19"/>
      <c r="T832824"/>
      <c r="U832824" s="113"/>
      <c r="V832824" s="19"/>
      <c r="W832824" s="19"/>
      <c r="X832824" s="19"/>
      <c r="Y832824" s="19"/>
      <c r="Z832824" s="19"/>
      <c r="AA832824" s="19"/>
      <c r="AB832824" s="19"/>
      <c r="AC832824" s="19"/>
      <c r="AD832824" s="19"/>
      <c r="AE832824" s="19"/>
      <c r="AF832824" s="19"/>
      <c r="AG832824" s="19"/>
      <c r="AH832824" s="19"/>
      <c r="AI832824" s="19"/>
      <c r="AJ832824" s="19"/>
      <c r="AK832824" s="19"/>
      <c r="AL832824" s="19"/>
      <c r="AM832824" s="19"/>
      <c r="AN832824" s="19"/>
      <c r="AO832824" s="19"/>
      <c r="AP832824"/>
    </row>
    <row r="832825" spans="1:42" s="116" customFormat="1" x14ac:dyDescent="0.3">
      <c r="A832825"/>
      <c r="B832825"/>
      <c r="C832825"/>
      <c r="D832825"/>
      <c r="E832825"/>
      <c r="F832825"/>
      <c r="G832825"/>
      <c r="H832825"/>
      <c r="I832825"/>
      <c r="J832825"/>
      <c r="K832825"/>
      <c r="L832825"/>
      <c r="M832825" s="115"/>
      <c r="N832825" s="115"/>
      <c r="O832825"/>
      <c r="P832825"/>
      <c r="Q832825"/>
      <c r="R832825" s="19"/>
      <c r="S832825" s="19"/>
      <c r="T832825"/>
      <c r="U832825" s="113"/>
      <c r="V832825" s="19"/>
      <c r="W832825" s="19"/>
      <c r="X832825" s="19"/>
      <c r="Y832825" s="19"/>
      <c r="Z832825" s="19"/>
      <c r="AA832825" s="19"/>
      <c r="AB832825" s="19"/>
      <c r="AC832825" s="19"/>
      <c r="AD832825" s="19"/>
      <c r="AE832825" s="19"/>
      <c r="AF832825" s="19"/>
      <c r="AG832825" s="19"/>
      <c r="AH832825" s="19"/>
      <c r="AI832825" s="19"/>
      <c r="AJ832825" s="19"/>
      <c r="AK832825" s="19"/>
      <c r="AL832825" s="19"/>
      <c r="AM832825" s="19"/>
      <c r="AN832825" s="19"/>
      <c r="AO832825" s="19"/>
      <c r="AP832825"/>
    </row>
    <row r="832826" spans="1:42" s="116" customFormat="1" x14ac:dyDescent="0.3">
      <c r="A832826"/>
      <c r="B832826"/>
      <c r="C832826"/>
      <c r="D832826"/>
      <c r="E832826"/>
      <c r="F832826"/>
      <c r="G832826"/>
      <c r="H832826"/>
      <c r="I832826"/>
      <c r="J832826"/>
      <c r="K832826"/>
      <c r="L832826"/>
      <c r="M832826" s="115"/>
      <c r="N832826" s="115"/>
      <c r="O832826"/>
      <c r="P832826"/>
      <c r="Q832826"/>
      <c r="R832826" s="19"/>
      <c r="S832826" s="19"/>
      <c r="T832826"/>
      <c r="U832826" s="113"/>
      <c r="V832826" s="19"/>
      <c r="W832826" s="19"/>
      <c r="X832826" s="19"/>
      <c r="Y832826" s="19"/>
      <c r="Z832826" s="19"/>
      <c r="AA832826" s="19"/>
      <c r="AB832826" s="19"/>
      <c r="AC832826" s="19"/>
      <c r="AD832826" s="19"/>
      <c r="AE832826" s="19"/>
      <c r="AF832826" s="19"/>
      <c r="AG832826" s="19"/>
      <c r="AH832826" s="19"/>
      <c r="AI832826" s="19"/>
      <c r="AJ832826" s="19"/>
      <c r="AK832826" s="19"/>
      <c r="AL832826" s="19"/>
      <c r="AM832826" s="19"/>
      <c r="AN832826" s="19"/>
      <c r="AO832826" s="19"/>
      <c r="AP832826"/>
    </row>
    <row r="832827" spans="1:42" s="116" customFormat="1" x14ac:dyDescent="0.3">
      <c r="A832827"/>
      <c r="B832827"/>
      <c r="C832827"/>
      <c r="D832827"/>
      <c r="E832827"/>
      <c r="F832827"/>
      <c r="G832827"/>
      <c r="H832827"/>
      <c r="I832827"/>
      <c r="J832827"/>
      <c r="K832827"/>
      <c r="L832827"/>
      <c r="M832827" s="115"/>
      <c r="N832827" s="115"/>
      <c r="O832827"/>
      <c r="P832827"/>
      <c r="Q832827"/>
      <c r="R832827" s="19"/>
      <c r="S832827" s="19"/>
      <c r="T832827"/>
      <c r="U832827" s="113"/>
      <c r="V832827" s="19"/>
      <c r="W832827" s="19"/>
      <c r="X832827" s="19"/>
      <c r="Y832827" s="19"/>
      <c r="Z832827" s="19"/>
      <c r="AA832827" s="19"/>
      <c r="AB832827" s="19"/>
      <c r="AC832827" s="19"/>
      <c r="AD832827" s="19"/>
      <c r="AE832827" s="19"/>
      <c r="AF832827" s="19"/>
      <c r="AG832827" s="19"/>
      <c r="AH832827" s="19"/>
      <c r="AI832827" s="19"/>
      <c r="AJ832827" s="19"/>
      <c r="AK832827" s="19"/>
      <c r="AL832827" s="19"/>
      <c r="AM832827" s="19"/>
      <c r="AN832827" s="19"/>
      <c r="AO832827" s="19"/>
      <c r="AP832827"/>
    </row>
    <row r="832828" spans="1:42" s="116" customFormat="1" x14ac:dyDescent="0.3">
      <c r="A832828"/>
      <c r="B832828"/>
      <c r="C832828"/>
      <c r="D832828"/>
      <c r="E832828"/>
      <c r="F832828"/>
      <c r="G832828"/>
      <c r="H832828"/>
      <c r="I832828"/>
      <c r="J832828"/>
      <c r="K832828"/>
      <c r="L832828"/>
      <c r="M832828" s="115"/>
      <c r="N832828" s="115"/>
      <c r="O832828"/>
      <c r="P832828"/>
      <c r="Q832828"/>
      <c r="R832828" s="19"/>
      <c r="S832828" s="19"/>
      <c r="T832828"/>
      <c r="U832828" s="113"/>
      <c r="V832828" s="19"/>
      <c r="W832828" s="19"/>
      <c r="X832828" s="19"/>
      <c r="Y832828" s="19"/>
      <c r="Z832828" s="19"/>
      <c r="AA832828" s="19"/>
      <c r="AB832828" s="19"/>
      <c r="AC832828" s="19"/>
      <c r="AD832828" s="19"/>
      <c r="AE832828" s="19"/>
      <c r="AF832828" s="19"/>
      <c r="AG832828" s="19"/>
      <c r="AH832828" s="19"/>
      <c r="AI832828" s="19"/>
      <c r="AJ832828" s="19"/>
      <c r="AK832828" s="19"/>
      <c r="AL832828" s="19"/>
      <c r="AM832828" s="19"/>
      <c r="AN832828" s="19"/>
      <c r="AO832828" s="19"/>
      <c r="AP832828"/>
    </row>
    <row r="832829" spans="1:42" s="116" customFormat="1" x14ac:dyDescent="0.3">
      <c r="A832829"/>
      <c r="B832829"/>
      <c r="C832829"/>
      <c r="D832829"/>
      <c r="E832829"/>
      <c r="F832829"/>
      <c r="G832829"/>
      <c r="H832829"/>
      <c r="I832829"/>
      <c r="J832829"/>
      <c r="K832829"/>
      <c r="L832829"/>
      <c r="M832829" s="115"/>
      <c r="N832829" s="115"/>
      <c r="O832829"/>
      <c r="P832829"/>
      <c r="Q832829"/>
      <c r="R832829" s="19"/>
      <c r="S832829" s="19"/>
      <c r="T832829"/>
      <c r="U832829" s="113"/>
      <c r="V832829" s="19"/>
      <c r="W832829" s="19"/>
      <c r="X832829" s="19"/>
      <c r="Y832829" s="19"/>
      <c r="Z832829" s="19"/>
      <c r="AA832829" s="19"/>
      <c r="AB832829" s="19"/>
      <c r="AC832829" s="19"/>
      <c r="AD832829" s="19"/>
      <c r="AE832829" s="19"/>
      <c r="AF832829" s="19"/>
      <c r="AG832829" s="19"/>
      <c r="AH832829" s="19"/>
      <c r="AI832829" s="19"/>
      <c r="AJ832829" s="19"/>
      <c r="AK832829" s="19"/>
      <c r="AL832829" s="19"/>
      <c r="AM832829" s="19"/>
      <c r="AN832829" s="19"/>
      <c r="AO832829" s="19"/>
      <c r="AP832829"/>
    </row>
    <row r="832830" spans="1:42" s="116" customFormat="1" x14ac:dyDescent="0.3">
      <c r="A832830"/>
      <c r="B832830"/>
      <c r="C832830"/>
      <c r="D832830"/>
      <c r="E832830"/>
      <c r="F832830"/>
      <c r="G832830"/>
      <c r="H832830"/>
      <c r="I832830"/>
      <c r="J832830"/>
      <c r="K832830"/>
      <c r="L832830"/>
      <c r="M832830" s="115"/>
      <c r="N832830" s="115"/>
      <c r="O832830"/>
      <c r="P832830"/>
      <c r="Q832830"/>
      <c r="R832830" s="19"/>
      <c r="S832830" s="19"/>
      <c r="T832830"/>
      <c r="U832830" s="113"/>
      <c r="V832830" s="19"/>
      <c r="W832830" s="19"/>
      <c r="X832830" s="19"/>
      <c r="Y832830" s="19"/>
      <c r="Z832830" s="19"/>
      <c r="AA832830" s="19"/>
      <c r="AB832830" s="19"/>
      <c r="AC832830" s="19"/>
      <c r="AD832830" s="19"/>
      <c r="AE832830" s="19"/>
      <c r="AF832830" s="19"/>
      <c r="AG832830" s="19"/>
      <c r="AH832830" s="19"/>
      <c r="AI832830" s="19"/>
      <c r="AJ832830" s="19"/>
      <c r="AK832830" s="19"/>
      <c r="AL832830" s="19"/>
      <c r="AM832830" s="19"/>
      <c r="AN832830" s="19"/>
      <c r="AO832830" s="19"/>
      <c r="AP832830"/>
    </row>
    <row r="832831" spans="1:42" s="116" customFormat="1" x14ac:dyDescent="0.3">
      <c r="A832831"/>
      <c r="B832831"/>
      <c r="C832831"/>
      <c r="D832831"/>
      <c r="E832831"/>
      <c r="F832831"/>
      <c r="G832831"/>
      <c r="H832831"/>
      <c r="I832831"/>
      <c r="J832831"/>
      <c r="K832831"/>
      <c r="L832831"/>
      <c r="M832831" s="115"/>
      <c r="N832831" s="115"/>
      <c r="O832831"/>
      <c r="P832831"/>
      <c r="Q832831"/>
      <c r="R832831" s="19"/>
      <c r="S832831" s="19"/>
      <c r="T832831"/>
      <c r="U832831" s="113"/>
      <c r="V832831" s="19"/>
      <c r="W832831" s="19"/>
      <c r="X832831" s="19"/>
      <c r="Y832831" s="19"/>
      <c r="Z832831" s="19"/>
      <c r="AA832831" s="19"/>
      <c r="AB832831" s="19"/>
      <c r="AC832831" s="19"/>
      <c r="AD832831" s="19"/>
      <c r="AE832831" s="19"/>
      <c r="AF832831" s="19"/>
      <c r="AG832831" s="19"/>
      <c r="AH832831" s="19"/>
      <c r="AI832831" s="19"/>
      <c r="AJ832831" s="19"/>
      <c r="AK832831" s="19"/>
      <c r="AL832831" s="19"/>
      <c r="AM832831" s="19"/>
      <c r="AN832831" s="19"/>
      <c r="AO832831" s="19"/>
      <c r="AP832831"/>
    </row>
    <row r="832832" spans="1:42" s="116" customFormat="1" x14ac:dyDescent="0.3">
      <c r="A832832"/>
      <c r="B832832"/>
      <c r="C832832"/>
      <c r="D832832"/>
      <c r="E832832"/>
      <c r="F832832"/>
      <c r="G832832"/>
      <c r="H832832"/>
      <c r="I832832"/>
      <c r="J832832"/>
      <c r="K832832"/>
      <c r="L832832"/>
      <c r="M832832" s="115"/>
      <c r="N832832" s="115"/>
      <c r="O832832"/>
      <c r="P832832"/>
      <c r="Q832832"/>
      <c r="R832832" s="19"/>
      <c r="S832832" s="19"/>
      <c r="T832832"/>
      <c r="U832832" s="113"/>
      <c r="V832832" s="19"/>
      <c r="W832832" s="19"/>
      <c r="X832832" s="19"/>
      <c r="Y832832" s="19"/>
      <c r="Z832832" s="19"/>
      <c r="AA832832" s="19"/>
      <c r="AB832832" s="19"/>
      <c r="AC832832" s="19"/>
      <c r="AD832832" s="19"/>
      <c r="AE832832" s="19"/>
      <c r="AF832832" s="19"/>
      <c r="AG832832" s="19"/>
      <c r="AH832832" s="19"/>
      <c r="AI832832" s="19"/>
      <c r="AJ832832" s="19"/>
      <c r="AK832832" s="19"/>
      <c r="AL832832" s="19"/>
      <c r="AM832832" s="19"/>
      <c r="AN832832" s="19"/>
      <c r="AO832832" s="19"/>
      <c r="AP832832"/>
    </row>
    <row r="832833" spans="1:42" s="116" customFormat="1" x14ac:dyDescent="0.3">
      <c r="A832833"/>
      <c r="B832833"/>
      <c r="C832833"/>
      <c r="D832833"/>
      <c r="E832833"/>
      <c r="F832833"/>
      <c r="G832833"/>
      <c r="H832833"/>
      <c r="I832833"/>
      <c r="J832833"/>
      <c r="K832833"/>
      <c r="L832833"/>
      <c r="M832833" s="115"/>
      <c r="N832833" s="115"/>
      <c r="O832833"/>
      <c r="P832833"/>
      <c r="Q832833"/>
      <c r="R832833" s="19"/>
      <c r="S832833" s="19"/>
      <c r="T832833"/>
      <c r="U832833" s="113"/>
      <c r="V832833" s="19"/>
      <c r="W832833" s="19"/>
      <c r="X832833" s="19"/>
      <c r="Y832833" s="19"/>
      <c r="Z832833" s="19"/>
      <c r="AA832833" s="19"/>
      <c r="AB832833" s="19"/>
      <c r="AC832833" s="19"/>
      <c r="AD832833" s="19"/>
      <c r="AE832833" s="19"/>
      <c r="AF832833" s="19"/>
      <c r="AG832833" s="19"/>
      <c r="AH832833" s="19"/>
      <c r="AI832833" s="19"/>
      <c r="AJ832833" s="19"/>
      <c r="AK832833" s="19"/>
      <c r="AL832833" s="19"/>
      <c r="AM832833" s="19"/>
      <c r="AN832833" s="19"/>
      <c r="AO832833" s="19"/>
      <c r="AP832833"/>
    </row>
    <row r="832834" spans="1:42" s="116" customFormat="1" x14ac:dyDescent="0.3">
      <c r="A832834"/>
      <c r="B832834"/>
      <c r="C832834"/>
      <c r="D832834"/>
      <c r="E832834"/>
      <c r="F832834"/>
      <c r="G832834"/>
      <c r="H832834"/>
      <c r="I832834"/>
      <c r="J832834"/>
      <c r="K832834"/>
      <c r="L832834"/>
      <c r="M832834" s="115"/>
      <c r="N832834" s="115"/>
      <c r="O832834"/>
      <c r="P832834"/>
      <c r="Q832834"/>
      <c r="R832834" s="19"/>
      <c r="S832834" s="19"/>
      <c r="T832834"/>
      <c r="U832834" s="113"/>
      <c r="V832834" s="19"/>
      <c r="W832834" s="19"/>
      <c r="X832834" s="19"/>
      <c r="Y832834" s="19"/>
      <c r="Z832834" s="19"/>
      <c r="AA832834" s="19"/>
      <c r="AB832834" s="19"/>
      <c r="AC832834" s="19"/>
      <c r="AD832834" s="19"/>
      <c r="AE832834" s="19"/>
      <c r="AF832834" s="19"/>
      <c r="AG832834" s="19"/>
      <c r="AH832834" s="19"/>
      <c r="AI832834" s="19"/>
      <c r="AJ832834" s="19"/>
      <c r="AK832834" s="19"/>
      <c r="AL832834" s="19"/>
      <c r="AM832834" s="19"/>
      <c r="AN832834" s="19"/>
      <c r="AO832834" s="19"/>
      <c r="AP832834"/>
    </row>
    <row r="832835" spans="1:42" s="116" customFormat="1" x14ac:dyDescent="0.3">
      <c r="A832835"/>
      <c r="B832835"/>
      <c r="C832835"/>
      <c r="D832835"/>
      <c r="E832835"/>
      <c r="F832835"/>
      <c r="G832835"/>
      <c r="H832835"/>
      <c r="I832835"/>
      <c r="J832835"/>
      <c r="K832835"/>
      <c r="L832835"/>
      <c r="M832835" s="115"/>
      <c r="N832835" s="115"/>
      <c r="O832835"/>
      <c r="P832835"/>
      <c r="Q832835"/>
      <c r="R832835" s="19"/>
      <c r="S832835" s="19"/>
      <c r="T832835"/>
      <c r="U832835" s="113"/>
      <c r="V832835" s="19"/>
      <c r="W832835" s="19"/>
      <c r="X832835" s="19"/>
      <c r="Y832835" s="19"/>
      <c r="Z832835" s="19"/>
      <c r="AA832835" s="19"/>
      <c r="AB832835" s="19"/>
      <c r="AC832835" s="19"/>
      <c r="AD832835" s="19"/>
      <c r="AE832835" s="19"/>
      <c r="AF832835" s="19"/>
      <c r="AG832835" s="19"/>
      <c r="AH832835" s="19"/>
      <c r="AI832835" s="19"/>
      <c r="AJ832835" s="19"/>
      <c r="AK832835" s="19"/>
      <c r="AL832835" s="19"/>
      <c r="AM832835" s="19"/>
      <c r="AN832835" s="19"/>
      <c r="AO832835" s="19"/>
      <c r="AP832835"/>
    </row>
    <row r="832836" spans="1:42" s="116" customFormat="1" x14ac:dyDescent="0.3">
      <c r="A832836"/>
      <c r="B832836"/>
      <c r="C832836"/>
      <c r="D832836"/>
      <c r="E832836"/>
      <c r="F832836"/>
      <c r="G832836"/>
      <c r="H832836"/>
      <c r="I832836"/>
      <c r="J832836"/>
      <c r="K832836"/>
      <c r="L832836"/>
      <c r="M832836" s="115"/>
      <c r="N832836" s="115"/>
      <c r="O832836"/>
      <c r="P832836"/>
      <c r="Q832836"/>
      <c r="R832836" s="19"/>
      <c r="S832836" s="19"/>
      <c r="T832836"/>
      <c r="U832836" s="113"/>
      <c r="V832836" s="19"/>
      <c r="W832836" s="19"/>
      <c r="X832836" s="19"/>
      <c r="Y832836" s="19"/>
      <c r="Z832836" s="19"/>
      <c r="AA832836" s="19"/>
      <c r="AB832836" s="19"/>
      <c r="AC832836" s="19"/>
      <c r="AD832836" s="19"/>
      <c r="AE832836" s="19"/>
      <c r="AF832836" s="19"/>
      <c r="AG832836" s="19"/>
      <c r="AH832836" s="19"/>
      <c r="AI832836" s="19"/>
      <c r="AJ832836" s="19"/>
      <c r="AK832836" s="19"/>
      <c r="AL832836" s="19"/>
      <c r="AM832836" s="19"/>
      <c r="AN832836" s="19"/>
      <c r="AO832836" s="19"/>
      <c r="AP832836"/>
    </row>
    <row r="832837" spans="1:42" s="116" customFormat="1" x14ac:dyDescent="0.3">
      <c r="A832837"/>
      <c r="B832837"/>
      <c r="C832837"/>
      <c r="D832837"/>
      <c r="E832837"/>
      <c r="F832837"/>
      <c r="G832837"/>
      <c r="H832837"/>
      <c r="I832837"/>
      <c r="J832837"/>
      <c r="K832837"/>
      <c r="L832837"/>
      <c r="M832837" s="115"/>
      <c r="N832837" s="115"/>
      <c r="O832837"/>
      <c r="P832837"/>
      <c r="Q832837"/>
      <c r="R832837" s="19"/>
      <c r="S832837" s="19"/>
      <c r="T832837"/>
      <c r="U832837" s="113"/>
      <c r="V832837" s="19"/>
      <c r="W832837" s="19"/>
      <c r="X832837" s="19"/>
      <c r="Y832837" s="19"/>
      <c r="Z832837" s="19"/>
      <c r="AA832837" s="19"/>
      <c r="AB832837" s="19"/>
      <c r="AC832837" s="19"/>
      <c r="AD832837" s="19"/>
      <c r="AE832837" s="19"/>
      <c r="AF832837" s="19"/>
      <c r="AG832837" s="19"/>
      <c r="AH832837" s="19"/>
      <c r="AI832837" s="19"/>
      <c r="AJ832837" s="19"/>
      <c r="AK832837" s="19"/>
      <c r="AL832837" s="19"/>
      <c r="AM832837" s="19"/>
      <c r="AN832837" s="19"/>
      <c r="AO832837" s="19"/>
      <c r="AP832837"/>
    </row>
    <row r="832838" spans="1:42" s="116" customFormat="1" x14ac:dyDescent="0.3">
      <c r="A832838"/>
      <c r="B832838"/>
      <c r="C832838"/>
      <c r="D832838"/>
      <c r="E832838"/>
      <c r="F832838"/>
      <c r="G832838"/>
      <c r="H832838"/>
      <c r="I832838"/>
      <c r="J832838"/>
      <c r="K832838"/>
      <c r="L832838"/>
      <c r="M832838" s="115"/>
      <c r="N832838" s="115"/>
      <c r="O832838"/>
      <c r="P832838"/>
      <c r="Q832838"/>
      <c r="R832838" s="19"/>
      <c r="S832838" s="19"/>
      <c r="T832838"/>
      <c r="U832838" s="113"/>
      <c r="V832838" s="19"/>
      <c r="W832838" s="19"/>
      <c r="X832838" s="19"/>
      <c r="Y832838" s="19"/>
      <c r="Z832838" s="19"/>
      <c r="AA832838" s="19"/>
      <c r="AB832838" s="19"/>
      <c r="AC832838" s="19"/>
      <c r="AD832838" s="19"/>
      <c r="AE832838" s="19"/>
      <c r="AF832838" s="19"/>
      <c r="AG832838" s="19"/>
      <c r="AH832838" s="19"/>
      <c r="AI832838" s="19"/>
      <c r="AJ832838" s="19"/>
      <c r="AK832838" s="19"/>
      <c r="AL832838" s="19"/>
      <c r="AM832838" s="19"/>
      <c r="AN832838" s="19"/>
      <c r="AO832838" s="19"/>
      <c r="AP832838"/>
    </row>
    <row r="832839" spans="1:42" s="116" customFormat="1" x14ac:dyDescent="0.3">
      <c r="A832839"/>
      <c r="B832839"/>
      <c r="C832839"/>
      <c r="D832839"/>
      <c r="E832839"/>
      <c r="F832839"/>
      <c r="G832839"/>
      <c r="H832839"/>
      <c r="I832839"/>
      <c r="J832839"/>
      <c r="K832839"/>
      <c r="L832839"/>
      <c r="M832839" s="115"/>
      <c r="N832839" s="115"/>
      <c r="O832839"/>
      <c r="P832839"/>
      <c r="Q832839"/>
      <c r="R832839" s="19"/>
      <c r="S832839" s="19"/>
      <c r="T832839"/>
      <c r="U832839" s="113"/>
      <c r="V832839" s="19"/>
      <c r="W832839" s="19"/>
      <c r="X832839" s="19"/>
      <c r="Y832839" s="19"/>
      <c r="Z832839" s="19"/>
      <c r="AA832839" s="19"/>
      <c r="AB832839" s="19"/>
      <c r="AC832839" s="19"/>
      <c r="AD832839" s="19"/>
      <c r="AE832839" s="19"/>
      <c r="AF832839" s="19"/>
      <c r="AG832839" s="19"/>
      <c r="AH832839" s="19"/>
      <c r="AI832839" s="19"/>
      <c r="AJ832839" s="19"/>
      <c r="AK832839" s="19"/>
      <c r="AL832839" s="19"/>
      <c r="AM832839" s="19"/>
      <c r="AN832839" s="19"/>
      <c r="AO832839" s="19"/>
      <c r="AP832839"/>
    </row>
    <row r="832840" spans="1:42" s="116" customFormat="1" x14ac:dyDescent="0.3">
      <c r="A832840"/>
      <c r="B832840"/>
      <c r="C832840"/>
      <c r="D832840"/>
      <c r="E832840"/>
      <c r="F832840"/>
      <c r="G832840"/>
      <c r="H832840"/>
      <c r="I832840"/>
      <c r="J832840"/>
      <c r="K832840"/>
      <c r="L832840"/>
      <c r="M832840" s="115"/>
      <c r="N832840" s="115"/>
      <c r="O832840"/>
      <c r="P832840"/>
      <c r="Q832840"/>
      <c r="R832840" s="19"/>
      <c r="S832840" s="19"/>
      <c r="T832840"/>
      <c r="U832840" s="113"/>
      <c r="V832840" s="19"/>
      <c r="W832840" s="19"/>
      <c r="X832840" s="19"/>
      <c r="Y832840" s="19"/>
      <c r="Z832840" s="19"/>
      <c r="AA832840" s="19"/>
      <c r="AB832840" s="19"/>
      <c r="AC832840" s="19"/>
      <c r="AD832840" s="19"/>
      <c r="AE832840" s="19"/>
      <c r="AF832840" s="19"/>
      <c r="AG832840" s="19"/>
      <c r="AH832840" s="19"/>
      <c r="AI832840" s="19"/>
      <c r="AJ832840" s="19"/>
      <c r="AK832840" s="19"/>
      <c r="AL832840" s="19"/>
      <c r="AM832840" s="19"/>
      <c r="AN832840" s="19"/>
      <c r="AO832840" s="19"/>
      <c r="AP832840"/>
    </row>
    <row r="832841" spans="1:42" s="116" customFormat="1" x14ac:dyDescent="0.3">
      <c r="A832841"/>
      <c r="B832841"/>
      <c r="C832841"/>
      <c r="D832841"/>
      <c r="E832841"/>
      <c r="F832841"/>
      <c r="G832841"/>
      <c r="H832841"/>
      <c r="I832841"/>
      <c r="J832841"/>
      <c r="K832841"/>
      <c r="L832841"/>
      <c r="M832841" s="115"/>
      <c r="N832841" s="115"/>
      <c r="O832841"/>
      <c r="P832841"/>
      <c r="Q832841"/>
      <c r="R832841" s="19"/>
      <c r="S832841" s="19"/>
      <c r="T832841"/>
      <c r="U832841" s="113"/>
      <c r="V832841" s="19"/>
      <c r="W832841" s="19"/>
      <c r="X832841" s="19"/>
      <c r="Y832841" s="19"/>
      <c r="Z832841" s="19"/>
      <c r="AA832841" s="19"/>
      <c r="AB832841" s="19"/>
      <c r="AC832841" s="19"/>
      <c r="AD832841" s="19"/>
      <c r="AE832841" s="19"/>
      <c r="AF832841" s="19"/>
      <c r="AG832841" s="19"/>
      <c r="AH832841" s="19"/>
      <c r="AI832841" s="19"/>
      <c r="AJ832841" s="19"/>
      <c r="AK832841" s="19"/>
      <c r="AL832841" s="19"/>
      <c r="AM832841" s="19"/>
      <c r="AN832841" s="19"/>
      <c r="AO832841" s="19"/>
      <c r="AP832841"/>
    </row>
    <row r="832842" spans="1:42" s="116" customFormat="1" x14ac:dyDescent="0.3">
      <c r="A832842"/>
      <c r="B832842"/>
      <c r="C832842"/>
      <c r="D832842"/>
      <c r="E832842"/>
      <c r="F832842"/>
      <c r="G832842"/>
      <c r="H832842"/>
      <c r="I832842"/>
      <c r="J832842"/>
      <c r="K832842"/>
      <c r="L832842"/>
      <c r="M832842" s="115"/>
      <c r="N832842" s="115"/>
      <c r="O832842"/>
      <c r="P832842"/>
      <c r="Q832842"/>
      <c r="R832842" s="19"/>
      <c r="S832842" s="19"/>
      <c r="T832842"/>
      <c r="U832842" s="113"/>
      <c r="V832842" s="19"/>
      <c r="W832842" s="19"/>
      <c r="X832842" s="19"/>
      <c r="Y832842" s="19"/>
      <c r="Z832842" s="19"/>
      <c r="AA832842" s="19"/>
      <c r="AB832842" s="19"/>
      <c r="AC832842" s="19"/>
      <c r="AD832842" s="19"/>
      <c r="AE832842" s="19"/>
      <c r="AF832842" s="19"/>
      <c r="AG832842" s="19"/>
      <c r="AH832842" s="19"/>
      <c r="AI832842" s="19"/>
      <c r="AJ832842" s="19"/>
      <c r="AK832842" s="19"/>
      <c r="AL832842" s="19"/>
      <c r="AM832842" s="19"/>
      <c r="AN832842" s="19"/>
      <c r="AO832842" s="19"/>
      <c r="AP832842"/>
    </row>
    <row r="832843" spans="1:42" s="116" customFormat="1" x14ac:dyDescent="0.3">
      <c r="A832843"/>
      <c r="B832843"/>
      <c r="C832843"/>
      <c r="D832843"/>
      <c r="E832843"/>
      <c r="F832843"/>
      <c r="G832843"/>
      <c r="H832843"/>
      <c r="I832843"/>
      <c r="J832843"/>
      <c r="K832843"/>
      <c r="L832843"/>
      <c r="M832843" s="115"/>
      <c r="N832843" s="115"/>
      <c r="O832843"/>
      <c r="P832843"/>
      <c r="Q832843"/>
      <c r="R832843" s="19"/>
      <c r="S832843" s="19"/>
      <c r="T832843"/>
      <c r="U832843" s="113"/>
      <c r="V832843" s="19"/>
      <c r="W832843" s="19"/>
      <c r="X832843" s="19"/>
      <c r="Y832843" s="19"/>
      <c r="Z832843" s="19"/>
      <c r="AA832843" s="19"/>
      <c r="AB832843" s="19"/>
      <c r="AC832843" s="19"/>
      <c r="AD832843" s="19"/>
      <c r="AE832843" s="19"/>
      <c r="AF832843" s="19"/>
      <c r="AG832843" s="19"/>
      <c r="AH832843" s="19"/>
      <c r="AI832843" s="19"/>
      <c r="AJ832843" s="19"/>
      <c r="AK832843" s="19"/>
      <c r="AL832843" s="19"/>
      <c r="AM832843" s="19"/>
      <c r="AN832843" s="19"/>
      <c r="AO832843" s="19"/>
      <c r="AP832843"/>
    </row>
    <row r="832844" spans="1:42" s="116" customFormat="1" x14ac:dyDescent="0.3">
      <c r="A832844"/>
      <c r="B832844"/>
      <c r="C832844"/>
      <c r="D832844"/>
      <c r="E832844"/>
      <c r="F832844"/>
      <c r="G832844"/>
      <c r="H832844"/>
      <c r="I832844"/>
      <c r="J832844"/>
      <c r="K832844"/>
      <c r="L832844"/>
      <c r="M832844" s="115"/>
      <c r="N832844" s="115"/>
      <c r="O832844"/>
      <c r="P832844"/>
      <c r="Q832844"/>
      <c r="R832844" s="19"/>
      <c r="S832844" s="19"/>
      <c r="T832844"/>
      <c r="U832844" s="113"/>
      <c r="V832844" s="19"/>
      <c r="W832844" s="19"/>
      <c r="X832844" s="19"/>
      <c r="Y832844" s="19"/>
      <c r="Z832844" s="19"/>
      <c r="AA832844" s="19"/>
      <c r="AB832844" s="19"/>
      <c r="AC832844" s="19"/>
      <c r="AD832844" s="19"/>
      <c r="AE832844" s="19"/>
      <c r="AF832844" s="19"/>
      <c r="AG832844" s="19"/>
      <c r="AH832844" s="19"/>
      <c r="AI832844" s="19"/>
      <c r="AJ832844" s="19"/>
      <c r="AK832844" s="19"/>
      <c r="AL832844" s="19"/>
      <c r="AM832844" s="19"/>
      <c r="AN832844" s="19"/>
      <c r="AO832844" s="19"/>
      <c r="AP832844"/>
    </row>
    <row r="832845" spans="1:42" s="116" customFormat="1" x14ac:dyDescent="0.3">
      <c r="A832845"/>
      <c r="B832845"/>
      <c r="C832845"/>
      <c r="D832845"/>
      <c r="E832845"/>
      <c r="F832845"/>
      <c r="G832845"/>
      <c r="H832845"/>
      <c r="I832845"/>
      <c r="J832845"/>
      <c r="K832845"/>
      <c r="L832845"/>
      <c r="M832845" s="115"/>
      <c r="N832845" s="115"/>
      <c r="O832845"/>
      <c r="P832845"/>
      <c r="Q832845"/>
      <c r="R832845" s="19"/>
      <c r="S832845" s="19"/>
      <c r="T832845"/>
      <c r="U832845" s="113"/>
      <c r="V832845" s="19"/>
      <c r="W832845" s="19"/>
      <c r="X832845" s="19"/>
      <c r="Y832845" s="19"/>
      <c r="Z832845" s="19"/>
      <c r="AA832845" s="19"/>
      <c r="AB832845" s="19"/>
      <c r="AC832845" s="19"/>
      <c r="AD832845" s="19"/>
      <c r="AE832845" s="19"/>
      <c r="AF832845" s="19"/>
      <c r="AG832845" s="19"/>
      <c r="AH832845" s="19"/>
      <c r="AI832845" s="19"/>
      <c r="AJ832845" s="19"/>
      <c r="AK832845" s="19"/>
      <c r="AL832845" s="19"/>
      <c r="AM832845" s="19"/>
      <c r="AN832845" s="19"/>
      <c r="AO832845" s="19"/>
      <c r="AP832845"/>
    </row>
    <row r="832846" spans="1:42" s="116" customFormat="1" x14ac:dyDescent="0.3">
      <c r="A832846"/>
      <c r="B832846"/>
      <c r="C832846"/>
      <c r="D832846"/>
      <c r="E832846"/>
      <c r="F832846"/>
      <c r="G832846"/>
      <c r="H832846"/>
      <c r="I832846"/>
      <c r="J832846"/>
      <c r="K832846"/>
      <c r="L832846"/>
      <c r="M832846" s="115"/>
      <c r="N832846" s="115"/>
      <c r="O832846"/>
      <c r="P832846"/>
      <c r="Q832846"/>
      <c r="R832846" s="19"/>
      <c r="S832846" s="19"/>
      <c r="T832846"/>
      <c r="U832846" s="113"/>
      <c r="V832846" s="19"/>
      <c r="W832846" s="19"/>
      <c r="X832846" s="19"/>
      <c r="Y832846" s="19"/>
      <c r="Z832846" s="19"/>
      <c r="AA832846" s="19"/>
      <c r="AB832846" s="19"/>
      <c r="AC832846" s="19"/>
      <c r="AD832846" s="19"/>
      <c r="AE832846" s="19"/>
      <c r="AF832846" s="19"/>
      <c r="AG832846" s="19"/>
      <c r="AH832846" s="19"/>
      <c r="AI832846" s="19"/>
      <c r="AJ832846" s="19"/>
      <c r="AK832846" s="19"/>
      <c r="AL832846" s="19"/>
      <c r="AM832846" s="19"/>
      <c r="AN832846" s="19"/>
      <c r="AO832846" s="19"/>
      <c r="AP832846"/>
    </row>
    <row r="832847" spans="1:42" s="116" customFormat="1" x14ac:dyDescent="0.3">
      <c r="A832847"/>
      <c r="B832847"/>
      <c r="C832847"/>
      <c r="D832847"/>
      <c r="E832847"/>
      <c r="F832847"/>
      <c r="G832847"/>
      <c r="H832847"/>
      <c r="I832847"/>
      <c r="J832847"/>
      <c r="K832847"/>
      <c r="L832847"/>
      <c r="M832847" s="115"/>
      <c r="N832847" s="115"/>
      <c r="O832847"/>
      <c r="P832847"/>
      <c r="Q832847"/>
      <c r="R832847" s="19"/>
      <c r="S832847" s="19"/>
      <c r="T832847"/>
      <c r="U832847" s="113"/>
      <c r="V832847" s="19"/>
      <c r="W832847" s="19"/>
      <c r="X832847" s="19"/>
      <c r="Y832847" s="19"/>
      <c r="Z832847" s="19"/>
      <c r="AA832847" s="19"/>
      <c r="AB832847" s="19"/>
      <c r="AC832847" s="19"/>
      <c r="AD832847" s="19"/>
      <c r="AE832847" s="19"/>
      <c r="AF832847" s="19"/>
      <c r="AG832847" s="19"/>
      <c r="AH832847" s="19"/>
      <c r="AI832847" s="19"/>
      <c r="AJ832847" s="19"/>
      <c r="AK832847" s="19"/>
      <c r="AL832847" s="19"/>
      <c r="AM832847" s="19"/>
      <c r="AN832847" s="19"/>
      <c r="AO832847" s="19"/>
      <c r="AP832847"/>
    </row>
    <row r="832848" spans="1:42" s="116" customFormat="1" x14ac:dyDescent="0.3">
      <c r="A832848"/>
      <c r="B832848"/>
      <c r="C832848"/>
      <c r="D832848"/>
      <c r="E832848"/>
      <c r="F832848"/>
      <c r="G832848"/>
      <c r="H832848"/>
      <c r="I832848"/>
      <c r="J832848"/>
      <c r="K832848"/>
      <c r="L832848"/>
      <c r="M832848" s="115"/>
      <c r="N832848" s="115"/>
      <c r="O832848"/>
      <c r="P832848"/>
      <c r="Q832848"/>
      <c r="R832848" s="19"/>
      <c r="S832848" s="19"/>
      <c r="T832848"/>
      <c r="U832848" s="113"/>
      <c r="V832848" s="19"/>
      <c r="W832848" s="19"/>
      <c r="X832848" s="19"/>
      <c r="Y832848" s="19"/>
      <c r="Z832848" s="19"/>
      <c r="AA832848" s="19"/>
      <c r="AB832848" s="19"/>
      <c r="AC832848" s="19"/>
      <c r="AD832848" s="19"/>
      <c r="AE832848" s="19"/>
      <c r="AF832848" s="19"/>
      <c r="AG832848" s="19"/>
      <c r="AH832848" s="19"/>
      <c r="AI832848" s="19"/>
      <c r="AJ832848" s="19"/>
      <c r="AK832848" s="19"/>
      <c r="AL832848" s="19"/>
      <c r="AM832848" s="19"/>
      <c r="AN832848" s="19"/>
      <c r="AO832848" s="19"/>
      <c r="AP832848"/>
    </row>
    <row r="832849" spans="1:42" s="116" customFormat="1" x14ac:dyDescent="0.3">
      <c r="A832849"/>
      <c r="B832849"/>
      <c r="C832849"/>
      <c r="D832849"/>
      <c r="E832849"/>
      <c r="F832849"/>
      <c r="G832849"/>
      <c r="H832849"/>
      <c r="I832849"/>
      <c r="J832849"/>
      <c r="K832849"/>
      <c r="L832849"/>
      <c r="M832849" s="115"/>
      <c r="N832849" s="115"/>
      <c r="O832849"/>
      <c r="P832849"/>
      <c r="Q832849"/>
      <c r="R832849" s="19"/>
      <c r="S832849" s="19"/>
      <c r="T832849"/>
      <c r="U832849" s="113"/>
      <c r="V832849" s="19"/>
      <c r="W832849" s="19"/>
      <c r="X832849" s="19"/>
      <c r="Y832849" s="19"/>
      <c r="Z832849" s="19"/>
      <c r="AA832849" s="19"/>
      <c r="AB832849" s="19"/>
      <c r="AC832849" s="19"/>
      <c r="AD832849" s="19"/>
      <c r="AE832849" s="19"/>
      <c r="AF832849" s="19"/>
      <c r="AG832849" s="19"/>
      <c r="AH832849" s="19"/>
      <c r="AI832849" s="19"/>
      <c r="AJ832849" s="19"/>
      <c r="AK832849" s="19"/>
      <c r="AL832849" s="19"/>
      <c r="AM832849" s="19"/>
      <c r="AN832849" s="19"/>
      <c r="AO832849" s="19"/>
      <c r="AP832849"/>
    </row>
    <row r="832850" spans="1:42" s="116" customFormat="1" x14ac:dyDescent="0.3">
      <c r="A832850"/>
      <c r="B832850"/>
      <c r="C832850"/>
      <c r="D832850"/>
      <c r="E832850"/>
      <c r="F832850"/>
      <c r="G832850"/>
      <c r="H832850"/>
      <c r="I832850"/>
      <c r="J832850"/>
      <c r="K832850"/>
      <c r="L832850"/>
      <c r="M832850" s="115"/>
      <c r="N832850" s="115"/>
      <c r="O832850"/>
      <c r="P832850"/>
      <c r="Q832850"/>
      <c r="R832850" s="19"/>
      <c r="S832850" s="19"/>
      <c r="T832850"/>
      <c r="U832850" s="113"/>
      <c r="V832850" s="19"/>
      <c r="W832850" s="19"/>
      <c r="X832850" s="19"/>
      <c r="Y832850" s="19"/>
      <c r="Z832850" s="19"/>
      <c r="AA832850" s="19"/>
      <c r="AB832850" s="19"/>
      <c r="AC832850" s="19"/>
      <c r="AD832850" s="19"/>
      <c r="AE832850" s="19"/>
      <c r="AF832850" s="19"/>
      <c r="AG832850" s="19"/>
      <c r="AH832850" s="19"/>
      <c r="AI832850" s="19"/>
      <c r="AJ832850" s="19"/>
      <c r="AK832850" s="19"/>
      <c r="AL832850" s="19"/>
      <c r="AM832850" s="19"/>
      <c r="AN832850" s="19"/>
      <c r="AO832850" s="19"/>
      <c r="AP832850"/>
    </row>
    <row r="832851" spans="1:42" s="116" customFormat="1" x14ac:dyDescent="0.3">
      <c r="A832851"/>
      <c r="B832851"/>
      <c r="C832851"/>
      <c r="D832851"/>
      <c r="E832851"/>
      <c r="F832851"/>
      <c r="G832851"/>
      <c r="H832851"/>
      <c r="I832851"/>
      <c r="J832851"/>
      <c r="K832851"/>
      <c r="L832851"/>
      <c r="M832851" s="115"/>
      <c r="N832851" s="115"/>
      <c r="O832851"/>
      <c r="P832851"/>
      <c r="Q832851"/>
      <c r="R832851" s="19"/>
      <c r="S832851" s="19"/>
      <c r="T832851"/>
      <c r="U832851" s="113"/>
      <c r="V832851" s="19"/>
      <c r="W832851" s="19"/>
      <c r="X832851" s="19"/>
      <c r="Y832851" s="19"/>
      <c r="Z832851" s="19"/>
      <c r="AA832851" s="19"/>
      <c r="AB832851" s="19"/>
      <c r="AC832851" s="19"/>
      <c r="AD832851" s="19"/>
      <c r="AE832851" s="19"/>
      <c r="AF832851" s="19"/>
      <c r="AG832851" s="19"/>
      <c r="AH832851" s="19"/>
      <c r="AI832851" s="19"/>
      <c r="AJ832851" s="19"/>
      <c r="AK832851" s="19"/>
      <c r="AL832851" s="19"/>
      <c r="AM832851" s="19"/>
      <c r="AN832851" s="19"/>
      <c r="AO832851" s="19"/>
      <c r="AP832851"/>
    </row>
    <row r="832852" spans="1:42" s="116" customFormat="1" x14ac:dyDescent="0.3">
      <c r="A832852"/>
      <c r="B832852"/>
      <c r="C832852"/>
      <c r="D832852"/>
      <c r="E832852"/>
      <c r="F832852"/>
      <c r="G832852"/>
      <c r="H832852"/>
      <c r="I832852"/>
      <c r="J832852"/>
      <c r="K832852"/>
      <c r="L832852"/>
      <c r="M832852" s="115"/>
      <c r="N832852" s="115"/>
      <c r="O832852"/>
      <c r="P832852"/>
      <c r="Q832852"/>
      <c r="R832852" s="19"/>
      <c r="S832852" s="19"/>
      <c r="T832852"/>
      <c r="U832852" s="113"/>
      <c r="V832852" s="19"/>
      <c r="W832852" s="19"/>
      <c r="X832852" s="19"/>
      <c r="Y832852" s="19"/>
      <c r="Z832852" s="19"/>
      <c r="AA832852" s="19"/>
      <c r="AB832852" s="19"/>
      <c r="AC832852" s="19"/>
      <c r="AD832852" s="19"/>
      <c r="AE832852" s="19"/>
      <c r="AF832852" s="19"/>
      <c r="AG832852" s="19"/>
      <c r="AH832852" s="19"/>
      <c r="AI832852" s="19"/>
      <c r="AJ832852" s="19"/>
      <c r="AK832852" s="19"/>
      <c r="AL832852" s="19"/>
      <c r="AM832852" s="19"/>
      <c r="AN832852" s="19"/>
      <c r="AO832852" s="19"/>
      <c r="AP832852"/>
    </row>
    <row r="832853" spans="1:42" s="116" customFormat="1" x14ac:dyDescent="0.3">
      <c r="A832853"/>
      <c r="B832853"/>
      <c r="C832853"/>
      <c r="D832853"/>
      <c r="E832853"/>
      <c r="F832853"/>
      <c r="G832853"/>
      <c r="H832853"/>
      <c r="I832853"/>
      <c r="J832853"/>
      <c r="K832853"/>
      <c r="L832853"/>
      <c r="M832853" s="115"/>
      <c r="N832853" s="115"/>
      <c r="O832853"/>
      <c r="P832853"/>
      <c r="Q832853"/>
      <c r="R832853" s="19"/>
      <c r="S832853" s="19"/>
      <c r="T832853"/>
      <c r="U832853" s="113"/>
      <c r="V832853" s="19"/>
      <c r="W832853" s="19"/>
      <c r="X832853" s="19"/>
      <c r="Y832853" s="19"/>
      <c r="Z832853" s="19"/>
      <c r="AA832853" s="19"/>
      <c r="AB832853" s="19"/>
      <c r="AC832853" s="19"/>
      <c r="AD832853" s="19"/>
      <c r="AE832853" s="19"/>
      <c r="AF832853" s="19"/>
      <c r="AG832853" s="19"/>
      <c r="AH832853" s="19"/>
      <c r="AI832853" s="19"/>
      <c r="AJ832853" s="19"/>
      <c r="AK832853" s="19"/>
      <c r="AL832853" s="19"/>
      <c r="AM832853" s="19"/>
      <c r="AN832853" s="19"/>
      <c r="AO832853" s="19"/>
      <c r="AP832853"/>
    </row>
    <row r="832854" spans="1:42" s="116" customFormat="1" x14ac:dyDescent="0.3">
      <c r="A832854"/>
      <c r="B832854"/>
      <c r="C832854"/>
      <c r="D832854"/>
      <c r="E832854"/>
      <c r="F832854"/>
      <c r="G832854"/>
      <c r="H832854"/>
      <c r="I832854"/>
      <c r="J832854"/>
      <c r="K832854"/>
      <c r="L832854"/>
      <c r="M832854" s="115"/>
      <c r="N832854" s="115"/>
      <c r="O832854"/>
      <c r="P832854"/>
      <c r="Q832854"/>
      <c r="R832854" s="19"/>
      <c r="S832854" s="19"/>
      <c r="T832854"/>
      <c r="U832854" s="113"/>
      <c r="V832854" s="19"/>
      <c r="W832854" s="19"/>
      <c r="X832854" s="19"/>
      <c r="Y832854" s="19"/>
      <c r="Z832854" s="19"/>
      <c r="AA832854" s="19"/>
      <c r="AB832854" s="19"/>
      <c r="AC832854" s="19"/>
      <c r="AD832854" s="19"/>
      <c r="AE832854" s="19"/>
      <c r="AF832854" s="19"/>
      <c r="AG832854" s="19"/>
      <c r="AH832854" s="19"/>
      <c r="AI832854" s="19"/>
      <c r="AJ832854" s="19"/>
      <c r="AK832854" s="19"/>
      <c r="AL832854" s="19"/>
      <c r="AM832854" s="19"/>
      <c r="AN832854" s="19"/>
      <c r="AO832854" s="19"/>
      <c r="AP832854"/>
    </row>
    <row r="832855" spans="1:42" s="116" customFormat="1" x14ac:dyDescent="0.3">
      <c r="A832855"/>
      <c r="B832855"/>
      <c r="C832855"/>
      <c r="D832855"/>
      <c r="E832855"/>
      <c r="F832855"/>
      <c r="G832855"/>
      <c r="H832855"/>
      <c r="I832855"/>
      <c r="J832855"/>
      <c r="K832855"/>
      <c r="L832855"/>
      <c r="M832855" s="115"/>
      <c r="N832855" s="115"/>
      <c r="O832855"/>
      <c r="P832855"/>
      <c r="Q832855"/>
      <c r="R832855" s="19"/>
      <c r="S832855" s="19"/>
      <c r="T832855"/>
      <c r="U832855" s="113"/>
      <c r="V832855" s="19"/>
      <c r="W832855" s="19"/>
      <c r="X832855" s="19"/>
      <c r="Y832855" s="19"/>
      <c r="Z832855" s="19"/>
      <c r="AA832855" s="19"/>
      <c r="AB832855" s="19"/>
      <c r="AC832855" s="19"/>
      <c r="AD832855" s="19"/>
      <c r="AE832855" s="19"/>
      <c r="AF832855" s="19"/>
      <c r="AG832855" s="19"/>
      <c r="AH832855" s="19"/>
      <c r="AI832855" s="19"/>
      <c r="AJ832855" s="19"/>
      <c r="AK832855" s="19"/>
      <c r="AL832855" s="19"/>
      <c r="AM832855" s="19"/>
      <c r="AN832855" s="19"/>
      <c r="AO832855" s="19"/>
      <c r="AP832855"/>
    </row>
    <row r="832856" spans="1:42" s="116" customFormat="1" x14ac:dyDescent="0.3">
      <c r="A832856"/>
      <c r="B832856"/>
      <c r="C832856"/>
      <c r="D832856"/>
      <c r="E832856"/>
      <c r="F832856"/>
      <c r="G832856"/>
      <c r="H832856"/>
      <c r="I832856"/>
      <c r="J832856"/>
      <c r="K832856"/>
      <c r="L832856"/>
      <c r="M832856" s="115"/>
      <c r="N832856" s="115"/>
      <c r="O832856"/>
      <c r="P832856"/>
      <c r="Q832856"/>
      <c r="R832856" s="19"/>
      <c r="S832856" s="19"/>
      <c r="T832856"/>
      <c r="U832856" s="113"/>
      <c r="V832856" s="19"/>
      <c r="W832856" s="19"/>
      <c r="X832856" s="19"/>
      <c r="Y832856" s="19"/>
      <c r="Z832856" s="19"/>
      <c r="AA832856" s="19"/>
      <c r="AB832856" s="19"/>
      <c r="AC832856" s="19"/>
      <c r="AD832856" s="19"/>
      <c r="AE832856" s="19"/>
      <c r="AF832856" s="19"/>
      <c r="AG832856" s="19"/>
      <c r="AH832856" s="19"/>
      <c r="AI832856" s="19"/>
      <c r="AJ832856" s="19"/>
      <c r="AK832856" s="19"/>
      <c r="AL832856" s="19"/>
      <c r="AM832856" s="19"/>
      <c r="AN832856" s="19"/>
      <c r="AO832856" s="19"/>
      <c r="AP832856"/>
    </row>
    <row r="832857" spans="1:42" s="116" customFormat="1" x14ac:dyDescent="0.3">
      <c r="A832857"/>
      <c r="B832857"/>
      <c r="C832857"/>
      <c r="D832857"/>
      <c r="E832857"/>
      <c r="F832857"/>
      <c r="G832857"/>
      <c r="H832857"/>
      <c r="I832857"/>
      <c r="J832857"/>
      <c r="K832857"/>
      <c r="L832857"/>
      <c r="M832857" s="115"/>
      <c r="N832857" s="115"/>
      <c r="O832857"/>
      <c r="P832857"/>
      <c r="Q832857"/>
      <c r="R832857" s="19"/>
      <c r="S832857" s="19"/>
      <c r="T832857"/>
      <c r="U832857" s="113"/>
      <c r="V832857" s="19"/>
      <c r="W832857" s="19"/>
      <c r="X832857" s="19"/>
      <c r="Y832857" s="19"/>
      <c r="Z832857" s="19"/>
      <c r="AA832857" s="19"/>
      <c r="AB832857" s="19"/>
      <c r="AC832857" s="19"/>
      <c r="AD832857" s="19"/>
      <c r="AE832857" s="19"/>
      <c r="AF832857" s="19"/>
      <c r="AG832857" s="19"/>
      <c r="AH832857" s="19"/>
      <c r="AI832857" s="19"/>
      <c r="AJ832857" s="19"/>
      <c r="AK832857" s="19"/>
      <c r="AL832857" s="19"/>
      <c r="AM832857" s="19"/>
      <c r="AN832857" s="19"/>
      <c r="AO832857" s="19"/>
      <c r="AP832857"/>
    </row>
    <row r="832858" spans="1:42" s="116" customFormat="1" x14ac:dyDescent="0.3">
      <c r="A832858"/>
      <c r="B832858"/>
      <c r="C832858"/>
      <c r="D832858"/>
      <c r="E832858"/>
      <c r="F832858"/>
      <c r="G832858"/>
      <c r="H832858"/>
      <c r="I832858"/>
      <c r="J832858"/>
      <c r="K832858"/>
      <c r="L832858"/>
      <c r="M832858" s="115"/>
      <c r="N832858" s="115"/>
      <c r="O832858"/>
      <c r="P832858"/>
      <c r="Q832858"/>
      <c r="R832858" s="19"/>
      <c r="S832858" s="19"/>
      <c r="T832858"/>
      <c r="U832858" s="113"/>
      <c r="V832858" s="19"/>
      <c r="W832858" s="19"/>
      <c r="X832858" s="19"/>
      <c r="Y832858" s="19"/>
      <c r="Z832858" s="19"/>
      <c r="AA832858" s="19"/>
      <c r="AB832858" s="19"/>
      <c r="AC832858" s="19"/>
      <c r="AD832858" s="19"/>
      <c r="AE832858" s="19"/>
      <c r="AF832858" s="19"/>
      <c r="AG832858" s="19"/>
      <c r="AH832858" s="19"/>
      <c r="AI832858" s="19"/>
      <c r="AJ832858" s="19"/>
      <c r="AK832858" s="19"/>
      <c r="AL832858" s="19"/>
      <c r="AM832858" s="19"/>
      <c r="AN832858" s="19"/>
      <c r="AO832858" s="19"/>
      <c r="AP832858"/>
    </row>
    <row r="832859" spans="1:42" s="116" customFormat="1" x14ac:dyDescent="0.3">
      <c r="A832859"/>
      <c r="B832859"/>
      <c r="C832859"/>
      <c r="D832859"/>
      <c r="E832859"/>
      <c r="F832859"/>
      <c r="G832859"/>
      <c r="H832859"/>
      <c r="I832859"/>
      <c r="J832859"/>
      <c r="K832859"/>
      <c r="L832859"/>
      <c r="M832859" s="115"/>
      <c r="N832859" s="115"/>
      <c r="O832859"/>
      <c r="P832859"/>
      <c r="Q832859"/>
      <c r="R832859" s="19"/>
      <c r="S832859" s="19"/>
      <c r="T832859"/>
      <c r="U832859" s="113"/>
      <c r="V832859" s="19"/>
      <c r="W832859" s="19"/>
      <c r="X832859" s="19"/>
      <c r="Y832859" s="19"/>
      <c r="Z832859" s="19"/>
      <c r="AA832859" s="19"/>
      <c r="AB832859" s="19"/>
      <c r="AC832859" s="19"/>
      <c r="AD832859" s="19"/>
      <c r="AE832859" s="19"/>
      <c r="AF832859" s="19"/>
      <c r="AG832859" s="19"/>
      <c r="AH832859" s="19"/>
      <c r="AI832859" s="19"/>
      <c r="AJ832859" s="19"/>
      <c r="AK832859" s="19"/>
      <c r="AL832859" s="19"/>
      <c r="AM832859" s="19"/>
      <c r="AN832859" s="19"/>
      <c r="AO832859" s="19"/>
      <c r="AP832859"/>
    </row>
    <row r="832860" spans="1:42" s="116" customFormat="1" x14ac:dyDescent="0.3">
      <c r="A832860"/>
      <c r="B832860"/>
      <c r="C832860"/>
      <c r="D832860"/>
      <c r="E832860"/>
      <c r="F832860"/>
      <c r="G832860"/>
      <c r="H832860"/>
      <c r="I832860"/>
      <c r="J832860"/>
      <c r="K832860"/>
      <c r="L832860"/>
      <c r="M832860" s="115"/>
      <c r="N832860" s="115"/>
      <c r="O832860"/>
      <c r="P832860"/>
      <c r="Q832860"/>
      <c r="R832860" s="19"/>
      <c r="S832860" s="19"/>
      <c r="T832860"/>
      <c r="U832860" s="113"/>
      <c r="V832860" s="19"/>
      <c r="W832860" s="19"/>
      <c r="X832860" s="19"/>
      <c r="Y832860" s="19"/>
      <c r="Z832860" s="19"/>
      <c r="AA832860" s="19"/>
      <c r="AB832860" s="19"/>
      <c r="AC832860" s="19"/>
      <c r="AD832860" s="19"/>
      <c r="AE832860" s="19"/>
      <c r="AF832860" s="19"/>
      <c r="AG832860" s="19"/>
      <c r="AH832860" s="19"/>
      <c r="AI832860" s="19"/>
      <c r="AJ832860" s="19"/>
      <c r="AK832860" s="19"/>
      <c r="AL832860" s="19"/>
      <c r="AM832860" s="19"/>
      <c r="AN832860" s="19"/>
      <c r="AO832860" s="19"/>
      <c r="AP832860"/>
    </row>
    <row r="832861" spans="1:42" s="116" customFormat="1" x14ac:dyDescent="0.3">
      <c r="A832861"/>
      <c r="B832861"/>
      <c r="C832861"/>
      <c r="D832861"/>
      <c r="E832861"/>
      <c r="F832861"/>
      <c r="G832861"/>
      <c r="H832861"/>
      <c r="I832861"/>
      <c r="J832861"/>
      <c r="K832861"/>
      <c r="L832861"/>
      <c r="M832861" s="115"/>
      <c r="N832861" s="115"/>
      <c r="O832861"/>
      <c r="P832861"/>
      <c r="Q832861"/>
      <c r="R832861" s="19"/>
      <c r="S832861" s="19"/>
      <c r="T832861"/>
      <c r="U832861" s="113"/>
      <c r="V832861" s="19"/>
      <c r="W832861" s="19"/>
      <c r="X832861" s="19"/>
      <c r="Y832861" s="19"/>
      <c r="Z832861" s="19"/>
      <c r="AA832861" s="19"/>
      <c r="AB832861" s="19"/>
      <c r="AC832861" s="19"/>
      <c r="AD832861" s="19"/>
      <c r="AE832861" s="19"/>
      <c r="AF832861" s="19"/>
      <c r="AG832861" s="19"/>
      <c r="AH832861" s="19"/>
      <c r="AI832861" s="19"/>
      <c r="AJ832861" s="19"/>
      <c r="AK832861" s="19"/>
      <c r="AL832861" s="19"/>
      <c r="AM832861" s="19"/>
      <c r="AN832861" s="19"/>
      <c r="AO832861" s="19"/>
      <c r="AP832861"/>
    </row>
    <row r="832862" spans="1:42" s="116" customFormat="1" x14ac:dyDescent="0.3">
      <c r="A832862"/>
      <c r="B832862"/>
      <c r="C832862"/>
      <c r="D832862"/>
      <c r="E832862"/>
      <c r="F832862"/>
      <c r="G832862"/>
      <c r="H832862"/>
      <c r="I832862"/>
      <c r="J832862"/>
      <c r="K832862"/>
      <c r="L832862"/>
      <c r="M832862" s="115"/>
      <c r="N832862" s="115"/>
      <c r="O832862"/>
      <c r="P832862"/>
      <c r="Q832862"/>
      <c r="R832862" s="19"/>
      <c r="S832862" s="19"/>
      <c r="T832862"/>
      <c r="U832862" s="113"/>
      <c r="V832862" s="19"/>
      <c r="W832862" s="19"/>
      <c r="X832862" s="19"/>
      <c r="Y832862" s="19"/>
      <c r="Z832862" s="19"/>
      <c r="AA832862" s="19"/>
      <c r="AB832862" s="19"/>
      <c r="AC832862" s="19"/>
      <c r="AD832862" s="19"/>
      <c r="AE832862" s="19"/>
      <c r="AF832862" s="19"/>
      <c r="AG832862" s="19"/>
      <c r="AH832862" s="19"/>
      <c r="AI832862" s="19"/>
      <c r="AJ832862" s="19"/>
      <c r="AK832862" s="19"/>
      <c r="AL832862" s="19"/>
      <c r="AM832862" s="19"/>
      <c r="AN832862" s="19"/>
      <c r="AO832862" s="19"/>
      <c r="AP832862"/>
    </row>
    <row r="832863" spans="1:42" s="116" customFormat="1" x14ac:dyDescent="0.3">
      <c r="A832863"/>
      <c r="B832863"/>
      <c r="C832863"/>
      <c r="D832863"/>
      <c r="E832863"/>
      <c r="F832863"/>
      <c r="G832863"/>
      <c r="H832863"/>
      <c r="I832863"/>
      <c r="J832863"/>
      <c r="K832863"/>
      <c r="L832863"/>
      <c r="M832863" s="115"/>
      <c r="N832863" s="115"/>
      <c r="O832863"/>
      <c r="P832863"/>
      <c r="Q832863"/>
      <c r="R832863" s="19"/>
      <c r="S832863" s="19"/>
      <c r="T832863"/>
      <c r="U832863" s="113"/>
      <c r="V832863" s="19"/>
      <c r="W832863" s="19"/>
      <c r="X832863" s="19"/>
      <c r="Y832863" s="19"/>
      <c r="Z832863" s="19"/>
      <c r="AA832863" s="19"/>
      <c r="AB832863" s="19"/>
      <c r="AC832863" s="19"/>
      <c r="AD832863" s="19"/>
      <c r="AE832863" s="19"/>
      <c r="AF832863" s="19"/>
      <c r="AG832863" s="19"/>
      <c r="AH832863" s="19"/>
      <c r="AI832863" s="19"/>
      <c r="AJ832863" s="19"/>
      <c r="AK832863" s="19"/>
      <c r="AL832863" s="19"/>
      <c r="AM832863" s="19"/>
      <c r="AN832863" s="19"/>
      <c r="AO832863" s="19"/>
      <c r="AP832863"/>
    </row>
    <row r="832864" spans="1:42" s="116" customFormat="1" x14ac:dyDescent="0.3">
      <c r="A832864"/>
      <c r="B832864"/>
      <c r="C832864"/>
      <c r="D832864"/>
      <c r="E832864"/>
      <c r="F832864"/>
      <c r="G832864"/>
      <c r="H832864"/>
      <c r="I832864"/>
      <c r="J832864"/>
      <c r="K832864"/>
      <c r="L832864"/>
      <c r="M832864" s="115"/>
      <c r="N832864" s="115"/>
      <c r="O832864"/>
      <c r="P832864"/>
      <c r="Q832864"/>
      <c r="R832864" s="19"/>
      <c r="S832864" s="19"/>
      <c r="T832864"/>
      <c r="U832864" s="113"/>
      <c r="V832864" s="19"/>
      <c r="W832864" s="19"/>
      <c r="X832864" s="19"/>
      <c r="Y832864" s="19"/>
      <c r="Z832864" s="19"/>
      <c r="AA832864" s="19"/>
      <c r="AB832864" s="19"/>
      <c r="AC832864" s="19"/>
      <c r="AD832864" s="19"/>
      <c r="AE832864" s="19"/>
      <c r="AF832864" s="19"/>
      <c r="AG832864" s="19"/>
      <c r="AH832864" s="19"/>
      <c r="AI832864" s="19"/>
      <c r="AJ832864" s="19"/>
      <c r="AK832864" s="19"/>
      <c r="AL832864" s="19"/>
      <c r="AM832864" s="19"/>
      <c r="AN832864" s="19"/>
      <c r="AO832864" s="19"/>
      <c r="AP832864"/>
    </row>
    <row r="832865" spans="1:42" s="116" customFormat="1" x14ac:dyDescent="0.3">
      <c r="A832865"/>
      <c r="B832865"/>
      <c r="C832865"/>
      <c r="D832865"/>
      <c r="E832865"/>
      <c r="F832865"/>
      <c r="G832865"/>
      <c r="H832865"/>
      <c r="I832865"/>
      <c r="J832865"/>
      <c r="K832865"/>
      <c r="L832865"/>
      <c r="M832865" s="115"/>
      <c r="N832865" s="115"/>
      <c r="O832865"/>
      <c r="P832865"/>
      <c r="Q832865"/>
      <c r="R832865" s="19"/>
      <c r="S832865" s="19"/>
      <c r="T832865"/>
      <c r="U832865" s="113"/>
      <c r="V832865" s="19"/>
      <c r="W832865" s="19"/>
      <c r="X832865" s="19"/>
      <c r="Y832865" s="19"/>
      <c r="Z832865" s="19"/>
      <c r="AA832865" s="19"/>
      <c r="AB832865" s="19"/>
      <c r="AC832865" s="19"/>
      <c r="AD832865" s="19"/>
      <c r="AE832865" s="19"/>
      <c r="AF832865" s="19"/>
      <c r="AG832865" s="19"/>
      <c r="AH832865" s="19"/>
      <c r="AI832865" s="19"/>
      <c r="AJ832865" s="19"/>
      <c r="AK832865" s="19"/>
      <c r="AL832865" s="19"/>
      <c r="AM832865" s="19"/>
      <c r="AN832865" s="19"/>
      <c r="AO832865" s="19"/>
      <c r="AP832865"/>
    </row>
    <row r="832866" spans="1:42" s="116" customFormat="1" x14ac:dyDescent="0.3">
      <c r="A832866"/>
      <c r="B832866"/>
      <c r="C832866"/>
      <c r="D832866"/>
      <c r="E832866"/>
      <c r="F832866"/>
      <c r="G832866"/>
      <c r="H832866"/>
      <c r="I832866"/>
      <c r="J832866"/>
      <c r="K832866"/>
      <c r="L832866"/>
      <c r="M832866" s="115"/>
      <c r="N832866" s="115"/>
      <c r="O832866"/>
      <c r="P832866"/>
      <c r="Q832866"/>
      <c r="R832866" s="19"/>
      <c r="S832866" s="19"/>
      <c r="T832866"/>
      <c r="U832866" s="113"/>
      <c r="V832866" s="19"/>
      <c r="W832866" s="19"/>
      <c r="X832866" s="19"/>
      <c r="Y832866" s="19"/>
      <c r="Z832866" s="19"/>
      <c r="AA832866" s="19"/>
      <c r="AB832866" s="19"/>
      <c r="AC832866" s="19"/>
      <c r="AD832866" s="19"/>
      <c r="AE832866" s="19"/>
      <c r="AF832866" s="19"/>
      <c r="AG832866" s="19"/>
      <c r="AH832866" s="19"/>
      <c r="AI832866" s="19"/>
      <c r="AJ832866" s="19"/>
      <c r="AK832866" s="19"/>
      <c r="AL832866" s="19"/>
      <c r="AM832866" s="19"/>
      <c r="AN832866" s="19"/>
      <c r="AO832866" s="19"/>
      <c r="AP832866"/>
    </row>
    <row r="832867" spans="1:42" s="116" customFormat="1" x14ac:dyDescent="0.3">
      <c r="A832867"/>
      <c r="B832867"/>
      <c r="C832867"/>
      <c r="D832867"/>
      <c r="E832867"/>
      <c r="F832867"/>
      <c r="G832867"/>
      <c r="H832867"/>
      <c r="I832867"/>
      <c r="J832867"/>
      <c r="K832867"/>
      <c r="L832867"/>
      <c r="M832867" s="115"/>
      <c r="N832867" s="115"/>
      <c r="O832867"/>
      <c r="P832867"/>
      <c r="Q832867"/>
      <c r="R832867" s="19"/>
      <c r="S832867" s="19"/>
      <c r="T832867"/>
      <c r="U832867" s="113"/>
      <c r="V832867" s="19"/>
      <c r="W832867" s="19"/>
      <c r="X832867" s="19"/>
      <c r="Y832867" s="19"/>
      <c r="Z832867" s="19"/>
      <c r="AA832867" s="19"/>
      <c r="AB832867" s="19"/>
      <c r="AC832867" s="19"/>
      <c r="AD832867" s="19"/>
      <c r="AE832867" s="19"/>
      <c r="AF832867" s="19"/>
      <c r="AG832867" s="19"/>
      <c r="AH832867" s="19"/>
      <c r="AI832867" s="19"/>
      <c r="AJ832867" s="19"/>
      <c r="AK832867" s="19"/>
      <c r="AL832867" s="19"/>
      <c r="AM832867" s="19"/>
      <c r="AN832867" s="19"/>
      <c r="AO832867" s="19"/>
      <c r="AP832867"/>
    </row>
    <row r="832868" spans="1:42" s="116" customFormat="1" x14ac:dyDescent="0.3">
      <c r="A832868"/>
      <c r="B832868"/>
      <c r="C832868"/>
      <c r="D832868"/>
      <c r="E832868"/>
      <c r="F832868"/>
      <c r="G832868"/>
      <c r="H832868"/>
      <c r="I832868"/>
      <c r="J832868"/>
      <c r="K832868"/>
      <c r="L832868"/>
      <c r="M832868" s="115"/>
      <c r="N832868" s="115"/>
      <c r="O832868"/>
      <c r="P832868"/>
      <c r="Q832868"/>
      <c r="R832868" s="19"/>
      <c r="S832868" s="19"/>
      <c r="T832868"/>
      <c r="U832868" s="113"/>
      <c r="V832868" s="19"/>
      <c r="W832868" s="19"/>
      <c r="X832868" s="19"/>
      <c r="Y832868" s="19"/>
      <c r="Z832868" s="19"/>
      <c r="AA832868" s="19"/>
      <c r="AB832868" s="19"/>
      <c r="AC832868" s="19"/>
      <c r="AD832868" s="19"/>
      <c r="AE832868" s="19"/>
      <c r="AF832868" s="19"/>
      <c r="AG832868" s="19"/>
      <c r="AH832868" s="19"/>
      <c r="AI832868" s="19"/>
      <c r="AJ832868" s="19"/>
      <c r="AK832868" s="19"/>
      <c r="AL832868" s="19"/>
      <c r="AM832868" s="19"/>
      <c r="AN832868" s="19"/>
      <c r="AO832868" s="19"/>
      <c r="AP832868"/>
    </row>
    <row r="832869" spans="1:42" s="116" customFormat="1" x14ac:dyDescent="0.3">
      <c r="A832869"/>
      <c r="B832869"/>
      <c r="C832869"/>
      <c r="D832869"/>
      <c r="E832869"/>
      <c r="F832869"/>
      <c r="G832869"/>
      <c r="H832869"/>
      <c r="I832869"/>
      <c r="J832869"/>
      <c r="K832869"/>
      <c r="L832869"/>
      <c r="M832869" s="115"/>
      <c r="N832869" s="115"/>
      <c r="O832869"/>
      <c r="P832869"/>
      <c r="Q832869"/>
      <c r="R832869" s="19"/>
      <c r="S832869" s="19"/>
      <c r="T832869"/>
      <c r="U832869" s="113"/>
      <c r="V832869" s="19"/>
      <c r="W832869" s="19"/>
      <c r="X832869" s="19"/>
      <c r="Y832869" s="19"/>
      <c r="Z832869" s="19"/>
      <c r="AA832869" s="19"/>
      <c r="AB832869" s="19"/>
      <c r="AC832869" s="19"/>
      <c r="AD832869" s="19"/>
      <c r="AE832869" s="19"/>
      <c r="AF832869" s="19"/>
      <c r="AG832869" s="19"/>
      <c r="AH832869" s="19"/>
      <c r="AI832869" s="19"/>
      <c r="AJ832869" s="19"/>
      <c r="AK832869" s="19"/>
      <c r="AL832869" s="19"/>
      <c r="AM832869" s="19"/>
      <c r="AN832869" s="19"/>
      <c r="AO832869" s="19"/>
      <c r="AP832869"/>
    </row>
    <row r="832870" spans="1:42" s="116" customFormat="1" x14ac:dyDescent="0.3">
      <c r="A832870"/>
      <c r="B832870"/>
      <c r="C832870"/>
      <c r="D832870"/>
      <c r="E832870"/>
      <c r="F832870"/>
      <c r="G832870"/>
      <c r="H832870"/>
      <c r="I832870"/>
      <c r="J832870"/>
      <c r="K832870"/>
      <c r="L832870"/>
      <c r="M832870" s="115"/>
      <c r="N832870" s="115"/>
      <c r="O832870"/>
      <c r="P832870"/>
      <c r="Q832870"/>
      <c r="R832870" s="19"/>
      <c r="S832870" s="19"/>
      <c r="T832870"/>
      <c r="U832870" s="113"/>
      <c r="V832870" s="19"/>
      <c r="W832870" s="19"/>
      <c r="X832870" s="19"/>
      <c r="Y832870" s="19"/>
      <c r="Z832870" s="19"/>
      <c r="AA832870" s="19"/>
      <c r="AB832870" s="19"/>
      <c r="AC832870" s="19"/>
      <c r="AD832870" s="19"/>
      <c r="AE832870" s="19"/>
      <c r="AF832870" s="19"/>
      <c r="AG832870" s="19"/>
      <c r="AH832870" s="19"/>
      <c r="AI832870" s="19"/>
      <c r="AJ832870" s="19"/>
      <c r="AK832870" s="19"/>
      <c r="AL832870" s="19"/>
      <c r="AM832870" s="19"/>
      <c r="AN832870" s="19"/>
      <c r="AO832870" s="19"/>
      <c r="AP832870"/>
    </row>
    <row r="832871" spans="1:42" s="116" customFormat="1" x14ac:dyDescent="0.3">
      <c r="A832871"/>
      <c r="B832871"/>
      <c r="C832871"/>
      <c r="D832871"/>
      <c r="E832871"/>
      <c r="F832871"/>
      <c r="G832871"/>
      <c r="H832871"/>
      <c r="I832871"/>
      <c r="J832871"/>
      <c r="K832871"/>
      <c r="L832871"/>
      <c r="M832871" s="115"/>
      <c r="N832871" s="115"/>
      <c r="O832871"/>
      <c r="P832871"/>
      <c r="Q832871"/>
      <c r="R832871" s="19"/>
      <c r="S832871" s="19"/>
      <c r="T832871"/>
      <c r="U832871" s="113"/>
      <c r="V832871" s="19"/>
      <c r="W832871" s="19"/>
      <c r="X832871" s="19"/>
      <c r="Y832871" s="19"/>
      <c r="Z832871" s="19"/>
      <c r="AA832871" s="19"/>
      <c r="AB832871" s="19"/>
      <c r="AC832871" s="19"/>
      <c r="AD832871" s="19"/>
      <c r="AE832871" s="19"/>
      <c r="AF832871" s="19"/>
      <c r="AG832871" s="19"/>
      <c r="AH832871" s="19"/>
      <c r="AI832871" s="19"/>
      <c r="AJ832871" s="19"/>
      <c r="AK832871" s="19"/>
      <c r="AL832871" s="19"/>
      <c r="AM832871" s="19"/>
      <c r="AN832871" s="19"/>
      <c r="AO832871" s="19"/>
      <c r="AP832871"/>
    </row>
    <row r="832872" spans="1:42" s="116" customFormat="1" x14ac:dyDescent="0.3">
      <c r="A832872"/>
      <c r="B832872"/>
      <c r="C832872"/>
      <c r="D832872"/>
      <c r="E832872"/>
      <c r="F832872"/>
      <c r="G832872"/>
      <c r="H832872"/>
      <c r="I832872"/>
      <c r="J832872"/>
      <c r="K832872"/>
      <c r="L832872"/>
      <c r="M832872" s="115"/>
      <c r="N832872" s="115"/>
      <c r="O832872"/>
      <c r="P832872"/>
      <c r="Q832872"/>
      <c r="R832872" s="19"/>
      <c r="S832872" s="19"/>
      <c r="T832872"/>
      <c r="U832872" s="113"/>
      <c r="V832872" s="19"/>
      <c r="W832872" s="19"/>
      <c r="X832872" s="19"/>
      <c r="Y832872" s="19"/>
      <c r="Z832872" s="19"/>
      <c r="AA832872" s="19"/>
      <c r="AB832872" s="19"/>
      <c r="AC832872" s="19"/>
      <c r="AD832872" s="19"/>
      <c r="AE832872" s="19"/>
      <c r="AF832872" s="19"/>
      <c r="AG832872" s="19"/>
      <c r="AH832872" s="19"/>
      <c r="AI832872" s="19"/>
      <c r="AJ832872" s="19"/>
      <c r="AK832872" s="19"/>
      <c r="AL832872" s="19"/>
      <c r="AM832872" s="19"/>
      <c r="AN832872" s="19"/>
      <c r="AO832872" s="19"/>
      <c r="AP832872"/>
    </row>
    <row r="832873" spans="1:42" s="116" customFormat="1" x14ac:dyDescent="0.3">
      <c r="A832873"/>
      <c r="B832873"/>
      <c r="C832873"/>
      <c r="D832873"/>
      <c r="E832873"/>
      <c r="F832873"/>
      <c r="G832873"/>
      <c r="H832873"/>
      <c r="I832873"/>
      <c r="J832873"/>
      <c r="K832873"/>
      <c r="L832873"/>
      <c r="M832873" s="115"/>
      <c r="N832873" s="115"/>
      <c r="O832873"/>
      <c r="P832873"/>
      <c r="Q832873"/>
      <c r="R832873" s="19"/>
      <c r="S832873" s="19"/>
      <c r="T832873"/>
      <c r="U832873" s="113"/>
      <c r="V832873" s="19"/>
      <c r="W832873" s="19"/>
      <c r="X832873" s="19"/>
      <c r="Y832873" s="19"/>
      <c r="Z832873" s="19"/>
      <c r="AA832873" s="19"/>
      <c r="AB832873" s="19"/>
      <c r="AC832873" s="19"/>
      <c r="AD832873" s="19"/>
      <c r="AE832873" s="19"/>
      <c r="AF832873" s="19"/>
      <c r="AG832873" s="19"/>
      <c r="AH832873" s="19"/>
      <c r="AI832873" s="19"/>
      <c r="AJ832873" s="19"/>
      <c r="AK832873" s="19"/>
      <c r="AL832873" s="19"/>
      <c r="AM832873" s="19"/>
      <c r="AN832873" s="19"/>
      <c r="AO832873" s="19"/>
      <c r="AP832873"/>
    </row>
    <row r="832874" spans="1:42" s="116" customFormat="1" x14ac:dyDescent="0.3">
      <c r="A832874"/>
      <c r="B832874"/>
      <c r="C832874"/>
      <c r="D832874"/>
      <c r="E832874"/>
      <c r="F832874"/>
      <c r="G832874"/>
      <c r="H832874"/>
      <c r="I832874"/>
      <c r="J832874"/>
      <c r="K832874"/>
      <c r="L832874"/>
      <c r="M832874" s="115"/>
      <c r="N832874" s="115"/>
      <c r="O832874"/>
      <c r="P832874"/>
      <c r="Q832874"/>
      <c r="R832874" s="19"/>
      <c r="S832874" s="19"/>
      <c r="T832874"/>
      <c r="U832874" s="113"/>
      <c r="V832874" s="19"/>
      <c r="W832874" s="19"/>
      <c r="X832874" s="19"/>
      <c r="Y832874" s="19"/>
      <c r="Z832874" s="19"/>
      <c r="AA832874" s="19"/>
      <c r="AB832874" s="19"/>
      <c r="AC832874" s="19"/>
      <c r="AD832874" s="19"/>
      <c r="AE832874" s="19"/>
      <c r="AF832874" s="19"/>
      <c r="AG832874" s="19"/>
      <c r="AH832874" s="19"/>
      <c r="AI832874" s="19"/>
      <c r="AJ832874" s="19"/>
      <c r="AK832874" s="19"/>
      <c r="AL832874" s="19"/>
      <c r="AM832874" s="19"/>
      <c r="AN832874" s="19"/>
      <c r="AO832874" s="19"/>
      <c r="AP832874"/>
    </row>
    <row r="832875" spans="1:42" s="116" customFormat="1" x14ac:dyDescent="0.3">
      <c r="A832875"/>
      <c r="B832875"/>
      <c r="C832875"/>
      <c r="D832875"/>
      <c r="E832875"/>
      <c r="F832875"/>
      <c r="G832875"/>
      <c r="H832875"/>
      <c r="I832875"/>
      <c r="J832875"/>
      <c r="K832875"/>
      <c r="L832875"/>
      <c r="M832875" s="115"/>
      <c r="N832875" s="115"/>
      <c r="O832875"/>
      <c r="P832875"/>
      <c r="Q832875"/>
      <c r="R832875" s="19"/>
      <c r="S832875" s="19"/>
      <c r="T832875"/>
      <c r="U832875" s="113"/>
      <c r="V832875" s="19"/>
      <c r="W832875" s="19"/>
      <c r="X832875" s="19"/>
      <c r="Y832875" s="19"/>
      <c r="Z832875" s="19"/>
      <c r="AA832875" s="19"/>
      <c r="AB832875" s="19"/>
      <c r="AC832875" s="19"/>
      <c r="AD832875" s="19"/>
      <c r="AE832875" s="19"/>
      <c r="AF832875" s="19"/>
      <c r="AG832875" s="19"/>
      <c r="AH832875" s="19"/>
      <c r="AI832875" s="19"/>
      <c r="AJ832875" s="19"/>
      <c r="AK832875" s="19"/>
      <c r="AL832875" s="19"/>
      <c r="AM832875" s="19"/>
      <c r="AN832875" s="19"/>
      <c r="AO832875" s="19"/>
      <c r="AP832875"/>
    </row>
    <row r="832876" spans="1:42" s="116" customFormat="1" x14ac:dyDescent="0.3">
      <c r="A832876"/>
      <c r="B832876"/>
      <c r="C832876"/>
      <c r="D832876"/>
      <c r="E832876"/>
      <c r="F832876"/>
      <c r="G832876"/>
      <c r="H832876"/>
      <c r="I832876"/>
      <c r="J832876"/>
      <c r="K832876"/>
      <c r="L832876"/>
      <c r="M832876" s="115"/>
      <c r="N832876" s="115"/>
      <c r="O832876"/>
      <c r="P832876"/>
      <c r="Q832876"/>
      <c r="R832876" s="19"/>
      <c r="S832876" s="19"/>
      <c r="T832876"/>
      <c r="U832876" s="113"/>
      <c r="V832876" s="19"/>
      <c r="W832876" s="19"/>
      <c r="X832876" s="19"/>
      <c r="Y832876" s="19"/>
      <c r="Z832876" s="19"/>
      <c r="AA832876" s="19"/>
      <c r="AB832876" s="19"/>
      <c r="AC832876" s="19"/>
      <c r="AD832876" s="19"/>
      <c r="AE832876" s="19"/>
      <c r="AF832876" s="19"/>
      <c r="AG832876" s="19"/>
      <c r="AH832876" s="19"/>
      <c r="AI832876" s="19"/>
      <c r="AJ832876" s="19"/>
      <c r="AK832876" s="19"/>
      <c r="AL832876" s="19"/>
      <c r="AM832876" s="19"/>
      <c r="AN832876" s="19"/>
      <c r="AO832876" s="19"/>
      <c r="AP832876"/>
    </row>
    <row r="832877" spans="1:42" s="116" customFormat="1" x14ac:dyDescent="0.3">
      <c r="A832877"/>
      <c r="B832877"/>
      <c r="C832877"/>
      <c r="D832877"/>
      <c r="E832877"/>
      <c r="F832877"/>
      <c r="G832877"/>
      <c r="H832877"/>
      <c r="I832877"/>
      <c r="J832877"/>
      <c r="K832877"/>
      <c r="L832877"/>
      <c r="M832877" s="115"/>
      <c r="N832877" s="115"/>
      <c r="O832877"/>
      <c r="P832877"/>
      <c r="Q832877"/>
      <c r="R832877" s="19"/>
      <c r="S832877" s="19"/>
      <c r="T832877"/>
      <c r="U832877" s="113"/>
      <c r="V832877" s="19"/>
      <c r="W832877" s="19"/>
      <c r="X832877" s="19"/>
      <c r="Y832877" s="19"/>
      <c r="Z832877" s="19"/>
      <c r="AA832877" s="19"/>
      <c r="AB832877" s="19"/>
      <c r="AC832877" s="19"/>
      <c r="AD832877" s="19"/>
      <c r="AE832877" s="19"/>
      <c r="AF832877" s="19"/>
      <c r="AG832877" s="19"/>
      <c r="AH832877" s="19"/>
      <c r="AI832877" s="19"/>
      <c r="AJ832877" s="19"/>
      <c r="AK832877" s="19"/>
      <c r="AL832877" s="19"/>
      <c r="AM832877" s="19"/>
      <c r="AN832877" s="19"/>
      <c r="AO832877" s="19"/>
      <c r="AP832877"/>
    </row>
    <row r="832878" spans="1:42" s="116" customFormat="1" x14ac:dyDescent="0.3">
      <c r="A832878"/>
      <c r="B832878"/>
      <c r="C832878"/>
      <c r="D832878"/>
      <c r="E832878"/>
      <c r="F832878"/>
      <c r="G832878"/>
      <c r="H832878"/>
      <c r="I832878"/>
      <c r="J832878"/>
      <c r="K832878"/>
      <c r="L832878"/>
      <c r="M832878" s="115"/>
      <c r="N832878" s="115"/>
      <c r="O832878"/>
      <c r="P832878"/>
      <c r="Q832878"/>
      <c r="R832878" s="19"/>
      <c r="S832878" s="19"/>
      <c r="T832878"/>
      <c r="U832878" s="113"/>
      <c r="V832878" s="19"/>
      <c r="W832878" s="19"/>
      <c r="X832878" s="19"/>
      <c r="Y832878" s="19"/>
      <c r="Z832878" s="19"/>
      <c r="AA832878" s="19"/>
      <c r="AB832878" s="19"/>
      <c r="AC832878" s="19"/>
      <c r="AD832878" s="19"/>
      <c r="AE832878" s="19"/>
      <c r="AF832878" s="19"/>
      <c r="AG832878" s="19"/>
      <c r="AH832878" s="19"/>
      <c r="AI832878" s="19"/>
      <c r="AJ832878" s="19"/>
      <c r="AK832878" s="19"/>
      <c r="AL832878" s="19"/>
      <c r="AM832878" s="19"/>
      <c r="AN832878" s="19"/>
      <c r="AO832878" s="19"/>
      <c r="AP832878"/>
    </row>
    <row r="832879" spans="1:42" s="116" customFormat="1" x14ac:dyDescent="0.3">
      <c r="A832879"/>
      <c r="B832879"/>
      <c r="C832879"/>
      <c r="D832879"/>
      <c r="E832879"/>
      <c r="F832879"/>
      <c r="G832879"/>
      <c r="H832879"/>
      <c r="I832879"/>
      <c r="J832879"/>
      <c r="K832879"/>
      <c r="L832879"/>
      <c r="M832879" s="115"/>
      <c r="N832879" s="115"/>
      <c r="O832879"/>
      <c r="P832879"/>
      <c r="Q832879"/>
      <c r="R832879" s="19"/>
      <c r="S832879" s="19"/>
      <c r="T832879"/>
      <c r="U832879" s="113"/>
      <c r="V832879" s="19"/>
      <c r="W832879" s="19"/>
      <c r="X832879" s="19"/>
      <c r="Y832879" s="19"/>
      <c r="Z832879" s="19"/>
      <c r="AA832879" s="19"/>
      <c r="AB832879" s="19"/>
      <c r="AC832879" s="19"/>
      <c r="AD832879" s="19"/>
      <c r="AE832879" s="19"/>
      <c r="AF832879" s="19"/>
      <c r="AG832879" s="19"/>
      <c r="AH832879" s="19"/>
      <c r="AI832879" s="19"/>
      <c r="AJ832879" s="19"/>
      <c r="AK832879" s="19"/>
      <c r="AL832879" s="19"/>
      <c r="AM832879" s="19"/>
      <c r="AN832879" s="19"/>
      <c r="AO832879" s="19"/>
      <c r="AP832879"/>
    </row>
    <row r="832880" spans="1:42" s="116" customFormat="1" x14ac:dyDescent="0.3">
      <c r="A832880"/>
      <c r="B832880"/>
      <c r="C832880"/>
      <c r="D832880"/>
      <c r="E832880"/>
      <c r="F832880"/>
      <c r="G832880"/>
      <c r="H832880"/>
      <c r="I832880"/>
      <c r="J832880"/>
      <c r="K832880"/>
      <c r="L832880"/>
      <c r="M832880" s="115"/>
      <c r="N832880" s="115"/>
      <c r="O832880"/>
      <c r="P832880"/>
      <c r="Q832880"/>
      <c r="R832880" s="19"/>
      <c r="S832880" s="19"/>
      <c r="T832880"/>
      <c r="U832880" s="113"/>
      <c r="V832880" s="19"/>
      <c r="W832880" s="19"/>
      <c r="X832880" s="19"/>
      <c r="Y832880" s="19"/>
      <c r="Z832880" s="19"/>
      <c r="AA832880" s="19"/>
      <c r="AB832880" s="19"/>
      <c r="AC832880" s="19"/>
      <c r="AD832880" s="19"/>
      <c r="AE832880" s="19"/>
      <c r="AF832880" s="19"/>
      <c r="AG832880" s="19"/>
      <c r="AH832880" s="19"/>
      <c r="AI832880" s="19"/>
      <c r="AJ832880" s="19"/>
      <c r="AK832880" s="19"/>
      <c r="AL832880" s="19"/>
      <c r="AM832880" s="19"/>
      <c r="AN832880" s="19"/>
      <c r="AO832880" s="19"/>
      <c r="AP832880"/>
    </row>
    <row r="832881" spans="1:42" s="116" customFormat="1" x14ac:dyDescent="0.3">
      <c r="A832881"/>
      <c r="B832881"/>
      <c r="C832881"/>
      <c r="D832881"/>
      <c r="E832881"/>
      <c r="F832881"/>
      <c r="G832881"/>
      <c r="H832881"/>
      <c r="I832881"/>
      <c r="J832881"/>
      <c r="K832881"/>
      <c r="L832881"/>
      <c r="M832881" s="115"/>
      <c r="N832881" s="115"/>
      <c r="O832881"/>
      <c r="P832881"/>
      <c r="Q832881"/>
      <c r="R832881" s="19"/>
      <c r="S832881" s="19"/>
      <c r="T832881"/>
      <c r="U832881" s="113"/>
      <c r="V832881" s="19"/>
      <c r="W832881" s="19"/>
      <c r="X832881" s="19"/>
      <c r="Y832881" s="19"/>
      <c r="Z832881" s="19"/>
      <c r="AA832881" s="19"/>
      <c r="AB832881" s="19"/>
      <c r="AC832881" s="19"/>
      <c r="AD832881" s="19"/>
      <c r="AE832881" s="19"/>
      <c r="AF832881" s="19"/>
      <c r="AG832881" s="19"/>
      <c r="AH832881" s="19"/>
      <c r="AI832881" s="19"/>
      <c r="AJ832881" s="19"/>
      <c r="AK832881" s="19"/>
      <c r="AL832881" s="19"/>
      <c r="AM832881" s="19"/>
      <c r="AN832881" s="19"/>
      <c r="AO832881" s="19"/>
      <c r="AP832881"/>
    </row>
    <row r="832882" spans="1:42" s="116" customFormat="1" x14ac:dyDescent="0.3">
      <c r="A832882"/>
      <c r="B832882"/>
      <c r="C832882"/>
      <c r="D832882"/>
      <c r="E832882"/>
      <c r="F832882"/>
      <c r="G832882"/>
      <c r="H832882"/>
      <c r="I832882"/>
      <c r="J832882"/>
      <c r="K832882"/>
      <c r="L832882"/>
      <c r="M832882" s="115"/>
      <c r="N832882" s="115"/>
      <c r="O832882"/>
      <c r="P832882"/>
      <c r="Q832882"/>
      <c r="R832882" s="19"/>
      <c r="S832882" s="19"/>
      <c r="T832882"/>
      <c r="U832882" s="113"/>
      <c r="V832882" s="19"/>
      <c r="W832882" s="19"/>
      <c r="X832882" s="19"/>
      <c r="Y832882" s="19"/>
      <c r="Z832882" s="19"/>
      <c r="AA832882" s="19"/>
      <c r="AB832882" s="19"/>
      <c r="AC832882" s="19"/>
      <c r="AD832882" s="19"/>
      <c r="AE832882" s="19"/>
      <c r="AF832882" s="19"/>
      <c r="AG832882" s="19"/>
      <c r="AH832882" s="19"/>
      <c r="AI832882" s="19"/>
      <c r="AJ832882" s="19"/>
      <c r="AK832882" s="19"/>
      <c r="AL832882" s="19"/>
      <c r="AM832882" s="19"/>
      <c r="AN832882" s="19"/>
      <c r="AO832882" s="19"/>
      <c r="AP832882"/>
    </row>
    <row r="832883" spans="1:42" s="116" customFormat="1" x14ac:dyDescent="0.3">
      <c r="A832883"/>
      <c r="B832883"/>
      <c r="C832883"/>
      <c r="D832883"/>
      <c r="E832883"/>
      <c r="F832883"/>
      <c r="G832883"/>
      <c r="H832883"/>
      <c r="I832883"/>
      <c r="J832883"/>
      <c r="K832883"/>
      <c r="L832883"/>
      <c r="M832883" s="115"/>
      <c r="N832883" s="115"/>
      <c r="O832883"/>
      <c r="P832883"/>
      <c r="Q832883"/>
      <c r="R832883" s="19"/>
      <c r="S832883" s="19"/>
      <c r="T832883"/>
      <c r="U832883" s="113"/>
      <c r="V832883" s="19"/>
      <c r="W832883" s="19"/>
      <c r="X832883" s="19"/>
      <c r="Y832883" s="19"/>
      <c r="Z832883" s="19"/>
      <c r="AA832883" s="19"/>
      <c r="AB832883" s="19"/>
      <c r="AC832883" s="19"/>
      <c r="AD832883" s="19"/>
      <c r="AE832883" s="19"/>
      <c r="AF832883" s="19"/>
      <c r="AG832883" s="19"/>
      <c r="AH832883" s="19"/>
      <c r="AI832883" s="19"/>
      <c r="AJ832883" s="19"/>
      <c r="AK832883" s="19"/>
      <c r="AL832883" s="19"/>
      <c r="AM832883" s="19"/>
      <c r="AN832883" s="19"/>
      <c r="AO832883" s="19"/>
      <c r="AP832883"/>
    </row>
    <row r="832884" spans="1:42" s="116" customFormat="1" x14ac:dyDescent="0.3">
      <c r="A832884"/>
      <c r="B832884"/>
      <c r="C832884"/>
      <c r="D832884"/>
      <c r="E832884"/>
      <c r="F832884"/>
      <c r="G832884"/>
      <c r="H832884"/>
      <c r="I832884"/>
      <c r="J832884"/>
      <c r="K832884"/>
      <c r="L832884"/>
      <c r="M832884" s="115"/>
      <c r="N832884" s="115"/>
      <c r="O832884"/>
      <c r="P832884"/>
      <c r="Q832884"/>
      <c r="R832884" s="19"/>
      <c r="S832884" s="19"/>
      <c r="T832884"/>
      <c r="U832884" s="113"/>
      <c r="V832884" s="19"/>
      <c r="W832884" s="19"/>
      <c r="X832884" s="19"/>
      <c r="Y832884" s="19"/>
      <c r="Z832884" s="19"/>
      <c r="AA832884" s="19"/>
      <c r="AB832884" s="19"/>
      <c r="AC832884" s="19"/>
      <c r="AD832884" s="19"/>
      <c r="AE832884" s="19"/>
      <c r="AF832884" s="19"/>
      <c r="AG832884" s="19"/>
      <c r="AH832884" s="19"/>
      <c r="AI832884" s="19"/>
      <c r="AJ832884" s="19"/>
      <c r="AK832884" s="19"/>
      <c r="AL832884" s="19"/>
      <c r="AM832884" s="19"/>
      <c r="AN832884" s="19"/>
      <c r="AO832884" s="19"/>
      <c r="AP832884"/>
    </row>
    <row r="832885" spans="1:42" s="116" customFormat="1" x14ac:dyDescent="0.3">
      <c r="A832885"/>
      <c r="B832885"/>
      <c r="C832885"/>
      <c r="D832885"/>
      <c r="E832885"/>
      <c r="F832885"/>
      <c r="G832885"/>
      <c r="H832885"/>
      <c r="I832885"/>
      <c r="J832885"/>
      <c r="K832885"/>
      <c r="L832885"/>
      <c r="M832885" s="115"/>
      <c r="N832885" s="115"/>
      <c r="O832885"/>
      <c r="P832885"/>
      <c r="Q832885"/>
      <c r="R832885" s="19"/>
      <c r="S832885" s="19"/>
      <c r="T832885"/>
      <c r="U832885" s="113"/>
      <c r="V832885" s="19"/>
      <c r="W832885" s="19"/>
      <c r="X832885" s="19"/>
      <c r="Y832885" s="19"/>
      <c r="Z832885" s="19"/>
      <c r="AA832885" s="19"/>
      <c r="AB832885" s="19"/>
      <c r="AC832885" s="19"/>
      <c r="AD832885" s="19"/>
      <c r="AE832885" s="19"/>
      <c r="AF832885" s="19"/>
      <c r="AG832885" s="19"/>
      <c r="AH832885" s="19"/>
      <c r="AI832885" s="19"/>
      <c r="AJ832885" s="19"/>
      <c r="AK832885" s="19"/>
      <c r="AL832885" s="19"/>
      <c r="AM832885" s="19"/>
      <c r="AN832885" s="19"/>
      <c r="AO832885" s="19"/>
      <c r="AP832885"/>
    </row>
    <row r="832886" spans="1:42" s="116" customFormat="1" x14ac:dyDescent="0.3">
      <c r="A832886"/>
      <c r="B832886"/>
      <c r="C832886"/>
      <c r="D832886"/>
      <c r="E832886"/>
      <c r="F832886"/>
      <c r="G832886"/>
      <c r="H832886"/>
      <c r="I832886"/>
      <c r="J832886"/>
      <c r="K832886"/>
      <c r="L832886"/>
      <c r="M832886" s="115"/>
      <c r="N832886" s="115"/>
      <c r="O832886"/>
      <c r="P832886"/>
      <c r="Q832886"/>
      <c r="R832886" s="19"/>
      <c r="S832886" s="19"/>
      <c r="T832886"/>
      <c r="U832886" s="113"/>
      <c r="V832886" s="19"/>
      <c r="W832886" s="19"/>
      <c r="X832886" s="19"/>
      <c r="Y832886" s="19"/>
      <c r="Z832886" s="19"/>
      <c r="AA832886" s="19"/>
      <c r="AB832886" s="19"/>
      <c r="AC832886" s="19"/>
      <c r="AD832886" s="19"/>
      <c r="AE832886" s="19"/>
      <c r="AF832886" s="19"/>
      <c r="AG832886" s="19"/>
      <c r="AH832886" s="19"/>
      <c r="AI832886" s="19"/>
      <c r="AJ832886" s="19"/>
      <c r="AK832886" s="19"/>
      <c r="AL832886" s="19"/>
      <c r="AM832886" s="19"/>
      <c r="AN832886" s="19"/>
      <c r="AO832886" s="19"/>
      <c r="AP832886"/>
    </row>
    <row r="832887" spans="1:42" s="116" customFormat="1" x14ac:dyDescent="0.3">
      <c r="A832887"/>
      <c r="B832887"/>
      <c r="C832887"/>
      <c r="D832887"/>
      <c r="E832887"/>
      <c r="F832887"/>
      <c r="G832887"/>
      <c r="H832887"/>
      <c r="I832887"/>
      <c r="J832887"/>
      <c r="K832887"/>
      <c r="L832887"/>
      <c r="M832887" s="115"/>
      <c r="N832887" s="115"/>
      <c r="O832887"/>
      <c r="P832887"/>
      <c r="Q832887"/>
      <c r="R832887" s="19"/>
      <c r="S832887" s="19"/>
      <c r="T832887"/>
      <c r="U832887" s="113"/>
      <c r="V832887" s="19"/>
      <c r="W832887" s="19"/>
      <c r="X832887" s="19"/>
      <c r="Y832887" s="19"/>
      <c r="Z832887" s="19"/>
      <c r="AA832887" s="19"/>
      <c r="AB832887" s="19"/>
      <c r="AC832887" s="19"/>
      <c r="AD832887" s="19"/>
      <c r="AE832887" s="19"/>
      <c r="AF832887" s="19"/>
      <c r="AG832887" s="19"/>
      <c r="AH832887" s="19"/>
      <c r="AI832887" s="19"/>
      <c r="AJ832887" s="19"/>
      <c r="AK832887" s="19"/>
      <c r="AL832887" s="19"/>
      <c r="AM832887" s="19"/>
      <c r="AN832887" s="19"/>
      <c r="AO832887" s="19"/>
      <c r="AP832887"/>
    </row>
    <row r="832888" spans="1:42" s="116" customFormat="1" x14ac:dyDescent="0.3">
      <c r="A832888"/>
      <c r="B832888"/>
      <c r="C832888"/>
      <c r="D832888"/>
      <c r="E832888"/>
      <c r="F832888"/>
      <c r="G832888"/>
      <c r="H832888"/>
      <c r="I832888"/>
      <c r="J832888"/>
      <c r="K832888"/>
      <c r="L832888"/>
      <c r="M832888" s="115"/>
      <c r="N832888" s="115"/>
      <c r="O832888"/>
      <c r="P832888"/>
      <c r="Q832888"/>
      <c r="R832888" s="19"/>
      <c r="S832888" s="19"/>
      <c r="T832888"/>
      <c r="U832888" s="113"/>
      <c r="V832888" s="19"/>
      <c r="W832888" s="19"/>
      <c r="X832888" s="19"/>
      <c r="Y832888" s="19"/>
      <c r="Z832888" s="19"/>
      <c r="AA832888" s="19"/>
      <c r="AB832888" s="19"/>
      <c r="AC832888" s="19"/>
      <c r="AD832888" s="19"/>
      <c r="AE832888" s="19"/>
      <c r="AF832888" s="19"/>
      <c r="AG832888" s="19"/>
      <c r="AH832888" s="19"/>
      <c r="AI832888" s="19"/>
      <c r="AJ832888" s="19"/>
      <c r="AK832888" s="19"/>
      <c r="AL832888" s="19"/>
      <c r="AM832888" s="19"/>
      <c r="AN832888" s="19"/>
      <c r="AO832888" s="19"/>
      <c r="AP832888"/>
    </row>
    <row r="832889" spans="1:42" s="116" customFormat="1" x14ac:dyDescent="0.3">
      <c r="A832889"/>
      <c r="B832889"/>
      <c r="C832889"/>
      <c r="D832889"/>
      <c r="E832889"/>
      <c r="F832889"/>
      <c r="G832889"/>
      <c r="H832889"/>
      <c r="I832889"/>
      <c r="J832889"/>
      <c r="K832889"/>
      <c r="L832889"/>
      <c r="M832889" s="115"/>
      <c r="N832889" s="115"/>
      <c r="O832889"/>
      <c r="P832889"/>
      <c r="Q832889"/>
      <c r="R832889" s="19"/>
      <c r="S832889" s="19"/>
      <c r="T832889"/>
      <c r="U832889" s="113"/>
      <c r="V832889" s="19"/>
      <c r="W832889" s="19"/>
      <c r="X832889" s="19"/>
      <c r="Y832889" s="19"/>
      <c r="Z832889" s="19"/>
      <c r="AA832889" s="19"/>
      <c r="AB832889" s="19"/>
      <c r="AC832889" s="19"/>
      <c r="AD832889" s="19"/>
      <c r="AE832889" s="19"/>
      <c r="AF832889" s="19"/>
      <c r="AG832889" s="19"/>
      <c r="AH832889" s="19"/>
      <c r="AI832889" s="19"/>
      <c r="AJ832889" s="19"/>
      <c r="AK832889" s="19"/>
      <c r="AL832889" s="19"/>
      <c r="AM832889" s="19"/>
      <c r="AN832889" s="19"/>
      <c r="AO832889" s="19"/>
      <c r="AP832889"/>
    </row>
    <row r="832890" spans="1:42" s="116" customFormat="1" x14ac:dyDescent="0.3">
      <c r="A832890"/>
      <c r="B832890"/>
      <c r="C832890"/>
      <c r="D832890"/>
      <c r="E832890"/>
      <c r="F832890"/>
      <c r="G832890"/>
      <c r="H832890"/>
      <c r="I832890"/>
      <c r="J832890"/>
      <c r="K832890"/>
      <c r="L832890"/>
      <c r="M832890" s="115"/>
      <c r="N832890" s="115"/>
      <c r="O832890"/>
      <c r="P832890"/>
      <c r="Q832890"/>
      <c r="R832890" s="19"/>
      <c r="S832890" s="19"/>
      <c r="T832890"/>
      <c r="U832890" s="113"/>
      <c r="V832890" s="19"/>
      <c r="W832890" s="19"/>
      <c r="X832890" s="19"/>
      <c r="Y832890" s="19"/>
      <c r="Z832890" s="19"/>
      <c r="AA832890" s="19"/>
      <c r="AB832890" s="19"/>
      <c r="AC832890" s="19"/>
      <c r="AD832890" s="19"/>
      <c r="AE832890" s="19"/>
      <c r="AF832890" s="19"/>
      <c r="AG832890" s="19"/>
      <c r="AH832890" s="19"/>
      <c r="AI832890" s="19"/>
      <c r="AJ832890" s="19"/>
      <c r="AK832890" s="19"/>
      <c r="AL832890" s="19"/>
      <c r="AM832890" s="19"/>
      <c r="AN832890" s="19"/>
      <c r="AO832890" s="19"/>
      <c r="AP832890"/>
    </row>
    <row r="832891" spans="1:42" s="116" customFormat="1" x14ac:dyDescent="0.3">
      <c r="A832891"/>
      <c r="B832891"/>
      <c r="C832891"/>
      <c r="D832891"/>
      <c r="E832891"/>
      <c r="F832891"/>
      <c r="G832891"/>
      <c r="H832891"/>
      <c r="I832891"/>
      <c r="J832891"/>
      <c r="K832891"/>
      <c r="L832891"/>
      <c r="M832891" s="115"/>
      <c r="N832891" s="115"/>
      <c r="O832891"/>
      <c r="P832891"/>
      <c r="Q832891"/>
      <c r="R832891" s="19"/>
      <c r="S832891" s="19"/>
      <c r="T832891"/>
      <c r="U832891" s="113"/>
      <c r="V832891" s="19"/>
      <c r="W832891" s="19"/>
      <c r="X832891" s="19"/>
      <c r="Y832891" s="19"/>
      <c r="Z832891" s="19"/>
      <c r="AA832891" s="19"/>
      <c r="AB832891" s="19"/>
      <c r="AC832891" s="19"/>
      <c r="AD832891" s="19"/>
      <c r="AE832891" s="19"/>
      <c r="AF832891" s="19"/>
      <c r="AG832891" s="19"/>
      <c r="AH832891" s="19"/>
      <c r="AI832891" s="19"/>
      <c r="AJ832891" s="19"/>
      <c r="AK832891" s="19"/>
      <c r="AL832891" s="19"/>
      <c r="AM832891" s="19"/>
      <c r="AN832891" s="19"/>
      <c r="AO832891" s="19"/>
      <c r="AP832891"/>
    </row>
    <row r="832892" spans="1:42" s="116" customFormat="1" x14ac:dyDescent="0.3">
      <c r="A832892"/>
      <c r="B832892"/>
      <c r="C832892"/>
      <c r="D832892"/>
      <c r="E832892"/>
      <c r="F832892"/>
      <c r="G832892"/>
      <c r="H832892"/>
      <c r="I832892"/>
      <c r="J832892"/>
      <c r="K832892"/>
      <c r="L832892"/>
      <c r="M832892" s="115"/>
      <c r="N832892" s="115"/>
      <c r="O832892"/>
      <c r="P832892"/>
      <c r="Q832892"/>
      <c r="R832892" s="19"/>
      <c r="S832892" s="19"/>
      <c r="T832892"/>
      <c r="U832892" s="113"/>
      <c r="V832892" s="19"/>
      <c r="W832892" s="19"/>
      <c r="X832892" s="19"/>
      <c r="Y832892" s="19"/>
      <c r="Z832892" s="19"/>
      <c r="AA832892" s="19"/>
      <c r="AB832892" s="19"/>
      <c r="AC832892" s="19"/>
      <c r="AD832892" s="19"/>
      <c r="AE832892" s="19"/>
      <c r="AF832892" s="19"/>
      <c r="AG832892" s="19"/>
      <c r="AH832892" s="19"/>
      <c r="AI832892" s="19"/>
      <c r="AJ832892" s="19"/>
      <c r="AK832892" s="19"/>
      <c r="AL832892" s="19"/>
      <c r="AM832892" s="19"/>
      <c r="AN832892" s="19"/>
      <c r="AO832892" s="19"/>
      <c r="AP832892"/>
    </row>
    <row r="832893" spans="1:42" s="116" customFormat="1" x14ac:dyDescent="0.3">
      <c r="A832893"/>
      <c r="B832893"/>
      <c r="C832893"/>
      <c r="D832893"/>
      <c r="E832893"/>
      <c r="F832893"/>
      <c r="G832893"/>
      <c r="H832893"/>
      <c r="I832893"/>
      <c r="J832893"/>
      <c r="K832893"/>
      <c r="L832893"/>
      <c r="M832893" s="115"/>
      <c r="N832893" s="115"/>
      <c r="O832893"/>
      <c r="P832893"/>
      <c r="Q832893"/>
      <c r="R832893" s="19"/>
      <c r="S832893" s="19"/>
      <c r="T832893"/>
      <c r="U832893" s="113"/>
      <c r="V832893" s="19"/>
      <c r="W832893" s="19"/>
      <c r="X832893" s="19"/>
      <c r="Y832893" s="19"/>
      <c r="Z832893" s="19"/>
      <c r="AA832893" s="19"/>
      <c r="AB832893" s="19"/>
      <c r="AC832893" s="19"/>
      <c r="AD832893" s="19"/>
      <c r="AE832893" s="19"/>
      <c r="AF832893" s="19"/>
      <c r="AG832893" s="19"/>
      <c r="AH832893" s="19"/>
      <c r="AI832893" s="19"/>
      <c r="AJ832893" s="19"/>
      <c r="AK832893" s="19"/>
      <c r="AL832893" s="19"/>
      <c r="AM832893" s="19"/>
      <c r="AN832893" s="19"/>
      <c r="AO832893" s="19"/>
      <c r="AP832893"/>
    </row>
    <row r="832894" spans="1:42" s="116" customFormat="1" x14ac:dyDescent="0.3">
      <c r="A832894"/>
      <c r="B832894"/>
      <c r="C832894"/>
      <c r="D832894"/>
      <c r="E832894"/>
      <c r="F832894"/>
      <c r="G832894"/>
      <c r="H832894"/>
      <c r="I832894"/>
      <c r="J832894"/>
      <c r="K832894"/>
      <c r="L832894"/>
      <c r="M832894" s="115"/>
      <c r="N832894" s="115"/>
      <c r="O832894"/>
      <c r="P832894"/>
      <c r="Q832894"/>
      <c r="R832894" s="19"/>
      <c r="S832894" s="19"/>
      <c r="T832894"/>
      <c r="U832894" s="113"/>
      <c r="V832894" s="19"/>
      <c r="W832894" s="19"/>
      <c r="X832894" s="19"/>
      <c r="Y832894" s="19"/>
      <c r="Z832894" s="19"/>
      <c r="AA832894" s="19"/>
      <c r="AB832894" s="19"/>
      <c r="AC832894" s="19"/>
      <c r="AD832894" s="19"/>
      <c r="AE832894" s="19"/>
      <c r="AF832894" s="19"/>
      <c r="AG832894" s="19"/>
      <c r="AH832894" s="19"/>
      <c r="AI832894" s="19"/>
      <c r="AJ832894" s="19"/>
      <c r="AK832894" s="19"/>
      <c r="AL832894" s="19"/>
      <c r="AM832894" s="19"/>
      <c r="AN832894" s="19"/>
      <c r="AO832894" s="19"/>
      <c r="AP832894"/>
    </row>
    <row r="832895" spans="1:42" s="116" customFormat="1" x14ac:dyDescent="0.3">
      <c r="A832895"/>
      <c r="B832895"/>
      <c r="C832895"/>
      <c r="D832895"/>
      <c r="E832895"/>
      <c r="F832895"/>
      <c r="G832895"/>
      <c r="H832895"/>
      <c r="I832895"/>
      <c r="J832895"/>
      <c r="K832895"/>
      <c r="L832895"/>
      <c r="M832895" s="115"/>
      <c r="N832895" s="115"/>
      <c r="O832895"/>
      <c r="P832895"/>
      <c r="Q832895"/>
      <c r="R832895" s="19"/>
      <c r="S832895" s="19"/>
      <c r="T832895"/>
      <c r="U832895" s="113"/>
      <c r="V832895" s="19"/>
      <c r="W832895" s="19"/>
      <c r="X832895" s="19"/>
      <c r="Y832895" s="19"/>
      <c r="Z832895" s="19"/>
      <c r="AA832895" s="19"/>
      <c r="AB832895" s="19"/>
      <c r="AC832895" s="19"/>
      <c r="AD832895" s="19"/>
      <c r="AE832895" s="19"/>
      <c r="AF832895" s="19"/>
      <c r="AG832895" s="19"/>
      <c r="AH832895" s="19"/>
      <c r="AI832895" s="19"/>
      <c r="AJ832895" s="19"/>
      <c r="AK832895" s="19"/>
      <c r="AL832895" s="19"/>
      <c r="AM832895" s="19"/>
      <c r="AN832895" s="19"/>
      <c r="AO832895" s="19"/>
      <c r="AP832895"/>
    </row>
    <row r="832896" spans="1:42" s="116" customFormat="1" x14ac:dyDescent="0.3">
      <c r="A832896"/>
      <c r="B832896"/>
      <c r="C832896"/>
      <c r="D832896"/>
      <c r="E832896"/>
      <c r="F832896"/>
      <c r="G832896"/>
      <c r="H832896"/>
      <c r="I832896"/>
      <c r="J832896"/>
      <c r="K832896"/>
      <c r="L832896"/>
      <c r="M832896" s="115"/>
      <c r="N832896" s="115"/>
      <c r="O832896"/>
      <c r="P832896"/>
      <c r="Q832896"/>
      <c r="R832896" s="19"/>
      <c r="S832896" s="19"/>
      <c r="T832896"/>
      <c r="U832896" s="113"/>
      <c r="V832896" s="19"/>
      <c r="W832896" s="19"/>
      <c r="X832896" s="19"/>
      <c r="Y832896" s="19"/>
      <c r="Z832896" s="19"/>
      <c r="AA832896" s="19"/>
      <c r="AB832896" s="19"/>
      <c r="AC832896" s="19"/>
      <c r="AD832896" s="19"/>
      <c r="AE832896" s="19"/>
      <c r="AF832896" s="19"/>
      <c r="AG832896" s="19"/>
      <c r="AH832896" s="19"/>
      <c r="AI832896" s="19"/>
      <c r="AJ832896" s="19"/>
      <c r="AK832896" s="19"/>
      <c r="AL832896" s="19"/>
      <c r="AM832896" s="19"/>
      <c r="AN832896" s="19"/>
      <c r="AO832896" s="19"/>
      <c r="AP832896"/>
    </row>
    <row r="832897" spans="1:42" s="116" customFormat="1" x14ac:dyDescent="0.3">
      <c r="A832897"/>
      <c r="B832897"/>
      <c r="C832897"/>
      <c r="D832897"/>
      <c r="E832897"/>
      <c r="F832897"/>
      <c r="G832897"/>
      <c r="H832897"/>
      <c r="I832897"/>
      <c r="J832897"/>
      <c r="K832897"/>
      <c r="L832897"/>
      <c r="M832897" s="115"/>
      <c r="N832897" s="115"/>
      <c r="O832897"/>
      <c r="P832897"/>
      <c r="Q832897"/>
      <c r="R832897" s="19"/>
      <c r="S832897" s="19"/>
      <c r="T832897"/>
      <c r="U832897" s="113"/>
      <c r="V832897" s="19"/>
      <c r="W832897" s="19"/>
      <c r="X832897" s="19"/>
      <c r="Y832897" s="19"/>
      <c r="Z832897" s="19"/>
      <c r="AA832897" s="19"/>
      <c r="AB832897" s="19"/>
      <c r="AC832897" s="19"/>
      <c r="AD832897" s="19"/>
      <c r="AE832897" s="19"/>
      <c r="AF832897" s="19"/>
      <c r="AG832897" s="19"/>
      <c r="AH832897" s="19"/>
      <c r="AI832897" s="19"/>
      <c r="AJ832897" s="19"/>
      <c r="AK832897" s="19"/>
      <c r="AL832897" s="19"/>
      <c r="AM832897" s="19"/>
      <c r="AN832897" s="19"/>
      <c r="AO832897" s="19"/>
      <c r="AP832897"/>
    </row>
    <row r="832898" spans="1:42" s="116" customFormat="1" x14ac:dyDescent="0.3">
      <c r="A832898"/>
      <c r="B832898"/>
      <c r="C832898"/>
      <c r="D832898"/>
      <c r="E832898"/>
      <c r="F832898"/>
      <c r="G832898"/>
      <c r="H832898"/>
      <c r="I832898"/>
      <c r="J832898"/>
      <c r="K832898"/>
      <c r="L832898"/>
      <c r="M832898" s="115"/>
      <c r="N832898" s="115"/>
      <c r="O832898"/>
      <c r="P832898"/>
      <c r="Q832898"/>
      <c r="R832898" s="19"/>
      <c r="S832898" s="19"/>
      <c r="T832898"/>
      <c r="U832898" s="113"/>
      <c r="V832898" s="19"/>
      <c r="W832898" s="19"/>
      <c r="X832898" s="19"/>
      <c r="Y832898" s="19"/>
      <c r="Z832898" s="19"/>
      <c r="AA832898" s="19"/>
      <c r="AB832898" s="19"/>
      <c r="AC832898" s="19"/>
      <c r="AD832898" s="19"/>
      <c r="AE832898" s="19"/>
      <c r="AF832898" s="19"/>
      <c r="AG832898" s="19"/>
      <c r="AH832898" s="19"/>
      <c r="AI832898" s="19"/>
      <c r="AJ832898" s="19"/>
      <c r="AK832898" s="19"/>
      <c r="AL832898" s="19"/>
      <c r="AM832898" s="19"/>
      <c r="AN832898" s="19"/>
      <c r="AO832898" s="19"/>
      <c r="AP832898"/>
    </row>
    <row r="832899" spans="1:42" s="116" customFormat="1" x14ac:dyDescent="0.3">
      <c r="A832899"/>
      <c r="B832899"/>
      <c r="C832899"/>
      <c r="D832899"/>
      <c r="E832899"/>
      <c r="F832899"/>
      <c r="G832899"/>
      <c r="H832899"/>
      <c r="I832899"/>
      <c r="J832899"/>
      <c r="K832899"/>
      <c r="L832899"/>
      <c r="M832899" s="115"/>
      <c r="N832899" s="115"/>
      <c r="O832899"/>
      <c r="P832899"/>
      <c r="Q832899"/>
      <c r="R832899" s="19"/>
      <c r="S832899" s="19"/>
      <c r="T832899"/>
      <c r="U832899" s="113"/>
      <c r="V832899" s="19"/>
      <c r="W832899" s="19"/>
      <c r="X832899" s="19"/>
      <c r="Y832899" s="19"/>
      <c r="Z832899" s="19"/>
      <c r="AA832899" s="19"/>
      <c r="AB832899" s="19"/>
      <c r="AC832899" s="19"/>
      <c r="AD832899" s="19"/>
      <c r="AE832899" s="19"/>
      <c r="AF832899" s="19"/>
      <c r="AG832899" s="19"/>
      <c r="AH832899" s="19"/>
      <c r="AI832899" s="19"/>
      <c r="AJ832899" s="19"/>
      <c r="AK832899" s="19"/>
      <c r="AL832899" s="19"/>
      <c r="AM832899" s="19"/>
      <c r="AN832899" s="19"/>
      <c r="AO832899" s="19"/>
      <c r="AP832899"/>
    </row>
    <row r="832900" spans="1:42" s="116" customFormat="1" x14ac:dyDescent="0.3">
      <c r="A832900"/>
      <c r="B832900"/>
      <c r="C832900"/>
      <c r="D832900"/>
      <c r="E832900"/>
      <c r="F832900"/>
      <c r="G832900"/>
      <c r="H832900"/>
      <c r="I832900"/>
      <c r="J832900"/>
      <c r="K832900"/>
      <c r="L832900"/>
      <c r="M832900" s="115"/>
      <c r="N832900" s="115"/>
      <c r="O832900"/>
      <c r="P832900"/>
      <c r="Q832900"/>
      <c r="R832900" s="19"/>
      <c r="S832900" s="19"/>
      <c r="T832900"/>
      <c r="U832900" s="113"/>
      <c r="V832900" s="19"/>
      <c r="W832900" s="19"/>
      <c r="X832900" s="19"/>
      <c r="Y832900" s="19"/>
      <c r="Z832900" s="19"/>
      <c r="AA832900" s="19"/>
      <c r="AB832900" s="19"/>
      <c r="AC832900" s="19"/>
      <c r="AD832900" s="19"/>
      <c r="AE832900" s="19"/>
      <c r="AF832900" s="19"/>
      <c r="AG832900" s="19"/>
      <c r="AH832900" s="19"/>
      <c r="AI832900" s="19"/>
      <c r="AJ832900" s="19"/>
      <c r="AK832900" s="19"/>
      <c r="AL832900" s="19"/>
      <c r="AM832900" s="19"/>
      <c r="AN832900" s="19"/>
      <c r="AO832900" s="19"/>
      <c r="AP832900"/>
    </row>
    <row r="832901" spans="1:42" s="116" customFormat="1" x14ac:dyDescent="0.3">
      <c r="A832901"/>
      <c r="B832901"/>
      <c r="C832901"/>
      <c r="D832901"/>
      <c r="E832901"/>
      <c r="F832901"/>
      <c r="G832901"/>
      <c r="H832901"/>
      <c r="I832901"/>
      <c r="J832901"/>
      <c r="K832901"/>
      <c r="L832901"/>
      <c r="M832901" s="115"/>
      <c r="N832901" s="115"/>
      <c r="O832901"/>
      <c r="P832901"/>
      <c r="Q832901"/>
      <c r="R832901" s="19"/>
      <c r="S832901" s="19"/>
      <c r="T832901"/>
      <c r="U832901" s="113"/>
      <c r="V832901" s="19"/>
      <c r="W832901" s="19"/>
      <c r="X832901" s="19"/>
      <c r="Y832901" s="19"/>
      <c r="Z832901" s="19"/>
      <c r="AA832901" s="19"/>
      <c r="AB832901" s="19"/>
      <c r="AC832901" s="19"/>
      <c r="AD832901" s="19"/>
      <c r="AE832901" s="19"/>
      <c r="AF832901" s="19"/>
      <c r="AG832901" s="19"/>
      <c r="AH832901" s="19"/>
      <c r="AI832901" s="19"/>
      <c r="AJ832901" s="19"/>
      <c r="AK832901" s="19"/>
      <c r="AL832901" s="19"/>
      <c r="AM832901" s="19"/>
      <c r="AN832901" s="19"/>
      <c r="AO832901" s="19"/>
      <c r="AP832901"/>
    </row>
    <row r="832902" spans="1:42" s="116" customFormat="1" x14ac:dyDescent="0.3">
      <c r="A832902"/>
      <c r="B832902"/>
      <c r="C832902"/>
      <c r="D832902"/>
      <c r="E832902"/>
      <c r="F832902"/>
      <c r="G832902"/>
      <c r="H832902"/>
      <c r="I832902"/>
      <c r="J832902"/>
      <c r="K832902"/>
      <c r="L832902"/>
      <c r="M832902" s="115"/>
      <c r="N832902" s="115"/>
      <c r="O832902"/>
      <c r="P832902"/>
      <c r="Q832902"/>
      <c r="R832902" s="19"/>
      <c r="S832902" s="19"/>
      <c r="T832902"/>
      <c r="U832902" s="113"/>
      <c r="V832902" s="19"/>
      <c r="W832902" s="19"/>
      <c r="X832902" s="19"/>
      <c r="Y832902" s="19"/>
      <c r="Z832902" s="19"/>
      <c r="AA832902" s="19"/>
      <c r="AB832902" s="19"/>
      <c r="AC832902" s="19"/>
      <c r="AD832902" s="19"/>
      <c r="AE832902" s="19"/>
      <c r="AF832902" s="19"/>
      <c r="AG832902" s="19"/>
      <c r="AH832902" s="19"/>
      <c r="AI832902" s="19"/>
      <c r="AJ832902" s="19"/>
      <c r="AK832902" s="19"/>
      <c r="AL832902" s="19"/>
      <c r="AM832902" s="19"/>
      <c r="AN832902" s="19"/>
      <c r="AO832902" s="19"/>
      <c r="AP832902"/>
    </row>
    <row r="832903" spans="1:42" s="116" customFormat="1" x14ac:dyDescent="0.3">
      <c r="A832903"/>
      <c r="B832903"/>
      <c r="C832903"/>
      <c r="D832903"/>
      <c r="E832903"/>
      <c r="F832903"/>
      <c r="G832903"/>
      <c r="H832903"/>
      <c r="I832903"/>
      <c r="J832903"/>
      <c r="K832903"/>
      <c r="L832903"/>
      <c r="M832903" s="115"/>
      <c r="N832903" s="115"/>
      <c r="O832903"/>
      <c r="P832903"/>
      <c r="Q832903"/>
      <c r="R832903" s="19"/>
      <c r="S832903" s="19"/>
      <c r="T832903"/>
      <c r="U832903" s="113"/>
      <c r="V832903" s="19"/>
      <c r="W832903" s="19"/>
      <c r="X832903" s="19"/>
      <c r="Y832903" s="19"/>
      <c r="Z832903" s="19"/>
      <c r="AA832903" s="19"/>
      <c r="AB832903" s="19"/>
      <c r="AC832903" s="19"/>
      <c r="AD832903" s="19"/>
      <c r="AE832903" s="19"/>
      <c r="AF832903" s="19"/>
      <c r="AG832903" s="19"/>
      <c r="AH832903" s="19"/>
      <c r="AI832903" s="19"/>
      <c r="AJ832903" s="19"/>
      <c r="AK832903" s="19"/>
      <c r="AL832903" s="19"/>
      <c r="AM832903" s="19"/>
      <c r="AN832903" s="19"/>
      <c r="AO832903" s="19"/>
      <c r="AP832903"/>
    </row>
    <row r="832904" spans="1:42" s="116" customFormat="1" x14ac:dyDescent="0.3">
      <c r="A832904"/>
      <c r="B832904"/>
      <c r="C832904"/>
      <c r="D832904"/>
      <c r="E832904"/>
      <c r="F832904"/>
      <c r="G832904"/>
      <c r="H832904"/>
      <c r="I832904"/>
      <c r="J832904"/>
      <c r="K832904"/>
      <c r="L832904"/>
      <c r="M832904" s="115"/>
      <c r="N832904" s="115"/>
      <c r="O832904"/>
      <c r="P832904"/>
      <c r="Q832904"/>
      <c r="R832904" s="19"/>
      <c r="S832904" s="19"/>
      <c r="T832904"/>
      <c r="U832904" s="113"/>
      <c r="V832904" s="19"/>
      <c r="W832904" s="19"/>
      <c r="X832904" s="19"/>
      <c r="Y832904" s="19"/>
      <c r="Z832904" s="19"/>
      <c r="AA832904" s="19"/>
      <c r="AB832904" s="19"/>
      <c r="AC832904" s="19"/>
      <c r="AD832904" s="19"/>
      <c r="AE832904" s="19"/>
      <c r="AF832904" s="19"/>
      <c r="AG832904" s="19"/>
      <c r="AH832904" s="19"/>
      <c r="AI832904" s="19"/>
      <c r="AJ832904" s="19"/>
      <c r="AK832904" s="19"/>
      <c r="AL832904" s="19"/>
      <c r="AM832904" s="19"/>
      <c r="AN832904" s="19"/>
      <c r="AO832904" s="19"/>
      <c r="AP832904"/>
    </row>
    <row r="832905" spans="1:42" s="116" customFormat="1" x14ac:dyDescent="0.3">
      <c r="A832905"/>
      <c r="B832905"/>
      <c r="C832905"/>
      <c r="D832905"/>
      <c r="E832905"/>
      <c r="F832905"/>
      <c r="G832905"/>
      <c r="H832905"/>
      <c r="I832905"/>
      <c r="J832905"/>
      <c r="K832905"/>
      <c r="L832905"/>
      <c r="M832905" s="115"/>
      <c r="N832905" s="115"/>
      <c r="O832905"/>
      <c r="P832905"/>
      <c r="Q832905"/>
      <c r="R832905" s="19"/>
      <c r="S832905" s="19"/>
      <c r="T832905"/>
      <c r="U832905" s="113"/>
      <c r="V832905" s="19"/>
      <c r="W832905" s="19"/>
      <c r="X832905" s="19"/>
      <c r="Y832905" s="19"/>
      <c r="Z832905" s="19"/>
      <c r="AA832905" s="19"/>
      <c r="AB832905" s="19"/>
      <c r="AC832905" s="19"/>
      <c r="AD832905" s="19"/>
      <c r="AE832905" s="19"/>
      <c r="AF832905" s="19"/>
      <c r="AG832905" s="19"/>
      <c r="AH832905" s="19"/>
      <c r="AI832905" s="19"/>
      <c r="AJ832905" s="19"/>
      <c r="AK832905" s="19"/>
      <c r="AL832905" s="19"/>
      <c r="AM832905" s="19"/>
      <c r="AN832905" s="19"/>
      <c r="AO832905" s="19"/>
      <c r="AP832905"/>
    </row>
    <row r="832906" spans="1:42" s="116" customFormat="1" x14ac:dyDescent="0.3">
      <c r="A832906"/>
      <c r="B832906"/>
      <c r="C832906"/>
      <c r="D832906"/>
      <c r="E832906"/>
      <c r="F832906"/>
      <c r="G832906"/>
      <c r="H832906"/>
      <c r="I832906"/>
      <c r="J832906"/>
      <c r="K832906"/>
      <c r="L832906"/>
      <c r="M832906" s="115"/>
      <c r="N832906" s="115"/>
      <c r="O832906"/>
      <c r="P832906"/>
      <c r="Q832906"/>
      <c r="R832906" s="19"/>
      <c r="S832906" s="19"/>
      <c r="T832906"/>
      <c r="U832906" s="113"/>
      <c r="V832906" s="19"/>
      <c r="W832906" s="19"/>
      <c r="X832906" s="19"/>
      <c r="Y832906" s="19"/>
      <c r="Z832906" s="19"/>
      <c r="AA832906" s="19"/>
      <c r="AB832906" s="19"/>
      <c r="AC832906" s="19"/>
      <c r="AD832906" s="19"/>
      <c r="AE832906" s="19"/>
      <c r="AF832906" s="19"/>
      <c r="AG832906" s="19"/>
      <c r="AH832906" s="19"/>
      <c r="AI832906" s="19"/>
      <c r="AJ832906" s="19"/>
      <c r="AK832906" s="19"/>
      <c r="AL832906" s="19"/>
      <c r="AM832906" s="19"/>
      <c r="AN832906" s="19"/>
      <c r="AO832906" s="19"/>
      <c r="AP832906"/>
    </row>
    <row r="832907" spans="1:42" s="116" customFormat="1" x14ac:dyDescent="0.3">
      <c r="A832907"/>
      <c r="B832907"/>
      <c r="C832907"/>
      <c r="D832907"/>
      <c r="E832907"/>
      <c r="F832907"/>
      <c r="G832907"/>
      <c r="H832907"/>
      <c r="I832907"/>
      <c r="J832907"/>
      <c r="K832907"/>
      <c r="L832907"/>
      <c r="M832907" s="115"/>
      <c r="N832907" s="115"/>
      <c r="O832907"/>
      <c r="P832907"/>
      <c r="Q832907"/>
      <c r="R832907" s="19"/>
      <c r="S832907" s="19"/>
      <c r="T832907"/>
      <c r="U832907" s="113"/>
      <c r="V832907" s="19"/>
      <c r="W832907" s="19"/>
      <c r="X832907" s="19"/>
      <c r="Y832907" s="19"/>
      <c r="Z832907" s="19"/>
      <c r="AA832907" s="19"/>
      <c r="AB832907" s="19"/>
      <c r="AC832907" s="19"/>
      <c r="AD832907" s="19"/>
      <c r="AE832907" s="19"/>
      <c r="AF832907" s="19"/>
      <c r="AG832907" s="19"/>
      <c r="AH832907" s="19"/>
      <c r="AI832907" s="19"/>
      <c r="AJ832907" s="19"/>
      <c r="AK832907" s="19"/>
      <c r="AL832907" s="19"/>
      <c r="AM832907" s="19"/>
      <c r="AN832907" s="19"/>
      <c r="AO832907" s="19"/>
      <c r="AP832907"/>
    </row>
    <row r="832908" spans="1:42" s="116" customFormat="1" x14ac:dyDescent="0.3">
      <c r="A832908"/>
      <c r="B832908"/>
      <c r="C832908"/>
      <c r="D832908"/>
      <c r="E832908"/>
      <c r="F832908"/>
      <c r="G832908"/>
      <c r="H832908"/>
      <c r="I832908"/>
      <c r="J832908"/>
      <c r="K832908"/>
      <c r="L832908"/>
      <c r="M832908" s="115"/>
      <c r="N832908" s="115"/>
      <c r="O832908"/>
      <c r="P832908"/>
      <c r="Q832908"/>
      <c r="R832908" s="19"/>
      <c r="S832908" s="19"/>
      <c r="T832908"/>
      <c r="U832908" s="113"/>
      <c r="V832908" s="19"/>
      <c r="W832908" s="19"/>
      <c r="X832908" s="19"/>
      <c r="Y832908" s="19"/>
      <c r="Z832908" s="19"/>
      <c r="AA832908" s="19"/>
      <c r="AB832908" s="19"/>
      <c r="AC832908" s="19"/>
      <c r="AD832908" s="19"/>
      <c r="AE832908" s="19"/>
      <c r="AF832908" s="19"/>
      <c r="AG832908" s="19"/>
      <c r="AH832908" s="19"/>
      <c r="AI832908" s="19"/>
      <c r="AJ832908" s="19"/>
      <c r="AK832908" s="19"/>
      <c r="AL832908" s="19"/>
      <c r="AM832908" s="19"/>
      <c r="AN832908" s="19"/>
      <c r="AO832908" s="19"/>
      <c r="AP832908"/>
    </row>
    <row r="832909" spans="1:42" s="116" customFormat="1" x14ac:dyDescent="0.3">
      <c r="A832909"/>
      <c r="B832909"/>
      <c r="C832909"/>
      <c r="D832909"/>
      <c r="E832909"/>
      <c r="F832909"/>
      <c r="G832909"/>
      <c r="H832909"/>
      <c r="I832909"/>
      <c r="J832909"/>
      <c r="K832909"/>
      <c r="L832909"/>
      <c r="M832909" s="115"/>
      <c r="N832909" s="115"/>
      <c r="O832909"/>
      <c r="P832909"/>
      <c r="Q832909"/>
      <c r="R832909" s="19"/>
      <c r="S832909" s="19"/>
      <c r="T832909"/>
      <c r="U832909" s="113"/>
      <c r="V832909" s="19"/>
      <c r="W832909" s="19"/>
      <c r="X832909" s="19"/>
      <c r="Y832909" s="19"/>
      <c r="Z832909" s="19"/>
      <c r="AA832909" s="19"/>
      <c r="AB832909" s="19"/>
      <c r="AC832909" s="19"/>
      <c r="AD832909" s="19"/>
      <c r="AE832909" s="19"/>
      <c r="AF832909" s="19"/>
      <c r="AG832909" s="19"/>
      <c r="AH832909" s="19"/>
      <c r="AI832909" s="19"/>
      <c r="AJ832909" s="19"/>
      <c r="AK832909" s="19"/>
      <c r="AL832909" s="19"/>
      <c r="AM832909" s="19"/>
      <c r="AN832909" s="19"/>
      <c r="AO832909" s="19"/>
      <c r="AP832909"/>
    </row>
    <row r="832910" spans="1:42" s="116" customFormat="1" x14ac:dyDescent="0.3">
      <c r="A832910"/>
      <c r="B832910"/>
      <c r="C832910"/>
      <c r="D832910"/>
      <c r="E832910"/>
      <c r="F832910"/>
      <c r="G832910"/>
      <c r="H832910"/>
      <c r="I832910"/>
      <c r="J832910"/>
      <c r="K832910"/>
      <c r="L832910"/>
      <c r="M832910" s="115"/>
      <c r="N832910" s="115"/>
      <c r="O832910"/>
      <c r="P832910"/>
      <c r="Q832910"/>
      <c r="R832910" s="19"/>
      <c r="S832910" s="19"/>
      <c r="T832910"/>
      <c r="U832910" s="113"/>
      <c r="V832910" s="19"/>
      <c r="W832910" s="19"/>
      <c r="X832910" s="19"/>
      <c r="Y832910" s="19"/>
      <c r="Z832910" s="19"/>
      <c r="AA832910" s="19"/>
      <c r="AB832910" s="19"/>
      <c r="AC832910" s="19"/>
      <c r="AD832910" s="19"/>
      <c r="AE832910" s="19"/>
      <c r="AF832910" s="19"/>
      <c r="AG832910" s="19"/>
      <c r="AH832910" s="19"/>
      <c r="AI832910" s="19"/>
      <c r="AJ832910" s="19"/>
      <c r="AK832910" s="19"/>
      <c r="AL832910" s="19"/>
      <c r="AM832910" s="19"/>
      <c r="AN832910" s="19"/>
      <c r="AO832910" s="19"/>
      <c r="AP832910"/>
    </row>
    <row r="832911" spans="1:42" s="116" customFormat="1" x14ac:dyDescent="0.3">
      <c r="A832911"/>
      <c r="B832911"/>
      <c r="C832911"/>
      <c r="D832911"/>
      <c r="E832911"/>
      <c r="F832911"/>
      <c r="G832911"/>
      <c r="H832911"/>
      <c r="I832911"/>
      <c r="J832911"/>
      <c r="K832911"/>
      <c r="L832911"/>
      <c r="M832911" s="115"/>
      <c r="N832911" s="115"/>
      <c r="O832911"/>
      <c r="P832911"/>
      <c r="Q832911"/>
      <c r="R832911" s="19"/>
      <c r="S832911" s="19"/>
      <c r="T832911"/>
      <c r="U832911" s="113"/>
      <c r="V832911" s="19"/>
      <c r="W832911" s="19"/>
      <c r="X832911" s="19"/>
      <c r="Y832911" s="19"/>
      <c r="Z832911" s="19"/>
      <c r="AA832911" s="19"/>
      <c r="AB832911" s="19"/>
      <c r="AC832911" s="19"/>
      <c r="AD832911" s="19"/>
      <c r="AE832911" s="19"/>
      <c r="AF832911" s="19"/>
      <c r="AG832911" s="19"/>
      <c r="AH832911" s="19"/>
      <c r="AI832911" s="19"/>
      <c r="AJ832911" s="19"/>
      <c r="AK832911" s="19"/>
      <c r="AL832911" s="19"/>
      <c r="AM832911" s="19"/>
      <c r="AN832911" s="19"/>
      <c r="AO832911" s="19"/>
      <c r="AP832911"/>
    </row>
    <row r="832912" spans="1:42" s="116" customFormat="1" x14ac:dyDescent="0.3">
      <c r="A832912"/>
      <c r="B832912"/>
      <c r="C832912"/>
      <c r="D832912"/>
      <c r="E832912"/>
      <c r="F832912"/>
      <c r="G832912"/>
      <c r="H832912"/>
      <c r="I832912"/>
      <c r="J832912"/>
      <c r="K832912"/>
      <c r="L832912"/>
      <c r="M832912" s="115"/>
      <c r="N832912" s="115"/>
      <c r="O832912"/>
      <c r="P832912"/>
      <c r="Q832912"/>
      <c r="R832912" s="19"/>
      <c r="S832912" s="19"/>
      <c r="T832912"/>
      <c r="U832912" s="113"/>
      <c r="V832912" s="19"/>
      <c r="W832912" s="19"/>
      <c r="X832912" s="19"/>
      <c r="Y832912" s="19"/>
      <c r="Z832912" s="19"/>
      <c r="AA832912" s="19"/>
      <c r="AB832912" s="19"/>
      <c r="AC832912" s="19"/>
      <c r="AD832912" s="19"/>
      <c r="AE832912" s="19"/>
      <c r="AF832912" s="19"/>
      <c r="AG832912" s="19"/>
      <c r="AH832912" s="19"/>
      <c r="AI832912" s="19"/>
      <c r="AJ832912" s="19"/>
      <c r="AK832912" s="19"/>
      <c r="AL832912" s="19"/>
      <c r="AM832912" s="19"/>
      <c r="AN832912" s="19"/>
      <c r="AO832912" s="19"/>
      <c r="AP832912"/>
    </row>
    <row r="832913" spans="1:42" s="116" customFormat="1" x14ac:dyDescent="0.3">
      <c r="A832913"/>
      <c r="B832913"/>
      <c r="C832913"/>
      <c r="D832913"/>
      <c r="E832913"/>
      <c r="F832913"/>
      <c r="G832913"/>
      <c r="H832913"/>
      <c r="I832913"/>
      <c r="J832913"/>
      <c r="K832913"/>
      <c r="L832913"/>
      <c r="M832913" s="115"/>
      <c r="N832913" s="115"/>
      <c r="O832913"/>
      <c r="P832913"/>
      <c r="Q832913"/>
      <c r="R832913" s="19"/>
      <c r="S832913" s="19"/>
      <c r="T832913"/>
      <c r="U832913" s="113"/>
      <c r="V832913" s="19"/>
      <c r="W832913" s="19"/>
      <c r="X832913" s="19"/>
      <c r="Y832913" s="19"/>
      <c r="Z832913" s="19"/>
      <c r="AA832913" s="19"/>
      <c r="AB832913" s="19"/>
      <c r="AC832913" s="19"/>
      <c r="AD832913" s="19"/>
      <c r="AE832913" s="19"/>
      <c r="AF832913" s="19"/>
      <c r="AG832913" s="19"/>
      <c r="AH832913" s="19"/>
      <c r="AI832913" s="19"/>
      <c r="AJ832913" s="19"/>
      <c r="AK832913" s="19"/>
      <c r="AL832913" s="19"/>
      <c r="AM832913" s="19"/>
      <c r="AN832913" s="19"/>
      <c r="AO832913" s="19"/>
      <c r="AP832913"/>
    </row>
    <row r="832914" spans="1:42" s="116" customFormat="1" x14ac:dyDescent="0.3">
      <c r="A832914"/>
      <c r="B832914"/>
      <c r="C832914"/>
      <c r="D832914"/>
      <c r="E832914"/>
      <c r="F832914"/>
      <c r="G832914"/>
      <c r="H832914"/>
      <c r="I832914"/>
      <c r="J832914"/>
      <c r="K832914"/>
      <c r="L832914"/>
      <c r="M832914" s="115"/>
      <c r="N832914" s="115"/>
      <c r="O832914"/>
      <c r="P832914"/>
      <c r="Q832914"/>
      <c r="R832914" s="19"/>
      <c r="S832914" s="19"/>
      <c r="T832914"/>
      <c r="U832914" s="113"/>
      <c r="V832914" s="19"/>
      <c r="W832914" s="19"/>
      <c r="X832914" s="19"/>
      <c r="Y832914" s="19"/>
      <c r="Z832914" s="19"/>
      <c r="AA832914" s="19"/>
      <c r="AB832914" s="19"/>
      <c r="AC832914" s="19"/>
      <c r="AD832914" s="19"/>
      <c r="AE832914" s="19"/>
      <c r="AF832914" s="19"/>
      <c r="AG832914" s="19"/>
      <c r="AH832914" s="19"/>
      <c r="AI832914" s="19"/>
      <c r="AJ832914" s="19"/>
      <c r="AK832914" s="19"/>
      <c r="AL832914" s="19"/>
      <c r="AM832914" s="19"/>
      <c r="AN832914" s="19"/>
      <c r="AO832914" s="19"/>
      <c r="AP832914"/>
    </row>
    <row r="832915" spans="1:42" s="116" customFormat="1" x14ac:dyDescent="0.3">
      <c r="A832915"/>
      <c r="B832915"/>
      <c r="C832915"/>
      <c r="D832915"/>
      <c r="E832915"/>
      <c r="F832915"/>
      <c r="G832915"/>
      <c r="H832915"/>
      <c r="I832915"/>
      <c r="J832915"/>
      <c r="K832915"/>
      <c r="L832915"/>
      <c r="M832915" s="115"/>
      <c r="N832915" s="115"/>
      <c r="O832915"/>
      <c r="P832915"/>
      <c r="Q832915"/>
      <c r="R832915" s="19"/>
      <c r="S832915" s="19"/>
      <c r="T832915"/>
      <c r="U832915" s="113"/>
      <c r="V832915" s="19"/>
      <c r="W832915" s="19"/>
      <c r="X832915" s="19"/>
      <c r="Y832915" s="19"/>
      <c r="Z832915" s="19"/>
      <c r="AA832915" s="19"/>
      <c r="AB832915" s="19"/>
      <c r="AC832915" s="19"/>
      <c r="AD832915" s="19"/>
      <c r="AE832915" s="19"/>
      <c r="AF832915" s="19"/>
      <c r="AG832915" s="19"/>
      <c r="AH832915" s="19"/>
      <c r="AI832915" s="19"/>
      <c r="AJ832915" s="19"/>
      <c r="AK832915" s="19"/>
      <c r="AL832915" s="19"/>
      <c r="AM832915" s="19"/>
      <c r="AN832915" s="19"/>
      <c r="AO832915" s="19"/>
      <c r="AP832915"/>
    </row>
    <row r="832916" spans="1:42" s="116" customFormat="1" x14ac:dyDescent="0.3">
      <c r="A832916"/>
      <c r="B832916"/>
      <c r="C832916"/>
      <c r="D832916"/>
      <c r="E832916"/>
      <c r="F832916"/>
      <c r="G832916"/>
      <c r="H832916"/>
      <c r="I832916"/>
      <c r="J832916"/>
      <c r="K832916"/>
      <c r="L832916"/>
      <c r="M832916" s="115"/>
      <c r="N832916" s="115"/>
      <c r="O832916"/>
      <c r="P832916"/>
      <c r="Q832916"/>
      <c r="R832916" s="19"/>
      <c r="S832916" s="19"/>
      <c r="T832916"/>
      <c r="U832916" s="113"/>
      <c r="V832916" s="19"/>
      <c r="W832916" s="19"/>
      <c r="X832916" s="19"/>
      <c r="Y832916" s="19"/>
      <c r="Z832916" s="19"/>
      <c r="AA832916" s="19"/>
      <c r="AB832916" s="19"/>
      <c r="AC832916" s="19"/>
      <c r="AD832916" s="19"/>
      <c r="AE832916" s="19"/>
      <c r="AF832916" s="19"/>
      <c r="AG832916" s="19"/>
      <c r="AH832916" s="19"/>
      <c r="AI832916" s="19"/>
      <c r="AJ832916" s="19"/>
      <c r="AK832916" s="19"/>
      <c r="AL832916" s="19"/>
      <c r="AM832916" s="19"/>
      <c r="AN832916" s="19"/>
      <c r="AO832916" s="19"/>
      <c r="AP832916"/>
    </row>
    <row r="832917" spans="1:42" s="116" customFormat="1" x14ac:dyDescent="0.3">
      <c r="A832917"/>
      <c r="B832917"/>
      <c r="C832917"/>
      <c r="D832917"/>
      <c r="E832917"/>
      <c r="F832917"/>
      <c r="G832917"/>
      <c r="H832917"/>
      <c r="I832917"/>
      <c r="J832917"/>
      <c r="K832917"/>
      <c r="L832917"/>
      <c r="M832917" s="115"/>
      <c r="N832917" s="115"/>
      <c r="O832917"/>
      <c r="P832917"/>
      <c r="Q832917"/>
      <c r="R832917" s="19"/>
      <c r="S832917" s="19"/>
      <c r="T832917"/>
      <c r="U832917" s="113"/>
      <c r="V832917" s="19"/>
      <c r="W832917" s="19"/>
      <c r="X832917" s="19"/>
      <c r="Y832917" s="19"/>
      <c r="Z832917" s="19"/>
      <c r="AA832917" s="19"/>
      <c r="AB832917" s="19"/>
      <c r="AC832917" s="19"/>
      <c r="AD832917" s="19"/>
      <c r="AE832917" s="19"/>
      <c r="AF832917" s="19"/>
      <c r="AG832917" s="19"/>
      <c r="AH832917" s="19"/>
      <c r="AI832917" s="19"/>
      <c r="AJ832917" s="19"/>
      <c r="AK832917" s="19"/>
      <c r="AL832917" s="19"/>
      <c r="AM832917" s="19"/>
      <c r="AN832917" s="19"/>
      <c r="AO832917" s="19"/>
      <c r="AP832917"/>
    </row>
    <row r="832918" spans="1:42" s="116" customFormat="1" x14ac:dyDescent="0.3">
      <c r="A832918"/>
      <c r="B832918"/>
      <c r="C832918"/>
      <c r="D832918"/>
      <c r="E832918"/>
      <c r="F832918"/>
      <c r="G832918"/>
      <c r="H832918"/>
      <c r="I832918"/>
      <c r="J832918"/>
      <c r="K832918"/>
      <c r="L832918"/>
      <c r="M832918" s="115"/>
      <c r="N832918" s="115"/>
      <c r="O832918"/>
      <c r="P832918"/>
      <c r="Q832918"/>
      <c r="R832918" s="19"/>
      <c r="S832918" s="19"/>
      <c r="T832918"/>
      <c r="U832918" s="113"/>
      <c r="V832918" s="19"/>
      <c r="W832918" s="19"/>
      <c r="X832918" s="19"/>
      <c r="Y832918" s="19"/>
      <c r="Z832918" s="19"/>
      <c r="AA832918" s="19"/>
      <c r="AB832918" s="19"/>
      <c r="AC832918" s="19"/>
      <c r="AD832918" s="19"/>
      <c r="AE832918" s="19"/>
      <c r="AF832918" s="19"/>
      <c r="AG832918" s="19"/>
      <c r="AH832918" s="19"/>
      <c r="AI832918" s="19"/>
      <c r="AJ832918" s="19"/>
      <c r="AK832918" s="19"/>
      <c r="AL832918" s="19"/>
      <c r="AM832918" s="19"/>
      <c r="AN832918" s="19"/>
      <c r="AO832918" s="19"/>
      <c r="AP832918"/>
    </row>
    <row r="832919" spans="1:42" s="116" customFormat="1" x14ac:dyDescent="0.3">
      <c r="A832919"/>
      <c r="B832919"/>
      <c r="C832919"/>
      <c r="D832919"/>
      <c r="E832919"/>
      <c r="F832919"/>
      <c r="G832919"/>
      <c r="H832919"/>
      <c r="I832919"/>
      <c r="J832919"/>
      <c r="K832919"/>
      <c r="L832919"/>
      <c r="M832919" s="115"/>
      <c r="N832919" s="115"/>
      <c r="O832919"/>
      <c r="P832919"/>
      <c r="Q832919"/>
      <c r="R832919" s="19"/>
      <c r="S832919" s="19"/>
      <c r="T832919"/>
      <c r="U832919" s="113"/>
      <c r="V832919" s="19"/>
      <c r="W832919" s="19"/>
      <c r="X832919" s="19"/>
      <c r="Y832919" s="19"/>
      <c r="Z832919" s="19"/>
      <c r="AA832919" s="19"/>
      <c r="AB832919" s="19"/>
      <c r="AC832919" s="19"/>
      <c r="AD832919" s="19"/>
      <c r="AE832919" s="19"/>
      <c r="AF832919" s="19"/>
      <c r="AG832919" s="19"/>
      <c r="AH832919" s="19"/>
      <c r="AI832919" s="19"/>
      <c r="AJ832919" s="19"/>
      <c r="AK832919" s="19"/>
      <c r="AL832919" s="19"/>
      <c r="AM832919" s="19"/>
      <c r="AN832919" s="19"/>
      <c r="AO832919" s="19"/>
      <c r="AP832919"/>
    </row>
    <row r="832920" spans="1:42" s="116" customFormat="1" x14ac:dyDescent="0.3">
      <c r="A832920"/>
      <c r="B832920"/>
      <c r="C832920"/>
      <c r="D832920"/>
      <c r="E832920"/>
      <c r="F832920"/>
      <c r="G832920"/>
      <c r="H832920"/>
      <c r="I832920"/>
      <c r="J832920"/>
      <c r="K832920"/>
      <c r="L832920"/>
      <c r="M832920" s="115"/>
      <c r="N832920" s="115"/>
      <c r="O832920"/>
      <c r="P832920"/>
      <c r="Q832920"/>
      <c r="R832920" s="19"/>
      <c r="S832920" s="19"/>
      <c r="T832920"/>
      <c r="U832920" s="113"/>
      <c r="V832920" s="19"/>
      <c r="W832920" s="19"/>
      <c r="X832920" s="19"/>
      <c r="Y832920" s="19"/>
      <c r="Z832920" s="19"/>
      <c r="AA832920" s="19"/>
      <c r="AB832920" s="19"/>
      <c r="AC832920" s="19"/>
      <c r="AD832920" s="19"/>
      <c r="AE832920" s="19"/>
      <c r="AF832920" s="19"/>
      <c r="AG832920" s="19"/>
      <c r="AH832920" s="19"/>
      <c r="AI832920" s="19"/>
      <c r="AJ832920" s="19"/>
      <c r="AK832920" s="19"/>
      <c r="AL832920" s="19"/>
      <c r="AM832920" s="19"/>
      <c r="AN832920" s="19"/>
      <c r="AO832920" s="19"/>
      <c r="AP832920"/>
    </row>
    <row r="832921" spans="1:42" s="116" customFormat="1" x14ac:dyDescent="0.3">
      <c r="A832921"/>
      <c r="B832921"/>
      <c r="C832921"/>
      <c r="D832921"/>
      <c r="E832921"/>
      <c r="F832921"/>
      <c r="G832921"/>
      <c r="H832921"/>
      <c r="I832921"/>
      <c r="J832921"/>
      <c r="K832921"/>
      <c r="L832921"/>
      <c r="M832921" s="115"/>
      <c r="N832921" s="115"/>
      <c r="O832921"/>
      <c r="P832921"/>
      <c r="Q832921"/>
      <c r="R832921" s="19"/>
      <c r="S832921" s="19"/>
      <c r="T832921"/>
      <c r="U832921" s="113"/>
      <c r="V832921" s="19"/>
      <c r="W832921" s="19"/>
      <c r="X832921" s="19"/>
      <c r="Y832921" s="19"/>
      <c r="Z832921" s="19"/>
      <c r="AA832921" s="19"/>
      <c r="AB832921" s="19"/>
      <c r="AC832921" s="19"/>
      <c r="AD832921" s="19"/>
      <c r="AE832921" s="19"/>
      <c r="AF832921" s="19"/>
      <c r="AG832921" s="19"/>
      <c r="AH832921" s="19"/>
      <c r="AI832921" s="19"/>
      <c r="AJ832921" s="19"/>
      <c r="AK832921" s="19"/>
      <c r="AL832921" s="19"/>
      <c r="AM832921" s="19"/>
      <c r="AN832921" s="19"/>
      <c r="AO832921" s="19"/>
      <c r="AP832921"/>
    </row>
    <row r="832922" spans="1:42" s="116" customFormat="1" x14ac:dyDescent="0.3">
      <c r="A832922"/>
      <c r="B832922"/>
      <c r="C832922"/>
      <c r="D832922"/>
      <c r="E832922"/>
      <c r="F832922"/>
      <c r="G832922"/>
      <c r="H832922"/>
      <c r="I832922"/>
      <c r="J832922"/>
      <c r="K832922"/>
      <c r="L832922"/>
      <c r="M832922" s="115"/>
      <c r="N832922" s="115"/>
      <c r="O832922"/>
      <c r="P832922"/>
      <c r="Q832922"/>
      <c r="R832922" s="19"/>
      <c r="S832922" s="19"/>
      <c r="T832922"/>
      <c r="U832922" s="113"/>
      <c r="V832922" s="19"/>
      <c r="W832922" s="19"/>
      <c r="X832922" s="19"/>
      <c r="Y832922" s="19"/>
      <c r="Z832922" s="19"/>
      <c r="AA832922" s="19"/>
      <c r="AB832922" s="19"/>
      <c r="AC832922" s="19"/>
      <c r="AD832922" s="19"/>
      <c r="AE832922" s="19"/>
      <c r="AF832922" s="19"/>
      <c r="AG832922" s="19"/>
      <c r="AH832922" s="19"/>
      <c r="AI832922" s="19"/>
      <c r="AJ832922" s="19"/>
      <c r="AK832922" s="19"/>
      <c r="AL832922" s="19"/>
      <c r="AM832922" s="19"/>
      <c r="AN832922" s="19"/>
      <c r="AO832922" s="19"/>
      <c r="AP832922"/>
    </row>
    <row r="832923" spans="1:42" s="116" customFormat="1" x14ac:dyDescent="0.3">
      <c r="A832923"/>
      <c r="B832923"/>
      <c r="C832923"/>
      <c r="D832923"/>
      <c r="E832923"/>
      <c r="F832923"/>
      <c r="G832923"/>
      <c r="H832923"/>
      <c r="I832923"/>
      <c r="J832923"/>
      <c r="K832923"/>
      <c r="L832923"/>
      <c r="M832923" s="115"/>
      <c r="N832923" s="115"/>
      <c r="O832923"/>
      <c r="P832923"/>
      <c r="Q832923"/>
      <c r="R832923" s="19"/>
      <c r="S832923" s="19"/>
      <c r="T832923"/>
      <c r="U832923" s="113"/>
      <c r="V832923" s="19"/>
      <c r="W832923" s="19"/>
      <c r="X832923" s="19"/>
      <c r="Y832923" s="19"/>
      <c r="Z832923" s="19"/>
      <c r="AA832923" s="19"/>
      <c r="AB832923" s="19"/>
      <c r="AC832923" s="19"/>
      <c r="AD832923" s="19"/>
      <c r="AE832923" s="19"/>
      <c r="AF832923" s="19"/>
      <c r="AG832923" s="19"/>
      <c r="AH832923" s="19"/>
      <c r="AI832923" s="19"/>
      <c r="AJ832923" s="19"/>
      <c r="AK832923" s="19"/>
      <c r="AL832923" s="19"/>
      <c r="AM832923" s="19"/>
      <c r="AN832923" s="19"/>
      <c r="AO832923" s="19"/>
      <c r="AP832923"/>
    </row>
    <row r="832924" spans="1:42" s="116" customFormat="1" x14ac:dyDescent="0.3">
      <c r="A832924"/>
      <c r="B832924"/>
      <c r="C832924"/>
      <c r="D832924"/>
      <c r="E832924"/>
      <c r="F832924"/>
      <c r="G832924"/>
      <c r="H832924"/>
      <c r="I832924"/>
      <c r="J832924"/>
      <c r="K832924"/>
      <c r="L832924"/>
      <c r="M832924" s="115"/>
      <c r="N832924" s="115"/>
      <c r="O832924"/>
      <c r="P832924"/>
      <c r="Q832924"/>
      <c r="R832924" s="19"/>
      <c r="S832924" s="19"/>
      <c r="T832924"/>
      <c r="U832924" s="113"/>
      <c r="V832924" s="19"/>
      <c r="W832924" s="19"/>
      <c r="X832924" s="19"/>
      <c r="Y832924" s="19"/>
      <c r="Z832924" s="19"/>
      <c r="AA832924" s="19"/>
      <c r="AB832924" s="19"/>
      <c r="AC832924" s="19"/>
      <c r="AD832924" s="19"/>
      <c r="AE832924" s="19"/>
      <c r="AF832924" s="19"/>
      <c r="AG832924" s="19"/>
      <c r="AH832924" s="19"/>
      <c r="AI832924" s="19"/>
      <c r="AJ832924" s="19"/>
      <c r="AK832924" s="19"/>
      <c r="AL832924" s="19"/>
      <c r="AM832924" s="19"/>
      <c r="AN832924" s="19"/>
      <c r="AO832924" s="19"/>
      <c r="AP832924"/>
    </row>
    <row r="832925" spans="1:42" s="116" customFormat="1" x14ac:dyDescent="0.3">
      <c r="A832925"/>
      <c r="B832925"/>
      <c r="C832925"/>
      <c r="D832925"/>
      <c r="E832925"/>
      <c r="F832925"/>
      <c r="G832925"/>
      <c r="H832925"/>
      <c r="I832925"/>
      <c r="J832925"/>
      <c r="K832925"/>
      <c r="L832925"/>
      <c r="M832925" s="115"/>
      <c r="N832925" s="115"/>
      <c r="O832925"/>
      <c r="P832925"/>
      <c r="Q832925"/>
      <c r="R832925" s="19"/>
      <c r="S832925" s="19"/>
      <c r="T832925"/>
      <c r="U832925" s="113"/>
      <c r="V832925" s="19"/>
      <c r="W832925" s="19"/>
      <c r="X832925" s="19"/>
      <c r="Y832925" s="19"/>
      <c r="Z832925" s="19"/>
      <c r="AA832925" s="19"/>
      <c r="AB832925" s="19"/>
      <c r="AC832925" s="19"/>
      <c r="AD832925" s="19"/>
      <c r="AE832925" s="19"/>
      <c r="AF832925" s="19"/>
      <c r="AG832925" s="19"/>
      <c r="AH832925" s="19"/>
      <c r="AI832925" s="19"/>
      <c r="AJ832925" s="19"/>
      <c r="AK832925" s="19"/>
      <c r="AL832925" s="19"/>
      <c r="AM832925" s="19"/>
      <c r="AN832925" s="19"/>
      <c r="AO832925" s="19"/>
      <c r="AP832925"/>
    </row>
    <row r="832926" spans="1:42" s="116" customFormat="1" x14ac:dyDescent="0.3">
      <c r="A832926"/>
      <c r="B832926"/>
      <c r="C832926"/>
      <c r="D832926"/>
      <c r="E832926"/>
      <c r="F832926"/>
      <c r="G832926"/>
      <c r="H832926"/>
      <c r="I832926"/>
      <c r="J832926"/>
      <c r="K832926"/>
      <c r="L832926"/>
      <c r="M832926" s="115"/>
      <c r="N832926" s="115"/>
      <c r="O832926"/>
      <c r="P832926"/>
      <c r="Q832926"/>
      <c r="R832926" s="19"/>
      <c r="S832926" s="19"/>
      <c r="T832926"/>
      <c r="U832926" s="113"/>
      <c r="V832926" s="19"/>
      <c r="W832926" s="19"/>
      <c r="X832926" s="19"/>
      <c r="Y832926" s="19"/>
      <c r="Z832926" s="19"/>
      <c r="AA832926" s="19"/>
      <c r="AB832926" s="19"/>
      <c r="AC832926" s="19"/>
      <c r="AD832926" s="19"/>
      <c r="AE832926" s="19"/>
      <c r="AF832926" s="19"/>
      <c r="AG832926" s="19"/>
      <c r="AH832926" s="19"/>
      <c r="AI832926" s="19"/>
      <c r="AJ832926" s="19"/>
      <c r="AK832926" s="19"/>
      <c r="AL832926" s="19"/>
      <c r="AM832926" s="19"/>
      <c r="AN832926" s="19"/>
      <c r="AO832926" s="19"/>
      <c r="AP832926"/>
    </row>
    <row r="832927" spans="1:42" s="116" customFormat="1" x14ac:dyDescent="0.3">
      <c r="A832927"/>
      <c r="B832927"/>
      <c r="C832927"/>
      <c r="D832927"/>
      <c r="E832927"/>
      <c r="F832927"/>
      <c r="G832927"/>
      <c r="H832927"/>
      <c r="I832927"/>
      <c r="J832927"/>
      <c r="K832927"/>
      <c r="L832927"/>
      <c r="M832927" s="115"/>
      <c r="N832927" s="115"/>
      <c r="O832927"/>
      <c r="P832927"/>
      <c r="Q832927"/>
      <c r="R832927" s="19"/>
      <c r="S832927" s="19"/>
      <c r="T832927"/>
      <c r="U832927" s="113"/>
      <c r="V832927" s="19"/>
      <c r="W832927" s="19"/>
      <c r="X832927" s="19"/>
      <c r="Y832927" s="19"/>
      <c r="Z832927" s="19"/>
      <c r="AA832927" s="19"/>
      <c r="AB832927" s="19"/>
      <c r="AC832927" s="19"/>
      <c r="AD832927" s="19"/>
      <c r="AE832927" s="19"/>
      <c r="AF832927" s="19"/>
      <c r="AG832927" s="19"/>
      <c r="AH832927" s="19"/>
      <c r="AI832927" s="19"/>
      <c r="AJ832927" s="19"/>
      <c r="AK832927" s="19"/>
      <c r="AL832927" s="19"/>
      <c r="AM832927" s="19"/>
      <c r="AN832927" s="19"/>
      <c r="AO832927" s="19"/>
      <c r="AP832927"/>
    </row>
    <row r="832928" spans="1:42" s="116" customFormat="1" x14ac:dyDescent="0.3">
      <c r="A832928"/>
      <c r="B832928"/>
      <c r="C832928"/>
      <c r="D832928"/>
      <c r="E832928"/>
      <c r="F832928"/>
      <c r="G832928"/>
      <c r="H832928"/>
      <c r="I832928"/>
      <c r="J832928"/>
      <c r="K832928"/>
      <c r="L832928"/>
      <c r="M832928" s="115"/>
      <c r="N832928" s="115"/>
      <c r="O832928"/>
      <c r="P832928"/>
      <c r="Q832928"/>
      <c r="R832928" s="19"/>
      <c r="S832928" s="19"/>
      <c r="T832928"/>
      <c r="U832928" s="113"/>
      <c r="V832928" s="19"/>
      <c r="W832928" s="19"/>
      <c r="X832928" s="19"/>
      <c r="Y832928" s="19"/>
      <c r="Z832928" s="19"/>
      <c r="AA832928" s="19"/>
      <c r="AB832928" s="19"/>
      <c r="AC832928" s="19"/>
      <c r="AD832928" s="19"/>
      <c r="AE832928" s="19"/>
      <c r="AF832928" s="19"/>
      <c r="AG832928" s="19"/>
      <c r="AH832928" s="19"/>
      <c r="AI832928" s="19"/>
      <c r="AJ832928" s="19"/>
      <c r="AK832928" s="19"/>
      <c r="AL832928" s="19"/>
      <c r="AM832928" s="19"/>
      <c r="AN832928" s="19"/>
      <c r="AO832928" s="19"/>
      <c r="AP832928"/>
    </row>
    <row r="832929" spans="1:42" s="116" customFormat="1" x14ac:dyDescent="0.3">
      <c r="A832929"/>
      <c r="B832929"/>
      <c r="C832929"/>
      <c r="D832929"/>
      <c r="E832929"/>
      <c r="F832929"/>
      <c r="G832929"/>
      <c r="H832929"/>
      <c r="I832929"/>
      <c r="J832929"/>
      <c r="K832929"/>
      <c r="L832929"/>
      <c r="M832929" s="115"/>
      <c r="N832929" s="115"/>
      <c r="O832929"/>
      <c r="P832929"/>
      <c r="Q832929"/>
      <c r="R832929" s="19"/>
      <c r="S832929" s="19"/>
      <c r="T832929"/>
      <c r="U832929" s="113"/>
      <c r="V832929" s="19"/>
      <c r="W832929" s="19"/>
      <c r="X832929" s="19"/>
      <c r="Y832929" s="19"/>
      <c r="Z832929" s="19"/>
      <c r="AA832929" s="19"/>
      <c r="AB832929" s="19"/>
      <c r="AC832929" s="19"/>
      <c r="AD832929" s="19"/>
      <c r="AE832929" s="19"/>
      <c r="AF832929" s="19"/>
      <c r="AG832929" s="19"/>
      <c r="AH832929" s="19"/>
      <c r="AI832929" s="19"/>
      <c r="AJ832929" s="19"/>
      <c r="AK832929" s="19"/>
      <c r="AL832929" s="19"/>
      <c r="AM832929" s="19"/>
      <c r="AN832929" s="19"/>
      <c r="AO832929" s="19"/>
      <c r="AP832929"/>
    </row>
    <row r="832930" spans="1:42" s="116" customFormat="1" x14ac:dyDescent="0.3">
      <c r="A832930"/>
      <c r="B832930"/>
      <c r="C832930"/>
      <c r="D832930"/>
      <c r="E832930"/>
      <c r="F832930"/>
      <c r="G832930"/>
      <c r="H832930"/>
      <c r="I832930"/>
      <c r="J832930"/>
      <c r="K832930"/>
      <c r="L832930"/>
      <c r="M832930" s="115"/>
      <c r="N832930" s="115"/>
      <c r="O832930"/>
      <c r="P832930"/>
      <c r="Q832930"/>
      <c r="R832930" s="19"/>
      <c r="S832930" s="19"/>
      <c r="T832930"/>
      <c r="U832930" s="113"/>
      <c r="V832930" s="19"/>
      <c r="W832930" s="19"/>
      <c r="X832930" s="19"/>
      <c r="Y832930" s="19"/>
      <c r="Z832930" s="19"/>
      <c r="AA832930" s="19"/>
      <c r="AB832930" s="19"/>
      <c r="AC832930" s="19"/>
      <c r="AD832930" s="19"/>
      <c r="AE832930" s="19"/>
      <c r="AF832930" s="19"/>
      <c r="AG832930" s="19"/>
      <c r="AH832930" s="19"/>
      <c r="AI832930" s="19"/>
      <c r="AJ832930" s="19"/>
      <c r="AK832930" s="19"/>
      <c r="AL832930" s="19"/>
      <c r="AM832930" s="19"/>
      <c r="AN832930" s="19"/>
      <c r="AO832930" s="19"/>
      <c r="AP832930"/>
    </row>
    <row r="832931" spans="1:42" s="116" customFormat="1" x14ac:dyDescent="0.3">
      <c r="A832931"/>
      <c r="B832931"/>
      <c r="C832931"/>
      <c r="D832931"/>
      <c r="E832931"/>
      <c r="F832931"/>
      <c r="G832931"/>
      <c r="H832931"/>
      <c r="I832931"/>
      <c r="J832931"/>
      <c r="K832931"/>
      <c r="L832931"/>
      <c r="M832931" s="115"/>
      <c r="N832931" s="115"/>
      <c r="O832931"/>
      <c r="P832931"/>
      <c r="Q832931"/>
      <c r="R832931" s="19"/>
      <c r="S832931" s="19"/>
      <c r="T832931"/>
      <c r="U832931" s="113"/>
      <c r="V832931" s="19"/>
      <c r="W832931" s="19"/>
      <c r="X832931" s="19"/>
      <c r="Y832931" s="19"/>
      <c r="Z832931" s="19"/>
      <c r="AA832931" s="19"/>
      <c r="AB832931" s="19"/>
      <c r="AC832931" s="19"/>
      <c r="AD832931" s="19"/>
      <c r="AE832931" s="19"/>
      <c r="AF832931" s="19"/>
      <c r="AG832931" s="19"/>
      <c r="AH832931" s="19"/>
      <c r="AI832931" s="19"/>
      <c r="AJ832931" s="19"/>
      <c r="AK832931" s="19"/>
      <c r="AL832931" s="19"/>
      <c r="AM832931" s="19"/>
      <c r="AN832931" s="19"/>
      <c r="AO832931" s="19"/>
      <c r="AP832931"/>
    </row>
    <row r="832932" spans="1:42" s="116" customFormat="1" x14ac:dyDescent="0.3">
      <c r="A832932"/>
      <c r="B832932"/>
      <c r="C832932"/>
      <c r="D832932"/>
      <c r="E832932"/>
      <c r="F832932"/>
      <c r="G832932"/>
      <c r="H832932"/>
      <c r="I832932"/>
      <c r="J832932"/>
      <c r="K832932"/>
      <c r="L832932"/>
      <c r="M832932" s="115"/>
      <c r="N832932" s="115"/>
      <c r="O832932"/>
      <c r="P832932"/>
      <c r="Q832932"/>
      <c r="R832932" s="19"/>
      <c r="S832932" s="19"/>
      <c r="T832932"/>
      <c r="U832932" s="113"/>
      <c r="V832932" s="19"/>
      <c r="W832932" s="19"/>
      <c r="X832932" s="19"/>
      <c r="Y832932" s="19"/>
      <c r="Z832932" s="19"/>
      <c r="AA832932" s="19"/>
      <c r="AB832932" s="19"/>
      <c r="AC832932" s="19"/>
      <c r="AD832932" s="19"/>
      <c r="AE832932" s="19"/>
      <c r="AF832932" s="19"/>
      <c r="AG832932" s="19"/>
      <c r="AH832932" s="19"/>
      <c r="AI832932" s="19"/>
      <c r="AJ832932" s="19"/>
      <c r="AK832932" s="19"/>
      <c r="AL832932" s="19"/>
      <c r="AM832932" s="19"/>
      <c r="AN832932" s="19"/>
      <c r="AO832932" s="19"/>
      <c r="AP832932"/>
    </row>
    <row r="832933" spans="1:42" s="116" customFormat="1" x14ac:dyDescent="0.3">
      <c r="A832933"/>
      <c r="B832933"/>
      <c r="C832933"/>
      <c r="D832933"/>
      <c r="E832933"/>
      <c r="F832933"/>
      <c r="G832933"/>
      <c r="H832933"/>
      <c r="I832933"/>
      <c r="J832933"/>
      <c r="K832933"/>
      <c r="L832933"/>
      <c r="M832933" s="115"/>
      <c r="N832933" s="115"/>
      <c r="O832933"/>
      <c r="P832933"/>
      <c r="Q832933"/>
      <c r="R832933" s="19"/>
      <c r="S832933" s="19"/>
      <c r="T832933"/>
      <c r="U832933" s="113"/>
      <c r="V832933" s="19"/>
      <c r="W832933" s="19"/>
      <c r="X832933" s="19"/>
      <c r="Y832933" s="19"/>
      <c r="Z832933" s="19"/>
      <c r="AA832933" s="19"/>
      <c r="AB832933" s="19"/>
      <c r="AC832933" s="19"/>
      <c r="AD832933" s="19"/>
      <c r="AE832933" s="19"/>
      <c r="AF832933" s="19"/>
      <c r="AG832933" s="19"/>
      <c r="AH832933" s="19"/>
      <c r="AI832933" s="19"/>
      <c r="AJ832933" s="19"/>
      <c r="AK832933" s="19"/>
      <c r="AL832933" s="19"/>
      <c r="AM832933" s="19"/>
      <c r="AN832933" s="19"/>
      <c r="AO832933" s="19"/>
      <c r="AP832933"/>
    </row>
    <row r="832934" spans="1:42" s="116" customFormat="1" x14ac:dyDescent="0.3">
      <c r="A832934"/>
      <c r="B832934"/>
      <c r="C832934"/>
      <c r="D832934"/>
      <c r="E832934"/>
      <c r="F832934"/>
      <c r="G832934"/>
      <c r="H832934"/>
      <c r="I832934"/>
      <c r="J832934"/>
      <c r="K832934"/>
      <c r="L832934"/>
      <c r="M832934" s="115"/>
      <c r="N832934" s="115"/>
      <c r="O832934"/>
      <c r="P832934"/>
      <c r="Q832934"/>
      <c r="R832934" s="19"/>
      <c r="S832934" s="19"/>
      <c r="T832934"/>
      <c r="U832934" s="113"/>
      <c r="V832934" s="19"/>
      <c r="W832934" s="19"/>
      <c r="X832934" s="19"/>
      <c r="Y832934" s="19"/>
      <c r="Z832934" s="19"/>
      <c r="AA832934" s="19"/>
      <c r="AB832934" s="19"/>
      <c r="AC832934" s="19"/>
      <c r="AD832934" s="19"/>
      <c r="AE832934" s="19"/>
      <c r="AF832934" s="19"/>
      <c r="AG832934" s="19"/>
      <c r="AH832934" s="19"/>
      <c r="AI832934" s="19"/>
      <c r="AJ832934" s="19"/>
      <c r="AK832934" s="19"/>
      <c r="AL832934" s="19"/>
      <c r="AM832934" s="19"/>
      <c r="AN832934" s="19"/>
      <c r="AO832934" s="19"/>
      <c r="AP832934"/>
    </row>
    <row r="832935" spans="1:42" s="116" customFormat="1" x14ac:dyDescent="0.3">
      <c r="A832935"/>
      <c r="B832935"/>
      <c r="C832935"/>
      <c r="D832935"/>
      <c r="E832935"/>
      <c r="F832935"/>
      <c r="G832935"/>
      <c r="H832935"/>
      <c r="I832935"/>
      <c r="J832935"/>
      <c r="K832935"/>
      <c r="L832935"/>
      <c r="M832935" s="115"/>
      <c r="N832935" s="115"/>
      <c r="O832935"/>
      <c r="P832935"/>
      <c r="Q832935"/>
      <c r="R832935" s="19"/>
      <c r="S832935" s="19"/>
      <c r="T832935"/>
      <c r="U832935" s="113"/>
      <c r="V832935" s="19"/>
      <c r="W832935" s="19"/>
      <c r="X832935" s="19"/>
      <c r="Y832935" s="19"/>
      <c r="Z832935" s="19"/>
      <c r="AA832935" s="19"/>
      <c r="AB832935" s="19"/>
      <c r="AC832935" s="19"/>
      <c r="AD832935" s="19"/>
      <c r="AE832935" s="19"/>
      <c r="AF832935" s="19"/>
      <c r="AG832935" s="19"/>
      <c r="AH832935" s="19"/>
      <c r="AI832935" s="19"/>
      <c r="AJ832935" s="19"/>
      <c r="AK832935" s="19"/>
      <c r="AL832935" s="19"/>
      <c r="AM832935" s="19"/>
      <c r="AN832935" s="19"/>
      <c r="AO832935" s="19"/>
      <c r="AP832935"/>
    </row>
    <row r="832936" spans="1:42" s="116" customFormat="1" x14ac:dyDescent="0.3">
      <c r="A832936"/>
      <c r="B832936"/>
      <c r="C832936"/>
      <c r="D832936"/>
      <c r="E832936"/>
      <c r="F832936"/>
      <c r="G832936"/>
      <c r="H832936"/>
      <c r="I832936"/>
      <c r="J832936"/>
      <c r="K832936"/>
      <c r="L832936"/>
      <c r="M832936" s="115"/>
      <c r="N832936" s="115"/>
      <c r="O832936"/>
      <c r="P832936"/>
      <c r="Q832936"/>
      <c r="R832936" s="19"/>
      <c r="S832936" s="19"/>
      <c r="T832936"/>
      <c r="U832936" s="113"/>
      <c r="V832936" s="19"/>
      <c r="W832936" s="19"/>
      <c r="X832936" s="19"/>
      <c r="Y832936" s="19"/>
      <c r="Z832936" s="19"/>
      <c r="AA832936" s="19"/>
      <c r="AB832936" s="19"/>
      <c r="AC832936" s="19"/>
      <c r="AD832936" s="19"/>
      <c r="AE832936" s="19"/>
      <c r="AF832936" s="19"/>
      <c r="AG832936" s="19"/>
      <c r="AH832936" s="19"/>
      <c r="AI832936" s="19"/>
      <c r="AJ832936" s="19"/>
      <c r="AK832936" s="19"/>
      <c r="AL832936" s="19"/>
      <c r="AM832936" s="19"/>
      <c r="AN832936" s="19"/>
      <c r="AO832936" s="19"/>
      <c r="AP832936"/>
    </row>
    <row r="832937" spans="1:42" s="116" customFormat="1" x14ac:dyDescent="0.3">
      <c r="A832937"/>
      <c r="B832937"/>
      <c r="C832937"/>
      <c r="D832937"/>
      <c r="E832937"/>
      <c r="F832937"/>
      <c r="G832937"/>
      <c r="H832937"/>
      <c r="I832937"/>
      <c r="J832937"/>
      <c r="K832937"/>
      <c r="L832937"/>
      <c r="M832937" s="115"/>
      <c r="N832937" s="115"/>
      <c r="O832937"/>
      <c r="P832937"/>
      <c r="Q832937"/>
      <c r="R832937" s="19"/>
      <c r="S832937" s="19"/>
      <c r="T832937"/>
      <c r="U832937" s="113"/>
      <c r="V832937" s="19"/>
      <c r="W832937" s="19"/>
      <c r="X832937" s="19"/>
      <c r="Y832937" s="19"/>
      <c r="Z832937" s="19"/>
      <c r="AA832937" s="19"/>
      <c r="AB832937" s="19"/>
      <c r="AC832937" s="19"/>
      <c r="AD832937" s="19"/>
      <c r="AE832937" s="19"/>
      <c r="AF832937" s="19"/>
      <c r="AG832937" s="19"/>
      <c r="AH832937" s="19"/>
      <c r="AI832937" s="19"/>
      <c r="AJ832937" s="19"/>
      <c r="AK832937" s="19"/>
      <c r="AL832937" s="19"/>
      <c r="AM832937" s="19"/>
      <c r="AN832937" s="19"/>
      <c r="AO832937" s="19"/>
      <c r="AP832937"/>
    </row>
    <row r="832938" spans="1:42" s="116" customFormat="1" x14ac:dyDescent="0.3">
      <c r="A832938"/>
      <c r="B832938"/>
      <c r="C832938"/>
      <c r="D832938"/>
      <c r="E832938"/>
      <c r="F832938"/>
      <c r="G832938"/>
      <c r="H832938"/>
      <c r="I832938"/>
      <c r="J832938"/>
      <c r="K832938"/>
      <c r="L832938"/>
      <c r="M832938" s="115"/>
      <c r="N832938" s="115"/>
      <c r="O832938"/>
      <c r="P832938"/>
      <c r="Q832938"/>
      <c r="R832938" s="19"/>
      <c r="S832938" s="19"/>
      <c r="T832938"/>
      <c r="U832938" s="113"/>
      <c r="V832938" s="19"/>
      <c r="W832938" s="19"/>
      <c r="X832938" s="19"/>
      <c r="Y832938" s="19"/>
      <c r="Z832938" s="19"/>
      <c r="AA832938" s="19"/>
      <c r="AB832938" s="19"/>
      <c r="AC832938" s="19"/>
      <c r="AD832938" s="19"/>
      <c r="AE832938" s="19"/>
      <c r="AF832938" s="19"/>
      <c r="AG832938" s="19"/>
      <c r="AH832938" s="19"/>
      <c r="AI832938" s="19"/>
      <c r="AJ832938" s="19"/>
      <c r="AK832938" s="19"/>
      <c r="AL832938" s="19"/>
      <c r="AM832938" s="19"/>
      <c r="AN832938" s="19"/>
      <c r="AO832938" s="19"/>
      <c r="AP832938"/>
    </row>
    <row r="832939" spans="1:42" s="116" customFormat="1" x14ac:dyDescent="0.3">
      <c r="A832939"/>
      <c r="B832939"/>
      <c r="C832939"/>
      <c r="D832939"/>
      <c r="E832939"/>
      <c r="F832939"/>
      <c r="G832939"/>
      <c r="H832939"/>
      <c r="I832939"/>
      <c r="J832939"/>
      <c r="K832939"/>
      <c r="L832939"/>
      <c r="M832939" s="115"/>
      <c r="N832939" s="115"/>
      <c r="O832939"/>
      <c r="P832939"/>
      <c r="Q832939"/>
      <c r="R832939" s="19"/>
      <c r="S832939" s="19"/>
      <c r="T832939"/>
      <c r="U832939" s="113"/>
      <c r="V832939" s="19"/>
      <c r="W832939" s="19"/>
      <c r="X832939" s="19"/>
      <c r="Y832939" s="19"/>
      <c r="Z832939" s="19"/>
      <c r="AA832939" s="19"/>
      <c r="AB832939" s="19"/>
      <c r="AC832939" s="19"/>
      <c r="AD832939" s="19"/>
      <c r="AE832939" s="19"/>
      <c r="AF832939" s="19"/>
      <c r="AG832939" s="19"/>
      <c r="AH832939" s="19"/>
      <c r="AI832939" s="19"/>
      <c r="AJ832939" s="19"/>
      <c r="AK832939" s="19"/>
      <c r="AL832939" s="19"/>
      <c r="AM832939" s="19"/>
      <c r="AN832939" s="19"/>
      <c r="AO832939" s="19"/>
      <c r="AP832939"/>
    </row>
    <row r="832940" spans="1:42" s="116" customFormat="1" x14ac:dyDescent="0.3">
      <c r="A832940"/>
      <c r="B832940"/>
      <c r="C832940"/>
      <c r="D832940"/>
      <c r="E832940"/>
      <c r="F832940"/>
      <c r="G832940"/>
      <c r="H832940"/>
      <c r="I832940"/>
      <c r="J832940"/>
      <c r="K832940"/>
      <c r="L832940"/>
      <c r="M832940" s="115"/>
      <c r="N832940" s="115"/>
      <c r="O832940"/>
      <c r="P832940"/>
      <c r="Q832940"/>
      <c r="R832940" s="19"/>
      <c r="S832940" s="19"/>
      <c r="T832940"/>
      <c r="U832940" s="113"/>
      <c r="V832940" s="19"/>
      <c r="W832940" s="19"/>
      <c r="X832940" s="19"/>
      <c r="Y832940" s="19"/>
      <c r="Z832940" s="19"/>
      <c r="AA832940" s="19"/>
      <c r="AB832940" s="19"/>
      <c r="AC832940" s="19"/>
      <c r="AD832940" s="19"/>
      <c r="AE832940" s="19"/>
      <c r="AF832940" s="19"/>
      <c r="AG832940" s="19"/>
      <c r="AH832940" s="19"/>
      <c r="AI832940" s="19"/>
      <c r="AJ832940" s="19"/>
      <c r="AK832940" s="19"/>
      <c r="AL832940" s="19"/>
      <c r="AM832940" s="19"/>
      <c r="AN832940" s="19"/>
      <c r="AO832940" s="19"/>
      <c r="AP832940"/>
    </row>
    <row r="832941" spans="1:42" s="116" customFormat="1" x14ac:dyDescent="0.3">
      <c r="A832941"/>
      <c r="B832941"/>
      <c r="C832941"/>
      <c r="D832941"/>
      <c r="E832941"/>
      <c r="F832941"/>
      <c r="G832941"/>
      <c r="H832941"/>
      <c r="I832941"/>
      <c r="J832941"/>
      <c r="K832941"/>
      <c r="L832941"/>
      <c r="M832941" s="115"/>
      <c r="N832941" s="115"/>
      <c r="O832941"/>
      <c r="P832941"/>
      <c r="Q832941"/>
      <c r="R832941" s="19"/>
      <c r="S832941" s="19"/>
      <c r="T832941"/>
      <c r="U832941" s="113"/>
      <c r="V832941" s="19"/>
      <c r="W832941" s="19"/>
      <c r="X832941" s="19"/>
      <c r="Y832941" s="19"/>
      <c r="Z832941" s="19"/>
      <c r="AA832941" s="19"/>
      <c r="AB832941" s="19"/>
      <c r="AC832941" s="19"/>
      <c r="AD832941" s="19"/>
      <c r="AE832941" s="19"/>
      <c r="AF832941" s="19"/>
      <c r="AG832941" s="19"/>
      <c r="AH832941" s="19"/>
      <c r="AI832941" s="19"/>
      <c r="AJ832941" s="19"/>
      <c r="AK832941" s="19"/>
      <c r="AL832941" s="19"/>
      <c r="AM832941" s="19"/>
      <c r="AN832941" s="19"/>
      <c r="AO832941" s="19"/>
      <c r="AP832941"/>
    </row>
    <row r="832942" spans="1:42" s="116" customFormat="1" x14ac:dyDescent="0.3">
      <c r="A832942"/>
      <c r="B832942"/>
      <c r="C832942"/>
      <c r="D832942"/>
      <c r="E832942"/>
      <c r="F832942"/>
      <c r="G832942"/>
      <c r="H832942"/>
      <c r="I832942"/>
      <c r="J832942"/>
      <c r="K832942"/>
      <c r="L832942"/>
      <c r="M832942" s="115"/>
      <c r="N832942" s="115"/>
      <c r="O832942"/>
      <c r="P832942"/>
      <c r="Q832942"/>
      <c r="R832942" s="19"/>
      <c r="S832942" s="19"/>
      <c r="T832942"/>
      <c r="U832942" s="113"/>
      <c r="V832942" s="19"/>
      <c r="W832942" s="19"/>
      <c r="X832942" s="19"/>
      <c r="Y832942" s="19"/>
      <c r="Z832942" s="19"/>
      <c r="AA832942" s="19"/>
      <c r="AB832942" s="19"/>
      <c r="AC832942" s="19"/>
      <c r="AD832942" s="19"/>
      <c r="AE832942" s="19"/>
      <c r="AF832942" s="19"/>
      <c r="AG832942" s="19"/>
      <c r="AH832942" s="19"/>
      <c r="AI832942" s="19"/>
      <c r="AJ832942" s="19"/>
      <c r="AK832942" s="19"/>
      <c r="AL832942" s="19"/>
      <c r="AM832942" s="19"/>
      <c r="AN832942" s="19"/>
      <c r="AO832942" s="19"/>
      <c r="AP832942"/>
    </row>
    <row r="832943" spans="1:42" s="116" customFormat="1" x14ac:dyDescent="0.3">
      <c r="A832943"/>
      <c r="B832943"/>
      <c r="C832943"/>
      <c r="D832943"/>
      <c r="E832943"/>
      <c r="F832943"/>
      <c r="G832943"/>
      <c r="H832943"/>
      <c r="I832943"/>
      <c r="J832943"/>
      <c r="K832943"/>
      <c r="L832943"/>
      <c r="M832943" s="115"/>
      <c r="N832943" s="115"/>
      <c r="O832943"/>
      <c r="P832943"/>
      <c r="Q832943"/>
      <c r="R832943" s="19"/>
      <c r="S832943" s="19"/>
      <c r="T832943"/>
      <c r="U832943" s="113"/>
      <c r="V832943" s="19"/>
      <c r="W832943" s="19"/>
      <c r="X832943" s="19"/>
      <c r="Y832943" s="19"/>
      <c r="Z832943" s="19"/>
      <c r="AA832943" s="19"/>
      <c r="AB832943" s="19"/>
      <c r="AC832943" s="19"/>
      <c r="AD832943" s="19"/>
      <c r="AE832943" s="19"/>
      <c r="AF832943" s="19"/>
      <c r="AG832943" s="19"/>
      <c r="AH832943" s="19"/>
      <c r="AI832943" s="19"/>
      <c r="AJ832943" s="19"/>
      <c r="AK832943" s="19"/>
      <c r="AL832943" s="19"/>
      <c r="AM832943" s="19"/>
      <c r="AN832943" s="19"/>
      <c r="AO832943" s="19"/>
      <c r="AP832943"/>
    </row>
    <row r="832944" spans="1:42" s="116" customFormat="1" x14ac:dyDescent="0.3">
      <c r="A832944"/>
      <c r="B832944"/>
      <c r="C832944"/>
      <c r="D832944"/>
      <c r="E832944"/>
      <c r="F832944"/>
      <c r="G832944"/>
      <c r="H832944"/>
      <c r="I832944"/>
      <c r="J832944"/>
      <c r="K832944"/>
      <c r="L832944"/>
      <c r="M832944" s="115"/>
      <c r="N832944" s="115"/>
      <c r="O832944"/>
      <c r="P832944"/>
      <c r="Q832944"/>
      <c r="R832944" s="19"/>
      <c r="S832944" s="19"/>
      <c r="T832944"/>
      <c r="U832944" s="113"/>
      <c r="V832944" s="19"/>
      <c r="W832944" s="19"/>
      <c r="X832944" s="19"/>
      <c r="Y832944" s="19"/>
      <c r="Z832944" s="19"/>
      <c r="AA832944" s="19"/>
      <c r="AB832944" s="19"/>
      <c r="AC832944" s="19"/>
      <c r="AD832944" s="19"/>
      <c r="AE832944" s="19"/>
      <c r="AF832944" s="19"/>
      <c r="AG832944" s="19"/>
      <c r="AH832944" s="19"/>
      <c r="AI832944" s="19"/>
      <c r="AJ832944" s="19"/>
      <c r="AK832944" s="19"/>
      <c r="AL832944" s="19"/>
      <c r="AM832944" s="19"/>
      <c r="AN832944" s="19"/>
      <c r="AO832944" s="19"/>
      <c r="AP832944"/>
    </row>
    <row r="832945" spans="1:42" s="116" customFormat="1" x14ac:dyDescent="0.3">
      <c r="A832945"/>
      <c r="B832945"/>
      <c r="C832945"/>
      <c r="D832945"/>
      <c r="E832945"/>
      <c r="F832945"/>
      <c r="G832945"/>
      <c r="H832945"/>
      <c r="I832945"/>
      <c r="J832945"/>
      <c r="K832945"/>
      <c r="L832945"/>
      <c r="M832945" s="115"/>
      <c r="N832945" s="115"/>
      <c r="O832945"/>
      <c r="P832945"/>
      <c r="Q832945"/>
      <c r="R832945" s="19"/>
      <c r="S832945" s="19"/>
      <c r="T832945"/>
      <c r="U832945" s="113"/>
      <c r="V832945" s="19"/>
      <c r="W832945" s="19"/>
      <c r="X832945" s="19"/>
      <c r="Y832945" s="19"/>
      <c r="Z832945" s="19"/>
      <c r="AA832945" s="19"/>
      <c r="AB832945" s="19"/>
      <c r="AC832945" s="19"/>
      <c r="AD832945" s="19"/>
      <c r="AE832945" s="19"/>
      <c r="AF832945" s="19"/>
      <c r="AG832945" s="19"/>
      <c r="AH832945" s="19"/>
      <c r="AI832945" s="19"/>
      <c r="AJ832945" s="19"/>
      <c r="AK832945" s="19"/>
      <c r="AL832945" s="19"/>
      <c r="AM832945" s="19"/>
      <c r="AN832945" s="19"/>
      <c r="AO832945" s="19"/>
      <c r="AP832945"/>
    </row>
    <row r="832946" spans="1:42" s="116" customFormat="1" x14ac:dyDescent="0.3">
      <c r="A832946"/>
      <c r="B832946"/>
      <c r="C832946"/>
      <c r="D832946"/>
      <c r="E832946"/>
      <c r="F832946"/>
      <c r="G832946"/>
      <c r="H832946"/>
      <c r="I832946"/>
      <c r="J832946"/>
      <c r="K832946"/>
      <c r="L832946"/>
      <c r="M832946" s="115"/>
      <c r="N832946" s="115"/>
      <c r="O832946"/>
      <c r="P832946"/>
      <c r="Q832946"/>
      <c r="R832946" s="19"/>
      <c r="S832946" s="19"/>
      <c r="T832946"/>
      <c r="U832946" s="113"/>
      <c r="V832946" s="19"/>
      <c r="W832946" s="19"/>
      <c r="X832946" s="19"/>
      <c r="Y832946" s="19"/>
      <c r="Z832946" s="19"/>
      <c r="AA832946" s="19"/>
      <c r="AB832946" s="19"/>
      <c r="AC832946" s="19"/>
      <c r="AD832946" s="19"/>
      <c r="AE832946" s="19"/>
      <c r="AF832946" s="19"/>
      <c r="AG832946" s="19"/>
      <c r="AH832946" s="19"/>
      <c r="AI832946" s="19"/>
      <c r="AJ832946" s="19"/>
      <c r="AK832946" s="19"/>
      <c r="AL832946" s="19"/>
      <c r="AM832946" s="19"/>
      <c r="AN832946" s="19"/>
      <c r="AO832946" s="19"/>
      <c r="AP832946"/>
    </row>
    <row r="832947" spans="1:42" s="116" customFormat="1" x14ac:dyDescent="0.3">
      <c r="A832947"/>
      <c r="B832947"/>
      <c r="C832947"/>
      <c r="D832947"/>
      <c r="E832947"/>
      <c r="F832947"/>
      <c r="G832947"/>
      <c r="H832947"/>
      <c r="I832947"/>
      <c r="J832947"/>
      <c r="K832947"/>
      <c r="L832947"/>
      <c r="M832947" s="115"/>
      <c r="N832947" s="115"/>
      <c r="O832947"/>
      <c r="P832947"/>
      <c r="Q832947"/>
      <c r="R832947" s="19"/>
      <c r="S832947" s="19"/>
      <c r="T832947"/>
      <c r="U832947" s="113"/>
      <c r="V832947" s="19"/>
      <c r="W832947" s="19"/>
      <c r="X832947" s="19"/>
      <c r="Y832947" s="19"/>
      <c r="Z832947" s="19"/>
      <c r="AA832947" s="19"/>
      <c r="AB832947" s="19"/>
      <c r="AC832947" s="19"/>
      <c r="AD832947" s="19"/>
      <c r="AE832947" s="19"/>
      <c r="AF832947" s="19"/>
      <c r="AG832947" s="19"/>
      <c r="AH832947" s="19"/>
      <c r="AI832947" s="19"/>
      <c r="AJ832947" s="19"/>
      <c r="AK832947" s="19"/>
      <c r="AL832947" s="19"/>
      <c r="AM832947" s="19"/>
      <c r="AN832947" s="19"/>
      <c r="AO832947" s="19"/>
      <c r="AP832947"/>
    </row>
    <row r="832948" spans="1:42" s="116" customFormat="1" x14ac:dyDescent="0.3">
      <c r="A832948"/>
      <c r="B832948"/>
      <c r="C832948"/>
      <c r="D832948"/>
      <c r="E832948"/>
      <c r="F832948"/>
      <c r="G832948"/>
      <c r="H832948"/>
      <c r="I832948"/>
      <c r="J832948"/>
      <c r="K832948"/>
      <c r="L832948"/>
      <c r="M832948" s="115"/>
      <c r="N832948" s="115"/>
      <c r="O832948"/>
      <c r="P832948"/>
      <c r="Q832948"/>
      <c r="R832948" s="19"/>
      <c r="S832948" s="19"/>
      <c r="T832948"/>
      <c r="U832948" s="113"/>
      <c r="V832948" s="19"/>
      <c r="W832948" s="19"/>
      <c r="X832948" s="19"/>
      <c r="Y832948" s="19"/>
      <c r="Z832948" s="19"/>
      <c r="AA832948" s="19"/>
      <c r="AB832948" s="19"/>
      <c r="AC832948" s="19"/>
      <c r="AD832948" s="19"/>
      <c r="AE832948" s="19"/>
      <c r="AF832948" s="19"/>
      <c r="AG832948" s="19"/>
      <c r="AH832948" s="19"/>
      <c r="AI832948" s="19"/>
      <c r="AJ832948" s="19"/>
      <c r="AK832948" s="19"/>
      <c r="AL832948" s="19"/>
      <c r="AM832948" s="19"/>
      <c r="AN832948" s="19"/>
      <c r="AO832948" s="19"/>
      <c r="AP832948"/>
    </row>
    <row r="832949" spans="1:42" s="116" customFormat="1" x14ac:dyDescent="0.3">
      <c r="A832949"/>
      <c r="B832949"/>
      <c r="C832949"/>
      <c r="D832949"/>
      <c r="E832949"/>
      <c r="F832949"/>
      <c r="G832949"/>
      <c r="H832949"/>
      <c r="I832949"/>
      <c r="J832949"/>
      <c r="K832949"/>
      <c r="L832949"/>
      <c r="M832949" s="115"/>
      <c r="N832949" s="115"/>
      <c r="O832949"/>
      <c r="P832949"/>
      <c r="Q832949"/>
      <c r="R832949" s="19"/>
      <c r="S832949" s="19"/>
      <c r="T832949"/>
      <c r="U832949" s="113"/>
      <c r="V832949" s="19"/>
      <c r="W832949" s="19"/>
      <c r="X832949" s="19"/>
      <c r="Y832949" s="19"/>
      <c r="Z832949" s="19"/>
      <c r="AA832949" s="19"/>
      <c r="AB832949" s="19"/>
      <c r="AC832949" s="19"/>
      <c r="AD832949" s="19"/>
      <c r="AE832949" s="19"/>
      <c r="AF832949" s="19"/>
      <c r="AG832949" s="19"/>
      <c r="AH832949" s="19"/>
      <c r="AI832949" s="19"/>
      <c r="AJ832949" s="19"/>
      <c r="AK832949" s="19"/>
      <c r="AL832949" s="19"/>
      <c r="AM832949" s="19"/>
      <c r="AN832949" s="19"/>
      <c r="AO832949" s="19"/>
      <c r="AP832949"/>
    </row>
    <row r="832950" spans="1:42" s="116" customFormat="1" x14ac:dyDescent="0.3">
      <c r="A832950"/>
      <c r="B832950"/>
      <c r="C832950"/>
      <c r="D832950"/>
      <c r="E832950"/>
      <c r="F832950"/>
      <c r="G832950"/>
      <c r="H832950"/>
      <c r="I832950"/>
      <c r="J832950"/>
      <c r="K832950"/>
      <c r="L832950"/>
      <c r="M832950" s="115"/>
      <c r="N832950" s="115"/>
      <c r="O832950"/>
      <c r="P832950"/>
      <c r="Q832950"/>
      <c r="R832950" s="19"/>
      <c r="S832950" s="19"/>
      <c r="T832950"/>
      <c r="U832950" s="113"/>
      <c r="V832950" s="19"/>
      <c r="W832950" s="19"/>
      <c r="X832950" s="19"/>
      <c r="Y832950" s="19"/>
      <c r="Z832950" s="19"/>
      <c r="AA832950" s="19"/>
      <c r="AB832950" s="19"/>
      <c r="AC832950" s="19"/>
      <c r="AD832950" s="19"/>
      <c r="AE832950" s="19"/>
      <c r="AF832950" s="19"/>
      <c r="AG832950" s="19"/>
      <c r="AH832950" s="19"/>
      <c r="AI832950" s="19"/>
      <c r="AJ832950" s="19"/>
      <c r="AK832950" s="19"/>
      <c r="AL832950" s="19"/>
      <c r="AM832950" s="19"/>
      <c r="AN832950" s="19"/>
      <c r="AO832950" s="19"/>
      <c r="AP832950"/>
    </row>
    <row r="832951" spans="1:42" s="116" customFormat="1" x14ac:dyDescent="0.3">
      <c r="A832951"/>
      <c r="B832951"/>
      <c r="C832951"/>
      <c r="D832951"/>
      <c r="E832951"/>
      <c r="F832951"/>
      <c r="G832951"/>
      <c r="H832951"/>
      <c r="I832951"/>
      <c r="J832951"/>
      <c r="K832951"/>
      <c r="L832951"/>
      <c r="M832951" s="115"/>
      <c r="N832951" s="115"/>
      <c r="O832951"/>
      <c r="P832951"/>
      <c r="Q832951"/>
      <c r="R832951" s="19"/>
      <c r="S832951" s="19"/>
      <c r="T832951"/>
      <c r="U832951" s="113"/>
      <c r="V832951" s="19"/>
      <c r="W832951" s="19"/>
      <c r="X832951" s="19"/>
      <c r="Y832951" s="19"/>
      <c r="Z832951" s="19"/>
      <c r="AA832951" s="19"/>
      <c r="AB832951" s="19"/>
      <c r="AC832951" s="19"/>
      <c r="AD832951" s="19"/>
      <c r="AE832951" s="19"/>
      <c r="AF832951" s="19"/>
      <c r="AG832951" s="19"/>
      <c r="AH832951" s="19"/>
      <c r="AI832951" s="19"/>
      <c r="AJ832951" s="19"/>
      <c r="AK832951" s="19"/>
      <c r="AL832951" s="19"/>
      <c r="AM832951" s="19"/>
      <c r="AN832951" s="19"/>
      <c r="AO832951" s="19"/>
      <c r="AP832951"/>
    </row>
    <row r="832952" spans="1:42" s="116" customFormat="1" x14ac:dyDescent="0.3">
      <c r="A832952"/>
      <c r="B832952"/>
      <c r="C832952"/>
      <c r="D832952"/>
      <c r="E832952"/>
      <c r="F832952"/>
      <c r="G832952"/>
      <c r="H832952"/>
      <c r="I832952"/>
      <c r="J832952"/>
      <c r="K832952"/>
      <c r="L832952"/>
      <c r="M832952" s="115"/>
      <c r="N832952" s="115"/>
      <c r="O832952"/>
      <c r="P832952"/>
      <c r="Q832952"/>
      <c r="R832952" s="19"/>
      <c r="S832952" s="19"/>
      <c r="T832952"/>
      <c r="U832952" s="113"/>
      <c r="V832952" s="19"/>
      <c r="W832952" s="19"/>
      <c r="X832952" s="19"/>
      <c r="Y832952" s="19"/>
      <c r="Z832952" s="19"/>
      <c r="AA832952" s="19"/>
      <c r="AB832952" s="19"/>
      <c r="AC832952" s="19"/>
      <c r="AD832952" s="19"/>
      <c r="AE832952" s="19"/>
      <c r="AF832952" s="19"/>
      <c r="AG832952" s="19"/>
      <c r="AH832952" s="19"/>
      <c r="AI832952" s="19"/>
      <c r="AJ832952" s="19"/>
      <c r="AK832952" s="19"/>
      <c r="AL832952" s="19"/>
      <c r="AM832952" s="19"/>
      <c r="AN832952" s="19"/>
      <c r="AO832952" s="19"/>
      <c r="AP832952"/>
    </row>
    <row r="832953" spans="1:42" s="116" customFormat="1" x14ac:dyDescent="0.3">
      <c r="A832953"/>
      <c r="B832953"/>
      <c r="C832953"/>
      <c r="D832953"/>
      <c r="E832953"/>
      <c r="F832953"/>
      <c r="G832953"/>
      <c r="H832953"/>
      <c r="I832953"/>
      <c r="J832953"/>
      <c r="K832953"/>
      <c r="L832953"/>
      <c r="M832953" s="115"/>
      <c r="N832953" s="115"/>
      <c r="O832953"/>
      <c r="P832953"/>
      <c r="Q832953"/>
      <c r="R832953" s="19"/>
      <c r="S832953" s="19"/>
      <c r="T832953"/>
      <c r="U832953" s="113"/>
      <c r="V832953" s="19"/>
      <c r="W832953" s="19"/>
      <c r="X832953" s="19"/>
      <c r="Y832953" s="19"/>
      <c r="Z832953" s="19"/>
      <c r="AA832953" s="19"/>
      <c r="AB832953" s="19"/>
      <c r="AC832953" s="19"/>
      <c r="AD832953" s="19"/>
      <c r="AE832953" s="19"/>
      <c r="AF832953" s="19"/>
      <c r="AG832953" s="19"/>
      <c r="AH832953" s="19"/>
      <c r="AI832953" s="19"/>
      <c r="AJ832953" s="19"/>
      <c r="AK832953" s="19"/>
      <c r="AL832953" s="19"/>
      <c r="AM832953" s="19"/>
      <c r="AN832953" s="19"/>
      <c r="AO832953" s="19"/>
      <c r="AP832953"/>
    </row>
    <row r="832954" spans="1:42" s="116" customFormat="1" x14ac:dyDescent="0.3">
      <c r="A832954"/>
      <c r="B832954"/>
      <c r="C832954"/>
      <c r="D832954"/>
      <c r="E832954"/>
      <c r="F832954"/>
      <c r="G832954"/>
      <c r="H832954"/>
      <c r="I832954"/>
      <c r="J832954"/>
      <c r="K832954"/>
      <c r="L832954"/>
      <c r="M832954" s="115"/>
      <c r="N832954" s="115"/>
      <c r="O832954"/>
      <c r="P832954"/>
      <c r="Q832954"/>
      <c r="R832954" s="19"/>
      <c r="S832954" s="19"/>
      <c r="T832954"/>
      <c r="U832954" s="113"/>
      <c r="V832954" s="19"/>
      <c r="W832954" s="19"/>
      <c r="X832954" s="19"/>
      <c r="Y832954" s="19"/>
      <c r="Z832954" s="19"/>
      <c r="AA832954" s="19"/>
      <c r="AB832954" s="19"/>
      <c r="AC832954" s="19"/>
      <c r="AD832954" s="19"/>
      <c r="AE832954" s="19"/>
      <c r="AF832954" s="19"/>
      <c r="AG832954" s="19"/>
      <c r="AH832954" s="19"/>
      <c r="AI832954" s="19"/>
      <c r="AJ832954" s="19"/>
      <c r="AK832954" s="19"/>
      <c r="AL832954" s="19"/>
      <c r="AM832954" s="19"/>
      <c r="AN832954" s="19"/>
      <c r="AO832954" s="19"/>
      <c r="AP832954"/>
    </row>
    <row r="832955" spans="1:42" s="116" customFormat="1" x14ac:dyDescent="0.3">
      <c r="A832955"/>
      <c r="B832955"/>
      <c r="C832955"/>
      <c r="D832955"/>
      <c r="E832955"/>
      <c r="F832955"/>
      <c r="G832955"/>
      <c r="H832955"/>
      <c r="I832955"/>
      <c r="J832955"/>
      <c r="K832955"/>
      <c r="L832955"/>
      <c r="M832955" s="115"/>
      <c r="N832955" s="115"/>
      <c r="O832955"/>
      <c r="P832955"/>
      <c r="Q832955"/>
      <c r="R832955" s="19"/>
      <c r="S832955" s="19"/>
      <c r="T832955"/>
      <c r="U832955" s="113"/>
      <c r="V832955" s="19"/>
      <c r="W832955" s="19"/>
      <c r="X832955" s="19"/>
      <c r="Y832955" s="19"/>
      <c r="Z832955" s="19"/>
      <c r="AA832955" s="19"/>
      <c r="AB832955" s="19"/>
      <c r="AC832955" s="19"/>
      <c r="AD832955" s="19"/>
      <c r="AE832955" s="19"/>
      <c r="AF832955" s="19"/>
      <c r="AG832955" s="19"/>
      <c r="AH832955" s="19"/>
      <c r="AI832955" s="19"/>
      <c r="AJ832955" s="19"/>
      <c r="AK832955" s="19"/>
      <c r="AL832955" s="19"/>
      <c r="AM832955" s="19"/>
      <c r="AN832955" s="19"/>
      <c r="AO832955" s="19"/>
      <c r="AP832955"/>
    </row>
    <row r="832956" spans="1:42" s="116" customFormat="1" x14ac:dyDescent="0.3">
      <c r="A832956"/>
      <c r="B832956"/>
      <c r="C832956"/>
      <c r="D832956"/>
      <c r="E832956"/>
      <c r="F832956"/>
      <c r="G832956"/>
      <c r="H832956"/>
      <c r="I832956"/>
      <c r="J832956"/>
      <c r="K832956"/>
      <c r="L832956"/>
      <c r="M832956" s="115"/>
      <c r="N832956" s="115"/>
      <c r="O832956"/>
      <c r="P832956"/>
      <c r="Q832956"/>
      <c r="R832956" s="19"/>
      <c r="S832956" s="19"/>
      <c r="T832956"/>
      <c r="U832956" s="113"/>
      <c r="V832956" s="19"/>
      <c r="W832956" s="19"/>
      <c r="X832956" s="19"/>
      <c r="Y832956" s="19"/>
      <c r="Z832956" s="19"/>
      <c r="AA832956" s="19"/>
      <c r="AB832956" s="19"/>
      <c r="AC832956" s="19"/>
      <c r="AD832956" s="19"/>
      <c r="AE832956" s="19"/>
      <c r="AF832956" s="19"/>
      <c r="AG832956" s="19"/>
      <c r="AH832956" s="19"/>
      <c r="AI832956" s="19"/>
      <c r="AJ832956" s="19"/>
      <c r="AK832956" s="19"/>
      <c r="AL832956" s="19"/>
      <c r="AM832956" s="19"/>
      <c r="AN832956" s="19"/>
      <c r="AO832956" s="19"/>
      <c r="AP832956"/>
    </row>
    <row r="832957" spans="1:42" s="116" customFormat="1" x14ac:dyDescent="0.3">
      <c r="A832957"/>
      <c r="B832957"/>
      <c r="C832957"/>
      <c r="D832957"/>
      <c r="E832957"/>
      <c r="F832957"/>
      <c r="G832957"/>
      <c r="H832957"/>
      <c r="I832957"/>
      <c r="J832957"/>
      <c r="K832957"/>
      <c r="L832957"/>
      <c r="M832957" s="115"/>
      <c r="N832957" s="115"/>
      <c r="O832957"/>
      <c r="P832957"/>
      <c r="Q832957"/>
      <c r="R832957" s="19"/>
      <c r="S832957" s="19"/>
      <c r="T832957"/>
      <c r="U832957" s="113"/>
      <c r="V832957" s="19"/>
      <c r="W832957" s="19"/>
      <c r="X832957" s="19"/>
      <c r="Y832957" s="19"/>
      <c r="Z832957" s="19"/>
      <c r="AA832957" s="19"/>
      <c r="AB832957" s="19"/>
      <c r="AC832957" s="19"/>
      <c r="AD832957" s="19"/>
      <c r="AE832957" s="19"/>
      <c r="AF832957" s="19"/>
      <c r="AG832957" s="19"/>
      <c r="AH832957" s="19"/>
      <c r="AI832957" s="19"/>
      <c r="AJ832957" s="19"/>
      <c r="AK832957" s="19"/>
      <c r="AL832957" s="19"/>
      <c r="AM832957" s="19"/>
      <c r="AN832957" s="19"/>
      <c r="AO832957" s="19"/>
      <c r="AP832957"/>
    </row>
    <row r="832958" spans="1:42" s="116" customFormat="1" x14ac:dyDescent="0.3">
      <c r="A832958"/>
      <c r="B832958"/>
      <c r="C832958"/>
      <c r="D832958"/>
      <c r="E832958"/>
      <c r="F832958"/>
      <c r="G832958"/>
      <c r="H832958"/>
      <c r="I832958"/>
      <c r="J832958"/>
      <c r="K832958"/>
      <c r="L832958"/>
      <c r="M832958" s="115"/>
      <c r="N832958" s="115"/>
      <c r="O832958"/>
      <c r="P832958"/>
      <c r="Q832958"/>
      <c r="R832958" s="19"/>
      <c r="S832958" s="19"/>
      <c r="T832958"/>
      <c r="U832958" s="113"/>
      <c r="V832958" s="19"/>
      <c r="W832958" s="19"/>
      <c r="X832958" s="19"/>
      <c r="Y832958" s="19"/>
      <c r="Z832958" s="19"/>
      <c r="AA832958" s="19"/>
      <c r="AB832958" s="19"/>
      <c r="AC832958" s="19"/>
      <c r="AD832958" s="19"/>
      <c r="AE832958" s="19"/>
      <c r="AF832958" s="19"/>
      <c r="AG832958" s="19"/>
      <c r="AH832958" s="19"/>
      <c r="AI832958" s="19"/>
      <c r="AJ832958" s="19"/>
      <c r="AK832958" s="19"/>
      <c r="AL832958" s="19"/>
      <c r="AM832958" s="19"/>
      <c r="AN832958" s="19"/>
      <c r="AO832958" s="19"/>
      <c r="AP832958"/>
    </row>
    <row r="832959" spans="1:42" s="116" customFormat="1" x14ac:dyDescent="0.3">
      <c r="A832959"/>
      <c r="B832959"/>
      <c r="C832959"/>
      <c r="D832959"/>
      <c r="E832959"/>
      <c r="F832959"/>
      <c r="G832959"/>
      <c r="H832959"/>
      <c r="I832959"/>
      <c r="J832959"/>
      <c r="K832959"/>
      <c r="L832959"/>
      <c r="M832959" s="115"/>
      <c r="N832959" s="115"/>
      <c r="O832959"/>
      <c r="P832959"/>
      <c r="Q832959"/>
      <c r="R832959" s="19"/>
      <c r="S832959" s="19"/>
      <c r="T832959"/>
      <c r="U832959" s="113"/>
      <c r="V832959" s="19"/>
      <c r="W832959" s="19"/>
      <c r="X832959" s="19"/>
      <c r="Y832959" s="19"/>
      <c r="Z832959" s="19"/>
      <c r="AA832959" s="19"/>
      <c r="AB832959" s="19"/>
      <c r="AC832959" s="19"/>
      <c r="AD832959" s="19"/>
      <c r="AE832959" s="19"/>
      <c r="AF832959" s="19"/>
      <c r="AG832959" s="19"/>
      <c r="AH832959" s="19"/>
      <c r="AI832959" s="19"/>
      <c r="AJ832959" s="19"/>
      <c r="AK832959" s="19"/>
      <c r="AL832959" s="19"/>
      <c r="AM832959" s="19"/>
      <c r="AN832959" s="19"/>
      <c r="AO832959" s="19"/>
      <c r="AP832959"/>
    </row>
    <row r="832960" spans="1:42" s="116" customFormat="1" x14ac:dyDescent="0.3">
      <c r="A832960"/>
      <c r="B832960"/>
      <c r="C832960"/>
      <c r="D832960"/>
      <c r="E832960"/>
      <c r="F832960"/>
      <c r="G832960"/>
      <c r="H832960"/>
      <c r="I832960"/>
      <c r="J832960"/>
      <c r="K832960"/>
      <c r="L832960"/>
      <c r="M832960" s="115"/>
      <c r="N832960" s="115"/>
      <c r="O832960"/>
      <c r="P832960"/>
      <c r="Q832960"/>
      <c r="R832960" s="19"/>
      <c r="S832960" s="19"/>
      <c r="T832960"/>
      <c r="U832960" s="113"/>
      <c r="V832960" s="19"/>
      <c r="W832960" s="19"/>
      <c r="X832960" s="19"/>
      <c r="Y832960" s="19"/>
      <c r="Z832960" s="19"/>
      <c r="AA832960" s="19"/>
      <c r="AB832960" s="19"/>
      <c r="AC832960" s="19"/>
      <c r="AD832960" s="19"/>
      <c r="AE832960" s="19"/>
      <c r="AF832960" s="19"/>
      <c r="AG832960" s="19"/>
      <c r="AH832960" s="19"/>
      <c r="AI832960" s="19"/>
      <c r="AJ832960" s="19"/>
      <c r="AK832960" s="19"/>
      <c r="AL832960" s="19"/>
      <c r="AM832960" s="19"/>
      <c r="AN832960" s="19"/>
      <c r="AO832960" s="19"/>
      <c r="AP832960"/>
    </row>
    <row r="832961" spans="1:42" s="116" customFormat="1" x14ac:dyDescent="0.3">
      <c r="A832961"/>
      <c r="B832961"/>
      <c r="C832961"/>
      <c r="D832961"/>
      <c r="E832961"/>
      <c r="F832961"/>
      <c r="G832961"/>
      <c r="H832961"/>
      <c r="I832961"/>
      <c r="J832961"/>
      <c r="K832961"/>
      <c r="L832961"/>
      <c r="M832961" s="115"/>
      <c r="N832961" s="115"/>
      <c r="O832961"/>
      <c r="P832961"/>
      <c r="Q832961"/>
      <c r="R832961" s="19"/>
      <c r="S832961" s="19"/>
      <c r="T832961"/>
      <c r="U832961" s="113"/>
      <c r="V832961" s="19"/>
      <c r="W832961" s="19"/>
      <c r="X832961" s="19"/>
      <c r="Y832961" s="19"/>
      <c r="Z832961" s="19"/>
      <c r="AA832961" s="19"/>
      <c r="AB832961" s="19"/>
      <c r="AC832961" s="19"/>
      <c r="AD832961" s="19"/>
      <c r="AE832961" s="19"/>
      <c r="AF832961" s="19"/>
      <c r="AG832961" s="19"/>
      <c r="AH832961" s="19"/>
      <c r="AI832961" s="19"/>
      <c r="AJ832961" s="19"/>
      <c r="AK832961" s="19"/>
      <c r="AL832961" s="19"/>
      <c r="AM832961" s="19"/>
      <c r="AN832961" s="19"/>
      <c r="AO832961" s="19"/>
      <c r="AP832961"/>
    </row>
    <row r="832962" spans="1:42" s="116" customFormat="1" x14ac:dyDescent="0.3">
      <c r="A832962"/>
      <c r="B832962"/>
      <c r="C832962"/>
      <c r="D832962"/>
      <c r="E832962"/>
      <c r="F832962"/>
      <c r="G832962"/>
      <c r="H832962"/>
      <c r="I832962"/>
      <c r="J832962"/>
      <c r="K832962"/>
      <c r="L832962"/>
      <c r="M832962" s="115"/>
      <c r="N832962" s="115"/>
      <c r="O832962"/>
      <c r="P832962"/>
      <c r="Q832962"/>
      <c r="R832962" s="19"/>
      <c r="S832962" s="19"/>
      <c r="T832962"/>
      <c r="U832962" s="113"/>
      <c r="V832962" s="19"/>
      <c r="W832962" s="19"/>
      <c r="X832962" s="19"/>
      <c r="Y832962" s="19"/>
      <c r="Z832962" s="19"/>
      <c r="AA832962" s="19"/>
      <c r="AB832962" s="19"/>
      <c r="AC832962" s="19"/>
      <c r="AD832962" s="19"/>
      <c r="AE832962" s="19"/>
      <c r="AF832962" s="19"/>
      <c r="AG832962" s="19"/>
      <c r="AH832962" s="19"/>
      <c r="AI832962" s="19"/>
      <c r="AJ832962" s="19"/>
      <c r="AK832962" s="19"/>
      <c r="AL832962" s="19"/>
      <c r="AM832962" s="19"/>
      <c r="AN832962" s="19"/>
      <c r="AO832962" s="19"/>
      <c r="AP832962"/>
    </row>
    <row r="832963" spans="1:42" s="116" customFormat="1" x14ac:dyDescent="0.3">
      <c r="A832963"/>
      <c r="B832963"/>
      <c r="C832963"/>
      <c r="D832963"/>
      <c r="E832963"/>
      <c r="F832963"/>
      <c r="G832963"/>
      <c r="H832963"/>
      <c r="I832963"/>
      <c r="J832963"/>
      <c r="K832963"/>
      <c r="L832963"/>
      <c r="M832963" s="115"/>
      <c r="N832963" s="115"/>
      <c r="O832963"/>
      <c r="P832963"/>
      <c r="Q832963"/>
      <c r="R832963" s="19"/>
      <c r="S832963" s="19"/>
      <c r="T832963"/>
      <c r="U832963" s="113"/>
      <c r="V832963" s="19"/>
      <c r="W832963" s="19"/>
      <c r="X832963" s="19"/>
      <c r="Y832963" s="19"/>
      <c r="Z832963" s="19"/>
      <c r="AA832963" s="19"/>
      <c r="AB832963" s="19"/>
      <c r="AC832963" s="19"/>
      <c r="AD832963" s="19"/>
      <c r="AE832963" s="19"/>
      <c r="AF832963" s="19"/>
      <c r="AG832963" s="19"/>
      <c r="AH832963" s="19"/>
      <c r="AI832963" s="19"/>
      <c r="AJ832963" s="19"/>
      <c r="AK832963" s="19"/>
      <c r="AL832963" s="19"/>
      <c r="AM832963" s="19"/>
      <c r="AN832963" s="19"/>
      <c r="AO832963" s="19"/>
      <c r="AP832963"/>
    </row>
    <row r="832964" spans="1:42" s="116" customFormat="1" x14ac:dyDescent="0.3">
      <c r="A832964"/>
      <c r="B832964"/>
      <c r="C832964"/>
      <c r="D832964"/>
      <c r="E832964"/>
      <c r="F832964"/>
      <c r="G832964"/>
      <c r="H832964"/>
      <c r="I832964"/>
      <c r="J832964"/>
      <c r="K832964"/>
      <c r="L832964"/>
      <c r="M832964" s="115"/>
      <c r="N832964" s="115"/>
      <c r="O832964"/>
      <c r="P832964"/>
      <c r="Q832964"/>
      <c r="R832964" s="19"/>
      <c r="S832964" s="19"/>
      <c r="T832964"/>
      <c r="U832964" s="113"/>
      <c r="V832964" s="19"/>
      <c r="W832964" s="19"/>
      <c r="X832964" s="19"/>
      <c r="Y832964" s="19"/>
      <c r="Z832964" s="19"/>
      <c r="AA832964" s="19"/>
      <c r="AB832964" s="19"/>
      <c r="AC832964" s="19"/>
      <c r="AD832964" s="19"/>
      <c r="AE832964" s="19"/>
      <c r="AF832964" s="19"/>
      <c r="AG832964" s="19"/>
      <c r="AH832964" s="19"/>
      <c r="AI832964" s="19"/>
      <c r="AJ832964" s="19"/>
      <c r="AK832964" s="19"/>
      <c r="AL832964" s="19"/>
      <c r="AM832964" s="19"/>
      <c r="AN832964" s="19"/>
      <c r="AO832964" s="19"/>
      <c r="AP832964"/>
    </row>
    <row r="832965" spans="1:42" s="116" customFormat="1" x14ac:dyDescent="0.3">
      <c r="A832965"/>
      <c r="B832965"/>
      <c r="C832965"/>
      <c r="D832965"/>
      <c r="E832965"/>
      <c r="F832965"/>
      <c r="G832965"/>
      <c r="H832965"/>
      <c r="I832965"/>
      <c r="J832965"/>
      <c r="K832965"/>
      <c r="L832965"/>
      <c r="M832965" s="115"/>
      <c r="N832965" s="115"/>
      <c r="O832965"/>
      <c r="P832965"/>
      <c r="Q832965"/>
      <c r="R832965" s="19"/>
      <c r="S832965" s="19"/>
      <c r="T832965"/>
      <c r="U832965" s="113"/>
      <c r="V832965" s="19"/>
      <c r="W832965" s="19"/>
      <c r="X832965" s="19"/>
      <c r="Y832965" s="19"/>
      <c r="Z832965" s="19"/>
      <c r="AA832965" s="19"/>
      <c r="AB832965" s="19"/>
      <c r="AC832965" s="19"/>
      <c r="AD832965" s="19"/>
      <c r="AE832965" s="19"/>
      <c r="AF832965" s="19"/>
      <c r="AG832965" s="19"/>
      <c r="AH832965" s="19"/>
      <c r="AI832965" s="19"/>
      <c r="AJ832965" s="19"/>
      <c r="AK832965" s="19"/>
      <c r="AL832965" s="19"/>
      <c r="AM832965" s="19"/>
      <c r="AN832965" s="19"/>
      <c r="AO832965" s="19"/>
      <c r="AP832965"/>
    </row>
    <row r="832966" spans="1:42" s="116" customFormat="1" x14ac:dyDescent="0.3">
      <c r="A832966"/>
      <c r="B832966"/>
      <c r="C832966"/>
      <c r="D832966"/>
      <c r="E832966"/>
      <c r="F832966"/>
      <c r="G832966"/>
      <c r="H832966"/>
      <c r="I832966"/>
      <c r="J832966"/>
      <c r="K832966"/>
      <c r="L832966"/>
      <c r="M832966" s="115"/>
      <c r="N832966" s="115"/>
      <c r="O832966"/>
      <c r="P832966"/>
      <c r="Q832966"/>
      <c r="R832966" s="19"/>
      <c r="S832966" s="19"/>
      <c r="T832966"/>
      <c r="U832966" s="113"/>
      <c r="V832966" s="19"/>
      <c r="W832966" s="19"/>
      <c r="X832966" s="19"/>
      <c r="Y832966" s="19"/>
      <c r="Z832966" s="19"/>
      <c r="AA832966" s="19"/>
      <c r="AB832966" s="19"/>
      <c r="AC832966" s="19"/>
      <c r="AD832966" s="19"/>
      <c r="AE832966" s="19"/>
      <c r="AF832966" s="19"/>
      <c r="AG832966" s="19"/>
      <c r="AH832966" s="19"/>
      <c r="AI832966" s="19"/>
      <c r="AJ832966" s="19"/>
      <c r="AK832966" s="19"/>
      <c r="AL832966" s="19"/>
      <c r="AM832966" s="19"/>
      <c r="AN832966" s="19"/>
      <c r="AO832966" s="19"/>
      <c r="AP832966"/>
    </row>
    <row r="832967" spans="1:42" s="116" customFormat="1" x14ac:dyDescent="0.3">
      <c r="A832967"/>
      <c r="B832967"/>
      <c r="C832967"/>
      <c r="D832967"/>
      <c r="E832967"/>
      <c r="F832967"/>
      <c r="G832967"/>
      <c r="H832967"/>
      <c r="I832967"/>
      <c r="J832967"/>
      <c r="K832967"/>
      <c r="L832967"/>
      <c r="M832967" s="115"/>
      <c r="N832967" s="115"/>
      <c r="O832967"/>
      <c r="P832967"/>
      <c r="Q832967"/>
      <c r="R832967" s="19"/>
      <c r="S832967" s="19"/>
      <c r="T832967"/>
      <c r="U832967" s="113"/>
      <c r="V832967" s="19"/>
      <c r="W832967" s="19"/>
      <c r="X832967" s="19"/>
      <c r="Y832967" s="19"/>
      <c r="Z832967" s="19"/>
      <c r="AA832967" s="19"/>
      <c r="AB832967" s="19"/>
      <c r="AC832967" s="19"/>
      <c r="AD832967" s="19"/>
      <c r="AE832967" s="19"/>
      <c r="AF832967" s="19"/>
      <c r="AG832967" s="19"/>
      <c r="AH832967" s="19"/>
      <c r="AI832967" s="19"/>
      <c r="AJ832967" s="19"/>
      <c r="AK832967" s="19"/>
      <c r="AL832967" s="19"/>
      <c r="AM832967" s="19"/>
      <c r="AN832967" s="19"/>
      <c r="AO832967" s="19"/>
      <c r="AP832967"/>
    </row>
    <row r="832968" spans="1:42" s="116" customFormat="1" x14ac:dyDescent="0.3">
      <c r="A832968"/>
      <c r="B832968"/>
      <c r="C832968"/>
      <c r="D832968"/>
      <c r="E832968"/>
      <c r="F832968"/>
      <c r="G832968"/>
      <c r="H832968"/>
      <c r="I832968"/>
      <c r="J832968"/>
      <c r="K832968"/>
      <c r="L832968"/>
      <c r="M832968" s="115"/>
      <c r="N832968" s="115"/>
      <c r="O832968"/>
      <c r="P832968"/>
      <c r="Q832968"/>
      <c r="R832968" s="19"/>
      <c r="S832968" s="19"/>
      <c r="T832968"/>
      <c r="U832968" s="113"/>
      <c r="V832968" s="19"/>
      <c r="W832968" s="19"/>
      <c r="X832968" s="19"/>
      <c r="Y832968" s="19"/>
      <c r="Z832968" s="19"/>
      <c r="AA832968" s="19"/>
      <c r="AB832968" s="19"/>
      <c r="AC832968" s="19"/>
      <c r="AD832968" s="19"/>
      <c r="AE832968" s="19"/>
      <c r="AF832968" s="19"/>
      <c r="AG832968" s="19"/>
      <c r="AH832968" s="19"/>
      <c r="AI832968" s="19"/>
      <c r="AJ832968" s="19"/>
      <c r="AK832968" s="19"/>
      <c r="AL832968" s="19"/>
      <c r="AM832968" s="19"/>
      <c r="AN832968" s="19"/>
      <c r="AO832968" s="19"/>
      <c r="AP832968"/>
    </row>
    <row r="832969" spans="1:42" s="116" customFormat="1" x14ac:dyDescent="0.3">
      <c r="A832969"/>
      <c r="B832969"/>
      <c r="C832969"/>
      <c r="D832969"/>
      <c r="E832969"/>
      <c r="F832969"/>
      <c r="G832969"/>
      <c r="H832969"/>
      <c r="I832969"/>
      <c r="J832969"/>
      <c r="K832969"/>
      <c r="L832969"/>
      <c r="M832969" s="115"/>
      <c r="N832969" s="115"/>
      <c r="O832969"/>
      <c r="P832969"/>
      <c r="Q832969"/>
      <c r="R832969" s="19"/>
      <c r="S832969" s="19"/>
      <c r="T832969"/>
      <c r="U832969" s="113"/>
      <c r="V832969" s="19"/>
      <c r="W832969" s="19"/>
      <c r="X832969" s="19"/>
      <c r="Y832969" s="19"/>
      <c r="Z832969" s="19"/>
      <c r="AA832969" s="19"/>
      <c r="AB832969" s="19"/>
      <c r="AC832969" s="19"/>
      <c r="AD832969" s="19"/>
      <c r="AE832969" s="19"/>
      <c r="AF832969" s="19"/>
      <c r="AG832969" s="19"/>
      <c r="AH832969" s="19"/>
      <c r="AI832969" s="19"/>
      <c r="AJ832969" s="19"/>
      <c r="AK832969" s="19"/>
      <c r="AL832969" s="19"/>
      <c r="AM832969" s="19"/>
      <c r="AN832969" s="19"/>
      <c r="AO832969" s="19"/>
      <c r="AP832969"/>
    </row>
    <row r="832970" spans="1:42" s="116" customFormat="1" x14ac:dyDescent="0.3">
      <c r="A832970"/>
      <c r="B832970"/>
      <c r="C832970"/>
      <c r="D832970"/>
      <c r="E832970"/>
      <c r="F832970"/>
      <c r="G832970"/>
      <c r="H832970"/>
      <c r="I832970"/>
      <c r="J832970"/>
      <c r="K832970"/>
      <c r="L832970"/>
      <c r="M832970" s="115"/>
      <c r="N832970" s="115"/>
      <c r="O832970"/>
      <c r="P832970"/>
      <c r="Q832970"/>
      <c r="R832970" s="19"/>
      <c r="S832970" s="19"/>
      <c r="T832970"/>
      <c r="U832970" s="113"/>
      <c r="V832970" s="19"/>
      <c r="W832970" s="19"/>
      <c r="X832970" s="19"/>
      <c r="Y832970" s="19"/>
      <c r="Z832970" s="19"/>
      <c r="AA832970" s="19"/>
      <c r="AB832970" s="19"/>
      <c r="AC832970" s="19"/>
      <c r="AD832970" s="19"/>
      <c r="AE832970" s="19"/>
      <c r="AF832970" s="19"/>
      <c r="AG832970" s="19"/>
      <c r="AH832970" s="19"/>
      <c r="AI832970" s="19"/>
      <c r="AJ832970" s="19"/>
      <c r="AK832970" s="19"/>
      <c r="AL832970" s="19"/>
      <c r="AM832970" s="19"/>
      <c r="AN832970" s="19"/>
      <c r="AO832970" s="19"/>
      <c r="AP832970"/>
    </row>
    <row r="832971" spans="1:42" s="116" customFormat="1" x14ac:dyDescent="0.3">
      <c r="A832971"/>
      <c r="B832971"/>
      <c r="C832971"/>
      <c r="D832971"/>
      <c r="E832971"/>
      <c r="F832971"/>
      <c r="G832971"/>
      <c r="H832971"/>
      <c r="I832971"/>
      <c r="J832971"/>
      <c r="K832971"/>
      <c r="L832971"/>
      <c r="M832971" s="115"/>
      <c r="N832971" s="115"/>
      <c r="O832971"/>
      <c r="P832971"/>
      <c r="Q832971"/>
      <c r="R832971" s="19"/>
      <c r="S832971" s="19"/>
      <c r="T832971"/>
      <c r="U832971" s="113"/>
      <c r="V832971" s="19"/>
      <c r="W832971" s="19"/>
      <c r="X832971" s="19"/>
      <c r="Y832971" s="19"/>
      <c r="Z832971" s="19"/>
      <c r="AA832971" s="19"/>
      <c r="AB832971" s="19"/>
      <c r="AC832971" s="19"/>
      <c r="AD832971" s="19"/>
      <c r="AE832971" s="19"/>
      <c r="AF832971" s="19"/>
      <c r="AG832971" s="19"/>
      <c r="AH832971" s="19"/>
      <c r="AI832971" s="19"/>
      <c r="AJ832971" s="19"/>
      <c r="AK832971" s="19"/>
      <c r="AL832971" s="19"/>
      <c r="AM832971" s="19"/>
      <c r="AN832971" s="19"/>
      <c r="AO832971" s="19"/>
      <c r="AP832971"/>
    </row>
    <row r="832972" spans="1:42" s="116" customFormat="1" x14ac:dyDescent="0.3">
      <c r="A832972"/>
      <c r="B832972"/>
      <c r="C832972"/>
      <c r="D832972"/>
      <c r="E832972"/>
      <c r="F832972"/>
      <c r="G832972"/>
      <c r="H832972"/>
      <c r="I832972"/>
      <c r="J832972"/>
      <c r="K832972"/>
      <c r="L832972"/>
      <c r="M832972" s="115"/>
      <c r="N832972" s="115"/>
      <c r="O832972"/>
      <c r="P832972"/>
      <c r="Q832972"/>
      <c r="R832972" s="19"/>
      <c r="S832972" s="19"/>
      <c r="T832972"/>
      <c r="U832972" s="113"/>
      <c r="V832972" s="19"/>
      <c r="W832972" s="19"/>
      <c r="X832972" s="19"/>
      <c r="Y832972" s="19"/>
      <c r="Z832972" s="19"/>
      <c r="AA832972" s="19"/>
      <c r="AB832972" s="19"/>
      <c r="AC832972" s="19"/>
      <c r="AD832972" s="19"/>
      <c r="AE832972" s="19"/>
      <c r="AF832972" s="19"/>
      <c r="AG832972" s="19"/>
      <c r="AH832972" s="19"/>
      <c r="AI832972" s="19"/>
      <c r="AJ832972" s="19"/>
      <c r="AK832972" s="19"/>
      <c r="AL832972" s="19"/>
      <c r="AM832972" s="19"/>
      <c r="AN832972" s="19"/>
      <c r="AO832972" s="19"/>
      <c r="AP832972"/>
    </row>
    <row r="832973" spans="1:42" s="116" customFormat="1" x14ac:dyDescent="0.3">
      <c r="A832973"/>
      <c r="B832973"/>
      <c r="C832973"/>
      <c r="D832973"/>
      <c r="E832973"/>
      <c r="F832973"/>
      <c r="G832973"/>
      <c r="H832973"/>
      <c r="I832973"/>
      <c r="J832973"/>
      <c r="K832973"/>
      <c r="L832973"/>
      <c r="M832973" s="115"/>
      <c r="N832973" s="115"/>
      <c r="O832973"/>
      <c r="P832973"/>
      <c r="Q832973"/>
      <c r="R832973" s="19"/>
      <c r="S832973" s="19"/>
      <c r="T832973"/>
      <c r="U832973" s="113"/>
      <c r="V832973" s="19"/>
      <c r="W832973" s="19"/>
      <c r="X832973" s="19"/>
      <c r="Y832973" s="19"/>
      <c r="Z832973" s="19"/>
      <c r="AA832973" s="19"/>
      <c r="AB832973" s="19"/>
      <c r="AC832973" s="19"/>
      <c r="AD832973" s="19"/>
      <c r="AE832973" s="19"/>
      <c r="AF832973" s="19"/>
      <c r="AG832973" s="19"/>
      <c r="AH832973" s="19"/>
      <c r="AI832973" s="19"/>
      <c r="AJ832973" s="19"/>
      <c r="AK832973" s="19"/>
      <c r="AL832973" s="19"/>
      <c r="AM832973" s="19"/>
      <c r="AN832973" s="19"/>
      <c r="AO832973" s="19"/>
      <c r="AP832973"/>
    </row>
    <row r="832974" spans="1:42" s="116" customFormat="1" x14ac:dyDescent="0.3">
      <c r="A832974"/>
      <c r="B832974"/>
      <c r="C832974"/>
      <c r="D832974"/>
      <c r="E832974"/>
      <c r="F832974"/>
      <c r="G832974"/>
      <c r="H832974"/>
      <c r="I832974"/>
      <c r="J832974"/>
      <c r="K832974"/>
      <c r="L832974"/>
      <c r="M832974" s="115"/>
      <c r="N832974" s="115"/>
      <c r="O832974"/>
      <c r="P832974"/>
      <c r="Q832974"/>
      <c r="R832974" s="19"/>
      <c r="S832974" s="19"/>
      <c r="T832974"/>
      <c r="U832974" s="113"/>
      <c r="V832974" s="19"/>
      <c r="W832974" s="19"/>
      <c r="X832974" s="19"/>
      <c r="Y832974" s="19"/>
      <c r="Z832974" s="19"/>
      <c r="AA832974" s="19"/>
      <c r="AB832974" s="19"/>
      <c r="AC832974" s="19"/>
      <c r="AD832974" s="19"/>
      <c r="AE832974" s="19"/>
      <c r="AF832974" s="19"/>
      <c r="AG832974" s="19"/>
      <c r="AH832974" s="19"/>
      <c r="AI832974" s="19"/>
      <c r="AJ832974" s="19"/>
      <c r="AK832974" s="19"/>
      <c r="AL832974" s="19"/>
      <c r="AM832974" s="19"/>
      <c r="AN832974" s="19"/>
      <c r="AO832974" s="19"/>
      <c r="AP832974"/>
    </row>
    <row r="832975" spans="1:42" s="116" customFormat="1" x14ac:dyDescent="0.3">
      <c r="A832975"/>
      <c r="B832975"/>
      <c r="C832975"/>
      <c r="D832975"/>
      <c r="E832975"/>
      <c r="F832975"/>
      <c r="G832975"/>
      <c r="H832975"/>
      <c r="I832975"/>
      <c r="J832975"/>
      <c r="K832975"/>
      <c r="L832975"/>
      <c r="M832975" s="115"/>
      <c r="N832975" s="115"/>
      <c r="O832975"/>
      <c r="P832975"/>
      <c r="Q832975"/>
      <c r="R832975" s="19"/>
      <c r="S832975" s="19"/>
      <c r="T832975"/>
      <c r="U832975" s="113"/>
      <c r="V832975" s="19"/>
      <c r="W832975" s="19"/>
      <c r="X832975" s="19"/>
      <c r="Y832975" s="19"/>
      <c r="Z832975" s="19"/>
      <c r="AA832975" s="19"/>
      <c r="AB832975" s="19"/>
      <c r="AC832975" s="19"/>
      <c r="AD832975" s="19"/>
      <c r="AE832975" s="19"/>
      <c r="AF832975" s="19"/>
      <c r="AG832975" s="19"/>
      <c r="AH832975" s="19"/>
      <c r="AI832975" s="19"/>
      <c r="AJ832975" s="19"/>
      <c r="AK832975" s="19"/>
      <c r="AL832975" s="19"/>
      <c r="AM832975" s="19"/>
      <c r="AN832975" s="19"/>
      <c r="AO832975" s="19"/>
      <c r="AP832975"/>
    </row>
    <row r="832976" spans="1:42" s="116" customFormat="1" x14ac:dyDescent="0.3">
      <c r="A832976"/>
      <c r="B832976"/>
      <c r="C832976"/>
      <c r="D832976"/>
      <c r="E832976"/>
      <c r="F832976"/>
      <c r="G832976"/>
      <c r="H832976"/>
      <c r="I832976"/>
      <c r="J832976"/>
      <c r="K832976"/>
      <c r="L832976"/>
      <c r="M832976" s="115"/>
      <c r="N832976" s="115"/>
      <c r="O832976"/>
      <c r="P832976"/>
      <c r="Q832976"/>
      <c r="R832976" s="19"/>
      <c r="S832976" s="19"/>
      <c r="T832976"/>
      <c r="U832976" s="113"/>
      <c r="V832976" s="19"/>
      <c r="W832976" s="19"/>
      <c r="X832976" s="19"/>
      <c r="Y832976" s="19"/>
      <c r="Z832976" s="19"/>
      <c r="AA832976" s="19"/>
      <c r="AB832976" s="19"/>
      <c r="AC832976" s="19"/>
      <c r="AD832976" s="19"/>
      <c r="AE832976" s="19"/>
      <c r="AF832976" s="19"/>
      <c r="AG832976" s="19"/>
      <c r="AH832976" s="19"/>
      <c r="AI832976" s="19"/>
      <c r="AJ832976" s="19"/>
      <c r="AK832976" s="19"/>
      <c r="AL832976" s="19"/>
      <c r="AM832976" s="19"/>
      <c r="AN832976" s="19"/>
      <c r="AO832976" s="19"/>
      <c r="AP832976"/>
    </row>
    <row r="832977" spans="1:42" s="116" customFormat="1" x14ac:dyDescent="0.3">
      <c r="A832977"/>
      <c r="B832977"/>
      <c r="C832977"/>
      <c r="D832977"/>
      <c r="E832977"/>
      <c r="F832977"/>
      <c r="G832977"/>
      <c r="H832977"/>
      <c r="I832977"/>
      <c r="J832977"/>
      <c r="K832977"/>
      <c r="L832977"/>
      <c r="M832977" s="115"/>
      <c r="N832977" s="115"/>
      <c r="O832977"/>
      <c r="P832977"/>
      <c r="Q832977"/>
      <c r="R832977" s="19"/>
      <c r="S832977" s="19"/>
      <c r="T832977"/>
      <c r="U832977" s="113"/>
      <c r="V832977" s="19"/>
      <c r="W832977" s="19"/>
      <c r="X832977" s="19"/>
      <c r="Y832977" s="19"/>
      <c r="Z832977" s="19"/>
      <c r="AA832977" s="19"/>
      <c r="AB832977" s="19"/>
      <c r="AC832977" s="19"/>
      <c r="AD832977" s="19"/>
      <c r="AE832977" s="19"/>
      <c r="AF832977" s="19"/>
      <c r="AG832977" s="19"/>
      <c r="AH832977" s="19"/>
      <c r="AI832977" s="19"/>
      <c r="AJ832977" s="19"/>
      <c r="AK832977" s="19"/>
      <c r="AL832977" s="19"/>
      <c r="AM832977" s="19"/>
      <c r="AN832977" s="19"/>
      <c r="AO832977" s="19"/>
      <c r="AP832977"/>
    </row>
    <row r="832978" spans="1:42" s="116" customFormat="1" x14ac:dyDescent="0.3">
      <c r="A832978"/>
      <c r="B832978"/>
      <c r="C832978"/>
      <c r="D832978"/>
      <c r="E832978"/>
      <c r="F832978"/>
      <c r="G832978"/>
      <c r="H832978"/>
      <c r="I832978"/>
      <c r="J832978"/>
      <c r="K832978"/>
      <c r="L832978"/>
      <c r="M832978" s="115"/>
      <c r="N832978" s="115"/>
      <c r="O832978"/>
      <c r="P832978"/>
      <c r="Q832978"/>
      <c r="R832978" s="19"/>
      <c r="S832978" s="19"/>
      <c r="T832978"/>
      <c r="U832978" s="113"/>
      <c r="V832978" s="19"/>
      <c r="W832978" s="19"/>
      <c r="X832978" s="19"/>
      <c r="Y832978" s="19"/>
      <c r="Z832978" s="19"/>
      <c r="AA832978" s="19"/>
      <c r="AB832978" s="19"/>
      <c r="AC832978" s="19"/>
      <c r="AD832978" s="19"/>
      <c r="AE832978" s="19"/>
      <c r="AF832978" s="19"/>
      <c r="AG832978" s="19"/>
      <c r="AH832978" s="19"/>
      <c r="AI832978" s="19"/>
      <c r="AJ832978" s="19"/>
      <c r="AK832978" s="19"/>
      <c r="AL832978" s="19"/>
      <c r="AM832978" s="19"/>
      <c r="AN832978" s="19"/>
      <c r="AO832978" s="19"/>
      <c r="AP832978"/>
    </row>
    <row r="832979" spans="1:42" s="116" customFormat="1" x14ac:dyDescent="0.3">
      <c r="A832979"/>
      <c r="B832979"/>
      <c r="C832979"/>
      <c r="D832979"/>
      <c r="E832979"/>
      <c r="F832979"/>
      <c r="G832979"/>
      <c r="H832979"/>
      <c r="I832979"/>
      <c r="J832979"/>
      <c r="K832979"/>
      <c r="L832979"/>
      <c r="M832979" s="115"/>
      <c r="N832979" s="115"/>
      <c r="O832979"/>
      <c r="P832979"/>
      <c r="Q832979"/>
      <c r="R832979" s="19"/>
      <c r="S832979" s="19"/>
      <c r="T832979"/>
      <c r="U832979" s="113"/>
      <c r="V832979" s="19"/>
      <c r="W832979" s="19"/>
      <c r="X832979" s="19"/>
      <c r="Y832979" s="19"/>
      <c r="Z832979" s="19"/>
      <c r="AA832979" s="19"/>
      <c r="AB832979" s="19"/>
      <c r="AC832979" s="19"/>
      <c r="AD832979" s="19"/>
      <c r="AE832979" s="19"/>
      <c r="AF832979" s="19"/>
      <c r="AG832979" s="19"/>
      <c r="AH832979" s="19"/>
      <c r="AI832979" s="19"/>
      <c r="AJ832979" s="19"/>
      <c r="AK832979" s="19"/>
      <c r="AL832979" s="19"/>
      <c r="AM832979" s="19"/>
      <c r="AN832979" s="19"/>
      <c r="AO832979" s="19"/>
      <c r="AP832979"/>
    </row>
    <row r="832980" spans="1:42" s="116" customFormat="1" x14ac:dyDescent="0.3">
      <c r="A832980"/>
      <c r="B832980"/>
      <c r="C832980"/>
      <c r="D832980"/>
      <c r="E832980"/>
      <c r="F832980"/>
      <c r="G832980"/>
      <c r="H832980"/>
      <c r="I832980"/>
      <c r="J832980"/>
      <c r="K832980"/>
      <c r="L832980"/>
      <c r="M832980" s="115"/>
      <c r="N832980" s="115"/>
      <c r="O832980"/>
      <c r="P832980"/>
      <c r="Q832980"/>
      <c r="R832980" s="19"/>
      <c r="S832980" s="19"/>
      <c r="T832980"/>
      <c r="U832980" s="113"/>
      <c r="V832980" s="19"/>
      <c r="W832980" s="19"/>
      <c r="X832980" s="19"/>
      <c r="Y832980" s="19"/>
      <c r="Z832980" s="19"/>
      <c r="AA832980" s="19"/>
      <c r="AB832980" s="19"/>
      <c r="AC832980" s="19"/>
      <c r="AD832980" s="19"/>
      <c r="AE832980" s="19"/>
      <c r="AF832980" s="19"/>
      <c r="AG832980" s="19"/>
      <c r="AH832980" s="19"/>
      <c r="AI832980" s="19"/>
      <c r="AJ832980" s="19"/>
      <c r="AK832980" s="19"/>
      <c r="AL832980" s="19"/>
      <c r="AM832980" s="19"/>
      <c r="AN832980" s="19"/>
      <c r="AO832980" s="19"/>
      <c r="AP832980"/>
    </row>
    <row r="832981" spans="1:42" s="116" customFormat="1" x14ac:dyDescent="0.3">
      <c r="A832981"/>
      <c r="B832981"/>
      <c r="C832981"/>
      <c r="D832981"/>
      <c r="E832981"/>
      <c r="F832981"/>
      <c r="G832981"/>
      <c r="H832981"/>
      <c r="I832981"/>
      <c r="J832981"/>
      <c r="K832981"/>
      <c r="L832981"/>
      <c r="M832981" s="115"/>
      <c r="N832981" s="115"/>
      <c r="O832981"/>
      <c r="P832981"/>
      <c r="Q832981"/>
      <c r="R832981" s="19"/>
      <c r="S832981" s="19"/>
      <c r="T832981"/>
      <c r="U832981" s="113"/>
      <c r="V832981" s="19"/>
      <c r="W832981" s="19"/>
      <c r="X832981" s="19"/>
      <c r="Y832981" s="19"/>
      <c r="Z832981" s="19"/>
      <c r="AA832981" s="19"/>
      <c r="AB832981" s="19"/>
      <c r="AC832981" s="19"/>
      <c r="AD832981" s="19"/>
      <c r="AE832981" s="19"/>
      <c r="AF832981" s="19"/>
      <c r="AG832981" s="19"/>
      <c r="AH832981" s="19"/>
      <c r="AI832981" s="19"/>
      <c r="AJ832981" s="19"/>
      <c r="AK832981" s="19"/>
      <c r="AL832981" s="19"/>
      <c r="AM832981" s="19"/>
      <c r="AN832981" s="19"/>
      <c r="AO832981" s="19"/>
      <c r="AP832981"/>
    </row>
    <row r="832982" spans="1:42" s="116" customFormat="1" x14ac:dyDescent="0.3">
      <c r="A832982"/>
      <c r="B832982"/>
      <c r="C832982"/>
      <c r="D832982"/>
      <c r="E832982"/>
      <c r="F832982"/>
      <c r="G832982"/>
      <c r="H832982"/>
      <c r="I832982"/>
      <c r="J832982"/>
      <c r="K832982"/>
      <c r="L832982"/>
      <c r="M832982" s="115"/>
      <c r="N832982" s="115"/>
      <c r="O832982"/>
      <c r="P832982"/>
      <c r="Q832982"/>
      <c r="R832982" s="19"/>
      <c r="S832982" s="19"/>
      <c r="T832982"/>
      <c r="U832982" s="113"/>
      <c r="V832982" s="19"/>
      <c r="W832982" s="19"/>
      <c r="X832982" s="19"/>
      <c r="Y832982" s="19"/>
      <c r="Z832982" s="19"/>
      <c r="AA832982" s="19"/>
      <c r="AB832982" s="19"/>
      <c r="AC832982" s="19"/>
      <c r="AD832982" s="19"/>
      <c r="AE832982" s="19"/>
      <c r="AF832982" s="19"/>
      <c r="AG832982" s="19"/>
      <c r="AH832982" s="19"/>
      <c r="AI832982" s="19"/>
      <c r="AJ832982" s="19"/>
      <c r="AK832982" s="19"/>
      <c r="AL832982" s="19"/>
      <c r="AM832982" s="19"/>
      <c r="AN832982" s="19"/>
      <c r="AO832982" s="19"/>
      <c r="AP832982"/>
    </row>
    <row r="832983" spans="1:42" s="116" customFormat="1" x14ac:dyDescent="0.3">
      <c r="A832983"/>
      <c r="B832983"/>
      <c r="C832983"/>
      <c r="D832983"/>
      <c r="E832983"/>
      <c r="F832983"/>
      <c r="G832983"/>
      <c r="H832983"/>
      <c r="I832983"/>
      <c r="J832983"/>
      <c r="K832983"/>
      <c r="L832983"/>
      <c r="M832983" s="115"/>
      <c r="N832983" s="115"/>
      <c r="O832983"/>
      <c r="P832983"/>
      <c r="Q832983"/>
      <c r="R832983" s="19"/>
      <c r="S832983" s="19"/>
      <c r="T832983"/>
      <c r="U832983" s="113"/>
      <c r="V832983" s="19"/>
      <c r="W832983" s="19"/>
      <c r="X832983" s="19"/>
      <c r="Y832983" s="19"/>
      <c r="Z832983" s="19"/>
      <c r="AA832983" s="19"/>
      <c r="AB832983" s="19"/>
      <c r="AC832983" s="19"/>
      <c r="AD832983" s="19"/>
      <c r="AE832983" s="19"/>
      <c r="AF832983" s="19"/>
      <c r="AG832983" s="19"/>
      <c r="AH832983" s="19"/>
      <c r="AI832983" s="19"/>
      <c r="AJ832983" s="19"/>
      <c r="AK832983" s="19"/>
      <c r="AL832983" s="19"/>
      <c r="AM832983" s="19"/>
      <c r="AN832983" s="19"/>
      <c r="AO832983" s="19"/>
      <c r="AP832983"/>
    </row>
    <row r="832984" spans="1:42" s="116" customFormat="1" x14ac:dyDescent="0.3">
      <c r="A832984"/>
      <c r="B832984"/>
      <c r="C832984"/>
      <c r="D832984"/>
      <c r="E832984"/>
      <c r="F832984"/>
      <c r="G832984"/>
      <c r="H832984"/>
      <c r="I832984"/>
      <c r="J832984"/>
      <c r="K832984"/>
      <c r="L832984"/>
      <c r="M832984" s="115"/>
      <c r="N832984" s="115"/>
      <c r="O832984"/>
      <c r="P832984"/>
      <c r="Q832984"/>
      <c r="R832984" s="19"/>
      <c r="S832984" s="19"/>
      <c r="T832984"/>
      <c r="U832984" s="113"/>
      <c r="V832984" s="19"/>
      <c r="W832984" s="19"/>
      <c r="X832984" s="19"/>
      <c r="Y832984" s="19"/>
      <c r="Z832984" s="19"/>
      <c r="AA832984" s="19"/>
      <c r="AB832984" s="19"/>
      <c r="AC832984" s="19"/>
      <c r="AD832984" s="19"/>
      <c r="AE832984" s="19"/>
      <c r="AF832984" s="19"/>
      <c r="AG832984" s="19"/>
      <c r="AH832984" s="19"/>
      <c r="AI832984" s="19"/>
      <c r="AJ832984" s="19"/>
      <c r="AK832984" s="19"/>
      <c r="AL832984" s="19"/>
      <c r="AM832984" s="19"/>
      <c r="AN832984" s="19"/>
      <c r="AO832984" s="19"/>
      <c r="AP832984"/>
    </row>
    <row r="832985" spans="1:42" s="116" customFormat="1" x14ac:dyDescent="0.3">
      <c r="A832985"/>
      <c r="B832985"/>
      <c r="C832985"/>
      <c r="D832985"/>
      <c r="E832985"/>
      <c r="F832985"/>
      <c r="G832985"/>
      <c r="H832985"/>
      <c r="I832985"/>
      <c r="J832985"/>
      <c r="K832985"/>
      <c r="L832985"/>
      <c r="M832985" s="115"/>
      <c r="N832985" s="115"/>
      <c r="O832985"/>
      <c r="P832985"/>
      <c r="Q832985"/>
      <c r="R832985" s="19"/>
      <c r="S832985" s="19"/>
      <c r="T832985"/>
      <c r="U832985" s="113"/>
      <c r="V832985" s="19"/>
      <c r="W832985" s="19"/>
      <c r="X832985" s="19"/>
      <c r="Y832985" s="19"/>
      <c r="Z832985" s="19"/>
      <c r="AA832985" s="19"/>
      <c r="AB832985" s="19"/>
      <c r="AC832985" s="19"/>
      <c r="AD832985" s="19"/>
      <c r="AE832985" s="19"/>
      <c r="AF832985" s="19"/>
      <c r="AG832985" s="19"/>
      <c r="AH832985" s="19"/>
      <c r="AI832985" s="19"/>
      <c r="AJ832985" s="19"/>
      <c r="AK832985" s="19"/>
      <c r="AL832985" s="19"/>
      <c r="AM832985" s="19"/>
      <c r="AN832985" s="19"/>
      <c r="AO832985" s="19"/>
      <c r="AP832985"/>
    </row>
    <row r="832986" spans="1:42" s="116" customFormat="1" x14ac:dyDescent="0.3">
      <c r="A832986"/>
      <c r="B832986"/>
      <c r="C832986"/>
      <c r="D832986"/>
      <c r="E832986"/>
      <c r="F832986"/>
      <c r="G832986"/>
      <c r="H832986"/>
      <c r="I832986"/>
      <c r="J832986"/>
      <c r="K832986"/>
      <c r="L832986"/>
      <c r="M832986" s="115"/>
      <c r="N832986" s="115"/>
      <c r="O832986"/>
      <c r="P832986"/>
      <c r="Q832986"/>
      <c r="R832986" s="19"/>
      <c r="S832986" s="19"/>
      <c r="T832986"/>
      <c r="U832986" s="113"/>
      <c r="V832986" s="19"/>
      <c r="W832986" s="19"/>
      <c r="X832986" s="19"/>
      <c r="Y832986" s="19"/>
      <c r="Z832986" s="19"/>
      <c r="AA832986" s="19"/>
      <c r="AB832986" s="19"/>
      <c r="AC832986" s="19"/>
      <c r="AD832986" s="19"/>
      <c r="AE832986" s="19"/>
      <c r="AF832986" s="19"/>
      <c r="AG832986" s="19"/>
      <c r="AH832986" s="19"/>
      <c r="AI832986" s="19"/>
      <c r="AJ832986" s="19"/>
      <c r="AK832986" s="19"/>
      <c r="AL832986" s="19"/>
      <c r="AM832986" s="19"/>
      <c r="AN832986" s="19"/>
      <c r="AO832986" s="19"/>
      <c r="AP832986"/>
    </row>
    <row r="832987" spans="1:42" s="116" customFormat="1" x14ac:dyDescent="0.3">
      <c r="A832987"/>
      <c r="B832987"/>
      <c r="C832987"/>
      <c r="D832987"/>
      <c r="E832987"/>
      <c r="F832987"/>
      <c r="G832987"/>
      <c r="H832987"/>
      <c r="I832987"/>
      <c r="J832987"/>
      <c r="K832987"/>
      <c r="L832987"/>
      <c r="M832987" s="115"/>
      <c r="N832987" s="115"/>
      <c r="O832987"/>
      <c r="P832987"/>
      <c r="Q832987"/>
      <c r="R832987" s="19"/>
      <c r="S832987" s="19"/>
      <c r="T832987"/>
      <c r="U832987" s="113"/>
      <c r="V832987" s="19"/>
      <c r="W832987" s="19"/>
      <c r="X832987" s="19"/>
      <c r="Y832987" s="19"/>
      <c r="Z832987" s="19"/>
      <c r="AA832987" s="19"/>
      <c r="AB832987" s="19"/>
      <c r="AC832987" s="19"/>
      <c r="AD832987" s="19"/>
      <c r="AE832987" s="19"/>
      <c r="AF832987" s="19"/>
      <c r="AG832987" s="19"/>
      <c r="AH832987" s="19"/>
      <c r="AI832987" s="19"/>
      <c r="AJ832987" s="19"/>
      <c r="AK832987" s="19"/>
      <c r="AL832987" s="19"/>
      <c r="AM832987" s="19"/>
      <c r="AN832987" s="19"/>
      <c r="AO832987" s="19"/>
      <c r="AP832987"/>
    </row>
    <row r="832988" spans="1:42" s="116" customFormat="1" x14ac:dyDescent="0.3">
      <c r="A832988"/>
      <c r="B832988"/>
      <c r="C832988"/>
      <c r="D832988"/>
      <c r="E832988"/>
      <c r="F832988"/>
      <c r="G832988"/>
      <c r="H832988"/>
      <c r="I832988"/>
      <c r="J832988"/>
      <c r="K832988"/>
      <c r="L832988"/>
      <c r="M832988" s="115"/>
      <c r="N832988" s="115"/>
      <c r="O832988"/>
      <c r="P832988"/>
      <c r="Q832988"/>
      <c r="R832988" s="19"/>
      <c r="S832988" s="19"/>
      <c r="T832988"/>
      <c r="U832988" s="113"/>
      <c r="V832988" s="19"/>
      <c r="W832988" s="19"/>
      <c r="X832988" s="19"/>
      <c r="Y832988" s="19"/>
      <c r="Z832988" s="19"/>
      <c r="AA832988" s="19"/>
      <c r="AB832988" s="19"/>
      <c r="AC832988" s="19"/>
      <c r="AD832988" s="19"/>
      <c r="AE832988" s="19"/>
      <c r="AF832988" s="19"/>
      <c r="AG832988" s="19"/>
      <c r="AH832988" s="19"/>
      <c r="AI832988" s="19"/>
      <c r="AJ832988" s="19"/>
      <c r="AK832988" s="19"/>
      <c r="AL832988" s="19"/>
      <c r="AM832988" s="19"/>
      <c r="AN832988" s="19"/>
      <c r="AO832988" s="19"/>
      <c r="AP832988"/>
    </row>
    <row r="832989" spans="1:42" s="116" customFormat="1" x14ac:dyDescent="0.3">
      <c r="A832989"/>
      <c r="B832989"/>
      <c r="C832989"/>
      <c r="D832989"/>
      <c r="E832989"/>
      <c r="F832989"/>
      <c r="G832989"/>
      <c r="H832989"/>
      <c r="I832989"/>
      <c r="J832989"/>
      <c r="K832989"/>
      <c r="L832989"/>
      <c r="M832989" s="115"/>
      <c r="N832989" s="115"/>
      <c r="O832989"/>
      <c r="P832989"/>
      <c r="Q832989"/>
      <c r="R832989" s="19"/>
      <c r="S832989" s="19"/>
      <c r="T832989"/>
      <c r="U832989" s="113"/>
      <c r="V832989" s="19"/>
      <c r="W832989" s="19"/>
      <c r="X832989" s="19"/>
      <c r="Y832989" s="19"/>
      <c r="Z832989" s="19"/>
      <c r="AA832989" s="19"/>
      <c r="AB832989" s="19"/>
      <c r="AC832989" s="19"/>
      <c r="AD832989" s="19"/>
      <c r="AE832989" s="19"/>
      <c r="AF832989" s="19"/>
      <c r="AG832989" s="19"/>
      <c r="AH832989" s="19"/>
      <c r="AI832989" s="19"/>
      <c r="AJ832989" s="19"/>
      <c r="AK832989" s="19"/>
      <c r="AL832989" s="19"/>
      <c r="AM832989" s="19"/>
      <c r="AN832989" s="19"/>
      <c r="AO832989" s="19"/>
      <c r="AP832989"/>
    </row>
    <row r="832990" spans="1:42" s="116" customFormat="1" x14ac:dyDescent="0.3">
      <c r="A832990"/>
      <c r="B832990"/>
      <c r="C832990"/>
      <c r="D832990"/>
      <c r="E832990"/>
      <c r="F832990"/>
      <c r="G832990"/>
      <c r="H832990"/>
      <c r="I832990"/>
      <c r="J832990"/>
      <c r="K832990"/>
      <c r="L832990"/>
      <c r="M832990" s="115"/>
      <c r="N832990" s="115"/>
      <c r="O832990"/>
      <c r="P832990"/>
      <c r="Q832990"/>
      <c r="R832990" s="19"/>
      <c r="S832990" s="19"/>
      <c r="T832990"/>
      <c r="U832990" s="113"/>
      <c r="V832990" s="19"/>
      <c r="W832990" s="19"/>
      <c r="X832990" s="19"/>
      <c r="Y832990" s="19"/>
      <c r="Z832990" s="19"/>
      <c r="AA832990" s="19"/>
      <c r="AB832990" s="19"/>
      <c r="AC832990" s="19"/>
      <c r="AD832990" s="19"/>
      <c r="AE832990" s="19"/>
      <c r="AF832990" s="19"/>
      <c r="AG832990" s="19"/>
      <c r="AH832990" s="19"/>
      <c r="AI832990" s="19"/>
      <c r="AJ832990" s="19"/>
      <c r="AK832990" s="19"/>
      <c r="AL832990" s="19"/>
      <c r="AM832990" s="19"/>
      <c r="AN832990" s="19"/>
      <c r="AO832990" s="19"/>
      <c r="AP832990"/>
    </row>
    <row r="832991" spans="1:42" s="116" customFormat="1" x14ac:dyDescent="0.3">
      <c r="A832991"/>
      <c r="B832991"/>
      <c r="C832991"/>
      <c r="D832991"/>
      <c r="E832991"/>
      <c r="F832991"/>
      <c r="G832991"/>
      <c r="H832991"/>
      <c r="I832991"/>
      <c r="J832991"/>
      <c r="K832991"/>
      <c r="L832991"/>
      <c r="M832991" s="115"/>
      <c r="N832991" s="115"/>
      <c r="O832991"/>
      <c r="P832991"/>
      <c r="Q832991"/>
      <c r="R832991" s="19"/>
      <c r="S832991" s="19"/>
      <c r="T832991"/>
      <c r="U832991" s="113"/>
      <c r="V832991" s="19"/>
      <c r="W832991" s="19"/>
      <c r="X832991" s="19"/>
      <c r="Y832991" s="19"/>
      <c r="Z832991" s="19"/>
      <c r="AA832991" s="19"/>
      <c r="AB832991" s="19"/>
      <c r="AC832991" s="19"/>
      <c r="AD832991" s="19"/>
      <c r="AE832991" s="19"/>
      <c r="AF832991" s="19"/>
      <c r="AG832991" s="19"/>
      <c r="AH832991" s="19"/>
      <c r="AI832991" s="19"/>
      <c r="AJ832991" s="19"/>
      <c r="AK832991" s="19"/>
      <c r="AL832991" s="19"/>
      <c r="AM832991" s="19"/>
      <c r="AN832991" s="19"/>
      <c r="AO832991" s="19"/>
      <c r="AP832991"/>
    </row>
    <row r="832992" spans="1:42" s="116" customFormat="1" x14ac:dyDescent="0.3">
      <c r="A832992"/>
      <c r="B832992"/>
      <c r="C832992"/>
      <c r="D832992"/>
      <c r="E832992"/>
      <c r="F832992"/>
      <c r="G832992"/>
      <c r="H832992"/>
      <c r="I832992"/>
      <c r="J832992"/>
      <c r="K832992"/>
      <c r="L832992"/>
      <c r="M832992" s="115"/>
      <c r="N832992" s="115"/>
      <c r="O832992"/>
      <c r="P832992"/>
      <c r="Q832992"/>
      <c r="R832992" s="19"/>
      <c r="S832992" s="19"/>
      <c r="T832992"/>
      <c r="U832992" s="113"/>
      <c r="V832992" s="19"/>
      <c r="W832992" s="19"/>
      <c r="X832992" s="19"/>
      <c r="Y832992" s="19"/>
      <c r="Z832992" s="19"/>
      <c r="AA832992" s="19"/>
      <c r="AB832992" s="19"/>
      <c r="AC832992" s="19"/>
      <c r="AD832992" s="19"/>
      <c r="AE832992" s="19"/>
      <c r="AF832992" s="19"/>
      <c r="AG832992" s="19"/>
      <c r="AH832992" s="19"/>
      <c r="AI832992" s="19"/>
      <c r="AJ832992" s="19"/>
      <c r="AK832992" s="19"/>
      <c r="AL832992" s="19"/>
      <c r="AM832992" s="19"/>
      <c r="AN832992" s="19"/>
      <c r="AO832992" s="19"/>
      <c r="AP832992"/>
    </row>
    <row r="832993" spans="1:42" s="116" customFormat="1" x14ac:dyDescent="0.3">
      <c r="A832993"/>
      <c r="B832993"/>
      <c r="C832993"/>
      <c r="D832993"/>
      <c r="E832993"/>
      <c r="F832993"/>
      <c r="G832993"/>
      <c r="H832993"/>
      <c r="I832993"/>
      <c r="J832993"/>
      <c r="K832993"/>
      <c r="L832993"/>
      <c r="M832993" s="115"/>
      <c r="N832993" s="115"/>
      <c r="O832993"/>
      <c r="P832993"/>
      <c r="Q832993"/>
      <c r="R832993" s="19"/>
      <c r="S832993" s="19"/>
      <c r="T832993"/>
      <c r="U832993" s="113"/>
      <c r="V832993" s="19"/>
      <c r="W832993" s="19"/>
      <c r="X832993" s="19"/>
      <c r="Y832993" s="19"/>
      <c r="Z832993" s="19"/>
      <c r="AA832993" s="19"/>
      <c r="AB832993" s="19"/>
      <c r="AC832993" s="19"/>
      <c r="AD832993" s="19"/>
      <c r="AE832993" s="19"/>
      <c r="AF832993" s="19"/>
      <c r="AG832993" s="19"/>
      <c r="AH832993" s="19"/>
      <c r="AI832993" s="19"/>
      <c r="AJ832993" s="19"/>
      <c r="AK832993" s="19"/>
      <c r="AL832993" s="19"/>
      <c r="AM832993" s="19"/>
      <c r="AN832993" s="19"/>
      <c r="AO832993" s="19"/>
      <c r="AP832993"/>
    </row>
    <row r="832994" spans="1:42" s="116" customFormat="1" x14ac:dyDescent="0.3">
      <c r="A832994"/>
      <c r="B832994"/>
      <c r="C832994"/>
      <c r="D832994"/>
      <c r="E832994"/>
      <c r="F832994"/>
      <c r="G832994"/>
      <c r="H832994"/>
      <c r="I832994"/>
      <c r="J832994"/>
      <c r="K832994"/>
      <c r="L832994"/>
      <c r="M832994" s="115"/>
      <c r="N832994" s="115"/>
      <c r="O832994"/>
      <c r="P832994"/>
      <c r="Q832994"/>
      <c r="R832994" s="19"/>
      <c r="S832994" s="19"/>
      <c r="T832994"/>
      <c r="U832994" s="113"/>
      <c r="V832994" s="19"/>
      <c r="W832994" s="19"/>
      <c r="X832994" s="19"/>
      <c r="Y832994" s="19"/>
      <c r="Z832994" s="19"/>
      <c r="AA832994" s="19"/>
      <c r="AB832994" s="19"/>
      <c r="AC832994" s="19"/>
      <c r="AD832994" s="19"/>
      <c r="AE832994" s="19"/>
      <c r="AF832994" s="19"/>
      <c r="AG832994" s="19"/>
      <c r="AH832994" s="19"/>
      <c r="AI832994" s="19"/>
      <c r="AJ832994" s="19"/>
      <c r="AK832994" s="19"/>
      <c r="AL832994" s="19"/>
      <c r="AM832994" s="19"/>
      <c r="AN832994" s="19"/>
      <c r="AO832994" s="19"/>
      <c r="AP832994"/>
    </row>
    <row r="832995" spans="1:42" s="116" customFormat="1" x14ac:dyDescent="0.3">
      <c r="A832995"/>
      <c r="B832995"/>
      <c r="C832995"/>
      <c r="D832995"/>
      <c r="E832995"/>
      <c r="F832995"/>
      <c r="G832995"/>
      <c r="H832995"/>
      <c r="I832995"/>
      <c r="J832995"/>
      <c r="K832995"/>
      <c r="L832995"/>
      <c r="M832995" s="115"/>
      <c r="N832995" s="115"/>
      <c r="O832995"/>
      <c r="P832995"/>
      <c r="Q832995"/>
      <c r="R832995" s="19"/>
      <c r="S832995" s="19"/>
      <c r="T832995"/>
      <c r="U832995" s="113"/>
      <c r="V832995" s="19"/>
      <c r="W832995" s="19"/>
      <c r="X832995" s="19"/>
      <c r="Y832995" s="19"/>
      <c r="Z832995" s="19"/>
      <c r="AA832995" s="19"/>
      <c r="AB832995" s="19"/>
      <c r="AC832995" s="19"/>
      <c r="AD832995" s="19"/>
      <c r="AE832995" s="19"/>
      <c r="AF832995" s="19"/>
      <c r="AG832995" s="19"/>
      <c r="AH832995" s="19"/>
      <c r="AI832995" s="19"/>
      <c r="AJ832995" s="19"/>
      <c r="AK832995" s="19"/>
      <c r="AL832995" s="19"/>
      <c r="AM832995" s="19"/>
      <c r="AN832995" s="19"/>
      <c r="AO832995" s="19"/>
      <c r="AP832995"/>
    </row>
    <row r="832996" spans="1:42" s="116" customFormat="1" x14ac:dyDescent="0.3">
      <c r="A832996"/>
      <c r="B832996"/>
      <c r="C832996"/>
      <c r="D832996"/>
      <c r="E832996"/>
      <c r="F832996"/>
      <c r="G832996"/>
      <c r="H832996"/>
      <c r="I832996"/>
      <c r="J832996"/>
      <c r="K832996"/>
      <c r="L832996"/>
      <c r="M832996" s="115"/>
      <c r="N832996" s="115"/>
      <c r="O832996"/>
      <c r="P832996"/>
      <c r="Q832996"/>
      <c r="R832996" s="19"/>
      <c r="S832996" s="19"/>
      <c r="T832996"/>
      <c r="U832996" s="113"/>
      <c r="V832996" s="19"/>
      <c r="W832996" s="19"/>
      <c r="X832996" s="19"/>
      <c r="Y832996" s="19"/>
      <c r="Z832996" s="19"/>
      <c r="AA832996" s="19"/>
      <c r="AB832996" s="19"/>
      <c r="AC832996" s="19"/>
      <c r="AD832996" s="19"/>
      <c r="AE832996" s="19"/>
      <c r="AF832996" s="19"/>
      <c r="AG832996" s="19"/>
      <c r="AH832996" s="19"/>
      <c r="AI832996" s="19"/>
      <c r="AJ832996" s="19"/>
      <c r="AK832996" s="19"/>
      <c r="AL832996" s="19"/>
      <c r="AM832996" s="19"/>
      <c r="AN832996" s="19"/>
      <c r="AO832996" s="19"/>
      <c r="AP832996"/>
    </row>
    <row r="832997" spans="1:42" s="116" customFormat="1" x14ac:dyDescent="0.3">
      <c r="A832997"/>
      <c r="B832997"/>
      <c r="C832997"/>
      <c r="D832997"/>
      <c r="E832997"/>
      <c r="F832997"/>
      <c r="G832997"/>
      <c r="H832997"/>
      <c r="I832997"/>
      <c r="J832997"/>
      <c r="K832997"/>
      <c r="L832997"/>
      <c r="M832997" s="115"/>
      <c r="N832997" s="115"/>
      <c r="O832997"/>
      <c r="P832997"/>
      <c r="Q832997"/>
      <c r="R832997" s="19"/>
      <c r="S832997" s="19"/>
      <c r="T832997"/>
      <c r="U832997" s="113"/>
      <c r="V832997" s="19"/>
      <c r="W832997" s="19"/>
      <c r="X832997" s="19"/>
      <c r="Y832997" s="19"/>
      <c r="Z832997" s="19"/>
      <c r="AA832997" s="19"/>
      <c r="AB832997" s="19"/>
      <c r="AC832997" s="19"/>
      <c r="AD832997" s="19"/>
      <c r="AE832997" s="19"/>
      <c r="AF832997" s="19"/>
      <c r="AG832997" s="19"/>
      <c r="AH832997" s="19"/>
      <c r="AI832997" s="19"/>
      <c r="AJ832997" s="19"/>
      <c r="AK832997" s="19"/>
      <c r="AL832997" s="19"/>
      <c r="AM832997" s="19"/>
      <c r="AN832997" s="19"/>
      <c r="AO832997" s="19"/>
      <c r="AP832997"/>
    </row>
    <row r="832998" spans="1:42" s="116" customFormat="1" x14ac:dyDescent="0.3">
      <c r="A832998"/>
      <c r="B832998"/>
      <c r="C832998"/>
      <c r="D832998"/>
      <c r="E832998"/>
      <c r="F832998"/>
      <c r="G832998"/>
      <c r="H832998"/>
      <c r="I832998"/>
      <c r="J832998"/>
      <c r="K832998"/>
      <c r="L832998"/>
      <c r="M832998" s="115"/>
      <c r="N832998" s="115"/>
      <c r="O832998"/>
      <c r="P832998"/>
      <c r="Q832998"/>
      <c r="R832998" s="19"/>
      <c r="S832998" s="19"/>
      <c r="T832998"/>
      <c r="U832998" s="113"/>
      <c r="V832998" s="19"/>
      <c r="W832998" s="19"/>
      <c r="X832998" s="19"/>
      <c r="Y832998" s="19"/>
      <c r="Z832998" s="19"/>
      <c r="AA832998" s="19"/>
      <c r="AB832998" s="19"/>
      <c r="AC832998" s="19"/>
      <c r="AD832998" s="19"/>
      <c r="AE832998" s="19"/>
      <c r="AF832998" s="19"/>
      <c r="AG832998" s="19"/>
      <c r="AH832998" s="19"/>
      <c r="AI832998" s="19"/>
      <c r="AJ832998" s="19"/>
      <c r="AK832998" s="19"/>
      <c r="AL832998" s="19"/>
      <c r="AM832998" s="19"/>
      <c r="AN832998" s="19"/>
      <c r="AO832998" s="19"/>
      <c r="AP832998"/>
    </row>
    <row r="832999" spans="1:42" s="116" customFormat="1" x14ac:dyDescent="0.3">
      <c r="A832999"/>
      <c r="B832999"/>
      <c r="C832999"/>
      <c r="D832999"/>
      <c r="E832999"/>
      <c r="F832999"/>
      <c r="G832999"/>
      <c r="H832999"/>
      <c r="I832999"/>
      <c r="J832999"/>
      <c r="K832999"/>
      <c r="L832999"/>
      <c r="M832999" s="115"/>
      <c r="N832999" s="115"/>
      <c r="O832999"/>
      <c r="P832999"/>
      <c r="Q832999"/>
      <c r="R832999" s="19"/>
      <c r="S832999" s="19"/>
      <c r="T832999"/>
      <c r="U832999" s="113"/>
      <c r="V832999" s="19"/>
      <c r="W832999" s="19"/>
      <c r="X832999" s="19"/>
      <c r="Y832999" s="19"/>
      <c r="Z832999" s="19"/>
      <c r="AA832999" s="19"/>
      <c r="AB832999" s="19"/>
      <c r="AC832999" s="19"/>
      <c r="AD832999" s="19"/>
      <c r="AE832999" s="19"/>
      <c r="AF832999" s="19"/>
      <c r="AG832999" s="19"/>
      <c r="AH832999" s="19"/>
      <c r="AI832999" s="19"/>
      <c r="AJ832999" s="19"/>
      <c r="AK832999" s="19"/>
      <c r="AL832999" s="19"/>
      <c r="AM832999" s="19"/>
      <c r="AN832999" s="19"/>
      <c r="AO832999" s="19"/>
      <c r="AP832999"/>
    </row>
    <row r="833000" spans="1:42" s="116" customFormat="1" x14ac:dyDescent="0.3">
      <c r="A833000"/>
      <c r="B833000"/>
      <c r="C833000"/>
      <c r="D833000"/>
      <c r="E833000"/>
      <c r="F833000"/>
      <c r="G833000"/>
      <c r="H833000"/>
      <c r="I833000"/>
      <c r="J833000"/>
      <c r="K833000"/>
      <c r="L833000"/>
      <c r="M833000" s="115"/>
      <c r="N833000" s="115"/>
      <c r="O833000"/>
      <c r="P833000"/>
      <c r="Q833000"/>
      <c r="R833000" s="19"/>
      <c r="S833000" s="19"/>
      <c r="T833000"/>
      <c r="U833000" s="113"/>
      <c r="V833000" s="19"/>
      <c r="W833000" s="19"/>
      <c r="X833000" s="19"/>
      <c r="Y833000" s="19"/>
      <c r="Z833000" s="19"/>
      <c r="AA833000" s="19"/>
      <c r="AB833000" s="19"/>
      <c r="AC833000" s="19"/>
      <c r="AD833000" s="19"/>
      <c r="AE833000" s="19"/>
      <c r="AF833000" s="19"/>
      <c r="AG833000" s="19"/>
      <c r="AH833000" s="19"/>
      <c r="AI833000" s="19"/>
      <c r="AJ833000" s="19"/>
      <c r="AK833000" s="19"/>
      <c r="AL833000" s="19"/>
      <c r="AM833000" s="19"/>
      <c r="AN833000" s="19"/>
      <c r="AO833000" s="19"/>
      <c r="AP833000"/>
    </row>
    <row r="833001" spans="1:42" s="116" customFormat="1" x14ac:dyDescent="0.3">
      <c r="A833001"/>
      <c r="B833001"/>
      <c r="C833001"/>
      <c r="D833001"/>
      <c r="E833001"/>
      <c r="F833001"/>
      <c r="G833001"/>
      <c r="H833001"/>
      <c r="I833001"/>
      <c r="J833001"/>
      <c r="K833001"/>
      <c r="L833001"/>
      <c r="M833001" s="115"/>
      <c r="N833001" s="115"/>
      <c r="O833001"/>
      <c r="P833001"/>
      <c r="Q833001"/>
      <c r="R833001" s="19"/>
      <c r="S833001" s="19"/>
      <c r="T833001"/>
      <c r="U833001" s="113"/>
      <c r="V833001" s="19"/>
      <c r="W833001" s="19"/>
      <c r="X833001" s="19"/>
      <c r="Y833001" s="19"/>
      <c r="Z833001" s="19"/>
      <c r="AA833001" s="19"/>
      <c r="AB833001" s="19"/>
      <c r="AC833001" s="19"/>
      <c r="AD833001" s="19"/>
      <c r="AE833001" s="19"/>
      <c r="AF833001" s="19"/>
      <c r="AG833001" s="19"/>
      <c r="AH833001" s="19"/>
      <c r="AI833001" s="19"/>
      <c r="AJ833001" s="19"/>
      <c r="AK833001" s="19"/>
      <c r="AL833001" s="19"/>
      <c r="AM833001" s="19"/>
      <c r="AN833001" s="19"/>
      <c r="AO833001" s="19"/>
      <c r="AP833001"/>
    </row>
    <row r="833002" spans="1:42" s="116" customFormat="1" x14ac:dyDescent="0.3">
      <c r="A833002"/>
      <c r="B833002"/>
      <c r="C833002"/>
      <c r="D833002"/>
      <c r="E833002"/>
      <c r="F833002"/>
      <c r="G833002"/>
      <c r="H833002"/>
      <c r="I833002"/>
      <c r="J833002"/>
      <c r="K833002"/>
      <c r="L833002"/>
      <c r="M833002" s="115"/>
      <c r="N833002" s="115"/>
      <c r="O833002"/>
      <c r="P833002"/>
      <c r="Q833002"/>
      <c r="R833002" s="19"/>
      <c r="S833002" s="19"/>
      <c r="T833002"/>
      <c r="U833002" s="113"/>
      <c r="V833002" s="19"/>
      <c r="W833002" s="19"/>
      <c r="X833002" s="19"/>
      <c r="Y833002" s="19"/>
      <c r="Z833002" s="19"/>
      <c r="AA833002" s="19"/>
      <c r="AB833002" s="19"/>
      <c r="AC833002" s="19"/>
      <c r="AD833002" s="19"/>
      <c r="AE833002" s="19"/>
      <c r="AF833002" s="19"/>
      <c r="AG833002" s="19"/>
      <c r="AH833002" s="19"/>
      <c r="AI833002" s="19"/>
      <c r="AJ833002" s="19"/>
      <c r="AK833002" s="19"/>
      <c r="AL833002" s="19"/>
      <c r="AM833002" s="19"/>
      <c r="AN833002" s="19"/>
      <c r="AO833002" s="19"/>
      <c r="AP833002"/>
    </row>
    <row r="833003" spans="1:42" s="116" customFormat="1" x14ac:dyDescent="0.3">
      <c r="A833003"/>
      <c r="B833003"/>
      <c r="C833003"/>
      <c r="D833003"/>
      <c r="E833003"/>
      <c r="F833003"/>
      <c r="G833003"/>
      <c r="H833003"/>
      <c r="I833003"/>
      <c r="J833003"/>
      <c r="K833003"/>
      <c r="L833003"/>
      <c r="M833003" s="115"/>
      <c r="N833003" s="115"/>
      <c r="O833003"/>
      <c r="P833003"/>
      <c r="Q833003"/>
      <c r="R833003" s="19"/>
      <c r="S833003" s="19"/>
      <c r="T833003"/>
      <c r="U833003" s="113"/>
      <c r="V833003" s="19"/>
      <c r="W833003" s="19"/>
      <c r="X833003" s="19"/>
      <c r="Y833003" s="19"/>
      <c r="Z833003" s="19"/>
      <c r="AA833003" s="19"/>
      <c r="AB833003" s="19"/>
      <c r="AC833003" s="19"/>
      <c r="AD833003" s="19"/>
      <c r="AE833003" s="19"/>
      <c r="AF833003" s="19"/>
      <c r="AG833003" s="19"/>
      <c r="AH833003" s="19"/>
      <c r="AI833003" s="19"/>
      <c r="AJ833003" s="19"/>
      <c r="AK833003" s="19"/>
      <c r="AL833003" s="19"/>
      <c r="AM833003" s="19"/>
      <c r="AN833003" s="19"/>
      <c r="AO833003" s="19"/>
      <c r="AP833003"/>
    </row>
    <row r="833004" spans="1:42" s="116" customFormat="1" x14ac:dyDescent="0.3">
      <c r="A833004"/>
      <c r="B833004"/>
      <c r="C833004"/>
      <c r="D833004"/>
      <c r="E833004"/>
      <c r="F833004"/>
      <c r="G833004"/>
      <c r="H833004"/>
      <c r="I833004"/>
      <c r="J833004"/>
      <c r="K833004"/>
      <c r="L833004"/>
      <c r="M833004" s="115"/>
      <c r="N833004" s="115"/>
      <c r="O833004"/>
      <c r="P833004"/>
      <c r="Q833004"/>
      <c r="R833004" s="19"/>
      <c r="S833004" s="19"/>
      <c r="T833004"/>
      <c r="U833004" s="113"/>
      <c r="V833004" s="19"/>
      <c r="W833004" s="19"/>
      <c r="X833004" s="19"/>
      <c r="Y833004" s="19"/>
      <c r="Z833004" s="19"/>
      <c r="AA833004" s="19"/>
      <c r="AB833004" s="19"/>
      <c r="AC833004" s="19"/>
      <c r="AD833004" s="19"/>
      <c r="AE833004" s="19"/>
      <c r="AF833004" s="19"/>
      <c r="AG833004" s="19"/>
      <c r="AH833004" s="19"/>
      <c r="AI833004" s="19"/>
      <c r="AJ833004" s="19"/>
      <c r="AK833004" s="19"/>
      <c r="AL833004" s="19"/>
      <c r="AM833004" s="19"/>
      <c r="AN833004" s="19"/>
      <c r="AO833004" s="19"/>
      <c r="AP833004"/>
    </row>
    <row r="833005" spans="1:42" s="116" customFormat="1" x14ac:dyDescent="0.3">
      <c r="A833005"/>
      <c r="B833005"/>
      <c r="C833005"/>
      <c r="D833005"/>
      <c r="E833005"/>
      <c r="F833005"/>
      <c r="G833005"/>
      <c r="H833005"/>
      <c r="I833005"/>
      <c r="J833005"/>
      <c r="K833005"/>
      <c r="L833005"/>
      <c r="M833005" s="115"/>
      <c r="N833005" s="115"/>
      <c r="O833005"/>
      <c r="P833005"/>
      <c r="Q833005"/>
      <c r="R833005" s="19"/>
      <c r="S833005" s="19"/>
      <c r="T833005"/>
      <c r="U833005" s="113"/>
      <c r="V833005" s="19"/>
      <c r="W833005" s="19"/>
      <c r="X833005" s="19"/>
      <c r="Y833005" s="19"/>
      <c r="Z833005" s="19"/>
      <c r="AA833005" s="19"/>
      <c r="AB833005" s="19"/>
      <c r="AC833005" s="19"/>
      <c r="AD833005" s="19"/>
      <c r="AE833005" s="19"/>
      <c r="AF833005" s="19"/>
      <c r="AG833005" s="19"/>
      <c r="AH833005" s="19"/>
      <c r="AI833005" s="19"/>
      <c r="AJ833005" s="19"/>
      <c r="AK833005" s="19"/>
      <c r="AL833005" s="19"/>
      <c r="AM833005" s="19"/>
      <c r="AN833005" s="19"/>
      <c r="AO833005" s="19"/>
      <c r="AP833005"/>
    </row>
    <row r="833006" spans="1:42" s="116" customFormat="1" x14ac:dyDescent="0.3">
      <c r="A833006"/>
      <c r="B833006"/>
      <c r="C833006"/>
      <c r="D833006"/>
      <c r="E833006"/>
      <c r="F833006"/>
      <c r="G833006"/>
      <c r="H833006"/>
      <c r="I833006"/>
      <c r="J833006"/>
      <c r="K833006"/>
      <c r="L833006"/>
      <c r="M833006" s="115"/>
      <c r="N833006" s="115"/>
      <c r="O833006"/>
      <c r="P833006"/>
      <c r="Q833006"/>
      <c r="R833006" s="19"/>
      <c r="S833006" s="19"/>
      <c r="T833006"/>
      <c r="U833006" s="113"/>
      <c r="V833006" s="19"/>
      <c r="W833006" s="19"/>
      <c r="X833006" s="19"/>
      <c r="Y833006" s="19"/>
      <c r="Z833006" s="19"/>
      <c r="AA833006" s="19"/>
      <c r="AB833006" s="19"/>
      <c r="AC833006" s="19"/>
      <c r="AD833006" s="19"/>
      <c r="AE833006" s="19"/>
      <c r="AF833006" s="19"/>
      <c r="AG833006" s="19"/>
      <c r="AH833006" s="19"/>
      <c r="AI833006" s="19"/>
      <c r="AJ833006" s="19"/>
      <c r="AK833006" s="19"/>
      <c r="AL833006" s="19"/>
      <c r="AM833006" s="19"/>
      <c r="AN833006" s="19"/>
      <c r="AO833006" s="19"/>
      <c r="AP833006"/>
    </row>
    <row r="833007" spans="1:42" s="116" customFormat="1" x14ac:dyDescent="0.3">
      <c r="A833007"/>
      <c r="B833007"/>
      <c r="C833007"/>
      <c r="D833007"/>
      <c r="E833007"/>
      <c r="F833007"/>
      <c r="G833007"/>
      <c r="H833007"/>
      <c r="I833007"/>
      <c r="J833007"/>
      <c r="K833007"/>
      <c r="L833007"/>
      <c r="M833007" s="115"/>
      <c r="N833007" s="115"/>
      <c r="O833007"/>
      <c r="P833007"/>
      <c r="Q833007"/>
      <c r="R833007" s="19"/>
      <c r="S833007" s="19"/>
      <c r="T833007"/>
      <c r="U833007" s="113"/>
      <c r="V833007" s="19"/>
      <c r="W833007" s="19"/>
      <c r="X833007" s="19"/>
      <c r="Y833007" s="19"/>
      <c r="Z833007" s="19"/>
      <c r="AA833007" s="19"/>
      <c r="AB833007" s="19"/>
      <c r="AC833007" s="19"/>
      <c r="AD833007" s="19"/>
      <c r="AE833007" s="19"/>
      <c r="AF833007" s="19"/>
      <c r="AG833007" s="19"/>
      <c r="AH833007" s="19"/>
      <c r="AI833007" s="19"/>
      <c r="AJ833007" s="19"/>
      <c r="AK833007" s="19"/>
      <c r="AL833007" s="19"/>
      <c r="AM833007" s="19"/>
      <c r="AN833007" s="19"/>
      <c r="AO833007" s="19"/>
      <c r="AP833007"/>
    </row>
    <row r="833008" spans="1:42" s="116" customFormat="1" x14ac:dyDescent="0.3">
      <c r="A833008"/>
      <c r="B833008"/>
      <c r="C833008"/>
      <c r="D833008"/>
      <c r="E833008"/>
      <c r="F833008"/>
      <c r="G833008"/>
      <c r="H833008"/>
      <c r="I833008"/>
      <c r="J833008"/>
      <c r="K833008"/>
      <c r="L833008"/>
      <c r="M833008" s="115"/>
      <c r="N833008" s="115"/>
      <c r="O833008"/>
      <c r="P833008"/>
      <c r="Q833008"/>
      <c r="R833008" s="19"/>
      <c r="S833008" s="19"/>
      <c r="T833008"/>
      <c r="U833008" s="113"/>
      <c r="V833008" s="19"/>
      <c r="W833008" s="19"/>
      <c r="X833008" s="19"/>
      <c r="Y833008" s="19"/>
      <c r="Z833008" s="19"/>
      <c r="AA833008" s="19"/>
      <c r="AB833008" s="19"/>
      <c r="AC833008" s="19"/>
      <c r="AD833008" s="19"/>
      <c r="AE833008" s="19"/>
      <c r="AF833008" s="19"/>
      <c r="AG833008" s="19"/>
      <c r="AH833008" s="19"/>
      <c r="AI833008" s="19"/>
      <c r="AJ833008" s="19"/>
      <c r="AK833008" s="19"/>
      <c r="AL833008" s="19"/>
      <c r="AM833008" s="19"/>
      <c r="AN833008" s="19"/>
      <c r="AO833008" s="19"/>
      <c r="AP833008"/>
    </row>
    <row r="833009" spans="1:42" s="116" customFormat="1" x14ac:dyDescent="0.3">
      <c r="A833009"/>
      <c r="B833009"/>
      <c r="C833009"/>
      <c r="D833009"/>
      <c r="E833009"/>
      <c r="F833009"/>
      <c r="G833009"/>
      <c r="H833009"/>
      <c r="I833009"/>
      <c r="J833009"/>
      <c r="K833009"/>
      <c r="L833009"/>
      <c r="M833009" s="115"/>
      <c r="N833009" s="115"/>
      <c r="O833009"/>
      <c r="P833009"/>
      <c r="Q833009"/>
      <c r="R833009" s="19"/>
      <c r="S833009" s="19"/>
      <c r="T833009"/>
      <c r="U833009" s="113"/>
      <c r="V833009" s="19"/>
      <c r="W833009" s="19"/>
      <c r="X833009" s="19"/>
      <c r="Y833009" s="19"/>
      <c r="Z833009" s="19"/>
      <c r="AA833009" s="19"/>
      <c r="AB833009" s="19"/>
      <c r="AC833009" s="19"/>
      <c r="AD833009" s="19"/>
      <c r="AE833009" s="19"/>
      <c r="AF833009" s="19"/>
      <c r="AG833009" s="19"/>
      <c r="AH833009" s="19"/>
      <c r="AI833009" s="19"/>
      <c r="AJ833009" s="19"/>
      <c r="AK833009" s="19"/>
      <c r="AL833009" s="19"/>
      <c r="AM833009" s="19"/>
      <c r="AN833009" s="19"/>
      <c r="AO833009" s="19"/>
      <c r="AP833009"/>
    </row>
    <row r="833010" spans="1:42" s="116" customFormat="1" x14ac:dyDescent="0.3">
      <c r="A833010"/>
      <c r="B833010"/>
      <c r="C833010"/>
      <c r="D833010"/>
      <c r="E833010"/>
      <c r="F833010"/>
      <c r="G833010"/>
      <c r="H833010"/>
      <c r="I833010"/>
      <c r="J833010"/>
      <c r="K833010"/>
      <c r="L833010"/>
      <c r="M833010" s="115"/>
      <c r="N833010" s="115"/>
      <c r="O833010"/>
      <c r="P833010"/>
      <c r="Q833010"/>
      <c r="R833010" s="19"/>
      <c r="S833010" s="19"/>
      <c r="T833010"/>
      <c r="U833010" s="113"/>
      <c r="V833010" s="19"/>
      <c r="W833010" s="19"/>
      <c r="X833010" s="19"/>
      <c r="Y833010" s="19"/>
      <c r="Z833010" s="19"/>
      <c r="AA833010" s="19"/>
      <c r="AB833010" s="19"/>
      <c r="AC833010" s="19"/>
      <c r="AD833010" s="19"/>
      <c r="AE833010" s="19"/>
      <c r="AF833010" s="19"/>
      <c r="AG833010" s="19"/>
      <c r="AH833010" s="19"/>
      <c r="AI833010" s="19"/>
      <c r="AJ833010" s="19"/>
      <c r="AK833010" s="19"/>
      <c r="AL833010" s="19"/>
      <c r="AM833010" s="19"/>
      <c r="AN833010" s="19"/>
      <c r="AO833010" s="19"/>
      <c r="AP833010"/>
    </row>
    <row r="833011" spans="1:42" s="116" customFormat="1" x14ac:dyDescent="0.3">
      <c r="A833011"/>
      <c r="B833011"/>
      <c r="C833011"/>
      <c r="D833011"/>
      <c r="E833011"/>
      <c r="F833011"/>
      <c r="G833011"/>
      <c r="H833011"/>
      <c r="I833011"/>
      <c r="J833011"/>
      <c r="K833011"/>
      <c r="L833011"/>
      <c r="M833011" s="115"/>
      <c r="N833011" s="115"/>
      <c r="O833011"/>
      <c r="P833011"/>
      <c r="Q833011"/>
      <c r="R833011" s="19"/>
      <c r="S833011" s="19"/>
      <c r="T833011"/>
      <c r="U833011" s="113"/>
      <c r="V833011" s="19"/>
      <c r="W833011" s="19"/>
      <c r="X833011" s="19"/>
      <c r="Y833011" s="19"/>
      <c r="Z833011" s="19"/>
      <c r="AA833011" s="19"/>
      <c r="AB833011" s="19"/>
      <c r="AC833011" s="19"/>
      <c r="AD833011" s="19"/>
      <c r="AE833011" s="19"/>
      <c r="AF833011" s="19"/>
      <c r="AG833011" s="19"/>
      <c r="AH833011" s="19"/>
      <c r="AI833011" s="19"/>
      <c r="AJ833011" s="19"/>
      <c r="AK833011" s="19"/>
      <c r="AL833011" s="19"/>
      <c r="AM833011" s="19"/>
      <c r="AN833011" s="19"/>
      <c r="AO833011" s="19"/>
      <c r="AP833011"/>
    </row>
    <row r="833012" spans="1:42" s="116" customFormat="1" x14ac:dyDescent="0.3">
      <c r="A833012"/>
      <c r="B833012"/>
      <c r="C833012"/>
      <c r="D833012"/>
      <c r="E833012"/>
      <c r="F833012"/>
      <c r="G833012"/>
      <c r="H833012"/>
      <c r="I833012"/>
      <c r="J833012"/>
      <c r="K833012"/>
      <c r="L833012"/>
      <c r="M833012" s="115"/>
      <c r="N833012" s="115"/>
      <c r="O833012"/>
      <c r="P833012"/>
      <c r="Q833012"/>
      <c r="R833012" s="19"/>
      <c r="S833012" s="19"/>
      <c r="T833012"/>
      <c r="U833012" s="113"/>
      <c r="V833012" s="19"/>
      <c r="W833012" s="19"/>
      <c r="X833012" s="19"/>
      <c r="Y833012" s="19"/>
      <c r="Z833012" s="19"/>
      <c r="AA833012" s="19"/>
      <c r="AB833012" s="19"/>
      <c r="AC833012" s="19"/>
      <c r="AD833012" s="19"/>
      <c r="AE833012" s="19"/>
      <c r="AF833012" s="19"/>
      <c r="AG833012" s="19"/>
      <c r="AH833012" s="19"/>
      <c r="AI833012" s="19"/>
      <c r="AJ833012" s="19"/>
      <c r="AK833012" s="19"/>
      <c r="AL833012" s="19"/>
      <c r="AM833012" s="19"/>
      <c r="AN833012" s="19"/>
      <c r="AO833012" s="19"/>
      <c r="AP833012"/>
    </row>
    <row r="833013" spans="1:42" s="116" customFormat="1" x14ac:dyDescent="0.3">
      <c r="A833013"/>
      <c r="B833013"/>
      <c r="C833013"/>
      <c r="D833013"/>
      <c r="E833013"/>
      <c r="F833013"/>
      <c r="G833013"/>
      <c r="H833013"/>
      <c r="I833013"/>
      <c r="J833013"/>
      <c r="K833013"/>
      <c r="L833013"/>
      <c r="M833013" s="115"/>
      <c r="N833013" s="115"/>
      <c r="O833013"/>
      <c r="P833013"/>
      <c r="Q833013"/>
      <c r="R833013" s="19"/>
      <c r="S833013" s="19"/>
      <c r="T833013"/>
      <c r="U833013" s="113"/>
      <c r="V833013" s="19"/>
      <c r="W833013" s="19"/>
      <c r="X833013" s="19"/>
      <c r="Y833013" s="19"/>
      <c r="Z833013" s="19"/>
      <c r="AA833013" s="19"/>
      <c r="AB833013" s="19"/>
      <c r="AC833013" s="19"/>
      <c r="AD833013" s="19"/>
      <c r="AE833013" s="19"/>
      <c r="AF833013" s="19"/>
      <c r="AG833013" s="19"/>
      <c r="AH833013" s="19"/>
      <c r="AI833013" s="19"/>
      <c r="AJ833013" s="19"/>
      <c r="AK833013" s="19"/>
      <c r="AL833013" s="19"/>
      <c r="AM833013" s="19"/>
      <c r="AN833013" s="19"/>
      <c r="AO833013" s="19"/>
      <c r="AP833013"/>
    </row>
    <row r="833014" spans="1:42" s="116" customFormat="1" x14ac:dyDescent="0.3">
      <c r="A833014"/>
      <c r="B833014"/>
      <c r="C833014"/>
      <c r="D833014"/>
      <c r="E833014"/>
      <c r="F833014"/>
      <c r="G833014"/>
      <c r="H833014"/>
      <c r="I833014"/>
      <c r="J833014"/>
      <c r="K833014"/>
      <c r="L833014"/>
      <c r="M833014" s="115"/>
      <c r="N833014" s="115"/>
      <c r="O833014"/>
      <c r="P833014"/>
      <c r="Q833014"/>
      <c r="R833014" s="19"/>
      <c r="S833014" s="19"/>
      <c r="T833014"/>
      <c r="U833014" s="113"/>
      <c r="V833014" s="19"/>
      <c r="W833014" s="19"/>
      <c r="X833014" s="19"/>
      <c r="Y833014" s="19"/>
      <c r="Z833014" s="19"/>
      <c r="AA833014" s="19"/>
      <c r="AB833014" s="19"/>
      <c r="AC833014" s="19"/>
      <c r="AD833014" s="19"/>
      <c r="AE833014" s="19"/>
      <c r="AF833014" s="19"/>
      <c r="AG833014" s="19"/>
      <c r="AH833014" s="19"/>
      <c r="AI833014" s="19"/>
      <c r="AJ833014" s="19"/>
      <c r="AK833014" s="19"/>
      <c r="AL833014" s="19"/>
      <c r="AM833014" s="19"/>
      <c r="AN833014" s="19"/>
      <c r="AO833014" s="19"/>
      <c r="AP833014"/>
    </row>
    <row r="833015" spans="1:42" s="116" customFormat="1" x14ac:dyDescent="0.3">
      <c r="A833015"/>
      <c r="B833015"/>
      <c r="C833015"/>
      <c r="D833015"/>
      <c r="E833015"/>
      <c r="F833015"/>
      <c r="G833015"/>
      <c r="H833015"/>
      <c r="I833015"/>
      <c r="J833015"/>
      <c r="K833015"/>
      <c r="L833015"/>
      <c r="M833015" s="115"/>
      <c r="N833015" s="115"/>
      <c r="O833015"/>
      <c r="P833015"/>
      <c r="Q833015"/>
      <c r="R833015" s="19"/>
      <c r="S833015" s="19"/>
      <c r="T833015"/>
      <c r="U833015" s="113"/>
      <c r="V833015" s="19"/>
      <c r="W833015" s="19"/>
      <c r="X833015" s="19"/>
      <c r="Y833015" s="19"/>
      <c r="Z833015" s="19"/>
      <c r="AA833015" s="19"/>
      <c r="AB833015" s="19"/>
      <c r="AC833015" s="19"/>
      <c r="AD833015" s="19"/>
      <c r="AE833015" s="19"/>
      <c r="AF833015" s="19"/>
      <c r="AG833015" s="19"/>
      <c r="AH833015" s="19"/>
      <c r="AI833015" s="19"/>
      <c r="AJ833015" s="19"/>
      <c r="AK833015" s="19"/>
      <c r="AL833015" s="19"/>
      <c r="AM833015" s="19"/>
      <c r="AN833015" s="19"/>
      <c r="AO833015" s="19"/>
      <c r="AP833015"/>
    </row>
    <row r="833016" spans="1:42" s="116" customFormat="1" x14ac:dyDescent="0.3">
      <c r="A833016"/>
      <c r="B833016"/>
      <c r="C833016"/>
      <c r="D833016"/>
      <c r="E833016"/>
      <c r="F833016"/>
      <c r="G833016"/>
      <c r="H833016"/>
      <c r="I833016"/>
      <c r="J833016"/>
      <c r="K833016"/>
      <c r="L833016"/>
      <c r="M833016" s="115"/>
      <c r="N833016" s="115"/>
      <c r="O833016"/>
      <c r="P833016"/>
      <c r="Q833016"/>
      <c r="R833016" s="19"/>
      <c r="S833016" s="19"/>
      <c r="T833016"/>
      <c r="U833016" s="113"/>
      <c r="V833016" s="19"/>
      <c r="W833016" s="19"/>
      <c r="X833016" s="19"/>
      <c r="Y833016" s="19"/>
      <c r="Z833016" s="19"/>
      <c r="AA833016" s="19"/>
      <c r="AB833016" s="19"/>
      <c r="AC833016" s="19"/>
      <c r="AD833016" s="19"/>
      <c r="AE833016" s="19"/>
      <c r="AF833016" s="19"/>
      <c r="AG833016" s="19"/>
      <c r="AH833016" s="19"/>
      <c r="AI833016" s="19"/>
      <c r="AJ833016" s="19"/>
      <c r="AK833016" s="19"/>
      <c r="AL833016" s="19"/>
      <c r="AM833016" s="19"/>
      <c r="AN833016" s="19"/>
      <c r="AO833016" s="19"/>
      <c r="AP833016"/>
    </row>
    <row r="833017" spans="1:42" s="116" customFormat="1" x14ac:dyDescent="0.3">
      <c r="A833017"/>
      <c r="B833017"/>
      <c r="C833017"/>
      <c r="D833017"/>
      <c r="E833017"/>
      <c r="F833017"/>
      <c r="G833017"/>
      <c r="H833017"/>
      <c r="I833017"/>
      <c r="J833017"/>
      <c r="K833017"/>
      <c r="L833017"/>
      <c r="M833017" s="115"/>
      <c r="N833017" s="115"/>
      <c r="O833017"/>
      <c r="P833017"/>
      <c r="Q833017"/>
      <c r="R833017" s="19"/>
      <c r="S833017" s="19"/>
      <c r="T833017"/>
      <c r="U833017" s="113"/>
      <c r="V833017" s="19"/>
      <c r="W833017" s="19"/>
      <c r="X833017" s="19"/>
      <c r="Y833017" s="19"/>
      <c r="Z833017" s="19"/>
      <c r="AA833017" s="19"/>
      <c r="AB833017" s="19"/>
      <c r="AC833017" s="19"/>
      <c r="AD833017" s="19"/>
      <c r="AE833017" s="19"/>
      <c r="AF833017" s="19"/>
      <c r="AG833017" s="19"/>
      <c r="AH833017" s="19"/>
      <c r="AI833017" s="19"/>
      <c r="AJ833017" s="19"/>
      <c r="AK833017" s="19"/>
      <c r="AL833017" s="19"/>
      <c r="AM833017" s="19"/>
      <c r="AN833017" s="19"/>
      <c r="AO833017" s="19"/>
      <c r="AP833017"/>
    </row>
    <row r="833018" spans="1:42" s="116" customFormat="1" x14ac:dyDescent="0.3">
      <c r="A833018"/>
      <c r="B833018"/>
      <c r="C833018"/>
      <c r="D833018"/>
      <c r="E833018"/>
      <c r="F833018"/>
      <c r="G833018"/>
      <c r="H833018"/>
      <c r="I833018"/>
      <c r="J833018"/>
      <c r="K833018"/>
      <c r="L833018"/>
      <c r="M833018" s="115"/>
      <c r="N833018" s="115"/>
      <c r="O833018"/>
      <c r="P833018"/>
      <c r="Q833018"/>
      <c r="R833018" s="19"/>
      <c r="S833018" s="19"/>
      <c r="T833018"/>
      <c r="U833018" s="113"/>
      <c r="V833018" s="19"/>
      <c r="W833018" s="19"/>
      <c r="X833018" s="19"/>
      <c r="Y833018" s="19"/>
      <c r="Z833018" s="19"/>
      <c r="AA833018" s="19"/>
      <c r="AB833018" s="19"/>
      <c r="AC833018" s="19"/>
      <c r="AD833018" s="19"/>
      <c r="AE833018" s="19"/>
      <c r="AF833018" s="19"/>
      <c r="AG833018" s="19"/>
      <c r="AH833018" s="19"/>
      <c r="AI833018" s="19"/>
      <c r="AJ833018" s="19"/>
      <c r="AK833018" s="19"/>
      <c r="AL833018" s="19"/>
      <c r="AM833018" s="19"/>
      <c r="AN833018" s="19"/>
      <c r="AO833018" s="19"/>
      <c r="AP833018"/>
    </row>
    <row r="833019" spans="1:42" s="116" customFormat="1" x14ac:dyDescent="0.3">
      <c r="A833019"/>
      <c r="B833019"/>
      <c r="C833019"/>
      <c r="D833019"/>
      <c r="E833019"/>
      <c r="F833019"/>
      <c r="G833019"/>
      <c r="H833019"/>
      <c r="I833019"/>
      <c r="J833019"/>
      <c r="K833019"/>
      <c r="L833019"/>
      <c r="M833019" s="115"/>
      <c r="N833019" s="115"/>
      <c r="O833019"/>
      <c r="P833019"/>
      <c r="Q833019"/>
      <c r="R833019" s="19"/>
      <c r="S833019" s="19"/>
      <c r="T833019"/>
      <c r="U833019" s="113"/>
      <c r="V833019" s="19"/>
      <c r="W833019" s="19"/>
      <c r="X833019" s="19"/>
      <c r="Y833019" s="19"/>
      <c r="Z833019" s="19"/>
      <c r="AA833019" s="19"/>
      <c r="AB833019" s="19"/>
      <c r="AC833019" s="19"/>
      <c r="AD833019" s="19"/>
      <c r="AE833019" s="19"/>
      <c r="AF833019" s="19"/>
      <c r="AG833019" s="19"/>
      <c r="AH833019" s="19"/>
      <c r="AI833019" s="19"/>
      <c r="AJ833019" s="19"/>
      <c r="AK833019" s="19"/>
      <c r="AL833019" s="19"/>
      <c r="AM833019" s="19"/>
      <c r="AN833019" s="19"/>
      <c r="AO833019" s="19"/>
      <c r="AP833019"/>
    </row>
    <row r="833020" spans="1:42" s="116" customFormat="1" x14ac:dyDescent="0.3">
      <c r="A833020"/>
      <c r="B833020"/>
      <c r="C833020"/>
      <c r="D833020"/>
      <c r="E833020"/>
      <c r="F833020"/>
      <c r="G833020"/>
      <c r="H833020"/>
      <c r="I833020"/>
      <c r="J833020"/>
      <c r="K833020"/>
      <c r="L833020"/>
      <c r="M833020" s="115"/>
      <c r="N833020" s="115"/>
      <c r="O833020"/>
      <c r="P833020"/>
      <c r="Q833020"/>
      <c r="R833020" s="19"/>
      <c r="S833020" s="19"/>
      <c r="T833020"/>
      <c r="U833020" s="113"/>
      <c r="V833020" s="19"/>
      <c r="W833020" s="19"/>
      <c r="X833020" s="19"/>
      <c r="Y833020" s="19"/>
      <c r="Z833020" s="19"/>
      <c r="AA833020" s="19"/>
      <c r="AB833020" s="19"/>
      <c r="AC833020" s="19"/>
      <c r="AD833020" s="19"/>
      <c r="AE833020" s="19"/>
      <c r="AF833020" s="19"/>
      <c r="AG833020" s="19"/>
      <c r="AH833020" s="19"/>
      <c r="AI833020" s="19"/>
      <c r="AJ833020" s="19"/>
      <c r="AK833020" s="19"/>
      <c r="AL833020" s="19"/>
      <c r="AM833020" s="19"/>
      <c r="AN833020" s="19"/>
      <c r="AO833020" s="19"/>
      <c r="AP833020"/>
    </row>
    <row r="833021" spans="1:42" s="116" customFormat="1" x14ac:dyDescent="0.3">
      <c r="A833021"/>
      <c r="B833021"/>
      <c r="C833021"/>
      <c r="D833021"/>
      <c r="E833021"/>
      <c r="F833021"/>
      <c r="G833021"/>
      <c r="H833021"/>
      <c r="I833021"/>
      <c r="J833021"/>
      <c r="K833021"/>
      <c r="L833021"/>
      <c r="M833021" s="115"/>
      <c r="N833021" s="115"/>
      <c r="O833021"/>
      <c r="P833021"/>
      <c r="Q833021"/>
      <c r="R833021" s="19"/>
      <c r="S833021" s="19"/>
      <c r="T833021"/>
      <c r="U833021" s="113"/>
      <c r="V833021" s="19"/>
      <c r="W833021" s="19"/>
      <c r="X833021" s="19"/>
      <c r="Y833021" s="19"/>
      <c r="Z833021" s="19"/>
      <c r="AA833021" s="19"/>
      <c r="AB833021" s="19"/>
      <c r="AC833021" s="19"/>
      <c r="AD833021" s="19"/>
      <c r="AE833021" s="19"/>
      <c r="AF833021" s="19"/>
      <c r="AG833021" s="19"/>
      <c r="AH833021" s="19"/>
      <c r="AI833021" s="19"/>
      <c r="AJ833021" s="19"/>
      <c r="AK833021" s="19"/>
      <c r="AL833021" s="19"/>
      <c r="AM833021" s="19"/>
      <c r="AN833021" s="19"/>
      <c r="AO833021" s="19"/>
      <c r="AP833021"/>
    </row>
    <row r="833022" spans="1:42" s="116" customFormat="1" x14ac:dyDescent="0.3">
      <c r="A833022"/>
      <c r="B833022"/>
      <c r="C833022"/>
      <c r="D833022"/>
      <c r="E833022"/>
      <c r="F833022"/>
      <c r="G833022"/>
      <c r="H833022"/>
      <c r="I833022"/>
      <c r="J833022"/>
      <c r="K833022"/>
      <c r="L833022"/>
      <c r="M833022" s="115"/>
      <c r="N833022" s="115"/>
      <c r="O833022"/>
      <c r="P833022"/>
      <c r="Q833022"/>
      <c r="R833022" s="19"/>
      <c r="S833022" s="19"/>
      <c r="T833022"/>
      <c r="U833022" s="113"/>
      <c r="V833022" s="19"/>
      <c r="W833022" s="19"/>
      <c r="X833022" s="19"/>
      <c r="Y833022" s="19"/>
      <c r="Z833022" s="19"/>
      <c r="AA833022" s="19"/>
      <c r="AB833022" s="19"/>
      <c r="AC833022" s="19"/>
      <c r="AD833022" s="19"/>
      <c r="AE833022" s="19"/>
      <c r="AF833022" s="19"/>
      <c r="AG833022" s="19"/>
      <c r="AH833022" s="19"/>
      <c r="AI833022" s="19"/>
      <c r="AJ833022" s="19"/>
      <c r="AK833022" s="19"/>
      <c r="AL833022" s="19"/>
      <c r="AM833022" s="19"/>
      <c r="AN833022" s="19"/>
      <c r="AO833022" s="19"/>
      <c r="AP833022"/>
    </row>
    <row r="833023" spans="1:42" s="116" customFormat="1" x14ac:dyDescent="0.3">
      <c r="A833023"/>
      <c r="B833023"/>
      <c r="C833023"/>
      <c r="D833023"/>
      <c r="E833023"/>
      <c r="F833023"/>
      <c r="G833023"/>
      <c r="H833023"/>
      <c r="I833023"/>
      <c r="J833023"/>
      <c r="K833023"/>
      <c r="L833023"/>
      <c r="M833023" s="115"/>
      <c r="N833023" s="115"/>
      <c r="O833023"/>
      <c r="P833023"/>
      <c r="Q833023"/>
      <c r="R833023" s="19"/>
      <c r="S833023" s="19"/>
      <c r="T833023"/>
      <c r="U833023" s="113"/>
      <c r="V833023" s="19"/>
      <c r="W833023" s="19"/>
      <c r="X833023" s="19"/>
      <c r="Y833023" s="19"/>
      <c r="Z833023" s="19"/>
      <c r="AA833023" s="19"/>
      <c r="AB833023" s="19"/>
      <c r="AC833023" s="19"/>
      <c r="AD833023" s="19"/>
      <c r="AE833023" s="19"/>
      <c r="AF833023" s="19"/>
      <c r="AG833023" s="19"/>
      <c r="AH833023" s="19"/>
      <c r="AI833023" s="19"/>
      <c r="AJ833023" s="19"/>
      <c r="AK833023" s="19"/>
      <c r="AL833023" s="19"/>
      <c r="AM833023" s="19"/>
      <c r="AN833023" s="19"/>
      <c r="AO833023" s="19"/>
      <c r="AP833023"/>
    </row>
    <row r="833024" spans="1:42" s="116" customFormat="1" x14ac:dyDescent="0.3">
      <c r="A833024"/>
      <c r="B833024"/>
      <c r="C833024"/>
      <c r="D833024"/>
      <c r="E833024"/>
      <c r="F833024"/>
      <c r="G833024"/>
      <c r="H833024"/>
      <c r="I833024"/>
      <c r="J833024"/>
      <c r="K833024"/>
      <c r="L833024"/>
      <c r="M833024" s="115"/>
      <c r="N833024" s="115"/>
      <c r="O833024"/>
      <c r="P833024"/>
      <c r="Q833024"/>
      <c r="R833024" s="19"/>
      <c r="S833024" s="19"/>
      <c r="T833024"/>
      <c r="U833024" s="113"/>
      <c r="V833024" s="19"/>
      <c r="W833024" s="19"/>
      <c r="X833024" s="19"/>
      <c r="Y833024" s="19"/>
      <c r="Z833024" s="19"/>
      <c r="AA833024" s="19"/>
      <c r="AB833024" s="19"/>
      <c r="AC833024" s="19"/>
      <c r="AD833024" s="19"/>
      <c r="AE833024" s="19"/>
      <c r="AF833024" s="19"/>
      <c r="AG833024" s="19"/>
      <c r="AH833024" s="19"/>
      <c r="AI833024" s="19"/>
      <c r="AJ833024" s="19"/>
      <c r="AK833024" s="19"/>
      <c r="AL833024" s="19"/>
      <c r="AM833024" s="19"/>
      <c r="AN833024" s="19"/>
      <c r="AO833024" s="19"/>
      <c r="AP833024"/>
    </row>
    <row r="833025" spans="1:42" s="116" customFormat="1" x14ac:dyDescent="0.3">
      <c r="A833025"/>
      <c r="B833025"/>
      <c r="C833025"/>
      <c r="D833025"/>
      <c r="E833025"/>
      <c r="F833025"/>
      <c r="G833025"/>
      <c r="H833025"/>
      <c r="I833025"/>
      <c r="J833025"/>
      <c r="K833025"/>
      <c r="L833025"/>
      <c r="M833025" s="115"/>
      <c r="N833025" s="115"/>
      <c r="O833025"/>
      <c r="P833025"/>
      <c r="Q833025"/>
      <c r="R833025" s="19"/>
      <c r="S833025" s="19"/>
      <c r="T833025"/>
      <c r="U833025" s="113"/>
      <c r="V833025" s="19"/>
      <c r="W833025" s="19"/>
      <c r="X833025" s="19"/>
      <c r="Y833025" s="19"/>
      <c r="Z833025" s="19"/>
      <c r="AA833025" s="19"/>
      <c r="AB833025" s="19"/>
      <c r="AC833025" s="19"/>
      <c r="AD833025" s="19"/>
      <c r="AE833025" s="19"/>
      <c r="AF833025" s="19"/>
      <c r="AG833025" s="19"/>
      <c r="AH833025" s="19"/>
      <c r="AI833025" s="19"/>
      <c r="AJ833025" s="19"/>
      <c r="AK833025" s="19"/>
      <c r="AL833025" s="19"/>
      <c r="AM833025" s="19"/>
      <c r="AN833025" s="19"/>
      <c r="AO833025" s="19"/>
      <c r="AP833025"/>
    </row>
    <row r="833026" spans="1:42" s="116" customFormat="1" x14ac:dyDescent="0.3">
      <c r="A833026"/>
      <c r="B833026"/>
      <c r="C833026"/>
      <c r="D833026"/>
      <c r="E833026"/>
      <c r="F833026"/>
      <c r="G833026"/>
      <c r="H833026"/>
      <c r="I833026"/>
      <c r="J833026"/>
      <c r="K833026"/>
      <c r="L833026"/>
      <c r="M833026" s="115"/>
      <c r="N833026" s="115"/>
      <c r="O833026"/>
      <c r="P833026"/>
      <c r="Q833026"/>
      <c r="R833026" s="19"/>
      <c r="S833026" s="19"/>
      <c r="T833026"/>
      <c r="U833026" s="113"/>
      <c r="V833026" s="19"/>
      <c r="W833026" s="19"/>
      <c r="X833026" s="19"/>
      <c r="Y833026" s="19"/>
      <c r="Z833026" s="19"/>
      <c r="AA833026" s="19"/>
      <c r="AB833026" s="19"/>
      <c r="AC833026" s="19"/>
      <c r="AD833026" s="19"/>
      <c r="AE833026" s="19"/>
      <c r="AF833026" s="19"/>
      <c r="AG833026" s="19"/>
      <c r="AH833026" s="19"/>
      <c r="AI833026" s="19"/>
      <c r="AJ833026" s="19"/>
      <c r="AK833026" s="19"/>
      <c r="AL833026" s="19"/>
      <c r="AM833026" s="19"/>
      <c r="AN833026" s="19"/>
      <c r="AO833026" s="19"/>
      <c r="AP833026"/>
    </row>
    <row r="833027" spans="1:42" s="116" customFormat="1" x14ac:dyDescent="0.3">
      <c r="A833027"/>
      <c r="B833027"/>
      <c r="C833027"/>
      <c r="D833027"/>
      <c r="E833027"/>
      <c r="F833027"/>
      <c r="G833027"/>
      <c r="H833027"/>
      <c r="I833027"/>
      <c r="J833027"/>
      <c r="K833027"/>
      <c r="L833027"/>
      <c r="M833027" s="115"/>
      <c r="N833027" s="115"/>
      <c r="O833027"/>
      <c r="P833027"/>
      <c r="Q833027"/>
      <c r="R833027" s="19"/>
      <c r="S833027" s="19"/>
      <c r="T833027"/>
      <c r="U833027" s="113"/>
      <c r="V833027" s="19"/>
      <c r="W833027" s="19"/>
      <c r="X833027" s="19"/>
      <c r="Y833027" s="19"/>
      <c r="Z833027" s="19"/>
      <c r="AA833027" s="19"/>
      <c r="AB833027" s="19"/>
      <c r="AC833027" s="19"/>
      <c r="AD833027" s="19"/>
      <c r="AE833027" s="19"/>
      <c r="AF833027" s="19"/>
      <c r="AG833027" s="19"/>
      <c r="AH833027" s="19"/>
      <c r="AI833027" s="19"/>
      <c r="AJ833027" s="19"/>
      <c r="AK833027" s="19"/>
      <c r="AL833027" s="19"/>
      <c r="AM833027" s="19"/>
      <c r="AN833027" s="19"/>
      <c r="AO833027" s="19"/>
      <c r="AP833027"/>
    </row>
    <row r="833028" spans="1:42" s="116" customFormat="1" x14ac:dyDescent="0.3">
      <c r="A833028"/>
      <c r="B833028"/>
      <c r="C833028"/>
      <c r="D833028"/>
      <c r="E833028"/>
      <c r="F833028"/>
      <c r="G833028"/>
      <c r="H833028"/>
      <c r="I833028"/>
      <c r="J833028"/>
      <c r="K833028"/>
      <c r="L833028"/>
      <c r="M833028" s="115"/>
      <c r="N833028" s="115"/>
      <c r="O833028"/>
      <c r="P833028"/>
      <c r="Q833028"/>
      <c r="R833028" s="19"/>
      <c r="S833028" s="19"/>
      <c r="T833028"/>
      <c r="U833028" s="113"/>
      <c r="V833028" s="19"/>
      <c r="W833028" s="19"/>
      <c r="X833028" s="19"/>
      <c r="Y833028" s="19"/>
      <c r="Z833028" s="19"/>
      <c r="AA833028" s="19"/>
      <c r="AB833028" s="19"/>
      <c r="AC833028" s="19"/>
      <c r="AD833028" s="19"/>
      <c r="AE833028" s="19"/>
      <c r="AF833028" s="19"/>
      <c r="AG833028" s="19"/>
      <c r="AH833028" s="19"/>
      <c r="AI833028" s="19"/>
      <c r="AJ833028" s="19"/>
      <c r="AK833028" s="19"/>
      <c r="AL833028" s="19"/>
      <c r="AM833028" s="19"/>
      <c r="AN833028" s="19"/>
      <c r="AO833028" s="19"/>
      <c r="AP833028"/>
    </row>
    <row r="833029" spans="1:42" s="116" customFormat="1" x14ac:dyDescent="0.3">
      <c r="A833029"/>
      <c r="B833029"/>
      <c r="C833029"/>
      <c r="D833029"/>
      <c r="E833029"/>
      <c r="F833029"/>
      <c r="G833029"/>
      <c r="H833029"/>
      <c r="I833029"/>
      <c r="J833029"/>
      <c r="K833029"/>
      <c r="L833029"/>
      <c r="M833029" s="115"/>
      <c r="N833029" s="115"/>
      <c r="O833029"/>
      <c r="P833029"/>
      <c r="Q833029"/>
      <c r="R833029" s="19"/>
      <c r="S833029" s="19"/>
      <c r="T833029"/>
      <c r="U833029" s="113"/>
      <c r="V833029" s="19"/>
      <c r="W833029" s="19"/>
      <c r="X833029" s="19"/>
      <c r="Y833029" s="19"/>
      <c r="Z833029" s="19"/>
      <c r="AA833029" s="19"/>
      <c r="AB833029" s="19"/>
      <c r="AC833029" s="19"/>
      <c r="AD833029" s="19"/>
      <c r="AE833029" s="19"/>
      <c r="AF833029" s="19"/>
      <c r="AG833029" s="19"/>
      <c r="AH833029" s="19"/>
      <c r="AI833029" s="19"/>
      <c r="AJ833029" s="19"/>
      <c r="AK833029" s="19"/>
      <c r="AL833029" s="19"/>
      <c r="AM833029" s="19"/>
      <c r="AN833029" s="19"/>
      <c r="AO833029" s="19"/>
      <c r="AP833029"/>
    </row>
    <row r="833030" spans="1:42" s="116" customFormat="1" x14ac:dyDescent="0.3">
      <c r="A833030"/>
      <c r="B833030"/>
      <c r="C833030"/>
      <c r="D833030"/>
      <c r="E833030"/>
      <c r="F833030"/>
      <c r="G833030"/>
      <c r="H833030"/>
      <c r="I833030"/>
      <c r="J833030"/>
      <c r="K833030"/>
      <c r="L833030"/>
      <c r="M833030" s="115"/>
      <c r="N833030" s="115"/>
      <c r="O833030"/>
      <c r="P833030"/>
      <c r="Q833030"/>
      <c r="R833030" s="19"/>
      <c r="S833030" s="19"/>
      <c r="T833030"/>
      <c r="U833030" s="113"/>
      <c r="V833030" s="19"/>
      <c r="W833030" s="19"/>
      <c r="X833030" s="19"/>
      <c r="Y833030" s="19"/>
      <c r="Z833030" s="19"/>
      <c r="AA833030" s="19"/>
      <c r="AB833030" s="19"/>
      <c r="AC833030" s="19"/>
      <c r="AD833030" s="19"/>
      <c r="AE833030" s="19"/>
      <c r="AF833030" s="19"/>
      <c r="AG833030" s="19"/>
      <c r="AH833030" s="19"/>
      <c r="AI833030" s="19"/>
      <c r="AJ833030" s="19"/>
      <c r="AK833030" s="19"/>
      <c r="AL833030" s="19"/>
      <c r="AM833030" s="19"/>
      <c r="AN833030" s="19"/>
      <c r="AO833030" s="19"/>
      <c r="AP833030"/>
    </row>
    <row r="833031" spans="1:42" s="116" customFormat="1" x14ac:dyDescent="0.3">
      <c r="A833031"/>
      <c r="B833031"/>
      <c r="C833031"/>
      <c r="D833031"/>
      <c r="E833031"/>
      <c r="F833031"/>
      <c r="G833031"/>
      <c r="H833031"/>
      <c r="I833031"/>
      <c r="J833031"/>
      <c r="K833031"/>
      <c r="L833031"/>
      <c r="M833031" s="115"/>
      <c r="N833031" s="115"/>
      <c r="O833031"/>
      <c r="P833031"/>
      <c r="Q833031"/>
      <c r="R833031" s="19"/>
      <c r="S833031" s="19"/>
      <c r="T833031"/>
      <c r="U833031" s="113"/>
      <c r="V833031" s="19"/>
      <c r="W833031" s="19"/>
      <c r="X833031" s="19"/>
      <c r="Y833031" s="19"/>
      <c r="Z833031" s="19"/>
      <c r="AA833031" s="19"/>
      <c r="AB833031" s="19"/>
      <c r="AC833031" s="19"/>
      <c r="AD833031" s="19"/>
      <c r="AE833031" s="19"/>
      <c r="AF833031" s="19"/>
      <c r="AG833031" s="19"/>
      <c r="AH833031" s="19"/>
      <c r="AI833031" s="19"/>
      <c r="AJ833031" s="19"/>
      <c r="AK833031" s="19"/>
      <c r="AL833031" s="19"/>
      <c r="AM833031" s="19"/>
      <c r="AN833031" s="19"/>
      <c r="AO833031" s="19"/>
      <c r="AP833031"/>
    </row>
    <row r="833032" spans="1:42" s="116" customFormat="1" x14ac:dyDescent="0.3">
      <c r="A833032"/>
      <c r="B833032"/>
      <c r="C833032"/>
      <c r="D833032"/>
      <c r="E833032"/>
      <c r="F833032"/>
      <c r="G833032"/>
      <c r="H833032"/>
      <c r="I833032"/>
      <c r="J833032"/>
      <c r="K833032"/>
      <c r="L833032"/>
      <c r="M833032" s="115"/>
      <c r="N833032" s="115"/>
      <c r="O833032"/>
      <c r="P833032"/>
      <c r="Q833032"/>
      <c r="R833032" s="19"/>
      <c r="S833032" s="19"/>
      <c r="T833032"/>
      <c r="U833032" s="113"/>
      <c r="V833032" s="19"/>
      <c r="W833032" s="19"/>
      <c r="X833032" s="19"/>
      <c r="Y833032" s="19"/>
      <c r="Z833032" s="19"/>
      <c r="AA833032" s="19"/>
      <c r="AB833032" s="19"/>
      <c r="AC833032" s="19"/>
      <c r="AD833032" s="19"/>
      <c r="AE833032" s="19"/>
      <c r="AF833032" s="19"/>
      <c r="AG833032" s="19"/>
      <c r="AH833032" s="19"/>
      <c r="AI833032" s="19"/>
      <c r="AJ833032" s="19"/>
      <c r="AK833032" s="19"/>
      <c r="AL833032" s="19"/>
      <c r="AM833032" s="19"/>
      <c r="AN833032" s="19"/>
      <c r="AO833032" s="19"/>
      <c r="AP833032"/>
    </row>
    <row r="833033" spans="1:42" s="116" customFormat="1" x14ac:dyDescent="0.3">
      <c r="A833033"/>
      <c r="B833033"/>
      <c r="C833033"/>
      <c r="D833033"/>
      <c r="E833033"/>
      <c r="F833033"/>
      <c r="G833033"/>
      <c r="H833033"/>
      <c r="I833033"/>
      <c r="J833033"/>
      <c r="K833033"/>
      <c r="L833033"/>
      <c r="M833033" s="115"/>
      <c r="N833033" s="115"/>
      <c r="O833033"/>
      <c r="P833033"/>
      <c r="Q833033"/>
      <c r="R833033" s="19"/>
      <c r="S833033" s="19"/>
      <c r="T833033"/>
      <c r="U833033" s="113"/>
      <c r="V833033" s="19"/>
      <c r="W833033" s="19"/>
      <c r="X833033" s="19"/>
      <c r="Y833033" s="19"/>
      <c r="Z833033" s="19"/>
      <c r="AA833033" s="19"/>
      <c r="AB833033" s="19"/>
      <c r="AC833033" s="19"/>
      <c r="AD833033" s="19"/>
      <c r="AE833033" s="19"/>
      <c r="AF833033" s="19"/>
      <c r="AG833033" s="19"/>
      <c r="AH833033" s="19"/>
      <c r="AI833033" s="19"/>
      <c r="AJ833033" s="19"/>
      <c r="AK833033" s="19"/>
      <c r="AL833033" s="19"/>
      <c r="AM833033" s="19"/>
      <c r="AN833033" s="19"/>
      <c r="AO833033" s="19"/>
      <c r="AP833033"/>
    </row>
    <row r="833034" spans="1:42" s="116" customFormat="1" x14ac:dyDescent="0.3">
      <c r="A833034"/>
      <c r="B833034"/>
      <c r="C833034"/>
      <c r="D833034"/>
      <c r="E833034"/>
      <c r="F833034"/>
      <c r="G833034"/>
      <c r="H833034"/>
      <c r="I833034"/>
      <c r="J833034"/>
      <c r="K833034"/>
      <c r="L833034"/>
      <c r="M833034" s="115"/>
      <c r="N833034" s="115"/>
      <c r="O833034"/>
      <c r="P833034"/>
      <c r="Q833034"/>
      <c r="R833034" s="19"/>
      <c r="S833034" s="19"/>
      <c r="T833034"/>
      <c r="U833034" s="113"/>
      <c r="V833034" s="19"/>
      <c r="W833034" s="19"/>
      <c r="X833034" s="19"/>
      <c r="Y833034" s="19"/>
      <c r="Z833034" s="19"/>
      <c r="AA833034" s="19"/>
      <c r="AB833034" s="19"/>
      <c r="AC833034" s="19"/>
      <c r="AD833034" s="19"/>
      <c r="AE833034" s="19"/>
      <c r="AF833034" s="19"/>
      <c r="AG833034" s="19"/>
      <c r="AH833034" s="19"/>
      <c r="AI833034" s="19"/>
      <c r="AJ833034" s="19"/>
      <c r="AK833034" s="19"/>
      <c r="AL833034" s="19"/>
      <c r="AM833034" s="19"/>
      <c r="AN833034" s="19"/>
      <c r="AO833034" s="19"/>
      <c r="AP833034"/>
    </row>
    <row r="833035" spans="1:42" s="116" customFormat="1" x14ac:dyDescent="0.3">
      <c r="A833035"/>
      <c r="B833035"/>
      <c r="C833035"/>
      <c r="D833035"/>
      <c r="E833035"/>
      <c r="F833035"/>
      <c r="G833035"/>
      <c r="H833035"/>
      <c r="I833035"/>
      <c r="J833035"/>
      <c r="K833035"/>
      <c r="L833035"/>
      <c r="M833035" s="115"/>
      <c r="N833035" s="115"/>
      <c r="O833035"/>
      <c r="P833035"/>
      <c r="Q833035"/>
      <c r="R833035" s="19"/>
      <c r="S833035" s="19"/>
      <c r="T833035"/>
      <c r="U833035" s="113"/>
      <c r="V833035" s="19"/>
      <c r="W833035" s="19"/>
      <c r="X833035" s="19"/>
      <c r="Y833035" s="19"/>
      <c r="Z833035" s="19"/>
      <c r="AA833035" s="19"/>
      <c r="AB833035" s="19"/>
      <c r="AC833035" s="19"/>
      <c r="AD833035" s="19"/>
      <c r="AE833035" s="19"/>
      <c r="AF833035" s="19"/>
      <c r="AG833035" s="19"/>
      <c r="AH833035" s="19"/>
      <c r="AI833035" s="19"/>
      <c r="AJ833035" s="19"/>
      <c r="AK833035" s="19"/>
      <c r="AL833035" s="19"/>
      <c r="AM833035" s="19"/>
      <c r="AN833035" s="19"/>
      <c r="AO833035" s="19"/>
      <c r="AP833035"/>
    </row>
    <row r="833036" spans="1:42" s="116" customFormat="1" x14ac:dyDescent="0.3">
      <c r="A833036"/>
      <c r="B833036"/>
      <c r="C833036"/>
      <c r="D833036"/>
      <c r="E833036"/>
      <c r="F833036"/>
      <c r="G833036"/>
      <c r="H833036"/>
      <c r="I833036"/>
      <c r="J833036"/>
      <c r="K833036"/>
      <c r="L833036"/>
      <c r="M833036" s="115"/>
      <c r="N833036" s="115"/>
      <c r="O833036"/>
      <c r="P833036"/>
      <c r="Q833036"/>
      <c r="R833036" s="19"/>
      <c r="S833036" s="19"/>
      <c r="T833036"/>
      <c r="U833036" s="113"/>
      <c r="V833036" s="19"/>
      <c r="W833036" s="19"/>
      <c r="X833036" s="19"/>
      <c r="Y833036" s="19"/>
      <c r="Z833036" s="19"/>
      <c r="AA833036" s="19"/>
      <c r="AB833036" s="19"/>
      <c r="AC833036" s="19"/>
      <c r="AD833036" s="19"/>
      <c r="AE833036" s="19"/>
      <c r="AF833036" s="19"/>
      <c r="AG833036" s="19"/>
      <c r="AH833036" s="19"/>
      <c r="AI833036" s="19"/>
      <c r="AJ833036" s="19"/>
      <c r="AK833036" s="19"/>
      <c r="AL833036" s="19"/>
      <c r="AM833036" s="19"/>
      <c r="AN833036" s="19"/>
      <c r="AO833036" s="19"/>
      <c r="AP833036"/>
    </row>
    <row r="833037" spans="1:42" s="116" customFormat="1" x14ac:dyDescent="0.3">
      <c r="A833037"/>
      <c r="B833037"/>
      <c r="C833037"/>
      <c r="D833037"/>
      <c r="E833037"/>
      <c r="F833037"/>
      <c r="G833037"/>
      <c r="H833037"/>
      <c r="I833037"/>
      <c r="J833037"/>
      <c r="K833037"/>
      <c r="L833037"/>
      <c r="M833037" s="115"/>
      <c r="N833037" s="115"/>
      <c r="O833037"/>
      <c r="P833037"/>
      <c r="Q833037"/>
      <c r="R833037" s="19"/>
      <c r="S833037" s="19"/>
      <c r="T833037"/>
      <c r="U833037" s="113"/>
      <c r="V833037" s="19"/>
      <c r="W833037" s="19"/>
      <c r="X833037" s="19"/>
      <c r="Y833037" s="19"/>
      <c r="Z833037" s="19"/>
      <c r="AA833037" s="19"/>
      <c r="AB833037" s="19"/>
      <c r="AC833037" s="19"/>
      <c r="AD833037" s="19"/>
      <c r="AE833037" s="19"/>
      <c r="AF833037" s="19"/>
      <c r="AG833037" s="19"/>
      <c r="AH833037" s="19"/>
      <c r="AI833037" s="19"/>
      <c r="AJ833037" s="19"/>
      <c r="AK833037" s="19"/>
      <c r="AL833037" s="19"/>
      <c r="AM833037" s="19"/>
      <c r="AN833037" s="19"/>
      <c r="AO833037" s="19"/>
      <c r="AP833037"/>
    </row>
    <row r="833038" spans="1:42" s="116" customFormat="1" x14ac:dyDescent="0.3">
      <c r="A833038"/>
      <c r="B833038"/>
      <c r="C833038"/>
      <c r="D833038"/>
      <c r="E833038"/>
      <c r="F833038"/>
      <c r="G833038"/>
      <c r="H833038"/>
      <c r="I833038"/>
      <c r="J833038"/>
      <c r="K833038"/>
      <c r="L833038"/>
      <c r="M833038" s="115"/>
      <c r="N833038" s="115"/>
      <c r="O833038"/>
      <c r="P833038"/>
      <c r="Q833038"/>
      <c r="R833038" s="19"/>
      <c r="S833038" s="19"/>
      <c r="T833038"/>
      <c r="U833038" s="113"/>
      <c r="V833038" s="19"/>
      <c r="W833038" s="19"/>
      <c r="X833038" s="19"/>
      <c r="Y833038" s="19"/>
      <c r="Z833038" s="19"/>
      <c r="AA833038" s="19"/>
      <c r="AB833038" s="19"/>
      <c r="AC833038" s="19"/>
      <c r="AD833038" s="19"/>
      <c r="AE833038" s="19"/>
      <c r="AF833038" s="19"/>
      <c r="AG833038" s="19"/>
      <c r="AH833038" s="19"/>
      <c r="AI833038" s="19"/>
      <c r="AJ833038" s="19"/>
      <c r="AK833038" s="19"/>
      <c r="AL833038" s="19"/>
      <c r="AM833038" s="19"/>
      <c r="AN833038" s="19"/>
      <c r="AO833038" s="19"/>
      <c r="AP833038"/>
    </row>
    <row r="833039" spans="1:42" s="116" customFormat="1" x14ac:dyDescent="0.3">
      <c r="A833039"/>
      <c r="B833039"/>
      <c r="C833039"/>
      <c r="D833039"/>
      <c r="E833039"/>
      <c r="F833039"/>
      <c r="G833039"/>
      <c r="H833039"/>
      <c r="I833039"/>
      <c r="J833039"/>
      <c r="K833039"/>
      <c r="L833039"/>
      <c r="M833039" s="115"/>
      <c r="N833039" s="115"/>
      <c r="O833039"/>
      <c r="P833039"/>
      <c r="Q833039"/>
      <c r="R833039" s="19"/>
      <c r="S833039" s="19"/>
      <c r="T833039"/>
      <c r="U833039" s="113"/>
      <c r="V833039" s="19"/>
      <c r="W833039" s="19"/>
      <c r="X833039" s="19"/>
      <c r="Y833039" s="19"/>
      <c r="Z833039" s="19"/>
      <c r="AA833039" s="19"/>
      <c r="AB833039" s="19"/>
      <c r="AC833039" s="19"/>
      <c r="AD833039" s="19"/>
      <c r="AE833039" s="19"/>
      <c r="AF833039" s="19"/>
      <c r="AG833039" s="19"/>
      <c r="AH833039" s="19"/>
      <c r="AI833039" s="19"/>
      <c r="AJ833039" s="19"/>
      <c r="AK833039" s="19"/>
      <c r="AL833039" s="19"/>
      <c r="AM833039" s="19"/>
      <c r="AN833039" s="19"/>
      <c r="AO833039" s="19"/>
      <c r="AP833039"/>
    </row>
    <row r="833040" spans="1:42" s="116" customFormat="1" x14ac:dyDescent="0.3">
      <c r="A833040"/>
      <c r="B833040"/>
      <c r="C833040"/>
      <c r="D833040"/>
      <c r="E833040"/>
      <c r="F833040"/>
      <c r="G833040"/>
      <c r="H833040"/>
      <c r="I833040"/>
      <c r="J833040"/>
      <c r="K833040"/>
      <c r="L833040"/>
      <c r="M833040" s="115"/>
      <c r="N833040" s="115"/>
      <c r="O833040"/>
      <c r="P833040"/>
      <c r="Q833040"/>
      <c r="R833040" s="19"/>
      <c r="S833040" s="19"/>
      <c r="T833040"/>
      <c r="U833040" s="113"/>
      <c r="V833040" s="19"/>
      <c r="W833040" s="19"/>
      <c r="X833040" s="19"/>
      <c r="Y833040" s="19"/>
      <c r="Z833040" s="19"/>
      <c r="AA833040" s="19"/>
      <c r="AB833040" s="19"/>
      <c r="AC833040" s="19"/>
      <c r="AD833040" s="19"/>
      <c r="AE833040" s="19"/>
      <c r="AF833040" s="19"/>
      <c r="AG833040" s="19"/>
      <c r="AH833040" s="19"/>
      <c r="AI833040" s="19"/>
      <c r="AJ833040" s="19"/>
      <c r="AK833040" s="19"/>
      <c r="AL833040" s="19"/>
      <c r="AM833040" s="19"/>
      <c r="AN833040" s="19"/>
      <c r="AO833040" s="19"/>
      <c r="AP833040"/>
    </row>
    <row r="833041" spans="1:42" s="116" customFormat="1" x14ac:dyDescent="0.3">
      <c r="A833041"/>
      <c r="B833041"/>
      <c r="C833041"/>
      <c r="D833041"/>
      <c r="E833041"/>
      <c r="F833041"/>
      <c r="G833041"/>
      <c r="H833041"/>
      <c r="I833041"/>
      <c r="J833041"/>
      <c r="K833041"/>
      <c r="L833041"/>
      <c r="M833041" s="115"/>
      <c r="N833041" s="115"/>
      <c r="O833041"/>
      <c r="P833041"/>
      <c r="Q833041"/>
      <c r="R833041" s="19"/>
      <c r="S833041" s="19"/>
      <c r="T833041"/>
      <c r="U833041" s="113"/>
      <c r="V833041" s="19"/>
      <c r="W833041" s="19"/>
      <c r="X833041" s="19"/>
      <c r="Y833041" s="19"/>
      <c r="Z833041" s="19"/>
      <c r="AA833041" s="19"/>
      <c r="AB833041" s="19"/>
      <c r="AC833041" s="19"/>
      <c r="AD833041" s="19"/>
      <c r="AE833041" s="19"/>
      <c r="AF833041" s="19"/>
      <c r="AG833041" s="19"/>
      <c r="AH833041" s="19"/>
      <c r="AI833041" s="19"/>
      <c r="AJ833041" s="19"/>
      <c r="AK833041" s="19"/>
      <c r="AL833041" s="19"/>
      <c r="AM833041" s="19"/>
      <c r="AN833041" s="19"/>
      <c r="AO833041" s="19"/>
      <c r="AP833041"/>
    </row>
    <row r="833042" spans="1:42" s="116" customFormat="1" x14ac:dyDescent="0.3">
      <c r="A833042"/>
      <c r="B833042"/>
      <c r="C833042"/>
      <c r="D833042"/>
      <c r="E833042"/>
      <c r="F833042"/>
      <c r="G833042"/>
      <c r="H833042"/>
      <c r="I833042"/>
      <c r="J833042"/>
      <c r="K833042"/>
      <c r="L833042"/>
      <c r="M833042" s="115"/>
      <c r="N833042" s="115"/>
      <c r="O833042"/>
      <c r="P833042"/>
      <c r="Q833042"/>
      <c r="R833042" s="19"/>
      <c r="S833042" s="19"/>
      <c r="T833042"/>
      <c r="U833042" s="113"/>
      <c r="V833042" s="19"/>
      <c r="W833042" s="19"/>
      <c r="X833042" s="19"/>
      <c r="Y833042" s="19"/>
      <c r="Z833042" s="19"/>
      <c r="AA833042" s="19"/>
      <c r="AB833042" s="19"/>
      <c r="AC833042" s="19"/>
      <c r="AD833042" s="19"/>
      <c r="AE833042" s="19"/>
      <c r="AF833042" s="19"/>
      <c r="AG833042" s="19"/>
      <c r="AH833042" s="19"/>
      <c r="AI833042" s="19"/>
      <c r="AJ833042" s="19"/>
      <c r="AK833042" s="19"/>
      <c r="AL833042" s="19"/>
      <c r="AM833042" s="19"/>
      <c r="AN833042" s="19"/>
      <c r="AO833042" s="19"/>
      <c r="AP833042"/>
    </row>
    <row r="833043" spans="1:42" s="116" customFormat="1" x14ac:dyDescent="0.3">
      <c r="A833043"/>
      <c r="B833043"/>
      <c r="C833043"/>
      <c r="D833043"/>
      <c r="E833043"/>
      <c r="F833043"/>
      <c r="G833043"/>
      <c r="H833043"/>
      <c r="I833043"/>
      <c r="J833043"/>
      <c r="K833043"/>
      <c r="L833043"/>
      <c r="M833043" s="115"/>
      <c r="N833043" s="115"/>
      <c r="O833043"/>
      <c r="P833043"/>
      <c r="Q833043"/>
      <c r="R833043" s="19"/>
      <c r="S833043" s="19"/>
      <c r="T833043"/>
      <c r="U833043" s="113"/>
      <c r="V833043" s="19"/>
      <c r="W833043" s="19"/>
      <c r="X833043" s="19"/>
      <c r="Y833043" s="19"/>
      <c r="Z833043" s="19"/>
      <c r="AA833043" s="19"/>
      <c r="AB833043" s="19"/>
      <c r="AC833043" s="19"/>
      <c r="AD833043" s="19"/>
      <c r="AE833043" s="19"/>
      <c r="AF833043" s="19"/>
      <c r="AG833043" s="19"/>
      <c r="AH833043" s="19"/>
      <c r="AI833043" s="19"/>
      <c r="AJ833043" s="19"/>
      <c r="AK833043" s="19"/>
      <c r="AL833043" s="19"/>
      <c r="AM833043" s="19"/>
      <c r="AN833043" s="19"/>
      <c r="AO833043" s="19"/>
      <c r="AP833043"/>
    </row>
    <row r="833044" spans="1:42" s="116" customFormat="1" x14ac:dyDescent="0.3">
      <c r="A833044"/>
      <c r="B833044"/>
      <c r="C833044"/>
      <c r="D833044"/>
      <c r="E833044"/>
      <c r="F833044"/>
      <c r="G833044"/>
      <c r="H833044"/>
      <c r="I833044"/>
      <c r="J833044"/>
      <c r="K833044"/>
      <c r="L833044"/>
      <c r="M833044" s="115"/>
      <c r="N833044" s="115"/>
      <c r="O833044"/>
      <c r="P833044"/>
      <c r="Q833044"/>
      <c r="R833044" s="19"/>
      <c r="S833044" s="19"/>
      <c r="T833044"/>
      <c r="U833044" s="113"/>
      <c r="V833044" s="19"/>
      <c r="W833044" s="19"/>
      <c r="X833044" s="19"/>
      <c r="Y833044" s="19"/>
      <c r="Z833044" s="19"/>
      <c r="AA833044" s="19"/>
      <c r="AB833044" s="19"/>
      <c r="AC833044" s="19"/>
      <c r="AD833044" s="19"/>
      <c r="AE833044" s="19"/>
      <c r="AF833044" s="19"/>
      <c r="AG833044" s="19"/>
      <c r="AH833044" s="19"/>
      <c r="AI833044" s="19"/>
      <c r="AJ833044" s="19"/>
      <c r="AK833044" s="19"/>
      <c r="AL833044" s="19"/>
      <c r="AM833044" s="19"/>
      <c r="AN833044" s="19"/>
      <c r="AO833044" s="19"/>
      <c r="AP833044"/>
    </row>
    <row r="833045" spans="1:42" s="116" customFormat="1" x14ac:dyDescent="0.3">
      <c r="A833045"/>
      <c r="B833045"/>
      <c r="C833045"/>
      <c r="D833045"/>
      <c r="E833045"/>
      <c r="F833045"/>
      <c r="G833045"/>
      <c r="H833045"/>
      <c r="I833045"/>
      <c r="J833045"/>
      <c r="K833045"/>
      <c r="L833045"/>
      <c r="M833045" s="115"/>
      <c r="N833045" s="115"/>
      <c r="O833045"/>
      <c r="P833045"/>
      <c r="Q833045"/>
      <c r="R833045" s="19"/>
      <c r="S833045" s="19"/>
      <c r="T833045"/>
      <c r="U833045" s="113"/>
      <c r="V833045" s="19"/>
      <c r="W833045" s="19"/>
      <c r="X833045" s="19"/>
      <c r="Y833045" s="19"/>
      <c r="Z833045" s="19"/>
      <c r="AA833045" s="19"/>
      <c r="AB833045" s="19"/>
      <c r="AC833045" s="19"/>
      <c r="AD833045" s="19"/>
      <c r="AE833045" s="19"/>
      <c r="AF833045" s="19"/>
      <c r="AG833045" s="19"/>
      <c r="AH833045" s="19"/>
      <c r="AI833045" s="19"/>
      <c r="AJ833045" s="19"/>
      <c r="AK833045" s="19"/>
      <c r="AL833045" s="19"/>
      <c r="AM833045" s="19"/>
      <c r="AN833045" s="19"/>
      <c r="AO833045" s="19"/>
      <c r="AP833045"/>
    </row>
    <row r="833046" spans="1:42" s="116" customFormat="1" x14ac:dyDescent="0.3">
      <c r="A833046"/>
      <c r="B833046"/>
      <c r="C833046"/>
      <c r="D833046"/>
      <c r="E833046"/>
      <c r="F833046"/>
      <c r="G833046"/>
      <c r="H833046"/>
      <c r="I833046"/>
      <c r="J833046"/>
      <c r="K833046"/>
      <c r="L833046"/>
      <c r="M833046" s="115"/>
      <c r="N833046" s="115"/>
      <c r="O833046"/>
      <c r="P833046"/>
      <c r="Q833046"/>
      <c r="R833046" s="19"/>
      <c r="S833046" s="19"/>
      <c r="T833046"/>
      <c r="U833046" s="113"/>
      <c r="V833046" s="19"/>
      <c r="W833046" s="19"/>
      <c r="X833046" s="19"/>
      <c r="Y833046" s="19"/>
      <c r="Z833046" s="19"/>
      <c r="AA833046" s="19"/>
      <c r="AB833046" s="19"/>
      <c r="AC833046" s="19"/>
      <c r="AD833046" s="19"/>
      <c r="AE833046" s="19"/>
      <c r="AF833046" s="19"/>
      <c r="AG833046" s="19"/>
      <c r="AH833046" s="19"/>
      <c r="AI833046" s="19"/>
      <c r="AJ833046" s="19"/>
      <c r="AK833046" s="19"/>
      <c r="AL833046" s="19"/>
      <c r="AM833046" s="19"/>
      <c r="AN833046" s="19"/>
      <c r="AO833046" s="19"/>
      <c r="AP833046"/>
    </row>
    <row r="833047" spans="1:42" s="116" customFormat="1" x14ac:dyDescent="0.3">
      <c r="A833047"/>
      <c r="B833047"/>
      <c r="C833047"/>
      <c r="D833047"/>
      <c r="E833047"/>
      <c r="F833047"/>
      <c r="G833047"/>
      <c r="H833047"/>
      <c r="I833047"/>
      <c r="J833047"/>
      <c r="K833047"/>
      <c r="L833047"/>
      <c r="M833047" s="115"/>
      <c r="N833047" s="115"/>
      <c r="O833047"/>
      <c r="P833047"/>
      <c r="Q833047"/>
      <c r="R833047" s="19"/>
      <c r="S833047" s="19"/>
      <c r="T833047"/>
      <c r="U833047" s="113"/>
      <c r="V833047" s="19"/>
      <c r="W833047" s="19"/>
      <c r="X833047" s="19"/>
      <c r="Y833047" s="19"/>
      <c r="Z833047" s="19"/>
      <c r="AA833047" s="19"/>
      <c r="AB833047" s="19"/>
      <c r="AC833047" s="19"/>
      <c r="AD833047" s="19"/>
      <c r="AE833047" s="19"/>
      <c r="AF833047" s="19"/>
      <c r="AG833047" s="19"/>
      <c r="AH833047" s="19"/>
      <c r="AI833047" s="19"/>
      <c r="AJ833047" s="19"/>
      <c r="AK833047" s="19"/>
      <c r="AL833047" s="19"/>
      <c r="AM833047" s="19"/>
      <c r="AN833047" s="19"/>
      <c r="AO833047" s="19"/>
      <c r="AP833047"/>
    </row>
    <row r="833048" spans="1:42" s="116" customFormat="1" x14ac:dyDescent="0.3">
      <c r="A833048"/>
      <c r="B833048"/>
      <c r="C833048"/>
      <c r="D833048"/>
      <c r="E833048"/>
      <c r="F833048"/>
      <c r="G833048"/>
      <c r="H833048"/>
      <c r="I833048"/>
      <c r="J833048"/>
      <c r="K833048"/>
      <c r="L833048"/>
      <c r="M833048" s="115"/>
      <c r="N833048" s="115"/>
      <c r="O833048"/>
      <c r="P833048"/>
      <c r="Q833048"/>
      <c r="R833048" s="19"/>
      <c r="S833048" s="19"/>
      <c r="T833048"/>
      <c r="U833048" s="113"/>
      <c r="V833048" s="19"/>
      <c r="W833048" s="19"/>
      <c r="X833048" s="19"/>
      <c r="Y833048" s="19"/>
      <c r="Z833048" s="19"/>
      <c r="AA833048" s="19"/>
      <c r="AB833048" s="19"/>
      <c r="AC833048" s="19"/>
      <c r="AD833048" s="19"/>
      <c r="AE833048" s="19"/>
      <c r="AF833048" s="19"/>
      <c r="AG833048" s="19"/>
      <c r="AH833048" s="19"/>
      <c r="AI833048" s="19"/>
      <c r="AJ833048" s="19"/>
      <c r="AK833048" s="19"/>
      <c r="AL833048" s="19"/>
      <c r="AM833048" s="19"/>
      <c r="AN833048" s="19"/>
      <c r="AO833048" s="19"/>
      <c r="AP833048"/>
    </row>
    <row r="833049" spans="1:42" s="116" customFormat="1" x14ac:dyDescent="0.3">
      <c r="A833049"/>
      <c r="B833049"/>
      <c r="C833049"/>
      <c r="D833049"/>
      <c r="E833049"/>
      <c r="F833049"/>
      <c r="G833049"/>
      <c r="H833049"/>
      <c r="I833049"/>
      <c r="J833049"/>
      <c r="K833049"/>
      <c r="L833049"/>
      <c r="M833049" s="115"/>
      <c r="N833049" s="115"/>
      <c r="O833049"/>
      <c r="P833049"/>
      <c r="Q833049"/>
      <c r="R833049" s="19"/>
      <c r="S833049" s="19"/>
      <c r="T833049"/>
      <c r="U833049" s="113"/>
      <c r="V833049" s="19"/>
      <c r="W833049" s="19"/>
      <c r="X833049" s="19"/>
      <c r="Y833049" s="19"/>
      <c r="Z833049" s="19"/>
      <c r="AA833049" s="19"/>
      <c r="AB833049" s="19"/>
      <c r="AC833049" s="19"/>
      <c r="AD833049" s="19"/>
      <c r="AE833049" s="19"/>
      <c r="AF833049" s="19"/>
      <c r="AG833049" s="19"/>
      <c r="AH833049" s="19"/>
      <c r="AI833049" s="19"/>
      <c r="AJ833049" s="19"/>
      <c r="AK833049" s="19"/>
      <c r="AL833049" s="19"/>
      <c r="AM833049" s="19"/>
      <c r="AN833049" s="19"/>
      <c r="AO833049" s="19"/>
      <c r="AP833049"/>
    </row>
    <row r="833050" spans="1:42" s="116" customFormat="1" x14ac:dyDescent="0.3">
      <c r="A833050"/>
      <c r="B833050"/>
      <c r="C833050"/>
      <c r="D833050"/>
      <c r="E833050"/>
      <c r="F833050"/>
      <c r="G833050"/>
      <c r="H833050"/>
      <c r="I833050"/>
      <c r="J833050"/>
      <c r="K833050"/>
      <c r="L833050"/>
      <c r="M833050" s="115"/>
      <c r="N833050" s="115"/>
      <c r="O833050"/>
      <c r="P833050"/>
      <c r="Q833050"/>
      <c r="R833050" s="19"/>
      <c r="S833050" s="19"/>
      <c r="T833050"/>
      <c r="U833050" s="113"/>
      <c r="V833050" s="19"/>
      <c r="W833050" s="19"/>
      <c r="X833050" s="19"/>
      <c r="Y833050" s="19"/>
      <c r="Z833050" s="19"/>
      <c r="AA833050" s="19"/>
      <c r="AB833050" s="19"/>
      <c r="AC833050" s="19"/>
      <c r="AD833050" s="19"/>
      <c r="AE833050" s="19"/>
      <c r="AF833050" s="19"/>
      <c r="AG833050" s="19"/>
      <c r="AH833050" s="19"/>
      <c r="AI833050" s="19"/>
      <c r="AJ833050" s="19"/>
      <c r="AK833050" s="19"/>
      <c r="AL833050" s="19"/>
      <c r="AM833050" s="19"/>
      <c r="AN833050" s="19"/>
      <c r="AO833050" s="19"/>
      <c r="AP833050"/>
    </row>
    <row r="833051" spans="1:42" s="116" customFormat="1" x14ac:dyDescent="0.3">
      <c r="A833051"/>
      <c r="B833051"/>
      <c r="C833051"/>
      <c r="D833051"/>
      <c r="E833051"/>
      <c r="F833051"/>
      <c r="G833051"/>
      <c r="H833051"/>
      <c r="I833051"/>
      <c r="J833051"/>
      <c r="K833051"/>
      <c r="L833051"/>
      <c r="M833051" s="115"/>
      <c r="N833051" s="115"/>
      <c r="O833051"/>
      <c r="P833051"/>
      <c r="Q833051"/>
      <c r="R833051" s="19"/>
      <c r="S833051" s="19"/>
      <c r="T833051"/>
      <c r="U833051" s="113"/>
      <c r="V833051" s="19"/>
      <c r="W833051" s="19"/>
      <c r="X833051" s="19"/>
      <c r="Y833051" s="19"/>
      <c r="Z833051" s="19"/>
      <c r="AA833051" s="19"/>
      <c r="AB833051" s="19"/>
      <c r="AC833051" s="19"/>
      <c r="AD833051" s="19"/>
      <c r="AE833051" s="19"/>
      <c r="AF833051" s="19"/>
      <c r="AG833051" s="19"/>
      <c r="AH833051" s="19"/>
      <c r="AI833051" s="19"/>
      <c r="AJ833051" s="19"/>
      <c r="AK833051" s="19"/>
      <c r="AL833051" s="19"/>
      <c r="AM833051" s="19"/>
      <c r="AN833051" s="19"/>
      <c r="AO833051" s="19"/>
      <c r="AP833051"/>
    </row>
    <row r="833052" spans="1:42" s="116" customFormat="1" x14ac:dyDescent="0.3">
      <c r="A833052"/>
      <c r="B833052"/>
      <c r="C833052"/>
      <c r="D833052"/>
      <c r="E833052"/>
      <c r="F833052"/>
      <c r="G833052"/>
      <c r="H833052"/>
      <c r="I833052"/>
      <c r="J833052"/>
      <c r="K833052"/>
      <c r="L833052"/>
      <c r="M833052" s="115"/>
      <c r="N833052" s="115"/>
      <c r="O833052"/>
      <c r="P833052"/>
      <c r="Q833052"/>
      <c r="R833052" s="19"/>
      <c r="S833052" s="19"/>
      <c r="T833052"/>
      <c r="U833052" s="113"/>
      <c r="V833052" s="19"/>
      <c r="W833052" s="19"/>
      <c r="X833052" s="19"/>
      <c r="Y833052" s="19"/>
      <c r="Z833052" s="19"/>
      <c r="AA833052" s="19"/>
      <c r="AB833052" s="19"/>
      <c r="AC833052" s="19"/>
      <c r="AD833052" s="19"/>
      <c r="AE833052" s="19"/>
      <c r="AF833052" s="19"/>
      <c r="AG833052" s="19"/>
      <c r="AH833052" s="19"/>
      <c r="AI833052" s="19"/>
      <c r="AJ833052" s="19"/>
      <c r="AK833052" s="19"/>
      <c r="AL833052" s="19"/>
      <c r="AM833052" s="19"/>
      <c r="AN833052" s="19"/>
      <c r="AO833052" s="19"/>
      <c r="AP833052"/>
    </row>
    <row r="833053" spans="1:42" s="116" customFormat="1" x14ac:dyDescent="0.3">
      <c r="A833053"/>
      <c r="B833053"/>
      <c r="C833053"/>
      <c r="D833053"/>
      <c r="E833053"/>
      <c r="F833053"/>
      <c r="G833053"/>
      <c r="H833053"/>
      <c r="I833053"/>
      <c r="J833053"/>
      <c r="K833053"/>
      <c r="L833053"/>
      <c r="M833053" s="115"/>
      <c r="N833053" s="115"/>
      <c r="O833053"/>
      <c r="P833053"/>
      <c r="Q833053"/>
      <c r="R833053" s="19"/>
      <c r="S833053" s="19"/>
      <c r="T833053"/>
      <c r="U833053" s="113"/>
      <c r="V833053" s="19"/>
      <c r="W833053" s="19"/>
      <c r="X833053" s="19"/>
      <c r="Y833053" s="19"/>
      <c r="Z833053" s="19"/>
      <c r="AA833053" s="19"/>
      <c r="AB833053" s="19"/>
      <c r="AC833053" s="19"/>
      <c r="AD833053" s="19"/>
      <c r="AE833053" s="19"/>
      <c r="AF833053" s="19"/>
      <c r="AG833053" s="19"/>
      <c r="AH833053" s="19"/>
      <c r="AI833053" s="19"/>
      <c r="AJ833053" s="19"/>
      <c r="AK833053" s="19"/>
      <c r="AL833053" s="19"/>
      <c r="AM833053" s="19"/>
      <c r="AN833053" s="19"/>
      <c r="AO833053" s="19"/>
      <c r="AP833053"/>
    </row>
    <row r="833054" spans="1:42" s="116" customFormat="1" x14ac:dyDescent="0.3">
      <c r="A833054"/>
      <c r="B833054"/>
      <c r="C833054"/>
      <c r="D833054"/>
      <c r="E833054"/>
      <c r="F833054"/>
      <c r="G833054"/>
      <c r="H833054"/>
      <c r="I833054"/>
      <c r="J833054"/>
      <c r="K833054"/>
      <c r="L833054"/>
      <c r="M833054" s="115"/>
      <c r="N833054" s="115"/>
      <c r="O833054"/>
      <c r="P833054"/>
      <c r="Q833054"/>
      <c r="R833054" s="19"/>
      <c r="S833054" s="19"/>
      <c r="T833054"/>
      <c r="U833054" s="113"/>
      <c r="V833054" s="19"/>
      <c r="W833054" s="19"/>
      <c r="X833054" s="19"/>
      <c r="Y833054" s="19"/>
      <c r="Z833054" s="19"/>
      <c r="AA833054" s="19"/>
      <c r="AB833054" s="19"/>
      <c r="AC833054" s="19"/>
      <c r="AD833054" s="19"/>
      <c r="AE833054" s="19"/>
      <c r="AF833054" s="19"/>
      <c r="AG833054" s="19"/>
      <c r="AH833054" s="19"/>
      <c r="AI833054" s="19"/>
      <c r="AJ833054" s="19"/>
      <c r="AK833054" s="19"/>
      <c r="AL833054" s="19"/>
      <c r="AM833054" s="19"/>
      <c r="AN833054" s="19"/>
      <c r="AO833054" s="19"/>
      <c r="AP833054"/>
    </row>
    <row r="833055" spans="1:42" s="116" customFormat="1" x14ac:dyDescent="0.3">
      <c r="A833055"/>
      <c r="B833055"/>
      <c r="C833055"/>
      <c r="D833055"/>
      <c r="E833055"/>
      <c r="F833055"/>
      <c r="G833055"/>
      <c r="H833055"/>
      <c r="I833055"/>
      <c r="J833055"/>
      <c r="K833055"/>
      <c r="L833055"/>
      <c r="M833055" s="115"/>
      <c r="N833055" s="115"/>
      <c r="O833055"/>
      <c r="P833055"/>
      <c r="Q833055"/>
      <c r="R833055" s="19"/>
      <c r="S833055" s="19"/>
      <c r="T833055"/>
      <c r="U833055" s="113"/>
      <c r="V833055" s="19"/>
      <c r="W833055" s="19"/>
      <c r="X833055" s="19"/>
      <c r="Y833055" s="19"/>
      <c r="Z833055" s="19"/>
      <c r="AA833055" s="19"/>
      <c r="AB833055" s="19"/>
      <c r="AC833055" s="19"/>
      <c r="AD833055" s="19"/>
      <c r="AE833055" s="19"/>
      <c r="AF833055" s="19"/>
      <c r="AG833055" s="19"/>
      <c r="AH833055" s="19"/>
      <c r="AI833055" s="19"/>
      <c r="AJ833055" s="19"/>
      <c r="AK833055" s="19"/>
      <c r="AL833055" s="19"/>
      <c r="AM833055" s="19"/>
      <c r="AN833055" s="19"/>
      <c r="AO833055" s="19"/>
      <c r="AP833055"/>
    </row>
    <row r="833056" spans="1:42" s="116" customFormat="1" x14ac:dyDescent="0.3">
      <c r="A833056"/>
      <c r="B833056"/>
      <c r="C833056"/>
      <c r="D833056"/>
      <c r="E833056"/>
      <c r="F833056"/>
      <c r="G833056"/>
      <c r="H833056"/>
      <c r="I833056"/>
      <c r="J833056"/>
      <c r="K833056"/>
      <c r="L833056"/>
      <c r="M833056" s="115"/>
      <c r="N833056" s="115"/>
      <c r="O833056"/>
      <c r="P833056"/>
      <c r="Q833056"/>
      <c r="R833056" s="19"/>
      <c r="S833056" s="19"/>
      <c r="T833056"/>
      <c r="U833056" s="113"/>
      <c r="V833056" s="19"/>
      <c r="W833056" s="19"/>
      <c r="X833056" s="19"/>
      <c r="Y833056" s="19"/>
      <c r="Z833056" s="19"/>
      <c r="AA833056" s="19"/>
      <c r="AB833056" s="19"/>
      <c r="AC833056" s="19"/>
      <c r="AD833056" s="19"/>
      <c r="AE833056" s="19"/>
      <c r="AF833056" s="19"/>
      <c r="AG833056" s="19"/>
      <c r="AH833056" s="19"/>
      <c r="AI833056" s="19"/>
      <c r="AJ833056" s="19"/>
      <c r="AK833056" s="19"/>
      <c r="AL833056" s="19"/>
      <c r="AM833056" s="19"/>
      <c r="AN833056" s="19"/>
      <c r="AO833056" s="19"/>
      <c r="AP833056"/>
    </row>
    <row r="833057" spans="1:42" s="116" customFormat="1" x14ac:dyDescent="0.3">
      <c r="A833057"/>
      <c r="B833057"/>
      <c r="C833057"/>
      <c r="D833057"/>
      <c r="E833057"/>
      <c r="F833057"/>
      <c r="G833057"/>
      <c r="H833057"/>
      <c r="I833057"/>
      <c r="J833057"/>
      <c r="K833057"/>
      <c r="L833057"/>
      <c r="M833057" s="115"/>
      <c r="N833057" s="115"/>
      <c r="O833057"/>
      <c r="P833057"/>
      <c r="Q833057"/>
      <c r="R833057" s="19"/>
      <c r="S833057" s="19"/>
      <c r="T833057"/>
      <c r="U833057" s="113"/>
      <c r="V833057" s="19"/>
      <c r="W833057" s="19"/>
      <c r="X833057" s="19"/>
      <c r="Y833057" s="19"/>
      <c r="Z833057" s="19"/>
      <c r="AA833057" s="19"/>
      <c r="AB833057" s="19"/>
      <c r="AC833057" s="19"/>
      <c r="AD833057" s="19"/>
      <c r="AE833057" s="19"/>
      <c r="AF833057" s="19"/>
      <c r="AG833057" s="19"/>
      <c r="AH833057" s="19"/>
      <c r="AI833057" s="19"/>
      <c r="AJ833057" s="19"/>
      <c r="AK833057" s="19"/>
      <c r="AL833057" s="19"/>
      <c r="AM833057" s="19"/>
      <c r="AN833057" s="19"/>
      <c r="AO833057" s="19"/>
      <c r="AP833057"/>
    </row>
    <row r="833058" spans="1:42" s="116" customFormat="1" x14ac:dyDescent="0.3">
      <c r="A833058"/>
      <c r="B833058"/>
      <c r="C833058"/>
      <c r="D833058"/>
      <c r="E833058"/>
      <c r="F833058"/>
      <c r="G833058"/>
      <c r="H833058"/>
      <c r="I833058"/>
      <c r="J833058"/>
      <c r="K833058"/>
      <c r="L833058"/>
      <c r="M833058" s="115"/>
      <c r="N833058" s="115"/>
      <c r="O833058"/>
      <c r="P833058"/>
      <c r="Q833058"/>
      <c r="R833058" s="19"/>
      <c r="S833058" s="19"/>
      <c r="T833058"/>
      <c r="U833058" s="113"/>
      <c r="V833058" s="19"/>
      <c r="W833058" s="19"/>
      <c r="X833058" s="19"/>
      <c r="Y833058" s="19"/>
      <c r="Z833058" s="19"/>
      <c r="AA833058" s="19"/>
      <c r="AB833058" s="19"/>
      <c r="AC833058" s="19"/>
      <c r="AD833058" s="19"/>
      <c r="AE833058" s="19"/>
      <c r="AF833058" s="19"/>
      <c r="AG833058" s="19"/>
      <c r="AH833058" s="19"/>
      <c r="AI833058" s="19"/>
      <c r="AJ833058" s="19"/>
      <c r="AK833058" s="19"/>
      <c r="AL833058" s="19"/>
      <c r="AM833058" s="19"/>
      <c r="AN833058" s="19"/>
      <c r="AO833058" s="19"/>
      <c r="AP833058"/>
    </row>
    <row r="833059" spans="1:42" s="116" customFormat="1" x14ac:dyDescent="0.3">
      <c r="A833059"/>
      <c r="B833059"/>
      <c r="C833059"/>
      <c r="D833059"/>
      <c r="E833059"/>
      <c r="F833059"/>
      <c r="G833059"/>
      <c r="H833059"/>
      <c r="I833059"/>
      <c r="J833059"/>
      <c r="K833059"/>
      <c r="L833059"/>
      <c r="M833059" s="115"/>
      <c r="N833059" s="115"/>
      <c r="O833059"/>
      <c r="P833059"/>
      <c r="Q833059"/>
      <c r="R833059" s="19"/>
      <c r="S833059" s="19"/>
      <c r="T833059"/>
      <c r="U833059" s="113"/>
      <c r="V833059" s="19"/>
      <c r="W833059" s="19"/>
      <c r="X833059" s="19"/>
      <c r="Y833059" s="19"/>
      <c r="Z833059" s="19"/>
      <c r="AA833059" s="19"/>
      <c r="AB833059" s="19"/>
      <c r="AC833059" s="19"/>
      <c r="AD833059" s="19"/>
      <c r="AE833059" s="19"/>
      <c r="AF833059" s="19"/>
      <c r="AG833059" s="19"/>
      <c r="AH833059" s="19"/>
      <c r="AI833059" s="19"/>
      <c r="AJ833059" s="19"/>
      <c r="AK833059" s="19"/>
      <c r="AL833059" s="19"/>
      <c r="AM833059" s="19"/>
      <c r="AN833059" s="19"/>
      <c r="AO833059" s="19"/>
      <c r="AP833059"/>
    </row>
    <row r="833060" spans="1:42" s="116" customFormat="1" x14ac:dyDescent="0.3">
      <c r="A833060"/>
      <c r="B833060"/>
      <c r="C833060"/>
      <c r="D833060"/>
      <c r="E833060"/>
      <c r="F833060"/>
      <c r="G833060"/>
      <c r="H833060"/>
      <c r="I833060"/>
      <c r="J833060"/>
      <c r="K833060"/>
      <c r="L833060"/>
      <c r="M833060" s="115"/>
      <c r="N833060" s="115"/>
      <c r="O833060"/>
      <c r="P833060"/>
      <c r="Q833060"/>
      <c r="R833060" s="19"/>
      <c r="S833060" s="19"/>
      <c r="T833060"/>
      <c r="U833060" s="113"/>
      <c r="V833060" s="19"/>
      <c r="W833060" s="19"/>
      <c r="X833060" s="19"/>
      <c r="Y833060" s="19"/>
      <c r="Z833060" s="19"/>
      <c r="AA833060" s="19"/>
      <c r="AB833060" s="19"/>
      <c r="AC833060" s="19"/>
      <c r="AD833060" s="19"/>
      <c r="AE833060" s="19"/>
      <c r="AF833060" s="19"/>
      <c r="AG833060" s="19"/>
      <c r="AH833060" s="19"/>
      <c r="AI833060" s="19"/>
      <c r="AJ833060" s="19"/>
      <c r="AK833060" s="19"/>
      <c r="AL833060" s="19"/>
      <c r="AM833060" s="19"/>
      <c r="AN833060" s="19"/>
      <c r="AO833060" s="19"/>
      <c r="AP833060"/>
    </row>
    <row r="833061" spans="1:42" s="116" customFormat="1" x14ac:dyDescent="0.3">
      <c r="A833061"/>
      <c r="B833061"/>
      <c r="C833061"/>
      <c r="D833061"/>
      <c r="E833061"/>
      <c r="F833061"/>
      <c r="G833061"/>
      <c r="H833061"/>
      <c r="I833061"/>
      <c r="J833061"/>
      <c r="K833061"/>
      <c r="L833061"/>
      <c r="M833061" s="115"/>
      <c r="N833061" s="115"/>
      <c r="O833061"/>
      <c r="P833061"/>
      <c r="Q833061"/>
      <c r="R833061" s="19"/>
      <c r="S833061" s="19"/>
      <c r="T833061"/>
      <c r="U833061" s="113"/>
      <c r="V833061" s="19"/>
      <c r="W833061" s="19"/>
      <c r="X833061" s="19"/>
      <c r="Y833061" s="19"/>
      <c r="Z833061" s="19"/>
      <c r="AA833061" s="19"/>
      <c r="AB833061" s="19"/>
      <c r="AC833061" s="19"/>
      <c r="AD833061" s="19"/>
      <c r="AE833061" s="19"/>
      <c r="AF833061" s="19"/>
      <c r="AG833061" s="19"/>
      <c r="AH833061" s="19"/>
      <c r="AI833061" s="19"/>
      <c r="AJ833061" s="19"/>
      <c r="AK833061" s="19"/>
      <c r="AL833061" s="19"/>
      <c r="AM833061" s="19"/>
      <c r="AN833061" s="19"/>
      <c r="AO833061" s="19"/>
      <c r="AP833061"/>
    </row>
    <row r="833062" spans="1:42" s="116" customFormat="1" x14ac:dyDescent="0.3">
      <c r="A833062"/>
      <c r="B833062"/>
      <c r="C833062"/>
      <c r="D833062"/>
      <c r="E833062"/>
      <c r="F833062"/>
      <c r="G833062"/>
      <c r="H833062"/>
      <c r="I833062"/>
      <c r="J833062"/>
      <c r="K833062"/>
      <c r="L833062"/>
      <c r="M833062" s="115"/>
      <c r="N833062" s="115"/>
      <c r="O833062"/>
      <c r="P833062"/>
      <c r="Q833062"/>
      <c r="R833062" s="19"/>
      <c r="S833062" s="19"/>
      <c r="T833062"/>
      <c r="U833062" s="113"/>
      <c r="V833062" s="19"/>
      <c r="W833062" s="19"/>
      <c r="X833062" s="19"/>
      <c r="Y833062" s="19"/>
      <c r="Z833062" s="19"/>
      <c r="AA833062" s="19"/>
      <c r="AB833062" s="19"/>
      <c r="AC833062" s="19"/>
      <c r="AD833062" s="19"/>
      <c r="AE833062" s="19"/>
      <c r="AF833062" s="19"/>
      <c r="AG833062" s="19"/>
      <c r="AH833062" s="19"/>
      <c r="AI833062" s="19"/>
      <c r="AJ833062" s="19"/>
      <c r="AK833062" s="19"/>
      <c r="AL833062" s="19"/>
      <c r="AM833062" s="19"/>
      <c r="AN833062" s="19"/>
      <c r="AO833062" s="19"/>
      <c r="AP833062"/>
    </row>
    <row r="833063" spans="1:42" s="116" customFormat="1" x14ac:dyDescent="0.3">
      <c r="A833063"/>
      <c r="B833063"/>
      <c r="C833063"/>
      <c r="D833063"/>
      <c r="E833063"/>
      <c r="F833063"/>
      <c r="G833063"/>
      <c r="H833063"/>
      <c r="I833063"/>
      <c r="J833063"/>
      <c r="K833063"/>
      <c r="L833063"/>
      <c r="M833063" s="115"/>
      <c r="N833063" s="115"/>
      <c r="O833063"/>
      <c r="P833063"/>
      <c r="Q833063"/>
      <c r="R833063" s="19"/>
      <c r="S833063" s="19"/>
      <c r="T833063"/>
      <c r="U833063" s="113"/>
      <c r="V833063" s="19"/>
      <c r="W833063" s="19"/>
      <c r="X833063" s="19"/>
      <c r="Y833063" s="19"/>
      <c r="Z833063" s="19"/>
      <c r="AA833063" s="19"/>
      <c r="AB833063" s="19"/>
      <c r="AC833063" s="19"/>
      <c r="AD833063" s="19"/>
      <c r="AE833063" s="19"/>
      <c r="AF833063" s="19"/>
      <c r="AG833063" s="19"/>
      <c r="AH833063" s="19"/>
      <c r="AI833063" s="19"/>
      <c r="AJ833063" s="19"/>
      <c r="AK833063" s="19"/>
      <c r="AL833063" s="19"/>
      <c r="AM833063" s="19"/>
      <c r="AN833063" s="19"/>
      <c r="AO833063" s="19"/>
      <c r="AP833063"/>
    </row>
    <row r="833064" spans="1:42" s="116" customFormat="1" x14ac:dyDescent="0.3">
      <c r="A833064"/>
      <c r="B833064"/>
      <c r="C833064"/>
      <c r="D833064"/>
      <c r="E833064"/>
      <c r="F833064"/>
      <c r="G833064"/>
      <c r="H833064"/>
      <c r="I833064"/>
      <c r="J833064"/>
      <c r="K833064"/>
      <c r="L833064"/>
      <c r="M833064" s="115"/>
      <c r="N833064" s="115"/>
      <c r="O833064"/>
      <c r="P833064"/>
      <c r="Q833064"/>
      <c r="R833064" s="19"/>
      <c r="S833064" s="19"/>
      <c r="T833064"/>
      <c r="U833064" s="113"/>
      <c r="V833064" s="19"/>
      <c r="W833064" s="19"/>
      <c r="X833064" s="19"/>
      <c r="Y833064" s="19"/>
      <c r="Z833064" s="19"/>
      <c r="AA833064" s="19"/>
      <c r="AB833064" s="19"/>
      <c r="AC833064" s="19"/>
      <c r="AD833064" s="19"/>
      <c r="AE833064" s="19"/>
      <c r="AF833064" s="19"/>
      <c r="AG833064" s="19"/>
      <c r="AH833064" s="19"/>
      <c r="AI833064" s="19"/>
      <c r="AJ833064" s="19"/>
      <c r="AK833064" s="19"/>
      <c r="AL833064" s="19"/>
      <c r="AM833064" s="19"/>
      <c r="AN833064" s="19"/>
      <c r="AO833064" s="19"/>
      <c r="AP833064"/>
    </row>
    <row r="833065" spans="1:42" s="116" customFormat="1" x14ac:dyDescent="0.3">
      <c r="A833065"/>
      <c r="B833065"/>
      <c r="C833065"/>
      <c r="D833065"/>
      <c r="E833065"/>
      <c r="F833065"/>
      <c r="G833065"/>
      <c r="H833065"/>
      <c r="I833065"/>
      <c r="J833065"/>
      <c r="K833065"/>
      <c r="L833065"/>
      <c r="M833065" s="115"/>
      <c r="N833065" s="115"/>
      <c r="O833065"/>
      <c r="P833065"/>
      <c r="Q833065"/>
      <c r="R833065" s="19"/>
      <c r="S833065" s="19"/>
      <c r="T833065"/>
      <c r="U833065" s="113"/>
      <c r="V833065" s="19"/>
      <c r="W833065" s="19"/>
      <c r="X833065" s="19"/>
      <c r="Y833065" s="19"/>
      <c r="Z833065" s="19"/>
      <c r="AA833065" s="19"/>
      <c r="AB833065" s="19"/>
      <c r="AC833065" s="19"/>
      <c r="AD833065" s="19"/>
      <c r="AE833065" s="19"/>
      <c r="AF833065" s="19"/>
      <c r="AG833065" s="19"/>
      <c r="AH833065" s="19"/>
      <c r="AI833065" s="19"/>
      <c r="AJ833065" s="19"/>
      <c r="AK833065" s="19"/>
      <c r="AL833065" s="19"/>
      <c r="AM833065" s="19"/>
      <c r="AN833065" s="19"/>
      <c r="AO833065" s="19"/>
      <c r="AP833065"/>
    </row>
    <row r="833066" spans="1:42" s="116" customFormat="1" x14ac:dyDescent="0.3">
      <c r="A833066"/>
      <c r="B833066"/>
      <c r="C833066"/>
      <c r="D833066"/>
      <c r="E833066"/>
      <c r="F833066"/>
      <c r="G833066"/>
      <c r="H833066"/>
      <c r="I833066"/>
      <c r="J833066"/>
      <c r="K833066"/>
      <c r="L833066"/>
      <c r="M833066" s="115"/>
      <c r="N833066" s="115"/>
      <c r="O833066"/>
      <c r="P833066"/>
      <c r="Q833066"/>
      <c r="R833066" s="19"/>
      <c r="S833066" s="19"/>
      <c r="T833066"/>
      <c r="U833066" s="113"/>
      <c r="V833066" s="19"/>
      <c r="W833066" s="19"/>
      <c r="X833066" s="19"/>
      <c r="Y833066" s="19"/>
      <c r="Z833066" s="19"/>
      <c r="AA833066" s="19"/>
      <c r="AB833066" s="19"/>
      <c r="AC833066" s="19"/>
      <c r="AD833066" s="19"/>
      <c r="AE833066" s="19"/>
      <c r="AF833066" s="19"/>
      <c r="AG833066" s="19"/>
      <c r="AH833066" s="19"/>
      <c r="AI833066" s="19"/>
      <c r="AJ833066" s="19"/>
      <c r="AK833066" s="19"/>
      <c r="AL833066" s="19"/>
      <c r="AM833066" s="19"/>
      <c r="AN833066" s="19"/>
      <c r="AO833066" s="19"/>
      <c r="AP833066"/>
    </row>
    <row r="833067" spans="1:42" s="116" customFormat="1" x14ac:dyDescent="0.3">
      <c r="A833067"/>
      <c r="B833067"/>
      <c r="C833067"/>
      <c r="D833067"/>
      <c r="E833067"/>
      <c r="F833067"/>
      <c r="G833067"/>
      <c r="H833067"/>
      <c r="I833067"/>
      <c r="J833067"/>
      <c r="K833067"/>
      <c r="L833067"/>
      <c r="M833067" s="115"/>
      <c r="N833067" s="115"/>
      <c r="O833067"/>
      <c r="P833067"/>
      <c r="Q833067"/>
      <c r="R833067" s="19"/>
      <c r="S833067" s="19"/>
      <c r="T833067"/>
      <c r="U833067" s="113"/>
      <c r="V833067" s="19"/>
      <c r="W833067" s="19"/>
      <c r="X833067" s="19"/>
      <c r="Y833067" s="19"/>
      <c r="Z833067" s="19"/>
      <c r="AA833067" s="19"/>
      <c r="AB833067" s="19"/>
      <c r="AC833067" s="19"/>
      <c r="AD833067" s="19"/>
      <c r="AE833067" s="19"/>
      <c r="AF833067" s="19"/>
      <c r="AG833067" s="19"/>
      <c r="AH833067" s="19"/>
      <c r="AI833067" s="19"/>
      <c r="AJ833067" s="19"/>
      <c r="AK833067" s="19"/>
      <c r="AL833067" s="19"/>
      <c r="AM833067" s="19"/>
      <c r="AN833067" s="19"/>
      <c r="AO833067" s="19"/>
      <c r="AP833067"/>
    </row>
    <row r="833068" spans="1:42" s="116" customFormat="1" x14ac:dyDescent="0.3">
      <c r="A833068"/>
      <c r="B833068"/>
      <c r="C833068"/>
      <c r="D833068"/>
      <c r="E833068"/>
      <c r="F833068"/>
      <c r="G833068"/>
      <c r="H833068"/>
      <c r="I833068"/>
      <c r="J833068"/>
      <c r="K833068"/>
      <c r="L833068"/>
      <c r="M833068" s="115"/>
      <c r="N833068" s="115"/>
      <c r="O833068"/>
      <c r="P833068"/>
      <c r="Q833068"/>
      <c r="R833068" s="19"/>
      <c r="S833068" s="19"/>
      <c r="T833068"/>
      <c r="U833068" s="113"/>
      <c r="V833068" s="19"/>
      <c r="W833068" s="19"/>
      <c r="X833068" s="19"/>
      <c r="Y833068" s="19"/>
      <c r="Z833068" s="19"/>
      <c r="AA833068" s="19"/>
      <c r="AB833068" s="19"/>
      <c r="AC833068" s="19"/>
      <c r="AD833068" s="19"/>
      <c r="AE833068" s="19"/>
      <c r="AF833068" s="19"/>
      <c r="AG833068" s="19"/>
      <c r="AH833068" s="19"/>
      <c r="AI833068" s="19"/>
      <c r="AJ833068" s="19"/>
      <c r="AK833068" s="19"/>
      <c r="AL833068" s="19"/>
      <c r="AM833068" s="19"/>
      <c r="AN833068" s="19"/>
      <c r="AO833068" s="19"/>
      <c r="AP833068"/>
    </row>
    <row r="833069" spans="1:42" s="116" customFormat="1" x14ac:dyDescent="0.3">
      <c r="A833069"/>
      <c r="B833069"/>
      <c r="C833069"/>
      <c r="D833069"/>
      <c r="E833069"/>
      <c r="F833069"/>
      <c r="G833069"/>
      <c r="H833069"/>
      <c r="I833069"/>
      <c r="J833069"/>
      <c r="K833069"/>
      <c r="L833069"/>
      <c r="M833069" s="115"/>
      <c r="N833069" s="115"/>
      <c r="O833069"/>
      <c r="P833069"/>
      <c r="Q833069"/>
      <c r="R833069" s="19"/>
      <c r="S833069" s="19"/>
      <c r="T833069"/>
      <c r="U833069" s="113"/>
      <c r="V833069" s="19"/>
      <c r="W833069" s="19"/>
      <c r="X833069" s="19"/>
      <c r="Y833069" s="19"/>
      <c r="Z833069" s="19"/>
      <c r="AA833069" s="19"/>
      <c r="AB833069" s="19"/>
      <c r="AC833069" s="19"/>
      <c r="AD833069" s="19"/>
      <c r="AE833069" s="19"/>
      <c r="AF833069" s="19"/>
      <c r="AG833069" s="19"/>
      <c r="AH833069" s="19"/>
      <c r="AI833069" s="19"/>
      <c r="AJ833069" s="19"/>
      <c r="AK833069" s="19"/>
      <c r="AL833069" s="19"/>
      <c r="AM833069" s="19"/>
      <c r="AN833069" s="19"/>
      <c r="AO833069" s="19"/>
      <c r="AP833069"/>
    </row>
    <row r="833070" spans="1:42" s="116" customFormat="1" x14ac:dyDescent="0.3">
      <c r="A833070"/>
      <c r="B833070"/>
      <c r="C833070"/>
      <c r="D833070"/>
      <c r="E833070"/>
      <c r="F833070"/>
      <c r="G833070"/>
      <c r="H833070"/>
      <c r="I833070"/>
      <c r="J833070"/>
      <c r="K833070"/>
      <c r="L833070"/>
      <c r="M833070" s="115"/>
      <c r="N833070" s="115"/>
      <c r="O833070"/>
      <c r="P833070"/>
      <c r="Q833070"/>
      <c r="R833070" s="19"/>
      <c r="S833070" s="19"/>
      <c r="T833070"/>
      <c r="U833070" s="113"/>
      <c r="V833070" s="19"/>
      <c r="W833070" s="19"/>
      <c r="X833070" s="19"/>
      <c r="Y833070" s="19"/>
      <c r="Z833070" s="19"/>
      <c r="AA833070" s="19"/>
      <c r="AB833070" s="19"/>
      <c r="AC833070" s="19"/>
      <c r="AD833070" s="19"/>
      <c r="AE833070" s="19"/>
      <c r="AF833070" s="19"/>
      <c r="AG833070" s="19"/>
      <c r="AH833070" s="19"/>
      <c r="AI833070" s="19"/>
      <c r="AJ833070" s="19"/>
      <c r="AK833070" s="19"/>
      <c r="AL833070" s="19"/>
      <c r="AM833070" s="19"/>
      <c r="AN833070" s="19"/>
      <c r="AO833070" s="19"/>
      <c r="AP833070"/>
    </row>
    <row r="833071" spans="1:42" s="116" customFormat="1" x14ac:dyDescent="0.3">
      <c r="A833071"/>
      <c r="B833071"/>
      <c r="C833071"/>
      <c r="D833071"/>
      <c r="E833071"/>
      <c r="F833071"/>
      <c r="G833071"/>
      <c r="H833071"/>
      <c r="I833071"/>
      <c r="J833071"/>
      <c r="K833071"/>
      <c r="L833071"/>
      <c r="M833071" s="115"/>
      <c r="N833071" s="115"/>
      <c r="O833071"/>
      <c r="P833071"/>
      <c r="Q833071"/>
      <c r="R833071" s="19"/>
      <c r="S833071" s="19"/>
      <c r="T833071"/>
      <c r="U833071" s="113"/>
      <c r="V833071" s="19"/>
      <c r="W833071" s="19"/>
      <c r="X833071" s="19"/>
      <c r="Y833071" s="19"/>
      <c r="Z833071" s="19"/>
      <c r="AA833071" s="19"/>
      <c r="AB833071" s="19"/>
      <c r="AC833071" s="19"/>
      <c r="AD833071" s="19"/>
      <c r="AE833071" s="19"/>
      <c r="AF833071" s="19"/>
      <c r="AG833071" s="19"/>
      <c r="AH833071" s="19"/>
      <c r="AI833071" s="19"/>
      <c r="AJ833071" s="19"/>
      <c r="AK833071" s="19"/>
      <c r="AL833071" s="19"/>
      <c r="AM833071" s="19"/>
      <c r="AN833071" s="19"/>
      <c r="AO833071" s="19"/>
      <c r="AP833071"/>
    </row>
    <row r="833072" spans="1:42" s="116" customFormat="1" x14ac:dyDescent="0.3">
      <c r="A833072"/>
      <c r="B833072"/>
      <c r="C833072"/>
      <c r="D833072"/>
      <c r="E833072"/>
      <c r="F833072"/>
      <c r="G833072"/>
      <c r="H833072"/>
      <c r="I833072"/>
      <c r="J833072"/>
      <c r="K833072"/>
      <c r="L833072"/>
      <c r="M833072" s="115"/>
      <c r="N833072" s="115"/>
      <c r="O833072"/>
      <c r="P833072"/>
      <c r="Q833072"/>
      <c r="R833072" s="19"/>
      <c r="S833072" s="19"/>
      <c r="T833072"/>
      <c r="U833072" s="113"/>
      <c r="V833072" s="19"/>
      <c r="W833072" s="19"/>
      <c r="X833072" s="19"/>
      <c r="Y833072" s="19"/>
      <c r="Z833072" s="19"/>
      <c r="AA833072" s="19"/>
      <c r="AB833072" s="19"/>
      <c r="AC833072" s="19"/>
      <c r="AD833072" s="19"/>
      <c r="AE833072" s="19"/>
      <c r="AF833072" s="19"/>
      <c r="AG833072" s="19"/>
      <c r="AH833072" s="19"/>
      <c r="AI833072" s="19"/>
      <c r="AJ833072" s="19"/>
      <c r="AK833072" s="19"/>
      <c r="AL833072" s="19"/>
      <c r="AM833072" s="19"/>
      <c r="AN833072" s="19"/>
      <c r="AO833072" s="19"/>
      <c r="AP833072"/>
    </row>
    <row r="833073" spans="1:42" s="116" customFormat="1" x14ac:dyDescent="0.3">
      <c r="A833073"/>
      <c r="B833073"/>
      <c r="C833073"/>
      <c r="D833073"/>
      <c r="E833073"/>
      <c r="F833073"/>
      <c r="G833073"/>
      <c r="H833073"/>
      <c r="I833073"/>
      <c r="J833073"/>
      <c r="K833073"/>
      <c r="L833073"/>
      <c r="M833073" s="115"/>
      <c r="N833073" s="115"/>
      <c r="O833073"/>
      <c r="P833073"/>
      <c r="Q833073"/>
      <c r="R833073" s="19"/>
      <c r="S833073" s="19"/>
      <c r="T833073"/>
      <c r="U833073" s="113"/>
      <c r="V833073" s="19"/>
      <c r="W833073" s="19"/>
      <c r="X833073" s="19"/>
      <c r="Y833073" s="19"/>
      <c r="Z833073" s="19"/>
      <c r="AA833073" s="19"/>
      <c r="AB833073" s="19"/>
      <c r="AC833073" s="19"/>
      <c r="AD833073" s="19"/>
      <c r="AE833073" s="19"/>
      <c r="AF833073" s="19"/>
      <c r="AG833073" s="19"/>
      <c r="AH833073" s="19"/>
      <c r="AI833073" s="19"/>
      <c r="AJ833073" s="19"/>
      <c r="AK833073" s="19"/>
      <c r="AL833073" s="19"/>
      <c r="AM833073" s="19"/>
      <c r="AN833073" s="19"/>
      <c r="AO833073" s="19"/>
      <c r="AP833073"/>
    </row>
    <row r="833074" spans="1:42" s="116" customFormat="1" x14ac:dyDescent="0.3">
      <c r="A833074"/>
      <c r="B833074"/>
      <c r="C833074"/>
      <c r="D833074"/>
      <c r="E833074"/>
      <c r="F833074"/>
      <c r="G833074"/>
      <c r="H833074"/>
      <c r="I833074"/>
      <c r="J833074"/>
      <c r="K833074"/>
      <c r="L833074"/>
      <c r="M833074" s="115"/>
      <c r="N833074" s="115"/>
      <c r="O833074"/>
      <c r="P833074"/>
      <c r="Q833074"/>
      <c r="R833074" s="19"/>
      <c r="S833074" s="19"/>
      <c r="T833074"/>
      <c r="U833074" s="113"/>
      <c r="V833074" s="19"/>
      <c r="W833074" s="19"/>
      <c r="X833074" s="19"/>
      <c r="Y833074" s="19"/>
      <c r="Z833074" s="19"/>
      <c r="AA833074" s="19"/>
      <c r="AB833074" s="19"/>
      <c r="AC833074" s="19"/>
      <c r="AD833074" s="19"/>
      <c r="AE833074" s="19"/>
      <c r="AF833074" s="19"/>
      <c r="AG833074" s="19"/>
      <c r="AH833074" s="19"/>
      <c r="AI833074" s="19"/>
      <c r="AJ833074" s="19"/>
      <c r="AK833074" s="19"/>
      <c r="AL833074" s="19"/>
      <c r="AM833074" s="19"/>
      <c r="AN833074" s="19"/>
      <c r="AO833074" s="19"/>
      <c r="AP833074"/>
    </row>
    <row r="833075" spans="1:42" s="116" customFormat="1" x14ac:dyDescent="0.3">
      <c r="A833075"/>
      <c r="B833075"/>
      <c r="C833075"/>
      <c r="D833075"/>
      <c r="E833075"/>
      <c r="F833075"/>
      <c r="G833075"/>
      <c r="H833075"/>
      <c r="I833075"/>
      <c r="J833075"/>
      <c r="K833075"/>
      <c r="L833075"/>
      <c r="M833075" s="115"/>
      <c r="N833075" s="115"/>
      <c r="O833075"/>
      <c r="P833075"/>
      <c r="Q833075"/>
      <c r="R833075" s="19"/>
      <c r="S833075" s="19"/>
      <c r="T833075"/>
      <c r="U833075" s="113"/>
      <c r="V833075" s="19"/>
      <c r="W833075" s="19"/>
      <c r="X833075" s="19"/>
      <c r="Y833075" s="19"/>
      <c r="Z833075" s="19"/>
      <c r="AA833075" s="19"/>
      <c r="AB833075" s="19"/>
      <c r="AC833075" s="19"/>
      <c r="AD833075" s="19"/>
      <c r="AE833075" s="19"/>
      <c r="AF833075" s="19"/>
      <c r="AG833075" s="19"/>
      <c r="AH833075" s="19"/>
      <c r="AI833075" s="19"/>
      <c r="AJ833075" s="19"/>
      <c r="AK833075" s="19"/>
      <c r="AL833075" s="19"/>
      <c r="AM833075" s="19"/>
      <c r="AN833075" s="19"/>
      <c r="AO833075" s="19"/>
      <c r="AP833075"/>
    </row>
    <row r="833076" spans="1:42" s="116" customFormat="1" x14ac:dyDescent="0.3">
      <c r="A833076"/>
      <c r="B833076"/>
      <c r="C833076"/>
      <c r="D833076"/>
      <c r="E833076"/>
      <c r="F833076"/>
      <c r="G833076"/>
      <c r="H833076"/>
      <c r="I833076"/>
      <c r="J833076"/>
      <c r="K833076"/>
      <c r="L833076"/>
      <c r="M833076" s="115"/>
      <c r="N833076" s="115"/>
      <c r="O833076"/>
      <c r="P833076"/>
      <c r="Q833076"/>
      <c r="R833076" s="19"/>
      <c r="S833076" s="19"/>
      <c r="T833076"/>
      <c r="U833076" s="113"/>
      <c r="V833076" s="19"/>
      <c r="W833076" s="19"/>
      <c r="X833076" s="19"/>
      <c r="Y833076" s="19"/>
      <c r="Z833076" s="19"/>
      <c r="AA833076" s="19"/>
      <c r="AB833076" s="19"/>
      <c r="AC833076" s="19"/>
      <c r="AD833076" s="19"/>
      <c r="AE833076" s="19"/>
      <c r="AF833076" s="19"/>
      <c r="AG833076" s="19"/>
      <c r="AH833076" s="19"/>
      <c r="AI833076" s="19"/>
      <c r="AJ833076" s="19"/>
      <c r="AK833076" s="19"/>
      <c r="AL833076" s="19"/>
      <c r="AM833076" s="19"/>
      <c r="AN833076" s="19"/>
      <c r="AO833076" s="19"/>
      <c r="AP833076"/>
    </row>
    <row r="833077" spans="1:42" s="116" customFormat="1" x14ac:dyDescent="0.3">
      <c r="A833077"/>
      <c r="B833077"/>
      <c r="C833077"/>
      <c r="D833077"/>
      <c r="E833077"/>
      <c r="F833077"/>
      <c r="G833077"/>
      <c r="H833077"/>
      <c r="I833077"/>
      <c r="J833077"/>
      <c r="K833077"/>
      <c r="L833077"/>
      <c r="M833077" s="115"/>
      <c r="N833077" s="115"/>
      <c r="O833077"/>
      <c r="P833077"/>
      <c r="Q833077"/>
      <c r="R833077" s="19"/>
      <c r="S833077" s="19"/>
      <c r="T833077"/>
      <c r="U833077" s="113"/>
      <c r="V833077" s="19"/>
      <c r="W833077" s="19"/>
      <c r="X833077" s="19"/>
      <c r="Y833077" s="19"/>
      <c r="Z833077" s="19"/>
      <c r="AA833077" s="19"/>
      <c r="AB833077" s="19"/>
      <c r="AC833077" s="19"/>
      <c r="AD833077" s="19"/>
      <c r="AE833077" s="19"/>
      <c r="AF833077" s="19"/>
      <c r="AG833077" s="19"/>
      <c r="AH833077" s="19"/>
      <c r="AI833077" s="19"/>
      <c r="AJ833077" s="19"/>
      <c r="AK833077" s="19"/>
      <c r="AL833077" s="19"/>
      <c r="AM833077" s="19"/>
      <c r="AN833077" s="19"/>
      <c r="AO833077" s="19"/>
      <c r="AP833077"/>
    </row>
    <row r="833078" spans="1:42" s="116" customFormat="1" x14ac:dyDescent="0.3">
      <c r="A833078"/>
      <c r="B833078"/>
      <c r="C833078"/>
      <c r="D833078"/>
      <c r="E833078"/>
      <c r="F833078"/>
      <c r="G833078"/>
      <c r="H833078"/>
      <c r="I833078"/>
      <c r="J833078"/>
      <c r="K833078"/>
      <c r="L833078"/>
      <c r="M833078" s="115"/>
      <c r="N833078" s="115"/>
      <c r="O833078"/>
      <c r="P833078"/>
      <c r="Q833078"/>
      <c r="R833078" s="19"/>
      <c r="S833078" s="19"/>
      <c r="T833078"/>
      <c r="U833078" s="113"/>
      <c r="V833078" s="19"/>
      <c r="W833078" s="19"/>
      <c r="X833078" s="19"/>
      <c r="Y833078" s="19"/>
      <c r="Z833078" s="19"/>
      <c r="AA833078" s="19"/>
      <c r="AB833078" s="19"/>
      <c r="AC833078" s="19"/>
      <c r="AD833078" s="19"/>
      <c r="AE833078" s="19"/>
      <c r="AF833078" s="19"/>
      <c r="AG833078" s="19"/>
      <c r="AH833078" s="19"/>
      <c r="AI833078" s="19"/>
      <c r="AJ833078" s="19"/>
      <c r="AK833078" s="19"/>
      <c r="AL833078" s="19"/>
      <c r="AM833078" s="19"/>
      <c r="AN833078" s="19"/>
      <c r="AO833078" s="19"/>
      <c r="AP833078"/>
    </row>
    <row r="833079" spans="1:42" s="116" customFormat="1" x14ac:dyDescent="0.3">
      <c r="A833079"/>
      <c r="B833079"/>
      <c r="C833079"/>
      <c r="D833079"/>
      <c r="E833079"/>
      <c r="F833079"/>
      <c r="G833079"/>
      <c r="H833079"/>
      <c r="I833079"/>
      <c r="J833079"/>
      <c r="K833079"/>
      <c r="L833079"/>
      <c r="M833079" s="115"/>
      <c r="N833079" s="115"/>
      <c r="O833079"/>
      <c r="P833079"/>
      <c r="Q833079"/>
      <c r="R833079" s="19"/>
      <c r="S833079" s="19"/>
      <c r="T833079"/>
      <c r="U833079" s="113"/>
      <c r="V833079" s="19"/>
      <c r="W833079" s="19"/>
      <c r="X833079" s="19"/>
      <c r="Y833079" s="19"/>
      <c r="Z833079" s="19"/>
      <c r="AA833079" s="19"/>
      <c r="AB833079" s="19"/>
      <c r="AC833079" s="19"/>
      <c r="AD833079" s="19"/>
      <c r="AE833079" s="19"/>
      <c r="AF833079" s="19"/>
      <c r="AG833079" s="19"/>
      <c r="AH833079" s="19"/>
      <c r="AI833079" s="19"/>
      <c r="AJ833079" s="19"/>
      <c r="AK833079" s="19"/>
      <c r="AL833079" s="19"/>
      <c r="AM833079" s="19"/>
      <c r="AN833079" s="19"/>
      <c r="AO833079" s="19"/>
      <c r="AP833079"/>
    </row>
    <row r="833080" spans="1:42" s="116" customFormat="1" x14ac:dyDescent="0.3">
      <c r="A833080"/>
      <c r="B833080"/>
      <c r="C833080"/>
      <c r="D833080"/>
      <c r="E833080"/>
      <c r="F833080"/>
      <c r="G833080"/>
      <c r="H833080"/>
      <c r="I833080"/>
      <c r="J833080"/>
      <c r="K833080"/>
      <c r="L833080"/>
      <c r="M833080" s="115"/>
      <c r="N833080" s="115"/>
      <c r="O833080"/>
      <c r="P833080"/>
      <c r="Q833080"/>
      <c r="R833080" s="19"/>
      <c r="S833080" s="19"/>
      <c r="T833080"/>
      <c r="U833080" s="113"/>
      <c r="V833080" s="19"/>
      <c r="W833080" s="19"/>
      <c r="X833080" s="19"/>
      <c r="Y833080" s="19"/>
      <c r="Z833080" s="19"/>
      <c r="AA833080" s="19"/>
      <c r="AB833080" s="19"/>
      <c r="AC833080" s="19"/>
      <c r="AD833080" s="19"/>
      <c r="AE833080" s="19"/>
      <c r="AF833080" s="19"/>
      <c r="AG833080" s="19"/>
      <c r="AH833080" s="19"/>
      <c r="AI833080" s="19"/>
      <c r="AJ833080" s="19"/>
      <c r="AK833080" s="19"/>
      <c r="AL833080" s="19"/>
      <c r="AM833080" s="19"/>
      <c r="AN833080" s="19"/>
      <c r="AO833080" s="19"/>
      <c r="AP833080"/>
    </row>
    <row r="833081" spans="1:42" s="116" customFormat="1" x14ac:dyDescent="0.3">
      <c r="A833081"/>
      <c r="B833081"/>
      <c r="C833081"/>
      <c r="D833081"/>
      <c r="E833081"/>
      <c r="F833081"/>
      <c r="G833081"/>
      <c r="H833081"/>
      <c r="I833081"/>
      <c r="J833081"/>
      <c r="K833081"/>
      <c r="L833081"/>
      <c r="M833081" s="115"/>
      <c r="N833081" s="115"/>
      <c r="O833081"/>
      <c r="P833081"/>
      <c r="Q833081"/>
      <c r="R833081" s="19"/>
      <c r="S833081" s="19"/>
      <c r="T833081"/>
      <c r="U833081" s="113"/>
      <c r="V833081" s="19"/>
      <c r="W833081" s="19"/>
      <c r="X833081" s="19"/>
      <c r="Y833081" s="19"/>
      <c r="Z833081" s="19"/>
      <c r="AA833081" s="19"/>
      <c r="AB833081" s="19"/>
      <c r="AC833081" s="19"/>
      <c r="AD833081" s="19"/>
      <c r="AE833081" s="19"/>
      <c r="AF833081" s="19"/>
      <c r="AG833081" s="19"/>
      <c r="AH833081" s="19"/>
      <c r="AI833081" s="19"/>
      <c r="AJ833081" s="19"/>
      <c r="AK833081" s="19"/>
      <c r="AL833081" s="19"/>
      <c r="AM833081" s="19"/>
      <c r="AN833081" s="19"/>
      <c r="AO833081" s="19"/>
      <c r="AP833081"/>
    </row>
    <row r="833082" spans="1:42" s="116" customFormat="1" x14ac:dyDescent="0.3">
      <c r="A833082"/>
      <c r="B833082"/>
      <c r="C833082"/>
      <c r="D833082"/>
      <c r="E833082"/>
      <c r="F833082"/>
      <c r="G833082"/>
      <c r="H833082"/>
      <c r="I833082"/>
      <c r="J833082"/>
      <c r="K833082"/>
      <c r="L833082"/>
      <c r="M833082" s="115"/>
      <c r="N833082" s="115"/>
      <c r="O833082"/>
      <c r="P833082"/>
      <c r="Q833082"/>
      <c r="R833082" s="19"/>
      <c r="S833082" s="19"/>
      <c r="T833082"/>
      <c r="U833082" s="113"/>
      <c r="V833082" s="19"/>
      <c r="W833082" s="19"/>
      <c r="X833082" s="19"/>
      <c r="Y833082" s="19"/>
      <c r="Z833082" s="19"/>
      <c r="AA833082" s="19"/>
      <c r="AB833082" s="19"/>
      <c r="AC833082" s="19"/>
      <c r="AD833082" s="19"/>
      <c r="AE833082" s="19"/>
      <c r="AF833082" s="19"/>
      <c r="AG833082" s="19"/>
      <c r="AH833082" s="19"/>
      <c r="AI833082" s="19"/>
      <c r="AJ833082" s="19"/>
      <c r="AK833082" s="19"/>
      <c r="AL833082" s="19"/>
      <c r="AM833082" s="19"/>
      <c r="AN833082" s="19"/>
      <c r="AO833082" s="19"/>
      <c r="AP833082"/>
    </row>
    <row r="833083" spans="1:42" s="116" customFormat="1" x14ac:dyDescent="0.3">
      <c r="A833083"/>
      <c r="B833083"/>
      <c r="C833083"/>
      <c r="D833083"/>
      <c r="E833083"/>
      <c r="F833083"/>
      <c r="G833083"/>
      <c r="H833083"/>
      <c r="I833083"/>
      <c r="J833083"/>
      <c r="K833083"/>
      <c r="L833083"/>
      <c r="M833083" s="115"/>
      <c r="N833083" s="115"/>
      <c r="O833083"/>
      <c r="P833083"/>
      <c r="Q833083"/>
      <c r="R833083" s="19"/>
      <c r="S833083" s="19"/>
      <c r="T833083"/>
      <c r="U833083" s="113"/>
      <c r="V833083" s="19"/>
      <c r="W833083" s="19"/>
      <c r="X833083" s="19"/>
      <c r="Y833083" s="19"/>
      <c r="Z833083" s="19"/>
      <c r="AA833083" s="19"/>
      <c r="AB833083" s="19"/>
      <c r="AC833083" s="19"/>
      <c r="AD833083" s="19"/>
      <c r="AE833083" s="19"/>
      <c r="AF833083" s="19"/>
      <c r="AG833083" s="19"/>
      <c r="AH833083" s="19"/>
      <c r="AI833083" s="19"/>
      <c r="AJ833083" s="19"/>
      <c r="AK833083" s="19"/>
      <c r="AL833083" s="19"/>
      <c r="AM833083" s="19"/>
      <c r="AN833083" s="19"/>
      <c r="AO833083" s="19"/>
      <c r="AP833083"/>
    </row>
    <row r="833084" spans="1:42" s="116" customFormat="1" x14ac:dyDescent="0.3">
      <c r="A833084"/>
      <c r="B833084"/>
      <c r="C833084"/>
      <c r="D833084"/>
      <c r="E833084"/>
      <c r="F833084"/>
      <c r="G833084"/>
      <c r="H833084"/>
      <c r="I833084"/>
      <c r="J833084"/>
      <c r="K833084"/>
      <c r="L833084"/>
      <c r="M833084" s="115"/>
      <c r="N833084" s="115"/>
      <c r="O833084"/>
      <c r="P833084"/>
      <c r="Q833084"/>
      <c r="R833084" s="19"/>
      <c r="S833084" s="19"/>
      <c r="T833084"/>
      <c r="U833084" s="113"/>
      <c r="V833084" s="19"/>
      <c r="W833084" s="19"/>
      <c r="X833084" s="19"/>
      <c r="Y833084" s="19"/>
      <c r="Z833084" s="19"/>
      <c r="AA833084" s="19"/>
      <c r="AB833084" s="19"/>
      <c r="AC833084" s="19"/>
      <c r="AD833084" s="19"/>
      <c r="AE833084" s="19"/>
      <c r="AF833084" s="19"/>
      <c r="AG833084" s="19"/>
      <c r="AH833084" s="19"/>
      <c r="AI833084" s="19"/>
      <c r="AJ833084" s="19"/>
      <c r="AK833084" s="19"/>
      <c r="AL833084" s="19"/>
      <c r="AM833084" s="19"/>
      <c r="AN833084" s="19"/>
      <c r="AO833084" s="19"/>
      <c r="AP833084"/>
    </row>
    <row r="833085" spans="1:42" s="116" customFormat="1" x14ac:dyDescent="0.3">
      <c r="A833085"/>
      <c r="B833085"/>
      <c r="C833085"/>
      <c r="D833085"/>
      <c r="E833085"/>
      <c r="F833085"/>
      <c r="G833085"/>
      <c r="H833085"/>
      <c r="I833085"/>
      <c r="J833085"/>
      <c r="K833085"/>
      <c r="L833085"/>
      <c r="M833085" s="115"/>
      <c r="N833085" s="115"/>
      <c r="O833085"/>
      <c r="P833085"/>
      <c r="Q833085"/>
      <c r="R833085" s="19"/>
      <c r="S833085" s="19"/>
      <c r="T833085"/>
      <c r="U833085" s="113"/>
      <c r="V833085" s="19"/>
      <c r="W833085" s="19"/>
      <c r="X833085" s="19"/>
      <c r="Y833085" s="19"/>
      <c r="Z833085" s="19"/>
      <c r="AA833085" s="19"/>
      <c r="AB833085" s="19"/>
      <c r="AC833085" s="19"/>
      <c r="AD833085" s="19"/>
      <c r="AE833085" s="19"/>
      <c r="AF833085" s="19"/>
      <c r="AG833085" s="19"/>
      <c r="AH833085" s="19"/>
      <c r="AI833085" s="19"/>
      <c r="AJ833085" s="19"/>
      <c r="AK833085" s="19"/>
      <c r="AL833085" s="19"/>
      <c r="AM833085" s="19"/>
      <c r="AN833085" s="19"/>
      <c r="AO833085" s="19"/>
      <c r="AP833085"/>
    </row>
    <row r="833086" spans="1:42" s="116" customFormat="1" x14ac:dyDescent="0.3">
      <c r="A833086"/>
      <c r="B833086"/>
      <c r="C833086"/>
      <c r="D833086"/>
      <c r="E833086"/>
      <c r="F833086"/>
      <c r="G833086"/>
      <c r="H833086"/>
      <c r="I833086"/>
      <c r="J833086"/>
      <c r="K833086"/>
      <c r="L833086"/>
      <c r="M833086" s="115"/>
      <c r="N833086" s="115"/>
      <c r="O833086"/>
      <c r="P833086"/>
      <c r="Q833086"/>
      <c r="R833086" s="19"/>
      <c r="S833086" s="19"/>
      <c r="T833086"/>
      <c r="U833086" s="113"/>
      <c r="V833086" s="19"/>
      <c r="W833086" s="19"/>
      <c r="X833086" s="19"/>
      <c r="Y833086" s="19"/>
      <c r="Z833086" s="19"/>
      <c r="AA833086" s="19"/>
      <c r="AB833086" s="19"/>
      <c r="AC833086" s="19"/>
      <c r="AD833086" s="19"/>
      <c r="AE833086" s="19"/>
      <c r="AF833086" s="19"/>
      <c r="AG833086" s="19"/>
      <c r="AH833086" s="19"/>
      <c r="AI833086" s="19"/>
      <c r="AJ833086" s="19"/>
      <c r="AK833086" s="19"/>
      <c r="AL833086" s="19"/>
      <c r="AM833086" s="19"/>
      <c r="AN833086" s="19"/>
      <c r="AO833086" s="19"/>
      <c r="AP833086"/>
    </row>
    <row r="833087" spans="1:42" s="116" customFormat="1" x14ac:dyDescent="0.3">
      <c r="A833087"/>
      <c r="B833087"/>
      <c r="C833087"/>
      <c r="D833087"/>
      <c r="E833087"/>
      <c r="F833087"/>
      <c r="G833087"/>
      <c r="H833087"/>
      <c r="I833087"/>
      <c r="J833087"/>
      <c r="K833087"/>
      <c r="L833087"/>
      <c r="M833087" s="115"/>
      <c r="N833087" s="115"/>
      <c r="O833087"/>
      <c r="P833087"/>
      <c r="Q833087"/>
      <c r="R833087" s="19"/>
      <c r="S833087" s="19"/>
      <c r="T833087"/>
      <c r="U833087" s="113"/>
      <c r="V833087" s="19"/>
      <c r="W833087" s="19"/>
      <c r="X833087" s="19"/>
      <c r="Y833087" s="19"/>
      <c r="Z833087" s="19"/>
      <c r="AA833087" s="19"/>
      <c r="AB833087" s="19"/>
      <c r="AC833087" s="19"/>
      <c r="AD833087" s="19"/>
      <c r="AE833087" s="19"/>
      <c r="AF833087" s="19"/>
      <c r="AG833087" s="19"/>
      <c r="AH833087" s="19"/>
      <c r="AI833087" s="19"/>
      <c r="AJ833087" s="19"/>
      <c r="AK833087" s="19"/>
      <c r="AL833087" s="19"/>
      <c r="AM833087" s="19"/>
      <c r="AN833087" s="19"/>
      <c r="AO833087" s="19"/>
      <c r="AP833087"/>
    </row>
    <row r="833088" spans="1:42" s="116" customFormat="1" x14ac:dyDescent="0.3">
      <c r="A833088"/>
      <c r="B833088"/>
      <c r="C833088"/>
      <c r="D833088"/>
      <c r="E833088"/>
      <c r="F833088"/>
      <c r="G833088"/>
      <c r="H833088"/>
      <c r="I833088"/>
      <c r="J833088"/>
      <c r="K833088"/>
      <c r="L833088"/>
      <c r="M833088" s="115"/>
      <c r="N833088" s="115"/>
      <c r="O833088"/>
      <c r="P833088"/>
      <c r="Q833088"/>
      <c r="R833088" s="19"/>
      <c r="S833088" s="19"/>
      <c r="T833088"/>
      <c r="U833088" s="113"/>
      <c r="V833088" s="19"/>
      <c r="W833088" s="19"/>
      <c r="X833088" s="19"/>
      <c r="Y833088" s="19"/>
      <c r="Z833088" s="19"/>
      <c r="AA833088" s="19"/>
      <c r="AB833088" s="19"/>
      <c r="AC833088" s="19"/>
      <c r="AD833088" s="19"/>
      <c r="AE833088" s="19"/>
      <c r="AF833088" s="19"/>
      <c r="AG833088" s="19"/>
      <c r="AH833088" s="19"/>
      <c r="AI833088" s="19"/>
      <c r="AJ833088" s="19"/>
      <c r="AK833088" s="19"/>
      <c r="AL833088" s="19"/>
      <c r="AM833088" s="19"/>
      <c r="AN833088" s="19"/>
      <c r="AO833088" s="19"/>
      <c r="AP833088"/>
    </row>
    <row r="833089" spans="1:42" s="116" customFormat="1" x14ac:dyDescent="0.3">
      <c r="A833089"/>
      <c r="B833089"/>
      <c r="C833089"/>
      <c r="D833089"/>
      <c r="E833089"/>
      <c r="F833089"/>
      <c r="G833089"/>
      <c r="H833089"/>
      <c r="I833089"/>
      <c r="J833089"/>
      <c r="K833089"/>
      <c r="L833089"/>
      <c r="M833089" s="115"/>
      <c r="N833089" s="115"/>
      <c r="O833089"/>
      <c r="P833089"/>
      <c r="Q833089"/>
      <c r="R833089" s="19"/>
      <c r="S833089" s="19"/>
      <c r="T833089"/>
      <c r="U833089" s="113"/>
      <c r="V833089" s="19"/>
      <c r="W833089" s="19"/>
      <c r="X833089" s="19"/>
      <c r="Y833089" s="19"/>
      <c r="Z833089" s="19"/>
      <c r="AA833089" s="19"/>
      <c r="AB833089" s="19"/>
      <c r="AC833089" s="19"/>
      <c r="AD833089" s="19"/>
      <c r="AE833089" s="19"/>
      <c r="AF833089" s="19"/>
      <c r="AG833089" s="19"/>
      <c r="AH833089" s="19"/>
      <c r="AI833089" s="19"/>
      <c r="AJ833089" s="19"/>
      <c r="AK833089" s="19"/>
      <c r="AL833089" s="19"/>
      <c r="AM833089" s="19"/>
      <c r="AN833089" s="19"/>
      <c r="AO833089" s="19"/>
      <c r="AP833089"/>
    </row>
    <row r="833090" spans="1:42" s="116" customFormat="1" x14ac:dyDescent="0.3">
      <c r="A833090"/>
      <c r="B833090"/>
      <c r="C833090"/>
      <c r="D833090"/>
      <c r="E833090"/>
      <c r="F833090"/>
      <c r="G833090"/>
      <c r="H833090"/>
      <c r="I833090"/>
      <c r="J833090"/>
      <c r="K833090"/>
      <c r="L833090"/>
      <c r="M833090" s="115"/>
      <c r="N833090" s="115"/>
      <c r="O833090"/>
      <c r="P833090"/>
      <c r="Q833090"/>
      <c r="R833090" s="19"/>
      <c r="S833090" s="19"/>
      <c r="T833090"/>
      <c r="U833090" s="113"/>
      <c r="V833090" s="19"/>
      <c r="W833090" s="19"/>
      <c r="X833090" s="19"/>
      <c r="Y833090" s="19"/>
      <c r="Z833090" s="19"/>
      <c r="AA833090" s="19"/>
      <c r="AB833090" s="19"/>
      <c r="AC833090" s="19"/>
      <c r="AD833090" s="19"/>
      <c r="AE833090" s="19"/>
      <c r="AF833090" s="19"/>
      <c r="AG833090" s="19"/>
      <c r="AH833090" s="19"/>
      <c r="AI833090" s="19"/>
      <c r="AJ833090" s="19"/>
      <c r="AK833090" s="19"/>
      <c r="AL833090" s="19"/>
      <c r="AM833090" s="19"/>
      <c r="AN833090" s="19"/>
      <c r="AO833090" s="19"/>
      <c r="AP833090"/>
    </row>
    <row r="833091" spans="1:42" s="116" customFormat="1" x14ac:dyDescent="0.3">
      <c r="A833091"/>
      <c r="B833091"/>
      <c r="C833091"/>
      <c r="D833091"/>
      <c r="E833091"/>
      <c r="F833091"/>
      <c r="G833091"/>
      <c r="H833091"/>
      <c r="I833091"/>
      <c r="J833091"/>
      <c r="K833091"/>
      <c r="L833091"/>
      <c r="M833091" s="115"/>
      <c r="N833091" s="115"/>
      <c r="O833091"/>
      <c r="P833091"/>
      <c r="Q833091"/>
      <c r="R833091" s="19"/>
      <c r="S833091" s="19"/>
      <c r="T833091"/>
      <c r="U833091" s="113"/>
      <c r="V833091" s="19"/>
      <c r="W833091" s="19"/>
      <c r="X833091" s="19"/>
      <c r="Y833091" s="19"/>
      <c r="Z833091" s="19"/>
      <c r="AA833091" s="19"/>
      <c r="AB833091" s="19"/>
      <c r="AC833091" s="19"/>
      <c r="AD833091" s="19"/>
      <c r="AE833091" s="19"/>
      <c r="AF833091" s="19"/>
      <c r="AG833091" s="19"/>
      <c r="AH833091" s="19"/>
      <c r="AI833091" s="19"/>
      <c r="AJ833091" s="19"/>
      <c r="AK833091" s="19"/>
      <c r="AL833091" s="19"/>
      <c r="AM833091" s="19"/>
      <c r="AN833091" s="19"/>
      <c r="AO833091" s="19"/>
      <c r="AP833091"/>
    </row>
    <row r="833092" spans="1:42" s="116" customFormat="1" x14ac:dyDescent="0.3">
      <c r="A833092"/>
      <c r="B833092"/>
      <c r="C833092"/>
      <c r="D833092"/>
      <c r="E833092"/>
      <c r="F833092"/>
      <c r="G833092"/>
      <c r="H833092"/>
      <c r="I833092"/>
      <c r="J833092"/>
      <c r="K833092"/>
      <c r="L833092"/>
      <c r="M833092" s="115"/>
      <c r="N833092" s="115"/>
      <c r="O833092"/>
      <c r="P833092"/>
      <c r="Q833092"/>
      <c r="R833092" s="19"/>
      <c r="S833092" s="19"/>
      <c r="T833092"/>
      <c r="U833092" s="113"/>
      <c r="V833092" s="19"/>
      <c r="W833092" s="19"/>
      <c r="X833092" s="19"/>
      <c r="Y833092" s="19"/>
      <c r="Z833092" s="19"/>
      <c r="AA833092" s="19"/>
      <c r="AB833092" s="19"/>
      <c r="AC833092" s="19"/>
      <c r="AD833092" s="19"/>
      <c r="AE833092" s="19"/>
      <c r="AF833092" s="19"/>
      <c r="AG833092" s="19"/>
      <c r="AH833092" s="19"/>
      <c r="AI833092" s="19"/>
      <c r="AJ833092" s="19"/>
      <c r="AK833092" s="19"/>
      <c r="AL833092" s="19"/>
      <c r="AM833092" s="19"/>
      <c r="AN833092" s="19"/>
      <c r="AO833092" s="19"/>
      <c r="AP833092"/>
    </row>
    <row r="833093" spans="1:42" s="116" customFormat="1" x14ac:dyDescent="0.3">
      <c r="A833093"/>
      <c r="B833093"/>
      <c r="C833093"/>
      <c r="D833093"/>
      <c r="E833093"/>
      <c r="F833093"/>
      <c r="G833093"/>
      <c r="H833093"/>
      <c r="I833093"/>
      <c r="J833093"/>
      <c r="K833093"/>
      <c r="L833093"/>
      <c r="M833093" s="115"/>
      <c r="N833093" s="115"/>
      <c r="O833093"/>
      <c r="P833093"/>
      <c r="Q833093"/>
      <c r="R833093" s="19"/>
      <c r="S833093" s="19"/>
      <c r="T833093"/>
      <c r="U833093" s="113"/>
      <c r="V833093" s="19"/>
      <c r="W833093" s="19"/>
      <c r="X833093" s="19"/>
      <c r="Y833093" s="19"/>
      <c r="Z833093" s="19"/>
      <c r="AA833093" s="19"/>
      <c r="AB833093" s="19"/>
      <c r="AC833093" s="19"/>
      <c r="AD833093" s="19"/>
      <c r="AE833093" s="19"/>
      <c r="AF833093" s="19"/>
      <c r="AG833093" s="19"/>
      <c r="AH833093" s="19"/>
      <c r="AI833093" s="19"/>
      <c r="AJ833093" s="19"/>
      <c r="AK833093" s="19"/>
      <c r="AL833093" s="19"/>
      <c r="AM833093" s="19"/>
      <c r="AN833093" s="19"/>
      <c r="AO833093" s="19"/>
      <c r="AP833093"/>
    </row>
    <row r="833094" spans="1:42" s="116" customFormat="1" x14ac:dyDescent="0.3">
      <c r="A833094"/>
      <c r="B833094"/>
      <c r="C833094"/>
      <c r="D833094"/>
      <c r="E833094"/>
      <c r="F833094"/>
      <c r="G833094"/>
      <c r="H833094"/>
      <c r="I833094"/>
      <c r="J833094"/>
      <c r="K833094"/>
      <c r="L833094"/>
      <c r="M833094" s="115"/>
      <c r="N833094" s="115"/>
      <c r="O833094"/>
      <c r="P833094"/>
      <c r="Q833094"/>
      <c r="R833094" s="19"/>
      <c r="S833094" s="19"/>
      <c r="T833094"/>
      <c r="U833094" s="113"/>
      <c r="V833094" s="19"/>
      <c r="W833094" s="19"/>
      <c r="X833094" s="19"/>
      <c r="Y833094" s="19"/>
      <c r="Z833094" s="19"/>
      <c r="AA833094" s="19"/>
      <c r="AB833094" s="19"/>
      <c r="AC833094" s="19"/>
      <c r="AD833094" s="19"/>
      <c r="AE833094" s="19"/>
      <c r="AF833094" s="19"/>
      <c r="AG833094" s="19"/>
      <c r="AH833094" s="19"/>
      <c r="AI833094" s="19"/>
      <c r="AJ833094" s="19"/>
      <c r="AK833094" s="19"/>
      <c r="AL833094" s="19"/>
      <c r="AM833094" s="19"/>
      <c r="AN833094" s="19"/>
      <c r="AO833094" s="19"/>
      <c r="AP833094"/>
    </row>
    <row r="833095" spans="1:42" s="116" customFormat="1" x14ac:dyDescent="0.3">
      <c r="A833095"/>
      <c r="B833095"/>
      <c r="C833095"/>
      <c r="D833095"/>
      <c r="E833095"/>
      <c r="F833095"/>
      <c r="G833095"/>
      <c r="H833095"/>
      <c r="I833095"/>
      <c r="J833095"/>
      <c r="K833095"/>
      <c r="L833095"/>
      <c r="M833095" s="115"/>
      <c r="N833095" s="115"/>
      <c r="O833095"/>
      <c r="P833095"/>
      <c r="Q833095"/>
      <c r="R833095" s="19"/>
      <c r="S833095" s="19"/>
      <c r="T833095"/>
      <c r="U833095" s="113"/>
      <c r="V833095" s="19"/>
      <c r="W833095" s="19"/>
      <c r="X833095" s="19"/>
      <c r="Y833095" s="19"/>
      <c r="Z833095" s="19"/>
      <c r="AA833095" s="19"/>
      <c r="AB833095" s="19"/>
      <c r="AC833095" s="19"/>
      <c r="AD833095" s="19"/>
      <c r="AE833095" s="19"/>
      <c r="AF833095" s="19"/>
      <c r="AG833095" s="19"/>
      <c r="AH833095" s="19"/>
      <c r="AI833095" s="19"/>
      <c r="AJ833095" s="19"/>
      <c r="AK833095" s="19"/>
      <c r="AL833095" s="19"/>
      <c r="AM833095" s="19"/>
      <c r="AN833095" s="19"/>
      <c r="AO833095" s="19"/>
      <c r="AP833095"/>
    </row>
    <row r="833096" spans="1:42" s="116" customFormat="1" x14ac:dyDescent="0.3">
      <c r="A833096"/>
      <c r="B833096"/>
      <c r="C833096"/>
      <c r="D833096"/>
      <c r="E833096"/>
      <c r="F833096"/>
      <c r="G833096"/>
      <c r="H833096"/>
      <c r="I833096"/>
      <c r="J833096"/>
      <c r="K833096"/>
      <c r="L833096"/>
      <c r="M833096" s="115"/>
      <c r="N833096" s="115"/>
      <c r="O833096"/>
      <c r="P833096"/>
      <c r="Q833096"/>
      <c r="R833096" s="19"/>
      <c r="S833096" s="19"/>
      <c r="T833096"/>
      <c r="U833096" s="113"/>
      <c r="V833096" s="19"/>
      <c r="W833096" s="19"/>
      <c r="X833096" s="19"/>
      <c r="Y833096" s="19"/>
      <c r="Z833096" s="19"/>
      <c r="AA833096" s="19"/>
      <c r="AB833096" s="19"/>
      <c r="AC833096" s="19"/>
      <c r="AD833096" s="19"/>
      <c r="AE833096" s="19"/>
      <c r="AF833096" s="19"/>
      <c r="AG833096" s="19"/>
      <c r="AH833096" s="19"/>
      <c r="AI833096" s="19"/>
      <c r="AJ833096" s="19"/>
      <c r="AK833096" s="19"/>
      <c r="AL833096" s="19"/>
      <c r="AM833096" s="19"/>
      <c r="AN833096" s="19"/>
      <c r="AO833096" s="19"/>
      <c r="AP833096"/>
    </row>
    <row r="833097" spans="1:42" s="116" customFormat="1" x14ac:dyDescent="0.3">
      <c r="A833097"/>
      <c r="B833097"/>
      <c r="C833097"/>
      <c r="D833097"/>
      <c r="E833097"/>
      <c r="F833097"/>
      <c r="G833097"/>
      <c r="H833097"/>
      <c r="I833097"/>
      <c r="J833097"/>
      <c r="K833097"/>
      <c r="L833097"/>
      <c r="M833097" s="115"/>
      <c r="N833097" s="115"/>
      <c r="O833097"/>
      <c r="P833097"/>
      <c r="Q833097"/>
      <c r="R833097" s="19"/>
      <c r="S833097" s="19"/>
      <c r="T833097"/>
      <c r="U833097" s="113"/>
      <c r="V833097" s="19"/>
      <c r="W833097" s="19"/>
      <c r="X833097" s="19"/>
      <c r="Y833097" s="19"/>
      <c r="Z833097" s="19"/>
      <c r="AA833097" s="19"/>
      <c r="AB833097" s="19"/>
      <c r="AC833097" s="19"/>
      <c r="AD833097" s="19"/>
      <c r="AE833097" s="19"/>
      <c r="AF833097" s="19"/>
      <c r="AG833097" s="19"/>
      <c r="AH833097" s="19"/>
      <c r="AI833097" s="19"/>
      <c r="AJ833097" s="19"/>
      <c r="AK833097" s="19"/>
      <c r="AL833097" s="19"/>
      <c r="AM833097" s="19"/>
      <c r="AN833097" s="19"/>
      <c r="AO833097" s="19"/>
      <c r="AP833097"/>
    </row>
    <row r="833098" spans="1:42" s="116" customFormat="1" x14ac:dyDescent="0.3">
      <c r="A833098"/>
      <c r="B833098"/>
      <c r="C833098"/>
      <c r="D833098"/>
      <c r="E833098"/>
      <c r="F833098"/>
      <c r="G833098"/>
      <c r="H833098"/>
      <c r="I833098"/>
      <c r="J833098"/>
      <c r="K833098"/>
      <c r="L833098"/>
      <c r="M833098" s="115"/>
      <c r="N833098" s="115"/>
      <c r="O833098"/>
      <c r="P833098"/>
      <c r="Q833098"/>
      <c r="R833098" s="19"/>
      <c r="S833098" s="19"/>
      <c r="T833098"/>
      <c r="U833098" s="113"/>
      <c r="V833098" s="19"/>
      <c r="W833098" s="19"/>
      <c r="X833098" s="19"/>
      <c r="Y833098" s="19"/>
      <c r="Z833098" s="19"/>
      <c r="AA833098" s="19"/>
      <c r="AB833098" s="19"/>
      <c r="AC833098" s="19"/>
      <c r="AD833098" s="19"/>
      <c r="AE833098" s="19"/>
      <c r="AF833098" s="19"/>
      <c r="AG833098" s="19"/>
      <c r="AH833098" s="19"/>
      <c r="AI833098" s="19"/>
      <c r="AJ833098" s="19"/>
      <c r="AK833098" s="19"/>
      <c r="AL833098" s="19"/>
      <c r="AM833098" s="19"/>
      <c r="AN833098" s="19"/>
      <c r="AO833098" s="19"/>
      <c r="AP833098"/>
    </row>
    <row r="833099" spans="1:42" s="116" customFormat="1" x14ac:dyDescent="0.3">
      <c r="A833099"/>
      <c r="B833099"/>
      <c r="C833099"/>
      <c r="D833099"/>
      <c r="E833099"/>
      <c r="F833099"/>
      <c r="G833099"/>
      <c r="H833099"/>
      <c r="I833099"/>
      <c r="J833099"/>
      <c r="K833099"/>
      <c r="L833099"/>
      <c r="M833099" s="115"/>
      <c r="N833099" s="115"/>
      <c r="O833099"/>
      <c r="P833099"/>
      <c r="Q833099"/>
      <c r="R833099" s="19"/>
      <c r="S833099" s="19"/>
      <c r="T833099"/>
      <c r="U833099" s="113"/>
      <c r="V833099" s="19"/>
      <c r="W833099" s="19"/>
      <c r="X833099" s="19"/>
      <c r="Y833099" s="19"/>
      <c r="Z833099" s="19"/>
      <c r="AA833099" s="19"/>
      <c r="AB833099" s="19"/>
      <c r="AC833099" s="19"/>
      <c r="AD833099" s="19"/>
      <c r="AE833099" s="19"/>
      <c r="AF833099" s="19"/>
      <c r="AG833099" s="19"/>
      <c r="AH833099" s="19"/>
      <c r="AI833099" s="19"/>
      <c r="AJ833099" s="19"/>
      <c r="AK833099" s="19"/>
      <c r="AL833099" s="19"/>
      <c r="AM833099" s="19"/>
      <c r="AN833099" s="19"/>
      <c r="AO833099" s="19"/>
      <c r="AP833099"/>
    </row>
    <row r="833100" spans="1:42" s="116" customFormat="1" x14ac:dyDescent="0.3">
      <c r="A833100"/>
      <c r="B833100"/>
      <c r="C833100"/>
      <c r="D833100"/>
      <c r="E833100"/>
      <c r="F833100"/>
      <c r="G833100"/>
      <c r="H833100"/>
      <c r="I833100"/>
      <c r="J833100"/>
      <c r="K833100"/>
      <c r="L833100"/>
      <c r="M833100" s="115"/>
      <c r="N833100" s="115"/>
      <c r="O833100"/>
      <c r="P833100"/>
      <c r="Q833100"/>
      <c r="R833100" s="19"/>
      <c r="S833100" s="19"/>
      <c r="T833100"/>
      <c r="U833100" s="113"/>
      <c r="V833100" s="19"/>
      <c r="W833100" s="19"/>
      <c r="X833100" s="19"/>
      <c r="Y833100" s="19"/>
      <c r="Z833100" s="19"/>
      <c r="AA833100" s="19"/>
      <c r="AB833100" s="19"/>
      <c r="AC833100" s="19"/>
      <c r="AD833100" s="19"/>
      <c r="AE833100" s="19"/>
      <c r="AF833100" s="19"/>
      <c r="AG833100" s="19"/>
      <c r="AH833100" s="19"/>
      <c r="AI833100" s="19"/>
      <c r="AJ833100" s="19"/>
      <c r="AK833100" s="19"/>
      <c r="AL833100" s="19"/>
      <c r="AM833100" s="19"/>
      <c r="AN833100" s="19"/>
      <c r="AO833100" s="19"/>
      <c r="AP833100"/>
    </row>
    <row r="833101" spans="1:42" s="116" customFormat="1" x14ac:dyDescent="0.3">
      <c r="A833101"/>
      <c r="B833101"/>
      <c r="C833101"/>
      <c r="D833101"/>
      <c r="E833101"/>
      <c r="F833101"/>
      <c r="G833101"/>
      <c r="H833101"/>
      <c r="I833101"/>
      <c r="J833101"/>
      <c r="K833101"/>
      <c r="L833101"/>
      <c r="M833101" s="115"/>
      <c r="N833101" s="115"/>
      <c r="O833101"/>
      <c r="P833101"/>
      <c r="Q833101"/>
      <c r="R833101" s="19"/>
      <c r="S833101" s="19"/>
      <c r="T833101"/>
      <c r="U833101" s="113"/>
      <c r="V833101" s="19"/>
      <c r="W833101" s="19"/>
      <c r="X833101" s="19"/>
      <c r="Y833101" s="19"/>
      <c r="Z833101" s="19"/>
      <c r="AA833101" s="19"/>
      <c r="AB833101" s="19"/>
      <c r="AC833101" s="19"/>
      <c r="AD833101" s="19"/>
      <c r="AE833101" s="19"/>
      <c r="AF833101" s="19"/>
      <c r="AG833101" s="19"/>
      <c r="AH833101" s="19"/>
      <c r="AI833101" s="19"/>
      <c r="AJ833101" s="19"/>
      <c r="AK833101" s="19"/>
      <c r="AL833101" s="19"/>
      <c r="AM833101" s="19"/>
      <c r="AN833101" s="19"/>
      <c r="AO833101" s="19"/>
      <c r="AP833101"/>
    </row>
    <row r="833102" spans="1:42" s="116" customFormat="1" x14ac:dyDescent="0.3">
      <c r="A833102"/>
      <c r="B833102"/>
      <c r="C833102"/>
      <c r="D833102"/>
      <c r="E833102"/>
      <c r="F833102"/>
      <c r="G833102"/>
      <c r="H833102"/>
      <c r="I833102"/>
      <c r="J833102"/>
      <c r="K833102"/>
      <c r="L833102"/>
      <c r="M833102" s="115"/>
      <c r="N833102" s="115"/>
      <c r="O833102"/>
      <c r="P833102"/>
      <c r="Q833102"/>
      <c r="R833102" s="19"/>
      <c r="S833102" s="19"/>
      <c r="T833102"/>
      <c r="U833102" s="113"/>
      <c r="V833102" s="19"/>
      <c r="W833102" s="19"/>
      <c r="X833102" s="19"/>
      <c r="Y833102" s="19"/>
      <c r="Z833102" s="19"/>
      <c r="AA833102" s="19"/>
      <c r="AB833102" s="19"/>
      <c r="AC833102" s="19"/>
      <c r="AD833102" s="19"/>
      <c r="AE833102" s="19"/>
      <c r="AF833102" s="19"/>
      <c r="AG833102" s="19"/>
      <c r="AH833102" s="19"/>
      <c r="AI833102" s="19"/>
      <c r="AJ833102" s="19"/>
      <c r="AK833102" s="19"/>
      <c r="AL833102" s="19"/>
      <c r="AM833102" s="19"/>
      <c r="AN833102" s="19"/>
      <c r="AO833102" s="19"/>
      <c r="AP833102"/>
    </row>
    <row r="833103" spans="1:42" s="116" customFormat="1" x14ac:dyDescent="0.3">
      <c r="A833103"/>
      <c r="B833103"/>
      <c r="C833103"/>
      <c r="D833103"/>
      <c r="E833103"/>
      <c r="F833103"/>
      <c r="G833103"/>
      <c r="H833103"/>
      <c r="I833103"/>
      <c r="J833103"/>
      <c r="K833103"/>
      <c r="L833103"/>
      <c r="M833103" s="115"/>
      <c r="N833103" s="115"/>
      <c r="O833103"/>
      <c r="P833103"/>
      <c r="Q833103"/>
      <c r="R833103" s="19"/>
      <c r="S833103" s="19"/>
      <c r="T833103"/>
      <c r="U833103" s="113"/>
      <c r="V833103" s="19"/>
      <c r="W833103" s="19"/>
      <c r="X833103" s="19"/>
      <c r="Y833103" s="19"/>
      <c r="Z833103" s="19"/>
      <c r="AA833103" s="19"/>
      <c r="AB833103" s="19"/>
      <c r="AC833103" s="19"/>
      <c r="AD833103" s="19"/>
      <c r="AE833103" s="19"/>
      <c r="AF833103" s="19"/>
      <c r="AG833103" s="19"/>
      <c r="AH833103" s="19"/>
      <c r="AI833103" s="19"/>
      <c r="AJ833103" s="19"/>
      <c r="AK833103" s="19"/>
      <c r="AL833103" s="19"/>
      <c r="AM833103" s="19"/>
      <c r="AN833103" s="19"/>
      <c r="AO833103" s="19"/>
      <c r="AP833103"/>
    </row>
    <row r="833104" spans="1:42" s="116" customFormat="1" x14ac:dyDescent="0.3">
      <c r="A833104"/>
      <c r="B833104"/>
      <c r="C833104"/>
      <c r="D833104"/>
      <c r="E833104"/>
      <c r="F833104"/>
      <c r="G833104"/>
      <c r="H833104"/>
      <c r="I833104"/>
      <c r="J833104"/>
      <c r="K833104"/>
      <c r="L833104"/>
      <c r="M833104" s="115"/>
      <c r="N833104" s="115"/>
      <c r="O833104"/>
      <c r="P833104"/>
      <c r="Q833104"/>
      <c r="R833104" s="19"/>
      <c r="S833104" s="19"/>
      <c r="T833104"/>
      <c r="U833104" s="113"/>
      <c r="V833104" s="19"/>
      <c r="W833104" s="19"/>
      <c r="X833104" s="19"/>
      <c r="Y833104" s="19"/>
      <c r="Z833104" s="19"/>
      <c r="AA833104" s="19"/>
      <c r="AB833104" s="19"/>
      <c r="AC833104" s="19"/>
      <c r="AD833104" s="19"/>
      <c r="AE833104" s="19"/>
      <c r="AF833104" s="19"/>
      <c r="AG833104" s="19"/>
      <c r="AH833104" s="19"/>
      <c r="AI833104" s="19"/>
      <c r="AJ833104" s="19"/>
      <c r="AK833104" s="19"/>
      <c r="AL833104" s="19"/>
      <c r="AM833104" s="19"/>
      <c r="AN833104" s="19"/>
      <c r="AO833104" s="19"/>
      <c r="AP833104"/>
    </row>
    <row r="833105" spans="1:42" s="116" customFormat="1" x14ac:dyDescent="0.3">
      <c r="A833105"/>
      <c r="B833105"/>
      <c r="C833105"/>
      <c r="D833105"/>
      <c r="E833105"/>
      <c r="F833105"/>
      <c r="G833105"/>
      <c r="H833105"/>
      <c r="I833105"/>
      <c r="J833105"/>
      <c r="K833105"/>
      <c r="L833105"/>
      <c r="M833105" s="115"/>
      <c r="N833105" s="115"/>
      <c r="O833105"/>
      <c r="P833105"/>
      <c r="Q833105"/>
      <c r="R833105" s="19"/>
      <c r="S833105" s="19"/>
      <c r="T833105"/>
      <c r="U833105" s="113"/>
      <c r="V833105" s="19"/>
      <c r="W833105" s="19"/>
      <c r="X833105" s="19"/>
      <c r="Y833105" s="19"/>
      <c r="Z833105" s="19"/>
      <c r="AA833105" s="19"/>
      <c r="AB833105" s="19"/>
      <c r="AC833105" s="19"/>
      <c r="AD833105" s="19"/>
      <c r="AE833105" s="19"/>
      <c r="AF833105" s="19"/>
      <c r="AG833105" s="19"/>
      <c r="AH833105" s="19"/>
      <c r="AI833105" s="19"/>
      <c r="AJ833105" s="19"/>
      <c r="AK833105" s="19"/>
      <c r="AL833105" s="19"/>
      <c r="AM833105" s="19"/>
      <c r="AN833105" s="19"/>
      <c r="AO833105" s="19"/>
      <c r="AP833105"/>
    </row>
    <row r="833106" spans="1:42" s="116" customFormat="1" x14ac:dyDescent="0.3">
      <c r="A833106"/>
      <c r="B833106"/>
      <c r="C833106"/>
      <c r="D833106"/>
      <c r="E833106"/>
      <c r="F833106"/>
      <c r="G833106"/>
      <c r="H833106"/>
      <c r="I833106"/>
      <c r="J833106"/>
      <c r="K833106"/>
      <c r="L833106"/>
      <c r="M833106" s="115"/>
      <c r="N833106" s="115"/>
      <c r="O833106"/>
      <c r="P833106"/>
      <c r="Q833106"/>
      <c r="R833106" s="19"/>
      <c r="S833106" s="19"/>
      <c r="T833106"/>
      <c r="U833106" s="113"/>
      <c r="V833106" s="19"/>
      <c r="W833106" s="19"/>
      <c r="X833106" s="19"/>
      <c r="Y833106" s="19"/>
      <c r="Z833106" s="19"/>
      <c r="AA833106" s="19"/>
      <c r="AB833106" s="19"/>
      <c r="AC833106" s="19"/>
      <c r="AD833106" s="19"/>
      <c r="AE833106" s="19"/>
      <c r="AF833106" s="19"/>
      <c r="AG833106" s="19"/>
      <c r="AH833106" s="19"/>
      <c r="AI833106" s="19"/>
      <c r="AJ833106" s="19"/>
      <c r="AK833106" s="19"/>
      <c r="AL833106" s="19"/>
      <c r="AM833106" s="19"/>
      <c r="AN833106" s="19"/>
      <c r="AO833106" s="19"/>
      <c r="AP833106"/>
    </row>
    <row r="833107" spans="1:42" s="116" customFormat="1" x14ac:dyDescent="0.3">
      <c r="A833107"/>
      <c r="B833107"/>
      <c r="C833107"/>
      <c r="D833107"/>
      <c r="E833107"/>
      <c r="F833107"/>
      <c r="G833107"/>
      <c r="H833107"/>
      <c r="I833107"/>
      <c r="J833107"/>
      <c r="K833107"/>
      <c r="L833107"/>
      <c r="M833107" s="115"/>
      <c r="N833107" s="115"/>
      <c r="O833107"/>
      <c r="P833107"/>
      <c r="Q833107"/>
      <c r="R833107" s="19"/>
      <c r="S833107" s="19"/>
      <c r="T833107"/>
      <c r="U833107" s="113"/>
      <c r="V833107" s="19"/>
      <c r="W833107" s="19"/>
      <c r="X833107" s="19"/>
      <c r="Y833107" s="19"/>
      <c r="Z833107" s="19"/>
      <c r="AA833107" s="19"/>
      <c r="AB833107" s="19"/>
      <c r="AC833107" s="19"/>
      <c r="AD833107" s="19"/>
      <c r="AE833107" s="19"/>
      <c r="AF833107" s="19"/>
      <c r="AG833107" s="19"/>
      <c r="AH833107" s="19"/>
      <c r="AI833107" s="19"/>
      <c r="AJ833107" s="19"/>
      <c r="AK833107" s="19"/>
      <c r="AL833107" s="19"/>
      <c r="AM833107" s="19"/>
      <c r="AN833107" s="19"/>
      <c r="AO833107" s="19"/>
      <c r="AP833107"/>
    </row>
    <row r="833108" spans="1:42" s="116" customFormat="1" x14ac:dyDescent="0.3">
      <c r="A833108"/>
      <c r="B833108"/>
      <c r="C833108"/>
      <c r="D833108"/>
      <c r="E833108"/>
      <c r="F833108"/>
      <c r="G833108"/>
      <c r="H833108"/>
      <c r="I833108"/>
      <c r="J833108"/>
      <c r="K833108"/>
      <c r="L833108"/>
      <c r="M833108" s="115"/>
      <c r="N833108" s="115"/>
      <c r="O833108"/>
      <c r="P833108"/>
      <c r="Q833108"/>
      <c r="R833108" s="19"/>
      <c r="S833108" s="19"/>
      <c r="T833108"/>
      <c r="U833108" s="113"/>
      <c r="V833108" s="19"/>
      <c r="W833108" s="19"/>
      <c r="X833108" s="19"/>
      <c r="Y833108" s="19"/>
      <c r="Z833108" s="19"/>
      <c r="AA833108" s="19"/>
      <c r="AB833108" s="19"/>
      <c r="AC833108" s="19"/>
      <c r="AD833108" s="19"/>
      <c r="AE833108" s="19"/>
      <c r="AF833108" s="19"/>
      <c r="AG833108" s="19"/>
      <c r="AH833108" s="19"/>
      <c r="AI833108" s="19"/>
      <c r="AJ833108" s="19"/>
      <c r="AK833108" s="19"/>
      <c r="AL833108" s="19"/>
      <c r="AM833108" s="19"/>
      <c r="AN833108" s="19"/>
      <c r="AO833108" s="19"/>
      <c r="AP833108"/>
    </row>
    <row r="833109" spans="1:42" s="116" customFormat="1" x14ac:dyDescent="0.3">
      <c r="A833109"/>
      <c r="B833109"/>
      <c r="C833109"/>
      <c r="D833109"/>
      <c r="E833109"/>
      <c r="F833109"/>
      <c r="G833109"/>
      <c r="H833109"/>
      <c r="I833109"/>
      <c r="J833109"/>
      <c r="K833109"/>
      <c r="L833109"/>
      <c r="M833109" s="115"/>
      <c r="N833109" s="115"/>
      <c r="O833109"/>
      <c r="P833109"/>
      <c r="Q833109"/>
      <c r="R833109" s="19"/>
      <c r="S833109" s="19"/>
      <c r="T833109"/>
      <c r="U833109" s="113"/>
      <c r="V833109" s="19"/>
      <c r="W833109" s="19"/>
      <c r="X833109" s="19"/>
      <c r="Y833109" s="19"/>
      <c r="Z833109" s="19"/>
      <c r="AA833109" s="19"/>
      <c r="AB833109" s="19"/>
      <c r="AC833109" s="19"/>
      <c r="AD833109" s="19"/>
      <c r="AE833109" s="19"/>
      <c r="AF833109" s="19"/>
      <c r="AG833109" s="19"/>
      <c r="AH833109" s="19"/>
      <c r="AI833109" s="19"/>
      <c r="AJ833109" s="19"/>
      <c r="AK833109" s="19"/>
      <c r="AL833109" s="19"/>
      <c r="AM833109" s="19"/>
      <c r="AN833109" s="19"/>
      <c r="AO833109" s="19"/>
      <c r="AP833109"/>
    </row>
    <row r="833110" spans="1:42" s="116" customFormat="1" x14ac:dyDescent="0.3">
      <c r="A833110"/>
      <c r="B833110"/>
      <c r="C833110"/>
      <c r="D833110"/>
      <c r="E833110"/>
      <c r="F833110"/>
      <c r="G833110"/>
      <c r="H833110"/>
      <c r="I833110"/>
      <c r="J833110"/>
      <c r="K833110"/>
      <c r="L833110"/>
      <c r="M833110" s="115"/>
      <c r="N833110" s="115"/>
      <c r="O833110"/>
      <c r="P833110"/>
      <c r="Q833110"/>
      <c r="R833110" s="19"/>
      <c r="S833110" s="19"/>
      <c r="T833110"/>
      <c r="U833110" s="113"/>
      <c r="V833110" s="19"/>
      <c r="W833110" s="19"/>
      <c r="X833110" s="19"/>
      <c r="Y833110" s="19"/>
      <c r="Z833110" s="19"/>
      <c r="AA833110" s="19"/>
      <c r="AB833110" s="19"/>
      <c r="AC833110" s="19"/>
      <c r="AD833110" s="19"/>
      <c r="AE833110" s="19"/>
      <c r="AF833110" s="19"/>
      <c r="AG833110" s="19"/>
      <c r="AH833110" s="19"/>
      <c r="AI833110" s="19"/>
      <c r="AJ833110" s="19"/>
      <c r="AK833110" s="19"/>
      <c r="AL833110" s="19"/>
      <c r="AM833110" s="19"/>
      <c r="AN833110" s="19"/>
      <c r="AO833110" s="19"/>
      <c r="AP833110"/>
    </row>
    <row r="833111" spans="1:42" s="116" customFormat="1" x14ac:dyDescent="0.3">
      <c r="A833111"/>
      <c r="B833111"/>
      <c r="C833111"/>
      <c r="D833111"/>
      <c r="E833111"/>
      <c r="F833111"/>
      <c r="G833111"/>
      <c r="H833111"/>
      <c r="I833111"/>
      <c r="J833111"/>
      <c r="K833111"/>
      <c r="L833111"/>
      <c r="M833111" s="115"/>
      <c r="N833111" s="115"/>
      <c r="O833111"/>
      <c r="P833111"/>
      <c r="Q833111"/>
      <c r="R833111" s="19"/>
      <c r="S833111" s="19"/>
      <c r="T833111"/>
      <c r="U833111" s="113"/>
      <c r="V833111" s="19"/>
      <c r="W833111" s="19"/>
      <c r="X833111" s="19"/>
      <c r="Y833111" s="19"/>
      <c r="Z833111" s="19"/>
      <c r="AA833111" s="19"/>
      <c r="AB833111" s="19"/>
      <c r="AC833111" s="19"/>
      <c r="AD833111" s="19"/>
      <c r="AE833111" s="19"/>
      <c r="AF833111" s="19"/>
      <c r="AG833111" s="19"/>
      <c r="AH833111" s="19"/>
      <c r="AI833111" s="19"/>
      <c r="AJ833111" s="19"/>
      <c r="AK833111" s="19"/>
      <c r="AL833111" s="19"/>
      <c r="AM833111" s="19"/>
      <c r="AN833111" s="19"/>
      <c r="AO833111" s="19"/>
      <c r="AP833111"/>
    </row>
    <row r="833112" spans="1:42" s="116" customFormat="1" x14ac:dyDescent="0.3">
      <c r="A833112"/>
      <c r="B833112"/>
      <c r="C833112"/>
      <c r="D833112"/>
      <c r="E833112"/>
      <c r="F833112"/>
      <c r="G833112"/>
      <c r="H833112"/>
      <c r="I833112"/>
      <c r="J833112"/>
      <c r="K833112"/>
      <c r="L833112"/>
      <c r="M833112" s="115"/>
      <c r="N833112" s="115"/>
      <c r="O833112"/>
      <c r="P833112"/>
      <c r="Q833112"/>
      <c r="R833112" s="19"/>
      <c r="S833112" s="19"/>
      <c r="T833112"/>
      <c r="U833112" s="113"/>
      <c r="V833112" s="19"/>
      <c r="W833112" s="19"/>
      <c r="X833112" s="19"/>
      <c r="Y833112" s="19"/>
      <c r="Z833112" s="19"/>
      <c r="AA833112" s="19"/>
      <c r="AB833112" s="19"/>
      <c r="AC833112" s="19"/>
      <c r="AD833112" s="19"/>
      <c r="AE833112" s="19"/>
      <c r="AF833112" s="19"/>
      <c r="AG833112" s="19"/>
      <c r="AH833112" s="19"/>
      <c r="AI833112" s="19"/>
      <c r="AJ833112" s="19"/>
      <c r="AK833112" s="19"/>
      <c r="AL833112" s="19"/>
      <c r="AM833112" s="19"/>
      <c r="AN833112" s="19"/>
      <c r="AO833112" s="19"/>
      <c r="AP833112"/>
    </row>
    <row r="833113" spans="1:42" s="116" customFormat="1" x14ac:dyDescent="0.3">
      <c r="A833113"/>
      <c r="B833113"/>
      <c r="C833113"/>
      <c r="D833113"/>
      <c r="E833113"/>
      <c r="F833113"/>
      <c r="G833113"/>
      <c r="H833113"/>
      <c r="I833113"/>
      <c r="J833113"/>
      <c r="K833113"/>
      <c r="L833113"/>
      <c r="M833113" s="115"/>
      <c r="N833113" s="115"/>
      <c r="O833113"/>
      <c r="P833113"/>
      <c r="Q833113"/>
      <c r="R833113" s="19"/>
      <c r="S833113" s="19"/>
      <c r="T833113"/>
      <c r="U833113" s="113"/>
      <c r="V833113" s="19"/>
      <c r="W833113" s="19"/>
      <c r="X833113" s="19"/>
      <c r="Y833113" s="19"/>
      <c r="Z833113" s="19"/>
      <c r="AA833113" s="19"/>
      <c r="AB833113" s="19"/>
      <c r="AC833113" s="19"/>
      <c r="AD833113" s="19"/>
      <c r="AE833113" s="19"/>
      <c r="AF833113" s="19"/>
      <c r="AG833113" s="19"/>
      <c r="AH833113" s="19"/>
      <c r="AI833113" s="19"/>
      <c r="AJ833113" s="19"/>
      <c r="AK833113" s="19"/>
      <c r="AL833113" s="19"/>
      <c r="AM833113" s="19"/>
      <c r="AN833113" s="19"/>
      <c r="AO833113" s="19"/>
      <c r="AP833113"/>
    </row>
    <row r="833114" spans="1:42" s="116" customFormat="1" x14ac:dyDescent="0.3">
      <c r="A833114"/>
      <c r="B833114"/>
      <c r="C833114"/>
      <c r="D833114"/>
      <c r="E833114"/>
      <c r="F833114"/>
      <c r="G833114"/>
      <c r="H833114"/>
      <c r="I833114"/>
      <c r="J833114"/>
      <c r="K833114"/>
      <c r="L833114"/>
      <c r="M833114" s="115"/>
      <c r="N833114" s="115"/>
      <c r="O833114"/>
      <c r="P833114"/>
      <c r="Q833114"/>
      <c r="R833114" s="19"/>
      <c r="S833114" s="19"/>
      <c r="T833114"/>
      <c r="U833114" s="113"/>
      <c r="V833114" s="19"/>
      <c r="W833114" s="19"/>
      <c r="X833114" s="19"/>
      <c r="Y833114" s="19"/>
      <c r="Z833114" s="19"/>
      <c r="AA833114" s="19"/>
      <c r="AB833114" s="19"/>
      <c r="AC833114" s="19"/>
      <c r="AD833114" s="19"/>
      <c r="AE833114" s="19"/>
      <c r="AF833114" s="19"/>
      <c r="AG833114" s="19"/>
      <c r="AH833114" s="19"/>
      <c r="AI833114" s="19"/>
      <c r="AJ833114" s="19"/>
      <c r="AK833114" s="19"/>
      <c r="AL833114" s="19"/>
      <c r="AM833114" s="19"/>
      <c r="AN833114" s="19"/>
      <c r="AO833114" s="19"/>
      <c r="AP833114"/>
    </row>
    <row r="833115" spans="1:42" s="116" customFormat="1" x14ac:dyDescent="0.3">
      <c r="A833115"/>
      <c r="B833115"/>
      <c r="C833115"/>
      <c r="D833115"/>
      <c r="E833115"/>
      <c r="F833115"/>
      <c r="G833115"/>
      <c r="H833115"/>
      <c r="I833115"/>
      <c r="J833115"/>
      <c r="K833115"/>
      <c r="L833115"/>
      <c r="M833115" s="115"/>
      <c r="N833115" s="115"/>
      <c r="O833115"/>
      <c r="P833115"/>
      <c r="Q833115"/>
      <c r="R833115" s="19"/>
      <c r="S833115" s="19"/>
      <c r="T833115"/>
      <c r="U833115" s="113"/>
      <c r="V833115" s="19"/>
      <c r="W833115" s="19"/>
      <c r="X833115" s="19"/>
      <c r="Y833115" s="19"/>
      <c r="Z833115" s="19"/>
      <c r="AA833115" s="19"/>
      <c r="AB833115" s="19"/>
      <c r="AC833115" s="19"/>
      <c r="AD833115" s="19"/>
      <c r="AE833115" s="19"/>
      <c r="AF833115" s="19"/>
      <c r="AG833115" s="19"/>
      <c r="AH833115" s="19"/>
      <c r="AI833115" s="19"/>
      <c r="AJ833115" s="19"/>
      <c r="AK833115" s="19"/>
      <c r="AL833115" s="19"/>
      <c r="AM833115" s="19"/>
      <c r="AN833115" s="19"/>
      <c r="AO833115" s="19"/>
      <c r="AP833115"/>
    </row>
    <row r="833116" spans="1:42" s="116" customFormat="1" x14ac:dyDescent="0.3">
      <c r="A833116"/>
      <c r="B833116"/>
      <c r="C833116"/>
      <c r="D833116"/>
      <c r="E833116"/>
      <c r="F833116"/>
      <c r="G833116"/>
      <c r="H833116"/>
      <c r="I833116"/>
      <c r="J833116"/>
      <c r="K833116"/>
      <c r="L833116"/>
      <c r="M833116" s="115"/>
      <c r="N833116" s="115"/>
      <c r="O833116"/>
      <c r="P833116"/>
      <c r="Q833116"/>
      <c r="R833116" s="19"/>
      <c r="S833116" s="19"/>
      <c r="T833116"/>
      <c r="U833116" s="113"/>
      <c r="V833116" s="19"/>
      <c r="W833116" s="19"/>
      <c r="X833116" s="19"/>
      <c r="Y833116" s="19"/>
      <c r="Z833116" s="19"/>
      <c r="AA833116" s="19"/>
      <c r="AB833116" s="19"/>
      <c r="AC833116" s="19"/>
      <c r="AD833116" s="19"/>
      <c r="AE833116" s="19"/>
      <c r="AF833116" s="19"/>
      <c r="AG833116" s="19"/>
      <c r="AH833116" s="19"/>
      <c r="AI833116" s="19"/>
      <c r="AJ833116" s="19"/>
      <c r="AK833116" s="19"/>
      <c r="AL833116" s="19"/>
      <c r="AM833116" s="19"/>
      <c r="AN833116" s="19"/>
      <c r="AO833116" s="19"/>
      <c r="AP833116"/>
    </row>
    <row r="833117" spans="1:42" s="116" customFormat="1" x14ac:dyDescent="0.3">
      <c r="A833117"/>
      <c r="B833117"/>
      <c r="C833117"/>
      <c r="D833117"/>
      <c r="E833117"/>
      <c r="F833117"/>
      <c r="G833117"/>
      <c r="H833117"/>
      <c r="I833117"/>
      <c r="J833117"/>
      <c r="K833117"/>
      <c r="L833117"/>
      <c r="M833117" s="115"/>
      <c r="N833117" s="115"/>
      <c r="O833117"/>
      <c r="P833117"/>
      <c r="Q833117"/>
      <c r="R833117" s="19"/>
      <c r="S833117" s="19"/>
      <c r="T833117"/>
      <c r="U833117" s="113"/>
      <c r="V833117" s="19"/>
      <c r="W833117" s="19"/>
      <c r="X833117" s="19"/>
      <c r="Y833117" s="19"/>
      <c r="Z833117" s="19"/>
      <c r="AA833117" s="19"/>
      <c r="AB833117" s="19"/>
      <c r="AC833117" s="19"/>
      <c r="AD833117" s="19"/>
      <c r="AE833117" s="19"/>
      <c r="AF833117" s="19"/>
      <c r="AG833117" s="19"/>
      <c r="AH833117" s="19"/>
      <c r="AI833117" s="19"/>
      <c r="AJ833117" s="19"/>
      <c r="AK833117" s="19"/>
      <c r="AL833117" s="19"/>
      <c r="AM833117" s="19"/>
      <c r="AN833117" s="19"/>
      <c r="AO833117" s="19"/>
      <c r="AP833117"/>
    </row>
    <row r="833118" spans="1:42" s="116" customFormat="1" x14ac:dyDescent="0.3">
      <c r="A833118"/>
      <c r="B833118"/>
      <c r="C833118"/>
      <c r="D833118"/>
      <c r="E833118"/>
      <c r="F833118"/>
      <c r="G833118"/>
      <c r="H833118"/>
      <c r="I833118"/>
      <c r="J833118"/>
      <c r="K833118"/>
      <c r="L833118"/>
      <c r="M833118" s="115"/>
      <c r="N833118" s="115"/>
      <c r="O833118"/>
      <c r="P833118"/>
      <c r="Q833118"/>
      <c r="R833118" s="19"/>
      <c r="S833118" s="19"/>
      <c r="T833118"/>
      <c r="U833118" s="113"/>
      <c r="V833118" s="19"/>
      <c r="W833118" s="19"/>
      <c r="X833118" s="19"/>
      <c r="Y833118" s="19"/>
      <c r="Z833118" s="19"/>
      <c r="AA833118" s="19"/>
      <c r="AB833118" s="19"/>
      <c r="AC833118" s="19"/>
      <c r="AD833118" s="19"/>
      <c r="AE833118" s="19"/>
      <c r="AF833118" s="19"/>
      <c r="AG833118" s="19"/>
      <c r="AH833118" s="19"/>
      <c r="AI833118" s="19"/>
      <c r="AJ833118" s="19"/>
      <c r="AK833118" s="19"/>
      <c r="AL833118" s="19"/>
      <c r="AM833118" s="19"/>
      <c r="AN833118" s="19"/>
      <c r="AO833118" s="19"/>
      <c r="AP833118"/>
    </row>
    <row r="833119" spans="1:42" s="116" customFormat="1" x14ac:dyDescent="0.3">
      <c r="A833119"/>
      <c r="B833119"/>
      <c r="C833119"/>
      <c r="D833119"/>
      <c r="E833119"/>
      <c r="F833119"/>
      <c r="G833119"/>
      <c r="H833119"/>
      <c r="I833119"/>
      <c r="J833119"/>
      <c r="K833119"/>
      <c r="L833119"/>
      <c r="M833119" s="115"/>
      <c r="N833119" s="115"/>
      <c r="O833119"/>
      <c r="P833119"/>
      <c r="Q833119"/>
      <c r="R833119" s="19"/>
      <c r="S833119" s="19"/>
      <c r="T833119"/>
      <c r="U833119" s="113"/>
      <c r="V833119" s="19"/>
      <c r="W833119" s="19"/>
      <c r="X833119" s="19"/>
      <c r="Y833119" s="19"/>
      <c r="Z833119" s="19"/>
      <c r="AA833119" s="19"/>
      <c r="AB833119" s="19"/>
      <c r="AC833119" s="19"/>
      <c r="AD833119" s="19"/>
      <c r="AE833119" s="19"/>
      <c r="AF833119" s="19"/>
      <c r="AG833119" s="19"/>
      <c r="AH833119" s="19"/>
      <c r="AI833119" s="19"/>
      <c r="AJ833119" s="19"/>
      <c r="AK833119" s="19"/>
      <c r="AL833119" s="19"/>
      <c r="AM833119" s="19"/>
      <c r="AN833119" s="19"/>
      <c r="AO833119" s="19"/>
      <c r="AP833119"/>
    </row>
    <row r="833120" spans="1:42" s="116" customFormat="1" x14ac:dyDescent="0.3">
      <c r="A833120"/>
      <c r="B833120"/>
      <c r="C833120"/>
      <c r="D833120"/>
      <c r="E833120"/>
      <c r="F833120"/>
      <c r="G833120"/>
      <c r="H833120"/>
      <c r="I833120"/>
      <c r="J833120"/>
      <c r="K833120"/>
      <c r="L833120"/>
      <c r="M833120" s="115"/>
      <c r="N833120" s="115"/>
      <c r="O833120"/>
      <c r="P833120"/>
      <c r="Q833120"/>
      <c r="R833120" s="19"/>
      <c r="S833120" s="19"/>
      <c r="T833120"/>
      <c r="U833120" s="113"/>
      <c r="V833120" s="19"/>
      <c r="W833120" s="19"/>
      <c r="X833120" s="19"/>
      <c r="Y833120" s="19"/>
      <c r="Z833120" s="19"/>
      <c r="AA833120" s="19"/>
      <c r="AB833120" s="19"/>
      <c r="AC833120" s="19"/>
      <c r="AD833120" s="19"/>
      <c r="AE833120" s="19"/>
      <c r="AF833120" s="19"/>
      <c r="AG833120" s="19"/>
      <c r="AH833120" s="19"/>
      <c r="AI833120" s="19"/>
      <c r="AJ833120" s="19"/>
      <c r="AK833120" s="19"/>
      <c r="AL833120" s="19"/>
      <c r="AM833120" s="19"/>
      <c r="AN833120" s="19"/>
      <c r="AO833120" s="19"/>
      <c r="AP833120"/>
    </row>
    <row r="833121" spans="1:42" s="116" customFormat="1" x14ac:dyDescent="0.3">
      <c r="A833121"/>
      <c r="B833121"/>
      <c r="C833121"/>
      <c r="D833121"/>
      <c r="E833121"/>
      <c r="F833121"/>
      <c r="G833121"/>
      <c r="H833121"/>
      <c r="I833121"/>
      <c r="J833121"/>
      <c r="K833121"/>
      <c r="L833121"/>
      <c r="M833121" s="115"/>
      <c r="N833121" s="115"/>
      <c r="O833121"/>
      <c r="P833121"/>
      <c r="Q833121"/>
      <c r="R833121" s="19"/>
      <c r="S833121" s="19"/>
      <c r="T833121"/>
      <c r="U833121" s="113"/>
      <c r="V833121" s="19"/>
      <c r="W833121" s="19"/>
      <c r="X833121" s="19"/>
      <c r="Y833121" s="19"/>
      <c r="Z833121" s="19"/>
      <c r="AA833121" s="19"/>
      <c r="AB833121" s="19"/>
      <c r="AC833121" s="19"/>
      <c r="AD833121" s="19"/>
      <c r="AE833121" s="19"/>
      <c r="AF833121" s="19"/>
      <c r="AG833121" s="19"/>
      <c r="AH833121" s="19"/>
      <c r="AI833121" s="19"/>
      <c r="AJ833121" s="19"/>
      <c r="AK833121" s="19"/>
      <c r="AL833121" s="19"/>
      <c r="AM833121" s="19"/>
      <c r="AN833121" s="19"/>
      <c r="AO833121" s="19"/>
      <c r="AP833121"/>
    </row>
    <row r="833122" spans="1:42" s="116" customFormat="1" x14ac:dyDescent="0.3">
      <c r="A833122"/>
      <c r="B833122"/>
      <c r="C833122"/>
      <c r="D833122"/>
      <c r="E833122"/>
      <c r="F833122"/>
      <c r="G833122"/>
      <c r="H833122"/>
      <c r="I833122"/>
      <c r="J833122"/>
      <c r="K833122"/>
      <c r="L833122"/>
      <c r="M833122" s="115"/>
      <c r="N833122" s="115"/>
      <c r="O833122"/>
      <c r="P833122"/>
      <c r="Q833122"/>
      <c r="R833122" s="19"/>
      <c r="S833122" s="19"/>
      <c r="T833122"/>
      <c r="U833122" s="113"/>
      <c r="V833122" s="19"/>
      <c r="W833122" s="19"/>
      <c r="X833122" s="19"/>
      <c r="Y833122" s="19"/>
      <c r="Z833122" s="19"/>
      <c r="AA833122" s="19"/>
      <c r="AB833122" s="19"/>
      <c r="AC833122" s="19"/>
      <c r="AD833122" s="19"/>
      <c r="AE833122" s="19"/>
      <c r="AF833122" s="19"/>
      <c r="AG833122" s="19"/>
      <c r="AH833122" s="19"/>
      <c r="AI833122" s="19"/>
      <c r="AJ833122" s="19"/>
      <c r="AK833122" s="19"/>
      <c r="AL833122" s="19"/>
      <c r="AM833122" s="19"/>
      <c r="AN833122" s="19"/>
      <c r="AO833122" s="19"/>
      <c r="AP833122"/>
    </row>
    <row r="833123" spans="1:42" s="116" customFormat="1" x14ac:dyDescent="0.3">
      <c r="A833123"/>
      <c r="B833123"/>
      <c r="C833123"/>
      <c r="D833123"/>
      <c r="E833123"/>
      <c r="F833123"/>
      <c r="G833123"/>
      <c r="H833123"/>
      <c r="I833123"/>
      <c r="J833123"/>
      <c r="K833123"/>
      <c r="L833123"/>
      <c r="M833123" s="115"/>
      <c r="N833123" s="115"/>
      <c r="O833123"/>
      <c r="P833123"/>
      <c r="Q833123"/>
      <c r="R833123" s="19"/>
      <c r="S833123" s="19"/>
      <c r="T833123"/>
      <c r="U833123" s="113"/>
      <c r="V833123" s="19"/>
      <c r="W833123" s="19"/>
      <c r="X833123" s="19"/>
      <c r="Y833123" s="19"/>
      <c r="Z833123" s="19"/>
      <c r="AA833123" s="19"/>
      <c r="AB833123" s="19"/>
      <c r="AC833123" s="19"/>
      <c r="AD833123" s="19"/>
      <c r="AE833123" s="19"/>
      <c r="AF833123" s="19"/>
      <c r="AG833123" s="19"/>
      <c r="AH833123" s="19"/>
      <c r="AI833123" s="19"/>
      <c r="AJ833123" s="19"/>
      <c r="AK833123" s="19"/>
      <c r="AL833123" s="19"/>
      <c r="AM833123" s="19"/>
      <c r="AN833123" s="19"/>
      <c r="AO833123" s="19"/>
      <c r="AP833123"/>
    </row>
    <row r="833124" spans="1:42" s="116" customFormat="1" x14ac:dyDescent="0.3">
      <c r="A833124"/>
      <c r="B833124"/>
      <c r="C833124"/>
      <c r="D833124"/>
      <c r="E833124"/>
      <c r="F833124"/>
      <c r="G833124"/>
      <c r="H833124"/>
      <c r="I833124"/>
      <c r="J833124"/>
      <c r="K833124"/>
      <c r="L833124"/>
      <c r="M833124" s="115"/>
      <c r="N833124" s="115"/>
      <c r="O833124"/>
      <c r="P833124"/>
      <c r="Q833124"/>
      <c r="R833124" s="19"/>
      <c r="S833124" s="19"/>
      <c r="T833124"/>
      <c r="U833124" s="113"/>
      <c r="V833124" s="19"/>
      <c r="W833124" s="19"/>
      <c r="X833124" s="19"/>
      <c r="Y833124" s="19"/>
      <c r="Z833124" s="19"/>
      <c r="AA833124" s="19"/>
      <c r="AB833124" s="19"/>
      <c r="AC833124" s="19"/>
      <c r="AD833124" s="19"/>
      <c r="AE833124" s="19"/>
      <c r="AF833124" s="19"/>
      <c r="AG833124" s="19"/>
      <c r="AH833124" s="19"/>
      <c r="AI833124" s="19"/>
      <c r="AJ833124" s="19"/>
      <c r="AK833124" s="19"/>
      <c r="AL833124" s="19"/>
      <c r="AM833124" s="19"/>
      <c r="AN833124" s="19"/>
      <c r="AO833124" s="19"/>
      <c r="AP833124"/>
    </row>
    <row r="833125" spans="1:42" s="116" customFormat="1" x14ac:dyDescent="0.3">
      <c r="A833125"/>
      <c r="B833125"/>
      <c r="C833125"/>
      <c r="D833125"/>
      <c r="E833125"/>
      <c r="F833125"/>
      <c r="G833125"/>
      <c r="H833125"/>
      <c r="I833125"/>
      <c r="J833125"/>
      <c r="K833125"/>
      <c r="L833125"/>
      <c r="M833125" s="115"/>
      <c r="N833125" s="115"/>
      <c r="O833125"/>
      <c r="P833125"/>
      <c r="Q833125"/>
      <c r="R833125" s="19"/>
      <c r="S833125" s="19"/>
      <c r="T833125"/>
      <c r="U833125" s="113"/>
      <c r="V833125" s="19"/>
      <c r="W833125" s="19"/>
      <c r="X833125" s="19"/>
      <c r="Y833125" s="19"/>
      <c r="Z833125" s="19"/>
      <c r="AA833125" s="19"/>
      <c r="AB833125" s="19"/>
      <c r="AC833125" s="19"/>
      <c r="AD833125" s="19"/>
      <c r="AE833125" s="19"/>
      <c r="AF833125" s="19"/>
      <c r="AG833125" s="19"/>
      <c r="AH833125" s="19"/>
      <c r="AI833125" s="19"/>
      <c r="AJ833125" s="19"/>
      <c r="AK833125" s="19"/>
      <c r="AL833125" s="19"/>
      <c r="AM833125" s="19"/>
      <c r="AN833125" s="19"/>
      <c r="AO833125" s="19"/>
      <c r="AP833125"/>
    </row>
    <row r="833126" spans="1:42" s="116" customFormat="1" x14ac:dyDescent="0.3">
      <c r="A833126"/>
      <c r="B833126"/>
      <c r="C833126"/>
      <c r="D833126"/>
      <c r="E833126"/>
      <c r="F833126"/>
      <c r="G833126"/>
      <c r="H833126"/>
      <c r="I833126"/>
      <c r="J833126"/>
      <c r="K833126"/>
      <c r="L833126"/>
      <c r="M833126" s="115"/>
      <c r="N833126" s="115"/>
      <c r="O833126"/>
      <c r="P833126"/>
      <c r="Q833126"/>
      <c r="R833126" s="19"/>
      <c r="S833126" s="19"/>
      <c r="T833126"/>
      <c r="U833126" s="113"/>
      <c r="V833126" s="19"/>
      <c r="W833126" s="19"/>
      <c r="X833126" s="19"/>
      <c r="Y833126" s="19"/>
      <c r="Z833126" s="19"/>
      <c r="AA833126" s="19"/>
      <c r="AB833126" s="19"/>
      <c r="AC833126" s="19"/>
      <c r="AD833126" s="19"/>
      <c r="AE833126" s="19"/>
      <c r="AF833126" s="19"/>
      <c r="AG833126" s="19"/>
      <c r="AH833126" s="19"/>
      <c r="AI833126" s="19"/>
      <c r="AJ833126" s="19"/>
      <c r="AK833126" s="19"/>
      <c r="AL833126" s="19"/>
      <c r="AM833126" s="19"/>
      <c r="AN833126" s="19"/>
      <c r="AO833126" s="19"/>
      <c r="AP833126"/>
    </row>
    <row r="833127" spans="1:42" s="116" customFormat="1" x14ac:dyDescent="0.3">
      <c r="A833127"/>
      <c r="B833127"/>
      <c r="C833127"/>
      <c r="D833127"/>
      <c r="E833127"/>
      <c r="F833127"/>
      <c r="G833127"/>
      <c r="H833127"/>
      <c r="I833127"/>
      <c r="J833127"/>
      <c r="K833127"/>
      <c r="L833127"/>
      <c r="M833127" s="115"/>
      <c r="N833127" s="115"/>
      <c r="O833127"/>
      <c r="P833127"/>
      <c r="Q833127"/>
      <c r="R833127" s="19"/>
      <c r="S833127" s="19"/>
      <c r="T833127"/>
      <c r="U833127" s="113"/>
      <c r="V833127" s="19"/>
      <c r="W833127" s="19"/>
      <c r="X833127" s="19"/>
      <c r="Y833127" s="19"/>
      <c r="Z833127" s="19"/>
      <c r="AA833127" s="19"/>
      <c r="AB833127" s="19"/>
      <c r="AC833127" s="19"/>
      <c r="AD833127" s="19"/>
      <c r="AE833127" s="19"/>
      <c r="AF833127" s="19"/>
      <c r="AG833127" s="19"/>
      <c r="AH833127" s="19"/>
      <c r="AI833127" s="19"/>
      <c r="AJ833127" s="19"/>
      <c r="AK833127" s="19"/>
      <c r="AL833127" s="19"/>
      <c r="AM833127" s="19"/>
      <c r="AN833127" s="19"/>
      <c r="AO833127" s="19"/>
      <c r="AP833127"/>
    </row>
    <row r="833128" spans="1:42" s="116" customFormat="1" x14ac:dyDescent="0.3">
      <c r="A833128"/>
      <c r="B833128"/>
      <c r="C833128"/>
      <c r="D833128"/>
      <c r="E833128"/>
      <c r="F833128"/>
      <c r="G833128"/>
      <c r="H833128"/>
      <c r="I833128"/>
      <c r="J833128"/>
      <c r="K833128"/>
      <c r="L833128"/>
      <c r="M833128" s="115"/>
      <c r="N833128" s="115"/>
      <c r="O833128"/>
      <c r="P833128"/>
      <c r="Q833128"/>
      <c r="R833128" s="19"/>
      <c r="S833128" s="19"/>
      <c r="T833128"/>
      <c r="U833128" s="113"/>
      <c r="V833128" s="19"/>
      <c r="W833128" s="19"/>
      <c r="X833128" s="19"/>
      <c r="Y833128" s="19"/>
      <c r="Z833128" s="19"/>
      <c r="AA833128" s="19"/>
      <c r="AB833128" s="19"/>
      <c r="AC833128" s="19"/>
      <c r="AD833128" s="19"/>
      <c r="AE833128" s="19"/>
      <c r="AF833128" s="19"/>
      <c r="AG833128" s="19"/>
      <c r="AH833128" s="19"/>
      <c r="AI833128" s="19"/>
      <c r="AJ833128" s="19"/>
      <c r="AK833128" s="19"/>
      <c r="AL833128" s="19"/>
      <c r="AM833128" s="19"/>
      <c r="AN833128" s="19"/>
      <c r="AO833128" s="19"/>
      <c r="AP833128"/>
    </row>
    <row r="833129" spans="1:42" s="116" customFormat="1" x14ac:dyDescent="0.3">
      <c r="A833129"/>
      <c r="B833129"/>
      <c r="C833129"/>
      <c r="D833129"/>
      <c r="E833129"/>
      <c r="F833129"/>
      <c r="G833129"/>
      <c r="H833129"/>
      <c r="I833129"/>
      <c r="J833129"/>
      <c r="K833129"/>
      <c r="L833129"/>
      <c r="M833129" s="115"/>
      <c r="N833129" s="115"/>
      <c r="O833129"/>
      <c r="P833129"/>
      <c r="Q833129"/>
      <c r="R833129" s="19"/>
      <c r="S833129" s="19"/>
      <c r="T833129"/>
      <c r="U833129" s="113"/>
      <c r="V833129" s="19"/>
      <c r="W833129" s="19"/>
      <c r="X833129" s="19"/>
      <c r="Y833129" s="19"/>
      <c r="Z833129" s="19"/>
      <c r="AA833129" s="19"/>
      <c r="AB833129" s="19"/>
      <c r="AC833129" s="19"/>
      <c r="AD833129" s="19"/>
      <c r="AE833129" s="19"/>
      <c r="AF833129" s="19"/>
      <c r="AG833129" s="19"/>
      <c r="AH833129" s="19"/>
      <c r="AI833129" s="19"/>
      <c r="AJ833129" s="19"/>
      <c r="AK833129" s="19"/>
      <c r="AL833129" s="19"/>
      <c r="AM833129" s="19"/>
      <c r="AN833129" s="19"/>
      <c r="AO833129" s="19"/>
      <c r="AP833129"/>
    </row>
    <row r="833130" spans="1:42" s="116" customFormat="1" x14ac:dyDescent="0.3">
      <c r="A833130"/>
      <c r="B833130"/>
      <c r="C833130"/>
      <c r="D833130"/>
      <c r="E833130"/>
      <c r="F833130"/>
      <c r="G833130"/>
      <c r="H833130"/>
      <c r="I833130"/>
      <c r="J833130"/>
      <c r="K833130"/>
      <c r="L833130"/>
      <c r="M833130" s="115"/>
      <c r="N833130" s="115"/>
      <c r="O833130"/>
      <c r="P833130"/>
      <c r="Q833130"/>
      <c r="R833130" s="19"/>
      <c r="S833130" s="19"/>
      <c r="T833130"/>
      <c r="U833130" s="113"/>
      <c r="V833130" s="19"/>
      <c r="W833130" s="19"/>
      <c r="X833130" s="19"/>
      <c r="Y833130" s="19"/>
      <c r="Z833130" s="19"/>
      <c r="AA833130" s="19"/>
      <c r="AB833130" s="19"/>
      <c r="AC833130" s="19"/>
      <c r="AD833130" s="19"/>
      <c r="AE833130" s="19"/>
      <c r="AF833130" s="19"/>
      <c r="AG833130" s="19"/>
      <c r="AH833130" s="19"/>
      <c r="AI833130" s="19"/>
      <c r="AJ833130" s="19"/>
      <c r="AK833130" s="19"/>
      <c r="AL833130" s="19"/>
      <c r="AM833130" s="19"/>
      <c r="AN833130" s="19"/>
      <c r="AO833130" s="19"/>
      <c r="AP833130"/>
    </row>
    <row r="833131" spans="1:42" s="116" customFormat="1" x14ac:dyDescent="0.3">
      <c r="A833131"/>
      <c r="B833131"/>
      <c r="C833131"/>
      <c r="D833131"/>
      <c r="E833131"/>
      <c r="F833131"/>
      <c r="G833131"/>
      <c r="H833131"/>
      <c r="I833131"/>
      <c r="J833131"/>
      <c r="K833131"/>
      <c r="L833131"/>
      <c r="M833131" s="115"/>
      <c r="N833131" s="115"/>
      <c r="O833131"/>
      <c r="P833131"/>
      <c r="Q833131"/>
      <c r="R833131" s="19"/>
      <c r="S833131" s="19"/>
      <c r="T833131"/>
      <c r="U833131" s="113"/>
      <c r="V833131" s="19"/>
      <c r="W833131" s="19"/>
      <c r="X833131" s="19"/>
      <c r="Y833131" s="19"/>
      <c r="Z833131" s="19"/>
      <c r="AA833131" s="19"/>
      <c r="AB833131" s="19"/>
      <c r="AC833131" s="19"/>
      <c r="AD833131" s="19"/>
      <c r="AE833131" s="19"/>
      <c r="AF833131" s="19"/>
      <c r="AG833131" s="19"/>
      <c r="AH833131" s="19"/>
      <c r="AI833131" s="19"/>
      <c r="AJ833131" s="19"/>
      <c r="AK833131" s="19"/>
      <c r="AL833131" s="19"/>
      <c r="AM833131" s="19"/>
      <c r="AN833131" s="19"/>
      <c r="AO833131" s="19"/>
      <c r="AP833131"/>
    </row>
    <row r="833132" spans="1:42" s="116" customFormat="1" x14ac:dyDescent="0.3">
      <c r="A833132"/>
      <c r="B833132"/>
      <c r="C833132"/>
      <c r="D833132"/>
      <c r="E833132"/>
      <c r="F833132"/>
      <c r="G833132"/>
      <c r="H833132"/>
      <c r="I833132"/>
      <c r="J833132"/>
      <c r="K833132"/>
      <c r="L833132"/>
      <c r="M833132" s="115"/>
      <c r="N833132" s="115"/>
      <c r="O833132"/>
      <c r="P833132"/>
      <c r="Q833132"/>
      <c r="R833132" s="19"/>
      <c r="S833132" s="19"/>
      <c r="T833132"/>
      <c r="U833132" s="113"/>
      <c r="V833132" s="19"/>
      <c r="W833132" s="19"/>
      <c r="X833132" s="19"/>
      <c r="Y833132" s="19"/>
      <c r="Z833132" s="19"/>
      <c r="AA833132" s="19"/>
      <c r="AB833132" s="19"/>
      <c r="AC833132" s="19"/>
      <c r="AD833132" s="19"/>
      <c r="AE833132" s="19"/>
      <c r="AF833132" s="19"/>
      <c r="AG833132" s="19"/>
      <c r="AH833132" s="19"/>
      <c r="AI833132" s="19"/>
      <c r="AJ833132" s="19"/>
      <c r="AK833132" s="19"/>
      <c r="AL833132" s="19"/>
      <c r="AM833132" s="19"/>
      <c r="AN833132" s="19"/>
      <c r="AO833132" s="19"/>
      <c r="AP833132"/>
    </row>
    <row r="833133" spans="1:42" s="116" customFormat="1" x14ac:dyDescent="0.3">
      <c r="A833133"/>
      <c r="B833133"/>
      <c r="C833133"/>
      <c r="D833133"/>
      <c r="E833133"/>
      <c r="F833133"/>
      <c r="G833133"/>
      <c r="H833133"/>
      <c r="I833133"/>
      <c r="J833133"/>
      <c r="K833133"/>
      <c r="L833133"/>
      <c r="M833133" s="115"/>
      <c r="N833133" s="115"/>
      <c r="O833133"/>
      <c r="P833133"/>
      <c r="Q833133"/>
      <c r="R833133" s="19"/>
      <c r="S833133" s="19"/>
      <c r="T833133"/>
      <c r="U833133" s="113"/>
      <c r="V833133" s="19"/>
      <c r="W833133" s="19"/>
      <c r="X833133" s="19"/>
      <c r="Y833133" s="19"/>
      <c r="Z833133" s="19"/>
      <c r="AA833133" s="19"/>
      <c r="AB833133" s="19"/>
      <c r="AC833133" s="19"/>
      <c r="AD833133" s="19"/>
      <c r="AE833133" s="19"/>
      <c r="AF833133" s="19"/>
      <c r="AG833133" s="19"/>
      <c r="AH833133" s="19"/>
      <c r="AI833133" s="19"/>
      <c r="AJ833133" s="19"/>
      <c r="AK833133" s="19"/>
      <c r="AL833133" s="19"/>
      <c r="AM833133" s="19"/>
      <c r="AN833133" s="19"/>
      <c r="AO833133" s="19"/>
      <c r="AP833133"/>
    </row>
    <row r="833134" spans="1:42" s="116" customFormat="1" x14ac:dyDescent="0.3">
      <c r="A833134"/>
      <c r="B833134"/>
      <c r="C833134"/>
      <c r="D833134"/>
      <c r="E833134"/>
      <c r="F833134"/>
      <c r="G833134"/>
      <c r="H833134"/>
      <c r="I833134"/>
      <c r="J833134"/>
      <c r="K833134"/>
      <c r="L833134"/>
      <c r="M833134" s="115"/>
      <c r="N833134" s="115"/>
      <c r="O833134"/>
      <c r="P833134"/>
      <c r="Q833134"/>
      <c r="R833134" s="19"/>
      <c r="S833134" s="19"/>
      <c r="T833134"/>
      <c r="U833134" s="113"/>
      <c r="V833134" s="19"/>
      <c r="W833134" s="19"/>
      <c r="X833134" s="19"/>
      <c r="Y833134" s="19"/>
      <c r="Z833134" s="19"/>
      <c r="AA833134" s="19"/>
      <c r="AB833134" s="19"/>
      <c r="AC833134" s="19"/>
      <c r="AD833134" s="19"/>
      <c r="AE833134" s="19"/>
      <c r="AF833134" s="19"/>
      <c r="AG833134" s="19"/>
      <c r="AH833134" s="19"/>
      <c r="AI833134" s="19"/>
      <c r="AJ833134" s="19"/>
      <c r="AK833134" s="19"/>
      <c r="AL833134" s="19"/>
      <c r="AM833134" s="19"/>
      <c r="AN833134" s="19"/>
      <c r="AO833134" s="19"/>
      <c r="AP833134"/>
    </row>
    <row r="833135" spans="1:42" s="116" customFormat="1" x14ac:dyDescent="0.3">
      <c r="A833135"/>
      <c r="B833135"/>
      <c r="C833135"/>
      <c r="D833135"/>
      <c r="E833135"/>
      <c r="F833135"/>
      <c r="G833135"/>
      <c r="H833135"/>
      <c r="I833135"/>
      <c r="J833135"/>
      <c r="K833135"/>
      <c r="L833135"/>
      <c r="M833135" s="115"/>
      <c r="N833135" s="115"/>
      <c r="O833135"/>
      <c r="P833135"/>
      <c r="Q833135"/>
      <c r="R833135" s="19"/>
      <c r="S833135" s="19"/>
      <c r="T833135"/>
      <c r="U833135" s="113"/>
      <c r="V833135" s="19"/>
      <c r="W833135" s="19"/>
      <c r="X833135" s="19"/>
      <c r="Y833135" s="19"/>
      <c r="Z833135" s="19"/>
      <c r="AA833135" s="19"/>
      <c r="AB833135" s="19"/>
      <c r="AC833135" s="19"/>
      <c r="AD833135" s="19"/>
      <c r="AE833135" s="19"/>
      <c r="AF833135" s="19"/>
      <c r="AG833135" s="19"/>
      <c r="AH833135" s="19"/>
      <c r="AI833135" s="19"/>
      <c r="AJ833135" s="19"/>
      <c r="AK833135" s="19"/>
      <c r="AL833135" s="19"/>
      <c r="AM833135" s="19"/>
      <c r="AN833135" s="19"/>
      <c r="AO833135" s="19"/>
      <c r="AP833135"/>
    </row>
    <row r="833136" spans="1:42" s="116" customFormat="1" x14ac:dyDescent="0.3">
      <c r="A833136"/>
      <c r="B833136"/>
      <c r="C833136"/>
      <c r="D833136"/>
      <c r="E833136"/>
      <c r="F833136"/>
      <c r="G833136"/>
      <c r="H833136"/>
      <c r="I833136"/>
      <c r="J833136"/>
      <c r="K833136"/>
      <c r="L833136"/>
      <c r="M833136" s="115"/>
      <c r="N833136" s="115"/>
      <c r="O833136"/>
      <c r="P833136"/>
      <c r="Q833136"/>
      <c r="R833136" s="19"/>
      <c r="S833136" s="19"/>
      <c r="T833136"/>
      <c r="U833136" s="113"/>
      <c r="V833136" s="19"/>
      <c r="W833136" s="19"/>
      <c r="X833136" s="19"/>
      <c r="Y833136" s="19"/>
      <c r="Z833136" s="19"/>
      <c r="AA833136" s="19"/>
      <c r="AB833136" s="19"/>
      <c r="AC833136" s="19"/>
      <c r="AD833136" s="19"/>
      <c r="AE833136" s="19"/>
      <c r="AF833136" s="19"/>
      <c r="AG833136" s="19"/>
      <c r="AH833136" s="19"/>
      <c r="AI833136" s="19"/>
      <c r="AJ833136" s="19"/>
      <c r="AK833136" s="19"/>
      <c r="AL833136" s="19"/>
      <c r="AM833136" s="19"/>
      <c r="AN833136" s="19"/>
      <c r="AO833136" s="19"/>
      <c r="AP833136"/>
    </row>
    <row r="833137" spans="1:42" s="116" customFormat="1" x14ac:dyDescent="0.3">
      <c r="A833137"/>
      <c r="B833137"/>
      <c r="C833137"/>
      <c r="D833137"/>
      <c r="E833137"/>
      <c r="F833137"/>
      <c r="G833137"/>
      <c r="H833137"/>
      <c r="I833137"/>
      <c r="J833137"/>
      <c r="K833137"/>
      <c r="L833137"/>
      <c r="M833137" s="115"/>
      <c r="N833137" s="115"/>
      <c r="O833137"/>
      <c r="P833137"/>
      <c r="Q833137"/>
      <c r="R833137" s="19"/>
      <c r="S833137" s="19"/>
      <c r="T833137"/>
      <c r="U833137" s="113"/>
      <c r="V833137" s="19"/>
      <c r="W833137" s="19"/>
      <c r="X833137" s="19"/>
      <c r="Y833137" s="19"/>
      <c r="Z833137" s="19"/>
      <c r="AA833137" s="19"/>
      <c r="AB833137" s="19"/>
      <c r="AC833137" s="19"/>
      <c r="AD833137" s="19"/>
      <c r="AE833137" s="19"/>
      <c r="AF833137" s="19"/>
      <c r="AG833137" s="19"/>
      <c r="AH833137" s="19"/>
      <c r="AI833137" s="19"/>
      <c r="AJ833137" s="19"/>
      <c r="AK833137" s="19"/>
      <c r="AL833137" s="19"/>
      <c r="AM833137" s="19"/>
      <c r="AN833137" s="19"/>
      <c r="AO833137" s="19"/>
      <c r="AP833137"/>
    </row>
    <row r="833138" spans="1:42" s="116" customFormat="1" x14ac:dyDescent="0.3">
      <c r="A833138"/>
      <c r="B833138"/>
      <c r="C833138"/>
      <c r="D833138"/>
      <c r="E833138"/>
      <c r="F833138"/>
      <c r="G833138"/>
      <c r="H833138"/>
      <c r="I833138"/>
      <c r="J833138"/>
      <c r="K833138"/>
      <c r="L833138"/>
      <c r="M833138" s="115"/>
      <c r="N833138" s="115"/>
      <c r="O833138"/>
      <c r="P833138"/>
      <c r="Q833138"/>
      <c r="R833138" s="19"/>
      <c r="S833138" s="19"/>
      <c r="T833138"/>
      <c r="U833138" s="113"/>
      <c r="V833138" s="19"/>
      <c r="W833138" s="19"/>
      <c r="X833138" s="19"/>
      <c r="Y833138" s="19"/>
      <c r="Z833138" s="19"/>
      <c r="AA833138" s="19"/>
      <c r="AB833138" s="19"/>
      <c r="AC833138" s="19"/>
      <c r="AD833138" s="19"/>
      <c r="AE833138" s="19"/>
      <c r="AF833138" s="19"/>
      <c r="AG833138" s="19"/>
      <c r="AH833138" s="19"/>
      <c r="AI833138" s="19"/>
      <c r="AJ833138" s="19"/>
      <c r="AK833138" s="19"/>
      <c r="AL833138" s="19"/>
      <c r="AM833138" s="19"/>
      <c r="AN833138" s="19"/>
      <c r="AO833138" s="19"/>
      <c r="AP833138"/>
    </row>
    <row r="833139" spans="1:42" s="116" customFormat="1" x14ac:dyDescent="0.3">
      <c r="A833139"/>
      <c r="B833139"/>
      <c r="C833139"/>
      <c r="D833139"/>
      <c r="E833139"/>
      <c r="F833139"/>
      <c r="G833139"/>
      <c r="H833139"/>
      <c r="I833139"/>
      <c r="J833139"/>
      <c r="K833139"/>
      <c r="L833139"/>
      <c r="M833139" s="115"/>
      <c r="N833139" s="115"/>
      <c r="O833139"/>
      <c r="P833139"/>
      <c r="Q833139"/>
      <c r="R833139" s="19"/>
      <c r="S833139" s="19"/>
      <c r="T833139"/>
      <c r="U833139" s="113"/>
      <c r="V833139" s="19"/>
      <c r="W833139" s="19"/>
      <c r="X833139" s="19"/>
      <c r="Y833139" s="19"/>
      <c r="Z833139" s="19"/>
      <c r="AA833139" s="19"/>
      <c r="AB833139" s="19"/>
      <c r="AC833139" s="19"/>
      <c r="AD833139" s="19"/>
      <c r="AE833139" s="19"/>
      <c r="AF833139" s="19"/>
      <c r="AG833139" s="19"/>
      <c r="AH833139" s="19"/>
      <c r="AI833139" s="19"/>
      <c r="AJ833139" s="19"/>
      <c r="AK833139" s="19"/>
      <c r="AL833139" s="19"/>
      <c r="AM833139" s="19"/>
      <c r="AN833139" s="19"/>
      <c r="AO833139" s="19"/>
      <c r="AP833139"/>
    </row>
    <row r="833140" spans="1:42" s="116" customFormat="1" x14ac:dyDescent="0.3">
      <c r="A833140"/>
      <c r="B833140"/>
      <c r="C833140"/>
      <c r="D833140"/>
      <c r="E833140"/>
      <c r="F833140"/>
      <c r="G833140"/>
      <c r="H833140"/>
      <c r="I833140"/>
      <c r="J833140"/>
      <c r="K833140"/>
      <c r="L833140"/>
      <c r="M833140" s="115"/>
      <c r="N833140" s="115"/>
      <c r="O833140"/>
      <c r="P833140"/>
      <c r="Q833140"/>
      <c r="R833140" s="19"/>
      <c r="S833140" s="19"/>
      <c r="T833140"/>
      <c r="U833140" s="113"/>
      <c r="V833140" s="19"/>
      <c r="W833140" s="19"/>
      <c r="X833140" s="19"/>
      <c r="Y833140" s="19"/>
      <c r="Z833140" s="19"/>
      <c r="AA833140" s="19"/>
      <c r="AB833140" s="19"/>
      <c r="AC833140" s="19"/>
      <c r="AD833140" s="19"/>
      <c r="AE833140" s="19"/>
      <c r="AF833140" s="19"/>
      <c r="AG833140" s="19"/>
      <c r="AH833140" s="19"/>
      <c r="AI833140" s="19"/>
      <c r="AJ833140" s="19"/>
      <c r="AK833140" s="19"/>
      <c r="AL833140" s="19"/>
      <c r="AM833140" s="19"/>
      <c r="AN833140" s="19"/>
      <c r="AO833140" s="19"/>
      <c r="AP833140"/>
    </row>
    <row r="833141" spans="1:42" s="116" customFormat="1" x14ac:dyDescent="0.3">
      <c r="A833141"/>
      <c r="B833141"/>
      <c r="C833141"/>
      <c r="D833141"/>
      <c r="E833141"/>
      <c r="F833141"/>
      <c r="G833141"/>
      <c r="H833141"/>
      <c r="I833141"/>
      <c r="J833141"/>
      <c r="K833141"/>
      <c r="L833141"/>
      <c r="M833141" s="115"/>
      <c r="N833141" s="115"/>
      <c r="O833141"/>
      <c r="P833141"/>
      <c r="Q833141"/>
      <c r="R833141" s="19"/>
      <c r="S833141" s="19"/>
      <c r="T833141"/>
      <c r="U833141" s="113"/>
      <c r="V833141" s="19"/>
      <c r="W833141" s="19"/>
      <c r="X833141" s="19"/>
      <c r="Y833141" s="19"/>
      <c r="Z833141" s="19"/>
      <c r="AA833141" s="19"/>
      <c r="AB833141" s="19"/>
      <c r="AC833141" s="19"/>
      <c r="AD833141" s="19"/>
      <c r="AE833141" s="19"/>
      <c r="AF833141" s="19"/>
      <c r="AG833141" s="19"/>
      <c r="AH833141" s="19"/>
      <c r="AI833141" s="19"/>
      <c r="AJ833141" s="19"/>
      <c r="AK833141" s="19"/>
      <c r="AL833141" s="19"/>
      <c r="AM833141" s="19"/>
      <c r="AN833141" s="19"/>
      <c r="AO833141" s="19"/>
      <c r="AP833141"/>
    </row>
    <row r="833142" spans="1:42" s="116" customFormat="1" x14ac:dyDescent="0.3">
      <c r="A833142"/>
      <c r="B833142"/>
      <c r="C833142"/>
      <c r="D833142"/>
      <c r="E833142"/>
      <c r="F833142"/>
      <c r="G833142"/>
      <c r="H833142"/>
      <c r="I833142"/>
      <c r="J833142"/>
      <c r="K833142"/>
      <c r="L833142"/>
      <c r="M833142" s="115"/>
      <c r="N833142" s="115"/>
      <c r="O833142"/>
      <c r="P833142"/>
      <c r="Q833142"/>
      <c r="R833142" s="19"/>
      <c r="S833142" s="19"/>
      <c r="T833142"/>
      <c r="U833142" s="113"/>
      <c r="V833142" s="19"/>
      <c r="W833142" s="19"/>
      <c r="X833142" s="19"/>
      <c r="Y833142" s="19"/>
      <c r="Z833142" s="19"/>
      <c r="AA833142" s="19"/>
      <c r="AB833142" s="19"/>
      <c r="AC833142" s="19"/>
      <c r="AD833142" s="19"/>
      <c r="AE833142" s="19"/>
      <c r="AF833142" s="19"/>
      <c r="AG833142" s="19"/>
      <c r="AH833142" s="19"/>
      <c r="AI833142" s="19"/>
      <c r="AJ833142" s="19"/>
      <c r="AK833142" s="19"/>
      <c r="AL833142" s="19"/>
      <c r="AM833142" s="19"/>
      <c r="AN833142" s="19"/>
      <c r="AO833142" s="19"/>
      <c r="AP833142"/>
    </row>
    <row r="833143" spans="1:42" s="116" customFormat="1" x14ac:dyDescent="0.3">
      <c r="A833143"/>
      <c r="B833143"/>
      <c r="C833143"/>
      <c r="D833143"/>
      <c r="E833143"/>
      <c r="F833143"/>
      <c r="G833143"/>
      <c r="H833143"/>
      <c r="I833143"/>
      <c r="J833143"/>
      <c r="K833143"/>
      <c r="L833143"/>
      <c r="M833143" s="115"/>
      <c r="N833143" s="115"/>
      <c r="O833143"/>
      <c r="P833143"/>
      <c r="Q833143"/>
      <c r="R833143" s="19"/>
      <c r="S833143" s="19"/>
      <c r="T833143"/>
      <c r="U833143" s="113"/>
      <c r="V833143" s="19"/>
      <c r="W833143" s="19"/>
      <c r="X833143" s="19"/>
      <c r="Y833143" s="19"/>
      <c r="Z833143" s="19"/>
      <c r="AA833143" s="19"/>
      <c r="AB833143" s="19"/>
      <c r="AC833143" s="19"/>
      <c r="AD833143" s="19"/>
      <c r="AE833143" s="19"/>
      <c r="AF833143" s="19"/>
      <c r="AG833143" s="19"/>
      <c r="AH833143" s="19"/>
      <c r="AI833143" s="19"/>
      <c r="AJ833143" s="19"/>
      <c r="AK833143" s="19"/>
      <c r="AL833143" s="19"/>
      <c r="AM833143" s="19"/>
      <c r="AN833143" s="19"/>
      <c r="AO833143" s="19"/>
      <c r="AP833143"/>
    </row>
    <row r="833144" spans="1:42" s="116" customFormat="1" x14ac:dyDescent="0.3">
      <c r="A833144"/>
      <c r="B833144"/>
      <c r="C833144"/>
      <c r="D833144"/>
      <c r="E833144"/>
      <c r="F833144"/>
      <c r="G833144"/>
      <c r="H833144"/>
      <c r="I833144"/>
      <c r="J833144"/>
      <c r="K833144"/>
      <c r="L833144"/>
      <c r="M833144" s="115"/>
      <c r="N833144" s="115"/>
      <c r="O833144"/>
      <c r="P833144"/>
      <c r="Q833144"/>
      <c r="R833144" s="19"/>
      <c r="S833144" s="19"/>
      <c r="T833144"/>
      <c r="U833144" s="113"/>
      <c r="V833144" s="19"/>
      <c r="W833144" s="19"/>
      <c r="X833144" s="19"/>
      <c r="Y833144" s="19"/>
      <c r="Z833144" s="19"/>
      <c r="AA833144" s="19"/>
      <c r="AB833144" s="19"/>
      <c r="AC833144" s="19"/>
      <c r="AD833144" s="19"/>
      <c r="AE833144" s="19"/>
      <c r="AF833144" s="19"/>
      <c r="AG833144" s="19"/>
      <c r="AH833144" s="19"/>
      <c r="AI833144" s="19"/>
      <c r="AJ833144" s="19"/>
      <c r="AK833144" s="19"/>
      <c r="AL833144" s="19"/>
      <c r="AM833144" s="19"/>
      <c r="AN833144" s="19"/>
      <c r="AO833144" s="19"/>
      <c r="AP833144"/>
    </row>
    <row r="833145" spans="1:42" s="116" customFormat="1" x14ac:dyDescent="0.3">
      <c r="A833145"/>
      <c r="B833145"/>
      <c r="C833145"/>
      <c r="D833145"/>
      <c r="E833145"/>
      <c r="F833145"/>
      <c r="G833145"/>
      <c r="H833145"/>
      <c r="I833145"/>
      <c r="J833145"/>
      <c r="K833145"/>
      <c r="L833145"/>
      <c r="M833145" s="115"/>
      <c r="N833145" s="115"/>
      <c r="O833145"/>
      <c r="P833145"/>
      <c r="Q833145"/>
      <c r="R833145" s="19"/>
      <c r="S833145" s="19"/>
      <c r="T833145"/>
      <c r="U833145" s="113"/>
      <c r="V833145" s="19"/>
      <c r="W833145" s="19"/>
      <c r="X833145" s="19"/>
      <c r="Y833145" s="19"/>
      <c r="Z833145" s="19"/>
      <c r="AA833145" s="19"/>
      <c r="AB833145" s="19"/>
      <c r="AC833145" s="19"/>
      <c r="AD833145" s="19"/>
      <c r="AE833145" s="19"/>
      <c r="AF833145" s="19"/>
      <c r="AG833145" s="19"/>
      <c r="AH833145" s="19"/>
      <c r="AI833145" s="19"/>
      <c r="AJ833145" s="19"/>
      <c r="AK833145" s="19"/>
      <c r="AL833145" s="19"/>
      <c r="AM833145" s="19"/>
      <c r="AN833145" s="19"/>
      <c r="AO833145" s="19"/>
      <c r="AP833145"/>
    </row>
    <row r="833146" spans="1:42" s="116" customFormat="1" x14ac:dyDescent="0.3">
      <c r="A833146"/>
      <c r="B833146"/>
      <c r="C833146"/>
      <c r="D833146"/>
      <c r="E833146"/>
      <c r="F833146"/>
      <c r="G833146"/>
      <c r="H833146"/>
      <c r="I833146"/>
      <c r="J833146"/>
      <c r="K833146"/>
      <c r="L833146"/>
      <c r="M833146" s="115"/>
      <c r="N833146" s="115"/>
      <c r="O833146"/>
      <c r="P833146"/>
      <c r="Q833146"/>
      <c r="R833146" s="19"/>
      <c r="S833146" s="19"/>
      <c r="T833146"/>
      <c r="U833146" s="113"/>
      <c r="V833146" s="19"/>
      <c r="W833146" s="19"/>
      <c r="X833146" s="19"/>
      <c r="Y833146" s="19"/>
      <c r="Z833146" s="19"/>
      <c r="AA833146" s="19"/>
      <c r="AB833146" s="19"/>
      <c r="AC833146" s="19"/>
      <c r="AD833146" s="19"/>
      <c r="AE833146" s="19"/>
      <c r="AF833146" s="19"/>
      <c r="AG833146" s="19"/>
      <c r="AH833146" s="19"/>
      <c r="AI833146" s="19"/>
      <c r="AJ833146" s="19"/>
      <c r="AK833146" s="19"/>
      <c r="AL833146" s="19"/>
      <c r="AM833146" s="19"/>
      <c r="AN833146" s="19"/>
      <c r="AO833146" s="19"/>
      <c r="AP833146"/>
    </row>
    <row r="833147" spans="1:42" s="116" customFormat="1" x14ac:dyDescent="0.3">
      <c r="A833147"/>
      <c r="B833147"/>
      <c r="C833147"/>
      <c r="D833147"/>
      <c r="E833147"/>
      <c r="F833147"/>
      <c r="G833147"/>
      <c r="H833147"/>
      <c r="I833147"/>
      <c r="J833147"/>
      <c r="K833147"/>
      <c r="L833147"/>
      <c r="M833147" s="115"/>
      <c r="N833147" s="115"/>
      <c r="O833147"/>
      <c r="P833147"/>
      <c r="Q833147"/>
      <c r="R833147" s="19"/>
      <c r="S833147" s="19"/>
      <c r="T833147"/>
      <c r="U833147" s="113"/>
      <c r="V833147" s="19"/>
      <c r="W833147" s="19"/>
      <c r="X833147" s="19"/>
      <c r="Y833147" s="19"/>
      <c r="Z833147" s="19"/>
      <c r="AA833147" s="19"/>
      <c r="AB833147" s="19"/>
      <c r="AC833147" s="19"/>
      <c r="AD833147" s="19"/>
      <c r="AE833147" s="19"/>
      <c r="AF833147" s="19"/>
      <c r="AG833147" s="19"/>
      <c r="AH833147" s="19"/>
      <c r="AI833147" s="19"/>
      <c r="AJ833147" s="19"/>
      <c r="AK833147" s="19"/>
      <c r="AL833147" s="19"/>
      <c r="AM833147" s="19"/>
      <c r="AN833147" s="19"/>
      <c r="AO833147" s="19"/>
      <c r="AP833147"/>
    </row>
    <row r="833148" spans="1:42" s="116" customFormat="1" x14ac:dyDescent="0.3">
      <c r="A833148"/>
      <c r="B833148"/>
      <c r="C833148"/>
      <c r="D833148"/>
      <c r="E833148"/>
      <c r="F833148"/>
      <c r="G833148"/>
      <c r="H833148"/>
      <c r="I833148"/>
      <c r="J833148"/>
      <c r="K833148"/>
      <c r="L833148"/>
      <c r="M833148" s="115"/>
      <c r="N833148" s="115"/>
      <c r="O833148"/>
      <c r="P833148"/>
      <c r="Q833148"/>
      <c r="R833148" s="19"/>
      <c r="S833148" s="19"/>
      <c r="T833148"/>
      <c r="U833148" s="113"/>
      <c r="V833148" s="19"/>
      <c r="W833148" s="19"/>
      <c r="X833148" s="19"/>
      <c r="Y833148" s="19"/>
      <c r="Z833148" s="19"/>
      <c r="AA833148" s="19"/>
      <c r="AB833148" s="19"/>
      <c r="AC833148" s="19"/>
      <c r="AD833148" s="19"/>
      <c r="AE833148" s="19"/>
      <c r="AF833148" s="19"/>
      <c r="AG833148" s="19"/>
      <c r="AH833148" s="19"/>
      <c r="AI833148" s="19"/>
      <c r="AJ833148" s="19"/>
      <c r="AK833148" s="19"/>
      <c r="AL833148" s="19"/>
      <c r="AM833148" s="19"/>
      <c r="AN833148" s="19"/>
      <c r="AO833148" s="19"/>
      <c r="AP833148"/>
    </row>
    <row r="833149" spans="1:42" s="116" customFormat="1" x14ac:dyDescent="0.3">
      <c r="A833149"/>
      <c r="B833149"/>
      <c r="C833149"/>
      <c r="D833149"/>
      <c r="E833149"/>
      <c r="F833149"/>
      <c r="G833149"/>
      <c r="H833149"/>
      <c r="I833149"/>
      <c r="J833149"/>
      <c r="K833149"/>
      <c r="L833149"/>
      <c r="M833149" s="115"/>
      <c r="N833149" s="115"/>
      <c r="O833149"/>
      <c r="P833149"/>
      <c r="Q833149"/>
      <c r="R833149" s="19"/>
      <c r="S833149" s="19"/>
      <c r="T833149"/>
      <c r="U833149" s="113"/>
      <c r="V833149" s="19"/>
      <c r="W833149" s="19"/>
      <c r="X833149" s="19"/>
      <c r="Y833149" s="19"/>
      <c r="Z833149" s="19"/>
      <c r="AA833149" s="19"/>
      <c r="AB833149" s="19"/>
      <c r="AC833149" s="19"/>
      <c r="AD833149" s="19"/>
      <c r="AE833149" s="19"/>
      <c r="AF833149" s="19"/>
      <c r="AG833149" s="19"/>
      <c r="AH833149" s="19"/>
      <c r="AI833149" s="19"/>
      <c r="AJ833149" s="19"/>
      <c r="AK833149" s="19"/>
      <c r="AL833149" s="19"/>
      <c r="AM833149" s="19"/>
      <c r="AN833149" s="19"/>
      <c r="AO833149" s="19"/>
      <c r="AP833149"/>
    </row>
    <row r="833150" spans="1:42" s="116" customFormat="1" x14ac:dyDescent="0.3">
      <c r="A833150"/>
      <c r="B833150"/>
      <c r="C833150"/>
      <c r="D833150"/>
      <c r="E833150"/>
      <c r="F833150"/>
      <c r="G833150"/>
      <c r="H833150"/>
      <c r="I833150"/>
      <c r="J833150"/>
      <c r="K833150"/>
      <c r="L833150"/>
      <c r="M833150" s="115"/>
      <c r="N833150" s="115"/>
      <c r="O833150"/>
      <c r="P833150"/>
      <c r="Q833150"/>
      <c r="R833150" s="19"/>
      <c r="S833150" s="19"/>
      <c r="T833150"/>
      <c r="U833150" s="113"/>
      <c r="V833150" s="19"/>
      <c r="W833150" s="19"/>
      <c r="X833150" s="19"/>
      <c r="Y833150" s="19"/>
      <c r="Z833150" s="19"/>
      <c r="AA833150" s="19"/>
      <c r="AB833150" s="19"/>
      <c r="AC833150" s="19"/>
      <c r="AD833150" s="19"/>
      <c r="AE833150" s="19"/>
      <c r="AF833150" s="19"/>
      <c r="AG833150" s="19"/>
      <c r="AH833150" s="19"/>
      <c r="AI833150" s="19"/>
      <c r="AJ833150" s="19"/>
      <c r="AK833150" s="19"/>
      <c r="AL833150" s="19"/>
      <c r="AM833150" s="19"/>
      <c r="AN833150" s="19"/>
      <c r="AO833150" s="19"/>
      <c r="AP833150"/>
    </row>
    <row r="833151" spans="1:42" s="116" customFormat="1" x14ac:dyDescent="0.3">
      <c r="A833151"/>
      <c r="B833151"/>
      <c r="C833151"/>
      <c r="D833151"/>
      <c r="E833151"/>
      <c r="F833151"/>
      <c r="G833151"/>
      <c r="H833151"/>
      <c r="I833151"/>
      <c r="J833151"/>
      <c r="K833151"/>
      <c r="L833151"/>
      <c r="M833151" s="115"/>
      <c r="N833151" s="115"/>
      <c r="O833151"/>
      <c r="P833151"/>
      <c r="Q833151"/>
      <c r="R833151" s="19"/>
      <c r="S833151" s="19"/>
      <c r="T833151"/>
      <c r="U833151" s="113"/>
      <c r="V833151" s="19"/>
      <c r="W833151" s="19"/>
      <c r="X833151" s="19"/>
      <c r="Y833151" s="19"/>
      <c r="Z833151" s="19"/>
      <c r="AA833151" s="19"/>
      <c r="AB833151" s="19"/>
      <c r="AC833151" s="19"/>
      <c r="AD833151" s="19"/>
      <c r="AE833151" s="19"/>
      <c r="AF833151" s="19"/>
      <c r="AG833151" s="19"/>
      <c r="AH833151" s="19"/>
      <c r="AI833151" s="19"/>
      <c r="AJ833151" s="19"/>
      <c r="AK833151" s="19"/>
      <c r="AL833151" s="19"/>
      <c r="AM833151" s="19"/>
      <c r="AN833151" s="19"/>
      <c r="AO833151" s="19"/>
      <c r="AP833151"/>
    </row>
    <row r="833152" spans="1:42" s="116" customFormat="1" x14ac:dyDescent="0.3">
      <c r="A833152"/>
      <c r="B833152"/>
      <c r="C833152"/>
      <c r="D833152"/>
      <c r="E833152"/>
      <c r="F833152"/>
      <c r="G833152"/>
      <c r="H833152"/>
      <c r="I833152"/>
      <c r="J833152"/>
      <c r="K833152"/>
      <c r="L833152"/>
      <c r="M833152" s="115"/>
      <c r="N833152" s="115"/>
      <c r="O833152"/>
      <c r="P833152"/>
      <c r="Q833152"/>
      <c r="R833152" s="19"/>
      <c r="S833152" s="19"/>
      <c r="T833152"/>
      <c r="U833152" s="113"/>
      <c r="V833152" s="19"/>
      <c r="W833152" s="19"/>
      <c r="X833152" s="19"/>
      <c r="Y833152" s="19"/>
      <c r="Z833152" s="19"/>
      <c r="AA833152" s="19"/>
      <c r="AB833152" s="19"/>
      <c r="AC833152" s="19"/>
      <c r="AD833152" s="19"/>
      <c r="AE833152" s="19"/>
      <c r="AF833152" s="19"/>
      <c r="AG833152" s="19"/>
      <c r="AH833152" s="19"/>
      <c r="AI833152" s="19"/>
      <c r="AJ833152" s="19"/>
      <c r="AK833152" s="19"/>
      <c r="AL833152" s="19"/>
      <c r="AM833152" s="19"/>
      <c r="AN833152" s="19"/>
      <c r="AO833152" s="19"/>
      <c r="AP833152"/>
    </row>
    <row r="833153" spans="1:42" s="116" customFormat="1" x14ac:dyDescent="0.3">
      <c r="A833153"/>
      <c r="B833153"/>
      <c r="C833153"/>
      <c r="D833153"/>
      <c r="E833153"/>
      <c r="F833153"/>
      <c r="G833153"/>
      <c r="H833153"/>
      <c r="I833153"/>
      <c r="J833153"/>
      <c r="K833153"/>
      <c r="L833153"/>
      <c r="M833153" s="115"/>
      <c r="N833153" s="115"/>
      <c r="O833153"/>
      <c r="P833153"/>
      <c r="Q833153"/>
      <c r="R833153" s="19"/>
      <c r="S833153" s="19"/>
      <c r="T833153"/>
      <c r="U833153" s="113"/>
      <c r="V833153" s="19"/>
      <c r="W833153" s="19"/>
      <c r="X833153" s="19"/>
      <c r="Y833153" s="19"/>
      <c r="Z833153" s="19"/>
      <c r="AA833153" s="19"/>
      <c r="AB833153" s="19"/>
      <c r="AC833153" s="19"/>
      <c r="AD833153" s="19"/>
      <c r="AE833153" s="19"/>
      <c r="AF833153" s="19"/>
      <c r="AG833153" s="19"/>
      <c r="AH833153" s="19"/>
      <c r="AI833153" s="19"/>
      <c r="AJ833153" s="19"/>
      <c r="AK833153" s="19"/>
      <c r="AL833153" s="19"/>
      <c r="AM833153" s="19"/>
      <c r="AN833153" s="19"/>
      <c r="AO833153" s="19"/>
      <c r="AP833153"/>
    </row>
    <row r="833154" spans="1:42" s="116" customFormat="1" x14ac:dyDescent="0.3">
      <c r="A833154"/>
      <c r="B833154"/>
      <c r="C833154"/>
      <c r="D833154"/>
      <c r="E833154"/>
      <c r="F833154"/>
      <c r="G833154"/>
      <c r="H833154"/>
      <c r="I833154"/>
      <c r="J833154"/>
      <c r="K833154"/>
      <c r="L833154"/>
      <c r="M833154" s="115"/>
      <c r="N833154" s="115"/>
      <c r="O833154"/>
      <c r="P833154"/>
      <c r="Q833154"/>
      <c r="R833154" s="19"/>
      <c r="S833154" s="19"/>
      <c r="T833154"/>
      <c r="U833154" s="113"/>
      <c r="V833154" s="19"/>
      <c r="W833154" s="19"/>
      <c r="X833154" s="19"/>
      <c r="Y833154" s="19"/>
      <c r="Z833154" s="19"/>
      <c r="AA833154" s="19"/>
      <c r="AB833154" s="19"/>
      <c r="AC833154" s="19"/>
      <c r="AD833154" s="19"/>
      <c r="AE833154" s="19"/>
      <c r="AF833154" s="19"/>
      <c r="AG833154" s="19"/>
      <c r="AH833154" s="19"/>
      <c r="AI833154" s="19"/>
      <c r="AJ833154" s="19"/>
      <c r="AK833154" s="19"/>
      <c r="AL833154" s="19"/>
      <c r="AM833154" s="19"/>
      <c r="AN833154" s="19"/>
      <c r="AO833154" s="19"/>
      <c r="AP833154"/>
    </row>
    <row r="833155" spans="1:42" s="116" customFormat="1" x14ac:dyDescent="0.3">
      <c r="A833155"/>
      <c r="B833155"/>
      <c r="C833155"/>
      <c r="D833155"/>
      <c r="E833155"/>
      <c r="F833155"/>
      <c r="G833155"/>
      <c r="H833155"/>
      <c r="I833155"/>
      <c r="J833155"/>
      <c r="K833155"/>
      <c r="L833155"/>
      <c r="M833155" s="115"/>
      <c r="N833155" s="115"/>
      <c r="O833155"/>
      <c r="P833155"/>
      <c r="Q833155"/>
      <c r="R833155" s="19"/>
      <c r="S833155" s="19"/>
      <c r="T833155"/>
      <c r="U833155" s="113"/>
      <c r="V833155" s="19"/>
      <c r="W833155" s="19"/>
      <c r="X833155" s="19"/>
      <c r="Y833155" s="19"/>
      <c r="Z833155" s="19"/>
      <c r="AA833155" s="19"/>
      <c r="AB833155" s="19"/>
      <c r="AC833155" s="19"/>
      <c r="AD833155" s="19"/>
      <c r="AE833155" s="19"/>
      <c r="AF833155" s="19"/>
      <c r="AG833155" s="19"/>
      <c r="AH833155" s="19"/>
      <c r="AI833155" s="19"/>
      <c r="AJ833155" s="19"/>
      <c r="AK833155" s="19"/>
      <c r="AL833155" s="19"/>
      <c r="AM833155" s="19"/>
      <c r="AN833155" s="19"/>
      <c r="AO833155" s="19"/>
      <c r="AP833155"/>
    </row>
    <row r="833156" spans="1:42" s="116" customFormat="1" x14ac:dyDescent="0.3">
      <c r="A833156"/>
      <c r="B833156"/>
      <c r="C833156"/>
      <c r="D833156"/>
      <c r="E833156"/>
      <c r="F833156"/>
      <c r="G833156"/>
      <c r="H833156"/>
      <c r="I833156"/>
      <c r="J833156"/>
      <c r="K833156"/>
      <c r="L833156"/>
      <c r="M833156" s="115"/>
      <c r="N833156" s="115"/>
      <c r="O833156"/>
      <c r="P833156"/>
      <c r="Q833156"/>
      <c r="R833156" s="19"/>
      <c r="S833156" s="19"/>
      <c r="T833156"/>
      <c r="U833156" s="113"/>
      <c r="V833156" s="19"/>
      <c r="W833156" s="19"/>
      <c r="X833156" s="19"/>
      <c r="Y833156" s="19"/>
      <c r="Z833156" s="19"/>
      <c r="AA833156" s="19"/>
      <c r="AB833156" s="19"/>
      <c r="AC833156" s="19"/>
      <c r="AD833156" s="19"/>
      <c r="AE833156" s="19"/>
      <c r="AF833156" s="19"/>
      <c r="AG833156" s="19"/>
      <c r="AH833156" s="19"/>
      <c r="AI833156" s="19"/>
      <c r="AJ833156" s="19"/>
      <c r="AK833156" s="19"/>
      <c r="AL833156" s="19"/>
      <c r="AM833156" s="19"/>
      <c r="AN833156" s="19"/>
      <c r="AO833156" s="19"/>
      <c r="AP833156"/>
    </row>
    <row r="833157" spans="1:42" s="116" customFormat="1" x14ac:dyDescent="0.3">
      <c r="A833157"/>
      <c r="B833157"/>
      <c r="C833157"/>
      <c r="D833157"/>
      <c r="E833157"/>
      <c r="F833157"/>
      <c r="G833157"/>
      <c r="H833157"/>
      <c r="I833157"/>
      <c r="J833157"/>
      <c r="K833157"/>
      <c r="L833157"/>
      <c r="M833157" s="115"/>
      <c r="N833157" s="115"/>
      <c r="O833157"/>
      <c r="P833157"/>
      <c r="Q833157"/>
      <c r="R833157" s="19"/>
      <c r="S833157" s="19"/>
      <c r="T833157"/>
      <c r="U833157" s="113"/>
      <c r="V833157" s="19"/>
      <c r="W833157" s="19"/>
      <c r="X833157" s="19"/>
      <c r="Y833157" s="19"/>
      <c r="Z833157" s="19"/>
      <c r="AA833157" s="19"/>
      <c r="AB833157" s="19"/>
      <c r="AC833157" s="19"/>
      <c r="AD833157" s="19"/>
      <c r="AE833157" s="19"/>
      <c r="AF833157" s="19"/>
      <c r="AG833157" s="19"/>
      <c r="AH833157" s="19"/>
      <c r="AI833157" s="19"/>
      <c r="AJ833157" s="19"/>
      <c r="AK833157" s="19"/>
      <c r="AL833157" s="19"/>
      <c r="AM833157" s="19"/>
      <c r="AN833157" s="19"/>
      <c r="AO833157" s="19"/>
      <c r="AP833157"/>
    </row>
    <row r="833158" spans="1:42" s="116" customFormat="1" x14ac:dyDescent="0.3">
      <c r="A833158"/>
      <c r="B833158"/>
      <c r="C833158"/>
      <c r="D833158"/>
      <c r="E833158"/>
      <c r="F833158"/>
      <c r="G833158"/>
      <c r="H833158"/>
      <c r="I833158"/>
      <c r="J833158"/>
      <c r="K833158"/>
      <c r="L833158"/>
      <c r="M833158" s="115"/>
      <c r="N833158" s="115"/>
      <c r="O833158"/>
      <c r="P833158"/>
      <c r="Q833158"/>
      <c r="R833158" s="19"/>
      <c r="S833158" s="19"/>
      <c r="T833158"/>
      <c r="U833158" s="113"/>
      <c r="V833158" s="19"/>
      <c r="W833158" s="19"/>
      <c r="X833158" s="19"/>
      <c r="Y833158" s="19"/>
      <c r="Z833158" s="19"/>
      <c r="AA833158" s="19"/>
      <c r="AB833158" s="19"/>
      <c r="AC833158" s="19"/>
      <c r="AD833158" s="19"/>
      <c r="AE833158" s="19"/>
      <c r="AF833158" s="19"/>
      <c r="AG833158" s="19"/>
      <c r="AH833158" s="19"/>
      <c r="AI833158" s="19"/>
      <c r="AJ833158" s="19"/>
      <c r="AK833158" s="19"/>
      <c r="AL833158" s="19"/>
      <c r="AM833158" s="19"/>
      <c r="AN833158" s="19"/>
      <c r="AO833158" s="19"/>
      <c r="AP833158"/>
    </row>
    <row r="833159" spans="1:42" s="116" customFormat="1" x14ac:dyDescent="0.3">
      <c r="A833159"/>
      <c r="B833159"/>
      <c r="C833159"/>
      <c r="D833159"/>
      <c r="E833159"/>
      <c r="F833159"/>
      <c r="G833159"/>
      <c r="H833159"/>
      <c r="I833159"/>
      <c r="J833159"/>
      <c r="K833159"/>
      <c r="L833159"/>
      <c r="M833159" s="115"/>
      <c r="N833159" s="115"/>
      <c r="O833159"/>
      <c r="P833159"/>
      <c r="Q833159"/>
      <c r="R833159" s="19"/>
      <c r="S833159" s="19"/>
      <c r="T833159"/>
      <c r="U833159" s="113"/>
      <c r="V833159" s="19"/>
      <c r="W833159" s="19"/>
      <c r="X833159" s="19"/>
      <c r="Y833159" s="19"/>
      <c r="Z833159" s="19"/>
      <c r="AA833159" s="19"/>
      <c r="AB833159" s="19"/>
      <c r="AC833159" s="19"/>
      <c r="AD833159" s="19"/>
      <c r="AE833159" s="19"/>
      <c r="AF833159" s="19"/>
      <c r="AG833159" s="19"/>
      <c r="AH833159" s="19"/>
      <c r="AI833159" s="19"/>
      <c r="AJ833159" s="19"/>
      <c r="AK833159" s="19"/>
      <c r="AL833159" s="19"/>
      <c r="AM833159" s="19"/>
      <c r="AN833159" s="19"/>
      <c r="AO833159" s="19"/>
      <c r="AP833159"/>
    </row>
    <row r="833160" spans="1:42" s="116" customFormat="1" x14ac:dyDescent="0.3">
      <c r="A833160"/>
      <c r="B833160"/>
      <c r="C833160"/>
      <c r="D833160"/>
      <c r="E833160"/>
      <c r="F833160"/>
      <c r="G833160"/>
      <c r="H833160"/>
      <c r="I833160"/>
      <c r="J833160"/>
      <c r="K833160"/>
      <c r="L833160"/>
      <c r="M833160" s="115"/>
      <c r="N833160" s="115"/>
      <c r="O833160"/>
      <c r="P833160"/>
      <c r="Q833160"/>
      <c r="R833160" s="19"/>
      <c r="S833160" s="19"/>
      <c r="T833160"/>
      <c r="U833160" s="113"/>
      <c r="V833160" s="19"/>
      <c r="W833160" s="19"/>
      <c r="X833160" s="19"/>
      <c r="Y833160" s="19"/>
      <c r="Z833160" s="19"/>
      <c r="AA833160" s="19"/>
      <c r="AB833160" s="19"/>
      <c r="AC833160" s="19"/>
      <c r="AD833160" s="19"/>
      <c r="AE833160" s="19"/>
      <c r="AF833160" s="19"/>
      <c r="AG833160" s="19"/>
      <c r="AH833160" s="19"/>
      <c r="AI833160" s="19"/>
      <c r="AJ833160" s="19"/>
      <c r="AK833160" s="19"/>
      <c r="AL833160" s="19"/>
      <c r="AM833160" s="19"/>
      <c r="AN833160" s="19"/>
      <c r="AO833160" s="19"/>
      <c r="AP833160"/>
    </row>
    <row r="833161" spans="1:42" s="116" customFormat="1" x14ac:dyDescent="0.3">
      <c r="A833161"/>
      <c r="B833161"/>
      <c r="C833161"/>
      <c r="D833161"/>
      <c r="E833161"/>
      <c r="F833161"/>
      <c r="G833161"/>
      <c r="H833161"/>
      <c r="I833161"/>
      <c r="J833161"/>
      <c r="K833161"/>
      <c r="L833161"/>
      <c r="M833161" s="115"/>
      <c r="N833161" s="115"/>
      <c r="O833161"/>
      <c r="P833161"/>
      <c r="Q833161"/>
      <c r="R833161" s="19"/>
      <c r="S833161" s="19"/>
      <c r="T833161"/>
      <c r="U833161" s="113"/>
      <c r="V833161" s="19"/>
      <c r="W833161" s="19"/>
      <c r="X833161" s="19"/>
      <c r="Y833161" s="19"/>
      <c r="Z833161" s="19"/>
      <c r="AA833161" s="19"/>
      <c r="AB833161" s="19"/>
      <c r="AC833161" s="19"/>
      <c r="AD833161" s="19"/>
      <c r="AE833161" s="19"/>
      <c r="AF833161" s="19"/>
      <c r="AG833161" s="19"/>
      <c r="AH833161" s="19"/>
      <c r="AI833161" s="19"/>
      <c r="AJ833161" s="19"/>
      <c r="AK833161" s="19"/>
      <c r="AL833161" s="19"/>
      <c r="AM833161" s="19"/>
      <c r="AN833161" s="19"/>
      <c r="AO833161" s="19"/>
      <c r="AP833161"/>
    </row>
    <row r="833162" spans="1:42" s="116" customFormat="1" x14ac:dyDescent="0.3">
      <c r="A833162"/>
      <c r="B833162"/>
      <c r="C833162"/>
      <c r="D833162"/>
      <c r="E833162"/>
      <c r="F833162"/>
      <c r="G833162"/>
      <c r="H833162"/>
      <c r="I833162"/>
      <c r="J833162"/>
      <c r="K833162"/>
      <c r="L833162"/>
      <c r="M833162" s="115"/>
      <c r="N833162" s="115"/>
      <c r="O833162"/>
      <c r="P833162"/>
      <c r="Q833162"/>
      <c r="R833162" s="19"/>
      <c r="S833162" s="19"/>
      <c r="T833162"/>
      <c r="U833162" s="113"/>
      <c r="V833162" s="19"/>
      <c r="W833162" s="19"/>
      <c r="X833162" s="19"/>
      <c r="Y833162" s="19"/>
      <c r="Z833162" s="19"/>
      <c r="AA833162" s="19"/>
      <c r="AB833162" s="19"/>
      <c r="AC833162" s="19"/>
      <c r="AD833162" s="19"/>
      <c r="AE833162" s="19"/>
      <c r="AF833162" s="19"/>
      <c r="AG833162" s="19"/>
      <c r="AH833162" s="19"/>
      <c r="AI833162" s="19"/>
      <c r="AJ833162" s="19"/>
      <c r="AK833162" s="19"/>
      <c r="AL833162" s="19"/>
      <c r="AM833162" s="19"/>
      <c r="AN833162" s="19"/>
      <c r="AO833162" s="19"/>
      <c r="AP833162"/>
    </row>
    <row r="833163" spans="1:42" s="116" customFormat="1" x14ac:dyDescent="0.3">
      <c r="A833163"/>
      <c r="B833163"/>
      <c r="C833163"/>
      <c r="D833163"/>
      <c r="E833163"/>
      <c r="F833163"/>
      <c r="G833163"/>
      <c r="H833163"/>
      <c r="I833163"/>
      <c r="J833163"/>
      <c r="K833163"/>
      <c r="L833163"/>
      <c r="M833163" s="115"/>
      <c r="N833163" s="115"/>
      <c r="O833163"/>
      <c r="P833163"/>
      <c r="Q833163"/>
      <c r="R833163" s="19"/>
      <c r="S833163" s="19"/>
      <c r="T833163"/>
      <c r="U833163" s="113"/>
      <c r="V833163" s="19"/>
      <c r="W833163" s="19"/>
      <c r="X833163" s="19"/>
      <c r="Y833163" s="19"/>
      <c r="Z833163" s="19"/>
      <c r="AA833163" s="19"/>
      <c r="AB833163" s="19"/>
      <c r="AC833163" s="19"/>
      <c r="AD833163" s="19"/>
      <c r="AE833163" s="19"/>
      <c r="AF833163" s="19"/>
      <c r="AG833163" s="19"/>
      <c r="AH833163" s="19"/>
      <c r="AI833163" s="19"/>
      <c r="AJ833163" s="19"/>
      <c r="AK833163" s="19"/>
      <c r="AL833163" s="19"/>
      <c r="AM833163" s="19"/>
      <c r="AN833163" s="19"/>
      <c r="AO833163" s="19"/>
      <c r="AP833163"/>
    </row>
    <row r="833164" spans="1:42" s="116" customFormat="1" x14ac:dyDescent="0.3">
      <c r="A833164"/>
      <c r="B833164"/>
      <c r="C833164"/>
      <c r="D833164"/>
      <c r="E833164"/>
      <c r="F833164"/>
      <c r="G833164"/>
      <c r="H833164"/>
      <c r="I833164"/>
      <c r="J833164"/>
      <c r="K833164"/>
      <c r="L833164"/>
      <c r="M833164" s="115"/>
      <c r="N833164" s="115"/>
      <c r="O833164"/>
      <c r="P833164"/>
      <c r="Q833164"/>
      <c r="R833164" s="19"/>
      <c r="S833164" s="19"/>
      <c r="T833164"/>
      <c r="U833164" s="113"/>
      <c r="V833164" s="19"/>
      <c r="W833164" s="19"/>
      <c r="X833164" s="19"/>
      <c r="Y833164" s="19"/>
      <c r="Z833164" s="19"/>
      <c r="AA833164" s="19"/>
      <c r="AB833164" s="19"/>
      <c r="AC833164" s="19"/>
      <c r="AD833164" s="19"/>
      <c r="AE833164" s="19"/>
      <c r="AF833164" s="19"/>
      <c r="AG833164" s="19"/>
      <c r="AH833164" s="19"/>
      <c r="AI833164" s="19"/>
      <c r="AJ833164" s="19"/>
      <c r="AK833164" s="19"/>
      <c r="AL833164" s="19"/>
      <c r="AM833164" s="19"/>
      <c r="AN833164" s="19"/>
      <c r="AO833164" s="19"/>
      <c r="AP833164"/>
    </row>
    <row r="833165" spans="1:42" s="116" customFormat="1" x14ac:dyDescent="0.3">
      <c r="A833165"/>
      <c r="B833165"/>
      <c r="C833165"/>
      <c r="D833165"/>
      <c r="E833165"/>
      <c r="F833165"/>
      <c r="G833165"/>
      <c r="H833165"/>
      <c r="I833165"/>
      <c r="J833165"/>
      <c r="K833165"/>
      <c r="L833165"/>
      <c r="M833165" s="115"/>
      <c r="N833165" s="115"/>
      <c r="O833165"/>
      <c r="P833165"/>
      <c r="Q833165"/>
      <c r="R833165" s="19"/>
      <c r="S833165" s="19"/>
      <c r="T833165"/>
      <c r="U833165" s="113"/>
      <c r="V833165" s="19"/>
      <c r="W833165" s="19"/>
      <c r="X833165" s="19"/>
      <c r="Y833165" s="19"/>
      <c r="Z833165" s="19"/>
      <c r="AA833165" s="19"/>
      <c r="AB833165" s="19"/>
      <c r="AC833165" s="19"/>
      <c r="AD833165" s="19"/>
      <c r="AE833165" s="19"/>
      <c r="AF833165" s="19"/>
      <c r="AG833165" s="19"/>
      <c r="AH833165" s="19"/>
      <c r="AI833165" s="19"/>
      <c r="AJ833165" s="19"/>
      <c r="AK833165" s="19"/>
      <c r="AL833165" s="19"/>
      <c r="AM833165" s="19"/>
      <c r="AN833165" s="19"/>
      <c r="AO833165" s="19"/>
      <c r="AP833165"/>
    </row>
    <row r="833166" spans="1:42" s="116" customFormat="1" x14ac:dyDescent="0.3">
      <c r="A833166"/>
      <c r="B833166"/>
      <c r="C833166"/>
      <c r="D833166"/>
      <c r="E833166"/>
      <c r="F833166"/>
      <c r="G833166"/>
      <c r="H833166"/>
      <c r="I833166"/>
      <c r="J833166"/>
      <c r="K833166"/>
      <c r="L833166"/>
      <c r="M833166" s="115"/>
      <c r="N833166" s="115"/>
      <c r="O833166"/>
      <c r="P833166"/>
      <c r="Q833166"/>
      <c r="R833166" s="19"/>
      <c r="S833166" s="19"/>
      <c r="T833166"/>
      <c r="U833166" s="113"/>
      <c r="V833166" s="19"/>
      <c r="W833166" s="19"/>
      <c r="X833166" s="19"/>
      <c r="Y833166" s="19"/>
      <c r="Z833166" s="19"/>
      <c r="AA833166" s="19"/>
      <c r="AB833166" s="19"/>
      <c r="AC833166" s="19"/>
      <c r="AD833166" s="19"/>
      <c r="AE833166" s="19"/>
      <c r="AF833166" s="19"/>
      <c r="AG833166" s="19"/>
      <c r="AH833166" s="19"/>
      <c r="AI833166" s="19"/>
      <c r="AJ833166" s="19"/>
      <c r="AK833166" s="19"/>
      <c r="AL833166" s="19"/>
      <c r="AM833166" s="19"/>
      <c r="AN833166" s="19"/>
      <c r="AO833166" s="19"/>
      <c r="AP833166"/>
    </row>
    <row r="833167" spans="1:42" s="116" customFormat="1" x14ac:dyDescent="0.3">
      <c r="A833167"/>
      <c r="B833167"/>
      <c r="C833167"/>
      <c r="D833167"/>
      <c r="E833167"/>
      <c r="F833167"/>
      <c r="G833167"/>
      <c r="H833167"/>
      <c r="I833167"/>
      <c r="J833167"/>
      <c r="K833167"/>
      <c r="L833167"/>
      <c r="M833167" s="115"/>
      <c r="N833167" s="115"/>
      <c r="O833167"/>
      <c r="P833167"/>
      <c r="Q833167"/>
      <c r="R833167" s="19"/>
      <c r="S833167" s="19"/>
      <c r="T833167"/>
      <c r="U833167" s="113"/>
      <c r="V833167" s="19"/>
      <c r="W833167" s="19"/>
      <c r="X833167" s="19"/>
      <c r="Y833167" s="19"/>
      <c r="Z833167" s="19"/>
      <c r="AA833167" s="19"/>
      <c r="AB833167" s="19"/>
      <c r="AC833167" s="19"/>
      <c r="AD833167" s="19"/>
      <c r="AE833167" s="19"/>
      <c r="AF833167" s="19"/>
      <c r="AG833167" s="19"/>
      <c r="AH833167" s="19"/>
      <c r="AI833167" s="19"/>
      <c r="AJ833167" s="19"/>
      <c r="AK833167" s="19"/>
      <c r="AL833167" s="19"/>
      <c r="AM833167" s="19"/>
      <c r="AN833167" s="19"/>
      <c r="AO833167" s="19"/>
      <c r="AP833167"/>
    </row>
    <row r="833168" spans="1:42" s="116" customFormat="1" x14ac:dyDescent="0.3">
      <c r="A833168"/>
      <c r="B833168"/>
      <c r="C833168"/>
      <c r="D833168"/>
      <c r="E833168"/>
      <c r="F833168"/>
      <c r="G833168"/>
      <c r="H833168"/>
      <c r="I833168"/>
      <c r="J833168"/>
      <c r="K833168"/>
      <c r="L833168"/>
      <c r="M833168" s="115"/>
      <c r="N833168" s="115"/>
      <c r="O833168"/>
      <c r="P833168"/>
      <c r="Q833168"/>
      <c r="R833168" s="19"/>
      <c r="S833168" s="19"/>
      <c r="T833168"/>
      <c r="U833168" s="113"/>
      <c r="V833168" s="19"/>
      <c r="W833168" s="19"/>
      <c r="X833168" s="19"/>
      <c r="Y833168" s="19"/>
      <c r="Z833168" s="19"/>
      <c r="AA833168" s="19"/>
      <c r="AB833168" s="19"/>
      <c r="AC833168" s="19"/>
      <c r="AD833168" s="19"/>
      <c r="AE833168" s="19"/>
      <c r="AF833168" s="19"/>
      <c r="AG833168" s="19"/>
      <c r="AH833168" s="19"/>
      <c r="AI833168" s="19"/>
      <c r="AJ833168" s="19"/>
      <c r="AK833168" s="19"/>
      <c r="AL833168" s="19"/>
      <c r="AM833168" s="19"/>
      <c r="AN833168" s="19"/>
      <c r="AO833168" s="19"/>
      <c r="AP833168"/>
    </row>
    <row r="833169" spans="1:42" s="116" customFormat="1" x14ac:dyDescent="0.3">
      <c r="A833169"/>
      <c r="B833169"/>
      <c r="C833169"/>
      <c r="D833169"/>
      <c r="E833169"/>
      <c r="F833169"/>
      <c r="G833169"/>
      <c r="H833169"/>
      <c r="I833169"/>
      <c r="J833169"/>
      <c r="K833169"/>
      <c r="L833169"/>
      <c r="M833169" s="115"/>
      <c r="N833169" s="115"/>
      <c r="O833169"/>
      <c r="P833169"/>
      <c r="Q833169"/>
      <c r="R833169" s="19"/>
      <c r="S833169" s="19"/>
      <c r="T833169"/>
      <c r="U833169" s="113"/>
      <c r="V833169" s="19"/>
      <c r="W833169" s="19"/>
      <c r="X833169" s="19"/>
      <c r="Y833169" s="19"/>
      <c r="Z833169" s="19"/>
      <c r="AA833169" s="19"/>
      <c r="AB833169" s="19"/>
      <c r="AC833169" s="19"/>
      <c r="AD833169" s="19"/>
      <c r="AE833169" s="19"/>
      <c r="AF833169" s="19"/>
      <c r="AG833169" s="19"/>
      <c r="AH833169" s="19"/>
      <c r="AI833169" s="19"/>
      <c r="AJ833169" s="19"/>
      <c r="AK833169" s="19"/>
      <c r="AL833169" s="19"/>
      <c r="AM833169" s="19"/>
      <c r="AN833169" s="19"/>
      <c r="AO833169" s="19"/>
      <c r="AP833169"/>
    </row>
    <row r="833170" spans="1:42" s="116" customFormat="1" x14ac:dyDescent="0.3">
      <c r="A833170"/>
      <c r="B833170"/>
      <c r="C833170"/>
      <c r="D833170"/>
      <c r="E833170"/>
      <c r="F833170"/>
      <c r="G833170"/>
      <c r="H833170"/>
      <c r="I833170"/>
      <c r="J833170"/>
      <c r="K833170"/>
      <c r="L833170"/>
      <c r="M833170" s="115"/>
      <c r="N833170" s="115"/>
      <c r="O833170"/>
      <c r="P833170"/>
      <c r="Q833170"/>
      <c r="R833170" s="19"/>
      <c r="S833170" s="19"/>
      <c r="T833170"/>
      <c r="U833170" s="113"/>
      <c r="V833170" s="19"/>
      <c r="W833170" s="19"/>
      <c r="X833170" s="19"/>
      <c r="Y833170" s="19"/>
      <c r="Z833170" s="19"/>
      <c r="AA833170" s="19"/>
      <c r="AB833170" s="19"/>
      <c r="AC833170" s="19"/>
      <c r="AD833170" s="19"/>
      <c r="AE833170" s="19"/>
      <c r="AF833170" s="19"/>
      <c r="AG833170" s="19"/>
      <c r="AH833170" s="19"/>
      <c r="AI833170" s="19"/>
      <c r="AJ833170" s="19"/>
      <c r="AK833170" s="19"/>
      <c r="AL833170" s="19"/>
      <c r="AM833170" s="19"/>
      <c r="AN833170" s="19"/>
      <c r="AO833170" s="19"/>
      <c r="AP833170"/>
    </row>
    <row r="833171" spans="1:42" s="116" customFormat="1" x14ac:dyDescent="0.3">
      <c r="A833171"/>
      <c r="B833171"/>
      <c r="C833171"/>
      <c r="D833171"/>
      <c r="E833171"/>
      <c r="F833171"/>
      <c r="G833171"/>
      <c r="H833171"/>
      <c r="I833171"/>
      <c r="J833171"/>
      <c r="K833171"/>
      <c r="L833171"/>
      <c r="M833171" s="115"/>
      <c r="N833171" s="115"/>
      <c r="O833171"/>
      <c r="P833171"/>
      <c r="Q833171"/>
      <c r="R833171" s="19"/>
      <c r="S833171" s="19"/>
      <c r="T833171"/>
      <c r="U833171" s="113"/>
      <c r="V833171" s="19"/>
      <c r="W833171" s="19"/>
      <c r="X833171" s="19"/>
      <c r="Y833171" s="19"/>
      <c r="Z833171" s="19"/>
      <c r="AA833171" s="19"/>
      <c r="AB833171" s="19"/>
      <c r="AC833171" s="19"/>
      <c r="AD833171" s="19"/>
      <c r="AE833171" s="19"/>
      <c r="AF833171" s="19"/>
      <c r="AG833171" s="19"/>
      <c r="AH833171" s="19"/>
      <c r="AI833171" s="19"/>
      <c r="AJ833171" s="19"/>
      <c r="AK833171" s="19"/>
      <c r="AL833171" s="19"/>
      <c r="AM833171" s="19"/>
      <c r="AN833171" s="19"/>
      <c r="AO833171" s="19"/>
      <c r="AP833171"/>
    </row>
    <row r="833172" spans="1:42" s="116" customFormat="1" x14ac:dyDescent="0.3">
      <c r="A833172"/>
      <c r="B833172"/>
      <c r="C833172"/>
      <c r="D833172"/>
      <c r="E833172"/>
      <c r="F833172"/>
      <c r="G833172"/>
      <c r="H833172"/>
      <c r="I833172"/>
      <c r="J833172"/>
      <c r="K833172"/>
      <c r="L833172"/>
      <c r="M833172" s="115"/>
      <c r="N833172" s="115"/>
      <c r="O833172"/>
      <c r="P833172"/>
      <c r="Q833172"/>
      <c r="R833172" s="19"/>
      <c r="S833172" s="19"/>
      <c r="T833172"/>
      <c r="U833172" s="113"/>
      <c r="V833172" s="19"/>
      <c r="W833172" s="19"/>
      <c r="X833172" s="19"/>
      <c r="Y833172" s="19"/>
      <c r="Z833172" s="19"/>
      <c r="AA833172" s="19"/>
      <c r="AB833172" s="19"/>
      <c r="AC833172" s="19"/>
      <c r="AD833172" s="19"/>
      <c r="AE833172" s="19"/>
      <c r="AF833172" s="19"/>
      <c r="AG833172" s="19"/>
      <c r="AH833172" s="19"/>
      <c r="AI833172" s="19"/>
      <c r="AJ833172" s="19"/>
      <c r="AK833172" s="19"/>
      <c r="AL833172" s="19"/>
      <c r="AM833172" s="19"/>
      <c r="AN833172" s="19"/>
      <c r="AO833172" s="19"/>
      <c r="AP833172"/>
    </row>
    <row r="833173" spans="1:42" s="116" customFormat="1" x14ac:dyDescent="0.3">
      <c r="A833173"/>
      <c r="B833173"/>
      <c r="C833173"/>
      <c r="D833173"/>
      <c r="E833173"/>
      <c r="F833173"/>
      <c r="G833173"/>
      <c r="H833173"/>
      <c r="I833173"/>
      <c r="J833173"/>
      <c r="K833173"/>
      <c r="L833173"/>
      <c r="M833173" s="115"/>
      <c r="N833173" s="115"/>
      <c r="O833173"/>
      <c r="P833173"/>
      <c r="Q833173"/>
      <c r="R833173" s="19"/>
      <c r="S833173" s="19"/>
      <c r="T833173"/>
      <c r="U833173" s="113"/>
      <c r="V833173" s="19"/>
      <c r="W833173" s="19"/>
      <c r="X833173" s="19"/>
      <c r="Y833173" s="19"/>
      <c r="Z833173" s="19"/>
      <c r="AA833173" s="19"/>
      <c r="AB833173" s="19"/>
      <c r="AC833173" s="19"/>
      <c r="AD833173" s="19"/>
      <c r="AE833173" s="19"/>
      <c r="AF833173" s="19"/>
      <c r="AG833173" s="19"/>
      <c r="AH833173" s="19"/>
      <c r="AI833173" s="19"/>
      <c r="AJ833173" s="19"/>
      <c r="AK833173" s="19"/>
      <c r="AL833173" s="19"/>
      <c r="AM833173" s="19"/>
      <c r="AN833173" s="19"/>
      <c r="AO833173" s="19"/>
      <c r="AP833173"/>
    </row>
    <row r="833174" spans="1:42" s="116" customFormat="1" x14ac:dyDescent="0.3">
      <c r="A833174"/>
      <c r="B833174"/>
      <c r="C833174"/>
      <c r="D833174"/>
      <c r="E833174"/>
      <c r="F833174"/>
      <c r="G833174"/>
      <c r="H833174"/>
      <c r="I833174"/>
      <c r="J833174"/>
      <c r="K833174"/>
      <c r="L833174"/>
      <c r="M833174" s="115"/>
      <c r="N833174" s="115"/>
      <c r="O833174"/>
      <c r="P833174"/>
      <c r="Q833174"/>
      <c r="R833174" s="19"/>
      <c r="S833174" s="19"/>
      <c r="T833174"/>
      <c r="U833174" s="113"/>
      <c r="V833174" s="19"/>
      <c r="W833174" s="19"/>
      <c r="X833174" s="19"/>
      <c r="Y833174" s="19"/>
      <c r="Z833174" s="19"/>
      <c r="AA833174" s="19"/>
      <c r="AB833174" s="19"/>
      <c r="AC833174" s="19"/>
      <c r="AD833174" s="19"/>
      <c r="AE833174" s="19"/>
      <c r="AF833174" s="19"/>
      <c r="AG833174" s="19"/>
      <c r="AH833174" s="19"/>
      <c r="AI833174" s="19"/>
      <c r="AJ833174" s="19"/>
      <c r="AK833174" s="19"/>
      <c r="AL833174" s="19"/>
      <c r="AM833174" s="19"/>
      <c r="AN833174" s="19"/>
      <c r="AO833174" s="19"/>
      <c r="AP833174"/>
    </row>
    <row r="833175" spans="1:42" s="116" customFormat="1" x14ac:dyDescent="0.3">
      <c r="A833175"/>
      <c r="B833175"/>
      <c r="C833175"/>
      <c r="D833175"/>
      <c r="E833175"/>
      <c r="F833175"/>
      <c r="G833175"/>
      <c r="H833175"/>
      <c r="I833175"/>
      <c r="J833175"/>
      <c r="K833175"/>
      <c r="L833175"/>
      <c r="M833175" s="115"/>
      <c r="N833175" s="115"/>
      <c r="O833175"/>
      <c r="P833175"/>
      <c r="Q833175"/>
      <c r="R833175" s="19"/>
      <c r="S833175" s="19"/>
      <c r="T833175"/>
      <c r="U833175" s="113"/>
      <c r="V833175" s="19"/>
      <c r="W833175" s="19"/>
      <c r="X833175" s="19"/>
      <c r="Y833175" s="19"/>
      <c r="Z833175" s="19"/>
      <c r="AA833175" s="19"/>
      <c r="AB833175" s="19"/>
      <c r="AC833175" s="19"/>
      <c r="AD833175" s="19"/>
      <c r="AE833175" s="19"/>
      <c r="AF833175" s="19"/>
      <c r="AG833175" s="19"/>
      <c r="AH833175" s="19"/>
      <c r="AI833175" s="19"/>
      <c r="AJ833175" s="19"/>
      <c r="AK833175" s="19"/>
      <c r="AL833175" s="19"/>
      <c r="AM833175" s="19"/>
      <c r="AN833175" s="19"/>
      <c r="AO833175" s="19"/>
      <c r="AP833175"/>
    </row>
    <row r="833176" spans="1:42" s="116" customFormat="1" x14ac:dyDescent="0.3">
      <c r="A833176"/>
      <c r="B833176"/>
      <c r="C833176"/>
      <c r="D833176"/>
      <c r="E833176"/>
      <c r="F833176"/>
      <c r="G833176"/>
      <c r="H833176"/>
      <c r="I833176"/>
      <c r="J833176"/>
      <c r="K833176"/>
      <c r="L833176"/>
      <c r="M833176" s="115"/>
      <c r="N833176" s="115"/>
      <c r="O833176"/>
      <c r="P833176"/>
      <c r="Q833176"/>
      <c r="R833176" s="19"/>
      <c r="S833176" s="19"/>
      <c r="T833176"/>
      <c r="U833176" s="113"/>
      <c r="V833176" s="19"/>
      <c r="W833176" s="19"/>
      <c r="X833176" s="19"/>
      <c r="Y833176" s="19"/>
      <c r="Z833176" s="19"/>
      <c r="AA833176" s="19"/>
      <c r="AB833176" s="19"/>
      <c r="AC833176" s="19"/>
      <c r="AD833176" s="19"/>
      <c r="AE833176" s="19"/>
      <c r="AF833176" s="19"/>
      <c r="AG833176" s="19"/>
      <c r="AH833176" s="19"/>
      <c r="AI833176" s="19"/>
      <c r="AJ833176" s="19"/>
      <c r="AK833176" s="19"/>
      <c r="AL833176" s="19"/>
      <c r="AM833176" s="19"/>
      <c r="AN833176" s="19"/>
      <c r="AO833176" s="19"/>
      <c r="AP833176"/>
    </row>
    <row r="833177" spans="1:42" s="116" customFormat="1" x14ac:dyDescent="0.3">
      <c r="A833177"/>
      <c r="B833177"/>
      <c r="C833177"/>
      <c r="D833177"/>
      <c r="E833177"/>
      <c r="F833177"/>
      <c r="G833177"/>
      <c r="H833177"/>
      <c r="I833177"/>
      <c r="J833177"/>
      <c r="K833177"/>
      <c r="L833177"/>
      <c r="M833177" s="115"/>
      <c r="N833177" s="115"/>
      <c r="O833177"/>
      <c r="P833177"/>
      <c r="Q833177"/>
      <c r="R833177" s="19"/>
      <c r="S833177" s="19"/>
      <c r="T833177"/>
      <c r="U833177" s="113"/>
      <c r="V833177" s="19"/>
      <c r="W833177" s="19"/>
      <c r="X833177" s="19"/>
      <c r="Y833177" s="19"/>
      <c r="Z833177" s="19"/>
      <c r="AA833177" s="19"/>
      <c r="AB833177" s="19"/>
      <c r="AC833177" s="19"/>
      <c r="AD833177" s="19"/>
      <c r="AE833177" s="19"/>
      <c r="AF833177" s="19"/>
      <c r="AG833177" s="19"/>
      <c r="AH833177" s="19"/>
      <c r="AI833177" s="19"/>
      <c r="AJ833177" s="19"/>
      <c r="AK833177" s="19"/>
      <c r="AL833177" s="19"/>
      <c r="AM833177" s="19"/>
      <c r="AN833177" s="19"/>
      <c r="AO833177" s="19"/>
      <c r="AP833177"/>
    </row>
    <row r="833178" spans="1:42" s="116" customFormat="1" x14ac:dyDescent="0.3">
      <c r="A833178"/>
      <c r="B833178"/>
      <c r="C833178"/>
      <c r="D833178"/>
      <c r="E833178"/>
      <c r="F833178"/>
      <c r="G833178"/>
      <c r="H833178"/>
      <c r="I833178"/>
      <c r="J833178"/>
      <c r="K833178"/>
      <c r="L833178"/>
      <c r="M833178" s="115"/>
      <c r="N833178" s="115"/>
      <c r="O833178"/>
      <c r="P833178"/>
      <c r="Q833178"/>
      <c r="R833178" s="19"/>
      <c r="S833178" s="19"/>
      <c r="T833178"/>
      <c r="U833178" s="113"/>
      <c r="V833178" s="19"/>
      <c r="W833178" s="19"/>
      <c r="X833178" s="19"/>
      <c r="Y833178" s="19"/>
      <c r="Z833178" s="19"/>
      <c r="AA833178" s="19"/>
      <c r="AB833178" s="19"/>
      <c r="AC833178" s="19"/>
      <c r="AD833178" s="19"/>
      <c r="AE833178" s="19"/>
      <c r="AF833178" s="19"/>
      <c r="AG833178" s="19"/>
      <c r="AH833178" s="19"/>
      <c r="AI833178" s="19"/>
      <c r="AJ833178" s="19"/>
      <c r="AK833178" s="19"/>
      <c r="AL833178" s="19"/>
      <c r="AM833178" s="19"/>
      <c r="AN833178" s="19"/>
      <c r="AO833178" s="19"/>
      <c r="AP833178"/>
    </row>
    <row r="833179" spans="1:42" s="116" customFormat="1" x14ac:dyDescent="0.3">
      <c r="A833179"/>
      <c r="B833179"/>
      <c r="C833179"/>
      <c r="D833179"/>
      <c r="E833179"/>
      <c r="F833179"/>
      <c r="G833179"/>
      <c r="H833179"/>
      <c r="I833179"/>
      <c r="J833179"/>
      <c r="K833179"/>
      <c r="L833179"/>
      <c r="M833179" s="115"/>
      <c r="N833179" s="115"/>
      <c r="O833179"/>
      <c r="P833179"/>
      <c r="Q833179"/>
      <c r="R833179" s="19"/>
      <c r="S833179" s="19"/>
      <c r="T833179"/>
      <c r="U833179" s="113"/>
      <c r="V833179" s="19"/>
      <c r="W833179" s="19"/>
      <c r="X833179" s="19"/>
      <c r="Y833179" s="19"/>
      <c r="Z833179" s="19"/>
      <c r="AA833179" s="19"/>
      <c r="AB833179" s="19"/>
      <c r="AC833179" s="19"/>
      <c r="AD833179" s="19"/>
      <c r="AE833179" s="19"/>
      <c r="AF833179" s="19"/>
      <c r="AG833179" s="19"/>
      <c r="AH833179" s="19"/>
      <c r="AI833179" s="19"/>
      <c r="AJ833179" s="19"/>
      <c r="AK833179" s="19"/>
      <c r="AL833179" s="19"/>
      <c r="AM833179" s="19"/>
      <c r="AN833179" s="19"/>
      <c r="AO833179" s="19"/>
      <c r="AP833179"/>
    </row>
    <row r="833180" spans="1:42" s="116" customFormat="1" x14ac:dyDescent="0.3">
      <c r="A833180"/>
      <c r="B833180"/>
      <c r="C833180"/>
      <c r="D833180"/>
      <c r="E833180"/>
      <c r="F833180"/>
      <c r="G833180"/>
      <c r="H833180"/>
      <c r="I833180"/>
      <c r="J833180"/>
      <c r="K833180"/>
      <c r="L833180"/>
      <c r="M833180" s="115"/>
      <c r="N833180" s="115"/>
      <c r="O833180"/>
      <c r="P833180"/>
      <c r="Q833180"/>
      <c r="R833180" s="19"/>
      <c r="S833180" s="19"/>
      <c r="T833180"/>
      <c r="U833180" s="113"/>
      <c r="V833180" s="19"/>
      <c r="W833180" s="19"/>
      <c r="X833180" s="19"/>
      <c r="Y833180" s="19"/>
      <c r="Z833180" s="19"/>
      <c r="AA833180" s="19"/>
      <c r="AB833180" s="19"/>
      <c r="AC833180" s="19"/>
      <c r="AD833180" s="19"/>
      <c r="AE833180" s="19"/>
      <c r="AF833180" s="19"/>
      <c r="AG833180" s="19"/>
      <c r="AH833180" s="19"/>
      <c r="AI833180" s="19"/>
      <c r="AJ833180" s="19"/>
      <c r="AK833180" s="19"/>
      <c r="AL833180" s="19"/>
      <c r="AM833180" s="19"/>
      <c r="AN833180" s="19"/>
      <c r="AO833180" s="19"/>
      <c r="AP833180"/>
    </row>
    <row r="833181" spans="1:42" s="116" customFormat="1" x14ac:dyDescent="0.3">
      <c r="A833181"/>
      <c r="B833181"/>
      <c r="C833181"/>
      <c r="D833181"/>
      <c r="E833181"/>
      <c r="F833181"/>
      <c r="G833181"/>
      <c r="H833181"/>
      <c r="I833181"/>
      <c r="J833181"/>
      <c r="K833181"/>
      <c r="L833181"/>
      <c r="M833181" s="115"/>
      <c r="N833181" s="115"/>
      <c r="O833181"/>
      <c r="P833181"/>
      <c r="Q833181"/>
      <c r="R833181" s="19"/>
      <c r="S833181" s="19"/>
      <c r="T833181"/>
      <c r="U833181" s="113"/>
      <c r="V833181" s="19"/>
      <c r="W833181" s="19"/>
      <c r="X833181" s="19"/>
      <c r="Y833181" s="19"/>
      <c r="Z833181" s="19"/>
      <c r="AA833181" s="19"/>
      <c r="AB833181" s="19"/>
      <c r="AC833181" s="19"/>
      <c r="AD833181" s="19"/>
      <c r="AE833181" s="19"/>
      <c r="AF833181" s="19"/>
      <c r="AG833181" s="19"/>
      <c r="AH833181" s="19"/>
      <c r="AI833181" s="19"/>
      <c r="AJ833181" s="19"/>
      <c r="AK833181" s="19"/>
      <c r="AL833181" s="19"/>
      <c r="AM833181" s="19"/>
      <c r="AN833181" s="19"/>
      <c r="AO833181" s="19"/>
      <c r="AP833181"/>
    </row>
    <row r="833182" spans="1:42" s="116" customFormat="1" x14ac:dyDescent="0.3">
      <c r="A833182"/>
      <c r="B833182"/>
      <c r="C833182"/>
      <c r="D833182"/>
      <c r="E833182"/>
      <c r="F833182"/>
      <c r="G833182"/>
      <c r="H833182"/>
      <c r="I833182"/>
      <c r="J833182"/>
      <c r="K833182"/>
      <c r="L833182"/>
      <c r="M833182" s="115"/>
      <c r="N833182" s="115"/>
      <c r="O833182"/>
      <c r="P833182"/>
      <c r="Q833182"/>
      <c r="R833182" s="19"/>
      <c r="S833182" s="19"/>
      <c r="T833182"/>
      <c r="U833182" s="113"/>
      <c r="V833182" s="19"/>
      <c r="W833182" s="19"/>
      <c r="X833182" s="19"/>
      <c r="Y833182" s="19"/>
      <c r="Z833182" s="19"/>
      <c r="AA833182" s="19"/>
      <c r="AB833182" s="19"/>
      <c r="AC833182" s="19"/>
      <c r="AD833182" s="19"/>
      <c r="AE833182" s="19"/>
      <c r="AF833182" s="19"/>
      <c r="AG833182" s="19"/>
      <c r="AH833182" s="19"/>
      <c r="AI833182" s="19"/>
      <c r="AJ833182" s="19"/>
      <c r="AK833182" s="19"/>
      <c r="AL833182" s="19"/>
      <c r="AM833182" s="19"/>
      <c r="AN833182" s="19"/>
      <c r="AO833182" s="19"/>
      <c r="AP833182"/>
    </row>
    <row r="833183" spans="1:42" s="116" customFormat="1" x14ac:dyDescent="0.3">
      <c r="A833183"/>
      <c r="B833183"/>
      <c r="C833183"/>
      <c r="D833183"/>
      <c r="E833183"/>
      <c r="F833183"/>
      <c r="G833183"/>
      <c r="H833183"/>
      <c r="I833183"/>
      <c r="J833183"/>
      <c r="K833183"/>
      <c r="L833183"/>
      <c r="M833183" s="115"/>
      <c r="N833183" s="115"/>
      <c r="O833183"/>
      <c r="P833183"/>
      <c r="Q833183"/>
      <c r="R833183" s="19"/>
      <c r="S833183" s="19"/>
      <c r="T833183"/>
      <c r="U833183" s="113"/>
      <c r="V833183" s="19"/>
      <c r="W833183" s="19"/>
      <c r="X833183" s="19"/>
      <c r="Y833183" s="19"/>
      <c r="Z833183" s="19"/>
      <c r="AA833183" s="19"/>
      <c r="AB833183" s="19"/>
      <c r="AC833183" s="19"/>
      <c r="AD833183" s="19"/>
      <c r="AE833183" s="19"/>
      <c r="AF833183" s="19"/>
      <c r="AG833183" s="19"/>
      <c r="AH833183" s="19"/>
      <c r="AI833183" s="19"/>
      <c r="AJ833183" s="19"/>
      <c r="AK833183" s="19"/>
      <c r="AL833183" s="19"/>
      <c r="AM833183" s="19"/>
      <c r="AN833183" s="19"/>
      <c r="AO833183" s="19"/>
      <c r="AP833183"/>
    </row>
    <row r="833184" spans="1:42" s="116" customFormat="1" x14ac:dyDescent="0.3">
      <c r="A833184"/>
      <c r="B833184"/>
      <c r="C833184"/>
      <c r="D833184"/>
      <c r="E833184"/>
      <c r="F833184"/>
      <c r="G833184"/>
      <c r="H833184"/>
      <c r="I833184"/>
      <c r="J833184"/>
      <c r="K833184"/>
      <c r="L833184"/>
      <c r="M833184" s="115"/>
      <c r="N833184" s="115"/>
      <c r="O833184"/>
      <c r="P833184"/>
      <c r="Q833184"/>
      <c r="R833184" s="19"/>
      <c r="S833184" s="19"/>
      <c r="T833184"/>
      <c r="U833184" s="113"/>
      <c r="V833184" s="19"/>
      <c r="W833184" s="19"/>
      <c r="X833184" s="19"/>
      <c r="Y833184" s="19"/>
      <c r="Z833184" s="19"/>
      <c r="AA833184" s="19"/>
      <c r="AB833184" s="19"/>
      <c r="AC833184" s="19"/>
      <c r="AD833184" s="19"/>
      <c r="AE833184" s="19"/>
      <c r="AF833184" s="19"/>
      <c r="AG833184" s="19"/>
      <c r="AH833184" s="19"/>
      <c r="AI833184" s="19"/>
      <c r="AJ833184" s="19"/>
      <c r="AK833184" s="19"/>
      <c r="AL833184" s="19"/>
      <c r="AM833184" s="19"/>
      <c r="AN833184" s="19"/>
      <c r="AO833184" s="19"/>
      <c r="AP833184"/>
    </row>
    <row r="833185" spans="1:42" s="116" customFormat="1" x14ac:dyDescent="0.3">
      <c r="A833185"/>
      <c r="B833185"/>
      <c r="C833185"/>
      <c r="D833185"/>
      <c r="E833185"/>
      <c r="F833185"/>
      <c r="G833185"/>
      <c r="H833185"/>
      <c r="I833185"/>
      <c r="J833185"/>
      <c r="K833185"/>
      <c r="L833185"/>
      <c r="M833185" s="115"/>
      <c r="N833185" s="115"/>
      <c r="O833185"/>
      <c r="P833185"/>
      <c r="Q833185"/>
      <c r="R833185" s="19"/>
      <c r="S833185" s="19"/>
      <c r="T833185"/>
      <c r="U833185" s="113"/>
      <c r="V833185" s="19"/>
      <c r="W833185" s="19"/>
      <c r="X833185" s="19"/>
      <c r="Y833185" s="19"/>
      <c r="Z833185" s="19"/>
      <c r="AA833185" s="19"/>
      <c r="AB833185" s="19"/>
      <c r="AC833185" s="19"/>
      <c r="AD833185" s="19"/>
      <c r="AE833185" s="19"/>
      <c r="AF833185" s="19"/>
      <c r="AG833185" s="19"/>
      <c r="AH833185" s="19"/>
      <c r="AI833185" s="19"/>
      <c r="AJ833185" s="19"/>
      <c r="AK833185" s="19"/>
      <c r="AL833185" s="19"/>
      <c r="AM833185" s="19"/>
      <c r="AN833185" s="19"/>
      <c r="AO833185" s="19"/>
      <c r="AP833185"/>
    </row>
    <row r="833186" spans="1:42" s="116" customFormat="1" x14ac:dyDescent="0.3">
      <c r="A833186"/>
      <c r="B833186"/>
      <c r="C833186"/>
      <c r="D833186"/>
      <c r="E833186"/>
      <c r="F833186"/>
      <c r="G833186"/>
      <c r="H833186"/>
      <c r="I833186"/>
      <c r="J833186"/>
      <c r="K833186"/>
      <c r="L833186"/>
      <c r="M833186" s="115"/>
      <c r="N833186" s="115"/>
      <c r="O833186"/>
      <c r="P833186"/>
      <c r="Q833186"/>
      <c r="R833186" s="19"/>
      <c r="S833186" s="19"/>
      <c r="T833186"/>
      <c r="U833186" s="113"/>
      <c r="V833186" s="19"/>
      <c r="W833186" s="19"/>
      <c r="X833186" s="19"/>
      <c r="Y833186" s="19"/>
      <c r="Z833186" s="19"/>
      <c r="AA833186" s="19"/>
      <c r="AB833186" s="19"/>
      <c r="AC833186" s="19"/>
      <c r="AD833186" s="19"/>
      <c r="AE833186" s="19"/>
      <c r="AF833186" s="19"/>
      <c r="AG833186" s="19"/>
      <c r="AH833186" s="19"/>
      <c r="AI833186" s="19"/>
      <c r="AJ833186" s="19"/>
      <c r="AK833186" s="19"/>
      <c r="AL833186" s="19"/>
      <c r="AM833186" s="19"/>
      <c r="AN833186" s="19"/>
      <c r="AO833186" s="19"/>
      <c r="AP833186"/>
    </row>
    <row r="833187" spans="1:42" s="116" customFormat="1" x14ac:dyDescent="0.3">
      <c r="A833187"/>
      <c r="B833187"/>
      <c r="C833187"/>
      <c r="D833187"/>
      <c r="E833187"/>
      <c r="F833187"/>
      <c r="G833187"/>
      <c r="H833187"/>
      <c r="I833187"/>
      <c r="J833187"/>
      <c r="K833187"/>
      <c r="L833187"/>
      <c r="M833187" s="115"/>
      <c r="N833187" s="115"/>
      <c r="O833187"/>
      <c r="P833187"/>
      <c r="Q833187"/>
      <c r="R833187" s="19"/>
      <c r="S833187" s="19"/>
      <c r="T833187"/>
      <c r="U833187" s="113"/>
      <c r="V833187" s="19"/>
      <c r="W833187" s="19"/>
      <c r="X833187" s="19"/>
      <c r="Y833187" s="19"/>
      <c r="Z833187" s="19"/>
      <c r="AA833187" s="19"/>
      <c r="AB833187" s="19"/>
      <c r="AC833187" s="19"/>
      <c r="AD833187" s="19"/>
      <c r="AE833187" s="19"/>
      <c r="AF833187" s="19"/>
      <c r="AG833187" s="19"/>
      <c r="AH833187" s="19"/>
      <c r="AI833187" s="19"/>
      <c r="AJ833187" s="19"/>
      <c r="AK833187" s="19"/>
      <c r="AL833187" s="19"/>
      <c r="AM833187" s="19"/>
      <c r="AN833187" s="19"/>
      <c r="AO833187" s="19"/>
      <c r="AP833187"/>
    </row>
    <row r="833188" spans="1:42" s="116" customFormat="1" x14ac:dyDescent="0.3">
      <c r="A833188"/>
      <c r="B833188"/>
      <c r="C833188"/>
      <c r="D833188"/>
      <c r="E833188"/>
      <c r="F833188"/>
      <c r="G833188"/>
      <c r="H833188"/>
      <c r="I833188"/>
      <c r="J833188"/>
      <c r="K833188"/>
      <c r="L833188"/>
      <c r="M833188" s="115"/>
      <c r="N833188" s="115"/>
      <c r="O833188"/>
      <c r="P833188"/>
      <c r="Q833188"/>
      <c r="R833188" s="19"/>
      <c r="S833188" s="19"/>
      <c r="T833188"/>
      <c r="U833188" s="113"/>
      <c r="V833188" s="19"/>
      <c r="W833188" s="19"/>
      <c r="X833188" s="19"/>
      <c r="Y833188" s="19"/>
      <c r="Z833188" s="19"/>
      <c r="AA833188" s="19"/>
      <c r="AB833188" s="19"/>
      <c r="AC833188" s="19"/>
      <c r="AD833188" s="19"/>
      <c r="AE833188" s="19"/>
      <c r="AF833188" s="19"/>
      <c r="AG833188" s="19"/>
      <c r="AH833188" s="19"/>
      <c r="AI833188" s="19"/>
      <c r="AJ833188" s="19"/>
      <c r="AK833188" s="19"/>
      <c r="AL833188" s="19"/>
      <c r="AM833188" s="19"/>
      <c r="AN833188" s="19"/>
      <c r="AO833188" s="19"/>
      <c r="AP833188"/>
    </row>
    <row r="833189" spans="1:42" s="116" customFormat="1" x14ac:dyDescent="0.3">
      <c r="A833189"/>
      <c r="B833189"/>
      <c r="C833189"/>
      <c r="D833189"/>
      <c r="E833189"/>
      <c r="F833189"/>
      <c r="G833189"/>
      <c r="H833189"/>
      <c r="I833189"/>
      <c r="J833189"/>
      <c r="K833189"/>
      <c r="L833189"/>
      <c r="M833189" s="115"/>
      <c r="N833189" s="115"/>
      <c r="O833189"/>
      <c r="P833189"/>
      <c r="Q833189"/>
      <c r="R833189" s="19"/>
      <c r="S833189" s="19"/>
      <c r="T833189"/>
      <c r="U833189" s="113"/>
      <c r="V833189" s="19"/>
      <c r="W833189" s="19"/>
      <c r="X833189" s="19"/>
      <c r="Y833189" s="19"/>
      <c r="Z833189" s="19"/>
      <c r="AA833189" s="19"/>
      <c r="AB833189" s="19"/>
      <c r="AC833189" s="19"/>
      <c r="AD833189" s="19"/>
      <c r="AE833189" s="19"/>
      <c r="AF833189" s="19"/>
      <c r="AG833189" s="19"/>
      <c r="AH833189" s="19"/>
      <c r="AI833189" s="19"/>
      <c r="AJ833189" s="19"/>
      <c r="AK833189" s="19"/>
      <c r="AL833189" s="19"/>
      <c r="AM833189" s="19"/>
      <c r="AN833189" s="19"/>
      <c r="AO833189" s="19"/>
      <c r="AP833189"/>
    </row>
    <row r="833190" spans="1:42" s="116" customFormat="1" x14ac:dyDescent="0.3">
      <c r="A833190"/>
      <c r="B833190"/>
      <c r="C833190"/>
      <c r="D833190"/>
      <c r="E833190"/>
      <c r="F833190"/>
      <c r="G833190"/>
      <c r="H833190"/>
      <c r="I833190"/>
      <c r="J833190"/>
      <c r="K833190"/>
      <c r="L833190"/>
      <c r="M833190" s="115"/>
      <c r="N833190" s="115"/>
      <c r="O833190"/>
      <c r="P833190"/>
      <c r="Q833190"/>
      <c r="R833190" s="19"/>
      <c r="S833190" s="19"/>
      <c r="T833190"/>
      <c r="U833190" s="113"/>
      <c r="V833190" s="19"/>
      <c r="W833190" s="19"/>
      <c r="X833190" s="19"/>
      <c r="Y833190" s="19"/>
      <c r="Z833190" s="19"/>
      <c r="AA833190" s="19"/>
      <c r="AB833190" s="19"/>
      <c r="AC833190" s="19"/>
      <c r="AD833190" s="19"/>
      <c r="AE833190" s="19"/>
      <c r="AF833190" s="19"/>
      <c r="AG833190" s="19"/>
      <c r="AH833190" s="19"/>
      <c r="AI833190" s="19"/>
      <c r="AJ833190" s="19"/>
      <c r="AK833190" s="19"/>
      <c r="AL833190" s="19"/>
      <c r="AM833190" s="19"/>
      <c r="AN833190" s="19"/>
      <c r="AO833190" s="19"/>
      <c r="AP833190"/>
    </row>
    <row r="833191" spans="1:42" s="116" customFormat="1" x14ac:dyDescent="0.3">
      <c r="A833191"/>
      <c r="B833191"/>
      <c r="C833191"/>
      <c r="D833191"/>
      <c r="E833191"/>
      <c r="F833191"/>
      <c r="G833191"/>
      <c r="H833191"/>
      <c r="I833191"/>
      <c r="J833191"/>
      <c r="K833191"/>
      <c r="L833191"/>
      <c r="M833191" s="115"/>
      <c r="N833191" s="115"/>
      <c r="O833191"/>
      <c r="P833191"/>
      <c r="Q833191"/>
      <c r="R833191" s="19"/>
      <c r="S833191" s="19"/>
      <c r="T833191"/>
      <c r="U833191" s="113"/>
      <c r="V833191" s="19"/>
      <c r="W833191" s="19"/>
      <c r="X833191" s="19"/>
      <c r="Y833191" s="19"/>
      <c r="Z833191" s="19"/>
      <c r="AA833191" s="19"/>
      <c r="AB833191" s="19"/>
      <c r="AC833191" s="19"/>
      <c r="AD833191" s="19"/>
      <c r="AE833191" s="19"/>
      <c r="AF833191" s="19"/>
      <c r="AG833191" s="19"/>
      <c r="AH833191" s="19"/>
      <c r="AI833191" s="19"/>
      <c r="AJ833191" s="19"/>
      <c r="AK833191" s="19"/>
      <c r="AL833191" s="19"/>
      <c r="AM833191" s="19"/>
      <c r="AN833191" s="19"/>
      <c r="AO833191" s="19"/>
      <c r="AP833191"/>
    </row>
    <row r="833192" spans="1:42" s="116" customFormat="1" x14ac:dyDescent="0.3">
      <c r="A833192"/>
      <c r="B833192"/>
      <c r="C833192"/>
      <c r="D833192"/>
      <c r="E833192"/>
      <c r="F833192"/>
      <c r="G833192"/>
      <c r="H833192"/>
      <c r="I833192"/>
      <c r="J833192"/>
      <c r="K833192"/>
      <c r="L833192"/>
      <c r="M833192" s="115"/>
      <c r="N833192" s="115"/>
      <c r="O833192"/>
      <c r="P833192"/>
      <c r="Q833192"/>
      <c r="R833192" s="19"/>
      <c r="S833192" s="19"/>
      <c r="T833192"/>
      <c r="U833192" s="113"/>
      <c r="V833192" s="19"/>
      <c r="W833192" s="19"/>
      <c r="X833192" s="19"/>
      <c r="Y833192" s="19"/>
      <c r="Z833192" s="19"/>
      <c r="AA833192" s="19"/>
      <c r="AB833192" s="19"/>
      <c r="AC833192" s="19"/>
      <c r="AD833192" s="19"/>
      <c r="AE833192" s="19"/>
      <c r="AF833192" s="19"/>
      <c r="AG833192" s="19"/>
      <c r="AH833192" s="19"/>
      <c r="AI833192" s="19"/>
      <c r="AJ833192" s="19"/>
      <c r="AK833192" s="19"/>
      <c r="AL833192" s="19"/>
      <c r="AM833192" s="19"/>
      <c r="AN833192" s="19"/>
      <c r="AO833192" s="19"/>
      <c r="AP833192"/>
    </row>
    <row r="833193" spans="1:42" s="116" customFormat="1" x14ac:dyDescent="0.3">
      <c r="A833193"/>
      <c r="B833193"/>
      <c r="C833193"/>
      <c r="D833193"/>
      <c r="E833193"/>
      <c r="F833193"/>
      <c r="G833193"/>
      <c r="H833193"/>
      <c r="I833193"/>
      <c r="J833193"/>
      <c r="K833193"/>
      <c r="L833193"/>
      <c r="M833193" s="115"/>
      <c r="N833193" s="115"/>
      <c r="O833193"/>
      <c r="P833193"/>
      <c r="Q833193"/>
      <c r="R833193" s="19"/>
      <c r="S833193" s="19"/>
      <c r="T833193"/>
      <c r="U833193" s="113"/>
      <c r="V833193" s="19"/>
      <c r="W833193" s="19"/>
      <c r="X833193" s="19"/>
      <c r="Y833193" s="19"/>
      <c r="Z833193" s="19"/>
      <c r="AA833193" s="19"/>
      <c r="AB833193" s="19"/>
      <c r="AC833193" s="19"/>
      <c r="AD833193" s="19"/>
      <c r="AE833193" s="19"/>
      <c r="AF833193" s="19"/>
      <c r="AG833193" s="19"/>
      <c r="AH833193" s="19"/>
      <c r="AI833193" s="19"/>
      <c r="AJ833193" s="19"/>
      <c r="AK833193" s="19"/>
      <c r="AL833193" s="19"/>
      <c r="AM833193" s="19"/>
      <c r="AN833193" s="19"/>
      <c r="AO833193" s="19"/>
      <c r="AP833193"/>
    </row>
    <row r="833194" spans="1:42" s="116" customFormat="1" x14ac:dyDescent="0.3">
      <c r="A833194"/>
      <c r="B833194"/>
      <c r="C833194"/>
      <c r="D833194"/>
      <c r="E833194"/>
      <c r="F833194"/>
      <c r="G833194"/>
      <c r="H833194"/>
      <c r="I833194"/>
      <c r="J833194"/>
      <c r="K833194"/>
      <c r="L833194"/>
      <c r="M833194" s="115"/>
      <c r="N833194" s="115"/>
      <c r="O833194"/>
      <c r="P833194"/>
      <c r="Q833194"/>
      <c r="R833194" s="19"/>
      <c r="S833194" s="19"/>
      <c r="T833194"/>
      <c r="U833194" s="113"/>
      <c r="V833194" s="19"/>
      <c r="W833194" s="19"/>
      <c r="X833194" s="19"/>
      <c r="Y833194" s="19"/>
      <c r="Z833194" s="19"/>
      <c r="AA833194" s="19"/>
      <c r="AB833194" s="19"/>
      <c r="AC833194" s="19"/>
      <c r="AD833194" s="19"/>
      <c r="AE833194" s="19"/>
      <c r="AF833194" s="19"/>
      <c r="AG833194" s="19"/>
      <c r="AH833194" s="19"/>
      <c r="AI833194" s="19"/>
      <c r="AJ833194" s="19"/>
      <c r="AK833194" s="19"/>
      <c r="AL833194" s="19"/>
      <c r="AM833194" s="19"/>
      <c r="AN833194" s="19"/>
      <c r="AO833194" s="19"/>
      <c r="AP833194"/>
    </row>
    <row r="833195" spans="1:42" s="116" customFormat="1" x14ac:dyDescent="0.3">
      <c r="A833195"/>
      <c r="B833195"/>
      <c r="C833195"/>
      <c r="D833195"/>
      <c r="E833195"/>
      <c r="F833195"/>
      <c r="G833195"/>
      <c r="H833195"/>
      <c r="I833195"/>
      <c r="J833195"/>
      <c r="K833195"/>
      <c r="L833195"/>
      <c r="M833195" s="115"/>
      <c r="N833195" s="115"/>
      <c r="O833195"/>
      <c r="P833195"/>
      <c r="Q833195"/>
      <c r="R833195" s="19"/>
      <c r="S833195" s="19"/>
      <c r="T833195"/>
      <c r="U833195" s="113"/>
      <c r="V833195" s="19"/>
      <c r="W833195" s="19"/>
      <c r="X833195" s="19"/>
      <c r="Y833195" s="19"/>
      <c r="Z833195" s="19"/>
      <c r="AA833195" s="19"/>
      <c r="AB833195" s="19"/>
      <c r="AC833195" s="19"/>
      <c r="AD833195" s="19"/>
      <c r="AE833195" s="19"/>
      <c r="AF833195" s="19"/>
      <c r="AG833195" s="19"/>
      <c r="AH833195" s="19"/>
      <c r="AI833195" s="19"/>
      <c r="AJ833195" s="19"/>
      <c r="AK833195" s="19"/>
      <c r="AL833195" s="19"/>
      <c r="AM833195" s="19"/>
      <c r="AN833195" s="19"/>
      <c r="AO833195" s="19"/>
      <c r="AP833195"/>
    </row>
    <row r="833196" spans="1:42" s="116" customFormat="1" x14ac:dyDescent="0.3">
      <c r="A833196"/>
      <c r="B833196"/>
      <c r="C833196"/>
      <c r="D833196"/>
      <c r="E833196"/>
      <c r="F833196"/>
      <c r="G833196"/>
      <c r="H833196"/>
      <c r="I833196"/>
      <c r="J833196"/>
      <c r="K833196"/>
      <c r="L833196"/>
      <c r="M833196" s="115"/>
      <c r="N833196" s="115"/>
      <c r="O833196"/>
      <c r="P833196"/>
      <c r="Q833196"/>
      <c r="R833196" s="19"/>
      <c r="S833196" s="19"/>
      <c r="T833196"/>
      <c r="U833196" s="113"/>
      <c r="V833196" s="19"/>
      <c r="W833196" s="19"/>
      <c r="X833196" s="19"/>
      <c r="Y833196" s="19"/>
      <c r="Z833196" s="19"/>
      <c r="AA833196" s="19"/>
      <c r="AB833196" s="19"/>
      <c r="AC833196" s="19"/>
      <c r="AD833196" s="19"/>
      <c r="AE833196" s="19"/>
      <c r="AF833196" s="19"/>
      <c r="AG833196" s="19"/>
      <c r="AH833196" s="19"/>
      <c r="AI833196" s="19"/>
      <c r="AJ833196" s="19"/>
      <c r="AK833196" s="19"/>
      <c r="AL833196" s="19"/>
      <c r="AM833196" s="19"/>
      <c r="AN833196" s="19"/>
      <c r="AO833196" s="19"/>
      <c r="AP833196"/>
    </row>
    <row r="833197" spans="1:42" s="116" customFormat="1" x14ac:dyDescent="0.3">
      <c r="A833197"/>
      <c r="B833197"/>
      <c r="C833197"/>
      <c r="D833197"/>
      <c r="E833197"/>
      <c r="F833197"/>
      <c r="G833197"/>
      <c r="H833197"/>
      <c r="I833197"/>
      <c r="J833197"/>
      <c r="K833197"/>
      <c r="L833197"/>
      <c r="M833197" s="115"/>
      <c r="N833197" s="115"/>
      <c r="O833197"/>
      <c r="P833197"/>
      <c r="Q833197"/>
      <c r="R833197" s="19"/>
      <c r="S833197" s="19"/>
      <c r="T833197"/>
      <c r="U833197" s="113"/>
      <c r="V833197" s="19"/>
      <c r="W833197" s="19"/>
      <c r="X833197" s="19"/>
      <c r="Y833197" s="19"/>
      <c r="Z833197" s="19"/>
      <c r="AA833197" s="19"/>
      <c r="AB833197" s="19"/>
      <c r="AC833197" s="19"/>
      <c r="AD833197" s="19"/>
      <c r="AE833197" s="19"/>
      <c r="AF833197" s="19"/>
      <c r="AG833197" s="19"/>
      <c r="AH833197" s="19"/>
      <c r="AI833197" s="19"/>
      <c r="AJ833197" s="19"/>
      <c r="AK833197" s="19"/>
      <c r="AL833197" s="19"/>
      <c r="AM833197" s="19"/>
      <c r="AN833197" s="19"/>
      <c r="AO833197" s="19"/>
      <c r="AP833197"/>
    </row>
    <row r="833198" spans="1:42" s="116" customFormat="1" x14ac:dyDescent="0.3">
      <c r="A833198"/>
      <c r="B833198"/>
      <c r="C833198"/>
      <c r="D833198"/>
      <c r="E833198"/>
      <c r="F833198"/>
      <c r="G833198"/>
      <c r="H833198"/>
      <c r="I833198"/>
      <c r="J833198"/>
      <c r="K833198"/>
      <c r="L833198"/>
      <c r="M833198" s="115"/>
      <c r="N833198" s="115"/>
      <c r="O833198"/>
      <c r="P833198"/>
      <c r="Q833198"/>
      <c r="R833198" s="19"/>
      <c r="S833198" s="19"/>
      <c r="T833198"/>
      <c r="U833198" s="113"/>
      <c r="V833198" s="19"/>
      <c r="W833198" s="19"/>
      <c r="X833198" s="19"/>
      <c r="Y833198" s="19"/>
      <c r="Z833198" s="19"/>
      <c r="AA833198" s="19"/>
      <c r="AB833198" s="19"/>
      <c r="AC833198" s="19"/>
      <c r="AD833198" s="19"/>
      <c r="AE833198" s="19"/>
      <c r="AF833198" s="19"/>
      <c r="AG833198" s="19"/>
      <c r="AH833198" s="19"/>
      <c r="AI833198" s="19"/>
      <c r="AJ833198" s="19"/>
      <c r="AK833198" s="19"/>
      <c r="AL833198" s="19"/>
      <c r="AM833198" s="19"/>
      <c r="AN833198" s="19"/>
      <c r="AO833198" s="19"/>
      <c r="AP833198"/>
    </row>
    <row r="833199" spans="1:42" s="116" customFormat="1" x14ac:dyDescent="0.3">
      <c r="A833199"/>
      <c r="B833199"/>
      <c r="C833199"/>
      <c r="D833199"/>
      <c r="E833199"/>
      <c r="F833199"/>
      <c r="G833199"/>
      <c r="H833199"/>
      <c r="I833199"/>
      <c r="J833199"/>
      <c r="K833199"/>
      <c r="L833199"/>
      <c r="M833199" s="115"/>
      <c r="N833199" s="115"/>
      <c r="O833199"/>
      <c r="P833199"/>
      <c r="Q833199"/>
      <c r="R833199" s="19"/>
      <c r="S833199" s="19"/>
      <c r="T833199"/>
      <c r="U833199" s="113"/>
      <c r="V833199" s="19"/>
      <c r="W833199" s="19"/>
      <c r="X833199" s="19"/>
      <c r="Y833199" s="19"/>
      <c r="Z833199" s="19"/>
      <c r="AA833199" s="19"/>
      <c r="AB833199" s="19"/>
      <c r="AC833199" s="19"/>
      <c r="AD833199" s="19"/>
      <c r="AE833199" s="19"/>
      <c r="AF833199" s="19"/>
      <c r="AG833199" s="19"/>
      <c r="AH833199" s="19"/>
      <c r="AI833199" s="19"/>
      <c r="AJ833199" s="19"/>
      <c r="AK833199" s="19"/>
      <c r="AL833199" s="19"/>
      <c r="AM833199" s="19"/>
      <c r="AN833199" s="19"/>
      <c r="AO833199" s="19"/>
      <c r="AP833199"/>
    </row>
    <row r="833200" spans="1:42" s="116" customFormat="1" x14ac:dyDescent="0.3">
      <c r="A833200"/>
      <c r="B833200"/>
      <c r="C833200"/>
      <c r="D833200"/>
      <c r="E833200"/>
      <c r="F833200"/>
      <c r="G833200"/>
      <c r="H833200"/>
      <c r="I833200"/>
      <c r="J833200"/>
      <c r="K833200"/>
      <c r="L833200"/>
      <c r="M833200" s="115"/>
      <c r="N833200" s="115"/>
      <c r="O833200"/>
      <c r="P833200"/>
      <c r="Q833200"/>
      <c r="R833200" s="19"/>
      <c r="S833200" s="19"/>
      <c r="T833200"/>
      <c r="U833200" s="113"/>
      <c r="V833200" s="19"/>
      <c r="W833200" s="19"/>
      <c r="X833200" s="19"/>
      <c r="Y833200" s="19"/>
      <c r="Z833200" s="19"/>
      <c r="AA833200" s="19"/>
      <c r="AB833200" s="19"/>
      <c r="AC833200" s="19"/>
      <c r="AD833200" s="19"/>
      <c r="AE833200" s="19"/>
      <c r="AF833200" s="19"/>
      <c r="AG833200" s="19"/>
      <c r="AH833200" s="19"/>
      <c r="AI833200" s="19"/>
      <c r="AJ833200" s="19"/>
      <c r="AK833200" s="19"/>
      <c r="AL833200" s="19"/>
      <c r="AM833200" s="19"/>
      <c r="AN833200" s="19"/>
      <c r="AO833200" s="19"/>
      <c r="AP833200"/>
    </row>
    <row r="833201" spans="1:42" s="116" customFormat="1" x14ac:dyDescent="0.3">
      <c r="A833201"/>
      <c r="B833201"/>
      <c r="C833201"/>
      <c r="D833201"/>
      <c r="E833201"/>
      <c r="F833201"/>
      <c r="G833201"/>
      <c r="H833201"/>
      <c r="I833201"/>
      <c r="J833201"/>
      <c r="K833201"/>
      <c r="L833201"/>
      <c r="M833201" s="115"/>
      <c r="N833201" s="115"/>
      <c r="O833201"/>
      <c r="P833201"/>
      <c r="Q833201"/>
      <c r="R833201" s="19"/>
      <c r="S833201" s="19"/>
      <c r="T833201"/>
      <c r="U833201" s="113"/>
      <c r="V833201" s="19"/>
      <c r="W833201" s="19"/>
      <c r="X833201" s="19"/>
      <c r="Y833201" s="19"/>
      <c r="Z833201" s="19"/>
      <c r="AA833201" s="19"/>
      <c r="AB833201" s="19"/>
      <c r="AC833201" s="19"/>
      <c r="AD833201" s="19"/>
      <c r="AE833201" s="19"/>
      <c r="AF833201" s="19"/>
      <c r="AG833201" s="19"/>
      <c r="AH833201" s="19"/>
      <c r="AI833201" s="19"/>
      <c r="AJ833201" s="19"/>
      <c r="AK833201" s="19"/>
      <c r="AL833201" s="19"/>
      <c r="AM833201" s="19"/>
      <c r="AN833201" s="19"/>
      <c r="AO833201" s="19"/>
      <c r="AP833201"/>
    </row>
    <row r="833202" spans="1:42" s="116" customFormat="1" x14ac:dyDescent="0.3">
      <c r="A833202"/>
      <c r="B833202"/>
      <c r="C833202"/>
      <c r="D833202"/>
      <c r="E833202"/>
      <c r="F833202"/>
      <c r="G833202"/>
      <c r="H833202"/>
      <c r="I833202"/>
      <c r="J833202"/>
      <c r="K833202"/>
      <c r="L833202"/>
      <c r="M833202" s="115"/>
      <c r="N833202" s="115"/>
      <c r="O833202"/>
      <c r="P833202"/>
      <c r="Q833202"/>
      <c r="R833202" s="19"/>
      <c r="S833202" s="19"/>
      <c r="T833202"/>
      <c r="U833202" s="113"/>
      <c r="V833202" s="19"/>
      <c r="W833202" s="19"/>
      <c r="X833202" s="19"/>
      <c r="Y833202" s="19"/>
      <c r="Z833202" s="19"/>
      <c r="AA833202" s="19"/>
      <c r="AB833202" s="19"/>
      <c r="AC833202" s="19"/>
      <c r="AD833202" s="19"/>
      <c r="AE833202" s="19"/>
      <c r="AF833202" s="19"/>
      <c r="AG833202" s="19"/>
      <c r="AH833202" s="19"/>
      <c r="AI833202" s="19"/>
      <c r="AJ833202" s="19"/>
      <c r="AK833202" s="19"/>
      <c r="AL833202" s="19"/>
      <c r="AM833202" s="19"/>
      <c r="AN833202" s="19"/>
      <c r="AO833202" s="19"/>
      <c r="AP833202"/>
    </row>
    <row r="833203" spans="1:42" s="116" customFormat="1" x14ac:dyDescent="0.3">
      <c r="A833203"/>
      <c r="B833203"/>
      <c r="C833203"/>
      <c r="D833203"/>
      <c r="E833203"/>
      <c r="F833203"/>
      <c r="G833203"/>
      <c r="H833203"/>
      <c r="I833203"/>
      <c r="J833203"/>
      <c r="K833203"/>
      <c r="L833203"/>
      <c r="M833203" s="115"/>
      <c r="N833203" s="115"/>
      <c r="O833203"/>
      <c r="P833203"/>
      <c r="Q833203"/>
      <c r="R833203" s="19"/>
      <c r="S833203" s="19"/>
      <c r="T833203"/>
      <c r="U833203" s="113"/>
      <c r="V833203" s="19"/>
      <c r="W833203" s="19"/>
      <c r="X833203" s="19"/>
      <c r="Y833203" s="19"/>
      <c r="Z833203" s="19"/>
      <c r="AA833203" s="19"/>
      <c r="AB833203" s="19"/>
      <c r="AC833203" s="19"/>
      <c r="AD833203" s="19"/>
      <c r="AE833203" s="19"/>
      <c r="AF833203" s="19"/>
      <c r="AG833203" s="19"/>
      <c r="AH833203" s="19"/>
      <c r="AI833203" s="19"/>
      <c r="AJ833203" s="19"/>
      <c r="AK833203" s="19"/>
      <c r="AL833203" s="19"/>
      <c r="AM833203" s="19"/>
      <c r="AN833203" s="19"/>
      <c r="AO833203" s="19"/>
      <c r="AP833203"/>
    </row>
    <row r="833204" spans="1:42" s="116" customFormat="1" x14ac:dyDescent="0.3">
      <c r="A833204"/>
      <c r="B833204"/>
      <c r="C833204"/>
      <c r="D833204"/>
      <c r="E833204"/>
      <c r="F833204"/>
      <c r="G833204"/>
      <c r="H833204"/>
      <c r="I833204"/>
      <c r="J833204"/>
      <c r="K833204"/>
      <c r="L833204"/>
      <c r="M833204" s="115"/>
      <c r="N833204" s="115"/>
      <c r="O833204"/>
      <c r="P833204"/>
      <c r="Q833204"/>
      <c r="R833204" s="19"/>
      <c r="S833204" s="19"/>
      <c r="T833204"/>
      <c r="U833204" s="113"/>
      <c r="V833204" s="19"/>
      <c r="W833204" s="19"/>
      <c r="X833204" s="19"/>
      <c r="Y833204" s="19"/>
      <c r="Z833204" s="19"/>
      <c r="AA833204" s="19"/>
      <c r="AB833204" s="19"/>
      <c r="AC833204" s="19"/>
      <c r="AD833204" s="19"/>
      <c r="AE833204" s="19"/>
      <c r="AF833204" s="19"/>
      <c r="AG833204" s="19"/>
      <c r="AH833204" s="19"/>
      <c r="AI833204" s="19"/>
      <c r="AJ833204" s="19"/>
      <c r="AK833204" s="19"/>
      <c r="AL833204" s="19"/>
      <c r="AM833204" s="19"/>
      <c r="AN833204" s="19"/>
      <c r="AO833204" s="19"/>
      <c r="AP833204"/>
    </row>
    <row r="833205" spans="1:42" s="116" customFormat="1" x14ac:dyDescent="0.3">
      <c r="A833205"/>
      <c r="B833205"/>
      <c r="C833205"/>
      <c r="D833205"/>
      <c r="E833205"/>
      <c r="F833205"/>
      <c r="G833205"/>
      <c r="H833205"/>
      <c r="I833205"/>
      <c r="J833205"/>
      <c r="K833205"/>
      <c r="L833205"/>
      <c r="M833205" s="115"/>
      <c r="N833205" s="115"/>
      <c r="O833205"/>
      <c r="P833205"/>
      <c r="Q833205"/>
      <c r="R833205" s="19"/>
      <c r="S833205" s="19"/>
      <c r="T833205"/>
      <c r="U833205" s="113"/>
      <c r="V833205" s="19"/>
      <c r="W833205" s="19"/>
      <c r="X833205" s="19"/>
      <c r="Y833205" s="19"/>
      <c r="Z833205" s="19"/>
      <c r="AA833205" s="19"/>
      <c r="AB833205" s="19"/>
      <c r="AC833205" s="19"/>
      <c r="AD833205" s="19"/>
      <c r="AE833205" s="19"/>
      <c r="AF833205" s="19"/>
      <c r="AG833205" s="19"/>
      <c r="AH833205" s="19"/>
      <c r="AI833205" s="19"/>
      <c r="AJ833205" s="19"/>
      <c r="AK833205" s="19"/>
      <c r="AL833205" s="19"/>
      <c r="AM833205" s="19"/>
      <c r="AN833205" s="19"/>
      <c r="AO833205" s="19"/>
      <c r="AP833205"/>
    </row>
    <row r="833206" spans="1:42" s="116" customFormat="1" x14ac:dyDescent="0.3">
      <c r="A833206"/>
      <c r="B833206"/>
      <c r="C833206"/>
      <c r="D833206"/>
      <c r="E833206"/>
      <c r="F833206"/>
      <c r="G833206"/>
      <c r="H833206"/>
      <c r="I833206"/>
      <c r="J833206"/>
      <c r="K833206"/>
      <c r="L833206"/>
      <c r="M833206" s="115"/>
      <c r="N833206" s="115"/>
      <c r="O833206"/>
      <c r="P833206"/>
      <c r="Q833206"/>
      <c r="R833206" s="19"/>
      <c r="S833206" s="19"/>
      <c r="T833206"/>
      <c r="U833206" s="113"/>
      <c r="V833206" s="19"/>
      <c r="W833206" s="19"/>
      <c r="X833206" s="19"/>
      <c r="Y833206" s="19"/>
      <c r="Z833206" s="19"/>
      <c r="AA833206" s="19"/>
      <c r="AB833206" s="19"/>
      <c r="AC833206" s="19"/>
      <c r="AD833206" s="19"/>
      <c r="AE833206" s="19"/>
      <c r="AF833206" s="19"/>
      <c r="AG833206" s="19"/>
      <c r="AH833206" s="19"/>
      <c r="AI833206" s="19"/>
      <c r="AJ833206" s="19"/>
      <c r="AK833206" s="19"/>
      <c r="AL833206" s="19"/>
      <c r="AM833206" s="19"/>
      <c r="AN833206" s="19"/>
      <c r="AO833206" s="19"/>
      <c r="AP833206"/>
    </row>
    <row r="833207" spans="1:42" s="116" customFormat="1" x14ac:dyDescent="0.3">
      <c r="A833207"/>
      <c r="B833207"/>
      <c r="C833207"/>
      <c r="D833207"/>
      <c r="E833207"/>
      <c r="F833207"/>
      <c r="G833207"/>
      <c r="H833207"/>
      <c r="I833207"/>
      <c r="J833207"/>
      <c r="K833207"/>
      <c r="L833207"/>
      <c r="M833207" s="115"/>
      <c r="N833207" s="115"/>
      <c r="O833207"/>
      <c r="P833207"/>
      <c r="Q833207"/>
      <c r="R833207" s="19"/>
      <c r="S833207" s="19"/>
      <c r="T833207"/>
      <c r="U833207" s="113"/>
      <c r="V833207" s="19"/>
      <c r="W833207" s="19"/>
      <c r="X833207" s="19"/>
      <c r="Y833207" s="19"/>
      <c r="Z833207" s="19"/>
      <c r="AA833207" s="19"/>
      <c r="AB833207" s="19"/>
      <c r="AC833207" s="19"/>
      <c r="AD833207" s="19"/>
      <c r="AE833207" s="19"/>
      <c r="AF833207" s="19"/>
      <c r="AG833207" s="19"/>
      <c r="AH833207" s="19"/>
      <c r="AI833207" s="19"/>
      <c r="AJ833207" s="19"/>
      <c r="AK833207" s="19"/>
      <c r="AL833207" s="19"/>
      <c r="AM833207" s="19"/>
      <c r="AN833207" s="19"/>
      <c r="AO833207" s="19"/>
      <c r="AP833207"/>
    </row>
    <row r="833208" spans="1:42" s="116" customFormat="1" x14ac:dyDescent="0.3">
      <c r="A833208"/>
      <c r="B833208"/>
      <c r="C833208"/>
      <c r="D833208"/>
      <c r="E833208"/>
      <c r="F833208"/>
      <c r="G833208"/>
      <c r="H833208"/>
      <c r="I833208"/>
      <c r="J833208"/>
      <c r="K833208"/>
      <c r="L833208"/>
      <c r="M833208" s="115"/>
      <c r="N833208" s="115"/>
      <c r="O833208"/>
      <c r="P833208"/>
      <c r="Q833208"/>
      <c r="R833208" s="19"/>
      <c r="S833208" s="19"/>
      <c r="T833208"/>
      <c r="U833208" s="113"/>
      <c r="V833208" s="19"/>
      <c r="W833208" s="19"/>
      <c r="X833208" s="19"/>
      <c r="Y833208" s="19"/>
      <c r="Z833208" s="19"/>
      <c r="AA833208" s="19"/>
      <c r="AB833208" s="19"/>
      <c r="AC833208" s="19"/>
      <c r="AD833208" s="19"/>
      <c r="AE833208" s="19"/>
      <c r="AF833208" s="19"/>
      <c r="AG833208" s="19"/>
      <c r="AH833208" s="19"/>
      <c r="AI833208" s="19"/>
      <c r="AJ833208" s="19"/>
      <c r="AK833208" s="19"/>
      <c r="AL833208" s="19"/>
      <c r="AM833208" s="19"/>
      <c r="AN833208" s="19"/>
      <c r="AO833208" s="19"/>
      <c r="AP833208"/>
    </row>
    <row r="833209" spans="1:42" s="116" customFormat="1" x14ac:dyDescent="0.3">
      <c r="A833209"/>
      <c r="B833209"/>
      <c r="C833209"/>
      <c r="D833209"/>
      <c r="E833209"/>
      <c r="F833209"/>
      <c r="G833209"/>
      <c r="H833209"/>
      <c r="I833209"/>
      <c r="J833209"/>
      <c r="K833209"/>
      <c r="L833209"/>
      <c r="M833209" s="115"/>
      <c r="N833209" s="115"/>
      <c r="O833209"/>
      <c r="P833209"/>
      <c r="Q833209"/>
      <c r="R833209" s="19"/>
      <c r="S833209" s="19"/>
      <c r="T833209"/>
      <c r="U833209" s="113"/>
      <c r="V833209" s="19"/>
      <c r="W833209" s="19"/>
      <c r="X833209" s="19"/>
      <c r="Y833209" s="19"/>
      <c r="Z833209" s="19"/>
      <c r="AA833209" s="19"/>
      <c r="AB833209" s="19"/>
      <c r="AC833209" s="19"/>
      <c r="AD833209" s="19"/>
      <c r="AE833209" s="19"/>
      <c r="AF833209" s="19"/>
      <c r="AG833209" s="19"/>
      <c r="AH833209" s="19"/>
      <c r="AI833209" s="19"/>
      <c r="AJ833209" s="19"/>
      <c r="AK833209" s="19"/>
      <c r="AL833209" s="19"/>
      <c r="AM833209" s="19"/>
      <c r="AN833209" s="19"/>
      <c r="AO833209" s="19"/>
      <c r="AP833209"/>
    </row>
    <row r="833210" spans="1:42" s="116" customFormat="1" x14ac:dyDescent="0.3">
      <c r="A833210"/>
      <c r="B833210"/>
      <c r="C833210"/>
      <c r="D833210"/>
      <c r="E833210"/>
      <c r="F833210"/>
      <c r="G833210"/>
      <c r="H833210"/>
      <c r="I833210"/>
      <c r="J833210"/>
      <c r="K833210"/>
      <c r="L833210"/>
      <c r="M833210" s="115"/>
      <c r="N833210" s="115"/>
      <c r="O833210"/>
      <c r="P833210"/>
      <c r="Q833210"/>
      <c r="R833210" s="19"/>
      <c r="S833210" s="19"/>
      <c r="T833210"/>
      <c r="U833210" s="113"/>
      <c r="V833210" s="19"/>
      <c r="W833210" s="19"/>
      <c r="X833210" s="19"/>
      <c r="Y833210" s="19"/>
      <c r="Z833210" s="19"/>
      <c r="AA833210" s="19"/>
      <c r="AB833210" s="19"/>
      <c r="AC833210" s="19"/>
      <c r="AD833210" s="19"/>
      <c r="AE833210" s="19"/>
      <c r="AF833210" s="19"/>
      <c r="AG833210" s="19"/>
      <c r="AH833210" s="19"/>
      <c r="AI833210" s="19"/>
      <c r="AJ833210" s="19"/>
      <c r="AK833210" s="19"/>
      <c r="AL833210" s="19"/>
      <c r="AM833210" s="19"/>
      <c r="AN833210" s="19"/>
      <c r="AO833210" s="19"/>
      <c r="AP833210"/>
    </row>
    <row r="833211" spans="1:42" s="116" customFormat="1" x14ac:dyDescent="0.3">
      <c r="A833211"/>
      <c r="B833211"/>
      <c r="C833211"/>
      <c r="D833211"/>
      <c r="E833211"/>
      <c r="F833211"/>
      <c r="G833211"/>
      <c r="H833211"/>
      <c r="I833211"/>
      <c r="J833211"/>
      <c r="K833211"/>
      <c r="L833211"/>
      <c r="M833211" s="115"/>
      <c r="N833211" s="115"/>
      <c r="O833211"/>
      <c r="P833211"/>
      <c r="Q833211"/>
      <c r="R833211" s="19"/>
      <c r="S833211" s="19"/>
      <c r="T833211"/>
      <c r="U833211" s="113"/>
      <c r="V833211" s="19"/>
      <c r="W833211" s="19"/>
      <c r="X833211" s="19"/>
      <c r="Y833211" s="19"/>
      <c r="Z833211" s="19"/>
      <c r="AA833211" s="19"/>
      <c r="AB833211" s="19"/>
      <c r="AC833211" s="19"/>
      <c r="AD833211" s="19"/>
      <c r="AE833211" s="19"/>
      <c r="AF833211" s="19"/>
      <c r="AG833211" s="19"/>
      <c r="AH833211" s="19"/>
      <c r="AI833211" s="19"/>
      <c r="AJ833211" s="19"/>
      <c r="AK833211" s="19"/>
      <c r="AL833211" s="19"/>
      <c r="AM833211" s="19"/>
      <c r="AN833211" s="19"/>
      <c r="AO833211" s="19"/>
      <c r="AP833211"/>
    </row>
    <row r="833212" spans="1:42" s="116" customFormat="1" x14ac:dyDescent="0.3">
      <c r="A833212"/>
      <c r="B833212"/>
      <c r="C833212"/>
      <c r="D833212"/>
      <c r="E833212"/>
      <c r="F833212"/>
      <c r="G833212"/>
      <c r="H833212"/>
      <c r="I833212"/>
      <c r="J833212"/>
      <c r="K833212"/>
      <c r="L833212"/>
      <c r="M833212" s="115"/>
      <c r="N833212" s="115"/>
      <c r="O833212"/>
      <c r="P833212"/>
      <c r="Q833212"/>
      <c r="R833212" s="19"/>
      <c r="S833212" s="19"/>
      <c r="T833212"/>
      <c r="U833212" s="113"/>
      <c r="V833212" s="19"/>
      <c r="W833212" s="19"/>
      <c r="X833212" s="19"/>
      <c r="Y833212" s="19"/>
      <c r="Z833212" s="19"/>
      <c r="AA833212" s="19"/>
      <c r="AB833212" s="19"/>
      <c r="AC833212" s="19"/>
      <c r="AD833212" s="19"/>
      <c r="AE833212" s="19"/>
      <c r="AF833212" s="19"/>
      <c r="AG833212" s="19"/>
      <c r="AH833212" s="19"/>
      <c r="AI833212" s="19"/>
      <c r="AJ833212" s="19"/>
      <c r="AK833212" s="19"/>
      <c r="AL833212" s="19"/>
      <c r="AM833212" s="19"/>
      <c r="AN833212" s="19"/>
      <c r="AO833212" s="19"/>
      <c r="AP833212"/>
    </row>
    <row r="833213" spans="1:42" s="116" customFormat="1" x14ac:dyDescent="0.3">
      <c r="A833213"/>
      <c r="B833213"/>
      <c r="C833213"/>
      <c r="D833213"/>
      <c r="E833213"/>
      <c r="F833213"/>
      <c r="G833213"/>
      <c r="H833213"/>
      <c r="I833213"/>
      <c r="J833213"/>
      <c r="K833213"/>
      <c r="L833213"/>
      <c r="M833213" s="115"/>
      <c r="N833213" s="115"/>
      <c r="O833213"/>
      <c r="P833213"/>
      <c r="Q833213"/>
      <c r="R833213" s="19"/>
      <c r="S833213" s="19"/>
      <c r="T833213"/>
      <c r="U833213" s="113"/>
      <c r="V833213" s="19"/>
      <c r="W833213" s="19"/>
      <c r="X833213" s="19"/>
      <c r="Y833213" s="19"/>
      <c r="Z833213" s="19"/>
      <c r="AA833213" s="19"/>
      <c r="AB833213" s="19"/>
      <c r="AC833213" s="19"/>
      <c r="AD833213" s="19"/>
      <c r="AE833213" s="19"/>
      <c r="AF833213" s="19"/>
      <c r="AG833213" s="19"/>
      <c r="AH833213" s="19"/>
      <c r="AI833213" s="19"/>
      <c r="AJ833213" s="19"/>
      <c r="AK833213" s="19"/>
      <c r="AL833213" s="19"/>
      <c r="AM833213" s="19"/>
      <c r="AN833213" s="19"/>
      <c r="AO833213" s="19"/>
      <c r="AP833213"/>
    </row>
    <row r="833214" spans="1:42" s="116" customFormat="1" x14ac:dyDescent="0.3">
      <c r="A833214"/>
      <c r="B833214"/>
      <c r="C833214"/>
      <c r="D833214"/>
      <c r="E833214"/>
      <c r="F833214"/>
      <c r="G833214"/>
      <c r="H833214"/>
      <c r="I833214"/>
      <c r="J833214"/>
      <c r="K833214"/>
      <c r="L833214"/>
      <c r="M833214" s="115"/>
      <c r="N833214" s="115"/>
      <c r="O833214"/>
      <c r="P833214"/>
      <c r="Q833214"/>
      <c r="R833214" s="19"/>
      <c r="S833214" s="19"/>
      <c r="T833214"/>
      <c r="U833214" s="113"/>
      <c r="V833214" s="19"/>
      <c r="W833214" s="19"/>
      <c r="X833214" s="19"/>
      <c r="Y833214" s="19"/>
      <c r="Z833214" s="19"/>
      <c r="AA833214" s="19"/>
      <c r="AB833214" s="19"/>
      <c r="AC833214" s="19"/>
      <c r="AD833214" s="19"/>
      <c r="AE833214" s="19"/>
      <c r="AF833214" s="19"/>
      <c r="AG833214" s="19"/>
      <c r="AH833214" s="19"/>
      <c r="AI833214" s="19"/>
      <c r="AJ833214" s="19"/>
      <c r="AK833214" s="19"/>
      <c r="AL833214" s="19"/>
      <c r="AM833214" s="19"/>
      <c r="AN833214" s="19"/>
      <c r="AO833214" s="19"/>
      <c r="AP833214"/>
    </row>
    <row r="833215" spans="1:42" s="116" customFormat="1" x14ac:dyDescent="0.3">
      <c r="A833215"/>
      <c r="B833215"/>
      <c r="C833215"/>
      <c r="D833215"/>
      <c r="E833215"/>
      <c r="F833215"/>
      <c r="G833215"/>
      <c r="H833215"/>
      <c r="I833215"/>
      <c r="J833215"/>
      <c r="K833215"/>
      <c r="L833215"/>
      <c r="M833215" s="115"/>
      <c r="N833215" s="115"/>
      <c r="O833215"/>
      <c r="P833215"/>
      <c r="Q833215"/>
      <c r="R833215" s="19"/>
      <c r="S833215" s="19"/>
      <c r="T833215"/>
      <c r="U833215" s="113"/>
      <c r="V833215" s="19"/>
      <c r="W833215" s="19"/>
      <c r="X833215" s="19"/>
      <c r="Y833215" s="19"/>
      <c r="Z833215" s="19"/>
      <c r="AA833215" s="19"/>
      <c r="AB833215" s="19"/>
      <c r="AC833215" s="19"/>
      <c r="AD833215" s="19"/>
      <c r="AE833215" s="19"/>
      <c r="AF833215" s="19"/>
      <c r="AG833215" s="19"/>
      <c r="AH833215" s="19"/>
      <c r="AI833215" s="19"/>
      <c r="AJ833215" s="19"/>
      <c r="AK833215" s="19"/>
      <c r="AL833215" s="19"/>
      <c r="AM833215" s="19"/>
      <c r="AN833215" s="19"/>
      <c r="AO833215" s="19"/>
      <c r="AP833215"/>
    </row>
    <row r="833216" spans="1:42" s="116" customFormat="1" x14ac:dyDescent="0.3">
      <c r="A833216"/>
      <c r="B833216"/>
      <c r="C833216"/>
      <c r="D833216"/>
      <c r="E833216"/>
      <c r="F833216"/>
      <c r="G833216"/>
      <c r="H833216"/>
      <c r="I833216"/>
      <c r="J833216"/>
      <c r="K833216"/>
      <c r="L833216"/>
      <c r="M833216" s="115"/>
      <c r="N833216" s="115"/>
      <c r="O833216"/>
      <c r="P833216"/>
      <c r="Q833216"/>
      <c r="R833216" s="19"/>
      <c r="S833216" s="19"/>
      <c r="T833216"/>
      <c r="U833216" s="113"/>
      <c r="V833216" s="19"/>
      <c r="W833216" s="19"/>
      <c r="X833216" s="19"/>
      <c r="Y833216" s="19"/>
      <c r="Z833216" s="19"/>
      <c r="AA833216" s="19"/>
      <c r="AB833216" s="19"/>
      <c r="AC833216" s="19"/>
      <c r="AD833216" s="19"/>
      <c r="AE833216" s="19"/>
      <c r="AF833216" s="19"/>
      <c r="AG833216" s="19"/>
      <c r="AH833216" s="19"/>
      <c r="AI833216" s="19"/>
      <c r="AJ833216" s="19"/>
      <c r="AK833216" s="19"/>
      <c r="AL833216" s="19"/>
      <c r="AM833216" s="19"/>
      <c r="AN833216" s="19"/>
      <c r="AO833216" s="19"/>
      <c r="AP833216"/>
    </row>
    <row r="833217" spans="1:42" s="116" customFormat="1" x14ac:dyDescent="0.3">
      <c r="A833217"/>
      <c r="B833217"/>
      <c r="C833217"/>
      <c r="D833217"/>
      <c r="E833217"/>
      <c r="F833217"/>
      <c r="G833217"/>
      <c r="H833217"/>
      <c r="I833217"/>
      <c r="J833217"/>
      <c r="K833217"/>
      <c r="L833217"/>
      <c r="M833217" s="115"/>
      <c r="N833217" s="115"/>
      <c r="O833217"/>
      <c r="P833217"/>
      <c r="Q833217"/>
      <c r="R833217" s="19"/>
      <c r="S833217" s="19"/>
      <c r="T833217"/>
      <c r="U833217" s="113"/>
      <c r="V833217" s="19"/>
      <c r="W833217" s="19"/>
      <c r="X833217" s="19"/>
      <c r="Y833217" s="19"/>
      <c r="Z833217" s="19"/>
      <c r="AA833217" s="19"/>
      <c r="AB833217" s="19"/>
      <c r="AC833217" s="19"/>
      <c r="AD833217" s="19"/>
      <c r="AE833217" s="19"/>
      <c r="AF833217" s="19"/>
      <c r="AG833217" s="19"/>
      <c r="AH833217" s="19"/>
      <c r="AI833217" s="19"/>
      <c r="AJ833217" s="19"/>
      <c r="AK833217" s="19"/>
      <c r="AL833217" s="19"/>
      <c r="AM833217" s="19"/>
      <c r="AN833217" s="19"/>
      <c r="AO833217" s="19"/>
      <c r="AP833217"/>
    </row>
    <row r="833218" spans="1:42" s="116" customFormat="1" x14ac:dyDescent="0.3">
      <c r="A833218"/>
      <c r="B833218"/>
      <c r="C833218"/>
      <c r="D833218"/>
      <c r="E833218"/>
      <c r="F833218"/>
      <c r="G833218"/>
      <c r="H833218"/>
      <c r="I833218"/>
      <c r="J833218"/>
      <c r="K833218"/>
      <c r="L833218"/>
      <c r="M833218" s="115"/>
      <c r="N833218" s="115"/>
      <c r="O833218"/>
      <c r="P833218"/>
      <c r="Q833218"/>
      <c r="R833218" s="19"/>
      <c r="S833218" s="19"/>
      <c r="T833218"/>
      <c r="U833218" s="113"/>
      <c r="V833218" s="19"/>
      <c r="W833218" s="19"/>
      <c r="X833218" s="19"/>
      <c r="Y833218" s="19"/>
      <c r="Z833218" s="19"/>
      <c r="AA833218" s="19"/>
      <c r="AB833218" s="19"/>
      <c r="AC833218" s="19"/>
      <c r="AD833218" s="19"/>
      <c r="AE833218" s="19"/>
      <c r="AF833218" s="19"/>
      <c r="AG833218" s="19"/>
      <c r="AH833218" s="19"/>
      <c r="AI833218" s="19"/>
      <c r="AJ833218" s="19"/>
      <c r="AK833218" s="19"/>
      <c r="AL833218" s="19"/>
      <c r="AM833218" s="19"/>
      <c r="AN833218" s="19"/>
      <c r="AO833218" s="19"/>
      <c r="AP833218"/>
    </row>
    <row r="833219" spans="1:42" s="116" customFormat="1" x14ac:dyDescent="0.3">
      <c r="A833219"/>
      <c r="B833219"/>
      <c r="C833219"/>
      <c r="D833219"/>
      <c r="E833219"/>
      <c r="F833219"/>
      <c r="G833219"/>
      <c r="H833219"/>
      <c r="I833219"/>
      <c r="J833219"/>
      <c r="K833219"/>
      <c r="L833219"/>
      <c r="M833219" s="115"/>
      <c r="N833219" s="115"/>
      <c r="O833219"/>
      <c r="P833219"/>
      <c r="Q833219"/>
      <c r="R833219" s="19"/>
      <c r="S833219" s="19"/>
      <c r="T833219"/>
      <c r="U833219" s="113"/>
      <c r="V833219" s="19"/>
      <c r="W833219" s="19"/>
      <c r="X833219" s="19"/>
      <c r="Y833219" s="19"/>
      <c r="Z833219" s="19"/>
      <c r="AA833219" s="19"/>
      <c r="AB833219" s="19"/>
      <c r="AC833219" s="19"/>
      <c r="AD833219" s="19"/>
      <c r="AE833219" s="19"/>
      <c r="AF833219" s="19"/>
      <c r="AG833219" s="19"/>
      <c r="AH833219" s="19"/>
      <c r="AI833219" s="19"/>
      <c r="AJ833219" s="19"/>
      <c r="AK833219" s="19"/>
      <c r="AL833219" s="19"/>
      <c r="AM833219" s="19"/>
      <c r="AN833219" s="19"/>
      <c r="AO833219" s="19"/>
      <c r="AP833219"/>
    </row>
    <row r="833220" spans="1:42" s="116" customFormat="1" x14ac:dyDescent="0.3">
      <c r="A833220"/>
      <c r="B833220"/>
      <c r="C833220"/>
      <c r="D833220"/>
      <c r="E833220"/>
      <c r="F833220"/>
      <c r="G833220"/>
      <c r="H833220"/>
      <c r="I833220"/>
      <c r="J833220"/>
      <c r="K833220"/>
      <c r="L833220"/>
      <c r="M833220" s="115"/>
      <c r="N833220" s="115"/>
      <c r="O833220"/>
      <c r="P833220"/>
      <c r="Q833220"/>
      <c r="R833220" s="19"/>
      <c r="S833220" s="19"/>
      <c r="T833220"/>
      <c r="U833220" s="113"/>
      <c r="V833220" s="19"/>
      <c r="W833220" s="19"/>
      <c r="X833220" s="19"/>
      <c r="Y833220" s="19"/>
      <c r="Z833220" s="19"/>
      <c r="AA833220" s="19"/>
      <c r="AB833220" s="19"/>
      <c r="AC833220" s="19"/>
      <c r="AD833220" s="19"/>
      <c r="AE833220" s="19"/>
      <c r="AF833220" s="19"/>
      <c r="AG833220" s="19"/>
      <c r="AH833220" s="19"/>
      <c r="AI833220" s="19"/>
      <c r="AJ833220" s="19"/>
      <c r="AK833220" s="19"/>
      <c r="AL833220" s="19"/>
      <c r="AM833220" s="19"/>
      <c r="AN833220" s="19"/>
      <c r="AO833220" s="19"/>
      <c r="AP833220"/>
    </row>
    <row r="833221" spans="1:42" s="116" customFormat="1" x14ac:dyDescent="0.3">
      <c r="A833221"/>
      <c r="B833221"/>
      <c r="C833221"/>
      <c r="D833221"/>
      <c r="E833221"/>
      <c r="F833221"/>
      <c r="G833221"/>
      <c r="H833221"/>
      <c r="I833221"/>
      <c r="J833221"/>
      <c r="K833221"/>
      <c r="L833221"/>
      <c r="M833221" s="115"/>
      <c r="N833221" s="115"/>
      <c r="O833221"/>
      <c r="P833221"/>
      <c r="Q833221"/>
      <c r="R833221" s="19"/>
      <c r="S833221" s="19"/>
      <c r="T833221"/>
      <c r="U833221" s="113"/>
      <c r="V833221" s="19"/>
      <c r="W833221" s="19"/>
      <c r="X833221" s="19"/>
      <c r="Y833221" s="19"/>
      <c r="Z833221" s="19"/>
      <c r="AA833221" s="19"/>
      <c r="AB833221" s="19"/>
      <c r="AC833221" s="19"/>
      <c r="AD833221" s="19"/>
      <c r="AE833221" s="19"/>
      <c r="AF833221" s="19"/>
      <c r="AG833221" s="19"/>
      <c r="AH833221" s="19"/>
      <c r="AI833221" s="19"/>
      <c r="AJ833221" s="19"/>
      <c r="AK833221" s="19"/>
      <c r="AL833221" s="19"/>
      <c r="AM833221" s="19"/>
      <c r="AN833221" s="19"/>
      <c r="AO833221" s="19"/>
      <c r="AP833221"/>
    </row>
    <row r="833222" spans="1:42" s="116" customFormat="1" x14ac:dyDescent="0.3">
      <c r="A833222"/>
      <c r="B833222"/>
      <c r="C833222"/>
      <c r="D833222"/>
      <c r="E833222"/>
      <c r="F833222"/>
      <c r="G833222"/>
      <c r="H833222"/>
      <c r="I833222"/>
      <c r="J833222"/>
      <c r="K833222"/>
      <c r="L833222"/>
      <c r="M833222" s="115"/>
      <c r="N833222" s="115"/>
      <c r="O833222"/>
      <c r="P833222"/>
      <c r="Q833222"/>
      <c r="R833222" s="19"/>
      <c r="S833222" s="19"/>
      <c r="T833222"/>
      <c r="U833222" s="113"/>
      <c r="V833222" s="19"/>
      <c r="W833222" s="19"/>
      <c r="X833222" s="19"/>
      <c r="Y833222" s="19"/>
      <c r="Z833222" s="19"/>
      <c r="AA833222" s="19"/>
      <c r="AB833222" s="19"/>
      <c r="AC833222" s="19"/>
      <c r="AD833222" s="19"/>
      <c r="AE833222" s="19"/>
      <c r="AF833222" s="19"/>
      <c r="AG833222" s="19"/>
      <c r="AH833222" s="19"/>
      <c r="AI833222" s="19"/>
      <c r="AJ833222" s="19"/>
      <c r="AK833222" s="19"/>
      <c r="AL833222" s="19"/>
      <c r="AM833222" s="19"/>
      <c r="AN833222" s="19"/>
      <c r="AO833222" s="19"/>
      <c r="AP833222"/>
    </row>
    <row r="833223" spans="1:42" s="116" customFormat="1" x14ac:dyDescent="0.3">
      <c r="A833223"/>
      <c r="B833223"/>
      <c r="C833223"/>
      <c r="D833223"/>
      <c r="E833223"/>
      <c r="F833223"/>
      <c r="G833223"/>
      <c r="H833223"/>
      <c r="I833223"/>
      <c r="J833223"/>
      <c r="K833223"/>
      <c r="L833223"/>
      <c r="M833223" s="115"/>
      <c r="N833223" s="115"/>
      <c r="O833223"/>
      <c r="P833223"/>
      <c r="Q833223"/>
      <c r="R833223" s="19"/>
      <c r="S833223" s="19"/>
      <c r="T833223"/>
      <c r="U833223" s="113"/>
      <c r="V833223" s="19"/>
      <c r="W833223" s="19"/>
      <c r="X833223" s="19"/>
      <c r="Y833223" s="19"/>
      <c r="Z833223" s="19"/>
      <c r="AA833223" s="19"/>
      <c r="AB833223" s="19"/>
      <c r="AC833223" s="19"/>
      <c r="AD833223" s="19"/>
      <c r="AE833223" s="19"/>
      <c r="AF833223" s="19"/>
      <c r="AG833223" s="19"/>
      <c r="AH833223" s="19"/>
      <c r="AI833223" s="19"/>
      <c r="AJ833223" s="19"/>
      <c r="AK833223" s="19"/>
      <c r="AL833223" s="19"/>
      <c r="AM833223" s="19"/>
      <c r="AN833223" s="19"/>
      <c r="AO833223" s="19"/>
      <c r="AP833223"/>
    </row>
    <row r="833224" spans="1:42" s="116" customFormat="1" x14ac:dyDescent="0.3">
      <c r="A833224"/>
      <c r="B833224"/>
      <c r="C833224"/>
      <c r="D833224"/>
      <c r="E833224"/>
      <c r="F833224"/>
      <c r="G833224"/>
      <c r="H833224"/>
      <c r="I833224"/>
      <c r="J833224"/>
      <c r="K833224"/>
      <c r="L833224"/>
      <c r="M833224" s="115"/>
      <c r="N833224" s="115"/>
      <c r="O833224"/>
      <c r="P833224"/>
      <c r="Q833224"/>
      <c r="R833224" s="19"/>
      <c r="S833224" s="19"/>
      <c r="T833224"/>
      <c r="U833224" s="113"/>
      <c r="V833224" s="19"/>
      <c r="W833224" s="19"/>
      <c r="X833224" s="19"/>
      <c r="Y833224" s="19"/>
      <c r="Z833224" s="19"/>
      <c r="AA833224" s="19"/>
      <c r="AB833224" s="19"/>
      <c r="AC833224" s="19"/>
      <c r="AD833224" s="19"/>
      <c r="AE833224" s="19"/>
      <c r="AF833224" s="19"/>
      <c r="AG833224" s="19"/>
      <c r="AH833224" s="19"/>
      <c r="AI833224" s="19"/>
      <c r="AJ833224" s="19"/>
      <c r="AK833224" s="19"/>
      <c r="AL833224" s="19"/>
      <c r="AM833224" s="19"/>
      <c r="AN833224" s="19"/>
      <c r="AO833224" s="19"/>
      <c r="AP833224"/>
    </row>
    <row r="833225" spans="1:42" s="116" customFormat="1" x14ac:dyDescent="0.3">
      <c r="A833225"/>
      <c r="B833225"/>
      <c r="C833225"/>
      <c r="D833225"/>
      <c r="E833225"/>
      <c r="F833225"/>
      <c r="G833225"/>
      <c r="H833225"/>
      <c r="I833225"/>
      <c r="J833225"/>
      <c r="K833225"/>
      <c r="L833225"/>
      <c r="M833225" s="115"/>
      <c r="N833225" s="115"/>
      <c r="O833225"/>
      <c r="P833225"/>
      <c r="Q833225"/>
      <c r="R833225" s="19"/>
      <c r="S833225" s="19"/>
      <c r="T833225"/>
      <c r="U833225" s="113"/>
      <c r="V833225" s="19"/>
      <c r="W833225" s="19"/>
      <c r="X833225" s="19"/>
      <c r="Y833225" s="19"/>
      <c r="Z833225" s="19"/>
      <c r="AA833225" s="19"/>
      <c r="AB833225" s="19"/>
      <c r="AC833225" s="19"/>
      <c r="AD833225" s="19"/>
      <c r="AE833225" s="19"/>
      <c r="AF833225" s="19"/>
      <c r="AG833225" s="19"/>
      <c r="AH833225" s="19"/>
      <c r="AI833225" s="19"/>
      <c r="AJ833225" s="19"/>
      <c r="AK833225" s="19"/>
      <c r="AL833225" s="19"/>
      <c r="AM833225" s="19"/>
      <c r="AN833225" s="19"/>
      <c r="AO833225" s="19"/>
      <c r="AP833225"/>
    </row>
    <row r="833226" spans="1:42" s="116" customFormat="1" x14ac:dyDescent="0.3">
      <c r="A833226"/>
      <c r="B833226"/>
      <c r="C833226"/>
      <c r="D833226"/>
      <c r="E833226"/>
      <c r="F833226"/>
      <c r="G833226"/>
      <c r="H833226"/>
      <c r="I833226"/>
      <c r="J833226"/>
      <c r="K833226"/>
      <c r="L833226"/>
      <c r="M833226" s="115"/>
      <c r="N833226" s="115"/>
      <c r="O833226"/>
      <c r="P833226"/>
      <c r="Q833226"/>
      <c r="R833226" s="19"/>
      <c r="S833226" s="19"/>
      <c r="T833226"/>
      <c r="U833226" s="113"/>
      <c r="V833226" s="19"/>
      <c r="W833226" s="19"/>
      <c r="X833226" s="19"/>
      <c r="Y833226" s="19"/>
      <c r="Z833226" s="19"/>
      <c r="AA833226" s="19"/>
      <c r="AB833226" s="19"/>
      <c r="AC833226" s="19"/>
      <c r="AD833226" s="19"/>
      <c r="AE833226" s="19"/>
      <c r="AF833226" s="19"/>
      <c r="AG833226" s="19"/>
      <c r="AH833226" s="19"/>
      <c r="AI833226" s="19"/>
      <c r="AJ833226" s="19"/>
      <c r="AK833226" s="19"/>
      <c r="AL833226" s="19"/>
      <c r="AM833226" s="19"/>
      <c r="AN833226" s="19"/>
      <c r="AO833226" s="19"/>
      <c r="AP833226"/>
    </row>
    <row r="833227" spans="1:42" s="116" customFormat="1" x14ac:dyDescent="0.3">
      <c r="A833227"/>
      <c r="B833227"/>
      <c r="C833227"/>
      <c r="D833227"/>
      <c r="E833227"/>
      <c r="F833227"/>
      <c r="G833227"/>
      <c r="H833227"/>
      <c r="I833227"/>
      <c r="J833227"/>
      <c r="K833227"/>
      <c r="L833227"/>
      <c r="M833227" s="115"/>
      <c r="N833227" s="115"/>
      <c r="O833227"/>
      <c r="P833227"/>
      <c r="Q833227"/>
      <c r="R833227" s="19"/>
      <c r="S833227" s="19"/>
      <c r="T833227"/>
      <c r="U833227" s="113"/>
      <c r="V833227" s="19"/>
      <c r="W833227" s="19"/>
      <c r="X833227" s="19"/>
      <c r="Y833227" s="19"/>
      <c r="Z833227" s="19"/>
      <c r="AA833227" s="19"/>
      <c r="AB833227" s="19"/>
      <c r="AC833227" s="19"/>
      <c r="AD833227" s="19"/>
      <c r="AE833227" s="19"/>
      <c r="AF833227" s="19"/>
      <c r="AG833227" s="19"/>
      <c r="AH833227" s="19"/>
      <c r="AI833227" s="19"/>
      <c r="AJ833227" s="19"/>
      <c r="AK833227" s="19"/>
      <c r="AL833227" s="19"/>
      <c r="AM833227" s="19"/>
      <c r="AN833227" s="19"/>
      <c r="AO833227" s="19"/>
      <c r="AP833227"/>
    </row>
    <row r="833228" spans="1:42" s="116" customFormat="1" x14ac:dyDescent="0.3">
      <c r="A833228"/>
      <c r="B833228"/>
      <c r="C833228"/>
      <c r="D833228"/>
      <c r="E833228"/>
      <c r="F833228"/>
      <c r="G833228"/>
      <c r="H833228"/>
      <c r="I833228"/>
      <c r="J833228"/>
      <c r="K833228"/>
      <c r="L833228"/>
      <c r="M833228" s="115"/>
      <c r="N833228" s="115"/>
      <c r="O833228"/>
      <c r="P833228"/>
      <c r="Q833228"/>
      <c r="R833228" s="19"/>
      <c r="S833228" s="19"/>
      <c r="T833228"/>
      <c r="U833228" s="113"/>
      <c r="V833228" s="19"/>
      <c r="W833228" s="19"/>
      <c r="X833228" s="19"/>
      <c r="Y833228" s="19"/>
      <c r="Z833228" s="19"/>
      <c r="AA833228" s="19"/>
      <c r="AB833228" s="19"/>
      <c r="AC833228" s="19"/>
      <c r="AD833228" s="19"/>
      <c r="AE833228" s="19"/>
      <c r="AF833228" s="19"/>
      <c r="AG833228" s="19"/>
      <c r="AH833228" s="19"/>
      <c r="AI833228" s="19"/>
      <c r="AJ833228" s="19"/>
      <c r="AK833228" s="19"/>
      <c r="AL833228" s="19"/>
      <c r="AM833228" s="19"/>
      <c r="AN833228" s="19"/>
      <c r="AO833228" s="19"/>
      <c r="AP833228"/>
    </row>
    <row r="833229" spans="1:42" s="116" customFormat="1" x14ac:dyDescent="0.3">
      <c r="A833229"/>
      <c r="B833229"/>
      <c r="C833229"/>
      <c r="D833229"/>
      <c r="E833229"/>
      <c r="F833229"/>
      <c r="G833229"/>
      <c r="H833229"/>
      <c r="I833229"/>
      <c r="J833229"/>
      <c r="K833229"/>
      <c r="L833229"/>
      <c r="M833229" s="115"/>
      <c r="N833229" s="115"/>
      <c r="O833229"/>
      <c r="P833229"/>
      <c r="Q833229"/>
      <c r="R833229" s="19"/>
      <c r="S833229" s="19"/>
      <c r="T833229"/>
      <c r="U833229" s="113"/>
      <c r="V833229" s="19"/>
      <c r="W833229" s="19"/>
      <c r="X833229" s="19"/>
      <c r="Y833229" s="19"/>
      <c r="Z833229" s="19"/>
      <c r="AA833229" s="19"/>
      <c r="AB833229" s="19"/>
      <c r="AC833229" s="19"/>
      <c r="AD833229" s="19"/>
      <c r="AE833229" s="19"/>
      <c r="AF833229" s="19"/>
      <c r="AG833229" s="19"/>
      <c r="AH833229" s="19"/>
      <c r="AI833229" s="19"/>
      <c r="AJ833229" s="19"/>
      <c r="AK833229" s="19"/>
      <c r="AL833229" s="19"/>
      <c r="AM833229" s="19"/>
      <c r="AN833229" s="19"/>
      <c r="AO833229" s="19"/>
      <c r="AP833229"/>
    </row>
    <row r="833230" spans="1:42" s="116" customFormat="1" x14ac:dyDescent="0.3">
      <c r="A833230"/>
      <c r="B833230"/>
      <c r="C833230"/>
      <c r="D833230"/>
      <c r="E833230"/>
      <c r="F833230"/>
      <c r="G833230"/>
      <c r="H833230"/>
      <c r="I833230"/>
      <c r="J833230"/>
      <c r="K833230"/>
      <c r="L833230"/>
      <c r="M833230" s="115"/>
      <c r="N833230" s="115"/>
      <c r="O833230"/>
      <c r="P833230"/>
      <c r="Q833230"/>
      <c r="R833230" s="19"/>
      <c r="S833230" s="19"/>
      <c r="T833230"/>
      <c r="U833230" s="113"/>
      <c r="V833230" s="19"/>
      <c r="W833230" s="19"/>
      <c r="X833230" s="19"/>
      <c r="Y833230" s="19"/>
      <c r="Z833230" s="19"/>
      <c r="AA833230" s="19"/>
      <c r="AB833230" s="19"/>
      <c r="AC833230" s="19"/>
      <c r="AD833230" s="19"/>
      <c r="AE833230" s="19"/>
      <c r="AF833230" s="19"/>
      <c r="AG833230" s="19"/>
      <c r="AH833230" s="19"/>
      <c r="AI833230" s="19"/>
      <c r="AJ833230" s="19"/>
      <c r="AK833230" s="19"/>
      <c r="AL833230" s="19"/>
      <c r="AM833230" s="19"/>
      <c r="AN833230" s="19"/>
      <c r="AO833230" s="19"/>
      <c r="AP833230"/>
    </row>
    <row r="833231" spans="1:42" s="116" customFormat="1" x14ac:dyDescent="0.3">
      <c r="A833231"/>
      <c r="B833231"/>
      <c r="C833231"/>
      <c r="D833231"/>
      <c r="E833231"/>
      <c r="F833231"/>
      <c r="G833231"/>
      <c r="H833231"/>
      <c r="I833231"/>
      <c r="J833231"/>
      <c r="K833231"/>
      <c r="L833231"/>
      <c r="M833231" s="115"/>
      <c r="N833231" s="115"/>
      <c r="O833231"/>
      <c r="P833231"/>
      <c r="Q833231"/>
      <c r="R833231" s="19"/>
      <c r="S833231" s="19"/>
      <c r="T833231"/>
      <c r="U833231" s="113"/>
      <c r="V833231" s="19"/>
      <c r="W833231" s="19"/>
      <c r="X833231" s="19"/>
      <c r="Y833231" s="19"/>
      <c r="Z833231" s="19"/>
      <c r="AA833231" s="19"/>
      <c r="AB833231" s="19"/>
      <c r="AC833231" s="19"/>
      <c r="AD833231" s="19"/>
      <c r="AE833231" s="19"/>
      <c r="AF833231" s="19"/>
      <c r="AG833231" s="19"/>
      <c r="AH833231" s="19"/>
      <c r="AI833231" s="19"/>
      <c r="AJ833231" s="19"/>
      <c r="AK833231" s="19"/>
      <c r="AL833231" s="19"/>
      <c r="AM833231" s="19"/>
      <c r="AN833231" s="19"/>
      <c r="AO833231" s="19"/>
      <c r="AP833231"/>
    </row>
    <row r="833232" spans="1:42" s="116" customFormat="1" x14ac:dyDescent="0.3">
      <c r="A833232"/>
      <c r="B833232"/>
      <c r="C833232"/>
      <c r="D833232"/>
      <c r="E833232"/>
      <c r="F833232"/>
      <c r="G833232"/>
      <c r="H833232"/>
      <c r="I833232"/>
      <c r="J833232"/>
      <c r="K833232"/>
      <c r="L833232"/>
      <c r="M833232" s="115"/>
      <c r="N833232" s="115"/>
      <c r="O833232"/>
      <c r="P833232"/>
      <c r="Q833232"/>
      <c r="R833232" s="19"/>
      <c r="S833232" s="19"/>
      <c r="T833232"/>
      <c r="U833232" s="113"/>
      <c r="V833232" s="19"/>
      <c r="W833232" s="19"/>
      <c r="X833232" s="19"/>
      <c r="Y833232" s="19"/>
      <c r="Z833232" s="19"/>
      <c r="AA833232" s="19"/>
      <c r="AB833232" s="19"/>
      <c r="AC833232" s="19"/>
      <c r="AD833232" s="19"/>
      <c r="AE833232" s="19"/>
      <c r="AF833232" s="19"/>
      <c r="AG833232" s="19"/>
      <c r="AH833232" s="19"/>
      <c r="AI833232" s="19"/>
      <c r="AJ833232" s="19"/>
      <c r="AK833232" s="19"/>
      <c r="AL833232" s="19"/>
      <c r="AM833232" s="19"/>
      <c r="AN833232" s="19"/>
      <c r="AO833232" s="19"/>
      <c r="AP833232"/>
    </row>
    <row r="833233" spans="1:42" s="116" customFormat="1" x14ac:dyDescent="0.3">
      <c r="A833233"/>
      <c r="B833233"/>
      <c r="C833233"/>
      <c r="D833233"/>
      <c r="E833233"/>
      <c r="F833233"/>
      <c r="G833233"/>
      <c r="H833233"/>
      <c r="I833233"/>
      <c r="J833233"/>
      <c r="K833233"/>
      <c r="L833233"/>
      <c r="M833233" s="115"/>
      <c r="N833233" s="115"/>
      <c r="O833233"/>
      <c r="P833233"/>
      <c r="Q833233"/>
      <c r="R833233" s="19"/>
      <c r="S833233" s="19"/>
      <c r="T833233"/>
      <c r="U833233" s="113"/>
      <c r="V833233" s="19"/>
      <c r="W833233" s="19"/>
      <c r="X833233" s="19"/>
      <c r="Y833233" s="19"/>
      <c r="Z833233" s="19"/>
      <c r="AA833233" s="19"/>
      <c r="AB833233" s="19"/>
      <c r="AC833233" s="19"/>
      <c r="AD833233" s="19"/>
      <c r="AE833233" s="19"/>
      <c r="AF833233" s="19"/>
      <c r="AG833233" s="19"/>
      <c r="AH833233" s="19"/>
      <c r="AI833233" s="19"/>
      <c r="AJ833233" s="19"/>
      <c r="AK833233" s="19"/>
      <c r="AL833233" s="19"/>
      <c r="AM833233" s="19"/>
      <c r="AN833233" s="19"/>
      <c r="AO833233" s="19"/>
      <c r="AP833233"/>
    </row>
    <row r="833234" spans="1:42" s="116" customFormat="1" x14ac:dyDescent="0.3">
      <c r="A833234"/>
      <c r="B833234"/>
      <c r="C833234"/>
      <c r="D833234"/>
      <c r="E833234"/>
      <c r="F833234"/>
      <c r="G833234"/>
      <c r="H833234"/>
      <c r="I833234"/>
      <c r="J833234"/>
      <c r="K833234"/>
      <c r="L833234"/>
      <c r="M833234" s="115"/>
      <c r="N833234" s="115"/>
      <c r="O833234"/>
      <c r="P833234"/>
      <c r="Q833234"/>
      <c r="R833234" s="19"/>
      <c r="S833234" s="19"/>
      <c r="T833234"/>
      <c r="U833234" s="113"/>
      <c r="V833234" s="19"/>
      <c r="W833234" s="19"/>
      <c r="X833234" s="19"/>
      <c r="Y833234" s="19"/>
      <c r="Z833234" s="19"/>
      <c r="AA833234" s="19"/>
      <c r="AB833234" s="19"/>
      <c r="AC833234" s="19"/>
      <c r="AD833234" s="19"/>
      <c r="AE833234" s="19"/>
      <c r="AF833234" s="19"/>
      <c r="AG833234" s="19"/>
      <c r="AH833234" s="19"/>
      <c r="AI833234" s="19"/>
      <c r="AJ833234" s="19"/>
      <c r="AK833234" s="19"/>
      <c r="AL833234" s="19"/>
      <c r="AM833234" s="19"/>
      <c r="AN833234" s="19"/>
      <c r="AO833234" s="19"/>
      <c r="AP833234"/>
    </row>
    <row r="833235" spans="1:42" s="116" customFormat="1" x14ac:dyDescent="0.3">
      <c r="A833235"/>
      <c r="B833235"/>
      <c r="C833235"/>
      <c r="D833235"/>
      <c r="E833235"/>
      <c r="F833235"/>
      <c r="G833235"/>
      <c r="H833235"/>
      <c r="I833235"/>
      <c r="J833235"/>
      <c r="K833235"/>
      <c r="L833235"/>
      <c r="M833235" s="115"/>
      <c r="N833235" s="115"/>
      <c r="O833235"/>
      <c r="P833235"/>
      <c r="Q833235"/>
      <c r="R833235" s="19"/>
      <c r="S833235" s="19"/>
      <c r="T833235"/>
      <c r="U833235" s="113"/>
      <c r="V833235" s="19"/>
      <c r="W833235" s="19"/>
      <c r="X833235" s="19"/>
      <c r="Y833235" s="19"/>
      <c r="Z833235" s="19"/>
      <c r="AA833235" s="19"/>
      <c r="AB833235" s="19"/>
      <c r="AC833235" s="19"/>
      <c r="AD833235" s="19"/>
      <c r="AE833235" s="19"/>
      <c r="AF833235" s="19"/>
      <c r="AG833235" s="19"/>
      <c r="AH833235" s="19"/>
      <c r="AI833235" s="19"/>
      <c r="AJ833235" s="19"/>
      <c r="AK833235" s="19"/>
      <c r="AL833235" s="19"/>
      <c r="AM833235" s="19"/>
      <c r="AN833235" s="19"/>
      <c r="AO833235" s="19"/>
      <c r="AP833235"/>
    </row>
    <row r="833236" spans="1:42" s="116" customFormat="1" x14ac:dyDescent="0.3">
      <c r="A833236"/>
      <c r="B833236"/>
      <c r="C833236"/>
      <c r="D833236"/>
      <c r="E833236"/>
      <c r="F833236"/>
      <c r="G833236"/>
      <c r="H833236"/>
      <c r="I833236"/>
      <c r="J833236"/>
      <c r="K833236"/>
      <c r="L833236"/>
      <c r="M833236" s="115"/>
      <c r="N833236" s="115"/>
      <c r="O833236"/>
      <c r="P833236"/>
      <c r="Q833236"/>
      <c r="R833236" s="19"/>
      <c r="S833236" s="19"/>
      <c r="T833236"/>
      <c r="U833236" s="113"/>
      <c r="V833236" s="19"/>
      <c r="W833236" s="19"/>
      <c r="X833236" s="19"/>
      <c r="Y833236" s="19"/>
      <c r="Z833236" s="19"/>
      <c r="AA833236" s="19"/>
      <c r="AB833236" s="19"/>
      <c r="AC833236" s="19"/>
      <c r="AD833236" s="19"/>
      <c r="AE833236" s="19"/>
      <c r="AF833236" s="19"/>
      <c r="AG833236" s="19"/>
      <c r="AH833236" s="19"/>
      <c r="AI833236" s="19"/>
      <c r="AJ833236" s="19"/>
      <c r="AK833236" s="19"/>
      <c r="AL833236" s="19"/>
      <c r="AM833236" s="19"/>
      <c r="AN833236" s="19"/>
      <c r="AO833236" s="19"/>
      <c r="AP833236"/>
    </row>
    <row r="833237" spans="1:42" s="116" customFormat="1" x14ac:dyDescent="0.3">
      <c r="A833237"/>
      <c r="B833237"/>
      <c r="C833237"/>
      <c r="D833237"/>
      <c r="E833237"/>
      <c r="F833237"/>
      <c r="G833237"/>
      <c r="H833237"/>
      <c r="I833237"/>
      <c r="J833237"/>
      <c r="K833237"/>
      <c r="L833237"/>
      <c r="M833237" s="115"/>
      <c r="N833237" s="115"/>
      <c r="O833237"/>
      <c r="P833237"/>
      <c r="Q833237"/>
      <c r="R833237" s="19"/>
      <c r="S833237" s="19"/>
      <c r="T833237"/>
      <c r="U833237" s="113"/>
      <c r="V833237" s="19"/>
      <c r="W833237" s="19"/>
      <c r="X833237" s="19"/>
      <c r="Y833237" s="19"/>
      <c r="Z833237" s="19"/>
      <c r="AA833237" s="19"/>
      <c r="AB833237" s="19"/>
      <c r="AC833237" s="19"/>
      <c r="AD833237" s="19"/>
      <c r="AE833237" s="19"/>
      <c r="AF833237" s="19"/>
      <c r="AG833237" s="19"/>
      <c r="AH833237" s="19"/>
      <c r="AI833237" s="19"/>
      <c r="AJ833237" s="19"/>
      <c r="AK833237" s="19"/>
      <c r="AL833237" s="19"/>
      <c r="AM833237" s="19"/>
      <c r="AN833237" s="19"/>
      <c r="AO833237" s="19"/>
      <c r="AP833237"/>
    </row>
    <row r="833238" spans="1:42" s="116" customFormat="1" x14ac:dyDescent="0.3">
      <c r="A833238"/>
      <c r="B833238"/>
      <c r="C833238"/>
      <c r="D833238"/>
      <c r="E833238"/>
      <c r="F833238"/>
      <c r="G833238"/>
      <c r="H833238"/>
      <c r="I833238"/>
      <c r="J833238"/>
      <c r="K833238"/>
      <c r="L833238"/>
      <c r="M833238" s="115"/>
      <c r="N833238" s="115"/>
      <c r="O833238"/>
      <c r="P833238"/>
      <c r="Q833238"/>
      <c r="R833238" s="19"/>
      <c r="S833238" s="19"/>
      <c r="T833238"/>
      <c r="U833238" s="113"/>
      <c r="V833238" s="19"/>
      <c r="W833238" s="19"/>
      <c r="X833238" s="19"/>
      <c r="Y833238" s="19"/>
      <c r="Z833238" s="19"/>
      <c r="AA833238" s="19"/>
      <c r="AB833238" s="19"/>
      <c r="AC833238" s="19"/>
      <c r="AD833238" s="19"/>
      <c r="AE833238" s="19"/>
      <c r="AF833238" s="19"/>
      <c r="AG833238" s="19"/>
      <c r="AH833238" s="19"/>
      <c r="AI833238" s="19"/>
      <c r="AJ833238" s="19"/>
      <c r="AK833238" s="19"/>
      <c r="AL833238" s="19"/>
      <c r="AM833238" s="19"/>
      <c r="AN833238" s="19"/>
      <c r="AO833238" s="19"/>
      <c r="AP833238"/>
    </row>
    <row r="833239" spans="1:42" s="116" customFormat="1" x14ac:dyDescent="0.3">
      <c r="A833239"/>
      <c r="B833239"/>
      <c r="C833239"/>
      <c r="D833239"/>
      <c r="E833239"/>
      <c r="F833239"/>
      <c r="G833239"/>
      <c r="H833239"/>
      <c r="I833239"/>
      <c r="J833239"/>
      <c r="K833239"/>
      <c r="L833239"/>
      <c r="M833239" s="115"/>
      <c r="N833239" s="115"/>
      <c r="O833239"/>
      <c r="P833239"/>
      <c r="Q833239"/>
      <c r="R833239" s="19"/>
      <c r="S833239" s="19"/>
      <c r="T833239"/>
      <c r="U833239" s="113"/>
      <c r="V833239" s="19"/>
      <c r="W833239" s="19"/>
      <c r="X833239" s="19"/>
      <c r="Y833239" s="19"/>
      <c r="Z833239" s="19"/>
      <c r="AA833239" s="19"/>
      <c r="AB833239" s="19"/>
      <c r="AC833239" s="19"/>
      <c r="AD833239" s="19"/>
      <c r="AE833239" s="19"/>
      <c r="AF833239" s="19"/>
      <c r="AG833239" s="19"/>
      <c r="AH833239" s="19"/>
      <c r="AI833239" s="19"/>
      <c r="AJ833239" s="19"/>
      <c r="AK833239" s="19"/>
      <c r="AL833239" s="19"/>
      <c r="AM833239" s="19"/>
      <c r="AN833239" s="19"/>
      <c r="AO833239" s="19"/>
      <c r="AP833239"/>
    </row>
    <row r="833240" spans="1:42" s="116" customFormat="1" x14ac:dyDescent="0.3">
      <c r="A833240"/>
      <c r="B833240"/>
      <c r="C833240"/>
      <c r="D833240"/>
      <c r="E833240"/>
      <c r="F833240"/>
      <c r="G833240"/>
      <c r="H833240"/>
      <c r="I833240"/>
      <c r="J833240"/>
      <c r="K833240"/>
      <c r="L833240"/>
      <c r="M833240" s="115"/>
      <c r="N833240" s="115"/>
      <c r="O833240"/>
      <c r="P833240"/>
      <c r="Q833240"/>
      <c r="R833240" s="19"/>
      <c r="S833240" s="19"/>
      <c r="T833240"/>
      <c r="U833240" s="113"/>
      <c r="V833240" s="19"/>
      <c r="W833240" s="19"/>
      <c r="X833240" s="19"/>
      <c r="Y833240" s="19"/>
      <c r="Z833240" s="19"/>
      <c r="AA833240" s="19"/>
      <c r="AB833240" s="19"/>
      <c r="AC833240" s="19"/>
      <c r="AD833240" s="19"/>
      <c r="AE833240" s="19"/>
      <c r="AF833240" s="19"/>
      <c r="AG833240" s="19"/>
      <c r="AH833240" s="19"/>
      <c r="AI833240" s="19"/>
      <c r="AJ833240" s="19"/>
      <c r="AK833240" s="19"/>
      <c r="AL833240" s="19"/>
      <c r="AM833240" s="19"/>
      <c r="AN833240" s="19"/>
      <c r="AO833240" s="19"/>
      <c r="AP833240"/>
    </row>
    <row r="833241" spans="1:42" s="116" customFormat="1" x14ac:dyDescent="0.3">
      <c r="A833241"/>
      <c r="B833241"/>
      <c r="C833241"/>
      <c r="D833241"/>
      <c r="E833241"/>
      <c r="F833241"/>
      <c r="G833241"/>
      <c r="H833241"/>
      <c r="I833241"/>
      <c r="J833241"/>
      <c r="K833241"/>
      <c r="L833241"/>
      <c r="M833241" s="115"/>
      <c r="N833241" s="115"/>
      <c r="O833241"/>
      <c r="P833241"/>
      <c r="Q833241"/>
      <c r="R833241" s="19"/>
      <c r="S833241" s="19"/>
      <c r="T833241"/>
      <c r="U833241" s="113"/>
      <c r="V833241" s="19"/>
      <c r="W833241" s="19"/>
      <c r="X833241" s="19"/>
      <c r="Y833241" s="19"/>
      <c r="Z833241" s="19"/>
      <c r="AA833241" s="19"/>
      <c r="AB833241" s="19"/>
      <c r="AC833241" s="19"/>
      <c r="AD833241" s="19"/>
      <c r="AE833241" s="19"/>
      <c r="AF833241" s="19"/>
      <c r="AG833241" s="19"/>
      <c r="AH833241" s="19"/>
      <c r="AI833241" s="19"/>
      <c r="AJ833241" s="19"/>
      <c r="AK833241" s="19"/>
      <c r="AL833241" s="19"/>
      <c r="AM833241" s="19"/>
      <c r="AN833241" s="19"/>
      <c r="AO833241" s="19"/>
      <c r="AP833241"/>
    </row>
    <row r="833242" spans="1:42" s="116" customFormat="1" x14ac:dyDescent="0.3">
      <c r="A833242"/>
      <c r="B833242"/>
      <c r="C833242"/>
      <c r="D833242"/>
      <c r="E833242"/>
      <c r="F833242"/>
      <c r="G833242"/>
      <c r="H833242"/>
      <c r="I833242"/>
      <c r="J833242"/>
      <c r="K833242"/>
      <c r="L833242"/>
      <c r="M833242" s="115"/>
      <c r="N833242" s="115"/>
      <c r="O833242"/>
      <c r="P833242"/>
      <c r="Q833242"/>
      <c r="R833242" s="19"/>
      <c r="S833242" s="19"/>
      <c r="T833242"/>
      <c r="U833242" s="113"/>
      <c r="V833242" s="19"/>
      <c r="W833242" s="19"/>
      <c r="X833242" s="19"/>
      <c r="Y833242" s="19"/>
      <c r="Z833242" s="19"/>
      <c r="AA833242" s="19"/>
      <c r="AB833242" s="19"/>
      <c r="AC833242" s="19"/>
      <c r="AD833242" s="19"/>
      <c r="AE833242" s="19"/>
      <c r="AF833242" s="19"/>
      <c r="AG833242" s="19"/>
      <c r="AH833242" s="19"/>
      <c r="AI833242" s="19"/>
      <c r="AJ833242" s="19"/>
      <c r="AK833242" s="19"/>
      <c r="AL833242" s="19"/>
      <c r="AM833242" s="19"/>
      <c r="AN833242" s="19"/>
      <c r="AO833242" s="19"/>
      <c r="AP833242"/>
    </row>
    <row r="833243" spans="1:42" s="116" customFormat="1" x14ac:dyDescent="0.3">
      <c r="A833243"/>
      <c r="B833243"/>
      <c r="C833243"/>
      <c r="D833243"/>
      <c r="E833243"/>
      <c r="F833243"/>
      <c r="G833243"/>
      <c r="H833243"/>
      <c r="I833243"/>
      <c r="J833243"/>
      <c r="K833243"/>
      <c r="L833243"/>
      <c r="M833243" s="115"/>
      <c r="N833243" s="115"/>
      <c r="O833243"/>
      <c r="P833243"/>
      <c r="Q833243"/>
      <c r="R833243" s="19"/>
      <c r="S833243" s="19"/>
      <c r="T833243"/>
      <c r="U833243" s="113"/>
      <c r="V833243" s="19"/>
      <c r="W833243" s="19"/>
      <c r="X833243" s="19"/>
      <c r="Y833243" s="19"/>
      <c r="Z833243" s="19"/>
      <c r="AA833243" s="19"/>
      <c r="AB833243" s="19"/>
      <c r="AC833243" s="19"/>
      <c r="AD833243" s="19"/>
      <c r="AE833243" s="19"/>
      <c r="AF833243" s="19"/>
      <c r="AG833243" s="19"/>
      <c r="AH833243" s="19"/>
      <c r="AI833243" s="19"/>
      <c r="AJ833243" s="19"/>
      <c r="AK833243" s="19"/>
      <c r="AL833243" s="19"/>
      <c r="AM833243" s="19"/>
      <c r="AN833243" s="19"/>
      <c r="AO833243" s="19"/>
      <c r="AP833243"/>
    </row>
    <row r="833244" spans="1:42" s="116" customFormat="1" x14ac:dyDescent="0.3">
      <c r="A833244"/>
      <c r="B833244"/>
      <c r="C833244"/>
      <c r="D833244"/>
      <c r="E833244"/>
      <c r="F833244"/>
      <c r="G833244"/>
      <c r="H833244"/>
      <c r="I833244"/>
      <c r="J833244"/>
      <c r="K833244"/>
      <c r="L833244"/>
      <c r="M833244" s="115"/>
      <c r="N833244" s="115"/>
      <c r="O833244"/>
      <c r="P833244"/>
      <c r="Q833244"/>
      <c r="R833244" s="19"/>
      <c r="S833244" s="19"/>
      <c r="T833244"/>
      <c r="U833244" s="113"/>
      <c r="V833244" s="19"/>
      <c r="W833244" s="19"/>
      <c r="X833244" s="19"/>
      <c r="Y833244" s="19"/>
      <c r="Z833244" s="19"/>
      <c r="AA833244" s="19"/>
      <c r="AB833244" s="19"/>
      <c r="AC833244" s="19"/>
      <c r="AD833244" s="19"/>
      <c r="AE833244" s="19"/>
      <c r="AF833244" s="19"/>
      <c r="AG833244" s="19"/>
      <c r="AH833244" s="19"/>
      <c r="AI833244" s="19"/>
      <c r="AJ833244" s="19"/>
      <c r="AK833244" s="19"/>
      <c r="AL833244" s="19"/>
      <c r="AM833244" s="19"/>
      <c r="AN833244" s="19"/>
      <c r="AO833244" s="19"/>
      <c r="AP833244"/>
    </row>
    <row r="833245" spans="1:42" s="116" customFormat="1" x14ac:dyDescent="0.3">
      <c r="A833245"/>
      <c r="B833245"/>
      <c r="C833245"/>
      <c r="D833245"/>
      <c r="E833245"/>
      <c r="F833245"/>
      <c r="G833245"/>
      <c r="H833245"/>
      <c r="I833245"/>
      <c r="J833245"/>
      <c r="K833245"/>
      <c r="L833245"/>
      <c r="M833245" s="115"/>
      <c r="N833245" s="115"/>
      <c r="O833245"/>
      <c r="P833245"/>
      <c r="Q833245"/>
      <c r="R833245" s="19"/>
      <c r="S833245" s="19"/>
      <c r="T833245"/>
      <c r="U833245" s="113"/>
      <c r="V833245" s="19"/>
      <c r="W833245" s="19"/>
      <c r="X833245" s="19"/>
      <c r="Y833245" s="19"/>
      <c r="Z833245" s="19"/>
      <c r="AA833245" s="19"/>
      <c r="AB833245" s="19"/>
      <c r="AC833245" s="19"/>
      <c r="AD833245" s="19"/>
      <c r="AE833245" s="19"/>
      <c r="AF833245" s="19"/>
      <c r="AG833245" s="19"/>
      <c r="AH833245" s="19"/>
      <c r="AI833245" s="19"/>
      <c r="AJ833245" s="19"/>
      <c r="AK833245" s="19"/>
      <c r="AL833245" s="19"/>
      <c r="AM833245" s="19"/>
      <c r="AN833245" s="19"/>
      <c r="AO833245" s="19"/>
      <c r="AP833245"/>
    </row>
    <row r="833246" spans="1:42" s="116" customFormat="1" x14ac:dyDescent="0.3">
      <c r="A833246"/>
      <c r="B833246"/>
      <c r="C833246"/>
      <c r="D833246"/>
      <c r="E833246"/>
      <c r="F833246"/>
      <c r="G833246"/>
      <c r="H833246"/>
      <c r="I833246"/>
      <c r="J833246"/>
      <c r="K833246"/>
      <c r="L833246"/>
      <c r="M833246" s="115"/>
      <c r="N833246" s="115"/>
      <c r="O833246"/>
      <c r="P833246"/>
      <c r="Q833246"/>
      <c r="R833246" s="19"/>
      <c r="S833246" s="19"/>
      <c r="T833246"/>
      <c r="U833246" s="113"/>
      <c r="V833246" s="19"/>
      <c r="W833246" s="19"/>
      <c r="X833246" s="19"/>
      <c r="Y833246" s="19"/>
      <c r="Z833246" s="19"/>
      <c r="AA833246" s="19"/>
      <c r="AB833246" s="19"/>
      <c r="AC833246" s="19"/>
      <c r="AD833246" s="19"/>
      <c r="AE833246" s="19"/>
      <c r="AF833246" s="19"/>
      <c r="AG833246" s="19"/>
      <c r="AH833246" s="19"/>
      <c r="AI833246" s="19"/>
      <c r="AJ833246" s="19"/>
      <c r="AK833246" s="19"/>
      <c r="AL833246" s="19"/>
      <c r="AM833246" s="19"/>
      <c r="AN833246" s="19"/>
      <c r="AO833246" s="19"/>
      <c r="AP833246"/>
    </row>
    <row r="833247" spans="1:42" s="116" customFormat="1" x14ac:dyDescent="0.3">
      <c r="A833247"/>
      <c r="B833247"/>
      <c r="C833247"/>
      <c r="D833247"/>
      <c r="E833247"/>
      <c r="F833247"/>
      <c r="G833247"/>
      <c r="H833247"/>
      <c r="I833247"/>
      <c r="J833247"/>
      <c r="K833247"/>
      <c r="L833247"/>
      <c r="M833247" s="115"/>
      <c r="N833247" s="115"/>
      <c r="O833247"/>
      <c r="P833247"/>
      <c r="Q833247"/>
      <c r="R833247" s="19"/>
      <c r="S833247" s="19"/>
      <c r="T833247"/>
      <c r="U833247" s="113"/>
      <c r="V833247" s="19"/>
      <c r="W833247" s="19"/>
      <c r="X833247" s="19"/>
      <c r="Y833247" s="19"/>
      <c r="Z833247" s="19"/>
      <c r="AA833247" s="19"/>
      <c r="AB833247" s="19"/>
      <c r="AC833247" s="19"/>
      <c r="AD833247" s="19"/>
      <c r="AE833247" s="19"/>
      <c r="AF833247" s="19"/>
      <c r="AG833247" s="19"/>
      <c r="AH833247" s="19"/>
      <c r="AI833247" s="19"/>
      <c r="AJ833247" s="19"/>
      <c r="AK833247" s="19"/>
      <c r="AL833247" s="19"/>
      <c r="AM833247" s="19"/>
      <c r="AN833247" s="19"/>
      <c r="AO833247" s="19"/>
      <c r="AP833247"/>
    </row>
    <row r="833248" spans="1:42" s="116" customFormat="1" x14ac:dyDescent="0.3">
      <c r="A833248"/>
      <c r="B833248"/>
      <c r="C833248"/>
      <c r="D833248"/>
      <c r="E833248"/>
      <c r="F833248"/>
      <c r="G833248"/>
      <c r="H833248"/>
      <c r="I833248"/>
      <c r="J833248"/>
      <c r="K833248"/>
      <c r="L833248"/>
      <c r="M833248" s="115"/>
      <c r="N833248" s="115"/>
      <c r="O833248"/>
      <c r="P833248"/>
      <c r="Q833248"/>
      <c r="R833248" s="19"/>
      <c r="S833248" s="19"/>
      <c r="T833248"/>
      <c r="U833248" s="113"/>
      <c r="V833248" s="19"/>
      <c r="W833248" s="19"/>
      <c r="X833248" s="19"/>
      <c r="Y833248" s="19"/>
      <c r="Z833248" s="19"/>
      <c r="AA833248" s="19"/>
      <c r="AB833248" s="19"/>
      <c r="AC833248" s="19"/>
      <c r="AD833248" s="19"/>
      <c r="AE833248" s="19"/>
      <c r="AF833248" s="19"/>
      <c r="AG833248" s="19"/>
      <c r="AH833248" s="19"/>
      <c r="AI833248" s="19"/>
      <c r="AJ833248" s="19"/>
      <c r="AK833248" s="19"/>
      <c r="AL833248" s="19"/>
      <c r="AM833248" s="19"/>
      <c r="AN833248" s="19"/>
      <c r="AO833248" s="19"/>
      <c r="AP833248"/>
    </row>
    <row r="833249" spans="1:42" s="116" customFormat="1" x14ac:dyDescent="0.3">
      <c r="A833249"/>
      <c r="B833249"/>
      <c r="C833249"/>
      <c r="D833249"/>
      <c r="E833249"/>
      <c r="F833249"/>
      <c r="G833249"/>
      <c r="H833249"/>
      <c r="I833249"/>
      <c r="J833249"/>
      <c r="K833249"/>
      <c r="L833249"/>
      <c r="M833249" s="115"/>
      <c r="N833249" s="115"/>
      <c r="O833249"/>
      <c r="P833249"/>
      <c r="Q833249"/>
      <c r="R833249" s="19"/>
      <c r="S833249" s="19"/>
      <c r="T833249"/>
      <c r="U833249" s="113"/>
      <c r="V833249" s="19"/>
      <c r="W833249" s="19"/>
      <c r="X833249" s="19"/>
      <c r="Y833249" s="19"/>
      <c r="Z833249" s="19"/>
      <c r="AA833249" s="19"/>
      <c r="AB833249" s="19"/>
      <c r="AC833249" s="19"/>
      <c r="AD833249" s="19"/>
      <c r="AE833249" s="19"/>
      <c r="AF833249" s="19"/>
      <c r="AG833249" s="19"/>
      <c r="AH833249" s="19"/>
      <c r="AI833249" s="19"/>
      <c r="AJ833249" s="19"/>
      <c r="AK833249" s="19"/>
      <c r="AL833249" s="19"/>
      <c r="AM833249" s="19"/>
      <c r="AN833249" s="19"/>
      <c r="AO833249" s="19"/>
      <c r="AP833249"/>
    </row>
    <row r="833250" spans="1:42" s="116" customFormat="1" x14ac:dyDescent="0.3">
      <c r="A833250"/>
      <c r="B833250"/>
      <c r="C833250"/>
      <c r="D833250"/>
      <c r="E833250"/>
      <c r="F833250"/>
      <c r="G833250"/>
      <c r="H833250"/>
      <c r="I833250"/>
      <c r="J833250"/>
      <c r="K833250"/>
      <c r="L833250"/>
      <c r="M833250" s="115"/>
      <c r="N833250" s="115"/>
      <c r="O833250"/>
      <c r="P833250"/>
      <c r="Q833250"/>
      <c r="R833250" s="19"/>
      <c r="S833250" s="19"/>
      <c r="T833250"/>
      <c r="U833250" s="113"/>
      <c r="V833250" s="19"/>
      <c r="W833250" s="19"/>
      <c r="X833250" s="19"/>
      <c r="Y833250" s="19"/>
      <c r="Z833250" s="19"/>
      <c r="AA833250" s="19"/>
      <c r="AB833250" s="19"/>
      <c r="AC833250" s="19"/>
      <c r="AD833250" s="19"/>
      <c r="AE833250" s="19"/>
      <c r="AF833250" s="19"/>
      <c r="AG833250" s="19"/>
      <c r="AH833250" s="19"/>
      <c r="AI833250" s="19"/>
      <c r="AJ833250" s="19"/>
      <c r="AK833250" s="19"/>
      <c r="AL833250" s="19"/>
      <c r="AM833250" s="19"/>
      <c r="AN833250" s="19"/>
      <c r="AO833250" s="19"/>
      <c r="AP833250"/>
    </row>
    <row r="833251" spans="1:42" s="116" customFormat="1" x14ac:dyDescent="0.3">
      <c r="A833251"/>
      <c r="B833251"/>
      <c r="C833251"/>
      <c r="D833251"/>
      <c r="E833251"/>
      <c r="F833251"/>
      <c r="G833251"/>
      <c r="H833251"/>
      <c r="I833251"/>
      <c r="J833251"/>
      <c r="K833251"/>
      <c r="L833251"/>
      <c r="M833251" s="115"/>
      <c r="N833251" s="115"/>
      <c r="O833251"/>
      <c r="P833251"/>
      <c r="Q833251"/>
      <c r="R833251" s="19"/>
      <c r="S833251" s="19"/>
      <c r="T833251"/>
      <c r="U833251" s="113"/>
      <c r="V833251" s="19"/>
      <c r="W833251" s="19"/>
      <c r="X833251" s="19"/>
      <c r="Y833251" s="19"/>
      <c r="Z833251" s="19"/>
      <c r="AA833251" s="19"/>
      <c r="AB833251" s="19"/>
      <c r="AC833251" s="19"/>
      <c r="AD833251" s="19"/>
      <c r="AE833251" s="19"/>
      <c r="AF833251" s="19"/>
      <c r="AG833251" s="19"/>
      <c r="AH833251" s="19"/>
      <c r="AI833251" s="19"/>
      <c r="AJ833251" s="19"/>
      <c r="AK833251" s="19"/>
      <c r="AL833251" s="19"/>
      <c r="AM833251" s="19"/>
      <c r="AN833251" s="19"/>
      <c r="AO833251" s="19"/>
      <c r="AP833251"/>
    </row>
    <row r="833252" spans="1:42" s="116" customFormat="1" x14ac:dyDescent="0.3">
      <c r="A833252"/>
      <c r="B833252"/>
      <c r="C833252"/>
      <c r="D833252"/>
      <c r="E833252"/>
      <c r="F833252"/>
      <c r="G833252"/>
      <c r="H833252"/>
      <c r="I833252"/>
      <c r="J833252"/>
      <c r="K833252"/>
      <c r="L833252"/>
      <c r="M833252" s="115"/>
      <c r="N833252" s="115"/>
      <c r="O833252"/>
      <c r="P833252"/>
      <c r="Q833252"/>
      <c r="R833252" s="19"/>
      <c r="S833252" s="19"/>
      <c r="T833252"/>
      <c r="U833252" s="113"/>
      <c r="V833252" s="19"/>
      <c r="W833252" s="19"/>
      <c r="X833252" s="19"/>
      <c r="Y833252" s="19"/>
      <c r="Z833252" s="19"/>
      <c r="AA833252" s="19"/>
      <c r="AB833252" s="19"/>
      <c r="AC833252" s="19"/>
      <c r="AD833252" s="19"/>
      <c r="AE833252" s="19"/>
      <c r="AF833252" s="19"/>
      <c r="AG833252" s="19"/>
      <c r="AH833252" s="19"/>
      <c r="AI833252" s="19"/>
      <c r="AJ833252" s="19"/>
      <c r="AK833252" s="19"/>
      <c r="AL833252" s="19"/>
      <c r="AM833252" s="19"/>
      <c r="AN833252" s="19"/>
      <c r="AO833252" s="19"/>
      <c r="AP833252"/>
    </row>
    <row r="833253" spans="1:42" s="116" customFormat="1" x14ac:dyDescent="0.3">
      <c r="A833253"/>
      <c r="B833253"/>
      <c r="C833253"/>
      <c r="D833253"/>
      <c r="E833253"/>
      <c r="F833253"/>
      <c r="G833253"/>
      <c r="H833253"/>
      <c r="I833253"/>
      <c r="J833253"/>
      <c r="K833253"/>
      <c r="L833253"/>
      <c r="M833253" s="115"/>
      <c r="N833253" s="115"/>
      <c r="O833253"/>
      <c r="P833253"/>
      <c r="Q833253"/>
      <c r="R833253" s="19"/>
      <c r="S833253" s="19"/>
      <c r="T833253"/>
      <c r="U833253" s="113"/>
      <c r="V833253" s="19"/>
      <c r="W833253" s="19"/>
      <c r="X833253" s="19"/>
      <c r="Y833253" s="19"/>
      <c r="Z833253" s="19"/>
      <c r="AA833253" s="19"/>
      <c r="AB833253" s="19"/>
      <c r="AC833253" s="19"/>
      <c r="AD833253" s="19"/>
      <c r="AE833253" s="19"/>
      <c r="AF833253" s="19"/>
      <c r="AG833253" s="19"/>
      <c r="AH833253" s="19"/>
      <c r="AI833253" s="19"/>
      <c r="AJ833253" s="19"/>
      <c r="AK833253" s="19"/>
      <c r="AL833253" s="19"/>
      <c r="AM833253" s="19"/>
      <c r="AN833253" s="19"/>
      <c r="AO833253" s="19"/>
      <c r="AP833253"/>
    </row>
    <row r="833254" spans="1:42" s="116" customFormat="1" x14ac:dyDescent="0.3">
      <c r="A833254"/>
      <c r="B833254"/>
      <c r="C833254"/>
      <c r="D833254"/>
      <c r="E833254"/>
      <c r="F833254"/>
      <c r="G833254"/>
      <c r="H833254"/>
      <c r="I833254"/>
      <c r="J833254"/>
      <c r="K833254"/>
      <c r="L833254"/>
      <c r="M833254" s="115"/>
      <c r="N833254" s="115"/>
      <c r="O833254"/>
      <c r="P833254"/>
      <c r="Q833254"/>
      <c r="R833254" s="19"/>
      <c r="S833254" s="19"/>
      <c r="T833254"/>
      <c r="U833254" s="113"/>
      <c r="V833254" s="19"/>
      <c r="W833254" s="19"/>
      <c r="X833254" s="19"/>
      <c r="Y833254" s="19"/>
      <c r="Z833254" s="19"/>
      <c r="AA833254" s="19"/>
      <c r="AB833254" s="19"/>
      <c r="AC833254" s="19"/>
      <c r="AD833254" s="19"/>
      <c r="AE833254" s="19"/>
      <c r="AF833254" s="19"/>
      <c r="AG833254" s="19"/>
      <c r="AH833254" s="19"/>
      <c r="AI833254" s="19"/>
      <c r="AJ833254" s="19"/>
      <c r="AK833254" s="19"/>
      <c r="AL833254" s="19"/>
      <c r="AM833254" s="19"/>
      <c r="AN833254" s="19"/>
      <c r="AO833254" s="19"/>
      <c r="AP833254"/>
    </row>
    <row r="833255" spans="1:42" s="116" customFormat="1" x14ac:dyDescent="0.3">
      <c r="A833255"/>
      <c r="B833255"/>
      <c r="C833255"/>
      <c r="D833255"/>
      <c r="E833255"/>
      <c r="F833255"/>
      <c r="G833255"/>
      <c r="H833255"/>
      <c r="I833255"/>
      <c r="J833255"/>
      <c r="K833255"/>
      <c r="L833255"/>
      <c r="M833255" s="115"/>
      <c r="N833255" s="115"/>
      <c r="O833255"/>
      <c r="P833255"/>
      <c r="Q833255"/>
      <c r="R833255" s="19"/>
      <c r="S833255" s="19"/>
      <c r="T833255"/>
      <c r="U833255" s="113"/>
      <c r="V833255" s="19"/>
      <c r="W833255" s="19"/>
      <c r="X833255" s="19"/>
      <c r="Y833255" s="19"/>
      <c r="Z833255" s="19"/>
      <c r="AA833255" s="19"/>
      <c r="AB833255" s="19"/>
      <c r="AC833255" s="19"/>
      <c r="AD833255" s="19"/>
      <c r="AE833255" s="19"/>
      <c r="AF833255" s="19"/>
      <c r="AG833255" s="19"/>
      <c r="AH833255" s="19"/>
      <c r="AI833255" s="19"/>
      <c r="AJ833255" s="19"/>
      <c r="AK833255" s="19"/>
      <c r="AL833255" s="19"/>
      <c r="AM833255" s="19"/>
      <c r="AN833255" s="19"/>
      <c r="AO833255" s="19"/>
      <c r="AP833255"/>
    </row>
    <row r="833256" spans="1:42" s="116" customFormat="1" x14ac:dyDescent="0.3">
      <c r="A833256"/>
      <c r="B833256"/>
      <c r="C833256"/>
      <c r="D833256"/>
      <c r="E833256"/>
      <c r="F833256"/>
      <c r="G833256"/>
      <c r="H833256"/>
      <c r="I833256"/>
      <c r="J833256"/>
      <c r="K833256"/>
      <c r="L833256"/>
      <c r="M833256" s="115"/>
      <c r="N833256" s="115"/>
      <c r="O833256"/>
      <c r="P833256"/>
      <c r="Q833256"/>
      <c r="R833256" s="19"/>
      <c r="S833256" s="19"/>
      <c r="T833256"/>
      <c r="U833256" s="113"/>
      <c r="V833256" s="19"/>
      <c r="W833256" s="19"/>
      <c r="X833256" s="19"/>
      <c r="Y833256" s="19"/>
      <c r="Z833256" s="19"/>
      <c r="AA833256" s="19"/>
      <c r="AB833256" s="19"/>
      <c r="AC833256" s="19"/>
      <c r="AD833256" s="19"/>
      <c r="AE833256" s="19"/>
      <c r="AF833256" s="19"/>
      <c r="AG833256" s="19"/>
      <c r="AH833256" s="19"/>
      <c r="AI833256" s="19"/>
      <c r="AJ833256" s="19"/>
      <c r="AK833256" s="19"/>
      <c r="AL833256" s="19"/>
      <c r="AM833256" s="19"/>
      <c r="AN833256" s="19"/>
      <c r="AO833256" s="19"/>
      <c r="AP833256"/>
    </row>
    <row r="833257" spans="1:42" s="116" customFormat="1" x14ac:dyDescent="0.3">
      <c r="A833257"/>
      <c r="B833257"/>
      <c r="C833257"/>
      <c r="D833257"/>
      <c r="E833257"/>
      <c r="F833257"/>
      <c r="G833257"/>
      <c r="H833257"/>
      <c r="I833257"/>
      <c r="J833257"/>
      <c r="K833257"/>
      <c r="L833257"/>
      <c r="M833257" s="115"/>
      <c r="N833257" s="115"/>
      <c r="O833257"/>
      <c r="P833257"/>
      <c r="Q833257"/>
      <c r="R833257" s="19"/>
      <c r="S833257" s="19"/>
      <c r="T833257"/>
      <c r="U833257" s="113"/>
      <c r="V833257" s="19"/>
      <c r="W833257" s="19"/>
      <c r="X833257" s="19"/>
      <c r="Y833257" s="19"/>
      <c r="Z833257" s="19"/>
      <c r="AA833257" s="19"/>
      <c r="AB833257" s="19"/>
      <c r="AC833257" s="19"/>
      <c r="AD833257" s="19"/>
      <c r="AE833257" s="19"/>
      <c r="AF833257" s="19"/>
      <c r="AG833257" s="19"/>
      <c r="AH833257" s="19"/>
      <c r="AI833257" s="19"/>
      <c r="AJ833257" s="19"/>
      <c r="AK833257" s="19"/>
      <c r="AL833257" s="19"/>
      <c r="AM833257" s="19"/>
      <c r="AN833257" s="19"/>
      <c r="AO833257" s="19"/>
      <c r="AP833257"/>
    </row>
    <row r="833258" spans="1:42" s="116" customFormat="1" x14ac:dyDescent="0.3">
      <c r="A833258"/>
      <c r="B833258"/>
      <c r="C833258"/>
      <c r="D833258"/>
      <c r="E833258"/>
      <c r="F833258"/>
      <c r="G833258"/>
      <c r="H833258"/>
      <c r="I833258"/>
      <c r="J833258"/>
      <c r="K833258"/>
      <c r="L833258"/>
      <c r="M833258" s="115"/>
      <c r="N833258" s="115"/>
      <c r="O833258"/>
      <c r="P833258"/>
      <c r="Q833258"/>
      <c r="R833258" s="19"/>
      <c r="S833258" s="19"/>
      <c r="T833258"/>
      <c r="U833258" s="113"/>
      <c r="V833258" s="19"/>
      <c r="W833258" s="19"/>
      <c r="X833258" s="19"/>
      <c r="Y833258" s="19"/>
      <c r="Z833258" s="19"/>
      <c r="AA833258" s="19"/>
      <c r="AB833258" s="19"/>
      <c r="AC833258" s="19"/>
      <c r="AD833258" s="19"/>
      <c r="AE833258" s="19"/>
      <c r="AF833258" s="19"/>
      <c r="AG833258" s="19"/>
      <c r="AH833258" s="19"/>
      <c r="AI833258" s="19"/>
      <c r="AJ833258" s="19"/>
      <c r="AK833258" s="19"/>
      <c r="AL833258" s="19"/>
      <c r="AM833258" s="19"/>
      <c r="AN833258" s="19"/>
      <c r="AO833258" s="19"/>
      <c r="AP833258"/>
    </row>
    <row r="833259" spans="1:42" s="116" customFormat="1" x14ac:dyDescent="0.3">
      <c r="A833259"/>
      <c r="B833259"/>
      <c r="C833259"/>
      <c r="D833259"/>
      <c r="E833259"/>
      <c r="F833259"/>
      <c r="G833259"/>
      <c r="H833259"/>
      <c r="I833259"/>
      <c r="J833259"/>
      <c r="K833259"/>
      <c r="L833259"/>
      <c r="M833259" s="115"/>
      <c r="N833259" s="115"/>
      <c r="O833259"/>
      <c r="P833259"/>
      <c r="Q833259"/>
      <c r="R833259" s="19"/>
      <c r="S833259" s="19"/>
      <c r="T833259"/>
      <c r="U833259" s="113"/>
      <c r="V833259" s="19"/>
      <c r="W833259" s="19"/>
      <c r="X833259" s="19"/>
      <c r="Y833259" s="19"/>
      <c r="Z833259" s="19"/>
      <c r="AA833259" s="19"/>
      <c r="AB833259" s="19"/>
      <c r="AC833259" s="19"/>
      <c r="AD833259" s="19"/>
      <c r="AE833259" s="19"/>
      <c r="AF833259" s="19"/>
      <c r="AG833259" s="19"/>
      <c r="AH833259" s="19"/>
      <c r="AI833259" s="19"/>
      <c r="AJ833259" s="19"/>
      <c r="AK833259" s="19"/>
      <c r="AL833259" s="19"/>
      <c r="AM833259" s="19"/>
      <c r="AN833259" s="19"/>
      <c r="AO833259" s="19"/>
      <c r="AP833259"/>
    </row>
    <row r="833260" spans="1:42" s="116" customFormat="1" x14ac:dyDescent="0.3">
      <c r="A833260"/>
      <c r="B833260"/>
      <c r="C833260"/>
      <c r="D833260"/>
      <c r="E833260"/>
      <c r="F833260"/>
      <c r="G833260"/>
      <c r="H833260"/>
      <c r="I833260"/>
      <c r="J833260"/>
      <c r="K833260"/>
      <c r="L833260"/>
      <c r="M833260" s="115"/>
      <c r="N833260" s="115"/>
      <c r="O833260"/>
      <c r="P833260"/>
      <c r="Q833260"/>
      <c r="R833260" s="19"/>
      <c r="S833260" s="19"/>
      <c r="T833260"/>
      <c r="U833260" s="113"/>
      <c r="V833260" s="19"/>
      <c r="W833260" s="19"/>
      <c r="X833260" s="19"/>
      <c r="Y833260" s="19"/>
      <c r="Z833260" s="19"/>
      <c r="AA833260" s="19"/>
      <c r="AB833260" s="19"/>
      <c r="AC833260" s="19"/>
      <c r="AD833260" s="19"/>
      <c r="AE833260" s="19"/>
      <c r="AF833260" s="19"/>
      <c r="AG833260" s="19"/>
      <c r="AH833260" s="19"/>
      <c r="AI833260" s="19"/>
      <c r="AJ833260" s="19"/>
      <c r="AK833260" s="19"/>
      <c r="AL833260" s="19"/>
      <c r="AM833260" s="19"/>
      <c r="AN833260" s="19"/>
      <c r="AO833260" s="19"/>
      <c r="AP833260"/>
    </row>
    <row r="833261" spans="1:42" s="116" customFormat="1" x14ac:dyDescent="0.3">
      <c r="A833261"/>
      <c r="B833261"/>
      <c r="C833261"/>
      <c r="D833261"/>
      <c r="E833261"/>
      <c r="F833261"/>
      <c r="G833261"/>
      <c r="H833261"/>
      <c r="I833261"/>
      <c r="J833261"/>
      <c r="K833261"/>
      <c r="L833261"/>
      <c r="M833261" s="115"/>
      <c r="N833261" s="115"/>
      <c r="O833261"/>
      <c r="P833261"/>
      <c r="Q833261"/>
      <c r="R833261" s="19"/>
      <c r="S833261" s="19"/>
      <c r="T833261"/>
      <c r="U833261" s="113"/>
      <c r="V833261" s="19"/>
      <c r="W833261" s="19"/>
      <c r="X833261" s="19"/>
      <c r="Y833261" s="19"/>
      <c r="Z833261" s="19"/>
      <c r="AA833261" s="19"/>
      <c r="AB833261" s="19"/>
      <c r="AC833261" s="19"/>
      <c r="AD833261" s="19"/>
      <c r="AE833261" s="19"/>
      <c r="AF833261" s="19"/>
      <c r="AG833261" s="19"/>
      <c r="AH833261" s="19"/>
      <c r="AI833261" s="19"/>
      <c r="AJ833261" s="19"/>
      <c r="AK833261" s="19"/>
      <c r="AL833261" s="19"/>
      <c r="AM833261" s="19"/>
      <c r="AN833261" s="19"/>
      <c r="AO833261" s="19"/>
      <c r="AP833261"/>
    </row>
    <row r="833262" spans="1:42" s="116" customFormat="1" x14ac:dyDescent="0.3">
      <c r="A833262"/>
      <c r="B833262"/>
      <c r="C833262"/>
      <c r="D833262"/>
      <c r="E833262"/>
      <c r="F833262"/>
      <c r="G833262"/>
      <c r="H833262"/>
      <c r="I833262"/>
      <c r="J833262"/>
      <c r="K833262"/>
      <c r="L833262"/>
      <c r="M833262" s="115"/>
      <c r="N833262" s="115"/>
      <c r="O833262"/>
      <c r="P833262"/>
      <c r="Q833262"/>
      <c r="R833262" s="19"/>
      <c r="S833262" s="19"/>
      <c r="T833262"/>
      <c r="U833262" s="113"/>
      <c r="V833262" s="19"/>
      <c r="W833262" s="19"/>
      <c r="X833262" s="19"/>
      <c r="Y833262" s="19"/>
      <c r="Z833262" s="19"/>
      <c r="AA833262" s="19"/>
      <c r="AB833262" s="19"/>
      <c r="AC833262" s="19"/>
      <c r="AD833262" s="19"/>
      <c r="AE833262" s="19"/>
      <c r="AF833262" s="19"/>
      <c r="AG833262" s="19"/>
      <c r="AH833262" s="19"/>
      <c r="AI833262" s="19"/>
      <c r="AJ833262" s="19"/>
      <c r="AK833262" s="19"/>
      <c r="AL833262" s="19"/>
      <c r="AM833262" s="19"/>
      <c r="AN833262" s="19"/>
      <c r="AO833262" s="19"/>
      <c r="AP833262"/>
    </row>
    <row r="833263" spans="1:42" s="116" customFormat="1" x14ac:dyDescent="0.3">
      <c r="A833263"/>
      <c r="B833263"/>
      <c r="C833263"/>
      <c r="D833263"/>
      <c r="E833263"/>
      <c r="F833263"/>
      <c r="G833263"/>
      <c r="H833263"/>
      <c r="I833263"/>
      <c r="J833263"/>
      <c r="K833263"/>
      <c r="L833263"/>
      <c r="M833263" s="115"/>
      <c r="N833263" s="115"/>
      <c r="O833263"/>
      <c r="P833263"/>
      <c r="Q833263"/>
      <c r="R833263" s="19"/>
      <c r="S833263" s="19"/>
      <c r="T833263"/>
      <c r="U833263" s="113"/>
      <c r="V833263" s="19"/>
      <c r="W833263" s="19"/>
      <c r="X833263" s="19"/>
      <c r="Y833263" s="19"/>
      <c r="Z833263" s="19"/>
      <c r="AA833263" s="19"/>
      <c r="AB833263" s="19"/>
      <c r="AC833263" s="19"/>
      <c r="AD833263" s="19"/>
      <c r="AE833263" s="19"/>
      <c r="AF833263" s="19"/>
      <c r="AG833263" s="19"/>
      <c r="AH833263" s="19"/>
      <c r="AI833263" s="19"/>
      <c r="AJ833263" s="19"/>
      <c r="AK833263" s="19"/>
      <c r="AL833263" s="19"/>
      <c r="AM833263" s="19"/>
      <c r="AN833263" s="19"/>
      <c r="AO833263" s="19"/>
      <c r="AP833263"/>
    </row>
    <row r="833264" spans="1:42" s="116" customFormat="1" x14ac:dyDescent="0.3">
      <c r="A833264"/>
      <c r="B833264"/>
      <c r="C833264"/>
      <c r="D833264"/>
      <c r="E833264"/>
      <c r="F833264"/>
      <c r="G833264"/>
      <c r="H833264"/>
      <c r="I833264"/>
      <c r="J833264"/>
      <c r="K833264"/>
      <c r="L833264"/>
      <c r="M833264" s="115"/>
      <c r="N833264" s="115"/>
      <c r="O833264"/>
      <c r="P833264"/>
      <c r="Q833264"/>
      <c r="R833264" s="19"/>
      <c r="S833264" s="19"/>
      <c r="T833264"/>
      <c r="U833264" s="113"/>
      <c r="V833264" s="19"/>
      <c r="W833264" s="19"/>
      <c r="X833264" s="19"/>
      <c r="Y833264" s="19"/>
      <c r="Z833264" s="19"/>
      <c r="AA833264" s="19"/>
      <c r="AB833264" s="19"/>
      <c r="AC833264" s="19"/>
      <c r="AD833264" s="19"/>
      <c r="AE833264" s="19"/>
      <c r="AF833264" s="19"/>
      <c r="AG833264" s="19"/>
      <c r="AH833264" s="19"/>
      <c r="AI833264" s="19"/>
      <c r="AJ833264" s="19"/>
      <c r="AK833264" s="19"/>
      <c r="AL833264" s="19"/>
      <c r="AM833264" s="19"/>
      <c r="AN833264" s="19"/>
      <c r="AO833264" s="19"/>
      <c r="AP833264"/>
    </row>
    <row r="833265" spans="1:42" s="116" customFormat="1" x14ac:dyDescent="0.3">
      <c r="A833265"/>
      <c r="B833265"/>
      <c r="C833265"/>
      <c r="D833265"/>
      <c r="E833265"/>
      <c r="F833265"/>
      <c r="G833265"/>
      <c r="H833265"/>
      <c r="I833265"/>
      <c r="J833265"/>
      <c r="K833265"/>
      <c r="L833265"/>
      <c r="M833265" s="115"/>
      <c r="N833265" s="115"/>
      <c r="O833265"/>
      <c r="P833265"/>
      <c r="Q833265"/>
      <c r="R833265" s="19"/>
      <c r="S833265" s="19"/>
      <c r="T833265"/>
      <c r="U833265" s="113"/>
      <c r="V833265" s="19"/>
      <c r="W833265" s="19"/>
      <c r="X833265" s="19"/>
      <c r="Y833265" s="19"/>
      <c r="Z833265" s="19"/>
      <c r="AA833265" s="19"/>
      <c r="AB833265" s="19"/>
      <c r="AC833265" s="19"/>
      <c r="AD833265" s="19"/>
      <c r="AE833265" s="19"/>
      <c r="AF833265" s="19"/>
      <c r="AG833265" s="19"/>
      <c r="AH833265" s="19"/>
      <c r="AI833265" s="19"/>
      <c r="AJ833265" s="19"/>
      <c r="AK833265" s="19"/>
      <c r="AL833265" s="19"/>
      <c r="AM833265" s="19"/>
      <c r="AN833265" s="19"/>
      <c r="AO833265" s="19"/>
      <c r="AP833265"/>
    </row>
    <row r="833266" spans="1:42" s="116" customFormat="1" x14ac:dyDescent="0.3">
      <c r="A833266"/>
      <c r="B833266"/>
      <c r="C833266"/>
      <c r="D833266"/>
      <c r="E833266"/>
      <c r="F833266"/>
      <c r="G833266"/>
      <c r="H833266"/>
      <c r="I833266"/>
      <c r="J833266"/>
      <c r="K833266"/>
      <c r="L833266"/>
      <c r="M833266" s="115"/>
      <c r="N833266" s="115"/>
      <c r="O833266"/>
      <c r="P833266"/>
      <c r="Q833266"/>
      <c r="R833266" s="19"/>
      <c r="S833266" s="19"/>
      <c r="T833266"/>
      <c r="U833266" s="113"/>
      <c r="V833266" s="19"/>
      <c r="W833266" s="19"/>
      <c r="X833266" s="19"/>
      <c r="Y833266" s="19"/>
      <c r="Z833266" s="19"/>
      <c r="AA833266" s="19"/>
      <c r="AB833266" s="19"/>
      <c r="AC833266" s="19"/>
      <c r="AD833266" s="19"/>
      <c r="AE833266" s="19"/>
      <c r="AF833266" s="19"/>
      <c r="AG833266" s="19"/>
      <c r="AH833266" s="19"/>
      <c r="AI833266" s="19"/>
      <c r="AJ833266" s="19"/>
      <c r="AK833266" s="19"/>
      <c r="AL833266" s="19"/>
      <c r="AM833266" s="19"/>
      <c r="AN833266" s="19"/>
      <c r="AO833266" s="19"/>
      <c r="AP833266"/>
    </row>
    <row r="833267" spans="1:42" s="116" customFormat="1" x14ac:dyDescent="0.3">
      <c r="A833267"/>
      <c r="B833267"/>
      <c r="C833267"/>
      <c r="D833267"/>
      <c r="E833267"/>
      <c r="F833267"/>
      <c r="G833267"/>
      <c r="H833267"/>
      <c r="I833267"/>
      <c r="J833267"/>
      <c r="K833267"/>
      <c r="L833267"/>
      <c r="M833267" s="115"/>
      <c r="N833267" s="115"/>
      <c r="O833267"/>
      <c r="P833267"/>
      <c r="Q833267"/>
      <c r="R833267" s="19"/>
      <c r="S833267" s="19"/>
      <c r="T833267"/>
      <c r="U833267" s="113"/>
      <c r="V833267" s="19"/>
      <c r="W833267" s="19"/>
      <c r="X833267" s="19"/>
      <c r="Y833267" s="19"/>
      <c r="Z833267" s="19"/>
      <c r="AA833267" s="19"/>
      <c r="AB833267" s="19"/>
      <c r="AC833267" s="19"/>
      <c r="AD833267" s="19"/>
      <c r="AE833267" s="19"/>
      <c r="AF833267" s="19"/>
      <c r="AG833267" s="19"/>
      <c r="AH833267" s="19"/>
      <c r="AI833267" s="19"/>
      <c r="AJ833267" s="19"/>
      <c r="AK833267" s="19"/>
      <c r="AL833267" s="19"/>
      <c r="AM833267" s="19"/>
      <c r="AN833267" s="19"/>
      <c r="AO833267" s="19"/>
      <c r="AP833267"/>
    </row>
    <row r="833268" spans="1:42" s="116" customFormat="1" x14ac:dyDescent="0.3">
      <c r="A833268"/>
      <c r="B833268"/>
      <c r="C833268"/>
      <c r="D833268"/>
      <c r="E833268"/>
      <c r="F833268"/>
      <c r="G833268"/>
      <c r="H833268"/>
      <c r="I833268"/>
      <c r="J833268"/>
      <c r="K833268"/>
      <c r="L833268"/>
      <c r="M833268" s="115"/>
      <c r="N833268" s="115"/>
      <c r="O833268"/>
      <c r="P833268"/>
      <c r="Q833268"/>
      <c r="R833268" s="19"/>
      <c r="S833268" s="19"/>
      <c r="T833268"/>
      <c r="U833268" s="113"/>
      <c r="V833268" s="19"/>
      <c r="W833268" s="19"/>
      <c r="X833268" s="19"/>
      <c r="Y833268" s="19"/>
      <c r="Z833268" s="19"/>
      <c r="AA833268" s="19"/>
      <c r="AB833268" s="19"/>
      <c r="AC833268" s="19"/>
      <c r="AD833268" s="19"/>
      <c r="AE833268" s="19"/>
      <c r="AF833268" s="19"/>
      <c r="AG833268" s="19"/>
      <c r="AH833268" s="19"/>
      <c r="AI833268" s="19"/>
      <c r="AJ833268" s="19"/>
      <c r="AK833268" s="19"/>
      <c r="AL833268" s="19"/>
      <c r="AM833268" s="19"/>
      <c r="AN833268" s="19"/>
      <c r="AO833268" s="19"/>
      <c r="AP833268"/>
    </row>
    <row r="833269" spans="1:42" s="116" customFormat="1" x14ac:dyDescent="0.3">
      <c r="A833269"/>
      <c r="B833269"/>
      <c r="C833269"/>
      <c r="D833269"/>
      <c r="E833269"/>
      <c r="F833269"/>
      <c r="G833269"/>
      <c r="H833269"/>
      <c r="I833269"/>
      <c r="J833269"/>
      <c r="K833269"/>
      <c r="L833269"/>
      <c r="M833269" s="115"/>
      <c r="N833269" s="115"/>
      <c r="O833269"/>
      <c r="P833269"/>
      <c r="Q833269"/>
      <c r="R833269" s="19"/>
      <c r="S833269" s="19"/>
      <c r="T833269"/>
      <c r="U833269" s="113"/>
      <c r="V833269" s="19"/>
      <c r="W833269" s="19"/>
      <c r="X833269" s="19"/>
      <c r="Y833269" s="19"/>
      <c r="Z833269" s="19"/>
      <c r="AA833269" s="19"/>
      <c r="AB833269" s="19"/>
      <c r="AC833269" s="19"/>
      <c r="AD833269" s="19"/>
      <c r="AE833269" s="19"/>
      <c r="AF833269" s="19"/>
      <c r="AG833269" s="19"/>
      <c r="AH833269" s="19"/>
      <c r="AI833269" s="19"/>
      <c r="AJ833269" s="19"/>
      <c r="AK833269" s="19"/>
      <c r="AL833269" s="19"/>
      <c r="AM833269" s="19"/>
      <c r="AN833269" s="19"/>
      <c r="AO833269" s="19"/>
      <c r="AP833269"/>
    </row>
    <row r="833270" spans="1:42" s="116" customFormat="1" x14ac:dyDescent="0.3">
      <c r="A833270"/>
      <c r="B833270"/>
      <c r="C833270"/>
      <c r="D833270"/>
      <c r="E833270"/>
      <c r="F833270"/>
      <c r="G833270"/>
      <c r="H833270"/>
      <c r="I833270"/>
      <c r="J833270"/>
      <c r="K833270"/>
      <c r="L833270"/>
      <c r="M833270" s="115"/>
      <c r="N833270" s="115"/>
      <c r="O833270"/>
      <c r="P833270"/>
      <c r="Q833270"/>
      <c r="R833270" s="19"/>
      <c r="S833270" s="19"/>
      <c r="T833270"/>
      <c r="U833270" s="113"/>
      <c r="V833270" s="19"/>
      <c r="W833270" s="19"/>
      <c r="X833270" s="19"/>
      <c r="Y833270" s="19"/>
      <c r="Z833270" s="19"/>
      <c r="AA833270" s="19"/>
      <c r="AB833270" s="19"/>
      <c r="AC833270" s="19"/>
      <c r="AD833270" s="19"/>
      <c r="AE833270" s="19"/>
      <c r="AF833270" s="19"/>
      <c r="AG833270" s="19"/>
      <c r="AH833270" s="19"/>
      <c r="AI833270" s="19"/>
      <c r="AJ833270" s="19"/>
      <c r="AK833270" s="19"/>
      <c r="AL833270" s="19"/>
      <c r="AM833270" s="19"/>
      <c r="AN833270" s="19"/>
      <c r="AO833270" s="19"/>
      <c r="AP833270"/>
    </row>
    <row r="833271" spans="1:42" s="116" customFormat="1" x14ac:dyDescent="0.3">
      <c r="A833271"/>
      <c r="B833271"/>
      <c r="C833271"/>
      <c r="D833271"/>
      <c r="E833271"/>
      <c r="F833271"/>
      <c r="G833271"/>
      <c r="H833271"/>
      <c r="I833271"/>
      <c r="J833271"/>
      <c r="K833271"/>
      <c r="L833271"/>
      <c r="M833271" s="115"/>
      <c r="N833271" s="115"/>
      <c r="O833271"/>
      <c r="P833271"/>
      <c r="Q833271"/>
      <c r="R833271" s="19"/>
      <c r="S833271" s="19"/>
      <c r="T833271"/>
      <c r="U833271" s="113"/>
      <c r="V833271" s="19"/>
      <c r="W833271" s="19"/>
      <c r="X833271" s="19"/>
      <c r="Y833271" s="19"/>
      <c r="Z833271" s="19"/>
      <c r="AA833271" s="19"/>
      <c r="AB833271" s="19"/>
      <c r="AC833271" s="19"/>
      <c r="AD833271" s="19"/>
      <c r="AE833271" s="19"/>
      <c r="AF833271" s="19"/>
      <c r="AG833271" s="19"/>
      <c r="AH833271" s="19"/>
      <c r="AI833271" s="19"/>
      <c r="AJ833271" s="19"/>
      <c r="AK833271" s="19"/>
      <c r="AL833271" s="19"/>
      <c r="AM833271" s="19"/>
      <c r="AN833271" s="19"/>
      <c r="AO833271" s="19"/>
      <c r="AP833271"/>
    </row>
    <row r="833272" spans="1:42" s="116" customFormat="1" x14ac:dyDescent="0.3">
      <c r="A833272"/>
      <c r="B833272"/>
      <c r="C833272"/>
      <c r="D833272"/>
      <c r="E833272"/>
      <c r="F833272"/>
      <c r="G833272"/>
      <c r="H833272"/>
      <c r="I833272"/>
      <c r="J833272"/>
      <c r="K833272"/>
      <c r="L833272"/>
      <c r="M833272" s="115"/>
      <c r="N833272" s="115"/>
      <c r="O833272"/>
      <c r="P833272"/>
      <c r="Q833272"/>
      <c r="R833272" s="19"/>
      <c r="S833272" s="19"/>
      <c r="T833272"/>
      <c r="U833272" s="113"/>
      <c r="V833272" s="19"/>
      <c r="W833272" s="19"/>
      <c r="X833272" s="19"/>
      <c r="Y833272" s="19"/>
      <c r="Z833272" s="19"/>
      <c r="AA833272" s="19"/>
      <c r="AB833272" s="19"/>
      <c r="AC833272" s="19"/>
      <c r="AD833272" s="19"/>
      <c r="AE833272" s="19"/>
      <c r="AF833272" s="19"/>
      <c r="AG833272" s="19"/>
      <c r="AH833272" s="19"/>
      <c r="AI833272" s="19"/>
      <c r="AJ833272" s="19"/>
      <c r="AK833272" s="19"/>
      <c r="AL833272" s="19"/>
      <c r="AM833272" s="19"/>
      <c r="AN833272" s="19"/>
      <c r="AO833272" s="19"/>
      <c r="AP833272"/>
    </row>
    <row r="833273" spans="1:42" s="116" customFormat="1" x14ac:dyDescent="0.3">
      <c r="A833273"/>
      <c r="B833273"/>
      <c r="C833273"/>
      <c r="D833273"/>
      <c r="E833273"/>
      <c r="F833273"/>
      <c r="G833273"/>
      <c r="H833273"/>
      <c r="I833273"/>
      <c r="J833273"/>
      <c r="K833273"/>
      <c r="L833273"/>
      <c r="M833273" s="115"/>
      <c r="N833273" s="115"/>
      <c r="O833273"/>
      <c r="P833273"/>
      <c r="Q833273"/>
      <c r="R833273" s="19"/>
      <c r="S833273" s="19"/>
      <c r="T833273"/>
      <c r="U833273" s="113"/>
      <c r="V833273" s="19"/>
      <c r="W833273" s="19"/>
      <c r="X833273" s="19"/>
      <c r="Y833273" s="19"/>
      <c r="Z833273" s="19"/>
      <c r="AA833273" s="19"/>
      <c r="AB833273" s="19"/>
      <c r="AC833273" s="19"/>
      <c r="AD833273" s="19"/>
      <c r="AE833273" s="19"/>
      <c r="AF833273" s="19"/>
      <c r="AG833273" s="19"/>
      <c r="AH833273" s="19"/>
      <c r="AI833273" s="19"/>
      <c r="AJ833273" s="19"/>
      <c r="AK833273" s="19"/>
      <c r="AL833273" s="19"/>
      <c r="AM833273" s="19"/>
      <c r="AN833273" s="19"/>
      <c r="AO833273" s="19"/>
      <c r="AP833273"/>
    </row>
    <row r="833274" spans="1:42" s="116" customFormat="1" x14ac:dyDescent="0.3">
      <c r="A833274"/>
      <c r="B833274"/>
      <c r="C833274"/>
      <c r="D833274"/>
      <c r="E833274"/>
      <c r="F833274"/>
      <c r="G833274"/>
      <c r="H833274"/>
      <c r="I833274"/>
      <c r="J833274"/>
      <c r="K833274"/>
      <c r="L833274"/>
      <c r="M833274" s="115"/>
      <c r="N833274" s="115"/>
      <c r="O833274"/>
      <c r="P833274"/>
      <c r="Q833274"/>
      <c r="R833274" s="19"/>
      <c r="S833274" s="19"/>
      <c r="T833274"/>
      <c r="U833274" s="113"/>
      <c r="V833274" s="19"/>
      <c r="W833274" s="19"/>
      <c r="X833274" s="19"/>
      <c r="Y833274" s="19"/>
      <c r="Z833274" s="19"/>
      <c r="AA833274" s="19"/>
      <c r="AB833274" s="19"/>
      <c r="AC833274" s="19"/>
      <c r="AD833274" s="19"/>
      <c r="AE833274" s="19"/>
      <c r="AF833274" s="19"/>
      <c r="AG833274" s="19"/>
      <c r="AH833274" s="19"/>
      <c r="AI833274" s="19"/>
      <c r="AJ833274" s="19"/>
      <c r="AK833274" s="19"/>
      <c r="AL833274" s="19"/>
      <c r="AM833274" s="19"/>
      <c r="AN833274" s="19"/>
      <c r="AO833274" s="19"/>
      <c r="AP833274"/>
    </row>
    <row r="833275" spans="1:42" s="116" customFormat="1" x14ac:dyDescent="0.3">
      <c r="A833275"/>
      <c r="B833275"/>
      <c r="C833275"/>
      <c r="D833275"/>
      <c r="E833275"/>
      <c r="F833275"/>
      <c r="G833275"/>
      <c r="H833275"/>
      <c r="I833275"/>
      <c r="J833275"/>
      <c r="K833275"/>
      <c r="L833275"/>
      <c r="M833275" s="115"/>
      <c r="N833275" s="115"/>
      <c r="O833275"/>
      <c r="P833275"/>
      <c r="Q833275"/>
      <c r="R833275" s="19"/>
      <c r="S833275" s="19"/>
      <c r="T833275"/>
      <c r="U833275" s="113"/>
      <c r="V833275" s="19"/>
      <c r="W833275" s="19"/>
      <c r="X833275" s="19"/>
      <c r="Y833275" s="19"/>
      <c r="Z833275" s="19"/>
      <c r="AA833275" s="19"/>
      <c r="AB833275" s="19"/>
      <c r="AC833275" s="19"/>
      <c r="AD833275" s="19"/>
      <c r="AE833275" s="19"/>
      <c r="AF833275" s="19"/>
      <c r="AG833275" s="19"/>
      <c r="AH833275" s="19"/>
      <c r="AI833275" s="19"/>
      <c r="AJ833275" s="19"/>
      <c r="AK833275" s="19"/>
      <c r="AL833275" s="19"/>
      <c r="AM833275" s="19"/>
      <c r="AN833275" s="19"/>
      <c r="AO833275" s="19"/>
      <c r="AP833275"/>
    </row>
    <row r="833276" spans="1:42" s="116" customFormat="1" x14ac:dyDescent="0.3">
      <c r="A833276"/>
      <c r="B833276"/>
      <c r="C833276"/>
      <c r="D833276"/>
      <c r="E833276"/>
      <c r="F833276"/>
      <c r="G833276"/>
      <c r="H833276"/>
      <c r="I833276"/>
      <c r="J833276"/>
      <c r="K833276"/>
      <c r="L833276"/>
      <c r="M833276" s="115"/>
      <c r="N833276" s="115"/>
      <c r="O833276"/>
      <c r="P833276"/>
      <c r="Q833276"/>
      <c r="R833276" s="19"/>
      <c r="S833276" s="19"/>
      <c r="T833276"/>
      <c r="U833276" s="113"/>
      <c r="V833276" s="19"/>
      <c r="W833276" s="19"/>
      <c r="X833276" s="19"/>
      <c r="Y833276" s="19"/>
      <c r="Z833276" s="19"/>
      <c r="AA833276" s="19"/>
      <c r="AB833276" s="19"/>
      <c r="AC833276" s="19"/>
      <c r="AD833276" s="19"/>
      <c r="AE833276" s="19"/>
      <c r="AF833276" s="19"/>
      <c r="AG833276" s="19"/>
      <c r="AH833276" s="19"/>
      <c r="AI833276" s="19"/>
      <c r="AJ833276" s="19"/>
      <c r="AK833276" s="19"/>
      <c r="AL833276" s="19"/>
      <c r="AM833276" s="19"/>
      <c r="AN833276" s="19"/>
      <c r="AO833276" s="19"/>
      <c r="AP833276"/>
    </row>
    <row r="833277" spans="1:42" s="116" customFormat="1" x14ac:dyDescent="0.3">
      <c r="A833277"/>
      <c r="B833277"/>
      <c r="C833277"/>
      <c r="D833277"/>
      <c r="E833277"/>
      <c r="F833277"/>
      <c r="G833277"/>
      <c r="H833277"/>
      <c r="I833277"/>
      <c r="J833277"/>
      <c r="K833277"/>
      <c r="L833277"/>
      <c r="M833277" s="115"/>
      <c r="N833277" s="115"/>
      <c r="O833277"/>
      <c r="P833277"/>
      <c r="Q833277"/>
      <c r="R833277" s="19"/>
      <c r="S833277" s="19"/>
      <c r="T833277"/>
      <c r="U833277" s="113"/>
      <c r="V833277" s="19"/>
      <c r="W833277" s="19"/>
      <c r="X833277" s="19"/>
      <c r="Y833277" s="19"/>
      <c r="Z833277" s="19"/>
      <c r="AA833277" s="19"/>
      <c r="AB833277" s="19"/>
      <c r="AC833277" s="19"/>
      <c r="AD833277" s="19"/>
      <c r="AE833277" s="19"/>
      <c r="AF833277" s="19"/>
      <c r="AG833277" s="19"/>
      <c r="AH833277" s="19"/>
      <c r="AI833277" s="19"/>
      <c r="AJ833277" s="19"/>
      <c r="AK833277" s="19"/>
      <c r="AL833277" s="19"/>
      <c r="AM833277" s="19"/>
      <c r="AN833277" s="19"/>
      <c r="AO833277" s="19"/>
      <c r="AP833277"/>
    </row>
    <row r="833278" spans="1:42" s="116" customFormat="1" x14ac:dyDescent="0.3">
      <c r="A833278"/>
      <c r="B833278"/>
      <c r="C833278"/>
      <c r="D833278"/>
      <c r="E833278"/>
      <c r="F833278"/>
      <c r="G833278"/>
      <c r="H833278"/>
      <c r="I833278"/>
      <c r="J833278"/>
      <c r="K833278"/>
      <c r="L833278"/>
      <c r="M833278" s="115"/>
      <c r="N833278" s="115"/>
      <c r="O833278"/>
      <c r="P833278"/>
      <c r="Q833278"/>
      <c r="R833278" s="19"/>
      <c r="S833278" s="19"/>
      <c r="T833278"/>
      <c r="U833278" s="113"/>
      <c r="V833278" s="19"/>
      <c r="W833278" s="19"/>
      <c r="X833278" s="19"/>
      <c r="Y833278" s="19"/>
      <c r="Z833278" s="19"/>
      <c r="AA833278" s="19"/>
      <c r="AB833278" s="19"/>
      <c r="AC833278" s="19"/>
      <c r="AD833278" s="19"/>
      <c r="AE833278" s="19"/>
      <c r="AF833278" s="19"/>
      <c r="AG833278" s="19"/>
      <c r="AH833278" s="19"/>
      <c r="AI833278" s="19"/>
      <c r="AJ833278" s="19"/>
      <c r="AK833278" s="19"/>
      <c r="AL833278" s="19"/>
      <c r="AM833278" s="19"/>
      <c r="AN833278" s="19"/>
      <c r="AO833278" s="19"/>
      <c r="AP833278"/>
    </row>
    <row r="833279" spans="1:42" s="116" customFormat="1" x14ac:dyDescent="0.3">
      <c r="A833279"/>
      <c r="B833279"/>
      <c r="C833279"/>
      <c r="D833279"/>
      <c r="E833279"/>
      <c r="F833279"/>
      <c r="G833279"/>
      <c r="H833279"/>
      <c r="I833279"/>
      <c r="J833279"/>
      <c r="K833279"/>
      <c r="L833279"/>
      <c r="M833279" s="115"/>
      <c r="N833279" s="115"/>
      <c r="O833279"/>
      <c r="P833279"/>
      <c r="Q833279"/>
      <c r="R833279" s="19"/>
      <c r="S833279" s="19"/>
      <c r="T833279"/>
      <c r="U833279" s="113"/>
      <c r="V833279" s="19"/>
      <c r="W833279" s="19"/>
      <c r="X833279" s="19"/>
      <c r="Y833279" s="19"/>
      <c r="Z833279" s="19"/>
      <c r="AA833279" s="19"/>
      <c r="AB833279" s="19"/>
      <c r="AC833279" s="19"/>
      <c r="AD833279" s="19"/>
      <c r="AE833279" s="19"/>
      <c r="AF833279" s="19"/>
      <c r="AG833279" s="19"/>
      <c r="AH833279" s="19"/>
      <c r="AI833279" s="19"/>
      <c r="AJ833279" s="19"/>
      <c r="AK833279" s="19"/>
      <c r="AL833279" s="19"/>
      <c r="AM833279" s="19"/>
      <c r="AN833279" s="19"/>
      <c r="AO833279" s="19"/>
      <c r="AP833279"/>
    </row>
    <row r="833280" spans="1:42" s="116" customFormat="1" x14ac:dyDescent="0.3">
      <c r="A833280"/>
      <c r="B833280"/>
      <c r="C833280"/>
      <c r="D833280"/>
      <c r="E833280"/>
      <c r="F833280"/>
      <c r="G833280"/>
      <c r="H833280"/>
      <c r="I833280"/>
      <c r="J833280"/>
      <c r="K833280"/>
      <c r="L833280"/>
      <c r="M833280" s="115"/>
      <c r="N833280" s="115"/>
      <c r="O833280"/>
      <c r="P833280"/>
      <c r="Q833280"/>
      <c r="R833280" s="19"/>
      <c r="S833280" s="19"/>
      <c r="T833280"/>
      <c r="U833280" s="113"/>
      <c r="V833280" s="19"/>
      <c r="W833280" s="19"/>
      <c r="X833280" s="19"/>
      <c r="Y833280" s="19"/>
      <c r="Z833280" s="19"/>
      <c r="AA833280" s="19"/>
      <c r="AB833280" s="19"/>
      <c r="AC833280" s="19"/>
      <c r="AD833280" s="19"/>
      <c r="AE833280" s="19"/>
      <c r="AF833280" s="19"/>
      <c r="AG833280" s="19"/>
      <c r="AH833280" s="19"/>
      <c r="AI833280" s="19"/>
      <c r="AJ833280" s="19"/>
      <c r="AK833280" s="19"/>
      <c r="AL833280" s="19"/>
      <c r="AM833280" s="19"/>
      <c r="AN833280" s="19"/>
      <c r="AO833280" s="19"/>
      <c r="AP833280"/>
    </row>
    <row r="833281" spans="1:42" s="116" customFormat="1" x14ac:dyDescent="0.3">
      <c r="A833281"/>
      <c r="B833281"/>
      <c r="C833281"/>
      <c r="D833281"/>
      <c r="E833281"/>
      <c r="F833281"/>
      <c r="G833281"/>
      <c r="H833281"/>
      <c r="I833281"/>
      <c r="J833281"/>
      <c r="K833281"/>
      <c r="L833281"/>
      <c r="M833281" s="115"/>
      <c r="N833281" s="115"/>
      <c r="O833281"/>
      <c r="P833281"/>
      <c r="Q833281"/>
      <c r="R833281" s="19"/>
      <c r="S833281" s="19"/>
      <c r="T833281"/>
      <c r="U833281" s="113"/>
      <c r="V833281" s="19"/>
      <c r="W833281" s="19"/>
      <c r="X833281" s="19"/>
      <c r="Y833281" s="19"/>
      <c r="Z833281" s="19"/>
      <c r="AA833281" s="19"/>
      <c r="AB833281" s="19"/>
      <c r="AC833281" s="19"/>
      <c r="AD833281" s="19"/>
      <c r="AE833281" s="19"/>
      <c r="AF833281" s="19"/>
      <c r="AG833281" s="19"/>
      <c r="AH833281" s="19"/>
      <c r="AI833281" s="19"/>
      <c r="AJ833281" s="19"/>
      <c r="AK833281" s="19"/>
      <c r="AL833281" s="19"/>
      <c r="AM833281" s="19"/>
      <c r="AN833281" s="19"/>
      <c r="AO833281" s="19"/>
      <c r="AP833281"/>
    </row>
    <row r="833282" spans="1:42" s="116" customFormat="1" x14ac:dyDescent="0.3">
      <c r="A833282"/>
      <c r="B833282"/>
      <c r="C833282"/>
      <c r="D833282"/>
      <c r="E833282"/>
      <c r="F833282"/>
      <c r="G833282"/>
      <c r="H833282"/>
      <c r="I833282"/>
      <c r="J833282"/>
      <c r="K833282"/>
      <c r="L833282"/>
      <c r="M833282" s="115"/>
      <c r="N833282" s="115"/>
      <c r="O833282"/>
      <c r="P833282"/>
      <c r="Q833282"/>
      <c r="R833282" s="19"/>
      <c r="S833282" s="19"/>
      <c r="T833282"/>
      <c r="U833282" s="113"/>
      <c r="V833282" s="19"/>
      <c r="W833282" s="19"/>
      <c r="X833282" s="19"/>
      <c r="Y833282" s="19"/>
      <c r="Z833282" s="19"/>
      <c r="AA833282" s="19"/>
      <c r="AB833282" s="19"/>
      <c r="AC833282" s="19"/>
      <c r="AD833282" s="19"/>
      <c r="AE833282" s="19"/>
      <c r="AF833282" s="19"/>
      <c r="AG833282" s="19"/>
      <c r="AH833282" s="19"/>
      <c r="AI833282" s="19"/>
      <c r="AJ833282" s="19"/>
      <c r="AK833282" s="19"/>
      <c r="AL833282" s="19"/>
      <c r="AM833282" s="19"/>
      <c r="AN833282" s="19"/>
      <c r="AO833282" s="19"/>
      <c r="AP833282"/>
    </row>
    <row r="833283" spans="1:42" s="116" customFormat="1" x14ac:dyDescent="0.3">
      <c r="A833283"/>
      <c r="B833283"/>
      <c r="C833283"/>
      <c r="D833283"/>
      <c r="E833283"/>
      <c r="F833283"/>
      <c r="G833283"/>
      <c r="H833283"/>
      <c r="I833283"/>
      <c r="J833283"/>
      <c r="K833283"/>
      <c r="L833283"/>
      <c r="M833283" s="115"/>
      <c r="N833283" s="115"/>
      <c r="O833283"/>
      <c r="P833283"/>
      <c r="Q833283"/>
      <c r="R833283" s="19"/>
      <c r="S833283" s="19"/>
      <c r="T833283"/>
      <c r="U833283" s="113"/>
      <c r="V833283" s="19"/>
      <c r="W833283" s="19"/>
      <c r="X833283" s="19"/>
      <c r="Y833283" s="19"/>
      <c r="Z833283" s="19"/>
      <c r="AA833283" s="19"/>
      <c r="AB833283" s="19"/>
      <c r="AC833283" s="19"/>
      <c r="AD833283" s="19"/>
      <c r="AE833283" s="19"/>
      <c r="AF833283" s="19"/>
      <c r="AG833283" s="19"/>
      <c r="AH833283" s="19"/>
      <c r="AI833283" s="19"/>
      <c r="AJ833283" s="19"/>
      <c r="AK833283" s="19"/>
      <c r="AL833283" s="19"/>
      <c r="AM833283" s="19"/>
      <c r="AN833283" s="19"/>
      <c r="AO833283" s="19"/>
      <c r="AP833283"/>
    </row>
    <row r="833284" spans="1:42" s="116" customFormat="1" x14ac:dyDescent="0.3">
      <c r="A833284"/>
      <c r="B833284"/>
      <c r="C833284"/>
      <c r="D833284"/>
      <c r="E833284"/>
      <c r="F833284"/>
      <c r="G833284"/>
      <c r="H833284"/>
      <c r="I833284"/>
      <c r="J833284"/>
      <c r="K833284"/>
      <c r="L833284"/>
      <c r="M833284" s="115"/>
      <c r="N833284" s="115"/>
      <c r="O833284"/>
      <c r="P833284"/>
      <c r="Q833284"/>
      <c r="R833284" s="19"/>
      <c r="S833284" s="19"/>
      <c r="T833284"/>
      <c r="U833284" s="113"/>
      <c r="V833284" s="19"/>
      <c r="W833284" s="19"/>
      <c r="X833284" s="19"/>
      <c r="Y833284" s="19"/>
      <c r="Z833284" s="19"/>
      <c r="AA833284" s="19"/>
      <c r="AB833284" s="19"/>
      <c r="AC833284" s="19"/>
      <c r="AD833284" s="19"/>
      <c r="AE833284" s="19"/>
      <c r="AF833284" s="19"/>
      <c r="AG833284" s="19"/>
      <c r="AH833284" s="19"/>
      <c r="AI833284" s="19"/>
      <c r="AJ833284" s="19"/>
      <c r="AK833284" s="19"/>
      <c r="AL833284" s="19"/>
      <c r="AM833284" s="19"/>
      <c r="AN833284" s="19"/>
      <c r="AO833284" s="19"/>
      <c r="AP833284"/>
    </row>
    <row r="833285" spans="1:42" s="116" customFormat="1" x14ac:dyDescent="0.3">
      <c r="A833285"/>
      <c r="B833285"/>
      <c r="C833285"/>
      <c r="D833285"/>
      <c r="E833285"/>
      <c r="F833285"/>
      <c r="G833285"/>
      <c r="H833285"/>
      <c r="I833285"/>
      <c r="J833285"/>
      <c r="K833285"/>
      <c r="L833285"/>
      <c r="M833285" s="115"/>
      <c r="N833285" s="115"/>
      <c r="O833285"/>
      <c r="P833285"/>
      <c r="Q833285"/>
      <c r="R833285" s="19"/>
      <c r="S833285" s="19"/>
      <c r="T833285"/>
      <c r="U833285" s="113"/>
      <c r="V833285" s="19"/>
      <c r="W833285" s="19"/>
      <c r="X833285" s="19"/>
      <c r="Y833285" s="19"/>
      <c r="Z833285" s="19"/>
      <c r="AA833285" s="19"/>
      <c r="AB833285" s="19"/>
      <c r="AC833285" s="19"/>
      <c r="AD833285" s="19"/>
      <c r="AE833285" s="19"/>
      <c r="AF833285" s="19"/>
      <c r="AG833285" s="19"/>
      <c r="AH833285" s="19"/>
      <c r="AI833285" s="19"/>
      <c r="AJ833285" s="19"/>
      <c r="AK833285" s="19"/>
      <c r="AL833285" s="19"/>
      <c r="AM833285" s="19"/>
      <c r="AN833285" s="19"/>
      <c r="AO833285" s="19"/>
      <c r="AP833285"/>
    </row>
    <row r="833286" spans="1:42" s="116" customFormat="1" x14ac:dyDescent="0.3">
      <c r="A833286"/>
      <c r="B833286"/>
      <c r="C833286"/>
      <c r="D833286"/>
      <c r="E833286"/>
      <c r="F833286"/>
      <c r="G833286"/>
      <c r="H833286"/>
      <c r="I833286"/>
      <c r="J833286"/>
      <c r="K833286"/>
      <c r="L833286"/>
      <c r="M833286" s="115"/>
      <c r="N833286" s="115"/>
      <c r="O833286"/>
      <c r="P833286"/>
      <c r="Q833286"/>
      <c r="R833286" s="19"/>
      <c r="S833286" s="19"/>
      <c r="T833286"/>
      <c r="U833286" s="113"/>
      <c r="V833286" s="19"/>
      <c r="W833286" s="19"/>
      <c r="X833286" s="19"/>
      <c r="Y833286" s="19"/>
      <c r="Z833286" s="19"/>
      <c r="AA833286" s="19"/>
      <c r="AB833286" s="19"/>
      <c r="AC833286" s="19"/>
      <c r="AD833286" s="19"/>
      <c r="AE833286" s="19"/>
      <c r="AF833286" s="19"/>
      <c r="AG833286" s="19"/>
      <c r="AH833286" s="19"/>
      <c r="AI833286" s="19"/>
      <c r="AJ833286" s="19"/>
      <c r="AK833286" s="19"/>
      <c r="AL833286" s="19"/>
      <c r="AM833286" s="19"/>
      <c r="AN833286" s="19"/>
      <c r="AO833286" s="19"/>
      <c r="AP833286"/>
    </row>
    <row r="833287" spans="1:42" s="116" customFormat="1" x14ac:dyDescent="0.3">
      <c r="A833287"/>
      <c r="B833287"/>
      <c r="C833287"/>
      <c r="D833287"/>
      <c r="E833287"/>
      <c r="F833287"/>
      <c r="G833287"/>
      <c r="H833287"/>
      <c r="I833287"/>
      <c r="J833287"/>
      <c r="K833287"/>
      <c r="L833287"/>
      <c r="M833287" s="115"/>
      <c r="N833287" s="115"/>
      <c r="O833287"/>
      <c r="P833287"/>
      <c r="Q833287"/>
      <c r="R833287" s="19"/>
      <c r="S833287" s="19"/>
      <c r="T833287"/>
      <c r="U833287" s="113"/>
      <c r="V833287" s="19"/>
      <c r="W833287" s="19"/>
      <c r="X833287" s="19"/>
      <c r="Y833287" s="19"/>
      <c r="Z833287" s="19"/>
      <c r="AA833287" s="19"/>
      <c r="AB833287" s="19"/>
      <c r="AC833287" s="19"/>
      <c r="AD833287" s="19"/>
      <c r="AE833287" s="19"/>
      <c r="AF833287" s="19"/>
      <c r="AG833287" s="19"/>
      <c r="AH833287" s="19"/>
      <c r="AI833287" s="19"/>
      <c r="AJ833287" s="19"/>
      <c r="AK833287" s="19"/>
      <c r="AL833287" s="19"/>
      <c r="AM833287" s="19"/>
      <c r="AN833287" s="19"/>
      <c r="AO833287" s="19"/>
      <c r="AP833287"/>
    </row>
    <row r="833288" spans="1:42" s="116" customFormat="1" x14ac:dyDescent="0.3">
      <c r="A833288"/>
      <c r="B833288"/>
      <c r="C833288"/>
      <c r="D833288"/>
      <c r="E833288"/>
      <c r="F833288"/>
      <c r="G833288"/>
      <c r="H833288"/>
      <c r="I833288"/>
      <c r="J833288"/>
      <c r="K833288"/>
      <c r="L833288"/>
      <c r="M833288" s="115"/>
      <c r="N833288" s="115"/>
      <c r="O833288"/>
      <c r="P833288"/>
      <c r="Q833288"/>
      <c r="R833288" s="19"/>
      <c r="S833288" s="19"/>
      <c r="T833288"/>
      <c r="U833288" s="113"/>
      <c r="V833288" s="19"/>
      <c r="W833288" s="19"/>
      <c r="X833288" s="19"/>
      <c r="Y833288" s="19"/>
      <c r="Z833288" s="19"/>
      <c r="AA833288" s="19"/>
      <c r="AB833288" s="19"/>
      <c r="AC833288" s="19"/>
      <c r="AD833288" s="19"/>
      <c r="AE833288" s="19"/>
      <c r="AF833288" s="19"/>
      <c r="AG833288" s="19"/>
      <c r="AH833288" s="19"/>
      <c r="AI833288" s="19"/>
      <c r="AJ833288" s="19"/>
      <c r="AK833288" s="19"/>
      <c r="AL833288" s="19"/>
      <c r="AM833288" s="19"/>
      <c r="AN833288" s="19"/>
      <c r="AO833288" s="19"/>
      <c r="AP833288"/>
    </row>
    <row r="833289" spans="1:42" s="116" customFormat="1" x14ac:dyDescent="0.3">
      <c r="A833289"/>
      <c r="B833289"/>
      <c r="C833289"/>
      <c r="D833289"/>
      <c r="E833289"/>
      <c r="F833289"/>
      <c r="G833289"/>
      <c r="H833289"/>
      <c r="I833289"/>
      <c r="J833289"/>
      <c r="K833289"/>
      <c r="L833289"/>
      <c r="M833289" s="115"/>
      <c r="N833289" s="115"/>
      <c r="O833289"/>
      <c r="P833289"/>
      <c r="Q833289"/>
      <c r="R833289" s="19"/>
      <c r="S833289" s="19"/>
      <c r="T833289"/>
      <c r="U833289" s="113"/>
      <c r="V833289" s="19"/>
      <c r="W833289" s="19"/>
      <c r="X833289" s="19"/>
      <c r="Y833289" s="19"/>
      <c r="Z833289" s="19"/>
      <c r="AA833289" s="19"/>
      <c r="AB833289" s="19"/>
      <c r="AC833289" s="19"/>
      <c r="AD833289" s="19"/>
      <c r="AE833289" s="19"/>
      <c r="AF833289" s="19"/>
      <c r="AG833289" s="19"/>
      <c r="AH833289" s="19"/>
      <c r="AI833289" s="19"/>
      <c r="AJ833289" s="19"/>
      <c r="AK833289" s="19"/>
      <c r="AL833289" s="19"/>
      <c r="AM833289" s="19"/>
      <c r="AN833289" s="19"/>
      <c r="AO833289" s="19"/>
      <c r="AP833289"/>
    </row>
    <row r="833290" spans="1:42" s="116" customFormat="1" x14ac:dyDescent="0.3">
      <c r="A833290"/>
      <c r="B833290"/>
      <c r="C833290"/>
      <c r="D833290"/>
      <c r="E833290"/>
      <c r="F833290"/>
      <c r="G833290"/>
      <c r="H833290"/>
      <c r="I833290"/>
      <c r="J833290"/>
      <c r="K833290"/>
      <c r="L833290"/>
      <c r="M833290" s="115"/>
      <c r="N833290" s="115"/>
      <c r="O833290"/>
      <c r="P833290"/>
      <c r="Q833290"/>
      <c r="R833290" s="19"/>
      <c r="S833290" s="19"/>
      <c r="T833290"/>
      <c r="U833290" s="113"/>
      <c r="V833290" s="19"/>
      <c r="W833290" s="19"/>
      <c r="X833290" s="19"/>
      <c r="Y833290" s="19"/>
      <c r="Z833290" s="19"/>
      <c r="AA833290" s="19"/>
      <c r="AB833290" s="19"/>
      <c r="AC833290" s="19"/>
      <c r="AD833290" s="19"/>
      <c r="AE833290" s="19"/>
      <c r="AF833290" s="19"/>
      <c r="AG833290" s="19"/>
      <c r="AH833290" s="19"/>
      <c r="AI833290" s="19"/>
      <c r="AJ833290" s="19"/>
      <c r="AK833290" s="19"/>
      <c r="AL833290" s="19"/>
      <c r="AM833290" s="19"/>
      <c r="AN833290" s="19"/>
      <c r="AO833290" s="19"/>
      <c r="AP833290"/>
    </row>
    <row r="833291" spans="1:42" s="116" customFormat="1" x14ac:dyDescent="0.3">
      <c r="A833291"/>
      <c r="B833291"/>
      <c r="C833291"/>
      <c r="D833291"/>
      <c r="E833291"/>
      <c r="F833291"/>
      <c r="G833291"/>
      <c r="H833291"/>
      <c r="I833291"/>
      <c r="J833291"/>
      <c r="K833291"/>
      <c r="L833291"/>
      <c r="M833291" s="115"/>
      <c r="N833291" s="115"/>
      <c r="O833291"/>
      <c r="P833291"/>
      <c r="Q833291"/>
      <c r="R833291" s="19"/>
      <c r="S833291" s="19"/>
      <c r="T833291"/>
      <c r="U833291" s="113"/>
      <c r="V833291" s="19"/>
      <c r="W833291" s="19"/>
      <c r="X833291" s="19"/>
      <c r="Y833291" s="19"/>
      <c r="Z833291" s="19"/>
      <c r="AA833291" s="19"/>
      <c r="AB833291" s="19"/>
      <c r="AC833291" s="19"/>
      <c r="AD833291" s="19"/>
      <c r="AE833291" s="19"/>
      <c r="AF833291" s="19"/>
      <c r="AG833291" s="19"/>
      <c r="AH833291" s="19"/>
      <c r="AI833291" s="19"/>
      <c r="AJ833291" s="19"/>
      <c r="AK833291" s="19"/>
      <c r="AL833291" s="19"/>
      <c r="AM833291" s="19"/>
      <c r="AN833291" s="19"/>
      <c r="AO833291" s="19"/>
      <c r="AP833291"/>
    </row>
    <row r="833292" spans="1:42" s="116" customFormat="1" x14ac:dyDescent="0.3">
      <c r="A833292"/>
      <c r="B833292"/>
      <c r="C833292"/>
      <c r="D833292"/>
      <c r="E833292"/>
      <c r="F833292"/>
      <c r="G833292"/>
      <c r="H833292"/>
      <c r="I833292"/>
      <c r="J833292"/>
      <c r="K833292"/>
      <c r="L833292"/>
      <c r="M833292" s="115"/>
      <c r="N833292" s="115"/>
      <c r="O833292"/>
      <c r="P833292"/>
      <c r="Q833292"/>
      <c r="R833292" s="19"/>
      <c r="S833292" s="19"/>
      <c r="T833292"/>
      <c r="U833292" s="113"/>
      <c r="V833292" s="19"/>
      <c r="W833292" s="19"/>
      <c r="X833292" s="19"/>
      <c r="Y833292" s="19"/>
      <c r="Z833292" s="19"/>
      <c r="AA833292" s="19"/>
      <c r="AB833292" s="19"/>
      <c r="AC833292" s="19"/>
      <c r="AD833292" s="19"/>
      <c r="AE833292" s="19"/>
      <c r="AF833292" s="19"/>
      <c r="AG833292" s="19"/>
      <c r="AH833292" s="19"/>
      <c r="AI833292" s="19"/>
      <c r="AJ833292" s="19"/>
      <c r="AK833292" s="19"/>
      <c r="AL833292" s="19"/>
      <c r="AM833292" s="19"/>
      <c r="AN833292" s="19"/>
      <c r="AO833292" s="19"/>
      <c r="AP833292"/>
    </row>
    <row r="833293" spans="1:42" s="116" customFormat="1" x14ac:dyDescent="0.3">
      <c r="A833293"/>
      <c r="B833293"/>
      <c r="C833293"/>
      <c r="D833293"/>
      <c r="E833293"/>
      <c r="F833293"/>
      <c r="G833293"/>
      <c r="H833293"/>
      <c r="I833293"/>
      <c r="J833293"/>
      <c r="K833293"/>
      <c r="L833293"/>
      <c r="M833293" s="115"/>
      <c r="N833293" s="115"/>
      <c r="O833293"/>
      <c r="P833293"/>
      <c r="Q833293"/>
      <c r="R833293" s="19"/>
      <c r="S833293" s="19"/>
      <c r="T833293"/>
      <c r="U833293" s="113"/>
      <c r="V833293" s="19"/>
      <c r="W833293" s="19"/>
      <c r="X833293" s="19"/>
      <c r="Y833293" s="19"/>
      <c r="Z833293" s="19"/>
      <c r="AA833293" s="19"/>
      <c r="AB833293" s="19"/>
      <c r="AC833293" s="19"/>
      <c r="AD833293" s="19"/>
      <c r="AE833293" s="19"/>
      <c r="AF833293" s="19"/>
      <c r="AG833293" s="19"/>
      <c r="AH833293" s="19"/>
      <c r="AI833293" s="19"/>
      <c r="AJ833293" s="19"/>
      <c r="AK833293" s="19"/>
      <c r="AL833293" s="19"/>
      <c r="AM833293" s="19"/>
      <c r="AN833293" s="19"/>
      <c r="AO833293" s="19"/>
      <c r="AP833293"/>
    </row>
    <row r="833294" spans="1:42" s="116" customFormat="1" x14ac:dyDescent="0.3">
      <c r="A833294"/>
      <c r="B833294"/>
      <c r="C833294"/>
      <c r="D833294"/>
      <c r="E833294"/>
      <c r="F833294"/>
      <c r="G833294"/>
      <c r="H833294"/>
      <c r="I833294"/>
      <c r="J833294"/>
      <c r="K833294"/>
      <c r="L833294"/>
      <c r="M833294" s="115"/>
      <c r="N833294" s="115"/>
      <c r="O833294"/>
      <c r="P833294"/>
      <c r="Q833294"/>
      <c r="R833294" s="19"/>
      <c r="S833294" s="19"/>
      <c r="T833294"/>
      <c r="U833294" s="113"/>
      <c r="V833294" s="19"/>
      <c r="W833294" s="19"/>
      <c r="X833294" s="19"/>
      <c r="Y833294" s="19"/>
      <c r="Z833294" s="19"/>
      <c r="AA833294" s="19"/>
      <c r="AB833294" s="19"/>
      <c r="AC833294" s="19"/>
      <c r="AD833294" s="19"/>
      <c r="AE833294" s="19"/>
      <c r="AF833294" s="19"/>
      <c r="AG833294" s="19"/>
      <c r="AH833294" s="19"/>
      <c r="AI833294" s="19"/>
      <c r="AJ833294" s="19"/>
      <c r="AK833294" s="19"/>
      <c r="AL833294" s="19"/>
      <c r="AM833294" s="19"/>
      <c r="AN833294" s="19"/>
      <c r="AO833294" s="19"/>
      <c r="AP833294"/>
    </row>
    <row r="833295" spans="1:42" s="116" customFormat="1" x14ac:dyDescent="0.3">
      <c r="A833295"/>
      <c r="B833295"/>
      <c r="C833295"/>
      <c r="D833295"/>
      <c r="E833295"/>
      <c r="F833295"/>
      <c r="G833295"/>
      <c r="H833295"/>
      <c r="I833295"/>
      <c r="J833295"/>
      <c r="K833295"/>
      <c r="L833295"/>
      <c r="M833295" s="115"/>
      <c r="N833295" s="115"/>
      <c r="O833295"/>
      <c r="P833295"/>
      <c r="Q833295"/>
      <c r="R833295" s="19"/>
      <c r="S833295" s="19"/>
      <c r="T833295"/>
      <c r="U833295" s="113"/>
      <c r="V833295" s="19"/>
      <c r="W833295" s="19"/>
      <c r="X833295" s="19"/>
      <c r="Y833295" s="19"/>
      <c r="Z833295" s="19"/>
      <c r="AA833295" s="19"/>
      <c r="AB833295" s="19"/>
      <c r="AC833295" s="19"/>
      <c r="AD833295" s="19"/>
      <c r="AE833295" s="19"/>
      <c r="AF833295" s="19"/>
      <c r="AG833295" s="19"/>
      <c r="AH833295" s="19"/>
      <c r="AI833295" s="19"/>
      <c r="AJ833295" s="19"/>
      <c r="AK833295" s="19"/>
      <c r="AL833295" s="19"/>
      <c r="AM833295" s="19"/>
      <c r="AN833295" s="19"/>
      <c r="AO833295" s="19"/>
      <c r="AP833295"/>
    </row>
    <row r="833296" spans="1:42" s="116" customFormat="1" x14ac:dyDescent="0.3">
      <c r="A833296"/>
      <c r="B833296"/>
      <c r="C833296"/>
      <c r="D833296"/>
      <c r="E833296"/>
      <c r="F833296"/>
      <c r="G833296"/>
      <c r="H833296"/>
      <c r="I833296"/>
      <c r="J833296"/>
      <c r="K833296"/>
      <c r="L833296"/>
      <c r="M833296" s="115"/>
      <c r="N833296" s="115"/>
      <c r="O833296"/>
      <c r="P833296"/>
      <c r="Q833296"/>
      <c r="R833296" s="19"/>
      <c r="S833296" s="19"/>
      <c r="T833296"/>
      <c r="U833296" s="113"/>
      <c r="V833296" s="19"/>
      <c r="W833296" s="19"/>
      <c r="X833296" s="19"/>
      <c r="Y833296" s="19"/>
      <c r="Z833296" s="19"/>
      <c r="AA833296" s="19"/>
      <c r="AB833296" s="19"/>
      <c r="AC833296" s="19"/>
      <c r="AD833296" s="19"/>
      <c r="AE833296" s="19"/>
      <c r="AF833296" s="19"/>
      <c r="AG833296" s="19"/>
      <c r="AH833296" s="19"/>
      <c r="AI833296" s="19"/>
      <c r="AJ833296" s="19"/>
      <c r="AK833296" s="19"/>
      <c r="AL833296" s="19"/>
      <c r="AM833296" s="19"/>
      <c r="AN833296" s="19"/>
      <c r="AO833296" s="19"/>
      <c r="AP833296"/>
    </row>
    <row r="833297" spans="1:42" s="116" customFormat="1" x14ac:dyDescent="0.3">
      <c r="A833297"/>
      <c r="B833297"/>
      <c r="C833297"/>
      <c r="D833297"/>
      <c r="E833297"/>
      <c r="F833297"/>
      <c r="G833297"/>
      <c r="H833297"/>
      <c r="I833297"/>
      <c r="J833297"/>
      <c r="K833297"/>
      <c r="L833297"/>
      <c r="M833297" s="115"/>
      <c r="N833297" s="115"/>
      <c r="O833297"/>
      <c r="P833297"/>
      <c r="Q833297"/>
      <c r="R833297" s="19"/>
      <c r="S833297" s="19"/>
      <c r="T833297"/>
      <c r="U833297" s="113"/>
      <c r="V833297" s="19"/>
      <c r="W833297" s="19"/>
      <c r="X833297" s="19"/>
      <c r="Y833297" s="19"/>
      <c r="Z833297" s="19"/>
      <c r="AA833297" s="19"/>
      <c r="AB833297" s="19"/>
      <c r="AC833297" s="19"/>
      <c r="AD833297" s="19"/>
      <c r="AE833297" s="19"/>
      <c r="AF833297" s="19"/>
      <c r="AG833297" s="19"/>
      <c r="AH833297" s="19"/>
      <c r="AI833297" s="19"/>
      <c r="AJ833297" s="19"/>
      <c r="AK833297" s="19"/>
      <c r="AL833297" s="19"/>
      <c r="AM833297" s="19"/>
      <c r="AN833297" s="19"/>
      <c r="AO833297" s="19"/>
      <c r="AP833297"/>
    </row>
    <row r="833298" spans="1:42" s="116" customFormat="1" x14ac:dyDescent="0.3">
      <c r="A833298"/>
      <c r="B833298"/>
      <c r="C833298"/>
      <c r="D833298"/>
      <c r="E833298"/>
      <c r="F833298"/>
      <c r="G833298"/>
      <c r="H833298"/>
      <c r="I833298"/>
      <c r="J833298"/>
      <c r="K833298"/>
      <c r="L833298"/>
      <c r="M833298" s="115"/>
      <c r="N833298" s="115"/>
      <c r="O833298"/>
      <c r="P833298"/>
      <c r="Q833298"/>
      <c r="R833298" s="19"/>
      <c r="S833298" s="19"/>
      <c r="T833298"/>
      <c r="U833298" s="113"/>
      <c r="V833298" s="19"/>
      <c r="W833298" s="19"/>
      <c r="X833298" s="19"/>
      <c r="Y833298" s="19"/>
      <c r="Z833298" s="19"/>
      <c r="AA833298" s="19"/>
      <c r="AB833298" s="19"/>
      <c r="AC833298" s="19"/>
      <c r="AD833298" s="19"/>
      <c r="AE833298" s="19"/>
      <c r="AF833298" s="19"/>
      <c r="AG833298" s="19"/>
      <c r="AH833298" s="19"/>
      <c r="AI833298" s="19"/>
      <c r="AJ833298" s="19"/>
      <c r="AK833298" s="19"/>
      <c r="AL833298" s="19"/>
      <c r="AM833298" s="19"/>
      <c r="AN833298" s="19"/>
      <c r="AO833298" s="19"/>
      <c r="AP833298"/>
    </row>
    <row r="833299" spans="1:42" s="116" customFormat="1" x14ac:dyDescent="0.3">
      <c r="A833299"/>
      <c r="B833299"/>
      <c r="C833299"/>
      <c r="D833299"/>
      <c r="E833299"/>
      <c r="F833299"/>
      <c r="G833299"/>
      <c r="H833299"/>
      <c r="I833299"/>
      <c r="J833299"/>
      <c r="K833299"/>
      <c r="L833299"/>
      <c r="M833299" s="115"/>
      <c r="N833299" s="115"/>
      <c r="O833299"/>
      <c r="P833299"/>
      <c r="Q833299"/>
      <c r="R833299" s="19"/>
      <c r="S833299" s="19"/>
      <c r="T833299"/>
      <c r="U833299" s="113"/>
      <c r="V833299" s="19"/>
      <c r="W833299" s="19"/>
      <c r="X833299" s="19"/>
      <c r="Y833299" s="19"/>
      <c r="Z833299" s="19"/>
      <c r="AA833299" s="19"/>
      <c r="AB833299" s="19"/>
      <c r="AC833299" s="19"/>
      <c r="AD833299" s="19"/>
      <c r="AE833299" s="19"/>
      <c r="AF833299" s="19"/>
      <c r="AG833299" s="19"/>
      <c r="AH833299" s="19"/>
      <c r="AI833299" s="19"/>
      <c r="AJ833299" s="19"/>
      <c r="AK833299" s="19"/>
      <c r="AL833299" s="19"/>
      <c r="AM833299" s="19"/>
      <c r="AN833299" s="19"/>
      <c r="AO833299" s="19"/>
      <c r="AP833299"/>
    </row>
    <row r="833300" spans="1:42" s="116" customFormat="1" x14ac:dyDescent="0.3">
      <c r="A833300"/>
      <c r="B833300"/>
      <c r="C833300"/>
      <c r="D833300"/>
      <c r="E833300"/>
      <c r="F833300"/>
      <c r="G833300"/>
      <c r="H833300"/>
      <c r="I833300"/>
      <c r="J833300"/>
      <c r="K833300"/>
      <c r="L833300"/>
      <c r="M833300" s="115"/>
      <c r="N833300" s="115"/>
      <c r="O833300"/>
      <c r="P833300"/>
      <c r="Q833300"/>
      <c r="R833300" s="19"/>
      <c r="S833300" s="19"/>
      <c r="T833300"/>
      <c r="U833300" s="113"/>
      <c r="V833300" s="19"/>
      <c r="W833300" s="19"/>
      <c r="X833300" s="19"/>
      <c r="Y833300" s="19"/>
      <c r="Z833300" s="19"/>
      <c r="AA833300" s="19"/>
      <c r="AB833300" s="19"/>
      <c r="AC833300" s="19"/>
      <c r="AD833300" s="19"/>
      <c r="AE833300" s="19"/>
      <c r="AF833300" s="19"/>
      <c r="AG833300" s="19"/>
      <c r="AH833300" s="19"/>
      <c r="AI833300" s="19"/>
      <c r="AJ833300" s="19"/>
      <c r="AK833300" s="19"/>
      <c r="AL833300" s="19"/>
      <c r="AM833300" s="19"/>
      <c r="AN833300" s="19"/>
      <c r="AO833300" s="19"/>
      <c r="AP833300"/>
    </row>
    <row r="833301" spans="1:42" s="116" customFormat="1" x14ac:dyDescent="0.3">
      <c r="A833301"/>
      <c r="B833301"/>
      <c r="C833301"/>
      <c r="D833301"/>
      <c r="E833301"/>
      <c r="F833301"/>
      <c r="G833301"/>
      <c r="H833301"/>
      <c r="I833301"/>
      <c r="J833301"/>
      <c r="K833301"/>
      <c r="L833301"/>
      <c r="M833301" s="115"/>
      <c r="N833301" s="115"/>
      <c r="O833301"/>
      <c r="P833301"/>
      <c r="Q833301"/>
      <c r="R833301" s="19"/>
      <c r="S833301" s="19"/>
      <c r="T833301"/>
      <c r="U833301" s="113"/>
      <c r="V833301" s="19"/>
      <c r="W833301" s="19"/>
      <c r="X833301" s="19"/>
      <c r="Y833301" s="19"/>
      <c r="Z833301" s="19"/>
      <c r="AA833301" s="19"/>
      <c r="AB833301" s="19"/>
      <c r="AC833301" s="19"/>
      <c r="AD833301" s="19"/>
      <c r="AE833301" s="19"/>
      <c r="AF833301" s="19"/>
      <c r="AG833301" s="19"/>
      <c r="AH833301" s="19"/>
      <c r="AI833301" s="19"/>
      <c r="AJ833301" s="19"/>
      <c r="AK833301" s="19"/>
      <c r="AL833301" s="19"/>
      <c r="AM833301" s="19"/>
      <c r="AN833301" s="19"/>
      <c r="AO833301" s="19"/>
      <c r="AP833301"/>
    </row>
    <row r="833302" spans="1:42" s="116" customFormat="1" x14ac:dyDescent="0.3">
      <c r="A833302"/>
      <c r="B833302"/>
      <c r="C833302"/>
      <c r="D833302"/>
      <c r="E833302"/>
      <c r="F833302"/>
      <c r="G833302"/>
      <c r="H833302"/>
      <c r="I833302"/>
      <c r="J833302"/>
      <c r="K833302"/>
      <c r="L833302"/>
      <c r="M833302" s="115"/>
      <c r="N833302" s="115"/>
      <c r="O833302"/>
      <c r="P833302"/>
      <c r="Q833302"/>
      <c r="R833302" s="19"/>
      <c r="S833302" s="19"/>
      <c r="T833302"/>
      <c r="U833302" s="113"/>
      <c r="V833302" s="19"/>
      <c r="W833302" s="19"/>
      <c r="X833302" s="19"/>
      <c r="Y833302" s="19"/>
      <c r="Z833302" s="19"/>
      <c r="AA833302" s="19"/>
      <c r="AB833302" s="19"/>
      <c r="AC833302" s="19"/>
      <c r="AD833302" s="19"/>
      <c r="AE833302" s="19"/>
      <c r="AF833302" s="19"/>
      <c r="AG833302" s="19"/>
      <c r="AH833302" s="19"/>
      <c r="AI833302" s="19"/>
      <c r="AJ833302" s="19"/>
      <c r="AK833302" s="19"/>
      <c r="AL833302" s="19"/>
      <c r="AM833302" s="19"/>
      <c r="AN833302" s="19"/>
      <c r="AO833302" s="19"/>
      <c r="AP833302"/>
    </row>
    <row r="833303" spans="1:42" s="116" customFormat="1" x14ac:dyDescent="0.3">
      <c r="A833303"/>
      <c r="B833303"/>
      <c r="C833303"/>
      <c r="D833303"/>
      <c r="E833303"/>
      <c r="F833303"/>
      <c r="G833303"/>
      <c r="H833303"/>
      <c r="I833303"/>
      <c r="J833303"/>
      <c r="K833303"/>
      <c r="L833303"/>
      <c r="M833303" s="115"/>
      <c r="N833303" s="115"/>
      <c r="O833303"/>
      <c r="P833303"/>
      <c r="Q833303"/>
      <c r="R833303" s="19"/>
      <c r="S833303" s="19"/>
      <c r="T833303"/>
      <c r="U833303" s="113"/>
      <c r="V833303" s="19"/>
      <c r="W833303" s="19"/>
      <c r="X833303" s="19"/>
      <c r="Y833303" s="19"/>
      <c r="Z833303" s="19"/>
      <c r="AA833303" s="19"/>
      <c r="AB833303" s="19"/>
      <c r="AC833303" s="19"/>
      <c r="AD833303" s="19"/>
      <c r="AE833303" s="19"/>
      <c r="AF833303" s="19"/>
      <c r="AG833303" s="19"/>
      <c r="AH833303" s="19"/>
      <c r="AI833303" s="19"/>
      <c r="AJ833303" s="19"/>
      <c r="AK833303" s="19"/>
      <c r="AL833303" s="19"/>
      <c r="AM833303" s="19"/>
      <c r="AN833303" s="19"/>
      <c r="AO833303" s="19"/>
      <c r="AP833303"/>
    </row>
    <row r="833304" spans="1:42" s="116" customFormat="1" x14ac:dyDescent="0.3">
      <c r="A833304"/>
      <c r="B833304"/>
      <c r="C833304"/>
      <c r="D833304"/>
      <c r="E833304"/>
      <c r="F833304"/>
      <c r="G833304"/>
      <c r="H833304"/>
      <c r="I833304"/>
      <c r="J833304"/>
      <c r="K833304"/>
      <c r="L833304"/>
      <c r="M833304" s="115"/>
      <c r="N833304" s="115"/>
      <c r="O833304"/>
      <c r="P833304"/>
      <c r="Q833304"/>
      <c r="R833304" s="19"/>
      <c r="S833304" s="19"/>
      <c r="T833304"/>
      <c r="U833304" s="113"/>
      <c r="V833304" s="19"/>
      <c r="W833304" s="19"/>
      <c r="X833304" s="19"/>
      <c r="Y833304" s="19"/>
      <c r="Z833304" s="19"/>
      <c r="AA833304" s="19"/>
      <c r="AB833304" s="19"/>
      <c r="AC833304" s="19"/>
      <c r="AD833304" s="19"/>
      <c r="AE833304" s="19"/>
      <c r="AF833304" s="19"/>
      <c r="AG833304" s="19"/>
      <c r="AH833304" s="19"/>
      <c r="AI833304" s="19"/>
      <c r="AJ833304" s="19"/>
      <c r="AK833304" s="19"/>
      <c r="AL833304" s="19"/>
      <c r="AM833304" s="19"/>
      <c r="AN833304" s="19"/>
      <c r="AO833304" s="19"/>
      <c r="AP833304"/>
    </row>
    <row r="833305" spans="1:42" s="116" customFormat="1" x14ac:dyDescent="0.3">
      <c r="A833305"/>
      <c r="B833305"/>
      <c r="C833305"/>
      <c r="D833305"/>
      <c r="E833305"/>
      <c r="F833305"/>
      <c r="G833305"/>
      <c r="H833305"/>
      <c r="I833305"/>
      <c r="J833305"/>
      <c r="K833305"/>
      <c r="L833305"/>
      <c r="M833305" s="115"/>
      <c r="N833305" s="115"/>
      <c r="O833305"/>
      <c r="P833305"/>
      <c r="Q833305"/>
      <c r="R833305" s="19"/>
      <c r="S833305" s="19"/>
      <c r="T833305"/>
      <c r="U833305" s="113"/>
      <c r="V833305" s="19"/>
      <c r="W833305" s="19"/>
      <c r="X833305" s="19"/>
      <c r="Y833305" s="19"/>
      <c r="Z833305" s="19"/>
      <c r="AA833305" s="19"/>
      <c r="AB833305" s="19"/>
      <c r="AC833305" s="19"/>
      <c r="AD833305" s="19"/>
      <c r="AE833305" s="19"/>
      <c r="AF833305" s="19"/>
      <c r="AG833305" s="19"/>
      <c r="AH833305" s="19"/>
      <c r="AI833305" s="19"/>
      <c r="AJ833305" s="19"/>
      <c r="AK833305" s="19"/>
      <c r="AL833305" s="19"/>
      <c r="AM833305" s="19"/>
      <c r="AN833305" s="19"/>
      <c r="AO833305" s="19"/>
      <c r="AP833305"/>
    </row>
    <row r="833306" spans="1:42" s="116" customFormat="1" x14ac:dyDescent="0.3">
      <c r="A833306"/>
      <c r="B833306"/>
      <c r="C833306"/>
      <c r="D833306"/>
      <c r="E833306"/>
      <c r="F833306"/>
      <c r="G833306"/>
      <c r="H833306"/>
      <c r="I833306"/>
      <c r="J833306"/>
      <c r="K833306"/>
      <c r="L833306"/>
      <c r="M833306" s="115"/>
      <c r="N833306" s="115"/>
      <c r="O833306"/>
      <c r="P833306"/>
      <c r="Q833306"/>
      <c r="R833306" s="19"/>
      <c r="S833306" s="19"/>
      <c r="T833306"/>
      <c r="U833306" s="113"/>
      <c r="V833306" s="19"/>
      <c r="W833306" s="19"/>
      <c r="X833306" s="19"/>
      <c r="Y833306" s="19"/>
      <c r="Z833306" s="19"/>
      <c r="AA833306" s="19"/>
      <c r="AB833306" s="19"/>
      <c r="AC833306" s="19"/>
      <c r="AD833306" s="19"/>
      <c r="AE833306" s="19"/>
      <c r="AF833306" s="19"/>
      <c r="AG833306" s="19"/>
      <c r="AH833306" s="19"/>
      <c r="AI833306" s="19"/>
      <c r="AJ833306" s="19"/>
      <c r="AK833306" s="19"/>
      <c r="AL833306" s="19"/>
      <c r="AM833306" s="19"/>
      <c r="AN833306" s="19"/>
      <c r="AO833306" s="19"/>
      <c r="AP833306"/>
    </row>
    <row r="833307" spans="1:42" s="116" customFormat="1" x14ac:dyDescent="0.3">
      <c r="A833307"/>
      <c r="B833307"/>
      <c r="C833307"/>
      <c r="D833307"/>
      <c r="E833307"/>
      <c r="F833307"/>
      <c r="G833307"/>
      <c r="H833307"/>
      <c r="I833307"/>
      <c r="J833307"/>
      <c r="K833307"/>
      <c r="L833307"/>
      <c r="M833307" s="115"/>
      <c r="N833307" s="115"/>
      <c r="O833307"/>
      <c r="P833307"/>
      <c r="Q833307"/>
      <c r="R833307" s="19"/>
      <c r="S833307" s="19"/>
      <c r="T833307"/>
      <c r="U833307" s="113"/>
      <c r="V833307" s="19"/>
      <c r="W833307" s="19"/>
      <c r="X833307" s="19"/>
      <c r="Y833307" s="19"/>
      <c r="Z833307" s="19"/>
      <c r="AA833307" s="19"/>
      <c r="AB833307" s="19"/>
      <c r="AC833307" s="19"/>
      <c r="AD833307" s="19"/>
      <c r="AE833307" s="19"/>
      <c r="AF833307" s="19"/>
      <c r="AG833307" s="19"/>
      <c r="AH833307" s="19"/>
      <c r="AI833307" s="19"/>
      <c r="AJ833307" s="19"/>
      <c r="AK833307" s="19"/>
      <c r="AL833307" s="19"/>
      <c r="AM833307" s="19"/>
      <c r="AN833307" s="19"/>
      <c r="AO833307" s="19"/>
      <c r="AP833307"/>
    </row>
    <row r="833308" spans="1:42" s="116" customFormat="1" x14ac:dyDescent="0.3">
      <c r="A833308"/>
      <c r="B833308"/>
      <c r="C833308"/>
      <c r="D833308"/>
      <c r="E833308"/>
      <c r="F833308"/>
      <c r="G833308"/>
      <c r="H833308"/>
      <c r="I833308"/>
      <c r="J833308"/>
      <c r="K833308"/>
      <c r="L833308"/>
      <c r="M833308" s="115"/>
      <c r="N833308" s="115"/>
      <c r="O833308"/>
      <c r="P833308"/>
      <c r="Q833308"/>
      <c r="R833308" s="19"/>
      <c r="S833308" s="19"/>
      <c r="T833308"/>
      <c r="U833308" s="113"/>
      <c r="V833308" s="19"/>
      <c r="W833308" s="19"/>
      <c r="X833308" s="19"/>
      <c r="Y833308" s="19"/>
      <c r="Z833308" s="19"/>
      <c r="AA833308" s="19"/>
      <c r="AB833308" s="19"/>
      <c r="AC833308" s="19"/>
      <c r="AD833308" s="19"/>
      <c r="AE833308" s="19"/>
      <c r="AF833308" s="19"/>
      <c r="AG833308" s="19"/>
      <c r="AH833308" s="19"/>
      <c r="AI833308" s="19"/>
      <c r="AJ833308" s="19"/>
      <c r="AK833308" s="19"/>
      <c r="AL833308" s="19"/>
      <c r="AM833308" s="19"/>
      <c r="AN833308" s="19"/>
      <c r="AO833308" s="19"/>
      <c r="AP833308"/>
    </row>
    <row r="833309" spans="1:42" s="116" customFormat="1" x14ac:dyDescent="0.3">
      <c r="A833309"/>
      <c r="B833309"/>
      <c r="C833309"/>
      <c r="D833309"/>
      <c r="E833309"/>
      <c r="F833309"/>
      <c r="G833309"/>
      <c r="H833309"/>
      <c r="I833309"/>
      <c r="J833309"/>
      <c r="K833309"/>
      <c r="L833309"/>
      <c r="M833309" s="115"/>
      <c r="N833309" s="115"/>
      <c r="O833309"/>
      <c r="P833309"/>
      <c r="Q833309"/>
      <c r="R833309" s="19"/>
      <c r="S833309" s="19"/>
      <c r="T833309"/>
      <c r="U833309" s="113"/>
      <c r="V833309" s="19"/>
      <c r="W833309" s="19"/>
      <c r="X833309" s="19"/>
      <c r="Y833309" s="19"/>
      <c r="Z833309" s="19"/>
      <c r="AA833309" s="19"/>
      <c r="AB833309" s="19"/>
      <c r="AC833309" s="19"/>
      <c r="AD833309" s="19"/>
      <c r="AE833309" s="19"/>
      <c r="AF833309" s="19"/>
      <c r="AG833309" s="19"/>
      <c r="AH833309" s="19"/>
      <c r="AI833309" s="19"/>
      <c r="AJ833309" s="19"/>
      <c r="AK833309" s="19"/>
      <c r="AL833309" s="19"/>
      <c r="AM833309" s="19"/>
      <c r="AN833309" s="19"/>
      <c r="AO833309" s="19"/>
      <c r="AP833309"/>
    </row>
    <row r="833310" spans="1:42" s="116" customFormat="1" x14ac:dyDescent="0.3">
      <c r="A833310"/>
      <c r="B833310"/>
      <c r="C833310"/>
      <c r="D833310"/>
      <c r="E833310"/>
      <c r="F833310"/>
      <c r="G833310"/>
      <c r="H833310"/>
      <c r="I833310"/>
      <c r="J833310"/>
      <c r="K833310"/>
      <c r="L833310"/>
      <c r="M833310" s="115"/>
      <c r="N833310" s="115"/>
      <c r="O833310"/>
      <c r="P833310"/>
      <c r="Q833310"/>
      <c r="R833310" s="19"/>
      <c r="S833310" s="19"/>
      <c r="T833310"/>
      <c r="U833310" s="113"/>
      <c r="V833310" s="19"/>
      <c r="W833310" s="19"/>
      <c r="X833310" s="19"/>
      <c r="Y833310" s="19"/>
      <c r="Z833310" s="19"/>
      <c r="AA833310" s="19"/>
      <c r="AB833310" s="19"/>
      <c r="AC833310" s="19"/>
      <c r="AD833310" s="19"/>
      <c r="AE833310" s="19"/>
      <c r="AF833310" s="19"/>
      <c r="AG833310" s="19"/>
      <c r="AH833310" s="19"/>
      <c r="AI833310" s="19"/>
      <c r="AJ833310" s="19"/>
      <c r="AK833310" s="19"/>
      <c r="AL833310" s="19"/>
      <c r="AM833310" s="19"/>
      <c r="AN833310" s="19"/>
      <c r="AO833310" s="19"/>
      <c r="AP833310"/>
    </row>
    <row r="833311" spans="1:42" s="116" customFormat="1" x14ac:dyDescent="0.3">
      <c r="A833311"/>
      <c r="B833311"/>
      <c r="C833311"/>
      <c r="D833311"/>
      <c r="E833311"/>
      <c r="F833311"/>
      <c r="G833311"/>
      <c r="H833311"/>
      <c r="I833311"/>
      <c r="J833311"/>
      <c r="K833311"/>
      <c r="L833311"/>
      <c r="M833311" s="115"/>
      <c r="N833311" s="115"/>
      <c r="O833311"/>
      <c r="P833311"/>
      <c r="Q833311"/>
      <c r="R833311" s="19"/>
      <c r="S833311" s="19"/>
      <c r="T833311"/>
      <c r="U833311" s="113"/>
      <c r="V833311" s="19"/>
      <c r="W833311" s="19"/>
      <c r="X833311" s="19"/>
      <c r="Y833311" s="19"/>
      <c r="Z833311" s="19"/>
      <c r="AA833311" s="19"/>
      <c r="AB833311" s="19"/>
      <c r="AC833311" s="19"/>
      <c r="AD833311" s="19"/>
      <c r="AE833311" s="19"/>
      <c r="AF833311" s="19"/>
      <c r="AG833311" s="19"/>
      <c r="AH833311" s="19"/>
      <c r="AI833311" s="19"/>
      <c r="AJ833311" s="19"/>
      <c r="AK833311" s="19"/>
      <c r="AL833311" s="19"/>
      <c r="AM833311" s="19"/>
      <c r="AN833311" s="19"/>
      <c r="AO833311" s="19"/>
      <c r="AP833311"/>
    </row>
    <row r="833312" spans="1:42" s="116" customFormat="1" x14ac:dyDescent="0.3">
      <c r="A833312"/>
      <c r="B833312"/>
      <c r="C833312"/>
      <c r="D833312"/>
      <c r="E833312"/>
      <c r="F833312"/>
      <c r="G833312"/>
      <c r="H833312"/>
      <c r="I833312"/>
      <c r="J833312"/>
      <c r="K833312"/>
      <c r="L833312"/>
      <c r="M833312" s="115"/>
      <c r="N833312" s="115"/>
      <c r="O833312"/>
      <c r="P833312"/>
      <c r="Q833312"/>
      <c r="R833312" s="19"/>
      <c r="S833312" s="19"/>
      <c r="T833312"/>
      <c r="U833312" s="113"/>
      <c r="V833312" s="19"/>
      <c r="W833312" s="19"/>
      <c r="X833312" s="19"/>
      <c r="Y833312" s="19"/>
      <c r="Z833312" s="19"/>
      <c r="AA833312" s="19"/>
      <c r="AB833312" s="19"/>
      <c r="AC833312" s="19"/>
      <c r="AD833312" s="19"/>
      <c r="AE833312" s="19"/>
      <c r="AF833312" s="19"/>
      <c r="AG833312" s="19"/>
      <c r="AH833312" s="19"/>
      <c r="AI833312" s="19"/>
      <c r="AJ833312" s="19"/>
      <c r="AK833312" s="19"/>
      <c r="AL833312" s="19"/>
      <c r="AM833312" s="19"/>
      <c r="AN833312" s="19"/>
      <c r="AO833312" s="19"/>
      <c r="AP833312"/>
    </row>
    <row r="833313" spans="1:42" s="116" customFormat="1" x14ac:dyDescent="0.3">
      <c r="A833313"/>
      <c r="B833313"/>
      <c r="C833313"/>
      <c r="D833313"/>
      <c r="E833313"/>
      <c r="F833313"/>
      <c r="G833313"/>
      <c r="H833313"/>
      <c r="I833313"/>
      <c r="J833313"/>
      <c r="K833313"/>
      <c r="L833313"/>
      <c r="M833313" s="115"/>
      <c r="N833313" s="115"/>
      <c r="O833313"/>
      <c r="P833313"/>
      <c r="Q833313"/>
      <c r="R833313" s="19"/>
      <c r="S833313" s="19"/>
      <c r="T833313"/>
      <c r="U833313" s="113"/>
      <c r="V833313" s="19"/>
      <c r="W833313" s="19"/>
      <c r="X833313" s="19"/>
      <c r="Y833313" s="19"/>
      <c r="Z833313" s="19"/>
      <c r="AA833313" s="19"/>
      <c r="AB833313" s="19"/>
      <c r="AC833313" s="19"/>
      <c r="AD833313" s="19"/>
      <c r="AE833313" s="19"/>
      <c r="AF833313" s="19"/>
      <c r="AG833313" s="19"/>
      <c r="AH833313" s="19"/>
      <c r="AI833313" s="19"/>
      <c r="AJ833313" s="19"/>
      <c r="AK833313" s="19"/>
      <c r="AL833313" s="19"/>
      <c r="AM833313" s="19"/>
      <c r="AN833313" s="19"/>
      <c r="AO833313" s="19"/>
      <c r="AP833313"/>
    </row>
    <row r="833314" spans="1:42" s="116" customFormat="1" x14ac:dyDescent="0.3">
      <c r="A833314"/>
      <c r="B833314"/>
      <c r="C833314"/>
      <c r="D833314"/>
      <c r="E833314"/>
      <c r="F833314"/>
      <c r="G833314"/>
      <c r="H833314"/>
      <c r="I833314"/>
      <c r="J833314"/>
      <c r="K833314"/>
      <c r="L833314"/>
      <c r="M833314" s="115"/>
      <c r="N833314" s="115"/>
      <c r="O833314"/>
      <c r="P833314"/>
      <c r="Q833314"/>
      <c r="R833314" s="19"/>
      <c r="S833314" s="19"/>
      <c r="T833314"/>
      <c r="U833314" s="113"/>
      <c r="V833314" s="19"/>
      <c r="W833314" s="19"/>
      <c r="X833314" s="19"/>
      <c r="Y833314" s="19"/>
      <c r="Z833314" s="19"/>
      <c r="AA833314" s="19"/>
      <c r="AB833314" s="19"/>
      <c r="AC833314" s="19"/>
      <c r="AD833314" s="19"/>
      <c r="AE833314" s="19"/>
      <c r="AF833314" s="19"/>
      <c r="AG833314" s="19"/>
      <c r="AH833314" s="19"/>
      <c r="AI833314" s="19"/>
      <c r="AJ833314" s="19"/>
      <c r="AK833314" s="19"/>
      <c r="AL833314" s="19"/>
      <c r="AM833314" s="19"/>
      <c r="AN833314" s="19"/>
      <c r="AO833314" s="19"/>
      <c r="AP833314"/>
    </row>
    <row r="833315" spans="1:42" s="116" customFormat="1" x14ac:dyDescent="0.3">
      <c r="A833315"/>
      <c r="B833315"/>
      <c r="C833315"/>
      <c r="D833315"/>
      <c r="E833315"/>
      <c r="F833315"/>
      <c r="G833315"/>
      <c r="H833315"/>
      <c r="I833315"/>
      <c r="J833315"/>
      <c r="K833315"/>
      <c r="L833315"/>
      <c r="M833315" s="115"/>
      <c r="N833315" s="115"/>
      <c r="O833315"/>
      <c r="P833315"/>
      <c r="Q833315"/>
      <c r="R833315" s="19"/>
      <c r="S833315" s="19"/>
      <c r="T833315"/>
      <c r="U833315" s="113"/>
      <c r="V833315" s="19"/>
      <c r="W833315" s="19"/>
      <c r="X833315" s="19"/>
      <c r="Y833315" s="19"/>
      <c r="Z833315" s="19"/>
      <c r="AA833315" s="19"/>
      <c r="AB833315" s="19"/>
      <c r="AC833315" s="19"/>
      <c r="AD833315" s="19"/>
      <c r="AE833315" s="19"/>
      <c r="AF833315" s="19"/>
      <c r="AG833315" s="19"/>
      <c r="AH833315" s="19"/>
      <c r="AI833315" s="19"/>
      <c r="AJ833315" s="19"/>
      <c r="AK833315" s="19"/>
      <c r="AL833315" s="19"/>
      <c r="AM833315" s="19"/>
      <c r="AN833315" s="19"/>
      <c r="AO833315" s="19"/>
      <c r="AP833315"/>
    </row>
    <row r="833316" spans="1:42" s="116" customFormat="1" x14ac:dyDescent="0.3">
      <c r="A833316"/>
      <c r="B833316"/>
      <c r="C833316"/>
      <c r="D833316"/>
      <c r="E833316"/>
      <c r="F833316"/>
      <c r="G833316"/>
      <c r="H833316"/>
      <c r="I833316"/>
      <c r="J833316"/>
      <c r="K833316"/>
      <c r="L833316"/>
      <c r="M833316" s="115"/>
      <c r="N833316" s="115"/>
      <c r="O833316"/>
      <c r="P833316"/>
      <c r="Q833316"/>
      <c r="R833316" s="19"/>
      <c r="S833316" s="19"/>
      <c r="T833316"/>
      <c r="U833316" s="113"/>
      <c r="V833316" s="19"/>
      <c r="W833316" s="19"/>
      <c r="X833316" s="19"/>
      <c r="Y833316" s="19"/>
      <c r="Z833316" s="19"/>
      <c r="AA833316" s="19"/>
      <c r="AB833316" s="19"/>
      <c r="AC833316" s="19"/>
      <c r="AD833316" s="19"/>
      <c r="AE833316" s="19"/>
      <c r="AF833316" s="19"/>
      <c r="AG833316" s="19"/>
      <c r="AH833316" s="19"/>
      <c r="AI833316" s="19"/>
      <c r="AJ833316" s="19"/>
      <c r="AK833316" s="19"/>
      <c r="AL833316" s="19"/>
      <c r="AM833316" s="19"/>
      <c r="AN833316" s="19"/>
      <c r="AO833316" s="19"/>
      <c r="AP833316"/>
    </row>
    <row r="833317" spans="1:42" s="116" customFormat="1" x14ac:dyDescent="0.3">
      <c r="A833317"/>
      <c r="B833317"/>
      <c r="C833317"/>
      <c r="D833317"/>
      <c r="E833317"/>
      <c r="F833317"/>
      <c r="G833317"/>
      <c r="H833317"/>
      <c r="I833317"/>
      <c r="J833317"/>
      <c r="K833317"/>
      <c r="L833317"/>
      <c r="M833317" s="115"/>
      <c r="N833317" s="115"/>
      <c r="O833317"/>
      <c r="P833317"/>
      <c r="Q833317"/>
      <c r="R833317" s="19"/>
      <c r="S833317" s="19"/>
      <c r="T833317"/>
      <c r="U833317" s="113"/>
      <c r="V833317" s="19"/>
      <c r="W833317" s="19"/>
      <c r="X833317" s="19"/>
      <c r="Y833317" s="19"/>
      <c r="Z833317" s="19"/>
      <c r="AA833317" s="19"/>
      <c r="AB833317" s="19"/>
      <c r="AC833317" s="19"/>
      <c r="AD833317" s="19"/>
      <c r="AE833317" s="19"/>
      <c r="AF833317" s="19"/>
      <c r="AG833317" s="19"/>
      <c r="AH833317" s="19"/>
      <c r="AI833317" s="19"/>
      <c r="AJ833317" s="19"/>
      <c r="AK833317" s="19"/>
      <c r="AL833317" s="19"/>
      <c r="AM833317" s="19"/>
      <c r="AN833317" s="19"/>
      <c r="AO833317" s="19"/>
      <c r="AP833317"/>
    </row>
    <row r="833318" spans="1:42" s="116" customFormat="1" x14ac:dyDescent="0.3">
      <c r="A833318"/>
      <c r="B833318"/>
      <c r="C833318"/>
      <c r="D833318"/>
      <c r="E833318"/>
      <c r="F833318"/>
      <c r="G833318"/>
      <c r="H833318"/>
      <c r="I833318"/>
      <c r="J833318"/>
      <c r="K833318"/>
      <c r="L833318"/>
      <c r="M833318" s="115"/>
      <c r="N833318" s="115"/>
      <c r="O833318"/>
      <c r="P833318"/>
      <c r="Q833318"/>
      <c r="R833318" s="19"/>
      <c r="S833318" s="19"/>
      <c r="T833318"/>
      <c r="U833318" s="113"/>
      <c r="V833318" s="19"/>
      <c r="W833318" s="19"/>
      <c r="X833318" s="19"/>
      <c r="Y833318" s="19"/>
      <c r="Z833318" s="19"/>
      <c r="AA833318" s="19"/>
      <c r="AB833318" s="19"/>
      <c r="AC833318" s="19"/>
      <c r="AD833318" s="19"/>
      <c r="AE833318" s="19"/>
      <c r="AF833318" s="19"/>
      <c r="AG833318" s="19"/>
      <c r="AH833318" s="19"/>
      <c r="AI833318" s="19"/>
      <c r="AJ833318" s="19"/>
      <c r="AK833318" s="19"/>
      <c r="AL833318" s="19"/>
      <c r="AM833318" s="19"/>
      <c r="AN833318" s="19"/>
      <c r="AO833318" s="19"/>
      <c r="AP833318"/>
    </row>
    <row r="833319" spans="1:42" s="116" customFormat="1" x14ac:dyDescent="0.3">
      <c r="A833319"/>
      <c r="B833319"/>
      <c r="C833319"/>
      <c r="D833319"/>
      <c r="E833319"/>
      <c r="F833319"/>
      <c r="G833319"/>
      <c r="H833319"/>
      <c r="I833319"/>
      <c r="J833319"/>
      <c r="K833319"/>
      <c r="L833319"/>
      <c r="M833319" s="115"/>
      <c r="N833319" s="115"/>
      <c r="O833319"/>
      <c r="P833319"/>
      <c r="Q833319"/>
      <c r="R833319" s="19"/>
      <c r="S833319" s="19"/>
      <c r="T833319"/>
      <c r="U833319" s="113"/>
      <c r="V833319" s="19"/>
      <c r="W833319" s="19"/>
      <c r="X833319" s="19"/>
      <c r="Y833319" s="19"/>
      <c r="Z833319" s="19"/>
      <c r="AA833319" s="19"/>
      <c r="AB833319" s="19"/>
      <c r="AC833319" s="19"/>
      <c r="AD833319" s="19"/>
      <c r="AE833319" s="19"/>
      <c r="AF833319" s="19"/>
      <c r="AG833319" s="19"/>
      <c r="AH833319" s="19"/>
      <c r="AI833319" s="19"/>
      <c r="AJ833319" s="19"/>
      <c r="AK833319" s="19"/>
      <c r="AL833319" s="19"/>
      <c r="AM833319" s="19"/>
      <c r="AN833319" s="19"/>
      <c r="AO833319" s="19"/>
      <c r="AP833319"/>
    </row>
    <row r="833320" spans="1:42" s="116" customFormat="1" x14ac:dyDescent="0.3">
      <c r="A833320"/>
      <c r="B833320"/>
      <c r="C833320"/>
      <c r="D833320"/>
      <c r="E833320"/>
      <c r="F833320"/>
      <c r="G833320"/>
      <c r="H833320"/>
      <c r="I833320"/>
      <c r="J833320"/>
      <c r="K833320"/>
      <c r="L833320"/>
      <c r="M833320" s="115"/>
      <c r="N833320" s="115"/>
      <c r="O833320"/>
      <c r="P833320"/>
      <c r="Q833320"/>
      <c r="R833320" s="19"/>
      <c r="S833320" s="19"/>
      <c r="T833320"/>
      <c r="U833320" s="113"/>
      <c r="V833320" s="19"/>
      <c r="W833320" s="19"/>
      <c r="X833320" s="19"/>
      <c r="Y833320" s="19"/>
      <c r="Z833320" s="19"/>
      <c r="AA833320" s="19"/>
      <c r="AB833320" s="19"/>
      <c r="AC833320" s="19"/>
      <c r="AD833320" s="19"/>
      <c r="AE833320" s="19"/>
      <c r="AF833320" s="19"/>
      <c r="AG833320" s="19"/>
      <c r="AH833320" s="19"/>
      <c r="AI833320" s="19"/>
      <c r="AJ833320" s="19"/>
      <c r="AK833320" s="19"/>
      <c r="AL833320" s="19"/>
      <c r="AM833320" s="19"/>
      <c r="AN833320" s="19"/>
      <c r="AO833320" s="19"/>
      <c r="AP833320"/>
    </row>
    <row r="833321" spans="1:42" s="116" customFormat="1" x14ac:dyDescent="0.3">
      <c r="A833321"/>
      <c r="B833321"/>
      <c r="C833321"/>
      <c r="D833321"/>
      <c r="E833321"/>
      <c r="F833321"/>
      <c r="G833321"/>
      <c r="H833321"/>
      <c r="I833321"/>
      <c r="J833321"/>
      <c r="K833321"/>
      <c r="L833321"/>
      <c r="M833321" s="115"/>
      <c r="N833321" s="115"/>
      <c r="O833321"/>
      <c r="P833321"/>
      <c r="Q833321"/>
      <c r="R833321" s="19"/>
      <c r="S833321" s="19"/>
      <c r="T833321"/>
      <c r="U833321" s="113"/>
      <c r="V833321" s="19"/>
      <c r="W833321" s="19"/>
      <c r="X833321" s="19"/>
      <c r="Y833321" s="19"/>
      <c r="Z833321" s="19"/>
      <c r="AA833321" s="19"/>
      <c r="AB833321" s="19"/>
      <c r="AC833321" s="19"/>
      <c r="AD833321" s="19"/>
      <c r="AE833321" s="19"/>
      <c r="AF833321" s="19"/>
      <c r="AG833321" s="19"/>
      <c r="AH833321" s="19"/>
      <c r="AI833321" s="19"/>
      <c r="AJ833321" s="19"/>
      <c r="AK833321" s="19"/>
      <c r="AL833321" s="19"/>
      <c r="AM833321" s="19"/>
      <c r="AN833321" s="19"/>
      <c r="AO833321" s="19"/>
      <c r="AP833321"/>
    </row>
    <row r="833322" spans="1:42" s="116" customFormat="1" x14ac:dyDescent="0.3">
      <c r="A833322"/>
      <c r="B833322"/>
      <c r="C833322"/>
      <c r="D833322"/>
      <c r="E833322"/>
      <c r="F833322"/>
      <c r="G833322"/>
      <c r="H833322"/>
      <c r="I833322"/>
      <c r="J833322"/>
      <c r="K833322"/>
      <c r="L833322"/>
      <c r="M833322" s="115"/>
      <c r="N833322" s="115"/>
      <c r="O833322"/>
      <c r="P833322"/>
      <c r="Q833322"/>
      <c r="R833322" s="19"/>
      <c r="S833322" s="19"/>
      <c r="T833322"/>
      <c r="U833322" s="113"/>
      <c r="V833322" s="19"/>
      <c r="W833322" s="19"/>
      <c r="X833322" s="19"/>
      <c r="Y833322" s="19"/>
      <c r="Z833322" s="19"/>
      <c r="AA833322" s="19"/>
      <c r="AB833322" s="19"/>
      <c r="AC833322" s="19"/>
      <c r="AD833322" s="19"/>
      <c r="AE833322" s="19"/>
      <c r="AF833322" s="19"/>
      <c r="AG833322" s="19"/>
      <c r="AH833322" s="19"/>
      <c r="AI833322" s="19"/>
      <c r="AJ833322" s="19"/>
      <c r="AK833322" s="19"/>
      <c r="AL833322" s="19"/>
      <c r="AM833322" s="19"/>
      <c r="AN833322" s="19"/>
      <c r="AO833322" s="19"/>
      <c r="AP833322"/>
    </row>
    <row r="833323" spans="1:42" s="116" customFormat="1" x14ac:dyDescent="0.3">
      <c r="A833323"/>
      <c r="B833323"/>
      <c r="C833323"/>
      <c r="D833323"/>
      <c r="E833323"/>
      <c r="F833323"/>
      <c r="G833323"/>
      <c r="H833323"/>
      <c r="I833323"/>
      <c r="J833323"/>
      <c r="K833323"/>
      <c r="L833323"/>
      <c r="M833323" s="115"/>
      <c r="N833323" s="115"/>
      <c r="O833323"/>
      <c r="P833323"/>
      <c r="Q833323"/>
      <c r="R833323" s="19"/>
      <c r="S833323" s="19"/>
      <c r="T833323"/>
      <c r="U833323" s="113"/>
      <c r="V833323" s="19"/>
      <c r="W833323" s="19"/>
      <c r="X833323" s="19"/>
      <c r="Y833323" s="19"/>
      <c r="Z833323" s="19"/>
      <c r="AA833323" s="19"/>
      <c r="AB833323" s="19"/>
      <c r="AC833323" s="19"/>
      <c r="AD833323" s="19"/>
      <c r="AE833323" s="19"/>
      <c r="AF833323" s="19"/>
      <c r="AG833323" s="19"/>
      <c r="AH833323" s="19"/>
      <c r="AI833323" s="19"/>
      <c r="AJ833323" s="19"/>
      <c r="AK833323" s="19"/>
      <c r="AL833323" s="19"/>
      <c r="AM833323" s="19"/>
      <c r="AN833323" s="19"/>
      <c r="AO833323" s="19"/>
      <c r="AP833323"/>
    </row>
    <row r="833324" spans="1:42" s="116" customFormat="1" x14ac:dyDescent="0.3">
      <c r="A833324"/>
      <c r="B833324"/>
      <c r="C833324"/>
      <c r="D833324"/>
      <c r="E833324"/>
      <c r="F833324"/>
      <c r="G833324"/>
      <c r="H833324"/>
      <c r="I833324"/>
      <c r="J833324"/>
      <c r="K833324"/>
      <c r="L833324"/>
      <c r="M833324" s="115"/>
      <c r="N833324" s="115"/>
      <c r="O833324"/>
      <c r="P833324"/>
      <c r="Q833324"/>
      <c r="R833324" s="19"/>
      <c r="S833324" s="19"/>
      <c r="T833324"/>
      <c r="U833324" s="113"/>
      <c r="V833324" s="19"/>
      <c r="W833324" s="19"/>
      <c r="X833324" s="19"/>
      <c r="Y833324" s="19"/>
      <c r="Z833324" s="19"/>
      <c r="AA833324" s="19"/>
      <c r="AB833324" s="19"/>
      <c r="AC833324" s="19"/>
      <c r="AD833324" s="19"/>
      <c r="AE833324" s="19"/>
      <c r="AF833324" s="19"/>
      <c r="AG833324" s="19"/>
      <c r="AH833324" s="19"/>
      <c r="AI833324" s="19"/>
      <c r="AJ833324" s="19"/>
      <c r="AK833324" s="19"/>
      <c r="AL833324" s="19"/>
      <c r="AM833324" s="19"/>
      <c r="AN833324" s="19"/>
      <c r="AO833324" s="19"/>
      <c r="AP833324"/>
    </row>
    <row r="833325" spans="1:42" s="116" customFormat="1" x14ac:dyDescent="0.3">
      <c r="A833325"/>
      <c r="B833325"/>
      <c r="C833325"/>
      <c r="D833325"/>
      <c r="E833325"/>
      <c r="F833325"/>
      <c r="G833325"/>
      <c r="H833325"/>
      <c r="I833325"/>
      <c r="J833325"/>
      <c r="K833325"/>
      <c r="L833325"/>
      <c r="M833325" s="115"/>
      <c r="N833325" s="115"/>
      <c r="O833325"/>
      <c r="P833325"/>
      <c r="Q833325"/>
      <c r="R833325" s="19"/>
      <c r="S833325" s="19"/>
      <c r="T833325"/>
      <c r="U833325" s="113"/>
      <c r="V833325" s="19"/>
      <c r="W833325" s="19"/>
      <c r="X833325" s="19"/>
      <c r="Y833325" s="19"/>
      <c r="Z833325" s="19"/>
      <c r="AA833325" s="19"/>
      <c r="AB833325" s="19"/>
      <c r="AC833325" s="19"/>
      <c r="AD833325" s="19"/>
      <c r="AE833325" s="19"/>
      <c r="AF833325" s="19"/>
      <c r="AG833325" s="19"/>
      <c r="AH833325" s="19"/>
      <c r="AI833325" s="19"/>
      <c r="AJ833325" s="19"/>
      <c r="AK833325" s="19"/>
      <c r="AL833325" s="19"/>
      <c r="AM833325" s="19"/>
      <c r="AN833325" s="19"/>
      <c r="AO833325" s="19"/>
      <c r="AP833325"/>
    </row>
    <row r="833326" spans="1:42" s="116" customFormat="1" x14ac:dyDescent="0.3">
      <c r="A833326"/>
      <c r="B833326"/>
      <c r="C833326"/>
      <c r="D833326"/>
      <c r="E833326"/>
      <c r="F833326"/>
      <c r="G833326"/>
      <c r="H833326"/>
      <c r="I833326"/>
      <c r="J833326"/>
      <c r="K833326"/>
      <c r="L833326"/>
      <c r="M833326" s="115"/>
      <c r="N833326" s="115"/>
      <c r="O833326"/>
      <c r="P833326"/>
      <c r="Q833326"/>
      <c r="R833326" s="19"/>
      <c r="S833326" s="19"/>
      <c r="T833326"/>
      <c r="U833326" s="113"/>
      <c r="V833326" s="19"/>
      <c r="W833326" s="19"/>
      <c r="X833326" s="19"/>
      <c r="Y833326" s="19"/>
      <c r="Z833326" s="19"/>
      <c r="AA833326" s="19"/>
      <c r="AB833326" s="19"/>
      <c r="AC833326" s="19"/>
      <c r="AD833326" s="19"/>
      <c r="AE833326" s="19"/>
      <c r="AF833326" s="19"/>
      <c r="AG833326" s="19"/>
      <c r="AH833326" s="19"/>
      <c r="AI833326" s="19"/>
      <c r="AJ833326" s="19"/>
      <c r="AK833326" s="19"/>
      <c r="AL833326" s="19"/>
      <c r="AM833326" s="19"/>
      <c r="AN833326" s="19"/>
      <c r="AO833326" s="19"/>
      <c r="AP833326"/>
    </row>
    <row r="833327" spans="1:42" s="116" customFormat="1" x14ac:dyDescent="0.3">
      <c r="A833327"/>
      <c r="B833327"/>
      <c r="C833327"/>
      <c r="D833327"/>
      <c r="E833327"/>
      <c r="F833327"/>
      <c r="G833327"/>
      <c r="H833327"/>
      <c r="I833327"/>
      <c r="J833327"/>
      <c r="K833327"/>
      <c r="L833327"/>
      <c r="M833327" s="115"/>
      <c r="N833327" s="115"/>
      <c r="O833327"/>
      <c r="P833327"/>
      <c r="Q833327"/>
      <c r="R833327" s="19"/>
      <c r="S833327" s="19"/>
      <c r="T833327"/>
      <c r="U833327" s="113"/>
      <c r="V833327" s="19"/>
      <c r="W833327" s="19"/>
      <c r="X833327" s="19"/>
      <c r="Y833327" s="19"/>
      <c r="Z833327" s="19"/>
      <c r="AA833327" s="19"/>
      <c r="AB833327" s="19"/>
      <c r="AC833327" s="19"/>
      <c r="AD833327" s="19"/>
      <c r="AE833327" s="19"/>
      <c r="AF833327" s="19"/>
      <c r="AG833327" s="19"/>
      <c r="AH833327" s="19"/>
      <c r="AI833327" s="19"/>
      <c r="AJ833327" s="19"/>
      <c r="AK833327" s="19"/>
      <c r="AL833327" s="19"/>
      <c r="AM833327" s="19"/>
      <c r="AN833327" s="19"/>
      <c r="AO833327" s="19"/>
      <c r="AP833327"/>
    </row>
    <row r="833328" spans="1:42" s="116" customFormat="1" x14ac:dyDescent="0.3">
      <c r="A833328"/>
      <c r="B833328"/>
      <c r="C833328"/>
      <c r="D833328"/>
      <c r="E833328"/>
      <c r="F833328"/>
      <c r="G833328"/>
      <c r="H833328"/>
      <c r="I833328"/>
      <c r="J833328"/>
      <c r="K833328"/>
      <c r="L833328"/>
      <c r="M833328" s="115"/>
      <c r="N833328" s="115"/>
      <c r="O833328"/>
      <c r="P833328"/>
      <c r="Q833328"/>
      <c r="R833328" s="19"/>
      <c r="S833328" s="19"/>
      <c r="T833328"/>
      <c r="U833328" s="113"/>
      <c r="V833328" s="19"/>
      <c r="W833328" s="19"/>
      <c r="X833328" s="19"/>
      <c r="Y833328" s="19"/>
      <c r="Z833328" s="19"/>
      <c r="AA833328" s="19"/>
      <c r="AB833328" s="19"/>
      <c r="AC833328" s="19"/>
      <c r="AD833328" s="19"/>
      <c r="AE833328" s="19"/>
      <c r="AF833328" s="19"/>
      <c r="AG833328" s="19"/>
      <c r="AH833328" s="19"/>
      <c r="AI833328" s="19"/>
      <c r="AJ833328" s="19"/>
      <c r="AK833328" s="19"/>
      <c r="AL833328" s="19"/>
      <c r="AM833328" s="19"/>
      <c r="AN833328" s="19"/>
      <c r="AO833328" s="19"/>
      <c r="AP833328"/>
    </row>
    <row r="833329" spans="1:42" s="116" customFormat="1" x14ac:dyDescent="0.3">
      <c r="A833329"/>
      <c r="B833329"/>
      <c r="C833329"/>
      <c r="D833329"/>
      <c r="E833329"/>
      <c r="F833329"/>
      <c r="G833329"/>
      <c r="H833329"/>
      <c r="I833329"/>
      <c r="J833329"/>
      <c r="K833329"/>
      <c r="L833329"/>
      <c r="M833329" s="115"/>
      <c r="N833329" s="115"/>
      <c r="O833329"/>
      <c r="P833329"/>
      <c r="Q833329"/>
      <c r="R833329" s="19"/>
      <c r="S833329" s="19"/>
      <c r="T833329"/>
      <c r="U833329" s="113"/>
      <c r="V833329" s="19"/>
      <c r="W833329" s="19"/>
      <c r="X833329" s="19"/>
      <c r="Y833329" s="19"/>
      <c r="Z833329" s="19"/>
      <c r="AA833329" s="19"/>
      <c r="AB833329" s="19"/>
      <c r="AC833329" s="19"/>
      <c r="AD833329" s="19"/>
      <c r="AE833329" s="19"/>
      <c r="AF833329" s="19"/>
      <c r="AG833329" s="19"/>
      <c r="AH833329" s="19"/>
      <c r="AI833329" s="19"/>
      <c r="AJ833329" s="19"/>
      <c r="AK833329" s="19"/>
      <c r="AL833329" s="19"/>
      <c r="AM833329" s="19"/>
      <c r="AN833329" s="19"/>
      <c r="AO833329" s="19"/>
      <c r="AP833329"/>
    </row>
    <row r="833330" spans="1:42" s="116" customFormat="1" x14ac:dyDescent="0.3">
      <c r="A833330"/>
      <c r="B833330"/>
      <c r="C833330"/>
      <c r="D833330"/>
      <c r="E833330"/>
      <c r="F833330"/>
      <c r="G833330"/>
      <c r="H833330"/>
      <c r="I833330"/>
      <c r="J833330"/>
      <c r="K833330"/>
      <c r="L833330"/>
      <c r="M833330" s="115"/>
      <c r="N833330" s="115"/>
      <c r="O833330"/>
      <c r="P833330"/>
      <c r="Q833330"/>
      <c r="R833330" s="19"/>
      <c r="S833330" s="19"/>
      <c r="T833330"/>
      <c r="U833330" s="113"/>
      <c r="V833330" s="19"/>
      <c r="W833330" s="19"/>
      <c r="X833330" s="19"/>
      <c r="Y833330" s="19"/>
      <c r="Z833330" s="19"/>
      <c r="AA833330" s="19"/>
      <c r="AB833330" s="19"/>
      <c r="AC833330" s="19"/>
      <c r="AD833330" s="19"/>
      <c r="AE833330" s="19"/>
      <c r="AF833330" s="19"/>
      <c r="AG833330" s="19"/>
      <c r="AH833330" s="19"/>
      <c r="AI833330" s="19"/>
      <c r="AJ833330" s="19"/>
      <c r="AK833330" s="19"/>
      <c r="AL833330" s="19"/>
      <c r="AM833330" s="19"/>
      <c r="AN833330" s="19"/>
      <c r="AO833330" s="19"/>
      <c r="AP833330"/>
    </row>
    <row r="833331" spans="1:42" s="116" customFormat="1" x14ac:dyDescent="0.3">
      <c r="A833331"/>
      <c r="B833331"/>
      <c r="C833331"/>
      <c r="D833331"/>
      <c r="E833331"/>
      <c r="F833331"/>
      <c r="G833331"/>
      <c r="H833331"/>
      <c r="I833331"/>
      <c r="J833331"/>
      <c r="K833331"/>
      <c r="L833331"/>
      <c r="M833331" s="115"/>
      <c r="N833331" s="115"/>
      <c r="O833331"/>
      <c r="P833331"/>
      <c r="Q833331"/>
      <c r="R833331" s="19"/>
      <c r="S833331" s="19"/>
      <c r="T833331"/>
      <c r="U833331" s="113"/>
      <c r="V833331" s="19"/>
      <c r="W833331" s="19"/>
      <c r="X833331" s="19"/>
      <c r="Y833331" s="19"/>
      <c r="Z833331" s="19"/>
      <c r="AA833331" s="19"/>
      <c r="AB833331" s="19"/>
      <c r="AC833331" s="19"/>
      <c r="AD833331" s="19"/>
      <c r="AE833331" s="19"/>
      <c r="AF833331" s="19"/>
      <c r="AG833331" s="19"/>
      <c r="AH833331" s="19"/>
      <c r="AI833331" s="19"/>
      <c r="AJ833331" s="19"/>
      <c r="AK833331" s="19"/>
      <c r="AL833331" s="19"/>
      <c r="AM833331" s="19"/>
      <c r="AN833331" s="19"/>
      <c r="AO833331" s="19"/>
      <c r="AP833331"/>
    </row>
    <row r="833332" spans="1:42" s="116" customFormat="1" x14ac:dyDescent="0.3">
      <c r="A833332"/>
      <c r="B833332"/>
      <c r="C833332"/>
      <c r="D833332"/>
      <c r="E833332"/>
      <c r="F833332"/>
      <c r="G833332"/>
      <c r="H833332"/>
      <c r="I833332"/>
      <c r="J833332"/>
      <c r="K833332"/>
      <c r="L833332"/>
      <c r="M833332" s="115"/>
      <c r="N833332" s="115"/>
      <c r="O833332"/>
      <c r="P833332"/>
      <c r="Q833332"/>
      <c r="R833332" s="19"/>
      <c r="S833332" s="19"/>
      <c r="T833332"/>
      <c r="U833332" s="113"/>
      <c r="V833332" s="19"/>
      <c r="W833332" s="19"/>
      <c r="X833332" s="19"/>
      <c r="Y833332" s="19"/>
      <c r="Z833332" s="19"/>
      <c r="AA833332" s="19"/>
      <c r="AB833332" s="19"/>
      <c r="AC833332" s="19"/>
      <c r="AD833332" s="19"/>
      <c r="AE833332" s="19"/>
      <c r="AF833332" s="19"/>
      <c r="AG833332" s="19"/>
      <c r="AH833332" s="19"/>
      <c r="AI833332" s="19"/>
      <c r="AJ833332" s="19"/>
      <c r="AK833332" s="19"/>
      <c r="AL833332" s="19"/>
      <c r="AM833332" s="19"/>
      <c r="AN833332" s="19"/>
      <c r="AO833332" s="19"/>
      <c r="AP833332"/>
    </row>
    <row r="833333" spans="1:42" s="116" customFormat="1" x14ac:dyDescent="0.3">
      <c r="A833333"/>
      <c r="B833333"/>
      <c r="C833333"/>
      <c r="D833333"/>
      <c r="E833333"/>
      <c r="F833333"/>
      <c r="G833333"/>
      <c r="H833333"/>
      <c r="I833333"/>
      <c r="J833333"/>
      <c r="K833333"/>
      <c r="L833333"/>
      <c r="M833333" s="115"/>
      <c r="N833333" s="115"/>
      <c r="O833333"/>
      <c r="P833333"/>
      <c r="Q833333"/>
      <c r="R833333" s="19"/>
      <c r="S833333" s="19"/>
      <c r="T833333"/>
      <c r="U833333" s="113"/>
      <c r="V833333" s="19"/>
      <c r="W833333" s="19"/>
      <c r="X833333" s="19"/>
      <c r="Y833333" s="19"/>
      <c r="Z833333" s="19"/>
      <c r="AA833333" s="19"/>
      <c r="AB833333" s="19"/>
      <c r="AC833333" s="19"/>
      <c r="AD833333" s="19"/>
      <c r="AE833333" s="19"/>
      <c r="AF833333" s="19"/>
      <c r="AG833333" s="19"/>
      <c r="AH833333" s="19"/>
      <c r="AI833333" s="19"/>
      <c r="AJ833333" s="19"/>
      <c r="AK833333" s="19"/>
      <c r="AL833333" s="19"/>
      <c r="AM833333" s="19"/>
      <c r="AN833333" s="19"/>
      <c r="AO833333" s="19"/>
      <c r="AP833333"/>
    </row>
    <row r="833334" spans="1:42" s="116" customFormat="1" x14ac:dyDescent="0.3">
      <c r="A833334"/>
      <c r="B833334"/>
      <c r="C833334"/>
      <c r="D833334"/>
      <c r="E833334"/>
      <c r="F833334"/>
      <c r="G833334"/>
      <c r="H833334"/>
      <c r="I833334"/>
      <c r="J833334"/>
      <c r="K833334"/>
      <c r="L833334"/>
      <c r="M833334" s="115"/>
      <c r="N833334" s="115"/>
      <c r="O833334"/>
      <c r="P833334"/>
      <c r="Q833334"/>
      <c r="R833334" s="19"/>
      <c r="S833334" s="19"/>
      <c r="T833334"/>
      <c r="U833334" s="113"/>
      <c r="V833334" s="19"/>
      <c r="W833334" s="19"/>
      <c r="X833334" s="19"/>
      <c r="Y833334" s="19"/>
      <c r="Z833334" s="19"/>
      <c r="AA833334" s="19"/>
      <c r="AB833334" s="19"/>
      <c r="AC833334" s="19"/>
      <c r="AD833334" s="19"/>
      <c r="AE833334" s="19"/>
      <c r="AF833334" s="19"/>
      <c r="AG833334" s="19"/>
      <c r="AH833334" s="19"/>
      <c r="AI833334" s="19"/>
      <c r="AJ833334" s="19"/>
      <c r="AK833334" s="19"/>
      <c r="AL833334" s="19"/>
      <c r="AM833334" s="19"/>
      <c r="AN833334" s="19"/>
      <c r="AO833334" s="19"/>
      <c r="AP833334"/>
    </row>
    <row r="833335" spans="1:42" s="116" customFormat="1" x14ac:dyDescent="0.3">
      <c r="A833335"/>
      <c r="B833335"/>
      <c r="C833335"/>
      <c r="D833335"/>
      <c r="E833335"/>
      <c r="F833335"/>
      <c r="G833335"/>
      <c r="H833335"/>
      <c r="I833335"/>
      <c r="J833335"/>
      <c r="K833335"/>
      <c r="L833335"/>
      <c r="M833335" s="115"/>
      <c r="N833335" s="115"/>
      <c r="O833335"/>
      <c r="P833335"/>
      <c r="Q833335"/>
      <c r="R833335" s="19"/>
      <c r="S833335" s="19"/>
      <c r="T833335"/>
      <c r="U833335" s="113"/>
      <c r="V833335" s="19"/>
      <c r="W833335" s="19"/>
      <c r="X833335" s="19"/>
      <c r="Y833335" s="19"/>
      <c r="Z833335" s="19"/>
      <c r="AA833335" s="19"/>
      <c r="AB833335" s="19"/>
      <c r="AC833335" s="19"/>
      <c r="AD833335" s="19"/>
      <c r="AE833335" s="19"/>
      <c r="AF833335" s="19"/>
      <c r="AG833335" s="19"/>
      <c r="AH833335" s="19"/>
      <c r="AI833335" s="19"/>
      <c r="AJ833335" s="19"/>
      <c r="AK833335" s="19"/>
      <c r="AL833335" s="19"/>
      <c r="AM833335" s="19"/>
      <c r="AN833335" s="19"/>
      <c r="AO833335" s="19"/>
      <c r="AP833335"/>
    </row>
    <row r="833336" spans="1:42" s="116" customFormat="1" x14ac:dyDescent="0.3">
      <c r="A833336"/>
      <c r="B833336"/>
      <c r="C833336"/>
      <c r="D833336"/>
      <c r="E833336"/>
      <c r="F833336"/>
      <c r="G833336"/>
      <c r="H833336"/>
      <c r="I833336"/>
      <c r="J833336"/>
      <c r="K833336"/>
      <c r="L833336"/>
      <c r="M833336" s="115"/>
      <c r="N833336" s="115"/>
      <c r="O833336"/>
      <c r="P833336"/>
      <c r="Q833336"/>
      <c r="R833336" s="19"/>
      <c r="S833336" s="19"/>
      <c r="T833336"/>
      <c r="U833336" s="113"/>
      <c r="V833336" s="19"/>
      <c r="W833336" s="19"/>
      <c r="X833336" s="19"/>
      <c r="Y833336" s="19"/>
      <c r="Z833336" s="19"/>
      <c r="AA833336" s="19"/>
      <c r="AB833336" s="19"/>
      <c r="AC833336" s="19"/>
      <c r="AD833336" s="19"/>
      <c r="AE833336" s="19"/>
      <c r="AF833336" s="19"/>
      <c r="AG833336" s="19"/>
      <c r="AH833336" s="19"/>
      <c r="AI833336" s="19"/>
      <c r="AJ833336" s="19"/>
      <c r="AK833336" s="19"/>
      <c r="AL833336" s="19"/>
      <c r="AM833336" s="19"/>
      <c r="AN833336" s="19"/>
      <c r="AO833336" s="19"/>
      <c r="AP833336"/>
    </row>
    <row r="833337" spans="1:42" s="116" customFormat="1" x14ac:dyDescent="0.3">
      <c r="A833337"/>
      <c r="B833337"/>
      <c r="C833337"/>
      <c r="D833337"/>
      <c r="E833337"/>
      <c r="F833337"/>
      <c r="G833337"/>
      <c r="H833337"/>
      <c r="I833337"/>
      <c r="J833337"/>
      <c r="K833337"/>
      <c r="L833337"/>
      <c r="M833337" s="115"/>
      <c r="N833337" s="115"/>
      <c r="O833337"/>
      <c r="P833337"/>
      <c r="Q833337"/>
      <c r="R833337" s="19"/>
      <c r="S833337" s="19"/>
      <c r="T833337"/>
      <c r="U833337" s="113"/>
      <c r="V833337" s="19"/>
      <c r="W833337" s="19"/>
      <c r="X833337" s="19"/>
      <c r="Y833337" s="19"/>
      <c r="Z833337" s="19"/>
      <c r="AA833337" s="19"/>
      <c r="AB833337" s="19"/>
      <c r="AC833337" s="19"/>
      <c r="AD833337" s="19"/>
      <c r="AE833337" s="19"/>
      <c r="AF833337" s="19"/>
      <c r="AG833337" s="19"/>
      <c r="AH833337" s="19"/>
      <c r="AI833337" s="19"/>
      <c r="AJ833337" s="19"/>
      <c r="AK833337" s="19"/>
      <c r="AL833337" s="19"/>
      <c r="AM833337" s="19"/>
      <c r="AN833337" s="19"/>
      <c r="AO833337" s="19"/>
      <c r="AP833337"/>
    </row>
    <row r="833338" spans="1:42" s="116" customFormat="1" x14ac:dyDescent="0.3">
      <c r="A833338"/>
      <c r="B833338"/>
      <c r="C833338"/>
      <c r="D833338"/>
      <c r="E833338"/>
      <c r="F833338"/>
      <c r="G833338"/>
      <c r="H833338"/>
      <c r="I833338"/>
      <c r="J833338"/>
      <c r="K833338"/>
      <c r="L833338"/>
      <c r="M833338" s="115"/>
      <c r="N833338" s="115"/>
      <c r="O833338"/>
      <c r="P833338"/>
      <c r="Q833338"/>
      <c r="R833338" s="19"/>
      <c r="S833338" s="19"/>
      <c r="T833338"/>
      <c r="U833338" s="113"/>
      <c r="V833338" s="19"/>
      <c r="W833338" s="19"/>
      <c r="X833338" s="19"/>
      <c r="Y833338" s="19"/>
      <c r="Z833338" s="19"/>
      <c r="AA833338" s="19"/>
      <c r="AB833338" s="19"/>
      <c r="AC833338" s="19"/>
      <c r="AD833338" s="19"/>
      <c r="AE833338" s="19"/>
      <c r="AF833338" s="19"/>
      <c r="AG833338" s="19"/>
      <c r="AH833338" s="19"/>
      <c r="AI833338" s="19"/>
      <c r="AJ833338" s="19"/>
      <c r="AK833338" s="19"/>
      <c r="AL833338" s="19"/>
      <c r="AM833338" s="19"/>
      <c r="AN833338" s="19"/>
      <c r="AO833338" s="19"/>
      <c r="AP833338"/>
    </row>
    <row r="833339" spans="1:42" s="116" customFormat="1" x14ac:dyDescent="0.3">
      <c r="A833339"/>
      <c r="B833339"/>
      <c r="C833339"/>
      <c r="D833339"/>
      <c r="E833339"/>
      <c r="F833339"/>
      <c r="G833339"/>
      <c r="H833339"/>
      <c r="I833339"/>
      <c r="J833339"/>
      <c r="K833339"/>
      <c r="L833339"/>
      <c r="M833339" s="115"/>
      <c r="N833339" s="115"/>
      <c r="O833339"/>
      <c r="P833339"/>
      <c r="Q833339"/>
      <c r="R833339" s="19"/>
      <c r="S833339" s="19"/>
      <c r="T833339"/>
      <c r="U833339" s="113"/>
      <c r="V833339" s="19"/>
      <c r="W833339" s="19"/>
      <c r="X833339" s="19"/>
      <c r="Y833339" s="19"/>
      <c r="Z833339" s="19"/>
      <c r="AA833339" s="19"/>
      <c r="AB833339" s="19"/>
      <c r="AC833339" s="19"/>
      <c r="AD833339" s="19"/>
      <c r="AE833339" s="19"/>
      <c r="AF833339" s="19"/>
      <c r="AG833339" s="19"/>
      <c r="AH833339" s="19"/>
      <c r="AI833339" s="19"/>
      <c r="AJ833339" s="19"/>
      <c r="AK833339" s="19"/>
      <c r="AL833339" s="19"/>
      <c r="AM833339" s="19"/>
      <c r="AN833339" s="19"/>
      <c r="AO833339" s="19"/>
      <c r="AP833339"/>
    </row>
    <row r="833340" spans="1:42" s="116" customFormat="1" x14ac:dyDescent="0.3">
      <c r="A833340"/>
      <c r="B833340"/>
      <c r="C833340"/>
      <c r="D833340"/>
      <c r="E833340"/>
      <c r="F833340"/>
      <c r="G833340"/>
      <c r="H833340"/>
      <c r="I833340"/>
      <c r="J833340"/>
      <c r="K833340"/>
      <c r="L833340"/>
      <c r="M833340" s="115"/>
      <c r="N833340" s="115"/>
      <c r="O833340"/>
      <c r="P833340"/>
      <c r="Q833340"/>
      <c r="R833340" s="19"/>
      <c r="S833340" s="19"/>
      <c r="T833340"/>
      <c r="U833340" s="113"/>
      <c r="V833340" s="19"/>
      <c r="W833340" s="19"/>
      <c r="X833340" s="19"/>
      <c r="Y833340" s="19"/>
      <c r="Z833340" s="19"/>
      <c r="AA833340" s="19"/>
      <c r="AB833340" s="19"/>
      <c r="AC833340" s="19"/>
      <c r="AD833340" s="19"/>
      <c r="AE833340" s="19"/>
      <c r="AF833340" s="19"/>
      <c r="AG833340" s="19"/>
      <c r="AH833340" s="19"/>
      <c r="AI833340" s="19"/>
      <c r="AJ833340" s="19"/>
      <c r="AK833340" s="19"/>
      <c r="AL833340" s="19"/>
      <c r="AM833340" s="19"/>
      <c r="AN833340" s="19"/>
      <c r="AO833340" s="19"/>
      <c r="AP833340"/>
    </row>
    <row r="833341" spans="1:42" s="116" customFormat="1" x14ac:dyDescent="0.3">
      <c r="A833341"/>
      <c r="B833341"/>
      <c r="C833341"/>
      <c r="D833341"/>
      <c r="E833341"/>
      <c r="F833341"/>
      <c r="G833341"/>
      <c r="H833341"/>
      <c r="I833341"/>
      <c r="J833341"/>
      <c r="K833341"/>
      <c r="L833341"/>
      <c r="M833341" s="115"/>
      <c r="N833341" s="115"/>
      <c r="O833341"/>
      <c r="P833341"/>
      <c r="Q833341"/>
      <c r="R833341" s="19"/>
      <c r="S833341" s="19"/>
      <c r="T833341"/>
      <c r="U833341" s="113"/>
      <c r="V833341" s="19"/>
      <c r="W833341" s="19"/>
      <c r="X833341" s="19"/>
      <c r="Y833341" s="19"/>
      <c r="Z833341" s="19"/>
      <c r="AA833341" s="19"/>
      <c r="AB833341" s="19"/>
      <c r="AC833341" s="19"/>
      <c r="AD833341" s="19"/>
      <c r="AE833341" s="19"/>
      <c r="AF833341" s="19"/>
      <c r="AG833341" s="19"/>
      <c r="AH833341" s="19"/>
      <c r="AI833341" s="19"/>
      <c r="AJ833341" s="19"/>
      <c r="AK833341" s="19"/>
      <c r="AL833341" s="19"/>
      <c r="AM833341" s="19"/>
      <c r="AN833341" s="19"/>
      <c r="AO833341" s="19"/>
      <c r="AP833341"/>
    </row>
    <row r="833342" spans="1:42" s="116" customFormat="1" x14ac:dyDescent="0.3">
      <c r="A833342"/>
      <c r="B833342"/>
      <c r="C833342"/>
      <c r="D833342"/>
      <c r="E833342"/>
      <c r="F833342"/>
      <c r="G833342"/>
      <c r="H833342"/>
      <c r="I833342"/>
      <c r="J833342"/>
      <c r="K833342"/>
      <c r="L833342"/>
      <c r="M833342" s="115"/>
      <c r="N833342" s="115"/>
      <c r="O833342"/>
      <c r="P833342"/>
      <c r="Q833342"/>
      <c r="R833342" s="19"/>
      <c r="S833342" s="19"/>
      <c r="T833342"/>
      <c r="U833342" s="113"/>
      <c r="V833342" s="19"/>
      <c r="W833342" s="19"/>
      <c r="X833342" s="19"/>
      <c r="Y833342" s="19"/>
      <c r="Z833342" s="19"/>
      <c r="AA833342" s="19"/>
      <c r="AB833342" s="19"/>
      <c r="AC833342" s="19"/>
      <c r="AD833342" s="19"/>
      <c r="AE833342" s="19"/>
      <c r="AF833342" s="19"/>
      <c r="AG833342" s="19"/>
      <c r="AH833342" s="19"/>
      <c r="AI833342" s="19"/>
      <c r="AJ833342" s="19"/>
      <c r="AK833342" s="19"/>
      <c r="AL833342" s="19"/>
      <c r="AM833342" s="19"/>
      <c r="AN833342" s="19"/>
      <c r="AO833342" s="19"/>
      <c r="AP833342"/>
    </row>
    <row r="833343" spans="1:42" s="116" customFormat="1" x14ac:dyDescent="0.3">
      <c r="A833343"/>
      <c r="B833343"/>
      <c r="C833343"/>
      <c r="D833343"/>
      <c r="E833343"/>
      <c r="F833343"/>
      <c r="G833343"/>
      <c r="H833343"/>
      <c r="I833343"/>
      <c r="J833343"/>
      <c r="K833343"/>
      <c r="L833343"/>
      <c r="M833343" s="115"/>
      <c r="N833343" s="115"/>
      <c r="O833343"/>
      <c r="P833343"/>
      <c r="Q833343"/>
      <c r="R833343" s="19"/>
      <c r="S833343" s="19"/>
      <c r="T833343"/>
      <c r="U833343" s="113"/>
      <c r="V833343" s="19"/>
      <c r="W833343" s="19"/>
      <c r="X833343" s="19"/>
      <c r="Y833343" s="19"/>
      <c r="Z833343" s="19"/>
      <c r="AA833343" s="19"/>
      <c r="AB833343" s="19"/>
      <c r="AC833343" s="19"/>
      <c r="AD833343" s="19"/>
      <c r="AE833343" s="19"/>
      <c r="AF833343" s="19"/>
      <c r="AG833343" s="19"/>
      <c r="AH833343" s="19"/>
      <c r="AI833343" s="19"/>
      <c r="AJ833343" s="19"/>
      <c r="AK833343" s="19"/>
      <c r="AL833343" s="19"/>
      <c r="AM833343" s="19"/>
      <c r="AN833343" s="19"/>
      <c r="AO833343" s="19"/>
      <c r="AP833343"/>
    </row>
    <row r="833344" spans="1:42" s="116" customFormat="1" x14ac:dyDescent="0.3">
      <c r="A833344"/>
      <c r="B833344"/>
      <c r="C833344"/>
      <c r="D833344"/>
      <c r="E833344"/>
      <c r="F833344"/>
      <c r="G833344"/>
      <c r="H833344"/>
      <c r="I833344"/>
      <c r="J833344"/>
      <c r="K833344"/>
      <c r="L833344"/>
      <c r="M833344" s="115"/>
      <c r="N833344" s="115"/>
      <c r="O833344"/>
      <c r="P833344"/>
      <c r="Q833344"/>
      <c r="R833344" s="19"/>
      <c r="S833344" s="19"/>
      <c r="T833344"/>
      <c r="U833344" s="113"/>
      <c r="V833344" s="19"/>
      <c r="W833344" s="19"/>
      <c r="X833344" s="19"/>
      <c r="Y833344" s="19"/>
      <c r="Z833344" s="19"/>
      <c r="AA833344" s="19"/>
      <c r="AB833344" s="19"/>
      <c r="AC833344" s="19"/>
      <c r="AD833344" s="19"/>
      <c r="AE833344" s="19"/>
      <c r="AF833344" s="19"/>
      <c r="AG833344" s="19"/>
      <c r="AH833344" s="19"/>
      <c r="AI833344" s="19"/>
      <c r="AJ833344" s="19"/>
      <c r="AK833344" s="19"/>
      <c r="AL833344" s="19"/>
      <c r="AM833344" s="19"/>
      <c r="AN833344" s="19"/>
      <c r="AO833344" s="19"/>
      <c r="AP833344"/>
    </row>
    <row r="833345" spans="1:42" s="116" customFormat="1" x14ac:dyDescent="0.3">
      <c r="A833345"/>
      <c r="B833345"/>
      <c r="C833345"/>
      <c r="D833345"/>
      <c r="E833345"/>
      <c r="F833345"/>
      <c r="G833345"/>
      <c r="H833345"/>
      <c r="I833345"/>
      <c r="J833345"/>
      <c r="K833345"/>
      <c r="L833345"/>
      <c r="M833345" s="115"/>
      <c r="N833345" s="115"/>
      <c r="O833345"/>
      <c r="P833345"/>
      <c r="Q833345"/>
      <c r="R833345" s="19"/>
      <c r="S833345" s="19"/>
      <c r="T833345"/>
      <c r="U833345" s="113"/>
      <c r="V833345" s="19"/>
      <c r="W833345" s="19"/>
      <c r="X833345" s="19"/>
      <c r="Y833345" s="19"/>
      <c r="Z833345" s="19"/>
      <c r="AA833345" s="19"/>
      <c r="AB833345" s="19"/>
      <c r="AC833345" s="19"/>
      <c r="AD833345" s="19"/>
      <c r="AE833345" s="19"/>
      <c r="AF833345" s="19"/>
      <c r="AG833345" s="19"/>
      <c r="AH833345" s="19"/>
      <c r="AI833345" s="19"/>
      <c r="AJ833345" s="19"/>
      <c r="AK833345" s="19"/>
      <c r="AL833345" s="19"/>
      <c r="AM833345" s="19"/>
      <c r="AN833345" s="19"/>
      <c r="AO833345" s="19"/>
      <c r="AP833345"/>
    </row>
    <row r="833346" spans="1:42" s="116" customFormat="1" x14ac:dyDescent="0.3">
      <c r="A833346"/>
      <c r="B833346"/>
      <c r="C833346"/>
      <c r="D833346"/>
      <c r="E833346"/>
      <c r="F833346"/>
      <c r="G833346"/>
      <c r="H833346"/>
      <c r="I833346"/>
      <c r="J833346"/>
      <c r="K833346"/>
      <c r="L833346"/>
      <c r="M833346" s="115"/>
      <c r="N833346" s="115"/>
      <c r="O833346"/>
      <c r="P833346"/>
      <c r="Q833346"/>
      <c r="R833346" s="19"/>
      <c r="S833346" s="19"/>
      <c r="T833346"/>
      <c r="U833346" s="113"/>
      <c r="V833346" s="19"/>
      <c r="W833346" s="19"/>
      <c r="X833346" s="19"/>
      <c r="Y833346" s="19"/>
      <c r="Z833346" s="19"/>
      <c r="AA833346" s="19"/>
      <c r="AB833346" s="19"/>
      <c r="AC833346" s="19"/>
      <c r="AD833346" s="19"/>
      <c r="AE833346" s="19"/>
      <c r="AF833346" s="19"/>
      <c r="AG833346" s="19"/>
      <c r="AH833346" s="19"/>
      <c r="AI833346" s="19"/>
      <c r="AJ833346" s="19"/>
      <c r="AK833346" s="19"/>
      <c r="AL833346" s="19"/>
      <c r="AM833346" s="19"/>
      <c r="AN833346" s="19"/>
      <c r="AO833346" s="19"/>
      <c r="AP833346"/>
    </row>
    <row r="833347" spans="1:42" s="116" customFormat="1" x14ac:dyDescent="0.3">
      <c r="A833347"/>
      <c r="B833347"/>
      <c r="C833347"/>
      <c r="D833347"/>
      <c r="E833347"/>
      <c r="F833347"/>
      <c r="G833347"/>
      <c r="H833347"/>
      <c r="I833347"/>
      <c r="J833347"/>
      <c r="K833347"/>
      <c r="L833347"/>
      <c r="M833347" s="115"/>
      <c r="N833347" s="115"/>
      <c r="O833347"/>
      <c r="P833347"/>
      <c r="Q833347"/>
      <c r="R833347" s="19"/>
      <c r="S833347" s="19"/>
      <c r="T833347"/>
      <c r="U833347" s="113"/>
      <c r="V833347" s="19"/>
      <c r="W833347" s="19"/>
      <c r="X833347" s="19"/>
      <c r="Y833347" s="19"/>
      <c r="Z833347" s="19"/>
      <c r="AA833347" s="19"/>
      <c r="AB833347" s="19"/>
      <c r="AC833347" s="19"/>
      <c r="AD833347" s="19"/>
      <c r="AE833347" s="19"/>
      <c r="AF833347" s="19"/>
      <c r="AG833347" s="19"/>
      <c r="AH833347" s="19"/>
      <c r="AI833347" s="19"/>
      <c r="AJ833347" s="19"/>
      <c r="AK833347" s="19"/>
      <c r="AL833347" s="19"/>
      <c r="AM833347" s="19"/>
      <c r="AN833347" s="19"/>
      <c r="AO833347" s="19"/>
      <c r="AP833347"/>
    </row>
    <row r="833348" spans="1:42" s="116" customFormat="1" x14ac:dyDescent="0.3">
      <c r="A833348"/>
      <c r="B833348"/>
      <c r="C833348"/>
      <c r="D833348"/>
      <c r="E833348"/>
      <c r="F833348"/>
      <c r="G833348"/>
      <c r="H833348"/>
      <c r="I833348"/>
      <c r="J833348"/>
      <c r="K833348"/>
      <c r="L833348"/>
      <c r="M833348" s="115"/>
      <c r="N833348" s="115"/>
      <c r="O833348"/>
      <c r="P833348"/>
      <c r="Q833348"/>
      <c r="R833348" s="19"/>
      <c r="S833348" s="19"/>
      <c r="T833348"/>
      <c r="U833348" s="113"/>
      <c r="V833348" s="19"/>
      <c r="W833348" s="19"/>
      <c r="X833348" s="19"/>
      <c r="Y833348" s="19"/>
      <c r="Z833348" s="19"/>
      <c r="AA833348" s="19"/>
      <c r="AB833348" s="19"/>
      <c r="AC833348" s="19"/>
      <c r="AD833348" s="19"/>
      <c r="AE833348" s="19"/>
      <c r="AF833348" s="19"/>
      <c r="AG833348" s="19"/>
      <c r="AH833348" s="19"/>
      <c r="AI833348" s="19"/>
      <c r="AJ833348" s="19"/>
      <c r="AK833348" s="19"/>
      <c r="AL833348" s="19"/>
      <c r="AM833348" s="19"/>
      <c r="AN833348" s="19"/>
      <c r="AO833348" s="19"/>
      <c r="AP833348"/>
    </row>
    <row r="833349" spans="1:42" s="116" customFormat="1" x14ac:dyDescent="0.3">
      <c r="A833349"/>
      <c r="B833349"/>
      <c r="C833349"/>
      <c r="D833349"/>
      <c r="E833349"/>
      <c r="F833349"/>
      <c r="G833349"/>
      <c r="H833349"/>
      <c r="I833349"/>
      <c r="J833349"/>
      <c r="K833349"/>
      <c r="L833349"/>
      <c r="M833349" s="115"/>
      <c r="N833349" s="115"/>
      <c r="O833349"/>
      <c r="P833349"/>
      <c r="Q833349"/>
      <c r="R833349" s="19"/>
      <c r="S833349" s="19"/>
      <c r="T833349"/>
      <c r="U833349" s="113"/>
      <c r="V833349" s="19"/>
      <c r="W833349" s="19"/>
      <c r="X833349" s="19"/>
      <c r="Y833349" s="19"/>
      <c r="Z833349" s="19"/>
      <c r="AA833349" s="19"/>
      <c r="AB833349" s="19"/>
      <c r="AC833349" s="19"/>
      <c r="AD833349" s="19"/>
      <c r="AE833349" s="19"/>
      <c r="AF833349" s="19"/>
      <c r="AG833349" s="19"/>
      <c r="AH833349" s="19"/>
      <c r="AI833349" s="19"/>
      <c r="AJ833349" s="19"/>
      <c r="AK833349" s="19"/>
      <c r="AL833349" s="19"/>
      <c r="AM833349" s="19"/>
      <c r="AN833349" s="19"/>
      <c r="AO833349" s="19"/>
      <c r="AP833349"/>
    </row>
    <row r="833350" spans="1:42" s="116" customFormat="1" x14ac:dyDescent="0.3">
      <c r="A833350"/>
      <c r="B833350"/>
      <c r="C833350"/>
      <c r="D833350"/>
      <c r="E833350"/>
      <c r="F833350"/>
      <c r="G833350"/>
      <c r="H833350"/>
      <c r="I833350"/>
      <c r="J833350"/>
      <c r="K833350"/>
      <c r="L833350"/>
      <c r="M833350" s="115"/>
      <c r="N833350" s="115"/>
      <c r="O833350"/>
      <c r="P833350"/>
      <c r="Q833350"/>
      <c r="R833350" s="19"/>
      <c r="S833350" s="19"/>
      <c r="T833350"/>
      <c r="U833350" s="113"/>
      <c r="V833350" s="19"/>
      <c r="W833350" s="19"/>
      <c r="X833350" s="19"/>
      <c r="Y833350" s="19"/>
      <c r="Z833350" s="19"/>
      <c r="AA833350" s="19"/>
      <c r="AB833350" s="19"/>
      <c r="AC833350" s="19"/>
      <c r="AD833350" s="19"/>
      <c r="AE833350" s="19"/>
      <c r="AF833350" s="19"/>
      <c r="AG833350" s="19"/>
      <c r="AH833350" s="19"/>
      <c r="AI833350" s="19"/>
      <c r="AJ833350" s="19"/>
      <c r="AK833350" s="19"/>
      <c r="AL833350" s="19"/>
      <c r="AM833350" s="19"/>
      <c r="AN833350" s="19"/>
      <c r="AO833350" s="19"/>
      <c r="AP833350"/>
    </row>
    <row r="833351" spans="1:42" s="116" customFormat="1" x14ac:dyDescent="0.3">
      <c r="A833351"/>
      <c r="B833351"/>
      <c r="C833351"/>
      <c r="D833351"/>
      <c r="E833351"/>
      <c r="F833351"/>
      <c r="G833351"/>
      <c r="H833351"/>
      <c r="I833351"/>
      <c r="J833351"/>
      <c r="K833351"/>
      <c r="L833351"/>
      <c r="M833351" s="115"/>
      <c r="N833351" s="115"/>
      <c r="O833351"/>
      <c r="P833351"/>
      <c r="Q833351"/>
      <c r="R833351" s="19"/>
      <c r="S833351" s="19"/>
      <c r="T833351"/>
      <c r="U833351" s="113"/>
      <c r="V833351" s="19"/>
      <c r="W833351" s="19"/>
      <c r="X833351" s="19"/>
      <c r="Y833351" s="19"/>
      <c r="Z833351" s="19"/>
      <c r="AA833351" s="19"/>
      <c r="AB833351" s="19"/>
      <c r="AC833351" s="19"/>
      <c r="AD833351" s="19"/>
      <c r="AE833351" s="19"/>
      <c r="AF833351" s="19"/>
      <c r="AG833351" s="19"/>
      <c r="AH833351" s="19"/>
      <c r="AI833351" s="19"/>
      <c r="AJ833351" s="19"/>
      <c r="AK833351" s="19"/>
      <c r="AL833351" s="19"/>
      <c r="AM833351" s="19"/>
      <c r="AN833351" s="19"/>
      <c r="AO833351" s="19"/>
      <c r="AP833351"/>
    </row>
    <row r="833352" spans="1:42" s="116" customFormat="1" x14ac:dyDescent="0.3">
      <c r="A833352"/>
      <c r="B833352"/>
      <c r="C833352"/>
      <c r="D833352"/>
      <c r="E833352"/>
      <c r="F833352"/>
      <c r="G833352"/>
      <c r="H833352"/>
      <c r="I833352"/>
      <c r="J833352"/>
      <c r="K833352"/>
      <c r="L833352"/>
      <c r="M833352" s="115"/>
      <c r="N833352" s="115"/>
      <c r="O833352"/>
      <c r="P833352"/>
      <c r="Q833352"/>
      <c r="R833352" s="19"/>
      <c r="S833352" s="19"/>
      <c r="T833352"/>
      <c r="U833352" s="113"/>
      <c r="V833352" s="19"/>
      <c r="W833352" s="19"/>
      <c r="X833352" s="19"/>
      <c r="Y833352" s="19"/>
      <c r="Z833352" s="19"/>
      <c r="AA833352" s="19"/>
      <c r="AB833352" s="19"/>
      <c r="AC833352" s="19"/>
      <c r="AD833352" s="19"/>
      <c r="AE833352" s="19"/>
      <c r="AF833352" s="19"/>
      <c r="AG833352" s="19"/>
      <c r="AH833352" s="19"/>
      <c r="AI833352" s="19"/>
      <c r="AJ833352" s="19"/>
      <c r="AK833352" s="19"/>
      <c r="AL833352" s="19"/>
      <c r="AM833352" s="19"/>
      <c r="AN833352" s="19"/>
      <c r="AO833352" s="19"/>
      <c r="AP833352"/>
    </row>
    <row r="833353" spans="1:42" s="116" customFormat="1" x14ac:dyDescent="0.3">
      <c r="A833353"/>
      <c r="B833353"/>
      <c r="C833353"/>
      <c r="D833353"/>
      <c r="E833353"/>
      <c r="F833353"/>
      <c r="G833353"/>
      <c r="H833353"/>
      <c r="I833353"/>
      <c r="J833353"/>
      <c r="K833353"/>
      <c r="L833353"/>
      <c r="M833353" s="115"/>
      <c r="N833353" s="115"/>
      <c r="O833353"/>
      <c r="P833353"/>
      <c r="Q833353"/>
      <c r="R833353" s="19"/>
      <c r="S833353" s="19"/>
      <c r="T833353"/>
      <c r="U833353" s="113"/>
      <c r="V833353" s="19"/>
      <c r="W833353" s="19"/>
      <c r="X833353" s="19"/>
      <c r="Y833353" s="19"/>
      <c r="Z833353" s="19"/>
      <c r="AA833353" s="19"/>
      <c r="AB833353" s="19"/>
      <c r="AC833353" s="19"/>
      <c r="AD833353" s="19"/>
      <c r="AE833353" s="19"/>
      <c r="AF833353" s="19"/>
      <c r="AG833353" s="19"/>
      <c r="AH833353" s="19"/>
      <c r="AI833353" s="19"/>
      <c r="AJ833353" s="19"/>
      <c r="AK833353" s="19"/>
      <c r="AL833353" s="19"/>
      <c r="AM833353" s="19"/>
      <c r="AN833353" s="19"/>
      <c r="AO833353" s="19"/>
      <c r="AP833353"/>
    </row>
    <row r="833354" spans="1:42" s="116" customFormat="1" x14ac:dyDescent="0.3">
      <c r="A833354"/>
      <c r="B833354"/>
      <c r="C833354"/>
      <c r="D833354"/>
      <c r="E833354"/>
      <c r="F833354"/>
      <c r="G833354"/>
      <c r="H833354"/>
      <c r="I833354"/>
      <c r="J833354"/>
      <c r="K833354"/>
      <c r="L833354"/>
      <c r="M833354" s="115"/>
      <c r="N833354" s="115"/>
      <c r="O833354"/>
      <c r="P833354"/>
      <c r="Q833354"/>
      <c r="R833354" s="19"/>
      <c r="S833354" s="19"/>
      <c r="T833354"/>
      <c r="U833354" s="113"/>
      <c r="V833354" s="19"/>
      <c r="W833354" s="19"/>
      <c r="X833354" s="19"/>
      <c r="Y833354" s="19"/>
      <c r="Z833354" s="19"/>
      <c r="AA833354" s="19"/>
      <c r="AB833354" s="19"/>
      <c r="AC833354" s="19"/>
      <c r="AD833354" s="19"/>
      <c r="AE833354" s="19"/>
      <c r="AF833354" s="19"/>
      <c r="AG833354" s="19"/>
      <c r="AH833354" s="19"/>
      <c r="AI833354" s="19"/>
      <c r="AJ833354" s="19"/>
      <c r="AK833354" s="19"/>
      <c r="AL833354" s="19"/>
      <c r="AM833354" s="19"/>
      <c r="AN833354" s="19"/>
      <c r="AO833354" s="19"/>
      <c r="AP833354"/>
    </row>
    <row r="833355" spans="1:42" s="116" customFormat="1" x14ac:dyDescent="0.3">
      <c r="A833355"/>
      <c r="B833355"/>
      <c r="C833355"/>
      <c r="D833355"/>
      <c r="E833355"/>
      <c r="F833355"/>
      <c r="G833355"/>
      <c r="H833355"/>
      <c r="I833355"/>
      <c r="J833355"/>
      <c r="K833355"/>
      <c r="L833355"/>
      <c r="M833355" s="115"/>
      <c r="N833355" s="115"/>
      <c r="O833355"/>
      <c r="P833355"/>
      <c r="Q833355"/>
      <c r="R833355" s="19"/>
      <c r="S833355" s="19"/>
      <c r="T833355"/>
      <c r="U833355" s="113"/>
      <c r="V833355" s="19"/>
      <c r="W833355" s="19"/>
      <c r="X833355" s="19"/>
      <c r="Y833355" s="19"/>
      <c r="Z833355" s="19"/>
      <c r="AA833355" s="19"/>
      <c r="AB833355" s="19"/>
      <c r="AC833355" s="19"/>
      <c r="AD833355" s="19"/>
      <c r="AE833355" s="19"/>
      <c r="AF833355" s="19"/>
      <c r="AG833355" s="19"/>
      <c r="AH833355" s="19"/>
      <c r="AI833355" s="19"/>
      <c r="AJ833355" s="19"/>
      <c r="AK833355" s="19"/>
      <c r="AL833355" s="19"/>
      <c r="AM833355" s="19"/>
      <c r="AN833355" s="19"/>
      <c r="AO833355" s="19"/>
      <c r="AP833355"/>
    </row>
    <row r="833356" spans="1:42" s="116" customFormat="1" x14ac:dyDescent="0.3">
      <c r="A833356"/>
      <c r="B833356"/>
      <c r="C833356"/>
      <c r="D833356"/>
      <c r="E833356"/>
      <c r="F833356"/>
      <c r="G833356"/>
      <c r="H833356"/>
      <c r="I833356"/>
      <c r="J833356"/>
      <c r="K833356"/>
      <c r="L833356"/>
      <c r="M833356" s="115"/>
      <c r="N833356" s="115"/>
      <c r="O833356"/>
      <c r="P833356"/>
      <c r="Q833356"/>
      <c r="R833356" s="19"/>
      <c r="S833356" s="19"/>
      <c r="T833356"/>
      <c r="U833356" s="113"/>
      <c r="V833356" s="19"/>
      <c r="W833356" s="19"/>
      <c r="X833356" s="19"/>
      <c r="Y833356" s="19"/>
      <c r="Z833356" s="19"/>
      <c r="AA833356" s="19"/>
      <c r="AB833356" s="19"/>
      <c r="AC833356" s="19"/>
      <c r="AD833356" s="19"/>
      <c r="AE833356" s="19"/>
      <c r="AF833356" s="19"/>
      <c r="AG833356" s="19"/>
      <c r="AH833356" s="19"/>
      <c r="AI833356" s="19"/>
      <c r="AJ833356" s="19"/>
      <c r="AK833356" s="19"/>
      <c r="AL833356" s="19"/>
      <c r="AM833356" s="19"/>
      <c r="AN833356" s="19"/>
      <c r="AO833356" s="19"/>
      <c r="AP833356"/>
    </row>
    <row r="833357" spans="1:42" s="116" customFormat="1" x14ac:dyDescent="0.3">
      <c r="A833357"/>
      <c r="B833357"/>
      <c r="C833357"/>
      <c r="D833357"/>
      <c r="E833357"/>
      <c r="F833357"/>
      <c r="G833357"/>
      <c r="H833357"/>
      <c r="I833357"/>
      <c r="J833357"/>
      <c r="K833357"/>
      <c r="L833357"/>
      <c r="M833357" s="115"/>
      <c r="N833357" s="115"/>
      <c r="O833357"/>
      <c r="P833357"/>
      <c r="Q833357"/>
      <c r="R833357" s="19"/>
      <c r="S833357" s="19"/>
      <c r="T833357"/>
      <c r="U833357" s="113"/>
      <c r="V833357" s="19"/>
      <c r="W833357" s="19"/>
      <c r="X833357" s="19"/>
      <c r="Y833357" s="19"/>
      <c r="Z833357" s="19"/>
      <c r="AA833357" s="19"/>
      <c r="AB833357" s="19"/>
      <c r="AC833357" s="19"/>
      <c r="AD833357" s="19"/>
      <c r="AE833357" s="19"/>
      <c r="AF833357" s="19"/>
      <c r="AG833357" s="19"/>
      <c r="AH833357" s="19"/>
      <c r="AI833357" s="19"/>
      <c r="AJ833357" s="19"/>
      <c r="AK833357" s="19"/>
      <c r="AL833357" s="19"/>
      <c r="AM833357" s="19"/>
      <c r="AN833357" s="19"/>
      <c r="AO833357" s="19"/>
      <c r="AP833357"/>
    </row>
    <row r="833358" spans="1:42" s="116" customFormat="1" x14ac:dyDescent="0.3">
      <c r="A833358"/>
      <c r="B833358"/>
      <c r="C833358"/>
      <c r="D833358"/>
      <c r="E833358"/>
      <c r="F833358"/>
      <c r="G833358"/>
      <c r="H833358"/>
      <c r="I833358"/>
      <c r="J833358"/>
      <c r="K833358"/>
      <c r="L833358"/>
      <c r="M833358" s="115"/>
      <c r="N833358" s="115"/>
      <c r="O833358"/>
      <c r="P833358"/>
      <c r="Q833358"/>
      <c r="R833358" s="19"/>
      <c r="S833358" s="19"/>
      <c r="T833358"/>
      <c r="U833358" s="113"/>
      <c r="V833358" s="19"/>
      <c r="W833358" s="19"/>
      <c r="X833358" s="19"/>
      <c r="Y833358" s="19"/>
      <c r="Z833358" s="19"/>
      <c r="AA833358" s="19"/>
      <c r="AB833358" s="19"/>
      <c r="AC833358" s="19"/>
      <c r="AD833358" s="19"/>
      <c r="AE833358" s="19"/>
      <c r="AF833358" s="19"/>
      <c r="AG833358" s="19"/>
      <c r="AH833358" s="19"/>
      <c r="AI833358" s="19"/>
      <c r="AJ833358" s="19"/>
      <c r="AK833358" s="19"/>
      <c r="AL833358" s="19"/>
      <c r="AM833358" s="19"/>
      <c r="AN833358" s="19"/>
      <c r="AO833358" s="19"/>
      <c r="AP833358"/>
    </row>
    <row r="833359" spans="1:42" s="116" customFormat="1" x14ac:dyDescent="0.3">
      <c r="A833359"/>
      <c r="B833359"/>
      <c r="C833359"/>
      <c r="D833359"/>
      <c r="E833359"/>
      <c r="F833359"/>
      <c r="G833359"/>
      <c r="H833359"/>
      <c r="I833359"/>
      <c r="J833359"/>
      <c r="K833359"/>
      <c r="L833359"/>
      <c r="M833359" s="115"/>
      <c r="N833359" s="115"/>
      <c r="O833359"/>
      <c r="P833359"/>
      <c r="Q833359"/>
      <c r="R833359" s="19"/>
      <c r="S833359" s="19"/>
      <c r="T833359"/>
      <c r="U833359" s="113"/>
      <c r="V833359" s="19"/>
      <c r="W833359" s="19"/>
      <c r="X833359" s="19"/>
      <c r="Y833359" s="19"/>
      <c r="Z833359" s="19"/>
      <c r="AA833359" s="19"/>
      <c r="AB833359" s="19"/>
      <c r="AC833359" s="19"/>
      <c r="AD833359" s="19"/>
      <c r="AE833359" s="19"/>
      <c r="AF833359" s="19"/>
      <c r="AG833359" s="19"/>
      <c r="AH833359" s="19"/>
      <c r="AI833359" s="19"/>
      <c r="AJ833359" s="19"/>
      <c r="AK833359" s="19"/>
      <c r="AL833359" s="19"/>
      <c r="AM833359" s="19"/>
      <c r="AN833359" s="19"/>
      <c r="AO833359" s="19"/>
      <c r="AP833359"/>
    </row>
    <row r="833360" spans="1:42" s="116" customFormat="1" x14ac:dyDescent="0.3">
      <c r="A833360"/>
      <c r="B833360"/>
      <c r="C833360"/>
      <c r="D833360"/>
      <c r="E833360"/>
      <c r="F833360"/>
      <c r="G833360"/>
      <c r="H833360"/>
      <c r="I833360"/>
      <c r="J833360"/>
      <c r="K833360"/>
      <c r="L833360"/>
      <c r="M833360" s="115"/>
      <c r="N833360" s="115"/>
      <c r="O833360"/>
      <c r="P833360"/>
      <c r="Q833360"/>
      <c r="R833360" s="19"/>
      <c r="S833360" s="19"/>
      <c r="T833360"/>
      <c r="U833360" s="113"/>
      <c r="V833360" s="19"/>
      <c r="W833360" s="19"/>
      <c r="X833360" s="19"/>
      <c r="Y833360" s="19"/>
      <c r="Z833360" s="19"/>
      <c r="AA833360" s="19"/>
      <c r="AB833360" s="19"/>
      <c r="AC833360" s="19"/>
      <c r="AD833360" s="19"/>
      <c r="AE833360" s="19"/>
      <c r="AF833360" s="19"/>
      <c r="AG833360" s="19"/>
      <c r="AH833360" s="19"/>
      <c r="AI833360" s="19"/>
      <c r="AJ833360" s="19"/>
      <c r="AK833360" s="19"/>
      <c r="AL833360" s="19"/>
      <c r="AM833360" s="19"/>
      <c r="AN833360" s="19"/>
      <c r="AO833360" s="19"/>
      <c r="AP833360"/>
    </row>
    <row r="833361" spans="1:42" s="116" customFormat="1" x14ac:dyDescent="0.3">
      <c r="A833361"/>
      <c r="B833361"/>
      <c r="C833361"/>
      <c r="D833361"/>
      <c r="E833361"/>
      <c r="F833361"/>
      <c r="G833361"/>
      <c r="H833361"/>
      <c r="I833361"/>
      <c r="J833361"/>
      <c r="K833361"/>
      <c r="L833361"/>
      <c r="M833361" s="115"/>
      <c r="N833361" s="115"/>
      <c r="O833361"/>
      <c r="P833361"/>
      <c r="Q833361"/>
      <c r="R833361" s="19"/>
      <c r="S833361" s="19"/>
      <c r="T833361"/>
      <c r="U833361" s="113"/>
      <c r="V833361" s="19"/>
      <c r="W833361" s="19"/>
      <c r="X833361" s="19"/>
      <c r="Y833361" s="19"/>
      <c r="Z833361" s="19"/>
      <c r="AA833361" s="19"/>
      <c r="AB833361" s="19"/>
      <c r="AC833361" s="19"/>
      <c r="AD833361" s="19"/>
      <c r="AE833361" s="19"/>
      <c r="AF833361" s="19"/>
      <c r="AG833361" s="19"/>
      <c r="AH833361" s="19"/>
      <c r="AI833361" s="19"/>
      <c r="AJ833361" s="19"/>
      <c r="AK833361" s="19"/>
      <c r="AL833361" s="19"/>
      <c r="AM833361" s="19"/>
      <c r="AN833361" s="19"/>
      <c r="AO833361" s="19"/>
      <c r="AP833361"/>
    </row>
    <row r="833362" spans="1:42" s="116" customFormat="1" x14ac:dyDescent="0.3">
      <c r="A833362"/>
      <c r="B833362"/>
      <c r="C833362"/>
      <c r="D833362"/>
      <c r="E833362"/>
      <c r="F833362"/>
      <c r="G833362"/>
      <c r="H833362"/>
      <c r="I833362"/>
      <c r="J833362"/>
      <c r="K833362"/>
      <c r="L833362"/>
      <c r="M833362" s="115"/>
      <c r="N833362" s="115"/>
      <c r="O833362"/>
      <c r="P833362"/>
      <c r="Q833362"/>
      <c r="R833362" s="19"/>
      <c r="S833362" s="19"/>
      <c r="T833362"/>
      <c r="U833362" s="113"/>
      <c r="V833362" s="19"/>
      <c r="W833362" s="19"/>
      <c r="X833362" s="19"/>
      <c r="Y833362" s="19"/>
      <c r="Z833362" s="19"/>
      <c r="AA833362" s="19"/>
      <c r="AB833362" s="19"/>
      <c r="AC833362" s="19"/>
      <c r="AD833362" s="19"/>
      <c r="AE833362" s="19"/>
      <c r="AF833362" s="19"/>
      <c r="AG833362" s="19"/>
      <c r="AH833362" s="19"/>
      <c r="AI833362" s="19"/>
      <c r="AJ833362" s="19"/>
      <c r="AK833362" s="19"/>
      <c r="AL833362" s="19"/>
      <c r="AM833362" s="19"/>
      <c r="AN833362" s="19"/>
      <c r="AO833362" s="19"/>
      <c r="AP833362"/>
    </row>
    <row r="833363" spans="1:42" s="116" customFormat="1" x14ac:dyDescent="0.3">
      <c r="A833363"/>
      <c r="B833363"/>
      <c r="C833363"/>
      <c r="D833363"/>
      <c r="E833363"/>
      <c r="F833363"/>
      <c r="G833363"/>
      <c r="H833363"/>
      <c r="I833363"/>
      <c r="J833363"/>
      <c r="K833363"/>
      <c r="L833363"/>
      <c r="M833363" s="115"/>
      <c r="N833363" s="115"/>
      <c r="O833363"/>
      <c r="P833363"/>
      <c r="Q833363"/>
      <c r="R833363" s="19"/>
      <c r="S833363" s="19"/>
      <c r="T833363"/>
      <c r="U833363" s="113"/>
      <c r="V833363" s="19"/>
      <c r="W833363" s="19"/>
      <c r="X833363" s="19"/>
      <c r="Y833363" s="19"/>
      <c r="Z833363" s="19"/>
      <c r="AA833363" s="19"/>
      <c r="AB833363" s="19"/>
      <c r="AC833363" s="19"/>
      <c r="AD833363" s="19"/>
      <c r="AE833363" s="19"/>
      <c r="AF833363" s="19"/>
      <c r="AG833363" s="19"/>
      <c r="AH833363" s="19"/>
      <c r="AI833363" s="19"/>
      <c r="AJ833363" s="19"/>
      <c r="AK833363" s="19"/>
      <c r="AL833363" s="19"/>
      <c r="AM833363" s="19"/>
      <c r="AN833363" s="19"/>
      <c r="AO833363" s="19"/>
      <c r="AP833363"/>
    </row>
    <row r="833364" spans="1:42" s="116" customFormat="1" x14ac:dyDescent="0.3">
      <c r="A833364"/>
      <c r="B833364"/>
      <c r="C833364"/>
      <c r="D833364"/>
      <c r="E833364"/>
      <c r="F833364"/>
      <c r="G833364"/>
      <c r="H833364"/>
      <c r="I833364"/>
      <c r="J833364"/>
      <c r="K833364"/>
      <c r="L833364"/>
      <c r="M833364" s="115"/>
      <c r="N833364" s="115"/>
      <c r="O833364"/>
      <c r="P833364"/>
      <c r="Q833364"/>
      <c r="R833364" s="19"/>
      <c r="S833364" s="19"/>
      <c r="T833364"/>
      <c r="U833364" s="113"/>
      <c r="V833364" s="19"/>
      <c r="W833364" s="19"/>
      <c r="X833364" s="19"/>
      <c r="Y833364" s="19"/>
      <c r="Z833364" s="19"/>
      <c r="AA833364" s="19"/>
      <c r="AB833364" s="19"/>
      <c r="AC833364" s="19"/>
      <c r="AD833364" s="19"/>
      <c r="AE833364" s="19"/>
      <c r="AF833364" s="19"/>
      <c r="AG833364" s="19"/>
      <c r="AH833364" s="19"/>
      <c r="AI833364" s="19"/>
      <c r="AJ833364" s="19"/>
      <c r="AK833364" s="19"/>
      <c r="AL833364" s="19"/>
      <c r="AM833364" s="19"/>
      <c r="AN833364" s="19"/>
      <c r="AO833364" s="19"/>
      <c r="AP833364"/>
    </row>
    <row r="833365" spans="1:42" s="116" customFormat="1" x14ac:dyDescent="0.3">
      <c r="A833365"/>
      <c r="B833365"/>
      <c r="C833365"/>
      <c r="D833365"/>
      <c r="E833365"/>
      <c r="F833365"/>
      <c r="G833365"/>
      <c r="H833365"/>
      <c r="I833365"/>
      <c r="J833365"/>
      <c r="K833365"/>
      <c r="L833365"/>
      <c r="M833365" s="115"/>
      <c r="N833365" s="115"/>
      <c r="O833365"/>
      <c r="P833365"/>
      <c r="Q833365"/>
      <c r="R833365" s="19"/>
      <c r="S833365" s="19"/>
      <c r="T833365"/>
      <c r="U833365" s="113"/>
      <c r="V833365" s="19"/>
      <c r="W833365" s="19"/>
      <c r="X833365" s="19"/>
      <c r="Y833365" s="19"/>
      <c r="Z833365" s="19"/>
      <c r="AA833365" s="19"/>
      <c r="AB833365" s="19"/>
      <c r="AC833365" s="19"/>
      <c r="AD833365" s="19"/>
      <c r="AE833365" s="19"/>
      <c r="AF833365" s="19"/>
      <c r="AG833365" s="19"/>
      <c r="AH833365" s="19"/>
      <c r="AI833365" s="19"/>
      <c r="AJ833365" s="19"/>
      <c r="AK833365" s="19"/>
      <c r="AL833365" s="19"/>
      <c r="AM833365" s="19"/>
      <c r="AN833365" s="19"/>
      <c r="AO833365" s="19"/>
      <c r="AP833365"/>
    </row>
    <row r="833366" spans="1:42" s="116" customFormat="1" x14ac:dyDescent="0.3">
      <c r="A833366"/>
      <c r="B833366"/>
      <c r="C833366"/>
      <c r="D833366"/>
      <c r="E833366"/>
      <c r="F833366"/>
      <c r="G833366"/>
      <c r="H833366"/>
      <c r="I833366"/>
      <c r="J833366"/>
      <c r="K833366"/>
      <c r="L833366"/>
      <c r="M833366" s="115"/>
      <c r="N833366" s="115"/>
      <c r="O833366"/>
      <c r="P833366"/>
      <c r="Q833366"/>
      <c r="R833366" s="19"/>
      <c r="S833366" s="19"/>
      <c r="T833366"/>
      <c r="U833366" s="113"/>
      <c r="V833366" s="19"/>
      <c r="W833366" s="19"/>
      <c r="X833366" s="19"/>
      <c r="Y833366" s="19"/>
      <c r="Z833366" s="19"/>
      <c r="AA833366" s="19"/>
      <c r="AB833366" s="19"/>
      <c r="AC833366" s="19"/>
      <c r="AD833366" s="19"/>
      <c r="AE833366" s="19"/>
      <c r="AF833366" s="19"/>
      <c r="AG833366" s="19"/>
      <c r="AH833366" s="19"/>
      <c r="AI833366" s="19"/>
      <c r="AJ833366" s="19"/>
      <c r="AK833366" s="19"/>
      <c r="AL833366" s="19"/>
      <c r="AM833366" s="19"/>
      <c r="AN833366" s="19"/>
      <c r="AO833366" s="19"/>
      <c r="AP833366"/>
    </row>
    <row r="833367" spans="1:42" s="116" customFormat="1" x14ac:dyDescent="0.3">
      <c r="A833367"/>
      <c r="B833367"/>
      <c r="C833367"/>
      <c r="D833367"/>
      <c r="E833367"/>
      <c r="F833367"/>
      <c r="G833367"/>
      <c r="H833367"/>
      <c r="I833367"/>
      <c r="J833367"/>
      <c r="K833367"/>
      <c r="L833367"/>
      <c r="M833367" s="115"/>
      <c r="N833367" s="115"/>
      <c r="O833367"/>
      <c r="P833367"/>
      <c r="Q833367"/>
      <c r="R833367" s="19"/>
      <c r="S833367" s="19"/>
      <c r="T833367"/>
      <c r="U833367" s="113"/>
      <c r="V833367" s="19"/>
      <c r="W833367" s="19"/>
      <c r="X833367" s="19"/>
      <c r="Y833367" s="19"/>
      <c r="Z833367" s="19"/>
      <c r="AA833367" s="19"/>
      <c r="AB833367" s="19"/>
      <c r="AC833367" s="19"/>
      <c r="AD833367" s="19"/>
      <c r="AE833367" s="19"/>
      <c r="AF833367" s="19"/>
      <c r="AG833367" s="19"/>
      <c r="AH833367" s="19"/>
      <c r="AI833367" s="19"/>
      <c r="AJ833367" s="19"/>
      <c r="AK833367" s="19"/>
      <c r="AL833367" s="19"/>
      <c r="AM833367" s="19"/>
      <c r="AN833367" s="19"/>
      <c r="AO833367" s="19"/>
      <c r="AP833367"/>
    </row>
    <row r="833368" spans="1:42" s="116" customFormat="1" x14ac:dyDescent="0.3">
      <c r="A833368"/>
      <c r="B833368"/>
      <c r="C833368"/>
      <c r="D833368"/>
      <c r="E833368"/>
      <c r="F833368"/>
      <c r="G833368"/>
      <c r="H833368"/>
      <c r="I833368"/>
      <c r="J833368"/>
      <c r="K833368"/>
      <c r="L833368"/>
      <c r="M833368" s="115"/>
      <c r="N833368" s="115"/>
      <c r="O833368"/>
      <c r="P833368"/>
      <c r="Q833368"/>
      <c r="R833368" s="19"/>
      <c r="S833368" s="19"/>
      <c r="T833368"/>
      <c r="U833368" s="113"/>
      <c r="V833368" s="19"/>
      <c r="W833368" s="19"/>
      <c r="X833368" s="19"/>
      <c r="Y833368" s="19"/>
      <c r="Z833368" s="19"/>
      <c r="AA833368" s="19"/>
      <c r="AB833368" s="19"/>
      <c r="AC833368" s="19"/>
      <c r="AD833368" s="19"/>
      <c r="AE833368" s="19"/>
      <c r="AF833368" s="19"/>
      <c r="AG833368" s="19"/>
      <c r="AH833368" s="19"/>
      <c r="AI833368" s="19"/>
      <c r="AJ833368" s="19"/>
      <c r="AK833368" s="19"/>
      <c r="AL833368" s="19"/>
      <c r="AM833368" s="19"/>
      <c r="AN833368" s="19"/>
      <c r="AO833368" s="19"/>
      <c r="AP833368"/>
    </row>
    <row r="833369" spans="1:42" s="116" customFormat="1" x14ac:dyDescent="0.3">
      <c r="A833369"/>
      <c r="B833369"/>
      <c r="C833369"/>
      <c r="D833369"/>
      <c r="E833369"/>
      <c r="F833369"/>
      <c r="G833369"/>
      <c r="H833369"/>
      <c r="I833369"/>
      <c r="J833369"/>
      <c r="K833369"/>
      <c r="L833369"/>
      <c r="M833369" s="115"/>
      <c r="N833369" s="115"/>
      <c r="O833369"/>
      <c r="P833369"/>
      <c r="Q833369"/>
      <c r="R833369" s="19"/>
      <c r="S833369" s="19"/>
      <c r="T833369"/>
      <c r="U833369" s="113"/>
      <c r="V833369" s="19"/>
      <c r="W833369" s="19"/>
      <c r="X833369" s="19"/>
      <c r="Y833369" s="19"/>
      <c r="Z833369" s="19"/>
      <c r="AA833369" s="19"/>
      <c r="AB833369" s="19"/>
      <c r="AC833369" s="19"/>
      <c r="AD833369" s="19"/>
      <c r="AE833369" s="19"/>
      <c r="AF833369" s="19"/>
      <c r="AG833369" s="19"/>
      <c r="AH833369" s="19"/>
      <c r="AI833369" s="19"/>
      <c r="AJ833369" s="19"/>
      <c r="AK833369" s="19"/>
      <c r="AL833369" s="19"/>
      <c r="AM833369" s="19"/>
      <c r="AN833369" s="19"/>
      <c r="AO833369" s="19"/>
      <c r="AP833369"/>
    </row>
    <row r="833370" spans="1:42" s="116" customFormat="1" x14ac:dyDescent="0.3">
      <c r="A833370"/>
      <c r="B833370"/>
      <c r="C833370"/>
      <c r="D833370"/>
      <c r="E833370"/>
      <c r="F833370"/>
      <c r="G833370"/>
      <c r="H833370"/>
      <c r="I833370"/>
      <c r="J833370"/>
      <c r="K833370"/>
      <c r="L833370"/>
      <c r="M833370" s="115"/>
      <c r="N833370" s="115"/>
      <c r="O833370"/>
      <c r="P833370"/>
      <c r="Q833370"/>
      <c r="R833370" s="19"/>
      <c r="S833370" s="19"/>
      <c r="T833370"/>
      <c r="U833370" s="113"/>
      <c r="V833370" s="19"/>
      <c r="W833370" s="19"/>
      <c r="X833370" s="19"/>
      <c r="Y833370" s="19"/>
      <c r="Z833370" s="19"/>
      <c r="AA833370" s="19"/>
      <c r="AB833370" s="19"/>
      <c r="AC833370" s="19"/>
      <c r="AD833370" s="19"/>
      <c r="AE833370" s="19"/>
      <c r="AF833370" s="19"/>
      <c r="AG833370" s="19"/>
      <c r="AH833370" s="19"/>
      <c r="AI833370" s="19"/>
      <c r="AJ833370" s="19"/>
      <c r="AK833370" s="19"/>
      <c r="AL833370" s="19"/>
      <c r="AM833370" s="19"/>
      <c r="AN833370" s="19"/>
      <c r="AO833370" s="19"/>
      <c r="AP833370"/>
    </row>
    <row r="833371" spans="1:42" s="116" customFormat="1" x14ac:dyDescent="0.3">
      <c r="A833371"/>
      <c r="B833371"/>
      <c r="C833371"/>
      <c r="D833371"/>
      <c r="E833371"/>
      <c r="F833371"/>
      <c r="G833371"/>
      <c r="H833371"/>
      <c r="I833371"/>
      <c r="J833371"/>
      <c r="K833371"/>
      <c r="L833371"/>
      <c r="M833371" s="115"/>
      <c r="N833371" s="115"/>
      <c r="O833371"/>
      <c r="P833371"/>
      <c r="Q833371"/>
      <c r="R833371" s="19"/>
      <c r="S833371" s="19"/>
      <c r="T833371"/>
      <c r="U833371" s="113"/>
      <c r="V833371" s="19"/>
      <c r="W833371" s="19"/>
      <c r="X833371" s="19"/>
      <c r="Y833371" s="19"/>
      <c r="Z833371" s="19"/>
      <c r="AA833371" s="19"/>
      <c r="AB833371" s="19"/>
      <c r="AC833371" s="19"/>
      <c r="AD833371" s="19"/>
      <c r="AE833371" s="19"/>
      <c r="AF833371" s="19"/>
      <c r="AG833371" s="19"/>
      <c r="AH833371" s="19"/>
      <c r="AI833371" s="19"/>
      <c r="AJ833371" s="19"/>
      <c r="AK833371" s="19"/>
      <c r="AL833371" s="19"/>
      <c r="AM833371" s="19"/>
      <c r="AN833371" s="19"/>
      <c r="AO833371" s="19"/>
      <c r="AP833371"/>
    </row>
    <row r="833372" spans="1:42" s="116" customFormat="1" x14ac:dyDescent="0.3">
      <c r="A833372"/>
      <c r="B833372"/>
      <c r="C833372"/>
      <c r="D833372"/>
      <c r="E833372"/>
      <c r="F833372"/>
      <c r="G833372"/>
      <c r="H833372"/>
      <c r="I833372"/>
      <c r="J833372"/>
      <c r="K833372"/>
      <c r="L833372"/>
      <c r="M833372" s="115"/>
      <c r="N833372" s="115"/>
      <c r="O833372"/>
      <c r="P833372"/>
      <c r="Q833372"/>
      <c r="R833372" s="19"/>
      <c r="S833372" s="19"/>
      <c r="T833372"/>
      <c r="U833372" s="113"/>
      <c r="V833372" s="19"/>
      <c r="W833372" s="19"/>
      <c r="X833372" s="19"/>
      <c r="Y833372" s="19"/>
      <c r="Z833372" s="19"/>
      <c r="AA833372" s="19"/>
      <c r="AB833372" s="19"/>
      <c r="AC833372" s="19"/>
      <c r="AD833372" s="19"/>
      <c r="AE833372" s="19"/>
      <c r="AF833372" s="19"/>
      <c r="AG833372" s="19"/>
      <c r="AH833372" s="19"/>
      <c r="AI833372" s="19"/>
      <c r="AJ833372" s="19"/>
      <c r="AK833372" s="19"/>
      <c r="AL833372" s="19"/>
      <c r="AM833372" s="19"/>
      <c r="AN833372" s="19"/>
      <c r="AO833372" s="19"/>
      <c r="AP833372"/>
    </row>
    <row r="833373" spans="1:42" s="116" customFormat="1" x14ac:dyDescent="0.3">
      <c r="A833373"/>
      <c r="B833373"/>
      <c r="C833373"/>
      <c r="D833373"/>
      <c r="E833373"/>
      <c r="F833373"/>
      <c r="G833373"/>
      <c r="H833373"/>
      <c r="I833373"/>
      <c r="J833373"/>
      <c r="K833373"/>
      <c r="L833373"/>
      <c r="M833373" s="115"/>
      <c r="N833373" s="115"/>
      <c r="O833373"/>
      <c r="P833373"/>
      <c r="Q833373"/>
      <c r="R833373" s="19"/>
      <c r="S833373" s="19"/>
      <c r="T833373"/>
      <c r="U833373" s="113"/>
      <c r="V833373" s="19"/>
      <c r="W833373" s="19"/>
      <c r="X833373" s="19"/>
      <c r="Y833373" s="19"/>
      <c r="Z833373" s="19"/>
      <c r="AA833373" s="19"/>
      <c r="AB833373" s="19"/>
      <c r="AC833373" s="19"/>
      <c r="AD833373" s="19"/>
      <c r="AE833373" s="19"/>
      <c r="AF833373" s="19"/>
      <c r="AG833373" s="19"/>
      <c r="AH833373" s="19"/>
      <c r="AI833373" s="19"/>
      <c r="AJ833373" s="19"/>
      <c r="AK833373" s="19"/>
      <c r="AL833373" s="19"/>
      <c r="AM833373" s="19"/>
      <c r="AN833373" s="19"/>
      <c r="AO833373" s="19"/>
      <c r="AP833373"/>
    </row>
    <row r="833374" spans="1:42" s="116" customFormat="1" x14ac:dyDescent="0.3">
      <c r="A833374"/>
      <c r="B833374"/>
      <c r="C833374"/>
      <c r="D833374"/>
      <c r="E833374"/>
      <c r="F833374"/>
      <c r="G833374"/>
      <c r="H833374"/>
      <c r="I833374"/>
      <c r="J833374"/>
      <c r="K833374"/>
      <c r="L833374"/>
      <c r="M833374" s="115"/>
      <c r="N833374" s="115"/>
      <c r="O833374"/>
      <c r="P833374"/>
      <c r="Q833374"/>
      <c r="R833374" s="19"/>
      <c r="S833374" s="19"/>
      <c r="T833374"/>
      <c r="U833374" s="113"/>
      <c r="V833374" s="19"/>
      <c r="W833374" s="19"/>
      <c r="X833374" s="19"/>
      <c r="Y833374" s="19"/>
      <c r="Z833374" s="19"/>
      <c r="AA833374" s="19"/>
      <c r="AB833374" s="19"/>
      <c r="AC833374" s="19"/>
      <c r="AD833374" s="19"/>
      <c r="AE833374" s="19"/>
      <c r="AF833374" s="19"/>
      <c r="AG833374" s="19"/>
      <c r="AH833374" s="19"/>
      <c r="AI833374" s="19"/>
      <c r="AJ833374" s="19"/>
      <c r="AK833374" s="19"/>
      <c r="AL833374" s="19"/>
      <c r="AM833374" s="19"/>
      <c r="AN833374" s="19"/>
      <c r="AO833374" s="19"/>
      <c r="AP833374"/>
    </row>
    <row r="833375" spans="1:42" s="116" customFormat="1" x14ac:dyDescent="0.3">
      <c r="A833375"/>
      <c r="B833375"/>
      <c r="C833375"/>
      <c r="D833375"/>
      <c r="E833375"/>
      <c r="F833375"/>
      <c r="G833375"/>
      <c r="H833375"/>
      <c r="I833375"/>
      <c r="J833375"/>
      <c r="K833375"/>
      <c r="L833375"/>
      <c r="M833375" s="115"/>
      <c r="N833375" s="115"/>
      <c r="O833375"/>
      <c r="P833375"/>
      <c r="Q833375"/>
      <c r="R833375" s="19"/>
      <c r="S833375" s="19"/>
      <c r="T833375"/>
      <c r="U833375" s="113"/>
      <c r="V833375" s="19"/>
      <c r="W833375" s="19"/>
      <c r="X833375" s="19"/>
      <c r="Y833375" s="19"/>
      <c r="Z833375" s="19"/>
      <c r="AA833375" s="19"/>
      <c r="AB833375" s="19"/>
      <c r="AC833375" s="19"/>
      <c r="AD833375" s="19"/>
      <c r="AE833375" s="19"/>
      <c r="AF833375" s="19"/>
      <c r="AG833375" s="19"/>
      <c r="AH833375" s="19"/>
      <c r="AI833375" s="19"/>
      <c r="AJ833375" s="19"/>
      <c r="AK833375" s="19"/>
      <c r="AL833375" s="19"/>
      <c r="AM833375" s="19"/>
      <c r="AN833375" s="19"/>
      <c r="AO833375" s="19"/>
      <c r="AP833375"/>
    </row>
    <row r="833376" spans="1:42" s="116" customFormat="1" x14ac:dyDescent="0.3">
      <c r="A833376"/>
      <c r="B833376"/>
      <c r="C833376"/>
      <c r="D833376"/>
      <c r="E833376"/>
      <c r="F833376"/>
      <c r="G833376"/>
      <c r="H833376"/>
      <c r="I833376"/>
      <c r="J833376"/>
      <c r="K833376"/>
      <c r="L833376"/>
      <c r="M833376" s="115"/>
      <c r="N833376" s="115"/>
      <c r="O833376"/>
      <c r="P833376"/>
      <c r="Q833376"/>
      <c r="R833376" s="19"/>
      <c r="S833376" s="19"/>
      <c r="T833376"/>
      <c r="U833376" s="113"/>
      <c r="V833376" s="19"/>
      <c r="W833376" s="19"/>
      <c r="X833376" s="19"/>
      <c r="Y833376" s="19"/>
      <c r="Z833376" s="19"/>
      <c r="AA833376" s="19"/>
      <c r="AB833376" s="19"/>
      <c r="AC833376" s="19"/>
      <c r="AD833376" s="19"/>
      <c r="AE833376" s="19"/>
      <c r="AF833376" s="19"/>
      <c r="AG833376" s="19"/>
      <c r="AH833376" s="19"/>
      <c r="AI833376" s="19"/>
      <c r="AJ833376" s="19"/>
      <c r="AK833376" s="19"/>
      <c r="AL833376" s="19"/>
      <c r="AM833376" s="19"/>
      <c r="AN833376" s="19"/>
      <c r="AO833376" s="19"/>
      <c r="AP833376"/>
    </row>
    <row r="833377" spans="1:42" s="116" customFormat="1" x14ac:dyDescent="0.3">
      <c r="A833377"/>
      <c r="B833377"/>
      <c r="C833377"/>
      <c r="D833377"/>
      <c r="E833377"/>
      <c r="F833377"/>
      <c r="G833377"/>
      <c r="H833377"/>
      <c r="I833377"/>
      <c r="J833377"/>
      <c r="K833377"/>
      <c r="L833377"/>
      <c r="M833377" s="115"/>
      <c r="N833377" s="115"/>
      <c r="O833377"/>
      <c r="P833377"/>
      <c r="Q833377"/>
      <c r="R833377" s="19"/>
      <c r="S833377" s="19"/>
      <c r="T833377"/>
      <c r="U833377" s="113"/>
      <c r="V833377" s="19"/>
      <c r="W833377" s="19"/>
      <c r="X833377" s="19"/>
      <c r="Y833377" s="19"/>
      <c r="Z833377" s="19"/>
      <c r="AA833377" s="19"/>
      <c r="AB833377" s="19"/>
      <c r="AC833377" s="19"/>
      <c r="AD833377" s="19"/>
      <c r="AE833377" s="19"/>
      <c r="AF833377" s="19"/>
      <c r="AG833377" s="19"/>
      <c r="AH833377" s="19"/>
      <c r="AI833377" s="19"/>
      <c r="AJ833377" s="19"/>
      <c r="AK833377" s="19"/>
      <c r="AL833377" s="19"/>
      <c r="AM833377" s="19"/>
      <c r="AN833377" s="19"/>
      <c r="AO833377" s="19"/>
      <c r="AP833377"/>
    </row>
    <row r="833378" spans="1:42" s="116" customFormat="1" x14ac:dyDescent="0.3">
      <c r="A833378"/>
      <c r="B833378"/>
      <c r="C833378"/>
      <c r="D833378"/>
      <c r="E833378"/>
      <c r="F833378"/>
      <c r="G833378"/>
      <c r="H833378"/>
      <c r="I833378"/>
      <c r="J833378"/>
      <c r="K833378"/>
      <c r="L833378"/>
      <c r="M833378" s="115"/>
      <c r="N833378" s="115"/>
      <c r="O833378"/>
      <c r="P833378"/>
      <c r="Q833378"/>
      <c r="R833378" s="19"/>
      <c r="S833378" s="19"/>
      <c r="T833378"/>
      <c r="U833378" s="113"/>
      <c r="V833378" s="19"/>
      <c r="W833378" s="19"/>
      <c r="X833378" s="19"/>
      <c r="Y833378" s="19"/>
      <c r="Z833378" s="19"/>
      <c r="AA833378" s="19"/>
      <c r="AB833378" s="19"/>
      <c r="AC833378" s="19"/>
      <c r="AD833378" s="19"/>
      <c r="AE833378" s="19"/>
      <c r="AF833378" s="19"/>
      <c r="AG833378" s="19"/>
      <c r="AH833378" s="19"/>
      <c r="AI833378" s="19"/>
      <c r="AJ833378" s="19"/>
      <c r="AK833378" s="19"/>
      <c r="AL833378" s="19"/>
      <c r="AM833378" s="19"/>
      <c r="AN833378" s="19"/>
      <c r="AO833378" s="19"/>
      <c r="AP833378"/>
    </row>
    <row r="833379" spans="1:42" s="116" customFormat="1" x14ac:dyDescent="0.3">
      <c r="A833379"/>
      <c r="B833379"/>
      <c r="C833379"/>
      <c r="D833379"/>
      <c r="E833379"/>
      <c r="F833379"/>
      <c r="G833379"/>
      <c r="H833379"/>
      <c r="I833379"/>
      <c r="J833379"/>
      <c r="K833379"/>
      <c r="L833379"/>
      <c r="M833379" s="115"/>
      <c r="N833379" s="115"/>
      <c r="O833379"/>
      <c r="P833379"/>
      <c r="Q833379"/>
      <c r="R833379" s="19"/>
      <c r="S833379" s="19"/>
      <c r="T833379"/>
      <c r="U833379" s="113"/>
      <c r="V833379" s="19"/>
      <c r="W833379" s="19"/>
      <c r="X833379" s="19"/>
      <c r="Y833379" s="19"/>
      <c r="Z833379" s="19"/>
      <c r="AA833379" s="19"/>
      <c r="AB833379" s="19"/>
      <c r="AC833379" s="19"/>
      <c r="AD833379" s="19"/>
      <c r="AE833379" s="19"/>
      <c r="AF833379" s="19"/>
      <c r="AG833379" s="19"/>
      <c r="AH833379" s="19"/>
      <c r="AI833379" s="19"/>
      <c r="AJ833379" s="19"/>
      <c r="AK833379" s="19"/>
      <c r="AL833379" s="19"/>
      <c r="AM833379" s="19"/>
      <c r="AN833379" s="19"/>
      <c r="AO833379" s="19"/>
      <c r="AP833379"/>
    </row>
    <row r="833380" spans="1:42" s="116" customFormat="1" x14ac:dyDescent="0.3">
      <c r="A833380"/>
      <c r="B833380"/>
      <c r="C833380"/>
      <c r="D833380"/>
      <c r="E833380"/>
      <c r="F833380"/>
      <c r="G833380"/>
      <c r="H833380"/>
      <c r="I833380"/>
      <c r="J833380"/>
      <c r="K833380"/>
      <c r="L833380"/>
      <c r="M833380" s="115"/>
      <c r="N833380" s="115"/>
      <c r="O833380"/>
      <c r="P833380"/>
      <c r="Q833380"/>
      <c r="R833380" s="19"/>
      <c r="S833380" s="19"/>
      <c r="T833380"/>
      <c r="U833380" s="113"/>
      <c r="V833380" s="19"/>
      <c r="W833380" s="19"/>
      <c r="X833380" s="19"/>
      <c r="Y833380" s="19"/>
      <c r="Z833380" s="19"/>
      <c r="AA833380" s="19"/>
      <c r="AB833380" s="19"/>
      <c r="AC833380" s="19"/>
      <c r="AD833380" s="19"/>
      <c r="AE833380" s="19"/>
      <c r="AF833380" s="19"/>
      <c r="AG833380" s="19"/>
      <c r="AH833380" s="19"/>
      <c r="AI833380" s="19"/>
      <c r="AJ833380" s="19"/>
      <c r="AK833380" s="19"/>
      <c r="AL833380" s="19"/>
      <c r="AM833380" s="19"/>
      <c r="AN833380" s="19"/>
      <c r="AO833380" s="19"/>
      <c r="AP833380"/>
    </row>
    <row r="833381" spans="1:42" s="116" customFormat="1" x14ac:dyDescent="0.3">
      <c r="A833381"/>
      <c r="B833381"/>
      <c r="C833381"/>
      <c r="D833381"/>
      <c r="E833381"/>
      <c r="F833381"/>
      <c r="G833381"/>
      <c r="H833381"/>
      <c r="I833381"/>
      <c r="J833381"/>
      <c r="K833381"/>
      <c r="L833381"/>
      <c r="M833381" s="115"/>
      <c r="N833381" s="115"/>
      <c r="O833381"/>
      <c r="P833381"/>
      <c r="Q833381"/>
      <c r="R833381" s="19"/>
      <c r="S833381" s="19"/>
      <c r="T833381"/>
      <c r="U833381" s="113"/>
      <c r="V833381" s="19"/>
      <c r="W833381" s="19"/>
      <c r="X833381" s="19"/>
      <c r="Y833381" s="19"/>
      <c r="Z833381" s="19"/>
      <c r="AA833381" s="19"/>
      <c r="AB833381" s="19"/>
      <c r="AC833381" s="19"/>
      <c r="AD833381" s="19"/>
      <c r="AE833381" s="19"/>
      <c r="AF833381" s="19"/>
      <c r="AG833381" s="19"/>
      <c r="AH833381" s="19"/>
      <c r="AI833381" s="19"/>
      <c r="AJ833381" s="19"/>
      <c r="AK833381" s="19"/>
      <c r="AL833381" s="19"/>
      <c r="AM833381" s="19"/>
      <c r="AN833381" s="19"/>
      <c r="AO833381" s="19"/>
      <c r="AP833381"/>
    </row>
    <row r="833382" spans="1:42" s="116" customFormat="1" x14ac:dyDescent="0.3">
      <c r="A833382"/>
      <c r="B833382"/>
      <c r="C833382"/>
      <c r="D833382"/>
      <c r="E833382"/>
      <c r="F833382"/>
      <c r="G833382"/>
      <c r="H833382"/>
      <c r="I833382"/>
      <c r="J833382"/>
      <c r="K833382"/>
      <c r="L833382"/>
      <c r="M833382" s="115"/>
      <c r="N833382" s="115"/>
      <c r="O833382"/>
      <c r="P833382"/>
      <c r="Q833382"/>
      <c r="R833382" s="19"/>
      <c r="S833382" s="19"/>
      <c r="T833382"/>
      <c r="U833382" s="113"/>
      <c r="V833382" s="19"/>
      <c r="W833382" s="19"/>
      <c r="X833382" s="19"/>
      <c r="Y833382" s="19"/>
      <c r="Z833382" s="19"/>
      <c r="AA833382" s="19"/>
      <c r="AB833382" s="19"/>
      <c r="AC833382" s="19"/>
      <c r="AD833382" s="19"/>
      <c r="AE833382" s="19"/>
      <c r="AF833382" s="19"/>
      <c r="AG833382" s="19"/>
      <c r="AH833382" s="19"/>
      <c r="AI833382" s="19"/>
      <c r="AJ833382" s="19"/>
      <c r="AK833382" s="19"/>
      <c r="AL833382" s="19"/>
      <c r="AM833382" s="19"/>
      <c r="AN833382" s="19"/>
      <c r="AO833382" s="19"/>
      <c r="AP833382"/>
    </row>
    <row r="833383" spans="1:42" s="116" customFormat="1" x14ac:dyDescent="0.3">
      <c r="A833383"/>
      <c r="B833383"/>
      <c r="C833383"/>
      <c r="D833383"/>
      <c r="E833383"/>
      <c r="F833383"/>
      <c r="G833383"/>
      <c r="H833383"/>
      <c r="I833383"/>
      <c r="J833383"/>
      <c r="K833383"/>
      <c r="L833383"/>
      <c r="M833383" s="115"/>
      <c r="N833383" s="115"/>
      <c r="O833383"/>
      <c r="P833383"/>
      <c r="Q833383"/>
      <c r="R833383" s="19"/>
      <c r="S833383" s="19"/>
      <c r="T833383"/>
      <c r="U833383" s="113"/>
      <c r="V833383" s="19"/>
      <c r="W833383" s="19"/>
      <c r="X833383" s="19"/>
      <c r="Y833383" s="19"/>
      <c r="Z833383" s="19"/>
      <c r="AA833383" s="19"/>
      <c r="AB833383" s="19"/>
      <c r="AC833383" s="19"/>
      <c r="AD833383" s="19"/>
      <c r="AE833383" s="19"/>
      <c r="AF833383" s="19"/>
      <c r="AG833383" s="19"/>
      <c r="AH833383" s="19"/>
      <c r="AI833383" s="19"/>
      <c r="AJ833383" s="19"/>
      <c r="AK833383" s="19"/>
      <c r="AL833383" s="19"/>
      <c r="AM833383" s="19"/>
      <c r="AN833383" s="19"/>
      <c r="AO833383" s="19"/>
      <c r="AP833383"/>
    </row>
    <row r="833384" spans="1:42" s="116" customFormat="1" x14ac:dyDescent="0.3">
      <c r="A833384"/>
      <c r="B833384"/>
      <c r="C833384"/>
      <c r="D833384"/>
      <c r="E833384"/>
      <c r="F833384"/>
      <c r="G833384"/>
      <c r="H833384"/>
      <c r="I833384"/>
      <c r="J833384"/>
      <c r="K833384"/>
      <c r="L833384"/>
      <c r="M833384" s="115"/>
      <c r="N833384" s="115"/>
      <c r="O833384"/>
      <c r="P833384"/>
      <c r="Q833384"/>
      <c r="R833384" s="19"/>
      <c r="S833384" s="19"/>
      <c r="T833384"/>
      <c r="U833384" s="113"/>
      <c r="V833384" s="19"/>
      <c r="W833384" s="19"/>
      <c r="X833384" s="19"/>
      <c r="Y833384" s="19"/>
      <c r="Z833384" s="19"/>
      <c r="AA833384" s="19"/>
      <c r="AB833384" s="19"/>
      <c r="AC833384" s="19"/>
      <c r="AD833384" s="19"/>
      <c r="AE833384" s="19"/>
      <c r="AF833384" s="19"/>
      <c r="AG833384" s="19"/>
      <c r="AH833384" s="19"/>
      <c r="AI833384" s="19"/>
      <c r="AJ833384" s="19"/>
      <c r="AK833384" s="19"/>
      <c r="AL833384" s="19"/>
      <c r="AM833384" s="19"/>
      <c r="AN833384" s="19"/>
      <c r="AO833384" s="19"/>
      <c r="AP833384"/>
    </row>
    <row r="833385" spans="1:42" s="116" customFormat="1" x14ac:dyDescent="0.3">
      <c r="A833385"/>
      <c r="B833385"/>
      <c r="C833385"/>
      <c r="D833385"/>
      <c r="E833385"/>
      <c r="F833385"/>
      <c r="G833385"/>
      <c r="H833385"/>
      <c r="I833385"/>
      <c r="J833385"/>
      <c r="K833385"/>
      <c r="L833385"/>
      <c r="M833385" s="115"/>
      <c r="N833385" s="115"/>
      <c r="O833385"/>
      <c r="P833385"/>
      <c r="Q833385"/>
      <c r="R833385" s="19"/>
      <c r="S833385" s="19"/>
      <c r="T833385"/>
      <c r="U833385" s="113"/>
      <c r="V833385" s="19"/>
      <c r="W833385" s="19"/>
      <c r="X833385" s="19"/>
      <c r="Y833385" s="19"/>
      <c r="Z833385" s="19"/>
      <c r="AA833385" s="19"/>
      <c r="AB833385" s="19"/>
      <c r="AC833385" s="19"/>
      <c r="AD833385" s="19"/>
      <c r="AE833385" s="19"/>
      <c r="AF833385" s="19"/>
      <c r="AG833385" s="19"/>
      <c r="AH833385" s="19"/>
      <c r="AI833385" s="19"/>
      <c r="AJ833385" s="19"/>
      <c r="AK833385" s="19"/>
      <c r="AL833385" s="19"/>
      <c r="AM833385" s="19"/>
      <c r="AN833385" s="19"/>
      <c r="AO833385" s="19"/>
      <c r="AP833385"/>
    </row>
    <row r="833386" spans="1:42" s="116" customFormat="1" x14ac:dyDescent="0.3">
      <c r="A833386"/>
      <c r="B833386"/>
      <c r="C833386"/>
      <c r="D833386"/>
      <c r="E833386"/>
      <c r="F833386"/>
      <c r="G833386"/>
      <c r="H833386"/>
      <c r="I833386"/>
      <c r="J833386"/>
      <c r="K833386"/>
      <c r="L833386"/>
      <c r="M833386" s="115"/>
      <c r="N833386" s="115"/>
      <c r="O833386"/>
      <c r="P833386"/>
      <c r="Q833386"/>
      <c r="R833386" s="19"/>
      <c r="S833386" s="19"/>
      <c r="T833386"/>
      <c r="U833386" s="113"/>
      <c r="V833386" s="19"/>
      <c r="W833386" s="19"/>
      <c r="X833386" s="19"/>
      <c r="Y833386" s="19"/>
      <c r="Z833386" s="19"/>
      <c r="AA833386" s="19"/>
      <c r="AB833386" s="19"/>
      <c r="AC833386" s="19"/>
      <c r="AD833386" s="19"/>
      <c r="AE833386" s="19"/>
      <c r="AF833386" s="19"/>
      <c r="AG833386" s="19"/>
      <c r="AH833386" s="19"/>
      <c r="AI833386" s="19"/>
      <c r="AJ833386" s="19"/>
      <c r="AK833386" s="19"/>
      <c r="AL833386" s="19"/>
      <c r="AM833386" s="19"/>
      <c r="AN833386" s="19"/>
      <c r="AO833386" s="19"/>
      <c r="AP833386"/>
    </row>
    <row r="833387" spans="1:42" s="116" customFormat="1" x14ac:dyDescent="0.3">
      <c r="A833387"/>
      <c r="B833387"/>
      <c r="C833387"/>
      <c r="D833387"/>
      <c r="E833387"/>
      <c r="F833387"/>
      <c r="G833387"/>
      <c r="H833387"/>
      <c r="I833387"/>
      <c r="J833387"/>
      <c r="K833387"/>
      <c r="L833387"/>
      <c r="M833387" s="115"/>
      <c r="N833387" s="115"/>
      <c r="O833387"/>
      <c r="P833387"/>
      <c r="Q833387"/>
      <c r="R833387" s="19"/>
      <c r="S833387" s="19"/>
      <c r="T833387"/>
      <c r="U833387" s="113"/>
      <c r="V833387" s="19"/>
      <c r="W833387" s="19"/>
      <c r="X833387" s="19"/>
      <c r="Y833387" s="19"/>
      <c r="Z833387" s="19"/>
      <c r="AA833387" s="19"/>
      <c r="AB833387" s="19"/>
      <c r="AC833387" s="19"/>
      <c r="AD833387" s="19"/>
      <c r="AE833387" s="19"/>
      <c r="AF833387" s="19"/>
      <c r="AG833387" s="19"/>
      <c r="AH833387" s="19"/>
      <c r="AI833387" s="19"/>
      <c r="AJ833387" s="19"/>
      <c r="AK833387" s="19"/>
      <c r="AL833387" s="19"/>
      <c r="AM833387" s="19"/>
      <c r="AN833387" s="19"/>
      <c r="AO833387" s="19"/>
      <c r="AP833387"/>
    </row>
    <row r="833388" spans="1:42" s="116" customFormat="1" x14ac:dyDescent="0.3">
      <c r="A833388"/>
      <c r="B833388"/>
      <c r="C833388"/>
      <c r="D833388"/>
      <c r="E833388"/>
      <c r="F833388"/>
      <c r="G833388"/>
      <c r="H833388"/>
      <c r="I833388"/>
      <c r="J833388"/>
      <c r="K833388"/>
      <c r="L833388"/>
      <c r="M833388" s="115"/>
      <c r="N833388" s="115"/>
      <c r="O833388"/>
      <c r="P833388"/>
      <c r="Q833388"/>
      <c r="R833388" s="19"/>
      <c r="S833388" s="19"/>
      <c r="T833388"/>
      <c r="U833388" s="113"/>
      <c r="V833388" s="19"/>
      <c r="W833388" s="19"/>
      <c r="X833388" s="19"/>
      <c r="Y833388" s="19"/>
      <c r="Z833388" s="19"/>
      <c r="AA833388" s="19"/>
      <c r="AB833388" s="19"/>
      <c r="AC833388" s="19"/>
      <c r="AD833388" s="19"/>
      <c r="AE833388" s="19"/>
      <c r="AF833388" s="19"/>
      <c r="AG833388" s="19"/>
      <c r="AH833388" s="19"/>
      <c r="AI833388" s="19"/>
      <c r="AJ833388" s="19"/>
      <c r="AK833388" s="19"/>
      <c r="AL833388" s="19"/>
      <c r="AM833388" s="19"/>
      <c r="AN833388" s="19"/>
      <c r="AO833388" s="19"/>
      <c r="AP833388"/>
    </row>
    <row r="833389" spans="1:42" s="116" customFormat="1" x14ac:dyDescent="0.3">
      <c r="A833389"/>
      <c r="B833389"/>
      <c r="C833389"/>
      <c r="D833389"/>
      <c r="E833389"/>
      <c r="F833389"/>
      <c r="G833389"/>
      <c r="H833389"/>
      <c r="I833389"/>
      <c r="J833389"/>
      <c r="K833389"/>
      <c r="L833389"/>
      <c r="M833389" s="115"/>
      <c r="N833389" s="115"/>
      <c r="O833389"/>
      <c r="P833389"/>
      <c r="Q833389"/>
      <c r="R833389" s="19"/>
      <c r="S833389" s="19"/>
      <c r="T833389"/>
      <c r="U833389" s="113"/>
      <c r="V833389" s="19"/>
      <c r="W833389" s="19"/>
      <c r="X833389" s="19"/>
      <c r="Y833389" s="19"/>
      <c r="Z833389" s="19"/>
      <c r="AA833389" s="19"/>
      <c r="AB833389" s="19"/>
      <c r="AC833389" s="19"/>
      <c r="AD833389" s="19"/>
      <c r="AE833389" s="19"/>
      <c r="AF833389" s="19"/>
      <c r="AG833389" s="19"/>
      <c r="AH833389" s="19"/>
      <c r="AI833389" s="19"/>
      <c r="AJ833389" s="19"/>
      <c r="AK833389" s="19"/>
      <c r="AL833389" s="19"/>
      <c r="AM833389" s="19"/>
      <c r="AN833389" s="19"/>
      <c r="AO833389" s="19"/>
      <c r="AP833389"/>
    </row>
    <row r="833390" spans="1:42" s="116" customFormat="1" x14ac:dyDescent="0.3">
      <c r="A833390"/>
      <c r="B833390"/>
      <c r="C833390"/>
      <c r="D833390"/>
      <c r="E833390"/>
      <c r="F833390"/>
      <c r="G833390"/>
      <c r="H833390"/>
      <c r="I833390"/>
      <c r="J833390"/>
      <c r="K833390"/>
      <c r="L833390"/>
      <c r="M833390" s="115"/>
      <c r="N833390" s="115"/>
      <c r="O833390"/>
      <c r="P833390"/>
      <c r="Q833390"/>
      <c r="R833390" s="19"/>
      <c r="S833390" s="19"/>
      <c r="T833390"/>
      <c r="U833390" s="113"/>
      <c r="V833390" s="19"/>
      <c r="W833390" s="19"/>
      <c r="X833390" s="19"/>
      <c r="Y833390" s="19"/>
      <c r="Z833390" s="19"/>
      <c r="AA833390" s="19"/>
      <c r="AB833390" s="19"/>
      <c r="AC833390" s="19"/>
      <c r="AD833390" s="19"/>
      <c r="AE833390" s="19"/>
      <c r="AF833390" s="19"/>
      <c r="AG833390" s="19"/>
      <c r="AH833390" s="19"/>
      <c r="AI833390" s="19"/>
      <c r="AJ833390" s="19"/>
      <c r="AK833390" s="19"/>
      <c r="AL833390" s="19"/>
      <c r="AM833390" s="19"/>
      <c r="AN833390" s="19"/>
      <c r="AO833390" s="19"/>
      <c r="AP833390"/>
    </row>
    <row r="833391" spans="1:42" s="116" customFormat="1" x14ac:dyDescent="0.3">
      <c r="A833391"/>
      <c r="B833391"/>
      <c r="C833391"/>
      <c r="D833391"/>
      <c r="E833391"/>
      <c r="F833391"/>
      <c r="G833391"/>
      <c r="H833391"/>
      <c r="I833391"/>
      <c r="J833391"/>
      <c r="K833391"/>
      <c r="L833391"/>
      <c r="M833391" s="115"/>
      <c r="N833391" s="115"/>
      <c r="O833391"/>
      <c r="P833391"/>
      <c r="Q833391"/>
      <c r="R833391" s="19"/>
      <c r="S833391" s="19"/>
      <c r="T833391"/>
      <c r="U833391" s="113"/>
      <c r="V833391" s="19"/>
      <c r="W833391" s="19"/>
      <c r="X833391" s="19"/>
      <c r="Y833391" s="19"/>
      <c r="Z833391" s="19"/>
      <c r="AA833391" s="19"/>
      <c r="AB833391" s="19"/>
      <c r="AC833391" s="19"/>
      <c r="AD833391" s="19"/>
      <c r="AE833391" s="19"/>
      <c r="AF833391" s="19"/>
      <c r="AG833391" s="19"/>
      <c r="AH833391" s="19"/>
      <c r="AI833391" s="19"/>
      <c r="AJ833391" s="19"/>
      <c r="AK833391" s="19"/>
      <c r="AL833391" s="19"/>
      <c r="AM833391" s="19"/>
      <c r="AN833391" s="19"/>
      <c r="AO833391" s="19"/>
      <c r="AP833391"/>
    </row>
    <row r="833392" spans="1:42" s="116" customFormat="1" x14ac:dyDescent="0.3">
      <c r="A833392"/>
      <c r="B833392"/>
      <c r="C833392"/>
      <c r="D833392"/>
      <c r="E833392"/>
      <c r="F833392"/>
      <c r="G833392"/>
      <c r="H833392"/>
      <c r="I833392"/>
      <c r="J833392"/>
      <c r="K833392"/>
      <c r="L833392"/>
      <c r="M833392" s="115"/>
      <c r="N833392" s="115"/>
      <c r="O833392"/>
      <c r="P833392"/>
      <c r="Q833392"/>
      <c r="R833392" s="19"/>
      <c r="S833392" s="19"/>
      <c r="T833392"/>
      <c r="U833392" s="113"/>
      <c r="V833392" s="19"/>
      <c r="W833392" s="19"/>
      <c r="X833392" s="19"/>
      <c r="Y833392" s="19"/>
      <c r="Z833392" s="19"/>
      <c r="AA833392" s="19"/>
      <c r="AB833392" s="19"/>
      <c r="AC833392" s="19"/>
      <c r="AD833392" s="19"/>
      <c r="AE833392" s="19"/>
      <c r="AF833392" s="19"/>
      <c r="AG833392" s="19"/>
      <c r="AH833392" s="19"/>
      <c r="AI833392" s="19"/>
      <c r="AJ833392" s="19"/>
      <c r="AK833392" s="19"/>
      <c r="AL833392" s="19"/>
      <c r="AM833392" s="19"/>
      <c r="AN833392" s="19"/>
      <c r="AO833392" s="19"/>
      <c r="AP833392"/>
    </row>
    <row r="833393" spans="1:42" s="116" customFormat="1" x14ac:dyDescent="0.3">
      <c r="A833393"/>
      <c r="B833393"/>
      <c r="C833393"/>
      <c r="D833393"/>
      <c r="E833393"/>
      <c r="F833393"/>
      <c r="G833393"/>
      <c r="H833393"/>
      <c r="I833393"/>
      <c r="J833393"/>
      <c r="K833393"/>
      <c r="L833393"/>
      <c r="M833393" s="115"/>
      <c r="N833393" s="115"/>
      <c r="O833393"/>
      <c r="P833393"/>
      <c r="Q833393"/>
      <c r="R833393" s="19"/>
      <c r="S833393" s="19"/>
      <c r="T833393"/>
      <c r="U833393" s="113"/>
      <c r="V833393" s="19"/>
      <c r="W833393" s="19"/>
      <c r="X833393" s="19"/>
      <c r="Y833393" s="19"/>
      <c r="Z833393" s="19"/>
      <c r="AA833393" s="19"/>
      <c r="AB833393" s="19"/>
      <c r="AC833393" s="19"/>
      <c r="AD833393" s="19"/>
      <c r="AE833393" s="19"/>
      <c r="AF833393" s="19"/>
      <c r="AG833393" s="19"/>
      <c r="AH833393" s="19"/>
      <c r="AI833393" s="19"/>
      <c r="AJ833393" s="19"/>
      <c r="AK833393" s="19"/>
      <c r="AL833393" s="19"/>
      <c r="AM833393" s="19"/>
      <c r="AN833393" s="19"/>
      <c r="AO833393" s="19"/>
      <c r="AP833393"/>
    </row>
    <row r="833394" spans="1:42" s="116" customFormat="1" x14ac:dyDescent="0.3">
      <c r="A833394"/>
      <c r="B833394"/>
      <c r="C833394"/>
      <c r="D833394"/>
      <c r="E833394"/>
      <c r="F833394"/>
      <c r="G833394"/>
      <c r="H833394"/>
      <c r="I833394"/>
      <c r="J833394"/>
      <c r="K833394"/>
      <c r="L833394"/>
      <c r="M833394" s="115"/>
      <c r="N833394" s="115"/>
      <c r="O833394"/>
      <c r="P833394"/>
      <c r="Q833394"/>
      <c r="R833394" s="19"/>
      <c r="S833394" s="19"/>
      <c r="T833394"/>
      <c r="U833394" s="113"/>
      <c r="V833394" s="19"/>
      <c r="W833394" s="19"/>
      <c r="X833394" s="19"/>
      <c r="Y833394" s="19"/>
      <c r="Z833394" s="19"/>
      <c r="AA833394" s="19"/>
      <c r="AB833394" s="19"/>
      <c r="AC833394" s="19"/>
      <c r="AD833394" s="19"/>
      <c r="AE833394" s="19"/>
      <c r="AF833394" s="19"/>
      <c r="AG833394" s="19"/>
      <c r="AH833394" s="19"/>
      <c r="AI833394" s="19"/>
      <c r="AJ833394" s="19"/>
      <c r="AK833394" s="19"/>
      <c r="AL833394" s="19"/>
      <c r="AM833394" s="19"/>
      <c r="AN833394" s="19"/>
      <c r="AO833394" s="19"/>
      <c r="AP833394"/>
    </row>
    <row r="833395" spans="1:42" s="116" customFormat="1" x14ac:dyDescent="0.3">
      <c r="A833395"/>
      <c r="B833395"/>
      <c r="C833395"/>
      <c r="D833395"/>
      <c r="E833395"/>
      <c r="F833395"/>
      <c r="G833395"/>
      <c r="H833395"/>
      <c r="I833395"/>
      <c r="J833395"/>
      <c r="K833395"/>
      <c r="L833395"/>
      <c r="M833395" s="115"/>
      <c r="N833395" s="115"/>
      <c r="O833395"/>
      <c r="P833395"/>
      <c r="Q833395"/>
      <c r="R833395" s="19"/>
      <c r="S833395" s="19"/>
      <c r="T833395"/>
      <c r="U833395" s="113"/>
      <c r="V833395" s="19"/>
      <c r="W833395" s="19"/>
      <c r="X833395" s="19"/>
      <c r="Y833395" s="19"/>
      <c r="Z833395" s="19"/>
      <c r="AA833395" s="19"/>
      <c r="AB833395" s="19"/>
      <c r="AC833395" s="19"/>
      <c r="AD833395" s="19"/>
      <c r="AE833395" s="19"/>
      <c r="AF833395" s="19"/>
      <c r="AG833395" s="19"/>
      <c r="AH833395" s="19"/>
      <c r="AI833395" s="19"/>
      <c r="AJ833395" s="19"/>
      <c r="AK833395" s="19"/>
      <c r="AL833395" s="19"/>
      <c r="AM833395" s="19"/>
      <c r="AN833395" s="19"/>
      <c r="AO833395" s="19"/>
      <c r="AP833395"/>
    </row>
    <row r="833396" spans="1:42" s="116" customFormat="1" x14ac:dyDescent="0.3">
      <c r="A833396"/>
      <c r="B833396"/>
      <c r="C833396"/>
      <c r="D833396"/>
      <c r="E833396"/>
      <c r="F833396"/>
      <c r="G833396"/>
      <c r="H833396"/>
      <c r="I833396"/>
      <c r="J833396"/>
      <c r="K833396"/>
      <c r="L833396"/>
      <c r="M833396" s="115"/>
      <c r="N833396" s="115"/>
      <c r="O833396"/>
      <c r="P833396"/>
      <c r="Q833396"/>
      <c r="R833396" s="19"/>
      <c r="S833396" s="19"/>
      <c r="T833396"/>
      <c r="U833396" s="113"/>
      <c r="V833396" s="19"/>
      <c r="W833396" s="19"/>
      <c r="X833396" s="19"/>
      <c r="Y833396" s="19"/>
      <c r="Z833396" s="19"/>
      <c r="AA833396" s="19"/>
      <c r="AB833396" s="19"/>
      <c r="AC833396" s="19"/>
      <c r="AD833396" s="19"/>
      <c r="AE833396" s="19"/>
      <c r="AF833396" s="19"/>
      <c r="AG833396" s="19"/>
      <c r="AH833396" s="19"/>
      <c r="AI833396" s="19"/>
      <c r="AJ833396" s="19"/>
      <c r="AK833396" s="19"/>
      <c r="AL833396" s="19"/>
      <c r="AM833396" s="19"/>
      <c r="AN833396" s="19"/>
      <c r="AO833396" s="19"/>
      <c r="AP833396"/>
    </row>
    <row r="833397" spans="1:42" s="116" customFormat="1" x14ac:dyDescent="0.3">
      <c r="A833397"/>
      <c r="B833397"/>
      <c r="C833397"/>
      <c r="D833397"/>
      <c r="E833397"/>
      <c r="F833397"/>
      <c r="G833397"/>
      <c r="H833397"/>
      <c r="I833397"/>
      <c r="J833397"/>
      <c r="K833397"/>
      <c r="L833397"/>
      <c r="M833397" s="115"/>
      <c r="N833397" s="115"/>
      <c r="O833397"/>
      <c r="P833397"/>
      <c r="Q833397"/>
      <c r="R833397" s="19"/>
      <c r="S833397" s="19"/>
      <c r="T833397"/>
      <c r="U833397" s="113"/>
      <c r="V833397" s="19"/>
      <c r="W833397" s="19"/>
      <c r="X833397" s="19"/>
      <c r="Y833397" s="19"/>
      <c r="Z833397" s="19"/>
      <c r="AA833397" s="19"/>
      <c r="AB833397" s="19"/>
      <c r="AC833397" s="19"/>
      <c r="AD833397" s="19"/>
      <c r="AE833397" s="19"/>
      <c r="AF833397" s="19"/>
      <c r="AG833397" s="19"/>
      <c r="AH833397" s="19"/>
      <c r="AI833397" s="19"/>
      <c r="AJ833397" s="19"/>
      <c r="AK833397" s="19"/>
      <c r="AL833397" s="19"/>
      <c r="AM833397" s="19"/>
      <c r="AN833397" s="19"/>
      <c r="AO833397" s="19"/>
      <c r="AP833397"/>
    </row>
    <row r="833398" spans="1:42" s="116" customFormat="1" x14ac:dyDescent="0.3">
      <c r="A833398"/>
      <c r="B833398"/>
      <c r="C833398"/>
      <c r="D833398"/>
      <c r="E833398"/>
      <c r="F833398"/>
      <c r="G833398"/>
      <c r="H833398"/>
      <c r="I833398"/>
      <c r="J833398"/>
      <c r="K833398"/>
      <c r="L833398"/>
      <c r="M833398" s="115"/>
      <c r="N833398" s="115"/>
      <c r="O833398"/>
      <c r="P833398"/>
      <c r="Q833398"/>
      <c r="R833398" s="19"/>
      <c r="S833398" s="19"/>
      <c r="T833398"/>
      <c r="U833398" s="113"/>
      <c r="V833398" s="19"/>
      <c r="W833398" s="19"/>
      <c r="X833398" s="19"/>
      <c r="Y833398" s="19"/>
      <c r="Z833398" s="19"/>
      <c r="AA833398" s="19"/>
      <c r="AB833398" s="19"/>
      <c r="AC833398" s="19"/>
      <c r="AD833398" s="19"/>
      <c r="AE833398" s="19"/>
      <c r="AF833398" s="19"/>
      <c r="AG833398" s="19"/>
      <c r="AH833398" s="19"/>
      <c r="AI833398" s="19"/>
      <c r="AJ833398" s="19"/>
      <c r="AK833398" s="19"/>
      <c r="AL833398" s="19"/>
      <c r="AM833398" s="19"/>
      <c r="AN833398" s="19"/>
      <c r="AO833398" s="19"/>
      <c r="AP833398"/>
    </row>
    <row r="833399" spans="1:42" s="116" customFormat="1" x14ac:dyDescent="0.3">
      <c r="A833399"/>
      <c r="B833399"/>
      <c r="C833399"/>
      <c r="D833399"/>
      <c r="E833399"/>
      <c r="F833399"/>
      <c r="G833399"/>
      <c r="H833399"/>
      <c r="I833399"/>
      <c r="J833399"/>
      <c r="K833399"/>
      <c r="L833399"/>
      <c r="M833399" s="115"/>
      <c r="N833399" s="115"/>
      <c r="O833399"/>
      <c r="P833399"/>
      <c r="Q833399"/>
      <c r="R833399" s="19"/>
      <c r="S833399" s="19"/>
      <c r="T833399"/>
      <c r="U833399" s="113"/>
      <c r="V833399" s="19"/>
      <c r="W833399" s="19"/>
      <c r="X833399" s="19"/>
      <c r="Y833399" s="19"/>
      <c r="Z833399" s="19"/>
      <c r="AA833399" s="19"/>
      <c r="AB833399" s="19"/>
      <c r="AC833399" s="19"/>
      <c r="AD833399" s="19"/>
      <c r="AE833399" s="19"/>
      <c r="AF833399" s="19"/>
      <c r="AG833399" s="19"/>
      <c r="AH833399" s="19"/>
      <c r="AI833399" s="19"/>
      <c r="AJ833399" s="19"/>
      <c r="AK833399" s="19"/>
      <c r="AL833399" s="19"/>
      <c r="AM833399" s="19"/>
      <c r="AN833399" s="19"/>
      <c r="AO833399" s="19"/>
      <c r="AP833399"/>
    </row>
    <row r="833400" spans="1:42" s="116" customFormat="1" x14ac:dyDescent="0.3">
      <c r="A833400"/>
      <c r="B833400"/>
      <c r="C833400"/>
      <c r="D833400"/>
      <c r="E833400"/>
      <c r="F833400"/>
      <c r="G833400"/>
      <c r="H833400"/>
      <c r="I833400"/>
      <c r="J833400"/>
      <c r="K833400"/>
      <c r="L833400"/>
      <c r="M833400" s="115"/>
      <c r="N833400" s="115"/>
      <c r="O833400"/>
      <c r="P833400"/>
      <c r="Q833400"/>
      <c r="R833400" s="19"/>
      <c r="S833400" s="19"/>
      <c r="T833400"/>
      <c r="U833400" s="113"/>
      <c r="V833400" s="19"/>
      <c r="W833400" s="19"/>
      <c r="X833400" s="19"/>
      <c r="Y833400" s="19"/>
      <c r="Z833400" s="19"/>
      <c r="AA833400" s="19"/>
      <c r="AB833400" s="19"/>
      <c r="AC833400" s="19"/>
      <c r="AD833400" s="19"/>
      <c r="AE833400" s="19"/>
      <c r="AF833400" s="19"/>
      <c r="AG833400" s="19"/>
      <c r="AH833400" s="19"/>
      <c r="AI833400" s="19"/>
      <c r="AJ833400" s="19"/>
      <c r="AK833400" s="19"/>
      <c r="AL833400" s="19"/>
      <c r="AM833400" s="19"/>
      <c r="AN833400" s="19"/>
      <c r="AO833400" s="19"/>
      <c r="AP833400"/>
    </row>
    <row r="833401" spans="1:42" s="116" customFormat="1" x14ac:dyDescent="0.3">
      <c r="A833401"/>
      <c r="B833401"/>
      <c r="C833401"/>
      <c r="D833401"/>
      <c r="E833401"/>
      <c r="F833401"/>
      <c r="G833401"/>
      <c r="H833401"/>
      <c r="I833401"/>
      <c r="J833401"/>
      <c r="K833401"/>
      <c r="L833401"/>
      <c r="M833401" s="115"/>
      <c r="N833401" s="115"/>
      <c r="O833401"/>
      <c r="P833401"/>
      <c r="Q833401"/>
      <c r="R833401" s="19"/>
      <c r="S833401" s="19"/>
      <c r="T833401"/>
      <c r="U833401" s="113"/>
      <c r="V833401" s="19"/>
      <c r="W833401" s="19"/>
      <c r="X833401" s="19"/>
      <c r="Y833401" s="19"/>
      <c r="Z833401" s="19"/>
      <c r="AA833401" s="19"/>
      <c r="AB833401" s="19"/>
      <c r="AC833401" s="19"/>
      <c r="AD833401" s="19"/>
      <c r="AE833401" s="19"/>
      <c r="AF833401" s="19"/>
      <c r="AG833401" s="19"/>
      <c r="AH833401" s="19"/>
      <c r="AI833401" s="19"/>
      <c r="AJ833401" s="19"/>
      <c r="AK833401" s="19"/>
      <c r="AL833401" s="19"/>
      <c r="AM833401" s="19"/>
      <c r="AN833401" s="19"/>
      <c r="AO833401" s="19"/>
      <c r="AP833401"/>
    </row>
    <row r="833402" spans="1:42" s="116" customFormat="1" x14ac:dyDescent="0.3">
      <c r="A833402"/>
      <c r="B833402"/>
      <c r="C833402"/>
      <c r="D833402"/>
      <c r="E833402"/>
      <c r="F833402"/>
      <c r="G833402"/>
      <c r="H833402"/>
      <c r="I833402"/>
      <c r="J833402"/>
      <c r="K833402"/>
      <c r="L833402"/>
      <c r="M833402" s="115"/>
      <c r="N833402" s="115"/>
      <c r="O833402"/>
      <c r="P833402"/>
      <c r="Q833402"/>
      <c r="R833402" s="19"/>
      <c r="S833402" s="19"/>
      <c r="T833402"/>
      <c r="U833402" s="113"/>
      <c r="V833402" s="19"/>
      <c r="W833402" s="19"/>
      <c r="X833402" s="19"/>
      <c r="Y833402" s="19"/>
      <c r="Z833402" s="19"/>
      <c r="AA833402" s="19"/>
      <c r="AB833402" s="19"/>
      <c r="AC833402" s="19"/>
      <c r="AD833402" s="19"/>
      <c r="AE833402" s="19"/>
      <c r="AF833402" s="19"/>
      <c r="AG833402" s="19"/>
      <c r="AH833402" s="19"/>
      <c r="AI833402" s="19"/>
      <c r="AJ833402" s="19"/>
      <c r="AK833402" s="19"/>
      <c r="AL833402" s="19"/>
      <c r="AM833402" s="19"/>
      <c r="AN833402" s="19"/>
      <c r="AO833402" s="19"/>
      <c r="AP833402"/>
    </row>
    <row r="833403" spans="1:42" s="116" customFormat="1" x14ac:dyDescent="0.3">
      <c r="A833403"/>
      <c r="B833403"/>
      <c r="C833403"/>
      <c r="D833403"/>
      <c r="E833403"/>
      <c r="F833403"/>
      <c r="G833403"/>
      <c r="H833403"/>
      <c r="I833403"/>
      <c r="J833403"/>
      <c r="K833403"/>
      <c r="L833403"/>
      <c r="M833403" s="115"/>
      <c r="N833403" s="115"/>
      <c r="O833403"/>
      <c r="P833403"/>
      <c r="Q833403"/>
      <c r="R833403" s="19"/>
      <c r="S833403" s="19"/>
      <c r="T833403"/>
      <c r="U833403" s="113"/>
      <c r="V833403" s="19"/>
      <c r="W833403" s="19"/>
      <c r="X833403" s="19"/>
      <c r="Y833403" s="19"/>
      <c r="Z833403" s="19"/>
      <c r="AA833403" s="19"/>
      <c r="AB833403" s="19"/>
      <c r="AC833403" s="19"/>
      <c r="AD833403" s="19"/>
      <c r="AE833403" s="19"/>
      <c r="AF833403" s="19"/>
      <c r="AG833403" s="19"/>
      <c r="AH833403" s="19"/>
      <c r="AI833403" s="19"/>
      <c r="AJ833403" s="19"/>
      <c r="AK833403" s="19"/>
      <c r="AL833403" s="19"/>
      <c r="AM833403" s="19"/>
      <c r="AN833403" s="19"/>
      <c r="AO833403" s="19"/>
      <c r="AP833403"/>
    </row>
    <row r="833404" spans="1:42" s="116" customFormat="1" x14ac:dyDescent="0.3">
      <c r="A833404"/>
      <c r="B833404"/>
      <c r="C833404"/>
      <c r="D833404"/>
      <c r="E833404"/>
      <c r="F833404"/>
      <c r="G833404"/>
      <c r="H833404"/>
      <c r="I833404"/>
      <c r="J833404"/>
      <c r="K833404"/>
      <c r="L833404"/>
      <c r="M833404" s="115"/>
      <c r="N833404" s="115"/>
      <c r="O833404"/>
      <c r="P833404"/>
      <c r="Q833404"/>
      <c r="R833404" s="19"/>
      <c r="S833404" s="19"/>
      <c r="T833404"/>
      <c r="U833404" s="113"/>
      <c r="V833404" s="19"/>
      <c r="W833404" s="19"/>
      <c r="X833404" s="19"/>
      <c r="Y833404" s="19"/>
      <c r="Z833404" s="19"/>
      <c r="AA833404" s="19"/>
      <c r="AB833404" s="19"/>
      <c r="AC833404" s="19"/>
      <c r="AD833404" s="19"/>
      <c r="AE833404" s="19"/>
      <c r="AF833404" s="19"/>
      <c r="AG833404" s="19"/>
      <c r="AH833404" s="19"/>
      <c r="AI833404" s="19"/>
      <c r="AJ833404" s="19"/>
      <c r="AK833404" s="19"/>
      <c r="AL833404" s="19"/>
      <c r="AM833404" s="19"/>
      <c r="AN833404" s="19"/>
      <c r="AO833404" s="19"/>
      <c r="AP833404"/>
    </row>
    <row r="833405" spans="1:42" s="116" customFormat="1" x14ac:dyDescent="0.3">
      <c r="A833405"/>
      <c r="B833405"/>
      <c r="C833405"/>
      <c r="D833405"/>
      <c r="E833405"/>
      <c r="F833405"/>
      <c r="G833405"/>
      <c r="H833405"/>
      <c r="I833405"/>
      <c r="J833405"/>
      <c r="K833405"/>
      <c r="L833405"/>
      <c r="M833405" s="115"/>
      <c r="N833405" s="115"/>
      <c r="O833405"/>
      <c r="P833405"/>
      <c r="Q833405"/>
      <c r="R833405" s="19"/>
      <c r="S833405" s="19"/>
      <c r="T833405"/>
      <c r="U833405" s="113"/>
      <c r="V833405" s="19"/>
      <c r="W833405" s="19"/>
      <c r="X833405" s="19"/>
      <c r="Y833405" s="19"/>
      <c r="Z833405" s="19"/>
      <c r="AA833405" s="19"/>
      <c r="AB833405" s="19"/>
      <c r="AC833405" s="19"/>
      <c r="AD833405" s="19"/>
      <c r="AE833405" s="19"/>
      <c r="AF833405" s="19"/>
      <c r="AG833405" s="19"/>
      <c r="AH833405" s="19"/>
      <c r="AI833405" s="19"/>
      <c r="AJ833405" s="19"/>
      <c r="AK833405" s="19"/>
      <c r="AL833405" s="19"/>
      <c r="AM833405" s="19"/>
      <c r="AN833405" s="19"/>
      <c r="AO833405" s="19"/>
      <c r="AP833405"/>
    </row>
    <row r="833406" spans="1:42" s="116" customFormat="1" x14ac:dyDescent="0.3">
      <c r="A833406"/>
      <c r="B833406"/>
      <c r="C833406"/>
      <c r="D833406"/>
      <c r="E833406"/>
      <c r="F833406"/>
      <c r="G833406"/>
      <c r="H833406"/>
      <c r="I833406"/>
      <c r="J833406"/>
      <c r="K833406"/>
      <c r="L833406"/>
      <c r="M833406" s="115"/>
      <c r="N833406" s="115"/>
      <c r="O833406"/>
      <c r="P833406"/>
      <c r="Q833406"/>
      <c r="R833406" s="19"/>
      <c r="S833406" s="19"/>
      <c r="T833406"/>
      <c r="U833406" s="113"/>
      <c r="V833406" s="19"/>
      <c r="W833406" s="19"/>
      <c r="X833406" s="19"/>
      <c r="Y833406" s="19"/>
      <c r="Z833406" s="19"/>
      <c r="AA833406" s="19"/>
      <c r="AB833406" s="19"/>
      <c r="AC833406" s="19"/>
      <c r="AD833406" s="19"/>
      <c r="AE833406" s="19"/>
      <c r="AF833406" s="19"/>
      <c r="AG833406" s="19"/>
      <c r="AH833406" s="19"/>
      <c r="AI833406" s="19"/>
      <c r="AJ833406" s="19"/>
      <c r="AK833406" s="19"/>
      <c r="AL833406" s="19"/>
      <c r="AM833406" s="19"/>
      <c r="AN833406" s="19"/>
      <c r="AO833406" s="19"/>
      <c r="AP833406"/>
    </row>
    <row r="833407" spans="1:42" s="116" customFormat="1" x14ac:dyDescent="0.3">
      <c r="A833407"/>
      <c r="B833407"/>
      <c r="C833407"/>
      <c r="D833407"/>
      <c r="E833407"/>
      <c r="F833407"/>
      <c r="G833407"/>
      <c r="H833407"/>
      <c r="I833407"/>
      <c r="J833407"/>
      <c r="K833407"/>
      <c r="L833407"/>
      <c r="M833407" s="115"/>
      <c r="N833407" s="115"/>
      <c r="O833407"/>
      <c r="P833407"/>
      <c r="Q833407"/>
      <c r="R833407" s="19"/>
      <c r="S833407" s="19"/>
      <c r="T833407"/>
      <c r="U833407" s="113"/>
      <c r="V833407" s="19"/>
      <c r="W833407" s="19"/>
      <c r="X833407" s="19"/>
      <c r="Y833407" s="19"/>
      <c r="Z833407" s="19"/>
      <c r="AA833407" s="19"/>
      <c r="AB833407" s="19"/>
      <c r="AC833407" s="19"/>
      <c r="AD833407" s="19"/>
      <c r="AE833407" s="19"/>
      <c r="AF833407" s="19"/>
      <c r="AG833407" s="19"/>
      <c r="AH833407" s="19"/>
      <c r="AI833407" s="19"/>
      <c r="AJ833407" s="19"/>
      <c r="AK833407" s="19"/>
      <c r="AL833407" s="19"/>
      <c r="AM833407" s="19"/>
      <c r="AN833407" s="19"/>
      <c r="AO833407" s="19"/>
      <c r="AP833407"/>
    </row>
    <row r="833408" spans="1:42" s="116" customFormat="1" x14ac:dyDescent="0.3">
      <c r="A833408"/>
      <c r="B833408"/>
      <c r="C833408"/>
      <c r="D833408"/>
      <c r="E833408"/>
      <c r="F833408"/>
      <c r="G833408"/>
      <c r="H833408"/>
      <c r="I833408"/>
      <c r="J833408"/>
      <c r="K833408"/>
      <c r="L833408"/>
      <c r="M833408" s="115"/>
      <c r="N833408" s="115"/>
      <c r="O833408"/>
      <c r="P833408"/>
      <c r="Q833408"/>
      <c r="R833408" s="19"/>
      <c r="S833408" s="19"/>
      <c r="T833408"/>
      <c r="U833408" s="113"/>
      <c r="V833408" s="19"/>
      <c r="W833408" s="19"/>
      <c r="X833408" s="19"/>
      <c r="Y833408" s="19"/>
      <c r="Z833408" s="19"/>
      <c r="AA833408" s="19"/>
      <c r="AB833408" s="19"/>
      <c r="AC833408" s="19"/>
      <c r="AD833408" s="19"/>
      <c r="AE833408" s="19"/>
      <c r="AF833408" s="19"/>
      <c r="AG833408" s="19"/>
      <c r="AH833408" s="19"/>
      <c r="AI833408" s="19"/>
      <c r="AJ833408" s="19"/>
      <c r="AK833408" s="19"/>
      <c r="AL833408" s="19"/>
      <c r="AM833408" s="19"/>
      <c r="AN833408" s="19"/>
      <c r="AO833408" s="19"/>
      <c r="AP833408"/>
    </row>
    <row r="833409" spans="1:42" s="116" customFormat="1" x14ac:dyDescent="0.3">
      <c r="A833409"/>
      <c r="B833409"/>
      <c r="C833409"/>
      <c r="D833409"/>
      <c r="E833409"/>
      <c r="F833409"/>
      <c r="G833409"/>
      <c r="H833409"/>
      <c r="I833409"/>
      <c r="J833409"/>
      <c r="K833409"/>
      <c r="L833409"/>
      <c r="M833409" s="115"/>
      <c r="N833409" s="115"/>
      <c r="O833409"/>
      <c r="P833409"/>
      <c r="Q833409"/>
      <c r="R833409" s="19"/>
      <c r="S833409" s="19"/>
      <c r="T833409"/>
      <c r="U833409" s="113"/>
      <c r="V833409" s="19"/>
      <c r="W833409" s="19"/>
      <c r="X833409" s="19"/>
      <c r="Y833409" s="19"/>
      <c r="Z833409" s="19"/>
      <c r="AA833409" s="19"/>
      <c r="AB833409" s="19"/>
      <c r="AC833409" s="19"/>
      <c r="AD833409" s="19"/>
      <c r="AE833409" s="19"/>
      <c r="AF833409" s="19"/>
      <c r="AG833409" s="19"/>
      <c r="AH833409" s="19"/>
      <c r="AI833409" s="19"/>
      <c r="AJ833409" s="19"/>
      <c r="AK833409" s="19"/>
      <c r="AL833409" s="19"/>
      <c r="AM833409" s="19"/>
      <c r="AN833409" s="19"/>
      <c r="AO833409" s="19"/>
      <c r="AP833409"/>
    </row>
    <row r="833410" spans="1:42" s="116" customFormat="1" x14ac:dyDescent="0.3">
      <c r="A833410"/>
      <c r="B833410"/>
      <c r="C833410"/>
      <c r="D833410"/>
      <c r="E833410"/>
      <c r="F833410"/>
      <c r="G833410"/>
      <c r="H833410"/>
      <c r="I833410"/>
      <c r="J833410"/>
      <c r="K833410"/>
      <c r="L833410"/>
      <c r="M833410" s="115"/>
      <c r="N833410" s="115"/>
      <c r="O833410"/>
      <c r="P833410"/>
      <c r="Q833410"/>
      <c r="R833410" s="19"/>
      <c r="S833410" s="19"/>
      <c r="T833410"/>
      <c r="U833410" s="113"/>
      <c r="V833410" s="19"/>
      <c r="W833410" s="19"/>
      <c r="X833410" s="19"/>
      <c r="Y833410" s="19"/>
      <c r="Z833410" s="19"/>
      <c r="AA833410" s="19"/>
      <c r="AB833410" s="19"/>
      <c r="AC833410" s="19"/>
      <c r="AD833410" s="19"/>
      <c r="AE833410" s="19"/>
      <c r="AF833410" s="19"/>
      <c r="AG833410" s="19"/>
      <c r="AH833410" s="19"/>
      <c r="AI833410" s="19"/>
      <c r="AJ833410" s="19"/>
      <c r="AK833410" s="19"/>
      <c r="AL833410" s="19"/>
      <c r="AM833410" s="19"/>
      <c r="AN833410" s="19"/>
      <c r="AO833410" s="19"/>
      <c r="AP833410"/>
    </row>
    <row r="833411" spans="1:42" s="116" customFormat="1" x14ac:dyDescent="0.3">
      <c r="A833411"/>
      <c r="B833411"/>
      <c r="C833411"/>
      <c r="D833411"/>
      <c r="E833411"/>
      <c r="F833411"/>
      <c r="G833411"/>
      <c r="H833411"/>
      <c r="I833411"/>
      <c r="J833411"/>
      <c r="K833411"/>
      <c r="L833411"/>
      <c r="M833411" s="115"/>
      <c r="N833411" s="115"/>
      <c r="O833411"/>
      <c r="P833411"/>
      <c r="Q833411"/>
      <c r="R833411" s="19"/>
      <c r="S833411" s="19"/>
      <c r="T833411"/>
      <c r="U833411" s="113"/>
      <c r="V833411" s="19"/>
      <c r="W833411" s="19"/>
      <c r="X833411" s="19"/>
      <c r="Y833411" s="19"/>
      <c r="Z833411" s="19"/>
      <c r="AA833411" s="19"/>
      <c r="AB833411" s="19"/>
      <c r="AC833411" s="19"/>
      <c r="AD833411" s="19"/>
      <c r="AE833411" s="19"/>
      <c r="AF833411" s="19"/>
      <c r="AG833411" s="19"/>
      <c r="AH833411" s="19"/>
      <c r="AI833411" s="19"/>
      <c r="AJ833411" s="19"/>
      <c r="AK833411" s="19"/>
      <c r="AL833411" s="19"/>
      <c r="AM833411" s="19"/>
      <c r="AN833411" s="19"/>
      <c r="AO833411" s="19"/>
      <c r="AP833411"/>
    </row>
    <row r="833412" spans="1:42" s="116" customFormat="1" x14ac:dyDescent="0.3">
      <c r="A833412"/>
      <c r="B833412"/>
      <c r="C833412"/>
      <c r="D833412"/>
      <c r="E833412"/>
      <c r="F833412"/>
      <c r="G833412"/>
      <c r="H833412"/>
      <c r="I833412"/>
      <c r="J833412"/>
      <c r="K833412"/>
      <c r="L833412"/>
      <c r="M833412" s="115"/>
      <c r="N833412" s="115"/>
      <c r="O833412"/>
      <c r="P833412"/>
      <c r="Q833412"/>
      <c r="R833412" s="19"/>
      <c r="S833412" s="19"/>
      <c r="T833412"/>
      <c r="U833412" s="113"/>
      <c r="V833412" s="19"/>
      <c r="W833412" s="19"/>
      <c r="X833412" s="19"/>
      <c r="Y833412" s="19"/>
      <c r="Z833412" s="19"/>
      <c r="AA833412" s="19"/>
      <c r="AB833412" s="19"/>
      <c r="AC833412" s="19"/>
      <c r="AD833412" s="19"/>
      <c r="AE833412" s="19"/>
      <c r="AF833412" s="19"/>
      <c r="AG833412" s="19"/>
      <c r="AH833412" s="19"/>
      <c r="AI833412" s="19"/>
      <c r="AJ833412" s="19"/>
      <c r="AK833412" s="19"/>
      <c r="AL833412" s="19"/>
      <c r="AM833412" s="19"/>
      <c r="AN833412" s="19"/>
      <c r="AO833412" s="19"/>
      <c r="AP833412"/>
    </row>
    <row r="833413" spans="1:42" s="116" customFormat="1" x14ac:dyDescent="0.3">
      <c r="A833413"/>
      <c r="B833413"/>
      <c r="C833413"/>
      <c r="D833413"/>
      <c r="E833413"/>
      <c r="F833413"/>
      <c r="G833413"/>
      <c r="H833413"/>
      <c r="I833413"/>
      <c r="J833413"/>
      <c r="K833413"/>
      <c r="L833413"/>
      <c r="M833413" s="115"/>
      <c r="N833413" s="115"/>
      <c r="O833413"/>
      <c r="P833413"/>
      <c r="Q833413"/>
      <c r="R833413" s="19"/>
      <c r="S833413" s="19"/>
      <c r="T833413"/>
      <c r="U833413" s="113"/>
      <c r="V833413" s="19"/>
      <c r="W833413" s="19"/>
      <c r="X833413" s="19"/>
      <c r="Y833413" s="19"/>
      <c r="Z833413" s="19"/>
      <c r="AA833413" s="19"/>
      <c r="AB833413" s="19"/>
      <c r="AC833413" s="19"/>
      <c r="AD833413" s="19"/>
      <c r="AE833413" s="19"/>
      <c r="AF833413" s="19"/>
      <c r="AG833413" s="19"/>
      <c r="AH833413" s="19"/>
      <c r="AI833413" s="19"/>
      <c r="AJ833413" s="19"/>
      <c r="AK833413" s="19"/>
      <c r="AL833413" s="19"/>
      <c r="AM833413" s="19"/>
      <c r="AN833413" s="19"/>
      <c r="AO833413" s="19"/>
      <c r="AP833413"/>
    </row>
    <row r="833414" spans="1:42" s="116" customFormat="1" x14ac:dyDescent="0.3">
      <c r="A833414"/>
      <c r="B833414"/>
      <c r="C833414"/>
      <c r="D833414"/>
      <c r="E833414"/>
      <c r="F833414"/>
      <c r="G833414"/>
      <c r="H833414"/>
      <c r="I833414"/>
      <c r="J833414"/>
      <c r="K833414"/>
      <c r="L833414"/>
      <c r="M833414" s="115"/>
      <c r="N833414" s="115"/>
      <c r="O833414"/>
      <c r="P833414"/>
      <c r="Q833414"/>
      <c r="R833414" s="19"/>
      <c r="S833414" s="19"/>
      <c r="T833414"/>
      <c r="U833414" s="113"/>
      <c r="V833414" s="19"/>
      <c r="W833414" s="19"/>
      <c r="X833414" s="19"/>
      <c r="Y833414" s="19"/>
      <c r="Z833414" s="19"/>
      <c r="AA833414" s="19"/>
      <c r="AB833414" s="19"/>
      <c r="AC833414" s="19"/>
      <c r="AD833414" s="19"/>
      <c r="AE833414" s="19"/>
      <c r="AF833414" s="19"/>
      <c r="AG833414" s="19"/>
      <c r="AH833414" s="19"/>
      <c r="AI833414" s="19"/>
      <c r="AJ833414" s="19"/>
      <c r="AK833414" s="19"/>
      <c r="AL833414" s="19"/>
      <c r="AM833414" s="19"/>
      <c r="AN833414" s="19"/>
      <c r="AO833414" s="19"/>
      <c r="AP833414"/>
    </row>
    <row r="833415" spans="1:42" s="116" customFormat="1" x14ac:dyDescent="0.3">
      <c r="A833415"/>
      <c r="B833415"/>
      <c r="C833415"/>
      <c r="D833415"/>
      <c r="E833415"/>
      <c r="F833415"/>
      <c r="G833415"/>
      <c r="H833415"/>
      <c r="I833415"/>
      <c r="J833415"/>
      <c r="K833415"/>
      <c r="L833415"/>
      <c r="M833415" s="115"/>
      <c r="N833415" s="115"/>
      <c r="O833415"/>
      <c r="P833415"/>
      <c r="Q833415"/>
      <c r="R833415" s="19"/>
      <c r="S833415" s="19"/>
      <c r="T833415"/>
      <c r="U833415" s="113"/>
      <c r="V833415" s="19"/>
      <c r="W833415" s="19"/>
      <c r="X833415" s="19"/>
      <c r="Y833415" s="19"/>
      <c r="Z833415" s="19"/>
      <c r="AA833415" s="19"/>
      <c r="AB833415" s="19"/>
      <c r="AC833415" s="19"/>
      <c r="AD833415" s="19"/>
      <c r="AE833415" s="19"/>
      <c r="AF833415" s="19"/>
      <c r="AG833415" s="19"/>
      <c r="AH833415" s="19"/>
      <c r="AI833415" s="19"/>
      <c r="AJ833415" s="19"/>
      <c r="AK833415" s="19"/>
      <c r="AL833415" s="19"/>
      <c r="AM833415" s="19"/>
      <c r="AN833415" s="19"/>
      <c r="AO833415" s="19"/>
      <c r="AP833415"/>
    </row>
    <row r="833416" spans="1:42" s="116" customFormat="1" x14ac:dyDescent="0.3">
      <c r="A833416"/>
      <c r="B833416"/>
      <c r="C833416"/>
      <c r="D833416"/>
      <c r="E833416"/>
      <c r="F833416"/>
      <c r="G833416"/>
      <c r="H833416"/>
      <c r="I833416"/>
      <c r="J833416"/>
      <c r="K833416"/>
      <c r="L833416"/>
      <c r="M833416" s="115"/>
      <c r="N833416" s="115"/>
      <c r="O833416"/>
      <c r="P833416"/>
      <c r="Q833416"/>
      <c r="R833416" s="19"/>
      <c r="S833416" s="19"/>
      <c r="T833416"/>
      <c r="U833416" s="113"/>
      <c r="V833416" s="19"/>
      <c r="W833416" s="19"/>
      <c r="X833416" s="19"/>
      <c r="Y833416" s="19"/>
      <c r="Z833416" s="19"/>
      <c r="AA833416" s="19"/>
      <c r="AB833416" s="19"/>
      <c r="AC833416" s="19"/>
      <c r="AD833416" s="19"/>
      <c r="AE833416" s="19"/>
      <c r="AF833416" s="19"/>
      <c r="AG833416" s="19"/>
      <c r="AH833416" s="19"/>
      <c r="AI833416" s="19"/>
      <c r="AJ833416" s="19"/>
      <c r="AK833416" s="19"/>
      <c r="AL833416" s="19"/>
      <c r="AM833416" s="19"/>
      <c r="AN833416" s="19"/>
      <c r="AO833416" s="19"/>
      <c r="AP833416"/>
    </row>
    <row r="833417" spans="1:42" s="116" customFormat="1" x14ac:dyDescent="0.3">
      <c r="A833417"/>
      <c r="B833417"/>
      <c r="C833417"/>
      <c r="D833417"/>
      <c r="E833417"/>
      <c r="F833417"/>
      <c r="G833417"/>
      <c r="H833417"/>
      <c r="I833417"/>
      <c r="J833417"/>
      <c r="K833417"/>
      <c r="L833417"/>
      <c r="M833417" s="115"/>
      <c r="N833417" s="115"/>
      <c r="O833417"/>
      <c r="P833417"/>
      <c r="Q833417"/>
      <c r="R833417" s="19"/>
      <c r="S833417" s="19"/>
      <c r="T833417"/>
      <c r="U833417" s="113"/>
      <c r="V833417" s="19"/>
      <c r="W833417" s="19"/>
      <c r="X833417" s="19"/>
      <c r="Y833417" s="19"/>
      <c r="Z833417" s="19"/>
      <c r="AA833417" s="19"/>
      <c r="AB833417" s="19"/>
      <c r="AC833417" s="19"/>
      <c r="AD833417" s="19"/>
      <c r="AE833417" s="19"/>
      <c r="AF833417" s="19"/>
      <c r="AG833417" s="19"/>
      <c r="AH833417" s="19"/>
      <c r="AI833417" s="19"/>
      <c r="AJ833417" s="19"/>
      <c r="AK833417" s="19"/>
      <c r="AL833417" s="19"/>
      <c r="AM833417" s="19"/>
      <c r="AN833417" s="19"/>
      <c r="AO833417" s="19"/>
      <c r="AP833417"/>
    </row>
    <row r="833418" spans="1:42" s="116" customFormat="1" x14ac:dyDescent="0.3">
      <c r="A833418"/>
      <c r="B833418"/>
      <c r="C833418"/>
      <c r="D833418"/>
      <c r="E833418"/>
      <c r="F833418"/>
      <c r="G833418"/>
      <c r="H833418"/>
      <c r="I833418"/>
      <c r="J833418"/>
      <c r="K833418"/>
      <c r="L833418"/>
      <c r="M833418" s="115"/>
      <c r="N833418" s="115"/>
      <c r="O833418"/>
      <c r="P833418"/>
      <c r="Q833418"/>
      <c r="R833418" s="19"/>
      <c r="S833418" s="19"/>
      <c r="T833418"/>
      <c r="U833418" s="113"/>
      <c r="V833418" s="19"/>
      <c r="W833418" s="19"/>
      <c r="X833418" s="19"/>
      <c r="Y833418" s="19"/>
      <c r="Z833418" s="19"/>
      <c r="AA833418" s="19"/>
      <c r="AB833418" s="19"/>
      <c r="AC833418" s="19"/>
      <c r="AD833418" s="19"/>
      <c r="AE833418" s="19"/>
      <c r="AF833418" s="19"/>
      <c r="AG833418" s="19"/>
      <c r="AH833418" s="19"/>
      <c r="AI833418" s="19"/>
      <c r="AJ833418" s="19"/>
      <c r="AK833418" s="19"/>
      <c r="AL833418" s="19"/>
      <c r="AM833418" s="19"/>
      <c r="AN833418" s="19"/>
      <c r="AO833418" s="19"/>
      <c r="AP833418"/>
    </row>
    <row r="833419" spans="1:42" s="116" customFormat="1" x14ac:dyDescent="0.3">
      <c r="A833419"/>
      <c r="B833419"/>
      <c r="C833419"/>
      <c r="D833419"/>
      <c r="E833419"/>
      <c r="F833419"/>
      <c r="G833419"/>
      <c r="H833419"/>
      <c r="I833419"/>
      <c r="J833419"/>
      <c r="K833419"/>
      <c r="L833419"/>
      <c r="M833419" s="115"/>
      <c r="N833419" s="115"/>
      <c r="O833419"/>
      <c r="P833419"/>
      <c r="Q833419"/>
      <c r="R833419" s="19"/>
      <c r="S833419" s="19"/>
      <c r="T833419"/>
      <c r="U833419" s="113"/>
      <c r="V833419" s="19"/>
      <c r="W833419" s="19"/>
      <c r="X833419" s="19"/>
      <c r="Y833419" s="19"/>
      <c r="Z833419" s="19"/>
      <c r="AA833419" s="19"/>
      <c r="AB833419" s="19"/>
      <c r="AC833419" s="19"/>
      <c r="AD833419" s="19"/>
      <c r="AE833419" s="19"/>
      <c r="AF833419" s="19"/>
      <c r="AG833419" s="19"/>
      <c r="AH833419" s="19"/>
      <c r="AI833419" s="19"/>
      <c r="AJ833419" s="19"/>
      <c r="AK833419" s="19"/>
      <c r="AL833419" s="19"/>
      <c r="AM833419" s="19"/>
      <c r="AN833419" s="19"/>
      <c r="AO833419" s="19"/>
      <c r="AP833419"/>
    </row>
    <row r="833420" spans="1:42" s="116" customFormat="1" x14ac:dyDescent="0.3">
      <c r="A833420"/>
      <c r="B833420"/>
      <c r="C833420"/>
      <c r="D833420"/>
      <c r="E833420"/>
      <c r="F833420"/>
      <c r="G833420"/>
      <c r="H833420"/>
      <c r="I833420"/>
      <c r="J833420"/>
      <c r="K833420"/>
      <c r="L833420"/>
      <c r="M833420" s="115"/>
      <c r="N833420" s="115"/>
      <c r="O833420"/>
      <c r="P833420"/>
      <c r="Q833420"/>
      <c r="R833420" s="19"/>
      <c r="S833420" s="19"/>
      <c r="T833420"/>
      <c r="U833420" s="113"/>
      <c r="V833420" s="19"/>
      <c r="W833420" s="19"/>
      <c r="X833420" s="19"/>
      <c r="Y833420" s="19"/>
      <c r="Z833420" s="19"/>
      <c r="AA833420" s="19"/>
      <c r="AB833420" s="19"/>
      <c r="AC833420" s="19"/>
      <c r="AD833420" s="19"/>
      <c r="AE833420" s="19"/>
      <c r="AF833420" s="19"/>
      <c r="AG833420" s="19"/>
      <c r="AH833420" s="19"/>
      <c r="AI833420" s="19"/>
      <c r="AJ833420" s="19"/>
      <c r="AK833420" s="19"/>
      <c r="AL833420" s="19"/>
      <c r="AM833420" s="19"/>
      <c r="AN833420" s="19"/>
      <c r="AO833420" s="19"/>
      <c r="AP833420"/>
    </row>
    <row r="833421" spans="1:42" s="116" customFormat="1" x14ac:dyDescent="0.3">
      <c r="A833421"/>
      <c r="B833421"/>
      <c r="C833421"/>
      <c r="D833421"/>
      <c r="E833421"/>
      <c r="F833421"/>
      <c r="G833421"/>
      <c r="H833421"/>
      <c r="I833421"/>
      <c r="J833421"/>
      <c r="K833421"/>
      <c r="L833421"/>
      <c r="M833421" s="115"/>
      <c r="N833421" s="115"/>
      <c r="O833421"/>
      <c r="P833421"/>
      <c r="Q833421"/>
      <c r="R833421" s="19"/>
      <c r="S833421" s="19"/>
      <c r="T833421"/>
      <c r="U833421" s="113"/>
      <c r="V833421" s="19"/>
      <c r="W833421" s="19"/>
      <c r="X833421" s="19"/>
      <c r="Y833421" s="19"/>
      <c r="Z833421" s="19"/>
      <c r="AA833421" s="19"/>
      <c r="AB833421" s="19"/>
      <c r="AC833421" s="19"/>
      <c r="AD833421" s="19"/>
      <c r="AE833421" s="19"/>
      <c r="AF833421" s="19"/>
      <c r="AG833421" s="19"/>
      <c r="AH833421" s="19"/>
      <c r="AI833421" s="19"/>
      <c r="AJ833421" s="19"/>
      <c r="AK833421" s="19"/>
      <c r="AL833421" s="19"/>
      <c r="AM833421" s="19"/>
      <c r="AN833421" s="19"/>
      <c r="AO833421" s="19"/>
      <c r="AP833421"/>
    </row>
    <row r="833422" spans="1:42" s="116" customFormat="1" x14ac:dyDescent="0.3">
      <c r="A833422"/>
      <c r="B833422"/>
      <c r="C833422"/>
      <c r="D833422"/>
      <c r="E833422"/>
      <c r="F833422"/>
      <c r="G833422"/>
      <c r="H833422"/>
      <c r="I833422"/>
      <c r="J833422"/>
      <c r="K833422"/>
      <c r="L833422"/>
      <c r="M833422" s="115"/>
      <c r="N833422" s="115"/>
      <c r="O833422"/>
      <c r="P833422"/>
      <c r="Q833422"/>
      <c r="R833422" s="19"/>
      <c r="S833422" s="19"/>
      <c r="T833422"/>
      <c r="U833422" s="113"/>
      <c r="V833422" s="19"/>
      <c r="W833422" s="19"/>
      <c r="X833422" s="19"/>
      <c r="Y833422" s="19"/>
      <c r="Z833422" s="19"/>
      <c r="AA833422" s="19"/>
      <c r="AB833422" s="19"/>
      <c r="AC833422" s="19"/>
      <c r="AD833422" s="19"/>
      <c r="AE833422" s="19"/>
      <c r="AF833422" s="19"/>
      <c r="AG833422" s="19"/>
      <c r="AH833422" s="19"/>
      <c r="AI833422" s="19"/>
      <c r="AJ833422" s="19"/>
      <c r="AK833422" s="19"/>
      <c r="AL833422" s="19"/>
      <c r="AM833422" s="19"/>
      <c r="AN833422" s="19"/>
      <c r="AO833422" s="19"/>
      <c r="AP833422"/>
    </row>
    <row r="833423" spans="1:42" s="116" customFormat="1" x14ac:dyDescent="0.3">
      <c r="A833423"/>
      <c r="B833423"/>
      <c r="C833423"/>
      <c r="D833423"/>
      <c r="E833423"/>
      <c r="F833423"/>
      <c r="G833423"/>
      <c r="H833423"/>
      <c r="I833423"/>
      <c r="J833423"/>
      <c r="K833423"/>
      <c r="L833423"/>
      <c r="M833423" s="115"/>
      <c r="N833423" s="115"/>
      <c r="O833423"/>
      <c r="P833423"/>
      <c r="Q833423"/>
      <c r="R833423" s="19"/>
      <c r="S833423" s="19"/>
      <c r="T833423"/>
      <c r="U833423" s="113"/>
      <c r="V833423" s="19"/>
      <c r="W833423" s="19"/>
      <c r="X833423" s="19"/>
      <c r="Y833423" s="19"/>
      <c r="Z833423" s="19"/>
      <c r="AA833423" s="19"/>
      <c r="AB833423" s="19"/>
      <c r="AC833423" s="19"/>
      <c r="AD833423" s="19"/>
      <c r="AE833423" s="19"/>
      <c r="AF833423" s="19"/>
      <c r="AG833423" s="19"/>
      <c r="AH833423" s="19"/>
      <c r="AI833423" s="19"/>
      <c r="AJ833423" s="19"/>
      <c r="AK833423" s="19"/>
      <c r="AL833423" s="19"/>
      <c r="AM833423" s="19"/>
      <c r="AN833423" s="19"/>
      <c r="AO833423" s="19"/>
      <c r="AP833423"/>
    </row>
    <row r="833424" spans="1:42" s="116" customFormat="1" x14ac:dyDescent="0.3">
      <c r="A833424"/>
      <c r="B833424"/>
      <c r="C833424"/>
      <c r="D833424"/>
      <c r="E833424"/>
      <c r="F833424"/>
      <c r="G833424"/>
      <c r="H833424"/>
      <c r="I833424"/>
      <c r="J833424"/>
      <c r="K833424"/>
      <c r="L833424"/>
      <c r="M833424" s="115"/>
      <c r="N833424" s="115"/>
      <c r="O833424"/>
      <c r="P833424"/>
      <c r="Q833424"/>
      <c r="R833424" s="19"/>
      <c r="S833424" s="19"/>
      <c r="T833424"/>
      <c r="U833424" s="113"/>
      <c r="V833424" s="19"/>
      <c r="W833424" s="19"/>
      <c r="X833424" s="19"/>
      <c r="Y833424" s="19"/>
      <c r="Z833424" s="19"/>
      <c r="AA833424" s="19"/>
      <c r="AB833424" s="19"/>
      <c r="AC833424" s="19"/>
      <c r="AD833424" s="19"/>
      <c r="AE833424" s="19"/>
      <c r="AF833424" s="19"/>
      <c r="AG833424" s="19"/>
      <c r="AH833424" s="19"/>
      <c r="AI833424" s="19"/>
      <c r="AJ833424" s="19"/>
      <c r="AK833424" s="19"/>
      <c r="AL833424" s="19"/>
      <c r="AM833424" s="19"/>
      <c r="AN833424" s="19"/>
      <c r="AO833424" s="19"/>
      <c r="AP833424"/>
    </row>
    <row r="833425" spans="1:42" s="116" customFormat="1" x14ac:dyDescent="0.3">
      <c r="A833425"/>
      <c r="B833425"/>
      <c r="C833425"/>
      <c r="D833425"/>
      <c r="E833425"/>
      <c r="F833425"/>
      <c r="G833425"/>
      <c r="H833425"/>
      <c r="I833425"/>
      <c r="J833425"/>
      <c r="K833425"/>
      <c r="L833425"/>
      <c r="M833425" s="115"/>
      <c r="N833425" s="115"/>
      <c r="O833425"/>
      <c r="P833425"/>
      <c r="Q833425"/>
      <c r="R833425" s="19"/>
      <c r="S833425" s="19"/>
      <c r="T833425"/>
      <c r="U833425" s="113"/>
      <c r="V833425" s="19"/>
      <c r="W833425" s="19"/>
      <c r="X833425" s="19"/>
      <c r="Y833425" s="19"/>
      <c r="Z833425" s="19"/>
      <c r="AA833425" s="19"/>
      <c r="AB833425" s="19"/>
      <c r="AC833425" s="19"/>
      <c r="AD833425" s="19"/>
      <c r="AE833425" s="19"/>
      <c r="AF833425" s="19"/>
      <c r="AG833425" s="19"/>
      <c r="AH833425" s="19"/>
      <c r="AI833425" s="19"/>
      <c r="AJ833425" s="19"/>
      <c r="AK833425" s="19"/>
      <c r="AL833425" s="19"/>
      <c r="AM833425" s="19"/>
      <c r="AN833425" s="19"/>
      <c r="AO833425" s="19"/>
      <c r="AP833425"/>
    </row>
    <row r="833426" spans="1:42" s="116" customFormat="1" x14ac:dyDescent="0.3">
      <c r="A833426"/>
      <c r="B833426"/>
      <c r="C833426"/>
      <c r="D833426"/>
      <c r="E833426"/>
      <c r="F833426"/>
      <c r="G833426"/>
      <c r="H833426"/>
      <c r="I833426"/>
      <c r="J833426"/>
      <c r="K833426"/>
      <c r="L833426"/>
      <c r="M833426" s="115"/>
      <c r="N833426" s="115"/>
      <c r="O833426"/>
      <c r="P833426"/>
      <c r="Q833426"/>
      <c r="R833426" s="19"/>
      <c r="S833426" s="19"/>
      <c r="T833426"/>
      <c r="U833426" s="113"/>
      <c r="V833426" s="19"/>
      <c r="W833426" s="19"/>
      <c r="X833426" s="19"/>
      <c r="Y833426" s="19"/>
      <c r="Z833426" s="19"/>
      <c r="AA833426" s="19"/>
      <c r="AB833426" s="19"/>
      <c r="AC833426" s="19"/>
      <c r="AD833426" s="19"/>
      <c r="AE833426" s="19"/>
      <c r="AF833426" s="19"/>
      <c r="AG833426" s="19"/>
      <c r="AH833426" s="19"/>
      <c r="AI833426" s="19"/>
      <c r="AJ833426" s="19"/>
      <c r="AK833426" s="19"/>
      <c r="AL833426" s="19"/>
      <c r="AM833426" s="19"/>
      <c r="AN833426" s="19"/>
      <c r="AO833426" s="19"/>
      <c r="AP833426"/>
    </row>
    <row r="833427" spans="1:42" s="116" customFormat="1" x14ac:dyDescent="0.3">
      <c r="A833427"/>
      <c r="B833427"/>
      <c r="C833427"/>
      <c r="D833427"/>
      <c r="E833427"/>
      <c r="F833427"/>
      <c r="G833427"/>
      <c r="H833427"/>
      <c r="I833427"/>
      <c r="J833427"/>
      <c r="K833427"/>
      <c r="L833427"/>
      <c r="M833427" s="115"/>
      <c r="N833427" s="115"/>
      <c r="O833427"/>
      <c r="P833427"/>
      <c r="Q833427"/>
      <c r="R833427" s="19"/>
      <c r="S833427" s="19"/>
      <c r="T833427"/>
      <c r="U833427" s="113"/>
      <c r="V833427" s="19"/>
      <c r="W833427" s="19"/>
      <c r="X833427" s="19"/>
      <c r="Y833427" s="19"/>
      <c r="Z833427" s="19"/>
      <c r="AA833427" s="19"/>
      <c r="AB833427" s="19"/>
      <c r="AC833427" s="19"/>
      <c r="AD833427" s="19"/>
      <c r="AE833427" s="19"/>
      <c r="AF833427" s="19"/>
      <c r="AG833427" s="19"/>
      <c r="AH833427" s="19"/>
      <c r="AI833427" s="19"/>
      <c r="AJ833427" s="19"/>
      <c r="AK833427" s="19"/>
      <c r="AL833427" s="19"/>
      <c r="AM833427" s="19"/>
      <c r="AN833427" s="19"/>
      <c r="AO833427" s="19"/>
      <c r="AP833427"/>
    </row>
    <row r="833428" spans="1:42" s="116" customFormat="1" x14ac:dyDescent="0.3">
      <c r="A833428"/>
      <c r="B833428"/>
      <c r="C833428"/>
      <c r="D833428"/>
      <c r="E833428"/>
      <c r="F833428"/>
      <c r="G833428"/>
      <c r="H833428"/>
      <c r="I833428"/>
      <c r="J833428"/>
      <c r="K833428"/>
      <c r="L833428"/>
      <c r="M833428" s="115"/>
      <c r="N833428" s="115"/>
      <c r="O833428"/>
      <c r="P833428"/>
      <c r="Q833428"/>
      <c r="R833428" s="19"/>
      <c r="S833428" s="19"/>
      <c r="T833428"/>
      <c r="U833428" s="113"/>
      <c r="V833428" s="19"/>
      <c r="W833428" s="19"/>
      <c r="X833428" s="19"/>
      <c r="Y833428" s="19"/>
      <c r="Z833428" s="19"/>
      <c r="AA833428" s="19"/>
      <c r="AB833428" s="19"/>
      <c r="AC833428" s="19"/>
      <c r="AD833428" s="19"/>
      <c r="AE833428" s="19"/>
      <c r="AF833428" s="19"/>
      <c r="AG833428" s="19"/>
      <c r="AH833428" s="19"/>
      <c r="AI833428" s="19"/>
      <c r="AJ833428" s="19"/>
      <c r="AK833428" s="19"/>
      <c r="AL833428" s="19"/>
      <c r="AM833428" s="19"/>
      <c r="AN833428" s="19"/>
      <c r="AO833428" s="19"/>
      <c r="AP833428"/>
    </row>
    <row r="833429" spans="1:42" s="116" customFormat="1" x14ac:dyDescent="0.3">
      <c r="A833429"/>
      <c r="B833429"/>
      <c r="C833429"/>
      <c r="D833429"/>
      <c r="E833429"/>
      <c r="F833429"/>
      <c r="G833429"/>
      <c r="H833429"/>
      <c r="I833429"/>
      <c r="J833429"/>
      <c r="K833429"/>
      <c r="L833429"/>
      <c r="M833429" s="115"/>
      <c r="N833429" s="115"/>
      <c r="O833429"/>
      <c r="P833429"/>
      <c r="Q833429"/>
      <c r="R833429" s="19"/>
      <c r="S833429" s="19"/>
      <c r="T833429"/>
      <c r="U833429" s="113"/>
      <c r="V833429" s="19"/>
      <c r="W833429" s="19"/>
      <c r="X833429" s="19"/>
      <c r="Y833429" s="19"/>
      <c r="Z833429" s="19"/>
      <c r="AA833429" s="19"/>
      <c r="AB833429" s="19"/>
      <c r="AC833429" s="19"/>
      <c r="AD833429" s="19"/>
      <c r="AE833429" s="19"/>
      <c r="AF833429" s="19"/>
      <c r="AG833429" s="19"/>
      <c r="AH833429" s="19"/>
      <c r="AI833429" s="19"/>
      <c r="AJ833429" s="19"/>
      <c r="AK833429" s="19"/>
      <c r="AL833429" s="19"/>
      <c r="AM833429" s="19"/>
      <c r="AN833429" s="19"/>
      <c r="AO833429" s="19"/>
      <c r="AP833429"/>
    </row>
    <row r="833430" spans="1:42" s="116" customFormat="1" x14ac:dyDescent="0.3">
      <c r="A833430"/>
      <c r="B833430"/>
      <c r="C833430"/>
      <c r="D833430"/>
      <c r="E833430"/>
      <c r="F833430"/>
      <c r="G833430"/>
      <c r="H833430"/>
      <c r="I833430"/>
      <c r="J833430"/>
      <c r="K833430"/>
      <c r="L833430"/>
      <c r="M833430" s="115"/>
      <c r="N833430" s="115"/>
      <c r="O833430"/>
      <c r="P833430"/>
      <c r="Q833430"/>
      <c r="R833430" s="19"/>
      <c r="S833430" s="19"/>
      <c r="T833430"/>
      <c r="U833430" s="113"/>
      <c r="V833430" s="19"/>
      <c r="W833430" s="19"/>
      <c r="X833430" s="19"/>
      <c r="Y833430" s="19"/>
      <c r="Z833430" s="19"/>
      <c r="AA833430" s="19"/>
      <c r="AB833430" s="19"/>
      <c r="AC833430" s="19"/>
      <c r="AD833430" s="19"/>
      <c r="AE833430" s="19"/>
      <c r="AF833430" s="19"/>
      <c r="AG833430" s="19"/>
      <c r="AH833430" s="19"/>
      <c r="AI833430" s="19"/>
      <c r="AJ833430" s="19"/>
      <c r="AK833430" s="19"/>
      <c r="AL833430" s="19"/>
      <c r="AM833430" s="19"/>
      <c r="AN833430" s="19"/>
      <c r="AO833430" s="19"/>
      <c r="AP833430"/>
    </row>
    <row r="833431" spans="1:42" s="116" customFormat="1" x14ac:dyDescent="0.3">
      <c r="A833431"/>
      <c r="B833431"/>
      <c r="C833431"/>
      <c r="D833431"/>
      <c r="E833431"/>
      <c r="F833431"/>
      <c r="G833431"/>
      <c r="H833431"/>
      <c r="I833431"/>
      <c r="J833431"/>
      <c r="K833431"/>
      <c r="L833431"/>
      <c r="M833431" s="115"/>
      <c r="N833431" s="115"/>
      <c r="O833431"/>
      <c r="P833431"/>
      <c r="Q833431"/>
      <c r="R833431" s="19"/>
      <c r="S833431" s="19"/>
      <c r="T833431"/>
      <c r="U833431" s="113"/>
      <c r="V833431" s="19"/>
      <c r="W833431" s="19"/>
      <c r="X833431" s="19"/>
      <c r="Y833431" s="19"/>
      <c r="Z833431" s="19"/>
      <c r="AA833431" s="19"/>
      <c r="AB833431" s="19"/>
      <c r="AC833431" s="19"/>
      <c r="AD833431" s="19"/>
      <c r="AE833431" s="19"/>
      <c r="AF833431" s="19"/>
      <c r="AG833431" s="19"/>
      <c r="AH833431" s="19"/>
      <c r="AI833431" s="19"/>
      <c r="AJ833431" s="19"/>
      <c r="AK833431" s="19"/>
      <c r="AL833431" s="19"/>
      <c r="AM833431" s="19"/>
      <c r="AN833431" s="19"/>
      <c r="AO833431" s="19"/>
      <c r="AP833431"/>
    </row>
    <row r="833432" spans="1:42" s="116" customFormat="1" x14ac:dyDescent="0.3">
      <c r="A833432"/>
      <c r="B833432"/>
      <c r="C833432"/>
      <c r="D833432"/>
      <c r="E833432"/>
      <c r="F833432"/>
      <c r="G833432"/>
      <c r="H833432"/>
      <c r="I833432"/>
      <c r="J833432"/>
      <c r="K833432"/>
      <c r="L833432"/>
      <c r="M833432" s="115"/>
      <c r="N833432" s="115"/>
      <c r="O833432"/>
      <c r="P833432"/>
      <c r="Q833432"/>
      <c r="R833432" s="19"/>
      <c r="S833432" s="19"/>
      <c r="T833432"/>
      <c r="U833432" s="113"/>
      <c r="V833432" s="19"/>
      <c r="W833432" s="19"/>
      <c r="X833432" s="19"/>
      <c r="Y833432" s="19"/>
      <c r="Z833432" s="19"/>
      <c r="AA833432" s="19"/>
      <c r="AB833432" s="19"/>
      <c r="AC833432" s="19"/>
      <c r="AD833432" s="19"/>
      <c r="AE833432" s="19"/>
      <c r="AF833432" s="19"/>
      <c r="AG833432" s="19"/>
      <c r="AH833432" s="19"/>
      <c r="AI833432" s="19"/>
      <c r="AJ833432" s="19"/>
      <c r="AK833432" s="19"/>
      <c r="AL833432" s="19"/>
      <c r="AM833432" s="19"/>
      <c r="AN833432" s="19"/>
      <c r="AO833432" s="19"/>
      <c r="AP833432"/>
    </row>
    <row r="833433" spans="1:42" s="116" customFormat="1" x14ac:dyDescent="0.3">
      <c r="A833433"/>
      <c r="B833433"/>
      <c r="C833433"/>
      <c r="D833433"/>
      <c r="E833433"/>
      <c r="F833433"/>
      <c r="G833433"/>
      <c r="H833433"/>
      <c r="I833433"/>
      <c r="J833433"/>
      <c r="K833433"/>
      <c r="L833433"/>
      <c r="M833433" s="115"/>
      <c r="N833433" s="115"/>
      <c r="O833433"/>
      <c r="P833433"/>
      <c r="Q833433"/>
      <c r="R833433" s="19"/>
      <c r="S833433" s="19"/>
      <c r="T833433"/>
      <c r="U833433" s="113"/>
      <c r="V833433" s="19"/>
      <c r="W833433" s="19"/>
      <c r="X833433" s="19"/>
      <c r="Y833433" s="19"/>
      <c r="Z833433" s="19"/>
      <c r="AA833433" s="19"/>
      <c r="AB833433" s="19"/>
      <c r="AC833433" s="19"/>
      <c r="AD833433" s="19"/>
      <c r="AE833433" s="19"/>
      <c r="AF833433" s="19"/>
      <c r="AG833433" s="19"/>
      <c r="AH833433" s="19"/>
      <c r="AI833433" s="19"/>
      <c r="AJ833433" s="19"/>
      <c r="AK833433" s="19"/>
      <c r="AL833433" s="19"/>
      <c r="AM833433" s="19"/>
      <c r="AN833433" s="19"/>
      <c r="AO833433" s="19"/>
      <c r="AP833433"/>
    </row>
    <row r="833434" spans="1:42" s="116" customFormat="1" x14ac:dyDescent="0.3">
      <c r="A833434"/>
      <c r="B833434"/>
      <c r="C833434"/>
      <c r="D833434"/>
      <c r="E833434"/>
      <c r="F833434"/>
      <c r="G833434"/>
      <c r="H833434"/>
      <c r="I833434"/>
      <c r="J833434"/>
      <c r="K833434"/>
      <c r="L833434"/>
      <c r="M833434" s="115"/>
      <c r="N833434" s="115"/>
      <c r="O833434"/>
      <c r="P833434"/>
      <c r="Q833434"/>
      <c r="R833434" s="19"/>
      <c r="S833434" s="19"/>
      <c r="T833434"/>
      <c r="U833434" s="113"/>
      <c r="V833434" s="19"/>
      <c r="W833434" s="19"/>
      <c r="X833434" s="19"/>
      <c r="Y833434" s="19"/>
      <c r="Z833434" s="19"/>
      <c r="AA833434" s="19"/>
      <c r="AB833434" s="19"/>
      <c r="AC833434" s="19"/>
      <c r="AD833434" s="19"/>
      <c r="AE833434" s="19"/>
      <c r="AF833434" s="19"/>
      <c r="AG833434" s="19"/>
      <c r="AH833434" s="19"/>
      <c r="AI833434" s="19"/>
      <c r="AJ833434" s="19"/>
      <c r="AK833434" s="19"/>
      <c r="AL833434" s="19"/>
      <c r="AM833434" s="19"/>
      <c r="AN833434" s="19"/>
      <c r="AO833434" s="19"/>
      <c r="AP833434"/>
    </row>
    <row r="833435" spans="1:42" s="116" customFormat="1" x14ac:dyDescent="0.3">
      <c r="A833435"/>
      <c r="B833435"/>
      <c r="C833435"/>
      <c r="D833435"/>
      <c r="E833435"/>
      <c r="F833435"/>
      <c r="G833435"/>
      <c r="H833435"/>
      <c r="I833435"/>
      <c r="J833435"/>
      <c r="K833435"/>
      <c r="L833435"/>
      <c r="M833435" s="115"/>
      <c r="N833435" s="115"/>
      <c r="O833435"/>
      <c r="P833435"/>
      <c r="Q833435"/>
      <c r="R833435" s="19"/>
      <c r="S833435" s="19"/>
      <c r="T833435"/>
      <c r="U833435" s="113"/>
      <c r="V833435" s="19"/>
      <c r="W833435" s="19"/>
      <c r="X833435" s="19"/>
      <c r="Y833435" s="19"/>
      <c r="Z833435" s="19"/>
      <c r="AA833435" s="19"/>
      <c r="AB833435" s="19"/>
      <c r="AC833435" s="19"/>
      <c r="AD833435" s="19"/>
      <c r="AE833435" s="19"/>
      <c r="AF833435" s="19"/>
      <c r="AG833435" s="19"/>
      <c r="AH833435" s="19"/>
      <c r="AI833435" s="19"/>
      <c r="AJ833435" s="19"/>
      <c r="AK833435" s="19"/>
      <c r="AL833435" s="19"/>
      <c r="AM833435" s="19"/>
      <c r="AN833435" s="19"/>
      <c r="AO833435" s="19"/>
      <c r="AP833435"/>
    </row>
    <row r="833436" spans="1:42" s="116" customFormat="1" x14ac:dyDescent="0.3">
      <c r="A833436"/>
      <c r="B833436"/>
      <c r="C833436"/>
      <c r="D833436"/>
      <c r="E833436"/>
      <c r="F833436"/>
      <c r="G833436"/>
      <c r="H833436"/>
      <c r="I833436"/>
      <c r="J833436"/>
      <c r="K833436"/>
      <c r="L833436"/>
      <c r="M833436" s="115"/>
      <c r="N833436" s="115"/>
      <c r="O833436"/>
      <c r="P833436"/>
      <c r="Q833436"/>
      <c r="R833436" s="19"/>
      <c r="S833436" s="19"/>
      <c r="T833436"/>
      <c r="U833436" s="113"/>
      <c r="V833436" s="19"/>
      <c r="W833436" s="19"/>
      <c r="X833436" s="19"/>
      <c r="Y833436" s="19"/>
      <c r="Z833436" s="19"/>
      <c r="AA833436" s="19"/>
      <c r="AB833436" s="19"/>
      <c r="AC833436" s="19"/>
      <c r="AD833436" s="19"/>
      <c r="AE833436" s="19"/>
      <c r="AF833436" s="19"/>
      <c r="AG833436" s="19"/>
      <c r="AH833436" s="19"/>
      <c r="AI833436" s="19"/>
      <c r="AJ833436" s="19"/>
      <c r="AK833436" s="19"/>
      <c r="AL833436" s="19"/>
      <c r="AM833436" s="19"/>
      <c r="AN833436" s="19"/>
      <c r="AO833436" s="19"/>
      <c r="AP833436"/>
    </row>
    <row r="833437" spans="1:42" s="116" customFormat="1" x14ac:dyDescent="0.3">
      <c r="A833437"/>
      <c r="B833437"/>
      <c r="C833437"/>
      <c r="D833437"/>
      <c r="E833437"/>
      <c r="F833437"/>
      <c r="G833437"/>
      <c r="H833437"/>
      <c r="I833437"/>
      <c r="J833437"/>
      <c r="K833437"/>
      <c r="L833437"/>
      <c r="M833437" s="115"/>
      <c r="N833437" s="115"/>
      <c r="O833437"/>
      <c r="P833437"/>
      <c r="Q833437"/>
      <c r="R833437" s="19"/>
      <c r="S833437" s="19"/>
      <c r="T833437"/>
      <c r="U833437" s="113"/>
      <c r="V833437" s="19"/>
      <c r="W833437" s="19"/>
      <c r="X833437" s="19"/>
      <c r="Y833437" s="19"/>
      <c r="Z833437" s="19"/>
      <c r="AA833437" s="19"/>
      <c r="AB833437" s="19"/>
      <c r="AC833437" s="19"/>
      <c r="AD833437" s="19"/>
      <c r="AE833437" s="19"/>
      <c r="AF833437" s="19"/>
      <c r="AG833437" s="19"/>
      <c r="AH833437" s="19"/>
      <c r="AI833437" s="19"/>
      <c r="AJ833437" s="19"/>
      <c r="AK833437" s="19"/>
      <c r="AL833437" s="19"/>
      <c r="AM833437" s="19"/>
      <c r="AN833437" s="19"/>
      <c r="AO833437" s="19"/>
      <c r="AP833437"/>
    </row>
    <row r="833438" spans="1:42" s="116" customFormat="1" x14ac:dyDescent="0.3">
      <c r="A833438"/>
      <c r="B833438"/>
      <c r="C833438"/>
      <c r="D833438"/>
      <c r="E833438"/>
      <c r="F833438"/>
      <c r="G833438"/>
      <c r="H833438"/>
      <c r="I833438"/>
      <c r="J833438"/>
      <c r="K833438"/>
      <c r="L833438"/>
      <c r="M833438" s="115"/>
      <c r="N833438" s="115"/>
      <c r="O833438"/>
      <c r="P833438"/>
      <c r="Q833438"/>
      <c r="R833438" s="19"/>
      <c r="S833438" s="19"/>
      <c r="T833438"/>
      <c r="U833438" s="113"/>
      <c r="V833438" s="19"/>
      <c r="W833438" s="19"/>
      <c r="X833438" s="19"/>
      <c r="Y833438" s="19"/>
      <c r="Z833438" s="19"/>
      <c r="AA833438" s="19"/>
      <c r="AB833438" s="19"/>
      <c r="AC833438" s="19"/>
      <c r="AD833438" s="19"/>
      <c r="AE833438" s="19"/>
      <c r="AF833438" s="19"/>
      <c r="AG833438" s="19"/>
      <c r="AH833438" s="19"/>
      <c r="AI833438" s="19"/>
      <c r="AJ833438" s="19"/>
      <c r="AK833438" s="19"/>
      <c r="AL833438" s="19"/>
      <c r="AM833438" s="19"/>
      <c r="AN833438" s="19"/>
      <c r="AO833438" s="19"/>
      <c r="AP833438"/>
    </row>
    <row r="833439" spans="1:42" s="116" customFormat="1" x14ac:dyDescent="0.3">
      <c r="A833439"/>
      <c r="B833439"/>
      <c r="C833439"/>
      <c r="D833439"/>
      <c r="E833439"/>
      <c r="F833439"/>
      <c r="G833439"/>
      <c r="H833439"/>
      <c r="I833439"/>
      <c r="J833439"/>
      <c r="K833439"/>
      <c r="L833439"/>
      <c r="M833439" s="115"/>
      <c r="N833439" s="115"/>
      <c r="O833439"/>
      <c r="P833439"/>
      <c r="Q833439"/>
      <c r="R833439" s="19"/>
      <c r="S833439" s="19"/>
      <c r="T833439"/>
      <c r="U833439" s="113"/>
      <c r="V833439" s="19"/>
      <c r="W833439" s="19"/>
      <c r="X833439" s="19"/>
      <c r="Y833439" s="19"/>
      <c r="Z833439" s="19"/>
      <c r="AA833439" s="19"/>
      <c r="AB833439" s="19"/>
      <c r="AC833439" s="19"/>
      <c r="AD833439" s="19"/>
      <c r="AE833439" s="19"/>
      <c r="AF833439" s="19"/>
      <c r="AG833439" s="19"/>
      <c r="AH833439" s="19"/>
      <c r="AI833439" s="19"/>
      <c r="AJ833439" s="19"/>
      <c r="AK833439" s="19"/>
      <c r="AL833439" s="19"/>
      <c r="AM833439" s="19"/>
      <c r="AN833439" s="19"/>
      <c r="AO833439" s="19"/>
      <c r="AP833439"/>
    </row>
    <row r="833440" spans="1:42" s="116" customFormat="1" x14ac:dyDescent="0.3">
      <c r="A833440"/>
      <c r="B833440"/>
      <c r="C833440"/>
      <c r="D833440"/>
      <c r="E833440"/>
      <c r="F833440"/>
      <c r="G833440"/>
      <c r="H833440"/>
      <c r="I833440"/>
      <c r="J833440"/>
      <c r="K833440"/>
      <c r="L833440"/>
      <c r="M833440" s="115"/>
      <c r="N833440" s="115"/>
      <c r="O833440"/>
      <c r="P833440"/>
      <c r="Q833440"/>
      <c r="R833440" s="19"/>
      <c r="S833440" s="19"/>
      <c r="T833440"/>
      <c r="U833440" s="113"/>
      <c r="V833440" s="19"/>
      <c r="W833440" s="19"/>
      <c r="X833440" s="19"/>
      <c r="Y833440" s="19"/>
      <c r="Z833440" s="19"/>
      <c r="AA833440" s="19"/>
      <c r="AB833440" s="19"/>
      <c r="AC833440" s="19"/>
      <c r="AD833440" s="19"/>
      <c r="AE833440" s="19"/>
      <c r="AF833440" s="19"/>
      <c r="AG833440" s="19"/>
      <c r="AH833440" s="19"/>
      <c r="AI833440" s="19"/>
      <c r="AJ833440" s="19"/>
      <c r="AK833440" s="19"/>
      <c r="AL833440" s="19"/>
      <c r="AM833440" s="19"/>
      <c r="AN833440" s="19"/>
      <c r="AO833440" s="19"/>
      <c r="AP833440"/>
    </row>
    <row r="833441" spans="1:42" s="116" customFormat="1" x14ac:dyDescent="0.3">
      <c r="A833441"/>
      <c r="B833441"/>
      <c r="C833441"/>
      <c r="D833441"/>
      <c r="E833441"/>
      <c r="F833441"/>
      <c r="G833441"/>
      <c r="H833441"/>
      <c r="I833441"/>
      <c r="J833441"/>
      <c r="K833441"/>
      <c r="L833441"/>
      <c r="M833441" s="115"/>
      <c r="N833441" s="115"/>
      <c r="O833441"/>
      <c r="P833441"/>
      <c r="Q833441"/>
      <c r="R833441" s="19"/>
      <c r="S833441" s="19"/>
      <c r="T833441"/>
      <c r="U833441" s="113"/>
      <c r="V833441" s="19"/>
      <c r="W833441" s="19"/>
      <c r="X833441" s="19"/>
      <c r="Y833441" s="19"/>
      <c r="Z833441" s="19"/>
      <c r="AA833441" s="19"/>
      <c r="AB833441" s="19"/>
      <c r="AC833441" s="19"/>
      <c r="AD833441" s="19"/>
      <c r="AE833441" s="19"/>
      <c r="AF833441" s="19"/>
      <c r="AG833441" s="19"/>
      <c r="AH833441" s="19"/>
      <c r="AI833441" s="19"/>
      <c r="AJ833441" s="19"/>
      <c r="AK833441" s="19"/>
      <c r="AL833441" s="19"/>
      <c r="AM833441" s="19"/>
      <c r="AN833441" s="19"/>
      <c r="AO833441" s="19"/>
      <c r="AP833441"/>
    </row>
    <row r="833442" spans="1:42" s="116" customFormat="1" x14ac:dyDescent="0.3">
      <c r="A833442"/>
      <c r="B833442"/>
      <c r="C833442"/>
      <c r="D833442"/>
      <c r="E833442"/>
      <c r="F833442"/>
      <c r="G833442"/>
      <c r="H833442"/>
      <c r="I833442"/>
      <c r="J833442"/>
      <c r="K833442"/>
      <c r="L833442"/>
      <c r="M833442" s="115"/>
      <c r="N833442" s="115"/>
      <c r="O833442"/>
      <c r="P833442"/>
      <c r="Q833442"/>
      <c r="R833442" s="19"/>
      <c r="S833442" s="19"/>
      <c r="T833442"/>
      <c r="U833442" s="113"/>
      <c r="V833442" s="19"/>
      <c r="W833442" s="19"/>
      <c r="X833442" s="19"/>
      <c r="Y833442" s="19"/>
      <c r="Z833442" s="19"/>
      <c r="AA833442" s="19"/>
      <c r="AB833442" s="19"/>
      <c r="AC833442" s="19"/>
      <c r="AD833442" s="19"/>
      <c r="AE833442" s="19"/>
      <c r="AF833442" s="19"/>
      <c r="AG833442" s="19"/>
      <c r="AH833442" s="19"/>
      <c r="AI833442" s="19"/>
      <c r="AJ833442" s="19"/>
      <c r="AK833442" s="19"/>
      <c r="AL833442" s="19"/>
      <c r="AM833442" s="19"/>
      <c r="AN833442" s="19"/>
      <c r="AO833442" s="19"/>
      <c r="AP833442"/>
    </row>
    <row r="833443" spans="1:42" s="116" customFormat="1" x14ac:dyDescent="0.3">
      <c r="A833443"/>
      <c r="B833443"/>
      <c r="C833443"/>
      <c r="D833443"/>
      <c r="E833443"/>
      <c r="F833443"/>
      <c r="G833443"/>
      <c r="H833443"/>
      <c r="I833443"/>
      <c r="J833443"/>
      <c r="K833443"/>
      <c r="L833443"/>
      <c r="M833443" s="115"/>
      <c r="N833443" s="115"/>
      <c r="O833443"/>
      <c r="P833443"/>
      <c r="Q833443"/>
      <c r="R833443" s="19"/>
      <c r="S833443" s="19"/>
      <c r="T833443"/>
      <c r="U833443" s="113"/>
      <c r="V833443" s="19"/>
      <c r="W833443" s="19"/>
      <c r="X833443" s="19"/>
      <c r="Y833443" s="19"/>
      <c r="Z833443" s="19"/>
      <c r="AA833443" s="19"/>
      <c r="AB833443" s="19"/>
      <c r="AC833443" s="19"/>
      <c r="AD833443" s="19"/>
      <c r="AE833443" s="19"/>
      <c r="AF833443" s="19"/>
      <c r="AG833443" s="19"/>
      <c r="AH833443" s="19"/>
      <c r="AI833443" s="19"/>
      <c r="AJ833443" s="19"/>
      <c r="AK833443" s="19"/>
      <c r="AL833443" s="19"/>
      <c r="AM833443" s="19"/>
      <c r="AN833443" s="19"/>
      <c r="AO833443" s="19"/>
      <c r="AP833443"/>
    </row>
    <row r="833444" spans="1:42" s="116" customFormat="1" x14ac:dyDescent="0.3">
      <c r="A833444"/>
      <c r="B833444"/>
      <c r="C833444"/>
      <c r="D833444"/>
      <c r="E833444"/>
      <c r="F833444"/>
      <c r="G833444"/>
      <c r="H833444"/>
      <c r="I833444"/>
      <c r="J833444"/>
      <c r="K833444"/>
      <c r="L833444"/>
      <c r="M833444" s="115"/>
      <c r="N833444" s="115"/>
      <c r="O833444"/>
      <c r="P833444"/>
      <c r="Q833444"/>
      <c r="R833444" s="19"/>
      <c r="S833444" s="19"/>
      <c r="T833444"/>
      <c r="U833444" s="113"/>
      <c r="V833444" s="19"/>
      <c r="W833444" s="19"/>
      <c r="X833444" s="19"/>
      <c r="Y833444" s="19"/>
      <c r="Z833444" s="19"/>
      <c r="AA833444" s="19"/>
      <c r="AB833444" s="19"/>
      <c r="AC833444" s="19"/>
      <c r="AD833444" s="19"/>
      <c r="AE833444" s="19"/>
      <c r="AF833444" s="19"/>
      <c r="AG833444" s="19"/>
      <c r="AH833444" s="19"/>
      <c r="AI833444" s="19"/>
      <c r="AJ833444" s="19"/>
      <c r="AK833444" s="19"/>
      <c r="AL833444" s="19"/>
      <c r="AM833444" s="19"/>
      <c r="AN833444" s="19"/>
      <c r="AO833444" s="19"/>
      <c r="AP833444"/>
    </row>
    <row r="833445" spans="1:42" s="116" customFormat="1" x14ac:dyDescent="0.3">
      <c r="A833445"/>
      <c r="B833445"/>
      <c r="C833445"/>
      <c r="D833445"/>
      <c r="E833445"/>
      <c r="F833445"/>
      <c r="G833445"/>
      <c r="H833445"/>
      <c r="I833445"/>
      <c r="J833445"/>
      <c r="K833445"/>
      <c r="L833445"/>
      <c r="M833445" s="115"/>
      <c r="N833445" s="115"/>
      <c r="O833445"/>
      <c r="P833445"/>
      <c r="Q833445"/>
      <c r="R833445" s="19"/>
      <c r="S833445" s="19"/>
      <c r="T833445"/>
      <c r="U833445" s="113"/>
      <c r="V833445" s="19"/>
      <c r="W833445" s="19"/>
      <c r="X833445" s="19"/>
      <c r="Y833445" s="19"/>
      <c r="Z833445" s="19"/>
      <c r="AA833445" s="19"/>
      <c r="AB833445" s="19"/>
      <c r="AC833445" s="19"/>
      <c r="AD833445" s="19"/>
      <c r="AE833445" s="19"/>
      <c r="AF833445" s="19"/>
      <c r="AG833445" s="19"/>
      <c r="AH833445" s="19"/>
      <c r="AI833445" s="19"/>
      <c r="AJ833445" s="19"/>
      <c r="AK833445" s="19"/>
      <c r="AL833445" s="19"/>
      <c r="AM833445" s="19"/>
      <c r="AN833445" s="19"/>
      <c r="AO833445" s="19"/>
      <c r="AP833445"/>
    </row>
    <row r="833446" spans="1:42" s="116" customFormat="1" x14ac:dyDescent="0.3">
      <c r="A833446"/>
      <c r="B833446"/>
      <c r="C833446"/>
      <c r="D833446"/>
      <c r="E833446"/>
      <c r="F833446"/>
      <c r="G833446"/>
      <c r="H833446"/>
      <c r="I833446"/>
      <c r="J833446"/>
      <c r="K833446"/>
      <c r="L833446"/>
      <c r="M833446" s="115"/>
      <c r="N833446" s="115"/>
      <c r="O833446"/>
      <c r="P833446"/>
      <c r="Q833446"/>
      <c r="R833446" s="19"/>
      <c r="S833446" s="19"/>
      <c r="T833446"/>
      <c r="U833446" s="113"/>
      <c r="V833446" s="19"/>
      <c r="W833446" s="19"/>
      <c r="X833446" s="19"/>
      <c r="Y833446" s="19"/>
      <c r="Z833446" s="19"/>
      <c r="AA833446" s="19"/>
      <c r="AB833446" s="19"/>
      <c r="AC833446" s="19"/>
      <c r="AD833446" s="19"/>
      <c r="AE833446" s="19"/>
      <c r="AF833446" s="19"/>
      <c r="AG833446" s="19"/>
      <c r="AH833446" s="19"/>
      <c r="AI833446" s="19"/>
      <c r="AJ833446" s="19"/>
      <c r="AK833446" s="19"/>
      <c r="AL833446" s="19"/>
      <c r="AM833446" s="19"/>
      <c r="AN833446" s="19"/>
      <c r="AO833446" s="19"/>
      <c r="AP833446"/>
    </row>
    <row r="833447" spans="1:42" s="116" customFormat="1" x14ac:dyDescent="0.3">
      <c r="A833447"/>
      <c r="B833447"/>
      <c r="C833447"/>
      <c r="D833447"/>
      <c r="E833447"/>
      <c r="F833447"/>
      <c r="G833447"/>
      <c r="H833447"/>
      <c r="I833447"/>
      <c r="J833447"/>
      <c r="K833447"/>
      <c r="L833447"/>
      <c r="M833447" s="115"/>
      <c r="N833447" s="115"/>
      <c r="O833447"/>
      <c r="P833447"/>
      <c r="Q833447"/>
      <c r="R833447" s="19"/>
      <c r="S833447" s="19"/>
      <c r="T833447"/>
      <c r="U833447" s="113"/>
      <c r="V833447" s="19"/>
      <c r="W833447" s="19"/>
      <c r="X833447" s="19"/>
      <c r="Y833447" s="19"/>
      <c r="Z833447" s="19"/>
      <c r="AA833447" s="19"/>
      <c r="AB833447" s="19"/>
      <c r="AC833447" s="19"/>
      <c r="AD833447" s="19"/>
      <c r="AE833447" s="19"/>
      <c r="AF833447" s="19"/>
      <c r="AG833447" s="19"/>
      <c r="AH833447" s="19"/>
      <c r="AI833447" s="19"/>
      <c r="AJ833447" s="19"/>
      <c r="AK833447" s="19"/>
      <c r="AL833447" s="19"/>
      <c r="AM833447" s="19"/>
      <c r="AN833447" s="19"/>
      <c r="AO833447" s="19"/>
      <c r="AP833447"/>
    </row>
    <row r="833448" spans="1:42" s="116" customFormat="1" x14ac:dyDescent="0.3">
      <c r="A833448"/>
      <c r="B833448"/>
      <c r="C833448"/>
      <c r="D833448"/>
      <c r="E833448"/>
      <c r="F833448"/>
      <c r="G833448"/>
      <c r="H833448"/>
      <c r="I833448"/>
      <c r="J833448"/>
      <c r="K833448"/>
      <c r="L833448"/>
      <c r="M833448" s="115"/>
      <c r="N833448" s="115"/>
      <c r="O833448"/>
      <c r="P833448"/>
      <c r="Q833448"/>
      <c r="R833448" s="19"/>
      <c r="S833448" s="19"/>
      <c r="T833448"/>
      <c r="U833448" s="113"/>
      <c r="V833448" s="19"/>
      <c r="W833448" s="19"/>
      <c r="X833448" s="19"/>
      <c r="Y833448" s="19"/>
      <c r="Z833448" s="19"/>
      <c r="AA833448" s="19"/>
      <c r="AB833448" s="19"/>
      <c r="AC833448" s="19"/>
      <c r="AD833448" s="19"/>
      <c r="AE833448" s="19"/>
      <c r="AF833448" s="19"/>
      <c r="AG833448" s="19"/>
      <c r="AH833448" s="19"/>
      <c r="AI833448" s="19"/>
      <c r="AJ833448" s="19"/>
      <c r="AK833448" s="19"/>
      <c r="AL833448" s="19"/>
      <c r="AM833448" s="19"/>
      <c r="AN833448" s="19"/>
      <c r="AO833448" s="19"/>
      <c r="AP833448"/>
    </row>
    <row r="833449" spans="1:42" s="116" customFormat="1" x14ac:dyDescent="0.3">
      <c r="A833449"/>
      <c r="B833449"/>
      <c r="C833449"/>
      <c r="D833449"/>
      <c r="E833449"/>
      <c r="F833449"/>
      <c r="G833449"/>
      <c r="H833449"/>
      <c r="I833449"/>
      <c r="J833449"/>
      <c r="K833449"/>
      <c r="L833449"/>
      <c r="M833449" s="115"/>
      <c r="N833449" s="115"/>
      <c r="O833449"/>
      <c r="P833449"/>
      <c r="Q833449"/>
      <c r="R833449" s="19"/>
      <c r="S833449" s="19"/>
      <c r="T833449"/>
      <c r="U833449" s="113"/>
      <c r="V833449" s="19"/>
      <c r="W833449" s="19"/>
      <c r="X833449" s="19"/>
      <c r="Y833449" s="19"/>
      <c r="Z833449" s="19"/>
      <c r="AA833449" s="19"/>
      <c r="AB833449" s="19"/>
      <c r="AC833449" s="19"/>
      <c r="AD833449" s="19"/>
      <c r="AE833449" s="19"/>
      <c r="AF833449" s="19"/>
      <c r="AG833449" s="19"/>
      <c r="AH833449" s="19"/>
      <c r="AI833449" s="19"/>
      <c r="AJ833449" s="19"/>
      <c r="AK833449" s="19"/>
      <c r="AL833449" s="19"/>
      <c r="AM833449" s="19"/>
      <c r="AN833449" s="19"/>
      <c r="AO833449" s="19"/>
      <c r="AP833449"/>
    </row>
    <row r="833450" spans="1:42" s="116" customFormat="1" x14ac:dyDescent="0.3">
      <c r="A833450"/>
      <c r="B833450"/>
      <c r="C833450"/>
      <c r="D833450"/>
      <c r="E833450"/>
      <c r="F833450"/>
      <c r="G833450"/>
      <c r="H833450"/>
      <c r="I833450"/>
      <c r="J833450"/>
      <c r="K833450"/>
      <c r="L833450"/>
      <c r="M833450" s="115"/>
      <c r="N833450" s="115"/>
      <c r="O833450"/>
      <c r="P833450"/>
      <c r="Q833450"/>
      <c r="R833450" s="19"/>
      <c r="S833450" s="19"/>
      <c r="T833450"/>
      <c r="U833450" s="113"/>
      <c r="V833450" s="19"/>
      <c r="W833450" s="19"/>
      <c r="X833450" s="19"/>
      <c r="Y833450" s="19"/>
      <c r="Z833450" s="19"/>
      <c r="AA833450" s="19"/>
      <c r="AB833450" s="19"/>
      <c r="AC833450" s="19"/>
      <c r="AD833450" s="19"/>
      <c r="AE833450" s="19"/>
      <c r="AF833450" s="19"/>
      <c r="AG833450" s="19"/>
      <c r="AH833450" s="19"/>
      <c r="AI833450" s="19"/>
      <c r="AJ833450" s="19"/>
      <c r="AK833450" s="19"/>
      <c r="AL833450" s="19"/>
      <c r="AM833450" s="19"/>
      <c r="AN833450" s="19"/>
      <c r="AO833450" s="19"/>
      <c r="AP833450"/>
    </row>
    <row r="833451" spans="1:42" s="116" customFormat="1" x14ac:dyDescent="0.3">
      <c r="A833451"/>
      <c r="B833451"/>
      <c r="C833451"/>
      <c r="D833451"/>
      <c r="E833451"/>
      <c r="F833451"/>
      <c r="G833451"/>
      <c r="H833451"/>
      <c r="I833451"/>
      <c r="J833451"/>
      <c r="K833451"/>
      <c r="L833451"/>
      <c r="M833451" s="115"/>
      <c r="N833451" s="115"/>
      <c r="O833451"/>
      <c r="P833451"/>
      <c r="Q833451"/>
      <c r="R833451" s="19"/>
      <c r="S833451" s="19"/>
      <c r="T833451"/>
      <c r="U833451" s="113"/>
      <c r="V833451" s="19"/>
      <c r="W833451" s="19"/>
      <c r="X833451" s="19"/>
      <c r="Y833451" s="19"/>
      <c r="Z833451" s="19"/>
      <c r="AA833451" s="19"/>
      <c r="AB833451" s="19"/>
      <c r="AC833451" s="19"/>
      <c r="AD833451" s="19"/>
      <c r="AE833451" s="19"/>
      <c r="AF833451" s="19"/>
      <c r="AG833451" s="19"/>
      <c r="AH833451" s="19"/>
      <c r="AI833451" s="19"/>
      <c r="AJ833451" s="19"/>
      <c r="AK833451" s="19"/>
      <c r="AL833451" s="19"/>
      <c r="AM833451" s="19"/>
      <c r="AN833451" s="19"/>
      <c r="AO833451" s="19"/>
      <c r="AP833451"/>
    </row>
    <row r="833452" spans="1:42" s="116" customFormat="1" x14ac:dyDescent="0.3">
      <c r="A833452"/>
      <c r="B833452"/>
      <c r="C833452"/>
      <c r="D833452"/>
      <c r="E833452"/>
      <c r="F833452"/>
      <c r="G833452"/>
      <c r="H833452"/>
      <c r="I833452"/>
      <c r="J833452"/>
      <c r="K833452"/>
      <c r="L833452"/>
      <c r="M833452" s="115"/>
      <c r="N833452" s="115"/>
      <c r="O833452"/>
      <c r="P833452"/>
      <c r="Q833452"/>
      <c r="R833452" s="19"/>
      <c r="S833452" s="19"/>
      <c r="T833452"/>
      <c r="U833452" s="113"/>
      <c r="V833452" s="19"/>
      <c r="W833452" s="19"/>
      <c r="X833452" s="19"/>
      <c r="Y833452" s="19"/>
      <c r="Z833452" s="19"/>
      <c r="AA833452" s="19"/>
      <c r="AB833452" s="19"/>
      <c r="AC833452" s="19"/>
      <c r="AD833452" s="19"/>
      <c r="AE833452" s="19"/>
      <c r="AF833452" s="19"/>
      <c r="AG833452" s="19"/>
      <c r="AH833452" s="19"/>
      <c r="AI833452" s="19"/>
      <c r="AJ833452" s="19"/>
      <c r="AK833452" s="19"/>
      <c r="AL833452" s="19"/>
      <c r="AM833452" s="19"/>
      <c r="AN833452" s="19"/>
      <c r="AO833452" s="19"/>
      <c r="AP833452"/>
    </row>
    <row r="833453" spans="1:42" s="116" customFormat="1" x14ac:dyDescent="0.3">
      <c r="A833453"/>
      <c r="B833453"/>
      <c r="C833453"/>
      <c r="D833453"/>
      <c r="E833453"/>
      <c r="F833453"/>
      <c r="G833453"/>
      <c r="H833453"/>
      <c r="I833453"/>
      <c r="J833453"/>
      <c r="K833453"/>
      <c r="L833453"/>
      <c r="M833453" s="115"/>
      <c r="N833453" s="115"/>
      <c r="O833453"/>
      <c r="P833453"/>
      <c r="Q833453"/>
      <c r="R833453" s="19"/>
      <c r="S833453" s="19"/>
      <c r="T833453"/>
      <c r="U833453" s="113"/>
      <c r="V833453" s="19"/>
      <c r="W833453" s="19"/>
      <c r="X833453" s="19"/>
      <c r="Y833453" s="19"/>
      <c r="Z833453" s="19"/>
      <c r="AA833453" s="19"/>
      <c r="AB833453" s="19"/>
      <c r="AC833453" s="19"/>
      <c r="AD833453" s="19"/>
      <c r="AE833453" s="19"/>
      <c r="AF833453" s="19"/>
      <c r="AG833453" s="19"/>
      <c r="AH833453" s="19"/>
      <c r="AI833453" s="19"/>
      <c r="AJ833453" s="19"/>
      <c r="AK833453" s="19"/>
      <c r="AL833453" s="19"/>
      <c r="AM833453" s="19"/>
      <c r="AN833453" s="19"/>
      <c r="AO833453" s="19"/>
      <c r="AP833453"/>
    </row>
    <row r="833454" spans="1:42" s="116" customFormat="1" x14ac:dyDescent="0.3">
      <c r="A833454"/>
      <c r="B833454"/>
      <c r="C833454"/>
      <c r="D833454"/>
      <c r="E833454"/>
      <c r="F833454"/>
      <c r="G833454"/>
      <c r="H833454"/>
      <c r="I833454"/>
      <c r="J833454"/>
      <c r="K833454"/>
      <c r="L833454"/>
      <c r="M833454" s="115"/>
      <c r="N833454" s="115"/>
      <c r="O833454"/>
      <c r="P833454"/>
      <c r="Q833454"/>
      <c r="R833454" s="19"/>
      <c r="S833454" s="19"/>
      <c r="T833454"/>
      <c r="U833454" s="113"/>
      <c r="V833454" s="19"/>
      <c r="W833454" s="19"/>
      <c r="X833454" s="19"/>
      <c r="Y833454" s="19"/>
      <c r="Z833454" s="19"/>
      <c r="AA833454" s="19"/>
      <c r="AB833454" s="19"/>
      <c r="AC833454" s="19"/>
      <c r="AD833454" s="19"/>
      <c r="AE833454" s="19"/>
      <c r="AF833454" s="19"/>
      <c r="AG833454" s="19"/>
      <c r="AH833454" s="19"/>
      <c r="AI833454" s="19"/>
      <c r="AJ833454" s="19"/>
      <c r="AK833454" s="19"/>
      <c r="AL833454" s="19"/>
      <c r="AM833454" s="19"/>
      <c r="AN833454" s="19"/>
      <c r="AO833454" s="19"/>
      <c r="AP833454"/>
    </row>
    <row r="833455" spans="1:42" s="116" customFormat="1" x14ac:dyDescent="0.3">
      <c r="A833455"/>
      <c r="B833455"/>
      <c r="C833455"/>
      <c r="D833455"/>
      <c r="E833455"/>
      <c r="F833455"/>
      <c r="G833455"/>
      <c r="H833455"/>
      <c r="I833455"/>
      <c r="J833455"/>
      <c r="K833455"/>
      <c r="L833455"/>
      <c r="M833455" s="115"/>
      <c r="N833455" s="115"/>
      <c r="O833455"/>
      <c r="P833455"/>
      <c r="Q833455"/>
      <c r="R833455" s="19"/>
      <c r="S833455" s="19"/>
      <c r="T833455"/>
      <c r="U833455" s="113"/>
      <c r="V833455" s="19"/>
      <c r="W833455" s="19"/>
      <c r="X833455" s="19"/>
      <c r="Y833455" s="19"/>
      <c r="Z833455" s="19"/>
      <c r="AA833455" s="19"/>
      <c r="AB833455" s="19"/>
      <c r="AC833455" s="19"/>
      <c r="AD833455" s="19"/>
      <c r="AE833455" s="19"/>
      <c r="AF833455" s="19"/>
      <c r="AG833455" s="19"/>
      <c r="AH833455" s="19"/>
      <c r="AI833455" s="19"/>
      <c r="AJ833455" s="19"/>
      <c r="AK833455" s="19"/>
      <c r="AL833455" s="19"/>
      <c r="AM833455" s="19"/>
      <c r="AN833455" s="19"/>
      <c r="AO833455" s="19"/>
      <c r="AP833455"/>
    </row>
    <row r="833456" spans="1:42" s="116" customFormat="1" x14ac:dyDescent="0.3">
      <c r="A833456"/>
      <c r="B833456"/>
      <c r="C833456"/>
      <c r="D833456"/>
      <c r="E833456"/>
      <c r="F833456"/>
      <c r="G833456"/>
      <c r="H833456"/>
      <c r="I833456"/>
      <c r="J833456"/>
      <c r="K833456"/>
      <c r="L833456"/>
      <c r="M833456" s="115"/>
      <c r="N833456" s="115"/>
      <c r="O833456"/>
      <c r="P833456"/>
      <c r="Q833456"/>
      <c r="R833456" s="19"/>
      <c r="S833456" s="19"/>
      <c r="T833456"/>
      <c r="U833456" s="113"/>
      <c r="V833456" s="19"/>
      <c r="W833456" s="19"/>
      <c r="X833456" s="19"/>
      <c r="Y833456" s="19"/>
      <c r="Z833456" s="19"/>
      <c r="AA833456" s="19"/>
      <c r="AB833456" s="19"/>
      <c r="AC833456" s="19"/>
      <c r="AD833456" s="19"/>
      <c r="AE833456" s="19"/>
      <c r="AF833456" s="19"/>
      <c r="AG833456" s="19"/>
      <c r="AH833456" s="19"/>
      <c r="AI833456" s="19"/>
      <c r="AJ833456" s="19"/>
      <c r="AK833456" s="19"/>
      <c r="AL833456" s="19"/>
      <c r="AM833456" s="19"/>
      <c r="AN833456" s="19"/>
      <c r="AO833456" s="19"/>
      <c r="AP833456"/>
    </row>
    <row r="833457" spans="1:42" s="116" customFormat="1" x14ac:dyDescent="0.3">
      <c r="A833457"/>
      <c r="B833457"/>
      <c r="C833457"/>
      <c r="D833457"/>
      <c r="E833457"/>
      <c r="F833457"/>
      <c r="G833457"/>
      <c r="H833457"/>
      <c r="I833457"/>
      <c r="J833457"/>
      <c r="K833457"/>
      <c r="L833457"/>
      <c r="M833457" s="115"/>
      <c r="N833457" s="115"/>
      <c r="O833457"/>
      <c r="P833457"/>
      <c r="Q833457"/>
      <c r="R833457" s="19"/>
      <c r="S833457" s="19"/>
      <c r="T833457"/>
      <c r="U833457" s="113"/>
      <c r="V833457" s="19"/>
      <c r="W833457" s="19"/>
      <c r="X833457" s="19"/>
      <c r="Y833457" s="19"/>
      <c r="Z833457" s="19"/>
      <c r="AA833457" s="19"/>
      <c r="AB833457" s="19"/>
      <c r="AC833457" s="19"/>
      <c r="AD833457" s="19"/>
      <c r="AE833457" s="19"/>
      <c r="AF833457" s="19"/>
      <c r="AG833457" s="19"/>
      <c r="AH833457" s="19"/>
      <c r="AI833457" s="19"/>
      <c r="AJ833457" s="19"/>
      <c r="AK833457" s="19"/>
      <c r="AL833457" s="19"/>
      <c r="AM833457" s="19"/>
      <c r="AN833457" s="19"/>
      <c r="AO833457" s="19"/>
      <c r="AP833457"/>
    </row>
    <row r="833458" spans="1:42" s="116" customFormat="1" x14ac:dyDescent="0.3">
      <c r="A833458"/>
      <c r="B833458"/>
      <c r="C833458"/>
      <c r="D833458"/>
      <c r="E833458"/>
      <c r="F833458"/>
      <c r="G833458"/>
      <c r="H833458"/>
      <c r="I833458"/>
      <c r="J833458"/>
      <c r="K833458"/>
      <c r="L833458"/>
      <c r="M833458" s="115"/>
      <c r="N833458" s="115"/>
      <c r="O833458"/>
      <c r="P833458"/>
      <c r="Q833458"/>
      <c r="R833458" s="19"/>
      <c r="S833458" s="19"/>
      <c r="T833458"/>
      <c r="U833458" s="113"/>
      <c r="V833458" s="19"/>
      <c r="W833458" s="19"/>
      <c r="X833458" s="19"/>
      <c r="Y833458" s="19"/>
      <c r="Z833458" s="19"/>
      <c r="AA833458" s="19"/>
      <c r="AB833458" s="19"/>
      <c r="AC833458" s="19"/>
      <c r="AD833458" s="19"/>
      <c r="AE833458" s="19"/>
      <c r="AF833458" s="19"/>
      <c r="AG833458" s="19"/>
      <c r="AH833458" s="19"/>
      <c r="AI833458" s="19"/>
      <c r="AJ833458" s="19"/>
      <c r="AK833458" s="19"/>
      <c r="AL833458" s="19"/>
      <c r="AM833458" s="19"/>
      <c r="AN833458" s="19"/>
      <c r="AO833458" s="19"/>
      <c r="AP833458"/>
    </row>
    <row r="833459" spans="1:42" s="116" customFormat="1" x14ac:dyDescent="0.3">
      <c r="A833459"/>
      <c r="B833459"/>
      <c r="C833459"/>
      <c r="D833459"/>
      <c r="E833459"/>
      <c r="F833459"/>
      <c r="G833459"/>
      <c r="H833459"/>
      <c r="I833459"/>
      <c r="J833459"/>
      <c r="K833459"/>
      <c r="L833459"/>
      <c r="M833459" s="115"/>
      <c r="N833459" s="115"/>
      <c r="O833459"/>
      <c r="P833459"/>
      <c r="Q833459"/>
      <c r="R833459" s="19"/>
      <c r="S833459" s="19"/>
      <c r="T833459"/>
      <c r="U833459" s="113"/>
      <c r="V833459" s="19"/>
      <c r="W833459" s="19"/>
      <c r="X833459" s="19"/>
      <c r="Y833459" s="19"/>
      <c r="Z833459" s="19"/>
      <c r="AA833459" s="19"/>
      <c r="AB833459" s="19"/>
      <c r="AC833459" s="19"/>
      <c r="AD833459" s="19"/>
      <c r="AE833459" s="19"/>
      <c r="AF833459" s="19"/>
      <c r="AG833459" s="19"/>
      <c r="AH833459" s="19"/>
      <c r="AI833459" s="19"/>
      <c r="AJ833459" s="19"/>
      <c r="AK833459" s="19"/>
      <c r="AL833459" s="19"/>
      <c r="AM833459" s="19"/>
      <c r="AN833459" s="19"/>
      <c r="AO833459" s="19"/>
      <c r="AP833459"/>
    </row>
    <row r="833460" spans="1:42" s="116" customFormat="1" x14ac:dyDescent="0.3">
      <c r="A833460"/>
      <c r="B833460"/>
      <c r="C833460"/>
      <c r="D833460"/>
      <c r="E833460"/>
      <c r="F833460"/>
      <c r="G833460"/>
      <c r="H833460"/>
      <c r="I833460"/>
      <c r="J833460"/>
      <c r="K833460"/>
      <c r="L833460"/>
      <c r="M833460" s="115"/>
      <c r="N833460" s="115"/>
      <c r="O833460"/>
      <c r="P833460"/>
      <c r="Q833460"/>
      <c r="R833460" s="19"/>
      <c r="S833460" s="19"/>
      <c r="T833460"/>
      <c r="U833460" s="113"/>
      <c r="V833460" s="19"/>
      <c r="W833460" s="19"/>
      <c r="X833460" s="19"/>
      <c r="Y833460" s="19"/>
      <c r="Z833460" s="19"/>
      <c r="AA833460" s="19"/>
      <c r="AB833460" s="19"/>
      <c r="AC833460" s="19"/>
      <c r="AD833460" s="19"/>
      <c r="AE833460" s="19"/>
      <c r="AF833460" s="19"/>
      <c r="AG833460" s="19"/>
      <c r="AH833460" s="19"/>
      <c r="AI833460" s="19"/>
      <c r="AJ833460" s="19"/>
      <c r="AK833460" s="19"/>
      <c r="AL833460" s="19"/>
      <c r="AM833460" s="19"/>
      <c r="AN833460" s="19"/>
      <c r="AO833460" s="19"/>
      <c r="AP833460"/>
    </row>
    <row r="833461" spans="1:42" s="116" customFormat="1" x14ac:dyDescent="0.3">
      <c r="A833461"/>
      <c r="B833461"/>
      <c r="C833461"/>
      <c r="D833461"/>
      <c r="E833461"/>
      <c r="F833461"/>
      <c r="G833461"/>
      <c r="H833461"/>
      <c r="I833461"/>
      <c r="J833461"/>
      <c r="K833461"/>
      <c r="L833461"/>
      <c r="M833461" s="115"/>
      <c r="N833461" s="115"/>
      <c r="O833461"/>
      <c r="P833461"/>
      <c r="Q833461"/>
      <c r="R833461" s="19"/>
      <c r="S833461" s="19"/>
      <c r="T833461"/>
      <c r="U833461" s="113"/>
      <c r="V833461" s="19"/>
      <c r="W833461" s="19"/>
      <c r="X833461" s="19"/>
      <c r="Y833461" s="19"/>
      <c r="Z833461" s="19"/>
      <c r="AA833461" s="19"/>
      <c r="AB833461" s="19"/>
      <c r="AC833461" s="19"/>
      <c r="AD833461" s="19"/>
      <c r="AE833461" s="19"/>
      <c r="AF833461" s="19"/>
      <c r="AG833461" s="19"/>
      <c r="AH833461" s="19"/>
      <c r="AI833461" s="19"/>
      <c r="AJ833461" s="19"/>
      <c r="AK833461" s="19"/>
      <c r="AL833461" s="19"/>
      <c r="AM833461" s="19"/>
      <c r="AN833461" s="19"/>
      <c r="AO833461" s="19"/>
      <c r="AP833461"/>
    </row>
    <row r="833462" spans="1:42" s="116" customFormat="1" x14ac:dyDescent="0.3">
      <c r="A833462"/>
      <c r="B833462"/>
      <c r="C833462"/>
      <c r="D833462"/>
      <c r="E833462"/>
      <c r="F833462"/>
      <c r="G833462"/>
      <c r="H833462"/>
      <c r="I833462"/>
      <c r="J833462"/>
      <c r="K833462"/>
      <c r="L833462"/>
      <c r="M833462" s="115"/>
      <c r="N833462" s="115"/>
      <c r="O833462"/>
      <c r="P833462"/>
      <c r="Q833462"/>
      <c r="R833462" s="19"/>
      <c r="S833462" s="19"/>
      <c r="T833462"/>
      <c r="U833462" s="113"/>
      <c r="V833462" s="19"/>
      <c r="W833462" s="19"/>
      <c r="X833462" s="19"/>
      <c r="Y833462" s="19"/>
      <c r="Z833462" s="19"/>
      <c r="AA833462" s="19"/>
      <c r="AB833462" s="19"/>
      <c r="AC833462" s="19"/>
      <c r="AD833462" s="19"/>
      <c r="AE833462" s="19"/>
      <c r="AF833462" s="19"/>
      <c r="AG833462" s="19"/>
      <c r="AH833462" s="19"/>
      <c r="AI833462" s="19"/>
      <c r="AJ833462" s="19"/>
      <c r="AK833462" s="19"/>
      <c r="AL833462" s="19"/>
      <c r="AM833462" s="19"/>
      <c r="AN833462" s="19"/>
      <c r="AO833462" s="19"/>
      <c r="AP833462"/>
    </row>
    <row r="833463" spans="1:42" s="116" customFormat="1" x14ac:dyDescent="0.3">
      <c r="A833463"/>
      <c r="B833463"/>
      <c r="C833463"/>
      <c r="D833463"/>
      <c r="E833463"/>
      <c r="F833463"/>
      <c r="G833463"/>
      <c r="H833463"/>
      <c r="I833463"/>
      <c r="J833463"/>
      <c r="K833463"/>
      <c r="L833463"/>
      <c r="M833463" s="115"/>
      <c r="N833463" s="115"/>
      <c r="O833463"/>
      <c r="P833463"/>
      <c r="Q833463"/>
      <c r="R833463" s="19"/>
      <c r="S833463" s="19"/>
      <c r="T833463"/>
      <c r="U833463" s="113"/>
      <c r="V833463" s="19"/>
      <c r="W833463" s="19"/>
      <c r="X833463" s="19"/>
      <c r="Y833463" s="19"/>
      <c r="Z833463" s="19"/>
      <c r="AA833463" s="19"/>
      <c r="AB833463" s="19"/>
      <c r="AC833463" s="19"/>
      <c r="AD833463" s="19"/>
      <c r="AE833463" s="19"/>
      <c r="AF833463" s="19"/>
      <c r="AG833463" s="19"/>
      <c r="AH833463" s="19"/>
      <c r="AI833463" s="19"/>
      <c r="AJ833463" s="19"/>
      <c r="AK833463" s="19"/>
      <c r="AL833463" s="19"/>
      <c r="AM833463" s="19"/>
      <c r="AN833463" s="19"/>
      <c r="AO833463" s="19"/>
      <c r="AP833463"/>
    </row>
    <row r="833464" spans="1:42" s="116" customFormat="1" x14ac:dyDescent="0.3">
      <c r="A833464"/>
      <c r="B833464"/>
      <c r="C833464"/>
      <c r="D833464"/>
      <c r="E833464"/>
      <c r="F833464"/>
      <c r="G833464"/>
      <c r="H833464"/>
      <c r="I833464"/>
      <c r="J833464"/>
      <c r="K833464"/>
      <c r="L833464"/>
      <c r="M833464" s="115"/>
      <c r="N833464" s="115"/>
      <c r="O833464"/>
      <c r="P833464"/>
      <c r="Q833464"/>
      <c r="R833464" s="19"/>
      <c r="S833464" s="19"/>
      <c r="T833464"/>
      <c r="U833464" s="113"/>
      <c r="V833464" s="19"/>
      <c r="W833464" s="19"/>
      <c r="X833464" s="19"/>
      <c r="Y833464" s="19"/>
      <c r="Z833464" s="19"/>
      <c r="AA833464" s="19"/>
      <c r="AB833464" s="19"/>
      <c r="AC833464" s="19"/>
      <c r="AD833464" s="19"/>
      <c r="AE833464" s="19"/>
      <c r="AF833464" s="19"/>
      <c r="AG833464" s="19"/>
      <c r="AH833464" s="19"/>
      <c r="AI833464" s="19"/>
      <c r="AJ833464" s="19"/>
      <c r="AK833464" s="19"/>
      <c r="AL833464" s="19"/>
      <c r="AM833464" s="19"/>
      <c r="AN833464" s="19"/>
      <c r="AO833464" s="19"/>
      <c r="AP833464"/>
    </row>
    <row r="833465" spans="1:42" s="116" customFormat="1" x14ac:dyDescent="0.3">
      <c r="A833465"/>
      <c r="B833465"/>
      <c r="C833465"/>
      <c r="D833465"/>
      <c r="E833465"/>
      <c r="F833465"/>
      <c r="G833465"/>
      <c r="H833465"/>
      <c r="I833465"/>
      <c r="J833465"/>
      <c r="K833465"/>
      <c r="L833465"/>
      <c r="M833465" s="115"/>
      <c r="N833465" s="115"/>
      <c r="O833465"/>
      <c r="P833465"/>
      <c r="Q833465"/>
      <c r="R833465" s="19"/>
      <c r="S833465" s="19"/>
      <c r="T833465"/>
      <c r="U833465" s="113"/>
      <c r="V833465" s="19"/>
      <c r="W833465" s="19"/>
      <c r="X833465" s="19"/>
      <c r="Y833465" s="19"/>
      <c r="Z833465" s="19"/>
      <c r="AA833465" s="19"/>
      <c r="AB833465" s="19"/>
      <c r="AC833465" s="19"/>
      <c r="AD833465" s="19"/>
      <c r="AE833465" s="19"/>
      <c r="AF833465" s="19"/>
      <c r="AG833465" s="19"/>
      <c r="AH833465" s="19"/>
      <c r="AI833465" s="19"/>
      <c r="AJ833465" s="19"/>
      <c r="AK833465" s="19"/>
      <c r="AL833465" s="19"/>
      <c r="AM833465" s="19"/>
      <c r="AN833465" s="19"/>
      <c r="AO833465" s="19"/>
      <c r="AP833465"/>
    </row>
    <row r="833466" spans="1:42" s="116" customFormat="1" x14ac:dyDescent="0.3">
      <c r="A833466"/>
      <c r="B833466"/>
      <c r="C833466"/>
      <c r="D833466"/>
      <c r="E833466"/>
      <c r="F833466"/>
      <c r="G833466"/>
      <c r="H833466"/>
      <c r="I833466"/>
      <c r="J833466"/>
      <c r="K833466"/>
      <c r="L833466"/>
      <c r="M833466" s="115"/>
      <c r="N833466" s="115"/>
      <c r="O833466"/>
      <c r="P833466"/>
      <c r="Q833466"/>
      <c r="R833466" s="19"/>
      <c r="S833466" s="19"/>
      <c r="T833466"/>
      <c r="U833466" s="113"/>
      <c r="V833466" s="19"/>
      <c r="W833466" s="19"/>
      <c r="X833466" s="19"/>
      <c r="Y833466" s="19"/>
      <c r="Z833466" s="19"/>
      <c r="AA833466" s="19"/>
      <c r="AB833466" s="19"/>
      <c r="AC833466" s="19"/>
      <c r="AD833466" s="19"/>
      <c r="AE833466" s="19"/>
      <c r="AF833466" s="19"/>
      <c r="AG833466" s="19"/>
      <c r="AH833466" s="19"/>
      <c r="AI833466" s="19"/>
      <c r="AJ833466" s="19"/>
      <c r="AK833466" s="19"/>
      <c r="AL833466" s="19"/>
      <c r="AM833466" s="19"/>
      <c r="AN833466" s="19"/>
      <c r="AO833466" s="19"/>
      <c r="AP833466"/>
    </row>
    <row r="833467" spans="1:42" s="116" customFormat="1" x14ac:dyDescent="0.3">
      <c r="A833467"/>
      <c r="B833467"/>
      <c r="C833467"/>
      <c r="D833467"/>
      <c r="E833467"/>
      <c r="F833467"/>
      <c r="G833467"/>
      <c r="H833467"/>
      <c r="I833467"/>
      <c r="J833467"/>
      <c r="K833467"/>
      <c r="L833467"/>
      <c r="M833467" s="115"/>
      <c r="N833467" s="115"/>
      <c r="O833467"/>
      <c r="P833467"/>
      <c r="Q833467"/>
      <c r="R833467" s="19"/>
      <c r="S833467" s="19"/>
      <c r="T833467"/>
      <c r="U833467" s="113"/>
      <c r="V833467" s="19"/>
      <c r="W833467" s="19"/>
      <c r="X833467" s="19"/>
      <c r="Y833467" s="19"/>
      <c r="Z833467" s="19"/>
      <c r="AA833467" s="19"/>
      <c r="AB833467" s="19"/>
      <c r="AC833467" s="19"/>
      <c r="AD833467" s="19"/>
      <c r="AE833467" s="19"/>
      <c r="AF833467" s="19"/>
      <c r="AG833467" s="19"/>
      <c r="AH833467" s="19"/>
      <c r="AI833467" s="19"/>
      <c r="AJ833467" s="19"/>
      <c r="AK833467" s="19"/>
      <c r="AL833467" s="19"/>
      <c r="AM833467" s="19"/>
      <c r="AN833467" s="19"/>
      <c r="AO833467" s="19"/>
      <c r="AP833467"/>
    </row>
    <row r="833468" spans="1:42" s="116" customFormat="1" x14ac:dyDescent="0.3">
      <c r="A833468"/>
      <c r="B833468"/>
      <c r="C833468"/>
      <c r="D833468"/>
      <c r="E833468"/>
      <c r="F833468"/>
      <c r="G833468"/>
      <c r="H833468"/>
      <c r="I833468"/>
      <c r="J833468"/>
      <c r="K833468"/>
      <c r="L833468"/>
      <c r="M833468" s="115"/>
      <c r="N833468" s="115"/>
      <c r="O833468"/>
      <c r="P833468"/>
      <c r="Q833468"/>
      <c r="R833468" s="19"/>
      <c r="S833468" s="19"/>
      <c r="T833468"/>
      <c r="U833468" s="113"/>
      <c r="V833468" s="19"/>
      <c r="W833468" s="19"/>
      <c r="X833468" s="19"/>
      <c r="Y833468" s="19"/>
      <c r="Z833468" s="19"/>
      <c r="AA833468" s="19"/>
      <c r="AB833468" s="19"/>
      <c r="AC833468" s="19"/>
      <c r="AD833468" s="19"/>
      <c r="AE833468" s="19"/>
      <c r="AF833468" s="19"/>
      <c r="AG833468" s="19"/>
      <c r="AH833468" s="19"/>
      <c r="AI833468" s="19"/>
      <c r="AJ833468" s="19"/>
      <c r="AK833468" s="19"/>
      <c r="AL833468" s="19"/>
      <c r="AM833468" s="19"/>
      <c r="AN833468" s="19"/>
      <c r="AO833468" s="19"/>
      <c r="AP833468"/>
    </row>
    <row r="833469" spans="1:42" s="116" customFormat="1" x14ac:dyDescent="0.3">
      <c r="A833469"/>
      <c r="B833469"/>
      <c r="C833469"/>
      <c r="D833469"/>
      <c r="E833469"/>
      <c r="F833469"/>
      <c r="G833469"/>
      <c r="H833469"/>
      <c r="I833469"/>
      <c r="J833469"/>
      <c r="K833469"/>
      <c r="L833469"/>
      <c r="M833469" s="115"/>
      <c r="N833469" s="115"/>
      <c r="O833469"/>
      <c r="P833469"/>
      <c r="Q833469"/>
      <c r="R833469" s="19"/>
      <c r="S833469" s="19"/>
      <c r="T833469"/>
      <c r="U833469" s="113"/>
      <c r="V833469" s="19"/>
      <c r="W833469" s="19"/>
      <c r="X833469" s="19"/>
      <c r="Y833469" s="19"/>
      <c r="Z833469" s="19"/>
      <c r="AA833469" s="19"/>
      <c r="AB833469" s="19"/>
      <c r="AC833469" s="19"/>
      <c r="AD833469" s="19"/>
      <c r="AE833469" s="19"/>
      <c r="AF833469" s="19"/>
      <c r="AG833469" s="19"/>
      <c r="AH833469" s="19"/>
      <c r="AI833469" s="19"/>
      <c r="AJ833469" s="19"/>
      <c r="AK833469" s="19"/>
      <c r="AL833469" s="19"/>
      <c r="AM833469" s="19"/>
      <c r="AN833469" s="19"/>
      <c r="AO833469" s="19"/>
      <c r="AP833469"/>
    </row>
    <row r="833470" spans="1:42" s="116" customFormat="1" x14ac:dyDescent="0.3">
      <c r="A833470"/>
      <c r="B833470"/>
      <c r="C833470"/>
      <c r="D833470"/>
      <c r="E833470"/>
      <c r="F833470"/>
      <c r="G833470"/>
      <c r="H833470"/>
      <c r="I833470"/>
      <c r="J833470"/>
      <c r="K833470"/>
      <c r="L833470"/>
      <c r="M833470" s="115"/>
      <c r="N833470" s="115"/>
      <c r="O833470"/>
      <c r="P833470"/>
      <c r="Q833470"/>
      <c r="R833470" s="19"/>
      <c r="S833470" s="19"/>
      <c r="T833470"/>
      <c r="U833470" s="113"/>
      <c r="V833470" s="19"/>
      <c r="W833470" s="19"/>
      <c r="X833470" s="19"/>
      <c r="Y833470" s="19"/>
      <c r="Z833470" s="19"/>
      <c r="AA833470" s="19"/>
      <c r="AB833470" s="19"/>
      <c r="AC833470" s="19"/>
      <c r="AD833470" s="19"/>
      <c r="AE833470" s="19"/>
      <c r="AF833470" s="19"/>
      <c r="AG833470" s="19"/>
      <c r="AH833470" s="19"/>
      <c r="AI833470" s="19"/>
      <c r="AJ833470" s="19"/>
      <c r="AK833470" s="19"/>
      <c r="AL833470" s="19"/>
      <c r="AM833470" s="19"/>
      <c r="AN833470" s="19"/>
      <c r="AO833470" s="19"/>
      <c r="AP833470"/>
    </row>
    <row r="833471" spans="1:42" s="116" customFormat="1" x14ac:dyDescent="0.3">
      <c r="A833471"/>
      <c r="B833471"/>
      <c r="C833471"/>
      <c r="D833471"/>
      <c r="E833471"/>
      <c r="F833471"/>
      <c r="G833471"/>
      <c r="H833471"/>
      <c r="I833471"/>
      <c r="J833471"/>
      <c r="K833471"/>
      <c r="L833471"/>
      <c r="M833471" s="115"/>
      <c r="N833471" s="115"/>
      <c r="O833471"/>
      <c r="P833471"/>
      <c r="Q833471"/>
      <c r="R833471" s="19"/>
      <c r="S833471" s="19"/>
      <c r="T833471"/>
      <c r="U833471" s="113"/>
      <c r="V833471" s="19"/>
      <c r="W833471" s="19"/>
      <c r="X833471" s="19"/>
      <c r="Y833471" s="19"/>
      <c r="Z833471" s="19"/>
      <c r="AA833471" s="19"/>
      <c r="AB833471" s="19"/>
      <c r="AC833471" s="19"/>
      <c r="AD833471" s="19"/>
      <c r="AE833471" s="19"/>
      <c r="AF833471" s="19"/>
      <c r="AG833471" s="19"/>
      <c r="AH833471" s="19"/>
      <c r="AI833471" s="19"/>
      <c r="AJ833471" s="19"/>
      <c r="AK833471" s="19"/>
      <c r="AL833471" s="19"/>
      <c r="AM833471" s="19"/>
      <c r="AN833471" s="19"/>
      <c r="AO833471" s="19"/>
      <c r="AP833471"/>
    </row>
    <row r="833472" spans="1:42" s="116" customFormat="1" x14ac:dyDescent="0.3">
      <c r="A833472"/>
      <c r="B833472"/>
      <c r="C833472"/>
      <c r="D833472"/>
      <c r="E833472"/>
      <c r="F833472"/>
      <c r="G833472"/>
      <c r="H833472"/>
      <c r="I833472"/>
      <c r="J833472"/>
      <c r="K833472"/>
      <c r="L833472"/>
      <c r="M833472" s="115"/>
      <c r="N833472" s="115"/>
      <c r="O833472"/>
      <c r="P833472"/>
      <c r="Q833472"/>
      <c r="R833472" s="19"/>
      <c r="S833472" s="19"/>
      <c r="T833472"/>
      <c r="U833472" s="113"/>
      <c r="V833472" s="19"/>
      <c r="W833472" s="19"/>
      <c r="X833472" s="19"/>
      <c r="Y833472" s="19"/>
      <c r="Z833472" s="19"/>
      <c r="AA833472" s="19"/>
      <c r="AB833472" s="19"/>
      <c r="AC833472" s="19"/>
      <c r="AD833472" s="19"/>
      <c r="AE833472" s="19"/>
      <c r="AF833472" s="19"/>
      <c r="AG833472" s="19"/>
      <c r="AH833472" s="19"/>
      <c r="AI833472" s="19"/>
      <c r="AJ833472" s="19"/>
      <c r="AK833472" s="19"/>
      <c r="AL833472" s="19"/>
      <c r="AM833472" s="19"/>
      <c r="AN833472" s="19"/>
      <c r="AO833472" s="19"/>
      <c r="AP833472"/>
    </row>
    <row r="833473" spans="1:42" s="116" customFormat="1" x14ac:dyDescent="0.3">
      <c r="A833473"/>
      <c r="B833473"/>
      <c r="C833473"/>
      <c r="D833473"/>
      <c r="E833473"/>
      <c r="F833473"/>
      <c r="G833473"/>
      <c r="H833473"/>
      <c r="I833473"/>
      <c r="J833473"/>
      <c r="K833473"/>
      <c r="L833473"/>
      <c r="M833473" s="115"/>
      <c r="N833473" s="115"/>
      <c r="O833473"/>
      <c r="P833473"/>
      <c r="Q833473"/>
      <c r="R833473" s="19"/>
      <c r="S833473" s="19"/>
      <c r="T833473"/>
      <c r="U833473" s="113"/>
      <c r="V833473" s="19"/>
      <c r="W833473" s="19"/>
      <c r="X833473" s="19"/>
      <c r="Y833473" s="19"/>
      <c r="Z833473" s="19"/>
      <c r="AA833473" s="19"/>
      <c r="AB833473" s="19"/>
      <c r="AC833473" s="19"/>
      <c r="AD833473" s="19"/>
      <c r="AE833473" s="19"/>
      <c r="AF833473" s="19"/>
      <c r="AG833473" s="19"/>
      <c r="AH833473" s="19"/>
      <c r="AI833473" s="19"/>
      <c r="AJ833473" s="19"/>
      <c r="AK833473" s="19"/>
      <c r="AL833473" s="19"/>
      <c r="AM833473" s="19"/>
      <c r="AN833473" s="19"/>
      <c r="AO833473" s="19"/>
      <c r="AP833473"/>
    </row>
    <row r="833474" spans="1:42" s="116" customFormat="1" x14ac:dyDescent="0.3">
      <c r="A833474"/>
      <c r="B833474"/>
      <c r="C833474"/>
      <c r="D833474"/>
      <c r="E833474"/>
      <c r="F833474"/>
      <c r="G833474"/>
      <c r="H833474"/>
      <c r="I833474"/>
      <c r="J833474"/>
      <c r="K833474"/>
      <c r="L833474"/>
      <c r="M833474" s="115"/>
      <c r="N833474" s="115"/>
      <c r="O833474"/>
      <c r="P833474"/>
      <c r="Q833474"/>
      <c r="R833474" s="19"/>
      <c r="S833474" s="19"/>
      <c r="T833474"/>
      <c r="U833474" s="113"/>
      <c r="V833474" s="19"/>
      <c r="W833474" s="19"/>
      <c r="X833474" s="19"/>
      <c r="Y833474" s="19"/>
      <c r="Z833474" s="19"/>
      <c r="AA833474" s="19"/>
      <c r="AB833474" s="19"/>
      <c r="AC833474" s="19"/>
      <c r="AD833474" s="19"/>
      <c r="AE833474" s="19"/>
      <c r="AF833474" s="19"/>
      <c r="AG833474" s="19"/>
      <c r="AH833474" s="19"/>
      <c r="AI833474" s="19"/>
      <c r="AJ833474" s="19"/>
      <c r="AK833474" s="19"/>
      <c r="AL833474" s="19"/>
      <c r="AM833474" s="19"/>
      <c r="AN833474" s="19"/>
      <c r="AO833474" s="19"/>
      <c r="AP833474"/>
    </row>
    <row r="833475" spans="1:42" s="116" customFormat="1" x14ac:dyDescent="0.3">
      <c r="A833475"/>
      <c r="B833475"/>
      <c r="C833475"/>
      <c r="D833475"/>
      <c r="E833475"/>
      <c r="F833475"/>
      <c r="G833475"/>
      <c r="H833475"/>
      <c r="I833475"/>
      <c r="J833475"/>
      <c r="K833475"/>
      <c r="L833475"/>
      <c r="M833475" s="115"/>
      <c r="N833475" s="115"/>
      <c r="O833475"/>
      <c r="P833475"/>
      <c r="Q833475"/>
      <c r="R833475" s="19"/>
      <c r="S833475" s="19"/>
      <c r="T833475"/>
      <c r="U833475" s="113"/>
      <c r="V833475" s="19"/>
      <c r="W833475" s="19"/>
      <c r="X833475" s="19"/>
      <c r="Y833475" s="19"/>
      <c r="Z833475" s="19"/>
      <c r="AA833475" s="19"/>
      <c r="AB833475" s="19"/>
      <c r="AC833475" s="19"/>
      <c r="AD833475" s="19"/>
      <c r="AE833475" s="19"/>
      <c r="AF833475" s="19"/>
      <c r="AG833475" s="19"/>
      <c r="AH833475" s="19"/>
      <c r="AI833475" s="19"/>
      <c r="AJ833475" s="19"/>
      <c r="AK833475" s="19"/>
      <c r="AL833475" s="19"/>
      <c r="AM833475" s="19"/>
      <c r="AN833475" s="19"/>
      <c r="AO833475" s="19"/>
      <c r="AP833475"/>
    </row>
    <row r="833476" spans="1:42" s="116" customFormat="1" x14ac:dyDescent="0.3">
      <c r="A833476"/>
      <c r="B833476"/>
      <c r="C833476"/>
      <c r="D833476"/>
      <c r="E833476"/>
      <c r="F833476"/>
      <c r="G833476"/>
      <c r="H833476"/>
      <c r="I833476"/>
      <c r="J833476"/>
      <c r="K833476"/>
      <c r="L833476"/>
      <c r="M833476" s="115"/>
      <c r="N833476" s="115"/>
      <c r="O833476"/>
      <c r="P833476"/>
      <c r="Q833476"/>
      <c r="R833476" s="19"/>
      <c r="S833476" s="19"/>
      <c r="T833476"/>
      <c r="U833476" s="113"/>
      <c r="V833476" s="19"/>
      <c r="W833476" s="19"/>
      <c r="X833476" s="19"/>
      <c r="Y833476" s="19"/>
      <c r="Z833476" s="19"/>
      <c r="AA833476" s="19"/>
      <c r="AB833476" s="19"/>
      <c r="AC833476" s="19"/>
      <c r="AD833476" s="19"/>
      <c r="AE833476" s="19"/>
      <c r="AF833476" s="19"/>
      <c r="AG833476" s="19"/>
      <c r="AH833476" s="19"/>
      <c r="AI833476" s="19"/>
      <c r="AJ833476" s="19"/>
      <c r="AK833476" s="19"/>
      <c r="AL833476" s="19"/>
      <c r="AM833476" s="19"/>
      <c r="AN833476" s="19"/>
      <c r="AO833476" s="19"/>
      <c r="AP833476"/>
    </row>
    <row r="833477" spans="1:42" s="116" customFormat="1" x14ac:dyDescent="0.3">
      <c r="A833477"/>
      <c r="B833477"/>
      <c r="C833477"/>
      <c r="D833477"/>
      <c r="E833477"/>
      <c r="F833477"/>
      <c r="G833477"/>
      <c r="H833477"/>
      <c r="I833477"/>
      <c r="J833477"/>
      <c r="K833477"/>
      <c r="L833477"/>
      <c r="M833477" s="115"/>
      <c r="N833477" s="115"/>
      <c r="O833477"/>
      <c r="P833477"/>
      <c r="Q833477"/>
      <c r="R833477" s="19"/>
      <c r="S833477" s="19"/>
      <c r="T833477"/>
      <c r="U833477" s="113"/>
      <c r="V833477" s="19"/>
      <c r="W833477" s="19"/>
      <c r="X833477" s="19"/>
      <c r="Y833477" s="19"/>
      <c r="Z833477" s="19"/>
      <c r="AA833477" s="19"/>
      <c r="AB833477" s="19"/>
      <c r="AC833477" s="19"/>
      <c r="AD833477" s="19"/>
      <c r="AE833477" s="19"/>
      <c r="AF833477" s="19"/>
      <c r="AG833477" s="19"/>
      <c r="AH833477" s="19"/>
      <c r="AI833477" s="19"/>
      <c r="AJ833477" s="19"/>
      <c r="AK833477" s="19"/>
      <c r="AL833477" s="19"/>
      <c r="AM833477" s="19"/>
      <c r="AN833477" s="19"/>
      <c r="AO833477" s="19"/>
      <c r="AP833477"/>
    </row>
    <row r="833478" spans="1:42" s="116" customFormat="1" x14ac:dyDescent="0.3">
      <c r="A833478"/>
      <c r="B833478"/>
      <c r="C833478"/>
      <c r="D833478"/>
      <c r="E833478"/>
      <c r="F833478"/>
      <c r="G833478"/>
      <c r="H833478"/>
      <c r="I833478"/>
      <c r="J833478"/>
      <c r="K833478"/>
      <c r="L833478"/>
      <c r="M833478" s="115"/>
      <c r="N833478" s="115"/>
      <c r="O833478"/>
      <c r="P833478"/>
      <c r="Q833478"/>
      <c r="R833478" s="19"/>
      <c r="S833478" s="19"/>
      <c r="T833478"/>
      <c r="U833478" s="113"/>
      <c r="V833478" s="19"/>
      <c r="W833478" s="19"/>
      <c r="X833478" s="19"/>
      <c r="Y833478" s="19"/>
      <c r="Z833478" s="19"/>
      <c r="AA833478" s="19"/>
      <c r="AB833478" s="19"/>
      <c r="AC833478" s="19"/>
      <c r="AD833478" s="19"/>
      <c r="AE833478" s="19"/>
      <c r="AF833478" s="19"/>
      <c r="AG833478" s="19"/>
      <c r="AH833478" s="19"/>
      <c r="AI833478" s="19"/>
      <c r="AJ833478" s="19"/>
      <c r="AK833478" s="19"/>
      <c r="AL833478" s="19"/>
      <c r="AM833478" s="19"/>
      <c r="AN833478" s="19"/>
      <c r="AO833478" s="19"/>
      <c r="AP833478"/>
    </row>
    <row r="833479" spans="1:42" s="116" customFormat="1" x14ac:dyDescent="0.3">
      <c r="A833479"/>
      <c r="B833479"/>
      <c r="C833479"/>
      <c r="D833479"/>
      <c r="E833479"/>
      <c r="F833479"/>
      <c r="G833479"/>
      <c r="H833479"/>
      <c r="I833479"/>
      <c r="J833479"/>
      <c r="K833479"/>
      <c r="L833479"/>
      <c r="M833479" s="115"/>
      <c r="N833479" s="115"/>
      <c r="O833479"/>
      <c r="P833479"/>
      <c r="Q833479"/>
      <c r="R833479" s="19"/>
      <c r="S833479" s="19"/>
      <c r="T833479"/>
      <c r="U833479" s="113"/>
      <c r="V833479" s="19"/>
      <c r="W833479" s="19"/>
      <c r="X833479" s="19"/>
      <c r="Y833479" s="19"/>
      <c r="Z833479" s="19"/>
      <c r="AA833479" s="19"/>
      <c r="AB833479" s="19"/>
      <c r="AC833479" s="19"/>
      <c r="AD833479" s="19"/>
      <c r="AE833479" s="19"/>
      <c r="AF833479" s="19"/>
      <c r="AG833479" s="19"/>
      <c r="AH833479" s="19"/>
      <c r="AI833479" s="19"/>
      <c r="AJ833479" s="19"/>
      <c r="AK833479" s="19"/>
      <c r="AL833479" s="19"/>
      <c r="AM833479" s="19"/>
      <c r="AN833479" s="19"/>
      <c r="AO833479" s="19"/>
      <c r="AP833479"/>
    </row>
    <row r="833480" spans="1:42" s="116" customFormat="1" x14ac:dyDescent="0.3">
      <c r="A833480"/>
      <c r="B833480"/>
      <c r="C833480"/>
      <c r="D833480"/>
      <c r="E833480"/>
      <c r="F833480"/>
      <c r="G833480"/>
      <c r="H833480"/>
      <c r="I833480"/>
      <c r="J833480"/>
      <c r="K833480"/>
      <c r="L833480"/>
      <c r="M833480" s="115"/>
      <c r="N833480" s="115"/>
      <c r="O833480"/>
      <c r="P833480"/>
      <c r="Q833480"/>
      <c r="R833480" s="19"/>
      <c r="S833480" s="19"/>
      <c r="T833480"/>
      <c r="U833480" s="113"/>
      <c r="V833480" s="19"/>
      <c r="W833480" s="19"/>
      <c r="X833480" s="19"/>
      <c r="Y833480" s="19"/>
      <c r="Z833480" s="19"/>
      <c r="AA833480" s="19"/>
      <c r="AB833480" s="19"/>
      <c r="AC833480" s="19"/>
      <c r="AD833480" s="19"/>
      <c r="AE833480" s="19"/>
      <c r="AF833480" s="19"/>
      <c r="AG833480" s="19"/>
      <c r="AH833480" s="19"/>
      <c r="AI833480" s="19"/>
      <c r="AJ833480" s="19"/>
      <c r="AK833480" s="19"/>
      <c r="AL833480" s="19"/>
      <c r="AM833480" s="19"/>
      <c r="AN833480" s="19"/>
      <c r="AO833480" s="19"/>
      <c r="AP833480"/>
    </row>
    <row r="833481" spans="1:42" s="116" customFormat="1" x14ac:dyDescent="0.3">
      <c r="A833481"/>
      <c r="B833481"/>
      <c r="C833481"/>
      <c r="D833481"/>
      <c r="E833481"/>
      <c r="F833481"/>
      <c r="G833481"/>
      <c r="H833481"/>
      <c r="I833481"/>
      <c r="J833481"/>
      <c r="K833481"/>
      <c r="L833481"/>
      <c r="M833481" s="115"/>
      <c r="N833481" s="115"/>
      <c r="O833481"/>
      <c r="P833481"/>
      <c r="Q833481"/>
      <c r="R833481" s="19"/>
      <c r="S833481" s="19"/>
      <c r="T833481"/>
      <c r="U833481" s="113"/>
      <c r="V833481" s="19"/>
      <c r="W833481" s="19"/>
      <c r="X833481" s="19"/>
      <c r="Y833481" s="19"/>
      <c r="Z833481" s="19"/>
      <c r="AA833481" s="19"/>
      <c r="AB833481" s="19"/>
      <c r="AC833481" s="19"/>
      <c r="AD833481" s="19"/>
      <c r="AE833481" s="19"/>
      <c r="AF833481" s="19"/>
      <c r="AG833481" s="19"/>
      <c r="AH833481" s="19"/>
      <c r="AI833481" s="19"/>
      <c r="AJ833481" s="19"/>
      <c r="AK833481" s="19"/>
      <c r="AL833481" s="19"/>
      <c r="AM833481" s="19"/>
      <c r="AN833481" s="19"/>
      <c r="AO833481" s="19"/>
      <c r="AP833481"/>
    </row>
    <row r="833482" spans="1:42" s="116" customFormat="1" x14ac:dyDescent="0.3">
      <c r="A833482"/>
      <c r="B833482"/>
      <c r="C833482"/>
      <c r="D833482"/>
      <c r="E833482"/>
      <c r="F833482"/>
      <c r="G833482"/>
      <c r="H833482"/>
      <c r="I833482"/>
      <c r="J833482"/>
      <c r="K833482"/>
      <c r="L833482"/>
      <c r="M833482" s="115"/>
      <c r="N833482" s="115"/>
      <c r="O833482"/>
      <c r="P833482"/>
      <c r="Q833482"/>
      <c r="R833482" s="19"/>
      <c r="S833482" s="19"/>
      <c r="T833482"/>
      <c r="U833482" s="113"/>
      <c r="V833482" s="19"/>
      <c r="W833482" s="19"/>
      <c r="X833482" s="19"/>
      <c r="Y833482" s="19"/>
      <c r="Z833482" s="19"/>
      <c r="AA833482" s="19"/>
      <c r="AB833482" s="19"/>
      <c r="AC833482" s="19"/>
      <c r="AD833482" s="19"/>
      <c r="AE833482" s="19"/>
      <c r="AF833482" s="19"/>
      <c r="AG833482" s="19"/>
      <c r="AH833482" s="19"/>
      <c r="AI833482" s="19"/>
      <c r="AJ833482" s="19"/>
      <c r="AK833482" s="19"/>
      <c r="AL833482" s="19"/>
      <c r="AM833482" s="19"/>
      <c r="AN833482" s="19"/>
      <c r="AO833482" s="19"/>
      <c r="AP833482"/>
    </row>
    <row r="833483" spans="1:42" s="116" customFormat="1" x14ac:dyDescent="0.3">
      <c r="A833483"/>
      <c r="B833483"/>
      <c r="C833483"/>
      <c r="D833483"/>
      <c r="E833483"/>
      <c r="F833483"/>
      <c r="G833483"/>
      <c r="H833483"/>
      <c r="I833483"/>
      <c r="J833483"/>
      <c r="K833483"/>
      <c r="L833483"/>
      <c r="M833483" s="115"/>
      <c r="N833483" s="115"/>
      <c r="O833483"/>
      <c r="P833483"/>
      <c r="Q833483"/>
      <c r="R833483" s="19"/>
      <c r="S833483" s="19"/>
      <c r="T833483"/>
      <c r="U833483" s="113"/>
      <c r="V833483" s="19"/>
      <c r="W833483" s="19"/>
      <c r="X833483" s="19"/>
      <c r="Y833483" s="19"/>
      <c r="Z833483" s="19"/>
      <c r="AA833483" s="19"/>
      <c r="AB833483" s="19"/>
      <c r="AC833483" s="19"/>
      <c r="AD833483" s="19"/>
      <c r="AE833483" s="19"/>
      <c r="AF833483" s="19"/>
      <c r="AG833483" s="19"/>
      <c r="AH833483" s="19"/>
      <c r="AI833483" s="19"/>
      <c r="AJ833483" s="19"/>
      <c r="AK833483" s="19"/>
      <c r="AL833483" s="19"/>
      <c r="AM833483" s="19"/>
      <c r="AN833483" s="19"/>
      <c r="AO833483" s="19"/>
      <c r="AP833483"/>
    </row>
    <row r="833484" spans="1:42" s="116" customFormat="1" x14ac:dyDescent="0.3">
      <c r="A833484"/>
      <c r="B833484"/>
      <c r="C833484"/>
      <c r="D833484"/>
      <c r="E833484"/>
      <c r="F833484"/>
      <c r="G833484"/>
      <c r="H833484"/>
      <c r="I833484"/>
      <c r="J833484"/>
      <c r="K833484"/>
      <c r="L833484"/>
      <c r="M833484" s="115"/>
      <c r="N833484" s="115"/>
      <c r="O833484"/>
      <c r="P833484"/>
      <c r="Q833484"/>
      <c r="R833484" s="19"/>
      <c r="S833484" s="19"/>
      <c r="T833484"/>
      <c r="U833484" s="113"/>
      <c r="V833484" s="19"/>
      <c r="W833484" s="19"/>
      <c r="X833484" s="19"/>
      <c r="Y833484" s="19"/>
      <c r="Z833484" s="19"/>
      <c r="AA833484" s="19"/>
      <c r="AB833484" s="19"/>
      <c r="AC833484" s="19"/>
      <c r="AD833484" s="19"/>
      <c r="AE833484" s="19"/>
      <c r="AF833484" s="19"/>
      <c r="AG833484" s="19"/>
      <c r="AH833484" s="19"/>
      <c r="AI833484" s="19"/>
      <c r="AJ833484" s="19"/>
      <c r="AK833484" s="19"/>
      <c r="AL833484" s="19"/>
      <c r="AM833484" s="19"/>
      <c r="AN833484" s="19"/>
      <c r="AO833484" s="19"/>
      <c r="AP833484"/>
    </row>
    <row r="833485" spans="1:42" s="116" customFormat="1" x14ac:dyDescent="0.3">
      <c r="A833485"/>
      <c r="B833485"/>
      <c r="C833485"/>
      <c r="D833485"/>
      <c r="E833485"/>
      <c r="F833485"/>
      <c r="G833485"/>
      <c r="H833485"/>
      <c r="I833485"/>
      <c r="J833485"/>
      <c r="K833485"/>
      <c r="L833485"/>
      <c r="M833485" s="115"/>
      <c r="N833485" s="115"/>
      <c r="O833485"/>
      <c r="P833485"/>
      <c r="Q833485"/>
      <c r="R833485" s="19"/>
      <c r="S833485" s="19"/>
      <c r="T833485"/>
      <c r="U833485" s="113"/>
      <c r="V833485" s="19"/>
      <c r="W833485" s="19"/>
      <c r="X833485" s="19"/>
      <c r="Y833485" s="19"/>
      <c r="Z833485" s="19"/>
      <c r="AA833485" s="19"/>
      <c r="AB833485" s="19"/>
      <c r="AC833485" s="19"/>
      <c r="AD833485" s="19"/>
      <c r="AE833485" s="19"/>
      <c r="AF833485" s="19"/>
      <c r="AG833485" s="19"/>
      <c r="AH833485" s="19"/>
      <c r="AI833485" s="19"/>
      <c r="AJ833485" s="19"/>
      <c r="AK833485" s="19"/>
      <c r="AL833485" s="19"/>
      <c r="AM833485" s="19"/>
      <c r="AN833485" s="19"/>
      <c r="AO833485" s="19"/>
      <c r="AP833485"/>
    </row>
    <row r="833486" spans="1:42" s="116" customFormat="1" x14ac:dyDescent="0.3">
      <c r="A833486"/>
      <c r="B833486"/>
      <c r="C833486"/>
      <c r="D833486"/>
      <c r="E833486"/>
      <c r="F833486"/>
      <c r="G833486"/>
      <c r="H833486"/>
      <c r="I833486"/>
      <c r="J833486"/>
      <c r="K833486"/>
      <c r="L833486"/>
      <c r="M833486" s="115"/>
      <c r="N833486" s="115"/>
      <c r="O833486"/>
      <c r="P833486"/>
      <c r="Q833486"/>
      <c r="R833486" s="19"/>
      <c r="S833486" s="19"/>
      <c r="T833486"/>
      <c r="U833486" s="113"/>
      <c r="V833486" s="19"/>
      <c r="W833486" s="19"/>
      <c r="X833486" s="19"/>
      <c r="Y833486" s="19"/>
      <c r="Z833486" s="19"/>
      <c r="AA833486" s="19"/>
      <c r="AB833486" s="19"/>
      <c r="AC833486" s="19"/>
      <c r="AD833486" s="19"/>
      <c r="AE833486" s="19"/>
      <c r="AF833486" s="19"/>
      <c r="AG833486" s="19"/>
      <c r="AH833486" s="19"/>
      <c r="AI833486" s="19"/>
      <c r="AJ833486" s="19"/>
      <c r="AK833486" s="19"/>
      <c r="AL833486" s="19"/>
      <c r="AM833486" s="19"/>
      <c r="AN833486" s="19"/>
      <c r="AO833486" s="19"/>
      <c r="AP833486"/>
    </row>
    <row r="833487" spans="1:42" s="116" customFormat="1" x14ac:dyDescent="0.3">
      <c r="A833487"/>
      <c r="B833487"/>
      <c r="C833487"/>
      <c r="D833487"/>
      <c r="E833487"/>
      <c r="F833487"/>
      <c r="G833487"/>
      <c r="H833487"/>
      <c r="I833487"/>
      <c r="J833487"/>
      <c r="K833487"/>
      <c r="L833487"/>
      <c r="M833487" s="115"/>
      <c r="N833487" s="115"/>
      <c r="O833487"/>
      <c r="P833487"/>
      <c r="Q833487"/>
      <c r="R833487" s="19"/>
      <c r="S833487" s="19"/>
      <c r="T833487"/>
      <c r="U833487" s="113"/>
      <c r="V833487" s="19"/>
      <c r="W833487" s="19"/>
      <c r="X833487" s="19"/>
      <c r="Y833487" s="19"/>
      <c r="Z833487" s="19"/>
      <c r="AA833487" s="19"/>
      <c r="AB833487" s="19"/>
      <c r="AC833487" s="19"/>
      <c r="AD833487" s="19"/>
      <c r="AE833487" s="19"/>
      <c r="AF833487" s="19"/>
      <c r="AG833487" s="19"/>
      <c r="AH833487" s="19"/>
      <c r="AI833487" s="19"/>
      <c r="AJ833487" s="19"/>
      <c r="AK833487" s="19"/>
      <c r="AL833487" s="19"/>
      <c r="AM833487" s="19"/>
      <c r="AN833487" s="19"/>
      <c r="AO833487" s="19"/>
      <c r="AP833487"/>
    </row>
    <row r="833488" spans="1:42" s="116" customFormat="1" x14ac:dyDescent="0.3">
      <c r="A833488"/>
      <c r="B833488"/>
      <c r="C833488"/>
      <c r="D833488"/>
      <c r="E833488"/>
      <c r="F833488"/>
      <c r="G833488"/>
      <c r="H833488"/>
      <c r="I833488"/>
      <c r="J833488"/>
      <c r="K833488"/>
      <c r="L833488"/>
      <c r="M833488" s="115"/>
      <c r="N833488" s="115"/>
      <c r="O833488"/>
      <c r="P833488"/>
      <c r="Q833488"/>
      <c r="R833488" s="19"/>
      <c r="S833488" s="19"/>
      <c r="T833488"/>
      <c r="U833488" s="113"/>
      <c r="V833488" s="19"/>
      <c r="W833488" s="19"/>
      <c r="X833488" s="19"/>
      <c r="Y833488" s="19"/>
      <c r="Z833488" s="19"/>
      <c r="AA833488" s="19"/>
      <c r="AB833488" s="19"/>
      <c r="AC833488" s="19"/>
      <c r="AD833488" s="19"/>
      <c r="AE833488" s="19"/>
      <c r="AF833488" s="19"/>
      <c r="AG833488" s="19"/>
      <c r="AH833488" s="19"/>
      <c r="AI833488" s="19"/>
      <c r="AJ833488" s="19"/>
      <c r="AK833488" s="19"/>
      <c r="AL833488" s="19"/>
      <c r="AM833488" s="19"/>
      <c r="AN833488" s="19"/>
      <c r="AO833488" s="19"/>
      <c r="AP833488"/>
    </row>
    <row r="833489" spans="1:42" s="116" customFormat="1" x14ac:dyDescent="0.3">
      <c r="A833489"/>
      <c r="B833489"/>
      <c r="C833489"/>
      <c r="D833489"/>
      <c r="E833489"/>
      <c r="F833489"/>
      <c r="G833489"/>
      <c r="H833489"/>
      <c r="I833489"/>
      <c r="J833489"/>
      <c r="K833489"/>
      <c r="L833489"/>
      <c r="M833489" s="115"/>
      <c r="N833489" s="115"/>
      <c r="O833489"/>
      <c r="P833489"/>
      <c r="Q833489"/>
      <c r="R833489" s="19"/>
      <c r="S833489" s="19"/>
      <c r="T833489"/>
      <c r="U833489" s="113"/>
      <c r="V833489" s="19"/>
      <c r="W833489" s="19"/>
      <c r="X833489" s="19"/>
      <c r="Y833489" s="19"/>
      <c r="Z833489" s="19"/>
      <c r="AA833489" s="19"/>
      <c r="AB833489" s="19"/>
      <c r="AC833489" s="19"/>
      <c r="AD833489" s="19"/>
      <c r="AE833489" s="19"/>
      <c r="AF833489" s="19"/>
      <c r="AG833489" s="19"/>
      <c r="AH833489" s="19"/>
      <c r="AI833489" s="19"/>
      <c r="AJ833489" s="19"/>
      <c r="AK833489" s="19"/>
      <c r="AL833489" s="19"/>
      <c r="AM833489" s="19"/>
      <c r="AN833489" s="19"/>
      <c r="AO833489" s="19"/>
      <c r="AP833489"/>
    </row>
    <row r="833490" spans="1:42" s="116" customFormat="1" x14ac:dyDescent="0.3">
      <c r="A833490"/>
      <c r="B833490"/>
      <c r="C833490"/>
      <c r="D833490"/>
      <c r="E833490"/>
      <c r="F833490"/>
      <c r="G833490"/>
      <c r="H833490"/>
      <c r="I833490"/>
      <c r="J833490"/>
      <c r="K833490"/>
      <c r="L833490"/>
      <c r="M833490" s="115"/>
      <c r="N833490" s="115"/>
      <c r="O833490"/>
      <c r="P833490"/>
      <c r="Q833490"/>
      <c r="R833490" s="19"/>
      <c r="S833490" s="19"/>
      <c r="T833490"/>
      <c r="U833490" s="113"/>
      <c r="V833490" s="19"/>
      <c r="W833490" s="19"/>
      <c r="X833490" s="19"/>
      <c r="Y833490" s="19"/>
      <c r="Z833490" s="19"/>
      <c r="AA833490" s="19"/>
      <c r="AB833490" s="19"/>
      <c r="AC833490" s="19"/>
      <c r="AD833490" s="19"/>
      <c r="AE833490" s="19"/>
      <c r="AF833490" s="19"/>
      <c r="AG833490" s="19"/>
      <c r="AH833490" s="19"/>
      <c r="AI833490" s="19"/>
      <c r="AJ833490" s="19"/>
      <c r="AK833490" s="19"/>
      <c r="AL833490" s="19"/>
      <c r="AM833490" s="19"/>
      <c r="AN833490" s="19"/>
      <c r="AO833490" s="19"/>
      <c r="AP833490"/>
    </row>
    <row r="833491" spans="1:42" s="116" customFormat="1" x14ac:dyDescent="0.3">
      <c r="A833491"/>
      <c r="B833491"/>
      <c r="C833491"/>
      <c r="D833491"/>
      <c r="E833491"/>
      <c r="F833491"/>
      <c r="G833491"/>
      <c r="H833491"/>
      <c r="I833491"/>
      <c r="J833491"/>
      <c r="K833491"/>
      <c r="L833491"/>
      <c r="M833491" s="115"/>
      <c r="N833491" s="115"/>
      <c r="O833491"/>
      <c r="P833491"/>
      <c r="Q833491"/>
      <c r="R833491" s="19"/>
      <c r="S833491" s="19"/>
      <c r="T833491"/>
      <c r="U833491" s="113"/>
      <c r="V833491" s="19"/>
      <c r="W833491" s="19"/>
      <c r="X833491" s="19"/>
      <c r="Y833491" s="19"/>
      <c r="Z833491" s="19"/>
      <c r="AA833491" s="19"/>
      <c r="AB833491" s="19"/>
      <c r="AC833491" s="19"/>
      <c r="AD833491" s="19"/>
      <c r="AE833491" s="19"/>
      <c r="AF833491" s="19"/>
      <c r="AG833491" s="19"/>
      <c r="AH833491" s="19"/>
      <c r="AI833491" s="19"/>
      <c r="AJ833491" s="19"/>
      <c r="AK833491" s="19"/>
      <c r="AL833491" s="19"/>
      <c r="AM833491" s="19"/>
      <c r="AN833491" s="19"/>
      <c r="AO833491" s="19"/>
      <c r="AP833491"/>
    </row>
    <row r="833492" spans="1:42" s="116" customFormat="1" x14ac:dyDescent="0.3">
      <c r="A833492"/>
      <c r="B833492"/>
      <c r="C833492"/>
      <c r="D833492"/>
      <c r="E833492"/>
      <c r="F833492"/>
      <c r="G833492"/>
      <c r="H833492"/>
      <c r="I833492"/>
      <c r="J833492"/>
      <c r="K833492"/>
      <c r="L833492"/>
      <c r="M833492" s="115"/>
      <c r="N833492" s="115"/>
      <c r="O833492"/>
      <c r="P833492"/>
      <c r="Q833492"/>
      <c r="R833492" s="19"/>
      <c r="S833492" s="19"/>
      <c r="T833492"/>
      <c r="U833492" s="113"/>
      <c r="V833492" s="19"/>
      <c r="W833492" s="19"/>
      <c r="X833492" s="19"/>
      <c r="Y833492" s="19"/>
      <c r="Z833492" s="19"/>
      <c r="AA833492" s="19"/>
      <c r="AB833492" s="19"/>
      <c r="AC833492" s="19"/>
      <c r="AD833492" s="19"/>
      <c r="AE833492" s="19"/>
      <c r="AF833492" s="19"/>
      <c r="AG833492" s="19"/>
      <c r="AH833492" s="19"/>
      <c r="AI833492" s="19"/>
      <c r="AJ833492" s="19"/>
      <c r="AK833492" s="19"/>
      <c r="AL833492" s="19"/>
      <c r="AM833492" s="19"/>
      <c r="AN833492" s="19"/>
      <c r="AO833492" s="19"/>
      <c r="AP833492"/>
    </row>
    <row r="833493" spans="1:42" s="116" customFormat="1" x14ac:dyDescent="0.3">
      <c r="A833493"/>
      <c r="B833493"/>
      <c r="C833493"/>
      <c r="D833493"/>
      <c r="E833493"/>
      <c r="F833493"/>
      <c r="G833493"/>
      <c r="H833493"/>
      <c r="I833493"/>
      <c r="J833493"/>
      <c r="K833493"/>
      <c r="L833493"/>
      <c r="M833493" s="115"/>
      <c r="N833493" s="115"/>
      <c r="O833493"/>
      <c r="P833493"/>
      <c r="Q833493"/>
      <c r="R833493" s="19"/>
      <c r="S833493" s="19"/>
      <c r="T833493"/>
      <c r="U833493" s="113"/>
      <c r="V833493" s="19"/>
      <c r="W833493" s="19"/>
      <c r="X833493" s="19"/>
      <c r="Y833493" s="19"/>
      <c r="Z833493" s="19"/>
      <c r="AA833493" s="19"/>
      <c r="AB833493" s="19"/>
      <c r="AC833493" s="19"/>
      <c r="AD833493" s="19"/>
      <c r="AE833493" s="19"/>
      <c r="AF833493" s="19"/>
      <c r="AG833493" s="19"/>
      <c r="AH833493" s="19"/>
      <c r="AI833493" s="19"/>
      <c r="AJ833493" s="19"/>
      <c r="AK833493" s="19"/>
      <c r="AL833493" s="19"/>
      <c r="AM833493" s="19"/>
      <c r="AN833493" s="19"/>
      <c r="AO833493" s="19"/>
      <c r="AP833493"/>
    </row>
    <row r="833494" spans="1:42" s="116" customFormat="1" x14ac:dyDescent="0.3">
      <c r="A833494"/>
      <c r="B833494"/>
      <c r="C833494"/>
      <c r="D833494"/>
      <c r="E833494"/>
      <c r="F833494"/>
      <c r="G833494"/>
      <c r="H833494"/>
      <c r="I833494"/>
      <c r="J833494"/>
      <c r="K833494"/>
      <c r="L833494"/>
      <c r="M833494" s="115"/>
      <c r="N833494" s="115"/>
      <c r="O833494"/>
      <c r="P833494"/>
      <c r="Q833494"/>
      <c r="R833494" s="19"/>
      <c r="S833494" s="19"/>
      <c r="T833494"/>
      <c r="U833494" s="113"/>
      <c r="V833494" s="19"/>
      <c r="W833494" s="19"/>
      <c r="X833494" s="19"/>
      <c r="Y833494" s="19"/>
      <c r="Z833494" s="19"/>
      <c r="AA833494" s="19"/>
      <c r="AB833494" s="19"/>
      <c r="AC833494" s="19"/>
      <c r="AD833494" s="19"/>
      <c r="AE833494" s="19"/>
      <c r="AF833494" s="19"/>
      <c r="AG833494" s="19"/>
      <c r="AH833494" s="19"/>
      <c r="AI833494" s="19"/>
      <c r="AJ833494" s="19"/>
      <c r="AK833494" s="19"/>
      <c r="AL833494" s="19"/>
      <c r="AM833494" s="19"/>
      <c r="AN833494" s="19"/>
      <c r="AO833494" s="19"/>
      <c r="AP833494"/>
    </row>
    <row r="833495" spans="1:42" s="116" customFormat="1" x14ac:dyDescent="0.3">
      <c r="A833495"/>
      <c r="B833495"/>
      <c r="C833495"/>
      <c r="D833495"/>
      <c r="E833495"/>
      <c r="F833495"/>
      <c r="G833495"/>
      <c r="H833495"/>
      <c r="I833495"/>
      <c r="J833495"/>
      <c r="K833495"/>
      <c r="L833495"/>
      <c r="M833495" s="115"/>
      <c r="N833495" s="115"/>
      <c r="O833495"/>
      <c r="P833495"/>
      <c r="Q833495"/>
      <c r="R833495" s="19"/>
      <c r="S833495" s="19"/>
      <c r="T833495"/>
      <c r="U833495" s="113"/>
      <c r="V833495" s="19"/>
      <c r="W833495" s="19"/>
      <c r="X833495" s="19"/>
      <c r="Y833495" s="19"/>
      <c r="Z833495" s="19"/>
      <c r="AA833495" s="19"/>
      <c r="AB833495" s="19"/>
      <c r="AC833495" s="19"/>
      <c r="AD833495" s="19"/>
      <c r="AE833495" s="19"/>
      <c r="AF833495" s="19"/>
      <c r="AG833495" s="19"/>
      <c r="AH833495" s="19"/>
      <c r="AI833495" s="19"/>
      <c r="AJ833495" s="19"/>
      <c r="AK833495" s="19"/>
      <c r="AL833495" s="19"/>
      <c r="AM833495" s="19"/>
      <c r="AN833495" s="19"/>
      <c r="AO833495" s="19"/>
      <c r="AP833495"/>
    </row>
    <row r="833496" spans="1:42" s="116" customFormat="1" x14ac:dyDescent="0.3">
      <c r="A833496"/>
      <c r="B833496"/>
      <c r="C833496"/>
      <c r="D833496"/>
      <c r="E833496"/>
      <c r="F833496"/>
      <c r="G833496"/>
      <c r="H833496"/>
      <c r="I833496"/>
      <c r="J833496"/>
      <c r="K833496"/>
      <c r="L833496"/>
      <c r="M833496" s="115"/>
      <c r="N833496" s="115"/>
      <c r="O833496"/>
      <c r="P833496"/>
      <c r="Q833496"/>
      <c r="R833496" s="19"/>
      <c r="S833496" s="19"/>
      <c r="T833496"/>
      <c r="U833496" s="113"/>
      <c r="V833496" s="19"/>
      <c r="W833496" s="19"/>
      <c r="X833496" s="19"/>
      <c r="Y833496" s="19"/>
      <c r="Z833496" s="19"/>
      <c r="AA833496" s="19"/>
      <c r="AB833496" s="19"/>
      <c r="AC833496" s="19"/>
      <c r="AD833496" s="19"/>
      <c r="AE833496" s="19"/>
      <c r="AF833496" s="19"/>
      <c r="AG833496" s="19"/>
      <c r="AH833496" s="19"/>
      <c r="AI833496" s="19"/>
      <c r="AJ833496" s="19"/>
      <c r="AK833496" s="19"/>
      <c r="AL833496" s="19"/>
      <c r="AM833496" s="19"/>
      <c r="AN833496" s="19"/>
      <c r="AO833496" s="19"/>
      <c r="AP833496"/>
    </row>
    <row r="833497" spans="1:42" s="116" customFormat="1" x14ac:dyDescent="0.3">
      <c r="A833497"/>
      <c r="B833497"/>
      <c r="C833497"/>
      <c r="D833497"/>
      <c r="E833497"/>
      <c r="F833497"/>
      <c r="G833497"/>
      <c r="H833497"/>
      <c r="I833497"/>
      <c r="J833497"/>
      <c r="K833497"/>
      <c r="L833497"/>
      <c r="M833497" s="115"/>
      <c r="N833497" s="115"/>
      <c r="O833497"/>
      <c r="P833497"/>
      <c r="Q833497"/>
      <c r="R833497" s="19"/>
      <c r="S833497" s="19"/>
      <c r="T833497"/>
      <c r="U833497" s="113"/>
      <c r="V833497" s="19"/>
      <c r="W833497" s="19"/>
      <c r="X833497" s="19"/>
      <c r="Y833497" s="19"/>
      <c r="Z833497" s="19"/>
      <c r="AA833497" s="19"/>
      <c r="AB833497" s="19"/>
      <c r="AC833497" s="19"/>
      <c r="AD833497" s="19"/>
      <c r="AE833497" s="19"/>
      <c r="AF833497" s="19"/>
      <c r="AG833497" s="19"/>
      <c r="AH833497" s="19"/>
      <c r="AI833497" s="19"/>
      <c r="AJ833497" s="19"/>
      <c r="AK833497" s="19"/>
      <c r="AL833497" s="19"/>
      <c r="AM833497" s="19"/>
      <c r="AN833497" s="19"/>
      <c r="AO833497" s="19"/>
      <c r="AP833497"/>
    </row>
    <row r="833498" spans="1:42" s="116" customFormat="1" x14ac:dyDescent="0.3">
      <c r="A833498"/>
      <c r="B833498"/>
      <c r="C833498"/>
      <c r="D833498"/>
      <c r="E833498"/>
      <c r="F833498"/>
      <c r="G833498"/>
      <c r="H833498"/>
      <c r="I833498"/>
      <c r="J833498"/>
      <c r="K833498"/>
      <c r="L833498"/>
      <c r="M833498" s="115"/>
      <c r="N833498" s="115"/>
      <c r="O833498"/>
      <c r="P833498"/>
      <c r="Q833498"/>
      <c r="R833498" s="19"/>
      <c r="S833498" s="19"/>
      <c r="T833498"/>
      <c r="U833498" s="113"/>
      <c r="V833498" s="19"/>
      <c r="W833498" s="19"/>
      <c r="X833498" s="19"/>
      <c r="Y833498" s="19"/>
      <c r="Z833498" s="19"/>
      <c r="AA833498" s="19"/>
      <c r="AB833498" s="19"/>
      <c r="AC833498" s="19"/>
      <c r="AD833498" s="19"/>
      <c r="AE833498" s="19"/>
      <c r="AF833498" s="19"/>
      <c r="AG833498" s="19"/>
      <c r="AH833498" s="19"/>
      <c r="AI833498" s="19"/>
      <c r="AJ833498" s="19"/>
      <c r="AK833498" s="19"/>
      <c r="AL833498" s="19"/>
      <c r="AM833498" s="19"/>
      <c r="AN833498" s="19"/>
      <c r="AO833498" s="19"/>
      <c r="AP833498"/>
    </row>
    <row r="833499" spans="1:42" s="116" customFormat="1" x14ac:dyDescent="0.3">
      <c r="A833499"/>
      <c r="B833499"/>
      <c r="C833499"/>
      <c r="D833499"/>
      <c r="E833499"/>
      <c r="F833499"/>
      <c r="G833499"/>
      <c r="H833499"/>
      <c r="I833499"/>
      <c r="J833499"/>
      <c r="K833499"/>
      <c r="L833499"/>
      <c r="M833499" s="115"/>
      <c r="N833499" s="115"/>
      <c r="O833499"/>
      <c r="P833499"/>
      <c r="Q833499"/>
      <c r="R833499" s="19"/>
      <c r="S833499" s="19"/>
      <c r="T833499"/>
      <c r="U833499" s="113"/>
      <c r="V833499" s="19"/>
      <c r="W833499" s="19"/>
      <c r="X833499" s="19"/>
      <c r="Y833499" s="19"/>
      <c r="Z833499" s="19"/>
      <c r="AA833499" s="19"/>
      <c r="AB833499" s="19"/>
      <c r="AC833499" s="19"/>
      <c r="AD833499" s="19"/>
      <c r="AE833499" s="19"/>
      <c r="AF833499" s="19"/>
      <c r="AG833499" s="19"/>
      <c r="AH833499" s="19"/>
      <c r="AI833499" s="19"/>
      <c r="AJ833499" s="19"/>
      <c r="AK833499" s="19"/>
      <c r="AL833499" s="19"/>
      <c r="AM833499" s="19"/>
      <c r="AN833499" s="19"/>
      <c r="AO833499" s="19"/>
      <c r="AP833499"/>
    </row>
    <row r="833500" spans="1:42" s="116" customFormat="1" x14ac:dyDescent="0.3">
      <c r="A833500"/>
      <c r="B833500"/>
      <c r="C833500"/>
      <c r="D833500"/>
      <c r="E833500"/>
      <c r="F833500"/>
      <c r="G833500"/>
      <c r="H833500"/>
      <c r="I833500"/>
      <c r="J833500"/>
      <c r="K833500"/>
      <c r="L833500"/>
      <c r="M833500" s="115"/>
      <c r="N833500" s="115"/>
      <c r="O833500"/>
      <c r="P833500"/>
      <c r="Q833500"/>
      <c r="R833500" s="19"/>
      <c r="S833500" s="19"/>
      <c r="T833500"/>
      <c r="U833500" s="113"/>
      <c r="V833500" s="19"/>
      <c r="W833500" s="19"/>
      <c r="X833500" s="19"/>
      <c r="Y833500" s="19"/>
      <c r="Z833500" s="19"/>
      <c r="AA833500" s="19"/>
      <c r="AB833500" s="19"/>
      <c r="AC833500" s="19"/>
      <c r="AD833500" s="19"/>
      <c r="AE833500" s="19"/>
      <c r="AF833500" s="19"/>
      <c r="AG833500" s="19"/>
      <c r="AH833500" s="19"/>
      <c r="AI833500" s="19"/>
      <c r="AJ833500" s="19"/>
      <c r="AK833500" s="19"/>
      <c r="AL833500" s="19"/>
      <c r="AM833500" s="19"/>
      <c r="AN833500" s="19"/>
      <c r="AO833500" s="19"/>
      <c r="AP833500"/>
    </row>
    <row r="833501" spans="1:42" s="116" customFormat="1" x14ac:dyDescent="0.3">
      <c r="A833501"/>
      <c r="B833501"/>
      <c r="C833501"/>
      <c r="D833501"/>
      <c r="E833501"/>
      <c r="F833501"/>
      <c r="G833501"/>
      <c r="H833501"/>
      <c r="I833501"/>
      <c r="J833501"/>
      <c r="K833501"/>
      <c r="L833501"/>
      <c r="M833501" s="115"/>
      <c r="N833501" s="115"/>
      <c r="O833501"/>
      <c r="P833501"/>
      <c r="Q833501"/>
      <c r="R833501" s="19"/>
      <c r="S833501" s="19"/>
      <c r="T833501"/>
      <c r="U833501" s="113"/>
      <c r="V833501" s="19"/>
      <c r="W833501" s="19"/>
      <c r="X833501" s="19"/>
      <c r="Y833501" s="19"/>
      <c r="Z833501" s="19"/>
      <c r="AA833501" s="19"/>
      <c r="AB833501" s="19"/>
      <c r="AC833501" s="19"/>
      <c r="AD833501" s="19"/>
      <c r="AE833501" s="19"/>
      <c r="AF833501" s="19"/>
      <c r="AG833501" s="19"/>
      <c r="AH833501" s="19"/>
      <c r="AI833501" s="19"/>
      <c r="AJ833501" s="19"/>
      <c r="AK833501" s="19"/>
      <c r="AL833501" s="19"/>
      <c r="AM833501" s="19"/>
      <c r="AN833501" s="19"/>
      <c r="AO833501" s="19"/>
      <c r="AP833501"/>
    </row>
    <row r="833502" spans="1:42" s="116" customFormat="1" x14ac:dyDescent="0.3">
      <c r="A833502"/>
      <c r="B833502"/>
      <c r="C833502"/>
      <c r="D833502"/>
      <c r="E833502"/>
      <c r="F833502"/>
      <c r="G833502"/>
      <c r="H833502"/>
      <c r="I833502"/>
      <c r="J833502"/>
      <c r="K833502"/>
      <c r="L833502"/>
      <c r="M833502" s="115"/>
      <c r="N833502" s="115"/>
      <c r="O833502"/>
      <c r="P833502"/>
      <c r="Q833502"/>
      <c r="R833502" s="19"/>
      <c r="S833502" s="19"/>
      <c r="T833502"/>
      <c r="U833502" s="113"/>
      <c r="V833502" s="19"/>
      <c r="W833502" s="19"/>
      <c r="X833502" s="19"/>
      <c r="Y833502" s="19"/>
      <c r="Z833502" s="19"/>
      <c r="AA833502" s="19"/>
      <c r="AB833502" s="19"/>
      <c r="AC833502" s="19"/>
      <c r="AD833502" s="19"/>
      <c r="AE833502" s="19"/>
      <c r="AF833502" s="19"/>
      <c r="AG833502" s="19"/>
      <c r="AH833502" s="19"/>
      <c r="AI833502" s="19"/>
      <c r="AJ833502" s="19"/>
      <c r="AK833502" s="19"/>
      <c r="AL833502" s="19"/>
      <c r="AM833502" s="19"/>
      <c r="AN833502" s="19"/>
      <c r="AO833502" s="19"/>
      <c r="AP833502"/>
    </row>
    <row r="833503" spans="1:42" s="116" customFormat="1" x14ac:dyDescent="0.3">
      <c r="A833503"/>
      <c r="B833503"/>
      <c r="C833503"/>
      <c r="D833503"/>
      <c r="E833503"/>
      <c r="F833503"/>
      <c r="G833503"/>
      <c r="H833503"/>
      <c r="I833503"/>
      <c r="J833503"/>
      <c r="K833503"/>
      <c r="L833503"/>
      <c r="M833503" s="115"/>
      <c r="N833503" s="115"/>
      <c r="O833503"/>
      <c r="P833503"/>
      <c r="Q833503"/>
      <c r="R833503" s="19"/>
      <c r="S833503" s="19"/>
      <c r="T833503"/>
      <c r="U833503" s="113"/>
      <c r="V833503" s="19"/>
      <c r="W833503" s="19"/>
      <c r="X833503" s="19"/>
      <c r="Y833503" s="19"/>
      <c r="Z833503" s="19"/>
      <c r="AA833503" s="19"/>
      <c r="AB833503" s="19"/>
      <c r="AC833503" s="19"/>
      <c r="AD833503" s="19"/>
      <c r="AE833503" s="19"/>
      <c r="AF833503" s="19"/>
      <c r="AG833503" s="19"/>
      <c r="AH833503" s="19"/>
      <c r="AI833503" s="19"/>
      <c r="AJ833503" s="19"/>
      <c r="AK833503" s="19"/>
      <c r="AL833503" s="19"/>
      <c r="AM833503" s="19"/>
      <c r="AN833503" s="19"/>
      <c r="AO833503" s="19"/>
      <c r="AP833503"/>
    </row>
    <row r="833504" spans="1:42" s="116" customFormat="1" x14ac:dyDescent="0.3">
      <c r="A833504"/>
      <c r="B833504"/>
      <c r="C833504"/>
      <c r="D833504"/>
      <c r="E833504"/>
      <c r="F833504"/>
      <c r="G833504"/>
      <c r="H833504"/>
      <c r="I833504"/>
      <c r="J833504"/>
      <c r="K833504"/>
      <c r="L833504"/>
      <c r="M833504" s="115"/>
      <c r="N833504" s="115"/>
      <c r="O833504"/>
      <c r="P833504"/>
      <c r="Q833504"/>
      <c r="R833504" s="19"/>
      <c r="S833504" s="19"/>
      <c r="T833504"/>
      <c r="U833504" s="113"/>
      <c r="V833504" s="19"/>
      <c r="W833504" s="19"/>
      <c r="X833504" s="19"/>
      <c r="Y833504" s="19"/>
      <c r="Z833504" s="19"/>
      <c r="AA833504" s="19"/>
      <c r="AB833504" s="19"/>
      <c r="AC833504" s="19"/>
      <c r="AD833504" s="19"/>
      <c r="AE833504" s="19"/>
      <c r="AF833504" s="19"/>
      <c r="AG833504" s="19"/>
      <c r="AH833504" s="19"/>
      <c r="AI833504" s="19"/>
      <c r="AJ833504" s="19"/>
      <c r="AK833504" s="19"/>
      <c r="AL833504" s="19"/>
      <c r="AM833504" s="19"/>
      <c r="AN833504" s="19"/>
      <c r="AO833504" s="19"/>
      <c r="AP833504"/>
    </row>
    <row r="833505" spans="1:42" s="116" customFormat="1" x14ac:dyDescent="0.3">
      <c r="A833505"/>
      <c r="B833505"/>
      <c r="C833505"/>
      <c r="D833505"/>
      <c r="E833505"/>
      <c r="F833505"/>
      <c r="G833505"/>
      <c r="H833505"/>
      <c r="I833505"/>
      <c r="J833505"/>
      <c r="K833505"/>
      <c r="L833505"/>
      <c r="M833505" s="115"/>
      <c r="N833505" s="115"/>
      <c r="O833505"/>
      <c r="P833505"/>
      <c r="Q833505"/>
      <c r="R833505" s="19"/>
      <c r="S833505" s="19"/>
      <c r="T833505"/>
      <c r="U833505" s="113"/>
      <c r="V833505" s="19"/>
      <c r="W833505" s="19"/>
      <c r="X833505" s="19"/>
      <c r="Y833505" s="19"/>
      <c r="Z833505" s="19"/>
      <c r="AA833505" s="19"/>
      <c r="AB833505" s="19"/>
      <c r="AC833505" s="19"/>
      <c r="AD833505" s="19"/>
      <c r="AE833505" s="19"/>
      <c r="AF833505" s="19"/>
      <c r="AG833505" s="19"/>
      <c r="AH833505" s="19"/>
      <c r="AI833505" s="19"/>
      <c r="AJ833505" s="19"/>
      <c r="AK833505" s="19"/>
      <c r="AL833505" s="19"/>
      <c r="AM833505" s="19"/>
      <c r="AN833505" s="19"/>
      <c r="AO833505" s="19"/>
      <c r="AP833505"/>
    </row>
    <row r="833506" spans="1:42" s="116" customFormat="1" x14ac:dyDescent="0.3">
      <c r="A833506"/>
      <c r="B833506"/>
      <c r="C833506"/>
      <c r="D833506"/>
      <c r="E833506"/>
      <c r="F833506"/>
      <c r="G833506"/>
      <c r="H833506"/>
      <c r="I833506"/>
      <c r="J833506"/>
      <c r="K833506"/>
      <c r="L833506"/>
      <c r="M833506" s="115"/>
      <c r="N833506" s="115"/>
      <c r="O833506"/>
      <c r="P833506"/>
      <c r="Q833506"/>
      <c r="R833506" s="19"/>
      <c r="S833506" s="19"/>
      <c r="T833506"/>
      <c r="U833506" s="113"/>
      <c r="V833506" s="19"/>
      <c r="W833506" s="19"/>
      <c r="X833506" s="19"/>
      <c r="Y833506" s="19"/>
      <c r="Z833506" s="19"/>
      <c r="AA833506" s="19"/>
      <c r="AB833506" s="19"/>
      <c r="AC833506" s="19"/>
      <c r="AD833506" s="19"/>
      <c r="AE833506" s="19"/>
      <c r="AF833506" s="19"/>
      <c r="AG833506" s="19"/>
      <c r="AH833506" s="19"/>
      <c r="AI833506" s="19"/>
      <c r="AJ833506" s="19"/>
      <c r="AK833506" s="19"/>
      <c r="AL833506" s="19"/>
      <c r="AM833506" s="19"/>
      <c r="AN833506" s="19"/>
      <c r="AO833506" s="19"/>
      <c r="AP833506"/>
    </row>
    <row r="833507" spans="1:42" s="116" customFormat="1" x14ac:dyDescent="0.3">
      <c r="A833507"/>
      <c r="B833507"/>
      <c r="C833507"/>
      <c r="D833507"/>
      <c r="E833507"/>
      <c r="F833507"/>
      <c r="G833507"/>
      <c r="H833507"/>
      <c r="I833507"/>
      <c r="J833507"/>
      <c r="K833507"/>
      <c r="L833507"/>
      <c r="M833507" s="115"/>
      <c r="N833507" s="115"/>
      <c r="O833507"/>
      <c r="P833507"/>
      <c r="Q833507"/>
      <c r="R833507" s="19"/>
      <c r="S833507" s="19"/>
      <c r="T833507"/>
      <c r="U833507" s="113"/>
      <c r="V833507" s="19"/>
      <c r="W833507" s="19"/>
      <c r="X833507" s="19"/>
      <c r="Y833507" s="19"/>
      <c r="Z833507" s="19"/>
      <c r="AA833507" s="19"/>
      <c r="AB833507" s="19"/>
      <c r="AC833507" s="19"/>
      <c r="AD833507" s="19"/>
      <c r="AE833507" s="19"/>
      <c r="AF833507" s="19"/>
      <c r="AG833507" s="19"/>
      <c r="AH833507" s="19"/>
      <c r="AI833507" s="19"/>
      <c r="AJ833507" s="19"/>
      <c r="AK833507" s="19"/>
      <c r="AL833507" s="19"/>
      <c r="AM833507" s="19"/>
      <c r="AN833507" s="19"/>
      <c r="AO833507" s="19"/>
      <c r="AP833507"/>
    </row>
    <row r="833508" spans="1:42" s="116" customFormat="1" x14ac:dyDescent="0.3">
      <c r="A833508"/>
      <c r="B833508"/>
      <c r="C833508"/>
      <c r="D833508"/>
      <c r="E833508"/>
      <c r="F833508"/>
      <c r="G833508"/>
      <c r="H833508"/>
      <c r="I833508"/>
      <c r="J833508"/>
      <c r="K833508"/>
      <c r="L833508"/>
      <c r="M833508" s="115"/>
      <c r="N833508" s="115"/>
      <c r="O833508"/>
      <c r="P833508"/>
      <c r="Q833508"/>
      <c r="R833508" s="19"/>
      <c r="S833508" s="19"/>
      <c r="T833508"/>
      <c r="U833508" s="113"/>
      <c r="V833508" s="19"/>
      <c r="W833508" s="19"/>
      <c r="X833508" s="19"/>
      <c r="Y833508" s="19"/>
      <c r="Z833508" s="19"/>
      <c r="AA833508" s="19"/>
      <c r="AB833508" s="19"/>
      <c r="AC833508" s="19"/>
      <c r="AD833508" s="19"/>
      <c r="AE833508" s="19"/>
      <c r="AF833508" s="19"/>
      <c r="AG833508" s="19"/>
      <c r="AH833508" s="19"/>
      <c r="AI833508" s="19"/>
      <c r="AJ833508" s="19"/>
      <c r="AK833508" s="19"/>
      <c r="AL833508" s="19"/>
      <c r="AM833508" s="19"/>
      <c r="AN833508" s="19"/>
      <c r="AO833508" s="19"/>
      <c r="AP833508"/>
    </row>
    <row r="833509" spans="1:42" s="116" customFormat="1" x14ac:dyDescent="0.3">
      <c r="A833509"/>
      <c r="B833509"/>
      <c r="C833509"/>
      <c r="D833509"/>
      <c r="E833509"/>
      <c r="F833509"/>
      <c r="G833509"/>
      <c r="H833509"/>
      <c r="I833509"/>
      <c r="J833509"/>
      <c r="K833509"/>
      <c r="L833509"/>
      <c r="M833509" s="115"/>
      <c r="N833509" s="115"/>
      <c r="O833509"/>
      <c r="P833509"/>
      <c r="Q833509"/>
      <c r="R833509" s="19"/>
      <c r="S833509" s="19"/>
      <c r="T833509"/>
      <c r="U833509" s="113"/>
      <c r="V833509" s="19"/>
      <c r="W833509" s="19"/>
      <c r="X833509" s="19"/>
      <c r="Y833509" s="19"/>
      <c r="Z833509" s="19"/>
      <c r="AA833509" s="19"/>
      <c r="AB833509" s="19"/>
      <c r="AC833509" s="19"/>
      <c r="AD833509" s="19"/>
      <c r="AE833509" s="19"/>
      <c r="AF833509" s="19"/>
      <c r="AG833509" s="19"/>
      <c r="AH833509" s="19"/>
      <c r="AI833509" s="19"/>
      <c r="AJ833509" s="19"/>
      <c r="AK833509" s="19"/>
      <c r="AL833509" s="19"/>
      <c r="AM833509" s="19"/>
      <c r="AN833509" s="19"/>
      <c r="AO833509" s="19"/>
      <c r="AP833509"/>
    </row>
    <row r="833510" spans="1:42" s="116" customFormat="1" x14ac:dyDescent="0.3">
      <c r="A833510"/>
      <c r="B833510"/>
      <c r="C833510"/>
      <c r="D833510"/>
      <c r="E833510"/>
      <c r="F833510"/>
      <c r="G833510"/>
      <c r="H833510"/>
      <c r="I833510"/>
      <c r="J833510"/>
      <c r="K833510"/>
      <c r="L833510"/>
      <c r="M833510" s="115"/>
      <c r="N833510" s="115"/>
      <c r="O833510"/>
      <c r="P833510"/>
      <c r="Q833510"/>
      <c r="R833510" s="19"/>
      <c r="S833510" s="19"/>
      <c r="T833510"/>
      <c r="U833510" s="113"/>
      <c r="V833510" s="19"/>
      <c r="W833510" s="19"/>
      <c r="X833510" s="19"/>
      <c r="Y833510" s="19"/>
      <c r="Z833510" s="19"/>
      <c r="AA833510" s="19"/>
      <c r="AB833510" s="19"/>
      <c r="AC833510" s="19"/>
      <c r="AD833510" s="19"/>
      <c r="AE833510" s="19"/>
      <c r="AF833510" s="19"/>
      <c r="AG833510" s="19"/>
      <c r="AH833510" s="19"/>
      <c r="AI833510" s="19"/>
      <c r="AJ833510" s="19"/>
      <c r="AK833510" s="19"/>
      <c r="AL833510" s="19"/>
      <c r="AM833510" s="19"/>
      <c r="AN833510" s="19"/>
      <c r="AO833510" s="19"/>
      <c r="AP833510"/>
    </row>
    <row r="833511" spans="1:42" s="116" customFormat="1" x14ac:dyDescent="0.3">
      <c r="A833511"/>
      <c r="B833511"/>
      <c r="C833511"/>
      <c r="D833511"/>
      <c r="E833511"/>
      <c r="F833511"/>
      <c r="G833511"/>
      <c r="H833511"/>
      <c r="I833511"/>
      <c r="J833511"/>
      <c r="K833511"/>
      <c r="L833511"/>
      <c r="M833511" s="115"/>
      <c r="N833511" s="115"/>
      <c r="O833511"/>
      <c r="P833511"/>
      <c r="Q833511"/>
      <c r="R833511" s="19"/>
      <c r="S833511" s="19"/>
      <c r="T833511"/>
      <c r="U833511" s="113"/>
      <c r="V833511" s="19"/>
      <c r="W833511" s="19"/>
      <c r="X833511" s="19"/>
      <c r="Y833511" s="19"/>
      <c r="Z833511" s="19"/>
      <c r="AA833511" s="19"/>
      <c r="AB833511" s="19"/>
      <c r="AC833511" s="19"/>
      <c r="AD833511" s="19"/>
      <c r="AE833511" s="19"/>
      <c r="AF833511" s="19"/>
      <c r="AG833511" s="19"/>
      <c r="AH833511" s="19"/>
      <c r="AI833511" s="19"/>
      <c r="AJ833511" s="19"/>
      <c r="AK833511" s="19"/>
      <c r="AL833511" s="19"/>
      <c r="AM833511" s="19"/>
      <c r="AN833511" s="19"/>
      <c r="AO833511" s="19"/>
      <c r="AP833511"/>
    </row>
    <row r="833512" spans="1:42" s="116" customFormat="1" x14ac:dyDescent="0.3">
      <c r="A833512"/>
      <c r="B833512"/>
      <c r="C833512"/>
      <c r="D833512"/>
      <c r="E833512"/>
      <c r="F833512"/>
      <c r="G833512"/>
      <c r="H833512"/>
      <c r="I833512"/>
      <c r="J833512"/>
      <c r="K833512"/>
      <c r="L833512"/>
      <c r="M833512" s="115"/>
      <c r="N833512" s="115"/>
      <c r="O833512"/>
      <c r="P833512"/>
      <c r="Q833512"/>
      <c r="R833512" s="19"/>
      <c r="S833512" s="19"/>
      <c r="T833512"/>
      <c r="U833512" s="113"/>
      <c r="V833512" s="19"/>
      <c r="W833512" s="19"/>
      <c r="X833512" s="19"/>
      <c r="Y833512" s="19"/>
      <c r="Z833512" s="19"/>
      <c r="AA833512" s="19"/>
      <c r="AB833512" s="19"/>
      <c r="AC833512" s="19"/>
      <c r="AD833512" s="19"/>
      <c r="AE833512" s="19"/>
      <c r="AF833512" s="19"/>
      <c r="AG833512" s="19"/>
      <c r="AH833512" s="19"/>
      <c r="AI833512" s="19"/>
      <c r="AJ833512" s="19"/>
      <c r="AK833512" s="19"/>
      <c r="AL833512" s="19"/>
      <c r="AM833512" s="19"/>
      <c r="AN833512" s="19"/>
      <c r="AO833512" s="19"/>
      <c r="AP833512"/>
    </row>
    <row r="833513" spans="1:42" s="116" customFormat="1" x14ac:dyDescent="0.3">
      <c r="A833513"/>
      <c r="B833513"/>
      <c r="C833513"/>
      <c r="D833513"/>
      <c r="E833513"/>
      <c r="F833513"/>
      <c r="G833513"/>
      <c r="H833513"/>
      <c r="I833513"/>
      <c r="J833513"/>
      <c r="K833513"/>
      <c r="L833513"/>
      <c r="M833513" s="115"/>
      <c r="N833513" s="115"/>
      <c r="O833513"/>
      <c r="P833513"/>
      <c r="Q833513"/>
      <c r="R833513" s="19"/>
      <c r="S833513" s="19"/>
      <c r="T833513"/>
      <c r="U833513" s="113"/>
      <c r="V833513" s="19"/>
      <c r="W833513" s="19"/>
      <c r="X833513" s="19"/>
      <c r="Y833513" s="19"/>
      <c r="Z833513" s="19"/>
      <c r="AA833513" s="19"/>
      <c r="AB833513" s="19"/>
      <c r="AC833513" s="19"/>
      <c r="AD833513" s="19"/>
      <c r="AE833513" s="19"/>
      <c r="AF833513" s="19"/>
      <c r="AG833513" s="19"/>
      <c r="AH833513" s="19"/>
      <c r="AI833513" s="19"/>
      <c r="AJ833513" s="19"/>
      <c r="AK833513" s="19"/>
      <c r="AL833513" s="19"/>
      <c r="AM833513" s="19"/>
      <c r="AN833513" s="19"/>
      <c r="AO833513" s="19"/>
      <c r="AP833513"/>
    </row>
    <row r="833514" spans="1:42" s="116" customFormat="1" x14ac:dyDescent="0.3">
      <c r="A833514"/>
      <c r="B833514"/>
      <c r="C833514"/>
      <c r="D833514"/>
      <c r="E833514"/>
      <c r="F833514"/>
      <c r="G833514"/>
      <c r="H833514"/>
      <c r="I833514"/>
      <c r="J833514"/>
      <c r="K833514"/>
      <c r="L833514"/>
      <c r="M833514" s="115"/>
      <c r="N833514" s="115"/>
      <c r="O833514"/>
      <c r="P833514"/>
      <c r="Q833514"/>
      <c r="R833514" s="19"/>
      <c r="S833514" s="19"/>
      <c r="T833514"/>
      <c r="U833514" s="113"/>
      <c r="V833514" s="19"/>
      <c r="W833514" s="19"/>
      <c r="X833514" s="19"/>
      <c r="Y833514" s="19"/>
      <c r="Z833514" s="19"/>
      <c r="AA833514" s="19"/>
      <c r="AB833514" s="19"/>
      <c r="AC833514" s="19"/>
      <c r="AD833514" s="19"/>
      <c r="AE833514" s="19"/>
      <c r="AF833514" s="19"/>
      <c r="AG833514" s="19"/>
      <c r="AH833514" s="19"/>
      <c r="AI833514" s="19"/>
      <c r="AJ833514" s="19"/>
      <c r="AK833514" s="19"/>
      <c r="AL833514" s="19"/>
      <c r="AM833514" s="19"/>
      <c r="AN833514" s="19"/>
      <c r="AO833514" s="19"/>
      <c r="AP833514"/>
    </row>
    <row r="833515" spans="1:42" s="116" customFormat="1" x14ac:dyDescent="0.3">
      <c r="A833515"/>
      <c r="B833515"/>
      <c r="C833515"/>
      <c r="D833515"/>
      <c r="E833515"/>
      <c r="F833515"/>
      <c r="G833515"/>
      <c r="H833515"/>
      <c r="I833515"/>
      <c r="J833515"/>
      <c r="K833515"/>
      <c r="L833515"/>
      <c r="M833515" s="115"/>
      <c r="N833515" s="115"/>
      <c r="O833515"/>
      <c r="P833515"/>
      <c r="Q833515"/>
      <c r="R833515" s="19"/>
      <c r="S833515" s="19"/>
      <c r="T833515"/>
      <c r="U833515" s="113"/>
      <c r="V833515" s="19"/>
      <c r="W833515" s="19"/>
      <c r="X833515" s="19"/>
      <c r="Y833515" s="19"/>
      <c r="Z833515" s="19"/>
      <c r="AA833515" s="19"/>
      <c r="AB833515" s="19"/>
      <c r="AC833515" s="19"/>
      <c r="AD833515" s="19"/>
      <c r="AE833515" s="19"/>
      <c r="AF833515" s="19"/>
      <c r="AG833515" s="19"/>
      <c r="AH833515" s="19"/>
      <c r="AI833515" s="19"/>
      <c r="AJ833515" s="19"/>
      <c r="AK833515" s="19"/>
      <c r="AL833515" s="19"/>
      <c r="AM833515" s="19"/>
      <c r="AN833515" s="19"/>
      <c r="AO833515" s="19"/>
      <c r="AP833515"/>
    </row>
    <row r="833516" spans="1:42" s="116" customFormat="1" x14ac:dyDescent="0.3">
      <c r="A833516"/>
      <c r="B833516"/>
      <c r="C833516"/>
      <c r="D833516"/>
      <c r="E833516"/>
      <c r="F833516"/>
      <c r="G833516"/>
      <c r="H833516"/>
      <c r="I833516"/>
      <c r="J833516"/>
      <c r="K833516"/>
      <c r="L833516"/>
      <c r="M833516" s="115"/>
      <c r="N833516" s="115"/>
      <c r="O833516"/>
      <c r="P833516"/>
      <c r="Q833516"/>
      <c r="R833516" s="19"/>
      <c r="S833516" s="19"/>
      <c r="T833516"/>
      <c r="U833516" s="113"/>
      <c r="V833516" s="19"/>
      <c r="W833516" s="19"/>
      <c r="X833516" s="19"/>
      <c r="Y833516" s="19"/>
      <c r="Z833516" s="19"/>
      <c r="AA833516" s="19"/>
      <c r="AB833516" s="19"/>
      <c r="AC833516" s="19"/>
      <c r="AD833516" s="19"/>
      <c r="AE833516" s="19"/>
      <c r="AF833516" s="19"/>
      <c r="AG833516" s="19"/>
      <c r="AH833516" s="19"/>
      <c r="AI833516" s="19"/>
      <c r="AJ833516" s="19"/>
      <c r="AK833516" s="19"/>
      <c r="AL833516" s="19"/>
      <c r="AM833516" s="19"/>
      <c r="AN833516" s="19"/>
      <c r="AO833516" s="19"/>
      <c r="AP833516"/>
    </row>
    <row r="833517" spans="1:42" s="116" customFormat="1" x14ac:dyDescent="0.3">
      <c r="A833517"/>
      <c r="B833517"/>
      <c r="C833517"/>
      <c r="D833517"/>
      <c r="E833517"/>
      <c r="F833517"/>
      <c r="G833517"/>
      <c r="H833517"/>
      <c r="I833517"/>
      <c r="J833517"/>
      <c r="K833517"/>
      <c r="L833517"/>
      <c r="M833517" s="115"/>
      <c r="N833517" s="115"/>
      <c r="O833517"/>
      <c r="P833517"/>
      <c r="Q833517"/>
      <c r="R833517" s="19"/>
      <c r="S833517" s="19"/>
      <c r="T833517"/>
      <c r="U833517" s="113"/>
      <c r="V833517" s="19"/>
      <c r="W833517" s="19"/>
      <c r="X833517" s="19"/>
      <c r="Y833517" s="19"/>
      <c r="Z833517" s="19"/>
      <c r="AA833517" s="19"/>
      <c r="AB833517" s="19"/>
      <c r="AC833517" s="19"/>
      <c r="AD833517" s="19"/>
      <c r="AE833517" s="19"/>
      <c r="AF833517" s="19"/>
      <c r="AG833517" s="19"/>
      <c r="AH833517" s="19"/>
      <c r="AI833517" s="19"/>
      <c r="AJ833517" s="19"/>
      <c r="AK833517" s="19"/>
      <c r="AL833517" s="19"/>
      <c r="AM833517" s="19"/>
      <c r="AN833517" s="19"/>
      <c r="AO833517" s="19"/>
      <c r="AP833517"/>
    </row>
    <row r="833518" spans="1:42" s="116" customFormat="1" x14ac:dyDescent="0.3">
      <c r="A833518"/>
      <c r="B833518"/>
      <c r="C833518"/>
      <c r="D833518"/>
      <c r="E833518"/>
      <c r="F833518"/>
      <c r="G833518"/>
      <c r="H833518"/>
      <c r="I833518"/>
      <c r="J833518"/>
      <c r="K833518"/>
      <c r="L833518"/>
      <c r="M833518" s="115"/>
      <c r="N833518" s="115"/>
      <c r="O833518"/>
      <c r="P833518"/>
      <c r="Q833518"/>
      <c r="R833518" s="19"/>
      <c r="S833518" s="19"/>
      <c r="T833518"/>
      <c r="U833518" s="113"/>
      <c r="V833518" s="19"/>
      <c r="W833518" s="19"/>
      <c r="X833518" s="19"/>
      <c r="Y833518" s="19"/>
      <c r="Z833518" s="19"/>
      <c r="AA833518" s="19"/>
      <c r="AB833518" s="19"/>
      <c r="AC833518" s="19"/>
      <c r="AD833518" s="19"/>
      <c r="AE833518" s="19"/>
      <c r="AF833518" s="19"/>
      <c r="AG833518" s="19"/>
      <c r="AH833518" s="19"/>
      <c r="AI833518" s="19"/>
      <c r="AJ833518" s="19"/>
      <c r="AK833518" s="19"/>
      <c r="AL833518" s="19"/>
      <c r="AM833518" s="19"/>
      <c r="AN833518" s="19"/>
      <c r="AO833518" s="19"/>
      <c r="AP833518"/>
    </row>
    <row r="833519" spans="1:42" s="116" customFormat="1" x14ac:dyDescent="0.3">
      <c r="A833519"/>
      <c r="B833519"/>
      <c r="C833519"/>
      <c r="D833519"/>
      <c r="E833519"/>
      <c r="F833519"/>
      <c r="G833519"/>
      <c r="H833519"/>
      <c r="I833519"/>
      <c r="J833519"/>
      <c r="K833519"/>
      <c r="L833519"/>
      <c r="M833519" s="115"/>
      <c r="N833519" s="115"/>
      <c r="O833519"/>
      <c r="P833519"/>
      <c r="Q833519"/>
      <c r="R833519" s="19"/>
      <c r="S833519" s="19"/>
      <c r="T833519"/>
      <c r="U833519" s="113"/>
      <c r="V833519" s="19"/>
      <c r="W833519" s="19"/>
      <c r="X833519" s="19"/>
      <c r="Y833519" s="19"/>
      <c r="Z833519" s="19"/>
      <c r="AA833519" s="19"/>
      <c r="AB833519" s="19"/>
      <c r="AC833519" s="19"/>
      <c r="AD833519" s="19"/>
      <c r="AE833519" s="19"/>
      <c r="AF833519" s="19"/>
      <c r="AG833519" s="19"/>
      <c r="AH833519" s="19"/>
      <c r="AI833519" s="19"/>
      <c r="AJ833519" s="19"/>
      <c r="AK833519" s="19"/>
      <c r="AL833519" s="19"/>
      <c r="AM833519" s="19"/>
      <c r="AN833519" s="19"/>
      <c r="AO833519" s="19"/>
      <c r="AP833519"/>
    </row>
    <row r="833520" spans="1:42" s="116" customFormat="1" x14ac:dyDescent="0.3">
      <c r="A833520"/>
      <c r="B833520"/>
      <c r="C833520"/>
      <c r="D833520"/>
      <c r="E833520"/>
      <c r="F833520"/>
      <c r="G833520"/>
      <c r="H833520"/>
      <c r="I833520"/>
      <c r="J833520"/>
      <c r="K833520"/>
      <c r="L833520"/>
      <c r="M833520" s="115"/>
      <c r="N833520" s="115"/>
      <c r="O833520"/>
      <c r="P833520"/>
      <c r="Q833520"/>
      <c r="R833520" s="19"/>
      <c r="S833520" s="19"/>
      <c r="T833520"/>
      <c r="U833520" s="113"/>
      <c r="V833520" s="19"/>
      <c r="W833520" s="19"/>
      <c r="X833520" s="19"/>
      <c r="Y833520" s="19"/>
      <c r="Z833520" s="19"/>
      <c r="AA833520" s="19"/>
      <c r="AB833520" s="19"/>
      <c r="AC833520" s="19"/>
      <c r="AD833520" s="19"/>
      <c r="AE833520" s="19"/>
      <c r="AF833520" s="19"/>
      <c r="AG833520" s="19"/>
      <c r="AH833520" s="19"/>
      <c r="AI833520" s="19"/>
      <c r="AJ833520" s="19"/>
      <c r="AK833520" s="19"/>
      <c r="AL833520" s="19"/>
      <c r="AM833520" s="19"/>
      <c r="AN833520" s="19"/>
      <c r="AO833520" s="19"/>
      <c r="AP833520"/>
    </row>
    <row r="833521" spans="1:42" s="116" customFormat="1" x14ac:dyDescent="0.3">
      <c r="A833521"/>
      <c r="B833521"/>
      <c r="C833521"/>
      <c r="D833521"/>
      <c r="E833521"/>
      <c r="F833521"/>
      <c r="G833521"/>
      <c r="H833521"/>
      <c r="I833521"/>
      <c r="J833521"/>
      <c r="K833521"/>
      <c r="L833521"/>
      <c r="M833521" s="115"/>
      <c r="N833521" s="115"/>
      <c r="O833521"/>
      <c r="P833521"/>
      <c r="Q833521"/>
      <c r="R833521" s="19"/>
      <c r="S833521" s="19"/>
      <c r="T833521"/>
      <c r="U833521" s="113"/>
      <c r="V833521" s="19"/>
      <c r="W833521" s="19"/>
      <c r="X833521" s="19"/>
      <c r="Y833521" s="19"/>
      <c r="Z833521" s="19"/>
      <c r="AA833521" s="19"/>
      <c r="AB833521" s="19"/>
      <c r="AC833521" s="19"/>
      <c r="AD833521" s="19"/>
      <c r="AE833521" s="19"/>
      <c r="AF833521" s="19"/>
      <c r="AG833521" s="19"/>
      <c r="AH833521" s="19"/>
      <c r="AI833521" s="19"/>
      <c r="AJ833521" s="19"/>
      <c r="AK833521" s="19"/>
      <c r="AL833521" s="19"/>
      <c r="AM833521" s="19"/>
      <c r="AN833521" s="19"/>
      <c r="AO833521" s="19"/>
      <c r="AP833521"/>
    </row>
    <row r="833522" spans="1:42" s="116" customFormat="1" x14ac:dyDescent="0.3">
      <c r="A833522"/>
      <c r="B833522"/>
      <c r="C833522"/>
      <c r="D833522"/>
      <c r="E833522"/>
      <c r="F833522"/>
      <c r="G833522"/>
      <c r="H833522"/>
      <c r="I833522"/>
      <c r="J833522"/>
      <c r="K833522"/>
      <c r="L833522"/>
      <c r="M833522" s="115"/>
      <c r="N833522" s="115"/>
      <c r="O833522"/>
      <c r="P833522"/>
      <c r="Q833522"/>
      <c r="R833522" s="19"/>
      <c r="S833522" s="19"/>
      <c r="T833522"/>
      <c r="U833522" s="113"/>
      <c r="V833522" s="19"/>
      <c r="W833522" s="19"/>
      <c r="X833522" s="19"/>
      <c r="Y833522" s="19"/>
      <c r="Z833522" s="19"/>
      <c r="AA833522" s="19"/>
      <c r="AB833522" s="19"/>
      <c r="AC833522" s="19"/>
      <c r="AD833522" s="19"/>
      <c r="AE833522" s="19"/>
      <c r="AF833522" s="19"/>
      <c r="AG833522" s="19"/>
      <c r="AH833522" s="19"/>
      <c r="AI833522" s="19"/>
      <c r="AJ833522" s="19"/>
      <c r="AK833522" s="19"/>
      <c r="AL833522" s="19"/>
      <c r="AM833522" s="19"/>
      <c r="AN833522" s="19"/>
      <c r="AO833522" s="19"/>
      <c r="AP833522"/>
    </row>
    <row r="833523" spans="1:42" s="116" customFormat="1" x14ac:dyDescent="0.3">
      <c r="A833523"/>
      <c r="B833523"/>
      <c r="C833523"/>
      <c r="D833523"/>
      <c r="E833523"/>
      <c r="F833523"/>
      <c r="G833523"/>
      <c r="H833523"/>
      <c r="I833523"/>
      <c r="J833523"/>
      <c r="K833523"/>
      <c r="L833523"/>
      <c r="M833523" s="115"/>
      <c r="N833523" s="115"/>
      <c r="O833523"/>
      <c r="P833523"/>
      <c r="Q833523"/>
      <c r="R833523" s="19"/>
      <c r="S833523" s="19"/>
      <c r="T833523"/>
      <c r="U833523" s="113"/>
      <c r="V833523" s="19"/>
      <c r="W833523" s="19"/>
      <c r="X833523" s="19"/>
      <c r="Y833523" s="19"/>
      <c r="Z833523" s="19"/>
      <c r="AA833523" s="19"/>
      <c r="AB833523" s="19"/>
      <c r="AC833523" s="19"/>
      <c r="AD833523" s="19"/>
      <c r="AE833523" s="19"/>
      <c r="AF833523" s="19"/>
      <c r="AG833523" s="19"/>
      <c r="AH833523" s="19"/>
      <c r="AI833523" s="19"/>
      <c r="AJ833523" s="19"/>
      <c r="AK833523" s="19"/>
      <c r="AL833523" s="19"/>
      <c r="AM833523" s="19"/>
      <c r="AN833523" s="19"/>
      <c r="AO833523" s="19"/>
      <c r="AP833523"/>
    </row>
    <row r="833524" spans="1:42" s="116" customFormat="1" x14ac:dyDescent="0.3">
      <c r="A833524"/>
      <c r="B833524"/>
      <c r="C833524"/>
      <c r="D833524"/>
      <c r="E833524"/>
      <c r="F833524"/>
      <c r="G833524"/>
      <c r="H833524"/>
      <c r="I833524"/>
      <c r="J833524"/>
      <c r="K833524"/>
      <c r="L833524"/>
      <c r="M833524" s="115"/>
      <c r="N833524" s="115"/>
      <c r="O833524"/>
      <c r="P833524"/>
      <c r="Q833524"/>
      <c r="R833524" s="19"/>
      <c r="S833524" s="19"/>
      <c r="T833524"/>
      <c r="U833524" s="113"/>
      <c r="V833524" s="19"/>
      <c r="W833524" s="19"/>
      <c r="X833524" s="19"/>
      <c r="Y833524" s="19"/>
      <c r="Z833524" s="19"/>
      <c r="AA833524" s="19"/>
      <c r="AB833524" s="19"/>
      <c r="AC833524" s="19"/>
      <c r="AD833524" s="19"/>
      <c r="AE833524" s="19"/>
      <c r="AF833524" s="19"/>
      <c r="AG833524" s="19"/>
      <c r="AH833524" s="19"/>
      <c r="AI833524" s="19"/>
      <c r="AJ833524" s="19"/>
      <c r="AK833524" s="19"/>
      <c r="AL833524" s="19"/>
      <c r="AM833524" s="19"/>
      <c r="AN833524" s="19"/>
      <c r="AO833524" s="19"/>
      <c r="AP833524"/>
    </row>
    <row r="833525" spans="1:42" s="116" customFormat="1" x14ac:dyDescent="0.3">
      <c r="A833525"/>
      <c r="B833525"/>
      <c r="C833525"/>
      <c r="D833525"/>
      <c r="E833525"/>
      <c r="F833525"/>
      <c r="G833525"/>
      <c r="H833525"/>
      <c r="I833525"/>
      <c r="J833525"/>
      <c r="K833525"/>
      <c r="L833525"/>
      <c r="M833525" s="115"/>
      <c r="N833525" s="115"/>
      <c r="O833525"/>
      <c r="P833525"/>
      <c r="Q833525"/>
      <c r="R833525" s="19"/>
      <c r="S833525" s="19"/>
      <c r="T833525"/>
      <c r="U833525" s="113"/>
      <c r="V833525" s="19"/>
      <c r="W833525" s="19"/>
      <c r="X833525" s="19"/>
      <c r="Y833525" s="19"/>
      <c r="Z833525" s="19"/>
      <c r="AA833525" s="19"/>
      <c r="AB833525" s="19"/>
      <c r="AC833525" s="19"/>
      <c r="AD833525" s="19"/>
      <c r="AE833525" s="19"/>
      <c r="AF833525" s="19"/>
      <c r="AG833525" s="19"/>
      <c r="AH833525" s="19"/>
      <c r="AI833525" s="19"/>
      <c r="AJ833525" s="19"/>
      <c r="AK833525" s="19"/>
      <c r="AL833525" s="19"/>
      <c r="AM833525" s="19"/>
      <c r="AN833525" s="19"/>
      <c r="AO833525" s="19"/>
      <c r="AP833525"/>
    </row>
    <row r="833526" spans="1:42" s="116" customFormat="1" x14ac:dyDescent="0.3">
      <c r="A833526"/>
      <c r="B833526"/>
      <c r="C833526"/>
      <c r="D833526"/>
      <c r="E833526"/>
      <c r="F833526"/>
      <c r="G833526"/>
      <c r="H833526"/>
      <c r="I833526"/>
      <c r="J833526"/>
      <c r="K833526"/>
      <c r="L833526"/>
      <c r="M833526" s="115"/>
      <c r="N833526" s="115"/>
      <c r="O833526"/>
      <c r="P833526"/>
      <c r="Q833526"/>
      <c r="R833526" s="19"/>
      <c r="S833526" s="19"/>
      <c r="T833526"/>
      <c r="U833526" s="113"/>
      <c r="V833526" s="19"/>
      <c r="W833526" s="19"/>
      <c r="X833526" s="19"/>
      <c r="Y833526" s="19"/>
      <c r="Z833526" s="19"/>
      <c r="AA833526" s="19"/>
      <c r="AB833526" s="19"/>
      <c r="AC833526" s="19"/>
      <c r="AD833526" s="19"/>
      <c r="AE833526" s="19"/>
      <c r="AF833526" s="19"/>
      <c r="AG833526" s="19"/>
      <c r="AH833526" s="19"/>
      <c r="AI833526" s="19"/>
      <c r="AJ833526" s="19"/>
      <c r="AK833526" s="19"/>
      <c r="AL833526" s="19"/>
      <c r="AM833526" s="19"/>
      <c r="AN833526" s="19"/>
      <c r="AO833526" s="19"/>
      <c r="AP833526"/>
    </row>
    <row r="833527" spans="1:42" s="116" customFormat="1" x14ac:dyDescent="0.3">
      <c r="A833527"/>
      <c r="B833527"/>
      <c r="C833527"/>
      <c r="D833527"/>
      <c r="E833527"/>
      <c r="F833527"/>
      <c r="G833527"/>
      <c r="H833527"/>
      <c r="I833527"/>
      <c r="J833527"/>
      <c r="K833527"/>
      <c r="L833527"/>
      <c r="M833527" s="115"/>
      <c r="N833527" s="115"/>
      <c r="O833527"/>
      <c r="P833527"/>
      <c r="Q833527"/>
      <c r="R833527" s="19"/>
      <c r="S833527" s="19"/>
      <c r="T833527"/>
      <c r="U833527" s="113"/>
      <c r="V833527" s="19"/>
      <c r="W833527" s="19"/>
      <c r="X833527" s="19"/>
      <c r="Y833527" s="19"/>
      <c r="Z833527" s="19"/>
      <c r="AA833527" s="19"/>
      <c r="AB833527" s="19"/>
      <c r="AC833527" s="19"/>
      <c r="AD833527" s="19"/>
      <c r="AE833527" s="19"/>
      <c r="AF833527" s="19"/>
      <c r="AG833527" s="19"/>
      <c r="AH833527" s="19"/>
      <c r="AI833527" s="19"/>
      <c r="AJ833527" s="19"/>
      <c r="AK833527" s="19"/>
      <c r="AL833527" s="19"/>
      <c r="AM833527" s="19"/>
      <c r="AN833527" s="19"/>
      <c r="AO833527" s="19"/>
      <c r="AP833527"/>
    </row>
    <row r="833528" spans="1:42" s="116" customFormat="1" x14ac:dyDescent="0.3">
      <c r="A833528"/>
      <c r="B833528"/>
      <c r="C833528"/>
      <c r="D833528"/>
      <c r="E833528"/>
      <c r="F833528"/>
      <c r="G833528"/>
      <c r="H833528"/>
      <c r="I833528"/>
      <c r="J833528"/>
      <c r="K833528"/>
      <c r="L833528"/>
      <c r="M833528" s="115"/>
      <c r="N833528" s="115"/>
      <c r="O833528"/>
      <c r="P833528"/>
      <c r="Q833528"/>
      <c r="R833528" s="19"/>
      <c r="S833528" s="19"/>
      <c r="T833528"/>
      <c r="U833528" s="113"/>
      <c r="V833528" s="19"/>
      <c r="W833528" s="19"/>
      <c r="X833528" s="19"/>
      <c r="Y833528" s="19"/>
      <c r="Z833528" s="19"/>
      <c r="AA833528" s="19"/>
      <c r="AB833528" s="19"/>
      <c r="AC833528" s="19"/>
      <c r="AD833528" s="19"/>
      <c r="AE833528" s="19"/>
      <c r="AF833528" s="19"/>
      <c r="AG833528" s="19"/>
      <c r="AH833528" s="19"/>
      <c r="AI833528" s="19"/>
      <c r="AJ833528" s="19"/>
      <c r="AK833528" s="19"/>
      <c r="AL833528" s="19"/>
      <c r="AM833528" s="19"/>
      <c r="AN833528" s="19"/>
      <c r="AO833528" s="19"/>
      <c r="AP833528"/>
    </row>
    <row r="833529" spans="1:42" s="116" customFormat="1" x14ac:dyDescent="0.3">
      <c r="A833529"/>
      <c r="B833529"/>
      <c r="C833529"/>
      <c r="D833529"/>
      <c r="E833529"/>
      <c r="F833529"/>
      <c r="G833529"/>
      <c r="H833529"/>
      <c r="I833529"/>
      <c r="J833529"/>
      <c r="K833529"/>
      <c r="L833529"/>
      <c r="M833529" s="115"/>
      <c r="N833529" s="115"/>
      <c r="O833529"/>
      <c r="P833529"/>
      <c r="Q833529"/>
      <c r="R833529" s="19"/>
      <c r="S833529" s="19"/>
      <c r="T833529"/>
      <c r="U833529" s="113"/>
      <c r="V833529" s="19"/>
      <c r="W833529" s="19"/>
      <c r="X833529" s="19"/>
      <c r="Y833529" s="19"/>
      <c r="Z833529" s="19"/>
      <c r="AA833529" s="19"/>
      <c r="AB833529" s="19"/>
      <c r="AC833529" s="19"/>
      <c r="AD833529" s="19"/>
      <c r="AE833529" s="19"/>
      <c r="AF833529" s="19"/>
      <c r="AG833529" s="19"/>
      <c r="AH833529" s="19"/>
      <c r="AI833529" s="19"/>
      <c r="AJ833529" s="19"/>
      <c r="AK833529" s="19"/>
      <c r="AL833529" s="19"/>
      <c r="AM833529" s="19"/>
      <c r="AN833529" s="19"/>
      <c r="AO833529" s="19"/>
      <c r="AP833529"/>
    </row>
    <row r="833530" spans="1:42" s="116" customFormat="1" x14ac:dyDescent="0.3">
      <c r="A833530"/>
      <c r="B833530"/>
      <c r="C833530"/>
      <c r="D833530"/>
      <c r="E833530"/>
      <c r="F833530"/>
      <c r="G833530"/>
      <c r="H833530"/>
      <c r="I833530"/>
      <c r="J833530"/>
      <c r="K833530"/>
      <c r="L833530"/>
      <c r="M833530" s="115"/>
      <c r="N833530" s="115"/>
      <c r="O833530"/>
      <c r="P833530"/>
      <c r="Q833530"/>
      <c r="R833530" s="19"/>
      <c r="S833530" s="19"/>
      <c r="T833530"/>
      <c r="U833530" s="113"/>
      <c r="V833530" s="19"/>
      <c r="W833530" s="19"/>
      <c r="X833530" s="19"/>
      <c r="Y833530" s="19"/>
      <c r="Z833530" s="19"/>
      <c r="AA833530" s="19"/>
      <c r="AB833530" s="19"/>
      <c r="AC833530" s="19"/>
      <c r="AD833530" s="19"/>
      <c r="AE833530" s="19"/>
      <c r="AF833530" s="19"/>
      <c r="AG833530" s="19"/>
      <c r="AH833530" s="19"/>
      <c r="AI833530" s="19"/>
      <c r="AJ833530" s="19"/>
      <c r="AK833530" s="19"/>
      <c r="AL833530" s="19"/>
      <c r="AM833530" s="19"/>
      <c r="AN833530" s="19"/>
      <c r="AO833530" s="19"/>
      <c r="AP833530"/>
    </row>
    <row r="833531" spans="1:42" s="116" customFormat="1" x14ac:dyDescent="0.3">
      <c r="A833531"/>
      <c r="B833531"/>
      <c r="C833531"/>
      <c r="D833531"/>
      <c r="E833531"/>
      <c r="F833531"/>
      <c r="G833531"/>
      <c r="H833531"/>
      <c r="I833531"/>
      <c r="J833531"/>
      <c r="K833531"/>
      <c r="L833531"/>
      <c r="M833531" s="115"/>
      <c r="N833531" s="115"/>
      <c r="O833531"/>
      <c r="P833531"/>
      <c r="Q833531"/>
      <c r="R833531" s="19"/>
      <c r="S833531" s="19"/>
      <c r="T833531"/>
      <c r="U833531" s="113"/>
      <c r="V833531" s="19"/>
      <c r="W833531" s="19"/>
      <c r="X833531" s="19"/>
      <c r="Y833531" s="19"/>
      <c r="Z833531" s="19"/>
      <c r="AA833531" s="19"/>
      <c r="AB833531" s="19"/>
      <c r="AC833531" s="19"/>
      <c r="AD833531" s="19"/>
      <c r="AE833531" s="19"/>
      <c r="AF833531" s="19"/>
      <c r="AG833531" s="19"/>
      <c r="AH833531" s="19"/>
      <c r="AI833531" s="19"/>
      <c r="AJ833531" s="19"/>
      <c r="AK833531" s="19"/>
      <c r="AL833531" s="19"/>
      <c r="AM833531" s="19"/>
      <c r="AN833531" s="19"/>
      <c r="AO833531" s="19"/>
      <c r="AP833531"/>
    </row>
    <row r="833532" spans="1:42" s="116" customFormat="1" x14ac:dyDescent="0.3">
      <c r="A833532"/>
      <c r="B833532"/>
      <c r="C833532"/>
      <c r="D833532"/>
      <c r="E833532"/>
      <c r="F833532"/>
      <c r="G833532"/>
      <c r="H833532"/>
      <c r="I833532"/>
      <c r="J833532"/>
      <c r="K833532"/>
      <c r="L833532"/>
      <c r="M833532" s="115"/>
      <c r="N833532" s="115"/>
      <c r="O833532"/>
      <c r="P833532"/>
      <c r="Q833532"/>
      <c r="R833532" s="19"/>
      <c r="S833532" s="19"/>
      <c r="T833532"/>
      <c r="U833532" s="113"/>
      <c r="V833532" s="19"/>
      <c r="W833532" s="19"/>
      <c r="X833532" s="19"/>
      <c r="Y833532" s="19"/>
      <c r="Z833532" s="19"/>
      <c r="AA833532" s="19"/>
      <c r="AB833532" s="19"/>
      <c r="AC833532" s="19"/>
      <c r="AD833532" s="19"/>
      <c r="AE833532" s="19"/>
      <c r="AF833532" s="19"/>
      <c r="AG833532" s="19"/>
      <c r="AH833532" s="19"/>
      <c r="AI833532" s="19"/>
      <c r="AJ833532" s="19"/>
      <c r="AK833532" s="19"/>
      <c r="AL833532" s="19"/>
      <c r="AM833532" s="19"/>
      <c r="AN833532" s="19"/>
      <c r="AO833532" s="19"/>
      <c r="AP833532"/>
    </row>
    <row r="833533" spans="1:42" s="116" customFormat="1" x14ac:dyDescent="0.3">
      <c r="A833533"/>
      <c r="B833533"/>
      <c r="C833533"/>
      <c r="D833533"/>
      <c r="E833533"/>
      <c r="F833533"/>
      <c r="G833533"/>
      <c r="H833533"/>
      <c r="I833533"/>
      <c r="J833533"/>
      <c r="K833533"/>
      <c r="L833533"/>
      <c r="M833533" s="115"/>
      <c r="N833533" s="115"/>
      <c r="O833533"/>
      <c r="P833533"/>
      <c r="Q833533"/>
      <c r="R833533" s="19"/>
      <c r="S833533" s="19"/>
      <c r="T833533"/>
      <c r="U833533" s="113"/>
      <c r="V833533" s="19"/>
      <c r="W833533" s="19"/>
      <c r="X833533" s="19"/>
      <c r="Y833533" s="19"/>
      <c r="Z833533" s="19"/>
      <c r="AA833533" s="19"/>
      <c r="AB833533" s="19"/>
      <c r="AC833533" s="19"/>
      <c r="AD833533" s="19"/>
      <c r="AE833533" s="19"/>
      <c r="AF833533" s="19"/>
      <c r="AG833533" s="19"/>
      <c r="AH833533" s="19"/>
      <c r="AI833533" s="19"/>
      <c r="AJ833533" s="19"/>
      <c r="AK833533" s="19"/>
      <c r="AL833533" s="19"/>
      <c r="AM833533" s="19"/>
      <c r="AN833533" s="19"/>
      <c r="AO833533" s="19"/>
      <c r="AP833533"/>
    </row>
    <row r="833534" spans="1:42" s="116" customFormat="1" x14ac:dyDescent="0.3">
      <c r="A833534"/>
      <c r="B833534"/>
      <c r="C833534"/>
      <c r="D833534"/>
      <c r="E833534"/>
      <c r="F833534"/>
      <c r="G833534"/>
      <c r="H833534"/>
      <c r="I833534"/>
      <c r="J833534"/>
      <c r="K833534"/>
      <c r="L833534"/>
      <c r="M833534" s="115"/>
      <c r="N833534" s="115"/>
      <c r="O833534"/>
      <c r="P833534"/>
      <c r="Q833534"/>
      <c r="R833534" s="19"/>
      <c r="S833534" s="19"/>
      <c r="T833534"/>
      <c r="U833534" s="113"/>
      <c r="V833534" s="19"/>
      <c r="W833534" s="19"/>
      <c r="X833534" s="19"/>
      <c r="Y833534" s="19"/>
      <c r="Z833534" s="19"/>
      <c r="AA833534" s="19"/>
      <c r="AB833534" s="19"/>
      <c r="AC833534" s="19"/>
      <c r="AD833534" s="19"/>
      <c r="AE833534" s="19"/>
      <c r="AF833534" s="19"/>
      <c r="AG833534" s="19"/>
      <c r="AH833534" s="19"/>
      <c r="AI833534" s="19"/>
      <c r="AJ833534" s="19"/>
      <c r="AK833534" s="19"/>
      <c r="AL833534" s="19"/>
      <c r="AM833534" s="19"/>
      <c r="AN833534" s="19"/>
      <c r="AO833534" s="19"/>
      <c r="AP833534"/>
    </row>
    <row r="833535" spans="1:42" s="116" customFormat="1" x14ac:dyDescent="0.3">
      <c r="A833535"/>
      <c r="B833535"/>
      <c r="C833535"/>
      <c r="D833535"/>
      <c r="E833535"/>
      <c r="F833535"/>
      <c r="G833535"/>
      <c r="H833535"/>
      <c r="I833535"/>
      <c r="J833535"/>
      <c r="K833535"/>
      <c r="L833535"/>
      <c r="M833535" s="115"/>
      <c r="N833535" s="115"/>
      <c r="O833535"/>
      <c r="P833535"/>
      <c r="Q833535"/>
      <c r="R833535" s="19"/>
      <c r="S833535" s="19"/>
      <c r="T833535"/>
      <c r="U833535" s="113"/>
      <c r="V833535" s="19"/>
      <c r="W833535" s="19"/>
      <c r="X833535" s="19"/>
      <c r="Y833535" s="19"/>
      <c r="Z833535" s="19"/>
      <c r="AA833535" s="19"/>
      <c r="AB833535" s="19"/>
      <c r="AC833535" s="19"/>
      <c r="AD833535" s="19"/>
      <c r="AE833535" s="19"/>
      <c r="AF833535" s="19"/>
      <c r="AG833535" s="19"/>
      <c r="AH833535" s="19"/>
      <c r="AI833535" s="19"/>
      <c r="AJ833535" s="19"/>
      <c r="AK833535" s="19"/>
      <c r="AL833535" s="19"/>
      <c r="AM833535" s="19"/>
      <c r="AN833535" s="19"/>
      <c r="AO833535" s="19"/>
      <c r="AP833535"/>
    </row>
    <row r="833536" spans="1:42" s="116" customFormat="1" x14ac:dyDescent="0.3">
      <c r="A833536"/>
      <c r="B833536"/>
      <c r="C833536"/>
      <c r="D833536"/>
      <c r="E833536"/>
      <c r="F833536"/>
      <c r="G833536"/>
      <c r="H833536"/>
      <c r="I833536"/>
      <c r="J833536"/>
      <c r="K833536"/>
      <c r="L833536"/>
      <c r="M833536" s="115"/>
      <c r="N833536" s="115"/>
      <c r="O833536"/>
      <c r="P833536"/>
      <c r="Q833536"/>
      <c r="R833536" s="19"/>
      <c r="S833536" s="19"/>
      <c r="T833536"/>
      <c r="U833536" s="113"/>
      <c r="V833536" s="19"/>
      <c r="W833536" s="19"/>
      <c r="X833536" s="19"/>
      <c r="Y833536" s="19"/>
      <c r="Z833536" s="19"/>
      <c r="AA833536" s="19"/>
      <c r="AB833536" s="19"/>
      <c r="AC833536" s="19"/>
      <c r="AD833536" s="19"/>
      <c r="AE833536" s="19"/>
      <c r="AF833536" s="19"/>
      <c r="AG833536" s="19"/>
      <c r="AH833536" s="19"/>
      <c r="AI833536" s="19"/>
      <c r="AJ833536" s="19"/>
      <c r="AK833536" s="19"/>
      <c r="AL833536" s="19"/>
      <c r="AM833536" s="19"/>
      <c r="AN833536" s="19"/>
      <c r="AO833536" s="19"/>
      <c r="AP833536"/>
    </row>
    <row r="833537" spans="1:42" s="116" customFormat="1" x14ac:dyDescent="0.3">
      <c r="A833537"/>
      <c r="B833537"/>
      <c r="C833537"/>
      <c r="D833537"/>
      <c r="E833537"/>
      <c r="F833537"/>
      <c r="G833537"/>
      <c r="H833537"/>
      <c r="I833537"/>
      <c r="J833537"/>
      <c r="K833537"/>
      <c r="L833537"/>
      <c r="M833537" s="115"/>
      <c r="N833537" s="115"/>
      <c r="O833537"/>
      <c r="P833537"/>
      <c r="Q833537"/>
      <c r="R833537" s="19"/>
      <c r="S833537" s="19"/>
      <c r="T833537"/>
      <c r="U833537" s="113"/>
      <c r="V833537" s="19"/>
      <c r="W833537" s="19"/>
      <c r="X833537" s="19"/>
      <c r="Y833537" s="19"/>
      <c r="Z833537" s="19"/>
      <c r="AA833537" s="19"/>
      <c r="AB833537" s="19"/>
      <c r="AC833537" s="19"/>
      <c r="AD833537" s="19"/>
      <c r="AE833537" s="19"/>
      <c r="AF833537" s="19"/>
      <c r="AG833537" s="19"/>
      <c r="AH833537" s="19"/>
      <c r="AI833537" s="19"/>
      <c r="AJ833537" s="19"/>
      <c r="AK833537" s="19"/>
      <c r="AL833537" s="19"/>
      <c r="AM833537" s="19"/>
      <c r="AN833537" s="19"/>
      <c r="AO833537" s="19"/>
      <c r="AP833537"/>
    </row>
    <row r="833538" spans="1:42" s="116" customFormat="1" x14ac:dyDescent="0.3">
      <c r="A833538"/>
      <c r="B833538"/>
      <c r="C833538"/>
      <c r="D833538"/>
      <c r="E833538"/>
      <c r="F833538"/>
      <c r="G833538"/>
      <c r="H833538"/>
      <c r="I833538"/>
      <c r="J833538"/>
      <c r="K833538"/>
      <c r="L833538"/>
      <c r="M833538" s="115"/>
      <c r="N833538" s="115"/>
      <c r="O833538"/>
      <c r="P833538"/>
      <c r="Q833538"/>
      <c r="R833538" s="19"/>
      <c r="S833538" s="19"/>
      <c r="T833538"/>
      <c r="U833538" s="113"/>
      <c r="V833538" s="19"/>
      <c r="W833538" s="19"/>
      <c r="X833538" s="19"/>
      <c r="Y833538" s="19"/>
      <c r="Z833538" s="19"/>
      <c r="AA833538" s="19"/>
      <c r="AB833538" s="19"/>
      <c r="AC833538" s="19"/>
      <c r="AD833538" s="19"/>
      <c r="AE833538" s="19"/>
      <c r="AF833538" s="19"/>
      <c r="AG833538" s="19"/>
      <c r="AH833538" s="19"/>
      <c r="AI833538" s="19"/>
      <c r="AJ833538" s="19"/>
      <c r="AK833538" s="19"/>
      <c r="AL833538" s="19"/>
      <c r="AM833538" s="19"/>
      <c r="AN833538" s="19"/>
      <c r="AO833538" s="19"/>
      <c r="AP833538"/>
    </row>
    <row r="833539" spans="1:42" s="116" customFormat="1" x14ac:dyDescent="0.3">
      <c r="A833539"/>
      <c r="B833539"/>
      <c r="C833539"/>
      <c r="D833539"/>
      <c r="E833539"/>
      <c r="F833539"/>
      <c r="G833539"/>
      <c r="H833539"/>
      <c r="I833539"/>
      <c r="J833539"/>
      <c r="K833539"/>
      <c r="L833539"/>
      <c r="M833539" s="115"/>
      <c r="N833539" s="115"/>
      <c r="O833539"/>
      <c r="P833539"/>
      <c r="Q833539"/>
      <c r="R833539" s="19"/>
      <c r="S833539" s="19"/>
      <c r="T833539"/>
      <c r="U833539" s="113"/>
      <c r="V833539" s="19"/>
      <c r="W833539" s="19"/>
      <c r="X833539" s="19"/>
      <c r="Y833539" s="19"/>
      <c r="Z833539" s="19"/>
      <c r="AA833539" s="19"/>
      <c r="AB833539" s="19"/>
      <c r="AC833539" s="19"/>
      <c r="AD833539" s="19"/>
      <c r="AE833539" s="19"/>
      <c r="AF833539" s="19"/>
      <c r="AG833539" s="19"/>
      <c r="AH833539" s="19"/>
      <c r="AI833539" s="19"/>
      <c r="AJ833539" s="19"/>
      <c r="AK833539" s="19"/>
      <c r="AL833539" s="19"/>
      <c r="AM833539" s="19"/>
      <c r="AN833539" s="19"/>
      <c r="AO833539" s="19"/>
      <c r="AP833539"/>
    </row>
    <row r="833540" spans="1:42" s="116" customFormat="1" x14ac:dyDescent="0.3">
      <c r="A833540"/>
      <c r="B833540"/>
      <c r="C833540"/>
      <c r="D833540"/>
      <c r="E833540"/>
      <c r="F833540"/>
      <c r="G833540"/>
      <c r="H833540"/>
      <c r="I833540"/>
      <c r="J833540"/>
      <c r="K833540"/>
      <c r="L833540"/>
      <c r="M833540" s="115"/>
      <c r="N833540" s="115"/>
      <c r="O833540"/>
      <c r="P833540"/>
      <c r="Q833540"/>
      <c r="R833540" s="19"/>
      <c r="S833540" s="19"/>
      <c r="T833540"/>
      <c r="U833540" s="113"/>
      <c r="V833540" s="19"/>
      <c r="W833540" s="19"/>
      <c r="X833540" s="19"/>
      <c r="Y833540" s="19"/>
      <c r="Z833540" s="19"/>
      <c r="AA833540" s="19"/>
      <c r="AB833540" s="19"/>
      <c r="AC833540" s="19"/>
      <c r="AD833540" s="19"/>
      <c r="AE833540" s="19"/>
      <c r="AF833540" s="19"/>
      <c r="AG833540" s="19"/>
      <c r="AH833540" s="19"/>
      <c r="AI833540" s="19"/>
      <c r="AJ833540" s="19"/>
      <c r="AK833540" s="19"/>
      <c r="AL833540" s="19"/>
      <c r="AM833540" s="19"/>
      <c r="AN833540" s="19"/>
      <c r="AO833540" s="19"/>
      <c r="AP833540"/>
    </row>
    <row r="833541" spans="1:42" s="116" customFormat="1" x14ac:dyDescent="0.3">
      <c r="A833541"/>
      <c r="B833541"/>
      <c r="C833541"/>
      <c r="D833541"/>
      <c r="E833541"/>
      <c r="F833541"/>
      <c r="G833541"/>
      <c r="H833541"/>
      <c r="I833541"/>
      <c r="J833541"/>
      <c r="K833541"/>
      <c r="L833541"/>
      <c r="M833541" s="115"/>
      <c r="N833541" s="115"/>
      <c r="O833541"/>
      <c r="P833541"/>
      <c r="Q833541"/>
      <c r="R833541" s="19"/>
      <c r="S833541" s="19"/>
      <c r="T833541"/>
      <c r="U833541" s="113"/>
      <c r="V833541" s="19"/>
      <c r="W833541" s="19"/>
      <c r="X833541" s="19"/>
      <c r="Y833541" s="19"/>
      <c r="Z833541" s="19"/>
      <c r="AA833541" s="19"/>
      <c r="AB833541" s="19"/>
      <c r="AC833541" s="19"/>
      <c r="AD833541" s="19"/>
      <c r="AE833541" s="19"/>
      <c r="AF833541" s="19"/>
      <c r="AG833541" s="19"/>
      <c r="AH833541" s="19"/>
      <c r="AI833541" s="19"/>
      <c r="AJ833541" s="19"/>
      <c r="AK833541" s="19"/>
      <c r="AL833541" s="19"/>
      <c r="AM833541" s="19"/>
      <c r="AN833541" s="19"/>
      <c r="AO833541" s="19"/>
      <c r="AP833541"/>
    </row>
    <row r="833542" spans="1:42" s="116" customFormat="1" x14ac:dyDescent="0.3">
      <c r="A833542"/>
      <c r="B833542"/>
      <c r="C833542"/>
      <c r="D833542"/>
      <c r="E833542"/>
      <c r="F833542"/>
      <c r="G833542"/>
      <c r="H833542"/>
      <c r="I833542"/>
      <c r="J833542"/>
      <c r="K833542"/>
      <c r="L833542"/>
      <c r="M833542" s="115"/>
      <c r="N833542" s="115"/>
      <c r="O833542"/>
      <c r="P833542"/>
      <c r="Q833542"/>
      <c r="R833542" s="19"/>
      <c r="S833542" s="19"/>
      <c r="T833542"/>
      <c r="U833542" s="113"/>
      <c r="V833542" s="19"/>
      <c r="W833542" s="19"/>
      <c r="X833542" s="19"/>
      <c r="Y833542" s="19"/>
      <c r="Z833542" s="19"/>
      <c r="AA833542" s="19"/>
      <c r="AB833542" s="19"/>
      <c r="AC833542" s="19"/>
      <c r="AD833542" s="19"/>
      <c r="AE833542" s="19"/>
      <c r="AF833542" s="19"/>
      <c r="AG833542" s="19"/>
      <c r="AH833542" s="19"/>
      <c r="AI833542" s="19"/>
      <c r="AJ833542" s="19"/>
      <c r="AK833542" s="19"/>
      <c r="AL833542" s="19"/>
      <c r="AM833542" s="19"/>
      <c r="AN833542" s="19"/>
      <c r="AO833542" s="19"/>
      <c r="AP833542"/>
    </row>
    <row r="833543" spans="1:42" s="116" customFormat="1" x14ac:dyDescent="0.3">
      <c r="A833543"/>
      <c r="B833543"/>
      <c r="C833543"/>
      <c r="D833543"/>
      <c r="E833543"/>
      <c r="F833543"/>
      <c r="G833543"/>
      <c r="H833543"/>
      <c r="I833543"/>
      <c r="J833543"/>
      <c r="K833543"/>
      <c r="L833543"/>
      <c r="M833543" s="115"/>
      <c r="N833543" s="115"/>
      <c r="O833543"/>
      <c r="P833543"/>
      <c r="Q833543"/>
      <c r="R833543" s="19"/>
      <c r="S833543" s="19"/>
      <c r="T833543"/>
      <c r="U833543" s="113"/>
      <c r="V833543" s="19"/>
      <c r="W833543" s="19"/>
      <c r="X833543" s="19"/>
      <c r="Y833543" s="19"/>
      <c r="Z833543" s="19"/>
      <c r="AA833543" s="19"/>
      <c r="AB833543" s="19"/>
      <c r="AC833543" s="19"/>
      <c r="AD833543" s="19"/>
      <c r="AE833543" s="19"/>
      <c r="AF833543" s="19"/>
      <c r="AG833543" s="19"/>
      <c r="AH833543" s="19"/>
      <c r="AI833543" s="19"/>
      <c r="AJ833543" s="19"/>
      <c r="AK833543" s="19"/>
      <c r="AL833543" s="19"/>
      <c r="AM833543" s="19"/>
      <c r="AN833543" s="19"/>
      <c r="AO833543" s="19"/>
      <c r="AP833543"/>
    </row>
    <row r="833544" spans="1:42" s="116" customFormat="1" x14ac:dyDescent="0.3">
      <c r="A833544"/>
      <c r="B833544"/>
      <c r="C833544"/>
      <c r="D833544"/>
      <c r="E833544"/>
      <c r="F833544"/>
      <c r="G833544"/>
      <c r="H833544"/>
      <c r="I833544"/>
      <c r="J833544"/>
      <c r="K833544"/>
      <c r="L833544"/>
      <c r="M833544" s="115"/>
      <c r="N833544" s="115"/>
      <c r="O833544"/>
      <c r="P833544"/>
      <c r="Q833544"/>
      <c r="R833544" s="19"/>
      <c r="S833544" s="19"/>
      <c r="T833544"/>
      <c r="U833544" s="113"/>
      <c r="V833544" s="19"/>
      <c r="W833544" s="19"/>
      <c r="X833544" s="19"/>
      <c r="Y833544" s="19"/>
      <c r="Z833544" s="19"/>
      <c r="AA833544" s="19"/>
      <c r="AB833544" s="19"/>
      <c r="AC833544" s="19"/>
      <c r="AD833544" s="19"/>
      <c r="AE833544" s="19"/>
      <c r="AF833544" s="19"/>
      <c r="AG833544" s="19"/>
      <c r="AH833544" s="19"/>
      <c r="AI833544" s="19"/>
      <c r="AJ833544" s="19"/>
      <c r="AK833544" s="19"/>
      <c r="AL833544" s="19"/>
      <c r="AM833544" s="19"/>
      <c r="AN833544" s="19"/>
      <c r="AO833544" s="19"/>
      <c r="AP833544"/>
    </row>
    <row r="833545" spans="1:42" s="116" customFormat="1" x14ac:dyDescent="0.3">
      <c r="A833545"/>
      <c r="B833545"/>
      <c r="C833545"/>
      <c r="D833545"/>
      <c r="E833545"/>
      <c r="F833545"/>
      <c r="G833545"/>
      <c r="H833545"/>
      <c r="I833545"/>
      <c r="J833545"/>
      <c r="K833545"/>
      <c r="L833545"/>
      <c r="M833545" s="115"/>
      <c r="N833545" s="115"/>
      <c r="O833545"/>
      <c r="P833545"/>
      <c r="Q833545"/>
      <c r="R833545" s="19"/>
      <c r="S833545" s="19"/>
      <c r="T833545"/>
      <c r="U833545" s="113"/>
      <c r="V833545" s="19"/>
      <c r="W833545" s="19"/>
      <c r="X833545" s="19"/>
      <c r="Y833545" s="19"/>
      <c r="Z833545" s="19"/>
      <c r="AA833545" s="19"/>
      <c r="AB833545" s="19"/>
      <c r="AC833545" s="19"/>
      <c r="AD833545" s="19"/>
      <c r="AE833545" s="19"/>
      <c r="AF833545" s="19"/>
      <c r="AG833545" s="19"/>
      <c r="AH833545" s="19"/>
      <c r="AI833545" s="19"/>
      <c r="AJ833545" s="19"/>
      <c r="AK833545" s="19"/>
      <c r="AL833545" s="19"/>
      <c r="AM833545" s="19"/>
      <c r="AN833545" s="19"/>
      <c r="AO833545" s="19"/>
      <c r="AP833545"/>
    </row>
    <row r="833546" spans="1:42" s="116" customFormat="1" x14ac:dyDescent="0.3">
      <c r="A833546"/>
      <c r="B833546"/>
      <c r="C833546"/>
      <c r="D833546"/>
      <c r="E833546"/>
      <c r="F833546"/>
      <c r="G833546"/>
      <c r="H833546"/>
      <c r="I833546"/>
      <c r="J833546"/>
      <c r="K833546"/>
      <c r="L833546"/>
      <c r="M833546" s="115"/>
      <c r="N833546" s="115"/>
      <c r="O833546"/>
      <c r="P833546"/>
      <c r="Q833546"/>
      <c r="R833546" s="19"/>
      <c r="S833546" s="19"/>
      <c r="T833546"/>
      <c r="U833546" s="113"/>
      <c r="V833546" s="19"/>
      <c r="W833546" s="19"/>
      <c r="X833546" s="19"/>
      <c r="Y833546" s="19"/>
      <c r="Z833546" s="19"/>
      <c r="AA833546" s="19"/>
      <c r="AB833546" s="19"/>
      <c r="AC833546" s="19"/>
      <c r="AD833546" s="19"/>
      <c r="AE833546" s="19"/>
      <c r="AF833546" s="19"/>
      <c r="AG833546" s="19"/>
      <c r="AH833546" s="19"/>
      <c r="AI833546" s="19"/>
      <c r="AJ833546" s="19"/>
      <c r="AK833546" s="19"/>
      <c r="AL833546" s="19"/>
      <c r="AM833546" s="19"/>
      <c r="AN833546" s="19"/>
      <c r="AO833546" s="19"/>
      <c r="AP833546"/>
    </row>
    <row r="833547" spans="1:42" s="116" customFormat="1" x14ac:dyDescent="0.3">
      <c r="A833547"/>
      <c r="B833547"/>
      <c r="C833547"/>
      <c r="D833547"/>
      <c r="E833547"/>
      <c r="F833547"/>
      <c r="G833547"/>
      <c r="H833547"/>
      <c r="I833547"/>
      <c r="J833547"/>
      <c r="K833547"/>
      <c r="L833547"/>
      <c r="M833547" s="115"/>
      <c r="N833547" s="115"/>
      <c r="O833547"/>
      <c r="P833547"/>
      <c r="Q833547"/>
      <c r="R833547" s="19"/>
      <c r="S833547" s="19"/>
      <c r="T833547"/>
      <c r="U833547" s="113"/>
      <c r="V833547" s="19"/>
      <c r="W833547" s="19"/>
      <c r="X833547" s="19"/>
      <c r="Y833547" s="19"/>
      <c r="Z833547" s="19"/>
      <c r="AA833547" s="19"/>
      <c r="AB833547" s="19"/>
      <c r="AC833547" s="19"/>
      <c r="AD833547" s="19"/>
      <c r="AE833547" s="19"/>
      <c r="AF833547" s="19"/>
      <c r="AG833547" s="19"/>
      <c r="AH833547" s="19"/>
      <c r="AI833547" s="19"/>
      <c r="AJ833547" s="19"/>
      <c r="AK833547" s="19"/>
      <c r="AL833547" s="19"/>
      <c r="AM833547" s="19"/>
      <c r="AN833547" s="19"/>
      <c r="AO833547" s="19"/>
      <c r="AP833547"/>
    </row>
    <row r="833548" spans="1:42" s="116" customFormat="1" x14ac:dyDescent="0.3">
      <c r="A833548"/>
      <c r="B833548"/>
      <c r="C833548"/>
      <c r="D833548"/>
      <c r="E833548"/>
      <c r="F833548"/>
      <c r="G833548"/>
      <c r="H833548"/>
      <c r="I833548"/>
      <c r="J833548"/>
      <c r="K833548"/>
      <c r="L833548"/>
      <c r="M833548" s="115"/>
      <c r="N833548" s="115"/>
      <c r="O833548"/>
      <c r="P833548"/>
      <c r="Q833548"/>
      <c r="R833548" s="19"/>
      <c r="S833548" s="19"/>
      <c r="T833548"/>
      <c r="U833548" s="113"/>
      <c r="V833548" s="19"/>
      <c r="W833548" s="19"/>
      <c r="X833548" s="19"/>
      <c r="Y833548" s="19"/>
      <c r="Z833548" s="19"/>
      <c r="AA833548" s="19"/>
      <c r="AB833548" s="19"/>
      <c r="AC833548" s="19"/>
      <c r="AD833548" s="19"/>
      <c r="AE833548" s="19"/>
      <c r="AF833548" s="19"/>
      <c r="AG833548" s="19"/>
      <c r="AH833548" s="19"/>
      <c r="AI833548" s="19"/>
      <c r="AJ833548" s="19"/>
      <c r="AK833548" s="19"/>
      <c r="AL833548" s="19"/>
      <c r="AM833548" s="19"/>
      <c r="AN833548" s="19"/>
      <c r="AO833548" s="19"/>
      <c r="AP833548"/>
    </row>
    <row r="833549" spans="1:42" s="116" customFormat="1" x14ac:dyDescent="0.3">
      <c r="A833549"/>
      <c r="B833549"/>
      <c r="C833549"/>
      <c r="D833549"/>
      <c r="E833549"/>
      <c r="F833549"/>
      <c r="G833549"/>
      <c r="H833549"/>
      <c r="I833549"/>
      <c r="J833549"/>
      <c r="K833549"/>
      <c r="L833549"/>
      <c r="M833549" s="115"/>
      <c r="N833549" s="115"/>
      <c r="O833549"/>
      <c r="P833549"/>
      <c r="Q833549"/>
      <c r="R833549" s="19"/>
      <c r="S833549" s="19"/>
      <c r="T833549"/>
      <c r="U833549" s="113"/>
      <c r="V833549" s="19"/>
      <c r="W833549" s="19"/>
      <c r="X833549" s="19"/>
      <c r="Y833549" s="19"/>
      <c r="Z833549" s="19"/>
      <c r="AA833549" s="19"/>
      <c r="AB833549" s="19"/>
      <c r="AC833549" s="19"/>
      <c r="AD833549" s="19"/>
      <c r="AE833549" s="19"/>
      <c r="AF833549" s="19"/>
      <c r="AG833549" s="19"/>
      <c r="AH833549" s="19"/>
      <c r="AI833549" s="19"/>
      <c r="AJ833549" s="19"/>
      <c r="AK833549" s="19"/>
      <c r="AL833549" s="19"/>
      <c r="AM833549" s="19"/>
      <c r="AN833549" s="19"/>
      <c r="AO833549" s="19"/>
      <c r="AP833549"/>
    </row>
    <row r="833550" spans="1:42" s="116" customFormat="1" x14ac:dyDescent="0.3">
      <c r="A833550"/>
      <c r="B833550"/>
      <c r="C833550"/>
      <c r="D833550"/>
      <c r="E833550"/>
      <c r="F833550"/>
      <c r="G833550"/>
      <c r="H833550"/>
      <c r="I833550"/>
      <c r="J833550"/>
      <c r="K833550"/>
      <c r="L833550"/>
      <c r="M833550" s="115"/>
      <c r="N833550" s="115"/>
      <c r="O833550"/>
      <c r="P833550"/>
      <c r="Q833550"/>
      <c r="R833550" s="19"/>
      <c r="S833550" s="19"/>
      <c r="T833550"/>
      <c r="U833550" s="113"/>
      <c r="V833550" s="19"/>
      <c r="W833550" s="19"/>
      <c r="X833550" s="19"/>
      <c r="Y833550" s="19"/>
      <c r="Z833550" s="19"/>
      <c r="AA833550" s="19"/>
      <c r="AB833550" s="19"/>
      <c r="AC833550" s="19"/>
      <c r="AD833550" s="19"/>
      <c r="AE833550" s="19"/>
      <c r="AF833550" s="19"/>
      <c r="AG833550" s="19"/>
      <c r="AH833550" s="19"/>
      <c r="AI833550" s="19"/>
      <c r="AJ833550" s="19"/>
      <c r="AK833550" s="19"/>
      <c r="AL833550" s="19"/>
      <c r="AM833550" s="19"/>
      <c r="AN833550" s="19"/>
      <c r="AO833550" s="19"/>
      <c r="AP833550"/>
    </row>
    <row r="833551" spans="1:42" s="116" customFormat="1" x14ac:dyDescent="0.3">
      <c r="A833551"/>
      <c r="B833551"/>
      <c r="C833551"/>
      <c r="D833551"/>
      <c r="E833551"/>
      <c r="F833551"/>
      <c r="G833551"/>
      <c r="H833551"/>
      <c r="I833551"/>
      <c r="J833551"/>
      <c r="K833551"/>
      <c r="L833551"/>
      <c r="M833551" s="115"/>
      <c r="N833551" s="115"/>
      <c r="O833551"/>
      <c r="P833551"/>
      <c r="Q833551"/>
      <c r="R833551" s="19"/>
      <c r="S833551" s="19"/>
      <c r="T833551"/>
      <c r="U833551" s="113"/>
      <c r="V833551" s="19"/>
      <c r="W833551" s="19"/>
      <c r="X833551" s="19"/>
      <c r="Y833551" s="19"/>
      <c r="Z833551" s="19"/>
      <c r="AA833551" s="19"/>
      <c r="AB833551" s="19"/>
      <c r="AC833551" s="19"/>
      <c r="AD833551" s="19"/>
      <c r="AE833551" s="19"/>
      <c r="AF833551" s="19"/>
      <c r="AG833551" s="19"/>
      <c r="AH833551" s="19"/>
      <c r="AI833551" s="19"/>
      <c r="AJ833551" s="19"/>
      <c r="AK833551" s="19"/>
      <c r="AL833551" s="19"/>
      <c r="AM833551" s="19"/>
      <c r="AN833551" s="19"/>
      <c r="AO833551" s="19"/>
      <c r="AP833551"/>
    </row>
    <row r="833552" spans="1:42" s="116" customFormat="1" x14ac:dyDescent="0.3">
      <c r="A833552"/>
      <c r="B833552"/>
      <c r="C833552"/>
      <c r="D833552"/>
      <c r="E833552"/>
      <c r="F833552"/>
      <c r="G833552"/>
      <c r="H833552"/>
      <c r="I833552"/>
      <c r="J833552"/>
      <c r="K833552"/>
      <c r="L833552"/>
      <c r="M833552" s="115"/>
      <c r="N833552" s="115"/>
      <c r="O833552"/>
      <c r="P833552"/>
      <c r="Q833552"/>
      <c r="R833552" s="19"/>
      <c r="S833552" s="19"/>
      <c r="T833552"/>
      <c r="U833552" s="113"/>
      <c r="V833552" s="19"/>
      <c r="W833552" s="19"/>
      <c r="X833552" s="19"/>
      <c r="Y833552" s="19"/>
      <c r="Z833552" s="19"/>
      <c r="AA833552" s="19"/>
      <c r="AB833552" s="19"/>
      <c r="AC833552" s="19"/>
      <c r="AD833552" s="19"/>
      <c r="AE833552" s="19"/>
      <c r="AF833552" s="19"/>
      <c r="AG833552" s="19"/>
      <c r="AH833552" s="19"/>
      <c r="AI833552" s="19"/>
      <c r="AJ833552" s="19"/>
      <c r="AK833552" s="19"/>
      <c r="AL833552" s="19"/>
      <c r="AM833552" s="19"/>
      <c r="AN833552" s="19"/>
      <c r="AO833552" s="19"/>
      <c r="AP833552"/>
    </row>
    <row r="833553" spans="1:42" s="116" customFormat="1" x14ac:dyDescent="0.3">
      <c r="A833553"/>
      <c r="B833553"/>
      <c r="C833553"/>
      <c r="D833553"/>
      <c r="E833553"/>
      <c r="F833553"/>
      <c r="G833553"/>
      <c r="H833553"/>
      <c r="I833553"/>
      <c r="J833553"/>
      <c r="K833553"/>
      <c r="L833553"/>
      <c r="M833553" s="115"/>
      <c r="N833553" s="115"/>
      <c r="O833553"/>
      <c r="P833553"/>
      <c r="Q833553"/>
      <c r="R833553" s="19"/>
      <c r="S833553" s="19"/>
      <c r="T833553"/>
      <c r="U833553" s="113"/>
      <c r="V833553" s="19"/>
      <c r="W833553" s="19"/>
      <c r="X833553" s="19"/>
      <c r="Y833553" s="19"/>
      <c r="Z833553" s="19"/>
      <c r="AA833553" s="19"/>
      <c r="AB833553" s="19"/>
      <c r="AC833553" s="19"/>
      <c r="AD833553" s="19"/>
      <c r="AE833553" s="19"/>
      <c r="AF833553" s="19"/>
      <c r="AG833553" s="19"/>
      <c r="AH833553" s="19"/>
      <c r="AI833553" s="19"/>
      <c r="AJ833553" s="19"/>
      <c r="AK833553" s="19"/>
      <c r="AL833553" s="19"/>
      <c r="AM833553" s="19"/>
      <c r="AN833553" s="19"/>
      <c r="AO833553" s="19"/>
      <c r="AP833553"/>
    </row>
    <row r="833554" spans="1:42" s="116" customFormat="1" x14ac:dyDescent="0.3">
      <c r="A833554"/>
      <c r="B833554"/>
      <c r="C833554"/>
      <c r="D833554"/>
      <c r="E833554"/>
      <c r="F833554"/>
      <c r="G833554"/>
      <c r="H833554"/>
      <c r="I833554"/>
      <c r="J833554"/>
      <c r="K833554"/>
      <c r="L833554"/>
      <c r="M833554" s="115"/>
      <c r="N833554" s="115"/>
      <c r="O833554"/>
      <c r="P833554"/>
      <c r="Q833554"/>
      <c r="R833554" s="19"/>
      <c r="S833554" s="19"/>
      <c r="T833554"/>
      <c r="U833554" s="113"/>
      <c r="V833554" s="19"/>
      <c r="W833554" s="19"/>
      <c r="X833554" s="19"/>
      <c r="Y833554" s="19"/>
      <c r="Z833554" s="19"/>
      <c r="AA833554" s="19"/>
      <c r="AB833554" s="19"/>
      <c r="AC833554" s="19"/>
      <c r="AD833554" s="19"/>
      <c r="AE833554" s="19"/>
      <c r="AF833554" s="19"/>
      <c r="AG833554" s="19"/>
      <c r="AH833554" s="19"/>
      <c r="AI833554" s="19"/>
      <c r="AJ833554" s="19"/>
      <c r="AK833554" s="19"/>
      <c r="AL833554" s="19"/>
      <c r="AM833554" s="19"/>
      <c r="AN833554" s="19"/>
      <c r="AO833554" s="19"/>
      <c r="AP833554"/>
    </row>
    <row r="833555" spans="1:42" s="116" customFormat="1" x14ac:dyDescent="0.3">
      <c r="A833555"/>
      <c r="B833555"/>
      <c r="C833555"/>
      <c r="D833555"/>
      <c r="E833555"/>
      <c r="F833555"/>
      <c r="G833555"/>
      <c r="H833555"/>
      <c r="I833555"/>
      <c r="J833555"/>
      <c r="K833555"/>
      <c r="L833555"/>
      <c r="M833555" s="115"/>
      <c r="N833555" s="115"/>
      <c r="O833555"/>
      <c r="P833555"/>
      <c r="Q833555"/>
      <c r="R833555" s="19"/>
      <c r="S833555" s="19"/>
      <c r="T833555"/>
      <c r="U833555" s="113"/>
      <c r="V833555" s="19"/>
      <c r="W833555" s="19"/>
      <c r="X833555" s="19"/>
      <c r="Y833555" s="19"/>
      <c r="Z833555" s="19"/>
      <c r="AA833555" s="19"/>
      <c r="AB833555" s="19"/>
      <c r="AC833555" s="19"/>
      <c r="AD833555" s="19"/>
      <c r="AE833555" s="19"/>
      <c r="AF833555" s="19"/>
      <c r="AG833555" s="19"/>
      <c r="AH833555" s="19"/>
      <c r="AI833555" s="19"/>
      <c r="AJ833555" s="19"/>
      <c r="AK833555" s="19"/>
      <c r="AL833555" s="19"/>
      <c r="AM833555" s="19"/>
      <c r="AN833555" s="19"/>
      <c r="AO833555" s="19"/>
      <c r="AP833555"/>
    </row>
    <row r="833556" spans="1:42" s="116" customFormat="1" x14ac:dyDescent="0.3">
      <c r="A833556"/>
      <c r="B833556"/>
      <c r="C833556"/>
      <c r="D833556"/>
      <c r="E833556"/>
      <c r="F833556"/>
      <c r="G833556"/>
      <c r="H833556"/>
      <c r="I833556"/>
      <c r="J833556"/>
      <c r="K833556"/>
      <c r="L833556"/>
      <c r="M833556" s="115"/>
      <c r="N833556" s="115"/>
      <c r="O833556"/>
      <c r="P833556"/>
      <c r="Q833556"/>
      <c r="R833556" s="19"/>
      <c r="S833556" s="19"/>
      <c r="T833556"/>
      <c r="U833556" s="113"/>
      <c r="V833556" s="19"/>
      <c r="W833556" s="19"/>
      <c r="X833556" s="19"/>
      <c r="Y833556" s="19"/>
      <c r="Z833556" s="19"/>
      <c r="AA833556" s="19"/>
      <c r="AB833556" s="19"/>
      <c r="AC833556" s="19"/>
      <c r="AD833556" s="19"/>
      <c r="AE833556" s="19"/>
      <c r="AF833556" s="19"/>
      <c r="AG833556" s="19"/>
      <c r="AH833556" s="19"/>
      <c r="AI833556" s="19"/>
      <c r="AJ833556" s="19"/>
      <c r="AK833556" s="19"/>
      <c r="AL833556" s="19"/>
      <c r="AM833556" s="19"/>
      <c r="AN833556" s="19"/>
      <c r="AO833556" s="19"/>
      <c r="AP833556"/>
    </row>
    <row r="833557" spans="1:42" s="116" customFormat="1" x14ac:dyDescent="0.3">
      <c r="A833557"/>
      <c r="B833557"/>
      <c r="C833557"/>
      <c r="D833557"/>
      <c r="E833557"/>
      <c r="F833557"/>
      <c r="G833557"/>
      <c r="H833557"/>
      <c r="I833557"/>
      <c r="J833557"/>
      <c r="K833557"/>
      <c r="L833557"/>
      <c r="M833557" s="115"/>
      <c r="N833557" s="115"/>
      <c r="O833557"/>
      <c r="P833557"/>
      <c r="Q833557"/>
      <c r="R833557" s="19"/>
      <c r="S833557" s="19"/>
      <c r="T833557"/>
      <c r="U833557" s="113"/>
      <c r="V833557" s="19"/>
      <c r="W833557" s="19"/>
      <c r="X833557" s="19"/>
      <c r="Y833557" s="19"/>
      <c r="Z833557" s="19"/>
      <c r="AA833557" s="19"/>
      <c r="AB833557" s="19"/>
      <c r="AC833557" s="19"/>
      <c r="AD833557" s="19"/>
      <c r="AE833557" s="19"/>
      <c r="AF833557" s="19"/>
      <c r="AG833557" s="19"/>
      <c r="AH833557" s="19"/>
      <c r="AI833557" s="19"/>
      <c r="AJ833557" s="19"/>
      <c r="AK833557" s="19"/>
      <c r="AL833557" s="19"/>
      <c r="AM833557" s="19"/>
      <c r="AN833557" s="19"/>
      <c r="AO833557" s="19"/>
      <c r="AP833557"/>
    </row>
    <row r="833558" spans="1:42" s="116" customFormat="1" x14ac:dyDescent="0.3">
      <c r="A833558"/>
      <c r="B833558"/>
      <c r="C833558"/>
      <c r="D833558"/>
      <c r="E833558"/>
      <c r="F833558"/>
      <c r="G833558"/>
      <c r="H833558"/>
      <c r="I833558"/>
      <c r="J833558"/>
      <c r="K833558"/>
      <c r="L833558"/>
      <c r="M833558" s="115"/>
      <c r="N833558" s="115"/>
      <c r="O833558"/>
      <c r="P833558"/>
      <c r="Q833558"/>
      <c r="R833558" s="19"/>
      <c r="S833558" s="19"/>
      <c r="T833558"/>
      <c r="U833558" s="113"/>
      <c r="V833558" s="19"/>
      <c r="W833558" s="19"/>
      <c r="X833558" s="19"/>
      <c r="Y833558" s="19"/>
      <c r="Z833558" s="19"/>
      <c r="AA833558" s="19"/>
      <c r="AB833558" s="19"/>
      <c r="AC833558" s="19"/>
      <c r="AD833558" s="19"/>
      <c r="AE833558" s="19"/>
      <c r="AF833558" s="19"/>
      <c r="AG833558" s="19"/>
      <c r="AH833558" s="19"/>
      <c r="AI833558" s="19"/>
      <c r="AJ833558" s="19"/>
      <c r="AK833558" s="19"/>
      <c r="AL833558" s="19"/>
      <c r="AM833558" s="19"/>
      <c r="AN833558" s="19"/>
      <c r="AO833558" s="19"/>
      <c r="AP833558"/>
    </row>
    <row r="833559" spans="1:42" s="116" customFormat="1" x14ac:dyDescent="0.3">
      <c r="A833559"/>
      <c r="B833559"/>
      <c r="C833559"/>
      <c r="D833559"/>
      <c r="E833559"/>
      <c r="F833559"/>
      <c r="G833559"/>
      <c r="H833559"/>
      <c r="I833559"/>
      <c r="J833559"/>
      <c r="K833559"/>
      <c r="L833559"/>
      <c r="M833559" s="115"/>
      <c r="N833559" s="115"/>
      <c r="O833559"/>
      <c r="P833559"/>
      <c r="Q833559"/>
      <c r="R833559" s="19"/>
      <c r="S833559" s="19"/>
      <c r="T833559"/>
      <c r="U833559" s="113"/>
      <c r="V833559" s="19"/>
      <c r="W833559" s="19"/>
      <c r="X833559" s="19"/>
      <c r="Y833559" s="19"/>
      <c r="Z833559" s="19"/>
      <c r="AA833559" s="19"/>
      <c r="AB833559" s="19"/>
      <c r="AC833559" s="19"/>
      <c r="AD833559" s="19"/>
      <c r="AE833559" s="19"/>
      <c r="AF833559" s="19"/>
      <c r="AG833559" s="19"/>
      <c r="AH833559" s="19"/>
      <c r="AI833559" s="19"/>
      <c r="AJ833559" s="19"/>
      <c r="AK833559" s="19"/>
      <c r="AL833559" s="19"/>
      <c r="AM833559" s="19"/>
      <c r="AN833559" s="19"/>
      <c r="AO833559" s="19"/>
      <c r="AP833559"/>
    </row>
    <row r="833560" spans="1:42" s="116" customFormat="1" x14ac:dyDescent="0.3">
      <c r="A833560"/>
      <c r="B833560"/>
      <c r="C833560"/>
      <c r="D833560"/>
      <c r="E833560"/>
      <c r="F833560"/>
      <c r="G833560"/>
      <c r="H833560"/>
      <c r="I833560"/>
      <c r="J833560"/>
      <c r="K833560"/>
      <c r="L833560"/>
      <c r="M833560" s="115"/>
      <c r="N833560" s="115"/>
      <c r="O833560"/>
      <c r="P833560"/>
      <c r="Q833560"/>
      <c r="R833560" s="19"/>
      <c r="S833560" s="19"/>
      <c r="T833560"/>
      <c r="U833560" s="113"/>
      <c r="V833560" s="19"/>
      <c r="W833560" s="19"/>
      <c r="X833560" s="19"/>
      <c r="Y833560" s="19"/>
      <c r="Z833560" s="19"/>
      <c r="AA833560" s="19"/>
      <c r="AB833560" s="19"/>
      <c r="AC833560" s="19"/>
      <c r="AD833560" s="19"/>
      <c r="AE833560" s="19"/>
      <c r="AF833560" s="19"/>
      <c r="AG833560" s="19"/>
      <c r="AH833560" s="19"/>
      <c r="AI833560" s="19"/>
      <c r="AJ833560" s="19"/>
      <c r="AK833560" s="19"/>
      <c r="AL833560" s="19"/>
      <c r="AM833560" s="19"/>
      <c r="AN833560" s="19"/>
      <c r="AO833560" s="19"/>
      <c r="AP833560"/>
    </row>
    <row r="833561" spans="1:42" s="116" customFormat="1" x14ac:dyDescent="0.3">
      <c r="A833561"/>
      <c r="B833561"/>
      <c r="C833561"/>
      <c r="D833561"/>
      <c r="E833561"/>
      <c r="F833561"/>
      <c r="G833561"/>
      <c r="H833561"/>
      <c r="I833561"/>
      <c r="J833561"/>
      <c r="K833561"/>
      <c r="L833561"/>
      <c r="M833561" s="115"/>
      <c r="N833561" s="115"/>
      <c r="O833561"/>
      <c r="P833561"/>
      <c r="Q833561"/>
      <c r="R833561" s="19"/>
      <c r="S833561" s="19"/>
      <c r="T833561"/>
      <c r="U833561" s="113"/>
      <c r="V833561" s="19"/>
      <c r="W833561" s="19"/>
      <c r="X833561" s="19"/>
      <c r="Y833561" s="19"/>
      <c r="Z833561" s="19"/>
      <c r="AA833561" s="19"/>
      <c r="AB833561" s="19"/>
      <c r="AC833561" s="19"/>
      <c r="AD833561" s="19"/>
      <c r="AE833561" s="19"/>
      <c r="AF833561" s="19"/>
      <c r="AG833561" s="19"/>
      <c r="AH833561" s="19"/>
      <c r="AI833561" s="19"/>
      <c r="AJ833561" s="19"/>
      <c r="AK833561" s="19"/>
      <c r="AL833561" s="19"/>
      <c r="AM833561" s="19"/>
      <c r="AN833561" s="19"/>
      <c r="AO833561" s="19"/>
      <c r="AP833561"/>
    </row>
    <row r="833562" spans="1:42" s="116" customFormat="1" x14ac:dyDescent="0.3">
      <c r="A833562"/>
      <c r="B833562"/>
      <c r="C833562"/>
      <c r="D833562"/>
      <c r="E833562"/>
      <c r="F833562"/>
      <c r="G833562"/>
      <c r="H833562"/>
      <c r="I833562"/>
      <c r="J833562"/>
      <c r="K833562"/>
      <c r="L833562"/>
      <c r="M833562" s="115"/>
      <c r="N833562" s="115"/>
      <c r="O833562"/>
      <c r="P833562"/>
      <c r="Q833562"/>
      <c r="R833562" s="19"/>
      <c r="S833562" s="19"/>
      <c r="T833562"/>
      <c r="U833562" s="113"/>
      <c r="V833562" s="19"/>
      <c r="W833562" s="19"/>
      <c r="X833562" s="19"/>
      <c r="Y833562" s="19"/>
      <c r="Z833562" s="19"/>
      <c r="AA833562" s="19"/>
      <c r="AB833562" s="19"/>
      <c r="AC833562" s="19"/>
      <c r="AD833562" s="19"/>
      <c r="AE833562" s="19"/>
      <c r="AF833562" s="19"/>
      <c r="AG833562" s="19"/>
      <c r="AH833562" s="19"/>
      <c r="AI833562" s="19"/>
      <c r="AJ833562" s="19"/>
      <c r="AK833562" s="19"/>
      <c r="AL833562" s="19"/>
      <c r="AM833562" s="19"/>
      <c r="AN833562" s="19"/>
      <c r="AO833562" s="19"/>
      <c r="AP833562"/>
    </row>
    <row r="833563" spans="1:42" s="116" customFormat="1" x14ac:dyDescent="0.3">
      <c r="A833563"/>
      <c r="B833563"/>
      <c r="C833563"/>
      <c r="D833563"/>
      <c r="E833563"/>
      <c r="F833563"/>
      <c r="G833563"/>
      <c r="H833563"/>
      <c r="I833563"/>
      <c r="J833563"/>
      <c r="K833563"/>
      <c r="L833563"/>
      <c r="M833563" s="115"/>
      <c r="N833563" s="115"/>
      <c r="O833563"/>
      <c r="P833563"/>
      <c r="Q833563"/>
      <c r="R833563" s="19"/>
      <c r="S833563" s="19"/>
      <c r="T833563"/>
      <c r="U833563" s="113"/>
      <c r="V833563" s="19"/>
      <c r="W833563" s="19"/>
      <c r="X833563" s="19"/>
      <c r="Y833563" s="19"/>
      <c r="Z833563" s="19"/>
      <c r="AA833563" s="19"/>
      <c r="AB833563" s="19"/>
      <c r="AC833563" s="19"/>
      <c r="AD833563" s="19"/>
      <c r="AE833563" s="19"/>
      <c r="AF833563" s="19"/>
      <c r="AG833563" s="19"/>
      <c r="AH833563" s="19"/>
      <c r="AI833563" s="19"/>
      <c r="AJ833563" s="19"/>
      <c r="AK833563" s="19"/>
      <c r="AL833563" s="19"/>
      <c r="AM833563" s="19"/>
      <c r="AN833563" s="19"/>
      <c r="AO833563" s="19"/>
      <c r="AP833563"/>
    </row>
    <row r="833564" spans="1:42" s="116" customFormat="1" x14ac:dyDescent="0.3">
      <c r="A833564"/>
      <c r="B833564"/>
      <c r="C833564"/>
      <c r="D833564"/>
      <c r="E833564"/>
      <c r="F833564"/>
      <c r="G833564"/>
      <c r="H833564"/>
      <c r="I833564"/>
      <c r="J833564"/>
      <c r="K833564"/>
      <c r="L833564"/>
      <c r="M833564" s="115"/>
      <c r="N833564" s="115"/>
      <c r="O833564"/>
      <c r="P833564"/>
      <c r="Q833564"/>
      <c r="R833564" s="19"/>
      <c r="S833564" s="19"/>
      <c r="T833564"/>
      <c r="U833564" s="113"/>
      <c r="V833564" s="19"/>
      <c r="W833564" s="19"/>
      <c r="X833564" s="19"/>
      <c r="Y833564" s="19"/>
      <c r="Z833564" s="19"/>
      <c r="AA833564" s="19"/>
      <c r="AB833564" s="19"/>
      <c r="AC833564" s="19"/>
      <c r="AD833564" s="19"/>
      <c r="AE833564" s="19"/>
      <c r="AF833564" s="19"/>
      <c r="AG833564" s="19"/>
      <c r="AH833564" s="19"/>
      <c r="AI833564" s="19"/>
      <c r="AJ833564" s="19"/>
      <c r="AK833564" s="19"/>
      <c r="AL833564" s="19"/>
      <c r="AM833564" s="19"/>
      <c r="AN833564" s="19"/>
      <c r="AO833564" s="19"/>
      <c r="AP833564"/>
    </row>
    <row r="833565" spans="1:42" s="116" customFormat="1" x14ac:dyDescent="0.3">
      <c r="A833565"/>
      <c r="B833565"/>
      <c r="C833565"/>
      <c r="D833565"/>
      <c r="E833565"/>
      <c r="F833565"/>
      <c r="G833565"/>
      <c r="H833565"/>
      <c r="I833565"/>
      <c r="J833565"/>
      <c r="K833565"/>
      <c r="L833565"/>
      <c r="M833565" s="115"/>
      <c r="N833565" s="115"/>
      <c r="O833565"/>
      <c r="P833565"/>
      <c r="Q833565"/>
      <c r="R833565" s="19"/>
      <c r="S833565" s="19"/>
      <c r="T833565"/>
      <c r="U833565" s="113"/>
      <c r="V833565" s="19"/>
      <c r="W833565" s="19"/>
      <c r="X833565" s="19"/>
      <c r="Y833565" s="19"/>
      <c r="Z833565" s="19"/>
      <c r="AA833565" s="19"/>
      <c r="AB833565" s="19"/>
      <c r="AC833565" s="19"/>
      <c r="AD833565" s="19"/>
      <c r="AE833565" s="19"/>
      <c r="AF833565" s="19"/>
      <c r="AG833565" s="19"/>
      <c r="AH833565" s="19"/>
      <c r="AI833565" s="19"/>
      <c r="AJ833565" s="19"/>
      <c r="AK833565" s="19"/>
      <c r="AL833565" s="19"/>
      <c r="AM833565" s="19"/>
      <c r="AN833565" s="19"/>
      <c r="AO833565" s="19"/>
      <c r="AP833565"/>
    </row>
    <row r="833566" spans="1:42" s="116" customFormat="1" x14ac:dyDescent="0.3">
      <c r="A833566"/>
      <c r="B833566"/>
      <c r="C833566"/>
      <c r="D833566"/>
      <c r="E833566"/>
      <c r="F833566"/>
      <c r="G833566"/>
      <c r="H833566"/>
      <c r="I833566"/>
      <c r="J833566"/>
      <c r="K833566"/>
      <c r="L833566"/>
      <c r="M833566" s="115"/>
      <c r="N833566" s="115"/>
      <c r="O833566"/>
      <c r="P833566"/>
      <c r="Q833566"/>
      <c r="R833566" s="19"/>
      <c r="S833566" s="19"/>
      <c r="T833566"/>
      <c r="U833566" s="113"/>
      <c r="V833566" s="19"/>
      <c r="W833566" s="19"/>
      <c r="X833566" s="19"/>
      <c r="Y833566" s="19"/>
      <c r="Z833566" s="19"/>
      <c r="AA833566" s="19"/>
      <c r="AB833566" s="19"/>
      <c r="AC833566" s="19"/>
      <c r="AD833566" s="19"/>
      <c r="AE833566" s="19"/>
      <c r="AF833566" s="19"/>
      <c r="AG833566" s="19"/>
      <c r="AH833566" s="19"/>
      <c r="AI833566" s="19"/>
      <c r="AJ833566" s="19"/>
      <c r="AK833566" s="19"/>
      <c r="AL833566" s="19"/>
      <c r="AM833566" s="19"/>
      <c r="AN833566" s="19"/>
      <c r="AO833566" s="19"/>
      <c r="AP833566"/>
    </row>
    <row r="833567" spans="1:42" s="116" customFormat="1" x14ac:dyDescent="0.3">
      <c r="A833567"/>
      <c r="B833567"/>
      <c r="C833567"/>
      <c r="D833567"/>
      <c r="E833567"/>
      <c r="F833567"/>
      <c r="G833567"/>
      <c r="H833567"/>
      <c r="I833567"/>
      <c r="J833567"/>
      <c r="K833567"/>
      <c r="L833567"/>
      <c r="M833567" s="115"/>
      <c r="N833567" s="115"/>
      <c r="O833567"/>
      <c r="P833567"/>
      <c r="Q833567"/>
      <c r="R833567" s="19"/>
      <c r="S833567" s="19"/>
      <c r="T833567"/>
      <c r="U833567" s="113"/>
      <c r="V833567" s="19"/>
      <c r="W833567" s="19"/>
      <c r="X833567" s="19"/>
      <c r="Y833567" s="19"/>
      <c r="Z833567" s="19"/>
      <c r="AA833567" s="19"/>
      <c r="AB833567" s="19"/>
      <c r="AC833567" s="19"/>
      <c r="AD833567" s="19"/>
      <c r="AE833567" s="19"/>
      <c r="AF833567" s="19"/>
      <c r="AG833567" s="19"/>
      <c r="AH833567" s="19"/>
      <c r="AI833567" s="19"/>
      <c r="AJ833567" s="19"/>
      <c r="AK833567" s="19"/>
      <c r="AL833567" s="19"/>
      <c r="AM833567" s="19"/>
      <c r="AN833567" s="19"/>
      <c r="AO833567" s="19"/>
      <c r="AP833567"/>
    </row>
    <row r="833568" spans="1:42" s="116" customFormat="1" x14ac:dyDescent="0.3">
      <c r="A833568"/>
      <c r="B833568"/>
      <c r="C833568"/>
      <c r="D833568"/>
      <c r="E833568"/>
      <c r="F833568"/>
      <c r="G833568"/>
      <c r="H833568"/>
      <c r="I833568"/>
      <c r="J833568"/>
      <c r="K833568"/>
      <c r="L833568"/>
      <c r="M833568" s="115"/>
      <c r="N833568" s="115"/>
      <c r="O833568"/>
      <c r="P833568"/>
      <c r="Q833568"/>
      <c r="R833568" s="19"/>
      <c r="S833568" s="19"/>
      <c r="T833568"/>
      <c r="U833568" s="113"/>
      <c r="V833568" s="19"/>
      <c r="W833568" s="19"/>
      <c r="X833568" s="19"/>
      <c r="Y833568" s="19"/>
      <c r="Z833568" s="19"/>
      <c r="AA833568" s="19"/>
      <c r="AB833568" s="19"/>
      <c r="AC833568" s="19"/>
      <c r="AD833568" s="19"/>
      <c r="AE833568" s="19"/>
      <c r="AF833568" s="19"/>
      <c r="AG833568" s="19"/>
      <c r="AH833568" s="19"/>
      <c r="AI833568" s="19"/>
      <c r="AJ833568" s="19"/>
      <c r="AK833568" s="19"/>
      <c r="AL833568" s="19"/>
      <c r="AM833568" s="19"/>
      <c r="AN833568" s="19"/>
      <c r="AO833568" s="19"/>
      <c r="AP833568"/>
    </row>
    <row r="833569" spans="1:42" s="116" customFormat="1" x14ac:dyDescent="0.3">
      <c r="A833569"/>
      <c r="B833569"/>
      <c r="C833569"/>
      <c r="D833569"/>
      <c r="E833569"/>
      <c r="F833569"/>
      <c r="G833569"/>
      <c r="H833569"/>
      <c r="I833569"/>
      <c r="J833569"/>
      <c r="K833569"/>
      <c r="L833569"/>
      <c r="M833569" s="115"/>
      <c r="N833569" s="115"/>
      <c r="O833569"/>
      <c r="P833569"/>
      <c r="Q833569"/>
      <c r="R833569" s="19"/>
      <c r="S833569" s="19"/>
      <c r="T833569"/>
      <c r="U833569" s="113"/>
      <c r="V833569" s="19"/>
      <c r="W833569" s="19"/>
      <c r="X833569" s="19"/>
      <c r="Y833569" s="19"/>
      <c r="Z833569" s="19"/>
      <c r="AA833569" s="19"/>
      <c r="AB833569" s="19"/>
      <c r="AC833569" s="19"/>
      <c r="AD833569" s="19"/>
      <c r="AE833569" s="19"/>
      <c r="AF833569" s="19"/>
      <c r="AG833569" s="19"/>
      <c r="AH833569" s="19"/>
      <c r="AI833569" s="19"/>
      <c r="AJ833569" s="19"/>
      <c r="AK833569" s="19"/>
      <c r="AL833569" s="19"/>
      <c r="AM833569" s="19"/>
      <c r="AN833569" s="19"/>
      <c r="AO833569" s="19"/>
      <c r="AP833569"/>
    </row>
    <row r="833570" spans="1:42" s="116" customFormat="1" x14ac:dyDescent="0.3">
      <c r="A833570"/>
      <c r="B833570"/>
      <c r="C833570"/>
      <c r="D833570"/>
      <c r="E833570"/>
      <c r="F833570"/>
      <c r="G833570"/>
      <c r="H833570"/>
      <c r="I833570"/>
      <c r="J833570"/>
      <c r="K833570"/>
      <c r="L833570"/>
      <c r="M833570" s="115"/>
      <c r="N833570" s="115"/>
      <c r="O833570"/>
      <c r="P833570"/>
      <c r="Q833570"/>
      <c r="R833570" s="19"/>
      <c r="S833570" s="19"/>
      <c r="T833570"/>
      <c r="U833570" s="113"/>
      <c r="V833570" s="19"/>
      <c r="W833570" s="19"/>
      <c r="X833570" s="19"/>
      <c r="Y833570" s="19"/>
      <c r="Z833570" s="19"/>
      <c r="AA833570" s="19"/>
      <c r="AB833570" s="19"/>
      <c r="AC833570" s="19"/>
      <c r="AD833570" s="19"/>
      <c r="AE833570" s="19"/>
      <c r="AF833570" s="19"/>
      <c r="AG833570" s="19"/>
      <c r="AH833570" s="19"/>
      <c r="AI833570" s="19"/>
      <c r="AJ833570" s="19"/>
      <c r="AK833570" s="19"/>
      <c r="AL833570" s="19"/>
      <c r="AM833570" s="19"/>
      <c r="AN833570" s="19"/>
      <c r="AO833570" s="19"/>
      <c r="AP833570"/>
    </row>
    <row r="833571" spans="1:42" s="116" customFormat="1" x14ac:dyDescent="0.3">
      <c r="A833571"/>
      <c r="B833571"/>
      <c r="C833571"/>
      <c r="D833571"/>
      <c r="E833571"/>
      <c r="F833571"/>
      <c r="G833571"/>
      <c r="H833571"/>
      <c r="I833571"/>
      <c r="J833571"/>
      <c r="K833571"/>
      <c r="L833571"/>
      <c r="M833571" s="115"/>
      <c r="N833571" s="115"/>
      <c r="O833571"/>
      <c r="P833571"/>
      <c r="Q833571"/>
      <c r="R833571" s="19"/>
      <c r="S833571" s="19"/>
      <c r="T833571"/>
      <c r="U833571" s="113"/>
      <c r="V833571" s="19"/>
      <c r="W833571" s="19"/>
      <c r="X833571" s="19"/>
      <c r="Y833571" s="19"/>
      <c r="Z833571" s="19"/>
      <c r="AA833571" s="19"/>
      <c r="AB833571" s="19"/>
      <c r="AC833571" s="19"/>
      <c r="AD833571" s="19"/>
      <c r="AE833571" s="19"/>
      <c r="AF833571" s="19"/>
      <c r="AG833571" s="19"/>
      <c r="AH833571" s="19"/>
      <c r="AI833571" s="19"/>
      <c r="AJ833571" s="19"/>
      <c r="AK833571" s="19"/>
      <c r="AL833571" s="19"/>
      <c r="AM833571" s="19"/>
      <c r="AN833571" s="19"/>
      <c r="AO833571" s="19"/>
      <c r="AP833571"/>
    </row>
    <row r="833572" spans="1:42" s="116" customFormat="1" x14ac:dyDescent="0.3">
      <c r="A833572"/>
      <c r="B833572"/>
      <c r="C833572"/>
      <c r="D833572"/>
      <c r="E833572"/>
      <c r="F833572"/>
      <c r="G833572"/>
      <c r="H833572"/>
      <c r="I833572"/>
      <c r="J833572"/>
      <c r="K833572"/>
      <c r="L833572"/>
      <c r="M833572" s="115"/>
      <c r="N833572" s="115"/>
      <c r="O833572"/>
      <c r="P833572"/>
      <c r="Q833572"/>
      <c r="R833572" s="19"/>
      <c r="S833572" s="19"/>
      <c r="T833572"/>
      <c r="U833572" s="113"/>
      <c r="V833572" s="19"/>
      <c r="W833572" s="19"/>
      <c r="X833572" s="19"/>
      <c r="Y833572" s="19"/>
      <c r="Z833572" s="19"/>
      <c r="AA833572" s="19"/>
      <c r="AB833572" s="19"/>
      <c r="AC833572" s="19"/>
      <c r="AD833572" s="19"/>
      <c r="AE833572" s="19"/>
      <c r="AF833572" s="19"/>
      <c r="AG833572" s="19"/>
      <c r="AH833572" s="19"/>
      <c r="AI833572" s="19"/>
      <c r="AJ833572" s="19"/>
      <c r="AK833572" s="19"/>
      <c r="AL833572" s="19"/>
      <c r="AM833572" s="19"/>
      <c r="AN833572" s="19"/>
      <c r="AO833572" s="19"/>
      <c r="AP833572"/>
    </row>
    <row r="833573" spans="1:42" s="116" customFormat="1" x14ac:dyDescent="0.3">
      <c r="A833573"/>
      <c r="B833573"/>
      <c r="C833573"/>
      <c r="D833573"/>
      <c r="E833573"/>
      <c r="F833573"/>
      <c r="G833573"/>
      <c r="H833573"/>
      <c r="I833573"/>
      <c r="J833573"/>
      <c r="K833573"/>
      <c r="L833573"/>
      <c r="M833573" s="115"/>
      <c r="N833573" s="115"/>
      <c r="O833573"/>
      <c r="P833573"/>
      <c r="Q833573"/>
      <c r="R833573" s="19"/>
      <c r="S833573" s="19"/>
      <c r="T833573"/>
      <c r="U833573" s="113"/>
      <c r="V833573" s="19"/>
      <c r="W833573" s="19"/>
      <c r="X833573" s="19"/>
      <c r="Y833573" s="19"/>
      <c r="Z833573" s="19"/>
      <c r="AA833573" s="19"/>
      <c r="AB833573" s="19"/>
      <c r="AC833573" s="19"/>
      <c r="AD833573" s="19"/>
      <c r="AE833573" s="19"/>
      <c r="AF833573" s="19"/>
      <c r="AG833573" s="19"/>
      <c r="AH833573" s="19"/>
      <c r="AI833573" s="19"/>
      <c r="AJ833573" s="19"/>
      <c r="AK833573" s="19"/>
      <c r="AL833573" s="19"/>
      <c r="AM833573" s="19"/>
      <c r="AN833573" s="19"/>
      <c r="AO833573" s="19"/>
      <c r="AP833573"/>
    </row>
    <row r="833574" spans="1:42" s="116" customFormat="1" x14ac:dyDescent="0.3">
      <c r="A833574"/>
      <c r="B833574"/>
      <c r="C833574"/>
      <c r="D833574"/>
      <c r="E833574"/>
      <c r="F833574"/>
      <c r="G833574"/>
      <c r="H833574"/>
      <c r="I833574"/>
      <c r="J833574"/>
      <c r="K833574"/>
      <c r="L833574"/>
      <c r="M833574" s="115"/>
      <c r="N833574" s="115"/>
      <c r="O833574"/>
      <c r="P833574"/>
      <c r="Q833574"/>
      <c r="R833574" s="19"/>
      <c r="S833574" s="19"/>
      <c r="T833574"/>
      <c r="U833574" s="113"/>
      <c r="V833574" s="19"/>
      <c r="W833574" s="19"/>
      <c r="X833574" s="19"/>
      <c r="Y833574" s="19"/>
      <c r="Z833574" s="19"/>
      <c r="AA833574" s="19"/>
      <c r="AB833574" s="19"/>
      <c r="AC833574" s="19"/>
      <c r="AD833574" s="19"/>
      <c r="AE833574" s="19"/>
      <c r="AF833574" s="19"/>
      <c r="AG833574" s="19"/>
      <c r="AH833574" s="19"/>
      <c r="AI833574" s="19"/>
      <c r="AJ833574" s="19"/>
      <c r="AK833574" s="19"/>
      <c r="AL833574" s="19"/>
      <c r="AM833574" s="19"/>
      <c r="AN833574" s="19"/>
      <c r="AO833574" s="19"/>
      <c r="AP833574"/>
    </row>
    <row r="833575" spans="1:42" s="116" customFormat="1" x14ac:dyDescent="0.3">
      <c r="A833575"/>
      <c r="B833575"/>
      <c r="C833575"/>
      <c r="D833575"/>
      <c r="E833575"/>
      <c r="F833575"/>
      <c r="G833575"/>
      <c r="H833575"/>
      <c r="I833575"/>
      <c r="J833575"/>
      <c r="K833575"/>
      <c r="L833575"/>
      <c r="M833575" s="115"/>
      <c r="N833575" s="115"/>
      <c r="O833575"/>
      <c r="P833575"/>
      <c r="Q833575"/>
      <c r="R833575" s="19"/>
      <c r="S833575" s="19"/>
      <c r="T833575"/>
      <c r="U833575" s="113"/>
      <c r="V833575" s="19"/>
      <c r="W833575" s="19"/>
      <c r="X833575" s="19"/>
      <c r="Y833575" s="19"/>
      <c r="Z833575" s="19"/>
      <c r="AA833575" s="19"/>
      <c r="AB833575" s="19"/>
      <c r="AC833575" s="19"/>
      <c r="AD833575" s="19"/>
      <c r="AE833575" s="19"/>
      <c r="AF833575" s="19"/>
      <c r="AG833575" s="19"/>
      <c r="AH833575" s="19"/>
      <c r="AI833575" s="19"/>
      <c r="AJ833575" s="19"/>
      <c r="AK833575" s="19"/>
      <c r="AL833575" s="19"/>
      <c r="AM833575" s="19"/>
      <c r="AN833575" s="19"/>
      <c r="AO833575" s="19"/>
      <c r="AP833575"/>
    </row>
    <row r="833576" spans="1:42" s="116" customFormat="1" x14ac:dyDescent="0.3">
      <c r="A833576"/>
      <c r="B833576"/>
      <c r="C833576"/>
      <c r="D833576"/>
      <c r="E833576"/>
      <c r="F833576"/>
      <c r="G833576"/>
      <c r="H833576"/>
      <c r="I833576"/>
      <c r="J833576"/>
      <c r="K833576"/>
      <c r="L833576"/>
      <c r="M833576" s="115"/>
      <c r="N833576" s="115"/>
      <c r="O833576"/>
      <c r="P833576"/>
      <c r="Q833576"/>
      <c r="R833576" s="19"/>
      <c r="S833576" s="19"/>
      <c r="T833576"/>
      <c r="U833576" s="113"/>
      <c r="V833576" s="19"/>
      <c r="W833576" s="19"/>
      <c r="X833576" s="19"/>
      <c r="Y833576" s="19"/>
      <c r="Z833576" s="19"/>
      <c r="AA833576" s="19"/>
      <c r="AB833576" s="19"/>
      <c r="AC833576" s="19"/>
      <c r="AD833576" s="19"/>
      <c r="AE833576" s="19"/>
      <c r="AF833576" s="19"/>
      <c r="AG833576" s="19"/>
      <c r="AH833576" s="19"/>
      <c r="AI833576" s="19"/>
      <c r="AJ833576" s="19"/>
      <c r="AK833576" s="19"/>
      <c r="AL833576" s="19"/>
      <c r="AM833576" s="19"/>
      <c r="AN833576" s="19"/>
      <c r="AO833576" s="19"/>
      <c r="AP833576"/>
    </row>
    <row r="833577" spans="1:42" s="116" customFormat="1" x14ac:dyDescent="0.3">
      <c r="A833577"/>
      <c r="B833577"/>
      <c r="C833577"/>
      <c r="D833577"/>
      <c r="E833577"/>
      <c r="F833577"/>
      <c r="G833577"/>
      <c r="H833577"/>
      <c r="I833577"/>
      <c r="J833577"/>
      <c r="K833577"/>
      <c r="L833577"/>
      <c r="M833577" s="115"/>
      <c r="N833577" s="115"/>
      <c r="O833577"/>
      <c r="P833577"/>
      <c r="Q833577"/>
      <c r="R833577" s="19"/>
      <c r="S833577" s="19"/>
      <c r="T833577"/>
      <c r="U833577" s="113"/>
      <c r="V833577" s="19"/>
      <c r="W833577" s="19"/>
      <c r="X833577" s="19"/>
      <c r="Y833577" s="19"/>
      <c r="Z833577" s="19"/>
      <c r="AA833577" s="19"/>
      <c r="AB833577" s="19"/>
      <c r="AC833577" s="19"/>
      <c r="AD833577" s="19"/>
      <c r="AE833577" s="19"/>
      <c r="AF833577" s="19"/>
      <c r="AG833577" s="19"/>
      <c r="AH833577" s="19"/>
      <c r="AI833577" s="19"/>
      <c r="AJ833577" s="19"/>
      <c r="AK833577" s="19"/>
      <c r="AL833577" s="19"/>
      <c r="AM833577" s="19"/>
      <c r="AN833577" s="19"/>
      <c r="AO833577" s="19"/>
      <c r="AP833577"/>
    </row>
    <row r="833578" spans="1:42" s="116" customFormat="1" x14ac:dyDescent="0.3">
      <c r="A833578"/>
      <c r="B833578"/>
      <c r="C833578"/>
      <c r="D833578"/>
      <c r="E833578"/>
      <c r="F833578"/>
      <c r="G833578"/>
      <c r="H833578"/>
      <c r="I833578"/>
      <c r="J833578"/>
      <c r="K833578"/>
      <c r="L833578"/>
      <c r="M833578" s="115"/>
      <c r="N833578" s="115"/>
      <c r="O833578"/>
      <c r="P833578"/>
      <c r="Q833578"/>
      <c r="R833578" s="19"/>
      <c r="S833578" s="19"/>
      <c r="T833578"/>
      <c r="U833578" s="113"/>
      <c r="V833578" s="19"/>
      <c r="W833578" s="19"/>
      <c r="X833578" s="19"/>
      <c r="Y833578" s="19"/>
      <c r="Z833578" s="19"/>
      <c r="AA833578" s="19"/>
      <c r="AB833578" s="19"/>
      <c r="AC833578" s="19"/>
      <c r="AD833578" s="19"/>
      <c r="AE833578" s="19"/>
      <c r="AF833578" s="19"/>
      <c r="AG833578" s="19"/>
      <c r="AH833578" s="19"/>
      <c r="AI833578" s="19"/>
      <c r="AJ833578" s="19"/>
      <c r="AK833578" s="19"/>
      <c r="AL833578" s="19"/>
      <c r="AM833578" s="19"/>
      <c r="AN833578" s="19"/>
      <c r="AO833578" s="19"/>
      <c r="AP833578"/>
    </row>
    <row r="833579" spans="1:42" s="116" customFormat="1" x14ac:dyDescent="0.3">
      <c r="A833579"/>
      <c r="B833579"/>
      <c r="C833579"/>
      <c r="D833579"/>
      <c r="E833579"/>
      <c r="F833579"/>
      <c r="G833579"/>
      <c r="H833579"/>
      <c r="I833579"/>
      <c r="J833579"/>
      <c r="K833579"/>
      <c r="L833579"/>
      <c r="M833579" s="115"/>
      <c r="N833579" s="115"/>
      <c r="O833579"/>
      <c r="P833579"/>
      <c r="Q833579"/>
      <c r="R833579" s="19"/>
      <c r="S833579" s="19"/>
      <c r="T833579"/>
      <c r="U833579" s="113"/>
      <c r="V833579" s="19"/>
      <c r="W833579" s="19"/>
      <c r="X833579" s="19"/>
      <c r="Y833579" s="19"/>
      <c r="Z833579" s="19"/>
      <c r="AA833579" s="19"/>
      <c r="AB833579" s="19"/>
      <c r="AC833579" s="19"/>
      <c r="AD833579" s="19"/>
      <c r="AE833579" s="19"/>
      <c r="AF833579" s="19"/>
      <c r="AG833579" s="19"/>
      <c r="AH833579" s="19"/>
      <c r="AI833579" s="19"/>
      <c r="AJ833579" s="19"/>
      <c r="AK833579" s="19"/>
      <c r="AL833579" s="19"/>
      <c r="AM833579" s="19"/>
      <c r="AN833579" s="19"/>
      <c r="AO833579" s="19"/>
      <c r="AP833579"/>
    </row>
    <row r="833580" spans="1:42" s="116" customFormat="1" x14ac:dyDescent="0.3">
      <c r="A833580"/>
      <c r="B833580"/>
      <c r="C833580"/>
      <c r="D833580"/>
      <c r="E833580"/>
      <c r="F833580"/>
      <c r="G833580"/>
      <c r="H833580"/>
      <c r="I833580"/>
      <c r="J833580"/>
      <c r="K833580"/>
      <c r="L833580"/>
      <c r="M833580" s="115"/>
      <c r="N833580" s="115"/>
      <c r="O833580"/>
      <c r="P833580"/>
      <c r="Q833580"/>
      <c r="R833580" s="19"/>
      <c r="S833580" s="19"/>
      <c r="T833580"/>
      <c r="U833580" s="113"/>
      <c r="V833580" s="19"/>
      <c r="W833580" s="19"/>
      <c r="X833580" s="19"/>
      <c r="Y833580" s="19"/>
      <c r="Z833580" s="19"/>
      <c r="AA833580" s="19"/>
      <c r="AB833580" s="19"/>
      <c r="AC833580" s="19"/>
      <c r="AD833580" s="19"/>
      <c r="AE833580" s="19"/>
      <c r="AF833580" s="19"/>
      <c r="AG833580" s="19"/>
      <c r="AH833580" s="19"/>
      <c r="AI833580" s="19"/>
      <c r="AJ833580" s="19"/>
      <c r="AK833580" s="19"/>
      <c r="AL833580" s="19"/>
      <c r="AM833580" s="19"/>
      <c r="AN833580" s="19"/>
      <c r="AO833580" s="19"/>
      <c r="AP833580"/>
    </row>
    <row r="833581" spans="1:42" s="116" customFormat="1" x14ac:dyDescent="0.3">
      <c r="A833581"/>
      <c r="B833581"/>
      <c r="C833581"/>
      <c r="D833581"/>
      <c r="E833581"/>
      <c r="F833581"/>
      <c r="G833581"/>
      <c r="H833581"/>
      <c r="I833581"/>
      <c r="J833581"/>
      <c r="K833581"/>
      <c r="L833581"/>
      <c r="M833581" s="115"/>
      <c r="N833581" s="115"/>
      <c r="O833581"/>
      <c r="P833581"/>
      <c r="Q833581"/>
      <c r="R833581" s="19"/>
      <c r="S833581" s="19"/>
      <c r="T833581"/>
      <c r="U833581" s="113"/>
      <c r="V833581" s="19"/>
      <c r="W833581" s="19"/>
      <c r="X833581" s="19"/>
      <c r="Y833581" s="19"/>
      <c r="Z833581" s="19"/>
      <c r="AA833581" s="19"/>
      <c r="AB833581" s="19"/>
      <c r="AC833581" s="19"/>
      <c r="AD833581" s="19"/>
      <c r="AE833581" s="19"/>
      <c r="AF833581" s="19"/>
      <c r="AG833581" s="19"/>
      <c r="AH833581" s="19"/>
      <c r="AI833581" s="19"/>
      <c r="AJ833581" s="19"/>
      <c r="AK833581" s="19"/>
      <c r="AL833581" s="19"/>
      <c r="AM833581" s="19"/>
      <c r="AN833581" s="19"/>
      <c r="AO833581" s="19"/>
      <c r="AP833581"/>
    </row>
    <row r="833582" spans="1:42" s="116" customFormat="1" x14ac:dyDescent="0.3">
      <c r="A833582"/>
      <c r="B833582"/>
      <c r="C833582"/>
      <c r="D833582"/>
      <c r="E833582"/>
      <c r="F833582"/>
      <c r="G833582"/>
      <c r="H833582"/>
      <c r="I833582"/>
      <c r="J833582"/>
      <c r="K833582"/>
      <c r="L833582"/>
      <c r="M833582" s="115"/>
      <c r="N833582" s="115"/>
      <c r="O833582"/>
      <c r="P833582"/>
      <c r="Q833582"/>
      <c r="R833582" s="19"/>
      <c r="S833582" s="19"/>
      <c r="T833582"/>
      <c r="U833582" s="113"/>
      <c r="V833582" s="19"/>
      <c r="W833582" s="19"/>
      <c r="X833582" s="19"/>
      <c r="Y833582" s="19"/>
      <c r="Z833582" s="19"/>
      <c r="AA833582" s="19"/>
      <c r="AB833582" s="19"/>
      <c r="AC833582" s="19"/>
      <c r="AD833582" s="19"/>
      <c r="AE833582" s="19"/>
      <c r="AF833582" s="19"/>
      <c r="AG833582" s="19"/>
      <c r="AH833582" s="19"/>
      <c r="AI833582" s="19"/>
      <c r="AJ833582" s="19"/>
      <c r="AK833582" s="19"/>
      <c r="AL833582" s="19"/>
      <c r="AM833582" s="19"/>
      <c r="AN833582" s="19"/>
      <c r="AO833582" s="19"/>
      <c r="AP833582"/>
    </row>
    <row r="833583" spans="1:42" s="116" customFormat="1" x14ac:dyDescent="0.3">
      <c r="A833583"/>
      <c r="B833583"/>
      <c r="C833583"/>
      <c r="D833583"/>
      <c r="E833583"/>
      <c r="F833583"/>
      <c r="G833583"/>
      <c r="H833583"/>
      <c r="I833583"/>
      <c r="J833583"/>
      <c r="K833583"/>
      <c r="L833583"/>
      <c r="M833583" s="115"/>
      <c r="N833583" s="115"/>
      <c r="O833583"/>
      <c r="P833583"/>
      <c r="Q833583"/>
      <c r="R833583" s="19"/>
      <c r="S833583" s="19"/>
      <c r="T833583"/>
      <c r="U833583" s="113"/>
      <c r="V833583" s="19"/>
      <c r="W833583" s="19"/>
      <c r="X833583" s="19"/>
      <c r="Y833583" s="19"/>
      <c r="Z833583" s="19"/>
      <c r="AA833583" s="19"/>
      <c r="AB833583" s="19"/>
      <c r="AC833583" s="19"/>
      <c r="AD833583" s="19"/>
      <c r="AE833583" s="19"/>
      <c r="AF833583" s="19"/>
      <c r="AG833583" s="19"/>
      <c r="AH833583" s="19"/>
      <c r="AI833583" s="19"/>
      <c r="AJ833583" s="19"/>
      <c r="AK833583" s="19"/>
      <c r="AL833583" s="19"/>
      <c r="AM833583" s="19"/>
      <c r="AN833583" s="19"/>
      <c r="AO833583" s="19"/>
      <c r="AP833583"/>
    </row>
    <row r="833584" spans="1:42" s="116" customFormat="1" x14ac:dyDescent="0.3">
      <c r="A833584"/>
      <c r="B833584"/>
      <c r="C833584"/>
      <c r="D833584"/>
      <c r="E833584"/>
      <c r="F833584"/>
      <c r="G833584"/>
      <c r="H833584"/>
      <c r="I833584"/>
      <c r="J833584"/>
      <c r="K833584"/>
      <c r="L833584"/>
      <c r="M833584" s="115"/>
      <c r="N833584" s="115"/>
      <c r="O833584"/>
      <c r="P833584"/>
      <c r="Q833584"/>
      <c r="R833584" s="19"/>
      <c r="S833584" s="19"/>
      <c r="T833584"/>
      <c r="U833584" s="113"/>
      <c r="V833584" s="19"/>
      <c r="W833584" s="19"/>
      <c r="X833584" s="19"/>
      <c r="Y833584" s="19"/>
      <c r="Z833584" s="19"/>
      <c r="AA833584" s="19"/>
      <c r="AB833584" s="19"/>
      <c r="AC833584" s="19"/>
      <c r="AD833584" s="19"/>
      <c r="AE833584" s="19"/>
      <c r="AF833584" s="19"/>
      <c r="AG833584" s="19"/>
      <c r="AH833584" s="19"/>
      <c r="AI833584" s="19"/>
      <c r="AJ833584" s="19"/>
      <c r="AK833584" s="19"/>
      <c r="AL833584" s="19"/>
      <c r="AM833584" s="19"/>
      <c r="AN833584" s="19"/>
      <c r="AO833584" s="19"/>
      <c r="AP833584"/>
    </row>
    <row r="833585" spans="1:42" s="116" customFormat="1" x14ac:dyDescent="0.3">
      <c r="A833585"/>
      <c r="B833585"/>
      <c r="C833585"/>
      <c r="D833585"/>
      <c r="E833585"/>
      <c r="F833585"/>
      <c r="G833585"/>
      <c r="H833585"/>
      <c r="I833585"/>
      <c r="J833585"/>
      <c r="K833585"/>
      <c r="L833585"/>
      <c r="M833585" s="115"/>
      <c r="N833585" s="115"/>
      <c r="O833585"/>
      <c r="P833585"/>
      <c r="Q833585"/>
      <c r="R833585" s="19"/>
      <c r="S833585" s="19"/>
      <c r="T833585"/>
      <c r="U833585" s="113"/>
      <c r="V833585" s="19"/>
      <c r="W833585" s="19"/>
      <c r="X833585" s="19"/>
      <c r="Y833585" s="19"/>
      <c r="Z833585" s="19"/>
      <c r="AA833585" s="19"/>
      <c r="AB833585" s="19"/>
      <c r="AC833585" s="19"/>
      <c r="AD833585" s="19"/>
      <c r="AE833585" s="19"/>
      <c r="AF833585" s="19"/>
      <c r="AG833585" s="19"/>
      <c r="AH833585" s="19"/>
      <c r="AI833585" s="19"/>
      <c r="AJ833585" s="19"/>
      <c r="AK833585" s="19"/>
      <c r="AL833585" s="19"/>
      <c r="AM833585" s="19"/>
      <c r="AN833585" s="19"/>
      <c r="AO833585" s="19"/>
      <c r="AP833585"/>
    </row>
    <row r="833586" spans="1:42" s="116" customFormat="1" x14ac:dyDescent="0.3">
      <c r="A833586"/>
      <c r="B833586"/>
      <c r="C833586"/>
      <c r="D833586"/>
      <c r="E833586"/>
      <c r="F833586"/>
      <c r="G833586"/>
      <c r="H833586"/>
      <c r="I833586"/>
      <c r="J833586"/>
      <c r="K833586"/>
      <c r="L833586"/>
      <c r="M833586" s="115"/>
      <c r="N833586" s="115"/>
      <c r="O833586"/>
      <c r="P833586"/>
      <c r="Q833586"/>
      <c r="R833586" s="19"/>
      <c r="S833586" s="19"/>
      <c r="T833586"/>
      <c r="U833586" s="113"/>
      <c r="V833586" s="19"/>
      <c r="W833586" s="19"/>
      <c r="X833586" s="19"/>
      <c r="Y833586" s="19"/>
      <c r="Z833586" s="19"/>
      <c r="AA833586" s="19"/>
      <c r="AB833586" s="19"/>
      <c r="AC833586" s="19"/>
      <c r="AD833586" s="19"/>
      <c r="AE833586" s="19"/>
      <c r="AF833586" s="19"/>
      <c r="AG833586" s="19"/>
      <c r="AH833586" s="19"/>
      <c r="AI833586" s="19"/>
      <c r="AJ833586" s="19"/>
      <c r="AK833586" s="19"/>
      <c r="AL833586" s="19"/>
      <c r="AM833586" s="19"/>
      <c r="AN833586" s="19"/>
      <c r="AO833586" s="19"/>
      <c r="AP833586"/>
    </row>
    <row r="833587" spans="1:42" s="116" customFormat="1" x14ac:dyDescent="0.3">
      <c r="A833587"/>
      <c r="B833587"/>
      <c r="C833587"/>
      <c r="D833587"/>
      <c r="E833587"/>
      <c r="F833587"/>
      <c r="G833587"/>
      <c r="H833587"/>
      <c r="I833587"/>
      <c r="J833587"/>
      <c r="K833587"/>
      <c r="L833587"/>
      <c r="M833587" s="115"/>
      <c r="N833587" s="115"/>
      <c r="O833587"/>
      <c r="P833587"/>
      <c r="Q833587"/>
      <c r="R833587" s="19"/>
      <c r="S833587" s="19"/>
      <c r="T833587"/>
      <c r="U833587" s="113"/>
      <c r="V833587" s="19"/>
      <c r="W833587" s="19"/>
      <c r="X833587" s="19"/>
      <c r="Y833587" s="19"/>
      <c r="Z833587" s="19"/>
      <c r="AA833587" s="19"/>
      <c r="AB833587" s="19"/>
      <c r="AC833587" s="19"/>
      <c r="AD833587" s="19"/>
      <c r="AE833587" s="19"/>
      <c r="AF833587" s="19"/>
      <c r="AG833587" s="19"/>
      <c r="AH833587" s="19"/>
      <c r="AI833587" s="19"/>
      <c r="AJ833587" s="19"/>
      <c r="AK833587" s="19"/>
      <c r="AL833587" s="19"/>
      <c r="AM833587" s="19"/>
      <c r="AN833587" s="19"/>
      <c r="AO833587" s="19"/>
      <c r="AP833587"/>
    </row>
    <row r="833588" spans="1:42" s="116" customFormat="1" x14ac:dyDescent="0.3">
      <c r="A833588"/>
      <c r="B833588"/>
      <c r="C833588"/>
      <c r="D833588"/>
      <c r="E833588"/>
      <c r="F833588"/>
      <c r="G833588"/>
      <c r="H833588"/>
      <c r="I833588"/>
      <c r="J833588"/>
      <c r="K833588"/>
      <c r="L833588"/>
      <c r="M833588" s="115"/>
      <c r="N833588" s="115"/>
      <c r="O833588"/>
      <c r="P833588"/>
      <c r="Q833588"/>
      <c r="R833588" s="19"/>
      <c r="S833588" s="19"/>
      <c r="T833588"/>
      <c r="U833588" s="113"/>
      <c r="V833588" s="19"/>
      <c r="W833588" s="19"/>
      <c r="X833588" s="19"/>
      <c r="Y833588" s="19"/>
      <c r="Z833588" s="19"/>
      <c r="AA833588" s="19"/>
      <c r="AB833588" s="19"/>
      <c r="AC833588" s="19"/>
      <c r="AD833588" s="19"/>
      <c r="AE833588" s="19"/>
      <c r="AF833588" s="19"/>
      <c r="AG833588" s="19"/>
      <c r="AH833588" s="19"/>
      <c r="AI833588" s="19"/>
      <c r="AJ833588" s="19"/>
      <c r="AK833588" s="19"/>
      <c r="AL833588" s="19"/>
      <c r="AM833588" s="19"/>
      <c r="AN833588" s="19"/>
      <c r="AO833588" s="19"/>
      <c r="AP833588"/>
    </row>
    <row r="833589" spans="1:42" s="116" customFormat="1" x14ac:dyDescent="0.3">
      <c r="A833589"/>
      <c r="B833589"/>
      <c r="C833589"/>
      <c r="D833589"/>
      <c r="E833589"/>
      <c r="F833589"/>
      <c r="G833589"/>
      <c r="H833589"/>
      <c r="I833589"/>
      <c r="J833589"/>
      <c r="K833589"/>
      <c r="L833589"/>
      <c r="M833589" s="115"/>
      <c r="N833589" s="115"/>
      <c r="O833589"/>
      <c r="P833589"/>
      <c r="Q833589"/>
      <c r="R833589" s="19"/>
      <c r="S833589" s="19"/>
      <c r="T833589"/>
      <c r="U833589" s="113"/>
      <c r="V833589" s="19"/>
      <c r="W833589" s="19"/>
      <c r="X833589" s="19"/>
      <c r="Y833589" s="19"/>
      <c r="Z833589" s="19"/>
      <c r="AA833589" s="19"/>
      <c r="AB833589" s="19"/>
      <c r="AC833589" s="19"/>
      <c r="AD833589" s="19"/>
      <c r="AE833589" s="19"/>
      <c r="AF833589" s="19"/>
      <c r="AG833589" s="19"/>
      <c r="AH833589" s="19"/>
      <c r="AI833589" s="19"/>
      <c r="AJ833589" s="19"/>
      <c r="AK833589" s="19"/>
      <c r="AL833589" s="19"/>
      <c r="AM833589" s="19"/>
      <c r="AN833589" s="19"/>
      <c r="AO833589" s="19"/>
      <c r="AP833589"/>
    </row>
    <row r="833590" spans="1:42" s="116" customFormat="1" x14ac:dyDescent="0.3">
      <c r="A833590"/>
      <c r="B833590"/>
      <c r="C833590"/>
      <c r="D833590"/>
      <c r="E833590"/>
      <c r="F833590"/>
      <c r="G833590"/>
      <c r="H833590"/>
      <c r="I833590"/>
      <c r="J833590"/>
      <c r="K833590"/>
      <c r="L833590"/>
      <c r="M833590" s="115"/>
      <c r="N833590" s="115"/>
      <c r="O833590"/>
      <c r="P833590"/>
      <c r="Q833590"/>
      <c r="R833590" s="19"/>
      <c r="S833590" s="19"/>
      <c r="T833590"/>
      <c r="U833590" s="113"/>
      <c r="V833590" s="19"/>
      <c r="W833590" s="19"/>
      <c r="X833590" s="19"/>
      <c r="Y833590" s="19"/>
      <c r="Z833590" s="19"/>
      <c r="AA833590" s="19"/>
      <c r="AB833590" s="19"/>
      <c r="AC833590" s="19"/>
      <c r="AD833590" s="19"/>
      <c r="AE833590" s="19"/>
      <c r="AF833590" s="19"/>
      <c r="AG833590" s="19"/>
      <c r="AH833590" s="19"/>
      <c r="AI833590" s="19"/>
      <c r="AJ833590" s="19"/>
      <c r="AK833590" s="19"/>
      <c r="AL833590" s="19"/>
      <c r="AM833590" s="19"/>
      <c r="AN833590" s="19"/>
      <c r="AO833590" s="19"/>
      <c r="AP833590"/>
    </row>
    <row r="833591" spans="1:42" s="116" customFormat="1" x14ac:dyDescent="0.3">
      <c r="A833591"/>
      <c r="B833591"/>
      <c r="C833591"/>
      <c r="D833591"/>
      <c r="E833591"/>
      <c r="F833591"/>
      <c r="G833591"/>
      <c r="H833591"/>
      <c r="I833591"/>
      <c r="J833591"/>
      <c r="K833591"/>
      <c r="L833591"/>
      <c r="M833591" s="115"/>
      <c r="N833591" s="115"/>
      <c r="O833591"/>
      <c r="P833591"/>
      <c r="Q833591"/>
      <c r="R833591" s="19"/>
      <c r="S833591" s="19"/>
      <c r="T833591"/>
      <c r="U833591" s="113"/>
      <c r="V833591" s="19"/>
      <c r="W833591" s="19"/>
      <c r="X833591" s="19"/>
      <c r="Y833591" s="19"/>
      <c r="Z833591" s="19"/>
      <c r="AA833591" s="19"/>
      <c r="AB833591" s="19"/>
      <c r="AC833591" s="19"/>
      <c r="AD833591" s="19"/>
      <c r="AE833591" s="19"/>
      <c r="AF833591" s="19"/>
      <c r="AG833591" s="19"/>
      <c r="AH833591" s="19"/>
      <c r="AI833591" s="19"/>
      <c r="AJ833591" s="19"/>
      <c r="AK833591" s="19"/>
      <c r="AL833591" s="19"/>
      <c r="AM833591" s="19"/>
      <c r="AN833591" s="19"/>
      <c r="AO833591" s="19"/>
      <c r="AP833591"/>
    </row>
    <row r="833592" spans="1:42" s="116" customFormat="1" x14ac:dyDescent="0.3">
      <c r="A833592"/>
      <c r="B833592"/>
      <c r="C833592"/>
      <c r="D833592"/>
      <c r="E833592"/>
      <c r="F833592"/>
      <c r="G833592"/>
      <c r="H833592"/>
      <c r="I833592"/>
      <c r="J833592"/>
      <c r="K833592"/>
      <c r="L833592"/>
      <c r="M833592" s="115"/>
      <c r="N833592" s="115"/>
      <c r="O833592"/>
      <c r="P833592"/>
      <c r="Q833592"/>
      <c r="R833592" s="19"/>
      <c r="S833592" s="19"/>
      <c r="T833592"/>
      <c r="U833592" s="113"/>
      <c r="V833592" s="19"/>
      <c r="W833592" s="19"/>
      <c r="X833592" s="19"/>
      <c r="Y833592" s="19"/>
      <c r="Z833592" s="19"/>
      <c r="AA833592" s="19"/>
      <c r="AB833592" s="19"/>
      <c r="AC833592" s="19"/>
      <c r="AD833592" s="19"/>
      <c r="AE833592" s="19"/>
      <c r="AF833592" s="19"/>
      <c r="AG833592" s="19"/>
      <c r="AH833592" s="19"/>
      <c r="AI833592" s="19"/>
      <c r="AJ833592" s="19"/>
      <c r="AK833592" s="19"/>
      <c r="AL833592" s="19"/>
      <c r="AM833592" s="19"/>
      <c r="AN833592" s="19"/>
      <c r="AO833592" s="19"/>
      <c r="AP833592"/>
    </row>
    <row r="833593" spans="1:42" s="116" customFormat="1" x14ac:dyDescent="0.3">
      <c r="A833593"/>
      <c r="B833593"/>
      <c r="C833593"/>
      <c r="D833593"/>
      <c r="E833593"/>
      <c r="F833593"/>
      <c r="G833593"/>
      <c r="H833593"/>
      <c r="I833593"/>
      <c r="J833593"/>
      <c r="K833593"/>
      <c r="L833593"/>
      <c r="M833593" s="115"/>
      <c r="N833593" s="115"/>
      <c r="O833593"/>
      <c r="P833593"/>
      <c r="Q833593"/>
      <c r="R833593" s="19"/>
      <c r="S833593" s="19"/>
      <c r="T833593"/>
      <c r="U833593" s="113"/>
      <c r="V833593" s="19"/>
      <c r="W833593" s="19"/>
      <c r="X833593" s="19"/>
      <c r="Y833593" s="19"/>
      <c r="Z833593" s="19"/>
      <c r="AA833593" s="19"/>
      <c r="AB833593" s="19"/>
      <c r="AC833593" s="19"/>
      <c r="AD833593" s="19"/>
      <c r="AE833593" s="19"/>
      <c r="AF833593" s="19"/>
      <c r="AG833593" s="19"/>
      <c r="AH833593" s="19"/>
      <c r="AI833593" s="19"/>
      <c r="AJ833593" s="19"/>
      <c r="AK833593" s="19"/>
      <c r="AL833593" s="19"/>
      <c r="AM833593" s="19"/>
      <c r="AN833593" s="19"/>
      <c r="AO833593" s="19"/>
      <c r="AP833593"/>
    </row>
    <row r="833594" spans="1:42" s="116" customFormat="1" x14ac:dyDescent="0.3">
      <c r="A833594"/>
      <c r="B833594"/>
      <c r="C833594"/>
      <c r="D833594"/>
      <c r="E833594"/>
      <c r="F833594"/>
      <c r="G833594"/>
      <c r="H833594"/>
      <c r="I833594"/>
      <c r="J833594"/>
      <c r="K833594"/>
      <c r="L833594"/>
      <c r="M833594" s="115"/>
      <c r="N833594" s="115"/>
      <c r="O833594"/>
      <c r="P833594"/>
      <c r="Q833594"/>
      <c r="R833594" s="19"/>
      <c r="S833594" s="19"/>
      <c r="T833594"/>
      <c r="U833594" s="113"/>
      <c r="V833594" s="19"/>
      <c r="W833594" s="19"/>
      <c r="X833594" s="19"/>
      <c r="Y833594" s="19"/>
      <c r="Z833594" s="19"/>
      <c r="AA833594" s="19"/>
      <c r="AB833594" s="19"/>
      <c r="AC833594" s="19"/>
      <c r="AD833594" s="19"/>
      <c r="AE833594" s="19"/>
      <c r="AF833594" s="19"/>
      <c r="AG833594" s="19"/>
      <c r="AH833594" s="19"/>
      <c r="AI833594" s="19"/>
      <c r="AJ833594" s="19"/>
      <c r="AK833594" s="19"/>
      <c r="AL833594" s="19"/>
      <c r="AM833594" s="19"/>
      <c r="AN833594" s="19"/>
      <c r="AO833594" s="19"/>
      <c r="AP833594"/>
    </row>
    <row r="833595" spans="1:42" s="116" customFormat="1" x14ac:dyDescent="0.3">
      <c r="A833595"/>
      <c r="B833595"/>
      <c r="C833595"/>
      <c r="D833595"/>
      <c r="E833595"/>
      <c r="F833595"/>
      <c r="G833595"/>
      <c r="H833595"/>
      <c r="I833595"/>
      <c r="J833595"/>
      <c r="K833595"/>
      <c r="L833595"/>
      <c r="M833595" s="115"/>
      <c r="N833595" s="115"/>
      <c r="O833595"/>
      <c r="P833595"/>
      <c r="Q833595"/>
      <c r="R833595" s="19"/>
      <c r="S833595" s="19"/>
      <c r="T833595"/>
      <c r="U833595" s="113"/>
      <c r="V833595" s="19"/>
      <c r="W833595" s="19"/>
      <c r="X833595" s="19"/>
      <c r="Y833595" s="19"/>
      <c r="Z833595" s="19"/>
      <c r="AA833595" s="19"/>
      <c r="AB833595" s="19"/>
      <c r="AC833595" s="19"/>
      <c r="AD833595" s="19"/>
      <c r="AE833595" s="19"/>
      <c r="AF833595" s="19"/>
      <c r="AG833595" s="19"/>
      <c r="AH833595" s="19"/>
      <c r="AI833595" s="19"/>
      <c r="AJ833595" s="19"/>
      <c r="AK833595" s="19"/>
      <c r="AL833595" s="19"/>
      <c r="AM833595" s="19"/>
      <c r="AN833595" s="19"/>
      <c r="AO833595" s="19"/>
      <c r="AP833595"/>
    </row>
    <row r="833596" spans="1:42" s="116" customFormat="1" x14ac:dyDescent="0.3">
      <c r="A833596"/>
      <c r="B833596"/>
      <c r="C833596"/>
      <c r="D833596"/>
      <c r="E833596"/>
      <c r="F833596"/>
      <c r="G833596"/>
      <c r="H833596"/>
      <c r="I833596"/>
      <c r="J833596"/>
      <c r="K833596"/>
      <c r="L833596"/>
      <c r="M833596" s="115"/>
      <c r="N833596" s="115"/>
      <c r="O833596"/>
      <c r="P833596"/>
      <c r="Q833596"/>
      <c r="R833596" s="19"/>
      <c r="S833596" s="19"/>
      <c r="T833596"/>
      <c r="U833596" s="113"/>
      <c r="V833596" s="19"/>
      <c r="W833596" s="19"/>
      <c r="X833596" s="19"/>
      <c r="Y833596" s="19"/>
      <c r="Z833596" s="19"/>
      <c r="AA833596" s="19"/>
      <c r="AB833596" s="19"/>
      <c r="AC833596" s="19"/>
      <c r="AD833596" s="19"/>
      <c r="AE833596" s="19"/>
      <c r="AF833596" s="19"/>
      <c r="AG833596" s="19"/>
      <c r="AH833596" s="19"/>
      <c r="AI833596" s="19"/>
      <c r="AJ833596" s="19"/>
      <c r="AK833596" s="19"/>
      <c r="AL833596" s="19"/>
      <c r="AM833596" s="19"/>
      <c r="AN833596" s="19"/>
      <c r="AO833596" s="19"/>
      <c r="AP833596"/>
    </row>
    <row r="833597" spans="1:42" s="116" customFormat="1" x14ac:dyDescent="0.3">
      <c r="A833597"/>
      <c r="B833597"/>
      <c r="C833597"/>
      <c r="D833597"/>
      <c r="E833597"/>
      <c r="F833597"/>
      <c r="G833597"/>
      <c r="H833597"/>
      <c r="I833597"/>
      <c r="J833597"/>
      <c r="K833597"/>
      <c r="L833597"/>
      <c r="M833597" s="115"/>
      <c r="N833597" s="115"/>
      <c r="O833597"/>
      <c r="P833597"/>
      <c r="Q833597"/>
      <c r="R833597" s="19"/>
      <c r="S833597" s="19"/>
      <c r="T833597"/>
      <c r="U833597" s="113"/>
      <c r="V833597" s="19"/>
      <c r="W833597" s="19"/>
      <c r="X833597" s="19"/>
      <c r="Y833597" s="19"/>
      <c r="Z833597" s="19"/>
      <c r="AA833597" s="19"/>
      <c r="AB833597" s="19"/>
      <c r="AC833597" s="19"/>
      <c r="AD833597" s="19"/>
      <c r="AE833597" s="19"/>
      <c r="AF833597" s="19"/>
      <c r="AG833597" s="19"/>
      <c r="AH833597" s="19"/>
      <c r="AI833597" s="19"/>
      <c r="AJ833597" s="19"/>
      <c r="AK833597" s="19"/>
      <c r="AL833597" s="19"/>
      <c r="AM833597" s="19"/>
      <c r="AN833597" s="19"/>
      <c r="AO833597" s="19"/>
      <c r="AP833597"/>
    </row>
    <row r="833598" spans="1:42" s="116" customFormat="1" x14ac:dyDescent="0.3">
      <c r="A833598"/>
      <c r="B833598"/>
      <c r="C833598"/>
      <c r="D833598"/>
      <c r="E833598"/>
      <c r="F833598"/>
      <c r="G833598"/>
      <c r="H833598"/>
      <c r="I833598"/>
      <c r="J833598"/>
      <c r="K833598"/>
      <c r="L833598"/>
      <c r="M833598" s="115"/>
      <c r="N833598" s="115"/>
      <c r="O833598"/>
      <c r="P833598"/>
      <c r="Q833598"/>
      <c r="R833598" s="19"/>
      <c r="S833598" s="19"/>
      <c r="T833598"/>
      <c r="U833598" s="113"/>
      <c r="V833598" s="19"/>
      <c r="W833598" s="19"/>
      <c r="X833598" s="19"/>
      <c r="Y833598" s="19"/>
      <c r="Z833598" s="19"/>
      <c r="AA833598" s="19"/>
      <c r="AB833598" s="19"/>
      <c r="AC833598" s="19"/>
      <c r="AD833598" s="19"/>
      <c r="AE833598" s="19"/>
      <c r="AF833598" s="19"/>
      <c r="AG833598" s="19"/>
      <c r="AH833598" s="19"/>
      <c r="AI833598" s="19"/>
      <c r="AJ833598" s="19"/>
      <c r="AK833598" s="19"/>
      <c r="AL833598" s="19"/>
      <c r="AM833598" s="19"/>
      <c r="AN833598" s="19"/>
      <c r="AO833598" s="19"/>
      <c r="AP833598"/>
    </row>
    <row r="833599" spans="1:42" s="116" customFormat="1" x14ac:dyDescent="0.3">
      <c r="A833599"/>
      <c r="B833599"/>
      <c r="C833599"/>
      <c r="D833599"/>
      <c r="E833599"/>
      <c r="F833599"/>
      <c r="G833599"/>
      <c r="H833599"/>
      <c r="I833599"/>
      <c r="J833599"/>
      <c r="K833599"/>
      <c r="L833599"/>
      <c r="M833599" s="115"/>
      <c r="N833599" s="115"/>
      <c r="O833599"/>
      <c r="P833599"/>
      <c r="Q833599"/>
      <c r="R833599" s="19"/>
      <c r="S833599" s="19"/>
      <c r="T833599"/>
      <c r="U833599" s="113"/>
      <c r="V833599" s="19"/>
      <c r="W833599" s="19"/>
      <c r="X833599" s="19"/>
      <c r="Y833599" s="19"/>
      <c r="Z833599" s="19"/>
      <c r="AA833599" s="19"/>
      <c r="AB833599" s="19"/>
      <c r="AC833599" s="19"/>
      <c r="AD833599" s="19"/>
      <c r="AE833599" s="19"/>
      <c r="AF833599" s="19"/>
      <c r="AG833599" s="19"/>
      <c r="AH833599" s="19"/>
      <c r="AI833599" s="19"/>
      <c r="AJ833599" s="19"/>
      <c r="AK833599" s="19"/>
      <c r="AL833599" s="19"/>
      <c r="AM833599" s="19"/>
      <c r="AN833599" s="19"/>
      <c r="AO833599" s="19"/>
      <c r="AP833599"/>
    </row>
    <row r="833600" spans="1:42" s="116" customFormat="1" x14ac:dyDescent="0.3">
      <c r="A833600"/>
      <c r="B833600"/>
      <c r="C833600"/>
      <c r="D833600"/>
      <c r="E833600"/>
      <c r="F833600"/>
      <c r="G833600"/>
      <c r="H833600"/>
      <c r="I833600"/>
      <c r="J833600"/>
      <c r="K833600"/>
      <c r="L833600"/>
      <c r="M833600" s="115"/>
      <c r="N833600" s="115"/>
      <c r="O833600"/>
      <c r="P833600"/>
      <c r="Q833600"/>
      <c r="R833600" s="19"/>
      <c r="S833600" s="19"/>
      <c r="T833600"/>
      <c r="U833600" s="113"/>
      <c r="V833600" s="19"/>
      <c r="W833600" s="19"/>
      <c r="X833600" s="19"/>
      <c r="Y833600" s="19"/>
      <c r="Z833600" s="19"/>
      <c r="AA833600" s="19"/>
      <c r="AB833600" s="19"/>
      <c r="AC833600" s="19"/>
      <c r="AD833600" s="19"/>
      <c r="AE833600" s="19"/>
      <c r="AF833600" s="19"/>
      <c r="AG833600" s="19"/>
      <c r="AH833600" s="19"/>
      <c r="AI833600" s="19"/>
      <c r="AJ833600" s="19"/>
      <c r="AK833600" s="19"/>
      <c r="AL833600" s="19"/>
      <c r="AM833600" s="19"/>
      <c r="AN833600" s="19"/>
      <c r="AO833600" s="19"/>
      <c r="AP833600"/>
    </row>
    <row r="833601" spans="1:42" s="116" customFormat="1" x14ac:dyDescent="0.3">
      <c r="A833601"/>
      <c r="B833601"/>
      <c r="C833601"/>
      <c r="D833601"/>
      <c r="E833601"/>
      <c r="F833601"/>
      <c r="G833601"/>
      <c r="H833601"/>
      <c r="I833601"/>
      <c r="J833601"/>
      <c r="K833601"/>
      <c r="L833601"/>
      <c r="M833601" s="115"/>
      <c r="N833601" s="115"/>
      <c r="O833601"/>
      <c r="P833601"/>
      <c r="Q833601"/>
      <c r="R833601" s="19"/>
      <c r="S833601" s="19"/>
      <c r="T833601"/>
      <c r="U833601" s="113"/>
      <c r="V833601" s="19"/>
      <c r="W833601" s="19"/>
      <c r="X833601" s="19"/>
      <c r="Y833601" s="19"/>
      <c r="Z833601" s="19"/>
      <c r="AA833601" s="19"/>
      <c r="AB833601" s="19"/>
      <c r="AC833601" s="19"/>
      <c r="AD833601" s="19"/>
      <c r="AE833601" s="19"/>
      <c r="AF833601" s="19"/>
      <c r="AG833601" s="19"/>
      <c r="AH833601" s="19"/>
      <c r="AI833601" s="19"/>
      <c r="AJ833601" s="19"/>
      <c r="AK833601" s="19"/>
      <c r="AL833601" s="19"/>
      <c r="AM833601" s="19"/>
      <c r="AN833601" s="19"/>
      <c r="AO833601" s="19"/>
      <c r="AP833601"/>
    </row>
    <row r="833602" spans="1:42" s="116" customFormat="1" x14ac:dyDescent="0.3">
      <c r="A833602"/>
      <c r="B833602"/>
      <c r="C833602"/>
      <c r="D833602"/>
      <c r="E833602"/>
      <c r="F833602"/>
      <c r="G833602"/>
      <c r="H833602"/>
      <c r="I833602"/>
      <c r="J833602"/>
      <c r="K833602"/>
      <c r="L833602"/>
      <c r="M833602" s="115"/>
      <c r="N833602" s="115"/>
      <c r="O833602"/>
      <c r="P833602"/>
      <c r="Q833602"/>
      <c r="R833602" s="19"/>
      <c r="S833602" s="19"/>
      <c r="T833602"/>
      <c r="U833602" s="113"/>
      <c r="V833602" s="19"/>
      <c r="W833602" s="19"/>
      <c r="X833602" s="19"/>
      <c r="Y833602" s="19"/>
      <c r="Z833602" s="19"/>
      <c r="AA833602" s="19"/>
      <c r="AB833602" s="19"/>
      <c r="AC833602" s="19"/>
      <c r="AD833602" s="19"/>
      <c r="AE833602" s="19"/>
      <c r="AF833602" s="19"/>
      <c r="AG833602" s="19"/>
      <c r="AH833602" s="19"/>
      <c r="AI833602" s="19"/>
      <c r="AJ833602" s="19"/>
      <c r="AK833602" s="19"/>
      <c r="AL833602" s="19"/>
      <c r="AM833602" s="19"/>
      <c r="AN833602" s="19"/>
      <c r="AO833602" s="19"/>
      <c r="AP833602"/>
    </row>
    <row r="833603" spans="1:42" s="116" customFormat="1" x14ac:dyDescent="0.3">
      <c r="A833603"/>
      <c r="B833603"/>
      <c r="C833603"/>
      <c r="D833603"/>
      <c r="E833603"/>
      <c r="F833603"/>
      <c r="G833603"/>
      <c r="H833603"/>
      <c r="I833603"/>
      <c r="J833603"/>
      <c r="K833603"/>
      <c r="L833603"/>
      <c r="M833603" s="115"/>
      <c r="N833603" s="115"/>
      <c r="O833603"/>
      <c r="P833603"/>
      <c r="Q833603"/>
      <c r="R833603" s="19"/>
      <c r="S833603" s="19"/>
      <c r="T833603"/>
      <c r="U833603" s="113"/>
      <c r="V833603" s="19"/>
      <c r="W833603" s="19"/>
      <c r="X833603" s="19"/>
      <c r="Y833603" s="19"/>
      <c r="Z833603" s="19"/>
      <c r="AA833603" s="19"/>
      <c r="AB833603" s="19"/>
      <c r="AC833603" s="19"/>
      <c r="AD833603" s="19"/>
      <c r="AE833603" s="19"/>
      <c r="AF833603" s="19"/>
      <c r="AG833603" s="19"/>
      <c r="AH833603" s="19"/>
      <c r="AI833603" s="19"/>
      <c r="AJ833603" s="19"/>
      <c r="AK833603" s="19"/>
      <c r="AL833603" s="19"/>
      <c r="AM833603" s="19"/>
      <c r="AN833603" s="19"/>
      <c r="AO833603" s="19"/>
      <c r="AP833603"/>
    </row>
    <row r="833604" spans="1:42" s="116" customFormat="1" x14ac:dyDescent="0.3">
      <c r="A833604"/>
      <c r="B833604"/>
      <c r="C833604"/>
      <c r="D833604"/>
      <c r="E833604"/>
      <c r="F833604"/>
      <c r="G833604"/>
      <c r="H833604"/>
      <c r="I833604"/>
      <c r="J833604"/>
      <c r="K833604"/>
      <c r="L833604"/>
      <c r="M833604" s="115"/>
      <c r="N833604" s="115"/>
      <c r="O833604"/>
      <c r="P833604"/>
      <c r="Q833604"/>
      <c r="R833604" s="19"/>
      <c r="S833604" s="19"/>
      <c r="T833604"/>
      <c r="U833604" s="113"/>
      <c r="V833604" s="19"/>
      <c r="W833604" s="19"/>
      <c r="X833604" s="19"/>
      <c r="Y833604" s="19"/>
      <c r="Z833604" s="19"/>
      <c r="AA833604" s="19"/>
      <c r="AB833604" s="19"/>
      <c r="AC833604" s="19"/>
      <c r="AD833604" s="19"/>
      <c r="AE833604" s="19"/>
      <c r="AF833604" s="19"/>
      <c r="AG833604" s="19"/>
      <c r="AH833604" s="19"/>
      <c r="AI833604" s="19"/>
      <c r="AJ833604" s="19"/>
      <c r="AK833604" s="19"/>
      <c r="AL833604" s="19"/>
      <c r="AM833604" s="19"/>
      <c r="AN833604" s="19"/>
      <c r="AO833604" s="19"/>
      <c r="AP833604"/>
    </row>
    <row r="833605" spans="1:42" s="116" customFormat="1" x14ac:dyDescent="0.3">
      <c r="A833605"/>
      <c r="B833605"/>
      <c r="C833605"/>
      <c r="D833605"/>
      <c r="E833605"/>
      <c r="F833605"/>
      <c r="G833605"/>
      <c r="H833605"/>
      <c r="I833605"/>
      <c r="J833605"/>
      <c r="K833605"/>
      <c r="L833605"/>
      <c r="M833605" s="115"/>
      <c r="N833605" s="115"/>
      <c r="O833605"/>
      <c r="P833605"/>
      <c r="Q833605"/>
      <c r="R833605" s="19"/>
      <c r="S833605" s="19"/>
      <c r="T833605"/>
      <c r="U833605" s="113"/>
      <c r="V833605" s="19"/>
      <c r="W833605" s="19"/>
      <c r="X833605" s="19"/>
      <c r="Y833605" s="19"/>
      <c r="Z833605" s="19"/>
      <c r="AA833605" s="19"/>
      <c r="AB833605" s="19"/>
      <c r="AC833605" s="19"/>
      <c r="AD833605" s="19"/>
      <c r="AE833605" s="19"/>
      <c r="AF833605" s="19"/>
      <c r="AG833605" s="19"/>
      <c r="AH833605" s="19"/>
      <c r="AI833605" s="19"/>
      <c r="AJ833605" s="19"/>
      <c r="AK833605" s="19"/>
      <c r="AL833605" s="19"/>
      <c r="AM833605" s="19"/>
      <c r="AN833605" s="19"/>
      <c r="AO833605" s="19"/>
      <c r="AP833605"/>
    </row>
    <row r="833606" spans="1:42" s="116" customFormat="1" x14ac:dyDescent="0.3">
      <c r="A833606"/>
      <c r="B833606"/>
      <c r="C833606"/>
      <c r="D833606"/>
      <c r="E833606"/>
      <c r="F833606"/>
      <c r="G833606"/>
      <c r="H833606"/>
      <c r="I833606"/>
      <c r="J833606"/>
      <c r="K833606"/>
      <c r="L833606"/>
      <c r="M833606" s="115"/>
      <c r="N833606" s="115"/>
      <c r="O833606"/>
      <c r="P833606"/>
      <c r="Q833606"/>
      <c r="R833606" s="19"/>
      <c r="S833606" s="19"/>
      <c r="T833606"/>
      <c r="U833606" s="113"/>
      <c r="V833606" s="19"/>
      <c r="W833606" s="19"/>
      <c r="X833606" s="19"/>
      <c r="Y833606" s="19"/>
      <c r="Z833606" s="19"/>
      <c r="AA833606" s="19"/>
      <c r="AB833606" s="19"/>
      <c r="AC833606" s="19"/>
      <c r="AD833606" s="19"/>
      <c r="AE833606" s="19"/>
      <c r="AF833606" s="19"/>
      <c r="AG833606" s="19"/>
      <c r="AH833606" s="19"/>
      <c r="AI833606" s="19"/>
      <c r="AJ833606" s="19"/>
      <c r="AK833606" s="19"/>
      <c r="AL833606" s="19"/>
      <c r="AM833606" s="19"/>
      <c r="AN833606" s="19"/>
      <c r="AO833606" s="19"/>
      <c r="AP833606"/>
    </row>
    <row r="833607" spans="1:42" s="116" customFormat="1" x14ac:dyDescent="0.3">
      <c r="A833607"/>
      <c r="B833607"/>
      <c r="C833607"/>
      <c r="D833607"/>
      <c r="E833607"/>
      <c r="F833607"/>
      <c r="G833607"/>
      <c r="H833607"/>
      <c r="I833607"/>
      <c r="J833607"/>
      <c r="K833607"/>
      <c r="L833607"/>
      <c r="M833607" s="115"/>
      <c r="N833607" s="115"/>
      <c r="O833607"/>
      <c r="P833607"/>
      <c r="Q833607"/>
      <c r="R833607" s="19"/>
      <c r="S833607" s="19"/>
      <c r="T833607"/>
      <c r="U833607" s="113"/>
      <c r="V833607" s="19"/>
      <c r="W833607" s="19"/>
      <c r="X833607" s="19"/>
      <c r="Y833607" s="19"/>
      <c r="Z833607" s="19"/>
      <c r="AA833607" s="19"/>
      <c r="AB833607" s="19"/>
      <c r="AC833607" s="19"/>
      <c r="AD833607" s="19"/>
      <c r="AE833607" s="19"/>
      <c r="AF833607" s="19"/>
      <c r="AG833607" s="19"/>
      <c r="AH833607" s="19"/>
      <c r="AI833607" s="19"/>
      <c r="AJ833607" s="19"/>
      <c r="AK833607" s="19"/>
      <c r="AL833607" s="19"/>
      <c r="AM833607" s="19"/>
      <c r="AN833607" s="19"/>
      <c r="AO833607" s="19"/>
      <c r="AP833607"/>
    </row>
    <row r="833608" spans="1:42" s="116" customFormat="1" x14ac:dyDescent="0.3">
      <c r="A833608"/>
      <c r="B833608"/>
      <c r="C833608"/>
      <c r="D833608"/>
      <c r="E833608"/>
      <c r="F833608"/>
      <c r="G833608"/>
      <c r="H833608"/>
      <c r="I833608"/>
      <c r="J833608"/>
      <c r="K833608"/>
      <c r="L833608"/>
      <c r="M833608" s="115"/>
      <c r="N833608" s="115"/>
      <c r="O833608"/>
      <c r="P833608"/>
      <c r="Q833608"/>
      <c r="R833608" s="19"/>
      <c r="S833608" s="19"/>
      <c r="T833608"/>
      <c r="U833608" s="113"/>
      <c r="V833608" s="19"/>
      <c r="W833608" s="19"/>
      <c r="X833608" s="19"/>
      <c r="Y833608" s="19"/>
      <c r="Z833608" s="19"/>
      <c r="AA833608" s="19"/>
      <c r="AB833608" s="19"/>
      <c r="AC833608" s="19"/>
      <c r="AD833608" s="19"/>
      <c r="AE833608" s="19"/>
      <c r="AF833608" s="19"/>
      <c r="AG833608" s="19"/>
      <c r="AH833608" s="19"/>
      <c r="AI833608" s="19"/>
      <c r="AJ833608" s="19"/>
      <c r="AK833608" s="19"/>
      <c r="AL833608" s="19"/>
      <c r="AM833608" s="19"/>
      <c r="AN833608" s="19"/>
      <c r="AO833608" s="19"/>
      <c r="AP833608"/>
    </row>
    <row r="833609" spans="1:42" s="116" customFormat="1" x14ac:dyDescent="0.3">
      <c r="A833609"/>
      <c r="B833609"/>
      <c r="C833609"/>
      <c r="D833609"/>
      <c r="E833609"/>
      <c r="F833609"/>
      <c r="G833609"/>
      <c r="H833609"/>
      <c r="I833609"/>
      <c r="J833609"/>
      <c r="K833609"/>
      <c r="L833609"/>
      <c r="M833609" s="115"/>
      <c r="N833609" s="115"/>
      <c r="O833609"/>
      <c r="P833609"/>
      <c r="Q833609"/>
      <c r="R833609" s="19"/>
      <c r="S833609" s="19"/>
      <c r="T833609"/>
      <c r="U833609" s="113"/>
      <c r="V833609" s="19"/>
      <c r="W833609" s="19"/>
      <c r="X833609" s="19"/>
      <c r="Y833609" s="19"/>
      <c r="Z833609" s="19"/>
      <c r="AA833609" s="19"/>
      <c r="AB833609" s="19"/>
      <c r="AC833609" s="19"/>
      <c r="AD833609" s="19"/>
      <c r="AE833609" s="19"/>
      <c r="AF833609" s="19"/>
      <c r="AG833609" s="19"/>
      <c r="AH833609" s="19"/>
      <c r="AI833609" s="19"/>
      <c r="AJ833609" s="19"/>
      <c r="AK833609" s="19"/>
      <c r="AL833609" s="19"/>
      <c r="AM833609" s="19"/>
      <c r="AN833609" s="19"/>
      <c r="AO833609" s="19"/>
      <c r="AP833609"/>
    </row>
    <row r="833610" spans="1:42" s="116" customFormat="1" x14ac:dyDescent="0.3">
      <c r="A833610"/>
      <c r="B833610"/>
      <c r="C833610"/>
      <c r="D833610"/>
      <c r="E833610"/>
      <c r="F833610"/>
      <c r="G833610"/>
      <c r="H833610"/>
      <c r="I833610"/>
      <c r="J833610"/>
      <c r="K833610"/>
      <c r="L833610"/>
      <c r="M833610" s="115"/>
      <c r="N833610" s="115"/>
      <c r="O833610"/>
      <c r="P833610"/>
      <c r="Q833610"/>
      <c r="R833610" s="19"/>
      <c r="S833610" s="19"/>
      <c r="T833610"/>
      <c r="U833610" s="113"/>
      <c r="V833610" s="19"/>
      <c r="W833610" s="19"/>
      <c r="X833610" s="19"/>
      <c r="Y833610" s="19"/>
      <c r="Z833610" s="19"/>
      <c r="AA833610" s="19"/>
      <c r="AB833610" s="19"/>
      <c r="AC833610" s="19"/>
      <c r="AD833610" s="19"/>
      <c r="AE833610" s="19"/>
      <c r="AF833610" s="19"/>
      <c r="AG833610" s="19"/>
      <c r="AH833610" s="19"/>
      <c r="AI833610" s="19"/>
      <c r="AJ833610" s="19"/>
      <c r="AK833610" s="19"/>
      <c r="AL833610" s="19"/>
      <c r="AM833610" s="19"/>
      <c r="AN833610" s="19"/>
      <c r="AO833610" s="19"/>
      <c r="AP833610"/>
    </row>
    <row r="833611" spans="1:42" s="116" customFormat="1" x14ac:dyDescent="0.3">
      <c r="A833611"/>
      <c r="B833611"/>
      <c r="C833611"/>
      <c r="D833611"/>
      <c r="E833611"/>
      <c r="F833611"/>
      <c r="G833611"/>
      <c r="H833611"/>
      <c r="I833611"/>
      <c r="J833611"/>
      <c r="K833611"/>
      <c r="L833611"/>
      <c r="M833611" s="115"/>
      <c r="N833611" s="115"/>
      <c r="O833611"/>
      <c r="P833611"/>
      <c r="Q833611"/>
      <c r="R833611" s="19"/>
      <c r="S833611" s="19"/>
      <c r="T833611"/>
      <c r="U833611" s="113"/>
      <c r="V833611" s="19"/>
      <c r="W833611" s="19"/>
      <c r="X833611" s="19"/>
      <c r="Y833611" s="19"/>
      <c r="Z833611" s="19"/>
      <c r="AA833611" s="19"/>
      <c r="AB833611" s="19"/>
      <c r="AC833611" s="19"/>
      <c r="AD833611" s="19"/>
      <c r="AE833611" s="19"/>
      <c r="AF833611" s="19"/>
      <c r="AG833611" s="19"/>
      <c r="AH833611" s="19"/>
      <c r="AI833611" s="19"/>
      <c r="AJ833611" s="19"/>
      <c r="AK833611" s="19"/>
      <c r="AL833611" s="19"/>
      <c r="AM833611" s="19"/>
      <c r="AN833611" s="19"/>
      <c r="AO833611" s="19"/>
      <c r="AP833611"/>
    </row>
    <row r="833612" spans="1:42" s="116" customFormat="1" x14ac:dyDescent="0.3">
      <c r="A833612"/>
      <c r="B833612"/>
      <c r="C833612"/>
      <c r="D833612"/>
      <c r="E833612"/>
      <c r="F833612"/>
      <c r="G833612"/>
      <c r="H833612"/>
      <c r="I833612"/>
      <c r="J833612"/>
      <c r="K833612"/>
      <c r="L833612"/>
      <c r="M833612" s="115"/>
      <c r="N833612" s="115"/>
      <c r="O833612"/>
      <c r="P833612"/>
      <c r="Q833612"/>
      <c r="R833612" s="19"/>
      <c r="S833612" s="19"/>
      <c r="T833612"/>
      <c r="U833612" s="113"/>
      <c r="V833612" s="19"/>
      <c r="W833612" s="19"/>
      <c r="X833612" s="19"/>
      <c r="Y833612" s="19"/>
      <c r="Z833612" s="19"/>
      <c r="AA833612" s="19"/>
      <c r="AB833612" s="19"/>
      <c r="AC833612" s="19"/>
      <c r="AD833612" s="19"/>
      <c r="AE833612" s="19"/>
      <c r="AF833612" s="19"/>
      <c r="AG833612" s="19"/>
      <c r="AH833612" s="19"/>
      <c r="AI833612" s="19"/>
      <c r="AJ833612" s="19"/>
      <c r="AK833612" s="19"/>
      <c r="AL833612" s="19"/>
      <c r="AM833612" s="19"/>
      <c r="AN833612" s="19"/>
      <c r="AO833612" s="19"/>
      <c r="AP833612"/>
    </row>
    <row r="833613" spans="1:42" s="116" customFormat="1" x14ac:dyDescent="0.3">
      <c r="A833613"/>
      <c r="B833613"/>
      <c r="C833613"/>
      <c r="D833613"/>
      <c r="E833613"/>
      <c r="F833613"/>
      <c r="G833613"/>
      <c r="H833613"/>
      <c r="I833613"/>
      <c r="J833613"/>
      <c r="K833613"/>
      <c r="L833613"/>
      <c r="M833613" s="115"/>
      <c r="N833613" s="115"/>
      <c r="O833613"/>
      <c r="P833613"/>
      <c r="Q833613"/>
      <c r="R833613" s="19"/>
      <c r="S833613" s="19"/>
      <c r="T833613"/>
      <c r="U833613" s="113"/>
      <c r="V833613" s="19"/>
      <c r="W833613" s="19"/>
      <c r="X833613" s="19"/>
      <c r="Y833613" s="19"/>
      <c r="Z833613" s="19"/>
      <c r="AA833613" s="19"/>
      <c r="AB833613" s="19"/>
      <c r="AC833613" s="19"/>
      <c r="AD833613" s="19"/>
      <c r="AE833613" s="19"/>
      <c r="AF833613" s="19"/>
      <c r="AG833613" s="19"/>
      <c r="AH833613" s="19"/>
      <c r="AI833613" s="19"/>
      <c r="AJ833613" s="19"/>
      <c r="AK833613" s="19"/>
      <c r="AL833613" s="19"/>
      <c r="AM833613" s="19"/>
      <c r="AN833613" s="19"/>
      <c r="AO833613" s="19"/>
      <c r="AP833613"/>
    </row>
    <row r="833614" spans="1:42" s="116" customFormat="1" x14ac:dyDescent="0.3">
      <c r="A833614"/>
      <c r="B833614"/>
      <c r="C833614"/>
      <c r="D833614"/>
      <c r="E833614"/>
      <c r="F833614"/>
      <c r="G833614"/>
      <c r="H833614"/>
      <c r="I833614"/>
      <c r="J833614"/>
      <c r="K833614"/>
      <c r="L833614"/>
      <c r="M833614" s="115"/>
      <c r="N833614" s="115"/>
      <c r="O833614"/>
      <c r="P833614"/>
      <c r="Q833614"/>
      <c r="R833614" s="19"/>
      <c r="S833614" s="19"/>
      <c r="T833614"/>
      <c r="U833614" s="113"/>
      <c r="V833614" s="19"/>
      <c r="W833614" s="19"/>
      <c r="X833614" s="19"/>
      <c r="Y833614" s="19"/>
      <c r="Z833614" s="19"/>
      <c r="AA833614" s="19"/>
      <c r="AB833614" s="19"/>
      <c r="AC833614" s="19"/>
      <c r="AD833614" s="19"/>
      <c r="AE833614" s="19"/>
      <c r="AF833614" s="19"/>
      <c r="AG833614" s="19"/>
      <c r="AH833614" s="19"/>
      <c r="AI833614" s="19"/>
      <c r="AJ833614" s="19"/>
      <c r="AK833614" s="19"/>
      <c r="AL833614" s="19"/>
      <c r="AM833614" s="19"/>
      <c r="AN833614" s="19"/>
      <c r="AO833614" s="19"/>
      <c r="AP833614"/>
    </row>
    <row r="833615" spans="1:42" s="116" customFormat="1" x14ac:dyDescent="0.3">
      <c r="A833615"/>
      <c r="B833615"/>
      <c r="C833615"/>
      <c r="D833615"/>
      <c r="E833615"/>
      <c r="F833615"/>
      <c r="G833615"/>
      <c r="H833615"/>
      <c r="I833615"/>
      <c r="J833615"/>
      <c r="K833615"/>
      <c r="L833615"/>
      <c r="M833615" s="115"/>
      <c r="N833615" s="115"/>
      <c r="O833615"/>
      <c r="P833615"/>
      <c r="Q833615"/>
      <c r="R833615" s="19"/>
      <c r="S833615" s="19"/>
      <c r="T833615"/>
      <c r="U833615" s="113"/>
      <c r="V833615" s="19"/>
      <c r="W833615" s="19"/>
      <c r="X833615" s="19"/>
      <c r="Y833615" s="19"/>
      <c r="Z833615" s="19"/>
      <c r="AA833615" s="19"/>
      <c r="AB833615" s="19"/>
      <c r="AC833615" s="19"/>
      <c r="AD833615" s="19"/>
      <c r="AE833615" s="19"/>
      <c r="AF833615" s="19"/>
      <c r="AG833615" s="19"/>
      <c r="AH833615" s="19"/>
      <c r="AI833615" s="19"/>
      <c r="AJ833615" s="19"/>
      <c r="AK833615" s="19"/>
      <c r="AL833615" s="19"/>
      <c r="AM833615" s="19"/>
      <c r="AN833615" s="19"/>
      <c r="AO833615" s="19"/>
      <c r="AP833615"/>
    </row>
    <row r="833616" spans="1:42" s="116" customFormat="1" x14ac:dyDescent="0.3">
      <c r="A833616"/>
      <c r="B833616"/>
      <c r="C833616"/>
      <c r="D833616"/>
      <c r="E833616"/>
      <c r="F833616"/>
      <c r="G833616"/>
      <c r="H833616"/>
      <c r="I833616"/>
      <c r="J833616"/>
      <c r="K833616"/>
      <c r="L833616"/>
      <c r="M833616" s="115"/>
      <c r="N833616" s="115"/>
      <c r="O833616"/>
      <c r="P833616"/>
      <c r="Q833616"/>
      <c r="R833616" s="19"/>
      <c r="S833616" s="19"/>
      <c r="T833616"/>
      <c r="U833616" s="113"/>
      <c r="V833616" s="19"/>
      <c r="W833616" s="19"/>
      <c r="X833616" s="19"/>
      <c r="Y833616" s="19"/>
      <c r="Z833616" s="19"/>
      <c r="AA833616" s="19"/>
      <c r="AB833616" s="19"/>
      <c r="AC833616" s="19"/>
      <c r="AD833616" s="19"/>
      <c r="AE833616" s="19"/>
      <c r="AF833616" s="19"/>
      <c r="AG833616" s="19"/>
      <c r="AH833616" s="19"/>
      <c r="AI833616" s="19"/>
      <c r="AJ833616" s="19"/>
      <c r="AK833616" s="19"/>
      <c r="AL833616" s="19"/>
      <c r="AM833616" s="19"/>
      <c r="AN833616" s="19"/>
      <c r="AO833616" s="19"/>
      <c r="AP833616"/>
    </row>
    <row r="833617" spans="1:42" s="116" customFormat="1" x14ac:dyDescent="0.3">
      <c r="A833617"/>
      <c r="B833617"/>
      <c r="C833617"/>
      <c r="D833617"/>
      <c r="E833617"/>
      <c r="F833617"/>
      <c r="G833617"/>
      <c r="H833617"/>
      <c r="I833617"/>
      <c r="J833617"/>
      <c r="K833617"/>
      <c r="L833617"/>
      <c r="M833617" s="115"/>
      <c r="N833617" s="115"/>
      <c r="O833617"/>
      <c r="P833617"/>
      <c r="Q833617"/>
      <c r="R833617" s="19"/>
      <c r="S833617" s="19"/>
      <c r="T833617"/>
      <c r="U833617" s="113"/>
      <c r="V833617" s="19"/>
      <c r="W833617" s="19"/>
      <c r="X833617" s="19"/>
      <c r="Y833617" s="19"/>
      <c r="Z833617" s="19"/>
      <c r="AA833617" s="19"/>
      <c r="AB833617" s="19"/>
      <c r="AC833617" s="19"/>
      <c r="AD833617" s="19"/>
      <c r="AE833617" s="19"/>
      <c r="AF833617" s="19"/>
      <c r="AG833617" s="19"/>
      <c r="AH833617" s="19"/>
      <c r="AI833617" s="19"/>
      <c r="AJ833617" s="19"/>
      <c r="AK833617" s="19"/>
      <c r="AL833617" s="19"/>
      <c r="AM833617" s="19"/>
      <c r="AN833617" s="19"/>
      <c r="AO833617" s="19"/>
      <c r="AP833617"/>
    </row>
    <row r="833618" spans="1:42" s="116" customFormat="1" x14ac:dyDescent="0.3">
      <c r="A833618"/>
      <c r="B833618"/>
      <c r="C833618"/>
      <c r="D833618"/>
      <c r="E833618"/>
      <c r="F833618"/>
      <c r="G833618"/>
      <c r="H833618"/>
      <c r="I833618"/>
      <c r="J833618"/>
      <c r="K833618"/>
      <c r="L833618"/>
      <c r="M833618" s="115"/>
      <c r="N833618" s="115"/>
      <c r="O833618"/>
      <c r="P833618"/>
      <c r="Q833618"/>
      <c r="R833618" s="19"/>
      <c r="S833618" s="19"/>
      <c r="T833618"/>
      <c r="U833618" s="113"/>
      <c r="V833618" s="19"/>
      <c r="W833618" s="19"/>
      <c r="X833618" s="19"/>
      <c r="Y833618" s="19"/>
      <c r="Z833618" s="19"/>
      <c r="AA833618" s="19"/>
      <c r="AB833618" s="19"/>
      <c r="AC833618" s="19"/>
      <c r="AD833618" s="19"/>
      <c r="AE833618" s="19"/>
      <c r="AF833618" s="19"/>
      <c r="AG833618" s="19"/>
      <c r="AH833618" s="19"/>
      <c r="AI833618" s="19"/>
      <c r="AJ833618" s="19"/>
      <c r="AK833618" s="19"/>
      <c r="AL833618" s="19"/>
      <c r="AM833618" s="19"/>
      <c r="AN833618" s="19"/>
      <c r="AO833618" s="19"/>
      <c r="AP833618"/>
    </row>
    <row r="833619" spans="1:42" s="116" customFormat="1" x14ac:dyDescent="0.3">
      <c r="A833619"/>
      <c r="B833619"/>
      <c r="C833619"/>
      <c r="D833619"/>
      <c r="E833619"/>
      <c r="F833619"/>
      <c r="G833619"/>
      <c r="H833619"/>
      <c r="I833619"/>
      <c r="J833619"/>
      <c r="K833619"/>
      <c r="L833619"/>
      <c r="M833619" s="115"/>
      <c r="N833619" s="115"/>
      <c r="O833619"/>
      <c r="P833619"/>
      <c r="Q833619"/>
      <c r="R833619" s="19"/>
      <c r="S833619" s="19"/>
      <c r="T833619"/>
      <c r="U833619" s="113"/>
      <c r="V833619" s="19"/>
      <c r="W833619" s="19"/>
      <c r="X833619" s="19"/>
      <c r="Y833619" s="19"/>
      <c r="Z833619" s="19"/>
      <c r="AA833619" s="19"/>
      <c r="AB833619" s="19"/>
      <c r="AC833619" s="19"/>
      <c r="AD833619" s="19"/>
      <c r="AE833619" s="19"/>
      <c r="AF833619" s="19"/>
      <c r="AG833619" s="19"/>
      <c r="AH833619" s="19"/>
      <c r="AI833619" s="19"/>
      <c r="AJ833619" s="19"/>
      <c r="AK833619" s="19"/>
      <c r="AL833619" s="19"/>
      <c r="AM833619" s="19"/>
      <c r="AN833619" s="19"/>
      <c r="AO833619" s="19"/>
      <c r="AP833619"/>
    </row>
    <row r="833620" spans="1:42" s="116" customFormat="1" x14ac:dyDescent="0.3">
      <c r="A833620"/>
      <c r="B833620"/>
      <c r="C833620"/>
      <c r="D833620"/>
      <c r="E833620"/>
      <c r="F833620"/>
      <c r="G833620"/>
      <c r="H833620"/>
      <c r="I833620"/>
      <c r="J833620"/>
      <c r="K833620"/>
      <c r="L833620"/>
      <c r="M833620" s="115"/>
      <c r="N833620" s="115"/>
      <c r="O833620"/>
      <c r="P833620"/>
      <c r="Q833620"/>
      <c r="R833620" s="19"/>
      <c r="S833620" s="19"/>
      <c r="T833620"/>
      <c r="U833620" s="113"/>
      <c r="V833620" s="19"/>
      <c r="W833620" s="19"/>
      <c r="X833620" s="19"/>
      <c r="Y833620" s="19"/>
      <c r="Z833620" s="19"/>
      <c r="AA833620" s="19"/>
      <c r="AB833620" s="19"/>
      <c r="AC833620" s="19"/>
      <c r="AD833620" s="19"/>
      <c r="AE833620" s="19"/>
      <c r="AF833620" s="19"/>
      <c r="AG833620" s="19"/>
      <c r="AH833620" s="19"/>
      <c r="AI833620" s="19"/>
      <c r="AJ833620" s="19"/>
      <c r="AK833620" s="19"/>
      <c r="AL833620" s="19"/>
      <c r="AM833620" s="19"/>
      <c r="AN833620" s="19"/>
      <c r="AO833620" s="19"/>
      <c r="AP833620"/>
    </row>
    <row r="833621" spans="1:42" s="116" customFormat="1" x14ac:dyDescent="0.3">
      <c r="A833621"/>
      <c r="B833621"/>
      <c r="C833621"/>
      <c r="D833621"/>
      <c r="E833621"/>
      <c r="F833621"/>
      <c r="G833621"/>
      <c r="H833621"/>
      <c r="I833621"/>
      <c r="J833621"/>
      <c r="K833621"/>
      <c r="L833621"/>
      <c r="M833621" s="115"/>
      <c r="N833621" s="115"/>
      <c r="O833621"/>
      <c r="P833621"/>
      <c r="Q833621"/>
      <c r="R833621" s="19"/>
      <c r="S833621" s="19"/>
      <c r="T833621"/>
      <c r="U833621" s="113"/>
      <c r="V833621" s="19"/>
      <c r="W833621" s="19"/>
      <c r="X833621" s="19"/>
      <c r="Y833621" s="19"/>
      <c r="Z833621" s="19"/>
      <c r="AA833621" s="19"/>
      <c r="AB833621" s="19"/>
      <c r="AC833621" s="19"/>
      <c r="AD833621" s="19"/>
      <c r="AE833621" s="19"/>
      <c r="AF833621" s="19"/>
      <c r="AG833621" s="19"/>
      <c r="AH833621" s="19"/>
      <c r="AI833621" s="19"/>
      <c r="AJ833621" s="19"/>
      <c r="AK833621" s="19"/>
      <c r="AL833621" s="19"/>
      <c r="AM833621" s="19"/>
      <c r="AN833621" s="19"/>
      <c r="AO833621" s="19"/>
      <c r="AP833621"/>
    </row>
    <row r="833622" spans="1:42" s="116" customFormat="1" x14ac:dyDescent="0.3">
      <c r="A833622"/>
      <c r="B833622"/>
      <c r="C833622"/>
      <c r="D833622"/>
      <c r="E833622"/>
      <c r="F833622"/>
      <c r="G833622"/>
      <c r="H833622"/>
      <c r="I833622"/>
      <c r="J833622"/>
      <c r="K833622"/>
      <c r="L833622"/>
      <c r="M833622" s="115"/>
      <c r="N833622" s="115"/>
      <c r="O833622"/>
      <c r="P833622"/>
      <c r="Q833622"/>
      <c r="R833622" s="19"/>
      <c r="S833622" s="19"/>
      <c r="T833622"/>
      <c r="U833622" s="113"/>
      <c r="V833622" s="19"/>
      <c r="W833622" s="19"/>
      <c r="X833622" s="19"/>
      <c r="Y833622" s="19"/>
      <c r="Z833622" s="19"/>
      <c r="AA833622" s="19"/>
      <c r="AB833622" s="19"/>
      <c r="AC833622" s="19"/>
      <c r="AD833622" s="19"/>
      <c r="AE833622" s="19"/>
      <c r="AF833622" s="19"/>
      <c r="AG833622" s="19"/>
      <c r="AH833622" s="19"/>
      <c r="AI833622" s="19"/>
      <c r="AJ833622" s="19"/>
      <c r="AK833622" s="19"/>
      <c r="AL833622" s="19"/>
      <c r="AM833622" s="19"/>
      <c r="AN833622" s="19"/>
      <c r="AO833622" s="19"/>
      <c r="AP833622"/>
    </row>
    <row r="833623" spans="1:42" s="116" customFormat="1" x14ac:dyDescent="0.3">
      <c r="A833623"/>
      <c r="B833623"/>
      <c r="C833623"/>
      <c r="D833623"/>
      <c r="E833623"/>
      <c r="F833623"/>
      <c r="G833623"/>
      <c r="H833623"/>
      <c r="I833623"/>
      <c r="J833623"/>
      <c r="K833623"/>
      <c r="L833623"/>
      <c r="M833623" s="115"/>
      <c r="N833623" s="115"/>
      <c r="O833623"/>
      <c r="P833623"/>
      <c r="Q833623"/>
      <c r="R833623" s="19"/>
      <c r="S833623" s="19"/>
      <c r="T833623"/>
      <c r="U833623" s="113"/>
      <c r="V833623" s="19"/>
      <c r="W833623" s="19"/>
      <c r="X833623" s="19"/>
      <c r="Y833623" s="19"/>
      <c r="Z833623" s="19"/>
      <c r="AA833623" s="19"/>
      <c r="AB833623" s="19"/>
      <c r="AC833623" s="19"/>
      <c r="AD833623" s="19"/>
      <c r="AE833623" s="19"/>
      <c r="AF833623" s="19"/>
      <c r="AG833623" s="19"/>
      <c r="AH833623" s="19"/>
      <c r="AI833623" s="19"/>
      <c r="AJ833623" s="19"/>
      <c r="AK833623" s="19"/>
      <c r="AL833623" s="19"/>
      <c r="AM833623" s="19"/>
      <c r="AN833623" s="19"/>
      <c r="AO833623" s="19"/>
      <c r="AP833623"/>
    </row>
    <row r="833624" spans="1:42" s="116" customFormat="1" x14ac:dyDescent="0.3">
      <c r="A833624"/>
      <c r="B833624"/>
      <c r="C833624"/>
      <c r="D833624"/>
      <c r="E833624"/>
      <c r="F833624"/>
      <c r="G833624"/>
      <c r="H833624"/>
      <c r="I833624"/>
      <c r="J833624"/>
      <c r="K833624"/>
      <c r="L833624"/>
      <c r="M833624" s="115"/>
      <c r="N833624" s="115"/>
      <c r="O833624"/>
      <c r="P833624"/>
      <c r="Q833624"/>
      <c r="R833624" s="19"/>
      <c r="S833624" s="19"/>
      <c r="T833624"/>
      <c r="U833624" s="113"/>
      <c r="V833624" s="19"/>
      <c r="W833624" s="19"/>
      <c r="X833624" s="19"/>
      <c r="Y833624" s="19"/>
      <c r="Z833624" s="19"/>
      <c r="AA833624" s="19"/>
      <c r="AB833624" s="19"/>
      <c r="AC833624" s="19"/>
      <c r="AD833624" s="19"/>
      <c r="AE833624" s="19"/>
      <c r="AF833624" s="19"/>
      <c r="AG833624" s="19"/>
      <c r="AH833624" s="19"/>
      <c r="AI833624" s="19"/>
      <c r="AJ833624" s="19"/>
      <c r="AK833624" s="19"/>
      <c r="AL833624" s="19"/>
      <c r="AM833624" s="19"/>
      <c r="AN833624" s="19"/>
      <c r="AO833624" s="19"/>
      <c r="AP833624"/>
    </row>
    <row r="833625" spans="1:42" s="116" customFormat="1" x14ac:dyDescent="0.3">
      <c r="A833625"/>
      <c r="B833625"/>
      <c r="C833625"/>
      <c r="D833625"/>
      <c r="E833625"/>
      <c r="F833625"/>
      <c r="G833625"/>
      <c r="H833625"/>
      <c r="I833625"/>
      <c r="J833625"/>
      <c r="K833625"/>
      <c r="L833625"/>
      <c r="M833625" s="115"/>
      <c r="N833625" s="115"/>
      <c r="O833625"/>
      <c r="P833625"/>
      <c r="Q833625"/>
      <c r="R833625" s="19"/>
      <c r="S833625" s="19"/>
      <c r="T833625"/>
      <c r="U833625" s="113"/>
      <c r="V833625" s="19"/>
      <c r="W833625" s="19"/>
      <c r="X833625" s="19"/>
      <c r="Y833625" s="19"/>
      <c r="Z833625" s="19"/>
      <c r="AA833625" s="19"/>
      <c r="AB833625" s="19"/>
      <c r="AC833625" s="19"/>
      <c r="AD833625" s="19"/>
      <c r="AE833625" s="19"/>
      <c r="AF833625" s="19"/>
      <c r="AG833625" s="19"/>
      <c r="AH833625" s="19"/>
      <c r="AI833625" s="19"/>
      <c r="AJ833625" s="19"/>
      <c r="AK833625" s="19"/>
      <c r="AL833625" s="19"/>
      <c r="AM833625" s="19"/>
      <c r="AN833625" s="19"/>
      <c r="AO833625" s="19"/>
      <c r="AP833625"/>
    </row>
    <row r="833626" spans="1:42" s="116" customFormat="1" x14ac:dyDescent="0.3">
      <c r="A833626"/>
      <c r="B833626"/>
      <c r="C833626"/>
      <c r="D833626"/>
      <c r="E833626"/>
      <c r="F833626"/>
      <c r="G833626"/>
      <c r="H833626"/>
      <c r="I833626"/>
      <c r="J833626"/>
      <c r="K833626"/>
      <c r="L833626"/>
      <c r="M833626" s="115"/>
      <c r="N833626" s="115"/>
      <c r="O833626"/>
      <c r="P833626"/>
      <c r="Q833626"/>
      <c r="R833626" s="19"/>
      <c r="S833626" s="19"/>
      <c r="T833626"/>
      <c r="U833626" s="113"/>
      <c r="V833626" s="19"/>
      <c r="W833626" s="19"/>
      <c r="X833626" s="19"/>
      <c r="Y833626" s="19"/>
      <c r="Z833626" s="19"/>
      <c r="AA833626" s="19"/>
      <c r="AB833626" s="19"/>
      <c r="AC833626" s="19"/>
      <c r="AD833626" s="19"/>
      <c r="AE833626" s="19"/>
      <c r="AF833626" s="19"/>
      <c r="AG833626" s="19"/>
      <c r="AH833626" s="19"/>
      <c r="AI833626" s="19"/>
      <c r="AJ833626" s="19"/>
      <c r="AK833626" s="19"/>
      <c r="AL833626" s="19"/>
      <c r="AM833626" s="19"/>
      <c r="AN833626" s="19"/>
      <c r="AO833626" s="19"/>
      <c r="AP833626"/>
    </row>
    <row r="833627" spans="1:42" s="116" customFormat="1" x14ac:dyDescent="0.3">
      <c r="A833627"/>
      <c r="B833627"/>
      <c r="C833627"/>
      <c r="D833627"/>
      <c r="E833627"/>
      <c r="F833627"/>
      <c r="G833627"/>
      <c r="H833627"/>
      <c r="I833627"/>
      <c r="J833627"/>
      <c r="K833627"/>
      <c r="L833627"/>
      <c r="M833627" s="115"/>
      <c r="N833627" s="115"/>
      <c r="O833627"/>
      <c r="P833627"/>
      <c r="Q833627"/>
      <c r="R833627" s="19"/>
      <c r="S833627" s="19"/>
      <c r="T833627"/>
      <c r="U833627" s="113"/>
      <c r="V833627" s="19"/>
      <c r="W833627" s="19"/>
      <c r="X833627" s="19"/>
      <c r="Y833627" s="19"/>
      <c r="Z833627" s="19"/>
      <c r="AA833627" s="19"/>
      <c r="AB833627" s="19"/>
      <c r="AC833627" s="19"/>
      <c r="AD833627" s="19"/>
      <c r="AE833627" s="19"/>
      <c r="AF833627" s="19"/>
      <c r="AG833627" s="19"/>
      <c r="AH833627" s="19"/>
      <c r="AI833627" s="19"/>
      <c r="AJ833627" s="19"/>
      <c r="AK833627" s="19"/>
      <c r="AL833627" s="19"/>
      <c r="AM833627" s="19"/>
      <c r="AN833627" s="19"/>
      <c r="AO833627" s="19"/>
      <c r="AP833627"/>
    </row>
    <row r="833628" spans="1:42" s="116" customFormat="1" x14ac:dyDescent="0.3">
      <c r="A833628"/>
      <c r="B833628"/>
      <c r="C833628"/>
      <c r="D833628"/>
      <c r="E833628"/>
      <c r="F833628"/>
      <c r="G833628"/>
      <c r="H833628"/>
      <c r="I833628"/>
      <c r="J833628"/>
      <c r="K833628"/>
      <c r="L833628"/>
      <c r="M833628" s="115"/>
      <c r="N833628" s="115"/>
      <c r="O833628"/>
      <c r="P833628"/>
      <c r="Q833628"/>
      <c r="R833628" s="19"/>
      <c r="S833628" s="19"/>
      <c r="T833628"/>
      <c r="U833628" s="113"/>
      <c r="V833628" s="19"/>
      <c r="W833628" s="19"/>
      <c r="X833628" s="19"/>
      <c r="Y833628" s="19"/>
      <c r="Z833628" s="19"/>
      <c r="AA833628" s="19"/>
      <c r="AB833628" s="19"/>
      <c r="AC833628" s="19"/>
      <c r="AD833628" s="19"/>
      <c r="AE833628" s="19"/>
      <c r="AF833628" s="19"/>
      <c r="AG833628" s="19"/>
      <c r="AH833628" s="19"/>
      <c r="AI833628" s="19"/>
      <c r="AJ833628" s="19"/>
      <c r="AK833628" s="19"/>
      <c r="AL833628" s="19"/>
      <c r="AM833628" s="19"/>
      <c r="AN833628" s="19"/>
      <c r="AO833628" s="19"/>
      <c r="AP833628"/>
    </row>
    <row r="833629" spans="1:42" s="116" customFormat="1" x14ac:dyDescent="0.3">
      <c r="A833629"/>
      <c r="B833629"/>
      <c r="C833629"/>
      <c r="D833629"/>
      <c r="E833629"/>
      <c r="F833629"/>
      <c r="G833629"/>
      <c r="H833629"/>
      <c r="I833629"/>
      <c r="J833629"/>
      <c r="K833629"/>
      <c r="L833629"/>
      <c r="M833629" s="115"/>
      <c r="N833629" s="115"/>
      <c r="O833629"/>
      <c r="P833629"/>
      <c r="Q833629"/>
      <c r="R833629" s="19"/>
      <c r="S833629" s="19"/>
      <c r="T833629"/>
      <c r="U833629" s="113"/>
      <c r="V833629" s="19"/>
      <c r="W833629" s="19"/>
      <c r="X833629" s="19"/>
      <c r="Y833629" s="19"/>
      <c r="Z833629" s="19"/>
      <c r="AA833629" s="19"/>
      <c r="AB833629" s="19"/>
      <c r="AC833629" s="19"/>
      <c r="AD833629" s="19"/>
      <c r="AE833629" s="19"/>
      <c r="AF833629" s="19"/>
      <c r="AG833629" s="19"/>
      <c r="AH833629" s="19"/>
      <c r="AI833629" s="19"/>
      <c r="AJ833629" s="19"/>
      <c r="AK833629" s="19"/>
      <c r="AL833629" s="19"/>
      <c r="AM833629" s="19"/>
      <c r="AN833629" s="19"/>
      <c r="AO833629" s="19"/>
      <c r="AP833629"/>
    </row>
    <row r="833630" spans="1:42" s="116" customFormat="1" x14ac:dyDescent="0.3">
      <c r="A833630"/>
      <c r="B833630"/>
      <c r="C833630"/>
      <c r="D833630"/>
      <c r="E833630"/>
      <c r="F833630"/>
      <c r="G833630"/>
      <c r="H833630"/>
      <c r="I833630"/>
      <c r="J833630"/>
      <c r="K833630"/>
      <c r="L833630"/>
      <c r="M833630" s="115"/>
      <c r="N833630" s="115"/>
      <c r="O833630"/>
      <c r="P833630"/>
      <c r="Q833630"/>
      <c r="R833630" s="19"/>
      <c r="S833630" s="19"/>
      <c r="T833630"/>
      <c r="U833630" s="113"/>
      <c r="V833630" s="19"/>
      <c r="W833630" s="19"/>
      <c r="X833630" s="19"/>
      <c r="Y833630" s="19"/>
      <c r="Z833630" s="19"/>
      <c r="AA833630" s="19"/>
      <c r="AB833630" s="19"/>
      <c r="AC833630" s="19"/>
      <c r="AD833630" s="19"/>
      <c r="AE833630" s="19"/>
      <c r="AF833630" s="19"/>
      <c r="AG833630" s="19"/>
      <c r="AH833630" s="19"/>
      <c r="AI833630" s="19"/>
      <c r="AJ833630" s="19"/>
      <c r="AK833630" s="19"/>
      <c r="AL833630" s="19"/>
      <c r="AM833630" s="19"/>
      <c r="AN833630" s="19"/>
      <c r="AO833630" s="19"/>
      <c r="AP833630"/>
    </row>
    <row r="833631" spans="1:42" s="116" customFormat="1" x14ac:dyDescent="0.3">
      <c r="A833631"/>
      <c r="B833631"/>
      <c r="C833631"/>
      <c r="D833631"/>
      <c r="E833631"/>
      <c r="F833631"/>
      <c r="G833631"/>
      <c r="H833631"/>
      <c r="I833631"/>
      <c r="J833631"/>
      <c r="K833631"/>
      <c r="L833631"/>
      <c r="M833631" s="115"/>
      <c r="N833631" s="115"/>
      <c r="O833631"/>
      <c r="P833631"/>
      <c r="Q833631"/>
      <c r="R833631" s="19"/>
      <c r="S833631" s="19"/>
      <c r="T833631"/>
      <c r="U833631" s="113"/>
      <c r="V833631" s="19"/>
      <c r="W833631" s="19"/>
      <c r="X833631" s="19"/>
      <c r="Y833631" s="19"/>
      <c r="Z833631" s="19"/>
      <c r="AA833631" s="19"/>
      <c r="AB833631" s="19"/>
      <c r="AC833631" s="19"/>
      <c r="AD833631" s="19"/>
      <c r="AE833631" s="19"/>
      <c r="AF833631" s="19"/>
      <c r="AG833631" s="19"/>
      <c r="AH833631" s="19"/>
      <c r="AI833631" s="19"/>
      <c r="AJ833631" s="19"/>
      <c r="AK833631" s="19"/>
      <c r="AL833631" s="19"/>
      <c r="AM833631" s="19"/>
      <c r="AN833631" s="19"/>
      <c r="AO833631" s="19"/>
      <c r="AP833631"/>
    </row>
    <row r="833632" spans="1:42" s="116" customFormat="1" x14ac:dyDescent="0.3">
      <c r="A833632"/>
      <c r="B833632"/>
      <c r="C833632"/>
      <c r="D833632"/>
      <c r="E833632"/>
      <c r="F833632"/>
      <c r="G833632"/>
      <c r="H833632"/>
      <c r="I833632"/>
      <c r="J833632"/>
      <c r="K833632"/>
      <c r="L833632"/>
      <c r="M833632" s="115"/>
      <c r="N833632" s="115"/>
      <c r="O833632"/>
      <c r="P833632"/>
      <c r="Q833632"/>
      <c r="R833632" s="19"/>
      <c r="S833632" s="19"/>
      <c r="T833632"/>
      <c r="U833632" s="113"/>
      <c r="V833632" s="19"/>
      <c r="W833632" s="19"/>
      <c r="X833632" s="19"/>
      <c r="Y833632" s="19"/>
      <c r="Z833632" s="19"/>
      <c r="AA833632" s="19"/>
      <c r="AB833632" s="19"/>
      <c r="AC833632" s="19"/>
      <c r="AD833632" s="19"/>
      <c r="AE833632" s="19"/>
      <c r="AF833632" s="19"/>
      <c r="AG833632" s="19"/>
      <c r="AH833632" s="19"/>
      <c r="AI833632" s="19"/>
      <c r="AJ833632" s="19"/>
      <c r="AK833632" s="19"/>
      <c r="AL833632" s="19"/>
      <c r="AM833632" s="19"/>
      <c r="AN833632" s="19"/>
      <c r="AO833632" s="19"/>
      <c r="AP833632"/>
    </row>
    <row r="833633" spans="1:42" s="116" customFormat="1" x14ac:dyDescent="0.3">
      <c r="A833633"/>
      <c r="B833633"/>
      <c r="C833633"/>
      <c r="D833633"/>
      <c r="E833633"/>
      <c r="F833633"/>
      <c r="G833633"/>
      <c r="H833633"/>
      <c r="I833633"/>
      <c r="J833633"/>
      <c r="K833633"/>
      <c r="L833633"/>
      <c r="M833633" s="115"/>
      <c r="N833633" s="115"/>
      <c r="O833633"/>
      <c r="P833633"/>
      <c r="Q833633"/>
      <c r="R833633" s="19"/>
      <c r="S833633" s="19"/>
      <c r="T833633"/>
      <c r="U833633" s="113"/>
      <c r="V833633" s="19"/>
      <c r="W833633" s="19"/>
      <c r="X833633" s="19"/>
      <c r="Y833633" s="19"/>
      <c r="Z833633" s="19"/>
      <c r="AA833633" s="19"/>
      <c r="AB833633" s="19"/>
      <c r="AC833633" s="19"/>
      <c r="AD833633" s="19"/>
      <c r="AE833633" s="19"/>
      <c r="AF833633" s="19"/>
      <c r="AG833633" s="19"/>
      <c r="AH833633" s="19"/>
      <c r="AI833633" s="19"/>
      <c r="AJ833633" s="19"/>
      <c r="AK833633" s="19"/>
      <c r="AL833633" s="19"/>
      <c r="AM833633" s="19"/>
      <c r="AN833633" s="19"/>
      <c r="AO833633" s="19"/>
      <c r="AP833633"/>
    </row>
    <row r="833634" spans="1:42" s="116" customFormat="1" x14ac:dyDescent="0.3">
      <c r="A833634"/>
      <c r="B833634"/>
      <c r="C833634"/>
      <c r="D833634"/>
      <c r="E833634"/>
      <c r="F833634"/>
      <c r="G833634"/>
      <c r="H833634"/>
      <c r="I833634"/>
      <c r="J833634"/>
      <c r="K833634"/>
      <c r="L833634"/>
      <c r="M833634" s="115"/>
      <c r="N833634" s="115"/>
      <c r="O833634"/>
      <c r="P833634"/>
      <c r="Q833634"/>
      <c r="R833634" s="19"/>
      <c r="S833634" s="19"/>
      <c r="T833634"/>
      <c r="U833634" s="113"/>
      <c r="V833634" s="19"/>
      <c r="W833634" s="19"/>
      <c r="X833634" s="19"/>
      <c r="Y833634" s="19"/>
      <c r="Z833634" s="19"/>
      <c r="AA833634" s="19"/>
      <c r="AB833634" s="19"/>
      <c r="AC833634" s="19"/>
      <c r="AD833634" s="19"/>
      <c r="AE833634" s="19"/>
      <c r="AF833634" s="19"/>
      <c r="AG833634" s="19"/>
      <c r="AH833634" s="19"/>
      <c r="AI833634" s="19"/>
      <c r="AJ833634" s="19"/>
      <c r="AK833634" s="19"/>
      <c r="AL833634" s="19"/>
      <c r="AM833634" s="19"/>
      <c r="AN833634" s="19"/>
      <c r="AO833634" s="19"/>
      <c r="AP833634"/>
    </row>
    <row r="833635" spans="1:42" s="116" customFormat="1" x14ac:dyDescent="0.3">
      <c r="A833635"/>
      <c r="B833635"/>
      <c r="C833635"/>
      <c r="D833635"/>
      <c r="E833635"/>
      <c r="F833635"/>
      <c r="G833635"/>
      <c r="H833635"/>
      <c r="I833635"/>
      <c r="J833635"/>
      <c r="K833635"/>
      <c r="L833635"/>
      <c r="M833635" s="115"/>
      <c r="N833635" s="115"/>
      <c r="O833635"/>
      <c r="P833635"/>
      <c r="Q833635"/>
      <c r="R833635" s="19"/>
      <c r="S833635" s="19"/>
      <c r="T833635"/>
      <c r="U833635" s="113"/>
      <c r="V833635" s="19"/>
      <c r="W833635" s="19"/>
      <c r="X833635" s="19"/>
      <c r="Y833635" s="19"/>
      <c r="Z833635" s="19"/>
      <c r="AA833635" s="19"/>
      <c r="AB833635" s="19"/>
      <c r="AC833635" s="19"/>
      <c r="AD833635" s="19"/>
      <c r="AE833635" s="19"/>
      <c r="AF833635" s="19"/>
      <c r="AG833635" s="19"/>
      <c r="AH833635" s="19"/>
      <c r="AI833635" s="19"/>
      <c r="AJ833635" s="19"/>
      <c r="AK833635" s="19"/>
      <c r="AL833635" s="19"/>
      <c r="AM833635" s="19"/>
      <c r="AN833635" s="19"/>
      <c r="AO833635" s="19"/>
      <c r="AP833635"/>
    </row>
    <row r="833636" spans="1:42" s="116" customFormat="1" x14ac:dyDescent="0.3">
      <c r="A833636"/>
      <c r="B833636"/>
      <c r="C833636"/>
      <c r="D833636"/>
      <c r="E833636"/>
      <c r="F833636"/>
      <c r="G833636"/>
      <c r="H833636"/>
      <c r="I833636"/>
      <c r="J833636"/>
      <c r="K833636"/>
      <c r="L833636"/>
      <c r="M833636" s="115"/>
      <c r="N833636" s="115"/>
      <c r="O833636"/>
      <c r="P833636"/>
      <c r="Q833636"/>
      <c r="R833636" s="19"/>
      <c r="S833636" s="19"/>
      <c r="T833636"/>
      <c r="U833636" s="113"/>
      <c r="V833636" s="19"/>
      <c r="W833636" s="19"/>
      <c r="X833636" s="19"/>
      <c r="Y833636" s="19"/>
      <c r="Z833636" s="19"/>
      <c r="AA833636" s="19"/>
      <c r="AB833636" s="19"/>
      <c r="AC833636" s="19"/>
      <c r="AD833636" s="19"/>
      <c r="AE833636" s="19"/>
      <c r="AF833636" s="19"/>
      <c r="AG833636" s="19"/>
      <c r="AH833636" s="19"/>
      <c r="AI833636" s="19"/>
      <c r="AJ833636" s="19"/>
      <c r="AK833636" s="19"/>
      <c r="AL833636" s="19"/>
      <c r="AM833636" s="19"/>
      <c r="AN833636" s="19"/>
      <c r="AO833636" s="19"/>
      <c r="AP833636"/>
    </row>
    <row r="833637" spans="1:42" s="116" customFormat="1" x14ac:dyDescent="0.3">
      <c r="A833637"/>
      <c r="B833637"/>
      <c r="C833637"/>
      <c r="D833637"/>
      <c r="E833637"/>
      <c r="F833637"/>
      <c r="G833637"/>
      <c r="H833637"/>
      <c r="I833637"/>
      <c r="J833637"/>
      <c r="K833637"/>
      <c r="L833637"/>
      <c r="M833637" s="115"/>
      <c r="N833637" s="115"/>
      <c r="O833637"/>
      <c r="P833637"/>
      <c r="Q833637"/>
      <c r="R833637" s="19"/>
      <c r="S833637" s="19"/>
      <c r="T833637"/>
      <c r="U833637" s="113"/>
      <c r="V833637" s="19"/>
      <c r="W833637" s="19"/>
      <c r="X833637" s="19"/>
      <c r="Y833637" s="19"/>
      <c r="Z833637" s="19"/>
      <c r="AA833637" s="19"/>
      <c r="AB833637" s="19"/>
      <c r="AC833637" s="19"/>
      <c r="AD833637" s="19"/>
      <c r="AE833637" s="19"/>
      <c r="AF833637" s="19"/>
      <c r="AG833637" s="19"/>
      <c r="AH833637" s="19"/>
      <c r="AI833637" s="19"/>
      <c r="AJ833637" s="19"/>
      <c r="AK833637" s="19"/>
      <c r="AL833637" s="19"/>
      <c r="AM833637" s="19"/>
      <c r="AN833637" s="19"/>
      <c r="AO833637" s="19"/>
      <c r="AP833637"/>
    </row>
    <row r="833638" spans="1:42" s="116" customFormat="1" x14ac:dyDescent="0.3">
      <c r="A833638"/>
      <c r="B833638"/>
      <c r="C833638"/>
      <c r="D833638"/>
      <c r="E833638"/>
      <c r="F833638"/>
      <c r="G833638"/>
      <c r="H833638"/>
      <c r="I833638"/>
      <c r="J833638"/>
      <c r="K833638"/>
      <c r="L833638"/>
      <c r="M833638" s="115"/>
      <c r="N833638" s="115"/>
      <c r="O833638"/>
      <c r="P833638"/>
      <c r="Q833638"/>
      <c r="R833638" s="19"/>
      <c r="S833638" s="19"/>
      <c r="T833638"/>
      <c r="U833638" s="113"/>
      <c r="V833638" s="19"/>
      <c r="W833638" s="19"/>
      <c r="X833638" s="19"/>
      <c r="Y833638" s="19"/>
      <c r="Z833638" s="19"/>
      <c r="AA833638" s="19"/>
      <c r="AB833638" s="19"/>
      <c r="AC833638" s="19"/>
      <c r="AD833638" s="19"/>
      <c r="AE833638" s="19"/>
      <c r="AF833638" s="19"/>
      <c r="AG833638" s="19"/>
      <c r="AH833638" s="19"/>
      <c r="AI833638" s="19"/>
      <c r="AJ833638" s="19"/>
      <c r="AK833638" s="19"/>
      <c r="AL833638" s="19"/>
      <c r="AM833638" s="19"/>
      <c r="AN833638" s="19"/>
      <c r="AO833638" s="19"/>
      <c r="AP833638"/>
    </row>
    <row r="833639" spans="1:42" s="116" customFormat="1" x14ac:dyDescent="0.3">
      <c r="A833639"/>
      <c r="B833639"/>
      <c r="C833639"/>
      <c r="D833639"/>
      <c r="E833639"/>
      <c r="F833639"/>
      <c r="G833639"/>
      <c r="H833639"/>
      <c r="I833639"/>
      <c r="J833639"/>
      <c r="K833639"/>
      <c r="L833639"/>
      <c r="M833639" s="115"/>
      <c r="N833639" s="115"/>
      <c r="O833639"/>
      <c r="P833639"/>
      <c r="Q833639"/>
      <c r="R833639" s="19"/>
      <c r="S833639" s="19"/>
      <c r="T833639"/>
      <c r="U833639" s="113"/>
      <c r="V833639" s="19"/>
      <c r="W833639" s="19"/>
      <c r="X833639" s="19"/>
      <c r="Y833639" s="19"/>
      <c r="Z833639" s="19"/>
      <c r="AA833639" s="19"/>
      <c r="AB833639" s="19"/>
      <c r="AC833639" s="19"/>
      <c r="AD833639" s="19"/>
      <c r="AE833639" s="19"/>
      <c r="AF833639" s="19"/>
      <c r="AG833639" s="19"/>
      <c r="AH833639" s="19"/>
      <c r="AI833639" s="19"/>
      <c r="AJ833639" s="19"/>
      <c r="AK833639" s="19"/>
      <c r="AL833639" s="19"/>
      <c r="AM833639" s="19"/>
      <c r="AN833639" s="19"/>
      <c r="AO833639" s="19"/>
      <c r="AP833639"/>
    </row>
    <row r="833640" spans="1:42" s="116" customFormat="1" x14ac:dyDescent="0.3">
      <c r="A833640"/>
      <c r="B833640"/>
      <c r="C833640"/>
      <c r="D833640"/>
      <c r="E833640"/>
      <c r="F833640"/>
      <c r="G833640"/>
      <c r="H833640"/>
      <c r="I833640"/>
      <c r="J833640"/>
      <c r="K833640"/>
      <c r="L833640"/>
      <c r="M833640" s="115"/>
      <c r="N833640" s="115"/>
      <c r="O833640"/>
      <c r="P833640"/>
      <c r="Q833640"/>
      <c r="R833640" s="19"/>
      <c r="S833640" s="19"/>
      <c r="T833640"/>
      <c r="U833640" s="113"/>
      <c r="V833640" s="19"/>
      <c r="W833640" s="19"/>
      <c r="X833640" s="19"/>
      <c r="Y833640" s="19"/>
      <c r="Z833640" s="19"/>
      <c r="AA833640" s="19"/>
      <c r="AB833640" s="19"/>
      <c r="AC833640" s="19"/>
      <c r="AD833640" s="19"/>
      <c r="AE833640" s="19"/>
      <c r="AF833640" s="19"/>
      <c r="AG833640" s="19"/>
      <c r="AH833640" s="19"/>
      <c r="AI833640" s="19"/>
      <c r="AJ833640" s="19"/>
      <c r="AK833640" s="19"/>
      <c r="AL833640" s="19"/>
      <c r="AM833640" s="19"/>
      <c r="AN833640" s="19"/>
      <c r="AO833640" s="19"/>
      <c r="AP833640"/>
    </row>
    <row r="833641" spans="1:42" s="116" customFormat="1" x14ac:dyDescent="0.3">
      <c r="A833641"/>
      <c r="B833641"/>
      <c r="C833641"/>
      <c r="D833641"/>
      <c r="E833641"/>
      <c r="F833641"/>
      <c r="G833641"/>
      <c r="H833641"/>
      <c r="I833641"/>
      <c r="J833641"/>
      <c r="K833641"/>
      <c r="L833641"/>
      <c r="M833641" s="115"/>
      <c r="N833641" s="115"/>
      <c r="O833641"/>
      <c r="P833641"/>
      <c r="Q833641"/>
      <c r="R833641" s="19"/>
      <c r="S833641" s="19"/>
      <c r="T833641"/>
      <c r="U833641" s="113"/>
      <c r="V833641" s="19"/>
      <c r="W833641" s="19"/>
      <c r="X833641" s="19"/>
      <c r="Y833641" s="19"/>
      <c r="Z833641" s="19"/>
      <c r="AA833641" s="19"/>
      <c r="AB833641" s="19"/>
      <c r="AC833641" s="19"/>
      <c r="AD833641" s="19"/>
      <c r="AE833641" s="19"/>
      <c r="AF833641" s="19"/>
      <c r="AG833641" s="19"/>
      <c r="AH833641" s="19"/>
      <c r="AI833641" s="19"/>
      <c r="AJ833641" s="19"/>
      <c r="AK833641" s="19"/>
      <c r="AL833641" s="19"/>
      <c r="AM833641" s="19"/>
      <c r="AN833641" s="19"/>
      <c r="AO833641" s="19"/>
      <c r="AP833641"/>
    </row>
    <row r="833642" spans="1:42" s="116" customFormat="1" x14ac:dyDescent="0.3">
      <c r="A833642"/>
      <c r="B833642"/>
      <c r="C833642"/>
      <c r="D833642"/>
      <c r="E833642"/>
      <c r="F833642"/>
      <c r="G833642"/>
      <c r="H833642"/>
      <c r="I833642"/>
      <c r="J833642"/>
      <c r="K833642"/>
      <c r="L833642"/>
      <c r="M833642" s="115"/>
      <c r="N833642" s="115"/>
      <c r="O833642"/>
      <c r="P833642"/>
      <c r="Q833642"/>
      <c r="R833642" s="19"/>
      <c r="S833642" s="19"/>
      <c r="T833642"/>
      <c r="U833642" s="113"/>
      <c r="V833642" s="19"/>
      <c r="W833642" s="19"/>
      <c r="X833642" s="19"/>
      <c r="Y833642" s="19"/>
      <c r="Z833642" s="19"/>
      <c r="AA833642" s="19"/>
      <c r="AB833642" s="19"/>
      <c r="AC833642" s="19"/>
      <c r="AD833642" s="19"/>
      <c r="AE833642" s="19"/>
      <c r="AF833642" s="19"/>
      <c r="AG833642" s="19"/>
      <c r="AH833642" s="19"/>
      <c r="AI833642" s="19"/>
      <c r="AJ833642" s="19"/>
      <c r="AK833642" s="19"/>
      <c r="AL833642" s="19"/>
      <c r="AM833642" s="19"/>
      <c r="AN833642" s="19"/>
      <c r="AO833642" s="19"/>
      <c r="AP833642"/>
    </row>
    <row r="833643" spans="1:42" s="116" customFormat="1" x14ac:dyDescent="0.3">
      <c r="A833643"/>
      <c r="B833643"/>
      <c r="C833643"/>
      <c r="D833643"/>
      <c r="E833643"/>
      <c r="F833643"/>
      <c r="G833643"/>
      <c r="H833643"/>
      <c r="I833643"/>
      <c r="J833643"/>
      <c r="K833643"/>
      <c r="L833643"/>
      <c r="M833643" s="115"/>
      <c r="N833643" s="115"/>
      <c r="O833643"/>
      <c r="P833643"/>
      <c r="Q833643"/>
      <c r="R833643" s="19"/>
      <c r="S833643" s="19"/>
      <c r="T833643"/>
      <c r="U833643" s="113"/>
      <c r="V833643" s="19"/>
      <c r="W833643" s="19"/>
      <c r="X833643" s="19"/>
      <c r="Y833643" s="19"/>
      <c r="Z833643" s="19"/>
      <c r="AA833643" s="19"/>
      <c r="AB833643" s="19"/>
      <c r="AC833643" s="19"/>
      <c r="AD833643" s="19"/>
      <c r="AE833643" s="19"/>
      <c r="AF833643" s="19"/>
      <c r="AG833643" s="19"/>
      <c r="AH833643" s="19"/>
      <c r="AI833643" s="19"/>
      <c r="AJ833643" s="19"/>
      <c r="AK833643" s="19"/>
      <c r="AL833643" s="19"/>
      <c r="AM833643" s="19"/>
      <c r="AN833643" s="19"/>
      <c r="AO833643" s="19"/>
      <c r="AP833643"/>
    </row>
    <row r="833644" spans="1:42" s="116" customFormat="1" x14ac:dyDescent="0.3">
      <c r="A833644"/>
      <c r="B833644"/>
      <c r="C833644"/>
      <c r="D833644"/>
      <c r="E833644"/>
      <c r="F833644"/>
      <c r="G833644"/>
      <c r="H833644"/>
      <c r="I833644"/>
      <c r="J833644"/>
      <c r="K833644"/>
      <c r="L833644"/>
      <c r="M833644" s="115"/>
      <c r="N833644" s="115"/>
      <c r="O833644"/>
      <c r="P833644"/>
      <c r="Q833644"/>
      <c r="R833644" s="19"/>
      <c r="S833644" s="19"/>
      <c r="T833644"/>
      <c r="U833644" s="113"/>
      <c r="V833644" s="19"/>
      <c r="W833644" s="19"/>
      <c r="X833644" s="19"/>
      <c r="Y833644" s="19"/>
      <c r="Z833644" s="19"/>
      <c r="AA833644" s="19"/>
      <c r="AB833644" s="19"/>
      <c r="AC833644" s="19"/>
      <c r="AD833644" s="19"/>
      <c r="AE833644" s="19"/>
      <c r="AF833644" s="19"/>
      <c r="AG833644" s="19"/>
      <c r="AH833644" s="19"/>
      <c r="AI833644" s="19"/>
      <c r="AJ833644" s="19"/>
      <c r="AK833644" s="19"/>
      <c r="AL833644" s="19"/>
      <c r="AM833644" s="19"/>
      <c r="AN833644" s="19"/>
      <c r="AO833644" s="19"/>
      <c r="AP833644"/>
    </row>
    <row r="833645" spans="1:42" s="116" customFormat="1" x14ac:dyDescent="0.3">
      <c r="A833645"/>
      <c r="B833645"/>
      <c r="C833645"/>
      <c r="D833645"/>
      <c r="E833645"/>
      <c r="F833645"/>
      <c r="G833645"/>
      <c r="H833645"/>
      <c r="I833645"/>
      <c r="J833645"/>
      <c r="K833645"/>
      <c r="L833645"/>
      <c r="M833645" s="115"/>
      <c r="N833645" s="115"/>
      <c r="O833645"/>
      <c r="P833645"/>
      <c r="Q833645"/>
      <c r="R833645" s="19"/>
      <c r="S833645" s="19"/>
      <c r="T833645"/>
      <c r="U833645" s="113"/>
      <c r="V833645" s="19"/>
      <c r="W833645" s="19"/>
      <c r="X833645" s="19"/>
      <c r="Y833645" s="19"/>
      <c r="Z833645" s="19"/>
      <c r="AA833645" s="19"/>
      <c r="AB833645" s="19"/>
      <c r="AC833645" s="19"/>
      <c r="AD833645" s="19"/>
      <c r="AE833645" s="19"/>
      <c r="AF833645" s="19"/>
      <c r="AG833645" s="19"/>
      <c r="AH833645" s="19"/>
      <c r="AI833645" s="19"/>
      <c r="AJ833645" s="19"/>
      <c r="AK833645" s="19"/>
      <c r="AL833645" s="19"/>
      <c r="AM833645" s="19"/>
      <c r="AN833645" s="19"/>
      <c r="AO833645" s="19"/>
      <c r="AP833645"/>
    </row>
    <row r="833646" spans="1:42" s="116" customFormat="1" x14ac:dyDescent="0.3">
      <c r="A833646"/>
      <c r="B833646"/>
      <c r="C833646"/>
      <c r="D833646"/>
      <c r="E833646"/>
      <c r="F833646"/>
      <c r="G833646"/>
      <c r="H833646"/>
      <c r="I833646"/>
      <c r="J833646"/>
      <c r="K833646"/>
      <c r="L833646"/>
      <c r="M833646" s="115"/>
      <c r="N833646" s="115"/>
      <c r="O833646"/>
      <c r="P833646"/>
      <c r="Q833646"/>
      <c r="R833646" s="19"/>
      <c r="S833646" s="19"/>
      <c r="T833646"/>
      <c r="U833646" s="113"/>
      <c r="V833646" s="19"/>
      <c r="W833646" s="19"/>
      <c r="X833646" s="19"/>
      <c r="Y833646" s="19"/>
      <c r="Z833646" s="19"/>
      <c r="AA833646" s="19"/>
      <c r="AB833646" s="19"/>
      <c r="AC833646" s="19"/>
      <c r="AD833646" s="19"/>
      <c r="AE833646" s="19"/>
      <c r="AF833646" s="19"/>
      <c r="AG833646" s="19"/>
      <c r="AH833646" s="19"/>
      <c r="AI833646" s="19"/>
      <c r="AJ833646" s="19"/>
      <c r="AK833646" s="19"/>
      <c r="AL833646" s="19"/>
      <c r="AM833646" s="19"/>
      <c r="AN833646" s="19"/>
      <c r="AO833646" s="19"/>
      <c r="AP833646"/>
    </row>
    <row r="833647" spans="1:42" s="116" customFormat="1" x14ac:dyDescent="0.3">
      <c r="A833647"/>
      <c r="B833647"/>
      <c r="C833647"/>
      <c r="D833647"/>
      <c r="E833647"/>
      <c r="F833647"/>
      <c r="G833647"/>
      <c r="H833647"/>
      <c r="I833647"/>
      <c r="J833647"/>
      <c r="K833647"/>
      <c r="L833647"/>
      <c r="M833647" s="115"/>
      <c r="N833647" s="115"/>
      <c r="O833647"/>
      <c r="P833647"/>
      <c r="Q833647"/>
      <c r="R833647" s="19"/>
      <c r="S833647" s="19"/>
      <c r="T833647"/>
      <c r="U833647" s="113"/>
      <c r="V833647" s="19"/>
      <c r="W833647" s="19"/>
      <c r="X833647" s="19"/>
      <c r="Y833647" s="19"/>
      <c r="Z833647" s="19"/>
      <c r="AA833647" s="19"/>
      <c r="AB833647" s="19"/>
      <c r="AC833647" s="19"/>
      <c r="AD833647" s="19"/>
      <c r="AE833647" s="19"/>
      <c r="AF833647" s="19"/>
      <c r="AG833647" s="19"/>
      <c r="AH833647" s="19"/>
      <c r="AI833647" s="19"/>
      <c r="AJ833647" s="19"/>
      <c r="AK833647" s="19"/>
      <c r="AL833647" s="19"/>
      <c r="AM833647" s="19"/>
      <c r="AN833647" s="19"/>
      <c r="AO833647" s="19"/>
      <c r="AP833647"/>
    </row>
    <row r="833648" spans="1:42" s="116" customFormat="1" x14ac:dyDescent="0.3">
      <c r="A833648"/>
      <c r="B833648"/>
      <c r="C833648"/>
      <c r="D833648"/>
      <c r="E833648"/>
      <c r="F833648"/>
      <c r="G833648"/>
      <c r="H833648"/>
      <c r="I833648"/>
      <c r="J833648"/>
      <c r="K833648"/>
      <c r="L833648"/>
      <c r="M833648" s="115"/>
      <c r="N833648" s="115"/>
      <c r="O833648"/>
      <c r="P833648"/>
      <c r="Q833648"/>
      <c r="R833648" s="19"/>
      <c r="S833648" s="19"/>
      <c r="T833648"/>
      <c r="U833648" s="113"/>
      <c r="V833648" s="19"/>
      <c r="W833648" s="19"/>
      <c r="X833648" s="19"/>
      <c r="Y833648" s="19"/>
      <c r="Z833648" s="19"/>
      <c r="AA833648" s="19"/>
      <c r="AB833648" s="19"/>
      <c r="AC833648" s="19"/>
      <c r="AD833648" s="19"/>
      <c r="AE833648" s="19"/>
      <c r="AF833648" s="19"/>
      <c r="AG833648" s="19"/>
      <c r="AH833648" s="19"/>
      <c r="AI833648" s="19"/>
      <c r="AJ833648" s="19"/>
      <c r="AK833648" s="19"/>
      <c r="AL833648" s="19"/>
      <c r="AM833648" s="19"/>
      <c r="AN833648" s="19"/>
      <c r="AO833648" s="19"/>
      <c r="AP833648"/>
    </row>
    <row r="833649" spans="1:42" s="116" customFormat="1" x14ac:dyDescent="0.3">
      <c r="A833649"/>
      <c r="B833649"/>
      <c r="C833649"/>
      <c r="D833649"/>
      <c r="E833649"/>
      <c r="F833649"/>
      <c r="G833649"/>
      <c r="H833649"/>
      <c r="I833649"/>
      <c r="J833649"/>
      <c r="K833649"/>
      <c r="L833649"/>
      <c r="M833649" s="115"/>
      <c r="N833649" s="115"/>
      <c r="O833649"/>
      <c r="P833649"/>
      <c r="Q833649"/>
      <c r="R833649" s="19"/>
      <c r="S833649" s="19"/>
      <c r="T833649"/>
      <c r="U833649" s="113"/>
      <c r="V833649" s="19"/>
      <c r="W833649" s="19"/>
      <c r="X833649" s="19"/>
      <c r="Y833649" s="19"/>
      <c r="Z833649" s="19"/>
      <c r="AA833649" s="19"/>
      <c r="AB833649" s="19"/>
      <c r="AC833649" s="19"/>
      <c r="AD833649" s="19"/>
      <c r="AE833649" s="19"/>
      <c r="AF833649" s="19"/>
      <c r="AG833649" s="19"/>
      <c r="AH833649" s="19"/>
      <c r="AI833649" s="19"/>
      <c r="AJ833649" s="19"/>
      <c r="AK833649" s="19"/>
      <c r="AL833649" s="19"/>
      <c r="AM833649" s="19"/>
      <c r="AN833649" s="19"/>
      <c r="AO833649" s="19"/>
      <c r="AP833649"/>
    </row>
    <row r="833650" spans="1:42" s="116" customFormat="1" x14ac:dyDescent="0.3">
      <c r="A833650"/>
      <c r="B833650"/>
      <c r="C833650"/>
      <c r="D833650"/>
      <c r="E833650"/>
      <c r="F833650"/>
      <c r="G833650"/>
      <c r="H833650"/>
      <c r="I833650"/>
      <c r="J833650"/>
      <c r="K833650"/>
      <c r="L833650"/>
      <c r="M833650" s="115"/>
      <c r="N833650" s="115"/>
      <c r="O833650"/>
      <c r="P833650"/>
      <c r="Q833650"/>
      <c r="R833650" s="19"/>
      <c r="S833650" s="19"/>
      <c r="T833650"/>
      <c r="U833650" s="113"/>
      <c r="V833650" s="19"/>
      <c r="W833650" s="19"/>
      <c r="X833650" s="19"/>
      <c r="Y833650" s="19"/>
      <c r="Z833650" s="19"/>
      <c r="AA833650" s="19"/>
      <c r="AB833650" s="19"/>
      <c r="AC833650" s="19"/>
      <c r="AD833650" s="19"/>
      <c r="AE833650" s="19"/>
      <c r="AF833650" s="19"/>
      <c r="AG833650" s="19"/>
      <c r="AH833650" s="19"/>
      <c r="AI833650" s="19"/>
      <c r="AJ833650" s="19"/>
      <c r="AK833650" s="19"/>
      <c r="AL833650" s="19"/>
      <c r="AM833650" s="19"/>
      <c r="AN833650" s="19"/>
      <c r="AO833650" s="19"/>
      <c r="AP833650"/>
    </row>
    <row r="833651" spans="1:42" s="116" customFormat="1" x14ac:dyDescent="0.3">
      <c r="A833651"/>
      <c r="B833651"/>
      <c r="C833651"/>
      <c r="D833651"/>
      <c r="E833651"/>
      <c r="F833651"/>
      <c r="G833651"/>
      <c r="H833651"/>
      <c r="I833651"/>
      <c r="J833651"/>
      <c r="K833651"/>
      <c r="L833651"/>
      <c r="M833651" s="115"/>
      <c r="N833651" s="115"/>
      <c r="O833651"/>
      <c r="P833651"/>
      <c r="Q833651"/>
      <c r="R833651" s="19"/>
      <c r="S833651" s="19"/>
      <c r="T833651"/>
      <c r="U833651" s="113"/>
      <c r="V833651" s="19"/>
      <c r="W833651" s="19"/>
      <c r="X833651" s="19"/>
      <c r="Y833651" s="19"/>
      <c r="Z833651" s="19"/>
      <c r="AA833651" s="19"/>
      <c r="AB833651" s="19"/>
      <c r="AC833651" s="19"/>
      <c r="AD833651" s="19"/>
      <c r="AE833651" s="19"/>
      <c r="AF833651" s="19"/>
      <c r="AG833651" s="19"/>
      <c r="AH833651" s="19"/>
      <c r="AI833651" s="19"/>
      <c r="AJ833651" s="19"/>
      <c r="AK833651" s="19"/>
      <c r="AL833651" s="19"/>
      <c r="AM833651" s="19"/>
      <c r="AN833651" s="19"/>
      <c r="AO833651" s="19"/>
      <c r="AP833651"/>
    </row>
    <row r="833652" spans="1:42" s="116" customFormat="1" x14ac:dyDescent="0.3">
      <c r="A833652"/>
      <c r="B833652"/>
      <c r="C833652"/>
      <c r="D833652"/>
      <c r="E833652"/>
      <c r="F833652"/>
      <c r="G833652"/>
      <c r="H833652"/>
      <c r="I833652"/>
      <c r="J833652"/>
      <c r="K833652"/>
      <c r="L833652"/>
      <c r="M833652" s="115"/>
      <c r="N833652" s="115"/>
      <c r="O833652"/>
      <c r="P833652"/>
      <c r="Q833652"/>
      <c r="R833652" s="19"/>
      <c r="S833652" s="19"/>
      <c r="T833652"/>
      <c r="U833652" s="113"/>
      <c r="V833652" s="19"/>
      <c r="W833652" s="19"/>
      <c r="X833652" s="19"/>
      <c r="Y833652" s="19"/>
      <c r="Z833652" s="19"/>
      <c r="AA833652" s="19"/>
      <c r="AB833652" s="19"/>
      <c r="AC833652" s="19"/>
      <c r="AD833652" s="19"/>
      <c r="AE833652" s="19"/>
      <c r="AF833652" s="19"/>
      <c r="AG833652" s="19"/>
      <c r="AH833652" s="19"/>
      <c r="AI833652" s="19"/>
      <c r="AJ833652" s="19"/>
      <c r="AK833652" s="19"/>
      <c r="AL833652" s="19"/>
      <c r="AM833652" s="19"/>
      <c r="AN833652" s="19"/>
      <c r="AO833652" s="19"/>
      <c r="AP833652"/>
    </row>
    <row r="833653" spans="1:42" s="116" customFormat="1" x14ac:dyDescent="0.3">
      <c r="A833653"/>
      <c r="B833653"/>
      <c r="C833653"/>
      <c r="D833653"/>
      <c r="E833653"/>
      <c r="F833653"/>
      <c r="G833653"/>
      <c r="H833653"/>
      <c r="I833653"/>
      <c r="J833653"/>
      <c r="K833653"/>
      <c r="L833653"/>
      <c r="M833653" s="115"/>
      <c r="N833653" s="115"/>
      <c r="O833653"/>
      <c r="P833653"/>
      <c r="Q833653"/>
      <c r="R833653" s="19"/>
      <c r="S833653" s="19"/>
      <c r="T833653"/>
      <c r="U833653" s="113"/>
      <c r="V833653" s="19"/>
      <c r="W833653" s="19"/>
      <c r="X833653" s="19"/>
      <c r="Y833653" s="19"/>
      <c r="Z833653" s="19"/>
      <c r="AA833653" s="19"/>
      <c r="AB833653" s="19"/>
      <c r="AC833653" s="19"/>
      <c r="AD833653" s="19"/>
      <c r="AE833653" s="19"/>
      <c r="AF833653" s="19"/>
      <c r="AG833653" s="19"/>
      <c r="AH833653" s="19"/>
      <c r="AI833653" s="19"/>
      <c r="AJ833653" s="19"/>
      <c r="AK833653" s="19"/>
      <c r="AL833653" s="19"/>
      <c r="AM833653" s="19"/>
      <c r="AN833653" s="19"/>
      <c r="AO833653" s="19"/>
      <c r="AP833653"/>
    </row>
    <row r="833654" spans="1:42" s="116" customFormat="1" x14ac:dyDescent="0.3">
      <c r="A833654"/>
      <c r="B833654"/>
      <c r="C833654"/>
      <c r="D833654"/>
      <c r="E833654"/>
      <c r="F833654"/>
      <c r="G833654"/>
      <c r="H833654"/>
      <c r="I833654"/>
      <c r="J833654"/>
      <c r="K833654"/>
      <c r="L833654"/>
      <c r="M833654" s="115"/>
      <c r="N833654" s="115"/>
      <c r="O833654"/>
      <c r="P833654"/>
      <c r="Q833654"/>
      <c r="R833654" s="19"/>
      <c r="S833654" s="19"/>
      <c r="T833654"/>
      <c r="U833654" s="113"/>
      <c r="V833654" s="19"/>
      <c r="W833654" s="19"/>
      <c r="X833654" s="19"/>
      <c r="Y833654" s="19"/>
      <c r="Z833654" s="19"/>
      <c r="AA833654" s="19"/>
      <c r="AB833654" s="19"/>
      <c r="AC833654" s="19"/>
      <c r="AD833654" s="19"/>
      <c r="AE833654" s="19"/>
      <c r="AF833654" s="19"/>
      <c r="AG833654" s="19"/>
      <c r="AH833654" s="19"/>
      <c r="AI833654" s="19"/>
      <c r="AJ833654" s="19"/>
      <c r="AK833654" s="19"/>
      <c r="AL833654" s="19"/>
      <c r="AM833654" s="19"/>
      <c r="AN833654" s="19"/>
      <c r="AO833654" s="19"/>
      <c r="AP833654"/>
    </row>
    <row r="833655" spans="1:42" s="116" customFormat="1" x14ac:dyDescent="0.3">
      <c r="A833655"/>
      <c r="B833655"/>
      <c r="C833655"/>
      <c r="D833655"/>
      <c r="E833655"/>
      <c r="F833655"/>
      <c r="G833655"/>
      <c r="H833655"/>
      <c r="I833655"/>
      <c r="J833655"/>
      <c r="K833655"/>
      <c r="L833655"/>
      <c r="M833655" s="115"/>
      <c r="N833655" s="115"/>
      <c r="O833655"/>
      <c r="P833655"/>
      <c r="Q833655"/>
      <c r="R833655" s="19"/>
      <c r="S833655" s="19"/>
      <c r="T833655"/>
      <c r="U833655" s="113"/>
      <c r="V833655" s="19"/>
      <c r="W833655" s="19"/>
      <c r="X833655" s="19"/>
      <c r="Y833655" s="19"/>
      <c r="Z833655" s="19"/>
      <c r="AA833655" s="19"/>
      <c r="AB833655" s="19"/>
      <c r="AC833655" s="19"/>
      <c r="AD833655" s="19"/>
      <c r="AE833655" s="19"/>
      <c r="AF833655" s="19"/>
      <c r="AG833655" s="19"/>
      <c r="AH833655" s="19"/>
      <c r="AI833655" s="19"/>
      <c r="AJ833655" s="19"/>
      <c r="AK833655" s="19"/>
      <c r="AL833655" s="19"/>
      <c r="AM833655" s="19"/>
      <c r="AN833655" s="19"/>
      <c r="AO833655" s="19"/>
      <c r="AP833655"/>
    </row>
    <row r="833656" spans="1:42" s="116" customFormat="1" x14ac:dyDescent="0.3">
      <c r="A833656"/>
      <c r="B833656"/>
      <c r="C833656"/>
      <c r="D833656"/>
      <c r="E833656"/>
      <c r="F833656"/>
      <c r="G833656"/>
      <c r="H833656"/>
      <c r="I833656"/>
      <c r="J833656"/>
      <c r="K833656"/>
      <c r="L833656"/>
      <c r="M833656" s="115"/>
      <c r="N833656" s="115"/>
      <c r="O833656"/>
      <c r="P833656"/>
      <c r="Q833656"/>
      <c r="R833656" s="19"/>
      <c r="S833656" s="19"/>
      <c r="T833656"/>
      <c r="U833656" s="113"/>
      <c r="V833656" s="19"/>
      <c r="W833656" s="19"/>
      <c r="X833656" s="19"/>
      <c r="Y833656" s="19"/>
      <c r="Z833656" s="19"/>
      <c r="AA833656" s="19"/>
      <c r="AB833656" s="19"/>
      <c r="AC833656" s="19"/>
      <c r="AD833656" s="19"/>
      <c r="AE833656" s="19"/>
      <c r="AF833656" s="19"/>
      <c r="AG833656" s="19"/>
      <c r="AH833656" s="19"/>
      <c r="AI833656" s="19"/>
      <c r="AJ833656" s="19"/>
      <c r="AK833656" s="19"/>
      <c r="AL833656" s="19"/>
      <c r="AM833656" s="19"/>
      <c r="AN833656" s="19"/>
      <c r="AO833656" s="19"/>
      <c r="AP833656"/>
    </row>
    <row r="833657" spans="1:42" s="116" customFormat="1" x14ac:dyDescent="0.3">
      <c r="A833657"/>
      <c r="B833657"/>
      <c r="C833657"/>
      <c r="D833657"/>
      <c r="E833657"/>
      <c r="F833657"/>
      <c r="G833657"/>
      <c r="H833657"/>
      <c r="I833657"/>
      <c r="J833657"/>
      <c r="K833657"/>
      <c r="L833657"/>
      <c r="M833657" s="115"/>
      <c r="N833657" s="115"/>
      <c r="O833657"/>
      <c r="P833657"/>
      <c r="Q833657"/>
      <c r="R833657" s="19"/>
      <c r="S833657" s="19"/>
      <c r="T833657"/>
      <c r="U833657" s="113"/>
      <c r="V833657" s="19"/>
      <c r="W833657" s="19"/>
      <c r="X833657" s="19"/>
      <c r="Y833657" s="19"/>
      <c r="Z833657" s="19"/>
      <c r="AA833657" s="19"/>
      <c r="AB833657" s="19"/>
      <c r="AC833657" s="19"/>
      <c r="AD833657" s="19"/>
      <c r="AE833657" s="19"/>
      <c r="AF833657" s="19"/>
      <c r="AG833657" s="19"/>
      <c r="AH833657" s="19"/>
      <c r="AI833657" s="19"/>
      <c r="AJ833657" s="19"/>
      <c r="AK833657" s="19"/>
      <c r="AL833657" s="19"/>
      <c r="AM833657" s="19"/>
      <c r="AN833657" s="19"/>
      <c r="AO833657" s="19"/>
      <c r="AP833657"/>
    </row>
    <row r="833658" spans="1:42" s="116" customFormat="1" x14ac:dyDescent="0.3">
      <c r="A833658"/>
      <c r="B833658"/>
      <c r="C833658"/>
      <c r="D833658"/>
      <c r="E833658"/>
      <c r="F833658"/>
      <c r="G833658"/>
      <c r="H833658"/>
      <c r="I833658"/>
      <c r="J833658"/>
      <c r="K833658"/>
      <c r="L833658"/>
      <c r="M833658" s="115"/>
      <c r="N833658" s="115"/>
      <c r="O833658"/>
      <c r="P833658"/>
      <c r="Q833658"/>
      <c r="R833658" s="19"/>
      <c r="S833658" s="19"/>
      <c r="T833658"/>
      <c r="U833658" s="113"/>
      <c r="V833658" s="19"/>
      <c r="W833658" s="19"/>
      <c r="X833658" s="19"/>
      <c r="Y833658" s="19"/>
      <c r="Z833658" s="19"/>
      <c r="AA833658" s="19"/>
      <c r="AB833658" s="19"/>
      <c r="AC833658" s="19"/>
      <c r="AD833658" s="19"/>
      <c r="AE833658" s="19"/>
      <c r="AF833658" s="19"/>
      <c r="AG833658" s="19"/>
      <c r="AH833658" s="19"/>
      <c r="AI833658" s="19"/>
      <c r="AJ833658" s="19"/>
      <c r="AK833658" s="19"/>
      <c r="AL833658" s="19"/>
      <c r="AM833658" s="19"/>
      <c r="AN833658" s="19"/>
      <c r="AO833658" s="19"/>
      <c r="AP833658"/>
    </row>
    <row r="833659" spans="1:42" s="116" customFormat="1" x14ac:dyDescent="0.3">
      <c r="A833659"/>
      <c r="B833659"/>
      <c r="C833659"/>
      <c r="D833659"/>
      <c r="E833659"/>
      <c r="F833659"/>
      <c r="G833659"/>
      <c r="H833659"/>
      <c r="I833659"/>
      <c r="J833659"/>
      <c r="K833659"/>
      <c r="L833659"/>
      <c r="M833659" s="115"/>
      <c r="N833659" s="115"/>
      <c r="O833659"/>
      <c r="P833659"/>
      <c r="Q833659"/>
      <c r="R833659" s="19"/>
      <c r="S833659" s="19"/>
      <c r="T833659"/>
      <c r="U833659" s="113"/>
      <c r="V833659" s="19"/>
      <c r="W833659" s="19"/>
      <c r="X833659" s="19"/>
      <c r="Y833659" s="19"/>
      <c r="Z833659" s="19"/>
      <c r="AA833659" s="19"/>
      <c r="AB833659" s="19"/>
      <c r="AC833659" s="19"/>
      <c r="AD833659" s="19"/>
      <c r="AE833659" s="19"/>
      <c r="AF833659" s="19"/>
      <c r="AG833659" s="19"/>
      <c r="AH833659" s="19"/>
      <c r="AI833659" s="19"/>
      <c r="AJ833659" s="19"/>
      <c r="AK833659" s="19"/>
      <c r="AL833659" s="19"/>
      <c r="AM833659" s="19"/>
      <c r="AN833659" s="19"/>
      <c r="AO833659" s="19"/>
      <c r="AP833659"/>
    </row>
    <row r="833660" spans="1:42" s="116" customFormat="1" x14ac:dyDescent="0.3">
      <c r="A833660"/>
      <c r="B833660"/>
      <c r="C833660"/>
      <c r="D833660"/>
      <c r="E833660"/>
      <c r="F833660"/>
      <c r="G833660"/>
      <c r="H833660"/>
      <c r="I833660"/>
      <c r="J833660"/>
      <c r="K833660"/>
      <c r="L833660"/>
      <c r="M833660" s="115"/>
      <c r="N833660" s="115"/>
      <c r="O833660"/>
      <c r="P833660"/>
      <c r="Q833660"/>
      <c r="R833660" s="19"/>
      <c r="S833660" s="19"/>
      <c r="T833660"/>
      <c r="U833660" s="113"/>
      <c r="V833660" s="19"/>
      <c r="W833660" s="19"/>
      <c r="X833660" s="19"/>
      <c r="Y833660" s="19"/>
      <c r="Z833660" s="19"/>
      <c r="AA833660" s="19"/>
      <c r="AB833660" s="19"/>
      <c r="AC833660" s="19"/>
      <c r="AD833660" s="19"/>
      <c r="AE833660" s="19"/>
      <c r="AF833660" s="19"/>
      <c r="AG833660" s="19"/>
      <c r="AH833660" s="19"/>
      <c r="AI833660" s="19"/>
      <c r="AJ833660" s="19"/>
      <c r="AK833660" s="19"/>
      <c r="AL833660" s="19"/>
      <c r="AM833660" s="19"/>
      <c r="AN833660" s="19"/>
      <c r="AO833660" s="19"/>
      <c r="AP833660"/>
    </row>
    <row r="833661" spans="1:42" s="116" customFormat="1" x14ac:dyDescent="0.3">
      <c r="A833661"/>
      <c r="B833661"/>
      <c r="C833661"/>
      <c r="D833661"/>
      <c r="E833661"/>
      <c r="F833661"/>
      <c r="G833661"/>
      <c r="H833661"/>
      <c r="I833661"/>
      <c r="J833661"/>
      <c r="K833661"/>
      <c r="L833661"/>
      <c r="M833661" s="115"/>
      <c r="N833661" s="115"/>
      <c r="O833661"/>
      <c r="P833661"/>
      <c r="Q833661"/>
      <c r="R833661" s="19"/>
      <c r="S833661" s="19"/>
      <c r="T833661"/>
      <c r="U833661" s="113"/>
      <c r="V833661" s="19"/>
      <c r="W833661" s="19"/>
      <c r="X833661" s="19"/>
      <c r="Y833661" s="19"/>
      <c r="Z833661" s="19"/>
      <c r="AA833661" s="19"/>
      <c r="AB833661" s="19"/>
      <c r="AC833661" s="19"/>
      <c r="AD833661" s="19"/>
      <c r="AE833661" s="19"/>
      <c r="AF833661" s="19"/>
      <c r="AG833661" s="19"/>
      <c r="AH833661" s="19"/>
      <c r="AI833661" s="19"/>
      <c r="AJ833661" s="19"/>
      <c r="AK833661" s="19"/>
      <c r="AL833661" s="19"/>
      <c r="AM833661" s="19"/>
      <c r="AN833661" s="19"/>
      <c r="AO833661" s="19"/>
      <c r="AP833661"/>
    </row>
    <row r="833662" spans="1:42" s="116" customFormat="1" x14ac:dyDescent="0.3">
      <c r="A833662"/>
      <c r="B833662"/>
      <c r="C833662"/>
      <c r="D833662"/>
      <c r="E833662"/>
      <c r="F833662"/>
      <c r="G833662"/>
      <c r="H833662"/>
      <c r="I833662"/>
      <c r="J833662"/>
      <c r="K833662"/>
      <c r="L833662"/>
      <c r="M833662" s="115"/>
      <c r="N833662" s="115"/>
      <c r="O833662"/>
      <c r="P833662"/>
      <c r="Q833662"/>
      <c r="R833662" s="19"/>
      <c r="S833662" s="19"/>
      <c r="T833662"/>
      <c r="U833662" s="113"/>
      <c r="V833662" s="19"/>
      <c r="W833662" s="19"/>
      <c r="X833662" s="19"/>
      <c r="Y833662" s="19"/>
      <c r="Z833662" s="19"/>
      <c r="AA833662" s="19"/>
      <c r="AB833662" s="19"/>
      <c r="AC833662" s="19"/>
      <c r="AD833662" s="19"/>
      <c r="AE833662" s="19"/>
      <c r="AF833662" s="19"/>
      <c r="AG833662" s="19"/>
      <c r="AH833662" s="19"/>
      <c r="AI833662" s="19"/>
      <c r="AJ833662" s="19"/>
      <c r="AK833662" s="19"/>
      <c r="AL833662" s="19"/>
      <c r="AM833662" s="19"/>
      <c r="AN833662" s="19"/>
      <c r="AO833662" s="19"/>
      <c r="AP833662"/>
    </row>
    <row r="833663" spans="1:42" s="116" customFormat="1" x14ac:dyDescent="0.3">
      <c r="A833663"/>
      <c r="B833663"/>
      <c r="C833663"/>
      <c r="D833663"/>
      <c r="E833663"/>
      <c r="F833663"/>
      <c r="G833663"/>
      <c r="H833663"/>
      <c r="I833663"/>
      <c r="J833663"/>
      <c r="K833663"/>
      <c r="L833663"/>
      <c r="M833663" s="115"/>
      <c r="N833663" s="115"/>
      <c r="O833663"/>
      <c r="P833663"/>
      <c r="Q833663"/>
      <c r="R833663" s="19"/>
      <c r="S833663" s="19"/>
      <c r="T833663"/>
      <c r="U833663" s="113"/>
      <c r="V833663" s="19"/>
      <c r="W833663" s="19"/>
      <c r="X833663" s="19"/>
      <c r="Y833663" s="19"/>
      <c r="Z833663" s="19"/>
      <c r="AA833663" s="19"/>
      <c r="AB833663" s="19"/>
      <c r="AC833663" s="19"/>
      <c r="AD833663" s="19"/>
      <c r="AE833663" s="19"/>
      <c r="AF833663" s="19"/>
      <c r="AG833663" s="19"/>
      <c r="AH833663" s="19"/>
      <c r="AI833663" s="19"/>
      <c r="AJ833663" s="19"/>
      <c r="AK833663" s="19"/>
      <c r="AL833663" s="19"/>
      <c r="AM833663" s="19"/>
      <c r="AN833663" s="19"/>
      <c r="AO833663" s="19"/>
      <c r="AP833663"/>
    </row>
    <row r="833664" spans="1:42" s="116" customFormat="1" x14ac:dyDescent="0.3">
      <c r="A833664"/>
      <c r="B833664"/>
      <c r="C833664"/>
      <c r="D833664"/>
      <c r="E833664"/>
      <c r="F833664"/>
      <c r="G833664"/>
      <c r="H833664"/>
      <c r="I833664"/>
      <c r="J833664"/>
      <c r="K833664"/>
      <c r="L833664"/>
      <c r="M833664" s="115"/>
      <c r="N833664" s="115"/>
      <c r="O833664"/>
      <c r="P833664"/>
      <c r="Q833664"/>
      <c r="R833664" s="19"/>
      <c r="S833664" s="19"/>
      <c r="T833664"/>
      <c r="U833664" s="113"/>
      <c r="V833664" s="19"/>
      <c r="W833664" s="19"/>
      <c r="X833664" s="19"/>
      <c r="Y833664" s="19"/>
      <c r="Z833664" s="19"/>
      <c r="AA833664" s="19"/>
      <c r="AB833664" s="19"/>
      <c r="AC833664" s="19"/>
      <c r="AD833664" s="19"/>
      <c r="AE833664" s="19"/>
      <c r="AF833664" s="19"/>
      <c r="AG833664" s="19"/>
      <c r="AH833664" s="19"/>
      <c r="AI833664" s="19"/>
      <c r="AJ833664" s="19"/>
      <c r="AK833664" s="19"/>
      <c r="AL833664" s="19"/>
      <c r="AM833664" s="19"/>
      <c r="AN833664" s="19"/>
      <c r="AO833664" s="19"/>
      <c r="AP833664"/>
    </row>
    <row r="833665" spans="1:42" s="116" customFormat="1" x14ac:dyDescent="0.3">
      <c r="A833665"/>
      <c r="B833665"/>
      <c r="C833665"/>
      <c r="D833665"/>
      <c r="E833665"/>
      <c r="F833665"/>
      <c r="G833665"/>
      <c r="H833665"/>
      <c r="I833665"/>
      <c r="J833665"/>
      <c r="K833665"/>
      <c r="L833665"/>
      <c r="M833665" s="115"/>
      <c r="N833665" s="115"/>
      <c r="O833665"/>
      <c r="P833665"/>
      <c r="Q833665"/>
      <c r="R833665" s="19"/>
      <c r="S833665" s="19"/>
      <c r="T833665"/>
      <c r="U833665" s="113"/>
      <c r="V833665" s="19"/>
      <c r="W833665" s="19"/>
      <c r="X833665" s="19"/>
      <c r="Y833665" s="19"/>
      <c r="Z833665" s="19"/>
      <c r="AA833665" s="19"/>
      <c r="AB833665" s="19"/>
      <c r="AC833665" s="19"/>
      <c r="AD833665" s="19"/>
      <c r="AE833665" s="19"/>
      <c r="AF833665" s="19"/>
      <c r="AG833665" s="19"/>
      <c r="AH833665" s="19"/>
      <c r="AI833665" s="19"/>
      <c r="AJ833665" s="19"/>
      <c r="AK833665" s="19"/>
      <c r="AL833665" s="19"/>
      <c r="AM833665" s="19"/>
      <c r="AN833665" s="19"/>
      <c r="AO833665" s="19"/>
      <c r="AP833665"/>
    </row>
    <row r="833666" spans="1:42" s="116" customFormat="1" x14ac:dyDescent="0.3">
      <c r="A833666"/>
      <c r="B833666"/>
      <c r="C833666"/>
      <c r="D833666"/>
      <c r="E833666"/>
      <c r="F833666"/>
      <c r="G833666"/>
      <c r="H833666"/>
      <c r="I833666"/>
      <c r="J833666"/>
      <c r="K833666"/>
      <c r="L833666"/>
      <c r="M833666" s="115"/>
      <c r="N833666" s="115"/>
      <c r="O833666"/>
      <c r="P833666"/>
      <c r="Q833666"/>
      <c r="R833666" s="19"/>
      <c r="S833666" s="19"/>
      <c r="T833666"/>
      <c r="U833666" s="113"/>
      <c r="V833666" s="19"/>
      <c r="W833666" s="19"/>
      <c r="X833666" s="19"/>
      <c r="Y833666" s="19"/>
      <c r="Z833666" s="19"/>
      <c r="AA833666" s="19"/>
      <c r="AB833666" s="19"/>
      <c r="AC833666" s="19"/>
      <c r="AD833666" s="19"/>
      <c r="AE833666" s="19"/>
      <c r="AF833666" s="19"/>
      <c r="AG833666" s="19"/>
      <c r="AH833666" s="19"/>
      <c r="AI833666" s="19"/>
      <c r="AJ833666" s="19"/>
      <c r="AK833666" s="19"/>
      <c r="AL833666" s="19"/>
      <c r="AM833666" s="19"/>
      <c r="AN833666" s="19"/>
      <c r="AO833666" s="19"/>
      <c r="AP833666"/>
    </row>
    <row r="833667" spans="1:42" s="116" customFormat="1" x14ac:dyDescent="0.3">
      <c r="A833667"/>
      <c r="B833667"/>
      <c r="C833667"/>
      <c r="D833667"/>
      <c r="E833667"/>
      <c r="F833667"/>
      <c r="G833667"/>
      <c r="H833667"/>
      <c r="I833667"/>
      <c r="J833667"/>
      <c r="K833667"/>
      <c r="L833667"/>
      <c r="M833667" s="115"/>
      <c r="N833667" s="115"/>
      <c r="O833667"/>
      <c r="P833667"/>
      <c r="Q833667"/>
      <c r="R833667" s="19"/>
      <c r="S833667" s="19"/>
      <c r="T833667"/>
      <c r="U833667" s="113"/>
      <c r="V833667" s="19"/>
      <c r="W833667" s="19"/>
      <c r="X833667" s="19"/>
      <c r="Y833667" s="19"/>
      <c r="Z833667" s="19"/>
      <c r="AA833667" s="19"/>
      <c r="AB833667" s="19"/>
      <c r="AC833667" s="19"/>
      <c r="AD833667" s="19"/>
      <c r="AE833667" s="19"/>
      <c r="AF833667" s="19"/>
      <c r="AG833667" s="19"/>
      <c r="AH833667" s="19"/>
      <c r="AI833667" s="19"/>
      <c r="AJ833667" s="19"/>
      <c r="AK833667" s="19"/>
      <c r="AL833667" s="19"/>
      <c r="AM833667" s="19"/>
      <c r="AN833667" s="19"/>
      <c r="AO833667" s="19"/>
      <c r="AP833667"/>
    </row>
    <row r="833668" spans="1:42" s="116" customFormat="1" x14ac:dyDescent="0.3">
      <c r="A833668"/>
      <c r="B833668"/>
      <c r="C833668"/>
      <c r="D833668"/>
      <c r="E833668"/>
      <c r="F833668"/>
      <c r="G833668"/>
      <c r="H833668"/>
      <c r="I833668"/>
      <c r="J833668"/>
      <c r="K833668"/>
      <c r="L833668"/>
      <c r="M833668" s="115"/>
      <c r="N833668" s="115"/>
      <c r="O833668"/>
      <c r="P833668"/>
      <c r="Q833668"/>
      <c r="R833668" s="19"/>
      <c r="S833668" s="19"/>
      <c r="T833668"/>
      <c r="U833668" s="113"/>
      <c r="V833668" s="19"/>
      <c r="W833668" s="19"/>
      <c r="X833668" s="19"/>
      <c r="Y833668" s="19"/>
      <c r="Z833668" s="19"/>
      <c r="AA833668" s="19"/>
      <c r="AB833668" s="19"/>
      <c r="AC833668" s="19"/>
      <c r="AD833668" s="19"/>
      <c r="AE833668" s="19"/>
      <c r="AF833668" s="19"/>
      <c r="AG833668" s="19"/>
      <c r="AH833668" s="19"/>
      <c r="AI833668" s="19"/>
      <c r="AJ833668" s="19"/>
      <c r="AK833668" s="19"/>
      <c r="AL833668" s="19"/>
      <c r="AM833668" s="19"/>
      <c r="AN833668" s="19"/>
      <c r="AO833668" s="19"/>
      <c r="AP833668"/>
    </row>
    <row r="833669" spans="1:42" s="116" customFormat="1" x14ac:dyDescent="0.3">
      <c r="A833669"/>
      <c r="B833669"/>
      <c r="C833669"/>
      <c r="D833669"/>
      <c r="E833669"/>
      <c r="F833669"/>
      <c r="G833669"/>
      <c r="H833669"/>
      <c r="I833669"/>
      <c r="J833669"/>
      <c r="K833669"/>
      <c r="L833669"/>
      <c r="M833669" s="115"/>
      <c r="N833669" s="115"/>
      <c r="O833669"/>
      <c r="P833669"/>
      <c r="Q833669"/>
      <c r="R833669" s="19"/>
      <c r="S833669" s="19"/>
      <c r="T833669"/>
      <c r="U833669" s="113"/>
      <c r="V833669" s="19"/>
      <c r="W833669" s="19"/>
      <c r="X833669" s="19"/>
      <c r="Y833669" s="19"/>
      <c r="Z833669" s="19"/>
      <c r="AA833669" s="19"/>
      <c r="AB833669" s="19"/>
      <c r="AC833669" s="19"/>
      <c r="AD833669" s="19"/>
      <c r="AE833669" s="19"/>
      <c r="AF833669" s="19"/>
      <c r="AG833669" s="19"/>
      <c r="AH833669" s="19"/>
      <c r="AI833669" s="19"/>
      <c r="AJ833669" s="19"/>
      <c r="AK833669" s="19"/>
      <c r="AL833669" s="19"/>
      <c r="AM833669" s="19"/>
      <c r="AN833669" s="19"/>
      <c r="AO833669" s="19"/>
      <c r="AP833669"/>
    </row>
    <row r="833670" spans="1:42" s="116" customFormat="1" x14ac:dyDescent="0.3">
      <c r="A833670"/>
      <c r="B833670"/>
      <c r="C833670"/>
      <c r="D833670"/>
      <c r="E833670"/>
      <c r="F833670"/>
      <c r="G833670"/>
      <c r="H833670"/>
      <c r="I833670"/>
      <c r="J833670"/>
      <c r="K833670"/>
      <c r="L833670"/>
      <c r="M833670" s="115"/>
      <c r="N833670" s="115"/>
      <c r="O833670"/>
      <c r="P833670"/>
      <c r="Q833670"/>
      <c r="R833670" s="19"/>
      <c r="S833670" s="19"/>
      <c r="T833670"/>
      <c r="U833670" s="113"/>
      <c r="V833670" s="19"/>
      <c r="W833670" s="19"/>
      <c r="X833670" s="19"/>
      <c r="Y833670" s="19"/>
      <c r="Z833670" s="19"/>
      <c r="AA833670" s="19"/>
      <c r="AB833670" s="19"/>
      <c r="AC833670" s="19"/>
      <c r="AD833670" s="19"/>
      <c r="AE833670" s="19"/>
      <c r="AF833670" s="19"/>
      <c r="AG833670" s="19"/>
      <c r="AH833670" s="19"/>
      <c r="AI833670" s="19"/>
      <c r="AJ833670" s="19"/>
      <c r="AK833670" s="19"/>
      <c r="AL833670" s="19"/>
      <c r="AM833670" s="19"/>
      <c r="AN833670" s="19"/>
      <c r="AO833670" s="19"/>
      <c r="AP833670"/>
    </row>
    <row r="833671" spans="1:42" s="116" customFormat="1" x14ac:dyDescent="0.3">
      <c r="A833671"/>
      <c r="B833671"/>
      <c r="C833671"/>
      <c r="D833671"/>
      <c r="E833671"/>
      <c r="F833671"/>
      <c r="G833671"/>
      <c r="H833671"/>
      <c r="I833671"/>
      <c r="J833671"/>
      <c r="K833671"/>
      <c r="L833671"/>
      <c r="M833671" s="115"/>
      <c r="N833671" s="115"/>
      <c r="O833671"/>
      <c r="P833671"/>
      <c r="Q833671"/>
      <c r="R833671" s="19"/>
      <c r="S833671" s="19"/>
      <c r="T833671"/>
      <c r="U833671" s="113"/>
      <c r="V833671" s="19"/>
      <c r="W833671" s="19"/>
      <c r="X833671" s="19"/>
      <c r="Y833671" s="19"/>
      <c r="Z833671" s="19"/>
      <c r="AA833671" s="19"/>
      <c r="AB833671" s="19"/>
      <c r="AC833671" s="19"/>
      <c r="AD833671" s="19"/>
      <c r="AE833671" s="19"/>
      <c r="AF833671" s="19"/>
      <c r="AG833671" s="19"/>
      <c r="AH833671" s="19"/>
      <c r="AI833671" s="19"/>
      <c r="AJ833671" s="19"/>
      <c r="AK833671" s="19"/>
      <c r="AL833671" s="19"/>
      <c r="AM833671" s="19"/>
      <c r="AN833671" s="19"/>
      <c r="AO833671" s="19"/>
      <c r="AP833671"/>
    </row>
    <row r="833672" spans="1:42" s="116" customFormat="1" x14ac:dyDescent="0.3">
      <c r="A833672"/>
      <c r="B833672"/>
      <c r="C833672"/>
      <c r="D833672"/>
      <c r="E833672"/>
      <c r="F833672"/>
      <c r="G833672"/>
      <c r="H833672"/>
      <c r="I833672"/>
      <c r="J833672"/>
      <c r="K833672"/>
      <c r="L833672"/>
      <c r="M833672" s="115"/>
      <c r="N833672" s="115"/>
      <c r="O833672"/>
      <c r="P833672"/>
      <c r="Q833672"/>
      <c r="R833672" s="19"/>
      <c r="S833672" s="19"/>
      <c r="T833672"/>
      <c r="U833672" s="113"/>
      <c r="V833672" s="19"/>
      <c r="W833672" s="19"/>
      <c r="X833672" s="19"/>
      <c r="Y833672" s="19"/>
      <c r="Z833672" s="19"/>
      <c r="AA833672" s="19"/>
      <c r="AB833672" s="19"/>
      <c r="AC833672" s="19"/>
      <c r="AD833672" s="19"/>
      <c r="AE833672" s="19"/>
      <c r="AF833672" s="19"/>
      <c r="AG833672" s="19"/>
      <c r="AH833672" s="19"/>
      <c r="AI833672" s="19"/>
      <c r="AJ833672" s="19"/>
      <c r="AK833672" s="19"/>
      <c r="AL833672" s="19"/>
      <c r="AM833672" s="19"/>
      <c r="AN833672" s="19"/>
      <c r="AO833672" s="19"/>
      <c r="AP833672"/>
    </row>
    <row r="833673" spans="1:42" s="116" customFormat="1" x14ac:dyDescent="0.3">
      <c r="A833673"/>
      <c r="B833673"/>
      <c r="C833673"/>
      <c r="D833673"/>
      <c r="E833673"/>
      <c r="F833673"/>
      <c r="G833673"/>
      <c r="H833673"/>
      <c r="I833673"/>
      <c r="J833673"/>
      <c r="K833673"/>
      <c r="L833673"/>
      <c r="M833673" s="115"/>
      <c r="N833673" s="115"/>
      <c r="O833673"/>
      <c r="P833673"/>
      <c r="Q833673"/>
      <c r="R833673" s="19"/>
      <c r="S833673" s="19"/>
      <c r="T833673"/>
      <c r="U833673" s="113"/>
      <c r="V833673" s="19"/>
      <c r="W833673" s="19"/>
      <c r="X833673" s="19"/>
      <c r="Y833673" s="19"/>
      <c r="Z833673" s="19"/>
      <c r="AA833673" s="19"/>
      <c r="AB833673" s="19"/>
      <c r="AC833673" s="19"/>
      <c r="AD833673" s="19"/>
      <c r="AE833673" s="19"/>
      <c r="AF833673" s="19"/>
      <c r="AG833673" s="19"/>
      <c r="AH833673" s="19"/>
      <c r="AI833673" s="19"/>
      <c r="AJ833673" s="19"/>
      <c r="AK833673" s="19"/>
      <c r="AL833673" s="19"/>
      <c r="AM833673" s="19"/>
      <c r="AN833673" s="19"/>
      <c r="AO833673" s="19"/>
      <c r="AP833673"/>
    </row>
    <row r="833674" spans="1:42" s="116" customFormat="1" x14ac:dyDescent="0.3">
      <c r="A833674"/>
      <c r="B833674"/>
      <c r="C833674"/>
      <c r="D833674"/>
      <c r="E833674"/>
      <c r="F833674"/>
      <c r="G833674"/>
      <c r="H833674"/>
      <c r="I833674"/>
      <c r="J833674"/>
      <c r="K833674"/>
      <c r="L833674"/>
      <c r="M833674" s="115"/>
      <c r="N833674" s="115"/>
      <c r="O833674"/>
      <c r="P833674"/>
      <c r="Q833674"/>
      <c r="R833674" s="19"/>
      <c r="S833674" s="19"/>
      <c r="T833674"/>
      <c r="U833674" s="113"/>
      <c r="V833674" s="19"/>
      <c r="W833674" s="19"/>
      <c r="X833674" s="19"/>
      <c r="Y833674" s="19"/>
      <c r="Z833674" s="19"/>
      <c r="AA833674" s="19"/>
      <c r="AB833674" s="19"/>
      <c r="AC833674" s="19"/>
      <c r="AD833674" s="19"/>
      <c r="AE833674" s="19"/>
      <c r="AF833674" s="19"/>
      <c r="AG833674" s="19"/>
      <c r="AH833674" s="19"/>
      <c r="AI833674" s="19"/>
      <c r="AJ833674" s="19"/>
      <c r="AK833674" s="19"/>
      <c r="AL833674" s="19"/>
      <c r="AM833674" s="19"/>
      <c r="AN833674" s="19"/>
      <c r="AO833674" s="19"/>
      <c r="AP833674"/>
    </row>
    <row r="833675" spans="1:42" s="116" customFormat="1" x14ac:dyDescent="0.3">
      <c r="A833675"/>
      <c r="B833675"/>
      <c r="C833675"/>
      <c r="D833675"/>
      <c r="E833675"/>
      <c r="F833675"/>
      <c r="G833675"/>
      <c r="H833675"/>
      <c r="I833675"/>
      <c r="J833675"/>
      <c r="K833675"/>
      <c r="L833675"/>
      <c r="M833675" s="115"/>
      <c r="N833675" s="115"/>
      <c r="O833675"/>
      <c r="P833675"/>
      <c r="Q833675"/>
      <c r="R833675" s="19"/>
      <c r="S833675" s="19"/>
      <c r="T833675"/>
      <c r="U833675" s="113"/>
      <c r="V833675" s="19"/>
      <c r="W833675" s="19"/>
      <c r="X833675" s="19"/>
      <c r="Y833675" s="19"/>
      <c r="Z833675" s="19"/>
      <c r="AA833675" s="19"/>
      <c r="AB833675" s="19"/>
      <c r="AC833675" s="19"/>
      <c r="AD833675" s="19"/>
      <c r="AE833675" s="19"/>
      <c r="AF833675" s="19"/>
      <c r="AG833675" s="19"/>
      <c r="AH833675" s="19"/>
      <c r="AI833675" s="19"/>
      <c r="AJ833675" s="19"/>
      <c r="AK833675" s="19"/>
      <c r="AL833675" s="19"/>
      <c r="AM833675" s="19"/>
      <c r="AN833675" s="19"/>
      <c r="AO833675" s="19"/>
      <c r="AP833675"/>
    </row>
    <row r="833676" spans="1:42" s="116" customFormat="1" x14ac:dyDescent="0.3">
      <c r="A833676"/>
      <c r="B833676"/>
      <c r="C833676"/>
      <c r="D833676"/>
      <c r="E833676"/>
      <c r="F833676"/>
      <c r="G833676"/>
      <c r="H833676"/>
      <c r="I833676"/>
      <c r="J833676"/>
      <c r="K833676"/>
      <c r="L833676"/>
      <c r="M833676" s="115"/>
      <c r="N833676" s="115"/>
      <c r="O833676"/>
      <c r="P833676"/>
      <c r="Q833676"/>
      <c r="R833676" s="19"/>
      <c r="S833676" s="19"/>
      <c r="T833676"/>
      <c r="U833676" s="113"/>
      <c r="V833676" s="19"/>
      <c r="W833676" s="19"/>
      <c r="X833676" s="19"/>
      <c r="Y833676" s="19"/>
      <c r="Z833676" s="19"/>
      <c r="AA833676" s="19"/>
      <c r="AB833676" s="19"/>
      <c r="AC833676" s="19"/>
      <c r="AD833676" s="19"/>
      <c r="AE833676" s="19"/>
      <c r="AF833676" s="19"/>
      <c r="AG833676" s="19"/>
      <c r="AH833676" s="19"/>
      <c r="AI833676" s="19"/>
      <c r="AJ833676" s="19"/>
      <c r="AK833676" s="19"/>
      <c r="AL833676" s="19"/>
      <c r="AM833676" s="19"/>
      <c r="AN833676" s="19"/>
      <c r="AO833676" s="19"/>
      <c r="AP833676"/>
    </row>
    <row r="833677" spans="1:42" s="116" customFormat="1" x14ac:dyDescent="0.3">
      <c r="A833677"/>
      <c r="B833677"/>
      <c r="C833677"/>
      <c r="D833677"/>
      <c r="E833677"/>
      <c r="F833677"/>
      <c r="G833677"/>
      <c r="H833677"/>
      <c r="I833677"/>
      <c r="J833677"/>
      <c r="K833677"/>
      <c r="L833677"/>
      <c r="M833677" s="115"/>
      <c r="N833677" s="115"/>
      <c r="O833677"/>
      <c r="P833677"/>
      <c r="Q833677"/>
      <c r="R833677" s="19"/>
      <c r="S833677" s="19"/>
      <c r="T833677"/>
      <c r="U833677" s="113"/>
      <c r="V833677" s="19"/>
      <c r="W833677" s="19"/>
      <c r="X833677" s="19"/>
      <c r="Y833677" s="19"/>
      <c r="Z833677" s="19"/>
      <c r="AA833677" s="19"/>
      <c r="AB833677" s="19"/>
      <c r="AC833677" s="19"/>
      <c r="AD833677" s="19"/>
      <c r="AE833677" s="19"/>
      <c r="AF833677" s="19"/>
      <c r="AG833677" s="19"/>
      <c r="AH833677" s="19"/>
      <c r="AI833677" s="19"/>
      <c r="AJ833677" s="19"/>
      <c r="AK833677" s="19"/>
      <c r="AL833677" s="19"/>
      <c r="AM833677" s="19"/>
      <c r="AN833677" s="19"/>
      <c r="AO833677" s="19"/>
      <c r="AP833677"/>
    </row>
    <row r="833678" spans="1:42" s="116" customFormat="1" x14ac:dyDescent="0.3">
      <c r="A833678"/>
      <c r="B833678"/>
      <c r="C833678"/>
      <c r="D833678"/>
      <c r="E833678"/>
      <c r="F833678"/>
      <c r="G833678"/>
      <c r="H833678"/>
      <c r="I833678"/>
      <c r="J833678"/>
      <c r="K833678"/>
      <c r="L833678"/>
      <c r="M833678" s="115"/>
      <c r="N833678" s="115"/>
      <c r="O833678"/>
      <c r="P833678"/>
      <c r="Q833678"/>
      <c r="R833678" s="19"/>
      <c r="S833678" s="19"/>
      <c r="T833678"/>
      <c r="U833678" s="113"/>
      <c r="V833678" s="19"/>
      <c r="W833678" s="19"/>
      <c r="X833678" s="19"/>
      <c r="Y833678" s="19"/>
      <c r="Z833678" s="19"/>
      <c r="AA833678" s="19"/>
      <c r="AB833678" s="19"/>
      <c r="AC833678" s="19"/>
      <c r="AD833678" s="19"/>
      <c r="AE833678" s="19"/>
      <c r="AF833678" s="19"/>
      <c r="AG833678" s="19"/>
      <c r="AH833678" s="19"/>
      <c r="AI833678" s="19"/>
      <c r="AJ833678" s="19"/>
      <c r="AK833678" s="19"/>
      <c r="AL833678" s="19"/>
      <c r="AM833678" s="19"/>
      <c r="AN833678" s="19"/>
      <c r="AO833678" s="19"/>
      <c r="AP833678"/>
    </row>
    <row r="833679" spans="1:42" s="116" customFormat="1" x14ac:dyDescent="0.3">
      <c r="A833679"/>
      <c r="B833679"/>
      <c r="C833679"/>
      <c r="D833679"/>
      <c r="E833679"/>
      <c r="F833679"/>
      <c r="G833679"/>
      <c r="H833679"/>
      <c r="I833679"/>
      <c r="J833679"/>
      <c r="K833679"/>
      <c r="L833679"/>
      <c r="M833679" s="115"/>
      <c r="N833679" s="115"/>
      <c r="O833679"/>
      <c r="P833679"/>
      <c r="Q833679"/>
      <c r="R833679" s="19"/>
      <c r="S833679" s="19"/>
      <c r="T833679"/>
      <c r="U833679" s="113"/>
      <c r="V833679" s="19"/>
      <c r="W833679" s="19"/>
      <c r="X833679" s="19"/>
      <c r="Y833679" s="19"/>
      <c r="Z833679" s="19"/>
      <c r="AA833679" s="19"/>
      <c r="AB833679" s="19"/>
      <c r="AC833679" s="19"/>
      <c r="AD833679" s="19"/>
      <c r="AE833679" s="19"/>
      <c r="AF833679" s="19"/>
      <c r="AG833679" s="19"/>
      <c r="AH833679" s="19"/>
      <c r="AI833679" s="19"/>
      <c r="AJ833679" s="19"/>
      <c r="AK833679" s="19"/>
      <c r="AL833679" s="19"/>
      <c r="AM833679" s="19"/>
      <c r="AN833679" s="19"/>
      <c r="AO833679" s="19"/>
      <c r="AP833679"/>
    </row>
    <row r="833680" spans="1:42" s="116" customFormat="1" x14ac:dyDescent="0.3">
      <c r="A833680"/>
      <c r="B833680"/>
      <c r="C833680"/>
      <c r="D833680"/>
      <c r="E833680"/>
      <c r="F833680"/>
      <c r="G833680"/>
      <c r="H833680"/>
      <c r="I833680"/>
      <c r="J833680"/>
      <c r="K833680"/>
      <c r="L833680"/>
      <c r="M833680" s="115"/>
      <c r="N833680" s="115"/>
      <c r="O833680"/>
      <c r="P833680"/>
      <c r="Q833680"/>
      <c r="R833680" s="19"/>
      <c r="S833680" s="19"/>
      <c r="T833680"/>
      <c r="U833680" s="113"/>
      <c r="V833680" s="19"/>
      <c r="W833680" s="19"/>
      <c r="X833680" s="19"/>
      <c r="Y833680" s="19"/>
      <c r="Z833680" s="19"/>
      <c r="AA833680" s="19"/>
      <c r="AB833680" s="19"/>
      <c r="AC833680" s="19"/>
      <c r="AD833680" s="19"/>
      <c r="AE833680" s="19"/>
      <c r="AF833680" s="19"/>
      <c r="AG833680" s="19"/>
      <c r="AH833680" s="19"/>
      <c r="AI833680" s="19"/>
      <c r="AJ833680" s="19"/>
      <c r="AK833680" s="19"/>
      <c r="AL833680" s="19"/>
      <c r="AM833680" s="19"/>
      <c r="AN833680" s="19"/>
      <c r="AO833680" s="19"/>
      <c r="AP833680"/>
    </row>
    <row r="833681" spans="1:42" s="116" customFormat="1" x14ac:dyDescent="0.3">
      <c r="A833681"/>
      <c r="B833681"/>
      <c r="C833681"/>
      <c r="D833681"/>
      <c r="E833681"/>
      <c r="F833681"/>
      <c r="G833681"/>
      <c r="H833681"/>
      <c r="I833681"/>
      <c r="J833681"/>
      <c r="K833681"/>
      <c r="L833681"/>
      <c r="M833681" s="115"/>
      <c r="N833681" s="115"/>
      <c r="O833681"/>
      <c r="P833681"/>
      <c r="Q833681"/>
      <c r="R833681" s="19"/>
      <c r="S833681" s="19"/>
      <c r="T833681"/>
      <c r="U833681" s="113"/>
      <c r="V833681" s="19"/>
      <c r="W833681" s="19"/>
      <c r="X833681" s="19"/>
      <c r="Y833681" s="19"/>
      <c r="Z833681" s="19"/>
      <c r="AA833681" s="19"/>
      <c r="AB833681" s="19"/>
      <c r="AC833681" s="19"/>
      <c r="AD833681" s="19"/>
      <c r="AE833681" s="19"/>
      <c r="AF833681" s="19"/>
      <c r="AG833681" s="19"/>
      <c r="AH833681" s="19"/>
      <c r="AI833681" s="19"/>
      <c r="AJ833681" s="19"/>
      <c r="AK833681" s="19"/>
      <c r="AL833681" s="19"/>
      <c r="AM833681" s="19"/>
      <c r="AN833681" s="19"/>
      <c r="AO833681" s="19"/>
      <c r="AP833681"/>
    </row>
    <row r="833682" spans="1:42" s="116" customFormat="1" x14ac:dyDescent="0.3">
      <c r="A833682"/>
      <c r="B833682"/>
      <c r="C833682"/>
      <c r="D833682"/>
      <c r="E833682"/>
      <c r="F833682"/>
      <c r="G833682"/>
      <c r="H833682"/>
      <c r="I833682"/>
      <c r="J833682"/>
      <c r="K833682"/>
      <c r="L833682"/>
      <c r="M833682" s="115"/>
      <c r="N833682" s="115"/>
      <c r="O833682"/>
      <c r="P833682"/>
      <c r="Q833682"/>
      <c r="R833682" s="19"/>
      <c r="S833682" s="19"/>
      <c r="T833682"/>
      <c r="U833682" s="113"/>
      <c r="V833682" s="19"/>
      <c r="W833682" s="19"/>
      <c r="X833682" s="19"/>
      <c r="Y833682" s="19"/>
      <c r="Z833682" s="19"/>
      <c r="AA833682" s="19"/>
      <c r="AB833682" s="19"/>
      <c r="AC833682" s="19"/>
      <c r="AD833682" s="19"/>
      <c r="AE833682" s="19"/>
      <c r="AF833682" s="19"/>
      <c r="AG833682" s="19"/>
      <c r="AH833682" s="19"/>
      <c r="AI833682" s="19"/>
      <c r="AJ833682" s="19"/>
      <c r="AK833682" s="19"/>
      <c r="AL833682" s="19"/>
      <c r="AM833682" s="19"/>
      <c r="AN833682" s="19"/>
      <c r="AO833682" s="19"/>
      <c r="AP833682"/>
    </row>
    <row r="833683" spans="1:42" s="116" customFormat="1" x14ac:dyDescent="0.3">
      <c r="A833683"/>
      <c r="B833683"/>
      <c r="C833683"/>
      <c r="D833683"/>
      <c r="E833683"/>
      <c r="F833683"/>
      <c r="G833683"/>
      <c r="H833683"/>
      <c r="I833683"/>
      <c r="J833683"/>
      <c r="K833683"/>
      <c r="L833683"/>
      <c r="M833683" s="115"/>
      <c r="N833683" s="115"/>
      <c r="O833683"/>
      <c r="P833683"/>
      <c r="Q833683"/>
      <c r="R833683" s="19"/>
      <c r="S833683" s="19"/>
      <c r="T833683"/>
      <c r="U833683" s="113"/>
      <c r="V833683" s="19"/>
      <c r="W833683" s="19"/>
      <c r="X833683" s="19"/>
      <c r="Y833683" s="19"/>
      <c r="Z833683" s="19"/>
      <c r="AA833683" s="19"/>
      <c r="AB833683" s="19"/>
      <c r="AC833683" s="19"/>
      <c r="AD833683" s="19"/>
      <c r="AE833683" s="19"/>
      <c r="AF833683" s="19"/>
      <c r="AG833683" s="19"/>
      <c r="AH833683" s="19"/>
      <c r="AI833683" s="19"/>
      <c r="AJ833683" s="19"/>
      <c r="AK833683" s="19"/>
      <c r="AL833683" s="19"/>
      <c r="AM833683" s="19"/>
      <c r="AN833683" s="19"/>
      <c r="AO833683" s="19"/>
      <c r="AP833683"/>
    </row>
    <row r="833684" spans="1:42" s="116" customFormat="1" x14ac:dyDescent="0.3">
      <c r="A833684"/>
      <c r="B833684"/>
      <c r="C833684"/>
      <c r="D833684"/>
      <c r="E833684"/>
      <c r="F833684"/>
      <c r="G833684"/>
      <c r="H833684"/>
      <c r="I833684"/>
      <c r="J833684"/>
      <c r="K833684"/>
      <c r="L833684"/>
      <c r="M833684" s="115"/>
      <c r="N833684" s="115"/>
      <c r="O833684"/>
      <c r="P833684"/>
      <c r="Q833684"/>
      <c r="R833684" s="19"/>
      <c r="S833684" s="19"/>
      <c r="T833684"/>
      <c r="U833684" s="113"/>
      <c r="V833684" s="19"/>
      <c r="W833684" s="19"/>
      <c r="X833684" s="19"/>
      <c r="Y833684" s="19"/>
      <c r="Z833684" s="19"/>
      <c r="AA833684" s="19"/>
      <c r="AB833684" s="19"/>
      <c r="AC833684" s="19"/>
      <c r="AD833684" s="19"/>
      <c r="AE833684" s="19"/>
      <c r="AF833684" s="19"/>
      <c r="AG833684" s="19"/>
      <c r="AH833684" s="19"/>
      <c r="AI833684" s="19"/>
      <c r="AJ833684" s="19"/>
      <c r="AK833684" s="19"/>
      <c r="AL833684" s="19"/>
      <c r="AM833684" s="19"/>
      <c r="AN833684" s="19"/>
      <c r="AO833684" s="19"/>
      <c r="AP833684"/>
    </row>
    <row r="833685" spans="1:42" s="116" customFormat="1" x14ac:dyDescent="0.3">
      <c r="A833685"/>
      <c r="B833685"/>
      <c r="C833685"/>
      <c r="D833685"/>
      <c r="E833685"/>
      <c r="F833685"/>
      <c r="G833685"/>
      <c r="H833685"/>
      <c r="I833685"/>
      <c r="J833685"/>
      <c r="K833685"/>
      <c r="L833685"/>
      <c r="M833685" s="115"/>
      <c r="N833685" s="115"/>
      <c r="O833685"/>
      <c r="P833685"/>
      <c r="Q833685"/>
      <c r="R833685" s="19"/>
      <c r="S833685" s="19"/>
      <c r="T833685"/>
      <c r="U833685" s="113"/>
      <c r="V833685" s="19"/>
      <c r="W833685" s="19"/>
      <c r="X833685" s="19"/>
      <c r="Y833685" s="19"/>
      <c r="Z833685" s="19"/>
      <c r="AA833685" s="19"/>
      <c r="AB833685" s="19"/>
      <c r="AC833685" s="19"/>
      <c r="AD833685" s="19"/>
      <c r="AE833685" s="19"/>
      <c r="AF833685" s="19"/>
      <c r="AG833685" s="19"/>
      <c r="AH833685" s="19"/>
      <c r="AI833685" s="19"/>
      <c r="AJ833685" s="19"/>
      <c r="AK833685" s="19"/>
      <c r="AL833685" s="19"/>
      <c r="AM833685" s="19"/>
      <c r="AN833685" s="19"/>
      <c r="AO833685" s="19"/>
      <c r="AP833685"/>
    </row>
    <row r="833686" spans="1:42" s="116" customFormat="1" x14ac:dyDescent="0.3">
      <c r="A833686"/>
      <c r="B833686"/>
      <c r="C833686"/>
      <c r="D833686"/>
      <c r="E833686"/>
      <c r="F833686"/>
      <c r="G833686"/>
      <c r="H833686"/>
      <c r="I833686"/>
      <c r="J833686"/>
      <c r="K833686"/>
      <c r="L833686"/>
      <c r="M833686" s="115"/>
      <c r="N833686" s="115"/>
      <c r="O833686"/>
      <c r="P833686"/>
      <c r="Q833686"/>
      <c r="R833686" s="19"/>
      <c r="S833686" s="19"/>
      <c r="T833686"/>
      <c r="U833686" s="113"/>
      <c r="V833686" s="19"/>
      <c r="W833686" s="19"/>
      <c r="X833686" s="19"/>
      <c r="Y833686" s="19"/>
      <c r="Z833686" s="19"/>
      <c r="AA833686" s="19"/>
      <c r="AB833686" s="19"/>
      <c r="AC833686" s="19"/>
      <c r="AD833686" s="19"/>
      <c r="AE833686" s="19"/>
      <c r="AF833686" s="19"/>
      <c r="AG833686" s="19"/>
      <c r="AH833686" s="19"/>
      <c r="AI833686" s="19"/>
      <c r="AJ833686" s="19"/>
      <c r="AK833686" s="19"/>
      <c r="AL833686" s="19"/>
      <c r="AM833686" s="19"/>
      <c r="AN833686" s="19"/>
      <c r="AO833686" s="19"/>
      <c r="AP833686"/>
    </row>
    <row r="833687" spans="1:42" s="116" customFormat="1" x14ac:dyDescent="0.3">
      <c r="A833687"/>
      <c r="B833687"/>
      <c r="C833687"/>
      <c r="D833687"/>
      <c r="E833687"/>
      <c r="F833687"/>
      <c r="G833687"/>
      <c r="H833687"/>
      <c r="I833687"/>
      <c r="J833687"/>
      <c r="K833687"/>
      <c r="L833687"/>
      <c r="M833687" s="115"/>
      <c r="N833687" s="115"/>
      <c r="O833687"/>
      <c r="P833687"/>
      <c r="Q833687"/>
      <c r="R833687" s="19"/>
      <c r="S833687" s="19"/>
      <c r="T833687"/>
      <c r="U833687" s="113"/>
      <c r="V833687" s="19"/>
      <c r="W833687" s="19"/>
      <c r="X833687" s="19"/>
      <c r="Y833687" s="19"/>
      <c r="Z833687" s="19"/>
      <c r="AA833687" s="19"/>
      <c r="AB833687" s="19"/>
      <c r="AC833687" s="19"/>
      <c r="AD833687" s="19"/>
      <c r="AE833687" s="19"/>
      <c r="AF833687" s="19"/>
      <c r="AG833687" s="19"/>
      <c r="AH833687" s="19"/>
      <c r="AI833687" s="19"/>
      <c r="AJ833687" s="19"/>
      <c r="AK833687" s="19"/>
      <c r="AL833687" s="19"/>
      <c r="AM833687" s="19"/>
      <c r="AN833687" s="19"/>
      <c r="AO833687" s="19"/>
      <c r="AP833687"/>
    </row>
    <row r="833688" spans="1:42" s="116" customFormat="1" x14ac:dyDescent="0.3">
      <c r="A833688"/>
      <c r="B833688"/>
      <c r="C833688"/>
      <c r="D833688"/>
      <c r="E833688"/>
      <c r="F833688"/>
      <c r="G833688"/>
      <c r="H833688"/>
      <c r="I833688"/>
      <c r="J833688"/>
      <c r="K833688"/>
      <c r="L833688"/>
      <c r="M833688" s="115"/>
      <c r="N833688" s="115"/>
      <c r="O833688"/>
      <c r="P833688"/>
      <c r="Q833688"/>
      <c r="R833688" s="19"/>
      <c r="S833688" s="19"/>
      <c r="T833688"/>
      <c r="U833688" s="113"/>
      <c r="V833688" s="19"/>
      <c r="W833688" s="19"/>
      <c r="X833688" s="19"/>
      <c r="Y833688" s="19"/>
      <c r="Z833688" s="19"/>
      <c r="AA833688" s="19"/>
      <c r="AB833688" s="19"/>
      <c r="AC833688" s="19"/>
      <c r="AD833688" s="19"/>
      <c r="AE833688" s="19"/>
      <c r="AF833688" s="19"/>
      <c r="AG833688" s="19"/>
      <c r="AH833688" s="19"/>
      <c r="AI833688" s="19"/>
      <c r="AJ833688" s="19"/>
      <c r="AK833688" s="19"/>
      <c r="AL833688" s="19"/>
      <c r="AM833688" s="19"/>
      <c r="AN833688" s="19"/>
      <c r="AO833688" s="19"/>
      <c r="AP833688"/>
    </row>
    <row r="833689" spans="1:42" s="116" customFormat="1" x14ac:dyDescent="0.3">
      <c r="A833689"/>
      <c r="B833689"/>
      <c r="C833689"/>
      <c r="D833689"/>
      <c r="E833689"/>
      <c r="F833689"/>
      <c r="G833689"/>
      <c r="H833689"/>
      <c r="I833689"/>
      <c r="J833689"/>
      <c r="K833689"/>
      <c r="L833689"/>
      <c r="M833689" s="115"/>
      <c r="N833689" s="115"/>
      <c r="O833689"/>
      <c r="P833689"/>
      <c r="Q833689"/>
      <c r="R833689" s="19"/>
      <c r="S833689" s="19"/>
      <c r="T833689"/>
      <c r="U833689" s="113"/>
      <c r="V833689" s="19"/>
      <c r="W833689" s="19"/>
      <c r="X833689" s="19"/>
      <c r="Y833689" s="19"/>
      <c r="Z833689" s="19"/>
      <c r="AA833689" s="19"/>
      <c r="AB833689" s="19"/>
      <c r="AC833689" s="19"/>
      <c r="AD833689" s="19"/>
      <c r="AE833689" s="19"/>
      <c r="AF833689" s="19"/>
      <c r="AG833689" s="19"/>
      <c r="AH833689" s="19"/>
      <c r="AI833689" s="19"/>
      <c r="AJ833689" s="19"/>
      <c r="AK833689" s="19"/>
      <c r="AL833689" s="19"/>
      <c r="AM833689" s="19"/>
      <c r="AN833689" s="19"/>
      <c r="AO833689" s="19"/>
      <c r="AP833689"/>
    </row>
    <row r="833690" spans="1:42" s="116" customFormat="1" x14ac:dyDescent="0.3">
      <c r="A833690"/>
      <c r="B833690"/>
      <c r="C833690"/>
      <c r="D833690"/>
      <c r="E833690"/>
      <c r="F833690"/>
      <c r="G833690"/>
      <c r="H833690"/>
      <c r="I833690"/>
      <c r="J833690"/>
      <c r="K833690"/>
      <c r="L833690"/>
      <c r="M833690" s="115"/>
      <c r="N833690" s="115"/>
      <c r="O833690"/>
      <c r="P833690"/>
      <c r="Q833690"/>
      <c r="R833690" s="19"/>
      <c r="S833690" s="19"/>
      <c r="T833690"/>
      <c r="U833690" s="113"/>
      <c r="V833690" s="19"/>
      <c r="W833690" s="19"/>
      <c r="X833690" s="19"/>
      <c r="Y833690" s="19"/>
      <c r="Z833690" s="19"/>
      <c r="AA833690" s="19"/>
      <c r="AB833690" s="19"/>
      <c r="AC833690" s="19"/>
      <c r="AD833690" s="19"/>
      <c r="AE833690" s="19"/>
      <c r="AF833690" s="19"/>
      <c r="AG833690" s="19"/>
      <c r="AH833690" s="19"/>
      <c r="AI833690" s="19"/>
      <c r="AJ833690" s="19"/>
      <c r="AK833690" s="19"/>
      <c r="AL833690" s="19"/>
      <c r="AM833690" s="19"/>
      <c r="AN833690" s="19"/>
      <c r="AO833690" s="19"/>
      <c r="AP833690"/>
    </row>
    <row r="833691" spans="1:42" s="116" customFormat="1" x14ac:dyDescent="0.3">
      <c r="A833691"/>
      <c r="B833691"/>
      <c r="C833691"/>
      <c r="D833691"/>
      <c r="E833691"/>
      <c r="F833691"/>
      <c r="G833691"/>
      <c r="H833691"/>
      <c r="I833691"/>
      <c r="J833691"/>
      <c r="K833691"/>
      <c r="L833691"/>
      <c r="M833691" s="115"/>
      <c r="N833691" s="115"/>
      <c r="O833691"/>
      <c r="P833691"/>
      <c r="Q833691"/>
      <c r="R833691" s="19"/>
      <c r="S833691" s="19"/>
      <c r="T833691"/>
      <c r="U833691" s="113"/>
      <c r="V833691" s="19"/>
      <c r="W833691" s="19"/>
      <c r="X833691" s="19"/>
      <c r="Y833691" s="19"/>
      <c r="Z833691" s="19"/>
      <c r="AA833691" s="19"/>
      <c r="AB833691" s="19"/>
      <c r="AC833691" s="19"/>
      <c r="AD833691" s="19"/>
      <c r="AE833691" s="19"/>
      <c r="AF833691" s="19"/>
      <c r="AG833691" s="19"/>
      <c r="AH833691" s="19"/>
      <c r="AI833691" s="19"/>
      <c r="AJ833691" s="19"/>
      <c r="AK833691" s="19"/>
      <c r="AL833691" s="19"/>
      <c r="AM833691" s="19"/>
      <c r="AN833691" s="19"/>
      <c r="AO833691" s="19"/>
      <c r="AP833691"/>
    </row>
    <row r="833692" spans="1:42" s="116" customFormat="1" x14ac:dyDescent="0.3">
      <c r="A833692"/>
      <c r="B833692"/>
      <c r="C833692"/>
      <c r="D833692"/>
      <c r="E833692"/>
      <c r="F833692"/>
      <c r="G833692"/>
      <c r="H833692"/>
      <c r="I833692"/>
      <c r="J833692"/>
      <c r="K833692"/>
      <c r="L833692"/>
      <c r="M833692" s="115"/>
      <c r="N833692" s="115"/>
      <c r="O833692"/>
      <c r="P833692"/>
      <c r="Q833692"/>
      <c r="R833692" s="19"/>
      <c r="S833692" s="19"/>
      <c r="T833692"/>
      <c r="U833692" s="113"/>
      <c r="V833692" s="19"/>
      <c r="W833692" s="19"/>
      <c r="X833692" s="19"/>
      <c r="Y833692" s="19"/>
      <c r="Z833692" s="19"/>
      <c r="AA833692" s="19"/>
      <c r="AB833692" s="19"/>
      <c r="AC833692" s="19"/>
      <c r="AD833692" s="19"/>
      <c r="AE833692" s="19"/>
      <c r="AF833692" s="19"/>
      <c r="AG833692" s="19"/>
      <c r="AH833692" s="19"/>
      <c r="AI833692" s="19"/>
      <c r="AJ833692" s="19"/>
      <c r="AK833692" s="19"/>
      <c r="AL833692" s="19"/>
      <c r="AM833692" s="19"/>
      <c r="AN833692" s="19"/>
      <c r="AO833692" s="19"/>
      <c r="AP833692"/>
    </row>
    <row r="833693" spans="1:42" s="116" customFormat="1" x14ac:dyDescent="0.3">
      <c r="A833693"/>
      <c r="B833693"/>
      <c r="C833693"/>
      <c r="D833693"/>
      <c r="E833693"/>
      <c r="F833693"/>
      <c r="G833693"/>
      <c r="H833693"/>
      <c r="I833693"/>
      <c r="J833693"/>
      <c r="K833693"/>
      <c r="L833693"/>
      <c r="M833693" s="115"/>
      <c r="N833693" s="115"/>
      <c r="O833693"/>
      <c r="P833693"/>
      <c r="Q833693"/>
      <c r="R833693" s="19"/>
      <c r="S833693" s="19"/>
      <c r="T833693"/>
      <c r="U833693" s="113"/>
      <c r="V833693" s="19"/>
      <c r="W833693" s="19"/>
      <c r="X833693" s="19"/>
      <c r="Y833693" s="19"/>
      <c r="Z833693" s="19"/>
      <c r="AA833693" s="19"/>
      <c r="AB833693" s="19"/>
      <c r="AC833693" s="19"/>
      <c r="AD833693" s="19"/>
      <c r="AE833693" s="19"/>
      <c r="AF833693" s="19"/>
      <c r="AG833693" s="19"/>
      <c r="AH833693" s="19"/>
      <c r="AI833693" s="19"/>
      <c r="AJ833693" s="19"/>
      <c r="AK833693" s="19"/>
      <c r="AL833693" s="19"/>
      <c r="AM833693" s="19"/>
      <c r="AN833693" s="19"/>
      <c r="AO833693" s="19"/>
      <c r="AP833693"/>
    </row>
    <row r="833694" spans="1:42" s="116" customFormat="1" x14ac:dyDescent="0.3">
      <c r="A833694"/>
      <c r="B833694"/>
      <c r="C833694"/>
      <c r="D833694"/>
      <c r="E833694"/>
      <c r="F833694"/>
      <c r="G833694"/>
      <c r="H833694"/>
      <c r="I833694"/>
      <c r="J833694"/>
      <c r="K833694"/>
      <c r="L833694"/>
      <c r="M833694" s="115"/>
      <c r="N833694" s="115"/>
      <c r="O833694"/>
      <c r="P833694"/>
      <c r="Q833694"/>
      <c r="R833694" s="19"/>
      <c r="S833694" s="19"/>
      <c r="T833694"/>
      <c r="U833694" s="113"/>
      <c r="V833694" s="19"/>
      <c r="W833694" s="19"/>
      <c r="X833694" s="19"/>
      <c r="Y833694" s="19"/>
      <c r="Z833694" s="19"/>
      <c r="AA833694" s="19"/>
      <c r="AB833694" s="19"/>
      <c r="AC833694" s="19"/>
      <c r="AD833694" s="19"/>
      <c r="AE833694" s="19"/>
      <c r="AF833694" s="19"/>
      <c r="AG833694" s="19"/>
      <c r="AH833694" s="19"/>
      <c r="AI833694" s="19"/>
      <c r="AJ833694" s="19"/>
      <c r="AK833694" s="19"/>
      <c r="AL833694" s="19"/>
      <c r="AM833694" s="19"/>
      <c r="AN833694" s="19"/>
      <c r="AO833694" s="19"/>
      <c r="AP833694"/>
    </row>
    <row r="833695" spans="1:42" s="116" customFormat="1" x14ac:dyDescent="0.3">
      <c r="A833695"/>
      <c r="B833695"/>
      <c r="C833695"/>
      <c r="D833695"/>
      <c r="E833695"/>
      <c r="F833695"/>
      <c r="G833695"/>
      <c r="H833695"/>
      <c r="I833695"/>
      <c r="J833695"/>
      <c r="K833695"/>
      <c r="L833695"/>
      <c r="M833695" s="115"/>
      <c r="N833695" s="115"/>
      <c r="O833695"/>
      <c r="P833695"/>
      <c r="Q833695"/>
      <c r="R833695" s="19"/>
      <c r="S833695" s="19"/>
      <c r="T833695"/>
      <c r="U833695" s="113"/>
      <c r="V833695" s="19"/>
      <c r="W833695" s="19"/>
      <c r="X833695" s="19"/>
      <c r="Y833695" s="19"/>
      <c r="Z833695" s="19"/>
      <c r="AA833695" s="19"/>
      <c r="AB833695" s="19"/>
      <c r="AC833695" s="19"/>
      <c r="AD833695" s="19"/>
      <c r="AE833695" s="19"/>
      <c r="AF833695" s="19"/>
      <c r="AG833695" s="19"/>
      <c r="AH833695" s="19"/>
      <c r="AI833695" s="19"/>
      <c r="AJ833695" s="19"/>
      <c r="AK833695" s="19"/>
      <c r="AL833695" s="19"/>
      <c r="AM833695" s="19"/>
      <c r="AN833695" s="19"/>
      <c r="AO833695" s="19"/>
      <c r="AP833695"/>
    </row>
    <row r="833696" spans="1:42" s="116" customFormat="1" x14ac:dyDescent="0.3">
      <c r="A833696"/>
      <c r="B833696"/>
      <c r="C833696"/>
      <c r="D833696"/>
      <c r="E833696"/>
      <c r="F833696"/>
      <c r="G833696"/>
      <c r="H833696"/>
      <c r="I833696"/>
      <c r="J833696"/>
      <c r="K833696"/>
      <c r="L833696"/>
      <c r="M833696" s="115"/>
      <c r="N833696" s="115"/>
      <c r="O833696"/>
      <c r="P833696"/>
      <c r="Q833696"/>
      <c r="R833696" s="19"/>
      <c r="S833696" s="19"/>
      <c r="T833696"/>
      <c r="U833696" s="113"/>
      <c r="V833696" s="19"/>
      <c r="W833696" s="19"/>
      <c r="X833696" s="19"/>
      <c r="Y833696" s="19"/>
      <c r="Z833696" s="19"/>
      <c r="AA833696" s="19"/>
      <c r="AB833696" s="19"/>
      <c r="AC833696" s="19"/>
      <c r="AD833696" s="19"/>
      <c r="AE833696" s="19"/>
      <c r="AF833696" s="19"/>
      <c r="AG833696" s="19"/>
      <c r="AH833696" s="19"/>
      <c r="AI833696" s="19"/>
      <c r="AJ833696" s="19"/>
      <c r="AK833696" s="19"/>
      <c r="AL833696" s="19"/>
      <c r="AM833696" s="19"/>
      <c r="AN833696" s="19"/>
      <c r="AO833696" s="19"/>
      <c r="AP833696"/>
    </row>
    <row r="833697" spans="1:42" s="116" customFormat="1" x14ac:dyDescent="0.3">
      <c r="A833697"/>
      <c r="B833697"/>
      <c r="C833697"/>
      <c r="D833697"/>
      <c r="E833697"/>
      <c r="F833697"/>
      <c r="G833697"/>
      <c r="H833697"/>
      <c r="I833697"/>
      <c r="J833697"/>
      <c r="K833697"/>
      <c r="L833697"/>
      <c r="M833697" s="115"/>
      <c r="N833697" s="115"/>
      <c r="O833697"/>
      <c r="P833697"/>
      <c r="Q833697"/>
      <c r="R833697" s="19"/>
      <c r="S833697" s="19"/>
      <c r="T833697"/>
      <c r="U833697" s="113"/>
      <c r="V833697" s="19"/>
      <c r="W833697" s="19"/>
      <c r="X833697" s="19"/>
      <c r="Y833697" s="19"/>
      <c r="Z833697" s="19"/>
      <c r="AA833697" s="19"/>
      <c r="AB833697" s="19"/>
      <c r="AC833697" s="19"/>
      <c r="AD833697" s="19"/>
      <c r="AE833697" s="19"/>
      <c r="AF833697" s="19"/>
      <c r="AG833697" s="19"/>
      <c r="AH833697" s="19"/>
      <c r="AI833697" s="19"/>
      <c r="AJ833697" s="19"/>
      <c r="AK833697" s="19"/>
      <c r="AL833697" s="19"/>
      <c r="AM833697" s="19"/>
      <c r="AN833697" s="19"/>
      <c r="AO833697" s="19"/>
      <c r="AP833697"/>
    </row>
    <row r="833698" spans="1:42" s="116" customFormat="1" x14ac:dyDescent="0.3">
      <c r="A833698"/>
      <c r="B833698"/>
      <c r="C833698"/>
      <c r="D833698"/>
      <c r="E833698"/>
      <c r="F833698"/>
      <c r="G833698"/>
      <c r="H833698"/>
      <c r="I833698"/>
      <c r="J833698"/>
      <c r="K833698"/>
      <c r="L833698"/>
      <c r="M833698" s="115"/>
      <c r="N833698" s="115"/>
      <c r="O833698"/>
      <c r="P833698"/>
      <c r="Q833698"/>
      <c r="R833698" s="19"/>
      <c r="S833698" s="19"/>
      <c r="T833698"/>
      <c r="U833698" s="113"/>
      <c r="V833698" s="19"/>
      <c r="W833698" s="19"/>
      <c r="X833698" s="19"/>
      <c r="Y833698" s="19"/>
      <c r="Z833698" s="19"/>
      <c r="AA833698" s="19"/>
      <c r="AB833698" s="19"/>
      <c r="AC833698" s="19"/>
      <c r="AD833698" s="19"/>
      <c r="AE833698" s="19"/>
      <c r="AF833698" s="19"/>
      <c r="AG833698" s="19"/>
      <c r="AH833698" s="19"/>
      <c r="AI833698" s="19"/>
      <c r="AJ833698" s="19"/>
      <c r="AK833698" s="19"/>
      <c r="AL833698" s="19"/>
      <c r="AM833698" s="19"/>
      <c r="AN833698" s="19"/>
      <c r="AO833698" s="19"/>
      <c r="AP833698"/>
    </row>
    <row r="833699" spans="1:42" s="116" customFormat="1" x14ac:dyDescent="0.3">
      <c r="A833699"/>
      <c r="B833699"/>
      <c r="C833699"/>
      <c r="D833699"/>
      <c r="E833699"/>
      <c r="F833699"/>
      <c r="G833699"/>
      <c r="H833699"/>
      <c r="I833699"/>
      <c r="J833699"/>
      <c r="K833699"/>
      <c r="L833699"/>
      <c r="M833699" s="115"/>
      <c r="N833699" s="115"/>
      <c r="O833699"/>
      <c r="P833699"/>
      <c r="Q833699"/>
      <c r="R833699" s="19"/>
      <c r="S833699" s="19"/>
      <c r="T833699"/>
      <c r="U833699" s="113"/>
      <c r="V833699" s="19"/>
      <c r="W833699" s="19"/>
      <c r="X833699" s="19"/>
      <c r="Y833699" s="19"/>
      <c r="Z833699" s="19"/>
      <c r="AA833699" s="19"/>
      <c r="AB833699" s="19"/>
      <c r="AC833699" s="19"/>
      <c r="AD833699" s="19"/>
      <c r="AE833699" s="19"/>
      <c r="AF833699" s="19"/>
      <c r="AG833699" s="19"/>
      <c r="AH833699" s="19"/>
      <c r="AI833699" s="19"/>
      <c r="AJ833699" s="19"/>
      <c r="AK833699" s="19"/>
      <c r="AL833699" s="19"/>
      <c r="AM833699" s="19"/>
      <c r="AN833699" s="19"/>
      <c r="AO833699" s="19"/>
      <c r="AP833699"/>
    </row>
    <row r="833700" spans="1:42" s="116" customFormat="1" x14ac:dyDescent="0.3">
      <c r="A833700"/>
      <c r="B833700"/>
      <c r="C833700"/>
      <c r="D833700"/>
      <c r="E833700"/>
      <c r="F833700"/>
      <c r="G833700"/>
      <c r="H833700"/>
      <c r="I833700"/>
      <c r="J833700"/>
      <c r="K833700"/>
      <c r="L833700"/>
      <c r="M833700" s="115"/>
      <c r="N833700" s="115"/>
      <c r="O833700"/>
      <c r="P833700"/>
      <c r="Q833700"/>
      <c r="R833700" s="19"/>
      <c r="S833700" s="19"/>
      <c r="T833700"/>
      <c r="U833700" s="113"/>
      <c r="V833700" s="19"/>
      <c r="W833700" s="19"/>
      <c r="X833700" s="19"/>
      <c r="Y833700" s="19"/>
      <c r="Z833700" s="19"/>
      <c r="AA833700" s="19"/>
      <c r="AB833700" s="19"/>
      <c r="AC833700" s="19"/>
      <c r="AD833700" s="19"/>
      <c r="AE833700" s="19"/>
      <c r="AF833700" s="19"/>
      <c r="AG833700" s="19"/>
      <c r="AH833700" s="19"/>
      <c r="AI833700" s="19"/>
      <c r="AJ833700" s="19"/>
      <c r="AK833700" s="19"/>
      <c r="AL833700" s="19"/>
      <c r="AM833700" s="19"/>
      <c r="AN833700" s="19"/>
      <c r="AO833700" s="19"/>
      <c r="AP833700"/>
    </row>
    <row r="833701" spans="1:42" s="116" customFormat="1" x14ac:dyDescent="0.3">
      <c r="A833701"/>
      <c r="B833701"/>
      <c r="C833701"/>
      <c r="D833701"/>
      <c r="E833701"/>
      <c r="F833701"/>
      <c r="G833701"/>
      <c r="H833701"/>
      <c r="I833701"/>
      <c r="J833701"/>
      <c r="K833701"/>
      <c r="L833701"/>
      <c r="M833701" s="115"/>
      <c r="N833701" s="115"/>
      <c r="O833701"/>
      <c r="P833701"/>
      <c r="Q833701"/>
      <c r="R833701" s="19"/>
      <c r="S833701" s="19"/>
      <c r="T833701"/>
      <c r="U833701" s="113"/>
      <c r="V833701" s="19"/>
      <c r="W833701" s="19"/>
      <c r="X833701" s="19"/>
      <c r="Y833701" s="19"/>
      <c r="Z833701" s="19"/>
      <c r="AA833701" s="19"/>
      <c r="AB833701" s="19"/>
      <c r="AC833701" s="19"/>
      <c r="AD833701" s="19"/>
      <c r="AE833701" s="19"/>
      <c r="AF833701" s="19"/>
      <c r="AG833701" s="19"/>
      <c r="AH833701" s="19"/>
      <c r="AI833701" s="19"/>
      <c r="AJ833701" s="19"/>
      <c r="AK833701" s="19"/>
      <c r="AL833701" s="19"/>
      <c r="AM833701" s="19"/>
      <c r="AN833701" s="19"/>
      <c r="AO833701" s="19"/>
      <c r="AP833701"/>
    </row>
    <row r="833702" spans="1:42" s="116" customFormat="1" x14ac:dyDescent="0.3">
      <c r="A833702"/>
      <c r="B833702"/>
      <c r="C833702"/>
      <c r="D833702"/>
      <c r="E833702"/>
      <c r="F833702"/>
      <c r="G833702"/>
      <c r="H833702"/>
      <c r="I833702"/>
      <c r="J833702"/>
      <c r="K833702"/>
      <c r="L833702"/>
      <c r="M833702" s="115"/>
      <c r="N833702" s="115"/>
      <c r="O833702"/>
      <c r="P833702"/>
      <c r="Q833702"/>
      <c r="R833702" s="19"/>
      <c r="S833702" s="19"/>
      <c r="T833702"/>
      <c r="U833702" s="113"/>
      <c r="V833702" s="19"/>
      <c r="W833702" s="19"/>
      <c r="X833702" s="19"/>
      <c r="Y833702" s="19"/>
      <c r="Z833702" s="19"/>
      <c r="AA833702" s="19"/>
      <c r="AB833702" s="19"/>
      <c r="AC833702" s="19"/>
      <c r="AD833702" s="19"/>
      <c r="AE833702" s="19"/>
      <c r="AF833702" s="19"/>
      <c r="AG833702" s="19"/>
      <c r="AH833702" s="19"/>
      <c r="AI833702" s="19"/>
      <c r="AJ833702" s="19"/>
      <c r="AK833702" s="19"/>
      <c r="AL833702" s="19"/>
      <c r="AM833702" s="19"/>
      <c r="AN833702" s="19"/>
      <c r="AO833702" s="19"/>
      <c r="AP833702"/>
    </row>
    <row r="833703" spans="1:42" s="116" customFormat="1" x14ac:dyDescent="0.3">
      <c r="A833703"/>
      <c r="B833703"/>
      <c r="C833703"/>
      <c r="D833703"/>
      <c r="E833703"/>
      <c r="F833703"/>
      <c r="G833703"/>
      <c r="H833703"/>
      <c r="I833703"/>
      <c r="J833703"/>
      <c r="K833703"/>
      <c r="L833703"/>
      <c r="M833703" s="115"/>
      <c r="N833703" s="115"/>
      <c r="O833703"/>
      <c r="P833703"/>
      <c r="Q833703"/>
      <c r="R833703" s="19"/>
      <c r="S833703" s="19"/>
      <c r="T833703"/>
      <c r="U833703" s="113"/>
      <c r="V833703" s="19"/>
      <c r="W833703" s="19"/>
      <c r="X833703" s="19"/>
      <c r="Y833703" s="19"/>
      <c r="Z833703" s="19"/>
      <c r="AA833703" s="19"/>
      <c r="AB833703" s="19"/>
      <c r="AC833703" s="19"/>
      <c r="AD833703" s="19"/>
      <c r="AE833703" s="19"/>
      <c r="AF833703" s="19"/>
      <c r="AG833703" s="19"/>
      <c r="AH833703" s="19"/>
      <c r="AI833703" s="19"/>
      <c r="AJ833703" s="19"/>
      <c r="AK833703" s="19"/>
      <c r="AL833703" s="19"/>
      <c r="AM833703" s="19"/>
      <c r="AN833703" s="19"/>
      <c r="AO833703" s="19"/>
      <c r="AP833703"/>
    </row>
    <row r="833704" spans="1:42" s="116" customFormat="1" x14ac:dyDescent="0.3">
      <c r="A833704"/>
      <c r="B833704"/>
      <c r="C833704"/>
      <c r="D833704"/>
      <c r="E833704"/>
      <c r="F833704"/>
      <c r="G833704"/>
      <c r="H833704"/>
      <c r="I833704"/>
      <c r="J833704"/>
      <c r="K833704"/>
      <c r="L833704"/>
      <c r="M833704" s="115"/>
      <c r="N833704" s="115"/>
      <c r="O833704"/>
      <c r="P833704"/>
      <c r="Q833704"/>
      <c r="R833704" s="19"/>
      <c r="S833704" s="19"/>
      <c r="T833704"/>
      <c r="U833704" s="113"/>
      <c r="V833704" s="19"/>
      <c r="W833704" s="19"/>
      <c r="X833704" s="19"/>
      <c r="Y833704" s="19"/>
      <c r="Z833704" s="19"/>
      <c r="AA833704" s="19"/>
      <c r="AB833704" s="19"/>
      <c r="AC833704" s="19"/>
      <c r="AD833704" s="19"/>
      <c r="AE833704" s="19"/>
      <c r="AF833704" s="19"/>
      <c r="AG833704" s="19"/>
      <c r="AH833704" s="19"/>
      <c r="AI833704" s="19"/>
      <c r="AJ833704" s="19"/>
      <c r="AK833704" s="19"/>
      <c r="AL833704" s="19"/>
      <c r="AM833704" s="19"/>
      <c r="AN833704" s="19"/>
      <c r="AO833704" s="19"/>
      <c r="AP833704"/>
    </row>
    <row r="833705" spans="1:42" s="116" customFormat="1" x14ac:dyDescent="0.3">
      <c r="A833705"/>
      <c r="B833705"/>
      <c r="C833705"/>
      <c r="D833705"/>
      <c r="E833705"/>
      <c r="F833705"/>
      <c r="G833705"/>
      <c r="H833705"/>
      <c r="I833705"/>
      <c r="J833705"/>
      <c r="K833705"/>
      <c r="L833705"/>
      <c r="M833705" s="115"/>
      <c r="N833705" s="115"/>
      <c r="O833705"/>
      <c r="P833705"/>
      <c r="Q833705"/>
      <c r="R833705" s="19"/>
      <c r="S833705" s="19"/>
      <c r="T833705"/>
      <c r="U833705" s="113"/>
      <c r="V833705" s="19"/>
      <c r="W833705" s="19"/>
      <c r="X833705" s="19"/>
      <c r="Y833705" s="19"/>
      <c r="Z833705" s="19"/>
      <c r="AA833705" s="19"/>
      <c r="AB833705" s="19"/>
      <c r="AC833705" s="19"/>
      <c r="AD833705" s="19"/>
      <c r="AE833705" s="19"/>
      <c r="AF833705" s="19"/>
      <c r="AG833705" s="19"/>
      <c r="AH833705" s="19"/>
      <c r="AI833705" s="19"/>
      <c r="AJ833705" s="19"/>
      <c r="AK833705" s="19"/>
      <c r="AL833705" s="19"/>
      <c r="AM833705" s="19"/>
      <c r="AN833705" s="19"/>
      <c r="AO833705" s="19"/>
      <c r="AP833705"/>
    </row>
    <row r="833706" spans="1:42" s="116" customFormat="1" x14ac:dyDescent="0.3">
      <c r="A833706"/>
      <c r="B833706"/>
      <c r="C833706"/>
      <c r="D833706"/>
      <c r="E833706"/>
      <c r="F833706"/>
      <c r="G833706"/>
      <c r="H833706"/>
      <c r="I833706"/>
      <c r="J833706"/>
      <c r="K833706"/>
      <c r="L833706"/>
      <c r="M833706" s="115"/>
      <c r="N833706" s="115"/>
      <c r="O833706"/>
      <c r="P833706"/>
      <c r="Q833706"/>
      <c r="R833706" s="19"/>
      <c r="S833706" s="19"/>
      <c r="T833706"/>
      <c r="U833706" s="113"/>
      <c r="V833706" s="19"/>
      <c r="W833706" s="19"/>
      <c r="X833706" s="19"/>
      <c r="Y833706" s="19"/>
      <c r="Z833706" s="19"/>
      <c r="AA833706" s="19"/>
      <c r="AB833706" s="19"/>
      <c r="AC833706" s="19"/>
      <c r="AD833706" s="19"/>
      <c r="AE833706" s="19"/>
      <c r="AF833706" s="19"/>
      <c r="AG833706" s="19"/>
      <c r="AH833706" s="19"/>
      <c r="AI833706" s="19"/>
      <c r="AJ833706" s="19"/>
      <c r="AK833706" s="19"/>
      <c r="AL833706" s="19"/>
      <c r="AM833706" s="19"/>
      <c r="AN833706" s="19"/>
      <c r="AO833706" s="19"/>
      <c r="AP833706"/>
    </row>
    <row r="833707" spans="1:42" s="116" customFormat="1" x14ac:dyDescent="0.3">
      <c r="A833707"/>
      <c r="B833707"/>
      <c r="C833707"/>
      <c r="D833707"/>
      <c r="E833707"/>
      <c r="F833707"/>
      <c r="G833707"/>
      <c r="H833707"/>
      <c r="I833707"/>
      <c r="J833707"/>
      <c r="K833707"/>
      <c r="L833707"/>
      <c r="M833707" s="115"/>
      <c r="N833707" s="115"/>
      <c r="O833707"/>
      <c r="P833707"/>
      <c r="Q833707"/>
      <c r="R833707" s="19"/>
      <c r="S833707" s="19"/>
      <c r="T833707"/>
      <c r="U833707" s="113"/>
      <c r="V833707" s="19"/>
      <c r="W833707" s="19"/>
      <c r="X833707" s="19"/>
      <c r="Y833707" s="19"/>
      <c r="Z833707" s="19"/>
      <c r="AA833707" s="19"/>
      <c r="AB833707" s="19"/>
      <c r="AC833707" s="19"/>
      <c r="AD833707" s="19"/>
      <c r="AE833707" s="19"/>
      <c r="AF833707" s="19"/>
      <c r="AG833707" s="19"/>
      <c r="AH833707" s="19"/>
      <c r="AI833707" s="19"/>
      <c r="AJ833707" s="19"/>
      <c r="AK833707" s="19"/>
      <c r="AL833707" s="19"/>
      <c r="AM833707" s="19"/>
      <c r="AN833707" s="19"/>
      <c r="AO833707" s="19"/>
      <c r="AP833707"/>
    </row>
    <row r="833708" spans="1:42" s="116" customFormat="1" x14ac:dyDescent="0.3">
      <c r="A833708"/>
      <c r="B833708"/>
      <c r="C833708"/>
      <c r="D833708"/>
      <c r="E833708"/>
      <c r="F833708"/>
      <c r="G833708"/>
      <c r="H833708"/>
      <c r="I833708"/>
      <c r="J833708"/>
      <c r="K833708"/>
      <c r="L833708"/>
      <c r="M833708" s="115"/>
      <c r="N833708" s="115"/>
      <c r="O833708"/>
      <c r="P833708"/>
      <c r="Q833708"/>
      <c r="R833708" s="19"/>
      <c r="S833708" s="19"/>
      <c r="T833708"/>
      <c r="U833708" s="113"/>
      <c r="V833708" s="19"/>
      <c r="W833708" s="19"/>
      <c r="X833708" s="19"/>
      <c r="Y833708" s="19"/>
      <c r="Z833708" s="19"/>
      <c r="AA833708" s="19"/>
      <c r="AB833708" s="19"/>
      <c r="AC833708" s="19"/>
      <c r="AD833708" s="19"/>
      <c r="AE833708" s="19"/>
      <c r="AF833708" s="19"/>
      <c r="AG833708" s="19"/>
      <c r="AH833708" s="19"/>
      <c r="AI833708" s="19"/>
      <c r="AJ833708" s="19"/>
      <c r="AK833708" s="19"/>
      <c r="AL833708" s="19"/>
      <c r="AM833708" s="19"/>
      <c r="AN833708" s="19"/>
      <c r="AO833708" s="19"/>
      <c r="AP833708"/>
    </row>
    <row r="833709" spans="1:42" s="116" customFormat="1" x14ac:dyDescent="0.3">
      <c r="A833709"/>
      <c r="B833709"/>
      <c r="C833709"/>
      <c r="D833709"/>
      <c r="E833709"/>
      <c r="F833709"/>
      <c r="G833709"/>
      <c r="H833709"/>
      <c r="I833709"/>
      <c r="J833709"/>
      <c r="K833709"/>
      <c r="L833709"/>
      <c r="M833709" s="115"/>
      <c r="N833709" s="115"/>
      <c r="O833709"/>
      <c r="P833709"/>
      <c r="Q833709"/>
      <c r="R833709" s="19"/>
      <c r="S833709" s="19"/>
      <c r="T833709"/>
      <c r="U833709" s="113"/>
      <c r="V833709" s="19"/>
      <c r="W833709" s="19"/>
      <c r="X833709" s="19"/>
      <c r="Y833709" s="19"/>
      <c r="Z833709" s="19"/>
      <c r="AA833709" s="19"/>
      <c r="AB833709" s="19"/>
      <c r="AC833709" s="19"/>
      <c r="AD833709" s="19"/>
      <c r="AE833709" s="19"/>
      <c r="AF833709" s="19"/>
      <c r="AG833709" s="19"/>
      <c r="AH833709" s="19"/>
      <c r="AI833709" s="19"/>
      <c r="AJ833709" s="19"/>
      <c r="AK833709" s="19"/>
      <c r="AL833709" s="19"/>
      <c r="AM833709" s="19"/>
      <c r="AN833709" s="19"/>
      <c r="AO833709" s="19"/>
      <c r="AP833709"/>
    </row>
    <row r="833710" spans="1:42" s="116" customFormat="1" x14ac:dyDescent="0.3">
      <c r="A833710"/>
      <c r="B833710"/>
      <c r="C833710"/>
      <c r="D833710"/>
      <c r="E833710"/>
      <c r="F833710"/>
      <c r="G833710"/>
      <c r="H833710"/>
      <c r="I833710"/>
      <c r="J833710"/>
      <c r="K833710"/>
      <c r="L833710"/>
      <c r="M833710" s="115"/>
      <c r="N833710" s="115"/>
      <c r="O833710"/>
      <c r="P833710"/>
      <c r="Q833710"/>
      <c r="R833710" s="19"/>
      <c r="S833710" s="19"/>
      <c r="T833710"/>
      <c r="U833710" s="113"/>
      <c r="V833710" s="19"/>
      <c r="W833710" s="19"/>
      <c r="X833710" s="19"/>
      <c r="Y833710" s="19"/>
      <c r="Z833710" s="19"/>
      <c r="AA833710" s="19"/>
      <c r="AB833710" s="19"/>
      <c r="AC833710" s="19"/>
      <c r="AD833710" s="19"/>
      <c r="AE833710" s="19"/>
      <c r="AF833710" s="19"/>
      <c r="AG833710" s="19"/>
      <c r="AH833710" s="19"/>
      <c r="AI833710" s="19"/>
      <c r="AJ833710" s="19"/>
      <c r="AK833710" s="19"/>
      <c r="AL833710" s="19"/>
      <c r="AM833710" s="19"/>
      <c r="AN833710" s="19"/>
      <c r="AO833710" s="19"/>
      <c r="AP833710"/>
    </row>
    <row r="833711" spans="1:42" s="116" customFormat="1" x14ac:dyDescent="0.3">
      <c r="A833711"/>
      <c r="B833711"/>
      <c r="C833711"/>
      <c r="D833711"/>
      <c r="E833711"/>
      <c r="F833711"/>
      <c r="G833711"/>
      <c r="H833711"/>
      <c r="I833711"/>
      <c r="J833711"/>
      <c r="K833711"/>
      <c r="L833711"/>
      <c r="M833711" s="115"/>
      <c r="N833711" s="115"/>
      <c r="O833711"/>
      <c r="P833711"/>
      <c r="Q833711"/>
      <c r="R833711" s="19"/>
      <c r="S833711" s="19"/>
      <c r="T833711"/>
      <c r="U833711" s="113"/>
      <c r="V833711" s="19"/>
      <c r="W833711" s="19"/>
      <c r="X833711" s="19"/>
      <c r="Y833711" s="19"/>
      <c r="Z833711" s="19"/>
      <c r="AA833711" s="19"/>
      <c r="AB833711" s="19"/>
      <c r="AC833711" s="19"/>
      <c r="AD833711" s="19"/>
      <c r="AE833711" s="19"/>
      <c r="AF833711" s="19"/>
      <c r="AG833711" s="19"/>
      <c r="AH833711" s="19"/>
      <c r="AI833711" s="19"/>
      <c r="AJ833711" s="19"/>
      <c r="AK833711" s="19"/>
      <c r="AL833711" s="19"/>
      <c r="AM833711" s="19"/>
      <c r="AN833711" s="19"/>
      <c r="AO833711" s="19"/>
      <c r="AP833711"/>
    </row>
    <row r="833712" spans="1:42" s="116" customFormat="1" x14ac:dyDescent="0.3">
      <c r="A833712"/>
      <c r="B833712"/>
      <c r="C833712"/>
      <c r="D833712"/>
      <c r="E833712"/>
      <c r="F833712"/>
      <c r="G833712"/>
      <c r="H833712"/>
      <c r="I833712"/>
      <c r="J833712"/>
      <c r="K833712"/>
      <c r="L833712"/>
      <c r="M833712" s="115"/>
      <c r="N833712" s="115"/>
      <c r="O833712"/>
      <c r="P833712"/>
      <c r="Q833712"/>
      <c r="R833712" s="19"/>
      <c r="S833712" s="19"/>
      <c r="T833712"/>
      <c r="U833712" s="113"/>
      <c r="V833712" s="19"/>
      <c r="W833712" s="19"/>
      <c r="X833712" s="19"/>
      <c r="Y833712" s="19"/>
      <c r="Z833712" s="19"/>
      <c r="AA833712" s="19"/>
      <c r="AB833712" s="19"/>
      <c r="AC833712" s="19"/>
      <c r="AD833712" s="19"/>
      <c r="AE833712" s="19"/>
      <c r="AF833712" s="19"/>
      <c r="AG833712" s="19"/>
      <c r="AH833712" s="19"/>
      <c r="AI833712" s="19"/>
      <c r="AJ833712" s="19"/>
      <c r="AK833712" s="19"/>
      <c r="AL833712" s="19"/>
      <c r="AM833712" s="19"/>
      <c r="AN833712" s="19"/>
      <c r="AO833712" s="19"/>
      <c r="AP833712"/>
    </row>
    <row r="833713" spans="1:42" s="116" customFormat="1" x14ac:dyDescent="0.3">
      <c r="A833713"/>
      <c r="B833713"/>
      <c r="C833713"/>
      <c r="D833713"/>
      <c r="E833713"/>
      <c r="F833713"/>
      <c r="G833713"/>
      <c r="H833713"/>
      <c r="I833713"/>
      <c r="J833713"/>
      <c r="K833713"/>
      <c r="L833713"/>
      <c r="M833713" s="115"/>
      <c r="N833713" s="115"/>
      <c r="O833713"/>
      <c r="P833713"/>
      <c r="Q833713"/>
      <c r="R833713" s="19"/>
      <c r="S833713" s="19"/>
      <c r="T833713"/>
      <c r="U833713" s="113"/>
      <c r="V833713" s="19"/>
      <c r="W833713" s="19"/>
      <c r="X833713" s="19"/>
      <c r="Y833713" s="19"/>
      <c r="Z833713" s="19"/>
      <c r="AA833713" s="19"/>
      <c r="AB833713" s="19"/>
      <c r="AC833713" s="19"/>
      <c r="AD833713" s="19"/>
      <c r="AE833713" s="19"/>
      <c r="AF833713" s="19"/>
      <c r="AG833713" s="19"/>
      <c r="AH833713" s="19"/>
      <c r="AI833713" s="19"/>
      <c r="AJ833713" s="19"/>
      <c r="AK833713" s="19"/>
      <c r="AL833713" s="19"/>
      <c r="AM833713" s="19"/>
      <c r="AN833713" s="19"/>
      <c r="AO833713" s="19"/>
      <c r="AP833713"/>
    </row>
    <row r="833714" spans="1:42" s="116" customFormat="1" x14ac:dyDescent="0.3">
      <c r="A833714"/>
      <c r="B833714"/>
      <c r="C833714"/>
      <c r="D833714"/>
      <c r="E833714"/>
      <c r="F833714"/>
      <c r="G833714"/>
      <c r="H833714"/>
      <c r="I833714"/>
      <c r="J833714"/>
      <c r="K833714"/>
      <c r="L833714"/>
      <c r="M833714" s="115"/>
      <c r="N833714" s="115"/>
      <c r="O833714"/>
      <c r="P833714"/>
      <c r="Q833714"/>
      <c r="R833714" s="19"/>
      <c r="S833714" s="19"/>
      <c r="T833714"/>
      <c r="U833714" s="113"/>
      <c r="V833714" s="19"/>
      <c r="W833714" s="19"/>
      <c r="X833714" s="19"/>
      <c r="Y833714" s="19"/>
      <c r="Z833714" s="19"/>
      <c r="AA833714" s="19"/>
      <c r="AB833714" s="19"/>
      <c r="AC833714" s="19"/>
      <c r="AD833714" s="19"/>
      <c r="AE833714" s="19"/>
      <c r="AF833714" s="19"/>
      <c r="AG833714" s="19"/>
      <c r="AH833714" s="19"/>
      <c r="AI833714" s="19"/>
      <c r="AJ833714" s="19"/>
      <c r="AK833714" s="19"/>
      <c r="AL833714" s="19"/>
      <c r="AM833714" s="19"/>
      <c r="AN833714" s="19"/>
      <c r="AO833714" s="19"/>
      <c r="AP833714"/>
    </row>
    <row r="833715" spans="1:42" s="116" customFormat="1" x14ac:dyDescent="0.3">
      <c r="A833715"/>
      <c r="B833715"/>
      <c r="C833715"/>
      <c r="D833715"/>
      <c r="E833715"/>
      <c r="F833715"/>
      <c r="G833715"/>
      <c r="H833715"/>
      <c r="I833715"/>
      <c r="J833715"/>
      <c r="K833715"/>
      <c r="L833715"/>
      <c r="M833715" s="115"/>
      <c r="N833715" s="115"/>
      <c r="O833715"/>
      <c r="P833715"/>
      <c r="Q833715"/>
      <c r="R833715" s="19"/>
      <c r="S833715" s="19"/>
      <c r="T833715"/>
      <c r="U833715" s="113"/>
      <c r="V833715" s="19"/>
      <c r="W833715" s="19"/>
      <c r="X833715" s="19"/>
      <c r="Y833715" s="19"/>
      <c r="Z833715" s="19"/>
      <c r="AA833715" s="19"/>
      <c r="AB833715" s="19"/>
      <c r="AC833715" s="19"/>
      <c r="AD833715" s="19"/>
      <c r="AE833715" s="19"/>
      <c r="AF833715" s="19"/>
      <c r="AG833715" s="19"/>
      <c r="AH833715" s="19"/>
      <c r="AI833715" s="19"/>
      <c r="AJ833715" s="19"/>
      <c r="AK833715" s="19"/>
      <c r="AL833715" s="19"/>
      <c r="AM833715" s="19"/>
      <c r="AN833715" s="19"/>
      <c r="AO833715" s="19"/>
      <c r="AP833715"/>
    </row>
    <row r="833716" spans="1:42" s="116" customFormat="1" x14ac:dyDescent="0.3">
      <c r="A833716"/>
      <c r="B833716"/>
      <c r="C833716"/>
      <c r="D833716"/>
      <c r="E833716"/>
      <c r="F833716"/>
      <c r="G833716"/>
      <c r="H833716"/>
      <c r="I833716"/>
      <c r="J833716"/>
      <c r="K833716"/>
      <c r="L833716"/>
      <c r="M833716" s="115"/>
      <c r="N833716" s="115"/>
      <c r="O833716"/>
      <c r="P833716"/>
      <c r="Q833716"/>
      <c r="R833716" s="19"/>
      <c r="S833716" s="19"/>
      <c r="T833716"/>
      <c r="U833716" s="113"/>
      <c r="V833716" s="19"/>
      <c r="W833716" s="19"/>
      <c r="X833716" s="19"/>
      <c r="Y833716" s="19"/>
      <c r="Z833716" s="19"/>
      <c r="AA833716" s="19"/>
      <c r="AB833716" s="19"/>
      <c r="AC833716" s="19"/>
      <c r="AD833716" s="19"/>
      <c r="AE833716" s="19"/>
      <c r="AF833716" s="19"/>
      <c r="AG833716" s="19"/>
      <c r="AH833716" s="19"/>
      <c r="AI833716" s="19"/>
      <c r="AJ833716" s="19"/>
      <c r="AK833716" s="19"/>
      <c r="AL833716" s="19"/>
      <c r="AM833716" s="19"/>
      <c r="AN833716" s="19"/>
      <c r="AO833716" s="19"/>
      <c r="AP833716"/>
    </row>
    <row r="833717" spans="1:42" s="116" customFormat="1" x14ac:dyDescent="0.3">
      <c r="A833717"/>
      <c r="B833717"/>
      <c r="C833717"/>
      <c r="D833717"/>
      <c r="E833717"/>
      <c r="F833717"/>
      <c r="G833717"/>
      <c r="H833717"/>
      <c r="I833717"/>
      <c r="J833717"/>
      <c r="K833717"/>
      <c r="L833717"/>
      <c r="M833717" s="115"/>
      <c r="N833717" s="115"/>
      <c r="O833717"/>
      <c r="P833717"/>
      <c r="Q833717"/>
      <c r="R833717" s="19"/>
      <c r="S833717" s="19"/>
      <c r="T833717"/>
      <c r="U833717" s="113"/>
      <c r="V833717" s="19"/>
      <c r="W833717" s="19"/>
      <c r="X833717" s="19"/>
      <c r="Y833717" s="19"/>
      <c r="Z833717" s="19"/>
      <c r="AA833717" s="19"/>
      <c r="AB833717" s="19"/>
      <c r="AC833717" s="19"/>
      <c r="AD833717" s="19"/>
      <c r="AE833717" s="19"/>
      <c r="AF833717" s="19"/>
      <c r="AG833717" s="19"/>
      <c r="AH833717" s="19"/>
      <c r="AI833717" s="19"/>
      <c r="AJ833717" s="19"/>
      <c r="AK833717" s="19"/>
      <c r="AL833717" s="19"/>
      <c r="AM833717" s="19"/>
      <c r="AN833717" s="19"/>
      <c r="AO833717" s="19"/>
      <c r="AP833717"/>
    </row>
    <row r="833718" spans="1:42" s="116" customFormat="1" x14ac:dyDescent="0.3">
      <c r="A833718"/>
      <c r="B833718"/>
      <c r="C833718"/>
      <c r="D833718"/>
      <c r="E833718"/>
      <c r="F833718"/>
      <c r="G833718"/>
      <c r="H833718"/>
      <c r="I833718"/>
      <c r="J833718"/>
      <c r="K833718"/>
      <c r="L833718"/>
      <c r="M833718" s="115"/>
      <c r="N833718" s="115"/>
      <c r="O833718"/>
      <c r="P833718"/>
      <c r="Q833718"/>
      <c r="R833718" s="19"/>
      <c r="S833718" s="19"/>
      <c r="T833718"/>
      <c r="U833718" s="113"/>
      <c r="V833718" s="19"/>
      <c r="W833718" s="19"/>
      <c r="X833718" s="19"/>
      <c r="Y833718" s="19"/>
      <c r="Z833718" s="19"/>
      <c r="AA833718" s="19"/>
      <c r="AB833718" s="19"/>
      <c r="AC833718" s="19"/>
      <c r="AD833718" s="19"/>
      <c r="AE833718" s="19"/>
      <c r="AF833718" s="19"/>
      <c r="AG833718" s="19"/>
      <c r="AH833718" s="19"/>
      <c r="AI833718" s="19"/>
      <c r="AJ833718" s="19"/>
      <c r="AK833718" s="19"/>
      <c r="AL833718" s="19"/>
      <c r="AM833718" s="19"/>
      <c r="AN833718" s="19"/>
      <c r="AO833718" s="19"/>
      <c r="AP833718"/>
    </row>
    <row r="833719" spans="1:42" s="116" customFormat="1" x14ac:dyDescent="0.3">
      <c r="A833719"/>
      <c r="B833719"/>
      <c r="C833719"/>
      <c r="D833719"/>
      <c r="E833719"/>
      <c r="F833719"/>
      <c r="G833719"/>
      <c r="H833719"/>
      <c r="I833719"/>
      <c r="J833719"/>
      <c r="K833719"/>
      <c r="L833719"/>
      <c r="M833719" s="115"/>
      <c r="N833719" s="115"/>
      <c r="O833719"/>
      <c r="P833719"/>
      <c r="Q833719"/>
      <c r="R833719" s="19"/>
      <c r="S833719" s="19"/>
      <c r="T833719"/>
      <c r="U833719" s="113"/>
      <c r="V833719" s="19"/>
      <c r="W833719" s="19"/>
      <c r="X833719" s="19"/>
      <c r="Y833719" s="19"/>
      <c r="Z833719" s="19"/>
      <c r="AA833719" s="19"/>
      <c r="AB833719" s="19"/>
      <c r="AC833719" s="19"/>
      <c r="AD833719" s="19"/>
      <c r="AE833719" s="19"/>
      <c r="AF833719" s="19"/>
      <c r="AG833719" s="19"/>
      <c r="AH833719" s="19"/>
      <c r="AI833719" s="19"/>
      <c r="AJ833719" s="19"/>
      <c r="AK833719" s="19"/>
      <c r="AL833719" s="19"/>
      <c r="AM833719" s="19"/>
      <c r="AN833719" s="19"/>
      <c r="AO833719" s="19"/>
      <c r="AP833719"/>
    </row>
    <row r="833720" spans="1:42" s="116" customFormat="1" x14ac:dyDescent="0.3">
      <c r="A833720"/>
      <c r="B833720"/>
      <c r="C833720"/>
      <c r="D833720"/>
      <c r="E833720"/>
      <c r="F833720"/>
      <c r="G833720"/>
      <c r="H833720"/>
      <c r="I833720"/>
      <c r="J833720"/>
      <c r="K833720"/>
      <c r="L833720"/>
      <c r="M833720" s="115"/>
      <c r="N833720" s="115"/>
      <c r="O833720"/>
      <c r="P833720"/>
      <c r="Q833720"/>
      <c r="R833720" s="19"/>
      <c r="S833720" s="19"/>
      <c r="T833720"/>
      <c r="U833720" s="113"/>
      <c r="V833720" s="19"/>
      <c r="W833720" s="19"/>
      <c r="X833720" s="19"/>
      <c r="Y833720" s="19"/>
      <c r="Z833720" s="19"/>
      <c r="AA833720" s="19"/>
      <c r="AB833720" s="19"/>
      <c r="AC833720" s="19"/>
      <c r="AD833720" s="19"/>
      <c r="AE833720" s="19"/>
      <c r="AF833720" s="19"/>
      <c r="AG833720" s="19"/>
      <c r="AH833720" s="19"/>
      <c r="AI833720" s="19"/>
      <c r="AJ833720" s="19"/>
      <c r="AK833720" s="19"/>
      <c r="AL833720" s="19"/>
      <c r="AM833720" s="19"/>
      <c r="AN833720" s="19"/>
      <c r="AO833720" s="19"/>
      <c r="AP833720"/>
    </row>
    <row r="833721" spans="1:42" s="116" customFormat="1" x14ac:dyDescent="0.3">
      <c r="A833721"/>
      <c r="B833721"/>
      <c r="C833721"/>
      <c r="D833721"/>
      <c r="E833721"/>
      <c r="F833721"/>
      <c r="G833721"/>
      <c r="H833721"/>
      <c r="I833721"/>
      <c r="J833721"/>
      <c r="K833721"/>
      <c r="L833721"/>
      <c r="M833721" s="115"/>
      <c r="N833721" s="115"/>
      <c r="O833721"/>
      <c r="P833721"/>
      <c r="Q833721"/>
      <c r="R833721" s="19"/>
      <c r="S833721" s="19"/>
      <c r="T833721"/>
      <c r="U833721" s="113"/>
      <c r="V833721" s="19"/>
      <c r="W833721" s="19"/>
      <c r="X833721" s="19"/>
      <c r="Y833721" s="19"/>
      <c r="Z833721" s="19"/>
      <c r="AA833721" s="19"/>
      <c r="AB833721" s="19"/>
      <c r="AC833721" s="19"/>
      <c r="AD833721" s="19"/>
      <c r="AE833721" s="19"/>
      <c r="AF833721" s="19"/>
      <c r="AG833721" s="19"/>
      <c r="AH833721" s="19"/>
      <c r="AI833721" s="19"/>
      <c r="AJ833721" s="19"/>
      <c r="AK833721" s="19"/>
      <c r="AL833721" s="19"/>
      <c r="AM833721" s="19"/>
      <c r="AN833721" s="19"/>
      <c r="AO833721" s="19"/>
      <c r="AP833721"/>
    </row>
    <row r="833722" spans="1:42" s="116" customFormat="1" x14ac:dyDescent="0.3">
      <c r="A833722"/>
      <c r="B833722"/>
      <c r="C833722"/>
      <c r="D833722"/>
      <c r="E833722"/>
      <c r="F833722"/>
      <c r="G833722"/>
      <c r="H833722"/>
      <c r="I833722"/>
      <c r="J833722"/>
      <c r="K833722"/>
      <c r="L833722"/>
      <c r="M833722" s="115"/>
      <c r="N833722" s="115"/>
      <c r="O833722"/>
      <c r="P833722"/>
      <c r="Q833722"/>
      <c r="R833722" s="19"/>
      <c r="S833722" s="19"/>
      <c r="T833722"/>
      <c r="U833722" s="113"/>
      <c r="V833722" s="19"/>
      <c r="W833722" s="19"/>
      <c r="X833722" s="19"/>
      <c r="Y833722" s="19"/>
      <c r="Z833722" s="19"/>
      <c r="AA833722" s="19"/>
      <c r="AB833722" s="19"/>
      <c r="AC833722" s="19"/>
      <c r="AD833722" s="19"/>
      <c r="AE833722" s="19"/>
      <c r="AF833722" s="19"/>
      <c r="AG833722" s="19"/>
      <c r="AH833722" s="19"/>
      <c r="AI833722" s="19"/>
      <c r="AJ833722" s="19"/>
      <c r="AK833722" s="19"/>
      <c r="AL833722" s="19"/>
      <c r="AM833722" s="19"/>
      <c r="AN833722" s="19"/>
      <c r="AO833722" s="19"/>
      <c r="AP833722"/>
    </row>
    <row r="833723" spans="1:42" s="116" customFormat="1" x14ac:dyDescent="0.3">
      <c r="A833723"/>
      <c r="B833723"/>
      <c r="C833723"/>
      <c r="D833723"/>
      <c r="E833723"/>
      <c r="F833723"/>
      <c r="G833723"/>
      <c r="H833723"/>
      <c r="I833723"/>
      <c r="J833723"/>
      <c r="K833723"/>
      <c r="L833723"/>
      <c r="M833723" s="115"/>
      <c r="N833723" s="115"/>
      <c r="O833723"/>
      <c r="P833723"/>
      <c r="Q833723"/>
      <c r="R833723" s="19"/>
      <c r="S833723" s="19"/>
      <c r="T833723"/>
      <c r="U833723" s="113"/>
      <c r="V833723" s="19"/>
      <c r="W833723" s="19"/>
      <c r="X833723" s="19"/>
      <c r="Y833723" s="19"/>
      <c r="Z833723" s="19"/>
      <c r="AA833723" s="19"/>
      <c r="AB833723" s="19"/>
      <c r="AC833723" s="19"/>
      <c r="AD833723" s="19"/>
      <c r="AE833723" s="19"/>
      <c r="AF833723" s="19"/>
      <c r="AG833723" s="19"/>
      <c r="AH833723" s="19"/>
      <c r="AI833723" s="19"/>
      <c r="AJ833723" s="19"/>
      <c r="AK833723" s="19"/>
      <c r="AL833723" s="19"/>
      <c r="AM833723" s="19"/>
      <c r="AN833723" s="19"/>
      <c r="AO833723" s="19"/>
      <c r="AP833723"/>
    </row>
    <row r="833724" spans="1:42" s="116" customFormat="1" x14ac:dyDescent="0.3">
      <c r="A833724"/>
      <c r="B833724"/>
      <c r="C833724"/>
      <c r="D833724"/>
      <c r="E833724"/>
      <c r="F833724"/>
      <c r="G833724"/>
      <c r="H833724"/>
      <c r="I833724"/>
      <c r="J833724"/>
      <c r="K833724"/>
      <c r="L833724"/>
      <c r="M833724" s="115"/>
      <c r="N833724" s="115"/>
      <c r="O833724"/>
      <c r="P833724"/>
      <c r="Q833724"/>
      <c r="R833724" s="19"/>
      <c r="S833724" s="19"/>
      <c r="T833724"/>
      <c r="U833724" s="113"/>
      <c r="V833724" s="19"/>
      <c r="W833724" s="19"/>
      <c r="X833724" s="19"/>
      <c r="Y833724" s="19"/>
      <c r="Z833724" s="19"/>
      <c r="AA833724" s="19"/>
      <c r="AB833724" s="19"/>
      <c r="AC833724" s="19"/>
      <c r="AD833724" s="19"/>
      <c r="AE833724" s="19"/>
      <c r="AF833724" s="19"/>
      <c r="AG833724" s="19"/>
      <c r="AH833724" s="19"/>
      <c r="AI833724" s="19"/>
      <c r="AJ833724" s="19"/>
      <c r="AK833724" s="19"/>
      <c r="AL833724" s="19"/>
      <c r="AM833724" s="19"/>
      <c r="AN833724" s="19"/>
      <c r="AO833724" s="19"/>
      <c r="AP833724"/>
    </row>
    <row r="833725" spans="1:42" s="116" customFormat="1" x14ac:dyDescent="0.3">
      <c r="A833725"/>
      <c r="B833725"/>
      <c r="C833725"/>
      <c r="D833725"/>
      <c r="E833725"/>
      <c r="F833725"/>
      <c r="G833725"/>
      <c r="H833725"/>
      <c r="I833725"/>
      <c r="J833725"/>
      <c r="K833725"/>
      <c r="L833725"/>
      <c r="M833725" s="115"/>
      <c r="N833725" s="115"/>
      <c r="O833725"/>
      <c r="P833725"/>
      <c r="Q833725"/>
      <c r="R833725" s="19"/>
      <c r="S833725" s="19"/>
      <c r="T833725"/>
      <c r="U833725" s="113"/>
      <c r="V833725" s="19"/>
      <c r="W833725" s="19"/>
      <c r="X833725" s="19"/>
      <c r="Y833725" s="19"/>
      <c r="Z833725" s="19"/>
      <c r="AA833725" s="19"/>
      <c r="AB833725" s="19"/>
      <c r="AC833725" s="19"/>
      <c r="AD833725" s="19"/>
      <c r="AE833725" s="19"/>
      <c r="AF833725" s="19"/>
      <c r="AG833725" s="19"/>
      <c r="AH833725" s="19"/>
      <c r="AI833725" s="19"/>
      <c r="AJ833725" s="19"/>
      <c r="AK833725" s="19"/>
      <c r="AL833725" s="19"/>
      <c r="AM833725" s="19"/>
      <c r="AN833725" s="19"/>
      <c r="AO833725" s="19"/>
      <c r="AP833725"/>
    </row>
    <row r="833726" spans="1:42" s="116" customFormat="1" x14ac:dyDescent="0.3">
      <c r="A833726"/>
      <c r="B833726"/>
      <c r="C833726"/>
      <c r="D833726"/>
      <c r="E833726"/>
      <c r="F833726"/>
      <c r="G833726"/>
      <c r="H833726"/>
      <c r="I833726"/>
      <c r="J833726"/>
      <c r="K833726"/>
      <c r="L833726"/>
      <c r="M833726" s="115"/>
      <c r="N833726" s="115"/>
      <c r="O833726"/>
      <c r="P833726"/>
      <c r="Q833726"/>
      <c r="R833726" s="19"/>
      <c r="S833726" s="19"/>
      <c r="T833726"/>
      <c r="U833726" s="113"/>
      <c r="V833726" s="19"/>
      <c r="W833726" s="19"/>
      <c r="X833726" s="19"/>
      <c r="Y833726" s="19"/>
      <c r="Z833726" s="19"/>
      <c r="AA833726" s="19"/>
      <c r="AB833726" s="19"/>
      <c r="AC833726" s="19"/>
      <c r="AD833726" s="19"/>
      <c r="AE833726" s="19"/>
      <c r="AF833726" s="19"/>
      <c r="AG833726" s="19"/>
      <c r="AH833726" s="19"/>
      <c r="AI833726" s="19"/>
      <c r="AJ833726" s="19"/>
      <c r="AK833726" s="19"/>
      <c r="AL833726" s="19"/>
      <c r="AM833726" s="19"/>
      <c r="AN833726" s="19"/>
      <c r="AO833726" s="19"/>
      <c r="AP833726"/>
    </row>
    <row r="833727" spans="1:42" s="116" customFormat="1" x14ac:dyDescent="0.3">
      <c r="A833727"/>
      <c r="B833727"/>
      <c r="C833727"/>
      <c r="D833727"/>
      <c r="E833727"/>
      <c r="F833727"/>
      <c r="G833727"/>
      <c r="H833727"/>
      <c r="I833727"/>
      <c r="J833727"/>
      <c r="K833727"/>
      <c r="L833727"/>
      <c r="M833727" s="115"/>
      <c r="N833727" s="115"/>
      <c r="O833727"/>
      <c r="P833727"/>
      <c r="Q833727"/>
      <c r="R833727" s="19"/>
      <c r="S833727" s="19"/>
      <c r="T833727"/>
      <c r="U833727" s="113"/>
      <c r="V833727" s="19"/>
      <c r="W833727" s="19"/>
      <c r="X833727" s="19"/>
      <c r="Y833727" s="19"/>
      <c r="Z833727" s="19"/>
      <c r="AA833727" s="19"/>
      <c r="AB833727" s="19"/>
      <c r="AC833727" s="19"/>
      <c r="AD833727" s="19"/>
      <c r="AE833727" s="19"/>
      <c r="AF833727" s="19"/>
      <c r="AG833727" s="19"/>
      <c r="AH833727" s="19"/>
      <c r="AI833727" s="19"/>
      <c r="AJ833727" s="19"/>
      <c r="AK833727" s="19"/>
      <c r="AL833727" s="19"/>
      <c r="AM833727" s="19"/>
      <c r="AN833727" s="19"/>
      <c r="AO833727" s="19"/>
      <c r="AP833727"/>
    </row>
    <row r="833728" spans="1:42" s="116" customFormat="1" x14ac:dyDescent="0.3">
      <c r="A833728"/>
      <c r="B833728"/>
      <c r="C833728"/>
      <c r="D833728"/>
      <c r="E833728"/>
      <c r="F833728"/>
      <c r="G833728"/>
      <c r="H833728"/>
      <c r="I833728"/>
      <c r="J833728"/>
      <c r="K833728"/>
      <c r="L833728"/>
      <c r="M833728" s="115"/>
      <c r="N833728" s="115"/>
      <c r="O833728"/>
      <c r="P833728"/>
      <c r="Q833728"/>
      <c r="R833728" s="19"/>
      <c r="S833728" s="19"/>
      <c r="T833728"/>
      <c r="U833728" s="113"/>
      <c r="V833728" s="19"/>
      <c r="W833728" s="19"/>
      <c r="X833728" s="19"/>
      <c r="Y833728" s="19"/>
      <c r="Z833728" s="19"/>
      <c r="AA833728" s="19"/>
      <c r="AB833728" s="19"/>
      <c r="AC833728" s="19"/>
      <c r="AD833728" s="19"/>
      <c r="AE833728" s="19"/>
      <c r="AF833728" s="19"/>
      <c r="AG833728" s="19"/>
      <c r="AH833728" s="19"/>
      <c r="AI833728" s="19"/>
      <c r="AJ833728" s="19"/>
      <c r="AK833728" s="19"/>
      <c r="AL833728" s="19"/>
      <c r="AM833728" s="19"/>
      <c r="AN833728" s="19"/>
      <c r="AO833728" s="19"/>
      <c r="AP833728"/>
    </row>
    <row r="833729" spans="1:42" s="116" customFormat="1" x14ac:dyDescent="0.3">
      <c r="A833729"/>
      <c r="B833729"/>
      <c r="C833729"/>
      <c r="D833729"/>
      <c r="E833729"/>
      <c r="F833729"/>
      <c r="G833729"/>
      <c r="H833729"/>
      <c r="I833729"/>
      <c r="J833729"/>
      <c r="K833729"/>
      <c r="L833729"/>
      <c r="M833729" s="115"/>
      <c r="N833729" s="115"/>
      <c r="O833729"/>
      <c r="P833729"/>
      <c r="Q833729"/>
      <c r="R833729" s="19"/>
      <c r="S833729" s="19"/>
      <c r="T833729"/>
      <c r="U833729" s="113"/>
      <c r="V833729" s="19"/>
      <c r="W833729" s="19"/>
      <c r="X833729" s="19"/>
      <c r="Y833729" s="19"/>
      <c r="Z833729" s="19"/>
      <c r="AA833729" s="19"/>
      <c r="AB833729" s="19"/>
      <c r="AC833729" s="19"/>
      <c r="AD833729" s="19"/>
      <c r="AE833729" s="19"/>
      <c r="AF833729" s="19"/>
      <c r="AG833729" s="19"/>
      <c r="AH833729" s="19"/>
      <c r="AI833729" s="19"/>
      <c r="AJ833729" s="19"/>
      <c r="AK833729" s="19"/>
      <c r="AL833729" s="19"/>
      <c r="AM833729" s="19"/>
      <c r="AN833729" s="19"/>
      <c r="AO833729" s="19"/>
      <c r="AP833729"/>
    </row>
    <row r="833730" spans="1:42" s="116" customFormat="1" x14ac:dyDescent="0.3">
      <c r="A833730"/>
      <c r="B833730"/>
      <c r="C833730"/>
      <c r="D833730"/>
      <c r="E833730"/>
      <c r="F833730"/>
      <c r="G833730"/>
      <c r="H833730"/>
      <c r="I833730"/>
      <c r="J833730"/>
      <c r="K833730"/>
      <c r="L833730"/>
      <c r="M833730" s="115"/>
      <c r="N833730" s="115"/>
      <c r="O833730"/>
      <c r="P833730"/>
      <c r="Q833730"/>
      <c r="R833730" s="19"/>
      <c r="S833730" s="19"/>
      <c r="T833730"/>
      <c r="U833730" s="113"/>
      <c r="V833730" s="19"/>
      <c r="W833730" s="19"/>
      <c r="X833730" s="19"/>
      <c r="Y833730" s="19"/>
      <c r="Z833730" s="19"/>
      <c r="AA833730" s="19"/>
      <c r="AB833730" s="19"/>
      <c r="AC833730" s="19"/>
      <c r="AD833730" s="19"/>
      <c r="AE833730" s="19"/>
      <c r="AF833730" s="19"/>
      <c r="AG833730" s="19"/>
      <c r="AH833730" s="19"/>
      <c r="AI833730" s="19"/>
      <c r="AJ833730" s="19"/>
      <c r="AK833730" s="19"/>
      <c r="AL833730" s="19"/>
      <c r="AM833730" s="19"/>
      <c r="AN833730" s="19"/>
      <c r="AO833730" s="19"/>
      <c r="AP833730"/>
    </row>
    <row r="833731" spans="1:42" s="116" customFormat="1" x14ac:dyDescent="0.3">
      <c r="A833731"/>
      <c r="B833731"/>
      <c r="C833731"/>
      <c r="D833731"/>
      <c r="E833731"/>
      <c r="F833731"/>
      <c r="G833731"/>
      <c r="H833731"/>
      <c r="I833731"/>
      <c r="J833731"/>
      <c r="K833731"/>
      <c r="L833731"/>
      <c r="M833731" s="115"/>
      <c r="N833731" s="115"/>
      <c r="O833731"/>
      <c r="P833731"/>
      <c r="Q833731"/>
      <c r="R833731" s="19"/>
      <c r="S833731" s="19"/>
      <c r="T833731"/>
      <c r="U833731" s="113"/>
      <c r="V833731" s="19"/>
      <c r="W833731" s="19"/>
      <c r="X833731" s="19"/>
      <c r="Y833731" s="19"/>
      <c r="Z833731" s="19"/>
      <c r="AA833731" s="19"/>
      <c r="AB833731" s="19"/>
      <c r="AC833731" s="19"/>
      <c r="AD833731" s="19"/>
      <c r="AE833731" s="19"/>
      <c r="AF833731" s="19"/>
      <c r="AG833731" s="19"/>
      <c r="AH833731" s="19"/>
      <c r="AI833731" s="19"/>
      <c r="AJ833731" s="19"/>
      <c r="AK833731" s="19"/>
      <c r="AL833731" s="19"/>
      <c r="AM833731" s="19"/>
      <c r="AN833731" s="19"/>
      <c r="AO833731" s="19"/>
      <c r="AP833731"/>
    </row>
    <row r="833732" spans="1:42" s="116" customFormat="1" x14ac:dyDescent="0.3">
      <c r="A833732"/>
      <c r="B833732"/>
      <c r="C833732"/>
      <c r="D833732"/>
      <c r="E833732"/>
      <c r="F833732"/>
      <c r="G833732"/>
      <c r="H833732"/>
      <c r="I833732"/>
      <c r="J833732"/>
      <c r="K833732"/>
      <c r="L833732"/>
      <c r="M833732" s="115"/>
      <c r="N833732" s="115"/>
      <c r="O833732"/>
      <c r="P833732"/>
      <c r="Q833732"/>
      <c r="R833732" s="19"/>
      <c r="S833732" s="19"/>
      <c r="T833732"/>
      <c r="U833732" s="113"/>
      <c r="V833732" s="19"/>
      <c r="W833732" s="19"/>
      <c r="X833732" s="19"/>
      <c r="Y833732" s="19"/>
      <c r="Z833732" s="19"/>
      <c r="AA833732" s="19"/>
      <c r="AB833732" s="19"/>
      <c r="AC833732" s="19"/>
      <c r="AD833732" s="19"/>
      <c r="AE833732" s="19"/>
      <c r="AF833732" s="19"/>
      <c r="AG833732" s="19"/>
      <c r="AH833732" s="19"/>
      <c r="AI833732" s="19"/>
      <c r="AJ833732" s="19"/>
      <c r="AK833732" s="19"/>
      <c r="AL833732" s="19"/>
      <c r="AM833732" s="19"/>
      <c r="AN833732" s="19"/>
      <c r="AO833732" s="19"/>
      <c r="AP833732"/>
    </row>
    <row r="833733" spans="1:42" s="116" customFormat="1" x14ac:dyDescent="0.3">
      <c r="A833733"/>
      <c r="B833733"/>
      <c r="C833733"/>
      <c r="D833733"/>
      <c r="E833733"/>
      <c r="F833733"/>
      <c r="G833733"/>
      <c r="H833733"/>
      <c r="I833733"/>
      <c r="J833733"/>
      <c r="K833733"/>
      <c r="L833733"/>
      <c r="M833733" s="115"/>
      <c r="N833733" s="115"/>
      <c r="O833733"/>
      <c r="P833733"/>
      <c r="Q833733"/>
      <c r="R833733" s="19"/>
      <c r="S833733" s="19"/>
      <c r="T833733"/>
      <c r="U833733" s="113"/>
      <c r="V833733" s="19"/>
      <c r="W833733" s="19"/>
      <c r="X833733" s="19"/>
      <c r="Y833733" s="19"/>
      <c r="Z833733" s="19"/>
      <c r="AA833733" s="19"/>
      <c r="AB833733" s="19"/>
      <c r="AC833733" s="19"/>
      <c r="AD833733" s="19"/>
      <c r="AE833733" s="19"/>
      <c r="AF833733" s="19"/>
      <c r="AG833733" s="19"/>
      <c r="AH833733" s="19"/>
      <c r="AI833733" s="19"/>
      <c r="AJ833733" s="19"/>
      <c r="AK833733" s="19"/>
      <c r="AL833733" s="19"/>
      <c r="AM833733" s="19"/>
      <c r="AN833733" s="19"/>
      <c r="AO833733" s="19"/>
      <c r="AP833733"/>
    </row>
    <row r="833734" spans="1:42" s="116" customFormat="1" x14ac:dyDescent="0.3">
      <c r="A833734"/>
      <c r="B833734"/>
      <c r="C833734"/>
      <c r="D833734"/>
      <c r="E833734"/>
      <c r="F833734"/>
      <c r="G833734"/>
      <c r="H833734"/>
      <c r="I833734"/>
      <c r="J833734"/>
      <c r="K833734"/>
      <c r="L833734"/>
      <c r="M833734" s="115"/>
      <c r="N833734" s="115"/>
      <c r="O833734"/>
      <c r="P833734"/>
      <c r="Q833734"/>
      <c r="R833734" s="19"/>
      <c r="S833734" s="19"/>
      <c r="T833734"/>
      <c r="U833734" s="113"/>
      <c r="V833734" s="19"/>
      <c r="W833734" s="19"/>
      <c r="X833734" s="19"/>
      <c r="Y833734" s="19"/>
      <c r="Z833734" s="19"/>
      <c r="AA833734" s="19"/>
      <c r="AB833734" s="19"/>
      <c r="AC833734" s="19"/>
      <c r="AD833734" s="19"/>
      <c r="AE833734" s="19"/>
      <c r="AF833734" s="19"/>
      <c r="AG833734" s="19"/>
      <c r="AH833734" s="19"/>
      <c r="AI833734" s="19"/>
      <c r="AJ833734" s="19"/>
      <c r="AK833734" s="19"/>
      <c r="AL833734" s="19"/>
      <c r="AM833734" s="19"/>
      <c r="AN833734" s="19"/>
      <c r="AO833734" s="19"/>
      <c r="AP833734"/>
    </row>
    <row r="833735" spans="1:42" s="116" customFormat="1" x14ac:dyDescent="0.3">
      <c r="A833735"/>
      <c r="B833735"/>
      <c r="C833735"/>
      <c r="D833735"/>
      <c r="E833735"/>
      <c r="F833735"/>
      <c r="G833735"/>
      <c r="H833735"/>
      <c r="I833735"/>
      <c r="J833735"/>
      <c r="K833735"/>
      <c r="L833735"/>
      <c r="M833735" s="115"/>
      <c r="N833735" s="115"/>
      <c r="O833735"/>
      <c r="P833735"/>
      <c r="Q833735"/>
      <c r="R833735" s="19"/>
      <c r="S833735" s="19"/>
      <c r="T833735"/>
      <c r="U833735" s="113"/>
      <c r="V833735" s="19"/>
      <c r="W833735" s="19"/>
      <c r="X833735" s="19"/>
      <c r="Y833735" s="19"/>
      <c r="Z833735" s="19"/>
      <c r="AA833735" s="19"/>
      <c r="AB833735" s="19"/>
      <c r="AC833735" s="19"/>
      <c r="AD833735" s="19"/>
      <c r="AE833735" s="19"/>
      <c r="AF833735" s="19"/>
      <c r="AG833735" s="19"/>
      <c r="AH833735" s="19"/>
      <c r="AI833735" s="19"/>
      <c r="AJ833735" s="19"/>
      <c r="AK833735" s="19"/>
      <c r="AL833735" s="19"/>
      <c r="AM833735" s="19"/>
      <c r="AN833735" s="19"/>
      <c r="AO833735" s="19"/>
      <c r="AP833735"/>
    </row>
    <row r="833736" spans="1:42" s="116" customFormat="1" x14ac:dyDescent="0.3">
      <c r="A833736"/>
      <c r="B833736"/>
      <c r="C833736"/>
      <c r="D833736"/>
      <c r="E833736"/>
      <c r="F833736"/>
      <c r="G833736"/>
      <c r="H833736"/>
      <c r="I833736"/>
      <c r="J833736"/>
      <c r="K833736"/>
      <c r="L833736"/>
      <c r="M833736" s="115"/>
      <c r="N833736" s="115"/>
      <c r="O833736"/>
      <c r="P833736"/>
      <c r="Q833736"/>
      <c r="R833736" s="19"/>
      <c r="S833736" s="19"/>
      <c r="T833736"/>
      <c r="U833736" s="113"/>
      <c r="V833736" s="19"/>
      <c r="W833736" s="19"/>
      <c r="X833736" s="19"/>
      <c r="Y833736" s="19"/>
      <c r="Z833736" s="19"/>
      <c r="AA833736" s="19"/>
      <c r="AB833736" s="19"/>
      <c r="AC833736" s="19"/>
      <c r="AD833736" s="19"/>
      <c r="AE833736" s="19"/>
      <c r="AF833736" s="19"/>
      <c r="AG833736" s="19"/>
      <c r="AH833736" s="19"/>
      <c r="AI833736" s="19"/>
      <c r="AJ833736" s="19"/>
      <c r="AK833736" s="19"/>
      <c r="AL833736" s="19"/>
      <c r="AM833736" s="19"/>
      <c r="AN833736" s="19"/>
      <c r="AO833736" s="19"/>
      <c r="AP833736"/>
    </row>
    <row r="833737" spans="1:42" s="116" customFormat="1" x14ac:dyDescent="0.3">
      <c r="A833737"/>
      <c r="B833737"/>
      <c r="C833737"/>
      <c r="D833737"/>
      <c r="E833737"/>
      <c r="F833737"/>
      <c r="G833737"/>
      <c r="H833737"/>
      <c r="I833737"/>
      <c r="J833737"/>
      <c r="K833737"/>
      <c r="L833737"/>
      <c r="M833737" s="115"/>
      <c r="N833737" s="115"/>
      <c r="O833737"/>
      <c r="P833737"/>
      <c r="Q833737"/>
      <c r="R833737" s="19"/>
      <c r="S833737" s="19"/>
      <c r="T833737"/>
      <c r="U833737" s="113"/>
      <c r="V833737" s="19"/>
      <c r="W833737" s="19"/>
      <c r="X833737" s="19"/>
      <c r="Y833737" s="19"/>
      <c r="Z833737" s="19"/>
      <c r="AA833737" s="19"/>
      <c r="AB833737" s="19"/>
      <c r="AC833737" s="19"/>
      <c r="AD833737" s="19"/>
      <c r="AE833737" s="19"/>
      <c r="AF833737" s="19"/>
      <c r="AG833737" s="19"/>
      <c r="AH833737" s="19"/>
      <c r="AI833737" s="19"/>
      <c r="AJ833737" s="19"/>
      <c r="AK833737" s="19"/>
      <c r="AL833737" s="19"/>
      <c r="AM833737" s="19"/>
      <c r="AN833737" s="19"/>
      <c r="AO833737" s="19"/>
      <c r="AP833737"/>
    </row>
    <row r="833738" spans="1:42" s="116" customFormat="1" x14ac:dyDescent="0.3">
      <c r="A833738"/>
      <c r="B833738"/>
      <c r="C833738"/>
      <c r="D833738"/>
      <c r="E833738"/>
      <c r="F833738"/>
      <c r="G833738"/>
      <c r="H833738"/>
      <c r="I833738"/>
      <c r="J833738"/>
      <c r="K833738"/>
      <c r="L833738"/>
      <c r="M833738" s="115"/>
      <c r="N833738" s="115"/>
      <c r="O833738"/>
      <c r="P833738"/>
      <c r="Q833738"/>
      <c r="R833738" s="19"/>
      <c r="S833738" s="19"/>
      <c r="T833738"/>
      <c r="U833738" s="113"/>
      <c r="V833738" s="19"/>
      <c r="W833738" s="19"/>
      <c r="X833738" s="19"/>
      <c r="Y833738" s="19"/>
      <c r="Z833738" s="19"/>
      <c r="AA833738" s="19"/>
      <c r="AB833738" s="19"/>
      <c r="AC833738" s="19"/>
      <c r="AD833738" s="19"/>
      <c r="AE833738" s="19"/>
      <c r="AF833738" s="19"/>
      <c r="AG833738" s="19"/>
      <c r="AH833738" s="19"/>
      <c r="AI833738" s="19"/>
      <c r="AJ833738" s="19"/>
      <c r="AK833738" s="19"/>
      <c r="AL833738" s="19"/>
      <c r="AM833738" s="19"/>
      <c r="AN833738" s="19"/>
      <c r="AO833738" s="19"/>
      <c r="AP833738"/>
    </row>
    <row r="833739" spans="1:42" s="116" customFormat="1" x14ac:dyDescent="0.3">
      <c r="A833739"/>
      <c r="B833739"/>
      <c r="C833739"/>
      <c r="D833739"/>
      <c r="E833739"/>
      <c r="F833739"/>
      <c r="G833739"/>
      <c r="H833739"/>
      <c r="I833739"/>
      <c r="J833739"/>
      <c r="K833739"/>
      <c r="L833739"/>
      <c r="M833739" s="115"/>
      <c r="N833739" s="115"/>
      <c r="O833739"/>
      <c r="P833739"/>
      <c r="Q833739"/>
      <c r="R833739" s="19"/>
      <c r="S833739" s="19"/>
      <c r="T833739"/>
      <c r="U833739" s="113"/>
      <c r="V833739" s="19"/>
      <c r="W833739" s="19"/>
      <c r="X833739" s="19"/>
      <c r="Y833739" s="19"/>
      <c r="Z833739" s="19"/>
      <c r="AA833739" s="19"/>
      <c r="AB833739" s="19"/>
      <c r="AC833739" s="19"/>
      <c r="AD833739" s="19"/>
      <c r="AE833739" s="19"/>
      <c r="AF833739" s="19"/>
      <c r="AG833739" s="19"/>
      <c r="AH833739" s="19"/>
      <c r="AI833739" s="19"/>
      <c r="AJ833739" s="19"/>
      <c r="AK833739" s="19"/>
      <c r="AL833739" s="19"/>
      <c r="AM833739" s="19"/>
      <c r="AN833739" s="19"/>
      <c r="AO833739" s="19"/>
      <c r="AP833739"/>
    </row>
    <row r="833740" spans="1:42" s="116" customFormat="1" x14ac:dyDescent="0.3">
      <c r="A833740"/>
      <c r="B833740"/>
      <c r="C833740"/>
      <c r="D833740"/>
      <c r="E833740"/>
      <c r="F833740"/>
      <c r="G833740"/>
      <c r="H833740"/>
      <c r="I833740"/>
      <c r="J833740"/>
      <c r="K833740"/>
      <c r="L833740"/>
      <c r="M833740" s="115"/>
      <c r="N833740" s="115"/>
      <c r="O833740"/>
      <c r="P833740"/>
      <c r="Q833740"/>
      <c r="R833740" s="19"/>
      <c r="S833740" s="19"/>
      <c r="T833740"/>
      <c r="U833740" s="113"/>
      <c r="V833740" s="19"/>
      <c r="W833740" s="19"/>
      <c r="X833740" s="19"/>
      <c r="Y833740" s="19"/>
      <c r="Z833740" s="19"/>
      <c r="AA833740" s="19"/>
      <c r="AB833740" s="19"/>
      <c r="AC833740" s="19"/>
      <c r="AD833740" s="19"/>
      <c r="AE833740" s="19"/>
      <c r="AF833740" s="19"/>
      <c r="AG833740" s="19"/>
      <c r="AH833740" s="19"/>
      <c r="AI833740" s="19"/>
      <c r="AJ833740" s="19"/>
      <c r="AK833740" s="19"/>
      <c r="AL833740" s="19"/>
      <c r="AM833740" s="19"/>
      <c r="AN833740" s="19"/>
      <c r="AO833740" s="19"/>
      <c r="AP833740"/>
    </row>
    <row r="833741" spans="1:42" s="116" customFormat="1" x14ac:dyDescent="0.3">
      <c r="A833741"/>
      <c r="B833741"/>
      <c r="C833741"/>
      <c r="D833741"/>
      <c r="E833741"/>
      <c r="F833741"/>
      <c r="G833741"/>
      <c r="H833741"/>
      <c r="I833741"/>
      <c r="J833741"/>
      <c r="K833741"/>
      <c r="L833741"/>
      <c r="M833741" s="115"/>
      <c r="N833741" s="115"/>
      <c r="O833741"/>
      <c r="P833741"/>
      <c r="Q833741"/>
      <c r="R833741" s="19"/>
      <c r="S833741" s="19"/>
      <c r="T833741"/>
      <c r="U833741" s="113"/>
      <c r="V833741" s="19"/>
      <c r="W833741" s="19"/>
      <c r="X833741" s="19"/>
      <c r="Y833741" s="19"/>
      <c r="Z833741" s="19"/>
      <c r="AA833741" s="19"/>
      <c r="AB833741" s="19"/>
      <c r="AC833741" s="19"/>
      <c r="AD833741" s="19"/>
      <c r="AE833741" s="19"/>
      <c r="AF833741" s="19"/>
      <c r="AG833741" s="19"/>
      <c r="AH833741" s="19"/>
      <c r="AI833741" s="19"/>
      <c r="AJ833741" s="19"/>
      <c r="AK833741" s="19"/>
      <c r="AL833741" s="19"/>
      <c r="AM833741" s="19"/>
      <c r="AN833741" s="19"/>
      <c r="AO833741" s="19"/>
      <c r="AP833741"/>
    </row>
    <row r="833742" spans="1:42" s="116" customFormat="1" x14ac:dyDescent="0.3">
      <c r="A833742"/>
      <c r="B833742"/>
      <c r="C833742"/>
      <c r="D833742"/>
      <c r="E833742"/>
      <c r="F833742"/>
      <c r="G833742"/>
      <c r="H833742"/>
      <c r="I833742"/>
      <c r="J833742"/>
      <c r="K833742"/>
      <c r="L833742"/>
      <c r="M833742" s="115"/>
      <c r="N833742" s="115"/>
      <c r="O833742"/>
      <c r="P833742"/>
      <c r="Q833742"/>
      <c r="R833742" s="19"/>
      <c r="S833742" s="19"/>
      <c r="T833742"/>
      <c r="U833742" s="113"/>
      <c r="V833742" s="19"/>
      <c r="W833742" s="19"/>
      <c r="X833742" s="19"/>
      <c r="Y833742" s="19"/>
      <c r="Z833742" s="19"/>
      <c r="AA833742" s="19"/>
      <c r="AB833742" s="19"/>
      <c r="AC833742" s="19"/>
      <c r="AD833742" s="19"/>
      <c r="AE833742" s="19"/>
      <c r="AF833742" s="19"/>
      <c r="AG833742" s="19"/>
      <c r="AH833742" s="19"/>
      <c r="AI833742" s="19"/>
      <c r="AJ833742" s="19"/>
      <c r="AK833742" s="19"/>
      <c r="AL833742" s="19"/>
      <c r="AM833742" s="19"/>
      <c r="AN833742" s="19"/>
      <c r="AO833742" s="19"/>
      <c r="AP833742"/>
    </row>
    <row r="833743" spans="1:42" s="116" customFormat="1" x14ac:dyDescent="0.3">
      <c r="A833743"/>
      <c r="B833743"/>
      <c r="C833743"/>
      <c r="D833743"/>
      <c r="E833743"/>
      <c r="F833743"/>
      <c r="G833743"/>
      <c r="H833743"/>
      <c r="I833743"/>
      <c r="J833743"/>
      <c r="K833743"/>
      <c r="L833743"/>
      <c r="M833743" s="115"/>
      <c r="N833743" s="115"/>
      <c r="O833743"/>
      <c r="P833743"/>
      <c r="Q833743"/>
      <c r="R833743" s="19"/>
      <c r="S833743" s="19"/>
      <c r="T833743"/>
      <c r="U833743" s="113"/>
      <c r="V833743" s="19"/>
      <c r="W833743" s="19"/>
      <c r="X833743" s="19"/>
      <c r="Y833743" s="19"/>
      <c r="Z833743" s="19"/>
      <c r="AA833743" s="19"/>
      <c r="AB833743" s="19"/>
      <c r="AC833743" s="19"/>
      <c r="AD833743" s="19"/>
      <c r="AE833743" s="19"/>
      <c r="AF833743" s="19"/>
      <c r="AG833743" s="19"/>
      <c r="AH833743" s="19"/>
      <c r="AI833743" s="19"/>
      <c r="AJ833743" s="19"/>
      <c r="AK833743" s="19"/>
      <c r="AL833743" s="19"/>
      <c r="AM833743" s="19"/>
      <c r="AN833743" s="19"/>
      <c r="AO833743" s="19"/>
      <c r="AP833743"/>
    </row>
    <row r="833744" spans="1:42" s="116" customFormat="1" x14ac:dyDescent="0.3">
      <c r="A833744"/>
      <c r="B833744"/>
      <c r="C833744"/>
      <c r="D833744"/>
      <c r="E833744"/>
      <c r="F833744"/>
      <c r="G833744"/>
      <c r="H833744"/>
      <c r="I833744"/>
      <c r="J833744"/>
      <c r="K833744"/>
      <c r="L833744"/>
      <c r="M833744" s="115"/>
      <c r="N833744" s="115"/>
      <c r="O833744"/>
      <c r="P833744"/>
      <c r="Q833744"/>
      <c r="R833744" s="19"/>
      <c r="S833744" s="19"/>
      <c r="T833744"/>
      <c r="U833744" s="113"/>
      <c r="V833744" s="19"/>
      <c r="W833744" s="19"/>
      <c r="X833744" s="19"/>
      <c r="Y833744" s="19"/>
      <c r="Z833744" s="19"/>
      <c r="AA833744" s="19"/>
      <c r="AB833744" s="19"/>
      <c r="AC833744" s="19"/>
      <c r="AD833744" s="19"/>
      <c r="AE833744" s="19"/>
      <c r="AF833744" s="19"/>
      <c r="AG833744" s="19"/>
      <c r="AH833744" s="19"/>
      <c r="AI833744" s="19"/>
      <c r="AJ833744" s="19"/>
      <c r="AK833744" s="19"/>
      <c r="AL833744" s="19"/>
      <c r="AM833744" s="19"/>
      <c r="AN833744" s="19"/>
      <c r="AO833744" s="19"/>
      <c r="AP833744"/>
    </row>
    <row r="833745" spans="1:42" s="116" customFormat="1" x14ac:dyDescent="0.3">
      <c r="A833745"/>
      <c r="B833745"/>
      <c r="C833745"/>
      <c r="D833745"/>
      <c r="E833745"/>
      <c r="F833745"/>
      <c r="G833745"/>
      <c r="H833745"/>
      <c r="I833745"/>
      <c r="J833745"/>
      <c r="K833745"/>
      <c r="L833745"/>
      <c r="M833745" s="115"/>
      <c r="N833745" s="115"/>
      <c r="O833745"/>
      <c r="P833745"/>
      <c r="Q833745"/>
      <c r="R833745" s="19"/>
      <c r="S833745" s="19"/>
      <c r="T833745"/>
      <c r="U833745" s="113"/>
      <c r="V833745" s="19"/>
      <c r="W833745" s="19"/>
      <c r="X833745" s="19"/>
      <c r="Y833745" s="19"/>
      <c r="Z833745" s="19"/>
      <c r="AA833745" s="19"/>
      <c r="AB833745" s="19"/>
      <c r="AC833745" s="19"/>
      <c r="AD833745" s="19"/>
      <c r="AE833745" s="19"/>
      <c r="AF833745" s="19"/>
      <c r="AG833745" s="19"/>
      <c r="AH833745" s="19"/>
      <c r="AI833745" s="19"/>
      <c r="AJ833745" s="19"/>
      <c r="AK833745" s="19"/>
      <c r="AL833745" s="19"/>
      <c r="AM833745" s="19"/>
      <c r="AN833745" s="19"/>
      <c r="AO833745" s="19"/>
      <c r="AP833745"/>
    </row>
    <row r="833746" spans="1:42" s="116" customFormat="1" x14ac:dyDescent="0.3">
      <c r="A833746"/>
      <c r="B833746"/>
      <c r="C833746"/>
      <c r="D833746"/>
      <c r="E833746"/>
      <c r="F833746"/>
      <c r="G833746"/>
      <c r="H833746"/>
      <c r="I833746"/>
      <c r="J833746"/>
      <c r="K833746"/>
      <c r="L833746"/>
      <c r="M833746" s="115"/>
      <c r="N833746" s="115"/>
      <c r="O833746"/>
      <c r="P833746"/>
      <c r="Q833746"/>
      <c r="R833746" s="19"/>
      <c r="S833746" s="19"/>
      <c r="T833746"/>
      <c r="U833746" s="113"/>
      <c r="V833746" s="19"/>
      <c r="W833746" s="19"/>
      <c r="X833746" s="19"/>
      <c r="Y833746" s="19"/>
      <c r="Z833746" s="19"/>
      <c r="AA833746" s="19"/>
      <c r="AB833746" s="19"/>
      <c r="AC833746" s="19"/>
      <c r="AD833746" s="19"/>
      <c r="AE833746" s="19"/>
      <c r="AF833746" s="19"/>
      <c r="AG833746" s="19"/>
      <c r="AH833746" s="19"/>
      <c r="AI833746" s="19"/>
      <c r="AJ833746" s="19"/>
      <c r="AK833746" s="19"/>
      <c r="AL833746" s="19"/>
      <c r="AM833746" s="19"/>
      <c r="AN833746" s="19"/>
      <c r="AO833746" s="19"/>
      <c r="AP833746"/>
    </row>
    <row r="833747" spans="1:42" s="116" customFormat="1" x14ac:dyDescent="0.3">
      <c r="A833747"/>
      <c r="B833747"/>
      <c r="C833747"/>
      <c r="D833747"/>
      <c r="E833747"/>
      <c r="F833747"/>
      <c r="G833747"/>
      <c r="H833747"/>
      <c r="I833747"/>
      <c r="J833747"/>
      <c r="K833747"/>
      <c r="L833747"/>
      <c r="M833747" s="115"/>
      <c r="N833747" s="115"/>
      <c r="O833747"/>
      <c r="P833747"/>
      <c r="Q833747"/>
      <c r="R833747" s="19"/>
      <c r="S833747" s="19"/>
      <c r="T833747"/>
      <c r="U833747" s="113"/>
      <c r="V833747" s="19"/>
      <c r="W833747" s="19"/>
      <c r="X833747" s="19"/>
      <c r="Y833747" s="19"/>
      <c r="Z833747" s="19"/>
      <c r="AA833747" s="19"/>
      <c r="AB833747" s="19"/>
      <c r="AC833747" s="19"/>
      <c r="AD833747" s="19"/>
      <c r="AE833747" s="19"/>
      <c r="AF833747" s="19"/>
      <c r="AG833747" s="19"/>
      <c r="AH833747" s="19"/>
      <c r="AI833747" s="19"/>
      <c r="AJ833747" s="19"/>
      <c r="AK833747" s="19"/>
      <c r="AL833747" s="19"/>
      <c r="AM833747" s="19"/>
      <c r="AN833747" s="19"/>
      <c r="AO833747" s="19"/>
      <c r="AP833747"/>
    </row>
    <row r="833748" spans="1:42" s="116" customFormat="1" x14ac:dyDescent="0.3">
      <c r="A833748"/>
      <c r="B833748"/>
      <c r="C833748"/>
      <c r="D833748"/>
      <c r="E833748"/>
      <c r="F833748"/>
      <c r="G833748"/>
      <c r="H833748"/>
      <c r="I833748"/>
      <c r="J833748"/>
      <c r="K833748"/>
      <c r="L833748"/>
      <c r="M833748" s="115"/>
      <c r="N833748" s="115"/>
      <c r="O833748"/>
      <c r="P833748"/>
      <c r="Q833748"/>
      <c r="R833748" s="19"/>
      <c r="S833748" s="19"/>
      <c r="T833748"/>
      <c r="U833748" s="113"/>
      <c r="V833748" s="19"/>
      <c r="W833748" s="19"/>
      <c r="X833748" s="19"/>
      <c r="Y833748" s="19"/>
      <c r="Z833748" s="19"/>
      <c r="AA833748" s="19"/>
      <c r="AB833748" s="19"/>
      <c r="AC833748" s="19"/>
      <c r="AD833748" s="19"/>
      <c r="AE833748" s="19"/>
      <c r="AF833748" s="19"/>
      <c r="AG833748" s="19"/>
      <c r="AH833748" s="19"/>
      <c r="AI833748" s="19"/>
      <c r="AJ833748" s="19"/>
      <c r="AK833748" s="19"/>
      <c r="AL833748" s="19"/>
      <c r="AM833748" s="19"/>
      <c r="AN833748" s="19"/>
      <c r="AO833748" s="19"/>
      <c r="AP833748"/>
    </row>
    <row r="833749" spans="1:42" s="116" customFormat="1" x14ac:dyDescent="0.3">
      <c r="A833749"/>
      <c r="B833749"/>
      <c r="C833749"/>
      <c r="D833749"/>
      <c r="E833749"/>
      <c r="F833749"/>
      <c r="G833749"/>
      <c r="H833749"/>
      <c r="I833749"/>
      <c r="J833749"/>
      <c r="K833749"/>
      <c r="L833749"/>
      <c r="M833749" s="115"/>
      <c r="N833749" s="115"/>
      <c r="O833749"/>
      <c r="P833749"/>
      <c r="Q833749"/>
      <c r="R833749" s="19"/>
      <c r="S833749" s="19"/>
      <c r="T833749"/>
      <c r="U833749" s="113"/>
      <c r="V833749" s="19"/>
      <c r="W833749" s="19"/>
      <c r="X833749" s="19"/>
      <c r="Y833749" s="19"/>
      <c r="Z833749" s="19"/>
      <c r="AA833749" s="19"/>
      <c r="AB833749" s="19"/>
      <c r="AC833749" s="19"/>
      <c r="AD833749" s="19"/>
      <c r="AE833749" s="19"/>
      <c r="AF833749" s="19"/>
      <c r="AG833749" s="19"/>
      <c r="AH833749" s="19"/>
      <c r="AI833749" s="19"/>
      <c r="AJ833749" s="19"/>
      <c r="AK833749" s="19"/>
      <c r="AL833749" s="19"/>
      <c r="AM833749" s="19"/>
      <c r="AN833749" s="19"/>
      <c r="AO833749" s="19"/>
      <c r="AP833749"/>
    </row>
    <row r="833750" spans="1:42" s="116" customFormat="1" x14ac:dyDescent="0.3">
      <c r="A833750"/>
      <c r="B833750"/>
      <c r="C833750"/>
      <c r="D833750"/>
      <c r="E833750"/>
      <c r="F833750"/>
      <c r="G833750"/>
      <c r="H833750"/>
      <c r="I833750"/>
      <c r="J833750"/>
      <c r="K833750"/>
      <c r="L833750"/>
      <c r="M833750" s="115"/>
      <c r="N833750" s="115"/>
      <c r="O833750"/>
      <c r="P833750"/>
      <c r="Q833750"/>
      <c r="R833750" s="19"/>
      <c r="S833750" s="19"/>
      <c r="T833750"/>
      <c r="U833750" s="113"/>
      <c r="V833750" s="19"/>
      <c r="W833750" s="19"/>
      <c r="X833750" s="19"/>
      <c r="Y833750" s="19"/>
      <c r="Z833750" s="19"/>
      <c r="AA833750" s="19"/>
      <c r="AB833750" s="19"/>
      <c r="AC833750" s="19"/>
      <c r="AD833750" s="19"/>
      <c r="AE833750" s="19"/>
      <c r="AF833750" s="19"/>
      <c r="AG833750" s="19"/>
      <c r="AH833750" s="19"/>
      <c r="AI833750" s="19"/>
      <c r="AJ833750" s="19"/>
      <c r="AK833750" s="19"/>
      <c r="AL833750" s="19"/>
      <c r="AM833750" s="19"/>
      <c r="AN833750" s="19"/>
      <c r="AO833750" s="19"/>
      <c r="AP833750"/>
    </row>
    <row r="833751" spans="1:42" s="116" customFormat="1" x14ac:dyDescent="0.3">
      <c r="A833751"/>
      <c r="B833751"/>
      <c r="C833751"/>
      <c r="D833751"/>
      <c r="E833751"/>
      <c r="F833751"/>
      <c r="G833751"/>
      <c r="H833751"/>
      <c r="I833751"/>
      <c r="J833751"/>
      <c r="K833751"/>
      <c r="L833751"/>
      <c r="M833751" s="115"/>
      <c r="N833751" s="115"/>
      <c r="O833751"/>
      <c r="P833751"/>
      <c r="Q833751"/>
      <c r="R833751" s="19"/>
      <c r="S833751" s="19"/>
      <c r="T833751"/>
      <c r="U833751" s="113"/>
      <c r="V833751" s="19"/>
      <c r="W833751" s="19"/>
      <c r="X833751" s="19"/>
      <c r="Y833751" s="19"/>
      <c r="Z833751" s="19"/>
      <c r="AA833751" s="19"/>
      <c r="AB833751" s="19"/>
      <c r="AC833751" s="19"/>
      <c r="AD833751" s="19"/>
      <c r="AE833751" s="19"/>
      <c r="AF833751" s="19"/>
      <c r="AG833751" s="19"/>
      <c r="AH833751" s="19"/>
      <c r="AI833751" s="19"/>
      <c r="AJ833751" s="19"/>
      <c r="AK833751" s="19"/>
      <c r="AL833751" s="19"/>
      <c r="AM833751" s="19"/>
      <c r="AN833751" s="19"/>
      <c r="AO833751" s="19"/>
      <c r="AP833751"/>
    </row>
    <row r="833752" spans="1:42" s="116" customFormat="1" x14ac:dyDescent="0.3">
      <c r="A833752"/>
      <c r="B833752"/>
      <c r="C833752"/>
      <c r="D833752"/>
      <c r="E833752"/>
      <c r="F833752"/>
      <c r="G833752"/>
      <c r="H833752"/>
      <c r="I833752"/>
      <c r="J833752"/>
      <c r="K833752"/>
      <c r="L833752"/>
      <c r="M833752" s="115"/>
      <c r="N833752" s="115"/>
      <c r="O833752"/>
      <c r="P833752"/>
      <c r="Q833752"/>
      <c r="R833752" s="19"/>
      <c r="S833752" s="19"/>
      <c r="T833752"/>
      <c r="U833752" s="113"/>
      <c r="V833752" s="19"/>
      <c r="W833752" s="19"/>
      <c r="X833752" s="19"/>
      <c r="Y833752" s="19"/>
      <c r="Z833752" s="19"/>
      <c r="AA833752" s="19"/>
      <c r="AB833752" s="19"/>
      <c r="AC833752" s="19"/>
      <c r="AD833752" s="19"/>
      <c r="AE833752" s="19"/>
      <c r="AF833752" s="19"/>
      <c r="AG833752" s="19"/>
      <c r="AH833752" s="19"/>
      <c r="AI833752" s="19"/>
      <c r="AJ833752" s="19"/>
      <c r="AK833752" s="19"/>
      <c r="AL833752" s="19"/>
      <c r="AM833752" s="19"/>
      <c r="AN833752" s="19"/>
      <c r="AO833752" s="19"/>
      <c r="AP833752"/>
    </row>
    <row r="833753" spans="1:42" s="116" customFormat="1" x14ac:dyDescent="0.3">
      <c r="A833753"/>
      <c r="B833753"/>
      <c r="C833753"/>
      <c r="D833753"/>
      <c r="E833753"/>
      <c r="F833753"/>
      <c r="G833753"/>
      <c r="H833753"/>
      <c r="I833753"/>
      <c r="J833753"/>
      <c r="K833753"/>
      <c r="L833753"/>
      <c r="M833753" s="115"/>
      <c r="N833753" s="115"/>
      <c r="O833753"/>
      <c r="P833753"/>
      <c r="Q833753"/>
      <c r="R833753" s="19"/>
      <c r="S833753" s="19"/>
      <c r="T833753"/>
      <c r="U833753" s="113"/>
      <c r="V833753" s="19"/>
      <c r="W833753" s="19"/>
      <c r="X833753" s="19"/>
      <c r="Y833753" s="19"/>
      <c r="Z833753" s="19"/>
      <c r="AA833753" s="19"/>
      <c r="AB833753" s="19"/>
      <c r="AC833753" s="19"/>
      <c r="AD833753" s="19"/>
      <c r="AE833753" s="19"/>
      <c r="AF833753" s="19"/>
      <c r="AG833753" s="19"/>
      <c r="AH833753" s="19"/>
      <c r="AI833753" s="19"/>
      <c r="AJ833753" s="19"/>
      <c r="AK833753" s="19"/>
      <c r="AL833753" s="19"/>
      <c r="AM833753" s="19"/>
      <c r="AN833753" s="19"/>
      <c r="AO833753" s="19"/>
      <c r="AP833753"/>
    </row>
    <row r="833754" spans="1:42" s="116" customFormat="1" x14ac:dyDescent="0.3">
      <c r="A833754"/>
      <c r="B833754"/>
      <c r="C833754"/>
      <c r="D833754"/>
      <c r="E833754"/>
      <c r="F833754"/>
      <c r="G833754"/>
      <c r="H833754"/>
      <c r="I833754"/>
      <c r="J833754"/>
      <c r="K833754"/>
      <c r="L833754"/>
      <c r="M833754" s="115"/>
      <c r="N833754" s="115"/>
      <c r="O833754"/>
      <c r="P833754"/>
      <c r="Q833754"/>
      <c r="R833754" s="19"/>
      <c r="S833754" s="19"/>
      <c r="T833754"/>
      <c r="U833754" s="113"/>
      <c r="V833754" s="19"/>
      <c r="W833754" s="19"/>
      <c r="X833754" s="19"/>
      <c r="Y833754" s="19"/>
      <c r="Z833754" s="19"/>
      <c r="AA833754" s="19"/>
      <c r="AB833754" s="19"/>
      <c r="AC833754" s="19"/>
      <c r="AD833754" s="19"/>
      <c r="AE833754" s="19"/>
      <c r="AF833754" s="19"/>
      <c r="AG833754" s="19"/>
      <c r="AH833754" s="19"/>
      <c r="AI833754" s="19"/>
      <c r="AJ833754" s="19"/>
      <c r="AK833754" s="19"/>
      <c r="AL833754" s="19"/>
      <c r="AM833754" s="19"/>
      <c r="AN833754" s="19"/>
      <c r="AO833754" s="19"/>
      <c r="AP833754"/>
    </row>
    <row r="833755" spans="1:42" s="116" customFormat="1" x14ac:dyDescent="0.3">
      <c r="A833755"/>
      <c r="B833755"/>
      <c r="C833755"/>
      <c r="D833755"/>
      <c r="E833755"/>
      <c r="F833755"/>
      <c r="G833755"/>
      <c r="H833755"/>
      <c r="I833755"/>
      <c r="J833755"/>
      <c r="K833755"/>
      <c r="L833755"/>
      <c r="M833755" s="115"/>
      <c r="N833755" s="115"/>
      <c r="O833755"/>
      <c r="P833755"/>
      <c r="Q833755"/>
      <c r="R833755" s="19"/>
      <c r="S833755" s="19"/>
      <c r="T833755"/>
      <c r="U833755" s="113"/>
      <c r="V833755" s="19"/>
      <c r="W833755" s="19"/>
      <c r="X833755" s="19"/>
      <c r="Y833755" s="19"/>
      <c r="Z833755" s="19"/>
      <c r="AA833755" s="19"/>
      <c r="AB833755" s="19"/>
      <c r="AC833755" s="19"/>
      <c r="AD833755" s="19"/>
      <c r="AE833755" s="19"/>
      <c r="AF833755" s="19"/>
      <c r="AG833755" s="19"/>
      <c r="AH833755" s="19"/>
      <c r="AI833755" s="19"/>
      <c r="AJ833755" s="19"/>
      <c r="AK833755" s="19"/>
      <c r="AL833755" s="19"/>
      <c r="AM833755" s="19"/>
      <c r="AN833755" s="19"/>
      <c r="AO833755" s="19"/>
      <c r="AP833755"/>
    </row>
    <row r="833756" spans="1:42" s="116" customFormat="1" x14ac:dyDescent="0.3">
      <c r="A833756"/>
      <c r="B833756"/>
      <c r="C833756"/>
      <c r="D833756"/>
      <c r="E833756"/>
      <c r="F833756"/>
      <c r="G833756"/>
      <c r="H833756"/>
      <c r="I833756"/>
      <c r="J833756"/>
      <c r="K833756"/>
      <c r="L833756"/>
      <c r="M833756" s="115"/>
      <c r="N833756" s="115"/>
      <c r="O833756"/>
      <c r="P833756"/>
      <c r="Q833756"/>
      <c r="R833756" s="19"/>
      <c r="S833756" s="19"/>
      <c r="T833756"/>
      <c r="U833756" s="113"/>
      <c r="V833756" s="19"/>
      <c r="W833756" s="19"/>
      <c r="X833756" s="19"/>
      <c r="Y833756" s="19"/>
      <c r="Z833756" s="19"/>
      <c r="AA833756" s="19"/>
      <c r="AB833756" s="19"/>
      <c r="AC833756" s="19"/>
      <c r="AD833756" s="19"/>
      <c r="AE833756" s="19"/>
      <c r="AF833756" s="19"/>
      <c r="AG833756" s="19"/>
      <c r="AH833756" s="19"/>
      <c r="AI833756" s="19"/>
      <c r="AJ833756" s="19"/>
      <c r="AK833756" s="19"/>
      <c r="AL833756" s="19"/>
      <c r="AM833756" s="19"/>
      <c r="AN833756" s="19"/>
      <c r="AO833756" s="19"/>
      <c r="AP833756"/>
    </row>
    <row r="833757" spans="1:42" s="116" customFormat="1" x14ac:dyDescent="0.3">
      <c r="A833757"/>
      <c r="B833757"/>
      <c r="C833757"/>
      <c r="D833757"/>
      <c r="E833757"/>
      <c r="F833757"/>
      <c r="G833757"/>
      <c r="H833757"/>
      <c r="I833757"/>
      <c r="J833757"/>
      <c r="K833757"/>
      <c r="L833757"/>
      <c r="M833757" s="115"/>
      <c r="N833757" s="115"/>
      <c r="O833757"/>
      <c r="P833757"/>
      <c r="Q833757"/>
      <c r="R833757" s="19"/>
      <c r="S833757" s="19"/>
      <c r="T833757"/>
      <c r="U833757" s="113"/>
      <c r="V833757" s="19"/>
      <c r="W833757" s="19"/>
      <c r="X833757" s="19"/>
      <c r="Y833757" s="19"/>
      <c r="Z833757" s="19"/>
      <c r="AA833757" s="19"/>
      <c r="AB833757" s="19"/>
      <c r="AC833757" s="19"/>
      <c r="AD833757" s="19"/>
      <c r="AE833757" s="19"/>
      <c r="AF833757" s="19"/>
      <c r="AG833757" s="19"/>
      <c r="AH833757" s="19"/>
      <c r="AI833757" s="19"/>
      <c r="AJ833757" s="19"/>
      <c r="AK833757" s="19"/>
      <c r="AL833757" s="19"/>
      <c r="AM833757" s="19"/>
      <c r="AN833757" s="19"/>
      <c r="AO833757" s="19"/>
      <c r="AP833757"/>
    </row>
    <row r="833758" spans="1:42" s="116" customFormat="1" x14ac:dyDescent="0.3">
      <c r="A833758"/>
      <c r="B833758"/>
      <c r="C833758"/>
      <c r="D833758"/>
      <c r="E833758"/>
      <c r="F833758"/>
      <c r="G833758"/>
      <c r="H833758"/>
      <c r="I833758"/>
      <c r="J833758"/>
      <c r="K833758"/>
      <c r="L833758"/>
      <c r="M833758" s="115"/>
      <c r="N833758" s="115"/>
      <c r="O833758"/>
      <c r="P833758"/>
      <c r="Q833758"/>
      <c r="R833758" s="19"/>
      <c r="S833758" s="19"/>
      <c r="T833758"/>
      <c r="U833758" s="113"/>
      <c r="V833758" s="19"/>
      <c r="W833758" s="19"/>
      <c r="X833758" s="19"/>
      <c r="Y833758" s="19"/>
      <c r="Z833758" s="19"/>
      <c r="AA833758" s="19"/>
      <c r="AB833758" s="19"/>
      <c r="AC833758" s="19"/>
      <c r="AD833758" s="19"/>
      <c r="AE833758" s="19"/>
      <c r="AF833758" s="19"/>
      <c r="AG833758" s="19"/>
      <c r="AH833758" s="19"/>
      <c r="AI833758" s="19"/>
      <c r="AJ833758" s="19"/>
      <c r="AK833758" s="19"/>
      <c r="AL833758" s="19"/>
      <c r="AM833758" s="19"/>
      <c r="AN833758" s="19"/>
      <c r="AO833758" s="19"/>
      <c r="AP833758"/>
    </row>
    <row r="833759" spans="1:42" s="116" customFormat="1" x14ac:dyDescent="0.3">
      <c r="A833759"/>
      <c r="B833759"/>
      <c r="C833759"/>
      <c r="D833759"/>
      <c r="E833759"/>
      <c r="F833759"/>
      <c r="G833759"/>
      <c r="H833759"/>
      <c r="I833759"/>
      <c r="J833759"/>
      <c r="K833759"/>
      <c r="L833759"/>
      <c r="M833759" s="115"/>
      <c r="N833759" s="115"/>
      <c r="O833759"/>
      <c r="P833759"/>
      <c r="Q833759"/>
      <c r="R833759" s="19"/>
      <c r="S833759" s="19"/>
      <c r="T833759"/>
      <c r="U833759" s="113"/>
      <c r="V833759" s="19"/>
      <c r="W833759" s="19"/>
      <c r="X833759" s="19"/>
      <c r="Y833759" s="19"/>
      <c r="Z833759" s="19"/>
      <c r="AA833759" s="19"/>
      <c r="AB833759" s="19"/>
      <c r="AC833759" s="19"/>
      <c r="AD833759" s="19"/>
      <c r="AE833759" s="19"/>
      <c r="AF833759" s="19"/>
      <c r="AG833759" s="19"/>
      <c r="AH833759" s="19"/>
      <c r="AI833759" s="19"/>
      <c r="AJ833759" s="19"/>
      <c r="AK833759" s="19"/>
      <c r="AL833759" s="19"/>
      <c r="AM833759" s="19"/>
      <c r="AN833759" s="19"/>
      <c r="AO833759" s="19"/>
      <c r="AP833759"/>
    </row>
    <row r="833760" spans="1:42" s="116" customFormat="1" x14ac:dyDescent="0.3">
      <c r="A833760"/>
      <c r="B833760"/>
      <c r="C833760"/>
      <c r="D833760"/>
      <c r="E833760"/>
      <c r="F833760"/>
      <c r="G833760"/>
      <c r="H833760"/>
      <c r="I833760"/>
      <c r="J833760"/>
      <c r="K833760"/>
      <c r="L833760"/>
      <c r="M833760" s="115"/>
      <c r="N833760" s="115"/>
      <c r="O833760"/>
      <c r="P833760"/>
      <c r="Q833760"/>
      <c r="R833760" s="19"/>
      <c r="S833760" s="19"/>
      <c r="T833760"/>
      <c r="U833760" s="113"/>
      <c r="V833760" s="19"/>
      <c r="W833760" s="19"/>
      <c r="X833760" s="19"/>
      <c r="Y833760" s="19"/>
      <c r="Z833760" s="19"/>
      <c r="AA833760" s="19"/>
      <c r="AB833760" s="19"/>
      <c r="AC833760" s="19"/>
      <c r="AD833760" s="19"/>
      <c r="AE833760" s="19"/>
      <c r="AF833760" s="19"/>
      <c r="AG833760" s="19"/>
      <c r="AH833760" s="19"/>
      <c r="AI833760" s="19"/>
      <c r="AJ833760" s="19"/>
      <c r="AK833760" s="19"/>
      <c r="AL833760" s="19"/>
      <c r="AM833760" s="19"/>
      <c r="AN833760" s="19"/>
      <c r="AO833760" s="19"/>
      <c r="AP833760"/>
    </row>
    <row r="833761" spans="1:42" s="116" customFormat="1" x14ac:dyDescent="0.3">
      <c r="A833761"/>
      <c r="B833761"/>
      <c r="C833761"/>
      <c r="D833761"/>
      <c r="E833761"/>
      <c r="F833761"/>
      <c r="G833761"/>
      <c r="H833761"/>
      <c r="I833761"/>
      <c r="J833761"/>
      <c r="K833761"/>
      <c r="L833761"/>
      <c r="M833761" s="115"/>
      <c r="N833761" s="115"/>
      <c r="O833761"/>
      <c r="P833761"/>
      <c r="Q833761"/>
      <c r="R833761" s="19"/>
      <c r="S833761" s="19"/>
      <c r="T833761"/>
      <c r="U833761" s="113"/>
      <c r="V833761" s="19"/>
      <c r="W833761" s="19"/>
      <c r="X833761" s="19"/>
      <c r="Y833761" s="19"/>
      <c r="Z833761" s="19"/>
      <c r="AA833761" s="19"/>
      <c r="AB833761" s="19"/>
      <c r="AC833761" s="19"/>
      <c r="AD833761" s="19"/>
      <c r="AE833761" s="19"/>
      <c r="AF833761" s="19"/>
      <c r="AG833761" s="19"/>
      <c r="AH833761" s="19"/>
      <c r="AI833761" s="19"/>
      <c r="AJ833761" s="19"/>
      <c r="AK833761" s="19"/>
      <c r="AL833761" s="19"/>
      <c r="AM833761" s="19"/>
      <c r="AN833761" s="19"/>
      <c r="AO833761" s="19"/>
      <c r="AP833761"/>
    </row>
    <row r="833762" spans="1:42" s="116" customFormat="1" x14ac:dyDescent="0.3">
      <c r="A833762"/>
      <c r="B833762"/>
      <c r="C833762"/>
      <c r="D833762"/>
      <c r="E833762"/>
      <c r="F833762"/>
      <c r="G833762"/>
      <c r="H833762"/>
      <c r="I833762"/>
      <c r="J833762"/>
      <c r="K833762"/>
      <c r="L833762"/>
      <c r="M833762" s="115"/>
      <c r="N833762" s="115"/>
      <c r="O833762"/>
      <c r="P833762"/>
      <c r="Q833762"/>
      <c r="R833762" s="19"/>
      <c r="S833762" s="19"/>
      <c r="T833762"/>
      <c r="U833762" s="113"/>
      <c r="V833762" s="19"/>
      <c r="W833762" s="19"/>
      <c r="X833762" s="19"/>
      <c r="Y833762" s="19"/>
      <c r="Z833762" s="19"/>
      <c r="AA833762" s="19"/>
      <c r="AB833762" s="19"/>
      <c r="AC833762" s="19"/>
      <c r="AD833762" s="19"/>
      <c r="AE833762" s="19"/>
      <c r="AF833762" s="19"/>
      <c r="AG833762" s="19"/>
      <c r="AH833762" s="19"/>
      <c r="AI833762" s="19"/>
      <c r="AJ833762" s="19"/>
      <c r="AK833762" s="19"/>
      <c r="AL833762" s="19"/>
      <c r="AM833762" s="19"/>
      <c r="AN833762" s="19"/>
      <c r="AO833762" s="19"/>
      <c r="AP833762"/>
    </row>
    <row r="833763" spans="1:42" s="116" customFormat="1" x14ac:dyDescent="0.3">
      <c r="A833763"/>
      <c r="B833763"/>
      <c r="C833763"/>
      <c r="D833763"/>
      <c r="E833763"/>
      <c r="F833763"/>
      <c r="G833763"/>
      <c r="H833763"/>
      <c r="I833763"/>
      <c r="J833763"/>
      <c r="K833763"/>
      <c r="L833763"/>
      <c r="M833763" s="115"/>
      <c r="N833763" s="115"/>
      <c r="O833763"/>
      <c r="P833763"/>
      <c r="Q833763"/>
      <c r="R833763" s="19"/>
      <c r="S833763" s="19"/>
      <c r="T833763"/>
      <c r="U833763" s="113"/>
      <c r="V833763" s="19"/>
      <c r="W833763" s="19"/>
      <c r="X833763" s="19"/>
      <c r="Y833763" s="19"/>
      <c r="Z833763" s="19"/>
      <c r="AA833763" s="19"/>
      <c r="AB833763" s="19"/>
      <c r="AC833763" s="19"/>
      <c r="AD833763" s="19"/>
      <c r="AE833763" s="19"/>
      <c r="AF833763" s="19"/>
      <c r="AG833763" s="19"/>
      <c r="AH833763" s="19"/>
      <c r="AI833763" s="19"/>
      <c r="AJ833763" s="19"/>
      <c r="AK833763" s="19"/>
      <c r="AL833763" s="19"/>
      <c r="AM833763" s="19"/>
      <c r="AN833763" s="19"/>
      <c r="AO833763" s="19"/>
      <c r="AP833763"/>
    </row>
    <row r="833764" spans="1:42" s="116" customFormat="1" x14ac:dyDescent="0.3">
      <c r="A833764"/>
      <c r="B833764"/>
      <c r="C833764"/>
      <c r="D833764"/>
      <c r="E833764"/>
      <c r="F833764"/>
      <c r="G833764"/>
      <c r="H833764"/>
      <c r="I833764"/>
      <c r="J833764"/>
      <c r="K833764"/>
      <c r="L833764"/>
      <c r="M833764" s="115"/>
      <c r="N833764" s="115"/>
      <c r="O833764"/>
      <c r="P833764"/>
      <c r="Q833764"/>
      <c r="R833764" s="19"/>
      <c r="S833764" s="19"/>
      <c r="T833764"/>
      <c r="U833764" s="113"/>
      <c r="V833764" s="19"/>
      <c r="W833764" s="19"/>
      <c r="X833764" s="19"/>
      <c r="Y833764" s="19"/>
      <c r="Z833764" s="19"/>
      <c r="AA833764" s="19"/>
      <c r="AB833764" s="19"/>
      <c r="AC833764" s="19"/>
      <c r="AD833764" s="19"/>
      <c r="AE833764" s="19"/>
      <c r="AF833764" s="19"/>
      <c r="AG833764" s="19"/>
      <c r="AH833764" s="19"/>
      <c r="AI833764" s="19"/>
      <c r="AJ833764" s="19"/>
      <c r="AK833764" s="19"/>
      <c r="AL833764" s="19"/>
      <c r="AM833764" s="19"/>
      <c r="AN833764" s="19"/>
      <c r="AO833764" s="19"/>
      <c r="AP833764"/>
    </row>
    <row r="833765" spans="1:42" s="116" customFormat="1" x14ac:dyDescent="0.3">
      <c r="A833765"/>
      <c r="B833765"/>
      <c r="C833765"/>
      <c r="D833765"/>
      <c r="E833765"/>
      <c r="F833765"/>
      <c r="G833765"/>
      <c r="H833765"/>
      <c r="I833765"/>
      <c r="J833765"/>
      <c r="K833765"/>
      <c r="L833765"/>
      <c r="M833765" s="115"/>
      <c r="N833765" s="115"/>
      <c r="O833765"/>
      <c r="P833765"/>
      <c r="Q833765"/>
      <c r="R833765" s="19"/>
      <c r="S833765" s="19"/>
      <c r="T833765"/>
      <c r="U833765" s="113"/>
      <c r="V833765" s="19"/>
      <c r="W833765" s="19"/>
      <c r="X833765" s="19"/>
      <c r="Y833765" s="19"/>
      <c r="Z833765" s="19"/>
      <c r="AA833765" s="19"/>
      <c r="AB833765" s="19"/>
      <c r="AC833765" s="19"/>
      <c r="AD833765" s="19"/>
      <c r="AE833765" s="19"/>
      <c r="AF833765" s="19"/>
      <c r="AG833765" s="19"/>
      <c r="AH833765" s="19"/>
      <c r="AI833765" s="19"/>
      <c r="AJ833765" s="19"/>
      <c r="AK833765" s="19"/>
      <c r="AL833765" s="19"/>
      <c r="AM833765" s="19"/>
      <c r="AN833765" s="19"/>
      <c r="AO833765" s="19"/>
      <c r="AP833765"/>
    </row>
    <row r="833766" spans="1:42" s="116" customFormat="1" x14ac:dyDescent="0.3">
      <c r="A833766"/>
      <c r="B833766"/>
      <c r="C833766"/>
      <c r="D833766"/>
      <c r="E833766"/>
      <c r="F833766"/>
      <c r="G833766"/>
      <c r="H833766"/>
      <c r="I833766"/>
      <c r="J833766"/>
      <c r="K833766"/>
      <c r="L833766"/>
      <c r="M833766" s="115"/>
      <c r="N833766" s="115"/>
      <c r="O833766"/>
      <c r="P833766"/>
      <c r="Q833766"/>
      <c r="R833766" s="19"/>
      <c r="S833766" s="19"/>
      <c r="T833766"/>
      <c r="U833766" s="113"/>
      <c r="V833766" s="19"/>
      <c r="W833766" s="19"/>
      <c r="X833766" s="19"/>
      <c r="Y833766" s="19"/>
      <c r="Z833766" s="19"/>
      <c r="AA833766" s="19"/>
      <c r="AB833766" s="19"/>
      <c r="AC833766" s="19"/>
      <c r="AD833766" s="19"/>
      <c r="AE833766" s="19"/>
      <c r="AF833766" s="19"/>
      <c r="AG833766" s="19"/>
      <c r="AH833766" s="19"/>
      <c r="AI833766" s="19"/>
      <c r="AJ833766" s="19"/>
      <c r="AK833766" s="19"/>
      <c r="AL833766" s="19"/>
      <c r="AM833766" s="19"/>
      <c r="AN833766" s="19"/>
      <c r="AO833766" s="19"/>
      <c r="AP833766"/>
    </row>
    <row r="833767" spans="1:42" s="116" customFormat="1" x14ac:dyDescent="0.3">
      <c r="A833767"/>
      <c r="B833767"/>
      <c r="C833767"/>
      <c r="D833767"/>
      <c r="E833767"/>
      <c r="F833767"/>
      <c r="G833767"/>
      <c r="H833767"/>
      <c r="I833767"/>
      <c r="J833767"/>
      <c r="K833767"/>
      <c r="L833767"/>
      <c r="M833767" s="115"/>
      <c r="N833767" s="115"/>
      <c r="O833767"/>
      <c r="P833767"/>
      <c r="Q833767"/>
      <c r="R833767" s="19"/>
      <c r="S833767" s="19"/>
      <c r="T833767"/>
      <c r="U833767" s="113"/>
      <c r="V833767" s="19"/>
      <c r="W833767" s="19"/>
      <c r="X833767" s="19"/>
      <c r="Y833767" s="19"/>
      <c r="Z833767" s="19"/>
      <c r="AA833767" s="19"/>
      <c r="AB833767" s="19"/>
      <c r="AC833767" s="19"/>
      <c r="AD833767" s="19"/>
      <c r="AE833767" s="19"/>
      <c r="AF833767" s="19"/>
      <c r="AG833767" s="19"/>
      <c r="AH833767" s="19"/>
      <c r="AI833767" s="19"/>
      <c r="AJ833767" s="19"/>
      <c r="AK833767" s="19"/>
      <c r="AL833767" s="19"/>
      <c r="AM833767" s="19"/>
      <c r="AN833767" s="19"/>
      <c r="AO833767" s="19"/>
      <c r="AP833767"/>
    </row>
    <row r="833768" spans="1:42" s="116" customFormat="1" x14ac:dyDescent="0.3">
      <c r="A833768"/>
      <c r="B833768"/>
      <c r="C833768"/>
      <c r="D833768"/>
      <c r="E833768"/>
      <c r="F833768"/>
      <c r="G833768"/>
      <c r="H833768"/>
      <c r="I833768"/>
      <c r="J833768"/>
      <c r="K833768"/>
      <c r="L833768"/>
      <c r="M833768" s="115"/>
      <c r="N833768" s="115"/>
      <c r="O833768"/>
      <c r="P833768"/>
      <c r="Q833768"/>
      <c r="R833768" s="19"/>
      <c r="S833768" s="19"/>
      <c r="T833768"/>
      <c r="U833768" s="113"/>
      <c r="V833768" s="19"/>
      <c r="W833768" s="19"/>
      <c r="X833768" s="19"/>
      <c r="Y833768" s="19"/>
      <c r="Z833768" s="19"/>
      <c r="AA833768" s="19"/>
      <c r="AB833768" s="19"/>
      <c r="AC833768" s="19"/>
      <c r="AD833768" s="19"/>
      <c r="AE833768" s="19"/>
      <c r="AF833768" s="19"/>
      <c r="AG833768" s="19"/>
      <c r="AH833768" s="19"/>
      <c r="AI833768" s="19"/>
      <c r="AJ833768" s="19"/>
      <c r="AK833768" s="19"/>
      <c r="AL833768" s="19"/>
      <c r="AM833768" s="19"/>
      <c r="AN833768" s="19"/>
      <c r="AO833768" s="19"/>
      <c r="AP833768"/>
    </row>
    <row r="833769" spans="1:42" s="116" customFormat="1" x14ac:dyDescent="0.3">
      <c r="A833769"/>
      <c r="B833769"/>
      <c r="C833769"/>
      <c r="D833769"/>
      <c r="E833769"/>
      <c r="F833769"/>
      <c r="G833769"/>
      <c r="H833769"/>
      <c r="I833769"/>
      <c r="J833769"/>
      <c r="K833769"/>
      <c r="L833769"/>
      <c r="M833769" s="115"/>
      <c r="N833769" s="115"/>
      <c r="O833769"/>
      <c r="P833769"/>
      <c r="Q833769"/>
      <c r="R833769" s="19"/>
      <c r="S833769" s="19"/>
      <c r="T833769"/>
      <c r="U833769" s="113"/>
      <c r="V833769" s="19"/>
      <c r="W833769" s="19"/>
      <c r="X833769" s="19"/>
      <c r="Y833769" s="19"/>
      <c r="Z833769" s="19"/>
      <c r="AA833769" s="19"/>
      <c r="AB833769" s="19"/>
      <c r="AC833769" s="19"/>
      <c r="AD833769" s="19"/>
      <c r="AE833769" s="19"/>
      <c r="AF833769" s="19"/>
      <c r="AG833769" s="19"/>
      <c r="AH833769" s="19"/>
      <c r="AI833769" s="19"/>
      <c r="AJ833769" s="19"/>
      <c r="AK833769" s="19"/>
      <c r="AL833769" s="19"/>
      <c r="AM833769" s="19"/>
      <c r="AN833769" s="19"/>
      <c r="AO833769" s="19"/>
      <c r="AP833769"/>
    </row>
    <row r="833770" spans="1:42" s="116" customFormat="1" x14ac:dyDescent="0.3">
      <c r="A833770"/>
      <c r="B833770"/>
      <c r="C833770"/>
      <c r="D833770"/>
      <c r="E833770"/>
      <c r="F833770"/>
      <c r="G833770"/>
      <c r="H833770"/>
      <c r="I833770"/>
      <c r="J833770"/>
      <c r="K833770"/>
      <c r="L833770"/>
      <c r="M833770" s="115"/>
      <c r="N833770" s="115"/>
      <c r="O833770"/>
      <c r="P833770"/>
      <c r="Q833770"/>
      <c r="R833770" s="19"/>
      <c r="S833770" s="19"/>
      <c r="T833770"/>
      <c r="U833770" s="113"/>
      <c r="V833770" s="19"/>
      <c r="W833770" s="19"/>
      <c r="X833770" s="19"/>
      <c r="Y833770" s="19"/>
      <c r="Z833770" s="19"/>
      <c r="AA833770" s="19"/>
      <c r="AB833770" s="19"/>
      <c r="AC833770" s="19"/>
      <c r="AD833770" s="19"/>
      <c r="AE833770" s="19"/>
      <c r="AF833770" s="19"/>
      <c r="AG833770" s="19"/>
      <c r="AH833770" s="19"/>
      <c r="AI833770" s="19"/>
      <c r="AJ833770" s="19"/>
      <c r="AK833770" s="19"/>
      <c r="AL833770" s="19"/>
      <c r="AM833770" s="19"/>
      <c r="AN833770" s="19"/>
      <c r="AO833770" s="19"/>
      <c r="AP833770"/>
    </row>
    <row r="833771" spans="1:42" s="116" customFormat="1" x14ac:dyDescent="0.3">
      <c r="A833771"/>
      <c r="B833771"/>
      <c r="C833771"/>
      <c r="D833771"/>
      <c r="E833771"/>
      <c r="F833771"/>
      <c r="G833771"/>
      <c r="H833771"/>
      <c r="I833771"/>
      <c r="J833771"/>
      <c r="K833771"/>
      <c r="L833771"/>
      <c r="M833771" s="115"/>
      <c r="N833771" s="115"/>
      <c r="O833771"/>
      <c r="P833771"/>
      <c r="Q833771"/>
      <c r="R833771" s="19"/>
      <c r="S833771" s="19"/>
      <c r="T833771"/>
      <c r="U833771" s="113"/>
      <c r="V833771" s="19"/>
      <c r="W833771" s="19"/>
      <c r="X833771" s="19"/>
      <c r="Y833771" s="19"/>
      <c r="Z833771" s="19"/>
      <c r="AA833771" s="19"/>
      <c r="AB833771" s="19"/>
      <c r="AC833771" s="19"/>
      <c r="AD833771" s="19"/>
      <c r="AE833771" s="19"/>
      <c r="AF833771" s="19"/>
      <c r="AG833771" s="19"/>
      <c r="AH833771" s="19"/>
      <c r="AI833771" s="19"/>
      <c r="AJ833771" s="19"/>
      <c r="AK833771" s="19"/>
      <c r="AL833771" s="19"/>
      <c r="AM833771" s="19"/>
      <c r="AN833771" s="19"/>
      <c r="AO833771" s="19"/>
      <c r="AP833771"/>
    </row>
    <row r="833772" spans="1:42" s="116" customFormat="1" x14ac:dyDescent="0.3">
      <c r="A833772"/>
      <c r="B833772"/>
      <c r="C833772"/>
      <c r="D833772"/>
      <c r="E833772"/>
      <c r="F833772"/>
      <c r="G833772"/>
      <c r="H833772"/>
      <c r="I833772"/>
      <c r="J833772"/>
      <c r="K833772"/>
      <c r="L833772"/>
      <c r="M833772" s="115"/>
      <c r="N833772" s="115"/>
      <c r="O833772"/>
      <c r="P833772"/>
      <c r="Q833772"/>
      <c r="R833772" s="19"/>
      <c r="S833772" s="19"/>
      <c r="T833772"/>
      <c r="U833772" s="113"/>
      <c r="V833772" s="19"/>
      <c r="W833772" s="19"/>
      <c r="X833772" s="19"/>
      <c r="Y833772" s="19"/>
      <c r="Z833772" s="19"/>
      <c r="AA833772" s="19"/>
      <c r="AB833772" s="19"/>
      <c r="AC833772" s="19"/>
      <c r="AD833772" s="19"/>
      <c r="AE833772" s="19"/>
      <c r="AF833772" s="19"/>
      <c r="AG833772" s="19"/>
      <c r="AH833772" s="19"/>
      <c r="AI833772" s="19"/>
      <c r="AJ833772" s="19"/>
      <c r="AK833772" s="19"/>
      <c r="AL833772" s="19"/>
      <c r="AM833772" s="19"/>
      <c r="AN833772" s="19"/>
      <c r="AO833772" s="19"/>
      <c r="AP833772"/>
    </row>
    <row r="833773" spans="1:42" s="116" customFormat="1" x14ac:dyDescent="0.3">
      <c r="A833773"/>
      <c r="B833773"/>
      <c r="C833773"/>
      <c r="D833773"/>
      <c r="E833773"/>
      <c r="F833773"/>
      <c r="G833773"/>
      <c r="H833773"/>
      <c r="I833773"/>
      <c r="J833773"/>
      <c r="K833773"/>
      <c r="L833773"/>
      <c r="M833773" s="115"/>
      <c r="N833773" s="115"/>
      <c r="O833773"/>
      <c r="P833773"/>
      <c r="Q833773"/>
      <c r="R833773" s="19"/>
      <c r="S833773" s="19"/>
      <c r="T833773"/>
      <c r="U833773" s="113"/>
      <c r="V833773" s="19"/>
      <c r="W833773" s="19"/>
      <c r="X833773" s="19"/>
      <c r="Y833773" s="19"/>
      <c r="Z833773" s="19"/>
      <c r="AA833773" s="19"/>
      <c r="AB833773" s="19"/>
      <c r="AC833773" s="19"/>
      <c r="AD833773" s="19"/>
      <c r="AE833773" s="19"/>
      <c r="AF833773" s="19"/>
      <c r="AG833773" s="19"/>
      <c r="AH833773" s="19"/>
      <c r="AI833773" s="19"/>
      <c r="AJ833773" s="19"/>
      <c r="AK833773" s="19"/>
      <c r="AL833773" s="19"/>
      <c r="AM833773" s="19"/>
      <c r="AN833773" s="19"/>
      <c r="AO833773" s="19"/>
      <c r="AP833773"/>
    </row>
    <row r="833774" spans="1:42" s="116" customFormat="1" x14ac:dyDescent="0.3">
      <c r="A833774"/>
      <c r="B833774"/>
      <c r="C833774"/>
      <c r="D833774"/>
      <c r="E833774"/>
      <c r="F833774"/>
      <c r="G833774"/>
      <c r="H833774"/>
      <c r="I833774"/>
      <c r="J833774"/>
      <c r="K833774"/>
      <c r="L833774"/>
      <c r="M833774" s="115"/>
      <c r="N833774" s="115"/>
      <c r="O833774"/>
      <c r="P833774"/>
      <c r="Q833774"/>
      <c r="R833774" s="19"/>
      <c r="S833774" s="19"/>
      <c r="T833774"/>
      <c r="U833774" s="113"/>
      <c r="V833774" s="19"/>
      <c r="W833774" s="19"/>
      <c r="X833774" s="19"/>
      <c r="Y833774" s="19"/>
      <c r="Z833774" s="19"/>
      <c r="AA833774" s="19"/>
      <c r="AB833774" s="19"/>
      <c r="AC833774" s="19"/>
      <c r="AD833774" s="19"/>
      <c r="AE833774" s="19"/>
      <c r="AF833774" s="19"/>
      <c r="AG833774" s="19"/>
      <c r="AH833774" s="19"/>
      <c r="AI833774" s="19"/>
      <c r="AJ833774" s="19"/>
      <c r="AK833774" s="19"/>
      <c r="AL833774" s="19"/>
      <c r="AM833774" s="19"/>
      <c r="AN833774" s="19"/>
      <c r="AO833774" s="19"/>
      <c r="AP833774"/>
    </row>
    <row r="833775" spans="1:42" s="116" customFormat="1" x14ac:dyDescent="0.3">
      <c r="A833775"/>
      <c r="B833775"/>
      <c r="C833775"/>
      <c r="D833775"/>
      <c r="E833775"/>
      <c r="F833775"/>
      <c r="G833775"/>
      <c r="H833775"/>
      <c r="I833775"/>
      <c r="J833775"/>
      <c r="K833775"/>
      <c r="L833775"/>
      <c r="M833775" s="115"/>
      <c r="N833775" s="115"/>
      <c r="O833775"/>
      <c r="P833775"/>
      <c r="Q833775"/>
      <c r="R833775" s="19"/>
      <c r="S833775" s="19"/>
      <c r="T833775"/>
      <c r="U833775" s="113"/>
      <c r="V833775" s="19"/>
      <c r="W833775" s="19"/>
      <c r="X833775" s="19"/>
      <c r="Y833775" s="19"/>
      <c r="Z833775" s="19"/>
      <c r="AA833775" s="19"/>
      <c r="AB833775" s="19"/>
      <c r="AC833775" s="19"/>
      <c r="AD833775" s="19"/>
      <c r="AE833775" s="19"/>
      <c r="AF833775" s="19"/>
      <c r="AG833775" s="19"/>
      <c r="AH833775" s="19"/>
      <c r="AI833775" s="19"/>
      <c r="AJ833775" s="19"/>
      <c r="AK833775" s="19"/>
      <c r="AL833775" s="19"/>
      <c r="AM833775" s="19"/>
      <c r="AN833775" s="19"/>
      <c r="AO833775" s="19"/>
      <c r="AP833775"/>
    </row>
    <row r="833776" spans="1:42" s="116" customFormat="1" x14ac:dyDescent="0.3">
      <c r="A833776"/>
      <c r="B833776"/>
      <c r="C833776"/>
      <c r="D833776"/>
      <c r="E833776"/>
      <c r="F833776"/>
      <c r="G833776"/>
      <c r="H833776"/>
      <c r="I833776"/>
      <c r="J833776"/>
      <c r="K833776"/>
      <c r="L833776"/>
      <c r="M833776" s="115"/>
      <c r="N833776" s="115"/>
      <c r="O833776"/>
      <c r="P833776"/>
      <c r="Q833776"/>
      <c r="R833776" s="19"/>
      <c r="S833776" s="19"/>
      <c r="T833776"/>
      <c r="U833776" s="113"/>
      <c r="V833776" s="19"/>
      <c r="W833776" s="19"/>
      <c r="X833776" s="19"/>
      <c r="Y833776" s="19"/>
      <c r="Z833776" s="19"/>
      <c r="AA833776" s="19"/>
      <c r="AB833776" s="19"/>
      <c r="AC833776" s="19"/>
      <c r="AD833776" s="19"/>
      <c r="AE833776" s="19"/>
      <c r="AF833776" s="19"/>
      <c r="AG833776" s="19"/>
      <c r="AH833776" s="19"/>
      <c r="AI833776" s="19"/>
      <c r="AJ833776" s="19"/>
      <c r="AK833776" s="19"/>
      <c r="AL833776" s="19"/>
      <c r="AM833776" s="19"/>
      <c r="AN833776" s="19"/>
      <c r="AO833776" s="19"/>
      <c r="AP833776"/>
    </row>
    <row r="833777" spans="1:42" s="116" customFormat="1" x14ac:dyDescent="0.3">
      <c r="A833777"/>
      <c r="B833777"/>
      <c r="C833777"/>
      <c r="D833777"/>
      <c r="E833777"/>
      <c r="F833777"/>
      <c r="G833777"/>
      <c r="H833777"/>
      <c r="I833777"/>
      <c r="J833777"/>
      <c r="K833777"/>
      <c r="L833777"/>
      <c r="M833777" s="115"/>
      <c r="N833777" s="115"/>
      <c r="O833777"/>
      <c r="P833777"/>
      <c r="Q833777"/>
      <c r="R833777" s="19"/>
      <c r="S833777" s="19"/>
      <c r="T833777"/>
      <c r="U833777" s="113"/>
      <c r="V833777" s="19"/>
      <c r="W833777" s="19"/>
      <c r="X833777" s="19"/>
      <c r="Y833777" s="19"/>
      <c r="Z833777" s="19"/>
      <c r="AA833777" s="19"/>
      <c r="AB833777" s="19"/>
      <c r="AC833777" s="19"/>
      <c r="AD833777" s="19"/>
      <c r="AE833777" s="19"/>
      <c r="AF833777" s="19"/>
      <c r="AG833777" s="19"/>
      <c r="AH833777" s="19"/>
      <c r="AI833777" s="19"/>
      <c r="AJ833777" s="19"/>
      <c r="AK833777" s="19"/>
      <c r="AL833777" s="19"/>
      <c r="AM833777" s="19"/>
      <c r="AN833777" s="19"/>
      <c r="AO833777" s="19"/>
      <c r="AP833777"/>
    </row>
    <row r="833778" spans="1:42" s="116" customFormat="1" x14ac:dyDescent="0.3">
      <c r="A833778"/>
      <c r="B833778"/>
      <c r="C833778"/>
      <c r="D833778"/>
      <c r="E833778"/>
      <c r="F833778"/>
      <c r="G833778"/>
      <c r="H833778"/>
      <c r="I833778"/>
      <c r="J833778"/>
      <c r="K833778"/>
      <c r="L833778"/>
      <c r="M833778" s="115"/>
      <c r="N833778" s="115"/>
      <c r="O833778"/>
      <c r="P833778"/>
      <c r="Q833778"/>
      <c r="R833778" s="19"/>
      <c r="S833778" s="19"/>
      <c r="T833778"/>
      <c r="U833778" s="113"/>
      <c r="V833778" s="19"/>
      <c r="W833778" s="19"/>
      <c r="X833778" s="19"/>
      <c r="Y833778" s="19"/>
      <c r="Z833778" s="19"/>
      <c r="AA833778" s="19"/>
      <c r="AB833778" s="19"/>
      <c r="AC833778" s="19"/>
      <c r="AD833778" s="19"/>
      <c r="AE833778" s="19"/>
      <c r="AF833778" s="19"/>
      <c r="AG833778" s="19"/>
      <c r="AH833778" s="19"/>
      <c r="AI833778" s="19"/>
      <c r="AJ833778" s="19"/>
      <c r="AK833778" s="19"/>
      <c r="AL833778" s="19"/>
      <c r="AM833778" s="19"/>
      <c r="AN833778" s="19"/>
      <c r="AO833778" s="19"/>
      <c r="AP833778"/>
    </row>
    <row r="833779" spans="1:42" s="116" customFormat="1" x14ac:dyDescent="0.3">
      <c r="A833779"/>
      <c r="B833779"/>
      <c r="C833779"/>
      <c r="D833779"/>
      <c r="E833779"/>
      <c r="F833779"/>
      <c r="G833779"/>
      <c r="H833779"/>
      <c r="I833779"/>
      <c r="J833779"/>
      <c r="K833779"/>
      <c r="L833779"/>
      <c r="M833779" s="115"/>
      <c r="N833779" s="115"/>
      <c r="O833779"/>
      <c r="P833779"/>
      <c r="Q833779"/>
      <c r="R833779" s="19"/>
      <c r="S833779" s="19"/>
      <c r="T833779"/>
      <c r="U833779" s="113"/>
      <c r="V833779" s="19"/>
      <c r="W833779" s="19"/>
      <c r="X833779" s="19"/>
      <c r="Y833779" s="19"/>
      <c r="Z833779" s="19"/>
      <c r="AA833779" s="19"/>
      <c r="AB833779" s="19"/>
      <c r="AC833779" s="19"/>
      <c r="AD833779" s="19"/>
      <c r="AE833779" s="19"/>
      <c r="AF833779" s="19"/>
      <c r="AG833779" s="19"/>
      <c r="AH833779" s="19"/>
      <c r="AI833779" s="19"/>
      <c r="AJ833779" s="19"/>
      <c r="AK833779" s="19"/>
      <c r="AL833779" s="19"/>
      <c r="AM833779" s="19"/>
      <c r="AN833779" s="19"/>
      <c r="AO833779" s="19"/>
      <c r="AP833779"/>
    </row>
    <row r="833780" spans="1:42" s="116" customFormat="1" x14ac:dyDescent="0.3">
      <c r="A833780"/>
      <c r="B833780"/>
      <c r="C833780"/>
      <c r="D833780"/>
      <c r="E833780"/>
      <c r="F833780"/>
      <c r="G833780"/>
      <c r="H833780"/>
      <c r="I833780"/>
      <c r="J833780"/>
      <c r="K833780"/>
      <c r="L833780"/>
      <c r="M833780" s="115"/>
      <c r="N833780" s="115"/>
      <c r="O833780"/>
      <c r="P833780"/>
      <c r="Q833780"/>
      <c r="R833780" s="19"/>
      <c r="S833780" s="19"/>
      <c r="T833780"/>
      <c r="U833780" s="113"/>
      <c r="V833780" s="19"/>
      <c r="W833780" s="19"/>
      <c r="X833780" s="19"/>
      <c r="Y833780" s="19"/>
      <c r="Z833780" s="19"/>
      <c r="AA833780" s="19"/>
      <c r="AB833780" s="19"/>
      <c r="AC833780" s="19"/>
      <c r="AD833780" s="19"/>
      <c r="AE833780" s="19"/>
      <c r="AF833780" s="19"/>
      <c r="AG833780" s="19"/>
      <c r="AH833780" s="19"/>
      <c r="AI833780" s="19"/>
      <c r="AJ833780" s="19"/>
      <c r="AK833780" s="19"/>
      <c r="AL833780" s="19"/>
      <c r="AM833780" s="19"/>
      <c r="AN833780" s="19"/>
      <c r="AO833780" s="19"/>
      <c r="AP833780"/>
    </row>
    <row r="833781" spans="1:42" s="116" customFormat="1" x14ac:dyDescent="0.3">
      <c r="A833781"/>
      <c r="B833781"/>
      <c r="C833781"/>
      <c r="D833781"/>
      <c r="E833781"/>
      <c r="F833781"/>
      <c r="G833781"/>
      <c r="H833781"/>
      <c r="I833781"/>
      <c r="J833781"/>
      <c r="K833781"/>
      <c r="L833781"/>
      <c r="M833781" s="115"/>
      <c r="N833781" s="115"/>
      <c r="O833781"/>
      <c r="P833781"/>
      <c r="Q833781"/>
      <c r="R833781" s="19"/>
      <c r="S833781" s="19"/>
      <c r="T833781"/>
      <c r="U833781" s="113"/>
      <c r="V833781" s="19"/>
      <c r="W833781" s="19"/>
      <c r="X833781" s="19"/>
      <c r="Y833781" s="19"/>
      <c r="Z833781" s="19"/>
      <c r="AA833781" s="19"/>
      <c r="AB833781" s="19"/>
      <c r="AC833781" s="19"/>
      <c r="AD833781" s="19"/>
      <c r="AE833781" s="19"/>
      <c r="AF833781" s="19"/>
      <c r="AG833781" s="19"/>
      <c r="AH833781" s="19"/>
      <c r="AI833781" s="19"/>
      <c r="AJ833781" s="19"/>
      <c r="AK833781" s="19"/>
      <c r="AL833781" s="19"/>
      <c r="AM833781" s="19"/>
      <c r="AN833781" s="19"/>
      <c r="AO833781" s="19"/>
      <c r="AP833781"/>
    </row>
    <row r="833782" spans="1:42" s="116" customFormat="1" x14ac:dyDescent="0.3">
      <c r="A833782"/>
      <c r="B833782"/>
      <c r="C833782"/>
      <c r="D833782"/>
      <c r="E833782"/>
      <c r="F833782"/>
      <c r="G833782"/>
      <c r="H833782"/>
      <c r="I833782"/>
      <c r="J833782"/>
      <c r="K833782"/>
      <c r="L833782"/>
      <c r="M833782" s="115"/>
      <c r="N833782" s="115"/>
      <c r="O833782"/>
      <c r="P833782"/>
      <c r="Q833782"/>
      <c r="R833782" s="19"/>
      <c r="S833782" s="19"/>
      <c r="T833782"/>
      <c r="U833782" s="113"/>
      <c r="V833782" s="19"/>
      <c r="W833782" s="19"/>
      <c r="X833782" s="19"/>
      <c r="Y833782" s="19"/>
      <c r="Z833782" s="19"/>
      <c r="AA833782" s="19"/>
      <c r="AB833782" s="19"/>
      <c r="AC833782" s="19"/>
      <c r="AD833782" s="19"/>
      <c r="AE833782" s="19"/>
      <c r="AF833782" s="19"/>
      <c r="AG833782" s="19"/>
      <c r="AH833782" s="19"/>
      <c r="AI833782" s="19"/>
      <c r="AJ833782" s="19"/>
      <c r="AK833782" s="19"/>
      <c r="AL833782" s="19"/>
      <c r="AM833782" s="19"/>
      <c r="AN833782" s="19"/>
      <c r="AO833782" s="19"/>
      <c r="AP833782"/>
    </row>
    <row r="833783" spans="1:42" s="116" customFormat="1" x14ac:dyDescent="0.3">
      <c r="A833783"/>
      <c r="B833783"/>
      <c r="C833783"/>
      <c r="D833783"/>
      <c r="E833783"/>
      <c r="F833783"/>
      <c r="G833783"/>
      <c r="H833783"/>
      <c r="I833783"/>
      <c r="J833783"/>
      <c r="K833783"/>
      <c r="L833783"/>
      <c r="M833783" s="115"/>
      <c r="N833783" s="115"/>
      <c r="O833783"/>
      <c r="P833783"/>
      <c r="Q833783"/>
      <c r="R833783" s="19"/>
      <c r="S833783" s="19"/>
      <c r="T833783"/>
      <c r="U833783" s="113"/>
      <c r="V833783" s="19"/>
      <c r="W833783" s="19"/>
      <c r="X833783" s="19"/>
      <c r="Y833783" s="19"/>
      <c r="Z833783" s="19"/>
      <c r="AA833783" s="19"/>
      <c r="AB833783" s="19"/>
      <c r="AC833783" s="19"/>
      <c r="AD833783" s="19"/>
      <c r="AE833783" s="19"/>
      <c r="AF833783" s="19"/>
      <c r="AG833783" s="19"/>
      <c r="AH833783" s="19"/>
      <c r="AI833783" s="19"/>
      <c r="AJ833783" s="19"/>
      <c r="AK833783" s="19"/>
      <c r="AL833783" s="19"/>
      <c r="AM833783" s="19"/>
      <c r="AN833783" s="19"/>
      <c r="AO833783" s="19"/>
      <c r="AP833783"/>
    </row>
    <row r="833784" spans="1:42" s="116" customFormat="1" x14ac:dyDescent="0.3">
      <c r="A833784"/>
      <c r="B833784"/>
      <c r="C833784"/>
      <c r="D833784"/>
      <c r="E833784"/>
      <c r="F833784"/>
      <c r="G833784"/>
      <c r="H833784"/>
      <c r="I833784"/>
      <c r="J833784"/>
      <c r="K833784"/>
      <c r="L833784"/>
      <c r="M833784" s="115"/>
      <c r="N833784" s="115"/>
      <c r="O833784"/>
      <c r="P833784"/>
      <c r="Q833784"/>
      <c r="R833784" s="19"/>
      <c r="S833784" s="19"/>
      <c r="T833784"/>
      <c r="U833784" s="113"/>
      <c r="V833784" s="19"/>
      <c r="W833784" s="19"/>
      <c r="X833784" s="19"/>
      <c r="Y833784" s="19"/>
      <c r="Z833784" s="19"/>
      <c r="AA833784" s="19"/>
      <c r="AB833784" s="19"/>
      <c r="AC833784" s="19"/>
      <c r="AD833784" s="19"/>
      <c r="AE833784" s="19"/>
      <c r="AF833784" s="19"/>
      <c r="AG833784" s="19"/>
      <c r="AH833784" s="19"/>
      <c r="AI833784" s="19"/>
      <c r="AJ833784" s="19"/>
      <c r="AK833784" s="19"/>
      <c r="AL833784" s="19"/>
      <c r="AM833784" s="19"/>
      <c r="AN833784" s="19"/>
      <c r="AO833784" s="19"/>
      <c r="AP833784"/>
    </row>
    <row r="833785" spans="1:42" s="116" customFormat="1" x14ac:dyDescent="0.3">
      <c r="A833785"/>
      <c r="B833785"/>
      <c r="C833785"/>
      <c r="D833785"/>
      <c r="E833785"/>
      <c r="F833785"/>
      <c r="G833785"/>
      <c r="H833785"/>
      <c r="I833785"/>
      <c r="J833785"/>
      <c r="K833785"/>
      <c r="L833785"/>
      <c r="M833785" s="115"/>
      <c r="N833785" s="115"/>
      <c r="O833785"/>
      <c r="P833785"/>
      <c r="Q833785"/>
      <c r="R833785" s="19"/>
      <c r="S833785" s="19"/>
      <c r="T833785"/>
      <c r="U833785" s="113"/>
      <c r="V833785" s="19"/>
      <c r="W833785" s="19"/>
      <c r="X833785" s="19"/>
      <c r="Y833785" s="19"/>
      <c r="Z833785" s="19"/>
      <c r="AA833785" s="19"/>
      <c r="AB833785" s="19"/>
      <c r="AC833785" s="19"/>
      <c r="AD833785" s="19"/>
      <c r="AE833785" s="19"/>
      <c r="AF833785" s="19"/>
      <c r="AG833785" s="19"/>
      <c r="AH833785" s="19"/>
      <c r="AI833785" s="19"/>
      <c r="AJ833785" s="19"/>
      <c r="AK833785" s="19"/>
      <c r="AL833785" s="19"/>
      <c r="AM833785" s="19"/>
      <c r="AN833785" s="19"/>
      <c r="AO833785" s="19"/>
      <c r="AP833785"/>
    </row>
    <row r="833786" spans="1:42" s="116" customFormat="1" x14ac:dyDescent="0.3">
      <c r="A833786"/>
      <c r="B833786"/>
      <c r="C833786"/>
      <c r="D833786"/>
      <c r="E833786"/>
      <c r="F833786"/>
      <c r="G833786"/>
      <c r="H833786"/>
      <c r="I833786"/>
      <c r="J833786"/>
      <c r="K833786"/>
      <c r="L833786"/>
      <c r="M833786" s="115"/>
      <c r="N833786" s="115"/>
      <c r="O833786"/>
      <c r="P833786"/>
      <c r="Q833786"/>
      <c r="R833786" s="19"/>
      <c r="S833786" s="19"/>
      <c r="T833786"/>
      <c r="U833786" s="113"/>
      <c r="V833786" s="19"/>
      <c r="W833786" s="19"/>
      <c r="X833786" s="19"/>
      <c r="Y833786" s="19"/>
      <c r="Z833786" s="19"/>
      <c r="AA833786" s="19"/>
      <c r="AB833786" s="19"/>
      <c r="AC833786" s="19"/>
      <c r="AD833786" s="19"/>
      <c r="AE833786" s="19"/>
      <c r="AF833786" s="19"/>
      <c r="AG833786" s="19"/>
      <c r="AH833786" s="19"/>
      <c r="AI833786" s="19"/>
      <c r="AJ833786" s="19"/>
      <c r="AK833786" s="19"/>
      <c r="AL833786" s="19"/>
      <c r="AM833786" s="19"/>
      <c r="AN833786" s="19"/>
      <c r="AO833786" s="19"/>
      <c r="AP833786"/>
    </row>
    <row r="833787" spans="1:42" s="116" customFormat="1" x14ac:dyDescent="0.3">
      <c r="A833787"/>
      <c r="B833787"/>
      <c r="C833787"/>
      <c r="D833787"/>
      <c r="E833787"/>
      <c r="F833787"/>
      <c r="G833787"/>
      <c r="H833787"/>
      <c r="I833787"/>
      <c r="J833787"/>
      <c r="K833787"/>
      <c r="L833787"/>
      <c r="M833787" s="115"/>
      <c r="N833787" s="115"/>
      <c r="O833787"/>
      <c r="P833787"/>
      <c r="Q833787"/>
      <c r="R833787" s="19"/>
      <c r="S833787" s="19"/>
      <c r="T833787"/>
      <c r="U833787" s="113"/>
      <c r="V833787" s="19"/>
      <c r="W833787" s="19"/>
      <c r="X833787" s="19"/>
      <c r="Y833787" s="19"/>
      <c r="Z833787" s="19"/>
      <c r="AA833787" s="19"/>
      <c r="AB833787" s="19"/>
      <c r="AC833787" s="19"/>
      <c r="AD833787" s="19"/>
      <c r="AE833787" s="19"/>
      <c r="AF833787" s="19"/>
      <c r="AG833787" s="19"/>
      <c r="AH833787" s="19"/>
      <c r="AI833787" s="19"/>
      <c r="AJ833787" s="19"/>
      <c r="AK833787" s="19"/>
      <c r="AL833787" s="19"/>
      <c r="AM833787" s="19"/>
      <c r="AN833787" s="19"/>
      <c r="AO833787" s="19"/>
      <c r="AP833787"/>
    </row>
    <row r="833788" spans="1:42" s="116" customFormat="1" x14ac:dyDescent="0.3">
      <c r="A833788"/>
      <c r="B833788"/>
      <c r="C833788"/>
      <c r="D833788"/>
      <c r="E833788"/>
      <c r="F833788"/>
      <c r="G833788"/>
      <c r="H833788"/>
      <c r="I833788"/>
      <c r="J833788"/>
      <c r="K833788"/>
      <c r="L833788"/>
      <c r="M833788" s="115"/>
      <c r="N833788" s="115"/>
      <c r="O833788"/>
      <c r="P833788"/>
      <c r="Q833788"/>
      <c r="R833788" s="19"/>
      <c r="S833788" s="19"/>
      <c r="T833788"/>
      <c r="U833788" s="113"/>
      <c r="V833788" s="19"/>
      <c r="W833788" s="19"/>
      <c r="X833788" s="19"/>
      <c r="Y833788" s="19"/>
      <c r="Z833788" s="19"/>
      <c r="AA833788" s="19"/>
      <c r="AB833788" s="19"/>
      <c r="AC833788" s="19"/>
      <c r="AD833788" s="19"/>
      <c r="AE833788" s="19"/>
      <c r="AF833788" s="19"/>
      <c r="AG833788" s="19"/>
      <c r="AH833788" s="19"/>
      <c r="AI833788" s="19"/>
      <c r="AJ833788" s="19"/>
      <c r="AK833788" s="19"/>
      <c r="AL833788" s="19"/>
      <c r="AM833788" s="19"/>
      <c r="AN833788" s="19"/>
      <c r="AO833788" s="19"/>
      <c r="AP833788"/>
    </row>
    <row r="833789" spans="1:42" s="116" customFormat="1" x14ac:dyDescent="0.3">
      <c r="A833789"/>
      <c r="B833789"/>
      <c r="C833789"/>
      <c r="D833789"/>
      <c r="E833789"/>
      <c r="F833789"/>
      <c r="G833789"/>
      <c r="H833789"/>
      <c r="I833789"/>
      <c r="J833789"/>
      <c r="K833789"/>
      <c r="L833789"/>
      <c r="M833789" s="115"/>
      <c r="N833789" s="115"/>
      <c r="O833789"/>
      <c r="P833789"/>
      <c r="Q833789"/>
      <c r="R833789" s="19"/>
      <c r="S833789" s="19"/>
      <c r="T833789"/>
      <c r="U833789" s="113"/>
      <c r="V833789" s="19"/>
      <c r="W833789" s="19"/>
      <c r="X833789" s="19"/>
      <c r="Y833789" s="19"/>
      <c r="Z833789" s="19"/>
      <c r="AA833789" s="19"/>
      <c r="AB833789" s="19"/>
      <c r="AC833789" s="19"/>
      <c r="AD833789" s="19"/>
      <c r="AE833789" s="19"/>
      <c r="AF833789" s="19"/>
      <c r="AG833789" s="19"/>
      <c r="AH833789" s="19"/>
      <c r="AI833789" s="19"/>
      <c r="AJ833789" s="19"/>
      <c r="AK833789" s="19"/>
      <c r="AL833789" s="19"/>
      <c r="AM833789" s="19"/>
      <c r="AN833789" s="19"/>
      <c r="AO833789" s="19"/>
      <c r="AP833789"/>
    </row>
    <row r="833790" spans="1:42" s="116" customFormat="1" x14ac:dyDescent="0.3">
      <c r="A833790"/>
      <c r="B833790"/>
      <c r="C833790"/>
      <c r="D833790"/>
      <c r="E833790"/>
      <c r="F833790"/>
      <c r="G833790"/>
      <c r="H833790"/>
      <c r="I833790"/>
      <c r="J833790"/>
      <c r="K833790"/>
      <c r="L833790"/>
      <c r="M833790" s="115"/>
      <c r="N833790" s="115"/>
      <c r="O833790"/>
      <c r="P833790"/>
      <c r="Q833790"/>
      <c r="R833790" s="19"/>
      <c r="S833790" s="19"/>
      <c r="T833790"/>
      <c r="U833790" s="113"/>
      <c r="V833790" s="19"/>
      <c r="W833790" s="19"/>
      <c r="X833790" s="19"/>
      <c r="Y833790" s="19"/>
      <c r="Z833790" s="19"/>
      <c r="AA833790" s="19"/>
      <c r="AB833790" s="19"/>
      <c r="AC833790" s="19"/>
      <c r="AD833790" s="19"/>
      <c r="AE833790" s="19"/>
      <c r="AF833790" s="19"/>
      <c r="AG833790" s="19"/>
      <c r="AH833790" s="19"/>
      <c r="AI833790" s="19"/>
      <c r="AJ833790" s="19"/>
      <c r="AK833790" s="19"/>
      <c r="AL833790" s="19"/>
      <c r="AM833790" s="19"/>
      <c r="AN833790" s="19"/>
      <c r="AO833790" s="19"/>
      <c r="AP833790"/>
    </row>
    <row r="833791" spans="1:42" s="116" customFormat="1" x14ac:dyDescent="0.3">
      <c r="A833791"/>
      <c r="B833791"/>
      <c r="C833791"/>
      <c r="D833791"/>
      <c r="E833791"/>
      <c r="F833791"/>
      <c r="G833791"/>
      <c r="H833791"/>
      <c r="I833791"/>
      <c r="J833791"/>
      <c r="K833791"/>
      <c r="L833791"/>
      <c r="M833791" s="115"/>
      <c r="N833791" s="115"/>
      <c r="O833791"/>
      <c r="P833791"/>
      <c r="Q833791"/>
      <c r="R833791" s="19"/>
      <c r="S833791" s="19"/>
      <c r="T833791"/>
      <c r="U833791" s="113"/>
      <c r="V833791" s="19"/>
      <c r="W833791" s="19"/>
      <c r="X833791" s="19"/>
      <c r="Y833791" s="19"/>
      <c r="Z833791" s="19"/>
      <c r="AA833791" s="19"/>
      <c r="AB833791" s="19"/>
      <c r="AC833791" s="19"/>
      <c r="AD833791" s="19"/>
      <c r="AE833791" s="19"/>
      <c r="AF833791" s="19"/>
      <c r="AG833791" s="19"/>
      <c r="AH833791" s="19"/>
      <c r="AI833791" s="19"/>
      <c r="AJ833791" s="19"/>
      <c r="AK833791" s="19"/>
      <c r="AL833791" s="19"/>
      <c r="AM833791" s="19"/>
      <c r="AN833791" s="19"/>
      <c r="AO833791" s="19"/>
      <c r="AP833791"/>
    </row>
    <row r="833792" spans="1:42" s="116" customFormat="1" x14ac:dyDescent="0.3">
      <c r="A833792"/>
      <c r="B833792"/>
      <c r="C833792"/>
      <c r="D833792"/>
      <c r="E833792"/>
      <c r="F833792"/>
      <c r="G833792"/>
      <c r="H833792"/>
      <c r="I833792"/>
      <c r="J833792"/>
      <c r="K833792"/>
      <c r="L833792"/>
      <c r="M833792" s="115"/>
      <c r="N833792" s="115"/>
      <c r="O833792"/>
      <c r="P833792"/>
      <c r="Q833792"/>
      <c r="R833792" s="19"/>
      <c r="S833792" s="19"/>
      <c r="T833792"/>
      <c r="U833792" s="113"/>
      <c r="V833792" s="19"/>
      <c r="W833792" s="19"/>
      <c r="X833792" s="19"/>
      <c r="Y833792" s="19"/>
      <c r="Z833792" s="19"/>
      <c r="AA833792" s="19"/>
      <c r="AB833792" s="19"/>
      <c r="AC833792" s="19"/>
      <c r="AD833792" s="19"/>
      <c r="AE833792" s="19"/>
      <c r="AF833792" s="19"/>
      <c r="AG833792" s="19"/>
      <c r="AH833792" s="19"/>
      <c r="AI833792" s="19"/>
      <c r="AJ833792" s="19"/>
      <c r="AK833792" s="19"/>
      <c r="AL833792" s="19"/>
      <c r="AM833792" s="19"/>
      <c r="AN833792" s="19"/>
      <c r="AO833792" s="19"/>
      <c r="AP833792"/>
    </row>
    <row r="833793" spans="1:42" s="116" customFormat="1" x14ac:dyDescent="0.3">
      <c r="A833793"/>
      <c r="B833793"/>
      <c r="C833793"/>
      <c r="D833793"/>
      <c r="E833793"/>
      <c r="F833793"/>
      <c r="G833793"/>
      <c r="H833793"/>
      <c r="I833793"/>
      <c r="J833793"/>
      <c r="K833793"/>
      <c r="L833793"/>
      <c r="M833793" s="115"/>
      <c r="N833793" s="115"/>
      <c r="O833793"/>
      <c r="P833793"/>
      <c r="Q833793"/>
      <c r="R833793" s="19"/>
      <c r="S833793" s="19"/>
      <c r="T833793"/>
      <c r="U833793" s="113"/>
      <c r="V833793" s="19"/>
      <c r="W833793" s="19"/>
      <c r="X833793" s="19"/>
      <c r="Y833793" s="19"/>
      <c r="Z833793" s="19"/>
      <c r="AA833793" s="19"/>
      <c r="AB833793" s="19"/>
      <c r="AC833793" s="19"/>
      <c r="AD833793" s="19"/>
      <c r="AE833793" s="19"/>
      <c r="AF833793" s="19"/>
      <c r="AG833793" s="19"/>
      <c r="AH833793" s="19"/>
      <c r="AI833793" s="19"/>
      <c r="AJ833793" s="19"/>
      <c r="AK833793" s="19"/>
      <c r="AL833793" s="19"/>
      <c r="AM833793" s="19"/>
      <c r="AN833793" s="19"/>
      <c r="AO833793" s="19"/>
      <c r="AP833793"/>
    </row>
    <row r="833794" spans="1:42" s="116" customFormat="1" x14ac:dyDescent="0.3">
      <c r="A833794"/>
      <c r="B833794"/>
      <c r="C833794"/>
      <c r="D833794"/>
      <c r="E833794"/>
      <c r="F833794"/>
      <c r="G833794"/>
      <c r="H833794"/>
      <c r="I833794"/>
      <c r="J833794"/>
      <c r="K833794"/>
      <c r="L833794"/>
      <c r="M833794" s="115"/>
      <c r="N833794" s="115"/>
      <c r="O833794"/>
      <c r="P833794"/>
      <c r="Q833794"/>
      <c r="R833794" s="19"/>
      <c r="S833794" s="19"/>
      <c r="T833794"/>
      <c r="U833794" s="113"/>
      <c r="V833794" s="19"/>
      <c r="W833794" s="19"/>
      <c r="X833794" s="19"/>
      <c r="Y833794" s="19"/>
      <c r="Z833794" s="19"/>
      <c r="AA833794" s="19"/>
      <c r="AB833794" s="19"/>
      <c r="AC833794" s="19"/>
      <c r="AD833794" s="19"/>
      <c r="AE833794" s="19"/>
      <c r="AF833794" s="19"/>
      <c r="AG833794" s="19"/>
      <c r="AH833794" s="19"/>
      <c r="AI833794" s="19"/>
      <c r="AJ833794" s="19"/>
      <c r="AK833794" s="19"/>
      <c r="AL833794" s="19"/>
      <c r="AM833794" s="19"/>
      <c r="AN833794" s="19"/>
      <c r="AO833794" s="19"/>
      <c r="AP833794"/>
    </row>
    <row r="833795" spans="1:42" s="116" customFormat="1" x14ac:dyDescent="0.3">
      <c r="A833795"/>
      <c r="B833795"/>
      <c r="C833795"/>
      <c r="D833795"/>
      <c r="E833795"/>
      <c r="F833795"/>
      <c r="G833795"/>
      <c r="H833795"/>
      <c r="I833795"/>
      <c r="J833795"/>
      <c r="K833795"/>
      <c r="L833795"/>
      <c r="M833795" s="115"/>
      <c r="N833795" s="115"/>
      <c r="O833795"/>
      <c r="P833795"/>
      <c r="Q833795"/>
      <c r="R833795" s="19"/>
      <c r="S833795" s="19"/>
      <c r="T833795"/>
      <c r="U833795" s="113"/>
      <c r="V833795" s="19"/>
      <c r="W833795" s="19"/>
      <c r="X833795" s="19"/>
      <c r="Y833795" s="19"/>
      <c r="Z833795" s="19"/>
      <c r="AA833795" s="19"/>
      <c r="AB833795" s="19"/>
      <c r="AC833795" s="19"/>
      <c r="AD833795" s="19"/>
      <c r="AE833795" s="19"/>
      <c r="AF833795" s="19"/>
      <c r="AG833795" s="19"/>
      <c r="AH833795" s="19"/>
      <c r="AI833795" s="19"/>
      <c r="AJ833795" s="19"/>
      <c r="AK833795" s="19"/>
      <c r="AL833795" s="19"/>
      <c r="AM833795" s="19"/>
      <c r="AN833795" s="19"/>
      <c r="AO833795" s="19"/>
      <c r="AP833795"/>
    </row>
    <row r="833796" spans="1:42" s="116" customFormat="1" x14ac:dyDescent="0.3">
      <c r="A833796"/>
      <c r="B833796"/>
      <c r="C833796"/>
      <c r="D833796"/>
      <c r="E833796"/>
      <c r="F833796"/>
      <c r="G833796"/>
      <c r="H833796"/>
      <c r="I833796"/>
      <c r="J833796"/>
      <c r="K833796"/>
      <c r="L833796"/>
      <c r="M833796" s="115"/>
      <c r="N833796" s="115"/>
      <c r="O833796"/>
      <c r="P833796"/>
      <c r="Q833796"/>
      <c r="R833796" s="19"/>
      <c r="S833796" s="19"/>
      <c r="T833796"/>
      <c r="U833796" s="113"/>
      <c r="V833796" s="19"/>
      <c r="W833796" s="19"/>
      <c r="X833796" s="19"/>
      <c r="Y833796" s="19"/>
      <c r="Z833796" s="19"/>
      <c r="AA833796" s="19"/>
      <c r="AB833796" s="19"/>
      <c r="AC833796" s="19"/>
      <c r="AD833796" s="19"/>
      <c r="AE833796" s="19"/>
      <c r="AF833796" s="19"/>
      <c r="AG833796" s="19"/>
      <c r="AH833796" s="19"/>
      <c r="AI833796" s="19"/>
      <c r="AJ833796" s="19"/>
      <c r="AK833796" s="19"/>
      <c r="AL833796" s="19"/>
      <c r="AM833796" s="19"/>
      <c r="AN833796" s="19"/>
      <c r="AO833796" s="19"/>
      <c r="AP833796"/>
    </row>
    <row r="833797" spans="1:42" s="116" customFormat="1" x14ac:dyDescent="0.3">
      <c r="A833797"/>
      <c r="B833797"/>
      <c r="C833797"/>
      <c r="D833797"/>
      <c r="E833797"/>
      <c r="F833797"/>
      <c r="G833797"/>
      <c r="H833797"/>
      <c r="I833797"/>
      <c r="J833797"/>
      <c r="K833797"/>
      <c r="L833797"/>
      <c r="M833797" s="115"/>
      <c r="N833797" s="115"/>
      <c r="O833797"/>
      <c r="P833797"/>
      <c r="Q833797"/>
      <c r="R833797" s="19"/>
      <c r="S833797" s="19"/>
      <c r="T833797"/>
      <c r="U833797" s="113"/>
      <c r="V833797" s="19"/>
      <c r="W833797" s="19"/>
      <c r="X833797" s="19"/>
      <c r="Y833797" s="19"/>
      <c r="Z833797" s="19"/>
      <c r="AA833797" s="19"/>
      <c r="AB833797" s="19"/>
      <c r="AC833797" s="19"/>
      <c r="AD833797" s="19"/>
      <c r="AE833797" s="19"/>
      <c r="AF833797" s="19"/>
      <c r="AG833797" s="19"/>
      <c r="AH833797" s="19"/>
      <c r="AI833797" s="19"/>
      <c r="AJ833797" s="19"/>
      <c r="AK833797" s="19"/>
      <c r="AL833797" s="19"/>
      <c r="AM833797" s="19"/>
      <c r="AN833797" s="19"/>
      <c r="AO833797" s="19"/>
      <c r="AP833797"/>
    </row>
    <row r="833798" spans="1:42" s="116" customFormat="1" x14ac:dyDescent="0.3">
      <c r="A833798"/>
      <c r="B833798"/>
      <c r="C833798"/>
      <c r="D833798"/>
      <c r="E833798"/>
      <c r="F833798"/>
      <c r="G833798"/>
      <c r="H833798"/>
      <c r="I833798"/>
      <c r="J833798"/>
      <c r="K833798"/>
      <c r="L833798"/>
      <c r="M833798" s="115"/>
      <c r="N833798" s="115"/>
      <c r="O833798"/>
      <c r="P833798"/>
      <c r="Q833798"/>
      <c r="R833798" s="19"/>
      <c r="S833798" s="19"/>
      <c r="T833798"/>
      <c r="U833798" s="113"/>
      <c r="V833798" s="19"/>
      <c r="W833798" s="19"/>
      <c r="X833798" s="19"/>
      <c r="Y833798" s="19"/>
      <c r="Z833798" s="19"/>
      <c r="AA833798" s="19"/>
      <c r="AB833798" s="19"/>
      <c r="AC833798" s="19"/>
      <c r="AD833798" s="19"/>
      <c r="AE833798" s="19"/>
      <c r="AF833798" s="19"/>
      <c r="AG833798" s="19"/>
      <c r="AH833798" s="19"/>
      <c r="AI833798" s="19"/>
      <c r="AJ833798" s="19"/>
      <c r="AK833798" s="19"/>
      <c r="AL833798" s="19"/>
      <c r="AM833798" s="19"/>
      <c r="AN833798" s="19"/>
      <c r="AO833798" s="19"/>
      <c r="AP833798"/>
    </row>
    <row r="833799" spans="1:42" s="116" customFormat="1" x14ac:dyDescent="0.3">
      <c r="A833799"/>
      <c r="B833799"/>
      <c r="C833799"/>
      <c r="D833799"/>
      <c r="E833799"/>
      <c r="F833799"/>
      <c r="G833799"/>
      <c r="H833799"/>
      <c r="I833799"/>
      <c r="J833799"/>
      <c r="K833799"/>
      <c r="L833799"/>
      <c r="M833799" s="115"/>
      <c r="N833799" s="115"/>
      <c r="O833799"/>
      <c r="P833799"/>
      <c r="Q833799"/>
      <c r="R833799" s="19"/>
      <c r="S833799" s="19"/>
      <c r="T833799"/>
      <c r="U833799" s="113"/>
      <c r="V833799" s="19"/>
      <c r="W833799" s="19"/>
      <c r="X833799" s="19"/>
      <c r="Y833799" s="19"/>
      <c r="Z833799" s="19"/>
      <c r="AA833799" s="19"/>
      <c r="AB833799" s="19"/>
      <c r="AC833799" s="19"/>
      <c r="AD833799" s="19"/>
      <c r="AE833799" s="19"/>
      <c r="AF833799" s="19"/>
      <c r="AG833799" s="19"/>
      <c r="AH833799" s="19"/>
      <c r="AI833799" s="19"/>
      <c r="AJ833799" s="19"/>
      <c r="AK833799" s="19"/>
      <c r="AL833799" s="19"/>
      <c r="AM833799" s="19"/>
      <c r="AN833799" s="19"/>
      <c r="AO833799" s="19"/>
      <c r="AP833799"/>
    </row>
    <row r="833800" spans="1:42" s="116" customFormat="1" x14ac:dyDescent="0.3">
      <c r="A833800"/>
      <c r="B833800"/>
      <c r="C833800"/>
      <c r="D833800"/>
      <c r="E833800"/>
      <c r="F833800"/>
      <c r="G833800"/>
      <c r="H833800"/>
      <c r="I833800"/>
      <c r="J833800"/>
      <c r="K833800"/>
      <c r="L833800"/>
      <c r="M833800" s="115"/>
      <c r="N833800" s="115"/>
      <c r="O833800"/>
      <c r="P833800"/>
      <c r="Q833800"/>
      <c r="R833800" s="19"/>
      <c r="S833800" s="19"/>
      <c r="T833800"/>
      <c r="U833800" s="113"/>
      <c r="V833800" s="19"/>
      <c r="W833800" s="19"/>
      <c r="X833800" s="19"/>
      <c r="Y833800" s="19"/>
      <c r="Z833800" s="19"/>
      <c r="AA833800" s="19"/>
      <c r="AB833800" s="19"/>
      <c r="AC833800" s="19"/>
      <c r="AD833800" s="19"/>
      <c r="AE833800" s="19"/>
      <c r="AF833800" s="19"/>
      <c r="AG833800" s="19"/>
      <c r="AH833800" s="19"/>
      <c r="AI833800" s="19"/>
      <c r="AJ833800" s="19"/>
      <c r="AK833800" s="19"/>
      <c r="AL833800" s="19"/>
      <c r="AM833800" s="19"/>
      <c r="AN833800" s="19"/>
      <c r="AO833800" s="19"/>
      <c r="AP833800"/>
    </row>
    <row r="833801" spans="1:42" s="116" customFormat="1" x14ac:dyDescent="0.3">
      <c r="A833801"/>
      <c r="B833801"/>
      <c r="C833801"/>
      <c r="D833801"/>
      <c r="E833801"/>
      <c r="F833801"/>
      <c r="G833801"/>
      <c r="H833801"/>
      <c r="I833801"/>
      <c r="J833801"/>
      <c r="K833801"/>
      <c r="L833801"/>
      <c r="M833801" s="115"/>
      <c r="N833801" s="115"/>
      <c r="O833801"/>
      <c r="P833801"/>
      <c r="Q833801"/>
      <c r="R833801" s="19"/>
      <c r="S833801" s="19"/>
      <c r="T833801"/>
      <c r="U833801" s="113"/>
      <c r="V833801" s="19"/>
      <c r="W833801" s="19"/>
      <c r="X833801" s="19"/>
      <c r="Y833801" s="19"/>
      <c r="Z833801" s="19"/>
      <c r="AA833801" s="19"/>
      <c r="AB833801" s="19"/>
      <c r="AC833801" s="19"/>
      <c r="AD833801" s="19"/>
      <c r="AE833801" s="19"/>
      <c r="AF833801" s="19"/>
      <c r="AG833801" s="19"/>
      <c r="AH833801" s="19"/>
      <c r="AI833801" s="19"/>
      <c r="AJ833801" s="19"/>
      <c r="AK833801" s="19"/>
      <c r="AL833801" s="19"/>
      <c r="AM833801" s="19"/>
      <c r="AN833801" s="19"/>
      <c r="AO833801" s="19"/>
      <c r="AP833801"/>
    </row>
    <row r="833802" spans="1:42" s="116" customFormat="1" x14ac:dyDescent="0.3">
      <c r="A833802"/>
      <c r="B833802"/>
      <c r="C833802"/>
      <c r="D833802"/>
      <c r="E833802"/>
      <c r="F833802"/>
      <c r="G833802"/>
      <c r="H833802"/>
      <c r="I833802"/>
      <c r="J833802"/>
      <c r="K833802"/>
      <c r="L833802"/>
      <c r="M833802" s="115"/>
      <c r="N833802" s="115"/>
      <c r="O833802"/>
      <c r="P833802"/>
      <c r="Q833802"/>
      <c r="R833802" s="19"/>
      <c r="S833802" s="19"/>
      <c r="T833802"/>
      <c r="U833802" s="113"/>
      <c r="V833802" s="19"/>
      <c r="W833802" s="19"/>
      <c r="X833802" s="19"/>
      <c r="Y833802" s="19"/>
      <c r="Z833802" s="19"/>
      <c r="AA833802" s="19"/>
      <c r="AB833802" s="19"/>
      <c r="AC833802" s="19"/>
      <c r="AD833802" s="19"/>
      <c r="AE833802" s="19"/>
      <c r="AF833802" s="19"/>
      <c r="AG833802" s="19"/>
      <c r="AH833802" s="19"/>
      <c r="AI833802" s="19"/>
      <c r="AJ833802" s="19"/>
      <c r="AK833802" s="19"/>
      <c r="AL833802" s="19"/>
      <c r="AM833802" s="19"/>
      <c r="AN833802" s="19"/>
      <c r="AO833802" s="19"/>
      <c r="AP833802"/>
    </row>
    <row r="833803" spans="1:42" s="116" customFormat="1" x14ac:dyDescent="0.3">
      <c r="A833803"/>
      <c r="B833803"/>
      <c r="C833803"/>
      <c r="D833803"/>
      <c r="E833803"/>
      <c r="F833803"/>
      <c r="G833803"/>
      <c r="H833803"/>
      <c r="I833803"/>
      <c r="J833803"/>
      <c r="K833803"/>
      <c r="L833803"/>
      <c r="M833803" s="115"/>
      <c r="N833803" s="115"/>
      <c r="O833803"/>
      <c r="P833803"/>
      <c r="Q833803"/>
      <c r="R833803" s="19"/>
      <c r="S833803" s="19"/>
      <c r="T833803"/>
      <c r="U833803" s="113"/>
      <c r="V833803" s="19"/>
      <c r="W833803" s="19"/>
      <c r="X833803" s="19"/>
      <c r="Y833803" s="19"/>
      <c r="Z833803" s="19"/>
      <c r="AA833803" s="19"/>
      <c r="AB833803" s="19"/>
      <c r="AC833803" s="19"/>
      <c r="AD833803" s="19"/>
      <c r="AE833803" s="19"/>
      <c r="AF833803" s="19"/>
      <c r="AG833803" s="19"/>
      <c r="AH833803" s="19"/>
      <c r="AI833803" s="19"/>
      <c r="AJ833803" s="19"/>
      <c r="AK833803" s="19"/>
      <c r="AL833803" s="19"/>
      <c r="AM833803" s="19"/>
      <c r="AN833803" s="19"/>
      <c r="AO833803" s="19"/>
      <c r="AP833803"/>
    </row>
    <row r="833804" spans="1:42" s="116" customFormat="1" x14ac:dyDescent="0.3">
      <c r="A833804"/>
      <c r="B833804"/>
      <c r="C833804"/>
      <c r="D833804"/>
      <c r="E833804"/>
      <c r="F833804"/>
      <c r="G833804"/>
      <c r="H833804"/>
      <c r="I833804"/>
      <c r="J833804"/>
      <c r="K833804"/>
      <c r="L833804"/>
      <c r="M833804" s="115"/>
      <c r="N833804" s="115"/>
      <c r="O833804"/>
      <c r="P833804"/>
      <c r="Q833804"/>
      <c r="R833804" s="19"/>
      <c r="S833804" s="19"/>
      <c r="T833804"/>
      <c r="U833804" s="113"/>
      <c r="V833804" s="19"/>
      <c r="W833804" s="19"/>
      <c r="X833804" s="19"/>
      <c r="Y833804" s="19"/>
      <c r="Z833804" s="19"/>
      <c r="AA833804" s="19"/>
      <c r="AB833804" s="19"/>
      <c r="AC833804" s="19"/>
      <c r="AD833804" s="19"/>
      <c r="AE833804" s="19"/>
      <c r="AF833804" s="19"/>
      <c r="AG833804" s="19"/>
      <c r="AH833804" s="19"/>
      <c r="AI833804" s="19"/>
      <c r="AJ833804" s="19"/>
      <c r="AK833804" s="19"/>
      <c r="AL833804" s="19"/>
      <c r="AM833804" s="19"/>
      <c r="AN833804" s="19"/>
      <c r="AO833804" s="19"/>
      <c r="AP833804"/>
    </row>
    <row r="833805" spans="1:42" s="116" customFormat="1" x14ac:dyDescent="0.3">
      <c r="A833805"/>
      <c r="B833805"/>
      <c r="C833805"/>
      <c r="D833805"/>
      <c r="E833805"/>
      <c r="F833805"/>
      <c r="G833805"/>
      <c r="H833805"/>
      <c r="I833805"/>
      <c r="J833805"/>
      <c r="K833805"/>
      <c r="L833805"/>
      <c r="M833805" s="115"/>
      <c r="N833805" s="115"/>
      <c r="O833805"/>
      <c r="P833805"/>
      <c r="Q833805"/>
      <c r="R833805" s="19"/>
      <c r="S833805" s="19"/>
      <c r="T833805"/>
      <c r="U833805" s="113"/>
      <c r="V833805" s="19"/>
      <c r="W833805" s="19"/>
      <c r="X833805" s="19"/>
      <c r="Y833805" s="19"/>
      <c r="Z833805" s="19"/>
      <c r="AA833805" s="19"/>
      <c r="AB833805" s="19"/>
      <c r="AC833805" s="19"/>
      <c r="AD833805" s="19"/>
      <c r="AE833805" s="19"/>
      <c r="AF833805" s="19"/>
      <c r="AG833805" s="19"/>
      <c r="AH833805" s="19"/>
      <c r="AI833805" s="19"/>
      <c r="AJ833805" s="19"/>
      <c r="AK833805" s="19"/>
      <c r="AL833805" s="19"/>
      <c r="AM833805" s="19"/>
      <c r="AN833805" s="19"/>
      <c r="AO833805" s="19"/>
      <c r="AP833805"/>
    </row>
    <row r="833806" spans="1:42" s="116" customFormat="1" x14ac:dyDescent="0.3">
      <c r="A833806"/>
      <c r="B833806"/>
      <c r="C833806"/>
      <c r="D833806"/>
      <c r="E833806"/>
      <c r="F833806"/>
      <c r="G833806"/>
      <c r="H833806"/>
      <c r="I833806"/>
      <c r="J833806"/>
      <c r="K833806"/>
      <c r="L833806"/>
      <c r="M833806" s="115"/>
      <c r="N833806" s="115"/>
      <c r="O833806"/>
      <c r="P833806"/>
      <c r="Q833806"/>
      <c r="R833806" s="19"/>
      <c r="S833806" s="19"/>
      <c r="T833806"/>
      <c r="U833806" s="113"/>
      <c r="V833806" s="19"/>
      <c r="W833806" s="19"/>
      <c r="X833806" s="19"/>
      <c r="Y833806" s="19"/>
      <c r="Z833806" s="19"/>
      <c r="AA833806" s="19"/>
      <c r="AB833806" s="19"/>
      <c r="AC833806" s="19"/>
      <c r="AD833806" s="19"/>
      <c r="AE833806" s="19"/>
      <c r="AF833806" s="19"/>
      <c r="AG833806" s="19"/>
      <c r="AH833806" s="19"/>
      <c r="AI833806" s="19"/>
      <c r="AJ833806" s="19"/>
      <c r="AK833806" s="19"/>
      <c r="AL833806" s="19"/>
      <c r="AM833806" s="19"/>
      <c r="AN833806" s="19"/>
      <c r="AO833806" s="19"/>
      <c r="AP833806"/>
    </row>
    <row r="833807" spans="1:42" s="116" customFormat="1" x14ac:dyDescent="0.3">
      <c r="A833807"/>
      <c r="B833807"/>
      <c r="C833807"/>
      <c r="D833807"/>
      <c r="E833807"/>
      <c r="F833807"/>
      <c r="G833807"/>
      <c r="H833807"/>
      <c r="I833807"/>
      <c r="J833807"/>
      <c r="K833807"/>
      <c r="L833807"/>
      <c r="M833807" s="115"/>
      <c r="N833807" s="115"/>
      <c r="O833807"/>
      <c r="P833807"/>
      <c r="Q833807"/>
      <c r="R833807" s="19"/>
      <c r="S833807" s="19"/>
      <c r="T833807"/>
      <c r="U833807" s="113"/>
      <c r="V833807" s="19"/>
      <c r="W833807" s="19"/>
      <c r="X833807" s="19"/>
      <c r="Y833807" s="19"/>
      <c r="Z833807" s="19"/>
      <c r="AA833807" s="19"/>
      <c r="AB833807" s="19"/>
      <c r="AC833807" s="19"/>
      <c r="AD833807" s="19"/>
      <c r="AE833807" s="19"/>
      <c r="AF833807" s="19"/>
      <c r="AG833807" s="19"/>
      <c r="AH833807" s="19"/>
      <c r="AI833807" s="19"/>
      <c r="AJ833807" s="19"/>
      <c r="AK833807" s="19"/>
      <c r="AL833807" s="19"/>
      <c r="AM833807" s="19"/>
      <c r="AN833807" s="19"/>
      <c r="AO833807" s="19"/>
      <c r="AP833807"/>
    </row>
    <row r="833808" spans="1:42" s="116" customFormat="1" x14ac:dyDescent="0.3">
      <c r="A833808"/>
      <c r="B833808"/>
      <c r="C833808"/>
      <c r="D833808"/>
      <c r="E833808"/>
      <c r="F833808"/>
      <c r="G833808"/>
      <c r="H833808"/>
      <c r="I833808"/>
      <c r="J833808"/>
      <c r="K833808"/>
      <c r="L833808"/>
      <c r="M833808" s="115"/>
      <c r="N833808" s="115"/>
      <c r="O833808"/>
      <c r="P833808"/>
      <c r="Q833808"/>
      <c r="R833808" s="19"/>
      <c r="S833808" s="19"/>
      <c r="T833808"/>
      <c r="U833808" s="113"/>
      <c r="V833808" s="19"/>
      <c r="W833808" s="19"/>
      <c r="X833808" s="19"/>
      <c r="Y833808" s="19"/>
      <c r="Z833808" s="19"/>
      <c r="AA833808" s="19"/>
      <c r="AB833808" s="19"/>
      <c r="AC833808" s="19"/>
      <c r="AD833808" s="19"/>
      <c r="AE833808" s="19"/>
      <c r="AF833808" s="19"/>
      <c r="AG833808" s="19"/>
      <c r="AH833808" s="19"/>
      <c r="AI833808" s="19"/>
      <c r="AJ833808" s="19"/>
      <c r="AK833808" s="19"/>
      <c r="AL833808" s="19"/>
      <c r="AM833808" s="19"/>
      <c r="AN833808" s="19"/>
      <c r="AO833808" s="19"/>
      <c r="AP833808"/>
    </row>
    <row r="833809" spans="1:42" s="116" customFormat="1" x14ac:dyDescent="0.3">
      <c r="A833809"/>
      <c r="B833809"/>
      <c r="C833809"/>
      <c r="D833809"/>
      <c r="E833809"/>
      <c r="F833809"/>
      <c r="G833809"/>
      <c r="H833809"/>
      <c r="I833809"/>
      <c r="J833809"/>
      <c r="K833809"/>
      <c r="L833809"/>
      <c r="M833809" s="115"/>
      <c r="N833809" s="115"/>
      <c r="O833809"/>
      <c r="P833809"/>
      <c r="Q833809"/>
      <c r="R833809" s="19"/>
      <c r="S833809" s="19"/>
      <c r="T833809"/>
      <c r="U833809" s="113"/>
      <c r="V833809" s="19"/>
      <c r="W833809" s="19"/>
      <c r="X833809" s="19"/>
      <c r="Y833809" s="19"/>
      <c r="Z833809" s="19"/>
      <c r="AA833809" s="19"/>
      <c r="AB833809" s="19"/>
      <c r="AC833809" s="19"/>
      <c r="AD833809" s="19"/>
      <c r="AE833809" s="19"/>
      <c r="AF833809" s="19"/>
      <c r="AG833809" s="19"/>
      <c r="AH833809" s="19"/>
      <c r="AI833809" s="19"/>
      <c r="AJ833809" s="19"/>
      <c r="AK833809" s="19"/>
      <c r="AL833809" s="19"/>
      <c r="AM833809" s="19"/>
      <c r="AN833809" s="19"/>
      <c r="AO833809" s="19"/>
      <c r="AP833809"/>
    </row>
    <row r="833810" spans="1:42" s="116" customFormat="1" x14ac:dyDescent="0.3">
      <c r="A833810"/>
      <c r="B833810"/>
      <c r="C833810"/>
      <c r="D833810"/>
      <c r="E833810"/>
      <c r="F833810"/>
      <c r="G833810"/>
      <c r="H833810"/>
      <c r="I833810"/>
      <c r="J833810"/>
      <c r="K833810"/>
      <c r="L833810"/>
      <c r="M833810" s="115"/>
      <c r="N833810" s="115"/>
      <c r="O833810"/>
      <c r="P833810"/>
      <c r="Q833810"/>
      <c r="R833810" s="19"/>
      <c r="S833810" s="19"/>
      <c r="T833810"/>
      <c r="U833810" s="113"/>
      <c r="V833810" s="19"/>
      <c r="W833810" s="19"/>
      <c r="X833810" s="19"/>
      <c r="Y833810" s="19"/>
      <c r="Z833810" s="19"/>
      <c r="AA833810" s="19"/>
      <c r="AB833810" s="19"/>
      <c r="AC833810" s="19"/>
      <c r="AD833810" s="19"/>
      <c r="AE833810" s="19"/>
      <c r="AF833810" s="19"/>
      <c r="AG833810" s="19"/>
      <c r="AH833810" s="19"/>
      <c r="AI833810" s="19"/>
      <c r="AJ833810" s="19"/>
      <c r="AK833810" s="19"/>
      <c r="AL833810" s="19"/>
      <c r="AM833810" s="19"/>
      <c r="AN833810" s="19"/>
      <c r="AO833810" s="19"/>
      <c r="AP833810"/>
    </row>
    <row r="833811" spans="1:42" s="116" customFormat="1" x14ac:dyDescent="0.3">
      <c r="A833811"/>
      <c r="B833811"/>
      <c r="C833811"/>
      <c r="D833811"/>
      <c r="E833811"/>
      <c r="F833811"/>
      <c r="G833811"/>
      <c r="H833811"/>
      <c r="I833811"/>
      <c r="J833811"/>
      <c r="K833811"/>
      <c r="L833811"/>
      <c r="M833811" s="115"/>
      <c r="N833811" s="115"/>
      <c r="O833811"/>
      <c r="P833811"/>
      <c r="Q833811"/>
      <c r="R833811" s="19"/>
      <c r="S833811" s="19"/>
      <c r="T833811"/>
      <c r="U833811" s="113"/>
      <c r="V833811" s="19"/>
      <c r="W833811" s="19"/>
      <c r="X833811" s="19"/>
      <c r="Y833811" s="19"/>
      <c r="Z833811" s="19"/>
      <c r="AA833811" s="19"/>
      <c r="AB833811" s="19"/>
      <c r="AC833811" s="19"/>
      <c r="AD833811" s="19"/>
      <c r="AE833811" s="19"/>
      <c r="AF833811" s="19"/>
      <c r="AG833811" s="19"/>
      <c r="AH833811" s="19"/>
      <c r="AI833811" s="19"/>
      <c r="AJ833811" s="19"/>
      <c r="AK833811" s="19"/>
      <c r="AL833811" s="19"/>
      <c r="AM833811" s="19"/>
      <c r="AN833811" s="19"/>
      <c r="AO833811" s="19"/>
      <c r="AP833811"/>
    </row>
    <row r="833812" spans="1:42" s="116" customFormat="1" x14ac:dyDescent="0.3">
      <c r="A833812"/>
      <c r="B833812"/>
      <c r="C833812"/>
      <c r="D833812"/>
      <c r="E833812"/>
      <c r="F833812"/>
      <c r="G833812"/>
      <c r="H833812"/>
      <c r="I833812"/>
      <c r="J833812"/>
      <c r="K833812"/>
      <c r="L833812"/>
      <c r="M833812" s="115"/>
      <c r="N833812" s="115"/>
      <c r="O833812"/>
      <c r="P833812"/>
      <c r="Q833812"/>
      <c r="R833812" s="19"/>
      <c r="S833812" s="19"/>
      <c r="T833812"/>
      <c r="U833812" s="113"/>
      <c r="V833812" s="19"/>
      <c r="W833812" s="19"/>
      <c r="X833812" s="19"/>
      <c r="Y833812" s="19"/>
      <c r="Z833812" s="19"/>
      <c r="AA833812" s="19"/>
      <c r="AB833812" s="19"/>
      <c r="AC833812" s="19"/>
      <c r="AD833812" s="19"/>
      <c r="AE833812" s="19"/>
      <c r="AF833812" s="19"/>
      <c r="AG833812" s="19"/>
      <c r="AH833812" s="19"/>
      <c r="AI833812" s="19"/>
      <c r="AJ833812" s="19"/>
      <c r="AK833812" s="19"/>
      <c r="AL833812" s="19"/>
      <c r="AM833812" s="19"/>
      <c r="AN833812" s="19"/>
      <c r="AO833812" s="19"/>
      <c r="AP833812"/>
    </row>
    <row r="833813" spans="1:42" s="116" customFormat="1" x14ac:dyDescent="0.3">
      <c r="A833813"/>
      <c r="B833813"/>
      <c r="C833813"/>
      <c r="D833813"/>
      <c r="E833813"/>
      <c r="F833813"/>
      <c r="G833813"/>
      <c r="H833813"/>
      <c r="I833813"/>
      <c r="J833813"/>
      <c r="K833813"/>
      <c r="L833813"/>
      <c r="M833813" s="115"/>
      <c r="N833813" s="115"/>
      <c r="O833813"/>
      <c r="P833813"/>
      <c r="Q833813"/>
      <c r="R833813" s="19"/>
      <c r="S833813" s="19"/>
      <c r="T833813"/>
      <c r="U833813" s="113"/>
      <c r="V833813" s="19"/>
      <c r="W833813" s="19"/>
      <c r="X833813" s="19"/>
      <c r="Y833813" s="19"/>
      <c r="Z833813" s="19"/>
      <c r="AA833813" s="19"/>
      <c r="AB833813" s="19"/>
      <c r="AC833813" s="19"/>
      <c r="AD833813" s="19"/>
      <c r="AE833813" s="19"/>
      <c r="AF833813" s="19"/>
      <c r="AG833813" s="19"/>
      <c r="AH833813" s="19"/>
      <c r="AI833813" s="19"/>
      <c r="AJ833813" s="19"/>
      <c r="AK833813" s="19"/>
      <c r="AL833813" s="19"/>
      <c r="AM833813" s="19"/>
      <c r="AN833813" s="19"/>
      <c r="AO833813" s="19"/>
      <c r="AP833813"/>
    </row>
    <row r="833814" spans="1:42" s="116" customFormat="1" x14ac:dyDescent="0.3">
      <c r="A833814"/>
      <c r="B833814"/>
      <c r="C833814"/>
      <c r="D833814"/>
      <c r="E833814"/>
      <c r="F833814"/>
      <c r="G833814"/>
      <c r="H833814"/>
      <c r="I833814"/>
      <c r="J833814"/>
      <c r="K833814"/>
      <c r="L833814"/>
      <c r="M833814" s="115"/>
      <c r="N833814" s="115"/>
      <c r="O833814"/>
      <c r="P833814"/>
      <c r="Q833814"/>
      <c r="R833814" s="19"/>
      <c r="S833814" s="19"/>
      <c r="T833814"/>
      <c r="U833814" s="113"/>
      <c r="V833814" s="19"/>
      <c r="W833814" s="19"/>
      <c r="X833814" s="19"/>
      <c r="Y833814" s="19"/>
      <c r="Z833814" s="19"/>
      <c r="AA833814" s="19"/>
      <c r="AB833814" s="19"/>
      <c r="AC833814" s="19"/>
      <c r="AD833814" s="19"/>
      <c r="AE833814" s="19"/>
      <c r="AF833814" s="19"/>
      <c r="AG833814" s="19"/>
      <c r="AH833814" s="19"/>
      <c r="AI833814" s="19"/>
      <c r="AJ833814" s="19"/>
      <c r="AK833814" s="19"/>
      <c r="AL833814" s="19"/>
      <c r="AM833814" s="19"/>
      <c r="AN833814" s="19"/>
      <c r="AO833814" s="19"/>
      <c r="AP833814"/>
    </row>
    <row r="833815" spans="1:42" s="116" customFormat="1" x14ac:dyDescent="0.3">
      <c r="A833815"/>
      <c r="B833815"/>
      <c r="C833815"/>
      <c r="D833815"/>
      <c r="E833815"/>
      <c r="F833815"/>
      <c r="G833815"/>
      <c r="H833815"/>
      <c r="I833815"/>
      <c r="J833815"/>
      <c r="K833815"/>
      <c r="L833815"/>
      <c r="M833815" s="115"/>
      <c r="N833815" s="115"/>
      <c r="O833815"/>
      <c r="P833815"/>
      <c r="Q833815"/>
      <c r="R833815" s="19"/>
      <c r="S833815" s="19"/>
      <c r="T833815"/>
      <c r="U833815" s="113"/>
      <c r="V833815" s="19"/>
      <c r="W833815" s="19"/>
      <c r="X833815" s="19"/>
      <c r="Y833815" s="19"/>
      <c r="Z833815" s="19"/>
      <c r="AA833815" s="19"/>
      <c r="AB833815" s="19"/>
      <c r="AC833815" s="19"/>
      <c r="AD833815" s="19"/>
      <c r="AE833815" s="19"/>
      <c r="AF833815" s="19"/>
      <c r="AG833815" s="19"/>
      <c r="AH833815" s="19"/>
      <c r="AI833815" s="19"/>
      <c r="AJ833815" s="19"/>
      <c r="AK833815" s="19"/>
      <c r="AL833815" s="19"/>
      <c r="AM833815" s="19"/>
      <c r="AN833815" s="19"/>
      <c r="AO833815" s="19"/>
      <c r="AP833815"/>
    </row>
    <row r="833816" spans="1:42" s="116" customFormat="1" x14ac:dyDescent="0.3">
      <c r="A833816"/>
      <c r="B833816"/>
      <c r="C833816"/>
      <c r="D833816"/>
      <c r="E833816"/>
      <c r="F833816"/>
      <c r="G833816"/>
      <c r="H833816"/>
      <c r="I833816"/>
      <c r="J833816"/>
      <c r="K833816"/>
      <c r="L833816"/>
      <c r="M833816" s="115"/>
      <c r="N833816" s="115"/>
      <c r="O833816"/>
      <c r="P833816"/>
      <c r="Q833816"/>
      <c r="R833816" s="19"/>
      <c r="S833816" s="19"/>
      <c r="T833816"/>
      <c r="U833816" s="113"/>
      <c r="V833816" s="19"/>
      <c r="W833816" s="19"/>
      <c r="X833816" s="19"/>
      <c r="Y833816" s="19"/>
      <c r="Z833816" s="19"/>
      <c r="AA833816" s="19"/>
      <c r="AB833816" s="19"/>
      <c r="AC833816" s="19"/>
      <c r="AD833816" s="19"/>
      <c r="AE833816" s="19"/>
      <c r="AF833816" s="19"/>
      <c r="AG833816" s="19"/>
      <c r="AH833816" s="19"/>
      <c r="AI833816" s="19"/>
      <c r="AJ833816" s="19"/>
      <c r="AK833816" s="19"/>
      <c r="AL833816" s="19"/>
      <c r="AM833816" s="19"/>
      <c r="AN833816" s="19"/>
      <c r="AO833816" s="19"/>
      <c r="AP833816"/>
    </row>
    <row r="833817" spans="1:42" s="116" customFormat="1" x14ac:dyDescent="0.3">
      <c r="A833817"/>
      <c r="B833817"/>
      <c r="C833817"/>
      <c r="D833817"/>
      <c r="E833817"/>
      <c r="F833817"/>
      <c r="G833817"/>
      <c r="H833817"/>
      <c r="I833817"/>
      <c r="J833817"/>
      <c r="K833817"/>
      <c r="L833817"/>
      <c r="M833817" s="115"/>
      <c r="N833817" s="115"/>
      <c r="O833817"/>
      <c r="P833817"/>
      <c r="Q833817"/>
      <c r="R833817" s="19"/>
      <c r="S833817" s="19"/>
      <c r="T833817"/>
      <c r="U833817" s="113"/>
      <c r="V833817" s="19"/>
      <c r="W833817" s="19"/>
      <c r="X833817" s="19"/>
      <c r="Y833817" s="19"/>
      <c r="Z833817" s="19"/>
      <c r="AA833817" s="19"/>
      <c r="AB833817" s="19"/>
      <c r="AC833817" s="19"/>
      <c r="AD833817" s="19"/>
      <c r="AE833817" s="19"/>
      <c r="AF833817" s="19"/>
      <c r="AG833817" s="19"/>
      <c r="AH833817" s="19"/>
      <c r="AI833817" s="19"/>
      <c r="AJ833817" s="19"/>
      <c r="AK833817" s="19"/>
      <c r="AL833817" s="19"/>
      <c r="AM833817" s="19"/>
      <c r="AN833817" s="19"/>
      <c r="AO833817" s="19"/>
      <c r="AP833817"/>
    </row>
    <row r="833818" spans="1:42" s="116" customFormat="1" x14ac:dyDescent="0.3">
      <c r="A833818"/>
      <c r="B833818"/>
      <c r="C833818"/>
      <c r="D833818"/>
      <c r="E833818"/>
      <c r="F833818"/>
      <c r="G833818"/>
      <c r="H833818"/>
      <c r="I833818"/>
      <c r="J833818"/>
      <c r="K833818"/>
      <c r="L833818"/>
      <c r="M833818" s="115"/>
      <c r="N833818" s="115"/>
      <c r="O833818"/>
      <c r="P833818"/>
      <c r="Q833818"/>
      <c r="R833818" s="19"/>
      <c r="S833818" s="19"/>
      <c r="T833818"/>
      <c r="U833818" s="113"/>
      <c r="V833818" s="19"/>
      <c r="W833818" s="19"/>
      <c r="X833818" s="19"/>
      <c r="Y833818" s="19"/>
      <c r="Z833818" s="19"/>
      <c r="AA833818" s="19"/>
      <c r="AB833818" s="19"/>
      <c r="AC833818" s="19"/>
      <c r="AD833818" s="19"/>
      <c r="AE833818" s="19"/>
      <c r="AF833818" s="19"/>
      <c r="AG833818" s="19"/>
      <c r="AH833818" s="19"/>
      <c r="AI833818" s="19"/>
      <c r="AJ833818" s="19"/>
      <c r="AK833818" s="19"/>
      <c r="AL833818" s="19"/>
      <c r="AM833818" s="19"/>
      <c r="AN833818" s="19"/>
      <c r="AO833818" s="19"/>
      <c r="AP833818"/>
    </row>
    <row r="833819" spans="1:42" s="116" customFormat="1" x14ac:dyDescent="0.3">
      <c r="A833819"/>
      <c r="B833819"/>
      <c r="C833819"/>
      <c r="D833819"/>
      <c r="E833819"/>
      <c r="F833819"/>
      <c r="G833819"/>
      <c r="H833819"/>
      <c r="I833819"/>
      <c r="J833819"/>
      <c r="K833819"/>
      <c r="L833819"/>
      <c r="M833819" s="115"/>
      <c r="N833819" s="115"/>
      <c r="O833819"/>
      <c r="P833819"/>
      <c r="Q833819"/>
      <c r="R833819" s="19"/>
      <c r="S833819" s="19"/>
      <c r="T833819"/>
      <c r="U833819" s="113"/>
      <c r="V833819" s="19"/>
      <c r="W833819" s="19"/>
      <c r="X833819" s="19"/>
      <c r="Y833819" s="19"/>
      <c r="Z833819" s="19"/>
      <c r="AA833819" s="19"/>
      <c r="AB833819" s="19"/>
      <c r="AC833819" s="19"/>
      <c r="AD833819" s="19"/>
      <c r="AE833819" s="19"/>
      <c r="AF833819" s="19"/>
      <c r="AG833819" s="19"/>
      <c r="AH833819" s="19"/>
      <c r="AI833819" s="19"/>
      <c r="AJ833819" s="19"/>
      <c r="AK833819" s="19"/>
      <c r="AL833819" s="19"/>
      <c r="AM833819" s="19"/>
      <c r="AN833819" s="19"/>
      <c r="AO833819" s="19"/>
      <c r="AP833819"/>
    </row>
    <row r="833820" spans="1:42" s="116" customFormat="1" x14ac:dyDescent="0.3">
      <c r="A833820"/>
      <c r="B833820"/>
      <c r="C833820"/>
      <c r="D833820"/>
      <c r="E833820"/>
      <c r="F833820"/>
      <c r="G833820"/>
      <c r="H833820"/>
      <c r="I833820"/>
      <c r="J833820"/>
      <c r="K833820"/>
      <c r="L833820"/>
      <c r="M833820" s="115"/>
      <c r="N833820" s="115"/>
      <c r="O833820"/>
      <c r="P833820"/>
      <c r="Q833820"/>
      <c r="R833820" s="19"/>
      <c r="S833820" s="19"/>
      <c r="T833820"/>
      <c r="U833820" s="113"/>
      <c r="V833820" s="19"/>
      <c r="W833820" s="19"/>
      <c r="X833820" s="19"/>
      <c r="Y833820" s="19"/>
      <c r="Z833820" s="19"/>
      <c r="AA833820" s="19"/>
      <c r="AB833820" s="19"/>
      <c r="AC833820" s="19"/>
      <c r="AD833820" s="19"/>
      <c r="AE833820" s="19"/>
      <c r="AF833820" s="19"/>
      <c r="AG833820" s="19"/>
      <c r="AH833820" s="19"/>
      <c r="AI833820" s="19"/>
      <c r="AJ833820" s="19"/>
      <c r="AK833820" s="19"/>
      <c r="AL833820" s="19"/>
      <c r="AM833820" s="19"/>
      <c r="AN833820" s="19"/>
      <c r="AO833820" s="19"/>
      <c r="AP833820"/>
    </row>
    <row r="833821" spans="1:42" s="116" customFormat="1" x14ac:dyDescent="0.3">
      <c r="A833821"/>
      <c r="B833821"/>
      <c r="C833821"/>
      <c r="D833821"/>
      <c r="E833821"/>
      <c r="F833821"/>
      <c r="G833821"/>
      <c r="H833821"/>
      <c r="I833821"/>
      <c r="J833821"/>
      <c r="K833821"/>
      <c r="L833821"/>
      <c r="M833821" s="115"/>
      <c r="N833821" s="115"/>
      <c r="O833821"/>
      <c r="P833821"/>
      <c r="Q833821"/>
      <c r="R833821" s="19"/>
      <c r="S833821" s="19"/>
      <c r="T833821"/>
      <c r="U833821" s="113"/>
      <c r="V833821" s="19"/>
      <c r="W833821" s="19"/>
      <c r="X833821" s="19"/>
      <c r="Y833821" s="19"/>
      <c r="Z833821" s="19"/>
      <c r="AA833821" s="19"/>
      <c r="AB833821" s="19"/>
      <c r="AC833821" s="19"/>
      <c r="AD833821" s="19"/>
      <c r="AE833821" s="19"/>
      <c r="AF833821" s="19"/>
      <c r="AG833821" s="19"/>
      <c r="AH833821" s="19"/>
      <c r="AI833821" s="19"/>
      <c r="AJ833821" s="19"/>
      <c r="AK833821" s="19"/>
      <c r="AL833821" s="19"/>
      <c r="AM833821" s="19"/>
      <c r="AN833821" s="19"/>
      <c r="AO833821" s="19"/>
      <c r="AP833821"/>
    </row>
    <row r="833822" spans="1:42" s="116" customFormat="1" x14ac:dyDescent="0.3">
      <c r="A833822"/>
      <c r="B833822"/>
      <c r="C833822"/>
      <c r="D833822"/>
      <c r="E833822"/>
      <c r="F833822"/>
      <c r="G833822"/>
      <c r="H833822"/>
      <c r="I833822"/>
      <c r="J833822"/>
      <c r="K833822"/>
      <c r="L833822"/>
      <c r="M833822" s="115"/>
      <c r="N833822" s="115"/>
      <c r="O833822"/>
      <c r="P833822"/>
      <c r="Q833822"/>
      <c r="R833822" s="19"/>
      <c r="S833822" s="19"/>
      <c r="T833822"/>
      <c r="U833822" s="113"/>
      <c r="V833822" s="19"/>
      <c r="W833822" s="19"/>
      <c r="X833822" s="19"/>
      <c r="Y833822" s="19"/>
      <c r="Z833822" s="19"/>
      <c r="AA833822" s="19"/>
      <c r="AB833822" s="19"/>
      <c r="AC833822" s="19"/>
      <c r="AD833822" s="19"/>
      <c r="AE833822" s="19"/>
      <c r="AF833822" s="19"/>
      <c r="AG833822" s="19"/>
      <c r="AH833822" s="19"/>
      <c r="AI833822" s="19"/>
      <c r="AJ833822" s="19"/>
      <c r="AK833822" s="19"/>
      <c r="AL833822" s="19"/>
      <c r="AM833822" s="19"/>
      <c r="AN833822" s="19"/>
      <c r="AO833822" s="19"/>
      <c r="AP833822"/>
    </row>
    <row r="833823" spans="1:42" s="116" customFormat="1" x14ac:dyDescent="0.3">
      <c r="A833823"/>
      <c r="B833823"/>
      <c r="C833823"/>
      <c r="D833823"/>
      <c r="E833823"/>
      <c r="F833823"/>
      <c r="G833823"/>
      <c r="H833823"/>
      <c r="I833823"/>
      <c r="J833823"/>
      <c r="K833823"/>
      <c r="L833823"/>
      <c r="M833823" s="115"/>
      <c r="N833823" s="115"/>
      <c r="O833823"/>
      <c r="P833823"/>
      <c r="Q833823"/>
      <c r="R833823" s="19"/>
      <c r="S833823" s="19"/>
      <c r="T833823"/>
      <c r="U833823" s="113"/>
      <c r="V833823" s="19"/>
      <c r="W833823" s="19"/>
      <c r="X833823" s="19"/>
      <c r="Y833823" s="19"/>
      <c r="Z833823" s="19"/>
      <c r="AA833823" s="19"/>
      <c r="AB833823" s="19"/>
      <c r="AC833823" s="19"/>
      <c r="AD833823" s="19"/>
      <c r="AE833823" s="19"/>
      <c r="AF833823" s="19"/>
      <c r="AG833823" s="19"/>
      <c r="AH833823" s="19"/>
      <c r="AI833823" s="19"/>
      <c r="AJ833823" s="19"/>
      <c r="AK833823" s="19"/>
      <c r="AL833823" s="19"/>
      <c r="AM833823" s="19"/>
      <c r="AN833823" s="19"/>
      <c r="AO833823" s="19"/>
      <c r="AP833823"/>
    </row>
    <row r="833824" spans="1:42" s="116" customFormat="1" x14ac:dyDescent="0.3">
      <c r="A833824"/>
      <c r="B833824"/>
      <c r="C833824"/>
      <c r="D833824"/>
      <c r="E833824"/>
      <c r="F833824"/>
      <c r="G833824"/>
      <c r="H833824"/>
      <c r="I833824"/>
      <c r="J833824"/>
      <c r="K833824"/>
      <c r="L833824"/>
      <c r="M833824" s="115"/>
      <c r="N833824" s="115"/>
      <c r="O833824"/>
      <c r="P833824"/>
      <c r="Q833824"/>
      <c r="R833824" s="19"/>
      <c r="S833824" s="19"/>
      <c r="T833824"/>
      <c r="U833824" s="113"/>
      <c r="V833824" s="19"/>
      <c r="W833824" s="19"/>
      <c r="X833824" s="19"/>
      <c r="Y833824" s="19"/>
      <c r="Z833824" s="19"/>
      <c r="AA833824" s="19"/>
      <c r="AB833824" s="19"/>
      <c r="AC833824" s="19"/>
      <c r="AD833824" s="19"/>
      <c r="AE833824" s="19"/>
      <c r="AF833824" s="19"/>
      <c r="AG833824" s="19"/>
      <c r="AH833824" s="19"/>
      <c r="AI833824" s="19"/>
      <c r="AJ833824" s="19"/>
      <c r="AK833824" s="19"/>
      <c r="AL833824" s="19"/>
      <c r="AM833824" s="19"/>
      <c r="AN833824" s="19"/>
      <c r="AO833824" s="19"/>
      <c r="AP833824"/>
    </row>
    <row r="833825" spans="1:42" s="116" customFormat="1" x14ac:dyDescent="0.3">
      <c r="A833825"/>
      <c r="B833825"/>
      <c r="C833825"/>
      <c r="D833825"/>
      <c r="E833825"/>
      <c r="F833825"/>
      <c r="G833825"/>
      <c r="H833825"/>
      <c r="I833825"/>
      <c r="J833825"/>
      <c r="K833825"/>
      <c r="L833825"/>
      <c r="M833825" s="115"/>
      <c r="N833825" s="115"/>
      <c r="O833825"/>
      <c r="P833825"/>
      <c r="Q833825"/>
      <c r="R833825" s="19"/>
      <c r="S833825" s="19"/>
      <c r="T833825"/>
      <c r="U833825" s="113"/>
      <c r="V833825" s="19"/>
      <c r="W833825" s="19"/>
      <c r="X833825" s="19"/>
      <c r="Y833825" s="19"/>
      <c r="Z833825" s="19"/>
      <c r="AA833825" s="19"/>
      <c r="AB833825" s="19"/>
      <c r="AC833825" s="19"/>
      <c r="AD833825" s="19"/>
      <c r="AE833825" s="19"/>
      <c r="AF833825" s="19"/>
      <c r="AG833825" s="19"/>
      <c r="AH833825" s="19"/>
      <c r="AI833825" s="19"/>
      <c r="AJ833825" s="19"/>
      <c r="AK833825" s="19"/>
      <c r="AL833825" s="19"/>
      <c r="AM833825" s="19"/>
      <c r="AN833825" s="19"/>
      <c r="AO833825" s="19"/>
      <c r="AP833825"/>
    </row>
    <row r="833826" spans="1:42" s="116" customFormat="1" x14ac:dyDescent="0.3">
      <c r="A833826"/>
      <c r="B833826"/>
      <c r="C833826"/>
      <c r="D833826"/>
      <c r="E833826"/>
      <c r="F833826"/>
      <c r="G833826"/>
      <c r="H833826"/>
      <c r="I833826"/>
      <c r="J833826"/>
      <c r="K833826"/>
      <c r="L833826"/>
      <c r="M833826" s="115"/>
      <c r="N833826" s="115"/>
      <c r="O833826"/>
      <c r="P833826"/>
      <c r="Q833826"/>
      <c r="R833826" s="19"/>
      <c r="S833826" s="19"/>
      <c r="T833826"/>
      <c r="U833826" s="113"/>
      <c r="V833826" s="19"/>
      <c r="W833826" s="19"/>
      <c r="X833826" s="19"/>
      <c r="Y833826" s="19"/>
      <c r="Z833826" s="19"/>
      <c r="AA833826" s="19"/>
      <c r="AB833826" s="19"/>
      <c r="AC833826" s="19"/>
      <c r="AD833826" s="19"/>
      <c r="AE833826" s="19"/>
      <c r="AF833826" s="19"/>
      <c r="AG833826" s="19"/>
      <c r="AH833826" s="19"/>
      <c r="AI833826" s="19"/>
      <c r="AJ833826" s="19"/>
      <c r="AK833826" s="19"/>
      <c r="AL833826" s="19"/>
      <c r="AM833826" s="19"/>
      <c r="AN833826" s="19"/>
      <c r="AO833826" s="19"/>
      <c r="AP833826"/>
    </row>
    <row r="833827" spans="1:42" s="116" customFormat="1" x14ac:dyDescent="0.3">
      <c r="A833827"/>
      <c r="B833827"/>
      <c r="C833827"/>
      <c r="D833827"/>
      <c r="E833827"/>
      <c r="F833827"/>
      <c r="G833827"/>
      <c r="H833827"/>
      <c r="I833827"/>
      <c r="J833827"/>
      <c r="K833827"/>
      <c r="L833827"/>
      <c r="M833827" s="115"/>
      <c r="N833827" s="115"/>
      <c r="O833827"/>
      <c r="P833827"/>
      <c r="Q833827"/>
      <c r="R833827" s="19"/>
      <c r="S833827" s="19"/>
      <c r="T833827"/>
      <c r="U833827" s="113"/>
      <c r="V833827" s="19"/>
      <c r="W833827" s="19"/>
      <c r="X833827" s="19"/>
      <c r="Y833827" s="19"/>
      <c r="Z833827" s="19"/>
      <c r="AA833827" s="19"/>
      <c r="AB833827" s="19"/>
      <c r="AC833827" s="19"/>
      <c r="AD833827" s="19"/>
      <c r="AE833827" s="19"/>
      <c r="AF833827" s="19"/>
      <c r="AG833827" s="19"/>
      <c r="AH833827" s="19"/>
      <c r="AI833827" s="19"/>
      <c r="AJ833827" s="19"/>
      <c r="AK833827" s="19"/>
      <c r="AL833827" s="19"/>
      <c r="AM833827" s="19"/>
      <c r="AN833827" s="19"/>
      <c r="AO833827" s="19"/>
      <c r="AP833827"/>
    </row>
    <row r="833828" spans="1:42" s="116" customFormat="1" x14ac:dyDescent="0.3">
      <c r="A833828"/>
      <c r="B833828"/>
      <c r="C833828"/>
      <c r="D833828"/>
      <c r="E833828"/>
      <c r="F833828"/>
      <c r="G833828"/>
      <c r="H833828"/>
      <c r="I833828"/>
      <c r="J833828"/>
      <c r="K833828"/>
      <c r="L833828"/>
      <c r="M833828" s="115"/>
      <c r="N833828" s="115"/>
      <c r="O833828"/>
      <c r="P833828"/>
      <c r="Q833828"/>
      <c r="R833828" s="19"/>
      <c r="S833828" s="19"/>
      <c r="T833828"/>
      <c r="U833828" s="113"/>
      <c r="V833828" s="19"/>
      <c r="W833828" s="19"/>
      <c r="X833828" s="19"/>
      <c r="Y833828" s="19"/>
      <c r="Z833828" s="19"/>
      <c r="AA833828" s="19"/>
      <c r="AB833828" s="19"/>
      <c r="AC833828" s="19"/>
      <c r="AD833828" s="19"/>
      <c r="AE833828" s="19"/>
      <c r="AF833828" s="19"/>
      <c r="AG833828" s="19"/>
      <c r="AH833828" s="19"/>
      <c r="AI833828" s="19"/>
      <c r="AJ833828" s="19"/>
      <c r="AK833828" s="19"/>
      <c r="AL833828" s="19"/>
      <c r="AM833828" s="19"/>
      <c r="AN833828" s="19"/>
      <c r="AO833828" s="19"/>
      <c r="AP833828"/>
    </row>
    <row r="833829" spans="1:42" s="116" customFormat="1" x14ac:dyDescent="0.3">
      <c r="A833829"/>
      <c r="B833829"/>
      <c r="C833829"/>
      <c r="D833829"/>
      <c r="E833829"/>
      <c r="F833829"/>
      <c r="G833829"/>
      <c r="H833829"/>
      <c r="I833829"/>
      <c r="J833829"/>
      <c r="K833829"/>
      <c r="L833829"/>
      <c r="M833829" s="115"/>
      <c r="N833829" s="115"/>
      <c r="O833829"/>
      <c r="P833829"/>
      <c r="Q833829"/>
      <c r="R833829" s="19"/>
      <c r="S833829" s="19"/>
      <c r="T833829"/>
      <c r="U833829" s="113"/>
      <c r="V833829" s="19"/>
      <c r="W833829" s="19"/>
      <c r="X833829" s="19"/>
      <c r="Y833829" s="19"/>
      <c r="Z833829" s="19"/>
      <c r="AA833829" s="19"/>
      <c r="AB833829" s="19"/>
      <c r="AC833829" s="19"/>
      <c r="AD833829" s="19"/>
      <c r="AE833829" s="19"/>
      <c r="AF833829" s="19"/>
      <c r="AG833829" s="19"/>
      <c r="AH833829" s="19"/>
      <c r="AI833829" s="19"/>
      <c r="AJ833829" s="19"/>
      <c r="AK833829" s="19"/>
      <c r="AL833829" s="19"/>
      <c r="AM833829" s="19"/>
      <c r="AN833829" s="19"/>
      <c r="AO833829" s="19"/>
      <c r="AP833829"/>
    </row>
    <row r="833830" spans="1:42" s="116" customFormat="1" x14ac:dyDescent="0.3">
      <c r="A833830"/>
      <c r="B833830"/>
      <c r="C833830"/>
      <c r="D833830"/>
      <c r="E833830"/>
      <c r="F833830"/>
      <c r="G833830"/>
      <c r="H833830"/>
      <c r="I833830"/>
      <c r="J833830"/>
      <c r="K833830"/>
      <c r="L833830"/>
      <c r="M833830" s="115"/>
      <c r="N833830" s="115"/>
      <c r="O833830"/>
      <c r="P833830"/>
      <c r="Q833830"/>
      <c r="R833830" s="19"/>
      <c r="S833830" s="19"/>
      <c r="T833830"/>
      <c r="U833830" s="113"/>
      <c r="V833830" s="19"/>
      <c r="W833830" s="19"/>
      <c r="X833830" s="19"/>
      <c r="Y833830" s="19"/>
      <c r="Z833830" s="19"/>
      <c r="AA833830" s="19"/>
      <c r="AB833830" s="19"/>
      <c r="AC833830" s="19"/>
      <c r="AD833830" s="19"/>
      <c r="AE833830" s="19"/>
      <c r="AF833830" s="19"/>
      <c r="AG833830" s="19"/>
      <c r="AH833830" s="19"/>
      <c r="AI833830" s="19"/>
      <c r="AJ833830" s="19"/>
      <c r="AK833830" s="19"/>
      <c r="AL833830" s="19"/>
      <c r="AM833830" s="19"/>
      <c r="AN833830" s="19"/>
      <c r="AO833830" s="19"/>
      <c r="AP833830"/>
    </row>
    <row r="833831" spans="1:42" s="116" customFormat="1" x14ac:dyDescent="0.3">
      <c r="A833831"/>
      <c r="B833831"/>
      <c r="C833831"/>
      <c r="D833831"/>
      <c r="E833831"/>
      <c r="F833831"/>
      <c r="G833831"/>
      <c r="H833831"/>
      <c r="I833831"/>
      <c r="J833831"/>
      <c r="K833831"/>
      <c r="L833831"/>
      <c r="M833831" s="115"/>
      <c r="N833831" s="115"/>
      <c r="O833831"/>
      <c r="P833831"/>
      <c r="Q833831"/>
      <c r="R833831" s="19"/>
      <c r="S833831" s="19"/>
      <c r="T833831"/>
      <c r="U833831" s="113"/>
      <c r="V833831" s="19"/>
      <c r="W833831" s="19"/>
      <c r="X833831" s="19"/>
      <c r="Y833831" s="19"/>
      <c r="Z833831" s="19"/>
      <c r="AA833831" s="19"/>
      <c r="AB833831" s="19"/>
      <c r="AC833831" s="19"/>
      <c r="AD833831" s="19"/>
      <c r="AE833831" s="19"/>
      <c r="AF833831" s="19"/>
      <c r="AG833831" s="19"/>
      <c r="AH833831" s="19"/>
      <c r="AI833831" s="19"/>
      <c r="AJ833831" s="19"/>
      <c r="AK833831" s="19"/>
      <c r="AL833831" s="19"/>
      <c r="AM833831" s="19"/>
      <c r="AN833831" s="19"/>
      <c r="AO833831" s="19"/>
      <c r="AP833831"/>
    </row>
    <row r="833832" spans="1:42" s="116" customFormat="1" x14ac:dyDescent="0.3">
      <c r="A833832"/>
      <c r="B833832"/>
      <c r="C833832"/>
      <c r="D833832"/>
      <c r="E833832"/>
      <c r="F833832"/>
      <c r="G833832"/>
      <c r="H833832"/>
      <c r="I833832"/>
      <c r="J833832"/>
      <c r="K833832"/>
      <c r="L833832"/>
      <c r="M833832" s="115"/>
      <c r="N833832" s="115"/>
      <c r="O833832"/>
      <c r="P833832"/>
      <c r="Q833832"/>
      <c r="R833832" s="19"/>
      <c r="S833832" s="19"/>
      <c r="T833832"/>
      <c r="U833832" s="113"/>
      <c r="V833832" s="19"/>
      <c r="W833832" s="19"/>
      <c r="X833832" s="19"/>
      <c r="Y833832" s="19"/>
      <c r="Z833832" s="19"/>
      <c r="AA833832" s="19"/>
      <c r="AB833832" s="19"/>
      <c r="AC833832" s="19"/>
      <c r="AD833832" s="19"/>
      <c r="AE833832" s="19"/>
      <c r="AF833832" s="19"/>
      <c r="AG833832" s="19"/>
      <c r="AH833832" s="19"/>
      <c r="AI833832" s="19"/>
      <c r="AJ833832" s="19"/>
      <c r="AK833832" s="19"/>
      <c r="AL833832" s="19"/>
      <c r="AM833832" s="19"/>
      <c r="AN833832" s="19"/>
      <c r="AO833832" s="19"/>
      <c r="AP833832"/>
    </row>
    <row r="833833" spans="1:42" s="116" customFormat="1" x14ac:dyDescent="0.3">
      <c r="A833833"/>
      <c r="B833833"/>
      <c r="C833833"/>
      <c r="D833833"/>
      <c r="E833833"/>
      <c r="F833833"/>
      <c r="G833833"/>
      <c r="H833833"/>
      <c r="I833833"/>
      <c r="J833833"/>
      <c r="K833833"/>
      <c r="L833833"/>
      <c r="M833833" s="115"/>
      <c r="N833833" s="115"/>
      <c r="O833833"/>
      <c r="P833833"/>
      <c r="Q833833"/>
      <c r="R833833" s="19"/>
      <c r="S833833" s="19"/>
      <c r="T833833"/>
      <c r="U833833" s="113"/>
      <c r="V833833" s="19"/>
      <c r="W833833" s="19"/>
      <c r="X833833" s="19"/>
      <c r="Y833833" s="19"/>
      <c r="Z833833" s="19"/>
      <c r="AA833833" s="19"/>
      <c r="AB833833" s="19"/>
      <c r="AC833833" s="19"/>
      <c r="AD833833" s="19"/>
      <c r="AE833833" s="19"/>
      <c r="AF833833" s="19"/>
      <c r="AG833833" s="19"/>
      <c r="AH833833" s="19"/>
      <c r="AI833833" s="19"/>
      <c r="AJ833833" s="19"/>
      <c r="AK833833" s="19"/>
      <c r="AL833833" s="19"/>
      <c r="AM833833" s="19"/>
      <c r="AN833833" s="19"/>
      <c r="AO833833" s="19"/>
      <c r="AP833833"/>
    </row>
    <row r="833834" spans="1:42" s="116" customFormat="1" x14ac:dyDescent="0.3">
      <c r="A833834"/>
      <c r="B833834"/>
      <c r="C833834"/>
      <c r="D833834"/>
      <c r="E833834"/>
      <c r="F833834"/>
      <c r="G833834"/>
      <c r="H833834"/>
      <c r="I833834"/>
      <c r="J833834"/>
      <c r="K833834"/>
      <c r="L833834"/>
      <c r="M833834" s="115"/>
      <c r="N833834" s="115"/>
      <c r="O833834"/>
      <c r="P833834"/>
      <c r="Q833834"/>
      <c r="R833834" s="19"/>
      <c r="S833834" s="19"/>
      <c r="T833834"/>
      <c r="U833834" s="113"/>
      <c r="V833834" s="19"/>
      <c r="W833834" s="19"/>
      <c r="X833834" s="19"/>
      <c r="Y833834" s="19"/>
      <c r="Z833834" s="19"/>
      <c r="AA833834" s="19"/>
      <c r="AB833834" s="19"/>
      <c r="AC833834" s="19"/>
      <c r="AD833834" s="19"/>
      <c r="AE833834" s="19"/>
      <c r="AF833834" s="19"/>
      <c r="AG833834" s="19"/>
      <c r="AH833834" s="19"/>
      <c r="AI833834" s="19"/>
      <c r="AJ833834" s="19"/>
      <c r="AK833834" s="19"/>
      <c r="AL833834" s="19"/>
      <c r="AM833834" s="19"/>
      <c r="AN833834" s="19"/>
      <c r="AO833834" s="19"/>
      <c r="AP833834"/>
    </row>
    <row r="833835" spans="1:42" s="116" customFormat="1" x14ac:dyDescent="0.3">
      <c r="A833835"/>
      <c r="B833835"/>
      <c r="C833835"/>
      <c r="D833835"/>
      <c r="E833835"/>
      <c r="F833835"/>
      <c r="G833835"/>
      <c r="H833835"/>
      <c r="I833835"/>
      <c r="J833835"/>
      <c r="K833835"/>
      <c r="L833835"/>
      <c r="M833835" s="115"/>
      <c r="N833835" s="115"/>
      <c r="O833835"/>
      <c r="P833835"/>
      <c r="Q833835"/>
      <c r="R833835" s="19"/>
      <c r="S833835" s="19"/>
      <c r="T833835"/>
      <c r="U833835" s="113"/>
      <c r="V833835" s="19"/>
      <c r="W833835" s="19"/>
      <c r="X833835" s="19"/>
      <c r="Y833835" s="19"/>
      <c r="Z833835" s="19"/>
      <c r="AA833835" s="19"/>
      <c r="AB833835" s="19"/>
      <c r="AC833835" s="19"/>
      <c r="AD833835" s="19"/>
      <c r="AE833835" s="19"/>
      <c r="AF833835" s="19"/>
      <c r="AG833835" s="19"/>
      <c r="AH833835" s="19"/>
      <c r="AI833835" s="19"/>
      <c r="AJ833835" s="19"/>
      <c r="AK833835" s="19"/>
      <c r="AL833835" s="19"/>
      <c r="AM833835" s="19"/>
      <c r="AN833835" s="19"/>
      <c r="AO833835" s="19"/>
      <c r="AP833835"/>
    </row>
    <row r="833836" spans="1:42" s="116" customFormat="1" x14ac:dyDescent="0.3">
      <c r="A833836"/>
      <c r="B833836"/>
      <c r="C833836"/>
      <c r="D833836"/>
      <c r="E833836"/>
      <c r="F833836"/>
      <c r="G833836"/>
      <c r="H833836"/>
      <c r="I833836"/>
      <c r="J833836"/>
      <c r="K833836"/>
      <c r="L833836"/>
      <c r="M833836" s="115"/>
      <c r="N833836" s="115"/>
      <c r="O833836"/>
      <c r="P833836"/>
      <c r="Q833836"/>
      <c r="R833836" s="19"/>
      <c r="S833836" s="19"/>
      <c r="T833836"/>
      <c r="U833836" s="113"/>
      <c r="V833836" s="19"/>
      <c r="W833836" s="19"/>
      <c r="X833836" s="19"/>
      <c r="Y833836" s="19"/>
      <c r="Z833836" s="19"/>
      <c r="AA833836" s="19"/>
      <c r="AB833836" s="19"/>
      <c r="AC833836" s="19"/>
      <c r="AD833836" s="19"/>
      <c r="AE833836" s="19"/>
      <c r="AF833836" s="19"/>
      <c r="AG833836" s="19"/>
      <c r="AH833836" s="19"/>
      <c r="AI833836" s="19"/>
      <c r="AJ833836" s="19"/>
      <c r="AK833836" s="19"/>
      <c r="AL833836" s="19"/>
      <c r="AM833836" s="19"/>
      <c r="AN833836" s="19"/>
      <c r="AO833836" s="19"/>
      <c r="AP833836"/>
    </row>
    <row r="833837" spans="1:42" s="116" customFormat="1" x14ac:dyDescent="0.3">
      <c r="A833837"/>
      <c r="B833837"/>
      <c r="C833837"/>
      <c r="D833837"/>
      <c r="E833837"/>
      <c r="F833837"/>
      <c r="G833837"/>
      <c r="H833837"/>
      <c r="I833837"/>
      <c r="J833837"/>
      <c r="K833837"/>
      <c r="L833837"/>
      <c r="M833837" s="115"/>
      <c r="N833837" s="115"/>
      <c r="O833837"/>
      <c r="P833837"/>
      <c r="Q833837"/>
      <c r="R833837" s="19"/>
      <c r="S833837" s="19"/>
      <c r="T833837"/>
      <c r="U833837" s="113"/>
      <c r="V833837" s="19"/>
      <c r="W833837" s="19"/>
      <c r="X833837" s="19"/>
      <c r="Y833837" s="19"/>
      <c r="Z833837" s="19"/>
      <c r="AA833837" s="19"/>
      <c r="AB833837" s="19"/>
      <c r="AC833837" s="19"/>
      <c r="AD833837" s="19"/>
      <c r="AE833837" s="19"/>
      <c r="AF833837" s="19"/>
      <c r="AG833837" s="19"/>
      <c r="AH833837" s="19"/>
      <c r="AI833837" s="19"/>
      <c r="AJ833837" s="19"/>
      <c r="AK833837" s="19"/>
      <c r="AL833837" s="19"/>
      <c r="AM833837" s="19"/>
      <c r="AN833837" s="19"/>
      <c r="AO833837" s="19"/>
      <c r="AP833837"/>
    </row>
    <row r="833838" spans="1:42" s="116" customFormat="1" x14ac:dyDescent="0.3">
      <c r="A833838"/>
      <c r="B833838"/>
      <c r="C833838"/>
      <c r="D833838"/>
      <c r="E833838"/>
      <c r="F833838"/>
      <c r="G833838"/>
      <c r="H833838"/>
      <c r="I833838"/>
      <c r="J833838"/>
      <c r="K833838"/>
      <c r="L833838"/>
      <c r="M833838" s="115"/>
      <c r="N833838" s="115"/>
      <c r="O833838"/>
      <c r="P833838"/>
      <c r="Q833838"/>
      <c r="R833838" s="19"/>
      <c r="S833838" s="19"/>
      <c r="T833838"/>
      <c r="U833838" s="113"/>
      <c r="V833838" s="19"/>
      <c r="W833838" s="19"/>
      <c r="X833838" s="19"/>
      <c r="Y833838" s="19"/>
      <c r="Z833838" s="19"/>
      <c r="AA833838" s="19"/>
      <c r="AB833838" s="19"/>
      <c r="AC833838" s="19"/>
      <c r="AD833838" s="19"/>
      <c r="AE833838" s="19"/>
      <c r="AF833838" s="19"/>
      <c r="AG833838" s="19"/>
      <c r="AH833838" s="19"/>
      <c r="AI833838" s="19"/>
      <c r="AJ833838" s="19"/>
      <c r="AK833838" s="19"/>
      <c r="AL833838" s="19"/>
      <c r="AM833838" s="19"/>
      <c r="AN833838" s="19"/>
      <c r="AO833838" s="19"/>
      <c r="AP833838"/>
    </row>
    <row r="833839" spans="1:42" s="116" customFormat="1" x14ac:dyDescent="0.3">
      <c r="A833839"/>
      <c r="B833839"/>
      <c r="C833839"/>
      <c r="D833839"/>
      <c r="E833839"/>
      <c r="F833839"/>
      <c r="G833839"/>
      <c r="H833839"/>
      <c r="I833839"/>
      <c r="J833839"/>
      <c r="K833839"/>
      <c r="L833839"/>
      <c r="M833839" s="115"/>
      <c r="N833839" s="115"/>
      <c r="O833839"/>
      <c r="P833839"/>
      <c r="Q833839"/>
      <c r="R833839" s="19"/>
      <c r="S833839" s="19"/>
      <c r="T833839"/>
      <c r="U833839" s="113"/>
      <c r="V833839" s="19"/>
      <c r="W833839" s="19"/>
      <c r="X833839" s="19"/>
      <c r="Y833839" s="19"/>
      <c r="Z833839" s="19"/>
      <c r="AA833839" s="19"/>
      <c r="AB833839" s="19"/>
      <c r="AC833839" s="19"/>
      <c r="AD833839" s="19"/>
      <c r="AE833839" s="19"/>
      <c r="AF833839" s="19"/>
      <c r="AG833839" s="19"/>
      <c r="AH833839" s="19"/>
      <c r="AI833839" s="19"/>
      <c r="AJ833839" s="19"/>
      <c r="AK833839" s="19"/>
      <c r="AL833839" s="19"/>
      <c r="AM833839" s="19"/>
      <c r="AN833839" s="19"/>
      <c r="AO833839" s="19"/>
      <c r="AP833839"/>
    </row>
    <row r="833840" spans="1:42" s="116" customFormat="1" x14ac:dyDescent="0.3">
      <c r="A833840"/>
      <c r="B833840"/>
      <c r="C833840"/>
      <c r="D833840"/>
      <c r="E833840"/>
      <c r="F833840"/>
      <c r="G833840"/>
      <c r="H833840"/>
      <c r="I833840"/>
      <c r="J833840"/>
      <c r="K833840"/>
      <c r="L833840"/>
      <c r="M833840" s="115"/>
      <c r="N833840" s="115"/>
      <c r="O833840"/>
      <c r="P833840"/>
      <c r="Q833840"/>
      <c r="R833840" s="19"/>
      <c r="S833840" s="19"/>
      <c r="T833840"/>
      <c r="U833840" s="113"/>
      <c r="V833840" s="19"/>
      <c r="W833840" s="19"/>
      <c r="X833840" s="19"/>
      <c r="Y833840" s="19"/>
      <c r="Z833840" s="19"/>
      <c r="AA833840" s="19"/>
      <c r="AB833840" s="19"/>
      <c r="AC833840" s="19"/>
      <c r="AD833840" s="19"/>
      <c r="AE833840" s="19"/>
      <c r="AF833840" s="19"/>
      <c r="AG833840" s="19"/>
      <c r="AH833840" s="19"/>
      <c r="AI833840" s="19"/>
      <c r="AJ833840" s="19"/>
      <c r="AK833840" s="19"/>
      <c r="AL833840" s="19"/>
      <c r="AM833840" s="19"/>
      <c r="AN833840" s="19"/>
      <c r="AO833840" s="19"/>
      <c r="AP833840"/>
    </row>
    <row r="833841" spans="1:42" s="116" customFormat="1" x14ac:dyDescent="0.3">
      <c r="A833841"/>
      <c r="B833841"/>
      <c r="C833841"/>
      <c r="D833841"/>
      <c r="E833841"/>
      <c r="F833841"/>
      <c r="G833841"/>
      <c r="H833841"/>
      <c r="I833841"/>
      <c r="J833841"/>
      <c r="K833841"/>
      <c r="L833841"/>
      <c r="M833841" s="115"/>
      <c r="N833841" s="115"/>
      <c r="O833841"/>
      <c r="P833841"/>
      <c r="Q833841"/>
      <c r="R833841" s="19"/>
      <c r="S833841" s="19"/>
      <c r="T833841"/>
      <c r="U833841" s="113"/>
      <c r="V833841" s="19"/>
      <c r="W833841" s="19"/>
      <c r="X833841" s="19"/>
      <c r="Y833841" s="19"/>
      <c r="Z833841" s="19"/>
      <c r="AA833841" s="19"/>
      <c r="AB833841" s="19"/>
      <c r="AC833841" s="19"/>
      <c r="AD833841" s="19"/>
      <c r="AE833841" s="19"/>
      <c r="AF833841" s="19"/>
      <c r="AG833841" s="19"/>
      <c r="AH833841" s="19"/>
      <c r="AI833841" s="19"/>
      <c r="AJ833841" s="19"/>
      <c r="AK833841" s="19"/>
      <c r="AL833841" s="19"/>
      <c r="AM833841" s="19"/>
      <c r="AN833841" s="19"/>
      <c r="AO833841" s="19"/>
      <c r="AP833841"/>
    </row>
    <row r="833842" spans="1:42" s="116" customFormat="1" x14ac:dyDescent="0.3">
      <c r="A833842"/>
      <c r="B833842"/>
      <c r="C833842"/>
      <c r="D833842"/>
      <c r="E833842"/>
      <c r="F833842"/>
      <c r="G833842"/>
      <c r="H833842"/>
      <c r="I833842"/>
      <c r="J833842"/>
      <c r="K833842"/>
      <c r="L833842"/>
      <c r="M833842" s="115"/>
      <c r="N833842" s="115"/>
      <c r="O833842"/>
      <c r="P833842"/>
      <c r="Q833842"/>
      <c r="R833842" s="19"/>
      <c r="S833842" s="19"/>
      <c r="T833842"/>
      <c r="U833842" s="113"/>
      <c r="V833842" s="19"/>
      <c r="W833842" s="19"/>
      <c r="X833842" s="19"/>
      <c r="Y833842" s="19"/>
      <c r="Z833842" s="19"/>
      <c r="AA833842" s="19"/>
      <c r="AB833842" s="19"/>
      <c r="AC833842" s="19"/>
      <c r="AD833842" s="19"/>
      <c r="AE833842" s="19"/>
      <c r="AF833842" s="19"/>
      <c r="AG833842" s="19"/>
      <c r="AH833842" s="19"/>
      <c r="AI833842" s="19"/>
      <c r="AJ833842" s="19"/>
      <c r="AK833842" s="19"/>
      <c r="AL833842" s="19"/>
      <c r="AM833842" s="19"/>
      <c r="AN833842" s="19"/>
      <c r="AO833842" s="19"/>
      <c r="AP833842"/>
    </row>
    <row r="833843" spans="1:42" s="116" customFormat="1" x14ac:dyDescent="0.3">
      <c r="A833843"/>
      <c r="B833843"/>
      <c r="C833843"/>
      <c r="D833843"/>
      <c r="E833843"/>
      <c r="F833843"/>
      <c r="G833843"/>
      <c r="H833843"/>
      <c r="I833843"/>
      <c r="J833843"/>
      <c r="K833843"/>
      <c r="L833843"/>
      <c r="M833843" s="115"/>
      <c r="N833843" s="115"/>
      <c r="O833843"/>
      <c r="P833843"/>
      <c r="Q833843"/>
      <c r="R833843" s="19"/>
      <c r="S833843" s="19"/>
      <c r="T833843"/>
      <c r="U833843" s="113"/>
      <c r="V833843" s="19"/>
      <c r="W833843" s="19"/>
      <c r="X833843" s="19"/>
      <c r="Y833843" s="19"/>
      <c r="Z833843" s="19"/>
      <c r="AA833843" s="19"/>
      <c r="AB833843" s="19"/>
      <c r="AC833843" s="19"/>
      <c r="AD833843" s="19"/>
      <c r="AE833843" s="19"/>
      <c r="AF833843" s="19"/>
      <c r="AG833843" s="19"/>
      <c r="AH833843" s="19"/>
      <c r="AI833843" s="19"/>
      <c r="AJ833843" s="19"/>
      <c r="AK833843" s="19"/>
      <c r="AL833843" s="19"/>
      <c r="AM833843" s="19"/>
      <c r="AN833843" s="19"/>
      <c r="AO833843" s="19"/>
      <c r="AP833843"/>
    </row>
    <row r="833844" spans="1:42" s="116" customFormat="1" x14ac:dyDescent="0.3">
      <c r="A833844"/>
      <c r="B833844"/>
      <c r="C833844"/>
      <c r="D833844"/>
      <c r="E833844"/>
      <c r="F833844"/>
      <c r="G833844"/>
      <c r="H833844"/>
      <c r="I833844"/>
      <c r="J833844"/>
      <c r="K833844"/>
      <c r="L833844"/>
      <c r="M833844" s="115"/>
      <c r="N833844" s="115"/>
      <c r="O833844"/>
      <c r="P833844"/>
      <c r="Q833844"/>
      <c r="R833844" s="19"/>
      <c r="S833844" s="19"/>
      <c r="T833844"/>
      <c r="U833844" s="113"/>
      <c r="V833844" s="19"/>
      <c r="W833844" s="19"/>
      <c r="X833844" s="19"/>
      <c r="Y833844" s="19"/>
      <c r="Z833844" s="19"/>
      <c r="AA833844" s="19"/>
      <c r="AB833844" s="19"/>
      <c r="AC833844" s="19"/>
      <c r="AD833844" s="19"/>
      <c r="AE833844" s="19"/>
      <c r="AF833844" s="19"/>
      <c r="AG833844" s="19"/>
      <c r="AH833844" s="19"/>
      <c r="AI833844" s="19"/>
      <c r="AJ833844" s="19"/>
      <c r="AK833844" s="19"/>
      <c r="AL833844" s="19"/>
      <c r="AM833844" s="19"/>
      <c r="AN833844" s="19"/>
      <c r="AO833844" s="19"/>
      <c r="AP833844"/>
    </row>
    <row r="833845" spans="1:42" s="116" customFormat="1" x14ac:dyDescent="0.3">
      <c r="A833845"/>
      <c r="B833845"/>
      <c r="C833845"/>
      <c r="D833845"/>
      <c r="E833845"/>
      <c r="F833845"/>
      <c r="G833845"/>
      <c r="H833845"/>
      <c r="I833845"/>
      <c r="J833845"/>
      <c r="K833845"/>
      <c r="L833845"/>
      <c r="M833845" s="115"/>
      <c r="N833845" s="115"/>
      <c r="O833845"/>
      <c r="P833845"/>
      <c r="Q833845"/>
      <c r="R833845" s="19"/>
      <c r="S833845" s="19"/>
      <c r="T833845"/>
      <c r="U833845" s="113"/>
      <c r="V833845" s="19"/>
      <c r="W833845" s="19"/>
      <c r="X833845" s="19"/>
      <c r="Y833845" s="19"/>
      <c r="Z833845" s="19"/>
      <c r="AA833845" s="19"/>
      <c r="AB833845" s="19"/>
      <c r="AC833845" s="19"/>
      <c r="AD833845" s="19"/>
      <c r="AE833845" s="19"/>
      <c r="AF833845" s="19"/>
      <c r="AG833845" s="19"/>
      <c r="AH833845" s="19"/>
      <c r="AI833845" s="19"/>
      <c r="AJ833845" s="19"/>
      <c r="AK833845" s="19"/>
      <c r="AL833845" s="19"/>
      <c r="AM833845" s="19"/>
      <c r="AN833845" s="19"/>
      <c r="AO833845" s="19"/>
      <c r="AP833845"/>
    </row>
    <row r="833846" spans="1:42" s="116" customFormat="1" x14ac:dyDescent="0.3">
      <c r="A833846"/>
      <c r="B833846"/>
      <c r="C833846"/>
      <c r="D833846"/>
      <c r="E833846"/>
      <c r="F833846"/>
      <c r="G833846"/>
      <c r="H833846"/>
      <c r="I833846"/>
      <c r="J833846"/>
      <c r="K833846"/>
      <c r="L833846"/>
      <c r="M833846" s="115"/>
      <c r="N833846" s="115"/>
      <c r="O833846"/>
      <c r="P833846"/>
      <c r="Q833846"/>
      <c r="R833846" s="19"/>
      <c r="S833846" s="19"/>
      <c r="T833846"/>
      <c r="U833846" s="113"/>
      <c r="V833846" s="19"/>
      <c r="W833846" s="19"/>
      <c r="X833846" s="19"/>
      <c r="Y833846" s="19"/>
      <c r="Z833846" s="19"/>
      <c r="AA833846" s="19"/>
      <c r="AB833846" s="19"/>
      <c r="AC833846" s="19"/>
      <c r="AD833846" s="19"/>
      <c r="AE833846" s="19"/>
      <c r="AF833846" s="19"/>
      <c r="AG833846" s="19"/>
      <c r="AH833846" s="19"/>
      <c r="AI833846" s="19"/>
      <c r="AJ833846" s="19"/>
      <c r="AK833846" s="19"/>
      <c r="AL833846" s="19"/>
      <c r="AM833846" s="19"/>
      <c r="AN833846" s="19"/>
      <c r="AO833846" s="19"/>
      <c r="AP833846"/>
    </row>
    <row r="833847" spans="1:42" s="116" customFormat="1" x14ac:dyDescent="0.3">
      <c r="A833847"/>
      <c r="B833847"/>
      <c r="C833847"/>
      <c r="D833847"/>
      <c r="E833847"/>
      <c r="F833847"/>
      <c r="G833847"/>
      <c r="H833847"/>
      <c r="I833847"/>
      <c r="J833847"/>
      <c r="K833847"/>
      <c r="L833847"/>
      <c r="M833847" s="115"/>
      <c r="N833847" s="115"/>
      <c r="O833847"/>
      <c r="P833847"/>
      <c r="Q833847"/>
      <c r="R833847" s="19"/>
      <c r="S833847" s="19"/>
      <c r="T833847"/>
      <c r="U833847" s="113"/>
      <c r="V833847" s="19"/>
      <c r="W833847" s="19"/>
      <c r="X833847" s="19"/>
      <c r="Y833847" s="19"/>
      <c r="Z833847" s="19"/>
      <c r="AA833847" s="19"/>
      <c r="AB833847" s="19"/>
      <c r="AC833847" s="19"/>
      <c r="AD833847" s="19"/>
      <c r="AE833847" s="19"/>
      <c r="AF833847" s="19"/>
      <c r="AG833847" s="19"/>
      <c r="AH833847" s="19"/>
      <c r="AI833847" s="19"/>
      <c r="AJ833847" s="19"/>
      <c r="AK833847" s="19"/>
      <c r="AL833847" s="19"/>
      <c r="AM833847" s="19"/>
      <c r="AN833847" s="19"/>
      <c r="AO833847" s="19"/>
      <c r="AP833847"/>
    </row>
    <row r="833848" spans="1:42" s="116" customFormat="1" x14ac:dyDescent="0.3">
      <c r="A833848"/>
      <c r="B833848"/>
      <c r="C833848"/>
      <c r="D833848"/>
      <c r="E833848"/>
      <c r="F833848"/>
      <c r="G833848"/>
      <c r="H833848"/>
      <c r="I833848"/>
      <c r="J833848"/>
      <c r="K833848"/>
      <c r="L833848"/>
      <c r="M833848" s="115"/>
      <c r="N833848" s="115"/>
      <c r="O833848"/>
      <c r="P833848"/>
      <c r="Q833848"/>
      <c r="R833848" s="19"/>
      <c r="S833848" s="19"/>
      <c r="T833848"/>
      <c r="U833848" s="113"/>
      <c r="V833848" s="19"/>
      <c r="W833848" s="19"/>
      <c r="X833848" s="19"/>
      <c r="Y833848" s="19"/>
      <c r="Z833848" s="19"/>
      <c r="AA833848" s="19"/>
      <c r="AB833848" s="19"/>
      <c r="AC833848" s="19"/>
      <c r="AD833848" s="19"/>
      <c r="AE833848" s="19"/>
      <c r="AF833848" s="19"/>
      <c r="AG833848" s="19"/>
      <c r="AH833848" s="19"/>
      <c r="AI833848" s="19"/>
      <c r="AJ833848" s="19"/>
      <c r="AK833848" s="19"/>
      <c r="AL833848" s="19"/>
      <c r="AM833848" s="19"/>
      <c r="AN833848" s="19"/>
      <c r="AO833848" s="19"/>
      <c r="AP833848"/>
    </row>
    <row r="833849" spans="1:42" s="116" customFormat="1" x14ac:dyDescent="0.3">
      <c r="A833849"/>
      <c r="B833849"/>
      <c r="C833849"/>
      <c r="D833849"/>
      <c r="E833849"/>
      <c r="F833849"/>
      <c r="G833849"/>
      <c r="H833849"/>
      <c r="I833849"/>
      <c r="J833849"/>
      <c r="K833849"/>
      <c r="L833849"/>
      <c r="M833849" s="115"/>
      <c r="N833849" s="115"/>
      <c r="O833849"/>
      <c r="P833849"/>
      <c r="Q833849"/>
      <c r="R833849" s="19"/>
      <c r="S833849" s="19"/>
      <c r="T833849"/>
      <c r="U833849" s="113"/>
      <c r="V833849" s="19"/>
      <c r="W833849" s="19"/>
      <c r="X833849" s="19"/>
      <c r="Y833849" s="19"/>
      <c r="Z833849" s="19"/>
      <c r="AA833849" s="19"/>
      <c r="AB833849" s="19"/>
      <c r="AC833849" s="19"/>
      <c r="AD833849" s="19"/>
      <c r="AE833849" s="19"/>
      <c r="AF833849" s="19"/>
      <c r="AG833849" s="19"/>
      <c r="AH833849" s="19"/>
      <c r="AI833849" s="19"/>
      <c r="AJ833849" s="19"/>
      <c r="AK833849" s="19"/>
      <c r="AL833849" s="19"/>
      <c r="AM833849" s="19"/>
      <c r="AN833849" s="19"/>
      <c r="AO833849" s="19"/>
      <c r="AP833849"/>
    </row>
    <row r="833850" spans="1:42" s="116" customFormat="1" x14ac:dyDescent="0.3">
      <c r="A833850"/>
      <c r="B833850"/>
      <c r="C833850"/>
      <c r="D833850"/>
      <c r="E833850"/>
      <c r="F833850"/>
      <c r="G833850"/>
      <c r="H833850"/>
      <c r="I833850"/>
      <c r="J833850"/>
      <c r="K833850"/>
      <c r="L833850"/>
      <c r="M833850" s="115"/>
      <c r="N833850" s="115"/>
      <c r="O833850"/>
      <c r="P833850"/>
      <c r="Q833850"/>
      <c r="R833850" s="19"/>
      <c r="S833850" s="19"/>
      <c r="T833850"/>
      <c r="U833850" s="113"/>
      <c r="V833850" s="19"/>
      <c r="W833850" s="19"/>
      <c r="X833850" s="19"/>
      <c r="Y833850" s="19"/>
      <c r="Z833850" s="19"/>
      <c r="AA833850" s="19"/>
      <c r="AB833850" s="19"/>
      <c r="AC833850" s="19"/>
      <c r="AD833850" s="19"/>
      <c r="AE833850" s="19"/>
      <c r="AF833850" s="19"/>
      <c r="AG833850" s="19"/>
      <c r="AH833850" s="19"/>
      <c r="AI833850" s="19"/>
      <c r="AJ833850" s="19"/>
      <c r="AK833850" s="19"/>
      <c r="AL833850" s="19"/>
      <c r="AM833850" s="19"/>
      <c r="AN833850" s="19"/>
      <c r="AO833850" s="19"/>
      <c r="AP833850"/>
    </row>
    <row r="833851" spans="1:42" s="116" customFormat="1" x14ac:dyDescent="0.3">
      <c r="A833851"/>
      <c r="B833851"/>
      <c r="C833851"/>
      <c r="D833851"/>
      <c r="E833851"/>
      <c r="F833851"/>
      <c r="G833851"/>
      <c r="H833851"/>
      <c r="I833851"/>
      <c r="J833851"/>
      <c r="K833851"/>
      <c r="L833851"/>
      <c r="M833851" s="115"/>
      <c r="N833851" s="115"/>
      <c r="O833851"/>
      <c r="P833851"/>
      <c r="Q833851"/>
      <c r="R833851" s="19"/>
      <c r="S833851" s="19"/>
      <c r="T833851"/>
      <c r="U833851" s="113"/>
      <c r="V833851" s="19"/>
      <c r="W833851" s="19"/>
      <c r="X833851" s="19"/>
      <c r="Y833851" s="19"/>
      <c r="Z833851" s="19"/>
      <c r="AA833851" s="19"/>
      <c r="AB833851" s="19"/>
      <c r="AC833851" s="19"/>
      <c r="AD833851" s="19"/>
      <c r="AE833851" s="19"/>
      <c r="AF833851" s="19"/>
      <c r="AG833851" s="19"/>
      <c r="AH833851" s="19"/>
      <c r="AI833851" s="19"/>
      <c r="AJ833851" s="19"/>
      <c r="AK833851" s="19"/>
      <c r="AL833851" s="19"/>
      <c r="AM833851" s="19"/>
      <c r="AN833851" s="19"/>
      <c r="AO833851" s="19"/>
      <c r="AP833851"/>
    </row>
    <row r="833852" spans="1:42" s="116" customFormat="1" x14ac:dyDescent="0.3">
      <c r="A833852"/>
      <c r="B833852"/>
      <c r="C833852"/>
      <c r="D833852"/>
      <c r="E833852"/>
      <c r="F833852"/>
      <c r="G833852"/>
      <c r="H833852"/>
      <c r="I833852"/>
      <c r="J833852"/>
      <c r="K833852"/>
      <c r="L833852"/>
      <c r="M833852" s="115"/>
      <c r="N833852" s="115"/>
      <c r="O833852"/>
      <c r="P833852"/>
      <c r="Q833852"/>
      <c r="R833852" s="19"/>
      <c r="S833852" s="19"/>
      <c r="T833852"/>
      <c r="U833852" s="113"/>
      <c r="V833852" s="19"/>
      <c r="W833852" s="19"/>
      <c r="X833852" s="19"/>
      <c r="Y833852" s="19"/>
      <c r="Z833852" s="19"/>
      <c r="AA833852" s="19"/>
      <c r="AB833852" s="19"/>
      <c r="AC833852" s="19"/>
      <c r="AD833852" s="19"/>
      <c r="AE833852" s="19"/>
      <c r="AF833852" s="19"/>
      <c r="AG833852" s="19"/>
      <c r="AH833852" s="19"/>
      <c r="AI833852" s="19"/>
      <c r="AJ833852" s="19"/>
      <c r="AK833852" s="19"/>
      <c r="AL833852" s="19"/>
      <c r="AM833852" s="19"/>
      <c r="AN833852" s="19"/>
      <c r="AO833852" s="19"/>
      <c r="AP833852"/>
    </row>
    <row r="833853" spans="1:42" s="116" customFormat="1" x14ac:dyDescent="0.3">
      <c r="A833853"/>
      <c r="B833853"/>
      <c r="C833853"/>
      <c r="D833853"/>
      <c r="E833853"/>
      <c r="F833853"/>
      <c r="G833853"/>
      <c r="H833853"/>
      <c r="I833853"/>
      <c r="J833853"/>
      <c r="K833853"/>
      <c r="L833853"/>
      <c r="M833853" s="115"/>
      <c r="N833853" s="115"/>
      <c r="O833853"/>
      <c r="P833853"/>
      <c r="Q833853"/>
      <c r="R833853" s="19"/>
      <c r="S833853" s="19"/>
      <c r="T833853"/>
      <c r="U833853" s="113"/>
      <c r="V833853" s="19"/>
      <c r="W833853" s="19"/>
      <c r="X833853" s="19"/>
      <c r="Y833853" s="19"/>
      <c r="Z833853" s="19"/>
      <c r="AA833853" s="19"/>
      <c r="AB833853" s="19"/>
      <c r="AC833853" s="19"/>
      <c r="AD833853" s="19"/>
      <c r="AE833853" s="19"/>
      <c r="AF833853" s="19"/>
      <c r="AG833853" s="19"/>
      <c r="AH833853" s="19"/>
      <c r="AI833853" s="19"/>
      <c r="AJ833853" s="19"/>
      <c r="AK833853" s="19"/>
      <c r="AL833853" s="19"/>
      <c r="AM833853" s="19"/>
      <c r="AN833853" s="19"/>
      <c r="AO833853" s="19"/>
      <c r="AP833853"/>
    </row>
    <row r="833854" spans="1:42" s="116" customFormat="1" x14ac:dyDescent="0.3">
      <c r="A833854"/>
      <c r="B833854"/>
      <c r="C833854"/>
      <c r="D833854"/>
      <c r="E833854"/>
      <c r="F833854"/>
      <c r="G833854"/>
      <c r="H833854"/>
      <c r="I833854"/>
      <c r="J833854"/>
      <c r="K833854"/>
      <c r="L833854"/>
      <c r="M833854" s="115"/>
      <c r="N833854" s="115"/>
      <c r="O833854"/>
      <c r="P833854"/>
      <c r="Q833854"/>
      <c r="R833854" s="19"/>
      <c r="S833854" s="19"/>
      <c r="T833854"/>
      <c r="U833854" s="113"/>
      <c r="V833854" s="19"/>
      <c r="W833854" s="19"/>
      <c r="X833854" s="19"/>
      <c r="Y833854" s="19"/>
      <c r="Z833854" s="19"/>
      <c r="AA833854" s="19"/>
      <c r="AB833854" s="19"/>
      <c r="AC833854" s="19"/>
      <c r="AD833854" s="19"/>
      <c r="AE833854" s="19"/>
      <c r="AF833854" s="19"/>
      <c r="AG833854" s="19"/>
      <c r="AH833854" s="19"/>
      <c r="AI833854" s="19"/>
      <c r="AJ833854" s="19"/>
      <c r="AK833854" s="19"/>
      <c r="AL833854" s="19"/>
      <c r="AM833854" s="19"/>
      <c r="AN833854" s="19"/>
      <c r="AO833854" s="19"/>
      <c r="AP833854"/>
    </row>
    <row r="833855" spans="1:42" s="116" customFormat="1" x14ac:dyDescent="0.3">
      <c r="A833855"/>
      <c r="B833855"/>
      <c r="C833855"/>
      <c r="D833855"/>
      <c r="E833855"/>
      <c r="F833855"/>
      <c r="G833855"/>
      <c r="H833855"/>
      <c r="I833855"/>
      <c r="J833855"/>
      <c r="K833855"/>
      <c r="L833855"/>
      <c r="M833855" s="115"/>
      <c r="N833855" s="115"/>
      <c r="O833855"/>
      <c r="P833855"/>
      <c r="Q833855"/>
      <c r="R833855" s="19"/>
      <c r="S833855" s="19"/>
      <c r="T833855"/>
      <c r="U833855" s="113"/>
      <c r="V833855" s="19"/>
      <c r="W833855" s="19"/>
      <c r="X833855" s="19"/>
      <c r="Y833855" s="19"/>
      <c r="Z833855" s="19"/>
      <c r="AA833855" s="19"/>
      <c r="AB833855" s="19"/>
      <c r="AC833855" s="19"/>
      <c r="AD833855" s="19"/>
      <c r="AE833855" s="19"/>
      <c r="AF833855" s="19"/>
      <c r="AG833855" s="19"/>
      <c r="AH833855" s="19"/>
      <c r="AI833855" s="19"/>
      <c r="AJ833855" s="19"/>
      <c r="AK833855" s="19"/>
      <c r="AL833855" s="19"/>
      <c r="AM833855" s="19"/>
      <c r="AN833855" s="19"/>
      <c r="AO833855" s="19"/>
      <c r="AP833855"/>
    </row>
    <row r="833856" spans="1:42" s="116" customFormat="1" x14ac:dyDescent="0.3">
      <c r="A833856"/>
      <c r="B833856"/>
      <c r="C833856"/>
      <c r="D833856"/>
      <c r="E833856"/>
      <c r="F833856"/>
      <c r="G833856"/>
      <c r="H833856"/>
      <c r="I833856"/>
      <c r="J833856"/>
      <c r="K833856"/>
      <c r="L833856"/>
      <c r="M833856" s="115"/>
      <c r="N833856" s="115"/>
      <c r="O833856"/>
      <c r="P833856"/>
      <c r="Q833856"/>
      <c r="R833856" s="19"/>
      <c r="S833856" s="19"/>
      <c r="T833856"/>
      <c r="U833856" s="113"/>
      <c r="V833856" s="19"/>
      <c r="W833856" s="19"/>
      <c r="X833856" s="19"/>
      <c r="Y833856" s="19"/>
      <c r="Z833856" s="19"/>
      <c r="AA833856" s="19"/>
      <c r="AB833856" s="19"/>
      <c r="AC833856" s="19"/>
      <c r="AD833856" s="19"/>
      <c r="AE833856" s="19"/>
      <c r="AF833856" s="19"/>
      <c r="AG833856" s="19"/>
      <c r="AH833856" s="19"/>
      <c r="AI833856" s="19"/>
      <c r="AJ833856" s="19"/>
      <c r="AK833856" s="19"/>
      <c r="AL833856" s="19"/>
      <c r="AM833856" s="19"/>
      <c r="AN833856" s="19"/>
      <c r="AO833856" s="19"/>
      <c r="AP833856"/>
    </row>
    <row r="833857" spans="1:42" s="116" customFormat="1" x14ac:dyDescent="0.3">
      <c r="A833857"/>
      <c r="B833857"/>
      <c r="C833857"/>
      <c r="D833857"/>
      <c r="E833857"/>
      <c r="F833857"/>
      <c r="G833857"/>
      <c r="H833857"/>
      <c r="I833857"/>
      <c r="J833857"/>
      <c r="K833857"/>
      <c r="L833857"/>
      <c r="M833857" s="115"/>
      <c r="N833857" s="115"/>
      <c r="O833857"/>
      <c r="P833857"/>
      <c r="Q833857"/>
      <c r="R833857" s="19"/>
      <c r="S833857" s="19"/>
      <c r="T833857"/>
      <c r="U833857" s="113"/>
      <c r="V833857" s="19"/>
      <c r="W833857" s="19"/>
      <c r="X833857" s="19"/>
      <c r="Y833857" s="19"/>
      <c r="Z833857" s="19"/>
      <c r="AA833857" s="19"/>
      <c r="AB833857" s="19"/>
      <c r="AC833857" s="19"/>
      <c r="AD833857" s="19"/>
      <c r="AE833857" s="19"/>
      <c r="AF833857" s="19"/>
      <c r="AG833857" s="19"/>
      <c r="AH833857" s="19"/>
      <c r="AI833857" s="19"/>
      <c r="AJ833857" s="19"/>
      <c r="AK833857" s="19"/>
      <c r="AL833857" s="19"/>
      <c r="AM833857" s="19"/>
      <c r="AN833857" s="19"/>
      <c r="AO833857" s="19"/>
      <c r="AP833857"/>
    </row>
    <row r="833858" spans="1:42" s="116" customFormat="1" x14ac:dyDescent="0.3">
      <c r="A833858"/>
      <c r="B833858"/>
      <c r="C833858"/>
      <c r="D833858"/>
      <c r="E833858"/>
      <c r="F833858"/>
      <c r="G833858"/>
      <c r="H833858"/>
      <c r="I833858"/>
      <c r="J833858"/>
      <c r="K833858"/>
      <c r="L833858"/>
      <c r="M833858" s="115"/>
      <c r="N833858" s="115"/>
      <c r="O833858"/>
      <c r="P833858"/>
      <c r="Q833858"/>
      <c r="R833858" s="19"/>
      <c r="S833858" s="19"/>
      <c r="T833858"/>
      <c r="U833858" s="113"/>
      <c r="V833858" s="19"/>
      <c r="W833858" s="19"/>
      <c r="X833858" s="19"/>
      <c r="Y833858" s="19"/>
      <c r="Z833858" s="19"/>
      <c r="AA833858" s="19"/>
      <c r="AB833858" s="19"/>
      <c r="AC833858" s="19"/>
      <c r="AD833858" s="19"/>
      <c r="AE833858" s="19"/>
      <c r="AF833858" s="19"/>
      <c r="AG833858" s="19"/>
      <c r="AH833858" s="19"/>
      <c r="AI833858" s="19"/>
      <c r="AJ833858" s="19"/>
      <c r="AK833858" s="19"/>
      <c r="AL833858" s="19"/>
      <c r="AM833858" s="19"/>
      <c r="AN833858" s="19"/>
      <c r="AO833858" s="19"/>
      <c r="AP833858"/>
    </row>
    <row r="833859" spans="1:42" s="116" customFormat="1" x14ac:dyDescent="0.3">
      <c r="A833859"/>
      <c r="B833859"/>
      <c r="C833859"/>
      <c r="D833859"/>
      <c r="E833859"/>
      <c r="F833859"/>
      <c r="G833859"/>
      <c r="H833859"/>
      <c r="I833859"/>
      <c r="J833859"/>
      <c r="K833859"/>
      <c r="L833859"/>
      <c r="M833859" s="115"/>
      <c r="N833859" s="115"/>
      <c r="O833859"/>
      <c r="P833859"/>
      <c r="Q833859"/>
      <c r="R833859" s="19"/>
      <c r="S833859" s="19"/>
      <c r="T833859"/>
      <c r="U833859" s="113"/>
      <c r="V833859" s="19"/>
      <c r="W833859" s="19"/>
      <c r="X833859" s="19"/>
      <c r="Y833859" s="19"/>
      <c r="Z833859" s="19"/>
      <c r="AA833859" s="19"/>
      <c r="AB833859" s="19"/>
      <c r="AC833859" s="19"/>
      <c r="AD833859" s="19"/>
      <c r="AE833859" s="19"/>
      <c r="AF833859" s="19"/>
      <c r="AG833859" s="19"/>
      <c r="AH833859" s="19"/>
      <c r="AI833859" s="19"/>
      <c r="AJ833859" s="19"/>
      <c r="AK833859" s="19"/>
      <c r="AL833859" s="19"/>
      <c r="AM833859" s="19"/>
      <c r="AN833859" s="19"/>
      <c r="AO833859" s="19"/>
      <c r="AP833859"/>
    </row>
    <row r="833860" spans="1:42" s="116" customFormat="1" x14ac:dyDescent="0.3">
      <c r="A833860"/>
      <c r="B833860"/>
      <c r="C833860"/>
      <c r="D833860"/>
      <c r="E833860"/>
      <c r="F833860"/>
      <c r="G833860"/>
      <c r="H833860"/>
      <c r="I833860"/>
      <c r="J833860"/>
      <c r="K833860"/>
      <c r="L833860"/>
      <c r="M833860" s="115"/>
      <c r="N833860" s="115"/>
      <c r="O833860"/>
      <c r="P833860"/>
      <c r="Q833860"/>
      <c r="R833860" s="19"/>
      <c r="S833860" s="19"/>
      <c r="T833860"/>
      <c r="U833860" s="113"/>
      <c r="V833860" s="19"/>
      <c r="W833860" s="19"/>
      <c r="X833860" s="19"/>
      <c r="Y833860" s="19"/>
      <c r="Z833860" s="19"/>
      <c r="AA833860" s="19"/>
      <c r="AB833860" s="19"/>
      <c r="AC833860" s="19"/>
      <c r="AD833860" s="19"/>
      <c r="AE833860" s="19"/>
      <c r="AF833860" s="19"/>
      <c r="AG833860" s="19"/>
      <c r="AH833860" s="19"/>
      <c r="AI833860" s="19"/>
      <c r="AJ833860" s="19"/>
      <c r="AK833860" s="19"/>
      <c r="AL833860" s="19"/>
      <c r="AM833860" s="19"/>
      <c r="AN833860" s="19"/>
      <c r="AO833860" s="19"/>
      <c r="AP833860"/>
    </row>
    <row r="833861" spans="1:42" s="116" customFormat="1" x14ac:dyDescent="0.3">
      <c r="A833861"/>
      <c r="B833861"/>
      <c r="C833861"/>
      <c r="D833861"/>
      <c r="E833861"/>
      <c r="F833861"/>
      <c r="G833861"/>
      <c r="H833861"/>
      <c r="I833861"/>
      <c r="J833861"/>
      <c r="K833861"/>
      <c r="L833861"/>
      <c r="M833861" s="115"/>
      <c r="N833861" s="115"/>
      <c r="O833861"/>
      <c r="P833861"/>
      <c r="Q833861"/>
      <c r="R833861" s="19"/>
      <c r="S833861" s="19"/>
      <c r="T833861"/>
      <c r="U833861" s="113"/>
      <c r="V833861" s="19"/>
      <c r="W833861" s="19"/>
      <c r="X833861" s="19"/>
      <c r="Y833861" s="19"/>
      <c r="Z833861" s="19"/>
      <c r="AA833861" s="19"/>
      <c r="AB833861" s="19"/>
      <c r="AC833861" s="19"/>
      <c r="AD833861" s="19"/>
      <c r="AE833861" s="19"/>
      <c r="AF833861" s="19"/>
      <c r="AG833861" s="19"/>
      <c r="AH833861" s="19"/>
      <c r="AI833861" s="19"/>
      <c r="AJ833861" s="19"/>
      <c r="AK833861" s="19"/>
      <c r="AL833861" s="19"/>
      <c r="AM833861" s="19"/>
      <c r="AN833861" s="19"/>
      <c r="AO833861" s="19"/>
      <c r="AP833861"/>
    </row>
    <row r="833862" spans="1:42" s="116" customFormat="1" x14ac:dyDescent="0.3">
      <c r="A833862"/>
      <c r="B833862"/>
      <c r="C833862"/>
      <c r="D833862"/>
      <c r="E833862"/>
      <c r="F833862"/>
      <c r="G833862"/>
      <c r="H833862"/>
      <c r="I833862"/>
      <c r="J833862"/>
      <c r="K833862"/>
      <c r="L833862"/>
      <c r="M833862" s="115"/>
      <c r="N833862" s="115"/>
      <c r="O833862"/>
      <c r="P833862"/>
      <c r="Q833862"/>
      <c r="R833862" s="19"/>
      <c r="S833862" s="19"/>
      <c r="T833862"/>
      <c r="U833862" s="113"/>
      <c r="V833862" s="19"/>
      <c r="W833862" s="19"/>
      <c r="X833862" s="19"/>
      <c r="Y833862" s="19"/>
      <c r="Z833862" s="19"/>
      <c r="AA833862" s="19"/>
      <c r="AB833862" s="19"/>
      <c r="AC833862" s="19"/>
      <c r="AD833862" s="19"/>
      <c r="AE833862" s="19"/>
      <c r="AF833862" s="19"/>
      <c r="AG833862" s="19"/>
      <c r="AH833862" s="19"/>
      <c r="AI833862" s="19"/>
      <c r="AJ833862" s="19"/>
      <c r="AK833862" s="19"/>
      <c r="AL833862" s="19"/>
      <c r="AM833862" s="19"/>
      <c r="AN833862" s="19"/>
      <c r="AO833862" s="19"/>
      <c r="AP833862"/>
    </row>
    <row r="833863" spans="1:42" s="116" customFormat="1" x14ac:dyDescent="0.3">
      <c r="A833863"/>
      <c r="B833863"/>
      <c r="C833863"/>
      <c r="D833863"/>
      <c r="E833863"/>
      <c r="F833863"/>
      <c r="G833863"/>
      <c r="H833863"/>
      <c r="I833863"/>
      <c r="J833863"/>
      <c r="K833863"/>
      <c r="L833863"/>
      <c r="M833863" s="115"/>
      <c r="N833863" s="115"/>
      <c r="O833863"/>
      <c r="P833863"/>
      <c r="Q833863"/>
      <c r="R833863" s="19"/>
      <c r="S833863" s="19"/>
      <c r="T833863"/>
      <c r="U833863" s="113"/>
      <c r="V833863" s="19"/>
      <c r="W833863" s="19"/>
      <c r="X833863" s="19"/>
      <c r="Y833863" s="19"/>
      <c r="Z833863" s="19"/>
      <c r="AA833863" s="19"/>
      <c r="AB833863" s="19"/>
      <c r="AC833863" s="19"/>
      <c r="AD833863" s="19"/>
      <c r="AE833863" s="19"/>
      <c r="AF833863" s="19"/>
      <c r="AG833863" s="19"/>
      <c r="AH833863" s="19"/>
      <c r="AI833863" s="19"/>
      <c r="AJ833863" s="19"/>
      <c r="AK833863" s="19"/>
      <c r="AL833863" s="19"/>
      <c r="AM833863" s="19"/>
      <c r="AN833863" s="19"/>
      <c r="AO833863" s="19"/>
      <c r="AP833863"/>
    </row>
    <row r="833864" spans="1:42" s="116" customFormat="1" x14ac:dyDescent="0.3">
      <c r="A833864"/>
      <c r="B833864"/>
      <c r="C833864"/>
      <c r="D833864"/>
      <c r="E833864"/>
      <c r="F833864"/>
      <c r="G833864"/>
      <c r="H833864"/>
      <c r="I833864"/>
      <c r="J833864"/>
      <c r="K833864"/>
      <c r="L833864"/>
      <c r="M833864" s="115"/>
      <c r="N833864" s="115"/>
      <c r="O833864"/>
      <c r="P833864"/>
      <c r="Q833864"/>
      <c r="R833864" s="19"/>
      <c r="S833864" s="19"/>
      <c r="T833864"/>
      <c r="U833864" s="113"/>
      <c r="V833864" s="19"/>
      <c r="W833864" s="19"/>
      <c r="X833864" s="19"/>
      <c r="Y833864" s="19"/>
      <c r="Z833864" s="19"/>
      <c r="AA833864" s="19"/>
      <c r="AB833864" s="19"/>
      <c r="AC833864" s="19"/>
      <c r="AD833864" s="19"/>
      <c r="AE833864" s="19"/>
      <c r="AF833864" s="19"/>
      <c r="AG833864" s="19"/>
      <c r="AH833864" s="19"/>
      <c r="AI833864" s="19"/>
      <c r="AJ833864" s="19"/>
      <c r="AK833864" s="19"/>
      <c r="AL833864" s="19"/>
      <c r="AM833864" s="19"/>
      <c r="AN833864" s="19"/>
      <c r="AO833864" s="19"/>
      <c r="AP833864"/>
    </row>
    <row r="833865" spans="1:42" s="116" customFormat="1" x14ac:dyDescent="0.3">
      <c r="A833865"/>
      <c r="B833865"/>
      <c r="C833865"/>
      <c r="D833865"/>
      <c r="E833865"/>
      <c r="F833865"/>
      <c r="G833865"/>
      <c r="H833865"/>
      <c r="I833865"/>
      <c r="J833865"/>
      <c r="K833865"/>
      <c r="L833865"/>
      <c r="M833865" s="115"/>
      <c r="N833865" s="115"/>
      <c r="O833865"/>
      <c r="P833865"/>
      <c r="Q833865"/>
      <c r="R833865" s="19"/>
      <c r="S833865" s="19"/>
      <c r="T833865"/>
      <c r="U833865" s="113"/>
      <c r="V833865" s="19"/>
      <c r="W833865" s="19"/>
      <c r="X833865" s="19"/>
      <c r="Y833865" s="19"/>
      <c r="Z833865" s="19"/>
      <c r="AA833865" s="19"/>
      <c r="AB833865" s="19"/>
      <c r="AC833865" s="19"/>
      <c r="AD833865" s="19"/>
      <c r="AE833865" s="19"/>
      <c r="AF833865" s="19"/>
      <c r="AG833865" s="19"/>
      <c r="AH833865" s="19"/>
      <c r="AI833865" s="19"/>
      <c r="AJ833865" s="19"/>
      <c r="AK833865" s="19"/>
      <c r="AL833865" s="19"/>
      <c r="AM833865" s="19"/>
      <c r="AN833865" s="19"/>
      <c r="AO833865" s="19"/>
      <c r="AP833865"/>
    </row>
    <row r="833866" spans="1:42" s="116" customFormat="1" x14ac:dyDescent="0.3">
      <c r="A833866"/>
      <c r="B833866"/>
      <c r="C833866"/>
      <c r="D833866"/>
      <c r="E833866"/>
      <c r="F833866"/>
      <c r="G833866"/>
      <c r="H833866"/>
      <c r="I833866"/>
      <c r="J833866"/>
      <c r="K833866"/>
      <c r="L833866"/>
      <c r="M833866" s="115"/>
      <c r="N833866" s="115"/>
      <c r="O833866"/>
      <c r="P833866"/>
      <c r="Q833866"/>
      <c r="R833866" s="19"/>
      <c r="S833866" s="19"/>
      <c r="T833866"/>
      <c r="U833866" s="113"/>
      <c r="V833866" s="19"/>
      <c r="W833866" s="19"/>
      <c r="X833866" s="19"/>
      <c r="Y833866" s="19"/>
      <c r="Z833866" s="19"/>
      <c r="AA833866" s="19"/>
      <c r="AB833866" s="19"/>
      <c r="AC833866" s="19"/>
      <c r="AD833866" s="19"/>
      <c r="AE833866" s="19"/>
      <c r="AF833866" s="19"/>
      <c r="AG833866" s="19"/>
      <c r="AH833866" s="19"/>
      <c r="AI833866" s="19"/>
      <c r="AJ833866" s="19"/>
      <c r="AK833866" s="19"/>
      <c r="AL833866" s="19"/>
      <c r="AM833866" s="19"/>
      <c r="AN833866" s="19"/>
      <c r="AO833866" s="19"/>
      <c r="AP833866"/>
    </row>
    <row r="833867" spans="1:42" s="116" customFormat="1" x14ac:dyDescent="0.3">
      <c r="A833867"/>
      <c r="B833867"/>
      <c r="C833867"/>
      <c r="D833867"/>
      <c r="E833867"/>
      <c r="F833867"/>
      <c r="G833867"/>
      <c r="H833867"/>
      <c r="I833867"/>
      <c r="J833867"/>
      <c r="K833867"/>
      <c r="L833867"/>
      <c r="M833867" s="115"/>
      <c r="N833867" s="115"/>
      <c r="O833867"/>
      <c r="P833867"/>
      <c r="Q833867"/>
      <c r="R833867" s="19"/>
      <c r="S833867" s="19"/>
      <c r="T833867"/>
      <c r="U833867" s="113"/>
      <c r="V833867" s="19"/>
      <c r="W833867" s="19"/>
      <c r="X833867" s="19"/>
      <c r="Y833867" s="19"/>
      <c r="Z833867" s="19"/>
      <c r="AA833867" s="19"/>
      <c r="AB833867" s="19"/>
      <c r="AC833867" s="19"/>
      <c r="AD833867" s="19"/>
      <c r="AE833867" s="19"/>
      <c r="AF833867" s="19"/>
      <c r="AG833867" s="19"/>
      <c r="AH833867" s="19"/>
      <c r="AI833867" s="19"/>
      <c r="AJ833867" s="19"/>
      <c r="AK833867" s="19"/>
      <c r="AL833867" s="19"/>
      <c r="AM833867" s="19"/>
      <c r="AN833867" s="19"/>
      <c r="AO833867" s="19"/>
      <c r="AP833867"/>
    </row>
    <row r="833868" spans="1:42" s="116" customFormat="1" x14ac:dyDescent="0.3">
      <c r="A833868"/>
      <c r="B833868"/>
      <c r="C833868"/>
      <c r="D833868"/>
      <c r="E833868"/>
      <c r="F833868"/>
      <c r="G833868"/>
      <c r="H833868"/>
      <c r="I833868"/>
      <c r="J833868"/>
      <c r="K833868"/>
      <c r="L833868"/>
      <c r="M833868" s="115"/>
      <c r="N833868" s="115"/>
      <c r="O833868"/>
      <c r="P833868"/>
      <c r="Q833868"/>
      <c r="R833868" s="19"/>
      <c r="S833868" s="19"/>
      <c r="T833868"/>
      <c r="U833868" s="113"/>
      <c r="V833868" s="19"/>
      <c r="W833868" s="19"/>
      <c r="X833868" s="19"/>
      <c r="Y833868" s="19"/>
      <c r="Z833868" s="19"/>
      <c r="AA833868" s="19"/>
      <c r="AB833868" s="19"/>
      <c r="AC833868" s="19"/>
      <c r="AD833868" s="19"/>
      <c r="AE833868" s="19"/>
      <c r="AF833868" s="19"/>
      <c r="AG833868" s="19"/>
      <c r="AH833868" s="19"/>
      <c r="AI833868" s="19"/>
      <c r="AJ833868" s="19"/>
      <c r="AK833868" s="19"/>
      <c r="AL833868" s="19"/>
      <c r="AM833868" s="19"/>
      <c r="AN833868" s="19"/>
      <c r="AO833868" s="19"/>
      <c r="AP833868"/>
    </row>
    <row r="833869" spans="1:42" s="116" customFormat="1" x14ac:dyDescent="0.3">
      <c r="A833869"/>
      <c r="B833869"/>
      <c r="C833869"/>
      <c r="D833869"/>
      <c r="E833869"/>
      <c r="F833869"/>
      <c r="G833869"/>
      <c r="H833869"/>
      <c r="I833869"/>
      <c r="J833869"/>
      <c r="K833869"/>
      <c r="L833869"/>
      <c r="M833869" s="115"/>
      <c r="N833869" s="115"/>
      <c r="O833869"/>
      <c r="P833869"/>
      <c r="Q833869"/>
      <c r="R833869" s="19"/>
      <c r="S833869" s="19"/>
      <c r="T833869"/>
      <c r="U833869" s="113"/>
      <c r="V833869" s="19"/>
      <c r="W833869" s="19"/>
      <c r="X833869" s="19"/>
      <c r="Y833869" s="19"/>
      <c r="Z833869" s="19"/>
      <c r="AA833869" s="19"/>
      <c r="AB833869" s="19"/>
      <c r="AC833869" s="19"/>
      <c r="AD833869" s="19"/>
      <c r="AE833869" s="19"/>
      <c r="AF833869" s="19"/>
      <c r="AG833869" s="19"/>
      <c r="AH833869" s="19"/>
      <c r="AI833869" s="19"/>
      <c r="AJ833869" s="19"/>
      <c r="AK833869" s="19"/>
      <c r="AL833869" s="19"/>
      <c r="AM833869" s="19"/>
      <c r="AN833869" s="19"/>
      <c r="AO833869" s="19"/>
      <c r="AP833869"/>
    </row>
    <row r="833870" spans="1:42" s="116" customFormat="1" x14ac:dyDescent="0.3">
      <c r="A833870"/>
      <c r="B833870"/>
      <c r="C833870"/>
      <c r="D833870"/>
      <c r="E833870"/>
      <c r="F833870"/>
      <c r="G833870"/>
      <c r="H833870"/>
      <c r="I833870"/>
      <c r="J833870"/>
      <c r="K833870"/>
      <c r="L833870"/>
      <c r="M833870" s="115"/>
      <c r="N833870" s="115"/>
      <c r="O833870"/>
      <c r="P833870"/>
      <c r="Q833870"/>
      <c r="R833870" s="19"/>
      <c r="S833870" s="19"/>
      <c r="T833870"/>
      <c r="U833870" s="113"/>
      <c r="V833870" s="19"/>
      <c r="W833870" s="19"/>
      <c r="X833870" s="19"/>
      <c r="Y833870" s="19"/>
      <c r="Z833870" s="19"/>
      <c r="AA833870" s="19"/>
      <c r="AB833870" s="19"/>
      <c r="AC833870" s="19"/>
      <c r="AD833870" s="19"/>
      <c r="AE833870" s="19"/>
      <c r="AF833870" s="19"/>
      <c r="AG833870" s="19"/>
      <c r="AH833870" s="19"/>
      <c r="AI833870" s="19"/>
      <c r="AJ833870" s="19"/>
      <c r="AK833870" s="19"/>
      <c r="AL833870" s="19"/>
      <c r="AM833870" s="19"/>
      <c r="AN833870" s="19"/>
      <c r="AO833870" s="19"/>
      <c r="AP833870"/>
    </row>
    <row r="833871" spans="1:42" s="116" customFormat="1" x14ac:dyDescent="0.3">
      <c r="A833871"/>
      <c r="B833871"/>
      <c r="C833871"/>
      <c r="D833871"/>
      <c r="E833871"/>
      <c r="F833871"/>
      <c r="G833871"/>
      <c r="H833871"/>
      <c r="I833871"/>
      <c r="J833871"/>
      <c r="K833871"/>
      <c r="L833871"/>
      <c r="M833871" s="115"/>
      <c r="N833871" s="115"/>
      <c r="O833871"/>
      <c r="P833871"/>
      <c r="Q833871"/>
      <c r="R833871" s="19"/>
      <c r="S833871" s="19"/>
      <c r="T833871"/>
      <c r="U833871" s="113"/>
      <c r="V833871" s="19"/>
      <c r="W833871" s="19"/>
      <c r="X833871" s="19"/>
      <c r="Y833871" s="19"/>
      <c r="Z833871" s="19"/>
      <c r="AA833871" s="19"/>
      <c r="AB833871" s="19"/>
      <c r="AC833871" s="19"/>
      <c r="AD833871" s="19"/>
      <c r="AE833871" s="19"/>
      <c r="AF833871" s="19"/>
      <c r="AG833871" s="19"/>
      <c r="AH833871" s="19"/>
      <c r="AI833871" s="19"/>
      <c r="AJ833871" s="19"/>
      <c r="AK833871" s="19"/>
      <c r="AL833871" s="19"/>
      <c r="AM833871" s="19"/>
      <c r="AN833871" s="19"/>
      <c r="AO833871" s="19"/>
      <c r="AP833871"/>
    </row>
    <row r="833872" spans="1:42" s="116" customFormat="1" x14ac:dyDescent="0.3">
      <c r="A833872"/>
      <c r="B833872"/>
      <c r="C833872"/>
      <c r="D833872"/>
      <c r="E833872"/>
      <c r="F833872"/>
      <c r="G833872"/>
      <c r="H833872"/>
      <c r="I833872"/>
      <c r="J833872"/>
      <c r="K833872"/>
      <c r="L833872"/>
      <c r="M833872" s="115"/>
      <c r="N833872" s="115"/>
      <c r="O833872"/>
      <c r="P833872"/>
      <c r="Q833872"/>
      <c r="R833872" s="19"/>
      <c r="S833872" s="19"/>
      <c r="T833872"/>
      <c r="U833872" s="113"/>
      <c r="V833872" s="19"/>
      <c r="W833872" s="19"/>
      <c r="X833872" s="19"/>
      <c r="Y833872" s="19"/>
      <c r="Z833872" s="19"/>
      <c r="AA833872" s="19"/>
      <c r="AB833872" s="19"/>
      <c r="AC833872" s="19"/>
      <c r="AD833872" s="19"/>
      <c r="AE833872" s="19"/>
      <c r="AF833872" s="19"/>
      <c r="AG833872" s="19"/>
      <c r="AH833872" s="19"/>
      <c r="AI833872" s="19"/>
      <c r="AJ833872" s="19"/>
      <c r="AK833872" s="19"/>
      <c r="AL833872" s="19"/>
      <c r="AM833872" s="19"/>
      <c r="AN833872" s="19"/>
      <c r="AO833872" s="19"/>
      <c r="AP833872"/>
    </row>
    <row r="833873" spans="1:42" s="116" customFormat="1" x14ac:dyDescent="0.3">
      <c r="A833873"/>
      <c r="B833873"/>
      <c r="C833873"/>
      <c r="D833873"/>
      <c r="E833873"/>
      <c r="F833873"/>
      <c r="G833873"/>
      <c r="H833873"/>
      <c r="I833873"/>
      <c r="J833873"/>
      <c r="K833873"/>
      <c r="L833873"/>
      <c r="M833873" s="115"/>
      <c r="N833873" s="115"/>
      <c r="O833873"/>
      <c r="P833873"/>
      <c r="Q833873"/>
      <c r="R833873" s="19"/>
      <c r="S833873" s="19"/>
      <c r="T833873"/>
      <c r="U833873" s="113"/>
      <c r="V833873" s="19"/>
      <c r="W833873" s="19"/>
      <c r="X833873" s="19"/>
      <c r="Y833873" s="19"/>
      <c r="Z833873" s="19"/>
      <c r="AA833873" s="19"/>
      <c r="AB833873" s="19"/>
      <c r="AC833873" s="19"/>
      <c r="AD833873" s="19"/>
      <c r="AE833873" s="19"/>
      <c r="AF833873" s="19"/>
      <c r="AG833873" s="19"/>
      <c r="AH833873" s="19"/>
      <c r="AI833873" s="19"/>
      <c r="AJ833873" s="19"/>
      <c r="AK833873" s="19"/>
      <c r="AL833873" s="19"/>
      <c r="AM833873" s="19"/>
      <c r="AN833873" s="19"/>
      <c r="AO833873" s="19"/>
      <c r="AP833873"/>
    </row>
    <row r="833874" spans="1:42" s="116" customFormat="1" x14ac:dyDescent="0.3">
      <c r="A833874"/>
      <c r="B833874"/>
      <c r="C833874"/>
      <c r="D833874"/>
      <c r="E833874"/>
      <c r="F833874"/>
      <c r="G833874"/>
      <c r="H833874"/>
      <c r="I833874"/>
      <c r="J833874"/>
      <c r="K833874"/>
      <c r="L833874"/>
      <c r="M833874" s="115"/>
      <c r="N833874" s="115"/>
      <c r="O833874"/>
      <c r="P833874"/>
      <c r="Q833874"/>
      <c r="R833874" s="19"/>
      <c r="S833874" s="19"/>
      <c r="T833874"/>
      <c r="U833874" s="113"/>
      <c r="V833874" s="19"/>
      <c r="W833874" s="19"/>
      <c r="X833874" s="19"/>
      <c r="Y833874" s="19"/>
      <c r="Z833874" s="19"/>
      <c r="AA833874" s="19"/>
      <c r="AB833874" s="19"/>
      <c r="AC833874" s="19"/>
      <c r="AD833874" s="19"/>
      <c r="AE833874" s="19"/>
      <c r="AF833874" s="19"/>
      <c r="AG833874" s="19"/>
      <c r="AH833874" s="19"/>
      <c r="AI833874" s="19"/>
      <c r="AJ833874" s="19"/>
      <c r="AK833874" s="19"/>
      <c r="AL833874" s="19"/>
      <c r="AM833874" s="19"/>
      <c r="AN833874" s="19"/>
      <c r="AO833874" s="19"/>
      <c r="AP833874"/>
    </row>
    <row r="833875" spans="1:42" s="116" customFormat="1" x14ac:dyDescent="0.3">
      <c r="A833875"/>
      <c r="B833875"/>
      <c r="C833875"/>
      <c r="D833875"/>
      <c r="E833875"/>
      <c r="F833875"/>
      <c r="G833875"/>
      <c r="H833875"/>
      <c r="I833875"/>
      <c r="J833875"/>
      <c r="K833875"/>
      <c r="L833875"/>
      <c r="M833875" s="115"/>
      <c r="N833875" s="115"/>
      <c r="O833875"/>
      <c r="P833875"/>
      <c r="Q833875"/>
      <c r="R833875" s="19"/>
      <c r="S833875" s="19"/>
      <c r="T833875"/>
      <c r="U833875" s="113"/>
      <c r="V833875" s="19"/>
      <c r="W833875" s="19"/>
      <c r="X833875" s="19"/>
      <c r="Y833875" s="19"/>
      <c r="Z833875" s="19"/>
      <c r="AA833875" s="19"/>
      <c r="AB833875" s="19"/>
      <c r="AC833875" s="19"/>
      <c r="AD833875" s="19"/>
      <c r="AE833875" s="19"/>
      <c r="AF833875" s="19"/>
      <c r="AG833875" s="19"/>
      <c r="AH833875" s="19"/>
      <c r="AI833875" s="19"/>
      <c r="AJ833875" s="19"/>
      <c r="AK833875" s="19"/>
      <c r="AL833875" s="19"/>
      <c r="AM833875" s="19"/>
      <c r="AN833875" s="19"/>
      <c r="AO833875" s="19"/>
      <c r="AP833875"/>
    </row>
    <row r="833876" spans="1:42" s="116" customFormat="1" x14ac:dyDescent="0.3">
      <c r="A833876"/>
      <c r="B833876"/>
      <c r="C833876"/>
      <c r="D833876"/>
      <c r="E833876"/>
      <c r="F833876"/>
      <c r="G833876"/>
      <c r="H833876"/>
      <c r="I833876"/>
      <c r="J833876"/>
      <c r="K833876"/>
      <c r="L833876"/>
      <c r="M833876" s="115"/>
      <c r="N833876" s="115"/>
      <c r="O833876"/>
      <c r="P833876"/>
      <c r="Q833876"/>
      <c r="R833876" s="19"/>
      <c r="S833876" s="19"/>
      <c r="T833876"/>
      <c r="U833876" s="113"/>
      <c r="V833876" s="19"/>
      <c r="W833876" s="19"/>
      <c r="X833876" s="19"/>
      <c r="Y833876" s="19"/>
      <c r="Z833876" s="19"/>
      <c r="AA833876" s="19"/>
      <c r="AB833876" s="19"/>
      <c r="AC833876" s="19"/>
      <c r="AD833876" s="19"/>
      <c r="AE833876" s="19"/>
      <c r="AF833876" s="19"/>
      <c r="AG833876" s="19"/>
      <c r="AH833876" s="19"/>
      <c r="AI833876" s="19"/>
      <c r="AJ833876" s="19"/>
      <c r="AK833876" s="19"/>
      <c r="AL833876" s="19"/>
      <c r="AM833876" s="19"/>
      <c r="AN833876" s="19"/>
      <c r="AO833876" s="19"/>
      <c r="AP833876"/>
    </row>
    <row r="833877" spans="1:42" s="116" customFormat="1" x14ac:dyDescent="0.3">
      <c r="A833877"/>
      <c r="B833877"/>
      <c r="C833877"/>
      <c r="D833877"/>
      <c r="E833877"/>
      <c r="F833877"/>
      <c r="G833877"/>
      <c r="H833877"/>
      <c r="I833877"/>
      <c r="J833877"/>
      <c r="K833877"/>
      <c r="L833877"/>
      <c r="M833877" s="115"/>
      <c r="N833877" s="115"/>
      <c r="O833877"/>
      <c r="P833877"/>
      <c r="Q833877"/>
      <c r="R833877" s="19"/>
      <c r="S833877" s="19"/>
      <c r="T833877"/>
      <c r="U833877" s="113"/>
      <c r="V833877" s="19"/>
      <c r="W833877" s="19"/>
      <c r="X833877" s="19"/>
      <c r="Y833877" s="19"/>
      <c r="Z833877" s="19"/>
      <c r="AA833877" s="19"/>
      <c r="AB833877" s="19"/>
      <c r="AC833877" s="19"/>
      <c r="AD833877" s="19"/>
      <c r="AE833877" s="19"/>
      <c r="AF833877" s="19"/>
      <c r="AG833877" s="19"/>
      <c r="AH833877" s="19"/>
      <c r="AI833877" s="19"/>
      <c r="AJ833877" s="19"/>
      <c r="AK833877" s="19"/>
      <c r="AL833877" s="19"/>
      <c r="AM833877" s="19"/>
      <c r="AN833877" s="19"/>
      <c r="AO833877" s="19"/>
      <c r="AP833877"/>
    </row>
    <row r="833878" spans="1:42" s="116" customFormat="1" x14ac:dyDescent="0.3">
      <c r="A833878"/>
      <c r="B833878"/>
      <c r="C833878"/>
      <c r="D833878"/>
      <c r="E833878"/>
      <c r="F833878"/>
      <c r="G833878"/>
      <c r="H833878"/>
      <c r="I833878"/>
      <c r="J833878"/>
      <c r="K833878"/>
      <c r="L833878"/>
      <c r="M833878" s="115"/>
      <c r="N833878" s="115"/>
      <c r="O833878"/>
      <c r="P833878"/>
      <c r="Q833878"/>
      <c r="R833878" s="19"/>
      <c r="S833878" s="19"/>
      <c r="T833878"/>
      <c r="U833878" s="113"/>
      <c r="V833878" s="19"/>
      <c r="W833878" s="19"/>
      <c r="X833878" s="19"/>
      <c r="Y833878" s="19"/>
      <c r="Z833878" s="19"/>
      <c r="AA833878" s="19"/>
      <c r="AB833878" s="19"/>
      <c r="AC833878" s="19"/>
      <c r="AD833878" s="19"/>
      <c r="AE833878" s="19"/>
      <c r="AF833878" s="19"/>
      <c r="AG833878" s="19"/>
      <c r="AH833878" s="19"/>
      <c r="AI833878" s="19"/>
      <c r="AJ833878" s="19"/>
      <c r="AK833878" s="19"/>
      <c r="AL833878" s="19"/>
      <c r="AM833878" s="19"/>
      <c r="AN833878" s="19"/>
      <c r="AO833878" s="19"/>
      <c r="AP833878"/>
    </row>
    <row r="833879" spans="1:42" s="116" customFormat="1" x14ac:dyDescent="0.3">
      <c r="A833879"/>
      <c r="B833879"/>
      <c r="C833879"/>
      <c r="D833879"/>
      <c r="E833879"/>
      <c r="F833879"/>
      <c r="G833879"/>
      <c r="H833879"/>
      <c r="I833879"/>
      <c r="J833879"/>
      <c r="K833879"/>
      <c r="L833879"/>
      <c r="M833879" s="115"/>
      <c r="N833879" s="115"/>
      <c r="O833879"/>
      <c r="P833879"/>
      <c r="Q833879"/>
      <c r="R833879" s="19"/>
      <c r="S833879" s="19"/>
      <c r="T833879"/>
      <c r="U833879" s="113"/>
      <c r="V833879" s="19"/>
      <c r="W833879" s="19"/>
      <c r="X833879" s="19"/>
      <c r="Y833879" s="19"/>
      <c r="Z833879" s="19"/>
      <c r="AA833879" s="19"/>
      <c r="AB833879" s="19"/>
      <c r="AC833879" s="19"/>
      <c r="AD833879" s="19"/>
      <c r="AE833879" s="19"/>
      <c r="AF833879" s="19"/>
      <c r="AG833879" s="19"/>
      <c r="AH833879" s="19"/>
      <c r="AI833879" s="19"/>
      <c r="AJ833879" s="19"/>
      <c r="AK833879" s="19"/>
      <c r="AL833879" s="19"/>
      <c r="AM833879" s="19"/>
      <c r="AN833879" s="19"/>
      <c r="AO833879" s="19"/>
      <c r="AP833879"/>
    </row>
    <row r="833880" spans="1:42" s="116" customFormat="1" x14ac:dyDescent="0.3">
      <c r="A833880"/>
      <c r="B833880"/>
      <c r="C833880"/>
      <c r="D833880"/>
      <c r="E833880"/>
      <c r="F833880"/>
      <c r="G833880"/>
      <c r="H833880"/>
      <c r="I833880"/>
      <c r="J833880"/>
      <c r="K833880"/>
      <c r="L833880"/>
      <c r="M833880" s="115"/>
      <c r="N833880" s="115"/>
      <c r="O833880"/>
      <c r="P833880"/>
      <c r="Q833880"/>
      <c r="R833880" s="19"/>
      <c r="S833880" s="19"/>
      <c r="T833880"/>
      <c r="U833880" s="113"/>
      <c r="V833880" s="19"/>
      <c r="W833880" s="19"/>
      <c r="X833880" s="19"/>
      <c r="Y833880" s="19"/>
      <c r="Z833880" s="19"/>
      <c r="AA833880" s="19"/>
      <c r="AB833880" s="19"/>
      <c r="AC833880" s="19"/>
      <c r="AD833880" s="19"/>
      <c r="AE833880" s="19"/>
      <c r="AF833880" s="19"/>
      <c r="AG833880" s="19"/>
      <c r="AH833880" s="19"/>
      <c r="AI833880" s="19"/>
      <c r="AJ833880" s="19"/>
      <c r="AK833880" s="19"/>
      <c r="AL833880" s="19"/>
      <c r="AM833880" s="19"/>
      <c r="AN833880" s="19"/>
      <c r="AO833880" s="19"/>
      <c r="AP833880"/>
    </row>
    <row r="833881" spans="1:42" s="116" customFormat="1" x14ac:dyDescent="0.3">
      <c r="A833881"/>
      <c r="B833881"/>
      <c r="C833881"/>
      <c r="D833881"/>
      <c r="E833881"/>
      <c r="F833881"/>
      <c r="G833881"/>
      <c r="H833881"/>
      <c r="I833881"/>
      <c r="J833881"/>
      <c r="K833881"/>
      <c r="L833881"/>
      <c r="M833881" s="115"/>
      <c r="N833881" s="115"/>
      <c r="O833881"/>
      <c r="P833881"/>
      <c r="Q833881"/>
      <c r="R833881" s="19"/>
      <c r="S833881" s="19"/>
      <c r="T833881"/>
      <c r="U833881" s="113"/>
      <c r="V833881" s="19"/>
      <c r="W833881" s="19"/>
      <c r="X833881" s="19"/>
      <c r="Y833881" s="19"/>
      <c r="Z833881" s="19"/>
      <c r="AA833881" s="19"/>
      <c r="AB833881" s="19"/>
      <c r="AC833881" s="19"/>
      <c r="AD833881" s="19"/>
      <c r="AE833881" s="19"/>
      <c r="AF833881" s="19"/>
      <c r="AG833881" s="19"/>
      <c r="AH833881" s="19"/>
      <c r="AI833881" s="19"/>
      <c r="AJ833881" s="19"/>
      <c r="AK833881" s="19"/>
      <c r="AL833881" s="19"/>
      <c r="AM833881" s="19"/>
      <c r="AN833881" s="19"/>
      <c r="AO833881" s="19"/>
      <c r="AP833881"/>
    </row>
    <row r="833882" spans="1:42" s="116" customFormat="1" x14ac:dyDescent="0.3">
      <c r="A833882"/>
      <c r="B833882"/>
      <c r="C833882"/>
      <c r="D833882"/>
      <c r="E833882"/>
      <c r="F833882"/>
      <c r="G833882"/>
      <c r="H833882"/>
      <c r="I833882"/>
      <c r="J833882"/>
      <c r="K833882"/>
      <c r="L833882"/>
      <c r="M833882" s="115"/>
      <c r="N833882" s="115"/>
      <c r="O833882"/>
      <c r="P833882"/>
      <c r="Q833882"/>
      <c r="R833882" s="19"/>
      <c r="S833882" s="19"/>
      <c r="T833882"/>
      <c r="U833882" s="113"/>
      <c r="V833882" s="19"/>
      <c r="W833882" s="19"/>
      <c r="X833882" s="19"/>
      <c r="Y833882" s="19"/>
      <c r="Z833882" s="19"/>
      <c r="AA833882" s="19"/>
      <c r="AB833882" s="19"/>
      <c r="AC833882" s="19"/>
      <c r="AD833882" s="19"/>
      <c r="AE833882" s="19"/>
      <c r="AF833882" s="19"/>
      <c r="AG833882" s="19"/>
      <c r="AH833882" s="19"/>
      <c r="AI833882" s="19"/>
      <c r="AJ833882" s="19"/>
      <c r="AK833882" s="19"/>
      <c r="AL833882" s="19"/>
      <c r="AM833882" s="19"/>
      <c r="AN833882" s="19"/>
      <c r="AO833882" s="19"/>
      <c r="AP833882"/>
    </row>
    <row r="833883" spans="1:42" s="116" customFormat="1" x14ac:dyDescent="0.3">
      <c r="A833883"/>
      <c r="B833883"/>
      <c r="C833883"/>
      <c r="D833883"/>
      <c r="E833883"/>
      <c r="F833883"/>
      <c r="G833883"/>
      <c r="H833883"/>
      <c r="I833883"/>
      <c r="J833883"/>
      <c r="K833883"/>
      <c r="L833883"/>
      <c r="M833883" s="115"/>
      <c r="N833883" s="115"/>
      <c r="O833883"/>
      <c r="P833883"/>
      <c r="Q833883"/>
      <c r="R833883" s="19"/>
      <c r="S833883" s="19"/>
      <c r="T833883"/>
      <c r="U833883" s="113"/>
      <c r="V833883" s="19"/>
      <c r="W833883" s="19"/>
      <c r="X833883" s="19"/>
      <c r="Y833883" s="19"/>
      <c r="Z833883" s="19"/>
      <c r="AA833883" s="19"/>
      <c r="AB833883" s="19"/>
      <c r="AC833883" s="19"/>
      <c r="AD833883" s="19"/>
      <c r="AE833883" s="19"/>
      <c r="AF833883" s="19"/>
      <c r="AG833883" s="19"/>
      <c r="AH833883" s="19"/>
      <c r="AI833883" s="19"/>
      <c r="AJ833883" s="19"/>
      <c r="AK833883" s="19"/>
      <c r="AL833883" s="19"/>
      <c r="AM833883" s="19"/>
      <c r="AN833883" s="19"/>
      <c r="AO833883" s="19"/>
      <c r="AP833883"/>
    </row>
    <row r="833884" spans="1:42" s="116" customFormat="1" x14ac:dyDescent="0.3">
      <c r="A833884"/>
      <c r="B833884"/>
      <c r="C833884"/>
      <c r="D833884"/>
      <c r="E833884"/>
      <c r="F833884"/>
      <c r="G833884"/>
      <c r="H833884"/>
      <c r="I833884"/>
      <c r="J833884"/>
      <c r="K833884"/>
      <c r="L833884"/>
      <c r="M833884" s="115"/>
      <c r="N833884" s="115"/>
      <c r="O833884"/>
      <c r="P833884"/>
      <c r="Q833884"/>
      <c r="R833884" s="19"/>
      <c r="S833884" s="19"/>
      <c r="T833884"/>
      <c r="U833884" s="113"/>
      <c r="V833884" s="19"/>
      <c r="W833884" s="19"/>
      <c r="X833884" s="19"/>
      <c r="Y833884" s="19"/>
      <c r="Z833884" s="19"/>
      <c r="AA833884" s="19"/>
      <c r="AB833884" s="19"/>
      <c r="AC833884" s="19"/>
      <c r="AD833884" s="19"/>
      <c r="AE833884" s="19"/>
      <c r="AF833884" s="19"/>
      <c r="AG833884" s="19"/>
      <c r="AH833884" s="19"/>
      <c r="AI833884" s="19"/>
      <c r="AJ833884" s="19"/>
      <c r="AK833884" s="19"/>
      <c r="AL833884" s="19"/>
      <c r="AM833884" s="19"/>
      <c r="AN833884" s="19"/>
      <c r="AO833884" s="19"/>
      <c r="AP833884"/>
    </row>
    <row r="833885" spans="1:42" s="116" customFormat="1" x14ac:dyDescent="0.3">
      <c r="A833885"/>
      <c r="B833885"/>
      <c r="C833885"/>
      <c r="D833885"/>
      <c r="E833885"/>
      <c r="F833885"/>
      <c r="G833885"/>
      <c r="H833885"/>
      <c r="I833885"/>
      <c r="J833885"/>
      <c r="K833885"/>
      <c r="L833885"/>
      <c r="M833885" s="115"/>
      <c r="N833885" s="115"/>
      <c r="O833885"/>
      <c r="P833885"/>
      <c r="Q833885"/>
      <c r="R833885" s="19"/>
      <c r="S833885" s="19"/>
      <c r="T833885"/>
      <c r="U833885" s="113"/>
      <c r="V833885" s="19"/>
      <c r="W833885" s="19"/>
      <c r="X833885" s="19"/>
      <c r="Y833885" s="19"/>
      <c r="Z833885" s="19"/>
      <c r="AA833885" s="19"/>
      <c r="AB833885" s="19"/>
      <c r="AC833885" s="19"/>
      <c r="AD833885" s="19"/>
      <c r="AE833885" s="19"/>
      <c r="AF833885" s="19"/>
      <c r="AG833885" s="19"/>
      <c r="AH833885" s="19"/>
      <c r="AI833885" s="19"/>
      <c r="AJ833885" s="19"/>
      <c r="AK833885" s="19"/>
      <c r="AL833885" s="19"/>
      <c r="AM833885" s="19"/>
      <c r="AN833885" s="19"/>
      <c r="AO833885" s="19"/>
      <c r="AP833885"/>
    </row>
    <row r="833886" spans="1:42" s="116" customFormat="1" x14ac:dyDescent="0.3">
      <c r="A833886"/>
      <c r="B833886"/>
      <c r="C833886"/>
      <c r="D833886"/>
      <c r="E833886"/>
      <c r="F833886"/>
      <c r="G833886"/>
      <c r="H833886"/>
      <c r="I833886"/>
      <c r="J833886"/>
      <c r="K833886"/>
      <c r="L833886"/>
      <c r="M833886" s="115"/>
      <c r="N833886" s="115"/>
      <c r="O833886"/>
      <c r="P833886"/>
      <c r="Q833886"/>
      <c r="R833886" s="19"/>
      <c r="S833886" s="19"/>
      <c r="T833886"/>
      <c r="U833886" s="113"/>
      <c r="V833886" s="19"/>
      <c r="W833886" s="19"/>
      <c r="X833886" s="19"/>
      <c r="Y833886" s="19"/>
      <c r="Z833886" s="19"/>
      <c r="AA833886" s="19"/>
      <c r="AB833886" s="19"/>
      <c r="AC833886" s="19"/>
      <c r="AD833886" s="19"/>
      <c r="AE833886" s="19"/>
      <c r="AF833886" s="19"/>
      <c r="AG833886" s="19"/>
      <c r="AH833886" s="19"/>
      <c r="AI833886" s="19"/>
      <c r="AJ833886" s="19"/>
      <c r="AK833886" s="19"/>
      <c r="AL833886" s="19"/>
      <c r="AM833886" s="19"/>
      <c r="AN833886" s="19"/>
      <c r="AO833886" s="19"/>
      <c r="AP833886"/>
    </row>
    <row r="833887" spans="1:42" s="116" customFormat="1" x14ac:dyDescent="0.3">
      <c r="A833887"/>
      <c r="B833887"/>
      <c r="C833887"/>
      <c r="D833887"/>
      <c r="E833887"/>
      <c r="F833887"/>
      <c r="G833887"/>
      <c r="H833887"/>
      <c r="I833887"/>
      <c r="J833887"/>
      <c r="K833887"/>
      <c r="L833887"/>
      <c r="M833887" s="115"/>
      <c r="N833887" s="115"/>
      <c r="O833887"/>
      <c r="P833887"/>
      <c r="Q833887"/>
      <c r="R833887" s="19"/>
      <c r="S833887" s="19"/>
      <c r="T833887"/>
      <c r="U833887" s="113"/>
      <c r="V833887" s="19"/>
      <c r="W833887" s="19"/>
      <c r="X833887" s="19"/>
      <c r="Y833887" s="19"/>
      <c r="Z833887" s="19"/>
      <c r="AA833887" s="19"/>
      <c r="AB833887" s="19"/>
      <c r="AC833887" s="19"/>
      <c r="AD833887" s="19"/>
      <c r="AE833887" s="19"/>
      <c r="AF833887" s="19"/>
      <c r="AG833887" s="19"/>
      <c r="AH833887" s="19"/>
      <c r="AI833887" s="19"/>
      <c r="AJ833887" s="19"/>
      <c r="AK833887" s="19"/>
      <c r="AL833887" s="19"/>
      <c r="AM833887" s="19"/>
      <c r="AN833887" s="19"/>
      <c r="AO833887" s="19"/>
      <c r="AP833887"/>
    </row>
    <row r="833888" spans="1:42" s="116" customFormat="1" x14ac:dyDescent="0.3">
      <c r="A833888"/>
      <c r="B833888"/>
      <c r="C833888"/>
      <c r="D833888"/>
      <c r="E833888"/>
      <c r="F833888"/>
      <c r="G833888"/>
      <c r="H833888"/>
      <c r="I833888"/>
      <c r="J833888"/>
      <c r="K833888"/>
      <c r="L833888"/>
      <c r="M833888" s="115"/>
      <c r="N833888" s="115"/>
      <c r="O833888"/>
      <c r="P833888"/>
      <c r="Q833888"/>
      <c r="R833888" s="19"/>
      <c r="S833888" s="19"/>
      <c r="T833888"/>
      <c r="U833888" s="113"/>
      <c r="V833888" s="19"/>
      <c r="W833888" s="19"/>
      <c r="X833888" s="19"/>
      <c r="Y833888" s="19"/>
      <c r="Z833888" s="19"/>
      <c r="AA833888" s="19"/>
      <c r="AB833888" s="19"/>
      <c r="AC833888" s="19"/>
      <c r="AD833888" s="19"/>
      <c r="AE833888" s="19"/>
      <c r="AF833888" s="19"/>
      <c r="AG833888" s="19"/>
      <c r="AH833888" s="19"/>
      <c r="AI833888" s="19"/>
      <c r="AJ833888" s="19"/>
      <c r="AK833888" s="19"/>
      <c r="AL833888" s="19"/>
      <c r="AM833888" s="19"/>
      <c r="AN833888" s="19"/>
      <c r="AO833888" s="19"/>
      <c r="AP833888"/>
    </row>
    <row r="833889" spans="1:42" s="116" customFormat="1" x14ac:dyDescent="0.3">
      <c r="A833889"/>
      <c r="B833889"/>
      <c r="C833889"/>
      <c r="D833889"/>
      <c r="E833889"/>
      <c r="F833889"/>
      <c r="G833889"/>
      <c r="H833889"/>
      <c r="I833889"/>
      <c r="J833889"/>
      <c r="K833889"/>
      <c r="L833889"/>
      <c r="M833889" s="115"/>
      <c r="N833889" s="115"/>
      <c r="O833889"/>
      <c r="P833889"/>
      <c r="Q833889"/>
      <c r="R833889" s="19"/>
      <c r="S833889" s="19"/>
      <c r="T833889"/>
      <c r="U833889" s="113"/>
      <c r="V833889" s="19"/>
      <c r="W833889" s="19"/>
      <c r="X833889" s="19"/>
      <c r="Y833889" s="19"/>
      <c r="Z833889" s="19"/>
      <c r="AA833889" s="19"/>
      <c r="AB833889" s="19"/>
      <c r="AC833889" s="19"/>
      <c r="AD833889" s="19"/>
      <c r="AE833889" s="19"/>
      <c r="AF833889" s="19"/>
      <c r="AG833889" s="19"/>
      <c r="AH833889" s="19"/>
      <c r="AI833889" s="19"/>
      <c r="AJ833889" s="19"/>
      <c r="AK833889" s="19"/>
      <c r="AL833889" s="19"/>
      <c r="AM833889" s="19"/>
      <c r="AN833889" s="19"/>
      <c r="AO833889" s="19"/>
      <c r="AP833889"/>
    </row>
    <row r="833890" spans="1:42" s="116" customFormat="1" x14ac:dyDescent="0.3">
      <c r="A833890"/>
      <c r="B833890"/>
      <c r="C833890"/>
      <c r="D833890"/>
      <c r="E833890"/>
      <c r="F833890"/>
      <c r="G833890"/>
      <c r="H833890"/>
      <c r="I833890"/>
      <c r="J833890"/>
      <c r="K833890"/>
      <c r="L833890"/>
      <c r="M833890" s="115"/>
      <c r="N833890" s="115"/>
      <c r="O833890"/>
      <c r="P833890"/>
      <c r="Q833890"/>
      <c r="R833890" s="19"/>
      <c r="S833890" s="19"/>
      <c r="T833890"/>
      <c r="U833890" s="113"/>
      <c r="V833890" s="19"/>
      <c r="W833890" s="19"/>
      <c r="X833890" s="19"/>
      <c r="Y833890" s="19"/>
      <c r="Z833890" s="19"/>
      <c r="AA833890" s="19"/>
      <c r="AB833890" s="19"/>
      <c r="AC833890" s="19"/>
      <c r="AD833890" s="19"/>
      <c r="AE833890" s="19"/>
      <c r="AF833890" s="19"/>
      <c r="AG833890" s="19"/>
      <c r="AH833890" s="19"/>
      <c r="AI833890" s="19"/>
      <c r="AJ833890" s="19"/>
      <c r="AK833890" s="19"/>
      <c r="AL833890" s="19"/>
      <c r="AM833890" s="19"/>
      <c r="AN833890" s="19"/>
      <c r="AO833890" s="19"/>
      <c r="AP833890"/>
    </row>
    <row r="833891" spans="1:42" s="116" customFormat="1" x14ac:dyDescent="0.3">
      <c r="A833891"/>
      <c r="B833891"/>
      <c r="C833891"/>
      <c r="D833891"/>
      <c r="E833891"/>
      <c r="F833891"/>
      <c r="G833891"/>
      <c r="H833891"/>
      <c r="I833891"/>
      <c r="J833891"/>
      <c r="K833891"/>
      <c r="L833891"/>
      <c r="M833891" s="115"/>
      <c r="N833891" s="115"/>
      <c r="O833891"/>
      <c r="P833891"/>
      <c r="Q833891"/>
      <c r="R833891" s="19"/>
      <c r="S833891" s="19"/>
      <c r="T833891"/>
      <c r="U833891" s="113"/>
      <c r="V833891" s="19"/>
      <c r="W833891" s="19"/>
      <c r="X833891" s="19"/>
      <c r="Y833891" s="19"/>
      <c r="Z833891" s="19"/>
      <c r="AA833891" s="19"/>
      <c r="AB833891" s="19"/>
      <c r="AC833891" s="19"/>
      <c r="AD833891" s="19"/>
      <c r="AE833891" s="19"/>
      <c r="AF833891" s="19"/>
      <c r="AG833891" s="19"/>
      <c r="AH833891" s="19"/>
      <c r="AI833891" s="19"/>
      <c r="AJ833891" s="19"/>
      <c r="AK833891" s="19"/>
      <c r="AL833891" s="19"/>
      <c r="AM833891" s="19"/>
      <c r="AN833891" s="19"/>
      <c r="AO833891" s="19"/>
      <c r="AP833891"/>
    </row>
    <row r="833892" spans="1:42" s="116" customFormat="1" x14ac:dyDescent="0.3">
      <c r="A833892"/>
      <c r="B833892"/>
      <c r="C833892"/>
      <c r="D833892"/>
      <c r="E833892"/>
      <c r="F833892"/>
      <c r="G833892"/>
      <c r="H833892"/>
      <c r="I833892"/>
      <c r="J833892"/>
      <c r="K833892"/>
      <c r="L833892"/>
      <c r="M833892" s="115"/>
      <c r="N833892" s="115"/>
      <c r="O833892"/>
      <c r="P833892"/>
      <c r="Q833892"/>
      <c r="R833892" s="19"/>
      <c r="S833892" s="19"/>
      <c r="T833892"/>
      <c r="U833892" s="113"/>
      <c r="V833892" s="19"/>
      <c r="W833892" s="19"/>
      <c r="X833892" s="19"/>
      <c r="Y833892" s="19"/>
      <c r="Z833892" s="19"/>
      <c r="AA833892" s="19"/>
      <c r="AB833892" s="19"/>
      <c r="AC833892" s="19"/>
      <c r="AD833892" s="19"/>
      <c r="AE833892" s="19"/>
      <c r="AF833892" s="19"/>
      <c r="AG833892" s="19"/>
      <c r="AH833892" s="19"/>
      <c r="AI833892" s="19"/>
      <c r="AJ833892" s="19"/>
      <c r="AK833892" s="19"/>
      <c r="AL833892" s="19"/>
      <c r="AM833892" s="19"/>
      <c r="AN833892" s="19"/>
      <c r="AO833892" s="19"/>
      <c r="AP833892"/>
    </row>
    <row r="833893" spans="1:42" s="116" customFormat="1" x14ac:dyDescent="0.3">
      <c r="A833893"/>
      <c r="B833893"/>
      <c r="C833893"/>
      <c r="D833893"/>
      <c r="E833893"/>
      <c r="F833893"/>
      <c r="G833893"/>
      <c r="H833893"/>
      <c r="I833893"/>
      <c r="J833893"/>
      <c r="K833893"/>
      <c r="L833893"/>
      <c r="M833893" s="115"/>
      <c r="N833893" s="115"/>
      <c r="O833893"/>
      <c r="P833893"/>
      <c r="Q833893"/>
      <c r="R833893" s="19"/>
      <c r="S833893" s="19"/>
      <c r="T833893"/>
      <c r="U833893" s="113"/>
      <c r="V833893" s="19"/>
      <c r="W833893" s="19"/>
      <c r="X833893" s="19"/>
      <c r="Y833893" s="19"/>
      <c r="Z833893" s="19"/>
      <c r="AA833893" s="19"/>
      <c r="AB833893" s="19"/>
      <c r="AC833893" s="19"/>
      <c r="AD833893" s="19"/>
      <c r="AE833893" s="19"/>
      <c r="AF833893" s="19"/>
      <c r="AG833893" s="19"/>
      <c r="AH833893" s="19"/>
      <c r="AI833893" s="19"/>
      <c r="AJ833893" s="19"/>
      <c r="AK833893" s="19"/>
      <c r="AL833893" s="19"/>
      <c r="AM833893" s="19"/>
      <c r="AN833893" s="19"/>
      <c r="AO833893" s="19"/>
      <c r="AP833893"/>
    </row>
    <row r="833894" spans="1:42" s="116" customFormat="1" x14ac:dyDescent="0.3">
      <c r="A833894"/>
      <c r="B833894"/>
      <c r="C833894"/>
      <c r="D833894"/>
      <c r="E833894"/>
      <c r="F833894"/>
      <c r="G833894"/>
      <c r="H833894"/>
      <c r="I833894"/>
      <c r="J833894"/>
      <c r="K833894"/>
      <c r="L833894"/>
      <c r="M833894" s="115"/>
      <c r="N833894" s="115"/>
      <c r="O833894"/>
      <c r="P833894"/>
      <c r="Q833894"/>
      <c r="R833894" s="19"/>
      <c r="S833894" s="19"/>
      <c r="T833894"/>
      <c r="U833894" s="113"/>
      <c r="V833894" s="19"/>
      <c r="W833894" s="19"/>
      <c r="X833894" s="19"/>
      <c r="Y833894" s="19"/>
      <c r="Z833894" s="19"/>
      <c r="AA833894" s="19"/>
      <c r="AB833894" s="19"/>
      <c r="AC833894" s="19"/>
      <c r="AD833894" s="19"/>
      <c r="AE833894" s="19"/>
      <c r="AF833894" s="19"/>
      <c r="AG833894" s="19"/>
      <c r="AH833894" s="19"/>
      <c r="AI833894" s="19"/>
      <c r="AJ833894" s="19"/>
      <c r="AK833894" s="19"/>
      <c r="AL833894" s="19"/>
      <c r="AM833894" s="19"/>
      <c r="AN833894" s="19"/>
      <c r="AO833894" s="19"/>
      <c r="AP833894"/>
    </row>
    <row r="833895" spans="1:42" s="116" customFormat="1" x14ac:dyDescent="0.3">
      <c r="A833895"/>
      <c r="B833895"/>
      <c r="C833895"/>
      <c r="D833895"/>
      <c r="E833895"/>
      <c r="F833895"/>
      <c r="G833895"/>
      <c r="H833895"/>
      <c r="I833895"/>
      <c r="J833895"/>
      <c r="K833895"/>
      <c r="L833895"/>
      <c r="M833895" s="115"/>
      <c r="N833895" s="115"/>
      <c r="O833895"/>
      <c r="P833895"/>
      <c r="Q833895"/>
      <c r="R833895" s="19"/>
      <c r="S833895" s="19"/>
      <c r="T833895"/>
      <c r="U833895" s="113"/>
      <c r="V833895" s="19"/>
      <c r="W833895" s="19"/>
      <c r="X833895" s="19"/>
      <c r="Y833895" s="19"/>
      <c r="Z833895" s="19"/>
      <c r="AA833895" s="19"/>
      <c r="AB833895" s="19"/>
      <c r="AC833895" s="19"/>
      <c r="AD833895" s="19"/>
      <c r="AE833895" s="19"/>
      <c r="AF833895" s="19"/>
      <c r="AG833895" s="19"/>
      <c r="AH833895" s="19"/>
      <c r="AI833895" s="19"/>
      <c r="AJ833895" s="19"/>
      <c r="AK833895" s="19"/>
      <c r="AL833895" s="19"/>
      <c r="AM833895" s="19"/>
      <c r="AN833895" s="19"/>
      <c r="AO833895" s="19"/>
      <c r="AP833895"/>
    </row>
    <row r="833896" spans="1:42" s="116" customFormat="1" x14ac:dyDescent="0.3">
      <c r="A833896"/>
      <c r="B833896"/>
      <c r="C833896"/>
      <c r="D833896"/>
      <c r="E833896"/>
      <c r="F833896"/>
      <c r="G833896"/>
      <c r="H833896"/>
      <c r="I833896"/>
      <c r="J833896"/>
      <c r="K833896"/>
      <c r="L833896"/>
      <c r="M833896" s="115"/>
      <c r="N833896" s="115"/>
      <c r="O833896"/>
      <c r="P833896"/>
      <c r="Q833896"/>
      <c r="R833896" s="19"/>
      <c r="S833896" s="19"/>
      <c r="T833896"/>
      <c r="U833896" s="113"/>
      <c r="V833896" s="19"/>
      <c r="W833896" s="19"/>
      <c r="X833896" s="19"/>
      <c r="Y833896" s="19"/>
      <c r="Z833896" s="19"/>
      <c r="AA833896" s="19"/>
      <c r="AB833896" s="19"/>
      <c r="AC833896" s="19"/>
      <c r="AD833896" s="19"/>
      <c r="AE833896" s="19"/>
      <c r="AF833896" s="19"/>
      <c r="AG833896" s="19"/>
      <c r="AH833896" s="19"/>
      <c r="AI833896" s="19"/>
      <c r="AJ833896" s="19"/>
      <c r="AK833896" s="19"/>
      <c r="AL833896" s="19"/>
      <c r="AM833896" s="19"/>
      <c r="AN833896" s="19"/>
      <c r="AO833896" s="19"/>
      <c r="AP833896"/>
    </row>
    <row r="833897" spans="1:42" s="116" customFormat="1" x14ac:dyDescent="0.3">
      <c r="A833897"/>
      <c r="B833897"/>
      <c r="C833897"/>
      <c r="D833897"/>
      <c r="E833897"/>
      <c r="F833897"/>
      <c r="G833897"/>
      <c r="H833897"/>
      <c r="I833897"/>
      <c r="J833897"/>
      <c r="K833897"/>
      <c r="L833897"/>
      <c r="M833897" s="115"/>
      <c r="N833897" s="115"/>
      <c r="O833897"/>
      <c r="P833897"/>
      <c r="Q833897"/>
      <c r="R833897" s="19"/>
      <c r="S833897" s="19"/>
      <c r="T833897"/>
      <c r="U833897" s="113"/>
      <c r="V833897" s="19"/>
      <c r="W833897" s="19"/>
      <c r="X833897" s="19"/>
      <c r="Y833897" s="19"/>
      <c r="Z833897" s="19"/>
      <c r="AA833897" s="19"/>
      <c r="AB833897" s="19"/>
      <c r="AC833897" s="19"/>
      <c r="AD833897" s="19"/>
      <c r="AE833897" s="19"/>
      <c r="AF833897" s="19"/>
      <c r="AG833897" s="19"/>
      <c r="AH833897" s="19"/>
      <c r="AI833897" s="19"/>
      <c r="AJ833897" s="19"/>
      <c r="AK833897" s="19"/>
      <c r="AL833897" s="19"/>
      <c r="AM833897" s="19"/>
      <c r="AN833897" s="19"/>
      <c r="AO833897" s="19"/>
      <c r="AP833897"/>
    </row>
    <row r="833898" spans="1:42" s="116" customFormat="1" x14ac:dyDescent="0.3">
      <c r="A833898"/>
      <c r="B833898"/>
      <c r="C833898"/>
      <c r="D833898"/>
      <c r="E833898"/>
      <c r="F833898"/>
      <c r="G833898"/>
      <c r="H833898"/>
      <c r="I833898"/>
      <c r="J833898"/>
      <c r="K833898"/>
      <c r="L833898"/>
      <c r="M833898" s="115"/>
      <c r="N833898" s="115"/>
      <c r="O833898"/>
      <c r="P833898"/>
      <c r="Q833898"/>
      <c r="R833898" s="19"/>
      <c r="S833898" s="19"/>
      <c r="T833898"/>
      <c r="U833898" s="113"/>
      <c r="V833898" s="19"/>
      <c r="W833898" s="19"/>
      <c r="X833898" s="19"/>
      <c r="Y833898" s="19"/>
      <c r="Z833898" s="19"/>
      <c r="AA833898" s="19"/>
      <c r="AB833898" s="19"/>
      <c r="AC833898" s="19"/>
      <c r="AD833898" s="19"/>
      <c r="AE833898" s="19"/>
      <c r="AF833898" s="19"/>
      <c r="AG833898" s="19"/>
      <c r="AH833898" s="19"/>
      <c r="AI833898" s="19"/>
      <c r="AJ833898" s="19"/>
      <c r="AK833898" s="19"/>
      <c r="AL833898" s="19"/>
      <c r="AM833898" s="19"/>
      <c r="AN833898" s="19"/>
      <c r="AO833898" s="19"/>
      <c r="AP833898"/>
    </row>
    <row r="833899" spans="1:42" s="116" customFormat="1" x14ac:dyDescent="0.3">
      <c r="A833899"/>
      <c r="B833899"/>
      <c r="C833899"/>
      <c r="D833899"/>
      <c r="E833899"/>
      <c r="F833899"/>
      <c r="G833899"/>
      <c r="H833899"/>
      <c r="I833899"/>
      <c r="J833899"/>
      <c r="K833899"/>
      <c r="L833899"/>
      <c r="M833899" s="115"/>
      <c r="N833899" s="115"/>
      <c r="O833899"/>
      <c r="P833899"/>
      <c r="Q833899"/>
      <c r="R833899" s="19"/>
      <c r="S833899" s="19"/>
      <c r="T833899"/>
      <c r="U833899" s="113"/>
      <c r="V833899" s="19"/>
      <c r="W833899" s="19"/>
      <c r="X833899" s="19"/>
      <c r="Y833899" s="19"/>
      <c r="Z833899" s="19"/>
      <c r="AA833899" s="19"/>
      <c r="AB833899" s="19"/>
      <c r="AC833899" s="19"/>
      <c r="AD833899" s="19"/>
      <c r="AE833899" s="19"/>
      <c r="AF833899" s="19"/>
      <c r="AG833899" s="19"/>
      <c r="AH833899" s="19"/>
      <c r="AI833899" s="19"/>
      <c r="AJ833899" s="19"/>
      <c r="AK833899" s="19"/>
      <c r="AL833899" s="19"/>
      <c r="AM833899" s="19"/>
      <c r="AN833899" s="19"/>
      <c r="AO833899" s="19"/>
      <c r="AP833899"/>
    </row>
    <row r="833900" spans="1:42" s="116" customFormat="1" x14ac:dyDescent="0.3">
      <c r="A833900"/>
      <c r="B833900"/>
      <c r="C833900"/>
      <c r="D833900"/>
      <c r="E833900"/>
      <c r="F833900"/>
      <c r="G833900"/>
      <c r="H833900"/>
      <c r="I833900"/>
      <c r="J833900"/>
      <c r="K833900"/>
      <c r="L833900"/>
      <c r="M833900" s="115"/>
      <c r="N833900" s="115"/>
      <c r="O833900"/>
      <c r="P833900"/>
      <c r="Q833900"/>
      <c r="R833900" s="19"/>
      <c r="S833900" s="19"/>
      <c r="T833900"/>
      <c r="U833900" s="113"/>
      <c r="V833900" s="19"/>
      <c r="W833900" s="19"/>
      <c r="X833900" s="19"/>
      <c r="Y833900" s="19"/>
      <c r="Z833900" s="19"/>
      <c r="AA833900" s="19"/>
      <c r="AB833900" s="19"/>
      <c r="AC833900" s="19"/>
      <c r="AD833900" s="19"/>
      <c r="AE833900" s="19"/>
      <c r="AF833900" s="19"/>
      <c r="AG833900" s="19"/>
      <c r="AH833900" s="19"/>
      <c r="AI833900" s="19"/>
      <c r="AJ833900" s="19"/>
      <c r="AK833900" s="19"/>
      <c r="AL833900" s="19"/>
      <c r="AM833900" s="19"/>
      <c r="AN833900" s="19"/>
      <c r="AO833900" s="19"/>
      <c r="AP833900"/>
    </row>
    <row r="833901" spans="1:42" s="116" customFormat="1" x14ac:dyDescent="0.3">
      <c r="A833901"/>
      <c r="B833901"/>
      <c r="C833901"/>
      <c r="D833901"/>
      <c r="E833901"/>
      <c r="F833901"/>
      <c r="G833901"/>
      <c r="H833901"/>
      <c r="I833901"/>
      <c r="J833901"/>
      <c r="K833901"/>
      <c r="L833901"/>
      <c r="M833901" s="115"/>
      <c r="N833901" s="115"/>
      <c r="O833901"/>
      <c r="P833901"/>
      <c r="Q833901"/>
      <c r="R833901" s="19"/>
      <c r="S833901" s="19"/>
      <c r="T833901"/>
      <c r="U833901" s="113"/>
      <c r="V833901" s="19"/>
      <c r="W833901" s="19"/>
      <c r="X833901" s="19"/>
      <c r="Y833901" s="19"/>
      <c r="Z833901" s="19"/>
      <c r="AA833901" s="19"/>
      <c r="AB833901" s="19"/>
      <c r="AC833901" s="19"/>
      <c r="AD833901" s="19"/>
      <c r="AE833901" s="19"/>
      <c r="AF833901" s="19"/>
      <c r="AG833901" s="19"/>
      <c r="AH833901" s="19"/>
      <c r="AI833901" s="19"/>
      <c r="AJ833901" s="19"/>
      <c r="AK833901" s="19"/>
      <c r="AL833901" s="19"/>
      <c r="AM833901" s="19"/>
      <c r="AN833901" s="19"/>
      <c r="AO833901" s="19"/>
      <c r="AP833901"/>
    </row>
    <row r="833902" spans="1:42" s="116" customFormat="1" x14ac:dyDescent="0.3">
      <c r="A833902"/>
      <c r="B833902"/>
      <c r="C833902"/>
      <c r="D833902"/>
      <c r="E833902"/>
      <c r="F833902"/>
      <c r="G833902"/>
      <c r="H833902"/>
      <c r="I833902"/>
      <c r="J833902"/>
      <c r="K833902"/>
      <c r="L833902"/>
      <c r="M833902" s="115"/>
      <c r="N833902" s="115"/>
      <c r="O833902"/>
      <c r="P833902"/>
      <c r="Q833902"/>
      <c r="R833902" s="19"/>
      <c r="S833902" s="19"/>
      <c r="T833902"/>
      <c r="U833902" s="113"/>
      <c r="V833902" s="19"/>
      <c r="W833902" s="19"/>
      <c r="X833902" s="19"/>
      <c r="Y833902" s="19"/>
      <c r="Z833902" s="19"/>
      <c r="AA833902" s="19"/>
      <c r="AB833902" s="19"/>
      <c r="AC833902" s="19"/>
      <c r="AD833902" s="19"/>
      <c r="AE833902" s="19"/>
      <c r="AF833902" s="19"/>
      <c r="AG833902" s="19"/>
      <c r="AH833902" s="19"/>
      <c r="AI833902" s="19"/>
      <c r="AJ833902" s="19"/>
      <c r="AK833902" s="19"/>
      <c r="AL833902" s="19"/>
      <c r="AM833902" s="19"/>
      <c r="AN833902" s="19"/>
      <c r="AO833902" s="19"/>
      <c r="AP833902"/>
    </row>
    <row r="833903" spans="1:42" s="116" customFormat="1" x14ac:dyDescent="0.3">
      <c r="A833903"/>
      <c r="B833903"/>
      <c r="C833903"/>
      <c r="D833903"/>
      <c r="E833903"/>
      <c r="F833903"/>
      <c r="G833903"/>
      <c r="H833903"/>
      <c r="I833903"/>
      <c r="J833903"/>
      <c r="K833903"/>
      <c r="L833903"/>
      <c r="M833903" s="115"/>
      <c r="N833903" s="115"/>
      <c r="O833903"/>
      <c r="P833903"/>
      <c r="Q833903"/>
      <c r="R833903" s="19"/>
      <c r="S833903" s="19"/>
      <c r="T833903"/>
      <c r="U833903" s="113"/>
      <c r="V833903" s="19"/>
      <c r="W833903" s="19"/>
      <c r="X833903" s="19"/>
      <c r="Y833903" s="19"/>
      <c r="Z833903" s="19"/>
      <c r="AA833903" s="19"/>
      <c r="AB833903" s="19"/>
      <c r="AC833903" s="19"/>
      <c r="AD833903" s="19"/>
      <c r="AE833903" s="19"/>
      <c r="AF833903" s="19"/>
      <c r="AG833903" s="19"/>
      <c r="AH833903" s="19"/>
      <c r="AI833903" s="19"/>
      <c r="AJ833903" s="19"/>
      <c r="AK833903" s="19"/>
      <c r="AL833903" s="19"/>
      <c r="AM833903" s="19"/>
      <c r="AN833903" s="19"/>
      <c r="AO833903" s="19"/>
      <c r="AP833903"/>
    </row>
    <row r="833904" spans="1:42" s="116" customFormat="1" x14ac:dyDescent="0.3">
      <c r="A833904"/>
      <c r="B833904"/>
      <c r="C833904"/>
      <c r="D833904"/>
      <c r="E833904"/>
      <c r="F833904"/>
      <c r="G833904"/>
      <c r="H833904"/>
      <c r="I833904"/>
      <c r="J833904"/>
      <c r="K833904"/>
      <c r="L833904"/>
      <c r="M833904" s="115"/>
      <c r="N833904" s="115"/>
      <c r="O833904"/>
      <c r="P833904"/>
      <c r="Q833904"/>
      <c r="R833904" s="19"/>
      <c r="S833904" s="19"/>
      <c r="T833904"/>
      <c r="U833904" s="113"/>
      <c r="V833904" s="19"/>
      <c r="W833904" s="19"/>
      <c r="X833904" s="19"/>
      <c r="Y833904" s="19"/>
      <c r="Z833904" s="19"/>
      <c r="AA833904" s="19"/>
      <c r="AB833904" s="19"/>
      <c r="AC833904" s="19"/>
      <c r="AD833904" s="19"/>
      <c r="AE833904" s="19"/>
      <c r="AF833904" s="19"/>
      <c r="AG833904" s="19"/>
      <c r="AH833904" s="19"/>
      <c r="AI833904" s="19"/>
      <c r="AJ833904" s="19"/>
      <c r="AK833904" s="19"/>
      <c r="AL833904" s="19"/>
      <c r="AM833904" s="19"/>
      <c r="AN833904" s="19"/>
      <c r="AO833904" s="19"/>
      <c r="AP833904"/>
    </row>
    <row r="833905" spans="1:42" s="116" customFormat="1" x14ac:dyDescent="0.3">
      <c r="A833905"/>
      <c r="B833905"/>
      <c r="C833905"/>
      <c r="D833905"/>
      <c r="E833905"/>
      <c r="F833905"/>
      <c r="G833905"/>
      <c r="H833905"/>
      <c r="I833905"/>
      <c r="J833905"/>
      <c r="K833905"/>
      <c r="L833905"/>
      <c r="M833905" s="115"/>
      <c r="N833905" s="115"/>
      <c r="O833905"/>
      <c r="P833905"/>
      <c r="Q833905"/>
      <c r="R833905" s="19"/>
      <c r="S833905" s="19"/>
      <c r="T833905"/>
      <c r="U833905" s="113"/>
      <c r="V833905" s="19"/>
      <c r="W833905" s="19"/>
      <c r="X833905" s="19"/>
      <c r="Y833905" s="19"/>
      <c r="Z833905" s="19"/>
      <c r="AA833905" s="19"/>
      <c r="AB833905" s="19"/>
      <c r="AC833905" s="19"/>
      <c r="AD833905" s="19"/>
      <c r="AE833905" s="19"/>
      <c r="AF833905" s="19"/>
      <c r="AG833905" s="19"/>
      <c r="AH833905" s="19"/>
      <c r="AI833905" s="19"/>
      <c r="AJ833905" s="19"/>
      <c r="AK833905" s="19"/>
      <c r="AL833905" s="19"/>
      <c r="AM833905" s="19"/>
      <c r="AN833905" s="19"/>
      <c r="AO833905" s="19"/>
      <c r="AP833905"/>
    </row>
    <row r="833906" spans="1:42" s="116" customFormat="1" x14ac:dyDescent="0.3">
      <c r="A833906"/>
      <c r="B833906"/>
      <c r="C833906"/>
      <c r="D833906"/>
      <c r="E833906"/>
      <c r="F833906"/>
      <c r="G833906"/>
      <c r="H833906"/>
      <c r="I833906"/>
      <c r="J833906"/>
      <c r="K833906"/>
      <c r="L833906"/>
      <c r="M833906" s="115"/>
      <c r="N833906" s="115"/>
      <c r="O833906"/>
      <c r="P833906"/>
      <c r="Q833906"/>
      <c r="R833906" s="19"/>
      <c r="S833906" s="19"/>
      <c r="T833906"/>
      <c r="U833906" s="113"/>
      <c r="V833906" s="19"/>
      <c r="W833906" s="19"/>
      <c r="X833906" s="19"/>
      <c r="Y833906" s="19"/>
      <c r="Z833906" s="19"/>
      <c r="AA833906" s="19"/>
      <c r="AB833906" s="19"/>
      <c r="AC833906" s="19"/>
      <c r="AD833906" s="19"/>
      <c r="AE833906" s="19"/>
      <c r="AF833906" s="19"/>
      <c r="AG833906" s="19"/>
      <c r="AH833906" s="19"/>
      <c r="AI833906" s="19"/>
      <c r="AJ833906" s="19"/>
      <c r="AK833906" s="19"/>
      <c r="AL833906" s="19"/>
      <c r="AM833906" s="19"/>
      <c r="AN833906" s="19"/>
      <c r="AO833906" s="19"/>
      <c r="AP833906"/>
    </row>
    <row r="833907" spans="1:42" s="116" customFormat="1" x14ac:dyDescent="0.3">
      <c r="A833907"/>
      <c r="B833907"/>
      <c r="C833907"/>
      <c r="D833907"/>
      <c r="E833907"/>
      <c r="F833907"/>
      <c r="G833907"/>
      <c r="H833907"/>
      <c r="I833907"/>
      <c r="J833907"/>
      <c r="K833907"/>
      <c r="L833907"/>
      <c r="M833907" s="115"/>
      <c r="N833907" s="115"/>
      <c r="O833907"/>
      <c r="P833907"/>
      <c r="Q833907"/>
      <c r="R833907" s="19"/>
      <c r="S833907" s="19"/>
      <c r="T833907"/>
      <c r="U833907" s="113"/>
      <c r="V833907" s="19"/>
      <c r="W833907" s="19"/>
      <c r="X833907" s="19"/>
      <c r="Y833907" s="19"/>
      <c r="Z833907" s="19"/>
      <c r="AA833907" s="19"/>
      <c r="AB833907" s="19"/>
      <c r="AC833907" s="19"/>
      <c r="AD833907" s="19"/>
      <c r="AE833907" s="19"/>
      <c r="AF833907" s="19"/>
      <c r="AG833907" s="19"/>
      <c r="AH833907" s="19"/>
      <c r="AI833907" s="19"/>
      <c r="AJ833907" s="19"/>
      <c r="AK833907" s="19"/>
      <c r="AL833907" s="19"/>
      <c r="AM833907" s="19"/>
      <c r="AN833907" s="19"/>
      <c r="AO833907" s="19"/>
      <c r="AP833907"/>
    </row>
    <row r="833908" spans="1:42" s="116" customFormat="1" x14ac:dyDescent="0.3">
      <c r="A833908"/>
      <c r="B833908"/>
      <c r="C833908"/>
      <c r="D833908"/>
      <c r="E833908"/>
      <c r="F833908"/>
      <c r="G833908"/>
      <c r="H833908"/>
      <c r="I833908"/>
      <c r="J833908"/>
      <c r="K833908"/>
      <c r="L833908"/>
      <c r="M833908" s="115"/>
      <c r="N833908" s="115"/>
      <c r="O833908"/>
      <c r="P833908"/>
      <c r="Q833908"/>
      <c r="R833908" s="19"/>
      <c r="S833908" s="19"/>
      <c r="T833908"/>
      <c r="U833908" s="113"/>
      <c r="V833908" s="19"/>
      <c r="W833908" s="19"/>
      <c r="X833908" s="19"/>
      <c r="Y833908" s="19"/>
      <c r="Z833908" s="19"/>
      <c r="AA833908" s="19"/>
      <c r="AB833908" s="19"/>
      <c r="AC833908" s="19"/>
      <c r="AD833908" s="19"/>
      <c r="AE833908" s="19"/>
      <c r="AF833908" s="19"/>
      <c r="AG833908" s="19"/>
      <c r="AH833908" s="19"/>
      <c r="AI833908" s="19"/>
      <c r="AJ833908" s="19"/>
      <c r="AK833908" s="19"/>
      <c r="AL833908" s="19"/>
      <c r="AM833908" s="19"/>
      <c r="AN833908" s="19"/>
      <c r="AO833908" s="19"/>
      <c r="AP833908"/>
    </row>
    <row r="833909" spans="1:42" s="116" customFormat="1" x14ac:dyDescent="0.3">
      <c r="A833909"/>
      <c r="B833909"/>
      <c r="C833909"/>
      <c r="D833909"/>
      <c r="E833909"/>
      <c r="F833909"/>
      <c r="G833909"/>
      <c r="H833909"/>
      <c r="I833909"/>
      <c r="J833909"/>
      <c r="K833909"/>
      <c r="L833909"/>
      <c r="M833909" s="115"/>
      <c r="N833909" s="115"/>
      <c r="O833909"/>
      <c r="P833909"/>
      <c r="Q833909"/>
      <c r="R833909" s="19"/>
      <c r="S833909" s="19"/>
      <c r="T833909"/>
      <c r="U833909" s="113"/>
      <c r="V833909" s="19"/>
      <c r="W833909" s="19"/>
      <c r="X833909" s="19"/>
      <c r="Y833909" s="19"/>
      <c r="Z833909" s="19"/>
      <c r="AA833909" s="19"/>
      <c r="AB833909" s="19"/>
      <c r="AC833909" s="19"/>
      <c r="AD833909" s="19"/>
      <c r="AE833909" s="19"/>
      <c r="AF833909" s="19"/>
      <c r="AG833909" s="19"/>
      <c r="AH833909" s="19"/>
      <c r="AI833909" s="19"/>
      <c r="AJ833909" s="19"/>
      <c r="AK833909" s="19"/>
      <c r="AL833909" s="19"/>
      <c r="AM833909" s="19"/>
      <c r="AN833909" s="19"/>
      <c r="AO833909" s="19"/>
      <c r="AP833909"/>
    </row>
    <row r="833910" spans="1:42" s="116" customFormat="1" x14ac:dyDescent="0.3">
      <c r="A833910"/>
      <c r="B833910"/>
      <c r="C833910"/>
      <c r="D833910"/>
      <c r="E833910"/>
      <c r="F833910"/>
      <c r="G833910"/>
      <c r="H833910"/>
      <c r="I833910"/>
      <c r="J833910"/>
      <c r="K833910"/>
      <c r="L833910"/>
      <c r="M833910" s="115"/>
      <c r="N833910" s="115"/>
      <c r="O833910"/>
      <c r="P833910"/>
      <c r="Q833910"/>
      <c r="R833910" s="19"/>
      <c r="S833910" s="19"/>
      <c r="T833910"/>
      <c r="U833910" s="113"/>
      <c r="V833910" s="19"/>
      <c r="W833910" s="19"/>
      <c r="X833910" s="19"/>
      <c r="Y833910" s="19"/>
      <c r="Z833910" s="19"/>
      <c r="AA833910" s="19"/>
      <c r="AB833910" s="19"/>
      <c r="AC833910" s="19"/>
      <c r="AD833910" s="19"/>
      <c r="AE833910" s="19"/>
      <c r="AF833910" s="19"/>
      <c r="AG833910" s="19"/>
      <c r="AH833910" s="19"/>
      <c r="AI833910" s="19"/>
      <c r="AJ833910" s="19"/>
      <c r="AK833910" s="19"/>
      <c r="AL833910" s="19"/>
      <c r="AM833910" s="19"/>
      <c r="AN833910" s="19"/>
      <c r="AO833910" s="19"/>
      <c r="AP833910"/>
    </row>
    <row r="833911" spans="1:42" s="116" customFormat="1" x14ac:dyDescent="0.3">
      <c r="A833911"/>
      <c r="B833911"/>
      <c r="C833911"/>
      <c r="D833911"/>
      <c r="E833911"/>
      <c r="F833911"/>
      <c r="G833911"/>
      <c r="H833911"/>
      <c r="I833911"/>
      <c r="J833911"/>
      <c r="K833911"/>
      <c r="L833911"/>
      <c r="M833911" s="115"/>
      <c r="N833911" s="115"/>
      <c r="O833911"/>
      <c r="P833911"/>
      <c r="Q833911"/>
      <c r="R833911" s="19"/>
      <c r="S833911" s="19"/>
      <c r="T833911"/>
      <c r="U833911" s="113"/>
      <c r="V833911" s="19"/>
      <c r="W833911" s="19"/>
      <c r="X833911" s="19"/>
      <c r="Y833911" s="19"/>
      <c r="Z833911" s="19"/>
      <c r="AA833911" s="19"/>
      <c r="AB833911" s="19"/>
      <c r="AC833911" s="19"/>
      <c r="AD833911" s="19"/>
      <c r="AE833911" s="19"/>
      <c r="AF833911" s="19"/>
      <c r="AG833911" s="19"/>
      <c r="AH833911" s="19"/>
      <c r="AI833911" s="19"/>
      <c r="AJ833911" s="19"/>
      <c r="AK833911" s="19"/>
      <c r="AL833911" s="19"/>
      <c r="AM833911" s="19"/>
      <c r="AN833911" s="19"/>
      <c r="AO833911" s="19"/>
      <c r="AP833911"/>
    </row>
    <row r="833912" spans="1:42" s="116" customFormat="1" x14ac:dyDescent="0.3">
      <c r="A833912"/>
      <c r="B833912"/>
      <c r="C833912"/>
      <c r="D833912"/>
      <c r="E833912"/>
      <c r="F833912"/>
      <c r="G833912"/>
      <c r="H833912"/>
      <c r="I833912"/>
      <c r="J833912"/>
      <c r="K833912"/>
      <c r="L833912"/>
      <c r="M833912" s="115"/>
      <c r="N833912" s="115"/>
      <c r="O833912"/>
      <c r="P833912"/>
      <c r="Q833912"/>
      <c r="R833912" s="19"/>
      <c r="S833912" s="19"/>
      <c r="T833912"/>
      <c r="U833912" s="113"/>
      <c r="V833912" s="19"/>
      <c r="W833912" s="19"/>
      <c r="X833912" s="19"/>
      <c r="Y833912" s="19"/>
      <c r="Z833912" s="19"/>
      <c r="AA833912" s="19"/>
      <c r="AB833912" s="19"/>
      <c r="AC833912" s="19"/>
      <c r="AD833912" s="19"/>
      <c r="AE833912" s="19"/>
      <c r="AF833912" s="19"/>
      <c r="AG833912" s="19"/>
      <c r="AH833912" s="19"/>
      <c r="AI833912" s="19"/>
      <c r="AJ833912" s="19"/>
      <c r="AK833912" s="19"/>
      <c r="AL833912" s="19"/>
      <c r="AM833912" s="19"/>
      <c r="AN833912" s="19"/>
      <c r="AO833912" s="19"/>
      <c r="AP833912"/>
    </row>
    <row r="833913" spans="1:42" s="116" customFormat="1" x14ac:dyDescent="0.3">
      <c r="A833913"/>
      <c r="B833913"/>
      <c r="C833913"/>
      <c r="D833913"/>
      <c r="E833913"/>
      <c r="F833913"/>
      <c r="G833913"/>
      <c r="H833913"/>
      <c r="I833913"/>
      <c r="J833913"/>
      <c r="K833913"/>
      <c r="L833913"/>
      <c r="M833913" s="115"/>
      <c r="N833913" s="115"/>
      <c r="O833913"/>
      <c r="P833913"/>
      <c r="Q833913"/>
      <c r="R833913" s="19"/>
      <c r="S833913" s="19"/>
      <c r="T833913"/>
      <c r="U833913" s="113"/>
      <c r="V833913" s="19"/>
      <c r="W833913" s="19"/>
      <c r="X833913" s="19"/>
      <c r="Y833913" s="19"/>
      <c r="Z833913" s="19"/>
      <c r="AA833913" s="19"/>
      <c r="AB833913" s="19"/>
      <c r="AC833913" s="19"/>
      <c r="AD833913" s="19"/>
      <c r="AE833913" s="19"/>
      <c r="AF833913" s="19"/>
      <c r="AG833913" s="19"/>
      <c r="AH833913" s="19"/>
      <c r="AI833913" s="19"/>
      <c r="AJ833913" s="19"/>
      <c r="AK833913" s="19"/>
      <c r="AL833913" s="19"/>
      <c r="AM833913" s="19"/>
      <c r="AN833913" s="19"/>
      <c r="AO833913" s="19"/>
      <c r="AP833913"/>
    </row>
    <row r="833914" spans="1:42" s="116" customFormat="1" x14ac:dyDescent="0.3">
      <c r="A833914"/>
      <c r="B833914"/>
      <c r="C833914"/>
      <c r="D833914"/>
      <c r="E833914"/>
      <c r="F833914"/>
      <c r="G833914"/>
      <c r="H833914"/>
      <c r="I833914"/>
      <c r="J833914"/>
      <c r="K833914"/>
      <c r="L833914"/>
      <c r="M833914" s="115"/>
      <c r="N833914" s="115"/>
      <c r="O833914"/>
      <c r="P833914"/>
      <c r="Q833914"/>
      <c r="R833914" s="19"/>
      <c r="S833914" s="19"/>
      <c r="T833914"/>
      <c r="U833914" s="113"/>
      <c r="V833914" s="19"/>
      <c r="W833914" s="19"/>
      <c r="X833914" s="19"/>
      <c r="Y833914" s="19"/>
      <c r="Z833914" s="19"/>
      <c r="AA833914" s="19"/>
      <c r="AB833914" s="19"/>
      <c r="AC833914" s="19"/>
      <c r="AD833914" s="19"/>
      <c r="AE833914" s="19"/>
      <c r="AF833914" s="19"/>
      <c r="AG833914" s="19"/>
      <c r="AH833914" s="19"/>
      <c r="AI833914" s="19"/>
      <c r="AJ833914" s="19"/>
      <c r="AK833914" s="19"/>
      <c r="AL833914" s="19"/>
      <c r="AM833914" s="19"/>
      <c r="AN833914" s="19"/>
      <c r="AO833914" s="19"/>
      <c r="AP833914"/>
    </row>
    <row r="833915" spans="1:42" s="116" customFormat="1" x14ac:dyDescent="0.3">
      <c r="A833915"/>
      <c r="B833915"/>
      <c r="C833915"/>
      <c r="D833915"/>
      <c r="E833915"/>
      <c r="F833915"/>
      <c r="G833915"/>
      <c r="H833915"/>
      <c r="I833915"/>
      <c r="J833915"/>
      <c r="K833915"/>
      <c r="L833915"/>
      <c r="M833915" s="115"/>
      <c r="N833915" s="115"/>
      <c r="O833915"/>
      <c r="P833915"/>
      <c r="Q833915"/>
      <c r="R833915" s="19"/>
      <c r="S833915" s="19"/>
      <c r="T833915"/>
      <c r="U833915" s="113"/>
      <c r="V833915" s="19"/>
      <c r="W833915" s="19"/>
      <c r="X833915" s="19"/>
      <c r="Y833915" s="19"/>
      <c r="Z833915" s="19"/>
      <c r="AA833915" s="19"/>
      <c r="AB833915" s="19"/>
      <c r="AC833915" s="19"/>
      <c r="AD833915" s="19"/>
      <c r="AE833915" s="19"/>
      <c r="AF833915" s="19"/>
      <c r="AG833915" s="19"/>
      <c r="AH833915" s="19"/>
      <c r="AI833915" s="19"/>
      <c r="AJ833915" s="19"/>
      <c r="AK833915" s="19"/>
      <c r="AL833915" s="19"/>
      <c r="AM833915" s="19"/>
      <c r="AN833915" s="19"/>
      <c r="AO833915" s="19"/>
      <c r="AP833915"/>
    </row>
    <row r="833916" spans="1:42" s="116" customFormat="1" x14ac:dyDescent="0.3">
      <c r="A833916"/>
      <c r="B833916"/>
      <c r="C833916"/>
      <c r="D833916"/>
      <c r="E833916"/>
      <c r="F833916"/>
      <c r="G833916"/>
      <c r="H833916"/>
      <c r="I833916"/>
      <c r="J833916"/>
      <c r="K833916"/>
      <c r="L833916"/>
      <c r="M833916" s="115"/>
      <c r="N833916" s="115"/>
      <c r="O833916"/>
      <c r="P833916"/>
      <c r="Q833916"/>
      <c r="R833916" s="19"/>
      <c r="S833916" s="19"/>
      <c r="T833916"/>
      <c r="U833916" s="113"/>
      <c r="V833916" s="19"/>
      <c r="W833916" s="19"/>
      <c r="X833916" s="19"/>
      <c r="Y833916" s="19"/>
      <c r="Z833916" s="19"/>
      <c r="AA833916" s="19"/>
      <c r="AB833916" s="19"/>
      <c r="AC833916" s="19"/>
      <c r="AD833916" s="19"/>
      <c r="AE833916" s="19"/>
      <c r="AF833916" s="19"/>
      <c r="AG833916" s="19"/>
      <c r="AH833916" s="19"/>
      <c r="AI833916" s="19"/>
      <c r="AJ833916" s="19"/>
      <c r="AK833916" s="19"/>
      <c r="AL833916" s="19"/>
      <c r="AM833916" s="19"/>
      <c r="AN833916" s="19"/>
      <c r="AO833916" s="19"/>
      <c r="AP833916"/>
    </row>
    <row r="833917" spans="1:42" s="116" customFormat="1" x14ac:dyDescent="0.3">
      <c r="A833917"/>
      <c r="B833917"/>
      <c r="C833917"/>
      <c r="D833917"/>
      <c r="E833917"/>
      <c r="F833917"/>
      <c r="G833917"/>
      <c r="H833917"/>
      <c r="I833917"/>
      <c r="J833917"/>
      <c r="K833917"/>
      <c r="L833917"/>
      <c r="M833917" s="115"/>
      <c r="N833917" s="115"/>
      <c r="O833917"/>
      <c r="P833917"/>
      <c r="Q833917"/>
      <c r="R833917" s="19"/>
      <c r="S833917" s="19"/>
      <c r="T833917"/>
      <c r="U833917" s="113"/>
      <c r="V833917" s="19"/>
      <c r="W833917" s="19"/>
      <c r="X833917" s="19"/>
      <c r="Y833917" s="19"/>
      <c r="Z833917" s="19"/>
      <c r="AA833917" s="19"/>
      <c r="AB833917" s="19"/>
      <c r="AC833917" s="19"/>
      <c r="AD833917" s="19"/>
      <c r="AE833917" s="19"/>
      <c r="AF833917" s="19"/>
      <c r="AG833917" s="19"/>
      <c r="AH833917" s="19"/>
      <c r="AI833917" s="19"/>
      <c r="AJ833917" s="19"/>
      <c r="AK833917" s="19"/>
      <c r="AL833917" s="19"/>
      <c r="AM833917" s="19"/>
      <c r="AN833917" s="19"/>
      <c r="AO833917" s="19"/>
      <c r="AP833917"/>
    </row>
    <row r="833918" spans="1:42" s="116" customFormat="1" x14ac:dyDescent="0.3">
      <c r="A833918"/>
      <c r="B833918"/>
      <c r="C833918"/>
      <c r="D833918"/>
      <c r="E833918"/>
      <c r="F833918"/>
      <c r="G833918"/>
      <c r="H833918"/>
      <c r="I833918"/>
      <c r="J833918"/>
      <c r="K833918"/>
      <c r="L833918"/>
      <c r="M833918" s="115"/>
      <c r="N833918" s="115"/>
      <c r="O833918"/>
      <c r="P833918"/>
      <c r="Q833918"/>
      <c r="R833918" s="19"/>
      <c r="S833918" s="19"/>
      <c r="T833918"/>
      <c r="U833918" s="113"/>
      <c r="V833918" s="19"/>
      <c r="W833918" s="19"/>
      <c r="X833918" s="19"/>
      <c r="Y833918" s="19"/>
      <c r="Z833918" s="19"/>
      <c r="AA833918" s="19"/>
      <c r="AB833918" s="19"/>
      <c r="AC833918" s="19"/>
      <c r="AD833918" s="19"/>
      <c r="AE833918" s="19"/>
      <c r="AF833918" s="19"/>
      <c r="AG833918" s="19"/>
      <c r="AH833918" s="19"/>
      <c r="AI833918" s="19"/>
      <c r="AJ833918" s="19"/>
      <c r="AK833918" s="19"/>
      <c r="AL833918" s="19"/>
      <c r="AM833918" s="19"/>
      <c r="AN833918" s="19"/>
      <c r="AO833918" s="19"/>
      <c r="AP833918"/>
    </row>
    <row r="833919" spans="1:42" s="116" customFormat="1" x14ac:dyDescent="0.3">
      <c r="A833919"/>
      <c r="B833919"/>
      <c r="C833919"/>
      <c r="D833919"/>
      <c r="E833919"/>
      <c r="F833919"/>
      <c r="G833919"/>
      <c r="H833919"/>
      <c r="I833919"/>
      <c r="J833919"/>
      <c r="K833919"/>
      <c r="L833919"/>
      <c r="M833919" s="115"/>
      <c r="N833919" s="115"/>
      <c r="O833919"/>
      <c r="P833919"/>
      <c r="Q833919"/>
      <c r="R833919" s="19"/>
      <c r="S833919" s="19"/>
      <c r="T833919"/>
      <c r="U833919" s="113"/>
      <c r="V833919" s="19"/>
      <c r="W833919" s="19"/>
      <c r="X833919" s="19"/>
      <c r="Y833919" s="19"/>
      <c r="Z833919" s="19"/>
      <c r="AA833919" s="19"/>
      <c r="AB833919" s="19"/>
      <c r="AC833919" s="19"/>
      <c r="AD833919" s="19"/>
      <c r="AE833919" s="19"/>
      <c r="AF833919" s="19"/>
      <c r="AG833919" s="19"/>
      <c r="AH833919" s="19"/>
      <c r="AI833919" s="19"/>
      <c r="AJ833919" s="19"/>
      <c r="AK833919" s="19"/>
      <c r="AL833919" s="19"/>
      <c r="AM833919" s="19"/>
      <c r="AN833919" s="19"/>
      <c r="AO833919" s="19"/>
      <c r="AP833919"/>
    </row>
    <row r="833920" spans="1:42" s="116" customFormat="1" x14ac:dyDescent="0.3">
      <c r="A833920"/>
      <c r="B833920"/>
      <c r="C833920"/>
      <c r="D833920"/>
      <c r="E833920"/>
      <c r="F833920"/>
      <c r="G833920"/>
      <c r="H833920"/>
      <c r="I833920"/>
      <c r="J833920"/>
      <c r="K833920"/>
      <c r="L833920"/>
      <c r="M833920" s="115"/>
      <c r="N833920" s="115"/>
      <c r="O833920"/>
      <c r="P833920"/>
      <c r="Q833920"/>
      <c r="R833920" s="19"/>
      <c r="S833920" s="19"/>
      <c r="T833920"/>
      <c r="U833920" s="113"/>
      <c r="V833920" s="19"/>
      <c r="W833920" s="19"/>
      <c r="X833920" s="19"/>
      <c r="Y833920" s="19"/>
      <c r="Z833920" s="19"/>
      <c r="AA833920" s="19"/>
      <c r="AB833920" s="19"/>
      <c r="AC833920" s="19"/>
      <c r="AD833920" s="19"/>
      <c r="AE833920" s="19"/>
      <c r="AF833920" s="19"/>
      <c r="AG833920" s="19"/>
      <c r="AH833920" s="19"/>
      <c r="AI833920" s="19"/>
      <c r="AJ833920" s="19"/>
      <c r="AK833920" s="19"/>
      <c r="AL833920" s="19"/>
      <c r="AM833920" s="19"/>
      <c r="AN833920" s="19"/>
      <c r="AO833920" s="19"/>
      <c r="AP833920"/>
    </row>
    <row r="833921" spans="1:42" s="116" customFormat="1" x14ac:dyDescent="0.3">
      <c r="A833921"/>
      <c r="B833921"/>
      <c r="C833921"/>
      <c r="D833921"/>
      <c r="E833921"/>
      <c r="F833921"/>
      <c r="G833921"/>
      <c r="H833921"/>
      <c r="I833921"/>
      <c r="J833921"/>
      <c r="K833921"/>
      <c r="L833921"/>
      <c r="M833921" s="115"/>
      <c r="N833921" s="115"/>
      <c r="O833921"/>
      <c r="P833921"/>
      <c r="Q833921"/>
      <c r="R833921" s="19"/>
      <c r="S833921" s="19"/>
      <c r="T833921"/>
      <c r="U833921" s="113"/>
      <c r="V833921" s="19"/>
      <c r="W833921" s="19"/>
      <c r="X833921" s="19"/>
      <c r="Y833921" s="19"/>
      <c r="Z833921" s="19"/>
      <c r="AA833921" s="19"/>
      <c r="AB833921" s="19"/>
      <c r="AC833921" s="19"/>
      <c r="AD833921" s="19"/>
      <c r="AE833921" s="19"/>
      <c r="AF833921" s="19"/>
      <c r="AG833921" s="19"/>
      <c r="AH833921" s="19"/>
      <c r="AI833921" s="19"/>
      <c r="AJ833921" s="19"/>
      <c r="AK833921" s="19"/>
      <c r="AL833921" s="19"/>
      <c r="AM833921" s="19"/>
      <c r="AN833921" s="19"/>
      <c r="AO833921" s="19"/>
      <c r="AP833921"/>
    </row>
    <row r="833922" spans="1:42" s="116" customFormat="1" x14ac:dyDescent="0.3">
      <c r="A833922"/>
      <c r="B833922"/>
      <c r="C833922"/>
      <c r="D833922"/>
      <c r="E833922"/>
      <c r="F833922"/>
      <c r="G833922"/>
      <c r="H833922"/>
      <c r="I833922"/>
      <c r="J833922"/>
      <c r="K833922"/>
      <c r="L833922"/>
      <c r="M833922" s="115"/>
      <c r="N833922" s="115"/>
      <c r="O833922"/>
      <c r="P833922"/>
      <c r="Q833922"/>
      <c r="R833922" s="19"/>
      <c r="S833922" s="19"/>
      <c r="T833922"/>
      <c r="U833922" s="113"/>
      <c r="V833922" s="19"/>
      <c r="W833922" s="19"/>
      <c r="X833922" s="19"/>
      <c r="Y833922" s="19"/>
      <c r="Z833922" s="19"/>
      <c r="AA833922" s="19"/>
      <c r="AB833922" s="19"/>
      <c r="AC833922" s="19"/>
      <c r="AD833922" s="19"/>
      <c r="AE833922" s="19"/>
      <c r="AF833922" s="19"/>
      <c r="AG833922" s="19"/>
      <c r="AH833922" s="19"/>
      <c r="AI833922" s="19"/>
      <c r="AJ833922" s="19"/>
      <c r="AK833922" s="19"/>
      <c r="AL833922" s="19"/>
      <c r="AM833922" s="19"/>
      <c r="AN833922" s="19"/>
      <c r="AO833922" s="19"/>
      <c r="AP833922"/>
    </row>
    <row r="833923" spans="1:42" s="116" customFormat="1" x14ac:dyDescent="0.3">
      <c r="A833923"/>
      <c r="B833923"/>
      <c r="C833923"/>
      <c r="D833923"/>
      <c r="E833923"/>
      <c r="F833923"/>
      <c r="G833923"/>
      <c r="H833923"/>
      <c r="I833923"/>
      <c r="J833923"/>
      <c r="K833923"/>
      <c r="L833923"/>
      <c r="M833923" s="115"/>
      <c r="N833923" s="115"/>
      <c r="O833923"/>
      <c r="P833923"/>
      <c r="Q833923"/>
      <c r="R833923" s="19"/>
      <c r="S833923" s="19"/>
      <c r="T833923"/>
      <c r="U833923" s="113"/>
      <c r="V833923" s="19"/>
      <c r="W833923" s="19"/>
      <c r="X833923" s="19"/>
      <c r="Y833923" s="19"/>
      <c r="Z833923" s="19"/>
      <c r="AA833923" s="19"/>
      <c r="AB833923" s="19"/>
      <c r="AC833923" s="19"/>
      <c r="AD833923" s="19"/>
      <c r="AE833923" s="19"/>
      <c r="AF833923" s="19"/>
      <c r="AG833923" s="19"/>
      <c r="AH833923" s="19"/>
      <c r="AI833923" s="19"/>
      <c r="AJ833923" s="19"/>
      <c r="AK833923" s="19"/>
      <c r="AL833923" s="19"/>
      <c r="AM833923" s="19"/>
      <c r="AN833923" s="19"/>
      <c r="AO833923" s="19"/>
      <c r="AP833923"/>
    </row>
    <row r="833924" spans="1:42" s="116" customFormat="1" x14ac:dyDescent="0.3">
      <c r="A833924"/>
      <c r="B833924"/>
      <c r="C833924"/>
      <c r="D833924"/>
      <c r="E833924"/>
      <c r="F833924"/>
      <c r="G833924"/>
      <c r="H833924"/>
      <c r="I833924"/>
      <c r="J833924"/>
      <c r="K833924"/>
      <c r="L833924"/>
      <c r="M833924" s="115"/>
      <c r="N833924" s="115"/>
      <c r="O833924"/>
      <c r="P833924"/>
      <c r="Q833924"/>
      <c r="R833924" s="19"/>
      <c r="S833924" s="19"/>
      <c r="T833924"/>
      <c r="U833924" s="113"/>
      <c r="V833924" s="19"/>
      <c r="W833924" s="19"/>
      <c r="X833924" s="19"/>
      <c r="Y833924" s="19"/>
      <c r="Z833924" s="19"/>
      <c r="AA833924" s="19"/>
      <c r="AB833924" s="19"/>
      <c r="AC833924" s="19"/>
      <c r="AD833924" s="19"/>
      <c r="AE833924" s="19"/>
      <c r="AF833924" s="19"/>
      <c r="AG833924" s="19"/>
      <c r="AH833924" s="19"/>
      <c r="AI833924" s="19"/>
      <c r="AJ833924" s="19"/>
      <c r="AK833924" s="19"/>
      <c r="AL833924" s="19"/>
      <c r="AM833924" s="19"/>
      <c r="AN833924" s="19"/>
      <c r="AO833924" s="19"/>
      <c r="AP833924"/>
    </row>
    <row r="833925" spans="1:42" s="116" customFormat="1" x14ac:dyDescent="0.3">
      <c r="A833925"/>
      <c r="B833925"/>
      <c r="C833925"/>
      <c r="D833925"/>
      <c r="E833925"/>
      <c r="F833925"/>
      <c r="G833925"/>
      <c r="H833925"/>
      <c r="I833925"/>
      <c r="J833925"/>
      <c r="K833925"/>
      <c r="L833925"/>
      <c r="M833925" s="115"/>
      <c r="N833925" s="115"/>
      <c r="O833925"/>
      <c r="P833925"/>
      <c r="Q833925"/>
      <c r="R833925" s="19"/>
      <c r="S833925" s="19"/>
      <c r="T833925"/>
      <c r="U833925" s="113"/>
      <c r="V833925" s="19"/>
      <c r="W833925" s="19"/>
      <c r="X833925" s="19"/>
      <c r="Y833925" s="19"/>
      <c r="Z833925" s="19"/>
      <c r="AA833925" s="19"/>
      <c r="AB833925" s="19"/>
      <c r="AC833925" s="19"/>
      <c r="AD833925" s="19"/>
      <c r="AE833925" s="19"/>
      <c r="AF833925" s="19"/>
      <c r="AG833925" s="19"/>
      <c r="AH833925" s="19"/>
      <c r="AI833925" s="19"/>
      <c r="AJ833925" s="19"/>
      <c r="AK833925" s="19"/>
      <c r="AL833925" s="19"/>
      <c r="AM833925" s="19"/>
      <c r="AN833925" s="19"/>
      <c r="AO833925" s="19"/>
      <c r="AP833925"/>
    </row>
    <row r="833926" spans="1:42" s="116" customFormat="1" x14ac:dyDescent="0.3">
      <c r="A833926"/>
      <c r="B833926"/>
      <c r="C833926"/>
      <c r="D833926"/>
      <c r="E833926"/>
      <c r="F833926"/>
      <c r="G833926"/>
      <c r="H833926"/>
      <c r="I833926"/>
      <c r="J833926"/>
      <c r="K833926"/>
      <c r="L833926"/>
      <c r="M833926" s="115"/>
      <c r="N833926" s="115"/>
      <c r="O833926"/>
      <c r="P833926"/>
      <c r="Q833926"/>
      <c r="R833926" s="19"/>
      <c r="S833926" s="19"/>
      <c r="T833926"/>
      <c r="U833926" s="113"/>
      <c r="V833926" s="19"/>
      <c r="W833926" s="19"/>
      <c r="X833926" s="19"/>
      <c r="Y833926" s="19"/>
      <c r="Z833926" s="19"/>
      <c r="AA833926" s="19"/>
      <c r="AB833926" s="19"/>
      <c r="AC833926" s="19"/>
      <c r="AD833926" s="19"/>
      <c r="AE833926" s="19"/>
      <c r="AF833926" s="19"/>
      <c r="AG833926" s="19"/>
      <c r="AH833926" s="19"/>
      <c r="AI833926" s="19"/>
      <c r="AJ833926" s="19"/>
      <c r="AK833926" s="19"/>
      <c r="AL833926" s="19"/>
      <c r="AM833926" s="19"/>
      <c r="AN833926" s="19"/>
      <c r="AO833926" s="19"/>
      <c r="AP833926"/>
    </row>
    <row r="833927" spans="1:42" s="116" customFormat="1" x14ac:dyDescent="0.3">
      <c r="A833927"/>
      <c r="B833927"/>
      <c r="C833927"/>
      <c r="D833927"/>
      <c r="E833927"/>
      <c r="F833927"/>
      <c r="G833927"/>
      <c r="H833927"/>
      <c r="I833927"/>
      <c r="J833927"/>
      <c r="K833927"/>
      <c r="L833927"/>
      <c r="M833927" s="115"/>
      <c r="N833927" s="115"/>
      <c r="O833927"/>
      <c r="P833927"/>
      <c r="Q833927"/>
      <c r="R833927" s="19"/>
      <c r="S833927" s="19"/>
      <c r="T833927"/>
      <c r="U833927" s="113"/>
      <c r="V833927" s="19"/>
      <c r="W833927" s="19"/>
      <c r="X833927" s="19"/>
      <c r="Y833927" s="19"/>
      <c r="Z833927" s="19"/>
      <c r="AA833927" s="19"/>
      <c r="AB833927" s="19"/>
      <c r="AC833927" s="19"/>
      <c r="AD833927" s="19"/>
      <c r="AE833927" s="19"/>
      <c r="AF833927" s="19"/>
      <c r="AG833927" s="19"/>
      <c r="AH833927" s="19"/>
      <c r="AI833927" s="19"/>
      <c r="AJ833927" s="19"/>
      <c r="AK833927" s="19"/>
      <c r="AL833927" s="19"/>
      <c r="AM833927" s="19"/>
      <c r="AN833927" s="19"/>
      <c r="AO833927" s="19"/>
      <c r="AP833927"/>
    </row>
    <row r="833928" spans="1:42" s="116" customFormat="1" x14ac:dyDescent="0.3">
      <c r="A833928"/>
      <c r="B833928"/>
      <c r="C833928"/>
      <c r="D833928"/>
      <c r="E833928"/>
      <c r="F833928"/>
      <c r="G833928"/>
      <c r="H833928"/>
      <c r="I833928"/>
      <c r="J833928"/>
      <c r="K833928"/>
      <c r="L833928"/>
      <c r="M833928" s="115"/>
      <c r="N833928" s="115"/>
      <c r="O833928"/>
      <c r="P833928"/>
      <c r="Q833928"/>
      <c r="R833928" s="19"/>
      <c r="S833928" s="19"/>
      <c r="T833928"/>
      <c r="U833928" s="113"/>
      <c r="V833928" s="19"/>
      <c r="W833928" s="19"/>
      <c r="X833928" s="19"/>
      <c r="Y833928" s="19"/>
      <c r="Z833928" s="19"/>
      <c r="AA833928" s="19"/>
      <c r="AB833928" s="19"/>
      <c r="AC833928" s="19"/>
      <c r="AD833928" s="19"/>
      <c r="AE833928" s="19"/>
      <c r="AF833928" s="19"/>
      <c r="AG833928" s="19"/>
      <c r="AH833928" s="19"/>
      <c r="AI833928" s="19"/>
      <c r="AJ833928" s="19"/>
      <c r="AK833928" s="19"/>
      <c r="AL833928" s="19"/>
      <c r="AM833928" s="19"/>
      <c r="AN833928" s="19"/>
      <c r="AO833928" s="19"/>
      <c r="AP833928"/>
    </row>
    <row r="833929" spans="1:42" s="116" customFormat="1" x14ac:dyDescent="0.3">
      <c r="A833929"/>
      <c r="B833929"/>
      <c r="C833929"/>
      <c r="D833929"/>
      <c r="E833929"/>
      <c r="F833929"/>
      <c r="G833929"/>
      <c r="H833929"/>
      <c r="I833929"/>
      <c r="J833929"/>
      <c r="K833929"/>
      <c r="L833929"/>
      <c r="M833929" s="115"/>
      <c r="N833929" s="115"/>
      <c r="O833929"/>
      <c r="P833929"/>
      <c r="Q833929"/>
      <c r="R833929" s="19"/>
      <c r="S833929" s="19"/>
      <c r="T833929"/>
      <c r="U833929" s="113"/>
      <c r="V833929" s="19"/>
      <c r="W833929" s="19"/>
      <c r="X833929" s="19"/>
      <c r="Y833929" s="19"/>
      <c r="Z833929" s="19"/>
      <c r="AA833929" s="19"/>
      <c r="AB833929" s="19"/>
      <c r="AC833929" s="19"/>
      <c r="AD833929" s="19"/>
      <c r="AE833929" s="19"/>
      <c r="AF833929" s="19"/>
      <c r="AG833929" s="19"/>
      <c r="AH833929" s="19"/>
      <c r="AI833929" s="19"/>
      <c r="AJ833929" s="19"/>
      <c r="AK833929" s="19"/>
      <c r="AL833929" s="19"/>
      <c r="AM833929" s="19"/>
      <c r="AN833929" s="19"/>
      <c r="AO833929" s="19"/>
      <c r="AP833929"/>
    </row>
    <row r="833930" spans="1:42" s="116" customFormat="1" x14ac:dyDescent="0.3">
      <c r="A833930"/>
      <c r="B833930"/>
      <c r="C833930"/>
      <c r="D833930"/>
      <c r="E833930"/>
      <c r="F833930"/>
      <c r="G833930"/>
      <c r="H833930"/>
      <c r="I833930"/>
      <c r="J833930"/>
      <c r="K833930"/>
      <c r="L833930"/>
      <c r="M833930" s="115"/>
      <c r="N833930" s="115"/>
      <c r="O833930"/>
      <c r="P833930"/>
      <c r="Q833930"/>
      <c r="R833930" s="19"/>
      <c r="S833930" s="19"/>
      <c r="T833930"/>
      <c r="U833930" s="113"/>
      <c r="V833930" s="19"/>
      <c r="W833930" s="19"/>
      <c r="X833930" s="19"/>
      <c r="Y833930" s="19"/>
      <c r="Z833930" s="19"/>
      <c r="AA833930" s="19"/>
      <c r="AB833930" s="19"/>
      <c r="AC833930" s="19"/>
      <c r="AD833930" s="19"/>
      <c r="AE833930" s="19"/>
      <c r="AF833930" s="19"/>
      <c r="AG833930" s="19"/>
      <c r="AH833930" s="19"/>
      <c r="AI833930" s="19"/>
      <c r="AJ833930" s="19"/>
      <c r="AK833930" s="19"/>
      <c r="AL833930" s="19"/>
      <c r="AM833930" s="19"/>
      <c r="AN833930" s="19"/>
      <c r="AO833930" s="19"/>
      <c r="AP833930"/>
    </row>
    <row r="833931" spans="1:42" s="116" customFormat="1" x14ac:dyDescent="0.3">
      <c r="A833931"/>
      <c r="B833931"/>
      <c r="C833931"/>
      <c r="D833931"/>
      <c r="E833931"/>
      <c r="F833931"/>
      <c r="G833931"/>
      <c r="H833931"/>
      <c r="I833931"/>
      <c r="J833931"/>
      <c r="K833931"/>
      <c r="L833931"/>
      <c r="M833931" s="115"/>
      <c r="N833931" s="115"/>
      <c r="O833931"/>
      <c r="P833931"/>
      <c r="Q833931"/>
      <c r="R833931" s="19"/>
      <c r="S833931" s="19"/>
      <c r="T833931"/>
      <c r="U833931" s="113"/>
      <c r="V833931" s="19"/>
      <c r="W833931" s="19"/>
      <c r="X833931" s="19"/>
      <c r="Y833931" s="19"/>
      <c r="Z833931" s="19"/>
      <c r="AA833931" s="19"/>
      <c r="AB833931" s="19"/>
      <c r="AC833931" s="19"/>
      <c r="AD833931" s="19"/>
      <c r="AE833931" s="19"/>
      <c r="AF833931" s="19"/>
      <c r="AG833931" s="19"/>
      <c r="AH833931" s="19"/>
      <c r="AI833931" s="19"/>
      <c r="AJ833931" s="19"/>
      <c r="AK833931" s="19"/>
      <c r="AL833931" s="19"/>
      <c r="AM833931" s="19"/>
      <c r="AN833931" s="19"/>
      <c r="AO833931" s="19"/>
      <c r="AP833931"/>
    </row>
    <row r="833932" spans="1:42" s="116" customFormat="1" x14ac:dyDescent="0.3">
      <c r="A833932"/>
      <c r="B833932"/>
      <c r="C833932"/>
      <c r="D833932"/>
      <c r="E833932"/>
      <c r="F833932"/>
      <c r="G833932"/>
      <c r="H833932"/>
      <c r="I833932"/>
      <c r="J833932"/>
      <c r="K833932"/>
      <c r="L833932"/>
      <c r="M833932" s="115"/>
      <c r="N833932" s="115"/>
      <c r="O833932"/>
      <c r="P833932"/>
      <c r="Q833932"/>
      <c r="R833932" s="19"/>
      <c r="S833932" s="19"/>
      <c r="T833932"/>
      <c r="U833932" s="113"/>
      <c r="V833932" s="19"/>
      <c r="W833932" s="19"/>
      <c r="X833932" s="19"/>
      <c r="Y833932" s="19"/>
      <c r="Z833932" s="19"/>
      <c r="AA833932" s="19"/>
      <c r="AB833932" s="19"/>
      <c r="AC833932" s="19"/>
      <c r="AD833932" s="19"/>
      <c r="AE833932" s="19"/>
      <c r="AF833932" s="19"/>
      <c r="AG833932" s="19"/>
      <c r="AH833932" s="19"/>
      <c r="AI833932" s="19"/>
      <c r="AJ833932" s="19"/>
      <c r="AK833932" s="19"/>
      <c r="AL833932" s="19"/>
      <c r="AM833932" s="19"/>
      <c r="AN833932" s="19"/>
      <c r="AO833932" s="19"/>
      <c r="AP833932"/>
    </row>
    <row r="833933" spans="1:42" s="116" customFormat="1" x14ac:dyDescent="0.3">
      <c r="A833933"/>
      <c r="B833933"/>
      <c r="C833933"/>
      <c r="D833933"/>
      <c r="E833933"/>
      <c r="F833933"/>
      <c r="G833933"/>
      <c r="H833933"/>
      <c r="I833933"/>
      <c r="J833933"/>
      <c r="K833933"/>
      <c r="L833933"/>
      <c r="M833933" s="115"/>
      <c r="N833933" s="115"/>
      <c r="O833933"/>
      <c r="P833933"/>
      <c r="Q833933"/>
      <c r="R833933" s="19"/>
      <c r="S833933" s="19"/>
      <c r="T833933"/>
      <c r="U833933" s="113"/>
      <c r="V833933" s="19"/>
      <c r="W833933" s="19"/>
      <c r="X833933" s="19"/>
      <c r="Y833933" s="19"/>
      <c r="Z833933" s="19"/>
      <c r="AA833933" s="19"/>
      <c r="AB833933" s="19"/>
      <c r="AC833933" s="19"/>
      <c r="AD833933" s="19"/>
      <c r="AE833933" s="19"/>
      <c r="AF833933" s="19"/>
      <c r="AG833933" s="19"/>
      <c r="AH833933" s="19"/>
      <c r="AI833933" s="19"/>
      <c r="AJ833933" s="19"/>
      <c r="AK833933" s="19"/>
      <c r="AL833933" s="19"/>
      <c r="AM833933" s="19"/>
      <c r="AN833933" s="19"/>
      <c r="AO833933" s="19"/>
      <c r="AP833933"/>
    </row>
    <row r="833934" spans="1:42" s="116" customFormat="1" x14ac:dyDescent="0.3">
      <c r="A833934"/>
      <c r="B833934"/>
      <c r="C833934"/>
      <c r="D833934"/>
      <c r="E833934"/>
      <c r="F833934"/>
      <c r="G833934"/>
      <c r="H833934"/>
      <c r="I833934"/>
      <c r="J833934"/>
      <c r="K833934"/>
      <c r="L833934"/>
      <c r="M833934" s="115"/>
      <c r="N833934" s="115"/>
      <c r="O833934"/>
      <c r="P833934"/>
      <c r="Q833934"/>
      <c r="R833934" s="19"/>
      <c r="S833934" s="19"/>
      <c r="T833934"/>
      <c r="U833934" s="113"/>
      <c r="V833934" s="19"/>
      <c r="W833934" s="19"/>
      <c r="X833934" s="19"/>
      <c r="Y833934" s="19"/>
      <c r="Z833934" s="19"/>
      <c r="AA833934" s="19"/>
      <c r="AB833934" s="19"/>
      <c r="AC833934" s="19"/>
      <c r="AD833934" s="19"/>
      <c r="AE833934" s="19"/>
      <c r="AF833934" s="19"/>
      <c r="AG833934" s="19"/>
      <c r="AH833934" s="19"/>
      <c r="AI833934" s="19"/>
      <c r="AJ833934" s="19"/>
      <c r="AK833934" s="19"/>
      <c r="AL833934" s="19"/>
      <c r="AM833934" s="19"/>
      <c r="AN833934" s="19"/>
      <c r="AO833934" s="19"/>
      <c r="AP833934"/>
    </row>
    <row r="833935" spans="1:42" s="116" customFormat="1" x14ac:dyDescent="0.3">
      <c r="A833935"/>
      <c r="B833935"/>
      <c r="C833935"/>
      <c r="D833935"/>
      <c r="E833935"/>
      <c r="F833935"/>
      <c r="G833935"/>
      <c r="H833935"/>
      <c r="I833935"/>
      <c r="J833935"/>
      <c r="K833935"/>
      <c r="L833935"/>
      <c r="M833935" s="115"/>
      <c r="N833935" s="115"/>
      <c r="O833935"/>
      <c r="P833935"/>
      <c r="Q833935"/>
      <c r="R833935" s="19"/>
      <c r="S833935" s="19"/>
      <c r="T833935"/>
      <c r="U833935" s="113"/>
      <c r="V833935" s="19"/>
      <c r="W833935" s="19"/>
      <c r="X833935" s="19"/>
      <c r="Y833935" s="19"/>
      <c r="Z833935" s="19"/>
      <c r="AA833935" s="19"/>
      <c r="AB833935" s="19"/>
      <c r="AC833935" s="19"/>
      <c r="AD833935" s="19"/>
      <c r="AE833935" s="19"/>
      <c r="AF833935" s="19"/>
      <c r="AG833935" s="19"/>
      <c r="AH833935" s="19"/>
      <c r="AI833935" s="19"/>
      <c r="AJ833935" s="19"/>
      <c r="AK833935" s="19"/>
      <c r="AL833935" s="19"/>
      <c r="AM833935" s="19"/>
      <c r="AN833935" s="19"/>
      <c r="AO833935" s="19"/>
      <c r="AP833935"/>
    </row>
    <row r="833936" spans="1:42" s="116" customFormat="1" x14ac:dyDescent="0.3">
      <c r="A833936"/>
      <c r="B833936"/>
      <c r="C833936"/>
      <c r="D833936"/>
      <c r="E833936"/>
      <c r="F833936"/>
      <c r="G833936"/>
      <c r="H833936"/>
      <c r="I833936"/>
      <c r="J833936"/>
      <c r="K833936"/>
      <c r="L833936"/>
      <c r="M833936" s="115"/>
      <c r="N833936" s="115"/>
      <c r="O833936"/>
      <c r="P833936"/>
      <c r="Q833936"/>
      <c r="R833936" s="19"/>
      <c r="S833936" s="19"/>
      <c r="T833936"/>
      <c r="U833936" s="113"/>
      <c r="V833936" s="19"/>
      <c r="W833936" s="19"/>
      <c r="X833936" s="19"/>
      <c r="Y833936" s="19"/>
      <c r="Z833936" s="19"/>
      <c r="AA833936" s="19"/>
      <c r="AB833936" s="19"/>
      <c r="AC833936" s="19"/>
      <c r="AD833936" s="19"/>
      <c r="AE833936" s="19"/>
      <c r="AF833936" s="19"/>
      <c r="AG833936" s="19"/>
      <c r="AH833936" s="19"/>
      <c r="AI833936" s="19"/>
      <c r="AJ833936" s="19"/>
      <c r="AK833936" s="19"/>
      <c r="AL833936" s="19"/>
      <c r="AM833936" s="19"/>
      <c r="AN833936" s="19"/>
      <c r="AO833936" s="19"/>
      <c r="AP833936"/>
    </row>
    <row r="833937" spans="1:42" s="116" customFormat="1" x14ac:dyDescent="0.3">
      <c r="A833937"/>
      <c r="B833937"/>
      <c r="C833937"/>
      <c r="D833937"/>
      <c r="E833937"/>
      <c r="F833937"/>
      <c r="G833937"/>
      <c r="H833937"/>
      <c r="I833937"/>
      <c r="J833937"/>
      <c r="K833937"/>
      <c r="L833937"/>
      <c r="M833937" s="115"/>
      <c r="N833937" s="115"/>
      <c r="O833937"/>
      <c r="P833937"/>
      <c r="Q833937"/>
      <c r="R833937" s="19"/>
      <c r="S833937" s="19"/>
      <c r="T833937"/>
      <c r="U833937" s="113"/>
      <c r="V833937" s="19"/>
      <c r="W833937" s="19"/>
      <c r="X833937" s="19"/>
      <c r="Y833937" s="19"/>
      <c r="Z833937" s="19"/>
      <c r="AA833937" s="19"/>
      <c r="AB833937" s="19"/>
      <c r="AC833937" s="19"/>
      <c r="AD833937" s="19"/>
      <c r="AE833937" s="19"/>
      <c r="AF833937" s="19"/>
      <c r="AG833937" s="19"/>
      <c r="AH833937" s="19"/>
      <c r="AI833937" s="19"/>
      <c r="AJ833937" s="19"/>
      <c r="AK833937" s="19"/>
      <c r="AL833937" s="19"/>
      <c r="AM833937" s="19"/>
      <c r="AN833937" s="19"/>
      <c r="AO833937" s="19"/>
      <c r="AP833937"/>
    </row>
    <row r="833938" spans="1:42" s="116" customFormat="1" x14ac:dyDescent="0.3">
      <c r="A833938"/>
      <c r="B833938"/>
      <c r="C833938"/>
      <c r="D833938"/>
      <c r="E833938"/>
      <c r="F833938"/>
      <c r="G833938"/>
      <c r="H833938"/>
      <c r="I833938"/>
      <c r="J833938"/>
      <c r="K833938"/>
      <c r="L833938"/>
      <c r="M833938" s="115"/>
      <c r="N833938" s="115"/>
      <c r="O833938"/>
      <c r="P833938"/>
      <c r="Q833938"/>
      <c r="R833938" s="19"/>
      <c r="S833938" s="19"/>
      <c r="T833938"/>
      <c r="U833938" s="113"/>
      <c r="V833938" s="19"/>
      <c r="W833938" s="19"/>
      <c r="X833938" s="19"/>
      <c r="Y833938" s="19"/>
      <c r="Z833938" s="19"/>
      <c r="AA833938" s="19"/>
      <c r="AB833938" s="19"/>
      <c r="AC833938" s="19"/>
      <c r="AD833938" s="19"/>
      <c r="AE833938" s="19"/>
      <c r="AF833938" s="19"/>
      <c r="AG833938" s="19"/>
      <c r="AH833938" s="19"/>
      <c r="AI833938" s="19"/>
      <c r="AJ833938" s="19"/>
      <c r="AK833938" s="19"/>
      <c r="AL833938" s="19"/>
      <c r="AM833938" s="19"/>
      <c r="AN833938" s="19"/>
      <c r="AO833938" s="19"/>
      <c r="AP833938"/>
    </row>
    <row r="833939" spans="1:42" s="116" customFormat="1" x14ac:dyDescent="0.3">
      <c r="A833939"/>
      <c r="B833939"/>
      <c r="C833939"/>
      <c r="D833939"/>
      <c r="E833939"/>
      <c r="F833939"/>
      <c r="G833939"/>
      <c r="H833939"/>
      <c r="I833939"/>
      <c r="J833939"/>
      <c r="K833939"/>
      <c r="L833939"/>
      <c r="M833939" s="115"/>
      <c r="N833939" s="115"/>
      <c r="O833939"/>
      <c r="P833939"/>
      <c r="Q833939"/>
      <c r="R833939" s="19"/>
      <c r="S833939" s="19"/>
      <c r="T833939"/>
      <c r="U833939" s="113"/>
      <c r="V833939" s="19"/>
      <c r="W833939" s="19"/>
      <c r="X833939" s="19"/>
      <c r="Y833939" s="19"/>
      <c r="Z833939" s="19"/>
      <c r="AA833939" s="19"/>
      <c r="AB833939" s="19"/>
      <c r="AC833939" s="19"/>
      <c r="AD833939" s="19"/>
      <c r="AE833939" s="19"/>
      <c r="AF833939" s="19"/>
      <c r="AG833939" s="19"/>
      <c r="AH833939" s="19"/>
      <c r="AI833939" s="19"/>
      <c r="AJ833939" s="19"/>
      <c r="AK833939" s="19"/>
      <c r="AL833939" s="19"/>
      <c r="AM833939" s="19"/>
      <c r="AN833939" s="19"/>
      <c r="AO833939" s="19"/>
      <c r="AP833939"/>
    </row>
    <row r="833940" spans="1:42" s="116" customFormat="1" x14ac:dyDescent="0.3">
      <c r="A833940"/>
      <c r="B833940"/>
      <c r="C833940"/>
      <c r="D833940"/>
      <c r="E833940"/>
      <c r="F833940"/>
      <c r="G833940"/>
      <c r="H833940"/>
      <c r="I833940"/>
      <c r="J833940"/>
      <c r="K833940"/>
      <c r="L833940"/>
      <c r="M833940" s="115"/>
      <c r="N833940" s="115"/>
      <c r="O833940"/>
      <c r="P833940"/>
      <c r="Q833940"/>
      <c r="R833940" s="19"/>
      <c r="S833940" s="19"/>
      <c r="T833940"/>
      <c r="U833940" s="113"/>
      <c r="V833940" s="19"/>
      <c r="W833940" s="19"/>
      <c r="X833940" s="19"/>
      <c r="Y833940" s="19"/>
      <c r="Z833940" s="19"/>
      <c r="AA833940" s="19"/>
      <c r="AB833940" s="19"/>
      <c r="AC833940" s="19"/>
      <c r="AD833940" s="19"/>
      <c r="AE833940" s="19"/>
      <c r="AF833940" s="19"/>
      <c r="AG833940" s="19"/>
      <c r="AH833940" s="19"/>
      <c r="AI833940" s="19"/>
      <c r="AJ833940" s="19"/>
      <c r="AK833940" s="19"/>
      <c r="AL833940" s="19"/>
      <c r="AM833940" s="19"/>
      <c r="AN833940" s="19"/>
      <c r="AO833940" s="19"/>
      <c r="AP833940"/>
    </row>
    <row r="833941" spans="1:42" s="116" customFormat="1" x14ac:dyDescent="0.3">
      <c r="A833941"/>
      <c r="B833941"/>
      <c r="C833941"/>
      <c r="D833941"/>
      <c r="E833941"/>
      <c r="F833941"/>
      <c r="G833941"/>
      <c r="H833941"/>
      <c r="I833941"/>
      <c r="J833941"/>
      <c r="K833941"/>
      <c r="L833941"/>
      <c r="M833941" s="115"/>
      <c r="N833941" s="115"/>
      <c r="O833941"/>
      <c r="P833941"/>
      <c r="Q833941"/>
      <c r="R833941" s="19"/>
      <c r="S833941" s="19"/>
      <c r="T833941"/>
      <c r="U833941" s="113"/>
      <c r="V833941" s="19"/>
      <c r="W833941" s="19"/>
      <c r="X833941" s="19"/>
      <c r="Y833941" s="19"/>
      <c r="Z833941" s="19"/>
      <c r="AA833941" s="19"/>
      <c r="AB833941" s="19"/>
      <c r="AC833941" s="19"/>
      <c r="AD833941" s="19"/>
      <c r="AE833941" s="19"/>
      <c r="AF833941" s="19"/>
      <c r="AG833941" s="19"/>
      <c r="AH833941" s="19"/>
      <c r="AI833941" s="19"/>
      <c r="AJ833941" s="19"/>
      <c r="AK833941" s="19"/>
      <c r="AL833941" s="19"/>
      <c r="AM833941" s="19"/>
      <c r="AN833941" s="19"/>
      <c r="AO833941" s="19"/>
      <c r="AP833941"/>
    </row>
    <row r="833942" spans="1:42" s="116" customFormat="1" x14ac:dyDescent="0.3">
      <c r="A833942"/>
      <c r="B833942"/>
      <c r="C833942"/>
      <c r="D833942"/>
      <c r="E833942"/>
      <c r="F833942"/>
      <c r="G833942"/>
      <c r="H833942"/>
      <c r="I833942"/>
      <c r="J833942"/>
      <c r="K833942"/>
      <c r="L833942"/>
      <c r="M833942" s="115"/>
      <c r="N833942" s="115"/>
      <c r="O833942"/>
      <c r="P833942"/>
      <c r="Q833942"/>
      <c r="R833942" s="19"/>
      <c r="S833942" s="19"/>
      <c r="T833942"/>
      <c r="U833942" s="113"/>
      <c r="V833942" s="19"/>
      <c r="W833942" s="19"/>
      <c r="X833942" s="19"/>
      <c r="Y833942" s="19"/>
      <c r="Z833942" s="19"/>
      <c r="AA833942" s="19"/>
      <c r="AB833942" s="19"/>
      <c r="AC833942" s="19"/>
      <c r="AD833942" s="19"/>
      <c r="AE833942" s="19"/>
      <c r="AF833942" s="19"/>
      <c r="AG833942" s="19"/>
      <c r="AH833942" s="19"/>
      <c r="AI833942" s="19"/>
      <c r="AJ833942" s="19"/>
      <c r="AK833942" s="19"/>
      <c r="AL833942" s="19"/>
      <c r="AM833942" s="19"/>
      <c r="AN833942" s="19"/>
      <c r="AO833942" s="19"/>
      <c r="AP833942"/>
    </row>
    <row r="833943" spans="1:42" s="116" customFormat="1" x14ac:dyDescent="0.3">
      <c r="A833943"/>
      <c r="B833943"/>
      <c r="C833943"/>
      <c r="D833943"/>
      <c r="E833943"/>
      <c r="F833943"/>
      <c r="G833943"/>
      <c r="H833943"/>
      <c r="I833943"/>
      <c r="J833943"/>
      <c r="K833943"/>
      <c r="L833943"/>
      <c r="M833943" s="115"/>
      <c r="N833943" s="115"/>
      <c r="O833943"/>
      <c r="P833943"/>
      <c r="Q833943"/>
      <c r="R833943" s="19"/>
      <c r="S833943" s="19"/>
      <c r="T833943"/>
      <c r="U833943" s="113"/>
      <c r="V833943" s="19"/>
      <c r="W833943" s="19"/>
      <c r="X833943" s="19"/>
      <c r="Y833943" s="19"/>
      <c r="Z833943" s="19"/>
      <c r="AA833943" s="19"/>
      <c r="AB833943" s="19"/>
      <c r="AC833943" s="19"/>
      <c r="AD833943" s="19"/>
      <c r="AE833943" s="19"/>
      <c r="AF833943" s="19"/>
      <c r="AG833943" s="19"/>
      <c r="AH833943" s="19"/>
      <c r="AI833943" s="19"/>
      <c r="AJ833943" s="19"/>
      <c r="AK833943" s="19"/>
      <c r="AL833943" s="19"/>
      <c r="AM833943" s="19"/>
      <c r="AN833943" s="19"/>
      <c r="AO833943" s="19"/>
      <c r="AP833943"/>
    </row>
    <row r="833944" spans="1:42" s="116" customFormat="1" x14ac:dyDescent="0.3">
      <c r="A833944"/>
      <c r="B833944"/>
      <c r="C833944"/>
      <c r="D833944"/>
      <c r="E833944"/>
      <c r="F833944"/>
      <c r="G833944"/>
      <c r="H833944"/>
      <c r="I833944"/>
      <c r="J833944"/>
      <c r="K833944"/>
      <c r="L833944"/>
      <c r="M833944" s="115"/>
      <c r="N833944" s="115"/>
      <c r="O833944"/>
      <c r="P833944"/>
      <c r="Q833944"/>
      <c r="R833944" s="19"/>
      <c r="S833944" s="19"/>
      <c r="T833944"/>
      <c r="U833944" s="113"/>
      <c r="V833944" s="19"/>
      <c r="W833944" s="19"/>
      <c r="X833944" s="19"/>
      <c r="Y833944" s="19"/>
      <c r="Z833944" s="19"/>
      <c r="AA833944" s="19"/>
      <c r="AB833944" s="19"/>
      <c r="AC833944" s="19"/>
      <c r="AD833944" s="19"/>
      <c r="AE833944" s="19"/>
      <c r="AF833944" s="19"/>
      <c r="AG833944" s="19"/>
      <c r="AH833944" s="19"/>
      <c r="AI833944" s="19"/>
      <c r="AJ833944" s="19"/>
      <c r="AK833944" s="19"/>
      <c r="AL833944" s="19"/>
      <c r="AM833944" s="19"/>
      <c r="AN833944" s="19"/>
      <c r="AO833944" s="19"/>
      <c r="AP833944"/>
    </row>
    <row r="833945" spans="1:42" s="116" customFormat="1" x14ac:dyDescent="0.3">
      <c r="A833945"/>
      <c r="B833945"/>
      <c r="C833945"/>
      <c r="D833945"/>
      <c r="E833945"/>
      <c r="F833945"/>
      <c r="G833945"/>
      <c r="H833945"/>
      <c r="I833945"/>
      <c r="J833945"/>
      <c r="K833945"/>
      <c r="L833945"/>
      <c r="M833945" s="115"/>
      <c r="N833945" s="115"/>
      <c r="O833945"/>
      <c r="P833945"/>
      <c r="Q833945"/>
      <c r="R833945" s="19"/>
      <c r="S833945" s="19"/>
      <c r="T833945"/>
      <c r="U833945" s="113"/>
      <c r="V833945" s="19"/>
      <c r="W833945" s="19"/>
      <c r="X833945" s="19"/>
      <c r="Y833945" s="19"/>
      <c r="Z833945" s="19"/>
      <c r="AA833945" s="19"/>
      <c r="AB833945" s="19"/>
      <c r="AC833945" s="19"/>
      <c r="AD833945" s="19"/>
      <c r="AE833945" s="19"/>
      <c r="AF833945" s="19"/>
      <c r="AG833945" s="19"/>
      <c r="AH833945" s="19"/>
      <c r="AI833945" s="19"/>
      <c r="AJ833945" s="19"/>
      <c r="AK833945" s="19"/>
      <c r="AL833945" s="19"/>
      <c r="AM833945" s="19"/>
      <c r="AN833945" s="19"/>
      <c r="AO833945" s="19"/>
      <c r="AP833945"/>
    </row>
    <row r="833946" spans="1:42" s="116" customFormat="1" x14ac:dyDescent="0.3">
      <c r="A833946"/>
      <c r="B833946"/>
      <c r="C833946"/>
      <c r="D833946"/>
      <c r="E833946"/>
      <c r="F833946"/>
      <c r="G833946"/>
      <c r="H833946"/>
      <c r="I833946"/>
      <c r="J833946"/>
      <c r="K833946"/>
      <c r="L833946"/>
      <c r="M833946" s="115"/>
      <c r="N833946" s="115"/>
      <c r="O833946"/>
      <c r="P833946"/>
      <c r="Q833946"/>
      <c r="R833946" s="19"/>
      <c r="S833946" s="19"/>
      <c r="T833946"/>
      <c r="U833946" s="113"/>
      <c r="V833946" s="19"/>
      <c r="W833946" s="19"/>
      <c r="X833946" s="19"/>
      <c r="Y833946" s="19"/>
      <c r="Z833946" s="19"/>
      <c r="AA833946" s="19"/>
      <c r="AB833946" s="19"/>
      <c r="AC833946" s="19"/>
      <c r="AD833946" s="19"/>
      <c r="AE833946" s="19"/>
      <c r="AF833946" s="19"/>
      <c r="AG833946" s="19"/>
      <c r="AH833946" s="19"/>
      <c r="AI833946" s="19"/>
      <c r="AJ833946" s="19"/>
      <c r="AK833946" s="19"/>
      <c r="AL833946" s="19"/>
      <c r="AM833946" s="19"/>
      <c r="AN833946" s="19"/>
      <c r="AO833946" s="19"/>
      <c r="AP833946"/>
    </row>
    <row r="833947" spans="1:42" s="116" customFormat="1" x14ac:dyDescent="0.3">
      <c r="A833947"/>
      <c r="B833947"/>
      <c r="C833947"/>
      <c r="D833947"/>
      <c r="E833947"/>
      <c r="F833947"/>
      <c r="G833947"/>
      <c r="H833947"/>
      <c r="I833947"/>
      <c r="J833947"/>
      <c r="K833947"/>
      <c r="L833947"/>
      <c r="M833947" s="115"/>
      <c r="N833947" s="115"/>
      <c r="O833947"/>
      <c r="P833947"/>
      <c r="Q833947"/>
      <c r="R833947" s="19"/>
      <c r="S833947" s="19"/>
      <c r="T833947"/>
      <c r="U833947" s="113"/>
      <c r="V833947" s="19"/>
      <c r="W833947" s="19"/>
      <c r="X833947" s="19"/>
      <c r="Y833947" s="19"/>
      <c r="Z833947" s="19"/>
      <c r="AA833947" s="19"/>
      <c r="AB833947" s="19"/>
      <c r="AC833947" s="19"/>
      <c r="AD833947" s="19"/>
      <c r="AE833947" s="19"/>
      <c r="AF833947" s="19"/>
      <c r="AG833947" s="19"/>
      <c r="AH833947" s="19"/>
      <c r="AI833947" s="19"/>
      <c r="AJ833947" s="19"/>
      <c r="AK833947" s="19"/>
      <c r="AL833947" s="19"/>
      <c r="AM833947" s="19"/>
      <c r="AN833947" s="19"/>
      <c r="AO833947" s="19"/>
      <c r="AP833947"/>
    </row>
    <row r="833948" spans="1:42" s="116" customFormat="1" x14ac:dyDescent="0.3">
      <c r="A833948"/>
      <c r="B833948"/>
      <c r="C833948"/>
      <c r="D833948"/>
      <c r="E833948"/>
      <c r="F833948"/>
      <c r="G833948"/>
      <c r="H833948"/>
      <c r="I833948"/>
      <c r="J833948"/>
      <c r="K833948"/>
      <c r="L833948"/>
      <c r="M833948" s="115"/>
      <c r="N833948" s="115"/>
      <c r="O833948"/>
      <c r="P833948"/>
      <c r="Q833948"/>
      <c r="R833948" s="19"/>
      <c r="S833948" s="19"/>
      <c r="T833948"/>
      <c r="U833948" s="113"/>
      <c r="V833948" s="19"/>
      <c r="W833948" s="19"/>
      <c r="X833948" s="19"/>
      <c r="Y833948" s="19"/>
      <c r="Z833948" s="19"/>
      <c r="AA833948" s="19"/>
      <c r="AB833948" s="19"/>
      <c r="AC833948" s="19"/>
      <c r="AD833948" s="19"/>
      <c r="AE833948" s="19"/>
      <c r="AF833948" s="19"/>
      <c r="AG833948" s="19"/>
      <c r="AH833948" s="19"/>
      <c r="AI833948" s="19"/>
      <c r="AJ833948" s="19"/>
      <c r="AK833948" s="19"/>
      <c r="AL833948" s="19"/>
      <c r="AM833948" s="19"/>
      <c r="AN833948" s="19"/>
      <c r="AO833948" s="19"/>
      <c r="AP833948"/>
    </row>
    <row r="833949" spans="1:42" s="116" customFormat="1" x14ac:dyDescent="0.3">
      <c r="A833949"/>
      <c r="B833949"/>
      <c r="C833949"/>
      <c r="D833949"/>
      <c r="E833949"/>
      <c r="F833949"/>
      <c r="G833949"/>
      <c r="H833949"/>
      <c r="I833949"/>
      <c r="J833949"/>
      <c r="K833949"/>
      <c r="L833949"/>
      <c r="M833949" s="115"/>
      <c r="N833949" s="115"/>
      <c r="O833949"/>
      <c r="P833949"/>
      <c r="Q833949"/>
      <c r="R833949" s="19"/>
      <c r="S833949" s="19"/>
      <c r="T833949"/>
      <c r="U833949" s="113"/>
      <c r="V833949" s="19"/>
      <c r="W833949" s="19"/>
      <c r="X833949" s="19"/>
      <c r="Y833949" s="19"/>
      <c r="Z833949" s="19"/>
      <c r="AA833949" s="19"/>
      <c r="AB833949" s="19"/>
      <c r="AC833949" s="19"/>
      <c r="AD833949" s="19"/>
      <c r="AE833949" s="19"/>
      <c r="AF833949" s="19"/>
      <c r="AG833949" s="19"/>
      <c r="AH833949" s="19"/>
      <c r="AI833949" s="19"/>
      <c r="AJ833949" s="19"/>
      <c r="AK833949" s="19"/>
      <c r="AL833949" s="19"/>
      <c r="AM833949" s="19"/>
      <c r="AN833949" s="19"/>
      <c r="AO833949" s="19"/>
      <c r="AP833949"/>
    </row>
    <row r="833950" spans="1:42" s="116" customFormat="1" x14ac:dyDescent="0.3">
      <c r="A833950"/>
      <c r="B833950"/>
      <c r="C833950"/>
      <c r="D833950"/>
      <c r="E833950"/>
      <c r="F833950"/>
      <c r="G833950"/>
      <c r="H833950"/>
      <c r="I833950"/>
      <c r="J833950"/>
      <c r="K833950"/>
      <c r="L833950"/>
      <c r="M833950" s="115"/>
      <c r="N833950" s="115"/>
      <c r="O833950"/>
      <c r="P833950"/>
      <c r="Q833950"/>
      <c r="R833950" s="19"/>
      <c r="S833950" s="19"/>
      <c r="T833950"/>
      <c r="U833950" s="113"/>
      <c r="V833950" s="19"/>
      <c r="W833950" s="19"/>
      <c r="X833950" s="19"/>
      <c r="Y833950" s="19"/>
      <c r="Z833950" s="19"/>
      <c r="AA833950" s="19"/>
      <c r="AB833950" s="19"/>
      <c r="AC833950" s="19"/>
      <c r="AD833950" s="19"/>
      <c r="AE833950" s="19"/>
      <c r="AF833950" s="19"/>
      <c r="AG833950" s="19"/>
      <c r="AH833950" s="19"/>
      <c r="AI833950" s="19"/>
      <c r="AJ833950" s="19"/>
      <c r="AK833950" s="19"/>
      <c r="AL833950" s="19"/>
      <c r="AM833950" s="19"/>
      <c r="AN833950" s="19"/>
      <c r="AO833950" s="19"/>
      <c r="AP833950"/>
    </row>
    <row r="833951" spans="1:42" s="116" customFormat="1" x14ac:dyDescent="0.3">
      <c r="A833951"/>
      <c r="B833951"/>
      <c r="C833951"/>
      <c r="D833951"/>
      <c r="E833951"/>
      <c r="F833951"/>
      <c r="G833951"/>
      <c r="H833951"/>
      <c r="I833951"/>
      <c r="J833951"/>
      <c r="K833951"/>
      <c r="L833951"/>
      <c r="M833951" s="115"/>
      <c r="N833951" s="115"/>
      <c r="O833951"/>
      <c r="P833951"/>
      <c r="Q833951"/>
      <c r="R833951" s="19"/>
      <c r="S833951" s="19"/>
      <c r="T833951"/>
      <c r="U833951" s="113"/>
      <c r="V833951" s="19"/>
      <c r="W833951" s="19"/>
      <c r="X833951" s="19"/>
      <c r="Y833951" s="19"/>
      <c r="Z833951" s="19"/>
      <c r="AA833951" s="19"/>
      <c r="AB833951" s="19"/>
      <c r="AC833951" s="19"/>
      <c r="AD833951" s="19"/>
      <c r="AE833951" s="19"/>
      <c r="AF833951" s="19"/>
      <c r="AG833951" s="19"/>
      <c r="AH833951" s="19"/>
      <c r="AI833951" s="19"/>
      <c r="AJ833951" s="19"/>
      <c r="AK833951" s="19"/>
      <c r="AL833951" s="19"/>
      <c r="AM833951" s="19"/>
      <c r="AN833951" s="19"/>
      <c r="AO833951" s="19"/>
      <c r="AP833951"/>
    </row>
    <row r="833952" spans="1:42" s="116" customFormat="1" x14ac:dyDescent="0.3">
      <c r="A833952"/>
      <c r="B833952"/>
      <c r="C833952"/>
      <c r="D833952"/>
      <c r="E833952"/>
      <c r="F833952"/>
      <c r="G833952"/>
      <c r="H833952"/>
      <c r="I833952"/>
      <c r="J833952"/>
      <c r="K833952"/>
      <c r="L833952"/>
      <c r="M833952" s="115"/>
      <c r="N833952" s="115"/>
      <c r="O833952"/>
      <c r="P833952"/>
      <c r="Q833952"/>
      <c r="R833952" s="19"/>
      <c r="S833952" s="19"/>
      <c r="T833952"/>
      <c r="U833952" s="113"/>
      <c r="V833952" s="19"/>
      <c r="W833952" s="19"/>
      <c r="X833952" s="19"/>
      <c r="Y833952" s="19"/>
      <c r="Z833952" s="19"/>
      <c r="AA833952" s="19"/>
      <c r="AB833952" s="19"/>
      <c r="AC833952" s="19"/>
      <c r="AD833952" s="19"/>
      <c r="AE833952" s="19"/>
      <c r="AF833952" s="19"/>
      <c r="AG833952" s="19"/>
      <c r="AH833952" s="19"/>
      <c r="AI833952" s="19"/>
      <c r="AJ833952" s="19"/>
      <c r="AK833952" s="19"/>
      <c r="AL833952" s="19"/>
      <c r="AM833952" s="19"/>
      <c r="AN833952" s="19"/>
      <c r="AO833952" s="19"/>
      <c r="AP833952"/>
    </row>
    <row r="833953" spans="1:42" s="116" customFormat="1" x14ac:dyDescent="0.3">
      <c r="A833953"/>
      <c r="B833953"/>
      <c r="C833953"/>
      <c r="D833953"/>
      <c r="E833953"/>
      <c r="F833953"/>
      <c r="G833953"/>
      <c r="H833953"/>
      <c r="I833953"/>
      <c r="J833953"/>
      <c r="K833953"/>
      <c r="L833953"/>
      <c r="M833953" s="115"/>
      <c r="N833953" s="115"/>
      <c r="O833953"/>
      <c r="P833953"/>
      <c r="Q833953"/>
      <c r="R833953" s="19"/>
      <c r="S833953" s="19"/>
      <c r="T833953"/>
      <c r="U833953" s="113"/>
      <c r="V833953" s="19"/>
      <c r="W833953" s="19"/>
      <c r="X833953" s="19"/>
      <c r="Y833953" s="19"/>
      <c r="Z833953" s="19"/>
      <c r="AA833953" s="19"/>
      <c r="AB833953" s="19"/>
      <c r="AC833953" s="19"/>
      <c r="AD833953" s="19"/>
      <c r="AE833953" s="19"/>
      <c r="AF833953" s="19"/>
      <c r="AG833953" s="19"/>
      <c r="AH833953" s="19"/>
      <c r="AI833953" s="19"/>
      <c r="AJ833953" s="19"/>
      <c r="AK833953" s="19"/>
      <c r="AL833953" s="19"/>
      <c r="AM833953" s="19"/>
      <c r="AN833953" s="19"/>
      <c r="AO833953" s="19"/>
      <c r="AP833953"/>
    </row>
    <row r="833954" spans="1:42" s="116" customFormat="1" x14ac:dyDescent="0.3">
      <c r="A833954"/>
      <c r="B833954"/>
      <c r="C833954"/>
      <c r="D833954"/>
      <c r="E833954"/>
      <c r="F833954"/>
      <c r="G833954"/>
      <c r="H833954"/>
      <c r="I833954"/>
      <c r="J833954"/>
      <c r="K833954"/>
      <c r="L833954"/>
      <c r="M833954" s="115"/>
      <c r="N833954" s="115"/>
      <c r="O833954"/>
      <c r="P833954"/>
      <c r="Q833954"/>
      <c r="R833954" s="19"/>
      <c r="S833954" s="19"/>
      <c r="T833954"/>
      <c r="U833954" s="113"/>
      <c r="V833954" s="19"/>
      <c r="W833954" s="19"/>
      <c r="X833954" s="19"/>
      <c r="Y833954" s="19"/>
      <c r="Z833954" s="19"/>
      <c r="AA833954" s="19"/>
      <c r="AB833954" s="19"/>
      <c r="AC833954" s="19"/>
      <c r="AD833954" s="19"/>
      <c r="AE833954" s="19"/>
      <c r="AF833954" s="19"/>
      <c r="AG833954" s="19"/>
      <c r="AH833954" s="19"/>
      <c r="AI833954" s="19"/>
      <c r="AJ833954" s="19"/>
      <c r="AK833954" s="19"/>
      <c r="AL833954" s="19"/>
      <c r="AM833954" s="19"/>
      <c r="AN833954" s="19"/>
      <c r="AO833954" s="19"/>
      <c r="AP833954"/>
    </row>
    <row r="833955" spans="1:42" s="116" customFormat="1" x14ac:dyDescent="0.3">
      <c r="A833955"/>
      <c r="B833955"/>
      <c r="C833955"/>
      <c r="D833955"/>
      <c r="E833955"/>
      <c r="F833955"/>
      <c r="G833955"/>
      <c r="H833955"/>
      <c r="I833955"/>
      <c r="J833955"/>
      <c r="K833955"/>
      <c r="L833955"/>
      <c r="M833955" s="115"/>
      <c r="N833955" s="115"/>
      <c r="O833955"/>
      <c r="P833955"/>
      <c r="Q833955"/>
      <c r="R833955" s="19"/>
      <c r="S833955" s="19"/>
      <c r="T833955"/>
      <c r="U833955" s="113"/>
      <c r="V833955" s="19"/>
      <c r="W833955" s="19"/>
      <c r="X833955" s="19"/>
      <c r="Y833955" s="19"/>
      <c r="Z833955" s="19"/>
      <c r="AA833955" s="19"/>
      <c r="AB833955" s="19"/>
      <c r="AC833955" s="19"/>
      <c r="AD833955" s="19"/>
      <c r="AE833955" s="19"/>
      <c r="AF833955" s="19"/>
      <c r="AG833955" s="19"/>
      <c r="AH833955" s="19"/>
      <c r="AI833955" s="19"/>
      <c r="AJ833955" s="19"/>
      <c r="AK833955" s="19"/>
      <c r="AL833955" s="19"/>
      <c r="AM833955" s="19"/>
      <c r="AN833955" s="19"/>
      <c r="AO833955" s="19"/>
      <c r="AP833955"/>
    </row>
    <row r="833956" spans="1:42" s="116" customFormat="1" x14ac:dyDescent="0.3">
      <c r="A833956"/>
      <c r="B833956"/>
      <c r="C833956"/>
      <c r="D833956"/>
      <c r="E833956"/>
      <c r="F833956"/>
      <c r="G833956"/>
      <c r="H833956"/>
      <c r="I833956"/>
      <c r="J833956"/>
      <c r="K833956"/>
      <c r="L833956"/>
      <c r="M833956" s="115"/>
      <c r="N833956" s="115"/>
      <c r="O833956"/>
      <c r="P833956"/>
      <c r="Q833956"/>
      <c r="R833956" s="19"/>
      <c r="S833956" s="19"/>
      <c r="T833956"/>
      <c r="U833956" s="113"/>
      <c r="V833956" s="19"/>
      <c r="W833956" s="19"/>
      <c r="X833956" s="19"/>
      <c r="Y833956" s="19"/>
      <c r="Z833956" s="19"/>
      <c r="AA833956" s="19"/>
      <c r="AB833956" s="19"/>
      <c r="AC833956" s="19"/>
      <c r="AD833956" s="19"/>
      <c r="AE833956" s="19"/>
      <c r="AF833956" s="19"/>
      <c r="AG833956" s="19"/>
      <c r="AH833956" s="19"/>
      <c r="AI833956" s="19"/>
      <c r="AJ833956" s="19"/>
      <c r="AK833956" s="19"/>
      <c r="AL833956" s="19"/>
      <c r="AM833956" s="19"/>
      <c r="AN833956" s="19"/>
      <c r="AO833956" s="19"/>
      <c r="AP833956"/>
    </row>
    <row r="833957" spans="1:42" s="116" customFormat="1" x14ac:dyDescent="0.3">
      <c r="A833957"/>
      <c r="B833957"/>
      <c r="C833957"/>
      <c r="D833957"/>
      <c r="E833957"/>
      <c r="F833957"/>
      <c r="G833957"/>
      <c r="H833957"/>
      <c r="I833957"/>
      <c r="J833957"/>
      <c r="K833957"/>
      <c r="L833957"/>
      <c r="M833957" s="115"/>
      <c r="N833957" s="115"/>
      <c r="O833957"/>
      <c r="P833957"/>
      <c r="Q833957"/>
      <c r="R833957" s="19"/>
      <c r="S833957" s="19"/>
      <c r="T833957"/>
      <c r="U833957" s="113"/>
      <c r="V833957" s="19"/>
      <c r="W833957" s="19"/>
      <c r="X833957" s="19"/>
      <c r="Y833957" s="19"/>
      <c r="Z833957" s="19"/>
      <c r="AA833957" s="19"/>
      <c r="AB833957" s="19"/>
      <c r="AC833957" s="19"/>
      <c r="AD833957" s="19"/>
      <c r="AE833957" s="19"/>
      <c r="AF833957" s="19"/>
      <c r="AG833957" s="19"/>
      <c r="AH833957" s="19"/>
      <c r="AI833957" s="19"/>
      <c r="AJ833957" s="19"/>
      <c r="AK833957" s="19"/>
      <c r="AL833957" s="19"/>
      <c r="AM833957" s="19"/>
      <c r="AN833957" s="19"/>
      <c r="AO833957" s="19"/>
      <c r="AP833957"/>
    </row>
    <row r="833958" spans="1:42" s="116" customFormat="1" x14ac:dyDescent="0.3">
      <c r="A833958"/>
      <c r="B833958"/>
      <c r="C833958"/>
      <c r="D833958"/>
      <c r="E833958"/>
      <c r="F833958"/>
      <c r="G833958"/>
      <c r="H833958"/>
      <c r="I833958"/>
      <c r="J833958"/>
      <c r="K833958"/>
      <c r="L833958"/>
      <c r="M833958" s="115"/>
      <c r="N833958" s="115"/>
      <c r="O833958"/>
      <c r="P833958"/>
      <c r="Q833958"/>
      <c r="R833958" s="19"/>
      <c r="S833958" s="19"/>
      <c r="T833958"/>
      <c r="U833958" s="113"/>
      <c r="V833958" s="19"/>
      <c r="W833958" s="19"/>
      <c r="X833958" s="19"/>
      <c r="Y833958" s="19"/>
      <c r="Z833958" s="19"/>
      <c r="AA833958" s="19"/>
      <c r="AB833958" s="19"/>
      <c r="AC833958" s="19"/>
      <c r="AD833958" s="19"/>
      <c r="AE833958" s="19"/>
      <c r="AF833958" s="19"/>
      <c r="AG833958" s="19"/>
      <c r="AH833958" s="19"/>
      <c r="AI833958" s="19"/>
      <c r="AJ833958" s="19"/>
      <c r="AK833958" s="19"/>
      <c r="AL833958" s="19"/>
      <c r="AM833958" s="19"/>
      <c r="AN833958" s="19"/>
      <c r="AO833958" s="19"/>
      <c r="AP833958"/>
    </row>
    <row r="833959" spans="1:42" s="116" customFormat="1" x14ac:dyDescent="0.3">
      <c r="A833959"/>
      <c r="B833959"/>
      <c r="C833959"/>
      <c r="D833959"/>
      <c r="E833959"/>
      <c r="F833959"/>
      <c r="G833959"/>
      <c r="H833959"/>
      <c r="I833959"/>
      <c r="J833959"/>
      <c r="K833959"/>
      <c r="L833959"/>
      <c r="M833959" s="115"/>
      <c r="N833959" s="115"/>
      <c r="O833959"/>
      <c r="P833959"/>
      <c r="Q833959"/>
      <c r="R833959" s="19"/>
      <c r="S833959" s="19"/>
      <c r="T833959"/>
      <c r="U833959" s="113"/>
      <c r="V833959" s="19"/>
      <c r="W833959" s="19"/>
      <c r="X833959" s="19"/>
      <c r="Y833959" s="19"/>
      <c r="Z833959" s="19"/>
      <c r="AA833959" s="19"/>
      <c r="AB833959" s="19"/>
      <c r="AC833959" s="19"/>
      <c r="AD833959" s="19"/>
      <c r="AE833959" s="19"/>
      <c r="AF833959" s="19"/>
      <c r="AG833959" s="19"/>
      <c r="AH833959" s="19"/>
      <c r="AI833959" s="19"/>
      <c r="AJ833959" s="19"/>
      <c r="AK833959" s="19"/>
      <c r="AL833959" s="19"/>
      <c r="AM833959" s="19"/>
      <c r="AN833959" s="19"/>
      <c r="AO833959" s="19"/>
      <c r="AP833959"/>
    </row>
    <row r="833960" spans="1:42" s="116" customFormat="1" x14ac:dyDescent="0.3">
      <c r="A833960"/>
      <c r="B833960"/>
      <c r="C833960"/>
      <c r="D833960"/>
      <c r="E833960"/>
      <c r="F833960"/>
      <c r="G833960"/>
      <c r="H833960"/>
      <c r="I833960"/>
      <c r="J833960"/>
      <c r="K833960"/>
      <c r="L833960"/>
      <c r="M833960" s="115"/>
      <c r="N833960" s="115"/>
      <c r="O833960"/>
      <c r="P833960"/>
      <c r="Q833960"/>
      <c r="R833960" s="19"/>
      <c r="S833960" s="19"/>
      <c r="T833960"/>
      <c r="U833960" s="113"/>
      <c r="V833960" s="19"/>
      <c r="W833960" s="19"/>
      <c r="X833960" s="19"/>
      <c r="Y833960" s="19"/>
      <c r="Z833960" s="19"/>
      <c r="AA833960" s="19"/>
      <c r="AB833960" s="19"/>
      <c r="AC833960" s="19"/>
      <c r="AD833960" s="19"/>
      <c r="AE833960" s="19"/>
      <c r="AF833960" s="19"/>
      <c r="AG833960" s="19"/>
      <c r="AH833960" s="19"/>
      <c r="AI833960" s="19"/>
      <c r="AJ833960" s="19"/>
      <c r="AK833960" s="19"/>
      <c r="AL833960" s="19"/>
      <c r="AM833960" s="19"/>
      <c r="AN833960" s="19"/>
      <c r="AO833960" s="19"/>
      <c r="AP833960"/>
    </row>
    <row r="833961" spans="1:42" s="116" customFormat="1" x14ac:dyDescent="0.3">
      <c r="A833961"/>
      <c r="B833961"/>
      <c r="C833961"/>
      <c r="D833961"/>
      <c r="E833961"/>
      <c r="F833961"/>
      <c r="G833961"/>
      <c r="H833961"/>
      <c r="I833961"/>
      <c r="J833961"/>
      <c r="K833961"/>
      <c r="L833961"/>
      <c r="M833961" s="115"/>
      <c r="N833961" s="115"/>
      <c r="O833961"/>
      <c r="P833961"/>
      <c r="Q833961"/>
      <c r="R833961" s="19"/>
      <c r="S833961" s="19"/>
      <c r="T833961"/>
      <c r="U833961" s="113"/>
      <c r="V833961" s="19"/>
      <c r="W833961" s="19"/>
      <c r="X833961" s="19"/>
      <c r="Y833961" s="19"/>
      <c r="Z833961" s="19"/>
      <c r="AA833961" s="19"/>
      <c r="AB833961" s="19"/>
      <c r="AC833961" s="19"/>
      <c r="AD833961" s="19"/>
      <c r="AE833961" s="19"/>
      <c r="AF833961" s="19"/>
      <c r="AG833961" s="19"/>
      <c r="AH833961" s="19"/>
      <c r="AI833961" s="19"/>
      <c r="AJ833961" s="19"/>
      <c r="AK833961" s="19"/>
      <c r="AL833961" s="19"/>
      <c r="AM833961" s="19"/>
      <c r="AN833961" s="19"/>
      <c r="AO833961" s="19"/>
      <c r="AP833961"/>
    </row>
    <row r="833962" spans="1:42" s="116" customFormat="1" x14ac:dyDescent="0.3">
      <c r="A833962"/>
      <c r="B833962"/>
      <c r="C833962"/>
      <c r="D833962"/>
      <c r="E833962"/>
      <c r="F833962"/>
      <c r="G833962"/>
      <c r="H833962"/>
      <c r="I833962"/>
      <c r="J833962"/>
      <c r="K833962"/>
      <c r="L833962"/>
      <c r="M833962" s="115"/>
      <c r="N833962" s="115"/>
      <c r="O833962"/>
      <c r="P833962"/>
      <c r="Q833962"/>
      <c r="R833962" s="19"/>
      <c r="S833962" s="19"/>
      <c r="T833962"/>
      <c r="U833962" s="113"/>
      <c r="V833962" s="19"/>
      <c r="W833962" s="19"/>
      <c r="X833962" s="19"/>
      <c r="Y833962" s="19"/>
      <c r="Z833962" s="19"/>
      <c r="AA833962" s="19"/>
      <c r="AB833962" s="19"/>
      <c r="AC833962" s="19"/>
      <c r="AD833962" s="19"/>
      <c r="AE833962" s="19"/>
      <c r="AF833962" s="19"/>
      <c r="AG833962" s="19"/>
      <c r="AH833962" s="19"/>
      <c r="AI833962" s="19"/>
      <c r="AJ833962" s="19"/>
      <c r="AK833962" s="19"/>
      <c r="AL833962" s="19"/>
      <c r="AM833962" s="19"/>
      <c r="AN833962" s="19"/>
      <c r="AO833962" s="19"/>
      <c r="AP833962"/>
    </row>
    <row r="833963" spans="1:42" s="116" customFormat="1" x14ac:dyDescent="0.3">
      <c r="A833963"/>
      <c r="B833963"/>
      <c r="C833963"/>
      <c r="D833963"/>
      <c r="E833963"/>
      <c r="F833963"/>
      <c r="G833963"/>
      <c r="H833963"/>
      <c r="I833963"/>
      <c r="J833963"/>
      <c r="K833963"/>
      <c r="L833963"/>
      <c r="M833963" s="115"/>
      <c r="N833963" s="115"/>
      <c r="O833963"/>
      <c r="P833963"/>
      <c r="Q833963"/>
      <c r="R833963" s="19"/>
      <c r="S833963" s="19"/>
      <c r="T833963"/>
      <c r="U833963" s="113"/>
      <c r="V833963" s="19"/>
      <c r="W833963" s="19"/>
      <c r="X833963" s="19"/>
      <c r="Y833963" s="19"/>
      <c r="Z833963" s="19"/>
      <c r="AA833963" s="19"/>
      <c r="AB833963" s="19"/>
      <c r="AC833963" s="19"/>
      <c r="AD833963" s="19"/>
      <c r="AE833963" s="19"/>
      <c r="AF833963" s="19"/>
      <c r="AG833963" s="19"/>
      <c r="AH833963" s="19"/>
      <c r="AI833963" s="19"/>
      <c r="AJ833963" s="19"/>
      <c r="AK833963" s="19"/>
      <c r="AL833963" s="19"/>
      <c r="AM833963" s="19"/>
      <c r="AN833963" s="19"/>
      <c r="AO833963" s="19"/>
      <c r="AP833963"/>
    </row>
    <row r="833964" spans="1:42" s="116" customFormat="1" x14ac:dyDescent="0.3">
      <c r="A833964"/>
      <c r="B833964"/>
      <c r="C833964"/>
      <c r="D833964"/>
      <c r="E833964"/>
      <c r="F833964"/>
      <c r="G833964"/>
      <c r="H833964"/>
      <c r="I833964"/>
      <c r="J833964"/>
      <c r="K833964"/>
      <c r="L833964"/>
      <c r="M833964" s="115"/>
      <c r="N833964" s="115"/>
      <c r="O833964"/>
      <c r="P833964"/>
      <c r="Q833964"/>
      <c r="R833964" s="19"/>
      <c r="S833964" s="19"/>
      <c r="T833964"/>
      <c r="U833964" s="113"/>
      <c r="V833964" s="19"/>
      <c r="W833964" s="19"/>
      <c r="X833964" s="19"/>
      <c r="Y833964" s="19"/>
      <c r="Z833964" s="19"/>
      <c r="AA833964" s="19"/>
      <c r="AB833964" s="19"/>
      <c r="AC833964" s="19"/>
      <c r="AD833964" s="19"/>
      <c r="AE833964" s="19"/>
      <c r="AF833964" s="19"/>
      <c r="AG833964" s="19"/>
      <c r="AH833964" s="19"/>
      <c r="AI833964" s="19"/>
      <c r="AJ833964" s="19"/>
      <c r="AK833964" s="19"/>
      <c r="AL833964" s="19"/>
      <c r="AM833964" s="19"/>
      <c r="AN833964" s="19"/>
      <c r="AO833964" s="19"/>
      <c r="AP833964"/>
    </row>
    <row r="833965" spans="1:42" s="116" customFormat="1" x14ac:dyDescent="0.3">
      <c r="A833965"/>
      <c r="B833965"/>
      <c r="C833965"/>
      <c r="D833965"/>
      <c r="E833965"/>
      <c r="F833965"/>
      <c r="G833965"/>
      <c r="H833965"/>
      <c r="I833965"/>
      <c r="J833965"/>
      <c r="K833965"/>
      <c r="L833965"/>
      <c r="M833965" s="115"/>
      <c r="N833965" s="115"/>
      <c r="O833965"/>
      <c r="P833965"/>
      <c r="Q833965"/>
      <c r="R833965" s="19"/>
      <c r="S833965" s="19"/>
      <c r="T833965"/>
      <c r="U833965" s="113"/>
      <c r="V833965" s="19"/>
      <c r="W833965" s="19"/>
      <c r="X833965" s="19"/>
      <c r="Y833965" s="19"/>
      <c r="Z833965" s="19"/>
      <c r="AA833965" s="19"/>
      <c r="AB833965" s="19"/>
      <c r="AC833965" s="19"/>
      <c r="AD833965" s="19"/>
      <c r="AE833965" s="19"/>
      <c r="AF833965" s="19"/>
      <c r="AG833965" s="19"/>
      <c r="AH833965" s="19"/>
      <c r="AI833965" s="19"/>
      <c r="AJ833965" s="19"/>
      <c r="AK833965" s="19"/>
      <c r="AL833965" s="19"/>
      <c r="AM833965" s="19"/>
      <c r="AN833965" s="19"/>
      <c r="AO833965" s="19"/>
      <c r="AP833965"/>
    </row>
    <row r="833966" spans="1:42" s="116" customFormat="1" x14ac:dyDescent="0.3">
      <c r="A833966"/>
      <c r="B833966"/>
      <c r="C833966"/>
      <c r="D833966"/>
      <c r="E833966"/>
      <c r="F833966"/>
      <c r="G833966"/>
      <c r="H833966"/>
      <c r="I833966"/>
      <c r="J833966"/>
      <c r="K833966"/>
      <c r="L833966"/>
      <c r="M833966" s="115"/>
      <c r="N833966" s="115"/>
      <c r="O833966"/>
      <c r="P833966"/>
      <c r="Q833966"/>
      <c r="R833966" s="19"/>
      <c r="S833966" s="19"/>
      <c r="T833966"/>
      <c r="U833966" s="113"/>
      <c r="V833966" s="19"/>
      <c r="W833966" s="19"/>
      <c r="X833966" s="19"/>
      <c r="Y833966" s="19"/>
      <c r="Z833966" s="19"/>
      <c r="AA833966" s="19"/>
      <c r="AB833966" s="19"/>
      <c r="AC833966" s="19"/>
      <c r="AD833966" s="19"/>
      <c r="AE833966" s="19"/>
      <c r="AF833966" s="19"/>
      <c r="AG833966" s="19"/>
      <c r="AH833966" s="19"/>
      <c r="AI833966" s="19"/>
      <c r="AJ833966" s="19"/>
      <c r="AK833966" s="19"/>
      <c r="AL833966" s="19"/>
      <c r="AM833966" s="19"/>
      <c r="AN833966" s="19"/>
      <c r="AO833966" s="19"/>
      <c r="AP833966"/>
    </row>
    <row r="833967" spans="1:42" s="116" customFormat="1" x14ac:dyDescent="0.3">
      <c r="A833967"/>
      <c r="B833967"/>
      <c r="C833967"/>
      <c r="D833967"/>
      <c r="E833967"/>
      <c r="F833967"/>
      <c r="G833967"/>
      <c r="H833967"/>
      <c r="I833967"/>
      <c r="J833967"/>
      <c r="K833967"/>
      <c r="L833967"/>
      <c r="M833967" s="115"/>
      <c r="N833967" s="115"/>
      <c r="O833967"/>
      <c r="P833967"/>
      <c r="Q833967"/>
      <c r="R833967" s="19"/>
      <c r="S833967" s="19"/>
      <c r="T833967"/>
      <c r="U833967" s="113"/>
      <c r="V833967" s="19"/>
      <c r="W833967" s="19"/>
      <c r="X833967" s="19"/>
      <c r="Y833967" s="19"/>
      <c r="Z833967" s="19"/>
      <c r="AA833967" s="19"/>
      <c r="AB833967" s="19"/>
      <c r="AC833967" s="19"/>
      <c r="AD833967" s="19"/>
      <c r="AE833967" s="19"/>
      <c r="AF833967" s="19"/>
      <c r="AG833967" s="19"/>
      <c r="AH833967" s="19"/>
      <c r="AI833967" s="19"/>
      <c r="AJ833967" s="19"/>
      <c r="AK833967" s="19"/>
      <c r="AL833967" s="19"/>
      <c r="AM833967" s="19"/>
      <c r="AN833967" s="19"/>
      <c r="AO833967" s="19"/>
      <c r="AP833967"/>
    </row>
    <row r="833968" spans="1:42" s="116" customFormat="1" x14ac:dyDescent="0.3">
      <c r="A833968"/>
      <c r="B833968"/>
      <c r="C833968"/>
      <c r="D833968"/>
      <c r="E833968"/>
      <c r="F833968"/>
      <c r="G833968"/>
      <c r="H833968"/>
      <c r="I833968"/>
      <c r="J833968"/>
      <c r="K833968"/>
      <c r="L833968"/>
      <c r="M833968" s="115"/>
      <c r="N833968" s="115"/>
      <c r="O833968"/>
      <c r="P833968"/>
      <c r="Q833968"/>
      <c r="R833968" s="19"/>
      <c r="S833968" s="19"/>
      <c r="T833968"/>
      <c r="U833968" s="113"/>
      <c r="V833968" s="19"/>
      <c r="W833968" s="19"/>
      <c r="X833968" s="19"/>
      <c r="Y833968" s="19"/>
      <c r="Z833968" s="19"/>
      <c r="AA833968" s="19"/>
      <c r="AB833968" s="19"/>
      <c r="AC833968" s="19"/>
      <c r="AD833968" s="19"/>
      <c r="AE833968" s="19"/>
      <c r="AF833968" s="19"/>
      <c r="AG833968" s="19"/>
      <c r="AH833968" s="19"/>
      <c r="AI833968" s="19"/>
      <c r="AJ833968" s="19"/>
      <c r="AK833968" s="19"/>
      <c r="AL833968" s="19"/>
      <c r="AM833968" s="19"/>
      <c r="AN833968" s="19"/>
      <c r="AO833968" s="19"/>
      <c r="AP833968"/>
    </row>
    <row r="833969" spans="1:42" s="116" customFormat="1" x14ac:dyDescent="0.3">
      <c r="A833969"/>
      <c r="B833969"/>
      <c r="C833969"/>
      <c r="D833969"/>
      <c r="E833969"/>
      <c r="F833969"/>
      <c r="G833969"/>
      <c r="H833969"/>
      <c r="I833969"/>
      <c r="J833969"/>
      <c r="K833969"/>
      <c r="L833969"/>
      <c r="M833969" s="115"/>
      <c r="N833969" s="115"/>
      <c r="O833969"/>
      <c r="P833969"/>
      <c r="Q833969"/>
      <c r="R833969" s="19"/>
      <c r="S833969" s="19"/>
      <c r="T833969"/>
      <c r="U833969" s="113"/>
      <c r="V833969" s="19"/>
      <c r="W833969" s="19"/>
      <c r="X833969" s="19"/>
      <c r="Y833969" s="19"/>
      <c r="Z833969" s="19"/>
      <c r="AA833969" s="19"/>
      <c r="AB833969" s="19"/>
      <c r="AC833969" s="19"/>
      <c r="AD833969" s="19"/>
      <c r="AE833969" s="19"/>
      <c r="AF833969" s="19"/>
      <c r="AG833969" s="19"/>
      <c r="AH833969" s="19"/>
      <c r="AI833969" s="19"/>
      <c r="AJ833969" s="19"/>
      <c r="AK833969" s="19"/>
      <c r="AL833969" s="19"/>
      <c r="AM833969" s="19"/>
      <c r="AN833969" s="19"/>
      <c r="AO833969" s="19"/>
      <c r="AP833969"/>
    </row>
    <row r="833970" spans="1:42" s="116" customFormat="1" x14ac:dyDescent="0.3">
      <c r="A833970"/>
      <c r="B833970"/>
      <c r="C833970"/>
      <c r="D833970"/>
      <c r="E833970"/>
      <c r="F833970"/>
      <c r="G833970"/>
      <c r="H833970"/>
      <c r="I833970"/>
      <c r="J833970"/>
      <c r="K833970"/>
      <c r="L833970"/>
      <c r="M833970" s="115"/>
      <c r="N833970" s="115"/>
      <c r="O833970"/>
      <c r="P833970"/>
      <c r="Q833970"/>
      <c r="R833970" s="19"/>
      <c r="S833970" s="19"/>
      <c r="T833970"/>
      <c r="U833970" s="113"/>
      <c r="V833970" s="19"/>
      <c r="W833970" s="19"/>
      <c r="X833970" s="19"/>
      <c r="Y833970" s="19"/>
      <c r="Z833970" s="19"/>
      <c r="AA833970" s="19"/>
      <c r="AB833970" s="19"/>
      <c r="AC833970" s="19"/>
      <c r="AD833970" s="19"/>
      <c r="AE833970" s="19"/>
      <c r="AF833970" s="19"/>
      <c r="AG833970" s="19"/>
      <c r="AH833970" s="19"/>
      <c r="AI833970" s="19"/>
      <c r="AJ833970" s="19"/>
      <c r="AK833970" s="19"/>
      <c r="AL833970" s="19"/>
      <c r="AM833970" s="19"/>
      <c r="AN833970" s="19"/>
      <c r="AO833970" s="19"/>
      <c r="AP833970"/>
    </row>
    <row r="833971" spans="1:42" s="116" customFormat="1" x14ac:dyDescent="0.3">
      <c r="A833971"/>
      <c r="B833971"/>
      <c r="C833971"/>
      <c r="D833971"/>
      <c r="E833971"/>
      <c r="F833971"/>
      <c r="G833971"/>
      <c r="H833971"/>
      <c r="I833971"/>
      <c r="J833971"/>
      <c r="K833971"/>
      <c r="L833971"/>
      <c r="M833971" s="115"/>
      <c r="N833971" s="115"/>
      <c r="O833971"/>
      <c r="P833971"/>
      <c r="Q833971"/>
      <c r="R833971" s="19"/>
      <c r="S833971" s="19"/>
      <c r="T833971"/>
      <c r="U833971" s="113"/>
      <c r="V833971" s="19"/>
      <c r="W833971" s="19"/>
      <c r="X833971" s="19"/>
      <c r="Y833971" s="19"/>
      <c r="Z833971" s="19"/>
      <c r="AA833971" s="19"/>
      <c r="AB833971" s="19"/>
      <c r="AC833971" s="19"/>
      <c r="AD833971" s="19"/>
      <c r="AE833971" s="19"/>
      <c r="AF833971" s="19"/>
      <c r="AG833971" s="19"/>
      <c r="AH833971" s="19"/>
      <c r="AI833971" s="19"/>
      <c r="AJ833971" s="19"/>
      <c r="AK833971" s="19"/>
      <c r="AL833971" s="19"/>
      <c r="AM833971" s="19"/>
      <c r="AN833971" s="19"/>
      <c r="AO833971" s="19"/>
      <c r="AP833971"/>
    </row>
    <row r="833972" spans="1:42" s="116" customFormat="1" x14ac:dyDescent="0.3">
      <c r="A833972"/>
      <c r="B833972"/>
      <c r="C833972"/>
      <c r="D833972"/>
      <c r="E833972"/>
      <c r="F833972"/>
      <c r="G833972"/>
      <c r="H833972"/>
      <c r="I833972"/>
      <c r="J833972"/>
      <c r="K833972"/>
      <c r="L833972"/>
      <c r="M833972" s="115"/>
      <c r="N833972" s="115"/>
      <c r="O833972"/>
      <c r="P833972"/>
      <c r="Q833972"/>
      <c r="R833972" s="19"/>
      <c r="S833972" s="19"/>
      <c r="T833972"/>
      <c r="U833972" s="113"/>
      <c r="V833972" s="19"/>
      <c r="W833972" s="19"/>
      <c r="X833972" s="19"/>
      <c r="Y833972" s="19"/>
      <c r="Z833972" s="19"/>
      <c r="AA833972" s="19"/>
      <c r="AB833972" s="19"/>
      <c r="AC833972" s="19"/>
      <c r="AD833972" s="19"/>
      <c r="AE833972" s="19"/>
      <c r="AF833972" s="19"/>
      <c r="AG833972" s="19"/>
      <c r="AH833972" s="19"/>
      <c r="AI833972" s="19"/>
      <c r="AJ833972" s="19"/>
      <c r="AK833972" s="19"/>
      <c r="AL833972" s="19"/>
      <c r="AM833972" s="19"/>
      <c r="AN833972" s="19"/>
      <c r="AO833972" s="19"/>
      <c r="AP833972"/>
    </row>
    <row r="833973" spans="1:42" s="116" customFormat="1" x14ac:dyDescent="0.3">
      <c r="A833973"/>
      <c r="B833973"/>
      <c r="C833973"/>
      <c r="D833973"/>
      <c r="E833973"/>
      <c r="F833973"/>
      <c r="G833973"/>
      <c r="H833973"/>
      <c r="I833973"/>
      <c r="J833973"/>
      <c r="K833973"/>
      <c r="L833973"/>
      <c r="M833973" s="115"/>
      <c r="N833973" s="115"/>
      <c r="O833973"/>
      <c r="P833973"/>
      <c r="Q833973"/>
      <c r="R833973" s="19"/>
      <c r="S833973" s="19"/>
      <c r="T833973"/>
      <c r="U833973" s="113"/>
      <c r="V833973" s="19"/>
      <c r="W833973" s="19"/>
      <c r="X833973" s="19"/>
      <c r="Y833973" s="19"/>
      <c r="Z833973" s="19"/>
      <c r="AA833973" s="19"/>
      <c r="AB833973" s="19"/>
      <c r="AC833973" s="19"/>
      <c r="AD833973" s="19"/>
      <c r="AE833973" s="19"/>
      <c r="AF833973" s="19"/>
      <c r="AG833973" s="19"/>
      <c r="AH833973" s="19"/>
      <c r="AI833973" s="19"/>
      <c r="AJ833973" s="19"/>
      <c r="AK833973" s="19"/>
      <c r="AL833973" s="19"/>
      <c r="AM833973" s="19"/>
      <c r="AN833973" s="19"/>
      <c r="AO833973" s="19"/>
      <c r="AP833973"/>
    </row>
    <row r="833974" spans="1:42" s="116" customFormat="1" x14ac:dyDescent="0.3">
      <c r="A833974"/>
      <c r="B833974"/>
      <c r="C833974"/>
      <c r="D833974"/>
      <c r="E833974"/>
      <c r="F833974"/>
      <c r="G833974"/>
      <c r="H833974"/>
      <c r="I833974"/>
      <c r="J833974"/>
      <c r="K833974"/>
      <c r="L833974"/>
      <c r="M833974" s="115"/>
      <c r="N833974" s="115"/>
      <c r="O833974"/>
      <c r="P833974"/>
      <c r="Q833974"/>
      <c r="R833974" s="19"/>
      <c r="S833974" s="19"/>
      <c r="T833974"/>
      <c r="U833974" s="113"/>
      <c r="V833974" s="19"/>
      <c r="W833974" s="19"/>
      <c r="X833974" s="19"/>
      <c r="Y833974" s="19"/>
      <c r="Z833974" s="19"/>
      <c r="AA833974" s="19"/>
      <c r="AB833974" s="19"/>
      <c r="AC833974" s="19"/>
      <c r="AD833974" s="19"/>
      <c r="AE833974" s="19"/>
      <c r="AF833974" s="19"/>
      <c r="AG833974" s="19"/>
      <c r="AH833974" s="19"/>
      <c r="AI833974" s="19"/>
      <c r="AJ833974" s="19"/>
      <c r="AK833974" s="19"/>
      <c r="AL833974" s="19"/>
      <c r="AM833974" s="19"/>
      <c r="AN833974" s="19"/>
      <c r="AO833974" s="19"/>
      <c r="AP833974"/>
    </row>
    <row r="833975" spans="1:42" s="116" customFormat="1" x14ac:dyDescent="0.3">
      <c r="A833975"/>
      <c r="B833975"/>
      <c r="C833975"/>
      <c r="D833975"/>
      <c r="E833975"/>
      <c r="F833975"/>
      <c r="G833975"/>
      <c r="H833975"/>
      <c r="I833975"/>
      <c r="J833975"/>
      <c r="K833975"/>
      <c r="L833975"/>
      <c r="M833975" s="115"/>
      <c r="N833975" s="115"/>
      <c r="O833975"/>
      <c r="P833975"/>
      <c r="Q833975"/>
      <c r="R833975" s="19"/>
      <c r="S833975" s="19"/>
      <c r="T833975"/>
      <c r="U833975" s="113"/>
      <c r="V833975" s="19"/>
      <c r="W833975" s="19"/>
      <c r="X833975" s="19"/>
      <c r="Y833975" s="19"/>
      <c r="Z833975" s="19"/>
      <c r="AA833975" s="19"/>
      <c r="AB833975" s="19"/>
      <c r="AC833975" s="19"/>
      <c r="AD833975" s="19"/>
      <c r="AE833975" s="19"/>
      <c r="AF833975" s="19"/>
      <c r="AG833975" s="19"/>
      <c r="AH833975" s="19"/>
      <c r="AI833975" s="19"/>
      <c r="AJ833975" s="19"/>
      <c r="AK833975" s="19"/>
      <c r="AL833975" s="19"/>
      <c r="AM833975" s="19"/>
      <c r="AN833975" s="19"/>
      <c r="AO833975" s="19"/>
      <c r="AP833975"/>
    </row>
    <row r="833976" spans="1:42" s="116" customFormat="1" x14ac:dyDescent="0.3">
      <c r="A833976"/>
      <c r="B833976"/>
      <c r="C833976"/>
      <c r="D833976"/>
      <c r="E833976"/>
      <c r="F833976"/>
      <c r="G833976"/>
      <c r="H833976"/>
      <c r="I833976"/>
      <c r="J833976"/>
      <c r="K833976"/>
      <c r="L833976"/>
      <c r="M833976" s="115"/>
      <c r="N833976" s="115"/>
      <c r="O833976"/>
      <c r="P833976"/>
      <c r="Q833976"/>
      <c r="R833976" s="19"/>
      <c r="S833976" s="19"/>
      <c r="T833976"/>
      <c r="U833976" s="113"/>
      <c r="V833976" s="19"/>
      <c r="W833976" s="19"/>
      <c r="X833976" s="19"/>
      <c r="Y833976" s="19"/>
      <c r="Z833976" s="19"/>
      <c r="AA833976" s="19"/>
      <c r="AB833976" s="19"/>
      <c r="AC833976" s="19"/>
      <c r="AD833976" s="19"/>
      <c r="AE833976" s="19"/>
      <c r="AF833976" s="19"/>
      <c r="AG833976" s="19"/>
      <c r="AH833976" s="19"/>
      <c r="AI833976" s="19"/>
      <c r="AJ833976" s="19"/>
      <c r="AK833976" s="19"/>
      <c r="AL833976" s="19"/>
      <c r="AM833976" s="19"/>
      <c r="AN833976" s="19"/>
      <c r="AO833976" s="19"/>
      <c r="AP833976"/>
    </row>
    <row r="833977" spans="1:42" s="116" customFormat="1" x14ac:dyDescent="0.3">
      <c r="A833977"/>
      <c r="B833977"/>
      <c r="C833977"/>
      <c r="D833977"/>
      <c r="E833977"/>
      <c r="F833977"/>
      <c r="G833977"/>
      <c r="H833977"/>
      <c r="I833977"/>
      <c r="J833977"/>
      <c r="K833977"/>
      <c r="L833977"/>
      <c r="M833977" s="115"/>
      <c r="N833977" s="115"/>
      <c r="O833977"/>
      <c r="P833977"/>
      <c r="Q833977"/>
      <c r="R833977" s="19"/>
      <c r="S833977" s="19"/>
      <c r="T833977"/>
      <c r="U833977" s="113"/>
      <c r="V833977" s="19"/>
      <c r="W833977" s="19"/>
      <c r="X833977" s="19"/>
      <c r="Y833977" s="19"/>
      <c r="Z833977" s="19"/>
      <c r="AA833977" s="19"/>
      <c r="AB833977" s="19"/>
      <c r="AC833977" s="19"/>
      <c r="AD833977" s="19"/>
      <c r="AE833977" s="19"/>
      <c r="AF833977" s="19"/>
      <c r="AG833977" s="19"/>
      <c r="AH833977" s="19"/>
      <c r="AI833977" s="19"/>
      <c r="AJ833977" s="19"/>
      <c r="AK833977" s="19"/>
      <c r="AL833977" s="19"/>
      <c r="AM833977" s="19"/>
      <c r="AN833977" s="19"/>
      <c r="AO833977" s="19"/>
      <c r="AP833977"/>
    </row>
    <row r="833978" spans="1:42" s="116" customFormat="1" x14ac:dyDescent="0.3">
      <c r="A833978"/>
      <c r="B833978"/>
      <c r="C833978"/>
      <c r="D833978"/>
      <c r="E833978"/>
      <c r="F833978"/>
      <c r="G833978"/>
      <c r="H833978"/>
      <c r="I833978"/>
      <c r="J833978"/>
      <c r="K833978"/>
      <c r="L833978"/>
      <c r="M833978" s="115"/>
      <c r="N833978" s="115"/>
      <c r="O833978"/>
      <c r="P833978"/>
      <c r="Q833978"/>
      <c r="R833978" s="19"/>
      <c r="S833978" s="19"/>
      <c r="T833978"/>
      <c r="U833978" s="113"/>
      <c r="V833978" s="19"/>
      <c r="W833978" s="19"/>
      <c r="X833978" s="19"/>
      <c r="Y833978" s="19"/>
      <c r="Z833978" s="19"/>
      <c r="AA833978" s="19"/>
      <c r="AB833978" s="19"/>
      <c r="AC833978" s="19"/>
      <c r="AD833978" s="19"/>
      <c r="AE833978" s="19"/>
      <c r="AF833978" s="19"/>
      <c r="AG833978" s="19"/>
      <c r="AH833978" s="19"/>
      <c r="AI833978" s="19"/>
      <c r="AJ833978" s="19"/>
      <c r="AK833978" s="19"/>
      <c r="AL833978" s="19"/>
      <c r="AM833978" s="19"/>
      <c r="AN833978" s="19"/>
      <c r="AO833978" s="19"/>
      <c r="AP833978"/>
    </row>
    <row r="833979" spans="1:42" s="116" customFormat="1" x14ac:dyDescent="0.3">
      <c r="A833979"/>
      <c r="B833979"/>
      <c r="C833979"/>
      <c r="D833979"/>
      <c r="E833979"/>
      <c r="F833979"/>
      <c r="G833979"/>
      <c r="H833979"/>
      <c r="I833979"/>
      <c r="J833979"/>
      <c r="K833979"/>
      <c r="L833979"/>
      <c r="M833979" s="115"/>
      <c r="N833979" s="115"/>
      <c r="O833979"/>
      <c r="P833979"/>
      <c r="Q833979"/>
      <c r="R833979" s="19"/>
      <c r="S833979" s="19"/>
      <c r="T833979"/>
      <c r="U833979" s="113"/>
      <c r="V833979" s="19"/>
      <c r="W833979" s="19"/>
      <c r="X833979" s="19"/>
      <c r="Y833979" s="19"/>
      <c r="Z833979" s="19"/>
      <c r="AA833979" s="19"/>
      <c r="AB833979" s="19"/>
      <c r="AC833979" s="19"/>
      <c r="AD833979" s="19"/>
      <c r="AE833979" s="19"/>
      <c r="AF833979" s="19"/>
      <c r="AG833979" s="19"/>
      <c r="AH833979" s="19"/>
      <c r="AI833979" s="19"/>
      <c r="AJ833979" s="19"/>
      <c r="AK833979" s="19"/>
      <c r="AL833979" s="19"/>
      <c r="AM833979" s="19"/>
      <c r="AN833979" s="19"/>
      <c r="AO833979" s="19"/>
      <c r="AP833979"/>
    </row>
    <row r="833980" spans="1:42" s="116" customFormat="1" x14ac:dyDescent="0.3">
      <c r="A833980"/>
      <c r="B833980"/>
      <c r="C833980"/>
      <c r="D833980"/>
      <c r="E833980"/>
      <c r="F833980"/>
      <c r="G833980"/>
      <c r="H833980"/>
      <c r="I833980"/>
      <c r="J833980"/>
      <c r="K833980"/>
      <c r="L833980"/>
      <c r="M833980" s="115"/>
      <c r="N833980" s="115"/>
      <c r="O833980"/>
      <c r="P833980"/>
      <c r="Q833980"/>
      <c r="R833980" s="19"/>
      <c r="S833980" s="19"/>
      <c r="T833980"/>
      <c r="U833980" s="113"/>
      <c r="V833980" s="19"/>
      <c r="W833980" s="19"/>
      <c r="X833980" s="19"/>
      <c r="Y833980" s="19"/>
      <c r="Z833980" s="19"/>
      <c r="AA833980" s="19"/>
      <c r="AB833980" s="19"/>
      <c r="AC833980" s="19"/>
      <c r="AD833980" s="19"/>
      <c r="AE833980" s="19"/>
      <c r="AF833980" s="19"/>
      <c r="AG833980" s="19"/>
      <c r="AH833980" s="19"/>
      <c r="AI833980" s="19"/>
      <c r="AJ833980" s="19"/>
      <c r="AK833980" s="19"/>
      <c r="AL833980" s="19"/>
      <c r="AM833980" s="19"/>
      <c r="AN833980" s="19"/>
      <c r="AO833980" s="19"/>
      <c r="AP833980"/>
    </row>
    <row r="833981" spans="1:42" s="116" customFormat="1" x14ac:dyDescent="0.3">
      <c r="A833981"/>
      <c r="B833981"/>
      <c r="C833981"/>
      <c r="D833981"/>
      <c r="E833981"/>
      <c r="F833981"/>
      <c r="G833981"/>
      <c r="H833981"/>
      <c r="I833981"/>
      <c r="J833981"/>
      <c r="K833981"/>
      <c r="L833981"/>
      <c r="M833981" s="115"/>
      <c r="N833981" s="115"/>
      <c r="O833981"/>
      <c r="P833981"/>
      <c r="Q833981"/>
      <c r="R833981" s="19"/>
      <c r="S833981" s="19"/>
      <c r="T833981"/>
      <c r="U833981" s="113"/>
      <c r="V833981" s="19"/>
      <c r="W833981" s="19"/>
      <c r="X833981" s="19"/>
      <c r="Y833981" s="19"/>
      <c r="Z833981" s="19"/>
      <c r="AA833981" s="19"/>
      <c r="AB833981" s="19"/>
      <c r="AC833981" s="19"/>
      <c r="AD833981" s="19"/>
      <c r="AE833981" s="19"/>
      <c r="AF833981" s="19"/>
      <c r="AG833981" s="19"/>
      <c r="AH833981" s="19"/>
      <c r="AI833981" s="19"/>
      <c r="AJ833981" s="19"/>
      <c r="AK833981" s="19"/>
      <c r="AL833981" s="19"/>
      <c r="AM833981" s="19"/>
      <c r="AN833981" s="19"/>
      <c r="AO833981" s="19"/>
      <c r="AP833981"/>
    </row>
    <row r="833982" spans="1:42" s="116" customFormat="1" x14ac:dyDescent="0.3">
      <c r="A833982"/>
      <c r="B833982"/>
      <c r="C833982"/>
      <c r="D833982"/>
      <c r="E833982"/>
      <c r="F833982"/>
      <c r="G833982"/>
      <c r="H833982"/>
      <c r="I833982"/>
      <c r="J833982"/>
      <c r="K833982"/>
      <c r="L833982"/>
      <c r="M833982" s="115"/>
      <c r="N833982" s="115"/>
      <c r="O833982"/>
      <c r="P833982"/>
      <c r="Q833982"/>
      <c r="R833982" s="19"/>
      <c r="S833982" s="19"/>
      <c r="T833982"/>
      <c r="U833982" s="113"/>
      <c r="V833982" s="19"/>
      <c r="W833982" s="19"/>
      <c r="X833982" s="19"/>
      <c r="Y833982" s="19"/>
      <c r="Z833982" s="19"/>
      <c r="AA833982" s="19"/>
      <c r="AB833982" s="19"/>
      <c r="AC833982" s="19"/>
      <c r="AD833982" s="19"/>
      <c r="AE833982" s="19"/>
      <c r="AF833982" s="19"/>
      <c r="AG833982" s="19"/>
      <c r="AH833982" s="19"/>
      <c r="AI833982" s="19"/>
      <c r="AJ833982" s="19"/>
      <c r="AK833982" s="19"/>
      <c r="AL833982" s="19"/>
      <c r="AM833982" s="19"/>
      <c r="AN833982" s="19"/>
      <c r="AO833982" s="19"/>
      <c r="AP833982"/>
    </row>
    <row r="833983" spans="1:42" s="116" customFormat="1" x14ac:dyDescent="0.3">
      <c r="A833983"/>
      <c r="B833983"/>
      <c r="C833983"/>
      <c r="D833983"/>
      <c r="E833983"/>
      <c r="F833983"/>
      <c r="G833983"/>
      <c r="H833983"/>
      <c r="I833983"/>
      <c r="J833983"/>
      <c r="K833983"/>
      <c r="L833983"/>
      <c r="M833983" s="115"/>
      <c r="N833983" s="115"/>
      <c r="O833983"/>
      <c r="P833983"/>
      <c r="Q833983"/>
      <c r="R833983" s="19"/>
      <c r="S833983" s="19"/>
      <c r="T833983"/>
      <c r="U833983" s="113"/>
      <c r="V833983" s="19"/>
      <c r="W833983" s="19"/>
      <c r="X833983" s="19"/>
      <c r="Y833983" s="19"/>
      <c r="Z833983" s="19"/>
      <c r="AA833983" s="19"/>
      <c r="AB833983" s="19"/>
      <c r="AC833983" s="19"/>
      <c r="AD833983" s="19"/>
      <c r="AE833983" s="19"/>
      <c r="AF833983" s="19"/>
      <c r="AG833983" s="19"/>
      <c r="AH833983" s="19"/>
      <c r="AI833983" s="19"/>
      <c r="AJ833983" s="19"/>
      <c r="AK833983" s="19"/>
      <c r="AL833983" s="19"/>
      <c r="AM833983" s="19"/>
      <c r="AN833983" s="19"/>
      <c r="AO833983" s="19"/>
      <c r="AP833983"/>
    </row>
    <row r="833984" spans="1:42" s="116" customFormat="1" x14ac:dyDescent="0.3">
      <c r="A833984"/>
      <c r="B833984"/>
      <c r="C833984"/>
      <c r="D833984"/>
      <c r="E833984"/>
      <c r="F833984"/>
      <c r="G833984"/>
      <c r="H833984"/>
      <c r="I833984"/>
      <c r="J833984"/>
      <c r="K833984"/>
      <c r="L833984"/>
      <c r="M833984" s="115"/>
      <c r="N833984" s="115"/>
      <c r="O833984"/>
      <c r="P833984"/>
      <c r="Q833984"/>
      <c r="R833984" s="19"/>
      <c r="S833984" s="19"/>
      <c r="T833984"/>
      <c r="U833984" s="113"/>
      <c r="V833984" s="19"/>
      <c r="W833984" s="19"/>
      <c r="X833984" s="19"/>
      <c r="Y833984" s="19"/>
      <c r="Z833984" s="19"/>
      <c r="AA833984" s="19"/>
      <c r="AB833984" s="19"/>
      <c r="AC833984" s="19"/>
      <c r="AD833984" s="19"/>
      <c r="AE833984" s="19"/>
      <c r="AF833984" s="19"/>
      <c r="AG833984" s="19"/>
      <c r="AH833984" s="19"/>
      <c r="AI833984" s="19"/>
      <c r="AJ833984" s="19"/>
      <c r="AK833984" s="19"/>
      <c r="AL833984" s="19"/>
      <c r="AM833984" s="19"/>
      <c r="AN833984" s="19"/>
      <c r="AO833984" s="19"/>
      <c r="AP833984"/>
    </row>
    <row r="833985" spans="1:42" s="116" customFormat="1" x14ac:dyDescent="0.3">
      <c r="A833985"/>
      <c r="B833985"/>
      <c r="C833985"/>
      <c r="D833985"/>
      <c r="E833985"/>
      <c r="F833985"/>
      <c r="G833985"/>
      <c r="H833985"/>
      <c r="I833985"/>
      <c r="J833985"/>
      <c r="K833985"/>
      <c r="L833985"/>
      <c r="M833985" s="115"/>
      <c r="N833985" s="115"/>
      <c r="O833985"/>
      <c r="P833985"/>
      <c r="Q833985"/>
      <c r="R833985" s="19"/>
      <c r="S833985" s="19"/>
      <c r="T833985"/>
      <c r="U833985" s="113"/>
      <c r="V833985" s="19"/>
      <c r="W833985" s="19"/>
      <c r="X833985" s="19"/>
      <c r="Y833985" s="19"/>
      <c r="Z833985" s="19"/>
      <c r="AA833985" s="19"/>
      <c r="AB833985" s="19"/>
      <c r="AC833985" s="19"/>
      <c r="AD833985" s="19"/>
      <c r="AE833985" s="19"/>
      <c r="AF833985" s="19"/>
      <c r="AG833985" s="19"/>
      <c r="AH833985" s="19"/>
      <c r="AI833985" s="19"/>
      <c r="AJ833985" s="19"/>
      <c r="AK833985" s="19"/>
      <c r="AL833985" s="19"/>
      <c r="AM833985" s="19"/>
      <c r="AN833985" s="19"/>
      <c r="AO833985" s="19"/>
      <c r="AP833985"/>
    </row>
    <row r="833986" spans="1:42" s="116" customFormat="1" x14ac:dyDescent="0.3">
      <c r="A833986"/>
      <c r="B833986"/>
      <c r="C833986"/>
      <c r="D833986"/>
      <c r="E833986"/>
      <c r="F833986"/>
      <c r="G833986"/>
      <c r="H833986"/>
      <c r="I833986"/>
      <c r="J833986"/>
      <c r="K833986"/>
      <c r="L833986"/>
      <c r="M833986" s="115"/>
      <c r="N833986" s="115"/>
      <c r="O833986"/>
      <c r="P833986"/>
      <c r="Q833986"/>
      <c r="R833986" s="19"/>
      <c r="S833986" s="19"/>
      <c r="T833986"/>
      <c r="U833986" s="113"/>
      <c r="V833986" s="19"/>
      <c r="W833986" s="19"/>
      <c r="X833986" s="19"/>
      <c r="Y833986" s="19"/>
      <c r="Z833986" s="19"/>
      <c r="AA833986" s="19"/>
      <c r="AB833986" s="19"/>
      <c r="AC833986" s="19"/>
      <c r="AD833986" s="19"/>
      <c r="AE833986" s="19"/>
      <c r="AF833986" s="19"/>
      <c r="AG833986" s="19"/>
      <c r="AH833986" s="19"/>
      <c r="AI833986" s="19"/>
      <c r="AJ833986" s="19"/>
      <c r="AK833986" s="19"/>
      <c r="AL833986" s="19"/>
      <c r="AM833986" s="19"/>
      <c r="AN833986" s="19"/>
      <c r="AO833986" s="19"/>
      <c r="AP833986"/>
    </row>
    <row r="833987" spans="1:42" s="116" customFormat="1" x14ac:dyDescent="0.3">
      <c r="A833987"/>
      <c r="B833987"/>
      <c r="C833987"/>
      <c r="D833987"/>
      <c r="E833987"/>
      <c r="F833987"/>
      <c r="G833987"/>
      <c r="H833987"/>
      <c r="I833987"/>
      <c r="J833987"/>
      <c r="K833987"/>
      <c r="L833987"/>
      <c r="M833987" s="115"/>
      <c r="N833987" s="115"/>
      <c r="O833987"/>
      <c r="P833987"/>
      <c r="Q833987"/>
      <c r="R833987" s="19"/>
      <c r="S833987" s="19"/>
      <c r="T833987"/>
      <c r="U833987" s="113"/>
      <c r="V833987" s="19"/>
      <c r="W833987" s="19"/>
      <c r="X833987" s="19"/>
      <c r="Y833987" s="19"/>
      <c r="Z833987" s="19"/>
      <c r="AA833987" s="19"/>
      <c r="AB833987" s="19"/>
      <c r="AC833987" s="19"/>
      <c r="AD833987" s="19"/>
      <c r="AE833987" s="19"/>
      <c r="AF833987" s="19"/>
      <c r="AG833987" s="19"/>
      <c r="AH833987" s="19"/>
      <c r="AI833987" s="19"/>
      <c r="AJ833987" s="19"/>
      <c r="AK833987" s="19"/>
      <c r="AL833987" s="19"/>
      <c r="AM833987" s="19"/>
      <c r="AN833987" s="19"/>
      <c r="AO833987" s="19"/>
      <c r="AP833987"/>
    </row>
    <row r="833988" spans="1:42" s="116" customFormat="1" x14ac:dyDescent="0.3">
      <c r="A833988"/>
      <c r="B833988"/>
      <c r="C833988"/>
      <c r="D833988"/>
      <c r="E833988"/>
      <c r="F833988"/>
      <c r="G833988"/>
      <c r="H833988"/>
      <c r="I833988"/>
      <c r="J833988"/>
      <c r="K833988"/>
      <c r="L833988"/>
      <c r="M833988" s="115"/>
      <c r="N833988" s="115"/>
      <c r="O833988"/>
      <c r="P833988"/>
      <c r="Q833988"/>
      <c r="R833988" s="19"/>
      <c r="S833988" s="19"/>
      <c r="T833988"/>
      <c r="U833988" s="113"/>
      <c r="V833988" s="19"/>
      <c r="W833988" s="19"/>
      <c r="X833988" s="19"/>
      <c r="Y833988" s="19"/>
      <c r="Z833988" s="19"/>
      <c r="AA833988" s="19"/>
      <c r="AB833988" s="19"/>
      <c r="AC833988" s="19"/>
      <c r="AD833988" s="19"/>
      <c r="AE833988" s="19"/>
      <c r="AF833988" s="19"/>
      <c r="AG833988" s="19"/>
      <c r="AH833988" s="19"/>
      <c r="AI833988" s="19"/>
      <c r="AJ833988" s="19"/>
      <c r="AK833988" s="19"/>
      <c r="AL833988" s="19"/>
      <c r="AM833988" s="19"/>
      <c r="AN833988" s="19"/>
      <c r="AO833988" s="19"/>
      <c r="AP833988"/>
    </row>
    <row r="833989" spans="1:42" s="116" customFormat="1" x14ac:dyDescent="0.3">
      <c r="A833989"/>
      <c r="B833989"/>
      <c r="C833989"/>
      <c r="D833989"/>
      <c r="E833989"/>
      <c r="F833989"/>
      <c r="G833989"/>
      <c r="H833989"/>
      <c r="I833989"/>
      <c r="J833989"/>
      <c r="K833989"/>
      <c r="L833989"/>
      <c r="M833989" s="115"/>
      <c r="N833989" s="115"/>
      <c r="O833989"/>
      <c r="P833989"/>
      <c r="Q833989"/>
      <c r="R833989" s="19"/>
      <c r="S833989" s="19"/>
      <c r="T833989"/>
      <c r="U833989" s="113"/>
      <c r="V833989" s="19"/>
      <c r="W833989" s="19"/>
      <c r="X833989" s="19"/>
      <c r="Y833989" s="19"/>
      <c r="Z833989" s="19"/>
      <c r="AA833989" s="19"/>
      <c r="AB833989" s="19"/>
      <c r="AC833989" s="19"/>
      <c r="AD833989" s="19"/>
      <c r="AE833989" s="19"/>
      <c r="AF833989" s="19"/>
      <c r="AG833989" s="19"/>
      <c r="AH833989" s="19"/>
      <c r="AI833989" s="19"/>
      <c r="AJ833989" s="19"/>
      <c r="AK833989" s="19"/>
      <c r="AL833989" s="19"/>
      <c r="AM833989" s="19"/>
      <c r="AN833989" s="19"/>
      <c r="AO833989" s="19"/>
      <c r="AP833989"/>
    </row>
    <row r="833990" spans="1:42" s="116" customFormat="1" x14ac:dyDescent="0.3">
      <c r="A833990"/>
      <c r="B833990"/>
      <c r="C833990"/>
      <c r="D833990"/>
      <c r="E833990"/>
      <c r="F833990"/>
      <c r="G833990"/>
      <c r="H833990"/>
      <c r="I833990"/>
      <c r="J833990"/>
      <c r="K833990"/>
      <c r="L833990"/>
      <c r="M833990" s="115"/>
      <c r="N833990" s="115"/>
      <c r="O833990"/>
      <c r="P833990"/>
      <c r="Q833990"/>
      <c r="R833990" s="19"/>
      <c r="S833990" s="19"/>
      <c r="T833990"/>
      <c r="U833990" s="113"/>
      <c r="V833990" s="19"/>
      <c r="W833990" s="19"/>
      <c r="X833990" s="19"/>
      <c r="Y833990" s="19"/>
      <c r="Z833990" s="19"/>
      <c r="AA833990" s="19"/>
      <c r="AB833990" s="19"/>
      <c r="AC833990" s="19"/>
      <c r="AD833990" s="19"/>
      <c r="AE833990" s="19"/>
      <c r="AF833990" s="19"/>
      <c r="AG833990" s="19"/>
      <c r="AH833990" s="19"/>
      <c r="AI833990" s="19"/>
      <c r="AJ833990" s="19"/>
      <c r="AK833990" s="19"/>
      <c r="AL833990" s="19"/>
      <c r="AM833990" s="19"/>
      <c r="AN833990" s="19"/>
      <c r="AO833990" s="19"/>
      <c r="AP833990"/>
    </row>
    <row r="833991" spans="1:42" s="116" customFormat="1" x14ac:dyDescent="0.3">
      <c r="A833991"/>
      <c r="B833991"/>
      <c r="C833991"/>
      <c r="D833991"/>
      <c r="E833991"/>
      <c r="F833991"/>
      <c r="G833991"/>
      <c r="H833991"/>
      <c r="I833991"/>
      <c r="J833991"/>
      <c r="K833991"/>
      <c r="L833991"/>
      <c r="M833991" s="115"/>
      <c r="N833991" s="115"/>
      <c r="O833991"/>
      <c r="P833991"/>
      <c r="Q833991"/>
      <c r="R833991" s="19"/>
      <c r="S833991" s="19"/>
      <c r="T833991"/>
      <c r="U833991" s="113"/>
      <c r="V833991" s="19"/>
      <c r="W833991" s="19"/>
      <c r="X833991" s="19"/>
      <c r="Y833991" s="19"/>
      <c r="Z833991" s="19"/>
      <c r="AA833991" s="19"/>
      <c r="AB833991" s="19"/>
      <c r="AC833991" s="19"/>
      <c r="AD833991" s="19"/>
      <c r="AE833991" s="19"/>
      <c r="AF833991" s="19"/>
      <c r="AG833991" s="19"/>
      <c r="AH833991" s="19"/>
      <c r="AI833991" s="19"/>
      <c r="AJ833991" s="19"/>
      <c r="AK833991" s="19"/>
      <c r="AL833991" s="19"/>
      <c r="AM833991" s="19"/>
      <c r="AN833991" s="19"/>
      <c r="AO833991" s="19"/>
      <c r="AP833991"/>
    </row>
    <row r="833992" spans="1:42" s="116" customFormat="1" x14ac:dyDescent="0.3">
      <c r="A833992"/>
      <c r="B833992"/>
      <c r="C833992"/>
      <c r="D833992"/>
      <c r="E833992"/>
      <c r="F833992"/>
      <c r="G833992"/>
      <c r="H833992"/>
      <c r="I833992"/>
      <c r="J833992"/>
      <c r="K833992"/>
      <c r="L833992"/>
      <c r="M833992" s="115"/>
      <c r="N833992" s="115"/>
      <c r="O833992"/>
      <c r="P833992"/>
      <c r="Q833992"/>
      <c r="R833992" s="19"/>
      <c r="S833992" s="19"/>
      <c r="T833992"/>
      <c r="U833992" s="113"/>
      <c r="V833992" s="19"/>
      <c r="W833992" s="19"/>
      <c r="X833992" s="19"/>
      <c r="Y833992" s="19"/>
      <c r="Z833992" s="19"/>
      <c r="AA833992" s="19"/>
      <c r="AB833992" s="19"/>
      <c r="AC833992" s="19"/>
      <c r="AD833992" s="19"/>
      <c r="AE833992" s="19"/>
      <c r="AF833992" s="19"/>
      <c r="AG833992" s="19"/>
      <c r="AH833992" s="19"/>
      <c r="AI833992" s="19"/>
      <c r="AJ833992" s="19"/>
      <c r="AK833992" s="19"/>
      <c r="AL833992" s="19"/>
      <c r="AM833992" s="19"/>
      <c r="AN833992" s="19"/>
      <c r="AO833992" s="19"/>
      <c r="AP833992"/>
    </row>
    <row r="833993" spans="1:42" s="116" customFormat="1" x14ac:dyDescent="0.3">
      <c r="A833993"/>
      <c r="B833993"/>
      <c r="C833993"/>
      <c r="D833993"/>
      <c r="E833993"/>
      <c r="F833993"/>
      <c r="G833993"/>
      <c r="H833993"/>
      <c r="I833993"/>
      <c r="J833993"/>
      <c r="K833993"/>
      <c r="L833993"/>
      <c r="M833993" s="115"/>
      <c r="N833993" s="115"/>
      <c r="O833993"/>
      <c r="P833993"/>
      <c r="Q833993"/>
      <c r="R833993" s="19"/>
      <c r="S833993" s="19"/>
      <c r="T833993"/>
      <c r="U833993" s="113"/>
      <c r="V833993" s="19"/>
      <c r="W833993" s="19"/>
      <c r="X833993" s="19"/>
      <c r="Y833993" s="19"/>
      <c r="Z833993" s="19"/>
      <c r="AA833993" s="19"/>
      <c r="AB833993" s="19"/>
      <c r="AC833993" s="19"/>
      <c r="AD833993" s="19"/>
      <c r="AE833993" s="19"/>
      <c r="AF833993" s="19"/>
      <c r="AG833993" s="19"/>
      <c r="AH833993" s="19"/>
      <c r="AI833993" s="19"/>
      <c r="AJ833993" s="19"/>
      <c r="AK833993" s="19"/>
      <c r="AL833993" s="19"/>
      <c r="AM833993" s="19"/>
      <c r="AN833993" s="19"/>
      <c r="AO833993" s="19"/>
      <c r="AP833993"/>
    </row>
    <row r="833994" spans="1:42" s="116" customFormat="1" x14ac:dyDescent="0.3">
      <c r="A833994"/>
      <c r="B833994"/>
      <c r="C833994"/>
      <c r="D833994"/>
      <c r="E833994"/>
      <c r="F833994"/>
      <c r="G833994"/>
      <c r="H833994"/>
      <c r="I833994"/>
      <c r="J833994"/>
      <c r="K833994"/>
      <c r="L833994"/>
      <c r="M833994" s="115"/>
      <c r="N833994" s="115"/>
      <c r="O833994"/>
      <c r="P833994"/>
      <c r="Q833994"/>
      <c r="R833994" s="19"/>
      <c r="S833994" s="19"/>
      <c r="T833994"/>
      <c r="U833994" s="113"/>
      <c r="V833994" s="19"/>
      <c r="W833994" s="19"/>
      <c r="X833994" s="19"/>
      <c r="Y833994" s="19"/>
      <c r="Z833994" s="19"/>
      <c r="AA833994" s="19"/>
      <c r="AB833994" s="19"/>
      <c r="AC833994" s="19"/>
      <c r="AD833994" s="19"/>
      <c r="AE833994" s="19"/>
      <c r="AF833994" s="19"/>
      <c r="AG833994" s="19"/>
      <c r="AH833994" s="19"/>
      <c r="AI833994" s="19"/>
      <c r="AJ833994" s="19"/>
      <c r="AK833994" s="19"/>
      <c r="AL833994" s="19"/>
      <c r="AM833994" s="19"/>
      <c r="AN833994" s="19"/>
      <c r="AO833994" s="19"/>
      <c r="AP833994"/>
    </row>
    <row r="833995" spans="1:42" s="116" customFormat="1" x14ac:dyDescent="0.3">
      <c r="A833995"/>
      <c r="B833995"/>
      <c r="C833995"/>
      <c r="D833995"/>
      <c r="E833995"/>
      <c r="F833995"/>
      <c r="G833995"/>
      <c r="H833995"/>
      <c r="I833995"/>
      <c r="J833995"/>
      <c r="K833995"/>
      <c r="L833995"/>
      <c r="M833995" s="115"/>
      <c r="N833995" s="115"/>
      <c r="O833995"/>
      <c r="P833995"/>
      <c r="Q833995"/>
      <c r="R833995" s="19"/>
      <c r="S833995" s="19"/>
      <c r="T833995"/>
      <c r="U833995" s="113"/>
      <c r="V833995" s="19"/>
      <c r="W833995" s="19"/>
      <c r="X833995" s="19"/>
      <c r="Y833995" s="19"/>
      <c r="Z833995" s="19"/>
      <c r="AA833995" s="19"/>
      <c r="AB833995" s="19"/>
      <c r="AC833995" s="19"/>
      <c r="AD833995" s="19"/>
      <c r="AE833995" s="19"/>
      <c r="AF833995" s="19"/>
      <c r="AG833995" s="19"/>
      <c r="AH833995" s="19"/>
      <c r="AI833995" s="19"/>
      <c r="AJ833995" s="19"/>
      <c r="AK833995" s="19"/>
      <c r="AL833995" s="19"/>
      <c r="AM833995" s="19"/>
      <c r="AN833995" s="19"/>
      <c r="AO833995" s="19"/>
      <c r="AP833995"/>
    </row>
    <row r="833996" spans="1:42" s="116" customFormat="1" x14ac:dyDescent="0.3">
      <c r="A833996"/>
      <c r="B833996"/>
      <c r="C833996"/>
      <c r="D833996"/>
      <c r="E833996"/>
      <c r="F833996"/>
      <c r="G833996"/>
      <c r="H833996"/>
      <c r="I833996"/>
      <c r="J833996"/>
      <c r="K833996"/>
      <c r="L833996"/>
      <c r="M833996" s="115"/>
      <c r="N833996" s="115"/>
      <c r="O833996"/>
      <c r="P833996"/>
      <c r="Q833996"/>
      <c r="R833996" s="19"/>
      <c r="S833996" s="19"/>
      <c r="T833996"/>
      <c r="U833996" s="113"/>
      <c r="V833996" s="19"/>
      <c r="W833996" s="19"/>
      <c r="X833996" s="19"/>
      <c r="Y833996" s="19"/>
      <c r="Z833996" s="19"/>
      <c r="AA833996" s="19"/>
      <c r="AB833996" s="19"/>
      <c r="AC833996" s="19"/>
      <c r="AD833996" s="19"/>
      <c r="AE833996" s="19"/>
      <c r="AF833996" s="19"/>
      <c r="AG833996" s="19"/>
      <c r="AH833996" s="19"/>
      <c r="AI833996" s="19"/>
      <c r="AJ833996" s="19"/>
      <c r="AK833996" s="19"/>
      <c r="AL833996" s="19"/>
      <c r="AM833996" s="19"/>
      <c r="AN833996" s="19"/>
      <c r="AO833996" s="19"/>
      <c r="AP833996"/>
    </row>
    <row r="833997" spans="1:42" s="116" customFormat="1" x14ac:dyDescent="0.3">
      <c r="A833997"/>
      <c r="B833997"/>
      <c r="C833997"/>
      <c r="D833997"/>
      <c r="E833997"/>
      <c r="F833997"/>
      <c r="G833997"/>
      <c r="H833997"/>
      <c r="I833997"/>
      <c r="J833997"/>
      <c r="K833997"/>
      <c r="L833997"/>
      <c r="M833997" s="115"/>
      <c r="N833997" s="115"/>
      <c r="O833997"/>
      <c r="P833997"/>
      <c r="Q833997"/>
      <c r="R833997" s="19"/>
      <c r="S833997" s="19"/>
      <c r="T833997"/>
      <c r="U833997" s="113"/>
      <c r="V833997" s="19"/>
      <c r="W833997" s="19"/>
      <c r="X833997" s="19"/>
      <c r="Y833997" s="19"/>
      <c r="Z833997" s="19"/>
      <c r="AA833997" s="19"/>
      <c r="AB833997" s="19"/>
      <c r="AC833997" s="19"/>
      <c r="AD833997" s="19"/>
      <c r="AE833997" s="19"/>
      <c r="AF833997" s="19"/>
      <c r="AG833997" s="19"/>
      <c r="AH833997" s="19"/>
      <c r="AI833997" s="19"/>
      <c r="AJ833997" s="19"/>
      <c r="AK833997" s="19"/>
      <c r="AL833997" s="19"/>
      <c r="AM833997" s="19"/>
      <c r="AN833997" s="19"/>
      <c r="AO833997" s="19"/>
      <c r="AP833997"/>
    </row>
    <row r="833998" spans="1:42" s="116" customFormat="1" x14ac:dyDescent="0.3">
      <c r="A833998"/>
      <c r="B833998"/>
      <c r="C833998"/>
      <c r="D833998"/>
      <c r="E833998"/>
      <c r="F833998"/>
      <c r="G833998"/>
      <c r="H833998"/>
      <c r="I833998"/>
      <c r="J833998"/>
      <c r="K833998"/>
      <c r="L833998"/>
      <c r="M833998" s="115"/>
      <c r="N833998" s="115"/>
      <c r="O833998"/>
      <c r="P833998"/>
      <c r="Q833998"/>
      <c r="R833998" s="19"/>
      <c r="S833998" s="19"/>
      <c r="T833998"/>
      <c r="U833998" s="113"/>
      <c r="V833998" s="19"/>
      <c r="W833998" s="19"/>
      <c r="X833998" s="19"/>
      <c r="Y833998" s="19"/>
      <c r="Z833998" s="19"/>
      <c r="AA833998" s="19"/>
      <c r="AB833998" s="19"/>
      <c r="AC833998" s="19"/>
      <c r="AD833998" s="19"/>
      <c r="AE833998" s="19"/>
      <c r="AF833998" s="19"/>
      <c r="AG833998" s="19"/>
      <c r="AH833998" s="19"/>
      <c r="AI833998" s="19"/>
      <c r="AJ833998" s="19"/>
      <c r="AK833998" s="19"/>
      <c r="AL833998" s="19"/>
      <c r="AM833998" s="19"/>
      <c r="AN833998" s="19"/>
      <c r="AO833998" s="19"/>
      <c r="AP833998"/>
    </row>
    <row r="833999" spans="1:42" s="116" customFormat="1" x14ac:dyDescent="0.3">
      <c r="A833999"/>
      <c r="B833999"/>
      <c r="C833999"/>
      <c r="D833999"/>
      <c r="E833999"/>
      <c r="F833999"/>
      <c r="G833999"/>
      <c r="H833999"/>
      <c r="I833999"/>
      <c r="J833999"/>
      <c r="K833999"/>
      <c r="L833999"/>
      <c r="M833999" s="115"/>
      <c r="N833999" s="115"/>
      <c r="O833999"/>
      <c r="P833999"/>
      <c r="Q833999"/>
      <c r="R833999" s="19"/>
      <c r="S833999" s="19"/>
      <c r="T833999"/>
      <c r="U833999" s="113"/>
      <c r="V833999" s="19"/>
      <c r="W833999" s="19"/>
      <c r="X833999" s="19"/>
      <c r="Y833999" s="19"/>
      <c r="Z833999" s="19"/>
      <c r="AA833999" s="19"/>
      <c r="AB833999" s="19"/>
      <c r="AC833999" s="19"/>
      <c r="AD833999" s="19"/>
      <c r="AE833999" s="19"/>
      <c r="AF833999" s="19"/>
      <c r="AG833999" s="19"/>
      <c r="AH833999" s="19"/>
      <c r="AI833999" s="19"/>
      <c r="AJ833999" s="19"/>
      <c r="AK833999" s="19"/>
      <c r="AL833999" s="19"/>
      <c r="AM833999" s="19"/>
      <c r="AN833999" s="19"/>
      <c r="AO833999" s="19"/>
      <c r="AP833999"/>
    </row>
    <row r="834000" spans="1:42" s="116" customFormat="1" x14ac:dyDescent="0.3">
      <c r="A834000"/>
      <c r="B834000"/>
      <c r="C834000"/>
      <c r="D834000"/>
      <c r="E834000"/>
      <c r="F834000"/>
      <c r="G834000"/>
      <c r="H834000"/>
      <c r="I834000"/>
      <c r="J834000"/>
      <c r="K834000"/>
      <c r="L834000"/>
      <c r="M834000" s="115"/>
      <c r="N834000" s="115"/>
      <c r="O834000"/>
      <c r="P834000"/>
      <c r="Q834000"/>
      <c r="R834000" s="19"/>
      <c r="S834000" s="19"/>
      <c r="T834000"/>
      <c r="U834000" s="113"/>
      <c r="V834000" s="19"/>
      <c r="W834000" s="19"/>
      <c r="X834000" s="19"/>
      <c r="Y834000" s="19"/>
      <c r="Z834000" s="19"/>
      <c r="AA834000" s="19"/>
      <c r="AB834000" s="19"/>
      <c r="AC834000" s="19"/>
      <c r="AD834000" s="19"/>
      <c r="AE834000" s="19"/>
      <c r="AF834000" s="19"/>
      <c r="AG834000" s="19"/>
      <c r="AH834000" s="19"/>
      <c r="AI834000" s="19"/>
      <c r="AJ834000" s="19"/>
      <c r="AK834000" s="19"/>
      <c r="AL834000" s="19"/>
      <c r="AM834000" s="19"/>
      <c r="AN834000" s="19"/>
      <c r="AO834000" s="19"/>
      <c r="AP834000"/>
    </row>
    <row r="834001" spans="1:42" s="116" customFormat="1" x14ac:dyDescent="0.3">
      <c r="A834001"/>
      <c r="B834001"/>
      <c r="C834001"/>
      <c r="D834001"/>
      <c r="E834001"/>
      <c r="F834001"/>
      <c r="G834001"/>
      <c r="H834001"/>
      <c r="I834001"/>
      <c r="J834001"/>
      <c r="K834001"/>
      <c r="L834001"/>
      <c r="M834001" s="115"/>
      <c r="N834001" s="115"/>
      <c r="O834001"/>
      <c r="P834001"/>
      <c r="Q834001"/>
      <c r="R834001" s="19"/>
      <c r="S834001" s="19"/>
      <c r="T834001"/>
      <c r="U834001" s="113"/>
      <c r="V834001" s="19"/>
      <c r="W834001" s="19"/>
      <c r="X834001" s="19"/>
      <c r="Y834001" s="19"/>
      <c r="Z834001" s="19"/>
      <c r="AA834001" s="19"/>
      <c r="AB834001" s="19"/>
      <c r="AC834001" s="19"/>
      <c r="AD834001" s="19"/>
      <c r="AE834001" s="19"/>
      <c r="AF834001" s="19"/>
      <c r="AG834001" s="19"/>
      <c r="AH834001" s="19"/>
      <c r="AI834001" s="19"/>
      <c r="AJ834001" s="19"/>
      <c r="AK834001" s="19"/>
      <c r="AL834001" s="19"/>
      <c r="AM834001" s="19"/>
      <c r="AN834001" s="19"/>
      <c r="AO834001" s="19"/>
      <c r="AP834001"/>
    </row>
    <row r="834002" spans="1:42" s="116" customFormat="1" x14ac:dyDescent="0.3">
      <c r="A834002"/>
      <c r="B834002"/>
      <c r="C834002"/>
      <c r="D834002"/>
      <c r="E834002"/>
      <c r="F834002"/>
      <c r="G834002"/>
      <c r="H834002"/>
      <c r="I834002"/>
      <c r="J834002"/>
      <c r="K834002"/>
      <c r="L834002"/>
      <c r="M834002" s="115"/>
      <c r="N834002" s="115"/>
      <c r="O834002"/>
      <c r="P834002"/>
      <c r="Q834002"/>
      <c r="R834002" s="19"/>
      <c r="S834002" s="19"/>
      <c r="T834002"/>
      <c r="U834002" s="113"/>
      <c r="V834002" s="19"/>
      <c r="W834002" s="19"/>
      <c r="X834002" s="19"/>
      <c r="Y834002" s="19"/>
      <c r="Z834002" s="19"/>
      <c r="AA834002" s="19"/>
      <c r="AB834002" s="19"/>
      <c r="AC834002" s="19"/>
      <c r="AD834002" s="19"/>
      <c r="AE834002" s="19"/>
      <c r="AF834002" s="19"/>
      <c r="AG834002" s="19"/>
      <c r="AH834002" s="19"/>
      <c r="AI834002" s="19"/>
      <c r="AJ834002" s="19"/>
      <c r="AK834002" s="19"/>
      <c r="AL834002" s="19"/>
      <c r="AM834002" s="19"/>
      <c r="AN834002" s="19"/>
      <c r="AO834002" s="19"/>
      <c r="AP834002"/>
    </row>
    <row r="834003" spans="1:42" s="116" customFormat="1" x14ac:dyDescent="0.3">
      <c r="A834003"/>
      <c r="B834003"/>
      <c r="C834003"/>
      <c r="D834003"/>
      <c r="E834003"/>
      <c r="F834003"/>
      <c r="G834003"/>
      <c r="H834003"/>
      <c r="I834003"/>
      <c r="J834003"/>
      <c r="K834003"/>
      <c r="L834003"/>
      <c r="M834003" s="115"/>
      <c r="N834003" s="115"/>
      <c r="O834003"/>
      <c r="P834003"/>
      <c r="Q834003"/>
      <c r="R834003" s="19"/>
      <c r="S834003" s="19"/>
      <c r="T834003"/>
      <c r="U834003" s="113"/>
      <c r="V834003" s="19"/>
      <c r="W834003" s="19"/>
      <c r="X834003" s="19"/>
      <c r="Y834003" s="19"/>
      <c r="Z834003" s="19"/>
      <c r="AA834003" s="19"/>
      <c r="AB834003" s="19"/>
      <c r="AC834003" s="19"/>
      <c r="AD834003" s="19"/>
      <c r="AE834003" s="19"/>
      <c r="AF834003" s="19"/>
      <c r="AG834003" s="19"/>
      <c r="AH834003" s="19"/>
      <c r="AI834003" s="19"/>
      <c r="AJ834003" s="19"/>
      <c r="AK834003" s="19"/>
      <c r="AL834003" s="19"/>
      <c r="AM834003" s="19"/>
      <c r="AN834003" s="19"/>
      <c r="AO834003" s="19"/>
      <c r="AP834003"/>
    </row>
    <row r="834004" spans="1:42" s="116" customFormat="1" x14ac:dyDescent="0.3">
      <c r="A834004"/>
      <c r="B834004"/>
      <c r="C834004"/>
      <c r="D834004"/>
      <c r="E834004"/>
      <c r="F834004"/>
      <c r="G834004"/>
      <c r="H834004"/>
      <c r="I834004"/>
      <c r="J834004"/>
      <c r="K834004"/>
      <c r="L834004"/>
      <c r="M834004" s="115"/>
      <c r="N834004" s="115"/>
      <c r="O834004"/>
      <c r="P834004"/>
      <c r="Q834004"/>
      <c r="R834004" s="19"/>
      <c r="S834004" s="19"/>
      <c r="T834004"/>
      <c r="U834004" s="113"/>
      <c r="V834004" s="19"/>
      <c r="W834004" s="19"/>
      <c r="X834004" s="19"/>
      <c r="Y834004" s="19"/>
      <c r="Z834004" s="19"/>
      <c r="AA834004" s="19"/>
      <c r="AB834004" s="19"/>
      <c r="AC834004" s="19"/>
      <c r="AD834004" s="19"/>
      <c r="AE834004" s="19"/>
      <c r="AF834004" s="19"/>
      <c r="AG834004" s="19"/>
      <c r="AH834004" s="19"/>
      <c r="AI834004" s="19"/>
      <c r="AJ834004" s="19"/>
      <c r="AK834004" s="19"/>
      <c r="AL834004" s="19"/>
      <c r="AM834004" s="19"/>
      <c r="AN834004" s="19"/>
      <c r="AO834004" s="19"/>
      <c r="AP834004"/>
    </row>
    <row r="834005" spans="1:42" s="116" customFormat="1" x14ac:dyDescent="0.3">
      <c r="A834005"/>
      <c r="B834005"/>
      <c r="C834005"/>
      <c r="D834005"/>
      <c r="E834005"/>
      <c r="F834005"/>
      <c r="G834005"/>
      <c r="H834005"/>
      <c r="I834005"/>
      <c r="J834005"/>
      <c r="K834005"/>
      <c r="L834005"/>
      <c r="M834005" s="115"/>
      <c r="N834005" s="115"/>
      <c r="O834005"/>
      <c r="P834005"/>
      <c r="Q834005"/>
      <c r="R834005" s="19"/>
      <c r="S834005" s="19"/>
      <c r="T834005"/>
      <c r="U834005" s="113"/>
      <c r="V834005" s="19"/>
      <c r="W834005" s="19"/>
      <c r="X834005" s="19"/>
      <c r="Y834005" s="19"/>
      <c r="Z834005" s="19"/>
      <c r="AA834005" s="19"/>
      <c r="AB834005" s="19"/>
      <c r="AC834005" s="19"/>
      <c r="AD834005" s="19"/>
      <c r="AE834005" s="19"/>
      <c r="AF834005" s="19"/>
      <c r="AG834005" s="19"/>
      <c r="AH834005" s="19"/>
      <c r="AI834005" s="19"/>
      <c r="AJ834005" s="19"/>
      <c r="AK834005" s="19"/>
      <c r="AL834005" s="19"/>
      <c r="AM834005" s="19"/>
      <c r="AN834005" s="19"/>
      <c r="AO834005" s="19"/>
      <c r="AP834005"/>
    </row>
    <row r="834006" spans="1:42" s="116" customFormat="1" x14ac:dyDescent="0.3">
      <c r="A834006"/>
      <c r="B834006"/>
      <c r="C834006"/>
      <c r="D834006"/>
      <c r="E834006"/>
      <c r="F834006"/>
      <c r="G834006"/>
      <c r="H834006"/>
      <c r="I834006"/>
      <c r="J834006"/>
      <c r="K834006"/>
      <c r="L834006"/>
      <c r="M834006" s="115"/>
      <c r="N834006" s="115"/>
      <c r="O834006"/>
      <c r="P834006"/>
      <c r="Q834006"/>
      <c r="R834006" s="19"/>
      <c r="S834006" s="19"/>
      <c r="T834006"/>
      <c r="U834006" s="113"/>
      <c r="V834006" s="19"/>
      <c r="W834006" s="19"/>
      <c r="X834006" s="19"/>
      <c r="Y834006" s="19"/>
      <c r="Z834006" s="19"/>
      <c r="AA834006" s="19"/>
      <c r="AB834006" s="19"/>
      <c r="AC834006" s="19"/>
      <c r="AD834006" s="19"/>
      <c r="AE834006" s="19"/>
      <c r="AF834006" s="19"/>
      <c r="AG834006" s="19"/>
      <c r="AH834006" s="19"/>
      <c r="AI834006" s="19"/>
      <c r="AJ834006" s="19"/>
      <c r="AK834006" s="19"/>
      <c r="AL834006" s="19"/>
      <c r="AM834006" s="19"/>
      <c r="AN834006" s="19"/>
      <c r="AO834006" s="19"/>
      <c r="AP834006"/>
    </row>
    <row r="834007" spans="1:42" s="116" customFormat="1" x14ac:dyDescent="0.3">
      <c r="A834007"/>
      <c r="B834007"/>
      <c r="C834007"/>
      <c r="D834007"/>
      <c r="E834007"/>
      <c r="F834007"/>
      <c r="G834007"/>
      <c r="H834007"/>
      <c r="I834007"/>
      <c r="J834007"/>
      <c r="K834007"/>
      <c r="L834007"/>
      <c r="M834007" s="115"/>
      <c r="N834007" s="115"/>
      <c r="O834007"/>
      <c r="P834007"/>
      <c r="Q834007"/>
      <c r="R834007" s="19"/>
      <c r="S834007" s="19"/>
      <c r="T834007"/>
      <c r="U834007" s="113"/>
      <c r="V834007" s="19"/>
      <c r="W834007" s="19"/>
      <c r="X834007" s="19"/>
      <c r="Y834007" s="19"/>
      <c r="Z834007" s="19"/>
      <c r="AA834007" s="19"/>
      <c r="AB834007" s="19"/>
      <c r="AC834007" s="19"/>
      <c r="AD834007" s="19"/>
      <c r="AE834007" s="19"/>
      <c r="AF834007" s="19"/>
      <c r="AG834007" s="19"/>
      <c r="AH834007" s="19"/>
      <c r="AI834007" s="19"/>
      <c r="AJ834007" s="19"/>
      <c r="AK834007" s="19"/>
      <c r="AL834007" s="19"/>
      <c r="AM834007" s="19"/>
      <c r="AN834007" s="19"/>
      <c r="AO834007" s="19"/>
      <c r="AP834007"/>
    </row>
    <row r="834008" spans="1:42" s="116" customFormat="1" x14ac:dyDescent="0.3">
      <c r="A834008"/>
      <c r="B834008"/>
      <c r="C834008"/>
      <c r="D834008"/>
      <c r="E834008"/>
      <c r="F834008"/>
      <c r="G834008"/>
      <c r="H834008"/>
      <c r="I834008"/>
      <c r="J834008"/>
      <c r="K834008"/>
      <c r="L834008"/>
      <c r="M834008" s="115"/>
      <c r="N834008" s="115"/>
      <c r="O834008"/>
      <c r="P834008"/>
      <c r="Q834008"/>
      <c r="R834008" s="19"/>
      <c r="S834008" s="19"/>
      <c r="T834008"/>
      <c r="U834008" s="113"/>
      <c r="V834008" s="19"/>
      <c r="W834008" s="19"/>
      <c r="X834008" s="19"/>
      <c r="Y834008" s="19"/>
      <c r="Z834008" s="19"/>
      <c r="AA834008" s="19"/>
      <c r="AB834008" s="19"/>
      <c r="AC834008" s="19"/>
      <c r="AD834008" s="19"/>
      <c r="AE834008" s="19"/>
      <c r="AF834008" s="19"/>
      <c r="AG834008" s="19"/>
      <c r="AH834008" s="19"/>
      <c r="AI834008" s="19"/>
      <c r="AJ834008" s="19"/>
      <c r="AK834008" s="19"/>
      <c r="AL834008" s="19"/>
      <c r="AM834008" s="19"/>
      <c r="AN834008" s="19"/>
      <c r="AO834008" s="19"/>
      <c r="AP834008"/>
    </row>
    <row r="834009" spans="1:42" s="116" customFormat="1" x14ac:dyDescent="0.3">
      <c r="A834009"/>
      <c r="B834009"/>
      <c r="C834009"/>
      <c r="D834009"/>
      <c r="E834009"/>
      <c r="F834009"/>
      <c r="G834009"/>
      <c r="H834009"/>
      <c r="I834009"/>
      <c r="J834009"/>
      <c r="K834009"/>
      <c r="L834009"/>
      <c r="M834009" s="115"/>
      <c r="N834009" s="115"/>
      <c r="O834009"/>
      <c r="P834009"/>
      <c r="Q834009"/>
      <c r="R834009" s="19"/>
      <c r="S834009" s="19"/>
      <c r="T834009"/>
      <c r="U834009" s="113"/>
      <c r="V834009" s="19"/>
      <c r="W834009" s="19"/>
      <c r="X834009" s="19"/>
      <c r="Y834009" s="19"/>
      <c r="Z834009" s="19"/>
      <c r="AA834009" s="19"/>
      <c r="AB834009" s="19"/>
      <c r="AC834009" s="19"/>
      <c r="AD834009" s="19"/>
      <c r="AE834009" s="19"/>
      <c r="AF834009" s="19"/>
      <c r="AG834009" s="19"/>
      <c r="AH834009" s="19"/>
      <c r="AI834009" s="19"/>
      <c r="AJ834009" s="19"/>
      <c r="AK834009" s="19"/>
      <c r="AL834009" s="19"/>
      <c r="AM834009" s="19"/>
      <c r="AN834009" s="19"/>
      <c r="AO834009" s="19"/>
      <c r="AP834009"/>
    </row>
    <row r="834010" spans="1:42" s="116" customFormat="1" x14ac:dyDescent="0.3">
      <c r="A834010"/>
      <c r="B834010"/>
      <c r="C834010"/>
      <c r="D834010"/>
      <c r="E834010"/>
      <c r="F834010"/>
      <c r="G834010"/>
      <c r="H834010"/>
      <c r="I834010"/>
      <c r="J834010"/>
      <c r="K834010"/>
      <c r="L834010"/>
      <c r="M834010" s="115"/>
      <c r="N834010" s="115"/>
      <c r="O834010"/>
      <c r="P834010"/>
      <c r="Q834010"/>
      <c r="R834010" s="19"/>
      <c r="S834010" s="19"/>
      <c r="T834010"/>
      <c r="U834010" s="113"/>
      <c r="V834010" s="19"/>
      <c r="W834010" s="19"/>
      <c r="X834010" s="19"/>
      <c r="Y834010" s="19"/>
      <c r="Z834010" s="19"/>
      <c r="AA834010" s="19"/>
      <c r="AB834010" s="19"/>
      <c r="AC834010" s="19"/>
      <c r="AD834010" s="19"/>
      <c r="AE834010" s="19"/>
      <c r="AF834010" s="19"/>
      <c r="AG834010" s="19"/>
      <c r="AH834010" s="19"/>
      <c r="AI834010" s="19"/>
      <c r="AJ834010" s="19"/>
      <c r="AK834010" s="19"/>
      <c r="AL834010" s="19"/>
      <c r="AM834010" s="19"/>
      <c r="AN834010" s="19"/>
      <c r="AO834010" s="19"/>
      <c r="AP834010"/>
    </row>
    <row r="834011" spans="1:42" s="116" customFormat="1" x14ac:dyDescent="0.3">
      <c r="A834011"/>
      <c r="B834011"/>
      <c r="C834011"/>
      <c r="D834011"/>
      <c r="E834011"/>
      <c r="F834011"/>
      <c r="G834011"/>
      <c r="H834011"/>
      <c r="I834011"/>
      <c r="J834011"/>
      <c r="K834011"/>
      <c r="L834011"/>
      <c r="M834011" s="115"/>
      <c r="N834011" s="115"/>
      <c r="O834011"/>
      <c r="P834011"/>
      <c r="Q834011"/>
      <c r="R834011" s="19"/>
      <c r="S834011" s="19"/>
      <c r="T834011"/>
      <c r="U834011" s="113"/>
      <c r="V834011" s="19"/>
      <c r="W834011" s="19"/>
      <c r="X834011" s="19"/>
      <c r="Y834011" s="19"/>
      <c r="Z834011" s="19"/>
      <c r="AA834011" s="19"/>
      <c r="AB834011" s="19"/>
      <c r="AC834011" s="19"/>
      <c r="AD834011" s="19"/>
      <c r="AE834011" s="19"/>
      <c r="AF834011" s="19"/>
      <c r="AG834011" s="19"/>
      <c r="AH834011" s="19"/>
      <c r="AI834011" s="19"/>
      <c r="AJ834011" s="19"/>
      <c r="AK834011" s="19"/>
      <c r="AL834011" s="19"/>
      <c r="AM834011" s="19"/>
      <c r="AN834011" s="19"/>
      <c r="AO834011" s="19"/>
      <c r="AP834011"/>
    </row>
    <row r="834012" spans="1:42" s="116" customFormat="1" x14ac:dyDescent="0.3">
      <c r="A834012"/>
      <c r="B834012"/>
      <c r="C834012"/>
      <c r="D834012"/>
      <c r="E834012"/>
      <c r="F834012"/>
      <c r="G834012"/>
      <c r="H834012"/>
      <c r="I834012"/>
      <c r="J834012"/>
      <c r="K834012"/>
      <c r="L834012"/>
      <c r="M834012" s="115"/>
      <c r="N834012" s="115"/>
      <c r="O834012"/>
      <c r="P834012"/>
      <c r="Q834012"/>
      <c r="R834012" s="19"/>
      <c r="S834012" s="19"/>
      <c r="T834012"/>
      <c r="U834012" s="113"/>
      <c r="V834012" s="19"/>
      <c r="W834012" s="19"/>
      <c r="X834012" s="19"/>
      <c r="Y834012" s="19"/>
      <c r="Z834012" s="19"/>
      <c r="AA834012" s="19"/>
      <c r="AB834012" s="19"/>
      <c r="AC834012" s="19"/>
      <c r="AD834012" s="19"/>
      <c r="AE834012" s="19"/>
      <c r="AF834012" s="19"/>
      <c r="AG834012" s="19"/>
      <c r="AH834012" s="19"/>
      <c r="AI834012" s="19"/>
      <c r="AJ834012" s="19"/>
      <c r="AK834012" s="19"/>
      <c r="AL834012" s="19"/>
      <c r="AM834012" s="19"/>
      <c r="AN834012" s="19"/>
      <c r="AO834012" s="19"/>
      <c r="AP834012"/>
    </row>
    <row r="834013" spans="1:42" s="116" customFormat="1" x14ac:dyDescent="0.3">
      <c r="A834013"/>
      <c r="B834013"/>
      <c r="C834013"/>
      <c r="D834013"/>
      <c r="E834013"/>
      <c r="F834013"/>
      <c r="G834013"/>
      <c r="H834013"/>
      <c r="I834013"/>
      <c r="J834013"/>
      <c r="K834013"/>
      <c r="L834013"/>
      <c r="M834013" s="115"/>
      <c r="N834013" s="115"/>
      <c r="O834013"/>
      <c r="P834013"/>
      <c r="Q834013"/>
      <c r="R834013" s="19"/>
      <c r="S834013" s="19"/>
      <c r="T834013"/>
      <c r="U834013" s="113"/>
      <c r="V834013" s="19"/>
      <c r="W834013" s="19"/>
      <c r="X834013" s="19"/>
      <c r="Y834013" s="19"/>
      <c r="Z834013" s="19"/>
      <c r="AA834013" s="19"/>
      <c r="AB834013" s="19"/>
      <c r="AC834013" s="19"/>
      <c r="AD834013" s="19"/>
      <c r="AE834013" s="19"/>
      <c r="AF834013" s="19"/>
      <c r="AG834013" s="19"/>
      <c r="AH834013" s="19"/>
      <c r="AI834013" s="19"/>
      <c r="AJ834013" s="19"/>
      <c r="AK834013" s="19"/>
      <c r="AL834013" s="19"/>
      <c r="AM834013" s="19"/>
      <c r="AN834013" s="19"/>
      <c r="AO834013" s="19"/>
      <c r="AP834013"/>
    </row>
    <row r="834014" spans="1:42" s="116" customFormat="1" x14ac:dyDescent="0.3">
      <c r="A834014"/>
      <c r="B834014"/>
      <c r="C834014"/>
      <c r="D834014"/>
      <c r="E834014"/>
      <c r="F834014"/>
      <c r="G834014"/>
      <c r="H834014"/>
      <c r="I834014"/>
      <c r="J834014"/>
      <c r="K834014"/>
      <c r="L834014"/>
      <c r="M834014" s="115"/>
      <c r="N834014" s="115"/>
      <c r="O834014"/>
      <c r="P834014"/>
      <c r="Q834014"/>
      <c r="R834014" s="19"/>
      <c r="S834014" s="19"/>
      <c r="T834014"/>
      <c r="U834014" s="113"/>
      <c r="V834014" s="19"/>
      <c r="W834014" s="19"/>
      <c r="X834014" s="19"/>
      <c r="Y834014" s="19"/>
      <c r="Z834014" s="19"/>
      <c r="AA834014" s="19"/>
      <c r="AB834014" s="19"/>
      <c r="AC834014" s="19"/>
      <c r="AD834014" s="19"/>
      <c r="AE834014" s="19"/>
      <c r="AF834014" s="19"/>
      <c r="AG834014" s="19"/>
      <c r="AH834014" s="19"/>
      <c r="AI834014" s="19"/>
      <c r="AJ834014" s="19"/>
      <c r="AK834014" s="19"/>
      <c r="AL834014" s="19"/>
      <c r="AM834014" s="19"/>
      <c r="AN834014" s="19"/>
      <c r="AO834014" s="19"/>
      <c r="AP834014"/>
    </row>
    <row r="834015" spans="1:42" s="116" customFormat="1" x14ac:dyDescent="0.3">
      <c r="A834015"/>
      <c r="B834015"/>
      <c r="C834015"/>
      <c r="D834015"/>
      <c r="E834015"/>
      <c r="F834015"/>
      <c r="G834015"/>
      <c r="H834015"/>
      <c r="I834015"/>
      <c r="J834015"/>
      <c r="K834015"/>
      <c r="L834015"/>
      <c r="M834015" s="115"/>
      <c r="N834015" s="115"/>
      <c r="O834015"/>
      <c r="P834015"/>
      <c r="Q834015"/>
      <c r="R834015" s="19"/>
      <c r="S834015" s="19"/>
      <c r="T834015"/>
      <c r="U834015" s="113"/>
      <c r="V834015" s="19"/>
      <c r="W834015" s="19"/>
      <c r="X834015" s="19"/>
      <c r="Y834015" s="19"/>
      <c r="Z834015" s="19"/>
      <c r="AA834015" s="19"/>
      <c r="AB834015" s="19"/>
      <c r="AC834015" s="19"/>
      <c r="AD834015" s="19"/>
      <c r="AE834015" s="19"/>
      <c r="AF834015" s="19"/>
      <c r="AG834015" s="19"/>
      <c r="AH834015" s="19"/>
      <c r="AI834015" s="19"/>
      <c r="AJ834015" s="19"/>
      <c r="AK834015" s="19"/>
      <c r="AL834015" s="19"/>
      <c r="AM834015" s="19"/>
      <c r="AN834015" s="19"/>
      <c r="AO834015" s="19"/>
      <c r="AP834015"/>
    </row>
    <row r="834016" spans="1:42" s="116" customFormat="1" x14ac:dyDescent="0.3">
      <c r="A834016"/>
      <c r="B834016"/>
      <c r="C834016"/>
      <c r="D834016"/>
      <c r="E834016"/>
      <c r="F834016"/>
      <c r="G834016"/>
      <c r="H834016"/>
      <c r="I834016"/>
      <c r="J834016"/>
      <c r="K834016"/>
      <c r="L834016"/>
      <c r="M834016" s="115"/>
      <c r="N834016" s="115"/>
      <c r="O834016"/>
      <c r="P834016"/>
      <c r="Q834016"/>
      <c r="R834016" s="19"/>
      <c r="S834016" s="19"/>
      <c r="T834016"/>
      <c r="U834016" s="113"/>
      <c r="V834016" s="19"/>
      <c r="W834016" s="19"/>
      <c r="X834016" s="19"/>
      <c r="Y834016" s="19"/>
      <c r="Z834016" s="19"/>
      <c r="AA834016" s="19"/>
      <c r="AB834016" s="19"/>
      <c r="AC834016" s="19"/>
      <c r="AD834016" s="19"/>
      <c r="AE834016" s="19"/>
      <c r="AF834016" s="19"/>
      <c r="AG834016" s="19"/>
      <c r="AH834016" s="19"/>
      <c r="AI834016" s="19"/>
      <c r="AJ834016" s="19"/>
      <c r="AK834016" s="19"/>
      <c r="AL834016" s="19"/>
      <c r="AM834016" s="19"/>
      <c r="AN834016" s="19"/>
      <c r="AO834016" s="19"/>
      <c r="AP834016"/>
    </row>
    <row r="834017" spans="1:42" s="116" customFormat="1" x14ac:dyDescent="0.3">
      <c r="A834017"/>
      <c r="B834017"/>
      <c r="C834017"/>
      <c r="D834017"/>
      <c r="E834017"/>
      <c r="F834017"/>
      <c r="G834017"/>
      <c r="H834017"/>
      <c r="I834017"/>
      <c r="J834017"/>
      <c r="K834017"/>
      <c r="L834017"/>
      <c r="M834017" s="115"/>
      <c r="N834017" s="115"/>
      <c r="O834017"/>
      <c r="P834017"/>
      <c r="Q834017"/>
      <c r="R834017" s="19"/>
      <c r="S834017" s="19"/>
      <c r="T834017"/>
      <c r="U834017" s="113"/>
      <c r="V834017" s="19"/>
      <c r="W834017" s="19"/>
      <c r="X834017" s="19"/>
      <c r="Y834017" s="19"/>
      <c r="Z834017" s="19"/>
      <c r="AA834017" s="19"/>
      <c r="AB834017" s="19"/>
      <c r="AC834017" s="19"/>
      <c r="AD834017" s="19"/>
      <c r="AE834017" s="19"/>
      <c r="AF834017" s="19"/>
      <c r="AG834017" s="19"/>
      <c r="AH834017" s="19"/>
      <c r="AI834017" s="19"/>
      <c r="AJ834017" s="19"/>
      <c r="AK834017" s="19"/>
      <c r="AL834017" s="19"/>
      <c r="AM834017" s="19"/>
      <c r="AN834017" s="19"/>
      <c r="AO834017" s="19"/>
      <c r="AP834017"/>
    </row>
    <row r="834018" spans="1:42" s="116" customFormat="1" x14ac:dyDescent="0.3">
      <c r="A834018"/>
      <c r="B834018"/>
      <c r="C834018"/>
      <c r="D834018"/>
      <c r="E834018"/>
      <c r="F834018"/>
      <c r="G834018"/>
      <c r="H834018"/>
      <c r="I834018"/>
      <c r="J834018"/>
      <c r="K834018"/>
      <c r="L834018"/>
      <c r="M834018" s="115"/>
      <c r="N834018" s="115"/>
      <c r="O834018"/>
      <c r="P834018"/>
      <c r="Q834018"/>
      <c r="R834018" s="19"/>
      <c r="S834018" s="19"/>
      <c r="T834018"/>
      <c r="U834018" s="113"/>
      <c r="V834018" s="19"/>
      <c r="W834018" s="19"/>
      <c r="X834018" s="19"/>
      <c r="Y834018" s="19"/>
      <c r="Z834018" s="19"/>
      <c r="AA834018" s="19"/>
      <c r="AB834018" s="19"/>
      <c r="AC834018" s="19"/>
      <c r="AD834018" s="19"/>
      <c r="AE834018" s="19"/>
      <c r="AF834018" s="19"/>
      <c r="AG834018" s="19"/>
      <c r="AH834018" s="19"/>
      <c r="AI834018" s="19"/>
      <c r="AJ834018" s="19"/>
      <c r="AK834018" s="19"/>
      <c r="AL834018" s="19"/>
      <c r="AM834018" s="19"/>
      <c r="AN834018" s="19"/>
      <c r="AO834018" s="19"/>
      <c r="AP834018"/>
    </row>
    <row r="834019" spans="1:42" s="116" customFormat="1" x14ac:dyDescent="0.3">
      <c r="A834019"/>
      <c r="B834019"/>
      <c r="C834019"/>
      <c r="D834019"/>
      <c r="E834019"/>
      <c r="F834019"/>
      <c r="G834019"/>
      <c r="H834019"/>
      <c r="I834019"/>
      <c r="J834019"/>
      <c r="K834019"/>
      <c r="L834019"/>
      <c r="M834019" s="115"/>
      <c r="N834019" s="115"/>
      <c r="O834019"/>
      <c r="P834019"/>
      <c r="Q834019"/>
      <c r="R834019" s="19"/>
      <c r="S834019" s="19"/>
      <c r="T834019"/>
      <c r="U834019" s="113"/>
      <c r="V834019" s="19"/>
      <c r="W834019" s="19"/>
      <c r="X834019" s="19"/>
      <c r="Y834019" s="19"/>
      <c r="Z834019" s="19"/>
      <c r="AA834019" s="19"/>
      <c r="AB834019" s="19"/>
      <c r="AC834019" s="19"/>
      <c r="AD834019" s="19"/>
      <c r="AE834019" s="19"/>
      <c r="AF834019" s="19"/>
      <c r="AG834019" s="19"/>
      <c r="AH834019" s="19"/>
      <c r="AI834019" s="19"/>
      <c r="AJ834019" s="19"/>
      <c r="AK834019" s="19"/>
      <c r="AL834019" s="19"/>
      <c r="AM834019" s="19"/>
      <c r="AN834019" s="19"/>
      <c r="AO834019" s="19"/>
      <c r="AP834019"/>
    </row>
    <row r="834020" spans="1:42" s="116" customFormat="1" x14ac:dyDescent="0.3">
      <c r="A834020"/>
      <c r="B834020"/>
      <c r="C834020"/>
      <c r="D834020"/>
      <c r="E834020"/>
      <c r="F834020"/>
      <c r="G834020"/>
      <c r="H834020"/>
      <c r="I834020"/>
      <c r="J834020"/>
      <c r="K834020"/>
      <c r="L834020"/>
      <c r="M834020" s="115"/>
      <c r="N834020" s="115"/>
      <c r="O834020"/>
      <c r="P834020"/>
      <c r="Q834020"/>
      <c r="R834020" s="19"/>
      <c r="S834020" s="19"/>
      <c r="T834020"/>
      <c r="U834020" s="113"/>
      <c r="V834020" s="19"/>
      <c r="W834020" s="19"/>
      <c r="X834020" s="19"/>
      <c r="Y834020" s="19"/>
      <c r="Z834020" s="19"/>
      <c r="AA834020" s="19"/>
      <c r="AB834020" s="19"/>
      <c r="AC834020" s="19"/>
      <c r="AD834020" s="19"/>
      <c r="AE834020" s="19"/>
      <c r="AF834020" s="19"/>
      <c r="AG834020" s="19"/>
      <c r="AH834020" s="19"/>
      <c r="AI834020" s="19"/>
      <c r="AJ834020" s="19"/>
      <c r="AK834020" s="19"/>
      <c r="AL834020" s="19"/>
      <c r="AM834020" s="19"/>
      <c r="AN834020" s="19"/>
      <c r="AO834020" s="19"/>
      <c r="AP834020"/>
    </row>
    <row r="834021" spans="1:42" s="116" customFormat="1" x14ac:dyDescent="0.3">
      <c r="A834021"/>
      <c r="B834021"/>
      <c r="C834021"/>
      <c r="D834021"/>
      <c r="E834021"/>
      <c r="F834021"/>
      <c r="G834021"/>
      <c r="H834021"/>
      <c r="I834021"/>
      <c r="J834021"/>
      <c r="K834021"/>
      <c r="L834021"/>
      <c r="M834021" s="115"/>
      <c r="N834021" s="115"/>
      <c r="O834021"/>
      <c r="P834021"/>
      <c r="Q834021"/>
      <c r="R834021" s="19"/>
      <c r="S834021" s="19"/>
      <c r="T834021"/>
      <c r="U834021" s="113"/>
      <c r="V834021" s="19"/>
      <c r="W834021" s="19"/>
      <c r="X834021" s="19"/>
      <c r="Y834021" s="19"/>
      <c r="Z834021" s="19"/>
      <c r="AA834021" s="19"/>
      <c r="AB834021" s="19"/>
      <c r="AC834021" s="19"/>
      <c r="AD834021" s="19"/>
      <c r="AE834021" s="19"/>
      <c r="AF834021" s="19"/>
      <c r="AG834021" s="19"/>
      <c r="AH834021" s="19"/>
      <c r="AI834021" s="19"/>
      <c r="AJ834021" s="19"/>
      <c r="AK834021" s="19"/>
      <c r="AL834021" s="19"/>
      <c r="AM834021" s="19"/>
      <c r="AN834021" s="19"/>
      <c r="AO834021" s="19"/>
      <c r="AP834021"/>
    </row>
    <row r="834022" spans="1:42" s="116" customFormat="1" x14ac:dyDescent="0.3">
      <c r="A834022"/>
      <c r="B834022"/>
      <c r="C834022"/>
      <c r="D834022"/>
      <c r="E834022"/>
      <c r="F834022"/>
      <c r="G834022"/>
      <c r="H834022"/>
      <c r="I834022"/>
      <c r="J834022"/>
      <c r="K834022"/>
      <c r="L834022"/>
      <c r="M834022" s="115"/>
      <c r="N834022" s="115"/>
      <c r="O834022"/>
      <c r="P834022"/>
      <c r="Q834022"/>
      <c r="R834022" s="19"/>
      <c r="S834022" s="19"/>
      <c r="T834022"/>
      <c r="U834022" s="113"/>
      <c r="V834022" s="19"/>
      <c r="W834022" s="19"/>
      <c r="X834022" s="19"/>
      <c r="Y834022" s="19"/>
      <c r="Z834022" s="19"/>
      <c r="AA834022" s="19"/>
      <c r="AB834022" s="19"/>
      <c r="AC834022" s="19"/>
      <c r="AD834022" s="19"/>
      <c r="AE834022" s="19"/>
      <c r="AF834022" s="19"/>
      <c r="AG834022" s="19"/>
      <c r="AH834022" s="19"/>
      <c r="AI834022" s="19"/>
      <c r="AJ834022" s="19"/>
      <c r="AK834022" s="19"/>
      <c r="AL834022" s="19"/>
      <c r="AM834022" s="19"/>
      <c r="AN834022" s="19"/>
      <c r="AO834022" s="19"/>
      <c r="AP834022"/>
    </row>
    <row r="834023" spans="1:42" s="116" customFormat="1" x14ac:dyDescent="0.3">
      <c r="A834023"/>
      <c r="B834023"/>
      <c r="C834023"/>
      <c r="D834023"/>
      <c r="E834023"/>
      <c r="F834023"/>
      <c r="G834023"/>
      <c r="H834023"/>
      <c r="I834023"/>
      <c r="J834023"/>
      <c r="K834023"/>
      <c r="L834023"/>
      <c r="M834023" s="115"/>
      <c r="N834023" s="115"/>
      <c r="O834023"/>
      <c r="P834023"/>
      <c r="Q834023"/>
      <c r="R834023" s="19"/>
      <c r="S834023" s="19"/>
      <c r="T834023"/>
      <c r="U834023" s="113"/>
      <c r="V834023" s="19"/>
      <c r="W834023" s="19"/>
      <c r="X834023" s="19"/>
      <c r="Y834023" s="19"/>
      <c r="Z834023" s="19"/>
      <c r="AA834023" s="19"/>
      <c r="AB834023" s="19"/>
      <c r="AC834023" s="19"/>
      <c r="AD834023" s="19"/>
      <c r="AE834023" s="19"/>
      <c r="AF834023" s="19"/>
      <c r="AG834023" s="19"/>
      <c r="AH834023" s="19"/>
      <c r="AI834023" s="19"/>
      <c r="AJ834023" s="19"/>
      <c r="AK834023" s="19"/>
      <c r="AL834023" s="19"/>
      <c r="AM834023" s="19"/>
      <c r="AN834023" s="19"/>
      <c r="AO834023" s="19"/>
      <c r="AP834023"/>
    </row>
    <row r="834024" spans="1:42" s="116" customFormat="1" x14ac:dyDescent="0.3">
      <c r="A834024"/>
      <c r="B834024"/>
      <c r="C834024"/>
      <c r="D834024"/>
      <c r="E834024"/>
      <c r="F834024"/>
      <c r="G834024"/>
      <c r="H834024"/>
      <c r="I834024"/>
      <c r="J834024"/>
      <c r="K834024"/>
      <c r="L834024"/>
      <c r="M834024" s="115"/>
      <c r="N834024" s="115"/>
      <c r="O834024"/>
      <c r="P834024"/>
      <c r="Q834024"/>
      <c r="R834024" s="19"/>
      <c r="S834024" s="19"/>
      <c r="T834024"/>
      <c r="U834024" s="113"/>
      <c r="V834024" s="19"/>
      <c r="W834024" s="19"/>
      <c r="X834024" s="19"/>
      <c r="Y834024" s="19"/>
      <c r="Z834024" s="19"/>
      <c r="AA834024" s="19"/>
      <c r="AB834024" s="19"/>
      <c r="AC834024" s="19"/>
      <c r="AD834024" s="19"/>
      <c r="AE834024" s="19"/>
      <c r="AF834024" s="19"/>
      <c r="AG834024" s="19"/>
      <c r="AH834024" s="19"/>
      <c r="AI834024" s="19"/>
      <c r="AJ834024" s="19"/>
      <c r="AK834024" s="19"/>
      <c r="AL834024" s="19"/>
      <c r="AM834024" s="19"/>
      <c r="AN834024" s="19"/>
      <c r="AO834024" s="19"/>
      <c r="AP834024"/>
    </row>
    <row r="834025" spans="1:42" s="116" customFormat="1" x14ac:dyDescent="0.3">
      <c r="A834025"/>
      <c r="B834025"/>
      <c r="C834025"/>
      <c r="D834025"/>
      <c r="E834025"/>
      <c r="F834025"/>
      <c r="G834025"/>
      <c r="H834025"/>
      <c r="I834025"/>
      <c r="J834025"/>
      <c r="K834025"/>
      <c r="L834025"/>
      <c r="M834025" s="115"/>
      <c r="N834025" s="115"/>
      <c r="O834025"/>
      <c r="P834025"/>
      <c r="Q834025"/>
      <c r="R834025" s="19"/>
      <c r="S834025" s="19"/>
      <c r="T834025"/>
      <c r="U834025" s="113"/>
      <c r="V834025" s="19"/>
      <c r="W834025" s="19"/>
      <c r="X834025" s="19"/>
      <c r="Y834025" s="19"/>
      <c r="Z834025" s="19"/>
      <c r="AA834025" s="19"/>
      <c r="AB834025" s="19"/>
      <c r="AC834025" s="19"/>
      <c r="AD834025" s="19"/>
      <c r="AE834025" s="19"/>
      <c r="AF834025" s="19"/>
      <c r="AG834025" s="19"/>
      <c r="AH834025" s="19"/>
      <c r="AI834025" s="19"/>
      <c r="AJ834025" s="19"/>
      <c r="AK834025" s="19"/>
      <c r="AL834025" s="19"/>
      <c r="AM834025" s="19"/>
      <c r="AN834025" s="19"/>
      <c r="AO834025" s="19"/>
      <c r="AP834025"/>
    </row>
    <row r="834026" spans="1:42" s="116" customFormat="1" x14ac:dyDescent="0.3">
      <c r="A834026"/>
      <c r="B834026"/>
      <c r="C834026"/>
      <c r="D834026"/>
      <c r="E834026"/>
      <c r="F834026"/>
      <c r="G834026"/>
      <c r="H834026"/>
      <c r="I834026"/>
      <c r="J834026"/>
      <c r="K834026"/>
      <c r="L834026"/>
      <c r="M834026" s="115"/>
      <c r="N834026" s="115"/>
      <c r="O834026"/>
      <c r="P834026"/>
      <c r="Q834026"/>
      <c r="R834026" s="19"/>
      <c r="S834026" s="19"/>
      <c r="T834026"/>
      <c r="U834026" s="113"/>
      <c r="V834026" s="19"/>
      <c r="W834026" s="19"/>
      <c r="X834026" s="19"/>
      <c r="Y834026" s="19"/>
      <c r="Z834026" s="19"/>
      <c r="AA834026" s="19"/>
      <c r="AB834026" s="19"/>
      <c r="AC834026" s="19"/>
      <c r="AD834026" s="19"/>
      <c r="AE834026" s="19"/>
      <c r="AF834026" s="19"/>
      <c r="AG834026" s="19"/>
      <c r="AH834026" s="19"/>
      <c r="AI834026" s="19"/>
      <c r="AJ834026" s="19"/>
      <c r="AK834026" s="19"/>
      <c r="AL834026" s="19"/>
      <c r="AM834026" s="19"/>
      <c r="AN834026" s="19"/>
      <c r="AO834026" s="19"/>
      <c r="AP834026"/>
    </row>
    <row r="834027" spans="1:42" s="116" customFormat="1" x14ac:dyDescent="0.3">
      <c r="A834027"/>
      <c r="B834027"/>
      <c r="C834027"/>
      <c r="D834027"/>
      <c r="E834027"/>
      <c r="F834027"/>
      <c r="G834027"/>
      <c r="H834027"/>
      <c r="I834027"/>
      <c r="J834027"/>
      <c r="K834027"/>
      <c r="L834027"/>
      <c r="M834027" s="115"/>
      <c r="N834027" s="115"/>
      <c r="O834027"/>
      <c r="P834027"/>
      <c r="Q834027"/>
      <c r="R834027" s="19"/>
      <c r="S834027" s="19"/>
      <c r="T834027"/>
      <c r="U834027" s="113"/>
      <c r="V834027" s="19"/>
      <c r="W834027" s="19"/>
      <c r="X834027" s="19"/>
      <c r="Y834027" s="19"/>
      <c r="Z834027" s="19"/>
      <c r="AA834027" s="19"/>
      <c r="AB834027" s="19"/>
      <c r="AC834027" s="19"/>
      <c r="AD834027" s="19"/>
      <c r="AE834027" s="19"/>
      <c r="AF834027" s="19"/>
      <c r="AG834027" s="19"/>
      <c r="AH834027" s="19"/>
      <c r="AI834027" s="19"/>
      <c r="AJ834027" s="19"/>
      <c r="AK834027" s="19"/>
      <c r="AL834027" s="19"/>
      <c r="AM834027" s="19"/>
      <c r="AN834027" s="19"/>
      <c r="AO834027" s="19"/>
      <c r="AP834027"/>
    </row>
    <row r="834028" spans="1:42" s="116" customFormat="1" x14ac:dyDescent="0.3">
      <c r="A834028"/>
      <c r="B834028"/>
      <c r="C834028"/>
      <c r="D834028"/>
      <c r="E834028"/>
      <c r="F834028"/>
      <c r="G834028"/>
      <c r="H834028"/>
      <c r="I834028"/>
      <c r="J834028"/>
      <c r="K834028"/>
      <c r="L834028"/>
      <c r="M834028" s="115"/>
      <c r="N834028" s="115"/>
      <c r="O834028"/>
      <c r="P834028"/>
      <c r="Q834028"/>
      <c r="R834028" s="19"/>
      <c r="S834028" s="19"/>
      <c r="T834028"/>
      <c r="U834028" s="113"/>
      <c r="V834028" s="19"/>
      <c r="W834028" s="19"/>
      <c r="X834028" s="19"/>
      <c r="Y834028" s="19"/>
      <c r="Z834028" s="19"/>
      <c r="AA834028" s="19"/>
      <c r="AB834028" s="19"/>
      <c r="AC834028" s="19"/>
      <c r="AD834028" s="19"/>
      <c r="AE834028" s="19"/>
      <c r="AF834028" s="19"/>
      <c r="AG834028" s="19"/>
      <c r="AH834028" s="19"/>
      <c r="AI834028" s="19"/>
      <c r="AJ834028" s="19"/>
      <c r="AK834028" s="19"/>
      <c r="AL834028" s="19"/>
      <c r="AM834028" s="19"/>
      <c r="AN834028" s="19"/>
      <c r="AO834028" s="19"/>
      <c r="AP834028"/>
    </row>
    <row r="834029" spans="1:42" s="116" customFormat="1" x14ac:dyDescent="0.3">
      <c r="A834029"/>
      <c r="B834029"/>
      <c r="C834029"/>
      <c r="D834029"/>
      <c r="E834029"/>
      <c r="F834029"/>
      <c r="G834029"/>
      <c r="H834029"/>
      <c r="I834029"/>
      <c r="J834029"/>
      <c r="K834029"/>
      <c r="L834029"/>
      <c r="M834029" s="115"/>
      <c r="N834029" s="115"/>
      <c r="O834029"/>
      <c r="P834029"/>
      <c r="Q834029"/>
      <c r="R834029" s="19"/>
      <c r="S834029" s="19"/>
      <c r="T834029"/>
      <c r="U834029" s="113"/>
      <c r="V834029" s="19"/>
      <c r="W834029" s="19"/>
      <c r="X834029" s="19"/>
      <c r="Y834029" s="19"/>
      <c r="Z834029" s="19"/>
      <c r="AA834029" s="19"/>
      <c r="AB834029" s="19"/>
      <c r="AC834029" s="19"/>
      <c r="AD834029" s="19"/>
      <c r="AE834029" s="19"/>
      <c r="AF834029" s="19"/>
      <c r="AG834029" s="19"/>
      <c r="AH834029" s="19"/>
      <c r="AI834029" s="19"/>
      <c r="AJ834029" s="19"/>
      <c r="AK834029" s="19"/>
      <c r="AL834029" s="19"/>
      <c r="AM834029" s="19"/>
      <c r="AN834029" s="19"/>
      <c r="AO834029" s="19"/>
      <c r="AP834029"/>
    </row>
    <row r="834030" spans="1:42" s="116" customFormat="1" x14ac:dyDescent="0.3">
      <c r="A834030"/>
      <c r="B834030"/>
      <c r="C834030"/>
      <c r="D834030"/>
      <c r="E834030"/>
      <c r="F834030"/>
      <c r="G834030"/>
      <c r="H834030"/>
      <c r="I834030"/>
      <c r="J834030"/>
      <c r="K834030"/>
      <c r="L834030"/>
      <c r="M834030" s="115"/>
      <c r="N834030" s="115"/>
      <c r="O834030"/>
      <c r="P834030"/>
      <c r="Q834030"/>
      <c r="R834030" s="19"/>
      <c r="S834030" s="19"/>
      <c r="T834030"/>
      <c r="U834030" s="113"/>
      <c r="V834030" s="19"/>
      <c r="W834030" s="19"/>
      <c r="X834030" s="19"/>
      <c r="Y834030" s="19"/>
      <c r="Z834030" s="19"/>
      <c r="AA834030" s="19"/>
      <c r="AB834030" s="19"/>
      <c r="AC834030" s="19"/>
      <c r="AD834030" s="19"/>
      <c r="AE834030" s="19"/>
      <c r="AF834030" s="19"/>
      <c r="AG834030" s="19"/>
      <c r="AH834030" s="19"/>
      <c r="AI834030" s="19"/>
      <c r="AJ834030" s="19"/>
      <c r="AK834030" s="19"/>
      <c r="AL834030" s="19"/>
      <c r="AM834030" s="19"/>
      <c r="AN834030" s="19"/>
      <c r="AO834030" s="19"/>
      <c r="AP834030"/>
    </row>
    <row r="834031" spans="1:42" s="116" customFormat="1" x14ac:dyDescent="0.3">
      <c r="A834031"/>
      <c r="B834031"/>
      <c r="C834031"/>
      <c r="D834031"/>
      <c r="E834031"/>
      <c r="F834031"/>
      <c r="G834031"/>
      <c r="H834031"/>
      <c r="I834031"/>
      <c r="J834031"/>
      <c r="K834031"/>
      <c r="L834031"/>
      <c r="M834031" s="115"/>
      <c r="N834031" s="115"/>
      <c r="O834031"/>
      <c r="P834031"/>
      <c r="Q834031"/>
      <c r="R834031" s="19"/>
      <c r="S834031" s="19"/>
      <c r="T834031"/>
      <c r="U834031" s="113"/>
      <c r="V834031" s="19"/>
      <c r="W834031" s="19"/>
      <c r="X834031" s="19"/>
      <c r="Y834031" s="19"/>
      <c r="Z834031" s="19"/>
      <c r="AA834031" s="19"/>
      <c r="AB834031" s="19"/>
      <c r="AC834031" s="19"/>
      <c r="AD834031" s="19"/>
      <c r="AE834031" s="19"/>
      <c r="AF834031" s="19"/>
      <c r="AG834031" s="19"/>
      <c r="AH834031" s="19"/>
      <c r="AI834031" s="19"/>
      <c r="AJ834031" s="19"/>
      <c r="AK834031" s="19"/>
      <c r="AL834031" s="19"/>
      <c r="AM834031" s="19"/>
      <c r="AN834031" s="19"/>
      <c r="AO834031" s="19"/>
      <c r="AP834031"/>
    </row>
    <row r="834032" spans="1:42" s="116" customFormat="1" x14ac:dyDescent="0.3">
      <c r="A834032"/>
      <c r="B834032"/>
      <c r="C834032"/>
      <c r="D834032"/>
      <c r="E834032"/>
      <c r="F834032"/>
      <c r="G834032"/>
      <c r="H834032"/>
      <c r="I834032"/>
      <c r="J834032"/>
      <c r="K834032"/>
      <c r="L834032"/>
      <c r="M834032" s="115"/>
      <c r="N834032" s="115"/>
      <c r="O834032"/>
      <c r="P834032"/>
      <c r="Q834032"/>
      <c r="R834032" s="19"/>
      <c r="S834032" s="19"/>
      <c r="T834032"/>
      <c r="U834032" s="113"/>
      <c r="V834032" s="19"/>
      <c r="W834032" s="19"/>
      <c r="X834032" s="19"/>
      <c r="Y834032" s="19"/>
      <c r="Z834032" s="19"/>
      <c r="AA834032" s="19"/>
      <c r="AB834032" s="19"/>
      <c r="AC834032" s="19"/>
      <c r="AD834032" s="19"/>
      <c r="AE834032" s="19"/>
      <c r="AF834032" s="19"/>
      <c r="AG834032" s="19"/>
      <c r="AH834032" s="19"/>
      <c r="AI834032" s="19"/>
      <c r="AJ834032" s="19"/>
      <c r="AK834032" s="19"/>
      <c r="AL834032" s="19"/>
      <c r="AM834032" s="19"/>
      <c r="AN834032" s="19"/>
      <c r="AO834032" s="19"/>
      <c r="AP834032"/>
    </row>
    <row r="834033" spans="1:42" s="116" customFormat="1" x14ac:dyDescent="0.3">
      <c r="A834033"/>
      <c r="B834033"/>
      <c r="C834033"/>
      <c r="D834033"/>
      <c r="E834033"/>
      <c r="F834033"/>
      <c r="G834033"/>
      <c r="H834033"/>
      <c r="I834033"/>
      <c r="J834033"/>
      <c r="K834033"/>
      <c r="L834033"/>
      <c r="M834033" s="115"/>
      <c r="N834033" s="115"/>
      <c r="O834033"/>
      <c r="P834033"/>
      <c r="Q834033"/>
      <c r="R834033" s="19"/>
      <c r="S834033" s="19"/>
      <c r="T834033"/>
      <c r="U834033" s="113"/>
      <c r="V834033" s="19"/>
      <c r="W834033" s="19"/>
      <c r="X834033" s="19"/>
      <c r="Y834033" s="19"/>
      <c r="Z834033" s="19"/>
      <c r="AA834033" s="19"/>
      <c r="AB834033" s="19"/>
      <c r="AC834033" s="19"/>
      <c r="AD834033" s="19"/>
      <c r="AE834033" s="19"/>
      <c r="AF834033" s="19"/>
      <c r="AG834033" s="19"/>
      <c r="AH834033" s="19"/>
      <c r="AI834033" s="19"/>
      <c r="AJ834033" s="19"/>
      <c r="AK834033" s="19"/>
      <c r="AL834033" s="19"/>
      <c r="AM834033" s="19"/>
      <c r="AN834033" s="19"/>
      <c r="AO834033" s="19"/>
      <c r="AP834033"/>
    </row>
    <row r="834034" spans="1:42" s="116" customFormat="1" x14ac:dyDescent="0.3">
      <c r="A834034"/>
      <c r="B834034"/>
      <c r="C834034"/>
      <c r="D834034"/>
      <c r="E834034"/>
      <c r="F834034"/>
      <c r="G834034"/>
      <c r="H834034"/>
      <c r="I834034"/>
      <c r="J834034"/>
      <c r="K834034"/>
      <c r="L834034"/>
      <c r="M834034" s="115"/>
      <c r="N834034" s="115"/>
      <c r="O834034"/>
      <c r="P834034"/>
      <c r="Q834034"/>
      <c r="R834034" s="19"/>
      <c r="S834034" s="19"/>
      <c r="T834034"/>
      <c r="U834034" s="113"/>
      <c r="V834034" s="19"/>
      <c r="W834034" s="19"/>
      <c r="X834034" s="19"/>
      <c r="Y834034" s="19"/>
      <c r="Z834034" s="19"/>
      <c r="AA834034" s="19"/>
      <c r="AB834034" s="19"/>
      <c r="AC834034" s="19"/>
      <c r="AD834034" s="19"/>
      <c r="AE834034" s="19"/>
      <c r="AF834034" s="19"/>
      <c r="AG834034" s="19"/>
      <c r="AH834034" s="19"/>
      <c r="AI834034" s="19"/>
      <c r="AJ834034" s="19"/>
      <c r="AK834034" s="19"/>
      <c r="AL834034" s="19"/>
      <c r="AM834034" s="19"/>
      <c r="AN834034" s="19"/>
      <c r="AO834034" s="19"/>
      <c r="AP834034"/>
    </row>
    <row r="834035" spans="1:42" s="116" customFormat="1" x14ac:dyDescent="0.3">
      <c r="A834035"/>
      <c r="B834035"/>
      <c r="C834035"/>
      <c r="D834035"/>
      <c r="E834035"/>
      <c r="F834035"/>
      <c r="G834035"/>
      <c r="H834035"/>
      <c r="I834035"/>
      <c r="J834035"/>
      <c r="K834035"/>
      <c r="L834035"/>
      <c r="M834035" s="115"/>
      <c r="N834035" s="115"/>
      <c r="O834035"/>
      <c r="P834035"/>
      <c r="Q834035"/>
      <c r="R834035" s="19"/>
      <c r="S834035" s="19"/>
      <c r="T834035"/>
      <c r="U834035" s="113"/>
      <c r="V834035" s="19"/>
      <c r="W834035" s="19"/>
      <c r="X834035" s="19"/>
      <c r="Y834035" s="19"/>
      <c r="Z834035" s="19"/>
      <c r="AA834035" s="19"/>
      <c r="AB834035" s="19"/>
      <c r="AC834035" s="19"/>
      <c r="AD834035" s="19"/>
      <c r="AE834035" s="19"/>
      <c r="AF834035" s="19"/>
      <c r="AG834035" s="19"/>
      <c r="AH834035" s="19"/>
      <c r="AI834035" s="19"/>
      <c r="AJ834035" s="19"/>
      <c r="AK834035" s="19"/>
      <c r="AL834035" s="19"/>
      <c r="AM834035" s="19"/>
      <c r="AN834035" s="19"/>
      <c r="AO834035" s="19"/>
      <c r="AP834035"/>
    </row>
    <row r="834036" spans="1:42" s="116" customFormat="1" x14ac:dyDescent="0.3">
      <c r="A834036"/>
      <c r="B834036"/>
      <c r="C834036"/>
      <c r="D834036"/>
      <c r="E834036"/>
      <c r="F834036"/>
      <c r="G834036"/>
      <c r="H834036"/>
      <c r="I834036"/>
      <c r="J834036"/>
      <c r="K834036"/>
      <c r="L834036"/>
      <c r="M834036" s="115"/>
      <c r="N834036" s="115"/>
      <c r="O834036"/>
      <c r="P834036"/>
      <c r="Q834036"/>
      <c r="R834036" s="19"/>
      <c r="S834036" s="19"/>
      <c r="T834036"/>
      <c r="U834036" s="113"/>
      <c r="V834036" s="19"/>
      <c r="W834036" s="19"/>
      <c r="X834036" s="19"/>
      <c r="Y834036" s="19"/>
      <c r="Z834036" s="19"/>
      <c r="AA834036" s="19"/>
      <c r="AB834036" s="19"/>
      <c r="AC834036" s="19"/>
      <c r="AD834036" s="19"/>
      <c r="AE834036" s="19"/>
      <c r="AF834036" s="19"/>
      <c r="AG834036" s="19"/>
      <c r="AH834036" s="19"/>
      <c r="AI834036" s="19"/>
      <c r="AJ834036" s="19"/>
      <c r="AK834036" s="19"/>
      <c r="AL834036" s="19"/>
      <c r="AM834036" s="19"/>
      <c r="AN834036" s="19"/>
      <c r="AO834036" s="19"/>
      <c r="AP834036"/>
    </row>
    <row r="834037" spans="1:42" s="116" customFormat="1" x14ac:dyDescent="0.3">
      <c r="A834037"/>
      <c r="B834037"/>
      <c r="C834037"/>
      <c r="D834037"/>
      <c r="E834037"/>
      <c r="F834037"/>
      <c r="G834037"/>
      <c r="H834037"/>
      <c r="I834037"/>
      <c r="J834037"/>
      <c r="K834037"/>
      <c r="L834037"/>
      <c r="M834037" s="115"/>
      <c r="N834037" s="115"/>
      <c r="O834037"/>
      <c r="P834037"/>
      <c r="Q834037"/>
      <c r="R834037" s="19"/>
      <c r="S834037" s="19"/>
      <c r="T834037"/>
      <c r="U834037" s="113"/>
      <c r="V834037" s="19"/>
      <c r="W834037" s="19"/>
      <c r="X834037" s="19"/>
      <c r="Y834037" s="19"/>
      <c r="Z834037" s="19"/>
      <c r="AA834037" s="19"/>
      <c r="AB834037" s="19"/>
      <c r="AC834037" s="19"/>
      <c r="AD834037" s="19"/>
      <c r="AE834037" s="19"/>
      <c r="AF834037" s="19"/>
      <c r="AG834037" s="19"/>
      <c r="AH834037" s="19"/>
      <c r="AI834037" s="19"/>
      <c r="AJ834037" s="19"/>
      <c r="AK834037" s="19"/>
      <c r="AL834037" s="19"/>
      <c r="AM834037" s="19"/>
      <c r="AN834037" s="19"/>
      <c r="AO834037" s="19"/>
      <c r="AP834037"/>
    </row>
    <row r="834038" spans="1:42" s="116" customFormat="1" x14ac:dyDescent="0.3">
      <c r="A834038"/>
      <c r="B834038"/>
      <c r="C834038"/>
      <c r="D834038"/>
      <c r="E834038"/>
      <c r="F834038"/>
      <c r="G834038"/>
      <c r="H834038"/>
      <c r="I834038"/>
      <c r="J834038"/>
      <c r="K834038"/>
      <c r="L834038"/>
      <c r="M834038" s="115"/>
      <c r="N834038" s="115"/>
      <c r="O834038"/>
      <c r="P834038"/>
      <c r="Q834038"/>
      <c r="R834038" s="19"/>
      <c r="S834038" s="19"/>
      <c r="T834038"/>
      <c r="U834038" s="113"/>
      <c r="V834038" s="19"/>
      <c r="W834038" s="19"/>
      <c r="X834038" s="19"/>
      <c r="Y834038" s="19"/>
      <c r="Z834038" s="19"/>
      <c r="AA834038" s="19"/>
      <c r="AB834038" s="19"/>
      <c r="AC834038" s="19"/>
      <c r="AD834038" s="19"/>
      <c r="AE834038" s="19"/>
      <c r="AF834038" s="19"/>
      <c r="AG834038" s="19"/>
      <c r="AH834038" s="19"/>
      <c r="AI834038" s="19"/>
      <c r="AJ834038" s="19"/>
      <c r="AK834038" s="19"/>
      <c r="AL834038" s="19"/>
      <c r="AM834038" s="19"/>
      <c r="AN834038" s="19"/>
      <c r="AO834038" s="19"/>
      <c r="AP834038"/>
    </row>
    <row r="834039" spans="1:42" s="116" customFormat="1" x14ac:dyDescent="0.3">
      <c r="A834039"/>
      <c r="B834039"/>
      <c r="C834039"/>
      <c r="D834039"/>
      <c r="E834039"/>
      <c r="F834039"/>
      <c r="G834039"/>
      <c r="H834039"/>
      <c r="I834039"/>
      <c r="J834039"/>
      <c r="K834039"/>
      <c r="L834039"/>
      <c r="M834039" s="115"/>
      <c r="N834039" s="115"/>
      <c r="O834039"/>
      <c r="P834039"/>
      <c r="Q834039"/>
      <c r="R834039" s="19"/>
      <c r="S834039" s="19"/>
      <c r="T834039"/>
      <c r="U834039" s="113"/>
      <c r="V834039" s="19"/>
      <c r="W834039" s="19"/>
      <c r="X834039" s="19"/>
      <c r="Y834039" s="19"/>
      <c r="Z834039" s="19"/>
      <c r="AA834039" s="19"/>
      <c r="AB834039" s="19"/>
      <c r="AC834039" s="19"/>
      <c r="AD834039" s="19"/>
      <c r="AE834039" s="19"/>
      <c r="AF834039" s="19"/>
      <c r="AG834039" s="19"/>
      <c r="AH834039" s="19"/>
      <c r="AI834039" s="19"/>
      <c r="AJ834039" s="19"/>
      <c r="AK834039" s="19"/>
      <c r="AL834039" s="19"/>
      <c r="AM834039" s="19"/>
      <c r="AN834039" s="19"/>
      <c r="AO834039" s="19"/>
      <c r="AP834039"/>
    </row>
    <row r="834040" spans="1:42" s="116" customFormat="1" x14ac:dyDescent="0.3">
      <c r="A834040"/>
      <c r="B834040"/>
      <c r="C834040"/>
      <c r="D834040"/>
      <c r="E834040"/>
      <c r="F834040"/>
      <c r="G834040"/>
      <c r="H834040"/>
      <c r="I834040"/>
      <c r="J834040"/>
      <c r="K834040"/>
      <c r="L834040"/>
      <c r="M834040" s="115"/>
      <c r="N834040" s="115"/>
      <c r="O834040"/>
      <c r="P834040"/>
      <c r="Q834040"/>
      <c r="R834040" s="19"/>
      <c r="S834040" s="19"/>
      <c r="T834040"/>
      <c r="U834040" s="113"/>
      <c r="V834040" s="19"/>
      <c r="W834040" s="19"/>
      <c r="X834040" s="19"/>
      <c r="Y834040" s="19"/>
      <c r="Z834040" s="19"/>
      <c r="AA834040" s="19"/>
      <c r="AB834040" s="19"/>
      <c r="AC834040" s="19"/>
      <c r="AD834040" s="19"/>
      <c r="AE834040" s="19"/>
      <c r="AF834040" s="19"/>
      <c r="AG834040" s="19"/>
      <c r="AH834040" s="19"/>
      <c r="AI834040" s="19"/>
      <c r="AJ834040" s="19"/>
      <c r="AK834040" s="19"/>
      <c r="AL834040" s="19"/>
      <c r="AM834040" s="19"/>
      <c r="AN834040" s="19"/>
      <c r="AO834040" s="19"/>
      <c r="AP834040"/>
    </row>
    <row r="834041" spans="1:42" s="116" customFormat="1" x14ac:dyDescent="0.3">
      <c r="A834041"/>
      <c r="B834041"/>
      <c r="C834041"/>
      <c r="D834041"/>
      <c r="E834041"/>
      <c r="F834041"/>
      <c r="G834041"/>
      <c r="H834041"/>
      <c r="I834041"/>
      <c r="J834041"/>
      <c r="K834041"/>
      <c r="L834041"/>
      <c r="M834041" s="115"/>
      <c r="N834041" s="115"/>
      <c r="O834041"/>
      <c r="P834041"/>
      <c r="Q834041"/>
      <c r="R834041" s="19"/>
      <c r="S834041" s="19"/>
      <c r="T834041"/>
      <c r="U834041" s="113"/>
      <c r="V834041" s="19"/>
      <c r="W834041" s="19"/>
      <c r="X834041" s="19"/>
      <c r="Y834041" s="19"/>
      <c r="Z834041" s="19"/>
      <c r="AA834041" s="19"/>
      <c r="AB834041" s="19"/>
      <c r="AC834041" s="19"/>
      <c r="AD834041" s="19"/>
      <c r="AE834041" s="19"/>
      <c r="AF834041" s="19"/>
      <c r="AG834041" s="19"/>
      <c r="AH834041" s="19"/>
      <c r="AI834041" s="19"/>
      <c r="AJ834041" s="19"/>
      <c r="AK834041" s="19"/>
      <c r="AL834041" s="19"/>
      <c r="AM834041" s="19"/>
      <c r="AN834041" s="19"/>
      <c r="AO834041" s="19"/>
      <c r="AP834041"/>
    </row>
    <row r="834042" spans="1:42" s="116" customFormat="1" x14ac:dyDescent="0.3">
      <c r="A834042"/>
      <c r="B834042"/>
      <c r="C834042"/>
      <c r="D834042"/>
      <c r="E834042"/>
      <c r="F834042"/>
      <c r="G834042"/>
      <c r="H834042"/>
      <c r="I834042"/>
      <c r="J834042"/>
      <c r="K834042"/>
      <c r="L834042"/>
      <c r="M834042" s="115"/>
      <c r="N834042" s="115"/>
      <c r="O834042"/>
      <c r="P834042"/>
      <c r="Q834042"/>
      <c r="R834042" s="19"/>
      <c r="S834042" s="19"/>
      <c r="T834042"/>
      <c r="U834042" s="113"/>
      <c r="V834042" s="19"/>
      <c r="W834042" s="19"/>
      <c r="X834042" s="19"/>
      <c r="Y834042" s="19"/>
      <c r="Z834042" s="19"/>
      <c r="AA834042" s="19"/>
      <c r="AB834042" s="19"/>
      <c r="AC834042" s="19"/>
      <c r="AD834042" s="19"/>
      <c r="AE834042" s="19"/>
      <c r="AF834042" s="19"/>
      <c r="AG834042" s="19"/>
      <c r="AH834042" s="19"/>
      <c r="AI834042" s="19"/>
      <c r="AJ834042" s="19"/>
      <c r="AK834042" s="19"/>
      <c r="AL834042" s="19"/>
      <c r="AM834042" s="19"/>
      <c r="AN834042" s="19"/>
      <c r="AO834042" s="19"/>
      <c r="AP834042"/>
    </row>
    <row r="834043" spans="1:42" s="116" customFormat="1" x14ac:dyDescent="0.3">
      <c r="A834043"/>
      <c r="B834043"/>
      <c r="C834043"/>
      <c r="D834043"/>
      <c r="E834043"/>
      <c r="F834043"/>
      <c r="G834043"/>
      <c r="H834043"/>
      <c r="I834043"/>
      <c r="J834043"/>
      <c r="K834043"/>
      <c r="L834043"/>
      <c r="M834043" s="115"/>
      <c r="N834043" s="115"/>
      <c r="O834043"/>
      <c r="P834043"/>
      <c r="Q834043"/>
      <c r="R834043" s="19"/>
      <c r="S834043" s="19"/>
      <c r="T834043"/>
      <c r="U834043" s="113"/>
      <c r="V834043" s="19"/>
      <c r="W834043" s="19"/>
      <c r="X834043" s="19"/>
      <c r="Y834043" s="19"/>
      <c r="Z834043" s="19"/>
      <c r="AA834043" s="19"/>
      <c r="AB834043" s="19"/>
      <c r="AC834043" s="19"/>
      <c r="AD834043" s="19"/>
      <c r="AE834043" s="19"/>
      <c r="AF834043" s="19"/>
      <c r="AG834043" s="19"/>
      <c r="AH834043" s="19"/>
      <c r="AI834043" s="19"/>
      <c r="AJ834043" s="19"/>
      <c r="AK834043" s="19"/>
      <c r="AL834043" s="19"/>
      <c r="AM834043" s="19"/>
      <c r="AN834043" s="19"/>
      <c r="AO834043" s="19"/>
      <c r="AP834043"/>
    </row>
    <row r="834044" spans="1:42" s="116" customFormat="1" x14ac:dyDescent="0.3">
      <c r="A834044"/>
      <c r="B834044"/>
      <c r="C834044"/>
      <c r="D834044"/>
      <c r="E834044"/>
      <c r="F834044"/>
      <c r="G834044"/>
      <c r="H834044"/>
      <c r="I834044"/>
      <c r="J834044"/>
      <c r="K834044"/>
      <c r="L834044"/>
      <c r="M834044" s="115"/>
      <c r="N834044" s="115"/>
      <c r="O834044"/>
      <c r="P834044"/>
      <c r="Q834044"/>
      <c r="R834044" s="19"/>
      <c r="S834044" s="19"/>
      <c r="T834044"/>
      <c r="U834044" s="113"/>
      <c r="V834044" s="19"/>
      <c r="W834044" s="19"/>
      <c r="X834044" s="19"/>
      <c r="Y834044" s="19"/>
      <c r="Z834044" s="19"/>
      <c r="AA834044" s="19"/>
      <c r="AB834044" s="19"/>
      <c r="AC834044" s="19"/>
      <c r="AD834044" s="19"/>
      <c r="AE834044" s="19"/>
      <c r="AF834044" s="19"/>
      <c r="AG834044" s="19"/>
      <c r="AH834044" s="19"/>
      <c r="AI834044" s="19"/>
      <c r="AJ834044" s="19"/>
      <c r="AK834044" s="19"/>
      <c r="AL834044" s="19"/>
      <c r="AM834044" s="19"/>
      <c r="AN834044" s="19"/>
      <c r="AO834044" s="19"/>
      <c r="AP834044"/>
    </row>
    <row r="834045" spans="1:42" s="116" customFormat="1" x14ac:dyDescent="0.3">
      <c r="A834045"/>
      <c r="B834045"/>
      <c r="C834045"/>
      <c r="D834045"/>
      <c r="E834045"/>
      <c r="F834045"/>
      <c r="G834045"/>
      <c r="H834045"/>
      <c r="I834045"/>
      <c r="J834045"/>
      <c r="K834045"/>
      <c r="L834045"/>
      <c r="M834045" s="115"/>
      <c r="N834045" s="115"/>
      <c r="O834045"/>
      <c r="P834045"/>
      <c r="Q834045"/>
      <c r="R834045" s="19"/>
      <c r="S834045" s="19"/>
      <c r="T834045"/>
      <c r="U834045" s="113"/>
      <c r="V834045" s="19"/>
      <c r="W834045" s="19"/>
      <c r="X834045" s="19"/>
      <c r="Y834045" s="19"/>
      <c r="Z834045" s="19"/>
      <c r="AA834045" s="19"/>
      <c r="AB834045" s="19"/>
      <c r="AC834045" s="19"/>
      <c r="AD834045" s="19"/>
      <c r="AE834045" s="19"/>
      <c r="AF834045" s="19"/>
      <c r="AG834045" s="19"/>
      <c r="AH834045" s="19"/>
      <c r="AI834045" s="19"/>
      <c r="AJ834045" s="19"/>
      <c r="AK834045" s="19"/>
      <c r="AL834045" s="19"/>
      <c r="AM834045" s="19"/>
      <c r="AN834045" s="19"/>
      <c r="AO834045" s="19"/>
      <c r="AP834045"/>
    </row>
    <row r="834046" spans="1:42" s="116" customFormat="1" x14ac:dyDescent="0.3">
      <c r="A834046"/>
      <c r="B834046"/>
      <c r="C834046"/>
      <c r="D834046"/>
      <c r="E834046"/>
      <c r="F834046"/>
      <c r="G834046"/>
      <c r="H834046"/>
      <c r="I834046"/>
      <c r="J834046"/>
      <c r="K834046"/>
      <c r="L834046"/>
      <c r="M834046" s="115"/>
      <c r="N834046" s="115"/>
      <c r="O834046"/>
      <c r="P834046"/>
      <c r="Q834046"/>
      <c r="R834046" s="19"/>
      <c r="S834046" s="19"/>
      <c r="T834046"/>
      <c r="U834046" s="113"/>
      <c r="V834046" s="19"/>
      <c r="W834046" s="19"/>
      <c r="X834046" s="19"/>
      <c r="Y834046" s="19"/>
      <c r="Z834046" s="19"/>
      <c r="AA834046" s="19"/>
      <c r="AB834046" s="19"/>
      <c r="AC834046" s="19"/>
      <c r="AD834046" s="19"/>
      <c r="AE834046" s="19"/>
      <c r="AF834046" s="19"/>
      <c r="AG834046" s="19"/>
      <c r="AH834046" s="19"/>
      <c r="AI834046" s="19"/>
      <c r="AJ834046" s="19"/>
      <c r="AK834046" s="19"/>
      <c r="AL834046" s="19"/>
      <c r="AM834046" s="19"/>
      <c r="AN834046" s="19"/>
      <c r="AO834046" s="19"/>
      <c r="AP834046"/>
    </row>
    <row r="834047" spans="1:42" s="116" customFormat="1" x14ac:dyDescent="0.3">
      <c r="A834047"/>
      <c r="B834047"/>
      <c r="C834047"/>
      <c r="D834047"/>
      <c r="E834047"/>
      <c r="F834047"/>
      <c r="G834047"/>
      <c r="H834047"/>
      <c r="I834047"/>
      <c r="J834047"/>
      <c r="K834047"/>
      <c r="L834047"/>
      <c r="M834047" s="115"/>
      <c r="N834047" s="115"/>
      <c r="O834047"/>
      <c r="P834047"/>
      <c r="Q834047"/>
      <c r="R834047" s="19"/>
      <c r="S834047" s="19"/>
      <c r="T834047"/>
      <c r="U834047" s="113"/>
      <c r="V834047" s="19"/>
      <c r="W834047" s="19"/>
      <c r="X834047" s="19"/>
      <c r="Y834047" s="19"/>
      <c r="Z834047" s="19"/>
      <c r="AA834047" s="19"/>
      <c r="AB834047" s="19"/>
      <c r="AC834047" s="19"/>
      <c r="AD834047" s="19"/>
      <c r="AE834047" s="19"/>
      <c r="AF834047" s="19"/>
      <c r="AG834047" s="19"/>
      <c r="AH834047" s="19"/>
      <c r="AI834047" s="19"/>
      <c r="AJ834047" s="19"/>
      <c r="AK834047" s="19"/>
      <c r="AL834047" s="19"/>
      <c r="AM834047" s="19"/>
      <c r="AN834047" s="19"/>
      <c r="AO834047" s="19"/>
      <c r="AP834047"/>
    </row>
    <row r="834048" spans="1:42" s="116" customFormat="1" x14ac:dyDescent="0.3">
      <c r="A834048"/>
      <c r="B834048"/>
      <c r="C834048"/>
      <c r="D834048"/>
      <c r="E834048"/>
      <c r="F834048"/>
      <c r="G834048"/>
      <c r="H834048"/>
      <c r="I834048"/>
      <c r="J834048"/>
      <c r="K834048"/>
      <c r="L834048"/>
      <c r="M834048" s="115"/>
      <c r="N834048" s="115"/>
      <c r="O834048"/>
      <c r="P834048"/>
      <c r="Q834048"/>
      <c r="R834048" s="19"/>
      <c r="S834048" s="19"/>
      <c r="T834048"/>
      <c r="U834048" s="113"/>
      <c r="V834048" s="19"/>
      <c r="W834048" s="19"/>
      <c r="X834048" s="19"/>
      <c r="Y834048" s="19"/>
      <c r="Z834048" s="19"/>
      <c r="AA834048" s="19"/>
      <c r="AB834048" s="19"/>
      <c r="AC834048" s="19"/>
      <c r="AD834048" s="19"/>
      <c r="AE834048" s="19"/>
      <c r="AF834048" s="19"/>
      <c r="AG834048" s="19"/>
      <c r="AH834048" s="19"/>
      <c r="AI834048" s="19"/>
      <c r="AJ834048" s="19"/>
      <c r="AK834048" s="19"/>
      <c r="AL834048" s="19"/>
      <c r="AM834048" s="19"/>
      <c r="AN834048" s="19"/>
      <c r="AO834048" s="19"/>
      <c r="AP834048"/>
    </row>
    <row r="834049" spans="1:42" s="116" customFormat="1" x14ac:dyDescent="0.3">
      <c r="A834049"/>
      <c r="B834049"/>
      <c r="C834049"/>
      <c r="D834049"/>
      <c r="E834049"/>
      <c r="F834049"/>
      <c r="G834049"/>
      <c r="H834049"/>
      <c r="I834049"/>
      <c r="J834049"/>
      <c r="K834049"/>
      <c r="L834049"/>
      <c r="M834049" s="115"/>
      <c r="N834049" s="115"/>
      <c r="O834049"/>
      <c r="P834049"/>
      <c r="Q834049"/>
      <c r="R834049" s="19"/>
      <c r="S834049" s="19"/>
      <c r="T834049"/>
      <c r="U834049" s="113"/>
      <c r="V834049" s="19"/>
      <c r="W834049" s="19"/>
      <c r="X834049" s="19"/>
      <c r="Y834049" s="19"/>
      <c r="Z834049" s="19"/>
      <c r="AA834049" s="19"/>
      <c r="AB834049" s="19"/>
      <c r="AC834049" s="19"/>
      <c r="AD834049" s="19"/>
      <c r="AE834049" s="19"/>
      <c r="AF834049" s="19"/>
      <c r="AG834049" s="19"/>
      <c r="AH834049" s="19"/>
      <c r="AI834049" s="19"/>
      <c r="AJ834049" s="19"/>
      <c r="AK834049" s="19"/>
      <c r="AL834049" s="19"/>
      <c r="AM834049" s="19"/>
      <c r="AN834049" s="19"/>
      <c r="AO834049" s="19"/>
      <c r="AP834049"/>
    </row>
    <row r="834050" spans="1:42" s="116" customFormat="1" x14ac:dyDescent="0.3">
      <c r="A834050"/>
      <c r="B834050"/>
      <c r="C834050"/>
      <c r="D834050"/>
      <c r="E834050"/>
      <c r="F834050"/>
      <c r="G834050"/>
      <c r="H834050"/>
      <c r="I834050"/>
      <c r="J834050"/>
      <c r="K834050"/>
      <c r="L834050"/>
      <c r="M834050" s="115"/>
      <c r="N834050" s="115"/>
      <c r="O834050"/>
      <c r="P834050"/>
      <c r="Q834050"/>
      <c r="R834050" s="19"/>
      <c r="S834050" s="19"/>
      <c r="T834050"/>
      <c r="U834050" s="113"/>
      <c r="V834050" s="19"/>
      <c r="W834050" s="19"/>
      <c r="X834050" s="19"/>
      <c r="Y834050" s="19"/>
      <c r="Z834050" s="19"/>
      <c r="AA834050" s="19"/>
      <c r="AB834050" s="19"/>
      <c r="AC834050" s="19"/>
      <c r="AD834050" s="19"/>
      <c r="AE834050" s="19"/>
      <c r="AF834050" s="19"/>
      <c r="AG834050" s="19"/>
      <c r="AH834050" s="19"/>
      <c r="AI834050" s="19"/>
      <c r="AJ834050" s="19"/>
      <c r="AK834050" s="19"/>
      <c r="AL834050" s="19"/>
      <c r="AM834050" s="19"/>
      <c r="AN834050" s="19"/>
      <c r="AO834050" s="19"/>
      <c r="AP834050"/>
    </row>
    <row r="834051" spans="1:42" s="116" customFormat="1" x14ac:dyDescent="0.3">
      <c r="A834051"/>
      <c r="B834051"/>
      <c r="C834051"/>
      <c r="D834051"/>
      <c r="E834051"/>
      <c r="F834051"/>
      <c r="G834051"/>
      <c r="H834051"/>
      <c r="I834051"/>
      <c r="J834051"/>
      <c r="K834051"/>
      <c r="L834051"/>
      <c r="M834051" s="115"/>
      <c r="N834051" s="115"/>
      <c r="O834051"/>
      <c r="P834051"/>
      <c r="Q834051"/>
      <c r="R834051" s="19"/>
      <c r="S834051" s="19"/>
      <c r="T834051"/>
      <c r="U834051" s="113"/>
      <c r="V834051" s="19"/>
      <c r="W834051" s="19"/>
      <c r="X834051" s="19"/>
      <c r="Y834051" s="19"/>
      <c r="Z834051" s="19"/>
      <c r="AA834051" s="19"/>
      <c r="AB834051" s="19"/>
      <c r="AC834051" s="19"/>
      <c r="AD834051" s="19"/>
      <c r="AE834051" s="19"/>
      <c r="AF834051" s="19"/>
      <c r="AG834051" s="19"/>
      <c r="AH834051" s="19"/>
      <c r="AI834051" s="19"/>
      <c r="AJ834051" s="19"/>
      <c r="AK834051" s="19"/>
      <c r="AL834051" s="19"/>
      <c r="AM834051" s="19"/>
      <c r="AN834051" s="19"/>
      <c r="AO834051" s="19"/>
      <c r="AP834051"/>
    </row>
    <row r="834052" spans="1:42" s="116" customFormat="1" x14ac:dyDescent="0.3">
      <c r="A834052"/>
      <c r="B834052"/>
      <c r="C834052"/>
      <c r="D834052"/>
      <c r="E834052"/>
      <c r="F834052"/>
      <c r="G834052"/>
      <c r="H834052"/>
      <c r="I834052"/>
      <c r="J834052"/>
      <c r="K834052"/>
      <c r="L834052"/>
      <c r="M834052" s="115"/>
      <c r="N834052" s="115"/>
      <c r="O834052"/>
      <c r="P834052"/>
      <c r="Q834052"/>
      <c r="R834052" s="19"/>
      <c r="S834052" s="19"/>
      <c r="T834052"/>
      <c r="U834052" s="113"/>
      <c r="V834052" s="19"/>
      <c r="W834052" s="19"/>
      <c r="X834052" s="19"/>
      <c r="Y834052" s="19"/>
      <c r="Z834052" s="19"/>
      <c r="AA834052" s="19"/>
      <c r="AB834052" s="19"/>
      <c r="AC834052" s="19"/>
      <c r="AD834052" s="19"/>
      <c r="AE834052" s="19"/>
      <c r="AF834052" s="19"/>
      <c r="AG834052" s="19"/>
      <c r="AH834052" s="19"/>
      <c r="AI834052" s="19"/>
      <c r="AJ834052" s="19"/>
      <c r="AK834052" s="19"/>
      <c r="AL834052" s="19"/>
      <c r="AM834052" s="19"/>
      <c r="AN834052" s="19"/>
      <c r="AO834052" s="19"/>
      <c r="AP834052"/>
    </row>
    <row r="834053" spans="1:42" s="116" customFormat="1" x14ac:dyDescent="0.3">
      <c r="A834053"/>
      <c r="B834053"/>
      <c r="C834053"/>
      <c r="D834053"/>
      <c r="E834053"/>
      <c r="F834053"/>
      <c r="G834053"/>
      <c r="H834053"/>
      <c r="I834053"/>
      <c r="J834053"/>
      <c r="K834053"/>
      <c r="L834053"/>
      <c r="M834053" s="115"/>
      <c r="N834053" s="115"/>
      <c r="O834053"/>
      <c r="P834053"/>
      <c r="Q834053"/>
      <c r="R834053" s="19"/>
      <c r="S834053" s="19"/>
      <c r="T834053"/>
      <c r="U834053" s="113"/>
      <c r="V834053" s="19"/>
      <c r="W834053" s="19"/>
      <c r="X834053" s="19"/>
      <c r="Y834053" s="19"/>
      <c r="Z834053" s="19"/>
      <c r="AA834053" s="19"/>
      <c r="AB834053" s="19"/>
      <c r="AC834053" s="19"/>
      <c r="AD834053" s="19"/>
      <c r="AE834053" s="19"/>
      <c r="AF834053" s="19"/>
      <c r="AG834053" s="19"/>
      <c r="AH834053" s="19"/>
      <c r="AI834053" s="19"/>
      <c r="AJ834053" s="19"/>
      <c r="AK834053" s="19"/>
      <c r="AL834053" s="19"/>
      <c r="AM834053" s="19"/>
      <c r="AN834053" s="19"/>
      <c r="AO834053" s="19"/>
      <c r="AP834053"/>
    </row>
    <row r="834054" spans="1:42" s="116" customFormat="1" x14ac:dyDescent="0.3">
      <c r="A834054"/>
      <c r="B834054"/>
      <c r="C834054"/>
      <c r="D834054"/>
      <c r="E834054"/>
      <c r="F834054"/>
      <c r="G834054"/>
      <c r="H834054"/>
      <c r="I834054"/>
      <c r="J834054"/>
      <c r="K834054"/>
      <c r="L834054"/>
      <c r="M834054" s="115"/>
      <c r="N834054" s="115"/>
      <c r="O834054"/>
      <c r="P834054"/>
      <c r="Q834054"/>
      <c r="R834054" s="19"/>
      <c r="S834054" s="19"/>
      <c r="T834054"/>
      <c r="U834054" s="113"/>
      <c r="V834054" s="19"/>
      <c r="W834054" s="19"/>
      <c r="X834054" s="19"/>
      <c r="Y834054" s="19"/>
      <c r="Z834054" s="19"/>
      <c r="AA834054" s="19"/>
      <c r="AB834054" s="19"/>
      <c r="AC834054" s="19"/>
      <c r="AD834054" s="19"/>
      <c r="AE834054" s="19"/>
      <c r="AF834054" s="19"/>
      <c r="AG834054" s="19"/>
      <c r="AH834054" s="19"/>
      <c r="AI834054" s="19"/>
      <c r="AJ834054" s="19"/>
      <c r="AK834054" s="19"/>
      <c r="AL834054" s="19"/>
      <c r="AM834054" s="19"/>
      <c r="AN834054" s="19"/>
      <c r="AO834054" s="19"/>
      <c r="AP834054"/>
    </row>
    <row r="834055" spans="1:42" s="116" customFormat="1" x14ac:dyDescent="0.3">
      <c r="A834055"/>
      <c r="B834055"/>
      <c r="C834055"/>
      <c r="D834055"/>
      <c r="E834055"/>
      <c r="F834055"/>
      <c r="G834055"/>
      <c r="H834055"/>
      <c r="I834055"/>
      <c r="J834055"/>
      <c r="K834055"/>
      <c r="L834055"/>
      <c r="M834055" s="115"/>
      <c r="N834055" s="115"/>
      <c r="O834055"/>
      <c r="P834055"/>
      <c r="Q834055"/>
      <c r="R834055" s="19"/>
      <c r="S834055" s="19"/>
      <c r="T834055"/>
      <c r="U834055" s="113"/>
      <c r="V834055" s="19"/>
      <c r="W834055" s="19"/>
      <c r="X834055" s="19"/>
      <c r="Y834055" s="19"/>
      <c r="Z834055" s="19"/>
      <c r="AA834055" s="19"/>
      <c r="AB834055" s="19"/>
      <c r="AC834055" s="19"/>
      <c r="AD834055" s="19"/>
      <c r="AE834055" s="19"/>
      <c r="AF834055" s="19"/>
      <c r="AG834055" s="19"/>
      <c r="AH834055" s="19"/>
      <c r="AI834055" s="19"/>
      <c r="AJ834055" s="19"/>
      <c r="AK834055" s="19"/>
      <c r="AL834055" s="19"/>
      <c r="AM834055" s="19"/>
      <c r="AN834055" s="19"/>
      <c r="AO834055" s="19"/>
      <c r="AP834055"/>
    </row>
    <row r="834056" spans="1:42" s="116" customFormat="1" x14ac:dyDescent="0.3">
      <c r="A834056"/>
      <c r="B834056"/>
      <c r="C834056"/>
      <c r="D834056"/>
      <c r="E834056"/>
      <c r="F834056"/>
      <c r="G834056"/>
      <c r="H834056"/>
      <c r="I834056"/>
      <c r="J834056"/>
      <c r="K834056"/>
      <c r="L834056"/>
      <c r="M834056" s="115"/>
      <c r="N834056" s="115"/>
      <c r="O834056"/>
      <c r="P834056"/>
      <c r="Q834056"/>
      <c r="R834056" s="19"/>
      <c r="S834056" s="19"/>
      <c r="T834056"/>
      <c r="U834056" s="113"/>
      <c r="V834056" s="19"/>
      <c r="W834056" s="19"/>
      <c r="X834056" s="19"/>
      <c r="Y834056" s="19"/>
      <c r="Z834056" s="19"/>
      <c r="AA834056" s="19"/>
      <c r="AB834056" s="19"/>
      <c r="AC834056" s="19"/>
      <c r="AD834056" s="19"/>
      <c r="AE834056" s="19"/>
      <c r="AF834056" s="19"/>
      <c r="AG834056" s="19"/>
      <c r="AH834056" s="19"/>
      <c r="AI834056" s="19"/>
      <c r="AJ834056" s="19"/>
      <c r="AK834056" s="19"/>
      <c r="AL834056" s="19"/>
      <c r="AM834056" s="19"/>
      <c r="AN834056" s="19"/>
      <c r="AO834056" s="19"/>
      <c r="AP834056"/>
    </row>
    <row r="834057" spans="1:42" s="116" customFormat="1" x14ac:dyDescent="0.3">
      <c r="A834057"/>
      <c r="B834057"/>
      <c r="C834057"/>
      <c r="D834057"/>
      <c r="E834057"/>
      <c r="F834057"/>
      <c r="G834057"/>
      <c r="H834057"/>
      <c r="I834057"/>
      <c r="J834057"/>
      <c r="K834057"/>
      <c r="L834057"/>
      <c r="M834057" s="115"/>
      <c r="N834057" s="115"/>
      <c r="O834057"/>
      <c r="P834057"/>
      <c r="Q834057"/>
      <c r="R834057" s="19"/>
      <c r="S834057" s="19"/>
      <c r="T834057"/>
      <c r="U834057" s="113"/>
      <c r="V834057" s="19"/>
      <c r="W834057" s="19"/>
      <c r="X834057" s="19"/>
      <c r="Y834057" s="19"/>
      <c r="Z834057" s="19"/>
      <c r="AA834057" s="19"/>
      <c r="AB834057" s="19"/>
      <c r="AC834057" s="19"/>
      <c r="AD834057" s="19"/>
      <c r="AE834057" s="19"/>
      <c r="AF834057" s="19"/>
      <c r="AG834057" s="19"/>
      <c r="AH834057" s="19"/>
      <c r="AI834057" s="19"/>
      <c r="AJ834057" s="19"/>
      <c r="AK834057" s="19"/>
      <c r="AL834057" s="19"/>
      <c r="AM834057" s="19"/>
      <c r="AN834057" s="19"/>
      <c r="AO834057" s="19"/>
      <c r="AP834057"/>
    </row>
    <row r="834058" spans="1:42" s="116" customFormat="1" x14ac:dyDescent="0.3">
      <c r="A834058"/>
      <c r="B834058"/>
      <c r="C834058"/>
      <c r="D834058"/>
      <c r="E834058"/>
      <c r="F834058"/>
      <c r="G834058"/>
      <c r="H834058"/>
      <c r="I834058"/>
      <c r="J834058"/>
      <c r="K834058"/>
      <c r="L834058"/>
      <c r="M834058" s="115"/>
      <c r="N834058" s="115"/>
      <c r="O834058"/>
      <c r="P834058"/>
      <c r="Q834058"/>
      <c r="R834058" s="19"/>
      <c r="S834058" s="19"/>
      <c r="T834058"/>
      <c r="U834058" s="113"/>
      <c r="V834058" s="19"/>
      <c r="W834058" s="19"/>
      <c r="X834058" s="19"/>
      <c r="Y834058" s="19"/>
      <c r="Z834058" s="19"/>
      <c r="AA834058" s="19"/>
      <c r="AB834058" s="19"/>
      <c r="AC834058" s="19"/>
      <c r="AD834058" s="19"/>
      <c r="AE834058" s="19"/>
      <c r="AF834058" s="19"/>
      <c r="AG834058" s="19"/>
      <c r="AH834058" s="19"/>
      <c r="AI834058" s="19"/>
      <c r="AJ834058" s="19"/>
      <c r="AK834058" s="19"/>
      <c r="AL834058" s="19"/>
      <c r="AM834058" s="19"/>
      <c r="AN834058" s="19"/>
      <c r="AO834058" s="19"/>
      <c r="AP834058"/>
    </row>
    <row r="834059" spans="1:42" s="116" customFormat="1" x14ac:dyDescent="0.3">
      <c r="A834059"/>
      <c r="B834059"/>
      <c r="C834059"/>
      <c r="D834059"/>
      <c r="E834059"/>
      <c r="F834059"/>
      <c r="G834059"/>
      <c r="H834059"/>
      <c r="I834059"/>
      <c r="J834059"/>
      <c r="K834059"/>
      <c r="L834059"/>
      <c r="M834059" s="115"/>
      <c r="N834059" s="115"/>
      <c r="O834059"/>
      <c r="P834059"/>
      <c r="Q834059"/>
      <c r="R834059" s="19"/>
      <c r="S834059" s="19"/>
      <c r="T834059"/>
      <c r="U834059" s="113"/>
      <c r="V834059" s="19"/>
      <c r="W834059" s="19"/>
      <c r="X834059" s="19"/>
      <c r="Y834059" s="19"/>
      <c r="Z834059" s="19"/>
      <c r="AA834059" s="19"/>
      <c r="AB834059" s="19"/>
      <c r="AC834059" s="19"/>
      <c r="AD834059" s="19"/>
      <c r="AE834059" s="19"/>
      <c r="AF834059" s="19"/>
      <c r="AG834059" s="19"/>
      <c r="AH834059" s="19"/>
      <c r="AI834059" s="19"/>
      <c r="AJ834059" s="19"/>
      <c r="AK834059" s="19"/>
      <c r="AL834059" s="19"/>
      <c r="AM834059" s="19"/>
      <c r="AN834059" s="19"/>
      <c r="AO834059" s="19"/>
      <c r="AP834059"/>
    </row>
    <row r="834060" spans="1:42" s="116" customFormat="1" x14ac:dyDescent="0.3">
      <c r="A834060"/>
      <c r="B834060"/>
      <c r="C834060"/>
      <c r="D834060"/>
      <c r="E834060"/>
      <c r="F834060"/>
      <c r="G834060"/>
      <c r="H834060"/>
      <c r="I834060"/>
      <c r="J834060"/>
      <c r="K834060"/>
      <c r="L834060"/>
      <c r="M834060" s="115"/>
      <c r="N834060" s="115"/>
      <c r="O834060"/>
      <c r="P834060"/>
      <c r="Q834060"/>
      <c r="R834060" s="19"/>
      <c r="S834060" s="19"/>
      <c r="T834060"/>
      <c r="U834060" s="113"/>
      <c r="V834060" s="19"/>
      <c r="W834060" s="19"/>
      <c r="X834060" s="19"/>
      <c r="Y834060" s="19"/>
      <c r="Z834060" s="19"/>
      <c r="AA834060" s="19"/>
      <c r="AB834060" s="19"/>
      <c r="AC834060" s="19"/>
      <c r="AD834060" s="19"/>
      <c r="AE834060" s="19"/>
      <c r="AF834060" s="19"/>
      <c r="AG834060" s="19"/>
      <c r="AH834060" s="19"/>
      <c r="AI834060" s="19"/>
      <c r="AJ834060" s="19"/>
      <c r="AK834060" s="19"/>
      <c r="AL834060" s="19"/>
      <c r="AM834060" s="19"/>
      <c r="AN834060" s="19"/>
      <c r="AO834060" s="19"/>
      <c r="AP834060"/>
    </row>
    <row r="834061" spans="1:42" s="116" customFormat="1" x14ac:dyDescent="0.3">
      <c r="A834061"/>
      <c r="B834061"/>
      <c r="C834061"/>
      <c r="D834061"/>
      <c r="E834061"/>
      <c r="F834061"/>
      <c r="G834061"/>
      <c r="H834061"/>
      <c r="I834061"/>
      <c r="J834061"/>
      <c r="K834061"/>
      <c r="L834061"/>
      <c r="M834061" s="115"/>
      <c r="N834061" s="115"/>
      <c r="O834061"/>
      <c r="P834061"/>
      <c r="Q834061"/>
      <c r="R834061" s="19"/>
      <c r="S834061" s="19"/>
      <c r="T834061"/>
      <c r="U834061" s="113"/>
      <c r="V834061" s="19"/>
      <c r="W834061" s="19"/>
      <c r="X834061" s="19"/>
      <c r="Y834061" s="19"/>
      <c r="Z834061" s="19"/>
      <c r="AA834061" s="19"/>
      <c r="AB834061" s="19"/>
      <c r="AC834061" s="19"/>
      <c r="AD834061" s="19"/>
      <c r="AE834061" s="19"/>
      <c r="AF834061" s="19"/>
      <c r="AG834061" s="19"/>
      <c r="AH834061" s="19"/>
      <c r="AI834061" s="19"/>
      <c r="AJ834061" s="19"/>
      <c r="AK834061" s="19"/>
      <c r="AL834061" s="19"/>
      <c r="AM834061" s="19"/>
      <c r="AN834061" s="19"/>
      <c r="AO834061" s="19"/>
      <c r="AP834061"/>
    </row>
    <row r="834062" spans="1:42" s="116" customFormat="1" x14ac:dyDescent="0.3">
      <c r="A834062"/>
      <c r="B834062"/>
      <c r="C834062"/>
      <c r="D834062"/>
      <c r="E834062"/>
      <c r="F834062"/>
      <c r="G834062"/>
      <c r="H834062"/>
      <c r="I834062"/>
      <c r="J834062"/>
      <c r="K834062"/>
      <c r="L834062"/>
      <c r="M834062" s="115"/>
      <c r="N834062" s="115"/>
      <c r="O834062"/>
      <c r="P834062"/>
      <c r="Q834062"/>
      <c r="R834062" s="19"/>
      <c r="S834062" s="19"/>
      <c r="T834062"/>
      <c r="U834062" s="113"/>
      <c r="V834062" s="19"/>
      <c r="W834062" s="19"/>
      <c r="X834062" s="19"/>
      <c r="Y834062" s="19"/>
      <c r="Z834062" s="19"/>
      <c r="AA834062" s="19"/>
      <c r="AB834062" s="19"/>
      <c r="AC834062" s="19"/>
      <c r="AD834062" s="19"/>
      <c r="AE834062" s="19"/>
      <c r="AF834062" s="19"/>
      <c r="AG834062" s="19"/>
      <c r="AH834062" s="19"/>
      <c r="AI834062" s="19"/>
      <c r="AJ834062" s="19"/>
      <c r="AK834062" s="19"/>
      <c r="AL834062" s="19"/>
      <c r="AM834062" s="19"/>
      <c r="AN834062" s="19"/>
      <c r="AO834062" s="19"/>
      <c r="AP834062"/>
    </row>
    <row r="834063" spans="1:42" s="116" customFormat="1" x14ac:dyDescent="0.3">
      <c r="A834063"/>
      <c r="B834063"/>
      <c r="C834063"/>
      <c r="D834063"/>
      <c r="E834063"/>
      <c r="F834063"/>
      <c r="G834063"/>
      <c r="H834063"/>
      <c r="I834063"/>
      <c r="J834063"/>
      <c r="K834063"/>
      <c r="L834063"/>
      <c r="M834063" s="115"/>
      <c r="N834063" s="115"/>
      <c r="O834063"/>
      <c r="P834063"/>
      <c r="Q834063"/>
      <c r="R834063" s="19"/>
      <c r="S834063" s="19"/>
      <c r="T834063"/>
      <c r="U834063" s="113"/>
      <c r="V834063" s="19"/>
      <c r="W834063" s="19"/>
      <c r="X834063" s="19"/>
      <c r="Y834063" s="19"/>
      <c r="Z834063" s="19"/>
      <c r="AA834063" s="19"/>
      <c r="AB834063" s="19"/>
      <c r="AC834063" s="19"/>
      <c r="AD834063" s="19"/>
      <c r="AE834063" s="19"/>
      <c r="AF834063" s="19"/>
      <c r="AG834063" s="19"/>
      <c r="AH834063" s="19"/>
      <c r="AI834063" s="19"/>
      <c r="AJ834063" s="19"/>
      <c r="AK834063" s="19"/>
      <c r="AL834063" s="19"/>
      <c r="AM834063" s="19"/>
      <c r="AN834063" s="19"/>
      <c r="AO834063" s="19"/>
      <c r="AP834063"/>
    </row>
    <row r="834064" spans="1:42" s="116" customFormat="1" x14ac:dyDescent="0.3">
      <c r="A834064"/>
      <c r="B834064"/>
      <c r="C834064"/>
      <c r="D834064"/>
      <c r="E834064"/>
      <c r="F834064"/>
      <c r="G834064"/>
      <c r="H834064"/>
      <c r="I834064"/>
      <c r="J834064"/>
      <c r="K834064"/>
      <c r="L834064"/>
      <c r="M834064" s="115"/>
      <c r="N834064" s="115"/>
      <c r="O834064"/>
      <c r="P834064"/>
      <c r="Q834064"/>
      <c r="R834064" s="19"/>
      <c r="S834064" s="19"/>
      <c r="T834064"/>
      <c r="U834064" s="113"/>
      <c r="V834064" s="19"/>
      <c r="W834064" s="19"/>
      <c r="X834064" s="19"/>
      <c r="Y834064" s="19"/>
      <c r="Z834064" s="19"/>
      <c r="AA834064" s="19"/>
      <c r="AB834064" s="19"/>
      <c r="AC834064" s="19"/>
      <c r="AD834064" s="19"/>
      <c r="AE834064" s="19"/>
      <c r="AF834064" s="19"/>
      <c r="AG834064" s="19"/>
      <c r="AH834064" s="19"/>
      <c r="AI834064" s="19"/>
      <c r="AJ834064" s="19"/>
      <c r="AK834064" s="19"/>
      <c r="AL834064" s="19"/>
      <c r="AM834064" s="19"/>
      <c r="AN834064" s="19"/>
      <c r="AO834064" s="19"/>
      <c r="AP834064"/>
    </row>
    <row r="834065" spans="1:42" s="116" customFormat="1" x14ac:dyDescent="0.3">
      <c r="A834065"/>
      <c r="B834065"/>
      <c r="C834065"/>
      <c r="D834065"/>
      <c r="E834065"/>
      <c r="F834065"/>
      <c r="G834065"/>
      <c r="H834065"/>
      <c r="I834065"/>
      <c r="J834065"/>
      <c r="K834065"/>
      <c r="L834065"/>
      <c r="M834065" s="115"/>
      <c r="N834065" s="115"/>
      <c r="O834065"/>
      <c r="P834065"/>
      <c r="Q834065"/>
      <c r="R834065" s="19"/>
      <c r="S834065" s="19"/>
      <c r="T834065"/>
      <c r="U834065" s="113"/>
      <c r="V834065" s="19"/>
      <c r="W834065" s="19"/>
      <c r="X834065" s="19"/>
      <c r="Y834065" s="19"/>
      <c r="Z834065" s="19"/>
      <c r="AA834065" s="19"/>
      <c r="AB834065" s="19"/>
      <c r="AC834065" s="19"/>
      <c r="AD834065" s="19"/>
      <c r="AE834065" s="19"/>
      <c r="AF834065" s="19"/>
      <c r="AG834065" s="19"/>
      <c r="AH834065" s="19"/>
      <c r="AI834065" s="19"/>
      <c r="AJ834065" s="19"/>
      <c r="AK834065" s="19"/>
      <c r="AL834065" s="19"/>
      <c r="AM834065" s="19"/>
      <c r="AN834065" s="19"/>
      <c r="AO834065" s="19"/>
      <c r="AP834065"/>
    </row>
    <row r="834066" spans="1:42" s="116" customFormat="1" x14ac:dyDescent="0.3">
      <c r="A834066"/>
      <c r="B834066"/>
      <c r="C834066"/>
      <c r="D834066"/>
      <c r="E834066"/>
      <c r="F834066"/>
      <c r="G834066"/>
      <c r="H834066"/>
      <c r="I834066"/>
      <c r="J834066"/>
      <c r="K834066"/>
      <c r="L834066"/>
      <c r="M834066" s="115"/>
      <c r="N834066" s="115"/>
      <c r="O834066"/>
      <c r="P834066"/>
      <c r="Q834066"/>
      <c r="R834066" s="19"/>
      <c r="S834066" s="19"/>
      <c r="T834066"/>
      <c r="U834066" s="113"/>
      <c r="V834066" s="19"/>
      <c r="W834066" s="19"/>
      <c r="X834066" s="19"/>
      <c r="Y834066" s="19"/>
      <c r="Z834066" s="19"/>
      <c r="AA834066" s="19"/>
      <c r="AB834066" s="19"/>
      <c r="AC834066" s="19"/>
      <c r="AD834066" s="19"/>
      <c r="AE834066" s="19"/>
      <c r="AF834066" s="19"/>
      <c r="AG834066" s="19"/>
      <c r="AH834066" s="19"/>
      <c r="AI834066" s="19"/>
      <c r="AJ834066" s="19"/>
      <c r="AK834066" s="19"/>
      <c r="AL834066" s="19"/>
      <c r="AM834066" s="19"/>
      <c r="AN834066" s="19"/>
      <c r="AO834066" s="19"/>
      <c r="AP834066"/>
    </row>
    <row r="834067" spans="1:42" s="116" customFormat="1" x14ac:dyDescent="0.3">
      <c r="A834067"/>
      <c r="B834067"/>
      <c r="C834067"/>
      <c r="D834067"/>
      <c r="E834067"/>
      <c r="F834067"/>
      <c r="G834067"/>
      <c r="H834067"/>
      <c r="I834067"/>
      <c r="J834067"/>
      <c r="K834067"/>
      <c r="L834067"/>
      <c r="M834067" s="115"/>
      <c r="N834067" s="115"/>
      <c r="O834067"/>
      <c r="P834067"/>
      <c r="Q834067"/>
      <c r="R834067" s="19"/>
      <c r="S834067" s="19"/>
      <c r="T834067"/>
      <c r="U834067" s="113"/>
      <c r="V834067" s="19"/>
      <c r="W834067" s="19"/>
      <c r="X834067" s="19"/>
      <c r="Y834067" s="19"/>
      <c r="Z834067" s="19"/>
      <c r="AA834067" s="19"/>
      <c r="AB834067" s="19"/>
      <c r="AC834067" s="19"/>
      <c r="AD834067" s="19"/>
      <c r="AE834067" s="19"/>
      <c r="AF834067" s="19"/>
      <c r="AG834067" s="19"/>
      <c r="AH834067" s="19"/>
      <c r="AI834067" s="19"/>
      <c r="AJ834067" s="19"/>
      <c r="AK834067" s="19"/>
      <c r="AL834067" s="19"/>
      <c r="AM834067" s="19"/>
      <c r="AN834067" s="19"/>
      <c r="AO834067" s="19"/>
      <c r="AP834067"/>
    </row>
    <row r="834068" spans="1:42" s="116" customFormat="1" x14ac:dyDescent="0.3">
      <c r="A834068"/>
      <c r="B834068"/>
      <c r="C834068"/>
      <c r="D834068"/>
      <c r="E834068"/>
      <c r="F834068"/>
      <c r="G834068"/>
      <c r="H834068"/>
      <c r="I834068"/>
      <c r="J834068"/>
      <c r="K834068"/>
      <c r="L834068"/>
      <c r="M834068" s="115"/>
      <c r="N834068" s="115"/>
      <c r="O834068"/>
      <c r="P834068"/>
      <c r="Q834068"/>
      <c r="R834068" s="19"/>
      <c r="S834068" s="19"/>
      <c r="T834068"/>
      <c r="U834068" s="113"/>
      <c r="V834068" s="19"/>
      <c r="W834068" s="19"/>
      <c r="X834068" s="19"/>
      <c r="Y834068" s="19"/>
      <c r="Z834068" s="19"/>
      <c r="AA834068" s="19"/>
      <c r="AB834068" s="19"/>
      <c r="AC834068" s="19"/>
      <c r="AD834068" s="19"/>
      <c r="AE834068" s="19"/>
      <c r="AF834068" s="19"/>
      <c r="AG834068" s="19"/>
      <c r="AH834068" s="19"/>
      <c r="AI834068" s="19"/>
      <c r="AJ834068" s="19"/>
      <c r="AK834068" s="19"/>
      <c r="AL834068" s="19"/>
      <c r="AM834068" s="19"/>
      <c r="AN834068" s="19"/>
      <c r="AO834068" s="19"/>
      <c r="AP834068"/>
    </row>
    <row r="834069" spans="1:42" s="116" customFormat="1" x14ac:dyDescent="0.3">
      <c r="A834069"/>
      <c r="B834069"/>
      <c r="C834069"/>
      <c r="D834069"/>
      <c r="E834069"/>
      <c r="F834069"/>
      <c r="G834069"/>
      <c r="H834069"/>
      <c r="I834069"/>
      <c r="J834069"/>
      <c r="K834069"/>
      <c r="L834069"/>
      <c r="M834069" s="115"/>
      <c r="N834069" s="115"/>
      <c r="O834069"/>
      <c r="P834069"/>
      <c r="Q834069"/>
      <c r="R834069" s="19"/>
      <c r="S834069" s="19"/>
      <c r="T834069"/>
      <c r="U834069" s="113"/>
      <c r="V834069" s="19"/>
      <c r="W834069" s="19"/>
      <c r="X834069" s="19"/>
      <c r="Y834069" s="19"/>
      <c r="Z834069" s="19"/>
      <c r="AA834069" s="19"/>
      <c r="AB834069" s="19"/>
      <c r="AC834069" s="19"/>
      <c r="AD834069" s="19"/>
      <c r="AE834069" s="19"/>
      <c r="AF834069" s="19"/>
      <c r="AG834069" s="19"/>
      <c r="AH834069" s="19"/>
      <c r="AI834069" s="19"/>
      <c r="AJ834069" s="19"/>
      <c r="AK834069" s="19"/>
      <c r="AL834069" s="19"/>
      <c r="AM834069" s="19"/>
      <c r="AN834069" s="19"/>
      <c r="AO834069" s="19"/>
      <c r="AP834069"/>
    </row>
    <row r="834070" spans="1:42" s="116" customFormat="1" x14ac:dyDescent="0.3">
      <c r="A834070"/>
      <c r="B834070"/>
      <c r="C834070"/>
      <c r="D834070"/>
      <c r="E834070"/>
      <c r="F834070"/>
      <c r="G834070"/>
      <c r="H834070"/>
      <c r="I834070"/>
      <c r="J834070"/>
      <c r="K834070"/>
      <c r="L834070"/>
      <c r="M834070" s="115"/>
      <c r="N834070" s="115"/>
      <c r="O834070"/>
      <c r="P834070"/>
      <c r="Q834070"/>
      <c r="R834070" s="19"/>
      <c r="S834070" s="19"/>
      <c r="T834070"/>
      <c r="U834070" s="113"/>
      <c r="V834070" s="19"/>
      <c r="W834070" s="19"/>
      <c r="X834070" s="19"/>
      <c r="Y834070" s="19"/>
      <c r="Z834070" s="19"/>
      <c r="AA834070" s="19"/>
      <c r="AB834070" s="19"/>
      <c r="AC834070" s="19"/>
      <c r="AD834070" s="19"/>
      <c r="AE834070" s="19"/>
      <c r="AF834070" s="19"/>
      <c r="AG834070" s="19"/>
      <c r="AH834070" s="19"/>
      <c r="AI834070" s="19"/>
      <c r="AJ834070" s="19"/>
      <c r="AK834070" s="19"/>
      <c r="AL834070" s="19"/>
      <c r="AM834070" s="19"/>
      <c r="AN834070" s="19"/>
      <c r="AO834070" s="19"/>
      <c r="AP834070"/>
    </row>
    <row r="834071" spans="1:42" s="116" customFormat="1" x14ac:dyDescent="0.3">
      <c r="A834071"/>
      <c r="B834071"/>
      <c r="C834071"/>
      <c r="D834071"/>
      <c r="E834071"/>
      <c r="F834071"/>
      <c r="G834071"/>
      <c r="H834071"/>
      <c r="I834071"/>
      <c r="J834071"/>
      <c r="K834071"/>
      <c r="L834071"/>
      <c r="M834071" s="115"/>
      <c r="N834071" s="115"/>
      <c r="O834071"/>
      <c r="P834071"/>
      <c r="Q834071"/>
      <c r="R834071" s="19"/>
      <c r="S834071" s="19"/>
      <c r="T834071"/>
      <c r="U834071" s="113"/>
      <c r="V834071" s="19"/>
      <c r="W834071" s="19"/>
      <c r="X834071" s="19"/>
      <c r="Y834071" s="19"/>
      <c r="Z834071" s="19"/>
      <c r="AA834071" s="19"/>
      <c r="AB834071" s="19"/>
      <c r="AC834071" s="19"/>
      <c r="AD834071" s="19"/>
      <c r="AE834071" s="19"/>
      <c r="AF834071" s="19"/>
      <c r="AG834071" s="19"/>
      <c r="AH834071" s="19"/>
      <c r="AI834071" s="19"/>
      <c r="AJ834071" s="19"/>
      <c r="AK834071" s="19"/>
      <c r="AL834071" s="19"/>
      <c r="AM834071" s="19"/>
      <c r="AN834071" s="19"/>
      <c r="AO834071" s="19"/>
      <c r="AP834071"/>
    </row>
    <row r="834072" spans="1:42" s="116" customFormat="1" x14ac:dyDescent="0.3">
      <c r="A834072"/>
      <c r="B834072"/>
      <c r="C834072"/>
      <c r="D834072"/>
      <c r="E834072"/>
      <c r="F834072"/>
      <c r="G834072"/>
      <c r="H834072"/>
      <c r="I834072"/>
      <c r="J834072"/>
      <c r="K834072"/>
      <c r="L834072"/>
      <c r="M834072" s="115"/>
      <c r="N834072" s="115"/>
      <c r="O834072"/>
      <c r="P834072"/>
      <c r="Q834072"/>
      <c r="R834072" s="19"/>
      <c r="S834072" s="19"/>
      <c r="T834072"/>
      <c r="U834072" s="113"/>
      <c r="V834072" s="19"/>
      <c r="W834072" s="19"/>
      <c r="X834072" s="19"/>
      <c r="Y834072" s="19"/>
      <c r="Z834072" s="19"/>
      <c r="AA834072" s="19"/>
      <c r="AB834072" s="19"/>
      <c r="AC834072" s="19"/>
      <c r="AD834072" s="19"/>
      <c r="AE834072" s="19"/>
      <c r="AF834072" s="19"/>
      <c r="AG834072" s="19"/>
      <c r="AH834072" s="19"/>
      <c r="AI834072" s="19"/>
      <c r="AJ834072" s="19"/>
      <c r="AK834072" s="19"/>
      <c r="AL834072" s="19"/>
      <c r="AM834072" s="19"/>
      <c r="AN834072" s="19"/>
      <c r="AO834072" s="19"/>
      <c r="AP834072"/>
    </row>
    <row r="834073" spans="1:42" s="116" customFormat="1" x14ac:dyDescent="0.3">
      <c r="A834073"/>
      <c r="B834073"/>
      <c r="C834073"/>
      <c r="D834073"/>
      <c r="E834073"/>
      <c r="F834073"/>
      <c r="G834073"/>
      <c r="H834073"/>
      <c r="I834073"/>
      <c r="J834073"/>
      <c r="K834073"/>
      <c r="L834073"/>
      <c r="M834073" s="115"/>
      <c r="N834073" s="115"/>
      <c r="O834073"/>
      <c r="P834073"/>
      <c r="Q834073"/>
      <c r="R834073" s="19"/>
      <c r="S834073" s="19"/>
      <c r="T834073"/>
      <c r="U834073" s="113"/>
      <c r="V834073" s="19"/>
      <c r="W834073" s="19"/>
      <c r="X834073" s="19"/>
      <c r="Y834073" s="19"/>
      <c r="Z834073" s="19"/>
      <c r="AA834073" s="19"/>
      <c r="AB834073" s="19"/>
      <c r="AC834073" s="19"/>
      <c r="AD834073" s="19"/>
      <c r="AE834073" s="19"/>
      <c r="AF834073" s="19"/>
      <c r="AG834073" s="19"/>
      <c r="AH834073" s="19"/>
      <c r="AI834073" s="19"/>
      <c r="AJ834073" s="19"/>
      <c r="AK834073" s="19"/>
      <c r="AL834073" s="19"/>
      <c r="AM834073" s="19"/>
      <c r="AN834073" s="19"/>
      <c r="AO834073" s="19"/>
      <c r="AP834073"/>
    </row>
    <row r="834074" spans="1:42" s="116" customFormat="1" x14ac:dyDescent="0.3">
      <c r="A834074"/>
      <c r="B834074"/>
      <c r="C834074"/>
      <c r="D834074"/>
      <c r="E834074"/>
      <c r="F834074"/>
      <c r="G834074"/>
      <c r="H834074"/>
      <c r="I834074"/>
      <c r="J834074"/>
      <c r="K834074"/>
      <c r="L834074"/>
      <c r="M834074" s="115"/>
      <c r="N834074" s="115"/>
      <c r="O834074"/>
      <c r="P834074"/>
      <c r="Q834074"/>
      <c r="R834074" s="19"/>
      <c r="S834074" s="19"/>
      <c r="T834074"/>
      <c r="U834074" s="113"/>
      <c r="V834074" s="19"/>
      <c r="W834074" s="19"/>
      <c r="X834074" s="19"/>
      <c r="Y834074" s="19"/>
      <c r="Z834074" s="19"/>
      <c r="AA834074" s="19"/>
      <c r="AB834074" s="19"/>
      <c r="AC834074" s="19"/>
      <c r="AD834074" s="19"/>
      <c r="AE834074" s="19"/>
      <c r="AF834074" s="19"/>
      <c r="AG834074" s="19"/>
      <c r="AH834074" s="19"/>
      <c r="AI834074" s="19"/>
      <c r="AJ834074" s="19"/>
      <c r="AK834074" s="19"/>
      <c r="AL834074" s="19"/>
      <c r="AM834074" s="19"/>
      <c r="AN834074" s="19"/>
      <c r="AO834074" s="19"/>
      <c r="AP834074"/>
    </row>
    <row r="834075" spans="1:42" s="116" customFormat="1" x14ac:dyDescent="0.3">
      <c r="A834075"/>
      <c r="B834075"/>
      <c r="C834075"/>
      <c r="D834075"/>
      <c r="E834075"/>
      <c r="F834075"/>
      <c r="G834075"/>
      <c r="H834075"/>
      <c r="I834075"/>
      <c r="J834075"/>
      <c r="K834075"/>
      <c r="L834075"/>
      <c r="M834075" s="115"/>
      <c r="N834075" s="115"/>
      <c r="O834075"/>
      <c r="P834075"/>
      <c r="Q834075"/>
      <c r="R834075" s="19"/>
      <c r="S834075" s="19"/>
      <c r="T834075"/>
      <c r="U834075" s="113"/>
      <c r="V834075" s="19"/>
      <c r="W834075" s="19"/>
      <c r="X834075" s="19"/>
      <c r="Y834075" s="19"/>
      <c r="Z834075" s="19"/>
      <c r="AA834075" s="19"/>
      <c r="AB834075" s="19"/>
      <c r="AC834075" s="19"/>
      <c r="AD834075" s="19"/>
      <c r="AE834075" s="19"/>
      <c r="AF834075" s="19"/>
      <c r="AG834075" s="19"/>
      <c r="AH834075" s="19"/>
      <c r="AI834075" s="19"/>
      <c r="AJ834075" s="19"/>
      <c r="AK834075" s="19"/>
      <c r="AL834075" s="19"/>
      <c r="AM834075" s="19"/>
      <c r="AN834075" s="19"/>
      <c r="AO834075" s="19"/>
      <c r="AP834075"/>
    </row>
    <row r="834076" spans="1:42" s="116" customFormat="1" x14ac:dyDescent="0.3">
      <c r="A834076"/>
      <c r="B834076"/>
      <c r="C834076"/>
      <c r="D834076"/>
      <c r="E834076"/>
      <c r="F834076"/>
      <c r="G834076"/>
      <c r="H834076"/>
      <c r="I834076"/>
      <c r="J834076"/>
      <c r="K834076"/>
      <c r="L834076"/>
      <c r="M834076" s="115"/>
      <c r="N834076" s="115"/>
      <c r="O834076"/>
      <c r="P834076"/>
      <c r="Q834076"/>
      <c r="R834076" s="19"/>
      <c r="S834076" s="19"/>
      <c r="T834076"/>
      <c r="U834076" s="113"/>
      <c r="V834076" s="19"/>
      <c r="W834076" s="19"/>
      <c r="X834076" s="19"/>
      <c r="Y834076" s="19"/>
      <c r="Z834076" s="19"/>
      <c r="AA834076" s="19"/>
      <c r="AB834076" s="19"/>
      <c r="AC834076" s="19"/>
      <c r="AD834076" s="19"/>
      <c r="AE834076" s="19"/>
      <c r="AF834076" s="19"/>
      <c r="AG834076" s="19"/>
      <c r="AH834076" s="19"/>
      <c r="AI834076" s="19"/>
      <c r="AJ834076" s="19"/>
      <c r="AK834076" s="19"/>
      <c r="AL834076" s="19"/>
      <c r="AM834076" s="19"/>
      <c r="AN834076" s="19"/>
      <c r="AO834076" s="19"/>
      <c r="AP834076"/>
    </row>
    <row r="834077" spans="1:42" s="116" customFormat="1" x14ac:dyDescent="0.3">
      <c r="A834077"/>
      <c r="B834077"/>
      <c r="C834077"/>
      <c r="D834077"/>
      <c r="E834077"/>
      <c r="F834077"/>
      <c r="G834077"/>
      <c r="H834077"/>
      <c r="I834077"/>
      <c r="J834077"/>
      <c r="K834077"/>
      <c r="L834077"/>
      <c r="M834077" s="115"/>
      <c r="N834077" s="115"/>
      <c r="O834077"/>
      <c r="P834077"/>
      <c r="Q834077"/>
      <c r="R834077" s="19"/>
      <c r="S834077" s="19"/>
      <c r="T834077"/>
      <c r="U834077" s="113"/>
      <c r="V834077" s="19"/>
      <c r="W834077" s="19"/>
      <c r="X834077" s="19"/>
      <c r="Y834077" s="19"/>
      <c r="Z834077" s="19"/>
      <c r="AA834077" s="19"/>
      <c r="AB834077" s="19"/>
      <c r="AC834077" s="19"/>
      <c r="AD834077" s="19"/>
      <c r="AE834077" s="19"/>
      <c r="AF834077" s="19"/>
      <c r="AG834077" s="19"/>
      <c r="AH834077" s="19"/>
      <c r="AI834077" s="19"/>
      <c r="AJ834077" s="19"/>
      <c r="AK834077" s="19"/>
      <c r="AL834077" s="19"/>
      <c r="AM834077" s="19"/>
      <c r="AN834077" s="19"/>
      <c r="AO834077" s="19"/>
      <c r="AP834077"/>
    </row>
    <row r="834078" spans="1:42" s="116" customFormat="1" x14ac:dyDescent="0.3">
      <c r="A834078"/>
      <c r="B834078"/>
      <c r="C834078"/>
      <c r="D834078"/>
      <c r="E834078"/>
      <c r="F834078"/>
      <c r="G834078"/>
      <c r="H834078"/>
      <c r="I834078"/>
      <c r="J834078"/>
      <c r="K834078"/>
      <c r="L834078"/>
      <c r="M834078" s="115"/>
      <c r="N834078" s="115"/>
      <c r="O834078"/>
      <c r="P834078"/>
      <c r="Q834078"/>
      <c r="R834078" s="19"/>
      <c r="S834078" s="19"/>
      <c r="T834078"/>
      <c r="U834078" s="113"/>
      <c r="V834078" s="19"/>
      <c r="W834078" s="19"/>
      <c r="X834078" s="19"/>
      <c r="Y834078" s="19"/>
      <c r="Z834078" s="19"/>
      <c r="AA834078" s="19"/>
      <c r="AB834078" s="19"/>
      <c r="AC834078" s="19"/>
      <c r="AD834078" s="19"/>
      <c r="AE834078" s="19"/>
      <c r="AF834078" s="19"/>
      <c r="AG834078" s="19"/>
      <c r="AH834078" s="19"/>
      <c r="AI834078" s="19"/>
      <c r="AJ834078" s="19"/>
      <c r="AK834078" s="19"/>
      <c r="AL834078" s="19"/>
      <c r="AM834078" s="19"/>
      <c r="AN834078" s="19"/>
      <c r="AO834078" s="19"/>
      <c r="AP834078"/>
    </row>
    <row r="834079" spans="1:42" s="116" customFormat="1" x14ac:dyDescent="0.3">
      <c r="A834079"/>
      <c r="B834079"/>
      <c r="C834079"/>
      <c r="D834079"/>
      <c r="E834079"/>
      <c r="F834079"/>
      <c r="G834079"/>
      <c r="H834079"/>
      <c r="I834079"/>
      <c r="J834079"/>
      <c r="K834079"/>
      <c r="L834079"/>
      <c r="M834079" s="115"/>
      <c r="N834079" s="115"/>
      <c r="O834079"/>
      <c r="P834079"/>
      <c r="Q834079"/>
      <c r="R834079" s="19"/>
      <c r="S834079" s="19"/>
      <c r="T834079"/>
      <c r="U834079" s="113"/>
      <c r="V834079" s="19"/>
      <c r="W834079" s="19"/>
      <c r="X834079" s="19"/>
      <c r="Y834079" s="19"/>
      <c r="Z834079" s="19"/>
      <c r="AA834079" s="19"/>
      <c r="AB834079" s="19"/>
      <c r="AC834079" s="19"/>
      <c r="AD834079" s="19"/>
      <c r="AE834079" s="19"/>
      <c r="AF834079" s="19"/>
      <c r="AG834079" s="19"/>
      <c r="AH834079" s="19"/>
      <c r="AI834079" s="19"/>
      <c r="AJ834079" s="19"/>
      <c r="AK834079" s="19"/>
      <c r="AL834079" s="19"/>
      <c r="AM834079" s="19"/>
      <c r="AN834079" s="19"/>
      <c r="AO834079" s="19"/>
      <c r="AP834079"/>
    </row>
    <row r="834080" spans="1:42" s="116" customFormat="1" x14ac:dyDescent="0.3">
      <c r="A834080"/>
      <c r="B834080"/>
      <c r="C834080"/>
      <c r="D834080"/>
      <c r="E834080"/>
      <c r="F834080"/>
      <c r="G834080"/>
      <c r="H834080"/>
      <c r="I834080"/>
      <c r="J834080"/>
      <c r="K834080"/>
      <c r="L834080"/>
      <c r="M834080" s="115"/>
      <c r="N834080" s="115"/>
      <c r="O834080"/>
      <c r="P834080"/>
      <c r="Q834080"/>
      <c r="R834080" s="19"/>
      <c r="S834080" s="19"/>
      <c r="T834080"/>
      <c r="U834080" s="113"/>
      <c r="V834080" s="19"/>
      <c r="W834080" s="19"/>
      <c r="X834080" s="19"/>
      <c r="Y834080" s="19"/>
      <c r="Z834080" s="19"/>
      <c r="AA834080" s="19"/>
      <c r="AB834080" s="19"/>
      <c r="AC834080" s="19"/>
      <c r="AD834080" s="19"/>
      <c r="AE834080" s="19"/>
      <c r="AF834080" s="19"/>
      <c r="AG834080" s="19"/>
      <c r="AH834080" s="19"/>
      <c r="AI834080" s="19"/>
      <c r="AJ834080" s="19"/>
      <c r="AK834080" s="19"/>
      <c r="AL834080" s="19"/>
      <c r="AM834080" s="19"/>
      <c r="AN834080" s="19"/>
      <c r="AO834080" s="19"/>
      <c r="AP834080"/>
    </row>
    <row r="834081" spans="1:42" s="116" customFormat="1" x14ac:dyDescent="0.3">
      <c r="A834081"/>
      <c r="B834081"/>
      <c r="C834081"/>
      <c r="D834081"/>
      <c r="E834081"/>
      <c r="F834081"/>
      <c r="G834081"/>
      <c r="H834081"/>
      <c r="I834081"/>
      <c r="J834081"/>
      <c r="K834081"/>
      <c r="L834081"/>
      <c r="M834081" s="115"/>
      <c r="N834081" s="115"/>
      <c r="O834081"/>
      <c r="P834081"/>
      <c r="Q834081"/>
      <c r="R834081" s="19"/>
      <c r="S834081" s="19"/>
      <c r="T834081"/>
      <c r="U834081" s="113"/>
      <c r="V834081" s="19"/>
      <c r="W834081" s="19"/>
      <c r="X834081" s="19"/>
      <c r="Y834081" s="19"/>
      <c r="Z834081" s="19"/>
      <c r="AA834081" s="19"/>
      <c r="AB834081" s="19"/>
      <c r="AC834081" s="19"/>
      <c r="AD834081" s="19"/>
      <c r="AE834081" s="19"/>
      <c r="AF834081" s="19"/>
      <c r="AG834081" s="19"/>
      <c r="AH834081" s="19"/>
      <c r="AI834081" s="19"/>
      <c r="AJ834081" s="19"/>
      <c r="AK834081" s="19"/>
      <c r="AL834081" s="19"/>
      <c r="AM834081" s="19"/>
      <c r="AN834081" s="19"/>
      <c r="AO834081" s="19"/>
      <c r="AP834081"/>
    </row>
    <row r="834082" spans="1:42" s="116" customFormat="1" x14ac:dyDescent="0.3">
      <c r="A834082"/>
      <c r="B834082"/>
      <c r="C834082"/>
      <c r="D834082"/>
      <c r="E834082"/>
      <c r="F834082"/>
      <c r="G834082"/>
      <c r="H834082"/>
      <c r="I834082"/>
      <c r="J834082"/>
      <c r="K834082"/>
      <c r="L834082"/>
      <c r="M834082" s="115"/>
      <c r="N834082" s="115"/>
      <c r="O834082"/>
      <c r="P834082"/>
      <c r="Q834082"/>
      <c r="R834082" s="19"/>
      <c r="S834082" s="19"/>
      <c r="T834082"/>
      <c r="U834082" s="113"/>
      <c r="V834082" s="19"/>
      <c r="W834082" s="19"/>
      <c r="X834082" s="19"/>
      <c r="Y834082" s="19"/>
      <c r="Z834082" s="19"/>
      <c r="AA834082" s="19"/>
      <c r="AB834082" s="19"/>
      <c r="AC834082" s="19"/>
      <c r="AD834082" s="19"/>
      <c r="AE834082" s="19"/>
      <c r="AF834082" s="19"/>
      <c r="AG834082" s="19"/>
      <c r="AH834082" s="19"/>
      <c r="AI834082" s="19"/>
      <c r="AJ834082" s="19"/>
      <c r="AK834082" s="19"/>
      <c r="AL834082" s="19"/>
      <c r="AM834082" s="19"/>
      <c r="AN834082" s="19"/>
      <c r="AO834082" s="19"/>
      <c r="AP834082"/>
    </row>
    <row r="834083" spans="1:42" s="116" customFormat="1" x14ac:dyDescent="0.3">
      <c r="A834083"/>
      <c r="B834083"/>
      <c r="C834083"/>
      <c r="D834083"/>
      <c r="E834083"/>
      <c r="F834083"/>
      <c r="G834083"/>
      <c r="H834083"/>
      <c r="I834083"/>
      <c r="J834083"/>
      <c r="K834083"/>
      <c r="L834083"/>
      <c r="M834083" s="115"/>
      <c r="N834083" s="115"/>
      <c r="O834083"/>
      <c r="P834083"/>
      <c r="Q834083"/>
      <c r="R834083" s="19"/>
      <c r="S834083" s="19"/>
      <c r="T834083"/>
      <c r="U834083" s="113"/>
      <c r="V834083" s="19"/>
      <c r="W834083" s="19"/>
      <c r="X834083" s="19"/>
      <c r="Y834083" s="19"/>
      <c r="Z834083" s="19"/>
      <c r="AA834083" s="19"/>
      <c r="AB834083" s="19"/>
      <c r="AC834083" s="19"/>
      <c r="AD834083" s="19"/>
      <c r="AE834083" s="19"/>
      <c r="AF834083" s="19"/>
      <c r="AG834083" s="19"/>
      <c r="AH834083" s="19"/>
      <c r="AI834083" s="19"/>
      <c r="AJ834083" s="19"/>
      <c r="AK834083" s="19"/>
      <c r="AL834083" s="19"/>
      <c r="AM834083" s="19"/>
      <c r="AN834083" s="19"/>
      <c r="AO834083" s="19"/>
      <c r="AP834083"/>
    </row>
    <row r="834084" spans="1:42" s="116" customFormat="1" x14ac:dyDescent="0.3">
      <c r="A834084"/>
      <c r="B834084"/>
      <c r="C834084"/>
      <c r="D834084"/>
      <c r="E834084"/>
      <c r="F834084"/>
      <c r="G834084"/>
      <c r="H834084"/>
      <c r="I834084"/>
      <c r="J834084"/>
      <c r="K834084"/>
      <c r="L834084"/>
      <c r="M834084" s="115"/>
      <c r="N834084" s="115"/>
      <c r="O834084"/>
      <c r="P834084"/>
      <c r="Q834084"/>
      <c r="R834084" s="19"/>
      <c r="S834084" s="19"/>
      <c r="T834084"/>
      <c r="U834084" s="113"/>
      <c r="V834084" s="19"/>
      <c r="W834084" s="19"/>
      <c r="X834084" s="19"/>
      <c r="Y834084" s="19"/>
      <c r="Z834084" s="19"/>
      <c r="AA834084" s="19"/>
      <c r="AB834084" s="19"/>
      <c r="AC834084" s="19"/>
      <c r="AD834084" s="19"/>
      <c r="AE834084" s="19"/>
      <c r="AF834084" s="19"/>
      <c r="AG834084" s="19"/>
      <c r="AH834084" s="19"/>
      <c r="AI834084" s="19"/>
      <c r="AJ834084" s="19"/>
      <c r="AK834084" s="19"/>
      <c r="AL834084" s="19"/>
      <c r="AM834084" s="19"/>
      <c r="AN834084" s="19"/>
      <c r="AO834084" s="19"/>
      <c r="AP834084"/>
    </row>
    <row r="834085" spans="1:42" s="116" customFormat="1" x14ac:dyDescent="0.3">
      <c r="A834085"/>
      <c r="B834085"/>
      <c r="C834085"/>
      <c r="D834085"/>
      <c r="E834085"/>
      <c r="F834085"/>
      <c r="G834085"/>
      <c r="H834085"/>
      <c r="I834085"/>
      <c r="J834085"/>
      <c r="K834085"/>
      <c r="L834085"/>
      <c r="M834085" s="115"/>
      <c r="N834085" s="115"/>
      <c r="O834085"/>
      <c r="P834085"/>
      <c r="Q834085"/>
      <c r="R834085" s="19"/>
      <c r="S834085" s="19"/>
      <c r="T834085"/>
      <c r="U834085" s="113"/>
      <c r="V834085" s="19"/>
      <c r="W834085" s="19"/>
      <c r="X834085" s="19"/>
      <c r="Y834085" s="19"/>
      <c r="Z834085" s="19"/>
      <c r="AA834085" s="19"/>
      <c r="AB834085" s="19"/>
      <c r="AC834085" s="19"/>
      <c r="AD834085" s="19"/>
      <c r="AE834085" s="19"/>
      <c r="AF834085" s="19"/>
      <c r="AG834085" s="19"/>
      <c r="AH834085" s="19"/>
      <c r="AI834085" s="19"/>
      <c r="AJ834085" s="19"/>
      <c r="AK834085" s="19"/>
      <c r="AL834085" s="19"/>
      <c r="AM834085" s="19"/>
      <c r="AN834085" s="19"/>
      <c r="AO834085" s="19"/>
      <c r="AP834085"/>
    </row>
    <row r="834086" spans="1:42" s="116" customFormat="1" x14ac:dyDescent="0.3">
      <c r="A834086"/>
      <c r="B834086"/>
      <c r="C834086"/>
      <c r="D834086"/>
      <c r="E834086"/>
      <c r="F834086"/>
      <c r="G834086"/>
      <c r="H834086"/>
      <c r="I834086"/>
      <c r="J834086"/>
      <c r="K834086"/>
      <c r="L834086"/>
      <c r="M834086" s="115"/>
      <c r="N834086" s="115"/>
      <c r="O834086"/>
      <c r="P834086"/>
      <c r="Q834086"/>
      <c r="R834086" s="19"/>
      <c r="S834086" s="19"/>
      <c r="T834086"/>
      <c r="U834086" s="113"/>
      <c r="V834086" s="19"/>
      <c r="W834086" s="19"/>
      <c r="X834086" s="19"/>
      <c r="Y834086" s="19"/>
      <c r="Z834086" s="19"/>
      <c r="AA834086" s="19"/>
      <c r="AB834086" s="19"/>
      <c r="AC834086" s="19"/>
      <c r="AD834086" s="19"/>
      <c r="AE834086" s="19"/>
      <c r="AF834086" s="19"/>
      <c r="AG834086" s="19"/>
      <c r="AH834086" s="19"/>
      <c r="AI834086" s="19"/>
      <c r="AJ834086" s="19"/>
      <c r="AK834086" s="19"/>
      <c r="AL834086" s="19"/>
      <c r="AM834086" s="19"/>
      <c r="AN834086" s="19"/>
      <c r="AO834086" s="19"/>
      <c r="AP834086"/>
    </row>
    <row r="834087" spans="1:42" s="116" customFormat="1" x14ac:dyDescent="0.3">
      <c r="A834087"/>
      <c r="B834087"/>
      <c r="C834087"/>
      <c r="D834087"/>
      <c r="E834087"/>
      <c r="F834087"/>
      <c r="G834087"/>
      <c r="H834087"/>
      <c r="I834087"/>
      <c r="J834087"/>
      <c r="K834087"/>
      <c r="L834087"/>
      <c r="M834087" s="115"/>
      <c r="N834087" s="115"/>
      <c r="O834087"/>
      <c r="P834087"/>
      <c r="Q834087"/>
      <c r="R834087" s="19"/>
      <c r="S834087" s="19"/>
      <c r="T834087"/>
      <c r="U834087" s="113"/>
      <c r="V834087" s="19"/>
      <c r="W834087" s="19"/>
      <c r="X834087" s="19"/>
      <c r="Y834087" s="19"/>
      <c r="Z834087" s="19"/>
      <c r="AA834087" s="19"/>
      <c r="AB834087" s="19"/>
      <c r="AC834087" s="19"/>
      <c r="AD834087" s="19"/>
      <c r="AE834087" s="19"/>
      <c r="AF834087" s="19"/>
      <c r="AG834087" s="19"/>
      <c r="AH834087" s="19"/>
      <c r="AI834087" s="19"/>
      <c r="AJ834087" s="19"/>
      <c r="AK834087" s="19"/>
      <c r="AL834087" s="19"/>
      <c r="AM834087" s="19"/>
      <c r="AN834087" s="19"/>
      <c r="AO834087" s="19"/>
      <c r="AP834087"/>
    </row>
    <row r="834088" spans="1:42" s="116" customFormat="1" x14ac:dyDescent="0.3">
      <c r="A834088"/>
      <c r="B834088"/>
      <c r="C834088"/>
      <c r="D834088"/>
      <c r="E834088"/>
      <c r="F834088"/>
      <c r="G834088"/>
      <c r="H834088"/>
      <c r="I834088"/>
      <c r="J834088"/>
      <c r="K834088"/>
      <c r="L834088"/>
      <c r="M834088" s="115"/>
      <c r="N834088" s="115"/>
      <c r="O834088"/>
      <c r="P834088"/>
      <c r="Q834088"/>
      <c r="R834088" s="19"/>
      <c r="S834088" s="19"/>
      <c r="T834088"/>
      <c r="U834088" s="113"/>
      <c r="V834088" s="19"/>
      <c r="W834088" s="19"/>
      <c r="X834088" s="19"/>
      <c r="Y834088" s="19"/>
      <c r="Z834088" s="19"/>
      <c r="AA834088" s="19"/>
      <c r="AB834088" s="19"/>
      <c r="AC834088" s="19"/>
      <c r="AD834088" s="19"/>
      <c r="AE834088" s="19"/>
      <c r="AF834088" s="19"/>
      <c r="AG834088" s="19"/>
      <c r="AH834088" s="19"/>
      <c r="AI834088" s="19"/>
      <c r="AJ834088" s="19"/>
      <c r="AK834088" s="19"/>
      <c r="AL834088" s="19"/>
      <c r="AM834088" s="19"/>
      <c r="AN834088" s="19"/>
      <c r="AO834088" s="19"/>
      <c r="AP834088"/>
    </row>
    <row r="834089" spans="1:42" s="116" customFormat="1" x14ac:dyDescent="0.3">
      <c r="A834089"/>
      <c r="B834089"/>
      <c r="C834089"/>
      <c r="D834089"/>
      <c r="E834089"/>
      <c r="F834089"/>
      <c r="G834089"/>
      <c r="H834089"/>
      <c r="I834089"/>
      <c r="J834089"/>
      <c r="K834089"/>
      <c r="L834089"/>
      <c r="M834089" s="115"/>
      <c r="N834089" s="115"/>
      <c r="O834089"/>
      <c r="P834089"/>
      <c r="Q834089"/>
      <c r="R834089" s="19"/>
      <c r="S834089" s="19"/>
      <c r="T834089"/>
      <c r="U834089" s="113"/>
      <c r="V834089" s="19"/>
      <c r="W834089" s="19"/>
      <c r="X834089" s="19"/>
      <c r="Y834089" s="19"/>
      <c r="Z834089" s="19"/>
      <c r="AA834089" s="19"/>
      <c r="AB834089" s="19"/>
      <c r="AC834089" s="19"/>
      <c r="AD834089" s="19"/>
      <c r="AE834089" s="19"/>
      <c r="AF834089" s="19"/>
      <c r="AG834089" s="19"/>
      <c r="AH834089" s="19"/>
      <c r="AI834089" s="19"/>
      <c r="AJ834089" s="19"/>
      <c r="AK834089" s="19"/>
      <c r="AL834089" s="19"/>
      <c r="AM834089" s="19"/>
      <c r="AN834089" s="19"/>
      <c r="AO834089" s="19"/>
      <c r="AP834089"/>
    </row>
    <row r="834090" spans="1:42" s="116" customFormat="1" x14ac:dyDescent="0.3">
      <c r="A834090"/>
      <c r="B834090"/>
      <c r="C834090"/>
      <c r="D834090"/>
      <c r="E834090"/>
      <c r="F834090"/>
      <c r="G834090"/>
      <c r="H834090"/>
      <c r="I834090"/>
      <c r="J834090"/>
      <c r="K834090"/>
      <c r="L834090"/>
      <c r="M834090" s="115"/>
      <c r="N834090" s="115"/>
      <c r="O834090"/>
      <c r="P834090"/>
      <c r="Q834090"/>
      <c r="R834090" s="19"/>
      <c r="S834090" s="19"/>
      <c r="T834090"/>
      <c r="U834090" s="113"/>
      <c r="V834090" s="19"/>
      <c r="W834090" s="19"/>
      <c r="X834090" s="19"/>
      <c r="Y834090" s="19"/>
      <c r="Z834090" s="19"/>
      <c r="AA834090" s="19"/>
      <c r="AB834090" s="19"/>
      <c r="AC834090" s="19"/>
      <c r="AD834090" s="19"/>
      <c r="AE834090" s="19"/>
      <c r="AF834090" s="19"/>
      <c r="AG834090" s="19"/>
      <c r="AH834090" s="19"/>
      <c r="AI834090" s="19"/>
      <c r="AJ834090" s="19"/>
      <c r="AK834090" s="19"/>
      <c r="AL834090" s="19"/>
      <c r="AM834090" s="19"/>
      <c r="AN834090" s="19"/>
      <c r="AO834090" s="19"/>
      <c r="AP834090"/>
    </row>
    <row r="834091" spans="1:42" s="116" customFormat="1" x14ac:dyDescent="0.3">
      <c r="A834091"/>
      <c r="B834091"/>
      <c r="C834091"/>
      <c r="D834091"/>
      <c r="E834091"/>
      <c r="F834091"/>
      <c r="G834091"/>
      <c r="H834091"/>
      <c r="I834091"/>
      <c r="J834091"/>
      <c r="K834091"/>
      <c r="L834091"/>
      <c r="M834091" s="115"/>
      <c r="N834091" s="115"/>
      <c r="O834091"/>
      <c r="P834091"/>
      <c r="Q834091"/>
      <c r="R834091" s="19"/>
      <c r="S834091" s="19"/>
      <c r="T834091"/>
      <c r="U834091" s="113"/>
      <c r="V834091" s="19"/>
      <c r="W834091" s="19"/>
      <c r="X834091" s="19"/>
      <c r="Y834091" s="19"/>
      <c r="Z834091" s="19"/>
      <c r="AA834091" s="19"/>
      <c r="AB834091" s="19"/>
      <c r="AC834091" s="19"/>
      <c r="AD834091" s="19"/>
      <c r="AE834091" s="19"/>
      <c r="AF834091" s="19"/>
      <c r="AG834091" s="19"/>
      <c r="AH834091" s="19"/>
      <c r="AI834091" s="19"/>
      <c r="AJ834091" s="19"/>
      <c r="AK834091" s="19"/>
      <c r="AL834091" s="19"/>
      <c r="AM834091" s="19"/>
      <c r="AN834091" s="19"/>
      <c r="AO834091" s="19"/>
      <c r="AP834091"/>
    </row>
    <row r="834092" spans="1:42" s="116" customFormat="1" x14ac:dyDescent="0.3">
      <c r="A834092"/>
      <c r="B834092"/>
      <c r="C834092"/>
      <c r="D834092"/>
      <c r="E834092"/>
      <c r="F834092"/>
      <c r="G834092"/>
      <c r="H834092"/>
      <c r="I834092"/>
      <c r="J834092"/>
      <c r="K834092"/>
      <c r="L834092"/>
      <c r="M834092" s="115"/>
      <c r="N834092" s="115"/>
      <c r="O834092"/>
      <c r="P834092"/>
      <c r="Q834092"/>
      <c r="R834092" s="19"/>
      <c r="S834092" s="19"/>
      <c r="T834092"/>
      <c r="U834092" s="113"/>
      <c r="V834092" s="19"/>
      <c r="W834092" s="19"/>
      <c r="X834092" s="19"/>
      <c r="Y834092" s="19"/>
      <c r="Z834092" s="19"/>
      <c r="AA834092" s="19"/>
      <c r="AB834092" s="19"/>
      <c r="AC834092" s="19"/>
      <c r="AD834092" s="19"/>
      <c r="AE834092" s="19"/>
      <c r="AF834092" s="19"/>
      <c r="AG834092" s="19"/>
      <c r="AH834092" s="19"/>
      <c r="AI834092" s="19"/>
      <c r="AJ834092" s="19"/>
      <c r="AK834092" s="19"/>
      <c r="AL834092" s="19"/>
      <c r="AM834092" s="19"/>
      <c r="AN834092" s="19"/>
      <c r="AO834092" s="19"/>
      <c r="AP834092"/>
    </row>
    <row r="834093" spans="1:42" s="116" customFormat="1" x14ac:dyDescent="0.3">
      <c r="A834093"/>
      <c r="B834093"/>
      <c r="C834093"/>
      <c r="D834093"/>
      <c r="E834093"/>
      <c r="F834093"/>
      <c r="G834093"/>
      <c r="H834093"/>
      <c r="I834093"/>
      <c r="J834093"/>
      <c r="K834093"/>
      <c r="L834093"/>
      <c r="M834093" s="115"/>
      <c r="N834093" s="115"/>
      <c r="O834093"/>
      <c r="P834093"/>
      <c r="Q834093"/>
      <c r="R834093" s="19"/>
      <c r="S834093" s="19"/>
      <c r="T834093"/>
      <c r="U834093" s="113"/>
      <c r="V834093" s="19"/>
      <c r="W834093" s="19"/>
      <c r="X834093" s="19"/>
      <c r="Y834093" s="19"/>
      <c r="Z834093" s="19"/>
      <c r="AA834093" s="19"/>
      <c r="AB834093" s="19"/>
      <c r="AC834093" s="19"/>
      <c r="AD834093" s="19"/>
      <c r="AE834093" s="19"/>
      <c r="AF834093" s="19"/>
      <c r="AG834093" s="19"/>
      <c r="AH834093" s="19"/>
      <c r="AI834093" s="19"/>
      <c r="AJ834093" s="19"/>
      <c r="AK834093" s="19"/>
      <c r="AL834093" s="19"/>
      <c r="AM834093" s="19"/>
      <c r="AN834093" s="19"/>
      <c r="AO834093" s="19"/>
      <c r="AP834093"/>
    </row>
    <row r="834094" spans="1:42" s="116" customFormat="1" x14ac:dyDescent="0.3">
      <c r="A834094"/>
      <c r="B834094"/>
      <c r="C834094"/>
      <c r="D834094"/>
      <c r="E834094"/>
      <c r="F834094"/>
      <c r="G834094"/>
      <c r="H834094"/>
      <c r="I834094"/>
      <c r="J834094"/>
      <c r="K834094"/>
      <c r="L834094"/>
      <c r="M834094" s="115"/>
      <c r="N834094" s="115"/>
      <c r="O834094"/>
      <c r="P834094"/>
      <c r="Q834094"/>
      <c r="R834094" s="19"/>
      <c r="S834094" s="19"/>
      <c r="T834094"/>
      <c r="U834094" s="113"/>
      <c r="V834094" s="19"/>
      <c r="W834094" s="19"/>
      <c r="X834094" s="19"/>
      <c r="Y834094" s="19"/>
      <c r="Z834094" s="19"/>
      <c r="AA834094" s="19"/>
      <c r="AB834094" s="19"/>
      <c r="AC834094" s="19"/>
      <c r="AD834094" s="19"/>
      <c r="AE834094" s="19"/>
      <c r="AF834094" s="19"/>
      <c r="AG834094" s="19"/>
      <c r="AH834094" s="19"/>
      <c r="AI834094" s="19"/>
      <c r="AJ834094" s="19"/>
      <c r="AK834094" s="19"/>
      <c r="AL834094" s="19"/>
      <c r="AM834094" s="19"/>
      <c r="AN834094" s="19"/>
      <c r="AO834094" s="19"/>
      <c r="AP834094"/>
    </row>
    <row r="834095" spans="1:42" s="116" customFormat="1" x14ac:dyDescent="0.3">
      <c r="A834095"/>
      <c r="B834095"/>
      <c r="C834095"/>
      <c r="D834095"/>
      <c r="E834095"/>
      <c r="F834095"/>
      <c r="G834095"/>
      <c r="H834095"/>
      <c r="I834095"/>
      <c r="J834095"/>
      <c r="K834095"/>
      <c r="L834095"/>
      <c r="M834095" s="115"/>
      <c r="N834095" s="115"/>
      <c r="O834095"/>
      <c r="P834095"/>
      <c r="Q834095"/>
      <c r="R834095" s="19"/>
      <c r="S834095" s="19"/>
      <c r="T834095"/>
      <c r="U834095" s="113"/>
      <c r="V834095" s="19"/>
      <c r="W834095" s="19"/>
      <c r="X834095" s="19"/>
      <c r="Y834095" s="19"/>
      <c r="Z834095" s="19"/>
      <c r="AA834095" s="19"/>
      <c r="AB834095" s="19"/>
      <c r="AC834095" s="19"/>
      <c r="AD834095" s="19"/>
      <c r="AE834095" s="19"/>
      <c r="AF834095" s="19"/>
      <c r="AG834095" s="19"/>
      <c r="AH834095" s="19"/>
      <c r="AI834095" s="19"/>
      <c r="AJ834095" s="19"/>
      <c r="AK834095" s="19"/>
      <c r="AL834095" s="19"/>
      <c r="AM834095" s="19"/>
      <c r="AN834095" s="19"/>
      <c r="AO834095" s="19"/>
      <c r="AP834095"/>
    </row>
    <row r="834096" spans="1:42" s="116" customFormat="1" x14ac:dyDescent="0.3">
      <c r="A834096"/>
      <c r="B834096"/>
      <c r="C834096"/>
      <c r="D834096"/>
      <c r="E834096"/>
      <c r="F834096"/>
      <c r="G834096"/>
      <c r="H834096"/>
      <c r="I834096"/>
      <c r="J834096"/>
      <c r="K834096"/>
      <c r="L834096"/>
      <c r="M834096" s="115"/>
      <c r="N834096" s="115"/>
      <c r="O834096"/>
      <c r="P834096"/>
      <c r="Q834096"/>
      <c r="R834096" s="19"/>
      <c r="S834096" s="19"/>
      <c r="T834096"/>
      <c r="U834096" s="113"/>
      <c r="V834096" s="19"/>
      <c r="W834096" s="19"/>
      <c r="X834096" s="19"/>
      <c r="Y834096" s="19"/>
      <c r="Z834096" s="19"/>
      <c r="AA834096" s="19"/>
      <c r="AB834096" s="19"/>
      <c r="AC834096" s="19"/>
      <c r="AD834096" s="19"/>
      <c r="AE834096" s="19"/>
      <c r="AF834096" s="19"/>
      <c r="AG834096" s="19"/>
      <c r="AH834096" s="19"/>
      <c r="AI834096" s="19"/>
      <c r="AJ834096" s="19"/>
      <c r="AK834096" s="19"/>
      <c r="AL834096" s="19"/>
      <c r="AM834096" s="19"/>
      <c r="AN834096" s="19"/>
      <c r="AO834096" s="19"/>
      <c r="AP834096"/>
    </row>
    <row r="834097" spans="1:42" s="116" customFormat="1" x14ac:dyDescent="0.3">
      <c r="A834097"/>
      <c r="B834097"/>
      <c r="C834097"/>
      <c r="D834097"/>
      <c r="E834097"/>
      <c r="F834097"/>
      <c r="G834097"/>
      <c r="H834097"/>
      <c r="I834097"/>
      <c r="J834097"/>
      <c r="K834097"/>
      <c r="L834097"/>
      <c r="M834097" s="115"/>
      <c r="N834097" s="115"/>
      <c r="O834097"/>
      <c r="P834097"/>
      <c r="Q834097"/>
      <c r="R834097" s="19"/>
      <c r="S834097" s="19"/>
      <c r="T834097"/>
      <c r="U834097" s="113"/>
      <c r="V834097" s="19"/>
      <c r="W834097" s="19"/>
      <c r="X834097" s="19"/>
      <c r="Y834097" s="19"/>
      <c r="Z834097" s="19"/>
      <c r="AA834097" s="19"/>
      <c r="AB834097" s="19"/>
      <c r="AC834097" s="19"/>
      <c r="AD834097" s="19"/>
      <c r="AE834097" s="19"/>
      <c r="AF834097" s="19"/>
      <c r="AG834097" s="19"/>
      <c r="AH834097" s="19"/>
      <c r="AI834097" s="19"/>
      <c r="AJ834097" s="19"/>
      <c r="AK834097" s="19"/>
      <c r="AL834097" s="19"/>
      <c r="AM834097" s="19"/>
      <c r="AN834097" s="19"/>
      <c r="AO834097" s="19"/>
      <c r="AP834097"/>
    </row>
    <row r="834098" spans="1:42" s="116" customFormat="1" x14ac:dyDescent="0.3">
      <c r="A834098"/>
      <c r="B834098"/>
      <c r="C834098"/>
      <c r="D834098"/>
      <c r="E834098"/>
      <c r="F834098"/>
      <c r="G834098"/>
      <c r="H834098"/>
      <c r="I834098"/>
      <c r="J834098"/>
      <c r="K834098"/>
      <c r="L834098"/>
      <c r="M834098" s="115"/>
      <c r="N834098" s="115"/>
      <c r="O834098"/>
      <c r="P834098"/>
      <c r="Q834098"/>
      <c r="R834098" s="19"/>
      <c r="S834098" s="19"/>
      <c r="T834098"/>
      <c r="U834098" s="113"/>
      <c r="V834098" s="19"/>
      <c r="W834098" s="19"/>
      <c r="X834098" s="19"/>
      <c r="Y834098" s="19"/>
      <c r="Z834098" s="19"/>
      <c r="AA834098" s="19"/>
      <c r="AB834098" s="19"/>
      <c r="AC834098" s="19"/>
      <c r="AD834098" s="19"/>
      <c r="AE834098" s="19"/>
      <c r="AF834098" s="19"/>
      <c r="AG834098" s="19"/>
      <c r="AH834098" s="19"/>
      <c r="AI834098" s="19"/>
      <c r="AJ834098" s="19"/>
      <c r="AK834098" s="19"/>
      <c r="AL834098" s="19"/>
      <c r="AM834098" s="19"/>
      <c r="AN834098" s="19"/>
      <c r="AO834098" s="19"/>
      <c r="AP834098"/>
    </row>
    <row r="834099" spans="1:42" s="116" customFormat="1" x14ac:dyDescent="0.3">
      <c r="A834099"/>
      <c r="B834099"/>
      <c r="C834099"/>
      <c r="D834099"/>
      <c r="E834099"/>
      <c r="F834099"/>
      <c r="G834099"/>
      <c r="H834099"/>
      <c r="I834099"/>
      <c r="J834099"/>
      <c r="K834099"/>
      <c r="L834099"/>
      <c r="M834099" s="115"/>
      <c r="N834099" s="115"/>
      <c r="O834099"/>
      <c r="P834099"/>
      <c r="Q834099"/>
      <c r="R834099" s="19"/>
      <c r="S834099" s="19"/>
      <c r="T834099"/>
      <c r="U834099" s="113"/>
      <c r="V834099" s="19"/>
      <c r="W834099" s="19"/>
      <c r="X834099" s="19"/>
      <c r="Y834099" s="19"/>
      <c r="Z834099" s="19"/>
      <c r="AA834099" s="19"/>
      <c r="AB834099" s="19"/>
      <c r="AC834099" s="19"/>
      <c r="AD834099" s="19"/>
      <c r="AE834099" s="19"/>
      <c r="AF834099" s="19"/>
      <c r="AG834099" s="19"/>
      <c r="AH834099" s="19"/>
      <c r="AI834099" s="19"/>
      <c r="AJ834099" s="19"/>
      <c r="AK834099" s="19"/>
      <c r="AL834099" s="19"/>
      <c r="AM834099" s="19"/>
      <c r="AN834099" s="19"/>
      <c r="AO834099" s="19"/>
      <c r="AP834099"/>
    </row>
    <row r="834100" spans="1:42" s="116" customFormat="1" x14ac:dyDescent="0.3">
      <c r="A834100"/>
      <c r="B834100"/>
      <c r="C834100"/>
      <c r="D834100"/>
      <c r="E834100"/>
      <c r="F834100"/>
      <c r="G834100"/>
      <c r="H834100"/>
      <c r="I834100"/>
      <c r="J834100"/>
      <c r="K834100"/>
      <c r="L834100"/>
      <c r="M834100" s="115"/>
      <c r="N834100" s="115"/>
      <c r="O834100"/>
      <c r="P834100"/>
      <c r="Q834100"/>
      <c r="R834100" s="19"/>
      <c r="S834100" s="19"/>
      <c r="T834100"/>
      <c r="U834100" s="113"/>
      <c r="V834100" s="19"/>
      <c r="W834100" s="19"/>
      <c r="X834100" s="19"/>
      <c r="Y834100" s="19"/>
      <c r="Z834100" s="19"/>
      <c r="AA834100" s="19"/>
      <c r="AB834100" s="19"/>
      <c r="AC834100" s="19"/>
      <c r="AD834100" s="19"/>
      <c r="AE834100" s="19"/>
      <c r="AF834100" s="19"/>
      <c r="AG834100" s="19"/>
      <c r="AH834100" s="19"/>
      <c r="AI834100" s="19"/>
      <c r="AJ834100" s="19"/>
      <c r="AK834100" s="19"/>
      <c r="AL834100" s="19"/>
      <c r="AM834100" s="19"/>
      <c r="AN834100" s="19"/>
      <c r="AO834100" s="19"/>
      <c r="AP834100"/>
    </row>
    <row r="834101" spans="1:42" s="116" customFormat="1" x14ac:dyDescent="0.3">
      <c r="A834101"/>
      <c r="B834101"/>
      <c r="C834101"/>
      <c r="D834101"/>
      <c r="E834101"/>
      <c r="F834101"/>
      <c r="G834101"/>
      <c r="H834101"/>
      <c r="I834101"/>
      <c r="J834101"/>
      <c r="K834101"/>
      <c r="L834101"/>
      <c r="M834101" s="115"/>
      <c r="N834101" s="115"/>
      <c r="O834101"/>
      <c r="P834101"/>
      <c r="Q834101"/>
      <c r="R834101" s="19"/>
      <c r="S834101" s="19"/>
      <c r="T834101"/>
      <c r="U834101" s="113"/>
      <c r="V834101" s="19"/>
      <c r="W834101" s="19"/>
      <c r="X834101" s="19"/>
      <c r="Y834101" s="19"/>
      <c r="Z834101" s="19"/>
      <c r="AA834101" s="19"/>
      <c r="AB834101" s="19"/>
      <c r="AC834101" s="19"/>
      <c r="AD834101" s="19"/>
      <c r="AE834101" s="19"/>
      <c r="AF834101" s="19"/>
      <c r="AG834101" s="19"/>
      <c r="AH834101" s="19"/>
      <c r="AI834101" s="19"/>
      <c r="AJ834101" s="19"/>
      <c r="AK834101" s="19"/>
      <c r="AL834101" s="19"/>
      <c r="AM834101" s="19"/>
      <c r="AN834101" s="19"/>
      <c r="AO834101" s="19"/>
      <c r="AP834101"/>
    </row>
    <row r="834102" spans="1:42" s="116" customFormat="1" x14ac:dyDescent="0.3">
      <c r="A834102"/>
      <c r="B834102"/>
      <c r="C834102"/>
      <c r="D834102"/>
      <c r="E834102"/>
      <c r="F834102"/>
      <c r="G834102"/>
      <c r="H834102"/>
      <c r="I834102"/>
      <c r="J834102"/>
      <c r="K834102"/>
      <c r="L834102"/>
      <c r="M834102" s="115"/>
      <c r="N834102" s="115"/>
      <c r="O834102"/>
      <c r="P834102"/>
      <c r="Q834102"/>
      <c r="R834102" s="19"/>
      <c r="S834102" s="19"/>
      <c r="T834102"/>
      <c r="U834102" s="113"/>
      <c r="V834102" s="19"/>
      <c r="W834102" s="19"/>
      <c r="X834102" s="19"/>
      <c r="Y834102" s="19"/>
      <c r="Z834102" s="19"/>
      <c r="AA834102" s="19"/>
      <c r="AB834102" s="19"/>
      <c r="AC834102" s="19"/>
      <c r="AD834102" s="19"/>
      <c r="AE834102" s="19"/>
      <c r="AF834102" s="19"/>
      <c r="AG834102" s="19"/>
      <c r="AH834102" s="19"/>
      <c r="AI834102" s="19"/>
      <c r="AJ834102" s="19"/>
      <c r="AK834102" s="19"/>
      <c r="AL834102" s="19"/>
      <c r="AM834102" s="19"/>
      <c r="AN834102" s="19"/>
      <c r="AO834102" s="19"/>
      <c r="AP834102"/>
    </row>
    <row r="834103" spans="1:42" s="116" customFormat="1" x14ac:dyDescent="0.3">
      <c r="A834103"/>
      <c r="B834103"/>
      <c r="C834103"/>
      <c r="D834103"/>
      <c r="E834103"/>
      <c r="F834103"/>
      <c r="G834103"/>
      <c r="H834103"/>
      <c r="I834103"/>
      <c r="J834103"/>
      <c r="K834103"/>
      <c r="L834103"/>
      <c r="M834103" s="115"/>
      <c r="N834103" s="115"/>
      <c r="O834103"/>
      <c r="P834103"/>
      <c r="Q834103"/>
      <c r="R834103" s="19"/>
      <c r="S834103" s="19"/>
      <c r="T834103"/>
      <c r="U834103" s="113"/>
      <c r="V834103" s="19"/>
      <c r="W834103" s="19"/>
      <c r="X834103" s="19"/>
      <c r="Y834103" s="19"/>
      <c r="Z834103" s="19"/>
      <c r="AA834103" s="19"/>
      <c r="AB834103" s="19"/>
      <c r="AC834103" s="19"/>
      <c r="AD834103" s="19"/>
      <c r="AE834103" s="19"/>
      <c r="AF834103" s="19"/>
      <c r="AG834103" s="19"/>
      <c r="AH834103" s="19"/>
      <c r="AI834103" s="19"/>
      <c r="AJ834103" s="19"/>
      <c r="AK834103" s="19"/>
      <c r="AL834103" s="19"/>
      <c r="AM834103" s="19"/>
      <c r="AN834103" s="19"/>
      <c r="AO834103" s="19"/>
      <c r="AP834103"/>
    </row>
    <row r="834104" spans="1:42" s="116" customFormat="1" x14ac:dyDescent="0.3">
      <c r="A834104"/>
      <c r="B834104"/>
      <c r="C834104"/>
      <c r="D834104"/>
      <c r="E834104"/>
      <c r="F834104"/>
      <c r="G834104"/>
      <c r="H834104"/>
      <c r="I834104"/>
      <c r="J834104"/>
      <c r="K834104"/>
      <c r="L834104"/>
      <c r="M834104" s="115"/>
      <c r="N834104" s="115"/>
      <c r="O834104"/>
      <c r="P834104"/>
      <c r="Q834104"/>
      <c r="R834104" s="19"/>
      <c r="S834104" s="19"/>
      <c r="T834104"/>
      <c r="U834104" s="113"/>
      <c r="V834104" s="19"/>
      <c r="W834104" s="19"/>
      <c r="X834104" s="19"/>
      <c r="Y834104" s="19"/>
      <c r="Z834104" s="19"/>
      <c r="AA834104" s="19"/>
      <c r="AB834104" s="19"/>
      <c r="AC834104" s="19"/>
      <c r="AD834104" s="19"/>
      <c r="AE834104" s="19"/>
      <c r="AF834104" s="19"/>
      <c r="AG834104" s="19"/>
      <c r="AH834104" s="19"/>
      <c r="AI834104" s="19"/>
      <c r="AJ834104" s="19"/>
      <c r="AK834104" s="19"/>
      <c r="AL834104" s="19"/>
      <c r="AM834104" s="19"/>
      <c r="AN834104" s="19"/>
      <c r="AO834104" s="19"/>
      <c r="AP834104"/>
    </row>
    <row r="834105" spans="1:42" s="116" customFormat="1" x14ac:dyDescent="0.3">
      <c r="A834105"/>
      <c r="B834105"/>
      <c r="C834105"/>
      <c r="D834105"/>
      <c r="E834105"/>
      <c r="F834105"/>
      <c r="G834105"/>
      <c r="H834105"/>
      <c r="I834105"/>
      <c r="J834105"/>
      <c r="K834105"/>
      <c r="L834105"/>
      <c r="M834105" s="115"/>
      <c r="N834105" s="115"/>
      <c r="O834105"/>
      <c r="P834105"/>
      <c r="Q834105"/>
      <c r="R834105" s="19"/>
      <c r="S834105" s="19"/>
      <c r="T834105"/>
      <c r="U834105" s="113"/>
      <c r="V834105" s="19"/>
      <c r="W834105" s="19"/>
      <c r="X834105" s="19"/>
      <c r="Y834105" s="19"/>
      <c r="Z834105" s="19"/>
      <c r="AA834105" s="19"/>
      <c r="AB834105" s="19"/>
      <c r="AC834105" s="19"/>
      <c r="AD834105" s="19"/>
      <c r="AE834105" s="19"/>
      <c r="AF834105" s="19"/>
      <c r="AG834105" s="19"/>
      <c r="AH834105" s="19"/>
      <c r="AI834105" s="19"/>
      <c r="AJ834105" s="19"/>
      <c r="AK834105" s="19"/>
      <c r="AL834105" s="19"/>
      <c r="AM834105" s="19"/>
      <c r="AN834105" s="19"/>
      <c r="AO834105" s="19"/>
      <c r="AP834105"/>
    </row>
    <row r="834106" spans="1:42" s="116" customFormat="1" x14ac:dyDescent="0.3">
      <c r="A834106"/>
      <c r="B834106"/>
      <c r="C834106"/>
      <c r="D834106"/>
      <c r="E834106"/>
      <c r="F834106"/>
      <c r="G834106"/>
      <c r="H834106"/>
      <c r="I834106"/>
      <c r="J834106"/>
      <c r="K834106"/>
      <c r="L834106"/>
      <c r="M834106" s="115"/>
      <c r="N834106" s="115"/>
      <c r="O834106"/>
      <c r="P834106"/>
      <c r="Q834106"/>
      <c r="R834106" s="19"/>
      <c r="S834106" s="19"/>
      <c r="T834106"/>
      <c r="U834106" s="113"/>
      <c r="V834106" s="19"/>
      <c r="W834106" s="19"/>
      <c r="X834106" s="19"/>
      <c r="Y834106" s="19"/>
      <c r="Z834106" s="19"/>
      <c r="AA834106" s="19"/>
      <c r="AB834106" s="19"/>
      <c r="AC834106" s="19"/>
      <c r="AD834106" s="19"/>
      <c r="AE834106" s="19"/>
      <c r="AF834106" s="19"/>
      <c r="AG834106" s="19"/>
      <c r="AH834106" s="19"/>
      <c r="AI834106" s="19"/>
      <c r="AJ834106" s="19"/>
      <c r="AK834106" s="19"/>
      <c r="AL834106" s="19"/>
      <c r="AM834106" s="19"/>
      <c r="AN834106" s="19"/>
      <c r="AO834106" s="19"/>
      <c r="AP834106"/>
    </row>
    <row r="834107" spans="1:42" s="116" customFormat="1" x14ac:dyDescent="0.3">
      <c r="A834107"/>
      <c r="B834107"/>
      <c r="C834107"/>
      <c r="D834107"/>
      <c r="E834107"/>
      <c r="F834107"/>
      <c r="G834107"/>
      <c r="H834107"/>
      <c r="I834107"/>
      <c r="J834107"/>
      <c r="K834107"/>
      <c r="L834107"/>
      <c r="M834107" s="115"/>
      <c r="N834107" s="115"/>
      <c r="O834107"/>
      <c r="P834107"/>
      <c r="Q834107"/>
      <c r="R834107" s="19"/>
      <c r="S834107" s="19"/>
      <c r="T834107"/>
      <c r="U834107" s="113"/>
      <c r="V834107" s="19"/>
      <c r="W834107" s="19"/>
      <c r="X834107" s="19"/>
      <c r="Y834107" s="19"/>
      <c r="Z834107" s="19"/>
      <c r="AA834107" s="19"/>
      <c r="AB834107" s="19"/>
      <c r="AC834107" s="19"/>
      <c r="AD834107" s="19"/>
      <c r="AE834107" s="19"/>
      <c r="AF834107" s="19"/>
      <c r="AG834107" s="19"/>
      <c r="AH834107" s="19"/>
      <c r="AI834107" s="19"/>
      <c r="AJ834107" s="19"/>
      <c r="AK834107" s="19"/>
      <c r="AL834107" s="19"/>
      <c r="AM834107" s="19"/>
      <c r="AN834107" s="19"/>
      <c r="AO834107" s="19"/>
      <c r="AP834107"/>
    </row>
    <row r="834108" spans="1:42" s="116" customFormat="1" x14ac:dyDescent="0.3">
      <c r="A834108"/>
      <c r="B834108"/>
      <c r="C834108"/>
      <c r="D834108"/>
      <c r="E834108"/>
      <c r="F834108"/>
      <c r="G834108"/>
      <c r="H834108"/>
      <c r="I834108"/>
      <c r="J834108"/>
      <c r="K834108"/>
      <c r="L834108"/>
      <c r="M834108" s="115"/>
      <c r="N834108" s="115"/>
      <c r="O834108"/>
      <c r="P834108"/>
      <c r="Q834108"/>
      <c r="R834108" s="19"/>
      <c r="S834108" s="19"/>
      <c r="T834108"/>
      <c r="U834108" s="113"/>
      <c r="V834108" s="19"/>
      <c r="W834108" s="19"/>
      <c r="X834108" s="19"/>
      <c r="Y834108" s="19"/>
      <c r="Z834108" s="19"/>
      <c r="AA834108" s="19"/>
      <c r="AB834108" s="19"/>
      <c r="AC834108" s="19"/>
      <c r="AD834108" s="19"/>
      <c r="AE834108" s="19"/>
      <c r="AF834108" s="19"/>
      <c r="AG834108" s="19"/>
      <c r="AH834108" s="19"/>
      <c r="AI834108" s="19"/>
      <c r="AJ834108" s="19"/>
      <c r="AK834108" s="19"/>
      <c r="AL834108" s="19"/>
      <c r="AM834108" s="19"/>
      <c r="AN834108" s="19"/>
      <c r="AO834108" s="19"/>
      <c r="AP834108"/>
    </row>
    <row r="834109" spans="1:42" s="116" customFormat="1" x14ac:dyDescent="0.3">
      <c r="A834109"/>
      <c r="B834109"/>
      <c r="C834109"/>
      <c r="D834109"/>
      <c r="E834109"/>
      <c r="F834109"/>
      <c r="G834109"/>
      <c r="H834109"/>
      <c r="I834109"/>
      <c r="J834109"/>
      <c r="K834109"/>
      <c r="L834109"/>
      <c r="M834109" s="115"/>
      <c r="N834109" s="115"/>
      <c r="O834109"/>
      <c r="P834109"/>
      <c r="Q834109"/>
      <c r="R834109" s="19"/>
      <c r="S834109" s="19"/>
      <c r="T834109"/>
      <c r="U834109" s="113"/>
      <c r="V834109" s="19"/>
      <c r="W834109" s="19"/>
      <c r="X834109" s="19"/>
      <c r="Y834109" s="19"/>
      <c r="Z834109" s="19"/>
      <c r="AA834109" s="19"/>
      <c r="AB834109" s="19"/>
      <c r="AC834109" s="19"/>
      <c r="AD834109" s="19"/>
      <c r="AE834109" s="19"/>
      <c r="AF834109" s="19"/>
      <c r="AG834109" s="19"/>
      <c r="AH834109" s="19"/>
      <c r="AI834109" s="19"/>
      <c r="AJ834109" s="19"/>
      <c r="AK834109" s="19"/>
      <c r="AL834109" s="19"/>
      <c r="AM834109" s="19"/>
      <c r="AN834109" s="19"/>
      <c r="AO834109" s="19"/>
      <c r="AP834109"/>
    </row>
    <row r="834110" spans="1:42" s="116" customFormat="1" x14ac:dyDescent="0.3">
      <c r="A834110"/>
      <c r="B834110"/>
      <c r="C834110"/>
      <c r="D834110"/>
      <c r="E834110"/>
      <c r="F834110"/>
      <c r="G834110"/>
      <c r="H834110"/>
      <c r="I834110"/>
      <c r="J834110"/>
      <c r="K834110"/>
      <c r="L834110"/>
      <c r="M834110" s="115"/>
      <c r="N834110" s="115"/>
      <c r="O834110"/>
      <c r="P834110"/>
      <c r="Q834110"/>
      <c r="R834110" s="19"/>
      <c r="S834110" s="19"/>
      <c r="T834110"/>
      <c r="U834110" s="113"/>
      <c r="V834110" s="19"/>
      <c r="W834110" s="19"/>
      <c r="X834110" s="19"/>
      <c r="Y834110" s="19"/>
      <c r="Z834110" s="19"/>
      <c r="AA834110" s="19"/>
      <c r="AB834110" s="19"/>
      <c r="AC834110" s="19"/>
      <c r="AD834110" s="19"/>
      <c r="AE834110" s="19"/>
      <c r="AF834110" s="19"/>
      <c r="AG834110" s="19"/>
      <c r="AH834110" s="19"/>
      <c r="AI834110" s="19"/>
      <c r="AJ834110" s="19"/>
      <c r="AK834110" s="19"/>
      <c r="AL834110" s="19"/>
      <c r="AM834110" s="19"/>
      <c r="AN834110" s="19"/>
      <c r="AO834110" s="19"/>
      <c r="AP834110"/>
    </row>
    <row r="834111" spans="1:42" s="116" customFormat="1" x14ac:dyDescent="0.3">
      <c r="A834111"/>
      <c r="B834111"/>
      <c r="C834111"/>
      <c r="D834111"/>
      <c r="E834111"/>
      <c r="F834111"/>
      <c r="G834111"/>
      <c r="H834111"/>
      <c r="I834111"/>
      <c r="J834111"/>
      <c r="K834111"/>
      <c r="L834111"/>
      <c r="M834111" s="115"/>
      <c r="N834111" s="115"/>
      <c r="O834111"/>
      <c r="P834111"/>
      <c r="Q834111"/>
      <c r="R834111" s="19"/>
      <c r="S834111" s="19"/>
      <c r="T834111"/>
      <c r="U834111" s="113"/>
      <c r="V834111" s="19"/>
      <c r="W834111" s="19"/>
      <c r="X834111" s="19"/>
      <c r="Y834111" s="19"/>
      <c r="Z834111" s="19"/>
      <c r="AA834111" s="19"/>
      <c r="AB834111" s="19"/>
      <c r="AC834111" s="19"/>
      <c r="AD834111" s="19"/>
      <c r="AE834111" s="19"/>
      <c r="AF834111" s="19"/>
      <c r="AG834111" s="19"/>
      <c r="AH834111" s="19"/>
      <c r="AI834111" s="19"/>
      <c r="AJ834111" s="19"/>
      <c r="AK834111" s="19"/>
      <c r="AL834111" s="19"/>
      <c r="AM834111" s="19"/>
      <c r="AN834111" s="19"/>
      <c r="AO834111" s="19"/>
      <c r="AP834111"/>
    </row>
    <row r="834112" spans="1:42" s="116" customFormat="1" x14ac:dyDescent="0.3">
      <c r="A834112"/>
      <c r="B834112"/>
      <c r="C834112"/>
      <c r="D834112"/>
      <c r="E834112"/>
      <c r="F834112"/>
      <c r="G834112"/>
      <c r="H834112"/>
      <c r="I834112"/>
      <c r="J834112"/>
      <c r="K834112"/>
      <c r="L834112"/>
      <c r="M834112" s="115"/>
      <c r="N834112" s="115"/>
      <c r="O834112"/>
      <c r="P834112"/>
      <c r="Q834112"/>
      <c r="R834112" s="19"/>
      <c r="S834112" s="19"/>
      <c r="T834112"/>
      <c r="U834112" s="113"/>
      <c r="V834112" s="19"/>
      <c r="W834112" s="19"/>
      <c r="X834112" s="19"/>
      <c r="Y834112" s="19"/>
      <c r="Z834112" s="19"/>
      <c r="AA834112" s="19"/>
      <c r="AB834112" s="19"/>
      <c r="AC834112" s="19"/>
      <c r="AD834112" s="19"/>
      <c r="AE834112" s="19"/>
      <c r="AF834112" s="19"/>
      <c r="AG834112" s="19"/>
      <c r="AH834112" s="19"/>
      <c r="AI834112" s="19"/>
      <c r="AJ834112" s="19"/>
      <c r="AK834112" s="19"/>
      <c r="AL834112" s="19"/>
      <c r="AM834112" s="19"/>
      <c r="AN834112" s="19"/>
      <c r="AO834112" s="19"/>
      <c r="AP834112"/>
    </row>
    <row r="834113" spans="1:42" s="116" customFormat="1" x14ac:dyDescent="0.3">
      <c r="A834113"/>
      <c r="B834113"/>
      <c r="C834113"/>
      <c r="D834113"/>
      <c r="E834113"/>
      <c r="F834113"/>
      <c r="G834113"/>
      <c r="H834113"/>
      <c r="I834113"/>
      <c r="J834113"/>
      <c r="K834113"/>
      <c r="L834113"/>
      <c r="M834113" s="115"/>
      <c r="N834113" s="115"/>
      <c r="O834113"/>
      <c r="P834113"/>
      <c r="Q834113"/>
      <c r="R834113" s="19"/>
      <c r="S834113" s="19"/>
      <c r="T834113"/>
      <c r="U834113" s="113"/>
      <c r="V834113" s="19"/>
      <c r="W834113" s="19"/>
      <c r="X834113" s="19"/>
      <c r="Y834113" s="19"/>
      <c r="Z834113" s="19"/>
      <c r="AA834113" s="19"/>
      <c r="AB834113" s="19"/>
      <c r="AC834113" s="19"/>
      <c r="AD834113" s="19"/>
      <c r="AE834113" s="19"/>
      <c r="AF834113" s="19"/>
      <c r="AG834113" s="19"/>
      <c r="AH834113" s="19"/>
      <c r="AI834113" s="19"/>
      <c r="AJ834113" s="19"/>
      <c r="AK834113" s="19"/>
      <c r="AL834113" s="19"/>
      <c r="AM834113" s="19"/>
      <c r="AN834113" s="19"/>
      <c r="AO834113" s="19"/>
      <c r="AP834113"/>
    </row>
    <row r="834114" spans="1:42" s="116" customFormat="1" x14ac:dyDescent="0.3">
      <c r="A834114"/>
      <c r="B834114"/>
      <c r="C834114"/>
      <c r="D834114"/>
      <c r="E834114"/>
      <c r="F834114"/>
      <c r="G834114"/>
      <c r="H834114"/>
      <c r="I834114"/>
      <c r="J834114"/>
      <c r="K834114"/>
      <c r="L834114"/>
      <c r="M834114" s="115"/>
      <c r="N834114" s="115"/>
      <c r="O834114"/>
      <c r="P834114"/>
      <c r="Q834114"/>
      <c r="R834114" s="19"/>
      <c r="S834114" s="19"/>
      <c r="T834114"/>
      <c r="U834114" s="113"/>
      <c r="V834114" s="19"/>
      <c r="W834114" s="19"/>
      <c r="X834114" s="19"/>
      <c r="Y834114" s="19"/>
      <c r="Z834114" s="19"/>
      <c r="AA834114" s="19"/>
      <c r="AB834114" s="19"/>
      <c r="AC834114" s="19"/>
      <c r="AD834114" s="19"/>
      <c r="AE834114" s="19"/>
      <c r="AF834114" s="19"/>
      <c r="AG834114" s="19"/>
      <c r="AH834114" s="19"/>
      <c r="AI834114" s="19"/>
      <c r="AJ834114" s="19"/>
      <c r="AK834114" s="19"/>
      <c r="AL834114" s="19"/>
      <c r="AM834114" s="19"/>
      <c r="AN834114" s="19"/>
      <c r="AO834114" s="19"/>
      <c r="AP834114"/>
    </row>
    <row r="834115" spans="1:42" s="116" customFormat="1" x14ac:dyDescent="0.3">
      <c r="A834115"/>
      <c r="B834115"/>
      <c r="C834115"/>
      <c r="D834115"/>
      <c r="E834115"/>
      <c r="F834115"/>
      <c r="G834115"/>
      <c r="H834115"/>
      <c r="I834115"/>
      <c r="J834115"/>
      <c r="K834115"/>
      <c r="L834115"/>
      <c r="M834115" s="115"/>
      <c r="N834115" s="115"/>
      <c r="O834115"/>
      <c r="P834115"/>
      <c r="Q834115"/>
      <c r="R834115" s="19"/>
      <c r="S834115" s="19"/>
      <c r="T834115"/>
      <c r="U834115" s="113"/>
      <c r="V834115" s="19"/>
      <c r="W834115" s="19"/>
      <c r="X834115" s="19"/>
      <c r="Y834115" s="19"/>
      <c r="Z834115" s="19"/>
      <c r="AA834115" s="19"/>
      <c r="AB834115" s="19"/>
      <c r="AC834115" s="19"/>
      <c r="AD834115" s="19"/>
      <c r="AE834115" s="19"/>
      <c r="AF834115" s="19"/>
      <c r="AG834115" s="19"/>
      <c r="AH834115" s="19"/>
      <c r="AI834115" s="19"/>
      <c r="AJ834115" s="19"/>
      <c r="AK834115" s="19"/>
      <c r="AL834115" s="19"/>
      <c r="AM834115" s="19"/>
      <c r="AN834115" s="19"/>
      <c r="AO834115" s="19"/>
      <c r="AP834115"/>
    </row>
    <row r="834116" spans="1:42" s="116" customFormat="1" x14ac:dyDescent="0.3">
      <c r="A834116"/>
      <c r="B834116"/>
      <c r="C834116"/>
      <c r="D834116"/>
      <c r="E834116"/>
      <c r="F834116"/>
      <c r="G834116"/>
      <c r="H834116"/>
      <c r="I834116"/>
      <c r="J834116"/>
      <c r="K834116"/>
      <c r="L834116"/>
      <c r="M834116" s="115"/>
      <c r="N834116" s="115"/>
      <c r="O834116"/>
      <c r="P834116"/>
      <c r="Q834116"/>
      <c r="R834116" s="19"/>
      <c r="S834116" s="19"/>
      <c r="T834116"/>
      <c r="U834116" s="113"/>
      <c r="V834116" s="19"/>
      <c r="W834116" s="19"/>
      <c r="X834116" s="19"/>
      <c r="Y834116" s="19"/>
      <c r="Z834116" s="19"/>
      <c r="AA834116" s="19"/>
      <c r="AB834116" s="19"/>
      <c r="AC834116" s="19"/>
      <c r="AD834116" s="19"/>
      <c r="AE834116" s="19"/>
      <c r="AF834116" s="19"/>
      <c r="AG834116" s="19"/>
      <c r="AH834116" s="19"/>
      <c r="AI834116" s="19"/>
      <c r="AJ834116" s="19"/>
      <c r="AK834116" s="19"/>
      <c r="AL834116" s="19"/>
      <c r="AM834116" s="19"/>
      <c r="AN834116" s="19"/>
      <c r="AO834116" s="19"/>
      <c r="AP834116"/>
    </row>
    <row r="834117" spans="1:42" s="116" customFormat="1" x14ac:dyDescent="0.3">
      <c r="A834117"/>
      <c r="B834117"/>
      <c r="C834117"/>
      <c r="D834117"/>
      <c r="E834117"/>
      <c r="F834117"/>
      <c r="G834117"/>
      <c r="H834117"/>
      <c r="I834117"/>
      <c r="J834117"/>
      <c r="K834117"/>
      <c r="L834117"/>
      <c r="M834117" s="115"/>
      <c r="N834117" s="115"/>
      <c r="O834117"/>
      <c r="P834117"/>
      <c r="Q834117"/>
      <c r="R834117" s="19"/>
      <c r="S834117" s="19"/>
      <c r="T834117"/>
      <c r="U834117" s="113"/>
      <c r="V834117" s="19"/>
      <c r="W834117" s="19"/>
      <c r="X834117" s="19"/>
      <c r="Y834117" s="19"/>
      <c r="Z834117" s="19"/>
      <c r="AA834117" s="19"/>
      <c r="AB834117" s="19"/>
      <c r="AC834117" s="19"/>
      <c r="AD834117" s="19"/>
      <c r="AE834117" s="19"/>
      <c r="AF834117" s="19"/>
      <c r="AG834117" s="19"/>
      <c r="AH834117" s="19"/>
      <c r="AI834117" s="19"/>
      <c r="AJ834117" s="19"/>
      <c r="AK834117" s="19"/>
      <c r="AL834117" s="19"/>
      <c r="AM834117" s="19"/>
      <c r="AN834117" s="19"/>
      <c r="AO834117" s="19"/>
      <c r="AP834117"/>
    </row>
    <row r="834118" spans="1:42" s="116" customFormat="1" x14ac:dyDescent="0.3">
      <c r="A834118"/>
      <c r="B834118"/>
      <c r="C834118"/>
      <c r="D834118"/>
      <c r="E834118"/>
      <c r="F834118"/>
      <c r="G834118"/>
      <c r="H834118"/>
      <c r="I834118"/>
      <c r="J834118"/>
      <c r="K834118"/>
      <c r="L834118"/>
      <c r="M834118" s="115"/>
      <c r="N834118" s="115"/>
      <c r="O834118"/>
      <c r="P834118"/>
      <c r="Q834118"/>
      <c r="R834118" s="19"/>
      <c r="S834118" s="19"/>
      <c r="T834118"/>
      <c r="U834118" s="113"/>
      <c r="V834118" s="19"/>
      <c r="W834118" s="19"/>
      <c r="X834118" s="19"/>
      <c r="Y834118" s="19"/>
      <c r="Z834118" s="19"/>
      <c r="AA834118" s="19"/>
      <c r="AB834118" s="19"/>
      <c r="AC834118" s="19"/>
      <c r="AD834118" s="19"/>
      <c r="AE834118" s="19"/>
      <c r="AF834118" s="19"/>
      <c r="AG834118" s="19"/>
      <c r="AH834118" s="19"/>
      <c r="AI834118" s="19"/>
      <c r="AJ834118" s="19"/>
      <c r="AK834118" s="19"/>
      <c r="AL834118" s="19"/>
      <c r="AM834118" s="19"/>
      <c r="AN834118" s="19"/>
      <c r="AO834118" s="19"/>
      <c r="AP834118"/>
    </row>
    <row r="834119" spans="1:42" s="116" customFormat="1" x14ac:dyDescent="0.3">
      <c r="A834119"/>
      <c r="B834119"/>
      <c r="C834119"/>
      <c r="D834119"/>
      <c r="E834119"/>
      <c r="F834119"/>
      <c r="G834119"/>
      <c r="H834119"/>
      <c r="I834119"/>
      <c r="J834119"/>
      <c r="K834119"/>
      <c r="L834119"/>
      <c r="M834119" s="115"/>
      <c r="N834119" s="115"/>
      <c r="O834119"/>
      <c r="P834119"/>
      <c r="Q834119"/>
      <c r="R834119" s="19"/>
      <c r="S834119" s="19"/>
      <c r="T834119"/>
      <c r="U834119" s="113"/>
      <c r="V834119" s="19"/>
      <c r="W834119" s="19"/>
      <c r="X834119" s="19"/>
      <c r="Y834119" s="19"/>
      <c r="Z834119" s="19"/>
      <c r="AA834119" s="19"/>
      <c r="AB834119" s="19"/>
      <c r="AC834119" s="19"/>
      <c r="AD834119" s="19"/>
      <c r="AE834119" s="19"/>
      <c r="AF834119" s="19"/>
      <c r="AG834119" s="19"/>
      <c r="AH834119" s="19"/>
      <c r="AI834119" s="19"/>
      <c r="AJ834119" s="19"/>
      <c r="AK834119" s="19"/>
      <c r="AL834119" s="19"/>
      <c r="AM834119" s="19"/>
      <c r="AN834119" s="19"/>
      <c r="AO834119" s="19"/>
      <c r="AP834119"/>
    </row>
    <row r="834120" spans="1:42" s="116" customFormat="1" x14ac:dyDescent="0.3">
      <c r="A834120"/>
      <c r="B834120"/>
      <c r="C834120"/>
      <c r="D834120"/>
      <c r="E834120"/>
      <c r="F834120"/>
      <c r="G834120"/>
      <c r="H834120"/>
      <c r="I834120"/>
      <c r="J834120"/>
      <c r="K834120"/>
      <c r="L834120"/>
      <c r="M834120" s="115"/>
      <c r="N834120" s="115"/>
      <c r="O834120"/>
      <c r="P834120"/>
      <c r="Q834120"/>
      <c r="R834120" s="19"/>
      <c r="S834120" s="19"/>
      <c r="T834120"/>
      <c r="U834120" s="113"/>
      <c r="V834120" s="19"/>
      <c r="W834120" s="19"/>
      <c r="X834120" s="19"/>
      <c r="Y834120" s="19"/>
      <c r="Z834120" s="19"/>
      <c r="AA834120" s="19"/>
      <c r="AB834120" s="19"/>
      <c r="AC834120" s="19"/>
      <c r="AD834120" s="19"/>
      <c r="AE834120" s="19"/>
      <c r="AF834120" s="19"/>
      <c r="AG834120" s="19"/>
      <c r="AH834120" s="19"/>
      <c r="AI834120" s="19"/>
      <c r="AJ834120" s="19"/>
      <c r="AK834120" s="19"/>
      <c r="AL834120" s="19"/>
      <c r="AM834120" s="19"/>
      <c r="AN834120" s="19"/>
      <c r="AO834120" s="19"/>
      <c r="AP834120"/>
    </row>
    <row r="834121" spans="1:42" s="116" customFormat="1" x14ac:dyDescent="0.3">
      <c r="A834121"/>
      <c r="B834121"/>
      <c r="C834121"/>
      <c r="D834121"/>
      <c r="E834121"/>
      <c r="F834121"/>
      <c r="G834121"/>
      <c r="H834121"/>
      <c r="I834121"/>
      <c r="J834121"/>
      <c r="K834121"/>
      <c r="L834121"/>
      <c r="M834121" s="115"/>
      <c r="N834121" s="115"/>
      <c r="O834121"/>
      <c r="P834121"/>
      <c r="Q834121"/>
      <c r="R834121" s="19"/>
      <c r="S834121" s="19"/>
      <c r="T834121"/>
      <c r="U834121" s="113"/>
      <c r="V834121" s="19"/>
      <c r="W834121" s="19"/>
      <c r="X834121" s="19"/>
      <c r="Y834121" s="19"/>
      <c r="Z834121" s="19"/>
      <c r="AA834121" s="19"/>
      <c r="AB834121" s="19"/>
      <c r="AC834121" s="19"/>
      <c r="AD834121" s="19"/>
      <c r="AE834121" s="19"/>
      <c r="AF834121" s="19"/>
      <c r="AG834121" s="19"/>
      <c r="AH834121" s="19"/>
      <c r="AI834121" s="19"/>
      <c r="AJ834121" s="19"/>
      <c r="AK834121" s="19"/>
      <c r="AL834121" s="19"/>
      <c r="AM834121" s="19"/>
      <c r="AN834121" s="19"/>
      <c r="AO834121" s="19"/>
      <c r="AP834121"/>
    </row>
    <row r="834122" spans="1:42" s="116" customFormat="1" x14ac:dyDescent="0.3">
      <c r="A834122"/>
      <c r="B834122"/>
      <c r="C834122"/>
      <c r="D834122"/>
      <c r="E834122"/>
      <c r="F834122"/>
      <c r="G834122"/>
      <c r="H834122"/>
      <c r="I834122"/>
      <c r="J834122"/>
      <c r="K834122"/>
      <c r="L834122"/>
      <c r="M834122" s="115"/>
      <c r="N834122" s="115"/>
      <c r="O834122"/>
      <c r="P834122"/>
      <c r="Q834122"/>
      <c r="R834122" s="19"/>
      <c r="S834122" s="19"/>
      <c r="T834122"/>
      <c r="U834122" s="113"/>
      <c r="V834122" s="19"/>
      <c r="W834122" s="19"/>
      <c r="X834122" s="19"/>
      <c r="Y834122" s="19"/>
      <c r="Z834122" s="19"/>
      <c r="AA834122" s="19"/>
      <c r="AB834122" s="19"/>
      <c r="AC834122" s="19"/>
      <c r="AD834122" s="19"/>
      <c r="AE834122" s="19"/>
      <c r="AF834122" s="19"/>
      <c r="AG834122" s="19"/>
      <c r="AH834122" s="19"/>
      <c r="AI834122" s="19"/>
      <c r="AJ834122" s="19"/>
      <c r="AK834122" s="19"/>
      <c r="AL834122" s="19"/>
      <c r="AM834122" s="19"/>
      <c r="AN834122" s="19"/>
      <c r="AO834122" s="19"/>
      <c r="AP834122"/>
    </row>
    <row r="834123" spans="1:42" s="116" customFormat="1" x14ac:dyDescent="0.3">
      <c r="A834123"/>
      <c r="B834123"/>
      <c r="C834123"/>
      <c r="D834123"/>
      <c r="E834123"/>
      <c r="F834123"/>
      <c r="G834123"/>
      <c r="H834123"/>
      <c r="I834123"/>
      <c r="J834123"/>
      <c r="K834123"/>
      <c r="L834123"/>
      <c r="M834123" s="115"/>
      <c r="N834123" s="115"/>
      <c r="O834123"/>
      <c r="P834123"/>
      <c r="Q834123"/>
      <c r="R834123" s="19"/>
      <c r="S834123" s="19"/>
      <c r="T834123"/>
      <c r="U834123" s="113"/>
      <c r="V834123" s="19"/>
      <c r="W834123" s="19"/>
      <c r="X834123" s="19"/>
      <c r="Y834123" s="19"/>
      <c r="Z834123" s="19"/>
      <c r="AA834123" s="19"/>
      <c r="AB834123" s="19"/>
      <c r="AC834123" s="19"/>
      <c r="AD834123" s="19"/>
      <c r="AE834123" s="19"/>
      <c r="AF834123" s="19"/>
      <c r="AG834123" s="19"/>
      <c r="AH834123" s="19"/>
      <c r="AI834123" s="19"/>
      <c r="AJ834123" s="19"/>
      <c r="AK834123" s="19"/>
      <c r="AL834123" s="19"/>
      <c r="AM834123" s="19"/>
      <c r="AN834123" s="19"/>
      <c r="AO834123" s="19"/>
      <c r="AP834123"/>
    </row>
    <row r="834124" spans="1:42" s="116" customFormat="1" x14ac:dyDescent="0.3">
      <c r="A834124"/>
      <c r="B834124"/>
      <c r="C834124"/>
      <c r="D834124"/>
      <c r="E834124"/>
      <c r="F834124"/>
      <c r="G834124"/>
      <c r="H834124"/>
      <c r="I834124"/>
      <c r="J834124"/>
      <c r="K834124"/>
      <c r="L834124"/>
      <c r="M834124" s="115"/>
      <c r="N834124" s="115"/>
      <c r="O834124"/>
      <c r="P834124"/>
      <c r="Q834124"/>
      <c r="R834124" s="19"/>
      <c r="S834124" s="19"/>
      <c r="T834124"/>
      <c r="U834124" s="113"/>
      <c r="V834124" s="19"/>
      <c r="W834124" s="19"/>
      <c r="X834124" s="19"/>
      <c r="Y834124" s="19"/>
      <c r="Z834124" s="19"/>
      <c r="AA834124" s="19"/>
      <c r="AB834124" s="19"/>
      <c r="AC834124" s="19"/>
      <c r="AD834124" s="19"/>
      <c r="AE834124" s="19"/>
      <c r="AF834124" s="19"/>
      <c r="AG834124" s="19"/>
      <c r="AH834124" s="19"/>
      <c r="AI834124" s="19"/>
      <c r="AJ834124" s="19"/>
      <c r="AK834124" s="19"/>
      <c r="AL834124" s="19"/>
      <c r="AM834124" s="19"/>
      <c r="AN834124" s="19"/>
      <c r="AO834124" s="19"/>
      <c r="AP834124"/>
    </row>
    <row r="834125" spans="1:42" s="116" customFormat="1" x14ac:dyDescent="0.3">
      <c r="A834125"/>
      <c r="B834125"/>
      <c r="C834125"/>
      <c r="D834125"/>
      <c r="E834125"/>
      <c r="F834125"/>
      <c r="G834125"/>
      <c r="H834125"/>
      <c r="I834125"/>
      <c r="J834125"/>
      <c r="K834125"/>
      <c r="L834125"/>
      <c r="M834125" s="115"/>
      <c r="N834125" s="115"/>
      <c r="O834125"/>
      <c r="P834125"/>
      <c r="Q834125"/>
      <c r="R834125" s="19"/>
      <c r="S834125" s="19"/>
      <c r="T834125"/>
      <c r="U834125" s="113"/>
      <c r="V834125" s="19"/>
      <c r="W834125" s="19"/>
      <c r="X834125" s="19"/>
      <c r="Y834125" s="19"/>
      <c r="Z834125" s="19"/>
      <c r="AA834125" s="19"/>
      <c r="AB834125" s="19"/>
      <c r="AC834125" s="19"/>
      <c r="AD834125" s="19"/>
      <c r="AE834125" s="19"/>
      <c r="AF834125" s="19"/>
      <c r="AG834125" s="19"/>
      <c r="AH834125" s="19"/>
      <c r="AI834125" s="19"/>
      <c r="AJ834125" s="19"/>
      <c r="AK834125" s="19"/>
      <c r="AL834125" s="19"/>
      <c r="AM834125" s="19"/>
      <c r="AN834125" s="19"/>
      <c r="AO834125" s="19"/>
      <c r="AP834125"/>
    </row>
    <row r="834126" spans="1:42" s="116" customFormat="1" x14ac:dyDescent="0.3">
      <c r="A834126"/>
      <c r="B834126"/>
      <c r="C834126"/>
      <c r="D834126"/>
      <c r="E834126"/>
      <c r="F834126"/>
      <c r="G834126"/>
      <c r="H834126"/>
      <c r="I834126"/>
      <c r="J834126"/>
      <c r="K834126"/>
      <c r="L834126"/>
      <c r="M834126" s="115"/>
      <c r="N834126" s="115"/>
      <c r="O834126"/>
      <c r="P834126"/>
      <c r="Q834126"/>
      <c r="R834126" s="19"/>
      <c r="S834126" s="19"/>
      <c r="T834126"/>
      <c r="U834126" s="113"/>
      <c r="V834126" s="19"/>
      <c r="W834126" s="19"/>
      <c r="X834126" s="19"/>
      <c r="Y834126" s="19"/>
      <c r="Z834126" s="19"/>
      <c r="AA834126" s="19"/>
      <c r="AB834126" s="19"/>
      <c r="AC834126" s="19"/>
      <c r="AD834126" s="19"/>
      <c r="AE834126" s="19"/>
      <c r="AF834126" s="19"/>
      <c r="AG834126" s="19"/>
      <c r="AH834126" s="19"/>
      <c r="AI834126" s="19"/>
      <c r="AJ834126" s="19"/>
      <c r="AK834126" s="19"/>
      <c r="AL834126" s="19"/>
      <c r="AM834126" s="19"/>
      <c r="AN834126" s="19"/>
      <c r="AO834126" s="19"/>
      <c r="AP834126"/>
    </row>
    <row r="834127" spans="1:42" s="116" customFormat="1" x14ac:dyDescent="0.3">
      <c r="A834127"/>
      <c r="B834127"/>
      <c r="C834127"/>
      <c r="D834127"/>
      <c r="E834127"/>
      <c r="F834127"/>
      <c r="G834127"/>
      <c r="H834127"/>
      <c r="I834127"/>
      <c r="J834127"/>
      <c r="K834127"/>
      <c r="L834127"/>
      <c r="M834127" s="115"/>
      <c r="N834127" s="115"/>
      <c r="O834127"/>
      <c r="P834127"/>
      <c r="Q834127"/>
      <c r="R834127" s="19"/>
      <c r="S834127" s="19"/>
      <c r="T834127"/>
      <c r="U834127" s="113"/>
      <c r="V834127" s="19"/>
      <c r="W834127" s="19"/>
      <c r="X834127" s="19"/>
      <c r="Y834127" s="19"/>
      <c r="Z834127" s="19"/>
      <c r="AA834127" s="19"/>
      <c r="AB834127" s="19"/>
      <c r="AC834127" s="19"/>
      <c r="AD834127" s="19"/>
      <c r="AE834127" s="19"/>
      <c r="AF834127" s="19"/>
      <c r="AG834127" s="19"/>
      <c r="AH834127" s="19"/>
      <c r="AI834127" s="19"/>
      <c r="AJ834127" s="19"/>
      <c r="AK834127" s="19"/>
      <c r="AL834127" s="19"/>
      <c r="AM834127" s="19"/>
      <c r="AN834127" s="19"/>
      <c r="AO834127" s="19"/>
      <c r="AP834127"/>
    </row>
    <row r="834128" spans="1:42" s="116" customFormat="1" x14ac:dyDescent="0.3">
      <c r="A834128"/>
      <c r="B834128"/>
      <c r="C834128"/>
      <c r="D834128"/>
      <c r="E834128"/>
      <c r="F834128"/>
      <c r="G834128"/>
      <c r="H834128"/>
      <c r="I834128"/>
      <c r="J834128"/>
      <c r="K834128"/>
      <c r="L834128"/>
      <c r="M834128" s="115"/>
      <c r="N834128" s="115"/>
      <c r="O834128"/>
      <c r="P834128"/>
      <c r="Q834128"/>
      <c r="R834128" s="19"/>
      <c r="S834128" s="19"/>
      <c r="T834128"/>
      <c r="U834128" s="113"/>
      <c r="V834128" s="19"/>
      <c r="W834128" s="19"/>
      <c r="X834128" s="19"/>
      <c r="Y834128" s="19"/>
      <c r="Z834128" s="19"/>
      <c r="AA834128" s="19"/>
      <c r="AB834128" s="19"/>
      <c r="AC834128" s="19"/>
      <c r="AD834128" s="19"/>
      <c r="AE834128" s="19"/>
      <c r="AF834128" s="19"/>
      <c r="AG834128" s="19"/>
      <c r="AH834128" s="19"/>
      <c r="AI834128" s="19"/>
      <c r="AJ834128" s="19"/>
      <c r="AK834128" s="19"/>
      <c r="AL834128" s="19"/>
      <c r="AM834128" s="19"/>
      <c r="AN834128" s="19"/>
      <c r="AO834128" s="19"/>
      <c r="AP834128"/>
    </row>
    <row r="834129" spans="1:42" s="116" customFormat="1" x14ac:dyDescent="0.3">
      <c r="A834129"/>
      <c r="B834129"/>
      <c r="C834129"/>
      <c r="D834129"/>
      <c r="E834129"/>
      <c r="F834129"/>
      <c r="G834129"/>
      <c r="H834129"/>
      <c r="I834129"/>
      <c r="J834129"/>
      <c r="K834129"/>
      <c r="L834129"/>
      <c r="M834129" s="115"/>
      <c r="N834129" s="115"/>
      <c r="O834129"/>
      <c r="P834129"/>
      <c r="Q834129"/>
      <c r="R834129" s="19"/>
      <c r="S834129" s="19"/>
      <c r="T834129"/>
      <c r="U834129" s="113"/>
      <c r="V834129" s="19"/>
      <c r="W834129" s="19"/>
      <c r="X834129" s="19"/>
      <c r="Y834129" s="19"/>
      <c r="Z834129" s="19"/>
      <c r="AA834129" s="19"/>
      <c r="AB834129" s="19"/>
      <c r="AC834129" s="19"/>
      <c r="AD834129" s="19"/>
      <c r="AE834129" s="19"/>
      <c r="AF834129" s="19"/>
      <c r="AG834129" s="19"/>
      <c r="AH834129" s="19"/>
      <c r="AI834129" s="19"/>
      <c r="AJ834129" s="19"/>
      <c r="AK834129" s="19"/>
      <c r="AL834129" s="19"/>
      <c r="AM834129" s="19"/>
      <c r="AN834129" s="19"/>
      <c r="AO834129" s="19"/>
      <c r="AP834129"/>
    </row>
    <row r="834130" spans="1:42" s="116" customFormat="1" x14ac:dyDescent="0.3">
      <c r="A834130"/>
      <c r="B834130"/>
      <c r="C834130"/>
      <c r="D834130"/>
      <c r="E834130"/>
      <c r="F834130"/>
      <c r="G834130"/>
      <c r="H834130"/>
      <c r="I834130"/>
      <c r="J834130"/>
      <c r="K834130"/>
      <c r="L834130"/>
      <c r="M834130" s="115"/>
      <c r="N834130" s="115"/>
      <c r="O834130"/>
      <c r="P834130"/>
      <c r="Q834130"/>
      <c r="R834130" s="19"/>
      <c r="S834130" s="19"/>
      <c r="T834130"/>
      <c r="U834130" s="113"/>
      <c r="V834130" s="19"/>
      <c r="W834130" s="19"/>
      <c r="X834130" s="19"/>
      <c r="Y834130" s="19"/>
      <c r="Z834130" s="19"/>
      <c r="AA834130" s="19"/>
      <c r="AB834130" s="19"/>
      <c r="AC834130" s="19"/>
      <c r="AD834130" s="19"/>
      <c r="AE834130" s="19"/>
      <c r="AF834130" s="19"/>
      <c r="AG834130" s="19"/>
      <c r="AH834130" s="19"/>
      <c r="AI834130" s="19"/>
      <c r="AJ834130" s="19"/>
      <c r="AK834130" s="19"/>
      <c r="AL834130" s="19"/>
      <c r="AM834130" s="19"/>
      <c r="AN834130" s="19"/>
      <c r="AO834130" s="19"/>
      <c r="AP834130"/>
    </row>
    <row r="834131" spans="1:42" s="116" customFormat="1" x14ac:dyDescent="0.3">
      <c r="A834131"/>
      <c r="B834131"/>
      <c r="C834131"/>
      <c r="D834131"/>
      <c r="E834131"/>
      <c r="F834131"/>
      <c r="G834131"/>
      <c r="H834131"/>
      <c r="I834131"/>
      <c r="J834131"/>
      <c r="K834131"/>
      <c r="L834131"/>
      <c r="M834131" s="115"/>
      <c r="N834131" s="115"/>
      <c r="O834131"/>
      <c r="P834131"/>
      <c r="Q834131"/>
      <c r="R834131" s="19"/>
      <c r="S834131" s="19"/>
      <c r="T834131"/>
      <c r="U834131" s="113"/>
      <c r="V834131" s="19"/>
      <c r="W834131" s="19"/>
      <c r="X834131" s="19"/>
      <c r="Y834131" s="19"/>
      <c r="Z834131" s="19"/>
      <c r="AA834131" s="19"/>
      <c r="AB834131" s="19"/>
      <c r="AC834131" s="19"/>
      <c r="AD834131" s="19"/>
      <c r="AE834131" s="19"/>
      <c r="AF834131" s="19"/>
      <c r="AG834131" s="19"/>
      <c r="AH834131" s="19"/>
      <c r="AI834131" s="19"/>
      <c r="AJ834131" s="19"/>
      <c r="AK834131" s="19"/>
      <c r="AL834131" s="19"/>
      <c r="AM834131" s="19"/>
      <c r="AN834131" s="19"/>
      <c r="AO834131" s="19"/>
      <c r="AP834131"/>
    </row>
    <row r="834132" spans="1:42" s="116" customFormat="1" x14ac:dyDescent="0.3">
      <c r="A834132"/>
      <c r="B834132"/>
      <c r="C834132"/>
      <c r="D834132"/>
      <c r="E834132"/>
      <c r="F834132"/>
      <c r="G834132"/>
      <c r="H834132"/>
      <c r="I834132"/>
      <c r="J834132"/>
      <c r="K834132"/>
      <c r="L834132"/>
      <c r="M834132" s="115"/>
      <c r="N834132" s="115"/>
      <c r="O834132"/>
      <c r="P834132"/>
      <c r="Q834132"/>
      <c r="R834132" s="19"/>
      <c r="S834132" s="19"/>
      <c r="T834132"/>
      <c r="U834132" s="113"/>
      <c r="V834132" s="19"/>
      <c r="W834132" s="19"/>
      <c r="X834132" s="19"/>
      <c r="Y834132" s="19"/>
      <c r="Z834132" s="19"/>
      <c r="AA834132" s="19"/>
      <c r="AB834132" s="19"/>
      <c r="AC834132" s="19"/>
      <c r="AD834132" s="19"/>
      <c r="AE834132" s="19"/>
      <c r="AF834132" s="19"/>
      <c r="AG834132" s="19"/>
      <c r="AH834132" s="19"/>
      <c r="AI834132" s="19"/>
      <c r="AJ834132" s="19"/>
      <c r="AK834132" s="19"/>
      <c r="AL834132" s="19"/>
      <c r="AM834132" s="19"/>
      <c r="AN834132" s="19"/>
      <c r="AO834132" s="19"/>
      <c r="AP834132"/>
    </row>
    <row r="834133" spans="1:42" s="116" customFormat="1" x14ac:dyDescent="0.3">
      <c r="A834133"/>
      <c r="B834133"/>
      <c r="C834133"/>
      <c r="D834133"/>
      <c r="E834133"/>
      <c r="F834133"/>
      <c r="G834133"/>
      <c r="H834133"/>
      <c r="I834133"/>
      <c r="J834133"/>
      <c r="K834133"/>
      <c r="L834133"/>
      <c r="M834133" s="115"/>
      <c r="N834133" s="115"/>
      <c r="O834133"/>
      <c r="P834133"/>
      <c r="Q834133"/>
      <c r="R834133" s="19"/>
      <c r="S834133" s="19"/>
      <c r="T834133"/>
      <c r="U834133" s="113"/>
      <c r="V834133" s="19"/>
      <c r="W834133" s="19"/>
      <c r="X834133" s="19"/>
      <c r="Y834133" s="19"/>
      <c r="Z834133" s="19"/>
      <c r="AA834133" s="19"/>
      <c r="AB834133" s="19"/>
      <c r="AC834133" s="19"/>
      <c r="AD834133" s="19"/>
      <c r="AE834133" s="19"/>
      <c r="AF834133" s="19"/>
      <c r="AG834133" s="19"/>
      <c r="AH834133" s="19"/>
      <c r="AI834133" s="19"/>
      <c r="AJ834133" s="19"/>
      <c r="AK834133" s="19"/>
      <c r="AL834133" s="19"/>
      <c r="AM834133" s="19"/>
      <c r="AN834133" s="19"/>
      <c r="AO834133" s="19"/>
      <c r="AP834133"/>
    </row>
    <row r="834134" spans="1:42" s="116" customFormat="1" x14ac:dyDescent="0.3">
      <c r="A834134"/>
      <c r="B834134"/>
      <c r="C834134"/>
      <c r="D834134"/>
      <c r="E834134"/>
      <c r="F834134"/>
      <c r="G834134"/>
      <c r="H834134"/>
      <c r="I834134"/>
      <c r="J834134"/>
      <c r="K834134"/>
      <c r="L834134"/>
      <c r="M834134" s="115"/>
      <c r="N834134" s="115"/>
      <c r="O834134"/>
      <c r="P834134"/>
      <c r="Q834134"/>
      <c r="R834134" s="19"/>
      <c r="S834134" s="19"/>
      <c r="T834134"/>
      <c r="U834134" s="113"/>
      <c r="V834134" s="19"/>
      <c r="W834134" s="19"/>
      <c r="X834134" s="19"/>
      <c r="Y834134" s="19"/>
      <c r="Z834134" s="19"/>
      <c r="AA834134" s="19"/>
      <c r="AB834134" s="19"/>
      <c r="AC834134" s="19"/>
      <c r="AD834134" s="19"/>
      <c r="AE834134" s="19"/>
      <c r="AF834134" s="19"/>
      <c r="AG834134" s="19"/>
      <c r="AH834134" s="19"/>
      <c r="AI834134" s="19"/>
      <c r="AJ834134" s="19"/>
      <c r="AK834134" s="19"/>
      <c r="AL834134" s="19"/>
      <c r="AM834134" s="19"/>
      <c r="AN834134" s="19"/>
      <c r="AO834134" s="19"/>
      <c r="AP834134"/>
    </row>
    <row r="834135" spans="1:42" s="116" customFormat="1" x14ac:dyDescent="0.3">
      <c r="A834135"/>
      <c r="B834135"/>
      <c r="C834135"/>
      <c r="D834135"/>
      <c r="E834135"/>
      <c r="F834135"/>
      <c r="G834135"/>
      <c r="H834135"/>
      <c r="I834135"/>
      <c r="J834135"/>
      <c r="K834135"/>
      <c r="L834135"/>
      <c r="M834135" s="115"/>
      <c r="N834135" s="115"/>
      <c r="O834135"/>
      <c r="P834135"/>
      <c r="Q834135"/>
      <c r="R834135" s="19"/>
      <c r="S834135" s="19"/>
      <c r="T834135"/>
      <c r="U834135" s="113"/>
      <c r="V834135" s="19"/>
      <c r="W834135" s="19"/>
      <c r="X834135" s="19"/>
      <c r="Y834135" s="19"/>
      <c r="Z834135" s="19"/>
      <c r="AA834135" s="19"/>
      <c r="AB834135" s="19"/>
      <c r="AC834135" s="19"/>
      <c r="AD834135" s="19"/>
      <c r="AE834135" s="19"/>
      <c r="AF834135" s="19"/>
      <c r="AG834135" s="19"/>
      <c r="AH834135" s="19"/>
      <c r="AI834135" s="19"/>
      <c r="AJ834135" s="19"/>
      <c r="AK834135" s="19"/>
      <c r="AL834135" s="19"/>
      <c r="AM834135" s="19"/>
      <c r="AN834135" s="19"/>
      <c r="AO834135" s="19"/>
      <c r="AP834135"/>
    </row>
    <row r="834136" spans="1:42" s="116" customFormat="1" x14ac:dyDescent="0.3">
      <c r="A834136"/>
      <c r="B834136"/>
      <c r="C834136"/>
      <c r="D834136"/>
      <c r="E834136"/>
      <c r="F834136"/>
      <c r="G834136"/>
      <c r="H834136"/>
      <c r="I834136"/>
      <c r="J834136"/>
      <c r="K834136"/>
      <c r="L834136"/>
      <c r="M834136" s="115"/>
      <c r="N834136" s="115"/>
      <c r="O834136"/>
      <c r="P834136"/>
      <c r="Q834136"/>
      <c r="R834136" s="19"/>
      <c r="S834136" s="19"/>
      <c r="T834136"/>
      <c r="U834136" s="113"/>
      <c r="V834136" s="19"/>
      <c r="W834136" s="19"/>
      <c r="X834136" s="19"/>
      <c r="Y834136" s="19"/>
      <c r="Z834136" s="19"/>
      <c r="AA834136" s="19"/>
      <c r="AB834136" s="19"/>
      <c r="AC834136" s="19"/>
      <c r="AD834136" s="19"/>
      <c r="AE834136" s="19"/>
      <c r="AF834136" s="19"/>
      <c r="AG834136" s="19"/>
      <c r="AH834136" s="19"/>
      <c r="AI834136" s="19"/>
      <c r="AJ834136" s="19"/>
      <c r="AK834136" s="19"/>
      <c r="AL834136" s="19"/>
      <c r="AM834136" s="19"/>
      <c r="AN834136" s="19"/>
      <c r="AO834136" s="19"/>
      <c r="AP834136"/>
    </row>
    <row r="834137" spans="1:42" s="116" customFormat="1" x14ac:dyDescent="0.3">
      <c r="A834137"/>
      <c r="B834137"/>
      <c r="C834137"/>
      <c r="D834137"/>
      <c r="E834137"/>
      <c r="F834137"/>
      <c r="G834137"/>
      <c r="H834137"/>
      <c r="I834137"/>
      <c r="J834137"/>
      <c r="K834137"/>
      <c r="L834137"/>
      <c r="M834137" s="115"/>
      <c r="N834137" s="115"/>
      <c r="O834137"/>
      <c r="P834137"/>
      <c r="Q834137"/>
      <c r="R834137" s="19"/>
      <c r="S834137" s="19"/>
      <c r="T834137"/>
      <c r="U834137" s="113"/>
      <c r="V834137" s="19"/>
      <c r="W834137" s="19"/>
      <c r="X834137" s="19"/>
      <c r="Y834137" s="19"/>
      <c r="Z834137" s="19"/>
      <c r="AA834137" s="19"/>
      <c r="AB834137" s="19"/>
      <c r="AC834137" s="19"/>
      <c r="AD834137" s="19"/>
      <c r="AE834137" s="19"/>
      <c r="AF834137" s="19"/>
      <c r="AG834137" s="19"/>
      <c r="AH834137" s="19"/>
      <c r="AI834137" s="19"/>
      <c r="AJ834137" s="19"/>
      <c r="AK834137" s="19"/>
      <c r="AL834137" s="19"/>
      <c r="AM834137" s="19"/>
      <c r="AN834137" s="19"/>
      <c r="AO834137" s="19"/>
      <c r="AP834137"/>
    </row>
    <row r="834138" spans="1:42" s="116" customFormat="1" x14ac:dyDescent="0.3">
      <c r="A834138"/>
      <c r="B834138"/>
      <c r="C834138"/>
      <c r="D834138"/>
      <c r="E834138"/>
      <c r="F834138"/>
      <c r="G834138"/>
      <c r="H834138"/>
      <c r="I834138"/>
      <c r="J834138"/>
      <c r="K834138"/>
      <c r="L834138"/>
      <c r="M834138" s="115"/>
      <c r="N834138" s="115"/>
      <c r="O834138"/>
      <c r="P834138"/>
      <c r="Q834138"/>
      <c r="R834138" s="19"/>
      <c r="S834138" s="19"/>
      <c r="T834138"/>
      <c r="U834138" s="113"/>
      <c r="V834138" s="19"/>
      <c r="W834138" s="19"/>
      <c r="X834138" s="19"/>
      <c r="Y834138" s="19"/>
      <c r="Z834138" s="19"/>
      <c r="AA834138" s="19"/>
      <c r="AB834138" s="19"/>
      <c r="AC834138" s="19"/>
      <c r="AD834138" s="19"/>
      <c r="AE834138" s="19"/>
      <c r="AF834138" s="19"/>
      <c r="AG834138" s="19"/>
      <c r="AH834138" s="19"/>
      <c r="AI834138" s="19"/>
      <c r="AJ834138" s="19"/>
      <c r="AK834138" s="19"/>
      <c r="AL834138" s="19"/>
      <c r="AM834138" s="19"/>
      <c r="AN834138" s="19"/>
      <c r="AO834138" s="19"/>
      <c r="AP834138"/>
    </row>
    <row r="834139" spans="1:42" s="116" customFormat="1" x14ac:dyDescent="0.3">
      <c r="A834139"/>
      <c r="B834139"/>
      <c r="C834139"/>
      <c r="D834139"/>
      <c r="E834139"/>
      <c r="F834139"/>
      <c r="G834139"/>
      <c r="H834139"/>
      <c r="I834139"/>
      <c r="J834139"/>
      <c r="K834139"/>
      <c r="L834139"/>
      <c r="M834139" s="115"/>
      <c r="N834139" s="115"/>
      <c r="O834139"/>
      <c r="P834139"/>
      <c r="Q834139"/>
      <c r="R834139" s="19"/>
      <c r="S834139" s="19"/>
      <c r="T834139"/>
      <c r="U834139" s="113"/>
      <c r="V834139" s="19"/>
      <c r="W834139" s="19"/>
      <c r="X834139" s="19"/>
      <c r="Y834139" s="19"/>
      <c r="Z834139" s="19"/>
      <c r="AA834139" s="19"/>
      <c r="AB834139" s="19"/>
      <c r="AC834139" s="19"/>
      <c r="AD834139" s="19"/>
      <c r="AE834139" s="19"/>
      <c r="AF834139" s="19"/>
      <c r="AG834139" s="19"/>
      <c r="AH834139" s="19"/>
      <c r="AI834139" s="19"/>
      <c r="AJ834139" s="19"/>
      <c r="AK834139" s="19"/>
      <c r="AL834139" s="19"/>
      <c r="AM834139" s="19"/>
      <c r="AN834139" s="19"/>
      <c r="AO834139" s="19"/>
      <c r="AP834139"/>
    </row>
    <row r="834140" spans="1:42" s="116" customFormat="1" x14ac:dyDescent="0.3">
      <c r="A834140"/>
      <c r="B834140"/>
      <c r="C834140"/>
      <c r="D834140"/>
      <c r="E834140"/>
      <c r="F834140"/>
      <c r="G834140"/>
      <c r="H834140"/>
      <c r="I834140"/>
      <c r="J834140"/>
      <c r="K834140"/>
      <c r="L834140"/>
      <c r="M834140" s="115"/>
      <c r="N834140" s="115"/>
      <c r="O834140"/>
      <c r="P834140"/>
      <c r="Q834140"/>
      <c r="R834140" s="19"/>
      <c r="S834140" s="19"/>
      <c r="T834140"/>
      <c r="U834140" s="113"/>
      <c r="V834140" s="19"/>
      <c r="W834140" s="19"/>
      <c r="X834140" s="19"/>
      <c r="Y834140" s="19"/>
      <c r="Z834140" s="19"/>
      <c r="AA834140" s="19"/>
      <c r="AB834140" s="19"/>
      <c r="AC834140" s="19"/>
      <c r="AD834140" s="19"/>
      <c r="AE834140" s="19"/>
      <c r="AF834140" s="19"/>
      <c r="AG834140" s="19"/>
      <c r="AH834140" s="19"/>
      <c r="AI834140" s="19"/>
      <c r="AJ834140" s="19"/>
      <c r="AK834140" s="19"/>
      <c r="AL834140" s="19"/>
      <c r="AM834140" s="19"/>
      <c r="AN834140" s="19"/>
      <c r="AO834140" s="19"/>
      <c r="AP834140"/>
    </row>
    <row r="834141" spans="1:42" s="116" customFormat="1" x14ac:dyDescent="0.3">
      <c r="A834141"/>
      <c r="B834141"/>
      <c r="C834141"/>
      <c r="D834141"/>
      <c r="E834141"/>
      <c r="F834141"/>
      <c r="G834141"/>
      <c r="H834141"/>
      <c r="I834141"/>
      <c r="J834141"/>
      <c r="K834141"/>
      <c r="L834141"/>
      <c r="M834141" s="115"/>
      <c r="N834141" s="115"/>
      <c r="O834141"/>
      <c r="P834141"/>
      <c r="Q834141"/>
      <c r="R834141" s="19"/>
      <c r="S834141" s="19"/>
      <c r="T834141"/>
      <c r="U834141" s="113"/>
      <c r="V834141" s="19"/>
      <c r="W834141" s="19"/>
      <c r="X834141" s="19"/>
      <c r="Y834141" s="19"/>
      <c r="Z834141" s="19"/>
      <c r="AA834141" s="19"/>
      <c r="AB834141" s="19"/>
      <c r="AC834141" s="19"/>
      <c r="AD834141" s="19"/>
      <c r="AE834141" s="19"/>
      <c r="AF834141" s="19"/>
      <c r="AG834141" s="19"/>
      <c r="AH834141" s="19"/>
      <c r="AI834141" s="19"/>
      <c r="AJ834141" s="19"/>
      <c r="AK834141" s="19"/>
      <c r="AL834141" s="19"/>
      <c r="AM834141" s="19"/>
      <c r="AN834141" s="19"/>
      <c r="AO834141" s="19"/>
      <c r="AP834141"/>
    </row>
    <row r="834142" spans="1:42" s="116" customFormat="1" x14ac:dyDescent="0.3">
      <c r="A834142"/>
      <c r="B834142"/>
      <c r="C834142"/>
      <c r="D834142"/>
      <c r="E834142"/>
      <c r="F834142"/>
      <c r="G834142"/>
      <c r="H834142"/>
      <c r="I834142"/>
      <c r="J834142"/>
      <c r="K834142"/>
      <c r="L834142"/>
      <c r="M834142" s="115"/>
      <c r="N834142" s="115"/>
      <c r="O834142"/>
      <c r="P834142"/>
      <c r="Q834142"/>
      <c r="R834142" s="19"/>
      <c r="S834142" s="19"/>
      <c r="T834142"/>
      <c r="U834142" s="113"/>
      <c r="V834142" s="19"/>
      <c r="W834142" s="19"/>
      <c r="X834142" s="19"/>
      <c r="Y834142" s="19"/>
      <c r="Z834142" s="19"/>
      <c r="AA834142" s="19"/>
      <c r="AB834142" s="19"/>
      <c r="AC834142" s="19"/>
      <c r="AD834142" s="19"/>
      <c r="AE834142" s="19"/>
      <c r="AF834142" s="19"/>
      <c r="AG834142" s="19"/>
      <c r="AH834142" s="19"/>
      <c r="AI834142" s="19"/>
      <c r="AJ834142" s="19"/>
      <c r="AK834142" s="19"/>
      <c r="AL834142" s="19"/>
      <c r="AM834142" s="19"/>
      <c r="AN834142" s="19"/>
      <c r="AO834142" s="19"/>
      <c r="AP834142"/>
    </row>
    <row r="834143" spans="1:42" s="116" customFormat="1" x14ac:dyDescent="0.3">
      <c r="A834143"/>
      <c r="B834143"/>
      <c r="C834143"/>
      <c r="D834143"/>
      <c r="E834143"/>
      <c r="F834143"/>
      <c r="G834143"/>
      <c r="H834143"/>
      <c r="I834143"/>
      <c r="J834143"/>
      <c r="K834143"/>
      <c r="L834143"/>
      <c r="M834143" s="115"/>
      <c r="N834143" s="115"/>
      <c r="O834143"/>
      <c r="P834143"/>
      <c r="Q834143"/>
      <c r="R834143" s="19"/>
      <c r="S834143" s="19"/>
      <c r="T834143"/>
      <c r="U834143" s="113"/>
      <c r="V834143" s="19"/>
      <c r="W834143" s="19"/>
      <c r="X834143" s="19"/>
      <c r="Y834143" s="19"/>
      <c r="Z834143" s="19"/>
      <c r="AA834143" s="19"/>
      <c r="AB834143" s="19"/>
      <c r="AC834143" s="19"/>
      <c r="AD834143" s="19"/>
      <c r="AE834143" s="19"/>
      <c r="AF834143" s="19"/>
      <c r="AG834143" s="19"/>
      <c r="AH834143" s="19"/>
      <c r="AI834143" s="19"/>
      <c r="AJ834143" s="19"/>
      <c r="AK834143" s="19"/>
      <c r="AL834143" s="19"/>
      <c r="AM834143" s="19"/>
      <c r="AN834143" s="19"/>
      <c r="AO834143" s="19"/>
      <c r="AP834143"/>
    </row>
    <row r="834144" spans="1:42" s="116" customFormat="1" x14ac:dyDescent="0.3">
      <c r="A834144"/>
      <c r="B834144"/>
      <c r="C834144"/>
      <c r="D834144"/>
      <c r="E834144"/>
      <c r="F834144"/>
      <c r="G834144"/>
      <c r="H834144"/>
      <c r="I834144"/>
      <c r="J834144"/>
      <c r="K834144"/>
      <c r="L834144"/>
      <c r="M834144" s="115"/>
      <c r="N834144" s="115"/>
      <c r="O834144"/>
      <c r="P834144"/>
      <c r="Q834144"/>
      <c r="R834144" s="19"/>
      <c r="S834144" s="19"/>
      <c r="T834144"/>
      <c r="U834144" s="113"/>
      <c r="V834144" s="19"/>
      <c r="W834144" s="19"/>
      <c r="X834144" s="19"/>
      <c r="Y834144" s="19"/>
      <c r="Z834144" s="19"/>
      <c r="AA834144" s="19"/>
      <c r="AB834144" s="19"/>
      <c r="AC834144" s="19"/>
      <c r="AD834144" s="19"/>
      <c r="AE834144" s="19"/>
      <c r="AF834144" s="19"/>
      <c r="AG834144" s="19"/>
      <c r="AH834144" s="19"/>
      <c r="AI834144" s="19"/>
      <c r="AJ834144" s="19"/>
      <c r="AK834144" s="19"/>
      <c r="AL834144" s="19"/>
      <c r="AM834144" s="19"/>
      <c r="AN834144" s="19"/>
      <c r="AO834144" s="19"/>
      <c r="AP834144"/>
    </row>
    <row r="834145" spans="1:42" s="116" customFormat="1" x14ac:dyDescent="0.3">
      <c r="A834145"/>
      <c r="B834145"/>
      <c r="C834145"/>
      <c r="D834145"/>
      <c r="E834145"/>
      <c r="F834145"/>
      <c r="G834145"/>
      <c r="H834145"/>
      <c r="I834145"/>
      <c r="J834145"/>
      <c r="K834145"/>
      <c r="L834145"/>
      <c r="M834145" s="115"/>
      <c r="N834145" s="115"/>
      <c r="O834145"/>
      <c r="P834145"/>
      <c r="Q834145"/>
      <c r="R834145" s="19"/>
      <c r="S834145" s="19"/>
      <c r="T834145"/>
      <c r="U834145" s="113"/>
      <c r="V834145" s="19"/>
      <c r="W834145" s="19"/>
      <c r="X834145" s="19"/>
      <c r="Y834145" s="19"/>
      <c r="Z834145" s="19"/>
      <c r="AA834145" s="19"/>
      <c r="AB834145" s="19"/>
      <c r="AC834145" s="19"/>
      <c r="AD834145" s="19"/>
      <c r="AE834145" s="19"/>
      <c r="AF834145" s="19"/>
      <c r="AG834145" s="19"/>
      <c r="AH834145" s="19"/>
      <c r="AI834145" s="19"/>
      <c r="AJ834145" s="19"/>
      <c r="AK834145" s="19"/>
      <c r="AL834145" s="19"/>
      <c r="AM834145" s="19"/>
      <c r="AN834145" s="19"/>
      <c r="AO834145" s="19"/>
      <c r="AP834145"/>
    </row>
    <row r="834146" spans="1:42" s="116" customFormat="1" x14ac:dyDescent="0.3">
      <c r="A834146"/>
      <c r="B834146"/>
      <c r="C834146"/>
      <c r="D834146"/>
      <c r="E834146"/>
      <c r="F834146"/>
      <c r="G834146"/>
      <c r="H834146"/>
      <c r="I834146"/>
      <c r="J834146"/>
      <c r="K834146"/>
      <c r="L834146"/>
      <c r="M834146" s="115"/>
      <c r="N834146" s="115"/>
      <c r="O834146"/>
      <c r="P834146"/>
      <c r="Q834146"/>
      <c r="R834146" s="19"/>
      <c r="S834146" s="19"/>
      <c r="T834146"/>
      <c r="U834146" s="113"/>
      <c r="V834146" s="19"/>
      <c r="W834146" s="19"/>
      <c r="X834146" s="19"/>
      <c r="Y834146" s="19"/>
      <c r="Z834146" s="19"/>
      <c r="AA834146" s="19"/>
      <c r="AB834146" s="19"/>
      <c r="AC834146" s="19"/>
      <c r="AD834146" s="19"/>
      <c r="AE834146" s="19"/>
      <c r="AF834146" s="19"/>
      <c r="AG834146" s="19"/>
      <c r="AH834146" s="19"/>
      <c r="AI834146" s="19"/>
      <c r="AJ834146" s="19"/>
      <c r="AK834146" s="19"/>
      <c r="AL834146" s="19"/>
      <c r="AM834146" s="19"/>
      <c r="AN834146" s="19"/>
      <c r="AO834146" s="19"/>
      <c r="AP834146"/>
    </row>
    <row r="834147" spans="1:42" s="116" customFormat="1" x14ac:dyDescent="0.3">
      <c r="A834147"/>
      <c r="B834147"/>
      <c r="C834147"/>
      <c r="D834147"/>
      <c r="E834147"/>
      <c r="F834147"/>
      <c r="G834147"/>
      <c r="H834147"/>
      <c r="I834147"/>
      <c r="J834147"/>
      <c r="K834147"/>
      <c r="L834147"/>
      <c r="M834147" s="115"/>
      <c r="N834147" s="115"/>
      <c r="O834147"/>
      <c r="P834147"/>
      <c r="Q834147"/>
      <c r="R834147" s="19"/>
      <c r="S834147" s="19"/>
      <c r="T834147"/>
      <c r="U834147" s="113"/>
      <c r="V834147" s="19"/>
      <c r="W834147" s="19"/>
      <c r="X834147" s="19"/>
      <c r="Y834147" s="19"/>
      <c r="Z834147" s="19"/>
      <c r="AA834147" s="19"/>
      <c r="AB834147" s="19"/>
      <c r="AC834147" s="19"/>
      <c r="AD834147" s="19"/>
      <c r="AE834147" s="19"/>
      <c r="AF834147" s="19"/>
      <c r="AG834147" s="19"/>
      <c r="AH834147" s="19"/>
      <c r="AI834147" s="19"/>
      <c r="AJ834147" s="19"/>
      <c r="AK834147" s="19"/>
      <c r="AL834147" s="19"/>
      <c r="AM834147" s="19"/>
      <c r="AN834147" s="19"/>
      <c r="AO834147" s="19"/>
      <c r="AP834147"/>
    </row>
    <row r="834148" spans="1:42" s="116" customFormat="1" x14ac:dyDescent="0.3">
      <c r="A834148"/>
      <c r="B834148"/>
      <c r="C834148"/>
      <c r="D834148"/>
      <c r="E834148"/>
      <c r="F834148"/>
      <c r="G834148"/>
      <c r="H834148"/>
      <c r="I834148"/>
      <c r="J834148"/>
      <c r="K834148"/>
      <c r="L834148"/>
      <c r="M834148" s="115"/>
      <c r="N834148" s="115"/>
      <c r="O834148"/>
      <c r="P834148"/>
      <c r="Q834148"/>
      <c r="R834148" s="19"/>
      <c r="S834148" s="19"/>
      <c r="T834148"/>
      <c r="U834148" s="113"/>
      <c r="V834148" s="19"/>
      <c r="W834148" s="19"/>
      <c r="X834148" s="19"/>
      <c r="Y834148" s="19"/>
      <c r="Z834148" s="19"/>
      <c r="AA834148" s="19"/>
      <c r="AB834148" s="19"/>
      <c r="AC834148" s="19"/>
      <c r="AD834148" s="19"/>
      <c r="AE834148" s="19"/>
      <c r="AF834148" s="19"/>
      <c r="AG834148" s="19"/>
      <c r="AH834148" s="19"/>
      <c r="AI834148" s="19"/>
      <c r="AJ834148" s="19"/>
      <c r="AK834148" s="19"/>
      <c r="AL834148" s="19"/>
      <c r="AM834148" s="19"/>
      <c r="AN834148" s="19"/>
      <c r="AO834148" s="19"/>
      <c r="AP834148"/>
    </row>
    <row r="834149" spans="1:42" s="116" customFormat="1" x14ac:dyDescent="0.3">
      <c r="A834149"/>
      <c r="B834149"/>
      <c r="C834149"/>
      <c r="D834149"/>
      <c r="E834149"/>
      <c r="F834149"/>
      <c r="G834149"/>
      <c r="H834149"/>
      <c r="I834149"/>
      <c r="J834149"/>
      <c r="K834149"/>
      <c r="L834149"/>
      <c r="M834149" s="115"/>
      <c r="N834149" s="115"/>
      <c r="O834149"/>
      <c r="P834149"/>
      <c r="Q834149"/>
      <c r="R834149" s="19"/>
      <c r="S834149" s="19"/>
      <c r="T834149"/>
      <c r="U834149" s="113"/>
      <c r="V834149" s="19"/>
      <c r="W834149" s="19"/>
      <c r="X834149" s="19"/>
      <c r="Y834149" s="19"/>
      <c r="Z834149" s="19"/>
      <c r="AA834149" s="19"/>
      <c r="AB834149" s="19"/>
      <c r="AC834149" s="19"/>
      <c r="AD834149" s="19"/>
      <c r="AE834149" s="19"/>
      <c r="AF834149" s="19"/>
      <c r="AG834149" s="19"/>
      <c r="AH834149" s="19"/>
      <c r="AI834149" s="19"/>
      <c r="AJ834149" s="19"/>
      <c r="AK834149" s="19"/>
      <c r="AL834149" s="19"/>
      <c r="AM834149" s="19"/>
      <c r="AN834149" s="19"/>
      <c r="AO834149" s="19"/>
      <c r="AP834149"/>
    </row>
    <row r="834150" spans="1:42" s="116" customFormat="1" x14ac:dyDescent="0.3">
      <c r="A834150"/>
      <c r="B834150"/>
      <c r="C834150"/>
      <c r="D834150"/>
      <c r="E834150"/>
      <c r="F834150"/>
      <c r="G834150"/>
      <c r="H834150"/>
      <c r="I834150"/>
      <c r="J834150"/>
      <c r="K834150"/>
      <c r="L834150"/>
      <c r="M834150" s="115"/>
      <c r="N834150" s="115"/>
      <c r="O834150"/>
      <c r="P834150"/>
      <c r="Q834150"/>
      <c r="R834150" s="19"/>
      <c r="S834150" s="19"/>
      <c r="T834150"/>
      <c r="U834150" s="113"/>
      <c r="V834150" s="19"/>
      <c r="W834150" s="19"/>
      <c r="X834150" s="19"/>
      <c r="Y834150" s="19"/>
      <c r="Z834150" s="19"/>
      <c r="AA834150" s="19"/>
      <c r="AB834150" s="19"/>
      <c r="AC834150" s="19"/>
      <c r="AD834150" s="19"/>
      <c r="AE834150" s="19"/>
      <c r="AF834150" s="19"/>
      <c r="AG834150" s="19"/>
      <c r="AH834150" s="19"/>
      <c r="AI834150" s="19"/>
      <c r="AJ834150" s="19"/>
      <c r="AK834150" s="19"/>
      <c r="AL834150" s="19"/>
      <c r="AM834150" s="19"/>
      <c r="AN834150" s="19"/>
      <c r="AO834150" s="19"/>
      <c r="AP834150"/>
    </row>
    <row r="834151" spans="1:42" s="116" customFormat="1" x14ac:dyDescent="0.3">
      <c r="A834151"/>
      <c r="B834151"/>
      <c r="C834151"/>
      <c r="D834151"/>
      <c r="E834151"/>
      <c r="F834151"/>
      <c r="G834151"/>
      <c r="H834151"/>
      <c r="I834151"/>
      <c r="J834151"/>
      <c r="K834151"/>
      <c r="L834151"/>
      <c r="M834151" s="115"/>
      <c r="N834151" s="115"/>
      <c r="O834151"/>
      <c r="P834151"/>
      <c r="Q834151"/>
      <c r="R834151" s="19"/>
      <c r="S834151" s="19"/>
      <c r="T834151"/>
      <c r="U834151" s="113"/>
      <c r="V834151" s="19"/>
      <c r="W834151" s="19"/>
      <c r="X834151" s="19"/>
      <c r="Y834151" s="19"/>
      <c r="Z834151" s="19"/>
      <c r="AA834151" s="19"/>
      <c r="AB834151" s="19"/>
      <c r="AC834151" s="19"/>
      <c r="AD834151" s="19"/>
      <c r="AE834151" s="19"/>
      <c r="AF834151" s="19"/>
      <c r="AG834151" s="19"/>
      <c r="AH834151" s="19"/>
      <c r="AI834151" s="19"/>
      <c r="AJ834151" s="19"/>
      <c r="AK834151" s="19"/>
      <c r="AL834151" s="19"/>
      <c r="AM834151" s="19"/>
      <c r="AN834151" s="19"/>
      <c r="AO834151" s="19"/>
      <c r="AP834151"/>
    </row>
    <row r="834152" spans="1:42" s="116" customFormat="1" x14ac:dyDescent="0.3">
      <c r="A834152"/>
      <c r="B834152"/>
      <c r="C834152"/>
      <c r="D834152"/>
      <c r="E834152"/>
      <c r="F834152"/>
      <c r="G834152"/>
      <c r="H834152"/>
      <c r="I834152"/>
      <c r="J834152"/>
      <c r="K834152"/>
      <c r="L834152"/>
      <c r="M834152" s="115"/>
      <c r="N834152" s="115"/>
      <c r="O834152"/>
      <c r="P834152"/>
      <c r="Q834152"/>
      <c r="R834152" s="19"/>
      <c r="S834152" s="19"/>
      <c r="T834152"/>
      <c r="U834152" s="113"/>
      <c r="V834152" s="19"/>
      <c r="W834152" s="19"/>
      <c r="X834152" s="19"/>
      <c r="Y834152" s="19"/>
      <c r="Z834152" s="19"/>
      <c r="AA834152" s="19"/>
      <c r="AB834152" s="19"/>
      <c r="AC834152" s="19"/>
      <c r="AD834152" s="19"/>
      <c r="AE834152" s="19"/>
      <c r="AF834152" s="19"/>
      <c r="AG834152" s="19"/>
      <c r="AH834152" s="19"/>
      <c r="AI834152" s="19"/>
      <c r="AJ834152" s="19"/>
      <c r="AK834152" s="19"/>
      <c r="AL834152" s="19"/>
      <c r="AM834152" s="19"/>
      <c r="AN834152" s="19"/>
      <c r="AO834152" s="19"/>
      <c r="AP834152"/>
    </row>
    <row r="834153" spans="1:42" s="116" customFormat="1" x14ac:dyDescent="0.3">
      <c r="A834153"/>
      <c r="B834153"/>
      <c r="C834153"/>
      <c r="D834153"/>
      <c r="E834153"/>
      <c r="F834153"/>
      <c r="G834153"/>
      <c r="H834153"/>
      <c r="I834153"/>
      <c r="J834153"/>
      <c r="K834153"/>
      <c r="L834153"/>
      <c r="M834153" s="115"/>
      <c r="N834153" s="115"/>
      <c r="O834153"/>
      <c r="P834153"/>
      <c r="Q834153"/>
      <c r="R834153" s="19"/>
      <c r="S834153" s="19"/>
      <c r="T834153"/>
      <c r="U834153" s="113"/>
      <c r="V834153" s="19"/>
      <c r="W834153" s="19"/>
      <c r="X834153" s="19"/>
      <c r="Y834153" s="19"/>
      <c r="Z834153" s="19"/>
      <c r="AA834153" s="19"/>
      <c r="AB834153" s="19"/>
      <c r="AC834153" s="19"/>
      <c r="AD834153" s="19"/>
      <c r="AE834153" s="19"/>
      <c r="AF834153" s="19"/>
      <c r="AG834153" s="19"/>
      <c r="AH834153" s="19"/>
      <c r="AI834153" s="19"/>
      <c r="AJ834153" s="19"/>
      <c r="AK834153" s="19"/>
      <c r="AL834153" s="19"/>
      <c r="AM834153" s="19"/>
      <c r="AN834153" s="19"/>
      <c r="AO834153" s="19"/>
      <c r="AP834153"/>
    </row>
    <row r="834154" spans="1:42" s="116" customFormat="1" x14ac:dyDescent="0.3">
      <c r="A834154"/>
      <c r="B834154"/>
      <c r="C834154"/>
      <c r="D834154"/>
      <c r="E834154"/>
      <c r="F834154"/>
      <c r="G834154"/>
      <c r="H834154"/>
      <c r="I834154"/>
      <c r="J834154"/>
      <c r="K834154"/>
      <c r="L834154"/>
      <c r="M834154" s="115"/>
      <c r="N834154" s="115"/>
      <c r="O834154"/>
      <c r="P834154"/>
      <c r="Q834154"/>
      <c r="R834154" s="19"/>
      <c r="S834154" s="19"/>
      <c r="T834154"/>
      <c r="U834154" s="113"/>
      <c r="V834154" s="19"/>
      <c r="W834154" s="19"/>
      <c r="X834154" s="19"/>
      <c r="Y834154" s="19"/>
      <c r="Z834154" s="19"/>
      <c r="AA834154" s="19"/>
      <c r="AB834154" s="19"/>
      <c r="AC834154" s="19"/>
      <c r="AD834154" s="19"/>
      <c r="AE834154" s="19"/>
      <c r="AF834154" s="19"/>
      <c r="AG834154" s="19"/>
      <c r="AH834154" s="19"/>
      <c r="AI834154" s="19"/>
      <c r="AJ834154" s="19"/>
      <c r="AK834154" s="19"/>
      <c r="AL834154" s="19"/>
      <c r="AM834154" s="19"/>
      <c r="AN834154" s="19"/>
      <c r="AO834154" s="19"/>
      <c r="AP834154"/>
    </row>
    <row r="834155" spans="1:42" s="116" customFormat="1" x14ac:dyDescent="0.3">
      <c r="A834155"/>
      <c r="B834155"/>
      <c r="C834155"/>
      <c r="D834155"/>
      <c r="E834155"/>
      <c r="F834155"/>
      <c r="G834155"/>
      <c r="H834155"/>
      <c r="I834155"/>
      <c r="J834155"/>
      <c r="K834155"/>
      <c r="L834155"/>
      <c r="M834155" s="115"/>
      <c r="N834155" s="115"/>
      <c r="O834155"/>
      <c r="P834155"/>
      <c r="Q834155"/>
      <c r="R834155" s="19"/>
      <c r="S834155" s="19"/>
      <c r="T834155"/>
      <c r="U834155" s="113"/>
      <c r="V834155" s="19"/>
      <c r="W834155" s="19"/>
      <c r="X834155" s="19"/>
      <c r="Y834155" s="19"/>
      <c r="Z834155" s="19"/>
      <c r="AA834155" s="19"/>
      <c r="AB834155" s="19"/>
      <c r="AC834155" s="19"/>
      <c r="AD834155" s="19"/>
      <c r="AE834155" s="19"/>
      <c r="AF834155" s="19"/>
      <c r="AG834155" s="19"/>
      <c r="AH834155" s="19"/>
      <c r="AI834155" s="19"/>
      <c r="AJ834155" s="19"/>
      <c r="AK834155" s="19"/>
      <c r="AL834155" s="19"/>
      <c r="AM834155" s="19"/>
      <c r="AN834155" s="19"/>
      <c r="AO834155" s="19"/>
      <c r="AP834155"/>
    </row>
    <row r="834156" spans="1:42" s="116" customFormat="1" x14ac:dyDescent="0.3">
      <c r="A834156"/>
      <c r="B834156"/>
      <c r="C834156"/>
      <c r="D834156"/>
      <c r="E834156"/>
      <c r="F834156"/>
      <c r="G834156"/>
      <c r="H834156"/>
      <c r="I834156"/>
      <c r="J834156"/>
      <c r="K834156"/>
      <c r="L834156"/>
      <c r="M834156" s="115"/>
      <c r="N834156" s="115"/>
      <c r="O834156"/>
      <c r="P834156"/>
      <c r="Q834156"/>
      <c r="R834156" s="19"/>
      <c r="S834156" s="19"/>
      <c r="T834156"/>
      <c r="U834156" s="113"/>
      <c r="V834156" s="19"/>
      <c r="W834156" s="19"/>
      <c r="X834156" s="19"/>
      <c r="Y834156" s="19"/>
      <c r="Z834156" s="19"/>
      <c r="AA834156" s="19"/>
      <c r="AB834156" s="19"/>
      <c r="AC834156" s="19"/>
      <c r="AD834156" s="19"/>
      <c r="AE834156" s="19"/>
      <c r="AF834156" s="19"/>
      <c r="AG834156" s="19"/>
      <c r="AH834156" s="19"/>
      <c r="AI834156" s="19"/>
      <c r="AJ834156" s="19"/>
      <c r="AK834156" s="19"/>
      <c r="AL834156" s="19"/>
      <c r="AM834156" s="19"/>
      <c r="AN834156" s="19"/>
      <c r="AO834156" s="19"/>
      <c r="AP834156"/>
    </row>
    <row r="834157" spans="1:42" s="116" customFormat="1" x14ac:dyDescent="0.3">
      <c r="A834157"/>
      <c r="B834157"/>
      <c r="C834157"/>
      <c r="D834157"/>
      <c r="E834157"/>
      <c r="F834157"/>
      <c r="G834157"/>
      <c r="H834157"/>
      <c r="I834157"/>
      <c r="J834157"/>
      <c r="K834157"/>
      <c r="L834157"/>
      <c r="M834157" s="115"/>
      <c r="N834157" s="115"/>
      <c r="O834157"/>
      <c r="P834157"/>
      <c r="Q834157"/>
      <c r="R834157" s="19"/>
      <c r="S834157" s="19"/>
      <c r="T834157"/>
      <c r="U834157" s="113"/>
      <c r="V834157" s="19"/>
      <c r="W834157" s="19"/>
      <c r="X834157" s="19"/>
      <c r="Y834157" s="19"/>
      <c r="Z834157" s="19"/>
      <c r="AA834157" s="19"/>
      <c r="AB834157" s="19"/>
      <c r="AC834157" s="19"/>
      <c r="AD834157" s="19"/>
      <c r="AE834157" s="19"/>
      <c r="AF834157" s="19"/>
      <c r="AG834157" s="19"/>
      <c r="AH834157" s="19"/>
      <c r="AI834157" s="19"/>
      <c r="AJ834157" s="19"/>
      <c r="AK834157" s="19"/>
      <c r="AL834157" s="19"/>
      <c r="AM834157" s="19"/>
      <c r="AN834157" s="19"/>
      <c r="AO834157" s="19"/>
      <c r="AP834157"/>
    </row>
    <row r="834158" spans="1:42" s="116" customFormat="1" x14ac:dyDescent="0.3">
      <c r="A834158"/>
      <c r="B834158"/>
      <c r="C834158"/>
      <c r="D834158"/>
      <c r="E834158"/>
      <c r="F834158"/>
      <c r="G834158"/>
      <c r="H834158"/>
      <c r="I834158"/>
      <c r="J834158"/>
      <c r="K834158"/>
      <c r="L834158"/>
      <c r="M834158" s="115"/>
      <c r="N834158" s="115"/>
      <c r="O834158"/>
      <c r="P834158"/>
      <c r="Q834158"/>
      <c r="R834158" s="19"/>
      <c r="S834158" s="19"/>
      <c r="T834158"/>
      <c r="U834158" s="113"/>
      <c r="V834158" s="19"/>
      <c r="W834158" s="19"/>
      <c r="X834158" s="19"/>
      <c r="Y834158" s="19"/>
      <c r="Z834158" s="19"/>
      <c r="AA834158" s="19"/>
      <c r="AB834158" s="19"/>
      <c r="AC834158" s="19"/>
      <c r="AD834158" s="19"/>
      <c r="AE834158" s="19"/>
      <c r="AF834158" s="19"/>
      <c r="AG834158" s="19"/>
      <c r="AH834158" s="19"/>
      <c r="AI834158" s="19"/>
      <c r="AJ834158" s="19"/>
      <c r="AK834158" s="19"/>
      <c r="AL834158" s="19"/>
      <c r="AM834158" s="19"/>
      <c r="AN834158" s="19"/>
      <c r="AO834158" s="19"/>
      <c r="AP834158"/>
    </row>
    <row r="834159" spans="1:42" s="116" customFormat="1" x14ac:dyDescent="0.3">
      <c r="A834159"/>
      <c r="B834159"/>
      <c r="C834159"/>
      <c r="D834159"/>
      <c r="E834159"/>
      <c r="F834159"/>
      <c r="G834159"/>
      <c r="H834159"/>
      <c r="I834159"/>
      <c r="J834159"/>
      <c r="K834159"/>
      <c r="L834159"/>
      <c r="M834159" s="115"/>
      <c r="N834159" s="115"/>
      <c r="O834159"/>
      <c r="P834159"/>
      <c r="Q834159"/>
      <c r="R834159" s="19"/>
      <c r="S834159" s="19"/>
      <c r="T834159"/>
      <c r="U834159" s="113"/>
      <c r="V834159" s="19"/>
      <c r="W834159" s="19"/>
      <c r="X834159" s="19"/>
      <c r="Y834159" s="19"/>
      <c r="Z834159" s="19"/>
      <c r="AA834159" s="19"/>
      <c r="AB834159" s="19"/>
      <c r="AC834159" s="19"/>
      <c r="AD834159" s="19"/>
      <c r="AE834159" s="19"/>
      <c r="AF834159" s="19"/>
      <c r="AG834159" s="19"/>
      <c r="AH834159" s="19"/>
      <c r="AI834159" s="19"/>
      <c r="AJ834159" s="19"/>
      <c r="AK834159" s="19"/>
      <c r="AL834159" s="19"/>
      <c r="AM834159" s="19"/>
      <c r="AN834159" s="19"/>
      <c r="AO834159" s="19"/>
      <c r="AP834159"/>
    </row>
    <row r="834160" spans="1:42" s="116" customFormat="1" x14ac:dyDescent="0.3">
      <c r="A834160"/>
      <c r="B834160"/>
      <c r="C834160"/>
      <c r="D834160"/>
      <c r="E834160"/>
      <c r="F834160"/>
      <c r="G834160"/>
      <c r="H834160"/>
      <c r="I834160"/>
      <c r="J834160"/>
      <c r="K834160"/>
      <c r="L834160"/>
      <c r="M834160" s="115"/>
      <c r="N834160" s="115"/>
      <c r="O834160"/>
      <c r="P834160"/>
      <c r="Q834160"/>
      <c r="R834160" s="19"/>
      <c r="S834160" s="19"/>
      <c r="T834160"/>
      <c r="U834160" s="113"/>
      <c r="V834160" s="19"/>
      <c r="W834160" s="19"/>
      <c r="X834160" s="19"/>
      <c r="Y834160" s="19"/>
      <c r="Z834160" s="19"/>
      <c r="AA834160" s="19"/>
      <c r="AB834160" s="19"/>
      <c r="AC834160" s="19"/>
      <c r="AD834160" s="19"/>
      <c r="AE834160" s="19"/>
      <c r="AF834160" s="19"/>
      <c r="AG834160" s="19"/>
      <c r="AH834160" s="19"/>
      <c r="AI834160" s="19"/>
      <c r="AJ834160" s="19"/>
      <c r="AK834160" s="19"/>
      <c r="AL834160" s="19"/>
      <c r="AM834160" s="19"/>
      <c r="AN834160" s="19"/>
      <c r="AO834160" s="19"/>
      <c r="AP834160"/>
    </row>
    <row r="834161" spans="1:42" s="116" customFormat="1" x14ac:dyDescent="0.3">
      <c r="A834161"/>
      <c r="B834161"/>
      <c r="C834161"/>
      <c r="D834161"/>
      <c r="E834161"/>
      <c r="F834161"/>
      <c r="G834161"/>
      <c r="H834161"/>
      <c r="I834161"/>
      <c r="J834161"/>
      <c r="K834161"/>
      <c r="L834161"/>
      <c r="M834161" s="115"/>
      <c r="N834161" s="115"/>
      <c r="O834161"/>
      <c r="P834161"/>
      <c r="Q834161"/>
      <c r="R834161" s="19"/>
      <c r="S834161" s="19"/>
      <c r="T834161"/>
      <c r="U834161" s="113"/>
      <c r="V834161" s="19"/>
      <c r="W834161" s="19"/>
      <c r="X834161" s="19"/>
      <c r="Y834161" s="19"/>
      <c r="Z834161" s="19"/>
      <c r="AA834161" s="19"/>
      <c r="AB834161" s="19"/>
      <c r="AC834161" s="19"/>
      <c r="AD834161" s="19"/>
      <c r="AE834161" s="19"/>
      <c r="AF834161" s="19"/>
      <c r="AG834161" s="19"/>
      <c r="AH834161" s="19"/>
      <c r="AI834161" s="19"/>
      <c r="AJ834161" s="19"/>
      <c r="AK834161" s="19"/>
      <c r="AL834161" s="19"/>
      <c r="AM834161" s="19"/>
      <c r="AN834161" s="19"/>
      <c r="AO834161" s="19"/>
      <c r="AP834161"/>
    </row>
    <row r="834162" spans="1:42" s="116" customFormat="1" x14ac:dyDescent="0.3">
      <c r="A834162"/>
      <c r="B834162"/>
      <c r="C834162"/>
      <c r="D834162"/>
      <c r="E834162"/>
      <c r="F834162"/>
      <c r="G834162"/>
      <c r="H834162"/>
      <c r="I834162"/>
      <c r="J834162"/>
      <c r="K834162"/>
      <c r="L834162"/>
      <c r="M834162" s="115"/>
      <c r="N834162" s="115"/>
      <c r="O834162"/>
      <c r="P834162"/>
      <c r="Q834162"/>
      <c r="R834162" s="19"/>
      <c r="S834162" s="19"/>
      <c r="T834162"/>
      <c r="U834162" s="113"/>
      <c r="V834162" s="19"/>
      <c r="W834162" s="19"/>
      <c r="X834162" s="19"/>
      <c r="Y834162" s="19"/>
      <c r="Z834162" s="19"/>
      <c r="AA834162" s="19"/>
      <c r="AB834162" s="19"/>
      <c r="AC834162" s="19"/>
      <c r="AD834162" s="19"/>
      <c r="AE834162" s="19"/>
      <c r="AF834162" s="19"/>
      <c r="AG834162" s="19"/>
      <c r="AH834162" s="19"/>
      <c r="AI834162" s="19"/>
      <c r="AJ834162" s="19"/>
      <c r="AK834162" s="19"/>
      <c r="AL834162" s="19"/>
      <c r="AM834162" s="19"/>
      <c r="AN834162" s="19"/>
      <c r="AO834162" s="19"/>
      <c r="AP834162"/>
    </row>
    <row r="834163" spans="1:42" s="116" customFormat="1" x14ac:dyDescent="0.3">
      <c r="A834163"/>
      <c r="B834163"/>
      <c r="C834163"/>
      <c r="D834163"/>
      <c r="E834163"/>
      <c r="F834163"/>
      <c r="G834163"/>
      <c r="H834163"/>
      <c r="I834163"/>
      <c r="J834163"/>
      <c r="K834163"/>
      <c r="L834163"/>
      <c r="M834163" s="115"/>
      <c r="N834163" s="115"/>
      <c r="O834163"/>
      <c r="P834163"/>
      <c r="Q834163"/>
      <c r="R834163" s="19"/>
      <c r="S834163" s="19"/>
      <c r="T834163"/>
      <c r="U834163" s="113"/>
      <c r="V834163" s="19"/>
      <c r="W834163" s="19"/>
      <c r="X834163" s="19"/>
      <c r="Y834163" s="19"/>
      <c r="Z834163" s="19"/>
      <c r="AA834163" s="19"/>
      <c r="AB834163" s="19"/>
      <c r="AC834163" s="19"/>
      <c r="AD834163" s="19"/>
      <c r="AE834163" s="19"/>
      <c r="AF834163" s="19"/>
      <c r="AG834163" s="19"/>
      <c r="AH834163" s="19"/>
      <c r="AI834163" s="19"/>
      <c r="AJ834163" s="19"/>
      <c r="AK834163" s="19"/>
      <c r="AL834163" s="19"/>
      <c r="AM834163" s="19"/>
      <c r="AN834163" s="19"/>
      <c r="AO834163" s="19"/>
      <c r="AP834163"/>
    </row>
    <row r="834164" spans="1:42" s="116" customFormat="1" x14ac:dyDescent="0.3">
      <c r="A834164"/>
      <c r="B834164"/>
      <c r="C834164"/>
      <c r="D834164"/>
      <c r="E834164"/>
      <c r="F834164"/>
      <c r="G834164"/>
      <c r="H834164"/>
      <c r="I834164"/>
      <c r="J834164"/>
      <c r="K834164"/>
      <c r="L834164"/>
      <c r="M834164" s="115"/>
      <c r="N834164" s="115"/>
      <c r="O834164"/>
      <c r="P834164"/>
      <c r="Q834164"/>
      <c r="R834164" s="19"/>
      <c r="S834164" s="19"/>
      <c r="T834164"/>
      <c r="U834164" s="113"/>
      <c r="V834164" s="19"/>
      <c r="W834164" s="19"/>
      <c r="X834164" s="19"/>
      <c r="Y834164" s="19"/>
      <c r="Z834164" s="19"/>
      <c r="AA834164" s="19"/>
      <c r="AB834164" s="19"/>
      <c r="AC834164" s="19"/>
      <c r="AD834164" s="19"/>
      <c r="AE834164" s="19"/>
      <c r="AF834164" s="19"/>
      <c r="AG834164" s="19"/>
      <c r="AH834164" s="19"/>
      <c r="AI834164" s="19"/>
      <c r="AJ834164" s="19"/>
      <c r="AK834164" s="19"/>
      <c r="AL834164" s="19"/>
      <c r="AM834164" s="19"/>
      <c r="AN834164" s="19"/>
      <c r="AO834164" s="19"/>
      <c r="AP834164"/>
    </row>
    <row r="834165" spans="1:42" s="116" customFormat="1" x14ac:dyDescent="0.3">
      <c r="A834165"/>
      <c r="B834165"/>
      <c r="C834165"/>
      <c r="D834165"/>
      <c r="E834165"/>
      <c r="F834165"/>
      <c r="G834165"/>
      <c r="H834165"/>
      <c r="I834165"/>
      <c r="J834165"/>
      <c r="K834165"/>
      <c r="L834165"/>
      <c r="M834165" s="115"/>
      <c r="N834165" s="115"/>
      <c r="O834165"/>
      <c r="P834165"/>
      <c r="Q834165"/>
      <c r="R834165" s="19"/>
      <c r="S834165" s="19"/>
      <c r="T834165"/>
      <c r="U834165" s="113"/>
      <c r="V834165" s="19"/>
      <c r="W834165" s="19"/>
      <c r="X834165" s="19"/>
      <c r="Y834165" s="19"/>
      <c r="Z834165" s="19"/>
      <c r="AA834165" s="19"/>
      <c r="AB834165" s="19"/>
      <c r="AC834165" s="19"/>
      <c r="AD834165" s="19"/>
      <c r="AE834165" s="19"/>
      <c r="AF834165" s="19"/>
      <c r="AG834165" s="19"/>
      <c r="AH834165" s="19"/>
      <c r="AI834165" s="19"/>
      <c r="AJ834165" s="19"/>
      <c r="AK834165" s="19"/>
      <c r="AL834165" s="19"/>
      <c r="AM834165" s="19"/>
      <c r="AN834165" s="19"/>
      <c r="AO834165" s="19"/>
      <c r="AP834165"/>
    </row>
    <row r="834166" spans="1:42" s="116" customFormat="1" x14ac:dyDescent="0.3">
      <c r="A834166"/>
      <c r="B834166"/>
      <c r="C834166"/>
      <c r="D834166"/>
      <c r="E834166"/>
      <c r="F834166"/>
      <c r="G834166"/>
      <c r="H834166"/>
      <c r="I834166"/>
      <c r="J834166"/>
      <c r="K834166"/>
      <c r="L834166"/>
      <c r="M834166" s="115"/>
      <c r="N834166" s="115"/>
      <c r="O834166"/>
      <c r="P834166"/>
      <c r="Q834166"/>
      <c r="R834166" s="19"/>
      <c r="S834166" s="19"/>
      <c r="T834166"/>
      <c r="U834166" s="113"/>
      <c r="V834166" s="19"/>
      <c r="W834166" s="19"/>
      <c r="X834166" s="19"/>
      <c r="Y834166" s="19"/>
      <c r="Z834166" s="19"/>
      <c r="AA834166" s="19"/>
      <c r="AB834166" s="19"/>
      <c r="AC834166" s="19"/>
      <c r="AD834166" s="19"/>
      <c r="AE834166" s="19"/>
      <c r="AF834166" s="19"/>
      <c r="AG834166" s="19"/>
      <c r="AH834166" s="19"/>
      <c r="AI834166" s="19"/>
      <c r="AJ834166" s="19"/>
      <c r="AK834166" s="19"/>
      <c r="AL834166" s="19"/>
      <c r="AM834166" s="19"/>
      <c r="AN834166" s="19"/>
      <c r="AO834166" s="19"/>
      <c r="AP834166"/>
    </row>
    <row r="834167" spans="1:42" s="116" customFormat="1" x14ac:dyDescent="0.3">
      <c r="A834167"/>
      <c r="B834167"/>
      <c r="C834167"/>
      <c r="D834167"/>
      <c r="E834167"/>
      <c r="F834167"/>
      <c r="G834167"/>
      <c r="H834167"/>
      <c r="I834167"/>
      <c r="J834167"/>
      <c r="K834167"/>
      <c r="L834167"/>
      <c r="M834167" s="115"/>
      <c r="N834167" s="115"/>
      <c r="O834167"/>
      <c r="P834167"/>
      <c r="Q834167"/>
      <c r="R834167" s="19"/>
      <c r="S834167" s="19"/>
      <c r="T834167"/>
      <c r="U834167" s="113"/>
      <c r="V834167" s="19"/>
      <c r="W834167" s="19"/>
      <c r="X834167" s="19"/>
      <c r="Y834167" s="19"/>
      <c r="Z834167" s="19"/>
      <c r="AA834167" s="19"/>
      <c r="AB834167" s="19"/>
      <c r="AC834167" s="19"/>
      <c r="AD834167" s="19"/>
      <c r="AE834167" s="19"/>
      <c r="AF834167" s="19"/>
      <c r="AG834167" s="19"/>
      <c r="AH834167" s="19"/>
      <c r="AI834167" s="19"/>
      <c r="AJ834167" s="19"/>
      <c r="AK834167" s="19"/>
      <c r="AL834167" s="19"/>
      <c r="AM834167" s="19"/>
      <c r="AN834167" s="19"/>
      <c r="AO834167" s="19"/>
      <c r="AP834167"/>
    </row>
    <row r="834168" spans="1:42" s="116" customFormat="1" x14ac:dyDescent="0.3">
      <c r="A834168"/>
      <c r="B834168"/>
      <c r="C834168"/>
      <c r="D834168"/>
      <c r="E834168"/>
      <c r="F834168"/>
      <c r="G834168"/>
      <c r="H834168"/>
      <c r="I834168"/>
      <c r="J834168"/>
      <c r="K834168"/>
      <c r="L834168"/>
      <c r="M834168" s="115"/>
      <c r="N834168" s="115"/>
      <c r="O834168"/>
      <c r="P834168"/>
      <c r="Q834168"/>
      <c r="R834168" s="19"/>
      <c r="S834168" s="19"/>
      <c r="T834168"/>
      <c r="U834168" s="113"/>
      <c r="V834168" s="19"/>
      <c r="W834168" s="19"/>
      <c r="X834168" s="19"/>
      <c r="Y834168" s="19"/>
      <c r="Z834168" s="19"/>
      <c r="AA834168" s="19"/>
      <c r="AB834168" s="19"/>
      <c r="AC834168" s="19"/>
      <c r="AD834168" s="19"/>
      <c r="AE834168" s="19"/>
      <c r="AF834168" s="19"/>
      <c r="AG834168" s="19"/>
      <c r="AH834168" s="19"/>
      <c r="AI834168" s="19"/>
      <c r="AJ834168" s="19"/>
      <c r="AK834168" s="19"/>
      <c r="AL834168" s="19"/>
      <c r="AM834168" s="19"/>
      <c r="AN834168" s="19"/>
      <c r="AO834168" s="19"/>
      <c r="AP834168"/>
    </row>
    <row r="834169" spans="1:42" s="116" customFormat="1" x14ac:dyDescent="0.3">
      <c r="A834169"/>
      <c r="B834169"/>
      <c r="C834169"/>
      <c r="D834169"/>
      <c r="E834169"/>
      <c r="F834169"/>
      <c r="G834169"/>
      <c r="H834169"/>
      <c r="I834169"/>
      <c r="J834169"/>
      <c r="K834169"/>
      <c r="L834169"/>
      <c r="M834169" s="115"/>
      <c r="N834169" s="115"/>
      <c r="O834169"/>
      <c r="P834169"/>
      <c r="Q834169"/>
      <c r="R834169" s="19"/>
      <c r="S834169" s="19"/>
      <c r="T834169"/>
      <c r="U834169" s="113"/>
      <c r="V834169" s="19"/>
      <c r="W834169" s="19"/>
      <c r="X834169" s="19"/>
      <c r="Y834169" s="19"/>
      <c r="Z834169" s="19"/>
      <c r="AA834169" s="19"/>
      <c r="AB834169" s="19"/>
      <c r="AC834169" s="19"/>
      <c r="AD834169" s="19"/>
      <c r="AE834169" s="19"/>
      <c r="AF834169" s="19"/>
      <c r="AG834169" s="19"/>
      <c r="AH834169" s="19"/>
      <c r="AI834169" s="19"/>
      <c r="AJ834169" s="19"/>
      <c r="AK834169" s="19"/>
      <c r="AL834169" s="19"/>
      <c r="AM834169" s="19"/>
      <c r="AN834169" s="19"/>
      <c r="AO834169" s="19"/>
      <c r="AP834169"/>
    </row>
    <row r="834170" spans="1:42" s="116" customFormat="1" x14ac:dyDescent="0.3">
      <c r="A834170"/>
      <c r="B834170"/>
      <c r="C834170"/>
      <c r="D834170"/>
      <c r="E834170"/>
      <c r="F834170"/>
      <c r="G834170"/>
      <c r="H834170"/>
      <c r="I834170"/>
      <c r="J834170"/>
      <c r="K834170"/>
      <c r="L834170"/>
      <c r="M834170" s="115"/>
      <c r="N834170" s="115"/>
      <c r="O834170"/>
      <c r="P834170"/>
      <c r="Q834170"/>
      <c r="R834170" s="19"/>
      <c r="S834170" s="19"/>
      <c r="T834170"/>
      <c r="U834170" s="113"/>
      <c r="V834170" s="19"/>
      <c r="W834170" s="19"/>
      <c r="X834170" s="19"/>
      <c r="Y834170" s="19"/>
      <c r="Z834170" s="19"/>
      <c r="AA834170" s="19"/>
      <c r="AB834170" s="19"/>
      <c r="AC834170" s="19"/>
      <c r="AD834170" s="19"/>
      <c r="AE834170" s="19"/>
      <c r="AF834170" s="19"/>
      <c r="AG834170" s="19"/>
      <c r="AH834170" s="19"/>
      <c r="AI834170" s="19"/>
      <c r="AJ834170" s="19"/>
      <c r="AK834170" s="19"/>
      <c r="AL834170" s="19"/>
      <c r="AM834170" s="19"/>
      <c r="AN834170" s="19"/>
      <c r="AO834170" s="19"/>
      <c r="AP834170"/>
    </row>
    <row r="834171" spans="1:42" s="116" customFormat="1" x14ac:dyDescent="0.3">
      <c r="A834171"/>
      <c r="B834171"/>
      <c r="C834171"/>
      <c r="D834171"/>
      <c r="E834171"/>
      <c r="F834171"/>
      <c r="G834171"/>
      <c r="H834171"/>
      <c r="I834171"/>
      <c r="J834171"/>
      <c r="K834171"/>
      <c r="L834171"/>
      <c r="M834171" s="115"/>
      <c r="N834171" s="115"/>
      <c r="O834171"/>
      <c r="P834171"/>
      <c r="Q834171"/>
      <c r="R834171" s="19"/>
      <c r="S834171" s="19"/>
      <c r="T834171"/>
      <c r="U834171" s="113"/>
      <c r="V834171" s="19"/>
      <c r="W834171" s="19"/>
      <c r="X834171" s="19"/>
      <c r="Y834171" s="19"/>
      <c r="Z834171" s="19"/>
      <c r="AA834171" s="19"/>
      <c r="AB834171" s="19"/>
      <c r="AC834171" s="19"/>
      <c r="AD834171" s="19"/>
      <c r="AE834171" s="19"/>
      <c r="AF834171" s="19"/>
      <c r="AG834171" s="19"/>
      <c r="AH834171" s="19"/>
      <c r="AI834171" s="19"/>
      <c r="AJ834171" s="19"/>
      <c r="AK834171" s="19"/>
      <c r="AL834171" s="19"/>
      <c r="AM834171" s="19"/>
      <c r="AN834171" s="19"/>
      <c r="AO834171" s="19"/>
      <c r="AP834171"/>
    </row>
    <row r="834172" spans="1:42" s="116" customFormat="1" x14ac:dyDescent="0.3">
      <c r="A834172"/>
      <c r="B834172"/>
      <c r="C834172"/>
      <c r="D834172"/>
      <c r="E834172"/>
      <c r="F834172"/>
      <c r="G834172"/>
      <c r="H834172"/>
      <c r="I834172"/>
      <c r="J834172"/>
      <c r="K834172"/>
      <c r="L834172"/>
      <c r="M834172" s="115"/>
      <c r="N834172" s="115"/>
      <c r="O834172"/>
      <c r="P834172"/>
      <c r="Q834172"/>
      <c r="R834172" s="19"/>
      <c r="S834172" s="19"/>
      <c r="T834172"/>
      <c r="U834172" s="113"/>
      <c r="V834172" s="19"/>
      <c r="W834172" s="19"/>
      <c r="X834172" s="19"/>
      <c r="Y834172" s="19"/>
      <c r="Z834172" s="19"/>
      <c r="AA834172" s="19"/>
      <c r="AB834172" s="19"/>
      <c r="AC834172" s="19"/>
      <c r="AD834172" s="19"/>
      <c r="AE834172" s="19"/>
      <c r="AF834172" s="19"/>
      <c r="AG834172" s="19"/>
      <c r="AH834172" s="19"/>
      <c r="AI834172" s="19"/>
      <c r="AJ834172" s="19"/>
      <c r="AK834172" s="19"/>
      <c r="AL834172" s="19"/>
      <c r="AM834172" s="19"/>
      <c r="AN834172" s="19"/>
      <c r="AO834172" s="19"/>
      <c r="AP834172"/>
    </row>
    <row r="834173" spans="1:42" s="116" customFormat="1" x14ac:dyDescent="0.3">
      <c r="A834173"/>
      <c r="B834173"/>
      <c r="C834173"/>
      <c r="D834173"/>
      <c r="E834173"/>
      <c r="F834173"/>
      <c r="G834173"/>
      <c r="H834173"/>
      <c r="I834173"/>
      <c r="J834173"/>
      <c r="K834173"/>
      <c r="L834173"/>
      <c r="M834173" s="115"/>
      <c r="N834173" s="115"/>
      <c r="O834173"/>
      <c r="P834173"/>
      <c r="Q834173"/>
      <c r="R834173" s="19"/>
      <c r="S834173" s="19"/>
      <c r="T834173"/>
      <c r="U834173" s="113"/>
      <c r="V834173" s="19"/>
      <c r="W834173" s="19"/>
      <c r="X834173" s="19"/>
      <c r="Y834173" s="19"/>
      <c r="Z834173" s="19"/>
      <c r="AA834173" s="19"/>
      <c r="AB834173" s="19"/>
      <c r="AC834173" s="19"/>
      <c r="AD834173" s="19"/>
      <c r="AE834173" s="19"/>
      <c r="AF834173" s="19"/>
      <c r="AG834173" s="19"/>
      <c r="AH834173" s="19"/>
      <c r="AI834173" s="19"/>
      <c r="AJ834173" s="19"/>
      <c r="AK834173" s="19"/>
      <c r="AL834173" s="19"/>
      <c r="AM834173" s="19"/>
      <c r="AN834173" s="19"/>
      <c r="AO834173" s="19"/>
      <c r="AP834173"/>
    </row>
    <row r="834174" spans="1:42" s="116" customFormat="1" x14ac:dyDescent="0.3">
      <c r="A834174"/>
      <c r="B834174"/>
      <c r="C834174"/>
      <c r="D834174"/>
      <c r="E834174"/>
      <c r="F834174"/>
      <c r="G834174"/>
      <c r="H834174"/>
      <c r="I834174"/>
      <c r="J834174"/>
      <c r="K834174"/>
      <c r="L834174"/>
      <c r="M834174" s="115"/>
      <c r="N834174" s="115"/>
      <c r="O834174"/>
      <c r="P834174"/>
      <c r="Q834174"/>
      <c r="R834174" s="19"/>
      <c r="S834174" s="19"/>
      <c r="T834174"/>
      <c r="U834174" s="113"/>
      <c r="V834174" s="19"/>
      <c r="W834174" s="19"/>
      <c r="X834174" s="19"/>
      <c r="Y834174" s="19"/>
      <c r="Z834174" s="19"/>
      <c r="AA834174" s="19"/>
      <c r="AB834174" s="19"/>
      <c r="AC834174" s="19"/>
      <c r="AD834174" s="19"/>
      <c r="AE834174" s="19"/>
      <c r="AF834174" s="19"/>
      <c r="AG834174" s="19"/>
      <c r="AH834174" s="19"/>
      <c r="AI834174" s="19"/>
      <c r="AJ834174" s="19"/>
      <c r="AK834174" s="19"/>
      <c r="AL834174" s="19"/>
      <c r="AM834174" s="19"/>
      <c r="AN834174" s="19"/>
      <c r="AO834174" s="19"/>
      <c r="AP834174"/>
    </row>
    <row r="834175" spans="1:42" s="116" customFormat="1" x14ac:dyDescent="0.3">
      <c r="A834175"/>
      <c r="B834175"/>
      <c r="C834175"/>
      <c r="D834175"/>
      <c r="E834175"/>
      <c r="F834175"/>
      <c r="G834175"/>
      <c r="H834175"/>
      <c r="I834175"/>
      <c r="J834175"/>
      <c r="K834175"/>
      <c r="L834175"/>
      <c r="M834175" s="115"/>
      <c r="N834175" s="115"/>
      <c r="O834175"/>
      <c r="P834175"/>
      <c r="Q834175"/>
      <c r="R834175" s="19"/>
      <c r="S834175" s="19"/>
      <c r="T834175"/>
      <c r="U834175" s="113"/>
      <c r="V834175" s="19"/>
      <c r="W834175" s="19"/>
      <c r="X834175" s="19"/>
      <c r="Y834175" s="19"/>
      <c r="Z834175" s="19"/>
      <c r="AA834175" s="19"/>
      <c r="AB834175" s="19"/>
      <c r="AC834175" s="19"/>
      <c r="AD834175" s="19"/>
      <c r="AE834175" s="19"/>
      <c r="AF834175" s="19"/>
      <c r="AG834175" s="19"/>
      <c r="AH834175" s="19"/>
      <c r="AI834175" s="19"/>
      <c r="AJ834175" s="19"/>
      <c r="AK834175" s="19"/>
      <c r="AL834175" s="19"/>
      <c r="AM834175" s="19"/>
      <c r="AN834175" s="19"/>
      <c r="AO834175" s="19"/>
      <c r="AP834175"/>
    </row>
    <row r="834176" spans="1:42" s="116" customFormat="1" x14ac:dyDescent="0.3">
      <c r="A834176"/>
      <c r="B834176"/>
      <c r="C834176"/>
      <c r="D834176"/>
      <c r="E834176"/>
      <c r="F834176"/>
      <c r="G834176"/>
      <c r="H834176"/>
      <c r="I834176"/>
      <c r="J834176"/>
      <c r="K834176"/>
      <c r="L834176"/>
      <c r="M834176" s="115"/>
      <c r="N834176" s="115"/>
      <c r="O834176"/>
      <c r="P834176"/>
      <c r="Q834176"/>
      <c r="R834176" s="19"/>
      <c r="S834176" s="19"/>
      <c r="T834176"/>
      <c r="U834176" s="113"/>
      <c r="V834176" s="19"/>
      <c r="W834176" s="19"/>
      <c r="X834176" s="19"/>
      <c r="Y834176" s="19"/>
      <c r="Z834176" s="19"/>
      <c r="AA834176" s="19"/>
      <c r="AB834176" s="19"/>
      <c r="AC834176" s="19"/>
      <c r="AD834176" s="19"/>
      <c r="AE834176" s="19"/>
      <c r="AF834176" s="19"/>
      <c r="AG834176" s="19"/>
      <c r="AH834176" s="19"/>
      <c r="AI834176" s="19"/>
      <c r="AJ834176" s="19"/>
      <c r="AK834176" s="19"/>
      <c r="AL834176" s="19"/>
      <c r="AM834176" s="19"/>
      <c r="AN834176" s="19"/>
      <c r="AO834176" s="19"/>
      <c r="AP834176"/>
    </row>
    <row r="834177" spans="1:42" s="116" customFormat="1" x14ac:dyDescent="0.3">
      <c r="A834177"/>
      <c r="B834177"/>
      <c r="C834177"/>
      <c r="D834177"/>
      <c r="E834177"/>
      <c r="F834177"/>
      <c r="G834177"/>
      <c r="H834177"/>
      <c r="I834177"/>
      <c r="J834177"/>
      <c r="K834177"/>
      <c r="L834177"/>
      <c r="M834177" s="115"/>
      <c r="N834177" s="115"/>
      <c r="O834177"/>
      <c r="P834177"/>
      <c r="Q834177"/>
      <c r="R834177" s="19"/>
      <c r="S834177" s="19"/>
      <c r="T834177"/>
      <c r="U834177" s="113"/>
      <c r="V834177" s="19"/>
      <c r="W834177" s="19"/>
      <c r="X834177" s="19"/>
      <c r="Y834177" s="19"/>
      <c r="Z834177" s="19"/>
      <c r="AA834177" s="19"/>
      <c r="AB834177" s="19"/>
      <c r="AC834177" s="19"/>
      <c r="AD834177" s="19"/>
      <c r="AE834177" s="19"/>
      <c r="AF834177" s="19"/>
      <c r="AG834177" s="19"/>
      <c r="AH834177" s="19"/>
      <c r="AI834177" s="19"/>
      <c r="AJ834177" s="19"/>
      <c r="AK834177" s="19"/>
      <c r="AL834177" s="19"/>
      <c r="AM834177" s="19"/>
      <c r="AN834177" s="19"/>
      <c r="AO834177" s="19"/>
      <c r="AP834177"/>
    </row>
    <row r="834178" spans="1:42" s="116" customFormat="1" x14ac:dyDescent="0.3">
      <c r="A834178"/>
      <c r="B834178"/>
      <c r="C834178"/>
      <c r="D834178"/>
      <c r="E834178"/>
      <c r="F834178"/>
      <c r="G834178"/>
      <c r="H834178"/>
      <c r="I834178"/>
      <c r="J834178"/>
      <c r="K834178"/>
      <c r="L834178"/>
      <c r="M834178" s="115"/>
      <c r="N834178" s="115"/>
      <c r="O834178"/>
      <c r="P834178"/>
      <c r="Q834178"/>
      <c r="R834178" s="19"/>
      <c r="S834178" s="19"/>
      <c r="T834178"/>
      <c r="U834178" s="113"/>
      <c r="V834178" s="19"/>
      <c r="W834178" s="19"/>
      <c r="X834178" s="19"/>
      <c r="Y834178" s="19"/>
      <c r="Z834178" s="19"/>
      <c r="AA834178" s="19"/>
      <c r="AB834178" s="19"/>
      <c r="AC834178" s="19"/>
      <c r="AD834178" s="19"/>
      <c r="AE834178" s="19"/>
      <c r="AF834178" s="19"/>
      <c r="AG834178" s="19"/>
      <c r="AH834178" s="19"/>
      <c r="AI834178" s="19"/>
      <c r="AJ834178" s="19"/>
      <c r="AK834178" s="19"/>
      <c r="AL834178" s="19"/>
      <c r="AM834178" s="19"/>
      <c r="AN834178" s="19"/>
      <c r="AO834178" s="19"/>
      <c r="AP834178"/>
    </row>
    <row r="834179" spans="1:42" s="116" customFormat="1" x14ac:dyDescent="0.3">
      <c r="A834179"/>
      <c r="B834179"/>
      <c r="C834179"/>
      <c r="D834179"/>
      <c r="E834179"/>
      <c r="F834179"/>
      <c r="G834179"/>
      <c r="H834179"/>
      <c r="I834179"/>
      <c r="J834179"/>
      <c r="K834179"/>
      <c r="L834179"/>
      <c r="M834179" s="115"/>
      <c r="N834179" s="115"/>
      <c r="O834179"/>
      <c r="P834179"/>
      <c r="Q834179"/>
      <c r="R834179" s="19"/>
      <c r="S834179" s="19"/>
      <c r="T834179"/>
      <c r="U834179" s="113"/>
      <c r="V834179" s="19"/>
      <c r="W834179" s="19"/>
      <c r="X834179" s="19"/>
      <c r="Y834179" s="19"/>
      <c r="Z834179" s="19"/>
      <c r="AA834179" s="19"/>
      <c r="AB834179" s="19"/>
      <c r="AC834179" s="19"/>
      <c r="AD834179" s="19"/>
      <c r="AE834179" s="19"/>
      <c r="AF834179" s="19"/>
      <c r="AG834179" s="19"/>
      <c r="AH834179" s="19"/>
      <c r="AI834179" s="19"/>
      <c r="AJ834179" s="19"/>
      <c r="AK834179" s="19"/>
      <c r="AL834179" s="19"/>
      <c r="AM834179" s="19"/>
      <c r="AN834179" s="19"/>
      <c r="AO834179" s="19"/>
      <c r="AP834179"/>
    </row>
    <row r="834180" spans="1:42" s="116" customFormat="1" x14ac:dyDescent="0.3">
      <c r="A834180"/>
      <c r="B834180"/>
      <c r="C834180"/>
      <c r="D834180"/>
      <c r="E834180"/>
      <c r="F834180"/>
      <c r="G834180"/>
      <c r="H834180"/>
      <c r="I834180"/>
      <c r="J834180"/>
      <c r="K834180"/>
      <c r="L834180"/>
      <c r="M834180" s="115"/>
      <c r="N834180" s="115"/>
      <c r="O834180"/>
      <c r="P834180"/>
      <c r="Q834180"/>
      <c r="R834180" s="19"/>
      <c r="S834180" s="19"/>
      <c r="T834180"/>
      <c r="U834180" s="113"/>
      <c r="V834180" s="19"/>
      <c r="W834180" s="19"/>
      <c r="X834180" s="19"/>
      <c r="Y834180" s="19"/>
      <c r="Z834180" s="19"/>
      <c r="AA834180" s="19"/>
      <c r="AB834180" s="19"/>
      <c r="AC834180" s="19"/>
      <c r="AD834180" s="19"/>
      <c r="AE834180" s="19"/>
      <c r="AF834180" s="19"/>
      <c r="AG834180" s="19"/>
      <c r="AH834180" s="19"/>
      <c r="AI834180" s="19"/>
      <c r="AJ834180" s="19"/>
      <c r="AK834180" s="19"/>
      <c r="AL834180" s="19"/>
      <c r="AM834180" s="19"/>
      <c r="AN834180" s="19"/>
      <c r="AO834180" s="19"/>
      <c r="AP834180"/>
    </row>
    <row r="834181" spans="1:42" s="116" customFormat="1" x14ac:dyDescent="0.3">
      <c r="A834181"/>
      <c r="B834181"/>
      <c r="C834181"/>
      <c r="D834181"/>
      <c r="E834181"/>
      <c r="F834181"/>
      <c r="G834181"/>
      <c r="H834181"/>
      <c r="I834181"/>
      <c r="J834181"/>
      <c r="K834181"/>
      <c r="L834181"/>
      <c r="M834181" s="115"/>
      <c r="N834181" s="115"/>
      <c r="O834181"/>
      <c r="P834181"/>
      <c r="Q834181"/>
      <c r="R834181" s="19"/>
      <c r="S834181" s="19"/>
      <c r="T834181"/>
      <c r="U834181" s="113"/>
      <c r="V834181" s="19"/>
      <c r="W834181" s="19"/>
      <c r="X834181" s="19"/>
      <c r="Y834181" s="19"/>
      <c r="Z834181" s="19"/>
      <c r="AA834181" s="19"/>
      <c r="AB834181" s="19"/>
      <c r="AC834181" s="19"/>
      <c r="AD834181" s="19"/>
      <c r="AE834181" s="19"/>
      <c r="AF834181" s="19"/>
      <c r="AG834181" s="19"/>
      <c r="AH834181" s="19"/>
      <c r="AI834181" s="19"/>
      <c r="AJ834181" s="19"/>
      <c r="AK834181" s="19"/>
      <c r="AL834181" s="19"/>
      <c r="AM834181" s="19"/>
      <c r="AN834181" s="19"/>
      <c r="AO834181" s="19"/>
      <c r="AP834181"/>
    </row>
    <row r="834182" spans="1:42" s="116" customFormat="1" x14ac:dyDescent="0.3">
      <c r="A834182"/>
      <c r="B834182"/>
      <c r="C834182"/>
      <c r="D834182"/>
      <c r="E834182"/>
      <c r="F834182"/>
      <c r="G834182"/>
      <c r="H834182"/>
      <c r="I834182"/>
      <c r="J834182"/>
      <c r="K834182"/>
      <c r="L834182"/>
      <c r="M834182" s="115"/>
      <c r="N834182" s="115"/>
      <c r="O834182"/>
      <c r="P834182"/>
      <c r="Q834182"/>
      <c r="R834182" s="19"/>
      <c r="S834182" s="19"/>
      <c r="T834182"/>
      <c r="U834182" s="113"/>
      <c r="V834182" s="19"/>
      <c r="W834182" s="19"/>
      <c r="X834182" s="19"/>
      <c r="Y834182" s="19"/>
      <c r="Z834182" s="19"/>
      <c r="AA834182" s="19"/>
      <c r="AB834182" s="19"/>
      <c r="AC834182" s="19"/>
      <c r="AD834182" s="19"/>
      <c r="AE834182" s="19"/>
      <c r="AF834182" s="19"/>
      <c r="AG834182" s="19"/>
      <c r="AH834182" s="19"/>
      <c r="AI834182" s="19"/>
      <c r="AJ834182" s="19"/>
      <c r="AK834182" s="19"/>
      <c r="AL834182" s="19"/>
      <c r="AM834182" s="19"/>
      <c r="AN834182" s="19"/>
      <c r="AO834182" s="19"/>
      <c r="AP834182"/>
    </row>
    <row r="834183" spans="1:42" s="116" customFormat="1" x14ac:dyDescent="0.3">
      <c r="A834183"/>
      <c r="B834183"/>
      <c r="C834183"/>
      <c r="D834183"/>
      <c r="E834183"/>
      <c r="F834183"/>
      <c r="G834183"/>
      <c r="H834183"/>
      <c r="I834183"/>
      <c r="J834183"/>
      <c r="K834183"/>
      <c r="L834183"/>
      <c r="M834183" s="115"/>
      <c r="N834183" s="115"/>
      <c r="O834183"/>
      <c r="P834183"/>
      <c r="Q834183"/>
      <c r="R834183" s="19"/>
      <c r="S834183" s="19"/>
      <c r="T834183"/>
      <c r="U834183" s="113"/>
      <c r="V834183" s="19"/>
      <c r="W834183" s="19"/>
      <c r="X834183" s="19"/>
      <c r="Y834183" s="19"/>
      <c r="Z834183" s="19"/>
      <c r="AA834183" s="19"/>
      <c r="AB834183" s="19"/>
      <c r="AC834183" s="19"/>
      <c r="AD834183" s="19"/>
      <c r="AE834183" s="19"/>
      <c r="AF834183" s="19"/>
      <c r="AG834183" s="19"/>
      <c r="AH834183" s="19"/>
      <c r="AI834183" s="19"/>
      <c r="AJ834183" s="19"/>
      <c r="AK834183" s="19"/>
      <c r="AL834183" s="19"/>
      <c r="AM834183" s="19"/>
      <c r="AN834183" s="19"/>
      <c r="AO834183" s="19"/>
      <c r="AP834183"/>
    </row>
    <row r="834184" spans="1:42" s="116" customFormat="1" x14ac:dyDescent="0.3">
      <c r="A834184"/>
      <c r="B834184"/>
      <c r="C834184"/>
      <c r="D834184"/>
      <c r="E834184"/>
      <c r="F834184"/>
      <c r="G834184"/>
      <c r="H834184"/>
      <c r="I834184"/>
      <c r="J834184"/>
      <c r="K834184"/>
      <c r="L834184"/>
      <c r="M834184" s="115"/>
      <c r="N834184" s="115"/>
      <c r="O834184"/>
      <c r="P834184"/>
      <c r="Q834184"/>
      <c r="R834184" s="19"/>
      <c r="S834184" s="19"/>
      <c r="T834184"/>
      <c r="U834184" s="113"/>
      <c r="V834184" s="19"/>
      <c r="W834184" s="19"/>
      <c r="X834184" s="19"/>
      <c r="Y834184" s="19"/>
      <c r="Z834184" s="19"/>
      <c r="AA834184" s="19"/>
      <c r="AB834184" s="19"/>
      <c r="AC834184" s="19"/>
      <c r="AD834184" s="19"/>
      <c r="AE834184" s="19"/>
      <c r="AF834184" s="19"/>
      <c r="AG834184" s="19"/>
      <c r="AH834184" s="19"/>
      <c r="AI834184" s="19"/>
      <c r="AJ834184" s="19"/>
      <c r="AK834184" s="19"/>
      <c r="AL834184" s="19"/>
      <c r="AM834184" s="19"/>
      <c r="AN834184" s="19"/>
      <c r="AO834184" s="19"/>
      <c r="AP834184"/>
    </row>
    <row r="834185" spans="1:42" s="116" customFormat="1" x14ac:dyDescent="0.3">
      <c r="A834185"/>
      <c r="B834185"/>
      <c r="C834185"/>
      <c r="D834185"/>
      <c r="E834185"/>
      <c r="F834185"/>
      <c r="G834185"/>
      <c r="H834185"/>
      <c r="I834185"/>
      <c r="J834185"/>
      <c r="K834185"/>
      <c r="L834185"/>
      <c r="M834185" s="115"/>
      <c r="N834185" s="115"/>
      <c r="O834185"/>
      <c r="P834185"/>
      <c r="Q834185"/>
      <c r="R834185" s="19"/>
      <c r="S834185" s="19"/>
      <c r="T834185"/>
      <c r="U834185" s="113"/>
      <c r="V834185" s="19"/>
      <c r="W834185" s="19"/>
      <c r="X834185" s="19"/>
      <c r="Y834185" s="19"/>
      <c r="Z834185" s="19"/>
      <c r="AA834185" s="19"/>
      <c r="AB834185" s="19"/>
      <c r="AC834185" s="19"/>
      <c r="AD834185" s="19"/>
      <c r="AE834185" s="19"/>
      <c r="AF834185" s="19"/>
      <c r="AG834185" s="19"/>
      <c r="AH834185" s="19"/>
      <c r="AI834185" s="19"/>
      <c r="AJ834185" s="19"/>
      <c r="AK834185" s="19"/>
      <c r="AL834185" s="19"/>
      <c r="AM834185" s="19"/>
      <c r="AN834185" s="19"/>
      <c r="AO834185" s="19"/>
      <c r="AP834185"/>
    </row>
    <row r="834186" spans="1:42" s="116" customFormat="1" x14ac:dyDescent="0.3">
      <c r="A834186"/>
      <c r="B834186"/>
      <c r="C834186"/>
      <c r="D834186"/>
      <c r="E834186"/>
      <c r="F834186"/>
      <c r="G834186"/>
      <c r="H834186"/>
      <c r="I834186"/>
      <c r="J834186"/>
      <c r="K834186"/>
      <c r="L834186"/>
      <c r="M834186" s="115"/>
      <c r="N834186" s="115"/>
      <c r="O834186"/>
      <c r="P834186"/>
      <c r="Q834186"/>
      <c r="R834186" s="19"/>
      <c r="S834186" s="19"/>
      <c r="T834186"/>
      <c r="U834186" s="113"/>
      <c r="V834186" s="19"/>
      <c r="W834186" s="19"/>
      <c r="X834186" s="19"/>
      <c r="Y834186" s="19"/>
      <c r="Z834186" s="19"/>
      <c r="AA834186" s="19"/>
      <c r="AB834186" s="19"/>
      <c r="AC834186" s="19"/>
      <c r="AD834186" s="19"/>
      <c r="AE834186" s="19"/>
      <c r="AF834186" s="19"/>
      <c r="AG834186" s="19"/>
      <c r="AH834186" s="19"/>
      <c r="AI834186" s="19"/>
      <c r="AJ834186" s="19"/>
      <c r="AK834186" s="19"/>
      <c r="AL834186" s="19"/>
      <c r="AM834186" s="19"/>
      <c r="AN834186" s="19"/>
      <c r="AO834186" s="19"/>
      <c r="AP834186"/>
    </row>
    <row r="834187" spans="1:42" s="116" customFormat="1" x14ac:dyDescent="0.3">
      <c r="A834187"/>
      <c r="B834187"/>
      <c r="C834187"/>
      <c r="D834187"/>
      <c r="E834187"/>
      <c r="F834187"/>
      <c r="G834187"/>
      <c r="H834187"/>
      <c r="I834187"/>
      <c r="J834187"/>
      <c r="K834187"/>
      <c r="L834187"/>
      <c r="M834187" s="115"/>
      <c r="N834187" s="115"/>
      <c r="O834187"/>
      <c r="P834187"/>
      <c r="Q834187"/>
      <c r="R834187" s="19"/>
      <c r="S834187" s="19"/>
      <c r="T834187"/>
      <c r="U834187" s="113"/>
      <c r="V834187" s="19"/>
      <c r="W834187" s="19"/>
      <c r="X834187" s="19"/>
      <c r="Y834187" s="19"/>
      <c r="Z834187" s="19"/>
      <c r="AA834187" s="19"/>
      <c r="AB834187" s="19"/>
      <c r="AC834187" s="19"/>
      <c r="AD834187" s="19"/>
      <c r="AE834187" s="19"/>
      <c r="AF834187" s="19"/>
      <c r="AG834187" s="19"/>
      <c r="AH834187" s="19"/>
      <c r="AI834187" s="19"/>
      <c r="AJ834187" s="19"/>
      <c r="AK834187" s="19"/>
      <c r="AL834187" s="19"/>
      <c r="AM834187" s="19"/>
      <c r="AN834187" s="19"/>
      <c r="AO834187" s="19"/>
      <c r="AP834187"/>
    </row>
    <row r="834188" spans="1:42" s="116" customFormat="1" x14ac:dyDescent="0.3">
      <c r="A834188"/>
      <c r="B834188"/>
      <c r="C834188"/>
      <c r="D834188"/>
      <c r="E834188"/>
      <c r="F834188"/>
      <c r="G834188"/>
      <c r="H834188"/>
      <c r="I834188"/>
      <c r="J834188"/>
      <c r="K834188"/>
      <c r="L834188"/>
      <c r="M834188" s="115"/>
      <c r="N834188" s="115"/>
      <c r="O834188"/>
      <c r="P834188"/>
      <c r="Q834188"/>
      <c r="R834188" s="19"/>
      <c r="S834188" s="19"/>
      <c r="T834188"/>
      <c r="U834188" s="113"/>
      <c r="V834188" s="19"/>
      <c r="W834188" s="19"/>
      <c r="X834188" s="19"/>
      <c r="Y834188" s="19"/>
      <c r="Z834188" s="19"/>
      <c r="AA834188" s="19"/>
      <c r="AB834188" s="19"/>
      <c r="AC834188" s="19"/>
      <c r="AD834188" s="19"/>
      <c r="AE834188" s="19"/>
      <c r="AF834188" s="19"/>
      <c r="AG834188" s="19"/>
      <c r="AH834188" s="19"/>
      <c r="AI834188" s="19"/>
      <c r="AJ834188" s="19"/>
      <c r="AK834188" s="19"/>
      <c r="AL834188" s="19"/>
      <c r="AM834188" s="19"/>
      <c r="AN834188" s="19"/>
      <c r="AO834188" s="19"/>
      <c r="AP834188"/>
    </row>
    <row r="834189" spans="1:42" s="116" customFormat="1" x14ac:dyDescent="0.3">
      <c r="A834189"/>
      <c r="B834189"/>
      <c r="C834189"/>
      <c r="D834189"/>
      <c r="E834189"/>
      <c r="F834189"/>
      <c r="G834189"/>
      <c r="H834189"/>
      <c r="I834189"/>
      <c r="J834189"/>
      <c r="K834189"/>
      <c r="L834189"/>
      <c r="M834189" s="115"/>
      <c r="N834189" s="115"/>
      <c r="O834189"/>
      <c r="P834189"/>
      <c r="Q834189"/>
      <c r="R834189" s="19"/>
      <c r="S834189" s="19"/>
      <c r="T834189"/>
      <c r="U834189" s="113"/>
      <c r="V834189" s="19"/>
      <c r="W834189" s="19"/>
      <c r="X834189" s="19"/>
      <c r="Y834189" s="19"/>
      <c r="Z834189" s="19"/>
      <c r="AA834189" s="19"/>
      <c r="AB834189" s="19"/>
      <c r="AC834189" s="19"/>
      <c r="AD834189" s="19"/>
      <c r="AE834189" s="19"/>
      <c r="AF834189" s="19"/>
      <c r="AG834189" s="19"/>
      <c r="AH834189" s="19"/>
      <c r="AI834189" s="19"/>
      <c r="AJ834189" s="19"/>
      <c r="AK834189" s="19"/>
      <c r="AL834189" s="19"/>
      <c r="AM834189" s="19"/>
      <c r="AN834189" s="19"/>
      <c r="AO834189" s="19"/>
      <c r="AP834189"/>
    </row>
    <row r="834190" spans="1:42" s="116" customFormat="1" x14ac:dyDescent="0.3">
      <c r="A834190"/>
      <c r="B834190"/>
      <c r="C834190"/>
      <c r="D834190"/>
      <c r="E834190"/>
      <c r="F834190"/>
      <c r="G834190"/>
      <c r="H834190"/>
      <c r="I834190"/>
      <c r="J834190"/>
      <c r="K834190"/>
      <c r="L834190"/>
      <c r="M834190" s="115"/>
      <c r="N834190" s="115"/>
      <c r="O834190"/>
      <c r="P834190"/>
      <c r="Q834190"/>
      <c r="R834190" s="19"/>
      <c r="S834190" s="19"/>
      <c r="T834190"/>
      <c r="U834190" s="113"/>
      <c r="V834190" s="19"/>
      <c r="W834190" s="19"/>
      <c r="X834190" s="19"/>
      <c r="Y834190" s="19"/>
      <c r="Z834190" s="19"/>
      <c r="AA834190" s="19"/>
      <c r="AB834190" s="19"/>
      <c r="AC834190" s="19"/>
      <c r="AD834190" s="19"/>
      <c r="AE834190" s="19"/>
      <c r="AF834190" s="19"/>
      <c r="AG834190" s="19"/>
      <c r="AH834190" s="19"/>
      <c r="AI834190" s="19"/>
      <c r="AJ834190" s="19"/>
      <c r="AK834190" s="19"/>
      <c r="AL834190" s="19"/>
      <c r="AM834190" s="19"/>
      <c r="AN834190" s="19"/>
      <c r="AO834190" s="19"/>
      <c r="AP834190"/>
    </row>
    <row r="834191" spans="1:42" s="116" customFormat="1" x14ac:dyDescent="0.3">
      <c r="A834191"/>
      <c r="B834191"/>
      <c r="C834191"/>
      <c r="D834191"/>
      <c r="E834191"/>
      <c r="F834191"/>
      <c r="G834191"/>
      <c r="H834191"/>
      <c r="I834191"/>
      <c r="J834191"/>
      <c r="K834191"/>
      <c r="L834191"/>
      <c r="M834191" s="115"/>
      <c r="N834191" s="115"/>
      <c r="O834191"/>
      <c r="P834191"/>
      <c r="Q834191"/>
      <c r="R834191" s="19"/>
      <c r="S834191" s="19"/>
      <c r="T834191"/>
      <c r="U834191" s="113"/>
      <c r="V834191" s="19"/>
      <c r="W834191" s="19"/>
      <c r="X834191" s="19"/>
      <c r="Y834191" s="19"/>
      <c r="Z834191" s="19"/>
      <c r="AA834191" s="19"/>
      <c r="AB834191" s="19"/>
      <c r="AC834191" s="19"/>
      <c r="AD834191" s="19"/>
      <c r="AE834191" s="19"/>
      <c r="AF834191" s="19"/>
      <c r="AG834191" s="19"/>
      <c r="AH834191" s="19"/>
      <c r="AI834191" s="19"/>
      <c r="AJ834191" s="19"/>
      <c r="AK834191" s="19"/>
      <c r="AL834191" s="19"/>
      <c r="AM834191" s="19"/>
      <c r="AN834191" s="19"/>
      <c r="AO834191" s="19"/>
      <c r="AP834191"/>
    </row>
    <row r="834192" spans="1:42" s="116" customFormat="1" x14ac:dyDescent="0.3">
      <c r="A834192"/>
      <c r="B834192"/>
      <c r="C834192"/>
      <c r="D834192"/>
      <c r="E834192"/>
      <c r="F834192"/>
      <c r="G834192"/>
      <c r="H834192"/>
      <c r="I834192"/>
      <c r="J834192"/>
      <c r="K834192"/>
      <c r="L834192"/>
      <c r="M834192" s="115"/>
      <c r="N834192" s="115"/>
      <c r="O834192"/>
      <c r="P834192"/>
      <c r="Q834192"/>
      <c r="R834192" s="19"/>
      <c r="S834192" s="19"/>
      <c r="T834192"/>
      <c r="U834192" s="113"/>
      <c r="V834192" s="19"/>
      <c r="W834192" s="19"/>
      <c r="X834192" s="19"/>
      <c r="Y834192" s="19"/>
      <c r="Z834192" s="19"/>
      <c r="AA834192" s="19"/>
      <c r="AB834192" s="19"/>
      <c r="AC834192" s="19"/>
      <c r="AD834192" s="19"/>
      <c r="AE834192" s="19"/>
      <c r="AF834192" s="19"/>
      <c r="AG834192" s="19"/>
      <c r="AH834192" s="19"/>
      <c r="AI834192" s="19"/>
      <c r="AJ834192" s="19"/>
      <c r="AK834192" s="19"/>
      <c r="AL834192" s="19"/>
      <c r="AM834192" s="19"/>
      <c r="AN834192" s="19"/>
      <c r="AO834192" s="19"/>
      <c r="AP834192"/>
    </row>
    <row r="834193" spans="1:42" s="116" customFormat="1" x14ac:dyDescent="0.3">
      <c r="A834193"/>
      <c r="B834193"/>
      <c r="C834193"/>
      <c r="D834193"/>
      <c r="E834193"/>
      <c r="F834193"/>
      <c r="G834193"/>
      <c r="H834193"/>
      <c r="I834193"/>
      <c r="J834193"/>
      <c r="K834193"/>
      <c r="L834193"/>
      <c r="M834193" s="115"/>
      <c r="N834193" s="115"/>
      <c r="O834193"/>
      <c r="P834193"/>
      <c r="Q834193"/>
      <c r="R834193" s="19"/>
      <c r="S834193" s="19"/>
      <c r="T834193"/>
      <c r="U834193" s="113"/>
      <c r="V834193" s="19"/>
      <c r="W834193" s="19"/>
      <c r="X834193" s="19"/>
      <c r="Y834193" s="19"/>
      <c r="Z834193" s="19"/>
      <c r="AA834193" s="19"/>
      <c r="AB834193" s="19"/>
      <c r="AC834193" s="19"/>
      <c r="AD834193" s="19"/>
      <c r="AE834193" s="19"/>
      <c r="AF834193" s="19"/>
      <c r="AG834193" s="19"/>
      <c r="AH834193" s="19"/>
      <c r="AI834193" s="19"/>
      <c r="AJ834193" s="19"/>
      <c r="AK834193" s="19"/>
      <c r="AL834193" s="19"/>
      <c r="AM834193" s="19"/>
      <c r="AN834193" s="19"/>
      <c r="AO834193" s="19"/>
      <c r="AP834193"/>
    </row>
    <row r="834194" spans="1:42" s="116" customFormat="1" x14ac:dyDescent="0.3">
      <c r="A834194"/>
      <c r="B834194"/>
      <c r="C834194"/>
      <c r="D834194"/>
      <c r="E834194"/>
      <c r="F834194"/>
      <c r="G834194"/>
      <c r="H834194"/>
      <c r="I834194"/>
      <c r="J834194"/>
      <c r="K834194"/>
      <c r="L834194"/>
      <c r="M834194" s="115"/>
      <c r="N834194" s="115"/>
      <c r="O834194"/>
      <c r="P834194"/>
      <c r="Q834194"/>
      <c r="R834194" s="19"/>
      <c r="S834194" s="19"/>
      <c r="T834194"/>
      <c r="U834194" s="113"/>
      <c r="V834194" s="19"/>
      <c r="W834194" s="19"/>
      <c r="X834194" s="19"/>
      <c r="Y834194" s="19"/>
      <c r="Z834194" s="19"/>
      <c r="AA834194" s="19"/>
      <c r="AB834194" s="19"/>
      <c r="AC834194" s="19"/>
      <c r="AD834194" s="19"/>
      <c r="AE834194" s="19"/>
      <c r="AF834194" s="19"/>
      <c r="AG834194" s="19"/>
      <c r="AH834194" s="19"/>
      <c r="AI834194" s="19"/>
      <c r="AJ834194" s="19"/>
      <c r="AK834194" s="19"/>
      <c r="AL834194" s="19"/>
      <c r="AM834194" s="19"/>
      <c r="AN834194" s="19"/>
      <c r="AO834194" s="19"/>
      <c r="AP834194"/>
    </row>
    <row r="834195" spans="1:42" s="116" customFormat="1" x14ac:dyDescent="0.3">
      <c r="A834195"/>
      <c r="B834195"/>
      <c r="C834195"/>
      <c r="D834195"/>
      <c r="E834195"/>
      <c r="F834195"/>
      <c r="G834195"/>
      <c r="H834195"/>
      <c r="I834195"/>
      <c r="J834195"/>
      <c r="K834195"/>
      <c r="L834195"/>
      <c r="M834195" s="115"/>
      <c r="N834195" s="115"/>
      <c r="O834195"/>
      <c r="P834195"/>
      <c r="Q834195"/>
      <c r="R834195" s="19"/>
      <c r="S834195" s="19"/>
      <c r="T834195"/>
      <c r="U834195" s="113"/>
      <c r="V834195" s="19"/>
      <c r="W834195" s="19"/>
      <c r="X834195" s="19"/>
      <c r="Y834195" s="19"/>
      <c r="Z834195" s="19"/>
      <c r="AA834195" s="19"/>
      <c r="AB834195" s="19"/>
      <c r="AC834195" s="19"/>
      <c r="AD834195" s="19"/>
      <c r="AE834195" s="19"/>
      <c r="AF834195" s="19"/>
      <c r="AG834195" s="19"/>
      <c r="AH834195" s="19"/>
      <c r="AI834195" s="19"/>
      <c r="AJ834195" s="19"/>
      <c r="AK834195" s="19"/>
      <c r="AL834195" s="19"/>
      <c r="AM834195" s="19"/>
      <c r="AN834195" s="19"/>
      <c r="AO834195" s="19"/>
      <c r="AP834195"/>
    </row>
    <row r="834196" spans="1:42" s="116" customFormat="1" x14ac:dyDescent="0.3">
      <c r="A834196"/>
      <c r="B834196"/>
      <c r="C834196"/>
      <c r="D834196"/>
      <c r="E834196"/>
      <c r="F834196"/>
      <c r="G834196"/>
      <c r="H834196"/>
      <c r="I834196"/>
      <c r="J834196"/>
      <c r="K834196"/>
      <c r="L834196"/>
      <c r="M834196" s="115"/>
      <c r="N834196" s="115"/>
      <c r="O834196"/>
      <c r="P834196"/>
      <c r="Q834196"/>
      <c r="R834196" s="19"/>
      <c r="S834196" s="19"/>
      <c r="T834196"/>
      <c r="U834196" s="113"/>
      <c r="V834196" s="19"/>
      <c r="W834196" s="19"/>
      <c r="X834196" s="19"/>
      <c r="Y834196" s="19"/>
      <c r="Z834196" s="19"/>
      <c r="AA834196" s="19"/>
      <c r="AB834196" s="19"/>
      <c r="AC834196" s="19"/>
      <c r="AD834196" s="19"/>
      <c r="AE834196" s="19"/>
      <c r="AF834196" s="19"/>
      <c r="AG834196" s="19"/>
      <c r="AH834196" s="19"/>
      <c r="AI834196" s="19"/>
      <c r="AJ834196" s="19"/>
      <c r="AK834196" s="19"/>
      <c r="AL834196" s="19"/>
      <c r="AM834196" s="19"/>
      <c r="AN834196" s="19"/>
      <c r="AO834196" s="19"/>
      <c r="AP834196"/>
    </row>
    <row r="834197" spans="1:42" s="116" customFormat="1" x14ac:dyDescent="0.3">
      <c r="A834197"/>
      <c r="B834197"/>
      <c r="C834197"/>
      <c r="D834197"/>
      <c r="E834197"/>
      <c r="F834197"/>
      <c r="G834197"/>
      <c r="H834197"/>
      <c r="I834197"/>
      <c r="J834197"/>
      <c r="K834197"/>
      <c r="L834197"/>
      <c r="M834197" s="115"/>
      <c r="N834197" s="115"/>
      <c r="O834197"/>
      <c r="P834197"/>
      <c r="Q834197"/>
      <c r="R834197" s="19"/>
      <c r="S834197" s="19"/>
      <c r="T834197"/>
      <c r="U834197" s="113"/>
      <c r="V834197" s="19"/>
      <c r="W834197" s="19"/>
      <c r="X834197" s="19"/>
      <c r="Y834197" s="19"/>
      <c r="Z834197" s="19"/>
      <c r="AA834197" s="19"/>
      <c r="AB834197" s="19"/>
      <c r="AC834197" s="19"/>
      <c r="AD834197" s="19"/>
      <c r="AE834197" s="19"/>
      <c r="AF834197" s="19"/>
      <c r="AG834197" s="19"/>
      <c r="AH834197" s="19"/>
      <c r="AI834197" s="19"/>
      <c r="AJ834197" s="19"/>
      <c r="AK834197" s="19"/>
      <c r="AL834197" s="19"/>
      <c r="AM834197" s="19"/>
      <c r="AN834197" s="19"/>
      <c r="AO834197" s="19"/>
      <c r="AP834197"/>
    </row>
    <row r="834198" spans="1:42" s="116" customFormat="1" x14ac:dyDescent="0.3">
      <c r="A834198"/>
      <c r="B834198"/>
      <c r="C834198"/>
      <c r="D834198"/>
      <c r="E834198"/>
      <c r="F834198"/>
      <c r="G834198"/>
      <c r="H834198"/>
      <c r="I834198"/>
      <c r="J834198"/>
      <c r="K834198"/>
      <c r="L834198"/>
      <c r="M834198" s="115"/>
      <c r="N834198" s="115"/>
      <c r="O834198"/>
      <c r="P834198"/>
      <c r="Q834198"/>
      <c r="R834198" s="19"/>
      <c r="S834198" s="19"/>
      <c r="T834198"/>
      <c r="U834198" s="113"/>
      <c r="V834198" s="19"/>
      <c r="W834198" s="19"/>
      <c r="X834198" s="19"/>
      <c r="Y834198" s="19"/>
      <c r="Z834198" s="19"/>
      <c r="AA834198" s="19"/>
      <c r="AB834198" s="19"/>
      <c r="AC834198" s="19"/>
      <c r="AD834198" s="19"/>
      <c r="AE834198" s="19"/>
      <c r="AF834198" s="19"/>
      <c r="AG834198" s="19"/>
      <c r="AH834198" s="19"/>
      <c r="AI834198" s="19"/>
      <c r="AJ834198" s="19"/>
      <c r="AK834198" s="19"/>
      <c r="AL834198" s="19"/>
      <c r="AM834198" s="19"/>
      <c r="AN834198" s="19"/>
      <c r="AO834198" s="19"/>
      <c r="AP834198"/>
    </row>
    <row r="834199" spans="1:42" s="116" customFormat="1" x14ac:dyDescent="0.3">
      <c r="A834199"/>
      <c r="B834199"/>
      <c r="C834199"/>
      <c r="D834199"/>
      <c r="E834199"/>
      <c r="F834199"/>
      <c r="G834199"/>
      <c r="H834199"/>
      <c r="I834199"/>
      <c r="J834199"/>
      <c r="K834199"/>
      <c r="L834199"/>
      <c r="M834199" s="115"/>
      <c r="N834199" s="115"/>
      <c r="O834199"/>
      <c r="P834199"/>
      <c r="Q834199"/>
      <c r="R834199" s="19"/>
      <c r="S834199" s="19"/>
      <c r="T834199"/>
      <c r="U834199" s="113"/>
      <c r="V834199" s="19"/>
      <c r="W834199" s="19"/>
      <c r="X834199" s="19"/>
      <c r="Y834199" s="19"/>
      <c r="Z834199" s="19"/>
      <c r="AA834199" s="19"/>
      <c r="AB834199" s="19"/>
      <c r="AC834199" s="19"/>
      <c r="AD834199" s="19"/>
      <c r="AE834199" s="19"/>
      <c r="AF834199" s="19"/>
      <c r="AG834199" s="19"/>
      <c r="AH834199" s="19"/>
      <c r="AI834199" s="19"/>
      <c r="AJ834199" s="19"/>
      <c r="AK834199" s="19"/>
      <c r="AL834199" s="19"/>
      <c r="AM834199" s="19"/>
      <c r="AN834199" s="19"/>
      <c r="AO834199" s="19"/>
      <c r="AP834199"/>
    </row>
    <row r="834200" spans="1:42" s="116" customFormat="1" x14ac:dyDescent="0.3">
      <c r="A834200"/>
      <c r="B834200"/>
      <c r="C834200"/>
      <c r="D834200"/>
      <c r="E834200"/>
      <c r="F834200"/>
      <c r="G834200"/>
      <c r="H834200"/>
      <c r="I834200"/>
      <c r="J834200"/>
      <c r="K834200"/>
      <c r="L834200"/>
      <c r="M834200" s="115"/>
      <c r="N834200" s="115"/>
      <c r="O834200"/>
      <c r="P834200"/>
      <c r="Q834200"/>
      <c r="R834200" s="19"/>
      <c r="S834200" s="19"/>
      <c r="T834200"/>
      <c r="U834200" s="113"/>
      <c r="V834200" s="19"/>
      <c r="W834200" s="19"/>
      <c r="X834200" s="19"/>
      <c r="Y834200" s="19"/>
      <c r="Z834200" s="19"/>
      <c r="AA834200" s="19"/>
      <c r="AB834200" s="19"/>
      <c r="AC834200" s="19"/>
      <c r="AD834200" s="19"/>
      <c r="AE834200" s="19"/>
      <c r="AF834200" s="19"/>
      <c r="AG834200" s="19"/>
      <c r="AH834200" s="19"/>
      <c r="AI834200" s="19"/>
      <c r="AJ834200" s="19"/>
      <c r="AK834200" s="19"/>
      <c r="AL834200" s="19"/>
      <c r="AM834200" s="19"/>
      <c r="AN834200" s="19"/>
      <c r="AO834200" s="19"/>
      <c r="AP834200"/>
    </row>
    <row r="834201" spans="1:42" s="116" customFormat="1" x14ac:dyDescent="0.3">
      <c r="A834201"/>
      <c r="B834201"/>
      <c r="C834201"/>
      <c r="D834201"/>
      <c r="E834201"/>
      <c r="F834201"/>
      <c r="G834201"/>
      <c r="H834201"/>
      <c r="I834201"/>
      <c r="J834201"/>
      <c r="K834201"/>
      <c r="L834201"/>
      <c r="M834201" s="115"/>
      <c r="N834201" s="115"/>
      <c r="O834201"/>
      <c r="P834201"/>
      <c r="Q834201"/>
      <c r="R834201" s="19"/>
      <c r="S834201" s="19"/>
      <c r="T834201"/>
      <c r="U834201" s="113"/>
      <c r="V834201" s="19"/>
      <c r="W834201" s="19"/>
      <c r="X834201" s="19"/>
      <c r="Y834201" s="19"/>
      <c r="Z834201" s="19"/>
      <c r="AA834201" s="19"/>
      <c r="AB834201" s="19"/>
      <c r="AC834201" s="19"/>
      <c r="AD834201" s="19"/>
      <c r="AE834201" s="19"/>
      <c r="AF834201" s="19"/>
      <c r="AG834201" s="19"/>
      <c r="AH834201" s="19"/>
      <c r="AI834201" s="19"/>
      <c r="AJ834201" s="19"/>
      <c r="AK834201" s="19"/>
      <c r="AL834201" s="19"/>
      <c r="AM834201" s="19"/>
      <c r="AN834201" s="19"/>
      <c r="AO834201" s="19"/>
      <c r="AP834201"/>
    </row>
    <row r="834202" spans="1:42" s="116" customFormat="1" x14ac:dyDescent="0.3">
      <c r="A834202"/>
      <c r="B834202"/>
      <c r="C834202"/>
      <c r="D834202"/>
      <c r="E834202"/>
      <c r="F834202"/>
      <c r="G834202"/>
      <c r="H834202"/>
      <c r="I834202"/>
      <c r="J834202"/>
      <c r="K834202"/>
      <c r="L834202"/>
      <c r="M834202" s="115"/>
      <c r="N834202" s="115"/>
      <c r="O834202"/>
      <c r="P834202"/>
      <c r="Q834202"/>
      <c r="R834202" s="19"/>
      <c r="S834202" s="19"/>
      <c r="T834202"/>
      <c r="U834202" s="113"/>
      <c r="V834202" s="19"/>
      <c r="W834202" s="19"/>
      <c r="X834202" s="19"/>
      <c r="Y834202" s="19"/>
      <c r="Z834202" s="19"/>
      <c r="AA834202" s="19"/>
      <c r="AB834202" s="19"/>
      <c r="AC834202" s="19"/>
      <c r="AD834202" s="19"/>
      <c r="AE834202" s="19"/>
      <c r="AF834202" s="19"/>
      <c r="AG834202" s="19"/>
      <c r="AH834202" s="19"/>
      <c r="AI834202" s="19"/>
      <c r="AJ834202" s="19"/>
      <c r="AK834202" s="19"/>
      <c r="AL834202" s="19"/>
      <c r="AM834202" s="19"/>
      <c r="AN834202" s="19"/>
      <c r="AO834202" s="19"/>
      <c r="AP834202"/>
    </row>
    <row r="834203" spans="1:42" s="116" customFormat="1" x14ac:dyDescent="0.3">
      <c r="A834203"/>
      <c r="B834203"/>
      <c r="C834203"/>
      <c r="D834203"/>
      <c r="E834203"/>
      <c r="F834203"/>
      <c r="G834203"/>
      <c r="H834203"/>
      <c r="I834203"/>
      <c r="J834203"/>
      <c r="K834203"/>
      <c r="L834203"/>
      <c r="M834203" s="115"/>
      <c r="N834203" s="115"/>
      <c r="O834203"/>
      <c r="P834203"/>
      <c r="Q834203"/>
      <c r="R834203" s="19"/>
      <c r="S834203" s="19"/>
      <c r="T834203"/>
      <c r="U834203" s="113"/>
      <c r="V834203" s="19"/>
      <c r="W834203" s="19"/>
      <c r="X834203" s="19"/>
      <c r="Y834203" s="19"/>
      <c r="Z834203" s="19"/>
      <c r="AA834203" s="19"/>
      <c r="AB834203" s="19"/>
      <c r="AC834203" s="19"/>
      <c r="AD834203" s="19"/>
      <c r="AE834203" s="19"/>
      <c r="AF834203" s="19"/>
      <c r="AG834203" s="19"/>
      <c r="AH834203" s="19"/>
      <c r="AI834203" s="19"/>
      <c r="AJ834203" s="19"/>
      <c r="AK834203" s="19"/>
      <c r="AL834203" s="19"/>
      <c r="AM834203" s="19"/>
      <c r="AN834203" s="19"/>
      <c r="AO834203" s="19"/>
      <c r="AP834203"/>
    </row>
    <row r="834204" spans="1:42" s="116" customFormat="1" x14ac:dyDescent="0.3">
      <c r="A834204"/>
      <c r="B834204"/>
      <c r="C834204"/>
      <c r="D834204"/>
      <c r="E834204"/>
      <c r="F834204"/>
      <c r="G834204"/>
      <c r="H834204"/>
      <c r="I834204"/>
      <c r="J834204"/>
      <c r="K834204"/>
      <c r="L834204"/>
      <c r="M834204" s="115"/>
      <c r="N834204" s="115"/>
      <c r="O834204"/>
      <c r="P834204"/>
      <c r="Q834204"/>
      <c r="R834204" s="19"/>
      <c r="S834204" s="19"/>
      <c r="T834204"/>
      <c r="U834204" s="113"/>
      <c r="V834204" s="19"/>
      <c r="W834204" s="19"/>
      <c r="X834204" s="19"/>
      <c r="Y834204" s="19"/>
      <c r="Z834204" s="19"/>
      <c r="AA834204" s="19"/>
      <c r="AB834204" s="19"/>
      <c r="AC834204" s="19"/>
      <c r="AD834204" s="19"/>
      <c r="AE834204" s="19"/>
      <c r="AF834204" s="19"/>
      <c r="AG834204" s="19"/>
      <c r="AH834204" s="19"/>
      <c r="AI834204" s="19"/>
      <c r="AJ834204" s="19"/>
      <c r="AK834204" s="19"/>
      <c r="AL834204" s="19"/>
      <c r="AM834204" s="19"/>
      <c r="AN834204" s="19"/>
      <c r="AO834204" s="19"/>
      <c r="AP834204"/>
    </row>
    <row r="834205" spans="1:42" s="116" customFormat="1" x14ac:dyDescent="0.3">
      <c r="A834205"/>
      <c r="B834205"/>
      <c r="C834205"/>
      <c r="D834205"/>
      <c r="E834205"/>
      <c r="F834205"/>
      <c r="G834205"/>
      <c r="H834205"/>
      <c r="I834205"/>
      <c r="J834205"/>
      <c r="K834205"/>
      <c r="L834205"/>
      <c r="M834205" s="115"/>
      <c r="N834205" s="115"/>
      <c r="O834205"/>
      <c r="P834205"/>
      <c r="Q834205"/>
      <c r="R834205" s="19"/>
      <c r="S834205" s="19"/>
      <c r="T834205"/>
      <c r="U834205" s="113"/>
      <c r="V834205" s="19"/>
      <c r="W834205" s="19"/>
      <c r="X834205" s="19"/>
      <c r="Y834205" s="19"/>
      <c r="Z834205" s="19"/>
      <c r="AA834205" s="19"/>
      <c r="AB834205" s="19"/>
      <c r="AC834205" s="19"/>
      <c r="AD834205" s="19"/>
      <c r="AE834205" s="19"/>
      <c r="AF834205" s="19"/>
      <c r="AG834205" s="19"/>
      <c r="AH834205" s="19"/>
      <c r="AI834205" s="19"/>
      <c r="AJ834205" s="19"/>
      <c r="AK834205" s="19"/>
      <c r="AL834205" s="19"/>
      <c r="AM834205" s="19"/>
      <c r="AN834205" s="19"/>
      <c r="AO834205" s="19"/>
      <c r="AP834205"/>
    </row>
    <row r="834206" spans="1:42" s="116" customFormat="1" x14ac:dyDescent="0.3">
      <c r="A834206"/>
      <c r="B834206"/>
      <c r="C834206"/>
      <c r="D834206"/>
      <c r="E834206"/>
      <c r="F834206"/>
      <c r="G834206"/>
      <c r="H834206"/>
      <c r="I834206"/>
      <c r="J834206"/>
      <c r="K834206"/>
      <c r="L834206"/>
      <c r="M834206" s="115"/>
      <c r="N834206" s="115"/>
      <c r="O834206"/>
      <c r="P834206"/>
      <c r="Q834206"/>
      <c r="R834206" s="19"/>
      <c r="S834206" s="19"/>
      <c r="T834206"/>
      <c r="U834206" s="113"/>
      <c r="V834206" s="19"/>
      <c r="W834206" s="19"/>
      <c r="X834206" s="19"/>
      <c r="Y834206" s="19"/>
      <c r="Z834206" s="19"/>
      <c r="AA834206" s="19"/>
      <c r="AB834206" s="19"/>
      <c r="AC834206" s="19"/>
      <c r="AD834206" s="19"/>
      <c r="AE834206" s="19"/>
      <c r="AF834206" s="19"/>
      <c r="AG834206" s="19"/>
      <c r="AH834206" s="19"/>
      <c r="AI834206" s="19"/>
      <c r="AJ834206" s="19"/>
      <c r="AK834206" s="19"/>
      <c r="AL834206" s="19"/>
      <c r="AM834206" s="19"/>
      <c r="AN834206" s="19"/>
      <c r="AO834206" s="19"/>
      <c r="AP834206"/>
    </row>
    <row r="834207" spans="1:42" s="116" customFormat="1" x14ac:dyDescent="0.3">
      <c r="A834207"/>
      <c r="B834207"/>
      <c r="C834207"/>
      <c r="D834207"/>
      <c r="E834207"/>
      <c r="F834207"/>
      <c r="G834207"/>
      <c r="H834207"/>
      <c r="I834207"/>
      <c r="J834207"/>
      <c r="K834207"/>
      <c r="L834207"/>
      <c r="M834207" s="115"/>
      <c r="N834207" s="115"/>
      <c r="O834207"/>
      <c r="P834207"/>
      <c r="Q834207"/>
      <c r="R834207" s="19"/>
      <c r="S834207" s="19"/>
      <c r="T834207"/>
      <c r="U834207" s="113"/>
      <c r="V834207" s="19"/>
      <c r="W834207" s="19"/>
      <c r="X834207" s="19"/>
      <c r="Y834207" s="19"/>
      <c r="Z834207" s="19"/>
      <c r="AA834207" s="19"/>
      <c r="AB834207" s="19"/>
      <c r="AC834207" s="19"/>
      <c r="AD834207" s="19"/>
      <c r="AE834207" s="19"/>
      <c r="AF834207" s="19"/>
      <c r="AG834207" s="19"/>
      <c r="AH834207" s="19"/>
      <c r="AI834207" s="19"/>
      <c r="AJ834207" s="19"/>
      <c r="AK834207" s="19"/>
      <c r="AL834207" s="19"/>
      <c r="AM834207" s="19"/>
      <c r="AN834207" s="19"/>
      <c r="AO834207" s="19"/>
      <c r="AP834207"/>
    </row>
    <row r="834208" spans="1:42" s="116" customFormat="1" x14ac:dyDescent="0.3">
      <c r="A834208"/>
      <c r="B834208"/>
      <c r="C834208"/>
      <c r="D834208"/>
      <c r="E834208"/>
      <c r="F834208"/>
      <c r="G834208"/>
      <c r="H834208"/>
      <c r="I834208"/>
      <c r="J834208"/>
      <c r="K834208"/>
      <c r="L834208"/>
      <c r="M834208" s="115"/>
      <c r="N834208" s="115"/>
      <c r="O834208"/>
      <c r="P834208"/>
      <c r="Q834208"/>
      <c r="R834208" s="19"/>
      <c r="S834208" s="19"/>
      <c r="T834208"/>
      <c r="U834208" s="113"/>
      <c r="V834208" s="19"/>
      <c r="W834208" s="19"/>
      <c r="X834208" s="19"/>
      <c r="Y834208" s="19"/>
      <c r="Z834208" s="19"/>
      <c r="AA834208" s="19"/>
      <c r="AB834208" s="19"/>
      <c r="AC834208" s="19"/>
      <c r="AD834208" s="19"/>
      <c r="AE834208" s="19"/>
      <c r="AF834208" s="19"/>
      <c r="AG834208" s="19"/>
      <c r="AH834208" s="19"/>
      <c r="AI834208" s="19"/>
      <c r="AJ834208" s="19"/>
      <c r="AK834208" s="19"/>
      <c r="AL834208" s="19"/>
      <c r="AM834208" s="19"/>
      <c r="AN834208" s="19"/>
      <c r="AO834208" s="19"/>
      <c r="AP834208"/>
    </row>
    <row r="834209" spans="1:42" s="116" customFormat="1" x14ac:dyDescent="0.3">
      <c r="A834209"/>
      <c r="B834209"/>
      <c r="C834209"/>
      <c r="D834209"/>
      <c r="E834209"/>
      <c r="F834209"/>
      <c r="G834209"/>
      <c r="H834209"/>
      <c r="I834209"/>
      <c r="J834209"/>
      <c r="K834209"/>
      <c r="L834209"/>
      <c r="M834209" s="115"/>
      <c r="N834209" s="115"/>
      <c r="O834209"/>
      <c r="P834209"/>
      <c r="Q834209"/>
      <c r="R834209" s="19"/>
      <c r="S834209" s="19"/>
      <c r="T834209"/>
      <c r="U834209" s="113"/>
      <c r="V834209" s="19"/>
      <c r="W834209" s="19"/>
      <c r="X834209" s="19"/>
      <c r="Y834209" s="19"/>
      <c r="Z834209" s="19"/>
      <c r="AA834209" s="19"/>
      <c r="AB834209" s="19"/>
      <c r="AC834209" s="19"/>
      <c r="AD834209" s="19"/>
      <c r="AE834209" s="19"/>
      <c r="AF834209" s="19"/>
      <c r="AG834209" s="19"/>
      <c r="AH834209" s="19"/>
      <c r="AI834209" s="19"/>
      <c r="AJ834209" s="19"/>
      <c r="AK834209" s="19"/>
      <c r="AL834209" s="19"/>
      <c r="AM834209" s="19"/>
      <c r="AN834209" s="19"/>
      <c r="AO834209" s="19"/>
      <c r="AP834209"/>
    </row>
    <row r="834210" spans="1:42" s="116" customFormat="1" x14ac:dyDescent="0.3">
      <c r="A834210"/>
      <c r="B834210"/>
      <c r="C834210"/>
      <c r="D834210"/>
      <c r="E834210"/>
      <c r="F834210"/>
      <c r="G834210"/>
      <c r="H834210"/>
      <c r="I834210"/>
      <c r="J834210"/>
      <c r="K834210"/>
      <c r="L834210"/>
      <c r="M834210" s="115"/>
      <c r="N834210" s="115"/>
      <c r="O834210"/>
      <c r="P834210"/>
      <c r="Q834210"/>
      <c r="R834210" s="19"/>
      <c r="S834210" s="19"/>
      <c r="T834210"/>
      <c r="U834210" s="113"/>
      <c r="V834210" s="19"/>
      <c r="W834210" s="19"/>
      <c r="X834210" s="19"/>
      <c r="Y834210" s="19"/>
      <c r="Z834210" s="19"/>
      <c r="AA834210" s="19"/>
      <c r="AB834210" s="19"/>
      <c r="AC834210" s="19"/>
      <c r="AD834210" s="19"/>
      <c r="AE834210" s="19"/>
      <c r="AF834210" s="19"/>
      <c r="AG834210" s="19"/>
      <c r="AH834210" s="19"/>
      <c r="AI834210" s="19"/>
      <c r="AJ834210" s="19"/>
      <c r="AK834210" s="19"/>
      <c r="AL834210" s="19"/>
      <c r="AM834210" s="19"/>
      <c r="AN834210" s="19"/>
      <c r="AO834210" s="19"/>
      <c r="AP834210"/>
    </row>
    <row r="834211" spans="1:42" s="116" customFormat="1" x14ac:dyDescent="0.3">
      <c r="A834211"/>
      <c r="B834211"/>
      <c r="C834211"/>
      <c r="D834211"/>
      <c r="E834211"/>
      <c r="F834211"/>
      <c r="G834211"/>
      <c r="H834211"/>
      <c r="I834211"/>
      <c r="J834211"/>
      <c r="K834211"/>
      <c r="L834211"/>
      <c r="M834211" s="115"/>
      <c r="N834211" s="115"/>
      <c r="O834211"/>
      <c r="P834211"/>
      <c r="Q834211"/>
      <c r="R834211" s="19"/>
      <c r="S834211" s="19"/>
      <c r="T834211"/>
      <c r="U834211" s="113"/>
      <c r="V834211" s="19"/>
      <c r="W834211" s="19"/>
      <c r="X834211" s="19"/>
      <c r="Y834211" s="19"/>
      <c r="Z834211" s="19"/>
      <c r="AA834211" s="19"/>
      <c r="AB834211" s="19"/>
      <c r="AC834211" s="19"/>
      <c r="AD834211" s="19"/>
      <c r="AE834211" s="19"/>
      <c r="AF834211" s="19"/>
      <c r="AG834211" s="19"/>
      <c r="AH834211" s="19"/>
      <c r="AI834211" s="19"/>
      <c r="AJ834211" s="19"/>
      <c r="AK834211" s="19"/>
      <c r="AL834211" s="19"/>
      <c r="AM834211" s="19"/>
      <c r="AN834211" s="19"/>
      <c r="AO834211" s="19"/>
      <c r="AP834211"/>
    </row>
    <row r="834212" spans="1:42" s="116" customFormat="1" x14ac:dyDescent="0.3">
      <c r="A834212"/>
      <c r="B834212"/>
      <c r="C834212"/>
      <c r="D834212"/>
      <c r="E834212"/>
      <c r="F834212"/>
      <c r="G834212"/>
      <c r="H834212"/>
      <c r="I834212"/>
      <c r="J834212"/>
      <c r="K834212"/>
      <c r="L834212"/>
      <c r="M834212" s="115"/>
      <c r="N834212" s="115"/>
      <c r="O834212"/>
      <c r="P834212"/>
      <c r="Q834212"/>
      <c r="R834212" s="19"/>
      <c r="S834212" s="19"/>
      <c r="T834212"/>
      <c r="U834212" s="113"/>
      <c r="V834212" s="19"/>
      <c r="W834212" s="19"/>
      <c r="X834212" s="19"/>
      <c r="Y834212" s="19"/>
      <c r="Z834212" s="19"/>
      <c r="AA834212" s="19"/>
      <c r="AB834212" s="19"/>
      <c r="AC834212" s="19"/>
      <c r="AD834212" s="19"/>
      <c r="AE834212" s="19"/>
      <c r="AF834212" s="19"/>
      <c r="AG834212" s="19"/>
      <c r="AH834212" s="19"/>
      <c r="AI834212" s="19"/>
      <c r="AJ834212" s="19"/>
      <c r="AK834212" s="19"/>
      <c r="AL834212" s="19"/>
      <c r="AM834212" s="19"/>
      <c r="AN834212" s="19"/>
      <c r="AO834212" s="19"/>
      <c r="AP834212"/>
    </row>
    <row r="834213" spans="1:42" s="116" customFormat="1" x14ac:dyDescent="0.3">
      <c r="A834213"/>
      <c r="B834213"/>
      <c r="C834213"/>
      <c r="D834213"/>
      <c r="E834213"/>
      <c r="F834213"/>
      <c r="G834213"/>
      <c r="H834213"/>
      <c r="I834213"/>
      <c r="J834213"/>
      <c r="K834213"/>
      <c r="L834213"/>
      <c r="M834213" s="115"/>
      <c r="N834213" s="115"/>
      <c r="O834213"/>
      <c r="P834213"/>
      <c r="Q834213"/>
      <c r="R834213" s="19"/>
      <c r="S834213" s="19"/>
      <c r="T834213"/>
      <c r="U834213" s="113"/>
      <c r="V834213" s="19"/>
      <c r="W834213" s="19"/>
      <c r="X834213" s="19"/>
      <c r="Y834213" s="19"/>
      <c r="Z834213" s="19"/>
      <c r="AA834213" s="19"/>
      <c r="AB834213" s="19"/>
      <c r="AC834213" s="19"/>
      <c r="AD834213" s="19"/>
      <c r="AE834213" s="19"/>
      <c r="AF834213" s="19"/>
      <c r="AG834213" s="19"/>
      <c r="AH834213" s="19"/>
      <c r="AI834213" s="19"/>
      <c r="AJ834213" s="19"/>
      <c r="AK834213" s="19"/>
      <c r="AL834213" s="19"/>
      <c r="AM834213" s="19"/>
      <c r="AN834213" s="19"/>
      <c r="AO834213" s="19"/>
      <c r="AP834213"/>
    </row>
    <row r="834214" spans="1:42" s="116" customFormat="1" x14ac:dyDescent="0.3">
      <c r="A834214"/>
      <c r="B834214"/>
      <c r="C834214"/>
      <c r="D834214"/>
      <c r="E834214"/>
      <c r="F834214"/>
      <c r="G834214"/>
      <c r="H834214"/>
      <c r="I834214"/>
      <c r="J834214"/>
      <c r="K834214"/>
      <c r="L834214"/>
      <c r="M834214" s="115"/>
      <c r="N834214" s="115"/>
      <c r="O834214"/>
      <c r="P834214"/>
      <c r="Q834214"/>
      <c r="R834214" s="19"/>
      <c r="S834214" s="19"/>
      <c r="T834214"/>
      <c r="U834214" s="113"/>
      <c r="V834214" s="19"/>
      <c r="W834214" s="19"/>
      <c r="X834214" s="19"/>
      <c r="Y834214" s="19"/>
      <c r="Z834214" s="19"/>
      <c r="AA834214" s="19"/>
      <c r="AB834214" s="19"/>
      <c r="AC834214" s="19"/>
      <c r="AD834214" s="19"/>
      <c r="AE834214" s="19"/>
      <c r="AF834214" s="19"/>
      <c r="AG834214" s="19"/>
      <c r="AH834214" s="19"/>
      <c r="AI834214" s="19"/>
      <c r="AJ834214" s="19"/>
      <c r="AK834214" s="19"/>
      <c r="AL834214" s="19"/>
      <c r="AM834214" s="19"/>
      <c r="AN834214" s="19"/>
      <c r="AO834214" s="19"/>
      <c r="AP834214"/>
    </row>
    <row r="834215" spans="1:42" s="116" customFormat="1" x14ac:dyDescent="0.3">
      <c r="A834215"/>
      <c r="B834215"/>
      <c r="C834215"/>
      <c r="D834215"/>
      <c r="E834215"/>
      <c r="F834215"/>
      <c r="G834215"/>
      <c r="H834215"/>
      <c r="I834215"/>
      <c r="J834215"/>
      <c r="K834215"/>
      <c r="L834215"/>
      <c r="M834215" s="115"/>
      <c r="N834215" s="115"/>
      <c r="O834215"/>
      <c r="P834215"/>
      <c r="Q834215"/>
      <c r="R834215" s="19"/>
      <c r="S834215" s="19"/>
      <c r="T834215"/>
      <c r="U834215" s="113"/>
      <c r="V834215" s="19"/>
      <c r="W834215" s="19"/>
      <c r="X834215" s="19"/>
      <c r="Y834215" s="19"/>
      <c r="Z834215" s="19"/>
      <c r="AA834215" s="19"/>
      <c r="AB834215" s="19"/>
      <c r="AC834215" s="19"/>
      <c r="AD834215" s="19"/>
      <c r="AE834215" s="19"/>
      <c r="AF834215" s="19"/>
      <c r="AG834215" s="19"/>
      <c r="AH834215" s="19"/>
      <c r="AI834215" s="19"/>
      <c r="AJ834215" s="19"/>
      <c r="AK834215" s="19"/>
      <c r="AL834215" s="19"/>
      <c r="AM834215" s="19"/>
      <c r="AN834215" s="19"/>
      <c r="AO834215" s="19"/>
      <c r="AP834215"/>
    </row>
    <row r="834216" spans="1:42" s="116" customFormat="1" x14ac:dyDescent="0.3">
      <c r="A834216"/>
      <c r="B834216"/>
      <c r="C834216"/>
      <c r="D834216"/>
      <c r="E834216"/>
      <c r="F834216"/>
      <c r="G834216"/>
      <c r="H834216"/>
      <c r="I834216"/>
      <c r="J834216"/>
      <c r="K834216"/>
      <c r="L834216"/>
      <c r="M834216" s="115"/>
      <c r="N834216" s="115"/>
      <c r="O834216"/>
      <c r="P834216"/>
      <c r="Q834216"/>
      <c r="R834216" s="19"/>
      <c r="S834216" s="19"/>
      <c r="T834216"/>
      <c r="U834216" s="113"/>
      <c r="V834216" s="19"/>
      <c r="W834216" s="19"/>
      <c r="X834216" s="19"/>
      <c r="Y834216" s="19"/>
      <c r="Z834216" s="19"/>
      <c r="AA834216" s="19"/>
      <c r="AB834216" s="19"/>
      <c r="AC834216" s="19"/>
      <c r="AD834216" s="19"/>
      <c r="AE834216" s="19"/>
      <c r="AF834216" s="19"/>
      <c r="AG834216" s="19"/>
      <c r="AH834216" s="19"/>
      <c r="AI834216" s="19"/>
      <c r="AJ834216" s="19"/>
      <c r="AK834216" s="19"/>
      <c r="AL834216" s="19"/>
      <c r="AM834216" s="19"/>
      <c r="AN834216" s="19"/>
      <c r="AO834216" s="19"/>
      <c r="AP834216"/>
    </row>
    <row r="834217" spans="1:42" s="116" customFormat="1" x14ac:dyDescent="0.3">
      <c r="A834217"/>
      <c r="B834217"/>
      <c r="C834217"/>
      <c r="D834217"/>
      <c r="E834217"/>
      <c r="F834217"/>
      <c r="G834217"/>
      <c r="H834217"/>
      <c r="I834217"/>
      <c r="J834217"/>
      <c r="K834217"/>
      <c r="L834217"/>
      <c r="M834217" s="115"/>
      <c r="N834217" s="115"/>
      <c r="O834217"/>
      <c r="P834217"/>
      <c r="Q834217"/>
      <c r="R834217" s="19"/>
      <c r="S834217" s="19"/>
      <c r="T834217"/>
      <c r="U834217" s="113"/>
      <c r="V834217" s="19"/>
      <c r="W834217" s="19"/>
      <c r="X834217" s="19"/>
      <c r="Y834217" s="19"/>
      <c r="Z834217" s="19"/>
      <c r="AA834217" s="19"/>
      <c r="AB834217" s="19"/>
      <c r="AC834217" s="19"/>
      <c r="AD834217" s="19"/>
      <c r="AE834217" s="19"/>
      <c r="AF834217" s="19"/>
      <c r="AG834217" s="19"/>
      <c r="AH834217" s="19"/>
      <c r="AI834217" s="19"/>
      <c r="AJ834217" s="19"/>
      <c r="AK834217" s="19"/>
      <c r="AL834217" s="19"/>
      <c r="AM834217" s="19"/>
      <c r="AN834217" s="19"/>
      <c r="AO834217" s="19"/>
      <c r="AP834217"/>
    </row>
    <row r="834218" spans="1:42" s="116" customFormat="1" x14ac:dyDescent="0.3">
      <c r="A834218"/>
      <c r="B834218"/>
      <c r="C834218"/>
      <c r="D834218"/>
      <c r="E834218"/>
      <c r="F834218"/>
      <c r="G834218"/>
      <c r="H834218"/>
      <c r="I834218"/>
      <c r="J834218"/>
      <c r="K834218"/>
      <c r="L834218"/>
      <c r="M834218" s="115"/>
      <c r="N834218" s="115"/>
      <c r="O834218"/>
      <c r="P834218"/>
      <c r="Q834218"/>
      <c r="R834218" s="19"/>
      <c r="S834218" s="19"/>
      <c r="T834218"/>
      <c r="U834218" s="113"/>
      <c r="V834218" s="19"/>
      <c r="W834218" s="19"/>
      <c r="X834218" s="19"/>
      <c r="Y834218" s="19"/>
      <c r="Z834218" s="19"/>
      <c r="AA834218" s="19"/>
      <c r="AB834218" s="19"/>
      <c r="AC834218" s="19"/>
      <c r="AD834218" s="19"/>
      <c r="AE834218" s="19"/>
      <c r="AF834218" s="19"/>
      <c r="AG834218" s="19"/>
      <c r="AH834218" s="19"/>
      <c r="AI834218" s="19"/>
      <c r="AJ834218" s="19"/>
      <c r="AK834218" s="19"/>
      <c r="AL834218" s="19"/>
      <c r="AM834218" s="19"/>
      <c r="AN834218" s="19"/>
      <c r="AO834218" s="19"/>
      <c r="AP834218"/>
    </row>
    <row r="834219" spans="1:42" s="116" customFormat="1" x14ac:dyDescent="0.3">
      <c r="A834219"/>
      <c r="B834219"/>
      <c r="C834219"/>
      <c r="D834219"/>
      <c r="E834219"/>
      <c r="F834219"/>
      <c r="G834219"/>
      <c r="H834219"/>
      <c r="I834219"/>
      <c r="J834219"/>
      <c r="K834219"/>
      <c r="L834219"/>
      <c r="M834219" s="115"/>
      <c r="N834219" s="115"/>
      <c r="O834219"/>
      <c r="P834219"/>
      <c r="Q834219"/>
      <c r="R834219" s="19"/>
      <c r="S834219" s="19"/>
      <c r="T834219"/>
      <c r="U834219" s="113"/>
      <c r="V834219" s="19"/>
      <c r="W834219" s="19"/>
      <c r="X834219" s="19"/>
      <c r="Y834219" s="19"/>
      <c r="Z834219" s="19"/>
      <c r="AA834219" s="19"/>
      <c r="AB834219" s="19"/>
      <c r="AC834219" s="19"/>
      <c r="AD834219" s="19"/>
      <c r="AE834219" s="19"/>
      <c r="AF834219" s="19"/>
      <c r="AG834219" s="19"/>
      <c r="AH834219" s="19"/>
      <c r="AI834219" s="19"/>
      <c r="AJ834219" s="19"/>
      <c r="AK834219" s="19"/>
      <c r="AL834219" s="19"/>
      <c r="AM834219" s="19"/>
      <c r="AN834219" s="19"/>
      <c r="AO834219" s="19"/>
      <c r="AP834219"/>
    </row>
    <row r="834220" spans="1:42" s="116" customFormat="1" x14ac:dyDescent="0.3">
      <c r="A834220"/>
      <c r="B834220"/>
      <c r="C834220"/>
      <c r="D834220"/>
      <c r="E834220"/>
      <c r="F834220"/>
      <c r="G834220"/>
      <c r="H834220"/>
      <c r="I834220"/>
      <c r="J834220"/>
      <c r="K834220"/>
      <c r="L834220"/>
      <c r="M834220" s="115"/>
      <c r="N834220" s="115"/>
      <c r="O834220"/>
      <c r="P834220"/>
      <c r="Q834220"/>
      <c r="R834220" s="19"/>
      <c r="S834220" s="19"/>
      <c r="T834220"/>
      <c r="U834220" s="113"/>
      <c r="V834220" s="19"/>
      <c r="W834220" s="19"/>
      <c r="X834220" s="19"/>
      <c r="Y834220" s="19"/>
      <c r="Z834220" s="19"/>
      <c r="AA834220" s="19"/>
      <c r="AB834220" s="19"/>
      <c r="AC834220" s="19"/>
      <c r="AD834220" s="19"/>
      <c r="AE834220" s="19"/>
      <c r="AF834220" s="19"/>
      <c r="AG834220" s="19"/>
      <c r="AH834220" s="19"/>
      <c r="AI834220" s="19"/>
      <c r="AJ834220" s="19"/>
      <c r="AK834220" s="19"/>
      <c r="AL834220" s="19"/>
      <c r="AM834220" s="19"/>
      <c r="AN834220" s="19"/>
      <c r="AO834220" s="19"/>
      <c r="AP834220"/>
    </row>
    <row r="834221" spans="1:42" s="116" customFormat="1" x14ac:dyDescent="0.3">
      <c r="A834221"/>
      <c r="B834221"/>
      <c r="C834221"/>
      <c r="D834221"/>
      <c r="E834221"/>
      <c r="F834221"/>
      <c r="G834221"/>
      <c r="H834221"/>
      <c r="I834221"/>
      <c r="J834221"/>
      <c r="K834221"/>
      <c r="L834221"/>
      <c r="M834221" s="115"/>
      <c r="N834221" s="115"/>
      <c r="O834221"/>
      <c r="P834221"/>
      <c r="Q834221"/>
      <c r="R834221" s="19"/>
      <c r="S834221" s="19"/>
      <c r="T834221"/>
      <c r="U834221" s="113"/>
      <c r="V834221" s="19"/>
      <c r="W834221" s="19"/>
      <c r="X834221" s="19"/>
      <c r="Y834221" s="19"/>
      <c r="Z834221" s="19"/>
      <c r="AA834221" s="19"/>
      <c r="AB834221" s="19"/>
      <c r="AC834221" s="19"/>
      <c r="AD834221" s="19"/>
      <c r="AE834221" s="19"/>
      <c r="AF834221" s="19"/>
      <c r="AG834221" s="19"/>
      <c r="AH834221" s="19"/>
      <c r="AI834221" s="19"/>
      <c r="AJ834221" s="19"/>
      <c r="AK834221" s="19"/>
      <c r="AL834221" s="19"/>
      <c r="AM834221" s="19"/>
      <c r="AN834221" s="19"/>
      <c r="AO834221" s="19"/>
      <c r="AP834221"/>
    </row>
    <row r="834222" spans="1:42" s="116" customFormat="1" x14ac:dyDescent="0.3">
      <c r="A834222"/>
      <c r="B834222"/>
      <c r="C834222"/>
      <c r="D834222"/>
      <c r="E834222"/>
      <c r="F834222"/>
      <c r="G834222"/>
      <c r="H834222"/>
      <c r="I834222"/>
      <c r="J834222"/>
      <c r="K834222"/>
      <c r="L834222"/>
      <c r="M834222" s="115"/>
      <c r="N834222" s="115"/>
      <c r="O834222"/>
      <c r="P834222"/>
      <c r="Q834222"/>
      <c r="R834222" s="19"/>
      <c r="S834222" s="19"/>
      <c r="T834222"/>
      <c r="U834222" s="113"/>
      <c r="V834222" s="19"/>
      <c r="W834222" s="19"/>
      <c r="X834222" s="19"/>
      <c r="Y834222" s="19"/>
      <c r="Z834222" s="19"/>
      <c r="AA834222" s="19"/>
      <c r="AB834222" s="19"/>
      <c r="AC834222" s="19"/>
      <c r="AD834222" s="19"/>
      <c r="AE834222" s="19"/>
      <c r="AF834222" s="19"/>
      <c r="AG834222" s="19"/>
      <c r="AH834222" s="19"/>
      <c r="AI834222" s="19"/>
      <c r="AJ834222" s="19"/>
      <c r="AK834222" s="19"/>
      <c r="AL834222" s="19"/>
      <c r="AM834222" s="19"/>
      <c r="AN834222" s="19"/>
      <c r="AO834222" s="19"/>
      <c r="AP834222"/>
    </row>
    <row r="834223" spans="1:42" s="116" customFormat="1" x14ac:dyDescent="0.3">
      <c r="A834223"/>
      <c r="B834223"/>
      <c r="C834223"/>
      <c r="D834223"/>
      <c r="E834223"/>
      <c r="F834223"/>
      <c r="G834223"/>
      <c r="H834223"/>
      <c r="I834223"/>
      <c r="J834223"/>
      <c r="K834223"/>
      <c r="L834223"/>
      <c r="M834223" s="115"/>
      <c r="N834223" s="115"/>
      <c r="O834223"/>
      <c r="P834223"/>
      <c r="Q834223"/>
      <c r="R834223" s="19"/>
      <c r="S834223" s="19"/>
      <c r="T834223"/>
      <c r="U834223" s="113"/>
      <c r="V834223" s="19"/>
      <c r="W834223" s="19"/>
      <c r="X834223" s="19"/>
      <c r="Y834223" s="19"/>
      <c r="Z834223" s="19"/>
      <c r="AA834223" s="19"/>
      <c r="AB834223" s="19"/>
      <c r="AC834223" s="19"/>
      <c r="AD834223" s="19"/>
      <c r="AE834223" s="19"/>
      <c r="AF834223" s="19"/>
      <c r="AG834223" s="19"/>
      <c r="AH834223" s="19"/>
      <c r="AI834223" s="19"/>
      <c r="AJ834223" s="19"/>
      <c r="AK834223" s="19"/>
      <c r="AL834223" s="19"/>
      <c r="AM834223" s="19"/>
      <c r="AN834223" s="19"/>
      <c r="AO834223" s="19"/>
      <c r="AP834223"/>
    </row>
    <row r="834224" spans="1:42" s="116" customFormat="1" x14ac:dyDescent="0.3">
      <c r="A834224"/>
      <c r="B834224"/>
      <c r="C834224"/>
      <c r="D834224"/>
      <c r="E834224"/>
      <c r="F834224"/>
      <c r="G834224"/>
      <c r="H834224"/>
      <c r="I834224"/>
      <c r="J834224"/>
      <c r="K834224"/>
      <c r="L834224"/>
      <c r="M834224" s="115"/>
      <c r="N834224" s="115"/>
      <c r="O834224"/>
      <c r="P834224"/>
      <c r="Q834224"/>
      <c r="R834224" s="19"/>
      <c r="S834224" s="19"/>
      <c r="T834224"/>
      <c r="U834224" s="113"/>
      <c r="V834224" s="19"/>
      <c r="W834224" s="19"/>
      <c r="X834224" s="19"/>
      <c r="Y834224" s="19"/>
      <c r="Z834224" s="19"/>
      <c r="AA834224" s="19"/>
      <c r="AB834224" s="19"/>
      <c r="AC834224" s="19"/>
      <c r="AD834224" s="19"/>
      <c r="AE834224" s="19"/>
      <c r="AF834224" s="19"/>
      <c r="AG834224" s="19"/>
      <c r="AH834224" s="19"/>
      <c r="AI834224" s="19"/>
      <c r="AJ834224" s="19"/>
      <c r="AK834224" s="19"/>
      <c r="AL834224" s="19"/>
      <c r="AM834224" s="19"/>
      <c r="AN834224" s="19"/>
      <c r="AO834224" s="19"/>
      <c r="AP834224"/>
    </row>
    <row r="834225" spans="1:42" s="116" customFormat="1" x14ac:dyDescent="0.3">
      <c r="A834225"/>
      <c r="B834225"/>
      <c r="C834225"/>
      <c r="D834225"/>
      <c r="E834225"/>
      <c r="F834225"/>
      <c r="G834225"/>
      <c r="H834225"/>
      <c r="I834225"/>
      <c r="J834225"/>
      <c r="K834225"/>
      <c r="L834225"/>
      <c r="M834225" s="115"/>
      <c r="N834225" s="115"/>
      <c r="O834225"/>
      <c r="P834225"/>
      <c r="Q834225"/>
      <c r="R834225" s="19"/>
      <c r="S834225" s="19"/>
      <c r="T834225"/>
      <c r="U834225" s="113"/>
      <c r="V834225" s="19"/>
      <c r="W834225" s="19"/>
      <c r="X834225" s="19"/>
      <c r="Y834225" s="19"/>
      <c r="Z834225" s="19"/>
      <c r="AA834225" s="19"/>
      <c r="AB834225" s="19"/>
      <c r="AC834225" s="19"/>
      <c r="AD834225" s="19"/>
      <c r="AE834225" s="19"/>
      <c r="AF834225" s="19"/>
      <c r="AG834225" s="19"/>
      <c r="AH834225" s="19"/>
      <c r="AI834225" s="19"/>
      <c r="AJ834225" s="19"/>
      <c r="AK834225" s="19"/>
      <c r="AL834225" s="19"/>
      <c r="AM834225" s="19"/>
      <c r="AN834225" s="19"/>
      <c r="AO834225" s="19"/>
      <c r="AP834225"/>
    </row>
    <row r="834226" spans="1:42" s="116" customFormat="1" x14ac:dyDescent="0.3">
      <c r="A834226"/>
      <c r="B834226"/>
      <c r="C834226"/>
      <c r="D834226"/>
      <c r="E834226"/>
      <c r="F834226"/>
      <c r="G834226"/>
      <c r="H834226"/>
      <c r="I834226"/>
      <c r="J834226"/>
      <c r="K834226"/>
      <c r="L834226"/>
      <c r="M834226" s="115"/>
      <c r="N834226" s="115"/>
      <c r="O834226"/>
      <c r="P834226"/>
      <c r="Q834226"/>
      <c r="R834226" s="19"/>
      <c r="S834226" s="19"/>
      <c r="T834226"/>
      <c r="U834226" s="113"/>
      <c r="V834226" s="19"/>
      <c r="W834226" s="19"/>
      <c r="X834226" s="19"/>
      <c r="Y834226" s="19"/>
      <c r="Z834226" s="19"/>
      <c r="AA834226" s="19"/>
      <c r="AB834226" s="19"/>
      <c r="AC834226" s="19"/>
      <c r="AD834226" s="19"/>
      <c r="AE834226" s="19"/>
      <c r="AF834226" s="19"/>
      <c r="AG834226" s="19"/>
      <c r="AH834226" s="19"/>
      <c r="AI834226" s="19"/>
      <c r="AJ834226" s="19"/>
      <c r="AK834226" s="19"/>
      <c r="AL834226" s="19"/>
      <c r="AM834226" s="19"/>
      <c r="AN834226" s="19"/>
      <c r="AO834226" s="19"/>
      <c r="AP834226"/>
    </row>
    <row r="834227" spans="1:42" s="116" customFormat="1" x14ac:dyDescent="0.3">
      <c r="A834227"/>
      <c r="B834227"/>
      <c r="C834227"/>
      <c r="D834227"/>
      <c r="E834227"/>
      <c r="F834227"/>
      <c r="G834227"/>
      <c r="H834227"/>
      <c r="I834227"/>
      <c r="J834227"/>
      <c r="K834227"/>
      <c r="L834227"/>
      <c r="M834227" s="115"/>
      <c r="N834227" s="115"/>
      <c r="O834227"/>
      <c r="P834227"/>
      <c r="Q834227"/>
      <c r="R834227" s="19"/>
      <c r="S834227" s="19"/>
      <c r="T834227"/>
      <c r="U834227" s="113"/>
      <c r="V834227" s="19"/>
      <c r="W834227" s="19"/>
      <c r="X834227" s="19"/>
      <c r="Y834227" s="19"/>
      <c r="Z834227" s="19"/>
      <c r="AA834227" s="19"/>
      <c r="AB834227" s="19"/>
      <c r="AC834227" s="19"/>
      <c r="AD834227" s="19"/>
      <c r="AE834227" s="19"/>
      <c r="AF834227" s="19"/>
      <c r="AG834227" s="19"/>
      <c r="AH834227" s="19"/>
      <c r="AI834227" s="19"/>
      <c r="AJ834227" s="19"/>
      <c r="AK834227" s="19"/>
      <c r="AL834227" s="19"/>
      <c r="AM834227" s="19"/>
      <c r="AN834227" s="19"/>
      <c r="AO834227" s="19"/>
      <c r="AP834227"/>
    </row>
    <row r="834228" spans="1:42" s="116" customFormat="1" x14ac:dyDescent="0.3">
      <c r="A834228"/>
      <c r="B834228"/>
      <c r="C834228"/>
      <c r="D834228"/>
      <c r="E834228"/>
      <c r="F834228"/>
      <c r="G834228"/>
      <c r="H834228"/>
      <c r="I834228"/>
      <c r="J834228"/>
      <c r="K834228"/>
      <c r="L834228"/>
      <c r="M834228" s="115"/>
      <c r="N834228" s="115"/>
      <c r="O834228"/>
      <c r="P834228"/>
      <c r="Q834228"/>
      <c r="R834228" s="19"/>
      <c r="S834228" s="19"/>
      <c r="T834228"/>
      <c r="U834228" s="113"/>
      <c r="V834228" s="19"/>
      <c r="W834228" s="19"/>
      <c r="X834228" s="19"/>
      <c r="Y834228" s="19"/>
      <c r="Z834228" s="19"/>
      <c r="AA834228" s="19"/>
      <c r="AB834228" s="19"/>
      <c r="AC834228" s="19"/>
      <c r="AD834228" s="19"/>
      <c r="AE834228" s="19"/>
      <c r="AF834228" s="19"/>
      <c r="AG834228" s="19"/>
      <c r="AH834228" s="19"/>
      <c r="AI834228" s="19"/>
      <c r="AJ834228" s="19"/>
      <c r="AK834228" s="19"/>
      <c r="AL834228" s="19"/>
      <c r="AM834228" s="19"/>
      <c r="AN834228" s="19"/>
      <c r="AO834228" s="19"/>
      <c r="AP834228"/>
    </row>
    <row r="834229" spans="1:42" s="116" customFormat="1" x14ac:dyDescent="0.3">
      <c r="A834229"/>
      <c r="B834229"/>
      <c r="C834229"/>
      <c r="D834229"/>
      <c r="E834229"/>
      <c r="F834229"/>
      <c r="G834229"/>
      <c r="H834229"/>
      <c r="I834229"/>
      <c r="J834229"/>
      <c r="K834229"/>
      <c r="L834229"/>
      <c r="M834229" s="115"/>
      <c r="N834229" s="115"/>
      <c r="O834229"/>
      <c r="P834229"/>
      <c r="Q834229"/>
      <c r="R834229" s="19"/>
      <c r="S834229" s="19"/>
      <c r="T834229"/>
      <c r="U834229" s="113"/>
      <c r="V834229" s="19"/>
      <c r="W834229" s="19"/>
      <c r="X834229" s="19"/>
      <c r="Y834229" s="19"/>
      <c r="Z834229" s="19"/>
      <c r="AA834229" s="19"/>
      <c r="AB834229" s="19"/>
      <c r="AC834229" s="19"/>
      <c r="AD834229" s="19"/>
      <c r="AE834229" s="19"/>
      <c r="AF834229" s="19"/>
      <c r="AG834229" s="19"/>
      <c r="AH834229" s="19"/>
      <c r="AI834229" s="19"/>
      <c r="AJ834229" s="19"/>
      <c r="AK834229" s="19"/>
      <c r="AL834229" s="19"/>
      <c r="AM834229" s="19"/>
      <c r="AN834229" s="19"/>
      <c r="AO834229" s="19"/>
      <c r="AP834229"/>
    </row>
    <row r="834230" spans="1:42" s="116" customFormat="1" x14ac:dyDescent="0.3">
      <c r="A834230"/>
      <c r="B834230"/>
      <c r="C834230"/>
      <c r="D834230"/>
      <c r="E834230"/>
      <c r="F834230"/>
      <c r="G834230"/>
      <c r="H834230"/>
      <c r="I834230"/>
      <c r="J834230"/>
      <c r="K834230"/>
      <c r="L834230"/>
      <c r="M834230" s="115"/>
      <c r="N834230" s="115"/>
      <c r="O834230"/>
      <c r="P834230"/>
      <c r="Q834230"/>
      <c r="R834230" s="19"/>
      <c r="S834230" s="19"/>
      <c r="T834230"/>
      <c r="U834230" s="113"/>
      <c r="V834230" s="19"/>
      <c r="W834230" s="19"/>
      <c r="X834230" s="19"/>
      <c r="Y834230" s="19"/>
      <c r="Z834230" s="19"/>
      <c r="AA834230" s="19"/>
      <c r="AB834230" s="19"/>
      <c r="AC834230" s="19"/>
      <c r="AD834230" s="19"/>
      <c r="AE834230" s="19"/>
      <c r="AF834230" s="19"/>
      <c r="AG834230" s="19"/>
      <c r="AH834230" s="19"/>
      <c r="AI834230" s="19"/>
      <c r="AJ834230" s="19"/>
      <c r="AK834230" s="19"/>
      <c r="AL834230" s="19"/>
      <c r="AM834230" s="19"/>
      <c r="AN834230" s="19"/>
      <c r="AO834230" s="19"/>
      <c r="AP834230"/>
    </row>
    <row r="834231" spans="1:42" s="116" customFormat="1" x14ac:dyDescent="0.3">
      <c r="A834231"/>
      <c r="B834231"/>
      <c r="C834231"/>
      <c r="D834231"/>
      <c r="E834231"/>
      <c r="F834231"/>
      <c r="G834231"/>
      <c r="H834231"/>
      <c r="I834231"/>
      <c r="J834231"/>
      <c r="K834231"/>
      <c r="L834231"/>
      <c r="M834231" s="115"/>
      <c r="N834231" s="115"/>
      <c r="O834231"/>
      <c r="P834231"/>
      <c r="Q834231"/>
      <c r="R834231" s="19"/>
      <c r="S834231" s="19"/>
      <c r="T834231"/>
      <c r="U834231" s="113"/>
      <c r="V834231" s="19"/>
      <c r="W834231" s="19"/>
      <c r="X834231" s="19"/>
      <c r="Y834231" s="19"/>
      <c r="Z834231" s="19"/>
      <c r="AA834231" s="19"/>
      <c r="AB834231" s="19"/>
      <c r="AC834231" s="19"/>
      <c r="AD834231" s="19"/>
      <c r="AE834231" s="19"/>
      <c r="AF834231" s="19"/>
      <c r="AG834231" s="19"/>
      <c r="AH834231" s="19"/>
      <c r="AI834231" s="19"/>
      <c r="AJ834231" s="19"/>
      <c r="AK834231" s="19"/>
      <c r="AL834231" s="19"/>
      <c r="AM834231" s="19"/>
      <c r="AN834231" s="19"/>
      <c r="AO834231" s="19"/>
      <c r="AP834231"/>
    </row>
    <row r="834232" spans="1:42" s="116" customFormat="1" x14ac:dyDescent="0.3">
      <c r="A834232"/>
      <c r="B834232"/>
      <c r="C834232"/>
      <c r="D834232"/>
      <c r="E834232"/>
      <c r="F834232"/>
      <c r="G834232"/>
      <c r="H834232"/>
      <c r="I834232"/>
      <c r="J834232"/>
      <c r="K834232"/>
      <c r="L834232"/>
      <c r="M834232" s="115"/>
      <c r="N834232" s="115"/>
      <c r="O834232"/>
      <c r="P834232"/>
      <c r="Q834232"/>
      <c r="R834232" s="19"/>
      <c r="S834232" s="19"/>
      <c r="T834232"/>
      <c r="U834232" s="113"/>
      <c r="V834232" s="19"/>
      <c r="W834232" s="19"/>
      <c r="X834232" s="19"/>
      <c r="Y834232" s="19"/>
      <c r="Z834232" s="19"/>
      <c r="AA834232" s="19"/>
      <c r="AB834232" s="19"/>
      <c r="AC834232" s="19"/>
      <c r="AD834232" s="19"/>
      <c r="AE834232" s="19"/>
      <c r="AF834232" s="19"/>
      <c r="AG834232" s="19"/>
      <c r="AH834232" s="19"/>
      <c r="AI834232" s="19"/>
      <c r="AJ834232" s="19"/>
      <c r="AK834232" s="19"/>
      <c r="AL834232" s="19"/>
      <c r="AM834232" s="19"/>
      <c r="AN834232" s="19"/>
      <c r="AO834232" s="19"/>
      <c r="AP834232"/>
    </row>
    <row r="834233" spans="1:42" s="116" customFormat="1" x14ac:dyDescent="0.3">
      <c r="A834233"/>
      <c r="B834233"/>
      <c r="C834233"/>
      <c r="D834233"/>
      <c r="E834233"/>
      <c r="F834233"/>
      <c r="G834233"/>
      <c r="H834233"/>
      <c r="I834233"/>
      <c r="J834233"/>
      <c r="K834233"/>
      <c r="L834233"/>
      <c r="M834233" s="115"/>
      <c r="N834233" s="115"/>
      <c r="O834233"/>
      <c r="P834233"/>
      <c r="Q834233"/>
      <c r="R834233" s="19"/>
      <c r="S834233" s="19"/>
      <c r="T834233"/>
      <c r="U834233" s="113"/>
      <c r="V834233" s="19"/>
      <c r="W834233" s="19"/>
      <c r="X834233" s="19"/>
      <c r="Y834233" s="19"/>
      <c r="Z834233" s="19"/>
      <c r="AA834233" s="19"/>
      <c r="AB834233" s="19"/>
      <c r="AC834233" s="19"/>
      <c r="AD834233" s="19"/>
      <c r="AE834233" s="19"/>
      <c r="AF834233" s="19"/>
      <c r="AG834233" s="19"/>
      <c r="AH834233" s="19"/>
      <c r="AI834233" s="19"/>
      <c r="AJ834233" s="19"/>
      <c r="AK834233" s="19"/>
      <c r="AL834233" s="19"/>
      <c r="AM834233" s="19"/>
      <c r="AN834233" s="19"/>
      <c r="AO834233" s="19"/>
      <c r="AP834233"/>
    </row>
    <row r="834234" spans="1:42" s="116" customFormat="1" x14ac:dyDescent="0.3">
      <c r="A834234"/>
      <c r="B834234"/>
      <c r="C834234"/>
      <c r="D834234"/>
      <c r="E834234"/>
      <c r="F834234"/>
      <c r="G834234"/>
      <c r="H834234"/>
      <c r="I834234"/>
      <c r="J834234"/>
      <c r="K834234"/>
      <c r="L834234"/>
      <c r="M834234" s="115"/>
      <c r="N834234" s="115"/>
      <c r="O834234"/>
      <c r="P834234"/>
      <c r="Q834234"/>
      <c r="R834234" s="19"/>
      <c r="S834234" s="19"/>
      <c r="T834234"/>
      <c r="U834234" s="113"/>
      <c r="V834234" s="19"/>
      <c r="W834234" s="19"/>
      <c r="X834234" s="19"/>
      <c r="Y834234" s="19"/>
      <c r="Z834234" s="19"/>
      <c r="AA834234" s="19"/>
      <c r="AB834234" s="19"/>
      <c r="AC834234" s="19"/>
      <c r="AD834234" s="19"/>
      <c r="AE834234" s="19"/>
      <c r="AF834234" s="19"/>
      <c r="AG834234" s="19"/>
      <c r="AH834234" s="19"/>
      <c r="AI834234" s="19"/>
      <c r="AJ834234" s="19"/>
      <c r="AK834234" s="19"/>
      <c r="AL834234" s="19"/>
      <c r="AM834234" s="19"/>
      <c r="AN834234" s="19"/>
      <c r="AO834234" s="19"/>
      <c r="AP834234"/>
    </row>
    <row r="834235" spans="1:42" s="116" customFormat="1" x14ac:dyDescent="0.3">
      <c r="A834235"/>
      <c r="B834235"/>
      <c r="C834235"/>
      <c r="D834235"/>
      <c r="E834235"/>
      <c r="F834235"/>
      <c r="G834235"/>
      <c r="H834235"/>
      <c r="I834235"/>
      <c r="J834235"/>
      <c r="K834235"/>
      <c r="L834235"/>
      <c r="M834235" s="115"/>
      <c r="N834235" s="115"/>
      <c r="O834235"/>
      <c r="P834235"/>
      <c r="Q834235"/>
      <c r="R834235" s="19"/>
      <c r="S834235" s="19"/>
      <c r="T834235"/>
      <c r="U834235" s="113"/>
      <c r="V834235" s="19"/>
      <c r="W834235" s="19"/>
      <c r="X834235" s="19"/>
      <c r="Y834235" s="19"/>
      <c r="Z834235" s="19"/>
      <c r="AA834235" s="19"/>
      <c r="AB834235" s="19"/>
      <c r="AC834235" s="19"/>
      <c r="AD834235" s="19"/>
      <c r="AE834235" s="19"/>
      <c r="AF834235" s="19"/>
      <c r="AG834235" s="19"/>
      <c r="AH834235" s="19"/>
      <c r="AI834235" s="19"/>
      <c r="AJ834235" s="19"/>
      <c r="AK834235" s="19"/>
      <c r="AL834235" s="19"/>
      <c r="AM834235" s="19"/>
      <c r="AN834235" s="19"/>
      <c r="AO834235" s="19"/>
      <c r="AP834235"/>
    </row>
    <row r="834236" spans="1:42" s="116" customFormat="1" x14ac:dyDescent="0.3">
      <c r="A834236"/>
      <c r="B834236"/>
      <c r="C834236"/>
      <c r="D834236"/>
      <c r="E834236"/>
      <c r="F834236"/>
      <c r="G834236"/>
      <c r="H834236"/>
      <c r="I834236"/>
      <c r="J834236"/>
      <c r="K834236"/>
      <c r="L834236"/>
      <c r="M834236" s="115"/>
      <c r="N834236" s="115"/>
      <c r="O834236"/>
      <c r="P834236"/>
      <c r="Q834236"/>
      <c r="R834236" s="19"/>
      <c r="S834236" s="19"/>
      <c r="T834236"/>
      <c r="U834236" s="113"/>
      <c r="V834236" s="19"/>
      <c r="W834236" s="19"/>
      <c r="X834236" s="19"/>
      <c r="Y834236" s="19"/>
      <c r="Z834236" s="19"/>
      <c r="AA834236" s="19"/>
      <c r="AB834236" s="19"/>
      <c r="AC834236" s="19"/>
      <c r="AD834236" s="19"/>
      <c r="AE834236" s="19"/>
      <c r="AF834236" s="19"/>
      <c r="AG834236" s="19"/>
      <c r="AH834236" s="19"/>
      <c r="AI834236" s="19"/>
      <c r="AJ834236" s="19"/>
      <c r="AK834236" s="19"/>
      <c r="AL834236" s="19"/>
      <c r="AM834236" s="19"/>
      <c r="AN834236" s="19"/>
      <c r="AO834236" s="19"/>
      <c r="AP834236"/>
    </row>
    <row r="834237" spans="1:42" s="116" customFormat="1" x14ac:dyDescent="0.3">
      <c r="A834237"/>
      <c r="B834237"/>
      <c r="C834237"/>
      <c r="D834237"/>
      <c r="E834237"/>
      <c r="F834237"/>
      <c r="G834237"/>
      <c r="H834237"/>
      <c r="I834237"/>
      <c r="J834237"/>
      <c r="K834237"/>
      <c r="L834237"/>
      <c r="M834237" s="115"/>
      <c r="N834237" s="115"/>
      <c r="O834237"/>
      <c r="P834237"/>
      <c r="Q834237"/>
      <c r="R834237" s="19"/>
      <c r="S834237" s="19"/>
      <c r="T834237"/>
      <c r="U834237" s="113"/>
      <c r="V834237" s="19"/>
      <c r="W834237" s="19"/>
      <c r="X834237" s="19"/>
      <c r="Y834237" s="19"/>
      <c r="Z834237" s="19"/>
      <c r="AA834237" s="19"/>
      <c r="AB834237" s="19"/>
      <c r="AC834237" s="19"/>
      <c r="AD834237" s="19"/>
      <c r="AE834237" s="19"/>
      <c r="AF834237" s="19"/>
      <c r="AG834237" s="19"/>
      <c r="AH834237" s="19"/>
      <c r="AI834237" s="19"/>
      <c r="AJ834237" s="19"/>
      <c r="AK834237" s="19"/>
      <c r="AL834237" s="19"/>
      <c r="AM834237" s="19"/>
      <c r="AN834237" s="19"/>
      <c r="AO834237" s="19"/>
      <c r="AP834237"/>
    </row>
    <row r="834238" spans="1:42" s="116" customFormat="1" x14ac:dyDescent="0.3">
      <c r="A834238"/>
      <c r="B834238"/>
      <c r="C834238"/>
      <c r="D834238"/>
      <c r="E834238"/>
      <c r="F834238"/>
      <c r="G834238"/>
      <c r="H834238"/>
      <c r="I834238"/>
      <c r="J834238"/>
      <c r="K834238"/>
      <c r="L834238"/>
      <c r="M834238" s="115"/>
      <c r="N834238" s="115"/>
      <c r="O834238"/>
      <c r="P834238"/>
      <c r="Q834238"/>
      <c r="R834238" s="19"/>
      <c r="S834238" s="19"/>
      <c r="T834238"/>
      <c r="U834238" s="113"/>
      <c r="V834238" s="19"/>
      <c r="W834238" s="19"/>
      <c r="X834238" s="19"/>
      <c r="Y834238" s="19"/>
      <c r="Z834238" s="19"/>
      <c r="AA834238" s="19"/>
      <c r="AB834238" s="19"/>
      <c r="AC834238" s="19"/>
      <c r="AD834238" s="19"/>
      <c r="AE834238" s="19"/>
      <c r="AF834238" s="19"/>
      <c r="AG834238" s="19"/>
      <c r="AH834238" s="19"/>
      <c r="AI834238" s="19"/>
      <c r="AJ834238" s="19"/>
      <c r="AK834238" s="19"/>
      <c r="AL834238" s="19"/>
      <c r="AM834238" s="19"/>
      <c r="AN834238" s="19"/>
      <c r="AO834238" s="19"/>
      <c r="AP834238"/>
    </row>
    <row r="834239" spans="1:42" s="116" customFormat="1" x14ac:dyDescent="0.3">
      <c r="A834239"/>
      <c r="B834239"/>
      <c r="C834239"/>
      <c r="D834239"/>
      <c r="E834239"/>
      <c r="F834239"/>
      <c r="G834239"/>
      <c r="H834239"/>
      <c r="I834239"/>
      <c r="J834239"/>
      <c r="K834239"/>
      <c r="L834239"/>
      <c r="M834239" s="115"/>
      <c r="N834239" s="115"/>
      <c r="O834239"/>
      <c r="P834239"/>
      <c r="Q834239"/>
      <c r="R834239" s="19"/>
      <c r="S834239" s="19"/>
      <c r="T834239"/>
      <c r="U834239" s="113"/>
      <c r="V834239" s="19"/>
      <c r="W834239" s="19"/>
      <c r="X834239" s="19"/>
      <c r="Y834239" s="19"/>
      <c r="Z834239" s="19"/>
      <c r="AA834239" s="19"/>
      <c r="AB834239" s="19"/>
      <c r="AC834239" s="19"/>
      <c r="AD834239" s="19"/>
      <c r="AE834239" s="19"/>
      <c r="AF834239" s="19"/>
      <c r="AG834239" s="19"/>
      <c r="AH834239" s="19"/>
      <c r="AI834239" s="19"/>
      <c r="AJ834239" s="19"/>
      <c r="AK834239" s="19"/>
      <c r="AL834239" s="19"/>
      <c r="AM834239" s="19"/>
      <c r="AN834239" s="19"/>
      <c r="AO834239" s="19"/>
      <c r="AP834239"/>
    </row>
    <row r="834240" spans="1:42" s="116" customFormat="1" x14ac:dyDescent="0.3">
      <c r="A834240"/>
      <c r="B834240"/>
      <c r="C834240"/>
      <c r="D834240"/>
      <c r="E834240"/>
      <c r="F834240"/>
      <c r="G834240"/>
      <c r="H834240"/>
      <c r="I834240"/>
      <c r="J834240"/>
      <c r="K834240"/>
      <c r="L834240"/>
      <c r="M834240" s="115"/>
      <c r="N834240" s="115"/>
      <c r="O834240"/>
      <c r="P834240"/>
      <c r="Q834240"/>
      <c r="R834240" s="19"/>
      <c r="S834240" s="19"/>
      <c r="T834240"/>
      <c r="U834240" s="113"/>
      <c r="V834240" s="19"/>
      <c r="W834240" s="19"/>
      <c r="X834240" s="19"/>
      <c r="Y834240" s="19"/>
      <c r="Z834240" s="19"/>
      <c r="AA834240" s="19"/>
      <c r="AB834240" s="19"/>
      <c r="AC834240" s="19"/>
      <c r="AD834240" s="19"/>
      <c r="AE834240" s="19"/>
      <c r="AF834240" s="19"/>
      <c r="AG834240" s="19"/>
      <c r="AH834240" s="19"/>
      <c r="AI834240" s="19"/>
      <c r="AJ834240" s="19"/>
      <c r="AK834240" s="19"/>
      <c r="AL834240" s="19"/>
      <c r="AM834240" s="19"/>
      <c r="AN834240" s="19"/>
      <c r="AO834240" s="19"/>
      <c r="AP834240"/>
    </row>
    <row r="834241" spans="1:42" s="116" customFormat="1" x14ac:dyDescent="0.3">
      <c r="A834241"/>
      <c r="B834241"/>
      <c r="C834241"/>
      <c r="D834241"/>
      <c r="E834241"/>
      <c r="F834241"/>
      <c r="G834241"/>
      <c r="H834241"/>
      <c r="I834241"/>
      <c r="J834241"/>
      <c r="K834241"/>
      <c r="L834241"/>
      <c r="M834241" s="115"/>
      <c r="N834241" s="115"/>
      <c r="O834241"/>
      <c r="P834241"/>
      <c r="Q834241"/>
      <c r="R834241" s="19"/>
      <c r="S834241" s="19"/>
      <c r="T834241"/>
      <c r="U834241" s="113"/>
      <c r="V834241" s="19"/>
      <c r="W834241" s="19"/>
      <c r="X834241" s="19"/>
      <c r="Y834241" s="19"/>
      <c r="Z834241" s="19"/>
      <c r="AA834241" s="19"/>
      <c r="AB834241" s="19"/>
      <c r="AC834241" s="19"/>
      <c r="AD834241" s="19"/>
      <c r="AE834241" s="19"/>
      <c r="AF834241" s="19"/>
      <c r="AG834241" s="19"/>
      <c r="AH834241" s="19"/>
      <c r="AI834241" s="19"/>
      <c r="AJ834241" s="19"/>
      <c r="AK834241" s="19"/>
      <c r="AL834241" s="19"/>
      <c r="AM834241" s="19"/>
      <c r="AN834241" s="19"/>
      <c r="AO834241" s="19"/>
      <c r="AP834241"/>
    </row>
    <row r="834242" spans="1:42" s="116" customFormat="1" x14ac:dyDescent="0.3">
      <c r="A834242"/>
      <c r="B834242"/>
      <c r="C834242"/>
      <c r="D834242"/>
      <c r="E834242"/>
      <c r="F834242"/>
      <c r="G834242"/>
      <c r="H834242"/>
      <c r="I834242"/>
      <c r="J834242"/>
      <c r="K834242"/>
      <c r="L834242"/>
      <c r="M834242" s="115"/>
      <c r="N834242" s="115"/>
      <c r="O834242"/>
      <c r="P834242"/>
      <c r="Q834242"/>
      <c r="R834242" s="19"/>
      <c r="S834242" s="19"/>
      <c r="T834242"/>
      <c r="U834242" s="113"/>
      <c r="V834242" s="19"/>
      <c r="W834242" s="19"/>
      <c r="X834242" s="19"/>
      <c r="Y834242" s="19"/>
      <c r="Z834242" s="19"/>
      <c r="AA834242" s="19"/>
      <c r="AB834242" s="19"/>
      <c r="AC834242" s="19"/>
      <c r="AD834242" s="19"/>
      <c r="AE834242" s="19"/>
      <c r="AF834242" s="19"/>
      <c r="AG834242" s="19"/>
      <c r="AH834242" s="19"/>
      <c r="AI834242" s="19"/>
      <c r="AJ834242" s="19"/>
      <c r="AK834242" s="19"/>
      <c r="AL834242" s="19"/>
      <c r="AM834242" s="19"/>
      <c r="AN834242" s="19"/>
      <c r="AO834242" s="19"/>
      <c r="AP834242"/>
    </row>
    <row r="834243" spans="1:42" s="116" customFormat="1" x14ac:dyDescent="0.3">
      <c r="A834243"/>
      <c r="B834243"/>
      <c r="C834243"/>
      <c r="D834243"/>
      <c r="E834243"/>
      <c r="F834243"/>
      <c r="G834243"/>
      <c r="H834243"/>
      <c r="I834243"/>
      <c r="J834243"/>
      <c r="K834243"/>
      <c r="L834243"/>
      <c r="M834243" s="115"/>
      <c r="N834243" s="115"/>
      <c r="O834243"/>
      <c r="P834243"/>
      <c r="Q834243"/>
      <c r="R834243" s="19"/>
      <c r="S834243" s="19"/>
      <c r="T834243"/>
      <c r="U834243" s="113"/>
      <c r="V834243" s="19"/>
      <c r="W834243" s="19"/>
      <c r="X834243" s="19"/>
      <c r="Y834243" s="19"/>
      <c r="Z834243" s="19"/>
      <c r="AA834243" s="19"/>
      <c r="AB834243" s="19"/>
      <c r="AC834243" s="19"/>
      <c r="AD834243" s="19"/>
      <c r="AE834243" s="19"/>
      <c r="AF834243" s="19"/>
      <c r="AG834243" s="19"/>
      <c r="AH834243" s="19"/>
      <c r="AI834243" s="19"/>
      <c r="AJ834243" s="19"/>
      <c r="AK834243" s="19"/>
      <c r="AL834243" s="19"/>
      <c r="AM834243" s="19"/>
      <c r="AN834243" s="19"/>
      <c r="AO834243" s="19"/>
      <c r="AP834243"/>
    </row>
    <row r="834244" spans="1:42" s="116" customFormat="1" x14ac:dyDescent="0.3">
      <c r="A834244"/>
      <c r="B834244"/>
      <c r="C834244"/>
      <c r="D834244"/>
      <c r="E834244"/>
      <c r="F834244"/>
      <c r="G834244"/>
      <c r="H834244"/>
      <c r="I834244"/>
      <c r="J834244"/>
      <c r="K834244"/>
      <c r="L834244"/>
      <c r="M834244" s="115"/>
      <c r="N834244" s="115"/>
      <c r="O834244"/>
      <c r="P834244"/>
      <c r="Q834244"/>
      <c r="R834244" s="19"/>
      <c r="S834244" s="19"/>
      <c r="T834244"/>
      <c r="U834244" s="113"/>
      <c r="V834244" s="19"/>
      <c r="W834244" s="19"/>
      <c r="X834244" s="19"/>
      <c r="Y834244" s="19"/>
      <c r="Z834244" s="19"/>
      <c r="AA834244" s="19"/>
      <c r="AB834244" s="19"/>
      <c r="AC834244" s="19"/>
      <c r="AD834244" s="19"/>
      <c r="AE834244" s="19"/>
      <c r="AF834244" s="19"/>
      <c r="AG834244" s="19"/>
      <c r="AH834244" s="19"/>
      <c r="AI834244" s="19"/>
      <c r="AJ834244" s="19"/>
      <c r="AK834244" s="19"/>
      <c r="AL834244" s="19"/>
      <c r="AM834244" s="19"/>
      <c r="AN834244" s="19"/>
      <c r="AO834244" s="19"/>
      <c r="AP834244"/>
    </row>
    <row r="834245" spans="1:42" s="116" customFormat="1" x14ac:dyDescent="0.3">
      <c r="A834245"/>
      <c r="B834245"/>
      <c r="C834245"/>
      <c r="D834245"/>
      <c r="E834245"/>
      <c r="F834245"/>
      <c r="G834245"/>
      <c r="H834245"/>
      <c r="I834245"/>
      <c r="J834245"/>
      <c r="K834245"/>
      <c r="L834245"/>
      <c r="M834245" s="115"/>
      <c r="N834245" s="115"/>
      <c r="O834245"/>
      <c r="P834245"/>
      <c r="Q834245"/>
      <c r="R834245" s="19"/>
      <c r="S834245" s="19"/>
      <c r="T834245"/>
      <c r="U834245" s="113"/>
      <c r="V834245" s="19"/>
      <c r="W834245" s="19"/>
      <c r="X834245" s="19"/>
      <c r="Y834245" s="19"/>
      <c r="Z834245" s="19"/>
      <c r="AA834245" s="19"/>
      <c r="AB834245" s="19"/>
      <c r="AC834245" s="19"/>
      <c r="AD834245" s="19"/>
      <c r="AE834245" s="19"/>
      <c r="AF834245" s="19"/>
      <c r="AG834245" s="19"/>
      <c r="AH834245" s="19"/>
      <c r="AI834245" s="19"/>
      <c r="AJ834245" s="19"/>
      <c r="AK834245" s="19"/>
      <c r="AL834245" s="19"/>
      <c r="AM834245" s="19"/>
      <c r="AN834245" s="19"/>
      <c r="AO834245" s="19"/>
      <c r="AP834245"/>
    </row>
    <row r="834246" spans="1:42" s="116" customFormat="1" x14ac:dyDescent="0.3">
      <c r="A834246"/>
      <c r="B834246"/>
      <c r="C834246"/>
      <c r="D834246"/>
      <c r="E834246"/>
      <c r="F834246"/>
      <c r="G834246"/>
      <c r="H834246"/>
      <c r="I834246"/>
      <c r="J834246"/>
      <c r="K834246"/>
      <c r="L834246"/>
      <c r="M834246" s="115"/>
      <c r="N834246" s="115"/>
      <c r="O834246"/>
      <c r="P834246"/>
      <c r="Q834246"/>
      <c r="R834246" s="19"/>
      <c r="S834246" s="19"/>
      <c r="T834246"/>
      <c r="U834246" s="113"/>
      <c r="V834246" s="19"/>
      <c r="W834246" s="19"/>
      <c r="X834246" s="19"/>
      <c r="Y834246" s="19"/>
      <c r="Z834246" s="19"/>
      <c r="AA834246" s="19"/>
      <c r="AB834246" s="19"/>
      <c r="AC834246" s="19"/>
      <c r="AD834246" s="19"/>
      <c r="AE834246" s="19"/>
      <c r="AF834246" s="19"/>
      <c r="AG834246" s="19"/>
      <c r="AH834246" s="19"/>
      <c r="AI834246" s="19"/>
      <c r="AJ834246" s="19"/>
      <c r="AK834246" s="19"/>
      <c r="AL834246" s="19"/>
      <c r="AM834246" s="19"/>
      <c r="AN834246" s="19"/>
      <c r="AO834246" s="19"/>
      <c r="AP834246"/>
    </row>
    <row r="834247" spans="1:42" s="116" customFormat="1" x14ac:dyDescent="0.3">
      <c r="A834247"/>
      <c r="B834247"/>
      <c r="C834247"/>
      <c r="D834247"/>
      <c r="E834247"/>
      <c r="F834247"/>
      <c r="G834247"/>
      <c r="H834247"/>
      <c r="I834247"/>
      <c r="J834247"/>
      <c r="K834247"/>
      <c r="L834247"/>
      <c r="M834247" s="115"/>
      <c r="N834247" s="115"/>
      <c r="O834247"/>
      <c r="P834247"/>
      <c r="Q834247"/>
      <c r="R834247" s="19"/>
      <c r="S834247" s="19"/>
      <c r="T834247"/>
      <c r="U834247" s="113"/>
      <c r="V834247" s="19"/>
      <c r="W834247" s="19"/>
      <c r="X834247" s="19"/>
      <c r="Y834247" s="19"/>
      <c r="Z834247" s="19"/>
      <c r="AA834247" s="19"/>
      <c r="AB834247" s="19"/>
      <c r="AC834247" s="19"/>
      <c r="AD834247" s="19"/>
      <c r="AE834247" s="19"/>
      <c r="AF834247" s="19"/>
      <c r="AG834247" s="19"/>
      <c r="AH834247" s="19"/>
      <c r="AI834247" s="19"/>
      <c r="AJ834247" s="19"/>
      <c r="AK834247" s="19"/>
      <c r="AL834247" s="19"/>
      <c r="AM834247" s="19"/>
      <c r="AN834247" s="19"/>
      <c r="AO834247" s="19"/>
      <c r="AP834247"/>
    </row>
    <row r="834248" spans="1:42" s="116" customFormat="1" x14ac:dyDescent="0.3">
      <c r="A834248"/>
      <c r="B834248"/>
      <c r="C834248"/>
      <c r="D834248"/>
      <c r="E834248"/>
      <c r="F834248"/>
      <c r="G834248"/>
      <c r="H834248"/>
      <c r="I834248"/>
      <c r="J834248"/>
      <c r="K834248"/>
      <c r="L834248"/>
      <c r="M834248" s="115"/>
      <c r="N834248" s="115"/>
      <c r="O834248"/>
      <c r="P834248"/>
      <c r="Q834248"/>
      <c r="R834248" s="19"/>
      <c r="S834248" s="19"/>
      <c r="T834248"/>
      <c r="U834248" s="113"/>
      <c r="V834248" s="19"/>
      <c r="W834248" s="19"/>
      <c r="X834248" s="19"/>
      <c r="Y834248" s="19"/>
      <c r="Z834248" s="19"/>
      <c r="AA834248" s="19"/>
      <c r="AB834248" s="19"/>
      <c r="AC834248" s="19"/>
      <c r="AD834248" s="19"/>
      <c r="AE834248" s="19"/>
      <c r="AF834248" s="19"/>
      <c r="AG834248" s="19"/>
      <c r="AH834248" s="19"/>
      <c r="AI834248" s="19"/>
      <c r="AJ834248" s="19"/>
      <c r="AK834248" s="19"/>
      <c r="AL834248" s="19"/>
      <c r="AM834248" s="19"/>
      <c r="AN834248" s="19"/>
      <c r="AO834248" s="19"/>
      <c r="AP834248"/>
    </row>
    <row r="834249" spans="1:42" s="116" customFormat="1" x14ac:dyDescent="0.3">
      <c r="A834249"/>
      <c r="B834249"/>
      <c r="C834249"/>
      <c r="D834249"/>
      <c r="E834249"/>
      <c r="F834249"/>
      <c r="G834249"/>
      <c r="H834249"/>
      <c r="I834249"/>
      <c r="J834249"/>
      <c r="K834249"/>
      <c r="L834249"/>
      <c r="M834249" s="115"/>
      <c r="N834249" s="115"/>
      <c r="O834249"/>
      <c r="P834249"/>
      <c r="Q834249"/>
      <c r="R834249" s="19"/>
      <c r="S834249" s="19"/>
      <c r="T834249"/>
      <c r="U834249" s="113"/>
      <c r="V834249" s="19"/>
      <c r="W834249" s="19"/>
      <c r="X834249" s="19"/>
      <c r="Y834249" s="19"/>
      <c r="Z834249" s="19"/>
      <c r="AA834249" s="19"/>
      <c r="AB834249" s="19"/>
      <c r="AC834249" s="19"/>
      <c r="AD834249" s="19"/>
      <c r="AE834249" s="19"/>
      <c r="AF834249" s="19"/>
      <c r="AG834249" s="19"/>
      <c r="AH834249" s="19"/>
      <c r="AI834249" s="19"/>
      <c r="AJ834249" s="19"/>
      <c r="AK834249" s="19"/>
      <c r="AL834249" s="19"/>
      <c r="AM834249" s="19"/>
      <c r="AN834249" s="19"/>
      <c r="AO834249" s="19"/>
      <c r="AP834249"/>
    </row>
    <row r="834250" spans="1:42" s="116" customFormat="1" x14ac:dyDescent="0.3">
      <c r="A834250"/>
      <c r="B834250"/>
      <c r="C834250"/>
      <c r="D834250"/>
      <c r="E834250"/>
      <c r="F834250"/>
      <c r="G834250"/>
      <c r="H834250"/>
      <c r="I834250"/>
      <c r="J834250"/>
      <c r="K834250"/>
      <c r="L834250"/>
      <c r="M834250" s="115"/>
      <c r="N834250" s="115"/>
      <c r="O834250"/>
      <c r="P834250"/>
      <c r="Q834250"/>
      <c r="R834250" s="19"/>
      <c r="S834250" s="19"/>
      <c r="T834250"/>
      <c r="U834250" s="113"/>
      <c r="V834250" s="19"/>
      <c r="W834250" s="19"/>
      <c r="X834250" s="19"/>
      <c r="Y834250" s="19"/>
      <c r="Z834250" s="19"/>
      <c r="AA834250" s="19"/>
      <c r="AB834250" s="19"/>
      <c r="AC834250" s="19"/>
      <c r="AD834250" s="19"/>
      <c r="AE834250" s="19"/>
      <c r="AF834250" s="19"/>
      <c r="AG834250" s="19"/>
      <c r="AH834250" s="19"/>
      <c r="AI834250" s="19"/>
      <c r="AJ834250" s="19"/>
      <c r="AK834250" s="19"/>
      <c r="AL834250" s="19"/>
      <c r="AM834250" s="19"/>
      <c r="AN834250" s="19"/>
      <c r="AO834250" s="19"/>
      <c r="AP834250"/>
    </row>
    <row r="834251" spans="1:42" s="116" customFormat="1" x14ac:dyDescent="0.3">
      <c r="A834251"/>
      <c r="B834251"/>
      <c r="C834251"/>
      <c r="D834251"/>
      <c r="E834251"/>
      <c r="F834251"/>
      <c r="G834251"/>
      <c r="H834251"/>
      <c r="I834251"/>
      <c r="J834251"/>
      <c r="K834251"/>
      <c r="L834251"/>
      <c r="M834251" s="115"/>
      <c r="N834251" s="115"/>
      <c r="O834251"/>
      <c r="P834251"/>
      <c r="Q834251"/>
      <c r="R834251" s="19"/>
      <c r="S834251" s="19"/>
      <c r="T834251"/>
      <c r="U834251" s="113"/>
      <c r="V834251" s="19"/>
      <c r="W834251" s="19"/>
      <c r="X834251" s="19"/>
      <c r="Y834251" s="19"/>
      <c r="Z834251" s="19"/>
      <c r="AA834251" s="19"/>
      <c r="AB834251" s="19"/>
      <c r="AC834251" s="19"/>
      <c r="AD834251" s="19"/>
      <c r="AE834251" s="19"/>
      <c r="AF834251" s="19"/>
      <c r="AG834251" s="19"/>
      <c r="AH834251" s="19"/>
      <c r="AI834251" s="19"/>
      <c r="AJ834251" s="19"/>
      <c r="AK834251" s="19"/>
      <c r="AL834251" s="19"/>
      <c r="AM834251" s="19"/>
      <c r="AN834251" s="19"/>
      <c r="AO834251" s="19"/>
      <c r="AP834251"/>
    </row>
    <row r="834252" spans="1:42" s="116" customFormat="1" x14ac:dyDescent="0.3">
      <c r="A834252"/>
      <c r="B834252"/>
      <c r="C834252"/>
      <c r="D834252"/>
      <c r="E834252"/>
      <c r="F834252"/>
      <c r="G834252"/>
      <c r="H834252"/>
      <c r="I834252"/>
      <c r="J834252"/>
      <c r="K834252"/>
      <c r="L834252"/>
      <c r="M834252" s="115"/>
      <c r="N834252" s="115"/>
      <c r="O834252"/>
      <c r="P834252"/>
      <c r="Q834252"/>
      <c r="R834252" s="19"/>
      <c r="S834252" s="19"/>
      <c r="T834252"/>
      <c r="U834252" s="113"/>
      <c r="V834252" s="19"/>
      <c r="W834252" s="19"/>
      <c r="X834252" s="19"/>
      <c r="Y834252" s="19"/>
      <c r="Z834252" s="19"/>
      <c r="AA834252" s="19"/>
      <c r="AB834252" s="19"/>
      <c r="AC834252" s="19"/>
      <c r="AD834252" s="19"/>
      <c r="AE834252" s="19"/>
      <c r="AF834252" s="19"/>
      <c r="AG834252" s="19"/>
      <c r="AH834252" s="19"/>
      <c r="AI834252" s="19"/>
      <c r="AJ834252" s="19"/>
      <c r="AK834252" s="19"/>
      <c r="AL834252" s="19"/>
      <c r="AM834252" s="19"/>
      <c r="AN834252" s="19"/>
      <c r="AO834252" s="19"/>
      <c r="AP834252"/>
    </row>
    <row r="834253" spans="1:42" s="116" customFormat="1" x14ac:dyDescent="0.3">
      <c r="A834253"/>
      <c r="B834253"/>
      <c r="C834253"/>
      <c r="D834253"/>
      <c r="E834253"/>
      <c r="F834253"/>
      <c r="G834253"/>
      <c r="H834253"/>
      <c r="I834253"/>
      <c r="J834253"/>
      <c r="K834253"/>
      <c r="L834253"/>
      <c r="M834253" s="115"/>
      <c r="N834253" s="115"/>
      <c r="O834253"/>
      <c r="P834253"/>
      <c r="Q834253"/>
      <c r="R834253" s="19"/>
      <c r="S834253" s="19"/>
      <c r="T834253"/>
      <c r="U834253" s="113"/>
      <c r="V834253" s="19"/>
      <c r="W834253" s="19"/>
      <c r="X834253" s="19"/>
      <c r="Y834253" s="19"/>
      <c r="Z834253" s="19"/>
      <c r="AA834253" s="19"/>
      <c r="AB834253" s="19"/>
      <c r="AC834253" s="19"/>
      <c r="AD834253" s="19"/>
      <c r="AE834253" s="19"/>
      <c r="AF834253" s="19"/>
      <c r="AG834253" s="19"/>
      <c r="AH834253" s="19"/>
      <c r="AI834253" s="19"/>
      <c r="AJ834253" s="19"/>
      <c r="AK834253" s="19"/>
      <c r="AL834253" s="19"/>
      <c r="AM834253" s="19"/>
      <c r="AN834253" s="19"/>
      <c r="AO834253" s="19"/>
      <c r="AP834253"/>
    </row>
    <row r="834254" spans="1:42" s="116" customFormat="1" x14ac:dyDescent="0.3">
      <c r="A834254"/>
      <c r="B834254"/>
      <c r="C834254"/>
      <c r="D834254"/>
      <c r="E834254"/>
      <c r="F834254"/>
      <c r="G834254"/>
      <c r="H834254"/>
      <c r="I834254"/>
      <c r="J834254"/>
      <c r="K834254"/>
      <c r="L834254"/>
      <c r="M834254" s="115"/>
      <c r="N834254" s="115"/>
      <c r="O834254"/>
      <c r="P834254"/>
      <c r="Q834254"/>
      <c r="R834254" s="19"/>
      <c r="S834254" s="19"/>
      <c r="T834254"/>
      <c r="U834254" s="113"/>
      <c r="V834254" s="19"/>
      <c r="W834254" s="19"/>
      <c r="X834254" s="19"/>
      <c r="Y834254" s="19"/>
      <c r="Z834254" s="19"/>
      <c r="AA834254" s="19"/>
      <c r="AB834254" s="19"/>
      <c r="AC834254" s="19"/>
      <c r="AD834254" s="19"/>
      <c r="AE834254" s="19"/>
      <c r="AF834254" s="19"/>
      <c r="AG834254" s="19"/>
      <c r="AH834254" s="19"/>
      <c r="AI834254" s="19"/>
      <c r="AJ834254" s="19"/>
      <c r="AK834254" s="19"/>
      <c r="AL834254" s="19"/>
      <c r="AM834254" s="19"/>
      <c r="AN834254" s="19"/>
      <c r="AO834254" s="19"/>
      <c r="AP834254"/>
    </row>
    <row r="834255" spans="1:42" s="116" customFormat="1" x14ac:dyDescent="0.3">
      <c r="A834255"/>
      <c r="B834255"/>
      <c r="C834255"/>
      <c r="D834255"/>
      <c r="E834255"/>
      <c r="F834255"/>
      <c r="G834255"/>
      <c r="H834255"/>
      <c r="I834255"/>
      <c r="J834255"/>
      <c r="K834255"/>
      <c r="L834255"/>
      <c r="M834255" s="115"/>
      <c r="N834255" s="115"/>
      <c r="O834255"/>
      <c r="P834255"/>
      <c r="Q834255"/>
      <c r="R834255" s="19"/>
      <c r="S834255" s="19"/>
      <c r="T834255"/>
      <c r="U834255" s="113"/>
      <c r="V834255" s="19"/>
      <c r="W834255" s="19"/>
      <c r="X834255" s="19"/>
      <c r="Y834255" s="19"/>
      <c r="Z834255" s="19"/>
      <c r="AA834255" s="19"/>
      <c r="AB834255" s="19"/>
      <c r="AC834255" s="19"/>
      <c r="AD834255" s="19"/>
      <c r="AE834255" s="19"/>
      <c r="AF834255" s="19"/>
      <c r="AG834255" s="19"/>
      <c r="AH834255" s="19"/>
      <c r="AI834255" s="19"/>
      <c r="AJ834255" s="19"/>
      <c r="AK834255" s="19"/>
      <c r="AL834255" s="19"/>
      <c r="AM834255" s="19"/>
      <c r="AN834255" s="19"/>
      <c r="AO834255" s="19"/>
      <c r="AP834255"/>
    </row>
    <row r="834256" spans="1:42" s="116" customFormat="1" x14ac:dyDescent="0.3">
      <c r="A834256"/>
      <c r="B834256"/>
      <c r="C834256"/>
      <c r="D834256"/>
      <c r="E834256"/>
      <c r="F834256"/>
      <c r="G834256"/>
      <c r="H834256"/>
      <c r="I834256"/>
      <c r="J834256"/>
      <c r="K834256"/>
      <c r="L834256"/>
      <c r="M834256" s="115"/>
      <c r="N834256" s="115"/>
      <c r="O834256"/>
      <c r="P834256"/>
      <c r="Q834256"/>
      <c r="R834256" s="19"/>
      <c r="S834256" s="19"/>
      <c r="T834256"/>
      <c r="U834256" s="113"/>
      <c r="V834256" s="19"/>
      <c r="W834256" s="19"/>
      <c r="X834256" s="19"/>
      <c r="Y834256" s="19"/>
      <c r="Z834256" s="19"/>
      <c r="AA834256" s="19"/>
      <c r="AB834256" s="19"/>
      <c r="AC834256" s="19"/>
      <c r="AD834256" s="19"/>
      <c r="AE834256" s="19"/>
      <c r="AF834256" s="19"/>
      <c r="AG834256" s="19"/>
      <c r="AH834256" s="19"/>
      <c r="AI834256" s="19"/>
      <c r="AJ834256" s="19"/>
      <c r="AK834256" s="19"/>
      <c r="AL834256" s="19"/>
      <c r="AM834256" s="19"/>
      <c r="AN834256" s="19"/>
      <c r="AO834256" s="19"/>
      <c r="AP834256"/>
    </row>
    <row r="834257" spans="1:42" s="116" customFormat="1" x14ac:dyDescent="0.3">
      <c r="A834257"/>
      <c r="B834257"/>
      <c r="C834257"/>
      <c r="D834257"/>
      <c r="E834257"/>
      <c r="F834257"/>
      <c r="G834257"/>
      <c r="H834257"/>
      <c r="I834257"/>
      <c r="J834257"/>
      <c r="K834257"/>
      <c r="L834257"/>
      <c r="M834257" s="115"/>
      <c r="N834257" s="115"/>
      <c r="O834257"/>
      <c r="P834257"/>
      <c r="Q834257"/>
      <c r="R834257" s="19"/>
      <c r="S834257" s="19"/>
      <c r="T834257"/>
      <c r="U834257" s="113"/>
      <c r="V834257" s="19"/>
      <c r="W834257" s="19"/>
      <c r="X834257" s="19"/>
      <c r="Y834257" s="19"/>
      <c r="Z834257" s="19"/>
      <c r="AA834257" s="19"/>
      <c r="AB834257" s="19"/>
      <c r="AC834257" s="19"/>
      <c r="AD834257" s="19"/>
      <c r="AE834257" s="19"/>
      <c r="AF834257" s="19"/>
      <c r="AG834257" s="19"/>
      <c r="AH834257" s="19"/>
      <c r="AI834257" s="19"/>
      <c r="AJ834257" s="19"/>
      <c r="AK834257" s="19"/>
      <c r="AL834257" s="19"/>
      <c r="AM834257" s="19"/>
      <c r="AN834257" s="19"/>
      <c r="AO834257" s="19"/>
      <c r="AP834257"/>
    </row>
    <row r="834258" spans="1:42" s="116" customFormat="1" x14ac:dyDescent="0.3">
      <c r="A834258"/>
      <c r="B834258"/>
      <c r="C834258"/>
      <c r="D834258"/>
      <c r="E834258"/>
      <c r="F834258"/>
      <c r="G834258"/>
      <c r="H834258"/>
      <c r="I834258"/>
      <c r="J834258"/>
      <c r="K834258"/>
      <c r="L834258"/>
      <c r="M834258" s="115"/>
      <c r="N834258" s="115"/>
      <c r="O834258"/>
      <c r="P834258"/>
      <c r="Q834258"/>
      <c r="R834258" s="19"/>
      <c r="S834258" s="19"/>
      <c r="T834258"/>
      <c r="U834258" s="113"/>
      <c r="V834258" s="19"/>
      <c r="W834258" s="19"/>
      <c r="X834258" s="19"/>
      <c r="Y834258" s="19"/>
      <c r="Z834258" s="19"/>
      <c r="AA834258" s="19"/>
      <c r="AB834258" s="19"/>
      <c r="AC834258" s="19"/>
      <c r="AD834258" s="19"/>
      <c r="AE834258" s="19"/>
      <c r="AF834258" s="19"/>
      <c r="AG834258" s="19"/>
      <c r="AH834258" s="19"/>
      <c r="AI834258" s="19"/>
      <c r="AJ834258" s="19"/>
      <c r="AK834258" s="19"/>
      <c r="AL834258" s="19"/>
      <c r="AM834258" s="19"/>
      <c r="AN834258" s="19"/>
      <c r="AO834258" s="19"/>
      <c r="AP834258"/>
    </row>
    <row r="834259" spans="1:42" s="116" customFormat="1" x14ac:dyDescent="0.3">
      <c r="A834259"/>
      <c r="B834259"/>
      <c r="C834259"/>
      <c r="D834259"/>
      <c r="E834259"/>
      <c r="F834259"/>
      <c r="G834259"/>
      <c r="H834259"/>
      <c r="I834259"/>
      <c r="J834259"/>
      <c r="K834259"/>
      <c r="L834259"/>
      <c r="M834259" s="115"/>
      <c r="N834259" s="115"/>
      <c r="O834259"/>
      <c r="P834259"/>
      <c r="Q834259"/>
      <c r="R834259" s="19"/>
      <c r="S834259" s="19"/>
      <c r="T834259"/>
      <c r="U834259" s="113"/>
      <c r="V834259" s="19"/>
      <c r="W834259" s="19"/>
      <c r="X834259" s="19"/>
      <c r="Y834259" s="19"/>
      <c r="Z834259" s="19"/>
      <c r="AA834259" s="19"/>
      <c r="AB834259" s="19"/>
      <c r="AC834259" s="19"/>
      <c r="AD834259" s="19"/>
      <c r="AE834259" s="19"/>
      <c r="AF834259" s="19"/>
      <c r="AG834259" s="19"/>
      <c r="AH834259" s="19"/>
      <c r="AI834259" s="19"/>
      <c r="AJ834259" s="19"/>
      <c r="AK834259" s="19"/>
      <c r="AL834259" s="19"/>
      <c r="AM834259" s="19"/>
      <c r="AN834259" s="19"/>
      <c r="AO834259" s="19"/>
      <c r="AP834259"/>
    </row>
    <row r="834260" spans="1:42" s="116" customFormat="1" x14ac:dyDescent="0.3">
      <c r="A834260"/>
      <c r="B834260"/>
      <c r="C834260"/>
      <c r="D834260"/>
      <c r="E834260"/>
      <c r="F834260"/>
      <c r="G834260"/>
      <c r="H834260"/>
      <c r="I834260"/>
      <c r="J834260"/>
      <c r="K834260"/>
      <c r="L834260"/>
      <c r="M834260" s="115"/>
      <c r="N834260" s="115"/>
      <c r="O834260"/>
      <c r="P834260"/>
      <c r="Q834260"/>
      <c r="R834260" s="19"/>
      <c r="S834260" s="19"/>
      <c r="T834260"/>
      <c r="U834260" s="113"/>
      <c r="V834260" s="19"/>
      <c r="W834260" s="19"/>
      <c r="X834260" s="19"/>
      <c r="Y834260" s="19"/>
      <c r="Z834260" s="19"/>
      <c r="AA834260" s="19"/>
      <c r="AB834260" s="19"/>
      <c r="AC834260" s="19"/>
      <c r="AD834260" s="19"/>
      <c r="AE834260" s="19"/>
      <c r="AF834260" s="19"/>
      <c r="AG834260" s="19"/>
      <c r="AH834260" s="19"/>
      <c r="AI834260" s="19"/>
      <c r="AJ834260" s="19"/>
      <c r="AK834260" s="19"/>
      <c r="AL834260" s="19"/>
      <c r="AM834260" s="19"/>
      <c r="AN834260" s="19"/>
      <c r="AO834260" s="19"/>
      <c r="AP834260"/>
    </row>
    <row r="834261" spans="1:42" s="116" customFormat="1" x14ac:dyDescent="0.3">
      <c r="A834261"/>
      <c r="B834261"/>
      <c r="C834261"/>
      <c r="D834261"/>
      <c r="E834261"/>
      <c r="F834261"/>
      <c r="G834261"/>
      <c r="H834261"/>
      <c r="I834261"/>
      <c r="J834261"/>
      <c r="K834261"/>
      <c r="L834261"/>
      <c r="M834261" s="115"/>
      <c r="N834261" s="115"/>
      <c r="O834261"/>
      <c r="P834261"/>
      <c r="Q834261"/>
      <c r="R834261" s="19"/>
      <c r="S834261" s="19"/>
      <c r="T834261"/>
      <c r="U834261" s="113"/>
      <c r="V834261" s="19"/>
      <c r="W834261" s="19"/>
      <c r="X834261" s="19"/>
      <c r="Y834261" s="19"/>
      <c r="Z834261" s="19"/>
      <c r="AA834261" s="19"/>
      <c r="AB834261" s="19"/>
      <c r="AC834261" s="19"/>
      <c r="AD834261" s="19"/>
      <c r="AE834261" s="19"/>
      <c r="AF834261" s="19"/>
      <c r="AG834261" s="19"/>
      <c r="AH834261" s="19"/>
      <c r="AI834261" s="19"/>
      <c r="AJ834261" s="19"/>
      <c r="AK834261" s="19"/>
      <c r="AL834261" s="19"/>
      <c r="AM834261" s="19"/>
      <c r="AN834261" s="19"/>
      <c r="AO834261" s="19"/>
      <c r="AP834261"/>
    </row>
    <row r="834262" spans="1:42" s="116" customFormat="1" x14ac:dyDescent="0.3">
      <c r="A834262"/>
      <c r="B834262"/>
      <c r="C834262"/>
      <c r="D834262"/>
      <c r="E834262"/>
      <c r="F834262"/>
      <c r="G834262"/>
      <c r="H834262"/>
      <c r="I834262"/>
      <c r="J834262"/>
      <c r="K834262"/>
      <c r="L834262"/>
      <c r="M834262" s="115"/>
      <c r="N834262" s="115"/>
      <c r="O834262"/>
      <c r="P834262"/>
      <c r="Q834262"/>
      <c r="R834262" s="19"/>
      <c r="S834262" s="19"/>
      <c r="T834262"/>
      <c r="U834262" s="113"/>
      <c r="V834262" s="19"/>
      <c r="W834262" s="19"/>
      <c r="X834262" s="19"/>
      <c r="Y834262" s="19"/>
      <c r="Z834262" s="19"/>
      <c r="AA834262" s="19"/>
      <c r="AB834262" s="19"/>
      <c r="AC834262" s="19"/>
      <c r="AD834262" s="19"/>
      <c r="AE834262" s="19"/>
      <c r="AF834262" s="19"/>
      <c r="AG834262" s="19"/>
      <c r="AH834262" s="19"/>
      <c r="AI834262" s="19"/>
      <c r="AJ834262" s="19"/>
      <c r="AK834262" s="19"/>
      <c r="AL834262" s="19"/>
      <c r="AM834262" s="19"/>
      <c r="AN834262" s="19"/>
      <c r="AO834262" s="19"/>
      <c r="AP834262"/>
    </row>
    <row r="834263" spans="1:42" s="116" customFormat="1" x14ac:dyDescent="0.3">
      <c r="A834263"/>
      <c r="B834263"/>
      <c r="C834263"/>
      <c r="D834263"/>
      <c r="E834263"/>
      <c r="F834263"/>
      <c r="G834263"/>
      <c r="H834263"/>
      <c r="I834263"/>
      <c r="J834263"/>
      <c r="K834263"/>
      <c r="L834263"/>
      <c r="M834263" s="115"/>
      <c r="N834263" s="115"/>
      <c r="O834263"/>
      <c r="P834263"/>
      <c r="Q834263"/>
      <c r="R834263" s="19"/>
      <c r="S834263" s="19"/>
      <c r="T834263"/>
      <c r="U834263" s="113"/>
      <c r="V834263" s="19"/>
      <c r="W834263" s="19"/>
      <c r="X834263" s="19"/>
      <c r="Y834263" s="19"/>
      <c r="Z834263" s="19"/>
      <c r="AA834263" s="19"/>
      <c r="AB834263" s="19"/>
      <c r="AC834263" s="19"/>
      <c r="AD834263" s="19"/>
      <c r="AE834263" s="19"/>
      <c r="AF834263" s="19"/>
      <c r="AG834263" s="19"/>
      <c r="AH834263" s="19"/>
      <c r="AI834263" s="19"/>
      <c r="AJ834263" s="19"/>
      <c r="AK834263" s="19"/>
      <c r="AL834263" s="19"/>
      <c r="AM834263" s="19"/>
      <c r="AN834263" s="19"/>
      <c r="AO834263" s="19"/>
      <c r="AP834263"/>
    </row>
    <row r="834264" spans="1:42" s="116" customFormat="1" x14ac:dyDescent="0.3">
      <c r="A834264"/>
      <c r="B834264"/>
      <c r="C834264"/>
      <c r="D834264"/>
      <c r="E834264"/>
      <c r="F834264"/>
      <c r="G834264"/>
      <c r="H834264"/>
      <c r="I834264"/>
      <c r="J834264"/>
      <c r="K834264"/>
      <c r="L834264"/>
      <c r="M834264" s="115"/>
      <c r="N834264" s="115"/>
      <c r="O834264"/>
      <c r="P834264"/>
      <c r="Q834264"/>
      <c r="R834264" s="19"/>
      <c r="S834264" s="19"/>
      <c r="T834264"/>
      <c r="U834264" s="113"/>
      <c r="V834264" s="19"/>
      <c r="W834264" s="19"/>
      <c r="X834264" s="19"/>
      <c r="Y834264" s="19"/>
      <c r="Z834264" s="19"/>
      <c r="AA834264" s="19"/>
      <c r="AB834264" s="19"/>
      <c r="AC834264" s="19"/>
      <c r="AD834264" s="19"/>
      <c r="AE834264" s="19"/>
      <c r="AF834264" s="19"/>
      <c r="AG834264" s="19"/>
      <c r="AH834264" s="19"/>
      <c r="AI834264" s="19"/>
      <c r="AJ834264" s="19"/>
      <c r="AK834264" s="19"/>
      <c r="AL834264" s="19"/>
      <c r="AM834264" s="19"/>
      <c r="AN834264" s="19"/>
      <c r="AO834264" s="19"/>
      <c r="AP834264"/>
    </row>
    <row r="834265" spans="1:42" s="116" customFormat="1" x14ac:dyDescent="0.3">
      <c r="A834265"/>
      <c r="B834265"/>
      <c r="C834265"/>
      <c r="D834265"/>
      <c r="E834265"/>
      <c r="F834265"/>
      <c r="G834265"/>
      <c r="H834265"/>
      <c r="I834265"/>
      <c r="J834265"/>
      <c r="K834265"/>
      <c r="L834265"/>
      <c r="M834265" s="115"/>
      <c r="N834265" s="115"/>
      <c r="O834265"/>
      <c r="P834265"/>
      <c r="Q834265"/>
      <c r="R834265" s="19"/>
      <c r="S834265" s="19"/>
      <c r="T834265"/>
      <c r="U834265" s="113"/>
      <c r="V834265" s="19"/>
      <c r="W834265" s="19"/>
      <c r="X834265" s="19"/>
      <c r="Y834265" s="19"/>
      <c r="Z834265" s="19"/>
      <c r="AA834265" s="19"/>
      <c r="AB834265" s="19"/>
      <c r="AC834265" s="19"/>
      <c r="AD834265" s="19"/>
      <c r="AE834265" s="19"/>
      <c r="AF834265" s="19"/>
      <c r="AG834265" s="19"/>
      <c r="AH834265" s="19"/>
      <c r="AI834265" s="19"/>
      <c r="AJ834265" s="19"/>
      <c r="AK834265" s="19"/>
      <c r="AL834265" s="19"/>
      <c r="AM834265" s="19"/>
      <c r="AN834265" s="19"/>
      <c r="AO834265" s="19"/>
      <c r="AP834265"/>
    </row>
    <row r="834266" spans="1:42" s="116" customFormat="1" x14ac:dyDescent="0.3">
      <c r="A834266"/>
      <c r="B834266"/>
      <c r="C834266"/>
      <c r="D834266"/>
      <c r="E834266"/>
      <c r="F834266"/>
      <c r="G834266"/>
      <c r="H834266"/>
      <c r="I834266"/>
      <c r="J834266"/>
      <c r="K834266"/>
      <c r="L834266"/>
      <c r="M834266" s="115"/>
      <c r="N834266" s="115"/>
      <c r="O834266"/>
      <c r="P834266"/>
      <c r="Q834266"/>
      <c r="R834266" s="19"/>
      <c r="S834266" s="19"/>
      <c r="T834266"/>
      <c r="U834266" s="113"/>
      <c r="V834266" s="19"/>
      <c r="W834266" s="19"/>
      <c r="X834266" s="19"/>
      <c r="Y834266" s="19"/>
      <c r="Z834266" s="19"/>
      <c r="AA834266" s="19"/>
      <c r="AB834266" s="19"/>
      <c r="AC834266" s="19"/>
      <c r="AD834266" s="19"/>
      <c r="AE834266" s="19"/>
      <c r="AF834266" s="19"/>
      <c r="AG834266" s="19"/>
      <c r="AH834266" s="19"/>
      <c r="AI834266" s="19"/>
      <c r="AJ834266" s="19"/>
      <c r="AK834266" s="19"/>
      <c r="AL834266" s="19"/>
      <c r="AM834266" s="19"/>
      <c r="AN834266" s="19"/>
      <c r="AO834266" s="19"/>
      <c r="AP834266"/>
    </row>
    <row r="834267" spans="1:42" s="116" customFormat="1" x14ac:dyDescent="0.3">
      <c r="A834267"/>
      <c r="B834267"/>
      <c r="C834267"/>
      <c r="D834267"/>
      <c r="E834267"/>
      <c r="F834267"/>
      <c r="G834267"/>
      <c r="H834267"/>
      <c r="I834267"/>
      <c r="J834267"/>
      <c r="K834267"/>
      <c r="L834267"/>
      <c r="M834267" s="115"/>
      <c r="N834267" s="115"/>
      <c r="O834267"/>
      <c r="P834267"/>
      <c r="Q834267"/>
      <c r="R834267" s="19"/>
      <c r="S834267" s="19"/>
      <c r="T834267"/>
      <c r="U834267" s="113"/>
      <c r="V834267" s="19"/>
      <c r="W834267" s="19"/>
      <c r="X834267" s="19"/>
      <c r="Y834267" s="19"/>
      <c r="Z834267" s="19"/>
      <c r="AA834267" s="19"/>
      <c r="AB834267" s="19"/>
      <c r="AC834267" s="19"/>
      <c r="AD834267" s="19"/>
      <c r="AE834267" s="19"/>
      <c r="AF834267" s="19"/>
      <c r="AG834267" s="19"/>
      <c r="AH834267" s="19"/>
      <c r="AI834267" s="19"/>
      <c r="AJ834267" s="19"/>
      <c r="AK834267" s="19"/>
      <c r="AL834267" s="19"/>
      <c r="AM834267" s="19"/>
      <c r="AN834267" s="19"/>
      <c r="AO834267" s="19"/>
      <c r="AP834267"/>
    </row>
    <row r="834268" spans="1:42" s="116" customFormat="1" x14ac:dyDescent="0.3">
      <c r="A834268"/>
      <c r="B834268"/>
      <c r="C834268"/>
      <c r="D834268"/>
      <c r="E834268"/>
      <c r="F834268"/>
      <c r="G834268"/>
      <c r="H834268"/>
      <c r="I834268"/>
      <c r="J834268"/>
      <c r="K834268"/>
      <c r="L834268"/>
      <c r="M834268" s="115"/>
      <c r="N834268" s="115"/>
      <c r="O834268"/>
      <c r="P834268"/>
      <c r="Q834268"/>
      <c r="R834268" s="19"/>
      <c r="S834268" s="19"/>
      <c r="T834268"/>
      <c r="U834268" s="113"/>
      <c r="V834268" s="19"/>
      <c r="W834268" s="19"/>
      <c r="X834268" s="19"/>
      <c r="Y834268" s="19"/>
      <c r="Z834268" s="19"/>
      <c r="AA834268" s="19"/>
      <c r="AB834268" s="19"/>
      <c r="AC834268" s="19"/>
      <c r="AD834268" s="19"/>
      <c r="AE834268" s="19"/>
      <c r="AF834268" s="19"/>
      <c r="AG834268" s="19"/>
      <c r="AH834268" s="19"/>
      <c r="AI834268" s="19"/>
      <c r="AJ834268" s="19"/>
      <c r="AK834268" s="19"/>
      <c r="AL834268" s="19"/>
      <c r="AM834268" s="19"/>
      <c r="AN834268" s="19"/>
      <c r="AO834268" s="19"/>
      <c r="AP834268"/>
    </row>
    <row r="834269" spans="1:42" s="116" customFormat="1" x14ac:dyDescent="0.3">
      <c r="A834269"/>
      <c r="B834269"/>
      <c r="C834269"/>
      <c r="D834269"/>
      <c r="E834269"/>
      <c r="F834269"/>
      <c r="G834269"/>
      <c r="H834269"/>
      <c r="I834269"/>
      <c r="J834269"/>
      <c r="K834269"/>
      <c r="L834269"/>
      <c r="M834269" s="115"/>
      <c r="N834269" s="115"/>
      <c r="O834269"/>
      <c r="P834269"/>
      <c r="Q834269"/>
      <c r="R834269" s="19"/>
      <c r="S834269" s="19"/>
      <c r="T834269"/>
      <c r="U834269" s="113"/>
      <c r="V834269" s="19"/>
      <c r="W834269" s="19"/>
      <c r="X834269" s="19"/>
      <c r="Y834269" s="19"/>
      <c r="Z834269" s="19"/>
      <c r="AA834269" s="19"/>
      <c r="AB834269" s="19"/>
      <c r="AC834269" s="19"/>
      <c r="AD834269" s="19"/>
      <c r="AE834269" s="19"/>
      <c r="AF834269" s="19"/>
      <c r="AG834269" s="19"/>
      <c r="AH834269" s="19"/>
      <c r="AI834269" s="19"/>
      <c r="AJ834269" s="19"/>
      <c r="AK834269" s="19"/>
      <c r="AL834269" s="19"/>
      <c r="AM834269" s="19"/>
      <c r="AN834269" s="19"/>
      <c r="AO834269" s="19"/>
      <c r="AP834269"/>
    </row>
    <row r="834270" spans="1:42" s="116" customFormat="1" x14ac:dyDescent="0.3">
      <c r="A834270"/>
      <c r="B834270"/>
      <c r="C834270"/>
      <c r="D834270"/>
      <c r="E834270"/>
      <c r="F834270"/>
      <c r="G834270"/>
      <c r="H834270"/>
      <c r="I834270"/>
      <c r="J834270"/>
      <c r="K834270"/>
      <c r="L834270"/>
      <c r="M834270" s="115"/>
      <c r="N834270" s="115"/>
      <c r="O834270"/>
      <c r="P834270"/>
      <c r="Q834270"/>
      <c r="R834270" s="19"/>
      <c r="S834270" s="19"/>
      <c r="T834270"/>
      <c r="U834270" s="113"/>
      <c r="V834270" s="19"/>
      <c r="W834270" s="19"/>
      <c r="X834270" s="19"/>
      <c r="Y834270" s="19"/>
      <c r="Z834270" s="19"/>
      <c r="AA834270" s="19"/>
      <c r="AB834270" s="19"/>
      <c r="AC834270" s="19"/>
      <c r="AD834270" s="19"/>
      <c r="AE834270" s="19"/>
      <c r="AF834270" s="19"/>
      <c r="AG834270" s="19"/>
      <c r="AH834270" s="19"/>
      <c r="AI834270" s="19"/>
      <c r="AJ834270" s="19"/>
      <c r="AK834270" s="19"/>
      <c r="AL834270" s="19"/>
      <c r="AM834270" s="19"/>
      <c r="AN834270" s="19"/>
      <c r="AO834270" s="19"/>
      <c r="AP834270"/>
    </row>
    <row r="834271" spans="1:42" s="116" customFormat="1" x14ac:dyDescent="0.3">
      <c r="A834271"/>
      <c r="B834271"/>
      <c r="C834271"/>
      <c r="D834271"/>
      <c r="E834271"/>
      <c r="F834271"/>
      <c r="G834271"/>
      <c r="H834271"/>
      <c r="I834271"/>
      <c r="J834271"/>
      <c r="K834271"/>
      <c r="L834271"/>
      <c r="M834271" s="115"/>
      <c r="N834271" s="115"/>
      <c r="O834271"/>
      <c r="P834271"/>
      <c r="Q834271"/>
      <c r="R834271" s="19"/>
      <c r="S834271" s="19"/>
      <c r="T834271"/>
      <c r="U834271" s="113"/>
      <c r="V834271" s="19"/>
      <c r="W834271" s="19"/>
      <c r="X834271" s="19"/>
      <c r="Y834271" s="19"/>
      <c r="Z834271" s="19"/>
      <c r="AA834271" s="19"/>
      <c r="AB834271" s="19"/>
      <c r="AC834271" s="19"/>
      <c r="AD834271" s="19"/>
      <c r="AE834271" s="19"/>
      <c r="AF834271" s="19"/>
      <c r="AG834271" s="19"/>
      <c r="AH834271" s="19"/>
      <c r="AI834271" s="19"/>
      <c r="AJ834271" s="19"/>
      <c r="AK834271" s="19"/>
      <c r="AL834271" s="19"/>
      <c r="AM834271" s="19"/>
      <c r="AN834271" s="19"/>
      <c r="AO834271" s="19"/>
      <c r="AP834271"/>
    </row>
    <row r="834272" spans="1:42" s="116" customFormat="1" x14ac:dyDescent="0.3">
      <c r="A834272"/>
      <c r="B834272"/>
      <c r="C834272"/>
      <c r="D834272"/>
      <c r="E834272"/>
      <c r="F834272"/>
      <c r="G834272"/>
      <c r="H834272"/>
      <c r="I834272"/>
      <c r="J834272"/>
      <c r="K834272"/>
      <c r="L834272"/>
      <c r="M834272" s="115"/>
      <c r="N834272" s="115"/>
      <c r="O834272"/>
      <c r="P834272"/>
      <c r="Q834272"/>
      <c r="R834272" s="19"/>
      <c r="S834272" s="19"/>
      <c r="T834272"/>
      <c r="U834272" s="113"/>
      <c r="V834272" s="19"/>
      <c r="W834272" s="19"/>
      <c r="X834272" s="19"/>
      <c r="Y834272" s="19"/>
      <c r="Z834272" s="19"/>
      <c r="AA834272" s="19"/>
      <c r="AB834272" s="19"/>
      <c r="AC834272" s="19"/>
      <c r="AD834272" s="19"/>
      <c r="AE834272" s="19"/>
      <c r="AF834272" s="19"/>
      <c r="AG834272" s="19"/>
      <c r="AH834272" s="19"/>
      <c r="AI834272" s="19"/>
      <c r="AJ834272" s="19"/>
      <c r="AK834272" s="19"/>
      <c r="AL834272" s="19"/>
      <c r="AM834272" s="19"/>
      <c r="AN834272" s="19"/>
      <c r="AO834272" s="19"/>
      <c r="AP834272"/>
    </row>
    <row r="834273" spans="1:42" s="116" customFormat="1" x14ac:dyDescent="0.3">
      <c r="A834273"/>
      <c r="B834273"/>
      <c r="C834273"/>
      <c r="D834273"/>
      <c r="E834273"/>
      <c r="F834273"/>
      <c r="G834273"/>
      <c r="H834273"/>
      <c r="I834273"/>
      <c r="J834273"/>
      <c r="K834273"/>
      <c r="L834273"/>
      <c r="M834273" s="115"/>
      <c r="N834273" s="115"/>
      <c r="O834273"/>
      <c r="P834273"/>
      <c r="Q834273"/>
      <c r="R834273" s="19"/>
      <c r="S834273" s="19"/>
      <c r="T834273"/>
      <c r="U834273" s="113"/>
      <c r="V834273" s="19"/>
      <c r="W834273" s="19"/>
      <c r="X834273" s="19"/>
      <c r="Y834273" s="19"/>
      <c r="Z834273" s="19"/>
      <c r="AA834273" s="19"/>
      <c r="AB834273" s="19"/>
      <c r="AC834273" s="19"/>
      <c r="AD834273" s="19"/>
      <c r="AE834273" s="19"/>
      <c r="AF834273" s="19"/>
      <c r="AG834273" s="19"/>
      <c r="AH834273" s="19"/>
      <c r="AI834273" s="19"/>
      <c r="AJ834273" s="19"/>
      <c r="AK834273" s="19"/>
      <c r="AL834273" s="19"/>
      <c r="AM834273" s="19"/>
      <c r="AN834273" s="19"/>
      <c r="AO834273" s="19"/>
      <c r="AP834273"/>
    </row>
    <row r="834274" spans="1:42" s="116" customFormat="1" x14ac:dyDescent="0.3">
      <c r="A834274"/>
      <c r="B834274"/>
      <c r="C834274"/>
      <c r="D834274"/>
      <c r="E834274"/>
      <c r="F834274"/>
      <c r="G834274"/>
      <c r="H834274"/>
      <c r="I834274"/>
      <c r="J834274"/>
      <c r="K834274"/>
      <c r="L834274"/>
      <c r="M834274" s="115"/>
      <c r="N834274" s="115"/>
      <c r="O834274"/>
      <c r="P834274"/>
      <c r="Q834274"/>
      <c r="R834274" s="19"/>
      <c r="S834274" s="19"/>
      <c r="T834274"/>
      <c r="U834274" s="113"/>
      <c r="V834274" s="19"/>
      <c r="W834274" s="19"/>
      <c r="X834274" s="19"/>
      <c r="Y834274" s="19"/>
      <c r="Z834274" s="19"/>
      <c r="AA834274" s="19"/>
      <c r="AB834274" s="19"/>
      <c r="AC834274" s="19"/>
      <c r="AD834274" s="19"/>
      <c r="AE834274" s="19"/>
      <c r="AF834274" s="19"/>
      <c r="AG834274" s="19"/>
      <c r="AH834274" s="19"/>
      <c r="AI834274" s="19"/>
      <c r="AJ834274" s="19"/>
      <c r="AK834274" s="19"/>
      <c r="AL834274" s="19"/>
      <c r="AM834274" s="19"/>
      <c r="AN834274" s="19"/>
      <c r="AO834274" s="19"/>
      <c r="AP834274"/>
    </row>
    <row r="834275" spans="1:42" s="116" customFormat="1" x14ac:dyDescent="0.3">
      <c r="A834275"/>
      <c r="B834275"/>
      <c r="C834275"/>
      <c r="D834275"/>
      <c r="E834275"/>
      <c r="F834275"/>
      <c r="G834275"/>
      <c r="H834275"/>
      <c r="I834275"/>
      <c r="J834275"/>
      <c r="K834275"/>
      <c r="L834275"/>
      <c r="M834275" s="115"/>
      <c r="N834275" s="115"/>
      <c r="O834275"/>
      <c r="P834275"/>
      <c r="Q834275"/>
      <c r="R834275" s="19"/>
      <c r="S834275" s="19"/>
      <c r="T834275"/>
      <c r="U834275" s="113"/>
      <c r="V834275" s="19"/>
      <c r="W834275" s="19"/>
      <c r="X834275" s="19"/>
      <c r="Y834275" s="19"/>
      <c r="Z834275" s="19"/>
      <c r="AA834275" s="19"/>
      <c r="AB834275" s="19"/>
      <c r="AC834275" s="19"/>
      <c r="AD834275" s="19"/>
      <c r="AE834275" s="19"/>
      <c r="AF834275" s="19"/>
      <c r="AG834275" s="19"/>
      <c r="AH834275" s="19"/>
      <c r="AI834275" s="19"/>
      <c r="AJ834275" s="19"/>
      <c r="AK834275" s="19"/>
      <c r="AL834275" s="19"/>
      <c r="AM834275" s="19"/>
      <c r="AN834275" s="19"/>
      <c r="AO834275" s="19"/>
      <c r="AP834275"/>
    </row>
    <row r="834276" spans="1:42" s="116" customFormat="1" x14ac:dyDescent="0.3">
      <c r="A834276"/>
      <c r="B834276"/>
      <c r="C834276"/>
      <c r="D834276"/>
      <c r="E834276"/>
      <c r="F834276"/>
      <c r="G834276"/>
      <c r="H834276"/>
      <c r="I834276"/>
      <c r="J834276"/>
      <c r="K834276"/>
      <c r="L834276"/>
      <c r="M834276" s="115"/>
      <c r="N834276" s="115"/>
      <c r="O834276"/>
      <c r="P834276"/>
      <c r="Q834276"/>
      <c r="R834276" s="19"/>
      <c r="S834276" s="19"/>
      <c r="T834276"/>
      <c r="U834276" s="113"/>
      <c r="V834276" s="19"/>
      <c r="W834276" s="19"/>
      <c r="X834276" s="19"/>
      <c r="Y834276" s="19"/>
      <c r="Z834276" s="19"/>
      <c r="AA834276" s="19"/>
      <c r="AB834276" s="19"/>
      <c r="AC834276" s="19"/>
      <c r="AD834276" s="19"/>
      <c r="AE834276" s="19"/>
      <c r="AF834276" s="19"/>
      <c r="AG834276" s="19"/>
      <c r="AH834276" s="19"/>
      <c r="AI834276" s="19"/>
      <c r="AJ834276" s="19"/>
      <c r="AK834276" s="19"/>
      <c r="AL834276" s="19"/>
      <c r="AM834276" s="19"/>
      <c r="AN834276" s="19"/>
      <c r="AO834276" s="19"/>
      <c r="AP834276"/>
    </row>
    <row r="834277" spans="1:42" s="116" customFormat="1" x14ac:dyDescent="0.3">
      <c r="A834277"/>
      <c r="B834277"/>
      <c r="C834277"/>
      <c r="D834277"/>
      <c r="E834277"/>
      <c r="F834277"/>
      <c r="G834277"/>
      <c r="H834277"/>
      <c r="I834277"/>
      <c r="J834277"/>
      <c r="K834277"/>
      <c r="L834277"/>
      <c r="M834277" s="115"/>
      <c r="N834277" s="115"/>
      <c r="O834277"/>
      <c r="P834277"/>
      <c r="Q834277"/>
      <c r="R834277" s="19"/>
      <c r="S834277" s="19"/>
      <c r="T834277"/>
      <c r="U834277" s="113"/>
      <c r="V834277" s="19"/>
      <c r="W834277" s="19"/>
      <c r="X834277" s="19"/>
      <c r="Y834277" s="19"/>
      <c r="Z834277" s="19"/>
      <c r="AA834277" s="19"/>
      <c r="AB834277" s="19"/>
      <c r="AC834277" s="19"/>
      <c r="AD834277" s="19"/>
      <c r="AE834277" s="19"/>
      <c r="AF834277" s="19"/>
      <c r="AG834277" s="19"/>
      <c r="AH834277" s="19"/>
      <c r="AI834277" s="19"/>
      <c r="AJ834277" s="19"/>
      <c r="AK834277" s="19"/>
      <c r="AL834277" s="19"/>
      <c r="AM834277" s="19"/>
      <c r="AN834277" s="19"/>
      <c r="AO834277" s="19"/>
      <c r="AP834277"/>
    </row>
    <row r="834278" spans="1:42" s="116" customFormat="1" x14ac:dyDescent="0.3">
      <c r="A834278"/>
      <c r="B834278"/>
      <c r="C834278"/>
      <c r="D834278"/>
      <c r="E834278"/>
      <c r="F834278"/>
      <c r="G834278"/>
      <c r="H834278"/>
      <c r="I834278"/>
      <c r="J834278"/>
      <c r="K834278"/>
      <c r="L834278"/>
      <c r="M834278" s="115"/>
      <c r="N834278" s="115"/>
      <c r="O834278"/>
      <c r="P834278"/>
      <c r="Q834278"/>
      <c r="R834278" s="19"/>
      <c r="S834278" s="19"/>
      <c r="T834278"/>
      <c r="U834278" s="113"/>
      <c r="V834278" s="19"/>
      <c r="W834278" s="19"/>
      <c r="X834278" s="19"/>
      <c r="Y834278" s="19"/>
      <c r="Z834278" s="19"/>
      <c r="AA834278" s="19"/>
      <c r="AB834278" s="19"/>
      <c r="AC834278" s="19"/>
      <c r="AD834278" s="19"/>
      <c r="AE834278" s="19"/>
      <c r="AF834278" s="19"/>
      <c r="AG834278" s="19"/>
      <c r="AH834278" s="19"/>
      <c r="AI834278" s="19"/>
      <c r="AJ834278" s="19"/>
      <c r="AK834278" s="19"/>
      <c r="AL834278" s="19"/>
      <c r="AM834278" s="19"/>
      <c r="AN834278" s="19"/>
      <c r="AO834278" s="19"/>
      <c r="AP834278"/>
    </row>
    <row r="834279" spans="1:42" s="116" customFormat="1" x14ac:dyDescent="0.3">
      <c r="A834279"/>
      <c r="B834279"/>
      <c r="C834279"/>
      <c r="D834279"/>
      <c r="E834279"/>
      <c r="F834279"/>
      <c r="G834279"/>
      <c r="H834279"/>
      <c r="I834279"/>
      <c r="J834279"/>
      <c r="K834279"/>
      <c r="L834279"/>
      <c r="M834279" s="115"/>
      <c r="N834279" s="115"/>
      <c r="O834279"/>
      <c r="P834279"/>
      <c r="Q834279"/>
      <c r="R834279" s="19"/>
      <c r="S834279" s="19"/>
      <c r="T834279"/>
      <c r="U834279" s="113"/>
      <c r="V834279" s="19"/>
      <c r="W834279" s="19"/>
      <c r="X834279" s="19"/>
      <c r="Y834279" s="19"/>
      <c r="Z834279" s="19"/>
      <c r="AA834279" s="19"/>
      <c r="AB834279" s="19"/>
      <c r="AC834279" s="19"/>
      <c r="AD834279" s="19"/>
      <c r="AE834279" s="19"/>
      <c r="AF834279" s="19"/>
      <c r="AG834279" s="19"/>
      <c r="AH834279" s="19"/>
      <c r="AI834279" s="19"/>
      <c r="AJ834279" s="19"/>
      <c r="AK834279" s="19"/>
      <c r="AL834279" s="19"/>
      <c r="AM834279" s="19"/>
      <c r="AN834279" s="19"/>
      <c r="AO834279" s="19"/>
      <c r="AP834279"/>
    </row>
    <row r="834280" spans="1:42" s="116" customFormat="1" x14ac:dyDescent="0.3">
      <c r="A834280"/>
      <c r="B834280"/>
      <c r="C834280"/>
      <c r="D834280"/>
      <c r="E834280"/>
      <c r="F834280"/>
      <c r="G834280"/>
      <c r="H834280"/>
      <c r="I834280"/>
      <c r="J834280"/>
      <c r="K834280"/>
      <c r="L834280"/>
      <c r="M834280" s="115"/>
      <c r="N834280" s="115"/>
      <c r="O834280"/>
      <c r="P834280"/>
      <c r="Q834280"/>
      <c r="R834280" s="19"/>
      <c r="S834280" s="19"/>
      <c r="T834280"/>
      <c r="U834280" s="113"/>
      <c r="V834280" s="19"/>
      <c r="W834280" s="19"/>
      <c r="X834280" s="19"/>
      <c r="Y834280" s="19"/>
      <c r="Z834280" s="19"/>
      <c r="AA834280" s="19"/>
      <c r="AB834280" s="19"/>
      <c r="AC834280" s="19"/>
      <c r="AD834280" s="19"/>
      <c r="AE834280" s="19"/>
      <c r="AF834280" s="19"/>
      <c r="AG834280" s="19"/>
      <c r="AH834280" s="19"/>
      <c r="AI834280" s="19"/>
      <c r="AJ834280" s="19"/>
      <c r="AK834280" s="19"/>
      <c r="AL834280" s="19"/>
      <c r="AM834280" s="19"/>
      <c r="AN834280" s="19"/>
      <c r="AO834280" s="19"/>
      <c r="AP834280"/>
    </row>
    <row r="834281" spans="1:42" s="116" customFormat="1" x14ac:dyDescent="0.3">
      <c r="A834281"/>
      <c r="B834281"/>
      <c r="C834281"/>
      <c r="D834281"/>
      <c r="E834281"/>
      <c r="F834281"/>
      <c r="G834281"/>
      <c r="H834281"/>
      <c r="I834281"/>
      <c r="J834281"/>
      <c r="K834281"/>
      <c r="L834281"/>
      <c r="M834281" s="115"/>
      <c r="N834281" s="115"/>
      <c r="O834281"/>
      <c r="P834281"/>
      <c r="Q834281"/>
      <c r="R834281" s="19"/>
      <c r="S834281" s="19"/>
      <c r="T834281"/>
      <c r="U834281" s="113"/>
      <c r="V834281" s="19"/>
      <c r="W834281" s="19"/>
      <c r="X834281" s="19"/>
      <c r="Y834281" s="19"/>
      <c r="Z834281" s="19"/>
      <c r="AA834281" s="19"/>
      <c r="AB834281" s="19"/>
      <c r="AC834281" s="19"/>
      <c r="AD834281" s="19"/>
      <c r="AE834281" s="19"/>
      <c r="AF834281" s="19"/>
      <c r="AG834281" s="19"/>
      <c r="AH834281" s="19"/>
      <c r="AI834281" s="19"/>
      <c r="AJ834281" s="19"/>
      <c r="AK834281" s="19"/>
      <c r="AL834281" s="19"/>
      <c r="AM834281" s="19"/>
      <c r="AN834281" s="19"/>
      <c r="AO834281" s="19"/>
      <c r="AP834281"/>
    </row>
    <row r="834282" spans="1:42" s="116" customFormat="1" x14ac:dyDescent="0.3">
      <c r="A834282"/>
      <c r="B834282"/>
      <c r="C834282"/>
      <c r="D834282"/>
      <c r="E834282"/>
      <c r="F834282"/>
      <c r="G834282"/>
      <c r="H834282"/>
      <c r="I834282"/>
      <c r="J834282"/>
      <c r="K834282"/>
      <c r="L834282"/>
      <c r="M834282" s="115"/>
      <c r="N834282" s="115"/>
      <c r="O834282"/>
      <c r="P834282"/>
      <c r="Q834282"/>
      <c r="R834282" s="19"/>
      <c r="S834282" s="19"/>
      <c r="T834282"/>
      <c r="U834282" s="113"/>
      <c r="V834282" s="19"/>
      <c r="W834282" s="19"/>
      <c r="X834282" s="19"/>
      <c r="Y834282" s="19"/>
      <c r="Z834282" s="19"/>
      <c r="AA834282" s="19"/>
      <c r="AB834282" s="19"/>
      <c r="AC834282" s="19"/>
      <c r="AD834282" s="19"/>
      <c r="AE834282" s="19"/>
      <c r="AF834282" s="19"/>
      <c r="AG834282" s="19"/>
      <c r="AH834282" s="19"/>
      <c r="AI834282" s="19"/>
      <c r="AJ834282" s="19"/>
      <c r="AK834282" s="19"/>
      <c r="AL834282" s="19"/>
      <c r="AM834282" s="19"/>
      <c r="AN834282" s="19"/>
      <c r="AO834282" s="19"/>
      <c r="AP834282"/>
    </row>
    <row r="834283" spans="1:42" s="116" customFormat="1" x14ac:dyDescent="0.3">
      <c r="A834283"/>
      <c r="B834283"/>
      <c r="C834283"/>
      <c r="D834283"/>
      <c r="E834283"/>
      <c r="F834283"/>
      <c r="G834283"/>
      <c r="H834283"/>
      <c r="I834283"/>
      <c r="J834283"/>
      <c r="K834283"/>
      <c r="L834283"/>
      <c r="M834283" s="115"/>
      <c r="N834283" s="115"/>
      <c r="O834283"/>
      <c r="P834283"/>
      <c r="Q834283"/>
      <c r="R834283" s="19"/>
      <c r="S834283" s="19"/>
      <c r="T834283"/>
      <c r="U834283" s="113"/>
      <c r="V834283" s="19"/>
      <c r="W834283" s="19"/>
      <c r="X834283" s="19"/>
      <c r="Y834283" s="19"/>
      <c r="Z834283" s="19"/>
      <c r="AA834283" s="19"/>
      <c r="AB834283" s="19"/>
      <c r="AC834283" s="19"/>
      <c r="AD834283" s="19"/>
      <c r="AE834283" s="19"/>
      <c r="AF834283" s="19"/>
      <c r="AG834283" s="19"/>
      <c r="AH834283" s="19"/>
      <c r="AI834283" s="19"/>
      <c r="AJ834283" s="19"/>
      <c r="AK834283" s="19"/>
      <c r="AL834283" s="19"/>
      <c r="AM834283" s="19"/>
      <c r="AN834283" s="19"/>
      <c r="AO834283" s="19"/>
      <c r="AP834283"/>
    </row>
    <row r="834284" spans="1:42" s="116" customFormat="1" x14ac:dyDescent="0.3">
      <c r="A834284"/>
      <c r="B834284"/>
      <c r="C834284"/>
      <c r="D834284"/>
      <c r="E834284"/>
      <c r="F834284"/>
      <c r="G834284"/>
      <c r="H834284"/>
      <c r="I834284"/>
      <c r="J834284"/>
      <c r="K834284"/>
      <c r="L834284"/>
      <c r="M834284" s="115"/>
      <c r="N834284" s="115"/>
      <c r="O834284"/>
      <c r="P834284"/>
      <c r="Q834284"/>
      <c r="R834284" s="19"/>
      <c r="S834284" s="19"/>
      <c r="T834284"/>
      <c r="U834284" s="113"/>
      <c r="V834284" s="19"/>
      <c r="W834284" s="19"/>
      <c r="X834284" s="19"/>
      <c r="Y834284" s="19"/>
      <c r="Z834284" s="19"/>
      <c r="AA834284" s="19"/>
      <c r="AB834284" s="19"/>
      <c r="AC834284" s="19"/>
      <c r="AD834284" s="19"/>
      <c r="AE834284" s="19"/>
      <c r="AF834284" s="19"/>
      <c r="AG834284" s="19"/>
      <c r="AH834284" s="19"/>
      <c r="AI834284" s="19"/>
      <c r="AJ834284" s="19"/>
      <c r="AK834284" s="19"/>
      <c r="AL834284" s="19"/>
      <c r="AM834284" s="19"/>
      <c r="AN834284" s="19"/>
      <c r="AO834284" s="19"/>
      <c r="AP834284"/>
    </row>
    <row r="834285" spans="1:42" s="116" customFormat="1" x14ac:dyDescent="0.3">
      <c r="A834285"/>
      <c r="B834285"/>
      <c r="C834285"/>
      <c r="D834285"/>
      <c r="E834285"/>
      <c r="F834285"/>
      <c r="G834285"/>
      <c r="H834285"/>
      <c r="I834285"/>
      <c r="J834285"/>
      <c r="K834285"/>
      <c r="L834285"/>
      <c r="M834285" s="115"/>
      <c r="N834285" s="115"/>
      <c r="O834285"/>
      <c r="P834285"/>
      <c r="Q834285"/>
      <c r="R834285" s="19"/>
      <c r="S834285" s="19"/>
      <c r="T834285"/>
      <c r="U834285" s="113"/>
      <c r="V834285" s="19"/>
      <c r="W834285" s="19"/>
      <c r="X834285" s="19"/>
      <c r="Y834285" s="19"/>
      <c r="Z834285" s="19"/>
      <c r="AA834285" s="19"/>
      <c r="AB834285" s="19"/>
      <c r="AC834285" s="19"/>
      <c r="AD834285" s="19"/>
      <c r="AE834285" s="19"/>
      <c r="AF834285" s="19"/>
      <c r="AG834285" s="19"/>
      <c r="AH834285" s="19"/>
      <c r="AI834285" s="19"/>
      <c r="AJ834285" s="19"/>
      <c r="AK834285" s="19"/>
      <c r="AL834285" s="19"/>
      <c r="AM834285" s="19"/>
      <c r="AN834285" s="19"/>
      <c r="AO834285" s="19"/>
      <c r="AP834285"/>
    </row>
    <row r="834286" spans="1:42" s="116" customFormat="1" x14ac:dyDescent="0.3">
      <c r="A834286"/>
      <c r="B834286"/>
      <c r="C834286"/>
      <c r="D834286"/>
      <c r="E834286"/>
      <c r="F834286"/>
      <c r="G834286"/>
      <c r="H834286"/>
      <c r="I834286"/>
      <c r="J834286"/>
      <c r="K834286"/>
      <c r="L834286"/>
      <c r="M834286" s="115"/>
      <c r="N834286" s="115"/>
      <c r="O834286"/>
      <c r="P834286"/>
      <c r="Q834286"/>
      <c r="R834286" s="19"/>
      <c r="S834286" s="19"/>
      <c r="T834286"/>
      <c r="U834286" s="113"/>
      <c r="V834286" s="19"/>
      <c r="W834286" s="19"/>
      <c r="X834286" s="19"/>
      <c r="Y834286" s="19"/>
      <c r="Z834286" s="19"/>
      <c r="AA834286" s="19"/>
      <c r="AB834286" s="19"/>
      <c r="AC834286" s="19"/>
      <c r="AD834286" s="19"/>
      <c r="AE834286" s="19"/>
      <c r="AF834286" s="19"/>
      <c r="AG834286" s="19"/>
      <c r="AH834286" s="19"/>
      <c r="AI834286" s="19"/>
      <c r="AJ834286" s="19"/>
      <c r="AK834286" s="19"/>
      <c r="AL834286" s="19"/>
      <c r="AM834286" s="19"/>
      <c r="AN834286" s="19"/>
      <c r="AO834286" s="19"/>
      <c r="AP834286"/>
    </row>
    <row r="834287" spans="1:42" s="116" customFormat="1" x14ac:dyDescent="0.3">
      <c r="A834287"/>
      <c r="B834287"/>
      <c r="C834287"/>
      <c r="D834287"/>
      <c r="E834287"/>
      <c r="F834287"/>
      <c r="G834287"/>
      <c r="H834287"/>
      <c r="I834287"/>
      <c r="J834287"/>
      <c r="K834287"/>
      <c r="L834287"/>
      <c r="M834287" s="115"/>
      <c r="N834287" s="115"/>
      <c r="O834287"/>
      <c r="P834287"/>
      <c r="Q834287"/>
      <c r="R834287" s="19"/>
      <c r="S834287" s="19"/>
      <c r="T834287"/>
      <c r="U834287" s="113"/>
      <c r="V834287" s="19"/>
      <c r="W834287" s="19"/>
      <c r="X834287" s="19"/>
      <c r="Y834287" s="19"/>
      <c r="Z834287" s="19"/>
      <c r="AA834287" s="19"/>
      <c r="AB834287" s="19"/>
      <c r="AC834287" s="19"/>
      <c r="AD834287" s="19"/>
      <c r="AE834287" s="19"/>
      <c r="AF834287" s="19"/>
      <c r="AG834287" s="19"/>
      <c r="AH834287" s="19"/>
      <c r="AI834287" s="19"/>
      <c r="AJ834287" s="19"/>
      <c r="AK834287" s="19"/>
      <c r="AL834287" s="19"/>
      <c r="AM834287" s="19"/>
      <c r="AN834287" s="19"/>
      <c r="AO834287" s="19"/>
      <c r="AP834287"/>
    </row>
    <row r="834288" spans="1:42" s="116" customFormat="1" x14ac:dyDescent="0.3">
      <c r="A834288"/>
      <c r="B834288"/>
      <c r="C834288"/>
      <c r="D834288"/>
      <c r="E834288"/>
      <c r="F834288"/>
      <c r="G834288"/>
      <c r="H834288"/>
      <c r="I834288"/>
      <c r="J834288"/>
      <c r="K834288"/>
      <c r="L834288"/>
      <c r="M834288" s="115"/>
      <c r="N834288" s="115"/>
      <c r="O834288"/>
      <c r="P834288"/>
      <c r="Q834288"/>
      <c r="R834288" s="19"/>
      <c r="S834288" s="19"/>
      <c r="T834288"/>
      <c r="U834288" s="113"/>
      <c r="V834288" s="19"/>
      <c r="W834288" s="19"/>
      <c r="X834288" s="19"/>
      <c r="Y834288" s="19"/>
      <c r="Z834288" s="19"/>
      <c r="AA834288" s="19"/>
      <c r="AB834288" s="19"/>
      <c r="AC834288" s="19"/>
      <c r="AD834288" s="19"/>
      <c r="AE834288" s="19"/>
      <c r="AF834288" s="19"/>
      <c r="AG834288" s="19"/>
      <c r="AH834288" s="19"/>
      <c r="AI834288" s="19"/>
      <c r="AJ834288" s="19"/>
      <c r="AK834288" s="19"/>
      <c r="AL834288" s="19"/>
      <c r="AM834288" s="19"/>
      <c r="AN834288" s="19"/>
      <c r="AO834288" s="19"/>
      <c r="AP834288"/>
    </row>
    <row r="834289" spans="1:42" s="116" customFormat="1" x14ac:dyDescent="0.3">
      <c r="A834289"/>
      <c r="B834289"/>
      <c r="C834289"/>
      <c r="D834289"/>
      <c r="E834289"/>
      <c r="F834289"/>
      <c r="G834289"/>
      <c r="H834289"/>
      <c r="I834289"/>
      <c r="J834289"/>
      <c r="K834289"/>
      <c r="L834289"/>
      <c r="M834289" s="115"/>
      <c r="N834289" s="115"/>
      <c r="O834289"/>
      <c r="P834289"/>
      <c r="Q834289"/>
      <c r="R834289" s="19"/>
      <c r="S834289" s="19"/>
      <c r="T834289"/>
      <c r="U834289" s="113"/>
      <c r="V834289" s="19"/>
      <c r="W834289" s="19"/>
      <c r="X834289" s="19"/>
      <c r="Y834289" s="19"/>
      <c r="Z834289" s="19"/>
      <c r="AA834289" s="19"/>
      <c r="AB834289" s="19"/>
      <c r="AC834289" s="19"/>
      <c r="AD834289" s="19"/>
      <c r="AE834289" s="19"/>
      <c r="AF834289" s="19"/>
      <c r="AG834289" s="19"/>
      <c r="AH834289" s="19"/>
      <c r="AI834289" s="19"/>
      <c r="AJ834289" s="19"/>
      <c r="AK834289" s="19"/>
      <c r="AL834289" s="19"/>
      <c r="AM834289" s="19"/>
      <c r="AN834289" s="19"/>
      <c r="AO834289" s="19"/>
      <c r="AP834289"/>
    </row>
    <row r="834290" spans="1:42" s="116" customFormat="1" x14ac:dyDescent="0.3">
      <c r="A834290"/>
      <c r="B834290"/>
      <c r="C834290"/>
      <c r="D834290"/>
      <c r="E834290"/>
      <c r="F834290"/>
      <c r="G834290"/>
      <c r="H834290"/>
      <c r="I834290"/>
      <c r="J834290"/>
      <c r="K834290"/>
      <c r="L834290"/>
      <c r="M834290" s="115"/>
      <c r="N834290" s="115"/>
      <c r="O834290"/>
      <c r="P834290"/>
      <c r="Q834290"/>
      <c r="R834290" s="19"/>
      <c r="S834290" s="19"/>
      <c r="T834290"/>
      <c r="U834290" s="113"/>
      <c r="V834290" s="19"/>
      <c r="W834290" s="19"/>
      <c r="X834290" s="19"/>
      <c r="Y834290" s="19"/>
      <c r="Z834290" s="19"/>
      <c r="AA834290" s="19"/>
      <c r="AB834290" s="19"/>
      <c r="AC834290" s="19"/>
      <c r="AD834290" s="19"/>
      <c r="AE834290" s="19"/>
      <c r="AF834290" s="19"/>
      <c r="AG834290" s="19"/>
      <c r="AH834290" s="19"/>
      <c r="AI834290" s="19"/>
      <c r="AJ834290" s="19"/>
      <c r="AK834290" s="19"/>
      <c r="AL834290" s="19"/>
      <c r="AM834290" s="19"/>
      <c r="AN834290" s="19"/>
      <c r="AO834290" s="19"/>
      <c r="AP834290"/>
    </row>
    <row r="834291" spans="1:42" s="116" customFormat="1" x14ac:dyDescent="0.3">
      <c r="A834291"/>
      <c r="B834291"/>
      <c r="C834291"/>
      <c r="D834291"/>
      <c r="E834291"/>
      <c r="F834291"/>
      <c r="G834291"/>
      <c r="H834291"/>
      <c r="I834291"/>
      <c r="J834291"/>
      <c r="K834291"/>
      <c r="L834291"/>
      <c r="M834291" s="115"/>
      <c r="N834291" s="115"/>
      <c r="O834291"/>
      <c r="P834291"/>
      <c r="Q834291"/>
      <c r="R834291" s="19"/>
      <c r="S834291" s="19"/>
      <c r="T834291"/>
      <c r="U834291" s="113"/>
      <c r="V834291" s="19"/>
      <c r="W834291" s="19"/>
      <c r="X834291" s="19"/>
      <c r="Y834291" s="19"/>
      <c r="Z834291" s="19"/>
      <c r="AA834291" s="19"/>
      <c r="AB834291" s="19"/>
      <c r="AC834291" s="19"/>
      <c r="AD834291" s="19"/>
      <c r="AE834291" s="19"/>
      <c r="AF834291" s="19"/>
      <c r="AG834291" s="19"/>
      <c r="AH834291" s="19"/>
      <c r="AI834291" s="19"/>
      <c r="AJ834291" s="19"/>
      <c r="AK834291" s="19"/>
      <c r="AL834291" s="19"/>
      <c r="AM834291" s="19"/>
      <c r="AN834291" s="19"/>
      <c r="AO834291" s="19"/>
      <c r="AP834291"/>
    </row>
    <row r="834292" spans="1:42" s="116" customFormat="1" x14ac:dyDescent="0.3">
      <c r="A834292"/>
      <c r="B834292"/>
      <c r="C834292"/>
      <c r="D834292"/>
      <c r="E834292"/>
      <c r="F834292"/>
      <c r="G834292"/>
      <c r="H834292"/>
      <c r="I834292"/>
      <c r="J834292"/>
      <c r="K834292"/>
      <c r="L834292"/>
      <c r="M834292" s="115"/>
      <c r="N834292" s="115"/>
      <c r="O834292"/>
      <c r="P834292"/>
      <c r="Q834292"/>
      <c r="R834292" s="19"/>
      <c r="S834292" s="19"/>
      <c r="T834292"/>
      <c r="U834292" s="113"/>
      <c r="V834292" s="19"/>
      <c r="W834292" s="19"/>
      <c r="X834292" s="19"/>
      <c r="Y834292" s="19"/>
      <c r="Z834292" s="19"/>
      <c r="AA834292" s="19"/>
      <c r="AB834292" s="19"/>
      <c r="AC834292" s="19"/>
      <c r="AD834292" s="19"/>
      <c r="AE834292" s="19"/>
      <c r="AF834292" s="19"/>
      <c r="AG834292" s="19"/>
      <c r="AH834292" s="19"/>
      <c r="AI834292" s="19"/>
      <c r="AJ834292" s="19"/>
      <c r="AK834292" s="19"/>
      <c r="AL834292" s="19"/>
      <c r="AM834292" s="19"/>
      <c r="AN834292" s="19"/>
      <c r="AO834292" s="19"/>
      <c r="AP834292"/>
    </row>
    <row r="834293" spans="1:42" s="116" customFormat="1" x14ac:dyDescent="0.3">
      <c r="A834293"/>
      <c r="B834293"/>
      <c r="C834293"/>
      <c r="D834293"/>
      <c r="E834293"/>
      <c r="F834293"/>
      <c r="G834293"/>
      <c r="H834293"/>
      <c r="I834293"/>
      <c r="J834293"/>
      <c r="K834293"/>
      <c r="L834293"/>
      <c r="M834293" s="115"/>
      <c r="N834293" s="115"/>
      <c r="O834293"/>
      <c r="P834293"/>
      <c r="Q834293"/>
      <c r="R834293" s="19"/>
      <c r="S834293" s="19"/>
      <c r="T834293"/>
      <c r="U834293" s="113"/>
      <c r="V834293" s="19"/>
      <c r="W834293" s="19"/>
      <c r="X834293" s="19"/>
      <c r="Y834293" s="19"/>
      <c r="Z834293" s="19"/>
      <c r="AA834293" s="19"/>
      <c r="AB834293" s="19"/>
      <c r="AC834293" s="19"/>
      <c r="AD834293" s="19"/>
      <c r="AE834293" s="19"/>
      <c r="AF834293" s="19"/>
      <c r="AG834293" s="19"/>
      <c r="AH834293" s="19"/>
      <c r="AI834293" s="19"/>
      <c r="AJ834293" s="19"/>
      <c r="AK834293" s="19"/>
      <c r="AL834293" s="19"/>
      <c r="AM834293" s="19"/>
      <c r="AN834293" s="19"/>
      <c r="AO834293" s="19"/>
      <c r="AP834293"/>
    </row>
    <row r="834294" spans="1:42" s="116" customFormat="1" x14ac:dyDescent="0.3">
      <c r="A834294"/>
      <c r="B834294"/>
      <c r="C834294"/>
      <c r="D834294"/>
      <c r="E834294"/>
      <c r="F834294"/>
      <c r="G834294"/>
      <c r="H834294"/>
      <c r="I834294"/>
      <c r="J834294"/>
      <c r="K834294"/>
      <c r="L834294"/>
      <c r="M834294" s="115"/>
      <c r="N834294" s="115"/>
      <c r="O834294"/>
      <c r="P834294"/>
      <c r="Q834294"/>
      <c r="R834294" s="19"/>
      <c r="S834294" s="19"/>
      <c r="T834294"/>
      <c r="U834294" s="113"/>
      <c r="V834294" s="19"/>
      <c r="W834294" s="19"/>
      <c r="X834294" s="19"/>
      <c r="Y834294" s="19"/>
      <c r="Z834294" s="19"/>
      <c r="AA834294" s="19"/>
      <c r="AB834294" s="19"/>
      <c r="AC834294" s="19"/>
      <c r="AD834294" s="19"/>
      <c r="AE834294" s="19"/>
      <c r="AF834294" s="19"/>
      <c r="AG834294" s="19"/>
      <c r="AH834294" s="19"/>
      <c r="AI834294" s="19"/>
      <c r="AJ834294" s="19"/>
      <c r="AK834294" s="19"/>
      <c r="AL834294" s="19"/>
      <c r="AM834294" s="19"/>
      <c r="AN834294" s="19"/>
      <c r="AO834294" s="19"/>
      <c r="AP834294"/>
    </row>
    <row r="834295" spans="1:42" s="116" customFormat="1" x14ac:dyDescent="0.3">
      <c r="A834295"/>
      <c r="B834295"/>
      <c r="C834295"/>
      <c r="D834295"/>
      <c r="E834295"/>
      <c r="F834295"/>
      <c r="G834295"/>
      <c r="H834295"/>
      <c r="I834295"/>
      <c r="J834295"/>
      <c r="K834295"/>
      <c r="L834295"/>
      <c r="M834295" s="115"/>
      <c r="N834295" s="115"/>
      <c r="O834295"/>
      <c r="P834295"/>
      <c r="Q834295"/>
      <c r="R834295" s="19"/>
      <c r="S834295" s="19"/>
      <c r="T834295"/>
      <c r="U834295" s="113"/>
      <c r="V834295" s="19"/>
      <c r="W834295" s="19"/>
      <c r="X834295" s="19"/>
      <c r="Y834295" s="19"/>
      <c r="Z834295" s="19"/>
      <c r="AA834295" s="19"/>
      <c r="AB834295" s="19"/>
      <c r="AC834295" s="19"/>
      <c r="AD834295" s="19"/>
      <c r="AE834295" s="19"/>
      <c r="AF834295" s="19"/>
      <c r="AG834295" s="19"/>
      <c r="AH834295" s="19"/>
      <c r="AI834295" s="19"/>
      <c r="AJ834295" s="19"/>
      <c r="AK834295" s="19"/>
      <c r="AL834295" s="19"/>
      <c r="AM834295" s="19"/>
      <c r="AN834295" s="19"/>
      <c r="AO834295" s="19"/>
      <c r="AP834295"/>
    </row>
    <row r="834296" spans="1:42" s="116" customFormat="1" x14ac:dyDescent="0.3">
      <c r="A834296"/>
      <c r="B834296"/>
      <c r="C834296"/>
      <c r="D834296"/>
      <c r="E834296"/>
      <c r="F834296"/>
      <c r="G834296"/>
      <c r="H834296"/>
      <c r="I834296"/>
      <c r="J834296"/>
      <c r="K834296"/>
      <c r="L834296"/>
      <c r="M834296" s="115"/>
      <c r="N834296" s="115"/>
      <c r="O834296"/>
      <c r="P834296"/>
      <c r="Q834296"/>
      <c r="R834296" s="19"/>
      <c r="S834296" s="19"/>
      <c r="T834296"/>
      <c r="U834296" s="113"/>
      <c r="V834296" s="19"/>
      <c r="W834296" s="19"/>
      <c r="X834296" s="19"/>
      <c r="Y834296" s="19"/>
      <c r="Z834296" s="19"/>
      <c r="AA834296" s="19"/>
      <c r="AB834296" s="19"/>
      <c r="AC834296" s="19"/>
      <c r="AD834296" s="19"/>
      <c r="AE834296" s="19"/>
      <c r="AF834296" s="19"/>
      <c r="AG834296" s="19"/>
      <c r="AH834296" s="19"/>
      <c r="AI834296" s="19"/>
      <c r="AJ834296" s="19"/>
      <c r="AK834296" s="19"/>
      <c r="AL834296" s="19"/>
      <c r="AM834296" s="19"/>
      <c r="AN834296" s="19"/>
      <c r="AO834296" s="19"/>
      <c r="AP834296"/>
    </row>
    <row r="834297" spans="1:42" s="116" customFormat="1" x14ac:dyDescent="0.3">
      <c r="A834297"/>
      <c r="B834297"/>
      <c r="C834297"/>
      <c r="D834297"/>
      <c r="E834297"/>
      <c r="F834297"/>
      <c r="G834297"/>
      <c r="H834297"/>
      <c r="I834297"/>
      <c r="J834297"/>
      <c r="K834297"/>
      <c r="L834297"/>
      <c r="M834297" s="115"/>
      <c r="N834297" s="115"/>
      <c r="O834297"/>
      <c r="P834297"/>
      <c r="Q834297"/>
      <c r="R834297" s="19"/>
      <c r="S834297" s="19"/>
      <c r="T834297"/>
      <c r="U834297" s="113"/>
      <c r="V834297" s="19"/>
      <c r="W834297" s="19"/>
      <c r="X834297" s="19"/>
      <c r="Y834297" s="19"/>
      <c r="Z834297" s="19"/>
      <c r="AA834297" s="19"/>
      <c r="AB834297" s="19"/>
      <c r="AC834297" s="19"/>
      <c r="AD834297" s="19"/>
      <c r="AE834297" s="19"/>
      <c r="AF834297" s="19"/>
      <c r="AG834297" s="19"/>
      <c r="AH834297" s="19"/>
      <c r="AI834297" s="19"/>
      <c r="AJ834297" s="19"/>
      <c r="AK834297" s="19"/>
      <c r="AL834297" s="19"/>
      <c r="AM834297" s="19"/>
      <c r="AN834297" s="19"/>
      <c r="AO834297" s="19"/>
      <c r="AP834297"/>
    </row>
    <row r="834298" spans="1:42" s="116" customFormat="1" x14ac:dyDescent="0.3">
      <c r="A834298"/>
      <c r="B834298"/>
      <c r="C834298"/>
      <c r="D834298"/>
      <c r="E834298"/>
      <c r="F834298"/>
      <c r="G834298"/>
      <c r="H834298"/>
      <c r="I834298"/>
      <c r="J834298"/>
      <c r="K834298"/>
      <c r="L834298"/>
      <c r="M834298" s="115"/>
      <c r="N834298" s="115"/>
      <c r="O834298"/>
      <c r="P834298"/>
      <c r="Q834298"/>
      <c r="R834298" s="19"/>
      <c r="S834298" s="19"/>
      <c r="T834298"/>
      <c r="U834298" s="113"/>
      <c r="V834298" s="19"/>
      <c r="W834298" s="19"/>
      <c r="X834298" s="19"/>
      <c r="Y834298" s="19"/>
      <c r="Z834298" s="19"/>
      <c r="AA834298" s="19"/>
      <c r="AB834298" s="19"/>
      <c r="AC834298" s="19"/>
      <c r="AD834298" s="19"/>
      <c r="AE834298" s="19"/>
      <c r="AF834298" s="19"/>
      <c r="AG834298" s="19"/>
      <c r="AH834298" s="19"/>
      <c r="AI834298" s="19"/>
      <c r="AJ834298" s="19"/>
      <c r="AK834298" s="19"/>
      <c r="AL834298" s="19"/>
      <c r="AM834298" s="19"/>
      <c r="AN834298" s="19"/>
      <c r="AO834298" s="19"/>
      <c r="AP834298"/>
    </row>
    <row r="834299" spans="1:42" s="116" customFormat="1" x14ac:dyDescent="0.3">
      <c r="A834299"/>
      <c r="B834299"/>
      <c r="C834299"/>
      <c r="D834299"/>
      <c r="E834299"/>
      <c r="F834299"/>
      <c r="G834299"/>
      <c r="H834299"/>
      <c r="I834299"/>
      <c r="J834299"/>
      <c r="K834299"/>
      <c r="L834299"/>
      <c r="M834299" s="115"/>
      <c r="N834299" s="115"/>
      <c r="O834299"/>
      <c r="P834299"/>
      <c r="Q834299"/>
      <c r="R834299" s="19"/>
      <c r="S834299" s="19"/>
      <c r="T834299"/>
      <c r="U834299" s="113"/>
      <c r="V834299" s="19"/>
      <c r="W834299" s="19"/>
      <c r="X834299" s="19"/>
      <c r="Y834299" s="19"/>
      <c r="Z834299" s="19"/>
      <c r="AA834299" s="19"/>
      <c r="AB834299" s="19"/>
      <c r="AC834299" s="19"/>
      <c r="AD834299" s="19"/>
      <c r="AE834299" s="19"/>
      <c r="AF834299" s="19"/>
      <c r="AG834299" s="19"/>
      <c r="AH834299" s="19"/>
      <c r="AI834299" s="19"/>
      <c r="AJ834299" s="19"/>
      <c r="AK834299" s="19"/>
      <c r="AL834299" s="19"/>
      <c r="AM834299" s="19"/>
      <c r="AN834299" s="19"/>
      <c r="AO834299" s="19"/>
      <c r="AP834299"/>
    </row>
    <row r="834300" spans="1:42" s="116" customFormat="1" x14ac:dyDescent="0.3">
      <c r="A834300"/>
      <c r="B834300"/>
      <c r="C834300"/>
      <c r="D834300"/>
      <c r="E834300"/>
      <c r="F834300"/>
      <c r="G834300"/>
      <c r="H834300"/>
      <c r="I834300"/>
      <c r="J834300"/>
      <c r="K834300"/>
      <c r="L834300"/>
      <c r="M834300" s="115"/>
      <c r="N834300" s="115"/>
      <c r="O834300"/>
      <c r="P834300"/>
      <c r="Q834300"/>
      <c r="R834300" s="19"/>
      <c r="S834300" s="19"/>
      <c r="T834300"/>
      <c r="U834300" s="113"/>
      <c r="V834300" s="19"/>
      <c r="W834300" s="19"/>
      <c r="X834300" s="19"/>
      <c r="Y834300" s="19"/>
      <c r="Z834300" s="19"/>
      <c r="AA834300" s="19"/>
      <c r="AB834300" s="19"/>
      <c r="AC834300" s="19"/>
      <c r="AD834300" s="19"/>
      <c r="AE834300" s="19"/>
      <c r="AF834300" s="19"/>
      <c r="AG834300" s="19"/>
      <c r="AH834300" s="19"/>
      <c r="AI834300" s="19"/>
      <c r="AJ834300" s="19"/>
      <c r="AK834300" s="19"/>
      <c r="AL834300" s="19"/>
      <c r="AM834300" s="19"/>
      <c r="AN834300" s="19"/>
      <c r="AO834300" s="19"/>
      <c r="AP834300"/>
    </row>
    <row r="834301" spans="1:42" s="116" customFormat="1" x14ac:dyDescent="0.3">
      <c r="A834301"/>
      <c r="B834301"/>
      <c r="C834301"/>
      <c r="D834301"/>
      <c r="E834301"/>
      <c r="F834301"/>
      <c r="G834301"/>
      <c r="H834301"/>
      <c r="I834301"/>
      <c r="J834301"/>
      <c r="K834301"/>
      <c r="L834301"/>
      <c r="M834301" s="115"/>
      <c r="N834301" s="115"/>
      <c r="O834301"/>
      <c r="P834301"/>
      <c r="Q834301"/>
      <c r="R834301" s="19"/>
      <c r="S834301" s="19"/>
      <c r="T834301"/>
      <c r="U834301" s="113"/>
      <c r="V834301" s="19"/>
      <c r="W834301" s="19"/>
      <c r="X834301" s="19"/>
      <c r="Y834301" s="19"/>
      <c r="Z834301" s="19"/>
      <c r="AA834301" s="19"/>
      <c r="AB834301" s="19"/>
      <c r="AC834301" s="19"/>
      <c r="AD834301" s="19"/>
      <c r="AE834301" s="19"/>
      <c r="AF834301" s="19"/>
      <c r="AG834301" s="19"/>
      <c r="AH834301" s="19"/>
      <c r="AI834301" s="19"/>
      <c r="AJ834301" s="19"/>
      <c r="AK834301" s="19"/>
      <c r="AL834301" s="19"/>
      <c r="AM834301" s="19"/>
      <c r="AN834301" s="19"/>
      <c r="AO834301" s="19"/>
      <c r="AP834301"/>
    </row>
    <row r="834302" spans="1:42" s="116" customFormat="1" x14ac:dyDescent="0.3">
      <c r="A834302"/>
      <c r="B834302"/>
      <c r="C834302"/>
      <c r="D834302"/>
      <c r="E834302"/>
      <c r="F834302"/>
      <c r="G834302"/>
      <c r="H834302"/>
      <c r="I834302"/>
      <c r="J834302"/>
      <c r="K834302"/>
      <c r="L834302"/>
      <c r="M834302" s="115"/>
      <c r="N834302" s="115"/>
      <c r="O834302"/>
      <c r="P834302"/>
      <c r="Q834302"/>
      <c r="R834302" s="19"/>
      <c r="S834302" s="19"/>
      <c r="T834302"/>
      <c r="U834302" s="113"/>
      <c r="V834302" s="19"/>
      <c r="W834302" s="19"/>
      <c r="X834302" s="19"/>
      <c r="Y834302" s="19"/>
      <c r="Z834302" s="19"/>
      <c r="AA834302" s="19"/>
      <c r="AB834302" s="19"/>
      <c r="AC834302" s="19"/>
      <c r="AD834302" s="19"/>
      <c r="AE834302" s="19"/>
      <c r="AF834302" s="19"/>
      <c r="AG834302" s="19"/>
      <c r="AH834302" s="19"/>
      <c r="AI834302" s="19"/>
      <c r="AJ834302" s="19"/>
      <c r="AK834302" s="19"/>
      <c r="AL834302" s="19"/>
      <c r="AM834302" s="19"/>
      <c r="AN834302" s="19"/>
      <c r="AO834302" s="19"/>
      <c r="AP834302"/>
    </row>
    <row r="834303" spans="1:42" s="116" customFormat="1" x14ac:dyDescent="0.3">
      <c r="A834303"/>
      <c r="B834303"/>
      <c r="C834303"/>
      <c r="D834303"/>
      <c r="E834303"/>
      <c r="F834303"/>
      <c r="G834303"/>
      <c r="H834303"/>
      <c r="I834303"/>
      <c r="J834303"/>
      <c r="K834303"/>
      <c r="L834303"/>
      <c r="M834303" s="115"/>
      <c r="N834303" s="115"/>
      <c r="O834303"/>
      <c r="P834303"/>
      <c r="Q834303"/>
      <c r="R834303" s="19"/>
      <c r="S834303" s="19"/>
      <c r="T834303"/>
      <c r="U834303" s="113"/>
      <c r="V834303" s="19"/>
      <c r="W834303" s="19"/>
      <c r="X834303" s="19"/>
      <c r="Y834303" s="19"/>
      <c r="Z834303" s="19"/>
      <c r="AA834303" s="19"/>
      <c r="AB834303" s="19"/>
      <c r="AC834303" s="19"/>
      <c r="AD834303" s="19"/>
      <c r="AE834303" s="19"/>
      <c r="AF834303" s="19"/>
      <c r="AG834303" s="19"/>
      <c r="AH834303" s="19"/>
      <c r="AI834303" s="19"/>
      <c r="AJ834303" s="19"/>
      <c r="AK834303" s="19"/>
      <c r="AL834303" s="19"/>
      <c r="AM834303" s="19"/>
      <c r="AN834303" s="19"/>
      <c r="AO834303" s="19"/>
      <c r="AP834303"/>
    </row>
    <row r="834304" spans="1:42" s="116" customFormat="1" x14ac:dyDescent="0.3">
      <c r="A834304"/>
      <c r="B834304"/>
      <c r="C834304"/>
      <c r="D834304"/>
      <c r="E834304"/>
      <c r="F834304"/>
      <c r="G834304"/>
      <c r="H834304"/>
      <c r="I834304"/>
      <c r="J834304"/>
      <c r="K834304"/>
      <c r="L834304"/>
      <c r="M834304" s="115"/>
      <c r="N834304" s="115"/>
      <c r="O834304"/>
      <c r="P834304"/>
      <c r="Q834304"/>
      <c r="R834304" s="19"/>
      <c r="S834304" s="19"/>
      <c r="T834304"/>
      <c r="U834304" s="113"/>
      <c r="V834304" s="19"/>
      <c r="W834304" s="19"/>
      <c r="X834304" s="19"/>
      <c r="Y834304" s="19"/>
      <c r="Z834304" s="19"/>
      <c r="AA834304" s="19"/>
      <c r="AB834304" s="19"/>
      <c r="AC834304" s="19"/>
      <c r="AD834304" s="19"/>
      <c r="AE834304" s="19"/>
      <c r="AF834304" s="19"/>
      <c r="AG834304" s="19"/>
      <c r="AH834304" s="19"/>
      <c r="AI834304" s="19"/>
      <c r="AJ834304" s="19"/>
      <c r="AK834304" s="19"/>
      <c r="AL834304" s="19"/>
      <c r="AM834304" s="19"/>
      <c r="AN834304" s="19"/>
      <c r="AO834304" s="19"/>
      <c r="AP834304"/>
    </row>
    <row r="834305" spans="1:42" s="116" customFormat="1" x14ac:dyDescent="0.3">
      <c r="A834305"/>
      <c r="B834305"/>
      <c r="C834305"/>
      <c r="D834305"/>
      <c r="E834305"/>
      <c r="F834305"/>
      <c r="G834305"/>
      <c r="H834305"/>
      <c r="I834305"/>
      <c r="J834305"/>
      <c r="K834305"/>
      <c r="L834305"/>
      <c r="M834305" s="115"/>
      <c r="N834305" s="115"/>
      <c r="O834305"/>
      <c r="P834305"/>
      <c r="Q834305"/>
      <c r="R834305" s="19"/>
      <c r="S834305" s="19"/>
      <c r="T834305"/>
      <c r="U834305" s="113"/>
      <c r="V834305" s="19"/>
      <c r="W834305" s="19"/>
      <c r="X834305" s="19"/>
      <c r="Y834305" s="19"/>
      <c r="Z834305" s="19"/>
      <c r="AA834305" s="19"/>
      <c r="AB834305" s="19"/>
      <c r="AC834305" s="19"/>
      <c r="AD834305" s="19"/>
      <c r="AE834305" s="19"/>
      <c r="AF834305" s="19"/>
      <c r="AG834305" s="19"/>
      <c r="AH834305" s="19"/>
      <c r="AI834305" s="19"/>
      <c r="AJ834305" s="19"/>
      <c r="AK834305" s="19"/>
      <c r="AL834305" s="19"/>
      <c r="AM834305" s="19"/>
      <c r="AN834305" s="19"/>
      <c r="AO834305" s="19"/>
      <c r="AP834305"/>
    </row>
    <row r="834306" spans="1:42" s="116" customFormat="1" x14ac:dyDescent="0.3">
      <c r="A834306"/>
      <c r="B834306"/>
      <c r="C834306"/>
      <c r="D834306"/>
      <c r="E834306"/>
      <c r="F834306"/>
      <c r="G834306"/>
      <c r="H834306"/>
      <c r="I834306"/>
      <c r="J834306"/>
      <c r="K834306"/>
      <c r="L834306"/>
      <c r="M834306" s="115"/>
      <c r="N834306" s="115"/>
      <c r="O834306"/>
      <c r="P834306"/>
      <c r="Q834306"/>
      <c r="R834306" s="19"/>
      <c r="S834306" s="19"/>
      <c r="T834306"/>
      <c r="U834306" s="113"/>
      <c r="V834306" s="19"/>
      <c r="W834306" s="19"/>
      <c r="X834306" s="19"/>
      <c r="Y834306" s="19"/>
      <c r="Z834306" s="19"/>
      <c r="AA834306" s="19"/>
      <c r="AB834306" s="19"/>
      <c r="AC834306" s="19"/>
      <c r="AD834306" s="19"/>
      <c r="AE834306" s="19"/>
      <c r="AF834306" s="19"/>
      <c r="AG834306" s="19"/>
      <c r="AH834306" s="19"/>
      <c r="AI834306" s="19"/>
      <c r="AJ834306" s="19"/>
      <c r="AK834306" s="19"/>
      <c r="AL834306" s="19"/>
      <c r="AM834306" s="19"/>
      <c r="AN834306" s="19"/>
      <c r="AO834306" s="19"/>
      <c r="AP834306"/>
    </row>
    <row r="834307" spans="1:42" s="116" customFormat="1" x14ac:dyDescent="0.3">
      <c r="A834307"/>
      <c r="B834307"/>
      <c r="C834307"/>
      <c r="D834307"/>
      <c r="E834307"/>
      <c r="F834307"/>
      <c r="G834307"/>
      <c r="H834307"/>
      <c r="I834307"/>
      <c r="J834307"/>
      <c r="K834307"/>
      <c r="L834307"/>
      <c r="M834307" s="115"/>
      <c r="N834307" s="115"/>
      <c r="O834307"/>
      <c r="P834307"/>
      <c r="Q834307"/>
      <c r="R834307" s="19"/>
      <c r="S834307" s="19"/>
      <c r="T834307"/>
      <c r="U834307" s="113"/>
      <c r="V834307" s="19"/>
      <c r="W834307" s="19"/>
      <c r="X834307" s="19"/>
      <c r="Y834307" s="19"/>
      <c r="Z834307" s="19"/>
      <c r="AA834307" s="19"/>
      <c r="AB834307" s="19"/>
      <c r="AC834307" s="19"/>
      <c r="AD834307" s="19"/>
      <c r="AE834307" s="19"/>
      <c r="AF834307" s="19"/>
      <c r="AG834307" s="19"/>
      <c r="AH834307" s="19"/>
      <c r="AI834307" s="19"/>
      <c r="AJ834307" s="19"/>
      <c r="AK834307" s="19"/>
      <c r="AL834307" s="19"/>
      <c r="AM834307" s="19"/>
      <c r="AN834307" s="19"/>
      <c r="AO834307" s="19"/>
      <c r="AP834307"/>
    </row>
    <row r="834308" spans="1:42" s="116" customFormat="1" x14ac:dyDescent="0.3">
      <c r="A834308"/>
      <c r="B834308"/>
      <c r="C834308"/>
      <c r="D834308"/>
      <c r="E834308"/>
      <c r="F834308"/>
      <c r="G834308"/>
      <c r="H834308"/>
      <c r="I834308"/>
      <c r="J834308"/>
      <c r="K834308"/>
      <c r="L834308"/>
      <c r="M834308" s="115"/>
      <c r="N834308" s="115"/>
      <c r="O834308"/>
      <c r="P834308"/>
      <c r="Q834308"/>
      <c r="R834308" s="19"/>
      <c r="S834308" s="19"/>
      <c r="T834308"/>
      <c r="U834308" s="113"/>
      <c r="V834308" s="19"/>
      <c r="W834308" s="19"/>
      <c r="X834308" s="19"/>
      <c r="Y834308" s="19"/>
      <c r="Z834308" s="19"/>
      <c r="AA834308" s="19"/>
      <c r="AB834308" s="19"/>
      <c r="AC834308" s="19"/>
      <c r="AD834308" s="19"/>
      <c r="AE834308" s="19"/>
      <c r="AF834308" s="19"/>
      <c r="AG834308" s="19"/>
      <c r="AH834308" s="19"/>
      <c r="AI834308" s="19"/>
      <c r="AJ834308" s="19"/>
      <c r="AK834308" s="19"/>
      <c r="AL834308" s="19"/>
      <c r="AM834308" s="19"/>
      <c r="AN834308" s="19"/>
      <c r="AO834308" s="19"/>
      <c r="AP834308"/>
    </row>
    <row r="834309" spans="1:42" s="116" customFormat="1" x14ac:dyDescent="0.3">
      <c r="A834309"/>
      <c r="B834309"/>
      <c r="C834309"/>
      <c r="D834309"/>
      <c r="E834309"/>
      <c r="F834309"/>
      <c r="G834309"/>
      <c r="H834309"/>
      <c r="I834309"/>
      <c r="J834309"/>
      <c r="K834309"/>
      <c r="L834309"/>
      <c r="M834309" s="115"/>
      <c r="N834309" s="115"/>
      <c r="O834309"/>
      <c r="P834309"/>
      <c r="Q834309"/>
      <c r="R834309" s="19"/>
      <c r="S834309" s="19"/>
      <c r="T834309"/>
      <c r="U834309" s="113"/>
      <c r="V834309" s="19"/>
      <c r="W834309" s="19"/>
      <c r="X834309" s="19"/>
      <c r="Y834309" s="19"/>
      <c r="Z834309" s="19"/>
      <c r="AA834309" s="19"/>
      <c r="AB834309" s="19"/>
      <c r="AC834309" s="19"/>
      <c r="AD834309" s="19"/>
      <c r="AE834309" s="19"/>
      <c r="AF834309" s="19"/>
      <c r="AG834309" s="19"/>
      <c r="AH834309" s="19"/>
      <c r="AI834309" s="19"/>
      <c r="AJ834309" s="19"/>
      <c r="AK834309" s="19"/>
      <c r="AL834309" s="19"/>
      <c r="AM834309" s="19"/>
      <c r="AN834309" s="19"/>
      <c r="AO834309" s="19"/>
      <c r="AP834309"/>
    </row>
    <row r="834310" spans="1:42" s="116" customFormat="1" x14ac:dyDescent="0.3">
      <c r="A834310"/>
      <c r="B834310"/>
      <c r="C834310"/>
      <c r="D834310"/>
      <c r="E834310"/>
      <c r="F834310"/>
      <c r="G834310"/>
      <c r="H834310"/>
      <c r="I834310"/>
      <c r="J834310"/>
      <c r="K834310"/>
      <c r="L834310"/>
      <c r="M834310" s="115"/>
      <c r="N834310" s="115"/>
      <c r="O834310"/>
      <c r="P834310"/>
      <c r="Q834310"/>
      <c r="R834310" s="19"/>
      <c r="S834310" s="19"/>
      <c r="T834310"/>
      <c r="U834310" s="113"/>
      <c r="V834310" s="19"/>
      <c r="W834310" s="19"/>
      <c r="X834310" s="19"/>
      <c r="Y834310" s="19"/>
      <c r="Z834310" s="19"/>
      <c r="AA834310" s="19"/>
      <c r="AB834310" s="19"/>
      <c r="AC834310" s="19"/>
      <c r="AD834310" s="19"/>
      <c r="AE834310" s="19"/>
      <c r="AF834310" s="19"/>
      <c r="AG834310" s="19"/>
      <c r="AH834310" s="19"/>
      <c r="AI834310" s="19"/>
      <c r="AJ834310" s="19"/>
      <c r="AK834310" s="19"/>
      <c r="AL834310" s="19"/>
      <c r="AM834310" s="19"/>
      <c r="AN834310" s="19"/>
      <c r="AO834310" s="19"/>
      <c r="AP834310"/>
    </row>
    <row r="834311" spans="1:42" s="116" customFormat="1" x14ac:dyDescent="0.3">
      <c r="A834311"/>
      <c r="B834311"/>
      <c r="C834311"/>
      <c r="D834311"/>
      <c r="E834311"/>
      <c r="F834311"/>
      <c r="G834311"/>
      <c r="H834311"/>
      <c r="I834311"/>
      <c r="J834311"/>
      <c r="K834311"/>
      <c r="L834311"/>
      <c r="M834311" s="115"/>
      <c r="N834311" s="115"/>
      <c r="O834311"/>
      <c r="P834311"/>
      <c r="Q834311"/>
      <c r="R834311" s="19"/>
      <c r="S834311" s="19"/>
      <c r="T834311"/>
      <c r="U834311" s="113"/>
      <c r="V834311" s="19"/>
      <c r="W834311" s="19"/>
      <c r="X834311" s="19"/>
      <c r="Y834311" s="19"/>
      <c r="Z834311" s="19"/>
      <c r="AA834311" s="19"/>
      <c r="AB834311" s="19"/>
      <c r="AC834311" s="19"/>
      <c r="AD834311" s="19"/>
      <c r="AE834311" s="19"/>
      <c r="AF834311" s="19"/>
      <c r="AG834311" s="19"/>
      <c r="AH834311" s="19"/>
      <c r="AI834311" s="19"/>
      <c r="AJ834311" s="19"/>
      <c r="AK834311" s="19"/>
      <c r="AL834311" s="19"/>
      <c r="AM834311" s="19"/>
      <c r="AN834311" s="19"/>
      <c r="AO834311" s="19"/>
      <c r="AP834311"/>
    </row>
    <row r="834312" spans="1:42" s="116" customFormat="1" x14ac:dyDescent="0.3">
      <c r="A834312"/>
      <c r="B834312"/>
      <c r="C834312"/>
      <c r="D834312"/>
      <c r="E834312"/>
      <c r="F834312"/>
      <c r="G834312"/>
      <c r="H834312"/>
      <c r="I834312"/>
      <c r="J834312"/>
      <c r="K834312"/>
      <c r="L834312"/>
      <c r="M834312" s="115"/>
      <c r="N834312" s="115"/>
      <c r="O834312"/>
      <c r="P834312"/>
      <c r="Q834312"/>
      <c r="R834312" s="19"/>
      <c r="S834312" s="19"/>
      <c r="T834312"/>
      <c r="U834312" s="113"/>
      <c r="V834312" s="19"/>
      <c r="W834312" s="19"/>
      <c r="X834312" s="19"/>
      <c r="Y834312" s="19"/>
      <c r="Z834312" s="19"/>
      <c r="AA834312" s="19"/>
      <c r="AB834312" s="19"/>
      <c r="AC834312" s="19"/>
      <c r="AD834312" s="19"/>
      <c r="AE834312" s="19"/>
      <c r="AF834312" s="19"/>
      <c r="AG834312" s="19"/>
      <c r="AH834312" s="19"/>
      <c r="AI834312" s="19"/>
      <c r="AJ834312" s="19"/>
      <c r="AK834312" s="19"/>
      <c r="AL834312" s="19"/>
      <c r="AM834312" s="19"/>
      <c r="AN834312" s="19"/>
      <c r="AO834312" s="19"/>
      <c r="AP834312"/>
    </row>
    <row r="834313" spans="1:42" s="116" customFormat="1" x14ac:dyDescent="0.3">
      <c r="A834313"/>
      <c r="B834313"/>
      <c r="C834313"/>
      <c r="D834313"/>
      <c r="E834313"/>
      <c r="F834313"/>
      <c r="G834313"/>
      <c r="H834313"/>
      <c r="I834313"/>
      <c r="J834313"/>
      <c r="K834313"/>
      <c r="L834313"/>
      <c r="M834313" s="115"/>
      <c r="N834313" s="115"/>
      <c r="O834313"/>
      <c r="P834313"/>
      <c r="Q834313"/>
      <c r="R834313" s="19"/>
      <c r="S834313" s="19"/>
      <c r="T834313"/>
      <c r="U834313" s="113"/>
      <c r="V834313" s="19"/>
      <c r="W834313" s="19"/>
      <c r="X834313" s="19"/>
      <c r="Y834313" s="19"/>
      <c r="Z834313" s="19"/>
      <c r="AA834313" s="19"/>
      <c r="AB834313" s="19"/>
      <c r="AC834313" s="19"/>
      <c r="AD834313" s="19"/>
      <c r="AE834313" s="19"/>
      <c r="AF834313" s="19"/>
      <c r="AG834313" s="19"/>
      <c r="AH834313" s="19"/>
      <c r="AI834313" s="19"/>
      <c r="AJ834313" s="19"/>
      <c r="AK834313" s="19"/>
      <c r="AL834313" s="19"/>
      <c r="AM834313" s="19"/>
      <c r="AN834313" s="19"/>
      <c r="AO834313" s="19"/>
      <c r="AP834313"/>
    </row>
    <row r="834314" spans="1:42" s="116" customFormat="1" x14ac:dyDescent="0.3">
      <c r="A834314"/>
      <c r="B834314"/>
      <c r="C834314"/>
      <c r="D834314"/>
      <c r="E834314"/>
      <c r="F834314"/>
      <c r="G834314"/>
      <c r="H834314"/>
      <c r="I834314"/>
      <c r="J834314"/>
      <c r="K834314"/>
      <c r="L834314"/>
      <c r="M834314" s="115"/>
      <c r="N834314" s="115"/>
      <c r="O834314"/>
      <c r="P834314"/>
      <c r="Q834314"/>
      <c r="R834314" s="19"/>
      <c r="S834314" s="19"/>
      <c r="T834314"/>
      <c r="U834314" s="113"/>
      <c r="V834314" s="19"/>
      <c r="W834314" s="19"/>
      <c r="X834314" s="19"/>
      <c r="Y834314" s="19"/>
      <c r="Z834314" s="19"/>
      <c r="AA834314" s="19"/>
      <c r="AB834314" s="19"/>
      <c r="AC834314" s="19"/>
      <c r="AD834314" s="19"/>
      <c r="AE834314" s="19"/>
      <c r="AF834314" s="19"/>
      <c r="AG834314" s="19"/>
      <c r="AH834314" s="19"/>
      <c r="AI834314" s="19"/>
      <c r="AJ834314" s="19"/>
      <c r="AK834314" s="19"/>
      <c r="AL834314" s="19"/>
      <c r="AM834314" s="19"/>
      <c r="AN834314" s="19"/>
      <c r="AO834314" s="19"/>
      <c r="AP834314"/>
    </row>
    <row r="834315" spans="1:42" s="116" customFormat="1" x14ac:dyDescent="0.3">
      <c r="A834315"/>
      <c r="B834315"/>
      <c r="C834315"/>
      <c r="D834315"/>
      <c r="E834315"/>
      <c r="F834315"/>
      <c r="G834315"/>
      <c r="H834315"/>
      <c r="I834315"/>
      <c r="J834315"/>
      <c r="K834315"/>
      <c r="L834315"/>
      <c r="M834315" s="115"/>
      <c r="N834315" s="115"/>
      <c r="O834315"/>
      <c r="P834315"/>
      <c r="Q834315"/>
      <c r="R834315" s="19"/>
      <c r="S834315" s="19"/>
      <c r="T834315"/>
      <c r="U834315" s="113"/>
      <c r="V834315" s="19"/>
      <c r="W834315" s="19"/>
      <c r="X834315" s="19"/>
      <c r="Y834315" s="19"/>
      <c r="Z834315" s="19"/>
      <c r="AA834315" s="19"/>
      <c r="AB834315" s="19"/>
      <c r="AC834315" s="19"/>
      <c r="AD834315" s="19"/>
      <c r="AE834315" s="19"/>
      <c r="AF834315" s="19"/>
      <c r="AG834315" s="19"/>
      <c r="AH834315" s="19"/>
      <c r="AI834315" s="19"/>
      <c r="AJ834315" s="19"/>
      <c r="AK834315" s="19"/>
      <c r="AL834315" s="19"/>
      <c r="AM834315" s="19"/>
      <c r="AN834315" s="19"/>
      <c r="AO834315" s="19"/>
      <c r="AP834315"/>
    </row>
    <row r="834316" spans="1:42" s="116" customFormat="1" x14ac:dyDescent="0.3">
      <c r="A834316"/>
      <c r="B834316"/>
      <c r="C834316"/>
      <c r="D834316"/>
      <c r="E834316"/>
      <c r="F834316"/>
      <c r="G834316"/>
      <c r="H834316"/>
      <c r="I834316"/>
      <c r="J834316"/>
      <c r="K834316"/>
      <c r="L834316"/>
      <c r="M834316" s="115"/>
      <c r="N834316" s="115"/>
      <c r="O834316"/>
      <c r="P834316"/>
      <c r="Q834316"/>
      <c r="R834316" s="19"/>
      <c r="S834316" s="19"/>
      <c r="T834316"/>
      <c r="U834316" s="113"/>
      <c r="V834316" s="19"/>
      <c r="W834316" s="19"/>
      <c r="X834316" s="19"/>
      <c r="Y834316" s="19"/>
      <c r="Z834316" s="19"/>
      <c r="AA834316" s="19"/>
      <c r="AB834316" s="19"/>
      <c r="AC834316" s="19"/>
      <c r="AD834316" s="19"/>
      <c r="AE834316" s="19"/>
      <c r="AF834316" s="19"/>
      <c r="AG834316" s="19"/>
      <c r="AH834316" s="19"/>
      <c r="AI834316" s="19"/>
      <c r="AJ834316" s="19"/>
      <c r="AK834316" s="19"/>
      <c r="AL834316" s="19"/>
      <c r="AM834316" s="19"/>
      <c r="AN834316" s="19"/>
      <c r="AO834316" s="19"/>
      <c r="AP834316"/>
    </row>
    <row r="834317" spans="1:42" s="116" customFormat="1" x14ac:dyDescent="0.3">
      <c r="A834317"/>
      <c r="B834317"/>
      <c r="C834317"/>
      <c r="D834317"/>
      <c r="E834317"/>
      <c r="F834317"/>
      <c r="G834317"/>
      <c r="H834317"/>
      <c r="I834317"/>
      <c r="J834317"/>
      <c r="K834317"/>
      <c r="L834317"/>
      <c r="M834317" s="115"/>
      <c r="N834317" s="115"/>
      <c r="O834317"/>
      <c r="P834317"/>
      <c r="Q834317"/>
      <c r="R834317" s="19"/>
      <c r="S834317" s="19"/>
      <c r="T834317"/>
      <c r="U834317" s="113"/>
      <c r="V834317" s="19"/>
      <c r="W834317" s="19"/>
      <c r="X834317" s="19"/>
      <c r="Y834317" s="19"/>
      <c r="Z834317" s="19"/>
      <c r="AA834317" s="19"/>
      <c r="AB834317" s="19"/>
      <c r="AC834317" s="19"/>
      <c r="AD834317" s="19"/>
      <c r="AE834317" s="19"/>
      <c r="AF834317" s="19"/>
      <c r="AG834317" s="19"/>
      <c r="AH834317" s="19"/>
      <c r="AI834317" s="19"/>
      <c r="AJ834317" s="19"/>
      <c r="AK834317" s="19"/>
      <c r="AL834317" s="19"/>
      <c r="AM834317" s="19"/>
      <c r="AN834317" s="19"/>
      <c r="AO834317" s="19"/>
      <c r="AP834317"/>
    </row>
    <row r="834318" spans="1:42" s="116" customFormat="1" x14ac:dyDescent="0.3">
      <c r="A834318"/>
      <c r="B834318"/>
      <c r="C834318"/>
      <c r="D834318"/>
      <c r="E834318"/>
      <c r="F834318"/>
      <c r="G834318"/>
      <c r="H834318"/>
      <c r="I834318"/>
      <c r="J834318"/>
      <c r="K834318"/>
      <c r="L834318"/>
      <c r="M834318" s="115"/>
      <c r="N834318" s="115"/>
      <c r="O834318"/>
      <c r="P834318"/>
      <c r="Q834318"/>
      <c r="R834318" s="19"/>
      <c r="S834318" s="19"/>
      <c r="T834318"/>
      <c r="U834318" s="113"/>
      <c r="V834318" s="19"/>
      <c r="W834318" s="19"/>
      <c r="X834318" s="19"/>
      <c r="Y834318" s="19"/>
      <c r="Z834318" s="19"/>
      <c r="AA834318" s="19"/>
      <c r="AB834318" s="19"/>
      <c r="AC834318" s="19"/>
      <c r="AD834318" s="19"/>
      <c r="AE834318" s="19"/>
      <c r="AF834318" s="19"/>
      <c r="AG834318" s="19"/>
      <c r="AH834318" s="19"/>
      <c r="AI834318" s="19"/>
      <c r="AJ834318" s="19"/>
      <c r="AK834318" s="19"/>
      <c r="AL834318" s="19"/>
      <c r="AM834318" s="19"/>
      <c r="AN834318" s="19"/>
      <c r="AO834318" s="19"/>
      <c r="AP834318"/>
    </row>
    <row r="834319" spans="1:42" s="116" customFormat="1" x14ac:dyDescent="0.3">
      <c r="A834319"/>
      <c r="B834319"/>
      <c r="C834319"/>
      <c r="D834319"/>
      <c r="E834319"/>
      <c r="F834319"/>
      <c r="G834319"/>
      <c r="H834319"/>
      <c r="I834319"/>
      <c r="J834319"/>
      <c r="K834319"/>
      <c r="L834319"/>
      <c r="M834319" s="115"/>
      <c r="N834319" s="115"/>
      <c r="O834319"/>
      <c r="P834319"/>
      <c r="Q834319"/>
      <c r="R834319" s="19"/>
      <c r="S834319" s="19"/>
      <c r="T834319"/>
      <c r="U834319" s="113"/>
      <c r="V834319" s="19"/>
      <c r="W834319" s="19"/>
      <c r="X834319" s="19"/>
      <c r="Y834319" s="19"/>
      <c r="Z834319" s="19"/>
      <c r="AA834319" s="19"/>
      <c r="AB834319" s="19"/>
      <c r="AC834319" s="19"/>
      <c r="AD834319" s="19"/>
      <c r="AE834319" s="19"/>
      <c r="AF834319" s="19"/>
      <c r="AG834319" s="19"/>
      <c r="AH834319" s="19"/>
      <c r="AI834319" s="19"/>
      <c r="AJ834319" s="19"/>
      <c r="AK834319" s="19"/>
      <c r="AL834319" s="19"/>
      <c r="AM834319" s="19"/>
      <c r="AN834319" s="19"/>
      <c r="AO834319" s="19"/>
      <c r="AP834319"/>
    </row>
    <row r="834320" spans="1:42" s="116" customFormat="1" x14ac:dyDescent="0.3">
      <c r="A834320"/>
      <c r="B834320"/>
      <c r="C834320"/>
      <c r="D834320"/>
      <c r="E834320"/>
      <c r="F834320"/>
      <c r="G834320"/>
      <c r="H834320"/>
      <c r="I834320"/>
      <c r="J834320"/>
      <c r="K834320"/>
      <c r="L834320"/>
      <c r="M834320" s="115"/>
      <c r="N834320" s="115"/>
      <c r="O834320"/>
      <c r="P834320"/>
      <c r="Q834320"/>
      <c r="R834320" s="19"/>
      <c r="S834320" s="19"/>
      <c r="T834320"/>
      <c r="U834320" s="113"/>
      <c r="V834320" s="19"/>
      <c r="W834320" s="19"/>
      <c r="X834320" s="19"/>
      <c r="Y834320" s="19"/>
      <c r="Z834320" s="19"/>
      <c r="AA834320" s="19"/>
      <c r="AB834320" s="19"/>
      <c r="AC834320" s="19"/>
      <c r="AD834320" s="19"/>
      <c r="AE834320" s="19"/>
      <c r="AF834320" s="19"/>
      <c r="AG834320" s="19"/>
      <c r="AH834320" s="19"/>
      <c r="AI834320" s="19"/>
      <c r="AJ834320" s="19"/>
      <c r="AK834320" s="19"/>
      <c r="AL834320" s="19"/>
      <c r="AM834320" s="19"/>
      <c r="AN834320" s="19"/>
      <c r="AO834320" s="19"/>
      <c r="AP834320"/>
    </row>
    <row r="834321" spans="1:42" s="116" customFormat="1" x14ac:dyDescent="0.3">
      <c r="A834321"/>
      <c r="B834321"/>
      <c r="C834321"/>
      <c r="D834321"/>
      <c r="E834321"/>
      <c r="F834321"/>
      <c r="G834321"/>
      <c r="H834321"/>
      <c r="I834321"/>
      <c r="J834321"/>
      <c r="K834321"/>
      <c r="L834321"/>
      <c r="M834321" s="115"/>
      <c r="N834321" s="115"/>
      <c r="O834321"/>
      <c r="P834321"/>
      <c r="Q834321"/>
      <c r="R834321" s="19"/>
      <c r="S834321" s="19"/>
      <c r="T834321"/>
      <c r="U834321" s="113"/>
      <c r="V834321" s="19"/>
      <c r="W834321" s="19"/>
      <c r="X834321" s="19"/>
      <c r="Y834321" s="19"/>
      <c r="Z834321" s="19"/>
      <c r="AA834321" s="19"/>
      <c r="AB834321" s="19"/>
      <c r="AC834321" s="19"/>
      <c r="AD834321" s="19"/>
      <c r="AE834321" s="19"/>
      <c r="AF834321" s="19"/>
      <c r="AG834321" s="19"/>
      <c r="AH834321" s="19"/>
      <c r="AI834321" s="19"/>
      <c r="AJ834321" s="19"/>
      <c r="AK834321" s="19"/>
      <c r="AL834321" s="19"/>
      <c r="AM834321" s="19"/>
      <c r="AN834321" s="19"/>
      <c r="AO834321" s="19"/>
      <c r="AP834321"/>
    </row>
    <row r="834322" spans="1:42" s="116" customFormat="1" x14ac:dyDescent="0.3">
      <c r="A834322"/>
      <c r="B834322"/>
      <c r="C834322"/>
      <c r="D834322"/>
      <c r="E834322"/>
      <c r="F834322"/>
      <c r="G834322"/>
      <c r="H834322"/>
      <c r="I834322"/>
      <c r="J834322"/>
      <c r="K834322"/>
      <c r="L834322"/>
      <c r="M834322" s="115"/>
      <c r="N834322" s="115"/>
      <c r="O834322"/>
      <c r="P834322"/>
      <c r="Q834322"/>
      <c r="R834322" s="19"/>
      <c r="S834322" s="19"/>
      <c r="T834322"/>
      <c r="U834322" s="113"/>
      <c r="V834322" s="19"/>
      <c r="W834322" s="19"/>
      <c r="X834322" s="19"/>
      <c r="Y834322" s="19"/>
      <c r="Z834322" s="19"/>
      <c r="AA834322" s="19"/>
      <c r="AB834322" s="19"/>
      <c r="AC834322" s="19"/>
      <c r="AD834322" s="19"/>
      <c r="AE834322" s="19"/>
      <c r="AF834322" s="19"/>
      <c r="AG834322" s="19"/>
      <c r="AH834322" s="19"/>
      <c r="AI834322" s="19"/>
      <c r="AJ834322" s="19"/>
      <c r="AK834322" s="19"/>
      <c r="AL834322" s="19"/>
      <c r="AM834322" s="19"/>
      <c r="AN834322" s="19"/>
      <c r="AO834322" s="19"/>
      <c r="AP834322"/>
    </row>
    <row r="834323" spans="1:42" s="116" customFormat="1" x14ac:dyDescent="0.3">
      <c r="A834323"/>
      <c r="B834323"/>
      <c r="C834323"/>
      <c r="D834323"/>
      <c r="E834323"/>
      <c r="F834323"/>
      <c r="G834323"/>
      <c r="H834323"/>
      <c r="I834323"/>
      <c r="J834323"/>
      <c r="K834323"/>
      <c r="L834323"/>
      <c r="M834323" s="115"/>
      <c r="N834323" s="115"/>
      <c r="O834323"/>
      <c r="P834323"/>
      <c r="Q834323"/>
      <c r="R834323" s="19"/>
      <c r="S834323" s="19"/>
      <c r="T834323"/>
      <c r="U834323" s="113"/>
      <c r="V834323" s="19"/>
      <c r="W834323" s="19"/>
      <c r="X834323" s="19"/>
      <c r="Y834323" s="19"/>
      <c r="Z834323" s="19"/>
      <c r="AA834323" s="19"/>
      <c r="AB834323" s="19"/>
      <c r="AC834323" s="19"/>
      <c r="AD834323" s="19"/>
      <c r="AE834323" s="19"/>
      <c r="AF834323" s="19"/>
      <c r="AG834323" s="19"/>
      <c r="AH834323" s="19"/>
      <c r="AI834323" s="19"/>
      <c r="AJ834323" s="19"/>
      <c r="AK834323" s="19"/>
      <c r="AL834323" s="19"/>
      <c r="AM834323" s="19"/>
      <c r="AN834323" s="19"/>
      <c r="AO834323" s="19"/>
      <c r="AP834323"/>
    </row>
    <row r="834324" spans="1:42" s="116" customFormat="1" x14ac:dyDescent="0.3">
      <c r="A834324"/>
      <c r="B834324"/>
      <c r="C834324"/>
      <c r="D834324"/>
      <c r="E834324"/>
      <c r="F834324"/>
      <c r="G834324"/>
      <c r="H834324"/>
      <c r="I834324"/>
      <c r="J834324"/>
      <c r="K834324"/>
      <c r="L834324"/>
      <c r="M834324" s="115"/>
      <c r="N834324" s="115"/>
      <c r="O834324"/>
      <c r="P834324"/>
      <c r="Q834324"/>
      <c r="R834324" s="19"/>
      <c r="S834324" s="19"/>
      <c r="T834324"/>
      <c r="U834324" s="113"/>
      <c r="V834324" s="19"/>
      <c r="W834324" s="19"/>
      <c r="X834324" s="19"/>
      <c r="Y834324" s="19"/>
      <c r="Z834324" s="19"/>
      <c r="AA834324" s="19"/>
      <c r="AB834324" s="19"/>
      <c r="AC834324" s="19"/>
      <c r="AD834324" s="19"/>
      <c r="AE834324" s="19"/>
      <c r="AF834324" s="19"/>
      <c r="AG834324" s="19"/>
      <c r="AH834324" s="19"/>
      <c r="AI834324" s="19"/>
      <c r="AJ834324" s="19"/>
      <c r="AK834324" s="19"/>
      <c r="AL834324" s="19"/>
      <c r="AM834324" s="19"/>
      <c r="AN834324" s="19"/>
      <c r="AO834324" s="19"/>
      <c r="AP834324"/>
    </row>
    <row r="834325" spans="1:42" s="116" customFormat="1" x14ac:dyDescent="0.3">
      <c r="A834325"/>
      <c r="B834325"/>
      <c r="C834325"/>
      <c r="D834325"/>
      <c r="E834325"/>
      <c r="F834325"/>
      <c r="G834325"/>
      <c r="H834325"/>
      <c r="I834325"/>
      <c r="J834325"/>
      <c r="K834325"/>
      <c r="L834325"/>
      <c r="M834325" s="115"/>
      <c r="N834325" s="115"/>
      <c r="O834325"/>
      <c r="P834325"/>
      <c r="Q834325"/>
      <c r="R834325" s="19"/>
      <c r="S834325" s="19"/>
      <c r="T834325"/>
      <c r="U834325" s="113"/>
      <c r="V834325" s="19"/>
      <c r="W834325" s="19"/>
      <c r="X834325" s="19"/>
      <c r="Y834325" s="19"/>
      <c r="Z834325" s="19"/>
      <c r="AA834325" s="19"/>
      <c r="AB834325" s="19"/>
      <c r="AC834325" s="19"/>
      <c r="AD834325" s="19"/>
      <c r="AE834325" s="19"/>
      <c r="AF834325" s="19"/>
      <c r="AG834325" s="19"/>
      <c r="AH834325" s="19"/>
      <c r="AI834325" s="19"/>
      <c r="AJ834325" s="19"/>
      <c r="AK834325" s="19"/>
      <c r="AL834325" s="19"/>
      <c r="AM834325" s="19"/>
      <c r="AN834325" s="19"/>
      <c r="AO834325" s="19"/>
      <c r="AP834325"/>
    </row>
    <row r="834326" spans="1:42" s="116" customFormat="1" x14ac:dyDescent="0.3">
      <c r="A834326"/>
      <c r="B834326"/>
      <c r="C834326"/>
      <c r="D834326"/>
      <c r="E834326"/>
      <c r="F834326"/>
      <c r="G834326"/>
      <c r="H834326"/>
      <c r="I834326"/>
      <c r="J834326"/>
      <c r="K834326"/>
      <c r="L834326"/>
      <c r="M834326" s="115"/>
      <c r="N834326" s="115"/>
      <c r="O834326"/>
      <c r="P834326"/>
      <c r="Q834326"/>
      <c r="R834326" s="19"/>
      <c r="S834326" s="19"/>
      <c r="T834326"/>
      <c r="U834326" s="113"/>
      <c r="V834326" s="19"/>
      <c r="W834326" s="19"/>
      <c r="X834326" s="19"/>
      <c r="Y834326" s="19"/>
      <c r="Z834326" s="19"/>
      <c r="AA834326" s="19"/>
      <c r="AB834326" s="19"/>
      <c r="AC834326" s="19"/>
      <c r="AD834326" s="19"/>
      <c r="AE834326" s="19"/>
      <c r="AF834326" s="19"/>
      <c r="AG834326" s="19"/>
      <c r="AH834326" s="19"/>
      <c r="AI834326" s="19"/>
      <c r="AJ834326" s="19"/>
      <c r="AK834326" s="19"/>
      <c r="AL834326" s="19"/>
      <c r="AM834326" s="19"/>
      <c r="AN834326" s="19"/>
      <c r="AO834326" s="19"/>
      <c r="AP834326"/>
    </row>
    <row r="834327" spans="1:42" s="116" customFormat="1" x14ac:dyDescent="0.3">
      <c r="A834327"/>
      <c r="B834327"/>
      <c r="C834327"/>
      <c r="D834327"/>
      <c r="E834327"/>
      <c r="F834327"/>
      <c r="G834327"/>
      <c r="H834327"/>
      <c r="I834327"/>
      <c r="J834327"/>
      <c r="K834327"/>
      <c r="L834327"/>
      <c r="M834327" s="115"/>
      <c r="N834327" s="115"/>
      <c r="O834327"/>
      <c r="P834327"/>
      <c r="Q834327"/>
      <c r="R834327" s="19"/>
      <c r="S834327" s="19"/>
      <c r="T834327"/>
      <c r="U834327" s="113"/>
      <c r="V834327" s="19"/>
      <c r="W834327" s="19"/>
      <c r="X834327" s="19"/>
      <c r="Y834327" s="19"/>
      <c r="Z834327" s="19"/>
      <c r="AA834327" s="19"/>
      <c r="AB834327" s="19"/>
      <c r="AC834327" s="19"/>
      <c r="AD834327" s="19"/>
      <c r="AE834327" s="19"/>
      <c r="AF834327" s="19"/>
      <c r="AG834327" s="19"/>
      <c r="AH834327" s="19"/>
      <c r="AI834327" s="19"/>
      <c r="AJ834327" s="19"/>
      <c r="AK834327" s="19"/>
      <c r="AL834327" s="19"/>
      <c r="AM834327" s="19"/>
      <c r="AN834327" s="19"/>
      <c r="AO834327" s="19"/>
      <c r="AP834327"/>
    </row>
    <row r="834328" spans="1:42" s="116" customFormat="1" x14ac:dyDescent="0.3">
      <c r="A834328"/>
      <c r="B834328"/>
      <c r="C834328"/>
      <c r="D834328"/>
      <c r="E834328"/>
      <c r="F834328"/>
      <c r="G834328"/>
      <c r="H834328"/>
      <c r="I834328"/>
      <c r="J834328"/>
      <c r="K834328"/>
      <c r="L834328"/>
      <c r="M834328" s="115"/>
      <c r="N834328" s="115"/>
      <c r="O834328"/>
      <c r="P834328"/>
      <c r="Q834328"/>
      <c r="R834328" s="19"/>
      <c r="S834328" s="19"/>
      <c r="T834328"/>
      <c r="U834328" s="113"/>
      <c r="V834328" s="19"/>
      <c r="W834328" s="19"/>
      <c r="X834328" s="19"/>
      <c r="Y834328" s="19"/>
      <c r="Z834328" s="19"/>
      <c r="AA834328" s="19"/>
      <c r="AB834328" s="19"/>
      <c r="AC834328" s="19"/>
      <c r="AD834328" s="19"/>
      <c r="AE834328" s="19"/>
      <c r="AF834328" s="19"/>
      <c r="AG834328" s="19"/>
      <c r="AH834328" s="19"/>
      <c r="AI834328" s="19"/>
      <c r="AJ834328" s="19"/>
      <c r="AK834328" s="19"/>
      <c r="AL834328" s="19"/>
      <c r="AM834328" s="19"/>
      <c r="AN834328" s="19"/>
      <c r="AO834328" s="19"/>
      <c r="AP834328"/>
    </row>
    <row r="834329" spans="1:42" s="116" customFormat="1" x14ac:dyDescent="0.3">
      <c r="A834329"/>
      <c r="B834329"/>
      <c r="C834329"/>
      <c r="D834329"/>
      <c r="E834329"/>
      <c r="F834329"/>
      <c r="G834329"/>
      <c r="H834329"/>
      <c r="I834329"/>
      <c r="J834329"/>
      <c r="K834329"/>
      <c r="L834329"/>
      <c r="M834329" s="115"/>
      <c r="N834329" s="115"/>
      <c r="O834329"/>
      <c r="P834329"/>
      <c r="Q834329"/>
      <c r="R834329" s="19"/>
      <c r="S834329" s="19"/>
      <c r="T834329"/>
      <c r="U834329" s="113"/>
      <c r="V834329" s="19"/>
      <c r="W834329" s="19"/>
      <c r="X834329" s="19"/>
      <c r="Y834329" s="19"/>
      <c r="Z834329" s="19"/>
      <c r="AA834329" s="19"/>
      <c r="AB834329" s="19"/>
      <c r="AC834329" s="19"/>
      <c r="AD834329" s="19"/>
      <c r="AE834329" s="19"/>
      <c r="AF834329" s="19"/>
      <c r="AG834329" s="19"/>
      <c r="AH834329" s="19"/>
      <c r="AI834329" s="19"/>
      <c r="AJ834329" s="19"/>
      <c r="AK834329" s="19"/>
      <c r="AL834329" s="19"/>
      <c r="AM834329" s="19"/>
      <c r="AN834329" s="19"/>
      <c r="AO834329" s="19"/>
      <c r="AP834329"/>
    </row>
    <row r="834330" spans="1:42" s="116" customFormat="1" x14ac:dyDescent="0.3">
      <c r="A834330"/>
      <c r="B834330"/>
      <c r="C834330"/>
      <c r="D834330"/>
      <c r="E834330"/>
      <c r="F834330"/>
      <c r="G834330"/>
      <c r="H834330"/>
      <c r="I834330"/>
      <c r="J834330"/>
      <c r="K834330"/>
      <c r="L834330"/>
      <c r="M834330" s="115"/>
      <c r="N834330" s="115"/>
      <c r="O834330"/>
      <c r="P834330"/>
      <c r="Q834330"/>
      <c r="R834330" s="19"/>
      <c r="S834330" s="19"/>
      <c r="T834330"/>
      <c r="U834330" s="113"/>
      <c r="V834330" s="19"/>
      <c r="W834330" s="19"/>
      <c r="X834330" s="19"/>
      <c r="Y834330" s="19"/>
      <c r="Z834330" s="19"/>
      <c r="AA834330" s="19"/>
      <c r="AB834330" s="19"/>
      <c r="AC834330" s="19"/>
      <c r="AD834330" s="19"/>
      <c r="AE834330" s="19"/>
      <c r="AF834330" s="19"/>
      <c r="AG834330" s="19"/>
      <c r="AH834330" s="19"/>
      <c r="AI834330" s="19"/>
      <c r="AJ834330" s="19"/>
      <c r="AK834330" s="19"/>
      <c r="AL834330" s="19"/>
      <c r="AM834330" s="19"/>
      <c r="AN834330" s="19"/>
      <c r="AO834330" s="19"/>
      <c r="AP834330"/>
    </row>
    <row r="834331" spans="1:42" s="116" customFormat="1" x14ac:dyDescent="0.3">
      <c r="A834331"/>
      <c r="B834331"/>
      <c r="C834331"/>
      <c r="D834331"/>
      <c r="E834331"/>
      <c r="F834331"/>
      <c r="G834331"/>
      <c r="H834331"/>
      <c r="I834331"/>
      <c r="J834331"/>
      <c r="K834331"/>
      <c r="L834331"/>
      <c r="M834331" s="115"/>
      <c r="N834331" s="115"/>
      <c r="O834331"/>
      <c r="P834331"/>
      <c r="Q834331"/>
      <c r="R834331" s="19"/>
      <c r="S834331" s="19"/>
      <c r="T834331"/>
      <c r="U834331" s="113"/>
      <c r="V834331" s="19"/>
      <c r="W834331" s="19"/>
      <c r="X834331" s="19"/>
      <c r="Y834331" s="19"/>
      <c r="Z834331" s="19"/>
      <c r="AA834331" s="19"/>
      <c r="AB834331" s="19"/>
      <c r="AC834331" s="19"/>
      <c r="AD834331" s="19"/>
      <c r="AE834331" s="19"/>
      <c r="AF834331" s="19"/>
      <c r="AG834331" s="19"/>
      <c r="AH834331" s="19"/>
      <c r="AI834331" s="19"/>
      <c r="AJ834331" s="19"/>
      <c r="AK834331" s="19"/>
      <c r="AL834331" s="19"/>
      <c r="AM834331" s="19"/>
      <c r="AN834331" s="19"/>
      <c r="AO834331" s="19"/>
      <c r="AP834331"/>
    </row>
    <row r="834332" spans="1:42" s="116" customFormat="1" x14ac:dyDescent="0.3">
      <c r="A834332"/>
      <c r="B834332"/>
      <c r="C834332"/>
      <c r="D834332"/>
      <c r="E834332"/>
      <c r="F834332"/>
      <c r="G834332"/>
      <c r="H834332"/>
      <c r="I834332"/>
      <c r="J834332"/>
      <c r="K834332"/>
      <c r="L834332"/>
      <c r="M834332" s="115"/>
      <c r="N834332" s="115"/>
      <c r="O834332"/>
      <c r="P834332"/>
      <c r="Q834332"/>
      <c r="R834332" s="19"/>
      <c r="S834332" s="19"/>
      <c r="T834332"/>
      <c r="U834332" s="113"/>
      <c r="V834332" s="19"/>
      <c r="W834332" s="19"/>
      <c r="X834332" s="19"/>
      <c r="Y834332" s="19"/>
      <c r="Z834332" s="19"/>
      <c r="AA834332" s="19"/>
      <c r="AB834332" s="19"/>
      <c r="AC834332" s="19"/>
      <c r="AD834332" s="19"/>
      <c r="AE834332" s="19"/>
      <c r="AF834332" s="19"/>
      <c r="AG834332" s="19"/>
      <c r="AH834332" s="19"/>
      <c r="AI834332" s="19"/>
      <c r="AJ834332" s="19"/>
      <c r="AK834332" s="19"/>
      <c r="AL834332" s="19"/>
      <c r="AM834332" s="19"/>
      <c r="AN834332" s="19"/>
      <c r="AO834332" s="19"/>
      <c r="AP834332"/>
    </row>
    <row r="834333" spans="1:42" s="116" customFormat="1" x14ac:dyDescent="0.3">
      <c r="A834333"/>
      <c r="B834333"/>
      <c r="C834333"/>
      <c r="D834333"/>
      <c r="E834333"/>
      <c r="F834333"/>
      <c r="G834333"/>
      <c r="H834333"/>
      <c r="I834333"/>
      <c r="J834333"/>
      <c r="K834333"/>
      <c r="L834333"/>
      <c r="M834333" s="115"/>
      <c r="N834333" s="115"/>
      <c r="O834333"/>
      <c r="P834333"/>
      <c r="Q834333"/>
      <c r="R834333" s="19"/>
      <c r="S834333" s="19"/>
      <c r="T834333"/>
      <c r="U834333" s="113"/>
      <c r="V834333" s="19"/>
      <c r="W834333" s="19"/>
      <c r="X834333" s="19"/>
      <c r="Y834333" s="19"/>
      <c r="Z834333" s="19"/>
      <c r="AA834333" s="19"/>
      <c r="AB834333" s="19"/>
      <c r="AC834333" s="19"/>
      <c r="AD834333" s="19"/>
      <c r="AE834333" s="19"/>
      <c r="AF834333" s="19"/>
      <c r="AG834333" s="19"/>
      <c r="AH834333" s="19"/>
      <c r="AI834333" s="19"/>
      <c r="AJ834333" s="19"/>
      <c r="AK834333" s="19"/>
      <c r="AL834333" s="19"/>
      <c r="AM834333" s="19"/>
      <c r="AN834333" s="19"/>
      <c r="AO834333" s="19"/>
      <c r="AP834333"/>
    </row>
    <row r="834334" spans="1:42" s="116" customFormat="1" x14ac:dyDescent="0.3">
      <c r="A834334"/>
      <c r="B834334"/>
      <c r="C834334"/>
      <c r="D834334"/>
      <c r="E834334"/>
      <c r="F834334"/>
      <c r="G834334"/>
      <c r="H834334"/>
      <c r="I834334"/>
      <c r="J834334"/>
      <c r="K834334"/>
      <c r="L834334"/>
      <c r="M834334" s="115"/>
      <c r="N834334" s="115"/>
      <c r="O834334"/>
      <c r="P834334"/>
      <c r="Q834334"/>
      <c r="R834334" s="19"/>
      <c r="S834334" s="19"/>
      <c r="T834334"/>
      <c r="U834334" s="113"/>
      <c r="V834334" s="19"/>
      <c r="W834334" s="19"/>
      <c r="X834334" s="19"/>
      <c r="Y834334" s="19"/>
      <c r="Z834334" s="19"/>
      <c r="AA834334" s="19"/>
      <c r="AB834334" s="19"/>
      <c r="AC834334" s="19"/>
      <c r="AD834334" s="19"/>
      <c r="AE834334" s="19"/>
      <c r="AF834334" s="19"/>
      <c r="AG834334" s="19"/>
      <c r="AH834334" s="19"/>
      <c r="AI834334" s="19"/>
      <c r="AJ834334" s="19"/>
      <c r="AK834334" s="19"/>
      <c r="AL834334" s="19"/>
      <c r="AM834334" s="19"/>
      <c r="AN834334" s="19"/>
      <c r="AO834334" s="19"/>
      <c r="AP834334"/>
    </row>
    <row r="834335" spans="1:42" s="116" customFormat="1" x14ac:dyDescent="0.3">
      <c r="A834335"/>
      <c r="B834335"/>
      <c r="C834335"/>
      <c r="D834335"/>
      <c r="E834335"/>
      <c r="F834335"/>
      <c r="G834335"/>
      <c r="H834335"/>
      <c r="I834335"/>
      <c r="J834335"/>
      <c r="K834335"/>
      <c r="L834335"/>
      <c r="M834335" s="115"/>
      <c r="N834335" s="115"/>
      <c r="O834335"/>
      <c r="P834335"/>
      <c r="Q834335"/>
      <c r="R834335" s="19"/>
      <c r="S834335" s="19"/>
      <c r="T834335"/>
      <c r="U834335" s="113"/>
      <c r="V834335" s="19"/>
      <c r="W834335" s="19"/>
      <c r="X834335" s="19"/>
      <c r="Y834335" s="19"/>
      <c r="Z834335" s="19"/>
      <c r="AA834335" s="19"/>
      <c r="AB834335" s="19"/>
      <c r="AC834335" s="19"/>
      <c r="AD834335" s="19"/>
      <c r="AE834335" s="19"/>
      <c r="AF834335" s="19"/>
      <c r="AG834335" s="19"/>
      <c r="AH834335" s="19"/>
      <c r="AI834335" s="19"/>
      <c r="AJ834335" s="19"/>
      <c r="AK834335" s="19"/>
      <c r="AL834335" s="19"/>
      <c r="AM834335" s="19"/>
      <c r="AN834335" s="19"/>
      <c r="AO834335" s="19"/>
      <c r="AP834335"/>
    </row>
    <row r="834336" spans="1:42" s="116" customFormat="1" x14ac:dyDescent="0.3">
      <c r="A834336"/>
      <c r="B834336"/>
      <c r="C834336"/>
      <c r="D834336"/>
      <c r="E834336"/>
      <c r="F834336"/>
      <c r="G834336"/>
      <c r="H834336"/>
      <c r="I834336"/>
      <c r="J834336"/>
      <c r="K834336"/>
      <c r="L834336"/>
      <c r="M834336" s="115"/>
      <c r="N834336" s="115"/>
      <c r="O834336"/>
      <c r="P834336"/>
      <c r="Q834336"/>
      <c r="R834336" s="19"/>
      <c r="S834336" s="19"/>
      <c r="T834336"/>
      <c r="U834336" s="113"/>
      <c r="V834336" s="19"/>
      <c r="W834336" s="19"/>
      <c r="X834336" s="19"/>
      <c r="Y834336" s="19"/>
      <c r="Z834336" s="19"/>
      <c r="AA834336" s="19"/>
      <c r="AB834336" s="19"/>
      <c r="AC834336" s="19"/>
      <c r="AD834336" s="19"/>
      <c r="AE834336" s="19"/>
      <c r="AF834336" s="19"/>
      <c r="AG834336" s="19"/>
      <c r="AH834336" s="19"/>
      <c r="AI834336" s="19"/>
      <c r="AJ834336" s="19"/>
      <c r="AK834336" s="19"/>
      <c r="AL834336" s="19"/>
      <c r="AM834336" s="19"/>
      <c r="AN834336" s="19"/>
      <c r="AO834336" s="19"/>
      <c r="AP834336"/>
    </row>
    <row r="834337" spans="1:42" s="116" customFormat="1" x14ac:dyDescent="0.3">
      <c r="A834337"/>
      <c r="B834337"/>
      <c r="C834337"/>
      <c r="D834337"/>
      <c r="E834337"/>
      <c r="F834337"/>
      <c r="G834337"/>
      <c r="H834337"/>
      <c r="I834337"/>
      <c r="J834337"/>
      <c r="K834337"/>
      <c r="L834337"/>
      <c r="M834337" s="115"/>
      <c r="N834337" s="115"/>
      <c r="O834337"/>
      <c r="P834337"/>
      <c r="Q834337"/>
      <c r="R834337" s="19"/>
      <c r="S834337" s="19"/>
      <c r="T834337"/>
      <c r="U834337" s="113"/>
      <c r="V834337" s="19"/>
      <c r="W834337" s="19"/>
      <c r="X834337" s="19"/>
      <c r="Y834337" s="19"/>
      <c r="Z834337" s="19"/>
      <c r="AA834337" s="19"/>
      <c r="AB834337" s="19"/>
      <c r="AC834337" s="19"/>
      <c r="AD834337" s="19"/>
      <c r="AE834337" s="19"/>
      <c r="AF834337" s="19"/>
      <c r="AG834337" s="19"/>
      <c r="AH834337" s="19"/>
      <c r="AI834337" s="19"/>
      <c r="AJ834337" s="19"/>
      <c r="AK834337" s="19"/>
      <c r="AL834337" s="19"/>
      <c r="AM834337" s="19"/>
      <c r="AN834337" s="19"/>
      <c r="AO834337" s="19"/>
      <c r="AP834337"/>
    </row>
    <row r="834338" spans="1:42" s="116" customFormat="1" x14ac:dyDescent="0.3">
      <c r="A834338"/>
      <c r="B834338"/>
      <c r="C834338"/>
      <c r="D834338"/>
      <c r="E834338"/>
      <c r="F834338"/>
      <c r="G834338"/>
      <c r="H834338"/>
      <c r="I834338"/>
      <c r="J834338"/>
      <c r="K834338"/>
      <c r="L834338"/>
      <c r="M834338" s="115"/>
      <c r="N834338" s="115"/>
      <c r="O834338"/>
      <c r="P834338"/>
      <c r="Q834338"/>
      <c r="R834338" s="19"/>
      <c r="S834338" s="19"/>
      <c r="T834338"/>
      <c r="U834338" s="113"/>
      <c r="V834338" s="19"/>
      <c r="W834338" s="19"/>
      <c r="X834338" s="19"/>
      <c r="Y834338" s="19"/>
      <c r="Z834338" s="19"/>
      <c r="AA834338" s="19"/>
      <c r="AB834338" s="19"/>
      <c r="AC834338" s="19"/>
      <c r="AD834338" s="19"/>
      <c r="AE834338" s="19"/>
      <c r="AF834338" s="19"/>
      <c r="AG834338" s="19"/>
      <c r="AH834338" s="19"/>
      <c r="AI834338" s="19"/>
      <c r="AJ834338" s="19"/>
      <c r="AK834338" s="19"/>
      <c r="AL834338" s="19"/>
      <c r="AM834338" s="19"/>
      <c r="AN834338" s="19"/>
      <c r="AO834338" s="19"/>
      <c r="AP834338"/>
    </row>
    <row r="834339" spans="1:42" s="116" customFormat="1" x14ac:dyDescent="0.3">
      <c r="A834339"/>
      <c r="B834339"/>
      <c r="C834339"/>
      <c r="D834339"/>
      <c r="E834339"/>
      <c r="F834339"/>
      <c r="G834339"/>
      <c r="H834339"/>
      <c r="I834339"/>
      <c r="J834339"/>
      <c r="K834339"/>
      <c r="L834339"/>
      <c r="M834339" s="115"/>
      <c r="N834339" s="115"/>
      <c r="O834339"/>
      <c r="P834339"/>
      <c r="Q834339"/>
      <c r="R834339" s="19"/>
      <c r="S834339" s="19"/>
      <c r="T834339"/>
      <c r="U834339" s="113"/>
      <c r="V834339" s="19"/>
      <c r="W834339" s="19"/>
      <c r="X834339" s="19"/>
      <c r="Y834339" s="19"/>
      <c r="Z834339" s="19"/>
      <c r="AA834339" s="19"/>
      <c r="AB834339" s="19"/>
      <c r="AC834339" s="19"/>
      <c r="AD834339" s="19"/>
      <c r="AE834339" s="19"/>
      <c r="AF834339" s="19"/>
      <c r="AG834339" s="19"/>
      <c r="AH834339" s="19"/>
      <c r="AI834339" s="19"/>
      <c r="AJ834339" s="19"/>
      <c r="AK834339" s="19"/>
      <c r="AL834339" s="19"/>
      <c r="AM834339" s="19"/>
      <c r="AN834339" s="19"/>
      <c r="AO834339" s="19"/>
      <c r="AP834339"/>
    </row>
    <row r="834340" spans="1:42" s="116" customFormat="1" x14ac:dyDescent="0.3">
      <c r="A834340"/>
      <c r="B834340"/>
      <c r="C834340"/>
      <c r="D834340"/>
      <c r="E834340"/>
      <c r="F834340"/>
      <c r="G834340"/>
      <c r="H834340"/>
      <c r="I834340"/>
      <c r="J834340"/>
      <c r="K834340"/>
      <c r="L834340"/>
      <c r="M834340" s="115"/>
      <c r="N834340" s="115"/>
      <c r="O834340"/>
      <c r="P834340"/>
      <c r="Q834340"/>
      <c r="R834340" s="19"/>
      <c r="S834340" s="19"/>
      <c r="T834340"/>
      <c r="U834340" s="113"/>
      <c r="V834340" s="19"/>
      <c r="W834340" s="19"/>
      <c r="X834340" s="19"/>
      <c r="Y834340" s="19"/>
      <c r="Z834340" s="19"/>
      <c r="AA834340" s="19"/>
      <c r="AB834340" s="19"/>
      <c r="AC834340" s="19"/>
      <c r="AD834340" s="19"/>
      <c r="AE834340" s="19"/>
      <c r="AF834340" s="19"/>
      <c r="AG834340" s="19"/>
      <c r="AH834340" s="19"/>
      <c r="AI834340" s="19"/>
      <c r="AJ834340" s="19"/>
      <c r="AK834340" s="19"/>
      <c r="AL834340" s="19"/>
      <c r="AM834340" s="19"/>
      <c r="AN834340" s="19"/>
      <c r="AO834340" s="19"/>
      <c r="AP834340"/>
    </row>
    <row r="834341" spans="1:42" s="116" customFormat="1" x14ac:dyDescent="0.3">
      <c r="A834341"/>
      <c r="B834341"/>
      <c r="C834341"/>
      <c r="D834341"/>
      <c r="E834341"/>
      <c r="F834341"/>
      <c r="G834341"/>
      <c r="H834341"/>
      <c r="I834341"/>
      <c r="J834341"/>
      <c r="K834341"/>
      <c r="L834341"/>
      <c r="M834341" s="115"/>
      <c r="N834341" s="115"/>
      <c r="O834341"/>
      <c r="P834341"/>
      <c r="Q834341"/>
      <c r="R834341" s="19"/>
      <c r="S834341" s="19"/>
      <c r="T834341"/>
      <c r="U834341" s="113"/>
      <c r="V834341" s="19"/>
      <c r="W834341" s="19"/>
      <c r="X834341" s="19"/>
      <c r="Y834341" s="19"/>
      <c r="Z834341" s="19"/>
      <c r="AA834341" s="19"/>
      <c r="AB834341" s="19"/>
      <c r="AC834341" s="19"/>
      <c r="AD834341" s="19"/>
      <c r="AE834341" s="19"/>
      <c r="AF834341" s="19"/>
      <c r="AG834341" s="19"/>
      <c r="AH834341" s="19"/>
      <c r="AI834341" s="19"/>
      <c r="AJ834341" s="19"/>
      <c r="AK834341" s="19"/>
      <c r="AL834341" s="19"/>
      <c r="AM834341" s="19"/>
      <c r="AN834341" s="19"/>
      <c r="AO834341" s="19"/>
      <c r="AP834341"/>
    </row>
    <row r="834342" spans="1:42" s="116" customFormat="1" x14ac:dyDescent="0.3">
      <c r="A834342"/>
      <c r="B834342"/>
      <c r="C834342"/>
      <c r="D834342"/>
      <c r="E834342"/>
      <c r="F834342"/>
      <c r="G834342"/>
      <c r="H834342"/>
      <c r="I834342"/>
      <c r="J834342"/>
      <c r="K834342"/>
      <c r="L834342"/>
      <c r="M834342" s="115"/>
      <c r="N834342" s="115"/>
      <c r="O834342"/>
      <c r="P834342"/>
      <c r="Q834342"/>
      <c r="R834342" s="19"/>
      <c r="S834342" s="19"/>
      <c r="T834342"/>
      <c r="U834342" s="113"/>
      <c r="V834342" s="19"/>
      <c r="W834342" s="19"/>
      <c r="X834342" s="19"/>
      <c r="Y834342" s="19"/>
      <c r="Z834342" s="19"/>
      <c r="AA834342" s="19"/>
      <c r="AB834342" s="19"/>
      <c r="AC834342" s="19"/>
      <c r="AD834342" s="19"/>
      <c r="AE834342" s="19"/>
      <c r="AF834342" s="19"/>
      <c r="AG834342" s="19"/>
      <c r="AH834342" s="19"/>
      <c r="AI834342" s="19"/>
      <c r="AJ834342" s="19"/>
      <c r="AK834342" s="19"/>
      <c r="AL834342" s="19"/>
      <c r="AM834342" s="19"/>
      <c r="AN834342" s="19"/>
      <c r="AO834342" s="19"/>
      <c r="AP834342"/>
    </row>
    <row r="834343" spans="1:42" s="116" customFormat="1" x14ac:dyDescent="0.3">
      <c r="A834343"/>
      <c r="B834343"/>
      <c r="C834343"/>
      <c r="D834343"/>
      <c r="E834343"/>
      <c r="F834343"/>
      <c r="G834343"/>
      <c r="H834343"/>
      <c r="I834343"/>
      <c r="J834343"/>
      <c r="K834343"/>
      <c r="L834343"/>
      <c r="M834343" s="115"/>
      <c r="N834343" s="115"/>
      <c r="O834343"/>
      <c r="P834343"/>
      <c r="Q834343"/>
      <c r="R834343" s="19"/>
      <c r="S834343" s="19"/>
      <c r="T834343"/>
      <c r="U834343" s="113"/>
      <c r="V834343" s="19"/>
      <c r="W834343" s="19"/>
      <c r="X834343" s="19"/>
      <c r="Y834343" s="19"/>
      <c r="Z834343" s="19"/>
      <c r="AA834343" s="19"/>
      <c r="AB834343" s="19"/>
      <c r="AC834343" s="19"/>
      <c r="AD834343" s="19"/>
      <c r="AE834343" s="19"/>
      <c r="AF834343" s="19"/>
      <c r="AG834343" s="19"/>
      <c r="AH834343" s="19"/>
      <c r="AI834343" s="19"/>
      <c r="AJ834343" s="19"/>
      <c r="AK834343" s="19"/>
      <c r="AL834343" s="19"/>
      <c r="AM834343" s="19"/>
      <c r="AN834343" s="19"/>
      <c r="AO834343" s="19"/>
      <c r="AP834343"/>
    </row>
    <row r="834344" spans="1:42" s="116" customFormat="1" x14ac:dyDescent="0.3">
      <c r="A834344"/>
      <c r="B834344"/>
      <c r="C834344"/>
      <c r="D834344"/>
      <c r="E834344"/>
      <c r="F834344"/>
      <c r="G834344"/>
      <c r="H834344"/>
      <c r="I834344"/>
      <c r="J834344"/>
      <c r="K834344"/>
      <c r="L834344"/>
      <c r="M834344" s="115"/>
      <c r="N834344" s="115"/>
      <c r="O834344"/>
      <c r="P834344"/>
      <c r="Q834344"/>
      <c r="R834344" s="19"/>
      <c r="S834344" s="19"/>
      <c r="T834344"/>
      <c r="U834344" s="113"/>
      <c r="V834344" s="19"/>
      <c r="W834344" s="19"/>
      <c r="X834344" s="19"/>
      <c r="Y834344" s="19"/>
      <c r="Z834344" s="19"/>
      <c r="AA834344" s="19"/>
      <c r="AB834344" s="19"/>
      <c r="AC834344" s="19"/>
      <c r="AD834344" s="19"/>
      <c r="AE834344" s="19"/>
      <c r="AF834344" s="19"/>
      <c r="AG834344" s="19"/>
      <c r="AH834344" s="19"/>
      <c r="AI834344" s="19"/>
      <c r="AJ834344" s="19"/>
      <c r="AK834344" s="19"/>
      <c r="AL834344" s="19"/>
      <c r="AM834344" s="19"/>
      <c r="AN834344" s="19"/>
      <c r="AO834344" s="19"/>
      <c r="AP834344"/>
    </row>
    <row r="834345" spans="1:42" s="116" customFormat="1" x14ac:dyDescent="0.3">
      <c r="A834345"/>
      <c r="B834345"/>
      <c r="C834345"/>
      <c r="D834345"/>
      <c r="E834345"/>
      <c r="F834345"/>
      <c r="G834345"/>
      <c r="H834345"/>
      <c r="I834345"/>
      <c r="J834345"/>
      <c r="K834345"/>
      <c r="L834345"/>
      <c r="M834345" s="115"/>
      <c r="N834345" s="115"/>
      <c r="O834345"/>
      <c r="P834345"/>
      <c r="Q834345"/>
      <c r="R834345" s="19"/>
      <c r="S834345" s="19"/>
      <c r="T834345"/>
      <c r="U834345" s="113"/>
      <c r="V834345" s="19"/>
      <c r="W834345" s="19"/>
      <c r="X834345" s="19"/>
      <c r="Y834345" s="19"/>
      <c r="Z834345" s="19"/>
      <c r="AA834345" s="19"/>
      <c r="AB834345" s="19"/>
      <c r="AC834345" s="19"/>
      <c r="AD834345" s="19"/>
      <c r="AE834345" s="19"/>
      <c r="AF834345" s="19"/>
      <c r="AG834345" s="19"/>
      <c r="AH834345" s="19"/>
      <c r="AI834345" s="19"/>
      <c r="AJ834345" s="19"/>
      <c r="AK834345" s="19"/>
      <c r="AL834345" s="19"/>
      <c r="AM834345" s="19"/>
      <c r="AN834345" s="19"/>
      <c r="AO834345" s="19"/>
      <c r="AP834345"/>
    </row>
    <row r="834346" spans="1:42" s="116" customFormat="1" x14ac:dyDescent="0.3">
      <c r="A834346"/>
      <c r="B834346"/>
      <c r="C834346"/>
      <c r="D834346"/>
      <c r="E834346"/>
      <c r="F834346"/>
      <c r="G834346"/>
      <c r="H834346"/>
      <c r="I834346"/>
      <c r="J834346"/>
      <c r="K834346"/>
      <c r="L834346"/>
      <c r="M834346" s="115"/>
      <c r="N834346" s="115"/>
      <c r="O834346"/>
      <c r="P834346"/>
      <c r="Q834346"/>
      <c r="R834346" s="19"/>
      <c r="S834346" s="19"/>
      <c r="T834346"/>
      <c r="U834346" s="113"/>
      <c r="V834346" s="19"/>
      <c r="W834346" s="19"/>
      <c r="X834346" s="19"/>
      <c r="Y834346" s="19"/>
      <c r="Z834346" s="19"/>
      <c r="AA834346" s="19"/>
      <c r="AB834346" s="19"/>
      <c r="AC834346" s="19"/>
      <c r="AD834346" s="19"/>
      <c r="AE834346" s="19"/>
      <c r="AF834346" s="19"/>
      <c r="AG834346" s="19"/>
      <c r="AH834346" s="19"/>
      <c r="AI834346" s="19"/>
      <c r="AJ834346" s="19"/>
      <c r="AK834346" s="19"/>
      <c r="AL834346" s="19"/>
      <c r="AM834346" s="19"/>
      <c r="AN834346" s="19"/>
      <c r="AO834346" s="19"/>
      <c r="AP834346"/>
    </row>
    <row r="834347" spans="1:42" s="116" customFormat="1" x14ac:dyDescent="0.3">
      <c r="A834347"/>
      <c r="B834347"/>
      <c r="C834347"/>
      <c r="D834347"/>
      <c r="E834347"/>
      <c r="F834347"/>
      <c r="G834347"/>
      <c r="H834347"/>
      <c r="I834347"/>
      <c r="J834347"/>
      <c r="K834347"/>
      <c r="L834347"/>
      <c r="M834347" s="115"/>
      <c r="N834347" s="115"/>
      <c r="O834347"/>
      <c r="P834347"/>
      <c r="Q834347"/>
      <c r="R834347" s="19"/>
      <c r="S834347" s="19"/>
      <c r="T834347"/>
      <c r="U834347" s="113"/>
      <c r="V834347" s="19"/>
      <c r="W834347" s="19"/>
      <c r="X834347" s="19"/>
      <c r="Y834347" s="19"/>
      <c r="Z834347" s="19"/>
      <c r="AA834347" s="19"/>
      <c r="AB834347" s="19"/>
      <c r="AC834347" s="19"/>
      <c r="AD834347" s="19"/>
      <c r="AE834347" s="19"/>
      <c r="AF834347" s="19"/>
      <c r="AG834347" s="19"/>
      <c r="AH834347" s="19"/>
      <c r="AI834347" s="19"/>
      <c r="AJ834347" s="19"/>
      <c r="AK834347" s="19"/>
      <c r="AL834347" s="19"/>
      <c r="AM834347" s="19"/>
      <c r="AN834347" s="19"/>
      <c r="AO834347" s="19"/>
      <c r="AP834347"/>
    </row>
    <row r="834348" spans="1:42" s="116" customFormat="1" x14ac:dyDescent="0.3">
      <c r="A834348"/>
      <c r="B834348"/>
      <c r="C834348"/>
      <c r="D834348"/>
      <c r="E834348"/>
      <c r="F834348"/>
      <c r="G834348"/>
      <c r="H834348"/>
      <c r="I834348"/>
      <c r="J834348"/>
      <c r="K834348"/>
      <c r="L834348"/>
      <c r="M834348" s="115"/>
      <c r="N834348" s="115"/>
      <c r="O834348"/>
      <c r="P834348"/>
      <c r="Q834348"/>
      <c r="R834348" s="19"/>
      <c r="S834348" s="19"/>
      <c r="T834348"/>
      <c r="U834348" s="113"/>
      <c r="V834348" s="19"/>
      <c r="W834348" s="19"/>
      <c r="X834348" s="19"/>
      <c r="Y834348" s="19"/>
      <c r="Z834348" s="19"/>
      <c r="AA834348" s="19"/>
      <c r="AB834348" s="19"/>
      <c r="AC834348" s="19"/>
      <c r="AD834348" s="19"/>
      <c r="AE834348" s="19"/>
      <c r="AF834348" s="19"/>
      <c r="AG834348" s="19"/>
      <c r="AH834348" s="19"/>
      <c r="AI834348" s="19"/>
      <c r="AJ834348" s="19"/>
      <c r="AK834348" s="19"/>
      <c r="AL834348" s="19"/>
      <c r="AM834348" s="19"/>
      <c r="AN834348" s="19"/>
      <c r="AO834348" s="19"/>
      <c r="AP834348"/>
    </row>
    <row r="834349" spans="1:42" s="116" customFormat="1" x14ac:dyDescent="0.3">
      <c r="A834349"/>
      <c r="B834349"/>
      <c r="C834349"/>
      <c r="D834349"/>
      <c r="E834349"/>
      <c r="F834349"/>
      <c r="G834349"/>
      <c r="H834349"/>
      <c r="I834349"/>
      <c r="J834349"/>
      <c r="K834349"/>
      <c r="L834349"/>
      <c r="M834349" s="115"/>
      <c r="N834349" s="115"/>
      <c r="O834349"/>
      <c r="P834349"/>
      <c r="Q834349"/>
      <c r="R834349" s="19"/>
      <c r="S834349" s="19"/>
      <c r="T834349"/>
      <c r="U834349" s="113"/>
      <c r="V834349" s="19"/>
      <c r="W834349" s="19"/>
      <c r="X834349" s="19"/>
      <c r="Y834349" s="19"/>
      <c r="Z834349" s="19"/>
      <c r="AA834349" s="19"/>
      <c r="AB834349" s="19"/>
      <c r="AC834349" s="19"/>
      <c r="AD834349" s="19"/>
      <c r="AE834349" s="19"/>
      <c r="AF834349" s="19"/>
      <c r="AG834349" s="19"/>
      <c r="AH834349" s="19"/>
      <c r="AI834349" s="19"/>
      <c r="AJ834349" s="19"/>
      <c r="AK834349" s="19"/>
      <c r="AL834349" s="19"/>
      <c r="AM834349" s="19"/>
      <c r="AN834349" s="19"/>
      <c r="AO834349" s="19"/>
      <c r="AP834349"/>
    </row>
    <row r="834350" spans="1:42" s="116" customFormat="1" x14ac:dyDescent="0.3">
      <c r="A834350"/>
      <c r="B834350"/>
      <c r="C834350"/>
      <c r="D834350"/>
      <c r="E834350"/>
      <c r="F834350"/>
      <c r="G834350"/>
      <c r="H834350"/>
      <c r="I834350"/>
      <c r="J834350"/>
      <c r="K834350"/>
      <c r="L834350"/>
      <c r="M834350" s="115"/>
      <c r="N834350" s="115"/>
      <c r="O834350"/>
      <c r="P834350"/>
      <c r="Q834350"/>
      <c r="R834350" s="19"/>
      <c r="S834350" s="19"/>
      <c r="T834350"/>
      <c r="U834350" s="113"/>
      <c r="V834350" s="19"/>
      <c r="W834350" s="19"/>
      <c r="X834350" s="19"/>
      <c r="Y834350" s="19"/>
      <c r="Z834350" s="19"/>
      <c r="AA834350" s="19"/>
      <c r="AB834350" s="19"/>
      <c r="AC834350" s="19"/>
      <c r="AD834350" s="19"/>
      <c r="AE834350" s="19"/>
      <c r="AF834350" s="19"/>
      <c r="AG834350" s="19"/>
      <c r="AH834350" s="19"/>
      <c r="AI834350" s="19"/>
      <c r="AJ834350" s="19"/>
      <c r="AK834350" s="19"/>
      <c r="AL834350" s="19"/>
      <c r="AM834350" s="19"/>
      <c r="AN834350" s="19"/>
      <c r="AO834350" s="19"/>
      <c r="AP834350"/>
    </row>
    <row r="834351" spans="1:42" s="116" customFormat="1" x14ac:dyDescent="0.3">
      <c r="A834351"/>
      <c r="B834351"/>
      <c r="C834351"/>
      <c r="D834351"/>
      <c r="E834351"/>
      <c r="F834351"/>
      <c r="G834351"/>
      <c r="H834351"/>
      <c r="I834351"/>
      <c r="J834351"/>
      <c r="K834351"/>
      <c r="L834351"/>
      <c r="M834351" s="115"/>
      <c r="N834351" s="115"/>
      <c r="O834351"/>
      <c r="P834351"/>
      <c r="Q834351"/>
      <c r="R834351" s="19"/>
      <c r="S834351" s="19"/>
      <c r="T834351"/>
      <c r="U834351" s="113"/>
      <c r="V834351" s="19"/>
      <c r="W834351" s="19"/>
      <c r="X834351" s="19"/>
      <c r="Y834351" s="19"/>
      <c r="Z834351" s="19"/>
      <c r="AA834351" s="19"/>
      <c r="AB834351" s="19"/>
      <c r="AC834351" s="19"/>
      <c r="AD834351" s="19"/>
      <c r="AE834351" s="19"/>
      <c r="AF834351" s="19"/>
      <c r="AG834351" s="19"/>
      <c r="AH834351" s="19"/>
      <c r="AI834351" s="19"/>
      <c r="AJ834351" s="19"/>
      <c r="AK834351" s="19"/>
      <c r="AL834351" s="19"/>
      <c r="AM834351" s="19"/>
      <c r="AN834351" s="19"/>
      <c r="AO834351" s="19"/>
      <c r="AP834351"/>
    </row>
    <row r="834352" spans="1:42" s="116" customFormat="1" x14ac:dyDescent="0.3">
      <c r="A834352"/>
      <c r="B834352"/>
      <c r="C834352"/>
      <c r="D834352"/>
      <c r="E834352"/>
      <c r="F834352"/>
      <c r="G834352"/>
      <c r="H834352"/>
      <c r="I834352"/>
      <c r="J834352"/>
      <c r="K834352"/>
      <c r="L834352"/>
      <c r="M834352" s="115"/>
      <c r="N834352" s="115"/>
      <c r="O834352"/>
      <c r="P834352"/>
      <c r="Q834352"/>
      <c r="R834352" s="19"/>
      <c r="S834352" s="19"/>
      <c r="T834352"/>
      <c r="U834352" s="113"/>
      <c r="V834352" s="19"/>
      <c r="W834352" s="19"/>
      <c r="X834352" s="19"/>
      <c r="Y834352" s="19"/>
      <c r="Z834352" s="19"/>
      <c r="AA834352" s="19"/>
      <c r="AB834352" s="19"/>
      <c r="AC834352" s="19"/>
      <c r="AD834352" s="19"/>
      <c r="AE834352" s="19"/>
      <c r="AF834352" s="19"/>
      <c r="AG834352" s="19"/>
      <c r="AH834352" s="19"/>
      <c r="AI834352" s="19"/>
      <c r="AJ834352" s="19"/>
      <c r="AK834352" s="19"/>
      <c r="AL834352" s="19"/>
      <c r="AM834352" s="19"/>
      <c r="AN834352" s="19"/>
      <c r="AO834352" s="19"/>
      <c r="AP834352"/>
    </row>
    <row r="834353" spans="1:42" s="116" customFormat="1" x14ac:dyDescent="0.3">
      <c r="A834353"/>
      <c r="B834353"/>
      <c r="C834353"/>
      <c r="D834353"/>
      <c r="E834353"/>
      <c r="F834353"/>
      <c r="G834353"/>
      <c r="H834353"/>
      <c r="I834353"/>
      <c r="J834353"/>
      <c r="K834353"/>
      <c r="L834353"/>
      <c r="M834353" s="115"/>
      <c r="N834353" s="115"/>
      <c r="O834353"/>
      <c r="P834353"/>
      <c r="Q834353"/>
      <c r="R834353" s="19"/>
      <c r="S834353" s="19"/>
      <c r="T834353"/>
      <c r="U834353" s="113"/>
      <c r="V834353" s="19"/>
      <c r="W834353" s="19"/>
      <c r="X834353" s="19"/>
      <c r="Y834353" s="19"/>
      <c r="Z834353" s="19"/>
      <c r="AA834353" s="19"/>
      <c r="AB834353" s="19"/>
      <c r="AC834353" s="19"/>
      <c r="AD834353" s="19"/>
      <c r="AE834353" s="19"/>
      <c r="AF834353" s="19"/>
      <c r="AG834353" s="19"/>
      <c r="AH834353" s="19"/>
      <c r="AI834353" s="19"/>
      <c r="AJ834353" s="19"/>
      <c r="AK834353" s="19"/>
      <c r="AL834353" s="19"/>
      <c r="AM834353" s="19"/>
      <c r="AN834353" s="19"/>
      <c r="AO834353" s="19"/>
      <c r="AP834353"/>
    </row>
    <row r="834354" spans="1:42" s="116" customFormat="1" x14ac:dyDescent="0.3">
      <c r="A834354"/>
      <c r="B834354"/>
      <c r="C834354"/>
      <c r="D834354"/>
      <c r="E834354"/>
      <c r="F834354"/>
      <c r="G834354"/>
      <c r="H834354"/>
      <c r="I834354"/>
      <c r="J834354"/>
      <c r="K834354"/>
      <c r="L834354"/>
      <c r="M834354" s="115"/>
      <c r="N834354" s="115"/>
      <c r="O834354"/>
      <c r="P834354"/>
      <c r="Q834354"/>
      <c r="R834354" s="19"/>
      <c r="S834354" s="19"/>
      <c r="T834354"/>
      <c r="U834354" s="113"/>
      <c r="V834354" s="19"/>
      <c r="W834354" s="19"/>
      <c r="X834354" s="19"/>
      <c r="Y834354" s="19"/>
      <c r="Z834354" s="19"/>
      <c r="AA834354" s="19"/>
      <c r="AB834354" s="19"/>
      <c r="AC834354" s="19"/>
      <c r="AD834354" s="19"/>
      <c r="AE834354" s="19"/>
      <c r="AF834354" s="19"/>
      <c r="AG834354" s="19"/>
      <c r="AH834354" s="19"/>
      <c r="AI834354" s="19"/>
      <c r="AJ834354" s="19"/>
      <c r="AK834354" s="19"/>
      <c r="AL834354" s="19"/>
      <c r="AM834354" s="19"/>
      <c r="AN834354" s="19"/>
      <c r="AO834354" s="19"/>
      <c r="AP834354"/>
    </row>
    <row r="834355" spans="1:42" s="116" customFormat="1" x14ac:dyDescent="0.3">
      <c r="A834355"/>
      <c r="B834355"/>
      <c r="C834355"/>
      <c r="D834355"/>
      <c r="E834355"/>
      <c r="F834355"/>
      <c r="G834355"/>
      <c r="H834355"/>
      <c r="I834355"/>
      <c r="J834355"/>
      <c r="K834355"/>
      <c r="L834355"/>
      <c r="M834355" s="115"/>
      <c r="N834355" s="115"/>
      <c r="O834355"/>
      <c r="P834355"/>
      <c r="Q834355"/>
      <c r="R834355" s="19"/>
      <c r="S834355" s="19"/>
      <c r="T834355"/>
      <c r="U834355" s="113"/>
      <c r="V834355" s="19"/>
      <c r="W834355" s="19"/>
      <c r="X834355" s="19"/>
      <c r="Y834355" s="19"/>
      <c r="Z834355" s="19"/>
      <c r="AA834355" s="19"/>
      <c r="AB834355" s="19"/>
      <c r="AC834355" s="19"/>
      <c r="AD834355" s="19"/>
      <c r="AE834355" s="19"/>
      <c r="AF834355" s="19"/>
      <c r="AG834355" s="19"/>
      <c r="AH834355" s="19"/>
      <c r="AI834355" s="19"/>
      <c r="AJ834355" s="19"/>
      <c r="AK834355" s="19"/>
      <c r="AL834355" s="19"/>
      <c r="AM834355" s="19"/>
      <c r="AN834355" s="19"/>
      <c r="AO834355" s="19"/>
      <c r="AP834355"/>
    </row>
    <row r="834356" spans="1:42" s="116" customFormat="1" x14ac:dyDescent="0.3">
      <c r="A834356"/>
      <c r="B834356"/>
      <c r="C834356"/>
      <c r="D834356"/>
      <c r="E834356"/>
      <c r="F834356"/>
      <c r="G834356"/>
      <c r="H834356"/>
      <c r="I834356"/>
      <c r="J834356"/>
      <c r="K834356"/>
      <c r="L834356"/>
      <c r="M834356" s="115"/>
      <c r="N834356" s="115"/>
      <c r="O834356"/>
      <c r="P834356"/>
      <c r="Q834356"/>
      <c r="R834356" s="19"/>
      <c r="S834356" s="19"/>
      <c r="T834356"/>
      <c r="U834356" s="113"/>
      <c r="V834356" s="19"/>
      <c r="W834356" s="19"/>
      <c r="X834356" s="19"/>
      <c r="Y834356" s="19"/>
      <c r="Z834356" s="19"/>
      <c r="AA834356" s="19"/>
      <c r="AB834356" s="19"/>
      <c r="AC834356" s="19"/>
      <c r="AD834356" s="19"/>
      <c r="AE834356" s="19"/>
      <c r="AF834356" s="19"/>
      <c r="AG834356" s="19"/>
      <c r="AH834356" s="19"/>
      <c r="AI834356" s="19"/>
      <c r="AJ834356" s="19"/>
      <c r="AK834356" s="19"/>
      <c r="AL834356" s="19"/>
      <c r="AM834356" s="19"/>
      <c r="AN834356" s="19"/>
      <c r="AO834356" s="19"/>
      <c r="AP834356"/>
    </row>
    <row r="834357" spans="1:42" s="116" customFormat="1" x14ac:dyDescent="0.3">
      <c r="A834357"/>
      <c r="B834357"/>
      <c r="C834357"/>
      <c r="D834357"/>
      <c r="E834357"/>
      <c r="F834357"/>
      <c r="G834357"/>
      <c r="H834357"/>
      <c r="I834357"/>
      <c r="J834357"/>
      <c r="K834357"/>
      <c r="L834357"/>
      <c r="M834357" s="115"/>
      <c r="N834357" s="115"/>
      <c r="O834357"/>
      <c r="P834357"/>
      <c r="Q834357"/>
      <c r="R834357" s="19"/>
      <c r="S834357" s="19"/>
      <c r="T834357"/>
      <c r="U834357" s="113"/>
      <c r="V834357" s="19"/>
      <c r="W834357" s="19"/>
      <c r="X834357" s="19"/>
      <c r="Y834357" s="19"/>
      <c r="Z834357" s="19"/>
      <c r="AA834357" s="19"/>
      <c r="AB834357" s="19"/>
      <c r="AC834357" s="19"/>
      <c r="AD834357" s="19"/>
      <c r="AE834357" s="19"/>
      <c r="AF834357" s="19"/>
      <c r="AG834357" s="19"/>
      <c r="AH834357" s="19"/>
      <c r="AI834357" s="19"/>
      <c r="AJ834357" s="19"/>
      <c r="AK834357" s="19"/>
      <c r="AL834357" s="19"/>
      <c r="AM834357" s="19"/>
      <c r="AN834357" s="19"/>
      <c r="AO834357" s="19"/>
      <c r="AP834357"/>
    </row>
    <row r="834358" spans="1:42" s="116" customFormat="1" x14ac:dyDescent="0.3">
      <c r="A834358"/>
      <c r="B834358"/>
      <c r="C834358"/>
      <c r="D834358"/>
      <c r="E834358"/>
      <c r="F834358"/>
      <c r="G834358"/>
      <c r="H834358"/>
      <c r="I834358"/>
      <c r="J834358"/>
      <c r="K834358"/>
      <c r="L834358"/>
      <c r="M834358" s="115"/>
      <c r="N834358" s="115"/>
      <c r="O834358"/>
      <c r="P834358"/>
      <c r="Q834358"/>
      <c r="R834358" s="19"/>
      <c r="S834358" s="19"/>
      <c r="T834358"/>
      <c r="U834358" s="113"/>
      <c r="V834358" s="19"/>
      <c r="W834358" s="19"/>
      <c r="X834358" s="19"/>
      <c r="Y834358" s="19"/>
      <c r="Z834358" s="19"/>
      <c r="AA834358" s="19"/>
      <c r="AB834358" s="19"/>
      <c r="AC834358" s="19"/>
      <c r="AD834358" s="19"/>
      <c r="AE834358" s="19"/>
      <c r="AF834358" s="19"/>
      <c r="AG834358" s="19"/>
      <c r="AH834358" s="19"/>
      <c r="AI834358" s="19"/>
      <c r="AJ834358" s="19"/>
      <c r="AK834358" s="19"/>
      <c r="AL834358" s="19"/>
      <c r="AM834358" s="19"/>
      <c r="AN834358" s="19"/>
      <c r="AO834358" s="19"/>
      <c r="AP834358"/>
    </row>
    <row r="834359" spans="1:42" s="116" customFormat="1" x14ac:dyDescent="0.3">
      <c r="A834359"/>
      <c r="B834359"/>
      <c r="C834359"/>
      <c r="D834359"/>
      <c r="E834359"/>
      <c r="F834359"/>
      <c r="G834359"/>
      <c r="H834359"/>
      <c r="I834359"/>
      <c r="J834359"/>
      <c r="K834359"/>
      <c r="L834359"/>
      <c r="M834359" s="115"/>
      <c r="N834359" s="115"/>
      <c r="O834359"/>
      <c r="P834359"/>
      <c r="Q834359"/>
      <c r="R834359" s="19"/>
      <c r="S834359" s="19"/>
      <c r="T834359"/>
      <c r="U834359" s="113"/>
      <c r="V834359" s="19"/>
      <c r="W834359" s="19"/>
      <c r="X834359" s="19"/>
      <c r="Y834359" s="19"/>
      <c r="Z834359" s="19"/>
      <c r="AA834359" s="19"/>
      <c r="AB834359" s="19"/>
      <c r="AC834359" s="19"/>
      <c r="AD834359" s="19"/>
      <c r="AE834359" s="19"/>
      <c r="AF834359" s="19"/>
      <c r="AG834359" s="19"/>
      <c r="AH834359" s="19"/>
      <c r="AI834359" s="19"/>
      <c r="AJ834359" s="19"/>
      <c r="AK834359" s="19"/>
      <c r="AL834359" s="19"/>
      <c r="AM834359" s="19"/>
      <c r="AN834359" s="19"/>
      <c r="AO834359" s="19"/>
      <c r="AP834359"/>
    </row>
    <row r="834360" spans="1:42" s="116" customFormat="1" x14ac:dyDescent="0.3">
      <c r="A834360"/>
      <c r="B834360"/>
      <c r="C834360"/>
      <c r="D834360"/>
      <c r="E834360"/>
      <c r="F834360"/>
      <c r="G834360"/>
      <c r="H834360"/>
      <c r="I834360"/>
      <c r="J834360"/>
      <c r="K834360"/>
      <c r="L834360"/>
      <c r="M834360" s="115"/>
      <c r="N834360" s="115"/>
      <c r="O834360"/>
      <c r="P834360"/>
      <c r="Q834360"/>
      <c r="R834360" s="19"/>
      <c r="S834360" s="19"/>
      <c r="T834360"/>
      <c r="U834360" s="113"/>
      <c r="V834360" s="19"/>
      <c r="W834360" s="19"/>
      <c r="X834360" s="19"/>
      <c r="Y834360" s="19"/>
      <c r="Z834360" s="19"/>
      <c r="AA834360" s="19"/>
      <c r="AB834360" s="19"/>
      <c r="AC834360" s="19"/>
      <c r="AD834360" s="19"/>
      <c r="AE834360" s="19"/>
      <c r="AF834360" s="19"/>
      <c r="AG834360" s="19"/>
      <c r="AH834360" s="19"/>
      <c r="AI834360" s="19"/>
      <c r="AJ834360" s="19"/>
      <c r="AK834360" s="19"/>
      <c r="AL834360" s="19"/>
      <c r="AM834360" s="19"/>
      <c r="AN834360" s="19"/>
      <c r="AO834360" s="19"/>
      <c r="AP834360"/>
    </row>
    <row r="834361" spans="1:42" s="116" customFormat="1" x14ac:dyDescent="0.3">
      <c r="A834361"/>
      <c r="B834361"/>
      <c r="C834361"/>
      <c r="D834361"/>
      <c r="E834361"/>
      <c r="F834361"/>
      <c r="G834361"/>
      <c r="H834361"/>
      <c r="I834361"/>
      <c r="J834361"/>
      <c r="K834361"/>
      <c r="L834361"/>
      <c r="M834361" s="115"/>
      <c r="N834361" s="115"/>
      <c r="O834361"/>
      <c r="P834361"/>
      <c r="Q834361"/>
      <c r="R834361" s="19"/>
      <c r="S834361" s="19"/>
      <c r="T834361"/>
      <c r="U834361" s="113"/>
      <c r="V834361" s="19"/>
      <c r="W834361" s="19"/>
      <c r="X834361" s="19"/>
      <c r="Y834361" s="19"/>
      <c r="Z834361" s="19"/>
      <c r="AA834361" s="19"/>
      <c r="AB834361" s="19"/>
      <c r="AC834361" s="19"/>
      <c r="AD834361" s="19"/>
      <c r="AE834361" s="19"/>
      <c r="AF834361" s="19"/>
      <c r="AG834361" s="19"/>
      <c r="AH834361" s="19"/>
      <c r="AI834361" s="19"/>
      <c r="AJ834361" s="19"/>
      <c r="AK834361" s="19"/>
      <c r="AL834361" s="19"/>
      <c r="AM834361" s="19"/>
      <c r="AN834361" s="19"/>
      <c r="AO834361" s="19"/>
      <c r="AP834361"/>
    </row>
    <row r="834362" spans="1:42" s="116" customFormat="1" x14ac:dyDescent="0.3">
      <c r="A834362"/>
      <c r="B834362"/>
      <c r="C834362"/>
      <c r="D834362"/>
      <c r="E834362"/>
      <c r="F834362"/>
      <c r="G834362"/>
      <c r="H834362"/>
      <c r="I834362"/>
      <c r="J834362"/>
      <c r="K834362"/>
      <c r="L834362"/>
      <c r="M834362" s="115"/>
      <c r="N834362" s="115"/>
      <c r="O834362"/>
      <c r="P834362"/>
      <c r="Q834362"/>
      <c r="R834362" s="19"/>
      <c r="S834362" s="19"/>
      <c r="T834362"/>
      <c r="U834362" s="113"/>
      <c r="V834362" s="19"/>
      <c r="W834362" s="19"/>
      <c r="X834362" s="19"/>
      <c r="Y834362" s="19"/>
      <c r="Z834362" s="19"/>
      <c r="AA834362" s="19"/>
      <c r="AB834362" s="19"/>
      <c r="AC834362" s="19"/>
      <c r="AD834362" s="19"/>
      <c r="AE834362" s="19"/>
      <c r="AF834362" s="19"/>
      <c r="AG834362" s="19"/>
      <c r="AH834362" s="19"/>
      <c r="AI834362" s="19"/>
      <c r="AJ834362" s="19"/>
      <c r="AK834362" s="19"/>
      <c r="AL834362" s="19"/>
      <c r="AM834362" s="19"/>
      <c r="AN834362" s="19"/>
      <c r="AO834362" s="19"/>
      <c r="AP834362"/>
    </row>
    <row r="834363" spans="1:42" s="116" customFormat="1" x14ac:dyDescent="0.3">
      <c r="A834363"/>
      <c r="B834363"/>
      <c r="C834363"/>
      <c r="D834363"/>
      <c r="E834363"/>
      <c r="F834363"/>
      <c r="G834363"/>
      <c r="H834363"/>
      <c r="I834363"/>
      <c r="J834363"/>
      <c r="K834363"/>
      <c r="L834363"/>
      <c r="M834363" s="115"/>
      <c r="N834363" s="115"/>
      <c r="O834363"/>
      <c r="P834363"/>
      <c r="Q834363"/>
      <c r="R834363" s="19"/>
      <c r="S834363" s="19"/>
      <c r="T834363"/>
      <c r="U834363" s="113"/>
      <c r="V834363" s="19"/>
      <c r="W834363" s="19"/>
      <c r="X834363" s="19"/>
      <c r="Y834363" s="19"/>
      <c r="Z834363" s="19"/>
      <c r="AA834363" s="19"/>
      <c r="AB834363" s="19"/>
      <c r="AC834363" s="19"/>
      <c r="AD834363" s="19"/>
      <c r="AE834363" s="19"/>
      <c r="AF834363" s="19"/>
      <c r="AG834363" s="19"/>
      <c r="AH834363" s="19"/>
      <c r="AI834363" s="19"/>
      <c r="AJ834363" s="19"/>
      <c r="AK834363" s="19"/>
      <c r="AL834363" s="19"/>
      <c r="AM834363" s="19"/>
      <c r="AN834363" s="19"/>
      <c r="AO834363" s="19"/>
      <c r="AP834363"/>
    </row>
    <row r="834364" spans="1:42" s="116" customFormat="1" x14ac:dyDescent="0.3">
      <c r="A834364"/>
      <c r="B834364"/>
      <c r="C834364"/>
      <c r="D834364"/>
      <c r="E834364"/>
      <c r="F834364"/>
      <c r="G834364"/>
      <c r="H834364"/>
      <c r="I834364"/>
      <c r="J834364"/>
      <c r="K834364"/>
      <c r="L834364"/>
      <c r="M834364" s="115"/>
      <c r="N834364" s="115"/>
      <c r="O834364"/>
      <c r="P834364"/>
      <c r="Q834364"/>
      <c r="R834364" s="19"/>
      <c r="S834364" s="19"/>
      <c r="T834364"/>
      <c r="U834364" s="113"/>
      <c r="V834364" s="19"/>
      <c r="W834364" s="19"/>
      <c r="X834364" s="19"/>
      <c r="Y834364" s="19"/>
      <c r="Z834364" s="19"/>
      <c r="AA834364" s="19"/>
      <c r="AB834364" s="19"/>
      <c r="AC834364" s="19"/>
      <c r="AD834364" s="19"/>
      <c r="AE834364" s="19"/>
      <c r="AF834364" s="19"/>
      <c r="AG834364" s="19"/>
      <c r="AH834364" s="19"/>
      <c r="AI834364" s="19"/>
      <c r="AJ834364" s="19"/>
      <c r="AK834364" s="19"/>
      <c r="AL834364" s="19"/>
      <c r="AM834364" s="19"/>
      <c r="AN834364" s="19"/>
      <c r="AO834364" s="19"/>
      <c r="AP834364"/>
    </row>
    <row r="834365" spans="1:42" s="116" customFormat="1" x14ac:dyDescent="0.3">
      <c r="A834365"/>
      <c r="B834365"/>
      <c r="C834365"/>
      <c r="D834365"/>
      <c r="E834365"/>
      <c r="F834365"/>
      <c r="G834365"/>
      <c r="H834365"/>
      <c r="I834365"/>
      <c r="J834365"/>
      <c r="K834365"/>
      <c r="L834365"/>
      <c r="M834365" s="115"/>
      <c r="N834365" s="115"/>
      <c r="O834365"/>
      <c r="P834365"/>
      <c r="Q834365"/>
      <c r="R834365" s="19"/>
      <c r="S834365" s="19"/>
      <c r="T834365"/>
      <c r="U834365" s="113"/>
      <c r="V834365" s="19"/>
      <c r="W834365" s="19"/>
      <c r="X834365" s="19"/>
      <c r="Y834365" s="19"/>
      <c r="Z834365" s="19"/>
      <c r="AA834365" s="19"/>
      <c r="AB834365" s="19"/>
      <c r="AC834365" s="19"/>
      <c r="AD834365" s="19"/>
      <c r="AE834365" s="19"/>
      <c r="AF834365" s="19"/>
      <c r="AG834365" s="19"/>
      <c r="AH834365" s="19"/>
      <c r="AI834365" s="19"/>
      <c r="AJ834365" s="19"/>
      <c r="AK834365" s="19"/>
      <c r="AL834365" s="19"/>
      <c r="AM834365" s="19"/>
      <c r="AN834365" s="19"/>
      <c r="AO834365" s="19"/>
      <c r="AP834365"/>
    </row>
    <row r="834366" spans="1:42" s="116" customFormat="1" x14ac:dyDescent="0.3">
      <c r="A834366"/>
      <c r="B834366"/>
      <c r="C834366"/>
      <c r="D834366"/>
      <c r="E834366"/>
      <c r="F834366"/>
      <c r="G834366"/>
      <c r="H834366"/>
      <c r="I834366"/>
      <c r="J834366"/>
      <c r="K834366"/>
      <c r="L834366"/>
      <c r="M834366" s="115"/>
      <c r="N834366" s="115"/>
      <c r="O834366"/>
      <c r="P834366"/>
      <c r="Q834366"/>
      <c r="R834366" s="19"/>
      <c r="S834366" s="19"/>
      <c r="T834366"/>
      <c r="U834366" s="113"/>
      <c r="V834366" s="19"/>
      <c r="W834366" s="19"/>
      <c r="X834366" s="19"/>
      <c r="Y834366" s="19"/>
      <c r="Z834366" s="19"/>
      <c r="AA834366" s="19"/>
      <c r="AB834366" s="19"/>
      <c r="AC834366" s="19"/>
      <c r="AD834366" s="19"/>
      <c r="AE834366" s="19"/>
      <c r="AF834366" s="19"/>
      <c r="AG834366" s="19"/>
      <c r="AH834366" s="19"/>
      <c r="AI834366" s="19"/>
      <c r="AJ834366" s="19"/>
      <c r="AK834366" s="19"/>
      <c r="AL834366" s="19"/>
      <c r="AM834366" s="19"/>
      <c r="AN834366" s="19"/>
      <c r="AO834366" s="19"/>
      <c r="AP834366"/>
    </row>
    <row r="834367" spans="1:42" s="116" customFormat="1" x14ac:dyDescent="0.3">
      <c r="A834367"/>
      <c r="B834367"/>
      <c r="C834367"/>
      <c r="D834367"/>
      <c r="E834367"/>
      <c r="F834367"/>
      <c r="G834367"/>
      <c r="H834367"/>
      <c r="I834367"/>
      <c r="J834367"/>
      <c r="K834367"/>
      <c r="L834367"/>
      <c r="M834367" s="115"/>
      <c r="N834367" s="115"/>
      <c r="O834367"/>
      <c r="P834367"/>
      <c r="Q834367"/>
      <c r="R834367" s="19"/>
      <c r="S834367" s="19"/>
      <c r="T834367"/>
      <c r="U834367" s="113"/>
      <c r="V834367" s="19"/>
      <c r="W834367" s="19"/>
      <c r="X834367" s="19"/>
      <c r="Y834367" s="19"/>
      <c r="Z834367" s="19"/>
      <c r="AA834367" s="19"/>
      <c r="AB834367" s="19"/>
      <c r="AC834367" s="19"/>
      <c r="AD834367" s="19"/>
      <c r="AE834367" s="19"/>
      <c r="AF834367" s="19"/>
      <c r="AG834367" s="19"/>
      <c r="AH834367" s="19"/>
      <c r="AI834367" s="19"/>
      <c r="AJ834367" s="19"/>
      <c r="AK834367" s="19"/>
      <c r="AL834367" s="19"/>
      <c r="AM834367" s="19"/>
      <c r="AN834367" s="19"/>
      <c r="AO834367" s="19"/>
      <c r="AP834367"/>
    </row>
    <row r="834368" spans="1:42" s="116" customFormat="1" x14ac:dyDescent="0.3">
      <c r="A834368"/>
      <c r="B834368"/>
      <c r="C834368"/>
      <c r="D834368"/>
      <c r="E834368"/>
      <c r="F834368"/>
      <c r="G834368"/>
      <c r="H834368"/>
      <c r="I834368"/>
      <c r="J834368"/>
      <c r="K834368"/>
      <c r="L834368"/>
      <c r="M834368" s="115"/>
      <c r="N834368" s="115"/>
      <c r="O834368"/>
      <c r="P834368"/>
      <c r="Q834368"/>
      <c r="R834368" s="19"/>
      <c r="S834368" s="19"/>
      <c r="T834368"/>
      <c r="U834368" s="113"/>
      <c r="V834368" s="19"/>
      <c r="W834368" s="19"/>
      <c r="X834368" s="19"/>
      <c r="Y834368" s="19"/>
      <c r="Z834368" s="19"/>
      <c r="AA834368" s="19"/>
      <c r="AB834368" s="19"/>
      <c r="AC834368" s="19"/>
      <c r="AD834368" s="19"/>
      <c r="AE834368" s="19"/>
      <c r="AF834368" s="19"/>
      <c r="AG834368" s="19"/>
      <c r="AH834368" s="19"/>
      <c r="AI834368" s="19"/>
      <c r="AJ834368" s="19"/>
      <c r="AK834368" s="19"/>
      <c r="AL834368" s="19"/>
      <c r="AM834368" s="19"/>
      <c r="AN834368" s="19"/>
      <c r="AO834368" s="19"/>
      <c r="AP834368"/>
    </row>
    <row r="834369" spans="1:42" s="116" customFormat="1" x14ac:dyDescent="0.3">
      <c r="A834369"/>
      <c r="B834369"/>
      <c r="C834369"/>
      <c r="D834369"/>
      <c r="E834369"/>
      <c r="F834369"/>
      <c r="G834369"/>
      <c r="H834369"/>
      <c r="I834369"/>
      <c r="J834369"/>
      <c r="K834369"/>
      <c r="L834369"/>
      <c r="M834369" s="115"/>
      <c r="N834369" s="115"/>
      <c r="O834369"/>
      <c r="P834369"/>
      <c r="Q834369"/>
      <c r="R834369" s="19"/>
      <c r="S834369" s="19"/>
      <c r="T834369"/>
      <c r="U834369" s="113"/>
      <c r="V834369" s="19"/>
      <c r="W834369" s="19"/>
      <c r="X834369" s="19"/>
      <c r="Y834369" s="19"/>
      <c r="Z834369" s="19"/>
      <c r="AA834369" s="19"/>
      <c r="AB834369" s="19"/>
      <c r="AC834369" s="19"/>
      <c r="AD834369" s="19"/>
      <c r="AE834369" s="19"/>
      <c r="AF834369" s="19"/>
      <c r="AG834369" s="19"/>
      <c r="AH834369" s="19"/>
      <c r="AI834369" s="19"/>
      <c r="AJ834369" s="19"/>
      <c r="AK834369" s="19"/>
      <c r="AL834369" s="19"/>
      <c r="AM834369" s="19"/>
      <c r="AN834369" s="19"/>
      <c r="AO834369" s="19"/>
      <c r="AP834369"/>
    </row>
    <row r="834370" spans="1:42" s="116" customFormat="1" x14ac:dyDescent="0.3">
      <c r="A834370"/>
      <c r="B834370"/>
      <c r="C834370"/>
      <c r="D834370"/>
      <c r="E834370"/>
      <c r="F834370"/>
      <c r="G834370"/>
      <c r="H834370"/>
      <c r="I834370"/>
      <c r="J834370"/>
      <c r="K834370"/>
      <c r="L834370"/>
      <c r="M834370" s="115"/>
      <c r="N834370" s="115"/>
      <c r="O834370"/>
      <c r="P834370"/>
      <c r="Q834370"/>
      <c r="R834370" s="19"/>
      <c r="S834370" s="19"/>
      <c r="T834370"/>
      <c r="U834370" s="113"/>
      <c r="V834370" s="19"/>
      <c r="W834370" s="19"/>
      <c r="X834370" s="19"/>
      <c r="Y834370" s="19"/>
      <c r="Z834370" s="19"/>
      <c r="AA834370" s="19"/>
      <c r="AB834370" s="19"/>
      <c r="AC834370" s="19"/>
      <c r="AD834370" s="19"/>
      <c r="AE834370" s="19"/>
      <c r="AF834370" s="19"/>
      <c r="AG834370" s="19"/>
      <c r="AH834370" s="19"/>
      <c r="AI834370" s="19"/>
      <c r="AJ834370" s="19"/>
      <c r="AK834370" s="19"/>
      <c r="AL834370" s="19"/>
      <c r="AM834370" s="19"/>
      <c r="AN834370" s="19"/>
      <c r="AO834370" s="19"/>
      <c r="AP834370"/>
    </row>
    <row r="834371" spans="1:42" s="116" customFormat="1" x14ac:dyDescent="0.3">
      <c r="A834371"/>
      <c r="B834371"/>
      <c r="C834371"/>
      <c r="D834371"/>
      <c r="E834371"/>
      <c r="F834371"/>
      <c r="G834371"/>
      <c r="H834371"/>
      <c r="I834371"/>
      <c r="J834371"/>
      <c r="K834371"/>
      <c r="L834371"/>
      <c r="M834371" s="115"/>
      <c r="N834371" s="115"/>
      <c r="O834371"/>
      <c r="P834371"/>
      <c r="Q834371"/>
      <c r="R834371" s="19"/>
      <c r="S834371" s="19"/>
      <c r="T834371"/>
      <c r="U834371" s="113"/>
      <c r="V834371" s="19"/>
      <c r="W834371" s="19"/>
      <c r="X834371" s="19"/>
      <c r="Y834371" s="19"/>
      <c r="Z834371" s="19"/>
      <c r="AA834371" s="19"/>
      <c r="AB834371" s="19"/>
      <c r="AC834371" s="19"/>
      <c r="AD834371" s="19"/>
      <c r="AE834371" s="19"/>
      <c r="AF834371" s="19"/>
      <c r="AG834371" s="19"/>
      <c r="AH834371" s="19"/>
      <c r="AI834371" s="19"/>
      <c r="AJ834371" s="19"/>
      <c r="AK834371" s="19"/>
      <c r="AL834371" s="19"/>
      <c r="AM834371" s="19"/>
      <c r="AN834371" s="19"/>
      <c r="AO834371" s="19"/>
      <c r="AP834371"/>
    </row>
    <row r="834372" spans="1:42" s="116" customFormat="1" x14ac:dyDescent="0.3">
      <c r="A834372"/>
      <c r="B834372"/>
      <c r="C834372"/>
      <c r="D834372"/>
      <c r="E834372"/>
      <c r="F834372"/>
      <c r="G834372"/>
      <c r="H834372"/>
      <c r="I834372"/>
      <c r="J834372"/>
      <c r="K834372"/>
      <c r="L834372"/>
      <c r="M834372" s="115"/>
      <c r="N834372" s="115"/>
      <c r="O834372"/>
      <c r="P834372"/>
      <c r="Q834372"/>
      <c r="R834372" s="19"/>
      <c r="S834372" s="19"/>
      <c r="T834372"/>
      <c r="U834372" s="113"/>
      <c r="V834372" s="19"/>
      <c r="W834372" s="19"/>
      <c r="X834372" s="19"/>
      <c r="Y834372" s="19"/>
      <c r="Z834372" s="19"/>
      <c r="AA834372" s="19"/>
      <c r="AB834372" s="19"/>
      <c r="AC834372" s="19"/>
      <c r="AD834372" s="19"/>
      <c r="AE834372" s="19"/>
      <c r="AF834372" s="19"/>
      <c r="AG834372" s="19"/>
      <c r="AH834372" s="19"/>
      <c r="AI834372" s="19"/>
      <c r="AJ834372" s="19"/>
      <c r="AK834372" s="19"/>
      <c r="AL834372" s="19"/>
      <c r="AM834372" s="19"/>
      <c r="AN834372" s="19"/>
      <c r="AO834372" s="19"/>
      <c r="AP834372"/>
    </row>
    <row r="834373" spans="1:42" s="116" customFormat="1" x14ac:dyDescent="0.3">
      <c r="A834373"/>
      <c r="B834373"/>
      <c r="C834373"/>
      <c r="D834373"/>
      <c r="E834373"/>
      <c r="F834373"/>
      <c r="G834373"/>
      <c r="H834373"/>
      <c r="I834373"/>
      <c r="J834373"/>
      <c r="K834373"/>
      <c r="L834373"/>
      <c r="M834373" s="115"/>
      <c r="N834373" s="115"/>
      <c r="O834373"/>
      <c r="P834373"/>
      <c r="Q834373"/>
      <c r="R834373" s="19"/>
      <c r="S834373" s="19"/>
      <c r="T834373"/>
      <c r="U834373" s="113"/>
      <c r="V834373" s="19"/>
      <c r="W834373" s="19"/>
      <c r="X834373" s="19"/>
      <c r="Y834373" s="19"/>
      <c r="Z834373" s="19"/>
      <c r="AA834373" s="19"/>
      <c r="AB834373" s="19"/>
      <c r="AC834373" s="19"/>
      <c r="AD834373" s="19"/>
      <c r="AE834373" s="19"/>
      <c r="AF834373" s="19"/>
      <c r="AG834373" s="19"/>
      <c r="AH834373" s="19"/>
      <c r="AI834373" s="19"/>
      <c r="AJ834373" s="19"/>
      <c r="AK834373" s="19"/>
      <c r="AL834373" s="19"/>
      <c r="AM834373" s="19"/>
      <c r="AN834373" s="19"/>
      <c r="AO834373" s="19"/>
      <c r="AP834373"/>
    </row>
    <row r="834374" spans="1:42" s="116" customFormat="1" x14ac:dyDescent="0.3">
      <c r="A834374"/>
      <c r="B834374"/>
      <c r="C834374"/>
      <c r="D834374"/>
      <c r="E834374"/>
      <c r="F834374"/>
      <c r="G834374"/>
      <c r="H834374"/>
      <c r="I834374"/>
      <c r="J834374"/>
      <c r="K834374"/>
      <c r="L834374"/>
      <c r="M834374" s="115"/>
      <c r="N834374" s="115"/>
      <c r="O834374"/>
      <c r="P834374"/>
      <c r="Q834374"/>
      <c r="R834374" s="19"/>
      <c r="S834374" s="19"/>
      <c r="T834374"/>
      <c r="U834374" s="113"/>
      <c r="V834374" s="19"/>
      <c r="W834374" s="19"/>
      <c r="X834374" s="19"/>
      <c r="Y834374" s="19"/>
      <c r="Z834374" s="19"/>
      <c r="AA834374" s="19"/>
      <c r="AB834374" s="19"/>
      <c r="AC834374" s="19"/>
      <c r="AD834374" s="19"/>
      <c r="AE834374" s="19"/>
      <c r="AF834374" s="19"/>
      <c r="AG834374" s="19"/>
      <c r="AH834374" s="19"/>
      <c r="AI834374" s="19"/>
      <c r="AJ834374" s="19"/>
      <c r="AK834374" s="19"/>
      <c r="AL834374" s="19"/>
      <c r="AM834374" s="19"/>
      <c r="AN834374" s="19"/>
      <c r="AO834374" s="19"/>
      <c r="AP834374"/>
    </row>
    <row r="834375" spans="1:42" s="116" customFormat="1" x14ac:dyDescent="0.3">
      <c r="A834375"/>
      <c r="B834375"/>
      <c r="C834375"/>
      <c r="D834375"/>
      <c r="E834375"/>
      <c r="F834375"/>
      <c r="G834375"/>
      <c r="H834375"/>
      <c r="I834375"/>
      <c r="J834375"/>
      <c r="K834375"/>
      <c r="L834375"/>
      <c r="M834375" s="115"/>
      <c r="N834375" s="115"/>
      <c r="O834375"/>
      <c r="P834375"/>
      <c r="Q834375"/>
      <c r="R834375" s="19"/>
      <c r="S834375" s="19"/>
      <c r="T834375"/>
      <c r="U834375" s="113"/>
      <c r="V834375" s="19"/>
      <c r="W834375" s="19"/>
      <c r="X834375" s="19"/>
      <c r="Y834375" s="19"/>
      <c r="Z834375" s="19"/>
      <c r="AA834375" s="19"/>
      <c r="AB834375" s="19"/>
      <c r="AC834375" s="19"/>
      <c r="AD834375" s="19"/>
      <c r="AE834375" s="19"/>
      <c r="AF834375" s="19"/>
      <c r="AG834375" s="19"/>
      <c r="AH834375" s="19"/>
      <c r="AI834375" s="19"/>
      <c r="AJ834375" s="19"/>
      <c r="AK834375" s="19"/>
      <c r="AL834375" s="19"/>
      <c r="AM834375" s="19"/>
      <c r="AN834375" s="19"/>
      <c r="AO834375" s="19"/>
      <c r="AP834375"/>
    </row>
    <row r="834376" spans="1:42" s="116" customFormat="1" x14ac:dyDescent="0.3">
      <c r="A834376"/>
      <c r="B834376"/>
      <c r="C834376"/>
      <c r="D834376"/>
      <c r="E834376"/>
      <c r="F834376"/>
      <c r="G834376"/>
      <c r="H834376"/>
      <c r="I834376"/>
      <c r="J834376"/>
      <c r="K834376"/>
      <c r="L834376"/>
      <c r="M834376" s="115"/>
      <c r="N834376" s="115"/>
      <c r="O834376"/>
      <c r="P834376"/>
      <c r="Q834376"/>
      <c r="R834376" s="19"/>
      <c r="S834376" s="19"/>
      <c r="T834376"/>
      <c r="U834376" s="113"/>
      <c r="V834376" s="19"/>
      <c r="W834376" s="19"/>
      <c r="X834376" s="19"/>
      <c r="Y834376" s="19"/>
      <c r="Z834376" s="19"/>
      <c r="AA834376" s="19"/>
      <c r="AB834376" s="19"/>
      <c r="AC834376" s="19"/>
      <c r="AD834376" s="19"/>
      <c r="AE834376" s="19"/>
      <c r="AF834376" s="19"/>
      <c r="AG834376" s="19"/>
      <c r="AH834376" s="19"/>
      <c r="AI834376" s="19"/>
      <c r="AJ834376" s="19"/>
      <c r="AK834376" s="19"/>
      <c r="AL834376" s="19"/>
      <c r="AM834376" s="19"/>
      <c r="AN834376" s="19"/>
      <c r="AO834376" s="19"/>
      <c r="AP834376"/>
    </row>
    <row r="834377" spans="1:42" s="116" customFormat="1" x14ac:dyDescent="0.3">
      <c r="A834377"/>
      <c r="B834377"/>
      <c r="C834377"/>
      <c r="D834377"/>
      <c r="E834377"/>
      <c r="F834377"/>
      <c r="G834377"/>
      <c r="H834377"/>
      <c r="I834377"/>
      <c r="J834377"/>
      <c r="K834377"/>
      <c r="L834377"/>
      <c r="M834377" s="115"/>
      <c r="N834377" s="115"/>
      <c r="O834377"/>
      <c r="P834377"/>
      <c r="Q834377"/>
      <c r="R834377" s="19"/>
      <c r="S834377" s="19"/>
      <c r="T834377"/>
      <c r="U834377" s="113"/>
      <c r="V834377" s="19"/>
      <c r="W834377" s="19"/>
      <c r="X834377" s="19"/>
      <c r="Y834377" s="19"/>
      <c r="Z834377" s="19"/>
      <c r="AA834377" s="19"/>
      <c r="AB834377" s="19"/>
      <c r="AC834377" s="19"/>
      <c r="AD834377" s="19"/>
      <c r="AE834377" s="19"/>
      <c r="AF834377" s="19"/>
      <c r="AG834377" s="19"/>
      <c r="AH834377" s="19"/>
      <c r="AI834377" s="19"/>
      <c r="AJ834377" s="19"/>
      <c r="AK834377" s="19"/>
      <c r="AL834377" s="19"/>
      <c r="AM834377" s="19"/>
      <c r="AN834377" s="19"/>
      <c r="AO834377" s="19"/>
      <c r="AP834377"/>
    </row>
    <row r="834378" spans="1:42" s="116" customFormat="1" x14ac:dyDescent="0.3">
      <c r="A834378"/>
      <c r="B834378"/>
      <c r="C834378"/>
      <c r="D834378"/>
      <c r="E834378"/>
      <c r="F834378"/>
      <c r="G834378"/>
      <c r="H834378"/>
      <c r="I834378"/>
      <c r="J834378"/>
      <c r="K834378"/>
      <c r="L834378"/>
      <c r="M834378" s="115"/>
      <c r="N834378" s="115"/>
      <c r="O834378"/>
      <c r="P834378"/>
      <c r="Q834378"/>
      <c r="R834378" s="19"/>
      <c r="S834378" s="19"/>
      <c r="T834378"/>
      <c r="U834378" s="113"/>
      <c r="V834378" s="19"/>
      <c r="W834378" s="19"/>
      <c r="X834378" s="19"/>
      <c r="Y834378" s="19"/>
      <c r="Z834378" s="19"/>
      <c r="AA834378" s="19"/>
      <c r="AB834378" s="19"/>
      <c r="AC834378" s="19"/>
      <c r="AD834378" s="19"/>
      <c r="AE834378" s="19"/>
      <c r="AF834378" s="19"/>
      <c r="AG834378" s="19"/>
      <c r="AH834378" s="19"/>
      <c r="AI834378" s="19"/>
      <c r="AJ834378" s="19"/>
      <c r="AK834378" s="19"/>
      <c r="AL834378" s="19"/>
      <c r="AM834378" s="19"/>
      <c r="AN834378" s="19"/>
      <c r="AO834378" s="19"/>
      <c r="AP834378"/>
    </row>
    <row r="834379" spans="1:42" s="116" customFormat="1" x14ac:dyDescent="0.3">
      <c r="A834379"/>
      <c r="B834379"/>
      <c r="C834379"/>
      <c r="D834379"/>
      <c r="E834379"/>
      <c r="F834379"/>
      <c r="G834379"/>
      <c r="H834379"/>
      <c r="I834379"/>
      <c r="J834379"/>
      <c r="K834379"/>
      <c r="L834379"/>
      <c r="M834379" s="115"/>
      <c r="N834379" s="115"/>
      <c r="O834379"/>
      <c r="P834379"/>
      <c r="Q834379"/>
      <c r="R834379" s="19"/>
      <c r="S834379" s="19"/>
      <c r="T834379"/>
      <c r="U834379" s="113"/>
      <c r="V834379" s="19"/>
      <c r="W834379" s="19"/>
      <c r="X834379" s="19"/>
      <c r="Y834379" s="19"/>
      <c r="Z834379" s="19"/>
      <c r="AA834379" s="19"/>
      <c r="AB834379" s="19"/>
      <c r="AC834379" s="19"/>
      <c r="AD834379" s="19"/>
      <c r="AE834379" s="19"/>
      <c r="AF834379" s="19"/>
      <c r="AG834379" s="19"/>
      <c r="AH834379" s="19"/>
      <c r="AI834379" s="19"/>
      <c r="AJ834379" s="19"/>
      <c r="AK834379" s="19"/>
      <c r="AL834379" s="19"/>
      <c r="AM834379" s="19"/>
      <c r="AN834379" s="19"/>
      <c r="AO834379" s="19"/>
      <c r="AP834379"/>
    </row>
    <row r="834380" spans="1:42" s="116" customFormat="1" x14ac:dyDescent="0.3">
      <c r="A834380"/>
      <c r="B834380"/>
      <c r="C834380"/>
      <c r="D834380"/>
      <c r="E834380"/>
      <c r="F834380"/>
      <c r="G834380"/>
      <c r="H834380"/>
      <c r="I834380"/>
      <c r="J834380"/>
      <c r="K834380"/>
      <c r="L834380"/>
      <c r="M834380" s="115"/>
      <c r="N834380" s="115"/>
      <c r="O834380"/>
      <c r="P834380"/>
      <c r="Q834380"/>
      <c r="R834380" s="19"/>
      <c r="S834380" s="19"/>
      <c r="T834380"/>
      <c r="U834380" s="113"/>
      <c r="V834380" s="19"/>
      <c r="W834380" s="19"/>
      <c r="X834380" s="19"/>
      <c r="Y834380" s="19"/>
      <c r="Z834380" s="19"/>
      <c r="AA834380" s="19"/>
      <c r="AB834380" s="19"/>
      <c r="AC834380" s="19"/>
      <c r="AD834380" s="19"/>
      <c r="AE834380" s="19"/>
      <c r="AF834380" s="19"/>
      <c r="AG834380" s="19"/>
      <c r="AH834380" s="19"/>
      <c r="AI834380" s="19"/>
      <c r="AJ834380" s="19"/>
      <c r="AK834380" s="19"/>
      <c r="AL834380" s="19"/>
      <c r="AM834380" s="19"/>
      <c r="AN834380" s="19"/>
      <c r="AO834380" s="19"/>
      <c r="AP834380"/>
    </row>
    <row r="834381" spans="1:42" s="116" customFormat="1" x14ac:dyDescent="0.3">
      <c r="A834381"/>
      <c r="B834381"/>
      <c r="C834381"/>
      <c r="D834381"/>
      <c r="E834381"/>
      <c r="F834381"/>
      <c r="G834381"/>
      <c r="H834381"/>
      <c r="I834381"/>
      <c r="J834381"/>
      <c r="K834381"/>
      <c r="L834381"/>
      <c r="M834381" s="115"/>
      <c r="N834381" s="115"/>
      <c r="O834381"/>
      <c r="P834381"/>
      <c r="Q834381"/>
      <c r="R834381" s="19"/>
      <c r="S834381" s="19"/>
      <c r="T834381"/>
      <c r="U834381" s="113"/>
      <c r="V834381" s="19"/>
      <c r="W834381" s="19"/>
      <c r="X834381" s="19"/>
      <c r="Y834381" s="19"/>
      <c r="Z834381" s="19"/>
      <c r="AA834381" s="19"/>
      <c r="AB834381" s="19"/>
      <c r="AC834381" s="19"/>
      <c r="AD834381" s="19"/>
      <c r="AE834381" s="19"/>
      <c r="AF834381" s="19"/>
      <c r="AG834381" s="19"/>
      <c r="AH834381" s="19"/>
      <c r="AI834381" s="19"/>
      <c r="AJ834381" s="19"/>
      <c r="AK834381" s="19"/>
      <c r="AL834381" s="19"/>
      <c r="AM834381" s="19"/>
      <c r="AN834381" s="19"/>
      <c r="AO834381" s="19"/>
      <c r="AP834381"/>
    </row>
    <row r="834382" spans="1:42" s="116" customFormat="1" x14ac:dyDescent="0.3">
      <c r="A834382"/>
      <c r="B834382"/>
      <c r="C834382"/>
      <c r="D834382"/>
      <c r="E834382"/>
      <c r="F834382"/>
      <c r="G834382"/>
      <c r="H834382"/>
      <c r="I834382"/>
      <c r="J834382"/>
      <c r="K834382"/>
      <c r="L834382"/>
      <c r="M834382" s="115"/>
      <c r="N834382" s="115"/>
      <c r="O834382"/>
      <c r="P834382"/>
      <c r="Q834382"/>
      <c r="R834382" s="19"/>
      <c r="S834382" s="19"/>
      <c r="T834382"/>
      <c r="U834382" s="113"/>
      <c r="V834382" s="19"/>
      <c r="W834382" s="19"/>
      <c r="X834382" s="19"/>
      <c r="Y834382" s="19"/>
      <c r="Z834382" s="19"/>
      <c r="AA834382" s="19"/>
      <c r="AB834382" s="19"/>
      <c r="AC834382" s="19"/>
      <c r="AD834382" s="19"/>
      <c r="AE834382" s="19"/>
      <c r="AF834382" s="19"/>
      <c r="AG834382" s="19"/>
      <c r="AH834382" s="19"/>
      <c r="AI834382" s="19"/>
      <c r="AJ834382" s="19"/>
      <c r="AK834382" s="19"/>
      <c r="AL834382" s="19"/>
      <c r="AM834382" s="19"/>
      <c r="AN834382" s="19"/>
      <c r="AO834382" s="19"/>
      <c r="AP834382"/>
    </row>
    <row r="834383" spans="1:42" s="116" customFormat="1" x14ac:dyDescent="0.3">
      <c r="A834383"/>
      <c r="B834383"/>
      <c r="C834383"/>
      <c r="D834383"/>
      <c r="E834383"/>
      <c r="F834383"/>
      <c r="G834383"/>
      <c r="H834383"/>
      <c r="I834383"/>
      <c r="J834383"/>
      <c r="K834383"/>
      <c r="L834383"/>
      <c r="M834383" s="115"/>
      <c r="N834383" s="115"/>
      <c r="O834383"/>
      <c r="P834383"/>
      <c r="Q834383"/>
      <c r="R834383" s="19"/>
      <c r="S834383" s="19"/>
      <c r="T834383"/>
      <c r="U834383" s="113"/>
      <c r="V834383" s="19"/>
      <c r="W834383" s="19"/>
      <c r="X834383" s="19"/>
      <c r="Y834383" s="19"/>
      <c r="Z834383" s="19"/>
      <c r="AA834383" s="19"/>
      <c r="AB834383" s="19"/>
      <c r="AC834383" s="19"/>
      <c r="AD834383" s="19"/>
      <c r="AE834383" s="19"/>
      <c r="AF834383" s="19"/>
      <c r="AG834383" s="19"/>
      <c r="AH834383" s="19"/>
      <c r="AI834383" s="19"/>
      <c r="AJ834383" s="19"/>
      <c r="AK834383" s="19"/>
      <c r="AL834383" s="19"/>
      <c r="AM834383" s="19"/>
      <c r="AN834383" s="19"/>
      <c r="AO834383" s="19"/>
      <c r="AP834383"/>
    </row>
    <row r="834384" spans="1:42" s="116" customFormat="1" x14ac:dyDescent="0.3">
      <c r="A834384"/>
      <c r="B834384"/>
      <c r="C834384"/>
      <c r="D834384"/>
      <c r="E834384"/>
      <c r="F834384"/>
      <c r="G834384"/>
      <c r="H834384"/>
      <c r="I834384"/>
      <c r="J834384"/>
      <c r="K834384"/>
      <c r="L834384"/>
      <c r="M834384" s="115"/>
      <c r="N834384" s="115"/>
      <c r="O834384"/>
      <c r="P834384"/>
      <c r="Q834384"/>
      <c r="R834384" s="19"/>
      <c r="S834384" s="19"/>
      <c r="T834384"/>
      <c r="U834384" s="113"/>
      <c r="V834384" s="19"/>
      <c r="W834384" s="19"/>
      <c r="X834384" s="19"/>
      <c r="Y834384" s="19"/>
      <c r="Z834384" s="19"/>
      <c r="AA834384" s="19"/>
      <c r="AB834384" s="19"/>
      <c r="AC834384" s="19"/>
      <c r="AD834384" s="19"/>
      <c r="AE834384" s="19"/>
      <c r="AF834384" s="19"/>
      <c r="AG834384" s="19"/>
      <c r="AH834384" s="19"/>
      <c r="AI834384" s="19"/>
      <c r="AJ834384" s="19"/>
      <c r="AK834384" s="19"/>
      <c r="AL834384" s="19"/>
      <c r="AM834384" s="19"/>
      <c r="AN834384" s="19"/>
      <c r="AO834384" s="19"/>
      <c r="AP834384"/>
    </row>
    <row r="834385" spans="1:42" s="116" customFormat="1" x14ac:dyDescent="0.3">
      <c r="A834385"/>
      <c r="B834385"/>
      <c r="C834385"/>
      <c r="D834385"/>
      <c r="E834385"/>
      <c r="F834385"/>
      <c r="G834385"/>
      <c r="H834385"/>
      <c r="I834385"/>
      <c r="J834385"/>
      <c r="K834385"/>
      <c r="L834385"/>
      <c r="M834385" s="115"/>
      <c r="N834385" s="115"/>
      <c r="O834385"/>
      <c r="P834385"/>
      <c r="Q834385"/>
      <c r="R834385" s="19"/>
      <c r="S834385" s="19"/>
      <c r="T834385"/>
      <c r="U834385" s="113"/>
      <c r="V834385" s="19"/>
      <c r="W834385" s="19"/>
      <c r="X834385" s="19"/>
      <c r="Y834385" s="19"/>
      <c r="Z834385" s="19"/>
      <c r="AA834385" s="19"/>
      <c r="AB834385" s="19"/>
      <c r="AC834385" s="19"/>
      <c r="AD834385" s="19"/>
      <c r="AE834385" s="19"/>
      <c r="AF834385" s="19"/>
      <c r="AG834385" s="19"/>
      <c r="AH834385" s="19"/>
      <c r="AI834385" s="19"/>
      <c r="AJ834385" s="19"/>
      <c r="AK834385" s="19"/>
      <c r="AL834385" s="19"/>
      <c r="AM834385" s="19"/>
      <c r="AN834385" s="19"/>
      <c r="AO834385" s="19"/>
      <c r="AP834385"/>
    </row>
    <row r="834386" spans="1:42" s="116" customFormat="1" x14ac:dyDescent="0.3">
      <c r="A834386"/>
      <c r="B834386"/>
      <c r="C834386"/>
      <c r="D834386"/>
      <c r="E834386"/>
      <c r="F834386"/>
      <c r="G834386"/>
      <c r="H834386"/>
      <c r="I834386"/>
      <c r="J834386"/>
      <c r="K834386"/>
      <c r="L834386"/>
      <c r="M834386" s="115"/>
      <c r="N834386" s="115"/>
      <c r="O834386"/>
      <c r="P834386"/>
      <c r="Q834386"/>
      <c r="R834386" s="19"/>
      <c r="S834386" s="19"/>
      <c r="T834386"/>
      <c r="U834386" s="113"/>
      <c r="V834386" s="19"/>
      <c r="W834386" s="19"/>
      <c r="X834386" s="19"/>
      <c r="Y834386" s="19"/>
      <c r="Z834386" s="19"/>
      <c r="AA834386" s="19"/>
      <c r="AB834386" s="19"/>
      <c r="AC834386" s="19"/>
      <c r="AD834386" s="19"/>
      <c r="AE834386" s="19"/>
      <c r="AF834386" s="19"/>
      <c r="AG834386" s="19"/>
      <c r="AH834386" s="19"/>
      <c r="AI834386" s="19"/>
      <c r="AJ834386" s="19"/>
      <c r="AK834386" s="19"/>
      <c r="AL834386" s="19"/>
      <c r="AM834386" s="19"/>
      <c r="AN834386" s="19"/>
      <c r="AO834386" s="19"/>
      <c r="AP834386"/>
    </row>
    <row r="834387" spans="1:42" s="116" customFormat="1" x14ac:dyDescent="0.3">
      <c r="A834387"/>
      <c r="B834387"/>
      <c r="C834387"/>
      <c r="D834387"/>
      <c r="E834387"/>
      <c r="F834387"/>
      <c r="G834387"/>
      <c r="H834387"/>
      <c r="I834387"/>
      <c r="J834387"/>
      <c r="K834387"/>
      <c r="L834387"/>
      <c r="M834387" s="115"/>
      <c r="N834387" s="115"/>
      <c r="O834387"/>
      <c r="P834387"/>
      <c r="Q834387"/>
      <c r="R834387" s="19"/>
      <c r="S834387" s="19"/>
      <c r="T834387"/>
      <c r="U834387" s="113"/>
      <c r="V834387" s="19"/>
      <c r="W834387" s="19"/>
      <c r="X834387" s="19"/>
      <c r="Y834387" s="19"/>
      <c r="Z834387" s="19"/>
      <c r="AA834387" s="19"/>
      <c r="AB834387" s="19"/>
      <c r="AC834387" s="19"/>
      <c r="AD834387" s="19"/>
      <c r="AE834387" s="19"/>
      <c r="AF834387" s="19"/>
      <c r="AG834387" s="19"/>
      <c r="AH834387" s="19"/>
      <c r="AI834387" s="19"/>
      <c r="AJ834387" s="19"/>
      <c r="AK834387" s="19"/>
      <c r="AL834387" s="19"/>
      <c r="AM834387" s="19"/>
      <c r="AN834387" s="19"/>
      <c r="AO834387" s="19"/>
      <c r="AP834387"/>
    </row>
    <row r="834388" spans="1:42" s="116" customFormat="1" x14ac:dyDescent="0.3">
      <c r="A834388"/>
      <c r="B834388"/>
      <c r="C834388"/>
      <c r="D834388"/>
      <c r="E834388"/>
      <c r="F834388"/>
      <c r="G834388"/>
      <c r="H834388"/>
      <c r="I834388"/>
      <c r="J834388"/>
      <c r="K834388"/>
      <c r="L834388"/>
      <c r="M834388" s="115"/>
      <c r="N834388" s="115"/>
      <c r="O834388"/>
      <c r="P834388"/>
      <c r="Q834388"/>
      <c r="R834388" s="19"/>
      <c r="S834388" s="19"/>
      <c r="T834388"/>
      <c r="U834388" s="113"/>
      <c r="V834388" s="19"/>
      <c r="W834388" s="19"/>
      <c r="X834388" s="19"/>
      <c r="Y834388" s="19"/>
      <c r="Z834388" s="19"/>
      <c r="AA834388" s="19"/>
      <c r="AB834388" s="19"/>
      <c r="AC834388" s="19"/>
      <c r="AD834388" s="19"/>
      <c r="AE834388" s="19"/>
      <c r="AF834388" s="19"/>
      <c r="AG834388" s="19"/>
      <c r="AH834388" s="19"/>
      <c r="AI834388" s="19"/>
      <c r="AJ834388" s="19"/>
      <c r="AK834388" s="19"/>
      <c r="AL834388" s="19"/>
      <c r="AM834388" s="19"/>
      <c r="AN834388" s="19"/>
      <c r="AO834388" s="19"/>
      <c r="AP834388"/>
    </row>
    <row r="834389" spans="1:42" s="116" customFormat="1" x14ac:dyDescent="0.3">
      <c r="A834389"/>
      <c r="B834389"/>
      <c r="C834389"/>
      <c r="D834389"/>
      <c r="E834389"/>
      <c r="F834389"/>
      <c r="G834389"/>
      <c r="H834389"/>
      <c r="I834389"/>
      <c r="J834389"/>
      <c r="K834389"/>
      <c r="L834389"/>
      <c r="M834389" s="115"/>
      <c r="N834389" s="115"/>
      <c r="O834389"/>
      <c r="P834389"/>
      <c r="Q834389"/>
      <c r="R834389" s="19"/>
      <c r="S834389" s="19"/>
      <c r="T834389"/>
      <c r="U834389" s="113"/>
      <c r="V834389" s="19"/>
      <c r="W834389" s="19"/>
      <c r="X834389" s="19"/>
      <c r="Y834389" s="19"/>
      <c r="Z834389" s="19"/>
      <c r="AA834389" s="19"/>
      <c r="AB834389" s="19"/>
      <c r="AC834389" s="19"/>
      <c r="AD834389" s="19"/>
      <c r="AE834389" s="19"/>
      <c r="AF834389" s="19"/>
      <c r="AG834389" s="19"/>
      <c r="AH834389" s="19"/>
      <c r="AI834389" s="19"/>
      <c r="AJ834389" s="19"/>
      <c r="AK834389" s="19"/>
      <c r="AL834389" s="19"/>
      <c r="AM834389" s="19"/>
      <c r="AN834389" s="19"/>
      <c r="AO834389" s="19"/>
      <c r="AP834389"/>
    </row>
    <row r="834390" spans="1:42" s="116" customFormat="1" x14ac:dyDescent="0.3">
      <c r="A834390"/>
      <c r="B834390"/>
      <c r="C834390"/>
      <c r="D834390"/>
      <c r="E834390"/>
      <c r="F834390"/>
      <c r="G834390"/>
      <c r="H834390"/>
      <c r="I834390"/>
      <c r="J834390"/>
      <c r="K834390"/>
      <c r="L834390"/>
      <c r="M834390" s="115"/>
      <c r="N834390" s="115"/>
      <c r="O834390"/>
      <c r="P834390"/>
      <c r="Q834390"/>
      <c r="R834390" s="19"/>
      <c r="S834390" s="19"/>
      <c r="T834390"/>
      <c r="U834390" s="113"/>
      <c r="V834390" s="19"/>
      <c r="W834390" s="19"/>
      <c r="X834390" s="19"/>
      <c r="Y834390" s="19"/>
      <c r="Z834390" s="19"/>
      <c r="AA834390" s="19"/>
      <c r="AB834390" s="19"/>
      <c r="AC834390" s="19"/>
      <c r="AD834390" s="19"/>
      <c r="AE834390" s="19"/>
      <c r="AF834390" s="19"/>
      <c r="AG834390" s="19"/>
      <c r="AH834390" s="19"/>
      <c r="AI834390" s="19"/>
      <c r="AJ834390" s="19"/>
      <c r="AK834390" s="19"/>
      <c r="AL834390" s="19"/>
      <c r="AM834390" s="19"/>
      <c r="AN834390" s="19"/>
      <c r="AO834390" s="19"/>
      <c r="AP834390"/>
    </row>
    <row r="834391" spans="1:42" s="116" customFormat="1" x14ac:dyDescent="0.3">
      <c r="A834391"/>
      <c r="B834391"/>
      <c r="C834391"/>
      <c r="D834391"/>
      <c r="E834391"/>
      <c r="F834391"/>
      <c r="G834391"/>
      <c r="H834391"/>
      <c r="I834391"/>
      <c r="J834391"/>
      <c r="K834391"/>
      <c r="L834391"/>
      <c r="M834391" s="115"/>
      <c r="N834391" s="115"/>
      <c r="O834391"/>
      <c r="P834391"/>
      <c r="Q834391"/>
      <c r="R834391" s="19"/>
      <c r="S834391" s="19"/>
      <c r="T834391"/>
      <c r="U834391" s="113"/>
      <c r="V834391" s="19"/>
      <c r="W834391" s="19"/>
      <c r="X834391" s="19"/>
      <c r="Y834391" s="19"/>
      <c r="Z834391" s="19"/>
      <c r="AA834391" s="19"/>
      <c r="AB834391" s="19"/>
      <c r="AC834391" s="19"/>
      <c r="AD834391" s="19"/>
      <c r="AE834391" s="19"/>
      <c r="AF834391" s="19"/>
      <c r="AG834391" s="19"/>
      <c r="AH834391" s="19"/>
      <c r="AI834391" s="19"/>
      <c r="AJ834391" s="19"/>
      <c r="AK834391" s="19"/>
      <c r="AL834391" s="19"/>
      <c r="AM834391" s="19"/>
      <c r="AN834391" s="19"/>
      <c r="AO834391" s="19"/>
      <c r="AP834391"/>
    </row>
    <row r="834392" spans="1:42" s="116" customFormat="1" x14ac:dyDescent="0.3">
      <c r="A834392"/>
      <c r="B834392"/>
      <c r="C834392"/>
      <c r="D834392"/>
      <c r="E834392"/>
      <c r="F834392"/>
      <c r="G834392"/>
      <c r="H834392"/>
      <c r="I834392"/>
      <c r="J834392"/>
      <c r="K834392"/>
      <c r="L834392"/>
      <c r="M834392" s="115"/>
      <c r="N834392" s="115"/>
      <c r="O834392"/>
      <c r="P834392"/>
      <c r="Q834392"/>
      <c r="R834392" s="19"/>
      <c r="S834392" s="19"/>
      <c r="T834392"/>
      <c r="U834392" s="113"/>
      <c r="V834392" s="19"/>
      <c r="W834392" s="19"/>
      <c r="X834392" s="19"/>
      <c r="Y834392" s="19"/>
      <c r="Z834392" s="19"/>
      <c r="AA834392" s="19"/>
      <c r="AB834392" s="19"/>
      <c r="AC834392" s="19"/>
      <c r="AD834392" s="19"/>
      <c r="AE834392" s="19"/>
      <c r="AF834392" s="19"/>
      <c r="AG834392" s="19"/>
      <c r="AH834392" s="19"/>
      <c r="AI834392" s="19"/>
      <c r="AJ834392" s="19"/>
      <c r="AK834392" s="19"/>
      <c r="AL834392" s="19"/>
      <c r="AM834392" s="19"/>
      <c r="AN834392" s="19"/>
      <c r="AO834392" s="19"/>
      <c r="AP834392"/>
    </row>
    <row r="834393" spans="1:42" s="116" customFormat="1" x14ac:dyDescent="0.3">
      <c r="A834393"/>
      <c r="B834393"/>
      <c r="C834393"/>
      <c r="D834393"/>
      <c r="E834393"/>
      <c r="F834393"/>
      <c r="G834393"/>
      <c r="H834393"/>
      <c r="I834393"/>
      <c r="J834393"/>
      <c r="K834393"/>
      <c r="L834393"/>
      <c r="M834393" s="115"/>
      <c r="N834393" s="115"/>
      <c r="O834393"/>
      <c r="P834393"/>
      <c r="Q834393"/>
      <c r="R834393" s="19"/>
      <c r="S834393" s="19"/>
      <c r="T834393"/>
      <c r="U834393" s="113"/>
      <c r="V834393" s="19"/>
      <c r="W834393" s="19"/>
      <c r="X834393" s="19"/>
      <c r="Y834393" s="19"/>
      <c r="Z834393" s="19"/>
      <c r="AA834393" s="19"/>
      <c r="AB834393" s="19"/>
      <c r="AC834393" s="19"/>
      <c r="AD834393" s="19"/>
      <c r="AE834393" s="19"/>
      <c r="AF834393" s="19"/>
      <c r="AG834393" s="19"/>
      <c r="AH834393" s="19"/>
      <c r="AI834393" s="19"/>
      <c r="AJ834393" s="19"/>
      <c r="AK834393" s="19"/>
      <c r="AL834393" s="19"/>
      <c r="AM834393" s="19"/>
      <c r="AN834393" s="19"/>
      <c r="AO834393" s="19"/>
      <c r="AP834393"/>
    </row>
    <row r="834394" spans="1:42" s="116" customFormat="1" x14ac:dyDescent="0.3">
      <c r="A834394"/>
      <c r="B834394"/>
      <c r="C834394"/>
      <c r="D834394"/>
      <c r="E834394"/>
      <c r="F834394"/>
      <c r="G834394"/>
      <c r="H834394"/>
      <c r="I834394"/>
      <c r="J834394"/>
      <c r="K834394"/>
      <c r="L834394"/>
      <c r="M834394" s="115"/>
      <c r="N834394" s="115"/>
      <c r="O834394"/>
      <c r="P834394"/>
      <c r="Q834394"/>
      <c r="R834394" s="19"/>
      <c r="S834394" s="19"/>
      <c r="T834394"/>
      <c r="U834394" s="113"/>
      <c r="V834394" s="19"/>
      <c r="W834394" s="19"/>
      <c r="X834394" s="19"/>
      <c r="Y834394" s="19"/>
      <c r="Z834394" s="19"/>
      <c r="AA834394" s="19"/>
      <c r="AB834394" s="19"/>
      <c r="AC834394" s="19"/>
      <c r="AD834394" s="19"/>
      <c r="AE834394" s="19"/>
      <c r="AF834394" s="19"/>
      <c r="AG834394" s="19"/>
      <c r="AH834394" s="19"/>
      <c r="AI834394" s="19"/>
      <c r="AJ834394" s="19"/>
      <c r="AK834394" s="19"/>
      <c r="AL834394" s="19"/>
      <c r="AM834394" s="19"/>
      <c r="AN834394" s="19"/>
      <c r="AO834394" s="19"/>
      <c r="AP834394"/>
    </row>
    <row r="834395" spans="1:42" s="116" customFormat="1" x14ac:dyDescent="0.3">
      <c r="A834395"/>
      <c r="B834395"/>
      <c r="C834395"/>
      <c r="D834395"/>
      <c r="E834395"/>
      <c r="F834395"/>
      <c r="G834395"/>
      <c r="H834395"/>
      <c r="I834395"/>
      <c r="J834395"/>
      <c r="K834395"/>
      <c r="L834395"/>
      <c r="M834395" s="115"/>
      <c r="N834395" s="115"/>
      <c r="O834395"/>
      <c r="P834395"/>
      <c r="Q834395"/>
      <c r="R834395" s="19"/>
      <c r="S834395" s="19"/>
      <c r="T834395"/>
      <c r="U834395" s="113"/>
      <c r="V834395" s="19"/>
      <c r="W834395" s="19"/>
      <c r="X834395" s="19"/>
      <c r="Y834395" s="19"/>
      <c r="Z834395" s="19"/>
      <c r="AA834395" s="19"/>
      <c r="AB834395" s="19"/>
      <c r="AC834395" s="19"/>
      <c r="AD834395" s="19"/>
      <c r="AE834395" s="19"/>
      <c r="AF834395" s="19"/>
      <c r="AG834395" s="19"/>
      <c r="AH834395" s="19"/>
      <c r="AI834395" s="19"/>
      <c r="AJ834395" s="19"/>
      <c r="AK834395" s="19"/>
      <c r="AL834395" s="19"/>
      <c r="AM834395" s="19"/>
      <c r="AN834395" s="19"/>
      <c r="AO834395" s="19"/>
      <c r="AP834395"/>
    </row>
    <row r="834396" spans="1:42" s="116" customFormat="1" x14ac:dyDescent="0.3">
      <c r="A834396"/>
      <c r="B834396"/>
      <c r="C834396"/>
      <c r="D834396"/>
      <c r="E834396"/>
      <c r="F834396"/>
      <c r="G834396"/>
      <c r="H834396"/>
      <c r="I834396"/>
      <c r="J834396"/>
      <c r="K834396"/>
      <c r="L834396"/>
      <c r="M834396" s="115"/>
      <c r="N834396" s="115"/>
      <c r="O834396"/>
      <c r="P834396"/>
      <c r="Q834396"/>
      <c r="R834396" s="19"/>
      <c r="S834396" s="19"/>
      <c r="T834396"/>
      <c r="U834396" s="113"/>
      <c r="V834396" s="19"/>
      <c r="W834396" s="19"/>
      <c r="X834396" s="19"/>
      <c r="Y834396" s="19"/>
      <c r="Z834396" s="19"/>
      <c r="AA834396" s="19"/>
      <c r="AB834396" s="19"/>
      <c r="AC834396" s="19"/>
      <c r="AD834396" s="19"/>
      <c r="AE834396" s="19"/>
      <c r="AF834396" s="19"/>
      <c r="AG834396" s="19"/>
      <c r="AH834396" s="19"/>
      <c r="AI834396" s="19"/>
      <c r="AJ834396" s="19"/>
      <c r="AK834396" s="19"/>
      <c r="AL834396" s="19"/>
      <c r="AM834396" s="19"/>
      <c r="AN834396" s="19"/>
      <c r="AO834396" s="19"/>
      <c r="AP834396"/>
    </row>
    <row r="834397" spans="1:42" s="116" customFormat="1" x14ac:dyDescent="0.3">
      <c r="A834397"/>
      <c r="B834397"/>
      <c r="C834397"/>
      <c r="D834397"/>
      <c r="E834397"/>
      <c r="F834397"/>
      <c r="G834397"/>
      <c r="H834397"/>
      <c r="I834397"/>
      <c r="J834397"/>
      <c r="K834397"/>
      <c r="L834397"/>
      <c r="M834397" s="115"/>
      <c r="N834397" s="115"/>
      <c r="O834397"/>
      <c r="P834397"/>
      <c r="Q834397"/>
      <c r="R834397" s="19"/>
      <c r="S834397" s="19"/>
      <c r="T834397"/>
      <c r="U834397" s="113"/>
      <c r="V834397" s="19"/>
      <c r="W834397" s="19"/>
      <c r="X834397" s="19"/>
      <c r="Y834397" s="19"/>
      <c r="Z834397" s="19"/>
      <c r="AA834397" s="19"/>
      <c r="AB834397" s="19"/>
      <c r="AC834397" s="19"/>
      <c r="AD834397" s="19"/>
      <c r="AE834397" s="19"/>
      <c r="AF834397" s="19"/>
      <c r="AG834397" s="19"/>
      <c r="AH834397" s="19"/>
      <c r="AI834397" s="19"/>
      <c r="AJ834397" s="19"/>
      <c r="AK834397" s="19"/>
      <c r="AL834397" s="19"/>
      <c r="AM834397" s="19"/>
      <c r="AN834397" s="19"/>
      <c r="AO834397" s="19"/>
      <c r="AP834397"/>
    </row>
    <row r="834398" spans="1:42" s="116" customFormat="1" x14ac:dyDescent="0.3">
      <c r="A834398"/>
      <c r="B834398"/>
      <c r="C834398"/>
      <c r="D834398"/>
      <c r="E834398"/>
      <c r="F834398"/>
      <c r="G834398"/>
      <c r="H834398"/>
      <c r="I834398"/>
      <c r="J834398"/>
      <c r="K834398"/>
      <c r="L834398"/>
      <c r="M834398" s="115"/>
      <c r="N834398" s="115"/>
      <c r="O834398"/>
      <c r="P834398"/>
      <c r="Q834398"/>
      <c r="R834398" s="19"/>
      <c r="S834398" s="19"/>
      <c r="T834398"/>
      <c r="U834398" s="113"/>
      <c r="V834398" s="19"/>
      <c r="W834398" s="19"/>
      <c r="X834398" s="19"/>
      <c r="Y834398" s="19"/>
      <c r="Z834398" s="19"/>
      <c r="AA834398" s="19"/>
      <c r="AB834398" s="19"/>
      <c r="AC834398" s="19"/>
      <c r="AD834398" s="19"/>
      <c r="AE834398" s="19"/>
      <c r="AF834398" s="19"/>
      <c r="AG834398" s="19"/>
      <c r="AH834398" s="19"/>
      <c r="AI834398" s="19"/>
      <c r="AJ834398" s="19"/>
      <c r="AK834398" s="19"/>
      <c r="AL834398" s="19"/>
      <c r="AM834398" s="19"/>
      <c r="AN834398" s="19"/>
      <c r="AO834398" s="19"/>
      <c r="AP834398"/>
    </row>
    <row r="834399" spans="1:42" s="116" customFormat="1" x14ac:dyDescent="0.3">
      <c r="A834399"/>
      <c r="B834399"/>
      <c r="C834399"/>
      <c r="D834399"/>
      <c r="E834399"/>
      <c r="F834399"/>
      <c r="G834399"/>
      <c r="H834399"/>
      <c r="I834399"/>
      <c r="J834399"/>
      <c r="K834399"/>
      <c r="L834399"/>
      <c r="M834399" s="115"/>
      <c r="N834399" s="115"/>
      <c r="O834399"/>
      <c r="P834399"/>
      <c r="Q834399"/>
      <c r="R834399" s="19"/>
      <c r="S834399" s="19"/>
      <c r="T834399"/>
      <c r="U834399" s="113"/>
      <c r="V834399" s="19"/>
      <c r="W834399" s="19"/>
      <c r="X834399" s="19"/>
      <c r="Y834399" s="19"/>
      <c r="Z834399" s="19"/>
      <c r="AA834399" s="19"/>
      <c r="AB834399" s="19"/>
      <c r="AC834399" s="19"/>
      <c r="AD834399" s="19"/>
      <c r="AE834399" s="19"/>
      <c r="AF834399" s="19"/>
      <c r="AG834399" s="19"/>
      <c r="AH834399" s="19"/>
      <c r="AI834399" s="19"/>
      <c r="AJ834399" s="19"/>
      <c r="AK834399" s="19"/>
      <c r="AL834399" s="19"/>
      <c r="AM834399" s="19"/>
      <c r="AN834399" s="19"/>
      <c r="AO834399" s="19"/>
      <c r="AP834399"/>
    </row>
    <row r="834400" spans="1:42" s="116" customFormat="1" x14ac:dyDescent="0.3">
      <c r="A834400"/>
      <c r="B834400"/>
      <c r="C834400"/>
      <c r="D834400"/>
      <c r="E834400"/>
      <c r="F834400"/>
      <c r="G834400"/>
      <c r="H834400"/>
      <c r="I834400"/>
      <c r="J834400"/>
      <c r="K834400"/>
      <c r="L834400"/>
      <c r="M834400" s="115"/>
      <c r="N834400" s="115"/>
      <c r="O834400"/>
      <c r="P834400"/>
      <c r="Q834400"/>
      <c r="R834400" s="19"/>
      <c r="S834400" s="19"/>
      <c r="T834400"/>
      <c r="U834400" s="113"/>
      <c r="V834400" s="19"/>
      <c r="W834400" s="19"/>
      <c r="X834400" s="19"/>
      <c r="Y834400" s="19"/>
      <c r="Z834400" s="19"/>
      <c r="AA834400" s="19"/>
      <c r="AB834400" s="19"/>
      <c r="AC834400" s="19"/>
      <c r="AD834400" s="19"/>
      <c r="AE834400" s="19"/>
      <c r="AF834400" s="19"/>
      <c r="AG834400" s="19"/>
      <c r="AH834400" s="19"/>
      <c r="AI834400" s="19"/>
      <c r="AJ834400" s="19"/>
      <c r="AK834400" s="19"/>
      <c r="AL834400" s="19"/>
      <c r="AM834400" s="19"/>
      <c r="AN834400" s="19"/>
      <c r="AO834400" s="19"/>
      <c r="AP834400"/>
    </row>
    <row r="834401" spans="1:42" s="116" customFormat="1" x14ac:dyDescent="0.3">
      <c r="A834401"/>
      <c r="B834401"/>
      <c r="C834401"/>
      <c r="D834401"/>
      <c r="E834401"/>
      <c r="F834401"/>
      <c r="G834401"/>
      <c r="H834401"/>
      <c r="I834401"/>
      <c r="J834401"/>
      <c r="K834401"/>
      <c r="L834401"/>
      <c r="M834401" s="115"/>
      <c r="N834401" s="115"/>
      <c r="O834401"/>
      <c r="P834401"/>
      <c r="Q834401"/>
      <c r="R834401" s="19"/>
      <c r="S834401" s="19"/>
      <c r="T834401"/>
      <c r="U834401" s="113"/>
      <c r="V834401" s="19"/>
      <c r="W834401" s="19"/>
      <c r="X834401" s="19"/>
      <c r="Y834401" s="19"/>
      <c r="Z834401" s="19"/>
      <c r="AA834401" s="19"/>
      <c r="AB834401" s="19"/>
      <c r="AC834401" s="19"/>
      <c r="AD834401" s="19"/>
      <c r="AE834401" s="19"/>
      <c r="AF834401" s="19"/>
      <c r="AG834401" s="19"/>
      <c r="AH834401" s="19"/>
      <c r="AI834401" s="19"/>
      <c r="AJ834401" s="19"/>
      <c r="AK834401" s="19"/>
      <c r="AL834401" s="19"/>
      <c r="AM834401" s="19"/>
      <c r="AN834401" s="19"/>
      <c r="AO834401" s="19"/>
      <c r="AP834401"/>
    </row>
    <row r="834402" spans="1:42" s="116" customFormat="1" x14ac:dyDescent="0.3">
      <c r="A834402"/>
      <c r="B834402"/>
      <c r="C834402"/>
      <c r="D834402"/>
      <c r="E834402"/>
      <c r="F834402"/>
      <c r="G834402"/>
      <c r="H834402"/>
      <c r="I834402"/>
      <c r="J834402"/>
      <c r="K834402"/>
      <c r="L834402"/>
      <c r="M834402" s="115"/>
      <c r="N834402" s="115"/>
      <c r="O834402"/>
      <c r="P834402"/>
      <c r="Q834402"/>
      <c r="R834402" s="19"/>
      <c r="S834402" s="19"/>
      <c r="T834402"/>
      <c r="U834402" s="113"/>
      <c r="V834402" s="19"/>
      <c r="W834402" s="19"/>
      <c r="X834402" s="19"/>
      <c r="Y834402" s="19"/>
      <c r="Z834402" s="19"/>
      <c r="AA834402" s="19"/>
      <c r="AB834402" s="19"/>
      <c r="AC834402" s="19"/>
      <c r="AD834402" s="19"/>
      <c r="AE834402" s="19"/>
      <c r="AF834402" s="19"/>
      <c r="AG834402" s="19"/>
      <c r="AH834402" s="19"/>
      <c r="AI834402" s="19"/>
      <c r="AJ834402" s="19"/>
      <c r="AK834402" s="19"/>
      <c r="AL834402" s="19"/>
      <c r="AM834402" s="19"/>
      <c r="AN834402" s="19"/>
      <c r="AO834402" s="19"/>
      <c r="AP834402"/>
    </row>
    <row r="834403" spans="1:42" s="116" customFormat="1" x14ac:dyDescent="0.3">
      <c r="A834403"/>
      <c r="B834403"/>
      <c r="C834403"/>
      <c r="D834403"/>
      <c r="E834403"/>
      <c r="F834403"/>
      <c r="G834403"/>
      <c r="H834403"/>
      <c r="I834403"/>
      <c r="J834403"/>
      <c r="K834403"/>
      <c r="L834403"/>
      <c r="M834403" s="115"/>
      <c r="N834403" s="115"/>
      <c r="O834403"/>
      <c r="P834403"/>
      <c r="Q834403"/>
      <c r="R834403" s="19"/>
      <c r="S834403" s="19"/>
      <c r="T834403"/>
      <c r="U834403" s="113"/>
      <c r="V834403" s="19"/>
      <c r="W834403" s="19"/>
      <c r="X834403" s="19"/>
      <c r="Y834403" s="19"/>
      <c r="Z834403" s="19"/>
      <c r="AA834403" s="19"/>
      <c r="AB834403" s="19"/>
      <c r="AC834403" s="19"/>
      <c r="AD834403" s="19"/>
      <c r="AE834403" s="19"/>
      <c r="AF834403" s="19"/>
      <c r="AG834403" s="19"/>
      <c r="AH834403" s="19"/>
      <c r="AI834403" s="19"/>
      <c r="AJ834403" s="19"/>
      <c r="AK834403" s="19"/>
      <c r="AL834403" s="19"/>
      <c r="AM834403" s="19"/>
      <c r="AN834403" s="19"/>
      <c r="AO834403" s="19"/>
      <c r="AP834403"/>
    </row>
    <row r="834404" spans="1:42" s="116" customFormat="1" x14ac:dyDescent="0.3">
      <c r="A834404"/>
      <c r="B834404"/>
      <c r="C834404"/>
      <c r="D834404"/>
      <c r="E834404"/>
      <c r="F834404"/>
      <c r="G834404"/>
      <c r="H834404"/>
      <c r="I834404"/>
      <c r="J834404"/>
      <c r="K834404"/>
      <c r="L834404"/>
      <c r="M834404" s="115"/>
      <c r="N834404" s="115"/>
      <c r="O834404"/>
      <c r="P834404"/>
      <c r="Q834404"/>
      <c r="R834404" s="19"/>
      <c r="S834404" s="19"/>
      <c r="T834404"/>
      <c r="U834404" s="113"/>
      <c r="V834404" s="19"/>
      <c r="W834404" s="19"/>
      <c r="X834404" s="19"/>
      <c r="Y834404" s="19"/>
      <c r="Z834404" s="19"/>
      <c r="AA834404" s="19"/>
      <c r="AB834404" s="19"/>
      <c r="AC834404" s="19"/>
      <c r="AD834404" s="19"/>
      <c r="AE834404" s="19"/>
      <c r="AF834404" s="19"/>
      <c r="AG834404" s="19"/>
      <c r="AH834404" s="19"/>
      <c r="AI834404" s="19"/>
      <c r="AJ834404" s="19"/>
      <c r="AK834404" s="19"/>
      <c r="AL834404" s="19"/>
      <c r="AM834404" s="19"/>
      <c r="AN834404" s="19"/>
      <c r="AO834404" s="19"/>
      <c r="AP834404"/>
    </row>
    <row r="834405" spans="1:42" s="116" customFormat="1" x14ac:dyDescent="0.3">
      <c r="A834405"/>
      <c r="B834405"/>
      <c r="C834405"/>
      <c r="D834405"/>
      <c r="E834405"/>
      <c r="F834405"/>
      <c r="G834405"/>
      <c r="H834405"/>
      <c r="I834405"/>
      <c r="J834405"/>
      <c r="K834405"/>
      <c r="L834405"/>
      <c r="M834405" s="115"/>
      <c r="N834405" s="115"/>
      <c r="O834405"/>
      <c r="P834405"/>
      <c r="Q834405"/>
      <c r="R834405" s="19"/>
      <c r="S834405" s="19"/>
      <c r="T834405"/>
      <c r="U834405" s="113"/>
      <c r="V834405" s="19"/>
      <c r="W834405" s="19"/>
      <c r="X834405" s="19"/>
      <c r="Y834405" s="19"/>
      <c r="Z834405" s="19"/>
      <c r="AA834405" s="19"/>
      <c r="AB834405" s="19"/>
      <c r="AC834405" s="19"/>
      <c r="AD834405" s="19"/>
      <c r="AE834405" s="19"/>
      <c r="AF834405" s="19"/>
      <c r="AG834405" s="19"/>
      <c r="AH834405" s="19"/>
      <c r="AI834405" s="19"/>
      <c r="AJ834405" s="19"/>
      <c r="AK834405" s="19"/>
      <c r="AL834405" s="19"/>
      <c r="AM834405" s="19"/>
      <c r="AN834405" s="19"/>
      <c r="AO834405" s="19"/>
      <c r="AP834405"/>
    </row>
    <row r="834406" spans="1:42" s="116" customFormat="1" x14ac:dyDescent="0.3">
      <c r="A834406"/>
      <c r="B834406"/>
      <c r="C834406"/>
      <c r="D834406"/>
      <c r="E834406"/>
      <c r="F834406"/>
      <c r="G834406"/>
      <c r="H834406"/>
      <c r="I834406"/>
      <c r="J834406"/>
      <c r="K834406"/>
      <c r="L834406"/>
      <c r="M834406" s="115"/>
      <c r="N834406" s="115"/>
      <c r="O834406"/>
      <c r="P834406"/>
      <c r="Q834406"/>
      <c r="R834406" s="19"/>
      <c r="S834406" s="19"/>
      <c r="T834406"/>
      <c r="U834406" s="113"/>
      <c r="V834406" s="19"/>
      <c r="W834406" s="19"/>
      <c r="X834406" s="19"/>
      <c r="Y834406" s="19"/>
      <c r="Z834406" s="19"/>
      <c r="AA834406" s="19"/>
      <c r="AB834406" s="19"/>
      <c r="AC834406" s="19"/>
      <c r="AD834406" s="19"/>
      <c r="AE834406" s="19"/>
      <c r="AF834406" s="19"/>
      <c r="AG834406" s="19"/>
      <c r="AH834406" s="19"/>
      <c r="AI834406" s="19"/>
      <c r="AJ834406" s="19"/>
      <c r="AK834406" s="19"/>
      <c r="AL834406" s="19"/>
      <c r="AM834406" s="19"/>
      <c r="AN834406" s="19"/>
      <c r="AO834406" s="19"/>
      <c r="AP834406"/>
    </row>
    <row r="834407" spans="1:42" s="116" customFormat="1" x14ac:dyDescent="0.3">
      <c r="A834407"/>
      <c r="B834407"/>
      <c r="C834407"/>
      <c r="D834407"/>
      <c r="E834407"/>
      <c r="F834407"/>
      <c r="G834407"/>
      <c r="H834407"/>
      <c r="I834407"/>
      <c r="J834407"/>
      <c r="K834407"/>
      <c r="L834407"/>
      <c r="M834407" s="115"/>
      <c r="N834407" s="115"/>
      <c r="O834407"/>
      <c r="P834407"/>
      <c r="Q834407"/>
      <c r="R834407" s="19"/>
      <c r="S834407" s="19"/>
      <c r="T834407"/>
      <c r="U834407" s="113"/>
      <c r="V834407" s="19"/>
      <c r="W834407" s="19"/>
      <c r="X834407" s="19"/>
      <c r="Y834407" s="19"/>
      <c r="Z834407" s="19"/>
      <c r="AA834407" s="19"/>
      <c r="AB834407" s="19"/>
      <c r="AC834407" s="19"/>
      <c r="AD834407" s="19"/>
      <c r="AE834407" s="19"/>
      <c r="AF834407" s="19"/>
      <c r="AG834407" s="19"/>
      <c r="AH834407" s="19"/>
      <c r="AI834407" s="19"/>
      <c r="AJ834407" s="19"/>
      <c r="AK834407" s="19"/>
      <c r="AL834407" s="19"/>
      <c r="AM834407" s="19"/>
      <c r="AN834407" s="19"/>
      <c r="AO834407" s="19"/>
      <c r="AP834407"/>
    </row>
    <row r="834408" spans="1:42" s="116" customFormat="1" x14ac:dyDescent="0.3">
      <c r="A834408"/>
      <c r="B834408"/>
      <c r="C834408"/>
      <c r="D834408"/>
      <c r="E834408"/>
      <c r="F834408"/>
      <c r="G834408"/>
      <c r="H834408"/>
      <c r="I834408"/>
      <c r="J834408"/>
      <c r="K834408"/>
      <c r="L834408"/>
      <c r="M834408" s="115"/>
      <c r="N834408" s="115"/>
      <c r="O834408"/>
      <c r="P834408"/>
      <c r="Q834408"/>
      <c r="R834408" s="19"/>
      <c r="S834408" s="19"/>
      <c r="T834408"/>
      <c r="U834408" s="113"/>
      <c r="V834408" s="19"/>
      <c r="W834408" s="19"/>
      <c r="X834408" s="19"/>
      <c r="Y834408" s="19"/>
      <c r="Z834408" s="19"/>
      <c r="AA834408" s="19"/>
      <c r="AB834408" s="19"/>
      <c r="AC834408" s="19"/>
      <c r="AD834408" s="19"/>
      <c r="AE834408" s="19"/>
      <c r="AF834408" s="19"/>
      <c r="AG834408" s="19"/>
      <c r="AH834408" s="19"/>
      <c r="AI834408" s="19"/>
      <c r="AJ834408" s="19"/>
      <c r="AK834408" s="19"/>
      <c r="AL834408" s="19"/>
      <c r="AM834408" s="19"/>
      <c r="AN834408" s="19"/>
      <c r="AO834408" s="19"/>
      <c r="AP834408"/>
    </row>
    <row r="834409" spans="1:42" s="116" customFormat="1" x14ac:dyDescent="0.3">
      <c r="A834409"/>
      <c r="B834409"/>
      <c r="C834409"/>
      <c r="D834409"/>
      <c r="E834409"/>
      <c r="F834409"/>
      <c r="G834409"/>
      <c r="H834409"/>
      <c r="I834409"/>
      <c r="J834409"/>
      <c r="K834409"/>
      <c r="L834409"/>
      <c r="M834409" s="115"/>
      <c r="N834409" s="115"/>
      <c r="O834409"/>
      <c r="P834409"/>
      <c r="Q834409"/>
      <c r="R834409" s="19"/>
      <c r="S834409" s="19"/>
      <c r="T834409"/>
      <c r="U834409" s="113"/>
      <c r="V834409" s="19"/>
      <c r="W834409" s="19"/>
      <c r="X834409" s="19"/>
      <c r="Y834409" s="19"/>
      <c r="Z834409" s="19"/>
      <c r="AA834409" s="19"/>
      <c r="AB834409" s="19"/>
      <c r="AC834409" s="19"/>
      <c r="AD834409" s="19"/>
      <c r="AE834409" s="19"/>
      <c r="AF834409" s="19"/>
      <c r="AG834409" s="19"/>
      <c r="AH834409" s="19"/>
      <c r="AI834409" s="19"/>
      <c r="AJ834409" s="19"/>
      <c r="AK834409" s="19"/>
      <c r="AL834409" s="19"/>
      <c r="AM834409" s="19"/>
      <c r="AN834409" s="19"/>
      <c r="AO834409" s="19"/>
      <c r="AP834409"/>
    </row>
    <row r="834410" spans="1:42" s="116" customFormat="1" x14ac:dyDescent="0.3">
      <c r="A834410"/>
      <c r="B834410"/>
      <c r="C834410"/>
      <c r="D834410"/>
      <c r="E834410"/>
      <c r="F834410"/>
      <c r="G834410"/>
      <c r="H834410"/>
      <c r="I834410"/>
      <c r="J834410"/>
      <c r="K834410"/>
      <c r="L834410"/>
      <c r="M834410" s="115"/>
      <c r="N834410" s="115"/>
      <c r="O834410"/>
      <c r="P834410"/>
      <c r="Q834410"/>
      <c r="R834410" s="19"/>
      <c r="S834410" s="19"/>
      <c r="T834410"/>
      <c r="U834410" s="113"/>
      <c r="V834410" s="19"/>
      <c r="W834410" s="19"/>
      <c r="X834410" s="19"/>
      <c r="Y834410" s="19"/>
      <c r="Z834410" s="19"/>
      <c r="AA834410" s="19"/>
      <c r="AB834410" s="19"/>
      <c r="AC834410" s="19"/>
      <c r="AD834410" s="19"/>
      <c r="AE834410" s="19"/>
      <c r="AF834410" s="19"/>
      <c r="AG834410" s="19"/>
      <c r="AH834410" s="19"/>
      <c r="AI834410" s="19"/>
      <c r="AJ834410" s="19"/>
      <c r="AK834410" s="19"/>
      <c r="AL834410" s="19"/>
      <c r="AM834410" s="19"/>
      <c r="AN834410" s="19"/>
      <c r="AO834410" s="19"/>
      <c r="AP834410"/>
    </row>
    <row r="834411" spans="1:42" s="116" customFormat="1" x14ac:dyDescent="0.3">
      <c r="A834411"/>
      <c r="B834411"/>
      <c r="C834411"/>
      <c r="D834411"/>
      <c r="E834411"/>
      <c r="F834411"/>
      <c r="G834411"/>
      <c r="H834411"/>
      <c r="I834411"/>
      <c r="J834411"/>
      <c r="K834411"/>
      <c r="L834411"/>
      <c r="M834411" s="115"/>
      <c r="N834411" s="115"/>
      <c r="O834411"/>
      <c r="P834411"/>
      <c r="Q834411"/>
      <c r="R834411" s="19"/>
      <c r="S834411" s="19"/>
      <c r="T834411"/>
      <c r="U834411" s="113"/>
      <c r="V834411" s="19"/>
      <c r="W834411" s="19"/>
      <c r="X834411" s="19"/>
      <c r="Y834411" s="19"/>
      <c r="Z834411" s="19"/>
      <c r="AA834411" s="19"/>
      <c r="AB834411" s="19"/>
      <c r="AC834411" s="19"/>
      <c r="AD834411" s="19"/>
      <c r="AE834411" s="19"/>
      <c r="AF834411" s="19"/>
      <c r="AG834411" s="19"/>
      <c r="AH834411" s="19"/>
      <c r="AI834411" s="19"/>
      <c r="AJ834411" s="19"/>
      <c r="AK834411" s="19"/>
      <c r="AL834411" s="19"/>
      <c r="AM834411" s="19"/>
      <c r="AN834411" s="19"/>
      <c r="AO834411" s="19"/>
      <c r="AP834411"/>
    </row>
    <row r="834412" spans="1:42" s="116" customFormat="1" x14ac:dyDescent="0.3">
      <c r="A834412"/>
      <c r="B834412"/>
      <c r="C834412"/>
      <c r="D834412"/>
      <c r="E834412"/>
      <c r="F834412"/>
      <c r="G834412"/>
      <c r="H834412"/>
      <c r="I834412"/>
      <c r="J834412"/>
      <c r="K834412"/>
      <c r="L834412"/>
      <c r="M834412" s="115"/>
      <c r="N834412" s="115"/>
      <c r="O834412"/>
      <c r="P834412"/>
      <c r="Q834412"/>
      <c r="R834412" s="19"/>
      <c r="S834412" s="19"/>
      <c r="T834412"/>
      <c r="U834412" s="113"/>
      <c r="V834412" s="19"/>
      <c r="W834412" s="19"/>
      <c r="X834412" s="19"/>
      <c r="Y834412" s="19"/>
      <c r="Z834412" s="19"/>
      <c r="AA834412" s="19"/>
      <c r="AB834412" s="19"/>
      <c r="AC834412" s="19"/>
      <c r="AD834412" s="19"/>
      <c r="AE834412" s="19"/>
      <c r="AF834412" s="19"/>
      <c r="AG834412" s="19"/>
      <c r="AH834412" s="19"/>
      <c r="AI834412" s="19"/>
      <c r="AJ834412" s="19"/>
      <c r="AK834412" s="19"/>
      <c r="AL834412" s="19"/>
      <c r="AM834412" s="19"/>
      <c r="AN834412" s="19"/>
      <c r="AO834412" s="19"/>
      <c r="AP834412"/>
    </row>
    <row r="834413" spans="1:42" s="116" customFormat="1" x14ac:dyDescent="0.3">
      <c r="A834413"/>
      <c r="B834413"/>
      <c r="C834413"/>
      <c r="D834413"/>
      <c r="E834413"/>
      <c r="F834413"/>
      <c r="G834413"/>
      <c r="H834413"/>
      <c r="I834413"/>
      <c r="J834413"/>
      <c r="K834413"/>
      <c r="L834413"/>
      <c r="M834413" s="115"/>
      <c r="N834413" s="115"/>
      <c r="O834413"/>
      <c r="P834413"/>
      <c r="Q834413"/>
      <c r="R834413" s="19"/>
      <c r="S834413" s="19"/>
      <c r="T834413"/>
      <c r="U834413" s="113"/>
      <c r="V834413" s="19"/>
      <c r="W834413" s="19"/>
      <c r="X834413" s="19"/>
      <c r="Y834413" s="19"/>
      <c r="Z834413" s="19"/>
      <c r="AA834413" s="19"/>
      <c r="AB834413" s="19"/>
      <c r="AC834413" s="19"/>
      <c r="AD834413" s="19"/>
      <c r="AE834413" s="19"/>
      <c r="AF834413" s="19"/>
      <c r="AG834413" s="19"/>
      <c r="AH834413" s="19"/>
      <c r="AI834413" s="19"/>
      <c r="AJ834413" s="19"/>
      <c r="AK834413" s="19"/>
      <c r="AL834413" s="19"/>
      <c r="AM834413" s="19"/>
      <c r="AN834413" s="19"/>
      <c r="AO834413" s="19"/>
      <c r="AP834413"/>
    </row>
    <row r="834414" spans="1:42" s="116" customFormat="1" x14ac:dyDescent="0.3">
      <c r="A834414"/>
      <c r="B834414"/>
      <c r="C834414"/>
      <c r="D834414"/>
      <c r="E834414"/>
      <c r="F834414"/>
      <c r="G834414"/>
      <c r="H834414"/>
      <c r="I834414"/>
      <c r="J834414"/>
      <c r="K834414"/>
      <c r="L834414"/>
      <c r="M834414" s="115"/>
      <c r="N834414" s="115"/>
      <c r="O834414"/>
      <c r="P834414"/>
      <c r="Q834414"/>
      <c r="R834414" s="19"/>
      <c r="S834414" s="19"/>
      <c r="T834414"/>
      <c r="U834414" s="113"/>
      <c r="V834414" s="19"/>
      <c r="W834414" s="19"/>
      <c r="X834414" s="19"/>
      <c r="Y834414" s="19"/>
      <c r="Z834414" s="19"/>
      <c r="AA834414" s="19"/>
      <c r="AB834414" s="19"/>
      <c r="AC834414" s="19"/>
      <c r="AD834414" s="19"/>
      <c r="AE834414" s="19"/>
      <c r="AF834414" s="19"/>
      <c r="AG834414" s="19"/>
      <c r="AH834414" s="19"/>
      <c r="AI834414" s="19"/>
      <c r="AJ834414" s="19"/>
      <c r="AK834414" s="19"/>
      <c r="AL834414" s="19"/>
      <c r="AM834414" s="19"/>
      <c r="AN834414" s="19"/>
      <c r="AO834414" s="19"/>
      <c r="AP834414"/>
    </row>
    <row r="834415" spans="1:42" s="116" customFormat="1" x14ac:dyDescent="0.3">
      <c r="A834415"/>
      <c r="B834415"/>
      <c r="C834415"/>
      <c r="D834415"/>
      <c r="E834415"/>
      <c r="F834415"/>
      <c r="G834415"/>
      <c r="H834415"/>
      <c r="I834415"/>
      <c r="J834415"/>
      <c r="K834415"/>
      <c r="L834415"/>
      <c r="M834415" s="115"/>
      <c r="N834415" s="115"/>
      <c r="O834415"/>
      <c r="P834415"/>
      <c r="Q834415"/>
      <c r="R834415" s="19"/>
      <c r="S834415" s="19"/>
      <c r="T834415"/>
      <c r="U834415" s="113"/>
      <c r="V834415" s="19"/>
      <c r="W834415" s="19"/>
      <c r="X834415" s="19"/>
      <c r="Y834415" s="19"/>
      <c r="Z834415" s="19"/>
      <c r="AA834415" s="19"/>
      <c r="AB834415" s="19"/>
      <c r="AC834415" s="19"/>
      <c r="AD834415" s="19"/>
      <c r="AE834415" s="19"/>
      <c r="AF834415" s="19"/>
      <c r="AG834415" s="19"/>
      <c r="AH834415" s="19"/>
      <c r="AI834415" s="19"/>
      <c r="AJ834415" s="19"/>
      <c r="AK834415" s="19"/>
      <c r="AL834415" s="19"/>
      <c r="AM834415" s="19"/>
      <c r="AN834415" s="19"/>
      <c r="AO834415" s="19"/>
      <c r="AP834415"/>
    </row>
    <row r="834416" spans="1:42" s="116" customFormat="1" x14ac:dyDescent="0.3">
      <c r="A834416"/>
      <c r="B834416"/>
      <c r="C834416"/>
      <c r="D834416"/>
      <c r="E834416"/>
      <c r="F834416"/>
      <c r="G834416"/>
      <c r="H834416"/>
      <c r="I834416"/>
      <c r="J834416"/>
      <c r="K834416"/>
      <c r="L834416"/>
      <c r="M834416" s="115"/>
      <c r="N834416" s="115"/>
      <c r="O834416"/>
      <c r="P834416"/>
      <c r="Q834416"/>
      <c r="R834416" s="19"/>
      <c r="S834416" s="19"/>
      <c r="T834416"/>
      <c r="U834416" s="113"/>
      <c r="V834416" s="19"/>
      <c r="W834416" s="19"/>
      <c r="X834416" s="19"/>
      <c r="Y834416" s="19"/>
      <c r="Z834416" s="19"/>
      <c r="AA834416" s="19"/>
      <c r="AB834416" s="19"/>
      <c r="AC834416" s="19"/>
      <c r="AD834416" s="19"/>
      <c r="AE834416" s="19"/>
      <c r="AF834416" s="19"/>
      <c r="AG834416" s="19"/>
      <c r="AH834416" s="19"/>
      <c r="AI834416" s="19"/>
      <c r="AJ834416" s="19"/>
      <c r="AK834416" s="19"/>
      <c r="AL834416" s="19"/>
      <c r="AM834416" s="19"/>
      <c r="AN834416" s="19"/>
      <c r="AO834416" s="19"/>
      <c r="AP834416"/>
    </row>
    <row r="834417" spans="1:42" s="116" customFormat="1" x14ac:dyDescent="0.3">
      <c r="A834417"/>
      <c r="B834417"/>
      <c r="C834417"/>
      <c r="D834417"/>
      <c r="E834417"/>
      <c r="F834417"/>
      <c r="G834417"/>
      <c r="H834417"/>
      <c r="I834417"/>
      <c r="J834417"/>
      <c r="K834417"/>
      <c r="L834417"/>
      <c r="M834417" s="115"/>
      <c r="N834417" s="115"/>
      <c r="O834417"/>
      <c r="P834417"/>
      <c r="Q834417"/>
      <c r="R834417" s="19"/>
      <c r="S834417" s="19"/>
      <c r="T834417"/>
      <c r="U834417" s="113"/>
      <c r="V834417" s="19"/>
      <c r="W834417" s="19"/>
      <c r="X834417" s="19"/>
      <c r="Y834417" s="19"/>
      <c r="Z834417" s="19"/>
      <c r="AA834417" s="19"/>
      <c r="AB834417" s="19"/>
      <c r="AC834417" s="19"/>
      <c r="AD834417" s="19"/>
      <c r="AE834417" s="19"/>
      <c r="AF834417" s="19"/>
      <c r="AG834417" s="19"/>
      <c r="AH834417" s="19"/>
      <c r="AI834417" s="19"/>
      <c r="AJ834417" s="19"/>
      <c r="AK834417" s="19"/>
      <c r="AL834417" s="19"/>
      <c r="AM834417" s="19"/>
      <c r="AN834417" s="19"/>
      <c r="AO834417" s="19"/>
      <c r="AP834417"/>
    </row>
    <row r="834418" spans="1:42" s="116" customFormat="1" x14ac:dyDescent="0.3">
      <c r="A834418"/>
      <c r="B834418"/>
      <c r="C834418"/>
      <c r="D834418"/>
      <c r="E834418"/>
      <c r="F834418"/>
      <c r="G834418"/>
      <c r="H834418"/>
      <c r="I834418"/>
      <c r="J834418"/>
      <c r="K834418"/>
      <c r="L834418"/>
      <c r="M834418" s="115"/>
      <c r="N834418" s="115"/>
      <c r="O834418"/>
      <c r="P834418"/>
      <c r="Q834418"/>
      <c r="R834418" s="19"/>
      <c r="S834418" s="19"/>
      <c r="T834418"/>
      <c r="U834418" s="113"/>
      <c r="V834418" s="19"/>
      <c r="W834418" s="19"/>
      <c r="X834418" s="19"/>
      <c r="Y834418" s="19"/>
      <c r="Z834418" s="19"/>
      <c r="AA834418" s="19"/>
      <c r="AB834418" s="19"/>
      <c r="AC834418" s="19"/>
      <c r="AD834418" s="19"/>
      <c r="AE834418" s="19"/>
      <c r="AF834418" s="19"/>
      <c r="AG834418" s="19"/>
      <c r="AH834418" s="19"/>
      <c r="AI834418" s="19"/>
      <c r="AJ834418" s="19"/>
      <c r="AK834418" s="19"/>
      <c r="AL834418" s="19"/>
      <c r="AM834418" s="19"/>
      <c r="AN834418" s="19"/>
      <c r="AO834418" s="19"/>
      <c r="AP834418"/>
    </row>
    <row r="834419" spans="1:42" s="116" customFormat="1" x14ac:dyDescent="0.3">
      <c r="A834419"/>
      <c r="B834419"/>
      <c r="C834419"/>
      <c r="D834419"/>
      <c r="E834419"/>
      <c r="F834419"/>
      <c r="G834419"/>
      <c r="H834419"/>
      <c r="I834419"/>
      <c r="J834419"/>
      <c r="K834419"/>
      <c r="L834419"/>
      <c r="M834419" s="115"/>
      <c r="N834419" s="115"/>
      <c r="O834419"/>
      <c r="P834419"/>
      <c r="Q834419"/>
      <c r="R834419" s="19"/>
      <c r="S834419" s="19"/>
      <c r="T834419"/>
      <c r="U834419" s="113"/>
      <c r="V834419" s="19"/>
      <c r="W834419" s="19"/>
      <c r="X834419" s="19"/>
      <c r="Y834419" s="19"/>
      <c r="Z834419" s="19"/>
      <c r="AA834419" s="19"/>
      <c r="AB834419" s="19"/>
      <c r="AC834419" s="19"/>
      <c r="AD834419" s="19"/>
      <c r="AE834419" s="19"/>
      <c r="AF834419" s="19"/>
      <c r="AG834419" s="19"/>
      <c r="AH834419" s="19"/>
      <c r="AI834419" s="19"/>
      <c r="AJ834419" s="19"/>
      <c r="AK834419" s="19"/>
      <c r="AL834419" s="19"/>
      <c r="AM834419" s="19"/>
      <c r="AN834419" s="19"/>
      <c r="AO834419" s="19"/>
      <c r="AP834419"/>
    </row>
    <row r="834420" spans="1:42" s="116" customFormat="1" x14ac:dyDescent="0.3">
      <c r="A834420"/>
      <c r="B834420"/>
      <c r="C834420"/>
      <c r="D834420"/>
      <c r="E834420"/>
      <c r="F834420"/>
      <c r="G834420"/>
      <c r="H834420"/>
      <c r="I834420"/>
      <c r="J834420"/>
      <c r="K834420"/>
      <c r="L834420"/>
      <c r="M834420" s="115"/>
      <c r="N834420" s="115"/>
      <c r="O834420"/>
      <c r="P834420"/>
      <c r="Q834420"/>
      <c r="R834420" s="19"/>
      <c r="S834420" s="19"/>
      <c r="T834420"/>
      <c r="U834420" s="113"/>
      <c r="V834420" s="19"/>
      <c r="W834420" s="19"/>
      <c r="X834420" s="19"/>
      <c r="Y834420" s="19"/>
      <c r="Z834420" s="19"/>
      <c r="AA834420" s="19"/>
      <c r="AB834420" s="19"/>
      <c r="AC834420" s="19"/>
      <c r="AD834420" s="19"/>
      <c r="AE834420" s="19"/>
      <c r="AF834420" s="19"/>
      <c r="AG834420" s="19"/>
      <c r="AH834420" s="19"/>
      <c r="AI834420" s="19"/>
      <c r="AJ834420" s="19"/>
      <c r="AK834420" s="19"/>
      <c r="AL834420" s="19"/>
      <c r="AM834420" s="19"/>
      <c r="AN834420" s="19"/>
      <c r="AO834420" s="19"/>
      <c r="AP834420"/>
    </row>
    <row r="834421" spans="1:42" s="116" customFormat="1" x14ac:dyDescent="0.3">
      <c r="A834421"/>
      <c r="B834421"/>
      <c r="C834421"/>
      <c r="D834421"/>
      <c r="E834421"/>
      <c r="F834421"/>
      <c r="G834421"/>
      <c r="H834421"/>
      <c r="I834421"/>
      <c r="J834421"/>
      <c r="K834421"/>
      <c r="L834421"/>
      <c r="M834421" s="115"/>
      <c r="N834421" s="115"/>
      <c r="O834421"/>
      <c r="P834421"/>
      <c r="Q834421"/>
      <c r="R834421" s="19"/>
      <c r="S834421" s="19"/>
      <c r="T834421"/>
      <c r="U834421" s="113"/>
      <c r="V834421" s="19"/>
      <c r="W834421" s="19"/>
      <c r="X834421" s="19"/>
      <c r="Y834421" s="19"/>
      <c r="Z834421" s="19"/>
      <c r="AA834421" s="19"/>
      <c r="AB834421" s="19"/>
      <c r="AC834421" s="19"/>
      <c r="AD834421" s="19"/>
      <c r="AE834421" s="19"/>
      <c r="AF834421" s="19"/>
      <c r="AG834421" s="19"/>
      <c r="AH834421" s="19"/>
      <c r="AI834421" s="19"/>
      <c r="AJ834421" s="19"/>
      <c r="AK834421" s="19"/>
      <c r="AL834421" s="19"/>
      <c r="AM834421" s="19"/>
      <c r="AN834421" s="19"/>
      <c r="AO834421" s="19"/>
      <c r="AP834421"/>
    </row>
    <row r="834422" spans="1:42" s="116" customFormat="1" x14ac:dyDescent="0.3">
      <c r="A834422"/>
      <c r="B834422"/>
      <c r="C834422"/>
      <c r="D834422"/>
      <c r="E834422"/>
      <c r="F834422"/>
      <c r="G834422"/>
      <c r="H834422"/>
      <c r="I834422"/>
      <c r="J834422"/>
      <c r="K834422"/>
      <c r="L834422"/>
      <c r="M834422" s="115"/>
      <c r="N834422" s="115"/>
      <c r="O834422"/>
      <c r="P834422"/>
      <c r="Q834422"/>
      <c r="R834422" s="19"/>
      <c r="S834422" s="19"/>
      <c r="T834422"/>
      <c r="U834422" s="113"/>
      <c r="V834422" s="19"/>
      <c r="W834422" s="19"/>
      <c r="X834422" s="19"/>
      <c r="Y834422" s="19"/>
      <c r="Z834422" s="19"/>
      <c r="AA834422" s="19"/>
      <c r="AB834422" s="19"/>
      <c r="AC834422" s="19"/>
      <c r="AD834422" s="19"/>
      <c r="AE834422" s="19"/>
      <c r="AF834422" s="19"/>
      <c r="AG834422" s="19"/>
      <c r="AH834422" s="19"/>
      <c r="AI834422" s="19"/>
      <c r="AJ834422" s="19"/>
      <c r="AK834422" s="19"/>
      <c r="AL834422" s="19"/>
      <c r="AM834422" s="19"/>
      <c r="AN834422" s="19"/>
      <c r="AO834422" s="19"/>
      <c r="AP834422"/>
    </row>
    <row r="834423" spans="1:42" s="116" customFormat="1" x14ac:dyDescent="0.3">
      <c r="A834423"/>
      <c r="B834423"/>
      <c r="C834423"/>
      <c r="D834423"/>
      <c r="E834423"/>
      <c r="F834423"/>
      <c r="G834423"/>
      <c r="H834423"/>
      <c r="I834423"/>
      <c r="J834423"/>
      <c r="K834423"/>
      <c r="L834423"/>
      <c r="M834423" s="115"/>
      <c r="N834423" s="115"/>
      <c r="O834423"/>
      <c r="P834423"/>
      <c r="Q834423"/>
      <c r="R834423" s="19"/>
      <c r="S834423" s="19"/>
      <c r="T834423"/>
      <c r="U834423" s="113"/>
      <c r="V834423" s="19"/>
      <c r="W834423" s="19"/>
      <c r="X834423" s="19"/>
      <c r="Y834423" s="19"/>
      <c r="Z834423" s="19"/>
      <c r="AA834423" s="19"/>
      <c r="AB834423" s="19"/>
      <c r="AC834423" s="19"/>
      <c r="AD834423" s="19"/>
      <c r="AE834423" s="19"/>
      <c r="AF834423" s="19"/>
      <c r="AG834423" s="19"/>
      <c r="AH834423" s="19"/>
      <c r="AI834423" s="19"/>
      <c r="AJ834423" s="19"/>
      <c r="AK834423" s="19"/>
      <c r="AL834423" s="19"/>
      <c r="AM834423" s="19"/>
      <c r="AN834423" s="19"/>
      <c r="AO834423" s="19"/>
      <c r="AP834423"/>
    </row>
    <row r="834424" spans="1:42" s="116" customFormat="1" x14ac:dyDescent="0.3">
      <c r="A834424"/>
      <c r="B834424"/>
      <c r="C834424"/>
      <c r="D834424"/>
      <c r="E834424"/>
      <c r="F834424"/>
      <c r="G834424"/>
      <c r="H834424"/>
      <c r="I834424"/>
      <c r="J834424"/>
      <c r="K834424"/>
      <c r="L834424"/>
      <c r="M834424" s="115"/>
      <c r="N834424" s="115"/>
      <c r="O834424"/>
      <c r="P834424"/>
      <c r="Q834424"/>
      <c r="R834424" s="19"/>
      <c r="S834424" s="19"/>
      <c r="T834424"/>
      <c r="U834424" s="113"/>
      <c r="V834424" s="19"/>
      <c r="W834424" s="19"/>
      <c r="X834424" s="19"/>
      <c r="Y834424" s="19"/>
      <c r="Z834424" s="19"/>
      <c r="AA834424" s="19"/>
      <c r="AB834424" s="19"/>
      <c r="AC834424" s="19"/>
      <c r="AD834424" s="19"/>
      <c r="AE834424" s="19"/>
      <c r="AF834424" s="19"/>
      <c r="AG834424" s="19"/>
      <c r="AH834424" s="19"/>
      <c r="AI834424" s="19"/>
      <c r="AJ834424" s="19"/>
      <c r="AK834424" s="19"/>
      <c r="AL834424" s="19"/>
      <c r="AM834424" s="19"/>
      <c r="AN834424" s="19"/>
      <c r="AO834424" s="19"/>
      <c r="AP834424"/>
    </row>
    <row r="834425" spans="1:42" s="116" customFormat="1" x14ac:dyDescent="0.3">
      <c r="A834425"/>
      <c r="B834425"/>
      <c r="C834425"/>
      <c r="D834425"/>
      <c r="E834425"/>
      <c r="F834425"/>
      <c r="G834425"/>
      <c r="H834425"/>
      <c r="I834425"/>
      <c r="J834425"/>
      <c r="K834425"/>
      <c r="L834425"/>
      <c r="M834425" s="115"/>
      <c r="N834425" s="115"/>
      <c r="O834425"/>
      <c r="P834425"/>
      <c r="Q834425"/>
      <c r="R834425" s="19"/>
      <c r="S834425" s="19"/>
      <c r="T834425"/>
      <c r="U834425" s="113"/>
      <c r="V834425" s="19"/>
      <c r="W834425" s="19"/>
      <c r="X834425" s="19"/>
      <c r="Y834425" s="19"/>
      <c r="Z834425" s="19"/>
      <c r="AA834425" s="19"/>
      <c r="AB834425" s="19"/>
      <c r="AC834425" s="19"/>
      <c r="AD834425" s="19"/>
      <c r="AE834425" s="19"/>
      <c r="AF834425" s="19"/>
      <c r="AG834425" s="19"/>
      <c r="AH834425" s="19"/>
      <c r="AI834425" s="19"/>
      <c r="AJ834425" s="19"/>
      <c r="AK834425" s="19"/>
      <c r="AL834425" s="19"/>
      <c r="AM834425" s="19"/>
      <c r="AN834425" s="19"/>
      <c r="AO834425" s="19"/>
      <c r="AP834425"/>
    </row>
    <row r="834426" spans="1:42" s="116" customFormat="1" x14ac:dyDescent="0.3">
      <c r="A834426"/>
      <c r="B834426"/>
      <c r="C834426"/>
      <c r="D834426"/>
      <c r="E834426"/>
      <c r="F834426"/>
      <c r="G834426"/>
      <c r="H834426"/>
      <c r="I834426"/>
      <c r="J834426"/>
      <c r="K834426"/>
      <c r="L834426"/>
      <c r="M834426" s="115"/>
      <c r="N834426" s="115"/>
      <c r="O834426"/>
      <c r="P834426"/>
      <c r="Q834426"/>
      <c r="R834426" s="19"/>
      <c r="S834426" s="19"/>
      <c r="T834426"/>
      <c r="U834426" s="113"/>
      <c r="V834426" s="19"/>
      <c r="W834426" s="19"/>
      <c r="X834426" s="19"/>
      <c r="Y834426" s="19"/>
      <c r="Z834426" s="19"/>
      <c r="AA834426" s="19"/>
      <c r="AB834426" s="19"/>
      <c r="AC834426" s="19"/>
      <c r="AD834426" s="19"/>
      <c r="AE834426" s="19"/>
      <c r="AF834426" s="19"/>
      <c r="AG834426" s="19"/>
      <c r="AH834426" s="19"/>
      <c r="AI834426" s="19"/>
      <c r="AJ834426" s="19"/>
      <c r="AK834426" s="19"/>
      <c r="AL834426" s="19"/>
      <c r="AM834426" s="19"/>
      <c r="AN834426" s="19"/>
      <c r="AO834426" s="19"/>
      <c r="AP834426"/>
    </row>
    <row r="834427" spans="1:42" s="116" customFormat="1" x14ac:dyDescent="0.3">
      <c r="A834427"/>
      <c r="B834427"/>
      <c r="C834427"/>
      <c r="D834427"/>
      <c r="E834427"/>
      <c r="F834427"/>
      <c r="G834427"/>
      <c r="H834427"/>
      <c r="I834427"/>
      <c r="J834427"/>
      <c r="K834427"/>
      <c r="L834427"/>
      <c r="M834427" s="115"/>
      <c r="N834427" s="115"/>
      <c r="O834427"/>
      <c r="P834427"/>
      <c r="Q834427"/>
      <c r="R834427" s="19"/>
      <c r="S834427" s="19"/>
      <c r="T834427"/>
      <c r="U834427" s="113"/>
      <c r="V834427" s="19"/>
      <c r="W834427" s="19"/>
      <c r="X834427" s="19"/>
      <c r="Y834427" s="19"/>
      <c r="Z834427" s="19"/>
      <c r="AA834427" s="19"/>
      <c r="AB834427" s="19"/>
      <c r="AC834427" s="19"/>
      <c r="AD834427" s="19"/>
      <c r="AE834427" s="19"/>
      <c r="AF834427" s="19"/>
      <c r="AG834427" s="19"/>
      <c r="AH834427" s="19"/>
      <c r="AI834427" s="19"/>
      <c r="AJ834427" s="19"/>
      <c r="AK834427" s="19"/>
      <c r="AL834427" s="19"/>
      <c r="AM834427" s="19"/>
      <c r="AN834427" s="19"/>
      <c r="AO834427" s="19"/>
      <c r="AP834427"/>
    </row>
    <row r="834428" spans="1:42" s="116" customFormat="1" x14ac:dyDescent="0.3">
      <c r="A834428"/>
      <c r="B834428"/>
      <c r="C834428"/>
      <c r="D834428"/>
      <c r="E834428"/>
      <c r="F834428"/>
      <c r="G834428"/>
      <c r="H834428"/>
      <c r="I834428"/>
      <c r="J834428"/>
      <c r="K834428"/>
      <c r="L834428"/>
      <c r="M834428" s="115"/>
      <c r="N834428" s="115"/>
      <c r="O834428"/>
      <c r="P834428"/>
      <c r="Q834428"/>
      <c r="R834428" s="19"/>
      <c r="S834428" s="19"/>
      <c r="T834428"/>
      <c r="U834428" s="113"/>
      <c r="V834428" s="19"/>
      <c r="W834428" s="19"/>
      <c r="X834428" s="19"/>
      <c r="Y834428" s="19"/>
      <c r="Z834428" s="19"/>
      <c r="AA834428" s="19"/>
      <c r="AB834428" s="19"/>
      <c r="AC834428" s="19"/>
      <c r="AD834428" s="19"/>
      <c r="AE834428" s="19"/>
      <c r="AF834428" s="19"/>
      <c r="AG834428" s="19"/>
      <c r="AH834428" s="19"/>
      <c r="AI834428" s="19"/>
      <c r="AJ834428" s="19"/>
      <c r="AK834428" s="19"/>
      <c r="AL834428" s="19"/>
      <c r="AM834428" s="19"/>
      <c r="AN834428" s="19"/>
      <c r="AO834428" s="19"/>
      <c r="AP834428"/>
    </row>
    <row r="834429" spans="1:42" s="116" customFormat="1" x14ac:dyDescent="0.3">
      <c r="A834429"/>
      <c r="B834429"/>
      <c r="C834429"/>
      <c r="D834429"/>
      <c r="E834429"/>
      <c r="F834429"/>
      <c r="G834429"/>
      <c r="H834429"/>
      <c r="I834429"/>
      <c r="J834429"/>
      <c r="K834429"/>
      <c r="L834429"/>
      <c r="M834429" s="115"/>
      <c r="N834429" s="115"/>
      <c r="O834429"/>
      <c r="P834429"/>
      <c r="Q834429"/>
      <c r="R834429" s="19"/>
      <c r="S834429" s="19"/>
      <c r="T834429"/>
      <c r="U834429" s="113"/>
      <c r="V834429" s="19"/>
      <c r="W834429" s="19"/>
      <c r="X834429" s="19"/>
      <c r="Y834429" s="19"/>
      <c r="Z834429" s="19"/>
      <c r="AA834429" s="19"/>
      <c r="AB834429" s="19"/>
      <c r="AC834429" s="19"/>
      <c r="AD834429" s="19"/>
      <c r="AE834429" s="19"/>
      <c r="AF834429" s="19"/>
      <c r="AG834429" s="19"/>
      <c r="AH834429" s="19"/>
      <c r="AI834429" s="19"/>
      <c r="AJ834429" s="19"/>
      <c r="AK834429" s="19"/>
      <c r="AL834429" s="19"/>
      <c r="AM834429" s="19"/>
      <c r="AN834429" s="19"/>
      <c r="AO834429" s="19"/>
      <c r="AP834429"/>
    </row>
    <row r="834430" spans="1:42" s="116" customFormat="1" x14ac:dyDescent="0.3">
      <c r="A834430"/>
      <c r="B834430"/>
      <c r="C834430"/>
      <c r="D834430"/>
      <c r="E834430"/>
      <c r="F834430"/>
      <c r="G834430"/>
      <c r="H834430"/>
      <c r="I834430"/>
      <c r="J834430"/>
      <c r="K834430"/>
      <c r="L834430"/>
      <c r="M834430" s="115"/>
      <c r="N834430" s="115"/>
      <c r="O834430"/>
      <c r="P834430"/>
      <c r="Q834430"/>
      <c r="R834430" s="19"/>
      <c r="S834430" s="19"/>
      <c r="T834430"/>
      <c r="U834430" s="113"/>
      <c r="V834430" s="19"/>
      <c r="W834430" s="19"/>
      <c r="X834430" s="19"/>
      <c r="Y834430" s="19"/>
      <c r="Z834430" s="19"/>
      <c r="AA834430" s="19"/>
      <c r="AB834430" s="19"/>
      <c r="AC834430" s="19"/>
      <c r="AD834430" s="19"/>
      <c r="AE834430" s="19"/>
      <c r="AF834430" s="19"/>
      <c r="AG834430" s="19"/>
      <c r="AH834430" s="19"/>
      <c r="AI834430" s="19"/>
      <c r="AJ834430" s="19"/>
      <c r="AK834430" s="19"/>
      <c r="AL834430" s="19"/>
      <c r="AM834430" s="19"/>
      <c r="AN834430" s="19"/>
      <c r="AO834430" s="19"/>
      <c r="AP834430"/>
    </row>
    <row r="834431" spans="1:42" s="116" customFormat="1" x14ac:dyDescent="0.3">
      <c r="A834431"/>
      <c r="B834431"/>
      <c r="C834431"/>
      <c r="D834431"/>
      <c r="E834431"/>
      <c r="F834431"/>
      <c r="G834431"/>
      <c r="H834431"/>
      <c r="I834431"/>
      <c r="J834431"/>
      <c r="K834431"/>
      <c r="L834431"/>
      <c r="M834431" s="115"/>
      <c r="N834431" s="115"/>
      <c r="O834431"/>
      <c r="P834431"/>
      <c r="Q834431"/>
      <c r="R834431" s="19"/>
      <c r="S834431" s="19"/>
      <c r="T834431"/>
      <c r="U834431" s="113"/>
      <c r="V834431" s="19"/>
      <c r="W834431" s="19"/>
      <c r="X834431" s="19"/>
      <c r="Y834431" s="19"/>
      <c r="Z834431" s="19"/>
      <c r="AA834431" s="19"/>
      <c r="AB834431" s="19"/>
      <c r="AC834431" s="19"/>
      <c r="AD834431" s="19"/>
      <c r="AE834431" s="19"/>
      <c r="AF834431" s="19"/>
      <c r="AG834431" s="19"/>
      <c r="AH834431" s="19"/>
      <c r="AI834431" s="19"/>
      <c r="AJ834431" s="19"/>
      <c r="AK834431" s="19"/>
      <c r="AL834431" s="19"/>
      <c r="AM834431" s="19"/>
      <c r="AN834431" s="19"/>
      <c r="AO834431" s="19"/>
      <c r="AP834431"/>
    </row>
    <row r="834432" spans="1:42" s="116" customFormat="1" x14ac:dyDescent="0.3">
      <c r="A834432"/>
      <c r="B834432"/>
      <c r="C834432"/>
      <c r="D834432"/>
      <c r="E834432"/>
      <c r="F834432"/>
      <c r="G834432"/>
      <c r="H834432"/>
      <c r="I834432"/>
      <c r="J834432"/>
      <c r="K834432"/>
      <c r="L834432"/>
      <c r="M834432" s="115"/>
      <c r="N834432" s="115"/>
      <c r="O834432"/>
      <c r="P834432"/>
      <c r="Q834432"/>
      <c r="R834432" s="19"/>
      <c r="S834432" s="19"/>
      <c r="T834432"/>
      <c r="U834432" s="113"/>
      <c r="V834432" s="19"/>
      <c r="W834432" s="19"/>
      <c r="X834432" s="19"/>
      <c r="Y834432" s="19"/>
      <c r="Z834432" s="19"/>
      <c r="AA834432" s="19"/>
      <c r="AB834432" s="19"/>
      <c r="AC834432" s="19"/>
      <c r="AD834432" s="19"/>
      <c r="AE834432" s="19"/>
      <c r="AF834432" s="19"/>
      <c r="AG834432" s="19"/>
      <c r="AH834432" s="19"/>
      <c r="AI834432" s="19"/>
      <c r="AJ834432" s="19"/>
      <c r="AK834432" s="19"/>
      <c r="AL834432" s="19"/>
      <c r="AM834432" s="19"/>
      <c r="AN834432" s="19"/>
      <c r="AO834432" s="19"/>
      <c r="AP834432"/>
    </row>
    <row r="834433" spans="1:42" s="116" customFormat="1" x14ac:dyDescent="0.3">
      <c r="A834433"/>
      <c r="B834433"/>
      <c r="C834433"/>
      <c r="D834433"/>
      <c r="E834433"/>
      <c r="F834433"/>
      <c r="G834433"/>
      <c r="H834433"/>
      <c r="I834433"/>
      <c r="J834433"/>
      <c r="K834433"/>
      <c r="L834433"/>
      <c r="M834433" s="115"/>
      <c r="N834433" s="115"/>
      <c r="O834433"/>
      <c r="P834433"/>
      <c r="Q834433"/>
      <c r="R834433" s="19"/>
      <c r="S834433" s="19"/>
      <c r="T834433"/>
      <c r="U834433" s="113"/>
      <c r="V834433" s="19"/>
      <c r="W834433" s="19"/>
      <c r="X834433" s="19"/>
      <c r="Y834433" s="19"/>
      <c r="Z834433" s="19"/>
      <c r="AA834433" s="19"/>
      <c r="AB834433" s="19"/>
      <c r="AC834433" s="19"/>
      <c r="AD834433" s="19"/>
      <c r="AE834433" s="19"/>
      <c r="AF834433" s="19"/>
      <c r="AG834433" s="19"/>
      <c r="AH834433" s="19"/>
      <c r="AI834433" s="19"/>
      <c r="AJ834433" s="19"/>
      <c r="AK834433" s="19"/>
      <c r="AL834433" s="19"/>
      <c r="AM834433" s="19"/>
      <c r="AN834433" s="19"/>
      <c r="AO834433" s="19"/>
      <c r="AP834433"/>
    </row>
    <row r="834434" spans="1:42" s="116" customFormat="1" x14ac:dyDescent="0.3">
      <c r="A834434"/>
      <c r="B834434"/>
      <c r="C834434"/>
      <c r="D834434"/>
      <c r="E834434"/>
      <c r="F834434"/>
      <c r="G834434"/>
      <c r="H834434"/>
      <c r="I834434"/>
      <c r="J834434"/>
      <c r="K834434"/>
      <c r="L834434"/>
      <c r="M834434" s="115"/>
      <c r="N834434" s="115"/>
      <c r="O834434"/>
      <c r="P834434"/>
      <c r="Q834434"/>
      <c r="R834434" s="19"/>
      <c r="S834434" s="19"/>
      <c r="T834434"/>
      <c r="U834434" s="113"/>
      <c r="V834434" s="19"/>
      <c r="W834434" s="19"/>
      <c r="X834434" s="19"/>
      <c r="Y834434" s="19"/>
      <c r="Z834434" s="19"/>
      <c r="AA834434" s="19"/>
      <c r="AB834434" s="19"/>
      <c r="AC834434" s="19"/>
      <c r="AD834434" s="19"/>
      <c r="AE834434" s="19"/>
      <c r="AF834434" s="19"/>
      <c r="AG834434" s="19"/>
      <c r="AH834434" s="19"/>
      <c r="AI834434" s="19"/>
      <c r="AJ834434" s="19"/>
      <c r="AK834434" s="19"/>
      <c r="AL834434" s="19"/>
      <c r="AM834434" s="19"/>
      <c r="AN834434" s="19"/>
      <c r="AO834434" s="19"/>
      <c r="AP834434"/>
    </row>
    <row r="834435" spans="1:42" s="116" customFormat="1" x14ac:dyDescent="0.3">
      <c r="A834435"/>
      <c r="B834435"/>
      <c r="C834435"/>
      <c r="D834435"/>
      <c r="E834435"/>
      <c r="F834435"/>
      <c r="G834435"/>
      <c r="H834435"/>
      <c r="I834435"/>
      <c r="J834435"/>
      <c r="K834435"/>
      <c r="L834435"/>
      <c r="M834435" s="115"/>
      <c r="N834435" s="115"/>
      <c r="O834435"/>
      <c r="P834435"/>
      <c r="Q834435"/>
      <c r="R834435" s="19"/>
      <c r="S834435" s="19"/>
      <c r="T834435"/>
      <c r="U834435" s="113"/>
      <c r="V834435" s="19"/>
      <c r="W834435" s="19"/>
      <c r="X834435" s="19"/>
      <c r="Y834435" s="19"/>
      <c r="Z834435" s="19"/>
      <c r="AA834435" s="19"/>
      <c r="AB834435" s="19"/>
      <c r="AC834435" s="19"/>
      <c r="AD834435" s="19"/>
      <c r="AE834435" s="19"/>
      <c r="AF834435" s="19"/>
      <c r="AG834435" s="19"/>
      <c r="AH834435" s="19"/>
      <c r="AI834435" s="19"/>
      <c r="AJ834435" s="19"/>
      <c r="AK834435" s="19"/>
      <c r="AL834435" s="19"/>
      <c r="AM834435" s="19"/>
      <c r="AN834435" s="19"/>
      <c r="AO834435" s="19"/>
      <c r="AP834435"/>
    </row>
    <row r="834436" spans="1:42" s="116" customFormat="1" x14ac:dyDescent="0.3">
      <c r="A834436"/>
      <c r="B834436"/>
      <c r="C834436"/>
      <c r="D834436"/>
      <c r="E834436"/>
      <c r="F834436"/>
      <c r="G834436"/>
      <c r="H834436"/>
      <c r="I834436"/>
      <c r="J834436"/>
      <c r="K834436"/>
      <c r="L834436"/>
      <c r="M834436" s="115"/>
      <c r="N834436" s="115"/>
      <c r="O834436"/>
      <c r="P834436"/>
      <c r="Q834436"/>
      <c r="R834436" s="19"/>
      <c r="S834436" s="19"/>
      <c r="T834436"/>
      <c r="U834436" s="113"/>
      <c r="V834436" s="19"/>
      <c r="W834436" s="19"/>
      <c r="X834436" s="19"/>
      <c r="Y834436" s="19"/>
      <c r="Z834436" s="19"/>
      <c r="AA834436" s="19"/>
      <c r="AB834436" s="19"/>
      <c r="AC834436" s="19"/>
      <c r="AD834436" s="19"/>
      <c r="AE834436" s="19"/>
      <c r="AF834436" s="19"/>
      <c r="AG834436" s="19"/>
      <c r="AH834436" s="19"/>
      <c r="AI834436" s="19"/>
      <c r="AJ834436" s="19"/>
      <c r="AK834436" s="19"/>
      <c r="AL834436" s="19"/>
      <c r="AM834436" s="19"/>
      <c r="AN834436" s="19"/>
      <c r="AO834436" s="19"/>
      <c r="AP834436"/>
    </row>
    <row r="834437" spans="1:42" s="116" customFormat="1" x14ac:dyDescent="0.3">
      <c r="A834437"/>
      <c r="B834437"/>
      <c r="C834437"/>
      <c r="D834437"/>
      <c r="E834437"/>
      <c r="F834437"/>
      <c r="G834437"/>
      <c r="H834437"/>
      <c r="I834437"/>
      <c r="J834437"/>
      <c r="K834437"/>
      <c r="L834437"/>
      <c r="M834437" s="115"/>
      <c r="N834437" s="115"/>
      <c r="O834437"/>
      <c r="P834437"/>
      <c r="Q834437"/>
      <c r="R834437" s="19"/>
      <c r="S834437" s="19"/>
      <c r="T834437"/>
      <c r="U834437" s="113"/>
      <c r="V834437" s="19"/>
      <c r="W834437" s="19"/>
      <c r="X834437" s="19"/>
      <c r="Y834437" s="19"/>
      <c r="Z834437" s="19"/>
      <c r="AA834437" s="19"/>
      <c r="AB834437" s="19"/>
      <c r="AC834437" s="19"/>
      <c r="AD834437" s="19"/>
      <c r="AE834437" s="19"/>
      <c r="AF834437" s="19"/>
      <c r="AG834437" s="19"/>
      <c r="AH834437" s="19"/>
      <c r="AI834437" s="19"/>
      <c r="AJ834437" s="19"/>
      <c r="AK834437" s="19"/>
      <c r="AL834437" s="19"/>
      <c r="AM834437" s="19"/>
      <c r="AN834437" s="19"/>
      <c r="AO834437" s="19"/>
      <c r="AP834437"/>
    </row>
    <row r="834438" spans="1:42" s="116" customFormat="1" x14ac:dyDescent="0.3">
      <c r="A834438"/>
      <c r="B834438"/>
      <c r="C834438"/>
      <c r="D834438"/>
      <c r="E834438"/>
      <c r="F834438"/>
      <c r="G834438"/>
      <c r="H834438"/>
      <c r="I834438"/>
      <c r="J834438"/>
      <c r="K834438"/>
      <c r="L834438"/>
      <c r="M834438" s="115"/>
      <c r="N834438" s="115"/>
      <c r="O834438"/>
      <c r="P834438"/>
      <c r="Q834438"/>
      <c r="R834438" s="19"/>
      <c r="S834438" s="19"/>
      <c r="T834438"/>
      <c r="U834438" s="113"/>
      <c r="V834438" s="19"/>
      <c r="W834438" s="19"/>
      <c r="X834438" s="19"/>
      <c r="Y834438" s="19"/>
      <c r="Z834438" s="19"/>
      <c r="AA834438" s="19"/>
      <c r="AB834438" s="19"/>
      <c r="AC834438" s="19"/>
      <c r="AD834438" s="19"/>
      <c r="AE834438" s="19"/>
      <c r="AF834438" s="19"/>
      <c r="AG834438" s="19"/>
      <c r="AH834438" s="19"/>
      <c r="AI834438" s="19"/>
      <c r="AJ834438" s="19"/>
      <c r="AK834438" s="19"/>
      <c r="AL834438" s="19"/>
      <c r="AM834438" s="19"/>
      <c r="AN834438" s="19"/>
      <c r="AO834438" s="19"/>
      <c r="AP834438"/>
    </row>
    <row r="834439" spans="1:42" s="116" customFormat="1" x14ac:dyDescent="0.3">
      <c r="A834439"/>
      <c r="B834439"/>
      <c r="C834439"/>
      <c r="D834439"/>
      <c r="E834439"/>
      <c r="F834439"/>
      <c r="G834439"/>
      <c r="H834439"/>
      <c r="I834439"/>
      <c r="J834439"/>
      <c r="K834439"/>
      <c r="L834439"/>
      <c r="M834439" s="115"/>
      <c r="N834439" s="115"/>
      <c r="O834439"/>
      <c r="P834439"/>
      <c r="Q834439"/>
      <c r="R834439" s="19"/>
      <c r="S834439" s="19"/>
      <c r="T834439"/>
      <c r="U834439" s="113"/>
      <c r="V834439" s="19"/>
      <c r="W834439" s="19"/>
      <c r="X834439" s="19"/>
      <c r="Y834439" s="19"/>
      <c r="Z834439" s="19"/>
      <c r="AA834439" s="19"/>
      <c r="AB834439" s="19"/>
      <c r="AC834439" s="19"/>
      <c r="AD834439" s="19"/>
      <c r="AE834439" s="19"/>
      <c r="AF834439" s="19"/>
      <c r="AG834439" s="19"/>
      <c r="AH834439" s="19"/>
      <c r="AI834439" s="19"/>
      <c r="AJ834439" s="19"/>
      <c r="AK834439" s="19"/>
      <c r="AL834439" s="19"/>
      <c r="AM834439" s="19"/>
      <c r="AN834439" s="19"/>
      <c r="AO834439" s="19"/>
      <c r="AP834439"/>
    </row>
    <row r="834440" spans="1:42" s="116" customFormat="1" x14ac:dyDescent="0.3">
      <c r="A834440"/>
      <c r="B834440"/>
      <c r="C834440"/>
      <c r="D834440"/>
      <c r="E834440"/>
      <c r="F834440"/>
      <c r="G834440"/>
      <c r="H834440"/>
      <c r="I834440"/>
      <c r="J834440"/>
      <c r="K834440"/>
      <c r="L834440"/>
      <c r="M834440" s="115"/>
      <c r="N834440" s="115"/>
      <c r="O834440"/>
      <c r="P834440"/>
      <c r="Q834440"/>
      <c r="R834440" s="19"/>
      <c r="S834440" s="19"/>
      <c r="T834440"/>
      <c r="U834440" s="113"/>
      <c r="V834440" s="19"/>
      <c r="W834440" s="19"/>
      <c r="X834440" s="19"/>
      <c r="Y834440" s="19"/>
      <c r="Z834440" s="19"/>
      <c r="AA834440" s="19"/>
      <c r="AB834440" s="19"/>
      <c r="AC834440" s="19"/>
      <c r="AD834440" s="19"/>
      <c r="AE834440" s="19"/>
      <c r="AF834440" s="19"/>
      <c r="AG834440" s="19"/>
      <c r="AH834440" s="19"/>
      <c r="AI834440" s="19"/>
      <c r="AJ834440" s="19"/>
      <c r="AK834440" s="19"/>
      <c r="AL834440" s="19"/>
      <c r="AM834440" s="19"/>
      <c r="AN834440" s="19"/>
      <c r="AO834440" s="19"/>
      <c r="AP834440"/>
    </row>
    <row r="834441" spans="1:42" s="116" customFormat="1" x14ac:dyDescent="0.3">
      <c r="A834441"/>
      <c r="B834441"/>
      <c r="C834441"/>
      <c r="D834441"/>
      <c r="E834441"/>
      <c r="F834441"/>
      <c r="G834441"/>
      <c r="H834441"/>
      <c r="I834441"/>
      <c r="J834441"/>
      <c r="K834441"/>
      <c r="L834441"/>
      <c r="M834441" s="115"/>
      <c r="N834441" s="115"/>
      <c r="O834441"/>
      <c r="P834441"/>
      <c r="Q834441"/>
      <c r="R834441" s="19"/>
      <c r="S834441" s="19"/>
      <c r="T834441"/>
      <c r="U834441" s="113"/>
      <c r="V834441" s="19"/>
      <c r="W834441" s="19"/>
      <c r="X834441" s="19"/>
      <c r="Y834441" s="19"/>
      <c r="Z834441" s="19"/>
      <c r="AA834441" s="19"/>
      <c r="AB834441" s="19"/>
      <c r="AC834441" s="19"/>
      <c r="AD834441" s="19"/>
      <c r="AE834441" s="19"/>
      <c r="AF834441" s="19"/>
      <c r="AG834441" s="19"/>
      <c r="AH834441" s="19"/>
      <c r="AI834441" s="19"/>
      <c r="AJ834441" s="19"/>
      <c r="AK834441" s="19"/>
      <c r="AL834441" s="19"/>
      <c r="AM834441" s="19"/>
      <c r="AN834441" s="19"/>
      <c r="AO834441" s="19"/>
      <c r="AP834441"/>
    </row>
    <row r="834442" spans="1:42" s="116" customFormat="1" x14ac:dyDescent="0.3">
      <c r="A834442"/>
      <c r="B834442"/>
      <c r="C834442"/>
      <c r="D834442"/>
      <c r="E834442"/>
      <c r="F834442"/>
      <c r="G834442"/>
      <c r="H834442"/>
      <c r="I834442"/>
      <c r="J834442"/>
      <c r="K834442"/>
      <c r="L834442"/>
      <c r="M834442" s="115"/>
      <c r="N834442" s="115"/>
      <c r="O834442"/>
      <c r="P834442"/>
      <c r="Q834442"/>
      <c r="R834442" s="19"/>
      <c r="S834442" s="19"/>
      <c r="T834442"/>
      <c r="U834442" s="113"/>
      <c r="V834442" s="19"/>
      <c r="W834442" s="19"/>
      <c r="X834442" s="19"/>
      <c r="Y834442" s="19"/>
      <c r="Z834442" s="19"/>
      <c r="AA834442" s="19"/>
      <c r="AB834442" s="19"/>
      <c r="AC834442" s="19"/>
      <c r="AD834442" s="19"/>
      <c r="AE834442" s="19"/>
      <c r="AF834442" s="19"/>
      <c r="AG834442" s="19"/>
      <c r="AH834442" s="19"/>
      <c r="AI834442" s="19"/>
      <c r="AJ834442" s="19"/>
      <c r="AK834442" s="19"/>
      <c r="AL834442" s="19"/>
      <c r="AM834442" s="19"/>
      <c r="AN834442" s="19"/>
      <c r="AO834442" s="19"/>
      <c r="AP834442"/>
    </row>
    <row r="834443" spans="1:42" s="116" customFormat="1" x14ac:dyDescent="0.3">
      <c r="A834443"/>
      <c r="B834443"/>
      <c r="C834443"/>
      <c r="D834443"/>
      <c r="E834443"/>
      <c r="F834443"/>
      <c r="G834443"/>
      <c r="H834443"/>
      <c r="I834443"/>
      <c r="J834443"/>
      <c r="K834443"/>
      <c r="L834443"/>
      <c r="M834443" s="115"/>
      <c r="N834443" s="115"/>
      <c r="O834443"/>
      <c r="P834443"/>
      <c r="Q834443"/>
      <c r="R834443" s="19"/>
      <c r="S834443" s="19"/>
      <c r="T834443"/>
      <c r="U834443" s="113"/>
      <c r="V834443" s="19"/>
      <c r="W834443" s="19"/>
      <c r="X834443" s="19"/>
      <c r="Y834443" s="19"/>
      <c r="Z834443" s="19"/>
      <c r="AA834443" s="19"/>
      <c r="AB834443" s="19"/>
      <c r="AC834443" s="19"/>
      <c r="AD834443" s="19"/>
      <c r="AE834443" s="19"/>
      <c r="AF834443" s="19"/>
      <c r="AG834443" s="19"/>
      <c r="AH834443" s="19"/>
      <c r="AI834443" s="19"/>
      <c r="AJ834443" s="19"/>
      <c r="AK834443" s="19"/>
      <c r="AL834443" s="19"/>
      <c r="AM834443" s="19"/>
      <c r="AN834443" s="19"/>
      <c r="AO834443" s="19"/>
      <c r="AP834443"/>
    </row>
    <row r="834444" spans="1:42" s="116" customFormat="1" x14ac:dyDescent="0.3">
      <c r="A834444"/>
      <c r="B834444"/>
      <c r="C834444"/>
      <c r="D834444"/>
      <c r="E834444"/>
      <c r="F834444"/>
      <c r="G834444"/>
      <c r="H834444"/>
      <c r="I834444"/>
      <c r="J834444"/>
      <c r="K834444"/>
      <c r="L834444"/>
      <c r="M834444" s="115"/>
      <c r="N834444" s="115"/>
      <c r="O834444"/>
      <c r="P834444"/>
      <c r="Q834444"/>
      <c r="R834444" s="19"/>
      <c r="S834444" s="19"/>
      <c r="T834444"/>
      <c r="U834444" s="113"/>
      <c r="V834444" s="19"/>
      <c r="W834444" s="19"/>
      <c r="X834444" s="19"/>
      <c r="Y834444" s="19"/>
      <c r="Z834444" s="19"/>
      <c r="AA834444" s="19"/>
      <c r="AB834444" s="19"/>
      <c r="AC834444" s="19"/>
      <c r="AD834444" s="19"/>
      <c r="AE834444" s="19"/>
      <c r="AF834444" s="19"/>
      <c r="AG834444" s="19"/>
      <c r="AH834444" s="19"/>
      <c r="AI834444" s="19"/>
      <c r="AJ834444" s="19"/>
      <c r="AK834444" s="19"/>
      <c r="AL834444" s="19"/>
      <c r="AM834444" s="19"/>
      <c r="AN834444" s="19"/>
      <c r="AO834444" s="19"/>
      <c r="AP834444"/>
    </row>
    <row r="834445" spans="1:42" s="116" customFormat="1" x14ac:dyDescent="0.3">
      <c r="A834445"/>
      <c r="B834445"/>
      <c r="C834445"/>
      <c r="D834445"/>
      <c r="E834445"/>
      <c r="F834445"/>
      <c r="G834445"/>
      <c r="H834445"/>
      <c r="I834445"/>
      <c r="J834445"/>
      <c r="K834445"/>
      <c r="L834445"/>
      <c r="M834445" s="115"/>
      <c r="N834445" s="115"/>
      <c r="O834445"/>
      <c r="P834445"/>
      <c r="Q834445"/>
      <c r="R834445" s="19"/>
      <c r="S834445" s="19"/>
      <c r="T834445"/>
      <c r="U834445" s="113"/>
      <c r="V834445" s="19"/>
      <c r="W834445" s="19"/>
      <c r="X834445" s="19"/>
      <c r="Y834445" s="19"/>
      <c r="Z834445" s="19"/>
      <c r="AA834445" s="19"/>
      <c r="AB834445" s="19"/>
      <c r="AC834445" s="19"/>
      <c r="AD834445" s="19"/>
      <c r="AE834445" s="19"/>
      <c r="AF834445" s="19"/>
      <c r="AG834445" s="19"/>
      <c r="AH834445" s="19"/>
      <c r="AI834445" s="19"/>
      <c r="AJ834445" s="19"/>
      <c r="AK834445" s="19"/>
      <c r="AL834445" s="19"/>
      <c r="AM834445" s="19"/>
      <c r="AN834445" s="19"/>
      <c r="AO834445" s="19"/>
      <c r="AP834445"/>
    </row>
    <row r="834446" spans="1:42" s="116" customFormat="1" x14ac:dyDescent="0.3">
      <c r="A834446"/>
      <c r="B834446"/>
      <c r="C834446"/>
      <c r="D834446"/>
      <c r="E834446"/>
      <c r="F834446"/>
      <c r="G834446"/>
      <c r="H834446"/>
      <c r="I834446"/>
      <c r="J834446"/>
      <c r="K834446"/>
      <c r="L834446"/>
      <c r="M834446" s="115"/>
      <c r="N834446" s="115"/>
      <c r="O834446"/>
      <c r="P834446"/>
      <c r="Q834446"/>
      <c r="R834446" s="19"/>
      <c r="S834446" s="19"/>
      <c r="T834446"/>
      <c r="U834446" s="113"/>
      <c r="V834446" s="19"/>
      <c r="W834446" s="19"/>
      <c r="X834446" s="19"/>
      <c r="Y834446" s="19"/>
      <c r="Z834446" s="19"/>
      <c r="AA834446" s="19"/>
      <c r="AB834446" s="19"/>
      <c r="AC834446" s="19"/>
      <c r="AD834446" s="19"/>
      <c r="AE834446" s="19"/>
      <c r="AF834446" s="19"/>
      <c r="AG834446" s="19"/>
      <c r="AH834446" s="19"/>
      <c r="AI834446" s="19"/>
      <c r="AJ834446" s="19"/>
      <c r="AK834446" s="19"/>
      <c r="AL834446" s="19"/>
      <c r="AM834446" s="19"/>
      <c r="AN834446" s="19"/>
      <c r="AO834446" s="19"/>
      <c r="AP834446"/>
    </row>
    <row r="834447" spans="1:42" s="116" customFormat="1" x14ac:dyDescent="0.3">
      <c r="A834447"/>
      <c r="B834447"/>
      <c r="C834447"/>
      <c r="D834447"/>
      <c r="E834447"/>
      <c r="F834447"/>
      <c r="G834447"/>
      <c r="H834447"/>
      <c r="I834447"/>
      <c r="J834447"/>
      <c r="K834447"/>
      <c r="L834447"/>
      <c r="M834447" s="115"/>
      <c r="N834447" s="115"/>
      <c r="O834447"/>
      <c r="P834447"/>
      <c r="Q834447"/>
      <c r="R834447" s="19"/>
      <c r="S834447" s="19"/>
      <c r="T834447"/>
      <c r="U834447" s="113"/>
      <c r="V834447" s="19"/>
      <c r="W834447" s="19"/>
      <c r="X834447" s="19"/>
      <c r="Y834447" s="19"/>
      <c r="Z834447" s="19"/>
      <c r="AA834447" s="19"/>
      <c r="AB834447" s="19"/>
      <c r="AC834447" s="19"/>
      <c r="AD834447" s="19"/>
      <c r="AE834447" s="19"/>
      <c r="AF834447" s="19"/>
      <c r="AG834447" s="19"/>
      <c r="AH834447" s="19"/>
      <c r="AI834447" s="19"/>
      <c r="AJ834447" s="19"/>
      <c r="AK834447" s="19"/>
      <c r="AL834447" s="19"/>
      <c r="AM834447" s="19"/>
      <c r="AN834447" s="19"/>
      <c r="AO834447" s="19"/>
      <c r="AP834447"/>
    </row>
    <row r="834448" spans="1:42" s="116" customFormat="1" x14ac:dyDescent="0.3">
      <c r="A834448"/>
      <c r="B834448"/>
      <c r="C834448"/>
      <c r="D834448"/>
      <c r="E834448"/>
      <c r="F834448"/>
      <c r="G834448"/>
      <c r="H834448"/>
      <c r="I834448"/>
      <c r="J834448"/>
      <c r="K834448"/>
      <c r="L834448"/>
      <c r="M834448" s="115"/>
      <c r="N834448" s="115"/>
      <c r="O834448"/>
      <c r="P834448"/>
      <c r="Q834448"/>
      <c r="R834448" s="19"/>
      <c r="S834448" s="19"/>
      <c r="T834448"/>
      <c r="U834448" s="113"/>
      <c r="V834448" s="19"/>
      <c r="W834448" s="19"/>
      <c r="X834448" s="19"/>
      <c r="Y834448" s="19"/>
      <c r="Z834448" s="19"/>
      <c r="AA834448" s="19"/>
      <c r="AB834448" s="19"/>
      <c r="AC834448" s="19"/>
      <c r="AD834448" s="19"/>
      <c r="AE834448" s="19"/>
      <c r="AF834448" s="19"/>
      <c r="AG834448" s="19"/>
      <c r="AH834448" s="19"/>
      <c r="AI834448" s="19"/>
      <c r="AJ834448" s="19"/>
      <c r="AK834448" s="19"/>
      <c r="AL834448" s="19"/>
      <c r="AM834448" s="19"/>
      <c r="AN834448" s="19"/>
      <c r="AO834448" s="19"/>
      <c r="AP834448"/>
    </row>
    <row r="834449" spans="1:42" s="116" customFormat="1" x14ac:dyDescent="0.3">
      <c r="A834449"/>
      <c r="B834449"/>
      <c r="C834449"/>
      <c r="D834449"/>
      <c r="E834449"/>
      <c r="F834449"/>
      <c r="G834449"/>
      <c r="H834449"/>
      <c r="I834449"/>
      <c r="J834449"/>
      <c r="K834449"/>
      <c r="L834449"/>
      <c r="M834449" s="115"/>
      <c r="N834449" s="115"/>
      <c r="O834449"/>
      <c r="P834449"/>
      <c r="Q834449"/>
      <c r="R834449" s="19"/>
      <c r="S834449" s="19"/>
      <c r="T834449"/>
      <c r="U834449" s="113"/>
      <c r="V834449" s="19"/>
      <c r="W834449" s="19"/>
      <c r="X834449" s="19"/>
      <c r="Y834449" s="19"/>
      <c r="Z834449" s="19"/>
      <c r="AA834449" s="19"/>
      <c r="AB834449" s="19"/>
      <c r="AC834449" s="19"/>
      <c r="AD834449" s="19"/>
      <c r="AE834449" s="19"/>
      <c r="AF834449" s="19"/>
      <c r="AG834449" s="19"/>
      <c r="AH834449" s="19"/>
      <c r="AI834449" s="19"/>
      <c r="AJ834449" s="19"/>
      <c r="AK834449" s="19"/>
      <c r="AL834449" s="19"/>
      <c r="AM834449" s="19"/>
      <c r="AN834449" s="19"/>
      <c r="AO834449" s="19"/>
      <c r="AP834449"/>
    </row>
    <row r="834450" spans="1:42" s="116" customFormat="1" x14ac:dyDescent="0.3">
      <c r="A834450"/>
      <c r="B834450"/>
      <c r="C834450"/>
      <c r="D834450"/>
      <c r="E834450"/>
      <c r="F834450"/>
      <c r="G834450"/>
      <c r="H834450"/>
      <c r="I834450"/>
      <c r="J834450"/>
      <c r="K834450"/>
      <c r="L834450"/>
      <c r="M834450" s="115"/>
      <c r="N834450" s="115"/>
      <c r="O834450"/>
      <c r="P834450"/>
      <c r="Q834450"/>
      <c r="R834450" s="19"/>
      <c r="S834450" s="19"/>
      <c r="T834450"/>
      <c r="U834450" s="113"/>
      <c r="V834450" s="19"/>
      <c r="W834450" s="19"/>
      <c r="X834450" s="19"/>
      <c r="Y834450" s="19"/>
      <c r="Z834450" s="19"/>
      <c r="AA834450" s="19"/>
      <c r="AB834450" s="19"/>
      <c r="AC834450" s="19"/>
      <c r="AD834450" s="19"/>
      <c r="AE834450" s="19"/>
      <c r="AF834450" s="19"/>
      <c r="AG834450" s="19"/>
      <c r="AH834450" s="19"/>
      <c r="AI834450" s="19"/>
      <c r="AJ834450" s="19"/>
      <c r="AK834450" s="19"/>
      <c r="AL834450" s="19"/>
      <c r="AM834450" s="19"/>
      <c r="AN834450" s="19"/>
      <c r="AO834450" s="19"/>
      <c r="AP834450"/>
    </row>
    <row r="834451" spans="1:42" s="116" customFormat="1" x14ac:dyDescent="0.3">
      <c r="A834451"/>
      <c r="B834451"/>
      <c r="C834451"/>
      <c r="D834451"/>
      <c r="E834451"/>
      <c r="F834451"/>
      <c r="G834451"/>
      <c r="H834451"/>
      <c r="I834451"/>
      <c r="J834451"/>
      <c r="K834451"/>
      <c r="L834451"/>
      <c r="M834451" s="115"/>
      <c r="N834451" s="115"/>
      <c r="O834451"/>
      <c r="P834451"/>
      <c r="Q834451"/>
      <c r="R834451" s="19"/>
      <c r="S834451" s="19"/>
      <c r="T834451"/>
      <c r="U834451" s="113"/>
      <c r="V834451" s="19"/>
      <c r="W834451" s="19"/>
      <c r="X834451" s="19"/>
      <c r="Y834451" s="19"/>
      <c r="Z834451" s="19"/>
      <c r="AA834451" s="19"/>
      <c r="AB834451" s="19"/>
      <c r="AC834451" s="19"/>
      <c r="AD834451" s="19"/>
      <c r="AE834451" s="19"/>
      <c r="AF834451" s="19"/>
      <c r="AG834451" s="19"/>
      <c r="AH834451" s="19"/>
      <c r="AI834451" s="19"/>
      <c r="AJ834451" s="19"/>
      <c r="AK834451" s="19"/>
      <c r="AL834451" s="19"/>
      <c r="AM834451" s="19"/>
      <c r="AN834451" s="19"/>
      <c r="AO834451" s="19"/>
      <c r="AP834451"/>
    </row>
    <row r="834452" spans="1:42" s="116" customFormat="1" x14ac:dyDescent="0.3">
      <c r="A834452"/>
      <c r="B834452"/>
      <c r="C834452"/>
      <c r="D834452"/>
      <c r="E834452"/>
      <c r="F834452"/>
      <c r="G834452"/>
      <c r="H834452"/>
      <c r="I834452"/>
      <c r="J834452"/>
      <c r="K834452"/>
      <c r="L834452"/>
      <c r="M834452" s="115"/>
      <c r="N834452" s="115"/>
      <c r="O834452"/>
      <c r="P834452"/>
      <c r="Q834452"/>
      <c r="R834452" s="19"/>
      <c r="S834452" s="19"/>
      <c r="T834452"/>
      <c r="U834452" s="113"/>
      <c r="V834452" s="19"/>
      <c r="W834452" s="19"/>
      <c r="X834452" s="19"/>
      <c r="Y834452" s="19"/>
      <c r="Z834452" s="19"/>
      <c r="AA834452" s="19"/>
      <c r="AB834452" s="19"/>
      <c r="AC834452" s="19"/>
      <c r="AD834452" s="19"/>
      <c r="AE834452" s="19"/>
      <c r="AF834452" s="19"/>
      <c r="AG834452" s="19"/>
      <c r="AH834452" s="19"/>
      <c r="AI834452" s="19"/>
      <c r="AJ834452" s="19"/>
      <c r="AK834452" s="19"/>
      <c r="AL834452" s="19"/>
      <c r="AM834452" s="19"/>
      <c r="AN834452" s="19"/>
      <c r="AO834452" s="19"/>
      <c r="AP834452"/>
    </row>
    <row r="834453" spans="1:42" s="116" customFormat="1" x14ac:dyDescent="0.3">
      <c r="A834453"/>
      <c r="B834453"/>
      <c r="C834453"/>
      <c r="D834453"/>
      <c r="E834453"/>
      <c r="F834453"/>
      <c r="G834453"/>
      <c r="H834453"/>
      <c r="I834453"/>
      <c r="J834453"/>
      <c r="K834453"/>
      <c r="L834453"/>
      <c r="M834453" s="115"/>
      <c r="N834453" s="115"/>
      <c r="O834453"/>
      <c r="P834453"/>
      <c r="Q834453"/>
      <c r="R834453" s="19"/>
      <c r="S834453" s="19"/>
      <c r="T834453"/>
      <c r="U834453" s="113"/>
      <c r="V834453" s="19"/>
      <c r="W834453" s="19"/>
      <c r="X834453" s="19"/>
      <c r="Y834453" s="19"/>
      <c r="Z834453" s="19"/>
      <c r="AA834453" s="19"/>
      <c r="AB834453" s="19"/>
      <c r="AC834453" s="19"/>
      <c r="AD834453" s="19"/>
      <c r="AE834453" s="19"/>
      <c r="AF834453" s="19"/>
      <c r="AG834453" s="19"/>
      <c r="AH834453" s="19"/>
      <c r="AI834453" s="19"/>
      <c r="AJ834453" s="19"/>
      <c r="AK834453" s="19"/>
      <c r="AL834453" s="19"/>
      <c r="AM834453" s="19"/>
      <c r="AN834453" s="19"/>
      <c r="AO834453" s="19"/>
      <c r="AP834453"/>
    </row>
    <row r="834454" spans="1:42" s="116" customFormat="1" x14ac:dyDescent="0.3">
      <c r="A834454"/>
      <c r="B834454"/>
      <c r="C834454"/>
      <c r="D834454"/>
      <c r="E834454"/>
      <c r="F834454"/>
      <c r="G834454"/>
      <c r="H834454"/>
      <c r="I834454"/>
      <c r="J834454"/>
      <c r="K834454"/>
      <c r="L834454"/>
      <c r="M834454" s="115"/>
      <c r="N834454" s="115"/>
      <c r="O834454"/>
      <c r="P834454"/>
      <c r="Q834454"/>
      <c r="R834454" s="19"/>
      <c r="S834454" s="19"/>
      <c r="T834454"/>
      <c r="U834454" s="113"/>
      <c r="V834454" s="19"/>
      <c r="W834454" s="19"/>
      <c r="X834454" s="19"/>
      <c r="Y834454" s="19"/>
      <c r="Z834454" s="19"/>
      <c r="AA834454" s="19"/>
      <c r="AB834454" s="19"/>
      <c r="AC834454" s="19"/>
      <c r="AD834454" s="19"/>
      <c r="AE834454" s="19"/>
      <c r="AF834454" s="19"/>
      <c r="AG834454" s="19"/>
      <c r="AH834454" s="19"/>
      <c r="AI834454" s="19"/>
      <c r="AJ834454" s="19"/>
      <c r="AK834454" s="19"/>
      <c r="AL834454" s="19"/>
      <c r="AM834454" s="19"/>
      <c r="AN834454" s="19"/>
      <c r="AO834454" s="19"/>
      <c r="AP834454"/>
    </row>
    <row r="834455" spans="1:42" s="116" customFormat="1" x14ac:dyDescent="0.3">
      <c r="A834455"/>
      <c r="B834455"/>
      <c r="C834455"/>
      <c r="D834455"/>
      <c r="E834455"/>
      <c r="F834455"/>
      <c r="G834455"/>
      <c r="H834455"/>
      <c r="I834455"/>
      <c r="J834455"/>
      <c r="K834455"/>
      <c r="L834455"/>
      <c r="M834455" s="115"/>
      <c r="N834455" s="115"/>
      <c r="O834455"/>
      <c r="P834455"/>
      <c r="Q834455"/>
      <c r="R834455" s="19"/>
      <c r="S834455" s="19"/>
      <c r="T834455"/>
      <c r="U834455" s="113"/>
      <c r="V834455" s="19"/>
      <c r="W834455" s="19"/>
      <c r="X834455" s="19"/>
      <c r="Y834455" s="19"/>
      <c r="Z834455" s="19"/>
      <c r="AA834455" s="19"/>
      <c r="AB834455" s="19"/>
      <c r="AC834455" s="19"/>
      <c r="AD834455" s="19"/>
      <c r="AE834455" s="19"/>
      <c r="AF834455" s="19"/>
      <c r="AG834455" s="19"/>
      <c r="AH834455" s="19"/>
      <c r="AI834455" s="19"/>
      <c r="AJ834455" s="19"/>
      <c r="AK834455" s="19"/>
      <c r="AL834455" s="19"/>
      <c r="AM834455" s="19"/>
      <c r="AN834455" s="19"/>
      <c r="AO834455" s="19"/>
      <c r="AP834455"/>
    </row>
    <row r="834456" spans="1:42" s="116" customFormat="1" x14ac:dyDescent="0.3">
      <c r="A834456"/>
      <c r="B834456"/>
      <c r="C834456"/>
      <c r="D834456"/>
      <c r="E834456"/>
      <c r="F834456"/>
      <c r="G834456"/>
      <c r="H834456"/>
      <c r="I834456"/>
      <c r="J834456"/>
      <c r="K834456"/>
      <c r="L834456"/>
      <c r="M834456" s="115"/>
      <c r="N834456" s="115"/>
      <c r="O834456"/>
      <c r="P834456"/>
      <c r="Q834456"/>
      <c r="R834456" s="19"/>
      <c r="S834456" s="19"/>
      <c r="T834456"/>
      <c r="U834456" s="113"/>
      <c r="V834456" s="19"/>
      <c r="W834456" s="19"/>
      <c r="X834456" s="19"/>
      <c r="Y834456" s="19"/>
      <c r="Z834456" s="19"/>
      <c r="AA834456" s="19"/>
      <c r="AB834456" s="19"/>
      <c r="AC834456" s="19"/>
      <c r="AD834456" s="19"/>
      <c r="AE834456" s="19"/>
      <c r="AF834456" s="19"/>
      <c r="AG834456" s="19"/>
      <c r="AH834456" s="19"/>
      <c r="AI834456" s="19"/>
      <c r="AJ834456" s="19"/>
      <c r="AK834456" s="19"/>
      <c r="AL834456" s="19"/>
      <c r="AM834456" s="19"/>
      <c r="AN834456" s="19"/>
      <c r="AO834456" s="19"/>
      <c r="AP834456"/>
    </row>
    <row r="834457" spans="1:42" s="116" customFormat="1" x14ac:dyDescent="0.3">
      <c r="A834457"/>
      <c r="B834457"/>
      <c r="C834457"/>
      <c r="D834457"/>
      <c r="E834457"/>
      <c r="F834457"/>
      <c r="G834457"/>
      <c r="H834457"/>
      <c r="I834457"/>
      <c r="J834457"/>
      <c r="K834457"/>
      <c r="L834457"/>
      <c r="M834457" s="115"/>
      <c r="N834457" s="115"/>
      <c r="O834457"/>
      <c r="P834457"/>
      <c r="Q834457"/>
      <c r="R834457" s="19"/>
      <c r="S834457" s="19"/>
      <c r="T834457"/>
      <c r="U834457" s="113"/>
      <c r="V834457" s="19"/>
      <c r="W834457" s="19"/>
      <c r="X834457" s="19"/>
      <c r="Y834457" s="19"/>
      <c r="Z834457" s="19"/>
      <c r="AA834457" s="19"/>
      <c r="AB834457" s="19"/>
      <c r="AC834457" s="19"/>
      <c r="AD834457" s="19"/>
      <c r="AE834457" s="19"/>
      <c r="AF834457" s="19"/>
      <c r="AG834457" s="19"/>
      <c r="AH834457" s="19"/>
      <c r="AI834457" s="19"/>
      <c r="AJ834457" s="19"/>
      <c r="AK834457" s="19"/>
      <c r="AL834457" s="19"/>
      <c r="AM834457" s="19"/>
      <c r="AN834457" s="19"/>
      <c r="AO834457" s="19"/>
      <c r="AP834457"/>
    </row>
    <row r="834458" spans="1:42" s="116" customFormat="1" x14ac:dyDescent="0.3">
      <c r="A834458"/>
      <c r="B834458"/>
      <c r="C834458"/>
      <c r="D834458"/>
      <c r="E834458"/>
      <c r="F834458"/>
      <c r="G834458"/>
      <c r="H834458"/>
      <c r="I834458"/>
      <c r="J834458"/>
      <c r="K834458"/>
      <c r="L834458"/>
      <c r="M834458" s="115"/>
      <c r="N834458" s="115"/>
      <c r="O834458"/>
      <c r="P834458"/>
      <c r="Q834458"/>
      <c r="R834458" s="19"/>
      <c r="S834458" s="19"/>
      <c r="T834458"/>
      <c r="U834458" s="113"/>
      <c r="V834458" s="19"/>
      <c r="W834458" s="19"/>
      <c r="X834458" s="19"/>
      <c r="Y834458" s="19"/>
      <c r="Z834458" s="19"/>
      <c r="AA834458" s="19"/>
      <c r="AB834458" s="19"/>
      <c r="AC834458" s="19"/>
      <c r="AD834458" s="19"/>
      <c r="AE834458" s="19"/>
      <c r="AF834458" s="19"/>
      <c r="AG834458" s="19"/>
      <c r="AH834458" s="19"/>
      <c r="AI834458" s="19"/>
      <c r="AJ834458" s="19"/>
      <c r="AK834458" s="19"/>
      <c r="AL834458" s="19"/>
      <c r="AM834458" s="19"/>
      <c r="AN834458" s="19"/>
      <c r="AO834458" s="19"/>
      <c r="AP834458"/>
    </row>
    <row r="834459" spans="1:42" s="116" customFormat="1" x14ac:dyDescent="0.3">
      <c r="A834459"/>
      <c r="B834459"/>
      <c r="C834459"/>
      <c r="D834459"/>
      <c r="E834459"/>
      <c r="F834459"/>
      <c r="G834459"/>
      <c r="H834459"/>
      <c r="I834459"/>
      <c r="J834459"/>
      <c r="K834459"/>
      <c r="L834459"/>
      <c r="M834459" s="115"/>
      <c r="N834459" s="115"/>
      <c r="O834459"/>
      <c r="P834459"/>
      <c r="Q834459"/>
      <c r="R834459" s="19"/>
      <c r="S834459" s="19"/>
      <c r="T834459"/>
      <c r="U834459" s="113"/>
      <c r="V834459" s="19"/>
      <c r="W834459" s="19"/>
      <c r="X834459" s="19"/>
      <c r="Y834459" s="19"/>
      <c r="Z834459" s="19"/>
      <c r="AA834459" s="19"/>
      <c r="AB834459" s="19"/>
      <c r="AC834459" s="19"/>
      <c r="AD834459" s="19"/>
      <c r="AE834459" s="19"/>
      <c r="AF834459" s="19"/>
      <c r="AG834459" s="19"/>
      <c r="AH834459" s="19"/>
      <c r="AI834459" s="19"/>
      <c r="AJ834459" s="19"/>
      <c r="AK834459" s="19"/>
      <c r="AL834459" s="19"/>
      <c r="AM834459" s="19"/>
      <c r="AN834459" s="19"/>
      <c r="AO834459" s="19"/>
      <c r="AP834459"/>
    </row>
    <row r="834460" spans="1:42" s="116" customFormat="1" x14ac:dyDescent="0.3">
      <c r="A834460"/>
      <c r="B834460"/>
      <c r="C834460"/>
      <c r="D834460"/>
      <c r="E834460"/>
      <c r="F834460"/>
      <c r="G834460"/>
      <c r="H834460"/>
      <c r="I834460"/>
      <c r="J834460"/>
      <c r="K834460"/>
      <c r="L834460"/>
      <c r="M834460" s="115"/>
      <c r="N834460" s="115"/>
      <c r="O834460"/>
      <c r="P834460"/>
      <c r="Q834460"/>
      <c r="R834460" s="19"/>
      <c r="S834460" s="19"/>
      <c r="T834460"/>
      <c r="U834460" s="113"/>
      <c r="V834460" s="19"/>
      <c r="W834460" s="19"/>
      <c r="X834460" s="19"/>
      <c r="Y834460" s="19"/>
      <c r="Z834460" s="19"/>
      <c r="AA834460" s="19"/>
      <c r="AB834460" s="19"/>
      <c r="AC834460" s="19"/>
      <c r="AD834460" s="19"/>
      <c r="AE834460" s="19"/>
      <c r="AF834460" s="19"/>
      <c r="AG834460" s="19"/>
      <c r="AH834460" s="19"/>
      <c r="AI834460" s="19"/>
      <c r="AJ834460" s="19"/>
      <c r="AK834460" s="19"/>
      <c r="AL834460" s="19"/>
      <c r="AM834460" s="19"/>
      <c r="AN834460" s="19"/>
      <c r="AO834460" s="19"/>
      <c r="AP834460"/>
    </row>
    <row r="834461" spans="1:42" s="116" customFormat="1" x14ac:dyDescent="0.3">
      <c r="A834461"/>
      <c r="B834461"/>
      <c r="C834461"/>
      <c r="D834461"/>
      <c r="E834461"/>
      <c r="F834461"/>
      <c r="G834461"/>
      <c r="H834461"/>
      <c r="I834461"/>
      <c r="J834461"/>
      <c r="K834461"/>
      <c r="L834461"/>
      <c r="M834461" s="115"/>
      <c r="N834461" s="115"/>
      <c r="O834461"/>
      <c r="P834461"/>
      <c r="Q834461"/>
      <c r="R834461" s="19"/>
      <c r="S834461" s="19"/>
      <c r="T834461"/>
      <c r="U834461" s="113"/>
      <c r="V834461" s="19"/>
      <c r="W834461" s="19"/>
      <c r="X834461" s="19"/>
      <c r="Y834461" s="19"/>
      <c r="Z834461" s="19"/>
      <c r="AA834461" s="19"/>
      <c r="AB834461" s="19"/>
      <c r="AC834461" s="19"/>
      <c r="AD834461" s="19"/>
      <c r="AE834461" s="19"/>
      <c r="AF834461" s="19"/>
      <c r="AG834461" s="19"/>
      <c r="AH834461" s="19"/>
      <c r="AI834461" s="19"/>
      <c r="AJ834461" s="19"/>
      <c r="AK834461" s="19"/>
      <c r="AL834461" s="19"/>
      <c r="AM834461" s="19"/>
      <c r="AN834461" s="19"/>
      <c r="AO834461" s="19"/>
      <c r="AP834461"/>
    </row>
    <row r="834462" spans="1:42" s="116" customFormat="1" x14ac:dyDescent="0.3">
      <c r="A834462"/>
      <c r="B834462"/>
      <c r="C834462"/>
      <c r="D834462"/>
      <c r="E834462"/>
      <c r="F834462"/>
      <c r="G834462"/>
      <c r="H834462"/>
      <c r="I834462"/>
      <c r="J834462"/>
      <c r="K834462"/>
      <c r="L834462"/>
      <c r="M834462" s="115"/>
      <c r="N834462" s="115"/>
      <c r="O834462"/>
      <c r="P834462"/>
      <c r="Q834462"/>
      <c r="R834462" s="19"/>
      <c r="S834462" s="19"/>
      <c r="T834462"/>
      <c r="U834462" s="113"/>
      <c r="V834462" s="19"/>
      <c r="W834462" s="19"/>
      <c r="X834462" s="19"/>
      <c r="Y834462" s="19"/>
      <c r="Z834462" s="19"/>
      <c r="AA834462" s="19"/>
      <c r="AB834462" s="19"/>
      <c r="AC834462" s="19"/>
      <c r="AD834462" s="19"/>
      <c r="AE834462" s="19"/>
      <c r="AF834462" s="19"/>
      <c r="AG834462" s="19"/>
      <c r="AH834462" s="19"/>
      <c r="AI834462" s="19"/>
      <c r="AJ834462" s="19"/>
      <c r="AK834462" s="19"/>
      <c r="AL834462" s="19"/>
      <c r="AM834462" s="19"/>
      <c r="AN834462" s="19"/>
      <c r="AO834462" s="19"/>
      <c r="AP834462"/>
    </row>
    <row r="834463" spans="1:42" s="116" customFormat="1" x14ac:dyDescent="0.3">
      <c r="A834463"/>
      <c r="B834463"/>
      <c r="C834463"/>
      <c r="D834463"/>
      <c r="E834463"/>
      <c r="F834463"/>
      <c r="G834463"/>
      <c r="H834463"/>
      <c r="I834463"/>
      <c r="J834463"/>
      <c r="K834463"/>
      <c r="L834463"/>
      <c r="M834463" s="115"/>
      <c r="N834463" s="115"/>
      <c r="O834463"/>
      <c r="P834463"/>
      <c r="Q834463"/>
      <c r="R834463" s="19"/>
      <c r="S834463" s="19"/>
      <c r="T834463"/>
      <c r="U834463" s="113"/>
      <c r="V834463" s="19"/>
      <c r="W834463" s="19"/>
      <c r="X834463" s="19"/>
      <c r="Y834463" s="19"/>
      <c r="Z834463" s="19"/>
      <c r="AA834463" s="19"/>
      <c r="AB834463" s="19"/>
      <c r="AC834463" s="19"/>
      <c r="AD834463" s="19"/>
      <c r="AE834463" s="19"/>
      <c r="AF834463" s="19"/>
      <c r="AG834463" s="19"/>
      <c r="AH834463" s="19"/>
      <c r="AI834463" s="19"/>
      <c r="AJ834463" s="19"/>
      <c r="AK834463" s="19"/>
      <c r="AL834463" s="19"/>
      <c r="AM834463" s="19"/>
      <c r="AN834463" s="19"/>
      <c r="AO834463" s="19"/>
      <c r="AP834463"/>
    </row>
    <row r="834464" spans="1:42" s="116" customFormat="1" x14ac:dyDescent="0.3">
      <c r="A834464"/>
      <c r="B834464"/>
      <c r="C834464"/>
      <c r="D834464"/>
      <c r="E834464"/>
      <c r="F834464"/>
      <c r="G834464"/>
      <c r="H834464"/>
      <c r="I834464"/>
      <c r="J834464"/>
      <c r="K834464"/>
      <c r="L834464"/>
      <c r="M834464" s="115"/>
      <c r="N834464" s="115"/>
      <c r="O834464"/>
      <c r="P834464"/>
      <c r="Q834464"/>
      <c r="R834464" s="19"/>
      <c r="S834464" s="19"/>
      <c r="T834464"/>
      <c r="U834464" s="113"/>
      <c r="V834464" s="19"/>
      <c r="W834464" s="19"/>
      <c r="X834464" s="19"/>
      <c r="Y834464" s="19"/>
      <c r="Z834464" s="19"/>
      <c r="AA834464" s="19"/>
      <c r="AB834464" s="19"/>
      <c r="AC834464" s="19"/>
      <c r="AD834464" s="19"/>
      <c r="AE834464" s="19"/>
      <c r="AF834464" s="19"/>
      <c r="AG834464" s="19"/>
      <c r="AH834464" s="19"/>
      <c r="AI834464" s="19"/>
      <c r="AJ834464" s="19"/>
      <c r="AK834464" s="19"/>
      <c r="AL834464" s="19"/>
      <c r="AM834464" s="19"/>
      <c r="AN834464" s="19"/>
      <c r="AO834464" s="19"/>
      <c r="AP834464"/>
    </row>
    <row r="834465" spans="1:42" s="116" customFormat="1" x14ac:dyDescent="0.3">
      <c r="A834465"/>
      <c r="B834465"/>
      <c r="C834465"/>
      <c r="D834465"/>
      <c r="E834465"/>
      <c r="F834465"/>
      <c r="G834465"/>
      <c r="H834465"/>
      <c r="I834465"/>
      <c r="J834465"/>
      <c r="K834465"/>
      <c r="L834465"/>
      <c r="M834465" s="115"/>
      <c r="N834465" s="115"/>
      <c r="O834465"/>
      <c r="P834465"/>
      <c r="Q834465"/>
      <c r="R834465" s="19"/>
      <c r="S834465" s="19"/>
      <c r="T834465"/>
      <c r="U834465" s="113"/>
      <c r="V834465" s="19"/>
      <c r="W834465" s="19"/>
      <c r="X834465" s="19"/>
      <c r="Y834465" s="19"/>
      <c r="Z834465" s="19"/>
      <c r="AA834465" s="19"/>
      <c r="AB834465" s="19"/>
      <c r="AC834465" s="19"/>
      <c r="AD834465" s="19"/>
      <c r="AE834465" s="19"/>
      <c r="AF834465" s="19"/>
      <c r="AG834465" s="19"/>
      <c r="AH834465" s="19"/>
      <c r="AI834465" s="19"/>
      <c r="AJ834465" s="19"/>
      <c r="AK834465" s="19"/>
      <c r="AL834465" s="19"/>
      <c r="AM834465" s="19"/>
      <c r="AN834465" s="19"/>
      <c r="AO834465" s="19"/>
      <c r="AP834465"/>
    </row>
    <row r="834466" spans="1:42" s="116" customFormat="1" x14ac:dyDescent="0.3">
      <c r="A834466"/>
      <c r="B834466"/>
      <c r="C834466"/>
      <c r="D834466"/>
      <c r="E834466"/>
      <c r="F834466"/>
      <c r="G834466"/>
      <c r="H834466"/>
      <c r="I834466"/>
      <c r="J834466"/>
      <c r="K834466"/>
      <c r="L834466"/>
      <c r="M834466" s="115"/>
      <c r="N834466" s="115"/>
      <c r="O834466"/>
      <c r="P834466"/>
      <c r="Q834466"/>
      <c r="R834466" s="19"/>
      <c r="S834466" s="19"/>
      <c r="T834466"/>
      <c r="U834466" s="113"/>
      <c r="V834466" s="19"/>
      <c r="W834466" s="19"/>
      <c r="X834466" s="19"/>
      <c r="Y834466" s="19"/>
      <c r="Z834466" s="19"/>
      <c r="AA834466" s="19"/>
      <c r="AB834466" s="19"/>
      <c r="AC834466" s="19"/>
      <c r="AD834466" s="19"/>
      <c r="AE834466" s="19"/>
      <c r="AF834466" s="19"/>
      <c r="AG834466" s="19"/>
      <c r="AH834466" s="19"/>
      <c r="AI834466" s="19"/>
      <c r="AJ834466" s="19"/>
      <c r="AK834466" s="19"/>
      <c r="AL834466" s="19"/>
      <c r="AM834466" s="19"/>
      <c r="AN834466" s="19"/>
      <c r="AO834466" s="19"/>
      <c r="AP834466"/>
    </row>
    <row r="834467" spans="1:42" s="116" customFormat="1" x14ac:dyDescent="0.3">
      <c r="A834467"/>
      <c r="B834467"/>
      <c r="C834467"/>
      <c r="D834467"/>
      <c r="E834467"/>
      <c r="F834467"/>
      <c r="G834467"/>
      <c r="H834467"/>
      <c r="I834467"/>
      <c r="J834467"/>
      <c r="K834467"/>
      <c r="L834467"/>
      <c r="M834467" s="115"/>
      <c r="N834467" s="115"/>
      <c r="O834467"/>
      <c r="P834467"/>
      <c r="Q834467"/>
      <c r="R834467" s="19"/>
      <c r="S834467" s="19"/>
      <c r="T834467"/>
      <c r="U834467" s="113"/>
      <c r="V834467" s="19"/>
      <c r="W834467" s="19"/>
      <c r="X834467" s="19"/>
      <c r="Y834467" s="19"/>
      <c r="Z834467" s="19"/>
      <c r="AA834467" s="19"/>
      <c r="AB834467" s="19"/>
      <c r="AC834467" s="19"/>
      <c r="AD834467" s="19"/>
      <c r="AE834467" s="19"/>
      <c r="AF834467" s="19"/>
      <c r="AG834467" s="19"/>
      <c r="AH834467" s="19"/>
      <c r="AI834467" s="19"/>
      <c r="AJ834467" s="19"/>
      <c r="AK834467" s="19"/>
      <c r="AL834467" s="19"/>
      <c r="AM834467" s="19"/>
      <c r="AN834467" s="19"/>
      <c r="AO834467" s="19"/>
      <c r="AP834467"/>
    </row>
    <row r="834468" spans="1:42" s="116" customFormat="1" x14ac:dyDescent="0.3">
      <c r="A834468"/>
      <c r="B834468"/>
      <c r="C834468"/>
      <c r="D834468"/>
      <c r="E834468"/>
      <c r="F834468"/>
      <c r="G834468"/>
      <c r="H834468"/>
      <c r="I834468"/>
      <c r="J834468"/>
      <c r="K834468"/>
      <c r="L834468"/>
      <c r="M834468" s="115"/>
      <c r="N834468" s="115"/>
      <c r="O834468"/>
      <c r="P834468"/>
      <c r="Q834468"/>
      <c r="R834468" s="19"/>
      <c r="S834468" s="19"/>
      <c r="T834468"/>
      <c r="U834468" s="113"/>
      <c r="V834468" s="19"/>
      <c r="W834468" s="19"/>
      <c r="X834468" s="19"/>
      <c r="Y834468" s="19"/>
      <c r="Z834468" s="19"/>
      <c r="AA834468" s="19"/>
      <c r="AB834468" s="19"/>
      <c r="AC834468" s="19"/>
      <c r="AD834468" s="19"/>
      <c r="AE834468" s="19"/>
      <c r="AF834468" s="19"/>
      <c r="AG834468" s="19"/>
      <c r="AH834468" s="19"/>
      <c r="AI834468" s="19"/>
      <c r="AJ834468" s="19"/>
      <c r="AK834468" s="19"/>
      <c r="AL834468" s="19"/>
      <c r="AM834468" s="19"/>
      <c r="AN834468" s="19"/>
      <c r="AO834468" s="19"/>
      <c r="AP834468"/>
    </row>
    <row r="834469" spans="1:42" s="116" customFormat="1" x14ac:dyDescent="0.3">
      <c r="A834469"/>
      <c r="B834469"/>
      <c r="C834469"/>
      <c r="D834469"/>
      <c r="E834469"/>
      <c r="F834469"/>
      <c r="G834469"/>
      <c r="H834469"/>
      <c r="I834469"/>
      <c r="J834469"/>
      <c r="K834469"/>
      <c r="L834469"/>
      <c r="M834469" s="115"/>
      <c r="N834469" s="115"/>
      <c r="O834469"/>
      <c r="P834469"/>
      <c r="Q834469"/>
      <c r="R834469" s="19"/>
      <c r="S834469" s="19"/>
      <c r="T834469"/>
      <c r="U834469" s="113"/>
      <c r="V834469" s="19"/>
      <c r="W834469" s="19"/>
      <c r="X834469" s="19"/>
      <c r="Y834469" s="19"/>
      <c r="Z834469" s="19"/>
      <c r="AA834469" s="19"/>
      <c r="AB834469" s="19"/>
      <c r="AC834469" s="19"/>
      <c r="AD834469" s="19"/>
      <c r="AE834469" s="19"/>
      <c r="AF834469" s="19"/>
      <c r="AG834469" s="19"/>
      <c r="AH834469" s="19"/>
      <c r="AI834469" s="19"/>
      <c r="AJ834469" s="19"/>
      <c r="AK834469" s="19"/>
      <c r="AL834469" s="19"/>
      <c r="AM834469" s="19"/>
      <c r="AN834469" s="19"/>
      <c r="AO834469" s="19"/>
      <c r="AP834469"/>
    </row>
    <row r="834470" spans="1:42" s="116" customFormat="1" x14ac:dyDescent="0.3">
      <c r="A834470"/>
      <c r="B834470"/>
      <c r="C834470"/>
      <c r="D834470"/>
      <c r="E834470"/>
      <c r="F834470"/>
      <c r="G834470"/>
      <c r="H834470"/>
      <c r="I834470"/>
      <c r="J834470"/>
      <c r="K834470"/>
      <c r="L834470"/>
      <c r="M834470" s="115"/>
      <c r="N834470" s="115"/>
      <c r="O834470"/>
      <c r="P834470"/>
      <c r="Q834470"/>
      <c r="R834470" s="19"/>
      <c r="S834470" s="19"/>
      <c r="T834470"/>
      <c r="U834470" s="113"/>
      <c r="V834470" s="19"/>
      <c r="W834470" s="19"/>
      <c r="X834470" s="19"/>
      <c r="Y834470" s="19"/>
      <c r="Z834470" s="19"/>
      <c r="AA834470" s="19"/>
      <c r="AB834470" s="19"/>
      <c r="AC834470" s="19"/>
      <c r="AD834470" s="19"/>
      <c r="AE834470" s="19"/>
      <c r="AF834470" s="19"/>
      <c r="AG834470" s="19"/>
      <c r="AH834470" s="19"/>
      <c r="AI834470" s="19"/>
      <c r="AJ834470" s="19"/>
      <c r="AK834470" s="19"/>
      <c r="AL834470" s="19"/>
      <c r="AM834470" s="19"/>
      <c r="AN834470" s="19"/>
      <c r="AO834470" s="19"/>
      <c r="AP834470"/>
    </row>
    <row r="834471" spans="1:42" s="116" customFormat="1" x14ac:dyDescent="0.3">
      <c r="A834471"/>
      <c r="B834471"/>
      <c r="C834471"/>
      <c r="D834471"/>
      <c r="E834471"/>
      <c r="F834471"/>
      <c r="G834471"/>
      <c r="H834471"/>
      <c r="I834471"/>
      <c r="J834471"/>
      <c r="K834471"/>
      <c r="L834471"/>
      <c r="M834471" s="115"/>
      <c r="N834471" s="115"/>
      <c r="O834471"/>
      <c r="P834471"/>
      <c r="Q834471"/>
      <c r="R834471" s="19"/>
      <c r="S834471" s="19"/>
      <c r="T834471"/>
      <c r="U834471" s="113"/>
      <c r="V834471" s="19"/>
      <c r="W834471" s="19"/>
      <c r="X834471" s="19"/>
      <c r="Y834471" s="19"/>
      <c r="Z834471" s="19"/>
      <c r="AA834471" s="19"/>
      <c r="AB834471" s="19"/>
      <c r="AC834471" s="19"/>
      <c r="AD834471" s="19"/>
      <c r="AE834471" s="19"/>
      <c r="AF834471" s="19"/>
      <c r="AG834471" s="19"/>
      <c r="AH834471" s="19"/>
      <c r="AI834471" s="19"/>
      <c r="AJ834471" s="19"/>
      <c r="AK834471" s="19"/>
      <c r="AL834471" s="19"/>
      <c r="AM834471" s="19"/>
      <c r="AN834471" s="19"/>
      <c r="AO834471" s="19"/>
      <c r="AP834471"/>
    </row>
    <row r="834472" spans="1:42" s="116" customFormat="1" x14ac:dyDescent="0.3">
      <c r="A834472"/>
      <c r="B834472"/>
      <c r="C834472"/>
      <c r="D834472"/>
      <c r="E834472"/>
      <c r="F834472"/>
      <c r="G834472"/>
      <c r="H834472"/>
      <c r="I834472"/>
      <c r="J834472"/>
      <c r="K834472"/>
      <c r="L834472"/>
      <c r="M834472" s="115"/>
      <c r="N834472" s="115"/>
      <c r="O834472"/>
      <c r="P834472"/>
      <c r="Q834472"/>
      <c r="R834472" s="19"/>
      <c r="S834472" s="19"/>
      <c r="T834472"/>
      <c r="U834472" s="113"/>
      <c r="V834472" s="19"/>
      <c r="W834472" s="19"/>
      <c r="X834472" s="19"/>
      <c r="Y834472" s="19"/>
      <c r="Z834472" s="19"/>
      <c r="AA834472" s="19"/>
      <c r="AB834472" s="19"/>
      <c r="AC834472" s="19"/>
      <c r="AD834472" s="19"/>
      <c r="AE834472" s="19"/>
      <c r="AF834472" s="19"/>
      <c r="AG834472" s="19"/>
      <c r="AH834472" s="19"/>
      <c r="AI834472" s="19"/>
      <c r="AJ834472" s="19"/>
      <c r="AK834472" s="19"/>
      <c r="AL834472" s="19"/>
      <c r="AM834472" s="19"/>
      <c r="AN834472" s="19"/>
      <c r="AO834472" s="19"/>
      <c r="AP834472"/>
    </row>
    <row r="834473" spans="1:42" s="116" customFormat="1" x14ac:dyDescent="0.3">
      <c r="A834473"/>
      <c r="B834473"/>
      <c r="C834473"/>
      <c r="D834473"/>
      <c r="E834473"/>
      <c r="F834473"/>
      <c r="G834473"/>
      <c r="H834473"/>
      <c r="I834473"/>
      <c r="J834473"/>
      <c r="K834473"/>
      <c r="L834473"/>
      <c r="M834473" s="115"/>
      <c r="N834473" s="115"/>
      <c r="O834473"/>
      <c r="P834473"/>
      <c r="Q834473"/>
      <c r="R834473" s="19"/>
      <c r="S834473" s="19"/>
      <c r="T834473"/>
      <c r="U834473" s="113"/>
      <c r="V834473" s="19"/>
      <c r="W834473" s="19"/>
      <c r="X834473" s="19"/>
      <c r="Y834473" s="19"/>
      <c r="Z834473" s="19"/>
      <c r="AA834473" s="19"/>
      <c r="AB834473" s="19"/>
      <c r="AC834473" s="19"/>
      <c r="AD834473" s="19"/>
      <c r="AE834473" s="19"/>
      <c r="AF834473" s="19"/>
      <c r="AG834473" s="19"/>
      <c r="AH834473" s="19"/>
      <c r="AI834473" s="19"/>
      <c r="AJ834473" s="19"/>
      <c r="AK834473" s="19"/>
      <c r="AL834473" s="19"/>
      <c r="AM834473" s="19"/>
      <c r="AN834473" s="19"/>
      <c r="AO834473" s="19"/>
      <c r="AP834473"/>
    </row>
    <row r="834474" spans="1:42" s="116" customFormat="1" x14ac:dyDescent="0.3">
      <c r="A834474"/>
      <c r="B834474"/>
      <c r="C834474"/>
      <c r="D834474"/>
      <c r="E834474"/>
      <c r="F834474"/>
      <c r="G834474"/>
      <c r="H834474"/>
      <c r="I834474"/>
      <c r="J834474"/>
      <c r="K834474"/>
      <c r="L834474"/>
      <c r="M834474" s="115"/>
      <c r="N834474" s="115"/>
      <c r="O834474"/>
      <c r="P834474"/>
      <c r="Q834474"/>
      <c r="R834474" s="19"/>
      <c r="S834474" s="19"/>
      <c r="T834474"/>
      <c r="U834474" s="113"/>
      <c r="V834474" s="19"/>
      <c r="W834474" s="19"/>
      <c r="X834474" s="19"/>
      <c r="Y834474" s="19"/>
      <c r="Z834474" s="19"/>
      <c r="AA834474" s="19"/>
      <c r="AB834474" s="19"/>
      <c r="AC834474" s="19"/>
      <c r="AD834474" s="19"/>
      <c r="AE834474" s="19"/>
      <c r="AF834474" s="19"/>
      <c r="AG834474" s="19"/>
      <c r="AH834474" s="19"/>
      <c r="AI834474" s="19"/>
      <c r="AJ834474" s="19"/>
      <c r="AK834474" s="19"/>
      <c r="AL834474" s="19"/>
      <c r="AM834474" s="19"/>
      <c r="AN834474" s="19"/>
      <c r="AO834474" s="19"/>
      <c r="AP834474"/>
    </row>
    <row r="834475" spans="1:42" s="116" customFormat="1" x14ac:dyDescent="0.3">
      <c r="A834475"/>
      <c r="B834475"/>
      <c r="C834475"/>
      <c r="D834475"/>
      <c r="E834475"/>
      <c r="F834475"/>
      <c r="G834475"/>
      <c r="H834475"/>
      <c r="I834475"/>
      <c r="J834475"/>
      <c r="K834475"/>
      <c r="L834475"/>
      <c r="M834475" s="115"/>
      <c r="N834475" s="115"/>
      <c r="O834475"/>
      <c r="P834475"/>
      <c r="Q834475"/>
      <c r="R834475" s="19"/>
      <c r="S834475" s="19"/>
      <c r="T834475"/>
      <c r="U834475" s="113"/>
      <c r="V834475" s="19"/>
      <c r="W834475" s="19"/>
      <c r="X834475" s="19"/>
      <c r="Y834475" s="19"/>
      <c r="Z834475" s="19"/>
      <c r="AA834475" s="19"/>
      <c r="AB834475" s="19"/>
      <c r="AC834475" s="19"/>
      <c r="AD834475" s="19"/>
      <c r="AE834475" s="19"/>
      <c r="AF834475" s="19"/>
      <c r="AG834475" s="19"/>
      <c r="AH834475" s="19"/>
      <c r="AI834475" s="19"/>
      <c r="AJ834475" s="19"/>
      <c r="AK834475" s="19"/>
      <c r="AL834475" s="19"/>
      <c r="AM834475" s="19"/>
      <c r="AN834475" s="19"/>
      <c r="AO834475" s="19"/>
      <c r="AP834475"/>
    </row>
    <row r="834476" spans="1:42" s="116" customFormat="1" x14ac:dyDescent="0.3">
      <c r="A834476"/>
      <c r="B834476"/>
      <c r="C834476"/>
      <c r="D834476"/>
      <c r="E834476"/>
      <c r="F834476"/>
      <c r="G834476"/>
      <c r="H834476"/>
      <c r="I834476"/>
      <c r="J834476"/>
      <c r="K834476"/>
      <c r="L834476"/>
      <c r="M834476" s="115"/>
      <c r="N834476" s="115"/>
      <c r="O834476"/>
      <c r="P834476"/>
      <c r="Q834476"/>
      <c r="R834476" s="19"/>
      <c r="S834476" s="19"/>
      <c r="T834476"/>
      <c r="U834476" s="113"/>
      <c r="V834476" s="19"/>
      <c r="W834476" s="19"/>
      <c r="X834476" s="19"/>
      <c r="Y834476" s="19"/>
      <c r="Z834476" s="19"/>
      <c r="AA834476" s="19"/>
      <c r="AB834476" s="19"/>
      <c r="AC834476" s="19"/>
      <c r="AD834476" s="19"/>
      <c r="AE834476" s="19"/>
      <c r="AF834476" s="19"/>
      <c r="AG834476" s="19"/>
      <c r="AH834476" s="19"/>
      <c r="AI834476" s="19"/>
      <c r="AJ834476" s="19"/>
      <c r="AK834476" s="19"/>
      <c r="AL834476" s="19"/>
      <c r="AM834476" s="19"/>
      <c r="AN834476" s="19"/>
      <c r="AO834476" s="19"/>
      <c r="AP834476"/>
    </row>
    <row r="834477" spans="1:42" s="116" customFormat="1" x14ac:dyDescent="0.3">
      <c r="A834477"/>
      <c r="B834477"/>
      <c r="C834477"/>
      <c r="D834477"/>
      <c r="E834477"/>
      <c r="F834477"/>
      <c r="G834477"/>
      <c r="H834477"/>
      <c r="I834477"/>
      <c r="J834477"/>
      <c r="K834477"/>
      <c r="L834477"/>
      <c r="M834477" s="115"/>
      <c r="N834477" s="115"/>
      <c r="O834477"/>
      <c r="P834477"/>
      <c r="Q834477"/>
      <c r="R834477" s="19"/>
      <c r="S834477" s="19"/>
      <c r="T834477"/>
      <c r="U834477" s="113"/>
      <c r="V834477" s="19"/>
      <c r="W834477" s="19"/>
      <c r="X834477" s="19"/>
      <c r="Y834477" s="19"/>
      <c r="Z834477" s="19"/>
      <c r="AA834477" s="19"/>
      <c r="AB834477" s="19"/>
      <c r="AC834477" s="19"/>
      <c r="AD834477" s="19"/>
      <c r="AE834477" s="19"/>
      <c r="AF834477" s="19"/>
      <c r="AG834477" s="19"/>
      <c r="AH834477" s="19"/>
      <c r="AI834477" s="19"/>
      <c r="AJ834477" s="19"/>
      <c r="AK834477" s="19"/>
      <c r="AL834477" s="19"/>
      <c r="AM834477" s="19"/>
      <c r="AN834477" s="19"/>
      <c r="AO834477" s="19"/>
      <c r="AP834477"/>
    </row>
    <row r="834478" spans="1:42" s="116" customFormat="1" x14ac:dyDescent="0.3">
      <c r="A834478"/>
      <c r="B834478"/>
      <c r="C834478"/>
      <c r="D834478"/>
      <c r="E834478"/>
      <c r="F834478"/>
      <c r="G834478"/>
      <c r="H834478"/>
      <c r="I834478"/>
      <c r="J834478"/>
      <c r="K834478"/>
      <c r="L834478"/>
      <c r="M834478" s="115"/>
      <c r="N834478" s="115"/>
      <c r="O834478"/>
      <c r="P834478"/>
      <c r="Q834478"/>
      <c r="R834478" s="19"/>
      <c r="S834478" s="19"/>
      <c r="T834478"/>
      <c r="U834478" s="113"/>
      <c r="V834478" s="19"/>
      <c r="W834478" s="19"/>
      <c r="X834478" s="19"/>
      <c r="Y834478" s="19"/>
      <c r="Z834478" s="19"/>
      <c r="AA834478" s="19"/>
      <c r="AB834478" s="19"/>
      <c r="AC834478" s="19"/>
      <c r="AD834478" s="19"/>
      <c r="AE834478" s="19"/>
      <c r="AF834478" s="19"/>
      <c r="AG834478" s="19"/>
      <c r="AH834478" s="19"/>
      <c r="AI834478" s="19"/>
      <c r="AJ834478" s="19"/>
      <c r="AK834478" s="19"/>
      <c r="AL834478" s="19"/>
      <c r="AM834478" s="19"/>
      <c r="AN834478" s="19"/>
      <c r="AO834478" s="19"/>
      <c r="AP834478"/>
    </row>
    <row r="834479" spans="1:42" s="116" customFormat="1" x14ac:dyDescent="0.3">
      <c r="A834479"/>
      <c r="B834479"/>
      <c r="C834479"/>
      <c r="D834479"/>
      <c r="E834479"/>
      <c r="F834479"/>
      <c r="G834479"/>
      <c r="H834479"/>
      <c r="I834479"/>
      <c r="J834479"/>
      <c r="K834479"/>
      <c r="L834479"/>
      <c r="M834479" s="115"/>
      <c r="N834479" s="115"/>
      <c r="O834479"/>
      <c r="P834479"/>
      <c r="Q834479"/>
      <c r="R834479" s="19"/>
      <c r="S834479" s="19"/>
      <c r="T834479"/>
      <c r="U834479" s="113"/>
      <c r="V834479" s="19"/>
      <c r="W834479" s="19"/>
      <c r="X834479" s="19"/>
      <c r="Y834479" s="19"/>
      <c r="Z834479" s="19"/>
      <c r="AA834479" s="19"/>
      <c r="AB834479" s="19"/>
      <c r="AC834479" s="19"/>
      <c r="AD834479" s="19"/>
      <c r="AE834479" s="19"/>
      <c r="AF834479" s="19"/>
      <c r="AG834479" s="19"/>
      <c r="AH834479" s="19"/>
      <c r="AI834479" s="19"/>
      <c r="AJ834479" s="19"/>
      <c r="AK834479" s="19"/>
      <c r="AL834479" s="19"/>
      <c r="AM834479" s="19"/>
      <c r="AN834479" s="19"/>
      <c r="AO834479" s="19"/>
      <c r="AP834479"/>
    </row>
    <row r="834480" spans="1:42" s="116" customFormat="1" x14ac:dyDescent="0.3">
      <c r="A834480"/>
      <c r="B834480"/>
      <c r="C834480"/>
      <c r="D834480"/>
      <c r="E834480"/>
      <c r="F834480"/>
      <c r="G834480"/>
      <c r="H834480"/>
      <c r="I834480"/>
      <c r="J834480"/>
      <c r="K834480"/>
      <c r="L834480"/>
      <c r="M834480" s="115"/>
      <c r="N834480" s="115"/>
      <c r="O834480"/>
      <c r="P834480"/>
      <c r="Q834480"/>
      <c r="R834480" s="19"/>
      <c r="S834480" s="19"/>
      <c r="T834480"/>
      <c r="U834480" s="113"/>
      <c r="V834480" s="19"/>
      <c r="W834480" s="19"/>
      <c r="X834480" s="19"/>
      <c r="Y834480" s="19"/>
      <c r="Z834480" s="19"/>
      <c r="AA834480" s="19"/>
      <c r="AB834480" s="19"/>
      <c r="AC834480" s="19"/>
      <c r="AD834480" s="19"/>
      <c r="AE834480" s="19"/>
      <c r="AF834480" s="19"/>
      <c r="AG834480" s="19"/>
      <c r="AH834480" s="19"/>
      <c r="AI834480" s="19"/>
      <c r="AJ834480" s="19"/>
      <c r="AK834480" s="19"/>
      <c r="AL834480" s="19"/>
      <c r="AM834480" s="19"/>
      <c r="AN834480" s="19"/>
      <c r="AO834480" s="19"/>
      <c r="AP834480"/>
    </row>
    <row r="834481" spans="1:42" s="116" customFormat="1" x14ac:dyDescent="0.3">
      <c r="A834481"/>
      <c r="B834481"/>
      <c r="C834481"/>
      <c r="D834481"/>
      <c r="E834481"/>
      <c r="F834481"/>
      <c r="G834481"/>
      <c r="H834481"/>
      <c r="I834481"/>
      <c r="J834481"/>
      <c r="K834481"/>
      <c r="L834481"/>
      <c r="M834481" s="115"/>
      <c r="N834481" s="115"/>
      <c r="O834481"/>
      <c r="P834481"/>
      <c r="Q834481"/>
      <c r="R834481" s="19"/>
      <c r="S834481" s="19"/>
      <c r="T834481"/>
      <c r="U834481" s="113"/>
      <c r="V834481" s="19"/>
      <c r="W834481" s="19"/>
      <c r="X834481" s="19"/>
      <c r="Y834481" s="19"/>
      <c r="Z834481" s="19"/>
      <c r="AA834481" s="19"/>
      <c r="AB834481" s="19"/>
      <c r="AC834481" s="19"/>
      <c r="AD834481" s="19"/>
      <c r="AE834481" s="19"/>
      <c r="AF834481" s="19"/>
      <c r="AG834481" s="19"/>
      <c r="AH834481" s="19"/>
      <c r="AI834481" s="19"/>
      <c r="AJ834481" s="19"/>
      <c r="AK834481" s="19"/>
      <c r="AL834481" s="19"/>
      <c r="AM834481" s="19"/>
      <c r="AN834481" s="19"/>
      <c r="AO834481" s="19"/>
      <c r="AP834481"/>
    </row>
    <row r="834482" spans="1:42" s="116" customFormat="1" x14ac:dyDescent="0.3">
      <c r="A834482"/>
      <c r="B834482"/>
      <c r="C834482"/>
      <c r="D834482"/>
      <c r="E834482"/>
      <c r="F834482"/>
      <c r="G834482"/>
      <c r="H834482"/>
      <c r="I834482"/>
      <c r="J834482"/>
      <c r="K834482"/>
      <c r="L834482"/>
      <c r="M834482" s="115"/>
      <c r="N834482" s="115"/>
      <c r="O834482"/>
      <c r="P834482"/>
      <c r="Q834482"/>
      <c r="R834482" s="19"/>
      <c r="S834482" s="19"/>
      <c r="T834482"/>
      <c r="U834482" s="113"/>
      <c r="V834482" s="19"/>
      <c r="W834482" s="19"/>
      <c r="X834482" s="19"/>
      <c r="Y834482" s="19"/>
      <c r="Z834482" s="19"/>
      <c r="AA834482" s="19"/>
      <c r="AB834482" s="19"/>
      <c r="AC834482" s="19"/>
      <c r="AD834482" s="19"/>
      <c r="AE834482" s="19"/>
      <c r="AF834482" s="19"/>
      <c r="AG834482" s="19"/>
      <c r="AH834482" s="19"/>
      <c r="AI834482" s="19"/>
      <c r="AJ834482" s="19"/>
      <c r="AK834482" s="19"/>
      <c r="AL834482" s="19"/>
      <c r="AM834482" s="19"/>
      <c r="AN834482" s="19"/>
      <c r="AO834482" s="19"/>
      <c r="AP834482"/>
    </row>
    <row r="834483" spans="1:42" s="116" customFormat="1" x14ac:dyDescent="0.3">
      <c r="A834483"/>
      <c r="B834483"/>
      <c r="C834483"/>
      <c r="D834483"/>
      <c r="E834483"/>
      <c r="F834483"/>
      <c r="G834483"/>
      <c r="H834483"/>
      <c r="I834483"/>
      <c r="J834483"/>
      <c r="K834483"/>
      <c r="L834483"/>
      <c r="M834483" s="115"/>
      <c r="N834483" s="115"/>
      <c r="O834483"/>
      <c r="P834483"/>
      <c r="Q834483"/>
      <c r="R834483" s="19"/>
      <c r="S834483" s="19"/>
      <c r="T834483"/>
      <c r="U834483" s="113"/>
      <c r="V834483" s="19"/>
      <c r="W834483" s="19"/>
      <c r="X834483" s="19"/>
      <c r="Y834483" s="19"/>
      <c r="Z834483" s="19"/>
      <c r="AA834483" s="19"/>
      <c r="AB834483" s="19"/>
      <c r="AC834483" s="19"/>
      <c r="AD834483" s="19"/>
      <c r="AE834483" s="19"/>
      <c r="AF834483" s="19"/>
      <c r="AG834483" s="19"/>
      <c r="AH834483" s="19"/>
      <c r="AI834483" s="19"/>
      <c r="AJ834483" s="19"/>
      <c r="AK834483" s="19"/>
      <c r="AL834483" s="19"/>
      <c r="AM834483" s="19"/>
      <c r="AN834483" s="19"/>
      <c r="AO834483" s="19"/>
      <c r="AP834483"/>
    </row>
    <row r="834484" spans="1:42" s="116" customFormat="1" x14ac:dyDescent="0.3">
      <c r="A834484"/>
      <c r="B834484"/>
      <c r="C834484"/>
      <c r="D834484"/>
      <c r="E834484"/>
      <c r="F834484"/>
      <c r="G834484"/>
      <c r="H834484"/>
      <c r="I834484"/>
      <c r="J834484"/>
      <c r="K834484"/>
      <c r="L834484"/>
      <c r="M834484" s="115"/>
      <c r="N834484" s="115"/>
      <c r="O834484"/>
      <c r="P834484"/>
      <c r="Q834484"/>
      <c r="R834484" s="19"/>
      <c r="S834484" s="19"/>
      <c r="T834484"/>
      <c r="U834484" s="113"/>
      <c r="V834484" s="19"/>
      <c r="W834484" s="19"/>
      <c r="X834484" s="19"/>
      <c r="Y834484" s="19"/>
      <c r="Z834484" s="19"/>
      <c r="AA834484" s="19"/>
      <c r="AB834484" s="19"/>
      <c r="AC834484" s="19"/>
      <c r="AD834484" s="19"/>
      <c r="AE834484" s="19"/>
      <c r="AF834484" s="19"/>
      <c r="AG834484" s="19"/>
      <c r="AH834484" s="19"/>
      <c r="AI834484" s="19"/>
      <c r="AJ834484" s="19"/>
      <c r="AK834484" s="19"/>
      <c r="AL834484" s="19"/>
      <c r="AM834484" s="19"/>
      <c r="AN834484" s="19"/>
      <c r="AO834484" s="19"/>
      <c r="AP834484"/>
    </row>
    <row r="834485" spans="1:42" s="116" customFormat="1" x14ac:dyDescent="0.3">
      <c r="A834485"/>
      <c r="B834485"/>
      <c r="C834485"/>
      <c r="D834485"/>
      <c r="E834485"/>
      <c r="F834485"/>
      <c r="G834485"/>
      <c r="H834485"/>
      <c r="I834485"/>
      <c r="J834485"/>
      <c r="K834485"/>
      <c r="L834485"/>
      <c r="M834485" s="115"/>
      <c r="N834485" s="115"/>
      <c r="O834485"/>
      <c r="P834485"/>
      <c r="Q834485"/>
      <c r="R834485" s="19"/>
      <c r="S834485" s="19"/>
      <c r="T834485"/>
      <c r="U834485" s="113"/>
      <c r="V834485" s="19"/>
      <c r="W834485" s="19"/>
      <c r="X834485" s="19"/>
      <c r="Y834485" s="19"/>
      <c r="Z834485" s="19"/>
      <c r="AA834485" s="19"/>
      <c r="AB834485" s="19"/>
      <c r="AC834485" s="19"/>
      <c r="AD834485" s="19"/>
      <c r="AE834485" s="19"/>
      <c r="AF834485" s="19"/>
      <c r="AG834485" s="19"/>
      <c r="AH834485" s="19"/>
      <c r="AI834485" s="19"/>
      <c r="AJ834485" s="19"/>
      <c r="AK834485" s="19"/>
      <c r="AL834485" s="19"/>
      <c r="AM834485" s="19"/>
      <c r="AN834485" s="19"/>
      <c r="AO834485" s="19"/>
      <c r="AP834485"/>
    </row>
    <row r="834486" spans="1:42" s="116" customFormat="1" x14ac:dyDescent="0.3">
      <c r="A834486"/>
      <c r="B834486"/>
      <c r="C834486"/>
      <c r="D834486"/>
      <c r="E834486"/>
      <c r="F834486"/>
      <c r="G834486"/>
      <c r="H834486"/>
      <c r="I834486"/>
      <c r="J834486"/>
      <c r="K834486"/>
      <c r="L834486"/>
      <c r="M834486" s="115"/>
      <c r="N834486" s="115"/>
      <c r="O834486"/>
      <c r="P834486"/>
      <c r="Q834486"/>
      <c r="R834486" s="19"/>
      <c r="S834486" s="19"/>
      <c r="T834486"/>
      <c r="U834486" s="113"/>
      <c r="V834486" s="19"/>
      <c r="W834486" s="19"/>
      <c r="X834486" s="19"/>
      <c r="Y834486" s="19"/>
      <c r="Z834486" s="19"/>
      <c r="AA834486" s="19"/>
      <c r="AB834486" s="19"/>
      <c r="AC834486" s="19"/>
      <c r="AD834486" s="19"/>
      <c r="AE834486" s="19"/>
      <c r="AF834486" s="19"/>
      <c r="AG834486" s="19"/>
      <c r="AH834486" s="19"/>
      <c r="AI834486" s="19"/>
      <c r="AJ834486" s="19"/>
      <c r="AK834486" s="19"/>
      <c r="AL834486" s="19"/>
      <c r="AM834486" s="19"/>
      <c r="AN834486" s="19"/>
      <c r="AO834486" s="19"/>
      <c r="AP834486"/>
    </row>
    <row r="834487" spans="1:42" s="116" customFormat="1" x14ac:dyDescent="0.3">
      <c r="A834487"/>
      <c r="B834487"/>
      <c r="C834487"/>
      <c r="D834487"/>
      <c r="E834487"/>
      <c r="F834487"/>
      <c r="G834487"/>
      <c r="H834487"/>
      <c r="I834487"/>
      <c r="J834487"/>
      <c r="K834487"/>
      <c r="L834487"/>
      <c r="M834487" s="115"/>
      <c r="N834487" s="115"/>
      <c r="O834487"/>
      <c r="P834487"/>
      <c r="Q834487"/>
      <c r="R834487" s="19"/>
      <c r="S834487" s="19"/>
      <c r="T834487"/>
      <c r="U834487" s="113"/>
      <c r="V834487" s="19"/>
      <c r="W834487" s="19"/>
      <c r="X834487" s="19"/>
      <c r="Y834487" s="19"/>
      <c r="Z834487" s="19"/>
      <c r="AA834487" s="19"/>
      <c r="AB834487" s="19"/>
      <c r="AC834487" s="19"/>
      <c r="AD834487" s="19"/>
      <c r="AE834487" s="19"/>
      <c r="AF834487" s="19"/>
      <c r="AG834487" s="19"/>
      <c r="AH834487" s="19"/>
      <c r="AI834487" s="19"/>
      <c r="AJ834487" s="19"/>
      <c r="AK834487" s="19"/>
      <c r="AL834487" s="19"/>
      <c r="AM834487" s="19"/>
      <c r="AN834487" s="19"/>
      <c r="AO834487" s="19"/>
      <c r="AP834487"/>
    </row>
    <row r="834488" spans="1:42" s="116" customFormat="1" x14ac:dyDescent="0.3">
      <c r="A834488"/>
      <c r="B834488"/>
      <c r="C834488"/>
      <c r="D834488"/>
      <c r="E834488"/>
      <c r="F834488"/>
      <c r="G834488"/>
      <c r="H834488"/>
      <c r="I834488"/>
      <c r="J834488"/>
      <c r="K834488"/>
      <c r="L834488"/>
      <c r="M834488" s="115"/>
      <c r="N834488" s="115"/>
      <c r="O834488"/>
      <c r="P834488"/>
      <c r="Q834488"/>
      <c r="R834488" s="19"/>
      <c r="S834488" s="19"/>
      <c r="T834488"/>
      <c r="U834488" s="113"/>
      <c r="V834488" s="19"/>
      <c r="W834488" s="19"/>
      <c r="X834488" s="19"/>
      <c r="Y834488" s="19"/>
      <c r="Z834488" s="19"/>
      <c r="AA834488" s="19"/>
      <c r="AB834488" s="19"/>
      <c r="AC834488" s="19"/>
      <c r="AD834488" s="19"/>
      <c r="AE834488" s="19"/>
      <c r="AF834488" s="19"/>
      <c r="AG834488" s="19"/>
      <c r="AH834488" s="19"/>
      <c r="AI834488" s="19"/>
      <c r="AJ834488" s="19"/>
      <c r="AK834488" s="19"/>
      <c r="AL834488" s="19"/>
      <c r="AM834488" s="19"/>
      <c r="AN834488" s="19"/>
      <c r="AO834488" s="19"/>
      <c r="AP834488"/>
    </row>
    <row r="834489" spans="1:42" s="116" customFormat="1" x14ac:dyDescent="0.3">
      <c r="A834489"/>
      <c r="B834489"/>
      <c r="C834489"/>
      <c r="D834489"/>
      <c r="E834489"/>
      <c r="F834489"/>
      <c r="G834489"/>
      <c r="H834489"/>
      <c r="I834489"/>
      <c r="J834489"/>
      <c r="K834489"/>
      <c r="L834489"/>
      <c r="M834489" s="115"/>
      <c r="N834489" s="115"/>
      <c r="O834489"/>
      <c r="P834489"/>
      <c r="Q834489"/>
      <c r="R834489" s="19"/>
      <c r="S834489" s="19"/>
      <c r="T834489"/>
      <c r="U834489" s="113"/>
      <c r="V834489" s="19"/>
      <c r="W834489" s="19"/>
      <c r="X834489" s="19"/>
      <c r="Y834489" s="19"/>
      <c r="Z834489" s="19"/>
      <c r="AA834489" s="19"/>
      <c r="AB834489" s="19"/>
      <c r="AC834489" s="19"/>
      <c r="AD834489" s="19"/>
      <c r="AE834489" s="19"/>
      <c r="AF834489" s="19"/>
      <c r="AG834489" s="19"/>
      <c r="AH834489" s="19"/>
      <c r="AI834489" s="19"/>
      <c r="AJ834489" s="19"/>
      <c r="AK834489" s="19"/>
      <c r="AL834489" s="19"/>
      <c r="AM834489" s="19"/>
      <c r="AN834489" s="19"/>
      <c r="AO834489" s="19"/>
      <c r="AP834489"/>
    </row>
    <row r="834490" spans="1:42" s="116" customFormat="1" x14ac:dyDescent="0.3">
      <c r="A834490"/>
      <c r="B834490"/>
      <c r="C834490"/>
      <c r="D834490"/>
      <c r="E834490"/>
      <c r="F834490"/>
      <c r="G834490"/>
      <c r="H834490"/>
      <c r="I834490"/>
      <c r="J834490"/>
      <c r="K834490"/>
      <c r="L834490"/>
      <c r="M834490" s="115"/>
      <c r="N834490" s="115"/>
      <c r="O834490"/>
      <c r="P834490"/>
      <c r="Q834490"/>
      <c r="R834490" s="19"/>
      <c r="S834490" s="19"/>
      <c r="T834490"/>
      <c r="U834490" s="113"/>
      <c r="V834490" s="19"/>
      <c r="W834490" s="19"/>
      <c r="X834490" s="19"/>
      <c r="Y834490" s="19"/>
      <c r="Z834490" s="19"/>
      <c r="AA834490" s="19"/>
      <c r="AB834490" s="19"/>
      <c r="AC834490" s="19"/>
      <c r="AD834490" s="19"/>
      <c r="AE834490" s="19"/>
      <c r="AF834490" s="19"/>
      <c r="AG834490" s="19"/>
      <c r="AH834490" s="19"/>
      <c r="AI834490" s="19"/>
      <c r="AJ834490" s="19"/>
      <c r="AK834490" s="19"/>
      <c r="AL834490" s="19"/>
      <c r="AM834490" s="19"/>
      <c r="AN834490" s="19"/>
      <c r="AO834490" s="19"/>
      <c r="AP834490"/>
    </row>
    <row r="834491" spans="1:42" s="116" customFormat="1" x14ac:dyDescent="0.3">
      <c r="A834491"/>
      <c r="B834491"/>
      <c r="C834491"/>
      <c r="D834491"/>
      <c r="E834491"/>
      <c r="F834491"/>
      <c r="G834491"/>
      <c r="H834491"/>
      <c r="I834491"/>
      <c r="J834491"/>
      <c r="K834491"/>
      <c r="L834491"/>
      <c r="M834491" s="115"/>
      <c r="N834491" s="115"/>
      <c r="O834491"/>
      <c r="P834491"/>
      <c r="Q834491"/>
      <c r="R834491" s="19"/>
      <c r="S834491" s="19"/>
      <c r="T834491"/>
      <c r="U834491" s="113"/>
      <c r="V834491" s="19"/>
      <c r="W834491" s="19"/>
      <c r="X834491" s="19"/>
      <c r="Y834491" s="19"/>
      <c r="Z834491" s="19"/>
      <c r="AA834491" s="19"/>
      <c r="AB834491" s="19"/>
      <c r="AC834491" s="19"/>
      <c r="AD834491" s="19"/>
      <c r="AE834491" s="19"/>
      <c r="AF834491" s="19"/>
      <c r="AG834491" s="19"/>
      <c r="AH834491" s="19"/>
      <c r="AI834491" s="19"/>
      <c r="AJ834491" s="19"/>
      <c r="AK834491" s="19"/>
      <c r="AL834491" s="19"/>
      <c r="AM834491" s="19"/>
      <c r="AN834491" s="19"/>
      <c r="AO834491" s="19"/>
      <c r="AP834491"/>
    </row>
    <row r="834492" spans="1:42" s="116" customFormat="1" x14ac:dyDescent="0.3">
      <c r="A834492"/>
      <c r="B834492"/>
      <c r="C834492"/>
      <c r="D834492"/>
      <c r="E834492"/>
      <c r="F834492"/>
      <c r="G834492"/>
      <c r="H834492"/>
      <c r="I834492"/>
      <c r="J834492"/>
      <c r="K834492"/>
      <c r="L834492"/>
      <c r="M834492" s="115"/>
      <c r="N834492" s="115"/>
      <c r="O834492"/>
      <c r="P834492"/>
      <c r="Q834492"/>
      <c r="R834492" s="19"/>
      <c r="S834492" s="19"/>
      <c r="T834492"/>
      <c r="U834492" s="113"/>
      <c r="V834492" s="19"/>
      <c r="W834492" s="19"/>
      <c r="X834492" s="19"/>
      <c r="Y834492" s="19"/>
      <c r="Z834492" s="19"/>
      <c r="AA834492" s="19"/>
      <c r="AB834492" s="19"/>
      <c r="AC834492" s="19"/>
      <c r="AD834492" s="19"/>
      <c r="AE834492" s="19"/>
      <c r="AF834492" s="19"/>
      <c r="AG834492" s="19"/>
      <c r="AH834492" s="19"/>
      <c r="AI834492" s="19"/>
      <c r="AJ834492" s="19"/>
      <c r="AK834492" s="19"/>
      <c r="AL834492" s="19"/>
      <c r="AM834492" s="19"/>
      <c r="AN834492" s="19"/>
      <c r="AO834492" s="19"/>
      <c r="AP834492"/>
    </row>
    <row r="834493" spans="1:42" s="116" customFormat="1" x14ac:dyDescent="0.3">
      <c r="A834493"/>
      <c r="B834493"/>
      <c r="C834493"/>
      <c r="D834493"/>
      <c r="E834493"/>
      <c r="F834493"/>
      <c r="G834493"/>
      <c r="H834493"/>
      <c r="I834493"/>
      <c r="J834493"/>
      <c r="K834493"/>
      <c r="L834493"/>
      <c r="M834493" s="115"/>
      <c r="N834493" s="115"/>
      <c r="O834493"/>
      <c r="P834493"/>
      <c r="Q834493"/>
      <c r="R834493" s="19"/>
      <c r="S834493" s="19"/>
      <c r="T834493"/>
      <c r="U834493" s="113"/>
      <c r="V834493" s="19"/>
      <c r="W834493" s="19"/>
      <c r="X834493" s="19"/>
      <c r="Y834493" s="19"/>
      <c r="Z834493" s="19"/>
      <c r="AA834493" s="19"/>
      <c r="AB834493" s="19"/>
      <c r="AC834493" s="19"/>
      <c r="AD834493" s="19"/>
      <c r="AE834493" s="19"/>
      <c r="AF834493" s="19"/>
      <c r="AG834493" s="19"/>
      <c r="AH834493" s="19"/>
      <c r="AI834493" s="19"/>
      <c r="AJ834493" s="19"/>
      <c r="AK834493" s="19"/>
      <c r="AL834493" s="19"/>
      <c r="AM834493" s="19"/>
      <c r="AN834493" s="19"/>
      <c r="AO834493" s="19"/>
      <c r="AP834493"/>
    </row>
    <row r="834494" spans="1:42" s="116" customFormat="1" x14ac:dyDescent="0.3">
      <c r="A834494"/>
      <c r="B834494"/>
      <c r="C834494"/>
      <c r="D834494"/>
      <c r="E834494"/>
      <c r="F834494"/>
      <c r="G834494"/>
      <c r="H834494"/>
      <c r="I834494"/>
      <c r="J834494"/>
      <c r="K834494"/>
      <c r="L834494"/>
      <c r="M834494" s="115"/>
      <c r="N834494" s="115"/>
      <c r="O834494"/>
      <c r="P834494"/>
      <c r="Q834494"/>
      <c r="R834494" s="19"/>
      <c r="S834494" s="19"/>
      <c r="T834494"/>
      <c r="U834494" s="113"/>
      <c r="V834494" s="19"/>
      <c r="W834494" s="19"/>
      <c r="X834494" s="19"/>
      <c r="Y834494" s="19"/>
      <c r="Z834494" s="19"/>
      <c r="AA834494" s="19"/>
      <c r="AB834494" s="19"/>
      <c r="AC834494" s="19"/>
      <c r="AD834494" s="19"/>
      <c r="AE834494" s="19"/>
      <c r="AF834494" s="19"/>
      <c r="AG834494" s="19"/>
      <c r="AH834494" s="19"/>
      <c r="AI834494" s="19"/>
      <c r="AJ834494" s="19"/>
      <c r="AK834494" s="19"/>
      <c r="AL834494" s="19"/>
      <c r="AM834494" s="19"/>
      <c r="AN834494" s="19"/>
      <c r="AO834494" s="19"/>
      <c r="AP834494"/>
    </row>
    <row r="834495" spans="1:42" s="116" customFormat="1" x14ac:dyDescent="0.3">
      <c r="A834495"/>
      <c r="B834495"/>
      <c r="C834495"/>
      <c r="D834495"/>
      <c r="E834495"/>
      <c r="F834495"/>
      <c r="G834495"/>
      <c r="H834495"/>
      <c r="I834495"/>
      <c r="J834495"/>
      <c r="K834495"/>
      <c r="L834495"/>
      <c r="M834495" s="115"/>
      <c r="N834495" s="115"/>
      <c r="O834495"/>
      <c r="P834495"/>
      <c r="Q834495"/>
      <c r="R834495" s="19"/>
      <c r="S834495" s="19"/>
      <c r="T834495"/>
      <c r="U834495" s="113"/>
      <c r="V834495" s="19"/>
      <c r="W834495" s="19"/>
      <c r="X834495" s="19"/>
      <c r="Y834495" s="19"/>
      <c r="Z834495" s="19"/>
      <c r="AA834495" s="19"/>
      <c r="AB834495" s="19"/>
      <c r="AC834495" s="19"/>
      <c r="AD834495" s="19"/>
      <c r="AE834495" s="19"/>
      <c r="AF834495" s="19"/>
      <c r="AG834495" s="19"/>
      <c r="AH834495" s="19"/>
      <c r="AI834495" s="19"/>
      <c r="AJ834495" s="19"/>
      <c r="AK834495" s="19"/>
      <c r="AL834495" s="19"/>
      <c r="AM834495" s="19"/>
      <c r="AN834495" s="19"/>
      <c r="AO834495" s="19"/>
      <c r="AP834495"/>
    </row>
    <row r="834496" spans="1:42" s="116" customFormat="1" x14ac:dyDescent="0.3">
      <c r="A834496"/>
      <c r="B834496"/>
      <c r="C834496"/>
      <c r="D834496"/>
      <c r="E834496"/>
      <c r="F834496"/>
      <c r="G834496"/>
      <c r="H834496"/>
      <c r="I834496"/>
      <c r="J834496"/>
      <c r="K834496"/>
      <c r="L834496"/>
      <c r="M834496" s="115"/>
      <c r="N834496" s="115"/>
      <c r="O834496"/>
      <c r="P834496"/>
      <c r="Q834496"/>
      <c r="R834496" s="19"/>
      <c r="S834496" s="19"/>
      <c r="T834496"/>
      <c r="U834496" s="113"/>
      <c r="V834496" s="19"/>
      <c r="W834496" s="19"/>
      <c r="X834496" s="19"/>
      <c r="Y834496" s="19"/>
      <c r="Z834496" s="19"/>
      <c r="AA834496" s="19"/>
      <c r="AB834496" s="19"/>
      <c r="AC834496" s="19"/>
      <c r="AD834496" s="19"/>
      <c r="AE834496" s="19"/>
      <c r="AF834496" s="19"/>
      <c r="AG834496" s="19"/>
      <c r="AH834496" s="19"/>
      <c r="AI834496" s="19"/>
      <c r="AJ834496" s="19"/>
      <c r="AK834496" s="19"/>
      <c r="AL834496" s="19"/>
      <c r="AM834496" s="19"/>
      <c r="AN834496" s="19"/>
      <c r="AO834496" s="19"/>
      <c r="AP834496"/>
    </row>
    <row r="834497" spans="1:42" s="116" customFormat="1" x14ac:dyDescent="0.3">
      <c r="A834497"/>
      <c r="B834497"/>
      <c r="C834497"/>
      <c r="D834497"/>
      <c r="E834497"/>
      <c r="F834497"/>
      <c r="G834497"/>
      <c r="H834497"/>
      <c r="I834497"/>
      <c r="J834497"/>
      <c r="K834497"/>
      <c r="L834497"/>
      <c r="M834497" s="115"/>
      <c r="N834497" s="115"/>
      <c r="O834497"/>
      <c r="P834497"/>
      <c r="Q834497"/>
      <c r="R834497" s="19"/>
      <c r="S834497" s="19"/>
      <c r="T834497"/>
      <c r="U834497" s="113"/>
      <c r="V834497" s="19"/>
      <c r="W834497" s="19"/>
      <c r="X834497" s="19"/>
      <c r="Y834497" s="19"/>
      <c r="Z834497" s="19"/>
      <c r="AA834497" s="19"/>
      <c r="AB834497" s="19"/>
      <c r="AC834497" s="19"/>
      <c r="AD834497" s="19"/>
      <c r="AE834497" s="19"/>
      <c r="AF834497" s="19"/>
      <c r="AG834497" s="19"/>
      <c r="AH834497" s="19"/>
      <c r="AI834497" s="19"/>
      <c r="AJ834497" s="19"/>
      <c r="AK834497" s="19"/>
      <c r="AL834497" s="19"/>
      <c r="AM834497" s="19"/>
      <c r="AN834497" s="19"/>
      <c r="AO834497" s="19"/>
      <c r="AP834497"/>
    </row>
    <row r="834498" spans="1:42" s="116" customFormat="1" x14ac:dyDescent="0.3">
      <c r="A834498"/>
      <c r="B834498"/>
      <c r="C834498"/>
      <c r="D834498"/>
      <c r="E834498"/>
      <c r="F834498"/>
      <c r="G834498"/>
      <c r="H834498"/>
      <c r="I834498"/>
      <c r="J834498"/>
      <c r="K834498"/>
      <c r="L834498"/>
      <c r="M834498" s="115"/>
      <c r="N834498" s="115"/>
      <c r="O834498"/>
      <c r="P834498"/>
      <c r="Q834498"/>
      <c r="R834498" s="19"/>
      <c r="S834498" s="19"/>
      <c r="T834498"/>
      <c r="U834498" s="113"/>
      <c r="V834498" s="19"/>
      <c r="W834498" s="19"/>
      <c r="X834498" s="19"/>
      <c r="Y834498" s="19"/>
      <c r="Z834498" s="19"/>
      <c r="AA834498" s="19"/>
      <c r="AB834498" s="19"/>
      <c r="AC834498" s="19"/>
      <c r="AD834498" s="19"/>
      <c r="AE834498" s="19"/>
      <c r="AF834498" s="19"/>
      <c r="AG834498" s="19"/>
      <c r="AH834498" s="19"/>
      <c r="AI834498" s="19"/>
      <c r="AJ834498" s="19"/>
      <c r="AK834498" s="19"/>
      <c r="AL834498" s="19"/>
      <c r="AM834498" s="19"/>
      <c r="AN834498" s="19"/>
      <c r="AO834498" s="19"/>
      <c r="AP834498"/>
    </row>
    <row r="834499" spans="1:42" s="116" customFormat="1" x14ac:dyDescent="0.3">
      <c r="A834499"/>
      <c r="B834499"/>
      <c r="C834499"/>
      <c r="D834499"/>
      <c r="E834499"/>
      <c r="F834499"/>
      <c r="G834499"/>
      <c r="H834499"/>
      <c r="I834499"/>
      <c r="J834499"/>
      <c r="K834499"/>
      <c r="L834499"/>
      <c r="M834499" s="115"/>
      <c r="N834499" s="115"/>
      <c r="O834499"/>
      <c r="P834499"/>
      <c r="Q834499"/>
      <c r="R834499" s="19"/>
      <c r="S834499" s="19"/>
      <c r="T834499"/>
      <c r="U834499" s="113"/>
      <c r="V834499" s="19"/>
      <c r="W834499" s="19"/>
      <c r="X834499" s="19"/>
      <c r="Y834499" s="19"/>
      <c r="Z834499" s="19"/>
      <c r="AA834499" s="19"/>
      <c r="AB834499" s="19"/>
      <c r="AC834499" s="19"/>
      <c r="AD834499" s="19"/>
      <c r="AE834499" s="19"/>
      <c r="AF834499" s="19"/>
      <c r="AG834499" s="19"/>
      <c r="AH834499" s="19"/>
      <c r="AI834499" s="19"/>
      <c r="AJ834499" s="19"/>
      <c r="AK834499" s="19"/>
      <c r="AL834499" s="19"/>
      <c r="AM834499" s="19"/>
      <c r="AN834499" s="19"/>
      <c r="AO834499" s="19"/>
      <c r="AP834499"/>
    </row>
    <row r="834500" spans="1:42" s="116" customFormat="1" x14ac:dyDescent="0.3">
      <c r="A834500"/>
      <c r="B834500"/>
      <c r="C834500"/>
      <c r="D834500"/>
      <c r="E834500"/>
      <c r="F834500"/>
      <c r="G834500"/>
      <c r="H834500"/>
      <c r="I834500"/>
      <c r="J834500"/>
      <c r="K834500"/>
      <c r="L834500"/>
      <c r="M834500" s="115"/>
      <c r="N834500" s="115"/>
      <c r="O834500"/>
      <c r="P834500"/>
      <c r="Q834500"/>
      <c r="R834500" s="19"/>
      <c r="S834500" s="19"/>
      <c r="T834500"/>
      <c r="U834500" s="113"/>
      <c r="V834500" s="19"/>
      <c r="W834500" s="19"/>
      <c r="X834500" s="19"/>
      <c r="Y834500" s="19"/>
      <c r="Z834500" s="19"/>
      <c r="AA834500" s="19"/>
      <c r="AB834500" s="19"/>
      <c r="AC834500" s="19"/>
      <c r="AD834500" s="19"/>
      <c r="AE834500" s="19"/>
      <c r="AF834500" s="19"/>
      <c r="AG834500" s="19"/>
      <c r="AH834500" s="19"/>
      <c r="AI834500" s="19"/>
      <c r="AJ834500" s="19"/>
      <c r="AK834500" s="19"/>
      <c r="AL834500" s="19"/>
      <c r="AM834500" s="19"/>
      <c r="AN834500" s="19"/>
      <c r="AO834500" s="19"/>
      <c r="AP834500"/>
    </row>
    <row r="834501" spans="1:42" s="116" customFormat="1" x14ac:dyDescent="0.3">
      <c r="A834501"/>
      <c r="B834501"/>
      <c r="C834501"/>
      <c r="D834501"/>
      <c r="E834501"/>
      <c r="F834501"/>
      <c r="G834501"/>
      <c r="H834501"/>
      <c r="I834501"/>
      <c r="J834501"/>
      <c r="K834501"/>
      <c r="L834501"/>
      <c r="M834501" s="115"/>
      <c r="N834501" s="115"/>
      <c r="O834501"/>
      <c r="P834501"/>
      <c r="Q834501"/>
      <c r="R834501" s="19"/>
      <c r="S834501" s="19"/>
      <c r="T834501"/>
      <c r="U834501" s="113"/>
      <c r="V834501" s="19"/>
      <c r="W834501" s="19"/>
      <c r="X834501" s="19"/>
      <c r="Y834501" s="19"/>
      <c r="Z834501" s="19"/>
      <c r="AA834501" s="19"/>
      <c r="AB834501" s="19"/>
      <c r="AC834501" s="19"/>
      <c r="AD834501" s="19"/>
      <c r="AE834501" s="19"/>
      <c r="AF834501" s="19"/>
      <c r="AG834501" s="19"/>
      <c r="AH834501" s="19"/>
      <c r="AI834501" s="19"/>
      <c r="AJ834501" s="19"/>
      <c r="AK834501" s="19"/>
      <c r="AL834501" s="19"/>
      <c r="AM834501" s="19"/>
      <c r="AN834501" s="19"/>
      <c r="AO834501" s="19"/>
      <c r="AP834501"/>
    </row>
    <row r="834502" spans="1:42" s="116" customFormat="1" x14ac:dyDescent="0.3">
      <c r="A834502"/>
      <c r="B834502"/>
      <c r="C834502"/>
      <c r="D834502"/>
      <c r="E834502"/>
      <c r="F834502"/>
      <c r="G834502"/>
      <c r="H834502"/>
      <c r="I834502"/>
      <c r="J834502"/>
      <c r="K834502"/>
      <c r="L834502"/>
      <c r="M834502" s="115"/>
      <c r="N834502" s="115"/>
      <c r="O834502"/>
      <c r="P834502"/>
      <c r="Q834502"/>
      <c r="R834502" s="19"/>
      <c r="S834502" s="19"/>
      <c r="T834502"/>
      <c r="U834502" s="113"/>
      <c r="V834502" s="19"/>
      <c r="W834502" s="19"/>
      <c r="X834502" s="19"/>
      <c r="Y834502" s="19"/>
      <c r="Z834502" s="19"/>
      <c r="AA834502" s="19"/>
      <c r="AB834502" s="19"/>
      <c r="AC834502" s="19"/>
      <c r="AD834502" s="19"/>
      <c r="AE834502" s="19"/>
      <c r="AF834502" s="19"/>
      <c r="AG834502" s="19"/>
      <c r="AH834502" s="19"/>
      <c r="AI834502" s="19"/>
      <c r="AJ834502" s="19"/>
      <c r="AK834502" s="19"/>
      <c r="AL834502" s="19"/>
      <c r="AM834502" s="19"/>
      <c r="AN834502" s="19"/>
      <c r="AO834502" s="19"/>
      <c r="AP834502"/>
    </row>
    <row r="834503" spans="1:42" s="116" customFormat="1" x14ac:dyDescent="0.3">
      <c r="A834503"/>
      <c r="B834503"/>
      <c r="C834503"/>
      <c r="D834503"/>
      <c r="E834503"/>
      <c r="F834503"/>
      <c r="G834503"/>
      <c r="H834503"/>
      <c r="I834503"/>
      <c r="J834503"/>
      <c r="K834503"/>
      <c r="L834503"/>
      <c r="M834503" s="115"/>
      <c r="N834503" s="115"/>
      <c r="O834503"/>
      <c r="P834503"/>
      <c r="Q834503"/>
      <c r="R834503" s="19"/>
      <c r="S834503" s="19"/>
      <c r="T834503"/>
      <c r="U834503" s="113"/>
      <c r="V834503" s="19"/>
      <c r="W834503" s="19"/>
      <c r="X834503" s="19"/>
      <c r="Y834503" s="19"/>
      <c r="Z834503" s="19"/>
      <c r="AA834503" s="19"/>
      <c r="AB834503" s="19"/>
      <c r="AC834503" s="19"/>
      <c r="AD834503" s="19"/>
      <c r="AE834503" s="19"/>
      <c r="AF834503" s="19"/>
      <c r="AG834503" s="19"/>
      <c r="AH834503" s="19"/>
      <c r="AI834503" s="19"/>
      <c r="AJ834503" s="19"/>
      <c r="AK834503" s="19"/>
      <c r="AL834503" s="19"/>
      <c r="AM834503" s="19"/>
      <c r="AN834503" s="19"/>
      <c r="AO834503" s="19"/>
      <c r="AP834503"/>
    </row>
    <row r="834504" spans="1:42" s="116" customFormat="1" x14ac:dyDescent="0.3">
      <c r="A834504"/>
      <c r="B834504"/>
      <c r="C834504"/>
      <c r="D834504"/>
      <c r="E834504"/>
      <c r="F834504"/>
      <c r="G834504"/>
      <c r="H834504"/>
      <c r="I834504"/>
      <c r="J834504"/>
      <c r="K834504"/>
      <c r="L834504"/>
      <c r="M834504" s="115"/>
      <c r="N834504" s="115"/>
      <c r="O834504"/>
      <c r="P834504"/>
      <c r="Q834504"/>
      <c r="R834504" s="19"/>
      <c r="S834504" s="19"/>
      <c r="T834504"/>
      <c r="U834504" s="113"/>
      <c r="V834504" s="19"/>
      <c r="W834504" s="19"/>
      <c r="X834504" s="19"/>
      <c r="Y834504" s="19"/>
      <c r="Z834504" s="19"/>
      <c r="AA834504" s="19"/>
      <c r="AB834504" s="19"/>
      <c r="AC834504" s="19"/>
      <c r="AD834504" s="19"/>
      <c r="AE834504" s="19"/>
      <c r="AF834504" s="19"/>
      <c r="AG834504" s="19"/>
      <c r="AH834504" s="19"/>
      <c r="AI834504" s="19"/>
      <c r="AJ834504" s="19"/>
      <c r="AK834504" s="19"/>
      <c r="AL834504" s="19"/>
      <c r="AM834504" s="19"/>
      <c r="AN834504" s="19"/>
      <c r="AO834504" s="19"/>
      <c r="AP834504"/>
    </row>
    <row r="834505" spans="1:42" s="116" customFormat="1" x14ac:dyDescent="0.3">
      <c r="A834505"/>
      <c r="B834505"/>
      <c r="C834505"/>
      <c r="D834505"/>
      <c r="E834505"/>
      <c r="F834505"/>
      <c r="G834505"/>
      <c r="H834505"/>
      <c r="I834505"/>
      <c r="J834505"/>
      <c r="K834505"/>
      <c r="L834505"/>
      <c r="M834505" s="115"/>
      <c r="N834505" s="115"/>
      <c r="O834505"/>
      <c r="P834505"/>
      <c r="Q834505"/>
      <c r="R834505" s="19"/>
      <c r="S834505" s="19"/>
      <c r="T834505"/>
      <c r="U834505" s="113"/>
      <c r="V834505" s="19"/>
      <c r="W834505" s="19"/>
      <c r="X834505" s="19"/>
      <c r="Y834505" s="19"/>
      <c r="Z834505" s="19"/>
      <c r="AA834505" s="19"/>
      <c r="AB834505" s="19"/>
      <c r="AC834505" s="19"/>
      <c r="AD834505" s="19"/>
      <c r="AE834505" s="19"/>
      <c r="AF834505" s="19"/>
      <c r="AG834505" s="19"/>
      <c r="AH834505" s="19"/>
      <c r="AI834505" s="19"/>
      <c r="AJ834505" s="19"/>
      <c r="AK834505" s="19"/>
      <c r="AL834505" s="19"/>
      <c r="AM834505" s="19"/>
      <c r="AN834505" s="19"/>
      <c r="AO834505" s="19"/>
      <c r="AP834505"/>
    </row>
    <row r="834506" spans="1:42" s="116" customFormat="1" x14ac:dyDescent="0.3">
      <c r="A834506"/>
      <c r="B834506"/>
      <c r="C834506"/>
      <c r="D834506"/>
      <c r="E834506"/>
      <c r="F834506"/>
      <c r="G834506"/>
      <c r="H834506"/>
      <c r="I834506"/>
      <c r="J834506"/>
      <c r="K834506"/>
      <c r="L834506"/>
      <c r="M834506" s="115"/>
      <c r="N834506" s="115"/>
      <c r="O834506"/>
      <c r="P834506"/>
      <c r="Q834506"/>
      <c r="R834506" s="19"/>
      <c r="S834506" s="19"/>
      <c r="T834506"/>
      <c r="U834506" s="113"/>
      <c r="V834506" s="19"/>
      <c r="W834506" s="19"/>
      <c r="X834506" s="19"/>
      <c r="Y834506" s="19"/>
      <c r="Z834506" s="19"/>
      <c r="AA834506" s="19"/>
      <c r="AB834506" s="19"/>
      <c r="AC834506" s="19"/>
      <c r="AD834506" s="19"/>
      <c r="AE834506" s="19"/>
      <c r="AF834506" s="19"/>
      <c r="AG834506" s="19"/>
      <c r="AH834506" s="19"/>
      <c r="AI834506" s="19"/>
      <c r="AJ834506" s="19"/>
      <c r="AK834506" s="19"/>
      <c r="AL834506" s="19"/>
      <c r="AM834506" s="19"/>
      <c r="AN834506" s="19"/>
      <c r="AO834506" s="19"/>
      <c r="AP834506"/>
    </row>
    <row r="834507" spans="1:42" s="116" customFormat="1" x14ac:dyDescent="0.3">
      <c r="A834507"/>
      <c r="B834507"/>
      <c r="C834507"/>
      <c r="D834507"/>
      <c r="E834507"/>
      <c r="F834507"/>
      <c r="G834507"/>
      <c r="H834507"/>
      <c r="I834507"/>
      <c r="J834507"/>
      <c r="K834507"/>
      <c r="L834507"/>
      <c r="M834507" s="115"/>
      <c r="N834507" s="115"/>
      <c r="O834507"/>
      <c r="P834507"/>
      <c r="Q834507"/>
      <c r="R834507" s="19"/>
      <c r="S834507" s="19"/>
      <c r="T834507"/>
      <c r="U834507" s="113"/>
      <c r="V834507" s="19"/>
      <c r="W834507" s="19"/>
      <c r="X834507" s="19"/>
      <c r="Y834507" s="19"/>
      <c r="Z834507" s="19"/>
      <c r="AA834507" s="19"/>
      <c r="AB834507" s="19"/>
      <c r="AC834507" s="19"/>
      <c r="AD834507" s="19"/>
      <c r="AE834507" s="19"/>
      <c r="AF834507" s="19"/>
      <c r="AG834507" s="19"/>
      <c r="AH834507" s="19"/>
      <c r="AI834507" s="19"/>
      <c r="AJ834507" s="19"/>
      <c r="AK834507" s="19"/>
      <c r="AL834507" s="19"/>
      <c r="AM834507" s="19"/>
      <c r="AN834507" s="19"/>
      <c r="AO834507" s="19"/>
      <c r="AP834507"/>
    </row>
    <row r="834508" spans="1:42" s="116" customFormat="1" x14ac:dyDescent="0.3">
      <c r="A834508"/>
      <c r="B834508"/>
      <c r="C834508"/>
      <c r="D834508"/>
      <c r="E834508"/>
      <c r="F834508"/>
      <c r="G834508"/>
      <c r="H834508"/>
      <c r="I834508"/>
      <c r="J834508"/>
      <c r="K834508"/>
      <c r="L834508"/>
      <c r="M834508" s="115"/>
      <c r="N834508" s="115"/>
      <c r="O834508"/>
      <c r="P834508"/>
      <c r="Q834508"/>
      <c r="R834508" s="19"/>
      <c r="S834508" s="19"/>
      <c r="T834508"/>
      <c r="U834508" s="113"/>
      <c r="V834508" s="19"/>
      <c r="W834508" s="19"/>
      <c r="X834508" s="19"/>
      <c r="Y834508" s="19"/>
      <c r="Z834508" s="19"/>
      <c r="AA834508" s="19"/>
      <c r="AB834508" s="19"/>
      <c r="AC834508" s="19"/>
      <c r="AD834508" s="19"/>
      <c r="AE834508" s="19"/>
      <c r="AF834508" s="19"/>
      <c r="AG834508" s="19"/>
      <c r="AH834508" s="19"/>
      <c r="AI834508" s="19"/>
      <c r="AJ834508" s="19"/>
      <c r="AK834508" s="19"/>
      <c r="AL834508" s="19"/>
      <c r="AM834508" s="19"/>
      <c r="AN834508" s="19"/>
      <c r="AO834508" s="19"/>
      <c r="AP834508"/>
    </row>
    <row r="834509" spans="1:42" s="116" customFormat="1" x14ac:dyDescent="0.3">
      <c r="A834509"/>
      <c r="B834509"/>
      <c r="C834509"/>
      <c r="D834509"/>
      <c r="E834509"/>
      <c r="F834509"/>
      <c r="G834509"/>
      <c r="H834509"/>
      <c r="I834509"/>
      <c r="J834509"/>
      <c r="K834509"/>
      <c r="L834509"/>
      <c r="M834509" s="115"/>
      <c r="N834509" s="115"/>
      <c r="O834509"/>
      <c r="P834509"/>
      <c r="Q834509"/>
      <c r="R834509" s="19"/>
      <c r="S834509" s="19"/>
      <c r="T834509"/>
      <c r="U834509" s="113"/>
      <c r="V834509" s="19"/>
      <c r="W834509" s="19"/>
      <c r="X834509" s="19"/>
      <c r="Y834509" s="19"/>
      <c r="Z834509" s="19"/>
      <c r="AA834509" s="19"/>
      <c r="AB834509" s="19"/>
      <c r="AC834509" s="19"/>
      <c r="AD834509" s="19"/>
      <c r="AE834509" s="19"/>
      <c r="AF834509" s="19"/>
      <c r="AG834509" s="19"/>
      <c r="AH834509" s="19"/>
      <c r="AI834509" s="19"/>
      <c r="AJ834509" s="19"/>
      <c r="AK834509" s="19"/>
      <c r="AL834509" s="19"/>
      <c r="AM834509" s="19"/>
      <c r="AN834509" s="19"/>
      <c r="AO834509" s="19"/>
      <c r="AP834509"/>
    </row>
    <row r="834510" spans="1:42" s="116" customFormat="1" x14ac:dyDescent="0.3">
      <c r="A834510"/>
      <c r="B834510"/>
      <c r="C834510"/>
      <c r="D834510"/>
      <c r="E834510"/>
      <c r="F834510"/>
      <c r="G834510"/>
      <c r="H834510"/>
      <c r="I834510"/>
      <c r="J834510"/>
      <c r="K834510"/>
      <c r="L834510"/>
      <c r="M834510" s="115"/>
      <c r="N834510" s="115"/>
      <c r="O834510"/>
      <c r="P834510"/>
      <c r="Q834510"/>
      <c r="R834510" s="19"/>
      <c r="S834510" s="19"/>
      <c r="T834510"/>
      <c r="U834510" s="113"/>
      <c r="V834510" s="19"/>
      <c r="W834510" s="19"/>
      <c r="X834510" s="19"/>
      <c r="Y834510" s="19"/>
      <c r="Z834510" s="19"/>
      <c r="AA834510" s="19"/>
      <c r="AB834510" s="19"/>
      <c r="AC834510" s="19"/>
      <c r="AD834510" s="19"/>
      <c r="AE834510" s="19"/>
      <c r="AF834510" s="19"/>
      <c r="AG834510" s="19"/>
      <c r="AH834510" s="19"/>
      <c r="AI834510" s="19"/>
      <c r="AJ834510" s="19"/>
      <c r="AK834510" s="19"/>
      <c r="AL834510" s="19"/>
      <c r="AM834510" s="19"/>
      <c r="AN834510" s="19"/>
      <c r="AO834510" s="19"/>
      <c r="AP834510"/>
    </row>
    <row r="834511" spans="1:42" s="116" customFormat="1" x14ac:dyDescent="0.3">
      <c r="A834511"/>
      <c r="B834511"/>
      <c r="C834511"/>
      <c r="D834511"/>
      <c r="E834511"/>
      <c r="F834511"/>
      <c r="G834511"/>
      <c r="H834511"/>
      <c r="I834511"/>
      <c r="J834511"/>
      <c r="K834511"/>
      <c r="L834511"/>
      <c r="M834511" s="115"/>
      <c r="N834511" s="115"/>
      <c r="O834511"/>
      <c r="P834511"/>
      <c r="Q834511"/>
      <c r="R834511" s="19"/>
      <c r="S834511" s="19"/>
      <c r="T834511"/>
      <c r="U834511" s="113"/>
      <c r="V834511" s="19"/>
      <c r="W834511" s="19"/>
      <c r="X834511" s="19"/>
      <c r="Y834511" s="19"/>
      <c r="Z834511" s="19"/>
      <c r="AA834511" s="19"/>
      <c r="AB834511" s="19"/>
      <c r="AC834511" s="19"/>
      <c r="AD834511" s="19"/>
      <c r="AE834511" s="19"/>
      <c r="AF834511" s="19"/>
      <c r="AG834511" s="19"/>
      <c r="AH834511" s="19"/>
      <c r="AI834511" s="19"/>
      <c r="AJ834511" s="19"/>
      <c r="AK834511" s="19"/>
      <c r="AL834511" s="19"/>
      <c r="AM834511" s="19"/>
      <c r="AN834511" s="19"/>
      <c r="AO834511" s="19"/>
      <c r="AP834511"/>
    </row>
    <row r="834512" spans="1:42" s="116" customFormat="1" x14ac:dyDescent="0.3">
      <c r="A834512"/>
      <c r="B834512"/>
      <c r="C834512"/>
      <c r="D834512"/>
      <c r="E834512"/>
      <c r="F834512"/>
      <c r="G834512"/>
      <c r="H834512"/>
      <c r="I834512"/>
      <c r="J834512"/>
      <c r="K834512"/>
      <c r="L834512"/>
      <c r="M834512" s="115"/>
      <c r="N834512" s="115"/>
      <c r="O834512"/>
      <c r="P834512"/>
      <c r="Q834512"/>
      <c r="R834512" s="19"/>
      <c r="S834512" s="19"/>
      <c r="T834512"/>
      <c r="U834512" s="113"/>
      <c r="V834512" s="19"/>
      <c r="W834512" s="19"/>
      <c r="X834512" s="19"/>
      <c r="Y834512" s="19"/>
      <c r="Z834512" s="19"/>
      <c r="AA834512" s="19"/>
      <c r="AB834512" s="19"/>
      <c r="AC834512" s="19"/>
      <c r="AD834512" s="19"/>
      <c r="AE834512" s="19"/>
      <c r="AF834512" s="19"/>
      <c r="AG834512" s="19"/>
      <c r="AH834512" s="19"/>
      <c r="AI834512" s="19"/>
      <c r="AJ834512" s="19"/>
      <c r="AK834512" s="19"/>
      <c r="AL834512" s="19"/>
      <c r="AM834512" s="19"/>
      <c r="AN834512" s="19"/>
      <c r="AO834512" s="19"/>
      <c r="AP834512"/>
    </row>
    <row r="834513" spans="1:42" s="116" customFormat="1" x14ac:dyDescent="0.3">
      <c r="A834513"/>
      <c r="B834513"/>
      <c r="C834513"/>
      <c r="D834513"/>
      <c r="E834513"/>
      <c r="F834513"/>
      <c r="G834513"/>
      <c r="H834513"/>
      <c r="I834513"/>
      <c r="J834513"/>
      <c r="K834513"/>
      <c r="L834513"/>
      <c r="M834513" s="115"/>
      <c r="N834513" s="115"/>
      <c r="O834513"/>
      <c r="P834513"/>
      <c r="Q834513"/>
      <c r="R834513" s="19"/>
      <c r="S834513" s="19"/>
      <c r="T834513"/>
      <c r="U834513" s="113"/>
      <c r="V834513" s="19"/>
      <c r="W834513" s="19"/>
      <c r="X834513" s="19"/>
      <c r="Y834513" s="19"/>
      <c r="Z834513" s="19"/>
      <c r="AA834513" s="19"/>
      <c r="AB834513" s="19"/>
      <c r="AC834513" s="19"/>
      <c r="AD834513" s="19"/>
      <c r="AE834513" s="19"/>
      <c r="AF834513" s="19"/>
      <c r="AG834513" s="19"/>
      <c r="AH834513" s="19"/>
      <c r="AI834513" s="19"/>
      <c r="AJ834513" s="19"/>
      <c r="AK834513" s="19"/>
      <c r="AL834513" s="19"/>
      <c r="AM834513" s="19"/>
      <c r="AN834513" s="19"/>
      <c r="AO834513" s="19"/>
      <c r="AP834513"/>
    </row>
    <row r="834514" spans="1:42" s="116" customFormat="1" x14ac:dyDescent="0.3">
      <c r="A834514"/>
      <c r="B834514"/>
      <c r="C834514"/>
      <c r="D834514"/>
      <c r="E834514"/>
      <c r="F834514"/>
      <c r="G834514"/>
      <c r="H834514"/>
      <c r="I834514"/>
      <c r="J834514"/>
      <c r="K834514"/>
      <c r="L834514"/>
      <c r="M834514" s="115"/>
      <c r="N834514" s="115"/>
      <c r="O834514"/>
      <c r="P834514"/>
      <c r="Q834514"/>
      <c r="R834514" s="19"/>
      <c r="S834514" s="19"/>
      <c r="T834514"/>
      <c r="U834514" s="113"/>
      <c r="V834514" s="19"/>
      <c r="W834514" s="19"/>
      <c r="X834514" s="19"/>
      <c r="Y834514" s="19"/>
      <c r="Z834514" s="19"/>
      <c r="AA834514" s="19"/>
      <c r="AB834514" s="19"/>
      <c r="AC834514" s="19"/>
      <c r="AD834514" s="19"/>
      <c r="AE834514" s="19"/>
      <c r="AF834514" s="19"/>
      <c r="AG834514" s="19"/>
      <c r="AH834514" s="19"/>
      <c r="AI834514" s="19"/>
      <c r="AJ834514" s="19"/>
      <c r="AK834514" s="19"/>
      <c r="AL834514" s="19"/>
      <c r="AM834514" s="19"/>
      <c r="AN834514" s="19"/>
      <c r="AO834514" s="19"/>
      <c r="AP834514"/>
    </row>
    <row r="834515" spans="1:42" s="116" customFormat="1" x14ac:dyDescent="0.3">
      <c r="A834515"/>
      <c r="B834515"/>
      <c r="C834515"/>
      <c r="D834515"/>
      <c r="E834515"/>
      <c r="F834515"/>
      <c r="G834515"/>
      <c r="H834515"/>
      <c r="I834515"/>
      <c r="J834515"/>
      <c r="K834515"/>
      <c r="L834515"/>
      <c r="M834515" s="115"/>
      <c r="N834515" s="115"/>
      <c r="O834515"/>
      <c r="P834515"/>
      <c r="Q834515"/>
      <c r="R834515" s="19"/>
      <c r="S834515" s="19"/>
      <c r="T834515"/>
      <c r="U834515" s="113"/>
      <c r="V834515" s="19"/>
      <c r="W834515" s="19"/>
      <c r="X834515" s="19"/>
      <c r="Y834515" s="19"/>
      <c r="Z834515" s="19"/>
      <c r="AA834515" s="19"/>
      <c r="AB834515" s="19"/>
      <c r="AC834515" s="19"/>
      <c r="AD834515" s="19"/>
      <c r="AE834515" s="19"/>
      <c r="AF834515" s="19"/>
      <c r="AG834515" s="19"/>
      <c r="AH834515" s="19"/>
      <c r="AI834515" s="19"/>
      <c r="AJ834515" s="19"/>
      <c r="AK834515" s="19"/>
      <c r="AL834515" s="19"/>
      <c r="AM834515" s="19"/>
      <c r="AN834515" s="19"/>
      <c r="AO834515" s="19"/>
      <c r="AP834515"/>
    </row>
    <row r="834516" spans="1:42" s="116" customFormat="1" x14ac:dyDescent="0.3">
      <c r="A834516"/>
      <c r="B834516"/>
      <c r="C834516"/>
      <c r="D834516"/>
      <c r="E834516"/>
      <c r="F834516"/>
      <c r="G834516"/>
      <c r="H834516"/>
      <c r="I834516"/>
      <c r="J834516"/>
      <c r="K834516"/>
      <c r="L834516"/>
      <c r="M834516" s="115"/>
      <c r="N834516" s="115"/>
      <c r="O834516"/>
      <c r="P834516"/>
      <c r="Q834516"/>
      <c r="R834516" s="19"/>
      <c r="S834516" s="19"/>
      <c r="T834516"/>
      <c r="U834516" s="113"/>
      <c r="V834516" s="19"/>
      <c r="W834516" s="19"/>
      <c r="X834516" s="19"/>
      <c r="Y834516" s="19"/>
      <c r="Z834516" s="19"/>
      <c r="AA834516" s="19"/>
      <c r="AB834516" s="19"/>
      <c r="AC834516" s="19"/>
      <c r="AD834516" s="19"/>
      <c r="AE834516" s="19"/>
      <c r="AF834516" s="19"/>
      <c r="AG834516" s="19"/>
      <c r="AH834516" s="19"/>
      <c r="AI834516" s="19"/>
      <c r="AJ834516" s="19"/>
      <c r="AK834516" s="19"/>
      <c r="AL834516" s="19"/>
      <c r="AM834516" s="19"/>
      <c r="AN834516" s="19"/>
      <c r="AO834516" s="19"/>
      <c r="AP834516"/>
    </row>
    <row r="834517" spans="1:42" s="116" customFormat="1" x14ac:dyDescent="0.3">
      <c r="A834517"/>
      <c r="B834517"/>
      <c r="C834517"/>
      <c r="D834517"/>
      <c r="E834517"/>
      <c r="F834517"/>
      <c r="G834517"/>
      <c r="H834517"/>
      <c r="I834517"/>
      <c r="J834517"/>
      <c r="K834517"/>
      <c r="L834517"/>
      <c r="M834517" s="115"/>
      <c r="N834517" s="115"/>
      <c r="O834517"/>
      <c r="P834517"/>
      <c r="Q834517"/>
      <c r="R834517" s="19"/>
      <c r="S834517" s="19"/>
      <c r="T834517"/>
      <c r="U834517" s="113"/>
      <c r="V834517" s="19"/>
      <c r="W834517" s="19"/>
      <c r="X834517" s="19"/>
      <c r="Y834517" s="19"/>
      <c r="Z834517" s="19"/>
      <c r="AA834517" s="19"/>
      <c r="AB834517" s="19"/>
      <c r="AC834517" s="19"/>
      <c r="AD834517" s="19"/>
      <c r="AE834517" s="19"/>
      <c r="AF834517" s="19"/>
      <c r="AG834517" s="19"/>
      <c r="AH834517" s="19"/>
      <c r="AI834517" s="19"/>
      <c r="AJ834517" s="19"/>
      <c r="AK834517" s="19"/>
      <c r="AL834517" s="19"/>
      <c r="AM834517" s="19"/>
      <c r="AN834517" s="19"/>
      <c r="AO834517" s="19"/>
      <c r="AP834517"/>
    </row>
    <row r="834518" spans="1:42" s="116" customFormat="1" x14ac:dyDescent="0.3">
      <c r="A834518"/>
      <c r="B834518"/>
      <c r="C834518"/>
      <c r="D834518"/>
      <c r="E834518"/>
      <c r="F834518"/>
      <c r="G834518"/>
      <c r="H834518"/>
      <c r="I834518"/>
      <c r="J834518"/>
      <c r="K834518"/>
      <c r="L834518"/>
      <c r="M834518" s="115"/>
      <c r="N834518" s="115"/>
      <c r="O834518"/>
      <c r="P834518"/>
      <c r="Q834518"/>
      <c r="R834518" s="19"/>
      <c r="S834518" s="19"/>
      <c r="T834518"/>
      <c r="U834518" s="113"/>
      <c r="V834518" s="19"/>
      <c r="W834518" s="19"/>
      <c r="X834518" s="19"/>
      <c r="Y834518" s="19"/>
      <c r="Z834518" s="19"/>
      <c r="AA834518" s="19"/>
      <c r="AB834518" s="19"/>
      <c r="AC834518" s="19"/>
      <c r="AD834518" s="19"/>
      <c r="AE834518" s="19"/>
      <c r="AF834518" s="19"/>
      <c r="AG834518" s="19"/>
      <c r="AH834518" s="19"/>
      <c r="AI834518" s="19"/>
      <c r="AJ834518" s="19"/>
      <c r="AK834518" s="19"/>
      <c r="AL834518" s="19"/>
      <c r="AM834518" s="19"/>
      <c r="AN834518" s="19"/>
      <c r="AO834518" s="19"/>
      <c r="AP834518"/>
    </row>
    <row r="834519" spans="1:42" s="116" customFormat="1" x14ac:dyDescent="0.3">
      <c r="A834519"/>
      <c r="B834519"/>
      <c r="C834519"/>
      <c r="D834519"/>
      <c r="E834519"/>
      <c r="F834519"/>
      <c r="G834519"/>
      <c r="H834519"/>
      <c r="I834519"/>
      <c r="J834519"/>
      <c r="K834519"/>
      <c r="L834519"/>
      <c r="M834519" s="115"/>
      <c r="N834519" s="115"/>
      <c r="O834519"/>
      <c r="P834519"/>
      <c r="Q834519"/>
      <c r="R834519" s="19"/>
      <c r="S834519" s="19"/>
      <c r="T834519"/>
      <c r="U834519" s="113"/>
      <c r="V834519" s="19"/>
      <c r="W834519" s="19"/>
      <c r="X834519" s="19"/>
      <c r="Y834519" s="19"/>
      <c r="Z834519" s="19"/>
      <c r="AA834519" s="19"/>
      <c r="AB834519" s="19"/>
      <c r="AC834519" s="19"/>
      <c r="AD834519" s="19"/>
      <c r="AE834519" s="19"/>
      <c r="AF834519" s="19"/>
      <c r="AG834519" s="19"/>
      <c r="AH834519" s="19"/>
      <c r="AI834519" s="19"/>
      <c r="AJ834519" s="19"/>
      <c r="AK834519" s="19"/>
      <c r="AL834519" s="19"/>
      <c r="AM834519" s="19"/>
      <c r="AN834519" s="19"/>
      <c r="AO834519" s="19"/>
      <c r="AP834519"/>
    </row>
    <row r="834520" spans="1:42" s="116" customFormat="1" x14ac:dyDescent="0.3">
      <c r="A834520"/>
      <c r="B834520"/>
      <c r="C834520"/>
      <c r="D834520"/>
      <c r="E834520"/>
      <c r="F834520"/>
      <c r="G834520"/>
      <c r="H834520"/>
      <c r="I834520"/>
      <c r="J834520"/>
      <c r="K834520"/>
      <c r="L834520"/>
      <c r="M834520" s="115"/>
      <c r="N834520" s="115"/>
      <c r="O834520"/>
      <c r="P834520"/>
      <c r="Q834520"/>
      <c r="R834520" s="19"/>
      <c r="S834520" s="19"/>
      <c r="T834520"/>
      <c r="U834520" s="113"/>
      <c r="V834520" s="19"/>
      <c r="W834520" s="19"/>
      <c r="X834520" s="19"/>
      <c r="Y834520" s="19"/>
      <c r="Z834520" s="19"/>
      <c r="AA834520" s="19"/>
      <c r="AB834520" s="19"/>
      <c r="AC834520" s="19"/>
      <c r="AD834520" s="19"/>
      <c r="AE834520" s="19"/>
      <c r="AF834520" s="19"/>
      <c r="AG834520" s="19"/>
      <c r="AH834520" s="19"/>
      <c r="AI834520" s="19"/>
      <c r="AJ834520" s="19"/>
      <c r="AK834520" s="19"/>
      <c r="AL834520" s="19"/>
      <c r="AM834520" s="19"/>
      <c r="AN834520" s="19"/>
      <c r="AO834520" s="19"/>
      <c r="AP834520"/>
    </row>
    <row r="834521" spans="1:42" s="116" customFormat="1" x14ac:dyDescent="0.3">
      <c r="A834521"/>
      <c r="B834521"/>
      <c r="C834521"/>
      <c r="D834521"/>
      <c r="E834521"/>
      <c r="F834521"/>
      <c r="G834521"/>
      <c r="H834521"/>
      <c r="I834521"/>
      <c r="J834521"/>
      <c r="K834521"/>
      <c r="L834521"/>
      <c r="M834521" s="115"/>
      <c r="N834521" s="115"/>
      <c r="O834521"/>
      <c r="P834521"/>
      <c r="Q834521"/>
      <c r="R834521" s="19"/>
      <c r="S834521" s="19"/>
      <c r="T834521"/>
      <c r="U834521" s="113"/>
      <c r="V834521" s="19"/>
      <c r="W834521" s="19"/>
      <c r="X834521" s="19"/>
      <c r="Y834521" s="19"/>
      <c r="Z834521" s="19"/>
      <c r="AA834521" s="19"/>
      <c r="AB834521" s="19"/>
      <c r="AC834521" s="19"/>
      <c r="AD834521" s="19"/>
      <c r="AE834521" s="19"/>
      <c r="AF834521" s="19"/>
      <c r="AG834521" s="19"/>
      <c r="AH834521" s="19"/>
      <c r="AI834521" s="19"/>
      <c r="AJ834521" s="19"/>
      <c r="AK834521" s="19"/>
      <c r="AL834521" s="19"/>
      <c r="AM834521" s="19"/>
      <c r="AN834521" s="19"/>
      <c r="AO834521" s="19"/>
      <c r="AP834521"/>
    </row>
    <row r="834522" spans="1:42" s="116" customFormat="1" x14ac:dyDescent="0.3">
      <c r="A834522"/>
      <c r="B834522"/>
      <c r="C834522"/>
      <c r="D834522"/>
      <c r="E834522"/>
      <c r="F834522"/>
      <c r="G834522"/>
      <c r="H834522"/>
      <c r="I834522"/>
      <c r="J834522"/>
      <c r="K834522"/>
      <c r="L834522"/>
      <c r="M834522" s="115"/>
      <c r="N834522" s="115"/>
      <c r="O834522"/>
      <c r="P834522"/>
      <c r="Q834522"/>
      <c r="R834522" s="19"/>
      <c r="S834522" s="19"/>
      <c r="T834522"/>
      <c r="U834522" s="113"/>
      <c r="V834522" s="19"/>
      <c r="W834522" s="19"/>
      <c r="X834522" s="19"/>
      <c r="Y834522" s="19"/>
      <c r="Z834522" s="19"/>
      <c r="AA834522" s="19"/>
      <c r="AB834522" s="19"/>
      <c r="AC834522" s="19"/>
      <c r="AD834522" s="19"/>
      <c r="AE834522" s="19"/>
      <c r="AF834522" s="19"/>
      <c r="AG834522" s="19"/>
      <c r="AH834522" s="19"/>
      <c r="AI834522" s="19"/>
      <c r="AJ834522" s="19"/>
      <c r="AK834522" s="19"/>
      <c r="AL834522" s="19"/>
      <c r="AM834522" s="19"/>
      <c r="AN834522" s="19"/>
      <c r="AO834522" s="19"/>
      <c r="AP834522"/>
    </row>
    <row r="834523" spans="1:42" s="116" customFormat="1" x14ac:dyDescent="0.3">
      <c r="A834523"/>
      <c r="B834523"/>
      <c r="C834523"/>
      <c r="D834523"/>
      <c r="E834523"/>
      <c r="F834523"/>
      <c r="G834523"/>
      <c r="H834523"/>
      <c r="I834523"/>
      <c r="J834523"/>
      <c r="K834523"/>
      <c r="L834523"/>
      <c r="M834523" s="115"/>
      <c r="N834523" s="115"/>
      <c r="O834523"/>
      <c r="P834523"/>
      <c r="Q834523"/>
      <c r="R834523" s="19"/>
      <c r="S834523" s="19"/>
      <c r="T834523"/>
      <c r="U834523" s="113"/>
      <c r="V834523" s="19"/>
      <c r="W834523" s="19"/>
      <c r="X834523" s="19"/>
      <c r="Y834523" s="19"/>
      <c r="Z834523" s="19"/>
      <c r="AA834523" s="19"/>
      <c r="AB834523" s="19"/>
      <c r="AC834523" s="19"/>
      <c r="AD834523" s="19"/>
      <c r="AE834523" s="19"/>
      <c r="AF834523" s="19"/>
      <c r="AG834523" s="19"/>
      <c r="AH834523" s="19"/>
      <c r="AI834523" s="19"/>
      <c r="AJ834523" s="19"/>
      <c r="AK834523" s="19"/>
      <c r="AL834523" s="19"/>
      <c r="AM834523" s="19"/>
      <c r="AN834523" s="19"/>
      <c r="AO834523" s="19"/>
      <c r="AP834523"/>
    </row>
    <row r="834524" spans="1:42" s="116" customFormat="1" x14ac:dyDescent="0.3">
      <c r="A834524"/>
      <c r="B834524"/>
      <c r="C834524"/>
      <c r="D834524"/>
      <c r="E834524"/>
      <c r="F834524"/>
      <c r="G834524"/>
      <c r="H834524"/>
      <c r="I834524"/>
      <c r="J834524"/>
      <c r="K834524"/>
      <c r="L834524"/>
      <c r="M834524" s="115"/>
      <c r="N834524" s="115"/>
      <c r="O834524"/>
      <c r="P834524"/>
      <c r="Q834524"/>
      <c r="R834524" s="19"/>
      <c r="S834524" s="19"/>
      <c r="T834524"/>
      <c r="U834524" s="113"/>
      <c r="V834524" s="19"/>
      <c r="W834524" s="19"/>
      <c r="X834524" s="19"/>
      <c r="Y834524" s="19"/>
      <c r="Z834524" s="19"/>
      <c r="AA834524" s="19"/>
      <c r="AB834524" s="19"/>
      <c r="AC834524" s="19"/>
      <c r="AD834524" s="19"/>
      <c r="AE834524" s="19"/>
      <c r="AF834524" s="19"/>
      <c r="AG834524" s="19"/>
      <c r="AH834524" s="19"/>
      <c r="AI834524" s="19"/>
      <c r="AJ834524" s="19"/>
      <c r="AK834524" s="19"/>
      <c r="AL834524" s="19"/>
      <c r="AM834524" s="19"/>
      <c r="AN834524" s="19"/>
      <c r="AO834524" s="19"/>
      <c r="AP834524"/>
    </row>
    <row r="834525" spans="1:42" s="116" customFormat="1" x14ac:dyDescent="0.3">
      <c r="A834525"/>
      <c r="B834525"/>
      <c r="C834525"/>
      <c r="D834525"/>
      <c r="E834525"/>
      <c r="F834525"/>
      <c r="G834525"/>
      <c r="H834525"/>
      <c r="I834525"/>
      <c r="J834525"/>
      <c r="K834525"/>
      <c r="L834525"/>
      <c r="M834525" s="115"/>
      <c r="N834525" s="115"/>
      <c r="O834525"/>
      <c r="P834525"/>
      <c r="Q834525"/>
      <c r="R834525" s="19"/>
      <c r="S834525" s="19"/>
      <c r="T834525"/>
      <c r="U834525" s="113"/>
      <c r="V834525" s="19"/>
      <c r="W834525" s="19"/>
      <c r="X834525" s="19"/>
      <c r="Y834525" s="19"/>
      <c r="Z834525" s="19"/>
      <c r="AA834525" s="19"/>
      <c r="AB834525" s="19"/>
      <c r="AC834525" s="19"/>
      <c r="AD834525" s="19"/>
      <c r="AE834525" s="19"/>
      <c r="AF834525" s="19"/>
      <c r="AG834525" s="19"/>
      <c r="AH834525" s="19"/>
      <c r="AI834525" s="19"/>
      <c r="AJ834525" s="19"/>
      <c r="AK834525" s="19"/>
      <c r="AL834525" s="19"/>
      <c r="AM834525" s="19"/>
      <c r="AN834525" s="19"/>
      <c r="AO834525" s="19"/>
      <c r="AP834525"/>
    </row>
    <row r="834526" spans="1:42" s="116" customFormat="1" x14ac:dyDescent="0.3">
      <c r="A834526"/>
      <c r="B834526"/>
      <c r="C834526"/>
      <c r="D834526"/>
      <c r="E834526"/>
      <c r="F834526"/>
      <c r="G834526"/>
      <c r="H834526"/>
      <c r="I834526"/>
      <c r="J834526"/>
      <c r="K834526"/>
      <c r="L834526"/>
      <c r="M834526" s="115"/>
      <c r="N834526" s="115"/>
      <c r="O834526"/>
      <c r="P834526"/>
      <c r="Q834526"/>
      <c r="R834526" s="19"/>
      <c r="S834526" s="19"/>
      <c r="T834526"/>
      <c r="U834526" s="113"/>
      <c r="V834526" s="19"/>
      <c r="W834526" s="19"/>
      <c r="X834526" s="19"/>
      <c r="Y834526" s="19"/>
      <c r="Z834526" s="19"/>
      <c r="AA834526" s="19"/>
      <c r="AB834526" s="19"/>
      <c r="AC834526" s="19"/>
      <c r="AD834526" s="19"/>
      <c r="AE834526" s="19"/>
      <c r="AF834526" s="19"/>
      <c r="AG834526" s="19"/>
      <c r="AH834526" s="19"/>
      <c r="AI834526" s="19"/>
      <c r="AJ834526" s="19"/>
      <c r="AK834526" s="19"/>
      <c r="AL834526" s="19"/>
      <c r="AM834526" s="19"/>
      <c r="AN834526" s="19"/>
      <c r="AO834526" s="19"/>
      <c r="AP834526"/>
    </row>
    <row r="834527" spans="1:42" s="116" customFormat="1" x14ac:dyDescent="0.3">
      <c r="A834527"/>
      <c r="B834527"/>
      <c r="C834527"/>
      <c r="D834527"/>
      <c r="E834527"/>
      <c r="F834527"/>
      <c r="G834527"/>
      <c r="H834527"/>
      <c r="I834527"/>
      <c r="J834527"/>
      <c r="K834527"/>
      <c r="L834527"/>
      <c r="M834527" s="115"/>
      <c r="N834527" s="115"/>
      <c r="O834527"/>
      <c r="P834527"/>
      <c r="Q834527"/>
      <c r="R834527" s="19"/>
      <c r="S834527" s="19"/>
      <c r="T834527"/>
      <c r="U834527" s="113"/>
      <c r="V834527" s="19"/>
      <c r="W834527" s="19"/>
      <c r="X834527" s="19"/>
      <c r="Y834527" s="19"/>
      <c r="Z834527" s="19"/>
      <c r="AA834527" s="19"/>
      <c r="AB834527" s="19"/>
      <c r="AC834527" s="19"/>
      <c r="AD834527" s="19"/>
      <c r="AE834527" s="19"/>
      <c r="AF834527" s="19"/>
      <c r="AG834527" s="19"/>
      <c r="AH834527" s="19"/>
      <c r="AI834527" s="19"/>
      <c r="AJ834527" s="19"/>
      <c r="AK834527" s="19"/>
      <c r="AL834527" s="19"/>
      <c r="AM834527" s="19"/>
      <c r="AN834527" s="19"/>
      <c r="AO834527" s="19"/>
      <c r="AP834527"/>
    </row>
    <row r="834528" spans="1:42" s="116" customFormat="1" x14ac:dyDescent="0.3">
      <c r="A834528"/>
      <c r="B834528"/>
      <c r="C834528"/>
      <c r="D834528"/>
      <c r="E834528"/>
      <c r="F834528"/>
      <c r="G834528"/>
      <c r="H834528"/>
      <c r="I834528"/>
      <c r="J834528"/>
      <c r="K834528"/>
      <c r="L834528"/>
      <c r="M834528" s="115"/>
      <c r="N834528" s="115"/>
      <c r="O834528"/>
      <c r="P834528"/>
      <c r="Q834528"/>
      <c r="R834528" s="19"/>
      <c r="S834528" s="19"/>
      <c r="T834528"/>
      <c r="U834528" s="113"/>
      <c r="V834528" s="19"/>
      <c r="W834528" s="19"/>
      <c r="X834528" s="19"/>
      <c r="Y834528" s="19"/>
      <c r="Z834528" s="19"/>
      <c r="AA834528" s="19"/>
      <c r="AB834528" s="19"/>
      <c r="AC834528" s="19"/>
      <c r="AD834528" s="19"/>
      <c r="AE834528" s="19"/>
      <c r="AF834528" s="19"/>
      <c r="AG834528" s="19"/>
      <c r="AH834528" s="19"/>
      <c r="AI834528" s="19"/>
      <c r="AJ834528" s="19"/>
      <c r="AK834528" s="19"/>
      <c r="AL834528" s="19"/>
      <c r="AM834528" s="19"/>
      <c r="AN834528" s="19"/>
      <c r="AO834528" s="19"/>
      <c r="AP834528"/>
    </row>
    <row r="834529" spans="1:42" s="116" customFormat="1" x14ac:dyDescent="0.3">
      <c r="A834529"/>
      <c r="B834529"/>
      <c r="C834529"/>
      <c r="D834529"/>
      <c r="E834529"/>
      <c r="F834529"/>
      <c r="G834529"/>
      <c r="H834529"/>
      <c r="I834529"/>
      <c r="J834529"/>
      <c r="K834529"/>
      <c r="L834529"/>
      <c r="M834529" s="115"/>
      <c r="N834529" s="115"/>
      <c r="O834529"/>
      <c r="P834529"/>
      <c r="Q834529"/>
      <c r="R834529" s="19"/>
      <c r="S834529" s="19"/>
      <c r="T834529"/>
      <c r="U834529" s="113"/>
      <c r="V834529" s="19"/>
      <c r="W834529" s="19"/>
      <c r="X834529" s="19"/>
      <c r="Y834529" s="19"/>
      <c r="Z834529" s="19"/>
      <c r="AA834529" s="19"/>
      <c r="AB834529" s="19"/>
      <c r="AC834529" s="19"/>
      <c r="AD834529" s="19"/>
      <c r="AE834529" s="19"/>
      <c r="AF834529" s="19"/>
      <c r="AG834529" s="19"/>
      <c r="AH834529" s="19"/>
      <c r="AI834529" s="19"/>
      <c r="AJ834529" s="19"/>
      <c r="AK834529" s="19"/>
      <c r="AL834529" s="19"/>
      <c r="AM834529" s="19"/>
      <c r="AN834529" s="19"/>
      <c r="AO834529" s="19"/>
      <c r="AP834529"/>
    </row>
    <row r="834530" spans="1:42" s="116" customFormat="1" x14ac:dyDescent="0.3">
      <c r="A834530"/>
      <c r="B834530"/>
      <c r="C834530"/>
      <c r="D834530"/>
      <c r="E834530"/>
      <c r="F834530"/>
      <c r="G834530"/>
      <c r="H834530"/>
      <c r="I834530"/>
      <c r="J834530"/>
      <c r="K834530"/>
      <c r="L834530"/>
      <c r="M834530" s="115"/>
      <c r="N834530" s="115"/>
      <c r="O834530"/>
      <c r="P834530"/>
      <c r="Q834530"/>
      <c r="R834530" s="19"/>
      <c r="S834530" s="19"/>
      <c r="T834530"/>
      <c r="U834530" s="113"/>
      <c r="V834530" s="19"/>
      <c r="W834530" s="19"/>
      <c r="X834530" s="19"/>
      <c r="Y834530" s="19"/>
      <c r="Z834530" s="19"/>
      <c r="AA834530" s="19"/>
      <c r="AB834530" s="19"/>
      <c r="AC834530" s="19"/>
      <c r="AD834530" s="19"/>
      <c r="AE834530" s="19"/>
      <c r="AF834530" s="19"/>
      <c r="AG834530" s="19"/>
      <c r="AH834530" s="19"/>
      <c r="AI834530" s="19"/>
      <c r="AJ834530" s="19"/>
      <c r="AK834530" s="19"/>
      <c r="AL834530" s="19"/>
      <c r="AM834530" s="19"/>
      <c r="AN834530" s="19"/>
      <c r="AO834530" s="19"/>
      <c r="AP834530"/>
    </row>
    <row r="834531" spans="1:42" s="116" customFormat="1" x14ac:dyDescent="0.3">
      <c r="A834531"/>
      <c r="B834531"/>
      <c r="C834531"/>
      <c r="D834531"/>
      <c r="E834531"/>
      <c r="F834531"/>
      <c r="G834531"/>
      <c r="H834531"/>
      <c r="I834531"/>
      <c r="J834531"/>
      <c r="K834531"/>
      <c r="L834531"/>
      <c r="M834531" s="115"/>
      <c r="N834531" s="115"/>
      <c r="O834531"/>
      <c r="P834531"/>
      <c r="Q834531"/>
      <c r="R834531" s="19"/>
      <c r="S834531" s="19"/>
      <c r="T834531"/>
      <c r="U834531" s="113"/>
      <c r="V834531" s="19"/>
      <c r="W834531" s="19"/>
      <c r="X834531" s="19"/>
      <c r="Y834531" s="19"/>
      <c r="Z834531" s="19"/>
      <c r="AA834531" s="19"/>
      <c r="AB834531" s="19"/>
      <c r="AC834531" s="19"/>
      <c r="AD834531" s="19"/>
      <c r="AE834531" s="19"/>
      <c r="AF834531" s="19"/>
      <c r="AG834531" s="19"/>
      <c r="AH834531" s="19"/>
      <c r="AI834531" s="19"/>
      <c r="AJ834531" s="19"/>
      <c r="AK834531" s="19"/>
      <c r="AL834531" s="19"/>
      <c r="AM834531" s="19"/>
      <c r="AN834531" s="19"/>
      <c r="AO834531" s="19"/>
      <c r="AP834531"/>
    </row>
    <row r="834532" spans="1:42" s="116" customFormat="1" x14ac:dyDescent="0.3">
      <c r="A834532"/>
      <c r="B834532"/>
      <c r="C834532"/>
      <c r="D834532"/>
      <c r="E834532"/>
      <c r="F834532"/>
      <c r="G834532"/>
      <c r="H834532"/>
      <c r="I834532"/>
      <c r="J834532"/>
      <c r="K834532"/>
      <c r="L834532"/>
      <c r="M834532" s="115"/>
      <c r="N834532" s="115"/>
      <c r="O834532"/>
      <c r="P834532"/>
      <c r="Q834532"/>
      <c r="R834532" s="19"/>
      <c r="S834532" s="19"/>
      <c r="T834532"/>
      <c r="U834532" s="113"/>
      <c r="V834532" s="19"/>
      <c r="W834532" s="19"/>
      <c r="X834532" s="19"/>
      <c r="Y834532" s="19"/>
      <c r="Z834532" s="19"/>
      <c r="AA834532" s="19"/>
      <c r="AB834532" s="19"/>
      <c r="AC834532" s="19"/>
      <c r="AD834532" s="19"/>
      <c r="AE834532" s="19"/>
      <c r="AF834532" s="19"/>
      <c r="AG834532" s="19"/>
      <c r="AH834532" s="19"/>
      <c r="AI834532" s="19"/>
      <c r="AJ834532" s="19"/>
      <c r="AK834532" s="19"/>
      <c r="AL834532" s="19"/>
      <c r="AM834532" s="19"/>
      <c r="AN834532" s="19"/>
      <c r="AO834532" s="19"/>
      <c r="AP834532"/>
    </row>
    <row r="834533" spans="1:42" s="116" customFormat="1" x14ac:dyDescent="0.3">
      <c r="A834533"/>
      <c r="B834533"/>
      <c r="C834533"/>
      <c r="D834533"/>
      <c r="E834533"/>
      <c r="F834533"/>
      <c r="G834533"/>
      <c r="H834533"/>
      <c r="I834533"/>
      <c r="J834533"/>
      <c r="K834533"/>
      <c r="L834533"/>
      <c r="M834533" s="115"/>
      <c r="N834533" s="115"/>
      <c r="O834533"/>
      <c r="P834533"/>
      <c r="Q834533"/>
      <c r="R834533" s="19"/>
      <c r="S834533" s="19"/>
      <c r="T834533"/>
      <c r="U834533" s="113"/>
      <c r="V834533" s="19"/>
      <c r="W834533" s="19"/>
      <c r="X834533" s="19"/>
      <c r="Y834533" s="19"/>
      <c r="Z834533" s="19"/>
      <c r="AA834533" s="19"/>
      <c r="AB834533" s="19"/>
      <c r="AC834533" s="19"/>
      <c r="AD834533" s="19"/>
      <c r="AE834533" s="19"/>
      <c r="AF834533" s="19"/>
      <c r="AG834533" s="19"/>
      <c r="AH834533" s="19"/>
      <c r="AI834533" s="19"/>
      <c r="AJ834533" s="19"/>
      <c r="AK834533" s="19"/>
      <c r="AL834533" s="19"/>
      <c r="AM834533" s="19"/>
      <c r="AN834533" s="19"/>
      <c r="AO834533" s="19"/>
      <c r="AP834533"/>
    </row>
    <row r="834534" spans="1:42" s="116" customFormat="1" x14ac:dyDescent="0.3">
      <c r="A834534"/>
      <c r="B834534"/>
      <c r="C834534"/>
      <c r="D834534"/>
      <c r="E834534"/>
      <c r="F834534"/>
      <c r="G834534"/>
      <c r="H834534"/>
      <c r="I834534"/>
      <c r="J834534"/>
      <c r="K834534"/>
      <c r="L834534"/>
      <c r="M834534" s="115"/>
      <c r="N834534" s="115"/>
      <c r="O834534"/>
      <c r="P834534"/>
      <c r="Q834534"/>
      <c r="R834534" s="19"/>
      <c r="S834534" s="19"/>
      <c r="T834534"/>
      <c r="U834534" s="113"/>
      <c r="V834534" s="19"/>
      <c r="W834534" s="19"/>
      <c r="X834534" s="19"/>
      <c r="Y834534" s="19"/>
      <c r="Z834534" s="19"/>
      <c r="AA834534" s="19"/>
      <c r="AB834534" s="19"/>
      <c r="AC834534" s="19"/>
      <c r="AD834534" s="19"/>
      <c r="AE834534" s="19"/>
      <c r="AF834534" s="19"/>
      <c r="AG834534" s="19"/>
      <c r="AH834534" s="19"/>
      <c r="AI834534" s="19"/>
      <c r="AJ834534" s="19"/>
      <c r="AK834534" s="19"/>
      <c r="AL834534" s="19"/>
      <c r="AM834534" s="19"/>
      <c r="AN834534" s="19"/>
      <c r="AO834534" s="19"/>
      <c r="AP834534"/>
    </row>
    <row r="834535" spans="1:42" s="116" customFormat="1" x14ac:dyDescent="0.3">
      <c r="A834535"/>
      <c r="B834535"/>
      <c r="C834535"/>
      <c r="D834535"/>
      <c r="E834535"/>
      <c r="F834535"/>
      <c r="G834535"/>
      <c r="H834535"/>
      <c r="I834535"/>
      <c r="J834535"/>
      <c r="K834535"/>
      <c r="L834535"/>
      <c r="M834535" s="115"/>
      <c r="N834535" s="115"/>
      <c r="O834535"/>
      <c r="P834535"/>
      <c r="Q834535"/>
      <c r="R834535" s="19"/>
      <c r="S834535" s="19"/>
      <c r="T834535"/>
      <c r="U834535" s="113"/>
      <c r="V834535" s="19"/>
      <c r="W834535" s="19"/>
      <c r="X834535" s="19"/>
      <c r="Y834535" s="19"/>
      <c r="Z834535" s="19"/>
      <c r="AA834535" s="19"/>
      <c r="AB834535" s="19"/>
      <c r="AC834535" s="19"/>
      <c r="AD834535" s="19"/>
      <c r="AE834535" s="19"/>
      <c r="AF834535" s="19"/>
      <c r="AG834535" s="19"/>
      <c r="AH834535" s="19"/>
      <c r="AI834535" s="19"/>
      <c r="AJ834535" s="19"/>
      <c r="AK834535" s="19"/>
      <c r="AL834535" s="19"/>
      <c r="AM834535" s="19"/>
      <c r="AN834535" s="19"/>
      <c r="AO834535" s="19"/>
      <c r="AP834535"/>
    </row>
    <row r="834536" spans="1:42" s="116" customFormat="1" x14ac:dyDescent="0.3">
      <c r="A834536"/>
      <c r="B834536"/>
      <c r="C834536"/>
      <c r="D834536"/>
      <c r="E834536"/>
      <c r="F834536"/>
      <c r="G834536"/>
      <c r="H834536"/>
      <c r="I834536"/>
      <c r="J834536"/>
      <c r="K834536"/>
      <c r="L834536"/>
      <c r="M834536" s="115"/>
      <c r="N834536" s="115"/>
      <c r="O834536"/>
      <c r="P834536"/>
      <c r="Q834536"/>
      <c r="R834536" s="19"/>
      <c r="S834536" s="19"/>
      <c r="T834536"/>
      <c r="U834536" s="113"/>
      <c r="V834536" s="19"/>
      <c r="W834536" s="19"/>
      <c r="X834536" s="19"/>
      <c r="Y834536" s="19"/>
      <c r="Z834536" s="19"/>
      <c r="AA834536" s="19"/>
      <c r="AB834536" s="19"/>
      <c r="AC834536" s="19"/>
      <c r="AD834536" s="19"/>
      <c r="AE834536" s="19"/>
      <c r="AF834536" s="19"/>
      <c r="AG834536" s="19"/>
      <c r="AH834536" s="19"/>
      <c r="AI834536" s="19"/>
      <c r="AJ834536" s="19"/>
      <c r="AK834536" s="19"/>
      <c r="AL834536" s="19"/>
      <c r="AM834536" s="19"/>
      <c r="AN834536" s="19"/>
      <c r="AO834536" s="19"/>
      <c r="AP834536"/>
    </row>
    <row r="834537" spans="1:42" s="116" customFormat="1" x14ac:dyDescent="0.3">
      <c r="A834537"/>
      <c r="B834537"/>
      <c r="C834537"/>
      <c r="D834537"/>
      <c r="E834537"/>
      <c r="F834537"/>
      <c r="G834537"/>
      <c r="H834537"/>
      <c r="I834537"/>
      <c r="J834537"/>
      <c r="K834537"/>
      <c r="L834537"/>
      <c r="M834537" s="115"/>
      <c r="N834537" s="115"/>
      <c r="O834537"/>
      <c r="P834537"/>
      <c r="Q834537"/>
      <c r="R834537" s="19"/>
      <c r="S834537" s="19"/>
      <c r="T834537"/>
      <c r="U834537" s="113"/>
      <c r="V834537" s="19"/>
      <c r="W834537" s="19"/>
      <c r="X834537" s="19"/>
      <c r="Y834537" s="19"/>
      <c r="Z834537" s="19"/>
      <c r="AA834537" s="19"/>
      <c r="AB834537" s="19"/>
      <c r="AC834537" s="19"/>
      <c r="AD834537" s="19"/>
      <c r="AE834537" s="19"/>
      <c r="AF834537" s="19"/>
      <c r="AG834537" s="19"/>
      <c r="AH834537" s="19"/>
      <c r="AI834537" s="19"/>
      <c r="AJ834537" s="19"/>
      <c r="AK834537" s="19"/>
      <c r="AL834537" s="19"/>
      <c r="AM834537" s="19"/>
      <c r="AN834537" s="19"/>
      <c r="AO834537" s="19"/>
      <c r="AP834537"/>
    </row>
    <row r="834538" spans="1:42" s="116" customFormat="1" x14ac:dyDescent="0.3">
      <c r="A834538"/>
      <c r="B834538"/>
      <c r="C834538"/>
      <c r="D834538"/>
      <c r="E834538"/>
      <c r="F834538"/>
      <c r="G834538"/>
      <c r="H834538"/>
      <c r="I834538"/>
      <c r="J834538"/>
      <c r="K834538"/>
      <c r="L834538"/>
      <c r="M834538" s="115"/>
      <c r="N834538" s="115"/>
      <c r="O834538"/>
      <c r="P834538"/>
      <c r="Q834538"/>
      <c r="R834538" s="19"/>
      <c r="S834538" s="19"/>
      <c r="T834538"/>
      <c r="U834538" s="113"/>
      <c r="V834538" s="19"/>
      <c r="W834538" s="19"/>
      <c r="X834538" s="19"/>
      <c r="Y834538" s="19"/>
      <c r="Z834538" s="19"/>
      <c r="AA834538" s="19"/>
      <c r="AB834538" s="19"/>
      <c r="AC834538" s="19"/>
      <c r="AD834538" s="19"/>
      <c r="AE834538" s="19"/>
      <c r="AF834538" s="19"/>
      <c r="AG834538" s="19"/>
      <c r="AH834538" s="19"/>
      <c r="AI834538" s="19"/>
      <c r="AJ834538" s="19"/>
      <c r="AK834538" s="19"/>
      <c r="AL834538" s="19"/>
      <c r="AM834538" s="19"/>
      <c r="AN834538" s="19"/>
      <c r="AO834538" s="19"/>
      <c r="AP834538"/>
    </row>
    <row r="834539" spans="1:42" s="116" customFormat="1" x14ac:dyDescent="0.3">
      <c r="A834539"/>
      <c r="B834539"/>
      <c r="C834539"/>
      <c r="D834539"/>
      <c r="E834539"/>
      <c r="F834539"/>
      <c r="G834539"/>
      <c r="H834539"/>
      <c r="I834539"/>
      <c r="J834539"/>
      <c r="K834539"/>
      <c r="L834539"/>
      <c r="M834539" s="115"/>
      <c r="N834539" s="115"/>
      <c r="O834539"/>
      <c r="P834539"/>
      <c r="Q834539"/>
      <c r="R834539" s="19"/>
      <c r="S834539" s="19"/>
      <c r="T834539"/>
      <c r="U834539" s="113"/>
      <c r="V834539" s="19"/>
      <c r="W834539" s="19"/>
      <c r="X834539" s="19"/>
      <c r="Y834539" s="19"/>
      <c r="Z834539" s="19"/>
      <c r="AA834539" s="19"/>
      <c r="AB834539" s="19"/>
      <c r="AC834539" s="19"/>
      <c r="AD834539" s="19"/>
      <c r="AE834539" s="19"/>
      <c r="AF834539" s="19"/>
      <c r="AG834539" s="19"/>
      <c r="AH834539" s="19"/>
      <c r="AI834539" s="19"/>
      <c r="AJ834539" s="19"/>
      <c r="AK834539" s="19"/>
      <c r="AL834539" s="19"/>
      <c r="AM834539" s="19"/>
      <c r="AN834539" s="19"/>
      <c r="AO834539" s="19"/>
      <c r="AP834539"/>
    </row>
    <row r="834540" spans="1:42" s="116" customFormat="1" x14ac:dyDescent="0.3">
      <c r="A834540"/>
      <c r="B834540"/>
      <c r="C834540"/>
      <c r="D834540"/>
      <c r="E834540"/>
      <c r="F834540"/>
      <c r="G834540"/>
      <c r="H834540"/>
      <c r="I834540"/>
      <c r="J834540"/>
      <c r="K834540"/>
      <c r="L834540"/>
      <c r="M834540" s="115"/>
      <c r="N834540" s="115"/>
      <c r="O834540"/>
      <c r="P834540"/>
      <c r="Q834540"/>
      <c r="R834540" s="19"/>
      <c r="S834540" s="19"/>
      <c r="T834540"/>
      <c r="U834540" s="113"/>
      <c r="V834540" s="19"/>
      <c r="W834540" s="19"/>
      <c r="X834540" s="19"/>
      <c r="Y834540" s="19"/>
      <c r="Z834540" s="19"/>
      <c r="AA834540" s="19"/>
      <c r="AB834540" s="19"/>
      <c r="AC834540" s="19"/>
      <c r="AD834540" s="19"/>
      <c r="AE834540" s="19"/>
      <c r="AF834540" s="19"/>
      <c r="AG834540" s="19"/>
      <c r="AH834540" s="19"/>
      <c r="AI834540" s="19"/>
      <c r="AJ834540" s="19"/>
      <c r="AK834540" s="19"/>
      <c r="AL834540" s="19"/>
      <c r="AM834540" s="19"/>
      <c r="AN834540" s="19"/>
      <c r="AO834540" s="19"/>
      <c r="AP834540"/>
    </row>
    <row r="834541" spans="1:42" s="116" customFormat="1" x14ac:dyDescent="0.3">
      <c r="A834541"/>
      <c r="B834541"/>
      <c r="C834541"/>
      <c r="D834541"/>
      <c r="E834541"/>
      <c r="F834541"/>
      <c r="G834541"/>
      <c r="H834541"/>
      <c r="I834541"/>
      <c r="J834541"/>
      <c r="K834541"/>
      <c r="L834541"/>
      <c r="M834541" s="115"/>
      <c r="N834541" s="115"/>
      <c r="O834541"/>
      <c r="P834541"/>
      <c r="Q834541"/>
      <c r="R834541" s="19"/>
      <c r="S834541" s="19"/>
      <c r="T834541"/>
      <c r="U834541" s="113"/>
      <c r="V834541" s="19"/>
      <c r="W834541" s="19"/>
      <c r="X834541" s="19"/>
      <c r="Y834541" s="19"/>
      <c r="Z834541" s="19"/>
      <c r="AA834541" s="19"/>
      <c r="AB834541" s="19"/>
      <c r="AC834541" s="19"/>
      <c r="AD834541" s="19"/>
      <c r="AE834541" s="19"/>
      <c r="AF834541" s="19"/>
      <c r="AG834541" s="19"/>
      <c r="AH834541" s="19"/>
      <c r="AI834541" s="19"/>
      <c r="AJ834541" s="19"/>
      <c r="AK834541" s="19"/>
      <c r="AL834541" s="19"/>
      <c r="AM834541" s="19"/>
      <c r="AN834541" s="19"/>
      <c r="AO834541" s="19"/>
      <c r="AP834541"/>
    </row>
    <row r="834542" spans="1:42" s="116" customFormat="1" x14ac:dyDescent="0.3">
      <c r="A834542"/>
      <c r="B834542"/>
      <c r="C834542"/>
      <c r="D834542"/>
      <c r="E834542"/>
      <c r="F834542"/>
      <c r="G834542"/>
      <c r="H834542"/>
      <c r="I834542"/>
      <c r="J834542"/>
      <c r="K834542"/>
      <c r="L834542"/>
      <c r="M834542" s="115"/>
      <c r="N834542" s="115"/>
      <c r="O834542"/>
      <c r="P834542"/>
      <c r="Q834542"/>
      <c r="R834542" s="19"/>
      <c r="S834542" s="19"/>
      <c r="T834542"/>
      <c r="U834542" s="113"/>
      <c r="V834542" s="19"/>
      <c r="W834542" s="19"/>
      <c r="X834542" s="19"/>
      <c r="Y834542" s="19"/>
      <c r="Z834542" s="19"/>
      <c r="AA834542" s="19"/>
      <c r="AB834542" s="19"/>
      <c r="AC834542" s="19"/>
      <c r="AD834542" s="19"/>
      <c r="AE834542" s="19"/>
      <c r="AF834542" s="19"/>
      <c r="AG834542" s="19"/>
      <c r="AH834542" s="19"/>
      <c r="AI834542" s="19"/>
      <c r="AJ834542" s="19"/>
      <c r="AK834542" s="19"/>
      <c r="AL834542" s="19"/>
      <c r="AM834542" s="19"/>
      <c r="AN834542" s="19"/>
      <c r="AO834542" s="19"/>
      <c r="AP834542"/>
    </row>
    <row r="834543" spans="1:42" s="116" customFormat="1" x14ac:dyDescent="0.3">
      <c r="A834543"/>
      <c r="B834543"/>
      <c r="C834543"/>
      <c r="D834543"/>
      <c r="E834543"/>
      <c r="F834543"/>
      <c r="G834543"/>
      <c r="H834543"/>
      <c r="I834543"/>
      <c r="J834543"/>
      <c r="K834543"/>
      <c r="L834543"/>
      <c r="M834543" s="115"/>
      <c r="N834543" s="115"/>
      <c r="O834543"/>
      <c r="P834543"/>
      <c r="Q834543"/>
      <c r="R834543" s="19"/>
      <c r="S834543" s="19"/>
      <c r="T834543"/>
      <c r="U834543" s="113"/>
      <c r="V834543" s="19"/>
      <c r="W834543" s="19"/>
      <c r="X834543" s="19"/>
      <c r="Y834543" s="19"/>
      <c r="Z834543" s="19"/>
      <c r="AA834543" s="19"/>
      <c r="AB834543" s="19"/>
      <c r="AC834543" s="19"/>
      <c r="AD834543" s="19"/>
      <c r="AE834543" s="19"/>
      <c r="AF834543" s="19"/>
      <c r="AG834543" s="19"/>
      <c r="AH834543" s="19"/>
      <c r="AI834543" s="19"/>
      <c r="AJ834543" s="19"/>
      <c r="AK834543" s="19"/>
      <c r="AL834543" s="19"/>
      <c r="AM834543" s="19"/>
      <c r="AN834543" s="19"/>
      <c r="AO834543" s="19"/>
      <c r="AP834543"/>
    </row>
    <row r="834544" spans="1:42" s="116" customFormat="1" x14ac:dyDescent="0.3">
      <c r="A834544"/>
      <c r="B834544"/>
      <c r="C834544"/>
      <c r="D834544"/>
      <c r="E834544"/>
      <c r="F834544"/>
      <c r="G834544"/>
      <c r="H834544"/>
      <c r="I834544"/>
      <c r="J834544"/>
      <c r="K834544"/>
      <c r="L834544"/>
      <c r="M834544" s="115"/>
      <c r="N834544" s="115"/>
      <c r="O834544"/>
      <c r="P834544"/>
      <c r="Q834544"/>
      <c r="R834544" s="19"/>
      <c r="S834544" s="19"/>
      <c r="T834544"/>
      <c r="U834544" s="113"/>
      <c r="V834544" s="19"/>
      <c r="W834544" s="19"/>
      <c r="X834544" s="19"/>
      <c r="Y834544" s="19"/>
      <c r="Z834544" s="19"/>
      <c r="AA834544" s="19"/>
      <c r="AB834544" s="19"/>
      <c r="AC834544" s="19"/>
      <c r="AD834544" s="19"/>
      <c r="AE834544" s="19"/>
      <c r="AF834544" s="19"/>
      <c r="AG834544" s="19"/>
      <c r="AH834544" s="19"/>
      <c r="AI834544" s="19"/>
      <c r="AJ834544" s="19"/>
      <c r="AK834544" s="19"/>
      <c r="AL834544" s="19"/>
      <c r="AM834544" s="19"/>
      <c r="AN834544" s="19"/>
      <c r="AO834544" s="19"/>
      <c r="AP834544"/>
    </row>
    <row r="834545" spans="1:42" s="116" customFormat="1" x14ac:dyDescent="0.3">
      <c r="A834545"/>
      <c r="B834545"/>
      <c r="C834545"/>
      <c r="D834545"/>
      <c r="E834545"/>
      <c r="F834545"/>
      <c r="G834545"/>
      <c r="H834545"/>
      <c r="I834545"/>
      <c r="J834545"/>
      <c r="K834545"/>
      <c r="L834545"/>
      <c r="M834545" s="115"/>
      <c r="N834545" s="115"/>
      <c r="O834545"/>
      <c r="P834545"/>
      <c r="Q834545"/>
      <c r="R834545" s="19"/>
      <c r="S834545" s="19"/>
      <c r="T834545"/>
      <c r="U834545" s="113"/>
      <c r="V834545" s="19"/>
      <c r="W834545" s="19"/>
      <c r="X834545" s="19"/>
      <c r="Y834545" s="19"/>
      <c r="Z834545" s="19"/>
      <c r="AA834545" s="19"/>
      <c r="AB834545" s="19"/>
      <c r="AC834545" s="19"/>
      <c r="AD834545" s="19"/>
      <c r="AE834545" s="19"/>
      <c r="AF834545" s="19"/>
      <c r="AG834545" s="19"/>
      <c r="AH834545" s="19"/>
      <c r="AI834545" s="19"/>
      <c r="AJ834545" s="19"/>
      <c r="AK834545" s="19"/>
      <c r="AL834545" s="19"/>
      <c r="AM834545" s="19"/>
      <c r="AN834545" s="19"/>
      <c r="AO834545" s="19"/>
      <c r="AP834545"/>
    </row>
    <row r="834546" spans="1:42" s="116" customFormat="1" x14ac:dyDescent="0.3">
      <c r="A834546"/>
      <c r="B834546"/>
      <c r="C834546"/>
      <c r="D834546"/>
      <c r="E834546"/>
      <c r="F834546"/>
      <c r="G834546"/>
      <c r="H834546"/>
      <c r="I834546"/>
      <c r="J834546"/>
      <c r="K834546"/>
      <c r="L834546"/>
      <c r="M834546" s="115"/>
      <c r="N834546" s="115"/>
      <c r="O834546"/>
      <c r="P834546"/>
      <c r="Q834546"/>
      <c r="R834546" s="19"/>
      <c r="S834546" s="19"/>
      <c r="T834546"/>
      <c r="U834546" s="113"/>
      <c r="V834546" s="19"/>
      <c r="W834546" s="19"/>
      <c r="X834546" s="19"/>
      <c r="Y834546" s="19"/>
      <c r="Z834546" s="19"/>
      <c r="AA834546" s="19"/>
      <c r="AB834546" s="19"/>
      <c r="AC834546" s="19"/>
      <c r="AD834546" s="19"/>
      <c r="AE834546" s="19"/>
      <c r="AF834546" s="19"/>
      <c r="AG834546" s="19"/>
      <c r="AH834546" s="19"/>
      <c r="AI834546" s="19"/>
      <c r="AJ834546" s="19"/>
      <c r="AK834546" s="19"/>
      <c r="AL834546" s="19"/>
      <c r="AM834546" s="19"/>
      <c r="AN834546" s="19"/>
      <c r="AO834546" s="19"/>
      <c r="AP834546"/>
    </row>
    <row r="834547" spans="1:42" s="116" customFormat="1" x14ac:dyDescent="0.3">
      <c r="A834547"/>
      <c r="B834547"/>
      <c r="C834547"/>
      <c r="D834547"/>
      <c r="E834547"/>
      <c r="F834547"/>
      <c r="G834547"/>
      <c r="H834547"/>
      <c r="I834547"/>
      <c r="J834547"/>
      <c r="K834547"/>
      <c r="L834547"/>
      <c r="M834547" s="115"/>
      <c r="N834547" s="115"/>
      <c r="O834547"/>
      <c r="P834547"/>
      <c r="Q834547"/>
      <c r="R834547" s="19"/>
      <c r="S834547" s="19"/>
      <c r="T834547"/>
      <c r="U834547" s="113"/>
      <c r="V834547" s="19"/>
      <c r="W834547" s="19"/>
      <c r="X834547" s="19"/>
      <c r="Y834547" s="19"/>
      <c r="Z834547" s="19"/>
      <c r="AA834547" s="19"/>
      <c r="AB834547" s="19"/>
      <c r="AC834547" s="19"/>
      <c r="AD834547" s="19"/>
      <c r="AE834547" s="19"/>
      <c r="AF834547" s="19"/>
      <c r="AG834547" s="19"/>
      <c r="AH834547" s="19"/>
      <c r="AI834547" s="19"/>
      <c r="AJ834547" s="19"/>
      <c r="AK834547" s="19"/>
      <c r="AL834547" s="19"/>
      <c r="AM834547" s="19"/>
      <c r="AN834547" s="19"/>
      <c r="AO834547" s="19"/>
      <c r="AP834547"/>
    </row>
    <row r="834548" spans="1:42" s="116" customFormat="1" x14ac:dyDescent="0.3">
      <c r="A834548"/>
      <c r="B834548"/>
      <c r="C834548"/>
      <c r="D834548"/>
      <c r="E834548"/>
      <c r="F834548"/>
      <c r="G834548"/>
      <c r="H834548"/>
      <c r="I834548"/>
      <c r="J834548"/>
      <c r="K834548"/>
      <c r="L834548"/>
      <c r="M834548" s="115"/>
      <c r="N834548" s="115"/>
      <c r="O834548"/>
      <c r="P834548"/>
      <c r="Q834548"/>
      <c r="R834548" s="19"/>
      <c r="S834548" s="19"/>
      <c r="T834548"/>
      <c r="U834548" s="113"/>
      <c r="V834548" s="19"/>
      <c r="W834548" s="19"/>
      <c r="X834548" s="19"/>
      <c r="Y834548" s="19"/>
      <c r="Z834548" s="19"/>
      <c r="AA834548" s="19"/>
      <c r="AB834548" s="19"/>
      <c r="AC834548" s="19"/>
      <c r="AD834548" s="19"/>
      <c r="AE834548" s="19"/>
      <c r="AF834548" s="19"/>
      <c r="AG834548" s="19"/>
      <c r="AH834548" s="19"/>
      <c r="AI834548" s="19"/>
      <c r="AJ834548" s="19"/>
      <c r="AK834548" s="19"/>
      <c r="AL834548" s="19"/>
      <c r="AM834548" s="19"/>
      <c r="AN834548" s="19"/>
      <c r="AO834548" s="19"/>
      <c r="AP834548"/>
    </row>
    <row r="834549" spans="1:42" s="116" customFormat="1" x14ac:dyDescent="0.3">
      <c r="A834549"/>
      <c r="B834549"/>
      <c r="C834549"/>
      <c r="D834549"/>
      <c r="E834549"/>
      <c r="F834549"/>
      <c r="G834549"/>
      <c r="H834549"/>
      <c r="I834549"/>
      <c r="J834549"/>
      <c r="K834549"/>
      <c r="L834549"/>
      <c r="M834549" s="115"/>
      <c r="N834549" s="115"/>
      <c r="O834549"/>
      <c r="P834549"/>
      <c r="Q834549"/>
      <c r="R834549" s="19"/>
      <c r="S834549" s="19"/>
      <c r="T834549"/>
      <c r="U834549" s="113"/>
      <c r="V834549" s="19"/>
      <c r="W834549" s="19"/>
      <c r="X834549" s="19"/>
      <c r="Y834549" s="19"/>
      <c r="Z834549" s="19"/>
      <c r="AA834549" s="19"/>
      <c r="AB834549" s="19"/>
      <c r="AC834549" s="19"/>
      <c r="AD834549" s="19"/>
      <c r="AE834549" s="19"/>
      <c r="AF834549" s="19"/>
      <c r="AG834549" s="19"/>
      <c r="AH834549" s="19"/>
      <c r="AI834549" s="19"/>
      <c r="AJ834549" s="19"/>
      <c r="AK834549" s="19"/>
      <c r="AL834549" s="19"/>
      <c r="AM834549" s="19"/>
      <c r="AN834549" s="19"/>
      <c r="AO834549" s="19"/>
      <c r="AP834549"/>
    </row>
    <row r="834550" spans="1:42" s="116" customFormat="1" x14ac:dyDescent="0.3">
      <c r="A834550"/>
      <c r="B834550"/>
      <c r="C834550"/>
      <c r="D834550"/>
      <c r="E834550"/>
      <c r="F834550"/>
      <c r="G834550"/>
      <c r="H834550"/>
      <c r="I834550"/>
      <c r="J834550"/>
      <c r="K834550"/>
      <c r="L834550"/>
      <c r="M834550" s="115"/>
      <c r="N834550" s="115"/>
      <c r="O834550"/>
      <c r="P834550"/>
      <c r="Q834550"/>
      <c r="R834550" s="19"/>
      <c r="S834550" s="19"/>
      <c r="T834550"/>
      <c r="U834550" s="113"/>
      <c r="V834550" s="19"/>
      <c r="W834550" s="19"/>
      <c r="X834550" s="19"/>
      <c r="Y834550" s="19"/>
      <c r="Z834550" s="19"/>
      <c r="AA834550" s="19"/>
      <c r="AB834550" s="19"/>
      <c r="AC834550" s="19"/>
      <c r="AD834550" s="19"/>
      <c r="AE834550" s="19"/>
      <c r="AF834550" s="19"/>
      <c r="AG834550" s="19"/>
      <c r="AH834550" s="19"/>
      <c r="AI834550" s="19"/>
      <c r="AJ834550" s="19"/>
      <c r="AK834550" s="19"/>
      <c r="AL834550" s="19"/>
      <c r="AM834550" s="19"/>
      <c r="AN834550" s="19"/>
      <c r="AO834550" s="19"/>
      <c r="AP834550"/>
    </row>
    <row r="834551" spans="1:42" s="116" customFormat="1" x14ac:dyDescent="0.3">
      <c r="A834551"/>
      <c r="B834551"/>
      <c r="C834551"/>
      <c r="D834551"/>
      <c r="E834551"/>
      <c r="F834551"/>
      <c r="G834551"/>
      <c r="H834551"/>
      <c r="I834551"/>
      <c r="J834551"/>
      <c r="K834551"/>
      <c r="L834551"/>
      <c r="M834551" s="115"/>
      <c r="N834551" s="115"/>
      <c r="O834551"/>
      <c r="P834551"/>
      <c r="Q834551"/>
      <c r="R834551" s="19"/>
      <c r="S834551" s="19"/>
      <c r="T834551"/>
      <c r="U834551" s="113"/>
      <c r="V834551" s="19"/>
      <c r="W834551" s="19"/>
      <c r="X834551" s="19"/>
      <c r="Y834551" s="19"/>
      <c r="Z834551" s="19"/>
      <c r="AA834551" s="19"/>
      <c r="AB834551" s="19"/>
      <c r="AC834551" s="19"/>
      <c r="AD834551" s="19"/>
      <c r="AE834551" s="19"/>
      <c r="AF834551" s="19"/>
      <c r="AG834551" s="19"/>
      <c r="AH834551" s="19"/>
      <c r="AI834551" s="19"/>
      <c r="AJ834551" s="19"/>
      <c r="AK834551" s="19"/>
      <c r="AL834551" s="19"/>
      <c r="AM834551" s="19"/>
      <c r="AN834551" s="19"/>
      <c r="AO834551" s="19"/>
      <c r="AP834551"/>
    </row>
    <row r="834552" spans="1:42" s="116" customFormat="1" x14ac:dyDescent="0.3">
      <c r="A834552"/>
      <c r="B834552"/>
      <c r="C834552"/>
      <c r="D834552"/>
      <c r="E834552"/>
      <c r="F834552"/>
      <c r="G834552"/>
      <c r="H834552"/>
      <c r="I834552"/>
      <c r="J834552"/>
      <c r="K834552"/>
      <c r="L834552"/>
      <c r="M834552" s="115"/>
      <c r="N834552" s="115"/>
      <c r="O834552"/>
      <c r="P834552"/>
      <c r="Q834552"/>
      <c r="R834552" s="19"/>
      <c r="S834552" s="19"/>
      <c r="T834552"/>
      <c r="U834552" s="113"/>
      <c r="V834552" s="19"/>
      <c r="W834552" s="19"/>
      <c r="X834552" s="19"/>
      <c r="Y834552" s="19"/>
      <c r="Z834552" s="19"/>
      <c r="AA834552" s="19"/>
      <c r="AB834552" s="19"/>
      <c r="AC834552" s="19"/>
      <c r="AD834552" s="19"/>
      <c r="AE834552" s="19"/>
      <c r="AF834552" s="19"/>
      <c r="AG834552" s="19"/>
      <c r="AH834552" s="19"/>
      <c r="AI834552" s="19"/>
      <c r="AJ834552" s="19"/>
      <c r="AK834552" s="19"/>
      <c r="AL834552" s="19"/>
      <c r="AM834552" s="19"/>
      <c r="AN834552" s="19"/>
      <c r="AO834552" s="19"/>
      <c r="AP834552"/>
    </row>
    <row r="834553" spans="1:42" s="116" customFormat="1" x14ac:dyDescent="0.3">
      <c r="A834553"/>
      <c r="B834553"/>
      <c r="C834553"/>
      <c r="D834553"/>
      <c r="E834553"/>
      <c r="F834553"/>
      <c r="G834553"/>
      <c r="H834553"/>
      <c r="I834553"/>
      <c r="J834553"/>
      <c r="K834553"/>
      <c r="L834553"/>
      <c r="M834553" s="115"/>
      <c r="N834553" s="115"/>
      <c r="O834553"/>
      <c r="P834553"/>
      <c r="Q834553"/>
      <c r="R834553" s="19"/>
      <c r="S834553" s="19"/>
      <c r="T834553"/>
      <c r="U834553" s="113"/>
      <c r="V834553" s="19"/>
      <c r="W834553" s="19"/>
      <c r="X834553" s="19"/>
      <c r="Y834553" s="19"/>
      <c r="Z834553" s="19"/>
      <c r="AA834553" s="19"/>
      <c r="AB834553" s="19"/>
      <c r="AC834553" s="19"/>
      <c r="AD834553" s="19"/>
      <c r="AE834553" s="19"/>
      <c r="AF834553" s="19"/>
      <c r="AG834553" s="19"/>
      <c r="AH834553" s="19"/>
      <c r="AI834553" s="19"/>
      <c r="AJ834553" s="19"/>
      <c r="AK834553" s="19"/>
      <c r="AL834553" s="19"/>
      <c r="AM834553" s="19"/>
      <c r="AN834553" s="19"/>
      <c r="AO834553" s="19"/>
      <c r="AP834553"/>
    </row>
    <row r="834554" spans="1:42" s="116" customFormat="1" x14ac:dyDescent="0.3">
      <c r="A834554"/>
      <c r="B834554"/>
      <c r="C834554"/>
      <c r="D834554"/>
      <c r="E834554"/>
      <c r="F834554"/>
      <c r="G834554"/>
      <c r="H834554"/>
      <c r="I834554"/>
      <c r="J834554"/>
      <c r="K834554"/>
      <c r="L834554"/>
      <c r="M834554" s="115"/>
      <c r="N834554" s="115"/>
      <c r="O834554"/>
      <c r="P834554"/>
      <c r="Q834554"/>
      <c r="R834554" s="19"/>
      <c r="S834554" s="19"/>
      <c r="T834554"/>
      <c r="U834554" s="113"/>
      <c r="V834554" s="19"/>
      <c r="W834554" s="19"/>
      <c r="X834554" s="19"/>
      <c r="Y834554" s="19"/>
      <c r="Z834554" s="19"/>
      <c r="AA834554" s="19"/>
      <c r="AB834554" s="19"/>
      <c r="AC834554" s="19"/>
      <c r="AD834554" s="19"/>
      <c r="AE834554" s="19"/>
      <c r="AF834554" s="19"/>
      <c r="AG834554" s="19"/>
      <c r="AH834554" s="19"/>
      <c r="AI834554" s="19"/>
      <c r="AJ834554" s="19"/>
      <c r="AK834554" s="19"/>
      <c r="AL834554" s="19"/>
      <c r="AM834554" s="19"/>
      <c r="AN834554" s="19"/>
      <c r="AO834554" s="19"/>
      <c r="AP834554"/>
    </row>
    <row r="834555" spans="1:42" s="116" customFormat="1" x14ac:dyDescent="0.3">
      <c r="A834555"/>
      <c r="B834555"/>
      <c r="C834555"/>
      <c r="D834555"/>
      <c r="E834555"/>
      <c r="F834555"/>
      <c r="G834555"/>
      <c r="H834555"/>
      <c r="I834555"/>
      <c r="J834555"/>
      <c r="K834555"/>
      <c r="L834555"/>
      <c r="M834555" s="115"/>
      <c r="N834555" s="115"/>
      <c r="O834555"/>
      <c r="P834555"/>
      <c r="Q834555"/>
      <c r="R834555" s="19"/>
      <c r="S834555" s="19"/>
      <c r="T834555"/>
      <c r="U834555" s="113"/>
      <c r="V834555" s="19"/>
      <c r="W834555" s="19"/>
      <c r="X834555" s="19"/>
      <c r="Y834555" s="19"/>
      <c r="Z834555" s="19"/>
      <c r="AA834555" s="19"/>
      <c r="AB834555" s="19"/>
      <c r="AC834555" s="19"/>
      <c r="AD834555" s="19"/>
      <c r="AE834555" s="19"/>
      <c r="AF834555" s="19"/>
      <c r="AG834555" s="19"/>
      <c r="AH834555" s="19"/>
      <c r="AI834555" s="19"/>
      <c r="AJ834555" s="19"/>
      <c r="AK834555" s="19"/>
      <c r="AL834555" s="19"/>
      <c r="AM834555" s="19"/>
      <c r="AN834555" s="19"/>
      <c r="AO834555" s="19"/>
      <c r="AP834555"/>
    </row>
    <row r="834556" spans="1:42" s="116" customFormat="1" x14ac:dyDescent="0.3">
      <c r="A834556"/>
      <c r="B834556"/>
      <c r="C834556"/>
      <c r="D834556"/>
      <c r="E834556"/>
      <c r="F834556"/>
      <c r="G834556"/>
      <c r="H834556"/>
      <c r="I834556"/>
      <c r="J834556"/>
      <c r="K834556"/>
      <c r="L834556"/>
      <c r="M834556" s="115"/>
      <c r="N834556" s="115"/>
      <c r="O834556"/>
      <c r="P834556"/>
      <c r="Q834556"/>
      <c r="R834556" s="19"/>
      <c r="S834556" s="19"/>
      <c r="T834556"/>
      <c r="U834556" s="113"/>
      <c r="V834556" s="19"/>
      <c r="W834556" s="19"/>
      <c r="X834556" s="19"/>
      <c r="Y834556" s="19"/>
      <c r="Z834556" s="19"/>
      <c r="AA834556" s="19"/>
      <c r="AB834556" s="19"/>
      <c r="AC834556" s="19"/>
      <c r="AD834556" s="19"/>
      <c r="AE834556" s="19"/>
      <c r="AF834556" s="19"/>
      <c r="AG834556" s="19"/>
      <c r="AH834556" s="19"/>
      <c r="AI834556" s="19"/>
      <c r="AJ834556" s="19"/>
      <c r="AK834556" s="19"/>
      <c r="AL834556" s="19"/>
      <c r="AM834556" s="19"/>
      <c r="AN834556" s="19"/>
      <c r="AO834556" s="19"/>
      <c r="AP834556"/>
    </row>
    <row r="834557" spans="1:42" s="116" customFormat="1" x14ac:dyDescent="0.3">
      <c r="A834557"/>
      <c r="B834557"/>
      <c r="C834557"/>
      <c r="D834557"/>
      <c r="E834557"/>
      <c r="F834557"/>
      <c r="G834557"/>
      <c r="H834557"/>
      <c r="I834557"/>
      <c r="J834557"/>
      <c r="K834557"/>
      <c r="L834557"/>
      <c r="M834557" s="115"/>
      <c r="N834557" s="115"/>
      <c r="O834557"/>
      <c r="P834557"/>
      <c r="Q834557"/>
      <c r="R834557" s="19"/>
      <c r="S834557" s="19"/>
      <c r="T834557"/>
      <c r="U834557" s="113"/>
      <c r="V834557" s="19"/>
      <c r="W834557" s="19"/>
      <c r="X834557" s="19"/>
      <c r="Y834557" s="19"/>
      <c r="Z834557" s="19"/>
      <c r="AA834557" s="19"/>
      <c r="AB834557" s="19"/>
      <c r="AC834557" s="19"/>
      <c r="AD834557" s="19"/>
      <c r="AE834557" s="19"/>
      <c r="AF834557" s="19"/>
      <c r="AG834557" s="19"/>
      <c r="AH834557" s="19"/>
      <c r="AI834557" s="19"/>
      <c r="AJ834557" s="19"/>
      <c r="AK834557" s="19"/>
      <c r="AL834557" s="19"/>
      <c r="AM834557" s="19"/>
      <c r="AN834557" s="19"/>
      <c r="AO834557" s="19"/>
      <c r="AP834557"/>
    </row>
    <row r="834558" spans="1:42" s="116" customFormat="1" x14ac:dyDescent="0.3">
      <c r="A834558"/>
      <c r="B834558"/>
      <c r="C834558"/>
      <c r="D834558"/>
      <c r="E834558"/>
      <c r="F834558"/>
      <c r="G834558"/>
      <c r="H834558"/>
      <c r="I834558"/>
      <c r="J834558"/>
      <c r="K834558"/>
      <c r="L834558"/>
      <c r="M834558" s="115"/>
      <c r="N834558" s="115"/>
      <c r="O834558"/>
      <c r="P834558"/>
      <c r="Q834558"/>
      <c r="R834558" s="19"/>
      <c r="S834558" s="19"/>
      <c r="T834558"/>
      <c r="U834558" s="113"/>
      <c r="V834558" s="19"/>
      <c r="W834558" s="19"/>
      <c r="X834558" s="19"/>
      <c r="Y834558" s="19"/>
      <c r="Z834558" s="19"/>
      <c r="AA834558" s="19"/>
      <c r="AB834558" s="19"/>
      <c r="AC834558" s="19"/>
      <c r="AD834558" s="19"/>
      <c r="AE834558" s="19"/>
      <c r="AF834558" s="19"/>
      <c r="AG834558" s="19"/>
      <c r="AH834558" s="19"/>
      <c r="AI834558" s="19"/>
      <c r="AJ834558" s="19"/>
      <c r="AK834558" s="19"/>
      <c r="AL834558" s="19"/>
      <c r="AM834558" s="19"/>
      <c r="AN834558" s="19"/>
      <c r="AO834558" s="19"/>
      <c r="AP834558"/>
    </row>
    <row r="834559" spans="1:42" s="116" customFormat="1" x14ac:dyDescent="0.3">
      <c r="A834559"/>
      <c r="B834559"/>
      <c r="C834559"/>
      <c r="D834559"/>
      <c r="E834559"/>
      <c r="F834559"/>
      <c r="G834559"/>
      <c r="H834559"/>
      <c r="I834559"/>
      <c r="J834559"/>
      <c r="K834559"/>
      <c r="L834559"/>
      <c r="M834559" s="115"/>
      <c r="N834559" s="115"/>
      <c r="O834559"/>
      <c r="P834559"/>
      <c r="Q834559"/>
      <c r="R834559" s="19"/>
      <c r="S834559" s="19"/>
      <c r="T834559"/>
      <c r="U834559" s="113"/>
      <c r="V834559" s="19"/>
      <c r="W834559" s="19"/>
      <c r="X834559" s="19"/>
      <c r="Y834559" s="19"/>
      <c r="Z834559" s="19"/>
      <c r="AA834559" s="19"/>
      <c r="AB834559" s="19"/>
      <c r="AC834559" s="19"/>
      <c r="AD834559" s="19"/>
      <c r="AE834559" s="19"/>
      <c r="AF834559" s="19"/>
      <c r="AG834559" s="19"/>
      <c r="AH834559" s="19"/>
      <c r="AI834559" s="19"/>
      <c r="AJ834559" s="19"/>
      <c r="AK834559" s="19"/>
      <c r="AL834559" s="19"/>
      <c r="AM834559" s="19"/>
      <c r="AN834559" s="19"/>
      <c r="AO834559" s="19"/>
      <c r="AP834559"/>
    </row>
    <row r="834560" spans="1:42" s="116" customFormat="1" x14ac:dyDescent="0.3">
      <c r="A834560"/>
      <c r="B834560"/>
      <c r="C834560"/>
      <c r="D834560"/>
      <c r="E834560"/>
      <c r="F834560"/>
      <c r="G834560"/>
      <c r="H834560"/>
      <c r="I834560"/>
      <c r="J834560"/>
      <c r="K834560"/>
      <c r="L834560"/>
      <c r="M834560" s="115"/>
      <c r="N834560" s="115"/>
      <c r="O834560"/>
      <c r="P834560"/>
      <c r="Q834560"/>
      <c r="R834560" s="19"/>
      <c r="S834560" s="19"/>
      <c r="T834560"/>
      <c r="U834560" s="113"/>
      <c r="V834560" s="19"/>
      <c r="W834560" s="19"/>
      <c r="X834560" s="19"/>
      <c r="Y834560" s="19"/>
      <c r="Z834560" s="19"/>
      <c r="AA834560" s="19"/>
      <c r="AB834560" s="19"/>
      <c r="AC834560" s="19"/>
      <c r="AD834560" s="19"/>
      <c r="AE834560" s="19"/>
      <c r="AF834560" s="19"/>
      <c r="AG834560" s="19"/>
      <c r="AH834560" s="19"/>
      <c r="AI834560" s="19"/>
      <c r="AJ834560" s="19"/>
      <c r="AK834560" s="19"/>
      <c r="AL834560" s="19"/>
      <c r="AM834560" s="19"/>
      <c r="AN834560" s="19"/>
      <c r="AO834560" s="19"/>
      <c r="AP834560"/>
    </row>
    <row r="834561" spans="1:42" s="116" customFormat="1" x14ac:dyDescent="0.3">
      <c r="A834561"/>
      <c r="B834561"/>
      <c r="C834561"/>
      <c r="D834561"/>
      <c r="E834561"/>
      <c r="F834561"/>
      <c r="G834561"/>
      <c r="H834561"/>
      <c r="I834561"/>
      <c r="J834561"/>
      <c r="K834561"/>
      <c r="L834561"/>
      <c r="M834561" s="115"/>
      <c r="N834561" s="115"/>
      <c r="O834561"/>
      <c r="P834561"/>
      <c r="Q834561"/>
      <c r="R834561" s="19"/>
      <c r="S834561" s="19"/>
      <c r="T834561"/>
      <c r="U834561" s="113"/>
      <c r="V834561" s="19"/>
      <c r="W834561" s="19"/>
      <c r="X834561" s="19"/>
      <c r="Y834561" s="19"/>
      <c r="Z834561" s="19"/>
      <c r="AA834561" s="19"/>
      <c r="AB834561" s="19"/>
      <c r="AC834561" s="19"/>
      <c r="AD834561" s="19"/>
      <c r="AE834561" s="19"/>
      <c r="AF834561" s="19"/>
      <c r="AG834561" s="19"/>
      <c r="AH834561" s="19"/>
      <c r="AI834561" s="19"/>
      <c r="AJ834561" s="19"/>
      <c r="AK834561" s="19"/>
      <c r="AL834561" s="19"/>
      <c r="AM834561" s="19"/>
      <c r="AN834561" s="19"/>
      <c r="AO834561" s="19"/>
      <c r="AP834561"/>
    </row>
    <row r="834562" spans="1:42" s="116" customFormat="1" x14ac:dyDescent="0.3">
      <c r="A834562"/>
      <c r="B834562"/>
      <c r="C834562"/>
      <c r="D834562"/>
      <c r="E834562"/>
      <c r="F834562"/>
      <c r="G834562"/>
      <c r="H834562"/>
      <c r="I834562"/>
      <c r="J834562"/>
      <c r="K834562"/>
      <c r="L834562"/>
      <c r="M834562" s="115"/>
      <c r="N834562" s="115"/>
      <c r="O834562"/>
      <c r="P834562"/>
      <c r="Q834562"/>
      <c r="R834562" s="19"/>
      <c r="S834562" s="19"/>
      <c r="T834562"/>
      <c r="U834562" s="113"/>
      <c r="V834562" s="19"/>
      <c r="W834562" s="19"/>
      <c r="X834562" s="19"/>
      <c r="Y834562" s="19"/>
      <c r="Z834562" s="19"/>
      <c r="AA834562" s="19"/>
      <c r="AB834562" s="19"/>
      <c r="AC834562" s="19"/>
      <c r="AD834562" s="19"/>
      <c r="AE834562" s="19"/>
      <c r="AF834562" s="19"/>
      <c r="AG834562" s="19"/>
      <c r="AH834562" s="19"/>
      <c r="AI834562" s="19"/>
      <c r="AJ834562" s="19"/>
      <c r="AK834562" s="19"/>
      <c r="AL834562" s="19"/>
      <c r="AM834562" s="19"/>
      <c r="AN834562" s="19"/>
      <c r="AO834562" s="19"/>
      <c r="AP834562"/>
    </row>
    <row r="834563" spans="1:42" s="116" customFormat="1" x14ac:dyDescent="0.3">
      <c r="A834563"/>
      <c r="B834563"/>
      <c r="C834563"/>
      <c r="D834563"/>
      <c r="E834563"/>
      <c r="F834563"/>
      <c r="G834563"/>
      <c r="H834563"/>
      <c r="I834563"/>
      <c r="J834563"/>
      <c r="K834563"/>
      <c r="L834563"/>
      <c r="M834563" s="115"/>
      <c r="N834563" s="115"/>
      <c r="O834563"/>
      <c r="P834563"/>
      <c r="Q834563"/>
      <c r="R834563" s="19"/>
      <c r="S834563" s="19"/>
      <c r="T834563"/>
      <c r="U834563" s="113"/>
      <c r="V834563" s="19"/>
      <c r="W834563" s="19"/>
      <c r="X834563" s="19"/>
      <c r="Y834563" s="19"/>
      <c r="Z834563" s="19"/>
      <c r="AA834563" s="19"/>
      <c r="AB834563" s="19"/>
      <c r="AC834563" s="19"/>
      <c r="AD834563" s="19"/>
      <c r="AE834563" s="19"/>
      <c r="AF834563" s="19"/>
      <c r="AG834563" s="19"/>
      <c r="AH834563" s="19"/>
      <c r="AI834563" s="19"/>
      <c r="AJ834563" s="19"/>
      <c r="AK834563" s="19"/>
      <c r="AL834563" s="19"/>
      <c r="AM834563" s="19"/>
      <c r="AN834563" s="19"/>
      <c r="AO834563" s="19"/>
      <c r="AP834563"/>
    </row>
    <row r="834564" spans="1:42" s="116" customFormat="1" x14ac:dyDescent="0.3">
      <c r="A834564"/>
      <c r="B834564"/>
      <c r="C834564"/>
      <c r="D834564"/>
      <c r="E834564"/>
      <c r="F834564"/>
      <c r="G834564"/>
      <c r="H834564"/>
      <c r="I834564"/>
      <c r="J834564"/>
      <c r="K834564"/>
      <c r="L834564"/>
      <c r="M834564" s="115"/>
      <c r="N834564" s="115"/>
      <c r="O834564"/>
      <c r="P834564"/>
      <c r="Q834564"/>
      <c r="R834564" s="19"/>
      <c r="S834564" s="19"/>
      <c r="T834564"/>
      <c r="U834564" s="113"/>
      <c r="V834564" s="19"/>
      <c r="W834564" s="19"/>
      <c r="X834564" s="19"/>
      <c r="Y834564" s="19"/>
      <c r="Z834564" s="19"/>
      <c r="AA834564" s="19"/>
      <c r="AB834564" s="19"/>
      <c r="AC834564" s="19"/>
      <c r="AD834564" s="19"/>
      <c r="AE834564" s="19"/>
      <c r="AF834564" s="19"/>
      <c r="AG834564" s="19"/>
      <c r="AH834564" s="19"/>
      <c r="AI834564" s="19"/>
      <c r="AJ834564" s="19"/>
      <c r="AK834564" s="19"/>
      <c r="AL834564" s="19"/>
      <c r="AM834564" s="19"/>
      <c r="AN834564" s="19"/>
      <c r="AO834564" s="19"/>
      <c r="AP834564"/>
    </row>
    <row r="834565" spans="1:42" s="116" customFormat="1" x14ac:dyDescent="0.3">
      <c r="A834565"/>
      <c r="B834565"/>
      <c r="C834565"/>
      <c r="D834565"/>
      <c r="E834565"/>
      <c r="F834565"/>
      <c r="G834565"/>
      <c r="H834565"/>
      <c r="I834565"/>
      <c r="J834565"/>
      <c r="K834565"/>
      <c r="L834565"/>
      <c r="M834565" s="115"/>
      <c r="N834565" s="115"/>
      <c r="O834565"/>
      <c r="P834565"/>
      <c r="Q834565"/>
      <c r="R834565" s="19"/>
      <c r="S834565" s="19"/>
      <c r="T834565"/>
      <c r="U834565" s="113"/>
      <c r="V834565" s="19"/>
      <c r="W834565" s="19"/>
      <c r="X834565" s="19"/>
      <c r="Y834565" s="19"/>
      <c r="Z834565" s="19"/>
      <c r="AA834565" s="19"/>
      <c r="AB834565" s="19"/>
      <c r="AC834565" s="19"/>
      <c r="AD834565" s="19"/>
      <c r="AE834565" s="19"/>
      <c r="AF834565" s="19"/>
      <c r="AG834565" s="19"/>
      <c r="AH834565" s="19"/>
      <c r="AI834565" s="19"/>
      <c r="AJ834565" s="19"/>
      <c r="AK834565" s="19"/>
      <c r="AL834565" s="19"/>
      <c r="AM834565" s="19"/>
      <c r="AN834565" s="19"/>
      <c r="AO834565" s="19"/>
      <c r="AP834565"/>
    </row>
    <row r="834566" spans="1:42" s="116" customFormat="1" x14ac:dyDescent="0.3">
      <c r="A834566"/>
      <c r="B834566"/>
      <c r="C834566"/>
      <c r="D834566"/>
      <c r="E834566"/>
      <c r="F834566"/>
      <c r="G834566"/>
      <c r="H834566"/>
      <c r="I834566"/>
      <c r="J834566"/>
      <c r="K834566"/>
      <c r="L834566"/>
      <c r="M834566" s="115"/>
      <c r="N834566" s="115"/>
      <c r="O834566"/>
      <c r="P834566"/>
      <c r="Q834566"/>
      <c r="R834566" s="19"/>
      <c r="S834566" s="19"/>
      <c r="T834566"/>
      <c r="U834566" s="113"/>
      <c r="V834566" s="19"/>
      <c r="W834566" s="19"/>
      <c r="X834566" s="19"/>
      <c r="Y834566" s="19"/>
      <c r="Z834566" s="19"/>
      <c r="AA834566" s="19"/>
      <c r="AB834566" s="19"/>
      <c r="AC834566" s="19"/>
      <c r="AD834566" s="19"/>
      <c r="AE834566" s="19"/>
      <c r="AF834566" s="19"/>
      <c r="AG834566" s="19"/>
      <c r="AH834566" s="19"/>
      <c r="AI834566" s="19"/>
      <c r="AJ834566" s="19"/>
      <c r="AK834566" s="19"/>
      <c r="AL834566" s="19"/>
      <c r="AM834566" s="19"/>
      <c r="AN834566" s="19"/>
      <c r="AO834566" s="19"/>
      <c r="AP834566"/>
    </row>
    <row r="834567" spans="1:42" s="116" customFormat="1" x14ac:dyDescent="0.3">
      <c r="A834567"/>
      <c r="B834567"/>
      <c r="C834567"/>
      <c r="D834567"/>
      <c r="E834567"/>
      <c r="F834567"/>
      <c r="G834567"/>
      <c r="H834567"/>
      <c r="I834567"/>
      <c r="J834567"/>
      <c r="K834567"/>
      <c r="L834567"/>
      <c r="M834567" s="115"/>
      <c r="N834567" s="115"/>
      <c r="O834567"/>
      <c r="P834567"/>
      <c r="Q834567"/>
      <c r="R834567" s="19"/>
      <c r="S834567" s="19"/>
      <c r="T834567"/>
      <c r="U834567" s="113"/>
      <c r="V834567" s="19"/>
      <c r="W834567" s="19"/>
      <c r="X834567" s="19"/>
      <c r="Y834567" s="19"/>
      <c r="Z834567" s="19"/>
      <c r="AA834567" s="19"/>
      <c r="AB834567" s="19"/>
      <c r="AC834567" s="19"/>
      <c r="AD834567" s="19"/>
      <c r="AE834567" s="19"/>
      <c r="AF834567" s="19"/>
      <c r="AG834567" s="19"/>
      <c r="AH834567" s="19"/>
      <c r="AI834567" s="19"/>
      <c r="AJ834567" s="19"/>
      <c r="AK834567" s="19"/>
      <c r="AL834567" s="19"/>
      <c r="AM834567" s="19"/>
      <c r="AN834567" s="19"/>
      <c r="AO834567" s="19"/>
      <c r="AP834567"/>
    </row>
    <row r="834568" spans="1:42" s="116" customFormat="1" x14ac:dyDescent="0.3">
      <c r="A834568"/>
      <c r="B834568"/>
      <c r="C834568"/>
      <c r="D834568"/>
      <c r="E834568"/>
      <c r="F834568"/>
      <c r="G834568"/>
      <c r="H834568"/>
      <c r="I834568"/>
      <c r="J834568"/>
      <c r="K834568"/>
      <c r="L834568"/>
      <c r="M834568" s="115"/>
      <c r="N834568" s="115"/>
      <c r="O834568"/>
      <c r="P834568"/>
      <c r="Q834568"/>
      <c r="R834568" s="19"/>
      <c r="S834568" s="19"/>
      <c r="T834568"/>
      <c r="U834568" s="113"/>
      <c r="V834568" s="19"/>
      <c r="W834568" s="19"/>
      <c r="X834568" s="19"/>
      <c r="Y834568" s="19"/>
      <c r="Z834568" s="19"/>
      <c r="AA834568" s="19"/>
      <c r="AB834568" s="19"/>
      <c r="AC834568" s="19"/>
      <c r="AD834568" s="19"/>
      <c r="AE834568" s="19"/>
      <c r="AF834568" s="19"/>
      <c r="AG834568" s="19"/>
      <c r="AH834568" s="19"/>
      <c r="AI834568" s="19"/>
      <c r="AJ834568" s="19"/>
      <c r="AK834568" s="19"/>
      <c r="AL834568" s="19"/>
      <c r="AM834568" s="19"/>
      <c r="AN834568" s="19"/>
      <c r="AO834568" s="19"/>
      <c r="AP834568"/>
    </row>
    <row r="834569" spans="1:42" s="116" customFormat="1" x14ac:dyDescent="0.3">
      <c r="A834569"/>
      <c r="B834569"/>
      <c r="C834569"/>
      <c r="D834569"/>
      <c r="E834569"/>
      <c r="F834569"/>
      <c r="G834569"/>
      <c r="H834569"/>
      <c r="I834569"/>
      <c r="J834569"/>
      <c r="K834569"/>
      <c r="L834569"/>
      <c r="M834569" s="115"/>
      <c r="N834569" s="115"/>
      <c r="O834569"/>
      <c r="P834569"/>
      <c r="Q834569"/>
      <c r="R834569" s="19"/>
      <c r="S834569" s="19"/>
      <c r="T834569"/>
      <c r="U834569" s="113"/>
      <c r="V834569" s="19"/>
      <c r="W834569" s="19"/>
      <c r="X834569" s="19"/>
      <c r="Y834569" s="19"/>
      <c r="Z834569" s="19"/>
      <c r="AA834569" s="19"/>
      <c r="AB834569" s="19"/>
      <c r="AC834569" s="19"/>
      <c r="AD834569" s="19"/>
      <c r="AE834569" s="19"/>
      <c r="AF834569" s="19"/>
      <c r="AG834569" s="19"/>
      <c r="AH834569" s="19"/>
      <c r="AI834569" s="19"/>
      <c r="AJ834569" s="19"/>
      <c r="AK834569" s="19"/>
      <c r="AL834569" s="19"/>
      <c r="AM834569" s="19"/>
      <c r="AN834569" s="19"/>
      <c r="AO834569" s="19"/>
      <c r="AP834569"/>
    </row>
    <row r="834570" spans="1:42" s="116" customFormat="1" x14ac:dyDescent="0.3">
      <c r="A834570"/>
      <c r="B834570"/>
      <c r="C834570"/>
      <c r="D834570"/>
      <c r="E834570"/>
      <c r="F834570"/>
      <c r="G834570"/>
      <c r="H834570"/>
      <c r="I834570"/>
      <c r="J834570"/>
      <c r="K834570"/>
      <c r="L834570"/>
      <c r="M834570" s="115"/>
      <c r="N834570" s="115"/>
      <c r="O834570"/>
      <c r="P834570"/>
      <c r="Q834570"/>
      <c r="R834570" s="19"/>
      <c r="S834570" s="19"/>
      <c r="T834570"/>
      <c r="U834570" s="113"/>
      <c r="V834570" s="19"/>
      <c r="W834570" s="19"/>
      <c r="X834570" s="19"/>
      <c r="Y834570" s="19"/>
      <c r="Z834570" s="19"/>
      <c r="AA834570" s="19"/>
      <c r="AB834570" s="19"/>
      <c r="AC834570" s="19"/>
      <c r="AD834570" s="19"/>
      <c r="AE834570" s="19"/>
      <c r="AF834570" s="19"/>
      <c r="AG834570" s="19"/>
      <c r="AH834570" s="19"/>
      <c r="AI834570" s="19"/>
      <c r="AJ834570" s="19"/>
      <c r="AK834570" s="19"/>
      <c r="AL834570" s="19"/>
      <c r="AM834570" s="19"/>
      <c r="AN834570" s="19"/>
      <c r="AO834570" s="19"/>
      <c r="AP834570"/>
    </row>
    <row r="834571" spans="1:42" s="116" customFormat="1" x14ac:dyDescent="0.3">
      <c r="A834571"/>
      <c r="B834571"/>
      <c r="C834571"/>
      <c r="D834571"/>
      <c r="E834571"/>
      <c r="F834571"/>
      <c r="G834571"/>
      <c r="H834571"/>
      <c r="I834571"/>
      <c r="J834571"/>
      <c r="K834571"/>
      <c r="L834571"/>
      <c r="M834571" s="115"/>
      <c r="N834571" s="115"/>
      <c r="O834571"/>
      <c r="P834571"/>
      <c r="Q834571"/>
      <c r="R834571" s="19"/>
      <c r="S834571" s="19"/>
      <c r="T834571"/>
      <c r="U834571" s="113"/>
      <c r="V834571" s="19"/>
      <c r="W834571" s="19"/>
      <c r="X834571" s="19"/>
      <c r="Y834571" s="19"/>
      <c r="Z834571" s="19"/>
      <c r="AA834571" s="19"/>
      <c r="AB834571" s="19"/>
      <c r="AC834571" s="19"/>
      <c r="AD834571" s="19"/>
      <c r="AE834571" s="19"/>
      <c r="AF834571" s="19"/>
      <c r="AG834571" s="19"/>
      <c r="AH834571" s="19"/>
      <c r="AI834571" s="19"/>
      <c r="AJ834571" s="19"/>
      <c r="AK834571" s="19"/>
      <c r="AL834571" s="19"/>
      <c r="AM834571" s="19"/>
      <c r="AN834571" s="19"/>
      <c r="AO834571" s="19"/>
      <c r="AP834571"/>
    </row>
    <row r="834572" spans="1:42" s="116" customFormat="1" x14ac:dyDescent="0.3">
      <c r="A834572"/>
      <c r="B834572"/>
      <c r="C834572"/>
      <c r="D834572"/>
      <c r="E834572"/>
      <c r="F834572"/>
      <c r="G834572"/>
      <c r="H834572"/>
      <c r="I834572"/>
      <c r="J834572"/>
      <c r="K834572"/>
      <c r="L834572"/>
      <c r="M834572" s="115"/>
      <c r="N834572" s="115"/>
      <c r="O834572"/>
      <c r="P834572"/>
      <c r="Q834572"/>
      <c r="R834572" s="19"/>
      <c r="S834572" s="19"/>
      <c r="T834572"/>
      <c r="U834572" s="113"/>
      <c r="V834572" s="19"/>
      <c r="W834572" s="19"/>
      <c r="X834572" s="19"/>
      <c r="Y834572" s="19"/>
      <c r="Z834572" s="19"/>
      <c r="AA834572" s="19"/>
      <c r="AB834572" s="19"/>
      <c r="AC834572" s="19"/>
      <c r="AD834572" s="19"/>
      <c r="AE834572" s="19"/>
      <c r="AF834572" s="19"/>
      <c r="AG834572" s="19"/>
      <c r="AH834572" s="19"/>
      <c r="AI834572" s="19"/>
      <c r="AJ834572" s="19"/>
      <c r="AK834572" s="19"/>
      <c r="AL834572" s="19"/>
      <c r="AM834572" s="19"/>
      <c r="AN834572" s="19"/>
      <c r="AO834572" s="19"/>
      <c r="AP834572"/>
    </row>
    <row r="834573" spans="1:42" s="116" customFormat="1" x14ac:dyDescent="0.3">
      <c r="A834573"/>
      <c r="B834573"/>
      <c r="C834573"/>
      <c r="D834573"/>
      <c r="E834573"/>
      <c r="F834573"/>
      <c r="G834573"/>
      <c r="H834573"/>
      <c r="I834573"/>
      <c r="J834573"/>
      <c r="K834573"/>
      <c r="L834573"/>
      <c r="M834573" s="115"/>
      <c r="N834573" s="115"/>
      <c r="O834573"/>
      <c r="P834573"/>
      <c r="Q834573"/>
      <c r="R834573" s="19"/>
      <c r="S834573" s="19"/>
      <c r="T834573"/>
      <c r="U834573" s="113"/>
      <c r="V834573" s="19"/>
      <c r="W834573" s="19"/>
      <c r="X834573" s="19"/>
      <c r="Y834573" s="19"/>
      <c r="Z834573" s="19"/>
      <c r="AA834573" s="19"/>
      <c r="AB834573" s="19"/>
      <c r="AC834573" s="19"/>
      <c r="AD834573" s="19"/>
      <c r="AE834573" s="19"/>
      <c r="AF834573" s="19"/>
      <c r="AG834573" s="19"/>
      <c r="AH834573" s="19"/>
      <c r="AI834573" s="19"/>
      <c r="AJ834573" s="19"/>
      <c r="AK834573" s="19"/>
      <c r="AL834573" s="19"/>
      <c r="AM834573" s="19"/>
      <c r="AN834573" s="19"/>
      <c r="AO834573" s="19"/>
      <c r="AP834573"/>
    </row>
    <row r="834574" spans="1:42" s="116" customFormat="1" x14ac:dyDescent="0.3">
      <c r="A834574"/>
      <c r="B834574"/>
      <c r="C834574"/>
      <c r="D834574"/>
      <c r="E834574"/>
      <c r="F834574"/>
      <c r="G834574"/>
      <c r="H834574"/>
      <c r="I834574"/>
      <c r="J834574"/>
      <c r="K834574"/>
      <c r="L834574"/>
      <c r="M834574" s="115"/>
      <c r="N834574" s="115"/>
      <c r="O834574"/>
      <c r="P834574"/>
      <c r="Q834574"/>
      <c r="R834574" s="19"/>
      <c r="S834574" s="19"/>
      <c r="T834574"/>
      <c r="U834574" s="113"/>
      <c r="V834574" s="19"/>
      <c r="W834574" s="19"/>
      <c r="X834574" s="19"/>
      <c r="Y834574" s="19"/>
      <c r="Z834574" s="19"/>
      <c r="AA834574" s="19"/>
      <c r="AB834574" s="19"/>
      <c r="AC834574" s="19"/>
      <c r="AD834574" s="19"/>
      <c r="AE834574" s="19"/>
      <c r="AF834574" s="19"/>
      <c r="AG834574" s="19"/>
      <c r="AH834574" s="19"/>
      <c r="AI834574" s="19"/>
      <c r="AJ834574" s="19"/>
      <c r="AK834574" s="19"/>
      <c r="AL834574" s="19"/>
      <c r="AM834574" s="19"/>
      <c r="AN834574" s="19"/>
      <c r="AO834574" s="19"/>
      <c r="AP834574"/>
    </row>
    <row r="834575" spans="1:42" s="116" customFormat="1" x14ac:dyDescent="0.3">
      <c r="A834575"/>
      <c r="B834575"/>
      <c r="C834575"/>
      <c r="D834575"/>
      <c r="E834575"/>
      <c r="F834575"/>
      <c r="G834575"/>
      <c r="H834575"/>
      <c r="I834575"/>
      <c r="J834575"/>
      <c r="K834575"/>
      <c r="L834575"/>
      <c r="M834575" s="115"/>
      <c r="N834575" s="115"/>
      <c r="O834575"/>
      <c r="P834575"/>
      <c r="Q834575"/>
      <c r="R834575" s="19"/>
      <c r="S834575" s="19"/>
      <c r="T834575"/>
      <c r="U834575" s="113"/>
      <c r="V834575" s="19"/>
      <c r="W834575" s="19"/>
      <c r="X834575" s="19"/>
      <c r="Y834575" s="19"/>
      <c r="Z834575" s="19"/>
      <c r="AA834575" s="19"/>
      <c r="AB834575" s="19"/>
      <c r="AC834575" s="19"/>
      <c r="AD834575" s="19"/>
      <c r="AE834575" s="19"/>
      <c r="AF834575" s="19"/>
      <c r="AG834575" s="19"/>
      <c r="AH834575" s="19"/>
      <c r="AI834575" s="19"/>
      <c r="AJ834575" s="19"/>
      <c r="AK834575" s="19"/>
      <c r="AL834575" s="19"/>
      <c r="AM834575" s="19"/>
      <c r="AN834575" s="19"/>
      <c r="AO834575" s="19"/>
      <c r="AP834575"/>
    </row>
    <row r="834576" spans="1:42" s="116" customFormat="1" x14ac:dyDescent="0.3">
      <c r="A834576"/>
      <c r="B834576"/>
      <c r="C834576"/>
      <c r="D834576"/>
      <c r="E834576"/>
      <c r="F834576"/>
      <c r="G834576"/>
      <c r="H834576"/>
      <c r="I834576"/>
      <c r="J834576"/>
      <c r="K834576"/>
      <c r="L834576"/>
      <c r="M834576" s="115"/>
      <c r="N834576" s="115"/>
      <c r="O834576"/>
      <c r="P834576"/>
      <c r="Q834576"/>
      <c r="R834576" s="19"/>
      <c r="S834576" s="19"/>
      <c r="T834576"/>
      <c r="U834576" s="113"/>
      <c r="V834576" s="19"/>
      <c r="W834576" s="19"/>
      <c r="X834576" s="19"/>
      <c r="Y834576" s="19"/>
      <c r="Z834576" s="19"/>
      <c r="AA834576" s="19"/>
      <c r="AB834576" s="19"/>
      <c r="AC834576" s="19"/>
      <c r="AD834576" s="19"/>
      <c r="AE834576" s="19"/>
      <c r="AF834576" s="19"/>
      <c r="AG834576" s="19"/>
      <c r="AH834576" s="19"/>
      <c r="AI834576" s="19"/>
      <c r="AJ834576" s="19"/>
      <c r="AK834576" s="19"/>
      <c r="AL834576" s="19"/>
      <c r="AM834576" s="19"/>
      <c r="AN834576" s="19"/>
      <c r="AO834576" s="19"/>
      <c r="AP834576"/>
    </row>
    <row r="834577" spans="1:42" s="116" customFormat="1" x14ac:dyDescent="0.3">
      <c r="A834577"/>
      <c r="B834577"/>
      <c r="C834577"/>
      <c r="D834577"/>
      <c r="E834577"/>
      <c r="F834577"/>
      <c r="G834577"/>
      <c r="H834577"/>
      <c r="I834577"/>
      <c r="J834577"/>
      <c r="K834577"/>
      <c r="L834577"/>
      <c r="M834577" s="115"/>
      <c r="N834577" s="115"/>
      <c r="O834577"/>
      <c r="P834577"/>
      <c r="Q834577"/>
      <c r="R834577" s="19"/>
      <c r="S834577" s="19"/>
      <c r="T834577"/>
      <c r="U834577" s="113"/>
      <c r="V834577" s="19"/>
      <c r="W834577" s="19"/>
      <c r="X834577" s="19"/>
      <c r="Y834577" s="19"/>
      <c r="Z834577" s="19"/>
      <c r="AA834577" s="19"/>
      <c r="AB834577" s="19"/>
      <c r="AC834577" s="19"/>
      <c r="AD834577" s="19"/>
      <c r="AE834577" s="19"/>
      <c r="AF834577" s="19"/>
      <c r="AG834577" s="19"/>
      <c r="AH834577" s="19"/>
      <c r="AI834577" s="19"/>
      <c r="AJ834577" s="19"/>
      <c r="AK834577" s="19"/>
      <c r="AL834577" s="19"/>
      <c r="AM834577" s="19"/>
      <c r="AN834577" s="19"/>
      <c r="AO834577" s="19"/>
      <c r="AP834577"/>
    </row>
    <row r="834578" spans="1:42" s="116" customFormat="1" x14ac:dyDescent="0.3">
      <c r="A834578"/>
      <c r="B834578"/>
      <c r="C834578"/>
      <c r="D834578"/>
      <c r="E834578"/>
      <c r="F834578"/>
      <c r="G834578"/>
      <c r="H834578"/>
      <c r="I834578"/>
      <c r="J834578"/>
      <c r="K834578"/>
      <c r="L834578"/>
      <c r="M834578" s="115"/>
      <c r="N834578" s="115"/>
      <c r="O834578"/>
      <c r="P834578"/>
      <c r="Q834578"/>
      <c r="R834578" s="19"/>
      <c r="S834578" s="19"/>
      <c r="T834578"/>
      <c r="U834578" s="113"/>
      <c r="V834578" s="19"/>
      <c r="W834578" s="19"/>
      <c r="X834578" s="19"/>
      <c r="Y834578" s="19"/>
      <c r="Z834578" s="19"/>
      <c r="AA834578" s="19"/>
      <c r="AB834578" s="19"/>
      <c r="AC834578" s="19"/>
      <c r="AD834578" s="19"/>
      <c r="AE834578" s="19"/>
      <c r="AF834578" s="19"/>
      <c r="AG834578" s="19"/>
      <c r="AH834578" s="19"/>
      <c r="AI834578" s="19"/>
      <c r="AJ834578" s="19"/>
      <c r="AK834578" s="19"/>
      <c r="AL834578" s="19"/>
      <c r="AM834578" s="19"/>
      <c r="AN834578" s="19"/>
      <c r="AO834578" s="19"/>
      <c r="AP834578"/>
    </row>
    <row r="834579" spans="1:42" s="116" customFormat="1" x14ac:dyDescent="0.3">
      <c r="A834579"/>
      <c r="B834579"/>
      <c r="C834579"/>
      <c r="D834579"/>
      <c r="E834579"/>
      <c r="F834579"/>
      <c r="G834579"/>
      <c r="H834579"/>
      <c r="I834579"/>
      <c r="J834579"/>
      <c r="K834579"/>
      <c r="L834579"/>
      <c r="M834579" s="115"/>
      <c r="N834579" s="115"/>
      <c r="O834579"/>
      <c r="P834579"/>
      <c r="Q834579"/>
      <c r="R834579" s="19"/>
      <c r="S834579" s="19"/>
      <c r="T834579"/>
      <c r="U834579" s="113"/>
      <c r="V834579" s="19"/>
      <c r="W834579" s="19"/>
      <c r="X834579" s="19"/>
      <c r="Y834579" s="19"/>
      <c r="Z834579" s="19"/>
      <c r="AA834579" s="19"/>
      <c r="AB834579" s="19"/>
      <c r="AC834579" s="19"/>
      <c r="AD834579" s="19"/>
      <c r="AE834579" s="19"/>
      <c r="AF834579" s="19"/>
      <c r="AG834579" s="19"/>
      <c r="AH834579" s="19"/>
      <c r="AI834579" s="19"/>
      <c r="AJ834579" s="19"/>
      <c r="AK834579" s="19"/>
      <c r="AL834579" s="19"/>
      <c r="AM834579" s="19"/>
      <c r="AN834579" s="19"/>
      <c r="AO834579" s="19"/>
      <c r="AP834579"/>
    </row>
    <row r="834580" spans="1:42" s="116" customFormat="1" x14ac:dyDescent="0.3">
      <c r="A834580"/>
      <c r="B834580"/>
      <c r="C834580"/>
      <c r="D834580"/>
      <c r="E834580"/>
      <c r="F834580"/>
      <c r="G834580"/>
      <c r="H834580"/>
      <c r="I834580"/>
      <c r="J834580"/>
      <c r="K834580"/>
      <c r="L834580"/>
      <c r="M834580" s="115"/>
      <c r="N834580" s="115"/>
      <c r="O834580"/>
      <c r="P834580"/>
      <c r="Q834580"/>
      <c r="R834580" s="19"/>
      <c r="S834580" s="19"/>
      <c r="T834580"/>
      <c r="U834580" s="113"/>
      <c r="V834580" s="19"/>
      <c r="W834580" s="19"/>
      <c r="X834580" s="19"/>
      <c r="Y834580" s="19"/>
      <c r="Z834580" s="19"/>
      <c r="AA834580" s="19"/>
      <c r="AB834580" s="19"/>
      <c r="AC834580" s="19"/>
      <c r="AD834580" s="19"/>
      <c r="AE834580" s="19"/>
      <c r="AF834580" s="19"/>
      <c r="AG834580" s="19"/>
      <c r="AH834580" s="19"/>
      <c r="AI834580" s="19"/>
      <c r="AJ834580" s="19"/>
      <c r="AK834580" s="19"/>
      <c r="AL834580" s="19"/>
      <c r="AM834580" s="19"/>
      <c r="AN834580" s="19"/>
      <c r="AO834580" s="19"/>
      <c r="AP834580"/>
    </row>
    <row r="834581" spans="1:42" s="116" customFormat="1" x14ac:dyDescent="0.3">
      <c r="A834581"/>
      <c r="B834581"/>
      <c r="C834581"/>
      <c r="D834581"/>
      <c r="E834581"/>
      <c r="F834581"/>
      <c r="G834581"/>
      <c r="H834581"/>
      <c r="I834581"/>
      <c r="J834581"/>
      <c r="K834581"/>
      <c r="L834581"/>
      <c r="M834581" s="115"/>
      <c r="N834581" s="115"/>
      <c r="O834581"/>
      <c r="P834581"/>
      <c r="Q834581"/>
      <c r="R834581" s="19"/>
      <c r="S834581" s="19"/>
      <c r="T834581"/>
      <c r="U834581" s="113"/>
      <c r="V834581" s="19"/>
      <c r="W834581" s="19"/>
      <c r="X834581" s="19"/>
      <c r="Y834581" s="19"/>
      <c r="Z834581" s="19"/>
      <c r="AA834581" s="19"/>
      <c r="AB834581" s="19"/>
      <c r="AC834581" s="19"/>
      <c r="AD834581" s="19"/>
      <c r="AE834581" s="19"/>
      <c r="AF834581" s="19"/>
      <c r="AG834581" s="19"/>
      <c r="AH834581" s="19"/>
      <c r="AI834581" s="19"/>
      <c r="AJ834581" s="19"/>
      <c r="AK834581" s="19"/>
      <c r="AL834581" s="19"/>
      <c r="AM834581" s="19"/>
      <c r="AN834581" s="19"/>
      <c r="AO834581" s="19"/>
      <c r="AP834581"/>
    </row>
    <row r="834582" spans="1:42" s="116" customFormat="1" x14ac:dyDescent="0.3">
      <c r="A834582"/>
      <c r="B834582"/>
      <c r="C834582"/>
      <c r="D834582"/>
      <c r="E834582"/>
      <c r="F834582"/>
      <c r="G834582"/>
      <c r="H834582"/>
      <c r="I834582"/>
      <c r="J834582"/>
      <c r="K834582"/>
      <c r="L834582"/>
      <c r="M834582" s="115"/>
      <c r="N834582" s="115"/>
      <c r="O834582"/>
      <c r="P834582"/>
      <c r="Q834582"/>
      <c r="R834582" s="19"/>
      <c r="S834582" s="19"/>
      <c r="T834582"/>
      <c r="U834582" s="113"/>
      <c r="V834582" s="19"/>
      <c r="W834582" s="19"/>
      <c r="X834582" s="19"/>
      <c r="Y834582" s="19"/>
      <c r="Z834582" s="19"/>
      <c r="AA834582" s="19"/>
      <c r="AB834582" s="19"/>
      <c r="AC834582" s="19"/>
      <c r="AD834582" s="19"/>
      <c r="AE834582" s="19"/>
      <c r="AF834582" s="19"/>
      <c r="AG834582" s="19"/>
      <c r="AH834582" s="19"/>
      <c r="AI834582" s="19"/>
      <c r="AJ834582" s="19"/>
      <c r="AK834582" s="19"/>
      <c r="AL834582" s="19"/>
      <c r="AM834582" s="19"/>
      <c r="AN834582" s="19"/>
      <c r="AO834582" s="19"/>
      <c r="AP834582"/>
    </row>
    <row r="834583" spans="1:42" s="116" customFormat="1" x14ac:dyDescent="0.3">
      <c r="A834583"/>
      <c r="B834583"/>
      <c r="C834583"/>
      <c r="D834583"/>
      <c r="E834583"/>
      <c r="F834583"/>
      <c r="G834583"/>
      <c r="H834583"/>
      <c r="I834583"/>
      <c r="J834583"/>
      <c r="K834583"/>
      <c r="L834583"/>
      <c r="M834583" s="115"/>
      <c r="N834583" s="115"/>
      <c r="O834583"/>
      <c r="P834583"/>
      <c r="Q834583"/>
      <c r="R834583" s="19"/>
      <c r="S834583" s="19"/>
      <c r="T834583"/>
      <c r="U834583" s="113"/>
      <c r="V834583" s="19"/>
      <c r="W834583" s="19"/>
      <c r="X834583" s="19"/>
      <c r="Y834583" s="19"/>
      <c r="Z834583" s="19"/>
      <c r="AA834583" s="19"/>
      <c r="AB834583" s="19"/>
      <c r="AC834583" s="19"/>
      <c r="AD834583" s="19"/>
      <c r="AE834583" s="19"/>
      <c r="AF834583" s="19"/>
      <c r="AG834583" s="19"/>
      <c r="AH834583" s="19"/>
      <c r="AI834583" s="19"/>
      <c r="AJ834583" s="19"/>
      <c r="AK834583" s="19"/>
      <c r="AL834583" s="19"/>
      <c r="AM834583" s="19"/>
      <c r="AN834583" s="19"/>
      <c r="AO834583" s="19"/>
      <c r="AP834583"/>
    </row>
    <row r="834584" spans="1:42" s="116" customFormat="1" x14ac:dyDescent="0.3">
      <c r="A834584"/>
      <c r="B834584"/>
      <c r="C834584"/>
      <c r="D834584"/>
      <c r="E834584"/>
      <c r="F834584"/>
      <c r="G834584"/>
      <c r="H834584"/>
      <c r="I834584"/>
      <c r="J834584"/>
      <c r="K834584"/>
      <c r="L834584"/>
      <c r="M834584" s="115"/>
      <c r="N834584" s="115"/>
      <c r="O834584"/>
      <c r="P834584"/>
      <c r="Q834584"/>
      <c r="R834584" s="19"/>
      <c r="S834584" s="19"/>
      <c r="T834584"/>
      <c r="U834584" s="113"/>
      <c r="V834584" s="19"/>
      <c r="W834584" s="19"/>
      <c r="X834584" s="19"/>
      <c r="Y834584" s="19"/>
      <c r="Z834584" s="19"/>
      <c r="AA834584" s="19"/>
      <c r="AB834584" s="19"/>
      <c r="AC834584" s="19"/>
      <c r="AD834584" s="19"/>
      <c r="AE834584" s="19"/>
      <c r="AF834584" s="19"/>
      <c r="AG834584" s="19"/>
      <c r="AH834584" s="19"/>
      <c r="AI834584" s="19"/>
      <c r="AJ834584" s="19"/>
      <c r="AK834584" s="19"/>
      <c r="AL834584" s="19"/>
      <c r="AM834584" s="19"/>
      <c r="AN834584" s="19"/>
      <c r="AO834584" s="19"/>
      <c r="AP834584"/>
    </row>
    <row r="834585" spans="1:42" s="116" customFormat="1" x14ac:dyDescent="0.3">
      <c r="A834585"/>
      <c r="B834585"/>
      <c r="C834585"/>
      <c r="D834585"/>
      <c r="E834585"/>
      <c r="F834585"/>
      <c r="G834585"/>
      <c r="H834585"/>
      <c r="I834585"/>
      <c r="J834585"/>
      <c r="K834585"/>
      <c r="L834585"/>
      <c r="M834585" s="115"/>
      <c r="N834585" s="115"/>
      <c r="O834585"/>
      <c r="P834585"/>
      <c r="Q834585"/>
      <c r="R834585" s="19"/>
      <c r="S834585" s="19"/>
      <c r="T834585"/>
      <c r="U834585" s="113"/>
      <c r="V834585" s="19"/>
      <c r="W834585" s="19"/>
      <c r="X834585" s="19"/>
      <c r="Y834585" s="19"/>
      <c r="Z834585" s="19"/>
      <c r="AA834585" s="19"/>
      <c r="AB834585" s="19"/>
      <c r="AC834585" s="19"/>
      <c r="AD834585" s="19"/>
      <c r="AE834585" s="19"/>
      <c r="AF834585" s="19"/>
      <c r="AG834585" s="19"/>
      <c r="AH834585" s="19"/>
      <c r="AI834585" s="19"/>
      <c r="AJ834585" s="19"/>
      <c r="AK834585" s="19"/>
      <c r="AL834585" s="19"/>
      <c r="AM834585" s="19"/>
      <c r="AN834585" s="19"/>
      <c r="AO834585" s="19"/>
      <c r="AP834585"/>
    </row>
    <row r="834586" spans="1:42" s="116" customFormat="1" x14ac:dyDescent="0.3">
      <c r="A834586"/>
      <c r="B834586"/>
      <c r="C834586"/>
      <c r="D834586"/>
      <c r="E834586"/>
      <c r="F834586"/>
      <c r="G834586"/>
      <c r="H834586"/>
      <c r="I834586"/>
      <c r="J834586"/>
      <c r="K834586"/>
      <c r="L834586"/>
      <c r="M834586" s="115"/>
      <c r="N834586" s="115"/>
      <c r="O834586"/>
      <c r="P834586"/>
      <c r="Q834586"/>
      <c r="R834586" s="19"/>
      <c r="S834586" s="19"/>
      <c r="T834586"/>
      <c r="U834586" s="113"/>
      <c r="V834586" s="19"/>
      <c r="W834586" s="19"/>
      <c r="X834586" s="19"/>
      <c r="Y834586" s="19"/>
      <c r="Z834586" s="19"/>
      <c r="AA834586" s="19"/>
      <c r="AB834586" s="19"/>
      <c r="AC834586" s="19"/>
      <c r="AD834586" s="19"/>
      <c r="AE834586" s="19"/>
      <c r="AF834586" s="19"/>
      <c r="AG834586" s="19"/>
      <c r="AH834586" s="19"/>
      <c r="AI834586" s="19"/>
      <c r="AJ834586" s="19"/>
      <c r="AK834586" s="19"/>
      <c r="AL834586" s="19"/>
      <c r="AM834586" s="19"/>
      <c r="AN834586" s="19"/>
      <c r="AO834586" s="19"/>
      <c r="AP834586"/>
    </row>
    <row r="834587" spans="1:42" s="116" customFormat="1" x14ac:dyDescent="0.3">
      <c r="A834587"/>
      <c r="B834587"/>
      <c r="C834587"/>
      <c r="D834587"/>
      <c r="E834587"/>
      <c r="F834587"/>
      <c r="G834587"/>
      <c r="H834587"/>
      <c r="I834587"/>
      <c r="J834587"/>
      <c r="K834587"/>
      <c r="L834587"/>
      <c r="M834587" s="115"/>
      <c r="N834587" s="115"/>
      <c r="O834587"/>
      <c r="P834587"/>
      <c r="Q834587"/>
      <c r="R834587" s="19"/>
      <c r="S834587" s="19"/>
      <c r="T834587"/>
      <c r="U834587" s="113"/>
      <c r="V834587" s="19"/>
      <c r="W834587" s="19"/>
      <c r="X834587" s="19"/>
      <c r="Y834587" s="19"/>
      <c r="Z834587" s="19"/>
      <c r="AA834587" s="19"/>
      <c r="AB834587" s="19"/>
      <c r="AC834587" s="19"/>
      <c r="AD834587" s="19"/>
      <c r="AE834587" s="19"/>
      <c r="AF834587" s="19"/>
      <c r="AG834587" s="19"/>
      <c r="AH834587" s="19"/>
      <c r="AI834587" s="19"/>
      <c r="AJ834587" s="19"/>
      <c r="AK834587" s="19"/>
      <c r="AL834587" s="19"/>
      <c r="AM834587" s="19"/>
      <c r="AN834587" s="19"/>
      <c r="AO834587" s="19"/>
      <c r="AP834587"/>
    </row>
    <row r="834588" spans="1:42" s="116" customFormat="1" x14ac:dyDescent="0.3">
      <c r="A834588"/>
      <c r="B834588"/>
      <c r="C834588"/>
      <c r="D834588"/>
      <c r="E834588"/>
      <c r="F834588"/>
      <c r="G834588"/>
      <c r="H834588"/>
      <c r="I834588"/>
      <c r="J834588"/>
      <c r="K834588"/>
      <c r="L834588"/>
      <c r="M834588" s="115"/>
      <c r="N834588" s="115"/>
      <c r="O834588"/>
      <c r="P834588"/>
      <c r="Q834588"/>
      <c r="R834588" s="19"/>
      <c r="S834588" s="19"/>
      <c r="T834588"/>
      <c r="U834588" s="113"/>
      <c r="V834588" s="19"/>
      <c r="W834588" s="19"/>
      <c r="X834588" s="19"/>
      <c r="Y834588" s="19"/>
      <c r="Z834588" s="19"/>
      <c r="AA834588" s="19"/>
      <c r="AB834588" s="19"/>
      <c r="AC834588" s="19"/>
      <c r="AD834588" s="19"/>
      <c r="AE834588" s="19"/>
      <c r="AF834588" s="19"/>
      <c r="AG834588" s="19"/>
      <c r="AH834588" s="19"/>
      <c r="AI834588" s="19"/>
      <c r="AJ834588" s="19"/>
      <c r="AK834588" s="19"/>
      <c r="AL834588" s="19"/>
      <c r="AM834588" s="19"/>
      <c r="AN834588" s="19"/>
      <c r="AO834588" s="19"/>
      <c r="AP834588"/>
    </row>
    <row r="834589" spans="1:42" s="116" customFormat="1" x14ac:dyDescent="0.3">
      <c r="A834589"/>
      <c r="B834589"/>
      <c r="C834589"/>
      <c r="D834589"/>
      <c r="E834589"/>
      <c r="F834589"/>
      <c r="G834589"/>
      <c r="H834589"/>
      <c r="I834589"/>
      <c r="J834589"/>
      <c r="K834589"/>
      <c r="L834589"/>
      <c r="M834589" s="115"/>
      <c r="N834589" s="115"/>
      <c r="O834589"/>
      <c r="P834589"/>
      <c r="Q834589"/>
      <c r="R834589" s="19"/>
      <c r="S834589" s="19"/>
      <c r="T834589"/>
      <c r="U834589" s="113"/>
      <c r="V834589" s="19"/>
      <c r="W834589" s="19"/>
      <c r="X834589" s="19"/>
      <c r="Y834589" s="19"/>
      <c r="Z834589" s="19"/>
      <c r="AA834589" s="19"/>
      <c r="AB834589" s="19"/>
      <c r="AC834589" s="19"/>
      <c r="AD834589" s="19"/>
      <c r="AE834589" s="19"/>
      <c r="AF834589" s="19"/>
      <c r="AG834589" s="19"/>
      <c r="AH834589" s="19"/>
      <c r="AI834589" s="19"/>
      <c r="AJ834589" s="19"/>
      <c r="AK834589" s="19"/>
      <c r="AL834589" s="19"/>
      <c r="AM834589" s="19"/>
      <c r="AN834589" s="19"/>
      <c r="AO834589" s="19"/>
      <c r="AP834589"/>
    </row>
    <row r="834590" spans="1:42" s="116" customFormat="1" x14ac:dyDescent="0.3">
      <c r="A834590"/>
      <c r="B834590"/>
      <c r="C834590"/>
      <c r="D834590"/>
      <c r="E834590"/>
      <c r="F834590"/>
      <c r="G834590"/>
      <c r="H834590"/>
      <c r="I834590"/>
      <c r="J834590"/>
      <c r="K834590"/>
      <c r="L834590"/>
      <c r="M834590" s="115"/>
      <c r="N834590" s="115"/>
      <c r="O834590"/>
      <c r="P834590"/>
      <c r="Q834590"/>
      <c r="R834590" s="19"/>
      <c r="S834590" s="19"/>
      <c r="T834590"/>
      <c r="U834590" s="113"/>
      <c r="V834590" s="19"/>
      <c r="W834590" s="19"/>
      <c r="X834590" s="19"/>
      <c r="Y834590" s="19"/>
      <c r="Z834590" s="19"/>
      <c r="AA834590" s="19"/>
      <c r="AB834590" s="19"/>
      <c r="AC834590" s="19"/>
      <c r="AD834590" s="19"/>
      <c r="AE834590" s="19"/>
      <c r="AF834590" s="19"/>
      <c r="AG834590" s="19"/>
      <c r="AH834590" s="19"/>
      <c r="AI834590" s="19"/>
      <c r="AJ834590" s="19"/>
      <c r="AK834590" s="19"/>
      <c r="AL834590" s="19"/>
      <c r="AM834590" s="19"/>
      <c r="AN834590" s="19"/>
      <c r="AO834590" s="19"/>
      <c r="AP834590"/>
    </row>
    <row r="834591" spans="1:42" s="116" customFormat="1" x14ac:dyDescent="0.3">
      <c r="A834591"/>
      <c r="B834591"/>
      <c r="C834591"/>
      <c r="D834591"/>
      <c r="E834591"/>
      <c r="F834591"/>
      <c r="G834591"/>
      <c r="H834591"/>
      <c r="I834591"/>
      <c r="J834591"/>
      <c r="K834591"/>
      <c r="L834591"/>
      <c r="M834591" s="115"/>
      <c r="N834591" s="115"/>
      <c r="O834591"/>
      <c r="P834591"/>
      <c r="Q834591"/>
      <c r="R834591" s="19"/>
      <c r="S834591" s="19"/>
      <c r="T834591"/>
      <c r="U834591" s="113"/>
      <c r="V834591" s="19"/>
      <c r="W834591" s="19"/>
      <c r="X834591" s="19"/>
      <c r="Y834591" s="19"/>
      <c r="Z834591" s="19"/>
      <c r="AA834591" s="19"/>
      <c r="AB834591" s="19"/>
      <c r="AC834591" s="19"/>
      <c r="AD834591" s="19"/>
      <c r="AE834591" s="19"/>
      <c r="AF834591" s="19"/>
      <c r="AG834591" s="19"/>
      <c r="AH834591" s="19"/>
      <c r="AI834591" s="19"/>
      <c r="AJ834591" s="19"/>
      <c r="AK834591" s="19"/>
      <c r="AL834591" s="19"/>
      <c r="AM834591" s="19"/>
      <c r="AN834591" s="19"/>
      <c r="AO834591" s="19"/>
      <c r="AP834591"/>
    </row>
    <row r="834592" spans="1:42" s="116" customFormat="1" x14ac:dyDescent="0.3">
      <c r="A834592"/>
      <c r="B834592"/>
      <c r="C834592"/>
      <c r="D834592"/>
      <c r="E834592"/>
      <c r="F834592"/>
      <c r="G834592"/>
      <c r="H834592"/>
      <c r="I834592"/>
      <c r="J834592"/>
      <c r="K834592"/>
      <c r="L834592"/>
      <c r="M834592" s="115"/>
      <c r="N834592" s="115"/>
      <c r="O834592"/>
      <c r="P834592"/>
      <c r="Q834592"/>
      <c r="R834592" s="19"/>
      <c r="S834592" s="19"/>
      <c r="T834592"/>
      <c r="U834592" s="113"/>
      <c r="V834592" s="19"/>
      <c r="W834592" s="19"/>
      <c r="X834592" s="19"/>
      <c r="Y834592" s="19"/>
      <c r="Z834592" s="19"/>
      <c r="AA834592" s="19"/>
      <c r="AB834592" s="19"/>
      <c r="AC834592" s="19"/>
      <c r="AD834592" s="19"/>
      <c r="AE834592" s="19"/>
      <c r="AF834592" s="19"/>
      <c r="AG834592" s="19"/>
      <c r="AH834592" s="19"/>
      <c r="AI834592" s="19"/>
      <c r="AJ834592" s="19"/>
      <c r="AK834592" s="19"/>
      <c r="AL834592" s="19"/>
      <c r="AM834592" s="19"/>
      <c r="AN834592" s="19"/>
      <c r="AO834592" s="19"/>
      <c r="AP834592"/>
    </row>
    <row r="834593" spans="1:42" s="116" customFormat="1" x14ac:dyDescent="0.3">
      <c r="A834593"/>
      <c r="B834593"/>
      <c r="C834593"/>
      <c r="D834593"/>
      <c r="E834593"/>
      <c r="F834593"/>
      <c r="G834593"/>
      <c r="H834593"/>
      <c r="I834593"/>
      <c r="J834593"/>
      <c r="K834593"/>
      <c r="L834593"/>
      <c r="M834593" s="115"/>
      <c r="N834593" s="115"/>
      <c r="O834593"/>
      <c r="P834593"/>
      <c r="Q834593"/>
      <c r="R834593" s="19"/>
      <c r="S834593" s="19"/>
      <c r="T834593"/>
      <c r="U834593" s="113"/>
      <c r="V834593" s="19"/>
      <c r="W834593" s="19"/>
      <c r="X834593" s="19"/>
      <c r="Y834593" s="19"/>
      <c r="Z834593" s="19"/>
      <c r="AA834593" s="19"/>
      <c r="AB834593" s="19"/>
      <c r="AC834593" s="19"/>
      <c r="AD834593" s="19"/>
      <c r="AE834593" s="19"/>
      <c r="AF834593" s="19"/>
      <c r="AG834593" s="19"/>
      <c r="AH834593" s="19"/>
      <c r="AI834593" s="19"/>
      <c r="AJ834593" s="19"/>
      <c r="AK834593" s="19"/>
      <c r="AL834593" s="19"/>
      <c r="AM834593" s="19"/>
      <c r="AN834593" s="19"/>
      <c r="AO834593" s="19"/>
      <c r="AP834593"/>
    </row>
    <row r="834594" spans="1:42" s="116" customFormat="1" x14ac:dyDescent="0.3">
      <c r="A834594"/>
      <c r="B834594"/>
      <c r="C834594"/>
      <c r="D834594"/>
      <c r="E834594"/>
      <c r="F834594"/>
      <c r="G834594"/>
      <c r="H834594"/>
      <c r="I834594"/>
      <c r="J834594"/>
      <c r="K834594"/>
      <c r="L834594"/>
      <c r="M834594" s="115"/>
      <c r="N834594" s="115"/>
      <c r="O834594"/>
      <c r="P834594"/>
      <c r="Q834594"/>
      <c r="R834594" s="19"/>
      <c r="S834594" s="19"/>
      <c r="T834594"/>
      <c r="U834594" s="113"/>
      <c r="V834594" s="19"/>
      <c r="W834594" s="19"/>
      <c r="X834594" s="19"/>
      <c r="Y834594" s="19"/>
      <c r="Z834594" s="19"/>
      <c r="AA834594" s="19"/>
      <c r="AB834594" s="19"/>
      <c r="AC834594" s="19"/>
      <c r="AD834594" s="19"/>
      <c r="AE834594" s="19"/>
      <c r="AF834594" s="19"/>
      <c r="AG834594" s="19"/>
      <c r="AH834594" s="19"/>
      <c r="AI834594" s="19"/>
      <c r="AJ834594" s="19"/>
      <c r="AK834594" s="19"/>
      <c r="AL834594" s="19"/>
      <c r="AM834594" s="19"/>
      <c r="AN834594" s="19"/>
      <c r="AO834594" s="19"/>
      <c r="AP834594"/>
    </row>
    <row r="834595" spans="1:42" s="116" customFormat="1" x14ac:dyDescent="0.3">
      <c r="A834595"/>
      <c r="B834595"/>
      <c r="C834595"/>
      <c r="D834595"/>
      <c r="E834595"/>
      <c r="F834595"/>
      <c r="G834595"/>
      <c r="H834595"/>
      <c r="I834595"/>
      <c r="J834595"/>
      <c r="K834595"/>
      <c r="L834595"/>
      <c r="M834595" s="115"/>
      <c r="N834595" s="115"/>
      <c r="O834595"/>
      <c r="P834595"/>
      <c r="Q834595"/>
      <c r="R834595" s="19"/>
      <c r="S834595" s="19"/>
      <c r="T834595"/>
      <c r="U834595" s="113"/>
      <c r="V834595" s="19"/>
      <c r="W834595" s="19"/>
      <c r="X834595" s="19"/>
      <c r="Y834595" s="19"/>
      <c r="Z834595" s="19"/>
      <c r="AA834595" s="19"/>
      <c r="AB834595" s="19"/>
      <c r="AC834595" s="19"/>
      <c r="AD834595" s="19"/>
      <c r="AE834595" s="19"/>
      <c r="AF834595" s="19"/>
      <c r="AG834595" s="19"/>
      <c r="AH834595" s="19"/>
      <c r="AI834595" s="19"/>
      <c r="AJ834595" s="19"/>
      <c r="AK834595" s="19"/>
      <c r="AL834595" s="19"/>
      <c r="AM834595" s="19"/>
      <c r="AN834595" s="19"/>
      <c r="AO834595" s="19"/>
      <c r="AP834595"/>
    </row>
    <row r="834596" spans="1:42" s="116" customFormat="1" x14ac:dyDescent="0.3">
      <c r="A834596"/>
      <c r="B834596"/>
      <c r="C834596"/>
      <c r="D834596"/>
      <c r="E834596"/>
      <c r="F834596"/>
      <c r="G834596"/>
      <c r="H834596"/>
      <c r="I834596"/>
      <c r="J834596"/>
      <c r="K834596"/>
      <c r="L834596"/>
      <c r="M834596" s="115"/>
      <c r="N834596" s="115"/>
      <c r="O834596"/>
      <c r="P834596"/>
      <c r="Q834596"/>
      <c r="R834596" s="19"/>
      <c r="S834596" s="19"/>
      <c r="T834596"/>
      <c r="U834596" s="113"/>
      <c r="V834596" s="19"/>
      <c r="W834596" s="19"/>
      <c r="X834596" s="19"/>
      <c r="Y834596" s="19"/>
      <c r="Z834596" s="19"/>
      <c r="AA834596" s="19"/>
      <c r="AB834596" s="19"/>
      <c r="AC834596" s="19"/>
      <c r="AD834596" s="19"/>
      <c r="AE834596" s="19"/>
      <c r="AF834596" s="19"/>
      <c r="AG834596" s="19"/>
      <c r="AH834596" s="19"/>
      <c r="AI834596" s="19"/>
      <c r="AJ834596" s="19"/>
      <c r="AK834596" s="19"/>
      <c r="AL834596" s="19"/>
      <c r="AM834596" s="19"/>
      <c r="AN834596" s="19"/>
      <c r="AO834596" s="19"/>
      <c r="AP834596"/>
    </row>
    <row r="834597" spans="1:42" s="116" customFormat="1" x14ac:dyDescent="0.3">
      <c r="A834597"/>
      <c r="B834597"/>
      <c r="C834597"/>
      <c r="D834597"/>
      <c r="E834597"/>
      <c r="F834597"/>
      <c r="G834597"/>
      <c r="H834597"/>
      <c r="I834597"/>
      <c r="J834597"/>
      <c r="K834597"/>
      <c r="L834597"/>
      <c r="M834597" s="115"/>
      <c r="N834597" s="115"/>
      <c r="O834597"/>
      <c r="P834597"/>
      <c r="Q834597"/>
      <c r="R834597" s="19"/>
      <c r="S834597" s="19"/>
      <c r="T834597"/>
      <c r="U834597" s="113"/>
      <c r="V834597" s="19"/>
      <c r="W834597" s="19"/>
      <c r="X834597" s="19"/>
      <c r="Y834597" s="19"/>
      <c r="Z834597" s="19"/>
      <c r="AA834597" s="19"/>
      <c r="AB834597" s="19"/>
      <c r="AC834597" s="19"/>
      <c r="AD834597" s="19"/>
      <c r="AE834597" s="19"/>
      <c r="AF834597" s="19"/>
      <c r="AG834597" s="19"/>
      <c r="AH834597" s="19"/>
      <c r="AI834597" s="19"/>
      <c r="AJ834597" s="19"/>
      <c r="AK834597" s="19"/>
      <c r="AL834597" s="19"/>
      <c r="AM834597" s="19"/>
      <c r="AN834597" s="19"/>
      <c r="AO834597" s="19"/>
      <c r="AP834597"/>
    </row>
    <row r="834598" spans="1:42" s="116" customFormat="1" x14ac:dyDescent="0.3">
      <c r="A834598"/>
      <c r="B834598"/>
      <c r="C834598"/>
      <c r="D834598"/>
      <c r="E834598"/>
      <c r="F834598"/>
      <c r="G834598"/>
      <c r="H834598"/>
      <c r="I834598"/>
      <c r="J834598"/>
      <c r="K834598"/>
      <c r="L834598"/>
      <c r="M834598" s="115"/>
      <c r="N834598" s="115"/>
      <c r="O834598"/>
      <c r="P834598"/>
      <c r="Q834598"/>
      <c r="R834598" s="19"/>
      <c r="S834598" s="19"/>
      <c r="T834598"/>
      <c r="U834598" s="113"/>
      <c r="V834598" s="19"/>
      <c r="W834598" s="19"/>
      <c r="X834598" s="19"/>
      <c r="Y834598" s="19"/>
      <c r="Z834598" s="19"/>
      <c r="AA834598" s="19"/>
      <c r="AB834598" s="19"/>
      <c r="AC834598" s="19"/>
      <c r="AD834598" s="19"/>
      <c r="AE834598" s="19"/>
      <c r="AF834598" s="19"/>
      <c r="AG834598" s="19"/>
      <c r="AH834598" s="19"/>
      <c r="AI834598" s="19"/>
      <c r="AJ834598" s="19"/>
      <c r="AK834598" s="19"/>
      <c r="AL834598" s="19"/>
      <c r="AM834598" s="19"/>
      <c r="AN834598" s="19"/>
      <c r="AO834598" s="19"/>
      <c r="AP834598"/>
    </row>
    <row r="834599" spans="1:42" s="116" customFormat="1" x14ac:dyDescent="0.3">
      <c r="A834599"/>
      <c r="B834599"/>
      <c r="C834599"/>
      <c r="D834599"/>
      <c r="E834599"/>
      <c r="F834599"/>
      <c r="G834599"/>
      <c r="H834599"/>
      <c r="I834599"/>
      <c r="J834599"/>
      <c r="K834599"/>
      <c r="L834599"/>
      <c r="M834599" s="115"/>
      <c r="N834599" s="115"/>
      <c r="O834599"/>
      <c r="P834599"/>
      <c r="Q834599"/>
      <c r="R834599" s="19"/>
      <c r="S834599" s="19"/>
      <c r="T834599"/>
      <c r="U834599" s="113"/>
      <c r="V834599" s="19"/>
      <c r="W834599" s="19"/>
      <c r="X834599" s="19"/>
      <c r="Y834599" s="19"/>
      <c r="Z834599" s="19"/>
      <c r="AA834599" s="19"/>
      <c r="AB834599" s="19"/>
      <c r="AC834599" s="19"/>
      <c r="AD834599" s="19"/>
      <c r="AE834599" s="19"/>
      <c r="AF834599" s="19"/>
      <c r="AG834599" s="19"/>
      <c r="AH834599" s="19"/>
      <c r="AI834599" s="19"/>
      <c r="AJ834599" s="19"/>
      <c r="AK834599" s="19"/>
      <c r="AL834599" s="19"/>
      <c r="AM834599" s="19"/>
      <c r="AN834599" s="19"/>
      <c r="AO834599" s="19"/>
      <c r="AP834599"/>
    </row>
    <row r="834600" spans="1:42" s="116" customFormat="1" x14ac:dyDescent="0.3">
      <c r="A834600"/>
      <c r="B834600"/>
      <c r="C834600"/>
      <c r="D834600"/>
      <c r="E834600"/>
      <c r="F834600"/>
      <c r="G834600"/>
      <c r="H834600"/>
      <c r="I834600"/>
      <c r="J834600"/>
      <c r="K834600"/>
      <c r="L834600"/>
      <c r="M834600" s="115"/>
      <c r="N834600" s="115"/>
      <c r="O834600"/>
      <c r="P834600"/>
      <c r="Q834600"/>
      <c r="R834600" s="19"/>
      <c r="S834600" s="19"/>
      <c r="T834600"/>
      <c r="U834600" s="113"/>
      <c r="V834600" s="19"/>
      <c r="W834600" s="19"/>
      <c r="X834600" s="19"/>
      <c r="Y834600" s="19"/>
      <c r="Z834600" s="19"/>
      <c r="AA834600" s="19"/>
      <c r="AB834600" s="19"/>
      <c r="AC834600" s="19"/>
      <c r="AD834600" s="19"/>
      <c r="AE834600" s="19"/>
      <c r="AF834600" s="19"/>
      <c r="AG834600" s="19"/>
      <c r="AH834600" s="19"/>
      <c r="AI834600" s="19"/>
      <c r="AJ834600" s="19"/>
      <c r="AK834600" s="19"/>
      <c r="AL834600" s="19"/>
      <c r="AM834600" s="19"/>
      <c r="AN834600" s="19"/>
      <c r="AO834600" s="19"/>
      <c r="AP834600"/>
    </row>
    <row r="834601" spans="1:42" s="116" customFormat="1" x14ac:dyDescent="0.3">
      <c r="A834601"/>
      <c r="B834601"/>
      <c r="C834601"/>
      <c r="D834601"/>
      <c r="E834601"/>
      <c r="F834601"/>
      <c r="G834601"/>
      <c r="H834601"/>
      <c r="I834601"/>
      <c r="J834601"/>
      <c r="K834601"/>
      <c r="L834601"/>
      <c r="M834601" s="115"/>
      <c r="N834601" s="115"/>
      <c r="O834601"/>
      <c r="P834601"/>
      <c r="Q834601"/>
      <c r="R834601" s="19"/>
      <c r="S834601" s="19"/>
      <c r="T834601"/>
      <c r="U834601" s="113"/>
      <c r="V834601" s="19"/>
      <c r="W834601" s="19"/>
      <c r="X834601" s="19"/>
      <c r="Y834601" s="19"/>
      <c r="Z834601" s="19"/>
      <c r="AA834601" s="19"/>
      <c r="AB834601" s="19"/>
      <c r="AC834601" s="19"/>
      <c r="AD834601" s="19"/>
      <c r="AE834601" s="19"/>
      <c r="AF834601" s="19"/>
      <c r="AG834601" s="19"/>
      <c r="AH834601" s="19"/>
      <c r="AI834601" s="19"/>
      <c r="AJ834601" s="19"/>
      <c r="AK834601" s="19"/>
      <c r="AL834601" s="19"/>
      <c r="AM834601" s="19"/>
      <c r="AN834601" s="19"/>
      <c r="AO834601" s="19"/>
      <c r="AP834601"/>
    </row>
    <row r="834602" spans="1:42" s="116" customFormat="1" x14ac:dyDescent="0.3">
      <c r="A834602"/>
      <c r="B834602"/>
      <c r="C834602"/>
      <c r="D834602"/>
      <c r="E834602"/>
      <c r="F834602"/>
      <c r="G834602"/>
      <c r="H834602"/>
      <c r="I834602"/>
      <c r="J834602"/>
      <c r="K834602"/>
      <c r="L834602"/>
      <c r="M834602" s="115"/>
      <c r="N834602" s="115"/>
      <c r="O834602"/>
      <c r="P834602"/>
      <c r="Q834602"/>
      <c r="R834602" s="19"/>
      <c r="S834602" s="19"/>
      <c r="T834602"/>
      <c r="U834602" s="113"/>
      <c r="V834602" s="19"/>
      <c r="W834602" s="19"/>
      <c r="X834602" s="19"/>
      <c r="Y834602" s="19"/>
      <c r="Z834602" s="19"/>
      <c r="AA834602" s="19"/>
      <c r="AB834602" s="19"/>
      <c r="AC834602" s="19"/>
      <c r="AD834602" s="19"/>
      <c r="AE834602" s="19"/>
      <c r="AF834602" s="19"/>
      <c r="AG834602" s="19"/>
      <c r="AH834602" s="19"/>
      <c r="AI834602" s="19"/>
      <c r="AJ834602" s="19"/>
      <c r="AK834602" s="19"/>
      <c r="AL834602" s="19"/>
      <c r="AM834602" s="19"/>
      <c r="AN834602" s="19"/>
      <c r="AO834602" s="19"/>
      <c r="AP834602"/>
    </row>
    <row r="834603" spans="1:42" s="116" customFormat="1" x14ac:dyDescent="0.3">
      <c r="A834603"/>
      <c r="B834603"/>
      <c r="C834603"/>
      <c r="D834603"/>
      <c r="E834603"/>
      <c r="F834603"/>
      <c r="G834603"/>
      <c r="H834603"/>
      <c r="I834603"/>
      <c r="J834603"/>
      <c r="K834603"/>
      <c r="L834603"/>
      <c r="M834603" s="115"/>
      <c r="N834603" s="115"/>
      <c r="O834603"/>
      <c r="P834603"/>
      <c r="Q834603"/>
      <c r="R834603" s="19"/>
      <c r="S834603" s="19"/>
      <c r="T834603"/>
      <c r="U834603" s="113"/>
      <c r="V834603" s="19"/>
      <c r="W834603" s="19"/>
      <c r="X834603" s="19"/>
      <c r="Y834603" s="19"/>
      <c r="Z834603" s="19"/>
      <c r="AA834603" s="19"/>
      <c r="AB834603" s="19"/>
      <c r="AC834603" s="19"/>
      <c r="AD834603" s="19"/>
      <c r="AE834603" s="19"/>
      <c r="AF834603" s="19"/>
      <c r="AG834603" s="19"/>
      <c r="AH834603" s="19"/>
      <c r="AI834603" s="19"/>
      <c r="AJ834603" s="19"/>
      <c r="AK834603" s="19"/>
      <c r="AL834603" s="19"/>
      <c r="AM834603" s="19"/>
      <c r="AN834603" s="19"/>
      <c r="AO834603" s="19"/>
      <c r="AP834603"/>
    </row>
    <row r="834604" spans="1:42" s="116" customFormat="1" x14ac:dyDescent="0.3">
      <c r="A834604"/>
      <c r="B834604"/>
      <c r="C834604"/>
      <c r="D834604"/>
      <c r="E834604"/>
      <c r="F834604"/>
      <c r="G834604"/>
      <c r="H834604"/>
      <c r="I834604"/>
      <c r="J834604"/>
      <c r="K834604"/>
      <c r="L834604"/>
      <c r="M834604" s="115"/>
      <c r="N834604" s="115"/>
      <c r="O834604"/>
      <c r="P834604"/>
      <c r="Q834604"/>
      <c r="R834604" s="19"/>
      <c r="S834604" s="19"/>
      <c r="T834604"/>
      <c r="U834604" s="113"/>
      <c r="V834604" s="19"/>
      <c r="W834604" s="19"/>
      <c r="X834604" s="19"/>
      <c r="Y834604" s="19"/>
      <c r="Z834604" s="19"/>
      <c r="AA834604" s="19"/>
      <c r="AB834604" s="19"/>
      <c r="AC834604" s="19"/>
      <c r="AD834604" s="19"/>
      <c r="AE834604" s="19"/>
      <c r="AF834604" s="19"/>
      <c r="AG834604" s="19"/>
      <c r="AH834604" s="19"/>
      <c r="AI834604" s="19"/>
      <c r="AJ834604" s="19"/>
      <c r="AK834604" s="19"/>
      <c r="AL834604" s="19"/>
      <c r="AM834604" s="19"/>
      <c r="AN834604" s="19"/>
      <c r="AO834604" s="19"/>
      <c r="AP834604"/>
    </row>
    <row r="834605" spans="1:42" s="116" customFormat="1" x14ac:dyDescent="0.3">
      <c r="A834605"/>
      <c r="B834605"/>
      <c r="C834605"/>
      <c r="D834605"/>
      <c r="E834605"/>
      <c r="F834605"/>
      <c r="G834605"/>
      <c r="H834605"/>
      <c r="I834605"/>
      <c r="J834605"/>
      <c r="K834605"/>
      <c r="L834605"/>
      <c r="M834605" s="115"/>
      <c r="N834605" s="115"/>
      <c r="O834605"/>
      <c r="P834605"/>
      <c r="Q834605"/>
      <c r="R834605" s="19"/>
      <c r="S834605" s="19"/>
      <c r="T834605"/>
      <c r="U834605" s="113"/>
      <c r="V834605" s="19"/>
      <c r="W834605" s="19"/>
      <c r="X834605" s="19"/>
      <c r="Y834605" s="19"/>
      <c r="Z834605" s="19"/>
      <c r="AA834605" s="19"/>
      <c r="AB834605" s="19"/>
      <c r="AC834605" s="19"/>
      <c r="AD834605" s="19"/>
      <c r="AE834605" s="19"/>
      <c r="AF834605" s="19"/>
      <c r="AG834605" s="19"/>
      <c r="AH834605" s="19"/>
      <c r="AI834605" s="19"/>
      <c r="AJ834605" s="19"/>
      <c r="AK834605" s="19"/>
      <c r="AL834605" s="19"/>
      <c r="AM834605" s="19"/>
      <c r="AN834605" s="19"/>
      <c r="AO834605" s="19"/>
      <c r="AP834605"/>
    </row>
    <row r="834606" spans="1:42" s="116" customFormat="1" x14ac:dyDescent="0.3">
      <c r="A834606"/>
      <c r="B834606"/>
      <c r="C834606"/>
      <c r="D834606"/>
      <c r="E834606"/>
      <c r="F834606"/>
      <c r="G834606"/>
      <c r="H834606"/>
      <c r="I834606"/>
      <c r="J834606"/>
      <c r="K834606"/>
      <c r="L834606"/>
      <c r="M834606" s="115"/>
      <c r="N834606" s="115"/>
      <c r="O834606"/>
      <c r="P834606"/>
      <c r="Q834606"/>
      <c r="R834606" s="19"/>
      <c r="S834606" s="19"/>
      <c r="T834606"/>
      <c r="U834606" s="113"/>
      <c r="V834606" s="19"/>
      <c r="W834606" s="19"/>
      <c r="X834606" s="19"/>
      <c r="Y834606" s="19"/>
      <c r="Z834606" s="19"/>
      <c r="AA834606" s="19"/>
      <c r="AB834606" s="19"/>
      <c r="AC834606" s="19"/>
      <c r="AD834606" s="19"/>
      <c r="AE834606" s="19"/>
      <c r="AF834606" s="19"/>
      <c r="AG834606" s="19"/>
      <c r="AH834606" s="19"/>
      <c r="AI834606" s="19"/>
      <c r="AJ834606" s="19"/>
      <c r="AK834606" s="19"/>
      <c r="AL834606" s="19"/>
      <c r="AM834606" s="19"/>
      <c r="AN834606" s="19"/>
      <c r="AO834606" s="19"/>
      <c r="AP834606"/>
    </row>
    <row r="834607" spans="1:42" s="116" customFormat="1" x14ac:dyDescent="0.3">
      <c r="A834607"/>
      <c r="B834607"/>
      <c r="C834607"/>
      <c r="D834607"/>
      <c r="E834607"/>
      <c r="F834607"/>
      <c r="G834607"/>
      <c r="H834607"/>
      <c r="I834607"/>
      <c r="J834607"/>
      <c r="K834607"/>
      <c r="L834607"/>
      <c r="M834607" s="115"/>
      <c r="N834607" s="115"/>
      <c r="O834607"/>
      <c r="P834607"/>
      <c r="Q834607"/>
      <c r="R834607" s="19"/>
      <c r="S834607" s="19"/>
      <c r="T834607"/>
      <c r="U834607" s="113"/>
      <c r="V834607" s="19"/>
      <c r="W834607" s="19"/>
      <c r="X834607" s="19"/>
      <c r="Y834607" s="19"/>
      <c r="Z834607" s="19"/>
      <c r="AA834607" s="19"/>
      <c r="AB834607" s="19"/>
      <c r="AC834607" s="19"/>
      <c r="AD834607" s="19"/>
      <c r="AE834607" s="19"/>
      <c r="AF834607" s="19"/>
      <c r="AG834607" s="19"/>
      <c r="AH834607" s="19"/>
      <c r="AI834607" s="19"/>
      <c r="AJ834607" s="19"/>
      <c r="AK834607" s="19"/>
      <c r="AL834607" s="19"/>
      <c r="AM834607" s="19"/>
      <c r="AN834607" s="19"/>
      <c r="AO834607" s="19"/>
      <c r="AP834607"/>
    </row>
    <row r="834608" spans="1:42" s="116" customFormat="1" x14ac:dyDescent="0.3">
      <c r="A834608"/>
      <c r="B834608"/>
      <c r="C834608"/>
      <c r="D834608"/>
      <c r="E834608"/>
      <c r="F834608"/>
      <c r="G834608"/>
      <c r="H834608"/>
      <c r="I834608"/>
      <c r="J834608"/>
      <c r="K834608"/>
      <c r="L834608"/>
      <c r="M834608" s="115"/>
      <c r="N834608" s="115"/>
      <c r="O834608"/>
      <c r="P834608"/>
      <c r="Q834608"/>
      <c r="R834608" s="19"/>
      <c r="S834608" s="19"/>
      <c r="T834608"/>
      <c r="U834608" s="113"/>
      <c r="V834608" s="19"/>
      <c r="W834608" s="19"/>
      <c r="X834608" s="19"/>
      <c r="Y834608" s="19"/>
      <c r="Z834608" s="19"/>
      <c r="AA834608" s="19"/>
      <c r="AB834608" s="19"/>
      <c r="AC834608" s="19"/>
      <c r="AD834608" s="19"/>
      <c r="AE834608" s="19"/>
      <c r="AF834608" s="19"/>
      <c r="AG834608" s="19"/>
      <c r="AH834608" s="19"/>
      <c r="AI834608" s="19"/>
      <c r="AJ834608" s="19"/>
      <c r="AK834608" s="19"/>
      <c r="AL834608" s="19"/>
      <c r="AM834608" s="19"/>
      <c r="AN834608" s="19"/>
      <c r="AO834608" s="19"/>
      <c r="AP834608"/>
    </row>
    <row r="834609" spans="1:42" s="116" customFormat="1" x14ac:dyDescent="0.3">
      <c r="A834609"/>
      <c r="B834609"/>
      <c r="C834609"/>
      <c r="D834609"/>
      <c r="E834609"/>
      <c r="F834609"/>
      <c r="G834609"/>
      <c r="H834609"/>
      <c r="I834609"/>
      <c r="J834609"/>
      <c r="K834609"/>
      <c r="L834609"/>
      <c r="M834609" s="115"/>
      <c r="N834609" s="115"/>
      <c r="O834609"/>
      <c r="P834609"/>
      <c r="Q834609"/>
      <c r="R834609" s="19"/>
      <c r="S834609" s="19"/>
      <c r="T834609"/>
      <c r="U834609" s="113"/>
      <c r="V834609" s="19"/>
      <c r="W834609" s="19"/>
      <c r="X834609" s="19"/>
      <c r="Y834609" s="19"/>
      <c r="Z834609" s="19"/>
      <c r="AA834609" s="19"/>
      <c r="AB834609" s="19"/>
      <c r="AC834609" s="19"/>
      <c r="AD834609" s="19"/>
      <c r="AE834609" s="19"/>
      <c r="AF834609" s="19"/>
      <c r="AG834609" s="19"/>
      <c r="AH834609" s="19"/>
      <c r="AI834609" s="19"/>
      <c r="AJ834609" s="19"/>
      <c r="AK834609" s="19"/>
      <c r="AL834609" s="19"/>
      <c r="AM834609" s="19"/>
      <c r="AN834609" s="19"/>
      <c r="AO834609" s="19"/>
      <c r="AP834609"/>
    </row>
    <row r="834610" spans="1:42" s="116" customFormat="1" x14ac:dyDescent="0.3">
      <c r="A834610"/>
      <c r="B834610"/>
      <c r="C834610"/>
      <c r="D834610"/>
      <c r="E834610"/>
      <c r="F834610"/>
      <c r="G834610"/>
      <c r="H834610"/>
      <c r="I834610"/>
      <c r="J834610"/>
      <c r="K834610"/>
      <c r="L834610"/>
      <c r="M834610" s="115"/>
      <c r="N834610" s="115"/>
      <c r="O834610"/>
      <c r="P834610"/>
      <c r="Q834610"/>
      <c r="R834610" s="19"/>
      <c r="S834610" s="19"/>
      <c r="T834610"/>
      <c r="U834610" s="113"/>
      <c r="V834610" s="19"/>
      <c r="W834610" s="19"/>
      <c r="X834610" s="19"/>
      <c r="Y834610" s="19"/>
      <c r="Z834610" s="19"/>
      <c r="AA834610" s="19"/>
      <c r="AB834610" s="19"/>
      <c r="AC834610" s="19"/>
      <c r="AD834610" s="19"/>
      <c r="AE834610" s="19"/>
      <c r="AF834610" s="19"/>
      <c r="AG834610" s="19"/>
      <c r="AH834610" s="19"/>
      <c r="AI834610" s="19"/>
      <c r="AJ834610" s="19"/>
      <c r="AK834610" s="19"/>
      <c r="AL834610" s="19"/>
      <c r="AM834610" s="19"/>
      <c r="AN834610" s="19"/>
      <c r="AO834610" s="19"/>
      <c r="AP834610"/>
    </row>
    <row r="834611" spans="1:42" s="116" customFormat="1" x14ac:dyDescent="0.3">
      <c r="A834611"/>
      <c r="B834611"/>
      <c r="C834611"/>
      <c r="D834611"/>
      <c r="E834611"/>
      <c r="F834611"/>
      <c r="G834611"/>
      <c r="H834611"/>
      <c r="I834611"/>
      <c r="J834611"/>
      <c r="K834611"/>
      <c r="L834611"/>
      <c r="M834611" s="115"/>
      <c r="N834611" s="115"/>
      <c r="O834611"/>
      <c r="P834611"/>
      <c r="Q834611"/>
      <c r="R834611" s="19"/>
      <c r="S834611" s="19"/>
      <c r="T834611"/>
      <c r="U834611" s="113"/>
      <c r="V834611" s="19"/>
      <c r="W834611" s="19"/>
      <c r="X834611" s="19"/>
      <c r="Y834611" s="19"/>
      <c r="Z834611" s="19"/>
      <c r="AA834611" s="19"/>
      <c r="AB834611" s="19"/>
      <c r="AC834611" s="19"/>
      <c r="AD834611" s="19"/>
      <c r="AE834611" s="19"/>
      <c r="AF834611" s="19"/>
      <c r="AG834611" s="19"/>
      <c r="AH834611" s="19"/>
      <c r="AI834611" s="19"/>
      <c r="AJ834611" s="19"/>
      <c r="AK834611" s="19"/>
      <c r="AL834611" s="19"/>
      <c r="AM834611" s="19"/>
      <c r="AN834611" s="19"/>
      <c r="AO834611" s="19"/>
      <c r="AP834611"/>
    </row>
    <row r="834612" spans="1:42" s="116" customFormat="1" x14ac:dyDescent="0.3">
      <c r="A834612"/>
      <c r="B834612"/>
      <c r="C834612"/>
      <c r="D834612"/>
      <c r="E834612"/>
      <c r="F834612"/>
      <c r="G834612"/>
      <c r="H834612"/>
      <c r="I834612"/>
      <c r="J834612"/>
      <c r="K834612"/>
      <c r="L834612"/>
      <c r="M834612" s="115"/>
      <c r="N834612" s="115"/>
      <c r="O834612"/>
      <c r="P834612"/>
      <c r="Q834612"/>
      <c r="R834612" s="19"/>
      <c r="S834612" s="19"/>
      <c r="T834612"/>
      <c r="U834612" s="113"/>
      <c r="V834612" s="19"/>
      <c r="W834612" s="19"/>
      <c r="X834612" s="19"/>
      <c r="Y834612" s="19"/>
      <c r="Z834612" s="19"/>
      <c r="AA834612" s="19"/>
      <c r="AB834612" s="19"/>
      <c r="AC834612" s="19"/>
      <c r="AD834612" s="19"/>
      <c r="AE834612" s="19"/>
      <c r="AF834612" s="19"/>
      <c r="AG834612" s="19"/>
      <c r="AH834612" s="19"/>
      <c r="AI834612" s="19"/>
      <c r="AJ834612" s="19"/>
      <c r="AK834612" s="19"/>
      <c r="AL834612" s="19"/>
      <c r="AM834612" s="19"/>
      <c r="AN834612" s="19"/>
      <c r="AO834612" s="19"/>
      <c r="AP834612"/>
    </row>
    <row r="834613" spans="1:42" s="116" customFormat="1" x14ac:dyDescent="0.3">
      <c r="A834613"/>
      <c r="B834613"/>
      <c r="C834613"/>
      <c r="D834613"/>
      <c r="E834613"/>
      <c r="F834613"/>
      <c r="G834613"/>
      <c r="H834613"/>
      <c r="I834613"/>
      <c r="J834613"/>
      <c r="K834613"/>
      <c r="L834613"/>
      <c r="M834613" s="115"/>
      <c r="N834613" s="115"/>
      <c r="O834613"/>
      <c r="P834613"/>
      <c r="Q834613"/>
      <c r="R834613" s="19"/>
      <c r="S834613" s="19"/>
      <c r="T834613"/>
      <c r="U834613" s="113"/>
      <c r="V834613" s="19"/>
      <c r="W834613" s="19"/>
      <c r="X834613" s="19"/>
      <c r="Y834613" s="19"/>
      <c r="Z834613" s="19"/>
      <c r="AA834613" s="19"/>
      <c r="AB834613" s="19"/>
      <c r="AC834613" s="19"/>
      <c r="AD834613" s="19"/>
      <c r="AE834613" s="19"/>
      <c r="AF834613" s="19"/>
      <c r="AG834613" s="19"/>
      <c r="AH834613" s="19"/>
      <c r="AI834613" s="19"/>
      <c r="AJ834613" s="19"/>
      <c r="AK834613" s="19"/>
      <c r="AL834613" s="19"/>
      <c r="AM834613" s="19"/>
      <c r="AN834613" s="19"/>
      <c r="AO834613" s="19"/>
      <c r="AP834613"/>
    </row>
    <row r="834614" spans="1:42" s="116" customFormat="1" x14ac:dyDescent="0.3">
      <c r="A834614"/>
      <c r="B834614"/>
      <c r="C834614"/>
      <c r="D834614"/>
      <c r="E834614"/>
      <c r="F834614"/>
      <c r="G834614"/>
      <c r="H834614"/>
      <c r="I834614"/>
      <c r="J834614"/>
      <c r="K834614"/>
      <c r="L834614"/>
      <c r="M834614" s="115"/>
      <c r="N834614" s="115"/>
      <c r="O834614"/>
      <c r="P834614"/>
      <c r="Q834614"/>
      <c r="R834614" s="19"/>
      <c r="S834614" s="19"/>
      <c r="T834614"/>
      <c r="U834614" s="113"/>
      <c r="V834614" s="19"/>
      <c r="W834614" s="19"/>
      <c r="X834614" s="19"/>
      <c r="Y834614" s="19"/>
      <c r="Z834614" s="19"/>
      <c r="AA834614" s="19"/>
      <c r="AB834614" s="19"/>
      <c r="AC834614" s="19"/>
      <c r="AD834614" s="19"/>
      <c r="AE834614" s="19"/>
      <c r="AF834614" s="19"/>
      <c r="AG834614" s="19"/>
      <c r="AH834614" s="19"/>
      <c r="AI834614" s="19"/>
      <c r="AJ834614" s="19"/>
      <c r="AK834614" s="19"/>
      <c r="AL834614" s="19"/>
      <c r="AM834614" s="19"/>
      <c r="AN834614" s="19"/>
      <c r="AO834614" s="19"/>
      <c r="AP834614"/>
    </row>
    <row r="834615" spans="1:42" s="116" customFormat="1" x14ac:dyDescent="0.3">
      <c r="A834615"/>
      <c r="B834615"/>
      <c r="C834615"/>
      <c r="D834615"/>
      <c r="E834615"/>
      <c r="F834615"/>
      <c r="G834615"/>
      <c r="H834615"/>
      <c r="I834615"/>
      <c r="J834615"/>
      <c r="K834615"/>
      <c r="L834615"/>
      <c r="M834615" s="115"/>
      <c r="N834615" s="115"/>
      <c r="O834615"/>
      <c r="P834615"/>
      <c r="Q834615"/>
      <c r="R834615" s="19"/>
      <c r="S834615" s="19"/>
      <c r="T834615"/>
      <c r="U834615" s="113"/>
      <c r="V834615" s="19"/>
      <c r="W834615" s="19"/>
      <c r="X834615" s="19"/>
      <c r="Y834615" s="19"/>
      <c r="Z834615" s="19"/>
      <c r="AA834615" s="19"/>
      <c r="AB834615" s="19"/>
      <c r="AC834615" s="19"/>
      <c r="AD834615" s="19"/>
      <c r="AE834615" s="19"/>
      <c r="AF834615" s="19"/>
      <c r="AG834615" s="19"/>
      <c r="AH834615" s="19"/>
      <c r="AI834615" s="19"/>
      <c r="AJ834615" s="19"/>
      <c r="AK834615" s="19"/>
      <c r="AL834615" s="19"/>
      <c r="AM834615" s="19"/>
      <c r="AN834615" s="19"/>
      <c r="AO834615" s="19"/>
      <c r="AP834615"/>
    </row>
    <row r="834616" spans="1:42" s="116" customFormat="1" x14ac:dyDescent="0.3">
      <c r="A834616"/>
      <c r="B834616"/>
      <c r="C834616"/>
      <c r="D834616"/>
      <c r="E834616"/>
      <c r="F834616"/>
      <c r="G834616"/>
      <c r="H834616"/>
      <c r="I834616"/>
      <c r="J834616"/>
      <c r="K834616"/>
      <c r="L834616"/>
      <c r="M834616" s="115"/>
      <c r="N834616" s="115"/>
      <c r="O834616"/>
      <c r="P834616"/>
      <c r="Q834616"/>
      <c r="R834616" s="19"/>
      <c r="S834616" s="19"/>
      <c r="T834616"/>
      <c r="U834616" s="113"/>
      <c r="V834616" s="19"/>
      <c r="W834616" s="19"/>
      <c r="X834616" s="19"/>
      <c r="Y834616" s="19"/>
      <c r="Z834616" s="19"/>
      <c r="AA834616" s="19"/>
      <c r="AB834616" s="19"/>
      <c r="AC834616" s="19"/>
      <c r="AD834616" s="19"/>
      <c r="AE834616" s="19"/>
      <c r="AF834616" s="19"/>
      <c r="AG834616" s="19"/>
      <c r="AH834616" s="19"/>
      <c r="AI834616" s="19"/>
      <c r="AJ834616" s="19"/>
      <c r="AK834616" s="19"/>
      <c r="AL834616" s="19"/>
      <c r="AM834616" s="19"/>
      <c r="AN834616" s="19"/>
      <c r="AO834616" s="19"/>
      <c r="AP834616"/>
    </row>
    <row r="834617" spans="1:42" s="116" customFormat="1" x14ac:dyDescent="0.3">
      <c r="A834617"/>
      <c r="B834617"/>
      <c r="C834617"/>
      <c r="D834617"/>
      <c r="E834617"/>
      <c r="F834617"/>
      <c r="G834617"/>
      <c r="H834617"/>
      <c r="I834617"/>
      <c r="J834617"/>
      <c r="K834617"/>
      <c r="L834617"/>
      <c r="M834617" s="115"/>
      <c r="N834617" s="115"/>
      <c r="O834617"/>
      <c r="P834617"/>
      <c r="Q834617"/>
      <c r="R834617" s="19"/>
      <c r="S834617" s="19"/>
      <c r="T834617"/>
      <c r="U834617" s="113"/>
      <c r="V834617" s="19"/>
      <c r="W834617" s="19"/>
      <c r="X834617" s="19"/>
      <c r="Y834617" s="19"/>
      <c r="Z834617" s="19"/>
      <c r="AA834617" s="19"/>
      <c r="AB834617" s="19"/>
      <c r="AC834617" s="19"/>
      <c r="AD834617" s="19"/>
      <c r="AE834617" s="19"/>
      <c r="AF834617" s="19"/>
      <c r="AG834617" s="19"/>
      <c r="AH834617" s="19"/>
      <c r="AI834617" s="19"/>
      <c r="AJ834617" s="19"/>
      <c r="AK834617" s="19"/>
      <c r="AL834617" s="19"/>
      <c r="AM834617" s="19"/>
      <c r="AN834617" s="19"/>
      <c r="AO834617" s="19"/>
      <c r="AP834617"/>
    </row>
    <row r="834618" spans="1:42" s="116" customFormat="1" x14ac:dyDescent="0.3">
      <c r="A834618"/>
      <c r="B834618"/>
      <c r="C834618"/>
      <c r="D834618"/>
      <c r="E834618"/>
      <c r="F834618"/>
      <c r="G834618"/>
      <c r="H834618"/>
      <c r="I834618"/>
      <c r="J834618"/>
      <c r="K834618"/>
      <c r="L834618"/>
      <c r="M834618" s="115"/>
      <c r="N834618" s="115"/>
      <c r="O834618"/>
      <c r="P834618"/>
      <c r="Q834618"/>
      <c r="R834618" s="19"/>
      <c r="S834618" s="19"/>
      <c r="T834618"/>
      <c r="U834618" s="113"/>
      <c r="V834618" s="19"/>
      <c r="W834618" s="19"/>
      <c r="X834618" s="19"/>
      <c r="Y834618" s="19"/>
      <c r="Z834618" s="19"/>
      <c r="AA834618" s="19"/>
      <c r="AB834618" s="19"/>
      <c r="AC834618" s="19"/>
      <c r="AD834618" s="19"/>
      <c r="AE834618" s="19"/>
      <c r="AF834618" s="19"/>
      <c r="AG834618" s="19"/>
      <c r="AH834618" s="19"/>
      <c r="AI834618" s="19"/>
      <c r="AJ834618" s="19"/>
      <c r="AK834618" s="19"/>
      <c r="AL834618" s="19"/>
      <c r="AM834618" s="19"/>
      <c r="AN834618" s="19"/>
      <c r="AO834618" s="19"/>
      <c r="AP834618"/>
    </row>
    <row r="834619" spans="1:42" s="116" customFormat="1" x14ac:dyDescent="0.3">
      <c r="A834619"/>
      <c r="B834619"/>
      <c r="C834619"/>
      <c r="D834619"/>
      <c r="E834619"/>
      <c r="F834619"/>
      <c r="G834619"/>
      <c r="H834619"/>
      <c r="I834619"/>
      <c r="J834619"/>
      <c r="K834619"/>
      <c r="L834619"/>
      <c r="M834619" s="115"/>
      <c r="N834619" s="115"/>
      <c r="O834619"/>
      <c r="P834619"/>
      <c r="Q834619"/>
      <c r="R834619" s="19"/>
      <c r="S834619" s="19"/>
      <c r="T834619"/>
      <c r="U834619" s="113"/>
      <c r="V834619" s="19"/>
      <c r="W834619" s="19"/>
      <c r="X834619" s="19"/>
      <c r="Y834619" s="19"/>
      <c r="Z834619" s="19"/>
      <c r="AA834619" s="19"/>
      <c r="AB834619" s="19"/>
      <c r="AC834619" s="19"/>
      <c r="AD834619" s="19"/>
      <c r="AE834619" s="19"/>
      <c r="AF834619" s="19"/>
      <c r="AG834619" s="19"/>
      <c r="AH834619" s="19"/>
      <c r="AI834619" s="19"/>
      <c r="AJ834619" s="19"/>
      <c r="AK834619" s="19"/>
      <c r="AL834619" s="19"/>
      <c r="AM834619" s="19"/>
      <c r="AN834619" s="19"/>
      <c r="AO834619" s="19"/>
      <c r="AP834619"/>
    </row>
    <row r="834620" spans="1:42" s="116" customFormat="1" x14ac:dyDescent="0.3">
      <c r="A834620"/>
      <c r="B834620"/>
      <c r="C834620"/>
      <c r="D834620"/>
      <c r="E834620"/>
      <c r="F834620"/>
      <c r="G834620"/>
      <c r="H834620"/>
      <c r="I834620"/>
      <c r="J834620"/>
      <c r="K834620"/>
      <c r="L834620"/>
      <c r="M834620" s="115"/>
      <c r="N834620" s="115"/>
      <c r="O834620"/>
      <c r="P834620"/>
      <c r="Q834620"/>
      <c r="R834620" s="19"/>
      <c r="S834620" s="19"/>
      <c r="T834620"/>
      <c r="U834620" s="113"/>
      <c r="V834620" s="19"/>
      <c r="W834620" s="19"/>
      <c r="X834620" s="19"/>
      <c r="Y834620" s="19"/>
      <c r="Z834620" s="19"/>
      <c r="AA834620" s="19"/>
      <c r="AB834620" s="19"/>
      <c r="AC834620" s="19"/>
      <c r="AD834620" s="19"/>
      <c r="AE834620" s="19"/>
      <c r="AF834620" s="19"/>
      <c r="AG834620" s="19"/>
      <c r="AH834620" s="19"/>
      <c r="AI834620" s="19"/>
      <c r="AJ834620" s="19"/>
      <c r="AK834620" s="19"/>
      <c r="AL834620" s="19"/>
      <c r="AM834620" s="19"/>
      <c r="AN834620" s="19"/>
      <c r="AO834620" s="19"/>
      <c r="AP834620"/>
    </row>
    <row r="834621" spans="1:42" s="116" customFormat="1" x14ac:dyDescent="0.3">
      <c r="A834621"/>
      <c r="B834621"/>
      <c r="C834621"/>
      <c r="D834621"/>
      <c r="E834621"/>
      <c r="F834621"/>
      <c r="G834621"/>
      <c r="H834621"/>
      <c r="I834621"/>
      <c r="J834621"/>
      <c r="K834621"/>
      <c r="L834621"/>
      <c r="M834621" s="115"/>
      <c r="N834621" s="115"/>
      <c r="O834621"/>
      <c r="P834621"/>
      <c r="Q834621"/>
      <c r="R834621" s="19"/>
      <c r="S834621" s="19"/>
      <c r="T834621"/>
      <c r="U834621" s="113"/>
      <c r="V834621" s="19"/>
      <c r="W834621" s="19"/>
      <c r="X834621" s="19"/>
      <c r="Y834621" s="19"/>
      <c r="Z834621" s="19"/>
      <c r="AA834621" s="19"/>
      <c r="AB834621" s="19"/>
      <c r="AC834621" s="19"/>
      <c r="AD834621" s="19"/>
      <c r="AE834621" s="19"/>
      <c r="AF834621" s="19"/>
      <c r="AG834621" s="19"/>
      <c r="AH834621" s="19"/>
      <c r="AI834621" s="19"/>
      <c r="AJ834621" s="19"/>
      <c r="AK834621" s="19"/>
      <c r="AL834621" s="19"/>
      <c r="AM834621" s="19"/>
      <c r="AN834621" s="19"/>
      <c r="AO834621" s="19"/>
      <c r="AP834621"/>
    </row>
    <row r="834622" spans="1:42" s="116" customFormat="1" x14ac:dyDescent="0.3">
      <c r="A834622"/>
      <c r="B834622"/>
      <c r="C834622"/>
      <c r="D834622"/>
      <c r="E834622"/>
      <c r="F834622"/>
      <c r="G834622"/>
      <c r="H834622"/>
      <c r="I834622"/>
      <c r="J834622"/>
      <c r="K834622"/>
      <c r="L834622"/>
      <c r="M834622" s="115"/>
      <c r="N834622" s="115"/>
      <c r="O834622"/>
      <c r="P834622"/>
      <c r="Q834622"/>
      <c r="R834622" s="19"/>
      <c r="S834622" s="19"/>
      <c r="T834622"/>
      <c r="U834622" s="113"/>
      <c r="V834622" s="19"/>
      <c r="W834622" s="19"/>
      <c r="X834622" s="19"/>
      <c r="Y834622" s="19"/>
      <c r="Z834622" s="19"/>
      <c r="AA834622" s="19"/>
      <c r="AB834622" s="19"/>
      <c r="AC834622" s="19"/>
      <c r="AD834622" s="19"/>
      <c r="AE834622" s="19"/>
      <c r="AF834622" s="19"/>
      <c r="AG834622" s="19"/>
      <c r="AH834622" s="19"/>
      <c r="AI834622" s="19"/>
      <c r="AJ834622" s="19"/>
      <c r="AK834622" s="19"/>
      <c r="AL834622" s="19"/>
      <c r="AM834622" s="19"/>
      <c r="AN834622" s="19"/>
      <c r="AO834622" s="19"/>
      <c r="AP834622"/>
    </row>
    <row r="834623" spans="1:42" s="116" customFormat="1" x14ac:dyDescent="0.3">
      <c r="A834623"/>
      <c r="B834623"/>
      <c r="C834623"/>
      <c r="D834623"/>
      <c r="E834623"/>
      <c r="F834623"/>
      <c r="G834623"/>
      <c r="H834623"/>
      <c r="I834623"/>
      <c r="J834623"/>
      <c r="K834623"/>
      <c r="L834623"/>
      <c r="M834623" s="115"/>
      <c r="N834623" s="115"/>
      <c r="O834623"/>
      <c r="P834623"/>
      <c r="Q834623"/>
      <c r="R834623" s="19"/>
      <c r="S834623" s="19"/>
      <c r="T834623"/>
      <c r="U834623" s="113"/>
      <c r="V834623" s="19"/>
      <c r="W834623" s="19"/>
      <c r="X834623" s="19"/>
      <c r="Y834623" s="19"/>
      <c r="Z834623" s="19"/>
      <c r="AA834623" s="19"/>
      <c r="AB834623" s="19"/>
      <c r="AC834623" s="19"/>
      <c r="AD834623" s="19"/>
      <c r="AE834623" s="19"/>
      <c r="AF834623" s="19"/>
      <c r="AG834623" s="19"/>
      <c r="AH834623" s="19"/>
      <c r="AI834623" s="19"/>
      <c r="AJ834623" s="19"/>
      <c r="AK834623" s="19"/>
      <c r="AL834623" s="19"/>
      <c r="AM834623" s="19"/>
      <c r="AN834623" s="19"/>
      <c r="AO834623" s="19"/>
      <c r="AP834623"/>
    </row>
    <row r="834624" spans="1:42" s="116" customFormat="1" x14ac:dyDescent="0.3">
      <c r="A834624"/>
      <c r="B834624"/>
      <c r="C834624"/>
      <c r="D834624"/>
      <c r="E834624"/>
      <c r="F834624"/>
      <c r="G834624"/>
      <c r="H834624"/>
      <c r="I834624"/>
      <c r="J834624"/>
      <c r="K834624"/>
      <c r="L834624"/>
      <c r="M834624" s="115"/>
      <c r="N834624" s="115"/>
      <c r="O834624"/>
      <c r="P834624"/>
      <c r="Q834624"/>
      <c r="R834624" s="19"/>
      <c r="S834624" s="19"/>
      <c r="T834624"/>
      <c r="U834624" s="113"/>
      <c r="V834624" s="19"/>
      <c r="W834624" s="19"/>
      <c r="X834624" s="19"/>
      <c r="Y834624" s="19"/>
      <c r="Z834624" s="19"/>
      <c r="AA834624" s="19"/>
      <c r="AB834624" s="19"/>
      <c r="AC834624" s="19"/>
      <c r="AD834624" s="19"/>
      <c r="AE834624" s="19"/>
      <c r="AF834624" s="19"/>
      <c r="AG834624" s="19"/>
      <c r="AH834624" s="19"/>
      <c r="AI834624" s="19"/>
      <c r="AJ834624" s="19"/>
      <c r="AK834624" s="19"/>
      <c r="AL834624" s="19"/>
      <c r="AM834624" s="19"/>
      <c r="AN834624" s="19"/>
      <c r="AO834624" s="19"/>
      <c r="AP834624"/>
    </row>
    <row r="834625" spans="1:42" s="116" customFormat="1" x14ac:dyDescent="0.3">
      <c r="A834625"/>
      <c r="B834625"/>
      <c r="C834625"/>
      <c r="D834625"/>
      <c r="E834625"/>
      <c r="F834625"/>
      <c r="G834625"/>
      <c r="H834625"/>
      <c r="I834625"/>
      <c r="J834625"/>
      <c r="K834625"/>
      <c r="L834625"/>
      <c r="M834625" s="115"/>
      <c r="N834625" s="115"/>
      <c r="O834625"/>
      <c r="P834625"/>
      <c r="Q834625"/>
      <c r="R834625" s="19"/>
      <c r="S834625" s="19"/>
      <c r="T834625"/>
      <c r="U834625" s="113"/>
      <c r="V834625" s="19"/>
      <c r="W834625" s="19"/>
      <c r="X834625" s="19"/>
      <c r="Y834625" s="19"/>
      <c r="Z834625" s="19"/>
      <c r="AA834625" s="19"/>
      <c r="AB834625" s="19"/>
      <c r="AC834625" s="19"/>
      <c r="AD834625" s="19"/>
      <c r="AE834625" s="19"/>
      <c r="AF834625" s="19"/>
      <c r="AG834625" s="19"/>
      <c r="AH834625" s="19"/>
      <c r="AI834625" s="19"/>
      <c r="AJ834625" s="19"/>
      <c r="AK834625" s="19"/>
      <c r="AL834625" s="19"/>
      <c r="AM834625" s="19"/>
      <c r="AN834625" s="19"/>
      <c r="AO834625" s="19"/>
      <c r="AP834625"/>
    </row>
    <row r="834626" spans="1:42" s="116" customFormat="1" x14ac:dyDescent="0.3">
      <c r="A834626"/>
      <c r="B834626"/>
      <c r="C834626"/>
      <c r="D834626"/>
      <c r="E834626"/>
      <c r="F834626"/>
      <c r="G834626"/>
      <c r="H834626"/>
      <c r="I834626"/>
      <c r="J834626"/>
      <c r="K834626"/>
      <c r="L834626"/>
      <c r="M834626" s="115"/>
      <c r="N834626" s="115"/>
      <c r="O834626"/>
      <c r="P834626"/>
      <c r="Q834626"/>
      <c r="R834626" s="19"/>
      <c r="S834626" s="19"/>
      <c r="T834626"/>
      <c r="U834626" s="113"/>
      <c r="V834626" s="19"/>
      <c r="W834626" s="19"/>
      <c r="X834626" s="19"/>
      <c r="Y834626" s="19"/>
      <c r="Z834626" s="19"/>
      <c r="AA834626" s="19"/>
      <c r="AB834626" s="19"/>
      <c r="AC834626" s="19"/>
      <c r="AD834626" s="19"/>
      <c r="AE834626" s="19"/>
      <c r="AF834626" s="19"/>
      <c r="AG834626" s="19"/>
      <c r="AH834626" s="19"/>
      <c r="AI834626" s="19"/>
      <c r="AJ834626" s="19"/>
      <c r="AK834626" s="19"/>
      <c r="AL834626" s="19"/>
      <c r="AM834626" s="19"/>
      <c r="AN834626" s="19"/>
      <c r="AO834626" s="19"/>
      <c r="AP834626"/>
    </row>
    <row r="834627" spans="1:42" s="116" customFormat="1" x14ac:dyDescent="0.3">
      <c r="A834627"/>
      <c r="B834627"/>
      <c r="C834627"/>
      <c r="D834627"/>
      <c r="E834627"/>
      <c r="F834627"/>
      <c r="G834627"/>
      <c r="H834627"/>
      <c r="I834627"/>
      <c r="J834627"/>
      <c r="K834627"/>
      <c r="L834627"/>
      <c r="M834627" s="115"/>
      <c r="N834627" s="115"/>
      <c r="O834627"/>
      <c r="P834627"/>
      <c r="Q834627"/>
      <c r="R834627" s="19"/>
      <c r="S834627" s="19"/>
      <c r="T834627"/>
      <c r="U834627" s="113"/>
      <c r="V834627" s="19"/>
      <c r="W834627" s="19"/>
      <c r="X834627" s="19"/>
      <c r="Y834627" s="19"/>
      <c r="Z834627" s="19"/>
      <c r="AA834627" s="19"/>
      <c r="AB834627" s="19"/>
      <c r="AC834627" s="19"/>
      <c r="AD834627" s="19"/>
      <c r="AE834627" s="19"/>
      <c r="AF834627" s="19"/>
      <c r="AG834627" s="19"/>
      <c r="AH834627" s="19"/>
      <c r="AI834627" s="19"/>
      <c r="AJ834627" s="19"/>
      <c r="AK834627" s="19"/>
      <c r="AL834627" s="19"/>
      <c r="AM834627" s="19"/>
      <c r="AN834627" s="19"/>
      <c r="AO834627" s="19"/>
      <c r="AP834627"/>
    </row>
    <row r="834628" spans="1:42" s="116" customFormat="1" x14ac:dyDescent="0.3">
      <c r="A834628"/>
      <c r="B834628"/>
      <c r="C834628"/>
      <c r="D834628"/>
      <c r="E834628"/>
      <c r="F834628"/>
      <c r="G834628"/>
      <c r="H834628"/>
      <c r="I834628"/>
      <c r="J834628"/>
      <c r="K834628"/>
      <c r="L834628"/>
      <c r="M834628" s="115"/>
      <c r="N834628" s="115"/>
      <c r="O834628"/>
      <c r="P834628"/>
      <c r="Q834628"/>
      <c r="R834628" s="19"/>
      <c r="S834628" s="19"/>
      <c r="T834628"/>
      <c r="U834628" s="113"/>
      <c r="V834628" s="19"/>
      <c r="W834628" s="19"/>
      <c r="X834628" s="19"/>
      <c r="Y834628" s="19"/>
      <c r="Z834628" s="19"/>
      <c r="AA834628" s="19"/>
      <c r="AB834628" s="19"/>
      <c r="AC834628" s="19"/>
      <c r="AD834628" s="19"/>
      <c r="AE834628" s="19"/>
      <c r="AF834628" s="19"/>
      <c r="AG834628" s="19"/>
      <c r="AH834628" s="19"/>
      <c r="AI834628" s="19"/>
      <c r="AJ834628" s="19"/>
      <c r="AK834628" s="19"/>
      <c r="AL834628" s="19"/>
      <c r="AM834628" s="19"/>
      <c r="AN834628" s="19"/>
      <c r="AO834628" s="19"/>
      <c r="AP834628"/>
    </row>
    <row r="834629" spans="1:42" s="116" customFormat="1" x14ac:dyDescent="0.3">
      <c r="A834629"/>
      <c r="B834629"/>
      <c r="C834629"/>
      <c r="D834629"/>
      <c r="E834629"/>
      <c r="F834629"/>
      <c r="G834629"/>
      <c r="H834629"/>
      <c r="I834629"/>
      <c r="J834629"/>
      <c r="K834629"/>
      <c r="L834629"/>
      <c r="M834629" s="115"/>
      <c r="N834629" s="115"/>
      <c r="O834629"/>
      <c r="P834629"/>
      <c r="Q834629"/>
      <c r="R834629" s="19"/>
      <c r="S834629" s="19"/>
      <c r="T834629"/>
      <c r="U834629" s="113"/>
      <c r="V834629" s="19"/>
      <c r="W834629" s="19"/>
      <c r="X834629" s="19"/>
      <c r="Y834629" s="19"/>
      <c r="Z834629" s="19"/>
      <c r="AA834629" s="19"/>
      <c r="AB834629" s="19"/>
      <c r="AC834629" s="19"/>
      <c r="AD834629" s="19"/>
      <c r="AE834629" s="19"/>
      <c r="AF834629" s="19"/>
      <c r="AG834629" s="19"/>
      <c r="AH834629" s="19"/>
      <c r="AI834629" s="19"/>
      <c r="AJ834629" s="19"/>
      <c r="AK834629" s="19"/>
      <c r="AL834629" s="19"/>
      <c r="AM834629" s="19"/>
      <c r="AN834629" s="19"/>
      <c r="AO834629" s="19"/>
      <c r="AP834629"/>
    </row>
    <row r="834630" spans="1:42" s="116" customFormat="1" x14ac:dyDescent="0.3">
      <c r="A834630"/>
      <c r="B834630"/>
      <c r="C834630"/>
      <c r="D834630"/>
      <c r="E834630"/>
      <c r="F834630"/>
      <c r="G834630"/>
      <c r="H834630"/>
      <c r="I834630"/>
      <c r="J834630"/>
      <c r="K834630"/>
      <c r="L834630"/>
      <c r="M834630" s="115"/>
      <c r="N834630" s="115"/>
      <c r="O834630"/>
      <c r="P834630"/>
      <c r="Q834630"/>
      <c r="R834630" s="19"/>
      <c r="S834630" s="19"/>
      <c r="T834630"/>
      <c r="U834630" s="113"/>
      <c r="V834630" s="19"/>
      <c r="W834630" s="19"/>
      <c r="X834630" s="19"/>
      <c r="Y834630" s="19"/>
      <c r="Z834630" s="19"/>
      <c r="AA834630" s="19"/>
      <c r="AB834630" s="19"/>
      <c r="AC834630" s="19"/>
      <c r="AD834630" s="19"/>
      <c r="AE834630" s="19"/>
      <c r="AF834630" s="19"/>
      <c r="AG834630" s="19"/>
      <c r="AH834630" s="19"/>
      <c r="AI834630" s="19"/>
      <c r="AJ834630" s="19"/>
      <c r="AK834630" s="19"/>
      <c r="AL834630" s="19"/>
      <c r="AM834630" s="19"/>
      <c r="AN834630" s="19"/>
      <c r="AO834630" s="19"/>
      <c r="AP834630"/>
    </row>
    <row r="834631" spans="1:42" s="116" customFormat="1" x14ac:dyDescent="0.3">
      <c r="A834631"/>
      <c r="B834631"/>
      <c r="C834631"/>
      <c r="D834631"/>
      <c r="E834631"/>
      <c r="F834631"/>
      <c r="G834631"/>
      <c r="H834631"/>
      <c r="I834631"/>
      <c r="J834631"/>
      <c r="K834631"/>
      <c r="L834631"/>
      <c r="M834631" s="115"/>
      <c r="N834631" s="115"/>
      <c r="O834631"/>
      <c r="P834631"/>
      <c r="Q834631"/>
      <c r="R834631" s="19"/>
      <c r="S834631" s="19"/>
      <c r="T834631"/>
      <c r="U834631" s="113"/>
      <c r="V834631" s="19"/>
      <c r="W834631" s="19"/>
      <c r="X834631" s="19"/>
      <c r="Y834631" s="19"/>
      <c r="Z834631" s="19"/>
      <c r="AA834631" s="19"/>
      <c r="AB834631" s="19"/>
      <c r="AC834631" s="19"/>
      <c r="AD834631" s="19"/>
      <c r="AE834631" s="19"/>
      <c r="AF834631" s="19"/>
      <c r="AG834631" s="19"/>
      <c r="AH834631" s="19"/>
      <c r="AI834631" s="19"/>
      <c r="AJ834631" s="19"/>
      <c r="AK834631" s="19"/>
      <c r="AL834631" s="19"/>
      <c r="AM834631" s="19"/>
      <c r="AN834631" s="19"/>
      <c r="AO834631" s="19"/>
      <c r="AP834631"/>
    </row>
    <row r="834632" spans="1:42" s="116" customFormat="1" x14ac:dyDescent="0.3">
      <c r="A834632"/>
      <c r="B834632"/>
      <c r="C834632"/>
      <c r="D834632"/>
      <c r="E834632"/>
      <c r="F834632"/>
      <c r="G834632"/>
      <c r="H834632"/>
      <c r="I834632"/>
      <c r="J834632"/>
      <c r="K834632"/>
      <c r="L834632"/>
      <c r="M834632" s="115"/>
      <c r="N834632" s="115"/>
      <c r="O834632"/>
      <c r="P834632"/>
      <c r="Q834632"/>
      <c r="R834632" s="19"/>
      <c r="S834632" s="19"/>
      <c r="T834632"/>
      <c r="U834632" s="113"/>
      <c r="V834632" s="19"/>
      <c r="W834632" s="19"/>
      <c r="X834632" s="19"/>
      <c r="Y834632" s="19"/>
      <c r="Z834632" s="19"/>
      <c r="AA834632" s="19"/>
      <c r="AB834632" s="19"/>
      <c r="AC834632" s="19"/>
      <c r="AD834632" s="19"/>
      <c r="AE834632" s="19"/>
      <c r="AF834632" s="19"/>
      <c r="AG834632" s="19"/>
      <c r="AH834632" s="19"/>
      <c r="AI834632" s="19"/>
      <c r="AJ834632" s="19"/>
      <c r="AK834632" s="19"/>
      <c r="AL834632" s="19"/>
      <c r="AM834632" s="19"/>
      <c r="AN834632" s="19"/>
      <c r="AO834632" s="19"/>
      <c r="AP834632"/>
    </row>
    <row r="834633" spans="1:42" s="116" customFormat="1" x14ac:dyDescent="0.3">
      <c r="A834633"/>
      <c r="B834633"/>
      <c r="C834633"/>
      <c r="D834633"/>
      <c r="E834633"/>
      <c r="F834633"/>
      <c r="G834633"/>
      <c r="H834633"/>
      <c r="I834633"/>
      <c r="J834633"/>
      <c r="K834633"/>
      <c r="L834633"/>
      <c r="M834633" s="115"/>
      <c r="N834633" s="115"/>
      <c r="O834633"/>
      <c r="P834633"/>
      <c r="Q834633"/>
      <c r="R834633" s="19"/>
      <c r="S834633" s="19"/>
      <c r="T834633"/>
      <c r="U834633" s="113"/>
      <c r="V834633" s="19"/>
      <c r="W834633" s="19"/>
      <c r="X834633" s="19"/>
      <c r="Y834633" s="19"/>
      <c r="Z834633" s="19"/>
      <c r="AA834633" s="19"/>
      <c r="AB834633" s="19"/>
      <c r="AC834633" s="19"/>
      <c r="AD834633" s="19"/>
      <c r="AE834633" s="19"/>
      <c r="AF834633" s="19"/>
      <c r="AG834633" s="19"/>
      <c r="AH834633" s="19"/>
      <c r="AI834633" s="19"/>
      <c r="AJ834633" s="19"/>
      <c r="AK834633" s="19"/>
      <c r="AL834633" s="19"/>
      <c r="AM834633" s="19"/>
      <c r="AN834633" s="19"/>
      <c r="AO834633" s="19"/>
      <c r="AP834633"/>
    </row>
    <row r="834634" spans="1:42" s="116" customFormat="1" x14ac:dyDescent="0.3">
      <c r="A834634"/>
      <c r="B834634"/>
      <c r="C834634"/>
      <c r="D834634"/>
      <c r="E834634"/>
      <c r="F834634"/>
      <c r="G834634"/>
      <c r="H834634"/>
      <c r="I834634"/>
      <c r="J834634"/>
      <c r="K834634"/>
      <c r="L834634"/>
      <c r="M834634" s="115"/>
      <c r="N834634" s="115"/>
      <c r="O834634"/>
      <c r="P834634"/>
      <c r="Q834634"/>
      <c r="R834634" s="19"/>
      <c r="S834634" s="19"/>
      <c r="T834634"/>
      <c r="U834634" s="113"/>
      <c r="V834634" s="19"/>
      <c r="W834634" s="19"/>
      <c r="X834634" s="19"/>
      <c r="Y834634" s="19"/>
      <c r="Z834634" s="19"/>
      <c r="AA834634" s="19"/>
      <c r="AB834634" s="19"/>
      <c r="AC834634" s="19"/>
      <c r="AD834634" s="19"/>
      <c r="AE834634" s="19"/>
      <c r="AF834634" s="19"/>
      <c r="AG834634" s="19"/>
      <c r="AH834634" s="19"/>
      <c r="AI834634" s="19"/>
      <c r="AJ834634" s="19"/>
      <c r="AK834634" s="19"/>
      <c r="AL834634" s="19"/>
      <c r="AM834634" s="19"/>
      <c r="AN834634" s="19"/>
      <c r="AO834634" s="19"/>
      <c r="AP834634"/>
    </row>
    <row r="834635" spans="1:42" s="116" customFormat="1" x14ac:dyDescent="0.3">
      <c r="A834635"/>
      <c r="B834635"/>
      <c r="C834635"/>
      <c r="D834635"/>
      <c r="E834635"/>
      <c r="F834635"/>
      <c r="G834635"/>
      <c r="H834635"/>
      <c r="I834635"/>
      <c r="J834635"/>
      <c r="K834635"/>
      <c r="L834635"/>
      <c r="M834635" s="115"/>
      <c r="N834635" s="115"/>
      <c r="O834635"/>
      <c r="P834635"/>
      <c r="Q834635"/>
      <c r="R834635" s="19"/>
      <c r="S834635" s="19"/>
      <c r="T834635"/>
      <c r="U834635" s="113"/>
      <c r="V834635" s="19"/>
      <c r="W834635" s="19"/>
      <c r="X834635" s="19"/>
      <c r="Y834635" s="19"/>
      <c r="Z834635" s="19"/>
      <c r="AA834635" s="19"/>
      <c r="AB834635" s="19"/>
      <c r="AC834635" s="19"/>
      <c r="AD834635" s="19"/>
      <c r="AE834635" s="19"/>
      <c r="AF834635" s="19"/>
      <c r="AG834635" s="19"/>
      <c r="AH834635" s="19"/>
      <c r="AI834635" s="19"/>
      <c r="AJ834635" s="19"/>
      <c r="AK834635" s="19"/>
      <c r="AL834635" s="19"/>
      <c r="AM834635" s="19"/>
      <c r="AN834635" s="19"/>
      <c r="AO834635" s="19"/>
      <c r="AP834635"/>
    </row>
    <row r="834636" spans="1:42" s="116" customFormat="1" x14ac:dyDescent="0.3">
      <c r="A834636"/>
      <c r="B834636"/>
      <c r="C834636"/>
      <c r="D834636"/>
      <c r="E834636"/>
      <c r="F834636"/>
      <c r="G834636"/>
      <c r="H834636"/>
      <c r="I834636"/>
      <c r="J834636"/>
      <c r="K834636"/>
      <c r="L834636"/>
      <c r="M834636" s="115"/>
      <c r="N834636" s="115"/>
      <c r="O834636"/>
      <c r="P834636"/>
      <c r="Q834636"/>
      <c r="R834636" s="19"/>
      <c r="S834636" s="19"/>
      <c r="T834636"/>
      <c r="U834636" s="113"/>
      <c r="V834636" s="19"/>
      <c r="W834636" s="19"/>
      <c r="X834636" s="19"/>
      <c r="Y834636" s="19"/>
      <c r="Z834636" s="19"/>
      <c r="AA834636" s="19"/>
      <c r="AB834636" s="19"/>
      <c r="AC834636" s="19"/>
      <c r="AD834636" s="19"/>
      <c r="AE834636" s="19"/>
      <c r="AF834636" s="19"/>
      <c r="AG834636" s="19"/>
      <c r="AH834636" s="19"/>
      <c r="AI834636" s="19"/>
      <c r="AJ834636" s="19"/>
      <c r="AK834636" s="19"/>
      <c r="AL834636" s="19"/>
      <c r="AM834636" s="19"/>
      <c r="AN834636" s="19"/>
      <c r="AO834636" s="19"/>
      <c r="AP834636"/>
    </row>
    <row r="834637" spans="1:42" s="116" customFormat="1" x14ac:dyDescent="0.3">
      <c r="A834637"/>
      <c r="B834637"/>
      <c r="C834637"/>
      <c r="D834637"/>
      <c r="E834637"/>
      <c r="F834637"/>
      <c r="G834637"/>
      <c r="H834637"/>
      <c r="I834637"/>
      <c r="J834637"/>
      <c r="K834637"/>
      <c r="L834637"/>
      <c r="M834637" s="115"/>
      <c r="N834637" s="115"/>
      <c r="O834637"/>
      <c r="P834637"/>
      <c r="Q834637"/>
      <c r="R834637" s="19"/>
      <c r="S834637" s="19"/>
      <c r="T834637"/>
      <c r="U834637" s="113"/>
      <c r="V834637" s="19"/>
      <c r="W834637" s="19"/>
      <c r="X834637" s="19"/>
      <c r="Y834637" s="19"/>
      <c r="Z834637" s="19"/>
      <c r="AA834637" s="19"/>
      <c r="AB834637" s="19"/>
      <c r="AC834637" s="19"/>
      <c r="AD834637" s="19"/>
      <c r="AE834637" s="19"/>
      <c r="AF834637" s="19"/>
      <c r="AG834637" s="19"/>
      <c r="AH834637" s="19"/>
      <c r="AI834637" s="19"/>
      <c r="AJ834637" s="19"/>
      <c r="AK834637" s="19"/>
      <c r="AL834637" s="19"/>
      <c r="AM834637" s="19"/>
      <c r="AN834637" s="19"/>
      <c r="AO834637" s="19"/>
      <c r="AP834637"/>
    </row>
    <row r="834638" spans="1:42" s="116" customFormat="1" x14ac:dyDescent="0.3">
      <c r="A834638"/>
      <c r="B834638"/>
      <c r="C834638"/>
      <c r="D834638"/>
      <c r="E834638"/>
      <c r="F834638"/>
      <c r="G834638"/>
      <c r="H834638"/>
      <c r="I834638"/>
      <c r="J834638"/>
      <c r="K834638"/>
      <c r="L834638"/>
      <c r="M834638" s="115"/>
      <c r="N834638" s="115"/>
      <c r="O834638"/>
      <c r="P834638"/>
      <c r="Q834638"/>
      <c r="R834638" s="19"/>
      <c r="S834638" s="19"/>
      <c r="T834638"/>
      <c r="U834638" s="113"/>
      <c r="V834638" s="19"/>
      <c r="W834638" s="19"/>
      <c r="X834638" s="19"/>
      <c r="Y834638" s="19"/>
      <c r="Z834638" s="19"/>
      <c r="AA834638" s="19"/>
      <c r="AB834638" s="19"/>
      <c r="AC834638" s="19"/>
      <c r="AD834638" s="19"/>
      <c r="AE834638" s="19"/>
      <c r="AF834638" s="19"/>
      <c r="AG834638" s="19"/>
      <c r="AH834638" s="19"/>
      <c r="AI834638" s="19"/>
      <c r="AJ834638" s="19"/>
      <c r="AK834638" s="19"/>
      <c r="AL834638" s="19"/>
      <c r="AM834638" s="19"/>
      <c r="AN834638" s="19"/>
      <c r="AO834638" s="19"/>
      <c r="AP834638"/>
    </row>
    <row r="834639" spans="1:42" s="116" customFormat="1" x14ac:dyDescent="0.3">
      <c r="A834639"/>
      <c r="B834639"/>
      <c r="C834639"/>
      <c r="D834639"/>
      <c r="E834639"/>
      <c r="F834639"/>
      <c r="G834639"/>
      <c r="H834639"/>
      <c r="I834639"/>
      <c r="J834639"/>
      <c r="K834639"/>
      <c r="L834639"/>
      <c r="M834639" s="115"/>
      <c r="N834639" s="115"/>
      <c r="O834639"/>
      <c r="P834639"/>
      <c r="Q834639"/>
      <c r="R834639" s="19"/>
      <c r="S834639" s="19"/>
      <c r="T834639"/>
      <c r="U834639" s="113"/>
      <c r="V834639" s="19"/>
      <c r="W834639" s="19"/>
      <c r="X834639" s="19"/>
      <c r="Y834639" s="19"/>
      <c r="Z834639" s="19"/>
      <c r="AA834639" s="19"/>
      <c r="AB834639" s="19"/>
      <c r="AC834639" s="19"/>
      <c r="AD834639" s="19"/>
      <c r="AE834639" s="19"/>
      <c r="AF834639" s="19"/>
      <c r="AG834639" s="19"/>
      <c r="AH834639" s="19"/>
      <c r="AI834639" s="19"/>
      <c r="AJ834639" s="19"/>
      <c r="AK834639" s="19"/>
      <c r="AL834639" s="19"/>
      <c r="AM834639" s="19"/>
      <c r="AN834639" s="19"/>
      <c r="AO834639" s="19"/>
      <c r="AP834639"/>
    </row>
    <row r="834640" spans="1:42" s="116" customFormat="1" x14ac:dyDescent="0.3">
      <c r="A834640"/>
      <c r="B834640"/>
      <c r="C834640"/>
      <c r="D834640"/>
      <c r="E834640"/>
      <c r="F834640"/>
      <c r="G834640"/>
      <c r="H834640"/>
      <c r="I834640"/>
      <c r="J834640"/>
      <c r="K834640"/>
      <c r="L834640"/>
      <c r="M834640" s="115"/>
      <c r="N834640" s="115"/>
      <c r="O834640"/>
      <c r="P834640"/>
      <c r="Q834640"/>
      <c r="R834640" s="19"/>
      <c r="S834640" s="19"/>
      <c r="T834640"/>
      <c r="U834640" s="113"/>
      <c r="V834640" s="19"/>
      <c r="W834640" s="19"/>
      <c r="X834640" s="19"/>
      <c r="Y834640" s="19"/>
      <c r="Z834640" s="19"/>
      <c r="AA834640" s="19"/>
      <c r="AB834640" s="19"/>
      <c r="AC834640" s="19"/>
      <c r="AD834640" s="19"/>
      <c r="AE834640" s="19"/>
      <c r="AF834640" s="19"/>
      <c r="AG834640" s="19"/>
      <c r="AH834640" s="19"/>
      <c r="AI834640" s="19"/>
      <c r="AJ834640" s="19"/>
      <c r="AK834640" s="19"/>
      <c r="AL834640" s="19"/>
      <c r="AM834640" s="19"/>
      <c r="AN834640" s="19"/>
      <c r="AO834640" s="19"/>
      <c r="AP834640"/>
    </row>
    <row r="834641" spans="1:42" s="116" customFormat="1" x14ac:dyDescent="0.3">
      <c r="A834641"/>
      <c r="B834641"/>
      <c r="C834641"/>
      <c r="D834641"/>
      <c r="E834641"/>
      <c r="F834641"/>
      <c r="G834641"/>
      <c r="H834641"/>
      <c r="I834641"/>
      <c r="J834641"/>
      <c r="K834641"/>
      <c r="L834641"/>
      <c r="M834641" s="115"/>
      <c r="N834641" s="115"/>
      <c r="O834641"/>
      <c r="P834641"/>
      <c r="Q834641"/>
      <c r="R834641" s="19"/>
      <c r="S834641" s="19"/>
      <c r="T834641"/>
      <c r="U834641" s="113"/>
      <c r="V834641" s="19"/>
      <c r="W834641" s="19"/>
      <c r="X834641" s="19"/>
      <c r="Y834641" s="19"/>
      <c r="Z834641" s="19"/>
      <c r="AA834641" s="19"/>
      <c r="AB834641" s="19"/>
      <c r="AC834641" s="19"/>
      <c r="AD834641" s="19"/>
      <c r="AE834641" s="19"/>
      <c r="AF834641" s="19"/>
      <c r="AG834641" s="19"/>
      <c r="AH834641" s="19"/>
      <c r="AI834641" s="19"/>
      <c r="AJ834641" s="19"/>
      <c r="AK834641" s="19"/>
      <c r="AL834641" s="19"/>
      <c r="AM834641" s="19"/>
      <c r="AN834641" s="19"/>
      <c r="AO834641" s="19"/>
      <c r="AP834641"/>
    </row>
    <row r="834642" spans="1:42" s="116" customFormat="1" x14ac:dyDescent="0.3">
      <c r="A834642"/>
      <c r="B834642"/>
      <c r="C834642"/>
      <c r="D834642"/>
      <c r="E834642"/>
      <c r="F834642"/>
      <c r="G834642"/>
      <c r="H834642"/>
      <c r="I834642"/>
      <c r="J834642"/>
      <c r="K834642"/>
      <c r="L834642"/>
      <c r="M834642" s="115"/>
      <c r="N834642" s="115"/>
      <c r="O834642"/>
      <c r="P834642"/>
      <c r="Q834642"/>
      <c r="R834642" s="19"/>
      <c r="S834642" s="19"/>
      <c r="T834642"/>
      <c r="U834642" s="113"/>
      <c r="V834642" s="19"/>
      <c r="W834642" s="19"/>
      <c r="X834642" s="19"/>
      <c r="Y834642" s="19"/>
      <c r="Z834642" s="19"/>
      <c r="AA834642" s="19"/>
      <c r="AB834642" s="19"/>
      <c r="AC834642" s="19"/>
      <c r="AD834642" s="19"/>
      <c r="AE834642" s="19"/>
      <c r="AF834642" s="19"/>
      <c r="AG834642" s="19"/>
      <c r="AH834642" s="19"/>
      <c r="AI834642" s="19"/>
      <c r="AJ834642" s="19"/>
      <c r="AK834642" s="19"/>
      <c r="AL834642" s="19"/>
      <c r="AM834642" s="19"/>
      <c r="AN834642" s="19"/>
      <c r="AO834642" s="19"/>
      <c r="AP834642"/>
    </row>
    <row r="834643" spans="1:42" s="116" customFormat="1" x14ac:dyDescent="0.3">
      <c r="A834643"/>
      <c r="B834643"/>
      <c r="C834643"/>
      <c r="D834643"/>
      <c r="E834643"/>
      <c r="F834643"/>
      <c r="G834643"/>
      <c r="H834643"/>
      <c r="I834643"/>
      <c r="J834643"/>
      <c r="K834643"/>
      <c r="L834643"/>
      <c r="M834643" s="115"/>
      <c r="N834643" s="115"/>
      <c r="O834643"/>
      <c r="P834643"/>
      <c r="Q834643"/>
      <c r="R834643" s="19"/>
      <c r="S834643" s="19"/>
      <c r="T834643"/>
      <c r="U834643" s="113"/>
      <c r="V834643" s="19"/>
      <c r="W834643" s="19"/>
      <c r="X834643" s="19"/>
      <c r="Y834643" s="19"/>
      <c r="Z834643" s="19"/>
      <c r="AA834643" s="19"/>
      <c r="AB834643" s="19"/>
      <c r="AC834643" s="19"/>
      <c r="AD834643" s="19"/>
      <c r="AE834643" s="19"/>
      <c r="AF834643" s="19"/>
      <c r="AG834643" s="19"/>
      <c r="AH834643" s="19"/>
      <c r="AI834643" s="19"/>
      <c r="AJ834643" s="19"/>
      <c r="AK834643" s="19"/>
      <c r="AL834643" s="19"/>
      <c r="AM834643" s="19"/>
      <c r="AN834643" s="19"/>
      <c r="AO834643" s="19"/>
      <c r="AP834643"/>
    </row>
    <row r="834644" spans="1:42" s="116" customFormat="1" x14ac:dyDescent="0.3">
      <c r="A834644"/>
      <c r="B834644"/>
      <c r="C834644"/>
      <c r="D834644"/>
      <c r="E834644"/>
      <c r="F834644"/>
      <c r="G834644"/>
      <c r="H834644"/>
      <c r="I834644"/>
      <c r="J834644"/>
      <c r="K834644"/>
      <c r="L834644"/>
      <c r="M834644" s="115"/>
      <c r="N834644" s="115"/>
      <c r="O834644"/>
      <c r="P834644"/>
      <c r="Q834644"/>
      <c r="R834644" s="19"/>
      <c r="S834644" s="19"/>
      <c r="T834644"/>
      <c r="U834644" s="113"/>
      <c r="V834644" s="19"/>
      <c r="W834644" s="19"/>
      <c r="X834644" s="19"/>
      <c r="Y834644" s="19"/>
      <c r="Z834644" s="19"/>
      <c r="AA834644" s="19"/>
      <c r="AB834644" s="19"/>
      <c r="AC834644" s="19"/>
      <c r="AD834644" s="19"/>
      <c r="AE834644" s="19"/>
      <c r="AF834644" s="19"/>
      <c r="AG834644" s="19"/>
      <c r="AH834644" s="19"/>
      <c r="AI834644" s="19"/>
      <c r="AJ834644" s="19"/>
      <c r="AK834644" s="19"/>
      <c r="AL834644" s="19"/>
      <c r="AM834644" s="19"/>
      <c r="AN834644" s="19"/>
      <c r="AO834644" s="19"/>
      <c r="AP834644"/>
    </row>
    <row r="834645" spans="1:42" s="116" customFormat="1" x14ac:dyDescent="0.3">
      <c r="A834645"/>
      <c r="B834645"/>
      <c r="C834645"/>
      <c r="D834645"/>
      <c r="E834645"/>
      <c r="F834645"/>
      <c r="G834645"/>
      <c r="H834645"/>
      <c r="I834645"/>
      <c r="J834645"/>
      <c r="K834645"/>
      <c r="L834645"/>
      <c r="M834645" s="115"/>
      <c r="N834645" s="115"/>
      <c r="O834645"/>
      <c r="P834645"/>
      <c r="Q834645"/>
      <c r="R834645" s="19"/>
      <c r="S834645" s="19"/>
      <c r="T834645"/>
      <c r="U834645" s="113"/>
      <c r="V834645" s="19"/>
      <c r="W834645" s="19"/>
      <c r="X834645" s="19"/>
      <c r="Y834645" s="19"/>
      <c r="Z834645" s="19"/>
      <c r="AA834645" s="19"/>
      <c r="AB834645" s="19"/>
      <c r="AC834645" s="19"/>
      <c r="AD834645" s="19"/>
      <c r="AE834645" s="19"/>
      <c r="AF834645" s="19"/>
      <c r="AG834645" s="19"/>
      <c r="AH834645" s="19"/>
      <c r="AI834645" s="19"/>
      <c r="AJ834645" s="19"/>
      <c r="AK834645" s="19"/>
      <c r="AL834645" s="19"/>
      <c r="AM834645" s="19"/>
      <c r="AN834645" s="19"/>
      <c r="AO834645" s="19"/>
      <c r="AP834645"/>
    </row>
    <row r="834646" spans="1:42" s="116" customFormat="1" x14ac:dyDescent="0.3">
      <c r="A834646"/>
      <c r="B834646"/>
      <c r="C834646"/>
      <c r="D834646"/>
      <c r="E834646"/>
      <c r="F834646"/>
      <c r="G834646"/>
      <c r="H834646"/>
      <c r="I834646"/>
      <c r="J834646"/>
      <c r="K834646"/>
      <c r="L834646"/>
      <c r="M834646" s="115"/>
      <c r="N834646" s="115"/>
      <c r="O834646"/>
      <c r="P834646"/>
      <c r="Q834646"/>
      <c r="R834646" s="19"/>
      <c r="S834646" s="19"/>
      <c r="T834646"/>
      <c r="U834646" s="113"/>
      <c r="V834646" s="19"/>
      <c r="W834646" s="19"/>
      <c r="X834646" s="19"/>
      <c r="Y834646" s="19"/>
      <c r="Z834646" s="19"/>
      <c r="AA834646" s="19"/>
      <c r="AB834646" s="19"/>
      <c r="AC834646" s="19"/>
      <c r="AD834646" s="19"/>
      <c r="AE834646" s="19"/>
      <c r="AF834646" s="19"/>
      <c r="AG834646" s="19"/>
      <c r="AH834646" s="19"/>
      <c r="AI834646" s="19"/>
      <c r="AJ834646" s="19"/>
      <c r="AK834646" s="19"/>
      <c r="AL834646" s="19"/>
      <c r="AM834646" s="19"/>
      <c r="AN834646" s="19"/>
      <c r="AO834646" s="19"/>
      <c r="AP834646"/>
    </row>
    <row r="834647" spans="1:42" s="116" customFormat="1" x14ac:dyDescent="0.3">
      <c r="A834647"/>
      <c r="B834647"/>
      <c r="C834647"/>
      <c r="D834647"/>
      <c r="E834647"/>
      <c r="F834647"/>
      <c r="G834647"/>
      <c r="H834647"/>
      <c r="I834647"/>
      <c r="J834647"/>
      <c r="K834647"/>
      <c r="L834647"/>
      <c r="M834647" s="115"/>
      <c r="N834647" s="115"/>
      <c r="O834647"/>
      <c r="P834647"/>
      <c r="Q834647"/>
      <c r="R834647" s="19"/>
      <c r="S834647" s="19"/>
      <c r="T834647"/>
      <c r="U834647" s="113"/>
      <c r="V834647" s="19"/>
      <c r="W834647" s="19"/>
      <c r="X834647" s="19"/>
      <c r="Y834647" s="19"/>
      <c r="Z834647" s="19"/>
      <c r="AA834647" s="19"/>
      <c r="AB834647" s="19"/>
      <c r="AC834647" s="19"/>
      <c r="AD834647" s="19"/>
      <c r="AE834647" s="19"/>
      <c r="AF834647" s="19"/>
      <c r="AG834647" s="19"/>
      <c r="AH834647" s="19"/>
      <c r="AI834647" s="19"/>
      <c r="AJ834647" s="19"/>
      <c r="AK834647" s="19"/>
      <c r="AL834647" s="19"/>
      <c r="AM834647" s="19"/>
      <c r="AN834647" s="19"/>
      <c r="AO834647" s="19"/>
      <c r="AP834647"/>
    </row>
    <row r="834648" spans="1:42" s="116" customFormat="1" x14ac:dyDescent="0.3">
      <c r="A834648"/>
      <c r="B834648"/>
      <c r="C834648"/>
      <c r="D834648"/>
      <c r="E834648"/>
      <c r="F834648"/>
      <c r="G834648"/>
      <c r="H834648"/>
      <c r="I834648"/>
      <c r="J834648"/>
      <c r="K834648"/>
      <c r="L834648"/>
      <c r="M834648" s="115"/>
      <c r="N834648" s="115"/>
      <c r="O834648"/>
      <c r="P834648"/>
      <c r="Q834648"/>
      <c r="R834648" s="19"/>
      <c r="S834648" s="19"/>
      <c r="T834648"/>
      <c r="U834648" s="113"/>
      <c r="V834648" s="19"/>
      <c r="W834648" s="19"/>
      <c r="X834648" s="19"/>
      <c r="Y834648" s="19"/>
      <c r="Z834648" s="19"/>
      <c r="AA834648" s="19"/>
      <c r="AB834648" s="19"/>
      <c r="AC834648" s="19"/>
      <c r="AD834648" s="19"/>
      <c r="AE834648" s="19"/>
      <c r="AF834648" s="19"/>
      <c r="AG834648" s="19"/>
      <c r="AH834648" s="19"/>
      <c r="AI834648" s="19"/>
      <c r="AJ834648" s="19"/>
      <c r="AK834648" s="19"/>
      <c r="AL834648" s="19"/>
      <c r="AM834648" s="19"/>
      <c r="AN834648" s="19"/>
      <c r="AO834648" s="19"/>
      <c r="AP834648"/>
    </row>
    <row r="834649" spans="1:42" s="116" customFormat="1" x14ac:dyDescent="0.3">
      <c r="A834649"/>
      <c r="B834649"/>
      <c r="C834649"/>
      <c r="D834649"/>
      <c r="E834649"/>
      <c r="F834649"/>
      <c r="G834649"/>
      <c r="H834649"/>
      <c r="I834649"/>
      <c r="J834649"/>
      <c r="K834649"/>
      <c r="L834649"/>
      <c r="M834649" s="115"/>
      <c r="N834649" s="115"/>
      <c r="O834649"/>
      <c r="P834649"/>
      <c r="Q834649"/>
      <c r="R834649" s="19"/>
      <c r="S834649" s="19"/>
      <c r="T834649"/>
      <c r="U834649" s="113"/>
      <c r="V834649" s="19"/>
      <c r="W834649" s="19"/>
      <c r="X834649" s="19"/>
      <c r="Y834649" s="19"/>
      <c r="Z834649" s="19"/>
      <c r="AA834649" s="19"/>
      <c r="AB834649" s="19"/>
      <c r="AC834649" s="19"/>
      <c r="AD834649" s="19"/>
      <c r="AE834649" s="19"/>
      <c r="AF834649" s="19"/>
      <c r="AG834649" s="19"/>
      <c r="AH834649" s="19"/>
      <c r="AI834649" s="19"/>
      <c r="AJ834649" s="19"/>
      <c r="AK834649" s="19"/>
      <c r="AL834649" s="19"/>
      <c r="AM834649" s="19"/>
      <c r="AN834649" s="19"/>
      <c r="AO834649" s="19"/>
      <c r="AP834649"/>
    </row>
    <row r="834650" spans="1:42" s="116" customFormat="1" x14ac:dyDescent="0.3">
      <c r="A834650"/>
      <c r="B834650"/>
      <c r="C834650"/>
      <c r="D834650"/>
      <c r="E834650"/>
      <c r="F834650"/>
      <c r="G834650"/>
      <c r="H834650"/>
      <c r="I834650"/>
      <c r="J834650"/>
      <c r="K834650"/>
      <c r="L834650"/>
      <c r="M834650" s="115"/>
      <c r="N834650" s="115"/>
      <c r="O834650"/>
      <c r="P834650"/>
      <c r="Q834650"/>
      <c r="R834650" s="19"/>
      <c r="S834650" s="19"/>
      <c r="T834650"/>
      <c r="U834650" s="113"/>
      <c r="V834650" s="19"/>
      <c r="W834650" s="19"/>
      <c r="X834650" s="19"/>
      <c r="Y834650" s="19"/>
      <c r="Z834650" s="19"/>
      <c r="AA834650" s="19"/>
      <c r="AB834650" s="19"/>
      <c r="AC834650" s="19"/>
      <c r="AD834650" s="19"/>
      <c r="AE834650" s="19"/>
      <c r="AF834650" s="19"/>
      <c r="AG834650" s="19"/>
      <c r="AH834650" s="19"/>
      <c r="AI834650" s="19"/>
      <c r="AJ834650" s="19"/>
      <c r="AK834650" s="19"/>
      <c r="AL834650" s="19"/>
      <c r="AM834650" s="19"/>
      <c r="AN834650" s="19"/>
      <c r="AO834650" s="19"/>
      <c r="AP834650"/>
    </row>
    <row r="834651" spans="1:42" s="116" customFormat="1" x14ac:dyDescent="0.3">
      <c r="A834651"/>
      <c r="B834651"/>
      <c r="C834651"/>
      <c r="D834651"/>
      <c r="E834651"/>
      <c r="F834651"/>
      <c r="G834651"/>
      <c r="H834651"/>
      <c r="I834651"/>
      <c r="J834651"/>
      <c r="K834651"/>
      <c r="L834651"/>
      <c r="M834651" s="115"/>
      <c r="N834651" s="115"/>
      <c r="O834651"/>
      <c r="P834651"/>
      <c r="Q834651"/>
      <c r="R834651" s="19"/>
      <c r="S834651" s="19"/>
      <c r="T834651"/>
      <c r="U834651" s="113"/>
      <c r="V834651" s="19"/>
      <c r="W834651" s="19"/>
      <c r="X834651" s="19"/>
      <c r="Y834651" s="19"/>
      <c r="Z834651" s="19"/>
      <c r="AA834651" s="19"/>
      <c r="AB834651" s="19"/>
      <c r="AC834651" s="19"/>
      <c r="AD834651" s="19"/>
      <c r="AE834651" s="19"/>
      <c r="AF834651" s="19"/>
      <c r="AG834651" s="19"/>
      <c r="AH834651" s="19"/>
      <c r="AI834651" s="19"/>
      <c r="AJ834651" s="19"/>
      <c r="AK834651" s="19"/>
      <c r="AL834651" s="19"/>
      <c r="AM834651" s="19"/>
      <c r="AN834651" s="19"/>
      <c r="AO834651" s="19"/>
      <c r="AP834651"/>
    </row>
    <row r="834652" spans="1:42" s="116" customFormat="1" x14ac:dyDescent="0.3">
      <c r="A834652"/>
      <c r="B834652"/>
      <c r="C834652"/>
      <c r="D834652"/>
      <c r="E834652"/>
      <c r="F834652"/>
      <c r="G834652"/>
      <c r="H834652"/>
      <c r="I834652"/>
      <c r="J834652"/>
      <c r="K834652"/>
      <c r="L834652"/>
      <c r="M834652" s="115"/>
      <c r="N834652" s="115"/>
      <c r="O834652"/>
      <c r="P834652"/>
      <c r="Q834652"/>
      <c r="R834652" s="19"/>
      <c r="S834652" s="19"/>
      <c r="T834652"/>
      <c r="U834652" s="113"/>
      <c r="V834652" s="19"/>
      <c r="W834652" s="19"/>
      <c r="X834652" s="19"/>
      <c r="Y834652" s="19"/>
      <c r="Z834652" s="19"/>
      <c r="AA834652" s="19"/>
      <c r="AB834652" s="19"/>
      <c r="AC834652" s="19"/>
      <c r="AD834652" s="19"/>
      <c r="AE834652" s="19"/>
      <c r="AF834652" s="19"/>
      <c r="AG834652" s="19"/>
      <c r="AH834652" s="19"/>
      <c r="AI834652" s="19"/>
      <c r="AJ834652" s="19"/>
      <c r="AK834652" s="19"/>
      <c r="AL834652" s="19"/>
      <c r="AM834652" s="19"/>
      <c r="AN834652" s="19"/>
      <c r="AO834652" s="19"/>
      <c r="AP834652"/>
    </row>
    <row r="834653" spans="1:42" s="116" customFormat="1" x14ac:dyDescent="0.3">
      <c r="A834653"/>
      <c r="B834653"/>
      <c r="C834653"/>
      <c r="D834653"/>
      <c r="E834653"/>
      <c r="F834653"/>
      <c r="G834653"/>
      <c r="H834653"/>
      <c r="I834653"/>
      <c r="J834653"/>
      <c r="K834653"/>
      <c r="L834653"/>
      <c r="M834653" s="115"/>
      <c r="N834653" s="115"/>
      <c r="O834653"/>
      <c r="P834653"/>
      <c r="Q834653"/>
      <c r="R834653" s="19"/>
      <c r="S834653" s="19"/>
      <c r="T834653"/>
      <c r="U834653" s="113"/>
      <c r="V834653" s="19"/>
      <c r="W834653" s="19"/>
      <c r="X834653" s="19"/>
      <c r="Y834653" s="19"/>
      <c r="Z834653" s="19"/>
      <c r="AA834653" s="19"/>
      <c r="AB834653" s="19"/>
      <c r="AC834653" s="19"/>
      <c r="AD834653" s="19"/>
      <c r="AE834653" s="19"/>
      <c r="AF834653" s="19"/>
      <c r="AG834653" s="19"/>
      <c r="AH834653" s="19"/>
      <c r="AI834653" s="19"/>
      <c r="AJ834653" s="19"/>
      <c r="AK834653" s="19"/>
      <c r="AL834653" s="19"/>
      <c r="AM834653" s="19"/>
      <c r="AN834653" s="19"/>
      <c r="AO834653" s="19"/>
      <c r="AP834653"/>
    </row>
    <row r="834654" spans="1:42" s="116" customFormat="1" x14ac:dyDescent="0.3">
      <c r="A834654"/>
      <c r="B834654"/>
      <c r="C834654"/>
      <c r="D834654"/>
      <c r="E834654"/>
      <c r="F834654"/>
      <c r="G834654"/>
      <c r="H834654"/>
      <c r="I834654"/>
      <c r="J834654"/>
      <c r="K834654"/>
      <c r="L834654"/>
      <c r="M834654" s="115"/>
      <c r="N834654" s="115"/>
      <c r="O834654"/>
      <c r="P834654"/>
      <c r="Q834654"/>
      <c r="R834654" s="19"/>
      <c r="S834654" s="19"/>
      <c r="T834654"/>
      <c r="U834654" s="113"/>
      <c r="V834654" s="19"/>
      <c r="W834654" s="19"/>
      <c r="X834654" s="19"/>
      <c r="Y834654" s="19"/>
      <c r="Z834654" s="19"/>
      <c r="AA834654" s="19"/>
      <c r="AB834654" s="19"/>
      <c r="AC834654" s="19"/>
      <c r="AD834654" s="19"/>
      <c r="AE834654" s="19"/>
      <c r="AF834654" s="19"/>
      <c r="AG834654" s="19"/>
      <c r="AH834654" s="19"/>
      <c r="AI834654" s="19"/>
      <c r="AJ834654" s="19"/>
      <c r="AK834654" s="19"/>
      <c r="AL834654" s="19"/>
      <c r="AM834654" s="19"/>
      <c r="AN834654" s="19"/>
      <c r="AO834654" s="19"/>
      <c r="AP834654"/>
    </row>
    <row r="834655" spans="1:42" s="116" customFormat="1" x14ac:dyDescent="0.3">
      <c r="A834655"/>
      <c r="B834655"/>
      <c r="C834655"/>
      <c r="D834655"/>
      <c r="E834655"/>
      <c r="F834655"/>
      <c r="G834655"/>
      <c r="H834655"/>
      <c r="I834655"/>
      <c r="J834655"/>
      <c r="K834655"/>
      <c r="L834655"/>
      <c r="M834655" s="115"/>
      <c r="N834655" s="115"/>
      <c r="O834655"/>
      <c r="P834655"/>
      <c r="Q834655"/>
      <c r="R834655" s="19"/>
      <c r="S834655" s="19"/>
      <c r="T834655"/>
      <c r="U834655" s="113"/>
      <c r="V834655" s="19"/>
      <c r="W834655" s="19"/>
      <c r="X834655" s="19"/>
      <c r="Y834655" s="19"/>
      <c r="Z834655" s="19"/>
      <c r="AA834655" s="19"/>
      <c r="AB834655" s="19"/>
      <c r="AC834655" s="19"/>
      <c r="AD834655" s="19"/>
      <c r="AE834655" s="19"/>
      <c r="AF834655" s="19"/>
      <c r="AG834655" s="19"/>
      <c r="AH834655" s="19"/>
      <c r="AI834655" s="19"/>
      <c r="AJ834655" s="19"/>
      <c r="AK834655" s="19"/>
      <c r="AL834655" s="19"/>
      <c r="AM834655" s="19"/>
      <c r="AN834655" s="19"/>
      <c r="AO834655" s="19"/>
      <c r="AP834655"/>
    </row>
    <row r="834656" spans="1:42" s="116" customFormat="1" x14ac:dyDescent="0.3">
      <c r="A834656"/>
      <c r="B834656"/>
      <c r="C834656"/>
      <c r="D834656"/>
      <c r="E834656"/>
      <c r="F834656"/>
      <c r="G834656"/>
      <c r="H834656"/>
      <c r="I834656"/>
      <c r="J834656"/>
      <c r="K834656"/>
      <c r="L834656"/>
      <c r="M834656" s="115"/>
      <c r="N834656" s="115"/>
      <c r="O834656"/>
      <c r="P834656"/>
      <c r="Q834656"/>
      <c r="R834656" s="19"/>
      <c r="S834656" s="19"/>
      <c r="T834656"/>
      <c r="U834656" s="113"/>
      <c r="V834656" s="19"/>
      <c r="W834656" s="19"/>
      <c r="X834656" s="19"/>
      <c r="Y834656" s="19"/>
      <c r="Z834656" s="19"/>
      <c r="AA834656" s="19"/>
      <c r="AB834656" s="19"/>
      <c r="AC834656" s="19"/>
      <c r="AD834656" s="19"/>
      <c r="AE834656" s="19"/>
      <c r="AF834656" s="19"/>
      <c r="AG834656" s="19"/>
      <c r="AH834656" s="19"/>
      <c r="AI834656" s="19"/>
      <c r="AJ834656" s="19"/>
      <c r="AK834656" s="19"/>
      <c r="AL834656" s="19"/>
      <c r="AM834656" s="19"/>
      <c r="AN834656" s="19"/>
      <c r="AO834656" s="19"/>
      <c r="AP834656"/>
    </row>
    <row r="834657" spans="1:42" s="116" customFormat="1" x14ac:dyDescent="0.3">
      <c r="A834657"/>
      <c r="B834657"/>
      <c r="C834657"/>
      <c r="D834657"/>
      <c r="E834657"/>
      <c r="F834657"/>
      <c r="G834657"/>
      <c r="H834657"/>
      <c r="I834657"/>
      <c r="J834657"/>
      <c r="K834657"/>
      <c r="L834657"/>
      <c r="M834657" s="115"/>
      <c r="N834657" s="115"/>
      <c r="O834657"/>
      <c r="P834657"/>
      <c r="Q834657"/>
      <c r="R834657" s="19"/>
      <c r="S834657" s="19"/>
      <c r="T834657"/>
      <c r="U834657" s="113"/>
      <c r="V834657" s="19"/>
      <c r="W834657" s="19"/>
      <c r="X834657" s="19"/>
      <c r="Y834657" s="19"/>
      <c r="Z834657" s="19"/>
      <c r="AA834657" s="19"/>
      <c r="AB834657" s="19"/>
      <c r="AC834657" s="19"/>
      <c r="AD834657" s="19"/>
      <c r="AE834657" s="19"/>
      <c r="AF834657" s="19"/>
      <c r="AG834657" s="19"/>
      <c r="AH834657" s="19"/>
      <c r="AI834657" s="19"/>
      <c r="AJ834657" s="19"/>
      <c r="AK834657" s="19"/>
      <c r="AL834657" s="19"/>
      <c r="AM834657" s="19"/>
      <c r="AN834657" s="19"/>
      <c r="AO834657" s="19"/>
      <c r="AP834657"/>
    </row>
    <row r="834658" spans="1:42" s="116" customFormat="1" x14ac:dyDescent="0.3">
      <c r="A834658"/>
      <c r="B834658"/>
      <c r="C834658"/>
      <c r="D834658"/>
      <c r="E834658"/>
      <c r="F834658"/>
      <c r="G834658"/>
      <c r="H834658"/>
      <c r="I834658"/>
      <c r="J834658"/>
      <c r="K834658"/>
      <c r="L834658"/>
      <c r="M834658" s="115"/>
      <c r="N834658" s="115"/>
      <c r="O834658"/>
      <c r="P834658"/>
      <c r="Q834658"/>
      <c r="R834658" s="19"/>
      <c r="S834658" s="19"/>
      <c r="T834658"/>
      <c r="U834658" s="113"/>
      <c r="V834658" s="19"/>
      <c r="W834658" s="19"/>
      <c r="X834658" s="19"/>
      <c r="Y834658" s="19"/>
      <c r="Z834658" s="19"/>
      <c r="AA834658" s="19"/>
      <c r="AB834658" s="19"/>
      <c r="AC834658" s="19"/>
      <c r="AD834658" s="19"/>
      <c r="AE834658" s="19"/>
      <c r="AF834658" s="19"/>
      <c r="AG834658" s="19"/>
      <c r="AH834658" s="19"/>
      <c r="AI834658" s="19"/>
      <c r="AJ834658" s="19"/>
      <c r="AK834658" s="19"/>
      <c r="AL834658" s="19"/>
      <c r="AM834658" s="19"/>
      <c r="AN834658" s="19"/>
      <c r="AO834658" s="19"/>
      <c r="AP834658"/>
    </row>
    <row r="834659" spans="1:42" s="116" customFormat="1" x14ac:dyDescent="0.3">
      <c r="A834659"/>
      <c r="B834659"/>
      <c r="C834659"/>
      <c r="D834659"/>
      <c r="E834659"/>
      <c r="F834659"/>
      <c r="G834659"/>
      <c r="H834659"/>
      <c r="I834659"/>
      <c r="J834659"/>
      <c r="K834659"/>
      <c r="L834659"/>
      <c r="M834659" s="115"/>
      <c r="N834659" s="115"/>
      <c r="O834659"/>
      <c r="P834659"/>
      <c r="Q834659"/>
      <c r="R834659" s="19"/>
      <c r="S834659" s="19"/>
      <c r="T834659"/>
      <c r="U834659" s="113"/>
      <c r="V834659" s="19"/>
      <c r="W834659" s="19"/>
      <c r="X834659" s="19"/>
      <c r="Y834659" s="19"/>
      <c r="Z834659" s="19"/>
      <c r="AA834659" s="19"/>
      <c r="AB834659" s="19"/>
      <c r="AC834659" s="19"/>
      <c r="AD834659" s="19"/>
      <c r="AE834659" s="19"/>
      <c r="AF834659" s="19"/>
      <c r="AG834659" s="19"/>
      <c r="AH834659" s="19"/>
      <c r="AI834659" s="19"/>
      <c r="AJ834659" s="19"/>
      <c r="AK834659" s="19"/>
      <c r="AL834659" s="19"/>
      <c r="AM834659" s="19"/>
      <c r="AN834659" s="19"/>
      <c r="AO834659" s="19"/>
      <c r="AP834659"/>
    </row>
    <row r="834660" spans="1:42" s="116" customFormat="1" x14ac:dyDescent="0.3">
      <c r="A834660"/>
      <c r="B834660"/>
      <c r="C834660"/>
      <c r="D834660"/>
      <c r="E834660"/>
      <c r="F834660"/>
      <c r="G834660"/>
      <c r="H834660"/>
      <c r="I834660"/>
      <c r="J834660"/>
      <c r="K834660"/>
      <c r="L834660"/>
      <c r="M834660" s="115"/>
      <c r="N834660" s="115"/>
      <c r="O834660"/>
      <c r="P834660"/>
      <c r="Q834660"/>
      <c r="R834660" s="19"/>
      <c r="S834660" s="19"/>
      <c r="T834660"/>
      <c r="U834660" s="113"/>
      <c r="V834660" s="19"/>
      <c r="W834660" s="19"/>
      <c r="X834660" s="19"/>
      <c r="Y834660" s="19"/>
      <c r="Z834660" s="19"/>
      <c r="AA834660" s="19"/>
      <c r="AB834660" s="19"/>
      <c r="AC834660" s="19"/>
      <c r="AD834660" s="19"/>
      <c r="AE834660" s="19"/>
      <c r="AF834660" s="19"/>
      <c r="AG834660" s="19"/>
      <c r="AH834660" s="19"/>
      <c r="AI834660" s="19"/>
      <c r="AJ834660" s="19"/>
      <c r="AK834660" s="19"/>
      <c r="AL834660" s="19"/>
      <c r="AM834660" s="19"/>
      <c r="AN834660" s="19"/>
      <c r="AO834660" s="19"/>
      <c r="AP834660"/>
    </row>
    <row r="834661" spans="1:42" s="116" customFormat="1" x14ac:dyDescent="0.3">
      <c r="A834661"/>
      <c r="B834661"/>
      <c r="C834661"/>
      <c r="D834661"/>
      <c r="E834661"/>
      <c r="F834661"/>
      <c r="G834661"/>
      <c r="H834661"/>
      <c r="I834661"/>
      <c r="J834661"/>
      <c r="K834661"/>
      <c r="L834661"/>
      <c r="M834661" s="115"/>
      <c r="N834661" s="115"/>
      <c r="O834661"/>
      <c r="P834661"/>
      <c r="Q834661"/>
      <c r="R834661" s="19"/>
      <c r="S834661" s="19"/>
      <c r="T834661"/>
      <c r="U834661" s="113"/>
      <c r="V834661" s="19"/>
      <c r="W834661" s="19"/>
      <c r="X834661" s="19"/>
      <c r="Y834661" s="19"/>
      <c r="Z834661" s="19"/>
      <c r="AA834661" s="19"/>
      <c r="AB834661" s="19"/>
      <c r="AC834661" s="19"/>
      <c r="AD834661" s="19"/>
      <c r="AE834661" s="19"/>
      <c r="AF834661" s="19"/>
      <c r="AG834661" s="19"/>
      <c r="AH834661" s="19"/>
      <c r="AI834661" s="19"/>
      <c r="AJ834661" s="19"/>
      <c r="AK834661" s="19"/>
      <c r="AL834661" s="19"/>
      <c r="AM834661" s="19"/>
      <c r="AN834661" s="19"/>
      <c r="AO834661" s="19"/>
      <c r="AP834661"/>
    </row>
    <row r="834662" spans="1:42" s="116" customFormat="1" x14ac:dyDescent="0.3">
      <c r="A834662"/>
      <c r="B834662"/>
      <c r="C834662"/>
      <c r="D834662"/>
      <c r="E834662"/>
      <c r="F834662"/>
      <c r="G834662"/>
      <c r="H834662"/>
      <c r="I834662"/>
      <c r="J834662"/>
      <c r="K834662"/>
      <c r="L834662"/>
      <c r="M834662" s="115"/>
      <c r="N834662" s="115"/>
      <c r="O834662"/>
      <c r="P834662"/>
      <c r="Q834662"/>
      <c r="R834662" s="19"/>
      <c r="S834662" s="19"/>
      <c r="T834662"/>
      <c r="U834662" s="113"/>
      <c r="V834662" s="19"/>
      <c r="W834662" s="19"/>
      <c r="X834662" s="19"/>
      <c r="Y834662" s="19"/>
      <c r="Z834662" s="19"/>
      <c r="AA834662" s="19"/>
      <c r="AB834662" s="19"/>
      <c r="AC834662" s="19"/>
      <c r="AD834662" s="19"/>
      <c r="AE834662" s="19"/>
      <c r="AF834662" s="19"/>
      <c r="AG834662" s="19"/>
      <c r="AH834662" s="19"/>
      <c r="AI834662" s="19"/>
      <c r="AJ834662" s="19"/>
      <c r="AK834662" s="19"/>
      <c r="AL834662" s="19"/>
      <c r="AM834662" s="19"/>
      <c r="AN834662" s="19"/>
      <c r="AO834662" s="19"/>
      <c r="AP834662"/>
    </row>
    <row r="834663" spans="1:42" s="116" customFormat="1" x14ac:dyDescent="0.3">
      <c r="A834663"/>
      <c r="B834663"/>
      <c r="C834663"/>
      <c r="D834663"/>
      <c r="E834663"/>
      <c r="F834663"/>
      <c r="G834663"/>
      <c r="H834663"/>
      <c r="I834663"/>
      <c r="J834663"/>
      <c r="K834663"/>
      <c r="L834663"/>
      <c r="M834663" s="115"/>
      <c r="N834663" s="115"/>
      <c r="O834663"/>
      <c r="P834663"/>
      <c r="Q834663"/>
      <c r="R834663" s="19"/>
      <c r="S834663" s="19"/>
      <c r="T834663"/>
      <c r="U834663" s="113"/>
      <c r="V834663" s="19"/>
      <c r="W834663" s="19"/>
      <c r="X834663" s="19"/>
      <c r="Y834663" s="19"/>
      <c r="Z834663" s="19"/>
      <c r="AA834663" s="19"/>
      <c r="AB834663" s="19"/>
      <c r="AC834663" s="19"/>
      <c r="AD834663" s="19"/>
      <c r="AE834663" s="19"/>
      <c r="AF834663" s="19"/>
      <c r="AG834663" s="19"/>
      <c r="AH834663" s="19"/>
      <c r="AI834663" s="19"/>
      <c r="AJ834663" s="19"/>
      <c r="AK834663" s="19"/>
      <c r="AL834663" s="19"/>
      <c r="AM834663" s="19"/>
      <c r="AN834663" s="19"/>
      <c r="AO834663" s="19"/>
      <c r="AP834663"/>
    </row>
    <row r="834664" spans="1:42" s="116" customFormat="1" x14ac:dyDescent="0.3">
      <c r="A834664"/>
      <c r="B834664"/>
      <c r="C834664"/>
      <c r="D834664"/>
      <c r="E834664"/>
      <c r="F834664"/>
      <c r="G834664"/>
      <c r="H834664"/>
      <c r="I834664"/>
      <c r="J834664"/>
      <c r="K834664"/>
      <c r="L834664"/>
      <c r="M834664" s="115"/>
      <c r="N834664" s="115"/>
      <c r="O834664"/>
      <c r="P834664"/>
      <c r="Q834664"/>
      <c r="R834664" s="19"/>
      <c r="S834664" s="19"/>
      <c r="T834664"/>
      <c r="U834664" s="113"/>
      <c r="V834664" s="19"/>
      <c r="W834664" s="19"/>
      <c r="X834664" s="19"/>
      <c r="Y834664" s="19"/>
      <c r="Z834664" s="19"/>
      <c r="AA834664" s="19"/>
      <c r="AB834664" s="19"/>
      <c r="AC834664" s="19"/>
      <c r="AD834664" s="19"/>
      <c r="AE834664" s="19"/>
      <c r="AF834664" s="19"/>
      <c r="AG834664" s="19"/>
      <c r="AH834664" s="19"/>
      <c r="AI834664" s="19"/>
      <c r="AJ834664" s="19"/>
      <c r="AK834664" s="19"/>
      <c r="AL834664" s="19"/>
      <c r="AM834664" s="19"/>
      <c r="AN834664" s="19"/>
      <c r="AO834664" s="19"/>
      <c r="AP834664"/>
    </row>
    <row r="834665" spans="1:42" s="116" customFormat="1" x14ac:dyDescent="0.3">
      <c r="A834665"/>
      <c r="B834665"/>
      <c r="C834665"/>
      <c r="D834665"/>
      <c r="E834665"/>
      <c r="F834665"/>
      <c r="G834665"/>
      <c r="H834665"/>
      <c r="I834665"/>
      <c r="J834665"/>
      <c r="K834665"/>
      <c r="L834665"/>
      <c r="M834665" s="115"/>
      <c r="N834665" s="115"/>
      <c r="O834665"/>
      <c r="P834665"/>
      <c r="Q834665"/>
      <c r="R834665" s="19"/>
      <c r="S834665" s="19"/>
      <c r="T834665"/>
      <c r="U834665" s="113"/>
      <c r="V834665" s="19"/>
      <c r="W834665" s="19"/>
      <c r="X834665" s="19"/>
      <c r="Y834665" s="19"/>
      <c r="Z834665" s="19"/>
      <c r="AA834665" s="19"/>
      <c r="AB834665" s="19"/>
      <c r="AC834665" s="19"/>
      <c r="AD834665" s="19"/>
      <c r="AE834665" s="19"/>
      <c r="AF834665" s="19"/>
      <c r="AG834665" s="19"/>
      <c r="AH834665" s="19"/>
      <c r="AI834665" s="19"/>
      <c r="AJ834665" s="19"/>
      <c r="AK834665" s="19"/>
      <c r="AL834665" s="19"/>
      <c r="AM834665" s="19"/>
      <c r="AN834665" s="19"/>
      <c r="AO834665" s="19"/>
      <c r="AP834665"/>
    </row>
    <row r="834666" spans="1:42" s="116" customFormat="1" x14ac:dyDescent="0.3">
      <c r="A834666"/>
      <c r="B834666"/>
      <c r="C834666"/>
      <c r="D834666"/>
      <c r="E834666"/>
      <c r="F834666"/>
      <c r="G834666"/>
      <c r="H834666"/>
      <c r="I834666"/>
      <c r="J834666"/>
      <c r="K834666"/>
      <c r="L834666"/>
      <c r="M834666" s="115"/>
      <c r="N834666" s="115"/>
      <c r="O834666"/>
      <c r="P834666"/>
      <c r="Q834666"/>
      <c r="R834666" s="19"/>
      <c r="S834666" s="19"/>
      <c r="T834666"/>
      <c r="U834666" s="113"/>
      <c r="V834666" s="19"/>
      <c r="W834666" s="19"/>
      <c r="X834666" s="19"/>
      <c r="Y834666" s="19"/>
      <c r="Z834666" s="19"/>
      <c r="AA834666" s="19"/>
      <c r="AB834666" s="19"/>
      <c r="AC834666" s="19"/>
      <c r="AD834666" s="19"/>
      <c r="AE834666" s="19"/>
      <c r="AF834666" s="19"/>
      <c r="AG834666" s="19"/>
      <c r="AH834666" s="19"/>
      <c r="AI834666" s="19"/>
      <c r="AJ834666" s="19"/>
      <c r="AK834666" s="19"/>
      <c r="AL834666" s="19"/>
      <c r="AM834666" s="19"/>
      <c r="AN834666" s="19"/>
      <c r="AO834666" s="19"/>
      <c r="AP834666"/>
    </row>
    <row r="834667" spans="1:42" s="116" customFormat="1" x14ac:dyDescent="0.3">
      <c r="A834667"/>
      <c r="B834667"/>
      <c r="C834667"/>
      <c r="D834667"/>
      <c r="E834667"/>
      <c r="F834667"/>
      <c r="G834667"/>
      <c r="H834667"/>
      <c r="I834667"/>
      <c r="J834667"/>
      <c r="K834667"/>
      <c r="L834667"/>
      <c r="M834667" s="115"/>
      <c r="N834667" s="115"/>
      <c r="O834667"/>
      <c r="P834667"/>
      <c r="Q834667"/>
      <c r="R834667" s="19"/>
      <c r="S834667" s="19"/>
      <c r="T834667"/>
      <c r="U834667" s="113"/>
      <c r="V834667" s="19"/>
      <c r="W834667" s="19"/>
      <c r="X834667" s="19"/>
      <c r="Y834667" s="19"/>
      <c r="Z834667" s="19"/>
      <c r="AA834667" s="19"/>
      <c r="AB834667" s="19"/>
      <c r="AC834667" s="19"/>
      <c r="AD834667" s="19"/>
      <c r="AE834667" s="19"/>
      <c r="AF834667" s="19"/>
      <c r="AG834667" s="19"/>
      <c r="AH834667" s="19"/>
      <c r="AI834667" s="19"/>
      <c r="AJ834667" s="19"/>
      <c r="AK834667" s="19"/>
      <c r="AL834667" s="19"/>
      <c r="AM834667" s="19"/>
      <c r="AN834667" s="19"/>
      <c r="AO834667" s="19"/>
      <c r="AP834667"/>
    </row>
    <row r="834668" spans="1:42" s="116" customFormat="1" x14ac:dyDescent="0.3">
      <c r="A834668"/>
      <c r="B834668"/>
      <c r="C834668"/>
      <c r="D834668"/>
      <c r="E834668"/>
      <c r="F834668"/>
      <c r="G834668"/>
      <c r="H834668"/>
      <c r="I834668"/>
      <c r="J834668"/>
      <c r="K834668"/>
      <c r="L834668"/>
      <c r="M834668" s="115"/>
      <c r="N834668" s="115"/>
      <c r="O834668"/>
      <c r="P834668"/>
      <c r="Q834668"/>
      <c r="R834668" s="19"/>
      <c r="S834668" s="19"/>
      <c r="T834668"/>
      <c r="U834668" s="113"/>
      <c r="V834668" s="19"/>
      <c r="W834668" s="19"/>
      <c r="X834668" s="19"/>
      <c r="Y834668" s="19"/>
      <c r="Z834668" s="19"/>
      <c r="AA834668" s="19"/>
      <c r="AB834668" s="19"/>
      <c r="AC834668" s="19"/>
      <c r="AD834668" s="19"/>
      <c r="AE834668" s="19"/>
      <c r="AF834668" s="19"/>
      <c r="AG834668" s="19"/>
      <c r="AH834668" s="19"/>
      <c r="AI834668" s="19"/>
      <c r="AJ834668" s="19"/>
      <c r="AK834668" s="19"/>
      <c r="AL834668" s="19"/>
      <c r="AM834668" s="19"/>
      <c r="AN834668" s="19"/>
      <c r="AO834668" s="19"/>
      <c r="AP834668"/>
    </row>
    <row r="834669" spans="1:42" s="116" customFormat="1" x14ac:dyDescent="0.3">
      <c r="A834669"/>
      <c r="B834669"/>
      <c r="C834669"/>
      <c r="D834669"/>
      <c r="E834669"/>
      <c r="F834669"/>
      <c r="G834669"/>
      <c r="H834669"/>
      <c r="I834669"/>
      <c r="J834669"/>
      <c r="K834669"/>
      <c r="L834669"/>
      <c r="M834669" s="115"/>
      <c r="N834669" s="115"/>
      <c r="O834669"/>
      <c r="P834669"/>
      <c r="Q834669"/>
      <c r="R834669" s="19"/>
      <c r="S834669" s="19"/>
      <c r="T834669"/>
      <c r="U834669" s="113"/>
      <c r="V834669" s="19"/>
      <c r="W834669" s="19"/>
      <c r="X834669" s="19"/>
      <c r="Y834669" s="19"/>
      <c r="Z834669" s="19"/>
      <c r="AA834669" s="19"/>
      <c r="AB834669" s="19"/>
      <c r="AC834669" s="19"/>
      <c r="AD834669" s="19"/>
      <c r="AE834669" s="19"/>
      <c r="AF834669" s="19"/>
      <c r="AG834669" s="19"/>
      <c r="AH834669" s="19"/>
      <c r="AI834669" s="19"/>
      <c r="AJ834669" s="19"/>
      <c r="AK834669" s="19"/>
      <c r="AL834669" s="19"/>
      <c r="AM834669" s="19"/>
      <c r="AN834669" s="19"/>
      <c r="AO834669" s="19"/>
      <c r="AP834669"/>
    </row>
    <row r="834670" spans="1:42" s="116" customFormat="1" x14ac:dyDescent="0.3">
      <c r="A834670"/>
      <c r="B834670"/>
      <c r="C834670"/>
      <c r="D834670"/>
      <c r="E834670"/>
      <c r="F834670"/>
      <c r="G834670"/>
      <c r="H834670"/>
      <c r="I834670"/>
      <c r="J834670"/>
      <c r="K834670"/>
      <c r="L834670"/>
      <c r="M834670" s="115"/>
      <c r="N834670" s="115"/>
      <c r="O834670"/>
      <c r="P834670"/>
      <c r="Q834670"/>
      <c r="R834670" s="19"/>
      <c r="S834670" s="19"/>
      <c r="T834670"/>
      <c r="U834670" s="113"/>
      <c r="V834670" s="19"/>
      <c r="W834670" s="19"/>
      <c r="X834670" s="19"/>
      <c r="Y834670" s="19"/>
      <c r="Z834670" s="19"/>
      <c r="AA834670" s="19"/>
      <c r="AB834670" s="19"/>
      <c r="AC834670" s="19"/>
      <c r="AD834670" s="19"/>
      <c r="AE834670" s="19"/>
      <c r="AF834670" s="19"/>
      <c r="AG834670" s="19"/>
      <c r="AH834670" s="19"/>
      <c r="AI834670" s="19"/>
      <c r="AJ834670" s="19"/>
      <c r="AK834670" s="19"/>
      <c r="AL834670" s="19"/>
      <c r="AM834670" s="19"/>
      <c r="AN834670" s="19"/>
      <c r="AO834670" s="19"/>
      <c r="AP834670"/>
    </row>
    <row r="834671" spans="1:42" s="116" customFormat="1" x14ac:dyDescent="0.3">
      <c r="A834671"/>
      <c r="B834671"/>
      <c r="C834671"/>
      <c r="D834671"/>
      <c r="E834671"/>
      <c r="F834671"/>
      <c r="G834671"/>
      <c r="H834671"/>
      <c r="I834671"/>
      <c r="J834671"/>
      <c r="K834671"/>
      <c r="L834671"/>
      <c r="M834671" s="115"/>
      <c r="N834671" s="115"/>
      <c r="O834671"/>
      <c r="P834671"/>
      <c r="Q834671"/>
      <c r="R834671" s="19"/>
      <c r="S834671" s="19"/>
      <c r="T834671"/>
      <c r="U834671" s="113"/>
      <c r="V834671" s="19"/>
      <c r="W834671" s="19"/>
      <c r="X834671" s="19"/>
      <c r="Y834671" s="19"/>
      <c r="Z834671" s="19"/>
      <c r="AA834671" s="19"/>
      <c r="AB834671" s="19"/>
      <c r="AC834671" s="19"/>
      <c r="AD834671" s="19"/>
      <c r="AE834671" s="19"/>
      <c r="AF834671" s="19"/>
      <c r="AG834671" s="19"/>
      <c r="AH834671" s="19"/>
      <c r="AI834671" s="19"/>
      <c r="AJ834671" s="19"/>
      <c r="AK834671" s="19"/>
      <c r="AL834671" s="19"/>
      <c r="AM834671" s="19"/>
      <c r="AN834671" s="19"/>
      <c r="AO834671" s="19"/>
      <c r="AP834671"/>
    </row>
    <row r="834672" spans="1:42" s="116" customFormat="1" x14ac:dyDescent="0.3">
      <c r="A834672"/>
      <c r="B834672"/>
      <c r="C834672"/>
      <c r="D834672"/>
      <c r="E834672"/>
      <c r="F834672"/>
      <c r="G834672"/>
      <c r="H834672"/>
      <c r="I834672"/>
      <c r="J834672"/>
      <c r="K834672"/>
      <c r="L834672"/>
      <c r="M834672" s="115"/>
      <c r="N834672" s="115"/>
      <c r="O834672"/>
      <c r="P834672"/>
      <c r="Q834672"/>
      <c r="R834672" s="19"/>
      <c r="S834672" s="19"/>
      <c r="T834672"/>
      <c r="U834672" s="113"/>
      <c r="V834672" s="19"/>
      <c r="W834672" s="19"/>
      <c r="X834672" s="19"/>
      <c r="Y834672" s="19"/>
      <c r="Z834672" s="19"/>
      <c r="AA834672" s="19"/>
      <c r="AB834672" s="19"/>
      <c r="AC834672" s="19"/>
      <c r="AD834672" s="19"/>
      <c r="AE834672" s="19"/>
      <c r="AF834672" s="19"/>
      <c r="AG834672" s="19"/>
      <c r="AH834672" s="19"/>
      <c r="AI834672" s="19"/>
      <c r="AJ834672" s="19"/>
      <c r="AK834672" s="19"/>
      <c r="AL834672" s="19"/>
      <c r="AM834672" s="19"/>
      <c r="AN834672" s="19"/>
      <c r="AO834672" s="19"/>
      <c r="AP834672"/>
    </row>
    <row r="834673" spans="1:42" s="116" customFormat="1" x14ac:dyDescent="0.3">
      <c r="A834673"/>
      <c r="B834673"/>
      <c r="C834673"/>
      <c r="D834673"/>
      <c r="E834673"/>
      <c r="F834673"/>
      <c r="G834673"/>
      <c r="H834673"/>
      <c r="I834673"/>
      <c r="J834673"/>
      <c r="K834673"/>
      <c r="L834673"/>
      <c r="M834673" s="115"/>
      <c r="N834673" s="115"/>
      <c r="O834673"/>
      <c r="P834673"/>
      <c r="Q834673"/>
      <c r="R834673" s="19"/>
      <c r="S834673" s="19"/>
      <c r="T834673"/>
      <c r="U834673" s="113"/>
      <c r="V834673" s="19"/>
      <c r="W834673" s="19"/>
      <c r="X834673" s="19"/>
      <c r="Y834673" s="19"/>
      <c r="Z834673" s="19"/>
      <c r="AA834673" s="19"/>
      <c r="AB834673" s="19"/>
      <c r="AC834673" s="19"/>
      <c r="AD834673" s="19"/>
      <c r="AE834673" s="19"/>
      <c r="AF834673" s="19"/>
      <c r="AG834673" s="19"/>
      <c r="AH834673" s="19"/>
      <c r="AI834673" s="19"/>
      <c r="AJ834673" s="19"/>
      <c r="AK834673" s="19"/>
      <c r="AL834673" s="19"/>
      <c r="AM834673" s="19"/>
      <c r="AN834673" s="19"/>
      <c r="AO834673" s="19"/>
      <c r="AP834673"/>
    </row>
    <row r="834674" spans="1:42" s="116" customFormat="1" x14ac:dyDescent="0.3">
      <c r="A834674"/>
      <c r="B834674"/>
      <c r="C834674"/>
      <c r="D834674"/>
      <c r="E834674"/>
      <c r="F834674"/>
      <c r="G834674"/>
      <c r="H834674"/>
      <c r="I834674"/>
      <c r="J834674"/>
      <c r="K834674"/>
      <c r="L834674"/>
      <c r="M834674" s="115"/>
      <c r="N834674" s="115"/>
      <c r="O834674"/>
      <c r="P834674"/>
      <c r="Q834674"/>
      <c r="R834674" s="19"/>
      <c r="S834674" s="19"/>
      <c r="T834674"/>
      <c r="U834674" s="113"/>
      <c r="V834674" s="19"/>
      <c r="W834674" s="19"/>
      <c r="X834674" s="19"/>
      <c r="Y834674" s="19"/>
      <c r="Z834674" s="19"/>
      <c r="AA834674" s="19"/>
      <c r="AB834674" s="19"/>
      <c r="AC834674" s="19"/>
      <c r="AD834674" s="19"/>
      <c r="AE834674" s="19"/>
      <c r="AF834674" s="19"/>
      <c r="AG834674" s="19"/>
      <c r="AH834674" s="19"/>
      <c r="AI834674" s="19"/>
      <c r="AJ834674" s="19"/>
      <c r="AK834674" s="19"/>
      <c r="AL834674" s="19"/>
      <c r="AM834674" s="19"/>
      <c r="AN834674" s="19"/>
      <c r="AO834674" s="19"/>
      <c r="AP834674"/>
    </row>
    <row r="834675" spans="1:42" s="116" customFormat="1" x14ac:dyDescent="0.3">
      <c r="A834675"/>
      <c r="B834675"/>
      <c r="C834675"/>
      <c r="D834675"/>
      <c r="E834675"/>
      <c r="F834675"/>
      <c r="G834675"/>
      <c r="H834675"/>
      <c r="I834675"/>
      <c r="J834675"/>
      <c r="K834675"/>
      <c r="L834675"/>
      <c r="M834675" s="115"/>
      <c r="N834675" s="115"/>
      <c r="O834675"/>
      <c r="P834675"/>
      <c r="Q834675"/>
      <c r="R834675" s="19"/>
      <c r="S834675" s="19"/>
      <c r="T834675"/>
      <c r="U834675" s="113"/>
      <c r="V834675" s="19"/>
      <c r="W834675" s="19"/>
      <c r="X834675" s="19"/>
      <c r="Y834675" s="19"/>
      <c r="Z834675" s="19"/>
      <c r="AA834675" s="19"/>
      <c r="AB834675" s="19"/>
      <c r="AC834675" s="19"/>
      <c r="AD834675" s="19"/>
      <c r="AE834675" s="19"/>
      <c r="AF834675" s="19"/>
      <c r="AG834675" s="19"/>
      <c r="AH834675" s="19"/>
      <c r="AI834675" s="19"/>
      <c r="AJ834675" s="19"/>
      <c r="AK834675" s="19"/>
      <c r="AL834675" s="19"/>
      <c r="AM834675" s="19"/>
      <c r="AN834675" s="19"/>
      <c r="AO834675" s="19"/>
      <c r="AP834675"/>
    </row>
    <row r="834676" spans="1:42" s="116" customFormat="1" x14ac:dyDescent="0.3">
      <c r="A834676"/>
      <c r="B834676"/>
      <c r="C834676"/>
      <c r="D834676"/>
      <c r="E834676"/>
      <c r="F834676"/>
      <c r="G834676"/>
      <c r="H834676"/>
      <c r="I834676"/>
      <c r="J834676"/>
      <c r="K834676"/>
      <c r="L834676"/>
      <c r="M834676" s="115"/>
      <c r="N834676" s="115"/>
      <c r="O834676"/>
      <c r="P834676"/>
      <c r="Q834676"/>
      <c r="R834676" s="19"/>
      <c r="S834676" s="19"/>
      <c r="T834676"/>
      <c r="U834676" s="113"/>
      <c r="V834676" s="19"/>
      <c r="W834676" s="19"/>
      <c r="X834676" s="19"/>
      <c r="Y834676" s="19"/>
      <c r="Z834676" s="19"/>
      <c r="AA834676" s="19"/>
      <c r="AB834676" s="19"/>
      <c r="AC834676" s="19"/>
      <c r="AD834676" s="19"/>
      <c r="AE834676" s="19"/>
      <c r="AF834676" s="19"/>
      <c r="AG834676" s="19"/>
      <c r="AH834676" s="19"/>
      <c r="AI834676" s="19"/>
      <c r="AJ834676" s="19"/>
      <c r="AK834676" s="19"/>
      <c r="AL834676" s="19"/>
      <c r="AM834676" s="19"/>
      <c r="AN834676" s="19"/>
      <c r="AO834676" s="19"/>
      <c r="AP834676"/>
    </row>
    <row r="834677" spans="1:42" s="116" customFormat="1" x14ac:dyDescent="0.3">
      <c r="A834677"/>
      <c r="B834677"/>
      <c r="C834677"/>
      <c r="D834677"/>
      <c r="E834677"/>
      <c r="F834677"/>
      <c r="G834677"/>
      <c r="H834677"/>
      <c r="I834677"/>
      <c r="J834677"/>
      <c r="K834677"/>
      <c r="L834677"/>
      <c r="M834677" s="115"/>
      <c r="N834677" s="115"/>
      <c r="O834677"/>
      <c r="P834677"/>
      <c r="Q834677"/>
      <c r="R834677" s="19"/>
      <c r="S834677" s="19"/>
      <c r="T834677"/>
      <c r="U834677" s="113"/>
      <c r="V834677" s="19"/>
      <c r="W834677" s="19"/>
      <c r="X834677" s="19"/>
      <c r="Y834677" s="19"/>
      <c r="Z834677" s="19"/>
      <c r="AA834677" s="19"/>
      <c r="AB834677" s="19"/>
      <c r="AC834677" s="19"/>
      <c r="AD834677" s="19"/>
      <c r="AE834677" s="19"/>
      <c r="AF834677" s="19"/>
      <c r="AG834677" s="19"/>
      <c r="AH834677" s="19"/>
      <c r="AI834677" s="19"/>
      <c r="AJ834677" s="19"/>
      <c r="AK834677" s="19"/>
      <c r="AL834677" s="19"/>
      <c r="AM834677" s="19"/>
      <c r="AN834677" s="19"/>
      <c r="AO834677" s="19"/>
      <c r="AP834677"/>
    </row>
    <row r="834678" spans="1:42" s="116" customFormat="1" x14ac:dyDescent="0.3">
      <c r="A834678"/>
      <c r="B834678"/>
      <c r="C834678"/>
      <c r="D834678"/>
      <c r="E834678"/>
      <c r="F834678"/>
      <c r="G834678"/>
      <c r="H834678"/>
      <c r="I834678"/>
      <c r="J834678"/>
      <c r="K834678"/>
      <c r="L834678"/>
      <c r="M834678" s="115"/>
      <c r="N834678" s="115"/>
      <c r="O834678"/>
      <c r="P834678"/>
      <c r="Q834678"/>
      <c r="R834678" s="19"/>
      <c r="S834678" s="19"/>
      <c r="T834678"/>
      <c r="U834678" s="113"/>
      <c r="V834678" s="19"/>
      <c r="W834678" s="19"/>
      <c r="X834678" s="19"/>
      <c r="Y834678" s="19"/>
      <c r="Z834678" s="19"/>
      <c r="AA834678" s="19"/>
      <c r="AB834678" s="19"/>
      <c r="AC834678" s="19"/>
      <c r="AD834678" s="19"/>
      <c r="AE834678" s="19"/>
      <c r="AF834678" s="19"/>
      <c r="AG834678" s="19"/>
      <c r="AH834678" s="19"/>
      <c r="AI834678" s="19"/>
      <c r="AJ834678" s="19"/>
      <c r="AK834678" s="19"/>
      <c r="AL834678" s="19"/>
      <c r="AM834678" s="19"/>
      <c r="AN834678" s="19"/>
      <c r="AO834678" s="19"/>
      <c r="AP834678"/>
    </row>
    <row r="834679" spans="1:42" s="116" customFormat="1" x14ac:dyDescent="0.3">
      <c r="A834679"/>
      <c r="B834679"/>
      <c r="C834679"/>
      <c r="D834679"/>
      <c r="E834679"/>
      <c r="F834679"/>
      <c r="G834679"/>
      <c r="H834679"/>
      <c r="I834679"/>
      <c r="J834679"/>
      <c r="K834679"/>
      <c r="L834679"/>
      <c r="M834679" s="115"/>
      <c r="N834679" s="115"/>
      <c r="O834679"/>
      <c r="P834679"/>
      <c r="Q834679"/>
      <c r="R834679" s="19"/>
      <c r="S834679" s="19"/>
      <c r="T834679"/>
      <c r="U834679" s="113"/>
      <c r="V834679" s="19"/>
      <c r="W834679" s="19"/>
      <c r="X834679" s="19"/>
      <c r="Y834679" s="19"/>
      <c r="Z834679" s="19"/>
      <c r="AA834679" s="19"/>
      <c r="AB834679" s="19"/>
      <c r="AC834679" s="19"/>
      <c r="AD834679" s="19"/>
      <c r="AE834679" s="19"/>
      <c r="AF834679" s="19"/>
      <c r="AG834679" s="19"/>
      <c r="AH834679" s="19"/>
      <c r="AI834679" s="19"/>
      <c r="AJ834679" s="19"/>
      <c r="AK834679" s="19"/>
      <c r="AL834679" s="19"/>
      <c r="AM834679" s="19"/>
      <c r="AN834679" s="19"/>
      <c r="AO834679" s="19"/>
      <c r="AP834679"/>
    </row>
    <row r="834680" spans="1:42" s="116" customFormat="1" x14ac:dyDescent="0.3">
      <c r="A834680"/>
      <c r="B834680"/>
      <c r="C834680"/>
      <c r="D834680"/>
      <c r="E834680"/>
      <c r="F834680"/>
      <c r="G834680"/>
      <c r="H834680"/>
      <c r="I834680"/>
      <c r="J834680"/>
      <c r="K834680"/>
      <c r="L834680"/>
      <c r="M834680" s="115"/>
      <c r="N834680" s="115"/>
      <c r="O834680"/>
      <c r="P834680"/>
      <c r="Q834680"/>
      <c r="R834680" s="19"/>
      <c r="S834680" s="19"/>
      <c r="T834680"/>
      <c r="U834680" s="113"/>
      <c r="V834680" s="19"/>
      <c r="W834680" s="19"/>
      <c r="X834680" s="19"/>
      <c r="Y834680" s="19"/>
      <c r="Z834680" s="19"/>
      <c r="AA834680" s="19"/>
      <c r="AB834680" s="19"/>
      <c r="AC834680" s="19"/>
      <c r="AD834680" s="19"/>
      <c r="AE834680" s="19"/>
      <c r="AF834680" s="19"/>
      <c r="AG834680" s="19"/>
      <c r="AH834680" s="19"/>
      <c r="AI834680" s="19"/>
      <c r="AJ834680" s="19"/>
      <c r="AK834680" s="19"/>
      <c r="AL834680" s="19"/>
      <c r="AM834680" s="19"/>
      <c r="AN834680" s="19"/>
      <c r="AO834680" s="19"/>
      <c r="AP834680"/>
    </row>
    <row r="834681" spans="1:42" s="116" customFormat="1" x14ac:dyDescent="0.3">
      <c r="A834681"/>
      <c r="B834681"/>
      <c r="C834681"/>
      <c r="D834681"/>
      <c r="E834681"/>
      <c r="F834681"/>
      <c r="G834681"/>
      <c r="H834681"/>
      <c r="I834681"/>
      <c r="J834681"/>
      <c r="K834681"/>
      <c r="L834681"/>
      <c r="M834681" s="115"/>
      <c r="N834681" s="115"/>
      <c r="O834681"/>
      <c r="P834681"/>
      <c r="Q834681"/>
      <c r="R834681" s="19"/>
      <c r="S834681" s="19"/>
      <c r="T834681"/>
      <c r="U834681" s="113"/>
      <c r="V834681" s="19"/>
      <c r="W834681" s="19"/>
      <c r="X834681" s="19"/>
      <c r="Y834681" s="19"/>
      <c r="Z834681" s="19"/>
      <c r="AA834681" s="19"/>
      <c r="AB834681" s="19"/>
      <c r="AC834681" s="19"/>
      <c r="AD834681" s="19"/>
      <c r="AE834681" s="19"/>
      <c r="AF834681" s="19"/>
      <c r="AG834681" s="19"/>
      <c r="AH834681" s="19"/>
      <c r="AI834681" s="19"/>
      <c r="AJ834681" s="19"/>
      <c r="AK834681" s="19"/>
      <c r="AL834681" s="19"/>
      <c r="AM834681" s="19"/>
      <c r="AN834681" s="19"/>
      <c r="AO834681" s="19"/>
      <c r="AP834681"/>
    </row>
    <row r="834682" spans="1:42" s="116" customFormat="1" x14ac:dyDescent="0.3">
      <c r="A834682"/>
      <c r="B834682"/>
      <c r="C834682"/>
      <c r="D834682"/>
      <c r="E834682"/>
      <c r="F834682"/>
      <c r="G834682"/>
      <c r="H834682"/>
      <c r="I834682"/>
      <c r="J834682"/>
      <c r="K834682"/>
      <c r="L834682"/>
      <c r="M834682" s="115"/>
      <c r="N834682" s="115"/>
      <c r="O834682"/>
      <c r="P834682"/>
      <c r="Q834682"/>
      <c r="R834682" s="19"/>
      <c r="S834682" s="19"/>
      <c r="T834682"/>
      <c r="U834682" s="113"/>
      <c r="V834682" s="19"/>
      <c r="W834682" s="19"/>
      <c r="X834682" s="19"/>
      <c r="Y834682" s="19"/>
      <c r="Z834682" s="19"/>
      <c r="AA834682" s="19"/>
      <c r="AB834682" s="19"/>
      <c r="AC834682" s="19"/>
      <c r="AD834682" s="19"/>
      <c r="AE834682" s="19"/>
      <c r="AF834682" s="19"/>
      <c r="AG834682" s="19"/>
      <c r="AH834682" s="19"/>
      <c r="AI834682" s="19"/>
      <c r="AJ834682" s="19"/>
      <c r="AK834682" s="19"/>
      <c r="AL834682" s="19"/>
      <c r="AM834682" s="19"/>
      <c r="AN834682" s="19"/>
      <c r="AO834682" s="19"/>
      <c r="AP834682"/>
    </row>
    <row r="834683" spans="1:42" s="116" customFormat="1" x14ac:dyDescent="0.3">
      <c r="A834683"/>
      <c r="B834683"/>
      <c r="C834683"/>
      <c r="D834683"/>
      <c r="E834683"/>
      <c r="F834683"/>
      <c r="G834683"/>
      <c r="H834683"/>
      <c r="I834683"/>
      <c r="J834683"/>
      <c r="K834683"/>
      <c r="L834683"/>
      <c r="M834683" s="115"/>
      <c r="N834683" s="115"/>
      <c r="O834683"/>
      <c r="P834683"/>
      <c r="Q834683"/>
      <c r="R834683" s="19"/>
      <c r="S834683" s="19"/>
      <c r="T834683"/>
      <c r="U834683" s="113"/>
      <c r="V834683" s="19"/>
      <c r="W834683" s="19"/>
      <c r="X834683" s="19"/>
      <c r="Y834683" s="19"/>
      <c r="Z834683" s="19"/>
      <c r="AA834683" s="19"/>
      <c r="AB834683" s="19"/>
      <c r="AC834683" s="19"/>
      <c r="AD834683" s="19"/>
      <c r="AE834683" s="19"/>
      <c r="AF834683" s="19"/>
      <c r="AG834683" s="19"/>
      <c r="AH834683" s="19"/>
      <c r="AI834683" s="19"/>
      <c r="AJ834683" s="19"/>
      <c r="AK834683" s="19"/>
      <c r="AL834683" s="19"/>
      <c r="AM834683" s="19"/>
      <c r="AN834683" s="19"/>
      <c r="AO834683" s="19"/>
      <c r="AP834683"/>
    </row>
    <row r="834684" spans="1:42" s="116" customFormat="1" x14ac:dyDescent="0.3">
      <c r="A834684"/>
      <c r="B834684"/>
      <c r="C834684"/>
      <c r="D834684"/>
      <c r="E834684"/>
      <c r="F834684"/>
      <c r="G834684"/>
      <c r="H834684"/>
      <c r="I834684"/>
      <c r="J834684"/>
      <c r="K834684"/>
      <c r="L834684"/>
      <c r="M834684" s="115"/>
      <c r="N834684" s="115"/>
      <c r="O834684"/>
      <c r="P834684"/>
      <c r="Q834684"/>
      <c r="R834684" s="19"/>
      <c r="S834684" s="19"/>
      <c r="T834684"/>
      <c r="U834684" s="113"/>
      <c r="V834684" s="19"/>
      <c r="W834684" s="19"/>
      <c r="X834684" s="19"/>
      <c r="Y834684" s="19"/>
      <c r="Z834684" s="19"/>
      <c r="AA834684" s="19"/>
      <c r="AB834684" s="19"/>
      <c r="AC834684" s="19"/>
      <c r="AD834684" s="19"/>
      <c r="AE834684" s="19"/>
      <c r="AF834684" s="19"/>
      <c r="AG834684" s="19"/>
      <c r="AH834684" s="19"/>
      <c r="AI834684" s="19"/>
      <c r="AJ834684" s="19"/>
      <c r="AK834684" s="19"/>
      <c r="AL834684" s="19"/>
      <c r="AM834684" s="19"/>
      <c r="AN834684" s="19"/>
      <c r="AO834684" s="19"/>
      <c r="AP834684"/>
    </row>
    <row r="834685" spans="1:42" s="116" customFormat="1" x14ac:dyDescent="0.3">
      <c r="A834685"/>
      <c r="B834685"/>
      <c r="C834685"/>
      <c r="D834685"/>
      <c r="E834685"/>
      <c r="F834685"/>
      <c r="G834685"/>
      <c r="H834685"/>
      <c r="I834685"/>
      <c r="J834685"/>
      <c r="K834685"/>
      <c r="L834685"/>
      <c r="M834685" s="115"/>
      <c r="N834685" s="115"/>
      <c r="O834685"/>
      <c r="P834685"/>
      <c r="Q834685"/>
      <c r="R834685" s="19"/>
      <c r="S834685" s="19"/>
      <c r="T834685"/>
      <c r="U834685" s="113"/>
      <c r="V834685" s="19"/>
      <c r="W834685" s="19"/>
      <c r="X834685" s="19"/>
      <c r="Y834685" s="19"/>
      <c r="Z834685" s="19"/>
      <c r="AA834685" s="19"/>
      <c r="AB834685" s="19"/>
      <c r="AC834685" s="19"/>
      <c r="AD834685" s="19"/>
      <c r="AE834685" s="19"/>
      <c r="AF834685" s="19"/>
      <c r="AG834685" s="19"/>
      <c r="AH834685" s="19"/>
      <c r="AI834685" s="19"/>
      <c r="AJ834685" s="19"/>
      <c r="AK834685" s="19"/>
      <c r="AL834685" s="19"/>
      <c r="AM834685" s="19"/>
      <c r="AN834685" s="19"/>
      <c r="AO834685" s="19"/>
      <c r="AP834685"/>
    </row>
    <row r="834686" spans="1:42" s="116" customFormat="1" x14ac:dyDescent="0.3">
      <c r="A834686"/>
      <c r="B834686"/>
      <c r="C834686"/>
      <c r="D834686"/>
      <c r="E834686"/>
      <c r="F834686"/>
      <c r="G834686"/>
      <c r="H834686"/>
      <c r="I834686"/>
      <c r="J834686"/>
      <c r="K834686"/>
      <c r="L834686"/>
      <c r="M834686" s="115"/>
      <c r="N834686" s="115"/>
      <c r="O834686"/>
      <c r="P834686"/>
      <c r="Q834686"/>
      <c r="R834686" s="19"/>
      <c r="S834686" s="19"/>
      <c r="T834686"/>
      <c r="U834686" s="113"/>
      <c r="V834686" s="19"/>
      <c r="W834686" s="19"/>
      <c r="X834686" s="19"/>
      <c r="Y834686" s="19"/>
      <c r="Z834686" s="19"/>
      <c r="AA834686" s="19"/>
      <c r="AB834686" s="19"/>
      <c r="AC834686" s="19"/>
      <c r="AD834686" s="19"/>
      <c r="AE834686" s="19"/>
      <c r="AF834686" s="19"/>
      <c r="AG834686" s="19"/>
      <c r="AH834686" s="19"/>
      <c r="AI834686" s="19"/>
      <c r="AJ834686" s="19"/>
      <c r="AK834686" s="19"/>
      <c r="AL834686" s="19"/>
      <c r="AM834686" s="19"/>
      <c r="AN834686" s="19"/>
      <c r="AO834686" s="19"/>
      <c r="AP834686"/>
    </row>
    <row r="834687" spans="1:42" s="116" customFormat="1" x14ac:dyDescent="0.3">
      <c r="A834687"/>
      <c r="B834687"/>
      <c r="C834687"/>
      <c r="D834687"/>
      <c r="E834687"/>
      <c r="F834687"/>
      <c r="G834687"/>
      <c r="H834687"/>
      <c r="I834687"/>
      <c r="J834687"/>
      <c r="K834687"/>
      <c r="L834687"/>
      <c r="M834687" s="115"/>
      <c r="N834687" s="115"/>
      <c r="O834687"/>
      <c r="P834687"/>
      <c r="Q834687"/>
      <c r="R834687" s="19"/>
      <c r="S834687" s="19"/>
      <c r="T834687"/>
      <c r="U834687" s="113"/>
      <c r="V834687" s="19"/>
      <c r="W834687" s="19"/>
      <c r="X834687" s="19"/>
      <c r="Y834687" s="19"/>
      <c r="Z834687" s="19"/>
      <c r="AA834687" s="19"/>
      <c r="AB834687" s="19"/>
      <c r="AC834687" s="19"/>
      <c r="AD834687" s="19"/>
      <c r="AE834687" s="19"/>
      <c r="AF834687" s="19"/>
      <c r="AG834687" s="19"/>
      <c r="AH834687" s="19"/>
      <c r="AI834687" s="19"/>
      <c r="AJ834687" s="19"/>
      <c r="AK834687" s="19"/>
      <c r="AL834687" s="19"/>
      <c r="AM834687" s="19"/>
      <c r="AN834687" s="19"/>
      <c r="AO834687" s="19"/>
      <c r="AP834687"/>
    </row>
    <row r="834688" spans="1:42" s="116" customFormat="1" x14ac:dyDescent="0.3">
      <c r="A834688"/>
      <c r="B834688"/>
      <c r="C834688"/>
      <c r="D834688"/>
      <c r="E834688"/>
      <c r="F834688"/>
      <c r="G834688"/>
      <c r="H834688"/>
      <c r="I834688"/>
      <c r="J834688"/>
      <c r="K834688"/>
      <c r="L834688"/>
      <c r="M834688" s="115"/>
      <c r="N834688" s="115"/>
      <c r="O834688"/>
      <c r="P834688"/>
      <c r="Q834688"/>
      <c r="R834688" s="19"/>
      <c r="S834688" s="19"/>
      <c r="T834688"/>
      <c r="U834688" s="113"/>
      <c r="V834688" s="19"/>
      <c r="W834688" s="19"/>
      <c r="X834688" s="19"/>
      <c r="Y834688" s="19"/>
      <c r="Z834688" s="19"/>
      <c r="AA834688" s="19"/>
      <c r="AB834688" s="19"/>
      <c r="AC834688" s="19"/>
      <c r="AD834688" s="19"/>
      <c r="AE834688" s="19"/>
      <c r="AF834688" s="19"/>
      <c r="AG834688" s="19"/>
      <c r="AH834688" s="19"/>
      <c r="AI834688" s="19"/>
      <c r="AJ834688" s="19"/>
      <c r="AK834688" s="19"/>
      <c r="AL834688" s="19"/>
      <c r="AM834688" s="19"/>
      <c r="AN834688" s="19"/>
      <c r="AO834688" s="19"/>
      <c r="AP834688"/>
    </row>
    <row r="834689" spans="1:42" s="116" customFormat="1" x14ac:dyDescent="0.3">
      <c r="A834689"/>
      <c r="B834689"/>
      <c r="C834689"/>
      <c r="D834689"/>
      <c r="E834689"/>
      <c r="F834689"/>
      <c r="G834689"/>
      <c r="H834689"/>
      <c r="I834689"/>
      <c r="J834689"/>
      <c r="K834689"/>
      <c r="L834689"/>
      <c r="M834689" s="115"/>
      <c r="N834689" s="115"/>
      <c r="O834689"/>
      <c r="P834689"/>
      <c r="Q834689"/>
      <c r="R834689" s="19"/>
      <c r="S834689" s="19"/>
      <c r="T834689"/>
      <c r="U834689" s="113"/>
      <c r="V834689" s="19"/>
      <c r="W834689" s="19"/>
      <c r="X834689" s="19"/>
      <c r="Y834689" s="19"/>
      <c r="Z834689" s="19"/>
      <c r="AA834689" s="19"/>
      <c r="AB834689" s="19"/>
      <c r="AC834689" s="19"/>
      <c r="AD834689" s="19"/>
      <c r="AE834689" s="19"/>
      <c r="AF834689" s="19"/>
      <c r="AG834689" s="19"/>
      <c r="AH834689" s="19"/>
      <c r="AI834689" s="19"/>
      <c r="AJ834689" s="19"/>
      <c r="AK834689" s="19"/>
      <c r="AL834689" s="19"/>
      <c r="AM834689" s="19"/>
      <c r="AN834689" s="19"/>
      <c r="AO834689" s="19"/>
      <c r="AP834689"/>
    </row>
    <row r="834690" spans="1:42" s="116" customFormat="1" x14ac:dyDescent="0.3">
      <c r="A834690"/>
      <c r="B834690"/>
      <c r="C834690"/>
      <c r="D834690"/>
      <c r="E834690"/>
      <c r="F834690"/>
      <c r="G834690"/>
      <c r="H834690"/>
      <c r="I834690"/>
      <c r="J834690"/>
      <c r="K834690"/>
      <c r="L834690"/>
      <c r="M834690" s="115"/>
      <c r="N834690" s="115"/>
      <c r="O834690"/>
      <c r="P834690"/>
      <c r="Q834690"/>
      <c r="R834690" s="19"/>
      <c r="S834690" s="19"/>
      <c r="T834690"/>
      <c r="U834690" s="113"/>
      <c r="V834690" s="19"/>
      <c r="W834690" s="19"/>
      <c r="X834690" s="19"/>
      <c r="Y834690" s="19"/>
      <c r="Z834690" s="19"/>
      <c r="AA834690" s="19"/>
      <c r="AB834690" s="19"/>
      <c r="AC834690" s="19"/>
      <c r="AD834690" s="19"/>
      <c r="AE834690" s="19"/>
      <c r="AF834690" s="19"/>
      <c r="AG834690" s="19"/>
      <c r="AH834690" s="19"/>
      <c r="AI834690" s="19"/>
      <c r="AJ834690" s="19"/>
      <c r="AK834690" s="19"/>
      <c r="AL834690" s="19"/>
      <c r="AM834690" s="19"/>
      <c r="AN834690" s="19"/>
      <c r="AO834690" s="19"/>
      <c r="AP834690"/>
    </row>
    <row r="834691" spans="1:42" s="116" customFormat="1" x14ac:dyDescent="0.3">
      <c r="A834691"/>
      <c r="B834691"/>
      <c r="C834691"/>
      <c r="D834691"/>
      <c r="E834691"/>
      <c r="F834691"/>
      <c r="G834691"/>
      <c r="H834691"/>
      <c r="I834691"/>
      <c r="J834691"/>
      <c r="K834691"/>
      <c r="L834691"/>
      <c r="M834691" s="115"/>
      <c r="N834691" s="115"/>
      <c r="O834691"/>
      <c r="P834691"/>
      <c r="Q834691"/>
      <c r="R834691" s="19"/>
      <c r="S834691" s="19"/>
      <c r="T834691"/>
      <c r="U834691" s="113"/>
      <c r="V834691" s="19"/>
      <c r="W834691" s="19"/>
      <c r="X834691" s="19"/>
      <c r="Y834691" s="19"/>
      <c r="Z834691" s="19"/>
      <c r="AA834691" s="19"/>
      <c r="AB834691" s="19"/>
      <c r="AC834691" s="19"/>
      <c r="AD834691" s="19"/>
      <c r="AE834691" s="19"/>
      <c r="AF834691" s="19"/>
      <c r="AG834691" s="19"/>
      <c r="AH834691" s="19"/>
      <c r="AI834691" s="19"/>
      <c r="AJ834691" s="19"/>
      <c r="AK834691" s="19"/>
      <c r="AL834691" s="19"/>
      <c r="AM834691" s="19"/>
      <c r="AN834691" s="19"/>
      <c r="AO834691" s="19"/>
      <c r="AP834691"/>
    </row>
    <row r="834692" spans="1:42" s="116" customFormat="1" x14ac:dyDescent="0.3">
      <c r="A834692"/>
      <c r="B834692"/>
      <c r="C834692"/>
      <c r="D834692"/>
      <c r="E834692"/>
      <c r="F834692"/>
      <c r="G834692"/>
      <c r="H834692"/>
      <c r="I834692"/>
      <c r="J834692"/>
      <c r="K834692"/>
      <c r="L834692"/>
      <c r="M834692" s="115"/>
      <c r="N834692" s="115"/>
      <c r="O834692"/>
      <c r="P834692"/>
      <c r="Q834692"/>
      <c r="R834692" s="19"/>
      <c r="S834692" s="19"/>
      <c r="T834692"/>
      <c r="U834692" s="113"/>
      <c r="V834692" s="19"/>
      <c r="W834692" s="19"/>
      <c r="X834692" s="19"/>
      <c r="Y834692" s="19"/>
      <c r="Z834692" s="19"/>
      <c r="AA834692" s="19"/>
      <c r="AB834692" s="19"/>
      <c r="AC834692" s="19"/>
      <c r="AD834692" s="19"/>
      <c r="AE834692" s="19"/>
      <c r="AF834692" s="19"/>
      <c r="AG834692" s="19"/>
      <c r="AH834692" s="19"/>
      <c r="AI834692" s="19"/>
      <c r="AJ834692" s="19"/>
      <c r="AK834692" s="19"/>
      <c r="AL834692" s="19"/>
      <c r="AM834692" s="19"/>
      <c r="AN834692" s="19"/>
      <c r="AO834692" s="19"/>
      <c r="AP834692"/>
    </row>
    <row r="834693" spans="1:42" s="116" customFormat="1" x14ac:dyDescent="0.3">
      <c r="A834693"/>
      <c r="B834693"/>
      <c r="C834693"/>
      <c r="D834693"/>
      <c r="E834693"/>
      <c r="F834693"/>
      <c r="G834693"/>
      <c r="H834693"/>
      <c r="I834693"/>
      <c r="J834693"/>
      <c r="K834693"/>
      <c r="L834693"/>
      <c r="M834693" s="115"/>
      <c r="N834693" s="115"/>
      <c r="O834693"/>
      <c r="P834693"/>
      <c r="Q834693"/>
      <c r="R834693" s="19"/>
      <c r="S834693" s="19"/>
      <c r="T834693"/>
      <c r="U834693" s="113"/>
      <c r="V834693" s="19"/>
      <c r="W834693" s="19"/>
      <c r="X834693" s="19"/>
      <c r="Y834693" s="19"/>
      <c r="Z834693" s="19"/>
      <c r="AA834693" s="19"/>
      <c r="AB834693" s="19"/>
      <c r="AC834693" s="19"/>
      <c r="AD834693" s="19"/>
      <c r="AE834693" s="19"/>
      <c r="AF834693" s="19"/>
      <c r="AG834693" s="19"/>
      <c r="AH834693" s="19"/>
      <c r="AI834693" s="19"/>
      <c r="AJ834693" s="19"/>
      <c r="AK834693" s="19"/>
      <c r="AL834693" s="19"/>
      <c r="AM834693" s="19"/>
      <c r="AN834693" s="19"/>
      <c r="AO834693" s="19"/>
      <c r="AP834693"/>
    </row>
    <row r="834694" spans="1:42" s="116" customFormat="1" x14ac:dyDescent="0.3">
      <c r="A834694"/>
      <c r="B834694"/>
      <c r="C834694"/>
      <c r="D834694"/>
      <c r="E834694"/>
      <c r="F834694"/>
      <c r="G834694"/>
      <c r="H834694"/>
      <c r="I834694"/>
      <c r="J834694"/>
      <c r="K834694"/>
      <c r="L834694"/>
      <c r="M834694" s="115"/>
      <c r="N834694" s="115"/>
      <c r="O834694"/>
      <c r="P834694"/>
      <c r="Q834694"/>
      <c r="R834694" s="19"/>
      <c r="S834694" s="19"/>
      <c r="T834694"/>
      <c r="U834694" s="113"/>
      <c r="V834694" s="19"/>
      <c r="W834694" s="19"/>
      <c r="X834694" s="19"/>
      <c r="Y834694" s="19"/>
      <c r="Z834694" s="19"/>
      <c r="AA834694" s="19"/>
      <c r="AB834694" s="19"/>
      <c r="AC834694" s="19"/>
      <c r="AD834694" s="19"/>
      <c r="AE834694" s="19"/>
      <c r="AF834694" s="19"/>
      <c r="AG834694" s="19"/>
      <c r="AH834694" s="19"/>
      <c r="AI834694" s="19"/>
      <c r="AJ834694" s="19"/>
      <c r="AK834694" s="19"/>
      <c r="AL834694" s="19"/>
      <c r="AM834694" s="19"/>
      <c r="AN834694" s="19"/>
      <c r="AO834694" s="19"/>
      <c r="AP834694"/>
    </row>
    <row r="834695" spans="1:42" s="116" customFormat="1" x14ac:dyDescent="0.3">
      <c r="A834695"/>
      <c r="B834695"/>
      <c r="C834695"/>
      <c r="D834695"/>
      <c r="E834695"/>
      <c r="F834695"/>
      <c r="G834695"/>
      <c r="H834695"/>
      <c r="I834695"/>
      <c r="J834695"/>
      <c r="K834695"/>
      <c r="L834695"/>
      <c r="M834695" s="115"/>
      <c r="N834695" s="115"/>
      <c r="O834695"/>
      <c r="P834695"/>
      <c r="Q834695"/>
      <c r="R834695" s="19"/>
      <c r="S834695" s="19"/>
      <c r="T834695"/>
      <c r="U834695" s="113"/>
      <c r="V834695" s="19"/>
      <c r="W834695" s="19"/>
      <c r="X834695" s="19"/>
      <c r="Y834695" s="19"/>
      <c r="Z834695" s="19"/>
      <c r="AA834695" s="19"/>
      <c r="AB834695" s="19"/>
      <c r="AC834695" s="19"/>
      <c r="AD834695" s="19"/>
      <c r="AE834695" s="19"/>
      <c r="AF834695" s="19"/>
      <c r="AG834695" s="19"/>
      <c r="AH834695" s="19"/>
      <c r="AI834695" s="19"/>
      <c r="AJ834695" s="19"/>
      <c r="AK834695" s="19"/>
      <c r="AL834695" s="19"/>
      <c r="AM834695" s="19"/>
      <c r="AN834695" s="19"/>
      <c r="AO834695" s="19"/>
      <c r="AP834695"/>
    </row>
    <row r="834696" spans="1:42" s="116" customFormat="1" x14ac:dyDescent="0.3">
      <c r="A834696"/>
      <c r="B834696"/>
      <c r="C834696"/>
      <c r="D834696"/>
      <c r="E834696"/>
      <c r="F834696"/>
      <c r="G834696"/>
      <c r="H834696"/>
      <c r="I834696"/>
      <c r="J834696"/>
      <c r="K834696"/>
      <c r="L834696"/>
      <c r="M834696" s="115"/>
      <c r="N834696" s="115"/>
      <c r="O834696"/>
      <c r="P834696"/>
      <c r="Q834696"/>
      <c r="R834696" s="19"/>
      <c r="S834696" s="19"/>
      <c r="T834696"/>
      <c r="U834696" s="113"/>
      <c r="V834696" s="19"/>
      <c r="W834696" s="19"/>
      <c r="X834696" s="19"/>
      <c r="Y834696" s="19"/>
      <c r="Z834696" s="19"/>
      <c r="AA834696" s="19"/>
      <c r="AB834696" s="19"/>
      <c r="AC834696" s="19"/>
      <c r="AD834696" s="19"/>
      <c r="AE834696" s="19"/>
      <c r="AF834696" s="19"/>
      <c r="AG834696" s="19"/>
      <c r="AH834696" s="19"/>
      <c r="AI834696" s="19"/>
      <c r="AJ834696" s="19"/>
      <c r="AK834696" s="19"/>
      <c r="AL834696" s="19"/>
      <c r="AM834696" s="19"/>
      <c r="AN834696" s="19"/>
      <c r="AO834696" s="19"/>
      <c r="AP834696"/>
    </row>
    <row r="834697" spans="1:42" s="116" customFormat="1" x14ac:dyDescent="0.3">
      <c r="A834697"/>
      <c r="B834697"/>
      <c r="C834697"/>
      <c r="D834697"/>
      <c r="E834697"/>
      <c r="F834697"/>
      <c r="G834697"/>
      <c r="H834697"/>
      <c r="I834697"/>
      <c r="J834697"/>
      <c r="K834697"/>
      <c r="L834697"/>
      <c r="M834697" s="115"/>
      <c r="N834697" s="115"/>
      <c r="O834697"/>
      <c r="P834697"/>
      <c r="Q834697"/>
      <c r="R834697" s="19"/>
      <c r="S834697" s="19"/>
      <c r="T834697"/>
      <c r="U834697" s="113"/>
      <c r="V834697" s="19"/>
      <c r="W834697" s="19"/>
      <c r="X834697" s="19"/>
      <c r="Y834697" s="19"/>
      <c r="Z834697" s="19"/>
      <c r="AA834697" s="19"/>
      <c r="AB834697" s="19"/>
      <c r="AC834697" s="19"/>
      <c r="AD834697" s="19"/>
      <c r="AE834697" s="19"/>
      <c r="AF834697" s="19"/>
      <c r="AG834697" s="19"/>
      <c r="AH834697" s="19"/>
      <c r="AI834697" s="19"/>
      <c r="AJ834697" s="19"/>
      <c r="AK834697" s="19"/>
      <c r="AL834697" s="19"/>
      <c r="AM834697" s="19"/>
      <c r="AN834697" s="19"/>
      <c r="AO834697" s="19"/>
      <c r="AP834697"/>
    </row>
    <row r="834698" spans="1:42" s="116" customFormat="1" x14ac:dyDescent="0.3">
      <c r="A834698"/>
      <c r="B834698"/>
      <c r="C834698"/>
      <c r="D834698"/>
      <c r="E834698"/>
      <c r="F834698"/>
      <c r="G834698"/>
      <c r="H834698"/>
      <c r="I834698"/>
      <c r="J834698"/>
      <c r="K834698"/>
      <c r="L834698"/>
      <c r="M834698" s="115"/>
      <c r="N834698" s="115"/>
      <c r="O834698"/>
      <c r="P834698"/>
      <c r="Q834698"/>
      <c r="R834698" s="19"/>
      <c r="S834698" s="19"/>
      <c r="T834698"/>
      <c r="U834698" s="113"/>
      <c r="V834698" s="19"/>
      <c r="W834698" s="19"/>
      <c r="X834698" s="19"/>
      <c r="Y834698" s="19"/>
      <c r="Z834698" s="19"/>
      <c r="AA834698" s="19"/>
      <c r="AB834698" s="19"/>
      <c r="AC834698" s="19"/>
      <c r="AD834698" s="19"/>
      <c r="AE834698" s="19"/>
      <c r="AF834698" s="19"/>
      <c r="AG834698" s="19"/>
      <c r="AH834698" s="19"/>
      <c r="AI834698" s="19"/>
      <c r="AJ834698" s="19"/>
      <c r="AK834698" s="19"/>
      <c r="AL834698" s="19"/>
      <c r="AM834698" s="19"/>
      <c r="AN834698" s="19"/>
      <c r="AO834698" s="19"/>
      <c r="AP834698"/>
    </row>
    <row r="834699" spans="1:42" s="116" customFormat="1" x14ac:dyDescent="0.3">
      <c r="A834699"/>
      <c r="B834699"/>
      <c r="C834699"/>
      <c r="D834699"/>
      <c r="E834699"/>
      <c r="F834699"/>
      <c r="G834699"/>
      <c r="H834699"/>
      <c r="I834699"/>
      <c r="J834699"/>
      <c r="K834699"/>
      <c r="L834699"/>
      <c r="M834699" s="115"/>
      <c r="N834699" s="115"/>
      <c r="O834699"/>
      <c r="P834699"/>
      <c r="Q834699"/>
      <c r="R834699" s="19"/>
      <c r="S834699" s="19"/>
      <c r="T834699"/>
      <c r="U834699" s="113"/>
      <c r="V834699" s="19"/>
      <c r="W834699" s="19"/>
      <c r="X834699" s="19"/>
      <c r="Y834699" s="19"/>
      <c r="Z834699" s="19"/>
      <c r="AA834699" s="19"/>
      <c r="AB834699" s="19"/>
      <c r="AC834699" s="19"/>
      <c r="AD834699" s="19"/>
      <c r="AE834699" s="19"/>
      <c r="AF834699" s="19"/>
      <c r="AG834699" s="19"/>
      <c r="AH834699" s="19"/>
      <c r="AI834699" s="19"/>
      <c r="AJ834699" s="19"/>
      <c r="AK834699" s="19"/>
      <c r="AL834699" s="19"/>
      <c r="AM834699" s="19"/>
      <c r="AN834699" s="19"/>
      <c r="AO834699" s="19"/>
      <c r="AP834699"/>
    </row>
    <row r="834700" spans="1:42" s="116" customFormat="1" x14ac:dyDescent="0.3">
      <c r="A834700"/>
      <c r="B834700"/>
      <c r="C834700"/>
      <c r="D834700"/>
      <c r="E834700"/>
      <c r="F834700"/>
      <c r="G834700"/>
      <c r="H834700"/>
      <c r="I834700"/>
      <c r="J834700"/>
      <c r="K834700"/>
      <c r="L834700"/>
      <c r="M834700" s="115"/>
      <c r="N834700" s="115"/>
      <c r="O834700"/>
      <c r="P834700"/>
      <c r="Q834700"/>
      <c r="R834700" s="19"/>
      <c r="S834700" s="19"/>
      <c r="T834700"/>
      <c r="U834700" s="113"/>
      <c r="V834700" s="19"/>
      <c r="W834700" s="19"/>
      <c r="X834700" s="19"/>
      <c r="Y834700" s="19"/>
      <c r="Z834700" s="19"/>
      <c r="AA834700" s="19"/>
      <c r="AB834700" s="19"/>
      <c r="AC834700" s="19"/>
      <c r="AD834700" s="19"/>
      <c r="AE834700" s="19"/>
      <c r="AF834700" s="19"/>
      <c r="AG834700" s="19"/>
      <c r="AH834700" s="19"/>
      <c r="AI834700" s="19"/>
      <c r="AJ834700" s="19"/>
      <c r="AK834700" s="19"/>
      <c r="AL834700" s="19"/>
      <c r="AM834700" s="19"/>
      <c r="AN834700" s="19"/>
      <c r="AO834700" s="19"/>
      <c r="AP834700"/>
    </row>
    <row r="834701" spans="1:42" s="116" customFormat="1" x14ac:dyDescent="0.3">
      <c r="A834701"/>
      <c r="B834701"/>
      <c r="C834701"/>
      <c r="D834701"/>
      <c r="E834701"/>
      <c r="F834701"/>
      <c r="G834701"/>
      <c r="H834701"/>
      <c r="I834701"/>
      <c r="J834701"/>
      <c r="K834701"/>
      <c r="L834701"/>
      <c r="M834701" s="115"/>
      <c r="N834701" s="115"/>
      <c r="O834701"/>
      <c r="P834701"/>
      <c r="Q834701"/>
      <c r="R834701" s="19"/>
      <c r="S834701" s="19"/>
      <c r="T834701"/>
      <c r="U834701" s="113"/>
      <c r="V834701" s="19"/>
      <c r="W834701" s="19"/>
      <c r="X834701" s="19"/>
      <c r="Y834701" s="19"/>
      <c r="Z834701" s="19"/>
      <c r="AA834701" s="19"/>
      <c r="AB834701" s="19"/>
      <c r="AC834701" s="19"/>
      <c r="AD834701" s="19"/>
      <c r="AE834701" s="19"/>
      <c r="AF834701" s="19"/>
      <c r="AG834701" s="19"/>
      <c r="AH834701" s="19"/>
      <c r="AI834701" s="19"/>
      <c r="AJ834701" s="19"/>
      <c r="AK834701" s="19"/>
      <c r="AL834701" s="19"/>
      <c r="AM834701" s="19"/>
      <c r="AN834701" s="19"/>
      <c r="AO834701" s="19"/>
      <c r="AP834701"/>
    </row>
    <row r="834702" spans="1:42" s="116" customFormat="1" x14ac:dyDescent="0.3">
      <c r="A834702"/>
      <c r="B834702"/>
      <c r="C834702"/>
      <c r="D834702"/>
      <c r="E834702"/>
      <c r="F834702"/>
      <c r="G834702"/>
      <c r="H834702"/>
      <c r="I834702"/>
      <c r="J834702"/>
      <c r="K834702"/>
      <c r="L834702"/>
      <c r="M834702" s="115"/>
      <c r="N834702" s="115"/>
      <c r="O834702"/>
      <c r="P834702"/>
      <c r="Q834702"/>
      <c r="R834702" s="19"/>
      <c r="S834702" s="19"/>
      <c r="T834702"/>
      <c r="U834702" s="113"/>
      <c r="V834702" s="19"/>
      <c r="W834702" s="19"/>
      <c r="X834702" s="19"/>
      <c r="Y834702" s="19"/>
      <c r="Z834702" s="19"/>
      <c r="AA834702" s="19"/>
      <c r="AB834702" s="19"/>
      <c r="AC834702" s="19"/>
      <c r="AD834702" s="19"/>
      <c r="AE834702" s="19"/>
      <c r="AF834702" s="19"/>
      <c r="AG834702" s="19"/>
      <c r="AH834702" s="19"/>
      <c r="AI834702" s="19"/>
      <c r="AJ834702" s="19"/>
      <c r="AK834702" s="19"/>
      <c r="AL834702" s="19"/>
      <c r="AM834702" s="19"/>
      <c r="AN834702" s="19"/>
      <c r="AO834702" s="19"/>
      <c r="AP834702"/>
    </row>
    <row r="834703" spans="1:42" s="116" customFormat="1" x14ac:dyDescent="0.3">
      <c r="A834703"/>
      <c r="B834703"/>
      <c r="C834703"/>
      <c r="D834703"/>
      <c r="E834703"/>
      <c r="F834703"/>
      <c r="G834703"/>
      <c r="H834703"/>
      <c r="I834703"/>
      <c r="J834703"/>
      <c r="K834703"/>
      <c r="L834703"/>
      <c r="M834703" s="115"/>
      <c r="N834703" s="115"/>
      <c r="O834703"/>
      <c r="P834703"/>
      <c r="Q834703"/>
      <c r="R834703" s="19"/>
      <c r="S834703" s="19"/>
      <c r="T834703"/>
      <c r="U834703" s="113"/>
      <c r="V834703" s="19"/>
      <c r="W834703" s="19"/>
      <c r="X834703" s="19"/>
      <c r="Y834703" s="19"/>
      <c r="Z834703" s="19"/>
      <c r="AA834703" s="19"/>
      <c r="AB834703" s="19"/>
      <c r="AC834703" s="19"/>
      <c r="AD834703" s="19"/>
      <c r="AE834703" s="19"/>
      <c r="AF834703" s="19"/>
      <c r="AG834703" s="19"/>
      <c r="AH834703" s="19"/>
      <c r="AI834703" s="19"/>
      <c r="AJ834703" s="19"/>
      <c r="AK834703" s="19"/>
      <c r="AL834703" s="19"/>
      <c r="AM834703" s="19"/>
      <c r="AN834703" s="19"/>
      <c r="AO834703" s="19"/>
      <c r="AP834703"/>
    </row>
    <row r="834704" spans="1:42" s="116" customFormat="1" x14ac:dyDescent="0.3">
      <c r="A834704"/>
      <c r="B834704"/>
      <c r="C834704"/>
      <c r="D834704"/>
      <c r="E834704"/>
      <c r="F834704"/>
      <c r="G834704"/>
      <c r="H834704"/>
      <c r="I834704"/>
      <c r="J834704"/>
      <c r="K834704"/>
      <c r="L834704"/>
      <c r="M834704" s="115"/>
      <c r="N834704" s="115"/>
      <c r="O834704"/>
      <c r="P834704"/>
      <c r="Q834704"/>
      <c r="R834704" s="19"/>
      <c r="S834704" s="19"/>
      <c r="T834704"/>
      <c r="U834704" s="113"/>
      <c r="V834704" s="19"/>
      <c r="W834704" s="19"/>
      <c r="X834704" s="19"/>
      <c r="Y834704" s="19"/>
      <c r="Z834704" s="19"/>
      <c r="AA834704" s="19"/>
      <c r="AB834704" s="19"/>
      <c r="AC834704" s="19"/>
      <c r="AD834704" s="19"/>
      <c r="AE834704" s="19"/>
      <c r="AF834704" s="19"/>
      <c r="AG834704" s="19"/>
      <c r="AH834704" s="19"/>
      <c r="AI834704" s="19"/>
      <c r="AJ834704" s="19"/>
      <c r="AK834704" s="19"/>
      <c r="AL834704" s="19"/>
      <c r="AM834704" s="19"/>
      <c r="AN834704" s="19"/>
      <c r="AO834704" s="19"/>
      <c r="AP834704"/>
    </row>
    <row r="834705" spans="1:42" s="116" customFormat="1" x14ac:dyDescent="0.3">
      <c r="A834705"/>
      <c r="B834705"/>
      <c r="C834705"/>
      <c r="D834705"/>
      <c r="E834705"/>
      <c r="F834705"/>
      <c r="G834705"/>
      <c r="H834705"/>
      <c r="I834705"/>
      <c r="J834705"/>
      <c r="K834705"/>
      <c r="L834705"/>
      <c r="M834705" s="115"/>
      <c r="N834705" s="115"/>
      <c r="O834705"/>
      <c r="P834705"/>
      <c r="Q834705"/>
      <c r="R834705" s="19"/>
      <c r="S834705" s="19"/>
      <c r="T834705"/>
      <c r="U834705" s="113"/>
      <c r="V834705" s="19"/>
      <c r="W834705" s="19"/>
      <c r="X834705" s="19"/>
      <c r="Y834705" s="19"/>
      <c r="Z834705" s="19"/>
      <c r="AA834705" s="19"/>
      <c r="AB834705" s="19"/>
      <c r="AC834705" s="19"/>
      <c r="AD834705" s="19"/>
      <c r="AE834705" s="19"/>
      <c r="AF834705" s="19"/>
      <c r="AG834705" s="19"/>
      <c r="AH834705" s="19"/>
      <c r="AI834705" s="19"/>
      <c r="AJ834705" s="19"/>
      <c r="AK834705" s="19"/>
      <c r="AL834705" s="19"/>
      <c r="AM834705" s="19"/>
      <c r="AN834705" s="19"/>
      <c r="AO834705" s="19"/>
      <c r="AP834705"/>
    </row>
    <row r="834706" spans="1:42" s="116" customFormat="1" x14ac:dyDescent="0.3">
      <c r="A834706"/>
      <c r="B834706"/>
      <c r="C834706"/>
      <c r="D834706"/>
      <c r="E834706"/>
      <c r="F834706"/>
      <c r="G834706"/>
      <c r="H834706"/>
      <c r="I834706"/>
      <c r="J834706"/>
      <c r="K834706"/>
      <c r="L834706"/>
      <c r="M834706" s="115"/>
      <c r="N834706" s="115"/>
      <c r="O834706"/>
      <c r="P834706"/>
      <c r="Q834706"/>
      <c r="R834706" s="19"/>
      <c r="S834706" s="19"/>
      <c r="T834706"/>
      <c r="U834706" s="113"/>
      <c r="V834706" s="19"/>
      <c r="W834706" s="19"/>
      <c r="X834706" s="19"/>
      <c r="Y834706" s="19"/>
      <c r="Z834706" s="19"/>
      <c r="AA834706" s="19"/>
      <c r="AB834706" s="19"/>
      <c r="AC834706" s="19"/>
      <c r="AD834706" s="19"/>
      <c r="AE834706" s="19"/>
      <c r="AF834706" s="19"/>
      <c r="AG834706" s="19"/>
      <c r="AH834706" s="19"/>
      <c r="AI834706" s="19"/>
      <c r="AJ834706" s="19"/>
      <c r="AK834706" s="19"/>
      <c r="AL834706" s="19"/>
      <c r="AM834706" s="19"/>
      <c r="AN834706" s="19"/>
      <c r="AO834706" s="19"/>
      <c r="AP834706"/>
    </row>
    <row r="834707" spans="1:42" s="116" customFormat="1" x14ac:dyDescent="0.3">
      <c r="A834707"/>
      <c r="B834707"/>
      <c r="C834707"/>
      <c r="D834707"/>
      <c r="E834707"/>
      <c r="F834707"/>
      <c r="G834707"/>
      <c r="H834707"/>
      <c r="I834707"/>
      <c r="J834707"/>
      <c r="K834707"/>
      <c r="L834707"/>
      <c r="M834707" s="115"/>
      <c r="N834707" s="115"/>
      <c r="O834707"/>
      <c r="P834707"/>
      <c r="Q834707"/>
      <c r="R834707" s="19"/>
      <c r="S834707" s="19"/>
      <c r="T834707"/>
      <c r="U834707" s="113"/>
      <c r="V834707" s="19"/>
      <c r="W834707" s="19"/>
      <c r="X834707" s="19"/>
      <c r="Y834707" s="19"/>
      <c r="Z834707" s="19"/>
      <c r="AA834707" s="19"/>
      <c r="AB834707" s="19"/>
      <c r="AC834707" s="19"/>
      <c r="AD834707" s="19"/>
      <c r="AE834707" s="19"/>
      <c r="AF834707" s="19"/>
      <c r="AG834707" s="19"/>
      <c r="AH834707" s="19"/>
      <c r="AI834707" s="19"/>
      <c r="AJ834707" s="19"/>
      <c r="AK834707" s="19"/>
      <c r="AL834707" s="19"/>
      <c r="AM834707" s="19"/>
      <c r="AN834707" s="19"/>
      <c r="AO834707" s="19"/>
      <c r="AP834707"/>
    </row>
    <row r="834708" spans="1:42" s="116" customFormat="1" x14ac:dyDescent="0.3">
      <c r="A834708"/>
      <c r="B834708"/>
      <c r="C834708"/>
      <c r="D834708"/>
      <c r="E834708"/>
      <c r="F834708"/>
      <c r="G834708"/>
      <c r="H834708"/>
      <c r="I834708"/>
      <c r="J834708"/>
      <c r="K834708"/>
      <c r="L834708"/>
      <c r="M834708" s="115"/>
      <c r="N834708" s="115"/>
      <c r="O834708"/>
      <c r="P834708"/>
      <c r="Q834708"/>
      <c r="R834708" s="19"/>
      <c r="S834708" s="19"/>
      <c r="T834708"/>
      <c r="U834708" s="113"/>
      <c r="V834708" s="19"/>
      <c r="W834708" s="19"/>
      <c r="X834708" s="19"/>
      <c r="Y834708" s="19"/>
      <c r="Z834708" s="19"/>
      <c r="AA834708" s="19"/>
      <c r="AB834708" s="19"/>
      <c r="AC834708" s="19"/>
      <c r="AD834708" s="19"/>
      <c r="AE834708" s="19"/>
      <c r="AF834708" s="19"/>
      <c r="AG834708" s="19"/>
      <c r="AH834708" s="19"/>
      <c r="AI834708" s="19"/>
      <c r="AJ834708" s="19"/>
      <c r="AK834708" s="19"/>
      <c r="AL834708" s="19"/>
      <c r="AM834708" s="19"/>
      <c r="AN834708" s="19"/>
      <c r="AO834708" s="19"/>
      <c r="AP834708"/>
    </row>
    <row r="834709" spans="1:42" s="116" customFormat="1" x14ac:dyDescent="0.3">
      <c r="A834709"/>
      <c r="B834709"/>
      <c r="C834709"/>
      <c r="D834709"/>
      <c r="E834709"/>
      <c r="F834709"/>
      <c r="G834709"/>
      <c r="H834709"/>
      <c r="I834709"/>
      <c r="J834709"/>
      <c r="K834709"/>
      <c r="L834709"/>
      <c r="M834709" s="115"/>
      <c r="N834709" s="115"/>
      <c r="O834709"/>
      <c r="P834709"/>
      <c r="Q834709"/>
      <c r="R834709" s="19"/>
      <c r="S834709" s="19"/>
      <c r="T834709"/>
      <c r="U834709" s="113"/>
      <c r="V834709" s="19"/>
      <c r="W834709" s="19"/>
      <c r="X834709" s="19"/>
      <c r="Y834709" s="19"/>
      <c r="Z834709" s="19"/>
      <c r="AA834709" s="19"/>
      <c r="AB834709" s="19"/>
      <c r="AC834709" s="19"/>
      <c r="AD834709" s="19"/>
      <c r="AE834709" s="19"/>
      <c r="AF834709" s="19"/>
      <c r="AG834709" s="19"/>
      <c r="AH834709" s="19"/>
      <c r="AI834709" s="19"/>
      <c r="AJ834709" s="19"/>
      <c r="AK834709" s="19"/>
      <c r="AL834709" s="19"/>
      <c r="AM834709" s="19"/>
      <c r="AN834709" s="19"/>
      <c r="AO834709" s="19"/>
      <c r="AP834709"/>
    </row>
    <row r="834710" spans="1:42" s="116" customFormat="1" x14ac:dyDescent="0.3">
      <c r="A834710"/>
      <c r="B834710"/>
      <c r="C834710"/>
      <c r="D834710"/>
      <c r="E834710"/>
      <c r="F834710"/>
      <c r="G834710"/>
      <c r="H834710"/>
      <c r="I834710"/>
      <c r="J834710"/>
      <c r="K834710"/>
      <c r="L834710"/>
      <c r="M834710" s="115"/>
      <c r="N834710" s="115"/>
      <c r="O834710"/>
      <c r="P834710"/>
      <c r="Q834710"/>
      <c r="R834710" s="19"/>
      <c r="S834710" s="19"/>
      <c r="T834710"/>
      <c r="U834710" s="113"/>
      <c r="V834710" s="19"/>
      <c r="W834710" s="19"/>
      <c r="X834710" s="19"/>
      <c r="Y834710" s="19"/>
      <c r="Z834710" s="19"/>
      <c r="AA834710" s="19"/>
      <c r="AB834710" s="19"/>
      <c r="AC834710" s="19"/>
      <c r="AD834710" s="19"/>
      <c r="AE834710" s="19"/>
      <c r="AF834710" s="19"/>
      <c r="AG834710" s="19"/>
      <c r="AH834710" s="19"/>
      <c r="AI834710" s="19"/>
      <c r="AJ834710" s="19"/>
      <c r="AK834710" s="19"/>
      <c r="AL834710" s="19"/>
      <c r="AM834710" s="19"/>
      <c r="AN834710" s="19"/>
      <c r="AO834710" s="19"/>
      <c r="AP834710"/>
    </row>
    <row r="834711" spans="1:42" s="116" customFormat="1" x14ac:dyDescent="0.3">
      <c r="A834711"/>
      <c r="B834711"/>
      <c r="C834711"/>
      <c r="D834711"/>
      <c r="E834711"/>
      <c r="F834711"/>
      <c r="G834711"/>
      <c r="H834711"/>
      <c r="I834711"/>
      <c r="J834711"/>
      <c r="K834711"/>
      <c r="L834711"/>
      <c r="M834711" s="115"/>
      <c r="N834711" s="115"/>
      <c r="O834711"/>
      <c r="P834711"/>
      <c r="Q834711"/>
      <c r="R834711" s="19"/>
      <c r="S834711" s="19"/>
      <c r="T834711"/>
      <c r="U834711" s="113"/>
      <c r="V834711" s="19"/>
      <c r="W834711" s="19"/>
      <c r="X834711" s="19"/>
      <c r="Y834711" s="19"/>
      <c r="Z834711" s="19"/>
      <c r="AA834711" s="19"/>
      <c r="AB834711" s="19"/>
      <c r="AC834711" s="19"/>
      <c r="AD834711" s="19"/>
      <c r="AE834711" s="19"/>
      <c r="AF834711" s="19"/>
      <c r="AG834711" s="19"/>
      <c r="AH834711" s="19"/>
      <c r="AI834711" s="19"/>
      <c r="AJ834711" s="19"/>
      <c r="AK834711" s="19"/>
      <c r="AL834711" s="19"/>
      <c r="AM834711" s="19"/>
      <c r="AN834711" s="19"/>
      <c r="AO834711" s="19"/>
      <c r="AP834711"/>
    </row>
    <row r="834712" spans="1:42" s="116" customFormat="1" x14ac:dyDescent="0.3">
      <c r="A834712"/>
      <c r="B834712"/>
      <c r="C834712"/>
      <c r="D834712"/>
      <c r="E834712"/>
      <c r="F834712"/>
      <c r="G834712"/>
      <c r="H834712"/>
      <c r="I834712"/>
      <c r="J834712"/>
      <c r="K834712"/>
      <c r="L834712"/>
      <c r="M834712" s="115"/>
      <c r="N834712" s="115"/>
      <c r="O834712"/>
      <c r="P834712"/>
      <c r="Q834712"/>
      <c r="R834712" s="19"/>
      <c r="S834712" s="19"/>
      <c r="T834712"/>
      <c r="U834712" s="113"/>
      <c r="V834712" s="19"/>
      <c r="W834712" s="19"/>
      <c r="X834712" s="19"/>
      <c r="Y834712" s="19"/>
      <c r="Z834712" s="19"/>
      <c r="AA834712" s="19"/>
      <c r="AB834712" s="19"/>
      <c r="AC834712" s="19"/>
      <c r="AD834712" s="19"/>
      <c r="AE834712" s="19"/>
      <c r="AF834712" s="19"/>
      <c r="AG834712" s="19"/>
      <c r="AH834712" s="19"/>
      <c r="AI834712" s="19"/>
      <c r="AJ834712" s="19"/>
      <c r="AK834712" s="19"/>
      <c r="AL834712" s="19"/>
      <c r="AM834712" s="19"/>
      <c r="AN834712" s="19"/>
      <c r="AO834712" s="19"/>
      <c r="AP834712"/>
    </row>
    <row r="834713" spans="1:42" s="116" customFormat="1" x14ac:dyDescent="0.3">
      <c r="A834713"/>
      <c r="B834713"/>
      <c r="C834713"/>
      <c r="D834713"/>
      <c r="E834713"/>
      <c r="F834713"/>
      <c r="G834713"/>
      <c r="H834713"/>
      <c r="I834713"/>
      <c r="J834713"/>
      <c r="K834713"/>
      <c r="L834713"/>
      <c r="M834713" s="115"/>
      <c r="N834713" s="115"/>
      <c r="O834713"/>
      <c r="P834713"/>
      <c r="Q834713"/>
      <c r="R834713" s="19"/>
      <c r="S834713" s="19"/>
      <c r="T834713"/>
      <c r="U834713" s="113"/>
      <c r="V834713" s="19"/>
      <c r="W834713" s="19"/>
      <c r="X834713" s="19"/>
      <c r="Y834713" s="19"/>
      <c r="Z834713" s="19"/>
      <c r="AA834713" s="19"/>
      <c r="AB834713" s="19"/>
      <c r="AC834713" s="19"/>
      <c r="AD834713" s="19"/>
      <c r="AE834713" s="19"/>
      <c r="AF834713" s="19"/>
      <c r="AG834713" s="19"/>
      <c r="AH834713" s="19"/>
      <c r="AI834713" s="19"/>
      <c r="AJ834713" s="19"/>
      <c r="AK834713" s="19"/>
      <c r="AL834713" s="19"/>
      <c r="AM834713" s="19"/>
      <c r="AN834713" s="19"/>
      <c r="AO834713" s="19"/>
      <c r="AP834713"/>
    </row>
    <row r="834714" spans="1:42" s="116" customFormat="1" x14ac:dyDescent="0.3">
      <c r="A834714"/>
      <c r="B834714"/>
      <c r="C834714"/>
      <c r="D834714"/>
      <c r="E834714"/>
      <c r="F834714"/>
      <c r="G834714"/>
      <c r="H834714"/>
      <c r="I834714"/>
      <c r="J834714"/>
      <c r="K834714"/>
      <c r="L834714"/>
      <c r="M834714" s="115"/>
      <c r="N834714" s="115"/>
      <c r="O834714"/>
      <c r="P834714"/>
      <c r="Q834714"/>
      <c r="R834714" s="19"/>
      <c r="S834714" s="19"/>
      <c r="T834714"/>
      <c r="U834714" s="113"/>
      <c r="V834714" s="19"/>
      <c r="W834714" s="19"/>
      <c r="X834714" s="19"/>
      <c r="Y834714" s="19"/>
      <c r="Z834714" s="19"/>
      <c r="AA834714" s="19"/>
      <c r="AB834714" s="19"/>
      <c r="AC834714" s="19"/>
      <c r="AD834714" s="19"/>
      <c r="AE834714" s="19"/>
      <c r="AF834714" s="19"/>
      <c r="AG834714" s="19"/>
      <c r="AH834714" s="19"/>
      <c r="AI834714" s="19"/>
      <c r="AJ834714" s="19"/>
      <c r="AK834714" s="19"/>
      <c r="AL834714" s="19"/>
      <c r="AM834714" s="19"/>
      <c r="AN834714" s="19"/>
      <c r="AO834714" s="19"/>
      <c r="AP834714"/>
    </row>
    <row r="834715" spans="1:42" s="116" customFormat="1" x14ac:dyDescent="0.3">
      <c r="A834715"/>
      <c r="B834715"/>
      <c r="C834715"/>
      <c r="D834715"/>
      <c r="E834715"/>
      <c r="F834715"/>
      <c r="G834715"/>
      <c r="H834715"/>
      <c r="I834715"/>
      <c r="J834715"/>
      <c r="K834715"/>
      <c r="L834715"/>
      <c r="M834715" s="115"/>
      <c r="N834715" s="115"/>
      <c r="O834715"/>
      <c r="P834715"/>
      <c r="Q834715"/>
      <c r="R834715" s="19"/>
      <c r="S834715" s="19"/>
      <c r="T834715"/>
      <c r="U834715" s="113"/>
      <c r="V834715" s="19"/>
      <c r="W834715" s="19"/>
      <c r="X834715" s="19"/>
      <c r="Y834715" s="19"/>
      <c r="Z834715" s="19"/>
      <c r="AA834715" s="19"/>
      <c r="AB834715" s="19"/>
      <c r="AC834715" s="19"/>
      <c r="AD834715" s="19"/>
      <c r="AE834715" s="19"/>
      <c r="AF834715" s="19"/>
      <c r="AG834715" s="19"/>
      <c r="AH834715" s="19"/>
      <c r="AI834715" s="19"/>
      <c r="AJ834715" s="19"/>
      <c r="AK834715" s="19"/>
      <c r="AL834715" s="19"/>
      <c r="AM834715" s="19"/>
      <c r="AN834715" s="19"/>
      <c r="AO834715" s="19"/>
      <c r="AP834715"/>
    </row>
    <row r="834716" spans="1:42" s="116" customFormat="1" x14ac:dyDescent="0.3">
      <c r="A834716"/>
      <c r="B834716"/>
      <c r="C834716"/>
      <c r="D834716"/>
      <c r="E834716"/>
      <c r="F834716"/>
      <c r="G834716"/>
      <c r="H834716"/>
      <c r="I834716"/>
      <c r="J834716"/>
      <c r="K834716"/>
      <c r="L834716"/>
      <c r="M834716" s="115"/>
      <c r="N834716" s="115"/>
      <c r="O834716"/>
      <c r="P834716"/>
      <c r="Q834716"/>
      <c r="R834716" s="19"/>
      <c r="S834716" s="19"/>
      <c r="T834716"/>
      <c r="U834716" s="113"/>
      <c r="V834716" s="19"/>
      <c r="W834716" s="19"/>
      <c r="X834716" s="19"/>
      <c r="Y834716" s="19"/>
      <c r="Z834716" s="19"/>
      <c r="AA834716" s="19"/>
      <c r="AB834716" s="19"/>
      <c r="AC834716" s="19"/>
      <c r="AD834716" s="19"/>
      <c r="AE834716" s="19"/>
      <c r="AF834716" s="19"/>
      <c r="AG834716" s="19"/>
      <c r="AH834716" s="19"/>
      <c r="AI834716" s="19"/>
      <c r="AJ834716" s="19"/>
      <c r="AK834716" s="19"/>
      <c r="AL834716" s="19"/>
      <c r="AM834716" s="19"/>
      <c r="AN834716" s="19"/>
      <c r="AO834716" s="19"/>
      <c r="AP834716"/>
    </row>
    <row r="834717" spans="1:42" s="116" customFormat="1" x14ac:dyDescent="0.3">
      <c r="A834717"/>
      <c r="B834717"/>
      <c r="C834717"/>
      <c r="D834717"/>
      <c r="E834717"/>
      <c r="F834717"/>
      <c r="G834717"/>
      <c r="H834717"/>
      <c r="I834717"/>
      <c r="J834717"/>
      <c r="K834717"/>
      <c r="L834717"/>
      <c r="M834717" s="115"/>
      <c r="N834717" s="115"/>
      <c r="O834717"/>
      <c r="P834717"/>
      <c r="Q834717"/>
      <c r="R834717" s="19"/>
      <c r="S834717" s="19"/>
      <c r="T834717"/>
      <c r="U834717" s="113"/>
      <c r="V834717" s="19"/>
      <c r="W834717" s="19"/>
      <c r="X834717" s="19"/>
      <c r="Y834717" s="19"/>
      <c r="Z834717" s="19"/>
      <c r="AA834717" s="19"/>
      <c r="AB834717" s="19"/>
      <c r="AC834717" s="19"/>
      <c r="AD834717" s="19"/>
      <c r="AE834717" s="19"/>
      <c r="AF834717" s="19"/>
      <c r="AG834717" s="19"/>
      <c r="AH834717" s="19"/>
      <c r="AI834717" s="19"/>
      <c r="AJ834717" s="19"/>
      <c r="AK834717" s="19"/>
      <c r="AL834717" s="19"/>
      <c r="AM834717" s="19"/>
      <c r="AN834717" s="19"/>
      <c r="AO834717" s="19"/>
      <c r="AP834717"/>
    </row>
    <row r="834718" spans="1:42" s="116" customFormat="1" x14ac:dyDescent="0.3">
      <c r="A834718"/>
      <c r="B834718"/>
      <c r="C834718"/>
      <c r="D834718"/>
      <c r="E834718"/>
      <c r="F834718"/>
      <c r="G834718"/>
      <c r="H834718"/>
      <c r="I834718"/>
      <c r="J834718"/>
      <c r="K834718"/>
      <c r="L834718"/>
      <c r="M834718" s="115"/>
      <c r="N834718" s="115"/>
      <c r="O834718"/>
      <c r="P834718"/>
      <c r="Q834718"/>
      <c r="R834718" s="19"/>
      <c r="S834718" s="19"/>
      <c r="T834718"/>
      <c r="U834718" s="113"/>
      <c r="V834718" s="19"/>
      <c r="W834718" s="19"/>
      <c r="X834718" s="19"/>
      <c r="Y834718" s="19"/>
      <c r="Z834718" s="19"/>
      <c r="AA834718" s="19"/>
      <c r="AB834718" s="19"/>
      <c r="AC834718" s="19"/>
      <c r="AD834718" s="19"/>
      <c r="AE834718" s="19"/>
      <c r="AF834718" s="19"/>
      <c r="AG834718" s="19"/>
      <c r="AH834718" s="19"/>
      <c r="AI834718" s="19"/>
      <c r="AJ834718" s="19"/>
      <c r="AK834718" s="19"/>
      <c r="AL834718" s="19"/>
      <c r="AM834718" s="19"/>
      <c r="AN834718" s="19"/>
      <c r="AO834718" s="19"/>
      <c r="AP834718"/>
    </row>
    <row r="834719" spans="1:42" s="116" customFormat="1" x14ac:dyDescent="0.3">
      <c r="A834719"/>
      <c r="B834719"/>
      <c r="C834719"/>
      <c r="D834719"/>
      <c r="E834719"/>
      <c r="F834719"/>
      <c r="G834719"/>
      <c r="H834719"/>
      <c r="I834719"/>
      <c r="J834719"/>
      <c r="K834719"/>
      <c r="L834719"/>
      <c r="M834719" s="115"/>
      <c r="N834719" s="115"/>
      <c r="O834719"/>
      <c r="P834719"/>
      <c r="Q834719"/>
      <c r="R834719" s="19"/>
      <c r="S834719" s="19"/>
      <c r="T834719"/>
      <c r="U834719" s="113"/>
      <c r="V834719" s="19"/>
      <c r="W834719" s="19"/>
      <c r="X834719" s="19"/>
      <c r="Y834719" s="19"/>
      <c r="Z834719" s="19"/>
      <c r="AA834719" s="19"/>
      <c r="AB834719" s="19"/>
      <c r="AC834719" s="19"/>
      <c r="AD834719" s="19"/>
      <c r="AE834719" s="19"/>
      <c r="AF834719" s="19"/>
      <c r="AG834719" s="19"/>
      <c r="AH834719" s="19"/>
      <c r="AI834719" s="19"/>
      <c r="AJ834719" s="19"/>
      <c r="AK834719" s="19"/>
      <c r="AL834719" s="19"/>
      <c r="AM834719" s="19"/>
      <c r="AN834719" s="19"/>
      <c r="AO834719" s="19"/>
      <c r="AP834719"/>
    </row>
    <row r="834720" spans="1:42" s="116" customFormat="1" x14ac:dyDescent="0.3">
      <c r="A834720"/>
      <c r="B834720"/>
      <c r="C834720"/>
      <c r="D834720"/>
      <c r="E834720"/>
      <c r="F834720"/>
      <c r="G834720"/>
      <c r="H834720"/>
      <c r="I834720"/>
      <c r="J834720"/>
      <c r="K834720"/>
      <c r="L834720"/>
      <c r="M834720" s="115"/>
      <c r="N834720" s="115"/>
      <c r="O834720"/>
      <c r="P834720"/>
      <c r="Q834720"/>
      <c r="R834720" s="19"/>
      <c r="S834720" s="19"/>
      <c r="T834720"/>
      <c r="U834720" s="113"/>
      <c r="V834720" s="19"/>
      <c r="W834720" s="19"/>
      <c r="X834720" s="19"/>
      <c r="Y834720" s="19"/>
      <c r="Z834720" s="19"/>
      <c r="AA834720" s="19"/>
      <c r="AB834720" s="19"/>
      <c r="AC834720" s="19"/>
      <c r="AD834720" s="19"/>
      <c r="AE834720" s="19"/>
      <c r="AF834720" s="19"/>
      <c r="AG834720" s="19"/>
      <c r="AH834720" s="19"/>
      <c r="AI834720" s="19"/>
      <c r="AJ834720" s="19"/>
      <c r="AK834720" s="19"/>
      <c r="AL834720" s="19"/>
      <c r="AM834720" s="19"/>
      <c r="AN834720" s="19"/>
      <c r="AO834720" s="19"/>
      <c r="AP834720"/>
    </row>
    <row r="834721" spans="1:42" s="116" customFormat="1" x14ac:dyDescent="0.3">
      <c r="A834721"/>
      <c r="B834721"/>
      <c r="C834721"/>
      <c r="D834721"/>
      <c r="E834721"/>
      <c r="F834721"/>
      <c r="G834721"/>
      <c r="H834721"/>
      <c r="I834721"/>
      <c r="J834721"/>
      <c r="K834721"/>
      <c r="L834721"/>
      <c r="M834721" s="115"/>
      <c r="N834721" s="115"/>
      <c r="O834721"/>
      <c r="P834721"/>
      <c r="Q834721"/>
      <c r="R834721" s="19"/>
      <c r="S834721" s="19"/>
      <c r="T834721"/>
      <c r="U834721" s="113"/>
      <c r="V834721" s="19"/>
      <c r="W834721" s="19"/>
      <c r="X834721" s="19"/>
      <c r="Y834721" s="19"/>
      <c r="Z834721" s="19"/>
      <c r="AA834721" s="19"/>
      <c r="AB834721" s="19"/>
      <c r="AC834721" s="19"/>
      <c r="AD834721" s="19"/>
      <c r="AE834721" s="19"/>
      <c r="AF834721" s="19"/>
      <c r="AG834721" s="19"/>
      <c r="AH834721" s="19"/>
      <c r="AI834721" s="19"/>
      <c r="AJ834721" s="19"/>
      <c r="AK834721" s="19"/>
      <c r="AL834721" s="19"/>
      <c r="AM834721" s="19"/>
      <c r="AN834721" s="19"/>
      <c r="AO834721" s="19"/>
      <c r="AP834721"/>
    </row>
    <row r="834722" spans="1:42" s="116" customFormat="1" x14ac:dyDescent="0.3">
      <c r="A834722"/>
      <c r="B834722"/>
      <c r="C834722"/>
      <c r="D834722"/>
      <c r="E834722"/>
      <c r="F834722"/>
      <c r="G834722"/>
      <c r="H834722"/>
      <c r="I834722"/>
      <c r="J834722"/>
      <c r="K834722"/>
      <c r="L834722"/>
      <c r="M834722" s="115"/>
      <c r="N834722" s="115"/>
      <c r="O834722"/>
      <c r="P834722"/>
      <c r="Q834722"/>
      <c r="R834722" s="19"/>
      <c r="S834722" s="19"/>
      <c r="T834722"/>
      <c r="U834722" s="113"/>
      <c r="V834722" s="19"/>
      <c r="W834722" s="19"/>
      <c r="X834722" s="19"/>
      <c r="Y834722" s="19"/>
      <c r="Z834722" s="19"/>
      <c r="AA834722" s="19"/>
      <c r="AB834722" s="19"/>
      <c r="AC834722" s="19"/>
      <c r="AD834722" s="19"/>
      <c r="AE834722" s="19"/>
      <c r="AF834722" s="19"/>
      <c r="AG834722" s="19"/>
      <c r="AH834722" s="19"/>
      <c r="AI834722" s="19"/>
      <c r="AJ834722" s="19"/>
      <c r="AK834722" s="19"/>
      <c r="AL834722" s="19"/>
      <c r="AM834722" s="19"/>
      <c r="AN834722" s="19"/>
      <c r="AO834722" s="19"/>
      <c r="AP834722"/>
    </row>
    <row r="834723" spans="1:42" s="116" customFormat="1" x14ac:dyDescent="0.3">
      <c r="A834723"/>
      <c r="B834723"/>
      <c r="C834723"/>
      <c r="D834723"/>
      <c r="E834723"/>
      <c r="F834723"/>
      <c r="G834723"/>
      <c r="H834723"/>
      <c r="I834723"/>
      <c r="J834723"/>
      <c r="K834723"/>
      <c r="L834723"/>
      <c r="M834723" s="115"/>
      <c r="N834723" s="115"/>
      <c r="O834723"/>
      <c r="P834723"/>
      <c r="Q834723"/>
      <c r="R834723" s="19"/>
      <c r="S834723" s="19"/>
      <c r="T834723"/>
      <c r="U834723" s="113"/>
      <c r="V834723" s="19"/>
      <c r="W834723" s="19"/>
      <c r="X834723" s="19"/>
      <c r="Y834723" s="19"/>
      <c r="Z834723" s="19"/>
      <c r="AA834723" s="19"/>
      <c r="AB834723" s="19"/>
      <c r="AC834723" s="19"/>
      <c r="AD834723" s="19"/>
      <c r="AE834723" s="19"/>
      <c r="AF834723" s="19"/>
      <c r="AG834723" s="19"/>
      <c r="AH834723" s="19"/>
      <c r="AI834723" s="19"/>
      <c r="AJ834723" s="19"/>
      <c r="AK834723" s="19"/>
      <c r="AL834723" s="19"/>
      <c r="AM834723" s="19"/>
      <c r="AN834723" s="19"/>
      <c r="AO834723" s="19"/>
      <c r="AP834723"/>
    </row>
    <row r="834724" spans="1:42" s="116" customFormat="1" x14ac:dyDescent="0.3">
      <c r="A834724"/>
      <c r="B834724"/>
      <c r="C834724"/>
      <c r="D834724"/>
      <c r="E834724"/>
      <c r="F834724"/>
      <c r="G834724"/>
      <c r="H834724"/>
      <c r="I834724"/>
      <c r="J834724"/>
      <c r="K834724"/>
      <c r="L834724"/>
      <c r="M834724" s="115"/>
      <c r="N834724" s="115"/>
      <c r="O834724"/>
      <c r="P834724"/>
      <c r="Q834724"/>
      <c r="R834724" s="19"/>
      <c r="S834724" s="19"/>
      <c r="T834724"/>
      <c r="U834724" s="113"/>
      <c r="V834724" s="19"/>
      <c r="W834724" s="19"/>
      <c r="X834724" s="19"/>
      <c r="Y834724" s="19"/>
      <c r="Z834724" s="19"/>
      <c r="AA834724" s="19"/>
      <c r="AB834724" s="19"/>
      <c r="AC834724" s="19"/>
      <c r="AD834724" s="19"/>
      <c r="AE834724" s="19"/>
      <c r="AF834724" s="19"/>
      <c r="AG834724" s="19"/>
      <c r="AH834724" s="19"/>
      <c r="AI834724" s="19"/>
      <c r="AJ834724" s="19"/>
      <c r="AK834724" s="19"/>
      <c r="AL834724" s="19"/>
      <c r="AM834724" s="19"/>
      <c r="AN834724" s="19"/>
      <c r="AO834724" s="19"/>
      <c r="AP834724"/>
    </row>
    <row r="834725" spans="1:42" s="116" customFormat="1" x14ac:dyDescent="0.3">
      <c r="A834725"/>
      <c r="B834725"/>
      <c r="C834725"/>
      <c r="D834725"/>
      <c r="E834725"/>
      <c r="F834725"/>
      <c r="G834725"/>
      <c r="H834725"/>
      <c r="I834725"/>
      <c r="J834725"/>
      <c r="K834725"/>
      <c r="L834725"/>
      <c r="M834725" s="115"/>
      <c r="N834725" s="115"/>
      <c r="O834725"/>
      <c r="P834725"/>
      <c r="Q834725"/>
      <c r="R834725" s="19"/>
      <c r="S834725" s="19"/>
      <c r="T834725"/>
      <c r="U834725" s="113"/>
      <c r="V834725" s="19"/>
      <c r="W834725" s="19"/>
      <c r="X834725" s="19"/>
      <c r="Y834725" s="19"/>
      <c r="Z834725" s="19"/>
      <c r="AA834725" s="19"/>
      <c r="AB834725" s="19"/>
      <c r="AC834725" s="19"/>
      <c r="AD834725" s="19"/>
      <c r="AE834725" s="19"/>
      <c r="AF834725" s="19"/>
      <c r="AG834725" s="19"/>
      <c r="AH834725" s="19"/>
      <c r="AI834725" s="19"/>
      <c r="AJ834725" s="19"/>
      <c r="AK834725" s="19"/>
      <c r="AL834725" s="19"/>
      <c r="AM834725" s="19"/>
      <c r="AN834725" s="19"/>
      <c r="AO834725" s="19"/>
      <c r="AP834725"/>
    </row>
    <row r="834726" spans="1:42" s="116" customFormat="1" x14ac:dyDescent="0.3">
      <c r="A834726"/>
      <c r="B834726"/>
      <c r="C834726"/>
      <c r="D834726"/>
      <c r="E834726"/>
      <c r="F834726"/>
      <c r="G834726"/>
      <c r="H834726"/>
      <c r="I834726"/>
      <c r="J834726"/>
      <c r="K834726"/>
      <c r="L834726"/>
      <c r="M834726" s="115"/>
      <c r="N834726" s="115"/>
      <c r="O834726"/>
      <c r="P834726"/>
      <c r="Q834726"/>
      <c r="R834726" s="19"/>
      <c r="S834726" s="19"/>
      <c r="T834726"/>
      <c r="U834726" s="113"/>
      <c r="V834726" s="19"/>
      <c r="W834726" s="19"/>
      <c r="X834726" s="19"/>
      <c r="Y834726" s="19"/>
      <c r="Z834726" s="19"/>
      <c r="AA834726" s="19"/>
      <c r="AB834726" s="19"/>
      <c r="AC834726" s="19"/>
      <c r="AD834726" s="19"/>
      <c r="AE834726" s="19"/>
      <c r="AF834726" s="19"/>
      <c r="AG834726" s="19"/>
      <c r="AH834726" s="19"/>
      <c r="AI834726" s="19"/>
      <c r="AJ834726" s="19"/>
      <c r="AK834726" s="19"/>
      <c r="AL834726" s="19"/>
      <c r="AM834726" s="19"/>
      <c r="AN834726" s="19"/>
      <c r="AO834726" s="19"/>
      <c r="AP834726"/>
    </row>
    <row r="834727" spans="1:42" s="116" customFormat="1" x14ac:dyDescent="0.3">
      <c r="A834727"/>
      <c r="B834727"/>
      <c r="C834727"/>
      <c r="D834727"/>
      <c r="E834727"/>
      <c r="F834727"/>
      <c r="G834727"/>
      <c r="H834727"/>
      <c r="I834727"/>
      <c r="J834727"/>
      <c r="K834727"/>
      <c r="L834727"/>
      <c r="M834727" s="115"/>
      <c r="N834727" s="115"/>
      <c r="O834727"/>
      <c r="P834727"/>
      <c r="Q834727"/>
      <c r="R834727" s="19"/>
      <c r="S834727" s="19"/>
      <c r="T834727"/>
      <c r="U834727" s="113"/>
      <c r="V834727" s="19"/>
      <c r="W834727" s="19"/>
      <c r="X834727" s="19"/>
      <c r="Y834727" s="19"/>
      <c r="Z834727" s="19"/>
      <c r="AA834727" s="19"/>
      <c r="AB834727" s="19"/>
      <c r="AC834727" s="19"/>
      <c r="AD834727" s="19"/>
      <c r="AE834727" s="19"/>
      <c r="AF834727" s="19"/>
      <c r="AG834727" s="19"/>
      <c r="AH834727" s="19"/>
      <c r="AI834727" s="19"/>
      <c r="AJ834727" s="19"/>
      <c r="AK834727" s="19"/>
      <c r="AL834727" s="19"/>
      <c r="AM834727" s="19"/>
      <c r="AN834727" s="19"/>
      <c r="AO834727" s="19"/>
      <c r="AP834727"/>
    </row>
    <row r="834728" spans="1:42" s="116" customFormat="1" x14ac:dyDescent="0.3">
      <c r="A834728"/>
      <c r="B834728"/>
      <c r="C834728"/>
      <c r="D834728"/>
      <c r="E834728"/>
      <c r="F834728"/>
      <c r="G834728"/>
      <c r="H834728"/>
      <c r="I834728"/>
      <c r="J834728"/>
      <c r="K834728"/>
      <c r="L834728"/>
      <c r="M834728" s="115"/>
      <c r="N834728" s="115"/>
      <c r="O834728"/>
      <c r="P834728"/>
      <c r="Q834728"/>
      <c r="R834728" s="19"/>
      <c r="S834728" s="19"/>
      <c r="T834728"/>
      <c r="U834728" s="113"/>
      <c r="V834728" s="19"/>
      <c r="W834728" s="19"/>
      <c r="X834728" s="19"/>
      <c r="Y834728" s="19"/>
      <c r="Z834728" s="19"/>
      <c r="AA834728" s="19"/>
      <c r="AB834728" s="19"/>
      <c r="AC834728" s="19"/>
      <c r="AD834728" s="19"/>
      <c r="AE834728" s="19"/>
      <c r="AF834728" s="19"/>
      <c r="AG834728" s="19"/>
      <c r="AH834728" s="19"/>
      <c r="AI834728" s="19"/>
      <c r="AJ834728" s="19"/>
      <c r="AK834728" s="19"/>
      <c r="AL834728" s="19"/>
      <c r="AM834728" s="19"/>
      <c r="AN834728" s="19"/>
      <c r="AO834728" s="19"/>
      <c r="AP834728"/>
    </row>
    <row r="834729" spans="1:42" s="116" customFormat="1" x14ac:dyDescent="0.3">
      <c r="A834729"/>
      <c r="B834729"/>
      <c r="C834729"/>
      <c r="D834729"/>
      <c r="E834729"/>
      <c r="F834729"/>
      <c r="G834729"/>
      <c r="H834729"/>
      <c r="I834729"/>
      <c r="J834729"/>
      <c r="K834729"/>
      <c r="L834729"/>
      <c r="M834729" s="115"/>
      <c r="N834729" s="115"/>
      <c r="O834729"/>
      <c r="P834729"/>
      <c r="Q834729"/>
      <c r="R834729" s="19"/>
      <c r="S834729" s="19"/>
      <c r="T834729"/>
      <c r="U834729" s="113"/>
      <c r="V834729" s="19"/>
      <c r="W834729" s="19"/>
      <c r="X834729" s="19"/>
      <c r="Y834729" s="19"/>
      <c r="Z834729" s="19"/>
      <c r="AA834729" s="19"/>
      <c r="AB834729" s="19"/>
      <c r="AC834729" s="19"/>
      <c r="AD834729" s="19"/>
      <c r="AE834729" s="19"/>
      <c r="AF834729" s="19"/>
      <c r="AG834729" s="19"/>
      <c r="AH834729" s="19"/>
      <c r="AI834729" s="19"/>
      <c r="AJ834729" s="19"/>
      <c r="AK834729" s="19"/>
      <c r="AL834729" s="19"/>
      <c r="AM834729" s="19"/>
      <c r="AN834729" s="19"/>
      <c r="AO834729" s="19"/>
      <c r="AP834729"/>
    </row>
    <row r="834730" spans="1:42" s="116" customFormat="1" x14ac:dyDescent="0.3">
      <c r="A834730"/>
      <c r="B834730"/>
      <c r="C834730"/>
      <c r="D834730"/>
      <c r="E834730"/>
      <c r="F834730"/>
      <c r="G834730"/>
      <c r="H834730"/>
      <c r="I834730"/>
      <c r="J834730"/>
      <c r="K834730"/>
      <c r="L834730"/>
      <c r="M834730" s="115"/>
      <c r="N834730" s="115"/>
      <c r="O834730"/>
      <c r="P834730"/>
      <c r="Q834730"/>
      <c r="R834730" s="19"/>
      <c r="S834730" s="19"/>
      <c r="T834730"/>
      <c r="U834730" s="113"/>
      <c r="V834730" s="19"/>
      <c r="W834730" s="19"/>
      <c r="X834730" s="19"/>
      <c r="Y834730" s="19"/>
      <c r="Z834730" s="19"/>
      <c r="AA834730" s="19"/>
      <c r="AB834730" s="19"/>
      <c r="AC834730" s="19"/>
      <c r="AD834730" s="19"/>
      <c r="AE834730" s="19"/>
      <c r="AF834730" s="19"/>
      <c r="AG834730" s="19"/>
      <c r="AH834730" s="19"/>
      <c r="AI834730" s="19"/>
      <c r="AJ834730" s="19"/>
      <c r="AK834730" s="19"/>
      <c r="AL834730" s="19"/>
      <c r="AM834730" s="19"/>
      <c r="AN834730" s="19"/>
      <c r="AO834730" s="19"/>
      <c r="AP834730"/>
    </row>
    <row r="834731" spans="1:42" s="116" customFormat="1" x14ac:dyDescent="0.3">
      <c r="A834731"/>
      <c r="B834731"/>
      <c r="C834731"/>
      <c r="D834731"/>
      <c r="E834731"/>
      <c r="F834731"/>
      <c r="G834731"/>
      <c r="H834731"/>
      <c r="I834731"/>
      <c r="J834731"/>
      <c r="K834731"/>
      <c r="L834731"/>
      <c r="M834731" s="115"/>
      <c r="N834731" s="115"/>
      <c r="O834731"/>
      <c r="P834731"/>
      <c r="Q834731"/>
      <c r="R834731" s="19"/>
      <c r="S834731" s="19"/>
      <c r="T834731"/>
      <c r="U834731" s="113"/>
      <c r="V834731" s="19"/>
      <c r="W834731" s="19"/>
      <c r="X834731" s="19"/>
      <c r="Y834731" s="19"/>
      <c r="Z834731" s="19"/>
      <c r="AA834731" s="19"/>
      <c r="AB834731" s="19"/>
      <c r="AC834731" s="19"/>
      <c r="AD834731" s="19"/>
      <c r="AE834731" s="19"/>
      <c r="AF834731" s="19"/>
      <c r="AG834731" s="19"/>
      <c r="AH834731" s="19"/>
      <c r="AI834731" s="19"/>
      <c r="AJ834731" s="19"/>
      <c r="AK834731" s="19"/>
      <c r="AL834731" s="19"/>
      <c r="AM834731" s="19"/>
      <c r="AN834731" s="19"/>
      <c r="AO834731" s="19"/>
      <c r="AP834731"/>
    </row>
    <row r="834732" spans="1:42" s="116" customFormat="1" x14ac:dyDescent="0.3">
      <c r="A834732"/>
      <c r="B834732"/>
      <c r="C834732"/>
      <c r="D834732"/>
      <c r="E834732"/>
      <c r="F834732"/>
      <c r="G834732"/>
      <c r="H834732"/>
      <c r="I834732"/>
      <c r="J834732"/>
      <c r="K834732"/>
      <c r="L834732"/>
      <c r="M834732" s="115"/>
      <c r="N834732" s="115"/>
      <c r="O834732"/>
      <c r="P834732"/>
      <c r="Q834732"/>
      <c r="R834732" s="19"/>
      <c r="S834732" s="19"/>
      <c r="T834732"/>
      <c r="U834732" s="113"/>
      <c r="V834732" s="19"/>
      <c r="W834732" s="19"/>
      <c r="X834732" s="19"/>
      <c r="Y834732" s="19"/>
      <c r="Z834732" s="19"/>
      <c r="AA834732" s="19"/>
      <c r="AB834732" s="19"/>
      <c r="AC834732" s="19"/>
      <c r="AD834732" s="19"/>
      <c r="AE834732" s="19"/>
      <c r="AF834732" s="19"/>
      <c r="AG834732" s="19"/>
      <c r="AH834732" s="19"/>
      <c r="AI834732" s="19"/>
      <c r="AJ834732" s="19"/>
      <c r="AK834732" s="19"/>
      <c r="AL834732" s="19"/>
      <c r="AM834732" s="19"/>
      <c r="AN834732" s="19"/>
      <c r="AO834732" s="19"/>
      <c r="AP834732"/>
    </row>
    <row r="834733" spans="1:42" s="116" customFormat="1" x14ac:dyDescent="0.3">
      <c r="A834733"/>
      <c r="B834733"/>
      <c r="C834733"/>
      <c r="D834733"/>
      <c r="E834733"/>
      <c r="F834733"/>
      <c r="G834733"/>
      <c r="H834733"/>
      <c r="I834733"/>
      <c r="J834733"/>
      <c r="K834733"/>
      <c r="L834733"/>
      <c r="M834733" s="115"/>
      <c r="N834733" s="115"/>
      <c r="O834733"/>
      <c r="P834733"/>
      <c r="Q834733"/>
      <c r="R834733" s="19"/>
      <c r="S834733" s="19"/>
      <c r="T834733"/>
      <c r="U834733" s="113"/>
      <c r="V834733" s="19"/>
      <c r="W834733" s="19"/>
      <c r="X834733" s="19"/>
      <c r="Y834733" s="19"/>
      <c r="Z834733" s="19"/>
      <c r="AA834733" s="19"/>
      <c r="AB834733" s="19"/>
      <c r="AC834733" s="19"/>
      <c r="AD834733" s="19"/>
      <c r="AE834733" s="19"/>
      <c r="AF834733" s="19"/>
      <c r="AG834733" s="19"/>
      <c r="AH834733" s="19"/>
      <c r="AI834733" s="19"/>
      <c r="AJ834733" s="19"/>
      <c r="AK834733" s="19"/>
      <c r="AL834733" s="19"/>
      <c r="AM834733" s="19"/>
      <c r="AN834733" s="19"/>
      <c r="AO834733" s="19"/>
      <c r="AP834733"/>
    </row>
    <row r="834734" spans="1:42" s="116" customFormat="1" x14ac:dyDescent="0.3">
      <c r="A834734"/>
      <c r="B834734"/>
      <c r="C834734"/>
      <c r="D834734"/>
      <c r="E834734"/>
      <c r="F834734"/>
      <c r="G834734"/>
      <c r="H834734"/>
      <c r="I834734"/>
      <c r="J834734"/>
      <c r="K834734"/>
      <c r="L834734"/>
      <c r="M834734" s="115"/>
      <c r="N834734" s="115"/>
      <c r="O834734"/>
      <c r="P834734"/>
      <c r="Q834734"/>
      <c r="R834734" s="19"/>
      <c r="S834734" s="19"/>
      <c r="T834734"/>
      <c r="U834734" s="113"/>
      <c r="V834734" s="19"/>
      <c r="W834734" s="19"/>
      <c r="X834734" s="19"/>
      <c r="Y834734" s="19"/>
      <c r="Z834734" s="19"/>
      <c r="AA834734" s="19"/>
      <c r="AB834734" s="19"/>
      <c r="AC834734" s="19"/>
      <c r="AD834734" s="19"/>
      <c r="AE834734" s="19"/>
      <c r="AF834734" s="19"/>
      <c r="AG834734" s="19"/>
      <c r="AH834734" s="19"/>
      <c r="AI834734" s="19"/>
      <c r="AJ834734" s="19"/>
      <c r="AK834734" s="19"/>
      <c r="AL834734" s="19"/>
      <c r="AM834734" s="19"/>
      <c r="AN834734" s="19"/>
      <c r="AO834734" s="19"/>
      <c r="AP834734"/>
    </row>
    <row r="834735" spans="1:42" s="116" customFormat="1" x14ac:dyDescent="0.3">
      <c r="A834735"/>
      <c r="B834735"/>
      <c r="C834735"/>
      <c r="D834735"/>
      <c r="E834735"/>
      <c r="F834735"/>
      <c r="G834735"/>
      <c r="H834735"/>
      <c r="I834735"/>
      <c r="J834735"/>
      <c r="K834735"/>
      <c r="L834735"/>
      <c r="M834735" s="115"/>
      <c r="N834735" s="115"/>
      <c r="O834735"/>
      <c r="P834735"/>
      <c r="Q834735"/>
      <c r="R834735" s="19"/>
      <c r="S834735" s="19"/>
      <c r="T834735"/>
      <c r="U834735" s="113"/>
      <c r="V834735" s="19"/>
      <c r="W834735" s="19"/>
      <c r="X834735" s="19"/>
      <c r="Y834735" s="19"/>
      <c r="Z834735" s="19"/>
      <c r="AA834735" s="19"/>
      <c r="AB834735" s="19"/>
      <c r="AC834735" s="19"/>
      <c r="AD834735" s="19"/>
      <c r="AE834735" s="19"/>
      <c r="AF834735" s="19"/>
      <c r="AG834735" s="19"/>
      <c r="AH834735" s="19"/>
      <c r="AI834735" s="19"/>
      <c r="AJ834735" s="19"/>
      <c r="AK834735" s="19"/>
      <c r="AL834735" s="19"/>
      <c r="AM834735" s="19"/>
      <c r="AN834735" s="19"/>
      <c r="AO834735" s="19"/>
      <c r="AP834735"/>
    </row>
    <row r="834736" spans="1:42" s="116" customFormat="1" x14ac:dyDescent="0.3">
      <c r="A834736"/>
      <c r="B834736"/>
      <c r="C834736"/>
      <c r="D834736"/>
      <c r="E834736"/>
      <c r="F834736"/>
      <c r="G834736"/>
      <c r="H834736"/>
      <c r="I834736"/>
      <c r="J834736"/>
      <c r="K834736"/>
      <c r="L834736"/>
      <c r="M834736" s="115"/>
      <c r="N834736" s="115"/>
      <c r="O834736"/>
      <c r="P834736"/>
      <c r="Q834736"/>
      <c r="R834736" s="19"/>
      <c r="S834736" s="19"/>
      <c r="T834736"/>
      <c r="U834736" s="113"/>
      <c r="V834736" s="19"/>
      <c r="W834736" s="19"/>
      <c r="X834736" s="19"/>
      <c r="Y834736" s="19"/>
      <c r="Z834736" s="19"/>
      <c r="AA834736" s="19"/>
      <c r="AB834736" s="19"/>
      <c r="AC834736" s="19"/>
      <c r="AD834736" s="19"/>
      <c r="AE834736" s="19"/>
      <c r="AF834736" s="19"/>
      <c r="AG834736" s="19"/>
      <c r="AH834736" s="19"/>
      <c r="AI834736" s="19"/>
      <c r="AJ834736" s="19"/>
      <c r="AK834736" s="19"/>
      <c r="AL834736" s="19"/>
      <c r="AM834736" s="19"/>
      <c r="AN834736" s="19"/>
      <c r="AO834736" s="19"/>
      <c r="AP834736"/>
    </row>
    <row r="834737" spans="1:42" s="116" customFormat="1" x14ac:dyDescent="0.3">
      <c r="A834737"/>
      <c r="B834737"/>
      <c r="C834737"/>
      <c r="D834737"/>
      <c r="E834737"/>
      <c r="F834737"/>
      <c r="G834737"/>
      <c r="H834737"/>
      <c r="I834737"/>
      <c r="J834737"/>
      <c r="K834737"/>
      <c r="L834737"/>
      <c r="M834737" s="115"/>
      <c r="N834737" s="115"/>
      <c r="O834737"/>
      <c r="P834737"/>
      <c r="Q834737"/>
      <c r="R834737" s="19"/>
      <c r="S834737" s="19"/>
      <c r="T834737"/>
      <c r="U834737" s="113"/>
      <c r="V834737" s="19"/>
      <c r="W834737" s="19"/>
      <c r="X834737" s="19"/>
      <c r="Y834737" s="19"/>
      <c r="Z834737" s="19"/>
      <c r="AA834737" s="19"/>
      <c r="AB834737" s="19"/>
      <c r="AC834737" s="19"/>
      <c r="AD834737" s="19"/>
      <c r="AE834737" s="19"/>
      <c r="AF834737" s="19"/>
      <c r="AG834737" s="19"/>
      <c r="AH834737" s="19"/>
      <c r="AI834737" s="19"/>
      <c r="AJ834737" s="19"/>
      <c r="AK834737" s="19"/>
      <c r="AL834737" s="19"/>
      <c r="AM834737" s="19"/>
      <c r="AN834737" s="19"/>
      <c r="AO834737" s="19"/>
      <c r="AP834737"/>
    </row>
    <row r="834738" spans="1:42" s="116" customFormat="1" x14ac:dyDescent="0.3">
      <c r="A834738"/>
      <c r="B834738"/>
      <c r="C834738"/>
      <c r="D834738"/>
      <c r="E834738"/>
      <c r="F834738"/>
      <c r="G834738"/>
      <c r="H834738"/>
      <c r="I834738"/>
      <c r="J834738"/>
      <c r="K834738"/>
      <c r="L834738"/>
      <c r="M834738" s="115"/>
      <c r="N834738" s="115"/>
      <c r="O834738"/>
      <c r="P834738"/>
      <c r="Q834738"/>
      <c r="R834738" s="19"/>
      <c r="S834738" s="19"/>
      <c r="T834738"/>
      <c r="U834738" s="113"/>
      <c r="V834738" s="19"/>
      <c r="W834738" s="19"/>
      <c r="X834738" s="19"/>
      <c r="Y834738" s="19"/>
      <c r="Z834738" s="19"/>
      <c r="AA834738" s="19"/>
      <c r="AB834738" s="19"/>
      <c r="AC834738" s="19"/>
      <c r="AD834738" s="19"/>
      <c r="AE834738" s="19"/>
      <c r="AF834738" s="19"/>
      <c r="AG834738" s="19"/>
      <c r="AH834738" s="19"/>
      <c r="AI834738" s="19"/>
      <c r="AJ834738" s="19"/>
      <c r="AK834738" s="19"/>
      <c r="AL834738" s="19"/>
      <c r="AM834738" s="19"/>
      <c r="AN834738" s="19"/>
      <c r="AO834738" s="19"/>
      <c r="AP834738"/>
    </row>
    <row r="834739" spans="1:42" s="116" customFormat="1" x14ac:dyDescent="0.3">
      <c r="A834739"/>
      <c r="B834739"/>
      <c r="C834739"/>
      <c r="D834739"/>
      <c r="E834739"/>
      <c r="F834739"/>
      <c r="G834739"/>
      <c r="H834739"/>
      <c r="I834739"/>
      <c r="J834739"/>
      <c r="K834739"/>
      <c r="L834739"/>
      <c r="M834739" s="115"/>
      <c r="N834739" s="115"/>
      <c r="O834739"/>
      <c r="P834739"/>
      <c r="Q834739"/>
      <c r="R834739" s="19"/>
      <c r="S834739" s="19"/>
      <c r="T834739"/>
      <c r="U834739" s="113"/>
      <c r="V834739" s="19"/>
      <c r="W834739" s="19"/>
      <c r="X834739" s="19"/>
      <c r="Y834739" s="19"/>
      <c r="Z834739" s="19"/>
      <c r="AA834739" s="19"/>
      <c r="AB834739" s="19"/>
      <c r="AC834739" s="19"/>
      <c r="AD834739" s="19"/>
      <c r="AE834739" s="19"/>
      <c r="AF834739" s="19"/>
      <c r="AG834739" s="19"/>
      <c r="AH834739" s="19"/>
      <c r="AI834739" s="19"/>
      <c r="AJ834739" s="19"/>
      <c r="AK834739" s="19"/>
      <c r="AL834739" s="19"/>
      <c r="AM834739" s="19"/>
      <c r="AN834739" s="19"/>
      <c r="AO834739" s="19"/>
      <c r="AP834739"/>
    </row>
    <row r="834740" spans="1:42" s="116" customFormat="1" x14ac:dyDescent="0.3">
      <c r="A834740"/>
      <c r="B834740"/>
      <c r="C834740"/>
      <c r="D834740"/>
      <c r="E834740"/>
      <c r="F834740"/>
      <c r="G834740"/>
      <c r="H834740"/>
      <c r="I834740"/>
      <c r="J834740"/>
      <c r="K834740"/>
      <c r="L834740"/>
      <c r="M834740" s="115"/>
      <c r="N834740" s="115"/>
      <c r="O834740"/>
      <c r="P834740"/>
      <c r="Q834740"/>
      <c r="R834740" s="19"/>
      <c r="S834740" s="19"/>
      <c r="T834740"/>
      <c r="U834740" s="113"/>
      <c r="V834740" s="19"/>
      <c r="W834740" s="19"/>
      <c r="X834740" s="19"/>
      <c r="Y834740" s="19"/>
      <c r="Z834740" s="19"/>
      <c r="AA834740" s="19"/>
      <c r="AB834740" s="19"/>
      <c r="AC834740" s="19"/>
      <c r="AD834740" s="19"/>
      <c r="AE834740" s="19"/>
      <c r="AF834740" s="19"/>
      <c r="AG834740" s="19"/>
      <c r="AH834740" s="19"/>
      <c r="AI834740" s="19"/>
      <c r="AJ834740" s="19"/>
      <c r="AK834740" s="19"/>
      <c r="AL834740" s="19"/>
      <c r="AM834740" s="19"/>
      <c r="AN834740" s="19"/>
      <c r="AO834740" s="19"/>
      <c r="AP834740"/>
    </row>
    <row r="834741" spans="1:42" s="116" customFormat="1" x14ac:dyDescent="0.3">
      <c r="A834741"/>
      <c r="B834741"/>
      <c r="C834741"/>
      <c r="D834741"/>
      <c r="E834741"/>
      <c r="F834741"/>
      <c r="G834741"/>
      <c r="H834741"/>
      <c r="I834741"/>
      <c r="J834741"/>
      <c r="K834741"/>
      <c r="L834741"/>
      <c r="M834741" s="115"/>
      <c r="N834741" s="115"/>
      <c r="O834741"/>
      <c r="P834741"/>
      <c r="Q834741"/>
      <c r="R834741" s="19"/>
      <c r="S834741" s="19"/>
      <c r="T834741"/>
      <c r="U834741" s="113"/>
      <c r="V834741" s="19"/>
      <c r="W834741" s="19"/>
      <c r="X834741" s="19"/>
      <c r="Y834741" s="19"/>
      <c r="Z834741" s="19"/>
      <c r="AA834741" s="19"/>
      <c r="AB834741" s="19"/>
      <c r="AC834741" s="19"/>
      <c r="AD834741" s="19"/>
      <c r="AE834741" s="19"/>
      <c r="AF834741" s="19"/>
      <c r="AG834741" s="19"/>
      <c r="AH834741" s="19"/>
      <c r="AI834741" s="19"/>
      <c r="AJ834741" s="19"/>
      <c r="AK834741" s="19"/>
      <c r="AL834741" s="19"/>
      <c r="AM834741" s="19"/>
      <c r="AN834741" s="19"/>
      <c r="AO834741" s="19"/>
      <c r="AP834741"/>
    </row>
    <row r="834742" spans="1:42" s="116" customFormat="1" x14ac:dyDescent="0.3">
      <c r="A834742"/>
      <c r="B834742"/>
      <c r="C834742"/>
      <c r="D834742"/>
      <c r="E834742"/>
      <c r="F834742"/>
      <c r="G834742"/>
      <c r="H834742"/>
      <c r="I834742"/>
      <c r="J834742"/>
      <c r="K834742"/>
      <c r="L834742"/>
      <c r="M834742" s="115"/>
      <c r="N834742" s="115"/>
      <c r="O834742"/>
      <c r="P834742"/>
      <c r="Q834742"/>
      <c r="R834742" s="19"/>
      <c r="S834742" s="19"/>
      <c r="T834742"/>
      <c r="U834742" s="113"/>
      <c r="V834742" s="19"/>
      <c r="W834742" s="19"/>
      <c r="X834742" s="19"/>
      <c r="Y834742" s="19"/>
      <c r="Z834742" s="19"/>
      <c r="AA834742" s="19"/>
      <c r="AB834742" s="19"/>
      <c r="AC834742" s="19"/>
      <c r="AD834742" s="19"/>
      <c r="AE834742" s="19"/>
      <c r="AF834742" s="19"/>
      <c r="AG834742" s="19"/>
      <c r="AH834742" s="19"/>
      <c r="AI834742" s="19"/>
      <c r="AJ834742" s="19"/>
      <c r="AK834742" s="19"/>
      <c r="AL834742" s="19"/>
      <c r="AM834742" s="19"/>
      <c r="AN834742" s="19"/>
      <c r="AO834742" s="19"/>
      <c r="AP834742"/>
    </row>
    <row r="834743" spans="1:42" s="116" customFormat="1" x14ac:dyDescent="0.3">
      <c r="A834743"/>
      <c r="B834743"/>
      <c r="C834743"/>
      <c r="D834743"/>
      <c r="E834743"/>
      <c r="F834743"/>
      <c r="G834743"/>
      <c r="H834743"/>
      <c r="I834743"/>
      <c r="J834743"/>
      <c r="K834743"/>
      <c r="L834743"/>
      <c r="M834743" s="115"/>
      <c r="N834743" s="115"/>
      <c r="O834743"/>
      <c r="P834743"/>
      <c r="Q834743"/>
      <c r="R834743" s="19"/>
      <c r="S834743" s="19"/>
      <c r="T834743"/>
      <c r="U834743" s="113"/>
      <c r="V834743" s="19"/>
      <c r="W834743" s="19"/>
      <c r="X834743" s="19"/>
      <c r="Y834743" s="19"/>
      <c r="Z834743" s="19"/>
      <c r="AA834743" s="19"/>
      <c r="AB834743" s="19"/>
      <c r="AC834743" s="19"/>
      <c r="AD834743" s="19"/>
      <c r="AE834743" s="19"/>
      <c r="AF834743" s="19"/>
      <c r="AG834743" s="19"/>
      <c r="AH834743" s="19"/>
      <c r="AI834743" s="19"/>
      <c r="AJ834743" s="19"/>
      <c r="AK834743" s="19"/>
      <c r="AL834743" s="19"/>
      <c r="AM834743" s="19"/>
      <c r="AN834743" s="19"/>
      <c r="AO834743" s="19"/>
      <c r="AP834743"/>
    </row>
    <row r="834744" spans="1:42" s="116" customFormat="1" x14ac:dyDescent="0.3">
      <c r="A834744"/>
      <c r="B834744"/>
      <c r="C834744"/>
      <c r="D834744"/>
      <c r="E834744"/>
      <c r="F834744"/>
      <c r="G834744"/>
      <c r="H834744"/>
      <c r="I834744"/>
      <c r="J834744"/>
      <c r="K834744"/>
      <c r="L834744"/>
      <c r="M834744" s="115"/>
      <c r="N834744" s="115"/>
      <c r="O834744"/>
      <c r="P834744"/>
      <c r="Q834744"/>
      <c r="R834744" s="19"/>
      <c r="S834744" s="19"/>
      <c r="T834744"/>
      <c r="U834744" s="113"/>
      <c r="V834744" s="19"/>
      <c r="W834744" s="19"/>
      <c r="X834744" s="19"/>
      <c r="Y834744" s="19"/>
      <c r="Z834744" s="19"/>
      <c r="AA834744" s="19"/>
      <c r="AB834744" s="19"/>
      <c r="AC834744" s="19"/>
      <c r="AD834744" s="19"/>
      <c r="AE834744" s="19"/>
      <c r="AF834744" s="19"/>
      <c r="AG834744" s="19"/>
      <c r="AH834744" s="19"/>
      <c r="AI834744" s="19"/>
      <c r="AJ834744" s="19"/>
      <c r="AK834744" s="19"/>
      <c r="AL834744" s="19"/>
      <c r="AM834744" s="19"/>
      <c r="AN834744" s="19"/>
      <c r="AO834744" s="19"/>
      <c r="AP834744"/>
    </row>
    <row r="834745" spans="1:42" s="116" customFormat="1" x14ac:dyDescent="0.3">
      <c r="A834745"/>
      <c r="B834745"/>
      <c r="C834745"/>
      <c r="D834745"/>
      <c r="E834745"/>
      <c r="F834745"/>
      <c r="G834745"/>
      <c r="H834745"/>
      <c r="I834745"/>
      <c r="J834745"/>
      <c r="K834745"/>
      <c r="L834745"/>
      <c r="M834745" s="115"/>
      <c r="N834745" s="115"/>
      <c r="O834745"/>
      <c r="P834745"/>
      <c r="Q834745"/>
      <c r="R834745" s="19"/>
      <c r="S834745" s="19"/>
      <c r="T834745"/>
      <c r="U834745" s="113"/>
      <c r="V834745" s="19"/>
      <c r="W834745" s="19"/>
      <c r="X834745" s="19"/>
      <c r="Y834745" s="19"/>
      <c r="Z834745" s="19"/>
      <c r="AA834745" s="19"/>
      <c r="AB834745" s="19"/>
      <c r="AC834745" s="19"/>
      <c r="AD834745" s="19"/>
      <c r="AE834745" s="19"/>
      <c r="AF834745" s="19"/>
      <c r="AG834745" s="19"/>
      <c r="AH834745" s="19"/>
      <c r="AI834745" s="19"/>
      <c r="AJ834745" s="19"/>
      <c r="AK834745" s="19"/>
      <c r="AL834745" s="19"/>
      <c r="AM834745" s="19"/>
      <c r="AN834745" s="19"/>
      <c r="AO834745" s="19"/>
      <c r="AP834745"/>
    </row>
    <row r="834746" spans="1:42" s="116" customFormat="1" x14ac:dyDescent="0.3">
      <c r="A834746"/>
      <c r="B834746"/>
      <c r="C834746"/>
      <c r="D834746"/>
      <c r="E834746"/>
      <c r="F834746"/>
      <c r="G834746"/>
      <c r="H834746"/>
      <c r="I834746"/>
      <c r="J834746"/>
      <c r="K834746"/>
      <c r="L834746"/>
      <c r="M834746" s="115"/>
      <c r="N834746" s="115"/>
      <c r="O834746"/>
      <c r="P834746"/>
      <c r="Q834746"/>
      <c r="R834746" s="19"/>
      <c r="S834746" s="19"/>
      <c r="T834746"/>
      <c r="U834746" s="113"/>
      <c r="V834746" s="19"/>
      <c r="W834746" s="19"/>
      <c r="X834746" s="19"/>
      <c r="Y834746" s="19"/>
      <c r="Z834746" s="19"/>
      <c r="AA834746" s="19"/>
      <c r="AB834746" s="19"/>
      <c r="AC834746" s="19"/>
      <c r="AD834746" s="19"/>
      <c r="AE834746" s="19"/>
      <c r="AF834746" s="19"/>
      <c r="AG834746" s="19"/>
      <c r="AH834746" s="19"/>
      <c r="AI834746" s="19"/>
      <c r="AJ834746" s="19"/>
      <c r="AK834746" s="19"/>
      <c r="AL834746" s="19"/>
      <c r="AM834746" s="19"/>
      <c r="AN834746" s="19"/>
      <c r="AO834746" s="19"/>
      <c r="AP834746"/>
    </row>
    <row r="834747" spans="1:42" s="116" customFormat="1" x14ac:dyDescent="0.3">
      <c r="A834747"/>
      <c r="B834747"/>
      <c r="C834747"/>
      <c r="D834747"/>
      <c r="E834747"/>
      <c r="F834747"/>
      <c r="G834747"/>
      <c r="H834747"/>
      <c r="I834747"/>
      <c r="J834747"/>
      <c r="K834747"/>
      <c r="L834747"/>
      <c r="M834747" s="115"/>
      <c r="N834747" s="115"/>
      <c r="O834747"/>
      <c r="P834747"/>
      <c r="Q834747"/>
      <c r="R834747" s="19"/>
      <c r="S834747" s="19"/>
      <c r="T834747"/>
      <c r="U834747" s="113"/>
      <c r="V834747" s="19"/>
      <c r="W834747" s="19"/>
      <c r="X834747" s="19"/>
      <c r="Y834747" s="19"/>
      <c r="Z834747" s="19"/>
      <c r="AA834747" s="19"/>
      <c r="AB834747" s="19"/>
      <c r="AC834747" s="19"/>
      <c r="AD834747" s="19"/>
      <c r="AE834747" s="19"/>
      <c r="AF834747" s="19"/>
      <c r="AG834747" s="19"/>
      <c r="AH834747" s="19"/>
      <c r="AI834747" s="19"/>
      <c r="AJ834747" s="19"/>
      <c r="AK834747" s="19"/>
      <c r="AL834747" s="19"/>
      <c r="AM834747" s="19"/>
      <c r="AN834747" s="19"/>
      <c r="AO834747" s="19"/>
      <c r="AP834747"/>
    </row>
    <row r="834748" spans="1:42" s="116" customFormat="1" x14ac:dyDescent="0.3">
      <c r="A834748"/>
      <c r="B834748"/>
      <c r="C834748"/>
      <c r="D834748"/>
      <c r="E834748"/>
      <c r="F834748"/>
      <c r="G834748"/>
      <c r="H834748"/>
      <c r="I834748"/>
      <c r="J834748"/>
      <c r="K834748"/>
      <c r="L834748"/>
      <c r="M834748" s="115"/>
      <c r="N834748" s="115"/>
      <c r="O834748"/>
      <c r="P834748"/>
      <c r="Q834748"/>
      <c r="R834748" s="19"/>
      <c r="S834748" s="19"/>
      <c r="T834748"/>
      <c r="U834748" s="113"/>
      <c r="V834748" s="19"/>
      <c r="W834748" s="19"/>
      <c r="X834748" s="19"/>
      <c r="Y834748" s="19"/>
      <c r="Z834748" s="19"/>
      <c r="AA834748" s="19"/>
      <c r="AB834748" s="19"/>
      <c r="AC834748" s="19"/>
      <c r="AD834748" s="19"/>
      <c r="AE834748" s="19"/>
      <c r="AF834748" s="19"/>
      <c r="AG834748" s="19"/>
      <c r="AH834748" s="19"/>
      <c r="AI834748" s="19"/>
      <c r="AJ834748" s="19"/>
      <c r="AK834748" s="19"/>
      <c r="AL834748" s="19"/>
      <c r="AM834748" s="19"/>
      <c r="AN834748" s="19"/>
      <c r="AO834748" s="19"/>
      <c r="AP834748"/>
    </row>
    <row r="834749" spans="1:42" s="116" customFormat="1" x14ac:dyDescent="0.3">
      <c r="A834749"/>
      <c r="B834749"/>
      <c r="C834749"/>
      <c r="D834749"/>
      <c r="E834749"/>
      <c r="F834749"/>
      <c r="G834749"/>
      <c r="H834749"/>
      <c r="I834749"/>
      <c r="J834749"/>
      <c r="K834749"/>
      <c r="L834749"/>
      <c r="M834749" s="115"/>
      <c r="N834749" s="115"/>
      <c r="O834749"/>
      <c r="P834749"/>
      <c r="Q834749"/>
      <c r="R834749" s="19"/>
      <c r="S834749" s="19"/>
      <c r="T834749"/>
      <c r="U834749" s="113"/>
      <c r="V834749" s="19"/>
      <c r="W834749" s="19"/>
      <c r="X834749" s="19"/>
      <c r="Y834749" s="19"/>
      <c r="Z834749" s="19"/>
      <c r="AA834749" s="19"/>
      <c r="AB834749" s="19"/>
      <c r="AC834749" s="19"/>
      <c r="AD834749" s="19"/>
      <c r="AE834749" s="19"/>
      <c r="AF834749" s="19"/>
      <c r="AG834749" s="19"/>
      <c r="AH834749" s="19"/>
      <c r="AI834749" s="19"/>
      <c r="AJ834749" s="19"/>
      <c r="AK834749" s="19"/>
      <c r="AL834749" s="19"/>
      <c r="AM834749" s="19"/>
      <c r="AN834749" s="19"/>
      <c r="AO834749" s="19"/>
      <c r="AP834749"/>
    </row>
    <row r="834750" spans="1:42" s="116" customFormat="1" x14ac:dyDescent="0.3">
      <c r="A834750"/>
      <c r="B834750"/>
      <c r="C834750"/>
      <c r="D834750"/>
      <c r="E834750"/>
      <c r="F834750"/>
      <c r="G834750"/>
      <c r="H834750"/>
      <c r="I834750"/>
      <c r="J834750"/>
      <c r="K834750"/>
      <c r="L834750"/>
      <c r="M834750" s="115"/>
      <c r="N834750" s="115"/>
      <c r="O834750"/>
      <c r="P834750"/>
      <c r="Q834750"/>
      <c r="R834750" s="19"/>
      <c r="S834750" s="19"/>
      <c r="T834750"/>
      <c r="U834750" s="113"/>
      <c r="V834750" s="19"/>
      <c r="W834750" s="19"/>
      <c r="X834750" s="19"/>
      <c r="Y834750" s="19"/>
      <c r="Z834750" s="19"/>
      <c r="AA834750" s="19"/>
      <c r="AB834750" s="19"/>
      <c r="AC834750" s="19"/>
      <c r="AD834750" s="19"/>
      <c r="AE834750" s="19"/>
      <c r="AF834750" s="19"/>
      <c r="AG834750" s="19"/>
      <c r="AH834750" s="19"/>
      <c r="AI834750" s="19"/>
      <c r="AJ834750" s="19"/>
      <c r="AK834750" s="19"/>
      <c r="AL834750" s="19"/>
      <c r="AM834750" s="19"/>
      <c r="AN834750" s="19"/>
      <c r="AO834750" s="19"/>
      <c r="AP834750"/>
    </row>
    <row r="834751" spans="1:42" s="116" customFormat="1" x14ac:dyDescent="0.3">
      <c r="A834751"/>
      <c r="B834751"/>
      <c r="C834751"/>
      <c r="D834751"/>
      <c r="E834751"/>
      <c r="F834751"/>
      <c r="G834751"/>
      <c r="H834751"/>
      <c r="I834751"/>
      <c r="J834751"/>
      <c r="K834751"/>
      <c r="L834751"/>
      <c r="M834751" s="115"/>
      <c r="N834751" s="115"/>
      <c r="O834751"/>
      <c r="P834751"/>
      <c r="Q834751"/>
      <c r="R834751" s="19"/>
      <c r="S834751" s="19"/>
      <c r="T834751"/>
      <c r="U834751" s="113"/>
      <c r="V834751" s="19"/>
      <c r="W834751" s="19"/>
      <c r="X834751" s="19"/>
      <c r="Y834751" s="19"/>
      <c r="Z834751" s="19"/>
      <c r="AA834751" s="19"/>
      <c r="AB834751" s="19"/>
      <c r="AC834751" s="19"/>
      <c r="AD834751" s="19"/>
      <c r="AE834751" s="19"/>
      <c r="AF834751" s="19"/>
      <c r="AG834751" s="19"/>
      <c r="AH834751" s="19"/>
      <c r="AI834751" s="19"/>
      <c r="AJ834751" s="19"/>
      <c r="AK834751" s="19"/>
      <c r="AL834751" s="19"/>
      <c r="AM834751" s="19"/>
      <c r="AN834751" s="19"/>
      <c r="AO834751" s="19"/>
      <c r="AP834751"/>
    </row>
    <row r="834752" spans="1:42" s="116" customFormat="1" x14ac:dyDescent="0.3">
      <c r="A834752"/>
      <c r="B834752"/>
      <c r="C834752"/>
      <c r="D834752"/>
      <c r="E834752"/>
      <c r="F834752"/>
      <c r="G834752"/>
      <c r="H834752"/>
      <c r="I834752"/>
      <c r="J834752"/>
      <c r="K834752"/>
      <c r="L834752"/>
      <c r="M834752" s="115"/>
      <c r="N834752" s="115"/>
      <c r="O834752"/>
      <c r="P834752"/>
      <c r="Q834752"/>
      <c r="R834752" s="19"/>
      <c r="S834752" s="19"/>
      <c r="T834752"/>
      <c r="U834752" s="113"/>
      <c r="V834752" s="19"/>
      <c r="W834752" s="19"/>
      <c r="X834752" s="19"/>
      <c r="Y834752" s="19"/>
      <c r="Z834752" s="19"/>
      <c r="AA834752" s="19"/>
      <c r="AB834752" s="19"/>
      <c r="AC834752" s="19"/>
      <c r="AD834752" s="19"/>
      <c r="AE834752" s="19"/>
      <c r="AF834752" s="19"/>
      <c r="AG834752" s="19"/>
      <c r="AH834752" s="19"/>
      <c r="AI834752" s="19"/>
      <c r="AJ834752" s="19"/>
      <c r="AK834752" s="19"/>
      <c r="AL834752" s="19"/>
      <c r="AM834752" s="19"/>
      <c r="AN834752" s="19"/>
      <c r="AO834752" s="19"/>
      <c r="AP834752"/>
    </row>
    <row r="834753" spans="1:42" s="116" customFormat="1" x14ac:dyDescent="0.3">
      <c r="A834753"/>
      <c r="B834753"/>
      <c r="C834753"/>
      <c r="D834753"/>
      <c r="E834753"/>
      <c r="F834753"/>
      <c r="G834753"/>
      <c r="H834753"/>
      <c r="I834753"/>
      <c r="J834753"/>
      <c r="K834753"/>
      <c r="L834753"/>
      <c r="M834753" s="115"/>
      <c r="N834753" s="115"/>
      <c r="O834753"/>
      <c r="P834753"/>
      <c r="Q834753"/>
      <c r="R834753" s="19"/>
      <c r="S834753" s="19"/>
      <c r="T834753"/>
      <c r="U834753" s="113"/>
      <c r="V834753" s="19"/>
      <c r="W834753" s="19"/>
      <c r="X834753" s="19"/>
      <c r="Y834753" s="19"/>
      <c r="Z834753" s="19"/>
      <c r="AA834753" s="19"/>
      <c r="AB834753" s="19"/>
      <c r="AC834753" s="19"/>
      <c r="AD834753" s="19"/>
      <c r="AE834753" s="19"/>
      <c r="AF834753" s="19"/>
      <c r="AG834753" s="19"/>
      <c r="AH834753" s="19"/>
      <c r="AI834753" s="19"/>
      <c r="AJ834753" s="19"/>
      <c r="AK834753" s="19"/>
      <c r="AL834753" s="19"/>
      <c r="AM834753" s="19"/>
      <c r="AN834753" s="19"/>
      <c r="AO834753" s="19"/>
      <c r="AP834753"/>
    </row>
    <row r="834754" spans="1:42" s="116" customFormat="1" x14ac:dyDescent="0.3">
      <c r="A834754"/>
      <c r="B834754"/>
      <c r="C834754"/>
      <c r="D834754"/>
      <c r="E834754"/>
      <c r="F834754"/>
      <c r="G834754"/>
      <c r="H834754"/>
      <c r="I834754"/>
      <c r="J834754"/>
      <c r="K834754"/>
      <c r="L834754"/>
      <c r="M834754" s="115"/>
      <c r="N834754" s="115"/>
      <c r="O834754"/>
      <c r="P834754"/>
      <c r="Q834754"/>
      <c r="R834754" s="19"/>
      <c r="S834754" s="19"/>
      <c r="T834754"/>
      <c r="U834754" s="113"/>
      <c r="V834754" s="19"/>
      <c r="W834754" s="19"/>
      <c r="X834754" s="19"/>
      <c r="Y834754" s="19"/>
      <c r="Z834754" s="19"/>
      <c r="AA834754" s="19"/>
      <c r="AB834754" s="19"/>
      <c r="AC834754" s="19"/>
      <c r="AD834754" s="19"/>
      <c r="AE834754" s="19"/>
      <c r="AF834754" s="19"/>
      <c r="AG834754" s="19"/>
      <c r="AH834754" s="19"/>
      <c r="AI834754" s="19"/>
      <c r="AJ834754" s="19"/>
      <c r="AK834754" s="19"/>
      <c r="AL834754" s="19"/>
      <c r="AM834754" s="19"/>
      <c r="AN834754" s="19"/>
      <c r="AO834754" s="19"/>
      <c r="AP834754"/>
    </row>
    <row r="834755" spans="1:42" s="116" customFormat="1" x14ac:dyDescent="0.3">
      <c r="A834755"/>
      <c r="B834755"/>
      <c r="C834755"/>
      <c r="D834755"/>
      <c r="E834755"/>
      <c r="F834755"/>
      <c r="G834755"/>
      <c r="H834755"/>
      <c r="I834755"/>
      <c r="J834755"/>
      <c r="K834755"/>
      <c r="L834755"/>
      <c r="M834755" s="115"/>
      <c r="N834755" s="115"/>
      <c r="O834755"/>
      <c r="P834755"/>
      <c r="Q834755"/>
      <c r="R834755" s="19"/>
      <c r="S834755" s="19"/>
      <c r="T834755"/>
      <c r="U834755" s="113"/>
      <c r="V834755" s="19"/>
      <c r="W834755" s="19"/>
      <c r="X834755" s="19"/>
      <c r="Y834755" s="19"/>
      <c r="Z834755" s="19"/>
      <c r="AA834755" s="19"/>
      <c r="AB834755" s="19"/>
      <c r="AC834755" s="19"/>
      <c r="AD834755" s="19"/>
      <c r="AE834755" s="19"/>
      <c r="AF834755" s="19"/>
      <c r="AG834755" s="19"/>
      <c r="AH834755" s="19"/>
      <c r="AI834755" s="19"/>
      <c r="AJ834755" s="19"/>
      <c r="AK834755" s="19"/>
      <c r="AL834755" s="19"/>
      <c r="AM834755" s="19"/>
      <c r="AN834755" s="19"/>
      <c r="AO834755" s="19"/>
      <c r="AP834755"/>
    </row>
    <row r="834756" spans="1:42" s="116" customFormat="1" x14ac:dyDescent="0.3">
      <c r="A834756"/>
      <c r="B834756"/>
      <c r="C834756"/>
      <c r="D834756"/>
      <c r="E834756"/>
      <c r="F834756"/>
      <c r="G834756"/>
      <c r="H834756"/>
      <c r="I834756"/>
      <c r="J834756"/>
      <c r="K834756"/>
      <c r="L834756"/>
      <c r="M834756" s="115"/>
      <c r="N834756" s="115"/>
      <c r="O834756"/>
      <c r="P834756"/>
      <c r="Q834756"/>
      <c r="R834756" s="19"/>
      <c r="S834756" s="19"/>
      <c r="T834756"/>
      <c r="U834756" s="113"/>
      <c r="V834756" s="19"/>
      <c r="W834756" s="19"/>
      <c r="X834756" s="19"/>
      <c r="Y834756" s="19"/>
      <c r="Z834756" s="19"/>
      <c r="AA834756" s="19"/>
      <c r="AB834756" s="19"/>
      <c r="AC834756" s="19"/>
      <c r="AD834756" s="19"/>
      <c r="AE834756" s="19"/>
      <c r="AF834756" s="19"/>
      <c r="AG834756" s="19"/>
      <c r="AH834756" s="19"/>
      <c r="AI834756" s="19"/>
      <c r="AJ834756" s="19"/>
      <c r="AK834756" s="19"/>
      <c r="AL834756" s="19"/>
      <c r="AM834756" s="19"/>
      <c r="AN834756" s="19"/>
      <c r="AO834756" s="19"/>
      <c r="AP834756"/>
    </row>
    <row r="834757" spans="1:42" s="116" customFormat="1" x14ac:dyDescent="0.3">
      <c r="A834757"/>
      <c r="B834757"/>
      <c r="C834757"/>
      <c r="D834757"/>
      <c r="E834757"/>
      <c r="F834757"/>
      <c r="G834757"/>
      <c r="H834757"/>
      <c r="I834757"/>
      <c r="J834757"/>
      <c r="K834757"/>
      <c r="L834757"/>
      <c r="M834757" s="115"/>
      <c r="N834757" s="115"/>
      <c r="O834757"/>
      <c r="P834757"/>
      <c r="Q834757"/>
      <c r="R834757" s="19"/>
      <c r="S834757" s="19"/>
      <c r="T834757"/>
      <c r="U834757" s="113"/>
      <c r="V834757" s="19"/>
      <c r="W834757" s="19"/>
      <c r="X834757" s="19"/>
      <c r="Y834757" s="19"/>
      <c r="Z834757" s="19"/>
      <c r="AA834757" s="19"/>
      <c r="AB834757" s="19"/>
      <c r="AC834757" s="19"/>
      <c r="AD834757" s="19"/>
      <c r="AE834757" s="19"/>
      <c r="AF834757" s="19"/>
      <c r="AG834757" s="19"/>
      <c r="AH834757" s="19"/>
      <c r="AI834757" s="19"/>
      <c r="AJ834757" s="19"/>
      <c r="AK834757" s="19"/>
      <c r="AL834757" s="19"/>
      <c r="AM834757" s="19"/>
      <c r="AN834757" s="19"/>
      <c r="AO834757" s="19"/>
      <c r="AP834757"/>
    </row>
    <row r="834758" spans="1:42" s="116" customFormat="1" x14ac:dyDescent="0.3">
      <c r="A834758"/>
      <c r="B834758"/>
      <c r="C834758"/>
      <c r="D834758"/>
      <c r="E834758"/>
      <c r="F834758"/>
      <c r="G834758"/>
      <c r="H834758"/>
      <c r="I834758"/>
      <c r="J834758"/>
      <c r="K834758"/>
      <c r="L834758"/>
      <c r="M834758" s="115"/>
      <c r="N834758" s="115"/>
      <c r="O834758"/>
      <c r="P834758"/>
      <c r="Q834758"/>
      <c r="R834758" s="19"/>
      <c r="S834758" s="19"/>
      <c r="T834758"/>
      <c r="U834758" s="113"/>
      <c r="V834758" s="19"/>
      <c r="W834758" s="19"/>
      <c r="X834758" s="19"/>
      <c r="Y834758" s="19"/>
      <c r="Z834758" s="19"/>
      <c r="AA834758" s="19"/>
      <c r="AB834758" s="19"/>
      <c r="AC834758" s="19"/>
      <c r="AD834758" s="19"/>
      <c r="AE834758" s="19"/>
      <c r="AF834758" s="19"/>
      <c r="AG834758" s="19"/>
      <c r="AH834758" s="19"/>
      <c r="AI834758" s="19"/>
      <c r="AJ834758" s="19"/>
      <c r="AK834758" s="19"/>
      <c r="AL834758" s="19"/>
      <c r="AM834758" s="19"/>
      <c r="AN834758" s="19"/>
      <c r="AO834758" s="19"/>
      <c r="AP834758"/>
    </row>
    <row r="834759" spans="1:42" s="116" customFormat="1" x14ac:dyDescent="0.3">
      <c r="A834759"/>
      <c r="B834759"/>
      <c r="C834759"/>
      <c r="D834759"/>
      <c r="E834759"/>
      <c r="F834759"/>
      <c r="G834759"/>
      <c r="H834759"/>
      <c r="I834759"/>
      <c r="J834759"/>
      <c r="K834759"/>
      <c r="L834759"/>
      <c r="M834759" s="115"/>
      <c r="N834759" s="115"/>
      <c r="O834759"/>
      <c r="P834759"/>
      <c r="Q834759"/>
      <c r="R834759" s="19"/>
      <c r="S834759" s="19"/>
      <c r="T834759"/>
      <c r="U834759" s="113"/>
      <c r="V834759" s="19"/>
      <c r="W834759" s="19"/>
      <c r="X834759" s="19"/>
      <c r="Y834759" s="19"/>
      <c r="Z834759" s="19"/>
      <c r="AA834759" s="19"/>
      <c r="AB834759" s="19"/>
      <c r="AC834759" s="19"/>
      <c r="AD834759" s="19"/>
      <c r="AE834759" s="19"/>
      <c r="AF834759" s="19"/>
      <c r="AG834759" s="19"/>
      <c r="AH834759" s="19"/>
      <c r="AI834759" s="19"/>
      <c r="AJ834759" s="19"/>
      <c r="AK834759" s="19"/>
      <c r="AL834759" s="19"/>
      <c r="AM834759" s="19"/>
      <c r="AN834759" s="19"/>
      <c r="AO834759" s="19"/>
      <c r="AP834759"/>
    </row>
    <row r="834760" spans="1:42" s="116" customFormat="1" x14ac:dyDescent="0.3">
      <c r="A834760"/>
      <c r="B834760"/>
      <c r="C834760"/>
      <c r="D834760"/>
      <c r="E834760"/>
      <c r="F834760"/>
      <c r="G834760"/>
      <c r="H834760"/>
      <c r="I834760"/>
      <c r="J834760"/>
      <c r="K834760"/>
      <c r="L834760"/>
      <c r="M834760" s="115"/>
      <c r="N834760" s="115"/>
      <c r="O834760"/>
      <c r="P834760"/>
      <c r="Q834760"/>
      <c r="R834760" s="19"/>
      <c r="S834760" s="19"/>
      <c r="T834760"/>
      <c r="U834760" s="113"/>
      <c r="V834760" s="19"/>
      <c r="W834760" s="19"/>
      <c r="X834760" s="19"/>
      <c r="Y834760" s="19"/>
      <c r="Z834760" s="19"/>
      <c r="AA834760" s="19"/>
      <c r="AB834760" s="19"/>
      <c r="AC834760" s="19"/>
      <c r="AD834760" s="19"/>
      <c r="AE834760" s="19"/>
      <c r="AF834760" s="19"/>
      <c r="AG834760" s="19"/>
      <c r="AH834760" s="19"/>
      <c r="AI834760" s="19"/>
      <c r="AJ834760" s="19"/>
      <c r="AK834760" s="19"/>
      <c r="AL834760" s="19"/>
      <c r="AM834760" s="19"/>
      <c r="AN834760" s="19"/>
      <c r="AO834760" s="19"/>
      <c r="AP834760"/>
    </row>
    <row r="834761" spans="1:42" s="116" customFormat="1" x14ac:dyDescent="0.3">
      <c r="A834761"/>
      <c r="B834761"/>
      <c r="C834761"/>
      <c r="D834761"/>
      <c r="E834761"/>
      <c r="F834761"/>
      <c r="G834761"/>
      <c r="H834761"/>
      <c r="I834761"/>
      <c r="J834761"/>
      <c r="K834761"/>
      <c r="L834761"/>
      <c r="M834761" s="115"/>
      <c r="N834761" s="115"/>
      <c r="O834761"/>
      <c r="P834761"/>
      <c r="Q834761"/>
      <c r="R834761" s="19"/>
      <c r="S834761" s="19"/>
      <c r="T834761"/>
      <c r="U834761" s="113"/>
      <c r="V834761" s="19"/>
      <c r="W834761" s="19"/>
      <c r="X834761" s="19"/>
      <c r="Y834761" s="19"/>
      <c r="Z834761" s="19"/>
      <c r="AA834761" s="19"/>
      <c r="AB834761" s="19"/>
      <c r="AC834761" s="19"/>
      <c r="AD834761" s="19"/>
      <c r="AE834761" s="19"/>
      <c r="AF834761" s="19"/>
      <c r="AG834761" s="19"/>
      <c r="AH834761" s="19"/>
      <c r="AI834761" s="19"/>
      <c r="AJ834761" s="19"/>
      <c r="AK834761" s="19"/>
      <c r="AL834761" s="19"/>
      <c r="AM834761" s="19"/>
      <c r="AN834761" s="19"/>
      <c r="AO834761" s="19"/>
      <c r="AP834761"/>
    </row>
    <row r="834762" spans="1:42" s="116" customFormat="1" x14ac:dyDescent="0.3">
      <c r="A834762"/>
      <c r="B834762"/>
      <c r="C834762"/>
      <c r="D834762"/>
      <c r="E834762"/>
      <c r="F834762"/>
      <c r="G834762"/>
      <c r="H834762"/>
      <c r="I834762"/>
      <c r="J834762"/>
      <c r="K834762"/>
      <c r="L834762"/>
      <c r="M834762" s="115"/>
      <c r="N834762" s="115"/>
      <c r="O834762"/>
      <c r="P834762"/>
      <c r="Q834762"/>
      <c r="R834762" s="19"/>
      <c r="S834762" s="19"/>
      <c r="T834762"/>
      <c r="U834762" s="113"/>
      <c r="V834762" s="19"/>
      <c r="W834762" s="19"/>
      <c r="X834762" s="19"/>
      <c r="Y834762" s="19"/>
      <c r="Z834762" s="19"/>
      <c r="AA834762" s="19"/>
      <c r="AB834762" s="19"/>
      <c r="AC834762" s="19"/>
      <c r="AD834762" s="19"/>
      <c r="AE834762" s="19"/>
      <c r="AF834762" s="19"/>
      <c r="AG834762" s="19"/>
      <c r="AH834762" s="19"/>
      <c r="AI834762" s="19"/>
      <c r="AJ834762" s="19"/>
      <c r="AK834762" s="19"/>
      <c r="AL834762" s="19"/>
      <c r="AM834762" s="19"/>
      <c r="AN834762" s="19"/>
      <c r="AO834762" s="19"/>
      <c r="AP834762"/>
    </row>
    <row r="834763" spans="1:42" s="116" customFormat="1" x14ac:dyDescent="0.3">
      <c r="A834763"/>
      <c r="B834763"/>
      <c r="C834763"/>
      <c r="D834763"/>
      <c r="E834763"/>
      <c r="F834763"/>
      <c r="G834763"/>
      <c r="H834763"/>
      <c r="I834763"/>
      <c r="J834763"/>
      <c r="K834763"/>
      <c r="L834763"/>
      <c r="M834763" s="115"/>
      <c r="N834763" s="115"/>
      <c r="O834763"/>
      <c r="P834763"/>
      <c r="Q834763"/>
      <c r="R834763" s="19"/>
      <c r="S834763" s="19"/>
      <c r="T834763"/>
      <c r="U834763" s="113"/>
      <c r="V834763" s="19"/>
      <c r="W834763" s="19"/>
      <c r="X834763" s="19"/>
      <c r="Y834763" s="19"/>
      <c r="Z834763" s="19"/>
      <c r="AA834763" s="19"/>
      <c r="AB834763" s="19"/>
      <c r="AC834763" s="19"/>
      <c r="AD834763" s="19"/>
      <c r="AE834763" s="19"/>
      <c r="AF834763" s="19"/>
      <c r="AG834763" s="19"/>
      <c r="AH834763" s="19"/>
      <c r="AI834763" s="19"/>
      <c r="AJ834763" s="19"/>
      <c r="AK834763" s="19"/>
      <c r="AL834763" s="19"/>
      <c r="AM834763" s="19"/>
      <c r="AN834763" s="19"/>
      <c r="AO834763" s="19"/>
      <c r="AP834763"/>
    </row>
    <row r="834764" spans="1:42" s="116" customFormat="1" x14ac:dyDescent="0.3">
      <c r="A834764"/>
      <c r="B834764"/>
      <c r="C834764"/>
      <c r="D834764"/>
      <c r="E834764"/>
      <c r="F834764"/>
      <c r="G834764"/>
      <c r="H834764"/>
      <c r="I834764"/>
      <c r="J834764"/>
      <c r="K834764"/>
      <c r="L834764"/>
      <c r="M834764" s="115"/>
      <c r="N834764" s="115"/>
      <c r="O834764"/>
      <c r="P834764"/>
      <c r="Q834764"/>
      <c r="R834764" s="19"/>
      <c r="S834764" s="19"/>
      <c r="T834764"/>
      <c r="U834764" s="113"/>
      <c r="V834764" s="19"/>
      <c r="W834764" s="19"/>
      <c r="X834764" s="19"/>
      <c r="Y834764" s="19"/>
      <c r="Z834764" s="19"/>
      <c r="AA834764" s="19"/>
      <c r="AB834764" s="19"/>
      <c r="AC834764" s="19"/>
      <c r="AD834764" s="19"/>
      <c r="AE834764" s="19"/>
      <c r="AF834764" s="19"/>
      <c r="AG834764" s="19"/>
      <c r="AH834764" s="19"/>
      <c r="AI834764" s="19"/>
      <c r="AJ834764" s="19"/>
      <c r="AK834764" s="19"/>
      <c r="AL834764" s="19"/>
      <c r="AM834764" s="19"/>
      <c r="AN834764" s="19"/>
      <c r="AO834764" s="19"/>
      <c r="AP834764"/>
    </row>
    <row r="834765" spans="1:42" s="116" customFormat="1" x14ac:dyDescent="0.3">
      <c r="A834765"/>
      <c r="B834765"/>
      <c r="C834765"/>
      <c r="D834765"/>
      <c r="E834765"/>
      <c r="F834765"/>
      <c r="G834765"/>
      <c r="H834765"/>
      <c r="I834765"/>
      <c r="J834765"/>
      <c r="K834765"/>
      <c r="L834765"/>
      <c r="M834765" s="115"/>
      <c r="N834765" s="115"/>
      <c r="O834765"/>
      <c r="P834765"/>
      <c r="Q834765"/>
      <c r="R834765" s="19"/>
      <c r="S834765" s="19"/>
      <c r="T834765"/>
      <c r="U834765" s="113"/>
      <c r="V834765" s="19"/>
      <c r="W834765" s="19"/>
      <c r="X834765" s="19"/>
      <c r="Y834765" s="19"/>
      <c r="Z834765" s="19"/>
      <c r="AA834765" s="19"/>
      <c r="AB834765" s="19"/>
      <c r="AC834765" s="19"/>
      <c r="AD834765" s="19"/>
      <c r="AE834765" s="19"/>
      <c r="AF834765" s="19"/>
      <c r="AG834765" s="19"/>
      <c r="AH834765" s="19"/>
      <c r="AI834765" s="19"/>
      <c r="AJ834765" s="19"/>
      <c r="AK834765" s="19"/>
      <c r="AL834765" s="19"/>
      <c r="AM834765" s="19"/>
      <c r="AN834765" s="19"/>
      <c r="AO834765" s="19"/>
      <c r="AP834765"/>
    </row>
    <row r="834766" spans="1:42" s="116" customFormat="1" x14ac:dyDescent="0.3">
      <c r="A834766"/>
      <c r="B834766"/>
      <c r="C834766"/>
      <c r="D834766"/>
      <c r="E834766"/>
      <c r="F834766"/>
      <c r="G834766"/>
      <c r="H834766"/>
      <c r="I834766"/>
      <c r="J834766"/>
      <c r="K834766"/>
      <c r="L834766"/>
      <c r="M834766" s="115"/>
      <c r="N834766" s="115"/>
      <c r="O834766"/>
      <c r="P834766"/>
      <c r="Q834766"/>
      <c r="R834766" s="19"/>
      <c r="S834766" s="19"/>
      <c r="T834766"/>
      <c r="U834766" s="113"/>
      <c r="V834766" s="19"/>
      <c r="W834766" s="19"/>
      <c r="X834766" s="19"/>
      <c r="Y834766" s="19"/>
      <c r="Z834766" s="19"/>
      <c r="AA834766" s="19"/>
      <c r="AB834766" s="19"/>
      <c r="AC834766" s="19"/>
      <c r="AD834766" s="19"/>
      <c r="AE834766" s="19"/>
      <c r="AF834766" s="19"/>
      <c r="AG834766" s="19"/>
      <c r="AH834766" s="19"/>
      <c r="AI834766" s="19"/>
      <c r="AJ834766" s="19"/>
      <c r="AK834766" s="19"/>
      <c r="AL834766" s="19"/>
      <c r="AM834766" s="19"/>
      <c r="AN834766" s="19"/>
      <c r="AO834766" s="19"/>
      <c r="AP834766"/>
    </row>
    <row r="834767" spans="1:42" s="116" customFormat="1" x14ac:dyDescent="0.3">
      <c r="A834767"/>
      <c r="B834767"/>
      <c r="C834767"/>
      <c r="D834767"/>
      <c r="E834767"/>
      <c r="F834767"/>
      <c r="G834767"/>
      <c r="H834767"/>
      <c r="I834767"/>
      <c r="J834767"/>
      <c r="K834767"/>
      <c r="L834767"/>
      <c r="M834767" s="115"/>
      <c r="N834767" s="115"/>
      <c r="O834767"/>
      <c r="P834767"/>
      <c r="Q834767"/>
      <c r="R834767" s="19"/>
      <c r="S834767" s="19"/>
      <c r="T834767"/>
      <c r="U834767" s="113"/>
      <c r="V834767" s="19"/>
      <c r="W834767" s="19"/>
      <c r="X834767" s="19"/>
      <c r="Y834767" s="19"/>
      <c r="Z834767" s="19"/>
      <c r="AA834767" s="19"/>
      <c r="AB834767" s="19"/>
      <c r="AC834767" s="19"/>
      <c r="AD834767" s="19"/>
      <c r="AE834767" s="19"/>
      <c r="AF834767" s="19"/>
      <c r="AG834767" s="19"/>
      <c r="AH834767" s="19"/>
      <c r="AI834767" s="19"/>
      <c r="AJ834767" s="19"/>
      <c r="AK834767" s="19"/>
      <c r="AL834767" s="19"/>
      <c r="AM834767" s="19"/>
      <c r="AN834767" s="19"/>
      <c r="AO834767" s="19"/>
      <c r="AP834767"/>
    </row>
    <row r="834768" spans="1:42" s="116" customFormat="1" x14ac:dyDescent="0.3">
      <c r="A834768"/>
      <c r="B834768"/>
      <c r="C834768"/>
      <c r="D834768"/>
      <c r="E834768"/>
      <c r="F834768"/>
      <c r="G834768"/>
      <c r="H834768"/>
      <c r="I834768"/>
      <c r="J834768"/>
      <c r="K834768"/>
      <c r="L834768"/>
      <c r="M834768" s="115"/>
      <c r="N834768" s="115"/>
      <c r="O834768"/>
      <c r="P834768"/>
      <c r="Q834768"/>
      <c r="R834768" s="19"/>
      <c r="S834768" s="19"/>
      <c r="T834768"/>
      <c r="U834768" s="113"/>
      <c r="V834768" s="19"/>
      <c r="W834768" s="19"/>
      <c r="X834768" s="19"/>
      <c r="Y834768" s="19"/>
      <c r="Z834768" s="19"/>
      <c r="AA834768" s="19"/>
      <c r="AB834768" s="19"/>
      <c r="AC834768" s="19"/>
      <c r="AD834768" s="19"/>
      <c r="AE834768" s="19"/>
      <c r="AF834768" s="19"/>
      <c r="AG834768" s="19"/>
      <c r="AH834768" s="19"/>
      <c r="AI834768" s="19"/>
      <c r="AJ834768" s="19"/>
      <c r="AK834768" s="19"/>
      <c r="AL834768" s="19"/>
      <c r="AM834768" s="19"/>
      <c r="AN834768" s="19"/>
      <c r="AO834768" s="19"/>
      <c r="AP834768"/>
    </row>
    <row r="834769" spans="1:42" s="116" customFormat="1" x14ac:dyDescent="0.3">
      <c r="A834769"/>
      <c r="B834769"/>
      <c r="C834769"/>
      <c r="D834769"/>
      <c r="E834769"/>
      <c r="F834769"/>
      <c r="G834769"/>
      <c r="H834769"/>
      <c r="I834769"/>
      <c r="J834769"/>
      <c r="K834769"/>
      <c r="L834769"/>
      <c r="M834769" s="115"/>
      <c r="N834769" s="115"/>
      <c r="O834769"/>
      <c r="P834769"/>
      <c r="Q834769"/>
      <c r="R834769" s="19"/>
      <c r="S834769" s="19"/>
      <c r="T834769"/>
      <c r="U834769" s="113"/>
      <c r="V834769" s="19"/>
      <c r="W834769" s="19"/>
      <c r="X834769" s="19"/>
      <c r="Y834769" s="19"/>
      <c r="Z834769" s="19"/>
      <c r="AA834769" s="19"/>
      <c r="AB834769" s="19"/>
      <c r="AC834769" s="19"/>
      <c r="AD834769" s="19"/>
      <c r="AE834769" s="19"/>
      <c r="AF834769" s="19"/>
      <c r="AG834769" s="19"/>
      <c r="AH834769" s="19"/>
      <c r="AI834769" s="19"/>
      <c r="AJ834769" s="19"/>
      <c r="AK834769" s="19"/>
      <c r="AL834769" s="19"/>
      <c r="AM834769" s="19"/>
      <c r="AN834769" s="19"/>
      <c r="AO834769" s="19"/>
      <c r="AP834769"/>
    </row>
    <row r="834770" spans="1:42" s="116" customFormat="1" x14ac:dyDescent="0.3">
      <c r="A834770"/>
      <c r="B834770"/>
      <c r="C834770"/>
      <c r="D834770"/>
      <c r="E834770"/>
      <c r="F834770"/>
      <c r="G834770"/>
      <c r="H834770"/>
      <c r="I834770"/>
      <c r="J834770"/>
      <c r="K834770"/>
      <c r="L834770"/>
      <c r="M834770" s="115"/>
      <c r="N834770" s="115"/>
      <c r="O834770"/>
      <c r="P834770"/>
      <c r="Q834770"/>
      <c r="R834770" s="19"/>
      <c r="S834770" s="19"/>
      <c r="T834770"/>
      <c r="U834770" s="113"/>
      <c r="V834770" s="19"/>
      <c r="W834770" s="19"/>
      <c r="X834770" s="19"/>
      <c r="Y834770" s="19"/>
      <c r="Z834770" s="19"/>
      <c r="AA834770" s="19"/>
      <c r="AB834770" s="19"/>
      <c r="AC834770" s="19"/>
      <c r="AD834770" s="19"/>
      <c r="AE834770" s="19"/>
      <c r="AF834770" s="19"/>
      <c r="AG834770" s="19"/>
      <c r="AH834770" s="19"/>
      <c r="AI834770" s="19"/>
      <c r="AJ834770" s="19"/>
      <c r="AK834770" s="19"/>
      <c r="AL834770" s="19"/>
      <c r="AM834770" s="19"/>
      <c r="AN834770" s="19"/>
      <c r="AO834770" s="19"/>
      <c r="AP834770"/>
    </row>
    <row r="834771" spans="1:42" s="116" customFormat="1" x14ac:dyDescent="0.3">
      <c r="A834771"/>
      <c r="B834771"/>
      <c r="C834771"/>
      <c r="D834771"/>
      <c r="E834771"/>
      <c r="F834771"/>
      <c r="G834771"/>
      <c r="H834771"/>
      <c r="I834771"/>
      <c r="J834771"/>
      <c r="K834771"/>
      <c r="L834771"/>
      <c r="M834771" s="115"/>
      <c r="N834771" s="115"/>
      <c r="O834771"/>
      <c r="P834771"/>
      <c r="Q834771"/>
      <c r="R834771" s="19"/>
      <c r="S834771" s="19"/>
      <c r="T834771"/>
      <c r="U834771" s="113"/>
      <c r="V834771" s="19"/>
      <c r="W834771" s="19"/>
      <c r="X834771" s="19"/>
      <c r="Y834771" s="19"/>
      <c r="Z834771" s="19"/>
      <c r="AA834771" s="19"/>
      <c r="AB834771" s="19"/>
      <c r="AC834771" s="19"/>
      <c r="AD834771" s="19"/>
      <c r="AE834771" s="19"/>
      <c r="AF834771" s="19"/>
      <c r="AG834771" s="19"/>
      <c r="AH834771" s="19"/>
      <c r="AI834771" s="19"/>
      <c r="AJ834771" s="19"/>
      <c r="AK834771" s="19"/>
      <c r="AL834771" s="19"/>
      <c r="AM834771" s="19"/>
      <c r="AN834771" s="19"/>
      <c r="AO834771" s="19"/>
      <c r="AP834771"/>
    </row>
    <row r="834772" spans="1:42" s="116" customFormat="1" x14ac:dyDescent="0.3">
      <c r="A834772"/>
      <c r="B834772"/>
      <c r="C834772"/>
      <c r="D834772"/>
      <c r="E834772"/>
      <c r="F834772"/>
      <c r="G834772"/>
      <c r="H834772"/>
      <c r="I834772"/>
      <c r="J834772"/>
      <c r="K834772"/>
      <c r="L834772"/>
      <c r="M834772" s="115"/>
      <c r="N834772" s="115"/>
      <c r="O834772"/>
      <c r="P834772"/>
      <c r="Q834772"/>
      <c r="R834772" s="19"/>
      <c r="S834772" s="19"/>
      <c r="T834772"/>
      <c r="U834772" s="113"/>
      <c r="V834772" s="19"/>
      <c r="W834772" s="19"/>
      <c r="X834772" s="19"/>
      <c r="Y834772" s="19"/>
      <c r="Z834772" s="19"/>
      <c r="AA834772" s="19"/>
      <c r="AB834772" s="19"/>
      <c r="AC834772" s="19"/>
      <c r="AD834772" s="19"/>
      <c r="AE834772" s="19"/>
      <c r="AF834772" s="19"/>
      <c r="AG834772" s="19"/>
      <c r="AH834772" s="19"/>
      <c r="AI834772" s="19"/>
      <c r="AJ834772" s="19"/>
      <c r="AK834772" s="19"/>
      <c r="AL834772" s="19"/>
      <c r="AM834772" s="19"/>
      <c r="AN834772" s="19"/>
      <c r="AO834772" s="19"/>
      <c r="AP834772"/>
    </row>
    <row r="834773" spans="1:42" s="116" customFormat="1" x14ac:dyDescent="0.3">
      <c r="A834773"/>
      <c r="B834773"/>
      <c r="C834773"/>
      <c r="D834773"/>
      <c r="E834773"/>
      <c r="F834773"/>
      <c r="G834773"/>
      <c r="H834773"/>
      <c r="I834773"/>
      <c r="J834773"/>
      <c r="K834773"/>
      <c r="L834773"/>
      <c r="M834773" s="115"/>
      <c r="N834773" s="115"/>
      <c r="O834773"/>
      <c r="P834773"/>
      <c r="Q834773"/>
      <c r="R834773" s="19"/>
      <c r="S834773" s="19"/>
      <c r="T834773"/>
      <c r="U834773" s="113"/>
      <c r="V834773" s="19"/>
      <c r="W834773" s="19"/>
      <c r="X834773" s="19"/>
      <c r="Y834773" s="19"/>
      <c r="Z834773" s="19"/>
      <c r="AA834773" s="19"/>
      <c r="AB834773" s="19"/>
      <c r="AC834773" s="19"/>
      <c r="AD834773" s="19"/>
      <c r="AE834773" s="19"/>
      <c r="AF834773" s="19"/>
      <c r="AG834773" s="19"/>
      <c r="AH834773" s="19"/>
      <c r="AI834773" s="19"/>
      <c r="AJ834773" s="19"/>
      <c r="AK834773" s="19"/>
      <c r="AL834773" s="19"/>
      <c r="AM834773" s="19"/>
      <c r="AN834773" s="19"/>
      <c r="AO834773" s="19"/>
      <c r="AP834773"/>
    </row>
    <row r="834774" spans="1:42" s="116" customFormat="1" x14ac:dyDescent="0.3">
      <c r="A834774"/>
      <c r="B834774"/>
      <c r="C834774"/>
      <c r="D834774"/>
      <c r="E834774"/>
      <c r="F834774"/>
      <c r="G834774"/>
      <c r="H834774"/>
      <c r="I834774"/>
      <c r="J834774"/>
      <c r="K834774"/>
      <c r="L834774"/>
      <c r="M834774" s="115"/>
      <c r="N834774" s="115"/>
      <c r="O834774"/>
      <c r="P834774"/>
      <c r="Q834774"/>
      <c r="R834774" s="19"/>
      <c r="S834774" s="19"/>
      <c r="T834774"/>
      <c r="U834774" s="113"/>
      <c r="V834774" s="19"/>
      <c r="W834774" s="19"/>
      <c r="X834774" s="19"/>
      <c r="Y834774" s="19"/>
      <c r="Z834774" s="19"/>
      <c r="AA834774" s="19"/>
      <c r="AB834774" s="19"/>
      <c r="AC834774" s="19"/>
      <c r="AD834774" s="19"/>
      <c r="AE834774" s="19"/>
      <c r="AF834774" s="19"/>
      <c r="AG834774" s="19"/>
      <c r="AH834774" s="19"/>
      <c r="AI834774" s="19"/>
      <c r="AJ834774" s="19"/>
      <c r="AK834774" s="19"/>
      <c r="AL834774" s="19"/>
      <c r="AM834774" s="19"/>
      <c r="AN834774" s="19"/>
      <c r="AO834774" s="19"/>
      <c r="AP834774"/>
    </row>
    <row r="834775" spans="1:42" s="116" customFormat="1" x14ac:dyDescent="0.3">
      <c r="A834775"/>
      <c r="B834775"/>
      <c r="C834775"/>
      <c r="D834775"/>
      <c r="E834775"/>
      <c r="F834775"/>
      <c r="G834775"/>
      <c r="H834775"/>
      <c r="I834775"/>
      <c r="J834775"/>
      <c r="K834775"/>
      <c r="L834775"/>
      <c r="M834775" s="115"/>
      <c r="N834775" s="115"/>
      <c r="O834775"/>
      <c r="P834775"/>
      <c r="Q834775"/>
      <c r="R834775" s="19"/>
      <c r="S834775" s="19"/>
      <c r="T834775"/>
      <c r="U834775" s="113"/>
      <c r="V834775" s="19"/>
      <c r="W834775" s="19"/>
      <c r="X834775" s="19"/>
      <c r="Y834775" s="19"/>
      <c r="Z834775" s="19"/>
      <c r="AA834775" s="19"/>
      <c r="AB834775" s="19"/>
      <c r="AC834775" s="19"/>
      <c r="AD834775" s="19"/>
      <c r="AE834775" s="19"/>
      <c r="AF834775" s="19"/>
      <c r="AG834775" s="19"/>
      <c r="AH834775" s="19"/>
      <c r="AI834775" s="19"/>
      <c r="AJ834775" s="19"/>
      <c r="AK834775" s="19"/>
      <c r="AL834775" s="19"/>
      <c r="AM834775" s="19"/>
      <c r="AN834775" s="19"/>
      <c r="AO834775" s="19"/>
      <c r="AP834775"/>
    </row>
    <row r="834776" spans="1:42" s="116" customFormat="1" x14ac:dyDescent="0.3">
      <c r="A834776"/>
      <c r="B834776"/>
      <c r="C834776"/>
      <c r="D834776"/>
      <c r="E834776"/>
      <c r="F834776"/>
      <c r="G834776"/>
      <c r="H834776"/>
      <c r="I834776"/>
      <c r="J834776"/>
      <c r="K834776"/>
      <c r="L834776"/>
      <c r="M834776" s="115"/>
      <c r="N834776" s="115"/>
      <c r="O834776"/>
      <c r="P834776"/>
      <c r="Q834776"/>
      <c r="R834776" s="19"/>
      <c r="S834776" s="19"/>
      <c r="T834776"/>
      <c r="U834776" s="113"/>
      <c r="V834776" s="19"/>
      <c r="W834776" s="19"/>
      <c r="X834776" s="19"/>
      <c r="Y834776" s="19"/>
      <c r="Z834776" s="19"/>
      <c r="AA834776" s="19"/>
      <c r="AB834776" s="19"/>
      <c r="AC834776" s="19"/>
      <c r="AD834776" s="19"/>
      <c r="AE834776" s="19"/>
      <c r="AF834776" s="19"/>
      <c r="AG834776" s="19"/>
      <c r="AH834776" s="19"/>
      <c r="AI834776" s="19"/>
      <c r="AJ834776" s="19"/>
      <c r="AK834776" s="19"/>
      <c r="AL834776" s="19"/>
      <c r="AM834776" s="19"/>
      <c r="AN834776" s="19"/>
      <c r="AO834776" s="19"/>
      <c r="AP834776"/>
    </row>
    <row r="834777" spans="1:42" s="116" customFormat="1" x14ac:dyDescent="0.3">
      <c r="A834777"/>
      <c r="B834777"/>
      <c r="C834777"/>
      <c r="D834777"/>
      <c r="E834777"/>
      <c r="F834777"/>
      <c r="G834777"/>
      <c r="H834777"/>
      <c r="I834777"/>
      <c r="J834777"/>
      <c r="K834777"/>
      <c r="L834777"/>
      <c r="M834777" s="115"/>
      <c r="N834777" s="115"/>
      <c r="O834777"/>
      <c r="P834777"/>
      <c r="Q834777"/>
      <c r="R834777" s="19"/>
      <c r="S834777" s="19"/>
      <c r="T834777"/>
      <c r="U834777" s="113"/>
      <c r="V834777" s="19"/>
      <c r="W834777" s="19"/>
      <c r="X834777" s="19"/>
      <c r="Y834777" s="19"/>
      <c r="Z834777" s="19"/>
      <c r="AA834777" s="19"/>
      <c r="AB834777" s="19"/>
      <c r="AC834777" s="19"/>
      <c r="AD834777" s="19"/>
      <c r="AE834777" s="19"/>
      <c r="AF834777" s="19"/>
      <c r="AG834777" s="19"/>
      <c r="AH834777" s="19"/>
      <c r="AI834777" s="19"/>
      <c r="AJ834777" s="19"/>
      <c r="AK834777" s="19"/>
      <c r="AL834777" s="19"/>
      <c r="AM834777" s="19"/>
      <c r="AN834777" s="19"/>
      <c r="AO834777" s="19"/>
      <c r="AP834777"/>
    </row>
    <row r="834778" spans="1:42" s="116" customFormat="1" x14ac:dyDescent="0.3">
      <c r="A834778"/>
      <c r="B834778"/>
      <c r="C834778"/>
      <c r="D834778"/>
      <c r="E834778"/>
      <c r="F834778"/>
      <c r="G834778"/>
      <c r="H834778"/>
      <c r="I834778"/>
      <c r="J834778"/>
      <c r="K834778"/>
      <c r="L834778"/>
      <c r="M834778" s="115"/>
      <c r="N834778" s="115"/>
      <c r="O834778"/>
      <c r="P834778"/>
      <c r="Q834778"/>
      <c r="R834778" s="19"/>
      <c r="S834778" s="19"/>
      <c r="T834778"/>
      <c r="U834778" s="113"/>
      <c r="V834778" s="19"/>
      <c r="W834778" s="19"/>
      <c r="X834778" s="19"/>
      <c r="Y834778" s="19"/>
      <c r="Z834778" s="19"/>
      <c r="AA834778" s="19"/>
      <c r="AB834778" s="19"/>
      <c r="AC834778" s="19"/>
      <c r="AD834778" s="19"/>
      <c r="AE834778" s="19"/>
      <c r="AF834778" s="19"/>
      <c r="AG834778" s="19"/>
      <c r="AH834778" s="19"/>
      <c r="AI834778" s="19"/>
      <c r="AJ834778" s="19"/>
      <c r="AK834778" s="19"/>
      <c r="AL834778" s="19"/>
      <c r="AM834778" s="19"/>
      <c r="AN834778" s="19"/>
      <c r="AO834778" s="19"/>
      <c r="AP834778"/>
    </row>
    <row r="834779" spans="1:42" s="116" customFormat="1" x14ac:dyDescent="0.3">
      <c r="A834779"/>
      <c r="B834779"/>
      <c r="C834779"/>
      <c r="D834779"/>
      <c r="E834779"/>
      <c r="F834779"/>
      <c r="G834779"/>
      <c r="H834779"/>
      <c r="I834779"/>
      <c r="J834779"/>
      <c r="K834779"/>
      <c r="L834779"/>
      <c r="M834779" s="115"/>
      <c r="N834779" s="115"/>
      <c r="O834779"/>
      <c r="P834779"/>
      <c r="Q834779"/>
      <c r="R834779" s="19"/>
      <c r="S834779" s="19"/>
      <c r="T834779"/>
      <c r="U834779" s="113"/>
      <c r="V834779" s="19"/>
      <c r="W834779" s="19"/>
      <c r="X834779" s="19"/>
      <c r="Y834779" s="19"/>
      <c r="Z834779" s="19"/>
      <c r="AA834779" s="19"/>
      <c r="AB834779" s="19"/>
      <c r="AC834779" s="19"/>
      <c r="AD834779" s="19"/>
      <c r="AE834779" s="19"/>
      <c r="AF834779" s="19"/>
      <c r="AG834779" s="19"/>
      <c r="AH834779" s="19"/>
      <c r="AI834779" s="19"/>
      <c r="AJ834779" s="19"/>
      <c r="AK834779" s="19"/>
      <c r="AL834779" s="19"/>
      <c r="AM834779" s="19"/>
      <c r="AN834779" s="19"/>
      <c r="AO834779" s="19"/>
      <c r="AP834779"/>
    </row>
    <row r="834780" spans="1:42" s="116" customFormat="1" x14ac:dyDescent="0.3">
      <c r="A834780"/>
      <c r="B834780"/>
      <c r="C834780"/>
      <c r="D834780"/>
      <c r="E834780"/>
      <c r="F834780"/>
      <c r="G834780"/>
      <c r="H834780"/>
      <c r="I834780"/>
      <c r="J834780"/>
      <c r="K834780"/>
      <c r="L834780"/>
      <c r="M834780" s="115"/>
      <c r="N834780" s="115"/>
      <c r="O834780"/>
      <c r="P834780"/>
      <c r="Q834780"/>
      <c r="R834780" s="19"/>
      <c r="S834780" s="19"/>
      <c r="T834780"/>
      <c r="U834780" s="113"/>
      <c r="V834780" s="19"/>
      <c r="W834780" s="19"/>
      <c r="X834780" s="19"/>
      <c r="Y834780" s="19"/>
      <c r="Z834780" s="19"/>
      <c r="AA834780" s="19"/>
      <c r="AB834780" s="19"/>
      <c r="AC834780" s="19"/>
      <c r="AD834780" s="19"/>
      <c r="AE834780" s="19"/>
      <c r="AF834780" s="19"/>
      <c r="AG834780" s="19"/>
      <c r="AH834780" s="19"/>
      <c r="AI834780" s="19"/>
      <c r="AJ834780" s="19"/>
      <c r="AK834780" s="19"/>
      <c r="AL834780" s="19"/>
      <c r="AM834780" s="19"/>
      <c r="AN834780" s="19"/>
      <c r="AO834780" s="19"/>
      <c r="AP834780"/>
    </row>
    <row r="834781" spans="1:42" s="116" customFormat="1" x14ac:dyDescent="0.3">
      <c r="A834781"/>
      <c r="B834781"/>
      <c r="C834781"/>
      <c r="D834781"/>
      <c r="E834781"/>
      <c r="F834781"/>
      <c r="G834781"/>
      <c r="H834781"/>
      <c r="I834781"/>
      <c r="J834781"/>
      <c r="K834781"/>
      <c r="L834781"/>
      <c r="M834781" s="115"/>
      <c r="N834781" s="115"/>
      <c r="O834781"/>
      <c r="P834781"/>
      <c r="Q834781"/>
      <c r="R834781" s="19"/>
      <c r="S834781" s="19"/>
      <c r="T834781"/>
      <c r="U834781" s="113"/>
      <c r="V834781" s="19"/>
      <c r="W834781" s="19"/>
      <c r="X834781" s="19"/>
      <c r="Y834781" s="19"/>
      <c r="Z834781" s="19"/>
      <c r="AA834781" s="19"/>
      <c r="AB834781" s="19"/>
      <c r="AC834781" s="19"/>
      <c r="AD834781" s="19"/>
      <c r="AE834781" s="19"/>
      <c r="AF834781" s="19"/>
      <c r="AG834781" s="19"/>
      <c r="AH834781" s="19"/>
      <c r="AI834781" s="19"/>
      <c r="AJ834781" s="19"/>
      <c r="AK834781" s="19"/>
      <c r="AL834781" s="19"/>
      <c r="AM834781" s="19"/>
      <c r="AN834781" s="19"/>
      <c r="AO834781" s="19"/>
      <c r="AP834781"/>
    </row>
    <row r="834782" spans="1:42" s="116" customFormat="1" x14ac:dyDescent="0.3">
      <c r="A834782"/>
      <c r="B834782"/>
      <c r="C834782"/>
      <c r="D834782"/>
      <c r="E834782"/>
      <c r="F834782"/>
      <c r="G834782"/>
      <c r="H834782"/>
      <c r="I834782"/>
      <c r="J834782"/>
      <c r="K834782"/>
      <c r="L834782"/>
      <c r="M834782" s="115"/>
      <c r="N834782" s="115"/>
      <c r="O834782"/>
      <c r="P834782"/>
      <c r="Q834782"/>
      <c r="R834782" s="19"/>
      <c r="S834782" s="19"/>
      <c r="T834782"/>
      <c r="U834782" s="113"/>
      <c r="V834782" s="19"/>
      <c r="W834782" s="19"/>
      <c r="X834782" s="19"/>
      <c r="Y834782" s="19"/>
      <c r="Z834782" s="19"/>
      <c r="AA834782" s="19"/>
      <c r="AB834782" s="19"/>
      <c r="AC834782" s="19"/>
      <c r="AD834782" s="19"/>
      <c r="AE834782" s="19"/>
      <c r="AF834782" s="19"/>
      <c r="AG834782" s="19"/>
      <c r="AH834782" s="19"/>
      <c r="AI834782" s="19"/>
      <c r="AJ834782" s="19"/>
      <c r="AK834782" s="19"/>
      <c r="AL834782" s="19"/>
      <c r="AM834782" s="19"/>
      <c r="AN834782" s="19"/>
      <c r="AO834782" s="19"/>
      <c r="AP834782"/>
    </row>
    <row r="834783" spans="1:42" s="116" customFormat="1" x14ac:dyDescent="0.3">
      <c r="A834783"/>
      <c r="B834783"/>
      <c r="C834783"/>
      <c r="D834783"/>
      <c r="E834783"/>
      <c r="F834783"/>
      <c r="G834783"/>
      <c r="H834783"/>
      <c r="I834783"/>
      <c r="J834783"/>
      <c r="K834783"/>
      <c r="L834783"/>
      <c r="M834783" s="115"/>
      <c r="N834783" s="115"/>
      <c r="O834783"/>
      <c r="P834783"/>
      <c r="Q834783"/>
      <c r="R834783" s="19"/>
      <c r="S834783" s="19"/>
      <c r="T834783"/>
      <c r="U834783" s="113"/>
      <c r="V834783" s="19"/>
      <c r="W834783" s="19"/>
      <c r="X834783" s="19"/>
      <c r="Y834783" s="19"/>
      <c r="Z834783" s="19"/>
      <c r="AA834783" s="19"/>
      <c r="AB834783" s="19"/>
      <c r="AC834783" s="19"/>
      <c r="AD834783" s="19"/>
      <c r="AE834783" s="19"/>
      <c r="AF834783" s="19"/>
      <c r="AG834783" s="19"/>
      <c r="AH834783" s="19"/>
      <c r="AI834783" s="19"/>
      <c r="AJ834783" s="19"/>
      <c r="AK834783" s="19"/>
      <c r="AL834783" s="19"/>
      <c r="AM834783" s="19"/>
      <c r="AN834783" s="19"/>
      <c r="AO834783" s="19"/>
      <c r="AP834783"/>
    </row>
    <row r="834784" spans="1:42" s="116" customFormat="1" x14ac:dyDescent="0.3">
      <c r="A834784"/>
      <c r="B834784"/>
      <c r="C834784"/>
      <c r="D834784"/>
      <c r="E834784"/>
      <c r="F834784"/>
      <c r="G834784"/>
      <c r="H834784"/>
      <c r="I834784"/>
      <c r="J834784"/>
      <c r="K834784"/>
      <c r="L834784"/>
      <c r="M834784" s="115"/>
      <c r="N834784" s="115"/>
      <c r="O834784"/>
      <c r="P834784"/>
      <c r="Q834784"/>
      <c r="R834784" s="19"/>
      <c r="S834784" s="19"/>
      <c r="T834784"/>
      <c r="U834784" s="113"/>
      <c r="V834784" s="19"/>
      <c r="W834784" s="19"/>
      <c r="X834784" s="19"/>
      <c r="Y834784" s="19"/>
      <c r="Z834784" s="19"/>
      <c r="AA834784" s="19"/>
      <c r="AB834784" s="19"/>
      <c r="AC834784" s="19"/>
      <c r="AD834784" s="19"/>
      <c r="AE834784" s="19"/>
      <c r="AF834784" s="19"/>
      <c r="AG834784" s="19"/>
      <c r="AH834784" s="19"/>
      <c r="AI834784" s="19"/>
      <c r="AJ834784" s="19"/>
      <c r="AK834784" s="19"/>
      <c r="AL834784" s="19"/>
      <c r="AM834784" s="19"/>
      <c r="AN834784" s="19"/>
      <c r="AO834784" s="19"/>
      <c r="AP834784"/>
    </row>
    <row r="834785" spans="1:42" s="116" customFormat="1" x14ac:dyDescent="0.3">
      <c r="A834785"/>
      <c r="B834785"/>
      <c r="C834785"/>
      <c r="D834785"/>
      <c r="E834785"/>
      <c r="F834785"/>
      <c r="G834785"/>
      <c r="H834785"/>
      <c r="I834785"/>
      <c r="J834785"/>
      <c r="K834785"/>
      <c r="L834785"/>
      <c r="M834785" s="115"/>
      <c r="N834785" s="115"/>
      <c r="O834785"/>
      <c r="P834785"/>
      <c r="Q834785"/>
      <c r="R834785" s="19"/>
      <c r="S834785" s="19"/>
      <c r="T834785"/>
      <c r="U834785" s="113"/>
      <c r="V834785" s="19"/>
      <c r="W834785" s="19"/>
      <c r="X834785" s="19"/>
      <c r="Y834785" s="19"/>
      <c r="Z834785" s="19"/>
      <c r="AA834785" s="19"/>
      <c r="AB834785" s="19"/>
      <c r="AC834785" s="19"/>
      <c r="AD834785" s="19"/>
      <c r="AE834785" s="19"/>
      <c r="AF834785" s="19"/>
      <c r="AG834785" s="19"/>
      <c r="AH834785" s="19"/>
      <c r="AI834785" s="19"/>
      <c r="AJ834785" s="19"/>
      <c r="AK834785" s="19"/>
      <c r="AL834785" s="19"/>
      <c r="AM834785" s="19"/>
      <c r="AN834785" s="19"/>
      <c r="AO834785" s="19"/>
      <c r="AP834785"/>
    </row>
    <row r="834786" spans="1:42" s="116" customFormat="1" x14ac:dyDescent="0.3">
      <c r="A834786"/>
      <c r="B834786"/>
      <c r="C834786"/>
      <c r="D834786"/>
      <c r="E834786"/>
      <c r="F834786"/>
      <c r="G834786"/>
      <c r="H834786"/>
      <c r="I834786"/>
      <c r="J834786"/>
      <c r="K834786"/>
      <c r="L834786"/>
      <c r="M834786" s="115"/>
      <c r="N834786" s="115"/>
      <c r="O834786"/>
      <c r="P834786"/>
      <c r="Q834786"/>
      <c r="R834786" s="19"/>
      <c r="S834786" s="19"/>
      <c r="T834786"/>
      <c r="U834786" s="113"/>
      <c r="V834786" s="19"/>
      <c r="W834786" s="19"/>
      <c r="X834786" s="19"/>
      <c r="Y834786" s="19"/>
      <c r="Z834786" s="19"/>
      <c r="AA834786" s="19"/>
      <c r="AB834786" s="19"/>
      <c r="AC834786" s="19"/>
      <c r="AD834786" s="19"/>
      <c r="AE834786" s="19"/>
      <c r="AF834786" s="19"/>
      <c r="AG834786" s="19"/>
      <c r="AH834786" s="19"/>
      <c r="AI834786" s="19"/>
      <c r="AJ834786" s="19"/>
      <c r="AK834786" s="19"/>
      <c r="AL834786" s="19"/>
      <c r="AM834786" s="19"/>
      <c r="AN834786" s="19"/>
      <c r="AO834786" s="19"/>
      <c r="AP834786"/>
    </row>
    <row r="834787" spans="1:42" s="116" customFormat="1" x14ac:dyDescent="0.3">
      <c r="A834787"/>
      <c r="B834787"/>
      <c r="C834787"/>
      <c r="D834787"/>
      <c r="E834787"/>
      <c r="F834787"/>
      <c r="G834787"/>
      <c r="H834787"/>
      <c r="I834787"/>
      <c r="J834787"/>
      <c r="K834787"/>
      <c r="L834787"/>
      <c r="M834787" s="115"/>
      <c r="N834787" s="115"/>
      <c r="O834787"/>
      <c r="P834787"/>
      <c r="Q834787"/>
      <c r="R834787" s="19"/>
      <c r="S834787" s="19"/>
      <c r="T834787"/>
      <c r="U834787" s="113"/>
      <c r="V834787" s="19"/>
      <c r="W834787" s="19"/>
      <c r="X834787" s="19"/>
      <c r="Y834787" s="19"/>
      <c r="Z834787" s="19"/>
      <c r="AA834787" s="19"/>
      <c r="AB834787" s="19"/>
      <c r="AC834787" s="19"/>
      <c r="AD834787" s="19"/>
      <c r="AE834787" s="19"/>
      <c r="AF834787" s="19"/>
      <c r="AG834787" s="19"/>
      <c r="AH834787" s="19"/>
      <c r="AI834787" s="19"/>
      <c r="AJ834787" s="19"/>
      <c r="AK834787" s="19"/>
      <c r="AL834787" s="19"/>
      <c r="AM834787" s="19"/>
      <c r="AN834787" s="19"/>
      <c r="AO834787" s="19"/>
      <c r="AP834787"/>
    </row>
    <row r="834788" spans="1:42" s="116" customFormat="1" x14ac:dyDescent="0.3">
      <c r="A834788"/>
      <c r="B834788"/>
      <c r="C834788"/>
      <c r="D834788"/>
      <c r="E834788"/>
      <c r="F834788"/>
      <c r="G834788"/>
      <c r="H834788"/>
      <c r="I834788"/>
      <c r="J834788"/>
      <c r="K834788"/>
      <c r="L834788"/>
      <c r="M834788" s="115"/>
      <c r="N834788" s="115"/>
      <c r="O834788"/>
      <c r="P834788"/>
      <c r="Q834788"/>
      <c r="R834788" s="19"/>
      <c r="S834788" s="19"/>
      <c r="T834788"/>
      <c r="U834788" s="113"/>
      <c r="V834788" s="19"/>
      <c r="W834788" s="19"/>
      <c r="X834788" s="19"/>
      <c r="Y834788" s="19"/>
      <c r="Z834788" s="19"/>
      <c r="AA834788" s="19"/>
      <c r="AB834788" s="19"/>
      <c r="AC834788" s="19"/>
      <c r="AD834788" s="19"/>
      <c r="AE834788" s="19"/>
      <c r="AF834788" s="19"/>
      <c r="AG834788" s="19"/>
      <c r="AH834788" s="19"/>
      <c r="AI834788" s="19"/>
      <c r="AJ834788" s="19"/>
      <c r="AK834788" s="19"/>
      <c r="AL834788" s="19"/>
      <c r="AM834788" s="19"/>
      <c r="AN834788" s="19"/>
      <c r="AO834788" s="19"/>
      <c r="AP834788"/>
    </row>
    <row r="834789" spans="1:42" s="116" customFormat="1" x14ac:dyDescent="0.3">
      <c r="A834789"/>
      <c r="B834789"/>
      <c r="C834789"/>
      <c r="D834789"/>
      <c r="E834789"/>
      <c r="F834789"/>
      <c r="G834789"/>
      <c r="H834789"/>
      <c r="I834789"/>
      <c r="J834789"/>
      <c r="K834789"/>
      <c r="L834789"/>
      <c r="M834789" s="115"/>
      <c r="N834789" s="115"/>
      <c r="O834789"/>
      <c r="P834789"/>
      <c r="Q834789"/>
      <c r="R834789" s="19"/>
      <c r="S834789" s="19"/>
      <c r="T834789"/>
      <c r="U834789" s="113"/>
      <c r="V834789" s="19"/>
      <c r="W834789" s="19"/>
      <c r="X834789" s="19"/>
      <c r="Y834789" s="19"/>
      <c r="Z834789" s="19"/>
      <c r="AA834789" s="19"/>
      <c r="AB834789" s="19"/>
      <c r="AC834789" s="19"/>
      <c r="AD834789" s="19"/>
      <c r="AE834789" s="19"/>
      <c r="AF834789" s="19"/>
      <c r="AG834789" s="19"/>
      <c r="AH834789" s="19"/>
      <c r="AI834789" s="19"/>
      <c r="AJ834789" s="19"/>
      <c r="AK834789" s="19"/>
      <c r="AL834789" s="19"/>
      <c r="AM834789" s="19"/>
      <c r="AN834789" s="19"/>
      <c r="AO834789" s="19"/>
      <c r="AP834789"/>
    </row>
    <row r="834790" spans="1:42" s="116" customFormat="1" x14ac:dyDescent="0.3">
      <c r="A834790"/>
      <c r="B834790"/>
      <c r="C834790"/>
      <c r="D834790"/>
      <c r="E834790"/>
      <c r="F834790"/>
      <c r="G834790"/>
      <c r="H834790"/>
      <c r="I834790"/>
      <c r="J834790"/>
      <c r="K834790"/>
      <c r="L834790"/>
      <c r="M834790" s="115"/>
      <c r="N834790" s="115"/>
      <c r="O834790"/>
      <c r="P834790"/>
      <c r="Q834790"/>
      <c r="R834790" s="19"/>
      <c r="S834790" s="19"/>
      <c r="T834790"/>
      <c r="U834790" s="113"/>
      <c r="V834790" s="19"/>
      <c r="W834790" s="19"/>
      <c r="X834790" s="19"/>
      <c r="Y834790" s="19"/>
      <c r="Z834790" s="19"/>
      <c r="AA834790" s="19"/>
      <c r="AB834790" s="19"/>
      <c r="AC834790" s="19"/>
      <c r="AD834790" s="19"/>
      <c r="AE834790" s="19"/>
      <c r="AF834790" s="19"/>
      <c r="AG834790" s="19"/>
      <c r="AH834790" s="19"/>
      <c r="AI834790" s="19"/>
      <c r="AJ834790" s="19"/>
      <c r="AK834790" s="19"/>
      <c r="AL834790" s="19"/>
      <c r="AM834790" s="19"/>
      <c r="AN834790" s="19"/>
      <c r="AO834790" s="19"/>
      <c r="AP834790"/>
    </row>
    <row r="834791" spans="1:42" s="116" customFormat="1" x14ac:dyDescent="0.3">
      <c r="A834791"/>
      <c r="B834791"/>
      <c r="C834791"/>
      <c r="D834791"/>
      <c r="E834791"/>
      <c r="F834791"/>
      <c r="G834791"/>
      <c r="H834791"/>
      <c r="I834791"/>
      <c r="J834791"/>
      <c r="K834791"/>
      <c r="L834791"/>
      <c r="M834791" s="115"/>
      <c r="N834791" s="115"/>
      <c r="O834791"/>
      <c r="P834791"/>
      <c r="Q834791"/>
      <c r="R834791" s="19"/>
      <c r="S834791" s="19"/>
      <c r="T834791"/>
      <c r="U834791" s="113"/>
      <c r="V834791" s="19"/>
      <c r="W834791" s="19"/>
      <c r="X834791" s="19"/>
      <c r="Y834791" s="19"/>
      <c r="Z834791" s="19"/>
      <c r="AA834791" s="19"/>
      <c r="AB834791" s="19"/>
      <c r="AC834791" s="19"/>
      <c r="AD834791" s="19"/>
      <c r="AE834791" s="19"/>
      <c r="AF834791" s="19"/>
      <c r="AG834791" s="19"/>
      <c r="AH834791" s="19"/>
      <c r="AI834791" s="19"/>
      <c r="AJ834791" s="19"/>
      <c r="AK834791" s="19"/>
      <c r="AL834791" s="19"/>
      <c r="AM834791" s="19"/>
      <c r="AN834791" s="19"/>
      <c r="AO834791" s="19"/>
      <c r="AP834791"/>
    </row>
    <row r="834792" spans="1:42" s="116" customFormat="1" x14ac:dyDescent="0.3">
      <c r="A834792"/>
      <c r="B834792"/>
      <c r="C834792"/>
      <c r="D834792"/>
      <c r="E834792"/>
      <c r="F834792"/>
      <c r="G834792"/>
      <c r="H834792"/>
      <c r="I834792"/>
      <c r="J834792"/>
      <c r="K834792"/>
      <c r="L834792"/>
      <c r="M834792" s="115"/>
      <c r="N834792" s="115"/>
      <c r="O834792"/>
      <c r="P834792"/>
      <c r="Q834792"/>
      <c r="R834792" s="19"/>
      <c r="S834792" s="19"/>
      <c r="T834792"/>
      <c r="U834792" s="113"/>
      <c r="V834792" s="19"/>
      <c r="W834792" s="19"/>
      <c r="X834792" s="19"/>
      <c r="Y834792" s="19"/>
      <c r="Z834792" s="19"/>
      <c r="AA834792" s="19"/>
      <c r="AB834792" s="19"/>
      <c r="AC834792" s="19"/>
      <c r="AD834792" s="19"/>
      <c r="AE834792" s="19"/>
      <c r="AF834792" s="19"/>
      <c r="AG834792" s="19"/>
      <c r="AH834792" s="19"/>
      <c r="AI834792" s="19"/>
      <c r="AJ834792" s="19"/>
      <c r="AK834792" s="19"/>
      <c r="AL834792" s="19"/>
      <c r="AM834792" s="19"/>
      <c r="AN834792" s="19"/>
      <c r="AO834792" s="19"/>
      <c r="AP834792"/>
    </row>
    <row r="834793" spans="1:42" s="116" customFormat="1" x14ac:dyDescent="0.3">
      <c r="A834793"/>
      <c r="B834793"/>
      <c r="C834793"/>
      <c r="D834793"/>
      <c r="E834793"/>
      <c r="F834793"/>
      <c r="G834793"/>
      <c r="H834793"/>
      <c r="I834793"/>
      <c r="J834793"/>
      <c r="K834793"/>
      <c r="L834793"/>
      <c r="M834793" s="115"/>
      <c r="N834793" s="115"/>
      <c r="O834793"/>
      <c r="P834793"/>
      <c r="Q834793"/>
      <c r="R834793" s="19"/>
      <c r="S834793" s="19"/>
      <c r="T834793"/>
      <c r="U834793" s="113"/>
      <c r="V834793" s="19"/>
      <c r="W834793" s="19"/>
      <c r="X834793" s="19"/>
      <c r="Y834793" s="19"/>
      <c r="Z834793" s="19"/>
      <c r="AA834793" s="19"/>
      <c r="AB834793" s="19"/>
      <c r="AC834793" s="19"/>
      <c r="AD834793" s="19"/>
      <c r="AE834793" s="19"/>
      <c r="AF834793" s="19"/>
      <c r="AG834793" s="19"/>
      <c r="AH834793" s="19"/>
      <c r="AI834793" s="19"/>
      <c r="AJ834793" s="19"/>
      <c r="AK834793" s="19"/>
      <c r="AL834793" s="19"/>
      <c r="AM834793" s="19"/>
      <c r="AN834793" s="19"/>
      <c r="AO834793" s="19"/>
      <c r="AP834793"/>
    </row>
    <row r="834794" spans="1:42" s="116" customFormat="1" x14ac:dyDescent="0.3">
      <c r="A834794"/>
      <c r="B834794"/>
      <c r="C834794"/>
      <c r="D834794"/>
      <c r="E834794"/>
      <c r="F834794"/>
      <c r="G834794"/>
      <c r="H834794"/>
      <c r="I834794"/>
      <c r="J834794"/>
      <c r="K834794"/>
      <c r="L834794"/>
      <c r="M834794" s="115"/>
      <c r="N834794" s="115"/>
      <c r="O834794"/>
      <c r="P834794"/>
      <c r="Q834794"/>
      <c r="R834794" s="19"/>
      <c r="S834794" s="19"/>
      <c r="T834794"/>
      <c r="U834794" s="113"/>
      <c r="V834794" s="19"/>
      <c r="W834794" s="19"/>
      <c r="X834794" s="19"/>
      <c r="Y834794" s="19"/>
      <c r="Z834794" s="19"/>
      <c r="AA834794" s="19"/>
      <c r="AB834794" s="19"/>
      <c r="AC834794" s="19"/>
      <c r="AD834794" s="19"/>
      <c r="AE834794" s="19"/>
      <c r="AF834794" s="19"/>
      <c r="AG834794" s="19"/>
      <c r="AH834794" s="19"/>
      <c r="AI834794" s="19"/>
      <c r="AJ834794" s="19"/>
      <c r="AK834794" s="19"/>
      <c r="AL834794" s="19"/>
      <c r="AM834794" s="19"/>
      <c r="AN834794" s="19"/>
      <c r="AO834794" s="19"/>
      <c r="AP834794"/>
    </row>
    <row r="834795" spans="1:42" s="116" customFormat="1" x14ac:dyDescent="0.3">
      <c r="A834795"/>
      <c r="B834795"/>
      <c r="C834795"/>
      <c r="D834795"/>
      <c r="E834795"/>
      <c r="F834795"/>
      <c r="G834795"/>
      <c r="H834795"/>
      <c r="I834795"/>
      <c r="J834795"/>
      <c r="K834795"/>
      <c r="L834795"/>
      <c r="M834795" s="115"/>
      <c r="N834795" s="115"/>
      <c r="O834795"/>
      <c r="P834795"/>
      <c r="Q834795"/>
      <c r="R834795" s="19"/>
      <c r="S834795" s="19"/>
      <c r="T834795"/>
      <c r="U834795" s="113"/>
      <c r="V834795" s="19"/>
      <c r="W834795" s="19"/>
      <c r="X834795" s="19"/>
      <c r="Y834795" s="19"/>
      <c r="Z834795" s="19"/>
      <c r="AA834795" s="19"/>
      <c r="AB834795" s="19"/>
      <c r="AC834795" s="19"/>
      <c r="AD834795" s="19"/>
      <c r="AE834795" s="19"/>
      <c r="AF834795" s="19"/>
      <c r="AG834795" s="19"/>
      <c r="AH834795" s="19"/>
      <c r="AI834795" s="19"/>
      <c r="AJ834795" s="19"/>
      <c r="AK834795" s="19"/>
      <c r="AL834795" s="19"/>
      <c r="AM834795" s="19"/>
      <c r="AN834795" s="19"/>
      <c r="AO834795" s="19"/>
      <c r="AP834795"/>
    </row>
    <row r="834796" spans="1:42" s="116" customFormat="1" x14ac:dyDescent="0.3">
      <c r="A834796"/>
      <c r="B834796"/>
      <c r="C834796"/>
      <c r="D834796"/>
      <c r="E834796"/>
      <c r="F834796"/>
      <c r="G834796"/>
      <c r="H834796"/>
      <c r="I834796"/>
      <c r="J834796"/>
      <c r="K834796"/>
      <c r="L834796"/>
      <c r="M834796" s="115"/>
      <c r="N834796" s="115"/>
      <c r="O834796"/>
      <c r="P834796"/>
      <c r="Q834796"/>
      <c r="R834796" s="19"/>
      <c r="S834796" s="19"/>
      <c r="T834796"/>
      <c r="U834796" s="113"/>
      <c r="V834796" s="19"/>
      <c r="W834796" s="19"/>
      <c r="X834796" s="19"/>
      <c r="Y834796" s="19"/>
      <c r="Z834796" s="19"/>
      <c r="AA834796" s="19"/>
      <c r="AB834796" s="19"/>
      <c r="AC834796" s="19"/>
      <c r="AD834796" s="19"/>
      <c r="AE834796" s="19"/>
      <c r="AF834796" s="19"/>
      <c r="AG834796" s="19"/>
      <c r="AH834796" s="19"/>
      <c r="AI834796" s="19"/>
      <c r="AJ834796" s="19"/>
      <c r="AK834796" s="19"/>
      <c r="AL834796" s="19"/>
      <c r="AM834796" s="19"/>
      <c r="AN834796" s="19"/>
      <c r="AO834796" s="19"/>
      <c r="AP834796"/>
    </row>
    <row r="834797" spans="1:42" s="116" customFormat="1" x14ac:dyDescent="0.3">
      <c r="A834797"/>
      <c r="B834797"/>
      <c r="C834797"/>
      <c r="D834797"/>
      <c r="E834797"/>
      <c r="F834797"/>
      <c r="G834797"/>
      <c r="H834797"/>
      <c r="I834797"/>
      <c r="J834797"/>
      <c r="K834797"/>
      <c r="L834797"/>
      <c r="M834797" s="115"/>
      <c r="N834797" s="115"/>
      <c r="O834797"/>
      <c r="P834797"/>
      <c r="Q834797"/>
      <c r="R834797" s="19"/>
      <c r="S834797" s="19"/>
      <c r="T834797"/>
      <c r="U834797" s="113"/>
      <c r="V834797" s="19"/>
      <c r="W834797" s="19"/>
      <c r="X834797" s="19"/>
      <c r="Y834797" s="19"/>
      <c r="Z834797" s="19"/>
      <c r="AA834797" s="19"/>
      <c r="AB834797" s="19"/>
      <c r="AC834797" s="19"/>
      <c r="AD834797" s="19"/>
      <c r="AE834797" s="19"/>
      <c r="AF834797" s="19"/>
      <c r="AG834797" s="19"/>
      <c r="AH834797" s="19"/>
      <c r="AI834797" s="19"/>
      <c r="AJ834797" s="19"/>
      <c r="AK834797" s="19"/>
      <c r="AL834797" s="19"/>
      <c r="AM834797" s="19"/>
      <c r="AN834797" s="19"/>
      <c r="AO834797" s="19"/>
      <c r="AP834797"/>
    </row>
    <row r="834798" spans="1:42" s="116" customFormat="1" x14ac:dyDescent="0.3">
      <c r="A834798"/>
      <c r="B834798"/>
      <c r="C834798"/>
      <c r="D834798"/>
      <c r="E834798"/>
      <c r="F834798"/>
      <c r="G834798"/>
      <c r="H834798"/>
      <c r="I834798"/>
      <c r="J834798"/>
      <c r="K834798"/>
      <c r="L834798"/>
      <c r="M834798" s="115"/>
      <c r="N834798" s="115"/>
      <c r="O834798"/>
      <c r="P834798"/>
      <c r="Q834798"/>
      <c r="R834798" s="19"/>
      <c r="S834798" s="19"/>
      <c r="T834798"/>
      <c r="U834798" s="113"/>
      <c r="V834798" s="19"/>
      <c r="W834798" s="19"/>
      <c r="X834798" s="19"/>
      <c r="Y834798" s="19"/>
      <c r="Z834798" s="19"/>
      <c r="AA834798" s="19"/>
      <c r="AB834798" s="19"/>
      <c r="AC834798" s="19"/>
      <c r="AD834798" s="19"/>
      <c r="AE834798" s="19"/>
      <c r="AF834798" s="19"/>
      <c r="AG834798" s="19"/>
      <c r="AH834798" s="19"/>
      <c r="AI834798" s="19"/>
      <c r="AJ834798" s="19"/>
      <c r="AK834798" s="19"/>
      <c r="AL834798" s="19"/>
      <c r="AM834798" s="19"/>
      <c r="AN834798" s="19"/>
      <c r="AO834798" s="19"/>
      <c r="AP834798"/>
    </row>
    <row r="834799" spans="1:42" s="116" customFormat="1" x14ac:dyDescent="0.3">
      <c r="A834799"/>
      <c r="B834799"/>
      <c r="C834799"/>
      <c r="D834799"/>
      <c r="E834799"/>
      <c r="F834799"/>
      <c r="G834799"/>
      <c r="H834799"/>
      <c r="I834799"/>
      <c r="J834799"/>
      <c r="K834799"/>
      <c r="L834799"/>
      <c r="M834799" s="115"/>
      <c r="N834799" s="115"/>
      <c r="O834799"/>
      <c r="P834799"/>
      <c r="Q834799"/>
      <c r="R834799" s="19"/>
      <c r="S834799" s="19"/>
      <c r="T834799"/>
      <c r="U834799" s="113"/>
      <c r="V834799" s="19"/>
      <c r="W834799" s="19"/>
      <c r="X834799" s="19"/>
      <c r="Y834799" s="19"/>
      <c r="Z834799" s="19"/>
      <c r="AA834799" s="19"/>
      <c r="AB834799" s="19"/>
      <c r="AC834799" s="19"/>
      <c r="AD834799" s="19"/>
      <c r="AE834799" s="19"/>
      <c r="AF834799" s="19"/>
      <c r="AG834799" s="19"/>
      <c r="AH834799" s="19"/>
      <c r="AI834799" s="19"/>
      <c r="AJ834799" s="19"/>
      <c r="AK834799" s="19"/>
      <c r="AL834799" s="19"/>
      <c r="AM834799" s="19"/>
      <c r="AN834799" s="19"/>
      <c r="AO834799" s="19"/>
      <c r="AP834799"/>
    </row>
    <row r="834800" spans="1:42" s="116" customFormat="1" x14ac:dyDescent="0.3">
      <c r="A834800"/>
      <c r="B834800"/>
      <c r="C834800"/>
      <c r="D834800"/>
      <c r="E834800"/>
      <c r="F834800"/>
      <c r="G834800"/>
      <c r="H834800"/>
      <c r="I834800"/>
      <c r="J834800"/>
      <c r="K834800"/>
      <c r="L834800"/>
      <c r="M834800" s="115"/>
      <c r="N834800" s="115"/>
      <c r="O834800"/>
      <c r="P834800"/>
      <c r="Q834800"/>
      <c r="R834800" s="19"/>
      <c r="S834800" s="19"/>
      <c r="T834800"/>
      <c r="U834800" s="113"/>
      <c r="V834800" s="19"/>
      <c r="W834800" s="19"/>
      <c r="X834800" s="19"/>
      <c r="Y834800" s="19"/>
      <c r="Z834800" s="19"/>
      <c r="AA834800" s="19"/>
      <c r="AB834800" s="19"/>
      <c r="AC834800" s="19"/>
      <c r="AD834800" s="19"/>
      <c r="AE834800" s="19"/>
      <c r="AF834800" s="19"/>
      <c r="AG834800" s="19"/>
      <c r="AH834800" s="19"/>
      <c r="AI834800" s="19"/>
      <c r="AJ834800" s="19"/>
      <c r="AK834800" s="19"/>
      <c r="AL834800" s="19"/>
      <c r="AM834800" s="19"/>
      <c r="AN834800" s="19"/>
      <c r="AO834800" s="19"/>
      <c r="AP834800"/>
    </row>
    <row r="834801" spans="1:42" s="116" customFormat="1" x14ac:dyDescent="0.3">
      <c r="A834801"/>
      <c r="B834801"/>
      <c r="C834801"/>
      <c r="D834801"/>
      <c r="E834801"/>
      <c r="F834801"/>
      <c r="G834801"/>
      <c r="H834801"/>
      <c r="I834801"/>
      <c r="J834801"/>
      <c r="K834801"/>
      <c r="L834801"/>
      <c r="M834801" s="115"/>
      <c r="N834801" s="115"/>
      <c r="O834801"/>
      <c r="P834801"/>
      <c r="Q834801"/>
      <c r="R834801" s="19"/>
      <c r="S834801" s="19"/>
      <c r="T834801"/>
      <c r="U834801" s="113"/>
      <c r="V834801" s="19"/>
      <c r="W834801" s="19"/>
      <c r="X834801" s="19"/>
      <c r="Y834801" s="19"/>
      <c r="Z834801" s="19"/>
      <c r="AA834801" s="19"/>
      <c r="AB834801" s="19"/>
      <c r="AC834801" s="19"/>
      <c r="AD834801" s="19"/>
      <c r="AE834801" s="19"/>
      <c r="AF834801" s="19"/>
      <c r="AG834801" s="19"/>
      <c r="AH834801" s="19"/>
      <c r="AI834801" s="19"/>
      <c r="AJ834801" s="19"/>
      <c r="AK834801" s="19"/>
      <c r="AL834801" s="19"/>
      <c r="AM834801" s="19"/>
      <c r="AN834801" s="19"/>
      <c r="AO834801" s="19"/>
      <c r="AP834801"/>
    </row>
    <row r="834802" spans="1:42" s="116" customFormat="1" x14ac:dyDescent="0.3">
      <c r="A834802"/>
      <c r="B834802"/>
      <c r="C834802"/>
      <c r="D834802"/>
      <c r="E834802"/>
      <c r="F834802"/>
      <c r="G834802"/>
      <c r="H834802"/>
      <c r="I834802"/>
      <c r="J834802"/>
      <c r="K834802"/>
      <c r="L834802"/>
      <c r="M834802" s="115"/>
      <c r="N834802" s="115"/>
      <c r="O834802"/>
      <c r="P834802"/>
      <c r="Q834802"/>
      <c r="R834802" s="19"/>
      <c r="S834802" s="19"/>
      <c r="T834802"/>
      <c r="U834802" s="113"/>
      <c r="V834802" s="19"/>
      <c r="W834802" s="19"/>
      <c r="X834802" s="19"/>
      <c r="Y834802" s="19"/>
      <c r="Z834802" s="19"/>
      <c r="AA834802" s="19"/>
      <c r="AB834802" s="19"/>
      <c r="AC834802" s="19"/>
      <c r="AD834802" s="19"/>
      <c r="AE834802" s="19"/>
      <c r="AF834802" s="19"/>
      <c r="AG834802" s="19"/>
      <c r="AH834802" s="19"/>
      <c r="AI834802" s="19"/>
      <c r="AJ834802" s="19"/>
      <c r="AK834802" s="19"/>
      <c r="AL834802" s="19"/>
      <c r="AM834802" s="19"/>
      <c r="AN834802" s="19"/>
      <c r="AO834802" s="19"/>
      <c r="AP834802"/>
    </row>
    <row r="834803" spans="1:42" s="116" customFormat="1" x14ac:dyDescent="0.3">
      <c r="A834803"/>
      <c r="B834803"/>
      <c r="C834803"/>
      <c r="D834803"/>
      <c r="E834803"/>
      <c r="F834803"/>
      <c r="G834803"/>
      <c r="H834803"/>
      <c r="I834803"/>
      <c r="J834803"/>
      <c r="K834803"/>
      <c r="L834803"/>
      <c r="M834803" s="115"/>
      <c r="N834803" s="115"/>
      <c r="O834803"/>
      <c r="P834803"/>
      <c r="Q834803"/>
      <c r="R834803" s="19"/>
      <c r="S834803" s="19"/>
      <c r="T834803"/>
      <c r="U834803" s="113"/>
      <c r="V834803" s="19"/>
      <c r="W834803" s="19"/>
      <c r="X834803" s="19"/>
      <c r="Y834803" s="19"/>
      <c r="Z834803" s="19"/>
      <c r="AA834803" s="19"/>
      <c r="AB834803" s="19"/>
      <c r="AC834803" s="19"/>
      <c r="AD834803" s="19"/>
      <c r="AE834803" s="19"/>
      <c r="AF834803" s="19"/>
      <c r="AG834803" s="19"/>
      <c r="AH834803" s="19"/>
      <c r="AI834803" s="19"/>
      <c r="AJ834803" s="19"/>
      <c r="AK834803" s="19"/>
      <c r="AL834803" s="19"/>
      <c r="AM834803" s="19"/>
      <c r="AN834803" s="19"/>
      <c r="AO834803" s="19"/>
      <c r="AP834803"/>
    </row>
    <row r="834804" spans="1:42" s="116" customFormat="1" x14ac:dyDescent="0.3">
      <c r="A834804"/>
      <c r="B834804"/>
      <c r="C834804"/>
      <c r="D834804"/>
      <c r="E834804"/>
      <c r="F834804"/>
      <c r="G834804"/>
      <c r="H834804"/>
      <c r="I834804"/>
      <c r="J834804"/>
      <c r="K834804"/>
      <c r="L834804"/>
      <c r="M834804" s="115"/>
      <c r="N834804" s="115"/>
      <c r="O834804"/>
      <c r="P834804"/>
      <c r="Q834804"/>
      <c r="R834804" s="19"/>
      <c r="S834804" s="19"/>
      <c r="T834804"/>
      <c r="U834804" s="113"/>
      <c r="V834804" s="19"/>
      <c r="W834804" s="19"/>
      <c r="X834804" s="19"/>
      <c r="Y834804" s="19"/>
      <c r="Z834804" s="19"/>
      <c r="AA834804" s="19"/>
      <c r="AB834804" s="19"/>
      <c r="AC834804" s="19"/>
      <c r="AD834804" s="19"/>
      <c r="AE834804" s="19"/>
      <c r="AF834804" s="19"/>
      <c r="AG834804" s="19"/>
      <c r="AH834804" s="19"/>
      <c r="AI834804" s="19"/>
      <c r="AJ834804" s="19"/>
      <c r="AK834804" s="19"/>
      <c r="AL834804" s="19"/>
      <c r="AM834804" s="19"/>
      <c r="AN834804" s="19"/>
      <c r="AO834804" s="19"/>
      <c r="AP834804"/>
    </row>
    <row r="834805" spans="1:42" s="116" customFormat="1" x14ac:dyDescent="0.3">
      <c r="A834805"/>
      <c r="B834805"/>
      <c r="C834805"/>
      <c r="D834805"/>
      <c r="E834805"/>
      <c r="F834805"/>
      <c r="G834805"/>
      <c r="H834805"/>
      <c r="I834805"/>
      <c r="J834805"/>
      <c r="K834805"/>
      <c r="L834805"/>
      <c r="M834805" s="115"/>
      <c r="N834805" s="115"/>
      <c r="O834805"/>
      <c r="P834805"/>
      <c r="Q834805"/>
      <c r="R834805" s="19"/>
      <c r="S834805" s="19"/>
      <c r="T834805"/>
      <c r="U834805" s="113"/>
      <c r="V834805" s="19"/>
      <c r="W834805" s="19"/>
      <c r="X834805" s="19"/>
      <c r="Y834805" s="19"/>
      <c r="Z834805" s="19"/>
      <c r="AA834805" s="19"/>
      <c r="AB834805" s="19"/>
      <c r="AC834805" s="19"/>
      <c r="AD834805" s="19"/>
      <c r="AE834805" s="19"/>
      <c r="AF834805" s="19"/>
      <c r="AG834805" s="19"/>
      <c r="AH834805" s="19"/>
      <c r="AI834805" s="19"/>
      <c r="AJ834805" s="19"/>
      <c r="AK834805" s="19"/>
      <c r="AL834805" s="19"/>
      <c r="AM834805" s="19"/>
      <c r="AN834805" s="19"/>
      <c r="AO834805" s="19"/>
      <c r="AP834805"/>
    </row>
    <row r="834806" spans="1:42" s="116" customFormat="1" x14ac:dyDescent="0.3">
      <c r="A834806"/>
      <c r="B834806"/>
      <c r="C834806"/>
      <c r="D834806"/>
      <c r="E834806"/>
      <c r="F834806"/>
      <c r="G834806"/>
      <c r="H834806"/>
      <c r="I834806"/>
      <c r="J834806"/>
      <c r="K834806"/>
      <c r="L834806"/>
      <c r="M834806" s="115"/>
      <c r="N834806" s="115"/>
      <c r="O834806"/>
      <c r="P834806"/>
      <c r="Q834806"/>
      <c r="R834806" s="19"/>
      <c r="S834806" s="19"/>
      <c r="T834806"/>
      <c r="U834806" s="113"/>
      <c r="V834806" s="19"/>
      <c r="W834806" s="19"/>
      <c r="X834806" s="19"/>
      <c r="Y834806" s="19"/>
      <c r="Z834806" s="19"/>
      <c r="AA834806" s="19"/>
      <c r="AB834806" s="19"/>
      <c r="AC834806" s="19"/>
      <c r="AD834806" s="19"/>
      <c r="AE834806" s="19"/>
      <c r="AF834806" s="19"/>
      <c r="AG834806" s="19"/>
      <c r="AH834806" s="19"/>
      <c r="AI834806" s="19"/>
      <c r="AJ834806" s="19"/>
      <c r="AK834806" s="19"/>
      <c r="AL834806" s="19"/>
      <c r="AM834806" s="19"/>
      <c r="AN834806" s="19"/>
      <c r="AO834806" s="19"/>
      <c r="AP834806"/>
    </row>
    <row r="834807" spans="1:42" s="116" customFormat="1" x14ac:dyDescent="0.3">
      <c r="A834807"/>
      <c r="B834807"/>
      <c r="C834807"/>
      <c r="D834807"/>
      <c r="E834807"/>
      <c r="F834807"/>
      <c r="G834807"/>
      <c r="H834807"/>
      <c r="I834807"/>
      <c r="J834807"/>
      <c r="K834807"/>
      <c r="L834807"/>
      <c r="M834807" s="115"/>
      <c r="N834807" s="115"/>
      <c r="O834807"/>
      <c r="P834807"/>
      <c r="Q834807"/>
      <c r="R834807" s="19"/>
      <c r="S834807" s="19"/>
      <c r="T834807"/>
      <c r="U834807" s="113"/>
      <c r="V834807" s="19"/>
      <c r="W834807" s="19"/>
      <c r="X834807" s="19"/>
      <c r="Y834807" s="19"/>
      <c r="Z834807" s="19"/>
      <c r="AA834807" s="19"/>
      <c r="AB834807" s="19"/>
      <c r="AC834807" s="19"/>
      <c r="AD834807" s="19"/>
      <c r="AE834807" s="19"/>
      <c r="AF834807" s="19"/>
      <c r="AG834807" s="19"/>
      <c r="AH834807" s="19"/>
      <c r="AI834807" s="19"/>
      <c r="AJ834807" s="19"/>
      <c r="AK834807" s="19"/>
      <c r="AL834807" s="19"/>
      <c r="AM834807" s="19"/>
      <c r="AN834807" s="19"/>
      <c r="AO834807" s="19"/>
      <c r="AP834807"/>
    </row>
    <row r="834808" spans="1:42" s="116" customFormat="1" x14ac:dyDescent="0.3">
      <c r="A834808"/>
      <c r="B834808"/>
      <c r="C834808"/>
      <c r="D834808"/>
      <c r="E834808"/>
      <c r="F834808"/>
      <c r="G834808"/>
      <c r="H834808"/>
      <c r="I834808"/>
      <c r="J834808"/>
      <c r="K834808"/>
      <c r="L834808"/>
      <c r="M834808" s="115"/>
      <c r="N834808" s="115"/>
      <c r="O834808"/>
      <c r="P834808"/>
      <c r="Q834808"/>
      <c r="R834808" s="19"/>
      <c r="S834808" s="19"/>
      <c r="T834808"/>
      <c r="U834808" s="113"/>
      <c r="V834808" s="19"/>
      <c r="W834808" s="19"/>
      <c r="X834808" s="19"/>
      <c r="Y834808" s="19"/>
      <c r="Z834808" s="19"/>
      <c r="AA834808" s="19"/>
      <c r="AB834808" s="19"/>
      <c r="AC834808" s="19"/>
      <c r="AD834808" s="19"/>
      <c r="AE834808" s="19"/>
      <c r="AF834808" s="19"/>
      <c r="AG834808" s="19"/>
      <c r="AH834808" s="19"/>
      <c r="AI834808" s="19"/>
      <c r="AJ834808" s="19"/>
      <c r="AK834808" s="19"/>
      <c r="AL834808" s="19"/>
      <c r="AM834808" s="19"/>
      <c r="AN834808" s="19"/>
      <c r="AO834808" s="19"/>
      <c r="AP834808"/>
    </row>
    <row r="834809" spans="1:42" s="116" customFormat="1" x14ac:dyDescent="0.3">
      <c r="A834809"/>
      <c r="B834809"/>
      <c r="C834809"/>
      <c r="D834809"/>
      <c r="E834809"/>
      <c r="F834809"/>
      <c r="G834809"/>
      <c r="H834809"/>
      <c r="I834809"/>
      <c r="J834809"/>
      <c r="K834809"/>
      <c r="L834809"/>
      <c r="M834809" s="115"/>
      <c r="N834809" s="115"/>
      <c r="O834809"/>
      <c r="P834809"/>
      <c r="Q834809"/>
      <c r="R834809" s="19"/>
      <c r="S834809" s="19"/>
      <c r="T834809"/>
      <c r="U834809" s="113"/>
      <c r="V834809" s="19"/>
      <c r="W834809" s="19"/>
      <c r="X834809" s="19"/>
      <c r="Y834809" s="19"/>
      <c r="Z834809" s="19"/>
      <c r="AA834809" s="19"/>
      <c r="AB834809" s="19"/>
      <c r="AC834809" s="19"/>
      <c r="AD834809" s="19"/>
      <c r="AE834809" s="19"/>
      <c r="AF834809" s="19"/>
      <c r="AG834809" s="19"/>
      <c r="AH834809" s="19"/>
      <c r="AI834809" s="19"/>
      <c r="AJ834809" s="19"/>
      <c r="AK834809" s="19"/>
      <c r="AL834809" s="19"/>
      <c r="AM834809" s="19"/>
      <c r="AN834809" s="19"/>
      <c r="AO834809" s="19"/>
      <c r="AP834809"/>
    </row>
    <row r="834810" spans="1:42" s="116" customFormat="1" x14ac:dyDescent="0.3">
      <c r="A834810"/>
      <c r="B834810"/>
      <c r="C834810"/>
      <c r="D834810"/>
      <c r="E834810"/>
      <c r="F834810"/>
      <c r="G834810"/>
      <c r="H834810"/>
      <c r="I834810"/>
      <c r="J834810"/>
      <c r="K834810"/>
      <c r="L834810"/>
      <c r="M834810" s="115"/>
      <c r="N834810" s="115"/>
      <c r="O834810"/>
      <c r="P834810"/>
      <c r="Q834810"/>
      <c r="R834810" s="19"/>
      <c r="S834810" s="19"/>
      <c r="T834810"/>
      <c r="U834810" s="113"/>
      <c r="V834810" s="19"/>
      <c r="W834810" s="19"/>
      <c r="X834810" s="19"/>
      <c r="Y834810" s="19"/>
      <c r="Z834810" s="19"/>
      <c r="AA834810" s="19"/>
      <c r="AB834810" s="19"/>
      <c r="AC834810" s="19"/>
      <c r="AD834810" s="19"/>
      <c r="AE834810" s="19"/>
      <c r="AF834810" s="19"/>
      <c r="AG834810" s="19"/>
      <c r="AH834810" s="19"/>
      <c r="AI834810" s="19"/>
      <c r="AJ834810" s="19"/>
      <c r="AK834810" s="19"/>
      <c r="AL834810" s="19"/>
      <c r="AM834810" s="19"/>
      <c r="AN834810" s="19"/>
      <c r="AO834810" s="19"/>
      <c r="AP834810"/>
    </row>
    <row r="834811" spans="1:42" s="116" customFormat="1" x14ac:dyDescent="0.3">
      <c r="A834811"/>
      <c r="B834811"/>
      <c r="C834811"/>
      <c r="D834811"/>
      <c r="E834811"/>
      <c r="F834811"/>
      <c r="G834811"/>
      <c r="H834811"/>
      <c r="I834811"/>
      <c r="J834811"/>
      <c r="K834811"/>
      <c r="L834811"/>
      <c r="M834811" s="115"/>
      <c r="N834811" s="115"/>
      <c r="O834811"/>
      <c r="P834811"/>
      <c r="Q834811"/>
      <c r="R834811" s="19"/>
      <c r="S834811" s="19"/>
      <c r="T834811"/>
      <c r="U834811" s="113"/>
      <c r="V834811" s="19"/>
      <c r="W834811" s="19"/>
      <c r="X834811" s="19"/>
      <c r="Y834811" s="19"/>
      <c r="Z834811" s="19"/>
      <c r="AA834811" s="19"/>
      <c r="AB834811" s="19"/>
      <c r="AC834811" s="19"/>
      <c r="AD834811" s="19"/>
      <c r="AE834811" s="19"/>
      <c r="AF834811" s="19"/>
      <c r="AG834811" s="19"/>
      <c r="AH834811" s="19"/>
      <c r="AI834811" s="19"/>
      <c r="AJ834811" s="19"/>
      <c r="AK834811" s="19"/>
      <c r="AL834811" s="19"/>
      <c r="AM834811" s="19"/>
      <c r="AN834811" s="19"/>
      <c r="AO834811" s="19"/>
      <c r="AP834811"/>
    </row>
    <row r="834812" spans="1:42" s="116" customFormat="1" x14ac:dyDescent="0.3">
      <c r="A834812"/>
      <c r="B834812"/>
      <c r="C834812"/>
      <c r="D834812"/>
      <c r="E834812"/>
      <c r="F834812"/>
      <c r="G834812"/>
      <c r="H834812"/>
      <c r="I834812"/>
      <c r="J834812"/>
      <c r="K834812"/>
      <c r="L834812"/>
      <c r="M834812" s="115"/>
      <c r="N834812" s="115"/>
      <c r="O834812"/>
      <c r="P834812"/>
      <c r="Q834812"/>
      <c r="R834812" s="19"/>
      <c r="S834812" s="19"/>
      <c r="T834812"/>
      <c r="U834812" s="113"/>
      <c r="V834812" s="19"/>
      <c r="W834812" s="19"/>
      <c r="X834812" s="19"/>
      <c r="Y834812" s="19"/>
      <c r="Z834812" s="19"/>
      <c r="AA834812" s="19"/>
      <c r="AB834812" s="19"/>
      <c r="AC834812" s="19"/>
      <c r="AD834812" s="19"/>
      <c r="AE834812" s="19"/>
      <c r="AF834812" s="19"/>
      <c r="AG834812" s="19"/>
      <c r="AH834812" s="19"/>
      <c r="AI834812" s="19"/>
      <c r="AJ834812" s="19"/>
      <c r="AK834812" s="19"/>
      <c r="AL834812" s="19"/>
      <c r="AM834812" s="19"/>
      <c r="AN834812" s="19"/>
      <c r="AO834812" s="19"/>
      <c r="AP834812"/>
    </row>
    <row r="834813" spans="1:42" s="116" customFormat="1" x14ac:dyDescent="0.3">
      <c r="A834813"/>
      <c r="B834813"/>
      <c r="C834813"/>
      <c r="D834813"/>
      <c r="E834813"/>
      <c r="F834813"/>
      <c r="G834813"/>
      <c r="H834813"/>
      <c r="I834813"/>
      <c r="J834813"/>
      <c r="K834813"/>
      <c r="L834813"/>
      <c r="M834813" s="115"/>
      <c r="N834813" s="115"/>
      <c r="O834813"/>
      <c r="P834813"/>
      <c r="Q834813"/>
      <c r="R834813" s="19"/>
      <c r="S834813" s="19"/>
      <c r="T834813"/>
      <c r="U834813" s="113"/>
      <c r="V834813" s="19"/>
      <c r="W834813" s="19"/>
      <c r="X834813" s="19"/>
      <c r="Y834813" s="19"/>
      <c r="Z834813" s="19"/>
      <c r="AA834813" s="19"/>
      <c r="AB834813" s="19"/>
      <c r="AC834813" s="19"/>
      <c r="AD834813" s="19"/>
      <c r="AE834813" s="19"/>
      <c r="AF834813" s="19"/>
      <c r="AG834813" s="19"/>
      <c r="AH834813" s="19"/>
      <c r="AI834813" s="19"/>
      <c r="AJ834813" s="19"/>
      <c r="AK834813" s="19"/>
      <c r="AL834813" s="19"/>
      <c r="AM834813" s="19"/>
      <c r="AN834813" s="19"/>
      <c r="AO834813" s="19"/>
      <c r="AP834813"/>
    </row>
    <row r="834814" spans="1:42" s="116" customFormat="1" x14ac:dyDescent="0.3">
      <c r="A834814"/>
      <c r="B834814"/>
      <c r="C834814"/>
      <c r="D834814"/>
      <c r="E834814"/>
      <c r="F834814"/>
      <c r="G834814"/>
      <c r="H834814"/>
      <c r="I834814"/>
      <c r="J834814"/>
      <c r="K834814"/>
      <c r="L834814"/>
      <c r="M834814" s="115"/>
      <c r="N834814" s="115"/>
      <c r="O834814"/>
      <c r="P834814"/>
      <c r="Q834814"/>
      <c r="R834814" s="19"/>
      <c r="S834814" s="19"/>
      <c r="T834814"/>
      <c r="U834814" s="113"/>
      <c r="V834814" s="19"/>
      <c r="W834814" s="19"/>
      <c r="X834814" s="19"/>
      <c r="Y834814" s="19"/>
      <c r="Z834814" s="19"/>
      <c r="AA834814" s="19"/>
      <c r="AB834814" s="19"/>
      <c r="AC834814" s="19"/>
      <c r="AD834814" s="19"/>
      <c r="AE834814" s="19"/>
      <c r="AF834814" s="19"/>
      <c r="AG834814" s="19"/>
      <c r="AH834814" s="19"/>
      <c r="AI834814" s="19"/>
      <c r="AJ834814" s="19"/>
      <c r="AK834814" s="19"/>
      <c r="AL834814" s="19"/>
      <c r="AM834814" s="19"/>
      <c r="AN834814" s="19"/>
      <c r="AO834814" s="19"/>
      <c r="AP834814"/>
    </row>
    <row r="834815" spans="1:42" s="116" customFormat="1" x14ac:dyDescent="0.3">
      <c r="A834815"/>
      <c r="B834815"/>
      <c r="C834815"/>
      <c r="D834815"/>
      <c r="E834815"/>
      <c r="F834815"/>
      <c r="G834815"/>
      <c r="H834815"/>
      <c r="I834815"/>
      <c r="J834815"/>
      <c r="K834815"/>
      <c r="L834815"/>
      <c r="M834815" s="115"/>
      <c r="N834815" s="115"/>
      <c r="O834815"/>
      <c r="P834815"/>
      <c r="Q834815"/>
      <c r="R834815" s="19"/>
      <c r="S834815" s="19"/>
      <c r="T834815"/>
      <c r="U834815" s="113"/>
      <c r="V834815" s="19"/>
      <c r="W834815" s="19"/>
      <c r="X834815" s="19"/>
      <c r="Y834815" s="19"/>
      <c r="Z834815" s="19"/>
      <c r="AA834815" s="19"/>
      <c r="AB834815" s="19"/>
      <c r="AC834815" s="19"/>
      <c r="AD834815" s="19"/>
      <c r="AE834815" s="19"/>
      <c r="AF834815" s="19"/>
      <c r="AG834815" s="19"/>
      <c r="AH834815" s="19"/>
      <c r="AI834815" s="19"/>
      <c r="AJ834815" s="19"/>
      <c r="AK834815" s="19"/>
      <c r="AL834815" s="19"/>
      <c r="AM834815" s="19"/>
      <c r="AN834815" s="19"/>
      <c r="AO834815" s="19"/>
      <c r="AP834815"/>
    </row>
    <row r="834816" spans="1:42" s="116" customFormat="1" x14ac:dyDescent="0.3">
      <c r="A834816"/>
      <c r="B834816"/>
      <c r="C834816"/>
      <c r="D834816"/>
      <c r="E834816"/>
      <c r="F834816"/>
      <c r="G834816"/>
      <c r="H834816"/>
      <c r="I834816"/>
      <c r="J834816"/>
      <c r="K834816"/>
      <c r="L834816"/>
      <c r="M834816" s="115"/>
      <c r="N834816" s="115"/>
      <c r="O834816"/>
      <c r="P834816"/>
      <c r="Q834816"/>
      <c r="R834816" s="19"/>
      <c r="S834816" s="19"/>
      <c r="T834816"/>
      <c r="U834816" s="113"/>
      <c r="V834816" s="19"/>
      <c r="W834816" s="19"/>
      <c r="X834816" s="19"/>
      <c r="Y834816" s="19"/>
      <c r="Z834816" s="19"/>
      <c r="AA834816" s="19"/>
      <c r="AB834816" s="19"/>
      <c r="AC834816" s="19"/>
      <c r="AD834816" s="19"/>
      <c r="AE834816" s="19"/>
      <c r="AF834816" s="19"/>
      <c r="AG834816" s="19"/>
      <c r="AH834816" s="19"/>
      <c r="AI834816" s="19"/>
      <c r="AJ834816" s="19"/>
      <c r="AK834816" s="19"/>
      <c r="AL834816" s="19"/>
      <c r="AM834816" s="19"/>
      <c r="AN834816" s="19"/>
      <c r="AO834816" s="19"/>
      <c r="AP834816"/>
    </row>
    <row r="834817" spans="1:42" s="116" customFormat="1" x14ac:dyDescent="0.3">
      <c r="A834817"/>
      <c r="B834817"/>
      <c r="C834817"/>
      <c r="D834817"/>
      <c r="E834817"/>
      <c r="F834817"/>
      <c r="G834817"/>
      <c r="H834817"/>
      <c r="I834817"/>
      <c r="J834817"/>
      <c r="K834817"/>
      <c r="L834817"/>
      <c r="M834817" s="115"/>
      <c r="N834817" s="115"/>
      <c r="O834817"/>
      <c r="P834817"/>
      <c r="Q834817"/>
      <c r="R834817" s="19"/>
      <c r="S834817" s="19"/>
      <c r="T834817"/>
      <c r="U834817" s="113"/>
      <c r="V834817" s="19"/>
      <c r="W834817" s="19"/>
      <c r="X834817" s="19"/>
      <c r="Y834817" s="19"/>
      <c r="Z834817" s="19"/>
      <c r="AA834817" s="19"/>
      <c r="AB834817" s="19"/>
      <c r="AC834817" s="19"/>
      <c r="AD834817" s="19"/>
      <c r="AE834817" s="19"/>
      <c r="AF834817" s="19"/>
      <c r="AG834817" s="19"/>
      <c r="AH834817" s="19"/>
      <c r="AI834817" s="19"/>
      <c r="AJ834817" s="19"/>
      <c r="AK834817" s="19"/>
      <c r="AL834817" s="19"/>
      <c r="AM834817" s="19"/>
      <c r="AN834817" s="19"/>
      <c r="AO834817" s="19"/>
      <c r="AP834817"/>
    </row>
    <row r="834818" spans="1:42" s="116" customFormat="1" x14ac:dyDescent="0.3">
      <c r="A834818"/>
      <c r="B834818"/>
      <c r="C834818"/>
      <c r="D834818"/>
      <c r="E834818"/>
      <c r="F834818"/>
      <c r="G834818"/>
      <c r="H834818"/>
      <c r="I834818"/>
      <c r="J834818"/>
      <c r="K834818"/>
      <c r="L834818"/>
      <c r="M834818" s="115"/>
      <c r="N834818" s="115"/>
      <c r="O834818"/>
      <c r="P834818"/>
      <c r="Q834818"/>
      <c r="R834818" s="19"/>
      <c r="S834818" s="19"/>
      <c r="T834818"/>
      <c r="U834818" s="113"/>
      <c r="V834818" s="19"/>
      <c r="W834818" s="19"/>
      <c r="X834818" s="19"/>
      <c r="Y834818" s="19"/>
      <c r="Z834818" s="19"/>
      <c r="AA834818" s="19"/>
      <c r="AB834818" s="19"/>
      <c r="AC834818" s="19"/>
      <c r="AD834818" s="19"/>
      <c r="AE834818" s="19"/>
      <c r="AF834818" s="19"/>
      <c r="AG834818" s="19"/>
      <c r="AH834818" s="19"/>
      <c r="AI834818" s="19"/>
      <c r="AJ834818" s="19"/>
      <c r="AK834818" s="19"/>
      <c r="AL834818" s="19"/>
      <c r="AM834818" s="19"/>
      <c r="AN834818" s="19"/>
      <c r="AO834818" s="19"/>
      <c r="AP834818"/>
    </row>
    <row r="834819" spans="1:42" s="116" customFormat="1" x14ac:dyDescent="0.3">
      <c r="A834819"/>
      <c r="B834819"/>
      <c r="C834819"/>
      <c r="D834819"/>
      <c r="E834819"/>
      <c r="F834819"/>
      <c r="G834819"/>
      <c r="H834819"/>
      <c r="I834819"/>
      <c r="J834819"/>
      <c r="K834819"/>
      <c r="L834819"/>
      <c r="M834819" s="115"/>
      <c r="N834819" s="115"/>
      <c r="O834819"/>
      <c r="P834819"/>
      <c r="Q834819"/>
      <c r="R834819" s="19"/>
      <c r="S834819" s="19"/>
      <c r="T834819"/>
      <c r="U834819" s="113"/>
      <c r="V834819" s="19"/>
      <c r="W834819" s="19"/>
      <c r="X834819" s="19"/>
      <c r="Y834819" s="19"/>
      <c r="Z834819" s="19"/>
      <c r="AA834819" s="19"/>
      <c r="AB834819" s="19"/>
      <c r="AC834819" s="19"/>
      <c r="AD834819" s="19"/>
      <c r="AE834819" s="19"/>
      <c r="AF834819" s="19"/>
      <c r="AG834819" s="19"/>
      <c r="AH834819" s="19"/>
      <c r="AI834819" s="19"/>
      <c r="AJ834819" s="19"/>
      <c r="AK834819" s="19"/>
      <c r="AL834819" s="19"/>
      <c r="AM834819" s="19"/>
      <c r="AN834819" s="19"/>
      <c r="AO834819" s="19"/>
      <c r="AP834819"/>
    </row>
    <row r="834820" spans="1:42" s="116" customFormat="1" x14ac:dyDescent="0.3">
      <c r="A834820"/>
      <c r="B834820"/>
      <c r="C834820"/>
      <c r="D834820"/>
      <c r="E834820"/>
      <c r="F834820"/>
      <c r="G834820"/>
      <c r="H834820"/>
      <c r="I834820"/>
      <c r="J834820"/>
      <c r="K834820"/>
      <c r="L834820"/>
      <c r="M834820" s="115"/>
      <c r="N834820" s="115"/>
      <c r="O834820"/>
      <c r="P834820"/>
      <c r="Q834820"/>
      <c r="R834820" s="19"/>
      <c r="S834820" s="19"/>
      <c r="T834820"/>
      <c r="U834820" s="113"/>
      <c r="V834820" s="19"/>
      <c r="W834820" s="19"/>
      <c r="X834820" s="19"/>
      <c r="Y834820" s="19"/>
      <c r="Z834820" s="19"/>
      <c r="AA834820" s="19"/>
      <c r="AB834820" s="19"/>
      <c r="AC834820" s="19"/>
      <c r="AD834820" s="19"/>
      <c r="AE834820" s="19"/>
      <c r="AF834820" s="19"/>
      <c r="AG834820" s="19"/>
      <c r="AH834820" s="19"/>
      <c r="AI834820" s="19"/>
      <c r="AJ834820" s="19"/>
      <c r="AK834820" s="19"/>
      <c r="AL834820" s="19"/>
      <c r="AM834820" s="19"/>
      <c r="AN834820" s="19"/>
      <c r="AO834820" s="19"/>
      <c r="AP834820"/>
    </row>
    <row r="834821" spans="1:42" s="116" customFormat="1" x14ac:dyDescent="0.3">
      <c r="A834821"/>
      <c r="B834821"/>
      <c r="C834821"/>
      <c r="D834821"/>
      <c r="E834821"/>
      <c r="F834821"/>
      <c r="G834821"/>
      <c r="H834821"/>
      <c r="I834821"/>
      <c r="J834821"/>
      <c r="K834821"/>
      <c r="L834821"/>
      <c r="M834821" s="115"/>
      <c r="N834821" s="115"/>
      <c r="O834821"/>
      <c r="P834821"/>
      <c r="Q834821"/>
      <c r="R834821" s="19"/>
      <c r="S834821" s="19"/>
      <c r="T834821"/>
      <c r="U834821" s="113"/>
      <c r="V834821" s="19"/>
      <c r="W834821" s="19"/>
      <c r="X834821" s="19"/>
      <c r="Y834821" s="19"/>
      <c r="Z834821" s="19"/>
      <c r="AA834821" s="19"/>
      <c r="AB834821" s="19"/>
      <c r="AC834821" s="19"/>
      <c r="AD834821" s="19"/>
      <c r="AE834821" s="19"/>
      <c r="AF834821" s="19"/>
      <c r="AG834821" s="19"/>
      <c r="AH834821" s="19"/>
      <c r="AI834821" s="19"/>
      <c r="AJ834821" s="19"/>
      <c r="AK834821" s="19"/>
      <c r="AL834821" s="19"/>
      <c r="AM834821" s="19"/>
      <c r="AN834821" s="19"/>
      <c r="AO834821" s="19"/>
      <c r="AP834821"/>
    </row>
    <row r="834822" spans="1:42" s="116" customFormat="1" x14ac:dyDescent="0.3">
      <c r="A834822"/>
      <c r="B834822"/>
      <c r="C834822"/>
      <c r="D834822"/>
      <c r="E834822"/>
      <c r="F834822"/>
      <c r="G834822"/>
      <c r="H834822"/>
      <c r="I834822"/>
      <c r="J834822"/>
      <c r="K834822"/>
      <c r="L834822"/>
      <c r="M834822" s="115"/>
      <c r="N834822" s="115"/>
      <c r="O834822"/>
      <c r="P834822"/>
      <c r="Q834822"/>
      <c r="R834822" s="19"/>
      <c r="S834822" s="19"/>
      <c r="T834822"/>
      <c r="U834822" s="113"/>
      <c r="V834822" s="19"/>
      <c r="W834822" s="19"/>
      <c r="X834822" s="19"/>
      <c r="Y834822" s="19"/>
      <c r="Z834822" s="19"/>
      <c r="AA834822" s="19"/>
      <c r="AB834822" s="19"/>
      <c r="AC834822" s="19"/>
      <c r="AD834822" s="19"/>
      <c r="AE834822" s="19"/>
      <c r="AF834822" s="19"/>
      <c r="AG834822" s="19"/>
      <c r="AH834822" s="19"/>
      <c r="AI834822" s="19"/>
      <c r="AJ834822" s="19"/>
      <c r="AK834822" s="19"/>
      <c r="AL834822" s="19"/>
      <c r="AM834822" s="19"/>
      <c r="AN834822" s="19"/>
      <c r="AO834822" s="19"/>
      <c r="AP834822"/>
    </row>
    <row r="834823" spans="1:42" s="116" customFormat="1" x14ac:dyDescent="0.3">
      <c r="A834823"/>
      <c r="B834823"/>
      <c r="C834823"/>
      <c r="D834823"/>
      <c r="E834823"/>
      <c r="F834823"/>
      <c r="G834823"/>
      <c r="H834823"/>
      <c r="I834823"/>
      <c r="J834823"/>
      <c r="K834823"/>
      <c r="L834823"/>
      <c r="M834823" s="115"/>
      <c r="N834823" s="115"/>
      <c r="O834823"/>
      <c r="P834823"/>
      <c r="Q834823"/>
      <c r="R834823" s="19"/>
      <c r="S834823" s="19"/>
      <c r="T834823"/>
      <c r="U834823" s="113"/>
      <c r="V834823" s="19"/>
      <c r="W834823" s="19"/>
      <c r="X834823" s="19"/>
      <c r="Y834823" s="19"/>
      <c r="Z834823" s="19"/>
      <c r="AA834823" s="19"/>
      <c r="AB834823" s="19"/>
      <c r="AC834823" s="19"/>
      <c r="AD834823" s="19"/>
      <c r="AE834823" s="19"/>
      <c r="AF834823" s="19"/>
      <c r="AG834823" s="19"/>
      <c r="AH834823" s="19"/>
      <c r="AI834823" s="19"/>
      <c r="AJ834823" s="19"/>
      <c r="AK834823" s="19"/>
      <c r="AL834823" s="19"/>
      <c r="AM834823" s="19"/>
      <c r="AN834823" s="19"/>
      <c r="AO834823" s="19"/>
      <c r="AP834823"/>
    </row>
    <row r="834824" spans="1:42" s="116" customFormat="1" x14ac:dyDescent="0.3">
      <c r="A834824"/>
      <c r="B834824"/>
      <c r="C834824"/>
      <c r="D834824"/>
      <c r="E834824"/>
      <c r="F834824"/>
      <c r="G834824"/>
      <c r="H834824"/>
      <c r="I834824"/>
      <c r="J834824"/>
      <c r="K834824"/>
      <c r="L834824"/>
      <c r="M834824" s="115"/>
      <c r="N834824" s="115"/>
      <c r="O834824"/>
      <c r="P834824"/>
      <c r="Q834824"/>
      <c r="R834824" s="19"/>
      <c r="S834824" s="19"/>
      <c r="T834824"/>
      <c r="U834824" s="113"/>
      <c r="V834824" s="19"/>
      <c r="W834824" s="19"/>
      <c r="X834824" s="19"/>
      <c r="Y834824" s="19"/>
      <c r="Z834824" s="19"/>
      <c r="AA834824" s="19"/>
      <c r="AB834824" s="19"/>
      <c r="AC834824" s="19"/>
      <c r="AD834824" s="19"/>
      <c r="AE834824" s="19"/>
      <c r="AF834824" s="19"/>
      <c r="AG834824" s="19"/>
      <c r="AH834824" s="19"/>
      <c r="AI834824" s="19"/>
      <c r="AJ834824" s="19"/>
      <c r="AK834824" s="19"/>
      <c r="AL834824" s="19"/>
      <c r="AM834824" s="19"/>
      <c r="AN834824" s="19"/>
      <c r="AO834824" s="19"/>
      <c r="AP834824"/>
    </row>
    <row r="834825" spans="1:42" s="116" customFormat="1" x14ac:dyDescent="0.3">
      <c r="A834825"/>
      <c r="B834825"/>
      <c r="C834825"/>
      <c r="D834825"/>
      <c r="E834825"/>
      <c r="F834825"/>
      <c r="G834825"/>
      <c r="H834825"/>
      <c r="I834825"/>
      <c r="J834825"/>
      <c r="K834825"/>
      <c r="L834825"/>
      <c r="M834825" s="115"/>
      <c r="N834825" s="115"/>
      <c r="O834825"/>
      <c r="P834825"/>
      <c r="Q834825"/>
      <c r="R834825" s="19"/>
      <c r="S834825" s="19"/>
      <c r="T834825"/>
      <c r="U834825" s="113"/>
      <c r="V834825" s="19"/>
      <c r="W834825" s="19"/>
      <c r="X834825" s="19"/>
      <c r="Y834825" s="19"/>
      <c r="Z834825" s="19"/>
      <c r="AA834825" s="19"/>
      <c r="AB834825" s="19"/>
      <c r="AC834825" s="19"/>
      <c r="AD834825" s="19"/>
      <c r="AE834825" s="19"/>
      <c r="AF834825" s="19"/>
      <c r="AG834825" s="19"/>
      <c r="AH834825" s="19"/>
      <c r="AI834825" s="19"/>
      <c r="AJ834825" s="19"/>
      <c r="AK834825" s="19"/>
      <c r="AL834825" s="19"/>
      <c r="AM834825" s="19"/>
      <c r="AN834825" s="19"/>
      <c r="AO834825" s="19"/>
      <c r="AP834825"/>
    </row>
    <row r="834826" spans="1:42" s="116" customFormat="1" x14ac:dyDescent="0.3">
      <c r="A834826"/>
      <c r="B834826"/>
      <c r="C834826"/>
      <c r="D834826"/>
      <c r="E834826"/>
      <c r="F834826"/>
      <c r="G834826"/>
      <c r="H834826"/>
      <c r="I834826"/>
      <c r="J834826"/>
      <c r="K834826"/>
      <c r="L834826"/>
      <c r="M834826" s="115"/>
      <c r="N834826" s="115"/>
      <c r="O834826"/>
      <c r="P834826"/>
      <c r="Q834826"/>
      <c r="R834826" s="19"/>
      <c r="S834826" s="19"/>
      <c r="T834826"/>
      <c r="U834826" s="113"/>
      <c r="V834826" s="19"/>
      <c r="W834826" s="19"/>
      <c r="X834826" s="19"/>
      <c r="Y834826" s="19"/>
      <c r="Z834826" s="19"/>
      <c r="AA834826" s="19"/>
      <c r="AB834826" s="19"/>
      <c r="AC834826" s="19"/>
      <c r="AD834826" s="19"/>
      <c r="AE834826" s="19"/>
      <c r="AF834826" s="19"/>
      <c r="AG834826" s="19"/>
      <c r="AH834826" s="19"/>
      <c r="AI834826" s="19"/>
      <c r="AJ834826" s="19"/>
      <c r="AK834826" s="19"/>
      <c r="AL834826" s="19"/>
      <c r="AM834826" s="19"/>
      <c r="AN834826" s="19"/>
      <c r="AO834826" s="19"/>
      <c r="AP834826"/>
    </row>
    <row r="834827" spans="1:42" s="116" customFormat="1" x14ac:dyDescent="0.3">
      <c r="A834827"/>
      <c r="B834827"/>
      <c r="C834827"/>
      <c r="D834827"/>
      <c r="E834827"/>
      <c r="F834827"/>
      <c r="G834827"/>
      <c r="H834827"/>
      <c r="I834827"/>
      <c r="J834827"/>
      <c r="K834827"/>
      <c r="L834827"/>
      <c r="M834827" s="115"/>
      <c r="N834827" s="115"/>
      <c r="O834827"/>
      <c r="P834827"/>
      <c r="Q834827"/>
      <c r="R834827" s="19"/>
      <c r="S834827" s="19"/>
      <c r="T834827"/>
      <c r="U834827" s="113"/>
      <c r="V834827" s="19"/>
      <c r="W834827" s="19"/>
      <c r="X834827" s="19"/>
      <c r="Y834827" s="19"/>
      <c r="Z834827" s="19"/>
      <c r="AA834827" s="19"/>
      <c r="AB834827" s="19"/>
      <c r="AC834827" s="19"/>
      <c r="AD834827" s="19"/>
      <c r="AE834827" s="19"/>
      <c r="AF834827" s="19"/>
      <c r="AG834827" s="19"/>
      <c r="AH834827" s="19"/>
      <c r="AI834827" s="19"/>
      <c r="AJ834827" s="19"/>
      <c r="AK834827" s="19"/>
      <c r="AL834827" s="19"/>
      <c r="AM834827" s="19"/>
      <c r="AN834827" s="19"/>
      <c r="AO834827" s="19"/>
      <c r="AP834827"/>
    </row>
    <row r="834828" spans="1:42" s="116" customFormat="1" x14ac:dyDescent="0.3">
      <c r="A834828"/>
      <c r="B834828"/>
      <c r="C834828"/>
      <c r="D834828"/>
      <c r="E834828"/>
      <c r="F834828"/>
      <c r="G834828"/>
      <c r="H834828"/>
      <c r="I834828"/>
      <c r="J834828"/>
      <c r="K834828"/>
      <c r="L834828"/>
      <c r="M834828" s="115"/>
      <c r="N834828" s="115"/>
      <c r="O834828"/>
      <c r="P834828"/>
      <c r="Q834828"/>
      <c r="R834828" s="19"/>
      <c r="S834828" s="19"/>
      <c r="T834828"/>
      <c r="U834828" s="113"/>
      <c r="V834828" s="19"/>
      <c r="W834828" s="19"/>
      <c r="X834828" s="19"/>
      <c r="Y834828" s="19"/>
      <c r="Z834828" s="19"/>
      <c r="AA834828" s="19"/>
      <c r="AB834828" s="19"/>
      <c r="AC834828" s="19"/>
      <c r="AD834828" s="19"/>
      <c r="AE834828" s="19"/>
      <c r="AF834828" s="19"/>
      <c r="AG834828" s="19"/>
      <c r="AH834828" s="19"/>
      <c r="AI834828" s="19"/>
      <c r="AJ834828" s="19"/>
      <c r="AK834828" s="19"/>
      <c r="AL834828" s="19"/>
      <c r="AM834828" s="19"/>
      <c r="AN834828" s="19"/>
      <c r="AO834828" s="19"/>
      <c r="AP834828"/>
    </row>
    <row r="834829" spans="1:42" s="116" customFormat="1" x14ac:dyDescent="0.3">
      <c r="A834829"/>
      <c r="B834829"/>
      <c r="C834829"/>
      <c r="D834829"/>
      <c r="E834829"/>
      <c r="F834829"/>
      <c r="G834829"/>
      <c r="H834829"/>
      <c r="I834829"/>
      <c r="J834829"/>
      <c r="K834829"/>
      <c r="L834829"/>
      <c r="M834829" s="115"/>
      <c r="N834829" s="115"/>
      <c r="O834829"/>
      <c r="P834829"/>
      <c r="Q834829"/>
      <c r="R834829" s="19"/>
      <c r="S834829" s="19"/>
      <c r="T834829"/>
      <c r="U834829" s="113"/>
      <c r="V834829" s="19"/>
      <c r="W834829" s="19"/>
      <c r="X834829" s="19"/>
      <c r="Y834829" s="19"/>
      <c r="Z834829" s="19"/>
      <c r="AA834829" s="19"/>
      <c r="AB834829" s="19"/>
      <c r="AC834829" s="19"/>
      <c r="AD834829" s="19"/>
      <c r="AE834829" s="19"/>
      <c r="AF834829" s="19"/>
      <c r="AG834829" s="19"/>
      <c r="AH834829" s="19"/>
      <c r="AI834829" s="19"/>
      <c r="AJ834829" s="19"/>
      <c r="AK834829" s="19"/>
      <c r="AL834829" s="19"/>
      <c r="AM834829" s="19"/>
      <c r="AN834829" s="19"/>
      <c r="AO834829" s="19"/>
      <c r="AP834829"/>
    </row>
    <row r="834830" spans="1:42" s="116" customFormat="1" x14ac:dyDescent="0.3">
      <c r="A834830"/>
      <c r="B834830"/>
      <c r="C834830"/>
      <c r="D834830"/>
      <c r="E834830"/>
      <c r="F834830"/>
      <c r="G834830"/>
      <c r="H834830"/>
      <c r="I834830"/>
      <c r="J834830"/>
      <c r="K834830"/>
      <c r="L834830"/>
      <c r="M834830" s="115"/>
      <c r="N834830" s="115"/>
      <c r="O834830"/>
      <c r="P834830"/>
      <c r="Q834830"/>
      <c r="R834830" s="19"/>
      <c r="S834830" s="19"/>
      <c r="T834830"/>
      <c r="U834830" s="113"/>
      <c r="V834830" s="19"/>
      <c r="W834830" s="19"/>
      <c r="X834830" s="19"/>
      <c r="Y834830" s="19"/>
      <c r="Z834830" s="19"/>
      <c r="AA834830" s="19"/>
      <c r="AB834830" s="19"/>
      <c r="AC834830" s="19"/>
      <c r="AD834830" s="19"/>
      <c r="AE834830" s="19"/>
      <c r="AF834830" s="19"/>
      <c r="AG834830" s="19"/>
      <c r="AH834830" s="19"/>
      <c r="AI834830" s="19"/>
      <c r="AJ834830" s="19"/>
      <c r="AK834830" s="19"/>
      <c r="AL834830" s="19"/>
      <c r="AM834830" s="19"/>
      <c r="AN834830" s="19"/>
      <c r="AO834830" s="19"/>
      <c r="AP834830"/>
    </row>
    <row r="834831" spans="1:42" s="116" customFormat="1" x14ac:dyDescent="0.3">
      <c r="A834831"/>
      <c r="B834831"/>
      <c r="C834831"/>
      <c r="D834831"/>
      <c r="E834831"/>
      <c r="F834831"/>
      <c r="G834831"/>
      <c r="H834831"/>
      <c r="I834831"/>
      <c r="J834831"/>
      <c r="K834831"/>
      <c r="L834831"/>
      <c r="M834831" s="115"/>
      <c r="N834831" s="115"/>
      <c r="O834831"/>
      <c r="P834831"/>
      <c r="Q834831"/>
      <c r="R834831" s="19"/>
      <c r="S834831" s="19"/>
      <c r="T834831"/>
      <c r="U834831" s="113"/>
      <c r="V834831" s="19"/>
      <c r="W834831" s="19"/>
      <c r="X834831" s="19"/>
      <c r="Y834831" s="19"/>
      <c r="Z834831" s="19"/>
      <c r="AA834831" s="19"/>
      <c r="AB834831" s="19"/>
      <c r="AC834831" s="19"/>
      <c r="AD834831" s="19"/>
      <c r="AE834831" s="19"/>
      <c r="AF834831" s="19"/>
      <c r="AG834831" s="19"/>
      <c r="AH834831" s="19"/>
      <c r="AI834831" s="19"/>
      <c r="AJ834831" s="19"/>
      <c r="AK834831" s="19"/>
      <c r="AL834831" s="19"/>
      <c r="AM834831" s="19"/>
      <c r="AN834831" s="19"/>
      <c r="AO834831" s="19"/>
      <c r="AP834831"/>
    </row>
    <row r="834832" spans="1:42" s="116" customFormat="1" x14ac:dyDescent="0.3">
      <c r="A834832"/>
      <c r="B834832"/>
      <c r="C834832"/>
      <c r="D834832"/>
      <c r="E834832"/>
      <c r="F834832"/>
      <c r="G834832"/>
      <c r="H834832"/>
      <c r="I834832"/>
      <c r="J834832"/>
      <c r="K834832"/>
      <c r="L834832"/>
      <c r="M834832" s="115"/>
      <c r="N834832" s="115"/>
      <c r="O834832"/>
      <c r="P834832"/>
      <c r="Q834832"/>
      <c r="R834832" s="19"/>
      <c r="S834832" s="19"/>
      <c r="T834832"/>
      <c r="U834832" s="113"/>
      <c r="V834832" s="19"/>
      <c r="W834832" s="19"/>
      <c r="X834832" s="19"/>
      <c r="Y834832" s="19"/>
      <c r="Z834832" s="19"/>
      <c r="AA834832" s="19"/>
      <c r="AB834832" s="19"/>
      <c r="AC834832" s="19"/>
      <c r="AD834832" s="19"/>
      <c r="AE834832" s="19"/>
      <c r="AF834832" s="19"/>
      <c r="AG834832" s="19"/>
      <c r="AH834832" s="19"/>
      <c r="AI834832" s="19"/>
      <c r="AJ834832" s="19"/>
      <c r="AK834832" s="19"/>
      <c r="AL834832" s="19"/>
      <c r="AM834832" s="19"/>
      <c r="AN834832" s="19"/>
      <c r="AO834832" s="19"/>
      <c r="AP834832"/>
    </row>
    <row r="834833" spans="1:42" s="116" customFormat="1" x14ac:dyDescent="0.3">
      <c r="A834833"/>
      <c r="B834833"/>
      <c r="C834833"/>
      <c r="D834833"/>
      <c r="E834833"/>
      <c r="F834833"/>
      <c r="G834833"/>
      <c r="H834833"/>
      <c r="I834833"/>
      <c r="J834833"/>
      <c r="K834833"/>
      <c r="L834833"/>
      <c r="M834833" s="115"/>
      <c r="N834833" s="115"/>
      <c r="O834833"/>
      <c r="P834833"/>
      <c r="Q834833"/>
      <c r="R834833" s="19"/>
      <c r="S834833" s="19"/>
      <c r="T834833"/>
      <c r="U834833" s="113"/>
      <c r="V834833" s="19"/>
      <c r="W834833" s="19"/>
      <c r="X834833" s="19"/>
      <c r="Y834833" s="19"/>
      <c r="Z834833" s="19"/>
      <c r="AA834833" s="19"/>
      <c r="AB834833" s="19"/>
      <c r="AC834833" s="19"/>
      <c r="AD834833" s="19"/>
      <c r="AE834833" s="19"/>
      <c r="AF834833" s="19"/>
      <c r="AG834833" s="19"/>
      <c r="AH834833" s="19"/>
      <c r="AI834833" s="19"/>
      <c r="AJ834833" s="19"/>
      <c r="AK834833" s="19"/>
      <c r="AL834833" s="19"/>
      <c r="AM834833" s="19"/>
      <c r="AN834833" s="19"/>
      <c r="AO834833" s="19"/>
      <c r="AP834833"/>
    </row>
    <row r="834834" spans="1:42" s="116" customFormat="1" x14ac:dyDescent="0.3">
      <c r="A834834"/>
      <c r="B834834"/>
      <c r="C834834"/>
      <c r="D834834"/>
      <c r="E834834"/>
      <c r="F834834"/>
      <c r="G834834"/>
      <c r="H834834"/>
      <c r="I834834"/>
      <c r="J834834"/>
      <c r="K834834"/>
      <c r="L834834"/>
      <c r="M834834" s="115"/>
      <c r="N834834" s="115"/>
      <c r="O834834"/>
      <c r="P834834"/>
      <c r="Q834834"/>
      <c r="R834834" s="19"/>
      <c r="S834834" s="19"/>
      <c r="T834834"/>
      <c r="U834834" s="113"/>
      <c r="V834834" s="19"/>
      <c r="W834834" s="19"/>
      <c r="X834834" s="19"/>
      <c r="Y834834" s="19"/>
      <c r="Z834834" s="19"/>
      <c r="AA834834" s="19"/>
      <c r="AB834834" s="19"/>
      <c r="AC834834" s="19"/>
      <c r="AD834834" s="19"/>
      <c r="AE834834" s="19"/>
      <c r="AF834834" s="19"/>
      <c r="AG834834" s="19"/>
      <c r="AH834834" s="19"/>
      <c r="AI834834" s="19"/>
      <c r="AJ834834" s="19"/>
      <c r="AK834834" s="19"/>
      <c r="AL834834" s="19"/>
      <c r="AM834834" s="19"/>
      <c r="AN834834" s="19"/>
      <c r="AO834834" s="19"/>
      <c r="AP834834"/>
    </row>
    <row r="834835" spans="1:42" s="116" customFormat="1" x14ac:dyDescent="0.3">
      <c r="A834835"/>
      <c r="B834835"/>
      <c r="C834835"/>
      <c r="D834835"/>
      <c r="E834835"/>
      <c r="F834835"/>
      <c r="G834835"/>
      <c r="H834835"/>
      <c r="I834835"/>
      <c r="J834835"/>
      <c r="K834835"/>
      <c r="L834835"/>
      <c r="M834835" s="115"/>
      <c r="N834835" s="115"/>
      <c r="O834835"/>
      <c r="P834835"/>
      <c r="Q834835"/>
      <c r="R834835" s="19"/>
      <c r="S834835" s="19"/>
      <c r="T834835"/>
      <c r="U834835" s="113"/>
      <c r="V834835" s="19"/>
      <c r="W834835" s="19"/>
      <c r="X834835" s="19"/>
      <c r="Y834835" s="19"/>
      <c r="Z834835" s="19"/>
      <c r="AA834835" s="19"/>
      <c r="AB834835" s="19"/>
      <c r="AC834835" s="19"/>
      <c r="AD834835" s="19"/>
      <c r="AE834835" s="19"/>
      <c r="AF834835" s="19"/>
      <c r="AG834835" s="19"/>
      <c r="AH834835" s="19"/>
      <c r="AI834835" s="19"/>
      <c r="AJ834835" s="19"/>
      <c r="AK834835" s="19"/>
      <c r="AL834835" s="19"/>
      <c r="AM834835" s="19"/>
      <c r="AN834835" s="19"/>
      <c r="AO834835" s="19"/>
      <c r="AP834835"/>
    </row>
    <row r="834836" spans="1:42" s="116" customFormat="1" x14ac:dyDescent="0.3">
      <c r="A834836"/>
      <c r="B834836"/>
      <c r="C834836"/>
      <c r="D834836"/>
      <c r="E834836"/>
      <c r="F834836"/>
      <c r="G834836"/>
      <c r="H834836"/>
      <c r="I834836"/>
      <c r="J834836"/>
      <c r="K834836"/>
      <c r="L834836"/>
      <c r="M834836" s="115"/>
      <c r="N834836" s="115"/>
      <c r="O834836"/>
      <c r="P834836"/>
      <c r="Q834836"/>
      <c r="R834836" s="19"/>
      <c r="S834836" s="19"/>
      <c r="T834836"/>
      <c r="U834836" s="113"/>
      <c r="V834836" s="19"/>
      <c r="W834836" s="19"/>
      <c r="X834836" s="19"/>
      <c r="Y834836" s="19"/>
      <c r="Z834836" s="19"/>
      <c r="AA834836" s="19"/>
      <c r="AB834836" s="19"/>
      <c r="AC834836" s="19"/>
      <c r="AD834836" s="19"/>
      <c r="AE834836" s="19"/>
      <c r="AF834836" s="19"/>
      <c r="AG834836" s="19"/>
      <c r="AH834836" s="19"/>
      <c r="AI834836" s="19"/>
      <c r="AJ834836" s="19"/>
      <c r="AK834836" s="19"/>
      <c r="AL834836" s="19"/>
      <c r="AM834836" s="19"/>
      <c r="AN834836" s="19"/>
      <c r="AO834836" s="19"/>
      <c r="AP834836"/>
    </row>
    <row r="834837" spans="1:42" s="116" customFormat="1" x14ac:dyDescent="0.3">
      <c r="A834837"/>
      <c r="B834837"/>
      <c r="C834837"/>
      <c r="D834837"/>
      <c r="E834837"/>
      <c r="F834837"/>
      <c r="G834837"/>
      <c r="H834837"/>
      <c r="I834837"/>
      <c r="J834837"/>
      <c r="K834837"/>
      <c r="L834837"/>
      <c r="M834837" s="115"/>
      <c r="N834837" s="115"/>
      <c r="O834837"/>
      <c r="P834837"/>
      <c r="Q834837"/>
      <c r="R834837" s="19"/>
      <c r="S834837" s="19"/>
      <c r="T834837"/>
      <c r="U834837" s="113"/>
      <c r="V834837" s="19"/>
      <c r="W834837" s="19"/>
      <c r="X834837" s="19"/>
      <c r="Y834837" s="19"/>
      <c r="Z834837" s="19"/>
      <c r="AA834837" s="19"/>
      <c r="AB834837" s="19"/>
      <c r="AC834837" s="19"/>
      <c r="AD834837" s="19"/>
      <c r="AE834837" s="19"/>
      <c r="AF834837" s="19"/>
      <c r="AG834837" s="19"/>
      <c r="AH834837" s="19"/>
      <c r="AI834837" s="19"/>
      <c r="AJ834837" s="19"/>
      <c r="AK834837" s="19"/>
      <c r="AL834837" s="19"/>
      <c r="AM834837" s="19"/>
      <c r="AN834837" s="19"/>
      <c r="AO834837" s="19"/>
      <c r="AP834837"/>
    </row>
    <row r="834838" spans="1:42" s="116" customFormat="1" x14ac:dyDescent="0.3">
      <c r="A834838"/>
      <c r="B834838"/>
      <c r="C834838"/>
      <c r="D834838"/>
      <c r="E834838"/>
      <c r="F834838"/>
      <c r="G834838"/>
      <c r="H834838"/>
      <c r="I834838"/>
      <c r="J834838"/>
      <c r="K834838"/>
      <c r="L834838"/>
      <c r="M834838" s="115"/>
      <c r="N834838" s="115"/>
      <c r="O834838"/>
      <c r="P834838"/>
      <c r="Q834838"/>
      <c r="R834838" s="19"/>
      <c r="S834838" s="19"/>
      <c r="T834838"/>
      <c r="U834838" s="113"/>
      <c r="V834838" s="19"/>
      <c r="W834838" s="19"/>
      <c r="X834838" s="19"/>
      <c r="Y834838" s="19"/>
      <c r="Z834838" s="19"/>
      <c r="AA834838" s="19"/>
      <c r="AB834838" s="19"/>
      <c r="AC834838" s="19"/>
      <c r="AD834838" s="19"/>
      <c r="AE834838" s="19"/>
      <c r="AF834838" s="19"/>
      <c r="AG834838" s="19"/>
      <c r="AH834838" s="19"/>
      <c r="AI834838" s="19"/>
      <c r="AJ834838" s="19"/>
      <c r="AK834838" s="19"/>
      <c r="AL834838" s="19"/>
      <c r="AM834838" s="19"/>
      <c r="AN834838" s="19"/>
      <c r="AO834838" s="19"/>
      <c r="AP834838"/>
    </row>
    <row r="834839" spans="1:42" s="116" customFormat="1" x14ac:dyDescent="0.3">
      <c r="A834839"/>
      <c r="B834839"/>
      <c r="C834839"/>
      <c r="D834839"/>
      <c r="E834839"/>
      <c r="F834839"/>
      <c r="G834839"/>
      <c r="H834839"/>
      <c r="I834839"/>
      <c r="J834839"/>
      <c r="K834839"/>
      <c r="L834839"/>
      <c r="M834839" s="115"/>
      <c r="N834839" s="115"/>
      <c r="O834839"/>
      <c r="P834839"/>
      <c r="Q834839"/>
      <c r="R834839" s="19"/>
      <c r="S834839" s="19"/>
      <c r="T834839"/>
      <c r="U834839" s="113"/>
      <c r="V834839" s="19"/>
      <c r="W834839" s="19"/>
      <c r="X834839" s="19"/>
      <c r="Y834839" s="19"/>
      <c r="Z834839" s="19"/>
      <c r="AA834839" s="19"/>
      <c r="AB834839" s="19"/>
      <c r="AC834839" s="19"/>
      <c r="AD834839" s="19"/>
      <c r="AE834839" s="19"/>
      <c r="AF834839" s="19"/>
      <c r="AG834839" s="19"/>
      <c r="AH834839" s="19"/>
      <c r="AI834839" s="19"/>
      <c r="AJ834839" s="19"/>
      <c r="AK834839" s="19"/>
      <c r="AL834839" s="19"/>
      <c r="AM834839" s="19"/>
      <c r="AN834839" s="19"/>
      <c r="AO834839" s="19"/>
      <c r="AP834839"/>
    </row>
    <row r="834840" spans="1:42" s="116" customFormat="1" x14ac:dyDescent="0.3">
      <c r="A834840"/>
      <c r="B834840"/>
      <c r="C834840"/>
      <c r="D834840"/>
      <c r="E834840"/>
      <c r="F834840"/>
      <c r="G834840"/>
      <c r="H834840"/>
      <c r="I834840"/>
      <c r="J834840"/>
      <c r="K834840"/>
      <c r="L834840"/>
      <c r="M834840" s="115"/>
      <c r="N834840" s="115"/>
      <c r="O834840"/>
      <c r="P834840"/>
      <c r="Q834840"/>
      <c r="R834840" s="19"/>
      <c r="S834840" s="19"/>
      <c r="T834840"/>
      <c r="U834840" s="113"/>
      <c r="V834840" s="19"/>
      <c r="W834840" s="19"/>
      <c r="X834840" s="19"/>
      <c r="Y834840" s="19"/>
      <c r="Z834840" s="19"/>
      <c r="AA834840" s="19"/>
      <c r="AB834840" s="19"/>
      <c r="AC834840" s="19"/>
      <c r="AD834840" s="19"/>
      <c r="AE834840" s="19"/>
      <c r="AF834840" s="19"/>
      <c r="AG834840" s="19"/>
      <c r="AH834840" s="19"/>
      <c r="AI834840" s="19"/>
      <c r="AJ834840" s="19"/>
      <c r="AK834840" s="19"/>
      <c r="AL834840" s="19"/>
      <c r="AM834840" s="19"/>
      <c r="AN834840" s="19"/>
      <c r="AO834840" s="19"/>
      <c r="AP834840"/>
    </row>
    <row r="834841" spans="1:42" s="116" customFormat="1" x14ac:dyDescent="0.3">
      <c r="A834841"/>
      <c r="B834841"/>
      <c r="C834841"/>
      <c r="D834841"/>
      <c r="E834841"/>
      <c r="F834841"/>
      <c r="G834841"/>
      <c r="H834841"/>
      <c r="I834841"/>
      <c r="J834841"/>
      <c r="K834841"/>
      <c r="L834841"/>
      <c r="M834841" s="115"/>
      <c r="N834841" s="115"/>
      <c r="O834841"/>
      <c r="P834841"/>
      <c r="Q834841"/>
      <c r="R834841" s="19"/>
      <c r="S834841" s="19"/>
      <c r="T834841"/>
      <c r="U834841" s="113"/>
      <c r="V834841" s="19"/>
      <c r="W834841" s="19"/>
      <c r="X834841" s="19"/>
      <c r="Y834841" s="19"/>
      <c r="Z834841" s="19"/>
      <c r="AA834841" s="19"/>
      <c r="AB834841" s="19"/>
      <c r="AC834841" s="19"/>
      <c r="AD834841" s="19"/>
      <c r="AE834841" s="19"/>
      <c r="AF834841" s="19"/>
      <c r="AG834841" s="19"/>
      <c r="AH834841" s="19"/>
      <c r="AI834841" s="19"/>
      <c r="AJ834841" s="19"/>
      <c r="AK834841" s="19"/>
      <c r="AL834841" s="19"/>
      <c r="AM834841" s="19"/>
      <c r="AN834841" s="19"/>
      <c r="AO834841" s="19"/>
      <c r="AP834841"/>
    </row>
    <row r="834842" spans="1:42" s="116" customFormat="1" x14ac:dyDescent="0.3">
      <c r="A834842"/>
      <c r="B834842"/>
      <c r="C834842"/>
      <c r="D834842"/>
      <c r="E834842"/>
      <c r="F834842"/>
      <c r="G834842"/>
      <c r="H834842"/>
      <c r="I834842"/>
      <c r="J834842"/>
      <c r="K834842"/>
      <c r="L834842"/>
      <c r="M834842" s="115"/>
      <c r="N834842" s="115"/>
      <c r="O834842"/>
      <c r="P834842"/>
      <c r="Q834842"/>
      <c r="R834842" s="19"/>
      <c r="S834842" s="19"/>
      <c r="T834842"/>
      <c r="U834842" s="113"/>
      <c r="V834842" s="19"/>
      <c r="W834842" s="19"/>
      <c r="X834842" s="19"/>
      <c r="Y834842" s="19"/>
      <c r="Z834842" s="19"/>
      <c r="AA834842" s="19"/>
      <c r="AB834842" s="19"/>
      <c r="AC834842" s="19"/>
      <c r="AD834842" s="19"/>
      <c r="AE834842" s="19"/>
      <c r="AF834842" s="19"/>
      <c r="AG834842" s="19"/>
      <c r="AH834842" s="19"/>
      <c r="AI834842" s="19"/>
      <c r="AJ834842" s="19"/>
      <c r="AK834842" s="19"/>
      <c r="AL834842" s="19"/>
      <c r="AM834842" s="19"/>
      <c r="AN834842" s="19"/>
      <c r="AO834842" s="19"/>
      <c r="AP834842"/>
    </row>
    <row r="834843" spans="1:42" s="116" customFormat="1" x14ac:dyDescent="0.3">
      <c r="A834843"/>
      <c r="B834843"/>
      <c r="C834843"/>
      <c r="D834843"/>
      <c r="E834843"/>
      <c r="F834843"/>
      <c r="G834843"/>
      <c r="H834843"/>
      <c r="I834843"/>
      <c r="J834843"/>
      <c r="K834843"/>
      <c r="L834843"/>
      <c r="M834843" s="115"/>
      <c r="N834843" s="115"/>
      <c r="O834843"/>
      <c r="P834843"/>
      <c r="Q834843"/>
      <c r="R834843" s="19"/>
      <c r="S834843" s="19"/>
      <c r="T834843"/>
      <c r="U834843" s="113"/>
      <c r="V834843" s="19"/>
      <c r="W834843" s="19"/>
      <c r="X834843" s="19"/>
      <c r="Y834843" s="19"/>
      <c r="Z834843" s="19"/>
      <c r="AA834843" s="19"/>
      <c r="AB834843" s="19"/>
      <c r="AC834843" s="19"/>
      <c r="AD834843" s="19"/>
      <c r="AE834843" s="19"/>
      <c r="AF834843" s="19"/>
      <c r="AG834843" s="19"/>
      <c r="AH834843" s="19"/>
      <c r="AI834843" s="19"/>
      <c r="AJ834843" s="19"/>
      <c r="AK834843" s="19"/>
      <c r="AL834843" s="19"/>
      <c r="AM834843" s="19"/>
      <c r="AN834843" s="19"/>
      <c r="AO834843" s="19"/>
      <c r="AP834843"/>
    </row>
    <row r="834844" spans="1:42" s="116" customFormat="1" x14ac:dyDescent="0.3">
      <c r="A834844"/>
      <c r="B834844"/>
      <c r="C834844"/>
      <c r="D834844"/>
      <c r="E834844"/>
      <c r="F834844"/>
      <c r="G834844"/>
      <c r="H834844"/>
      <c r="I834844"/>
      <c r="J834844"/>
      <c r="K834844"/>
      <c r="L834844"/>
      <c r="M834844" s="115"/>
      <c r="N834844" s="115"/>
      <c r="O834844"/>
      <c r="P834844"/>
      <c r="Q834844"/>
      <c r="R834844" s="19"/>
      <c r="S834844" s="19"/>
      <c r="T834844"/>
      <c r="U834844" s="113"/>
      <c r="V834844" s="19"/>
      <c r="W834844" s="19"/>
      <c r="X834844" s="19"/>
      <c r="Y834844" s="19"/>
      <c r="Z834844" s="19"/>
      <c r="AA834844" s="19"/>
      <c r="AB834844" s="19"/>
      <c r="AC834844" s="19"/>
      <c r="AD834844" s="19"/>
      <c r="AE834844" s="19"/>
      <c r="AF834844" s="19"/>
      <c r="AG834844" s="19"/>
      <c r="AH834844" s="19"/>
      <c r="AI834844" s="19"/>
      <c r="AJ834844" s="19"/>
      <c r="AK834844" s="19"/>
      <c r="AL834844" s="19"/>
      <c r="AM834844" s="19"/>
      <c r="AN834844" s="19"/>
      <c r="AO834844" s="19"/>
      <c r="AP834844"/>
    </row>
    <row r="834845" spans="1:42" s="116" customFormat="1" x14ac:dyDescent="0.3">
      <c r="A834845"/>
      <c r="B834845"/>
      <c r="C834845"/>
      <c r="D834845"/>
      <c r="E834845"/>
      <c r="F834845"/>
      <c r="G834845"/>
      <c r="H834845"/>
      <c r="I834845"/>
      <c r="J834845"/>
      <c r="K834845"/>
      <c r="L834845"/>
      <c r="M834845" s="115"/>
      <c r="N834845" s="115"/>
      <c r="O834845"/>
      <c r="P834845"/>
      <c r="Q834845"/>
      <c r="R834845" s="19"/>
      <c r="S834845" s="19"/>
      <c r="T834845"/>
      <c r="U834845" s="113"/>
      <c r="V834845" s="19"/>
      <c r="W834845" s="19"/>
      <c r="X834845" s="19"/>
      <c r="Y834845" s="19"/>
      <c r="Z834845" s="19"/>
      <c r="AA834845" s="19"/>
      <c r="AB834845" s="19"/>
      <c r="AC834845" s="19"/>
      <c r="AD834845" s="19"/>
      <c r="AE834845" s="19"/>
      <c r="AF834845" s="19"/>
      <c r="AG834845" s="19"/>
      <c r="AH834845" s="19"/>
      <c r="AI834845" s="19"/>
      <c r="AJ834845" s="19"/>
      <c r="AK834845" s="19"/>
      <c r="AL834845" s="19"/>
      <c r="AM834845" s="19"/>
      <c r="AN834845" s="19"/>
      <c r="AO834845" s="19"/>
      <c r="AP834845"/>
    </row>
    <row r="834846" spans="1:42" s="116" customFormat="1" x14ac:dyDescent="0.3">
      <c r="A834846"/>
      <c r="B834846"/>
      <c r="C834846"/>
      <c r="D834846"/>
      <c r="E834846"/>
      <c r="F834846"/>
      <c r="G834846"/>
      <c r="H834846"/>
      <c r="I834846"/>
      <c r="J834846"/>
      <c r="K834846"/>
      <c r="L834846"/>
      <c r="M834846" s="115"/>
      <c r="N834846" s="115"/>
      <c r="O834846"/>
      <c r="P834846"/>
      <c r="Q834846"/>
      <c r="R834846" s="19"/>
      <c r="S834846" s="19"/>
      <c r="T834846"/>
      <c r="U834846" s="113"/>
      <c r="V834846" s="19"/>
      <c r="W834846" s="19"/>
      <c r="X834846" s="19"/>
      <c r="Y834846" s="19"/>
      <c r="Z834846" s="19"/>
      <c r="AA834846" s="19"/>
      <c r="AB834846" s="19"/>
      <c r="AC834846" s="19"/>
      <c r="AD834846" s="19"/>
      <c r="AE834846" s="19"/>
      <c r="AF834846" s="19"/>
      <c r="AG834846" s="19"/>
      <c r="AH834846" s="19"/>
      <c r="AI834846" s="19"/>
      <c r="AJ834846" s="19"/>
      <c r="AK834846" s="19"/>
      <c r="AL834846" s="19"/>
      <c r="AM834846" s="19"/>
      <c r="AN834846" s="19"/>
      <c r="AO834846" s="19"/>
      <c r="AP834846"/>
    </row>
    <row r="834847" spans="1:42" s="116" customFormat="1" x14ac:dyDescent="0.3">
      <c r="A834847"/>
      <c r="B834847"/>
      <c r="C834847"/>
      <c r="D834847"/>
      <c r="E834847"/>
      <c r="F834847"/>
      <c r="G834847"/>
      <c r="H834847"/>
      <c r="I834847"/>
      <c r="J834847"/>
      <c r="K834847"/>
      <c r="L834847"/>
      <c r="M834847" s="115"/>
      <c r="N834847" s="115"/>
      <c r="O834847"/>
      <c r="P834847"/>
      <c r="Q834847"/>
      <c r="R834847" s="19"/>
      <c r="S834847" s="19"/>
      <c r="T834847"/>
      <c r="U834847" s="113"/>
      <c r="V834847" s="19"/>
      <c r="W834847" s="19"/>
      <c r="X834847" s="19"/>
      <c r="Y834847" s="19"/>
      <c r="Z834847" s="19"/>
      <c r="AA834847" s="19"/>
      <c r="AB834847" s="19"/>
      <c r="AC834847" s="19"/>
      <c r="AD834847" s="19"/>
      <c r="AE834847" s="19"/>
      <c r="AF834847" s="19"/>
      <c r="AG834847" s="19"/>
      <c r="AH834847" s="19"/>
      <c r="AI834847" s="19"/>
      <c r="AJ834847" s="19"/>
      <c r="AK834847" s="19"/>
      <c r="AL834847" s="19"/>
      <c r="AM834847" s="19"/>
      <c r="AN834847" s="19"/>
      <c r="AO834847" s="19"/>
      <c r="AP834847"/>
    </row>
    <row r="834848" spans="1:42" s="116" customFormat="1" x14ac:dyDescent="0.3">
      <c r="A834848"/>
      <c r="B834848"/>
      <c r="C834848"/>
      <c r="D834848"/>
      <c r="E834848"/>
      <c r="F834848"/>
      <c r="G834848"/>
      <c r="H834848"/>
      <c r="I834848"/>
      <c r="J834848"/>
      <c r="K834848"/>
      <c r="L834848"/>
      <c r="M834848" s="115"/>
      <c r="N834848" s="115"/>
      <c r="O834848"/>
      <c r="P834848"/>
      <c r="Q834848"/>
      <c r="R834848" s="19"/>
      <c r="S834848" s="19"/>
      <c r="T834848"/>
      <c r="U834848" s="113"/>
      <c r="V834848" s="19"/>
      <c r="W834848" s="19"/>
      <c r="X834848" s="19"/>
      <c r="Y834848" s="19"/>
      <c r="Z834848" s="19"/>
      <c r="AA834848" s="19"/>
      <c r="AB834848" s="19"/>
      <c r="AC834848" s="19"/>
      <c r="AD834848" s="19"/>
      <c r="AE834848" s="19"/>
      <c r="AF834848" s="19"/>
      <c r="AG834848" s="19"/>
      <c r="AH834848" s="19"/>
      <c r="AI834848" s="19"/>
      <c r="AJ834848" s="19"/>
      <c r="AK834848" s="19"/>
      <c r="AL834848" s="19"/>
      <c r="AM834848" s="19"/>
      <c r="AN834848" s="19"/>
      <c r="AO834848" s="19"/>
      <c r="AP834848"/>
    </row>
    <row r="834849" spans="1:42" s="116" customFormat="1" x14ac:dyDescent="0.3">
      <c r="A834849"/>
      <c r="B834849"/>
      <c r="C834849"/>
      <c r="D834849"/>
      <c r="E834849"/>
      <c r="F834849"/>
      <c r="G834849"/>
      <c r="H834849"/>
      <c r="I834849"/>
      <c r="J834849"/>
      <c r="K834849"/>
      <c r="L834849"/>
      <c r="M834849" s="115"/>
      <c r="N834849" s="115"/>
      <c r="O834849"/>
      <c r="P834849"/>
      <c r="Q834849"/>
      <c r="R834849" s="19"/>
      <c r="S834849" s="19"/>
      <c r="T834849"/>
      <c r="U834849" s="113"/>
      <c r="V834849" s="19"/>
      <c r="W834849" s="19"/>
      <c r="X834849" s="19"/>
      <c r="Y834849" s="19"/>
      <c r="Z834849" s="19"/>
      <c r="AA834849" s="19"/>
      <c r="AB834849" s="19"/>
      <c r="AC834849" s="19"/>
      <c r="AD834849" s="19"/>
      <c r="AE834849" s="19"/>
      <c r="AF834849" s="19"/>
      <c r="AG834849" s="19"/>
      <c r="AH834849" s="19"/>
      <c r="AI834849" s="19"/>
      <c r="AJ834849" s="19"/>
      <c r="AK834849" s="19"/>
      <c r="AL834849" s="19"/>
      <c r="AM834849" s="19"/>
      <c r="AN834849" s="19"/>
      <c r="AO834849" s="19"/>
      <c r="AP834849"/>
    </row>
    <row r="834850" spans="1:42" s="116" customFormat="1" x14ac:dyDescent="0.3">
      <c r="A834850"/>
      <c r="B834850"/>
      <c r="C834850"/>
      <c r="D834850"/>
      <c r="E834850"/>
      <c r="F834850"/>
      <c r="G834850"/>
      <c r="H834850"/>
      <c r="I834850"/>
      <c r="J834850"/>
      <c r="K834850"/>
      <c r="L834850"/>
      <c r="M834850" s="115"/>
      <c r="N834850" s="115"/>
      <c r="O834850"/>
      <c r="P834850"/>
      <c r="Q834850"/>
      <c r="R834850" s="19"/>
      <c r="S834850" s="19"/>
      <c r="T834850"/>
      <c r="U834850" s="113"/>
      <c r="V834850" s="19"/>
      <c r="W834850" s="19"/>
      <c r="X834850" s="19"/>
      <c r="Y834850" s="19"/>
      <c r="Z834850" s="19"/>
      <c r="AA834850" s="19"/>
      <c r="AB834850" s="19"/>
      <c r="AC834850" s="19"/>
      <c r="AD834850" s="19"/>
      <c r="AE834850" s="19"/>
      <c r="AF834850" s="19"/>
      <c r="AG834850" s="19"/>
      <c r="AH834850" s="19"/>
      <c r="AI834850" s="19"/>
      <c r="AJ834850" s="19"/>
      <c r="AK834850" s="19"/>
      <c r="AL834850" s="19"/>
      <c r="AM834850" s="19"/>
      <c r="AN834850" s="19"/>
      <c r="AO834850" s="19"/>
      <c r="AP834850"/>
    </row>
    <row r="834851" spans="1:42" s="116" customFormat="1" x14ac:dyDescent="0.3">
      <c r="A834851"/>
      <c r="B834851"/>
      <c r="C834851"/>
      <c r="D834851"/>
      <c r="E834851"/>
      <c r="F834851"/>
      <c r="G834851"/>
      <c r="H834851"/>
      <c r="I834851"/>
      <c r="J834851"/>
      <c r="K834851"/>
      <c r="L834851"/>
      <c r="M834851" s="115"/>
      <c r="N834851" s="115"/>
      <c r="O834851"/>
      <c r="P834851"/>
      <c r="Q834851"/>
      <c r="R834851" s="19"/>
      <c r="S834851" s="19"/>
      <c r="T834851"/>
      <c r="U834851" s="113"/>
      <c r="V834851" s="19"/>
      <c r="W834851" s="19"/>
      <c r="X834851" s="19"/>
      <c r="Y834851" s="19"/>
      <c r="Z834851" s="19"/>
      <c r="AA834851" s="19"/>
      <c r="AB834851" s="19"/>
      <c r="AC834851" s="19"/>
      <c r="AD834851" s="19"/>
      <c r="AE834851" s="19"/>
      <c r="AF834851" s="19"/>
      <c r="AG834851" s="19"/>
      <c r="AH834851" s="19"/>
      <c r="AI834851" s="19"/>
      <c r="AJ834851" s="19"/>
      <c r="AK834851" s="19"/>
      <c r="AL834851" s="19"/>
      <c r="AM834851" s="19"/>
      <c r="AN834851" s="19"/>
      <c r="AO834851" s="19"/>
      <c r="AP834851"/>
    </row>
    <row r="834852" spans="1:42" s="116" customFormat="1" x14ac:dyDescent="0.3">
      <c r="A834852"/>
      <c r="B834852"/>
      <c r="C834852"/>
      <c r="D834852"/>
      <c r="E834852"/>
      <c r="F834852"/>
      <c r="G834852"/>
      <c r="H834852"/>
      <c r="I834852"/>
      <c r="J834852"/>
      <c r="K834852"/>
      <c r="L834852"/>
      <c r="M834852" s="115"/>
      <c r="N834852" s="115"/>
      <c r="O834852"/>
      <c r="P834852"/>
      <c r="Q834852"/>
      <c r="R834852" s="19"/>
      <c r="S834852" s="19"/>
      <c r="T834852"/>
      <c r="U834852" s="113"/>
      <c r="V834852" s="19"/>
      <c r="W834852" s="19"/>
      <c r="X834852" s="19"/>
      <c r="Y834852" s="19"/>
      <c r="Z834852" s="19"/>
      <c r="AA834852" s="19"/>
      <c r="AB834852" s="19"/>
      <c r="AC834852" s="19"/>
      <c r="AD834852" s="19"/>
      <c r="AE834852" s="19"/>
      <c r="AF834852" s="19"/>
      <c r="AG834852" s="19"/>
      <c r="AH834852" s="19"/>
      <c r="AI834852" s="19"/>
      <c r="AJ834852" s="19"/>
      <c r="AK834852" s="19"/>
      <c r="AL834852" s="19"/>
      <c r="AM834852" s="19"/>
      <c r="AN834852" s="19"/>
      <c r="AO834852" s="19"/>
      <c r="AP834852"/>
    </row>
    <row r="834853" spans="1:42" s="116" customFormat="1" x14ac:dyDescent="0.3">
      <c r="A834853"/>
      <c r="B834853"/>
      <c r="C834853"/>
      <c r="D834853"/>
      <c r="E834853"/>
      <c r="F834853"/>
      <c r="G834853"/>
      <c r="H834853"/>
      <c r="I834853"/>
      <c r="J834853"/>
      <c r="K834853"/>
      <c r="L834853"/>
      <c r="M834853" s="115"/>
      <c r="N834853" s="115"/>
      <c r="O834853"/>
      <c r="P834853"/>
      <c r="Q834853"/>
      <c r="R834853" s="19"/>
      <c r="S834853" s="19"/>
      <c r="T834853"/>
      <c r="U834853" s="113"/>
      <c r="V834853" s="19"/>
      <c r="W834853" s="19"/>
      <c r="X834853" s="19"/>
      <c r="Y834853" s="19"/>
      <c r="Z834853" s="19"/>
      <c r="AA834853" s="19"/>
      <c r="AB834853" s="19"/>
      <c r="AC834853" s="19"/>
      <c r="AD834853" s="19"/>
      <c r="AE834853" s="19"/>
      <c r="AF834853" s="19"/>
      <c r="AG834853" s="19"/>
      <c r="AH834853" s="19"/>
      <c r="AI834853" s="19"/>
      <c r="AJ834853" s="19"/>
      <c r="AK834853" s="19"/>
      <c r="AL834853" s="19"/>
      <c r="AM834853" s="19"/>
      <c r="AN834853" s="19"/>
      <c r="AO834853" s="19"/>
      <c r="AP834853"/>
    </row>
    <row r="834854" spans="1:42" s="116" customFormat="1" x14ac:dyDescent="0.3">
      <c r="A834854"/>
      <c r="B834854"/>
      <c r="C834854"/>
      <c r="D834854"/>
      <c r="E834854"/>
      <c r="F834854"/>
      <c r="G834854"/>
      <c r="H834854"/>
      <c r="I834854"/>
      <c r="J834854"/>
      <c r="K834854"/>
      <c r="L834854"/>
      <c r="M834854" s="115"/>
      <c r="N834854" s="115"/>
      <c r="O834854"/>
      <c r="P834854"/>
      <c r="Q834854"/>
      <c r="R834854" s="19"/>
      <c r="S834854" s="19"/>
      <c r="T834854"/>
      <c r="U834854" s="113"/>
      <c r="V834854" s="19"/>
      <c r="W834854" s="19"/>
      <c r="X834854" s="19"/>
      <c r="Y834854" s="19"/>
      <c r="Z834854" s="19"/>
      <c r="AA834854" s="19"/>
      <c r="AB834854" s="19"/>
      <c r="AC834854" s="19"/>
      <c r="AD834854" s="19"/>
      <c r="AE834854" s="19"/>
      <c r="AF834854" s="19"/>
      <c r="AG834854" s="19"/>
      <c r="AH834854" s="19"/>
      <c r="AI834854" s="19"/>
      <c r="AJ834854" s="19"/>
      <c r="AK834854" s="19"/>
      <c r="AL834854" s="19"/>
      <c r="AM834854" s="19"/>
      <c r="AN834854" s="19"/>
      <c r="AO834854" s="19"/>
      <c r="AP834854"/>
    </row>
    <row r="834855" spans="1:42" s="116" customFormat="1" x14ac:dyDescent="0.3">
      <c r="A834855"/>
      <c r="B834855"/>
      <c r="C834855"/>
      <c r="D834855"/>
      <c r="E834855"/>
      <c r="F834855"/>
      <c r="G834855"/>
      <c r="H834855"/>
      <c r="I834855"/>
      <c r="J834855"/>
      <c r="K834855"/>
      <c r="L834855"/>
      <c r="M834855" s="115"/>
      <c r="N834855" s="115"/>
      <c r="O834855"/>
      <c r="P834855"/>
      <c r="Q834855"/>
      <c r="R834855" s="19"/>
      <c r="S834855" s="19"/>
      <c r="T834855"/>
      <c r="U834855" s="113"/>
      <c r="V834855" s="19"/>
      <c r="W834855" s="19"/>
      <c r="X834855" s="19"/>
      <c r="Y834855" s="19"/>
      <c r="Z834855" s="19"/>
      <c r="AA834855" s="19"/>
      <c r="AB834855" s="19"/>
      <c r="AC834855" s="19"/>
      <c r="AD834855" s="19"/>
      <c r="AE834855" s="19"/>
      <c r="AF834855" s="19"/>
      <c r="AG834855" s="19"/>
      <c r="AH834855" s="19"/>
      <c r="AI834855" s="19"/>
      <c r="AJ834855" s="19"/>
      <c r="AK834855" s="19"/>
      <c r="AL834855" s="19"/>
      <c r="AM834855" s="19"/>
      <c r="AN834855" s="19"/>
      <c r="AO834855" s="19"/>
      <c r="AP834855"/>
    </row>
    <row r="834856" spans="1:42" s="116" customFormat="1" x14ac:dyDescent="0.3">
      <c r="A834856"/>
      <c r="B834856"/>
      <c r="C834856"/>
      <c r="D834856"/>
      <c r="E834856"/>
      <c r="F834856"/>
      <c r="G834856"/>
      <c r="H834856"/>
      <c r="I834856"/>
      <c r="J834856"/>
      <c r="K834856"/>
      <c r="L834856"/>
      <c r="M834856" s="115"/>
      <c r="N834856" s="115"/>
      <c r="O834856"/>
      <c r="P834856"/>
      <c r="Q834856"/>
      <c r="R834856" s="19"/>
      <c r="S834856" s="19"/>
      <c r="T834856"/>
      <c r="U834856" s="113"/>
      <c r="V834856" s="19"/>
      <c r="W834856" s="19"/>
      <c r="X834856" s="19"/>
      <c r="Y834856" s="19"/>
      <c r="Z834856" s="19"/>
      <c r="AA834856" s="19"/>
      <c r="AB834856" s="19"/>
      <c r="AC834856" s="19"/>
      <c r="AD834856" s="19"/>
      <c r="AE834856" s="19"/>
      <c r="AF834856" s="19"/>
      <c r="AG834856" s="19"/>
      <c r="AH834856" s="19"/>
      <c r="AI834856" s="19"/>
      <c r="AJ834856" s="19"/>
      <c r="AK834856" s="19"/>
      <c r="AL834856" s="19"/>
      <c r="AM834856" s="19"/>
      <c r="AN834856" s="19"/>
      <c r="AO834856" s="19"/>
      <c r="AP834856"/>
    </row>
    <row r="834857" spans="1:42" s="116" customFormat="1" x14ac:dyDescent="0.3">
      <c r="A834857"/>
      <c r="B834857"/>
      <c r="C834857"/>
      <c r="D834857"/>
      <c r="E834857"/>
      <c r="F834857"/>
      <c r="G834857"/>
      <c r="H834857"/>
      <c r="I834857"/>
      <c r="J834857"/>
      <c r="K834857"/>
      <c r="L834857"/>
      <c r="M834857" s="115"/>
      <c r="N834857" s="115"/>
      <c r="O834857"/>
      <c r="P834857"/>
      <c r="Q834857"/>
      <c r="R834857" s="19"/>
      <c r="S834857" s="19"/>
      <c r="T834857"/>
      <c r="U834857" s="113"/>
      <c r="V834857" s="19"/>
      <c r="W834857" s="19"/>
      <c r="X834857" s="19"/>
      <c r="Y834857" s="19"/>
      <c r="Z834857" s="19"/>
      <c r="AA834857" s="19"/>
      <c r="AB834857" s="19"/>
      <c r="AC834857" s="19"/>
      <c r="AD834857" s="19"/>
      <c r="AE834857" s="19"/>
      <c r="AF834857" s="19"/>
      <c r="AG834857" s="19"/>
      <c r="AH834857" s="19"/>
      <c r="AI834857" s="19"/>
      <c r="AJ834857" s="19"/>
      <c r="AK834857" s="19"/>
      <c r="AL834857" s="19"/>
      <c r="AM834857" s="19"/>
      <c r="AN834857" s="19"/>
      <c r="AO834857" s="19"/>
      <c r="AP834857"/>
    </row>
    <row r="834858" spans="1:42" s="116" customFormat="1" x14ac:dyDescent="0.3">
      <c r="A834858"/>
      <c r="B834858"/>
      <c r="C834858"/>
      <c r="D834858"/>
      <c r="E834858"/>
      <c r="F834858"/>
      <c r="G834858"/>
      <c r="H834858"/>
      <c r="I834858"/>
      <c r="J834858"/>
      <c r="K834858"/>
      <c r="L834858"/>
      <c r="M834858" s="115"/>
      <c r="N834858" s="115"/>
      <c r="O834858"/>
      <c r="P834858"/>
      <c r="Q834858"/>
      <c r="R834858" s="19"/>
      <c r="S834858" s="19"/>
      <c r="T834858"/>
      <c r="U834858" s="113"/>
      <c r="V834858" s="19"/>
      <c r="W834858" s="19"/>
      <c r="X834858" s="19"/>
      <c r="Y834858" s="19"/>
      <c r="Z834858" s="19"/>
      <c r="AA834858" s="19"/>
      <c r="AB834858" s="19"/>
      <c r="AC834858" s="19"/>
      <c r="AD834858" s="19"/>
      <c r="AE834858" s="19"/>
      <c r="AF834858" s="19"/>
      <c r="AG834858" s="19"/>
      <c r="AH834858" s="19"/>
      <c r="AI834858" s="19"/>
      <c r="AJ834858" s="19"/>
      <c r="AK834858" s="19"/>
      <c r="AL834858" s="19"/>
      <c r="AM834858" s="19"/>
      <c r="AN834858" s="19"/>
      <c r="AO834858" s="19"/>
      <c r="AP834858"/>
    </row>
    <row r="834859" spans="1:42" s="116" customFormat="1" x14ac:dyDescent="0.3">
      <c r="A834859"/>
      <c r="B834859"/>
      <c r="C834859"/>
      <c r="D834859"/>
      <c r="E834859"/>
      <c r="F834859"/>
      <c r="G834859"/>
      <c r="H834859"/>
      <c r="I834859"/>
      <c r="J834859"/>
      <c r="K834859"/>
      <c r="L834859"/>
      <c r="M834859" s="115"/>
      <c r="N834859" s="115"/>
      <c r="O834859"/>
      <c r="P834859"/>
      <c r="Q834859"/>
      <c r="R834859" s="19"/>
      <c r="S834859" s="19"/>
      <c r="T834859"/>
      <c r="U834859" s="113"/>
      <c r="V834859" s="19"/>
      <c r="W834859" s="19"/>
      <c r="X834859" s="19"/>
      <c r="Y834859" s="19"/>
      <c r="Z834859" s="19"/>
      <c r="AA834859" s="19"/>
      <c r="AB834859" s="19"/>
      <c r="AC834859" s="19"/>
      <c r="AD834859" s="19"/>
      <c r="AE834859" s="19"/>
      <c r="AF834859" s="19"/>
      <c r="AG834859" s="19"/>
      <c r="AH834859" s="19"/>
      <c r="AI834859" s="19"/>
      <c r="AJ834859" s="19"/>
      <c r="AK834859" s="19"/>
      <c r="AL834859" s="19"/>
      <c r="AM834859" s="19"/>
      <c r="AN834859" s="19"/>
      <c r="AO834859" s="19"/>
      <c r="AP834859"/>
    </row>
    <row r="834860" spans="1:42" s="116" customFormat="1" x14ac:dyDescent="0.3">
      <c r="A834860"/>
      <c r="B834860"/>
      <c r="C834860"/>
      <c r="D834860"/>
      <c r="E834860"/>
      <c r="F834860"/>
      <c r="G834860"/>
      <c r="H834860"/>
      <c r="I834860"/>
      <c r="J834860"/>
      <c r="K834860"/>
      <c r="L834860"/>
      <c r="M834860" s="115"/>
      <c r="N834860" s="115"/>
      <c r="O834860"/>
      <c r="P834860"/>
      <c r="Q834860"/>
      <c r="R834860" s="19"/>
      <c r="S834860" s="19"/>
      <c r="T834860"/>
      <c r="U834860" s="113"/>
      <c r="V834860" s="19"/>
      <c r="W834860" s="19"/>
      <c r="X834860" s="19"/>
      <c r="Y834860" s="19"/>
      <c r="Z834860" s="19"/>
      <c r="AA834860" s="19"/>
      <c r="AB834860" s="19"/>
      <c r="AC834860" s="19"/>
      <c r="AD834860" s="19"/>
      <c r="AE834860" s="19"/>
      <c r="AF834860" s="19"/>
      <c r="AG834860" s="19"/>
      <c r="AH834860" s="19"/>
      <c r="AI834860" s="19"/>
      <c r="AJ834860" s="19"/>
      <c r="AK834860" s="19"/>
      <c r="AL834860" s="19"/>
      <c r="AM834860" s="19"/>
      <c r="AN834860" s="19"/>
      <c r="AO834860" s="19"/>
      <c r="AP834860"/>
    </row>
    <row r="834861" spans="1:42" s="116" customFormat="1" x14ac:dyDescent="0.3">
      <c r="A834861"/>
      <c r="B834861"/>
      <c r="C834861"/>
      <c r="D834861"/>
      <c r="E834861"/>
      <c r="F834861"/>
      <c r="G834861"/>
      <c r="H834861"/>
      <c r="I834861"/>
      <c r="J834861"/>
      <c r="K834861"/>
      <c r="L834861"/>
      <c r="M834861" s="115"/>
      <c r="N834861" s="115"/>
      <c r="O834861"/>
      <c r="P834861"/>
      <c r="Q834861"/>
      <c r="R834861" s="19"/>
      <c r="S834861" s="19"/>
      <c r="T834861"/>
      <c r="U834861" s="113"/>
      <c r="V834861" s="19"/>
      <c r="W834861" s="19"/>
      <c r="X834861" s="19"/>
      <c r="Y834861" s="19"/>
      <c r="Z834861" s="19"/>
      <c r="AA834861" s="19"/>
      <c r="AB834861" s="19"/>
      <c r="AC834861" s="19"/>
      <c r="AD834861" s="19"/>
      <c r="AE834861" s="19"/>
      <c r="AF834861" s="19"/>
      <c r="AG834861" s="19"/>
      <c r="AH834861" s="19"/>
      <c r="AI834861" s="19"/>
      <c r="AJ834861" s="19"/>
      <c r="AK834861" s="19"/>
      <c r="AL834861" s="19"/>
      <c r="AM834861" s="19"/>
      <c r="AN834861" s="19"/>
      <c r="AO834861" s="19"/>
      <c r="AP834861"/>
    </row>
    <row r="834862" spans="1:42" s="116" customFormat="1" x14ac:dyDescent="0.3">
      <c r="A834862"/>
      <c r="B834862"/>
      <c r="C834862"/>
      <c r="D834862"/>
      <c r="E834862"/>
      <c r="F834862"/>
      <c r="G834862"/>
      <c r="H834862"/>
      <c r="I834862"/>
      <c r="J834862"/>
      <c r="K834862"/>
      <c r="L834862"/>
      <c r="M834862" s="115"/>
      <c r="N834862" s="115"/>
      <c r="O834862"/>
      <c r="P834862"/>
      <c r="Q834862"/>
      <c r="R834862" s="19"/>
      <c r="S834862" s="19"/>
      <c r="T834862"/>
      <c r="U834862" s="113"/>
      <c r="V834862" s="19"/>
      <c r="W834862" s="19"/>
      <c r="X834862" s="19"/>
      <c r="Y834862" s="19"/>
      <c r="Z834862" s="19"/>
      <c r="AA834862" s="19"/>
      <c r="AB834862" s="19"/>
      <c r="AC834862" s="19"/>
      <c r="AD834862" s="19"/>
      <c r="AE834862" s="19"/>
      <c r="AF834862" s="19"/>
      <c r="AG834862" s="19"/>
      <c r="AH834862" s="19"/>
      <c r="AI834862" s="19"/>
      <c r="AJ834862" s="19"/>
      <c r="AK834862" s="19"/>
      <c r="AL834862" s="19"/>
      <c r="AM834862" s="19"/>
      <c r="AN834862" s="19"/>
      <c r="AO834862" s="19"/>
      <c r="AP834862"/>
    </row>
    <row r="834863" spans="1:42" s="116" customFormat="1" x14ac:dyDescent="0.3">
      <c r="A834863"/>
      <c r="B834863"/>
      <c r="C834863"/>
      <c r="D834863"/>
      <c r="E834863"/>
      <c r="F834863"/>
      <c r="G834863"/>
      <c r="H834863"/>
      <c r="I834863"/>
      <c r="J834863"/>
      <c r="K834863"/>
      <c r="L834863"/>
      <c r="M834863" s="115"/>
      <c r="N834863" s="115"/>
      <c r="O834863"/>
      <c r="P834863"/>
      <c r="Q834863"/>
      <c r="R834863" s="19"/>
      <c r="S834863" s="19"/>
      <c r="T834863"/>
      <c r="U834863" s="113"/>
      <c r="V834863" s="19"/>
      <c r="W834863" s="19"/>
      <c r="X834863" s="19"/>
      <c r="Y834863" s="19"/>
      <c r="Z834863" s="19"/>
      <c r="AA834863" s="19"/>
      <c r="AB834863" s="19"/>
      <c r="AC834863" s="19"/>
      <c r="AD834863" s="19"/>
      <c r="AE834863" s="19"/>
      <c r="AF834863" s="19"/>
      <c r="AG834863" s="19"/>
      <c r="AH834863" s="19"/>
      <c r="AI834863" s="19"/>
      <c r="AJ834863" s="19"/>
      <c r="AK834863" s="19"/>
      <c r="AL834863" s="19"/>
      <c r="AM834863" s="19"/>
      <c r="AN834863" s="19"/>
      <c r="AO834863" s="19"/>
      <c r="AP834863"/>
    </row>
    <row r="834864" spans="1:42" s="116" customFormat="1" x14ac:dyDescent="0.3">
      <c r="A834864"/>
      <c r="B834864"/>
      <c r="C834864"/>
      <c r="D834864"/>
      <c r="E834864"/>
      <c r="F834864"/>
      <c r="G834864"/>
      <c r="H834864"/>
      <c r="I834864"/>
      <c r="J834864"/>
      <c r="K834864"/>
      <c r="L834864"/>
      <c r="M834864" s="115"/>
      <c r="N834864" s="115"/>
      <c r="O834864"/>
      <c r="P834864"/>
      <c r="Q834864"/>
      <c r="R834864" s="19"/>
      <c r="S834864" s="19"/>
      <c r="T834864"/>
      <c r="U834864" s="113"/>
      <c r="V834864" s="19"/>
      <c r="W834864" s="19"/>
      <c r="X834864" s="19"/>
      <c r="Y834864" s="19"/>
      <c r="Z834864" s="19"/>
      <c r="AA834864" s="19"/>
      <c r="AB834864" s="19"/>
      <c r="AC834864" s="19"/>
      <c r="AD834864" s="19"/>
      <c r="AE834864" s="19"/>
      <c r="AF834864" s="19"/>
      <c r="AG834864" s="19"/>
      <c r="AH834864" s="19"/>
      <c r="AI834864" s="19"/>
      <c r="AJ834864" s="19"/>
      <c r="AK834864" s="19"/>
      <c r="AL834864" s="19"/>
      <c r="AM834864" s="19"/>
      <c r="AN834864" s="19"/>
      <c r="AO834864" s="19"/>
      <c r="AP834864"/>
    </row>
    <row r="834865" spans="1:42" s="116" customFormat="1" x14ac:dyDescent="0.3">
      <c r="A834865"/>
      <c r="B834865"/>
      <c r="C834865"/>
      <c r="D834865"/>
      <c r="E834865"/>
      <c r="F834865"/>
      <c r="G834865"/>
      <c r="H834865"/>
      <c r="I834865"/>
      <c r="J834865"/>
      <c r="K834865"/>
      <c r="L834865"/>
      <c r="M834865" s="115"/>
      <c r="N834865" s="115"/>
      <c r="O834865"/>
      <c r="P834865"/>
      <c r="Q834865"/>
      <c r="R834865" s="19"/>
      <c r="S834865" s="19"/>
      <c r="T834865"/>
      <c r="U834865" s="113"/>
      <c r="V834865" s="19"/>
      <c r="W834865" s="19"/>
      <c r="X834865" s="19"/>
      <c r="Y834865" s="19"/>
      <c r="Z834865" s="19"/>
      <c r="AA834865" s="19"/>
      <c r="AB834865" s="19"/>
      <c r="AC834865" s="19"/>
      <c r="AD834865" s="19"/>
      <c r="AE834865" s="19"/>
      <c r="AF834865" s="19"/>
      <c r="AG834865" s="19"/>
      <c r="AH834865" s="19"/>
      <c r="AI834865" s="19"/>
      <c r="AJ834865" s="19"/>
      <c r="AK834865" s="19"/>
      <c r="AL834865" s="19"/>
      <c r="AM834865" s="19"/>
      <c r="AN834865" s="19"/>
      <c r="AO834865" s="19"/>
      <c r="AP834865"/>
    </row>
    <row r="834866" spans="1:42" s="116" customFormat="1" x14ac:dyDescent="0.3">
      <c r="A834866"/>
      <c r="B834866"/>
      <c r="C834866"/>
      <c r="D834866"/>
      <c r="E834866"/>
      <c r="F834866"/>
      <c r="G834866"/>
      <c r="H834866"/>
      <c r="I834866"/>
      <c r="J834866"/>
      <c r="K834866"/>
      <c r="L834866"/>
      <c r="M834866" s="115"/>
      <c r="N834866" s="115"/>
      <c r="O834866"/>
      <c r="P834866"/>
      <c r="Q834866"/>
      <c r="R834866" s="19"/>
      <c r="S834866" s="19"/>
      <c r="T834866"/>
      <c r="U834866" s="113"/>
      <c r="V834866" s="19"/>
      <c r="W834866" s="19"/>
      <c r="X834866" s="19"/>
      <c r="Y834866" s="19"/>
      <c r="Z834866" s="19"/>
      <c r="AA834866" s="19"/>
      <c r="AB834866" s="19"/>
      <c r="AC834866" s="19"/>
      <c r="AD834866" s="19"/>
      <c r="AE834866" s="19"/>
      <c r="AF834866" s="19"/>
      <c r="AG834866" s="19"/>
      <c r="AH834866" s="19"/>
      <c r="AI834866" s="19"/>
      <c r="AJ834866" s="19"/>
      <c r="AK834866" s="19"/>
      <c r="AL834866" s="19"/>
      <c r="AM834866" s="19"/>
      <c r="AN834866" s="19"/>
      <c r="AO834866" s="19"/>
      <c r="AP834866"/>
    </row>
    <row r="834867" spans="1:42" s="116" customFormat="1" x14ac:dyDescent="0.3">
      <c r="A834867"/>
      <c r="B834867"/>
      <c r="C834867"/>
      <c r="D834867"/>
      <c r="E834867"/>
      <c r="F834867"/>
      <c r="G834867"/>
      <c r="H834867"/>
      <c r="I834867"/>
      <c r="J834867"/>
      <c r="K834867"/>
      <c r="L834867"/>
      <c r="M834867" s="115"/>
      <c r="N834867" s="115"/>
      <c r="O834867"/>
      <c r="P834867"/>
      <c r="Q834867"/>
      <c r="R834867" s="19"/>
      <c r="S834867" s="19"/>
      <c r="T834867"/>
      <c r="U834867" s="113"/>
      <c r="V834867" s="19"/>
      <c r="W834867" s="19"/>
      <c r="X834867" s="19"/>
      <c r="Y834867" s="19"/>
      <c r="Z834867" s="19"/>
      <c r="AA834867" s="19"/>
      <c r="AB834867" s="19"/>
      <c r="AC834867" s="19"/>
      <c r="AD834867" s="19"/>
      <c r="AE834867" s="19"/>
      <c r="AF834867" s="19"/>
      <c r="AG834867" s="19"/>
      <c r="AH834867" s="19"/>
      <c r="AI834867" s="19"/>
      <c r="AJ834867" s="19"/>
      <c r="AK834867" s="19"/>
      <c r="AL834867" s="19"/>
      <c r="AM834867" s="19"/>
      <c r="AN834867" s="19"/>
      <c r="AO834867" s="19"/>
      <c r="AP834867"/>
    </row>
    <row r="834868" spans="1:42" s="116" customFormat="1" x14ac:dyDescent="0.3">
      <c r="A834868"/>
      <c r="B834868"/>
      <c r="C834868"/>
      <c r="D834868"/>
      <c r="E834868"/>
      <c r="F834868"/>
      <c r="G834868"/>
      <c r="H834868"/>
      <c r="I834868"/>
      <c r="J834868"/>
      <c r="K834868"/>
      <c r="L834868"/>
      <c r="M834868" s="115"/>
      <c r="N834868" s="115"/>
      <c r="O834868"/>
      <c r="P834868"/>
      <c r="Q834868"/>
      <c r="R834868" s="19"/>
      <c r="S834868" s="19"/>
      <c r="T834868"/>
      <c r="U834868" s="113"/>
      <c r="V834868" s="19"/>
      <c r="W834868" s="19"/>
      <c r="X834868" s="19"/>
      <c r="Y834868" s="19"/>
      <c r="Z834868" s="19"/>
      <c r="AA834868" s="19"/>
      <c r="AB834868" s="19"/>
      <c r="AC834868" s="19"/>
      <c r="AD834868" s="19"/>
      <c r="AE834868" s="19"/>
      <c r="AF834868" s="19"/>
      <c r="AG834868" s="19"/>
      <c r="AH834868" s="19"/>
      <c r="AI834868" s="19"/>
      <c r="AJ834868" s="19"/>
      <c r="AK834868" s="19"/>
      <c r="AL834868" s="19"/>
      <c r="AM834868" s="19"/>
      <c r="AN834868" s="19"/>
      <c r="AO834868" s="19"/>
      <c r="AP834868"/>
    </row>
    <row r="834869" spans="1:42" s="116" customFormat="1" x14ac:dyDescent="0.3">
      <c r="A834869"/>
      <c r="B834869"/>
      <c r="C834869"/>
      <c r="D834869"/>
      <c r="E834869"/>
      <c r="F834869"/>
      <c r="G834869"/>
      <c r="H834869"/>
      <c r="I834869"/>
      <c r="J834869"/>
      <c r="K834869"/>
      <c r="L834869"/>
      <c r="M834869" s="115"/>
      <c r="N834869" s="115"/>
      <c r="O834869"/>
      <c r="P834869"/>
      <c r="Q834869"/>
      <c r="R834869" s="19"/>
      <c r="S834869" s="19"/>
      <c r="T834869"/>
      <c r="U834869" s="113"/>
      <c r="V834869" s="19"/>
      <c r="W834869" s="19"/>
      <c r="X834869" s="19"/>
      <c r="Y834869" s="19"/>
      <c r="Z834869" s="19"/>
      <c r="AA834869" s="19"/>
      <c r="AB834869" s="19"/>
      <c r="AC834869" s="19"/>
      <c r="AD834869" s="19"/>
      <c r="AE834869" s="19"/>
      <c r="AF834869" s="19"/>
      <c r="AG834869" s="19"/>
      <c r="AH834869" s="19"/>
      <c r="AI834869" s="19"/>
      <c r="AJ834869" s="19"/>
      <c r="AK834869" s="19"/>
      <c r="AL834869" s="19"/>
      <c r="AM834869" s="19"/>
      <c r="AN834869" s="19"/>
      <c r="AO834869" s="19"/>
      <c r="AP834869"/>
    </row>
    <row r="834870" spans="1:42" s="116" customFormat="1" x14ac:dyDescent="0.3">
      <c r="A834870"/>
      <c r="B834870"/>
      <c r="C834870"/>
      <c r="D834870"/>
      <c r="E834870"/>
      <c r="F834870"/>
      <c r="G834870"/>
      <c r="H834870"/>
      <c r="I834870"/>
      <c r="J834870"/>
      <c r="K834870"/>
      <c r="L834870"/>
      <c r="M834870" s="115"/>
      <c r="N834870" s="115"/>
      <c r="O834870"/>
      <c r="P834870"/>
      <c r="Q834870"/>
      <c r="R834870" s="19"/>
      <c r="S834870" s="19"/>
      <c r="T834870"/>
      <c r="U834870" s="113"/>
      <c r="V834870" s="19"/>
      <c r="W834870" s="19"/>
      <c r="X834870" s="19"/>
      <c r="Y834870" s="19"/>
      <c r="Z834870" s="19"/>
      <c r="AA834870" s="19"/>
      <c r="AB834870" s="19"/>
      <c r="AC834870" s="19"/>
      <c r="AD834870" s="19"/>
      <c r="AE834870" s="19"/>
      <c r="AF834870" s="19"/>
      <c r="AG834870" s="19"/>
      <c r="AH834870" s="19"/>
      <c r="AI834870" s="19"/>
      <c r="AJ834870" s="19"/>
      <c r="AK834870" s="19"/>
      <c r="AL834870" s="19"/>
      <c r="AM834870" s="19"/>
      <c r="AN834870" s="19"/>
      <c r="AO834870" s="19"/>
      <c r="AP834870"/>
    </row>
    <row r="834871" spans="1:42" s="116" customFormat="1" x14ac:dyDescent="0.3">
      <c r="A834871"/>
      <c r="B834871"/>
      <c r="C834871"/>
      <c r="D834871"/>
      <c r="E834871"/>
      <c r="F834871"/>
      <c r="G834871"/>
      <c r="H834871"/>
      <c r="I834871"/>
      <c r="J834871"/>
      <c r="K834871"/>
      <c r="L834871"/>
      <c r="M834871" s="115"/>
      <c r="N834871" s="115"/>
      <c r="O834871"/>
      <c r="P834871"/>
      <c r="Q834871"/>
      <c r="R834871" s="19"/>
      <c r="S834871" s="19"/>
      <c r="T834871"/>
      <c r="U834871" s="113"/>
      <c r="V834871" s="19"/>
      <c r="W834871" s="19"/>
      <c r="X834871" s="19"/>
      <c r="Y834871" s="19"/>
      <c r="Z834871" s="19"/>
      <c r="AA834871" s="19"/>
      <c r="AB834871" s="19"/>
      <c r="AC834871" s="19"/>
      <c r="AD834871" s="19"/>
      <c r="AE834871" s="19"/>
      <c r="AF834871" s="19"/>
      <c r="AG834871" s="19"/>
      <c r="AH834871" s="19"/>
      <c r="AI834871" s="19"/>
      <c r="AJ834871" s="19"/>
      <c r="AK834871" s="19"/>
      <c r="AL834871" s="19"/>
      <c r="AM834871" s="19"/>
      <c r="AN834871" s="19"/>
      <c r="AO834871" s="19"/>
      <c r="AP834871"/>
    </row>
    <row r="834872" spans="1:42" s="116" customFormat="1" x14ac:dyDescent="0.3">
      <c r="A834872"/>
      <c r="B834872"/>
      <c r="C834872"/>
      <c r="D834872"/>
      <c r="E834872"/>
      <c r="F834872"/>
      <c r="G834872"/>
      <c r="H834872"/>
      <c r="I834872"/>
      <c r="J834872"/>
      <c r="K834872"/>
      <c r="L834872"/>
      <c r="M834872" s="115"/>
      <c r="N834872" s="115"/>
      <c r="O834872"/>
      <c r="P834872"/>
      <c r="Q834872"/>
      <c r="R834872" s="19"/>
      <c r="S834872" s="19"/>
      <c r="T834872"/>
      <c r="U834872" s="113"/>
      <c r="V834872" s="19"/>
      <c r="W834872" s="19"/>
      <c r="X834872" s="19"/>
      <c r="Y834872" s="19"/>
      <c r="Z834872" s="19"/>
      <c r="AA834872" s="19"/>
      <c r="AB834872" s="19"/>
      <c r="AC834872" s="19"/>
      <c r="AD834872" s="19"/>
      <c r="AE834872" s="19"/>
      <c r="AF834872" s="19"/>
      <c r="AG834872" s="19"/>
      <c r="AH834872" s="19"/>
      <c r="AI834872" s="19"/>
      <c r="AJ834872" s="19"/>
      <c r="AK834872" s="19"/>
      <c r="AL834872" s="19"/>
      <c r="AM834872" s="19"/>
      <c r="AN834872" s="19"/>
      <c r="AO834872" s="19"/>
      <c r="AP834872"/>
    </row>
    <row r="834873" spans="1:42" s="116" customFormat="1" x14ac:dyDescent="0.3">
      <c r="A834873"/>
      <c r="B834873"/>
      <c r="C834873"/>
      <c r="D834873"/>
      <c r="E834873"/>
      <c r="F834873"/>
      <c r="G834873"/>
      <c r="H834873"/>
      <c r="I834873"/>
      <c r="J834873"/>
      <c r="K834873"/>
      <c r="L834873"/>
      <c r="M834873" s="115"/>
      <c r="N834873" s="115"/>
      <c r="O834873"/>
      <c r="P834873"/>
      <c r="Q834873"/>
      <c r="R834873" s="19"/>
      <c r="S834873" s="19"/>
      <c r="T834873"/>
      <c r="U834873" s="113"/>
      <c r="V834873" s="19"/>
      <c r="W834873" s="19"/>
      <c r="X834873" s="19"/>
      <c r="Y834873" s="19"/>
      <c r="Z834873" s="19"/>
      <c r="AA834873" s="19"/>
      <c r="AB834873" s="19"/>
      <c r="AC834873" s="19"/>
      <c r="AD834873" s="19"/>
      <c r="AE834873" s="19"/>
      <c r="AF834873" s="19"/>
      <c r="AG834873" s="19"/>
      <c r="AH834873" s="19"/>
      <c r="AI834873" s="19"/>
      <c r="AJ834873" s="19"/>
      <c r="AK834873" s="19"/>
      <c r="AL834873" s="19"/>
      <c r="AM834873" s="19"/>
      <c r="AN834873" s="19"/>
      <c r="AO834873" s="19"/>
      <c r="AP834873"/>
    </row>
    <row r="834874" spans="1:42" s="116" customFormat="1" x14ac:dyDescent="0.3">
      <c r="A834874"/>
      <c r="B834874"/>
      <c r="C834874"/>
      <c r="D834874"/>
      <c r="E834874"/>
      <c r="F834874"/>
      <c r="G834874"/>
      <c r="H834874"/>
      <c r="I834874"/>
      <c r="J834874"/>
      <c r="K834874"/>
      <c r="L834874"/>
      <c r="M834874" s="115"/>
      <c r="N834874" s="115"/>
      <c r="O834874"/>
      <c r="P834874"/>
      <c r="Q834874"/>
      <c r="R834874" s="19"/>
      <c r="S834874" s="19"/>
      <c r="T834874"/>
      <c r="U834874" s="113"/>
      <c r="V834874" s="19"/>
      <c r="W834874" s="19"/>
      <c r="X834874" s="19"/>
      <c r="Y834874" s="19"/>
      <c r="Z834874" s="19"/>
      <c r="AA834874" s="19"/>
      <c r="AB834874" s="19"/>
      <c r="AC834874" s="19"/>
      <c r="AD834874" s="19"/>
      <c r="AE834874" s="19"/>
      <c r="AF834874" s="19"/>
      <c r="AG834874" s="19"/>
      <c r="AH834874" s="19"/>
      <c r="AI834874" s="19"/>
      <c r="AJ834874" s="19"/>
      <c r="AK834874" s="19"/>
      <c r="AL834874" s="19"/>
      <c r="AM834874" s="19"/>
      <c r="AN834874" s="19"/>
      <c r="AO834874" s="19"/>
      <c r="AP834874"/>
    </row>
    <row r="834875" spans="1:42" s="116" customFormat="1" x14ac:dyDescent="0.3">
      <c r="A834875"/>
      <c r="B834875"/>
      <c r="C834875"/>
      <c r="D834875"/>
      <c r="E834875"/>
      <c r="F834875"/>
      <c r="G834875"/>
      <c r="H834875"/>
      <c r="I834875"/>
      <c r="J834875"/>
      <c r="K834875"/>
      <c r="L834875"/>
      <c r="M834875" s="115"/>
      <c r="N834875" s="115"/>
      <c r="O834875"/>
      <c r="P834875"/>
      <c r="Q834875"/>
      <c r="R834875" s="19"/>
      <c r="S834875" s="19"/>
      <c r="T834875"/>
      <c r="U834875" s="113"/>
      <c r="V834875" s="19"/>
      <c r="W834875" s="19"/>
      <c r="X834875" s="19"/>
      <c r="Y834875" s="19"/>
      <c r="Z834875" s="19"/>
      <c r="AA834875" s="19"/>
      <c r="AB834875" s="19"/>
      <c r="AC834875" s="19"/>
      <c r="AD834875" s="19"/>
      <c r="AE834875" s="19"/>
      <c r="AF834875" s="19"/>
      <c r="AG834875" s="19"/>
      <c r="AH834875" s="19"/>
      <c r="AI834875" s="19"/>
      <c r="AJ834875" s="19"/>
      <c r="AK834875" s="19"/>
      <c r="AL834875" s="19"/>
      <c r="AM834875" s="19"/>
      <c r="AN834875" s="19"/>
      <c r="AO834875" s="19"/>
      <c r="AP834875"/>
    </row>
    <row r="834876" spans="1:42" s="116" customFormat="1" x14ac:dyDescent="0.3">
      <c r="A834876"/>
      <c r="B834876"/>
      <c r="C834876"/>
      <c r="D834876"/>
      <c r="E834876"/>
      <c r="F834876"/>
      <c r="G834876"/>
      <c r="H834876"/>
      <c r="I834876"/>
      <c r="J834876"/>
      <c r="K834876"/>
      <c r="L834876"/>
      <c r="M834876" s="115"/>
      <c r="N834876" s="115"/>
      <c r="O834876"/>
      <c r="P834876"/>
      <c r="Q834876"/>
      <c r="R834876" s="19"/>
      <c r="S834876" s="19"/>
      <c r="T834876"/>
      <c r="U834876" s="113"/>
      <c r="V834876" s="19"/>
      <c r="W834876" s="19"/>
      <c r="X834876" s="19"/>
      <c r="Y834876" s="19"/>
      <c r="Z834876" s="19"/>
      <c r="AA834876" s="19"/>
      <c r="AB834876" s="19"/>
      <c r="AC834876" s="19"/>
      <c r="AD834876" s="19"/>
      <c r="AE834876" s="19"/>
      <c r="AF834876" s="19"/>
      <c r="AG834876" s="19"/>
      <c r="AH834876" s="19"/>
      <c r="AI834876" s="19"/>
      <c r="AJ834876" s="19"/>
      <c r="AK834876" s="19"/>
      <c r="AL834876" s="19"/>
      <c r="AM834876" s="19"/>
      <c r="AN834876" s="19"/>
      <c r="AO834876" s="19"/>
      <c r="AP834876"/>
    </row>
    <row r="834877" spans="1:42" s="116" customFormat="1" x14ac:dyDescent="0.3">
      <c r="A834877"/>
      <c r="B834877"/>
      <c r="C834877"/>
      <c r="D834877"/>
      <c r="E834877"/>
      <c r="F834877"/>
      <c r="G834877"/>
      <c r="H834877"/>
      <c r="I834877"/>
      <c r="J834877"/>
      <c r="K834877"/>
      <c r="L834877"/>
      <c r="M834877" s="115"/>
      <c r="N834877" s="115"/>
      <c r="O834877"/>
      <c r="P834877"/>
      <c r="Q834877"/>
      <c r="R834877" s="19"/>
      <c r="S834877" s="19"/>
      <c r="T834877"/>
      <c r="U834877" s="113"/>
      <c r="V834877" s="19"/>
      <c r="W834877" s="19"/>
      <c r="X834877" s="19"/>
      <c r="Y834877" s="19"/>
      <c r="Z834877" s="19"/>
      <c r="AA834877" s="19"/>
      <c r="AB834877" s="19"/>
      <c r="AC834877" s="19"/>
      <c r="AD834877" s="19"/>
      <c r="AE834877" s="19"/>
      <c r="AF834877" s="19"/>
      <c r="AG834877" s="19"/>
      <c r="AH834877" s="19"/>
      <c r="AI834877" s="19"/>
      <c r="AJ834877" s="19"/>
      <c r="AK834877" s="19"/>
      <c r="AL834877" s="19"/>
      <c r="AM834877" s="19"/>
      <c r="AN834877" s="19"/>
      <c r="AO834877" s="19"/>
      <c r="AP834877"/>
    </row>
    <row r="834878" spans="1:42" s="116" customFormat="1" x14ac:dyDescent="0.3">
      <c r="A834878"/>
      <c r="B834878"/>
      <c r="C834878"/>
      <c r="D834878"/>
      <c r="E834878"/>
      <c r="F834878"/>
      <c r="G834878"/>
      <c r="H834878"/>
      <c r="I834878"/>
      <c r="J834878"/>
      <c r="K834878"/>
      <c r="L834878"/>
      <c r="M834878" s="115"/>
      <c r="N834878" s="115"/>
      <c r="O834878"/>
      <c r="P834878"/>
      <c r="Q834878"/>
      <c r="R834878" s="19"/>
      <c r="S834878" s="19"/>
      <c r="T834878"/>
      <c r="U834878" s="113"/>
      <c r="V834878" s="19"/>
      <c r="W834878" s="19"/>
      <c r="X834878" s="19"/>
      <c r="Y834878" s="19"/>
      <c r="Z834878" s="19"/>
      <c r="AA834878" s="19"/>
      <c r="AB834878" s="19"/>
      <c r="AC834878" s="19"/>
      <c r="AD834878" s="19"/>
      <c r="AE834878" s="19"/>
      <c r="AF834878" s="19"/>
      <c r="AG834878" s="19"/>
      <c r="AH834878" s="19"/>
      <c r="AI834878" s="19"/>
      <c r="AJ834878" s="19"/>
      <c r="AK834878" s="19"/>
      <c r="AL834878" s="19"/>
      <c r="AM834878" s="19"/>
      <c r="AN834878" s="19"/>
      <c r="AO834878" s="19"/>
      <c r="AP834878"/>
    </row>
    <row r="834879" spans="1:42" s="116" customFormat="1" x14ac:dyDescent="0.3">
      <c r="A834879"/>
      <c r="B834879"/>
      <c r="C834879"/>
      <c r="D834879"/>
      <c r="E834879"/>
      <c r="F834879"/>
      <c r="G834879"/>
      <c r="H834879"/>
      <c r="I834879"/>
      <c r="J834879"/>
      <c r="K834879"/>
      <c r="L834879"/>
      <c r="M834879" s="115"/>
      <c r="N834879" s="115"/>
      <c r="O834879"/>
      <c r="P834879"/>
      <c r="Q834879"/>
      <c r="R834879" s="19"/>
      <c r="S834879" s="19"/>
      <c r="T834879"/>
      <c r="U834879" s="113"/>
      <c r="V834879" s="19"/>
      <c r="W834879" s="19"/>
      <c r="X834879" s="19"/>
      <c r="Y834879" s="19"/>
      <c r="Z834879" s="19"/>
      <c r="AA834879" s="19"/>
      <c r="AB834879" s="19"/>
      <c r="AC834879" s="19"/>
      <c r="AD834879" s="19"/>
      <c r="AE834879" s="19"/>
      <c r="AF834879" s="19"/>
      <c r="AG834879" s="19"/>
      <c r="AH834879" s="19"/>
      <c r="AI834879" s="19"/>
      <c r="AJ834879" s="19"/>
      <c r="AK834879" s="19"/>
      <c r="AL834879" s="19"/>
      <c r="AM834879" s="19"/>
      <c r="AN834879" s="19"/>
      <c r="AO834879" s="19"/>
      <c r="AP834879"/>
    </row>
    <row r="834880" spans="1:42" s="116" customFormat="1" x14ac:dyDescent="0.3">
      <c r="A834880"/>
      <c r="B834880"/>
      <c r="C834880"/>
      <c r="D834880"/>
      <c r="E834880"/>
      <c r="F834880"/>
      <c r="G834880"/>
      <c r="H834880"/>
      <c r="I834880"/>
      <c r="J834880"/>
      <c r="K834880"/>
      <c r="L834880"/>
      <c r="M834880" s="115"/>
      <c r="N834880" s="115"/>
      <c r="O834880"/>
      <c r="P834880"/>
      <c r="Q834880"/>
      <c r="R834880" s="19"/>
      <c r="S834880" s="19"/>
      <c r="T834880"/>
      <c r="U834880" s="113"/>
      <c r="V834880" s="19"/>
      <c r="W834880" s="19"/>
      <c r="X834880" s="19"/>
      <c r="Y834880" s="19"/>
      <c r="Z834880" s="19"/>
      <c r="AA834880" s="19"/>
      <c r="AB834880" s="19"/>
      <c r="AC834880" s="19"/>
      <c r="AD834880" s="19"/>
      <c r="AE834880" s="19"/>
      <c r="AF834880" s="19"/>
      <c r="AG834880" s="19"/>
      <c r="AH834880" s="19"/>
      <c r="AI834880" s="19"/>
      <c r="AJ834880" s="19"/>
      <c r="AK834880" s="19"/>
      <c r="AL834880" s="19"/>
      <c r="AM834880" s="19"/>
      <c r="AN834880" s="19"/>
      <c r="AO834880" s="19"/>
      <c r="AP834880"/>
    </row>
    <row r="834881" spans="1:42" s="116" customFormat="1" x14ac:dyDescent="0.3">
      <c r="A834881"/>
      <c r="B834881"/>
      <c r="C834881"/>
      <c r="D834881"/>
      <c r="E834881"/>
      <c r="F834881"/>
      <c r="G834881"/>
      <c r="H834881"/>
      <c r="I834881"/>
      <c r="J834881"/>
      <c r="K834881"/>
      <c r="L834881"/>
      <c r="M834881" s="115"/>
      <c r="N834881" s="115"/>
      <c r="O834881"/>
      <c r="P834881"/>
      <c r="Q834881"/>
      <c r="R834881" s="19"/>
      <c r="S834881" s="19"/>
      <c r="T834881"/>
      <c r="U834881" s="113"/>
      <c r="V834881" s="19"/>
      <c r="W834881" s="19"/>
      <c r="X834881" s="19"/>
      <c r="Y834881" s="19"/>
      <c r="Z834881" s="19"/>
      <c r="AA834881" s="19"/>
      <c r="AB834881" s="19"/>
      <c r="AC834881" s="19"/>
      <c r="AD834881" s="19"/>
      <c r="AE834881" s="19"/>
      <c r="AF834881" s="19"/>
      <c r="AG834881" s="19"/>
      <c r="AH834881" s="19"/>
      <c r="AI834881" s="19"/>
      <c r="AJ834881" s="19"/>
      <c r="AK834881" s="19"/>
      <c r="AL834881" s="19"/>
      <c r="AM834881" s="19"/>
      <c r="AN834881" s="19"/>
      <c r="AO834881" s="19"/>
      <c r="AP834881"/>
    </row>
    <row r="834882" spans="1:42" s="116" customFormat="1" x14ac:dyDescent="0.3">
      <c r="A834882"/>
      <c r="B834882"/>
      <c r="C834882"/>
      <c r="D834882"/>
      <c r="E834882"/>
      <c r="F834882"/>
      <c r="G834882"/>
      <c r="H834882"/>
      <c r="I834882"/>
      <c r="J834882"/>
      <c r="K834882"/>
      <c r="L834882"/>
      <c r="M834882" s="115"/>
      <c r="N834882" s="115"/>
      <c r="O834882"/>
      <c r="P834882"/>
      <c r="Q834882"/>
      <c r="R834882" s="19"/>
      <c r="S834882" s="19"/>
      <c r="T834882"/>
      <c r="U834882" s="113"/>
      <c r="V834882" s="19"/>
      <c r="W834882" s="19"/>
      <c r="X834882" s="19"/>
      <c r="Y834882" s="19"/>
      <c r="Z834882" s="19"/>
      <c r="AA834882" s="19"/>
      <c r="AB834882" s="19"/>
      <c r="AC834882" s="19"/>
      <c r="AD834882" s="19"/>
      <c r="AE834882" s="19"/>
      <c r="AF834882" s="19"/>
      <c r="AG834882" s="19"/>
      <c r="AH834882" s="19"/>
      <c r="AI834882" s="19"/>
      <c r="AJ834882" s="19"/>
      <c r="AK834882" s="19"/>
      <c r="AL834882" s="19"/>
      <c r="AM834882" s="19"/>
      <c r="AN834882" s="19"/>
      <c r="AO834882" s="19"/>
      <c r="AP834882"/>
    </row>
    <row r="834883" spans="1:42" s="116" customFormat="1" x14ac:dyDescent="0.3">
      <c r="A834883"/>
      <c r="B834883"/>
      <c r="C834883"/>
      <c r="D834883"/>
      <c r="E834883"/>
      <c r="F834883"/>
      <c r="G834883"/>
      <c r="H834883"/>
      <c r="I834883"/>
      <c r="J834883"/>
      <c r="K834883"/>
      <c r="L834883"/>
      <c r="M834883" s="115"/>
      <c r="N834883" s="115"/>
      <c r="O834883"/>
      <c r="P834883"/>
      <c r="Q834883"/>
      <c r="R834883" s="19"/>
      <c r="S834883" s="19"/>
      <c r="T834883"/>
      <c r="U834883" s="113"/>
      <c r="V834883" s="19"/>
      <c r="W834883" s="19"/>
      <c r="X834883" s="19"/>
      <c r="Y834883" s="19"/>
      <c r="Z834883" s="19"/>
      <c r="AA834883" s="19"/>
      <c r="AB834883" s="19"/>
      <c r="AC834883" s="19"/>
      <c r="AD834883" s="19"/>
      <c r="AE834883" s="19"/>
      <c r="AF834883" s="19"/>
      <c r="AG834883" s="19"/>
      <c r="AH834883" s="19"/>
      <c r="AI834883" s="19"/>
      <c r="AJ834883" s="19"/>
      <c r="AK834883" s="19"/>
      <c r="AL834883" s="19"/>
      <c r="AM834883" s="19"/>
      <c r="AN834883" s="19"/>
      <c r="AO834883" s="19"/>
      <c r="AP834883"/>
    </row>
    <row r="834884" spans="1:42" s="116" customFormat="1" x14ac:dyDescent="0.3">
      <c r="A834884"/>
      <c r="B834884"/>
      <c r="C834884"/>
      <c r="D834884"/>
      <c r="E834884"/>
      <c r="F834884"/>
      <c r="G834884"/>
      <c r="H834884"/>
      <c r="I834884"/>
      <c r="J834884"/>
      <c r="K834884"/>
      <c r="L834884"/>
      <c r="M834884" s="115"/>
      <c r="N834884" s="115"/>
      <c r="O834884"/>
      <c r="P834884"/>
      <c r="Q834884"/>
      <c r="R834884" s="19"/>
      <c r="S834884" s="19"/>
      <c r="T834884"/>
      <c r="U834884" s="113"/>
      <c r="V834884" s="19"/>
      <c r="W834884" s="19"/>
      <c r="X834884" s="19"/>
      <c r="Y834884" s="19"/>
      <c r="Z834884" s="19"/>
      <c r="AA834884" s="19"/>
      <c r="AB834884" s="19"/>
      <c r="AC834884" s="19"/>
      <c r="AD834884" s="19"/>
      <c r="AE834884" s="19"/>
      <c r="AF834884" s="19"/>
      <c r="AG834884" s="19"/>
      <c r="AH834884" s="19"/>
      <c r="AI834884" s="19"/>
      <c r="AJ834884" s="19"/>
      <c r="AK834884" s="19"/>
      <c r="AL834884" s="19"/>
      <c r="AM834884" s="19"/>
      <c r="AN834884" s="19"/>
      <c r="AO834884" s="19"/>
      <c r="AP834884"/>
    </row>
    <row r="834885" spans="1:42" s="116" customFormat="1" x14ac:dyDescent="0.3">
      <c r="A834885"/>
      <c r="B834885"/>
      <c r="C834885"/>
      <c r="D834885"/>
      <c r="E834885"/>
      <c r="F834885"/>
      <c r="G834885"/>
      <c r="H834885"/>
      <c r="I834885"/>
      <c r="J834885"/>
      <c r="K834885"/>
      <c r="L834885"/>
      <c r="M834885" s="115"/>
      <c r="N834885" s="115"/>
      <c r="O834885"/>
      <c r="P834885"/>
      <c r="Q834885"/>
      <c r="R834885" s="19"/>
      <c r="S834885" s="19"/>
      <c r="T834885"/>
      <c r="U834885" s="113"/>
      <c r="V834885" s="19"/>
      <c r="W834885" s="19"/>
      <c r="X834885" s="19"/>
      <c r="Y834885" s="19"/>
      <c r="Z834885" s="19"/>
      <c r="AA834885" s="19"/>
      <c r="AB834885" s="19"/>
      <c r="AC834885" s="19"/>
      <c r="AD834885" s="19"/>
      <c r="AE834885" s="19"/>
      <c r="AF834885" s="19"/>
      <c r="AG834885" s="19"/>
      <c r="AH834885" s="19"/>
      <c r="AI834885" s="19"/>
      <c r="AJ834885" s="19"/>
      <c r="AK834885" s="19"/>
      <c r="AL834885" s="19"/>
      <c r="AM834885" s="19"/>
      <c r="AN834885" s="19"/>
      <c r="AO834885" s="19"/>
      <c r="AP834885"/>
    </row>
    <row r="834886" spans="1:42" s="116" customFormat="1" x14ac:dyDescent="0.3">
      <c r="A834886"/>
      <c r="B834886"/>
      <c r="C834886"/>
      <c r="D834886"/>
      <c r="E834886"/>
      <c r="F834886"/>
      <c r="G834886"/>
      <c r="H834886"/>
      <c r="I834886"/>
      <c r="J834886"/>
      <c r="K834886"/>
      <c r="L834886"/>
      <c r="M834886" s="115"/>
      <c r="N834886" s="115"/>
      <c r="O834886"/>
      <c r="P834886"/>
      <c r="Q834886"/>
      <c r="R834886" s="19"/>
      <c r="S834886" s="19"/>
      <c r="T834886"/>
      <c r="U834886" s="113"/>
      <c r="V834886" s="19"/>
      <c r="W834886" s="19"/>
      <c r="X834886" s="19"/>
      <c r="Y834886" s="19"/>
      <c r="Z834886" s="19"/>
      <c r="AA834886" s="19"/>
      <c r="AB834886" s="19"/>
      <c r="AC834886" s="19"/>
      <c r="AD834886" s="19"/>
      <c r="AE834886" s="19"/>
      <c r="AF834886" s="19"/>
      <c r="AG834886" s="19"/>
      <c r="AH834886" s="19"/>
      <c r="AI834886" s="19"/>
      <c r="AJ834886" s="19"/>
      <c r="AK834886" s="19"/>
      <c r="AL834886" s="19"/>
      <c r="AM834886" s="19"/>
      <c r="AN834886" s="19"/>
      <c r="AO834886" s="19"/>
      <c r="AP834886"/>
    </row>
    <row r="834887" spans="1:42" s="116" customFormat="1" x14ac:dyDescent="0.3">
      <c r="A834887"/>
      <c r="B834887"/>
      <c r="C834887"/>
      <c r="D834887"/>
      <c r="E834887"/>
      <c r="F834887"/>
      <c r="G834887"/>
      <c r="H834887"/>
      <c r="I834887"/>
      <c r="J834887"/>
      <c r="K834887"/>
      <c r="L834887"/>
      <c r="M834887" s="115"/>
      <c r="N834887" s="115"/>
      <c r="O834887"/>
      <c r="P834887"/>
      <c r="Q834887"/>
      <c r="R834887" s="19"/>
      <c r="S834887" s="19"/>
      <c r="T834887"/>
      <c r="U834887" s="113"/>
      <c r="V834887" s="19"/>
      <c r="W834887" s="19"/>
      <c r="X834887" s="19"/>
      <c r="Y834887" s="19"/>
      <c r="Z834887" s="19"/>
      <c r="AA834887" s="19"/>
      <c r="AB834887" s="19"/>
      <c r="AC834887" s="19"/>
      <c r="AD834887" s="19"/>
      <c r="AE834887" s="19"/>
      <c r="AF834887" s="19"/>
      <c r="AG834887" s="19"/>
      <c r="AH834887" s="19"/>
      <c r="AI834887" s="19"/>
      <c r="AJ834887" s="19"/>
      <c r="AK834887" s="19"/>
      <c r="AL834887" s="19"/>
      <c r="AM834887" s="19"/>
      <c r="AN834887" s="19"/>
      <c r="AO834887" s="19"/>
      <c r="AP834887"/>
    </row>
    <row r="834888" spans="1:42" s="116" customFormat="1" x14ac:dyDescent="0.3">
      <c r="A834888"/>
      <c r="B834888"/>
      <c r="C834888"/>
      <c r="D834888"/>
      <c r="E834888"/>
      <c r="F834888"/>
      <c r="G834888"/>
      <c r="H834888"/>
      <c r="I834888"/>
      <c r="J834888"/>
      <c r="K834888"/>
      <c r="L834888"/>
      <c r="M834888" s="115"/>
      <c r="N834888" s="115"/>
      <c r="O834888"/>
      <c r="P834888"/>
      <c r="Q834888"/>
      <c r="R834888" s="19"/>
      <c r="S834888" s="19"/>
      <c r="T834888"/>
      <c r="U834888" s="113"/>
      <c r="V834888" s="19"/>
      <c r="W834888" s="19"/>
      <c r="X834888" s="19"/>
      <c r="Y834888" s="19"/>
      <c r="Z834888" s="19"/>
      <c r="AA834888" s="19"/>
      <c r="AB834888" s="19"/>
      <c r="AC834888" s="19"/>
      <c r="AD834888" s="19"/>
      <c r="AE834888" s="19"/>
      <c r="AF834888" s="19"/>
      <c r="AG834888" s="19"/>
      <c r="AH834888" s="19"/>
      <c r="AI834888" s="19"/>
      <c r="AJ834888" s="19"/>
      <c r="AK834888" s="19"/>
      <c r="AL834888" s="19"/>
      <c r="AM834888" s="19"/>
      <c r="AN834888" s="19"/>
      <c r="AO834888" s="19"/>
      <c r="AP834888"/>
    </row>
    <row r="834889" spans="1:42" s="116" customFormat="1" x14ac:dyDescent="0.3">
      <c r="A834889"/>
      <c r="B834889"/>
      <c r="C834889"/>
      <c r="D834889"/>
      <c r="E834889"/>
      <c r="F834889"/>
      <c r="G834889"/>
      <c r="H834889"/>
      <c r="I834889"/>
      <c r="J834889"/>
      <c r="K834889"/>
      <c r="L834889"/>
      <c r="M834889" s="115"/>
      <c r="N834889" s="115"/>
      <c r="O834889"/>
      <c r="P834889"/>
      <c r="Q834889"/>
      <c r="R834889" s="19"/>
      <c r="S834889" s="19"/>
      <c r="T834889"/>
      <c r="U834889" s="113"/>
      <c r="V834889" s="19"/>
      <c r="W834889" s="19"/>
      <c r="X834889" s="19"/>
      <c r="Y834889" s="19"/>
      <c r="Z834889" s="19"/>
      <c r="AA834889" s="19"/>
      <c r="AB834889" s="19"/>
      <c r="AC834889" s="19"/>
      <c r="AD834889" s="19"/>
      <c r="AE834889" s="19"/>
      <c r="AF834889" s="19"/>
      <c r="AG834889" s="19"/>
      <c r="AH834889" s="19"/>
      <c r="AI834889" s="19"/>
      <c r="AJ834889" s="19"/>
      <c r="AK834889" s="19"/>
      <c r="AL834889" s="19"/>
      <c r="AM834889" s="19"/>
      <c r="AN834889" s="19"/>
      <c r="AO834889" s="19"/>
      <c r="AP834889"/>
    </row>
    <row r="834890" spans="1:42" s="116" customFormat="1" x14ac:dyDescent="0.3">
      <c r="A834890"/>
      <c r="B834890"/>
      <c r="C834890"/>
      <c r="D834890"/>
      <c r="E834890"/>
      <c r="F834890"/>
      <c r="G834890"/>
      <c r="H834890"/>
      <c r="I834890"/>
      <c r="J834890"/>
      <c r="K834890"/>
      <c r="L834890"/>
      <c r="M834890" s="115"/>
      <c r="N834890" s="115"/>
      <c r="O834890"/>
      <c r="P834890"/>
      <c r="Q834890"/>
      <c r="R834890" s="19"/>
      <c r="S834890" s="19"/>
      <c r="T834890"/>
      <c r="U834890" s="113"/>
      <c r="V834890" s="19"/>
      <c r="W834890" s="19"/>
      <c r="X834890" s="19"/>
      <c r="Y834890" s="19"/>
      <c r="Z834890" s="19"/>
      <c r="AA834890" s="19"/>
      <c r="AB834890" s="19"/>
      <c r="AC834890" s="19"/>
      <c r="AD834890" s="19"/>
      <c r="AE834890" s="19"/>
      <c r="AF834890" s="19"/>
      <c r="AG834890" s="19"/>
      <c r="AH834890" s="19"/>
      <c r="AI834890" s="19"/>
      <c r="AJ834890" s="19"/>
      <c r="AK834890" s="19"/>
      <c r="AL834890" s="19"/>
      <c r="AM834890" s="19"/>
      <c r="AN834890" s="19"/>
      <c r="AO834890" s="19"/>
      <c r="AP834890"/>
    </row>
    <row r="834891" spans="1:42" s="116" customFormat="1" x14ac:dyDescent="0.3">
      <c r="A834891"/>
      <c r="B834891"/>
      <c r="C834891"/>
      <c r="D834891"/>
      <c r="E834891"/>
      <c r="F834891"/>
      <c r="G834891"/>
      <c r="H834891"/>
      <c r="I834891"/>
      <c r="J834891"/>
      <c r="K834891"/>
      <c r="L834891"/>
      <c r="M834891" s="115"/>
      <c r="N834891" s="115"/>
      <c r="O834891"/>
      <c r="P834891"/>
      <c r="Q834891"/>
      <c r="R834891" s="19"/>
      <c r="S834891" s="19"/>
      <c r="T834891"/>
      <c r="U834891" s="113"/>
      <c r="V834891" s="19"/>
      <c r="W834891" s="19"/>
      <c r="X834891" s="19"/>
      <c r="Y834891" s="19"/>
      <c r="Z834891" s="19"/>
      <c r="AA834891" s="19"/>
      <c r="AB834891" s="19"/>
      <c r="AC834891" s="19"/>
      <c r="AD834891" s="19"/>
      <c r="AE834891" s="19"/>
      <c r="AF834891" s="19"/>
      <c r="AG834891" s="19"/>
      <c r="AH834891" s="19"/>
      <c r="AI834891" s="19"/>
      <c r="AJ834891" s="19"/>
      <c r="AK834891" s="19"/>
      <c r="AL834891" s="19"/>
      <c r="AM834891" s="19"/>
      <c r="AN834891" s="19"/>
      <c r="AO834891" s="19"/>
      <c r="AP834891"/>
    </row>
    <row r="834892" spans="1:42" s="116" customFormat="1" x14ac:dyDescent="0.3">
      <c r="A834892"/>
      <c r="B834892"/>
      <c r="C834892"/>
      <c r="D834892"/>
      <c r="E834892"/>
      <c r="F834892"/>
      <c r="G834892"/>
      <c r="H834892"/>
      <c r="I834892"/>
      <c r="J834892"/>
      <c r="K834892"/>
      <c r="L834892"/>
      <c r="M834892" s="115"/>
      <c r="N834892" s="115"/>
      <c r="O834892"/>
      <c r="P834892"/>
      <c r="Q834892"/>
      <c r="R834892" s="19"/>
      <c r="S834892" s="19"/>
      <c r="T834892"/>
      <c r="U834892" s="113"/>
      <c r="V834892" s="19"/>
      <c r="W834892" s="19"/>
      <c r="X834892" s="19"/>
      <c r="Y834892" s="19"/>
      <c r="Z834892" s="19"/>
      <c r="AA834892" s="19"/>
      <c r="AB834892" s="19"/>
      <c r="AC834892" s="19"/>
      <c r="AD834892" s="19"/>
      <c r="AE834892" s="19"/>
      <c r="AF834892" s="19"/>
      <c r="AG834892" s="19"/>
      <c r="AH834892" s="19"/>
      <c r="AI834892" s="19"/>
      <c r="AJ834892" s="19"/>
      <c r="AK834892" s="19"/>
      <c r="AL834892" s="19"/>
      <c r="AM834892" s="19"/>
      <c r="AN834892" s="19"/>
      <c r="AO834892" s="19"/>
      <c r="AP834892"/>
    </row>
    <row r="834893" spans="1:42" s="116" customFormat="1" x14ac:dyDescent="0.3">
      <c r="A834893"/>
      <c r="B834893"/>
      <c r="C834893"/>
      <c r="D834893"/>
      <c r="E834893"/>
      <c r="F834893"/>
      <c r="G834893"/>
      <c r="H834893"/>
      <c r="I834893"/>
      <c r="J834893"/>
      <c r="K834893"/>
      <c r="L834893"/>
      <c r="M834893" s="115"/>
      <c r="N834893" s="115"/>
      <c r="O834893"/>
      <c r="P834893"/>
      <c r="Q834893"/>
      <c r="R834893" s="19"/>
      <c r="S834893" s="19"/>
      <c r="T834893"/>
      <c r="U834893" s="113"/>
      <c r="V834893" s="19"/>
      <c r="W834893" s="19"/>
      <c r="X834893" s="19"/>
      <c r="Y834893" s="19"/>
      <c r="Z834893" s="19"/>
      <c r="AA834893" s="19"/>
      <c r="AB834893" s="19"/>
      <c r="AC834893" s="19"/>
      <c r="AD834893" s="19"/>
      <c r="AE834893" s="19"/>
      <c r="AF834893" s="19"/>
      <c r="AG834893" s="19"/>
      <c r="AH834893" s="19"/>
      <c r="AI834893" s="19"/>
      <c r="AJ834893" s="19"/>
      <c r="AK834893" s="19"/>
      <c r="AL834893" s="19"/>
      <c r="AM834893" s="19"/>
      <c r="AN834893" s="19"/>
      <c r="AO834893" s="19"/>
      <c r="AP834893"/>
    </row>
    <row r="834894" spans="1:42" s="116" customFormat="1" x14ac:dyDescent="0.3">
      <c r="A834894"/>
      <c r="B834894"/>
      <c r="C834894"/>
      <c r="D834894"/>
      <c r="E834894"/>
      <c r="F834894"/>
      <c r="G834894"/>
      <c r="H834894"/>
      <c r="I834894"/>
      <c r="J834894"/>
      <c r="K834894"/>
      <c r="L834894"/>
      <c r="M834894" s="115"/>
      <c r="N834894" s="115"/>
      <c r="O834894"/>
      <c r="P834894"/>
      <c r="Q834894"/>
      <c r="R834894" s="19"/>
      <c r="S834894" s="19"/>
      <c r="T834894"/>
      <c r="U834894" s="113"/>
      <c r="V834894" s="19"/>
      <c r="W834894" s="19"/>
      <c r="X834894" s="19"/>
      <c r="Y834894" s="19"/>
      <c r="Z834894" s="19"/>
      <c r="AA834894" s="19"/>
      <c r="AB834894" s="19"/>
      <c r="AC834894" s="19"/>
      <c r="AD834894" s="19"/>
      <c r="AE834894" s="19"/>
      <c r="AF834894" s="19"/>
      <c r="AG834894" s="19"/>
      <c r="AH834894" s="19"/>
      <c r="AI834894" s="19"/>
      <c r="AJ834894" s="19"/>
      <c r="AK834894" s="19"/>
      <c r="AL834894" s="19"/>
      <c r="AM834894" s="19"/>
      <c r="AN834894" s="19"/>
      <c r="AO834894" s="19"/>
      <c r="AP834894"/>
    </row>
    <row r="834895" spans="1:42" s="116" customFormat="1" x14ac:dyDescent="0.3">
      <c r="A834895"/>
      <c r="B834895"/>
      <c r="C834895"/>
      <c r="D834895"/>
      <c r="E834895"/>
      <c r="F834895"/>
      <c r="G834895"/>
      <c r="H834895"/>
      <c r="I834895"/>
      <c r="J834895"/>
      <c r="K834895"/>
      <c r="L834895"/>
      <c r="M834895" s="115"/>
      <c r="N834895" s="115"/>
      <c r="O834895"/>
      <c r="P834895"/>
      <c r="Q834895"/>
      <c r="R834895" s="19"/>
      <c r="S834895" s="19"/>
      <c r="T834895"/>
      <c r="U834895" s="113"/>
      <c r="V834895" s="19"/>
      <c r="W834895" s="19"/>
      <c r="X834895" s="19"/>
      <c r="Y834895" s="19"/>
      <c r="Z834895" s="19"/>
      <c r="AA834895" s="19"/>
      <c r="AB834895" s="19"/>
      <c r="AC834895" s="19"/>
      <c r="AD834895" s="19"/>
      <c r="AE834895" s="19"/>
      <c r="AF834895" s="19"/>
      <c r="AG834895" s="19"/>
      <c r="AH834895" s="19"/>
      <c r="AI834895" s="19"/>
      <c r="AJ834895" s="19"/>
      <c r="AK834895" s="19"/>
      <c r="AL834895" s="19"/>
      <c r="AM834895" s="19"/>
      <c r="AN834895" s="19"/>
      <c r="AO834895" s="19"/>
      <c r="AP834895"/>
    </row>
    <row r="834896" spans="1:42" s="116" customFormat="1" x14ac:dyDescent="0.3">
      <c r="A834896"/>
      <c r="B834896"/>
      <c r="C834896"/>
      <c r="D834896"/>
      <c r="E834896"/>
      <c r="F834896"/>
      <c r="G834896"/>
      <c r="H834896"/>
      <c r="I834896"/>
      <c r="J834896"/>
      <c r="K834896"/>
      <c r="L834896"/>
      <c r="M834896" s="115"/>
      <c r="N834896" s="115"/>
      <c r="O834896"/>
      <c r="P834896"/>
      <c r="Q834896"/>
      <c r="R834896" s="19"/>
      <c r="S834896" s="19"/>
      <c r="T834896"/>
      <c r="U834896" s="113"/>
      <c r="V834896" s="19"/>
      <c r="W834896" s="19"/>
      <c r="X834896" s="19"/>
      <c r="Y834896" s="19"/>
      <c r="Z834896" s="19"/>
      <c r="AA834896" s="19"/>
      <c r="AB834896" s="19"/>
      <c r="AC834896" s="19"/>
      <c r="AD834896" s="19"/>
      <c r="AE834896" s="19"/>
      <c r="AF834896" s="19"/>
      <c r="AG834896" s="19"/>
      <c r="AH834896" s="19"/>
      <c r="AI834896" s="19"/>
      <c r="AJ834896" s="19"/>
      <c r="AK834896" s="19"/>
      <c r="AL834896" s="19"/>
      <c r="AM834896" s="19"/>
      <c r="AN834896" s="19"/>
      <c r="AO834896" s="19"/>
      <c r="AP834896"/>
    </row>
    <row r="834897" spans="1:42" s="116" customFormat="1" x14ac:dyDescent="0.3">
      <c r="A834897"/>
      <c r="B834897"/>
      <c r="C834897"/>
      <c r="D834897"/>
      <c r="E834897"/>
      <c r="F834897"/>
      <c r="G834897"/>
      <c r="H834897"/>
      <c r="I834897"/>
      <c r="J834897"/>
      <c r="K834897"/>
      <c r="L834897"/>
      <c r="M834897" s="115"/>
      <c r="N834897" s="115"/>
      <c r="O834897"/>
      <c r="P834897"/>
      <c r="Q834897"/>
      <c r="R834897" s="19"/>
      <c r="S834897" s="19"/>
      <c r="T834897"/>
      <c r="U834897" s="113"/>
      <c r="V834897" s="19"/>
      <c r="W834897" s="19"/>
      <c r="X834897" s="19"/>
      <c r="Y834897" s="19"/>
      <c r="Z834897" s="19"/>
      <c r="AA834897" s="19"/>
      <c r="AB834897" s="19"/>
      <c r="AC834897" s="19"/>
      <c r="AD834897" s="19"/>
      <c r="AE834897" s="19"/>
      <c r="AF834897" s="19"/>
      <c r="AG834897" s="19"/>
      <c r="AH834897" s="19"/>
      <c r="AI834897" s="19"/>
      <c r="AJ834897" s="19"/>
      <c r="AK834897" s="19"/>
      <c r="AL834897" s="19"/>
      <c r="AM834897" s="19"/>
      <c r="AN834897" s="19"/>
      <c r="AO834897" s="19"/>
      <c r="AP834897"/>
    </row>
    <row r="834898" spans="1:42" s="116" customFormat="1" x14ac:dyDescent="0.3">
      <c r="A834898"/>
      <c r="B834898"/>
      <c r="C834898"/>
      <c r="D834898"/>
      <c r="E834898"/>
      <c r="F834898"/>
      <c r="G834898"/>
      <c r="H834898"/>
      <c r="I834898"/>
      <c r="J834898"/>
      <c r="K834898"/>
      <c r="L834898"/>
      <c r="M834898" s="115"/>
      <c r="N834898" s="115"/>
      <c r="O834898"/>
      <c r="P834898"/>
      <c r="Q834898"/>
      <c r="R834898" s="19"/>
      <c r="S834898" s="19"/>
      <c r="T834898"/>
      <c r="U834898" s="113"/>
      <c r="V834898" s="19"/>
      <c r="W834898" s="19"/>
      <c r="X834898" s="19"/>
      <c r="Y834898" s="19"/>
      <c r="Z834898" s="19"/>
      <c r="AA834898" s="19"/>
      <c r="AB834898" s="19"/>
      <c r="AC834898" s="19"/>
      <c r="AD834898" s="19"/>
      <c r="AE834898" s="19"/>
      <c r="AF834898" s="19"/>
      <c r="AG834898" s="19"/>
      <c r="AH834898" s="19"/>
      <c r="AI834898" s="19"/>
      <c r="AJ834898" s="19"/>
      <c r="AK834898" s="19"/>
      <c r="AL834898" s="19"/>
      <c r="AM834898" s="19"/>
      <c r="AN834898" s="19"/>
      <c r="AO834898" s="19"/>
      <c r="AP834898"/>
    </row>
    <row r="834899" spans="1:42" s="116" customFormat="1" x14ac:dyDescent="0.3">
      <c r="A834899"/>
      <c r="B834899"/>
      <c r="C834899"/>
      <c r="D834899"/>
      <c r="E834899"/>
      <c r="F834899"/>
      <c r="G834899"/>
      <c r="H834899"/>
      <c r="I834899"/>
      <c r="J834899"/>
      <c r="K834899"/>
      <c r="L834899"/>
      <c r="M834899" s="115"/>
      <c r="N834899" s="115"/>
      <c r="O834899"/>
      <c r="P834899"/>
      <c r="Q834899"/>
      <c r="R834899" s="19"/>
      <c r="S834899" s="19"/>
      <c r="T834899"/>
      <c r="U834899" s="113"/>
      <c r="V834899" s="19"/>
      <c r="W834899" s="19"/>
      <c r="X834899" s="19"/>
      <c r="Y834899" s="19"/>
      <c r="Z834899" s="19"/>
      <c r="AA834899" s="19"/>
      <c r="AB834899" s="19"/>
      <c r="AC834899" s="19"/>
      <c r="AD834899" s="19"/>
      <c r="AE834899" s="19"/>
      <c r="AF834899" s="19"/>
      <c r="AG834899" s="19"/>
      <c r="AH834899" s="19"/>
      <c r="AI834899" s="19"/>
      <c r="AJ834899" s="19"/>
      <c r="AK834899" s="19"/>
      <c r="AL834899" s="19"/>
      <c r="AM834899" s="19"/>
      <c r="AN834899" s="19"/>
      <c r="AO834899" s="19"/>
      <c r="AP834899"/>
    </row>
    <row r="834900" spans="1:42" s="116" customFormat="1" x14ac:dyDescent="0.3">
      <c r="A834900"/>
      <c r="B834900"/>
      <c r="C834900"/>
      <c r="D834900"/>
      <c r="E834900"/>
      <c r="F834900"/>
      <c r="G834900"/>
      <c r="H834900"/>
      <c r="I834900"/>
      <c r="J834900"/>
      <c r="K834900"/>
      <c r="L834900"/>
      <c r="M834900" s="115"/>
      <c r="N834900" s="115"/>
      <c r="O834900"/>
      <c r="P834900"/>
      <c r="Q834900"/>
      <c r="R834900" s="19"/>
      <c r="S834900" s="19"/>
      <c r="T834900"/>
      <c r="U834900" s="113"/>
      <c r="V834900" s="19"/>
      <c r="W834900" s="19"/>
      <c r="X834900" s="19"/>
      <c r="Y834900" s="19"/>
      <c r="Z834900" s="19"/>
      <c r="AA834900" s="19"/>
      <c r="AB834900" s="19"/>
      <c r="AC834900" s="19"/>
      <c r="AD834900" s="19"/>
      <c r="AE834900" s="19"/>
      <c r="AF834900" s="19"/>
      <c r="AG834900" s="19"/>
      <c r="AH834900" s="19"/>
      <c r="AI834900" s="19"/>
      <c r="AJ834900" s="19"/>
      <c r="AK834900" s="19"/>
      <c r="AL834900" s="19"/>
      <c r="AM834900" s="19"/>
      <c r="AN834900" s="19"/>
      <c r="AO834900" s="19"/>
      <c r="AP834900"/>
    </row>
    <row r="834901" spans="1:42" s="116" customFormat="1" x14ac:dyDescent="0.3">
      <c r="A834901"/>
      <c r="B834901"/>
      <c r="C834901"/>
      <c r="D834901"/>
      <c r="E834901"/>
      <c r="F834901"/>
      <c r="G834901"/>
      <c r="H834901"/>
      <c r="I834901"/>
      <c r="J834901"/>
      <c r="K834901"/>
      <c r="L834901"/>
      <c r="M834901" s="115"/>
      <c r="N834901" s="115"/>
      <c r="O834901"/>
      <c r="P834901"/>
      <c r="Q834901"/>
      <c r="R834901" s="19"/>
      <c r="S834901" s="19"/>
      <c r="T834901"/>
      <c r="U834901" s="113"/>
      <c r="V834901" s="19"/>
      <c r="W834901" s="19"/>
      <c r="X834901" s="19"/>
      <c r="Y834901" s="19"/>
      <c r="Z834901" s="19"/>
      <c r="AA834901" s="19"/>
      <c r="AB834901" s="19"/>
      <c r="AC834901" s="19"/>
      <c r="AD834901" s="19"/>
      <c r="AE834901" s="19"/>
      <c r="AF834901" s="19"/>
      <c r="AG834901" s="19"/>
      <c r="AH834901" s="19"/>
      <c r="AI834901" s="19"/>
      <c r="AJ834901" s="19"/>
      <c r="AK834901" s="19"/>
      <c r="AL834901" s="19"/>
      <c r="AM834901" s="19"/>
      <c r="AN834901" s="19"/>
      <c r="AO834901" s="19"/>
      <c r="AP834901"/>
    </row>
    <row r="834902" spans="1:42" s="116" customFormat="1" x14ac:dyDescent="0.3">
      <c r="A834902"/>
      <c r="B834902"/>
      <c r="C834902"/>
      <c r="D834902"/>
      <c r="E834902"/>
      <c r="F834902"/>
      <c r="G834902"/>
      <c r="H834902"/>
      <c r="I834902"/>
      <c r="J834902"/>
      <c r="K834902"/>
      <c r="L834902"/>
      <c r="M834902" s="115"/>
      <c r="N834902" s="115"/>
      <c r="O834902"/>
      <c r="P834902"/>
      <c r="Q834902"/>
      <c r="R834902" s="19"/>
      <c r="S834902" s="19"/>
      <c r="T834902"/>
      <c r="U834902" s="113"/>
      <c r="V834902" s="19"/>
      <c r="W834902" s="19"/>
      <c r="X834902" s="19"/>
      <c r="Y834902" s="19"/>
      <c r="Z834902" s="19"/>
      <c r="AA834902" s="19"/>
      <c r="AB834902" s="19"/>
      <c r="AC834902" s="19"/>
      <c r="AD834902" s="19"/>
      <c r="AE834902" s="19"/>
      <c r="AF834902" s="19"/>
      <c r="AG834902" s="19"/>
      <c r="AH834902" s="19"/>
      <c r="AI834902" s="19"/>
      <c r="AJ834902" s="19"/>
      <c r="AK834902" s="19"/>
      <c r="AL834902" s="19"/>
      <c r="AM834902" s="19"/>
      <c r="AN834902" s="19"/>
      <c r="AO834902" s="19"/>
      <c r="AP834902"/>
    </row>
    <row r="834903" spans="1:42" s="116" customFormat="1" x14ac:dyDescent="0.3">
      <c r="A834903"/>
      <c r="B834903"/>
      <c r="C834903"/>
      <c r="D834903"/>
      <c r="E834903"/>
      <c r="F834903"/>
      <c r="G834903"/>
      <c r="H834903"/>
      <c r="I834903"/>
      <c r="J834903"/>
      <c r="K834903"/>
      <c r="L834903"/>
      <c r="M834903" s="115"/>
      <c r="N834903" s="115"/>
      <c r="O834903"/>
      <c r="P834903"/>
      <c r="Q834903"/>
      <c r="R834903" s="19"/>
      <c r="S834903" s="19"/>
      <c r="T834903"/>
      <c r="U834903" s="113"/>
      <c r="V834903" s="19"/>
      <c r="W834903" s="19"/>
      <c r="X834903" s="19"/>
      <c r="Y834903" s="19"/>
      <c r="Z834903" s="19"/>
      <c r="AA834903" s="19"/>
      <c r="AB834903" s="19"/>
      <c r="AC834903" s="19"/>
      <c r="AD834903" s="19"/>
      <c r="AE834903" s="19"/>
      <c r="AF834903" s="19"/>
      <c r="AG834903" s="19"/>
      <c r="AH834903" s="19"/>
      <c r="AI834903" s="19"/>
      <c r="AJ834903" s="19"/>
      <c r="AK834903" s="19"/>
      <c r="AL834903" s="19"/>
      <c r="AM834903" s="19"/>
      <c r="AN834903" s="19"/>
      <c r="AO834903" s="19"/>
      <c r="AP834903"/>
    </row>
    <row r="834904" spans="1:42" s="116" customFormat="1" x14ac:dyDescent="0.3">
      <c r="A834904"/>
      <c r="B834904"/>
      <c r="C834904"/>
      <c r="D834904"/>
      <c r="E834904"/>
      <c r="F834904"/>
      <c r="G834904"/>
      <c r="H834904"/>
      <c r="I834904"/>
      <c r="J834904"/>
      <c r="K834904"/>
      <c r="L834904"/>
      <c r="M834904" s="115"/>
      <c r="N834904" s="115"/>
      <c r="O834904"/>
      <c r="P834904"/>
      <c r="Q834904"/>
      <c r="R834904" s="19"/>
      <c r="S834904" s="19"/>
      <c r="T834904"/>
      <c r="U834904" s="113"/>
      <c r="V834904" s="19"/>
      <c r="W834904" s="19"/>
      <c r="X834904" s="19"/>
      <c r="Y834904" s="19"/>
      <c r="Z834904" s="19"/>
      <c r="AA834904" s="19"/>
      <c r="AB834904" s="19"/>
      <c r="AC834904" s="19"/>
      <c r="AD834904" s="19"/>
      <c r="AE834904" s="19"/>
      <c r="AF834904" s="19"/>
      <c r="AG834904" s="19"/>
      <c r="AH834904" s="19"/>
      <c r="AI834904" s="19"/>
      <c r="AJ834904" s="19"/>
      <c r="AK834904" s="19"/>
      <c r="AL834904" s="19"/>
      <c r="AM834904" s="19"/>
      <c r="AN834904" s="19"/>
      <c r="AO834904" s="19"/>
      <c r="AP834904"/>
    </row>
    <row r="834905" spans="1:42" s="116" customFormat="1" x14ac:dyDescent="0.3">
      <c r="A834905"/>
      <c r="B834905"/>
      <c r="C834905"/>
      <c r="D834905"/>
      <c r="E834905"/>
      <c r="F834905"/>
      <c r="G834905"/>
      <c r="H834905"/>
      <c r="I834905"/>
      <c r="J834905"/>
      <c r="K834905"/>
      <c r="L834905"/>
      <c r="M834905" s="115"/>
      <c r="N834905" s="115"/>
      <c r="O834905"/>
      <c r="P834905"/>
      <c r="Q834905"/>
      <c r="R834905" s="19"/>
      <c r="S834905" s="19"/>
      <c r="T834905"/>
      <c r="U834905" s="113"/>
      <c r="V834905" s="19"/>
      <c r="W834905" s="19"/>
      <c r="X834905" s="19"/>
      <c r="Y834905" s="19"/>
      <c r="Z834905" s="19"/>
      <c r="AA834905" s="19"/>
      <c r="AB834905" s="19"/>
      <c r="AC834905" s="19"/>
      <c r="AD834905" s="19"/>
      <c r="AE834905" s="19"/>
      <c r="AF834905" s="19"/>
      <c r="AG834905" s="19"/>
      <c r="AH834905" s="19"/>
      <c r="AI834905" s="19"/>
      <c r="AJ834905" s="19"/>
      <c r="AK834905" s="19"/>
      <c r="AL834905" s="19"/>
      <c r="AM834905" s="19"/>
      <c r="AN834905" s="19"/>
      <c r="AO834905" s="19"/>
      <c r="AP834905"/>
    </row>
    <row r="834906" spans="1:42" s="116" customFormat="1" x14ac:dyDescent="0.3">
      <c r="A834906"/>
      <c r="B834906"/>
      <c r="C834906"/>
      <c r="D834906"/>
      <c r="E834906"/>
      <c r="F834906"/>
      <c r="G834906"/>
      <c r="H834906"/>
      <c r="I834906"/>
      <c r="J834906"/>
      <c r="K834906"/>
      <c r="L834906"/>
      <c r="M834906" s="115"/>
      <c r="N834906" s="115"/>
      <c r="O834906"/>
      <c r="P834906"/>
      <c r="Q834906"/>
      <c r="R834906" s="19"/>
      <c r="S834906" s="19"/>
      <c r="T834906"/>
      <c r="U834906" s="113"/>
      <c r="V834906" s="19"/>
      <c r="W834906" s="19"/>
      <c r="X834906" s="19"/>
      <c r="Y834906" s="19"/>
      <c r="Z834906" s="19"/>
      <c r="AA834906" s="19"/>
      <c r="AB834906" s="19"/>
      <c r="AC834906" s="19"/>
      <c r="AD834906" s="19"/>
      <c r="AE834906" s="19"/>
      <c r="AF834906" s="19"/>
      <c r="AG834906" s="19"/>
      <c r="AH834906" s="19"/>
      <c r="AI834906" s="19"/>
      <c r="AJ834906" s="19"/>
      <c r="AK834906" s="19"/>
      <c r="AL834906" s="19"/>
      <c r="AM834906" s="19"/>
      <c r="AN834906" s="19"/>
      <c r="AO834906" s="19"/>
      <c r="AP834906"/>
    </row>
    <row r="834907" spans="1:42" s="116" customFormat="1" x14ac:dyDescent="0.3">
      <c r="A834907"/>
      <c r="B834907"/>
      <c r="C834907"/>
      <c r="D834907"/>
      <c r="E834907"/>
      <c r="F834907"/>
      <c r="G834907"/>
      <c r="H834907"/>
      <c r="I834907"/>
      <c r="J834907"/>
      <c r="K834907"/>
      <c r="L834907"/>
      <c r="M834907" s="115"/>
      <c r="N834907" s="115"/>
      <c r="O834907"/>
      <c r="P834907"/>
      <c r="Q834907"/>
      <c r="R834907" s="19"/>
      <c r="S834907" s="19"/>
      <c r="T834907"/>
      <c r="U834907" s="113"/>
      <c r="V834907" s="19"/>
      <c r="W834907" s="19"/>
      <c r="X834907" s="19"/>
      <c r="Y834907" s="19"/>
      <c r="Z834907" s="19"/>
      <c r="AA834907" s="19"/>
      <c r="AB834907" s="19"/>
      <c r="AC834907" s="19"/>
      <c r="AD834907" s="19"/>
      <c r="AE834907" s="19"/>
      <c r="AF834907" s="19"/>
      <c r="AG834907" s="19"/>
      <c r="AH834907" s="19"/>
      <c r="AI834907" s="19"/>
      <c r="AJ834907" s="19"/>
      <c r="AK834907" s="19"/>
      <c r="AL834907" s="19"/>
      <c r="AM834907" s="19"/>
      <c r="AN834907" s="19"/>
      <c r="AO834907" s="19"/>
      <c r="AP834907"/>
    </row>
    <row r="834908" spans="1:42" s="116" customFormat="1" x14ac:dyDescent="0.3">
      <c r="A834908"/>
      <c r="B834908"/>
      <c r="C834908"/>
      <c r="D834908"/>
      <c r="E834908"/>
      <c r="F834908"/>
      <c r="G834908"/>
      <c r="H834908"/>
      <c r="I834908"/>
      <c r="J834908"/>
      <c r="K834908"/>
      <c r="L834908"/>
      <c r="M834908" s="115"/>
      <c r="N834908" s="115"/>
      <c r="O834908"/>
      <c r="P834908"/>
      <c r="Q834908"/>
      <c r="R834908" s="19"/>
      <c r="S834908" s="19"/>
      <c r="T834908"/>
      <c r="U834908" s="113"/>
      <c r="V834908" s="19"/>
      <c r="W834908" s="19"/>
      <c r="X834908" s="19"/>
      <c r="Y834908" s="19"/>
      <c r="Z834908" s="19"/>
      <c r="AA834908" s="19"/>
      <c r="AB834908" s="19"/>
      <c r="AC834908" s="19"/>
      <c r="AD834908" s="19"/>
      <c r="AE834908" s="19"/>
      <c r="AF834908" s="19"/>
      <c r="AG834908" s="19"/>
      <c r="AH834908" s="19"/>
      <c r="AI834908" s="19"/>
      <c r="AJ834908" s="19"/>
      <c r="AK834908" s="19"/>
      <c r="AL834908" s="19"/>
      <c r="AM834908" s="19"/>
      <c r="AN834908" s="19"/>
      <c r="AO834908" s="19"/>
      <c r="AP834908"/>
    </row>
    <row r="834909" spans="1:42" s="116" customFormat="1" x14ac:dyDescent="0.3">
      <c r="A834909"/>
      <c r="B834909"/>
      <c r="C834909"/>
      <c r="D834909"/>
      <c r="E834909"/>
      <c r="F834909"/>
      <c r="G834909"/>
      <c r="H834909"/>
      <c r="I834909"/>
      <c r="J834909"/>
      <c r="K834909"/>
      <c r="L834909"/>
      <c r="M834909" s="115"/>
      <c r="N834909" s="115"/>
      <c r="O834909"/>
      <c r="P834909"/>
      <c r="Q834909"/>
      <c r="R834909" s="19"/>
      <c r="S834909" s="19"/>
      <c r="T834909"/>
      <c r="U834909" s="113"/>
      <c r="V834909" s="19"/>
      <c r="W834909" s="19"/>
      <c r="X834909" s="19"/>
      <c r="Y834909" s="19"/>
      <c r="Z834909" s="19"/>
      <c r="AA834909" s="19"/>
      <c r="AB834909" s="19"/>
      <c r="AC834909" s="19"/>
      <c r="AD834909" s="19"/>
      <c r="AE834909" s="19"/>
      <c r="AF834909" s="19"/>
      <c r="AG834909" s="19"/>
      <c r="AH834909" s="19"/>
      <c r="AI834909" s="19"/>
      <c r="AJ834909" s="19"/>
      <c r="AK834909" s="19"/>
      <c r="AL834909" s="19"/>
      <c r="AM834909" s="19"/>
      <c r="AN834909" s="19"/>
      <c r="AO834909" s="19"/>
      <c r="AP834909"/>
    </row>
    <row r="834910" spans="1:42" s="116" customFormat="1" x14ac:dyDescent="0.3">
      <c r="A834910"/>
      <c r="B834910"/>
      <c r="C834910"/>
      <c r="D834910"/>
      <c r="E834910"/>
      <c r="F834910"/>
      <c r="G834910"/>
      <c r="H834910"/>
      <c r="I834910"/>
      <c r="J834910"/>
      <c r="K834910"/>
      <c r="L834910"/>
      <c r="M834910" s="115"/>
      <c r="N834910" s="115"/>
      <c r="O834910"/>
      <c r="P834910"/>
      <c r="Q834910"/>
      <c r="R834910" s="19"/>
      <c r="S834910" s="19"/>
      <c r="T834910"/>
      <c r="U834910" s="113"/>
      <c r="V834910" s="19"/>
      <c r="W834910" s="19"/>
      <c r="X834910" s="19"/>
      <c r="Y834910" s="19"/>
      <c r="Z834910" s="19"/>
      <c r="AA834910" s="19"/>
      <c r="AB834910" s="19"/>
      <c r="AC834910" s="19"/>
      <c r="AD834910" s="19"/>
      <c r="AE834910" s="19"/>
      <c r="AF834910" s="19"/>
      <c r="AG834910" s="19"/>
      <c r="AH834910" s="19"/>
      <c r="AI834910" s="19"/>
      <c r="AJ834910" s="19"/>
      <c r="AK834910" s="19"/>
      <c r="AL834910" s="19"/>
      <c r="AM834910" s="19"/>
      <c r="AN834910" s="19"/>
      <c r="AO834910" s="19"/>
      <c r="AP834910"/>
    </row>
    <row r="834911" spans="1:42" s="116" customFormat="1" x14ac:dyDescent="0.3">
      <c r="A834911"/>
      <c r="B834911"/>
      <c r="C834911"/>
      <c r="D834911"/>
      <c r="E834911"/>
      <c r="F834911"/>
      <c r="G834911"/>
      <c r="H834911"/>
      <c r="I834911"/>
      <c r="J834911"/>
      <c r="K834911"/>
      <c r="L834911"/>
      <c r="M834911" s="115"/>
      <c r="N834911" s="115"/>
      <c r="O834911"/>
      <c r="P834911"/>
      <c r="Q834911"/>
      <c r="R834911" s="19"/>
      <c r="S834911" s="19"/>
      <c r="T834911"/>
      <c r="U834911" s="113"/>
      <c r="V834911" s="19"/>
      <c r="W834911" s="19"/>
      <c r="X834911" s="19"/>
      <c r="Y834911" s="19"/>
      <c r="Z834911" s="19"/>
      <c r="AA834911" s="19"/>
      <c r="AB834911" s="19"/>
      <c r="AC834911" s="19"/>
      <c r="AD834911" s="19"/>
      <c r="AE834911" s="19"/>
      <c r="AF834911" s="19"/>
      <c r="AG834911" s="19"/>
      <c r="AH834911" s="19"/>
      <c r="AI834911" s="19"/>
      <c r="AJ834911" s="19"/>
      <c r="AK834911" s="19"/>
      <c r="AL834911" s="19"/>
      <c r="AM834911" s="19"/>
      <c r="AN834911" s="19"/>
      <c r="AO834911" s="19"/>
      <c r="AP834911"/>
    </row>
    <row r="834912" spans="1:42" s="116" customFormat="1" x14ac:dyDescent="0.3">
      <c r="A834912"/>
      <c r="B834912"/>
      <c r="C834912"/>
      <c r="D834912"/>
      <c r="E834912"/>
      <c r="F834912"/>
      <c r="G834912"/>
      <c r="H834912"/>
      <c r="I834912"/>
      <c r="J834912"/>
      <c r="K834912"/>
      <c r="L834912"/>
      <c r="M834912" s="115"/>
      <c r="N834912" s="115"/>
      <c r="O834912"/>
      <c r="P834912"/>
      <c r="Q834912"/>
      <c r="R834912" s="19"/>
      <c r="S834912" s="19"/>
      <c r="T834912"/>
      <c r="U834912" s="113"/>
      <c r="V834912" s="19"/>
      <c r="W834912" s="19"/>
      <c r="X834912" s="19"/>
      <c r="Y834912" s="19"/>
      <c r="Z834912" s="19"/>
      <c r="AA834912" s="19"/>
      <c r="AB834912" s="19"/>
      <c r="AC834912" s="19"/>
      <c r="AD834912" s="19"/>
      <c r="AE834912" s="19"/>
      <c r="AF834912" s="19"/>
      <c r="AG834912" s="19"/>
      <c r="AH834912" s="19"/>
      <c r="AI834912" s="19"/>
      <c r="AJ834912" s="19"/>
      <c r="AK834912" s="19"/>
      <c r="AL834912" s="19"/>
      <c r="AM834912" s="19"/>
      <c r="AN834912" s="19"/>
      <c r="AO834912" s="19"/>
      <c r="AP834912"/>
    </row>
    <row r="834913" spans="1:42" s="116" customFormat="1" x14ac:dyDescent="0.3">
      <c r="A834913"/>
      <c r="B834913"/>
      <c r="C834913"/>
      <c r="D834913"/>
      <c r="E834913"/>
      <c r="F834913"/>
      <c r="G834913"/>
      <c r="H834913"/>
      <c r="I834913"/>
      <c r="J834913"/>
      <c r="K834913"/>
      <c r="L834913"/>
      <c r="M834913" s="115"/>
      <c r="N834913" s="115"/>
      <c r="O834913"/>
      <c r="P834913"/>
      <c r="Q834913"/>
      <c r="R834913" s="19"/>
      <c r="S834913" s="19"/>
      <c r="T834913"/>
      <c r="U834913" s="113"/>
      <c r="V834913" s="19"/>
      <c r="W834913" s="19"/>
      <c r="X834913" s="19"/>
      <c r="Y834913" s="19"/>
      <c r="Z834913" s="19"/>
      <c r="AA834913" s="19"/>
      <c r="AB834913" s="19"/>
      <c r="AC834913" s="19"/>
      <c r="AD834913" s="19"/>
      <c r="AE834913" s="19"/>
      <c r="AF834913" s="19"/>
      <c r="AG834913" s="19"/>
      <c r="AH834913" s="19"/>
      <c r="AI834913" s="19"/>
      <c r="AJ834913" s="19"/>
      <c r="AK834913" s="19"/>
      <c r="AL834913" s="19"/>
      <c r="AM834913" s="19"/>
      <c r="AN834913" s="19"/>
      <c r="AO834913" s="19"/>
      <c r="AP834913"/>
    </row>
    <row r="834914" spans="1:42" s="116" customFormat="1" x14ac:dyDescent="0.3">
      <c r="A834914"/>
      <c r="B834914"/>
      <c r="C834914"/>
      <c r="D834914"/>
      <c r="E834914"/>
      <c r="F834914"/>
      <c r="G834914"/>
      <c r="H834914"/>
      <c r="I834914"/>
      <c r="J834914"/>
      <c r="K834914"/>
      <c r="L834914"/>
      <c r="M834914" s="115"/>
      <c r="N834914" s="115"/>
      <c r="O834914"/>
      <c r="P834914"/>
      <c r="Q834914"/>
      <c r="R834914" s="19"/>
      <c r="S834914" s="19"/>
      <c r="T834914"/>
      <c r="U834914" s="113"/>
      <c r="V834914" s="19"/>
      <c r="W834914" s="19"/>
      <c r="X834914" s="19"/>
      <c r="Y834914" s="19"/>
      <c r="Z834914" s="19"/>
      <c r="AA834914" s="19"/>
      <c r="AB834914" s="19"/>
      <c r="AC834914" s="19"/>
      <c r="AD834914" s="19"/>
      <c r="AE834914" s="19"/>
      <c r="AF834914" s="19"/>
      <c r="AG834914" s="19"/>
      <c r="AH834914" s="19"/>
      <c r="AI834914" s="19"/>
      <c r="AJ834914" s="19"/>
      <c r="AK834914" s="19"/>
      <c r="AL834914" s="19"/>
      <c r="AM834914" s="19"/>
      <c r="AN834914" s="19"/>
      <c r="AO834914" s="19"/>
      <c r="AP834914"/>
    </row>
    <row r="834915" spans="1:42" s="116" customFormat="1" x14ac:dyDescent="0.3">
      <c r="A834915"/>
      <c r="B834915"/>
      <c r="C834915"/>
      <c r="D834915"/>
      <c r="E834915"/>
      <c r="F834915"/>
      <c r="G834915"/>
      <c r="H834915"/>
      <c r="I834915"/>
      <c r="J834915"/>
      <c r="K834915"/>
      <c r="L834915"/>
      <c r="M834915" s="115"/>
      <c r="N834915" s="115"/>
      <c r="O834915"/>
      <c r="P834915"/>
      <c r="Q834915"/>
      <c r="R834915" s="19"/>
      <c r="S834915" s="19"/>
      <c r="T834915"/>
      <c r="U834915" s="113"/>
      <c r="V834915" s="19"/>
      <c r="W834915" s="19"/>
      <c r="X834915" s="19"/>
      <c r="Y834915" s="19"/>
      <c r="Z834915" s="19"/>
      <c r="AA834915" s="19"/>
      <c r="AB834915" s="19"/>
      <c r="AC834915" s="19"/>
      <c r="AD834915" s="19"/>
      <c r="AE834915" s="19"/>
      <c r="AF834915" s="19"/>
      <c r="AG834915" s="19"/>
      <c r="AH834915" s="19"/>
      <c r="AI834915" s="19"/>
      <c r="AJ834915" s="19"/>
      <c r="AK834915" s="19"/>
      <c r="AL834915" s="19"/>
      <c r="AM834915" s="19"/>
      <c r="AN834915" s="19"/>
      <c r="AO834915" s="19"/>
      <c r="AP834915"/>
    </row>
    <row r="834916" spans="1:42" s="116" customFormat="1" x14ac:dyDescent="0.3">
      <c r="A834916"/>
      <c r="B834916"/>
      <c r="C834916"/>
      <c r="D834916"/>
      <c r="E834916"/>
      <c r="F834916"/>
      <c r="G834916"/>
      <c r="H834916"/>
      <c r="I834916"/>
      <c r="J834916"/>
      <c r="K834916"/>
      <c r="L834916"/>
      <c r="M834916" s="115"/>
      <c r="N834916" s="115"/>
      <c r="O834916"/>
      <c r="P834916"/>
      <c r="Q834916"/>
      <c r="R834916" s="19"/>
      <c r="S834916" s="19"/>
      <c r="T834916"/>
      <c r="U834916" s="113"/>
      <c r="V834916" s="19"/>
      <c r="W834916" s="19"/>
      <c r="X834916" s="19"/>
      <c r="Y834916" s="19"/>
      <c r="Z834916" s="19"/>
      <c r="AA834916" s="19"/>
      <c r="AB834916" s="19"/>
      <c r="AC834916" s="19"/>
      <c r="AD834916" s="19"/>
      <c r="AE834916" s="19"/>
      <c r="AF834916" s="19"/>
      <c r="AG834916" s="19"/>
      <c r="AH834916" s="19"/>
      <c r="AI834916" s="19"/>
      <c r="AJ834916" s="19"/>
      <c r="AK834916" s="19"/>
      <c r="AL834916" s="19"/>
      <c r="AM834916" s="19"/>
      <c r="AN834916" s="19"/>
      <c r="AO834916" s="19"/>
      <c r="AP834916"/>
    </row>
    <row r="834917" spans="1:42" s="116" customFormat="1" x14ac:dyDescent="0.3">
      <c r="A834917"/>
      <c r="B834917"/>
      <c r="C834917"/>
      <c r="D834917"/>
      <c r="E834917"/>
      <c r="F834917"/>
      <c r="G834917"/>
      <c r="H834917"/>
      <c r="I834917"/>
      <c r="J834917"/>
      <c r="K834917"/>
      <c r="L834917"/>
      <c r="M834917" s="115"/>
      <c r="N834917" s="115"/>
      <c r="O834917"/>
      <c r="P834917"/>
      <c r="Q834917"/>
      <c r="R834917" s="19"/>
      <c r="S834917" s="19"/>
      <c r="T834917"/>
      <c r="U834917" s="113"/>
      <c r="V834917" s="19"/>
      <c r="W834917" s="19"/>
      <c r="X834917" s="19"/>
      <c r="Y834917" s="19"/>
      <c r="Z834917" s="19"/>
      <c r="AA834917" s="19"/>
      <c r="AB834917" s="19"/>
      <c r="AC834917" s="19"/>
      <c r="AD834917" s="19"/>
      <c r="AE834917" s="19"/>
      <c r="AF834917" s="19"/>
      <c r="AG834917" s="19"/>
      <c r="AH834917" s="19"/>
      <c r="AI834917" s="19"/>
      <c r="AJ834917" s="19"/>
      <c r="AK834917" s="19"/>
      <c r="AL834917" s="19"/>
      <c r="AM834917" s="19"/>
      <c r="AN834917" s="19"/>
      <c r="AO834917" s="19"/>
      <c r="AP834917"/>
    </row>
    <row r="834918" spans="1:42" s="116" customFormat="1" x14ac:dyDescent="0.3">
      <c r="A834918"/>
      <c r="B834918"/>
      <c r="C834918"/>
      <c r="D834918"/>
      <c r="E834918"/>
      <c r="F834918"/>
      <c r="G834918"/>
      <c r="H834918"/>
      <c r="I834918"/>
      <c r="J834918"/>
      <c r="K834918"/>
      <c r="L834918"/>
      <c r="M834918" s="115"/>
      <c r="N834918" s="115"/>
      <c r="O834918"/>
      <c r="P834918"/>
      <c r="Q834918"/>
      <c r="R834918" s="19"/>
      <c r="S834918" s="19"/>
      <c r="T834918"/>
      <c r="U834918" s="113"/>
      <c r="V834918" s="19"/>
      <c r="W834918" s="19"/>
      <c r="X834918" s="19"/>
      <c r="Y834918" s="19"/>
      <c r="Z834918" s="19"/>
      <c r="AA834918" s="19"/>
      <c r="AB834918" s="19"/>
      <c r="AC834918" s="19"/>
      <c r="AD834918" s="19"/>
      <c r="AE834918" s="19"/>
      <c r="AF834918" s="19"/>
      <c r="AG834918" s="19"/>
      <c r="AH834918" s="19"/>
      <c r="AI834918" s="19"/>
      <c r="AJ834918" s="19"/>
      <c r="AK834918" s="19"/>
      <c r="AL834918" s="19"/>
      <c r="AM834918" s="19"/>
      <c r="AN834918" s="19"/>
      <c r="AO834918" s="19"/>
      <c r="AP834918"/>
    </row>
    <row r="834919" spans="1:42" s="116" customFormat="1" x14ac:dyDescent="0.3">
      <c r="A834919"/>
      <c r="B834919"/>
      <c r="C834919"/>
      <c r="D834919"/>
      <c r="E834919"/>
      <c r="F834919"/>
      <c r="G834919"/>
      <c r="H834919"/>
      <c r="I834919"/>
      <c r="J834919"/>
      <c r="K834919"/>
      <c r="L834919"/>
      <c r="M834919" s="115"/>
      <c r="N834919" s="115"/>
      <c r="O834919"/>
      <c r="P834919"/>
      <c r="Q834919"/>
      <c r="R834919" s="19"/>
      <c r="S834919" s="19"/>
      <c r="T834919"/>
      <c r="U834919" s="113"/>
      <c r="V834919" s="19"/>
      <c r="W834919" s="19"/>
      <c r="X834919" s="19"/>
      <c r="Y834919" s="19"/>
      <c r="Z834919" s="19"/>
      <c r="AA834919" s="19"/>
      <c r="AB834919" s="19"/>
      <c r="AC834919" s="19"/>
      <c r="AD834919" s="19"/>
      <c r="AE834919" s="19"/>
      <c r="AF834919" s="19"/>
      <c r="AG834919" s="19"/>
      <c r="AH834919" s="19"/>
      <c r="AI834919" s="19"/>
      <c r="AJ834919" s="19"/>
      <c r="AK834919" s="19"/>
      <c r="AL834919" s="19"/>
      <c r="AM834919" s="19"/>
      <c r="AN834919" s="19"/>
      <c r="AO834919" s="19"/>
      <c r="AP834919"/>
    </row>
    <row r="834920" spans="1:42" s="116" customFormat="1" x14ac:dyDescent="0.3">
      <c r="A834920"/>
      <c r="B834920"/>
      <c r="C834920"/>
      <c r="D834920"/>
      <c r="E834920"/>
      <c r="F834920"/>
      <c r="G834920"/>
      <c r="H834920"/>
      <c r="I834920"/>
      <c r="J834920"/>
      <c r="K834920"/>
      <c r="L834920"/>
      <c r="M834920" s="115"/>
      <c r="N834920" s="115"/>
      <c r="O834920"/>
      <c r="P834920"/>
      <c r="Q834920"/>
      <c r="R834920" s="19"/>
      <c r="S834920" s="19"/>
      <c r="T834920"/>
      <c r="U834920" s="113"/>
      <c r="V834920" s="19"/>
      <c r="W834920" s="19"/>
      <c r="X834920" s="19"/>
      <c r="Y834920" s="19"/>
      <c r="Z834920" s="19"/>
      <c r="AA834920" s="19"/>
      <c r="AB834920" s="19"/>
      <c r="AC834920" s="19"/>
      <c r="AD834920" s="19"/>
      <c r="AE834920" s="19"/>
      <c r="AF834920" s="19"/>
      <c r="AG834920" s="19"/>
      <c r="AH834920" s="19"/>
      <c r="AI834920" s="19"/>
      <c r="AJ834920" s="19"/>
      <c r="AK834920" s="19"/>
      <c r="AL834920" s="19"/>
      <c r="AM834920" s="19"/>
      <c r="AN834920" s="19"/>
      <c r="AO834920" s="19"/>
      <c r="AP834920"/>
    </row>
    <row r="834921" spans="1:42" s="116" customFormat="1" x14ac:dyDescent="0.3">
      <c r="A834921"/>
      <c r="B834921"/>
      <c r="C834921"/>
      <c r="D834921"/>
      <c r="E834921"/>
      <c r="F834921"/>
      <c r="G834921"/>
      <c r="H834921"/>
      <c r="I834921"/>
      <c r="J834921"/>
      <c r="K834921"/>
      <c r="L834921"/>
      <c r="M834921" s="115"/>
      <c r="N834921" s="115"/>
      <c r="O834921"/>
      <c r="P834921"/>
      <c r="Q834921"/>
      <c r="R834921" s="19"/>
      <c r="S834921" s="19"/>
      <c r="T834921"/>
      <c r="U834921" s="113"/>
      <c r="V834921" s="19"/>
      <c r="W834921" s="19"/>
      <c r="X834921" s="19"/>
      <c r="Y834921" s="19"/>
      <c r="Z834921" s="19"/>
      <c r="AA834921" s="19"/>
      <c r="AB834921" s="19"/>
      <c r="AC834921" s="19"/>
      <c r="AD834921" s="19"/>
      <c r="AE834921" s="19"/>
      <c r="AF834921" s="19"/>
      <c r="AG834921" s="19"/>
      <c r="AH834921" s="19"/>
      <c r="AI834921" s="19"/>
      <c r="AJ834921" s="19"/>
      <c r="AK834921" s="19"/>
      <c r="AL834921" s="19"/>
      <c r="AM834921" s="19"/>
      <c r="AN834921" s="19"/>
      <c r="AO834921" s="19"/>
      <c r="AP834921"/>
    </row>
    <row r="834922" spans="1:42" s="116" customFormat="1" x14ac:dyDescent="0.3">
      <c r="A834922"/>
      <c r="B834922"/>
      <c r="C834922"/>
      <c r="D834922"/>
      <c r="E834922"/>
      <c r="F834922"/>
      <c r="G834922"/>
      <c r="H834922"/>
      <c r="I834922"/>
      <c r="J834922"/>
      <c r="K834922"/>
      <c r="L834922"/>
      <c r="M834922" s="115"/>
      <c r="N834922" s="115"/>
      <c r="O834922"/>
      <c r="P834922"/>
      <c r="Q834922"/>
      <c r="R834922" s="19"/>
      <c r="S834922" s="19"/>
      <c r="T834922"/>
      <c r="U834922" s="113"/>
      <c r="V834922" s="19"/>
      <c r="W834922" s="19"/>
      <c r="X834922" s="19"/>
      <c r="Y834922" s="19"/>
      <c r="Z834922" s="19"/>
      <c r="AA834922" s="19"/>
      <c r="AB834922" s="19"/>
      <c r="AC834922" s="19"/>
      <c r="AD834922" s="19"/>
      <c r="AE834922" s="19"/>
      <c r="AF834922" s="19"/>
      <c r="AG834922" s="19"/>
      <c r="AH834922" s="19"/>
      <c r="AI834922" s="19"/>
      <c r="AJ834922" s="19"/>
      <c r="AK834922" s="19"/>
      <c r="AL834922" s="19"/>
      <c r="AM834922" s="19"/>
      <c r="AN834922" s="19"/>
      <c r="AO834922" s="19"/>
      <c r="AP834922"/>
    </row>
    <row r="834923" spans="1:42" s="116" customFormat="1" x14ac:dyDescent="0.3">
      <c r="A834923"/>
      <c r="B834923"/>
      <c r="C834923"/>
      <c r="D834923"/>
      <c r="E834923"/>
      <c r="F834923"/>
      <c r="G834923"/>
      <c r="H834923"/>
      <c r="I834923"/>
      <c r="J834923"/>
      <c r="K834923"/>
      <c r="L834923"/>
      <c r="M834923" s="115"/>
      <c r="N834923" s="115"/>
      <c r="O834923"/>
      <c r="P834923"/>
      <c r="Q834923"/>
      <c r="R834923" s="19"/>
      <c r="S834923" s="19"/>
      <c r="T834923"/>
      <c r="U834923" s="113"/>
      <c r="V834923" s="19"/>
      <c r="W834923" s="19"/>
      <c r="X834923" s="19"/>
      <c r="Y834923" s="19"/>
      <c r="Z834923" s="19"/>
      <c r="AA834923" s="19"/>
      <c r="AB834923" s="19"/>
      <c r="AC834923" s="19"/>
      <c r="AD834923" s="19"/>
      <c r="AE834923" s="19"/>
      <c r="AF834923" s="19"/>
      <c r="AG834923" s="19"/>
      <c r="AH834923" s="19"/>
      <c r="AI834923" s="19"/>
      <c r="AJ834923" s="19"/>
      <c r="AK834923" s="19"/>
      <c r="AL834923" s="19"/>
      <c r="AM834923" s="19"/>
      <c r="AN834923" s="19"/>
      <c r="AO834923" s="19"/>
      <c r="AP834923"/>
    </row>
    <row r="834924" spans="1:42" s="116" customFormat="1" x14ac:dyDescent="0.3">
      <c r="A834924"/>
      <c r="B834924"/>
      <c r="C834924"/>
      <c r="D834924"/>
      <c r="E834924"/>
      <c r="F834924"/>
      <c r="G834924"/>
      <c r="H834924"/>
      <c r="I834924"/>
      <c r="J834924"/>
      <c r="K834924"/>
      <c r="L834924"/>
      <c r="M834924" s="115"/>
      <c r="N834924" s="115"/>
      <c r="O834924"/>
      <c r="P834924"/>
      <c r="Q834924"/>
      <c r="R834924" s="19"/>
      <c r="S834924" s="19"/>
      <c r="T834924"/>
      <c r="U834924" s="113"/>
      <c r="V834924" s="19"/>
      <c r="W834924" s="19"/>
      <c r="X834924" s="19"/>
      <c r="Y834924" s="19"/>
      <c r="Z834924" s="19"/>
      <c r="AA834924" s="19"/>
      <c r="AB834924" s="19"/>
      <c r="AC834924" s="19"/>
      <c r="AD834924" s="19"/>
      <c r="AE834924" s="19"/>
      <c r="AF834924" s="19"/>
      <c r="AG834924" s="19"/>
      <c r="AH834924" s="19"/>
      <c r="AI834924" s="19"/>
      <c r="AJ834924" s="19"/>
      <c r="AK834924" s="19"/>
      <c r="AL834924" s="19"/>
      <c r="AM834924" s="19"/>
      <c r="AN834924" s="19"/>
      <c r="AO834924" s="19"/>
      <c r="AP834924"/>
    </row>
    <row r="834925" spans="1:42" s="116" customFormat="1" x14ac:dyDescent="0.3">
      <c r="A834925"/>
      <c r="B834925"/>
      <c r="C834925"/>
      <c r="D834925"/>
      <c r="E834925"/>
      <c r="F834925"/>
      <c r="G834925"/>
      <c r="H834925"/>
      <c r="I834925"/>
      <c r="J834925"/>
      <c r="K834925"/>
      <c r="L834925"/>
      <c r="M834925" s="115"/>
      <c r="N834925" s="115"/>
      <c r="O834925"/>
      <c r="P834925"/>
      <c r="Q834925"/>
      <c r="R834925" s="19"/>
      <c r="S834925" s="19"/>
      <c r="T834925"/>
      <c r="U834925" s="113"/>
      <c r="V834925" s="19"/>
      <c r="W834925" s="19"/>
      <c r="X834925" s="19"/>
      <c r="Y834925" s="19"/>
      <c r="Z834925" s="19"/>
      <c r="AA834925" s="19"/>
      <c r="AB834925" s="19"/>
      <c r="AC834925" s="19"/>
      <c r="AD834925" s="19"/>
      <c r="AE834925" s="19"/>
      <c r="AF834925" s="19"/>
      <c r="AG834925" s="19"/>
      <c r="AH834925" s="19"/>
      <c r="AI834925" s="19"/>
      <c r="AJ834925" s="19"/>
      <c r="AK834925" s="19"/>
      <c r="AL834925" s="19"/>
      <c r="AM834925" s="19"/>
      <c r="AN834925" s="19"/>
      <c r="AO834925" s="19"/>
      <c r="AP834925"/>
    </row>
    <row r="834926" spans="1:42" s="116" customFormat="1" x14ac:dyDescent="0.3">
      <c r="A834926"/>
      <c r="B834926"/>
      <c r="C834926"/>
      <c r="D834926"/>
      <c r="E834926"/>
      <c r="F834926"/>
      <c r="G834926"/>
      <c r="H834926"/>
      <c r="I834926"/>
      <c r="J834926"/>
      <c r="K834926"/>
      <c r="L834926"/>
      <c r="M834926" s="115"/>
      <c r="N834926" s="115"/>
      <c r="O834926"/>
      <c r="P834926"/>
      <c r="Q834926"/>
      <c r="R834926" s="19"/>
      <c r="S834926" s="19"/>
      <c r="T834926"/>
      <c r="U834926" s="113"/>
      <c r="V834926" s="19"/>
      <c r="W834926" s="19"/>
      <c r="X834926" s="19"/>
      <c r="Y834926" s="19"/>
      <c r="Z834926" s="19"/>
      <c r="AA834926" s="19"/>
      <c r="AB834926" s="19"/>
      <c r="AC834926" s="19"/>
      <c r="AD834926" s="19"/>
      <c r="AE834926" s="19"/>
      <c r="AF834926" s="19"/>
      <c r="AG834926" s="19"/>
      <c r="AH834926" s="19"/>
      <c r="AI834926" s="19"/>
      <c r="AJ834926" s="19"/>
      <c r="AK834926" s="19"/>
      <c r="AL834926" s="19"/>
      <c r="AM834926" s="19"/>
      <c r="AN834926" s="19"/>
      <c r="AO834926" s="19"/>
      <c r="AP834926"/>
    </row>
    <row r="834927" spans="1:42" s="116" customFormat="1" x14ac:dyDescent="0.3">
      <c r="A834927"/>
      <c r="B834927"/>
      <c r="C834927"/>
      <c r="D834927"/>
      <c r="E834927"/>
      <c r="F834927"/>
      <c r="G834927"/>
      <c r="H834927"/>
      <c r="I834927"/>
      <c r="J834927"/>
      <c r="K834927"/>
      <c r="L834927"/>
      <c r="M834927" s="115"/>
      <c r="N834927" s="115"/>
      <c r="O834927"/>
      <c r="P834927"/>
      <c r="Q834927"/>
      <c r="R834927" s="19"/>
      <c r="S834927" s="19"/>
      <c r="T834927"/>
      <c r="U834927" s="113"/>
      <c r="V834927" s="19"/>
      <c r="W834927" s="19"/>
      <c r="X834927" s="19"/>
      <c r="Y834927" s="19"/>
      <c r="Z834927" s="19"/>
      <c r="AA834927" s="19"/>
      <c r="AB834927" s="19"/>
      <c r="AC834927" s="19"/>
      <c r="AD834927" s="19"/>
      <c r="AE834927" s="19"/>
      <c r="AF834927" s="19"/>
      <c r="AG834927" s="19"/>
      <c r="AH834927" s="19"/>
      <c r="AI834927" s="19"/>
      <c r="AJ834927" s="19"/>
      <c r="AK834927" s="19"/>
      <c r="AL834927" s="19"/>
      <c r="AM834927" s="19"/>
      <c r="AN834927" s="19"/>
      <c r="AO834927" s="19"/>
      <c r="AP834927"/>
    </row>
    <row r="834928" spans="1:42" s="116" customFormat="1" x14ac:dyDescent="0.3">
      <c r="A834928"/>
      <c r="B834928"/>
      <c r="C834928"/>
      <c r="D834928"/>
      <c r="E834928"/>
      <c r="F834928"/>
      <c r="G834928"/>
      <c r="H834928"/>
      <c r="I834928"/>
      <c r="J834928"/>
      <c r="K834928"/>
      <c r="L834928"/>
      <c r="M834928" s="115"/>
      <c r="N834928" s="115"/>
      <c r="O834928"/>
      <c r="P834928"/>
      <c r="Q834928"/>
      <c r="R834928" s="19"/>
      <c r="S834928" s="19"/>
      <c r="T834928"/>
      <c r="U834928" s="113"/>
      <c r="V834928" s="19"/>
      <c r="W834928" s="19"/>
      <c r="X834928" s="19"/>
      <c r="Y834928" s="19"/>
      <c r="Z834928" s="19"/>
      <c r="AA834928" s="19"/>
      <c r="AB834928" s="19"/>
      <c r="AC834928" s="19"/>
      <c r="AD834928" s="19"/>
      <c r="AE834928" s="19"/>
      <c r="AF834928" s="19"/>
      <c r="AG834928" s="19"/>
      <c r="AH834928" s="19"/>
      <c r="AI834928" s="19"/>
      <c r="AJ834928" s="19"/>
      <c r="AK834928" s="19"/>
      <c r="AL834928" s="19"/>
      <c r="AM834928" s="19"/>
      <c r="AN834928" s="19"/>
      <c r="AO834928" s="19"/>
      <c r="AP834928"/>
    </row>
    <row r="834929" spans="1:42" s="116" customFormat="1" x14ac:dyDescent="0.3">
      <c r="A834929"/>
      <c r="B834929"/>
      <c r="C834929"/>
      <c r="D834929"/>
      <c r="E834929"/>
      <c r="F834929"/>
      <c r="G834929"/>
      <c r="H834929"/>
      <c r="I834929"/>
      <c r="J834929"/>
      <c r="K834929"/>
      <c r="L834929"/>
      <c r="M834929" s="115"/>
      <c r="N834929" s="115"/>
      <c r="O834929"/>
      <c r="P834929"/>
      <c r="Q834929"/>
      <c r="R834929" s="19"/>
      <c r="S834929" s="19"/>
      <c r="T834929"/>
      <c r="U834929" s="113"/>
      <c r="V834929" s="19"/>
      <c r="W834929" s="19"/>
      <c r="X834929" s="19"/>
      <c r="Y834929" s="19"/>
      <c r="Z834929" s="19"/>
      <c r="AA834929" s="19"/>
      <c r="AB834929" s="19"/>
      <c r="AC834929" s="19"/>
      <c r="AD834929" s="19"/>
      <c r="AE834929" s="19"/>
      <c r="AF834929" s="19"/>
      <c r="AG834929" s="19"/>
      <c r="AH834929" s="19"/>
      <c r="AI834929" s="19"/>
      <c r="AJ834929" s="19"/>
      <c r="AK834929" s="19"/>
      <c r="AL834929" s="19"/>
      <c r="AM834929" s="19"/>
      <c r="AN834929" s="19"/>
      <c r="AO834929" s="19"/>
      <c r="AP834929"/>
    </row>
    <row r="834930" spans="1:42" s="116" customFormat="1" x14ac:dyDescent="0.3">
      <c r="A834930"/>
      <c r="B834930"/>
      <c r="C834930"/>
      <c r="D834930"/>
      <c r="E834930"/>
      <c r="F834930"/>
      <c r="G834930"/>
      <c r="H834930"/>
      <c r="I834930"/>
      <c r="J834930"/>
      <c r="K834930"/>
      <c r="L834930"/>
      <c r="M834930" s="115"/>
      <c r="N834930" s="115"/>
      <c r="O834930"/>
      <c r="P834930"/>
      <c r="Q834930"/>
      <c r="R834930" s="19"/>
      <c r="S834930" s="19"/>
      <c r="T834930"/>
      <c r="U834930" s="113"/>
      <c r="V834930" s="19"/>
      <c r="W834930" s="19"/>
      <c r="X834930" s="19"/>
      <c r="Y834930" s="19"/>
      <c r="Z834930" s="19"/>
      <c r="AA834930" s="19"/>
      <c r="AB834930" s="19"/>
      <c r="AC834930" s="19"/>
      <c r="AD834930" s="19"/>
      <c r="AE834930" s="19"/>
      <c r="AF834930" s="19"/>
      <c r="AG834930" s="19"/>
      <c r="AH834930" s="19"/>
      <c r="AI834930" s="19"/>
      <c r="AJ834930" s="19"/>
      <c r="AK834930" s="19"/>
      <c r="AL834930" s="19"/>
      <c r="AM834930" s="19"/>
      <c r="AN834930" s="19"/>
      <c r="AO834930" s="19"/>
      <c r="AP834930"/>
    </row>
    <row r="834931" spans="1:42" s="116" customFormat="1" x14ac:dyDescent="0.3">
      <c r="A834931"/>
      <c r="B834931"/>
      <c r="C834931"/>
      <c r="D834931"/>
      <c r="E834931"/>
      <c r="F834931"/>
      <c r="G834931"/>
      <c r="H834931"/>
      <c r="I834931"/>
      <c r="J834931"/>
      <c r="K834931"/>
      <c r="L834931"/>
      <c r="M834931" s="115"/>
      <c r="N834931" s="115"/>
      <c r="O834931"/>
      <c r="P834931"/>
      <c r="Q834931"/>
      <c r="R834931" s="19"/>
      <c r="S834931" s="19"/>
      <c r="T834931"/>
      <c r="U834931" s="113"/>
      <c r="V834931" s="19"/>
      <c r="W834931" s="19"/>
      <c r="X834931" s="19"/>
      <c r="Y834931" s="19"/>
      <c r="Z834931" s="19"/>
      <c r="AA834931" s="19"/>
      <c r="AB834931" s="19"/>
      <c r="AC834931" s="19"/>
      <c r="AD834931" s="19"/>
      <c r="AE834931" s="19"/>
      <c r="AF834931" s="19"/>
      <c r="AG834931" s="19"/>
      <c r="AH834931" s="19"/>
      <c r="AI834931" s="19"/>
      <c r="AJ834931" s="19"/>
      <c r="AK834931" s="19"/>
      <c r="AL834931" s="19"/>
      <c r="AM834931" s="19"/>
      <c r="AN834931" s="19"/>
      <c r="AO834931" s="19"/>
      <c r="AP834931"/>
    </row>
    <row r="834932" spans="1:42" s="116" customFormat="1" x14ac:dyDescent="0.3">
      <c r="A834932"/>
      <c r="B834932"/>
      <c r="C834932"/>
      <c r="D834932"/>
      <c r="E834932"/>
      <c r="F834932"/>
      <c r="G834932"/>
      <c r="H834932"/>
      <c r="I834932"/>
      <c r="J834932"/>
      <c r="K834932"/>
      <c r="L834932"/>
      <c r="M834932" s="115"/>
      <c r="N834932" s="115"/>
      <c r="O834932"/>
      <c r="P834932"/>
      <c r="Q834932"/>
      <c r="R834932" s="19"/>
      <c r="S834932" s="19"/>
      <c r="T834932"/>
      <c r="U834932" s="113"/>
      <c r="V834932" s="19"/>
      <c r="W834932" s="19"/>
      <c r="X834932" s="19"/>
      <c r="Y834932" s="19"/>
      <c r="Z834932" s="19"/>
      <c r="AA834932" s="19"/>
      <c r="AB834932" s="19"/>
      <c r="AC834932" s="19"/>
      <c r="AD834932" s="19"/>
      <c r="AE834932" s="19"/>
      <c r="AF834932" s="19"/>
      <c r="AG834932" s="19"/>
      <c r="AH834932" s="19"/>
      <c r="AI834932" s="19"/>
      <c r="AJ834932" s="19"/>
      <c r="AK834932" s="19"/>
      <c r="AL834932" s="19"/>
      <c r="AM834932" s="19"/>
      <c r="AN834932" s="19"/>
      <c r="AO834932" s="19"/>
      <c r="AP834932"/>
    </row>
    <row r="834933" spans="1:42" s="116" customFormat="1" x14ac:dyDescent="0.3">
      <c r="A834933"/>
      <c r="B834933"/>
      <c r="C834933"/>
      <c r="D834933"/>
      <c r="E834933"/>
      <c r="F834933"/>
      <c r="G834933"/>
      <c r="H834933"/>
      <c r="I834933"/>
      <c r="J834933"/>
      <c r="K834933"/>
      <c r="L834933"/>
      <c r="M834933" s="115"/>
      <c r="N834933" s="115"/>
      <c r="O834933"/>
      <c r="P834933"/>
      <c r="Q834933"/>
      <c r="R834933" s="19"/>
      <c r="S834933" s="19"/>
      <c r="T834933"/>
      <c r="U834933" s="113"/>
      <c r="V834933" s="19"/>
      <c r="W834933" s="19"/>
      <c r="X834933" s="19"/>
      <c r="Y834933" s="19"/>
      <c r="Z834933" s="19"/>
      <c r="AA834933" s="19"/>
      <c r="AB834933" s="19"/>
      <c r="AC834933" s="19"/>
      <c r="AD834933" s="19"/>
      <c r="AE834933" s="19"/>
      <c r="AF834933" s="19"/>
      <c r="AG834933" s="19"/>
      <c r="AH834933" s="19"/>
      <c r="AI834933" s="19"/>
      <c r="AJ834933" s="19"/>
      <c r="AK834933" s="19"/>
      <c r="AL834933" s="19"/>
      <c r="AM834933" s="19"/>
      <c r="AN834933" s="19"/>
      <c r="AO834933" s="19"/>
      <c r="AP834933"/>
    </row>
    <row r="834934" spans="1:42" s="116" customFormat="1" x14ac:dyDescent="0.3">
      <c r="A834934"/>
      <c r="B834934"/>
      <c r="C834934"/>
      <c r="D834934"/>
      <c r="E834934"/>
      <c r="F834934"/>
      <c r="G834934"/>
      <c r="H834934"/>
      <c r="I834934"/>
      <c r="J834934"/>
      <c r="K834934"/>
      <c r="L834934"/>
      <c r="M834934" s="115"/>
      <c r="N834934" s="115"/>
      <c r="O834934"/>
      <c r="P834934"/>
      <c r="Q834934"/>
      <c r="R834934" s="19"/>
      <c r="S834934" s="19"/>
      <c r="T834934"/>
      <c r="U834934" s="113"/>
      <c r="V834934" s="19"/>
      <c r="W834934" s="19"/>
      <c r="X834934" s="19"/>
      <c r="Y834934" s="19"/>
      <c r="Z834934" s="19"/>
      <c r="AA834934" s="19"/>
      <c r="AB834934" s="19"/>
      <c r="AC834934" s="19"/>
      <c r="AD834934" s="19"/>
      <c r="AE834934" s="19"/>
      <c r="AF834934" s="19"/>
      <c r="AG834934" s="19"/>
      <c r="AH834934" s="19"/>
      <c r="AI834934" s="19"/>
      <c r="AJ834934" s="19"/>
      <c r="AK834934" s="19"/>
      <c r="AL834934" s="19"/>
      <c r="AM834934" s="19"/>
      <c r="AN834934" s="19"/>
      <c r="AO834934" s="19"/>
      <c r="AP834934"/>
    </row>
    <row r="834935" spans="1:42" s="116" customFormat="1" x14ac:dyDescent="0.3">
      <c r="A834935"/>
      <c r="B834935"/>
      <c r="C834935"/>
      <c r="D834935"/>
      <c r="E834935"/>
      <c r="F834935"/>
      <c r="G834935"/>
      <c r="H834935"/>
      <c r="I834935"/>
      <c r="J834935"/>
      <c r="K834935"/>
      <c r="L834935"/>
      <c r="M834935" s="115"/>
      <c r="N834935" s="115"/>
      <c r="O834935"/>
      <c r="P834935"/>
      <c r="Q834935"/>
      <c r="R834935" s="19"/>
      <c r="S834935" s="19"/>
      <c r="T834935"/>
      <c r="U834935" s="113"/>
      <c r="V834935" s="19"/>
      <c r="W834935" s="19"/>
      <c r="X834935" s="19"/>
      <c r="Y834935" s="19"/>
      <c r="Z834935" s="19"/>
      <c r="AA834935" s="19"/>
      <c r="AB834935" s="19"/>
      <c r="AC834935" s="19"/>
      <c r="AD834935" s="19"/>
      <c r="AE834935" s="19"/>
      <c r="AF834935" s="19"/>
      <c r="AG834935" s="19"/>
      <c r="AH834935" s="19"/>
      <c r="AI834935" s="19"/>
      <c r="AJ834935" s="19"/>
      <c r="AK834935" s="19"/>
      <c r="AL834935" s="19"/>
      <c r="AM834935" s="19"/>
      <c r="AN834935" s="19"/>
      <c r="AO834935" s="19"/>
      <c r="AP834935"/>
    </row>
    <row r="834936" spans="1:42" s="116" customFormat="1" x14ac:dyDescent="0.3">
      <c r="A834936"/>
      <c r="B834936"/>
      <c r="C834936"/>
      <c r="D834936"/>
      <c r="E834936"/>
      <c r="F834936"/>
      <c r="G834936"/>
      <c r="H834936"/>
      <c r="I834936"/>
      <c r="J834936"/>
      <c r="K834936"/>
      <c r="L834936"/>
      <c r="M834936" s="115"/>
      <c r="N834936" s="115"/>
      <c r="O834936"/>
      <c r="P834936"/>
      <c r="Q834936"/>
      <c r="R834936" s="19"/>
      <c r="S834936" s="19"/>
      <c r="T834936"/>
      <c r="U834936" s="113"/>
      <c r="V834936" s="19"/>
      <c r="W834936" s="19"/>
      <c r="X834936" s="19"/>
      <c r="Y834936" s="19"/>
      <c r="Z834936" s="19"/>
      <c r="AA834936" s="19"/>
      <c r="AB834936" s="19"/>
      <c r="AC834936" s="19"/>
      <c r="AD834936" s="19"/>
      <c r="AE834936" s="19"/>
      <c r="AF834936" s="19"/>
      <c r="AG834936" s="19"/>
      <c r="AH834936" s="19"/>
      <c r="AI834936" s="19"/>
      <c r="AJ834936" s="19"/>
      <c r="AK834936" s="19"/>
      <c r="AL834936" s="19"/>
      <c r="AM834936" s="19"/>
      <c r="AN834936" s="19"/>
      <c r="AO834936" s="19"/>
      <c r="AP834936"/>
    </row>
    <row r="834937" spans="1:42" s="116" customFormat="1" x14ac:dyDescent="0.3">
      <c r="A834937"/>
      <c r="B834937"/>
      <c r="C834937"/>
      <c r="D834937"/>
      <c r="E834937"/>
      <c r="F834937"/>
      <c r="G834937"/>
      <c r="H834937"/>
      <c r="I834937"/>
      <c r="J834937"/>
      <c r="K834937"/>
      <c r="L834937"/>
      <c r="M834937" s="115"/>
      <c r="N834937" s="115"/>
      <c r="O834937"/>
      <c r="P834937"/>
      <c r="Q834937"/>
      <c r="R834937" s="19"/>
      <c r="S834937" s="19"/>
      <c r="T834937"/>
      <c r="U834937" s="113"/>
      <c r="V834937" s="19"/>
      <c r="W834937" s="19"/>
      <c r="X834937" s="19"/>
      <c r="Y834937" s="19"/>
      <c r="Z834937" s="19"/>
      <c r="AA834937" s="19"/>
      <c r="AB834937" s="19"/>
      <c r="AC834937" s="19"/>
      <c r="AD834937" s="19"/>
      <c r="AE834937" s="19"/>
      <c r="AF834937" s="19"/>
      <c r="AG834937" s="19"/>
      <c r="AH834937" s="19"/>
      <c r="AI834937" s="19"/>
      <c r="AJ834937" s="19"/>
      <c r="AK834937" s="19"/>
      <c r="AL834937" s="19"/>
      <c r="AM834937" s="19"/>
      <c r="AN834937" s="19"/>
      <c r="AO834937" s="19"/>
      <c r="AP834937"/>
    </row>
    <row r="834938" spans="1:42" s="116" customFormat="1" x14ac:dyDescent="0.3">
      <c r="A834938"/>
      <c r="B834938"/>
      <c r="C834938"/>
      <c r="D834938"/>
      <c r="E834938"/>
      <c r="F834938"/>
      <c r="G834938"/>
      <c r="H834938"/>
      <c r="I834938"/>
      <c r="J834938"/>
      <c r="K834938"/>
      <c r="L834938"/>
      <c r="M834938" s="115"/>
      <c r="N834938" s="115"/>
      <c r="O834938"/>
      <c r="P834938"/>
      <c r="Q834938"/>
      <c r="R834938" s="19"/>
      <c r="S834938" s="19"/>
      <c r="T834938"/>
      <c r="U834938" s="113"/>
      <c r="V834938" s="19"/>
      <c r="W834938" s="19"/>
      <c r="X834938" s="19"/>
      <c r="Y834938" s="19"/>
      <c r="Z834938" s="19"/>
      <c r="AA834938" s="19"/>
      <c r="AB834938" s="19"/>
      <c r="AC834938" s="19"/>
      <c r="AD834938" s="19"/>
      <c r="AE834938" s="19"/>
      <c r="AF834938" s="19"/>
      <c r="AG834938" s="19"/>
      <c r="AH834938" s="19"/>
      <c r="AI834938" s="19"/>
      <c r="AJ834938" s="19"/>
      <c r="AK834938" s="19"/>
      <c r="AL834938" s="19"/>
      <c r="AM834938" s="19"/>
      <c r="AN834938" s="19"/>
      <c r="AO834938" s="19"/>
      <c r="AP834938"/>
    </row>
    <row r="834939" spans="1:42" s="116" customFormat="1" x14ac:dyDescent="0.3">
      <c r="A834939"/>
      <c r="B834939"/>
      <c r="C834939"/>
      <c r="D834939"/>
      <c r="E834939"/>
      <c r="F834939"/>
      <c r="G834939"/>
      <c r="H834939"/>
      <c r="I834939"/>
      <c r="J834939"/>
      <c r="K834939"/>
      <c r="L834939"/>
      <c r="M834939" s="115"/>
      <c r="N834939" s="115"/>
      <c r="O834939"/>
      <c r="P834939"/>
      <c r="Q834939"/>
      <c r="R834939" s="19"/>
      <c r="S834939" s="19"/>
      <c r="T834939"/>
      <c r="U834939" s="113"/>
      <c r="V834939" s="19"/>
      <c r="W834939" s="19"/>
      <c r="X834939" s="19"/>
      <c r="Y834939" s="19"/>
      <c r="Z834939" s="19"/>
      <c r="AA834939" s="19"/>
      <c r="AB834939" s="19"/>
      <c r="AC834939" s="19"/>
      <c r="AD834939" s="19"/>
      <c r="AE834939" s="19"/>
      <c r="AF834939" s="19"/>
      <c r="AG834939" s="19"/>
      <c r="AH834939" s="19"/>
      <c r="AI834939" s="19"/>
      <c r="AJ834939" s="19"/>
      <c r="AK834939" s="19"/>
      <c r="AL834939" s="19"/>
      <c r="AM834939" s="19"/>
      <c r="AN834939" s="19"/>
      <c r="AO834939" s="19"/>
      <c r="AP834939"/>
    </row>
    <row r="834940" spans="1:42" s="116" customFormat="1" x14ac:dyDescent="0.3">
      <c r="A834940"/>
      <c r="B834940"/>
      <c r="C834940"/>
      <c r="D834940"/>
      <c r="E834940"/>
      <c r="F834940"/>
      <c r="G834940"/>
      <c r="H834940"/>
      <c r="I834940"/>
      <c r="J834940"/>
      <c r="K834940"/>
      <c r="L834940"/>
      <c r="M834940" s="115"/>
      <c r="N834940" s="115"/>
      <c r="O834940"/>
      <c r="P834940"/>
      <c r="Q834940"/>
      <c r="R834940" s="19"/>
      <c r="S834940" s="19"/>
      <c r="T834940"/>
      <c r="U834940" s="113"/>
      <c r="V834940" s="19"/>
      <c r="W834940" s="19"/>
      <c r="X834940" s="19"/>
      <c r="Y834940" s="19"/>
      <c r="Z834940" s="19"/>
      <c r="AA834940" s="19"/>
      <c r="AB834940" s="19"/>
      <c r="AC834940" s="19"/>
      <c r="AD834940" s="19"/>
      <c r="AE834940" s="19"/>
      <c r="AF834940" s="19"/>
      <c r="AG834940" s="19"/>
      <c r="AH834940" s="19"/>
      <c r="AI834940" s="19"/>
      <c r="AJ834940" s="19"/>
      <c r="AK834940" s="19"/>
      <c r="AL834940" s="19"/>
      <c r="AM834940" s="19"/>
      <c r="AN834940" s="19"/>
      <c r="AO834940" s="19"/>
      <c r="AP834940"/>
    </row>
    <row r="834941" spans="1:42" s="116" customFormat="1" x14ac:dyDescent="0.3">
      <c r="A834941"/>
      <c r="B834941"/>
      <c r="C834941"/>
      <c r="D834941"/>
      <c r="E834941"/>
      <c r="F834941"/>
      <c r="G834941"/>
      <c r="H834941"/>
      <c r="I834941"/>
      <c r="J834941"/>
      <c r="K834941"/>
      <c r="L834941"/>
      <c r="M834941" s="115"/>
      <c r="N834941" s="115"/>
      <c r="O834941"/>
      <c r="P834941"/>
      <c r="Q834941"/>
      <c r="R834941" s="19"/>
      <c r="S834941" s="19"/>
      <c r="T834941"/>
      <c r="U834941" s="113"/>
      <c r="V834941" s="19"/>
      <c r="W834941" s="19"/>
      <c r="X834941" s="19"/>
      <c r="Y834941" s="19"/>
      <c r="Z834941" s="19"/>
      <c r="AA834941" s="19"/>
      <c r="AB834941" s="19"/>
      <c r="AC834941" s="19"/>
      <c r="AD834941" s="19"/>
      <c r="AE834941" s="19"/>
      <c r="AF834941" s="19"/>
      <c r="AG834941" s="19"/>
      <c r="AH834941" s="19"/>
      <c r="AI834941" s="19"/>
      <c r="AJ834941" s="19"/>
      <c r="AK834941" s="19"/>
      <c r="AL834941" s="19"/>
      <c r="AM834941" s="19"/>
      <c r="AN834941" s="19"/>
      <c r="AO834941" s="19"/>
      <c r="AP834941"/>
    </row>
    <row r="834942" spans="1:42" s="116" customFormat="1" x14ac:dyDescent="0.3">
      <c r="A834942"/>
      <c r="B834942"/>
      <c r="C834942"/>
      <c r="D834942"/>
      <c r="E834942"/>
      <c r="F834942"/>
      <c r="G834942"/>
      <c r="H834942"/>
      <c r="I834942"/>
      <c r="J834942"/>
      <c r="K834942"/>
      <c r="L834942"/>
      <c r="M834942" s="115"/>
      <c r="N834942" s="115"/>
      <c r="O834942"/>
      <c r="P834942"/>
      <c r="Q834942"/>
      <c r="R834942" s="19"/>
      <c r="S834942" s="19"/>
      <c r="T834942"/>
      <c r="U834942" s="113"/>
      <c r="V834942" s="19"/>
      <c r="W834942" s="19"/>
      <c r="X834942" s="19"/>
      <c r="Y834942" s="19"/>
      <c r="Z834942" s="19"/>
      <c r="AA834942" s="19"/>
      <c r="AB834942" s="19"/>
      <c r="AC834942" s="19"/>
      <c r="AD834942" s="19"/>
      <c r="AE834942" s="19"/>
      <c r="AF834942" s="19"/>
      <c r="AG834942" s="19"/>
      <c r="AH834942" s="19"/>
      <c r="AI834942" s="19"/>
      <c r="AJ834942" s="19"/>
      <c r="AK834942" s="19"/>
      <c r="AL834942" s="19"/>
      <c r="AM834942" s="19"/>
      <c r="AN834942" s="19"/>
      <c r="AO834942" s="19"/>
      <c r="AP834942"/>
    </row>
    <row r="834943" spans="1:42" s="116" customFormat="1" x14ac:dyDescent="0.3">
      <c r="A834943"/>
      <c r="B834943"/>
      <c r="C834943"/>
      <c r="D834943"/>
      <c r="E834943"/>
      <c r="F834943"/>
      <c r="G834943"/>
      <c r="H834943"/>
      <c r="I834943"/>
      <c r="J834943"/>
      <c r="K834943"/>
      <c r="L834943"/>
      <c r="M834943" s="115"/>
      <c r="N834943" s="115"/>
      <c r="O834943"/>
      <c r="P834943"/>
      <c r="Q834943"/>
      <c r="R834943" s="19"/>
      <c r="S834943" s="19"/>
      <c r="T834943"/>
      <c r="U834943" s="113"/>
      <c r="V834943" s="19"/>
      <c r="W834943" s="19"/>
      <c r="X834943" s="19"/>
      <c r="Y834943" s="19"/>
      <c r="Z834943" s="19"/>
      <c r="AA834943" s="19"/>
      <c r="AB834943" s="19"/>
      <c r="AC834943" s="19"/>
      <c r="AD834943" s="19"/>
      <c r="AE834943" s="19"/>
      <c r="AF834943" s="19"/>
      <c r="AG834943" s="19"/>
      <c r="AH834943" s="19"/>
      <c r="AI834943" s="19"/>
      <c r="AJ834943" s="19"/>
      <c r="AK834943" s="19"/>
      <c r="AL834943" s="19"/>
      <c r="AM834943" s="19"/>
      <c r="AN834943" s="19"/>
      <c r="AO834943" s="19"/>
      <c r="AP834943"/>
    </row>
    <row r="834944" spans="1:42" s="116" customFormat="1" x14ac:dyDescent="0.3">
      <c r="A834944"/>
      <c r="B834944"/>
      <c r="C834944"/>
      <c r="D834944"/>
      <c r="E834944"/>
      <c r="F834944"/>
      <c r="G834944"/>
      <c r="H834944"/>
      <c r="I834944"/>
      <c r="J834944"/>
      <c r="K834944"/>
      <c r="L834944"/>
      <c r="M834944" s="115"/>
      <c r="N834944" s="115"/>
      <c r="O834944"/>
      <c r="P834944"/>
      <c r="Q834944"/>
      <c r="R834944" s="19"/>
      <c r="S834944" s="19"/>
      <c r="T834944"/>
      <c r="U834944" s="113"/>
      <c r="V834944" s="19"/>
      <c r="W834944" s="19"/>
      <c r="X834944" s="19"/>
      <c r="Y834944" s="19"/>
      <c r="Z834944" s="19"/>
      <c r="AA834944" s="19"/>
      <c r="AB834944" s="19"/>
      <c r="AC834944" s="19"/>
      <c r="AD834944" s="19"/>
      <c r="AE834944" s="19"/>
      <c r="AF834944" s="19"/>
      <c r="AG834944" s="19"/>
      <c r="AH834944" s="19"/>
      <c r="AI834944" s="19"/>
      <c r="AJ834944" s="19"/>
      <c r="AK834944" s="19"/>
      <c r="AL834944" s="19"/>
      <c r="AM834944" s="19"/>
      <c r="AN834944" s="19"/>
      <c r="AO834944" s="19"/>
      <c r="AP834944"/>
    </row>
    <row r="834945" spans="1:42" s="116" customFormat="1" x14ac:dyDescent="0.3">
      <c r="A834945"/>
      <c r="B834945"/>
      <c r="C834945"/>
      <c r="D834945"/>
      <c r="E834945"/>
      <c r="F834945"/>
      <c r="G834945"/>
      <c r="H834945"/>
      <c r="I834945"/>
      <c r="J834945"/>
      <c r="K834945"/>
      <c r="L834945"/>
      <c r="M834945" s="115"/>
      <c r="N834945" s="115"/>
      <c r="O834945"/>
      <c r="P834945"/>
      <c r="Q834945"/>
      <c r="R834945" s="19"/>
      <c r="S834945" s="19"/>
      <c r="T834945"/>
      <c r="U834945" s="113"/>
      <c r="V834945" s="19"/>
      <c r="W834945" s="19"/>
      <c r="X834945" s="19"/>
      <c r="Y834945" s="19"/>
      <c r="Z834945" s="19"/>
      <c r="AA834945" s="19"/>
      <c r="AB834945" s="19"/>
      <c r="AC834945" s="19"/>
      <c r="AD834945" s="19"/>
      <c r="AE834945" s="19"/>
      <c r="AF834945" s="19"/>
      <c r="AG834945" s="19"/>
      <c r="AH834945" s="19"/>
      <c r="AI834945" s="19"/>
      <c r="AJ834945" s="19"/>
      <c r="AK834945" s="19"/>
      <c r="AL834945" s="19"/>
      <c r="AM834945" s="19"/>
      <c r="AN834945" s="19"/>
      <c r="AO834945" s="19"/>
      <c r="AP834945"/>
    </row>
    <row r="834946" spans="1:42" s="116" customFormat="1" x14ac:dyDescent="0.3">
      <c r="A834946"/>
      <c r="B834946"/>
      <c r="C834946"/>
      <c r="D834946"/>
      <c r="E834946"/>
      <c r="F834946"/>
      <c r="G834946"/>
      <c r="H834946"/>
      <c r="I834946"/>
      <c r="J834946"/>
      <c r="K834946"/>
      <c r="L834946"/>
      <c r="M834946" s="115"/>
      <c r="N834946" s="115"/>
      <c r="O834946"/>
      <c r="P834946"/>
      <c r="Q834946"/>
      <c r="R834946" s="19"/>
      <c r="S834946" s="19"/>
      <c r="T834946"/>
      <c r="U834946" s="113"/>
      <c r="V834946" s="19"/>
      <c r="W834946" s="19"/>
      <c r="X834946" s="19"/>
      <c r="Y834946" s="19"/>
      <c r="Z834946" s="19"/>
      <c r="AA834946" s="19"/>
      <c r="AB834946" s="19"/>
      <c r="AC834946" s="19"/>
      <c r="AD834946" s="19"/>
      <c r="AE834946" s="19"/>
      <c r="AF834946" s="19"/>
      <c r="AG834946" s="19"/>
      <c r="AH834946" s="19"/>
      <c r="AI834946" s="19"/>
      <c r="AJ834946" s="19"/>
      <c r="AK834946" s="19"/>
      <c r="AL834946" s="19"/>
      <c r="AM834946" s="19"/>
      <c r="AN834946" s="19"/>
      <c r="AO834946" s="19"/>
      <c r="AP834946"/>
    </row>
    <row r="834947" spans="1:42" s="116" customFormat="1" x14ac:dyDescent="0.3">
      <c r="A834947"/>
      <c r="B834947"/>
      <c r="C834947"/>
      <c r="D834947"/>
      <c r="E834947"/>
      <c r="F834947"/>
      <c r="G834947"/>
      <c r="H834947"/>
      <c r="I834947"/>
      <c r="J834947"/>
      <c r="K834947"/>
      <c r="L834947"/>
      <c r="M834947" s="115"/>
      <c r="N834947" s="115"/>
      <c r="O834947"/>
      <c r="P834947"/>
      <c r="Q834947"/>
      <c r="R834947" s="19"/>
      <c r="S834947" s="19"/>
      <c r="T834947"/>
      <c r="U834947" s="113"/>
      <c r="V834947" s="19"/>
      <c r="W834947" s="19"/>
      <c r="X834947" s="19"/>
      <c r="Y834947" s="19"/>
      <c r="Z834947" s="19"/>
      <c r="AA834947" s="19"/>
      <c r="AB834947" s="19"/>
      <c r="AC834947" s="19"/>
      <c r="AD834947" s="19"/>
      <c r="AE834947" s="19"/>
      <c r="AF834947" s="19"/>
      <c r="AG834947" s="19"/>
      <c r="AH834947" s="19"/>
      <c r="AI834947" s="19"/>
      <c r="AJ834947" s="19"/>
      <c r="AK834947" s="19"/>
      <c r="AL834947" s="19"/>
      <c r="AM834947" s="19"/>
      <c r="AN834947" s="19"/>
      <c r="AO834947" s="19"/>
      <c r="AP834947"/>
    </row>
    <row r="834948" spans="1:42" s="116" customFormat="1" x14ac:dyDescent="0.3">
      <c r="A834948"/>
      <c r="B834948"/>
      <c r="C834948"/>
      <c r="D834948"/>
      <c r="E834948"/>
      <c r="F834948"/>
      <c r="G834948"/>
      <c r="H834948"/>
      <c r="I834948"/>
      <c r="J834948"/>
      <c r="K834948"/>
      <c r="L834948"/>
      <c r="M834948" s="115"/>
      <c r="N834948" s="115"/>
      <c r="O834948"/>
      <c r="P834948"/>
      <c r="Q834948"/>
      <c r="R834948" s="19"/>
      <c r="S834948" s="19"/>
      <c r="T834948"/>
      <c r="U834948" s="113"/>
      <c r="V834948" s="19"/>
      <c r="W834948" s="19"/>
      <c r="X834948" s="19"/>
      <c r="Y834948" s="19"/>
      <c r="Z834948" s="19"/>
      <c r="AA834948" s="19"/>
      <c r="AB834948" s="19"/>
      <c r="AC834948" s="19"/>
      <c r="AD834948" s="19"/>
      <c r="AE834948" s="19"/>
      <c r="AF834948" s="19"/>
      <c r="AG834948" s="19"/>
      <c r="AH834948" s="19"/>
      <c r="AI834948" s="19"/>
      <c r="AJ834948" s="19"/>
      <c r="AK834948" s="19"/>
      <c r="AL834948" s="19"/>
      <c r="AM834948" s="19"/>
      <c r="AN834948" s="19"/>
      <c r="AO834948" s="19"/>
      <c r="AP834948"/>
    </row>
    <row r="834949" spans="1:42" s="116" customFormat="1" x14ac:dyDescent="0.3">
      <c r="A834949"/>
      <c r="B834949"/>
      <c r="C834949"/>
      <c r="D834949"/>
      <c r="E834949"/>
      <c r="F834949"/>
      <c r="G834949"/>
      <c r="H834949"/>
      <c r="I834949"/>
      <c r="J834949"/>
      <c r="K834949"/>
      <c r="L834949"/>
      <c r="M834949" s="115"/>
      <c r="N834949" s="115"/>
      <c r="O834949"/>
      <c r="P834949"/>
      <c r="Q834949"/>
      <c r="R834949" s="19"/>
      <c r="S834949" s="19"/>
      <c r="T834949"/>
      <c r="U834949" s="113"/>
      <c r="V834949" s="19"/>
      <c r="W834949" s="19"/>
      <c r="X834949" s="19"/>
      <c r="Y834949" s="19"/>
      <c r="Z834949" s="19"/>
      <c r="AA834949" s="19"/>
      <c r="AB834949" s="19"/>
      <c r="AC834949" s="19"/>
      <c r="AD834949" s="19"/>
      <c r="AE834949" s="19"/>
      <c r="AF834949" s="19"/>
      <c r="AG834949" s="19"/>
      <c r="AH834949" s="19"/>
      <c r="AI834949" s="19"/>
      <c r="AJ834949" s="19"/>
      <c r="AK834949" s="19"/>
      <c r="AL834949" s="19"/>
      <c r="AM834949" s="19"/>
      <c r="AN834949" s="19"/>
      <c r="AO834949" s="19"/>
      <c r="AP834949"/>
    </row>
    <row r="834950" spans="1:42" s="116" customFormat="1" x14ac:dyDescent="0.3">
      <c r="A834950"/>
      <c r="B834950"/>
      <c r="C834950"/>
      <c r="D834950"/>
      <c r="E834950"/>
      <c r="F834950"/>
      <c r="G834950"/>
      <c r="H834950"/>
      <c r="I834950"/>
      <c r="J834950"/>
      <c r="K834950"/>
      <c r="L834950"/>
      <c r="M834950" s="115"/>
      <c r="N834950" s="115"/>
      <c r="O834950"/>
      <c r="P834950"/>
      <c r="Q834950"/>
      <c r="R834950" s="19"/>
      <c r="S834950" s="19"/>
      <c r="T834950"/>
      <c r="U834950" s="113"/>
      <c r="V834950" s="19"/>
      <c r="W834950" s="19"/>
      <c r="X834950" s="19"/>
      <c r="Y834950" s="19"/>
      <c r="Z834950" s="19"/>
      <c r="AA834950" s="19"/>
      <c r="AB834950" s="19"/>
      <c r="AC834950" s="19"/>
      <c r="AD834950" s="19"/>
      <c r="AE834950" s="19"/>
      <c r="AF834950" s="19"/>
      <c r="AG834950" s="19"/>
      <c r="AH834950" s="19"/>
      <c r="AI834950" s="19"/>
      <c r="AJ834950" s="19"/>
      <c r="AK834950" s="19"/>
      <c r="AL834950" s="19"/>
      <c r="AM834950" s="19"/>
      <c r="AN834950" s="19"/>
      <c r="AO834950" s="19"/>
      <c r="AP834950"/>
    </row>
    <row r="834951" spans="1:42" s="116" customFormat="1" x14ac:dyDescent="0.3">
      <c r="A834951"/>
      <c r="B834951"/>
      <c r="C834951"/>
      <c r="D834951"/>
      <c r="E834951"/>
      <c r="F834951"/>
      <c r="G834951"/>
      <c r="H834951"/>
      <c r="I834951"/>
      <c r="J834951"/>
      <c r="K834951"/>
      <c r="L834951"/>
      <c r="M834951" s="115"/>
      <c r="N834951" s="115"/>
      <c r="O834951"/>
      <c r="P834951"/>
      <c r="Q834951"/>
      <c r="R834951" s="19"/>
      <c r="S834951" s="19"/>
      <c r="T834951"/>
      <c r="U834951" s="113"/>
      <c r="V834951" s="19"/>
      <c r="W834951" s="19"/>
      <c r="X834951" s="19"/>
      <c r="Y834951" s="19"/>
      <c r="Z834951" s="19"/>
      <c r="AA834951" s="19"/>
      <c r="AB834951" s="19"/>
      <c r="AC834951" s="19"/>
      <c r="AD834951" s="19"/>
      <c r="AE834951" s="19"/>
      <c r="AF834951" s="19"/>
      <c r="AG834951" s="19"/>
      <c r="AH834951" s="19"/>
      <c r="AI834951" s="19"/>
      <c r="AJ834951" s="19"/>
      <c r="AK834951" s="19"/>
      <c r="AL834951" s="19"/>
      <c r="AM834951" s="19"/>
      <c r="AN834951" s="19"/>
      <c r="AO834951" s="19"/>
      <c r="AP834951"/>
    </row>
    <row r="834952" spans="1:42" s="116" customFormat="1" x14ac:dyDescent="0.3">
      <c r="A834952"/>
      <c r="B834952"/>
      <c r="C834952"/>
      <c r="D834952"/>
      <c r="E834952"/>
      <c r="F834952"/>
      <c r="G834952"/>
      <c r="H834952"/>
      <c r="I834952"/>
      <c r="J834952"/>
      <c r="K834952"/>
      <c r="L834952"/>
      <c r="M834952" s="115"/>
      <c r="N834952" s="115"/>
      <c r="O834952"/>
      <c r="P834952"/>
      <c r="Q834952"/>
      <c r="R834952" s="19"/>
      <c r="S834952" s="19"/>
      <c r="T834952"/>
      <c r="U834952" s="113"/>
      <c r="V834952" s="19"/>
      <c r="W834952" s="19"/>
      <c r="X834952" s="19"/>
      <c r="Y834952" s="19"/>
      <c r="Z834952" s="19"/>
      <c r="AA834952" s="19"/>
      <c r="AB834952" s="19"/>
      <c r="AC834952" s="19"/>
      <c r="AD834952" s="19"/>
      <c r="AE834952" s="19"/>
      <c r="AF834952" s="19"/>
      <c r="AG834952" s="19"/>
      <c r="AH834952" s="19"/>
      <c r="AI834952" s="19"/>
      <c r="AJ834952" s="19"/>
      <c r="AK834952" s="19"/>
      <c r="AL834952" s="19"/>
      <c r="AM834952" s="19"/>
      <c r="AN834952" s="19"/>
      <c r="AO834952" s="19"/>
      <c r="AP834952"/>
    </row>
    <row r="834953" spans="1:42" s="116" customFormat="1" x14ac:dyDescent="0.3">
      <c r="A834953"/>
      <c r="B834953"/>
      <c r="C834953"/>
      <c r="D834953"/>
      <c r="E834953"/>
      <c r="F834953"/>
      <c r="G834953"/>
      <c r="H834953"/>
      <c r="I834953"/>
      <c r="J834953"/>
      <c r="K834953"/>
      <c r="L834953"/>
      <c r="M834953" s="115"/>
      <c r="N834953" s="115"/>
      <c r="O834953"/>
      <c r="P834953"/>
      <c r="Q834953"/>
      <c r="R834953" s="19"/>
      <c r="S834953" s="19"/>
      <c r="T834953"/>
      <c r="U834953" s="113"/>
      <c r="V834953" s="19"/>
      <c r="W834953" s="19"/>
      <c r="X834953" s="19"/>
      <c r="Y834953" s="19"/>
      <c r="Z834953" s="19"/>
      <c r="AA834953" s="19"/>
      <c r="AB834953" s="19"/>
      <c r="AC834953" s="19"/>
      <c r="AD834953" s="19"/>
      <c r="AE834953" s="19"/>
      <c r="AF834953" s="19"/>
      <c r="AG834953" s="19"/>
      <c r="AH834953" s="19"/>
      <c r="AI834953" s="19"/>
      <c r="AJ834953" s="19"/>
      <c r="AK834953" s="19"/>
      <c r="AL834953" s="19"/>
      <c r="AM834953" s="19"/>
      <c r="AN834953" s="19"/>
      <c r="AO834953" s="19"/>
      <c r="AP834953"/>
    </row>
    <row r="834954" spans="1:42" s="116" customFormat="1" x14ac:dyDescent="0.3">
      <c r="A834954"/>
      <c r="B834954"/>
      <c r="C834954"/>
      <c r="D834954"/>
      <c r="E834954"/>
      <c r="F834954"/>
      <c r="G834954"/>
      <c r="H834954"/>
      <c r="I834954"/>
      <c r="J834954"/>
      <c r="K834954"/>
      <c r="L834954"/>
      <c r="M834954" s="115"/>
      <c r="N834954" s="115"/>
      <c r="O834954"/>
      <c r="P834954"/>
      <c r="Q834954"/>
      <c r="R834954" s="19"/>
      <c r="S834954" s="19"/>
      <c r="T834954"/>
      <c r="U834954" s="113"/>
      <c r="V834954" s="19"/>
      <c r="W834954" s="19"/>
      <c r="X834954" s="19"/>
      <c r="Y834954" s="19"/>
      <c r="Z834954" s="19"/>
      <c r="AA834954" s="19"/>
      <c r="AB834954" s="19"/>
      <c r="AC834954" s="19"/>
      <c r="AD834954" s="19"/>
      <c r="AE834954" s="19"/>
      <c r="AF834954" s="19"/>
      <c r="AG834954" s="19"/>
      <c r="AH834954" s="19"/>
      <c r="AI834954" s="19"/>
      <c r="AJ834954" s="19"/>
      <c r="AK834954" s="19"/>
      <c r="AL834954" s="19"/>
      <c r="AM834954" s="19"/>
      <c r="AN834954" s="19"/>
      <c r="AO834954" s="19"/>
      <c r="AP834954"/>
    </row>
    <row r="834955" spans="1:42" s="116" customFormat="1" x14ac:dyDescent="0.3">
      <c r="A834955"/>
      <c r="B834955"/>
      <c r="C834955"/>
      <c r="D834955"/>
      <c r="E834955"/>
      <c r="F834955"/>
      <c r="G834955"/>
      <c r="H834955"/>
      <c r="I834955"/>
      <c r="J834955"/>
      <c r="K834955"/>
      <c r="L834955"/>
      <c r="M834955" s="115"/>
      <c r="N834955" s="115"/>
      <c r="O834955"/>
      <c r="P834955"/>
      <c r="Q834955"/>
      <c r="R834955" s="19"/>
      <c r="S834955" s="19"/>
      <c r="T834955"/>
      <c r="U834955" s="113"/>
      <c r="V834955" s="19"/>
      <c r="W834955" s="19"/>
      <c r="X834955" s="19"/>
      <c r="Y834955" s="19"/>
      <c r="Z834955" s="19"/>
      <c r="AA834955" s="19"/>
      <c r="AB834955" s="19"/>
      <c r="AC834955" s="19"/>
      <c r="AD834955" s="19"/>
      <c r="AE834955" s="19"/>
      <c r="AF834955" s="19"/>
      <c r="AG834955" s="19"/>
      <c r="AH834955" s="19"/>
      <c r="AI834955" s="19"/>
      <c r="AJ834955" s="19"/>
      <c r="AK834955" s="19"/>
      <c r="AL834955" s="19"/>
      <c r="AM834955" s="19"/>
      <c r="AN834955" s="19"/>
      <c r="AO834955" s="19"/>
      <c r="AP834955"/>
    </row>
    <row r="834956" spans="1:42" s="116" customFormat="1" x14ac:dyDescent="0.3">
      <c r="A834956"/>
      <c r="B834956"/>
      <c r="C834956"/>
      <c r="D834956"/>
      <c r="E834956"/>
      <c r="F834956"/>
      <c r="G834956"/>
      <c r="H834956"/>
      <c r="I834956"/>
      <c r="J834956"/>
      <c r="K834956"/>
      <c r="L834956"/>
      <c r="M834956" s="115"/>
      <c r="N834956" s="115"/>
      <c r="O834956"/>
      <c r="P834956"/>
      <c r="Q834956"/>
      <c r="R834956" s="19"/>
      <c r="S834956" s="19"/>
      <c r="T834956"/>
      <c r="U834956" s="113"/>
      <c r="V834956" s="19"/>
      <c r="W834956" s="19"/>
      <c r="X834956" s="19"/>
      <c r="Y834956" s="19"/>
      <c r="Z834956" s="19"/>
      <c r="AA834956" s="19"/>
      <c r="AB834956" s="19"/>
      <c r="AC834956" s="19"/>
      <c r="AD834956" s="19"/>
      <c r="AE834956" s="19"/>
      <c r="AF834956" s="19"/>
      <c r="AG834956" s="19"/>
      <c r="AH834956" s="19"/>
      <c r="AI834956" s="19"/>
      <c r="AJ834956" s="19"/>
      <c r="AK834956" s="19"/>
      <c r="AL834956" s="19"/>
      <c r="AM834956" s="19"/>
      <c r="AN834956" s="19"/>
      <c r="AO834956" s="19"/>
      <c r="AP834956"/>
    </row>
    <row r="834957" spans="1:42" s="116" customFormat="1" x14ac:dyDescent="0.3">
      <c r="A834957"/>
      <c r="B834957"/>
      <c r="C834957"/>
      <c r="D834957"/>
      <c r="E834957"/>
      <c r="F834957"/>
      <c r="G834957"/>
      <c r="H834957"/>
      <c r="I834957"/>
      <c r="J834957"/>
      <c r="K834957"/>
      <c r="L834957"/>
      <c r="M834957" s="115"/>
      <c r="N834957" s="115"/>
      <c r="O834957"/>
      <c r="P834957"/>
      <c r="Q834957"/>
      <c r="R834957" s="19"/>
      <c r="S834957" s="19"/>
      <c r="T834957"/>
      <c r="U834957" s="113"/>
      <c r="V834957" s="19"/>
      <c r="W834957" s="19"/>
      <c r="X834957" s="19"/>
      <c r="Y834957" s="19"/>
      <c r="Z834957" s="19"/>
      <c r="AA834957" s="19"/>
      <c r="AB834957" s="19"/>
      <c r="AC834957" s="19"/>
      <c r="AD834957" s="19"/>
      <c r="AE834957" s="19"/>
      <c r="AF834957" s="19"/>
      <c r="AG834957" s="19"/>
      <c r="AH834957" s="19"/>
      <c r="AI834957" s="19"/>
      <c r="AJ834957" s="19"/>
      <c r="AK834957" s="19"/>
      <c r="AL834957" s="19"/>
      <c r="AM834957" s="19"/>
      <c r="AN834957" s="19"/>
      <c r="AO834957" s="19"/>
      <c r="AP834957"/>
    </row>
    <row r="834958" spans="1:42" s="116" customFormat="1" x14ac:dyDescent="0.3">
      <c r="A834958"/>
      <c r="B834958"/>
      <c r="C834958"/>
      <c r="D834958"/>
      <c r="E834958"/>
      <c r="F834958"/>
      <c r="G834958"/>
      <c r="H834958"/>
      <c r="I834958"/>
      <c r="J834958"/>
      <c r="K834958"/>
      <c r="L834958"/>
      <c r="M834958" s="115"/>
      <c r="N834958" s="115"/>
      <c r="O834958"/>
      <c r="P834958"/>
      <c r="Q834958"/>
      <c r="R834958" s="19"/>
      <c r="S834958" s="19"/>
      <c r="T834958"/>
      <c r="U834958" s="113"/>
      <c r="V834958" s="19"/>
      <c r="W834958" s="19"/>
      <c r="X834958" s="19"/>
      <c r="Y834958" s="19"/>
      <c r="Z834958" s="19"/>
      <c r="AA834958" s="19"/>
      <c r="AB834958" s="19"/>
      <c r="AC834958" s="19"/>
      <c r="AD834958" s="19"/>
      <c r="AE834958" s="19"/>
      <c r="AF834958" s="19"/>
      <c r="AG834958" s="19"/>
      <c r="AH834958" s="19"/>
      <c r="AI834958" s="19"/>
      <c r="AJ834958" s="19"/>
      <c r="AK834958" s="19"/>
      <c r="AL834958" s="19"/>
      <c r="AM834958" s="19"/>
      <c r="AN834958" s="19"/>
      <c r="AO834958" s="19"/>
      <c r="AP834958"/>
    </row>
    <row r="834959" spans="1:42" s="116" customFormat="1" x14ac:dyDescent="0.3">
      <c r="A834959"/>
      <c r="B834959"/>
      <c r="C834959"/>
      <c r="D834959"/>
      <c r="E834959"/>
      <c r="F834959"/>
      <c r="G834959"/>
      <c r="H834959"/>
      <c r="I834959"/>
      <c r="J834959"/>
      <c r="K834959"/>
      <c r="L834959"/>
      <c r="M834959" s="115"/>
      <c r="N834959" s="115"/>
      <c r="O834959"/>
      <c r="P834959"/>
      <c r="Q834959"/>
      <c r="R834959" s="19"/>
      <c r="S834959" s="19"/>
      <c r="T834959"/>
      <c r="U834959" s="113"/>
      <c r="V834959" s="19"/>
      <c r="W834959" s="19"/>
      <c r="X834959" s="19"/>
      <c r="Y834959" s="19"/>
      <c r="Z834959" s="19"/>
      <c r="AA834959" s="19"/>
      <c r="AB834959" s="19"/>
      <c r="AC834959" s="19"/>
      <c r="AD834959" s="19"/>
      <c r="AE834959" s="19"/>
      <c r="AF834959" s="19"/>
      <c r="AG834959" s="19"/>
      <c r="AH834959" s="19"/>
      <c r="AI834959" s="19"/>
      <c r="AJ834959" s="19"/>
      <c r="AK834959" s="19"/>
      <c r="AL834959" s="19"/>
      <c r="AM834959" s="19"/>
      <c r="AN834959" s="19"/>
      <c r="AO834959" s="19"/>
      <c r="AP834959"/>
    </row>
    <row r="834960" spans="1:42" s="116" customFormat="1" x14ac:dyDescent="0.3">
      <c r="A834960"/>
      <c r="B834960"/>
      <c r="C834960"/>
      <c r="D834960"/>
      <c r="E834960"/>
      <c r="F834960"/>
      <c r="G834960"/>
      <c r="H834960"/>
      <c r="I834960"/>
      <c r="J834960"/>
      <c r="K834960"/>
      <c r="L834960"/>
      <c r="M834960" s="115"/>
      <c r="N834960" s="115"/>
      <c r="O834960"/>
      <c r="P834960"/>
      <c r="Q834960"/>
      <c r="R834960" s="19"/>
      <c r="S834960" s="19"/>
      <c r="T834960"/>
      <c r="U834960" s="113"/>
      <c r="V834960" s="19"/>
      <c r="W834960" s="19"/>
      <c r="X834960" s="19"/>
      <c r="Y834960" s="19"/>
      <c r="Z834960" s="19"/>
      <c r="AA834960" s="19"/>
      <c r="AB834960" s="19"/>
      <c r="AC834960" s="19"/>
      <c r="AD834960" s="19"/>
      <c r="AE834960" s="19"/>
      <c r="AF834960" s="19"/>
      <c r="AG834960" s="19"/>
      <c r="AH834960" s="19"/>
      <c r="AI834960" s="19"/>
      <c r="AJ834960" s="19"/>
      <c r="AK834960" s="19"/>
      <c r="AL834960" s="19"/>
      <c r="AM834960" s="19"/>
      <c r="AN834960" s="19"/>
      <c r="AO834960" s="19"/>
      <c r="AP834960"/>
    </row>
    <row r="834961" spans="1:42" s="116" customFormat="1" x14ac:dyDescent="0.3">
      <c r="A834961"/>
      <c r="B834961"/>
      <c r="C834961"/>
      <c r="D834961"/>
      <c r="E834961"/>
      <c r="F834961"/>
      <c r="G834961"/>
      <c r="H834961"/>
      <c r="I834961"/>
      <c r="J834961"/>
      <c r="K834961"/>
      <c r="L834961"/>
      <c r="M834961" s="115"/>
      <c r="N834961" s="115"/>
      <c r="O834961"/>
      <c r="P834961"/>
      <c r="Q834961"/>
      <c r="R834961" s="19"/>
      <c r="S834961" s="19"/>
      <c r="T834961"/>
      <c r="U834961" s="113"/>
      <c r="V834961" s="19"/>
      <c r="W834961" s="19"/>
      <c r="X834961" s="19"/>
      <c r="Y834961" s="19"/>
      <c r="Z834961" s="19"/>
      <c r="AA834961" s="19"/>
      <c r="AB834961" s="19"/>
      <c r="AC834961" s="19"/>
      <c r="AD834961" s="19"/>
      <c r="AE834961" s="19"/>
      <c r="AF834961" s="19"/>
      <c r="AG834961" s="19"/>
      <c r="AH834961" s="19"/>
      <c r="AI834961" s="19"/>
      <c r="AJ834961" s="19"/>
      <c r="AK834961" s="19"/>
      <c r="AL834961" s="19"/>
      <c r="AM834961" s="19"/>
      <c r="AN834961" s="19"/>
      <c r="AO834961" s="19"/>
      <c r="AP834961"/>
    </row>
    <row r="834962" spans="1:42" s="116" customFormat="1" x14ac:dyDescent="0.3">
      <c r="A834962"/>
      <c r="B834962"/>
      <c r="C834962"/>
      <c r="D834962"/>
      <c r="E834962"/>
      <c r="F834962"/>
      <c r="G834962"/>
      <c r="H834962"/>
      <c r="I834962"/>
      <c r="J834962"/>
      <c r="K834962"/>
      <c r="L834962"/>
      <c r="M834962" s="115"/>
      <c r="N834962" s="115"/>
      <c r="O834962"/>
      <c r="P834962"/>
      <c r="Q834962"/>
      <c r="R834962" s="19"/>
      <c r="S834962" s="19"/>
      <c r="T834962"/>
      <c r="U834962" s="113"/>
      <c r="V834962" s="19"/>
      <c r="W834962" s="19"/>
      <c r="X834962" s="19"/>
      <c r="Y834962" s="19"/>
      <c r="Z834962" s="19"/>
      <c r="AA834962" s="19"/>
      <c r="AB834962" s="19"/>
      <c r="AC834962" s="19"/>
      <c r="AD834962" s="19"/>
      <c r="AE834962" s="19"/>
      <c r="AF834962" s="19"/>
      <c r="AG834962" s="19"/>
      <c r="AH834962" s="19"/>
      <c r="AI834962" s="19"/>
      <c r="AJ834962" s="19"/>
      <c r="AK834962" s="19"/>
      <c r="AL834962" s="19"/>
      <c r="AM834962" s="19"/>
      <c r="AN834962" s="19"/>
      <c r="AO834962" s="19"/>
      <c r="AP834962"/>
    </row>
    <row r="834963" spans="1:42" s="116" customFormat="1" x14ac:dyDescent="0.3">
      <c r="A834963"/>
      <c r="B834963"/>
      <c r="C834963"/>
      <c r="D834963"/>
      <c r="E834963"/>
      <c r="F834963"/>
      <c r="G834963"/>
      <c r="H834963"/>
      <c r="I834963"/>
      <c r="J834963"/>
      <c r="K834963"/>
      <c r="L834963"/>
      <c r="M834963" s="115"/>
      <c r="N834963" s="115"/>
      <c r="O834963"/>
      <c r="P834963"/>
      <c r="Q834963"/>
      <c r="R834963" s="19"/>
      <c r="S834963" s="19"/>
      <c r="T834963"/>
      <c r="U834963" s="113"/>
      <c r="V834963" s="19"/>
      <c r="W834963" s="19"/>
      <c r="X834963" s="19"/>
      <c r="Y834963" s="19"/>
      <c r="Z834963" s="19"/>
      <c r="AA834963" s="19"/>
      <c r="AB834963" s="19"/>
      <c r="AC834963" s="19"/>
      <c r="AD834963" s="19"/>
      <c r="AE834963" s="19"/>
      <c r="AF834963" s="19"/>
      <c r="AG834963" s="19"/>
      <c r="AH834963" s="19"/>
      <c r="AI834963" s="19"/>
      <c r="AJ834963" s="19"/>
      <c r="AK834963" s="19"/>
      <c r="AL834963" s="19"/>
      <c r="AM834963" s="19"/>
      <c r="AN834963" s="19"/>
      <c r="AO834963" s="19"/>
      <c r="AP834963"/>
    </row>
    <row r="834964" spans="1:42" s="116" customFormat="1" x14ac:dyDescent="0.3">
      <c r="A834964"/>
      <c r="B834964"/>
      <c r="C834964"/>
      <c r="D834964"/>
      <c r="E834964"/>
      <c r="F834964"/>
      <c r="G834964"/>
      <c r="H834964"/>
      <c r="I834964"/>
      <c r="J834964"/>
      <c r="K834964"/>
      <c r="L834964"/>
      <c r="M834964" s="115"/>
      <c r="N834964" s="115"/>
      <c r="O834964"/>
      <c r="P834964"/>
      <c r="Q834964"/>
      <c r="R834964" s="19"/>
      <c r="S834964" s="19"/>
      <c r="T834964"/>
      <c r="U834964" s="113"/>
      <c r="V834964" s="19"/>
      <c r="W834964" s="19"/>
      <c r="X834964" s="19"/>
      <c r="Y834964" s="19"/>
      <c r="Z834964" s="19"/>
      <c r="AA834964" s="19"/>
      <c r="AB834964" s="19"/>
      <c r="AC834964" s="19"/>
      <c r="AD834964" s="19"/>
      <c r="AE834964" s="19"/>
      <c r="AF834964" s="19"/>
      <c r="AG834964" s="19"/>
      <c r="AH834964" s="19"/>
      <c r="AI834964" s="19"/>
      <c r="AJ834964" s="19"/>
      <c r="AK834964" s="19"/>
      <c r="AL834964" s="19"/>
      <c r="AM834964" s="19"/>
      <c r="AN834964" s="19"/>
      <c r="AO834964" s="19"/>
      <c r="AP834964"/>
    </row>
    <row r="834965" spans="1:42" s="116" customFormat="1" x14ac:dyDescent="0.3">
      <c r="A834965"/>
      <c r="B834965"/>
      <c r="C834965"/>
      <c r="D834965"/>
      <c r="E834965"/>
      <c r="F834965"/>
      <c r="G834965"/>
      <c r="H834965"/>
      <c r="I834965"/>
      <c r="J834965"/>
      <c r="K834965"/>
      <c r="L834965"/>
      <c r="M834965" s="115"/>
      <c r="N834965" s="115"/>
      <c r="O834965"/>
      <c r="P834965"/>
      <c r="Q834965"/>
      <c r="R834965" s="19"/>
      <c r="S834965" s="19"/>
      <c r="T834965"/>
      <c r="U834965" s="113"/>
      <c r="V834965" s="19"/>
      <c r="W834965" s="19"/>
      <c r="X834965" s="19"/>
      <c r="Y834965" s="19"/>
      <c r="Z834965" s="19"/>
      <c r="AA834965" s="19"/>
      <c r="AB834965" s="19"/>
      <c r="AC834965" s="19"/>
      <c r="AD834965" s="19"/>
      <c r="AE834965" s="19"/>
      <c r="AF834965" s="19"/>
      <c r="AG834965" s="19"/>
      <c r="AH834965" s="19"/>
      <c r="AI834965" s="19"/>
      <c r="AJ834965" s="19"/>
      <c r="AK834965" s="19"/>
      <c r="AL834965" s="19"/>
      <c r="AM834965" s="19"/>
      <c r="AN834965" s="19"/>
      <c r="AO834965" s="19"/>
      <c r="AP834965"/>
    </row>
    <row r="834966" spans="1:42" s="116" customFormat="1" x14ac:dyDescent="0.3">
      <c r="A834966"/>
      <c r="B834966"/>
      <c r="C834966"/>
      <c r="D834966"/>
      <c r="E834966"/>
      <c r="F834966"/>
      <c r="G834966"/>
      <c r="H834966"/>
      <c r="I834966"/>
      <c r="J834966"/>
      <c r="K834966"/>
      <c r="L834966"/>
      <c r="M834966" s="115"/>
      <c r="N834966" s="115"/>
      <c r="O834966"/>
      <c r="P834966"/>
      <c r="Q834966"/>
      <c r="R834966" s="19"/>
      <c r="S834966" s="19"/>
      <c r="T834966"/>
      <c r="U834966" s="113"/>
      <c r="V834966" s="19"/>
      <c r="W834966" s="19"/>
      <c r="X834966" s="19"/>
      <c r="Y834966" s="19"/>
      <c r="Z834966" s="19"/>
      <c r="AA834966" s="19"/>
      <c r="AB834966" s="19"/>
      <c r="AC834966" s="19"/>
      <c r="AD834966" s="19"/>
      <c r="AE834966" s="19"/>
      <c r="AF834966" s="19"/>
      <c r="AG834966" s="19"/>
      <c r="AH834966" s="19"/>
      <c r="AI834966" s="19"/>
      <c r="AJ834966" s="19"/>
      <c r="AK834966" s="19"/>
      <c r="AL834966" s="19"/>
      <c r="AM834966" s="19"/>
      <c r="AN834966" s="19"/>
      <c r="AO834966" s="19"/>
      <c r="AP834966"/>
    </row>
    <row r="834967" spans="1:42" s="116" customFormat="1" x14ac:dyDescent="0.3">
      <c r="A834967"/>
      <c r="B834967"/>
      <c r="C834967"/>
      <c r="D834967"/>
      <c r="E834967"/>
      <c r="F834967"/>
      <c r="G834967"/>
      <c r="H834967"/>
      <c r="I834967"/>
      <c r="J834967"/>
      <c r="K834967"/>
      <c r="L834967"/>
      <c r="M834967" s="115"/>
      <c r="N834967" s="115"/>
      <c r="O834967"/>
      <c r="P834967"/>
      <c r="Q834967"/>
      <c r="R834967" s="19"/>
      <c r="S834967" s="19"/>
      <c r="T834967"/>
      <c r="U834967" s="113"/>
      <c r="V834967" s="19"/>
      <c r="W834967" s="19"/>
      <c r="X834967" s="19"/>
      <c r="Y834967" s="19"/>
      <c r="Z834967" s="19"/>
      <c r="AA834967" s="19"/>
      <c r="AB834967" s="19"/>
      <c r="AC834967" s="19"/>
      <c r="AD834967" s="19"/>
      <c r="AE834967" s="19"/>
      <c r="AF834967" s="19"/>
      <c r="AG834967" s="19"/>
      <c r="AH834967" s="19"/>
      <c r="AI834967" s="19"/>
      <c r="AJ834967" s="19"/>
      <c r="AK834967" s="19"/>
      <c r="AL834967" s="19"/>
      <c r="AM834967" s="19"/>
      <c r="AN834967" s="19"/>
      <c r="AO834967" s="19"/>
      <c r="AP834967"/>
    </row>
    <row r="834968" spans="1:42" s="116" customFormat="1" x14ac:dyDescent="0.3">
      <c r="A834968"/>
      <c r="B834968"/>
      <c r="C834968"/>
      <c r="D834968"/>
      <c r="E834968"/>
      <c r="F834968"/>
      <c r="G834968"/>
      <c r="H834968"/>
      <c r="I834968"/>
      <c r="J834968"/>
      <c r="K834968"/>
      <c r="L834968"/>
      <c r="M834968" s="115"/>
      <c r="N834968" s="115"/>
      <c r="O834968"/>
      <c r="P834968"/>
      <c r="Q834968"/>
      <c r="R834968" s="19"/>
      <c r="S834968" s="19"/>
      <c r="T834968"/>
      <c r="U834968" s="113"/>
      <c r="V834968" s="19"/>
      <c r="W834968" s="19"/>
      <c r="X834968" s="19"/>
      <c r="Y834968" s="19"/>
      <c r="Z834968" s="19"/>
      <c r="AA834968" s="19"/>
      <c r="AB834968" s="19"/>
      <c r="AC834968" s="19"/>
      <c r="AD834968" s="19"/>
      <c r="AE834968" s="19"/>
      <c r="AF834968" s="19"/>
      <c r="AG834968" s="19"/>
      <c r="AH834968" s="19"/>
      <c r="AI834968" s="19"/>
      <c r="AJ834968" s="19"/>
      <c r="AK834968" s="19"/>
      <c r="AL834968" s="19"/>
      <c r="AM834968" s="19"/>
      <c r="AN834968" s="19"/>
      <c r="AO834968" s="19"/>
      <c r="AP834968"/>
    </row>
    <row r="834969" spans="1:42" s="116" customFormat="1" x14ac:dyDescent="0.3">
      <c r="A834969"/>
      <c r="B834969"/>
      <c r="C834969"/>
      <c r="D834969"/>
      <c r="E834969"/>
      <c r="F834969"/>
      <c r="G834969"/>
      <c r="H834969"/>
      <c r="I834969"/>
      <c r="J834969"/>
      <c r="K834969"/>
      <c r="L834969"/>
      <c r="M834969" s="115"/>
      <c r="N834969" s="115"/>
      <c r="O834969"/>
      <c r="P834969"/>
      <c r="Q834969"/>
      <c r="R834969" s="19"/>
      <c r="S834969" s="19"/>
      <c r="T834969"/>
      <c r="U834969" s="113"/>
      <c r="V834969" s="19"/>
      <c r="W834969" s="19"/>
      <c r="X834969" s="19"/>
      <c r="Y834969" s="19"/>
      <c r="Z834969" s="19"/>
      <c r="AA834969" s="19"/>
      <c r="AB834969" s="19"/>
      <c r="AC834969" s="19"/>
      <c r="AD834969" s="19"/>
      <c r="AE834969" s="19"/>
      <c r="AF834969" s="19"/>
      <c r="AG834969" s="19"/>
      <c r="AH834969" s="19"/>
      <c r="AI834969" s="19"/>
      <c r="AJ834969" s="19"/>
      <c r="AK834969" s="19"/>
      <c r="AL834969" s="19"/>
      <c r="AM834969" s="19"/>
      <c r="AN834969" s="19"/>
      <c r="AO834969" s="19"/>
      <c r="AP834969"/>
    </row>
    <row r="834970" spans="1:42" s="116" customFormat="1" x14ac:dyDescent="0.3">
      <c r="A834970"/>
      <c r="B834970"/>
      <c r="C834970"/>
      <c r="D834970"/>
      <c r="E834970"/>
      <c r="F834970"/>
      <c r="G834970"/>
      <c r="H834970"/>
      <c r="I834970"/>
      <c r="J834970"/>
      <c r="K834970"/>
      <c r="L834970"/>
      <c r="M834970" s="115"/>
      <c r="N834970" s="115"/>
      <c r="O834970"/>
      <c r="P834970"/>
      <c r="Q834970"/>
      <c r="R834970" s="19"/>
      <c r="S834970" s="19"/>
      <c r="T834970"/>
      <c r="U834970" s="113"/>
      <c r="V834970" s="19"/>
      <c r="W834970" s="19"/>
      <c r="X834970" s="19"/>
      <c r="Y834970" s="19"/>
      <c r="Z834970" s="19"/>
      <c r="AA834970" s="19"/>
      <c r="AB834970" s="19"/>
      <c r="AC834970" s="19"/>
      <c r="AD834970" s="19"/>
      <c r="AE834970" s="19"/>
      <c r="AF834970" s="19"/>
      <c r="AG834970" s="19"/>
      <c r="AH834970" s="19"/>
      <c r="AI834970" s="19"/>
      <c r="AJ834970" s="19"/>
      <c r="AK834970" s="19"/>
      <c r="AL834970" s="19"/>
      <c r="AM834970" s="19"/>
      <c r="AN834970" s="19"/>
      <c r="AO834970" s="19"/>
      <c r="AP834970"/>
    </row>
    <row r="834971" spans="1:42" s="116" customFormat="1" x14ac:dyDescent="0.3">
      <c r="A834971"/>
      <c r="B834971"/>
      <c r="C834971"/>
      <c r="D834971"/>
      <c r="E834971"/>
      <c r="F834971"/>
      <c r="G834971"/>
      <c r="H834971"/>
      <c r="I834971"/>
      <c r="J834971"/>
      <c r="K834971"/>
      <c r="L834971"/>
      <c r="M834971" s="115"/>
      <c r="N834971" s="115"/>
      <c r="O834971"/>
      <c r="P834971"/>
      <c r="Q834971"/>
      <c r="R834971" s="19"/>
      <c r="S834971" s="19"/>
      <c r="T834971"/>
      <c r="U834971" s="113"/>
      <c r="V834971" s="19"/>
      <c r="W834971" s="19"/>
      <c r="X834971" s="19"/>
      <c r="Y834971" s="19"/>
      <c r="Z834971" s="19"/>
      <c r="AA834971" s="19"/>
      <c r="AB834971" s="19"/>
      <c r="AC834971" s="19"/>
      <c r="AD834971" s="19"/>
      <c r="AE834971" s="19"/>
      <c r="AF834971" s="19"/>
      <c r="AG834971" s="19"/>
      <c r="AH834971" s="19"/>
      <c r="AI834971" s="19"/>
      <c r="AJ834971" s="19"/>
      <c r="AK834971" s="19"/>
      <c r="AL834971" s="19"/>
      <c r="AM834971" s="19"/>
      <c r="AN834971" s="19"/>
      <c r="AO834971" s="19"/>
      <c r="AP834971"/>
    </row>
    <row r="834972" spans="1:42" s="116" customFormat="1" x14ac:dyDescent="0.3">
      <c r="A834972"/>
      <c r="B834972"/>
      <c r="C834972"/>
      <c r="D834972"/>
      <c r="E834972"/>
      <c r="F834972"/>
      <c r="G834972"/>
      <c r="H834972"/>
      <c r="I834972"/>
      <c r="J834972"/>
      <c r="K834972"/>
      <c r="L834972"/>
      <c r="M834972" s="115"/>
      <c r="N834972" s="115"/>
      <c r="O834972"/>
      <c r="P834972"/>
      <c r="Q834972"/>
      <c r="R834972" s="19"/>
      <c r="S834972" s="19"/>
      <c r="T834972"/>
      <c r="U834972" s="113"/>
      <c r="V834972" s="19"/>
      <c r="W834972" s="19"/>
      <c r="X834972" s="19"/>
      <c r="Y834972" s="19"/>
      <c r="Z834972" s="19"/>
      <c r="AA834972" s="19"/>
      <c r="AB834972" s="19"/>
      <c r="AC834972" s="19"/>
      <c r="AD834972" s="19"/>
      <c r="AE834972" s="19"/>
      <c r="AF834972" s="19"/>
      <c r="AG834972" s="19"/>
      <c r="AH834972" s="19"/>
      <c r="AI834972" s="19"/>
      <c r="AJ834972" s="19"/>
      <c r="AK834972" s="19"/>
      <c r="AL834972" s="19"/>
      <c r="AM834972" s="19"/>
      <c r="AN834972" s="19"/>
      <c r="AO834972" s="19"/>
      <c r="AP834972"/>
    </row>
    <row r="834973" spans="1:42" s="116" customFormat="1" x14ac:dyDescent="0.3">
      <c r="A834973"/>
      <c r="B834973"/>
      <c r="C834973"/>
      <c r="D834973"/>
      <c r="E834973"/>
      <c r="F834973"/>
      <c r="G834973"/>
      <c r="H834973"/>
      <c r="I834973"/>
      <c r="J834973"/>
      <c r="K834973"/>
      <c r="L834973"/>
      <c r="M834973" s="115"/>
      <c r="N834973" s="115"/>
      <c r="O834973"/>
      <c r="P834973"/>
      <c r="Q834973"/>
      <c r="R834973" s="19"/>
      <c r="S834973" s="19"/>
      <c r="T834973"/>
      <c r="U834973" s="113"/>
      <c r="V834973" s="19"/>
      <c r="W834973" s="19"/>
      <c r="X834973" s="19"/>
      <c r="Y834973" s="19"/>
      <c r="Z834973" s="19"/>
      <c r="AA834973" s="19"/>
      <c r="AB834973" s="19"/>
      <c r="AC834973" s="19"/>
      <c r="AD834973" s="19"/>
      <c r="AE834973" s="19"/>
      <c r="AF834973" s="19"/>
      <c r="AG834973" s="19"/>
      <c r="AH834973" s="19"/>
      <c r="AI834973" s="19"/>
      <c r="AJ834973" s="19"/>
      <c r="AK834973" s="19"/>
      <c r="AL834973" s="19"/>
      <c r="AM834973" s="19"/>
      <c r="AN834973" s="19"/>
      <c r="AO834973" s="19"/>
      <c r="AP834973"/>
    </row>
    <row r="834974" spans="1:42" s="116" customFormat="1" x14ac:dyDescent="0.3">
      <c r="A834974"/>
      <c r="B834974"/>
      <c r="C834974"/>
      <c r="D834974"/>
      <c r="E834974"/>
      <c r="F834974"/>
      <c r="G834974"/>
      <c r="H834974"/>
      <c r="I834974"/>
      <c r="J834974"/>
      <c r="K834974"/>
      <c r="L834974"/>
      <c r="M834974" s="115"/>
      <c r="N834974" s="115"/>
      <c r="O834974"/>
      <c r="P834974"/>
      <c r="Q834974"/>
      <c r="R834974" s="19"/>
      <c r="S834974" s="19"/>
      <c r="T834974"/>
      <c r="U834974" s="113"/>
      <c r="V834974" s="19"/>
      <c r="W834974" s="19"/>
      <c r="X834974" s="19"/>
      <c r="Y834974" s="19"/>
      <c r="Z834974" s="19"/>
      <c r="AA834974" s="19"/>
      <c r="AB834974" s="19"/>
      <c r="AC834974" s="19"/>
      <c r="AD834974" s="19"/>
      <c r="AE834974" s="19"/>
      <c r="AF834974" s="19"/>
      <c r="AG834974" s="19"/>
      <c r="AH834974" s="19"/>
      <c r="AI834974" s="19"/>
      <c r="AJ834974" s="19"/>
      <c r="AK834974" s="19"/>
      <c r="AL834974" s="19"/>
      <c r="AM834974" s="19"/>
      <c r="AN834974" s="19"/>
      <c r="AO834974" s="19"/>
      <c r="AP834974"/>
    </row>
    <row r="834975" spans="1:42" s="116" customFormat="1" x14ac:dyDescent="0.3">
      <c r="A834975"/>
      <c r="B834975"/>
      <c r="C834975"/>
      <c r="D834975"/>
      <c r="E834975"/>
      <c r="F834975"/>
      <c r="G834975"/>
      <c r="H834975"/>
      <c r="I834975"/>
      <c r="J834975"/>
      <c r="K834975"/>
      <c r="L834975"/>
      <c r="M834975" s="115"/>
      <c r="N834975" s="115"/>
      <c r="O834975"/>
      <c r="P834975"/>
      <c r="Q834975"/>
      <c r="R834975" s="19"/>
      <c r="S834975" s="19"/>
      <c r="T834975"/>
      <c r="U834975" s="113"/>
      <c r="V834975" s="19"/>
      <c r="W834975" s="19"/>
      <c r="X834975" s="19"/>
      <c r="Y834975" s="19"/>
      <c r="Z834975" s="19"/>
      <c r="AA834975" s="19"/>
      <c r="AB834975" s="19"/>
      <c r="AC834975" s="19"/>
      <c r="AD834975" s="19"/>
      <c r="AE834975" s="19"/>
      <c r="AF834975" s="19"/>
      <c r="AG834975" s="19"/>
      <c r="AH834975" s="19"/>
      <c r="AI834975" s="19"/>
      <c r="AJ834975" s="19"/>
      <c r="AK834975" s="19"/>
      <c r="AL834975" s="19"/>
      <c r="AM834975" s="19"/>
      <c r="AN834975" s="19"/>
      <c r="AO834975" s="19"/>
      <c r="AP834975"/>
    </row>
    <row r="834976" spans="1:42" s="116" customFormat="1" x14ac:dyDescent="0.3">
      <c r="A834976"/>
      <c r="B834976"/>
      <c r="C834976"/>
      <c r="D834976"/>
      <c r="E834976"/>
      <c r="F834976"/>
      <c r="G834976"/>
      <c r="H834976"/>
      <c r="I834976"/>
      <c r="J834976"/>
      <c r="K834976"/>
      <c r="L834976"/>
      <c r="M834976" s="115"/>
      <c r="N834976" s="115"/>
      <c r="O834976"/>
      <c r="P834976"/>
      <c r="Q834976"/>
      <c r="R834976" s="19"/>
      <c r="S834976" s="19"/>
      <c r="T834976"/>
      <c r="U834976" s="113"/>
      <c r="V834976" s="19"/>
      <c r="W834976" s="19"/>
      <c r="X834976" s="19"/>
      <c r="Y834976" s="19"/>
      <c r="Z834976" s="19"/>
      <c r="AA834976" s="19"/>
      <c r="AB834976" s="19"/>
      <c r="AC834976" s="19"/>
      <c r="AD834976" s="19"/>
      <c r="AE834976" s="19"/>
      <c r="AF834976" s="19"/>
      <c r="AG834976" s="19"/>
      <c r="AH834976" s="19"/>
      <c r="AI834976" s="19"/>
      <c r="AJ834976" s="19"/>
      <c r="AK834976" s="19"/>
      <c r="AL834976" s="19"/>
      <c r="AM834976" s="19"/>
      <c r="AN834976" s="19"/>
      <c r="AO834976" s="19"/>
      <c r="AP834976"/>
    </row>
    <row r="834977" spans="1:42" s="116" customFormat="1" x14ac:dyDescent="0.3">
      <c r="A834977"/>
      <c r="B834977"/>
      <c r="C834977"/>
      <c r="D834977"/>
      <c r="E834977"/>
      <c r="F834977"/>
      <c r="G834977"/>
      <c r="H834977"/>
      <c r="I834977"/>
      <c r="J834977"/>
      <c r="K834977"/>
      <c r="L834977"/>
      <c r="M834977" s="115"/>
      <c r="N834977" s="115"/>
      <c r="O834977"/>
      <c r="P834977"/>
      <c r="Q834977"/>
      <c r="R834977" s="19"/>
      <c r="S834977" s="19"/>
      <c r="T834977"/>
      <c r="U834977" s="113"/>
      <c r="V834977" s="19"/>
      <c r="W834977" s="19"/>
      <c r="X834977" s="19"/>
      <c r="Y834977" s="19"/>
      <c r="Z834977" s="19"/>
      <c r="AA834977" s="19"/>
      <c r="AB834977" s="19"/>
      <c r="AC834977" s="19"/>
      <c r="AD834977" s="19"/>
      <c r="AE834977" s="19"/>
      <c r="AF834977" s="19"/>
      <c r="AG834977" s="19"/>
      <c r="AH834977" s="19"/>
      <c r="AI834977" s="19"/>
      <c r="AJ834977" s="19"/>
      <c r="AK834977" s="19"/>
      <c r="AL834977" s="19"/>
      <c r="AM834977" s="19"/>
      <c r="AN834977" s="19"/>
      <c r="AO834977" s="19"/>
      <c r="AP834977"/>
    </row>
    <row r="834978" spans="1:42" s="116" customFormat="1" x14ac:dyDescent="0.3">
      <c r="A834978"/>
      <c r="B834978"/>
      <c r="C834978"/>
      <c r="D834978"/>
      <c r="E834978"/>
      <c r="F834978"/>
      <c r="G834978"/>
      <c r="H834978"/>
      <c r="I834978"/>
      <c r="J834978"/>
      <c r="K834978"/>
      <c r="L834978"/>
      <c r="M834978" s="115"/>
      <c r="N834978" s="115"/>
      <c r="O834978"/>
      <c r="P834978"/>
      <c r="Q834978"/>
      <c r="R834978" s="19"/>
      <c r="S834978" s="19"/>
      <c r="T834978"/>
      <c r="U834978" s="113"/>
      <c r="V834978" s="19"/>
      <c r="W834978" s="19"/>
      <c r="X834978" s="19"/>
      <c r="Y834978" s="19"/>
      <c r="Z834978" s="19"/>
      <c r="AA834978" s="19"/>
      <c r="AB834978" s="19"/>
      <c r="AC834978" s="19"/>
      <c r="AD834978" s="19"/>
      <c r="AE834978" s="19"/>
      <c r="AF834978" s="19"/>
      <c r="AG834978" s="19"/>
      <c r="AH834978" s="19"/>
      <c r="AI834978" s="19"/>
      <c r="AJ834978" s="19"/>
      <c r="AK834978" s="19"/>
      <c r="AL834978" s="19"/>
      <c r="AM834978" s="19"/>
      <c r="AN834978" s="19"/>
      <c r="AO834978" s="19"/>
      <c r="AP834978"/>
    </row>
    <row r="834979" spans="1:42" s="116" customFormat="1" x14ac:dyDescent="0.3">
      <c r="A834979"/>
      <c r="B834979"/>
      <c r="C834979"/>
      <c r="D834979"/>
      <c r="E834979"/>
      <c r="F834979"/>
      <c r="G834979"/>
      <c r="H834979"/>
      <c r="I834979"/>
      <c r="J834979"/>
      <c r="K834979"/>
      <c r="L834979"/>
      <c r="M834979" s="115"/>
      <c r="N834979" s="115"/>
      <c r="O834979"/>
      <c r="P834979"/>
      <c r="Q834979"/>
      <c r="R834979" s="19"/>
      <c r="S834979" s="19"/>
      <c r="T834979"/>
      <c r="U834979" s="113"/>
      <c r="V834979" s="19"/>
      <c r="W834979" s="19"/>
      <c r="X834979" s="19"/>
      <c r="Y834979" s="19"/>
      <c r="Z834979" s="19"/>
      <c r="AA834979" s="19"/>
      <c r="AB834979" s="19"/>
      <c r="AC834979" s="19"/>
      <c r="AD834979" s="19"/>
      <c r="AE834979" s="19"/>
      <c r="AF834979" s="19"/>
      <c r="AG834979" s="19"/>
      <c r="AH834979" s="19"/>
      <c r="AI834979" s="19"/>
      <c r="AJ834979" s="19"/>
      <c r="AK834979" s="19"/>
      <c r="AL834979" s="19"/>
      <c r="AM834979" s="19"/>
      <c r="AN834979" s="19"/>
      <c r="AO834979" s="19"/>
      <c r="AP834979"/>
    </row>
    <row r="834980" spans="1:42" s="116" customFormat="1" x14ac:dyDescent="0.3">
      <c r="A834980"/>
      <c r="B834980"/>
      <c r="C834980"/>
      <c r="D834980"/>
      <c r="E834980"/>
      <c r="F834980"/>
      <c r="G834980"/>
      <c r="H834980"/>
      <c r="I834980"/>
      <c r="J834980"/>
      <c r="K834980"/>
      <c r="L834980"/>
      <c r="M834980" s="115"/>
      <c r="N834980" s="115"/>
      <c r="O834980"/>
      <c r="P834980"/>
      <c r="Q834980"/>
      <c r="R834980" s="19"/>
      <c r="S834980" s="19"/>
      <c r="T834980"/>
      <c r="U834980" s="113"/>
      <c r="V834980" s="19"/>
      <c r="W834980" s="19"/>
      <c r="X834980" s="19"/>
      <c r="Y834980" s="19"/>
      <c r="Z834980" s="19"/>
      <c r="AA834980" s="19"/>
      <c r="AB834980" s="19"/>
      <c r="AC834980" s="19"/>
      <c r="AD834980" s="19"/>
      <c r="AE834980" s="19"/>
      <c r="AF834980" s="19"/>
      <c r="AG834980" s="19"/>
      <c r="AH834980" s="19"/>
      <c r="AI834980" s="19"/>
      <c r="AJ834980" s="19"/>
      <c r="AK834980" s="19"/>
      <c r="AL834980" s="19"/>
      <c r="AM834980" s="19"/>
      <c r="AN834980" s="19"/>
      <c r="AO834980" s="19"/>
      <c r="AP834980"/>
    </row>
    <row r="834981" spans="1:42" s="116" customFormat="1" x14ac:dyDescent="0.3">
      <c r="A834981"/>
      <c r="B834981"/>
      <c r="C834981"/>
      <c r="D834981"/>
      <c r="E834981"/>
      <c r="F834981"/>
      <c r="G834981"/>
      <c r="H834981"/>
      <c r="I834981"/>
      <c r="J834981"/>
      <c r="K834981"/>
      <c r="L834981"/>
      <c r="M834981" s="115"/>
      <c r="N834981" s="115"/>
      <c r="O834981"/>
      <c r="P834981"/>
      <c r="Q834981"/>
      <c r="R834981" s="19"/>
      <c r="S834981" s="19"/>
      <c r="T834981"/>
      <c r="U834981" s="113"/>
      <c r="V834981" s="19"/>
      <c r="W834981" s="19"/>
      <c r="X834981" s="19"/>
      <c r="Y834981" s="19"/>
      <c r="Z834981" s="19"/>
      <c r="AA834981" s="19"/>
      <c r="AB834981" s="19"/>
      <c r="AC834981" s="19"/>
      <c r="AD834981" s="19"/>
      <c r="AE834981" s="19"/>
      <c r="AF834981" s="19"/>
      <c r="AG834981" s="19"/>
      <c r="AH834981" s="19"/>
      <c r="AI834981" s="19"/>
      <c r="AJ834981" s="19"/>
      <c r="AK834981" s="19"/>
      <c r="AL834981" s="19"/>
      <c r="AM834981" s="19"/>
      <c r="AN834981" s="19"/>
      <c r="AO834981" s="19"/>
      <c r="AP834981"/>
    </row>
    <row r="834982" spans="1:42" s="116" customFormat="1" x14ac:dyDescent="0.3">
      <c r="A834982"/>
      <c r="B834982"/>
      <c r="C834982"/>
      <c r="D834982"/>
      <c r="E834982"/>
      <c r="F834982"/>
      <c r="G834982"/>
      <c r="H834982"/>
      <c r="I834982"/>
      <c r="J834982"/>
      <c r="K834982"/>
      <c r="L834982"/>
      <c r="M834982" s="115"/>
      <c r="N834982" s="115"/>
      <c r="O834982"/>
      <c r="P834982"/>
      <c r="Q834982"/>
      <c r="R834982" s="19"/>
      <c r="S834982" s="19"/>
      <c r="T834982"/>
      <c r="U834982" s="113"/>
      <c r="V834982" s="19"/>
      <c r="W834982" s="19"/>
      <c r="X834982" s="19"/>
      <c r="Y834982" s="19"/>
      <c r="Z834982" s="19"/>
      <c r="AA834982" s="19"/>
      <c r="AB834982" s="19"/>
      <c r="AC834982" s="19"/>
      <c r="AD834982" s="19"/>
      <c r="AE834982" s="19"/>
      <c r="AF834982" s="19"/>
      <c r="AG834982" s="19"/>
      <c r="AH834982" s="19"/>
      <c r="AI834982" s="19"/>
      <c r="AJ834982" s="19"/>
      <c r="AK834982" s="19"/>
      <c r="AL834982" s="19"/>
      <c r="AM834982" s="19"/>
      <c r="AN834982" s="19"/>
      <c r="AO834982" s="19"/>
      <c r="AP834982"/>
    </row>
    <row r="834983" spans="1:42" s="116" customFormat="1" x14ac:dyDescent="0.3">
      <c r="A834983"/>
      <c r="B834983"/>
      <c r="C834983"/>
      <c r="D834983"/>
      <c r="E834983"/>
      <c r="F834983"/>
      <c r="G834983"/>
      <c r="H834983"/>
      <c r="I834983"/>
      <c r="J834983"/>
      <c r="K834983"/>
      <c r="L834983"/>
      <c r="M834983" s="115"/>
      <c r="N834983" s="115"/>
      <c r="O834983"/>
      <c r="P834983"/>
      <c r="Q834983"/>
      <c r="R834983" s="19"/>
      <c r="S834983" s="19"/>
      <c r="T834983"/>
      <c r="U834983" s="113"/>
      <c r="V834983" s="19"/>
      <c r="W834983" s="19"/>
      <c r="X834983" s="19"/>
      <c r="Y834983" s="19"/>
      <c r="Z834983" s="19"/>
      <c r="AA834983" s="19"/>
      <c r="AB834983" s="19"/>
      <c r="AC834983" s="19"/>
      <c r="AD834983" s="19"/>
      <c r="AE834983" s="19"/>
      <c r="AF834983" s="19"/>
      <c r="AG834983" s="19"/>
      <c r="AH834983" s="19"/>
      <c r="AI834983" s="19"/>
      <c r="AJ834983" s="19"/>
      <c r="AK834983" s="19"/>
      <c r="AL834983" s="19"/>
      <c r="AM834983" s="19"/>
      <c r="AN834983" s="19"/>
      <c r="AO834983" s="19"/>
      <c r="AP834983"/>
    </row>
    <row r="834984" spans="1:42" s="116" customFormat="1" x14ac:dyDescent="0.3">
      <c r="A834984"/>
      <c r="B834984"/>
      <c r="C834984"/>
      <c r="D834984"/>
      <c r="E834984"/>
      <c r="F834984"/>
      <c r="G834984"/>
      <c r="H834984"/>
      <c r="I834984"/>
      <c r="J834984"/>
      <c r="K834984"/>
      <c r="L834984"/>
      <c r="M834984" s="115"/>
      <c r="N834984" s="115"/>
      <c r="O834984"/>
      <c r="P834984"/>
      <c r="Q834984"/>
      <c r="R834984" s="19"/>
      <c r="S834984" s="19"/>
      <c r="T834984"/>
      <c r="U834984" s="113"/>
      <c r="V834984" s="19"/>
      <c r="W834984" s="19"/>
      <c r="X834984" s="19"/>
      <c r="Y834984" s="19"/>
      <c r="Z834984" s="19"/>
      <c r="AA834984" s="19"/>
      <c r="AB834984" s="19"/>
      <c r="AC834984" s="19"/>
      <c r="AD834984" s="19"/>
      <c r="AE834984" s="19"/>
      <c r="AF834984" s="19"/>
      <c r="AG834984" s="19"/>
      <c r="AH834984" s="19"/>
      <c r="AI834984" s="19"/>
      <c r="AJ834984" s="19"/>
      <c r="AK834984" s="19"/>
      <c r="AL834984" s="19"/>
      <c r="AM834984" s="19"/>
      <c r="AN834984" s="19"/>
      <c r="AO834984" s="19"/>
      <c r="AP834984"/>
    </row>
    <row r="834985" spans="1:42" s="116" customFormat="1" x14ac:dyDescent="0.3">
      <c r="A834985"/>
      <c r="B834985"/>
      <c r="C834985"/>
      <c r="D834985"/>
      <c r="E834985"/>
      <c r="F834985"/>
      <c r="G834985"/>
      <c r="H834985"/>
      <c r="I834985"/>
      <c r="J834985"/>
      <c r="K834985"/>
      <c r="L834985"/>
      <c r="M834985" s="115"/>
      <c r="N834985" s="115"/>
      <c r="O834985"/>
      <c r="P834985"/>
      <c r="Q834985"/>
      <c r="R834985" s="19"/>
      <c r="S834985" s="19"/>
      <c r="T834985"/>
      <c r="U834985" s="113"/>
      <c r="V834985" s="19"/>
      <c r="W834985" s="19"/>
      <c r="X834985" s="19"/>
      <c r="Y834985" s="19"/>
      <c r="Z834985" s="19"/>
      <c r="AA834985" s="19"/>
      <c r="AB834985" s="19"/>
      <c r="AC834985" s="19"/>
      <c r="AD834985" s="19"/>
      <c r="AE834985" s="19"/>
      <c r="AF834985" s="19"/>
      <c r="AG834985" s="19"/>
      <c r="AH834985" s="19"/>
      <c r="AI834985" s="19"/>
      <c r="AJ834985" s="19"/>
      <c r="AK834985" s="19"/>
      <c r="AL834985" s="19"/>
      <c r="AM834985" s="19"/>
      <c r="AN834985" s="19"/>
      <c r="AO834985" s="19"/>
      <c r="AP834985"/>
    </row>
    <row r="834986" spans="1:42" s="116" customFormat="1" x14ac:dyDescent="0.3">
      <c r="A834986"/>
      <c r="B834986"/>
      <c r="C834986"/>
      <c r="D834986"/>
      <c r="E834986"/>
      <c r="F834986"/>
      <c r="G834986"/>
      <c r="H834986"/>
      <c r="I834986"/>
      <c r="J834986"/>
      <c r="K834986"/>
      <c r="L834986"/>
      <c r="M834986" s="115"/>
      <c r="N834986" s="115"/>
      <c r="O834986"/>
      <c r="P834986"/>
      <c r="Q834986"/>
      <c r="R834986" s="19"/>
      <c r="S834986" s="19"/>
      <c r="T834986"/>
      <c r="U834986" s="113"/>
      <c r="V834986" s="19"/>
      <c r="W834986" s="19"/>
      <c r="X834986" s="19"/>
      <c r="Y834986" s="19"/>
      <c r="Z834986" s="19"/>
      <c r="AA834986" s="19"/>
      <c r="AB834986" s="19"/>
      <c r="AC834986" s="19"/>
      <c r="AD834986" s="19"/>
      <c r="AE834986" s="19"/>
      <c r="AF834986" s="19"/>
      <c r="AG834986" s="19"/>
      <c r="AH834986" s="19"/>
      <c r="AI834986" s="19"/>
      <c r="AJ834986" s="19"/>
      <c r="AK834986" s="19"/>
      <c r="AL834986" s="19"/>
      <c r="AM834986" s="19"/>
      <c r="AN834986" s="19"/>
      <c r="AO834986" s="19"/>
      <c r="AP834986"/>
    </row>
    <row r="834987" spans="1:42" s="116" customFormat="1" x14ac:dyDescent="0.3">
      <c r="A834987"/>
      <c r="B834987"/>
      <c r="C834987"/>
      <c r="D834987"/>
      <c r="E834987"/>
      <c r="F834987"/>
      <c r="G834987"/>
      <c r="H834987"/>
      <c r="I834987"/>
      <c r="J834987"/>
      <c r="K834987"/>
      <c r="L834987"/>
      <c r="M834987" s="115"/>
      <c r="N834987" s="115"/>
      <c r="O834987"/>
      <c r="P834987"/>
      <c r="Q834987"/>
      <c r="R834987" s="19"/>
      <c r="S834987" s="19"/>
      <c r="T834987"/>
      <c r="U834987" s="113"/>
      <c r="V834987" s="19"/>
      <c r="W834987" s="19"/>
      <c r="X834987" s="19"/>
      <c r="Y834987" s="19"/>
      <c r="Z834987" s="19"/>
      <c r="AA834987" s="19"/>
      <c r="AB834987" s="19"/>
      <c r="AC834987" s="19"/>
      <c r="AD834987" s="19"/>
      <c r="AE834987" s="19"/>
      <c r="AF834987" s="19"/>
      <c r="AG834987" s="19"/>
      <c r="AH834987" s="19"/>
      <c r="AI834987" s="19"/>
      <c r="AJ834987" s="19"/>
      <c r="AK834987" s="19"/>
      <c r="AL834987" s="19"/>
      <c r="AM834987" s="19"/>
      <c r="AN834987" s="19"/>
      <c r="AO834987" s="19"/>
      <c r="AP834987"/>
    </row>
    <row r="834988" spans="1:42" s="116" customFormat="1" x14ac:dyDescent="0.3">
      <c r="A834988"/>
      <c r="B834988"/>
      <c r="C834988"/>
      <c r="D834988"/>
      <c r="E834988"/>
      <c r="F834988"/>
      <c r="G834988"/>
      <c r="H834988"/>
      <c r="I834988"/>
      <c r="J834988"/>
      <c r="K834988"/>
      <c r="L834988"/>
      <c r="M834988" s="115"/>
      <c r="N834988" s="115"/>
      <c r="O834988"/>
      <c r="P834988"/>
      <c r="Q834988"/>
      <c r="R834988" s="19"/>
      <c r="S834988" s="19"/>
      <c r="T834988"/>
      <c r="U834988" s="113"/>
      <c r="V834988" s="19"/>
      <c r="W834988" s="19"/>
      <c r="X834988" s="19"/>
      <c r="Y834988" s="19"/>
      <c r="Z834988" s="19"/>
      <c r="AA834988" s="19"/>
      <c r="AB834988" s="19"/>
      <c r="AC834988" s="19"/>
      <c r="AD834988" s="19"/>
      <c r="AE834988" s="19"/>
      <c r="AF834988" s="19"/>
      <c r="AG834988" s="19"/>
      <c r="AH834988" s="19"/>
      <c r="AI834988" s="19"/>
      <c r="AJ834988" s="19"/>
      <c r="AK834988" s="19"/>
      <c r="AL834988" s="19"/>
      <c r="AM834988" s="19"/>
      <c r="AN834988" s="19"/>
      <c r="AO834988" s="19"/>
      <c r="AP834988"/>
    </row>
    <row r="834989" spans="1:42" s="116" customFormat="1" x14ac:dyDescent="0.3">
      <c r="A834989"/>
      <c r="B834989"/>
      <c r="C834989"/>
      <c r="D834989"/>
      <c r="E834989"/>
      <c r="F834989"/>
      <c r="G834989"/>
      <c r="H834989"/>
      <c r="I834989"/>
      <c r="J834989"/>
      <c r="K834989"/>
      <c r="L834989"/>
      <c r="M834989" s="115"/>
      <c r="N834989" s="115"/>
      <c r="O834989"/>
      <c r="P834989"/>
      <c r="Q834989"/>
      <c r="R834989" s="19"/>
      <c r="S834989" s="19"/>
      <c r="T834989"/>
      <c r="U834989" s="113"/>
      <c r="V834989" s="19"/>
      <c r="W834989" s="19"/>
      <c r="X834989" s="19"/>
      <c r="Y834989" s="19"/>
      <c r="Z834989" s="19"/>
      <c r="AA834989" s="19"/>
      <c r="AB834989" s="19"/>
      <c r="AC834989" s="19"/>
      <c r="AD834989" s="19"/>
      <c r="AE834989" s="19"/>
      <c r="AF834989" s="19"/>
      <c r="AG834989" s="19"/>
      <c r="AH834989" s="19"/>
      <c r="AI834989" s="19"/>
      <c r="AJ834989" s="19"/>
      <c r="AK834989" s="19"/>
      <c r="AL834989" s="19"/>
      <c r="AM834989" s="19"/>
      <c r="AN834989" s="19"/>
      <c r="AO834989" s="19"/>
      <c r="AP834989"/>
    </row>
    <row r="834990" spans="1:42" s="116" customFormat="1" x14ac:dyDescent="0.3">
      <c r="A834990"/>
      <c r="B834990"/>
      <c r="C834990"/>
      <c r="D834990"/>
      <c r="E834990"/>
      <c r="F834990"/>
      <c r="G834990"/>
      <c r="H834990"/>
      <c r="I834990"/>
      <c r="J834990"/>
      <c r="K834990"/>
      <c r="L834990"/>
      <c r="M834990" s="115"/>
      <c r="N834990" s="115"/>
      <c r="O834990"/>
      <c r="P834990"/>
      <c r="Q834990"/>
      <c r="R834990" s="19"/>
      <c r="S834990" s="19"/>
      <c r="T834990"/>
      <c r="U834990" s="113"/>
      <c r="V834990" s="19"/>
      <c r="W834990" s="19"/>
      <c r="X834990" s="19"/>
      <c r="Y834990" s="19"/>
      <c r="Z834990" s="19"/>
      <c r="AA834990" s="19"/>
      <c r="AB834990" s="19"/>
      <c r="AC834990" s="19"/>
      <c r="AD834990" s="19"/>
      <c r="AE834990" s="19"/>
      <c r="AF834990" s="19"/>
      <c r="AG834990" s="19"/>
      <c r="AH834990" s="19"/>
      <c r="AI834990" s="19"/>
      <c r="AJ834990" s="19"/>
      <c r="AK834990" s="19"/>
      <c r="AL834990" s="19"/>
      <c r="AM834990" s="19"/>
      <c r="AN834990" s="19"/>
      <c r="AO834990" s="19"/>
      <c r="AP834990"/>
    </row>
    <row r="834991" spans="1:42" s="116" customFormat="1" x14ac:dyDescent="0.3">
      <c r="A834991"/>
      <c r="B834991"/>
      <c r="C834991"/>
      <c r="D834991"/>
      <c r="E834991"/>
      <c r="F834991"/>
      <c r="G834991"/>
      <c r="H834991"/>
      <c r="I834991"/>
      <c r="J834991"/>
      <c r="K834991"/>
      <c r="L834991"/>
      <c r="M834991" s="115"/>
      <c r="N834991" s="115"/>
      <c r="O834991"/>
      <c r="P834991"/>
      <c r="Q834991"/>
      <c r="R834991" s="19"/>
      <c r="S834991" s="19"/>
      <c r="T834991"/>
      <c r="U834991" s="113"/>
      <c r="V834991" s="19"/>
      <c r="W834991" s="19"/>
      <c r="X834991" s="19"/>
      <c r="Y834991" s="19"/>
      <c r="Z834991" s="19"/>
      <c r="AA834991" s="19"/>
      <c r="AB834991" s="19"/>
      <c r="AC834991" s="19"/>
      <c r="AD834991" s="19"/>
      <c r="AE834991" s="19"/>
      <c r="AF834991" s="19"/>
      <c r="AG834991" s="19"/>
      <c r="AH834991" s="19"/>
      <c r="AI834991" s="19"/>
      <c r="AJ834991" s="19"/>
      <c r="AK834991" s="19"/>
      <c r="AL834991" s="19"/>
      <c r="AM834991" s="19"/>
      <c r="AN834991" s="19"/>
      <c r="AO834991" s="19"/>
      <c r="AP834991"/>
    </row>
    <row r="834992" spans="1:42" s="116" customFormat="1" x14ac:dyDescent="0.3">
      <c r="A834992"/>
      <c r="B834992"/>
      <c r="C834992"/>
      <c r="D834992"/>
      <c r="E834992"/>
      <c r="F834992"/>
      <c r="G834992"/>
      <c r="H834992"/>
      <c r="I834992"/>
      <c r="J834992"/>
      <c r="K834992"/>
      <c r="L834992"/>
      <c r="M834992" s="115"/>
      <c r="N834992" s="115"/>
      <c r="O834992"/>
      <c r="P834992"/>
      <c r="Q834992"/>
      <c r="R834992" s="19"/>
      <c r="S834992" s="19"/>
      <c r="T834992"/>
      <c r="U834992" s="113"/>
      <c r="V834992" s="19"/>
      <c r="W834992" s="19"/>
      <c r="X834992" s="19"/>
      <c r="Y834992" s="19"/>
      <c r="Z834992" s="19"/>
      <c r="AA834992" s="19"/>
      <c r="AB834992" s="19"/>
      <c r="AC834992" s="19"/>
      <c r="AD834992" s="19"/>
      <c r="AE834992" s="19"/>
      <c r="AF834992" s="19"/>
      <c r="AG834992" s="19"/>
      <c r="AH834992" s="19"/>
      <c r="AI834992" s="19"/>
      <c r="AJ834992" s="19"/>
      <c r="AK834992" s="19"/>
      <c r="AL834992" s="19"/>
      <c r="AM834992" s="19"/>
      <c r="AN834992" s="19"/>
      <c r="AO834992" s="19"/>
      <c r="AP834992"/>
    </row>
    <row r="834993" spans="1:42" s="116" customFormat="1" x14ac:dyDescent="0.3">
      <c r="A834993"/>
      <c r="B834993"/>
      <c r="C834993"/>
      <c r="D834993"/>
      <c r="E834993"/>
      <c r="F834993"/>
      <c r="G834993"/>
      <c r="H834993"/>
      <c r="I834993"/>
      <c r="J834993"/>
      <c r="K834993"/>
      <c r="L834993"/>
      <c r="M834993" s="115"/>
      <c r="N834993" s="115"/>
      <c r="O834993"/>
      <c r="P834993"/>
      <c r="Q834993"/>
      <c r="R834993" s="19"/>
      <c r="S834993" s="19"/>
      <c r="T834993"/>
      <c r="U834993" s="113"/>
      <c r="V834993" s="19"/>
      <c r="W834993" s="19"/>
      <c r="X834993" s="19"/>
      <c r="Y834993" s="19"/>
      <c r="Z834993" s="19"/>
      <c r="AA834993" s="19"/>
      <c r="AB834993" s="19"/>
      <c r="AC834993" s="19"/>
      <c r="AD834993" s="19"/>
      <c r="AE834993" s="19"/>
      <c r="AF834993" s="19"/>
      <c r="AG834993" s="19"/>
      <c r="AH834993" s="19"/>
      <c r="AI834993" s="19"/>
      <c r="AJ834993" s="19"/>
      <c r="AK834993" s="19"/>
      <c r="AL834993" s="19"/>
      <c r="AM834993" s="19"/>
      <c r="AN834993" s="19"/>
      <c r="AO834993" s="19"/>
      <c r="AP834993"/>
    </row>
    <row r="834994" spans="1:42" s="116" customFormat="1" x14ac:dyDescent="0.3">
      <c r="A834994"/>
      <c r="B834994"/>
      <c r="C834994"/>
      <c r="D834994"/>
      <c r="E834994"/>
      <c r="F834994"/>
      <c r="G834994"/>
      <c r="H834994"/>
      <c r="I834994"/>
      <c r="J834994"/>
      <c r="K834994"/>
      <c r="L834994"/>
      <c r="M834994" s="115"/>
      <c r="N834994" s="115"/>
      <c r="O834994"/>
      <c r="P834994"/>
      <c r="Q834994"/>
      <c r="R834994" s="19"/>
      <c r="S834994" s="19"/>
      <c r="T834994"/>
      <c r="U834994" s="113"/>
      <c r="V834994" s="19"/>
      <c r="W834994" s="19"/>
      <c r="X834994" s="19"/>
      <c r="Y834994" s="19"/>
      <c r="Z834994" s="19"/>
      <c r="AA834994" s="19"/>
      <c r="AB834994" s="19"/>
      <c r="AC834994" s="19"/>
      <c r="AD834994" s="19"/>
      <c r="AE834994" s="19"/>
      <c r="AF834994" s="19"/>
      <c r="AG834994" s="19"/>
      <c r="AH834994" s="19"/>
      <c r="AI834994" s="19"/>
      <c r="AJ834994" s="19"/>
      <c r="AK834994" s="19"/>
      <c r="AL834994" s="19"/>
      <c r="AM834994" s="19"/>
      <c r="AN834994" s="19"/>
      <c r="AO834994" s="19"/>
      <c r="AP834994"/>
    </row>
    <row r="834995" spans="1:42" s="116" customFormat="1" x14ac:dyDescent="0.3">
      <c r="A834995"/>
      <c r="B834995"/>
      <c r="C834995"/>
      <c r="D834995"/>
      <c r="E834995"/>
      <c r="F834995"/>
      <c r="G834995"/>
      <c r="H834995"/>
      <c r="I834995"/>
      <c r="J834995"/>
      <c r="K834995"/>
      <c r="L834995"/>
      <c r="M834995" s="115"/>
      <c r="N834995" s="115"/>
      <c r="O834995"/>
      <c r="P834995"/>
      <c r="Q834995"/>
      <c r="R834995" s="19"/>
      <c r="S834995" s="19"/>
      <c r="T834995"/>
      <c r="U834995" s="113"/>
      <c r="V834995" s="19"/>
      <c r="W834995" s="19"/>
      <c r="X834995" s="19"/>
      <c r="Y834995" s="19"/>
      <c r="Z834995" s="19"/>
      <c r="AA834995" s="19"/>
      <c r="AB834995" s="19"/>
      <c r="AC834995" s="19"/>
      <c r="AD834995" s="19"/>
      <c r="AE834995" s="19"/>
      <c r="AF834995" s="19"/>
      <c r="AG834995" s="19"/>
      <c r="AH834995" s="19"/>
      <c r="AI834995" s="19"/>
      <c r="AJ834995" s="19"/>
      <c r="AK834995" s="19"/>
      <c r="AL834995" s="19"/>
      <c r="AM834995" s="19"/>
      <c r="AN834995" s="19"/>
      <c r="AO834995" s="19"/>
      <c r="AP834995"/>
    </row>
    <row r="834996" spans="1:42" s="116" customFormat="1" x14ac:dyDescent="0.3">
      <c r="A834996"/>
      <c r="B834996"/>
      <c r="C834996"/>
      <c r="D834996"/>
      <c r="E834996"/>
      <c r="F834996"/>
      <c r="G834996"/>
      <c r="H834996"/>
      <c r="I834996"/>
      <c r="J834996"/>
      <c r="K834996"/>
      <c r="L834996"/>
      <c r="M834996" s="115"/>
      <c r="N834996" s="115"/>
      <c r="O834996"/>
      <c r="P834996"/>
      <c r="Q834996"/>
      <c r="R834996" s="19"/>
      <c r="S834996" s="19"/>
      <c r="T834996"/>
      <c r="U834996" s="113"/>
      <c r="V834996" s="19"/>
      <c r="W834996" s="19"/>
      <c r="X834996" s="19"/>
      <c r="Y834996" s="19"/>
      <c r="Z834996" s="19"/>
      <c r="AA834996" s="19"/>
      <c r="AB834996" s="19"/>
      <c r="AC834996" s="19"/>
      <c r="AD834996" s="19"/>
      <c r="AE834996" s="19"/>
      <c r="AF834996" s="19"/>
      <c r="AG834996" s="19"/>
      <c r="AH834996" s="19"/>
      <c r="AI834996" s="19"/>
      <c r="AJ834996" s="19"/>
      <c r="AK834996" s="19"/>
      <c r="AL834996" s="19"/>
      <c r="AM834996" s="19"/>
      <c r="AN834996" s="19"/>
      <c r="AO834996" s="19"/>
      <c r="AP834996"/>
    </row>
    <row r="834997" spans="1:42" s="116" customFormat="1" x14ac:dyDescent="0.3">
      <c r="A834997"/>
      <c r="B834997"/>
      <c r="C834997"/>
      <c r="D834997"/>
      <c r="E834997"/>
      <c r="F834997"/>
      <c r="G834997"/>
      <c r="H834997"/>
      <c r="I834997"/>
      <c r="J834997"/>
      <c r="K834997"/>
      <c r="L834997"/>
      <c r="M834997" s="115"/>
      <c r="N834997" s="115"/>
      <c r="O834997"/>
      <c r="P834997"/>
      <c r="Q834997"/>
      <c r="R834997" s="19"/>
      <c r="S834997" s="19"/>
      <c r="T834997"/>
      <c r="U834997" s="113"/>
      <c r="V834997" s="19"/>
      <c r="W834997" s="19"/>
      <c r="X834997" s="19"/>
      <c r="Y834997" s="19"/>
      <c r="Z834997" s="19"/>
      <c r="AA834997" s="19"/>
      <c r="AB834997" s="19"/>
      <c r="AC834997" s="19"/>
      <c r="AD834997" s="19"/>
      <c r="AE834997" s="19"/>
      <c r="AF834997" s="19"/>
      <c r="AG834997" s="19"/>
      <c r="AH834997" s="19"/>
      <c r="AI834997" s="19"/>
      <c r="AJ834997" s="19"/>
      <c r="AK834997" s="19"/>
      <c r="AL834997" s="19"/>
      <c r="AM834997" s="19"/>
      <c r="AN834997" s="19"/>
      <c r="AO834997" s="19"/>
      <c r="AP834997"/>
    </row>
    <row r="834998" spans="1:42" s="116" customFormat="1" x14ac:dyDescent="0.3">
      <c r="A834998"/>
      <c r="B834998"/>
      <c r="C834998"/>
      <c r="D834998"/>
      <c r="E834998"/>
      <c r="F834998"/>
      <c r="G834998"/>
      <c r="H834998"/>
      <c r="I834998"/>
      <c r="J834998"/>
      <c r="K834998"/>
      <c r="L834998"/>
      <c r="M834998" s="115"/>
      <c r="N834998" s="115"/>
      <c r="O834998"/>
      <c r="P834998"/>
      <c r="Q834998"/>
      <c r="R834998" s="19"/>
      <c r="S834998" s="19"/>
      <c r="T834998"/>
      <c r="U834998" s="113"/>
      <c r="V834998" s="19"/>
      <c r="W834998" s="19"/>
      <c r="X834998" s="19"/>
      <c r="Y834998" s="19"/>
      <c r="Z834998" s="19"/>
      <c r="AA834998" s="19"/>
      <c r="AB834998" s="19"/>
      <c r="AC834998" s="19"/>
      <c r="AD834998" s="19"/>
      <c r="AE834998" s="19"/>
      <c r="AF834998" s="19"/>
      <c r="AG834998" s="19"/>
      <c r="AH834998" s="19"/>
      <c r="AI834998" s="19"/>
      <c r="AJ834998" s="19"/>
      <c r="AK834998" s="19"/>
      <c r="AL834998" s="19"/>
      <c r="AM834998" s="19"/>
      <c r="AN834998" s="19"/>
      <c r="AO834998" s="19"/>
      <c r="AP834998"/>
    </row>
    <row r="834999" spans="1:42" s="116" customFormat="1" x14ac:dyDescent="0.3">
      <c r="A834999"/>
      <c r="B834999"/>
      <c r="C834999"/>
      <c r="D834999"/>
      <c r="E834999"/>
      <c r="F834999"/>
      <c r="G834999"/>
      <c r="H834999"/>
      <c r="I834999"/>
      <c r="J834999"/>
      <c r="K834999"/>
      <c r="L834999"/>
      <c r="M834999" s="115"/>
      <c r="N834999" s="115"/>
      <c r="O834999"/>
      <c r="P834999"/>
      <c r="Q834999"/>
      <c r="R834999" s="19"/>
      <c r="S834999" s="19"/>
      <c r="T834999"/>
      <c r="U834999" s="113"/>
      <c r="V834999" s="19"/>
      <c r="W834999" s="19"/>
      <c r="X834999" s="19"/>
      <c r="Y834999" s="19"/>
      <c r="Z834999" s="19"/>
      <c r="AA834999" s="19"/>
      <c r="AB834999" s="19"/>
      <c r="AC834999" s="19"/>
      <c r="AD834999" s="19"/>
      <c r="AE834999" s="19"/>
      <c r="AF834999" s="19"/>
      <c r="AG834999" s="19"/>
      <c r="AH834999" s="19"/>
      <c r="AI834999" s="19"/>
      <c r="AJ834999" s="19"/>
      <c r="AK834999" s="19"/>
      <c r="AL834999" s="19"/>
      <c r="AM834999" s="19"/>
      <c r="AN834999" s="19"/>
      <c r="AO834999" s="19"/>
      <c r="AP834999"/>
    </row>
    <row r="835000" spans="1:42" s="116" customFormat="1" x14ac:dyDescent="0.3">
      <c r="A835000"/>
      <c r="B835000"/>
      <c r="C835000"/>
      <c r="D835000"/>
      <c r="E835000"/>
      <c r="F835000"/>
      <c r="G835000"/>
      <c r="H835000"/>
      <c r="I835000"/>
      <c r="J835000"/>
      <c r="K835000"/>
      <c r="L835000"/>
      <c r="M835000" s="115"/>
      <c r="N835000" s="115"/>
      <c r="O835000"/>
      <c r="P835000"/>
      <c r="Q835000"/>
      <c r="R835000" s="19"/>
      <c r="S835000" s="19"/>
      <c r="T835000"/>
      <c r="U835000" s="113"/>
      <c r="V835000" s="19"/>
      <c r="W835000" s="19"/>
      <c r="X835000" s="19"/>
      <c r="Y835000" s="19"/>
      <c r="Z835000" s="19"/>
      <c r="AA835000" s="19"/>
      <c r="AB835000" s="19"/>
      <c r="AC835000" s="19"/>
      <c r="AD835000" s="19"/>
      <c r="AE835000" s="19"/>
      <c r="AF835000" s="19"/>
      <c r="AG835000" s="19"/>
      <c r="AH835000" s="19"/>
      <c r="AI835000" s="19"/>
      <c r="AJ835000" s="19"/>
      <c r="AK835000" s="19"/>
      <c r="AL835000" s="19"/>
      <c r="AM835000" s="19"/>
      <c r="AN835000" s="19"/>
      <c r="AO835000" s="19"/>
      <c r="AP835000"/>
    </row>
    <row r="835001" spans="1:42" s="116" customFormat="1" x14ac:dyDescent="0.3">
      <c r="A835001"/>
      <c r="B835001"/>
      <c r="C835001"/>
      <c r="D835001"/>
      <c r="E835001"/>
      <c r="F835001"/>
      <c r="G835001"/>
      <c r="H835001"/>
      <c r="I835001"/>
      <c r="J835001"/>
      <c r="K835001"/>
      <c r="L835001"/>
      <c r="M835001" s="115"/>
      <c r="N835001" s="115"/>
      <c r="O835001"/>
      <c r="P835001"/>
      <c r="Q835001"/>
      <c r="R835001" s="19"/>
      <c r="S835001" s="19"/>
      <c r="T835001"/>
      <c r="U835001" s="113"/>
      <c r="V835001" s="19"/>
      <c r="W835001" s="19"/>
      <c r="X835001" s="19"/>
      <c r="Y835001" s="19"/>
      <c r="Z835001" s="19"/>
      <c r="AA835001" s="19"/>
      <c r="AB835001" s="19"/>
      <c r="AC835001" s="19"/>
      <c r="AD835001" s="19"/>
      <c r="AE835001" s="19"/>
      <c r="AF835001" s="19"/>
      <c r="AG835001" s="19"/>
      <c r="AH835001" s="19"/>
      <c r="AI835001" s="19"/>
      <c r="AJ835001" s="19"/>
      <c r="AK835001" s="19"/>
      <c r="AL835001" s="19"/>
      <c r="AM835001" s="19"/>
      <c r="AN835001" s="19"/>
      <c r="AO835001" s="19"/>
      <c r="AP835001"/>
    </row>
    <row r="835002" spans="1:42" s="116" customFormat="1" x14ac:dyDescent="0.3">
      <c r="A835002"/>
      <c r="B835002"/>
      <c r="C835002"/>
      <c r="D835002"/>
      <c r="E835002"/>
      <c r="F835002"/>
      <c r="G835002"/>
      <c r="H835002"/>
      <c r="I835002"/>
      <c r="J835002"/>
      <c r="K835002"/>
      <c r="L835002"/>
      <c r="M835002" s="115"/>
      <c r="N835002" s="115"/>
      <c r="O835002"/>
      <c r="P835002"/>
      <c r="Q835002"/>
      <c r="R835002" s="19"/>
      <c r="S835002" s="19"/>
      <c r="T835002"/>
      <c r="U835002" s="113"/>
      <c r="V835002" s="19"/>
      <c r="W835002" s="19"/>
      <c r="X835002" s="19"/>
      <c r="Y835002" s="19"/>
      <c r="Z835002" s="19"/>
      <c r="AA835002" s="19"/>
      <c r="AB835002" s="19"/>
      <c r="AC835002" s="19"/>
      <c r="AD835002" s="19"/>
      <c r="AE835002" s="19"/>
      <c r="AF835002" s="19"/>
      <c r="AG835002" s="19"/>
      <c r="AH835002" s="19"/>
      <c r="AI835002" s="19"/>
      <c r="AJ835002" s="19"/>
      <c r="AK835002" s="19"/>
      <c r="AL835002" s="19"/>
      <c r="AM835002" s="19"/>
      <c r="AN835002" s="19"/>
      <c r="AO835002" s="19"/>
      <c r="AP835002"/>
    </row>
    <row r="835003" spans="1:42" s="116" customFormat="1" x14ac:dyDescent="0.3">
      <c r="A835003"/>
      <c r="B835003"/>
      <c r="C835003"/>
      <c r="D835003"/>
      <c r="E835003"/>
      <c r="F835003"/>
      <c r="G835003"/>
      <c r="H835003"/>
      <c r="I835003"/>
      <c r="J835003"/>
      <c r="K835003"/>
      <c r="L835003"/>
      <c r="M835003" s="115"/>
      <c r="N835003" s="115"/>
      <c r="O835003"/>
      <c r="P835003"/>
      <c r="Q835003"/>
      <c r="R835003" s="19"/>
      <c r="S835003" s="19"/>
      <c r="T835003"/>
      <c r="U835003" s="113"/>
      <c r="V835003" s="19"/>
      <c r="W835003" s="19"/>
      <c r="X835003" s="19"/>
      <c r="Y835003" s="19"/>
      <c r="Z835003" s="19"/>
      <c r="AA835003" s="19"/>
      <c r="AB835003" s="19"/>
      <c r="AC835003" s="19"/>
      <c r="AD835003" s="19"/>
      <c r="AE835003" s="19"/>
      <c r="AF835003" s="19"/>
      <c r="AG835003" s="19"/>
      <c r="AH835003" s="19"/>
      <c r="AI835003" s="19"/>
      <c r="AJ835003" s="19"/>
      <c r="AK835003" s="19"/>
      <c r="AL835003" s="19"/>
      <c r="AM835003" s="19"/>
      <c r="AN835003" s="19"/>
      <c r="AO835003" s="19"/>
      <c r="AP835003"/>
    </row>
    <row r="835004" spans="1:42" s="116" customFormat="1" x14ac:dyDescent="0.3">
      <c r="A835004"/>
      <c r="B835004"/>
      <c r="C835004"/>
      <c r="D835004"/>
      <c r="E835004"/>
      <c r="F835004"/>
      <c r="G835004"/>
      <c r="H835004"/>
      <c r="I835004"/>
      <c r="J835004"/>
      <c r="K835004"/>
      <c r="L835004"/>
      <c r="M835004" s="115"/>
      <c r="N835004" s="115"/>
      <c r="O835004"/>
      <c r="P835004"/>
      <c r="Q835004"/>
      <c r="R835004" s="19"/>
      <c r="S835004" s="19"/>
      <c r="T835004"/>
      <c r="U835004" s="113"/>
      <c r="V835004" s="19"/>
      <c r="W835004" s="19"/>
      <c r="X835004" s="19"/>
      <c r="Y835004" s="19"/>
      <c r="Z835004" s="19"/>
      <c r="AA835004" s="19"/>
      <c r="AB835004" s="19"/>
      <c r="AC835004" s="19"/>
      <c r="AD835004" s="19"/>
      <c r="AE835004" s="19"/>
      <c r="AF835004" s="19"/>
      <c r="AG835004" s="19"/>
      <c r="AH835004" s="19"/>
      <c r="AI835004" s="19"/>
      <c r="AJ835004" s="19"/>
      <c r="AK835004" s="19"/>
      <c r="AL835004" s="19"/>
      <c r="AM835004" s="19"/>
      <c r="AN835004" s="19"/>
      <c r="AO835004" s="19"/>
      <c r="AP835004"/>
    </row>
    <row r="835005" spans="1:42" s="116" customFormat="1" x14ac:dyDescent="0.3">
      <c r="A835005"/>
      <c r="B835005"/>
      <c r="C835005"/>
      <c r="D835005"/>
      <c r="E835005"/>
      <c r="F835005"/>
      <c r="G835005"/>
      <c r="H835005"/>
      <c r="I835005"/>
      <c r="J835005"/>
      <c r="K835005"/>
      <c r="L835005"/>
      <c r="M835005" s="115"/>
      <c r="N835005" s="115"/>
      <c r="O835005"/>
      <c r="P835005"/>
      <c r="Q835005"/>
      <c r="R835005" s="19"/>
      <c r="S835005" s="19"/>
      <c r="T835005"/>
      <c r="U835005" s="113"/>
      <c r="V835005" s="19"/>
      <c r="W835005" s="19"/>
      <c r="X835005" s="19"/>
      <c r="Y835005" s="19"/>
      <c r="Z835005" s="19"/>
      <c r="AA835005" s="19"/>
      <c r="AB835005" s="19"/>
      <c r="AC835005" s="19"/>
      <c r="AD835005" s="19"/>
      <c r="AE835005" s="19"/>
      <c r="AF835005" s="19"/>
      <c r="AG835005" s="19"/>
      <c r="AH835005" s="19"/>
      <c r="AI835005" s="19"/>
      <c r="AJ835005" s="19"/>
      <c r="AK835005" s="19"/>
      <c r="AL835005" s="19"/>
      <c r="AM835005" s="19"/>
      <c r="AN835005" s="19"/>
      <c r="AO835005" s="19"/>
      <c r="AP835005"/>
    </row>
    <row r="835006" spans="1:42" s="116" customFormat="1" x14ac:dyDescent="0.3">
      <c r="A835006"/>
      <c r="B835006"/>
      <c r="C835006"/>
      <c r="D835006"/>
      <c r="E835006"/>
      <c r="F835006"/>
      <c r="G835006"/>
      <c r="H835006"/>
      <c r="I835006"/>
      <c r="J835006"/>
      <c r="K835006"/>
      <c r="L835006"/>
      <c r="M835006" s="115"/>
      <c r="N835006" s="115"/>
      <c r="O835006"/>
      <c r="P835006"/>
      <c r="Q835006"/>
      <c r="R835006" s="19"/>
      <c r="S835006" s="19"/>
      <c r="T835006"/>
      <c r="U835006" s="113"/>
      <c r="V835006" s="19"/>
      <c r="W835006" s="19"/>
      <c r="X835006" s="19"/>
      <c r="Y835006" s="19"/>
      <c r="Z835006" s="19"/>
      <c r="AA835006" s="19"/>
      <c r="AB835006" s="19"/>
      <c r="AC835006" s="19"/>
      <c r="AD835006" s="19"/>
      <c r="AE835006" s="19"/>
      <c r="AF835006" s="19"/>
      <c r="AG835006" s="19"/>
      <c r="AH835006" s="19"/>
      <c r="AI835006" s="19"/>
      <c r="AJ835006" s="19"/>
      <c r="AK835006" s="19"/>
      <c r="AL835006" s="19"/>
      <c r="AM835006" s="19"/>
      <c r="AN835006" s="19"/>
      <c r="AO835006" s="19"/>
      <c r="AP835006"/>
    </row>
    <row r="835007" spans="1:42" s="116" customFormat="1" x14ac:dyDescent="0.3">
      <c r="A835007"/>
      <c r="B835007"/>
      <c r="C835007"/>
      <c r="D835007"/>
      <c r="E835007"/>
      <c r="F835007"/>
      <c r="G835007"/>
      <c r="H835007"/>
      <c r="I835007"/>
      <c r="J835007"/>
      <c r="K835007"/>
      <c r="L835007"/>
      <c r="M835007" s="115"/>
      <c r="N835007" s="115"/>
      <c r="O835007"/>
      <c r="P835007"/>
      <c r="Q835007"/>
      <c r="R835007" s="19"/>
      <c r="S835007" s="19"/>
      <c r="T835007"/>
      <c r="U835007" s="113"/>
      <c r="V835007" s="19"/>
      <c r="W835007" s="19"/>
      <c r="X835007" s="19"/>
      <c r="Y835007" s="19"/>
      <c r="Z835007" s="19"/>
      <c r="AA835007" s="19"/>
      <c r="AB835007" s="19"/>
      <c r="AC835007" s="19"/>
      <c r="AD835007" s="19"/>
      <c r="AE835007" s="19"/>
      <c r="AF835007" s="19"/>
      <c r="AG835007" s="19"/>
      <c r="AH835007" s="19"/>
      <c r="AI835007" s="19"/>
      <c r="AJ835007" s="19"/>
      <c r="AK835007" s="19"/>
      <c r="AL835007" s="19"/>
      <c r="AM835007" s="19"/>
      <c r="AN835007" s="19"/>
      <c r="AO835007" s="19"/>
      <c r="AP835007"/>
    </row>
    <row r="835008" spans="1:42" s="116" customFormat="1" x14ac:dyDescent="0.3">
      <c r="A835008"/>
      <c r="B835008"/>
      <c r="C835008"/>
      <c r="D835008"/>
      <c r="E835008"/>
      <c r="F835008"/>
      <c r="G835008"/>
      <c r="H835008"/>
      <c r="I835008"/>
      <c r="J835008"/>
      <c r="K835008"/>
      <c r="L835008"/>
      <c r="M835008" s="115"/>
      <c r="N835008" s="115"/>
      <c r="O835008"/>
      <c r="P835008"/>
      <c r="Q835008"/>
      <c r="R835008" s="19"/>
      <c r="S835008" s="19"/>
      <c r="T835008"/>
      <c r="U835008" s="113"/>
      <c r="V835008" s="19"/>
      <c r="W835008" s="19"/>
      <c r="X835008" s="19"/>
      <c r="Y835008" s="19"/>
      <c r="Z835008" s="19"/>
      <c r="AA835008" s="19"/>
      <c r="AB835008" s="19"/>
      <c r="AC835008" s="19"/>
      <c r="AD835008" s="19"/>
      <c r="AE835008" s="19"/>
      <c r="AF835008" s="19"/>
      <c r="AG835008" s="19"/>
      <c r="AH835008" s="19"/>
      <c r="AI835008" s="19"/>
      <c r="AJ835008" s="19"/>
      <c r="AK835008" s="19"/>
      <c r="AL835008" s="19"/>
      <c r="AM835008" s="19"/>
      <c r="AN835008" s="19"/>
      <c r="AO835008" s="19"/>
      <c r="AP835008"/>
    </row>
    <row r="835009" spans="1:42" s="116" customFormat="1" x14ac:dyDescent="0.3">
      <c r="A835009"/>
      <c r="B835009"/>
      <c r="C835009"/>
      <c r="D835009"/>
      <c r="E835009"/>
      <c r="F835009"/>
      <c r="G835009"/>
      <c r="H835009"/>
      <c r="I835009"/>
      <c r="J835009"/>
      <c r="K835009"/>
      <c r="L835009"/>
      <c r="M835009" s="115"/>
      <c r="N835009" s="115"/>
      <c r="O835009"/>
      <c r="P835009"/>
      <c r="Q835009"/>
      <c r="R835009" s="19"/>
      <c r="S835009" s="19"/>
      <c r="T835009"/>
      <c r="U835009" s="113"/>
      <c r="V835009" s="19"/>
      <c r="W835009" s="19"/>
      <c r="X835009" s="19"/>
      <c r="Y835009" s="19"/>
      <c r="Z835009" s="19"/>
      <c r="AA835009" s="19"/>
      <c r="AB835009" s="19"/>
      <c r="AC835009" s="19"/>
      <c r="AD835009" s="19"/>
      <c r="AE835009" s="19"/>
      <c r="AF835009" s="19"/>
      <c r="AG835009" s="19"/>
      <c r="AH835009" s="19"/>
      <c r="AI835009" s="19"/>
      <c r="AJ835009" s="19"/>
      <c r="AK835009" s="19"/>
      <c r="AL835009" s="19"/>
      <c r="AM835009" s="19"/>
      <c r="AN835009" s="19"/>
      <c r="AO835009" s="19"/>
      <c r="AP835009"/>
    </row>
    <row r="835010" spans="1:42" s="116" customFormat="1" x14ac:dyDescent="0.3">
      <c r="A835010"/>
      <c r="B835010"/>
      <c r="C835010"/>
      <c r="D835010"/>
      <c r="E835010"/>
      <c r="F835010"/>
      <c r="G835010"/>
      <c r="H835010"/>
      <c r="I835010"/>
      <c r="J835010"/>
      <c r="K835010"/>
      <c r="L835010"/>
      <c r="M835010" s="115"/>
      <c r="N835010" s="115"/>
      <c r="O835010"/>
      <c r="P835010"/>
      <c r="Q835010"/>
      <c r="R835010" s="19"/>
      <c r="S835010" s="19"/>
      <c r="T835010"/>
      <c r="U835010" s="113"/>
      <c r="V835010" s="19"/>
      <c r="W835010" s="19"/>
      <c r="X835010" s="19"/>
      <c r="Y835010" s="19"/>
      <c r="Z835010" s="19"/>
      <c r="AA835010" s="19"/>
      <c r="AB835010" s="19"/>
      <c r="AC835010" s="19"/>
      <c r="AD835010" s="19"/>
      <c r="AE835010" s="19"/>
      <c r="AF835010" s="19"/>
      <c r="AG835010" s="19"/>
      <c r="AH835010" s="19"/>
      <c r="AI835010" s="19"/>
      <c r="AJ835010" s="19"/>
      <c r="AK835010" s="19"/>
      <c r="AL835010" s="19"/>
      <c r="AM835010" s="19"/>
      <c r="AN835010" s="19"/>
      <c r="AO835010" s="19"/>
      <c r="AP835010"/>
    </row>
    <row r="835011" spans="1:42" s="116" customFormat="1" x14ac:dyDescent="0.3">
      <c r="A835011"/>
      <c r="B835011"/>
      <c r="C835011"/>
      <c r="D835011"/>
      <c r="E835011"/>
      <c r="F835011"/>
      <c r="G835011"/>
      <c r="H835011"/>
      <c r="I835011"/>
      <c r="J835011"/>
      <c r="K835011"/>
      <c r="L835011"/>
      <c r="M835011" s="115"/>
      <c r="N835011" s="115"/>
      <c r="O835011"/>
      <c r="P835011"/>
      <c r="Q835011"/>
      <c r="R835011" s="19"/>
      <c r="S835011" s="19"/>
      <c r="T835011"/>
      <c r="U835011" s="113"/>
      <c r="V835011" s="19"/>
      <c r="W835011" s="19"/>
      <c r="X835011" s="19"/>
      <c r="Y835011" s="19"/>
      <c r="Z835011" s="19"/>
      <c r="AA835011" s="19"/>
      <c r="AB835011" s="19"/>
      <c r="AC835011" s="19"/>
      <c r="AD835011" s="19"/>
      <c r="AE835011" s="19"/>
      <c r="AF835011" s="19"/>
      <c r="AG835011" s="19"/>
      <c r="AH835011" s="19"/>
      <c r="AI835011" s="19"/>
      <c r="AJ835011" s="19"/>
      <c r="AK835011" s="19"/>
      <c r="AL835011" s="19"/>
      <c r="AM835011" s="19"/>
      <c r="AN835011" s="19"/>
      <c r="AO835011" s="19"/>
      <c r="AP835011"/>
    </row>
    <row r="835012" spans="1:42" s="116" customFormat="1" x14ac:dyDescent="0.3">
      <c r="A835012"/>
      <c r="B835012"/>
      <c r="C835012"/>
      <c r="D835012"/>
      <c r="E835012"/>
      <c r="F835012"/>
      <c r="G835012"/>
      <c r="H835012"/>
      <c r="I835012"/>
      <c r="J835012"/>
      <c r="K835012"/>
      <c r="L835012"/>
      <c r="M835012" s="115"/>
      <c r="N835012" s="115"/>
      <c r="O835012"/>
      <c r="P835012"/>
      <c r="Q835012"/>
      <c r="R835012" s="19"/>
      <c r="S835012" s="19"/>
      <c r="T835012"/>
      <c r="U835012" s="113"/>
      <c r="V835012" s="19"/>
      <c r="W835012" s="19"/>
      <c r="X835012" s="19"/>
      <c r="Y835012" s="19"/>
      <c r="Z835012" s="19"/>
      <c r="AA835012" s="19"/>
      <c r="AB835012" s="19"/>
      <c r="AC835012" s="19"/>
      <c r="AD835012" s="19"/>
      <c r="AE835012" s="19"/>
      <c r="AF835012" s="19"/>
      <c r="AG835012" s="19"/>
      <c r="AH835012" s="19"/>
      <c r="AI835012" s="19"/>
      <c r="AJ835012" s="19"/>
      <c r="AK835012" s="19"/>
      <c r="AL835012" s="19"/>
      <c r="AM835012" s="19"/>
      <c r="AN835012" s="19"/>
      <c r="AO835012" s="19"/>
      <c r="AP835012"/>
    </row>
    <row r="835013" spans="1:42" s="116" customFormat="1" x14ac:dyDescent="0.3">
      <c r="A835013"/>
      <c r="B835013"/>
      <c r="C835013"/>
      <c r="D835013"/>
      <c r="E835013"/>
      <c r="F835013"/>
      <c r="G835013"/>
      <c r="H835013"/>
      <c r="I835013"/>
      <c r="J835013"/>
      <c r="K835013"/>
      <c r="L835013"/>
      <c r="M835013" s="115"/>
      <c r="N835013" s="115"/>
      <c r="O835013"/>
      <c r="P835013"/>
      <c r="Q835013"/>
      <c r="R835013" s="19"/>
      <c r="S835013" s="19"/>
      <c r="T835013"/>
      <c r="U835013" s="113"/>
      <c r="V835013" s="19"/>
      <c r="W835013" s="19"/>
      <c r="X835013" s="19"/>
      <c r="Y835013" s="19"/>
      <c r="Z835013" s="19"/>
      <c r="AA835013" s="19"/>
      <c r="AB835013" s="19"/>
      <c r="AC835013" s="19"/>
      <c r="AD835013" s="19"/>
      <c r="AE835013" s="19"/>
      <c r="AF835013" s="19"/>
      <c r="AG835013" s="19"/>
      <c r="AH835013" s="19"/>
      <c r="AI835013" s="19"/>
      <c r="AJ835013" s="19"/>
      <c r="AK835013" s="19"/>
      <c r="AL835013" s="19"/>
      <c r="AM835013" s="19"/>
      <c r="AN835013" s="19"/>
      <c r="AO835013" s="19"/>
      <c r="AP835013"/>
    </row>
    <row r="835014" spans="1:42" s="116" customFormat="1" x14ac:dyDescent="0.3">
      <c r="A835014"/>
      <c r="B835014"/>
      <c r="C835014"/>
      <c r="D835014"/>
      <c r="E835014"/>
      <c r="F835014"/>
      <c r="G835014"/>
      <c r="H835014"/>
      <c r="I835014"/>
      <c r="J835014"/>
      <c r="K835014"/>
      <c r="L835014"/>
      <c r="M835014" s="115"/>
      <c r="N835014" s="115"/>
      <c r="O835014"/>
      <c r="P835014"/>
      <c r="Q835014"/>
      <c r="R835014" s="19"/>
      <c r="S835014" s="19"/>
      <c r="T835014"/>
      <c r="U835014" s="113"/>
      <c r="V835014" s="19"/>
      <c r="W835014" s="19"/>
      <c r="X835014" s="19"/>
      <c r="Y835014" s="19"/>
      <c r="Z835014" s="19"/>
      <c r="AA835014" s="19"/>
      <c r="AB835014" s="19"/>
      <c r="AC835014" s="19"/>
      <c r="AD835014" s="19"/>
      <c r="AE835014" s="19"/>
      <c r="AF835014" s="19"/>
      <c r="AG835014" s="19"/>
      <c r="AH835014" s="19"/>
      <c r="AI835014" s="19"/>
      <c r="AJ835014" s="19"/>
      <c r="AK835014" s="19"/>
      <c r="AL835014" s="19"/>
      <c r="AM835014" s="19"/>
      <c r="AN835014" s="19"/>
      <c r="AO835014" s="19"/>
      <c r="AP835014"/>
    </row>
    <row r="835015" spans="1:42" s="116" customFormat="1" x14ac:dyDescent="0.3">
      <c r="A835015"/>
      <c r="B835015"/>
      <c r="C835015"/>
      <c r="D835015"/>
      <c r="E835015"/>
      <c r="F835015"/>
      <c r="G835015"/>
      <c r="H835015"/>
      <c r="I835015"/>
      <c r="J835015"/>
      <c r="K835015"/>
      <c r="L835015"/>
      <c r="M835015" s="115"/>
      <c r="N835015" s="115"/>
      <c r="O835015"/>
      <c r="P835015"/>
      <c r="Q835015"/>
      <c r="R835015" s="19"/>
      <c r="S835015" s="19"/>
      <c r="T835015"/>
      <c r="U835015" s="113"/>
      <c r="V835015" s="19"/>
      <c r="W835015" s="19"/>
      <c r="X835015" s="19"/>
      <c r="Y835015" s="19"/>
      <c r="Z835015" s="19"/>
      <c r="AA835015" s="19"/>
      <c r="AB835015" s="19"/>
      <c r="AC835015" s="19"/>
      <c r="AD835015" s="19"/>
      <c r="AE835015" s="19"/>
      <c r="AF835015" s="19"/>
      <c r="AG835015" s="19"/>
      <c r="AH835015" s="19"/>
      <c r="AI835015" s="19"/>
      <c r="AJ835015" s="19"/>
      <c r="AK835015" s="19"/>
      <c r="AL835015" s="19"/>
      <c r="AM835015" s="19"/>
      <c r="AN835015" s="19"/>
      <c r="AO835015" s="19"/>
      <c r="AP835015"/>
    </row>
    <row r="835016" spans="1:42" s="116" customFormat="1" x14ac:dyDescent="0.3">
      <c r="A835016"/>
      <c r="B835016"/>
      <c r="C835016"/>
      <c r="D835016"/>
      <c r="E835016"/>
      <c r="F835016"/>
      <c r="G835016"/>
      <c r="H835016"/>
      <c r="I835016"/>
      <c r="J835016"/>
      <c r="K835016"/>
      <c r="L835016"/>
      <c r="M835016" s="115"/>
      <c r="N835016" s="115"/>
      <c r="O835016"/>
      <c r="P835016"/>
      <c r="Q835016"/>
      <c r="R835016" s="19"/>
      <c r="S835016" s="19"/>
      <c r="T835016"/>
      <c r="U835016" s="113"/>
      <c r="V835016" s="19"/>
      <c r="W835016" s="19"/>
      <c r="X835016" s="19"/>
      <c r="Y835016" s="19"/>
      <c r="Z835016" s="19"/>
      <c r="AA835016" s="19"/>
      <c r="AB835016" s="19"/>
      <c r="AC835016" s="19"/>
      <c r="AD835016" s="19"/>
      <c r="AE835016" s="19"/>
      <c r="AF835016" s="19"/>
      <c r="AG835016" s="19"/>
      <c r="AH835016" s="19"/>
      <c r="AI835016" s="19"/>
      <c r="AJ835016" s="19"/>
      <c r="AK835016" s="19"/>
      <c r="AL835016" s="19"/>
      <c r="AM835016" s="19"/>
      <c r="AN835016" s="19"/>
      <c r="AO835016" s="19"/>
      <c r="AP835016"/>
    </row>
    <row r="835017" spans="1:42" s="116" customFormat="1" x14ac:dyDescent="0.3">
      <c r="A835017"/>
      <c r="B835017"/>
      <c r="C835017"/>
      <c r="D835017"/>
      <c r="E835017"/>
      <c r="F835017"/>
      <c r="G835017"/>
      <c r="H835017"/>
      <c r="I835017"/>
      <c r="J835017"/>
      <c r="K835017"/>
      <c r="L835017"/>
      <c r="M835017" s="115"/>
      <c r="N835017" s="115"/>
      <c r="O835017"/>
      <c r="P835017"/>
      <c r="Q835017"/>
      <c r="R835017" s="19"/>
      <c r="S835017" s="19"/>
      <c r="T835017"/>
      <c r="U835017" s="113"/>
      <c r="V835017" s="19"/>
      <c r="W835017" s="19"/>
      <c r="X835017" s="19"/>
      <c r="Y835017" s="19"/>
      <c r="Z835017" s="19"/>
      <c r="AA835017" s="19"/>
      <c r="AB835017" s="19"/>
      <c r="AC835017" s="19"/>
      <c r="AD835017" s="19"/>
      <c r="AE835017" s="19"/>
      <c r="AF835017" s="19"/>
      <c r="AG835017" s="19"/>
      <c r="AH835017" s="19"/>
      <c r="AI835017" s="19"/>
      <c r="AJ835017" s="19"/>
      <c r="AK835017" s="19"/>
      <c r="AL835017" s="19"/>
      <c r="AM835017" s="19"/>
      <c r="AN835017" s="19"/>
      <c r="AO835017" s="19"/>
      <c r="AP835017"/>
    </row>
    <row r="835018" spans="1:42" s="116" customFormat="1" x14ac:dyDescent="0.3">
      <c r="A835018"/>
      <c r="B835018"/>
      <c r="C835018"/>
      <c r="D835018"/>
      <c r="E835018"/>
      <c r="F835018"/>
      <c r="G835018"/>
      <c r="H835018"/>
      <c r="I835018"/>
      <c r="J835018"/>
      <c r="K835018"/>
      <c r="L835018"/>
      <c r="M835018" s="115"/>
      <c r="N835018" s="115"/>
      <c r="O835018"/>
      <c r="P835018"/>
      <c r="Q835018"/>
      <c r="R835018" s="19"/>
      <c r="S835018" s="19"/>
      <c r="T835018"/>
      <c r="U835018" s="113"/>
      <c r="V835018" s="19"/>
      <c r="W835018" s="19"/>
      <c r="X835018" s="19"/>
      <c r="Y835018" s="19"/>
      <c r="Z835018" s="19"/>
      <c r="AA835018" s="19"/>
      <c r="AB835018" s="19"/>
      <c r="AC835018" s="19"/>
      <c r="AD835018" s="19"/>
      <c r="AE835018" s="19"/>
      <c r="AF835018" s="19"/>
      <c r="AG835018" s="19"/>
      <c r="AH835018" s="19"/>
      <c r="AI835018" s="19"/>
      <c r="AJ835018" s="19"/>
      <c r="AK835018" s="19"/>
      <c r="AL835018" s="19"/>
      <c r="AM835018" s="19"/>
      <c r="AN835018" s="19"/>
      <c r="AO835018" s="19"/>
      <c r="AP835018"/>
    </row>
    <row r="835019" spans="1:42" s="116" customFormat="1" x14ac:dyDescent="0.3">
      <c r="A835019"/>
      <c r="B835019"/>
      <c r="C835019"/>
      <c r="D835019"/>
      <c r="E835019"/>
      <c r="F835019"/>
      <c r="G835019"/>
      <c r="H835019"/>
      <c r="I835019"/>
      <c r="J835019"/>
      <c r="K835019"/>
      <c r="L835019"/>
      <c r="M835019" s="115"/>
      <c r="N835019" s="115"/>
      <c r="O835019"/>
      <c r="P835019"/>
      <c r="Q835019"/>
      <c r="R835019" s="19"/>
      <c r="S835019" s="19"/>
      <c r="T835019"/>
      <c r="U835019" s="113"/>
      <c r="V835019" s="19"/>
      <c r="W835019" s="19"/>
      <c r="X835019" s="19"/>
      <c r="Y835019" s="19"/>
      <c r="Z835019" s="19"/>
      <c r="AA835019" s="19"/>
      <c r="AB835019" s="19"/>
      <c r="AC835019" s="19"/>
      <c r="AD835019" s="19"/>
      <c r="AE835019" s="19"/>
      <c r="AF835019" s="19"/>
      <c r="AG835019" s="19"/>
      <c r="AH835019" s="19"/>
      <c r="AI835019" s="19"/>
      <c r="AJ835019" s="19"/>
      <c r="AK835019" s="19"/>
      <c r="AL835019" s="19"/>
      <c r="AM835019" s="19"/>
      <c r="AN835019" s="19"/>
      <c r="AO835019" s="19"/>
      <c r="AP835019"/>
    </row>
    <row r="835020" spans="1:42" s="116" customFormat="1" x14ac:dyDescent="0.3">
      <c r="A835020"/>
      <c r="B835020"/>
      <c r="C835020"/>
      <c r="D835020"/>
      <c r="E835020"/>
      <c r="F835020"/>
      <c r="G835020"/>
      <c r="H835020"/>
      <c r="I835020"/>
      <c r="J835020"/>
      <c r="K835020"/>
      <c r="L835020"/>
      <c r="M835020" s="115"/>
      <c r="N835020" s="115"/>
      <c r="O835020"/>
      <c r="P835020"/>
      <c r="Q835020"/>
      <c r="R835020" s="19"/>
      <c r="S835020" s="19"/>
      <c r="T835020"/>
      <c r="U835020" s="113"/>
      <c r="V835020" s="19"/>
      <c r="W835020" s="19"/>
      <c r="X835020" s="19"/>
      <c r="Y835020" s="19"/>
      <c r="Z835020" s="19"/>
      <c r="AA835020" s="19"/>
      <c r="AB835020" s="19"/>
      <c r="AC835020" s="19"/>
      <c r="AD835020" s="19"/>
      <c r="AE835020" s="19"/>
      <c r="AF835020" s="19"/>
      <c r="AG835020" s="19"/>
      <c r="AH835020" s="19"/>
      <c r="AI835020" s="19"/>
      <c r="AJ835020" s="19"/>
      <c r="AK835020" s="19"/>
      <c r="AL835020" s="19"/>
      <c r="AM835020" s="19"/>
      <c r="AN835020" s="19"/>
      <c r="AO835020" s="19"/>
      <c r="AP835020"/>
    </row>
    <row r="835021" spans="1:42" s="116" customFormat="1" x14ac:dyDescent="0.3">
      <c r="A835021"/>
      <c r="B835021"/>
      <c r="C835021"/>
      <c r="D835021"/>
      <c r="E835021"/>
      <c r="F835021"/>
      <c r="G835021"/>
      <c r="H835021"/>
      <c r="I835021"/>
      <c r="J835021"/>
      <c r="K835021"/>
      <c r="L835021"/>
      <c r="M835021" s="115"/>
      <c r="N835021" s="115"/>
      <c r="O835021"/>
      <c r="P835021"/>
      <c r="Q835021"/>
      <c r="R835021" s="19"/>
      <c r="S835021" s="19"/>
      <c r="T835021"/>
      <c r="U835021" s="113"/>
      <c r="V835021" s="19"/>
      <c r="W835021" s="19"/>
      <c r="X835021" s="19"/>
      <c r="Y835021" s="19"/>
      <c r="Z835021" s="19"/>
      <c r="AA835021" s="19"/>
      <c r="AB835021" s="19"/>
      <c r="AC835021" s="19"/>
      <c r="AD835021" s="19"/>
      <c r="AE835021" s="19"/>
      <c r="AF835021" s="19"/>
      <c r="AG835021" s="19"/>
      <c r="AH835021" s="19"/>
      <c r="AI835021" s="19"/>
      <c r="AJ835021" s="19"/>
      <c r="AK835021" s="19"/>
      <c r="AL835021" s="19"/>
      <c r="AM835021" s="19"/>
      <c r="AN835021" s="19"/>
      <c r="AO835021" s="19"/>
      <c r="AP835021"/>
    </row>
    <row r="835022" spans="1:42" s="116" customFormat="1" x14ac:dyDescent="0.3">
      <c r="A835022"/>
      <c r="B835022"/>
      <c r="C835022"/>
      <c r="D835022"/>
      <c r="E835022"/>
      <c r="F835022"/>
      <c r="G835022"/>
      <c r="H835022"/>
      <c r="I835022"/>
      <c r="J835022"/>
      <c r="K835022"/>
      <c r="L835022"/>
      <c r="M835022" s="115"/>
      <c r="N835022" s="115"/>
      <c r="O835022"/>
      <c r="P835022"/>
      <c r="Q835022"/>
      <c r="R835022" s="19"/>
      <c r="S835022" s="19"/>
      <c r="T835022"/>
      <c r="U835022" s="113"/>
      <c r="V835022" s="19"/>
      <c r="W835022" s="19"/>
      <c r="X835022" s="19"/>
      <c r="Y835022" s="19"/>
      <c r="Z835022" s="19"/>
      <c r="AA835022" s="19"/>
      <c r="AB835022" s="19"/>
      <c r="AC835022" s="19"/>
      <c r="AD835022" s="19"/>
      <c r="AE835022" s="19"/>
      <c r="AF835022" s="19"/>
      <c r="AG835022" s="19"/>
      <c r="AH835022" s="19"/>
      <c r="AI835022" s="19"/>
      <c r="AJ835022" s="19"/>
      <c r="AK835022" s="19"/>
      <c r="AL835022" s="19"/>
      <c r="AM835022" s="19"/>
      <c r="AN835022" s="19"/>
      <c r="AO835022" s="19"/>
      <c r="AP835022"/>
    </row>
    <row r="835023" spans="1:42" s="116" customFormat="1" x14ac:dyDescent="0.3">
      <c r="A835023"/>
      <c r="B835023"/>
      <c r="C835023"/>
      <c r="D835023"/>
      <c r="E835023"/>
      <c r="F835023"/>
      <c r="G835023"/>
      <c r="H835023"/>
      <c r="I835023"/>
      <c r="J835023"/>
      <c r="K835023"/>
      <c r="L835023"/>
      <c r="M835023" s="115"/>
      <c r="N835023" s="115"/>
      <c r="O835023"/>
      <c r="P835023"/>
      <c r="Q835023"/>
      <c r="R835023" s="19"/>
      <c r="S835023" s="19"/>
      <c r="T835023"/>
      <c r="U835023" s="113"/>
      <c r="V835023" s="19"/>
      <c r="W835023" s="19"/>
      <c r="X835023" s="19"/>
      <c r="Y835023" s="19"/>
      <c r="Z835023" s="19"/>
      <c r="AA835023" s="19"/>
      <c r="AB835023" s="19"/>
      <c r="AC835023" s="19"/>
      <c r="AD835023" s="19"/>
      <c r="AE835023" s="19"/>
      <c r="AF835023" s="19"/>
      <c r="AG835023" s="19"/>
      <c r="AH835023" s="19"/>
      <c r="AI835023" s="19"/>
      <c r="AJ835023" s="19"/>
      <c r="AK835023" s="19"/>
      <c r="AL835023" s="19"/>
      <c r="AM835023" s="19"/>
      <c r="AN835023" s="19"/>
      <c r="AO835023" s="19"/>
      <c r="AP835023"/>
    </row>
    <row r="835024" spans="1:42" s="116" customFormat="1" x14ac:dyDescent="0.3">
      <c r="A835024"/>
      <c r="B835024"/>
      <c r="C835024"/>
      <c r="D835024"/>
      <c r="E835024"/>
      <c r="F835024"/>
      <c r="G835024"/>
      <c r="H835024"/>
      <c r="I835024"/>
      <c r="J835024"/>
      <c r="K835024"/>
      <c r="L835024"/>
      <c r="M835024" s="115"/>
      <c r="N835024" s="115"/>
      <c r="O835024"/>
      <c r="P835024"/>
      <c r="Q835024"/>
      <c r="R835024" s="19"/>
      <c r="S835024" s="19"/>
      <c r="T835024"/>
      <c r="U835024" s="113"/>
      <c r="V835024" s="19"/>
      <c r="W835024" s="19"/>
      <c r="X835024" s="19"/>
      <c r="Y835024" s="19"/>
      <c r="Z835024" s="19"/>
      <c r="AA835024" s="19"/>
      <c r="AB835024" s="19"/>
      <c r="AC835024" s="19"/>
      <c r="AD835024" s="19"/>
      <c r="AE835024" s="19"/>
      <c r="AF835024" s="19"/>
      <c r="AG835024" s="19"/>
      <c r="AH835024" s="19"/>
      <c r="AI835024" s="19"/>
      <c r="AJ835024" s="19"/>
      <c r="AK835024" s="19"/>
      <c r="AL835024" s="19"/>
      <c r="AM835024" s="19"/>
      <c r="AN835024" s="19"/>
      <c r="AO835024" s="19"/>
      <c r="AP835024"/>
    </row>
    <row r="835025" spans="1:42" s="116" customFormat="1" x14ac:dyDescent="0.3">
      <c r="A835025"/>
      <c r="B835025"/>
      <c r="C835025"/>
      <c r="D835025"/>
      <c r="E835025"/>
      <c r="F835025"/>
      <c r="G835025"/>
      <c r="H835025"/>
      <c r="I835025"/>
      <c r="J835025"/>
      <c r="K835025"/>
      <c r="L835025"/>
      <c r="M835025" s="115"/>
      <c r="N835025" s="115"/>
      <c r="O835025"/>
      <c r="P835025"/>
      <c r="Q835025"/>
      <c r="R835025" s="19"/>
      <c r="S835025" s="19"/>
      <c r="T835025"/>
      <c r="U835025" s="113"/>
      <c r="V835025" s="19"/>
      <c r="W835025" s="19"/>
      <c r="X835025" s="19"/>
      <c r="Y835025" s="19"/>
      <c r="Z835025" s="19"/>
      <c r="AA835025" s="19"/>
      <c r="AB835025" s="19"/>
      <c r="AC835025" s="19"/>
      <c r="AD835025" s="19"/>
      <c r="AE835025" s="19"/>
      <c r="AF835025" s="19"/>
      <c r="AG835025" s="19"/>
      <c r="AH835025" s="19"/>
      <c r="AI835025" s="19"/>
      <c r="AJ835025" s="19"/>
      <c r="AK835025" s="19"/>
      <c r="AL835025" s="19"/>
      <c r="AM835025" s="19"/>
      <c r="AN835025" s="19"/>
      <c r="AO835025" s="19"/>
      <c r="AP835025"/>
    </row>
    <row r="835026" spans="1:42" s="116" customFormat="1" x14ac:dyDescent="0.3">
      <c r="A835026"/>
      <c r="B835026"/>
      <c r="C835026"/>
      <c r="D835026"/>
      <c r="E835026"/>
      <c r="F835026"/>
      <c r="G835026"/>
      <c r="H835026"/>
      <c r="I835026"/>
      <c r="J835026"/>
      <c r="K835026"/>
      <c r="L835026"/>
      <c r="M835026" s="115"/>
      <c r="N835026" s="115"/>
      <c r="O835026"/>
      <c r="P835026"/>
      <c r="Q835026"/>
      <c r="R835026" s="19"/>
      <c r="S835026" s="19"/>
      <c r="T835026"/>
      <c r="U835026" s="113"/>
      <c r="V835026" s="19"/>
      <c r="W835026" s="19"/>
      <c r="X835026" s="19"/>
      <c r="Y835026" s="19"/>
      <c r="Z835026" s="19"/>
      <c r="AA835026" s="19"/>
      <c r="AB835026" s="19"/>
      <c r="AC835026" s="19"/>
      <c r="AD835026" s="19"/>
      <c r="AE835026" s="19"/>
      <c r="AF835026" s="19"/>
      <c r="AG835026" s="19"/>
      <c r="AH835026" s="19"/>
      <c r="AI835026" s="19"/>
      <c r="AJ835026" s="19"/>
      <c r="AK835026" s="19"/>
      <c r="AL835026" s="19"/>
      <c r="AM835026" s="19"/>
      <c r="AN835026" s="19"/>
      <c r="AO835026" s="19"/>
      <c r="AP835026"/>
    </row>
    <row r="835027" spans="1:42" s="116" customFormat="1" x14ac:dyDescent="0.3">
      <c r="A835027"/>
      <c r="B835027"/>
      <c r="C835027"/>
      <c r="D835027"/>
      <c r="E835027"/>
      <c r="F835027"/>
      <c r="G835027"/>
      <c r="H835027"/>
      <c r="I835027"/>
      <c r="J835027"/>
      <c r="K835027"/>
      <c r="L835027"/>
      <c r="M835027" s="115"/>
      <c r="N835027" s="115"/>
      <c r="O835027"/>
      <c r="P835027"/>
      <c r="Q835027"/>
      <c r="R835027" s="19"/>
      <c r="S835027" s="19"/>
      <c r="T835027"/>
      <c r="U835027" s="113"/>
      <c r="V835027" s="19"/>
      <c r="W835027" s="19"/>
      <c r="X835027" s="19"/>
      <c r="Y835027" s="19"/>
      <c r="Z835027" s="19"/>
      <c r="AA835027" s="19"/>
      <c r="AB835027" s="19"/>
      <c r="AC835027" s="19"/>
      <c r="AD835027" s="19"/>
      <c r="AE835027" s="19"/>
      <c r="AF835027" s="19"/>
      <c r="AG835027" s="19"/>
      <c r="AH835027" s="19"/>
      <c r="AI835027" s="19"/>
      <c r="AJ835027" s="19"/>
      <c r="AK835027" s="19"/>
      <c r="AL835027" s="19"/>
      <c r="AM835027" s="19"/>
      <c r="AN835027" s="19"/>
      <c r="AO835027" s="19"/>
      <c r="AP835027"/>
    </row>
    <row r="835028" spans="1:42" s="116" customFormat="1" x14ac:dyDescent="0.3">
      <c r="A835028"/>
      <c r="B835028"/>
      <c r="C835028"/>
      <c r="D835028"/>
      <c r="E835028"/>
      <c r="F835028"/>
      <c r="G835028"/>
      <c r="H835028"/>
      <c r="I835028"/>
      <c r="J835028"/>
      <c r="K835028"/>
      <c r="L835028"/>
      <c r="M835028" s="115"/>
      <c r="N835028" s="115"/>
      <c r="O835028"/>
      <c r="P835028"/>
      <c r="Q835028"/>
      <c r="R835028" s="19"/>
      <c r="S835028" s="19"/>
      <c r="T835028"/>
      <c r="U835028" s="113"/>
      <c r="V835028" s="19"/>
      <c r="W835028" s="19"/>
      <c r="X835028" s="19"/>
      <c r="Y835028" s="19"/>
      <c r="Z835028" s="19"/>
      <c r="AA835028" s="19"/>
      <c r="AB835028" s="19"/>
      <c r="AC835028" s="19"/>
      <c r="AD835028" s="19"/>
      <c r="AE835028" s="19"/>
      <c r="AF835028" s="19"/>
      <c r="AG835028" s="19"/>
      <c r="AH835028" s="19"/>
      <c r="AI835028" s="19"/>
      <c r="AJ835028" s="19"/>
      <c r="AK835028" s="19"/>
      <c r="AL835028" s="19"/>
      <c r="AM835028" s="19"/>
      <c r="AN835028" s="19"/>
      <c r="AO835028" s="19"/>
      <c r="AP835028"/>
    </row>
    <row r="835029" spans="1:42" s="116" customFormat="1" x14ac:dyDescent="0.3">
      <c r="A835029"/>
      <c r="B835029"/>
      <c r="C835029"/>
      <c r="D835029"/>
      <c r="E835029"/>
      <c r="F835029"/>
      <c r="G835029"/>
      <c r="H835029"/>
      <c r="I835029"/>
      <c r="J835029"/>
      <c r="K835029"/>
      <c r="L835029"/>
      <c r="M835029" s="115"/>
      <c r="N835029" s="115"/>
      <c r="O835029"/>
      <c r="P835029"/>
      <c r="Q835029"/>
      <c r="R835029" s="19"/>
      <c r="S835029" s="19"/>
      <c r="T835029"/>
      <c r="U835029" s="113"/>
      <c r="V835029" s="19"/>
      <c r="W835029" s="19"/>
      <c r="X835029" s="19"/>
      <c r="Y835029" s="19"/>
      <c r="Z835029" s="19"/>
      <c r="AA835029" s="19"/>
      <c r="AB835029" s="19"/>
      <c r="AC835029" s="19"/>
      <c r="AD835029" s="19"/>
      <c r="AE835029" s="19"/>
      <c r="AF835029" s="19"/>
      <c r="AG835029" s="19"/>
      <c r="AH835029" s="19"/>
      <c r="AI835029" s="19"/>
      <c r="AJ835029" s="19"/>
      <c r="AK835029" s="19"/>
      <c r="AL835029" s="19"/>
      <c r="AM835029" s="19"/>
      <c r="AN835029" s="19"/>
      <c r="AO835029" s="19"/>
      <c r="AP835029"/>
    </row>
    <row r="835030" spans="1:42" s="116" customFormat="1" x14ac:dyDescent="0.3">
      <c r="A835030"/>
      <c r="B835030"/>
      <c r="C835030"/>
      <c r="D835030"/>
      <c r="E835030"/>
      <c r="F835030"/>
      <c r="G835030"/>
      <c r="H835030"/>
      <c r="I835030"/>
      <c r="J835030"/>
      <c r="K835030"/>
      <c r="L835030"/>
      <c r="M835030" s="115"/>
      <c r="N835030" s="115"/>
      <c r="O835030"/>
      <c r="P835030"/>
      <c r="Q835030"/>
      <c r="R835030" s="19"/>
      <c r="S835030" s="19"/>
      <c r="T835030"/>
      <c r="U835030" s="113"/>
      <c r="V835030" s="19"/>
      <c r="W835030" s="19"/>
      <c r="X835030" s="19"/>
      <c r="Y835030" s="19"/>
      <c r="Z835030" s="19"/>
      <c r="AA835030" s="19"/>
      <c r="AB835030" s="19"/>
      <c r="AC835030" s="19"/>
      <c r="AD835030" s="19"/>
      <c r="AE835030" s="19"/>
      <c r="AF835030" s="19"/>
      <c r="AG835030" s="19"/>
      <c r="AH835030" s="19"/>
      <c r="AI835030" s="19"/>
      <c r="AJ835030" s="19"/>
      <c r="AK835030" s="19"/>
      <c r="AL835030" s="19"/>
      <c r="AM835030" s="19"/>
      <c r="AN835030" s="19"/>
      <c r="AO835030" s="19"/>
      <c r="AP835030"/>
    </row>
    <row r="835031" spans="1:42" s="116" customFormat="1" x14ac:dyDescent="0.3">
      <c r="A835031"/>
      <c r="B835031"/>
      <c r="C835031"/>
      <c r="D835031"/>
      <c r="E835031"/>
      <c r="F835031"/>
      <c r="G835031"/>
      <c r="H835031"/>
      <c r="I835031"/>
      <c r="J835031"/>
      <c r="K835031"/>
      <c r="L835031"/>
      <c r="M835031" s="115"/>
      <c r="N835031" s="115"/>
      <c r="O835031"/>
      <c r="P835031"/>
      <c r="Q835031"/>
      <c r="R835031" s="19"/>
      <c r="S835031" s="19"/>
      <c r="T835031"/>
      <c r="U835031" s="113"/>
      <c r="V835031" s="19"/>
      <c r="W835031" s="19"/>
      <c r="X835031" s="19"/>
      <c r="Y835031" s="19"/>
      <c r="Z835031" s="19"/>
      <c r="AA835031" s="19"/>
      <c r="AB835031" s="19"/>
      <c r="AC835031" s="19"/>
      <c r="AD835031" s="19"/>
      <c r="AE835031" s="19"/>
      <c r="AF835031" s="19"/>
      <c r="AG835031" s="19"/>
      <c r="AH835031" s="19"/>
      <c r="AI835031" s="19"/>
      <c r="AJ835031" s="19"/>
      <c r="AK835031" s="19"/>
      <c r="AL835031" s="19"/>
      <c r="AM835031" s="19"/>
      <c r="AN835031" s="19"/>
      <c r="AO835031" s="19"/>
      <c r="AP835031"/>
    </row>
    <row r="835032" spans="1:42" s="116" customFormat="1" x14ac:dyDescent="0.3">
      <c r="A835032"/>
      <c r="B835032"/>
      <c r="C835032"/>
      <c r="D835032"/>
      <c r="E835032"/>
      <c r="F835032"/>
      <c r="G835032"/>
      <c r="H835032"/>
      <c r="I835032"/>
      <c r="J835032"/>
      <c r="K835032"/>
      <c r="L835032"/>
      <c r="M835032" s="115"/>
      <c r="N835032" s="115"/>
      <c r="O835032"/>
      <c r="P835032"/>
      <c r="Q835032"/>
      <c r="R835032" s="19"/>
      <c r="S835032" s="19"/>
      <c r="T835032"/>
      <c r="U835032" s="113"/>
      <c r="V835032" s="19"/>
      <c r="W835032" s="19"/>
      <c r="X835032" s="19"/>
      <c r="Y835032" s="19"/>
      <c r="Z835032" s="19"/>
      <c r="AA835032" s="19"/>
      <c r="AB835032" s="19"/>
      <c r="AC835032" s="19"/>
      <c r="AD835032" s="19"/>
      <c r="AE835032" s="19"/>
      <c r="AF835032" s="19"/>
      <c r="AG835032" s="19"/>
      <c r="AH835032" s="19"/>
      <c r="AI835032" s="19"/>
      <c r="AJ835032" s="19"/>
      <c r="AK835032" s="19"/>
      <c r="AL835032" s="19"/>
      <c r="AM835032" s="19"/>
      <c r="AN835032" s="19"/>
      <c r="AO835032" s="19"/>
      <c r="AP835032"/>
    </row>
    <row r="835033" spans="1:42" s="116" customFormat="1" x14ac:dyDescent="0.3">
      <c r="A835033"/>
      <c r="B835033"/>
      <c r="C835033"/>
      <c r="D835033"/>
      <c r="E835033"/>
      <c r="F835033"/>
      <c r="G835033"/>
      <c r="H835033"/>
      <c r="I835033"/>
      <c r="J835033"/>
      <c r="K835033"/>
      <c r="L835033"/>
      <c r="M835033" s="115"/>
      <c r="N835033" s="115"/>
      <c r="O835033"/>
      <c r="P835033"/>
      <c r="Q835033"/>
      <c r="R835033" s="19"/>
      <c r="S835033" s="19"/>
      <c r="T835033"/>
      <c r="U835033" s="113"/>
      <c r="V835033" s="19"/>
      <c r="W835033" s="19"/>
      <c r="X835033" s="19"/>
      <c r="Y835033" s="19"/>
      <c r="Z835033" s="19"/>
      <c r="AA835033" s="19"/>
      <c r="AB835033" s="19"/>
      <c r="AC835033" s="19"/>
      <c r="AD835033" s="19"/>
      <c r="AE835033" s="19"/>
      <c r="AF835033" s="19"/>
      <c r="AG835033" s="19"/>
      <c r="AH835033" s="19"/>
      <c r="AI835033" s="19"/>
      <c r="AJ835033" s="19"/>
      <c r="AK835033" s="19"/>
      <c r="AL835033" s="19"/>
      <c r="AM835033" s="19"/>
      <c r="AN835033" s="19"/>
      <c r="AO835033" s="19"/>
      <c r="AP835033"/>
    </row>
    <row r="835034" spans="1:42" s="116" customFormat="1" x14ac:dyDescent="0.3">
      <c r="A835034"/>
      <c r="B835034"/>
      <c r="C835034"/>
      <c r="D835034"/>
      <c r="E835034"/>
      <c r="F835034"/>
      <c r="G835034"/>
      <c r="H835034"/>
      <c r="I835034"/>
      <c r="J835034"/>
      <c r="K835034"/>
      <c r="L835034"/>
      <c r="M835034" s="115"/>
      <c r="N835034" s="115"/>
      <c r="O835034"/>
      <c r="P835034"/>
      <c r="Q835034"/>
      <c r="R835034" s="19"/>
      <c r="S835034" s="19"/>
      <c r="T835034"/>
      <c r="U835034" s="113"/>
      <c r="V835034" s="19"/>
      <c r="W835034" s="19"/>
      <c r="X835034" s="19"/>
      <c r="Y835034" s="19"/>
      <c r="Z835034" s="19"/>
      <c r="AA835034" s="19"/>
      <c r="AB835034" s="19"/>
      <c r="AC835034" s="19"/>
      <c r="AD835034" s="19"/>
      <c r="AE835034" s="19"/>
      <c r="AF835034" s="19"/>
      <c r="AG835034" s="19"/>
      <c r="AH835034" s="19"/>
      <c r="AI835034" s="19"/>
      <c r="AJ835034" s="19"/>
      <c r="AK835034" s="19"/>
      <c r="AL835034" s="19"/>
      <c r="AM835034" s="19"/>
      <c r="AN835034" s="19"/>
      <c r="AO835034" s="19"/>
      <c r="AP835034"/>
    </row>
    <row r="835035" spans="1:42" s="116" customFormat="1" x14ac:dyDescent="0.3">
      <c r="A835035"/>
      <c r="B835035"/>
      <c r="C835035"/>
      <c r="D835035"/>
      <c r="E835035"/>
      <c r="F835035"/>
      <c r="G835035"/>
      <c r="H835035"/>
      <c r="I835035"/>
      <c r="J835035"/>
      <c r="K835035"/>
      <c r="L835035"/>
      <c r="M835035" s="115"/>
      <c r="N835035" s="115"/>
      <c r="O835035"/>
      <c r="P835035"/>
      <c r="Q835035"/>
      <c r="R835035" s="19"/>
      <c r="S835035" s="19"/>
      <c r="T835035"/>
      <c r="U835035" s="113"/>
      <c r="V835035" s="19"/>
      <c r="W835035" s="19"/>
      <c r="X835035" s="19"/>
      <c r="Y835035" s="19"/>
      <c r="Z835035" s="19"/>
      <c r="AA835035" s="19"/>
      <c r="AB835035" s="19"/>
      <c r="AC835035" s="19"/>
      <c r="AD835035" s="19"/>
      <c r="AE835035" s="19"/>
      <c r="AF835035" s="19"/>
      <c r="AG835035" s="19"/>
      <c r="AH835035" s="19"/>
      <c r="AI835035" s="19"/>
      <c r="AJ835035" s="19"/>
      <c r="AK835035" s="19"/>
      <c r="AL835035" s="19"/>
      <c r="AM835035" s="19"/>
      <c r="AN835035" s="19"/>
      <c r="AO835035" s="19"/>
      <c r="AP835035"/>
    </row>
    <row r="835036" spans="1:42" s="116" customFormat="1" x14ac:dyDescent="0.3">
      <c r="A835036"/>
      <c r="B835036"/>
      <c r="C835036"/>
      <c r="D835036"/>
      <c r="E835036"/>
      <c r="F835036"/>
      <c r="G835036"/>
      <c r="H835036"/>
      <c r="I835036"/>
      <c r="J835036"/>
      <c r="K835036"/>
      <c r="L835036"/>
      <c r="M835036" s="115"/>
      <c r="N835036" s="115"/>
      <c r="O835036"/>
      <c r="P835036"/>
      <c r="Q835036"/>
      <c r="R835036" s="19"/>
      <c r="S835036" s="19"/>
      <c r="T835036"/>
      <c r="U835036" s="113"/>
      <c r="V835036" s="19"/>
      <c r="W835036" s="19"/>
      <c r="X835036" s="19"/>
      <c r="Y835036" s="19"/>
      <c r="Z835036" s="19"/>
      <c r="AA835036" s="19"/>
      <c r="AB835036" s="19"/>
      <c r="AC835036" s="19"/>
      <c r="AD835036" s="19"/>
      <c r="AE835036" s="19"/>
      <c r="AF835036" s="19"/>
      <c r="AG835036" s="19"/>
      <c r="AH835036" s="19"/>
      <c r="AI835036" s="19"/>
      <c r="AJ835036" s="19"/>
      <c r="AK835036" s="19"/>
      <c r="AL835036" s="19"/>
      <c r="AM835036" s="19"/>
      <c r="AN835036" s="19"/>
      <c r="AO835036" s="19"/>
      <c r="AP835036"/>
    </row>
    <row r="835037" spans="1:42" s="116" customFormat="1" x14ac:dyDescent="0.3">
      <c r="A835037"/>
      <c r="B835037"/>
      <c r="C835037"/>
      <c r="D835037"/>
      <c r="E835037"/>
      <c r="F835037"/>
      <c r="G835037"/>
      <c r="H835037"/>
      <c r="I835037"/>
      <c r="J835037"/>
      <c r="K835037"/>
      <c r="L835037"/>
      <c r="M835037" s="115"/>
      <c r="N835037" s="115"/>
      <c r="O835037"/>
      <c r="P835037"/>
      <c r="Q835037"/>
      <c r="R835037" s="19"/>
      <c r="S835037" s="19"/>
      <c r="T835037"/>
      <c r="U835037" s="113"/>
      <c r="V835037" s="19"/>
      <c r="W835037" s="19"/>
      <c r="X835037" s="19"/>
      <c r="Y835037" s="19"/>
      <c r="Z835037" s="19"/>
      <c r="AA835037" s="19"/>
      <c r="AB835037" s="19"/>
      <c r="AC835037" s="19"/>
      <c r="AD835037" s="19"/>
      <c r="AE835037" s="19"/>
      <c r="AF835037" s="19"/>
      <c r="AG835037" s="19"/>
      <c r="AH835037" s="19"/>
      <c r="AI835037" s="19"/>
      <c r="AJ835037" s="19"/>
      <c r="AK835037" s="19"/>
      <c r="AL835037" s="19"/>
      <c r="AM835037" s="19"/>
      <c r="AN835037" s="19"/>
      <c r="AO835037" s="19"/>
      <c r="AP835037"/>
    </row>
    <row r="835038" spans="1:42" s="116" customFormat="1" x14ac:dyDescent="0.3">
      <c r="A835038"/>
      <c r="B835038"/>
      <c r="C835038"/>
      <c r="D835038"/>
      <c r="E835038"/>
      <c r="F835038"/>
      <c r="G835038"/>
      <c r="H835038"/>
      <c r="I835038"/>
      <c r="J835038"/>
      <c r="K835038"/>
      <c r="L835038"/>
      <c r="M835038" s="115"/>
      <c r="N835038" s="115"/>
      <c r="O835038"/>
      <c r="P835038"/>
      <c r="Q835038"/>
      <c r="R835038" s="19"/>
      <c r="S835038" s="19"/>
      <c r="T835038"/>
      <c r="U835038" s="113"/>
      <c r="V835038" s="19"/>
      <c r="W835038" s="19"/>
      <c r="X835038" s="19"/>
      <c r="Y835038" s="19"/>
      <c r="Z835038" s="19"/>
      <c r="AA835038" s="19"/>
      <c r="AB835038" s="19"/>
      <c r="AC835038" s="19"/>
      <c r="AD835038" s="19"/>
      <c r="AE835038" s="19"/>
      <c r="AF835038" s="19"/>
      <c r="AG835038" s="19"/>
      <c r="AH835038" s="19"/>
      <c r="AI835038" s="19"/>
      <c r="AJ835038" s="19"/>
      <c r="AK835038" s="19"/>
      <c r="AL835038" s="19"/>
      <c r="AM835038" s="19"/>
      <c r="AN835038" s="19"/>
      <c r="AO835038" s="19"/>
      <c r="AP835038"/>
    </row>
    <row r="835039" spans="1:42" s="116" customFormat="1" x14ac:dyDescent="0.3">
      <c r="A835039"/>
      <c r="B835039"/>
      <c r="C835039"/>
      <c r="D835039"/>
      <c r="E835039"/>
      <c r="F835039"/>
      <c r="G835039"/>
      <c r="H835039"/>
      <c r="I835039"/>
      <c r="J835039"/>
      <c r="K835039"/>
      <c r="L835039"/>
      <c r="M835039" s="115"/>
      <c r="N835039" s="115"/>
      <c r="O835039"/>
      <c r="P835039"/>
      <c r="Q835039"/>
      <c r="R835039" s="19"/>
      <c r="S835039" s="19"/>
      <c r="T835039"/>
      <c r="U835039" s="113"/>
      <c r="V835039" s="19"/>
      <c r="W835039" s="19"/>
      <c r="X835039" s="19"/>
      <c r="Y835039" s="19"/>
      <c r="Z835039" s="19"/>
      <c r="AA835039" s="19"/>
      <c r="AB835039" s="19"/>
      <c r="AC835039" s="19"/>
      <c r="AD835039" s="19"/>
      <c r="AE835039" s="19"/>
      <c r="AF835039" s="19"/>
      <c r="AG835039" s="19"/>
      <c r="AH835039" s="19"/>
      <c r="AI835039" s="19"/>
      <c r="AJ835039" s="19"/>
      <c r="AK835039" s="19"/>
      <c r="AL835039" s="19"/>
      <c r="AM835039" s="19"/>
      <c r="AN835039" s="19"/>
      <c r="AO835039" s="19"/>
      <c r="AP835039"/>
    </row>
    <row r="835040" spans="1:42" s="116" customFormat="1" x14ac:dyDescent="0.3">
      <c r="A835040"/>
      <c r="B835040"/>
      <c r="C835040"/>
      <c r="D835040"/>
      <c r="E835040"/>
      <c r="F835040"/>
      <c r="G835040"/>
      <c r="H835040"/>
      <c r="I835040"/>
      <c r="J835040"/>
      <c r="K835040"/>
      <c r="L835040"/>
      <c r="M835040" s="115"/>
      <c r="N835040" s="115"/>
      <c r="O835040"/>
      <c r="P835040"/>
      <c r="Q835040"/>
      <c r="R835040" s="19"/>
      <c r="S835040" s="19"/>
      <c r="T835040"/>
      <c r="U835040" s="113"/>
      <c r="V835040" s="19"/>
      <c r="W835040" s="19"/>
      <c r="X835040" s="19"/>
      <c r="Y835040" s="19"/>
      <c r="Z835040" s="19"/>
      <c r="AA835040" s="19"/>
      <c r="AB835040" s="19"/>
      <c r="AC835040" s="19"/>
      <c r="AD835040" s="19"/>
      <c r="AE835040" s="19"/>
      <c r="AF835040" s="19"/>
      <c r="AG835040" s="19"/>
      <c r="AH835040" s="19"/>
      <c r="AI835040" s="19"/>
      <c r="AJ835040" s="19"/>
      <c r="AK835040" s="19"/>
      <c r="AL835040" s="19"/>
      <c r="AM835040" s="19"/>
      <c r="AN835040" s="19"/>
      <c r="AO835040" s="19"/>
      <c r="AP835040"/>
    </row>
    <row r="835041" spans="1:42" s="116" customFormat="1" x14ac:dyDescent="0.3">
      <c r="A835041"/>
      <c r="B835041"/>
      <c r="C835041"/>
      <c r="D835041"/>
      <c r="E835041"/>
      <c r="F835041"/>
      <c r="G835041"/>
      <c r="H835041"/>
      <c r="I835041"/>
      <c r="J835041"/>
      <c r="K835041"/>
      <c r="L835041"/>
      <c r="M835041" s="115"/>
      <c r="N835041" s="115"/>
      <c r="O835041"/>
      <c r="P835041"/>
      <c r="Q835041"/>
      <c r="R835041" s="19"/>
      <c r="S835041" s="19"/>
      <c r="T835041"/>
      <c r="U835041" s="113"/>
      <c r="V835041" s="19"/>
      <c r="W835041" s="19"/>
      <c r="X835041" s="19"/>
      <c r="Y835041" s="19"/>
      <c r="Z835041" s="19"/>
      <c r="AA835041" s="19"/>
      <c r="AB835041" s="19"/>
      <c r="AC835041" s="19"/>
      <c r="AD835041" s="19"/>
      <c r="AE835041" s="19"/>
      <c r="AF835041" s="19"/>
      <c r="AG835041" s="19"/>
      <c r="AH835041" s="19"/>
      <c r="AI835041" s="19"/>
      <c r="AJ835041" s="19"/>
      <c r="AK835041" s="19"/>
      <c r="AL835041" s="19"/>
      <c r="AM835041" s="19"/>
      <c r="AN835041" s="19"/>
      <c r="AO835041" s="19"/>
      <c r="AP835041"/>
    </row>
    <row r="835042" spans="1:42" s="116" customFormat="1" x14ac:dyDescent="0.3">
      <c r="A835042"/>
      <c r="B835042"/>
      <c r="C835042"/>
      <c r="D835042"/>
      <c r="E835042"/>
      <c r="F835042"/>
      <c r="G835042"/>
      <c r="H835042"/>
      <c r="I835042"/>
      <c r="J835042"/>
      <c r="K835042"/>
      <c r="L835042"/>
      <c r="M835042" s="115"/>
      <c r="N835042" s="115"/>
      <c r="O835042"/>
      <c r="P835042"/>
      <c r="Q835042"/>
      <c r="R835042" s="19"/>
      <c r="S835042" s="19"/>
      <c r="T835042"/>
      <c r="U835042" s="113"/>
      <c r="V835042" s="19"/>
      <c r="W835042" s="19"/>
      <c r="X835042" s="19"/>
      <c r="Y835042" s="19"/>
      <c r="Z835042" s="19"/>
      <c r="AA835042" s="19"/>
      <c r="AB835042" s="19"/>
      <c r="AC835042" s="19"/>
      <c r="AD835042" s="19"/>
      <c r="AE835042" s="19"/>
      <c r="AF835042" s="19"/>
      <c r="AG835042" s="19"/>
      <c r="AH835042" s="19"/>
      <c r="AI835042" s="19"/>
      <c r="AJ835042" s="19"/>
      <c r="AK835042" s="19"/>
      <c r="AL835042" s="19"/>
      <c r="AM835042" s="19"/>
      <c r="AN835042" s="19"/>
      <c r="AO835042" s="19"/>
      <c r="AP835042"/>
    </row>
    <row r="835043" spans="1:42" s="116" customFormat="1" x14ac:dyDescent="0.3">
      <c r="A835043"/>
      <c r="B835043"/>
      <c r="C835043"/>
      <c r="D835043"/>
      <c r="E835043"/>
      <c r="F835043"/>
      <c r="G835043"/>
      <c r="H835043"/>
      <c r="I835043"/>
      <c r="J835043"/>
      <c r="K835043"/>
      <c r="L835043"/>
      <c r="M835043" s="115"/>
      <c r="N835043" s="115"/>
      <c r="O835043"/>
      <c r="P835043"/>
      <c r="Q835043"/>
      <c r="R835043" s="19"/>
      <c r="S835043" s="19"/>
      <c r="T835043"/>
      <c r="U835043" s="113"/>
      <c r="V835043" s="19"/>
      <c r="W835043" s="19"/>
      <c r="X835043" s="19"/>
      <c r="Y835043" s="19"/>
      <c r="Z835043" s="19"/>
      <c r="AA835043" s="19"/>
      <c r="AB835043" s="19"/>
      <c r="AC835043" s="19"/>
      <c r="AD835043" s="19"/>
      <c r="AE835043" s="19"/>
      <c r="AF835043" s="19"/>
      <c r="AG835043" s="19"/>
      <c r="AH835043" s="19"/>
      <c r="AI835043" s="19"/>
      <c r="AJ835043" s="19"/>
      <c r="AK835043" s="19"/>
      <c r="AL835043" s="19"/>
      <c r="AM835043" s="19"/>
      <c r="AN835043" s="19"/>
      <c r="AO835043" s="19"/>
      <c r="AP835043"/>
    </row>
    <row r="835044" spans="1:42" s="116" customFormat="1" x14ac:dyDescent="0.3">
      <c r="A835044"/>
      <c r="B835044"/>
      <c r="C835044"/>
      <c r="D835044"/>
      <c r="E835044"/>
      <c r="F835044"/>
      <c r="G835044"/>
      <c r="H835044"/>
      <c r="I835044"/>
      <c r="J835044"/>
      <c r="K835044"/>
      <c r="L835044"/>
      <c r="M835044" s="115"/>
      <c r="N835044" s="115"/>
      <c r="O835044"/>
      <c r="P835044"/>
      <c r="Q835044"/>
      <c r="R835044" s="19"/>
      <c r="S835044" s="19"/>
      <c r="T835044"/>
      <c r="U835044" s="113"/>
      <c r="V835044" s="19"/>
      <c r="W835044" s="19"/>
      <c r="X835044" s="19"/>
      <c r="Y835044" s="19"/>
      <c r="Z835044" s="19"/>
      <c r="AA835044" s="19"/>
      <c r="AB835044" s="19"/>
      <c r="AC835044" s="19"/>
      <c r="AD835044" s="19"/>
      <c r="AE835044" s="19"/>
      <c r="AF835044" s="19"/>
      <c r="AG835044" s="19"/>
      <c r="AH835044" s="19"/>
      <c r="AI835044" s="19"/>
      <c r="AJ835044" s="19"/>
      <c r="AK835044" s="19"/>
      <c r="AL835044" s="19"/>
      <c r="AM835044" s="19"/>
      <c r="AN835044" s="19"/>
      <c r="AO835044" s="19"/>
      <c r="AP835044"/>
    </row>
    <row r="835045" spans="1:42" s="116" customFormat="1" x14ac:dyDescent="0.3">
      <c r="A835045"/>
      <c r="B835045"/>
      <c r="C835045"/>
      <c r="D835045"/>
      <c r="E835045"/>
      <c r="F835045"/>
      <c r="G835045"/>
      <c r="H835045"/>
      <c r="I835045"/>
      <c r="J835045"/>
      <c r="K835045"/>
      <c r="L835045"/>
      <c r="M835045" s="115"/>
      <c r="N835045" s="115"/>
      <c r="O835045"/>
      <c r="P835045"/>
      <c r="Q835045"/>
      <c r="R835045" s="19"/>
      <c r="S835045" s="19"/>
      <c r="T835045"/>
      <c r="U835045" s="113"/>
      <c r="V835045" s="19"/>
      <c r="W835045" s="19"/>
      <c r="X835045" s="19"/>
      <c r="Y835045" s="19"/>
      <c r="Z835045" s="19"/>
      <c r="AA835045" s="19"/>
      <c r="AB835045" s="19"/>
      <c r="AC835045" s="19"/>
      <c r="AD835045" s="19"/>
      <c r="AE835045" s="19"/>
      <c r="AF835045" s="19"/>
      <c r="AG835045" s="19"/>
      <c r="AH835045" s="19"/>
      <c r="AI835045" s="19"/>
      <c r="AJ835045" s="19"/>
      <c r="AK835045" s="19"/>
      <c r="AL835045" s="19"/>
      <c r="AM835045" s="19"/>
      <c r="AN835045" s="19"/>
      <c r="AO835045" s="19"/>
      <c r="AP835045"/>
    </row>
    <row r="835046" spans="1:42" s="116" customFormat="1" x14ac:dyDescent="0.3">
      <c r="A835046"/>
      <c r="B835046"/>
      <c r="C835046"/>
      <c r="D835046"/>
      <c r="E835046"/>
      <c r="F835046"/>
      <c r="G835046"/>
      <c r="H835046"/>
      <c r="I835046"/>
      <c r="J835046"/>
      <c r="K835046"/>
      <c r="L835046"/>
      <c r="M835046" s="115"/>
      <c r="N835046" s="115"/>
      <c r="O835046"/>
      <c r="P835046"/>
      <c r="Q835046"/>
      <c r="R835046" s="19"/>
      <c r="S835046" s="19"/>
      <c r="T835046"/>
      <c r="U835046" s="113"/>
      <c r="V835046" s="19"/>
      <c r="W835046" s="19"/>
      <c r="X835046" s="19"/>
      <c r="Y835046" s="19"/>
      <c r="Z835046" s="19"/>
      <c r="AA835046" s="19"/>
      <c r="AB835046" s="19"/>
      <c r="AC835046" s="19"/>
      <c r="AD835046" s="19"/>
      <c r="AE835046" s="19"/>
      <c r="AF835046" s="19"/>
      <c r="AG835046" s="19"/>
      <c r="AH835046" s="19"/>
      <c r="AI835046" s="19"/>
      <c r="AJ835046" s="19"/>
      <c r="AK835046" s="19"/>
      <c r="AL835046" s="19"/>
      <c r="AM835046" s="19"/>
      <c r="AN835046" s="19"/>
      <c r="AO835046" s="19"/>
      <c r="AP835046"/>
    </row>
    <row r="835047" spans="1:42" s="116" customFormat="1" x14ac:dyDescent="0.3">
      <c r="A835047"/>
      <c r="B835047"/>
      <c r="C835047"/>
      <c r="D835047"/>
      <c r="E835047"/>
      <c r="F835047"/>
      <c r="G835047"/>
      <c r="H835047"/>
      <c r="I835047"/>
      <c r="J835047"/>
      <c r="K835047"/>
      <c r="L835047"/>
      <c r="M835047" s="115"/>
      <c r="N835047" s="115"/>
      <c r="O835047"/>
      <c r="P835047"/>
      <c r="Q835047"/>
      <c r="R835047" s="19"/>
      <c r="S835047" s="19"/>
      <c r="T835047"/>
      <c r="U835047" s="113"/>
      <c r="V835047" s="19"/>
      <c r="W835047" s="19"/>
      <c r="X835047" s="19"/>
      <c r="Y835047" s="19"/>
      <c r="Z835047" s="19"/>
      <c r="AA835047" s="19"/>
      <c r="AB835047" s="19"/>
      <c r="AC835047" s="19"/>
      <c r="AD835047" s="19"/>
      <c r="AE835047" s="19"/>
      <c r="AF835047" s="19"/>
      <c r="AG835047" s="19"/>
      <c r="AH835047" s="19"/>
      <c r="AI835047" s="19"/>
      <c r="AJ835047" s="19"/>
      <c r="AK835047" s="19"/>
      <c r="AL835047" s="19"/>
      <c r="AM835047" s="19"/>
      <c r="AN835047" s="19"/>
      <c r="AO835047" s="19"/>
      <c r="AP835047"/>
    </row>
    <row r="835048" spans="1:42" s="116" customFormat="1" x14ac:dyDescent="0.3">
      <c r="A835048"/>
      <c r="B835048"/>
      <c r="C835048"/>
      <c r="D835048"/>
      <c r="E835048"/>
      <c r="F835048"/>
      <c r="G835048"/>
      <c r="H835048"/>
      <c r="I835048"/>
      <c r="J835048"/>
      <c r="K835048"/>
      <c r="L835048"/>
      <c r="M835048" s="115"/>
      <c r="N835048" s="115"/>
      <c r="O835048"/>
      <c r="P835048"/>
      <c r="Q835048"/>
      <c r="R835048" s="19"/>
      <c r="S835048" s="19"/>
      <c r="T835048"/>
      <c r="U835048" s="113"/>
      <c r="V835048" s="19"/>
      <c r="W835048" s="19"/>
      <c r="X835048" s="19"/>
      <c r="Y835048" s="19"/>
      <c r="Z835048" s="19"/>
      <c r="AA835048" s="19"/>
      <c r="AB835048" s="19"/>
      <c r="AC835048" s="19"/>
      <c r="AD835048" s="19"/>
      <c r="AE835048" s="19"/>
      <c r="AF835048" s="19"/>
      <c r="AG835048" s="19"/>
      <c r="AH835048" s="19"/>
      <c r="AI835048" s="19"/>
      <c r="AJ835048" s="19"/>
      <c r="AK835048" s="19"/>
      <c r="AL835048" s="19"/>
      <c r="AM835048" s="19"/>
      <c r="AN835048" s="19"/>
      <c r="AO835048" s="19"/>
      <c r="AP835048"/>
    </row>
    <row r="835049" spans="1:42" s="116" customFormat="1" x14ac:dyDescent="0.3">
      <c r="A835049"/>
      <c r="B835049"/>
      <c r="C835049"/>
      <c r="D835049"/>
      <c r="E835049"/>
      <c r="F835049"/>
      <c r="G835049"/>
      <c r="H835049"/>
      <c r="I835049"/>
      <c r="J835049"/>
      <c r="K835049"/>
      <c r="L835049"/>
      <c r="M835049" s="115"/>
      <c r="N835049" s="115"/>
      <c r="O835049"/>
      <c r="P835049"/>
      <c r="Q835049"/>
      <c r="R835049" s="19"/>
      <c r="S835049" s="19"/>
      <c r="T835049"/>
      <c r="U835049" s="113"/>
      <c r="V835049" s="19"/>
      <c r="W835049" s="19"/>
      <c r="X835049" s="19"/>
      <c r="Y835049" s="19"/>
      <c r="Z835049" s="19"/>
      <c r="AA835049" s="19"/>
      <c r="AB835049" s="19"/>
      <c r="AC835049" s="19"/>
      <c r="AD835049" s="19"/>
      <c r="AE835049" s="19"/>
      <c r="AF835049" s="19"/>
      <c r="AG835049" s="19"/>
      <c r="AH835049" s="19"/>
      <c r="AI835049" s="19"/>
      <c r="AJ835049" s="19"/>
      <c r="AK835049" s="19"/>
      <c r="AL835049" s="19"/>
      <c r="AM835049" s="19"/>
      <c r="AN835049" s="19"/>
      <c r="AO835049" s="19"/>
      <c r="AP835049"/>
    </row>
    <row r="835050" spans="1:42" s="116" customFormat="1" x14ac:dyDescent="0.3">
      <c r="A835050"/>
      <c r="B835050"/>
      <c r="C835050"/>
      <c r="D835050"/>
      <c r="E835050"/>
      <c r="F835050"/>
      <c r="G835050"/>
      <c r="H835050"/>
      <c r="I835050"/>
      <c r="J835050"/>
      <c r="K835050"/>
      <c r="L835050"/>
      <c r="M835050" s="115"/>
      <c r="N835050" s="115"/>
      <c r="O835050"/>
      <c r="P835050"/>
      <c r="Q835050"/>
      <c r="R835050" s="19"/>
      <c r="S835050" s="19"/>
      <c r="T835050"/>
      <c r="U835050" s="113"/>
      <c r="V835050" s="19"/>
      <c r="W835050" s="19"/>
      <c r="X835050" s="19"/>
      <c r="Y835050" s="19"/>
      <c r="Z835050" s="19"/>
      <c r="AA835050" s="19"/>
      <c r="AB835050" s="19"/>
      <c r="AC835050" s="19"/>
      <c r="AD835050" s="19"/>
      <c r="AE835050" s="19"/>
      <c r="AF835050" s="19"/>
      <c r="AG835050" s="19"/>
      <c r="AH835050" s="19"/>
      <c r="AI835050" s="19"/>
      <c r="AJ835050" s="19"/>
      <c r="AK835050" s="19"/>
      <c r="AL835050" s="19"/>
      <c r="AM835050" s="19"/>
      <c r="AN835050" s="19"/>
      <c r="AO835050" s="19"/>
      <c r="AP835050"/>
    </row>
    <row r="835051" spans="1:42" s="116" customFormat="1" x14ac:dyDescent="0.3">
      <c r="A835051"/>
      <c r="B835051"/>
      <c r="C835051"/>
      <c r="D835051"/>
      <c r="E835051"/>
      <c r="F835051"/>
      <c r="G835051"/>
      <c r="H835051"/>
      <c r="I835051"/>
      <c r="J835051"/>
      <c r="K835051"/>
      <c r="L835051"/>
      <c r="M835051" s="115"/>
      <c r="N835051" s="115"/>
      <c r="O835051"/>
      <c r="P835051"/>
      <c r="Q835051"/>
      <c r="R835051" s="19"/>
      <c r="S835051" s="19"/>
      <c r="T835051"/>
      <c r="U835051" s="113"/>
      <c r="V835051" s="19"/>
      <c r="W835051" s="19"/>
      <c r="X835051" s="19"/>
      <c r="Y835051" s="19"/>
      <c r="Z835051" s="19"/>
      <c r="AA835051" s="19"/>
      <c r="AB835051" s="19"/>
      <c r="AC835051" s="19"/>
      <c r="AD835051" s="19"/>
      <c r="AE835051" s="19"/>
      <c r="AF835051" s="19"/>
      <c r="AG835051" s="19"/>
      <c r="AH835051" s="19"/>
      <c r="AI835051" s="19"/>
      <c r="AJ835051" s="19"/>
      <c r="AK835051" s="19"/>
      <c r="AL835051" s="19"/>
      <c r="AM835051" s="19"/>
      <c r="AN835051" s="19"/>
      <c r="AO835051" s="19"/>
      <c r="AP835051"/>
    </row>
    <row r="835052" spans="1:42" s="116" customFormat="1" x14ac:dyDescent="0.3">
      <c r="A835052"/>
      <c r="B835052"/>
      <c r="C835052"/>
      <c r="D835052"/>
      <c r="E835052"/>
      <c r="F835052"/>
      <c r="G835052"/>
      <c r="H835052"/>
      <c r="I835052"/>
      <c r="J835052"/>
      <c r="K835052"/>
      <c r="L835052"/>
      <c r="M835052" s="115"/>
      <c r="N835052" s="115"/>
      <c r="O835052"/>
      <c r="P835052"/>
      <c r="Q835052"/>
      <c r="R835052" s="19"/>
      <c r="S835052" s="19"/>
      <c r="T835052"/>
      <c r="U835052" s="113"/>
      <c r="V835052" s="19"/>
      <c r="W835052" s="19"/>
      <c r="X835052" s="19"/>
      <c r="Y835052" s="19"/>
      <c r="Z835052" s="19"/>
      <c r="AA835052" s="19"/>
      <c r="AB835052" s="19"/>
      <c r="AC835052" s="19"/>
      <c r="AD835052" s="19"/>
      <c r="AE835052" s="19"/>
      <c r="AF835052" s="19"/>
      <c r="AG835052" s="19"/>
      <c r="AH835052" s="19"/>
      <c r="AI835052" s="19"/>
      <c r="AJ835052" s="19"/>
      <c r="AK835052" s="19"/>
      <c r="AL835052" s="19"/>
      <c r="AM835052" s="19"/>
      <c r="AN835052" s="19"/>
      <c r="AO835052" s="19"/>
      <c r="AP835052"/>
    </row>
    <row r="835053" spans="1:42" s="116" customFormat="1" x14ac:dyDescent="0.3">
      <c r="A835053"/>
      <c r="B835053"/>
      <c r="C835053"/>
      <c r="D835053"/>
      <c r="E835053"/>
      <c r="F835053"/>
      <c r="G835053"/>
      <c r="H835053"/>
      <c r="I835053"/>
      <c r="J835053"/>
      <c r="K835053"/>
      <c r="L835053"/>
      <c r="M835053" s="115"/>
      <c r="N835053" s="115"/>
      <c r="O835053"/>
      <c r="P835053"/>
      <c r="Q835053"/>
      <c r="R835053" s="19"/>
      <c r="S835053" s="19"/>
      <c r="T835053"/>
      <c r="U835053" s="113"/>
      <c r="V835053" s="19"/>
      <c r="W835053" s="19"/>
      <c r="X835053" s="19"/>
      <c r="Y835053" s="19"/>
      <c r="Z835053" s="19"/>
      <c r="AA835053" s="19"/>
      <c r="AB835053" s="19"/>
      <c r="AC835053" s="19"/>
      <c r="AD835053" s="19"/>
      <c r="AE835053" s="19"/>
      <c r="AF835053" s="19"/>
      <c r="AG835053" s="19"/>
      <c r="AH835053" s="19"/>
      <c r="AI835053" s="19"/>
      <c r="AJ835053" s="19"/>
      <c r="AK835053" s="19"/>
      <c r="AL835053" s="19"/>
      <c r="AM835053" s="19"/>
      <c r="AN835053" s="19"/>
      <c r="AO835053" s="19"/>
      <c r="AP835053"/>
    </row>
    <row r="835054" spans="1:42" s="116" customFormat="1" x14ac:dyDescent="0.3">
      <c r="A835054"/>
      <c r="B835054"/>
      <c r="C835054"/>
      <c r="D835054"/>
      <c r="E835054"/>
      <c r="F835054"/>
      <c r="G835054"/>
      <c r="H835054"/>
      <c r="I835054"/>
      <c r="J835054"/>
      <c r="K835054"/>
      <c r="L835054"/>
      <c r="M835054" s="115"/>
      <c r="N835054" s="115"/>
      <c r="O835054"/>
      <c r="P835054"/>
      <c r="Q835054"/>
      <c r="R835054" s="19"/>
      <c r="S835054" s="19"/>
      <c r="T835054"/>
      <c r="U835054" s="113"/>
      <c r="V835054" s="19"/>
      <c r="W835054" s="19"/>
      <c r="X835054" s="19"/>
      <c r="Y835054" s="19"/>
      <c r="Z835054" s="19"/>
      <c r="AA835054" s="19"/>
      <c r="AB835054" s="19"/>
      <c r="AC835054" s="19"/>
      <c r="AD835054" s="19"/>
      <c r="AE835054" s="19"/>
      <c r="AF835054" s="19"/>
      <c r="AG835054" s="19"/>
      <c r="AH835054" s="19"/>
      <c r="AI835054" s="19"/>
      <c r="AJ835054" s="19"/>
      <c r="AK835054" s="19"/>
      <c r="AL835054" s="19"/>
      <c r="AM835054" s="19"/>
      <c r="AN835054" s="19"/>
      <c r="AO835054" s="19"/>
      <c r="AP835054"/>
    </row>
    <row r="835055" spans="1:42" s="116" customFormat="1" x14ac:dyDescent="0.3">
      <c r="A835055"/>
      <c r="B835055"/>
      <c r="C835055"/>
      <c r="D835055"/>
      <c r="E835055"/>
      <c r="F835055"/>
      <c r="G835055"/>
      <c r="H835055"/>
      <c r="I835055"/>
      <c r="J835055"/>
      <c r="K835055"/>
      <c r="L835055"/>
      <c r="M835055" s="115"/>
      <c r="N835055" s="115"/>
      <c r="O835055"/>
      <c r="P835055"/>
      <c r="Q835055"/>
      <c r="R835055" s="19"/>
      <c r="S835055" s="19"/>
      <c r="T835055"/>
      <c r="U835055" s="113"/>
      <c r="V835055" s="19"/>
      <c r="W835055" s="19"/>
      <c r="X835055" s="19"/>
      <c r="Y835055" s="19"/>
      <c r="Z835055" s="19"/>
      <c r="AA835055" s="19"/>
      <c r="AB835055" s="19"/>
      <c r="AC835055" s="19"/>
      <c r="AD835055" s="19"/>
      <c r="AE835055" s="19"/>
      <c r="AF835055" s="19"/>
      <c r="AG835055" s="19"/>
      <c r="AH835055" s="19"/>
      <c r="AI835055" s="19"/>
      <c r="AJ835055" s="19"/>
      <c r="AK835055" s="19"/>
      <c r="AL835055" s="19"/>
      <c r="AM835055" s="19"/>
      <c r="AN835055" s="19"/>
      <c r="AO835055" s="19"/>
      <c r="AP835055"/>
    </row>
    <row r="835056" spans="1:42" s="116" customFormat="1" x14ac:dyDescent="0.3">
      <c r="A835056"/>
      <c r="B835056"/>
      <c r="C835056"/>
      <c r="D835056"/>
      <c r="E835056"/>
      <c r="F835056"/>
      <c r="G835056"/>
      <c r="H835056"/>
      <c r="I835056"/>
      <c r="J835056"/>
      <c r="K835056"/>
      <c r="L835056"/>
      <c r="M835056" s="115"/>
      <c r="N835056" s="115"/>
      <c r="O835056"/>
      <c r="P835056"/>
      <c r="Q835056"/>
      <c r="R835056" s="19"/>
      <c r="S835056" s="19"/>
      <c r="T835056"/>
      <c r="U835056" s="113"/>
      <c r="V835056" s="19"/>
      <c r="W835056" s="19"/>
      <c r="X835056" s="19"/>
      <c r="Y835056" s="19"/>
      <c r="Z835056" s="19"/>
      <c r="AA835056" s="19"/>
      <c r="AB835056" s="19"/>
      <c r="AC835056" s="19"/>
      <c r="AD835056" s="19"/>
      <c r="AE835056" s="19"/>
      <c r="AF835056" s="19"/>
      <c r="AG835056" s="19"/>
      <c r="AH835056" s="19"/>
      <c r="AI835056" s="19"/>
      <c r="AJ835056" s="19"/>
      <c r="AK835056" s="19"/>
      <c r="AL835056" s="19"/>
      <c r="AM835056" s="19"/>
      <c r="AN835056" s="19"/>
      <c r="AO835056" s="19"/>
      <c r="AP835056"/>
    </row>
    <row r="835057" spans="1:42" s="116" customFormat="1" x14ac:dyDescent="0.3">
      <c r="A835057"/>
      <c r="B835057"/>
      <c r="C835057"/>
      <c r="D835057"/>
      <c r="E835057"/>
      <c r="F835057"/>
      <c r="G835057"/>
      <c r="H835057"/>
      <c r="I835057"/>
      <c r="J835057"/>
      <c r="K835057"/>
      <c r="L835057"/>
      <c r="M835057" s="115"/>
      <c r="N835057" s="115"/>
      <c r="O835057"/>
      <c r="P835057"/>
      <c r="Q835057"/>
      <c r="R835057" s="19"/>
      <c r="S835057" s="19"/>
      <c r="T835057"/>
      <c r="U835057" s="113"/>
      <c r="V835057" s="19"/>
      <c r="W835057" s="19"/>
      <c r="X835057" s="19"/>
      <c r="Y835057" s="19"/>
      <c r="Z835057" s="19"/>
      <c r="AA835057" s="19"/>
      <c r="AB835057" s="19"/>
      <c r="AC835057" s="19"/>
      <c r="AD835057" s="19"/>
      <c r="AE835057" s="19"/>
      <c r="AF835057" s="19"/>
      <c r="AG835057" s="19"/>
      <c r="AH835057" s="19"/>
      <c r="AI835057" s="19"/>
      <c r="AJ835057" s="19"/>
      <c r="AK835057" s="19"/>
      <c r="AL835057" s="19"/>
      <c r="AM835057" s="19"/>
      <c r="AN835057" s="19"/>
      <c r="AO835057" s="19"/>
      <c r="AP835057"/>
    </row>
    <row r="835058" spans="1:42" s="116" customFormat="1" x14ac:dyDescent="0.3">
      <c r="A835058"/>
      <c r="B835058"/>
      <c r="C835058"/>
      <c r="D835058"/>
      <c r="E835058"/>
      <c r="F835058"/>
      <c r="G835058"/>
      <c r="H835058"/>
      <c r="I835058"/>
      <c r="J835058"/>
      <c r="K835058"/>
      <c r="L835058"/>
      <c r="M835058" s="115"/>
      <c r="N835058" s="115"/>
      <c r="O835058"/>
      <c r="P835058"/>
      <c r="Q835058"/>
      <c r="R835058" s="19"/>
      <c r="S835058" s="19"/>
      <c r="T835058"/>
      <c r="U835058" s="113"/>
      <c r="V835058" s="19"/>
      <c r="W835058" s="19"/>
      <c r="X835058" s="19"/>
      <c r="Y835058" s="19"/>
      <c r="Z835058" s="19"/>
      <c r="AA835058" s="19"/>
      <c r="AB835058" s="19"/>
      <c r="AC835058" s="19"/>
      <c r="AD835058" s="19"/>
      <c r="AE835058" s="19"/>
      <c r="AF835058" s="19"/>
      <c r="AG835058" s="19"/>
      <c r="AH835058" s="19"/>
      <c r="AI835058" s="19"/>
      <c r="AJ835058" s="19"/>
      <c r="AK835058" s="19"/>
      <c r="AL835058" s="19"/>
      <c r="AM835058" s="19"/>
      <c r="AN835058" s="19"/>
      <c r="AO835058" s="19"/>
      <c r="AP835058"/>
    </row>
    <row r="835059" spans="1:42" s="116" customFormat="1" x14ac:dyDescent="0.3">
      <c r="A835059"/>
      <c r="B835059"/>
      <c r="C835059"/>
      <c r="D835059"/>
      <c r="E835059"/>
      <c r="F835059"/>
      <c r="G835059"/>
      <c r="H835059"/>
      <c r="I835059"/>
      <c r="J835059"/>
      <c r="K835059"/>
      <c r="L835059"/>
      <c r="M835059" s="115"/>
      <c r="N835059" s="115"/>
      <c r="O835059"/>
      <c r="P835059"/>
      <c r="Q835059"/>
      <c r="R835059" s="19"/>
      <c r="S835059" s="19"/>
      <c r="T835059"/>
      <c r="U835059" s="113"/>
      <c r="V835059" s="19"/>
      <c r="W835059" s="19"/>
      <c r="X835059" s="19"/>
      <c r="Y835059" s="19"/>
      <c r="Z835059" s="19"/>
      <c r="AA835059" s="19"/>
      <c r="AB835059" s="19"/>
      <c r="AC835059" s="19"/>
      <c r="AD835059" s="19"/>
      <c r="AE835059" s="19"/>
      <c r="AF835059" s="19"/>
      <c r="AG835059" s="19"/>
      <c r="AH835059" s="19"/>
      <c r="AI835059" s="19"/>
      <c r="AJ835059" s="19"/>
      <c r="AK835059" s="19"/>
      <c r="AL835059" s="19"/>
      <c r="AM835059" s="19"/>
      <c r="AN835059" s="19"/>
      <c r="AO835059" s="19"/>
      <c r="AP835059"/>
    </row>
    <row r="835060" spans="1:42" s="116" customFormat="1" x14ac:dyDescent="0.3">
      <c r="A835060"/>
      <c r="B835060"/>
      <c r="C835060"/>
      <c r="D835060"/>
      <c r="E835060"/>
      <c r="F835060"/>
      <c r="G835060"/>
      <c r="H835060"/>
      <c r="I835060"/>
      <c r="J835060"/>
      <c r="K835060"/>
      <c r="L835060"/>
      <c r="M835060" s="115"/>
      <c r="N835060" s="115"/>
      <c r="O835060"/>
      <c r="P835060"/>
      <c r="Q835060"/>
      <c r="R835060" s="19"/>
      <c r="S835060" s="19"/>
      <c r="T835060"/>
      <c r="U835060" s="113"/>
      <c r="V835060" s="19"/>
      <c r="W835060" s="19"/>
      <c r="X835060" s="19"/>
      <c r="Y835060" s="19"/>
      <c r="Z835060" s="19"/>
      <c r="AA835060" s="19"/>
      <c r="AB835060" s="19"/>
      <c r="AC835060" s="19"/>
      <c r="AD835060" s="19"/>
      <c r="AE835060" s="19"/>
      <c r="AF835060" s="19"/>
      <c r="AG835060" s="19"/>
      <c r="AH835060" s="19"/>
      <c r="AI835060" s="19"/>
      <c r="AJ835060" s="19"/>
      <c r="AK835060" s="19"/>
      <c r="AL835060" s="19"/>
      <c r="AM835060" s="19"/>
      <c r="AN835060" s="19"/>
      <c r="AO835060" s="19"/>
      <c r="AP835060"/>
    </row>
    <row r="835061" spans="1:42" s="116" customFormat="1" x14ac:dyDescent="0.3">
      <c r="A835061"/>
      <c r="B835061"/>
      <c r="C835061"/>
      <c r="D835061"/>
      <c r="E835061"/>
      <c r="F835061"/>
      <c r="G835061"/>
      <c r="H835061"/>
      <c r="I835061"/>
      <c r="J835061"/>
      <c r="K835061"/>
      <c r="L835061"/>
      <c r="M835061" s="115"/>
      <c r="N835061" s="115"/>
      <c r="O835061"/>
      <c r="P835061"/>
      <c r="Q835061"/>
      <c r="R835061" s="19"/>
      <c r="S835061" s="19"/>
      <c r="T835061"/>
      <c r="U835061" s="113"/>
      <c r="V835061" s="19"/>
      <c r="W835061" s="19"/>
      <c r="X835061" s="19"/>
      <c r="Y835061" s="19"/>
      <c r="Z835061" s="19"/>
      <c r="AA835061" s="19"/>
      <c r="AB835061" s="19"/>
      <c r="AC835061" s="19"/>
      <c r="AD835061" s="19"/>
      <c r="AE835061" s="19"/>
      <c r="AF835061" s="19"/>
      <c r="AG835061" s="19"/>
      <c r="AH835061" s="19"/>
      <c r="AI835061" s="19"/>
      <c r="AJ835061" s="19"/>
      <c r="AK835061" s="19"/>
      <c r="AL835061" s="19"/>
      <c r="AM835061" s="19"/>
      <c r="AN835061" s="19"/>
      <c r="AO835061" s="19"/>
      <c r="AP835061"/>
    </row>
    <row r="835062" spans="1:42" s="116" customFormat="1" x14ac:dyDescent="0.3">
      <c r="A835062"/>
      <c r="B835062"/>
      <c r="C835062"/>
      <c r="D835062"/>
      <c r="E835062"/>
      <c r="F835062"/>
      <c r="G835062"/>
      <c r="H835062"/>
      <c r="I835062"/>
      <c r="J835062"/>
      <c r="K835062"/>
      <c r="L835062"/>
      <c r="M835062" s="115"/>
      <c r="N835062" s="115"/>
      <c r="O835062"/>
      <c r="P835062"/>
      <c r="Q835062"/>
      <c r="R835062" s="19"/>
      <c r="S835062" s="19"/>
      <c r="T835062"/>
      <c r="U835062" s="113"/>
      <c r="V835062" s="19"/>
      <c r="W835062" s="19"/>
      <c r="X835062" s="19"/>
      <c r="Y835062" s="19"/>
      <c r="Z835062" s="19"/>
      <c r="AA835062" s="19"/>
      <c r="AB835062" s="19"/>
      <c r="AC835062" s="19"/>
      <c r="AD835062" s="19"/>
      <c r="AE835062" s="19"/>
      <c r="AF835062" s="19"/>
      <c r="AG835062" s="19"/>
      <c r="AH835062" s="19"/>
      <c r="AI835062" s="19"/>
      <c r="AJ835062" s="19"/>
      <c r="AK835062" s="19"/>
      <c r="AL835062" s="19"/>
      <c r="AM835062" s="19"/>
      <c r="AN835062" s="19"/>
      <c r="AO835062" s="19"/>
      <c r="AP835062"/>
    </row>
    <row r="835063" spans="1:42" s="116" customFormat="1" x14ac:dyDescent="0.3">
      <c r="A835063"/>
      <c r="B835063"/>
      <c r="C835063"/>
      <c r="D835063"/>
      <c r="E835063"/>
      <c r="F835063"/>
      <c r="G835063"/>
      <c r="H835063"/>
      <c r="I835063"/>
      <c r="J835063"/>
      <c r="K835063"/>
      <c r="L835063"/>
      <c r="M835063" s="115"/>
      <c r="N835063" s="115"/>
      <c r="O835063"/>
      <c r="P835063"/>
      <c r="Q835063"/>
      <c r="R835063" s="19"/>
      <c r="S835063" s="19"/>
      <c r="T835063"/>
      <c r="U835063" s="113"/>
      <c r="V835063" s="19"/>
      <c r="W835063" s="19"/>
      <c r="X835063" s="19"/>
      <c r="Y835063" s="19"/>
      <c r="Z835063" s="19"/>
      <c r="AA835063" s="19"/>
      <c r="AB835063" s="19"/>
      <c r="AC835063" s="19"/>
      <c r="AD835063" s="19"/>
      <c r="AE835063" s="19"/>
      <c r="AF835063" s="19"/>
      <c r="AG835063" s="19"/>
      <c r="AH835063" s="19"/>
      <c r="AI835063" s="19"/>
      <c r="AJ835063" s="19"/>
      <c r="AK835063" s="19"/>
      <c r="AL835063" s="19"/>
      <c r="AM835063" s="19"/>
      <c r="AN835063" s="19"/>
      <c r="AO835063" s="19"/>
      <c r="AP835063"/>
    </row>
    <row r="835064" spans="1:42" s="116" customFormat="1" x14ac:dyDescent="0.3">
      <c r="A835064"/>
      <c r="B835064"/>
      <c r="C835064"/>
      <c r="D835064"/>
      <c r="E835064"/>
      <c r="F835064"/>
      <c r="G835064"/>
      <c r="H835064"/>
      <c r="I835064"/>
      <c r="J835064"/>
      <c r="K835064"/>
      <c r="L835064"/>
      <c r="M835064" s="115"/>
      <c r="N835064" s="115"/>
      <c r="O835064"/>
      <c r="P835064"/>
      <c r="Q835064"/>
      <c r="R835064" s="19"/>
      <c r="S835064" s="19"/>
      <c r="T835064"/>
      <c r="U835064" s="113"/>
      <c r="V835064" s="19"/>
      <c r="W835064" s="19"/>
      <c r="X835064" s="19"/>
      <c r="Y835064" s="19"/>
      <c r="Z835064" s="19"/>
      <c r="AA835064" s="19"/>
      <c r="AB835064" s="19"/>
      <c r="AC835064" s="19"/>
      <c r="AD835064" s="19"/>
      <c r="AE835064" s="19"/>
      <c r="AF835064" s="19"/>
      <c r="AG835064" s="19"/>
      <c r="AH835064" s="19"/>
      <c r="AI835064" s="19"/>
      <c r="AJ835064" s="19"/>
      <c r="AK835064" s="19"/>
      <c r="AL835064" s="19"/>
      <c r="AM835064" s="19"/>
      <c r="AN835064" s="19"/>
      <c r="AO835064" s="19"/>
      <c r="AP835064"/>
    </row>
    <row r="835065" spans="1:42" s="116" customFormat="1" x14ac:dyDescent="0.3">
      <c r="A835065"/>
      <c r="B835065"/>
      <c r="C835065"/>
      <c r="D835065"/>
      <c r="E835065"/>
      <c r="F835065"/>
      <c r="G835065"/>
      <c r="H835065"/>
      <c r="I835065"/>
      <c r="J835065"/>
      <c r="K835065"/>
      <c r="L835065"/>
      <c r="M835065" s="115"/>
      <c r="N835065" s="115"/>
      <c r="O835065"/>
      <c r="P835065"/>
      <c r="Q835065"/>
      <c r="R835065" s="19"/>
      <c r="S835065" s="19"/>
      <c r="T835065"/>
      <c r="U835065" s="113"/>
      <c r="V835065" s="19"/>
      <c r="W835065" s="19"/>
      <c r="X835065" s="19"/>
      <c r="Y835065" s="19"/>
      <c r="Z835065" s="19"/>
      <c r="AA835065" s="19"/>
      <c r="AB835065" s="19"/>
      <c r="AC835065" s="19"/>
      <c r="AD835065" s="19"/>
      <c r="AE835065" s="19"/>
      <c r="AF835065" s="19"/>
      <c r="AG835065" s="19"/>
      <c r="AH835065" s="19"/>
      <c r="AI835065" s="19"/>
      <c r="AJ835065" s="19"/>
      <c r="AK835065" s="19"/>
      <c r="AL835065" s="19"/>
      <c r="AM835065" s="19"/>
      <c r="AN835065" s="19"/>
      <c r="AO835065" s="19"/>
      <c r="AP835065"/>
    </row>
    <row r="835066" spans="1:42" s="116" customFormat="1" x14ac:dyDescent="0.3">
      <c r="A835066"/>
      <c r="B835066"/>
      <c r="C835066"/>
      <c r="D835066"/>
      <c r="E835066"/>
      <c r="F835066"/>
      <c r="G835066"/>
      <c r="H835066"/>
      <c r="I835066"/>
      <c r="J835066"/>
      <c r="K835066"/>
      <c r="L835066"/>
      <c r="M835066" s="115"/>
      <c r="N835066" s="115"/>
      <c r="O835066"/>
      <c r="P835066"/>
      <c r="Q835066"/>
      <c r="R835066" s="19"/>
      <c r="S835066" s="19"/>
      <c r="T835066"/>
      <c r="U835066" s="113"/>
      <c r="V835066" s="19"/>
      <c r="W835066" s="19"/>
      <c r="X835066" s="19"/>
      <c r="Y835066" s="19"/>
      <c r="Z835066" s="19"/>
      <c r="AA835066" s="19"/>
      <c r="AB835066" s="19"/>
      <c r="AC835066" s="19"/>
      <c r="AD835066" s="19"/>
      <c r="AE835066" s="19"/>
      <c r="AF835066" s="19"/>
      <c r="AG835066" s="19"/>
      <c r="AH835066" s="19"/>
      <c r="AI835066" s="19"/>
      <c r="AJ835066" s="19"/>
      <c r="AK835066" s="19"/>
      <c r="AL835066" s="19"/>
      <c r="AM835066" s="19"/>
      <c r="AN835066" s="19"/>
      <c r="AO835066" s="19"/>
      <c r="AP835066"/>
    </row>
    <row r="835067" spans="1:42" s="116" customFormat="1" x14ac:dyDescent="0.3">
      <c r="A835067"/>
      <c r="B835067"/>
      <c r="C835067"/>
      <c r="D835067"/>
      <c r="E835067"/>
      <c r="F835067"/>
      <c r="G835067"/>
      <c r="H835067"/>
      <c r="I835067"/>
      <c r="J835067"/>
      <c r="K835067"/>
      <c r="L835067"/>
      <c r="M835067" s="115"/>
      <c r="N835067" s="115"/>
      <c r="O835067"/>
      <c r="P835067"/>
      <c r="Q835067"/>
      <c r="R835067" s="19"/>
      <c r="S835067" s="19"/>
      <c r="T835067"/>
      <c r="U835067" s="113"/>
      <c r="V835067" s="19"/>
      <c r="W835067" s="19"/>
      <c r="X835067" s="19"/>
      <c r="Y835067" s="19"/>
      <c r="Z835067" s="19"/>
      <c r="AA835067" s="19"/>
      <c r="AB835067" s="19"/>
      <c r="AC835067" s="19"/>
      <c r="AD835067" s="19"/>
      <c r="AE835067" s="19"/>
      <c r="AF835067" s="19"/>
      <c r="AG835067" s="19"/>
      <c r="AH835067" s="19"/>
      <c r="AI835067" s="19"/>
      <c r="AJ835067" s="19"/>
      <c r="AK835067" s="19"/>
      <c r="AL835067" s="19"/>
      <c r="AM835067" s="19"/>
      <c r="AN835067" s="19"/>
      <c r="AO835067" s="19"/>
      <c r="AP835067"/>
    </row>
    <row r="835068" spans="1:42" s="116" customFormat="1" x14ac:dyDescent="0.3">
      <c r="A835068"/>
      <c r="B835068"/>
      <c r="C835068"/>
      <c r="D835068"/>
      <c r="E835068"/>
      <c r="F835068"/>
      <c r="G835068"/>
      <c r="H835068"/>
      <c r="I835068"/>
      <c r="J835068"/>
      <c r="K835068"/>
      <c r="L835068"/>
      <c r="M835068" s="115"/>
      <c r="N835068" s="115"/>
      <c r="O835068"/>
      <c r="P835068"/>
      <c r="Q835068"/>
      <c r="R835068" s="19"/>
      <c r="S835068" s="19"/>
      <c r="T835068"/>
      <c r="U835068" s="113"/>
      <c r="V835068" s="19"/>
      <c r="W835068" s="19"/>
      <c r="X835068" s="19"/>
      <c r="Y835068" s="19"/>
      <c r="Z835068" s="19"/>
      <c r="AA835068" s="19"/>
      <c r="AB835068" s="19"/>
      <c r="AC835068" s="19"/>
      <c r="AD835068" s="19"/>
      <c r="AE835068" s="19"/>
      <c r="AF835068" s="19"/>
      <c r="AG835068" s="19"/>
      <c r="AH835068" s="19"/>
      <c r="AI835068" s="19"/>
      <c r="AJ835068" s="19"/>
      <c r="AK835068" s="19"/>
      <c r="AL835068" s="19"/>
      <c r="AM835068" s="19"/>
      <c r="AN835068" s="19"/>
      <c r="AO835068" s="19"/>
      <c r="AP835068"/>
    </row>
    <row r="835069" spans="1:42" s="116" customFormat="1" x14ac:dyDescent="0.3">
      <c r="A835069"/>
      <c r="B835069"/>
      <c r="C835069"/>
      <c r="D835069"/>
      <c r="E835069"/>
      <c r="F835069"/>
      <c r="G835069"/>
      <c r="H835069"/>
      <c r="I835069"/>
      <c r="J835069"/>
      <c r="K835069"/>
      <c r="L835069"/>
      <c r="M835069" s="115"/>
      <c r="N835069" s="115"/>
      <c r="O835069"/>
      <c r="P835069"/>
      <c r="Q835069"/>
      <c r="R835069" s="19"/>
      <c r="S835069" s="19"/>
      <c r="T835069"/>
      <c r="U835069" s="113"/>
      <c r="V835069" s="19"/>
      <c r="W835069" s="19"/>
      <c r="X835069" s="19"/>
      <c r="Y835069" s="19"/>
      <c r="Z835069" s="19"/>
      <c r="AA835069" s="19"/>
      <c r="AB835069" s="19"/>
      <c r="AC835069" s="19"/>
      <c r="AD835069" s="19"/>
      <c r="AE835069" s="19"/>
      <c r="AF835069" s="19"/>
      <c r="AG835069" s="19"/>
      <c r="AH835069" s="19"/>
      <c r="AI835069" s="19"/>
      <c r="AJ835069" s="19"/>
      <c r="AK835069" s="19"/>
      <c r="AL835069" s="19"/>
      <c r="AM835069" s="19"/>
      <c r="AN835069" s="19"/>
      <c r="AO835069" s="19"/>
      <c r="AP835069"/>
    </row>
    <row r="835070" spans="1:42" s="116" customFormat="1" x14ac:dyDescent="0.3">
      <c r="A835070"/>
      <c r="B835070"/>
      <c r="C835070"/>
      <c r="D835070"/>
      <c r="E835070"/>
      <c r="F835070"/>
      <c r="G835070"/>
      <c r="H835070"/>
      <c r="I835070"/>
      <c r="J835070"/>
      <c r="K835070"/>
      <c r="L835070"/>
      <c r="M835070" s="115"/>
      <c r="N835070" s="115"/>
      <c r="O835070"/>
      <c r="P835070"/>
      <c r="Q835070"/>
      <c r="R835070" s="19"/>
      <c r="S835070" s="19"/>
      <c r="T835070"/>
      <c r="U835070" s="113"/>
      <c r="V835070" s="19"/>
      <c r="W835070" s="19"/>
      <c r="X835070" s="19"/>
      <c r="Y835070" s="19"/>
      <c r="Z835070" s="19"/>
      <c r="AA835070" s="19"/>
      <c r="AB835070" s="19"/>
      <c r="AC835070" s="19"/>
      <c r="AD835070" s="19"/>
      <c r="AE835070" s="19"/>
      <c r="AF835070" s="19"/>
      <c r="AG835070" s="19"/>
      <c r="AH835070" s="19"/>
      <c r="AI835070" s="19"/>
      <c r="AJ835070" s="19"/>
      <c r="AK835070" s="19"/>
      <c r="AL835070" s="19"/>
      <c r="AM835070" s="19"/>
      <c r="AN835070" s="19"/>
      <c r="AO835070" s="19"/>
      <c r="AP835070"/>
    </row>
    <row r="835071" spans="1:42" s="116" customFormat="1" x14ac:dyDescent="0.3">
      <c r="A835071"/>
      <c r="B835071"/>
      <c r="C835071"/>
      <c r="D835071"/>
      <c r="E835071"/>
      <c r="F835071"/>
      <c r="G835071"/>
      <c r="H835071"/>
      <c r="I835071"/>
      <c r="J835071"/>
      <c r="K835071"/>
      <c r="L835071"/>
      <c r="M835071" s="115"/>
      <c r="N835071" s="115"/>
      <c r="O835071"/>
      <c r="P835071"/>
      <c r="Q835071"/>
      <c r="R835071" s="19"/>
      <c r="S835071" s="19"/>
      <c r="T835071"/>
      <c r="U835071" s="113"/>
      <c r="V835071" s="19"/>
      <c r="W835071" s="19"/>
      <c r="X835071" s="19"/>
      <c r="Y835071" s="19"/>
      <c r="Z835071" s="19"/>
      <c r="AA835071" s="19"/>
      <c r="AB835071" s="19"/>
      <c r="AC835071" s="19"/>
      <c r="AD835071" s="19"/>
      <c r="AE835071" s="19"/>
      <c r="AF835071" s="19"/>
      <c r="AG835071" s="19"/>
      <c r="AH835071" s="19"/>
      <c r="AI835071" s="19"/>
      <c r="AJ835071" s="19"/>
      <c r="AK835071" s="19"/>
      <c r="AL835071" s="19"/>
      <c r="AM835071" s="19"/>
      <c r="AN835071" s="19"/>
      <c r="AO835071" s="19"/>
      <c r="AP835071"/>
    </row>
    <row r="835072" spans="1:42" s="116" customFormat="1" x14ac:dyDescent="0.3">
      <c r="A835072"/>
      <c r="B835072"/>
      <c r="C835072"/>
      <c r="D835072"/>
      <c r="E835072"/>
      <c r="F835072"/>
      <c r="G835072"/>
      <c r="H835072"/>
      <c r="I835072"/>
      <c r="J835072"/>
      <c r="K835072"/>
      <c r="L835072"/>
      <c r="M835072" s="115"/>
      <c r="N835072" s="115"/>
      <c r="O835072"/>
      <c r="P835072"/>
      <c r="Q835072"/>
      <c r="R835072" s="19"/>
      <c r="S835072" s="19"/>
      <c r="T835072"/>
      <c r="U835072" s="113"/>
      <c r="V835072" s="19"/>
      <c r="W835072" s="19"/>
      <c r="X835072" s="19"/>
      <c r="Y835072" s="19"/>
      <c r="Z835072" s="19"/>
      <c r="AA835072" s="19"/>
      <c r="AB835072" s="19"/>
      <c r="AC835072" s="19"/>
      <c r="AD835072" s="19"/>
      <c r="AE835072" s="19"/>
      <c r="AF835072" s="19"/>
      <c r="AG835072" s="19"/>
      <c r="AH835072" s="19"/>
      <c r="AI835072" s="19"/>
      <c r="AJ835072" s="19"/>
      <c r="AK835072" s="19"/>
      <c r="AL835072" s="19"/>
      <c r="AM835072" s="19"/>
      <c r="AN835072" s="19"/>
      <c r="AO835072" s="19"/>
      <c r="AP835072"/>
    </row>
    <row r="835073" spans="1:42" s="116" customFormat="1" x14ac:dyDescent="0.3">
      <c r="A835073"/>
      <c r="B835073"/>
      <c r="C835073"/>
      <c r="D835073"/>
      <c r="E835073"/>
      <c r="F835073"/>
      <c r="G835073"/>
      <c r="H835073"/>
      <c r="I835073"/>
      <c r="J835073"/>
      <c r="K835073"/>
      <c r="L835073"/>
      <c r="M835073" s="115"/>
      <c r="N835073" s="115"/>
      <c r="O835073"/>
      <c r="P835073"/>
      <c r="Q835073"/>
      <c r="R835073" s="19"/>
      <c r="S835073" s="19"/>
      <c r="T835073"/>
      <c r="U835073" s="113"/>
      <c r="V835073" s="19"/>
      <c r="W835073" s="19"/>
      <c r="X835073" s="19"/>
      <c r="Y835073" s="19"/>
      <c r="Z835073" s="19"/>
      <c r="AA835073" s="19"/>
      <c r="AB835073" s="19"/>
      <c r="AC835073" s="19"/>
      <c r="AD835073" s="19"/>
      <c r="AE835073" s="19"/>
      <c r="AF835073" s="19"/>
      <c r="AG835073" s="19"/>
      <c r="AH835073" s="19"/>
      <c r="AI835073" s="19"/>
      <c r="AJ835073" s="19"/>
      <c r="AK835073" s="19"/>
      <c r="AL835073" s="19"/>
      <c r="AM835073" s="19"/>
      <c r="AN835073" s="19"/>
      <c r="AO835073" s="19"/>
      <c r="AP835073"/>
    </row>
    <row r="835074" spans="1:42" s="116" customFormat="1" x14ac:dyDescent="0.3">
      <c r="A835074"/>
      <c r="B835074"/>
      <c r="C835074"/>
      <c r="D835074"/>
      <c r="E835074"/>
      <c r="F835074"/>
      <c r="G835074"/>
      <c r="H835074"/>
      <c r="I835074"/>
      <c r="J835074"/>
      <c r="K835074"/>
      <c r="L835074"/>
      <c r="M835074" s="115"/>
      <c r="N835074" s="115"/>
      <c r="O835074"/>
      <c r="P835074"/>
      <c r="Q835074"/>
      <c r="R835074" s="19"/>
      <c r="S835074" s="19"/>
      <c r="T835074"/>
      <c r="U835074" s="113"/>
      <c r="V835074" s="19"/>
      <c r="W835074" s="19"/>
      <c r="X835074" s="19"/>
      <c r="Y835074" s="19"/>
      <c r="Z835074" s="19"/>
      <c r="AA835074" s="19"/>
      <c r="AB835074" s="19"/>
      <c r="AC835074" s="19"/>
      <c r="AD835074" s="19"/>
      <c r="AE835074" s="19"/>
      <c r="AF835074" s="19"/>
      <c r="AG835074" s="19"/>
      <c r="AH835074" s="19"/>
      <c r="AI835074" s="19"/>
      <c r="AJ835074" s="19"/>
      <c r="AK835074" s="19"/>
      <c r="AL835074" s="19"/>
      <c r="AM835074" s="19"/>
      <c r="AN835074" s="19"/>
      <c r="AO835074" s="19"/>
      <c r="AP835074"/>
    </row>
    <row r="835075" spans="1:42" s="116" customFormat="1" x14ac:dyDescent="0.3">
      <c r="A835075"/>
      <c r="B835075"/>
      <c r="C835075"/>
      <c r="D835075"/>
      <c r="E835075"/>
      <c r="F835075"/>
      <c r="G835075"/>
      <c r="H835075"/>
      <c r="I835075"/>
      <c r="J835075"/>
      <c r="K835075"/>
      <c r="L835075"/>
      <c r="M835075" s="115"/>
      <c r="N835075" s="115"/>
      <c r="O835075"/>
      <c r="P835075"/>
      <c r="Q835075"/>
      <c r="R835075" s="19"/>
      <c r="S835075" s="19"/>
      <c r="T835075"/>
      <c r="U835075" s="113"/>
      <c r="V835075" s="19"/>
      <c r="W835075" s="19"/>
      <c r="X835075" s="19"/>
      <c r="Y835075" s="19"/>
      <c r="Z835075" s="19"/>
      <c r="AA835075" s="19"/>
      <c r="AB835075" s="19"/>
      <c r="AC835075" s="19"/>
      <c r="AD835075" s="19"/>
      <c r="AE835075" s="19"/>
      <c r="AF835075" s="19"/>
      <c r="AG835075" s="19"/>
      <c r="AH835075" s="19"/>
      <c r="AI835075" s="19"/>
      <c r="AJ835075" s="19"/>
      <c r="AK835075" s="19"/>
      <c r="AL835075" s="19"/>
      <c r="AM835075" s="19"/>
      <c r="AN835075" s="19"/>
      <c r="AO835075" s="19"/>
      <c r="AP835075"/>
    </row>
    <row r="835076" spans="1:42" s="116" customFormat="1" x14ac:dyDescent="0.3">
      <c r="A835076"/>
      <c r="B835076"/>
      <c r="C835076"/>
      <c r="D835076"/>
      <c r="E835076"/>
      <c r="F835076"/>
      <c r="G835076"/>
      <c r="H835076"/>
      <c r="I835076"/>
      <c r="J835076"/>
      <c r="K835076"/>
      <c r="L835076"/>
      <c r="M835076" s="115"/>
      <c r="N835076" s="115"/>
      <c r="O835076"/>
      <c r="P835076"/>
      <c r="Q835076"/>
      <c r="R835076" s="19"/>
      <c r="S835076" s="19"/>
      <c r="T835076"/>
      <c r="U835076" s="113"/>
      <c r="V835076" s="19"/>
      <c r="W835076" s="19"/>
      <c r="X835076" s="19"/>
      <c r="Y835076" s="19"/>
      <c r="Z835076" s="19"/>
      <c r="AA835076" s="19"/>
      <c r="AB835076" s="19"/>
      <c r="AC835076" s="19"/>
      <c r="AD835076" s="19"/>
      <c r="AE835076" s="19"/>
      <c r="AF835076" s="19"/>
      <c r="AG835076" s="19"/>
      <c r="AH835076" s="19"/>
      <c r="AI835076" s="19"/>
      <c r="AJ835076" s="19"/>
      <c r="AK835076" s="19"/>
      <c r="AL835076" s="19"/>
      <c r="AM835076" s="19"/>
      <c r="AN835076" s="19"/>
      <c r="AO835076" s="19"/>
      <c r="AP835076"/>
    </row>
    <row r="835077" spans="1:42" s="116" customFormat="1" x14ac:dyDescent="0.3">
      <c r="A835077"/>
      <c r="B835077"/>
      <c r="C835077"/>
      <c r="D835077"/>
      <c r="E835077"/>
      <c r="F835077"/>
      <c r="G835077"/>
      <c r="H835077"/>
      <c r="I835077"/>
      <c r="J835077"/>
      <c r="K835077"/>
      <c r="L835077"/>
      <c r="M835077" s="115"/>
      <c r="N835077" s="115"/>
      <c r="O835077"/>
      <c r="P835077"/>
      <c r="Q835077"/>
      <c r="R835077" s="19"/>
      <c r="S835077" s="19"/>
      <c r="T835077"/>
      <c r="U835077" s="113"/>
      <c r="V835077" s="19"/>
      <c r="W835077" s="19"/>
      <c r="X835077" s="19"/>
      <c r="Y835077" s="19"/>
      <c r="Z835077" s="19"/>
      <c r="AA835077" s="19"/>
      <c r="AB835077" s="19"/>
      <c r="AC835077" s="19"/>
      <c r="AD835077" s="19"/>
      <c r="AE835077" s="19"/>
      <c r="AF835077" s="19"/>
      <c r="AG835077" s="19"/>
      <c r="AH835077" s="19"/>
      <c r="AI835077" s="19"/>
      <c r="AJ835077" s="19"/>
      <c r="AK835077" s="19"/>
      <c r="AL835077" s="19"/>
      <c r="AM835077" s="19"/>
      <c r="AN835077" s="19"/>
      <c r="AO835077" s="19"/>
      <c r="AP835077"/>
    </row>
    <row r="835078" spans="1:42" s="116" customFormat="1" x14ac:dyDescent="0.3">
      <c r="A835078"/>
      <c r="B835078"/>
      <c r="C835078"/>
      <c r="D835078"/>
      <c r="E835078"/>
      <c r="F835078"/>
      <c r="G835078"/>
      <c r="H835078"/>
      <c r="I835078"/>
      <c r="J835078"/>
      <c r="K835078"/>
      <c r="L835078"/>
      <c r="M835078" s="115"/>
      <c r="N835078" s="115"/>
      <c r="O835078"/>
      <c r="P835078"/>
      <c r="Q835078"/>
      <c r="R835078" s="19"/>
      <c r="S835078" s="19"/>
      <c r="T835078"/>
      <c r="U835078" s="113"/>
      <c r="V835078" s="19"/>
      <c r="W835078" s="19"/>
      <c r="X835078" s="19"/>
      <c r="Y835078" s="19"/>
      <c r="Z835078" s="19"/>
      <c r="AA835078" s="19"/>
      <c r="AB835078" s="19"/>
      <c r="AC835078" s="19"/>
      <c r="AD835078" s="19"/>
      <c r="AE835078" s="19"/>
      <c r="AF835078" s="19"/>
      <c r="AG835078" s="19"/>
      <c r="AH835078" s="19"/>
      <c r="AI835078" s="19"/>
      <c r="AJ835078" s="19"/>
      <c r="AK835078" s="19"/>
      <c r="AL835078" s="19"/>
      <c r="AM835078" s="19"/>
      <c r="AN835078" s="19"/>
      <c r="AO835078" s="19"/>
      <c r="AP835078"/>
    </row>
    <row r="835079" spans="1:42" s="116" customFormat="1" x14ac:dyDescent="0.3">
      <c r="A835079"/>
      <c r="B835079"/>
      <c r="C835079"/>
      <c r="D835079"/>
      <c r="E835079"/>
      <c r="F835079"/>
      <c r="G835079"/>
      <c r="H835079"/>
      <c r="I835079"/>
      <c r="J835079"/>
      <c r="K835079"/>
      <c r="L835079"/>
      <c r="M835079" s="115"/>
      <c r="N835079" s="115"/>
      <c r="O835079"/>
      <c r="P835079"/>
      <c r="Q835079"/>
      <c r="R835079" s="19"/>
      <c r="S835079" s="19"/>
      <c r="T835079"/>
      <c r="U835079" s="113"/>
      <c r="V835079" s="19"/>
      <c r="W835079" s="19"/>
      <c r="X835079" s="19"/>
      <c r="Y835079" s="19"/>
      <c r="Z835079" s="19"/>
      <c r="AA835079" s="19"/>
      <c r="AB835079" s="19"/>
      <c r="AC835079" s="19"/>
      <c r="AD835079" s="19"/>
      <c r="AE835079" s="19"/>
      <c r="AF835079" s="19"/>
      <c r="AG835079" s="19"/>
      <c r="AH835079" s="19"/>
      <c r="AI835079" s="19"/>
      <c r="AJ835079" s="19"/>
      <c r="AK835079" s="19"/>
      <c r="AL835079" s="19"/>
      <c r="AM835079" s="19"/>
      <c r="AN835079" s="19"/>
      <c r="AO835079" s="19"/>
      <c r="AP835079"/>
    </row>
    <row r="835080" spans="1:42" s="116" customFormat="1" x14ac:dyDescent="0.3">
      <c r="A835080"/>
      <c r="B835080"/>
      <c r="C835080"/>
      <c r="D835080"/>
      <c r="E835080"/>
      <c r="F835080"/>
      <c r="G835080"/>
      <c r="H835080"/>
      <c r="I835080"/>
      <c r="J835080"/>
      <c r="K835080"/>
      <c r="L835080"/>
      <c r="M835080" s="115"/>
      <c r="N835080" s="115"/>
      <c r="O835080"/>
      <c r="P835080"/>
      <c r="Q835080"/>
      <c r="R835080" s="19"/>
      <c r="S835080" s="19"/>
      <c r="T835080"/>
      <c r="U835080" s="113"/>
      <c r="V835080" s="19"/>
      <c r="W835080" s="19"/>
      <c r="X835080" s="19"/>
      <c r="Y835080" s="19"/>
      <c r="Z835080" s="19"/>
      <c r="AA835080" s="19"/>
      <c r="AB835080" s="19"/>
      <c r="AC835080" s="19"/>
      <c r="AD835080" s="19"/>
      <c r="AE835080" s="19"/>
      <c r="AF835080" s="19"/>
      <c r="AG835080" s="19"/>
      <c r="AH835080" s="19"/>
      <c r="AI835080" s="19"/>
      <c r="AJ835080" s="19"/>
      <c r="AK835080" s="19"/>
      <c r="AL835080" s="19"/>
      <c r="AM835080" s="19"/>
      <c r="AN835080" s="19"/>
      <c r="AO835080" s="19"/>
      <c r="AP835080"/>
    </row>
    <row r="835081" spans="1:42" s="116" customFormat="1" x14ac:dyDescent="0.3">
      <c r="A835081"/>
      <c r="B835081"/>
      <c r="C835081"/>
      <c r="D835081"/>
      <c r="E835081"/>
      <c r="F835081"/>
      <c r="G835081"/>
      <c r="H835081"/>
      <c r="I835081"/>
      <c r="J835081"/>
      <c r="K835081"/>
      <c r="L835081"/>
      <c r="M835081" s="115"/>
      <c r="N835081" s="115"/>
      <c r="O835081"/>
      <c r="P835081"/>
      <c r="Q835081"/>
      <c r="R835081" s="19"/>
      <c r="S835081" s="19"/>
      <c r="T835081"/>
      <c r="U835081" s="113"/>
      <c r="V835081" s="19"/>
      <c r="W835081" s="19"/>
      <c r="X835081" s="19"/>
      <c r="Y835081" s="19"/>
      <c r="Z835081" s="19"/>
      <c r="AA835081" s="19"/>
      <c r="AB835081" s="19"/>
      <c r="AC835081" s="19"/>
      <c r="AD835081" s="19"/>
      <c r="AE835081" s="19"/>
      <c r="AF835081" s="19"/>
      <c r="AG835081" s="19"/>
      <c r="AH835081" s="19"/>
      <c r="AI835081" s="19"/>
      <c r="AJ835081" s="19"/>
      <c r="AK835081" s="19"/>
      <c r="AL835081" s="19"/>
      <c r="AM835081" s="19"/>
      <c r="AN835081" s="19"/>
      <c r="AO835081" s="19"/>
      <c r="AP835081"/>
    </row>
    <row r="835082" spans="1:42" s="116" customFormat="1" x14ac:dyDescent="0.3">
      <c r="A835082"/>
      <c r="B835082"/>
      <c r="C835082"/>
      <c r="D835082"/>
      <c r="E835082"/>
      <c r="F835082"/>
      <c r="G835082"/>
      <c r="H835082"/>
      <c r="I835082"/>
      <c r="J835082"/>
      <c r="K835082"/>
      <c r="L835082"/>
      <c r="M835082" s="115"/>
      <c r="N835082" s="115"/>
      <c r="O835082"/>
      <c r="P835082"/>
      <c r="Q835082"/>
      <c r="R835082" s="19"/>
      <c r="S835082" s="19"/>
      <c r="T835082"/>
      <c r="U835082" s="113"/>
      <c r="V835082" s="19"/>
      <c r="W835082" s="19"/>
      <c r="X835082" s="19"/>
      <c r="Y835082" s="19"/>
      <c r="Z835082" s="19"/>
      <c r="AA835082" s="19"/>
      <c r="AB835082" s="19"/>
      <c r="AC835082" s="19"/>
      <c r="AD835082" s="19"/>
      <c r="AE835082" s="19"/>
      <c r="AF835082" s="19"/>
      <c r="AG835082" s="19"/>
      <c r="AH835082" s="19"/>
      <c r="AI835082" s="19"/>
      <c r="AJ835082" s="19"/>
      <c r="AK835082" s="19"/>
      <c r="AL835082" s="19"/>
      <c r="AM835082" s="19"/>
      <c r="AN835082" s="19"/>
      <c r="AO835082" s="19"/>
      <c r="AP835082"/>
    </row>
    <row r="835083" spans="1:42" s="116" customFormat="1" x14ac:dyDescent="0.3">
      <c r="A835083"/>
      <c r="B835083"/>
      <c r="C835083"/>
      <c r="D835083"/>
      <c r="E835083"/>
      <c r="F835083"/>
      <c r="G835083"/>
      <c r="H835083"/>
      <c r="I835083"/>
      <c r="J835083"/>
      <c r="K835083"/>
      <c r="L835083"/>
      <c r="M835083" s="115"/>
      <c r="N835083" s="115"/>
      <c r="O835083"/>
      <c r="P835083"/>
      <c r="Q835083"/>
      <c r="R835083" s="19"/>
      <c r="S835083" s="19"/>
      <c r="T835083"/>
      <c r="U835083" s="113"/>
      <c r="V835083" s="19"/>
      <c r="W835083" s="19"/>
      <c r="X835083" s="19"/>
      <c r="Y835083" s="19"/>
      <c r="Z835083" s="19"/>
      <c r="AA835083" s="19"/>
      <c r="AB835083" s="19"/>
      <c r="AC835083" s="19"/>
      <c r="AD835083" s="19"/>
      <c r="AE835083" s="19"/>
      <c r="AF835083" s="19"/>
      <c r="AG835083" s="19"/>
      <c r="AH835083" s="19"/>
      <c r="AI835083" s="19"/>
      <c r="AJ835083" s="19"/>
      <c r="AK835083" s="19"/>
      <c r="AL835083" s="19"/>
      <c r="AM835083" s="19"/>
      <c r="AN835083" s="19"/>
      <c r="AO835083" s="19"/>
      <c r="AP835083"/>
    </row>
    <row r="835084" spans="1:42" s="116" customFormat="1" x14ac:dyDescent="0.3">
      <c r="A835084"/>
      <c r="B835084"/>
      <c r="C835084"/>
      <c r="D835084"/>
      <c r="E835084"/>
      <c r="F835084"/>
      <c r="G835084"/>
      <c r="H835084"/>
      <c r="I835084"/>
      <c r="J835084"/>
      <c r="K835084"/>
      <c r="L835084"/>
      <c r="M835084" s="115"/>
      <c r="N835084" s="115"/>
      <c r="O835084"/>
      <c r="P835084"/>
      <c r="Q835084"/>
      <c r="R835084" s="19"/>
      <c r="S835084" s="19"/>
      <c r="T835084"/>
      <c r="U835084" s="113"/>
      <c r="V835084" s="19"/>
      <c r="W835084" s="19"/>
      <c r="X835084" s="19"/>
      <c r="Y835084" s="19"/>
      <c r="Z835084" s="19"/>
      <c r="AA835084" s="19"/>
      <c r="AB835084" s="19"/>
      <c r="AC835084" s="19"/>
      <c r="AD835084" s="19"/>
      <c r="AE835084" s="19"/>
      <c r="AF835084" s="19"/>
      <c r="AG835084" s="19"/>
      <c r="AH835084" s="19"/>
      <c r="AI835084" s="19"/>
      <c r="AJ835084" s="19"/>
      <c r="AK835084" s="19"/>
      <c r="AL835084" s="19"/>
      <c r="AM835084" s="19"/>
      <c r="AN835084" s="19"/>
      <c r="AO835084" s="19"/>
      <c r="AP835084"/>
    </row>
    <row r="835085" spans="1:42" s="116" customFormat="1" x14ac:dyDescent="0.3">
      <c r="A835085"/>
      <c r="B835085"/>
      <c r="C835085"/>
      <c r="D835085"/>
      <c r="E835085"/>
      <c r="F835085"/>
      <c r="G835085"/>
      <c r="H835085"/>
      <c r="I835085"/>
      <c r="J835085"/>
      <c r="K835085"/>
      <c r="L835085"/>
      <c r="M835085" s="115"/>
      <c r="N835085" s="115"/>
      <c r="O835085"/>
      <c r="P835085"/>
      <c r="Q835085"/>
      <c r="R835085" s="19"/>
      <c r="S835085" s="19"/>
      <c r="T835085"/>
      <c r="U835085" s="113"/>
      <c r="V835085" s="19"/>
      <c r="W835085" s="19"/>
      <c r="X835085" s="19"/>
      <c r="Y835085" s="19"/>
      <c r="Z835085" s="19"/>
      <c r="AA835085" s="19"/>
      <c r="AB835085" s="19"/>
      <c r="AC835085" s="19"/>
      <c r="AD835085" s="19"/>
      <c r="AE835085" s="19"/>
      <c r="AF835085" s="19"/>
      <c r="AG835085" s="19"/>
      <c r="AH835085" s="19"/>
      <c r="AI835085" s="19"/>
      <c r="AJ835085" s="19"/>
      <c r="AK835085" s="19"/>
      <c r="AL835085" s="19"/>
      <c r="AM835085" s="19"/>
      <c r="AN835085" s="19"/>
      <c r="AO835085" s="19"/>
      <c r="AP835085"/>
    </row>
    <row r="835086" spans="1:42" s="116" customFormat="1" x14ac:dyDescent="0.3">
      <c r="A835086"/>
      <c r="B835086"/>
      <c r="C835086"/>
      <c r="D835086"/>
      <c r="E835086"/>
      <c r="F835086"/>
      <c r="G835086"/>
      <c r="H835086"/>
      <c r="I835086"/>
      <c r="J835086"/>
      <c r="K835086"/>
      <c r="L835086"/>
      <c r="M835086" s="115"/>
      <c r="N835086" s="115"/>
      <c r="O835086"/>
      <c r="P835086"/>
      <c r="Q835086"/>
      <c r="R835086" s="19"/>
      <c r="S835086" s="19"/>
      <c r="T835086"/>
      <c r="U835086" s="113"/>
      <c r="V835086" s="19"/>
      <c r="W835086" s="19"/>
      <c r="X835086" s="19"/>
      <c r="Y835086" s="19"/>
      <c r="Z835086" s="19"/>
      <c r="AA835086" s="19"/>
      <c r="AB835086" s="19"/>
      <c r="AC835086" s="19"/>
      <c r="AD835086" s="19"/>
      <c r="AE835086" s="19"/>
      <c r="AF835086" s="19"/>
      <c r="AG835086" s="19"/>
      <c r="AH835086" s="19"/>
      <c r="AI835086" s="19"/>
      <c r="AJ835086" s="19"/>
      <c r="AK835086" s="19"/>
      <c r="AL835086" s="19"/>
      <c r="AM835086" s="19"/>
      <c r="AN835086" s="19"/>
      <c r="AO835086" s="19"/>
      <c r="AP835086"/>
    </row>
    <row r="835087" spans="1:42" s="116" customFormat="1" x14ac:dyDescent="0.3">
      <c r="A835087"/>
      <c r="B835087"/>
      <c r="C835087"/>
      <c r="D835087"/>
      <c r="E835087"/>
      <c r="F835087"/>
      <c r="G835087"/>
      <c r="H835087"/>
      <c r="I835087"/>
      <c r="J835087"/>
      <c r="K835087"/>
      <c r="L835087"/>
      <c r="M835087" s="115"/>
      <c r="N835087" s="115"/>
      <c r="O835087"/>
      <c r="P835087"/>
      <c r="Q835087"/>
      <c r="R835087" s="19"/>
      <c r="S835087" s="19"/>
      <c r="T835087"/>
      <c r="U835087" s="113"/>
      <c r="V835087" s="19"/>
      <c r="W835087" s="19"/>
      <c r="X835087" s="19"/>
      <c r="Y835087" s="19"/>
      <c r="Z835087" s="19"/>
      <c r="AA835087" s="19"/>
      <c r="AB835087" s="19"/>
      <c r="AC835087" s="19"/>
      <c r="AD835087" s="19"/>
      <c r="AE835087" s="19"/>
      <c r="AF835087" s="19"/>
      <c r="AG835087" s="19"/>
      <c r="AH835087" s="19"/>
      <c r="AI835087" s="19"/>
      <c r="AJ835087" s="19"/>
      <c r="AK835087" s="19"/>
      <c r="AL835087" s="19"/>
      <c r="AM835087" s="19"/>
      <c r="AN835087" s="19"/>
      <c r="AO835087" s="19"/>
      <c r="AP835087"/>
    </row>
    <row r="835088" spans="1:42" s="116" customFormat="1" x14ac:dyDescent="0.3">
      <c r="A835088"/>
      <c r="B835088"/>
      <c r="C835088"/>
      <c r="D835088"/>
      <c r="E835088"/>
      <c r="F835088"/>
      <c r="G835088"/>
      <c r="H835088"/>
      <c r="I835088"/>
      <c r="J835088"/>
      <c r="K835088"/>
      <c r="L835088"/>
      <c r="M835088" s="115"/>
      <c r="N835088" s="115"/>
      <c r="O835088"/>
      <c r="P835088"/>
      <c r="Q835088"/>
      <c r="R835088" s="19"/>
      <c r="S835088" s="19"/>
      <c r="T835088"/>
      <c r="U835088" s="113"/>
      <c r="V835088" s="19"/>
      <c r="W835088" s="19"/>
      <c r="X835088" s="19"/>
      <c r="Y835088" s="19"/>
      <c r="Z835088" s="19"/>
      <c r="AA835088" s="19"/>
      <c r="AB835088" s="19"/>
      <c r="AC835088" s="19"/>
      <c r="AD835088" s="19"/>
      <c r="AE835088" s="19"/>
      <c r="AF835088" s="19"/>
      <c r="AG835088" s="19"/>
      <c r="AH835088" s="19"/>
      <c r="AI835088" s="19"/>
      <c r="AJ835088" s="19"/>
      <c r="AK835088" s="19"/>
      <c r="AL835088" s="19"/>
      <c r="AM835088" s="19"/>
      <c r="AN835088" s="19"/>
      <c r="AO835088" s="19"/>
      <c r="AP835088"/>
    </row>
    <row r="835089" spans="1:42" s="116" customFormat="1" x14ac:dyDescent="0.3">
      <c r="A835089"/>
      <c r="B835089"/>
      <c r="C835089"/>
      <c r="D835089"/>
      <c r="E835089"/>
      <c r="F835089"/>
      <c r="G835089"/>
      <c r="H835089"/>
      <c r="I835089"/>
      <c r="J835089"/>
      <c r="K835089"/>
      <c r="L835089"/>
      <c r="M835089" s="115"/>
      <c r="N835089" s="115"/>
      <c r="O835089"/>
      <c r="P835089"/>
      <c r="Q835089"/>
      <c r="R835089" s="19"/>
      <c r="S835089" s="19"/>
      <c r="T835089"/>
      <c r="U835089" s="113"/>
      <c r="V835089" s="19"/>
      <c r="W835089" s="19"/>
      <c r="X835089" s="19"/>
      <c r="Y835089" s="19"/>
      <c r="Z835089" s="19"/>
      <c r="AA835089" s="19"/>
      <c r="AB835089" s="19"/>
      <c r="AC835089" s="19"/>
      <c r="AD835089" s="19"/>
      <c r="AE835089" s="19"/>
      <c r="AF835089" s="19"/>
      <c r="AG835089" s="19"/>
      <c r="AH835089" s="19"/>
      <c r="AI835089" s="19"/>
      <c r="AJ835089" s="19"/>
      <c r="AK835089" s="19"/>
      <c r="AL835089" s="19"/>
      <c r="AM835089" s="19"/>
      <c r="AN835089" s="19"/>
      <c r="AO835089" s="19"/>
      <c r="AP835089"/>
    </row>
    <row r="835090" spans="1:42" s="116" customFormat="1" x14ac:dyDescent="0.3">
      <c r="A835090"/>
      <c r="B835090"/>
      <c r="C835090"/>
      <c r="D835090"/>
      <c r="E835090"/>
      <c r="F835090"/>
      <c r="G835090"/>
      <c r="H835090"/>
      <c r="I835090"/>
      <c r="J835090"/>
      <c r="K835090"/>
      <c r="L835090"/>
      <c r="M835090" s="115"/>
      <c r="N835090" s="115"/>
      <c r="O835090"/>
      <c r="P835090"/>
      <c r="Q835090"/>
      <c r="R835090" s="19"/>
      <c r="S835090" s="19"/>
      <c r="T835090"/>
      <c r="U835090" s="113"/>
      <c r="V835090" s="19"/>
      <c r="W835090" s="19"/>
      <c r="X835090" s="19"/>
      <c r="Y835090" s="19"/>
      <c r="Z835090" s="19"/>
      <c r="AA835090" s="19"/>
      <c r="AB835090" s="19"/>
      <c r="AC835090" s="19"/>
      <c r="AD835090" s="19"/>
      <c r="AE835090" s="19"/>
      <c r="AF835090" s="19"/>
      <c r="AG835090" s="19"/>
      <c r="AH835090" s="19"/>
      <c r="AI835090" s="19"/>
      <c r="AJ835090" s="19"/>
      <c r="AK835090" s="19"/>
      <c r="AL835090" s="19"/>
      <c r="AM835090" s="19"/>
      <c r="AN835090" s="19"/>
      <c r="AO835090" s="19"/>
      <c r="AP835090"/>
    </row>
    <row r="835091" spans="1:42" s="116" customFormat="1" x14ac:dyDescent="0.3">
      <c r="A835091"/>
      <c r="B835091"/>
      <c r="C835091"/>
      <c r="D835091"/>
      <c r="E835091"/>
      <c r="F835091"/>
      <c r="G835091"/>
      <c r="H835091"/>
      <c r="I835091"/>
      <c r="J835091"/>
      <c r="K835091"/>
      <c r="L835091"/>
      <c r="M835091" s="115"/>
      <c r="N835091" s="115"/>
      <c r="O835091"/>
      <c r="P835091"/>
      <c r="Q835091"/>
      <c r="R835091" s="19"/>
      <c r="S835091" s="19"/>
      <c r="T835091"/>
      <c r="U835091" s="113"/>
      <c r="V835091" s="19"/>
      <c r="W835091" s="19"/>
      <c r="X835091" s="19"/>
      <c r="Y835091" s="19"/>
      <c r="Z835091" s="19"/>
      <c r="AA835091" s="19"/>
      <c r="AB835091" s="19"/>
      <c r="AC835091" s="19"/>
      <c r="AD835091" s="19"/>
      <c r="AE835091" s="19"/>
      <c r="AF835091" s="19"/>
      <c r="AG835091" s="19"/>
      <c r="AH835091" s="19"/>
      <c r="AI835091" s="19"/>
      <c r="AJ835091" s="19"/>
      <c r="AK835091" s="19"/>
      <c r="AL835091" s="19"/>
      <c r="AM835091" s="19"/>
      <c r="AN835091" s="19"/>
      <c r="AO835091" s="19"/>
      <c r="AP835091"/>
    </row>
    <row r="835092" spans="1:42" s="116" customFormat="1" x14ac:dyDescent="0.3">
      <c r="A835092"/>
      <c r="B835092"/>
      <c r="C835092"/>
      <c r="D835092"/>
      <c r="E835092"/>
      <c r="F835092"/>
      <c r="G835092"/>
      <c r="H835092"/>
      <c r="I835092"/>
      <c r="J835092"/>
      <c r="K835092"/>
      <c r="L835092"/>
      <c r="M835092" s="115"/>
      <c r="N835092" s="115"/>
      <c r="O835092"/>
      <c r="P835092"/>
      <c r="Q835092"/>
      <c r="R835092" s="19"/>
      <c r="S835092" s="19"/>
      <c r="T835092"/>
      <c r="U835092" s="113"/>
      <c r="V835092" s="19"/>
      <c r="W835092" s="19"/>
      <c r="X835092" s="19"/>
      <c r="Y835092" s="19"/>
      <c r="Z835092" s="19"/>
      <c r="AA835092" s="19"/>
      <c r="AB835092" s="19"/>
      <c r="AC835092" s="19"/>
      <c r="AD835092" s="19"/>
      <c r="AE835092" s="19"/>
      <c r="AF835092" s="19"/>
      <c r="AG835092" s="19"/>
      <c r="AH835092" s="19"/>
      <c r="AI835092" s="19"/>
      <c r="AJ835092" s="19"/>
      <c r="AK835092" s="19"/>
      <c r="AL835092" s="19"/>
      <c r="AM835092" s="19"/>
      <c r="AN835092" s="19"/>
      <c r="AO835092" s="19"/>
      <c r="AP835092"/>
    </row>
    <row r="835093" spans="1:42" s="116" customFormat="1" x14ac:dyDescent="0.3">
      <c r="A835093"/>
      <c r="B835093"/>
      <c r="C835093"/>
      <c r="D835093"/>
      <c r="E835093"/>
      <c r="F835093"/>
      <c r="G835093"/>
      <c r="H835093"/>
      <c r="I835093"/>
      <c r="J835093"/>
      <c r="K835093"/>
      <c r="L835093"/>
      <c r="M835093" s="115"/>
      <c r="N835093" s="115"/>
      <c r="O835093"/>
      <c r="P835093"/>
      <c r="Q835093"/>
      <c r="R835093" s="19"/>
      <c r="S835093" s="19"/>
      <c r="T835093"/>
      <c r="U835093" s="113"/>
      <c r="V835093" s="19"/>
      <c r="W835093" s="19"/>
      <c r="X835093" s="19"/>
      <c r="Y835093" s="19"/>
      <c r="Z835093" s="19"/>
      <c r="AA835093" s="19"/>
      <c r="AB835093" s="19"/>
      <c r="AC835093" s="19"/>
      <c r="AD835093" s="19"/>
      <c r="AE835093" s="19"/>
      <c r="AF835093" s="19"/>
      <c r="AG835093" s="19"/>
      <c r="AH835093" s="19"/>
      <c r="AI835093" s="19"/>
      <c r="AJ835093" s="19"/>
      <c r="AK835093" s="19"/>
      <c r="AL835093" s="19"/>
      <c r="AM835093" s="19"/>
      <c r="AN835093" s="19"/>
      <c r="AO835093" s="19"/>
      <c r="AP835093"/>
    </row>
    <row r="835094" spans="1:42" s="116" customFormat="1" x14ac:dyDescent="0.3">
      <c r="A835094"/>
      <c r="B835094"/>
      <c r="C835094"/>
      <c r="D835094"/>
      <c r="E835094"/>
      <c r="F835094"/>
      <c r="G835094"/>
      <c r="H835094"/>
      <c r="I835094"/>
      <c r="J835094"/>
      <c r="K835094"/>
      <c r="L835094"/>
      <c r="M835094" s="115"/>
      <c r="N835094" s="115"/>
      <c r="O835094"/>
      <c r="P835094"/>
      <c r="Q835094"/>
      <c r="R835094" s="19"/>
      <c r="S835094" s="19"/>
      <c r="T835094"/>
      <c r="U835094" s="113"/>
      <c r="V835094" s="19"/>
      <c r="W835094" s="19"/>
      <c r="X835094" s="19"/>
      <c r="Y835094" s="19"/>
      <c r="Z835094" s="19"/>
      <c r="AA835094" s="19"/>
      <c r="AB835094" s="19"/>
      <c r="AC835094" s="19"/>
      <c r="AD835094" s="19"/>
      <c r="AE835094" s="19"/>
      <c r="AF835094" s="19"/>
      <c r="AG835094" s="19"/>
      <c r="AH835094" s="19"/>
      <c r="AI835094" s="19"/>
      <c r="AJ835094" s="19"/>
      <c r="AK835094" s="19"/>
      <c r="AL835094" s="19"/>
      <c r="AM835094" s="19"/>
      <c r="AN835094" s="19"/>
      <c r="AO835094" s="19"/>
      <c r="AP835094"/>
    </row>
    <row r="835095" spans="1:42" s="116" customFormat="1" x14ac:dyDescent="0.3">
      <c r="A835095"/>
      <c r="B835095"/>
      <c r="C835095"/>
      <c r="D835095"/>
      <c r="E835095"/>
      <c r="F835095"/>
      <c r="G835095"/>
      <c r="H835095"/>
      <c r="I835095"/>
      <c r="J835095"/>
      <c r="K835095"/>
      <c r="L835095"/>
      <c r="M835095" s="115"/>
      <c r="N835095" s="115"/>
      <c r="O835095"/>
      <c r="P835095"/>
      <c r="Q835095"/>
      <c r="R835095" s="19"/>
      <c r="S835095" s="19"/>
      <c r="T835095"/>
      <c r="U835095" s="113"/>
      <c r="V835095" s="19"/>
      <c r="W835095" s="19"/>
      <c r="X835095" s="19"/>
      <c r="Y835095" s="19"/>
      <c r="Z835095" s="19"/>
      <c r="AA835095" s="19"/>
      <c r="AB835095" s="19"/>
      <c r="AC835095" s="19"/>
      <c r="AD835095" s="19"/>
      <c r="AE835095" s="19"/>
      <c r="AF835095" s="19"/>
      <c r="AG835095" s="19"/>
      <c r="AH835095" s="19"/>
      <c r="AI835095" s="19"/>
      <c r="AJ835095" s="19"/>
      <c r="AK835095" s="19"/>
      <c r="AL835095" s="19"/>
      <c r="AM835095" s="19"/>
      <c r="AN835095" s="19"/>
      <c r="AO835095" s="19"/>
      <c r="AP835095"/>
    </row>
    <row r="835096" spans="1:42" s="116" customFormat="1" x14ac:dyDescent="0.3">
      <c r="A835096"/>
      <c r="B835096"/>
      <c r="C835096"/>
      <c r="D835096"/>
      <c r="E835096"/>
      <c r="F835096"/>
      <c r="G835096"/>
      <c r="H835096"/>
      <c r="I835096"/>
      <c r="J835096"/>
      <c r="K835096"/>
      <c r="L835096"/>
      <c r="M835096" s="115"/>
      <c r="N835096" s="115"/>
      <c r="O835096"/>
      <c r="P835096"/>
      <c r="Q835096"/>
      <c r="R835096" s="19"/>
      <c r="S835096" s="19"/>
      <c r="T835096"/>
      <c r="U835096" s="113"/>
      <c r="V835096" s="19"/>
      <c r="W835096" s="19"/>
      <c r="X835096" s="19"/>
      <c r="Y835096" s="19"/>
      <c r="Z835096" s="19"/>
      <c r="AA835096" s="19"/>
      <c r="AB835096" s="19"/>
      <c r="AC835096" s="19"/>
      <c r="AD835096" s="19"/>
      <c r="AE835096" s="19"/>
      <c r="AF835096" s="19"/>
      <c r="AG835096" s="19"/>
      <c r="AH835096" s="19"/>
      <c r="AI835096" s="19"/>
      <c r="AJ835096" s="19"/>
      <c r="AK835096" s="19"/>
      <c r="AL835096" s="19"/>
      <c r="AM835096" s="19"/>
      <c r="AN835096" s="19"/>
      <c r="AO835096" s="19"/>
      <c r="AP835096"/>
    </row>
    <row r="835097" spans="1:42" s="116" customFormat="1" x14ac:dyDescent="0.3">
      <c r="A835097"/>
      <c r="B835097"/>
      <c r="C835097"/>
      <c r="D835097"/>
      <c r="E835097"/>
      <c r="F835097"/>
      <c r="G835097"/>
      <c r="H835097"/>
      <c r="I835097"/>
      <c r="J835097"/>
      <c r="K835097"/>
      <c r="L835097"/>
      <c r="M835097" s="115"/>
      <c r="N835097" s="115"/>
      <c r="O835097"/>
      <c r="P835097"/>
      <c r="Q835097"/>
      <c r="R835097" s="19"/>
      <c r="S835097" s="19"/>
      <c r="T835097"/>
      <c r="U835097" s="113"/>
      <c r="V835097" s="19"/>
      <c r="W835097" s="19"/>
      <c r="X835097" s="19"/>
      <c r="Y835097" s="19"/>
      <c r="Z835097" s="19"/>
      <c r="AA835097" s="19"/>
      <c r="AB835097" s="19"/>
      <c r="AC835097" s="19"/>
      <c r="AD835097" s="19"/>
      <c r="AE835097" s="19"/>
      <c r="AF835097" s="19"/>
      <c r="AG835097" s="19"/>
      <c r="AH835097" s="19"/>
      <c r="AI835097" s="19"/>
      <c r="AJ835097" s="19"/>
      <c r="AK835097" s="19"/>
      <c r="AL835097" s="19"/>
      <c r="AM835097" s="19"/>
      <c r="AN835097" s="19"/>
      <c r="AO835097" s="19"/>
      <c r="AP835097"/>
    </row>
    <row r="835098" spans="1:42" s="116" customFormat="1" x14ac:dyDescent="0.3">
      <c r="A835098"/>
      <c r="B835098"/>
      <c r="C835098"/>
      <c r="D835098"/>
      <c r="E835098"/>
      <c r="F835098"/>
      <c r="G835098"/>
      <c r="H835098"/>
      <c r="I835098"/>
      <c r="J835098"/>
      <c r="K835098"/>
      <c r="L835098"/>
      <c r="M835098" s="115"/>
      <c r="N835098" s="115"/>
      <c r="O835098"/>
      <c r="P835098"/>
      <c r="Q835098"/>
      <c r="R835098" s="19"/>
      <c r="S835098" s="19"/>
      <c r="T835098"/>
      <c r="U835098" s="113"/>
      <c r="V835098" s="19"/>
      <c r="W835098" s="19"/>
      <c r="X835098" s="19"/>
      <c r="Y835098" s="19"/>
      <c r="Z835098" s="19"/>
      <c r="AA835098" s="19"/>
      <c r="AB835098" s="19"/>
      <c r="AC835098" s="19"/>
      <c r="AD835098" s="19"/>
      <c r="AE835098" s="19"/>
      <c r="AF835098" s="19"/>
      <c r="AG835098" s="19"/>
      <c r="AH835098" s="19"/>
      <c r="AI835098" s="19"/>
      <c r="AJ835098" s="19"/>
      <c r="AK835098" s="19"/>
      <c r="AL835098" s="19"/>
      <c r="AM835098" s="19"/>
      <c r="AN835098" s="19"/>
      <c r="AO835098" s="19"/>
      <c r="AP835098"/>
    </row>
    <row r="835099" spans="1:42" s="116" customFormat="1" x14ac:dyDescent="0.3">
      <c r="A835099"/>
      <c r="B835099"/>
      <c r="C835099"/>
      <c r="D835099"/>
      <c r="E835099"/>
      <c r="F835099"/>
      <c r="G835099"/>
      <c r="H835099"/>
      <c r="I835099"/>
      <c r="J835099"/>
      <c r="K835099"/>
      <c r="L835099"/>
      <c r="M835099" s="115"/>
      <c r="N835099" s="115"/>
      <c r="O835099"/>
      <c r="P835099"/>
      <c r="Q835099"/>
      <c r="R835099" s="19"/>
      <c r="S835099" s="19"/>
      <c r="T835099"/>
      <c r="U835099" s="113"/>
      <c r="V835099" s="19"/>
      <c r="W835099" s="19"/>
      <c r="X835099" s="19"/>
      <c r="Y835099" s="19"/>
      <c r="Z835099" s="19"/>
      <c r="AA835099" s="19"/>
      <c r="AB835099" s="19"/>
      <c r="AC835099" s="19"/>
      <c r="AD835099" s="19"/>
      <c r="AE835099" s="19"/>
      <c r="AF835099" s="19"/>
      <c r="AG835099" s="19"/>
      <c r="AH835099" s="19"/>
      <c r="AI835099" s="19"/>
      <c r="AJ835099" s="19"/>
      <c r="AK835099" s="19"/>
      <c r="AL835099" s="19"/>
      <c r="AM835099" s="19"/>
      <c r="AN835099" s="19"/>
      <c r="AO835099" s="19"/>
      <c r="AP835099"/>
    </row>
    <row r="835100" spans="1:42" s="116" customFormat="1" x14ac:dyDescent="0.3">
      <c r="A835100"/>
      <c r="B835100"/>
      <c r="C835100"/>
      <c r="D835100"/>
      <c r="E835100"/>
      <c r="F835100"/>
      <c r="G835100"/>
      <c r="H835100"/>
      <c r="I835100"/>
      <c r="J835100"/>
      <c r="K835100"/>
      <c r="L835100"/>
      <c r="M835100" s="115"/>
      <c r="N835100" s="115"/>
      <c r="O835100"/>
      <c r="P835100"/>
      <c r="Q835100"/>
      <c r="R835100" s="19"/>
      <c r="S835100" s="19"/>
      <c r="T835100"/>
      <c r="U835100" s="113"/>
      <c r="V835100" s="19"/>
      <c r="W835100" s="19"/>
      <c r="X835100" s="19"/>
      <c r="Y835100" s="19"/>
      <c r="Z835100" s="19"/>
      <c r="AA835100" s="19"/>
      <c r="AB835100" s="19"/>
      <c r="AC835100" s="19"/>
      <c r="AD835100" s="19"/>
      <c r="AE835100" s="19"/>
      <c r="AF835100" s="19"/>
      <c r="AG835100" s="19"/>
      <c r="AH835100" s="19"/>
      <c r="AI835100" s="19"/>
      <c r="AJ835100" s="19"/>
      <c r="AK835100" s="19"/>
      <c r="AL835100" s="19"/>
      <c r="AM835100" s="19"/>
      <c r="AN835100" s="19"/>
      <c r="AO835100" s="19"/>
      <c r="AP835100"/>
    </row>
    <row r="835101" spans="1:42" s="116" customFormat="1" x14ac:dyDescent="0.3">
      <c r="A835101"/>
      <c r="B835101"/>
      <c r="C835101"/>
      <c r="D835101"/>
      <c r="E835101"/>
      <c r="F835101"/>
      <c r="G835101"/>
      <c r="H835101"/>
      <c r="I835101"/>
      <c r="J835101"/>
      <c r="K835101"/>
      <c r="L835101"/>
      <c r="M835101" s="115"/>
      <c r="N835101" s="115"/>
      <c r="O835101"/>
      <c r="P835101"/>
      <c r="Q835101"/>
      <c r="R835101" s="19"/>
      <c r="S835101" s="19"/>
      <c r="T835101"/>
      <c r="U835101" s="113"/>
      <c r="V835101" s="19"/>
      <c r="W835101" s="19"/>
      <c r="X835101" s="19"/>
      <c r="Y835101" s="19"/>
      <c r="Z835101" s="19"/>
      <c r="AA835101" s="19"/>
      <c r="AB835101" s="19"/>
      <c r="AC835101" s="19"/>
      <c r="AD835101" s="19"/>
      <c r="AE835101" s="19"/>
      <c r="AF835101" s="19"/>
      <c r="AG835101" s="19"/>
      <c r="AH835101" s="19"/>
      <c r="AI835101" s="19"/>
      <c r="AJ835101" s="19"/>
      <c r="AK835101" s="19"/>
      <c r="AL835101" s="19"/>
      <c r="AM835101" s="19"/>
      <c r="AN835101" s="19"/>
      <c r="AO835101" s="19"/>
      <c r="AP835101"/>
    </row>
    <row r="835102" spans="1:42" s="116" customFormat="1" x14ac:dyDescent="0.3">
      <c r="A835102"/>
      <c r="B835102"/>
      <c r="C835102"/>
      <c r="D835102"/>
      <c r="E835102"/>
      <c r="F835102"/>
      <c r="G835102"/>
      <c r="H835102"/>
      <c r="I835102"/>
      <c r="J835102"/>
      <c r="K835102"/>
      <c r="L835102"/>
      <c r="M835102" s="115"/>
      <c r="N835102" s="115"/>
      <c r="O835102"/>
      <c r="P835102"/>
      <c r="Q835102"/>
      <c r="R835102" s="19"/>
      <c r="S835102" s="19"/>
      <c r="T835102"/>
      <c r="U835102" s="113"/>
      <c r="V835102" s="19"/>
      <c r="W835102" s="19"/>
      <c r="X835102" s="19"/>
      <c r="Y835102" s="19"/>
      <c r="Z835102" s="19"/>
      <c r="AA835102" s="19"/>
      <c r="AB835102" s="19"/>
      <c r="AC835102" s="19"/>
      <c r="AD835102" s="19"/>
      <c r="AE835102" s="19"/>
      <c r="AF835102" s="19"/>
      <c r="AG835102" s="19"/>
      <c r="AH835102" s="19"/>
      <c r="AI835102" s="19"/>
      <c r="AJ835102" s="19"/>
      <c r="AK835102" s="19"/>
      <c r="AL835102" s="19"/>
      <c r="AM835102" s="19"/>
      <c r="AN835102" s="19"/>
      <c r="AO835102" s="19"/>
      <c r="AP835102"/>
    </row>
    <row r="835103" spans="1:42" s="116" customFormat="1" x14ac:dyDescent="0.3">
      <c r="A835103"/>
      <c r="B835103"/>
      <c r="C835103"/>
      <c r="D835103"/>
      <c r="E835103"/>
      <c r="F835103"/>
      <c r="G835103"/>
      <c r="H835103"/>
      <c r="I835103"/>
      <c r="J835103"/>
      <c r="K835103"/>
      <c r="L835103"/>
      <c r="M835103" s="115"/>
      <c r="N835103" s="115"/>
      <c r="O835103"/>
      <c r="P835103"/>
      <c r="Q835103"/>
      <c r="R835103" s="19"/>
      <c r="S835103" s="19"/>
      <c r="T835103"/>
      <c r="U835103" s="113"/>
      <c r="V835103" s="19"/>
      <c r="W835103" s="19"/>
      <c r="X835103" s="19"/>
      <c r="Y835103" s="19"/>
      <c r="Z835103" s="19"/>
      <c r="AA835103" s="19"/>
      <c r="AB835103" s="19"/>
      <c r="AC835103" s="19"/>
      <c r="AD835103" s="19"/>
      <c r="AE835103" s="19"/>
      <c r="AF835103" s="19"/>
      <c r="AG835103" s="19"/>
      <c r="AH835103" s="19"/>
      <c r="AI835103" s="19"/>
      <c r="AJ835103" s="19"/>
      <c r="AK835103" s="19"/>
      <c r="AL835103" s="19"/>
      <c r="AM835103" s="19"/>
      <c r="AN835103" s="19"/>
      <c r="AO835103" s="19"/>
      <c r="AP835103"/>
    </row>
    <row r="835104" spans="1:42" s="116" customFormat="1" x14ac:dyDescent="0.3">
      <c r="A835104"/>
      <c r="B835104"/>
      <c r="C835104"/>
      <c r="D835104"/>
      <c r="E835104"/>
      <c r="F835104"/>
      <c r="G835104"/>
      <c r="H835104"/>
      <c r="I835104"/>
      <c r="J835104"/>
      <c r="K835104"/>
      <c r="L835104"/>
      <c r="M835104" s="115"/>
      <c r="N835104" s="115"/>
      <c r="O835104"/>
      <c r="P835104"/>
      <c r="Q835104"/>
      <c r="R835104" s="19"/>
      <c r="S835104" s="19"/>
      <c r="T835104"/>
      <c r="U835104" s="113"/>
      <c r="V835104" s="19"/>
      <c r="W835104" s="19"/>
      <c r="X835104" s="19"/>
      <c r="Y835104" s="19"/>
      <c r="Z835104" s="19"/>
      <c r="AA835104" s="19"/>
      <c r="AB835104" s="19"/>
      <c r="AC835104" s="19"/>
      <c r="AD835104" s="19"/>
      <c r="AE835104" s="19"/>
      <c r="AF835104" s="19"/>
      <c r="AG835104" s="19"/>
      <c r="AH835104" s="19"/>
      <c r="AI835104" s="19"/>
      <c r="AJ835104" s="19"/>
      <c r="AK835104" s="19"/>
      <c r="AL835104" s="19"/>
      <c r="AM835104" s="19"/>
      <c r="AN835104" s="19"/>
      <c r="AO835104" s="19"/>
      <c r="AP835104"/>
    </row>
    <row r="835105" spans="1:42" s="116" customFormat="1" x14ac:dyDescent="0.3">
      <c r="A835105"/>
      <c r="B835105"/>
      <c r="C835105"/>
      <c r="D835105"/>
      <c r="E835105"/>
      <c r="F835105"/>
      <c r="G835105"/>
      <c r="H835105"/>
      <c r="I835105"/>
      <c r="J835105"/>
      <c r="K835105"/>
      <c r="L835105"/>
      <c r="M835105" s="115"/>
      <c r="N835105" s="115"/>
      <c r="O835105"/>
      <c r="P835105"/>
      <c r="Q835105"/>
      <c r="R835105" s="19"/>
      <c r="S835105" s="19"/>
      <c r="T835105"/>
      <c r="U835105" s="113"/>
      <c r="V835105" s="19"/>
      <c r="W835105" s="19"/>
      <c r="X835105" s="19"/>
      <c r="Y835105" s="19"/>
      <c r="Z835105" s="19"/>
      <c r="AA835105" s="19"/>
      <c r="AB835105" s="19"/>
      <c r="AC835105" s="19"/>
      <c r="AD835105" s="19"/>
      <c r="AE835105" s="19"/>
      <c r="AF835105" s="19"/>
      <c r="AG835105" s="19"/>
      <c r="AH835105" s="19"/>
      <c r="AI835105" s="19"/>
      <c r="AJ835105" s="19"/>
      <c r="AK835105" s="19"/>
      <c r="AL835105" s="19"/>
      <c r="AM835105" s="19"/>
      <c r="AN835105" s="19"/>
      <c r="AO835105" s="19"/>
      <c r="AP835105"/>
    </row>
    <row r="835106" spans="1:42" s="116" customFormat="1" x14ac:dyDescent="0.3">
      <c r="A835106"/>
      <c r="B835106"/>
      <c r="C835106"/>
      <c r="D835106"/>
      <c r="E835106"/>
      <c r="F835106"/>
      <c r="G835106"/>
      <c r="H835106"/>
      <c r="I835106"/>
      <c r="J835106"/>
      <c r="K835106"/>
      <c r="L835106"/>
      <c r="M835106" s="115"/>
      <c r="N835106" s="115"/>
      <c r="O835106"/>
      <c r="P835106"/>
      <c r="Q835106"/>
      <c r="R835106" s="19"/>
      <c r="S835106" s="19"/>
      <c r="T835106"/>
      <c r="U835106" s="113"/>
      <c r="V835106" s="19"/>
      <c r="W835106" s="19"/>
      <c r="X835106" s="19"/>
      <c r="Y835106" s="19"/>
      <c r="Z835106" s="19"/>
      <c r="AA835106" s="19"/>
      <c r="AB835106" s="19"/>
      <c r="AC835106" s="19"/>
      <c r="AD835106" s="19"/>
      <c r="AE835106" s="19"/>
      <c r="AF835106" s="19"/>
      <c r="AG835106" s="19"/>
      <c r="AH835106" s="19"/>
      <c r="AI835106" s="19"/>
      <c r="AJ835106" s="19"/>
      <c r="AK835106" s="19"/>
      <c r="AL835106" s="19"/>
      <c r="AM835106" s="19"/>
      <c r="AN835106" s="19"/>
      <c r="AO835106" s="19"/>
      <c r="AP835106"/>
    </row>
    <row r="835107" spans="1:42" s="116" customFormat="1" x14ac:dyDescent="0.3">
      <c r="A835107"/>
      <c r="B835107"/>
      <c r="C835107"/>
      <c r="D835107"/>
      <c r="E835107"/>
      <c r="F835107"/>
      <c r="G835107"/>
      <c r="H835107"/>
      <c r="I835107"/>
      <c r="J835107"/>
      <c r="K835107"/>
      <c r="L835107"/>
      <c r="M835107" s="115"/>
      <c r="N835107" s="115"/>
      <c r="O835107"/>
      <c r="P835107"/>
      <c r="Q835107"/>
      <c r="R835107" s="19"/>
      <c r="S835107" s="19"/>
      <c r="T835107"/>
      <c r="U835107" s="113"/>
      <c r="V835107" s="19"/>
      <c r="W835107" s="19"/>
      <c r="X835107" s="19"/>
      <c r="Y835107" s="19"/>
      <c r="Z835107" s="19"/>
      <c r="AA835107" s="19"/>
      <c r="AB835107" s="19"/>
      <c r="AC835107" s="19"/>
      <c r="AD835107" s="19"/>
      <c r="AE835107" s="19"/>
      <c r="AF835107" s="19"/>
      <c r="AG835107" s="19"/>
      <c r="AH835107" s="19"/>
      <c r="AI835107" s="19"/>
      <c r="AJ835107" s="19"/>
      <c r="AK835107" s="19"/>
      <c r="AL835107" s="19"/>
      <c r="AM835107" s="19"/>
      <c r="AN835107" s="19"/>
      <c r="AO835107" s="19"/>
      <c r="AP835107"/>
    </row>
    <row r="835108" spans="1:42" s="116" customFormat="1" x14ac:dyDescent="0.3">
      <c r="A835108"/>
      <c r="B835108"/>
      <c r="C835108"/>
      <c r="D835108"/>
      <c r="E835108"/>
      <c r="F835108"/>
      <c r="G835108"/>
      <c r="H835108"/>
      <c r="I835108"/>
      <c r="J835108"/>
      <c r="K835108"/>
      <c r="L835108"/>
      <c r="M835108" s="115"/>
      <c r="N835108" s="115"/>
      <c r="O835108"/>
      <c r="P835108"/>
      <c r="Q835108"/>
      <c r="R835108" s="19"/>
      <c r="S835108" s="19"/>
      <c r="T835108"/>
      <c r="U835108" s="113"/>
      <c r="V835108" s="19"/>
      <c r="W835108" s="19"/>
      <c r="X835108" s="19"/>
      <c r="Y835108" s="19"/>
      <c r="Z835108" s="19"/>
      <c r="AA835108" s="19"/>
      <c r="AB835108" s="19"/>
      <c r="AC835108" s="19"/>
      <c r="AD835108" s="19"/>
      <c r="AE835108" s="19"/>
      <c r="AF835108" s="19"/>
      <c r="AG835108" s="19"/>
      <c r="AH835108" s="19"/>
      <c r="AI835108" s="19"/>
      <c r="AJ835108" s="19"/>
      <c r="AK835108" s="19"/>
      <c r="AL835108" s="19"/>
      <c r="AM835108" s="19"/>
      <c r="AN835108" s="19"/>
      <c r="AO835108" s="19"/>
      <c r="AP835108"/>
    </row>
    <row r="835109" spans="1:42" s="116" customFormat="1" x14ac:dyDescent="0.3">
      <c r="A835109"/>
      <c r="B835109"/>
      <c r="C835109"/>
      <c r="D835109"/>
      <c r="E835109"/>
      <c r="F835109"/>
      <c r="G835109"/>
      <c r="H835109"/>
      <c r="I835109"/>
      <c r="J835109"/>
      <c r="K835109"/>
      <c r="L835109"/>
      <c r="M835109" s="115"/>
      <c r="N835109" s="115"/>
      <c r="O835109"/>
      <c r="P835109"/>
      <c r="Q835109"/>
      <c r="R835109" s="19"/>
      <c r="S835109" s="19"/>
      <c r="T835109"/>
      <c r="U835109" s="113"/>
      <c r="V835109" s="19"/>
      <c r="W835109" s="19"/>
      <c r="X835109" s="19"/>
      <c r="Y835109" s="19"/>
      <c r="Z835109" s="19"/>
      <c r="AA835109" s="19"/>
      <c r="AB835109" s="19"/>
      <c r="AC835109" s="19"/>
      <c r="AD835109" s="19"/>
      <c r="AE835109" s="19"/>
      <c r="AF835109" s="19"/>
      <c r="AG835109" s="19"/>
      <c r="AH835109" s="19"/>
      <c r="AI835109" s="19"/>
      <c r="AJ835109" s="19"/>
      <c r="AK835109" s="19"/>
      <c r="AL835109" s="19"/>
      <c r="AM835109" s="19"/>
      <c r="AN835109" s="19"/>
      <c r="AO835109" s="19"/>
      <c r="AP835109"/>
    </row>
    <row r="835110" spans="1:42" s="116" customFormat="1" x14ac:dyDescent="0.3">
      <c r="A835110"/>
      <c r="B835110"/>
      <c r="C835110"/>
      <c r="D835110"/>
      <c r="E835110"/>
      <c r="F835110"/>
      <c r="G835110"/>
      <c r="H835110"/>
      <c r="I835110"/>
      <c r="J835110"/>
      <c r="K835110"/>
      <c r="L835110"/>
      <c r="M835110" s="115"/>
      <c r="N835110" s="115"/>
      <c r="O835110"/>
      <c r="P835110"/>
      <c r="Q835110"/>
      <c r="R835110" s="19"/>
      <c r="S835110" s="19"/>
      <c r="T835110"/>
      <c r="U835110" s="113"/>
      <c r="V835110" s="19"/>
      <c r="W835110" s="19"/>
      <c r="X835110" s="19"/>
      <c r="Y835110" s="19"/>
      <c r="Z835110" s="19"/>
      <c r="AA835110" s="19"/>
      <c r="AB835110" s="19"/>
      <c r="AC835110" s="19"/>
      <c r="AD835110" s="19"/>
      <c r="AE835110" s="19"/>
      <c r="AF835110" s="19"/>
      <c r="AG835110" s="19"/>
      <c r="AH835110" s="19"/>
      <c r="AI835110" s="19"/>
      <c r="AJ835110" s="19"/>
      <c r="AK835110" s="19"/>
      <c r="AL835110" s="19"/>
      <c r="AM835110" s="19"/>
      <c r="AN835110" s="19"/>
      <c r="AO835110" s="19"/>
      <c r="AP835110"/>
    </row>
    <row r="835111" spans="1:42" s="116" customFormat="1" x14ac:dyDescent="0.3">
      <c r="A835111"/>
      <c r="B835111"/>
      <c r="C835111"/>
      <c r="D835111"/>
      <c r="E835111"/>
      <c r="F835111"/>
      <c r="G835111"/>
      <c r="H835111"/>
      <c r="I835111"/>
      <c r="J835111"/>
      <c r="K835111"/>
      <c r="L835111"/>
      <c r="M835111" s="115"/>
      <c r="N835111" s="115"/>
      <c r="O835111"/>
      <c r="P835111"/>
      <c r="Q835111"/>
      <c r="R835111" s="19"/>
      <c r="S835111" s="19"/>
      <c r="T835111"/>
      <c r="U835111" s="113"/>
      <c r="V835111" s="19"/>
      <c r="W835111" s="19"/>
      <c r="X835111" s="19"/>
      <c r="Y835111" s="19"/>
      <c r="Z835111" s="19"/>
      <c r="AA835111" s="19"/>
      <c r="AB835111" s="19"/>
      <c r="AC835111" s="19"/>
      <c r="AD835111" s="19"/>
      <c r="AE835111" s="19"/>
      <c r="AF835111" s="19"/>
      <c r="AG835111" s="19"/>
      <c r="AH835111" s="19"/>
      <c r="AI835111" s="19"/>
      <c r="AJ835111" s="19"/>
      <c r="AK835111" s="19"/>
      <c r="AL835111" s="19"/>
      <c r="AM835111" s="19"/>
      <c r="AN835111" s="19"/>
      <c r="AO835111" s="19"/>
      <c r="AP835111"/>
    </row>
    <row r="835112" spans="1:42" s="116" customFormat="1" x14ac:dyDescent="0.3">
      <c r="A835112"/>
      <c r="B835112"/>
      <c r="C835112"/>
      <c r="D835112"/>
      <c r="E835112"/>
      <c r="F835112"/>
      <c r="G835112"/>
      <c r="H835112"/>
      <c r="I835112"/>
      <c r="J835112"/>
      <c r="K835112"/>
      <c r="L835112"/>
      <c r="M835112" s="115"/>
      <c r="N835112" s="115"/>
      <c r="O835112"/>
      <c r="P835112"/>
      <c r="Q835112"/>
      <c r="R835112" s="19"/>
      <c r="S835112" s="19"/>
      <c r="T835112"/>
      <c r="U835112" s="113"/>
      <c r="V835112" s="19"/>
      <c r="W835112" s="19"/>
      <c r="X835112" s="19"/>
      <c r="Y835112" s="19"/>
      <c r="Z835112" s="19"/>
      <c r="AA835112" s="19"/>
      <c r="AB835112" s="19"/>
      <c r="AC835112" s="19"/>
      <c r="AD835112" s="19"/>
      <c r="AE835112" s="19"/>
      <c r="AF835112" s="19"/>
      <c r="AG835112" s="19"/>
      <c r="AH835112" s="19"/>
      <c r="AI835112" s="19"/>
      <c r="AJ835112" s="19"/>
      <c r="AK835112" s="19"/>
      <c r="AL835112" s="19"/>
      <c r="AM835112" s="19"/>
      <c r="AN835112" s="19"/>
      <c r="AO835112" s="19"/>
      <c r="AP835112"/>
    </row>
    <row r="835113" spans="1:42" s="116" customFormat="1" x14ac:dyDescent="0.3">
      <c r="A835113"/>
      <c r="B835113"/>
      <c r="C835113"/>
      <c r="D835113"/>
      <c r="E835113"/>
      <c r="F835113"/>
      <c r="G835113"/>
      <c r="H835113"/>
      <c r="I835113"/>
      <c r="J835113"/>
      <c r="K835113"/>
      <c r="L835113"/>
      <c r="M835113" s="115"/>
      <c r="N835113" s="115"/>
      <c r="O835113"/>
      <c r="P835113"/>
      <c r="Q835113"/>
      <c r="R835113" s="19"/>
      <c r="S835113" s="19"/>
      <c r="T835113"/>
      <c r="U835113" s="113"/>
      <c r="V835113" s="19"/>
      <c r="W835113" s="19"/>
      <c r="X835113" s="19"/>
      <c r="Y835113" s="19"/>
      <c r="Z835113" s="19"/>
      <c r="AA835113" s="19"/>
      <c r="AB835113" s="19"/>
      <c r="AC835113" s="19"/>
      <c r="AD835113" s="19"/>
      <c r="AE835113" s="19"/>
      <c r="AF835113" s="19"/>
      <c r="AG835113" s="19"/>
      <c r="AH835113" s="19"/>
      <c r="AI835113" s="19"/>
      <c r="AJ835113" s="19"/>
      <c r="AK835113" s="19"/>
      <c r="AL835113" s="19"/>
      <c r="AM835113" s="19"/>
      <c r="AN835113" s="19"/>
      <c r="AO835113" s="19"/>
      <c r="AP835113"/>
    </row>
    <row r="835114" spans="1:42" s="116" customFormat="1" x14ac:dyDescent="0.3">
      <c r="A835114"/>
      <c r="B835114"/>
      <c r="C835114"/>
      <c r="D835114"/>
      <c r="E835114"/>
      <c r="F835114"/>
      <c r="G835114"/>
      <c r="H835114"/>
      <c r="I835114"/>
      <c r="J835114"/>
      <c r="K835114"/>
      <c r="L835114"/>
      <c r="M835114" s="115"/>
      <c r="N835114" s="115"/>
      <c r="O835114"/>
      <c r="P835114"/>
      <c r="Q835114"/>
      <c r="R835114" s="19"/>
      <c r="S835114" s="19"/>
      <c r="T835114"/>
      <c r="U835114" s="113"/>
      <c r="V835114" s="19"/>
      <c r="W835114" s="19"/>
      <c r="X835114" s="19"/>
      <c r="Y835114" s="19"/>
      <c r="Z835114" s="19"/>
      <c r="AA835114" s="19"/>
      <c r="AB835114" s="19"/>
      <c r="AC835114" s="19"/>
      <c r="AD835114" s="19"/>
      <c r="AE835114" s="19"/>
      <c r="AF835114" s="19"/>
      <c r="AG835114" s="19"/>
      <c r="AH835114" s="19"/>
      <c r="AI835114" s="19"/>
      <c r="AJ835114" s="19"/>
      <c r="AK835114" s="19"/>
      <c r="AL835114" s="19"/>
      <c r="AM835114" s="19"/>
      <c r="AN835114" s="19"/>
      <c r="AO835114" s="19"/>
      <c r="AP835114"/>
    </row>
    <row r="835115" spans="1:42" s="116" customFormat="1" x14ac:dyDescent="0.3">
      <c r="A835115"/>
      <c r="B835115"/>
      <c r="C835115"/>
      <c r="D835115"/>
      <c r="E835115"/>
      <c r="F835115"/>
      <c r="G835115"/>
      <c r="H835115"/>
      <c r="I835115"/>
      <c r="J835115"/>
      <c r="K835115"/>
      <c r="L835115"/>
      <c r="M835115" s="115"/>
      <c r="N835115" s="115"/>
      <c r="O835115"/>
      <c r="P835115"/>
      <c r="Q835115"/>
      <c r="R835115" s="19"/>
      <c r="S835115" s="19"/>
      <c r="T835115"/>
      <c r="U835115" s="113"/>
      <c r="V835115" s="19"/>
      <c r="W835115" s="19"/>
      <c r="X835115" s="19"/>
      <c r="Y835115" s="19"/>
      <c r="Z835115" s="19"/>
      <c r="AA835115" s="19"/>
      <c r="AB835115" s="19"/>
      <c r="AC835115" s="19"/>
      <c r="AD835115" s="19"/>
      <c r="AE835115" s="19"/>
      <c r="AF835115" s="19"/>
      <c r="AG835115" s="19"/>
      <c r="AH835115" s="19"/>
      <c r="AI835115" s="19"/>
      <c r="AJ835115" s="19"/>
      <c r="AK835115" s="19"/>
      <c r="AL835115" s="19"/>
      <c r="AM835115" s="19"/>
      <c r="AN835115" s="19"/>
      <c r="AO835115" s="19"/>
      <c r="AP835115"/>
    </row>
    <row r="835116" spans="1:42" s="116" customFormat="1" x14ac:dyDescent="0.3">
      <c r="A835116"/>
      <c r="B835116"/>
      <c r="C835116"/>
      <c r="D835116"/>
      <c r="E835116"/>
      <c r="F835116"/>
      <c r="G835116"/>
      <c r="H835116"/>
      <c r="I835116"/>
      <c r="J835116"/>
      <c r="K835116"/>
      <c r="L835116"/>
      <c r="M835116" s="115"/>
      <c r="N835116" s="115"/>
      <c r="O835116"/>
      <c r="P835116"/>
      <c r="Q835116"/>
      <c r="R835116" s="19"/>
      <c r="S835116" s="19"/>
      <c r="T835116"/>
      <c r="U835116" s="113"/>
      <c r="V835116" s="19"/>
      <c r="W835116" s="19"/>
      <c r="X835116" s="19"/>
      <c r="Y835116" s="19"/>
      <c r="Z835116" s="19"/>
      <c r="AA835116" s="19"/>
      <c r="AB835116" s="19"/>
      <c r="AC835116" s="19"/>
      <c r="AD835116" s="19"/>
      <c r="AE835116" s="19"/>
      <c r="AF835116" s="19"/>
      <c r="AG835116" s="19"/>
      <c r="AH835116" s="19"/>
      <c r="AI835116" s="19"/>
      <c r="AJ835116" s="19"/>
      <c r="AK835116" s="19"/>
      <c r="AL835116" s="19"/>
      <c r="AM835116" s="19"/>
      <c r="AN835116" s="19"/>
      <c r="AO835116" s="19"/>
      <c r="AP835116"/>
    </row>
    <row r="835117" spans="1:42" s="116" customFormat="1" x14ac:dyDescent="0.3">
      <c r="A835117"/>
      <c r="B835117"/>
      <c r="C835117"/>
      <c r="D835117"/>
      <c r="E835117"/>
      <c r="F835117"/>
      <c r="G835117"/>
      <c r="H835117"/>
      <c r="I835117"/>
      <c r="J835117"/>
      <c r="K835117"/>
      <c r="L835117"/>
      <c r="M835117" s="115"/>
      <c r="N835117" s="115"/>
      <c r="O835117"/>
      <c r="P835117"/>
      <c r="Q835117"/>
      <c r="R835117" s="19"/>
      <c r="S835117" s="19"/>
      <c r="T835117"/>
      <c r="U835117" s="113"/>
      <c r="V835117" s="19"/>
      <c r="W835117" s="19"/>
      <c r="X835117" s="19"/>
      <c r="Y835117" s="19"/>
      <c r="Z835117" s="19"/>
      <c r="AA835117" s="19"/>
      <c r="AB835117" s="19"/>
      <c r="AC835117" s="19"/>
      <c r="AD835117" s="19"/>
      <c r="AE835117" s="19"/>
      <c r="AF835117" s="19"/>
      <c r="AG835117" s="19"/>
      <c r="AH835117" s="19"/>
      <c r="AI835117" s="19"/>
      <c r="AJ835117" s="19"/>
      <c r="AK835117" s="19"/>
      <c r="AL835117" s="19"/>
      <c r="AM835117" s="19"/>
      <c r="AN835117" s="19"/>
      <c r="AO835117" s="19"/>
      <c r="AP835117"/>
    </row>
    <row r="835118" spans="1:42" s="116" customFormat="1" x14ac:dyDescent="0.3">
      <c r="A835118"/>
      <c r="B835118"/>
      <c r="C835118"/>
      <c r="D835118"/>
      <c r="E835118"/>
      <c r="F835118"/>
      <c r="G835118"/>
      <c r="H835118"/>
      <c r="I835118"/>
      <c r="J835118"/>
      <c r="K835118"/>
      <c r="L835118"/>
      <c r="M835118" s="115"/>
      <c r="N835118" s="115"/>
      <c r="O835118"/>
      <c r="P835118"/>
      <c r="Q835118"/>
      <c r="R835118" s="19"/>
      <c r="S835118" s="19"/>
      <c r="T835118"/>
      <c r="U835118" s="113"/>
      <c r="V835118" s="19"/>
      <c r="W835118" s="19"/>
      <c r="X835118" s="19"/>
      <c r="Y835118" s="19"/>
      <c r="Z835118" s="19"/>
      <c r="AA835118" s="19"/>
      <c r="AB835118" s="19"/>
      <c r="AC835118" s="19"/>
      <c r="AD835118" s="19"/>
      <c r="AE835118" s="19"/>
      <c r="AF835118" s="19"/>
      <c r="AG835118" s="19"/>
      <c r="AH835118" s="19"/>
      <c r="AI835118" s="19"/>
      <c r="AJ835118" s="19"/>
      <c r="AK835118" s="19"/>
      <c r="AL835118" s="19"/>
      <c r="AM835118" s="19"/>
      <c r="AN835118" s="19"/>
      <c r="AO835118" s="19"/>
      <c r="AP835118"/>
    </row>
    <row r="835119" spans="1:42" s="116" customFormat="1" x14ac:dyDescent="0.3">
      <c r="A835119"/>
      <c r="B835119"/>
      <c r="C835119"/>
      <c r="D835119"/>
      <c r="E835119"/>
      <c r="F835119"/>
      <c r="G835119"/>
      <c r="H835119"/>
      <c r="I835119"/>
      <c r="J835119"/>
      <c r="K835119"/>
      <c r="L835119"/>
      <c r="M835119" s="115"/>
      <c r="N835119" s="115"/>
      <c r="O835119"/>
      <c r="P835119"/>
      <c r="Q835119"/>
      <c r="R835119" s="19"/>
      <c r="S835119" s="19"/>
      <c r="T835119"/>
      <c r="U835119" s="113"/>
      <c r="V835119" s="19"/>
      <c r="W835119" s="19"/>
      <c r="X835119" s="19"/>
      <c r="Y835119" s="19"/>
      <c r="Z835119" s="19"/>
      <c r="AA835119" s="19"/>
      <c r="AB835119" s="19"/>
      <c r="AC835119" s="19"/>
      <c r="AD835119" s="19"/>
      <c r="AE835119" s="19"/>
      <c r="AF835119" s="19"/>
      <c r="AG835119" s="19"/>
      <c r="AH835119" s="19"/>
      <c r="AI835119" s="19"/>
      <c r="AJ835119" s="19"/>
      <c r="AK835119" s="19"/>
      <c r="AL835119" s="19"/>
      <c r="AM835119" s="19"/>
      <c r="AN835119" s="19"/>
      <c r="AO835119" s="19"/>
      <c r="AP835119"/>
    </row>
    <row r="835120" spans="1:42" s="116" customFormat="1" x14ac:dyDescent="0.3">
      <c r="A835120"/>
      <c r="B835120"/>
      <c r="C835120"/>
      <c r="D835120"/>
      <c r="E835120"/>
      <c r="F835120"/>
      <c r="G835120"/>
      <c r="H835120"/>
      <c r="I835120"/>
      <c r="J835120"/>
      <c r="K835120"/>
      <c r="L835120"/>
      <c r="M835120" s="115"/>
      <c r="N835120" s="115"/>
      <c r="O835120"/>
      <c r="P835120"/>
      <c r="Q835120"/>
      <c r="R835120" s="19"/>
      <c r="S835120" s="19"/>
      <c r="T835120"/>
      <c r="U835120" s="113"/>
      <c r="V835120" s="19"/>
      <c r="W835120" s="19"/>
      <c r="X835120" s="19"/>
      <c r="Y835120" s="19"/>
      <c r="Z835120" s="19"/>
      <c r="AA835120" s="19"/>
      <c r="AB835120" s="19"/>
      <c r="AC835120" s="19"/>
      <c r="AD835120" s="19"/>
      <c r="AE835120" s="19"/>
      <c r="AF835120" s="19"/>
      <c r="AG835120" s="19"/>
      <c r="AH835120" s="19"/>
      <c r="AI835120" s="19"/>
      <c r="AJ835120" s="19"/>
      <c r="AK835120" s="19"/>
      <c r="AL835120" s="19"/>
      <c r="AM835120" s="19"/>
      <c r="AN835120" s="19"/>
      <c r="AO835120" s="19"/>
      <c r="AP835120"/>
    </row>
    <row r="835121" spans="1:42" s="116" customFormat="1" x14ac:dyDescent="0.3">
      <c r="A835121"/>
      <c r="B835121"/>
      <c r="C835121"/>
      <c r="D835121"/>
      <c r="E835121"/>
      <c r="F835121"/>
      <c r="G835121"/>
      <c r="H835121"/>
      <c r="I835121"/>
      <c r="J835121"/>
      <c r="K835121"/>
      <c r="L835121"/>
      <c r="M835121" s="115"/>
      <c r="N835121" s="115"/>
      <c r="O835121"/>
      <c r="P835121"/>
      <c r="Q835121"/>
      <c r="R835121" s="19"/>
      <c r="S835121" s="19"/>
      <c r="T835121"/>
      <c r="U835121" s="113"/>
      <c r="V835121" s="19"/>
      <c r="W835121" s="19"/>
      <c r="X835121" s="19"/>
      <c r="Y835121" s="19"/>
      <c r="Z835121" s="19"/>
      <c r="AA835121" s="19"/>
      <c r="AB835121" s="19"/>
      <c r="AC835121" s="19"/>
      <c r="AD835121" s="19"/>
      <c r="AE835121" s="19"/>
      <c r="AF835121" s="19"/>
      <c r="AG835121" s="19"/>
      <c r="AH835121" s="19"/>
      <c r="AI835121" s="19"/>
      <c r="AJ835121" s="19"/>
      <c r="AK835121" s="19"/>
      <c r="AL835121" s="19"/>
      <c r="AM835121" s="19"/>
      <c r="AN835121" s="19"/>
      <c r="AO835121" s="19"/>
      <c r="AP835121"/>
    </row>
    <row r="835122" spans="1:42" s="116" customFormat="1" x14ac:dyDescent="0.3">
      <c r="A835122"/>
      <c r="B835122"/>
      <c r="C835122"/>
      <c r="D835122"/>
      <c r="E835122"/>
      <c r="F835122"/>
      <c r="G835122"/>
      <c r="H835122"/>
      <c r="I835122"/>
      <c r="J835122"/>
      <c r="K835122"/>
      <c r="L835122"/>
      <c r="M835122" s="115"/>
      <c r="N835122" s="115"/>
      <c r="O835122"/>
      <c r="P835122"/>
      <c r="Q835122"/>
      <c r="R835122" s="19"/>
      <c r="S835122" s="19"/>
      <c r="T835122"/>
      <c r="U835122" s="113"/>
      <c r="V835122" s="19"/>
      <c r="W835122" s="19"/>
      <c r="X835122" s="19"/>
      <c r="Y835122" s="19"/>
      <c r="Z835122" s="19"/>
      <c r="AA835122" s="19"/>
      <c r="AB835122" s="19"/>
      <c r="AC835122" s="19"/>
      <c r="AD835122" s="19"/>
      <c r="AE835122" s="19"/>
      <c r="AF835122" s="19"/>
      <c r="AG835122" s="19"/>
      <c r="AH835122" s="19"/>
      <c r="AI835122" s="19"/>
      <c r="AJ835122" s="19"/>
      <c r="AK835122" s="19"/>
      <c r="AL835122" s="19"/>
      <c r="AM835122" s="19"/>
      <c r="AN835122" s="19"/>
      <c r="AO835122" s="19"/>
      <c r="AP835122"/>
    </row>
    <row r="835123" spans="1:42" s="116" customFormat="1" x14ac:dyDescent="0.3">
      <c r="A835123"/>
      <c r="B835123"/>
      <c r="C835123"/>
      <c r="D835123"/>
      <c r="E835123"/>
      <c r="F835123"/>
      <c r="G835123"/>
      <c r="H835123"/>
      <c r="I835123"/>
      <c r="J835123"/>
      <c r="K835123"/>
      <c r="L835123"/>
      <c r="M835123" s="115"/>
      <c r="N835123" s="115"/>
      <c r="O835123"/>
      <c r="P835123"/>
      <c r="Q835123"/>
      <c r="R835123" s="19"/>
      <c r="S835123" s="19"/>
      <c r="T835123"/>
      <c r="U835123" s="113"/>
      <c r="V835123" s="19"/>
      <c r="W835123" s="19"/>
      <c r="X835123" s="19"/>
      <c r="Y835123" s="19"/>
      <c r="Z835123" s="19"/>
      <c r="AA835123" s="19"/>
      <c r="AB835123" s="19"/>
      <c r="AC835123" s="19"/>
      <c r="AD835123" s="19"/>
      <c r="AE835123" s="19"/>
      <c r="AF835123" s="19"/>
      <c r="AG835123" s="19"/>
      <c r="AH835123" s="19"/>
      <c r="AI835123" s="19"/>
      <c r="AJ835123" s="19"/>
      <c r="AK835123" s="19"/>
      <c r="AL835123" s="19"/>
      <c r="AM835123" s="19"/>
      <c r="AN835123" s="19"/>
      <c r="AO835123" s="19"/>
      <c r="AP835123"/>
    </row>
    <row r="835124" spans="1:42" s="116" customFormat="1" x14ac:dyDescent="0.3">
      <c r="A835124"/>
      <c r="B835124"/>
      <c r="C835124"/>
      <c r="D835124"/>
      <c r="E835124"/>
      <c r="F835124"/>
      <c r="G835124"/>
      <c r="H835124"/>
      <c r="I835124"/>
      <c r="J835124"/>
      <c r="K835124"/>
      <c r="L835124"/>
      <c r="M835124" s="115"/>
      <c r="N835124" s="115"/>
      <c r="O835124"/>
      <c r="P835124"/>
      <c r="Q835124"/>
      <c r="R835124" s="19"/>
      <c r="S835124" s="19"/>
      <c r="T835124"/>
      <c r="U835124" s="113"/>
      <c r="V835124" s="19"/>
      <c r="W835124" s="19"/>
      <c r="X835124" s="19"/>
      <c r="Y835124" s="19"/>
      <c r="Z835124" s="19"/>
      <c r="AA835124" s="19"/>
      <c r="AB835124" s="19"/>
      <c r="AC835124" s="19"/>
      <c r="AD835124" s="19"/>
      <c r="AE835124" s="19"/>
      <c r="AF835124" s="19"/>
      <c r="AG835124" s="19"/>
      <c r="AH835124" s="19"/>
      <c r="AI835124" s="19"/>
      <c r="AJ835124" s="19"/>
      <c r="AK835124" s="19"/>
      <c r="AL835124" s="19"/>
      <c r="AM835124" s="19"/>
      <c r="AN835124" s="19"/>
      <c r="AO835124" s="19"/>
      <c r="AP835124"/>
    </row>
    <row r="835125" spans="1:42" s="116" customFormat="1" x14ac:dyDescent="0.3">
      <c r="A835125"/>
      <c r="B835125"/>
      <c r="C835125"/>
      <c r="D835125"/>
      <c r="E835125"/>
      <c r="F835125"/>
      <c r="G835125"/>
      <c r="H835125"/>
      <c r="I835125"/>
      <c r="J835125"/>
      <c r="K835125"/>
      <c r="L835125"/>
      <c r="M835125" s="115"/>
      <c r="N835125" s="115"/>
      <c r="O835125"/>
      <c r="P835125"/>
      <c r="Q835125"/>
      <c r="R835125" s="19"/>
      <c r="S835125" s="19"/>
      <c r="T835125"/>
      <c r="U835125" s="113"/>
      <c r="V835125" s="19"/>
      <c r="W835125" s="19"/>
      <c r="X835125" s="19"/>
      <c r="Y835125" s="19"/>
      <c r="Z835125" s="19"/>
      <c r="AA835125" s="19"/>
      <c r="AB835125" s="19"/>
      <c r="AC835125" s="19"/>
      <c r="AD835125" s="19"/>
      <c r="AE835125" s="19"/>
      <c r="AF835125" s="19"/>
      <c r="AG835125" s="19"/>
      <c r="AH835125" s="19"/>
      <c r="AI835125" s="19"/>
      <c r="AJ835125" s="19"/>
      <c r="AK835125" s="19"/>
      <c r="AL835125" s="19"/>
      <c r="AM835125" s="19"/>
      <c r="AN835125" s="19"/>
      <c r="AO835125" s="19"/>
      <c r="AP835125"/>
    </row>
    <row r="835126" spans="1:42" s="116" customFormat="1" x14ac:dyDescent="0.3">
      <c r="A835126"/>
      <c r="B835126"/>
      <c r="C835126"/>
      <c r="D835126"/>
      <c r="E835126"/>
      <c r="F835126"/>
      <c r="G835126"/>
      <c r="H835126"/>
      <c r="I835126"/>
      <c r="J835126"/>
      <c r="K835126"/>
      <c r="L835126"/>
      <c r="M835126" s="115"/>
      <c r="N835126" s="115"/>
      <c r="O835126"/>
      <c r="P835126"/>
      <c r="Q835126"/>
      <c r="R835126" s="19"/>
      <c r="S835126" s="19"/>
      <c r="T835126"/>
      <c r="U835126" s="113"/>
      <c r="V835126" s="19"/>
      <c r="W835126" s="19"/>
      <c r="X835126" s="19"/>
      <c r="Y835126" s="19"/>
      <c r="Z835126" s="19"/>
      <c r="AA835126" s="19"/>
      <c r="AB835126" s="19"/>
      <c r="AC835126" s="19"/>
      <c r="AD835126" s="19"/>
      <c r="AE835126" s="19"/>
      <c r="AF835126" s="19"/>
      <c r="AG835126" s="19"/>
      <c r="AH835126" s="19"/>
      <c r="AI835126" s="19"/>
      <c r="AJ835126" s="19"/>
      <c r="AK835126" s="19"/>
      <c r="AL835126" s="19"/>
      <c r="AM835126" s="19"/>
      <c r="AN835126" s="19"/>
      <c r="AO835126" s="19"/>
      <c r="AP835126"/>
    </row>
    <row r="835127" spans="1:42" s="116" customFormat="1" x14ac:dyDescent="0.3">
      <c r="A835127"/>
      <c r="B835127"/>
      <c r="C835127"/>
      <c r="D835127"/>
      <c r="E835127"/>
      <c r="F835127"/>
      <c r="G835127"/>
      <c r="H835127"/>
      <c r="I835127"/>
      <c r="J835127"/>
      <c r="K835127"/>
      <c r="L835127"/>
      <c r="M835127" s="115"/>
      <c r="N835127" s="115"/>
      <c r="O835127"/>
      <c r="P835127"/>
      <c r="Q835127"/>
      <c r="R835127" s="19"/>
      <c r="S835127" s="19"/>
      <c r="T835127"/>
      <c r="U835127" s="113"/>
      <c r="V835127" s="19"/>
      <c r="W835127" s="19"/>
      <c r="X835127" s="19"/>
      <c r="Y835127" s="19"/>
      <c r="Z835127" s="19"/>
      <c r="AA835127" s="19"/>
      <c r="AB835127" s="19"/>
      <c r="AC835127" s="19"/>
      <c r="AD835127" s="19"/>
      <c r="AE835127" s="19"/>
      <c r="AF835127" s="19"/>
      <c r="AG835127" s="19"/>
      <c r="AH835127" s="19"/>
      <c r="AI835127" s="19"/>
      <c r="AJ835127" s="19"/>
      <c r="AK835127" s="19"/>
      <c r="AL835127" s="19"/>
      <c r="AM835127" s="19"/>
      <c r="AN835127" s="19"/>
      <c r="AO835127" s="19"/>
      <c r="AP835127"/>
    </row>
    <row r="835128" spans="1:42" s="116" customFormat="1" x14ac:dyDescent="0.3">
      <c r="A835128"/>
      <c r="B835128"/>
      <c r="C835128"/>
      <c r="D835128"/>
      <c r="E835128"/>
      <c r="F835128"/>
      <c r="G835128"/>
      <c r="H835128"/>
      <c r="I835128"/>
      <c r="J835128"/>
      <c r="K835128"/>
      <c r="L835128"/>
      <c r="M835128" s="115"/>
      <c r="N835128" s="115"/>
      <c r="O835128"/>
      <c r="P835128"/>
      <c r="Q835128"/>
      <c r="R835128" s="19"/>
      <c r="S835128" s="19"/>
      <c r="T835128"/>
      <c r="U835128" s="113"/>
      <c r="V835128" s="19"/>
      <c r="W835128" s="19"/>
      <c r="X835128" s="19"/>
      <c r="Y835128" s="19"/>
      <c r="Z835128" s="19"/>
      <c r="AA835128" s="19"/>
      <c r="AB835128" s="19"/>
      <c r="AC835128" s="19"/>
      <c r="AD835128" s="19"/>
      <c r="AE835128" s="19"/>
      <c r="AF835128" s="19"/>
      <c r="AG835128" s="19"/>
      <c r="AH835128" s="19"/>
      <c r="AI835128" s="19"/>
      <c r="AJ835128" s="19"/>
      <c r="AK835128" s="19"/>
      <c r="AL835128" s="19"/>
      <c r="AM835128" s="19"/>
      <c r="AN835128" s="19"/>
      <c r="AO835128" s="19"/>
      <c r="AP835128"/>
    </row>
    <row r="835129" spans="1:42" s="116" customFormat="1" x14ac:dyDescent="0.3">
      <c r="A835129"/>
      <c r="B835129"/>
      <c r="C835129"/>
      <c r="D835129"/>
      <c r="E835129"/>
      <c r="F835129"/>
      <c r="G835129"/>
      <c r="H835129"/>
      <c r="I835129"/>
      <c r="J835129"/>
      <c r="K835129"/>
      <c r="L835129"/>
      <c r="M835129" s="115"/>
      <c r="N835129" s="115"/>
      <c r="O835129"/>
      <c r="P835129"/>
      <c r="Q835129"/>
      <c r="R835129" s="19"/>
      <c r="S835129" s="19"/>
      <c r="T835129"/>
      <c r="U835129" s="113"/>
      <c r="V835129" s="19"/>
      <c r="W835129" s="19"/>
      <c r="X835129" s="19"/>
      <c r="Y835129" s="19"/>
      <c r="Z835129" s="19"/>
      <c r="AA835129" s="19"/>
      <c r="AB835129" s="19"/>
      <c r="AC835129" s="19"/>
      <c r="AD835129" s="19"/>
      <c r="AE835129" s="19"/>
      <c r="AF835129" s="19"/>
      <c r="AG835129" s="19"/>
      <c r="AH835129" s="19"/>
      <c r="AI835129" s="19"/>
      <c r="AJ835129" s="19"/>
      <c r="AK835129" s="19"/>
      <c r="AL835129" s="19"/>
      <c r="AM835129" s="19"/>
      <c r="AN835129" s="19"/>
      <c r="AO835129" s="19"/>
      <c r="AP835129"/>
    </row>
    <row r="835130" spans="1:42" s="116" customFormat="1" x14ac:dyDescent="0.3">
      <c r="A835130"/>
      <c r="B835130"/>
      <c r="C835130"/>
      <c r="D835130"/>
      <c r="E835130"/>
      <c r="F835130"/>
      <c r="G835130"/>
      <c r="H835130"/>
      <c r="I835130"/>
      <c r="J835130"/>
      <c r="K835130"/>
      <c r="L835130"/>
      <c r="M835130" s="115"/>
      <c r="N835130" s="115"/>
      <c r="O835130"/>
      <c r="P835130"/>
      <c r="Q835130"/>
      <c r="R835130" s="19"/>
      <c r="S835130" s="19"/>
      <c r="T835130"/>
      <c r="U835130" s="113"/>
      <c r="V835130" s="19"/>
      <c r="W835130" s="19"/>
      <c r="X835130" s="19"/>
      <c r="Y835130" s="19"/>
      <c r="Z835130" s="19"/>
      <c r="AA835130" s="19"/>
      <c r="AB835130" s="19"/>
      <c r="AC835130" s="19"/>
      <c r="AD835130" s="19"/>
      <c r="AE835130" s="19"/>
      <c r="AF835130" s="19"/>
      <c r="AG835130" s="19"/>
      <c r="AH835130" s="19"/>
      <c r="AI835130" s="19"/>
      <c r="AJ835130" s="19"/>
      <c r="AK835130" s="19"/>
      <c r="AL835130" s="19"/>
      <c r="AM835130" s="19"/>
      <c r="AN835130" s="19"/>
      <c r="AO835130" s="19"/>
      <c r="AP835130"/>
    </row>
    <row r="835131" spans="1:42" s="116" customFormat="1" x14ac:dyDescent="0.3">
      <c r="A835131"/>
      <c r="B835131"/>
      <c r="C835131"/>
      <c r="D835131"/>
      <c r="E835131"/>
      <c r="F835131"/>
      <c r="G835131"/>
      <c r="H835131"/>
      <c r="I835131"/>
      <c r="J835131"/>
      <c r="K835131"/>
      <c r="L835131"/>
      <c r="M835131" s="115"/>
      <c r="N835131" s="115"/>
      <c r="O835131"/>
      <c r="P835131"/>
      <c r="Q835131"/>
      <c r="R835131" s="19"/>
      <c r="S835131" s="19"/>
      <c r="T835131"/>
      <c r="U835131" s="113"/>
      <c r="V835131" s="19"/>
      <c r="W835131" s="19"/>
      <c r="X835131" s="19"/>
      <c r="Y835131" s="19"/>
      <c r="Z835131" s="19"/>
      <c r="AA835131" s="19"/>
      <c r="AB835131" s="19"/>
      <c r="AC835131" s="19"/>
      <c r="AD835131" s="19"/>
      <c r="AE835131" s="19"/>
      <c r="AF835131" s="19"/>
      <c r="AG835131" s="19"/>
      <c r="AH835131" s="19"/>
      <c r="AI835131" s="19"/>
      <c r="AJ835131" s="19"/>
      <c r="AK835131" s="19"/>
      <c r="AL835131" s="19"/>
      <c r="AM835131" s="19"/>
      <c r="AN835131" s="19"/>
      <c r="AO835131" s="19"/>
      <c r="AP835131"/>
    </row>
    <row r="835132" spans="1:42" s="116" customFormat="1" x14ac:dyDescent="0.3">
      <c r="A835132"/>
      <c r="B835132"/>
      <c r="C835132"/>
      <c r="D835132"/>
      <c r="E835132"/>
      <c r="F835132"/>
      <c r="G835132"/>
      <c r="H835132"/>
      <c r="I835132"/>
      <c r="J835132"/>
      <c r="K835132"/>
      <c r="L835132"/>
      <c r="M835132" s="115"/>
      <c r="N835132" s="115"/>
      <c r="O835132"/>
      <c r="P835132"/>
      <c r="Q835132"/>
      <c r="R835132" s="19"/>
      <c r="S835132" s="19"/>
      <c r="T835132"/>
      <c r="U835132" s="113"/>
      <c r="V835132" s="19"/>
      <c r="W835132" s="19"/>
      <c r="X835132" s="19"/>
      <c r="Y835132" s="19"/>
      <c r="Z835132" s="19"/>
      <c r="AA835132" s="19"/>
      <c r="AB835132" s="19"/>
      <c r="AC835132" s="19"/>
      <c r="AD835132" s="19"/>
      <c r="AE835132" s="19"/>
      <c r="AF835132" s="19"/>
      <c r="AG835132" s="19"/>
      <c r="AH835132" s="19"/>
      <c r="AI835132" s="19"/>
      <c r="AJ835132" s="19"/>
      <c r="AK835132" s="19"/>
      <c r="AL835132" s="19"/>
      <c r="AM835132" s="19"/>
      <c r="AN835132" s="19"/>
      <c r="AO835132" s="19"/>
      <c r="AP835132"/>
    </row>
    <row r="835133" spans="1:42" s="116" customFormat="1" x14ac:dyDescent="0.3">
      <c r="A835133"/>
      <c r="B835133"/>
      <c r="C835133"/>
      <c r="D835133"/>
      <c r="E835133"/>
      <c r="F835133"/>
      <c r="G835133"/>
      <c r="H835133"/>
      <c r="I835133"/>
      <c r="J835133"/>
      <c r="K835133"/>
      <c r="L835133"/>
      <c r="M835133" s="115"/>
      <c r="N835133" s="115"/>
      <c r="O835133"/>
      <c r="P835133"/>
      <c r="Q835133"/>
      <c r="R835133" s="19"/>
      <c r="S835133" s="19"/>
      <c r="T835133"/>
      <c r="U835133" s="113"/>
      <c r="V835133" s="19"/>
      <c r="W835133" s="19"/>
      <c r="X835133" s="19"/>
      <c r="Y835133" s="19"/>
      <c r="Z835133" s="19"/>
      <c r="AA835133" s="19"/>
      <c r="AB835133" s="19"/>
      <c r="AC835133" s="19"/>
      <c r="AD835133" s="19"/>
      <c r="AE835133" s="19"/>
      <c r="AF835133" s="19"/>
      <c r="AG835133" s="19"/>
      <c r="AH835133" s="19"/>
      <c r="AI835133" s="19"/>
      <c r="AJ835133" s="19"/>
      <c r="AK835133" s="19"/>
      <c r="AL835133" s="19"/>
      <c r="AM835133" s="19"/>
      <c r="AN835133" s="19"/>
      <c r="AO835133" s="19"/>
      <c r="AP835133"/>
    </row>
    <row r="835134" spans="1:42" s="116" customFormat="1" x14ac:dyDescent="0.3">
      <c r="A835134"/>
      <c r="B835134"/>
      <c r="C835134"/>
      <c r="D835134"/>
      <c r="E835134"/>
      <c r="F835134"/>
      <c r="G835134"/>
      <c r="H835134"/>
      <c r="I835134"/>
      <c r="J835134"/>
      <c r="K835134"/>
      <c r="L835134"/>
      <c r="M835134" s="115"/>
      <c r="N835134" s="115"/>
      <c r="O835134"/>
      <c r="P835134"/>
      <c r="Q835134"/>
      <c r="R835134" s="19"/>
      <c r="S835134" s="19"/>
      <c r="T835134"/>
      <c r="U835134" s="113"/>
      <c r="V835134" s="19"/>
      <c r="W835134" s="19"/>
      <c r="X835134" s="19"/>
      <c r="Y835134" s="19"/>
      <c r="Z835134" s="19"/>
      <c r="AA835134" s="19"/>
      <c r="AB835134" s="19"/>
      <c r="AC835134" s="19"/>
      <c r="AD835134" s="19"/>
      <c r="AE835134" s="19"/>
      <c r="AF835134" s="19"/>
      <c r="AG835134" s="19"/>
      <c r="AH835134" s="19"/>
      <c r="AI835134" s="19"/>
      <c r="AJ835134" s="19"/>
      <c r="AK835134" s="19"/>
      <c r="AL835134" s="19"/>
      <c r="AM835134" s="19"/>
      <c r="AN835134" s="19"/>
      <c r="AO835134" s="19"/>
      <c r="AP835134"/>
    </row>
    <row r="835135" spans="1:42" s="116" customFormat="1" x14ac:dyDescent="0.3">
      <c r="A835135"/>
      <c r="B835135"/>
      <c r="C835135"/>
      <c r="D835135"/>
      <c r="E835135"/>
      <c r="F835135"/>
      <c r="G835135"/>
      <c r="H835135"/>
      <c r="I835135"/>
      <c r="J835135"/>
      <c r="K835135"/>
      <c r="L835135"/>
      <c r="M835135" s="115"/>
      <c r="N835135" s="115"/>
      <c r="O835135"/>
      <c r="P835135"/>
      <c r="Q835135"/>
      <c r="R835135" s="19"/>
      <c r="S835135" s="19"/>
      <c r="T835135"/>
      <c r="U835135" s="113"/>
      <c r="V835135" s="19"/>
      <c r="W835135" s="19"/>
      <c r="X835135" s="19"/>
      <c r="Y835135" s="19"/>
      <c r="Z835135" s="19"/>
      <c r="AA835135" s="19"/>
      <c r="AB835135" s="19"/>
      <c r="AC835135" s="19"/>
      <c r="AD835135" s="19"/>
      <c r="AE835135" s="19"/>
      <c r="AF835135" s="19"/>
      <c r="AG835135" s="19"/>
      <c r="AH835135" s="19"/>
      <c r="AI835135" s="19"/>
      <c r="AJ835135" s="19"/>
      <c r="AK835135" s="19"/>
      <c r="AL835135" s="19"/>
      <c r="AM835135" s="19"/>
      <c r="AN835135" s="19"/>
      <c r="AO835135" s="19"/>
      <c r="AP835135"/>
    </row>
    <row r="835136" spans="1:42" s="116" customFormat="1" x14ac:dyDescent="0.3">
      <c r="A835136"/>
      <c r="B835136"/>
      <c r="C835136"/>
      <c r="D835136"/>
      <c r="E835136"/>
      <c r="F835136"/>
      <c r="G835136"/>
      <c r="H835136"/>
      <c r="I835136"/>
      <c r="J835136"/>
      <c r="K835136"/>
      <c r="L835136"/>
      <c r="M835136" s="115"/>
      <c r="N835136" s="115"/>
      <c r="O835136"/>
      <c r="P835136"/>
      <c r="Q835136"/>
      <c r="R835136" s="19"/>
      <c r="S835136" s="19"/>
      <c r="T835136"/>
      <c r="U835136" s="113"/>
      <c r="V835136" s="19"/>
      <c r="W835136" s="19"/>
      <c r="X835136" s="19"/>
      <c r="Y835136" s="19"/>
      <c r="Z835136" s="19"/>
      <c r="AA835136" s="19"/>
      <c r="AB835136" s="19"/>
      <c r="AC835136" s="19"/>
      <c r="AD835136" s="19"/>
      <c r="AE835136" s="19"/>
      <c r="AF835136" s="19"/>
      <c r="AG835136" s="19"/>
      <c r="AH835136" s="19"/>
      <c r="AI835136" s="19"/>
      <c r="AJ835136" s="19"/>
      <c r="AK835136" s="19"/>
      <c r="AL835136" s="19"/>
      <c r="AM835136" s="19"/>
      <c r="AN835136" s="19"/>
      <c r="AO835136" s="19"/>
      <c r="AP835136"/>
    </row>
    <row r="835137" spans="1:42" s="116" customFormat="1" x14ac:dyDescent="0.3">
      <c r="A835137"/>
      <c r="B835137"/>
      <c r="C835137"/>
      <c r="D835137"/>
      <c r="E835137"/>
      <c r="F835137"/>
      <c r="G835137"/>
      <c r="H835137"/>
      <c r="I835137"/>
      <c r="J835137"/>
      <c r="K835137"/>
      <c r="L835137"/>
      <c r="M835137" s="115"/>
      <c r="N835137" s="115"/>
      <c r="O835137"/>
      <c r="P835137"/>
      <c r="Q835137"/>
      <c r="R835137" s="19"/>
      <c r="S835137" s="19"/>
      <c r="T835137"/>
      <c r="U835137" s="113"/>
      <c r="V835137" s="19"/>
      <c r="W835137" s="19"/>
      <c r="X835137" s="19"/>
      <c r="Y835137" s="19"/>
      <c r="Z835137" s="19"/>
      <c r="AA835137" s="19"/>
      <c r="AB835137" s="19"/>
      <c r="AC835137" s="19"/>
      <c r="AD835137" s="19"/>
      <c r="AE835137" s="19"/>
      <c r="AF835137" s="19"/>
      <c r="AG835137" s="19"/>
      <c r="AH835137" s="19"/>
      <c r="AI835137" s="19"/>
      <c r="AJ835137" s="19"/>
      <c r="AK835137" s="19"/>
      <c r="AL835137" s="19"/>
      <c r="AM835137" s="19"/>
      <c r="AN835137" s="19"/>
      <c r="AO835137" s="19"/>
      <c r="AP835137"/>
    </row>
    <row r="835138" spans="1:42" s="116" customFormat="1" x14ac:dyDescent="0.3">
      <c r="A835138"/>
      <c r="B835138"/>
      <c r="C835138"/>
      <c r="D835138"/>
      <c r="E835138"/>
      <c r="F835138"/>
      <c r="G835138"/>
      <c r="H835138"/>
      <c r="I835138"/>
      <c r="J835138"/>
      <c r="K835138"/>
      <c r="L835138"/>
      <c r="M835138" s="115"/>
      <c r="N835138" s="115"/>
      <c r="O835138"/>
      <c r="P835138"/>
      <c r="Q835138"/>
      <c r="R835138" s="19"/>
      <c r="S835138" s="19"/>
      <c r="T835138"/>
      <c r="U835138" s="113"/>
      <c r="V835138" s="19"/>
      <c r="W835138" s="19"/>
      <c r="X835138" s="19"/>
      <c r="Y835138" s="19"/>
      <c r="Z835138" s="19"/>
      <c r="AA835138" s="19"/>
      <c r="AB835138" s="19"/>
      <c r="AC835138" s="19"/>
      <c r="AD835138" s="19"/>
      <c r="AE835138" s="19"/>
      <c r="AF835138" s="19"/>
      <c r="AG835138" s="19"/>
      <c r="AH835138" s="19"/>
      <c r="AI835138" s="19"/>
      <c r="AJ835138" s="19"/>
      <c r="AK835138" s="19"/>
      <c r="AL835138" s="19"/>
      <c r="AM835138" s="19"/>
      <c r="AN835138" s="19"/>
      <c r="AO835138" s="19"/>
      <c r="AP835138"/>
    </row>
    <row r="835139" spans="1:42" s="116" customFormat="1" x14ac:dyDescent="0.3">
      <c r="A835139"/>
      <c r="B835139"/>
      <c r="C835139"/>
      <c r="D835139"/>
      <c r="E835139"/>
      <c r="F835139"/>
      <c r="G835139"/>
      <c r="H835139"/>
      <c r="I835139"/>
      <c r="J835139"/>
      <c r="K835139"/>
      <c r="L835139"/>
      <c r="M835139" s="115"/>
      <c r="N835139" s="115"/>
      <c r="O835139"/>
      <c r="P835139"/>
      <c r="Q835139"/>
      <c r="R835139" s="19"/>
      <c r="S835139" s="19"/>
      <c r="T835139"/>
      <c r="U835139" s="113"/>
      <c r="V835139" s="19"/>
      <c r="W835139" s="19"/>
      <c r="X835139" s="19"/>
      <c r="Y835139" s="19"/>
      <c r="Z835139" s="19"/>
      <c r="AA835139" s="19"/>
      <c r="AB835139" s="19"/>
      <c r="AC835139" s="19"/>
      <c r="AD835139" s="19"/>
      <c r="AE835139" s="19"/>
      <c r="AF835139" s="19"/>
      <c r="AG835139" s="19"/>
      <c r="AH835139" s="19"/>
      <c r="AI835139" s="19"/>
      <c r="AJ835139" s="19"/>
      <c r="AK835139" s="19"/>
      <c r="AL835139" s="19"/>
      <c r="AM835139" s="19"/>
      <c r="AN835139" s="19"/>
      <c r="AO835139" s="19"/>
      <c r="AP835139"/>
    </row>
    <row r="835140" spans="1:42" s="116" customFormat="1" x14ac:dyDescent="0.3">
      <c r="A835140"/>
      <c r="B835140"/>
      <c r="C835140"/>
      <c r="D835140"/>
      <c r="E835140"/>
      <c r="F835140"/>
      <c r="G835140"/>
      <c r="H835140"/>
      <c r="I835140"/>
      <c r="J835140"/>
      <c r="K835140"/>
      <c r="L835140"/>
      <c r="M835140" s="115"/>
      <c r="N835140" s="115"/>
      <c r="O835140"/>
      <c r="P835140"/>
      <c r="Q835140"/>
      <c r="R835140" s="19"/>
      <c r="S835140" s="19"/>
      <c r="T835140"/>
      <c r="U835140" s="113"/>
      <c r="V835140" s="19"/>
      <c r="W835140" s="19"/>
      <c r="X835140" s="19"/>
      <c r="Y835140" s="19"/>
      <c r="Z835140" s="19"/>
      <c r="AA835140" s="19"/>
      <c r="AB835140" s="19"/>
      <c r="AC835140" s="19"/>
      <c r="AD835140" s="19"/>
      <c r="AE835140" s="19"/>
      <c r="AF835140" s="19"/>
      <c r="AG835140" s="19"/>
      <c r="AH835140" s="19"/>
      <c r="AI835140" s="19"/>
      <c r="AJ835140" s="19"/>
      <c r="AK835140" s="19"/>
      <c r="AL835140" s="19"/>
      <c r="AM835140" s="19"/>
      <c r="AN835140" s="19"/>
      <c r="AO835140" s="19"/>
      <c r="AP835140"/>
    </row>
    <row r="835141" spans="1:42" s="116" customFormat="1" x14ac:dyDescent="0.3">
      <c r="A835141"/>
      <c r="B835141"/>
      <c r="C835141"/>
      <c r="D835141"/>
      <c r="E835141"/>
      <c r="F835141"/>
      <c r="G835141"/>
      <c r="H835141"/>
      <c r="I835141"/>
      <c r="J835141"/>
      <c r="K835141"/>
      <c r="L835141"/>
      <c r="M835141" s="115"/>
      <c r="N835141" s="115"/>
      <c r="O835141"/>
      <c r="P835141"/>
      <c r="Q835141"/>
      <c r="R835141" s="19"/>
      <c r="S835141" s="19"/>
      <c r="T835141"/>
      <c r="U835141" s="113"/>
      <c r="V835141" s="19"/>
      <c r="W835141" s="19"/>
      <c r="X835141" s="19"/>
      <c r="Y835141" s="19"/>
      <c r="Z835141" s="19"/>
      <c r="AA835141" s="19"/>
      <c r="AB835141" s="19"/>
      <c r="AC835141" s="19"/>
      <c r="AD835141" s="19"/>
      <c r="AE835141" s="19"/>
      <c r="AF835141" s="19"/>
      <c r="AG835141" s="19"/>
      <c r="AH835141" s="19"/>
      <c r="AI835141" s="19"/>
      <c r="AJ835141" s="19"/>
      <c r="AK835141" s="19"/>
      <c r="AL835141" s="19"/>
      <c r="AM835141" s="19"/>
      <c r="AN835141" s="19"/>
      <c r="AO835141" s="19"/>
      <c r="AP835141"/>
    </row>
    <row r="835142" spans="1:42" s="116" customFormat="1" x14ac:dyDescent="0.3">
      <c r="A835142"/>
      <c r="B835142"/>
      <c r="C835142"/>
      <c r="D835142"/>
      <c r="E835142"/>
      <c r="F835142"/>
      <c r="G835142"/>
      <c r="H835142"/>
      <c r="I835142"/>
      <c r="J835142"/>
      <c r="K835142"/>
      <c r="L835142"/>
      <c r="M835142" s="115"/>
      <c r="N835142" s="115"/>
      <c r="O835142"/>
      <c r="P835142"/>
      <c r="Q835142"/>
      <c r="R835142" s="19"/>
      <c r="S835142" s="19"/>
      <c r="T835142"/>
      <c r="U835142" s="113"/>
      <c r="V835142" s="19"/>
      <c r="W835142" s="19"/>
      <c r="X835142" s="19"/>
      <c r="Y835142" s="19"/>
      <c r="Z835142" s="19"/>
      <c r="AA835142" s="19"/>
      <c r="AB835142" s="19"/>
      <c r="AC835142" s="19"/>
      <c r="AD835142" s="19"/>
      <c r="AE835142" s="19"/>
      <c r="AF835142" s="19"/>
      <c r="AG835142" s="19"/>
      <c r="AH835142" s="19"/>
      <c r="AI835142" s="19"/>
      <c r="AJ835142" s="19"/>
      <c r="AK835142" s="19"/>
      <c r="AL835142" s="19"/>
      <c r="AM835142" s="19"/>
      <c r="AN835142" s="19"/>
      <c r="AO835142" s="19"/>
      <c r="AP835142"/>
    </row>
    <row r="835143" spans="1:42" s="116" customFormat="1" x14ac:dyDescent="0.3">
      <c r="A835143"/>
      <c r="B835143"/>
      <c r="C835143"/>
      <c r="D835143"/>
      <c r="E835143"/>
      <c r="F835143"/>
      <c r="G835143"/>
      <c r="H835143"/>
      <c r="I835143"/>
      <c r="J835143"/>
      <c r="K835143"/>
      <c r="L835143"/>
      <c r="M835143" s="115"/>
      <c r="N835143" s="115"/>
      <c r="O835143"/>
      <c r="P835143"/>
      <c r="Q835143"/>
      <c r="R835143" s="19"/>
      <c r="S835143" s="19"/>
      <c r="T835143"/>
      <c r="U835143" s="113"/>
      <c r="V835143" s="19"/>
      <c r="W835143" s="19"/>
      <c r="X835143" s="19"/>
      <c r="Y835143" s="19"/>
      <c r="Z835143" s="19"/>
      <c r="AA835143" s="19"/>
      <c r="AB835143" s="19"/>
      <c r="AC835143" s="19"/>
      <c r="AD835143" s="19"/>
      <c r="AE835143" s="19"/>
      <c r="AF835143" s="19"/>
      <c r="AG835143" s="19"/>
      <c r="AH835143" s="19"/>
      <c r="AI835143" s="19"/>
      <c r="AJ835143" s="19"/>
      <c r="AK835143" s="19"/>
      <c r="AL835143" s="19"/>
      <c r="AM835143" s="19"/>
      <c r="AN835143" s="19"/>
      <c r="AO835143" s="19"/>
      <c r="AP835143"/>
    </row>
    <row r="835144" spans="1:42" s="116" customFormat="1" x14ac:dyDescent="0.3">
      <c r="A835144"/>
      <c r="B835144"/>
      <c r="C835144"/>
      <c r="D835144"/>
      <c r="E835144"/>
      <c r="F835144"/>
      <c r="G835144"/>
      <c r="H835144"/>
      <c r="I835144"/>
      <c r="J835144"/>
      <c r="K835144"/>
      <c r="L835144"/>
      <c r="M835144" s="115"/>
      <c r="N835144" s="115"/>
      <c r="O835144"/>
      <c r="P835144"/>
      <c r="Q835144"/>
      <c r="R835144" s="19"/>
      <c r="S835144" s="19"/>
      <c r="T835144"/>
      <c r="U835144" s="113"/>
      <c r="V835144" s="19"/>
      <c r="W835144" s="19"/>
      <c r="X835144" s="19"/>
      <c r="Y835144" s="19"/>
      <c r="Z835144" s="19"/>
      <c r="AA835144" s="19"/>
      <c r="AB835144" s="19"/>
      <c r="AC835144" s="19"/>
      <c r="AD835144" s="19"/>
      <c r="AE835144" s="19"/>
      <c r="AF835144" s="19"/>
      <c r="AG835144" s="19"/>
      <c r="AH835144" s="19"/>
      <c r="AI835144" s="19"/>
      <c r="AJ835144" s="19"/>
      <c r="AK835144" s="19"/>
      <c r="AL835144" s="19"/>
      <c r="AM835144" s="19"/>
      <c r="AN835144" s="19"/>
      <c r="AO835144" s="19"/>
      <c r="AP835144"/>
    </row>
    <row r="835145" spans="1:42" s="116" customFormat="1" x14ac:dyDescent="0.3">
      <c r="A835145"/>
      <c r="B835145"/>
      <c r="C835145"/>
      <c r="D835145"/>
      <c r="E835145"/>
      <c r="F835145"/>
      <c r="G835145"/>
      <c r="H835145"/>
      <c r="I835145"/>
      <c r="J835145"/>
      <c r="K835145"/>
      <c r="L835145"/>
      <c r="M835145" s="115"/>
      <c r="N835145" s="115"/>
      <c r="O835145"/>
      <c r="P835145"/>
      <c r="Q835145"/>
      <c r="R835145" s="19"/>
      <c r="S835145" s="19"/>
      <c r="T835145"/>
      <c r="U835145" s="113"/>
      <c r="V835145" s="19"/>
      <c r="W835145" s="19"/>
      <c r="X835145" s="19"/>
      <c r="Y835145" s="19"/>
      <c r="Z835145" s="19"/>
      <c r="AA835145" s="19"/>
      <c r="AB835145" s="19"/>
      <c r="AC835145" s="19"/>
      <c r="AD835145" s="19"/>
      <c r="AE835145" s="19"/>
      <c r="AF835145" s="19"/>
      <c r="AG835145" s="19"/>
      <c r="AH835145" s="19"/>
      <c r="AI835145" s="19"/>
      <c r="AJ835145" s="19"/>
      <c r="AK835145" s="19"/>
      <c r="AL835145" s="19"/>
      <c r="AM835145" s="19"/>
      <c r="AN835145" s="19"/>
      <c r="AO835145" s="19"/>
      <c r="AP835145"/>
    </row>
    <row r="835146" spans="1:42" s="116" customFormat="1" x14ac:dyDescent="0.3">
      <c r="A835146"/>
      <c r="B835146"/>
      <c r="C835146"/>
      <c r="D835146"/>
      <c r="E835146"/>
      <c r="F835146"/>
      <c r="G835146"/>
      <c r="H835146"/>
      <c r="I835146"/>
      <c r="J835146"/>
      <c r="K835146"/>
      <c r="L835146"/>
      <c r="M835146" s="115"/>
      <c r="N835146" s="115"/>
      <c r="O835146"/>
      <c r="P835146"/>
      <c r="Q835146"/>
      <c r="R835146" s="19"/>
      <c r="S835146" s="19"/>
      <c r="T835146"/>
      <c r="U835146" s="113"/>
      <c r="V835146" s="19"/>
      <c r="W835146" s="19"/>
      <c r="X835146" s="19"/>
      <c r="Y835146" s="19"/>
      <c r="Z835146" s="19"/>
      <c r="AA835146" s="19"/>
      <c r="AB835146" s="19"/>
      <c r="AC835146" s="19"/>
      <c r="AD835146" s="19"/>
      <c r="AE835146" s="19"/>
      <c r="AF835146" s="19"/>
      <c r="AG835146" s="19"/>
      <c r="AH835146" s="19"/>
      <c r="AI835146" s="19"/>
      <c r="AJ835146" s="19"/>
      <c r="AK835146" s="19"/>
      <c r="AL835146" s="19"/>
      <c r="AM835146" s="19"/>
      <c r="AN835146" s="19"/>
      <c r="AO835146" s="19"/>
      <c r="AP835146"/>
    </row>
    <row r="835147" spans="1:42" s="116" customFormat="1" x14ac:dyDescent="0.3">
      <c r="A835147"/>
      <c r="B835147"/>
      <c r="C835147"/>
      <c r="D835147"/>
      <c r="E835147"/>
      <c r="F835147"/>
      <c r="G835147"/>
      <c r="H835147"/>
      <c r="I835147"/>
      <c r="J835147"/>
      <c r="K835147"/>
      <c r="L835147"/>
      <c r="M835147" s="115"/>
      <c r="N835147" s="115"/>
      <c r="O835147"/>
      <c r="P835147"/>
      <c r="Q835147"/>
      <c r="R835147" s="19"/>
      <c r="S835147" s="19"/>
      <c r="T835147"/>
      <c r="U835147" s="113"/>
      <c r="V835147" s="19"/>
      <c r="W835147" s="19"/>
      <c r="X835147" s="19"/>
      <c r="Y835147" s="19"/>
      <c r="Z835147" s="19"/>
      <c r="AA835147" s="19"/>
      <c r="AB835147" s="19"/>
      <c r="AC835147" s="19"/>
      <c r="AD835147" s="19"/>
      <c r="AE835147" s="19"/>
      <c r="AF835147" s="19"/>
      <c r="AG835147" s="19"/>
      <c r="AH835147" s="19"/>
      <c r="AI835147" s="19"/>
      <c r="AJ835147" s="19"/>
      <c r="AK835147" s="19"/>
      <c r="AL835147" s="19"/>
      <c r="AM835147" s="19"/>
      <c r="AN835147" s="19"/>
      <c r="AO835147" s="19"/>
      <c r="AP835147"/>
    </row>
    <row r="835148" spans="1:42" s="116" customFormat="1" x14ac:dyDescent="0.3">
      <c r="A835148"/>
      <c r="B835148"/>
      <c r="C835148"/>
      <c r="D835148"/>
      <c r="E835148"/>
      <c r="F835148"/>
      <c r="G835148"/>
      <c r="H835148"/>
      <c r="I835148"/>
      <c r="J835148"/>
      <c r="K835148"/>
      <c r="L835148"/>
      <c r="M835148" s="115"/>
      <c r="N835148" s="115"/>
      <c r="O835148"/>
      <c r="P835148"/>
      <c r="Q835148"/>
      <c r="R835148" s="19"/>
      <c r="S835148" s="19"/>
      <c r="T835148"/>
      <c r="U835148" s="113"/>
      <c r="V835148" s="19"/>
      <c r="W835148" s="19"/>
      <c r="X835148" s="19"/>
      <c r="Y835148" s="19"/>
      <c r="Z835148" s="19"/>
      <c r="AA835148" s="19"/>
      <c r="AB835148" s="19"/>
      <c r="AC835148" s="19"/>
      <c r="AD835148" s="19"/>
      <c r="AE835148" s="19"/>
      <c r="AF835148" s="19"/>
      <c r="AG835148" s="19"/>
      <c r="AH835148" s="19"/>
      <c r="AI835148" s="19"/>
      <c r="AJ835148" s="19"/>
      <c r="AK835148" s="19"/>
      <c r="AL835148" s="19"/>
      <c r="AM835148" s="19"/>
      <c r="AN835148" s="19"/>
      <c r="AO835148" s="19"/>
      <c r="AP835148"/>
    </row>
    <row r="835149" spans="1:42" s="116" customFormat="1" x14ac:dyDescent="0.3">
      <c r="A835149"/>
      <c r="B835149"/>
      <c r="C835149"/>
      <c r="D835149"/>
      <c r="E835149"/>
      <c r="F835149"/>
      <c r="G835149"/>
      <c r="H835149"/>
      <c r="I835149"/>
      <c r="J835149"/>
      <c r="K835149"/>
      <c r="L835149"/>
      <c r="M835149" s="115"/>
      <c r="N835149" s="115"/>
      <c r="O835149"/>
      <c r="P835149"/>
      <c r="Q835149"/>
      <c r="R835149" s="19"/>
      <c r="S835149" s="19"/>
      <c r="T835149"/>
      <c r="U835149" s="113"/>
      <c r="V835149" s="19"/>
      <c r="W835149" s="19"/>
      <c r="X835149" s="19"/>
      <c r="Y835149" s="19"/>
      <c r="Z835149" s="19"/>
      <c r="AA835149" s="19"/>
      <c r="AB835149" s="19"/>
      <c r="AC835149" s="19"/>
      <c r="AD835149" s="19"/>
      <c r="AE835149" s="19"/>
      <c r="AF835149" s="19"/>
      <c r="AG835149" s="19"/>
      <c r="AH835149" s="19"/>
      <c r="AI835149" s="19"/>
      <c r="AJ835149" s="19"/>
      <c r="AK835149" s="19"/>
      <c r="AL835149" s="19"/>
      <c r="AM835149" s="19"/>
      <c r="AN835149" s="19"/>
      <c r="AO835149" s="19"/>
      <c r="AP835149"/>
    </row>
    <row r="835150" spans="1:42" s="116" customFormat="1" x14ac:dyDescent="0.3">
      <c r="A835150"/>
      <c r="B835150"/>
      <c r="C835150"/>
      <c r="D835150"/>
      <c r="E835150"/>
      <c r="F835150"/>
      <c r="G835150"/>
      <c r="H835150"/>
      <c r="I835150"/>
      <c r="J835150"/>
      <c r="K835150"/>
      <c r="L835150"/>
      <c r="M835150" s="115"/>
      <c r="N835150" s="115"/>
      <c r="O835150"/>
      <c r="P835150"/>
      <c r="Q835150"/>
      <c r="R835150" s="19"/>
      <c r="S835150" s="19"/>
      <c r="T835150"/>
      <c r="U835150" s="113"/>
      <c r="V835150" s="19"/>
      <c r="W835150" s="19"/>
      <c r="X835150" s="19"/>
      <c r="Y835150" s="19"/>
      <c r="Z835150" s="19"/>
      <c r="AA835150" s="19"/>
      <c r="AB835150" s="19"/>
      <c r="AC835150" s="19"/>
      <c r="AD835150" s="19"/>
      <c r="AE835150" s="19"/>
      <c r="AF835150" s="19"/>
      <c r="AG835150" s="19"/>
      <c r="AH835150" s="19"/>
      <c r="AI835150" s="19"/>
      <c r="AJ835150" s="19"/>
      <c r="AK835150" s="19"/>
      <c r="AL835150" s="19"/>
      <c r="AM835150" s="19"/>
      <c r="AN835150" s="19"/>
      <c r="AO835150" s="19"/>
      <c r="AP835150"/>
    </row>
    <row r="835151" spans="1:42" s="116" customFormat="1" x14ac:dyDescent="0.3">
      <c r="A835151"/>
      <c r="B835151"/>
      <c r="C835151"/>
      <c r="D835151"/>
      <c r="E835151"/>
      <c r="F835151"/>
      <c r="G835151"/>
      <c r="H835151"/>
      <c r="I835151"/>
      <c r="J835151"/>
      <c r="K835151"/>
      <c r="L835151"/>
      <c r="M835151" s="115"/>
      <c r="N835151" s="115"/>
      <c r="O835151"/>
      <c r="P835151"/>
      <c r="Q835151"/>
      <c r="R835151" s="19"/>
      <c r="S835151" s="19"/>
      <c r="T835151"/>
      <c r="U835151" s="113"/>
      <c r="V835151" s="19"/>
      <c r="W835151" s="19"/>
      <c r="X835151" s="19"/>
      <c r="Y835151" s="19"/>
      <c r="Z835151" s="19"/>
      <c r="AA835151" s="19"/>
      <c r="AB835151" s="19"/>
      <c r="AC835151" s="19"/>
      <c r="AD835151" s="19"/>
      <c r="AE835151" s="19"/>
      <c r="AF835151" s="19"/>
      <c r="AG835151" s="19"/>
      <c r="AH835151" s="19"/>
      <c r="AI835151" s="19"/>
      <c r="AJ835151" s="19"/>
      <c r="AK835151" s="19"/>
      <c r="AL835151" s="19"/>
      <c r="AM835151" s="19"/>
      <c r="AN835151" s="19"/>
      <c r="AO835151" s="19"/>
      <c r="AP835151"/>
    </row>
    <row r="835152" spans="1:42" s="116" customFormat="1" x14ac:dyDescent="0.3">
      <c r="A835152"/>
      <c r="B835152"/>
      <c r="C835152"/>
      <c r="D835152"/>
      <c r="E835152"/>
      <c r="F835152"/>
      <c r="G835152"/>
      <c r="H835152"/>
      <c r="I835152"/>
      <c r="J835152"/>
      <c r="K835152"/>
      <c r="L835152"/>
      <c r="M835152" s="115"/>
      <c r="N835152" s="115"/>
      <c r="O835152"/>
      <c r="P835152"/>
      <c r="Q835152"/>
      <c r="R835152" s="19"/>
      <c r="S835152" s="19"/>
      <c r="T835152"/>
      <c r="U835152" s="113"/>
      <c r="V835152" s="19"/>
      <c r="W835152" s="19"/>
      <c r="X835152" s="19"/>
      <c r="Y835152" s="19"/>
      <c r="Z835152" s="19"/>
      <c r="AA835152" s="19"/>
      <c r="AB835152" s="19"/>
      <c r="AC835152" s="19"/>
      <c r="AD835152" s="19"/>
      <c r="AE835152" s="19"/>
      <c r="AF835152" s="19"/>
      <c r="AG835152" s="19"/>
      <c r="AH835152" s="19"/>
      <c r="AI835152" s="19"/>
      <c r="AJ835152" s="19"/>
      <c r="AK835152" s="19"/>
      <c r="AL835152" s="19"/>
      <c r="AM835152" s="19"/>
      <c r="AN835152" s="19"/>
      <c r="AO835152" s="19"/>
      <c r="AP835152"/>
    </row>
    <row r="835153" spans="1:42" s="116" customFormat="1" x14ac:dyDescent="0.3">
      <c r="A835153"/>
      <c r="B835153"/>
      <c r="C835153"/>
      <c r="D835153"/>
      <c r="E835153"/>
      <c r="F835153"/>
      <c r="G835153"/>
      <c r="H835153"/>
      <c r="I835153"/>
      <c r="J835153"/>
      <c r="K835153"/>
      <c r="L835153"/>
      <c r="M835153" s="115"/>
      <c r="N835153" s="115"/>
      <c r="O835153"/>
      <c r="P835153"/>
      <c r="Q835153"/>
      <c r="R835153" s="19"/>
      <c r="S835153" s="19"/>
      <c r="T835153"/>
      <c r="U835153" s="113"/>
      <c r="V835153" s="19"/>
      <c r="W835153" s="19"/>
      <c r="X835153" s="19"/>
      <c r="Y835153" s="19"/>
      <c r="Z835153" s="19"/>
      <c r="AA835153" s="19"/>
      <c r="AB835153" s="19"/>
      <c r="AC835153" s="19"/>
      <c r="AD835153" s="19"/>
      <c r="AE835153" s="19"/>
      <c r="AF835153" s="19"/>
      <c r="AG835153" s="19"/>
      <c r="AH835153" s="19"/>
      <c r="AI835153" s="19"/>
      <c r="AJ835153" s="19"/>
      <c r="AK835153" s="19"/>
      <c r="AL835153" s="19"/>
      <c r="AM835153" s="19"/>
      <c r="AN835153" s="19"/>
      <c r="AO835153" s="19"/>
      <c r="AP835153"/>
    </row>
    <row r="835154" spans="1:42" s="116" customFormat="1" x14ac:dyDescent="0.3">
      <c r="A835154"/>
      <c r="B835154"/>
      <c r="C835154"/>
      <c r="D835154"/>
      <c r="E835154"/>
      <c r="F835154"/>
      <c r="G835154"/>
      <c r="H835154"/>
      <c r="I835154"/>
      <c r="J835154"/>
      <c r="K835154"/>
      <c r="L835154"/>
      <c r="M835154" s="115"/>
      <c r="N835154" s="115"/>
      <c r="O835154"/>
      <c r="P835154"/>
      <c r="Q835154"/>
      <c r="R835154" s="19"/>
      <c r="S835154" s="19"/>
      <c r="T835154"/>
      <c r="U835154" s="113"/>
      <c r="V835154" s="19"/>
      <c r="W835154" s="19"/>
      <c r="X835154" s="19"/>
      <c r="Y835154" s="19"/>
      <c r="Z835154" s="19"/>
      <c r="AA835154" s="19"/>
      <c r="AB835154" s="19"/>
      <c r="AC835154" s="19"/>
      <c r="AD835154" s="19"/>
      <c r="AE835154" s="19"/>
      <c r="AF835154" s="19"/>
      <c r="AG835154" s="19"/>
      <c r="AH835154" s="19"/>
      <c r="AI835154" s="19"/>
      <c r="AJ835154" s="19"/>
      <c r="AK835154" s="19"/>
      <c r="AL835154" s="19"/>
      <c r="AM835154" s="19"/>
      <c r="AN835154" s="19"/>
      <c r="AO835154" s="19"/>
      <c r="AP835154"/>
    </row>
    <row r="835155" spans="1:42" s="116" customFormat="1" x14ac:dyDescent="0.3">
      <c r="A835155"/>
      <c r="B835155"/>
      <c r="C835155"/>
      <c r="D835155"/>
      <c r="E835155"/>
      <c r="F835155"/>
      <c r="G835155"/>
      <c r="H835155"/>
      <c r="I835155"/>
      <c r="J835155"/>
      <c r="K835155"/>
      <c r="L835155"/>
      <c r="M835155" s="115"/>
      <c r="N835155" s="115"/>
      <c r="O835155"/>
      <c r="P835155"/>
      <c r="Q835155"/>
      <c r="R835155" s="19"/>
      <c r="S835155" s="19"/>
      <c r="T835155"/>
      <c r="U835155" s="113"/>
      <c r="V835155" s="19"/>
      <c r="W835155" s="19"/>
      <c r="X835155" s="19"/>
      <c r="Y835155" s="19"/>
      <c r="Z835155" s="19"/>
      <c r="AA835155" s="19"/>
      <c r="AB835155" s="19"/>
      <c r="AC835155" s="19"/>
      <c r="AD835155" s="19"/>
      <c r="AE835155" s="19"/>
      <c r="AF835155" s="19"/>
      <c r="AG835155" s="19"/>
      <c r="AH835155" s="19"/>
      <c r="AI835155" s="19"/>
      <c r="AJ835155" s="19"/>
      <c r="AK835155" s="19"/>
      <c r="AL835155" s="19"/>
      <c r="AM835155" s="19"/>
      <c r="AN835155" s="19"/>
      <c r="AO835155" s="19"/>
      <c r="AP835155"/>
    </row>
    <row r="835156" spans="1:42" s="116" customFormat="1" x14ac:dyDescent="0.3">
      <c r="A835156"/>
      <c r="B835156"/>
      <c r="C835156"/>
      <c r="D835156"/>
      <c r="E835156"/>
      <c r="F835156"/>
      <c r="G835156"/>
      <c r="H835156"/>
      <c r="I835156"/>
      <c r="J835156"/>
      <c r="K835156"/>
      <c r="L835156"/>
      <c r="M835156" s="115"/>
      <c r="N835156" s="115"/>
      <c r="O835156"/>
      <c r="P835156"/>
      <c r="Q835156"/>
      <c r="R835156" s="19"/>
      <c r="S835156" s="19"/>
      <c r="T835156"/>
      <c r="U835156" s="113"/>
      <c r="V835156" s="19"/>
      <c r="W835156" s="19"/>
      <c r="X835156" s="19"/>
      <c r="Y835156" s="19"/>
      <c r="Z835156" s="19"/>
      <c r="AA835156" s="19"/>
      <c r="AB835156" s="19"/>
      <c r="AC835156" s="19"/>
      <c r="AD835156" s="19"/>
      <c r="AE835156" s="19"/>
      <c r="AF835156" s="19"/>
      <c r="AG835156" s="19"/>
      <c r="AH835156" s="19"/>
      <c r="AI835156" s="19"/>
      <c r="AJ835156" s="19"/>
      <c r="AK835156" s="19"/>
      <c r="AL835156" s="19"/>
      <c r="AM835156" s="19"/>
      <c r="AN835156" s="19"/>
      <c r="AO835156" s="19"/>
      <c r="AP835156"/>
    </row>
    <row r="835157" spans="1:42" s="116" customFormat="1" x14ac:dyDescent="0.3">
      <c r="A835157"/>
      <c r="B835157"/>
      <c r="C835157"/>
      <c r="D835157"/>
      <c r="E835157"/>
      <c r="F835157"/>
      <c r="G835157"/>
      <c r="H835157"/>
      <c r="I835157"/>
      <c r="J835157"/>
      <c r="K835157"/>
      <c r="L835157"/>
      <c r="M835157" s="115"/>
      <c r="N835157" s="115"/>
      <c r="O835157"/>
      <c r="P835157"/>
      <c r="Q835157"/>
      <c r="R835157" s="19"/>
      <c r="S835157" s="19"/>
      <c r="T835157"/>
      <c r="U835157" s="113"/>
      <c r="V835157" s="19"/>
      <c r="W835157" s="19"/>
      <c r="X835157" s="19"/>
      <c r="Y835157" s="19"/>
      <c r="Z835157" s="19"/>
      <c r="AA835157" s="19"/>
      <c r="AB835157" s="19"/>
      <c r="AC835157" s="19"/>
      <c r="AD835157" s="19"/>
      <c r="AE835157" s="19"/>
      <c r="AF835157" s="19"/>
      <c r="AG835157" s="19"/>
      <c r="AH835157" s="19"/>
      <c r="AI835157" s="19"/>
      <c r="AJ835157" s="19"/>
      <c r="AK835157" s="19"/>
      <c r="AL835157" s="19"/>
      <c r="AM835157" s="19"/>
      <c r="AN835157" s="19"/>
      <c r="AO835157" s="19"/>
      <c r="AP835157"/>
    </row>
    <row r="835158" spans="1:42" s="116" customFormat="1" x14ac:dyDescent="0.3">
      <c r="A835158"/>
      <c r="B835158"/>
      <c r="C835158"/>
      <c r="D835158"/>
      <c r="E835158"/>
      <c r="F835158"/>
      <c r="G835158"/>
      <c r="H835158"/>
      <c r="I835158"/>
      <c r="J835158"/>
      <c r="K835158"/>
      <c r="L835158"/>
      <c r="M835158" s="115"/>
      <c r="N835158" s="115"/>
      <c r="O835158"/>
      <c r="P835158"/>
      <c r="Q835158"/>
      <c r="R835158" s="19"/>
      <c r="S835158" s="19"/>
      <c r="T835158"/>
      <c r="U835158" s="113"/>
      <c r="V835158" s="19"/>
      <c r="W835158" s="19"/>
      <c r="X835158" s="19"/>
      <c r="Y835158" s="19"/>
      <c r="Z835158" s="19"/>
      <c r="AA835158" s="19"/>
      <c r="AB835158" s="19"/>
      <c r="AC835158" s="19"/>
      <c r="AD835158" s="19"/>
      <c r="AE835158" s="19"/>
      <c r="AF835158" s="19"/>
      <c r="AG835158" s="19"/>
      <c r="AH835158" s="19"/>
      <c r="AI835158" s="19"/>
      <c r="AJ835158" s="19"/>
      <c r="AK835158" s="19"/>
      <c r="AL835158" s="19"/>
      <c r="AM835158" s="19"/>
      <c r="AN835158" s="19"/>
      <c r="AO835158" s="19"/>
      <c r="AP835158"/>
    </row>
    <row r="835159" spans="1:42" s="116" customFormat="1" x14ac:dyDescent="0.3">
      <c r="A835159"/>
      <c r="B835159"/>
      <c r="C835159"/>
      <c r="D835159"/>
      <c r="E835159"/>
      <c r="F835159"/>
      <c r="G835159"/>
      <c r="H835159"/>
      <c r="I835159"/>
      <c r="J835159"/>
      <c r="K835159"/>
      <c r="L835159"/>
      <c r="M835159" s="115"/>
      <c r="N835159" s="115"/>
      <c r="O835159"/>
      <c r="P835159"/>
      <c r="Q835159"/>
      <c r="R835159" s="19"/>
      <c r="S835159" s="19"/>
      <c r="T835159"/>
      <c r="U835159" s="113"/>
      <c r="V835159" s="19"/>
      <c r="W835159" s="19"/>
      <c r="X835159" s="19"/>
      <c r="Y835159" s="19"/>
      <c r="Z835159" s="19"/>
      <c r="AA835159" s="19"/>
      <c r="AB835159" s="19"/>
      <c r="AC835159" s="19"/>
      <c r="AD835159" s="19"/>
      <c r="AE835159" s="19"/>
      <c r="AF835159" s="19"/>
      <c r="AG835159" s="19"/>
      <c r="AH835159" s="19"/>
      <c r="AI835159" s="19"/>
      <c r="AJ835159" s="19"/>
      <c r="AK835159" s="19"/>
      <c r="AL835159" s="19"/>
      <c r="AM835159" s="19"/>
      <c r="AN835159" s="19"/>
      <c r="AO835159" s="19"/>
      <c r="AP835159"/>
    </row>
    <row r="835160" spans="1:42" s="116" customFormat="1" x14ac:dyDescent="0.3">
      <c r="A835160"/>
      <c r="B835160"/>
      <c r="C835160"/>
      <c r="D835160"/>
      <c r="E835160"/>
      <c r="F835160"/>
      <c r="G835160"/>
      <c r="H835160"/>
      <c r="I835160"/>
      <c r="J835160"/>
      <c r="K835160"/>
      <c r="L835160"/>
      <c r="M835160" s="115"/>
      <c r="N835160" s="115"/>
      <c r="O835160"/>
      <c r="P835160"/>
      <c r="Q835160"/>
      <c r="R835160" s="19"/>
      <c r="S835160" s="19"/>
      <c r="T835160"/>
      <c r="U835160" s="113"/>
      <c r="V835160" s="19"/>
      <c r="W835160" s="19"/>
      <c r="X835160" s="19"/>
      <c r="Y835160" s="19"/>
      <c r="Z835160" s="19"/>
      <c r="AA835160" s="19"/>
      <c r="AB835160" s="19"/>
      <c r="AC835160" s="19"/>
      <c r="AD835160" s="19"/>
      <c r="AE835160" s="19"/>
      <c r="AF835160" s="19"/>
      <c r="AG835160" s="19"/>
      <c r="AH835160" s="19"/>
      <c r="AI835160" s="19"/>
      <c r="AJ835160" s="19"/>
      <c r="AK835160" s="19"/>
      <c r="AL835160" s="19"/>
      <c r="AM835160" s="19"/>
      <c r="AN835160" s="19"/>
      <c r="AO835160" s="19"/>
      <c r="AP835160"/>
    </row>
    <row r="835161" spans="1:42" s="116" customFormat="1" x14ac:dyDescent="0.3">
      <c r="A835161"/>
      <c r="B835161"/>
      <c r="C835161"/>
      <c r="D835161"/>
      <c r="E835161"/>
      <c r="F835161"/>
      <c r="G835161"/>
      <c r="H835161"/>
      <c r="I835161"/>
      <c r="J835161"/>
      <c r="K835161"/>
      <c r="L835161"/>
      <c r="M835161" s="115"/>
      <c r="N835161" s="115"/>
      <c r="O835161"/>
      <c r="P835161"/>
      <c r="Q835161"/>
      <c r="R835161" s="19"/>
      <c r="S835161" s="19"/>
      <c r="T835161"/>
      <c r="U835161" s="113"/>
      <c r="V835161" s="19"/>
      <c r="W835161" s="19"/>
      <c r="X835161" s="19"/>
      <c r="Y835161" s="19"/>
      <c r="Z835161" s="19"/>
      <c r="AA835161" s="19"/>
      <c r="AB835161" s="19"/>
      <c r="AC835161" s="19"/>
      <c r="AD835161" s="19"/>
      <c r="AE835161" s="19"/>
      <c r="AF835161" s="19"/>
      <c r="AG835161" s="19"/>
      <c r="AH835161" s="19"/>
      <c r="AI835161" s="19"/>
      <c r="AJ835161" s="19"/>
      <c r="AK835161" s="19"/>
      <c r="AL835161" s="19"/>
      <c r="AM835161" s="19"/>
      <c r="AN835161" s="19"/>
      <c r="AO835161" s="19"/>
      <c r="AP835161"/>
    </row>
    <row r="835162" spans="1:42" s="116" customFormat="1" x14ac:dyDescent="0.3">
      <c r="A835162"/>
      <c r="B835162"/>
      <c r="C835162"/>
      <c r="D835162"/>
      <c r="E835162"/>
      <c r="F835162"/>
      <c r="G835162"/>
      <c r="H835162"/>
      <c r="I835162"/>
      <c r="J835162"/>
      <c r="K835162"/>
      <c r="L835162"/>
      <c r="M835162" s="115"/>
      <c r="N835162" s="115"/>
      <c r="O835162"/>
      <c r="P835162"/>
      <c r="Q835162"/>
      <c r="R835162" s="19"/>
      <c r="S835162" s="19"/>
      <c r="T835162"/>
      <c r="U835162" s="113"/>
      <c r="V835162" s="19"/>
      <c r="W835162" s="19"/>
      <c r="X835162" s="19"/>
      <c r="Y835162" s="19"/>
      <c r="Z835162" s="19"/>
      <c r="AA835162" s="19"/>
      <c r="AB835162" s="19"/>
      <c r="AC835162" s="19"/>
      <c r="AD835162" s="19"/>
      <c r="AE835162" s="19"/>
      <c r="AF835162" s="19"/>
      <c r="AG835162" s="19"/>
      <c r="AH835162" s="19"/>
      <c r="AI835162" s="19"/>
      <c r="AJ835162" s="19"/>
      <c r="AK835162" s="19"/>
      <c r="AL835162" s="19"/>
      <c r="AM835162" s="19"/>
      <c r="AN835162" s="19"/>
      <c r="AO835162" s="19"/>
      <c r="AP835162"/>
    </row>
    <row r="835163" spans="1:42" s="116" customFormat="1" x14ac:dyDescent="0.3">
      <c r="A835163"/>
      <c r="B835163"/>
      <c r="C835163"/>
      <c r="D835163"/>
      <c r="E835163"/>
      <c r="F835163"/>
      <c r="G835163"/>
      <c r="H835163"/>
      <c r="I835163"/>
      <c r="J835163"/>
      <c r="K835163"/>
      <c r="L835163"/>
      <c r="M835163" s="115"/>
      <c r="N835163" s="115"/>
      <c r="O835163"/>
      <c r="P835163"/>
      <c r="Q835163"/>
      <c r="R835163" s="19"/>
      <c r="S835163" s="19"/>
      <c r="T835163"/>
      <c r="U835163" s="113"/>
      <c r="V835163" s="19"/>
      <c r="W835163" s="19"/>
      <c r="X835163" s="19"/>
      <c r="Y835163" s="19"/>
      <c r="Z835163" s="19"/>
      <c r="AA835163" s="19"/>
      <c r="AB835163" s="19"/>
      <c r="AC835163" s="19"/>
      <c r="AD835163" s="19"/>
      <c r="AE835163" s="19"/>
      <c r="AF835163" s="19"/>
      <c r="AG835163" s="19"/>
      <c r="AH835163" s="19"/>
      <c r="AI835163" s="19"/>
      <c r="AJ835163" s="19"/>
      <c r="AK835163" s="19"/>
      <c r="AL835163" s="19"/>
      <c r="AM835163" s="19"/>
      <c r="AN835163" s="19"/>
      <c r="AO835163" s="19"/>
      <c r="AP835163"/>
    </row>
    <row r="835164" spans="1:42" s="116" customFormat="1" x14ac:dyDescent="0.3">
      <c r="A835164"/>
      <c r="B835164"/>
      <c r="C835164"/>
      <c r="D835164"/>
      <c r="E835164"/>
      <c r="F835164"/>
      <c r="G835164"/>
      <c r="H835164"/>
      <c r="I835164"/>
      <c r="J835164"/>
      <c r="K835164"/>
      <c r="L835164"/>
      <c r="M835164" s="115"/>
      <c r="N835164" s="115"/>
      <c r="O835164"/>
      <c r="P835164"/>
      <c r="Q835164"/>
      <c r="R835164" s="19"/>
      <c r="S835164" s="19"/>
      <c r="T835164"/>
      <c r="U835164" s="113"/>
      <c r="V835164" s="19"/>
      <c r="W835164" s="19"/>
      <c r="X835164" s="19"/>
      <c r="Y835164" s="19"/>
      <c r="Z835164" s="19"/>
      <c r="AA835164" s="19"/>
      <c r="AB835164" s="19"/>
      <c r="AC835164" s="19"/>
      <c r="AD835164" s="19"/>
      <c r="AE835164" s="19"/>
      <c r="AF835164" s="19"/>
      <c r="AG835164" s="19"/>
      <c r="AH835164" s="19"/>
      <c r="AI835164" s="19"/>
      <c r="AJ835164" s="19"/>
      <c r="AK835164" s="19"/>
      <c r="AL835164" s="19"/>
      <c r="AM835164" s="19"/>
      <c r="AN835164" s="19"/>
      <c r="AO835164" s="19"/>
      <c r="AP835164"/>
    </row>
    <row r="835165" spans="1:42" s="116" customFormat="1" x14ac:dyDescent="0.3">
      <c r="A835165"/>
      <c r="B835165"/>
      <c r="C835165"/>
      <c r="D835165"/>
      <c r="E835165"/>
      <c r="F835165"/>
      <c r="G835165"/>
      <c r="H835165"/>
      <c r="I835165"/>
      <c r="J835165"/>
      <c r="K835165"/>
      <c r="L835165"/>
      <c r="M835165" s="115"/>
      <c r="N835165" s="115"/>
      <c r="O835165"/>
      <c r="P835165"/>
      <c r="Q835165"/>
      <c r="R835165" s="19"/>
      <c r="S835165" s="19"/>
      <c r="T835165"/>
      <c r="U835165" s="113"/>
      <c r="V835165" s="19"/>
      <c r="W835165" s="19"/>
      <c r="X835165" s="19"/>
      <c r="Y835165" s="19"/>
      <c r="Z835165" s="19"/>
      <c r="AA835165" s="19"/>
      <c r="AB835165" s="19"/>
      <c r="AC835165" s="19"/>
      <c r="AD835165" s="19"/>
      <c r="AE835165" s="19"/>
      <c r="AF835165" s="19"/>
      <c r="AG835165" s="19"/>
      <c r="AH835165" s="19"/>
      <c r="AI835165" s="19"/>
      <c r="AJ835165" s="19"/>
      <c r="AK835165" s="19"/>
      <c r="AL835165" s="19"/>
      <c r="AM835165" s="19"/>
      <c r="AN835165" s="19"/>
      <c r="AO835165" s="19"/>
      <c r="AP835165"/>
    </row>
    <row r="835166" spans="1:42" s="116" customFormat="1" x14ac:dyDescent="0.3">
      <c r="A835166"/>
      <c r="B835166"/>
      <c r="C835166"/>
      <c r="D835166"/>
      <c r="E835166"/>
      <c r="F835166"/>
      <c r="G835166"/>
      <c r="H835166"/>
      <c r="I835166"/>
      <c r="J835166"/>
      <c r="K835166"/>
      <c r="L835166"/>
      <c r="M835166" s="115"/>
      <c r="N835166" s="115"/>
      <c r="O835166"/>
      <c r="P835166"/>
      <c r="Q835166"/>
      <c r="R835166" s="19"/>
      <c r="S835166" s="19"/>
      <c r="T835166"/>
      <c r="U835166" s="113"/>
      <c r="V835166" s="19"/>
      <c r="W835166" s="19"/>
      <c r="X835166" s="19"/>
      <c r="Y835166" s="19"/>
      <c r="Z835166" s="19"/>
      <c r="AA835166" s="19"/>
      <c r="AB835166" s="19"/>
      <c r="AC835166" s="19"/>
      <c r="AD835166" s="19"/>
      <c r="AE835166" s="19"/>
      <c r="AF835166" s="19"/>
      <c r="AG835166" s="19"/>
      <c r="AH835166" s="19"/>
      <c r="AI835166" s="19"/>
      <c r="AJ835166" s="19"/>
      <c r="AK835166" s="19"/>
      <c r="AL835166" s="19"/>
      <c r="AM835166" s="19"/>
      <c r="AN835166" s="19"/>
      <c r="AO835166" s="19"/>
      <c r="AP835166"/>
    </row>
    <row r="835167" spans="1:42" s="116" customFormat="1" x14ac:dyDescent="0.3">
      <c r="A835167"/>
      <c r="B835167"/>
      <c r="C835167"/>
      <c r="D835167"/>
      <c r="E835167"/>
      <c r="F835167"/>
      <c r="G835167"/>
      <c r="H835167"/>
      <c r="I835167"/>
      <c r="J835167"/>
      <c r="K835167"/>
      <c r="L835167"/>
      <c r="M835167" s="115"/>
      <c r="N835167" s="115"/>
      <c r="O835167"/>
      <c r="P835167"/>
      <c r="Q835167"/>
      <c r="R835167" s="19"/>
      <c r="S835167" s="19"/>
      <c r="T835167"/>
      <c r="U835167" s="113"/>
      <c r="V835167" s="19"/>
      <c r="W835167" s="19"/>
      <c r="X835167" s="19"/>
      <c r="Y835167" s="19"/>
      <c r="Z835167" s="19"/>
      <c r="AA835167" s="19"/>
      <c r="AB835167" s="19"/>
      <c r="AC835167" s="19"/>
      <c r="AD835167" s="19"/>
      <c r="AE835167" s="19"/>
      <c r="AF835167" s="19"/>
      <c r="AG835167" s="19"/>
      <c r="AH835167" s="19"/>
      <c r="AI835167" s="19"/>
      <c r="AJ835167" s="19"/>
      <c r="AK835167" s="19"/>
      <c r="AL835167" s="19"/>
      <c r="AM835167" s="19"/>
      <c r="AN835167" s="19"/>
      <c r="AO835167" s="19"/>
      <c r="AP835167"/>
    </row>
    <row r="835168" spans="1:42" s="116" customFormat="1" x14ac:dyDescent="0.3">
      <c r="A835168"/>
      <c r="B835168"/>
      <c r="C835168"/>
      <c r="D835168"/>
      <c r="E835168"/>
      <c r="F835168"/>
      <c r="G835168"/>
      <c r="H835168"/>
      <c r="I835168"/>
      <c r="J835168"/>
      <c r="K835168"/>
      <c r="L835168"/>
      <c r="M835168" s="115"/>
      <c r="N835168" s="115"/>
      <c r="O835168"/>
      <c r="P835168"/>
      <c r="Q835168"/>
      <c r="R835168" s="19"/>
      <c r="S835168" s="19"/>
      <c r="T835168"/>
      <c r="U835168" s="113"/>
      <c r="V835168" s="19"/>
      <c r="W835168" s="19"/>
      <c r="X835168" s="19"/>
      <c r="Y835168" s="19"/>
      <c r="Z835168" s="19"/>
      <c r="AA835168" s="19"/>
      <c r="AB835168" s="19"/>
      <c r="AC835168" s="19"/>
      <c r="AD835168" s="19"/>
      <c r="AE835168" s="19"/>
      <c r="AF835168" s="19"/>
      <c r="AG835168" s="19"/>
      <c r="AH835168" s="19"/>
      <c r="AI835168" s="19"/>
      <c r="AJ835168" s="19"/>
      <c r="AK835168" s="19"/>
      <c r="AL835168" s="19"/>
      <c r="AM835168" s="19"/>
      <c r="AN835168" s="19"/>
      <c r="AO835168" s="19"/>
      <c r="AP835168"/>
    </row>
    <row r="835169" spans="1:42" s="116" customFormat="1" x14ac:dyDescent="0.3">
      <c r="A835169"/>
      <c r="B835169"/>
      <c r="C835169"/>
      <c r="D835169"/>
      <c r="E835169"/>
      <c r="F835169"/>
      <c r="G835169"/>
      <c r="H835169"/>
      <c r="I835169"/>
      <c r="J835169"/>
      <c r="K835169"/>
      <c r="L835169"/>
      <c r="M835169" s="115"/>
      <c r="N835169" s="115"/>
      <c r="O835169"/>
      <c r="P835169"/>
      <c r="Q835169"/>
      <c r="R835169" s="19"/>
      <c r="S835169" s="19"/>
      <c r="T835169"/>
      <c r="U835169" s="113"/>
      <c r="V835169" s="19"/>
      <c r="W835169" s="19"/>
      <c r="X835169" s="19"/>
      <c r="Y835169" s="19"/>
      <c r="Z835169" s="19"/>
      <c r="AA835169" s="19"/>
      <c r="AB835169" s="19"/>
      <c r="AC835169" s="19"/>
      <c r="AD835169" s="19"/>
      <c r="AE835169" s="19"/>
      <c r="AF835169" s="19"/>
      <c r="AG835169" s="19"/>
      <c r="AH835169" s="19"/>
      <c r="AI835169" s="19"/>
      <c r="AJ835169" s="19"/>
      <c r="AK835169" s="19"/>
      <c r="AL835169" s="19"/>
      <c r="AM835169" s="19"/>
      <c r="AN835169" s="19"/>
      <c r="AO835169" s="19"/>
      <c r="AP835169"/>
    </row>
    <row r="835170" spans="1:42" s="116" customFormat="1" x14ac:dyDescent="0.3">
      <c r="A835170"/>
      <c r="B835170"/>
      <c r="C835170"/>
      <c r="D835170"/>
      <c r="E835170"/>
      <c r="F835170"/>
      <c r="G835170"/>
      <c r="H835170"/>
      <c r="I835170"/>
      <c r="J835170"/>
      <c r="K835170"/>
      <c r="L835170"/>
      <c r="M835170" s="115"/>
      <c r="N835170" s="115"/>
      <c r="O835170"/>
      <c r="P835170"/>
      <c r="Q835170"/>
      <c r="R835170" s="19"/>
      <c r="S835170" s="19"/>
      <c r="T835170"/>
      <c r="U835170" s="113"/>
      <c r="V835170" s="19"/>
      <c r="W835170" s="19"/>
      <c r="X835170" s="19"/>
      <c r="Y835170" s="19"/>
      <c r="Z835170" s="19"/>
      <c r="AA835170" s="19"/>
      <c r="AB835170" s="19"/>
      <c r="AC835170" s="19"/>
      <c r="AD835170" s="19"/>
      <c r="AE835170" s="19"/>
      <c r="AF835170" s="19"/>
      <c r="AG835170" s="19"/>
      <c r="AH835170" s="19"/>
      <c r="AI835170" s="19"/>
      <c r="AJ835170" s="19"/>
      <c r="AK835170" s="19"/>
      <c r="AL835170" s="19"/>
      <c r="AM835170" s="19"/>
      <c r="AN835170" s="19"/>
      <c r="AO835170" s="19"/>
      <c r="AP835170"/>
    </row>
    <row r="835171" spans="1:42" s="116" customFormat="1" x14ac:dyDescent="0.3">
      <c r="A835171"/>
      <c r="B835171"/>
      <c r="C835171"/>
      <c r="D835171"/>
      <c r="E835171"/>
      <c r="F835171"/>
      <c r="G835171"/>
      <c r="H835171"/>
      <c r="I835171"/>
      <c r="J835171"/>
      <c r="K835171"/>
      <c r="L835171"/>
      <c r="M835171" s="115"/>
      <c r="N835171" s="115"/>
      <c r="O835171"/>
      <c r="P835171"/>
      <c r="Q835171"/>
      <c r="R835171" s="19"/>
      <c r="S835171" s="19"/>
      <c r="T835171"/>
      <c r="U835171" s="113"/>
      <c r="V835171" s="19"/>
      <c r="W835171" s="19"/>
      <c r="X835171" s="19"/>
      <c r="Y835171" s="19"/>
      <c r="Z835171" s="19"/>
      <c r="AA835171" s="19"/>
      <c r="AB835171" s="19"/>
      <c r="AC835171" s="19"/>
      <c r="AD835171" s="19"/>
      <c r="AE835171" s="19"/>
      <c r="AF835171" s="19"/>
      <c r="AG835171" s="19"/>
      <c r="AH835171" s="19"/>
      <c r="AI835171" s="19"/>
      <c r="AJ835171" s="19"/>
      <c r="AK835171" s="19"/>
      <c r="AL835171" s="19"/>
      <c r="AM835171" s="19"/>
      <c r="AN835171" s="19"/>
      <c r="AO835171" s="19"/>
      <c r="AP835171"/>
    </row>
    <row r="835172" spans="1:42" s="116" customFormat="1" x14ac:dyDescent="0.3">
      <c r="A835172"/>
      <c r="B835172"/>
      <c r="C835172"/>
      <c r="D835172"/>
      <c r="E835172"/>
      <c r="F835172"/>
      <c r="G835172"/>
      <c r="H835172"/>
      <c r="I835172"/>
      <c r="J835172"/>
      <c r="K835172"/>
      <c r="L835172"/>
      <c r="M835172" s="115"/>
      <c r="N835172" s="115"/>
      <c r="O835172"/>
      <c r="P835172"/>
      <c r="Q835172"/>
      <c r="R835172" s="19"/>
      <c r="S835172" s="19"/>
      <c r="T835172"/>
      <c r="U835172" s="113"/>
      <c r="V835172" s="19"/>
      <c r="W835172" s="19"/>
      <c r="X835172" s="19"/>
      <c r="Y835172" s="19"/>
      <c r="Z835172" s="19"/>
      <c r="AA835172" s="19"/>
      <c r="AB835172" s="19"/>
      <c r="AC835172" s="19"/>
      <c r="AD835172" s="19"/>
      <c r="AE835172" s="19"/>
      <c r="AF835172" s="19"/>
      <c r="AG835172" s="19"/>
      <c r="AH835172" s="19"/>
      <c r="AI835172" s="19"/>
      <c r="AJ835172" s="19"/>
      <c r="AK835172" s="19"/>
      <c r="AL835172" s="19"/>
      <c r="AM835172" s="19"/>
      <c r="AN835172" s="19"/>
      <c r="AO835172" s="19"/>
      <c r="AP835172"/>
    </row>
    <row r="835173" spans="1:42" s="116" customFormat="1" x14ac:dyDescent="0.3">
      <c r="A835173"/>
      <c r="B835173"/>
      <c r="C835173"/>
      <c r="D835173"/>
      <c r="E835173"/>
      <c r="F835173"/>
      <c r="G835173"/>
      <c r="H835173"/>
      <c r="I835173"/>
      <c r="J835173"/>
      <c r="K835173"/>
      <c r="L835173"/>
      <c r="M835173" s="115"/>
      <c r="N835173" s="115"/>
      <c r="O835173"/>
      <c r="P835173"/>
      <c r="Q835173"/>
      <c r="R835173" s="19"/>
      <c r="S835173" s="19"/>
      <c r="T835173"/>
      <c r="U835173" s="113"/>
      <c r="V835173" s="19"/>
      <c r="W835173" s="19"/>
      <c r="X835173" s="19"/>
      <c r="Y835173" s="19"/>
      <c r="Z835173" s="19"/>
      <c r="AA835173" s="19"/>
      <c r="AB835173" s="19"/>
      <c r="AC835173" s="19"/>
      <c r="AD835173" s="19"/>
      <c r="AE835173" s="19"/>
      <c r="AF835173" s="19"/>
      <c r="AG835173" s="19"/>
      <c r="AH835173" s="19"/>
      <c r="AI835173" s="19"/>
      <c r="AJ835173" s="19"/>
      <c r="AK835173" s="19"/>
      <c r="AL835173" s="19"/>
      <c r="AM835173" s="19"/>
      <c r="AN835173" s="19"/>
      <c r="AO835173" s="19"/>
      <c r="AP835173"/>
    </row>
    <row r="835174" spans="1:42" s="116" customFormat="1" x14ac:dyDescent="0.3">
      <c r="A835174"/>
      <c r="B835174"/>
      <c r="C835174"/>
      <c r="D835174"/>
      <c r="E835174"/>
      <c r="F835174"/>
      <c r="G835174"/>
      <c r="H835174"/>
      <c r="I835174"/>
      <c r="J835174"/>
      <c r="K835174"/>
      <c r="L835174"/>
      <c r="M835174" s="115"/>
      <c r="N835174" s="115"/>
      <c r="O835174"/>
      <c r="P835174"/>
      <c r="Q835174"/>
      <c r="R835174" s="19"/>
      <c r="S835174" s="19"/>
      <c r="T835174"/>
      <c r="U835174" s="113"/>
      <c r="V835174" s="19"/>
      <c r="W835174" s="19"/>
      <c r="X835174" s="19"/>
      <c r="Y835174" s="19"/>
      <c r="Z835174" s="19"/>
      <c r="AA835174" s="19"/>
      <c r="AB835174" s="19"/>
      <c r="AC835174" s="19"/>
      <c r="AD835174" s="19"/>
      <c r="AE835174" s="19"/>
      <c r="AF835174" s="19"/>
      <c r="AG835174" s="19"/>
      <c r="AH835174" s="19"/>
      <c r="AI835174" s="19"/>
      <c r="AJ835174" s="19"/>
      <c r="AK835174" s="19"/>
      <c r="AL835174" s="19"/>
      <c r="AM835174" s="19"/>
      <c r="AN835174" s="19"/>
      <c r="AO835174" s="19"/>
      <c r="AP835174"/>
    </row>
    <row r="835175" spans="1:42" s="116" customFormat="1" x14ac:dyDescent="0.3">
      <c r="A835175"/>
      <c r="B835175"/>
      <c r="C835175"/>
      <c r="D835175"/>
      <c r="E835175"/>
      <c r="F835175"/>
      <c r="G835175"/>
      <c r="H835175"/>
      <c r="I835175"/>
      <c r="J835175"/>
      <c r="K835175"/>
      <c r="L835175"/>
      <c r="M835175" s="115"/>
      <c r="N835175" s="115"/>
      <c r="O835175"/>
      <c r="P835175"/>
      <c r="Q835175"/>
      <c r="R835175" s="19"/>
      <c r="S835175" s="19"/>
      <c r="T835175"/>
      <c r="U835175" s="113"/>
      <c r="V835175" s="19"/>
      <c r="W835175" s="19"/>
      <c r="X835175" s="19"/>
      <c r="Y835175" s="19"/>
      <c r="Z835175" s="19"/>
      <c r="AA835175" s="19"/>
      <c r="AB835175" s="19"/>
      <c r="AC835175" s="19"/>
      <c r="AD835175" s="19"/>
      <c r="AE835175" s="19"/>
      <c r="AF835175" s="19"/>
      <c r="AG835175" s="19"/>
      <c r="AH835175" s="19"/>
      <c r="AI835175" s="19"/>
      <c r="AJ835175" s="19"/>
      <c r="AK835175" s="19"/>
      <c r="AL835175" s="19"/>
      <c r="AM835175" s="19"/>
      <c r="AN835175" s="19"/>
      <c r="AO835175" s="19"/>
      <c r="AP835175"/>
    </row>
    <row r="835176" spans="1:42" s="116" customFormat="1" x14ac:dyDescent="0.3">
      <c r="A835176"/>
      <c r="B835176"/>
      <c r="C835176"/>
      <c r="D835176"/>
      <c r="E835176"/>
      <c r="F835176"/>
      <c r="G835176"/>
      <c r="H835176"/>
      <c r="I835176"/>
      <c r="J835176"/>
      <c r="K835176"/>
      <c r="L835176"/>
      <c r="M835176" s="115"/>
      <c r="N835176" s="115"/>
      <c r="O835176"/>
      <c r="P835176"/>
      <c r="Q835176"/>
      <c r="R835176" s="19"/>
      <c r="S835176" s="19"/>
      <c r="T835176"/>
      <c r="U835176" s="113"/>
      <c r="V835176" s="19"/>
      <c r="W835176" s="19"/>
      <c r="X835176" s="19"/>
      <c r="Y835176" s="19"/>
      <c r="Z835176" s="19"/>
      <c r="AA835176" s="19"/>
      <c r="AB835176" s="19"/>
      <c r="AC835176" s="19"/>
      <c r="AD835176" s="19"/>
      <c r="AE835176" s="19"/>
      <c r="AF835176" s="19"/>
      <c r="AG835176" s="19"/>
      <c r="AH835176" s="19"/>
      <c r="AI835176" s="19"/>
      <c r="AJ835176" s="19"/>
      <c r="AK835176" s="19"/>
      <c r="AL835176" s="19"/>
      <c r="AM835176" s="19"/>
      <c r="AN835176" s="19"/>
      <c r="AO835176" s="19"/>
      <c r="AP835176"/>
    </row>
    <row r="835177" spans="1:42" s="116" customFormat="1" x14ac:dyDescent="0.3">
      <c r="A835177"/>
      <c r="B835177"/>
      <c r="C835177"/>
      <c r="D835177"/>
      <c r="E835177"/>
      <c r="F835177"/>
      <c r="G835177"/>
      <c r="H835177"/>
      <c r="I835177"/>
      <c r="J835177"/>
      <c r="K835177"/>
      <c r="L835177"/>
      <c r="M835177" s="115"/>
      <c r="N835177" s="115"/>
      <c r="O835177"/>
      <c r="P835177"/>
      <c r="Q835177"/>
      <c r="R835177" s="19"/>
      <c r="S835177" s="19"/>
      <c r="T835177"/>
      <c r="U835177" s="113"/>
      <c r="V835177" s="19"/>
      <c r="W835177" s="19"/>
      <c r="X835177" s="19"/>
      <c r="Y835177" s="19"/>
      <c r="Z835177" s="19"/>
      <c r="AA835177" s="19"/>
      <c r="AB835177" s="19"/>
      <c r="AC835177" s="19"/>
      <c r="AD835177" s="19"/>
      <c r="AE835177" s="19"/>
      <c r="AF835177" s="19"/>
      <c r="AG835177" s="19"/>
      <c r="AH835177" s="19"/>
      <c r="AI835177" s="19"/>
      <c r="AJ835177" s="19"/>
      <c r="AK835177" s="19"/>
      <c r="AL835177" s="19"/>
      <c r="AM835177" s="19"/>
      <c r="AN835177" s="19"/>
      <c r="AO835177" s="19"/>
      <c r="AP835177"/>
    </row>
    <row r="835178" spans="1:42" s="116" customFormat="1" x14ac:dyDescent="0.3">
      <c r="A835178"/>
      <c r="B835178"/>
      <c r="C835178"/>
      <c r="D835178"/>
      <c r="E835178"/>
      <c r="F835178"/>
      <c r="G835178"/>
      <c r="H835178"/>
      <c r="I835178"/>
      <c r="J835178"/>
      <c r="K835178"/>
      <c r="L835178"/>
      <c r="M835178" s="115"/>
      <c r="N835178" s="115"/>
      <c r="O835178"/>
      <c r="P835178"/>
      <c r="Q835178"/>
      <c r="R835178" s="19"/>
      <c r="S835178" s="19"/>
      <c r="T835178"/>
      <c r="U835178" s="113"/>
      <c r="V835178" s="19"/>
      <c r="W835178" s="19"/>
      <c r="X835178" s="19"/>
      <c r="Y835178" s="19"/>
      <c r="Z835178" s="19"/>
      <c r="AA835178" s="19"/>
      <c r="AB835178" s="19"/>
      <c r="AC835178" s="19"/>
      <c r="AD835178" s="19"/>
      <c r="AE835178" s="19"/>
      <c r="AF835178" s="19"/>
      <c r="AG835178" s="19"/>
      <c r="AH835178" s="19"/>
      <c r="AI835178" s="19"/>
      <c r="AJ835178" s="19"/>
      <c r="AK835178" s="19"/>
      <c r="AL835178" s="19"/>
      <c r="AM835178" s="19"/>
      <c r="AN835178" s="19"/>
      <c r="AO835178" s="19"/>
      <c r="AP835178"/>
    </row>
    <row r="835179" spans="1:42" s="116" customFormat="1" x14ac:dyDescent="0.3">
      <c r="A835179"/>
      <c r="B835179"/>
      <c r="C835179"/>
      <c r="D835179"/>
      <c r="E835179"/>
      <c r="F835179"/>
      <c r="G835179"/>
      <c r="H835179"/>
      <c r="I835179"/>
      <c r="J835179"/>
      <c r="K835179"/>
      <c r="L835179"/>
      <c r="M835179" s="115"/>
      <c r="N835179" s="115"/>
      <c r="O835179"/>
      <c r="P835179"/>
      <c r="Q835179"/>
      <c r="R835179" s="19"/>
      <c r="S835179" s="19"/>
      <c r="T835179"/>
      <c r="U835179" s="113"/>
      <c r="V835179" s="19"/>
      <c r="W835179" s="19"/>
      <c r="X835179" s="19"/>
      <c r="Y835179" s="19"/>
      <c r="Z835179" s="19"/>
      <c r="AA835179" s="19"/>
      <c r="AB835179" s="19"/>
      <c r="AC835179" s="19"/>
      <c r="AD835179" s="19"/>
      <c r="AE835179" s="19"/>
      <c r="AF835179" s="19"/>
      <c r="AG835179" s="19"/>
      <c r="AH835179" s="19"/>
      <c r="AI835179" s="19"/>
      <c r="AJ835179" s="19"/>
      <c r="AK835179" s="19"/>
      <c r="AL835179" s="19"/>
      <c r="AM835179" s="19"/>
      <c r="AN835179" s="19"/>
      <c r="AO835179" s="19"/>
      <c r="AP835179"/>
    </row>
    <row r="835180" spans="1:42" s="116" customFormat="1" x14ac:dyDescent="0.3">
      <c r="A835180"/>
      <c r="B835180"/>
      <c r="C835180"/>
      <c r="D835180"/>
      <c r="E835180"/>
      <c r="F835180"/>
      <c r="G835180"/>
      <c r="H835180"/>
      <c r="I835180"/>
      <c r="J835180"/>
      <c r="K835180"/>
      <c r="L835180"/>
      <c r="M835180" s="115"/>
      <c r="N835180" s="115"/>
      <c r="O835180"/>
      <c r="P835180"/>
      <c r="Q835180"/>
      <c r="R835180" s="19"/>
      <c r="S835180" s="19"/>
      <c r="T835180"/>
      <c r="U835180" s="113"/>
      <c r="V835180" s="19"/>
      <c r="W835180" s="19"/>
      <c r="X835180" s="19"/>
      <c r="Y835180" s="19"/>
      <c r="Z835180" s="19"/>
      <c r="AA835180" s="19"/>
      <c r="AB835180" s="19"/>
      <c r="AC835180" s="19"/>
      <c r="AD835180" s="19"/>
      <c r="AE835180" s="19"/>
      <c r="AF835180" s="19"/>
      <c r="AG835180" s="19"/>
      <c r="AH835180" s="19"/>
      <c r="AI835180" s="19"/>
      <c r="AJ835180" s="19"/>
      <c r="AK835180" s="19"/>
      <c r="AL835180" s="19"/>
      <c r="AM835180" s="19"/>
      <c r="AN835180" s="19"/>
      <c r="AO835180" s="19"/>
      <c r="AP835180"/>
    </row>
    <row r="835181" spans="1:42" s="116" customFormat="1" x14ac:dyDescent="0.3">
      <c r="A835181"/>
      <c r="B835181"/>
      <c r="C835181"/>
      <c r="D835181"/>
      <c r="E835181"/>
      <c r="F835181"/>
      <c r="G835181"/>
      <c r="H835181"/>
      <c r="I835181"/>
      <c r="J835181"/>
      <c r="K835181"/>
      <c r="L835181"/>
      <c r="M835181" s="115"/>
      <c r="N835181" s="115"/>
      <c r="O835181"/>
      <c r="P835181"/>
      <c r="Q835181"/>
      <c r="R835181" s="19"/>
      <c r="S835181" s="19"/>
      <c r="T835181"/>
      <c r="U835181" s="113"/>
      <c r="V835181" s="19"/>
      <c r="W835181" s="19"/>
      <c r="X835181" s="19"/>
      <c r="Y835181" s="19"/>
      <c r="Z835181" s="19"/>
      <c r="AA835181" s="19"/>
      <c r="AB835181" s="19"/>
      <c r="AC835181" s="19"/>
      <c r="AD835181" s="19"/>
      <c r="AE835181" s="19"/>
      <c r="AF835181" s="19"/>
      <c r="AG835181" s="19"/>
      <c r="AH835181" s="19"/>
      <c r="AI835181" s="19"/>
      <c r="AJ835181" s="19"/>
      <c r="AK835181" s="19"/>
      <c r="AL835181" s="19"/>
      <c r="AM835181" s="19"/>
      <c r="AN835181" s="19"/>
      <c r="AO835181" s="19"/>
      <c r="AP835181"/>
    </row>
    <row r="835182" spans="1:42" s="116" customFormat="1" x14ac:dyDescent="0.3">
      <c r="A835182"/>
      <c r="B835182"/>
      <c r="C835182"/>
      <c r="D835182"/>
      <c r="E835182"/>
      <c r="F835182"/>
      <c r="G835182"/>
      <c r="H835182"/>
      <c r="I835182"/>
      <c r="J835182"/>
      <c r="K835182"/>
      <c r="L835182"/>
      <c r="M835182" s="115"/>
      <c r="N835182" s="115"/>
      <c r="O835182"/>
      <c r="P835182"/>
      <c r="Q835182"/>
      <c r="R835182" s="19"/>
      <c r="S835182" s="19"/>
      <c r="T835182"/>
      <c r="U835182" s="113"/>
      <c r="V835182" s="19"/>
      <c r="W835182" s="19"/>
      <c r="X835182" s="19"/>
      <c r="Y835182" s="19"/>
      <c r="Z835182" s="19"/>
      <c r="AA835182" s="19"/>
      <c r="AB835182" s="19"/>
      <c r="AC835182" s="19"/>
      <c r="AD835182" s="19"/>
      <c r="AE835182" s="19"/>
      <c r="AF835182" s="19"/>
      <c r="AG835182" s="19"/>
      <c r="AH835182" s="19"/>
      <c r="AI835182" s="19"/>
      <c r="AJ835182" s="19"/>
      <c r="AK835182" s="19"/>
      <c r="AL835182" s="19"/>
      <c r="AM835182" s="19"/>
      <c r="AN835182" s="19"/>
      <c r="AO835182" s="19"/>
      <c r="AP835182"/>
    </row>
    <row r="835183" spans="1:42" s="116" customFormat="1" x14ac:dyDescent="0.3">
      <c r="A835183"/>
      <c r="B835183"/>
      <c r="C835183"/>
      <c r="D835183"/>
      <c r="E835183"/>
      <c r="F835183"/>
      <c r="G835183"/>
      <c r="H835183"/>
      <c r="I835183"/>
      <c r="J835183"/>
      <c r="K835183"/>
      <c r="L835183"/>
      <c r="M835183" s="115"/>
      <c r="N835183" s="115"/>
      <c r="O835183"/>
      <c r="P835183"/>
      <c r="Q835183"/>
      <c r="R835183" s="19"/>
      <c r="S835183" s="19"/>
      <c r="T835183"/>
      <c r="U835183" s="113"/>
      <c r="V835183" s="19"/>
      <c r="W835183" s="19"/>
      <c r="X835183" s="19"/>
      <c r="Y835183" s="19"/>
      <c r="Z835183" s="19"/>
      <c r="AA835183" s="19"/>
      <c r="AB835183" s="19"/>
      <c r="AC835183" s="19"/>
      <c r="AD835183" s="19"/>
      <c r="AE835183" s="19"/>
      <c r="AF835183" s="19"/>
      <c r="AG835183" s="19"/>
      <c r="AH835183" s="19"/>
      <c r="AI835183" s="19"/>
      <c r="AJ835183" s="19"/>
      <c r="AK835183" s="19"/>
      <c r="AL835183" s="19"/>
      <c r="AM835183" s="19"/>
      <c r="AN835183" s="19"/>
      <c r="AO835183" s="19"/>
      <c r="AP835183"/>
    </row>
    <row r="835184" spans="1:42" s="116" customFormat="1" x14ac:dyDescent="0.3">
      <c r="A835184"/>
      <c r="B835184"/>
      <c r="C835184"/>
      <c r="D835184"/>
      <c r="E835184"/>
      <c r="F835184"/>
      <c r="G835184"/>
      <c r="H835184"/>
      <c r="I835184"/>
      <c r="J835184"/>
      <c r="K835184"/>
      <c r="L835184"/>
      <c r="M835184" s="115"/>
      <c r="N835184" s="115"/>
      <c r="O835184"/>
      <c r="P835184"/>
      <c r="Q835184"/>
      <c r="R835184" s="19"/>
      <c r="S835184" s="19"/>
      <c r="T835184"/>
      <c r="U835184" s="113"/>
      <c r="V835184" s="19"/>
      <c r="W835184" s="19"/>
      <c r="X835184" s="19"/>
      <c r="Y835184" s="19"/>
      <c r="Z835184" s="19"/>
      <c r="AA835184" s="19"/>
      <c r="AB835184" s="19"/>
      <c r="AC835184" s="19"/>
      <c r="AD835184" s="19"/>
      <c r="AE835184" s="19"/>
      <c r="AF835184" s="19"/>
      <c r="AG835184" s="19"/>
      <c r="AH835184" s="19"/>
      <c r="AI835184" s="19"/>
      <c r="AJ835184" s="19"/>
      <c r="AK835184" s="19"/>
      <c r="AL835184" s="19"/>
      <c r="AM835184" s="19"/>
      <c r="AN835184" s="19"/>
      <c r="AO835184" s="19"/>
      <c r="AP835184"/>
    </row>
    <row r="835185" spans="1:42" s="116" customFormat="1" x14ac:dyDescent="0.3">
      <c r="A835185"/>
      <c r="B835185"/>
      <c r="C835185"/>
      <c r="D835185"/>
      <c r="E835185"/>
      <c r="F835185"/>
      <c r="G835185"/>
      <c r="H835185"/>
      <c r="I835185"/>
      <c r="J835185"/>
      <c r="K835185"/>
      <c r="L835185"/>
      <c r="M835185" s="115"/>
      <c r="N835185" s="115"/>
      <c r="O835185"/>
      <c r="P835185"/>
      <c r="Q835185"/>
      <c r="R835185" s="19"/>
      <c r="S835185" s="19"/>
      <c r="T835185"/>
      <c r="U835185" s="113"/>
      <c r="V835185" s="19"/>
      <c r="W835185" s="19"/>
      <c r="X835185" s="19"/>
      <c r="Y835185" s="19"/>
      <c r="Z835185" s="19"/>
      <c r="AA835185" s="19"/>
      <c r="AB835185" s="19"/>
      <c r="AC835185" s="19"/>
      <c r="AD835185" s="19"/>
      <c r="AE835185" s="19"/>
      <c r="AF835185" s="19"/>
      <c r="AG835185" s="19"/>
      <c r="AH835185" s="19"/>
      <c r="AI835185" s="19"/>
      <c r="AJ835185" s="19"/>
      <c r="AK835185" s="19"/>
      <c r="AL835185" s="19"/>
      <c r="AM835185" s="19"/>
      <c r="AN835185" s="19"/>
      <c r="AO835185" s="19"/>
      <c r="AP835185"/>
    </row>
    <row r="835186" spans="1:42" s="116" customFormat="1" x14ac:dyDescent="0.3">
      <c r="A835186"/>
      <c r="B835186"/>
      <c r="C835186"/>
      <c r="D835186"/>
      <c r="E835186"/>
      <c r="F835186"/>
      <c r="G835186"/>
      <c r="H835186"/>
      <c r="I835186"/>
      <c r="J835186"/>
      <c r="K835186"/>
      <c r="L835186"/>
      <c r="M835186" s="115"/>
      <c r="N835186" s="115"/>
      <c r="O835186"/>
      <c r="P835186"/>
      <c r="Q835186"/>
      <c r="R835186" s="19"/>
      <c r="S835186" s="19"/>
      <c r="T835186"/>
      <c r="U835186" s="113"/>
      <c r="V835186" s="19"/>
      <c r="W835186" s="19"/>
      <c r="X835186" s="19"/>
      <c r="Y835186" s="19"/>
      <c r="Z835186" s="19"/>
      <c r="AA835186" s="19"/>
      <c r="AB835186" s="19"/>
      <c r="AC835186" s="19"/>
      <c r="AD835186" s="19"/>
      <c r="AE835186" s="19"/>
      <c r="AF835186" s="19"/>
      <c r="AG835186" s="19"/>
      <c r="AH835186" s="19"/>
      <c r="AI835186" s="19"/>
      <c r="AJ835186" s="19"/>
      <c r="AK835186" s="19"/>
      <c r="AL835186" s="19"/>
      <c r="AM835186" s="19"/>
      <c r="AN835186" s="19"/>
      <c r="AO835186" s="19"/>
      <c r="AP835186"/>
    </row>
    <row r="835187" spans="1:42" s="116" customFormat="1" x14ac:dyDescent="0.3">
      <c r="A835187"/>
      <c r="B835187"/>
      <c r="C835187"/>
      <c r="D835187"/>
      <c r="E835187"/>
      <c r="F835187"/>
      <c r="G835187"/>
      <c r="H835187"/>
      <c r="I835187"/>
      <c r="J835187"/>
      <c r="K835187"/>
      <c r="L835187"/>
      <c r="M835187" s="115"/>
      <c r="N835187" s="115"/>
      <c r="O835187"/>
      <c r="P835187"/>
      <c r="Q835187"/>
      <c r="R835187" s="19"/>
      <c r="S835187" s="19"/>
      <c r="T835187"/>
      <c r="U835187" s="113"/>
      <c r="V835187" s="19"/>
      <c r="W835187" s="19"/>
      <c r="X835187" s="19"/>
      <c r="Y835187" s="19"/>
      <c r="Z835187" s="19"/>
      <c r="AA835187" s="19"/>
      <c r="AB835187" s="19"/>
      <c r="AC835187" s="19"/>
      <c r="AD835187" s="19"/>
      <c r="AE835187" s="19"/>
      <c r="AF835187" s="19"/>
      <c r="AG835187" s="19"/>
      <c r="AH835187" s="19"/>
      <c r="AI835187" s="19"/>
      <c r="AJ835187" s="19"/>
      <c r="AK835187" s="19"/>
      <c r="AL835187" s="19"/>
      <c r="AM835187" s="19"/>
      <c r="AN835187" s="19"/>
      <c r="AO835187" s="19"/>
      <c r="AP835187"/>
    </row>
    <row r="835188" spans="1:42" s="116" customFormat="1" x14ac:dyDescent="0.3">
      <c r="A835188"/>
      <c r="B835188"/>
      <c r="C835188"/>
      <c r="D835188"/>
      <c r="E835188"/>
      <c r="F835188"/>
      <c r="G835188"/>
      <c r="H835188"/>
      <c r="I835188"/>
      <c r="J835188"/>
      <c r="K835188"/>
      <c r="L835188"/>
      <c r="M835188" s="115"/>
      <c r="N835188" s="115"/>
      <c r="O835188"/>
      <c r="P835188"/>
      <c r="Q835188"/>
      <c r="R835188" s="19"/>
      <c r="S835188" s="19"/>
      <c r="T835188"/>
      <c r="U835188" s="113"/>
      <c r="V835188" s="19"/>
      <c r="W835188" s="19"/>
      <c r="X835188" s="19"/>
      <c r="Y835188" s="19"/>
      <c r="Z835188" s="19"/>
      <c r="AA835188" s="19"/>
      <c r="AB835188" s="19"/>
      <c r="AC835188" s="19"/>
      <c r="AD835188" s="19"/>
      <c r="AE835188" s="19"/>
      <c r="AF835188" s="19"/>
      <c r="AG835188" s="19"/>
      <c r="AH835188" s="19"/>
      <c r="AI835188" s="19"/>
      <c r="AJ835188" s="19"/>
      <c r="AK835188" s="19"/>
      <c r="AL835188" s="19"/>
      <c r="AM835188" s="19"/>
      <c r="AN835188" s="19"/>
      <c r="AO835188" s="19"/>
      <c r="AP835188"/>
    </row>
    <row r="835189" spans="1:42" s="116" customFormat="1" x14ac:dyDescent="0.3">
      <c r="A835189"/>
      <c r="B835189"/>
      <c r="C835189"/>
      <c r="D835189"/>
      <c r="E835189"/>
      <c r="F835189"/>
      <c r="G835189"/>
      <c r="H835189"/>
      <c r="I835189"/>
      <c r="J835189"/>
      <c r="K835189"/>
      <c r="L835189"/>
      <c r="M835189" s="115"/>
      <c r="N835189" s="115"/>
      <c r="O835189"/>
      <c r="P835189"/>
      <c r="Q835189"/>
      <c r="R835189" s="19"/>
      <c r="S835189" s="19"/>
      <c r="T835189"/>
      <c r="U835189" s="113"/>
      <c r="V835189" s="19"/>
      <c r="W835189" s="19"/>
      <c r="X835189" s="19"/>
      <c r="Y835189" s="19"/>
      <c r="Z835189" s="19"/>
      <c r="AA835189" s="19"/>
      <c r="AB835189" s="19"/>
      <c r="AC835189" s="19"/>
      <c r="AD835189" s="19"/>
      <c r="AE835189" s="19"/>
      <c r="AF835189" s="19"/>
      <c r="AG835189" s="19"/>
      <c r="AH835189" s="19"/>
      <c r="AI835189" s="19"/>
      <c r="AJ835189" s="19"/>
      <c r="AK835189" s="19"/>
      <c r="AL835189" s="19"/>
      <c r="AM835189" s="19"/>
      <c r="AN835189" s="19"/>
      <c r="AO835189" s="19"/>
      <c r="AP835189"/>
    </row>
    <row r="835190" spans="1:42" s="116" customFormat="1" x14ac:dyDescent="0.3">
      <c r="A835190"/>
      <c r="B835190"/>
      <c r="C835190"/>
      <c r="D835190"/>
      <c r="E835190"/>
      <c r="F835190"/>
      <c r="G835190"/>
      <c r="H835190"/>
      <c r="I835190"/>
      <c r="J835190"/>
      <c r="K835190"/>
      <c r="L835190"/>
      <c r="M835190" s="115"/>
      <c r="N835190" s="115"/>
      <c r="O835190"/>
      <c r="P835190"/>
      <c r="Q835190"/>
      <c r="R835190" s="19"/>
      <c r="S835190" s="19"/>
      <c r="T835190"/>
      <c r="U835190" s="113"/>
      <c r="V835190" s="19"/>
      <c r="W835190" s="19"/>
      <c r="X835190" s="19"/>
      <c r="Y835190" s="19"/>
      <c r="Z835190" s="19"/>
      <c r="AA835190" s="19"/>
      <c r="AB835190" s="19"/>
      <c r="AC835190" s="19"/>
      <c r="AD835190" s="19"/>
      <c r="AE835190" s="19"/>
      <c r="AF835190" s="19"/>
      <c r="AG835190" s="19"/>
      <c r="AH835190" s="19"/>
      <c r="AI835190" s="19"/>
      <c r="AJ835190" s="19"/>
      <c r="AK835190" s="19"/>
      <c r="AL835190" s="19"/>
      <c r="AM835190" s="19"/>
      <c r="AN835190" s="19"/>
      <c r="AO835190" s="19"/>
      <c r="AP835190"/>
    </row>
    <row r="835191" spans="1:42" s="116" customFormat="1" x14ac:dyDescent="0.3">
      <c r="A835191"/>
      <c r="B835191"/>
      <c r="C835191"/>
      <c r="D835191"/>
      <c r="E835191"/>
      <c r="F835191"/>
      <c r="G835191"/>
      <c r="H835191"/>
      <c r="I835191"/>
      <c r="J835191"/>
      <c r="K835191"/>
      <c r="L835191"/>
      <c r="M835191" s="115"/>
      <c r="N835191" s="115"/>
      <c r="O835191"/>
      <c r="P835191"/>
      <c r="Q835191"/>
      <c r="R835191" s="19"/>
      <c r="S835191" s="19"/>
      <c r="T835191"/>
      <c r="U835191" s="113"/>
      <c r="V835191" s="19"/>
      <c r="W835191" s="19"/>
      <c r="X835191" s="19"/>
      <c r="Y835191" s="19"/>
      <c r="Z835191" s="19"/>
      <c r="AA835191" s="19"/>
      <c r="AB835191" s="19"/>
      <c r="AC835191" s="19"/>
      <c r="AD835191" s="19"/>
      <c r="AE835191" s="19"/>
      <c r="AF835191" s="19"/>
      <c r="AG835191" s="19"/>
      <c r="AH835191" s="19"/>
      <c r="AI835191" s="19"/>
      <c r="AJ835191" s="19"/>
      <c r="AK835191" s="19"/>
      <c r="AL835191" s="19"/>
      <c r="AM835191" s="19"/>
      <c r="AN835191" s="19"/>
      <c r="AO835191" s="19"/>
      <c r="AP835191"/>
    </row>
    <row r="835192" spans="1:42" s="116" customFormat="1" x14ac:dyDescent="0.3">
      <c r="A835192"/>
      <c r="B835192"/>
      <c r="C835192"/>
      <c r="D835192"/>
      <c r="E835192"/>
      <c r="F835192"/>
      <c r="G835192"/>
      <c r="H835192"/>
      <c r="I835192"/>
      <c r="J835192"/>
      <c r="K835192"/>
      <c r="L835192"/>
      <c r="M835192" s="115"/>
      <c r="N835192" s="115"/>
      <c r="O835192"/>
      <c r="P835192"/>
      <c r="Q835192"/>
      <c r="R835192" s="19"/>
      <c r="S835192" s="19"/>
      <c r="T835192"/>
      <c r="U835192" s="113"/>
      <c r="V835192" s="19"/>
      <c r="W835192" s="19"/>
      <c r="X835192" s="19"/>
      <c r="Y835192" s="19"/>
      <c r="Z835192" s="19"/>
      <c r="AA835192" s="19"/>
      <c r="AB835192" s="19"/>
      <c r="AC835192" s="19"/>
      <c r="AD835192" s="19"/>
      <c r="AE835192" s="19"/>
      <c r="AF835192" s="19"/>
      <c r="AG835192" s="19"/>
      <c r="AH835192" s="19"/>
      <c r="AI835192" s="19"/>
      <c r="AJ835192" s="19"/>
      <c r="AK835192" s="19"/>
      <c r="AL835192" s="19"/>
      <c r="AM835192" s="19"/>
      <c r="AN835192" s="19"/>
      <c r="AO835192" s="19"/>
      <c r="AP835192"/>
    </row>
    <row r="835193" spans="1:42" s="116" customFormat="1" x14ac:dyDescent="0.3">
      <c r="A835193"/>
      <c r="B835193"/>
      <c r="C835193"/>
      <c r="D835193"/>
      <c r="E835193"/>
      <c r="F835193"/>
      <c r="G835193"/>
      <c r="H835193"/>
      <c r="I835193"/>
      <c r="J835193"/>
      <c r="K835193"/>
      <c r="L835193"/>
      <c r="M835193" s="115"/>
      <c r="N835193" s="115"/>
      <c r="O835193"/>
      <c r="P835193"/>
      <c r="Q835193"/>
      <c r="R835193" s="19"/>
      <c r="S835193" s="19"/>
      <c r="T835193"/>
      <c r="U835193" s="113"/>
      <c r="V835193" s="19"/>
      <c r="W835193" s="19"/>
      <c r="X835193" s="19"/>
      <c r="Y835193" s="19"/>
      <c r="Z835193" s="19"/>
      <c r="AA835193" s="19"/>
      <c r="AB835193" s="19"/>
      <c r="AC835193" s="19"/>
      <c r="AD835193" s="19"/>
      <c r="AE835193" s="19"/>
      <c r="AF835193" s="19"/>
      <c r="AG835193" s="19"/>
      <c r="AH835193" s="19"/>
      <c r="AI835193" s="19"/>
      <c r="AJ835193" s="19"/>
      <c r="AK835193" s="19"/>
      <c r="AL835193" s="19"/>
      <c r="AM835193" s="19"/>
      <c r="AN835193" s="19"/>
      <c r="AO835193" s="19"/>
      <c r="AP835193"/>
    </row>
    <row r="835194" spans="1:42" s="116" customFormat="1" x14ac:dyDescent="0.3">
      <c r="A835194"/>
      <c r="B835194"/>
      <c r="C835194"/>
      <c r="D835194"/>
      <c r="E835194"/>
      <c r="F835194"/>
      <c r="G835194"/>
      <c r="H835194"/>
      <c r="I835194"/>
      <c r="J835194"/>
      <c r="K835194"/>
      <c r="L835194"/>
      <c r="M835194" s="115"/>
      <c r="N835194" s="115"/>
      <c r="O835194"/>
      <c r="P835194"/>
      <c r="Q835194"/>
      <c r="R835194" s="19"/>
      <c r="S835194" s="19"/>
      <c r="T835194"/>
      <c r="U835194" s="113"/>
      <c r="V835194" s="19"/>
      <c r="W835194" s="19"/>
      <c r="X835194" s="19"/>
      <c r="Y835194" s="19"/>
      <c r="Z835194" s="19"/>
      <c r="AA835194" s="19"/>
      <c r="AB835194" s="19"/>
      <c r="AC835194" s="19"/>
      <c r="AD835194" s="19"/>
      <c r="AE835194" s="19"/>
      <c r="AF835194" s="19"/>
      <c r="AG835194" s="19"/>
      <c r="AH835194" s="19"/>
      <c r="AI835194" s="19"/>
      <c r="AJ835194" s="19"/>
      <c r="AK835194" s="19"/>
      <c r="AL835194" s="19"/>
      <c r="AM835194" s="19"/>
      <c r="AN835194" s="19"/>
      <c r="AO835194" s="19"/>
      <c r="AP835194"/>
    </row>
    <row r="835195" spans="1:42" s="116" customFormat="1" x14ac:dyDescent="0.3">
      <c r="A835195"/>
      <c r="B835195"/>
      <c r="C835195"/>
      <c r="D835195"/>
      <c r="E835195"/>
      <c r="F835195"/>
      <c r="G835195"/>
      <c r="H835195"/>
      <c r="I835195"/>
      <c r="J835195"/>
      <c r="K835195"/>
      <c r="L835195"/>
      <c r="M835195" s="115"/>
      <c r="N835195" s="115"/>
      <c r="O835195"/>
      <c r="P835195"/>
      <c r="Q835195"/>
      <c r="R835195" s="19"/>
      <c r="S835195" s="19"/>
      <c r="T835195"/>
      <c r="U835195" s="113"/>
      <c r="V835195" s="19"/>
      <c r="W835195" s="19"/>
      <c r="X835195" s="19"/>
      <c r="Y835195" s="19"/>
      <c r="Z835195" s="19"/>
      <c r="AA835195" s="19"/>
      <c r="AB835195" s="19"/>
      <c r="AC835195" s="19"/>
      <c r="AD835195" s="19"/>
      <c r="AE835195" s="19"/>
      <c r="AF835195" s="19"/>
      <c r="AG835195" s="19"/>
      <c r="AH835195" s="19"/>
      <c r="AI835195" s="19"/>
      <c r="AJ835195" s="19"/>
      <c r="AK835195" s="19"/>
      <c r="AL835195" s="19"/>
      <c r="AM835195" s="19"/>
      <c r="AN835195" s="19"/>
      <c r="AO835195" s="19"/>
      <c r="AP835195"/>
    </row>
    <row r="835196" spans="1:42" s="116" customFormat="1" x14ac:dyDescent="0.3">
      <c r="A835196"/>
      <c r="B835196"/>
      <c r="C835196"/>
      <c r="D835196"/>
      <c r="E835196"/>
      <c r="F835196"/>
      <c r="G835196"/>
      <c r="H835196"/>
      <c r="I835196"/>
      <c r="J835196"/>
      <c r="K835196"/>
      <c r="L835196"/>
      <c r="M835196" s="115"/>
      <c r="N835196" s="115"/>
      <c r="O835196"/>
      <c r="P835196"/>
      <c r="Q835196"/>
      <c r="R835196" s="19"/>
      <c r="S835196" s="19"/>
      <c r="T835196"/>
      <c r="U835196" s="113"/>
      <c r="V835196" s="19"/>
      <c r="W835196" s="19"/>
      <c r="X835196" s="19"/>
      <c r="Y835196" s="19"/>
      <c r="Z835196" s="19"/>
      <c r="AA835196" s="19"/>
      <c r="AB835196" s="19"/>
      <c r="AC835196" s="19"/>
      <c r="AD835196" s="19"/>
      <c r="AE835196" s="19"/>
      <c r="AF835196" s="19"/>
      <c r="AG835196" s="19"/>
      <c r="AH835196" s="19"/>
      <c r="AI835196" s="19"/>
      <c r="AJ835196" s="19"/>
      <c r="AK835196" s="19"/>
      <c r="AL835196" s="19"/>
      <c r="AM835196" s="19"/>
      <c r="AN835196" s="19"/>
      <c r="AO835196" s="19"/>
      <c r="AP835196"/>
    </row>
    <row r="835197" spans="1:42" s="116" customFormat="1" x14ac:dyDescent="0.3">
      <c r="A835197"/>
      <c r="B835197"/>
      <c r="C835197"/>
      <c r="D835197"/>
      <c r="E835197"/>
      <c r="F835197"/>
      <c r="G835197"/>
      <c r="H835197"/>
      <c r="I835197"/>
      <c r="J835197"/>
      <c r="K835197"/>
      <c r="L835197"/>
      <c r="M835197" s="115"/>
      <c r="N835197" s="115"/>
      <c r="O835197"/>
      <c r="P835197"/>
      <c r="Q835197"/>
      <c r="R835197" s="19"/>
      <c r="S835197" s="19"/>
      <c r="T835197"/>
      <c r="U835197" s="113"/>
      <c r="V835197" s="19"/>
      <c r="W835197" s="19"/>
      <c r="X835197" s="19"/>
      <c r="Y835197" s="19"/>
      <c r="Z835197" s="19"/>
      <c r="AA835197" s="19"/>
      <c r="AB835197" s="19"/>
      <c r="AC835197" s="19"/>
      <c r="AD835197" s="19"/>
      <c r="AE835197" s="19"/>
      <c r="AF835197" s="19"/>
      <c r="AG835197" s="19"/>
      <c r="AH835197" s="19"/>
      <c r="AI835197" s="19"/>
      <c r="AJ835197" s="19"/>
      <c r="AK835197" s="19"/>
      <c r="AL835197" s="19"/>
      <c r="AM835197" s="19"/>
      <c r="AN835197" s="19"/>
      <c r="AO835197" s="19"/>
      <c r="AP835197"/>
    </row>
    <row r="835198" spans="1:42" s="116" customFormat="1" x14ac:dyDescent="0.3">
      <c r="A835198"/>
      <c r="B835198"/>
      <c r="C835198"/>
      <c r="D835198"/>
      <c r="E835198"/>
      <c r="F835198"/>
      <c r="G835198"/>
      <c r="H835198"/>
      <c r="I835198"/>
      <c r="J835198"/>
      <c r="K835198"/>
      <c r="L835198"/>
      <c r="M835198" s="115"/>
      <c r="N835198" s="115"/>
      <c r="O835198"/>
      <c r="P835198"/>
      <c r="Q835198"/>
      <c r="R835198" s="19"/>
      <c r="S835198" s="19"/>
      <c r="T835198"/>
      <c r="U835198" s="113"/>
      <c r="V835198" s="19"/>
      <c r="W835198" s="19"/>
      <c r="X835198" s="19"/>
      <c r="Y835198" s="19"/>
      <c r="Z835198" s="19"/>
      <c r="AA835198" s="19"/>
      <c r="AB835198" s="19"/>
      <c r="AC835198" s="19"/>
      <c r="AD835198" s="19"/>
      <c r="AE835198" s="19"/>
      <c r="AF835198" s="19"/>
      <c r="AG835198" s="19"/>
      <c r="AH835198" s="19"/>
      <c r="AI835198" s="19"/>
      <c r="AJ835198" s="19"/>
      <c r="AK835198" s="19"/>
      <c r="AL835198" s="19"/>
      <c r="AM835198" s="19"/>
      <c r="AN835198" s="19"/>
      <c r="AO835198" s="19"/>
      <c r="AP835198"/>
    </row>
    <row r="835199" spans="1:42" s="116" customFormat="1" x14ac:dyDescent="0.3">
      <c r="A835199"/>
      <c r="B835199"/>
      <c r="C835199"/>
      <c r="D835199"/>
      <c r="E835199"/>
      <c r="F835199"/>
      <c r="G835199"/>
      <c r="H835199"/>
      <c r="I835199"/>
      <c r="J835199"/>
      <c r="K835199"/>
      <c r="L835199"/>
      <c r="M835199" s="115"/>
      <c r="N835199" s="115"/>
      <c r="O835199"/>
      <c r="P835199"/>
      <c r="Q835199"/>
      <c r="R835199" s="19"/>
      <c r="S835199" s="19"/>
      <c r="T835199"/>
      <c r="U835199" s="113"/>
      <c r="V835199" s="19"/>
      <c r="W835199" s="19"/>
      <c r="X835199" s="19"/>
      <c r="Y835199" s="19"/>
      <c r="Z835199" s="19"/>
      <c r="AA835199" s="19"/>
      <c r="AB835199" s="19"/>
      <c r="AC835199" s="19"/>
      <c r="AD835199" s="19"/>
      <c r="AE835199" s="19"/>
      <c r="AF835199" s="19"/>
      <c r="AG835199" s="19"/>
      <c r="AH835199" s="19"/>
      <c r="AI835199" s="19"/>
      <c r="AJ835199" s="19"/>
      <c r="AK835199" s="19"/>
      <c r="AL835199" s="19"/>
      <c r="AM835199" s="19"/>
      <c r="AN835199" s="19"/>
      <c r="AO835199" s="19"/>
      <c r="AP835199"/>
    </row>
    <row r="835200" spans="1:42" s="116" customFormat="1" x14ac:dyDescent="0.3">
      <c r="A835200"/>
      <c r="B835200"/>
      <c r="C835200"/>
      <c r="D835200"/>
      <c r="E835200"/>
      <c r="F835200"/>
      <c r="G835200"/>
      <c r="H835200"/>
      <c r="I835200"/>
      <c r="J835200"/>
      <c r="K835200"/>
      <c r="L835200"/>
      <c r="M835200" s="115"/>
      <c r="N835200" s="115"/>
      <c r="O835200"/>
      <c r="P835200"/>
      <c r="Q835200"/>
      <c r="R835200" s="19"/>
      <c r="S835200" s="19"/>
      <c r="T835200"/>
      <c r="U835200" s="113"/>
      <c r="V835200" s="19"/>
      <c r="W835200" s="19"/>
      <c r="X835200" s="19"/>
      <c r="Y835200" s="19"/>
      <c r="Z835200" s="19"/>
      <c r="AA835200" s="19"/>
      <c r="AB835200" s="19"/>
      <c r="AC835200" s="19"/>
      <c r="AD835200" s="19"/>
      <c r="AE835200" s="19"/>
      <c r="AF835200" s="19"/>
      <c r="AG835200" s="19"/>
      <c r="AH835200" s="19"/>
      <c r="AI835200" s="19"/>
      <c r="AJ835200" s="19"/>
      <c r="AK835200" s="19"/>
      <c r="AL835200" s="19"/>
      <c r="AM835200" s="19"/>
      <c r="AN835200" s="19"/>
      <c r="AO835200" s="19"/>
      <c r="AP835200"/>
    </row>
    <row r="835201" spans="1:42" s="116" customFormat="1" x14ac:dyDescent="0.3">
      <c r="A835201"/>
      <c r="B835201"/>
      <c r="C835201"/>
      <c r="D835201"/>
      <c r="E835201"/>
      <c r="F835201"/>
      <c r="G835201"/>
      <c r="H835201"/>
      <c r="I835201"/>
      <c r="J835201"/>
      <c r="K835201"/>
      <c r="L835201"/>
      <c r="M835201" s="115"/>
      <c r="N835201" s="115"/>
      <c r="O835201"/>
      <c r="P835201"/>
      <c r="Q835201"/>
      <c r="R835201" s="19"/>
      <c r="S835201" s="19"/>
      <c r="T835201"/>
      <c r="U835201" s="113"/>
      <c r="V835201" s="19"/>
      <c r="W835201" s="19"/>
      <c r="X835201" s="19"/>
      <c r="Y835201" s="19"/>
      <c r="Z835201" s="19"/>
      <c r="AA835201" s="19"/>
      <c r="AB835201" s="19"/>
      <c r="AC835201" s="19"/>
      <c r="AD835201" s="19"/>
      <c r="AE835201" s="19"/>
      <c r="AF835201" s="19"/>
      <c r="AG835201" s="19"/>
      <c r="AH835201" s="19"/>
      <c r="AI835201" s="19"/>
      <c r="AJ835201" s="19"/>
      <c r="AK835201" s="19"/>
      <c r="AL835201" s="19"/>
      <c r="AM835201" s="19"/>
      <c r="AN835201" s="19"/>
      <c r="AO835201" s="19"/>
      <c r="AP835201"/>
    </row>
    <row r="835202" spans="1:42" s="116" customFormat="1" x14ac:dyDescent="0.3">
      <c r="A835202"/>
      <c r="B835202"/>
      <c r="C835202"/>
      <c r="D835202"/>
      <c r="E835202"/>
      <c r="F835202"/>
      <c r="G835202"/>
      <c r="H835202"/>
      <c r="I835202"/>
      <c r="J835202"/>
      <c r="K835202"/>
      <c r="L835202"/>
      <c r="M835202" s="115"/>
      <c r="N835202" s="115"/>
      <c r="O835202"/>
      <c r="P835202"/>
      <c r="Q835202"/>
      <c r="R835202" s="19"/>
      <c r="S835202" s="19"/>
      <c r="T835202"/>
      <c r="U835202" s="113"/>
      <c r="V835202" s="19"/>
      <c r="W835202" s="19"/>
      <c r="X835202" s="19"/>
      <c r="Y835202" s="19"/>
      <c r="Z835202" s="19"/>
      <c r="AA835202" s="19"/>
      <c r="AB835202" s="19"/>
      <c r="AC835202" s="19"/>
      <c r="AD835202" s="19"/>
      <c r="AE835202" s="19"/>
      <c r="AF835202" s="19"/>
      <c r="AG835202" s="19"/>
      <c r="AH835202" s="19"/>
      <c r="AI835202" s="19"/>
      <c r="AJ835202" s="19"/>
      <c r="AK835202" s="19"/>
      <c r="AL835202" s="19"/>
      <c r="AM835202" s="19"/>
      <c r="AN835202" s="19"/>
      <c r="AO835202" s="19"/>
      <c r="AP835202"/>
    </row>
    <row r="835203" spans="1:42" s="116" customFormat="1" x14ac:dyDescent="0.3">
      <c r="A835203"/>
      <c r="B835203"/>
      <c r="C835203"/>
      <c r="D835203"/>
      <c r="E835203"/>
      <c r="F835203"/>
      <c r="G835203"/>
      <c r="H835203"/>
      <c r="I835203"/>
      <c r="J835203"/>
      <c r="K835203"/>
      <c r="L835203"/>
      <c r="M835203" s="115"/>
      <c r="N835203" s="115"/>
      <c r="O835203"/>
      <c r="P835203"/>
      <c r="Q835203"/>
      <c r="R835203" s="19"/>
      <c r="S835203" s="19"/>
      <c r="T835203"/>
      <c r="U835203" s="113"/>
      <c r="V835203" s="19"/>
      <c r="W835203" s="19"/>
      <c r="X835203" s="19"/>
      <c r="Y835203" s="19"/>
      <c r="Z835203" s="19"/>
      <c r="AA835203" s="19"/>
      <c r="AB835203" s="19"/>
      <c r="AC835203" s="19"/>
      <c r="AD835203" s="19"/>
      <c r="AE835203" s="19"/>
      <c r="AF835203" s="19"/>
      <c r="AG835203" s="19"/>
      <c r="AH835203" s="19"/>
      <c r="AI835203" s="19"/>
      <c r="AJ835203" s="19"/>
      <c r="AK835203" s="19"/>
      <c r="AL835203" s="19"/>
      <c r="AM835203" s="19"/>
      <c r="AN835203" s="19"/>
      <c r="AO835203" s="19"/>
      <c r="AP835203"/>
    </row>
    <row r="835204" spans="1:42" s="116" customFormat="1" x14ac:dyDescent="0.3">
      <c r="A835204"/>
      <c r="B835204"/>
      <c r="C835204"/>
      <c r="D835204"/>
      <c r="E835204"/>
      <c r="F835204"/>
      <c r="G835204"/>
      <c r="H835204"/>
      <c r="I835204"/>
      <c r="J835204"/>
      <c r="K835204"/>
      <c r="L835204"/>
      <c r="M835204" s="115"/>
      <c r="N835204" s="115"/>
      <c r="O835204"/>
      <c r="P835204"/>
      <c r="Q835204"/>
      <c r="R835204" s="19"/>
      <c r="S835204" s="19"/>
      <c r="T835204"/>
      <c r="U835204" s="113"/>
      <c r="V835204" s="19"/>
      <c r="W835204" s="19"/>
      <c r="X835204" s="19"/>
      <c r="Y835204" s="19"/>
      <c r="Z835204" s="19"/>
      <c r="AA835204" s="19"/>
      <c r="AB835204" s="19"/>
      <c r="AC835204" s="19"/>
      <c r="AD835204" s="19"/>
      <c r="AE835204" s="19"/>
      <c r="AF835204" s="19"/>
      <c r="AG835204" s="19"/>
      <c r="AH835204" s="19"/>
      <c r="AI835204" s="19"/>
      <c r="AJ835204" s="19"/>
      <c r="AK835204" s="19"/>
      <c r="AL835204" s="19"/>
      <c r="AM835204" s="19"/>
      <c r="AN835204" s="19"/>
      <c r="AO835204" s="19"/>
      <c r="AP835204"/>
    </row>
    <row r="835205" spans="1:42" s="116" customFormat="1" x14ac:dyDescent="0.3">
      <c r="A835205"/>
      <c r="B835205"/>
      <c r="C835205"/>
      <c r="D835205"/>
      <c r="E835205"/>
      <c r="F835205"/>
      <c r="G835205"/>
      <c r="H835205"/>
      <c r="I835205"/>
      <c r="J835205"/>
      <c r="K835205"/>
      <c r="L835205"/>
      <c r="M835205" s="115"/>
      <c r="N835205" s="115"/>
      <c r="O835205"/>
      <c r="P835205"/>
      <c r="Q835205"/>
      <c r="R835205" s="19"/>
      <c r="S835205" s="19"/>
      <c r="T835205"/>
      <c r="U835205" s="113"/>
      <c r="V835205" s="19"/>
      <c r="W835205" s="19"/>
      <c r="X835205" s="19"/>
      <c r="Y835205" s="19"/>
      <c r="Z835205" s="19"/>
      <c r="AA835205" s="19"/>
      <c r="AB835205" s="19"/>
      <c r="AC835205" s="19"/>
      <c r="AD835205" s="19"/>
      <c r="AE835205" s="19"/>
      <c r="AF835205" s="19"/>
      <c r="AG835205" s="19"/>
      <c r="AH835205" s="19"/>
      <c r="AI835205" s="19"/>
      <c r="AJ835205" s="19"/>
      <c r="AK835205" s="19"/>
      <c r="AL835205" s="19"/>
      <c r="AM835205" s="19"/>
      <c r="AN835205" s="19"/>
      <c r="AO835205" s="19"/>
      <c r="AP835205"/>
    </row>
    <row r="835206" spans="1:42" s="116" customFormat="1" x14ac:dyDescent="0.3">
      <c r="A835206"/>
      <c r="B835206"/>
      <c r="C835206"/>
      <c r="D835206"/>
      <c r="E835206"/>
      <c r="F835206"/>
      <c r="G835206"/>
      <c r="H835206"/>
      <c r="I835206"/>
      <c r="J835206"/>
      <c r="K835206"/>
      <c r="L835206"/>
      <c r="M835206" s="115"/>
      <c r="N835206" s="115"/>
      <c r="O835206"/>
      <c r="P835206"/>
      <c r="Q835206"/>
      <c r="R835206" s="19"/>
      <c r="S835206" s="19"/>
      <c r="T835206"/>
      <c r="U835206" s="113"/>
      <c r="V835206" s="19"/>
      <c r="W835206" s="19"/>
      <c r="X835206" s="19"/>
      <c r="Y835206" s="19"/>
      <c r="Z835206" s="19"/>
      <c r="AA835206" s="19"/>
      <c r="AB835206" s="19"/>
      <c r="AC835206" s="19"/>
      <c r="AD835206" s="19"/>
      <c r="AE835206" s="19"/>
      <c r="AF835206" s="19"/>
      <c r="AG835206" s="19"/>
      <c r="AH835206" s="19"/>
      <c r="AI835206" s="19"/>
      <c r="AJ835206" s="19"/>
      <c r="AK835206" s="19"/>
      <c r="AL835206" s="19"/>
      <c r="AM835206" s="19"/>
      <c r="AN835206" s="19"/>
      <c r="AO835206" s="19"/>
      <c r="AP835206"/>
    </row>
    <row r="835207" spans="1:42" s="116" customFormat="1" x14ac:dyDescent="0.3">
      <c r="A835207"/>
      <c r="B835207"/>
      <c r="C835207"/>
      <c r="D835207"/>
      <c r="E835207"/>
      <c r="F835207"/>
      <c r="G835207"/>
      <c r="H835207"/>
      <c r="I835207"/>
      <c r="J835207"/>
      <c r="K835207"/>
      <c r="L835207"/>
      <c r="M835207" s="115"/>
      <c r="N835207" s="115"/>
      <c r="O835207"/>
      <c r="P835207"/>
      <c r="Q835207"/>
      <c r="R835207" s="19"/>
      <c r="S835207" s="19"/>
      <c r="T835207"/>
      <c r="U835207" s="113"/>
      <c r="V835207" s="19"/>
      <c r="W835207" s="19"/>
      <c r="X835207" s="19"/>
      <c r="Y835207" s="19"/>
      <c r="Z835207" s="19"/>
      <c r="AA835207" s="19"/>
      <c r="AB835207" s="19"/>
      <c r="AC835207" s="19"/>
      <c r="AD835207" s="19"/>
      <c r="AE835207" s="19"/>
      <c r="AF835207" s="19"/>
      <c r="AG835207" s="19"/>
      <c r="AH835207" s="19"/>
      <c r="AI835207" s="19"/>
      <c r="AJ835207" s="19"/>
      <c r="AK835207" s="19"/>
      <c r="AL835207" s="19"/>
      <c r="AM835207" s="19"/>
      <c r="AN835207" s="19"/>
      <c r="AO835207" s="19"/>
      <c r="AP835207"/>
    </row>
    <row r="835208" spans="1:42" s="116" customFormat="1" x14ac:dyDescent="0.3">
      <c r="A835208"/>
      <c r="B835208"/>
      <c r="C835208"/>
      <c r="D835208"/>
      <c r="E835208"/>
      <c r="F835208"/>
      <c r="G835208"/>
      <c r="H835208"/>
      <c r="I835208"/>
      <c r="J835208"/>
      <c r="K835208"/>
      <c r="L835208"/>
      <c r="M835208" s="115"/>
      <c r="N835208" s="115"/>
      <c r="O835208"/>
      <c r="P835208"/>
      <c r="Q835208"/>
      <c r="R835208" s="19"/>
      <c r="S835208" s="19"/>
      <c r="T835208"/>
      <c r="U835208" s="113"/>
      <c r="V835208" s="19"/>
      <c r="W835208" s="19"/>
      <c r="X835208" s="19"/>
      <c r="Y835208" s="19"/>
      <c r="Z835208" s="19"/>
      <c r="AA835208" s="19"/>
      <c r="AB835208" s="19"/>
      <c r="AC835208" s="19"/>
      <c r="AD835208" s="19"/>
      <c r="AE835208" s="19"/>
      <c r="AF835208" s="19"/>
      <c r="AG835208" s="19"/>
      <c r="AH835208" s="19"/>
      <c r="AI835208" s="19"/>
      <c r="AJ835208" s="19"/>
      <c r="AK835208" s="19"/>
      <c r="AL835208" s="19"/>
      <c r="AM835208" s="19"/>
      <c r="AN835208" s="19"/>
      <c r="AO835208" s="19"/>
      <c r="AP835208"/>
    </row>
    <row r="835209" spans="1:42" s="116" customFormat="1" x14ac:dyDescent="0.3">
      <c r="A835209"/>
      <c r="B835209"/>
      <c r="C835209"/>
      <c r="D835209"/>
      <c r="E835209"/>
      <c r="F835209"/>
      <c r="G835209"/>
      <c r="H835209"/>
      <c r="I835209"/>
      <c r="J835209"/>
      <c r="K835209"/>
      <c r="L835209"/>
      <c r="M835209" s="115"/>
      <c r="N835209" s="115"/>
      <c r="O835209"/>
      <c r="P835209"/>
      <c r="Q835209"/>
      <c r="R835209" s="19"/>
      <c r="S835209" s="19"/>
      <c r="T835209"/>
      <c r="U835209" s="113"/>
      <c r="V835209" s="19"/>
      <c r="W835209" s="19"/>
      <c r="X835209" s="19"/>
      <c r="Y835209" s="19"/>
      <c r="Z835209" s="19"/>
      <c r="AA835209" s="19"/>
      <c r="AB835209" s="19"/>
      <c r="AC835209" s="19"/>
      <c r="AD835209" s="19"/>
      <c r="AE835209" s="19"/>
      <c r="AF835209" s="19"/>
      <c r="AG835209" s="19"/>
      <c r="AH835209" s="19"/>
      <c r="AI835209" s="19"/>
      <c r="AJ835209" s="19"/>
      <c r="AK835209" s="19"/>
      <c r="AL835209" s="19"/>
      <c r="AM835209" s="19"/>
      <c r="AN835209" s="19"/>
      <c r="AO835209" s="19"/>
      <c r="AP835209"/>
    </row>
    <row r="835210" spans="1:42" s="116" customFormat="1" x14ac:dyDescent="0.3">
      <c r="A835210"/>
      <c r="B835210"/>
      <c r="C835210"/>
      <c r="D835210"/>
      <c r="E835210"/>
      <c r="F835210"/>
      <c r="G835210"/>
      <c r="H835210"/>
      <c r="I835210"/>
      <c r="J835210"/>
      <c r="K835210"/>
      <c r="L835210"/>
      <c r="M835210" s="115"/>
      <c r="N835210" s="115"/>
      <c r="O835210"/>
      <c r="P835210"/>
      <c r="Q835210"/>
      <c r="R835210" s="19"/>
      <c r="S835210" s="19"/>
      <c r="T835210"/>
      <c r="U835210" s="113"/>
      <c r="V835210" s="19"/>
      <c r="W835210" s="19"/>
      <c r="X835210" s="19"/>
      <c r="Y835210" s="19"/>
      <c r="Z835210" s="19"/>
      <c r="AA835210" s="19"/>
      <c r="AB835210" s="19"/>
      <c r="AC835210" s="19"/>
      <c r="AD835210" s="19"/>
      <c r="AE835210" s="19"/>
      <c r="AF835210" s="19"/>
      <c r="AG835210" s="19"/>
      <c r="AH835210" s="19"/>
      <c r="AI835210" s="19"/>
      <c r="AJ835210" s="19"/>
      <c r="AK835210" s="19"/>
      <c r="AL835210" s="19"/>
      <c r="AM835210" s="19"/>
      <c r="AN835210" s="19"/>
      <c r="AO835210" s="19"/>
      <c r="AP835210"/>
    </row>
    <row r="835211" spans="1:42" s="116" customFormat="1" x14ac:dyDescent="0.3">
      <c r="A835211"/>
      <c r="B835211"/>
      <c r="C835211"/>
      <c r="D835211"/>
      <c r="E835211"/>
      <c r="F835211"/>
      <c r="G835211"/>
      <c r="H835211"/>
      <c r="I835211"/>
      <c r="J835211"/>
      <c r="K835211"/>
      <c r="L835211"/>
      <c r="M835211" s="115"/>
      <c r="N835211" s="115"/>
      <c r="O835211"/>
      <c r="P835211"/>
      <c r="Q835211"/>
      <c r="R835211" s="19"/>
      <c r="S835211" s="19"/>
      <c r="T835211"/>
      <c r="U835211" s="113"/>
      <c r="V835211" s="19"/>
      <c r="W835211" s="19"/>
      <c r="X835211" s="19"/>
      <c r="Y835211" s="19"/>
      <c r="Z835211" s="19"/>
      <c r="AA835211" s="19"/>
      <c r="AB835211" s="19"/>
      <c r="AC835211" s="19"/>
      <c r="AD835211" s="19"/>
      <c r="AE835211" s="19"/>
      <c r="AF835211" s="19"/>
      <c r="AG835211" s="19"/>
      <c r="AH835211" s="19"/>
      <c r="AI835211" s="19"/>
      <c r="AJ835211" s="19"/>
      <c r="AK835211" s="19"/>
      <c r="AL835211" s="19"/>
      <c r="AM835211" s="19"/>
      <c r="AN835211" s="19"/>
      <c r="AO835211" s="19"/>
      <c r="AP835211"/>
    </row>
    <row r="835212" spans="1:42" s="116" customFormat="1" x14ac:dyDescent="0.3">
      <c r="A835212"/>
      <c r="B835212"/>
      <c r="C835212"/>
      <c r="D835212"/>
      <c r="E835212"/>
      <c r="F835212"/>
      <c r="G835212"/>
      <c r="H835212"/>
      <c r="I835212"/>
      <c r="J835212"/>
      <c r="K835212"/>
      <c r="L835212"/>
      <c r="M835212" s="115"/>
      <c r="N835212" s="115"/>
      <c r="O835212"/>
      <c r="P835212"/>
      <c r="Q835212"/>
      <c r="R835212" s="19"/>
      <c r="S835212" s="19"/>
      <c r="T835212"/>
      <c r="U835212" s="113"/>
      <c r="V835212" s="19"/>
      <c r="W835212" s="19"/>
      <c r="X835212" s="19"/>
      <c r="Y835212" s="19"/>
      <c r="Z835212" s="19"/>
      <c r="AA835212" s="19"/>
      <c r="AB835212" s="19"/>
      <c r="AC835212" s="19"/>
      <c r="AD835212" s="19"/>
      <c r="AE835212" s="19"/>
      <c r="AF835212" s="19"/>
      <c r="AG835212" s="19"/>
      <c r="AH835212" s="19"/>
      <c r="AI835212" s="19"/>
      <c r="AJ835212" s="19"/>
      <c r="AK835212" s="19"/>
      <c r="AL835212" s="19"/>
      <c r="AM835212" s="19"/>
      <c r="AN835212" s="19"/>
      <c r="AO835212" s="19"/>
      <c r="AP835212"/>
    </row>
    <row r="835213" spans="1:42" s="116" customFormat="1" x14ac:dyDescent="0.3">
      <c r="A835213"/>
      <c r="B835213"/>
      <c r="C835213"/>
      <c r="D835213"/>
      <c r="E835213"/>
      <c r="F835213"/>
      <c r="G835213"/>
      <c r="H835213"/>
      <c r="I835213"/>
      <c r="J835213"/>
      <c r="K835213"/>
      <c r="L835213"/>
      <c r="M835213" s="115"/>
      <c r="N835213" s="115"/>
      <c r="O835213"/>
      <c r="P835213"/>
      <c r="Q835213"/>
      <c r="R835213" s="19"/>
      <c r="S835213" s="19"/>
      <c r="T835213"/>
      <c r="U835213" s="113"/>
      <c r="V835213" s="19"/>
      <c r="W835213" s="19"/>
      <c r="X835213" s="19"/>
      <c r="Y835213" s="19"/>
      <c r="Z835213" s="19"/>
      <c r="AA835213" s="19"/>
      <c r="AB835213" s="19"/>
      <c r="AC835213" s="19"/>
      <c r="AD835213" s="19"/>
      <c r="AE835213" s="19"/>
      <c r="AF835213" s="19"/>
      <c r="AG835213" s="19"/>
      <c r="AH835213" s="19"/>
      <c r="AI835213" s="19"/>
      <c r="AJ835213" s="19"/>
      <c r="AK835213" s="19"/>
      <c r="AL835213" s="19"/>
      <c r="AM835213" s="19"/>
      <c r="AN835213" s="19"/>
      <c r="AO835213" s="19"/>
      <c r="AP835213"/>
    </row>
    <row r="835214" spans="1:42" s="116" customFormat="1" x14ac:dyDescent="0.3">
      <c r="A835214"/>
      <c r="B835214"/>
      <c r="C835214"/>
      <c r="D835214"/>
      <c r="E835214"/>
      <c r="F835214"/>
      <c r="G835214"/>
      <c r="H835214"/>
      <c r="I835214"/>
      <c r="J835214"/>
      <c r="K835214"/>
      <c r="L835214"/>
      <c r="M835214" s="115"/>
      <c r="N835214" s="115"/>
      <c r="O835214"/>
      <c r="P835214"/>
      <c r="Q835214"/>
      <c r="R835214" s="19"/>
      <c r="S835214" s="19"/>
      <c r="T835214"/>
      <c r="U835214" s="113"/>
      <c r="V835214" s="19"/>
      <c r="W835214" s="19"/>
      <c r="X835214" s="19"/>
      <c r="Y835214" s="19"/>
      <c r="Z835214" s="19"/>
      <c r="AA835214" s="19"/>
      <c r="AB835214" s="19"/>
      <c r="AC835214" s="19"/>
      <c r="AD835214" s="19"/>
      <c r="AE835214" s="19"/>
      <c r="AF835214" s="19"/>
      <c r="AG835214" s="19"/>
      <c r="AH835214" s="19"/>
      <c r="AI835214" s="19"/>
      <c r="AJ835214" s="19"/>
      <c r="AK835214" s="19"/>
      <c r="AL835214" s="19"/>
      <c r="AM835214" s="19"/>
      <c r="AN835214" s="19"/>
      <c r="AO835214" s="19"/>
      <c r="AP835214"/>
    </row>
    <row r="835215" spans="1:42" s="116" customFormat="1" x14ac:dyDescent="0.3">
      <c r="A835215"/>
      <c r="B835215"/>
      <c r="C835215"/>
      <c r="D835215"/>
      <c r="E835215"/>
      <c r="F835215"/>
      <c r="G835215"/>
      <c r="H835215"/>
      <c r="I835215"/>
      <c r="J835215"/>
      <c r="K835215"/>
      <c r="L835215"/>
      <c r="M835215" s="115"/>
      <c r="N835215" s="115"/>
      <c r="O835215"/>
      <c r="P835215"/>
      <c r="Q835215"/>
      <c r="R835215" s="19"/>
      <c r="S835215" s="19"/>
      <c r="T835215"/>
      <c r="U835215" s="113"/>
      <c r="V835215" s="19"/>
      <c r="W835215" s="19"/>
      <c r="X835215" s="19"/>
      <c r="Y835215" s="19"/>
      <c r="Z835215" s="19"/>
      <c r="AA835215" s="19"/>
      <c r="AB835215" s="19"/>
      <c r="AC835215" s="19"/>
      <c r="AD835215" s="19"/>
      <c r="AE835215" s="19"/>
      <c r="AF835215" s="19"/>
      <c r="AG835215" s="19"/>
      <c r="AH835215" s="19"/>
      <c r="AI835215" s="19"/>
      <c r="AJ835215" s="19"/>
      <c r="AK835215" s="19"/>
      <c r="AL835215" s="19"/>
      <c r="AM835215" s="19"/>
      <c r="AN835215" s="19"/>
      <c r="AO835215" s="19"/>
      <c r="AP835215"/>
    </row>
    <row r="835216" spans="1:42" s="116" customFormat="1" x14ac:dyDescent="0.3">
      <c r="A835216"/>
      <c r="B835216"/>
      <c r="C835216"/>
      <c r="D835216"/>
      <c r="E835216"/>
      <c r="F835216"/>
      <c r="G835216"/>
      <c r="H835216"/>
      <c r="I835216"/>
      <c r="J835216"/>
      <c r="K835216"/>
      <c r="L835216"/>
      <c r="M835216" s="115"/>
      <c r="N835216" s="115"/>
      <c r="O835216"/>
      <c r="P835216"/>
      <c r="Q835216"/>
      <c r="R835216" s="19"/>
      <c r="S835216" s="19"/>
      <c r="T835216"/>
      <c r="U835216" s="113"/>
      <c r="V835216" s="19"/>
      <c r="W835216" s="19"/>
      <c r="X835216" s="19"/>
      <c r="Y835216" s="19"/>
      <c r="Z835216" s="19"/>
      <c r="AA835216" s="19"/>
      <c r="AB835216" s="19"/>
      <c r="AC835216" s="19"/>
      <c r="AD835216" s="19"/>
      <c r="AE835216" s="19"/>
      <c r="AF835216" s="19"/>
      <c r="AG835216" s="19"/>
      <c r="AH835216" s="19"/>
      <c r="AI835216" s="19"/>
      <c r="AJ835216" s="19"/>
      <c r="AK835216" s="19"/>
      <c r="AL835216" s="19"/>
      <c r="AM835216" s="19"/>
      <c r="AN835216" s="19"/>
      <c r="AO835216" s="19"/>
      <c r="AP835216"/>
    </row>
    <row r="835217" spans="1:42" s="116" customFormat="1" x14ac:dyDescent="0.3">
      <c r="A835217"/>
      <c r="B835217"/>
      <c r="C835217"/>
      <c r="D835217"/>
      <c r="E835217"/>
      <c r="F835217"/>
      <c r="G835217"/>
      <c r="H835217"/>
      <c r="I835217"/>
      <c r="J835217"/>
      <c r="K835217"/>
      <c r="L835217"/>
      <c r="M835217" s="115"/>
      <c r="N835217" s="115"/>
      <c r="O835217"/>
      <c r="P835217"/>
      <c r="Q835217"/>
      <c r="R835217" s="19"/>
      <c r="S835217" s="19"/>
      <c r="T835217"/>
      <c r="U835217" s="113"/>
      <c r="V835217" s="19"/>
      <c r="W835217" s="19"/>
      <c r="X835217" s="19"/>
      <c r="Y835217" s="19"/>
      <c r="Z835217" s="19"/>
      <c r="AA835217" s="19"/>
      <c r="AB835217" s="19"/>
      <c r="AC835217" s="19"/>
      <c r="AD835217" s="19"/>
      <c r="AE835217" s="19"/>
      <c r="AF835217" s="19"/>
      <c r="AG835217" s="19"/>
      <c r="AH835217" s="19"/>
      <c r="AI835217" s="19"/>
      <c r="AJ835217" s="19"/>
      <c r="AK835217" s="19"/>
      <c r="AL835217" s="19"/>
      <c r="AM835217" s="19"/>
      <c r="AN835217" s="19"/>
      <c r="AO835217" s="19"/>
      <c r="AP835217"/>
    </row>
    <row r="835218" spans="1:42" s="116" customFormat="1" x14ac:dyDescent="0.3">
      <c r="A835218"/>
      <c r="B835218"/>
      <c r="C835218"/>
      <c r="D835218"/>
      <c r="E835218"/>
      <c r="F835218"/>
      <c r="G835218"/>
      <c r="H835218"/>
      <c r="I835218"/>
      <c r="J835218"/>
      <c r="K835218"/>
      <c r="L835218"/>
      <c r="M835218" s="115"/>
      <c r="N835218" s="115"/>
      <c r="O835218"/>
      <c r="P835218"/>
      <c r="Q835218"/>
      <c r="R835218" s="19"/>
      <c r="S835218" s="19"/>
      <c r="T835218"/>
      <c r="U835218" s="113"/>
      <c r="V835218" s="19"/>
      <c r="W835218" s="19"/>
      <c r="X835218" s="19"/>
      <c r="Y835218" s="19"/>
      <c r="Z835218" s="19"/>
      <c r="AA835218" s="19"/>
      <c r="AB835218" s="19"/>
      <c r="AC835218" s="19"/>
      <c r="AD835218" s="19"/>
      <c r="AE835218" s="19"/>
      <c r="AF835218" s="19"/>
      <c r="AG835218" s="19"/>
      <c r="AH835218" s="19"/>
      <c r="AI835218" s="19"/>
      <c r="AJ835218" s="19"/>
      <c r="AK835218" s="19"/>
      <c r="AL835218" s="19"/>
      <c r="AM835218" s="19"/>
      <c r="AN835218" s="19"/>
      <c r="AO835218" s="19"/>
      <c r="AP835218"/>
    </row>
    <row r="835219" spans="1:42" s="116" customFormat="1" x14ac:dyDescent="0.3">
      <c r="A835219"/>
      <c r="B835219"/>
      <c r="C835219"/>
      <c r="D835219"/>
      <c r="E835219"/>
      <c r="F835219"/>
      <c r="G835219"/>
      <c r="H835219"/>
      <c r="I835219"/>
      <c r="J835219"/>
      <c r="K835219"/>
      <c r="L835219"/>
      <c r="M835219" s="115"/>
      <c r="N835219" s="115"/>
      <c r="O835219"/>
      <c r="P835219"/>
      <c r="Q835219"/>
      <c r="R835219" s="19"/>
      <c r="S835219" s="19"/>
      <c r="T835219"/>
      <c r="U835219" s="113"/>
      <c r="V835219" s="19"/>
      <c r="W835219" s="19"/>
      <c r="X835219" s="19"/>
      <c r="Y835219" s="19"/>
      <c r="Z835219" s="19"/>
      <c r="AA835219" s="19"/>
      <c r="AB835219" s="19"/>
      <c r="AC835219" s="19"/>
      <c r="AD835219" s="19"/>
      <c r="AE835219" s="19"/>
      <c r="AF835219" s="19"/>
      <c r="AG835219" s="19"/>
      <c r="AH835219" s="19"/>
      <c r="AI835219" s="19"/>
      <c r="AJ835219" s="19"/>
      <c r="AK835219" s="19"/>
      <c r="AL835219" s="19"/>
      <c r="AM835219" s="19"/>
      <c r="AN835219" s="19"/>
      <c r="AO835219" s="19"/>
      <c r="AP835219"/>
    </row>
    <row r="835220" spans="1:42" s="116" customFormat="1" x14ac:dyDescent="0.3">
      <c r="A835220"/>
      <c r="B835220"/>
      <c r="C835220"/>
      <c r="D835220"/>
      <c r="E835220"/>
      <c r="F835220"/>
      <c r="G835220"/>
      <c r="H835220"/>
      <c r="I835220"/>
      <c r="J835220"/>
      <c r="K835220"/>
      <c r="L835220"/>
      <c r="M835220" s="115"/>
      <c r="N835220" s="115"/>
      <c r="O835220"/>
      <c r="P835220"/>
      <c r="Q835220"/>
      <c r="R835220" s="19"/>
      <c r="S835220" s="19"/>
      <c r="T835220"/>
      <c r="U835220" s="113"/>
      <c r="V835220" s="19"/>
      <c r="W835220" s="19"/>
      <c r="X835220" s="19"/>
      <c r="Y835220" s="19"/>
      <c r="Z835220" s="19"/>
      <c r="AA835220" s="19"/>
      <c r="AB835220" s="19"/>
      <c r="AC835220" s="19"/>
      <c r="AD835220" s="19"/>
      <c r="AE835220" s="19"/>
      <c r="AF835220" s="19"/>
      <c r="AG835220" s="19"/>
      <c r="AH835220" s="19"/>
      <c r="AI835220" s="19"/>
      <c r="AJ835220" s="19"/>
      <c r="AK835220" s="19"/>
      <c r="AL835220" s="19"/>
      <c r="AM835220" s="19"/>
      <c r="AN835220" s="19"/>
      <c r="AO835220" s="19"/>
      <c r="AP835220"/>
    </row>
    <row r="835221" spans="1:42" s="116" customFormat="1" x14ac:dyDescent="0.3">
      <c r="A835221"/>
      <c r="B835221"/>
      <c r="C835221"/>
      <c r="D835221"/>
      <c r="E835221"/>
      <c r="F835221"/>
      <c r="G835221"/>
      <c r="H835221"/>
      <c r="I835221"/>
      <c r="J835221"/>
      <c r="K835221"/>
      <c r="L835221"/>
      <c r="M835221" s="115"/>
      <c r="N835221" s="115"/>
      <c r="O835221"/>
      <c r="P835221"/>
      <c r="Q835221"/>
      <c r="R835221" s="19"/>
      <c r="S835221" s="19"/>
      <c r="T835221"/>
      <c r="U835221" s="113"/>
      <c r="V835221" s="19"/>
      <c r="W835221" s="19"/>
      <c r="X835221" s="19"/>
      <c r="Y835221" s="19"/>
      <c r="Z835221" s="19"/>
      <c r="AA835221" s="19"/>
      <c r="AB835221" s="19"/>
      <c r="AC835221" s="19"/>
      <c r="AD835221" s="19"/>
      <c r="AE835221" s="19"/>
      <c r="AF835221" s="19"/>
      <c r="AG835221" s="19"/>
      <c r="AH835221" s="19"/>
      <c r="AI835221" s="19"/>
      <c r="AJ835221" s="19"/>
      <c r="AK835221" s="19"/>
      <c r="AL835221" s="19"/>
      <c r="AM835221" s="19"/>
      <c r="AN835221" s="19"/>
      <c r="AO835221" s="19"/>
      <c r="AP835221"/>
    </row>
    <row r="835222" spans="1:42" s="116" customFormat="1" x14ac:dyDescent="0.3">
      <c r="A835222"/>
      <c r="B835222"/>
      <c r="C835222"/>
      <c r="D835222"/>
      <c r="E835222"/>
      <c r="F835222"/>
      <c r="G835222"/>
      <c r="H835222"/>
      <c r="I835222"/>
      <c r="J835222"/>
      <c r="K835222"/>
      <c r="L835222"/>
      <c r="M835222" s="115"/>
      <c r="N835222" s="115"/>
      <c r="O835222"/>
      <c r="P835222"/>
      <c r="Q835222"/>
      <c r="R835222" s="19"/>
      <c r="S835222" s="19"/>
      <c r="T835222"/>
      <c r="U835222" s="113"/>
      <c r="V835222" s="19"/>
      <c r="W835222" s="19"/>
      <c r="X835222" s="19"/>
      <c r="Y835222" s="19"/>
      <c r="Z835222" s="19"/>
      <c r="AA835222" s="19"/>
      <c r="AB835222" s="19"/>
      <c r="AC835222" s="19"/>
      <c r="AD835222" s="19"/>
      <c r="AE835222" s="19"/>
      <c r="AF835222" s="19"/>
      <c r="AG835222" s="19"/>
      <c r="AH835222" s="19"/>
      <c r="AI835222" s="19"/>
      <c r="AJ835222" s="19"/>
      <c r="AK835222" s="19"/>
      <c r="AL835222" s="19"/>
      <c r="AM835222" s="19"/>
      <c r="AN835222" s="19"/>
      <c r="AO835222" s="19"/>
      <c r="AP835222"/>
    </row>
    <row r="835223" spans="1:42" s="116" customFormat="1" x14ac:dyDescent="0.3">
      <c r="A835223"/>
      <c r="B835223"/>
      <c r="C835223"/>
      <c r="D835223"/>
      <c r="E835223"/>
      <c r="F835223"/>
      <c r="G835223"/>
      <c r="H835223"/>
      <c r="I835223"/>
      <c r="J835223"/>
      <c r="K835223"/>
      <c r="L835223"/>
      <c r="M835223" s="115"/>
      <c r="N835223" s="115"/>
      <c r="O835223"/>
      <c r="P835223"/>
      <c r="Q835223"/>
      <c r="R835223" s="19"/>
      <c r="S835223" s="19"/>
      <c r="T835223"/>
      <c r="U835223" s="113"/>
      <c r="V835223" s="19"/>
      <c r="W835223" s="19"/>
      <c r="X835223" s="19"/>
      <c r="Y835223" s="19"/>
      <c r="Z835223" s="19"/>
      <c r="AA835223" s="19"/>
      <c r="AB835223" s="19"/>
      <c r="AC835223" s="19"/>
      <c r="AD835223" s="19"/>
      <c r="AE835223" s="19"/>
      <c r="AF835223" s="19"/>
      <c r="AG835223" s="19"/>
      <c r="AH835223" s="19"/>
      <c r="AI835223" s="19"/>
      <c r="AJ835223" s="19"/>
      <c r="AK835223" s="19"/>
      <c r="AL835223" s="19"/>
      <c r="AM835223" s="19"/>
      <c r="AN835223" s="19"/>
      <c r="AO835223" s="19"/>
      <c r="AP835223"/>
    </row>
    <row r="835224" spans="1:42" s="116" customFormat="1" x14ac:dyDescent="0.3">
      <c r="A835224"/>
      <c r="B835224"/>
      <c r="C835224"/>
      <c r="D835224"/>
      <c r="E835224"/>
      <c r="F835224"/>
      <c r="G835224"/>
      <c r="H835224"/>
      <c r="I835224"/>
      <c r="J835224"/>
      <c r="K835224"/>
      <c r="L835224"/>
      <c r="M835224" s="115"/>
      <c r="N835224" s="115"/>
      <c r="O835224"/>
      <c r="P835224"/>
      <c r="Q835224"/>
      <c r="R835224" s="19"/>
      <c r="S835224" s="19"/>
      <c r="T835224"/>
      <c r="U835224" s="113"/>
      <c r="V835224" s="19"/>
      <c r="W835224" s="19"/>
      <c r="X835224" s="19"/>
      <c r="Y835224" s="19"/>
      <c r="Z835224" s="19"/>
      <c r="AA835224" s="19"/>
      <c r="AB835224" s="19"/>
      <c r="AC835224" s="19"/>
      <c r="AD835224" s="19"/>
      <c r="AE835224" s="19"/>
      <c r="AF835224" s="19"/>
      <c r="AG835224" s="19"/>
      <c r="AH835224" s="19"/>
      <c r="AI835224" s="19"/>
      <c r="AJ835224" s="19"/>
      <c r="AK835224" s="19"/>
      <c r="AL835224" s="19"/>
      <c r="AM835224" s="19"/>
      <c r="AN835224" s="19"/>
      <c r="AO835224" s="19"/>
      <c r="AP835224"/>
    </row>
    <row r="835225" spans="1:42" s="116" customFormat="1" x14ac:dyDescent="0.3">
      <c r="A835225"/>
      <c r="B835225"/>
      <c r="C835225"/>
      <c r="D835225"/>
      <c r="E835225"/>
      <c r="F835225"/>
      <c r="G835225"/>
      <c r="H835225"/>
      <c r="I835225"/>
      <c r="J835225"/>
      <c r="K835225"/>
      <c r="L835225"/>
      <c r="M835225" s="115"/>
      <c r="N835225" s="115"/>
      <c r="O835225"/>
      <c r="P835225"/>
      <c r="Q835225"/>
      <c r="R835225" s="19"/>
      <c r="S835225" s="19"/>
      <c r="T835225"/>
      <c r="U835225" s="113"/>
      <c r="V835225" s="19"/>
      <c r="W835225" s="19"/>
      <c r="X835225" s="19"/>
      <c r="Y835225" s="19"/>
      <c r="Z835225" s="19"/>
      <c r="AA835225" s="19"/>
      <c r="AB835225" s="19"/>
      <c r="AC835225" s="19"/>
      <c r="AD835225" s="19"/>
      <c r="AE835225" s="19"/>
      <c r="AF835225" s="19"/>
      <c r="AG835225" s="19"/>
      <c r="AH835225" s="19"/>
      <c r="AI835225" s="19"/>
      <c r="AJ835225" s="19"/>
      <c r="AK835225" s="19"/>
      <c r="AL835225" s="19"/>
      <c r="AM835225" s="19"/>
      <c r="AN835225" s="19"/>
      <c r="AO835225" s="19"/>
      <c r="AP835225"/>
    </row>
    <row r="835226" spans="1:42" s="116" customFormat="1" x14ac:dyDescent="0.3">
      <c r="A835226"/>
      <c r="B835226"/>
      <c r="C835226"/>
      <c r="D835226"/>
      <c r="E835226"/>
      <c r="F835226"/>
      <c r="G835226"/>
      <c r="H835226"/>
      <c r="I835226"/>
      <c r="J835226"/>
      <c r="K835226"/>
      <c r="L835226"/>
      <c r="M835226" s="115"/>
      <c r="N835226" s="115"/>
      <c r="O835226"/>
      <c r="P835226"/>
      <c r="Q835226"/>
      <c r="R835226" s="19"/>
      <c r="S835226" s="19"/>
      <c r="T835226"/>
      <c r="U835226" s="113"/>
      <c r="V835226" s="19"/>
      <c r="W835226" s="19"/>
      <c r="X835226" s="19"/>
      <c r="Y835226" s="19"/>
      <c r="Z835226" s="19"/>
      <c r="AA835226" s="19"/>
      <c r="AB835226" s="19"/>
      <c r="AC835226" s="19"/>
      <c r="AD835226" s="19"/>
      <c r="AE835226" s="19"/>
      <c r="AF835226" s="19"/>
      <c r="AG835226" s="19"/>
      <c r="AH835226" s="19"/>
      <c r="AI835226" s="19"/>
      <c r="AJ835226" s="19"/>
      <c r="AK835226" s="19"/>
      <c r="AL835226" s="19"/>
      <c r="AM835226" s="19"/>
      <c r="AN835226" s="19"/>
      <c r="AO835226" s="19"/>
      <c r="AP835226"/>
    </row>
    <row r="835227" spans="1:42" s="116" customFormat="1" x14ac:dyDescent="0.3">
      <c r="A835227"/>
      <c r="B835227"/>
      <c r="C835227"/>
      <c r="D835227"/>
      <c r="E835227"/>
      <c r="F835227"/>
      <c r="G835227"/>
      <c r="H835227"/>
      <c r="I835227"/>
      <c r="J835227"/>
      <c r="K835227"/>
      <c r="L835227"/>
      <c r="M835227" s="115"/>
      <c r="N835227" s="115"/>
      <c r="O835227"/>
      <c r="P835227"/>
      <c r="Q835227"/>
      <c r="R835227" s="19"/>
      <c r="S835227" s="19"/>
      <c r="T835227"/>
      <c r="U835227" s="113"/>
      <c r="V835227" s="19"/>
      <c r="W835227" s="19"/>
      <c r="X835227" s="19"/>
      <c r="Y835227" s="19"/>
      <c r="Z835227" s="19"/>
      <c r="AA835227" s="19"/>
      <c r="AB835227" s="19"/>
      <c r="AC835227" s="19"/>
      <c r="AD835227" s="19"/>
      <c r="AE835227" s="19"/>
      <c r="AF835227" s="19"/>
      <c r="AG835227" s="19"/>
      <c r="AH835227" s="19"/>
      <c r="AI835227" s="19"/>
      <c r="AJ835227" s="19"/>
      <c r="AK835227" s="19"/>
      <c r="AL835227" s="19"/>
      <c r="AM835227" s="19"/>
      <c r="AN835227" s="19"/>
      <c r="AO835227" s="19"/>
      <c r="AP835227"/>
    </row>
    <row r="835228" spans="1:42" s="116" customFormat="1" x14ac:dyDescent="0.3">
      <c r="A835228"/>
      <c r="B835228"/>
      <c r="C835228"/>
      <c r="D835228"/>
      <c r="E835228"/>
      <c r="F835228"/>
      <c r="G835228"/>
      <c r="H835228"/>
      <c r="I835228"/>
      <c r="J835228"/>
      <c r="K835228"/>
      <c r="L835228"/>
      <c r="M835228" s="115"/>
      <c r="N835228" s="115"/>
      <c r="O835228"/>
      <c r="P835228"/>
      <c r="Q835228"/>
      <c r="R835228" s="19"/>
      <c r="S835228" s="19"/>
      <c r="T835228"/>
      <c r="U835228" s="113"/>
      <c r="V835228" s="19"/>
      <c r="W835228" s="19"/>
      <c r="X835228" s="19"/>
      <c r="Y835228" s="19"/>
      <c r="Z835228" s="19"/>
      <c r="AA835228" s="19"/>
      <c r="AB835228" s="19"/>
      <c r="AC835228" s="19"/>
      <c r="AD835228" s="19"/>
      <c r="AE835228" s="19"/>
      <c r="AF835228" s="19"/>
      <c r="AG835228" s="19"/>
      <c r="AH835228" s="19"/>
      <c r="AI835228" s="19"/>
      <c r="AJ835228" s="19"/>
      <c r="AK835228" s="19"/>
      <c r="AL835228" s="19"/>
      <c r="AM835228" s="19"/>
      <c r="AN835228" s="19"/>
      <c r="AO835228" s="19"/>
      <c r="AP835228"/>
    </row>
    <row r="835229" spans="1:42" s="116" customFormat="1" x14ac:dyDescent="0.3">
      <c r="A835229"/>
      <c r="B835229"/>
      <c r="C835229"/>
      <c r="D835229"/>
      <c r="E835229"/>
      <c r="F835229"/>
      <c r="G835229"/>
      <c r="H835229"/>
      <c r="I835229"/>
      <c r="J835229"/>
      <c r="K835229"/>
      <c r="L835229"/>
      <c r="M835229" s="115"/>
      <c r="N835229" s="115"/>
      <c r="O835229"/>
      <c r="P835229"/>
      <c r="Q835229"/>
      <c r="R835229" s="19"/>
      <c r="S835229" s="19"/>
      <c r="T835229"/>
      <c r="U835229" s="113"/>
      <c r="V835229" s="19"/>
      <c r="W835229" s="19"/>
      <c r="X835229" s="19"/>
      <c r="Y835229" s="19"/>
      <c r="Z835229" s="19"/>
      <c r="AA835229" s="19"/>
      <c r="AB835229" s="19"/>
      <c r="AC835229" s="19"/>
      <c r="AD835229" s="19"/>
      <c r="AE835229" s="19"/>
      <c r="AF835229" s="19"/>
      <c r="AG835229" s="19"/>
      <c r="AH835229" s="19"/>
      <c r="AI835229" s="19"/>
      <c r="AJ835229" s="19"/>
      <c r="AK835229" s="19"/>
      <c r="AL835229" s="19"/>
      <c r="AM835229" s="19"/>
      <c r="AN835229" s="19"/>
      <c r="AO835229" s="19"/>
      <c r="AP835229"/>
    </row>
    <row r="835230" spans="1:42" s="116" customFormat="1" x14ac:dyDescent="0.3">
      <c r="A835230"/>
      <c r="B835230"/>
      <c r="C835230"/>
      <c r="D835230"/>
      <c r="E835230"/>
      <c r="F835230"/>
      <c r="G835230"/>
      <c r="H835230"/>
      <c r="I835230"/>
      <c r="J835230"/>
      <c r="K835230"/>
      <c r="L835230"/>
      <c r="M835230" s="115"/>
      <c r="N835230" s="115"/>
      <c r="O835230"/>
      <c r="P835230"/>
      <c r="Q835230"/>
      <c r="R835230" s="19"/>
      <c r="S835230" s="19"/>
      <c r="T835230"/>
      <c r="U835230" s="113"/>
      <c r="V835230" s="19"/>
      <c r="W835230" s="19"/>
      <c r="X835230" s="19"/>
      <c r="Y835230" s="19"/>
      <c r="Z835230" s="19"/>
      <c r="AA835230" s="19"/>
      <c r="AB835230" s="19"/>
      <c r="AC835230" s="19"/>
      <c r="AD835230" s="19"/>
      <c r="AE835230" s="19"/>
      <c r="AF835230" s="19"/>
      <c r="AG835230" s="19"/>
      <c r="AH835230" s="19"/>
      <c r="AI835230" s="19"/>
      <c r="AJ835230" s="19"/>
      <c r="AK835230" s="19"/>
      <c r="AL835230" s="19"/>
      <c r="AM835230" s="19"/>
      <c r="AN835230" s="19"/>
      <c r="AO835230" s="19"/>
      <c r="AP835230"/>
    </row>
    <row r="835231" spans="1:42" s="116" customFormat="1" x14ac:dyDescent="0.3">
      <c r="A835231"/>
      <c r="B835231"/>
      <c r="C835231"/>
      <c r="D835231"/>
      <c r="E835231"/>
      <c r="F835231"/>
      <c r="G835231"/>
      <c r="H835231"/>
      <c r="I835231"/>
      <c r="J835231"/>
      <c r="K835231"/>
      <c r="L835231"/>
      <c r="M835231" s="115"/>
      <c r="N835231" s="115"/>
      <c r="O835231"/>
      <c r="P835231"/>
      <c r="Q835231"/>
      <c r="R835231" s="19"/>
      <c r="S835231" s="19"/>
      <c r="T835231"/>
      <c r="U835231" s="113"/>
      <c r="V835231" s="19"/>
      <c r="W835231" s="19"/>
      <c r="X835231" s="19"/>
      <c r="Y835231" s="19"/>
      <c r="Z835231" s="19"/>
      <c r="AA835231" s="19"/>
      <c r="AB835231" s="19"/>
      <c r="AC835231" s="19"/>
      <c r="AD835231" s="19"/>
      <c r="AE835231" s="19"/>
      <c r="AF835231" s="19"/>
      <c r="AG835231" s="19"/>
      <c r="AH835231" s="19"/>
      <c r="AI835231" s="19"/>
      <c r="AJ835231" s="19"/>
      <c r="AK835231" s="19"/>
      <c r="AL835231" s="19"/>
      <c r="AM835231" s="19"/>
      <c r="AN835231" s="19"/>
      <c r="AO835231" s="19"/>
      <c r="AP835231"/>
    </row>
    <row r="835232" spans="1:42" s="116" customFormat="1" x14ac:dyDescent="0.3">
      <c r="A835232"/>
      <c r="B835232"/>
      <c r="C835232"/>
      <c r="D835232"/>
      <c r="E835232"/>
      <c r="F835232"/>
      <c r="G835232"/>
      <c r="H835232"/>
      <c r="I835232"/>
      <c r="J835232"/>
      <c r="K835232"/>
      <c r="L835232"/>
      <c r="M835232" s="115"/>
      <c r="N835232" s="115"/>
      <c r="O835232"/>
      <c r="P835232"/>
      <c r="Q835232"/>
      <c r="R835232" s="19"/>
      <c r="S835232" s="19"/>
      <c r="T835232"/>
      <c r="U835232" s="113"/>
      <c r="V835232" s="19"/>
      <c r="W835232" s="19"/>
      <c r="X835232" s="19"/>
      <c r="Y835232" s="19"/>
      <c r="Z835232" s="19"/>
      <c r="AA835232" s="19"/>
      <c r="AB835232" s="19"/>
      <c r="AC835232" s="19"/>
      <c r="AD835232" s="19"/>
      <c r="AE835232" s="19"/>
      <c r="AF835232" s="19"/>
      <c r="AG835232" s="19"/>
      <c r="AH835232" s="19"/>
      <c r="AI835232" s="19"/>
      <c r="AJ835232" s="19"/>
      <c r="AK835232" s="19"/>
      <c r="AL835232" s="19"/>
      <c r="AM835232" s="19"/>
      <c r="AN835232" s="19"/>
      <c r="AO835232" s="19"/>
      <c r="AP835232"/>
    </row>
    <row r="835233" spans="1:42" s="116" customFormat="1" x14ac:dyDescent="0.3">
      <c r="A835233"/>
      <c r="B835233"/>
      <c r="C835233"/>
      <c r="D835233"/>
      <c r="E835233"/>
      <c r="F835233"/>
      <c r="G835233"/>
      <c r="H835233"/>
      <c r="I835233"/>
      <c r="J835233"/>
      <c r="K835233"/>
      <c r="L835233"/>
      <c r="M835233" s="115"/>
      <c r="N835233" s="115"/>
      <c r="O835233"/>
      <c r="P835233"/>
      <c r="Q835233"/>
      <c r="R835233" s="19"/>
      <c r="S835233" s="19"/>
      <c r="T835233"/>
      <c r="U835233" s="113"/>
      <c r="V835233" s="19"/>
      <c r="W835233" s="19"/>
      <c r="X835233" s="19"/>
      <c r="Y835233" s="19"/>
      <c r="Z835233" s="19"/>
      <c r="AA835233" s="19"/>
      <c r="AB835233" s="19"/>
      <c r="AC835233" s="19"/>
      <c r="AD835233" s="19"/>
      <c r="AE835233" s="19"/>
      <c r="AF835233" s="19"/>
      <c r="AG835233" s="19"/>
      <c r="AH835233" s="19"/>
      <c r="AI835233" s="19"/>
      <c r="AJ835233" s="19"/>
      <c r="AK835233" s="19"/>
      <c r="AL835233" s="19"/>
      <c r="AM835233" s="19"/>
      <c r="AN835233" s="19"/>
      <c r="AO835233" s="19"/>
      <c r="AP835233"/>
    </row>
    <row r="835234" spans="1:42" s="116" customFormat="1" x14ac:dyDescent="0.3">
      <c r="A835234"/>
      <c r="B835234"/>
      <c r="C835234"/>
      <c r="D835234"/>
      <c r="E835234"/>
      <c r="F835234"/>
      <c r="G835234"/>
      <c r="H835234"/>
      <c r="I835234"/>
      <c r="J835234"/>
      <c r="K835234"/>
      <c r="L835234"/>
      <c r="M835234" s="115"/>
      <c r="N835234" s="115"/>
      <c r="O835234"/>
      <c r="P835234"/>
      <c r="Q835234"/>
      <c r="R835234" s="19"/>
      <c r="S835234" s="19"/>
      <c r="T835234"/>
      <c r="U835234" s="113"/>
      <c r="V835234" s="19"/>
      <c r="W835234" s="19"/>
      <c r="X835234" s="19"/>
      <c r="Y835234" s="19"/>
      <c r="Z835234" s="19"/>
      <c r="AA835234" s="19"/>
      <c r="AB835234" s="19"/>
      <c r="AC835234" s="19"/>
      <c r="AD835234" s="19"/>
      <c r="AE835234" s="19"/>
      <c r="AF835234" s="19"/>
      <c r="AG835234" s="19"/>
      <c r="AH835234" s="19"/>
      <c r="AI835234" s="19"/>
      <c r="AJ835234" s="19"/>
      <c r="AK835234" s="19"/>
      <c r="AL835234" s="19"/>
      <c r="AM835234" s="19"/>
      <c r="AN835234" s="19"/>
      <c r="AO835234" s="19"/>
      <c r="AP835234"/>
    </row>
    <row r="835235" spans="1:42" s="116" customFormat="1" x14ac:dyDescent="0.3">
      <c r="A835235"/>
      <c r="B835235"/>
      <c r="C835235"/>
      <c r="D835235"/>
      <c r="E835235"/>
      <c r="F835235"/>
      <c r="G835235"/>
      <c r="H835235"/>
      <c r="I835235"/>
      <c r="J835235"/>
      <c r="K835235"/>
      <c r="L835235"/>
      <c r="M835235" s="115"/>
      <c r="N835235" s="115"/>
      <c r="O835235"/>
      <c r="P835235"/>
      <c r="Q835235"/>
      <c r="R835235" s="19"/>
      <c r="S835235" s="19"/>
      <c r="T835235"/>
      <c r="U835235" s="113"/>
      <c r="V835235" s="19"/>
      <c r="W835235" s="19"/>
      <c r="X835235" s="19"/>
      <c r="Y835235" s="19"/>
      <c r="Z835235" s="19"/>
      <c r="AA835235" s="19"/>
      <c r="AB835235" s="19"/>
      <c r="AC835235" s="19"/>
      <c r="AD835235" s="19"/>
      <c r="AE835235" s="19"/>
      <c r="AF835235" s="19"/>
      <c r="AG835235" s="19"/>
      <c r="AH835235" s="19"/>
      <c r="AI835235" s="19"/>
      <c r="AJ835235" s="19"/>
      <c r="AK835235" s="19"/>
      <c r="AL835235" s="19"/>
      <c r="AM835235" s="19"/>
      <c r="AN835235" s="19"/>
      <c r="AO835235" s="19"/>
      <c r="AP835235"/>
    </row>
    <row r="835236" spans="1:42" s="116" customFormat="1" x14ac:dyDescent="0.3">
      <c r="A835236"/>
      <c r="B835236"/>
      <c r="C835236"/>
      <c r="D835236"/>
      <c r="E835236"/>
      <c r="F835236"/>
      <c r="G835236"/>
      <c r="H835236"/>
      <c r="I835236"/>
      <c r="J835236"/>
      <c r="K835236"/>
      <c r="L835236"/>
      <c r="M835236" s="115"/>
      <c r="N835236" s="115"/>
      <c r="O835236"/>
      <c r="P835236"/>
      <c r="Q835236"/>
      <c r="R835236" s="19"/>
      <c r="S835236" s="19"/>
      <c r="T835236"/>
      <c r="U835236" s="113"/>
      <c r="V835236" s="19"/>
      <c r="W835236" s="19"/>
      <c r="X835236" s="19"/>
      <c r="Y835236" s="19"/>
      <c r="Z835236" s="19"/>
      <c r="AA835236" s="19"/>
      <c r="AB835236" s="19"/>
      <c r="AC835236" s="19"/>
      <c r="AD835236" s="19"/>
      <c r="AE835236" s="19"/>
      <c r="AF835236" s="19"/>
      <c r="AG835236" s="19"/>
      <c r="AH835236" s="19"/>
      <c r="AI835236" s="19"/>
      <c r="AJ835236" s="19"/>
      <c r="AK835236" s="19"/>
      <c r="AL835236" s="19"/>
      <c r="AM835236" s="19"/>
      <c r="AN835236" s="19"/>
      <c r="AO835236" s="19"/>
      <c r="AP835236"/>
    </row>
    <row r="835237" spans="1:42" s="116" customFormat="1" x14ac:dyDescent="0.3">
      <c r="A835237"/>
      <c r="B835237"/>
      <c r="C835237"/>
      <c r="D835237"/>
      <c r="E835237"/>
      <c r="F835237"/>
      <c r="G835237"/>
      <c r="H835237"/>
      <c r="I835237"/>
      <c r="J835237"/>
      <c r="K835237"/>
      <c r="L835237"/>
      <c r="M835237" s="115"/>
      <c r="N835237" s="115"/>
      <c r="O835237"/>
      <c r="P835237"/>
      <c r="Q835237"/>
      <c r="R835237" s="19"/>
      <c r="S835237" s="19"/>
      <c r="T835237"/>
      <c r="U835237" s="113"/>
      <c r="V835237" s="19"/>
      <c r="W835237" s="19"/>
      <c r="X835237" s="19"/>
      <c r="Y835237" s="19"/>
      <c r="Z835237" s="19"/>
      <c r="AA835237" s="19"/>
      <c r="AB835237" s="19"/>
      <c r="AC835237" s="19"/>
      <c r="AD835237" s="19"/>
      <c r="AE835237" s="19"/>
      <c r="AF835237" s="19"/>
      <c r="AG835237" s="19"/>
      <c r="AH835237" s="19"/>
      <c r="AI835237" s="19"/>
      <c r="AJ835237" s="19"/>
      <c r="AK835237" s="19"/>
      <c r="AL835237" s="19"/>
      <c r="AM835237" s="19"/>
      <c r="AN835237" s="19"/>
      <c r="AO835237" s="19"/>
      <c r="AP835237"/>
    </row>
    <row r="835238" spans="1:42" s="116" customFormat="1" x14ac:dyDescent="0.3">
      <c r="A835238"/>
      <c r="B835238"/>
      <c r="C835238"/>
      <c r="D835238"/>
      <c r="E835238"/>
      <c r="F835238"/>
      <c r="G835238"/>
      <c r="H835238"/>
      <c r="I835238"/>
      <c r="J835238"/>
      <c r="K835238"/>
      <c r="L835238"/>
      <c r="M835238" s="115"/>
      <c r="N835238" s="115"/>
      <c r="O835238"/>
      <c r="P835238"/>
      <c r="Q835238"/>
      <c r="R835238" s="19"/>
      <c r="S835238" s="19"/>
      <c r="T835238"/>
      <c r="U835238" s="113"/>
      <c r="V835238" s="19"/>
      <c r="W835238" s="19"/>
      <c r="X835238" s="19"/>
      <c r="Y835238" s="19"/>
      <c r="Z835238" s="19"/>
      <c r="AA835238" s="19"/>
      <c r="AB835238" s="19"/>
      <c r="AC835238" s="19"/>
      <c r="AD835238" s="19"/>
      <c r="AE835238" s="19"/>
      <c r="AF835238" s="19"/>
      <c r="AG835238" s="19"/>
      <c r="AH835238" s="19"/>
      <c r="AI835238" s="19"/>
      <c r="AJ835238" s="19"/>
      <c r="AK835238" s="19"/>
      <c r="AL835238" s="19"/>
      <c r="AM835238" s="19"/>
      <c r="AN835238" s="19"/>
      <c r="AO835238" s="19"/>
      <c r="AP835238"/>
    </row>
    <row r="835239" spans="1:42" s="116" customFormat="1" x14ac:dyDescent="0.3">
      <c r="A835239"/>
      <c r="B835239"/>
      <c r="C835239"/>
      <c r="D835239"/>
      <c r="E835239"/>
      <c r="F835239"/>
      <c r="G835239"/>
      <c r="H835239"/>
      <c r="I835239"/>
      <c r="J835239"/>
      <c r="K835239"/>
      <c r="L835239"/>
      <c r="M835239" s="115"/>
      <c r="N835239" s="115"/>
      <c r="O835239"/>
      <c r="P835239"/>
      <c r="Q835239"/>
      <c r="R835239" s="19"/>
      <c r="S835239" s="19"/>
      <c r="T835239"/>
      <c r="U835239" s="113"/>
      <c r="V835239" s="19"/>
      <c r="W835239" s="19"/>
      <c r="X835239" s="19"/>
      <c r="Y835239" s="19"/>
      <c r="Z835239" s="19"/>
      <c r="AA835239" s="19"/>
      <c r="AB835239" s="19"/>
      <c r="AC835239" s="19"/>
      <c r="AD835239" s="19"/>
      <c r="AE835239" s="19"/>
      <c r="AF835239" s="19"/>
      <c r="AG835239" s="19"/>
      <c r="AH835239" s="19"/>
      <c r="AI835239" s="19"/>
      <c r="AJ835239" s="19"/>
      <c r="AK835239" s="19"/>
      <c r="AL835239" s="19"/>
      <c r="AM835239" s="19"/>
      <c r="AN835239" s="19"/>
      <c r="AO835239" s="19"/>
      <c r="AP835239"/>
    </row>
    <row r="835240" spans="1:42" s="116" customFormat="1" x14ac:dyDescent="0.3">
      <c r="A835240"/>
      <c r="B835240"/>
      <c r="C835240"/>
      <c r="D835240"/>
      <c r="E835240"/>
      <c r="F835240"/>
      <c r="G835240"/>
      <c r="H835240"/>
      <c r="I835240"/>
      <c r="J835240"/>
      <c r="K835240"/>
      <c r="L835240"/>
      <c r="M835240" s="115"/>
      <c r="N835240" s="115"/>
      <c r="O835240"/>
      <c r="P835240"/>
      <c r="Q835240"/>
      <c r="R835240" s="19"/>
      <c r="S835240" s="19"/>
      <c r="T835240"/>
      <c r="U835240" s="113"/>
      <c r="V835240" s="19"/>
      <c r="W835240" s="19"/>
      <c r="X835240" s="19"/>
      <c r="Y835240" s="19"/>
      <c r="Z835240" s="19"/>
      <c r="AA835240" s="19"/>
      <c r="AB835240" s="19"/>
      <c r="AC835240" s="19"/>
      <c r="AD835240" s="19"/>
      <c r="AE835240" s="19"/>
      <c r="AF835240" s="19"/>
      <c r="AG835240" s="19"/>
      <c r="AH835240" s="19"/>
      <c r="AI835240" s="19"/>
      <c r="AJ835240" s="19"/>
      <c r="AK835240" s="19"/>
      <c r="AL835240" s="19"/>
      <c r="AM835240" s="19"/>
      <c r="AN835240" s="19"/>
      <c r="AO835240" s="19"/>
      <c r="AP835240"/>
    </row>
    <row r="835241" spans="1:42" s="116" customFormat="1" x14ac:dyDescent="0.3">
      <c r="A835241"/>
      <c r="B835241"/>
      <c r="C835241"/>
      <c r="D835241"/>
      <c r="E835241"/>
      <c r="F835241"/>
      <c r="G835241"/>
      <c r="H835241"/>
      <c r="I835241"/>
      <c r="J835241"/>
      <c r="K835241"/>
      <c r="L835241"/>
      <c r="M835241" s="115"/>
      <c r="N835241" s="115"/>
      <c r="O835241"/>
      <c r="P835241"/>
      <c r="Q835241"/>
      <c r="R835241" s="19"/>
      <c r="S835241" s="19"/>
      <c r="T835241"/>
      <c r="U835241" s="113"/>
      <c r="V835241" s="19"/>
      <c r="W835241" s="19"/>
      <c r="X835241" s="19"/>
      <c r="Y835241" s="19"/>
      <c r="Z835241" s="19"/>
      <c r="AA835241" s="19"/>
      <c r="AB835241" s="19"/>
      <c r="AC835241" s="19"/>
      <c r="AD835241" s="19"/>
      <c r="AE835241" s="19"/>
      <c r="AF835241" s="19"/>
      <c r="AG835241" s="19"/>
      <c r="AH835241" s="19"/>
      <c r="AI835241" s="19"/>
      <c r="AJ835241" s="19"/>
      <c r="AK835241" s="19"/>
      <c r="AL835241" s="19"/>
      <c r="AM835241" s="19"/>
      <c r="AN835241" s="19"/>
      <c r="AO835241" s="19"/>
      <c r="AP835241"/>
    </row>
    <row r="835242" spans="1:42" s="116" customFormat="1" x14ac:dyDescent="0.3">
      <c r="A835242"/>
      <c r="B835242"/>
      <c r="C835242"/>
      <c r="D835242"/>
      <c r="E835242"/>
      <c r="F835242"/>
      <c r="G835242"/>
      <c r="H835242"/>
      <c r="I835242"/>
      <c r="J835242"/>
      <c r="K835242"/>
      <c r="L835242"/>
      <c r="M835242" s="115"/>
      <c r="N835242" s="115"/>
      <c r="O835242"/>
      <c r="P835242"/>
      <c r="Q835242"/>
      <c r="R835242" s="19"/>
      <c r="S835242" s="19"/>
      <c r="T835242"/>
      <c r="U835242" s="113"/>
      <c r="V835242" s="19"/>
      <c r="W835242" s="19"/>
      <c r="X835242" s="19"/>
      <c r="Y835242" s="19"/>
      <c r="Z835242" s="19"/>
      <c r="AA835242" s="19"/>
      <c r="AB835242" s="19"/>
      <c r="AC835242" s="19"/>
      <c r="AD835242" s="19"/>
      <c r="AE835242" s="19"/>
      <c r="AF835242" s="19"/>
      <c r="AG835242" s="19"/>
      <c r="AH835242" s="19"/>
      <c r="AI835242" s="19"/>
      <c r="AJ835242" s="19"/>
      <c r="AK835242" s="19"/>
      <c r="AL835242" s="19"/>
      <c r="AM835242" s="19"/>
      <c r="AN835242" s="19"/>
      <c r="AO835242" s="19"/>
      <c r="AP835242"/>
    </row>
    <row r="835243" spans="1:42" s="116" customFormat="1" x14ac:dyDescent="0.3">
      <c r="A835243"/>
      <c r="B835243"/>
      <c r="C835243"/>
      <c r="D835243"/>
      <c r="E835243"/>
      <c r="F835243"/>
      <c r="G835243"/>
      <c r="H835243"/>
      <c r="I835243"/>
      <c r="J835243"/>
      <c r="K835243"/>
      <c r="L835243"/>
      <c r="M835243" s="115"/>
      <c r="N835243" s="115"/>
      <c r="O835243"/>
      <c r="P835243"/>
      <c r="Q835243"/>
      <c r="R835243" s="19"/>
      <c r="S835243" s="19"/>
      <c r="T835243"/>
      <c r="U835243" s="113"/>
      <c r="V835243" s="19"/>
      <c r="W835243" s="19"/>
      <c r="X835243" s="19"/>
      <c r="Y835243" s="19"/>
      <c r="Z835243" s="19"/>
      <c r="AA835243" s="19"/>
      <c r="AB835243" s="19"/>
      <c r="AC835243" s="19"/>
      <c r="AD835243" s="19"/>
      <c r="AE835243" s="19"/>
      <c r="AF835243" s="19"/>
      <c r="AG835243" s="19"/>
      <c r="AH835243" s="19"/>
      <c r="AI835243" s="19"/>
      <c r="AJ835243" s="19"/>
      <c r="AK835243" s="19"/>
      <c r="AL835243" s="19"/>
      <c r="AM835243" s="19"/>
      <c r="AN835243" s="19"/>
      <c r="AO835243" s="19"/>
      <c r="AP835243"/>
    </row>
    <row r="835244" spans="1:42" s="116" customFormat="1" x14ac:dyDescent="0.3">
      <c r="A835244"/>
      <c r="B835244"/>
      <c r="C835244"/>
      <c r="D835244"/>
      <c r="E835244"/>
      <c r="F835244"/>
      <c r="G835244"/>
      <c r="H835244"/>
      <c r="I835244"/>
      <c r="J835244"/>
      <c r="K835244"/>
      <c r="L835244"/>
      <c r="M835244" s="115"/>
      <c r="N835244" s="115"/>
      <c r="O835244"/>
      <c r="P835244"/>
      <c r="Q835244"/>
      <c r="R835244" s="19"/>
      <c r="S835244" s="19"/>
      <c r="T835244"/>
      <c r="U835244" s="113"/>
      <c r="V835244" s="19"/>
      <c r="W835244" s="19"/>
      <c r="X835244" s="19"/>
      <c r="Y835244" s="19"/>
      <c r="Z835244" s="19"/>
      <c r="AA835244" s="19"/>
      <c r="AB835244" s="19"/>
      <c r="AC835244" s="19"/>
      <c r="AD835244" s="19"/>
      <c r="AE835244" s="19"/>
      <c r="AF835244" s="19"/>
      <c r="AG835244" s="19"/>
      <c r="AH835244" s="19"/>
      <c r="AI835244" s="19"/>
      <c r="AJ835244" s="19"/>
      <c r="AK835244" s="19"/>
      <c r="AL835244" s="19"/>
      <c r="AM835244" s="19"/>
      <c r="AN835244" s="19"/>
      <c r="AO835244" s="19"/>
      <c r="AP835244"/>
    </row>
    <row r="835245" spans="1:42" s="116" customFormat="1" x14ac:dyDescent="0.3">
      <c r="A835245"/>
      <c r="B835245"/>
      <c r="C835245"/>
      <c r="D835245"/>
      <c r="E835245"/>
      <c r="F835245"/>
      <c r="G835245"/>
      <c r="H835245"/>
      <c r="I835245"/>
      <c r="J835245"/>
      <c r="K835245"/>
      <c r="L835245"/>
      <c r="M835245" s="115"/>
      <c r="N835245" s="115"/>
      <c r="O835245"/>
      <c r="P835245"/>
      <c r="Q835245"/>
      <c r="R835245" s="19"/>
      <c r="S835245" s="19"/>
      <c r="T835245"/>
      <c r="U835245" s="113"/>
      <c r="V835245" s="19"/>
      <c r="W835245" s="19"/>
      <c r="X835245" s="19"/>
      <c r="Y835245" s="19"/>
      <c r="Z835245" s="19"/>
      <c r="AA835245" s="19"/>
      <c r="AB835245" s="19"/>
      <c r="AC835245" s="19"/>
      <c r="AD835245" s="19"/>
      <c r="AE835245" s="19"/>
      <c r="AF835245" s="19"/>
      <c r="AG835245" s="19"/>
      <c r="AH835245" s="19"/>
      <c r="AI835245" s="19"/>
      <c r="AJ835245" s="19"/>
      <c r="AK835245" s="19"/>
      <c r="AL835245" s="19"/>
      <c r="AM835245" s="19"/>
      <c r="AN835245" s="19"/>
      <c r="AO835245" s="19"/>
      <c r="AP835245"/>
    </row>
    <row r="835246" spans="1:42" s="116" customFormat="1" x14ac:dyDescent="0.3">
      <c r="A835246"/>
      <c r="B835246"/>
      <c r="C835246"/>
      <c r="D835246"/>
      <c r="E835246"/>
      <c r="F835246"/>
      <c r="G835246"/>
      <c r="H835246"/>
      <c r="I835246"/>
      <c r="J835246"/>
      <c r="K835246"/>
      <c r="L835246"/>
      <c r="M835246" s="115"/>
      <c r="N835246" s="115"/>
      <c r="O835246"/>
      <c r="P835246"/>
      <c r="Q835246"/>
      <c r="R835246" s="19"/>
      <c r="S835246" s="19"/>
      <c r="T835246"/>
      <c r="U835246" s="113"/>
      <c r="V835246" s="19"/>
      <c r="W835246" s="19"/>
      <c r="X835246" s="19"/>
      <c r="Y835246" s="19"/>
      <c r="Z835246" s="19"/>
      <c r="AA835246" s="19"/>
      <c r="AB835246" s="19"/>
      <c r="AC835246" s="19"/>
      <c r="AD835246" s="19"/>
      <c r="AE835246" s="19"/>
      <c r="AF835246" s="19"/>
      <c r="AG835246" s="19"/>
      <c r="AH835246" s="19"/>
      <c r="AI835246" s="19"/>
      <c r="AJ835246" s="19"/>
      <c r="AK835246" s="19"/>
      <c r="AL835246" s="19"/>
      <c r="AM835246" s="19"/>
      <c r="AN835246" s="19"/>
      <c r="AO835246" s="19"/>
      <c r="AP835246"/>
    </row>
    <row r="835247" spans="1:42" s="116" customFormat="1" x14ac:dyDescent="0.3">
      <c r="A835247"/>
      <c r="B835247"/>
      <c r="C835247"/>
      <c r="D835247"/>
      <c r="E835247"/>
      <c r="F835247"/>
      <c r="G835247"/>
      <c r="H835247"/>
      <c r="I835247"/>
      <c r="J835247"/>
      <c r="K835247"/>
      <c r="L835247"/>
      <c r="M835247" s="115"/>
      <c r="N835247" s="115"/>
      <c r="O835247"/>
      <c r="P835247"/>
      <c r="Q835247"/>
      <c r="R835247" s="19"/>
      <c r="S835247" s="19"/>
      <c r="T835247"/>
      <c r="U835247" s="113"/>
      <c r="V835247" s="19"/>
      <c r="W835247" s="19"/>
      <c r="X835247" s="19"/>
      <c r="Y835247" s="19"/>
      <c r="Z835247" s="19"/>
      <c r="AA835247" s="19"/>
      <c r="AB835247" s="19"/>
      <c r="AC835247" s="19"/>
      <c r="AD835247" s="19"/>
      <c r="AE835247" s="19"/>
      <c r="AF835247" s="19"/>
      <c r="AG835247" s="19"/>
      <c r="AH835247" s="19"/>
      <c r="AI835247" s="19"/>
      <c r="AJ835247" s="19"/>
      <c r="AK835247" s="19"/>
      <c r="AL835247" s="19"/>
      <c r="AM835247" s="19"/>
      <c r="AN835247" s="19"/>
      <c r="AO835247" s="19"/>
      <c r="AP835247"/>
    </row>
    <row r="835248" spans="1:42" s="116" customFormat="1" x14ac:dyDescent="0.3">
      <c r="A835248"/>
      <c r="B835248"/>
      <c r="C835248"/>
      <c r="D835248"/>
      <c r="E835248"/>
      <c r="F835248"/>
      <c r="G835248"/>
      <c r="H835248"/>
      <c r="I835248"/>
      <c r="J835248"/>
      <c r="K835248"/>
      <c r="L835248"/>
      <c r="M835248" s="115"/>
      <c r="N835248" s="115"/>
      <c r="O835248"/>
      <c r="P835248"/>
      <c r="Q835248"/>
      <c r="R835248" s="19"/>
      <c r="S835248" s="19"/>
      <c r="T835248"/>
      <c r="U835248" s="113"/>
      <c r="V835248" s="19"/>
      <c r="W835248" s="19"/>
      <c r="X835248" s="19"/>
      <c r="Y835248" s="19"/>
      <c r="Z835248" s="19"/>
      <c r="AA835248" s="19"/>
      <c r="AB835248" s="19"/>
      <c r="AC835248" s="19"/>
      <c r="AD835248" s="19"/>
      <c r="AE835248" s="19"/>
      <c r="AF835248" s="19"/>
      <c r="AG835248" s="19"/>
      <c r="AH835248" s="19"/>
      <c r="AI835248" s="19"/>
      <c r="AJ835248" s="19"/>
      <c r="AK835248" s="19"/>
      <c r="AL835248" s="19"/>
      <c r="AM835248" s="19"/>
      <c r="AN835248" s="19"/>
      <c r="AO835248" s="19"/>
      <c r="AP835248"/>
    </row>
    <row r="835249" spans="1:42" s="116" customFormat="1" x14ac:dyDescent="0.3">
      <c r="A835249"/>
      <c r="B835249"/>
      <c r="C835249"/>
      <c r="D835249"/>
      <c r="E835249"/>
      <c r="F835249"/>
      <c r="G835249"/>
      <c r="H835249"/>
      <c r="I835249"/>
      <c r="J835249"/>
      <c r="K835249"/>
      <c r="L835249"/>
      <c r="M835249" s="115"/>
      <c r="N835249" s="115"/>
      <c r="O835249"/>
      <c r="P835249"/>
      <c r="Q835249"/>
      <c r="R835249" s="19"/>
      <c r="S835249" s="19"/>
      <c r="T835249"/>
      <c r="U835249" s="113"/>
      <c r="V835249" s="19"/>
      <c r="W835249" s="19"/>
      <c r="X835249" s="19"/>
      <c r="Y835249" s="19"/>
      <c r="Z835249" s="19"/>
      <c r="AA835249" s="19"/>
      <c r="AB835249" s="19"/>
      <c r="AC835249" s="19"/>
      <c r="AD835249" s="19"/>
      <c r="AE835249" s="19"/>
      <c r="AF835249" s="19"/>
      <c r="AG835249" s="19"/>
      <c r="AH835249" s="19"/>
      <c r="AI835249" s="19"/>
      <c r="AJ835249" s="19"/>
      <c r="AK835249" s="19"/>
      <c r="AL835249" s="19"/>
      <c r="AM835249" s="19"/>
      <c r="AN835249" s="19"/>
      <c r="AO835249" s="19"/>
      <c r="AP835249"/>
    </row>
    <row r="835250" spans="1:42" s="116" customFormat="1" x14ac:dyDescent="0.3">
      <c r="A835250"/>
      <c r="B835250"/>
      <c r="C835250"/>
      <c r="D835250"/>
      <c r="E835250"/>
      <c r="F835250"/>
      <c r="G835250"/>
      <c r="H835250"/>
      <c r="I835250"/>
      <c r="J835250"/>
      <c r="K835250"/>
      <c r="L835250"/>
      <c r="M835250" s="115"/>
      <c r="N835250" s="115"/>
      <c r="O835250"/>
      <c r="P835250"/>
      <c r="Q835250"/>
      <c r="R835250" s="19"/>
      <c r="S835250" s="19"/>
      <c r="T835250"/>
      <c r="U835250" s="113"/>
      <c r="V835250" s="19"/>
      <c r="W835250" s="19"/>
      <c r="X835250" s="19"/>
      <c r="Y835250" s="19"/>
      <c r="Z835250" s="19"/>
      <c r="AA835250" s="19"/>
      <c r="AB835250" s="19"/>
      <c r="AC835250" s="19"/>
      <c r="AD835250" s="19"/>
      <c r="AE835250" s="19"/>
      <c r="AF835250" s="19"/>
      <c r="AG835250" s="19"/>
      <c r="AH835250" s="19"/>
      <c r="AI835250" s="19"/>
      <c r="AJ835250" s="19"/>
      <c r="AK835250" s="19"/>
      <c r="AL835250" s="19"/>
      <c r="AM835250" s="19"/>
      <c r="AN835250" s="19"/>
      <c r="AO835250" s="19"/>
      <c r="AP835250"/>
    </row>
    <row r="835251" spans="1:42" s="116" customFormat="1" x14ac:dyDescent="0.3">
      <c r="A835251"/>
      <c r="B835251"/>
      <c r="C835251"/>
      <c r="D835251"/>
      <c r="E835251"/>
      <c r="F835251"/>
      <c r="G835251"/>
      <c r="H835251"/>
      <c r="I835251"/>
      <c r="J835251"/>
      <c r="K835251"/>
      <c r="L835251"/>
      <c r="M835251" s="115"/>
      <c r="N835251" s="115"/>
      <c r="O835251"/>
      <c r="P835251"/>
      <c r="Q835251"/>
      <c r="R835251" s="19"/>
      <c r="S835251" s="19"/>
      <c r="T835251"/>
      <c r="U835251" s="113"/>
      <c r="V835251" s="19"/>
      <c r="W835251" s="19"/>
      <c r="X835251" s="19"/>
      <c r="Y835251" s="19"/>
      <c r="Z835251" s="19"/>
      <c r="AA835251" s="19"/>
      <c r="AB835251" s="19"/>
      <c r="AC835251" s="19"/>
      <c r="AD835251" s="19"/>
      <c r="AE835251" s="19"/>
      <c r="AF835251" s="19"/>
      <c r="AG835251" s="19"/>
      <c r="AH835251" s="19"/>
      <c r="AI835251" s="19"/>
      <c r="AJ835251" s="19"/>
      <c r="AK835251" s="19"/>
      <c r="AL835251" s="19"/>
      <c r="AM835251" s="19"/>
      <c r="AN835251" s="19"/>
      <c r="AO835251" s="19"/>
      <c r="AP835251"/>
    </row>
    <row r="835252" spans="1:42" s="116" customFormat="1" x14ac:dyDescent="0.3">
      <c r="A835252"/>
      <c r="B835252"/>
      <c r="C835252"/>
      <c r="D835252"/>
      <c r="E835252"/>
      <c r="F835252"/>
      <c r="G835252"/>
      <c r="H835252"/>
      <c r="I835252"/>
      <c r="J835252"/>
      <c r="K835252"/>
      <c r="L835252"/>
      <c r="M835252" s="115"/>
      <c r="N835252" s="115"/>
      <c r="O835252"/>
      <c r="P835252"/>
      <c r="Q835252"/>
      <c r="R835252" s="19"/>
      <c r="S835252" s="19"/>
      <c r="T835252"/>
      <c r="U835252" s="113"/>
      <c r="V835252" s="19"/>
      <c r="W835252" s="19"/>
      <c r="X835252" s="19"/>
      <c r="Y835252" s="19"/>
      <c r="Z835252" s="19"/>
      <c r="AA835252" s="19"/>
      <c r="AB835252" s="19"/>
      <c r="AC835252" s="19"/>
      <c r="AD835252" s="19"/>
      <c r="AE835252" s="19"/>
      <c r="AF835252" s="19"/>
      <c r="AG835252" s="19"/>
      <c r="AH835252" s="19"/>
      <c r="AI835252" s="19"/>
      <c r="AJ835252" s="19"/>
      <c r="AK835252" s="19"/>
      <c r="AL835252" s="19"/>
      <c r="AM835252" s="19"/>
      <c r="AN835252" s="19"/>
      <c r="AO835252" s="19"/>
      <c r="AP835252"/>
    </row>
    <row r="835253" spans="1:42" s="116" customFormat="1" x14ac:dyDescent="0.3">
      <c r="A835253"/>
      <c r="B835253"/>
      <c r="C835253"/>
      <c r="D835253"/>
      <c r="E835253"/>
      <c r="F835253"/>
      <c r="G835253"/>
      <c r="H835253"/>
      <c r="I835253"/>
      <c r="J835253"/>
      <c r="K835253"/>
      <c r="L835253"/>
      <c r="M835253" s="115"/>
      <c r="N835253" s="115"/>
      <c r="O835253"/>
      <c r="P835253"/>
      <c r="Q835253"/>
      <c r="R835253" s="19"/>
      <c r="S835253" s="19"/>
      <c r="T835253"/>
      <c r="U835253" s="113"/>
      <c r="V835253" s="19"/>
      <c r="W835253" s="19"/>
      <c r="X835253" s="19"/>
      <c r="Y835253" s="19"/>
      <c r="Z835253" s="19"/>
      <c r="AA835253" s="19"/>
      <c r="AB835253" s="19"/>
      <c r="AC835253" s="19"/>
      <c r="AD835253" s="19"/>
      <c r="AE835253" s="19"/>
      <c r="AF835253" s="19"/>
      <c r="AG835253" s="19"/>
      <c r="AH835253" s="19"/>
      <c r="AI835253" s="19"/>
      <c r="AJ835253" s="19"/>
      <c r="AK835253" s="19"/>
      <c r="AL835253" s="19"/>
      <c r="AM835253" s="19"/>
      <c r="AN835253" s="19"/>
      <c r="AO835253" s="19"/>
      <c r="AP835253"/>
    </row>
    <row r="835254" spans="1:42" s="116" customFormat="1" x14ac:dyDescent="0.3">
      <c r="A835254"/>
      <c r="B835254"/>
      <c r="C835254"/>
      <c r="D835254"/>
      <c r="E835254"/>
      <c r="F835254"/>
      <c r="G835254"/>
      <c r="H835254"/>
      <c r="I835254"/>
      <c r="J835254"/>
      <c r="K835254"/>
      <c r="L835254"/>
      <c r="M835254" s="115"/>
      <c r="N835254" s="115"/>
      <c r="O835254"/>
      <c r="P835254"/>
      <c r="Q835254"/>
      <c r="R835254" s="19"/>
      <c r="S835254" s="19"/>
      <c r="T835254"/>
      <c r="U835254" s="113"/>
      <c r="V835254" s="19"/>
      <c r="W835254" s="19"/>
      <c r="X835254" s="19"/>
      <c r="Y835254" s="19"/>
      <c r="Z835254" s="19"/>
      <c r="AA835254" s="19"/>
      <c r="AB835254" s="19"/>
      <c r="AC835254" s="19"/>
      <c r="AD835254" s="19"/>
      <c r="AE835254" s="19"/>
      <c r="AF835254" s="19"/>
      <c r="AG835254" s="19"/>
      <c r="AH835254" s="19"/>
      <c r="AI835254" s="19"/>
      <c r="AJ835254" s="19"/>
      <c r="AK835254" s="19"/>
      <c r="AL835254" s="19"/>
      <c r="AM835254" s="19"/>
      <c r="AN835254" s="19"/>
      <c r="AO835254" s="19"/>
      <c r="AP835254"/>
    </row>
    <row r="835255" spans="1:42" s="116" customFormat="1" x14ac:dyDescent="0.3">
      <c r="A835255"/>
      <c r="B835255"/>
      <c r="C835255"/>
      <c r="D835255"/>
      <c r="E835255"/>
      <c r="F835255"/>
      <c r="G835255"/>
      <c r="H835255"/>
      <c r="I835255"/>
      <c r="J835255"/>
      <c r="K835255"/>
      <c r="L835255"/>
      <c r="M835255" s="115"/>
      <c r="N835255" s="115"/>
      <c r="O835255"/>
      <c r="P835255"/>
      <c r="Q835255"/>
      <c r="R835255" s="19"/>
      <c r="S835255" s="19"/>
      <c r="T835255"/>
      <c r="U835255" s="113"/>
      <c r="V835255" s="19"/>
      <c r="W835255" s="19"/>
      <c r="X835255" s="19"/>
      <c r="Y835255" s="19"/>
      <c r="Z835255" s="19"/>
      <c r="AA835255" s="19"/>
      <c r="AB835255" s="19"/>
      <c r="AC835255" s="19"/>
      <c r="AD835255" s="19"/>
      <c r="AE835255" s="19"/>
      <c r="AF835255" s="19"/>
      <c r="AG835255" s="19"/>
      <c r="AH835255" s="19"/>
      <c r="AI835255" s="19"/>
      <c r="AJ835255" s="19"/>
      <c r="AK835255" s="19"/>
      <c r="AL835255" s="19"/>
      <c r="AM835255" s="19"/>
      <c r="AN835255" s="19"/>
      <c r="AO835255" s="19"/>
      <c r="AP835255"/>
    </row>
    <row r="835256" spans="1:42" s="116" customFormat="1" x14ac:dyDescent="0.3">
      <c r="A835256"/>
      <c r="B835256"/>
      <c r="C835256"/>
      <c r="D835256"/>
      <c r="E835256"/>
      <c r="F835256"/>
      <c r="G835256"/>
      <c r="H835256"/>
      <c r="I835256"/>
      <c r="J835256"/>
      <c r="K835256"/>
      <c r="L835256"/>
      <c r="M835256" s="115"/>
      <c r="N835256" s="115"/>
      <c r="O835256"/>
      <c r="P835256"/>
      <c r="Q835256"/>
      <c r="R835256" s="19"/>
      <c r="S835256" s="19"/>
      <c r="T835256"/>
      <c r="U835256" s="113"/>
      <c r="V835256" s="19"/>
      <c r="W835256" s="19"/>
      <c r="X835256" s="19"/>
      <c r="Y835256" s="19"/>
      <c r="Z835256" s="19"/>
      <c r="AA835256" s="19"/>
      <c r="AB835256" s="19"/>
      <c r="AC835256" s="19"/>
      <c r="AD835256" s="19"/>
      <c r="AE835256" s="19"/>
      <c r="AF835256" s="19"/>
      <c r="AG835256" s="19"/>
      <c r="AH835256" s="19"/>
      <c r="AI835256" s="19"/>
      <c r="AJ835256" s="19"/>
      <c r="AK835256" s="19"/>
      <c r="AL835256" s="19"/>
      <c r="AM835256" s="19"/>
      <c r="AN835256" s="19"/>
      <c r="AO835256" s="19"/>
      <c r="AP835256"/>
    </row>
    <row r="835257" spans="1:42" s="116" customFormat="1" x14ac:dyDescent="0.3">
      <c r="A835257"/>
      <c r="B835257"/>
      <c r="C835257"/>
      <c r="D835257"/>
      <c r="E835257"/>
      <c r="F835257"/>
      <c r="G835257"/>
      <c r="H835257"/>
      <c r="I835257"/>
      <c r="J835257"/>
      <c r="K835257"/>
      <c r="L835257"/>
      <c r="M835257" s="115"/>
      <c r="N835257" s="115"/>
      <c r="O835257"/>
      <c r="P835257"/>
      <c r="Q835257"/>
      <c r="R835257" s="19"/>
      <c r="S835257" s="19"/>
      <c r="T835257"/>
      <c r="U835257" s="113"/>
      <c r="V835257" s="19"/>
      <c r="W835257" s="19"/>
      <c r="X835257" s="19"/>
      <c r="Y835257" s="19"/>
      <c r="Z835257" s="19"/>
      <c r="AA835257" s="19"/>
      <c r="AB835257" s="19"/>
      <c r="AC835257" s="19"/>
      <c r="AD835257" s="19"/>
      <c r="AE835257" s="19"/>
      <c r="AF835257" s="19"/>
      <c r="AG835257" s="19"/>
      <c r="AH835257" s="19"/>
      <c r="AI835257" s="19"/>
      <c r="AJ835257" s="19"/>
      <c r="AK835257" s="19"/>
      <c r="AL835257" s="19"/>
      <c r="AM835257" s="19"/>
      <c r="AN835257" s="19"/>
      <c r="AO835257" s="19"/>
      <c r="AP835257"/>
    </row>
    <row r="835258" spans="1:42" s="116" customFormat="1" x14ac:dyDescent="0.3">
      <c r="A835258"/>
      <c r="B835258"/>
      <c r="C835258"/>
      <c r="D835258"/>
      <c r="E835258"/>
      <c r="F835258"/>
      <c r="G835258"/>
      <c r="H835258"/>
      <c r="I835258"/>
      <c r="J835258"/>
      <c r="K835258"/>
      <c r="L835258"/>
      <c r="M835258" s="115"/>
      <c r="N835258" s="115"/>
      <c r="O835258"/>
      <c r="P835258"/>
      <c r="Q835258"/>
      <c r="R835258" s="19"/>
      <c r="S835258" s="19"/>
      <c r="T835258"/>
      <c r="U835258" s="113"/>
      <c r="V835258" s="19"/>
      <c r="W835258" s="19"/>
      <c r="X835258" s="19"/>
      <c r="Y835258" s="19"/>
      <c r="Z835258" s="19"/>
      <c r="AA835258" s="19"/>
      <c r="AB835258" s="19"/>
      <c r="AC835258" s="19"/>
      <c r="AD835258" s="19"/>
      <c r="AE835258" s="19"/>
      <c r="AF835258" s="19"/>
      <c r="AG835258" s="19"/>
      <c r="AH835258" s="19"/>
      <c r="AI835258" s="19"/>
      <c r="AJ835258" s="19"/>
      <c r="AK835258" s="19"/>
      <c r="AL835258" s="19"/>
      <c r="AM835258" s="19"/>
      <c r="AN835258" s="19"/>
      <c r="AO835258" s="19"/>
      <c r="AP835258"/>
    </row>
    <row r="835259" spans="1:42" s="116" customFormat="1" x14ac:dyDescent="0.3">
      <c r="A835259"/>
      <c r="B835259"/>
      <c r="C835259"/>
      <c r="D835259"/>
      <c r="E835259"/>
      <c r="F835259"/>
      <c r="G835259"/>
      <c r="H835259"/>
      <c r="I835259"/>
      <c r="J835259"/>
      <c r="K835259"/>
      <c r="L835259"/>
      <c r="M835259" s="115"/>
      <c r="N835259" s="115"/>
      <c r="O835259"/>
      <c r="P835259"/>
      <c r="Q835259"/>
      <c r="R835259" s="19"/>
      <c r="S835259" s="19"/>
      <c r="T835259"/>
      <c r="U835259" s="113"/>
      <c r="V835259" s="19"/>
      <c r="W835259" s="19"/>
      <c r="X835259" s="19"/>
      <c r="Y835259" s="19"/>
      <c r="Z835259" s="19"/>
      <c r="AA835259" s="19"/>
      <c r="AB835259" s="19"/>
      <c r="AC835259" s="19"/>
      <c r="AD835259" s="19"/>
      <c r="AE835259" s="19"/>
      <c r="AF835259" s="19"/>
      <c r="AG835259" s="19"/>
      <c r="AH835259" s="19"/>
      <c r="AI835259" s="19"/>
      <c r="AJ835259" s="19"/>
      <c r="AK835259" s="19"/>
      <c r="AL835259" s="19"/>
      <c r="AM835259" s="19"/>
      <c r="AN835259" s="19"/>
      <c r="AO835259" s="19"/>
      <c r="AP835259"/>
    </row>
    <row r="835260" spans="1:42" s="116" customFormat="1" x14ac:dyDescent="0.3">
      <c r="A835260"/>
      <c r="B835260"/>
      <c r="C835260"/>
      <c r="D835260"/>
      <c r="E835260"/>
      <c r="F835260"/>
      <c r="G835260"/>
      <c r="H835260"/>
      <c r="I835260"/>
      <c r="J835260"/>
      <c r="K835260"/>
      <c r="L835260"/>
      <c r="M835260" s="115"/>
      <c r="N835260" s="115"/>
      <c r="O835260"/>
      <c r="P835260"/>
      <c r="Q835260"/>
      <c r="R835260" s="19"/>
      <c r="S835260" s="19"/>
      <c r="T835260"/>
      <c r="U835260" s="113"/>
      <c r="V835260" s="19"/>
      <c r="W835260" s="19"/>
      <c r="X835260" s="19"/>
      <c r="Y835260" s="19"/>
      <c r="Z835260" s="19"/>
      <c r="AA835260" s="19"/>
      <c r="AB835260" s="19"/>
      <c r="AC835260" s="19"/>
      <c r="AD835260" s="19"/>
      <c r="AE835260" s="19"/>
      <c r="AF835260" s="19"/>
      <c r="AG835260" s="19"/>
      <c r="AH835260" s="19"/>
      <c r="AI835260" s="19"/>
      <c r="AJ835260" s="19"/>
      <c r="AK835260" s="19"/>
      <c r="AL835260" s="19"/>
      <c r="AM835260" s="19"/>
      <c r="AN835260" s="19"/>
      <c r="AO835260" s="19"/>
      <c r="AP835260"/>
    </row>
    <row r="835261" spans="1:42" s="116" customFormat="1" x14ac:dyDescent="0.3">
      <c r="A835261"/>
      <c r="B835261"/>
      <c r="C835261"/>
      <c r="D835261"/>
      <c r="E835261"/>
      <c r="F835261"/>
      <c r="G835261"/>
      <c r="H835261"/>
      <c r="I835261"/>
      <c r="J835261"/>
      <c r="K835261"/>
      <c r="L835261"/>
      <c r="M835261" s="115"/>
      <c r="N835261" s="115"/>
      <c r="O835261"/>
      <c r="P835261"/>
      <c r="Q835261"/>
      <c r="R835261" s="19"/>
      <c r="S835261" s="19"/>
      <c r="T835261"/>
      <c r="U835261" s="113"/>
      <c r="V835261" s="19"/>
      <c r="W835261" s="19"/>
      <c r="X835261" s="19"/>
      <c r="Y835261" s="19"/>
      <c r="Z835261" s="19"/>
      <c r="AA835261" s="19"/>
      <c r="AB835261" s="19"/>
      <c r="AC835261" s="19"/>
      <c r="AD835261" s="19"/>
      <c r="AE835261" s="19"/>
      <c r="AF835261" s="19"/>
      <c r="AG835261" s="19"/>
      <c r="AH835261" s="19"/>
      <c r="AI835261" s="19"/>
      <c r="AJ835261" s="19"/>
      <c r="AK835261" s="19"/>
      <c r="AL835261" s="19"/>
      <c r="AM835261" s="19"/>
      <c r="AN835261" s="19"/>
      <c r="AO835261" s="19"/>
      <c r="AP835261"/>
    </row>
    <row r="835262" spans="1:42" s="116" customFormat="1" x14ac:dyDescent="0.3">
      <c r="A835262"/>
      <c r="B835262"/>
      <c r="C835262"/>
      <c r="D835262"/>
      <c r="E835262"/>
      <c r="F835262"/>
      <c r="G835262"/>
      <c r="H835262"/>
      <c r="I835262"/>
      <c r="J835262"/>
      <c r="K835262"/>
      <c r="L835262"/>
      <c r="M835262" s="115"/>
      <c r="N835262" s="115"/>
      <c r="O835262"/>
      <c r="P835262"/>
      <c r="Q835262"/>
      <c r="R835262" s="19"/>
      <c r="S835262" s="19"/>
      <c r="T835262"/>
      <c r="U835262" s="113"/>
      <c r="V835262" s="19"/>
      <c r="W835262" s="19"/>
      <c r="X835262" s="19"/>
      <c r="Y835262" s="19"/>
      <c r="Z835262" s="19"/>
      <c r="AA835262" s="19"/>
      <c r="AB835262" s="19"/>
      <c r="AC835262" s="19"/>
      <c r="AD835262" s="19"/>
      <c r="AE835262" s="19"/>
      <c r="AF835262" s="19"/>
      <c r="AG835262" s="19"/>
      <c r="AH835262" s="19"/>
      <c r="AI835262" s="19"/>
      <c r="AJ835262" s="19"/>
      <c r="AK835262" s="19"/>
      <c r="AL835262" s="19"/>
      <c r="AM835262" s="19"/>
      <c r="AN835262" s="19"/>
      <c r="AO835262" s="19"/>
      <c r="AP835262"/>
    </row>
    <row r="835263" spans="1:42" s="116" customFormat="1" x14ac:dyDescent="0.3">
      <c r="A835263"/>
      <c r="B835263"/>
      <c r="C835263"/>
      <c r="D835263"/>
      <c r="E835263"/>
      <c r="F835263"/>
      <c r="G835263"/>
      <c r="H835263"/>
      <c r="I835263"/>
      <c r="J835263"/>
      <c r="K835263"/>
      <c r="L835263"/>
      <c r="M835263" s="115"/>
      <c r="N835263" s="115"/>
      <c r="O835263"/>
      <c r="P835263"/>
      <c r="Q835263"/>
      <c r="R835263" s="19"/>
      <c r="S835263" s="19"/>
      <c r="T835263"/>
      <c r="U835263" s="113"/>
      <c r="V835263" s="19"/>
      <c r="W835263" s="19"/>
      <c r="X835263" s="19"/>
      <c r="Y835263" s="19"/>
      <c r="Z835263" s="19"/>
      <c r="AA835263" s="19"/>
      <c r="AB835263" s="19"/>
      <c r="AC835263" s="19"/>
      <c r="AD835263" s="19"/>
      <c r="AE835263" s="19"/>
      <c r="AF835263" s="19"/>
      <c r="AG835263" s="19"/>
      <c r="AH835263" s="19"/>
      <c r="AI835263" s="19"/>
      <c r="AJ835263" s="19"/>
      <c r="AK835263" s="19"/>
      <c r="AL835263" s="19"/>
      <c r="AM835263" s="19"/>
      <c r="AN835263" s="19"/>
      <c r="AO835263" s="19"/>
      <c r="AP835263"/>
    </row>
    <row r="835264" spans="1:42" s="116" customFormat="1" x14ac:dyDescent="0.3">
      <c r="A835264"/>
      <c r="B835264"/>
      <c r="C835264"/>
      <c r="D835264"/>
      <c r="E835264"/>
      <c r="F835264"/>
      <c r="G835264"/>
      <c r="H835264"/>
      <c r="I835264"/>
      <c r="J835264"/>
      <c r="K835264"/>
      <c r="L835264"/>
      <c r="M835264" s="115"/>
      <c r="N835264" s="115"/>
      <c r="O835264"/>
      <c r="P835264"/>
      <c r="Q835264"/>
      <c r="R835264" s="19"/>
      <c r="S835264" s="19"/>
      <c r="T835264"/>
      <c r="U835264" s="113"/>
      <c r="V835264" s="19"/>
      <c r="W835264" s="19"/>
      <c r="X835264" s="19"/>
      <c r="Y835264" s="19"/>
      <c r="Z835264" s="19"/>
      <c r="AA835264" s="19"/>
      <c r="AB835264" s="19"/>
      <c r="AC835264" s="19"/>
      <c r="AD835264" s="19"/>
      <c r="AE835264" s="19"/>
      <c r="AF835264" s="19"/>
      <c r="AG835264" s="19"/>
      <c r="AH835264" s="19"/>
      <c r="AI835264" s="19"/>
      <c r="AJ835264" s="19"/>
      <c r="AK835264" s="19"/>
      <c r="AL835264" s="19"/>
      <c r="AM835264" s="19"/>
      <c r="AN835264" s="19"/>
      <c r="AO835264" s="19"/>
      <c r="AP835264"/>
    </row>
    <row r="835265" spans="1:42" s="116" customFormat="1" x14ac:dyDescent="0.3">
      <c r="A835265"/>
      <c r="B835265"/>
      <c r="C835265"/>
      <c r="D835265"/>
      <c r="E835265"/>
      <c r="F835265"/>
      <c r="G835265"/>
      <c r="H835265"/>
      <c r="I835265"/>
      <c r="J835265"/>
      <c r="K835265"/>
      <c r="L835265"/>
      <c r="M835265" s="115"/>
      <c r="N835265" s="115"/>
      <c r="O835265"/>
      <c r="P835265"/>
      <c r="Q835265"/>
      <c r="R835265" s="19"/>
      <c r="S835265" s="19"/>
      <c r="T835265"/>
      <c r="U835265" s="113"/>
      <c r="V835265" s="19"/>
      <c r="W835265" s="19"/>
      <c r="X835265" s="19"/>
      <c r="Y835265" s="19"/>
      <c r="Z835265" s="19"/>
      <c r="AA835265" s="19"/>
      <c r="AB835265" s="19"/>
      <c r="AC835265" s="19"/>
      <c r="AD835265" s="19"/>
      <c r="AE835265" s="19"/>
      <c r="AF835265" s="19"/>
      <c r="AG835265" s="19"/>
      <c r="AH835265" s="19"/>
      <c r="AI835265" s="19"/>
      <c r="AJ835265" s="19"/>
      <c r="AK835265" s="19"/>
      <c r="AL835265" s="19"/>
      <c r="AM835265" s="19"/>
      <c r="AN835265" s="19"/>
      <c r="AO835265" s="19"/>
      <c r="AP835265"/>
    </row>
    <row r="835266" spans="1:42" s="116" customFormat="1" x14ac:dyDescent="0.3">
      <c r="A835266"/>
      <c r="B835266"/>
      <c r="C835266"/>
      <c r="D835266"/>
      <c r="E835266"/>
      <c r="F835266"/>
      <c r="G835266"/>
      <c r="H835266"/>
      <c r="I835266"/>
      <c r="J835266"/>
      <c r="K835266"/>
      <c r="L835266"/>
      <c r="M835266" s="115"/>
      <c r="N835266" s="115"/>
      <c r="O835266"/>
      <c r="P835266"/>
      <c r="Q835266"/>
      <c r="R835266" s="19"/>
      <c r="S835266" s="19"/>
      <c r="T835266"/>
      <c r="U835266" s="113"/>
      <c r="V835266" s="19"/>
      <c r="W835266" s="19"/>
      <c r="X835266" s="19"/>
      <c r="Y835266" s="19"/>
      <c r="Z835266" s="19"/>
      <c r="AA835266" s="19"/>
      <c r="AB835266" s="19"/>
      <c r="AC835266" s="19"/>
      <c r="AD835266" s="19"/>
      <c r="AE835266" s="19"/>
      <c r="AF835266" s="19"/>
      <c r="AG835266" s="19"/>
      <c r="AH835266" s="19"/>
      <c r="AI835266" s="19"/>
      <c r="AJ835266" s="19"/>
      <c r="AK835266" s="19"/>
      <c r="AL835266" s="19"/>
      <c r="AM835266" s="19"/>
      <c r="AN835266" s="19"/>
      <c r="AO835266" s="19"/>
      <c r="AP835266"/>
    </row>
    <row r="835267" spans="1:42" s="116" customFormat="1" x14ac:dyDescent="0.3">
      <c r="A835267"/>
      <c r="B835267"/>
      <c r="C835267"/>
      <c r="D835267"/>
      <c r="E835267"/>
      <c r="F835267"/>
      <c r="G835267"/>
      <c r="H835267"/>
      <c r="I835267"/>
      <c r="J835267"/>
      <c r="K835267"/>
      <c r="L835267"/>
      <c r="M835267" s="115"/>
      <c r="N835267" s="115"/>
      <c r="O835267"/>
      <c r="P835267"/>
      <c r="Q835267"/>
      <c r="R835267" s="19"/>
      <c r="S835267" s="19"/>
      <c r="T835267"/>
      <c r="U835267" s="113"/>
      <c r="V835267" s="19"/>
      <c r="W835267" s="19"/>
      <c r="X835267" s="19"/>
      <c r="Y835267" s="19"/>
      <c r="Z835267" s="19"/>
      <c r="AA835267" s="19"/>
      <c r="AB835267" s="19"/>
      <c r="AC835267" s="19"/>
      <c r="AD835267" s="19"/>
      <c r="AE835267" s="19"/>
      <c r="AF835267" s="19"/>
      <c r="AG835267" s="19"/>
      <c r="AH835267" s="19"/>
      <c r="AI835267" s="19"/>
      <c r="AJ835267" s="19"/>
      <c r="AK835267" s="19"/>
      <c r="AL835267" s="19"/>
      <c r="AM835267" s="19"/>
      <c r="AN835267" s="19"/>
      <c r="AO835267" s="19"/>
      <c r="AP835267"/>
    </row>
    <row r="835268" spans="1:42" s="116" customFormat="1" x14ac:dyDescent="0.3">
      <c r="A835268"/>
      <c r="B835268"/>
      <c r="C835268"/>
      <c r="D835268"/>
      <c r="E835268"/>
      <c r="F835268"/>
      <c r="G835268"/>
      <c r="H835268"/>
      <c r="I835268"/>
      <c r="J835268"/>
      <c r="K835268"/>
      <c r="L835268"/>
      <c r="M835268" s="115"/>
      <c r="N835268" s="115"/>
      <c r="O835268"/>
      <c r="P835268"/>
      <c r="Q835268"/>
      <c r="R835268" s="19"/>
      <c r="S835268" s="19"/>
      <c r="T835268"/>
      <c r="U835268" s="113"/>
      <c r="V835268" s="19"/>
      <c r="W835268" s="19"/>
      <c r="X835268" s="19"/>
      <c r="Y835268" s="19"/>
      <c r="Z835268" s="19"/>
      <c r="AA835268" s="19"/>
      <c r="AB835268" s="19"/>
      <c r="AC835268" s="19"/>
      <c r="AD835268" s="19"/>
      <c r="AE835268" s="19"/>
      <c r="AF835268" s="19"/>
      <c r="AG835268" s="19"/>
      <c r="AH835268" s="19"/>
      <c r="AI835268" s="19"/>
      <c r="AJ835268" s="19"/>
      <c r="AK835268" s="19"/>
      <c r="AL835268" s="19"/>
      <c r="AM835268" s="19"/>
      <c r="AN835268" s="19"/>
      <c r="AO835268" s="19"/>
      <c r="AP835268"/>
    </row>
    <row r="835269" spans="1:42" s="116" customFormat="1" x14ac:dyDescent="0.3">
      <c r="A835269"/>
      <c r="B835269"/>
      <c r="C835269"/>
      <c r="D835269"/>
      <c r="E835269"/>
      <c r="F835269"/>
      <c r="G835269"/>
      <c r="H835269"/>
      <c r="I835269"/>
      <c r="J835269"/>
      <c r="K835269"/>
      <c r="L835269"/>
      <c r="M835269" s="115"/>
      <c r="N835269" s="115"/>
      <c r="O835269"/>
      <c r="P835269"/>
      <c r="Q835269"/>
      <c r="R835269" s="19"/>
      <c r="S835269" s="19"/>
      <c r="T835269"/>
      <c r="U835269" s="113"/>
      <c r="V835269" s="19"/>
      <c r="W835269" s="19"/>
      <c r="X835269" s="19"/>
      <c r="Y835269" s="19"/>
      <c r="Z835269" s="19"/>
      <c r="AA835269" s="19"/>
      <c r="AB835269" s="19"/>
      <c r="AC835269" s="19"/>
      <c r="AD835269" s="19"/>
      <c r="AE835269" s="19"/>
      <c r="AF835269" s="19"/>
      <c r="AG835269" s="19"/>
      <c r="AH835269" s="19"/>
      <c r="AI835269" s="19"/>
      <c r="AJ835269" s="19"/>
      <c r="AK835269" s="19"/>
      <c r="AL835269" s="19"/>
      <c r="AM835269" s="19"/>
      <c r="AN835269" s="19"/>
      <c r="AO835269" s="19"/>
      <c r="AP835269"/>
    </row>
    <row r="835270" spans="1:42" s="116" customFormat="1" x14ac:dyDescent="0.3">
      <c r="A835270"/>
      <c r="B835270"/>
      <c r="C835270"/>
      <c r="D835270"/>
      <c r="E835270"/>
      <c r="F835270"/>
      <c r="G835270"/>
      <c r="H835270"/>
      <c r="I835270"/>
      <c r="J835270"/>
      <c r="K835270"/>
      <c r="L835270"/>
      <c r="M835270" s="115"/>
      <c r="N835270" s="115"/>
      <c r="O835270"/>
      <c r="P835270"/>
      <c r="Q835270"/>
      <c r="R835270" s="19"/>
      <c r="S835270" s="19"/>
      <c r="T835270"/>
      <c r="U835270" s="113"/>
      <c r="V835270" s="19"/>
      <c r="W835270" s="19"/>
      <c r="X835270" s="19"/>
      <c r="Y835270" s="19"/>
      <c r="Z835270" s="19"/>
      <c r="AA835270" s="19"/>
      <c r="AB835270" s="19"/>
      <c r="AC835270" s="19"/>
      <c r="AD835270" s="19"/>
      <c r="AE835270" s="19"/>
      <c r="AF835270" s="19"/>
      <c r="AG835270" s="19"/>
      <c r="AH835270" s="19"/>
      <c r="AI835270" s="19"/>
      <c r="AJ835270" s="19"/>
      <c r="AK835270" s="19"/>
      <c r="AL835270" s="19"/>
      <c r="AM835270" s="19"/>
      <c r="AN835270" s="19"/>
      <c r="AO835270" s="19"/>
      <c r="AP835270"/>
    </row>
    <row r="835271" spans="1:42" s="116" customFormat="1" x14ac:dyDescent="0.3">
      <c r="A835271"/>
      <c r="B835271"/>
      <c r="C835271"/>
      <c r="D835271"/>
      <c r="E835271"/>
      <c r="F835271"/>
      <c r="G835271"/>
      <c r="H835271"/>
      <c r="I835271"/>
      <c r="J835271"/>
      <c r="K835271"/>
      <c r="L835271"/>
      <c r="M835271" s="115"/>
      <c r="N835271" s="115"/>
      <c r="O835271"/>
      <c r="P835271"/>
      <c r="Q835271"/>
      <c r="R835271" s="19"/>
      <c r="S835271" s="19"/>
      <c r="T835271"/>
      <c r="U835271" s="113"/>
      <c r="V835271" s="19"/>
      <c r="W835271" s="19"/>
      <c r="X835271" s="19"/>
      <c r="Y835271" s="19"/>
      <c r="Z835271" s="19"/>
      <c r="AA835271" s="19"/>
      <c r="AB835271" s="19"/>
      <c r="AC835271" s="19"/>
      <c r="AD835271" s="19"/>
      <c r="AE835271" s="19"/>
      <c r="AF835271" s="19"/>
      <c r="AG835271" s="19"/>
      <c r="AH835271" s="19"/>
      <c r="AI835271" s="19"/>
      <c r="AJ835271" s="19"/>
      <c r="AK835271" s="19"/>
      <c r="AL835271" s="19"/>
      <c r="AM835271" s="19"/>
      <c r="AN835271" s="19"/>
      <c r="AO835271" s="19"/>
      <c r="AP835271"/>
    </row>
    <row r="835272" spans="1:42" s="116" customFormat="1" x14ac:dyDescent="0.3">
      <c r="A835272"/>
      <c r="B835272"/>
      <c r="C835272"/>
      <c r="D835272"/>
      <c r="E835272"/>
      <c r="F835272"/>
      <c r="G835272"/>
      <c r="H835272"/>
      <c r="I835272"/>
      <c r="J835272"/>
      <c r="K835272"/>
      <c r="L835272"/>
      <c r="M835272" s="115"/>
      <c r="N835272" s="115"/>
      <c r="O835272"/>
      <c r="P835272"/>
      <c r="Q835272"/>
      <c r="R835272" s="19"/>
      <c r="S835272" s="19"/>
      <c r="T835272"/>
      <c r="U835272" s="113"/>
      <c r="V835272" s="19"/>
      <c r="W835272" s="19"/>
      <c r="X835272" s="19"/>
      <c r="Y835272" s="19"/>
      <c r="Z835272" s="19"/>
      <c r="AA835272" s="19"/>
      <c r="AB835272" s="19"/>
      <c r="AC835272" s="19"/>
      <c r="AD835272" s="19"/>
      <c r="AE835272" s="19"/>
      <c r="AF835272" s="19"/>
      <c r="AG835272" s="19"/>
      <c r="AH835272" s="19"/>
      <c r="AI835272" s="19"/>
      <c r="AJ835272" s="19"/>
      <c r="AK835272" s="19"/>
      <c r="AL835272" s="19"/>
      <c r="AM835272" s="19"/>
      <c r="AN835272" s="19"/>
      <c r="AO835272" s="19"/>
      <c r="AP835272"/>
    </row>
    <row r="835273" spans="1:42" s="116" customFormat="1" x14ac:dyDescent="0.3">
      <c r="A835273"/>
      <c r="B835273"/>
      <c r="C835273"/>
      <c r="D835273"/>
      <c r="E835273"/>
      <c r="F835273"/>
      <c r="G835273"/>
      <c r="H835273"/>
      <c r="I835273"/>
      <c r="J835273"/>
      <c r="K835273"/>
      <c r="L835273"/>
      <c r="M835273" s="115"/>
      <c r="N835273" s="115"/>
      <c r="O835273"/>
      <c r="P835273"/>
      <c r="Q835273"/>
      <c r="R835273" s="19"/>
      <c r="S835273" s="19"/>
      <c r="T835273"/>
      <c r="U835273" s="113"/>
      <c r="V835273" s="19"/>
      <c r="W835273" s="19"/>
      <c r="X835273" s="19"/>
      <c r="Y835273" s="19"/>
      <c r="Z835273" s="19"/>
      <c r="AA835273" s="19"/>
      <c r="AB835273" s="19"/>
      <c r="AC835273" s="19"/>
      <c r="AD835273" s="19"/>
      <c r="AE835273" s="19"/>
      <c r="AF835273" s="19"/>
      <c r="AG835273" s="19"/>
      <c r="AH835273" s="19"/>
      <c r="AI835273" s="19"/>
      <c r="AJ835273" s="19"/>
      <c r="AK835273" s="19"/>
      <c r="AL835273" s="19"/>
      <c r="AM835273" s="19"/>
      <c r="AN835273" s="19"/>
      <c r="AO835273" s="19"/>
      <c r="AP835273"/>
    </row>
    <row r="835274" spans="1:42" s="116" customFormat="1" x14ac:dyDescent="0.3">
      <c r="A835274"/>
      <c r="B835274"/>
      <c r="C835274"/>
      <c r="D835274"/>
      <c r="E835274"/>
      <c r="F835274"/>
      <c r="G835274"/>
      <c r="H835274"/>
      <c r="I835274"/>
      <c r="J835274"/>
      <c r="K835274"/>
      <c r="L835274"/>
      <c r="M835274" s="115"/>
      <c r="N835274" s="115"/>
      <c r="O835274"/>
      <c r="P835274"/>
      <c r="Q835274"/>
      <c r="R835274" s="19"/>
      <c r="S835274" s="19"/>
      <c r="T835274"/>
      <c r="U835274" s="113"/>
      <c r="V835274" s="19"/>
      <c r="W835274" s="19"/>
      <c r="X835274" s="19"/>
      <c r="Y835274" s="19"/>
      <c r="Z835274" s="19"/>
      <c r="AA835274" s="19"/>
      <c r="AB835274" s="19"/>
      <c r="AC835274" s="19"/>
      <c r="AD835274" s="19"/>
      <c r="AE835274" s="19"/>
      <c r="AF835274" s="19"/>
      <c r="AG835274" s="19"/>
      <c r="AH835274" s="19"/>
      <c r="AI835274" s="19"/>
      <c r="AJ835274" s="19"/>
      <c r="AK835274" s="19"/>
      <c r="AL835274" s="19"/>
      <c r="AM835274" s="19"/>
      <c r="AN835274" s="19"/>
      <c r="AO835274" s="19"/>
      <c r="AP835274"/>
    </row>
    <row r="835275" spans="1:42" s="116" customFormat="1" x14ac:dyDescent="0.3">
      <c r="A835275"/>
      <c r="B835275"/>
      <c r="C835275"/>
      <c r="D835275"/>
      <c r="E835275"/>
      <c r="F835275"/>
      <c r="G835275"/>
      <c r="H835275"/>
      <c r="I835275"/>
      <c r="J835275"/>
      <c r="K835275"/>
      <c r="L835275"/>
      <c r="M835275" s="115"/>
      <c r="N835275" s="115"/>
      <c r="O835275"/>
      <c r="P835275"/>
      <c r="Q835275"/>
      <c r="R835275" s="19"/>
      <c r="S835275" s="19"/>
      <c r="T835275"/>
      <c r="U835275" s="113"/>
      <c r="V835275" s="19"/>
      <c r="W835275" s="19"/>
      <c r="X835275" s="19"/>
      <c r="Y835275" s="19"/>
      <c r="Z835275" s="19"/>
      <c r="AA835275" s="19"/>
      <c r="AB835275" s="19"/>
      <c r="AC835275" s="19"/>
      <c r="AD835275" s="19"/>
      <c r="AE835275" s="19"/>
      <c r="AF835275" s="19"/>
      <c r="AG835275" s="19"/>
      <c r="AH835275" s="19"/>
      <c r="AI835275" s="19"/>
      <c r="AJ835275" s="19"/>
      <c r="AK835275" s="19"/>
      <c r="AL835275" s="19"/>
      <c r="AM835275" s="19"/>
      <c r="AN835275" s="19"/>
      <c r="AO835275" s="19"/>
      <c r="AP835275"/>
    </row>
    <row r="835276" spans="1:42" s="116" customFormat="1" x14ac:dyDescent="0.3">
      <c r="A835276"/>
      <c r="B835276"/>
      <c r="C835276"/>
      <c r="D835276"/>
      <c r="E835276"/>
      <c r="F835276"/>
      <c r="G835276"/>
      <c r="H835276"/>
      <c r="I835276"/>
      <c r="J835276"/>
      <c r="K835276"/>
      <c r="L835276"/>
      <c r="M835276" s="115"/>
      <c r="N835276" s="115"/>
      <c r="O835276"/>
      <c r="P835276"/>
      <c r="Q835276"/>
      <c r="R835276" s="19"/>
      <c r="S835276" s="19"/>
      <c r="T835276"/>
      <c r="U835276" s="113"/>
      <c r="V835276" s="19"/>
      <c r="W835276" s="19"/>
      <c r="X835276" s="19"/>
      <c r="Y835276" s="19"/>
      <c r="Z835276" s="19"/>
      <c r="AA835276" s="19"/>
      <c r="AB835276" s="19"/>
      <c r="AC835276" s="19"/>
      <c r="AD835276" s="19"/>
      <c r="AE835276" s="19"/>
      <c r="AF835276" s="19"/>
      <c r="AG835276" s="19"/>
      <c r="AH835276" s="19"/>
      <c r="AI835276" s="19"/>
      <c r="AJ835276" s="19"/>
      <c r="AK835276" s="19"/>
      <c r="AL835276" s="19"/>
      <c r="AM835276" s="19"/>
      <c r="AN835276" s="19"/>
      <c r="AO835276" s="19"/>
      <c r="AP835276"/>
    </row>
    <row r="835277" spans="1:42" s="116" customFormat="1" x14ac:dyDescent="0.3">
      <c r="A835277"/>
      <c r="B835277"/>
      <c r="C835277"/>
      <c r="D835277"/>
      <c r="E835277"/>
      <c r="F835277"/>
      <c r="G835277"/>
      <c r="H835277"/>
      <c r="I835277"/>
      <c r="J835277"/>
      <c r="K835277"/>
      <c r="L835277"/>
      <c r="M835277" s="115"/>
      <c r="N835277" s="115"/>
      <c r="O835277"/>
      <c r="P835277"/>
      <c r="Q835277"/>
      <c r="R835277" s="19"/>
      <c r="S835277" s="19"/>
      <c r="T835277"/>
      <c r="U835277" s="113"/>
      <c r="V835277" s="19"/>
      <c r="W835277" s="19"/>
      <c r="X835277" s="19"/>
      <c r="Y835277" s="19"/>
      <c r="Z835277" s="19"/>
      <c r="AA835277" s="19"/>
      <c r="AB835277" s="19"/>
      <c r="AC835277" s="19"/>
      <c r="AD835277" s="19"/>
      <c r="AE835277" s="19"/>
      <c r="AF835277" s="19"/>
      <c r="AG835277" s="19"/>
      <c r="AH835277" s="19"/>
      <c r="AI835277" s="19"/>
      <c r="AJ835277" s="19"/>
      <c r="AK835277" s="19"/>
      <c r="AL835277" s="19"/>
      <c r="AM835277" s="19"/>
      <c r="AN835277" s="19"/>
      <c r="AO835277" s="19"/>
      <c r="AP835277"/>
    </row>
    <row r="835278" spans="1:42" s="116" customFormat="1" x14ac:dyDescent="0.3">
      <c r="A835278"/>
      <c r="B835278"/>
      <c r="C835278"/>
      <c r="D835278"/>
      <c r="E835278"/>
      <c r="F835278"/>
      <c r="G835278"/>
      <c r="H835278"/>
      <c r="I835278"/>
      <c r="J835278"/>
      <c r="K835278"/>
      <c r="L835278"/>
      <c r="M835278" s="115"/>
      <c r="N835278" s="115"/>
      <c r="O835278"/>
      <c r="P835278"/>
      <c r="Q835278"/>
      <c r="R835278" s="19"/>
      <c r="S835278" s="19"/>
      <c r="T835278"/>
      <c r="U835278" s="113"/>
      <c r="V835278" s="19"/>
      <c r="W835278" s="19"/>
      <c r="X835278" s="19"/>
      <c r="Y835278" s="19"/>
      <c r="Z835278" s="19"/>
      <c r="AA835278" s="19"/>
      <c r="AB835278" s="19"/>
      <c r="AC835278" s="19"/>
      <c r="AD835278" s="19"/>
      <c r="AE835278" s="19"/>
      <c r="AF835278" s="19"/>
      <c r="AG835278" s="19"/>
      <c r="AH835278" s="19"/>
      <c r="AI835278" s="19"/>
      <c r="AJ835278" s="19"/>
      <c r="AK835278" s="19"/>
      <c r="AL835278" s="19"/>
      <c r="AM835278" s="19"/>
      <c r="AN835278" s="19"/>
      <c r="AO835278" s="19"/>
      <c r="AP835278"/>
    </row>
    <row r="835279" spans="1:42" s="116" customFormat="1" x14ac:dyDescent="0.3">
      <c r="A835279"/>
      <c r="B835279"/>
      <c r="C835279"/>
      <c r="D835279"/>
      <c r="E835279"/>
      <c r="F835279"/>
      <c r="G835279"/>
      <c r="H835279"/>
      <c r="I835279"/>
      <c r="J835279"/>
      <c r="K835279"/>
      <c r="L835279"/>
      <c r="M835279" s="115"/>
      <c r="N835279" s="115"/>
      <c r="O835279"/>
      <c r="P835279"/>
      <c r="Q835279"/>
      <c r="R835279" s="19"/>
      <c r="S835279" s="19"/>
      <c r="T835279"/>
      <c r="U835279" s="113"/>
      <c r="V835279" s="19"/>
      <c r="W835279" s="19"/>
      <c r="X835279" s="19"/>
      <c r="Y835279" s="19"/>
      <c r="Z835279" s="19"/>
      <c r="AA835279" s="19"/>
      <c r="AB835279" s="19"/>
      <c r="AC835279" s="19"/>
      <c r="AD835279" s="19"/>
      <c r="AE835279" s="19"/>
      <c r="AF835279" s="19"/>
      <c r="AG835279" s="19"/>
      <c r="AH835279" s="19"/>
      <c r="AI835279" s="19"/>
      <c r="AJ835279" s="19"/>
      <c r="AK835279" s="19"/>
      <c r="AL835279" s="19"/>
      <c r="AM835279" s="19"/>
      <c r="AN835279" s="19"/>
      <c r="AO835279" s="19"/>
      <c r="AP835279"/>
    </row>
    <row r="835280" spans="1:42" s="116" customFormat="1" x14ac:dyDescent="0.3">
      <c r="A835280"/>
      <c r="B835280"/>
      <c r="C835280"/>
      <c r="D835280"/>
      <c r="E835280"/>
      <c r="F835280"/>
      <c r="G835280"/>
      <c r="H835280"/>
      <c r="I835280"/>
      <c r="J835280"/>
      <c r="K835280"/>
      <c r="L835280"/>
      <c r="M835280" s="115"/>
      <c r="N835280" s="115"/>
      <c r="O835280"/>
      <c r="P835280"/>
      <c r="Q835280"/>
      <c r="R835280" s="19"/>
      <c r="S835280" s="19"/>
      <c r="T835280"/>
      <c r="U835280" s="113"/>
      <c r="V835280" s="19"/>
      <c r="W835280" s="19"/>
      <c r="X835280" s="19"/>
      <c r="Y835280" s="19"/>
      <c r="Z835280" s="19"/>
      <c r="AA835280" s="19"/>
      <c r="AB835280" s="19"/>
      <c r="AC835280" s="19"/>
      <c r="AD835280" s="19"/>
      <c r="AE835280" s="19"/>
      <c r="AF835280" s="19"/>
      <c r="AG835280" s="19"/>
      <c r="AH835280" s="19"/>
      <c r="AI835280" s="19"/>
      <c r="AJ835280" s="19"/>
      <c r="AK835280" s="19"/>
      <c r="AL835280" s="19"/>
      <c r="AM835280" s="19"/>
      <c r="AN835280" s="19"/>
      <c r="AO835280" s="19"/>
      <c r="AP835280"/>
    </row>
    <row r="835281" spans="1:42" s="116" customFormat="1" x14ac:dyDescent="0.3">
      <c r="A835281"/>
      <c r="B835281"/>
      <c r="C835281"/>
      <c r="D835281"/>
      <c r="E835281"/>
      <c r="F835281"/>
      <c r="G835281"/>
      <c r="H835281"/>
      <c r="I835281"/>
      <c r="J835281"/>
      <c r="K835281"/>
      <c r="L835281"/>
      <c r="M835281" s="115"/>
      <c r="N835281" s="115"/>
      <c r="O835281"/>
      <c r="P835281"/>
      <c r="Q835281"/>
      <c r="R835281" s="19"/>
      <c r="S835281" s="19"/>
      <c r="T835281"/>
      <c r="U835281" s="113"/>
      <c r="V835281" s="19"/>
      <c r="W835281" s="19"/>
      <c r="X835281" s="19"/>
      <c r="Y835281" s="19"/>
      <c r="Z835281" s="19"/>
      <c r="AA835281" s="19"/>
      <c r="AB835281" s="19"/>
      <c r="AC835281" s="19"/>
      <c r="AD835281" s="19"/>
      <c r="AE835281" s="19"/>
      <c r="AF835281" s="19"/>
      <c r="AG835281" s="19"/>
      <c r="AH835281" s="19"/>
      <c r="AI835281" s="19"/>
      <c r="AJ835281" s="19"/>
      <c r="AK835281" s="19"/>
      <c r="AL835281" s="19"/>
      <c r="AM835281" s="19"/>
      <c r="AN835281" s="19"/>
      <c r="AO835281" s="19"/>
      <c r="AP835281"/>
    </row>
    <row r="835282" spans="1:42" s="116" customFormat="1" x14ac:dyDescent="0.3">
      <c r="A835282"/>
      <c r="B835282"/>
      <c r="C835282"/>
      <c r="D835282"/>
      <c r="E835282"/>
      <c r="F835282"/>
      <c r="G835282"/>
      <c r="H835282"/>
      <c r="I835282"/>
      <c r="J835282"/>
      <c r="K835282"/>
      <c r="L835282"/>
      <c r="M835282" s="115"/>
      <c r="N835282" s="115"/>
      <c r="O835282"/>
      <c r="P835282"/>
      <c r="Q835282"/>
      <c r="R835282" s="19"/>
      <c r="S835282" s="19"/>
      <c r="T835282"/>
      <c r="U835282" s="113"/>
      <c r="V835282" s="19"/>
      <c r="W835282" s="19"/>
      <c r="X835282" s="19"/>
      <c r="Y835282" s="19"/>
      <c r="Z835282" s="19"/>
      <c r="AA835282" s="19"/>
      <c r="AB835282" s="19"/>
      <c r="AC835282" s="19"/>
      <c r="AD835282" s="19"/>
      <c r="AE835282" s="19"/>
      <c r="AF835282" s="19"/>
      <c r="AG835282" s="19"/>
      <c r="AH835282" s="19"/>
      <c r="AI835282" s="19"/>
      <c r="AJ835282" s="19"/>
      <c r="AK835282" s="19"/>
      <c r="AL835282" s="19"/>
      <c r="AM835282" s="19"/>
      <c r="AN835282" s="19"/>
      <c r="AO835282" s="19"/>
      <c r="AP835282"/>
    </row>
    <row r="835283" spans="1:42" s="116" customFormat="1" x14ac:dyDescent="0.3">
      <c r="A835283"/>
      <c r="B835283"/>
      <c r="C835283"/>
      <c r="D835283"/>
      <c r="E835283"/>
      <c r="F835283"/>
      <c r="G835283"/>
      <c r="H835283"/>
      <c r="I835283"/>
      <c r="J835283"/>
      <c r="K835283"/>
      <c r="L835283"/>
      <c r="M835283" s="115"/>
      <c r="N835283" s="115"/>
      <c r="O835283"/>
      <c r="P835283"/>
      <c r="Q835283"/>
      <c r="R835283" s="19"/>
      <c r="S835283" s="19"/>
      <c r="T835283"/>
      <c r="U835283" s="113"/>
      <c r="V835283" s="19"/>
      <c r="W835283" s="19"/>
      <c r="X835283" s="19"/>
      <c r="Y835283" s="19"/>
      <c r="Z835283" s="19"/>
      <c r="AA835283" s="19"/>
      <c r="AB835283" s="19"/>
      <c r="AC835283" s="19"/>
      <c r="AD835283" s="19"/>
      <c r="AE835283" s="19"/>
      <c r="AF835283" s="19"/>
      <c r="AG835283" s="19"/>
      <c r="AH835283" s="19"/>
      <c r="AI835283" s="19"/>
      <c r="AJ835283" s="19"/>
      <c r="AK835283" s="19"/>
      <c r="AL835283" s="19"/>
      <c r="AM835283" s="19"/>
      <c r="AN835283" s="19"/>
      <c r="AO835283" s="19"/>
      <c r="AP835283"/>
    </row>
    <row r="835284" spans="1:42" s="116" customFormat="1" x14ac:dyDescent="0.3">
      <c r="A835284"/>
      <c r="B835284"/>
      <c r="C835284"/>
      <c r="D835284"/>
      <c r="E835284"/>
      <c r="F835284"/>
      <c r="G835284"/>
      <c r="H835284"/>
      <c r="I835284"/>
      <c r="J835284"/>
      <c r="K835284"/>
      <c r="L835284"/>
      <c r="M835284" s="115"/>
      <c r="N835284" s="115"/>
      <c r="O835284"/>
      <c r="P835284"/>
      <c r="Q835284"/>
      <c r="R835284" s="19"/>
      <c r="S835284" s="19"/>
      <c r="T835284"/>
      <c r="U835284" s="113"/>
      <c r="V835284" s="19"/>
      <c r="W835284" s="19"/>
      <c r="X835284" s="19"/>
      <c r="Y835284" s="19"/>
      <c r="Z835284" s="19"/>
      <c r="AA835284" s="19"/>
      <c r="AB835284" s="19"/>
      <c r="AC835284" s="19"/>
      <c r="AD835284" s="19"/>
      <c r="AE835284" s="19"/>
      <c r="AF835284" s="19"/>
      <c r="AG835284" s="19"/>
      <c r="AH835284" s="19"/>
      <c r="AI835284" s="19"/>
      <c r="AJ835284" s="19"/>
      <c r="AK835284" s="19"/>
      <c r="AL835284" s="19"/>
      <c r="AM835284" s="19"/>
      <c r="AN835284" s="19"/>
      <c r="AO835284" s="19"/>
      <c r="AP835284"/>
    </row>
    <row r="835285" spans="1:42" s="116" customFormat="1" x14ac:dyDescent="0.3">
      <c r="A835285"/>
      <c r="B835285"/>
      <c r="C835285"/>
      <c r="D835285"/>
      <c r="E835285"/>
      <c r="F835285"/>
      <c r="G835285"/>
      <c r="H835285"/>
      <c r="I835285"/>
      <c r="J835285"/>
      <c r="K835285"/>
      <c r="L835285"/>
      <c r="M835285" s="115"/>
      <c r="N835285" s="115"/>
      <c r="O835285"/>
      <c r="P835285"/>
      <c r="Q835285"/>
      <c r="R835285" s="19"/>
      <c r="S835285" s="19"/>
      <c r="T835285"/>
      <c r="U835285" s="113"/>
      <c r="V835285" s="19"/>
      <c r="W835285" s="19"/>
      <c r="X835285" s="19"/>
      <c r="Y835285" s="19"/>
      <c r="Z835285" s="19"/>
      <c r="AA835285" s="19"/>
      <c r="AB835285" s="19"/>
      <c r="AC835285" s="19"/>
      <c r="AD835285" s="19"/>
      <c r="AE835285" s="19"/>
      <c r="AF835285" s="19"/>
      <c r="AG835285" s="19"/>
      <c r="AH835285" s="19"/>
      <c r="AI835285" s="19"/>
      <c r="AJ835285" s="19"/>
      <c r="AK835285" s="19"/>
      <c r="AL835285" s="19"/>
      <c r="AM835285" s="19"/>
      <c r="AN835285" s="19"/>
      <c r="AO835285" s="19"/>
      <c r="AP835285"/>
    </row>
    <row r="835286" spans="1:42" s="116" customFormat="1" x14ac:dyDescent="0.3">
      <c r="A835286"/>
      <c r="B835286"/>
      <c r="C835286"/>
      <c r="D835286"/>
      <c r="E835286"/>
      <c r="F835286"/>
      <c r="G835286"/>
      <c r="H835286"/>
      <c r="I835286"/>
      <c r="J835286"/>
      <c r="K835286"/>
      <c r="L835286"/>
      <c r="M835286" s="115"/>
      <c r="N835286" s="115"/>
      <c r="O835286"/>
      <c r="P835286"/>
      <c r="Q835286"/>
      <c r="R835286" s="19"/>
      <c r="S835286" s="19"/>
      <c r="T835286"/>
      <c r="U835286" s="113"/>
      <c r="V835286" s="19"/>
      <c r="W835286" s="19"/>
      <c r="X835286" s="19"/>
      <c r="Y835286" s="19"/>
      <c r="Z835286" s="19"/>
      <c r="AA835286" s="19"/>
      <c r="AB835286" s="19"/>
      <c r="AC835286" s="19"/>
      <c r="AD835286" s="19"/>
      <c r="AE835286" s="19"/>
      <c r="AF835286" s="19"/>
      <c r="AG835286" s="19"/>
      <c r="AH835286" s="19"/>
      <c r="AI835286" s="19"/>
      <c r="AJ835286" s="19"/>
      <c r="AK835286" s="19"/>
      <c r="AL835286" s="19"/>
      <c r="AM835286" s="19"/>
      <c r="AN835286" s="19"/>
      <c r="AO835286" s="19"/>
      <c r="AP835286"/>
    </row>
    <row r="835287" spans="1:42" s="116" customFormat="1" x14ac:dyDescent="0.3">
      <c r="A835287"/>
      <c r="B835287"/>
      <c r="C835287"/>
      <c r="D835287"/>
      <c r="E835287"/>
      <c r="F835287"/>
      <c r="G835287"/>
      <c r="H835287"/>
      <c r="I835287"/>
      <c r="J835287"/>
      <c r="K835287"/>
      <c r="L835287"/>
      <c r="M835287" s="115"/>
      <c r="N835287" s="115"/>
      <c r="O835287"/>
      <c r="P835287"/>
      <c r="Q835287"/>
      <c r="R835287" s="19"/>
      <c r="S835287" s="19"/>
      <c r="T835287"/>
      <c r="U835287" s="113"/>
      <c r="V835287" s="19"/>
      <c r="W835287" s="19"/>
      <c r="X835287" s="19"/>
      <c r="Y835287" s="19"/>
      <c r="Z835287" s="19"/>
      <c r="AA835287" s="19"/>
      <c r="AB835287" s="19"/>
      <c r="AC835287" s="19"/>
      <c r="AD835287" s="19"/>
      <c r="AE835287" s="19"/>
      <c r="AF835287" s="19"/>
      <c r="AG835287" s="19"/>
      <c r="AH835287" s="19"/>
      <c r="AI835287" s="19"/>
      <c r="AJ835287" s="19"/>
      <c r="AK835287" s="19"/>
      <c r="AL835287" s="19"/>
      <c r="AM835287" s="19"/>
      <c r="AN835287" s="19"/>
      <c r="AO835287" s="19"/>
      <c r="AP835287"/>
    </row>
    <row r="835288" spans="1:42" s="116" customFormat="1" x14ac:dyDescent="0.3">
      <c r="A835288"/>
      <c r="B835288"/>
      <c r="C835288"/>
      <c r="D835288"/>
      <c r="E835288"/>
      <c r="F835288"/>
      <c r="G835288"/>
      <c r="H835288"/>
      <c r="I835288"/>
      <c r="J835288"/>
      <c r="K835288"/>
      <c r="L835288"/>
      <c r="M835288" s="115"/>
      <c r="N835288" s="115"/>
      <c r="O835288"/>
      <c r="P835288"/>
      <c r="Q835288"/>
      <c r="R835288" s="19"/>
      <c r="S835288" s="19"/>
      <c r="T835288"/>
      <c r="U835288" s="113"/>
      <c r="V835288" s="19"/>
      <c r="W835288" s="19"/>
      <c r="X835288" s="19"/>
      <c r="Y835288" s="19"/>
      <c r="Z835288" s="19"/>
      <c r="AA835288" s="19"/>
      <c r="AB835288" s="19"/>
      <c r="AC835288" s="19"/>
      <c r="AD835288" s="19"/>
      <c r="AE835288" s="19"/>
      <c r="AF835288" s="19"/>
      <c r="AG835288" s="19"/>
      <c r="AH835288" s="19"/>
      <c r="AI835288" s="19"/>
      <c r="AJ835288" s="19"/>
      <c r="AK835288" s="19"/>
      <c r="AL835288" s="19"/>
      <c r="AM835288" s="19"/>
      <c r="AN835288" s="19"/>
      <c r="AO835288" s="19"/>
      <c r="AP835288"/>
    </row>
    <row r="835289" spans="1:42" s="116" customFormat="1" x14ac:dyDescent="0.3">
      <c r="A835289"/>
      <c r="B835289"/>
      <c r="C835289"/>
      <c r="D835289"/>
      <c r="E835289"/>
      <c r="F835289"/>
      <c r="G835289"/>
      <c r="H835289"/>
      <c r="I835289"/>
      <c r="J835289"/>
      <c r="K835289"/>
      <c r="L835289"/>
      <c r="M835289" s="115"/>
      <c r="N835289" s="115"/>
      <c r="O835289"/>
      <c r="P835289"/>
      <c r="Q835289"/>
      <c r="R835289" s="19"/>
      <c r="S835289" s="19"/>
      <c r="T835289"/>
      <c r="U835289" s="113"/>
      <c r="V835289" s="19"/>
      <c r="W835289" s="19"/>
      <c r="X835289" s="19"/>
      <c r="Y835289" s="19"/>
      <c r="Z835289" s="19"/>
      <c r="AA835289" s="19"/>
      <c r="AB835289" s="19"/>
      <c r="AC835289" s="19"/>
      <c r="AD835289" s="19"/>
      <c r="AE835289" s="19"/>
      <c r="AF835289" s="19"/>
      <c r="AG835289" s="19"/>
      <c r="AH835289" s="19"/>
      <c r="AI835289" s="19"/>
      <c r="AJ835289" s="19"/>
      <c r="AK835289" s="19"/>
      <c r="AL835289" s="19"/>
      <c r="AM835289" s="19"/>
      <c r="AN835289" s="19"/>
      <c r="AO835289" s="19"/>
      <c r="AP835289"/>
    </row>
    <row r="835290" spans="1:42" s="116" customFormat="1" x14ac:dyDescent="0.3">
      <c r="A835290"/>
      <c r="B835290"/>
      <c r="C835290"/>
      <c r="D835290"/>
      <c r="E835290"/>
      <c r="F835290"/>
      <c r="G835290"/>
      <c r="H835290"/>
      <c r="I835290"/>
      <c r="J835290"/>
      <c r="K835290"/>
      <c r="L835290"/>
      <c r="M835290" s="115"/>
      <c r="N835290" s="115"/>
      <c r="O835290"/>
      <c r="P835290"/>
      <c r="Q835290"/>
      <c r="R835290" s="19"/>
      <c r="S835290" s="19"/>
      <c r="T835290"/>
      <c r="U835290" s="113"/>
      <c r="V835290" s="19"/>
      <c r="W835290" s="19"/>
      <c r="X835290" s="19"/>
      <c r="Y835290" s="19"/>
      <c r="Z835290" s="19"/>
      <c r="AA835290" s="19"/>
      <c r="AB835290" s="19"/>
      <c r="AC835290" s="19"/>
      <c r="AD835290" s="19"/>
      <c r="AE835290" s="19"/>
      <c r="AF835290" s="19"/>
      <c r="AG835290" s="19"/>
      <c r="AH835290" s="19"/>
      <c r="AI835290" s="19"/>
      <c r="AJ835290" s="19"/>
      <c r="AK835290" s="19"/>
      <c r="AL835290" s="19"/>
      <c r="AM835290" s="19"/>
      <c r="AN835290" s="19"/>
      <c r="AO835290" s="19"/>
      <c r="AP835290"/>
    </row>
    <row r="835291" spans="1:42" s="116" customFormat="1" x14ac:dyDescent="0.3">
      <c r="A835291"/>
      <c r="B835291"/>
      <c r="C835291"/>
      <c r="D835291"/>
      <c r="E835291"/>
      <c r="F835291"/>
      <c r="G835291"/>
      <c r="H835291"/>
      <c r="I835291"/>
      <c r="J835291"/>
      <c r="K835291"/>
      <c r="L835291"/>
      <c r="M835291" s="115"/>
      <c r="N835291" s="115"/>
      <c r="O835291"/>
      <c r="P835291"/>
      <c r="Q835291"/>
      <c r="R835291" s="19"/>
      <c r="S835291" s="19"/>
      <c r="T835291"/>
      <c r="U835291" s="113"/>
      <c r="V835291" s="19"/>
      <c r="W835291" s="19"/>
      <c r="X835291" s="19"/>
      <c r="Y835291" s="19"/>
      <c r="Z835291" s="19"/>
      <c r="AA835291" s="19"/>
      <c r="AB835291" s="19"/>
      <c r="AC835291" s="19"/>
      <c r="AD835291" s="19"/>
      <c r="AE835291" s="19"/>
      <c r="AF835291" s="19"/>
      <c r="AG835291" s="19"/>
      <c r="AH835291" s="19"/>
      <c r="AI835291" s="19"/>
      <c r="AJ835291" s="19"/>
      <c r="AK835291" s="19"/>
      <c r="AL835291" s="19"/>
      <c r="AM835291" s="19"/>
      <c r="AN835291" s="19"/>
      <c r="AO835291" s="19"/>
      <c r="AP835291"/>
    </row>
    <row r="835292" spans="1:42" s="116" customFormat="1" x14ac:dyDescent="0.3">
      <c r="A835292"/>
      <c r="B835292"/>
      <c r="C835292"/>
      <c r="D835292"/>
      <c r="E835292"/>
      <c r="F835292"/>
      <c r="G835292"/>
      <c r="H835292"/>
      <c r="I835292"/>
      <c r="J835292"/>
      <c r="K835292"/>
      <c r="L835292"/>
      <c r="M835292" s="115"/>
      <c r="N835292" s="115"/>
      <c r="O835292"/>
      <c r="P835292"/>
      <c r="Q835292"/>
      <c r="R835292" s="19"/>
      <c r="S835292" s="19"/>
      <c r="T835292"/>
      <c r="U835292" s="113"/>
      <c r="V835292" s="19"/>
      <c r="W835292" s="19"/>
      <c r="X835292" s="19"/>
      <c r="Y835292" s="19"/>
      <c r="Z835292" s="19"/>
      <c r="AA835292" s="19"/>
      <c r="AB835292" s="19"/>
      <c r="AC835292" s="19"/>
      <c r="AD835292" s="19"/>
      <c r="AE835292" s="19"/>
      <c r="AF835292" s="19"/>
      <c r="AG835292" s="19"/>
      <c r="AH835292" s="19"/>
      <c r="AI835292" s="19"/>
      <c r="AJ835292" s="19"/>
      <c r="AK835292" s="19"/>
      <c r="AL835292" s="19"/>
      <c r="AM835292" s="19"/>
      <c r="AN835292" s="19"/>
      <c r="AO835292" s="19"/>
      <c r="AP835292"/>
    </row>
    <row r="835293" spans="1:42" s="116" customFormat="1" x14ac:dyDescent="0.3">
      <c r="A835293"/>
      <c r="B835293"/>
      <c r="C835293"/>
      <c r="D835293"/>
      <c r="E835293"/>
      <c r="F835293"/>
      <c r="G835293"/>
      <c r="H835293"/>
      <c r="I835293"/>
      <c r="J835293"/>
      <c r="K835293"/>
      <c r="L835293"/>
      <c r="M835293" s="115"/>
      <c r="N835293" s="115"/>
      <c r="O835293"/>
      <c r="P835293"/>
      <c r="Q835293"/>
      <c r="R835293" s="19"/>
      <c r="S835293" s="19"/>
      <c r="T835293"/>
      <c r="U835293" s="113"/>
      <c r="V835293" s="19"/>
      <c r="W835293" s="19"/>
      <c r="X835293" s="19"/>
      <c r="Y835293" s="19"/>
      <c r="Z835293" s="19"/>
      <c r="AA835293" s="19"/>
      <c r="AB835293" s="19"/>
      <c r="AC835293" s="19"/>
      <c r="AD835293" s="19"/>
      <c r="AE835293" s="19"/>
      <c r="AF835293" s="19"/>
      <c r="AG835293" s="19"/>
      <c r="AH835293" s="19"/>
      <c r="AI835293" s="19"/>
      <c r="AJ835293" s="19"/>
      <c r="AK835293" s="19"/>
      <c r="AL835293" s="19"/>
      <c r="AM835293" s="19"/>
      <c r="AN835293" s="19"/>
      <c r="AO835293" s="19"/>
      <c r="AP835293"/>
    </row>
    <row r="835294" spans="1:42" s="116" customFormat="1" x14ac:dyDescent="0.3">
      <c r="A835294"/>
      <c r="B835294"/>
      <c r="C835294"/>
      <c r="D835294"/>
      <c r="E835294"/>
      <c r="F835294"/>
      <c r="G835294"/>
      <c r="H835294"/>
      <c r="I835294"/>
      <c r="J835294"/>
      <c r="K835294"/>
      <c r="L835294"/>
      <c r="M835294" s="115"/>
      <c r="N835294" s="115"/>
      <c r="O835294"/>
      <c r="P835294"/>
      <c r="Q835294"/>
      <c r="R835294" s="19"/>
      <c r="S835294" s="19"/>
      <c r="T835294"/>
      <c r="U835294" s="113"/>
      <c r="V835294" s="19"/>
      <c r="W835294" s="19"/>
      <c r="X835294" s="19"/>
      <c r="Y835294" s="19"/>
      <c r="Z835294" s="19"/>
      <c r="AA835294" s="19"/>
      <c r="AB835294" s="19"/>
      <c r="AC835294" s="19"/>
      <c r="AD835294" s="19"/>
      <c r="AE835294" s="19"/>
      <c r="AF835294" s="19"/>
      <c r="AG835294" s="19"/>
      <c r="AH835294" s="19"/>
      <c r="AI835294" s="19"/>
      <c r="AJ835294" s="19"/>
      <c r="AK835294" s="19"/>
      <c r="AL835294" s="19"/>
      <c r="AM835294" s="19"/>
      <c r="AN835294" s="19"/>
      <c r="AO835294" s="19"/>
      <c r="AP835294"/>
    </row>
    <row r="835295" spans="1:42" s="116" customFormat="1" x14ac:dyDescent="0.3">
      <c r="A835295"/>
      <c r="B835295"/>
      <c r="C835295"/>
      <c r="D835295"/>
      <c r="E835295"/>
      <c r="F835295"/>
      <c r="G835295"/>
      <c r="H835295"/>
      <c r="I835295"/>
      <c r="J835295"/>
      <c r="K835295"/>
      <c r="L835295"/>
      <c r="M835295" s="115"/>
      <c r="N835295" s="115"/>
      <c r="O835295"/>
      <c r="P835295"/>
      <c r="Q835295"/>
      <c r="R835295" s="19"/>
      <c r="S835295" s="19"/>
      <c r="T835295"/>
      <c r="U835295" s="113"/>
      <c r="V835295" s="19"/>
      <c r="W835295" s="19"/>
      <c r="X835295" s="19"/>
      <c r="Y835295" s="19"/>
      <c r="Z835295" s="19"/>
      <c r="AA835295" s="19"/>
      <c r="AB835295" s="19"/>
      <c r="AC835295" s="19"/>
      <c r="AD835295" s="19"/>
      <c r="AE835295" s="19"/>
      <c r="AF835295" s="19"/>
      <c r="AG835295" s="19"/>
      <c r="AH835295" s="19"/>
      <c r="AI835295" s="19"/>
      <c r="AJ835295" s="19"/>
      <c r="AK835295" s="19"/>
      <c r="AL835295" s="19"/>
      <c r="AM835295" s="19"/>
      <c r="AN835295" s="19"/>
      <c r="AO835295" s="19"/>
      <c r="AP835295"/>
    </row>
    <row r="835296" spans="1:42" s="116" customFormat="1" x14ac:dyDescent="0.3">
      <c r="A835296"/>
      <c r="B835296"/>
      <c r="C835296"/>
      <c r="D835296"/>
      <c r="E835296"/>
      <c r="F835296"/>
      <c r="G835296"/>
      <c r="H835296"/>
      <c r="I835296"/>
      <c r="J835296"/>
      <c r="K835296"/>
      <c r="L835296"/>
      <c r="M835296" s="115"/>
      <c r="N835296" s="115"/>
      <c r="O835296"/>
      <c r="P835296"/>
      <c r="Q835296"/>
      <c r="R835296" s="19"/>
      <c r="S835296" s="19"/>
      <c r="T835296"/>
      <c r="U835296" s="113"/>
      <c r="V835296" s="19"/>
      <c r="W835296" s="19"/>
      <c r="X835296" s="19"/>
      <c r="Y835296" s="19"/>
      <c r="Z835296" s="19"/>
      <c r="AA835296" s="19"/>
      <c r="AB835296" s="19"/>
      <c r="AC835296" s="19"/>
      <c r="AD835296" s="19"/>
      <c r="AE835296" s="19"/>
      <c r="AF835296" s="19"/>
      <c r="AG835296" s="19"/>
      <c r="AH835296" s="19"/>
      <c r="AI835296" s="19"/>
      <c r="AJ835296" s="19"/>
      <c r="AK835296" s="19"/>
      <c r="AL835296" s="19"/>
      <c r="AM835296" s="19"/>
      <c r="AN835296" s="19"/>
      <c r="AO835296" s="19"/>
      <c r="AP835296"/>
    </row>
    <row r="835297" spans="1:42" s="116" customFormat="1" x14ac:dyDescent="0.3">
      <c r="A835297"/>
      <c r="B835297"/>
      <c r="C835297"/>
      <c r="D835297"/>
      <c r="E835297"/>
      <c r="F835297"/>
      <c r="G835297"/>
      <c r="H835297"/>
      <c r="I835297"/>
      <c r="J835297"/>
      <c r="K835297"/>
      <c r="L835297"/>
      <c r="M835297" s="115"/>
      <c r="N835297" s="115"/>
      <c r="O835297"/>
      <c r="P835297"/>
      <c r="Q835297"/>
      <c r="R835297" s="19"/>
      <c r="S835297" s="19"/>
      <c r="T835297"/>
      <c r="U835297" s="113"/>
      <c r="V835297" s="19"/>
      <c r="W835297" s="19"/>
      <c r="X835297" s="19"/>
      <c r="Y835297" s="19"/>
      <c r="Z835297" s="19"/>
      <c r="AA835297" s="19"/>
      <c r="AB835297" s="19"/>
      <c r="AC835297" s="19"/>
      <c r="AD835297" s="19"/>
      <c r="AE835297" s="19"/>
      <c r="AF835297" s="19"/>
      <c r="AG835297" s="19"/>
      <c r="AH835297" s="19"/>
      <c r="AI835297" s="19"/>
      <c r="AJ835297" s="19"/>
      <c r="AK835297" s="19"/>
      <c r="AL835297" s="19"/>
      <c r="AM835297" s="19"/>
      <c r="AN835297" s="19"/>
      <c r="AO835297" s="19"/>
      <c r="AP835297"/>
    </row>
    <row r="835298" spans="1:42" s="116" customFormat="1" x14ac:dyDescent="0.3">
      <c r="A835298"/>
      <c r="B835298"/>
      <c r="C835298"/>
      <c r="D835298"/>
      <c r="E835298"/>
      <c r="F835298"/>
      <c r="G835298"/>
      <c r="H835298"/>
      <c r="I835298"/>
      <c r="J835298"/>
      <c r="K835298"/>
      <c r="L835298"/>
      <c r="M835298" s="115"/>
      <c r="N835298" s="115"/>
      <c r="O835298"/>
      <c r="P835298"/>
      <c r="Q835298"/>
      <c r="R835298" s="19"/>
      <c r="S835298" s="19"/>
      <c r="T835298"/>
      <c r="U835298" s="113"/>
      <c r="V835298" s="19"/>
      <c r="W835298" s="19"/>
      <c r="X835298" s="19"/>
      <c r="Y835298" s="19"/>
      <c r="Z835298" s="19"/>
      <c r="AA835298" s="19"/>
      <c r="AB835298" s="19"/>
      <c r="AC835298" s="19"/>
      <c r="AD835298" s="19"/>
      <c r="AE835298" s="19"/>
      <c r="AF835298" s="19"/>
      <c r="AG835298" s="19"/>
      <c r="AH835298" s="19"/>
      <c r="AI835298" s="19"/>
      <c r="AJ835298" s="19"/>
      <c r="AK835298" s="19"/>
      <c r="AL835298" s="19"/>
      <c r="AM835298" s="19"/>
      <c r="AN835298" s="19"/>
      <c r="AO835298" s="19"/>
      <c r="AP835298"/>
    </row>
    <row r="835299" spans="1:42" s="116" customFormat="1" x14ac:dyDescent="0.3">
      <c r="A835299"/>
      <c r="B835299"/>
      <c r="C835299"/>
      <c r="D835299"/>
      <c r="E835299"/>
      <c r="F835299"/>
      <c r="G835299"/>
      <c r="H835299"/>
      <c r="I835299"/>
      <c r="J835299"/>
      <c r="K835299"/>
      <c r="L835299"/>
      <c r="M835299" s="115"/>
      <c r="N835299" s="115"/>
      <c r="O835299"/>
      <c r="P835299"/>
      <c r="Q835299"/>
      <c r="R835299" s="19"/>
      <c r="S835299" s="19"/>
      <c r="T835299"/>
      <c r="U835299" s="113"/>
      <c r="V835299" s="19"/>
      <c r="W835299" s="19"/>
      <c r="X835299" s="19"/>
      <c r="Y835299" s="19"/>
      <c r="Z835299" s="19"/>
      <c r="AA835299" s="19"/>
      <c r="AB835299" s="19"/>
      <c r="AC835299" s="19"/>
      <c r="AD835299" s="19"/>
      <c r="AE835299" s="19"/>
      <c r="AF835299" s="19"/>
      <c r="AG835299" s="19"/>
      <c r="AH835299" s="19"/>
      <c r="AI835299" s="19"/>
      <c r="AJ835299" s="19"/>
      <c r="AK835299" s="19"/>
      <c r="AL835299" s="19"/>
      <c r="AM835299" s="19"/>
      <c r="AN835299" s="19"/>
      <c r="AO835299" s="19"/>
      <c r="AP835299"/>
    </row>
    <row r="835300" spans="1:42" s="116" customFormat="1" x14ac:dyDescent="0.3">
      <c r="A835300"/>
      <c r="B835300"/>
      <c r="C835300"/>
      <c r="D835300"/>
      <c r="E835300"/>
      <c r="F835300"/>
      <c r="G835300"/>
      <c r="H835300"/>
      <c r="I835300"/>
      <c r="J835300"/>
      <c r="K835300"/>
      <c r="L835300"/>
      <c r="M835300" s="115"/>
      <c r="N835300" s="115"/>
      <c r="O835300"/>
      <c r="P835300"/>
      <c r="Q835300"/>
      <c r="R835300" s="19"/>
      <c r="S835300" s="19"/>
      <c r="T835300"/>
      <c r="U835300" s="113"/>
      <c r="V835300" s="19"/>
      <c r="W835300" s="19"/>
      <c r="X835300" s="19"/>
      <c r="Y835300" s="19"/>
      <c r="Z835300" s="19"/>
      <c r="AA835300" s="19"/>
      <c r="AB835300" s="19"/>
      <c r="AC835300" s="19"/>
      <c r="AD835300" s="19"/>
      <c r="AE835300" s="19"/>
      <c r="AF835300" s="19"/>
      <c r="AG835300" s="19"/>
      <c r="AH835300" s="19"/>
      <c r="AI835300" s="19"/>
      <c r="AJ835300" s="19"/>
      <c r="AK835300" s="19"/>
      <c r="AL835300" s="19"/>
      <c r="AM835300" s="19"/>
      <c r="AN835300" s="19"/>
      <c r="AO835300" s="19"/>
      <c r="AP835300"/>
    </row>
    <row r="835301" spans="1:42" s="116" customFormat="1" x14ac:dyDescent="0.3">
      <c r="A835301"/>
      <c r="B835301"/>
      <c r="C835301"/>
      <c r="D835301"/>
      <c r="E835301"/>
      <c r="F835301"/>
      <c r="G835301"/>
      <c r="H835301"/>
      <c r="I835301"/>
      <c r="J835301"/>
      <c r="K835301"/>
      <c r="L835301"/>
      <c r="M835301" s="115"/>
      <c r="N835301" s="115"/>
      <c r="O835301"/>
      <c r="P835301"/>
      <c r="Q835301"/>
      <c r="R835301" s="19"/>
      <c r="S835301" s="19"/>
      <c r="T835301"/>
      <c r="U835301" s="113"/>
      <c r="V835301" s="19"/>
      <c r="W835301" s="19"/>
      <c r="X835301" s="19"/>
      <c r="Y835301" s="19"/>
      <c r="Z835301" s="19"/>
      <c r="AA835301" s="19"/>
      <c r="AB835301" s="19"/>
      <c r="AC835301" s="19"/>
      <c r="AD835301" s="19"/>
      <c r="AE835301" s="19"/>
      <c r="AF835301" s="19"/>
      <c r="AG835301" s="19"/>
      <c r="AH835301" s="19"/>
      <c r="AI835301" s="19"/>
      <c r="AJ835301" s="19"/>
      <c r="AK835301" s="19"/>
      <c r="AL835301" s="19"/>
      <c r="AM835301" s="19"/>
      <c r="AN835301" s="19"/>
      <c r="AO835301" s="19"/>
      <c r="AP835301"/>
    </row>
    <row r="835302" spans="1:42" s="116" customFormat="1" x14ac:dyDescent="0.3">
      <c r="A835302"/>
      <c r="B835302"/>
      <c r="C835302"/>
      <c r="D835302"/>
      <c r="E835302"/>
      <c r="F835302"/>
      <c r="G835302"/>
      <c r="H835302"/>
      <c r="I835302"/>
      <c r="J835302"/>
      <c r="K835302"/>
      <c r="L835302"/>
      <c r="M835302" s="115"/>
      <c r="N835302" s="115"/>
      <c r="O835302"/>
      <c r="P835302"/>
      <c r="Q835302"/>
      <c r="R835302" s="19"/>
      <c r="S835302" s="19"/>
      <c r="T835302"/>
      <c r="U835302" s="113"/>
      <c r="V835302" s="19"/>
      <c r="W835302" s="19"/>
      <c r="X835302" s="19"/>
      <c r="Y835302" s="19"/>
      <c r="Z835302" s="19"/>
      <c r="AA835302" s="19"/>
      <c r="AB835302" s="19"/>
      <c r="AC835302" s="19"/>
      <c r="AD835302" s="19"/>
      <c r="AE835302" s="19"/>
      <c r="AF835302" s="19"/>
      <c r="AG835302" s="19"/>
      <c r="AH835302" s="19"/>
      <c r="AI835302" s="19"/>
      <c r="AJ835302" s="19"/>
      <c r="AK835302" s="19"/>
      <c r="AL835302" s="19"/>
      <c r="AM835302" s="19"/>
      <c r="AN835302" s="19"/>
      <c r="AO835302" s="19"/>
      <c r="AP835302"/>
    </row>
    <row r="835303" spans="1:42" s="116" customFormat="1" x14ac:dyDescent="0.3">
      <c r="A835303"/>
      <c r="B835303"/>
      <c r="C835303"/>
      <c r="D835303"/>
      <c r="E835303"/>
      <c r="F835303"/>
      <c r="G835303"/>
      <c r="H835303"/>
      <c r="I835303"/>
      <c r="J835303"/>
      <c r="K835303"/>
      <c r="L835303"/>
      <c r="M835303" s="115"/>
      <c r="N835303" s="115"/>
      <c r="O835303"/>
      <c r="P835303"/>
      <c r="Q835303"/>
      <c r="R835303" s="19"/>
      <c r="S835303" s="19"/>
      <c r="T835303"/>
      <c r="U835303" s="113"/>
      <c r="V835303" s="19"/>
      <c r="W835303" s="19"/>
      <c r="X835303" s="19"/>
      <c r="Y835303" s="19"/>
      <c r="Z835303" s="19"/>
      <c r="AA835303" s="19"/>
      <c r="AB835303" s="19"/>
      <c r="AC835303" s="19"/>
      <c r="AD835303" s="19"/>
      <c r="AE835303" s="19"/>
      <c r="AF835303" s="19"/>
      <c r="AG835303" s="19"/>
      <c r="AH835303" s="19"/>
      <c r="AI835303" s="19"/>
      <c r="AJ835303" s="19"/>
      <c r="AK835303" s="19"/>
      <c r="AL835303" s="19"/>
      <c r="AM835303" s="19"/>
      <c r="AN835303" s="19"/>
      <c r="AO835303" s="19"/>
      <c r="AP835303"/>
    </row>
    <row r="835304" spans="1:42" s="116" customFormat="1" x14ac:dyDescent="0.3">
      <c r="A835304"/>
      <c r="B835304"/>
      <c r="C835304"/>
      <c r="D835304"/>
      <c r="E835304"/>
      <c r="F835304"/>
      <c r="G835304"/>
      <c r="H835304"/>
      <c r="I835304"/>
      <c r="J835304"/>
      <c r="K835304"/>
      <c r="L835304"/>
      <c r="M835304" s="115"/>
      <c r="N835304" s="115"/>
      <c r="O835304"/>
      <c r="P835304"/>
      <c r="Q835304"/>
      <c r="R835304" s="19"/>
      <c r="S835304" s="19"/>
      <c r="T835304"/>
      <c r="U835304" s="113"/>
      <c r="V835304" s="19"/>
      <c r="W835304" s="19"/>
      <c r="X835304" s="19"/>
      <c r="Y835304" s="19"/>
      <c r="Z835304" s="19"/>
      <c r="AA835304" s="19"/>
      <c r="AB835304" s="19"/>
      <c r="AC835304" s="19"/>
      <c r="AD835304" s="19"/>
      <c r="AE835304" s="19"/>
      <c r="AF835304" s="19"/>
      <c r="AG835304" s="19"/>
      <c r="AH835304" s="19"/>
      <c r="AI835304" s="19"/>
      <c r="AJ835304" s="19"/>
      <c r="AK835304" s="19"/>
      <c r="AL835304" s="19"/>
      <c r="AM835304" s="19"/>
      <c r="AN835304" s="19"/>
      <c r="AO835304" s="19"/>
      <c r="AP835304"/>
    </row>
    <row r="835305" spans="1:42" s="116" customFormat="1" x14ac:dyDescent="0.3">
      <c r="A835305"/>
      <c r="B835305"/>
      <c r="C835305"/>
      <c r="D835305"/>
      <c r="E835305"/>
      <c r="F835305"/>
      <c r="G835305"/>
      <c r="H835305"/>
      <c r="I835305"/>
      <c r="J835305"/>
      <c r="K835305"/>
      <c r="L835305"/>
      <c r="M835305" s="115"/>
      <c r="N835305" s="115"/>
      <c r="O835305"/>
      <c r="P835305"/>
      <c r="Q835305"/>
      <c r="R835305" s="19"/>
      <c r="S835305" s="19"/>
      <c r="T835305"/>
      <c r="U835305" s="113"/>
      <c r="V835305" s="19"/>
      <c r="W835305" s="19"/>
      <c r="X835305" s="19"/>
      <c r="Y835305" s="19"/>
      <c r="Z835305" s="19"/>
      <c r="AA835305" s="19"/>
      <c r="AB835305" s="19"/>
      <c r="AC835305" s="19"/>
      <c r="AD835305" s="19"/>
      <c r="AE835305" s="19"/>
      <c r="AF835305" s="19"/>
      <c r="AG835305" s="19"/>
      <c r="AH835305" s="19"/>
      <c r="AI835305" s="19"/>
      <c r="AJ835305" s="19"/>
      <c r="AK835305" s="19"/>
      <c r="AL835305" s="19"/>
      <c r="AM835305" s="19"/>
      <c r="AN835305" s="19"/>
      <c r="AO835305" s="19"/>
      <c r="AP835305"/>
    </row>
    <row r="835306" spans="1:42" s="116" customFormat="1" x14ac:dyDescent="0.3">
      <c r="A835306"/>
      <c r="B835306"/>
      <c r="C835306"/>
      <c r="D835306"/>
      <c r="E835306"/>
      <c r="F835306"/>
      <c r="G835306"/>
      <c r="H835306"/>
      <c r="I835306"/>
      <c r="J835306"/>
      <c r="K835306"/>
      <c r="L835306"/>
      <c r="M835306" s="115"/>
      <c r="N835306" s="115"/>
      <c r="O835306"/>
      <c r="P835306"/>
      <c r="Q835306"/>
      <c r="R835306" s="19"/>
      <c r="S835306" s="19"/>
      <c r="T835306"/>
      <c r="U835306" s="113"/>
      <c r="V835306" s="19"/>
      <c r="W835306" s="19"/>
      <c r="X835306" s="19"/>
      <c r="Y835306" s="19"/>
      <c r="Z835306" s="19"/>
      <c r="AA835306" s="19"/>
      <c r="AB835306" s="19"/>
      <c r="AC835306" s="19"/>
      <c r="AD835306" s="19"/>
      <c r="AE835306" s="19"/>
      <c r="AF835306" s="19"/>
      <c r="AG835306" s="19"/>
      <c r="AH835306" s="19"/>
      <c r="AI835306" s="19"/>
      <c r="AJ835306" s="19"/>
      <c r="AK835306" s="19"/>
      <c r="AL835306" s="19"/>
      <c r="AM835306" s="19"/>
      <c r="AN835306" s="19"/>
      <c r="AO835306" s="19"/>
      <c r="AP835306"/>
    </row>
    <row r="835307" spans="1:42" s="116" customFormat="1" x14ac:dyDescent="0.3">
      <c r="A835307"/>
      <c r="B835307"/>
      <c r="C835307"/>
      <c r="D835307"/>
      <c r="E835307"/>
      <c r="F835307"/>
      <c r="G835307"/>
      <c r="H835307"/>
      <c r="I835307"/>
      <c r="J835307"/>
      <c r="K835307"/>
      <c r="L835307"/>
      <c r="M835307" s="115"/>
      <c r="N835307" s="115"/>
      <c r="O835307"/>
      <c r="P835307"/>
      <c r="Q835307"/>
      <c r="R835307" s="19"/>
      <c r="S835307" s="19"/>
      <c r="T835307"/>
      <c r="U835307" s="113"/>
      <c r="V835307" s="19"/>
      <c r="W835307" s="19"/>
      <c r="X835307" s="19"/>
      <c r="Y835307" s="19"/>
      <c r="Z835307" s="19"/>
      <c r="AA835307" s="19"/>
      <c r="AB835307" s="19"/>
      <c r="AC835307" s="19"/>
      <c r="AD835307" s="19"/>
      <c r="AE835307" s="19"/>
      <c r="AF835307" s="19"/>
      <c r="AG835307" s="19"/>
      <c r="AH835307" s="19"/>
      <c r="AI835307" s="19"/>
      <c r="AJ835307" s="19"/>
      <c r="AK835307" s="19"/>
      <c r="AL835307" s="19"/>
      <c r="AM835307" s="19"/>
      <c r="AN835307" s="19"/>
      <c r="AO835307" s="19"/>
      <c r="AP835307"/>
    </row>
    <row r="835308" spans="1:42" s="116" customFormat="1" x14ac:dyDescent="0.3">
      <c r="A835308"/>
      <c r="B835308"/>
      <c r="C835308"/>
      <c r="D835308"/>
      <c r="E835308"/>
      <c r="F835308"/>
      <c r="G835308"/>
      <c r="H835308"/>
      <c r="I835308"/>
      <c r="J835308"/>
      <c r="K835308"/>
      <c r="L835308"/>
      <c r="M835308" s="115"/>
      <c r="N835308" s="115"/>
      <c r="O835308"/>
      <c r="P835308"/>
      <c r="Q835308"/>
      <c r="R835308" s="19"/>
      <c r="S835308" s="19"/>
      <c r="T835308"/>
      <c r="U835308" s="113"/>
      <c r="V835308" s="19"/>
      <c r="W835308" s="19"/>
      <c r="X835308" s="19"/>
      <c r="Y835308" s="19"/>
      <c r="Z835308" s="19"/>
      <c r="AA835308" s="19"/>
      <c r="AB835308" s="19"/>
      <c r="AC835308" s="19"/>
      <c r="AD835308" s="19"/>
      <c r="AE835308" s="19"/>
      <c r="AF835308" s="19"/>
      <c r="AG835308" s="19"/>
      <c r="AH835308" s="19"/>
      <c r="AI835308" s="19"/>
      <c r="AJ835308" s="19"/>
      <c r="AK835308" s="19"/>
      <c r="AL835308" s="19"/>
      <c r="AM835308" s="19"/>
      <c r="AN835308" s="19"/>
      <c r="AO835308" s="19"/>
      <c r="AP835308"/>
    </row>
    <row r="835309" spans="1:42" s="116" customFormat="1" x14ac:dyDescent="0.3">
      <c r="A835309"/>
      <c r="B835309"/>
      <c r="C835309"/>
      <c r="D835309"/>
      <c r="E835309"/>
      <c r="F835309"/>
      <c r="G835309"/>
      <c r="H835309"/>
      <c r="I835309"/>
      <c r="J835309"/>
      <c r="K835309"/>
      <c r="L835309"/>
      <c r="M835309" s="115"/>
      <c r="N835309" s="115"/>
      <c r="O835309"/>
      <c r="P835309"/>
      <c r="Q835309"/>
      <c r="R835309" s="19"/>
      <c r="S835309" s="19"/>
      <c r="T835309"/>
      <c r="U835309" s="113"/>
      <c r="V835309" s="19"/>
      <c r="W835309" s="19"/>
      <c r="X835309" s="19"/>
      <c r="Y835309" s="19"/>
      <c r="Z835309" s="19"/>
      <c r="AA835309" s="19"/>
      <c r="AB835309" s="19"/>
      <c r="AC835309" s="19"/>
      <c r="AD835309" s="19"/>
      <c r="AE835309" s="19"/>
      <c r="AF835309" s="19"/>
      <c r="AG835309" s="19"/>
      <c r="AH835309" s="19"/>
      <c r="AI835309" s="19"/>
      <c r="AJ835309" s="19"/>
      <c r="AK835309" s="19"/>
      <c r="AL835309" s="19"/>
      <c r="AM835309" s="19"/>
      <c r="AN835309" s="19"/>
      <c r="AO835309" s="19"/>
      <c r="AP835309"/>
    </row>
    <row r="835310" spans="1:42" s="116" customFormat="1" x14ac:dyDescent="0.3">
      <c r="A835310"/>
      <c r="B835310"/>
      <c r="C835310"/>
      <c r="D835310"/>
      <c r="E835310"/>
      <c r="F835310"/>
      <c r="G835310"/>
      <c r="H835310"/>
      <c r="I835310"/>
      <c r="J835310"/>
      <c r="K835310"/>
      <c r="L835310"/>
      <c r="M835310" s="115"/>
      <c r="N835310" s="115"/>
      <c r="O835310"/>
      <c r="P835310"/>
      <c r="Q835310"/>
      <c r="R835310" s="19"/>
      <c r="S835310" s="19"/>
      <c r="T835310"/>
      <c r="U835310" s="113"/>
      <c r="V835310" s="19"/>
      <c r="W835310" s="19"/>
      <c r="X835310" s="19"/>
      <c r="Y835310" s="19"/>
      <c r="Z835310" s="19"/>
      <c r="AA835310" s="19"/>
      <c r="AB835310" s="19"/>
      <c r="AC835310" s="19"/>
      <c r="AD835310" s="19"/>
      <c r="AE835310" s="19"/>
      <c r="AF835310" s="19"/>
      <c r="AG835310" s="19"/>
      <c r="AH835310" s="19"/>
      <c r="AI835310" s="19"/>
      <c r="AJ835310" s="19"/>
      <c r="AK835310" s="19"/>
      <c r="AL835310" s="19"/>
      <c r="AM835310" s="19"/>
      <c r="AN835310" s="19"/>
      <c r="AO835310" s="19"/>
      <c r="AP835310"/>
    </row>
    <row r="835311" spans="1:42" s="116" customFormat="1" x14ac:dyDescent="0.3">
      <c r="A835311"/>
      <c r="B835311"/>
      <c r="C835311"/>
      <c r="D835311"/>
      <c r="E835311"/>
      <c r="F835311"/>
      <c r="G835311"/>
      <c r="H835311"/>
      <c r="I835311"/>
      <c r="J835311"/>
      <c r="K835311"/>
      <c r="L835311"/>
      <c r="M835311" s="115"/>
      <c r="N835311" s="115"/>
      <c r="O835311"/>
      <c r="P835311"/>
      <c r="Q835311"/>
      <c r="R835311" s="19"/>
      <c r="S835311" s="19"/>
      <c r="T835311"/>
      <c r="U835311" s="113"/>
      <c r="V835311" s="19"/>
      <c r="W835311" s="19"/>
      <c r="X835311" s="19"/>
      <c r="Y835311" s="19"/>
      <c r="Z835311" s="19"/>
      <c r="AA835311" s="19"/>
      <c r="AB835311" s="19"/>
      <c r="AC835311" s="19"/>
      <c r="AD835311" s="19"/>
      <c r="AE835311" s="19"/>
      <c r="AF835311" s="19"/>
      <c r="AG835311" s="19"/>
      <c r="AH835311" s="19"/>
      <c r="AI835311" s="19"/>
      <c r="AJ835311" s="19"/>
      <c r="AK835311" s="19"/>
      <c r="AL835311" s="19"/>
      <c r="AM835311" s="19"/>
      <c r="AN835311" s="19"/>
      <c r="AO835311" s="19"/>
      <c r="AP835311"/>
    </row>
    <row r="835312" spans="1:42" s="116" customFormat="1" x14ac:dyDescent="0.3">
      <c r="A835312"/>
      <c r="B835312"/>
      <c r="C835312"/>
      <c r="D835312"/>
      <c r="E835312"/>
      <c r="F835312"/>
      <c r="G835312"/>
      <c r="H835312"/>
      <c r="I835312"/>
      <c r="J835312"/>
      <c r="K835312"/>
      <c r="L835312"/>
      <c r="M835312" s="115"/>
      <c r="N835312" s="115"/>
      <c r="O835312"/>
      <c r="P835312"/>
      <c r="Q835312"/>
      <c r="R835312" s="19"/>
      <c r="S835312" s="19"/>
      <c r="T835312"/>
      <c r="U835312" s="113"/>
      <c r="V835312" s="19"/>
      <c r="W835312" s="19"/>
      <c r="X835312" s="19"/>
      <c r="Y835312" s="19"/>
      <c r="Z835312" s="19"/>
      <c r="AA835312" s="19"/>
      <c r="AB835312" s="19"/>
      <c r="AC835312" s="19"/>
      <c r="AD835312" s="19"/>
      <c r="AE835312" s="19"/>
      <c r="AF835312" s="19"/>
      <c r="AG835312" s="19"/>
      <c r="AH835312" s="19"/>
      <c r="AI835312" s="19"/>
      <c r="AJ835312" s="19"/>
      <c r="AK835312" s="19"/>
      <c r="AL835312" s="19"/>
      <c r="AM835312" s="19"/>
      <c r="AN835312" s="19"/>
      <c r="AO835312" s="19"/>
      <c r="AP835312"/>
    </row>
    <row r="835313" spans="1:42" s="116" customFormat="1" x14ac:dyDescent="0.3">
      <c r="A835313"/>
      <c r="B835313"/>
      <c r="C835313"/>
      <c r="D835313"/>
      <c r="E835313"/>
      <c r="F835313"/>
      <c r="G835313"/>
      <c r="H835313"/>
      <c r="I835313"/>
      <c r="J835313"/>
      <c r="K835313"/>
      <c r="L835313"/>
      <c r="M835313" s="115"/>
      <c r="N835313" s="115"/>
      <c r="O835313"/>
      <c r="P835313"/>
      <c r="Q835313"/>
      <c r="R835313" s="19"/>
      <c r="S835313" s="19"/>
      <c r="T835313"/>
      <c r="U835313" s="113"/>
      <c r="V835313" s="19"/>
      <c r="W835313" s="19"/>
      <c r="X835313" s="19"/>
      <c r="Y835313" s="19"/>
      <c r="Z835313" s="19"/>
      <c r="AA835313" s="19"/>
      <c r="AB835313" s="19"/>
      <c r="AC835313" s="19"/>
      <c r="AD835313" s="19"/>
      <c r="AE835313" s="19"/>
      <c r="AF835313" s="19"/>
      <c r="AG835313" s="19"/>
      <c r="AH835313" s="19"/>
      <c r="AI835313" s="19"/>
      <c r="AJ835313" s="19"/>
      <c r="AK835313" s="19"/>
      <c r="AL835313" s="19"/>
      <c r="AM835313" s="19"/>
      <c r="AN835313" s="19"/>
      <c r="AO835313" s="19"/>
      <c r="AP835313"/>
    </row>
    <row r="835314" spans="1:42" s="116" customFormat="1" x14ac:dyDescent="0.3">
      <c r="A835314"/>
      <c r="B835314"/>
      <c r="C835314"/>
      <c r="D835314"/>
      <c r="E835314"/>
      <c r="F835314"/>
      <c r="G835314"/>
      <c r="H835314"/>
      <c r="I835314"/>
      <c r="J835314"/>
      <c r="K835314"/>
      <c r="L835314"/>
      <c r="M835314" s="115"/>
      <c r="N835314" s="115"/>
      <c r="O835314"/>
      <c r="P835314"/>
      <c r="Q835314"/>
      <c r="R835314" s="19"/>
      <c r="S835314" s="19"/>
      <c r="T835314"/>
      <c r="U835314" s="113"/>
      <c r="V835314" s="19"/>
      <c r="W835314" s="19"/>
      <c r="X835314" s="19"/>
      <c r="Y835314" s="19"/>
      <c r="Z835314" s="19"/>
      <c r="AA835314" s="19"/>
      <c r="AB835314" s="19"/>
      <c r="AC835314" s="19"/>
      <c r="AD835314" s="19"/>
      <c r="AE835314" s="19"/>
      <c r="AF835314" s="19"/>
      <c r="AG835314" s="19"/>
      <c r="AH835314" s="19"/>
      <c r="AI835314" s="19"/>
      <c r="AJ835314" s="19"/>
      <c r="AK835314" s="19"/>
      <c r="AL835314" s="19"/>
      <c r="AM835314" s="19"/>
      <c r="AN835314" s="19"/>
      <c r="AO835314" s="19"/>
      <c r="AP835314"/>
    </row>
    <row r="835315" spans="1:42" s="116" customFormat="1" x14ac:dyDescent="0.3">
      <c r="A835315"/>
      <c r="B835315"/>
      <c r="C835315"/>
      <c r="D835315"/>
      <c r="E835315"/>
      <c r="F835315"/>
      <c r="G835315"/>
      <c r="H835315"/>
      <c r="I835315"/>
      <c r="J835315"/>
      <c r="K835315"/>
      <c r="L835315"/>
      <c r="M835315" s="115"/>
      <c r="N835315" s="115"/>
      <c r="O835315"/>
      <c r="P835315"/>
      <c r="Q835315"/>
      <c r="R835315" s="19"/>
      <c r="S835315" s="19"/>
      <c r="T835315"/>
      <c r="U835315" s="113"/>
      <c r="V835315" s="19"/>
      <c r="W835315" s="19"/>
      <c r="X835315" s="19"/>
      <c r="Y835315" s="19"/>
      <c r="Z835315" s="19"/>
      <c r="AA835315" s="19"/>
      <c r="AB835315" s="19"/>
      <c r="AC835315" s="19"/>
      <c r="AD835315" s="19"/>
      <c r="AE835315" s="19"/>
      <c r="AF835315" s="19"/>
      <c r="AG835315" s="19"/>
      <c r="AH835315" s="19"/>
      <c r="AI835315" s="19"/>
      <c r="AJ835315" s="19"/>
      <c r="AK835315" s="19"/>
      <c r="AL835315" s="19"/>
      <c r="AM835315" s="19"/>
      <c r="AN835315" s="19"/>
      <c r="AO835315" s="19"/>
      <c r="AP835315"/>
    </row>
    <row r="835316" spans="1:42" s="116" customFormat="1" x14ac:dyDescent="0.3">
      <c r="A835316"/>
      <c r="B835316"/>
      <c r="C835316"/>
      <c r="D835316"/>
      <c r="E835316"/>
      <c r="F835316"/>
      <c r="G835316"/>
      <c r="H835316"/>
      <c r="I835316"/>
      <c r="J835316"/>
      <c r="K835316"/>
      <c r="L835316"/>
      <c r="M835316" s="115"/>
      <c r="N835316" s="115"/>
      <c r="O835316"/>
      <c r="P835316"/>
      <c r="Q835316"/>
      <c r="R835316" s="19"/>
      <c r="S835316" s="19"/>
      <c r="T835316"/>
      <c r="U835316" s="113"/>
      <c r="V835316" s="19"/>
      <c r="W835316" s="19"/>
      <c r="X835316" s="19"/>
      <c r="Y835316" s="19"/>
      <c r="Z835316" s="19"/>
      <c r="AA835316" s="19"/>
      <c r="AB835316" s="19"/>
      <c r="AC835316" s="19"/>
      <c r="AD835316" s="19"/>
      <c r="AE835316" s="19"/>
      <c r="AF835316" s="19"/>
      <c r="AG835316" s="19"/>
      <c r="AH835316" s="19"/>
      <c r="AI835316" s="19"/>
      <c r="AJ835316" s="19"/>
      <c r="AK835316" s="19"/>
      <c r="AL835316" s="19"/>
      <c r="AM835316" s="19"/>
      <c r="AN835316" s="19"/>
      <c r="AO835316" s="19"/>
      <c r="AP835316"/>
    </row>
    <row r="835317" spans="1:42" s="116" customFormat="1" x14ac:dyDescent="0.3">
      <c r="A835317"/>
      <c r="B835317"/>
      <c r="C835317"/>
      <c r="D835317"/>
      <c r="E835317"/>
      <c r="F835317"/>
      <c r="G835317"/>
      <c r="H835317"/>
      <c r="I835317"/>
      <c r="J835317"/>
      <c r="K835317"/>
      <c r="L835317"/>
      <c r="M835317" s="115"/>
      <c r="N835317" s="115"/>
      <c r="O835317"/>
      <c r="P835317"/>
      <c r="Q835317"/>
      <c r="R835317" s="19"/>
      <c r="S835317" s="19"/>
      <c r="T835317"/>
      <c r="U835317" s="113"/>
      <c r="V835317" s="19"/>
      <c r="W835317" s="19"/>
      <c r="X835317" s="19"/>
      <c r="Y835317" s="19"/>
      <c r="Z835317" s="19"/>
      <c r="AA835317" s="19"/>
      <c r="AB835317" s="19"/>
      <c r="AC835317" s="19"/>
      <c r="AD835317" s="19"/>
      <c r="AE835317" s="19"/>
      <c r="AF835317" s="19"/>
      <c r="AG835317" s="19"/>
      <c r="AH835317" s="19"/>
      <c r="AI835317" s="19"/>
      <c r="AJ835317" s="19"/>
      <c r="AK835317" s="19"/>
      <c r="AL835317" s="19"/>
      <c r="AM835317" s="19"/>
      <c r="AN835317" s="19"/>
      <c r="AO835317" s="19"/>
      <c r="AP835317"/>
    </row>
    <row r="835318" spans="1:42" s="116" customFormat="1" x14ac:dyDescent="0.3">
      <c r="A835318"/>
      <c r="B835318"/>
      <c r="C835318"/>
      <c r="D835318"/>
      <c r="E835318"/>
      <c r="F835318"/>
      <c r="G835318"/>
      <c r="H835318"/>
      <c r="I835318"/>
      <c r="J835318"/>
      <c r="K835318"/>
      <c r="L835318"/>
      <c r="M835318" s="115"/>
      <c r="N835318" s="115"/>
      <c r="O835318"/>
      <c r="P835318"/>
      <c r="Q835318"/>
      <c r="R835318" s="19"/>
      <c r="S835318" s="19"/>
      <c r="T835318"/>
      <c r="U835318" s="113"/>
      <c r="V835318" s="19"/>
      <c r="W835318" s="19"/>
      <c r="X835318" s="19"/>
      <c r="Y835318" s="19"/>
      <c r="Z835318" s="19"/>
      <c r="AA835318" s="19"/>
      <c r="AB835318" s="19"/>
      <c r="AC835318" s="19"/>
      <c r="AD835318" s="19"/>
      <c r="AE835318" s="19"/>
      <c r="AF835318" s="19"/>
      <c r="AG835318" s="19"/>
      <c r="AH835318" s="19"/>
      <c r="AI835318" s="19"/>
      <c r="AJ835318" s="19"/>
      <c r="AK835318" s="19"/>
      <c r="AL835318" s="19"/>
      <c r="AM835318" s="19"/>
      <c r="AN835318" s="19"/>
      <c r="AO835318" s="19"/>
      <c r="AP835318"/>
    </row>
    <row r="835319" spans="1:42" s="116" customFormat="1" x14ac:dyDescent="0.3">
      <c r="A835319"/>
      <c r="B835319"/>
      <c r="C835319"/>
      <c r="D835319"/>
      <c r="E835319"/>
      <c r="F835319"/>
      <c r="G835319"/>
      <c r="H835319"/>
      <c r="I835319"/>
      <c r="J835319"/>
      <c r="K835319"/>
      <c r="L835319"/>
      <c r="M835319" s="115"/>
      <c r="N835319" s="115"/>
      <c r="O835319"/>
      <c r="P835319"/>
      <c r="Q835319"/>
      <c r="R835319" s="19"/>
      <c r="S835319" s="19"/>
      <c r="T835319"/>
      <c r="U835319" s="113"/>
      <c r="V835319" s="19"/>
      <c r="W835319" s="19"/>
      <c r="X835319" s="19"/>
      <c r="Y835319" s="19"/>
      <c r="Z835319" s="19"/>
      <c r="AA835319" s="19"/>
      <c r="AB835319" s="19"/>
      <c r="AC835319" s="19"/>
      <c r="AD835319" s="19"/>
      <c r="AE835319" s="19"/>
      <c r="AF835319" s="19"/>
      <c r="AG835319" s="19"/>
      <c r="AH835319" s="19"/>
      <c r="AI835319" s="19"/>
      <c r="AJ835319" s="19"/>
      <c r="AK835319" s="19"/>
      <c r="AL835319" s="19"/>
      <c r="AM835319" s="19"/>
      <c r="AN835319" s="19"/>
      <c r="AO835319" s="19"/>
      <c r="AP835319"/>
    </row>
    <row r="835320" spans="1:42" s="116" customFormat="1" x14ac:dyDescent="0.3">
      <c r="A835320"/>
      <c r="B835320"/>
      <c r="C835320"/>
      <c r="D835320"/>
      <c r="E835320"/>
      <c r="F835320"/>
      <c r="G835320"/>
      <c r="H835320"/>
      <c r="I835320"/>
      <c r="J835320"/>
      <c r="K835320"/>
      <c r="L835320"/>
      <c r="M835320" s="115"/>
      <c r="N835320" s="115"/>
      <c r="O835320"/>
      <c r="P835320"/>
      <c r="Q835320"/>
      <c r="R835320" s="19"/>
      <c r="S835320" s="19"/>
      <c r="T835320"/>
      <c r="U835320" s="113"/>
      <c r="V835320" s="19"/>
      <c r="W835320" s="19"/>
      <c r="X835320" s="19"/>
      <c r="Y835320" s="19"/>
      <c r="Z835320" s="19"/>
      <c r="AA835320" s="19"/>
      <c r="AB835320" s="19"/>
      <c r="AC835320" s="19"/>
      <c r="AD835320" s="19"/>
      <c r="AE835320" s="19"/>
      <c r="AF835320" s="19"/>
      <c r="AG835320" s="19"/>
      <c r="AH835320" s="19"/>
      <c r="AI835320" s="19"/>
      <c r="AJ835320" s="19"/>
      <c r="AK835320" s="19"/>
      <c r="AL835320" s="19"/>
      <c r="AM835320" s="19"/>
      <c r="AN835320" s="19"/>
      <c r="AO835320" s="19"/>
      <c r="AP835320"/>
    </row>
    <row r="835321" spans="1:42" s="116" customFormat="1" x14ac:dyDescent="0.3">
      <c r="A835321"/>
      <c r="B835321"/>
      <c r="C835321"/>
      <c r="D835321"/>
      <c r="E835321"/>
      <c r="F835321"/>
      <c r="G835321"/>
      <c r="H835321"/>
      <c r="I835321"/>
      <c r="J835321"/>
      <c r="K835321"/>
      <c r="L835321"/>
      <c r="M835321" s="115"/>
      <c r="N835321" s="115"/>
      <c r="O835321"/>
      <c r="P835321"/>
      <c r="Q835321"/>
      <c r="R835321" s="19"/>
      <c r="S835321" s="19"/>
      <c r="T835321"/>
      <c r="U835321" s="113"/>
      <c r="V835321" s="19"/>
      <c r="W835321" s="19"/>
      <c r="X835321" s="19"/>
      <c r="Y835321" s="19"/>
      <c r="Z835321" s="19"/>
      <c r="AA835321" s="19"/>
      <c r="AB835321" s="19"/>
      <c r="AC835321" s="19"/>
      <c r="AD835321" s="19"/>
      <c r="AE835321" s="19"/>
      <c r="AF835321" s="19"/>
      <c r="AG835321" s="19"/>
      <c r="AH835321" s="19"/>
      <c r="AI835321" s="19"/>
      <c r="AJ835321" s="19"/>
      <c r="AK835321" s="19"/>
      <c r="AL835321" s="19"/>
      <c r="AM835321" s="19"/>
      <c r="AN835321" s="19"/>
      <c r="AO835321" s="19"/>
      <c r="AP835321"/>
    </row>
    <row r="835322" spans="1:42" s="116" customFormat="1" x14ac:dyDescent="0.3">
      <c r="A835322"/>
      <c r="B835322"/>
      <c r="C835322"/>
      <c r="D835322"/>
      <c r="E835322"/>
      <c r="F835322"/>
      <c r="G835322"/>
      <c r="H835322"/>
      <c r="I835322"/>
      <c r="J835322"/>
      <c r="K835322"/>
      <c r="L835322"/>
      <c r="M835322" s="115"/>
      <c r="N835322" s="115"/>
      <c r="O835322"/>
      <c r="P835322"/>
      <c r="Q835322"/>
      <c r="R835322" s="19"/>
      <c r="S835322" s="19"/>
      <c r="T835322"/>
      <c r="U835322" s="113"/>
      <c r="V835322" s="19"/>
      <c r="W835322" s="19"/>
      <c r="X835322" s="19"/>
      <c r="Y835322" s="19"/>
      <c r="Z835322" s="19"/>
      <c r="AA835322" s="19"/>
      <c r="AB835322" s="19"/>
      <c r="AC835322" s="19"/>
      <c r="AD835322" s="19"/>
      <c r="AE835322" s="19"/>
      <c r="AF835322" s="19"/>
      <c r="AG835322" s="19"/>
      <c r="AH835322" s="19"/>
      <c r="AI835322" s="19"/>
      <c r="AJ835322" s="19"/>
      <c r="AK835322" s="19"/>
      <c r="AL835322" s="19"/>
      <c r="AM835322" s="19"/>
      <c r="AN835322" s="19"/>
      <c r="AO835322" s="19"/>
      <c r="AP835322"/>
    </row>
    <row r="835323" spans="1:42" s="116" customFormat="1" x14ac:dyDescent="0.3">
      <c r="A835323"/>
      <c r="B835323"/>
      <c r="C835323"/>
      <c r="D835323"/>
      <c r="E835323"/>
      <c r="F835323"/>
      <c r="G835323"/>
      <c r="H835323"/>
      <c r="I835323"/>
      <c r="J835323"/>
      <c r="K835323"/>
      <c r="L835323"/>
      <c r="M835323" s="115"/>
      <c r="N835323" s="115"/>
      <c r="O835323"/>
      <c r="P835323"/>
      <c r="Q835323"/>
      <c r="R835323" s="19"/>
      <c r="S835323" s="19"/>
      <c r="T835323"/>
      <c r="U835323" s="113"/>
      <c r="V835323" s="19"/>
      <c r="W835323" s="19"/>
      <c r="X835323" s="19"/>
      <c r="Y835323" s="19"/>
      <c r="Z835323" s="19"/>
      <c r="AA835323" s="19"/>
      <c r="AB835323" s="19"/>
      <c r="AC835323" s="19"/>
      <c r="AD835323" s="19"/>
      <c r="AE835323" s="19"/>
      <c r="AF835323" s="19"/>
      <c r="AG835323" s="19"/>
      <c r="AH835323" s="19"/>
      <c r="AI835323" s="19"/>
      <c r="AJ835323" s="19"/>
      <c r="AK835323" s="19"/>
      <c r="AL835323" s="19"/>
      <c r="AM835323" s="19"/>
      <c r="AN835323" s="19"/>
      <c r="AO835323" s="19"/>
      <c r="AP835323"/>
    </row>
    <row r="835324" spans="1:42" s="116" customFormat="1" x14ac:dyDescent="0.3">
      <c r="A835324"/>
      <c r="B835324"/>
      <c r="C835324"/>
      <c r="D835324"/>
      <c r="E835324"/>
      <c r="F835324"/>
      <c r="G835324"/>
      <c r="H835324"/>
      <c r="I835324"/>
      <c r="J835324"/>
      <c r="K835324"/>
      <c r="L835324"/>
      <c r="M835324" s="115"/>
      <c r="N835324" s="115"/>
      <c r="O835324"/>
      <c r="P835324"/>
      <c r="Q835324"/>
      <c r="R835324" s="19"/>
      <c r="S835324" s="19"/>
      <c r="T835324"/>
      <c r="U835324" s="113"/>
      <c r="V835324" s="19"/>
      <c r="W835324" s="19"/>
      <c r="X835324" s="19"/>
      <c r="Y835324" s="19"/>
      <c r="Z835324" s="19"/>
      <c r="AA835324" s="19"/>
      <c r="AB835324" s="19"/>
      <c r="AC835324" s="19"/>
      <c r="AD835324" s="19"/>
      <c r="AE835324" s="19"/>
      <c r="AF835324" s="19"/>
      <c r="AG835324" s="19"/>
      <c r="AH835324" s="19"/>
      <c r="AI835324" s="19"/>
      <c r="AJ835324" s="19"/>
      <c r="AK835324" s="19"/>
      <c r="AL835324" s="19"/>
      <c r="AM835324" s="19"/>
      <c r="AN835324" s="19"/>
      <c r="AO835324" s="19"/>
      <c r="AP835324"/>
    </row>
    <row r="835325" spans="1:42" s="116" customFormat="1" x14ac:dyDescent="0.3">
      <c r="A835325"/>
      <c r="B835325"/>
      <c r="C835325"/>
      <c r="D835325"/>
      <c r="E835325"/>
      <c r="F835325"/>
      <c r="G835325"/>
      <c r="H835325"/>
      <c r="I835325"/>
      <c r="J835325"/>
      <c r="K835325"/>
      <c r="L835325"/>
      <c r="M835325" s="115"/>
      <c r="N835325" s="115"/>
      <c r="O835325"/>
      <c r="P835325"/>
      <c r="Q835325"/>
      <c r="R835325" s="19"/>
      <c r="S835325" s="19"/>
      <c r="T835325"/>
      <c r="U835325" s="113"/>
      <c r="V835325" s="19"/>
      <c r="W835325" s="19"/>
      <c r="X835325" s="19"/>
      <c r="Y835325" s="19"/>
      <c r="Z835325" s="19"/>
      <c r="AA835325" s="19"/>
      <c r="AB835325" s="19"/>
      <c r="AC835325" s="19"/>
      <c r="AD835325" s="19"/>
      <c r="AE835325" s="19"/>
      <c r="AF835325" s="19"/>
      <c r="AG835325" s="19"/>
      <c r="AH835325" s="19"/>
      <c r="AI835325" s="19"/>
      <c r="AJ835325" s="19"/>
      <c r="AK835325" s="19"/>
      <c r="AL835325" s="19"/>
      <c r="AM835325" s="19"/>
      <c r="AN835325" s="19"/>
      <c r="AO835325" s="19"/>
      <c r="AP835325"/>
    </row>
    <row r="835326" spans="1:42" s="116" customFormat="1" x14ac:dyDescent="0.3">
      <c r="A835326"/>
      <c r="B835326"/>
      <c r="C835326"/>
      <c r="D835326"/>
      <c r="E835326"/>
      <c r="F835326"/>
      <c r="G835326"/>
      <c r="H835326"/>
      <c r="I835326"/>
      <c r="J835326"/>
      <c r="K835326"/>
      <c r="L835326"/>
      <c r="M835326" s="115"/>
      <c r="N835326" s="115"/>
      <c r="O835326"/>
      <c r="P835326"/>
      <c r="Q835326"/>
      <c r="R835326" s="19"/>
      <c r="S835326" s="19"/>
      <c r="T835326"/>
      <c r="U835326" s="113"/>
      <c r="V835326" s="19"/>
      <c r="W835326" s="19"/>
      <c r="X835326" s="19"/>
      <c r="Y835326" s="19"/>
      <c r="Z835326" s="19"/>
      <c r="AA835326" s="19"/>
      <c r="AB835326" s="19"/>
      <c r="AC835326" s="19"/>
      <c r="AD835326" s="19"/>
      <c r="AE835326" s="19"/>
      <c r="AF835326" s="19"/>
      <c r="AG835326" s="19"/>
      <c r="AH835326" s="19"/>
      <c r="AI835326" s="19"/>
      <c r="AJ835326" s="19"/>
      <c r="AK835326" s="19"/>
      <c r="AL835326" s="19"/>
      <c r="AM835326" s="19"/>
      <c r="AN835326" s="19"/>
      <c r="AO835326" s="19"/>
      <c r="AP835326"/>
    </row>
    <row r="835327" spans="1:42" s="116" customFormat="1" x14ac:dyDescent="0.3">
      <c r="A835327"/>
      <c r="B835327"/>
      <c r="C835327"/>
      <c r="D835327"/>
      <c r="E835327"/>
      <c r="F835327"/>
      <c r="G835327"/>
      <c r="H835327"/>
      <c r="I835327"/>
      <c r="J835327"/>
      <c r="K835327"/>
      <c r="L835327"/>
      <c r="M835327" s="115"/>
      <c r="N835327" s="115"/>
      <c r="O835327"/>
      <c r="P835327"/>
      <c r="Q835327"/>
      <c r="R835327" s="19"/>
      <c r="S835327" s="19"/>
      <c r="T835327"/>
      <c r="U835327" s="113"/>
      <c r="V835327" s="19"/>
      <c r="W835327" s="19"/>
      <c r="X835327" s="19"/>
      <c r="Y835327" s="19"/>
      <c r="Z835327" s="19"/>
      <c r="AA835327" s="19"/>
      <c r="AB835327" s="19"/>
      <c r="AC835327" s="19"/>
      <c r="AD835327" s="19"/>
      <c r="AE835327" s="19"/>
      <c r="AF835327" s="19"/>
      <c r="AG835327" s="19"/>
      <c r="AH835327" s="19"/>
      <c r="AI835327" s="19"/>
      <c r="AJ835327" s="19"/>
      <c r="AK835327" s="19"/>
      <c r="AL835327" s="19"/>
      <c r="AM835327" s="19"/>
      <c r="AN835327" s="19"/>
      <c r="AO835327" s="19"/>
      <c r="AP835327"/>
    </row>
    <row r="835328" spans="1:42" s="116" customFormat="1" x14ac:dyDescent="0.3">
      <c r="A835328"/>
      <c r="B835328"/>
      <c r="C835328"/>
      <c r="D835328"/>
      <c r="E835328"/>
      <c r="F835328"/>
      <c r="G835328"/>
      <c r="H835328"/>
      <c r="I835328"/>
      <c r="J835328"/>
      <c r="K835328"/>
      <c r="L835328"/>
      <c r="M835328" s="115"/>
      <c r="N835328" s="115"/>
      <c r="O835328"/>
      <c r="P835328"/>
      <c r="Q835328"/>
      <c r="R835328" s="19"/>
      <c r="S835328" s="19"/>
      <c r="T835328"/>
      <c r="U835328" s="113"/>
      <c r="V835328" s="19"/>
      <c r="W835328" s="19"/>
      <c r="X835328" s="19"/>
      <c r="Y835328" s="19"/>
      <c r="Z835328" s="19"/>
      <c r="AA835328" s="19"/>
      <c r="AB835328" s="19"/>
      <c r="AC835328" s="19"/>
      <c r="AD835328" s="19"/>
      <c r="AE835328" s="19"/>
      <c r="AF835328" s="19"/>
      <c r="AG835328" s="19"/>
      <c r="AH835328" s="19"/>
      <c r="AI835328" s="19"/>
      <c r="AJ835328" s="19"/>
      <c r="AK835328" s="19"/>
      <c r="AL835328" s="19"/>
      <c r="AM835328" s="19"/>
      <c r="AN835328" s="19"/>
      <c r="AO835328" s="19"/>
      <c r="AP835328"/>
    </row>
    <row r="835329" spans="1:42" s="116" customFormat="1" x14ac:dyDescent="0.3">
      <c r="A835329"/>
      <c r="B835329"/>
      <c r="C835329"/>
      <c r="D835329"/>
      <c r="E835329"/>
      <c r="F835329"/>
      <c r="G835329"/>
      <c r="H835329"/>
      <c r="I835329"/>
      <c r="J835329"/>
      <c r="K835329"/>
      <c r="L835329"/>
      <c r="M835329" s="115"/>
      <c r="N835329" s="115"/>
      <c r="O835329"/>
      <c r="P835329"/>
      <c r="Q835329"/>
      <c r="R835329" s="19"/>
      <c r="S835329" s="19"/>
      <c r="T835329"/>
      <c r="U835329" s="113"/>
      <c r="V835329" s="19"/>
      <c r="W835329" s="19"/>
      <c r="X835329" s="19"/>
      <c r="Y835329" s="19"/>
      <c r="Z835329" s="19"/>
      <c r="AA835329" s="19"/>
      <c r="AB835329" s="19"/>
      <c r="AC835329" s="19"/>
      <c r="AD835329" s="19"/>
      <c r="AE835329" s="19"/>
      <c r="AF835329" s="19"/>
      <c r="AG835329" s="19"/>
      <c r="AH835329" s="19"/>
      <c r="AI835329" s="19"/>
      <c r="AJ835329" s="19"/>
      <c r="AK835329" s="19"/>
      <c r="AL835329" s="19"/>
      <c r="AM835329" s="19"/>
      <c r="AN835329" s="19"/>
      <c r="AO835329" s="19"/>
      <c r="AP835329"/>
    </row>
    <row r="835330" spans="1:42" s="116" customFormat="1" x14ac:dyDescent="0.3">
      <c r="A835330"/>
      <c r="B835330"/>
      <c r="C835330"/>
      <c r="D835330"/>
      <c r="E835330"/>
      <c r="F835330"/>
      <c r="G835330"/>
      <c r="H835330"/>
      <c r="I835330"/>
      <c r="J835330"/>
      <c r="K835330"/>
      <c r="L835330"/>
      <c r="M835330" s="115"/>
      <c r="N835330" s="115"/>
      <c r="O835330"/>
      <c r="P835330"/>
      <c r="Q835330"/>
      <c r="R835330" s="19"/>
      <c r="S835330" s="19"/>
      <c r="T835330"/>
      <c r="U835330" s="113"/>
      <c r="V835330" s="19"/>
      <c r="W835330" s="19"/>
      <c r="X835330" s="19"/>
      <c r="Y835330" s="19"/>
      <c r="Z835330" s="19"/>
      <c r="AA835330" s="19"/>
      <c r="AB835330" s="19"/>
      <c r="AC835330" s="19"/>
      <c r="AD835330" s="19"/>
      <c r="AE835330" s="19"/>
      <c r="AF835330" s="19"/>
      <c r="AG835330" s="19"/>
      <c r="AH835330" s="19"/>
      <c r="AI835330" s="19"/>
      <c r="AJ835330" s="19"/>
      <c r="AK835330" s="19"/>
      <c r="AL835330" s="19"/>
      <c r="AM835330" s="19"/>
      <c r="AN835330" s="19"/>
      <c r="AO835330" s="19"/>
      <c r="AP835330"/>
    </row>
    <row r="835331" spans="1:42" s="116" customFormat="1" x14ac:dyDescent="0.3">
      <c r="A835331"/>
      <c r="B835331"/>
      <c r="C835331"/>
      <c r="D835331"/>
      <c r="E835331"/>
      <c r="F835331"/>
      <c r="G835331"/>
      <c r="H835331"/>
      <c r="I835331"/>
      <c r="J835331"/>
      <c r="K835331"/>
      <c r="L835331"/>
      <c r="M835331" s="115"/>
      <c r="N835331" s="115"/>
      <c r="O835331"/>
      <c r="P835331"/>
      <c r="Q835331"/>
      <c r="R835331" s="19"/>
      <c r="S835331" s="19"/>
      <c r="T835331"/>
      <c r="U835331" s="113"/>
      <c r="V835331" s="19"/>
      <c r="W835331" s="19"/>
      <c r="X835331" s="19"/>
      <c r="Y835331" s="19"/>
      <c r="Z835331" s="19"/>
      <c r="AA835331" s="19"/>
      <c r="AB835331" s="19"/>
      <c r="AC835331" s="19"/>
      <c r="AD835331" s="19"/>
      <c r="AE835331" s="19"/>
      <c r="AF835331" s="19"/>
      <c r="AG835331" s="19"/>
      <c r="AH835331" s="19"/>
      <c r="AI835331" s="19"/>
      <c r="AJ835331" s="19"/>
      <c r="AK835331" s="19"/>
      <c r="AL835331" s="19"/>
      <c r="AM835331" s="19"/>
      <c r="AN835331" s="19"/>
      <c r="AO835331" s="19"/>
      <c r="AP835331"/>
    </row>
    <row r="835332" spans="1:42" s="116" customFormat="1" x14ac:dyDescent="0.3">
      <c r="A835332"/>
      <c r="B835332"/>
      <c r="C835332"/>
      <c r="D835332"/>
      <c r="E835332"/>
      <c r="F835332"/>
      <c r="G835332"/>
      <c r="H835332"/>
      <c r="I835332"/>
      <c r="J835332"/>
      <c r="K835332"/>
      <c r="L835332"/>
      <c r="M835332" s="115"/>
      <c r="N835332" s="115"/>
      <c r="O835332"/>
      <c r="P835332"/>
      <c r="Q835332"/>
      <c r="R835332" s="19"/>
      <c r="S835332" s="19"/>
      <c r="T835332"/>
      <c r="U835332" s="113"/>
      <c r="V835332" s="19"/>
      <c r="W835332" s="19"/>
      <c r="X835332" s="19"/>
      <c r="Y835332" s="19"/>
      <c r="Z835332" s="19"/>
      <c r="AA835332" s="19"/>
      <c r="AB835332" s="19"/>
      <c r="AC835332" s="19"/>
      <c r="AD835332" s="19"/>
      <c r="AE835332" s="19"/>
      <c r="AF835332" s="19"/>
      <c r="AG835332" s="19"/>
      <c r="AH835332" s="19"/>
      <c r="AI835332" s="19"/>
      <c r="AJ835332" s="19"/>
      <c r="AK835332" s="19"/>
      <c r="AL835332" s="19"/>
      <c r="AM835332" s="19"/>
      <c r="AN835332" s="19"/>
      <c r="AO835332" s="19"/>
      <c r="AP835332"/>
    </row>
    <row r="835333" spans="1:42" s="116" customFormat="1" x14ac:dyDescent="0.3">
      <c r="A835333"/>
      <c r="B835333"/>
      <c r="C835333"/>
      <c r="D835333"/>
      <c r="E835333"/>
      <c r="F835333"/>
      <c r="G835333"/>
      <c r="H835333"/>
      <c r="I835333"/>
      <c r="J835333"/>
      <c r="K835333"/>
      <c r="L835333"/>
      <c r="M835333" s="115"/>
      <c r="N835333" s="115"/>
      <c r="O835333"/>
      <c r="P835333"/>
      <c r="Q835333"/>
      <c r="R835333" s="19"/>
      <c r="S835333" s="19"/>
      <c r="T835333"/>
      <c r="U835333" s="113"/>
      <c r="V835333" s="19"/>
      <c r="W835333" s="19"/>
      <c r="X835333" s="19"/>
      <c r="Y835333" s="19"/>
      <c r="Z835333" s="19"/>
      <c r="AA835333" s="19"/>
      <c r="AB835333" s="19"/>
      <c r="AC835333" s="19"/>
      <c r="AD835333" s="19"/>
      <c r="AE835333" s="19"/>
      <c r="AF835333" s="19"/>
      <c r="AG835333" s="19"/>
      <c r="AH835333" s="19"/>
      <c r="AI835333" s="19"/>
      <c r="AJ835333" s="19"/>
      <c r="AK835333" s="19"/>
      <c r="AL835333" s="19"/>
      <c r="AM835333" s="19"/>
      <c r="AN835333" s="19"/>
      <c r="AO835333" s="19"/>
      <c r="AP835333"/>
    </row>
    <row r="835334" spans="1:42" s="116" customFormat="1" x14ac:dyDescent="0.3">
      <c r="A835334"/>
      <c r="B835334"/>
      <c r="C835334"/>
      <c r="D835334"/>
      <c r="E835334"/>
      <c r="F835334"/>
      <c r="G835334"/>
      <c r="H835334"/>
      <c r="I835334"/>
      <c r="J835334"/>
      <c r="K835334"/>
      <c r="L835334"/>
      <c r="M835334" s="115"/>
      <c r="N835334" s="115"/>
      <c r="O835334"/>
      <c r="P835334"/>
      <c r="Q835334"/>
      <c r="R835334" s="19"/>
      <c r="S835334" s="19"/>
      <c r="T835334"/>
      <c r="U835334" s="113"/>
      <c r="V835334" s="19"/>
      <c r="W835334" s="19"/>
      <c r="X835334" s="19"/>
      <c r="Y835334" s="19"/>
      <c r="Z835334" s="19"/>
      <c r="AA835334" s="19"/>
      <c r="AB835334" s="19"/>
      <c r="AC835334" s="19"/>
      <c r="AD835334" s="19"/>
      <c r="AE835334" s="19"/>
      <c r="AF835334" s="19"/>
      <c r="AG835334" s="19"/>
      <c r="AH835334" s="19"/>
      <c r="AI835334" s="19"/>
      <c r="AJ835334" s="19"/>
      <c r="AK835334" s="19"/>
      <c r="AL835334" s="19"/>
      <c r="AM835334" s="19"/>
      <c r="AN835334" s="19"/>
      <c r="AO835334" s="19"/>
      <c r="AP835334"/>
    </row>
    <row r="835335" spans="1:42" s="116" customFormat="1" x14ac:dyDescent="0.3">
      <c r="A835335"/>
      <c r="B835335"/>
      <c r="C835335"/>
      <c r="D835335"/>
      <c r="E835335"/>
      <c r="F835335"/>
      <c r="G835335"/>
      <c r="H835335"/>
      <c r="I835335"/>
      <c r="J835335"/>
      <c r="K835335"/>
      <c r="L835335"/>
      <c r="M835335" s="115"/>
      <c r="N835335" s="115"/>
      <c r="O835335"/>
      <c r="P835335"/>
      <c r="Q835335"/>
      <c r="R835335" s="19"/>
      <c r="S835335" s="19"/>
      <c r="T835335"/>
      <c r="U835335" s="113"/>
      <c r="V835335" s="19"/>
      <c r="W835335" s="19"/>
      <c r="X835335" s="19"/>
      <c r="Y835335" s="19"/>
      <c r="Z835335" s="19"/>
      <c r="AA835335" s="19"/>
      <c r="AB835335" s="19"/>
      <c r="AC835335" s="19"/>
      <c r="AD835335" s="19"/>
      <c r="AE835335" s="19"/>
      <c r="AF835335" s="19"/>
      <c r="AG835335" s="19"/>
      <c r="AH835335" s="19"/>
      <c r="AI835335" s="19"/>
      <c r="AJ835335" s="19"/>
      <c r="AK835335" s="19"/>
      <c r="AL835335" s="19"/>
      <c r="AM835335" s="19"/>
      <c r="AN835335" s="19"/>
      <c r="AO835335" s="19"/>
      <c r="AP835335"/>
    </row>
    <row r="835336" spans="1:42" s="116" customFormat="1" x14ac:dyDescent="0.3">
      <c r="A835336"/>
      <c r="B835336"/>
      <c r="C835336"/>
      <c r="D835336"/>
      <c r="E835336"/>
      <c r="F835336"/>
      <c r="G835336"/>
      <c r="H835336"/>
      <c r="I835336"/>
      <c r="J835336"/>
      <c r="K835336"/>
      <c r="L835336"/>
      <c r="M835336" s="115"/>
      <c r="N835336" s="115"/>
      <c r="O835336"/>
      <c r="P835336"/>
      <c r="Q835336"/>
      <c r="R835336" s="19"/>
      <c r="S835336" s="19"/>
      <c r="T835336"/>
      <c r="U835336" s="113"/>
      <c r="V835336" s="19"/>
      <c r="W835336" s="19"/>
      <c r="X835336" s="19"/>
      <c r="Y835336" s="19"/>
      <c r="Z835336" s="19"/>
      <c r="AA835336" s="19"/>
      <c r="AB835336" s="19"/>
      <c r="AC835336" s="19"/>
      <c r="AD835336" s="19"/>
      <c r="AE835336" s="19"/>
      <c r="AF835336" s="19"/>
      <c r="AG835336" s="19"/>
      <c r="AH835336" s="19"/>
      <c r="AI835336" s="19"/>
      <c r="AJ835336" s="19"/>
      <c r="AK835336" s="19"/>
      <c r="AL835336" s="19"/>
      <c r="AM835336" s="19"/>
      <c r="AN835336" s="19"/>
      <c r="AO835336" s="19"/>
      <c r="AP835336"/>
    </row>
    <row r="835337" spans="1:42" s="116" customFormat="1" x14ac:dyDescent="0.3">
      <c r="A835337"/>
      <c r="B835337"/>
      <c r="C835337"/>
      <c r="D835337"/>
      <c r="E835337"/>
      <c r="F835337"/>
      <c r="G835337"/>
      <c r="H835337"/>
      <c r="I835337"/>
      <c r="J835337"/>
      <c r="K835337"/>
      <c r="L835337"/>
      <c r="M835337" s="115"/>
      <c r="N835337" s="115"/>
      <c r="O835337"/>
      <c r="P835337"/>
      <c r="Q835337"/>
      <c r="R835337" s="19"/>
      <c r="S835337" s="19"/>
      <c r="T835337"/>
      <c r="U835337" s="113"/>
      <c r="V835337" s="19"/>
      <c r="W835337" s="19"/>
      <c r="X835337" s="19"/>
      <c r="Y835337" s="19"/>
      <c r="Z835337" s="19"/>
      <c r="AA835337" s="19"/>
      <c r="AB835337" s="19"/>
      <c r="AC835337" s="19"/>
      <c r="AD835337" s="19"/>
      <c r="AE835337" s="19"/>
      <c r="AF835337" s="19"/>
      <c r="AG835337" s="19"/>
      <c r="AH835337" s="19"/>
      <c r="AI835337" s="19"/>
      <c r="AJ835337" s="19"/>
      <c r="AK835337" s="19"/>
      <c r="AL835337" s="19"/>
      <c r="AM835337" s="19"/>
      <c r="AN835337" s="19"/>
      <c r="AO835337" s="19"/>
      <c r="AP835337"/>
    </row>
    <row r="835338" spans="1:42" s="116" customFormat="1" x14ac:dyDescent="0.3">
      <c r="A835338"/>
      <c r="B835338"/>
      <c r="C835338"/>
      <c r="D835338"/>
      <c r="E835338"/>
      <c r="F835338"/>
      <c r="G835338"/>
      <c r="H835338"/>
      <c r="I835338"/>
      <c r="J835338"/>
      <c r="K835338"/>
      <c r="L835338"/>
      <c r="M835338" s="115"/>
      <c r="N835338" s="115"/>
      <c r="O835338"/>
      <c r="P835338"/>
      <c r="Q835338"/>
      <c r="R835338" s="19"/>
      <c r="S835338" s="19"/>
      <c r="T835338"/>
      <c r="U835338" s="113"/>
      <c r="V835338" s="19"/>
      <c r="W835338" s="19"/>
      <c r="X835338" s="19"/>
      <c r="Y835338" s="19"/>
      <c r="Z835338" s="19"/>
      <c r="AA835338" s="19"/>
      <c r="AB835338" s="19"/>
      <c r="AC835338" s="19"/>
      <c r="AD835338" s="19"/>
      <c r="AE835338" s="19"/>
      <c r="AF835338" s="19"/>
      <c r="AG835338" s="19"/>
      <c r="AH835338" s="19"/>
      <c r="AI835338" s="19"/>
      <c r="AJ835338" s="19"/>
      <c r="AK835338" s="19"/>
      <c r="AL835338" s="19"/>
      <c r="AM835338" s="19"/>
      <c r="AN835338" s="19"/>
      <c r="AO835338" s="19"/>
      <c r="AP835338"/>
    </row>
    <row r="835339" spans="1:42" s="116" customFormat="1" x14ac:dyDescent="0.3">
      <c r="A835339"/>
      <c r="B835339"/>
      <c r="C835339"/>
      <c r="D835339"/>
      <c r="E835339"/>
      <c r="F835339"/>
      <c r="G835339"/>
      <c r="H835339"/>
      <c r="I835339"/>
      <c r="J835339"/>
      <c r="K835339"/>
      <c r="L835339"/>
      <c r="M835339" s="115"/>
      <c r="N835339" s="115"/>
      <c r="O835339"/>
      <c r="P835339"/>
      <c r="Q835339"/>
      <c r="R835339" s="19"/>
      <c r="S835339" s="19"/>
      <c r="T835339"/>
      <c r="U835339" s="113"/>
      <c r="V835339" s="19"/>
      <c r="W835339" s="19"/>
      <c r="X835339" s="19"/>
      <c r="Y835339" s="19"/>
      <c r="Z835339" s="19"/>
      <c r="AA835339" s="19"/>
      <c r="AB835339" s="19"/>
      <c r="AC835339" s="19"/>
      <c r="AD835339" s="19"/>
      <c r="AE835339" s="19"/>
      <c r="AF835339" s="19"/>
      <c r="AG835339" s="19"/>
      <c r="AH835339" s="19"/>
      <c r="AI835339" s="19"/>
      <c r="AJ835339" s="19"/>
      <c r="AK835339" s="19"/>
      <c r="AL835339" s="19"/>
      <c r="AM835339" s="19"/>
      <c r="AN835339" s="19"/>
      <c r="AO835339" s="19"/>
      <c r="AP835339"/>
    </row>
    <row r="835340" spans="1:42" s="116" customFormat="1" x14ac:dyDescent="0.3">
      <c r="A835340"/>
      <c r="B835340"/>
      <c r="C835340"/>
      <c r="D835340"/>
      <c r="E835340"/>
      <c r="F835340"/>
      <c r="G835340"/>
      <c r="H835340"/>
      <c r="I835340"/>
      <c r="J835340"/>
      <c r="K835340"/>
      <c r="L835340"/>
      <c r="M835340" s="115"/>
      <c r="N835340" s="115"/>
      <c r="O835340"/>
      <c r="P835340"/>
      <c r="Q835340"/>
      <c r="R835340" s="19"/>
      <c r="S835340" s="19"/>
      <c r="T835340"/>
      <c r="U835340" s="113"/>
      <c r="V835340" s="19"/>
      <c r="W835340" s="19"/>
      <c r="X835340" s="19"/>
      <c r="Y835340" s="19"/>
      <c r="Z835340" s="19"/>
      <c r="AA835340" s="19"/>
      <c r="AB835340" s="19"/>
      <c r="AC835340" s="19"/>
      <c r="AD835340" s="19"/>
      <c r="AE835340" s="19"/>
      <c r="AF835340" s="19"/>
      <c r="AG835340" s="19"/>
      <c r="AH835340" s="19"/>
      <c r="AI835340" s="19"/>
      <c r="AJ835340" s="19"/>
      <c r="AK835340" s="19"/>
      <c r="AL835340" s="19"/>
      <c r="AM835340" s="19"/>
      <c r="AN835340" s="19"/>
      <c r="AO835340" s="19"/>
      <c r="AP835340"/>
    </row>
    <row r="835341" spans="1:42" s="116" customFormat="1" x14ac:dyDescent="0.3">
      <c r="A835341"/>
      <c r="B835341"/>
      <c r="C835341"/>
      <c r="D835341"/>
      <c r="E835341"/>
      <c r="F835341"/>
      <c r="G835341"/>
      <c r="H835341"/>
      <c r="I835341"/>
      <c r="J835341"/>
      <c r="K835341"/>
      <c r="L835341"/>
      <c r="M835341" s="115"/>
      <c r="N835341" s="115"/>
      <c r="O835341"/>
      <c r="P835341"/>
      <c r="Q835341"/>
      <c r="R835341" s="19"/>
      <c r="S835341" s="19"/>
      <c r="T835341"/>
      <c r="U835341" s="113"/>
      <c r="V835341" s="19"/>
      <c r="W835341" s="19"/>
      <c r="X835341" s="19"/>
      <c r="Y835341" s="19"/>
      <c r="Z835341" s="19"/>
      <c r="AA835341" s="19"/>
      <c r="AB835341" s="19"/>
      <c r="AC835341" s="19"/>
      <c r="AD835341" s="19"/>
      <c r="AE835341" s="19"/>
      <c r="AF835341" s="19"/>
      <c r="AG835341" s="19"/>
      <c r="AH835341" s="19"/>
      <c r="AI835341" s="19"/>
      <c r="AJ835341" s="19"/>
      <c r="AK835341" s="19"/>
      <c r="AL835341" s="19"/>
      <c r="AM835341" s="19"/>
      <c r="AN835341" s="19"/>
      <c r="AO835341" s="19"/>
      <c r="AP835341"/>
    </row>
    <row r="835342" spans="1:42" s="116" customFormat="1" x14ac:dyDescent="0.3">
      <c r="A835342"/>
      <c r="B835342"/>
      <c r="C835342"/>
      <c r="D835342"/>
      <c r="E835342"/>
      <c r="F835342"/>
      <c r="G835342"/>
      <c r="H835342"/>
      <c r="I835342"/>
      <c r="J835342"/>
      <c r="K835342"/>
      <c r="L835342"/>
      <c r="M835342" s="115"/>
      <c r="N835342" s="115"/>
      <c r="O835342"/>
      <c r="P835342"/>
      <c r="Q835342"/>
      <c r="R835342" s="19"/>
      <c r="S835342" s="19"/>
      <c r="T835342"/>
      <c r="U835342" s="113"/>
      <c r="V835342" s="19"/>
      <c r="W835342" s="19"/>
      <c r="X835342" s="19"/>
      <c r="Y835342" s="19"/>
      <c r="Z835342" s="19"/>
      <c r="AA835342" s="19"/>
      <c r="AB835342" s="19"/>
      <c r="AC835342" s="19"/>
      <c r="AD835342" s="19"/>
      <c r="AE835342" s="19"/>
      <c r="AF835342" s="19"/>
      <c r="AG835342" s="19"/>
      <c r="AH835342" s="19"/>
      <c r="AI835342" s="19"/>
      <c r="AJ835342" s="19"/>
      <c r="AK835342" s="19"/>
      <c r="AL835342" s="19"/>
      <c r="AM835342" s="19"/>
      <c r="AN835342" s="19"/>
      <c r="AO835342" s="19"/>
      <c r="AP835342"/>
    </row>
    <row r="835343" spans="1:42" s="116" customFormat="1" x14ac:dyDescent="0.3">
      <c r="A835343"/>
      <c r="B835343"/>
      <c r="C835343"/>
      <c r="D835343"/>
      <c r="E835343"/>
      <c r="F835343"/>
      <c r="G835343"/>
      <c r="H835343"/>
      <c r="I835343"/>
      <c r="J835343"/>
      <c r="K835343"/>
      <c r="L835343"/>
      <c r="M835343" s="115"/>
      <c r="N835343" s="115"/>
      <c r="O835343"/>
      <c r="P835343"/>
      <c r="Q835343"/>
      <c r="R835343" s="19"/>
      <c r="S835343" s="19"/>
      <c r="T835343"/>
      <c r="U835343" s="113"/>
      <c r="V835343" s="19"/>
      <c r="W835343" s="19"/>
      <c r="X835343" s="19"/>
      <c r="Y835343" s="19"/>
      <c r="Z835343" s="19"/>
      <c r="AA835343" s="19"/>
      <c r="AB835343" s="19"/>
      <c r="AC835343" s="19"/>
      <c r="AD835343" s="19"/>
      <c r="AE835343" s="19"/>
      <c r="AF835343" s="19"/>
      <c r="AG835343" s="19"/>
      <c r="AH835343" s="19"/>
      <c r="AI835343" s="19"/>
      <c r="AJ835343" s="19"/>
      <c r="AK835343" s="19"/>
      <c r="AL835343" s="19"/>
      <c r="AM835343" s="19"/>
      <c r="AN835343" s="19"/>
      <c r="AO835343" s="19"/>
      <c r="AP835343"/>
    </row>
    <row r="835344" spans="1:42" s="116" customFormat="1" x14ac:dyDescent="0.3">
      <c r="A835344"/>
      <c r="B835344"/>
      <c r="C835344"/>
      <c r="D835344"/>
      <c r="E835344"/>
      <c r="F835344"/>
      <c r="G835344"/>
      <c r="H835344"/>
      <c r="I835344"/>
      <c r="J835344"/>
      <c r="K835344"/>
      <c r="L835344"/>
      <c r="M835344" s="115"/>
      <c r="N835344" s="115"/>
      <c r="O835344"/>
      <c r="P835344"/>
      <c r="Q835344"/>
      <c r="R835344" s="19"/>
      <c r="S835344" s="19"/>
      <c r="T835344"/>
      <c r="U835344" s="113"/>
      <c r="V835344" s="19"/>
      <c r="W835344" s="19"/>
      <c r="X835344" s="19"/>
      <c r="Y835344" s="19"/>
      <c r="Z835344" s="19"/>
      <c r="AA835344" s="19"/>
      <c r="AB835344" s="19"/>
      <c r="AC835344" s="19"/>
      <c r="AD835344" s="19"/>
      <c r="AE835344" s="19"/>
      <c r="AF835344" s="19"/>
      <c r="AG835344" s="19"/>
      <c r="AH835344" s="19"/>
      <c r="AI835344" s="19"/>
      <c r="AJ835344" s="19"/>
      <c r="AK835344" s="19"/>
      <c r="AL835344" s="19"/>
      <c r="AM835344" s="19"/>
      <c r="AN835344" s="19"/>
      <c r="AO835344" s="19"/>
      <c r="AP835344"/>
    </row>
    <row r="835345" spans="1:42" s="116" customFormat="1" x14ac:dyDescent="0.3">
      <c r="A835345"/>
      <c r="B835345"/>
      <c r="C835345"/>
      <c r="D835345"/>
      <c r="E835345"/>
      <c r="F835345"/>
      <c r="G835345"/>
      <c r="H835345"/>
      <c r="I835345"/>
      <c r="J835345"/>
      <c r="K835345"/>
      <c r="L835345"/>
      <c r="M835345" s="115"/>
      <c r="N835345" s="115"/>
      <c r="O835345"/>
      <c r="P835345"/>
      <c r="Q835345"/>
      <c r="R835345" s="19"/>
      <c r="S835345" s="19"/>
      <c r="T835345"/>
      <c r="U835345" s="113"/>
      <c r="V835345" s="19"/>
      <c r="W835345" s="19"/>
      <c r="X835345" s="19"/>
      <c r="Y835345" s="19"/>
      <c r="Z835345" s="19"/>
      <c r="AA835345" s="19"/>
      <c r="AB835345" s="19"/>
      <c r="AC835345" s="19"/>
      <c r="AD835345" s="19"/>
      <c r="AE835345" s="19"/>
      <c r="AF835345" s="19"/>
      <c r="AG835345" s="19"/>
      <c r="AH835345" s="19"/>
      <c r="AI835345" s="19"/>
      <c r="AJ835345" s="19"/>
      <c r="AK835345" s="19"/>
      <c r="AL835345" s="19"/>
      <c r="AM835345" s="19"/>
      <c r="AN835345" s="19"/>
      <c r="AO835345" s="19"/>
      <c r="AP835345"/>
    </row>
    <row r="835346" spans="1:42" s="116" customFormat="1" x14ac:dyDescent="0.3">
      <c r="A835346"/>
      <c r="B835346"/>
      <c r="C835346"/>
      <c r="D835346"/>
      <c r="E835346"/>
      <c r="F835346"/>
      <c r="G835346"/>
      <c r="H835346"/>
      <c r="I835346"/>
      <c r="J835346"/>
      <c r="K835346"/>
      <c r="L835346"/>
      <c r="M835346" s="115"/>
      <c r="N835346" s="115"/>
      <c r="O835346"/>
      <c r="P835346"/>
      <c r="Q835346"/>
      <c r="R835346" s="19"/>
      <c r="S835346" s="19"/>
      <c r="T835346"/>
      <c r="U835346" s="113"/>
      <c r="V835346" s="19"/>
      <c r="W835346" s="19"/>
      <c r="X835346" s="19"/>
      <c r="Y835346" s="19"/>
      <c r="Z835346" s="19"/>
      <c r="AA835346" s="19"/>
      <c r="AB835346" s="19"/>
      <c r="AC835346" s="19"/>
      <c r="AD835346" s="19"/>
      <c r="AE835346" s="19"/>
      <c r="AF835346" s="19"/>
      <c r="AG835346" s="19"/>
      <c r="AH835346" s="19"/>
      <c r="AI835346" s="19"/>
      <c r="AJ835346" s="19"/>
      <c r="AK835346" s="19"/>
      <c r="AL835346" s="19"/>
      <c r="AM835346" s="19"/>
      <c r="AN835346" s="19"/>
      <c r="AO835346" s="19"/>
      <c r="AP835346"/>
    </row>
    <row r="835347" spans="1:42" s="116" customFormat="1" x14ac:dyDescent="0.3">
      <c r="A835347"/>
      <c r="B835347"/>
      <c r="C835347"/>
      <c r="D835347"/>
      <c r="E835347"/>
      <c r="F835347"/>
      <c r="G835347"/>
      <c r="H835347"/>
      <c r="I835347"/>
      <c r="J835347"/>
      <c r="K835347"/>
      <c r="L835347"/>
      <c r="M835347" s="115"/>
      <c r="N835347" s="115"/>
      <c r="O835347"/>
      <c r="P835347"/>
      <c r="Q835347"/>
      <c r="R835347" s="19"/>
      <c r="S835347" s="19"/>
      <c r="T835347"/>
      <c r="U835347" s="113"/>
      <c r="V835347" s="19"/>
      <c r="W835347" s="19"/>
      <c r="X835347" s="19"/>
      <c r="Y835347" s="19"/>
      <c r="Z835347" s="19"/>
      <c r="AA835347" s="19"/>
      <c r="AB835347" s="19"/>
      <c r="AC835347" s="19"/>
      <c r="AD835347" s="19"/>
      <c r="AE835347" s="19"/>
      <c r="AF835347" s="19"/>
      <c r="AG835347" s="19"/>
      <c r="AH835347" s="19"/>
      <c r="AI835347" s="19"/>
      <c r="AJ835347" s="19"/>
      <c r="AK835347" s="19"/>
      <c r="AL835347" s="19"/>
      <c r="AM835347" s="19"/>
      <c r="AN835347" s="19"/>
      <c r="AO835347" s="19"/>
      <c r="AP835347"/>
    </row>
    <row r="835348" spans="1:42" s="116" customFormat="1" x14ac:dyDescent="0.3">
      <c r="A835348"/>
      <c r="B835348"/>
      <c r="C835348"/>
      <c r="D835348"/>
      <c r="E835348"/>
      <c r="F835348"/>
      <c r="G835348"/>
      <c r="H835348"/>
      <c r="I835348"/>
      <c r="J835348"/>
      <c r="K835348"/>
      <c r="L835348"/>
      <c r="M835348" s="115"/>
      <c r="N835348" s="115"/>
      <c r="O835348"/>
      <c r="P835348"/>
      <c r="Q835348"/>
      <c r="R835348" s="19"/>
      <c r="S835348" s="19"/>
      <c r="T835348"/>
      <c r="U835348" s="113"/>
      <c r="V835348" s="19"/>
      <c r="W835348" s="19"/>
      <c r="X835348" s="19"/>
      <c r="Y835348" s="19"/>
      <c r="Z835348" s="19"/>
      <c r="AA835348" s="19"/>
      <c r="AB835348" s="19"/>
      <c r="AC835348" s="19"/>
      <c r="AD835348" s="19"/>
      <c r="AE835348" s="19"/>
      <c r="AF835348" s="19"/>
      <c r="AG835348" s="19"/>
      <c r="AH835348" s="19"/>
      <c r="AI835348" s="19"/>
      <c r="AJ835348" s="19"/>
      <c r="AK835348" s="19"/>
      <c r="AL835348" s="19"/>
      <c r="AM835348" s="19"/>
      <c r="AN835348" s="19"/>
      <c r="AO835348" s="19"/>
      <c r="AP835348"/>
    </row>
    <row r="835349" spans="1:42" s="116" customFormat="1" x14ac:dyDescent="0.3">
      <c r="A835349"/>
      <c r="B835349"/>
      <c r="C835349"/>
      <c r="D835349"/>
      <c r="E835349"/>
      <c r="F835349"/>
      <c r="G835349"/>
      <c r="H835349"/>
      <c r="I835349"/>
      <c r="J835349"/>
      <c r="K835349"/>
      <c r="L835349"/>
      <c r="M835349" s="115"/>
      <c r="N835349" s="115"/>
      <c r="O835349"/>
      <c r="P835349"/>
      <c r="Q835349"/>
      <c r="R835349" s="19"/>
      <c r="S835349" s="19"/>
      <c r="T835349"/>
      <c r="U835349" s="113"/>
      <c r="V835349" s="19"/>
      <c r="W835349" s="19"/>
      <c r="X835349" s="19"/>
      <c r="Y835349" s="19"/>
      <c r="Z835349" s="19"/>
      <c r="AA835349" s="19"/>
      <c r="AB835349" s="19"/>
      <c r="AC835349" s="19"/>
      <c r="AD835349" s="19"/>
      <c r="AE835349" s="19"/>
      <c r="AF835349" s="19"/>
      <c r="AG835349" s="19"/>
      <c r="AH835349" s="19"/>
      <c r="AI835349" s="19"/>
      <c r="AJ835349" s="19"/>
      <c r="AK835349" s="19"/>
      <c r="AL835349" s="19"/>
      <c r="AM835349" s="19"/>
      <c r="AN835349" s="19"/>
      <c r="AO835349" s="19"/>
      <c r="AP835349"/>
    </row>
    <row r="835350" spans="1:42" s="116" customFormat="1" x14ac:dyDescent="0.3">
      <c r="A835350"/>
      <c r="B835350"/>
      <c r="C835350"/>
      <c r="D835350"/>
      <c r="E835350"/>
      <c r="F835350"/>
      <c r="G835350"/>
      <c r="H835350"/>
      <c r="I835350"/>
      <c r="J835350"/>
      <c r="K835350"/>
      <c r="L835350"/>
      <c r="M835350" s="115"/>
      <c r="N835350" s="115"/>
      <c r="O835350"/>
      <c r="P835350"/>
      <c r="Q835350"/>
      <c r="R835350" s="19"/>
      <c r="S835350" s="19"/>
      <c r="T835350"/>
      <c r="U835350" s="113"/>
      <c r="V835350" s="19"/>
      <c r="W835350" s="19"/>
      <c r="X835350" s="19"/>
      <c r="Y835350" s="19"/>
      <c r="Z835350" s="19"/>
      <c r="AA835350" s="19"/>
      <c r="AB835350" s="19"/>
      <c r="AC835350" s="19"/>
      <c r="AD835350" s="19"/>
      <c r="AE835350" s="19"/>
      <c r="AF835350" s="19"/>
      <c r="AG835350" s="19"/>
      <c r="AH835350" s="19"/>
      <c r="AI835350" s="19"/>
      <c r="AJ835350" s="19"/>
      <c r="AK835350" s="19"/>
      <c r="AL835350" s="19"/>
      <c r="AM835350" s="19"/>
      <c r="AN835350" s="19"/>
      <c r="AO835350" s="19"/>
      <c r="AP835350"/>
    </row>
    <row r="835351" spans="1:42" s="116" customFormat="1" x14ac:dyDescent="0.3">
      <c r="A835351"/>
      <c r="B835351"/>
      <c r="C835351"/>
      <c r="D835351"/>
      <c r="E835351"/>
      <c r="F835351"/>
      <c r="G835351"/>
      <c r="H835351"/>
      <c r="I835351"/>
      <c r="J835351"/>
      <c r="K835351"/>
      <c r="L835351"/>
      <c r="M835351" s="115"/>
      <c r="N835351" s="115"/>
      <c r="O835351"/>
      <c r="P835351"/>
      <c r="Q835351"/>
      <c r="R835351" s="19"/>
      <c r="S835351" s="19"/>
      <c r="T835351"/>
      <c r="U835351" s="113"/>
      <c r="V835351" s="19"/>
      <c r="W835351" s="19"/>
      <c r="X835351" s="19"/>
      <c r="Y835351" s="19"/>
      <c r="Z835351" s="19"/>
      <c r="AA835351" s="19"/>
      <c r="AB835351" s="19"/>
      <c r="AC835351" s="19"/>
      <c r="AD835351" s="19"/>
      <c r="AE835351" s="19"/>
      <c r="AF835351" s="19"/>
      <c r="AG835351" s="19"/>
      <c r="AH835351" s="19"/>
      <c r="AI835351" s="19"/>
      <c r="AJ835351" s="19"/>
      <c r="AK835351" s="19"/>
      <c r="AL835351" s="19"/>
      <c r="AM835351" s="19"/>
      <c r="AN835351" s="19"/>
      <c r="AO835351" s="19"/>
      <c r="AP835351"/>
    </row>
    <row r="835352" spans="1:42" s="116" customFormat="1" x14ac:dyDescent="0.3">
      <c r="A835352"/>
      <c r="B835352"/>
      <c r="C835352"/>
      <c r="D835352"/>
      <c r="E835352"/>
      <c r="F835352"/>
      <c r="G835352"/>
      <c r="H835352"/>
      <c r="I835352"/>
      <c r="J835352"/>
      <c r="K835352"/>
      <c r="L835352"/>
      <c r="M835352" s="115"/>
      <c r="N835352" s="115"/>
      <c r="O835352"/>
      <c r="P835352"/>
      <c r="Q835352"/>
      <c r="R835352" s="19"/>
      <c r="S835352" s="19"/>
      <c r="T835352"/>
      <c r="U835352" s="113"/>
      <c r="V835352" s="19"/>
      <c r="W835352" s="19"/>
      <c r="X835352" s="19"/>
      <c r="Y835352" s="19"/>
      <c r="Z835352" s="19"/>
      <c r="AA835352" s="19"/>
      <c r="AB835352" s="19"/>
      <c r="AC835352" s="19"/>
      <c r="AD835352" s="19"/>
      <c r="AE835352" s="19"/>
      <c r="AF835352" s="19"/>
      <c r="AG835352" s="19"/>
      <c r="AH835352" s="19"/>
      <c r="AI835352" s="19"/>
      <c r="AJ835352" s="19"/>
      <c r="AK835352" s="19"/>
      <c r="AL835352" s="19"/>
      <c r="AM835352" s="19"/>
      <c r="AN835352" s="19"/>
      <c r="AO835352" s="19"/>
      <c r="AP835352"/>
    </row>
    <row r="835353" spans="1:42" s="116" customFormat="1" x14ac:dyDescent="0.3">
      <c r="A835353"/>
      <c r="B835353"/>
      <c r="C835353"/>
      <c r="D835353"/>
      <c r="E835353"/>
      <c r="F835353"/>
      <c r="G835353"/>
      <c r="H835353"/>
      <c r="I835353"/>
      <c r="J835353"/>
      <c r="K835353"/>
      <c r="L835353"/>
      <c r="M835353" s="115"/>
      <c r="N835353" s="115"/>
      <c r="O835353"/>
      <c r="P835353"/>
      <c r="Q835353"/>
      <c r="R835353" s="19"/>
      <c r="S835353" s="19"/>
      <c r="T835353"/>
      <c r="U835353" s="113"/>
      <c r="V835353" s="19"/>
      <c r="W835353" s="19"/>
      <c r="X835353" s="19"/>
      <c r="Y835353" s="19"/>
      <c r="Z835353" s="19"/>
      <c r="AA835353" s="19"/>
      <c r="AB835353" s="19"/>
      <c r="AC835353" s="19"/>
      <c r="AD835353" s="19"/>
      <c r="AE835353" s="19"/>
      <c r="AF835353" s="19"/>
      <c r="AG835353" s="19"/>
      <c r="AH835353" s="19"/>
      <c r="AI835353" s="19"/>
      <c r="AJ835353" s="19"/>
      <c r="AK835353" s="19"/>
      <c r="AL835353" s="19"/>
      <c r="AM835353" s="19"/>
      <c r="AN835353" s="19"/>
      <c r="AO835353" s="19"/>
      <c r="AP835353"/>
    </row>
    <row r="835354" spans="1:42" s="116" customFormat="1" x14ac:dyDescent="0.3">
      <c r="A835354"/>
      <c r="B835354"/>
      <c r="C835354"/>
      <c r="D835354"/>
      <c r="E835354"/>
      <c r="F835354"/>
      <c r="G835354"/>
      <c r="H835354"/>
      <c r="I835354"/>
      <c r="J835354"/>
      <c r="K835354"/>
      <c r="L835354"/>
      <c r="M835354" s="115"/>
      <c r="N835354" s="115"/>
      <c r="O835354"/>
      <c r="P835354"/>
      <c r="Q835354"/>
      <c r="R835354" s="19"/>
      <c r="S835354" s="19"/>
      <c r="T835354"/>
      <c r="U835354" s="113"/>
      <c r="V835354" s="19"/>
      <c r="W835354" s="19"/>
      <c r="X835354" s="19"/>
      <c r="Y835354" s="19"/>
      <c r="Z835354" s="19"/>
      <c r="AA835354" s="19"/>
      <c r="AB835354" s="19"/>
      <c r="AC835354" s="19"/>
      <c r="AD835354" s="19"/>
      <c r="AE835354" s="19"/>
      <c r="AF835354" s="19"/>
      <c r="AG835354" s="19"/>
      <c r="AH835354" s="19"/>
      <c r="AI835354" s="19"/>
      <c r="AJ835354" s="19"/>
      <c r="AK835354" s="19"/>
      <c r="AL835354" s="19"/>
      <c r="AM835354" s="19"/>
      <c r="AN835354" s="19"/>
      <c r="AO835354" s="19"/>
      <c r="AP835354"/>
    </row>
    <row r="835355" spans="1:42" s="116" customFormat="1" x14ac:dyDescent="0.3">
      <c r="A835355"/>
      <c r="B835355"/>
      <c r="C835355"/>
      <c r="D835355"/>
      <c r="E835355"/>
      <c r="F835355"/>
      <c r="G835355"/>
      <c r="H835355"/>
      <c r="I835355"/>
      <c r="J835355"/>
      <c r="K835355"/>
      <c r="L835355"/>
      <c r="M835355" s="115"/>
      <c r="N835355" s="115"/>
      <c r="O835355"/>
      <c r="P835355"/>
      <c r="Q835355"/>
      <c r="R835355" s="19"/>
      <c r="S835355" s="19"/>
      <c r="T835355"/>
      <c r="U835355" s="113"/>
      <c r="V835355" s="19"/>
      <c r="W835355" s="19"/>
      <c r="X835355" s="19"/>
      <c r="Y835355" s="19"/>
      <c r="Z835355" s="19"/>
      <c r="AA835355" s="19"/>
      <c r="AB835355" s="19"/>
      <c r="AC835355" s="19"/>
      <c r="AD835355" s="19"/>
      <c r="AE835355" s="19"/>
      <c r="AF835355" s="19"/>
      <c r="AG835355" s="19"/>
      <c r="AH835355" s="19"/>
      <c r="AI835355" s="19"/>
      <c r="AJ835355" s="19"/>
      <c r="AK835355" s="19"/>
      <c r="AL835355" s="19"/>
      <c r="AM835355" s="19"/>
      <c r="AN835355" s="19"/>
      <c r="AO835355" s="19"/>
      <c r="AP835355"/>
    </row>
    <row r="835356" spans="1:42" s="116" customFormat="1" x14ac:dyDescent="0.3">
      <c r="A835356"/>
      <c r="B835356"/>
      <c r="C835356"/>
      <c r="D835356"/>
      <c r="E835356"/>
      <c r="F835356"/>
      <c r="G835356"/>
      <c r="H835356"/>
      <c r="I835356"/>
      <c r="J835356"/>
      <c r="K835356"/>
      <c r="L835356"/>
      <c r="M835356" s="115"/>
      <c r="N835356" s="115"/>
      <c r="O835356"/>
      <c r="P835356"/>
      <c r="Q835356"/>
      <c r="R835356" s="19"/>
      <c r="S835356" s="19"/>
      <c r="T835356"/>
      <c r="U835356" s="113"/>
      <c r="V835356" s="19"/>
      <c r="W835356" s="19"/>
      <c r="X835356" s="19"/>
      <c r="Y835356" s="19"/>
      <c r="Z835356" s="19"/>
      <c r="AA835356" s="19"/>
      <c r="AB835356" s="19"/>
      <c r="AC835356" s="19"/>
      <c r="AD835356" s="19"/>
      <c r="AE835356" s="19"/>
      <c r="AF835356" s="19"/>
      <c r="AG835356" s="19"/>
      <c r="AH835356" s="19"/>
      <c r="AI835356" s="19"/>
      <c r="AJ835356" s="19"/>
      <c r="AK835356" s="19"/>
      <c r="AL835356" s="19"/>
      <c r="AM835356" s="19"/>
      <c r="AN835356" s="19"/>
      <c r="AO835356" s="19"/>
      <c r="AP835356"/>
    </row>
    <row r="835357" spans="1:42" s="116" customFormat="1" x14ac:dyDescent="0.3">
      <c r="A835357"/>
      <c r="B835357"/>
      <c r="C835357"/>
      <c r="D835357"/>
      <c r="E835357"/>
      <c r="F835357"/>
      <c r="G835357"/>
      <c r="H835357"/>
      <c r="I835357"/>
      <c r="J835357"/>
      <c r="K835357"/>
      <c r="L835357"/>
      <c r="M835357" s="115"/>
      <c r="N835357" s="115"/>
      <c r="O835357"/>
      <c r="P835357"/>
      <c r="Q835357"/>
      <c r="R835357" s="19"/>
      <c r="S835357" s="19"/>
      <c r="T835357"/>
      <c r="U835357" s="113"/>
      <c r="V835357" s="19"/>
      <c r="W835357" s="19"/>
      <c r="X835357" s="19"/>
      <c r="Y835357" s="19"/>
      <c r="Z835357" s="19"/>
      <c r="AA835357" s="19"/>
      <c r="AB835357" s="19"/>
      <c r="AC835357" s="19"/>
      <c r="AD835357" s="19"/>
      <c r="AE835357" s="19"/>
      <c r="AF835357" s="19"/>
      <c r="AG835357" s="19"/>
      <c r="AH835357" s="19"/>
      <c r="AI835357" s="19"/>
      <c r="AJ835357" s="19"/>
      <c r="AK835357" s="19"/>
      <c r="AL835357" s="19"/>
      <c r="AM835357" s="19"/>
      <c r="AN835357" s="19"/>
      <c r="AO835357" s="19"/>
      <c r="AP835357"/>
    </row>
    <row r="835358" spans="1:42" s="116" customFormat="1" x14ac:dyDescent="0.3">
      <c r="A835358"/>
      <c r="B835358"/>
      <c r="C835358"/>
      <c r="D835358"/>
      <c r="E835358"/>
      <c r="F835358"/>
      <c r="G835358"/>
      <c r="H835358"/>
      <c r="I835358"/>
      <c r="J835358"/>
      <c r="K835358"/>
      <c r="L835358"/>
      <c r="M835358" s="115"/>
      <c r="N835358" s="115"/>
      <c r="O835358"/>
      <c r="P835358"/>
      <c r="Q835358"/>
      <c r="R835358" s="19"/>
      <c r="S835358" s="19"/>
      <c r="T835358"/>
      <c r="U835358" s="113"/>
      <c r="V835358" s="19"/>
      <c r="W835358" s="19"/>
      <c r="X835358" s="19"/>
      <c r="Y835358" s="19"/>
      <c r="Z835358" s="19"/>
      <c r="AA835358" s="19"/>
      <c r="AB835358" s="19"/>
      <c r="AC835358" s="19"/>
      <c r="AD835358" s="19"/>
      <c r="AE835358" s="19"/>
      <c r="AF835358" s="19"/>
      <c r="AG835358" s="19"/>
      <c r="AH835358" s="19"/>
      <c r="AI835358" s="19"/>
      <c r="AJ835358" s="19"/>
      <c r="AK835358" s="19"/>
      <c r="AL835358" s="19"/>
      <c r="AM835358" s="19"/>
      <c r="AN835358" s="19"/>
      <c r="AO835358" s="19"/>
      <c r="AP835358"/>
    </row>
    <row r="835359" spans="1:42" s="116" customFormat="1" x14ac:dyDescent="0.3">
      <c r="A835359"/>
      <c r="B835359"/>
      <c r="C835359"/>
      <c r="D835359"/>
      <c r="E835359"/>
      <c r="F835359"/>
      <c r="G835359"/>
      <c r="H835359"/>
      <c r="I835359"/>
      <c r="J835359"/>
      <c r="K835359"/>
      <c r="L835359"/>
      <c r="M835359" s="115"/>
      <c r="N835359" s="115"/>
      <c r="O835359"/>
      <c r="P835359"/>
      <c r="Q835359"/>
      <c r="R835359" s="19"/>
      <c r="S835359" s="19"/>
      <c r="T835359"/>
      <c r="U835359" s="113"/>
      <c r="V835359" s="19"/>
      <c r="W835359" s="19"/>
      <c r="X835359" s="19"/>
      <c r="Y835359" s="19"/>
      <c r="Z835359" s="19"/>
      <c r="AA835359" s="19"/>
      <c r="AB835359" s="19"/>
      <c r="AC835359" s="19"/>
      <c r="AD835359" s="19"/>
      <c r="AE835359" s="19"/>
      <c r="AF835359" s="19"/>
      <c r="AG835359" s="19"/>
      <c r="AH835359" s="19"/>
      <c r="AI835359" s="19"/>
      <c r="AJ835359" s="19"/>
      <c r="AK835359" s="19"/>
      <c r="AL835359" s="19"/>
      <c r="AM835359" s="19"/>
      <c r="AN835359" s="19"/>
      <c r="AO835359" s="19"/>
      <c r="AP835359"/>
    </row>
    <row r="835360" spans="1:42" s="116" customFormat="1" x14ac:dyDescent="0.3">
      <c r="A835360"/>
      <c r="B835360"/>
      <c r="C835360"/>
      <c r="D835360"/>
      <c r="E835360"/>
      <c r="F835360"/>
      <c r="G835360"/>
      <c r="H835360"/>
      <c r="I835360"/>
      <c r="J835360"/>
      <c r="K835360"/>
      <c r="L835360"/>
      <c r="M835360" s="115"/>
      <c r="N835360" s="115"/>
      <c r="O835360"/>
      <c r="P835360"/>
      <c r="Q835360"/>
      <c r="R835360" s="19"/>
      <c r="S835360" s="19"/>
      <c r="T835360"/>
      <c r="U835360" s="113"/>
      <c r="V835360" s="19"/>
      <c r="W835360" s="19"/>
      <c r="X835360" s="19"/>
      <c r="Y835360" s="19"/>
      <c r="Z835360" s="19"/>
      <c r="AA835360" s="19"/>
      <c r="AB835360" s="19"/>
      <c r="AC835360" s="19"/>
      <c r="AD835360" s="19"/>
      <c r="AE835360" s="19"/>
      <c r="AF835360" s="19"/>
      <c r="AG835360" s="19"/>
      <c r="AH835360" s="19"/>
      <c r="AI835360" s="19"/>
      <c r="AJ835360" s="19"/>
      <c r="AK835360" s="19"/>
      <c r="AL835360" s="19"/>
      <c r="AM835360" s="19"/>
      <c r="AN835360" s="19"/>
      <c r="AO835360" s="19"/>
      <c r="AP835360"/>
    </row>
    <row r="835361" spans="1:42" s="116" customFormat="1" x14ac:dyDescent="0.3">
      <c r="A835361"/>
      <c r="B835361"/>
      <c r="C835361"/>
      <c r="D835361"/>
      <c r="E835361"/>
      <c r="F835361"/>
      <c r="G835361"/>
      <c r="H835361"/>
      <c r="I835361"/>
      <c r="J835361"/>
      <c r="K835361"/>
      <c r="L835361"/>
      <c r="M835361" s="115"/>
      <c r="N835361" s="115"/>
      <c r="O835361"/>
      <c r="P835361"/>
      <c r="Q835361"/>
      <c r="R835361" s="19"/>
      <c r="S835361" s="19"/>
      <c r="T835361"/>
      <c r="U835361" s="113"/>
      <c r="V835361" s="19"/>
      <c r="W835361" s="19"/>
      <c r="X835361" s="19"/>
      <c r="Y835361" s="19"/>
      <c r="Z835361" s="19"/>
      <c r="AA835361" s="19"/>
      <c r="AB835361" s="19"/>
      <c r="AC835361" s="19"/>
      <c r="AD835361" s="19"/>
      <c r="AE835361" s="19"/>
      <c r="AF835361" s="19"/>
      <c r="AG835361" s="19"/>
      <c r="AH835361" s="19"/>
      <c r="AI835361" s="19"/>
      <c r="AJ835361" s="19"/>
      <c r="AK835361" s="19"/>
      <c r="AL835361" s="19"/>
      <c r="AM835361" s="19"/>
      <c r="AN835361" s="19"/>
      <c r="AO835361" s="19"/>
      <c r="AP835361"/>
    </row>
    <row r="835362" spans="1:42" s="116" customFormat="1" x14ac:dyDescent="0.3">
      <c r="A835362"/>
      <c r="B835362"/>
      <c r="C835362"/>
      <c r="D835362"/>
      <c r="E835362"/>
      <c r="F835362"/>
      <c r="G835362"/>
      <c r="H835362"/>
      <c r="I835362"/>
      <c r="J835362"/>
      <c r="K835362"/>
      <c r="L835362"/>
      <c r="M835362" s="115"/>
      <c r="N835362" s="115"/>
      <c r="O835362"/>
      <c r="P835362"/>
      <c r="Q835362"/>
      <c r="R835362" s="19"/>
      <c r="S835362" s="19"/>
      <c r="T835362"/>
      <c r="U835362" s="113"/>
      <c r="V835362" s="19"/>
      <c r="W835362" s="19"/>
      <c r="X835362" s="19"/>
      <c r="Y835362" s="19"/>
      <c r="Z835362" s="19"/>
      <c r="AA835362" s="19"/>
      <c r="AB835362" s="19"/>
      <c r="AC835362" s="19"/>
      <c r="AD835362" s="19"/>
      <c r="AE835362" s="19"/>
      <c r="AF835362" s="19"/>
      <c r="AG835362" s="19"/>
      <c r="AH835362" s="19"/>
      <c r="AI835362" s="19"/>
      <c r="AJ835362" s="19"/>
      <c r="AK835362" s="19"/>
      <c r="AL835362" s="19"/>
      <c r="AM835362" s="19"/>
      <c r="AN835362" s="19"/>
      <c r="AO835362" s="19"/>
      <c r="AP835362"/>
    </row>
    <row r="835363" spans="1:42" s="116" customFormat="1" x14ac:dyDescent="0.3">
      <c r="A835363"/>
      <c r="B835363"/>
      <c r="C835363"/>
      <c r="D835363"/>
      <c r="E835363"/>
      <c r="F835363"/>
      <c r="G835363"/>
      <c r="H835363"/>
      <c r="I835363"/>
      <c r="J835363"/>
      <c r="K835363"/>
      <c r="L835363"/>
      <c r="M835363" s="115"/>
      <c r="N835363" s="115"/>
      <c r="O835363"/>
      <c r="P835363"/>
      <c r="Q835363"/>
      <c r="R835363" s="19"/>
      <c r="S835363" s="19"/>
      <c r="T835363"/>
      <c r="U835363" s="113"/>
      <c r="V835363" s="19"/>
      <c r="W835363" s="19"/>
      <c r="X835363" s="19"/>
      <c r="Y835363" s="19"/>
      <c r="Z835363" s="19"/>
      <c r="AA835363" s="19"/>
      <c r="AB835363" s="19"/>
      <c r="AC835363" s="19"/>
      <c r="AD835363" s="19"/>
      <c r="AE835363" s="19"/>
      <c r="AF835363" s="19"/>
      <c r="AG835363" s="19"/>
      <c r="AH835363" s="19"/>
      <c r="AI835363" s="19"/>
      <c r="AJ835363" s="19"/>
      <c r="AK835363" s="19"/>
      <c r="AL835363" s="19"/>
      <c r="AM835363" s="19"/>
      <c r="AN835363" s="19"/>
      <c r="AO835363" s="19"/>
      <c r="AP835363"/>
    </row>
    <row r="835364" spans="1:42" s="116" customFormat="1" x14ac:dyDescent="0.3">
      <c r="A835364"/>
      <c r="B835364"/>
      <c r="C835364"/>
      <c r="D835364"/>
      <c r="E835364"/>
      <c r="F835364"/>
      <c r="G835364"/>
      <c r="H835364"/>
      <c r="I835364"/>
      <c r="J835364"/>
      <c r="K835364"/>
      <c r="L835364"/>
      <c r="M835364" s="115"/>
      <c r="N835364" s="115"/>
      <c r="O835364"/>
      <c r="P835364"/>
      <c r="Q835364"/>
      <c r="R835364" s="19"/>
      <c r="S835364" s="19"/>
      <c r="T835364"/>
      <c r="U835364" s="113"/>
      <c r="V835364" s="19"/>
      <c r="W835364" s="19"/>
      <c r="X835364" s="19"/>
      <c r="Y835364" s="19"/>
      <c r="Z835364" s="19"/>
      <c r="AA835364" s="19"/>
      <c r="AB835364" s="19"/>
      <c r="AC835364" s="19"/>
      <c r="AD835364" s="19"/>
      <c r="AE835364" s="19"/>
      <c r="AF835364" s="19"/>
      <c r="AG835364" s="19"/>
      <c r="AH835364" s="19"/>
      <c r="AI835364" s="19"/>
      <c r="AJ835364" s="19"/>
      <c r="AK835364" s="19"/>
      <c r="AL835364" s="19"/>
      <c r="AM835364" s="19"/>
      <c r="AN835364" s="19"/>
      <c r="AO835364" s="19"/>
      <c r="AP835364"/>
    </row>
    <row r="835365" spans="1:42" s="116" customFormat="1" x14ac:dyDescent="0.3">
      <c r="A835365"/>
      <c r="B835365"/>
      <c r="C835365"/>
      <c r="D835365"/>
      <c r="E835365"/>
      <c r="F835365"/>
      <c r="G835365"/>
      <c r="H835365"/>
      <c r="I835365"/>
      <c r="J835365"/>
      <c r="K835365"/>
      <c r="L835365"/>
      <c r="M835365" s="115"/>
      <c r="N835365" s="115"/>
      <c r="O835365"/>
      <c r="P835365"/>
      <c r="Q835365"/>
      <c r="R835365" s="19"/>
      <c r="S835365" s="19"/>
      <c r="T835365"/>
      <c r="U835365" s="113"/>
      <c r="V835365" s="19"/>
      <c r="W835365" s="19"/>
      <c r="X835365" s="19"/>
      <c r="Y835365" s="19"/>
      <c r="Z835365" s="19"/>
      <c r="AA835365" s="19"/>
      <c r="AB835365" s="19"/>
      <c r="AC835365" s="19"/>
      <c r="AD835365" s="19"/>
      <c r="AE835365" s="19"/>
      <c r="AF835365" s="19"/>
      <c r="AG835365" s="19"/>
      <c r="AH835365" s="19"/>
      <c r="AI835365" s="19"/>
      <c r="AJ835365" s="19"/>
      <c r="AK835365" s="19"/>
      <c r="AL835365" s="19"/>
      <c r="AM835365" s="19"/>
      <c r="AN835365" s="19"/>
      <c r="AO835365" s="19"/>
      <c r="AP835365"/>
    </row>
    <row r="835366" spans="1:42" s="116" customFormat="1" x14ac:dyDescent="0.3">
      <c r="A835366"/>
      <c r="B835366"/>
      <c r="C835366"/>
      <c r="D835366"/>
      <c r="E835366"/>
      <c r="F835366"/>
      <c r="G835366"/>
      <c r="H835366"/>
      <c r="I835366"/>
      <c r="J835366"/>
      <c r="K835366"/>
      <c r="L835366"/>
      <c r="M835366" s="115"/>
      <c r="N835366" s="115"/>
      <c r="O835366"/>
      <c r="P835366"/>
      <c r="Q835366"/>
      <c r="R835366" s="19"/>
      <c r="S835366" s="19"/>
      <c r="T835366"/>
      <c r="U835366" s="113"/>
      <c r="V835366" s="19"/>
      <c r="W835366" s="19"/>
      <c r="X835366" s="19"/>
      <c r="Y835366" s="19"/>
      <c r="Z835366" s="19"/>
      <c r="AA835366" s="19"/>
      <c r="AB835366" s="19"/>
      <c r="AC835366" s="19"/>
      <c r="AD835366" s="19"/>
      <c r="AE835366" s="19"/>
      <c r="AF835366" s="19"/>
      <c r="AG835366" s="19"/>
      <c r="AH835366" s="19"/>
      <c r="AI835366" s="19"/>
      <c r="AJ835366" s="19"/>
      <c r="AK835366" s="19"/>
      <c r="AL835366" s="19"/>
      <c r="AM835366" s="19"/>
      <c r="AN835366" s="19"/>
      <c r="AO835366" s="19"/>
      <c r="AP835366"/>
    </row>
    <row r="835367" spans="1:42" s="116" customFormat="1" x14ac:dyDescent="0.3">
      <c r="A835367"/>
      <c r="B835367"/>
      <c r="C835367"/>
      <c r="D835367"/>
      <c r="E835367"/>
      <c r="F835367"/>
      <c r="G835367"/>
      <c r="H835367"/>
      <c r="I835367"/>
      <c r="J835367"/>
      <c r="K835367"/>
      <c r="L835367"/>
      <c r="M835367" s="115"/>
      <c r="N835367" s="115"/>
      <c r="O835367"/>
      <c r="P835367"/>
      <c r="Q835367"/>
      <c r="R835367" s="19"/>
      <c r="S835367" s="19"/>
      <c r="T835367"/>
      <c r="U835367" s="113"/>
      <c r="V835367" s="19"/>
      <c r="W835367" s="19"/>
      <c r="X835367" s="19"/>
      <c r="Y835367" s="19"/>
      <c r="Z835367" s="19"/>
      <c r="AA835367" s="19"/>
      <c r="AB835367" s="19"/>
      <c r="AC835367" s="19"/>
      <c r="AD835367" s="19"/>
      <c r="AE835367" s="19"/>
      <c r="AF835367" s="19"/>
      <c r="AG835367" s="19"/>
      <c r="AH835367" s="19"/>
      <c r="AI835367" s="19"/>
      <c r="AJ835367" s="19"/>
      <c r="AK835367" s="19"/>
      <c r="AL835367" s="19"/>
      <c r="AM835367" s="19"/>
      <c r="AN835367" s="19"/>
      <c r="AO835367" s="19"/>
      <c r="AP835367"/>
    </row>
    <row r="835368" spans="1:42" s="116" customFormat="1" x14ac:dyDescent="0.3">
      <c r="A835368"/>
      <c r="B835368"/>
      <c r="C835368"/>
      <c r="D835368"/>
      <c r="E835368"/>
      <c r="F835368"/>
      <c r="G835368"/>
      <c r="H835368"/>
      <c r="I835368"/>
      <c r="J835368"/>
      <c r="K835368"/>
      <c r="L835368"/>
      <c r="M835368" s="115"/>
      <c r="N835368" s="115"/>
      <c r="O835368"/>
      <c r="P835368"/>
      <c r="Q835368"/>
      <c r="R835368" s="19"/>
      <c r="S835368" s="19"/>
      <c r="T835368"/>
      <c r="U835368" s="113"/>
      <c r="V835368" s="19"/>
      <c r="W835368" s="19"/>
      <c r="X835368" s="19"/>
      <c r="Y835368" s="19"/>
      <c r="Z835368" s="19"/>
      <c r="AA835368" s="19"/>
      <c r="AB835368" s="19"/>
      <c r="AC835368" s="19"/>
      <c r="AD835368" s="19"/>
      <c r="AE835368" s="19"/>
      <c r="AF835368" s="19"/>
      <c r="AG835368" s="19"/>
      <c r="AH835368" s="19"/>
      <c r="AI835368" s="19"/>
      <c r="AJ835368" s="19"/>
      <c r="AK835368" s="19"/>
      <c r="AL835368" s="19"/>
      <c r="AM835368" s="19"/>
      <c r="AN835368" s="19"/>
      <c r="AO835368" s="19"/>
      <c r="AP835368"/>
    </row>
    <row r="835369" spans="1:42" s="116" customFormat="1" x14ac:dyDescent="0.3">
      <c r="A835369"/>
      <c r="B835369"/>
      <c r="C835369"/>
      <c r="D835369"/>
      <c r="E835369"/>
      <c r="F835369"/>
      <c r="G835369"/>
      <c r="H835369"/>
      <c r="I835369"/>
      <c r="J835369"/>
      <c r="K835369"/>
      <c r="L835369"/>
      <c r="M835369" s="115"/>
      <c r="N835369" s="115"/>
      <c r="O835369"/>
      <c r="P835369"/>
      <c r="Q835369"/>
      <c r="R835369" s="19"/>
      <c r="S835369" s="19"/>
      <c r="T835369"/>
      <c r="U835369" s="113"/>
      <c r="V835369" s="19"/>
      <c r="W835369" s="19"/>
      <c r="X835369" s="19"/>
      <c r="Y835369" s="19"/>
      <c r="Z835369" s="19"/>
      <c r="AA835369" s="19"/>
      <c r="AB835369" s="19"/>
      <c r="AC835369" s="19"/>
      <c r="AD835369" s="19"/>
      <c r="AE835369" s="19"/>
      <c r="AF835369" s="19"/>
      <c r="AG835369" s="19"/>
      <c r="AH835369" s="19"/>
      <c r="AI835369" s="19"/>
      <c r="AJ835369" s="19"/>
      <c r="AK835369" s="19"/>
      <c r="AL835369" s="19"/>
      <c r="AM835369" s="19"/>
      <c r="AN835369" s="19"/>
      <c r="AO835369" s="19"/>
      <c r="AP835369"/>
    </row>
    <row r="835370" spans="1:42" s="116" customFormat="1" x14ac:dyDescent="0.3">
      <c r="A835370"/>
      <c r="B835370"/>
      <c r="C835370"/>
      <c r="D835370"/>
      <c r="E835370"/>
      <c r="F835370"/>
      <c r="G835370"/>
      <c r="H835370"/>
      <c r="I835370"/>
      <c r="J835370"/>
      <c r="K835370"/>
      <c r="L835370"/>
      <c r="M835370" s="115"/>
      <c r="N835370" s="115"/>
      <c r="O835370"/>
      <c r="P835370"/>
      <c r="Q835370"/>
      <c r="R835370" s="19"/>
      <c r="S835370" s="19"/>
      <c r="T835370"/>
      <c r="U835370" s="113"/>
      <c r="V835370" s="19"/>
      <c r="W835370" s="19"/>
      <c r="X835370" s="19"/>
      <c r="Y835370" s="19"/>
      <c r="Z835370" s="19"/>
      <c r="AA835370" s="19"/>
      <c r="AB835370" s="19"/>
      <c r="AC835370" s="19"/>
      <c r="AD835370" s="19"/>
      <c r="AE835370" s="19"/>
      <c r="AF835370" s="19"/>
      <c r="AG835370" s="19"/>
      <c r="AH835370" s="19"/>
      <c r="AI835370" s="19"/>
      <c r="AJ835370" s="19"/>
      <c r="AK835370" s="19"/>
      <c r="AL835370" s="19"/>
      <c r="AM835370" s="19"/>
      <c r="AN835370" s="19"/>
      <c r="AO835370" s="19"/>
      <c r="AP835370"/>
    </row>
    <row r="835371" spans="1:42" s="116" customFormat="1" x14ac:dyDescent="0.3">
      <c r="A835371"/>
      <c r="B835371"/>
      <c r="C835371"/>
      <c r="D835371"/>
      <c r="E835371"/>
      <c r="F835371"/>
      <c r="G835371"/>
      <c r="H835371"/>
      <c r="I835371"/>
      <c r="J835371"/>
      <c r="K835371"/>
      <c r="L835371"/>
      <c r="M835371" s="115"/>
      <c r="N835371" s="115"/>
      <c r="O835371"/>
      <c r="P835371"/>
      <c r="Q835371"/>
      <c r="R835371" s="19"/>
      <c r="S835371" s="19"/>
      <c r="T835371"/>
      <c r="U835371" s="113"/>
      <c r="V835371" s="19"/>
      <c r="W835371" s="19"/>
      <c r="X835371" s="19"/>
      <c r="Y835371" s="19"/>
      <c r="Z835371" s="19"/>
      <c r="AA835371" s="19"/>
      <c r="AB835371" s="19"/>
      <c r="AC835371" s="19"/>
      <c r="AD835371" s="19"/>
      <c r="AE835371" s="19"/>
      <c r="AF835371" s="19"/>
      <c r="AG835371" s="19"/>
      <c r="AH835371" s="19"/>
      <c r="AI835371" s="19"/>
      <c r="AJ835371" s="19"/>
      <c r="AK835371" s="19"/>
      <c r="AL835371" s="19"/>
      <c r="AM835371" s="19"/>
      <c r="AN835371" s="19"/>
      <c r="AO835371" s="19"/>
      <c r="AP835371"/>
    </row>
    <row r="835372" spans="1:42" s="116" customFormat="1" x14ac:dyDescent="0.3">
      <c r="A835372"/>
      <c r="B835372"/>
      <c r="C835372"/>
      <c r="D835372"/>
      <c r="E835372"/>
      <c r="F835372"/>
      <c r="G835372"/>
      <c r="H835372"/>
      <c r="I835372"/>
      <c r="J835372"/>
      <c r="K835372"/>
      <c r="L835372"/>
      <c r="M835372" s="115"/>
      <c r="N835372" s="115"/>
      <c r="O835372"/>
      <c r="P835372"/>
      <c r="Q835372"/>
      <c r="R835372" s="19"/>
      <c r="S835372" s="19"/>
      <c r="T835372"/>
      <c r="U835372" s="113"/>
      <c r="V835372" s="19"/>
      <c r="W835372" s="19"/>
      <c r="X835372" s="19"/>
      <c r="Y835372" s="19"/>
      <c r="Z835372" s="19"/>
      <c r="AA835372" s="19"/>
      <c r="AB835372" s="19"/>
      <c r="AC835372" s="19"/>
      <c r="AD835372" s="19"/>
      <c r="AE835372" s="19"/>
      <c r="AF835372" s="19"/>
      <c r="AG835372" s="19"/>
      <c r="AH835372" s="19"/>
      <c r="AI835372" s="19"/>
      <c r="AJ835372" s="19"/>
      <c r="AK835372" s="19"/>
      <c r="AL835372" s="19"/>
      <c r="AM835372" s="19"/>
      <c r="AN835372" s="19"/>
      <c r="AO835372" s="19"/>
      <c r="AP835372"/>
    </row>
    <row r="835373" spans="1:42" s="116" customFormat="1" x14ac:dyDescent="0.3">
      <c r="A835373"/>
      <c r="B835373"/>
      <c r="C835373"/>
      <c r="D835373"/>
      <c r="E835373"/>
      <c r="F835373"/>
      <c r="G835373"/>
      <c r="H835373"/>
      <c r="I835373"/>
      <c r="J835373"/>
      <c r="K835373"/>
      <c r="L835373"/>
      <c r="M835373" s="115"/>
      <c r="N835373" s="115"/>
      <c r="O835373"/>
      <c r="P835373"/>
      <c r="Q835373"/>
      <c r="R835373" s="19"/>
      <c r="S835373" s="19"/>
      <c r="T835373"/>
      <c r="U835373" s="113"/>
      <c r="V835373" s="19"/>
      <c r="W835373" s="19"/>
      <c r="X835373" s="19"/>
      <c r="Y835373" s="19"/>
      <c r="Z835373" s="19"/>
      <c r="AA835373" s="19"/>
      <c r="AB835373" s="19"/>
      <c r="AC835373" s="19"/>
      <c r="AD835373" s="19"/>
      <c r="AE835373" s="19"/>
      <c r="AF835373" s="19"/>
      <c r="AG835373" s="19"/>
      <c r="AH835373" s="19"/>
      <c r="AI835373" s="19"/>
      <c r="AJ835373" s="19"/>
      <c r="AK835373" s="19"/>
      <c r="AL835373" s="19"/>
      <c r="AM835373" s="19"/>
      <c r="AN835373" s="19"/>
      <c r="AO835373" s="19"/>
      <c r="AP835373"/>
    </row>
    <row r="835374" spans="1:42" s="116" customFormat="1" x14ac:dyDescent="0.3">
      <c r="A835374"/>
      <c r="B835374"/>
      <c r="C835374"/>
      <c r="D835374"/>
      <c r="E835374"/>
      <c r="F835374"/>
      <c r="G835374"/>
      <c r="H835374"/>
      <c r="I835374"/>
      <c r="J835374"/>
      <c r="K835374"/>
      <c r="L835374"/>
      <c r="M835374" s="115"/>
      <c r="N835374" s="115"/>
      <c r="O835374"/>
      <c r="P835374"/>
      <c r="Q835374"/>
      <c r="R835374" s="19"/>
      <c r="S835374" s="19"/>
      <c r="T835374"/>
      <c r="U835374" s="113"/>
      <c r="V835374" s="19"/>
      <c r="W835374" s="19"/>
      <c r="X835374" s="19"/>
      <c r="Y835374" s="19"/>
      <c r="Z835374" s="19"/>
      <c r="AA835374" s="19"/>
      <c r="AB835374" s="19"/>
      <c r="AC835374" s="19"/>
      <c r="AD835374" s="19"/>
      <c r="AE835374" s="19"/>
      <c r="AF835374" s="19"/>
      <c r="AG835374" s="19"/>
      <c r="AH835374" s="19"/>
      <c r="AI835374" s="19"/>
      <c r="AJ835374" s="19"/>
      <c r="AK835374" s="19"/>
      <c r="AL835374" s="19"/>
      <c r="AM835374" s="19"/>
      <c r="AN835374" s="19"/>
      <c r="AO835374" s="19"/>
      <c r="AP835374"/>
    </row>
    <row r="835375" spans="1:42" s="116" customFormat="1" x14ac:dyDescent="0.3">
      <c r="A835375"/>
      <c r="B835375"/>
      <c r="C835375"/>
      <c r="D835375"/>
      <c r="E835375"/>
      <c r="F835375"/>
      <c r="G835375"/>
      <c r="H835375"/>
      <c r="I835375"/>
      <c r="J835375"/>
      <c r="K835375"/>
      <c r="L835375"/>
      <c r="M835375" s="115"/>
      <c r="N835375" s="115"/>
      <c r="O835375"/>
      <c r="P835375"/>
      <c r="Q835375"/>
      <c r="R835375" s="19"/>
      <c r="S835375" s="19"/>
      <c r="T835375"/>
      <c r="U835375" s="113"/>
      <c r="V835375" s="19"/>
      <c r="W835375" s="19"/>
      <c r="X835375" s="19"/>
      <c r="Y835375" s="19"/>
      <c r="Z835375" s="19"/>
      <c r="AA835375" s="19"/>
      <c r="AB835375" s="19"/>
      <c r="AC835375" s="19"/>
      <c r="AD835375" s="19"/>
      <c r="AE835375" s="19"/>
      <c r="AF835375" s="19"/>
      <c r="AG835375" s="19"/>
      <c r="AH835375" s="19"/>
      <c r="AI835375" s="19"/>
      <c r="AJ835375" s="19"/>
      <c r="AK835375" s="19"/>
      <c r="AL835375" s="19"/>
      <c r="AM835375" s="19"/>
      <c r="AN835375" s="19"/>
      <c r="AO835375" s="19"/>
      <c r="AP835375"/>
    </row>
    <row r="835376" spans="1:42" s="116" customFormat="1" x14ac:dyDescent="0.3">
      <c r="A835376"/>
      <c r="B835376"/>
      <c r="C835376"/>
      <c r="D835376"/>
      <c r="E835376"/>
      <c r="F835376"/>
      <c r="G835376"/>
      <c r="H835376"/>
      <c r="I835376"/>
      <c r="J835376"/>
      <c r="K835376"/>
      <c r="L835376"/>
      <c r="M835376" s="115"/>
      <c r="N835376" s="115"/>
      <c r="O835376"/>
      <c r="P835376"/>
      <c r="Q835376"/>
      <c r="R835376" s="19"/>
      <c r="S835376" s="19"/>
      <c r="T835376"/>
      <c r="U835376" s="113"/>
      <c r="V835376" s="19"/>
      <c r="W835376" s="19"/>
      <c r="X835376" s="19"/>
      <c r="Y835376" s="19"/>
      <c r="Z835376" s="19"/>
      <c r="AA835376" s="19"/>
      <c r="AB835376" s="19"/>
      <c r="AC835376" s="19"/>
      <c r="AD835376" s="19"/>
      <c r="AE835376" s="19"/>
      <c r="AF835376" s="19"/>
      <c r="AG835376" s="19"/>
      <c r="AH835376" s="19"/>
      <c r="AI835376" s="19"/>
      <c r="AJ835376" s="19"/>
      <c r="AK835376" s="19"/>
      <c r="AL835376" s="19"/>
      <c r="AM835376" s="19"/>
      <c r="AN835376" s="19"/>
      <c r="AO835376" s="19"/>
      <c r="AP835376"/>
    </row>
    <row r="835377" spans="1:42" s="116" customFormat="1" x14ac:dyDescent="0.3">
      <c r="A835377"/>
      <c r="B835377"/>
      <c r="C835377"/>
      <c r="D835377"/>
      <c r="E835377"/>
      <c r="F835377"/>
      <c r="G835377"/>
      <c r="H835377"/>
      <c r="I835377"/>
      <c r="J835377"/>
      <c r="K835377"/>
      <c r="L835377"/>
      <c r="M835377" s="115"/>
      <c r="N835377" s="115"/>
      <c r="O835377"/>
      <c r="P835377"/>
      <c r="Q835377"/>
      <c r="R835377" s="19"/>
      <c r="S835377" s="19"/>
      <c r="T835377"/>
      <c r="U835377" s="113"/>
      <c r="V835377" s="19"/>
      <c r="W835377" s="19"/>
      <c r="X835377" s="19"/>
      <c r="Y835377" s="19"/>
      <c r="Z835377" s="19"/>
      <c r="AA835377" s="19"/>
      <c r="AB835377" s="19"/>
      <c r="AC835377" s="19"/>
      <c r="AD835377" s="19"/>
      <c r="AE835377" s="19"/>
      <c r="AF835377" s="19"/>
      <c r="AG835377" s="19"/>
      <c r="AH835377" s="19"/>
      <c r="AI835377" s="19"/>
      <c r="AJ835377" s="19"/>
      <c r="AK835377" s="19"/>
      <c r="AL835377" s="19"/>
      <c r="AM835377" s="19"/>
      <c r="AN835377" s="19"/>
      <c r="AO835377" s="19"/>
      <c r="AP835377"/>
    </row>
    <row r="835378" spans="1:42" s="116" customFormat="1" x14ac:dyDescent="0.3">
      <c r="A835378"/>
      <c r="B835378"/>
      <c r="C835378"/>
      <c r="D835378"/>
      <c r="E835378"/>
      <c r="F835378"/>
      <c r="G835378"/>
      <c r="H835378"/>
      <c r="I835378"/>
      <c r="J835378"/>
      <c r="K835378"/>
      <c r="L835378"/>
      <c r="M835378" s="115"/>
      <c r="N835378" s="115"/>
      <c r="O835378"/>
      <c r="P835378"/>
      <c r="Q835378"/>
      <c r="R835378" s="19"/>
      <c r="S835378" s="19"/>
      <c r="T835378"/>
      <c r="U835378" s="113"/>
      <c r="V835378" s="19"/>
      <c r="W835378" s="19"/>
      <c r="X835378" s="19"/>
      <c r="Y835378" s="19"/>
      <c r="Z835378" s="19"/>
      <c r="AA835378" s="19"/>
      <c r="AB835378" s="19"/>
      <c r="AC835378" s="19"/>
      <c r="AD835378" s="19"/>
      <c r="AE835378" s="19"/>
      <c r="AF835378" s="19"/>
      <c r="AG835378" s="19"/>
      <c r="AH835378" s="19"/>
      <c r="AI835378" s="19"/>
      <c r="AJ835378" s="19"/>
      <c r="AK835378" s="19"/>
      <c r="AL835378" s="19"/>
      <c r="AM835378" s="19"/>
      <c r="AN835378" s="19"/>
      <c r="AO835378" s="19"/>
      <c r="AP835378"/>
    </row>
    <row r="835379" spans="1:42" s="116" customFormat="1" x14ac:dyDescent="0.3">
      <c r="A835379"/>
      <c r="B835379"/>
      <c r="C835379"/>
      <c r="D835379"/>
      <c r="E835379"/>
      <c r="F835379"/>
      <c r="G835379"/>
      <c r="H835379"/>
      <c r="I835379"/>
      <c r="J835379"/>
      <c r="K835379"/>
      <c r="L835379"/>
      <c r="M835379" s="115"/>
      <c r="N835379" s="115"/>
      <c r="O835379"/>
      <c r="P835379"/>
      <c r="Q835379"/>
      <c r="R835379" s="19"/>
      <c r="S835379" s="19"/>
      <c r="T835379"/>
      <c r="U835379" s="113"/>
      <c r="V835379" s="19"/>
      <c r="W835379" s="19"/>
      <c r="X835379" s="19"/>
      <c r="Y835379" s="19"/>
      <c r="Z835379" s="19"/>
      <c r="AA835379" s="19"/>
      <c r="AB835379" s="19"/>
      <c r="AC835379" s="19"/>
      <c r="AD835379" s="19"/>
      <c r="AE835379" s="19"/>
      <c r="AF835379" s="19"/>
      <c r="AG835379" s="19"/>
      <c r="AH835379" s="19"/>
      <c r="AI835379" s="19"/>
      <c r="AJ835379" s="19"/>
      <c r="AK835379" s="19"/>
      <c r="AL835379" s="19"/>
      <c r="AM835379" s="19"/>
      <c r="AN835379" s="19"/>
      <c r="AO835379" s="19"/>
      <c r="AP835379"/>
    </row>
    <row r="835380" spans="1:42" s="116" customFormat="1" x14ac:dyDescent="0.3">
      <c r="A835380"/>
      <c r="B835380"/>
      <c r="C835380"/>
      <c r="D835380"/>
      <c r="E835380"/>
      <c r="F835380"/>
      <c r="G835380"/>
      <c r="H835380"/>
      <c r="I835380"/>
      <c r="J835380"/>
      <c r="K835380"/>
      <c r="L835380"/>
      <c r="M835380" s="115"/>
      <c r="N835380" s="115"/>
      <c r="O835380"/>
      <c r="P835380"/>
      <c r="Q835380"/>
      <c r="R835380" s="19"/>
      <c r="S835380" s="19"/>
      <c r="T835380"/>
      <c r="U835380" s="113"/>
      <c r="V835380" s="19"/>
      <c r="W835380" s="19"/>
      <c r="X835380" s="19"/>
      <c r="Y835380" s="19"/>
      <c r="Z835380" s="19"/>
      <c r="AA835380" s="19"/>
      <c r="AB835380" s="19"/>
      <c r="AC835380" s="19"/>
      <c r="AD835380" s="19"/>
      <c r="AE835380" s="19"/>
      <c r="AF835380" s="19"/>
      <c r="AG835380" s="19"/>
      <c r="AH835380" s="19"/>
      <c r="AI835380" s="19"/>
      <c r="AJ835380" s="19"/>
      <c r="AK835380" s="19"/>
      <c r="AL835380" s="19"/>
      <c r="AM835380" s="19"/>
      <c r="AN835380" s="19"/>
      <c r="AO835380" s="19"/>
      <c r="AP835380"/>
    </row>
    <row r="835381" spans="1:42" s="116" customFormat="1" x14ac:dyDescent="0.3">
      <c r="A835381"/>
      <c r="B835381"/>
      <c r="C835381"/>
      <c r="D835381"/>
      <c r="E835381"/>
      <c r="F835381"/>
      <c r="G835381"/>
      <c r="H835381"/>
      <c r="I835381"/>
      <c r="J835381"/>
      <c r="K835381"/>
      <c r="L835381"/>
      <c r="M835381" s="115"/>
      <c r="N835381" s="115"/>
      <c r="O835381"/>
      <c r="P835381"/>
      <c r="Q835381"/>
      <c r="R835381" s="19"/>
      <c r="S835381" s="19"/>
      <c r="T835381"/>
      <c r="U835381" s="113"/>
      <c r="V835381" s="19"/>
      <c r="W835381" s="19"/>
      <c r="X835381" s="19"/>
      <c r="Y835381" s="19"/>
      <c r="Z835381" s="19"/>
      <c r="AA835381" s="19"/>
      <c r="AB835381" s="19"/>
      <c r="AC835381" s="19"/>
      <c r="AD835381" s="19"/>
      <c r="AE835381" s="19"/>
      <c r="AF835381" s="19"/>
      <c r="AG835381" s="19"/>
      <c r="AH835381" s="19"/>
      <c r="AI835381" s="19"/>
      <c r="AJ835381" s="19"/>
      <c r="AK835381" s="19"/>
      <c r="AL835381" s="19"/>
      <c r="AM835381" s="19"/>
      <c r="AN835381" s="19"/>
      <c r="AO835381" s="19"/>
      <c r="AP835381"/>
    </row>
    <row r="835382" spans="1:42" s="116" customFormat="1" x14ac:dyDescent="0.3">
      <c r="A835382"/>
      <c r="B835382"/>
      <c r="C835382"/>
      <c r="D835382"/>
      <c r="E835382"/>
      <c r="F835382"/>
      <c r="G835382"/>
      <c r="H835382"/>
      <c r="I835382"/>
      <c r="J835382"/>
      <c r="K835382"/>
      <c r="L835382"/>
      <c r="M835382" s="115"/>
      <c r="N835382" s="115"/>
      <c r="O835382"/>
      <c r="P835382"/>
      <c r="Q835382"/>
      <c r="R835382" s="19"/>
      <c r="S835382" s="19"/>
      <c r="T835382"/>
      <c r="U835382" s="113"/>
      <c r="V835382" s="19"/>
      <c r="W835382" s="19"/>
      <c r="X835382" s="19"/>
      <c r="Y835382" s="19"/>
      <c r="Z835382" s="19"/>
      <c r="AA835382" s="19"/>
      <c r="AB835382" s="19"/>
      <c r="AC835382" s="19"/>
      <c r="AD835382" s="19"/>
      <c r="AE835382" s="19"/>
      <c r="AF835382" s="19"/>
      <c r="AG835382" s="19"/>
      <c r="AH835382" s="19"/>
      <c r="AI835382" s="19"/>
      <c r="AJ835382" s="19"/>
      <c r="AK835382" s="19"/>
      <c r="AL835382" s="19"/>
      <c r="AM835382" s="19"/>
      <c r="AN835382" s="19"/>
      <c r="AO835382" s="19"/>
      <c r="AP835382"/>
    </row>
    <row r="835383" spans="1:42" s="116" customFormat="1" x14ac:dyDescent="0.3">
      <c r="A835383"/>
      <c r="B835383"/>
      <c r="C835383"/>
      <c r="D835383"/>
      <c r="E835383"/>
      <c r="F835383"/>
      <c r="G835383"/>
      <c r="H835383"/>
      <c r="I835383"/>
      <c r="J835383"/>
      <c r="K835383"/>
      <c r="L835383"/>
      <c r="M835383" s="115"/>
      <c r="N835383" s="115"/>
      <c r="O835383"/>
      <c r="P835383"/>
      <c r="Q835383"/>
      <c r="R835383" s="19"/>
      <c r="S835383" s="19"/>
      <c r="T835383"/>
      <c r="U835383" s="113"/>
      <c r="V835383" s="19"/>
      <c r="W835383" s="19"/>
      <c r="X835383" s="19"/>
      <c r="Y835383" s="19"/>
      <c r="Z835383" s="19"/>
      <c r="AA835383" s="19"/>
      <c r="AB835383" s="19"/>
      <c r="AC835383" s="19"/>
      <c r="AD835383" s="19"/>
      <c r="AE835383" s="19"/>
      <c r="AF835383" s="19"/>
      <c r="AG835383" s="19"/>
      <c r="AH835383" s="19"/>
      <c r="AI835383" s="19"/>
      <c r="AJ835383" s="19"/>
      <c r="AK835383" s="19"/>
      <c r="AL835383" s="19"/>
      <c r="AM835383" s="19"/>
      <c r="AN835383" s="19"/>
      <c r="AO835383" s="19"/>
      <c r="AP835383"/>
    </row>
    <row r="835384" spans="1:42" s="116" customFormat="1" x14ac:dyDescent="0.3">
      <c r="A835384"/>
      <c r="B835384"/>
      <c r="C835384"/>
      <c r="D835384"/>
      <c r="E835384"/>
      <c r="F835384"/>
      <c r="G835384"/>
      <c r="H835384"/>
      <c r="I835384"/>
      <c r="J835384"/>
      <c r="K835384"/>
      <c r="L835384"/>
      <c r="M835384" s="115"/>
      <c r="N835384" s="115"/>
      <c r="O835384"/>
      <c r="P835384"/>
      <c r="Q835384"/>
      <c r="R835384" s="19"/>
      <c r="S835384" s="19"/>
      <c r="T835384"/>
      <c r="U835384" s="113"/>
      <c r="V835384" s="19"/>
      <c r="W835384" s="19"/>
      <c r="X835384" s="19"/>
      <c r="Y835384" s="19"/>
      <c r="Z835384" s="19"/>
      <c r="AA835384" s="19"/>
      <c r="AB835384" s="19"/>
      <c r="AC835384" s="19"/>
      <c r="AD835384" s="19"/>
      <c r="AE835384" s="19"/>
      <c r="AF835384" s="19"/>
      <c r="AG835384" s="19"/>
      <c r="AH835384" s="19"/>
      <c r="AI835384" s="19"/>
      <c r="AJ835384" s="19"/>
      <c r="AK835384" s="19"/>
      <c r="AL835384" s="19"/>
      <c r="AM835384" s="19"/>
      <c r="AN835384" s="19"/>
      <c r="AO835384" s="19"/>
      <c r="AP835384"/>
    </row>
    <row r="835385" spans="1:42" s="116" customFormat="1" x14ac:dyDescent="0.3">
      <c r="A835385"/>
      <c r="B835385"/>
      <c r="C835385"/>
      <c r="D835385"/>
      <c r="E835385"/>
      <c r="F835385"/>
      <c r="G835385"/>
      <c r="H835385"/>
      <c r="I835385"/>
      <c r="J835385"/>
      <c r="K835385"/>
      <c r="L835385"/>
      <c r="M835385" s="115"/>
      <c r="N835385" s="115"/>
      <c r="O835385"/>
      <c r="P835385"/>
      <c r="Q835385"/>
      <c r="R835385" s="19"/>
      <c r="S835385" s="19"/>
      <c r="T835385"/>
      <c r="U835385" s="113"/>
      <c r="V835385" s="19"/>
      <c r="W835385" s="19"/>
      <c r="X835385" s="19"/>
      <c r="Y835385" s="19"/>
      <c r="Z835385" s="19"/>
      <c r="AA835385" s="19"/>
      <c r="AB835385" s="19"/>
      <c r="AC835385" s="19"/>
      <c r="AD835385" s="19"/>
      <c r="AE835385" s="19"/>
      <c r="AF835385" s="19"/>
      <c r="AG835385" s="19"/>
      <c r="AH835385" s="19"/>
      <c r="AI835385" s="19"/>
      <c r="AJ835385" s="19"/>
      <c r="AK835385" s="19"/>
      <c r="AL835385" s="19"/>
      <c r="AM835385" s="19"/>
      <c r="AN835385" s="19"/>
      <c r="AO835385" s="19"/>
      <c r="AP835385"/>
    </row>
    <row r="835386" spans="1:42" s="116" customFormat="1" x14ac:dyDescent="0.3">
      <c r="A835386"/>
      <c r="B835386"/>
      <c r="C835386"/>
      <c r="D835386"/>
      <c r="E835386"/>
      <c r="F835386"/>
      <c r="G835386"/>
      <c r="H835386"/>
      <c r="I835386"/>
      <c r="J835386"/>
      <c r="K835386"/>
      <c r="L835386"/>
      <c r="M835386" s="115"/>
      <c r="N835386" s="115"/>
      <c r="O835386"/>
      <c r="P835386"/>
      <c r="Q835386"/>
      <c r="R835386" s="19"/>
      <c r="S835386" s="19"/>
      <c r="T835386"/>
      <c r="U835386" s="113"/>
      <c r="V835386" s="19"/>
      <c r="W835386" s="19"/>
      <c r="X835386" s="19"/>
      <c r="Y835386" s="19"/>
      <c r="Z835386" s="19"/>
      <c r="AA835386" s="19"/>
      <c r="AB835386" s="19"/>
      <c r="AC835386" s="19"/>
      <c r="AD835386" s="19"/>
      <c r="AE835386" s="19"/>
      <c r="AF835386" s="19"/>
      <c r="AG835386" s="19"/>
      <c r="AH835386" s="19"/>
      <c r="AI835386" s="19"/>
      <c r="AJ835386" s="19"/>
      <c r="AK835386" s="19"/>
      <c r="AL835386" s="19"/>
      <c r="AM835386" s="19"/>
      <c r="AN835386" s="19"/>
      <c r="AO835386" s="19"/>
      <c r="AP835386"/>
    </row>
    <row r="835387" spans="1:42" s="116" customFormat="1" x14ac:dyDescent="0.3">
      <c r="A835387"/>
      <c r="B835387"/>
      <c r="C835387"/>
      <c r="D835387"/>
      <c r="E835387"/>
      <c r="F835387"/>
      <c r="G835387"/>
      <c r="H835387"/>
      <c r="I835387"/>
      <c r="J835387"/>
      <c r="K835387"/>
      <c r="L835387"/>
      <c r="M835387" s="115"/>
      <c r="N835387" s="115"/>
      <c r="O835387"/>
      <c r="P835387"/>
      <c r="Q835387"/>
      <c r="R835387" s="19"/>
      <c r="S835387" s="19"/>
      <c r="T835387"/>
      <c r="U835387" s="113"/>
      <c r="V835387" s="19"/>
      <c r="W835387" s="19"/>
      <c r="X835387" s="19"/>
      <c r="Y835387" s="19"/>
      <c r="Z835387" s="19"/>
      <c r="AA835387" s="19"/>
      <c r="AB835387" s="19"/>
      <c r="AC835387" s="19"/>
      <c r="AD835387" s="19"/>
      <c r="AE835387" s="19"/>
      <c r="AF835387" s="19"/>
      <c r="AG835387" s="19"/>
      <c r="AH835387" s="19"/>
      <c r="AI835387" s="19"/>
      <c r="AJ835387" s="19"/>
      <c r="AK835387" s="19"/>
      <c r="AL835387" s="19"/>
      <c r="AM835387" s="19"/>
      <c r="AN835387" s="19"/>
      <c r="AO835387" s="19"/>
      <c r="AP835387"/>
    </row>
    <row r="835388" spans="1:42" s="116" customFormat="1" x14ac:dyDescent="0.3">
      <c r="A835388"/>
      <c r="B835388"/>
      <c r="C835388"/>
      <c r="D835388"/>
      <c r="E835388"/>
      <c r="F835388"/>
      <c r="G835388"/>
      <c r="H835388"/>
      <c r="I835388"/>
      <c r="J835388"/>
      <c r="K835388"/>
      <c r="L835388"/>
      <c r="M835388" s="115"/>
      <c r="N835388" s="115"/>
      <c r="O835388"/>
      <c r="P835388"/>
      <c r="Q835388"/>
      <c r="R835388" s="19"/>
      <c r="S835388" s="19"/>
      <c r="T835388"/>
      <c r="U835388" s="113"/>
      <c r="V835388" s="19"/>
      <c r="W835388" s="19"/>
      <c r="X835388" s="19"/>
      <c r="Y835388" s="19"/>
      <c r="Z835388" s="19"/>
      <c r="AA835388" s="19"/>
      <c r="AB835388" s="19"/>
      <c r="AC835388" s="19"/>
      <c r="AD835388" s="19"/>
      <c r="AE835388" s="19"/>
      <c r="AF835388" s="19"/>
      <c r="AG835388" s="19"/>
      <c r="AH835388" s="19"/>
      <c r="AI835388" s="19"/>
      <c r="AJ835388" s="19"/>
      <c r="AK835388" s="19"/>
      <c r="AL835388" s="19"/>
      <c r="AM835388" s="19"/>
      <c r="AN835388" s="19"/>
      <c r="AO835388" s="19"/>
      <c r="AP835388"/>
    </row>
    <row r="835389" spans="1:42" s="116" customFormat="1" x14ac:dyDescent="0.3">
      <c r="A835389"/>
      <c r="B835389"/>
      <c r="C835389"/>
      <c r="D835389"/>
      <c r="E835389"/>
      <c r="F835389"/>
      <c r="G835389"/>
      <c r="H835389"/>
      <c r="I835389"/>
      <c r="J835389"/>
      <c r="K835389"/>
      <c r="L835389"/>
      <c r="M835389" s="115"/>
      <c r="N835389" s="115"/>
      <c r="O835389"/>
      <c r="P835389"/>
      <c r="Q835389"/>
      <c r="R835389" s="19"/>
      <c r="S835389" s="19"/>
      <c r="T835389"/>
      <c r="U835389" s="113"/>
      <c r="V835389" s="19"/>
      <c r="W835389" s="19"/>
      <c r="X835389" s="19"/>
      <c r="Y835389" s="19"/>
      <c r="Z835389" s="19"/>
      <c r="AA835389" s="19"/>
      <c r="AB835389" s="19"/>
      <c r="AC835389" s="19"/>
      <c r="AD835389" s="19"/>
      <c r="AE835389" s="19"/>
      <c r="AF835389" s="19"/>
      <c r="AG835389" s="19"/>
      <c r="AH835389" s="19"/>
      <c r="AI835389" s="19"/>
      <c r="AJ835389" s="19"/>
      <c r="AK835389" s="19"/>
      <c r="AL835389" s="19"/>
      <c r="AM835389" s="19"/>
      <c r="AN835389" s="19"/>
      <c r="AO835389" s="19"/>
      <c r="AP835389"/>
    </row>
    <row r="835390" spans="1:42" s="116" customFormat="1" x14ac:dyDescent="0.3">
      <c r="A835390"/>
      <c r="B835390"/>
      <c r="C835390"/>
      <c r="D835390"/>
      <c r="E835390"/>
      <c r="F835390"/>
      <c r="G835390"/>
      <c r="H835390"/>
      <c r="I835390"/>
      <c r="J835390"/>
      <c r="K835390"/>
      <c r="L835390"/>
      <c r="M835390" s="115"/>
      <c r="N835390" s="115"/>
      <c r="O835390"/>
      <c r="P835390"/>
      <c r="Q835390"/>
      <c r="R835390" s="19"/>
      <c r="S835390" s="19"/>
      <c r="T835390"/>
      <c r="U835390" s="113"/>
      <c r="V835390" s="19"/>
      <c r="W835390" s="19"/>
      <c r="X835390" s="19"/>
      <c r="Y835390" s="19"/>
      <c r="Z835390" s="19"/>
      <c r="AA835390" s="19"/>
      <c r="AB835390" s="19"/>
      <c r="AC835390" s="19"/>
      <c r="AD835390" s="19"/>
      <c r="AE835390" s="19"/>
      <c r="AF835390" s="19"/>
      <c r="AG835390" s="19"/>
      <c r="AH835390" s="19"/>
      <c r="AI835390" s="19"/>
      <c r="AJ835390" s="19"/>
      <c r="AK835390" s="19"/>
      <c r="AL835390" s="19"/>
      <c r="AM835390" s="19"/>
      <c r="AN835390" s="19"/>
      <c r="AO835390" s="19"/>
      <c r="AP835390"/>
    </row>
    <row r="835391" spans="1:42" s="116" customFormat="1" x14ac:dyDescent="0.3">
      <c r="A835391"/>
      <c r="B835391"/>
      <c r="C835391"/>
      <c r="D835391"/>
      <c r="E835391"/>
      <c r="F835391"/>
      <c r="G835391"/>
      <c r="H835391"/>
      <c r="I835391"/>
      <c r="J835391"/>
      <c r="K835391"/>
      <c r="L835391"/>
      <c r="M835391" s="115"/>
      <c r="N835391" s="115"/>
      <c r="O835391"/>
      <c r="P835391"/>
      <c r="Q835391"/>
      <c r="R835391" s="19"/>
      <c r="S835391" s="19"/>
      <c r="T835391"/>
      <c r="U835391" s="113"/>
      <c r="V835391" s="19"/>
      <c r="W835391" s="19"/>
      <c r="X835391" s="19"/>
      <c r="Y835391" s="19"/>
      <c r="Z835391" s="19"/>
      <c r="AA835391" s="19"/>
      <c r="AB835391" s="19"/>
      <c r="AC835391" s="19"/>
      <c r="AD835391" s="19"/>
      <c r="AE835391" s="19"/>
      <c r="AF835391" s="19"/>
      <c r="AG835391" s="19"/>
      <c r="AH835391" s="19"/>
      <c r="AI835391" s="19"/>
      <c r="AJ835391" s="19"/>
      <c r="AK835391" s="19"/>
      <c r="AL835391" s="19"/>
      <c r="AM835391" s="19"/>
      <c r="AN835391" s="19"/>
      <c r="AO835391" s="19"/>
      <c r="AP835391"/>
    </row>
    <row r="835392" spans="1:42" s="116" customFormat="1" x14ac:dyDescent="0.3">
      <c r="A835392"/>
      <c r="B835392"/>
      <c r="C835392"/>
      <c r="D835392"/>
      <c r="E835392"/>
      <c r="F835392"/>
      <c r="G835392"/>
      <c r="H835392"/>
      <c r="I835392"/>
      <c r="J835392"/>
      <c r="K835392"/>
      <c r="L835392"/>
      <c r="M835392" s="115"/>
      <c r="N835392" s="115"/>
      <c r="O835392"/>
      <c r="P835392"/>
      <c r="Q835392"/>
      <c r="R835392" s="19"/>
      <c r="S835392" s="19"/>
      <c r="T835392"/>
      <c r="U835392" s="113"/>
      <c r="V835392" s="19"/>
      <c r="W835392" s="19"/>
      <c r="X835392" s="19"/>
      <c r="Y835392" s="19"/>
      <c r="Z835392" s="19"/>
      <c r="AA835392" s="19"/>
      <c r="AB835392" s="19"/>
      <c r="AC835392" s="19"/>
      <c r="AD835392" s="19"/>
      <c r="AE835392" s="19"/>
      <c r="AF835392" s="19"/>
      <c r="AG835392" s="19"/>
      <c r="AH835392" s="19"/>
      <c r="AI835392" s="19"/>
      <c r="AJ835392" s="19"/>
      <c r="AK835392" s="19"/>
      <c r="AL835392" s="19"/>
      <c r="AM835392" s="19"/>
      <c r="AN835392" s="19"/>
      <c r="AO835392" s="19"/>
      <c r="AP835392"/>
    </row>
    <row r="835393" spans="1:42" s="116" customFormat="1" x14ac:dyDescent="0.3">
      <c r="A835393"/>
      <c r="B835393"/>
      <c r="C835393"/>
      <c r="D835393"/>
      <c r="E835393"/>
      <c r="F835393"/>
      <c r="G835393"/>
      <c r="H835393"/>
      <c r="I835393"/>
      <c r="J835393"/>
      <c r="K835393"/>
      <c r="L835393"/>
      <c r="M835393" s="115"/>
      <c r="N835393" s="115"/>
      <c r="O835393"/>
      <c r="P835393"/>
      <c r="Q835393"/>
      <c r="R835393" s="19"/>
      <c r="S835393" s="19"/>
      <c r="T835393"/>
      <c r="U835393" s="113"/>
      <c r="V835393" s="19"/>
      <c r="W835393" s="19"/>
      <c r="X835393" s="19"/>
      <c r="Y835393" s="19"/>
      <c r="Z835393" s="19"/>
      <c r="AA835393" s="19"/>
      <c r="AB835393" s="19"/>
      <c r="AC835393" s="19"/>
      <c r="AD835393" s="19"/>
      <c r="AE835393" s="19"/>
      <c r="AF835393" s="19"/>
      <c r="AG835393" s="19"/>
      <c r="AH835393" s="19"/>
      <c r="AI835393" s="19"/>
      <c r="AJ835393" s="19"/>
      <c r="AK835393" s="19"/>
      <c r="AL835393" s="19"/>
      <c r="AM835393" s="19"/>
      <c r="AN835393" s="19"/>
      <c r="AO835393" s="19"/>
      <c r="AP835393"/>
    </row>
    <row r="835394" spans="1:42" s="116" customFormat="1" x14ac:dyDescent="0.3">
      <c r="A835394"/>
      <c r="B835394"/>
      <c r="C835394"/>
      <c r="D835394"/>
      <c r="E835394"/>
      <c r="F835394"/>
      <c r="G835394"/>
      <c r="H835394"/>
      <c r="I835394"/>
      <c r="J835394"/>
      <c r="K835394"/>
      <c r="L835394"/>
      <c r="M835394" s="115"/>
      <c r="N835394" s="115"/>
      <c r="O835394"/>
      <c r="P835394"/>
      <c r="Q835394"/>
      <c r="R835394" s="19"/>
      <c r="S835394" s="19"/>
      <c r="T835394"/>
      <c r="U835394" s="113"/>
      <c r="V835394" s="19"/>
      <c r="W835394" s="19"/>
      <c r="X835394" s="19"/>
      <c r="Y835394" s="19"/>
      <c r="Z835394" s="19"/>
      <c r="AA835394" s="19"/>
      <c r="AB835394" s="19"/>
      <c r="AC835394" s="19"/>
      <c r="AD835394" s="19"/>
      <c r="AE835394" s="19"/>
      <c r="AF835394" s="19"/>
      <c r="AG835394" s="19"/>
      <c r="AH835394" s="19"/>
      <c r="AI835394" s="19"/>
      <c r="AJ835394" s="19"/>
      <c r="AK835394" s="19"/>
      <c r="AL835394" s="19"/>
      <c r="AM835394" s="19"/>
      <c r="AN835394" s="19"/>
      <c r="AO835394" s="19"/>
      <c r="AP835394"/>
    </row>
    <row r="835395" spans="1:42" s="116" customFormat="1" x14ac:dyDescent="0.3">
      <c r="A835395"/>
      <c r="B835395"/>
      <c r="C835395"/>
      <c r="D835395"/>
      <c r="E835395"/>
      <c r="F835395"/>
      <c r="G835395"/>
      <c r="H835395"/>
      <c r="I835395"/>
      <c r="J835395"/>
      <c r="K835395"/>
      <c r="L835395"/>
      <c r="M835395" s="115"/>
      <c r="N835395" s="115"/>
      <c r="O835395"/>
      <c r="P835395"/>
      <c r="Q835395"/>
      <c r="R835395" s="19"/>
      <c r="S835395" s="19"/>
      <c r="T835395"/>
      <c r="U835395" s="113"/>
      <c r="V835395" s="19"/>
      <c r="W835395" s="19"/>
      <c r="X835395" s="19"/>
      <c r="Y835395" s="19"/>
      <c r="Z835395" s="19"/>
      <c r="AA835395" s="19"/>
      <c r="AB835395" s="19"/>
      <c r="AC835395" s="19"/>
      <c r="AD835395" s="19"/>
      <c r="AE835395" s="19"/>
      <c r="AF835395" s="19"/>
      <c r="AG835395" s="19"/>
      <c r="AH835395" s="19"/>
      <c r="AI835395" s="19"/>
      <c r="AJ835395" s="19"/>
      <c r="AK835395" s="19"/>
      <c r="AL835395" s="19"/>
      <c r="AM835395" s="19"/>
      <c r="AN835395" s="19"/>
      <c r="AO835395" s="19"/>
      <c r="AP835395"/>
    </row>
    <row r="835396" spans="1:42" s="116" customFormat="1" x14ac:dyDescent="0.3">
      <c r="A835396"/>
      <c r="B835396"/>
      <c r="C835396"/>
      <c r="D835396"/>
      <c r="E835396"/>
      <c r="F835396"/>
      <c r="G835396"/>
      <c r="H835396"/>
      <c r="I835396"/>
      <c r="J835396"/>
      <c r="K835396"/>
      <c r="L835396"/>
      <c r="M835396" s="115"/>
      <c r="N835396" s="115"/>
      <c r="O835396"/>
      <c r="P835396"/>
      <c r="Q835396"/>
      <c r="R835396" s="19"/>
      <c r="S835396" s="19"/>
      <c r="T835396"/>
      <c r="U835396" s="113"/>
      <c r="V835396" s="19"/>
      <c r="W835396" s="19"/>
      <c r="X835396" s="19"/>
      <c r="Y835396" s="19"/>
      <c r="Z835396" s="19"/>
      <c r="AA835396" s="19"/>
      <c r="AB835396" s="19"/>
      <c r="AC835396" s="19"/>
      <c r="AD835396" s="19"/>
      <c r="AE835396" s="19"/>
      <c r="AF835396" s="19"/>
      <c r="AG835396" s="19"/>
      <c r="AH835396" s="19"/>
      <c r="AI835396" s="19"/>
      <c r="AJ835396" s="19"/>
      <c r="AK835396" s="19"/>
      <c r="AL835396" s="19"/>
      <c r="AM835396" s="19"/>
      <c r="AN835396" s="19"/>
      <c r="AO835396" s="19"/>
      <c r="AP835396"/>
    </row>
    <row r="835397" spans="1:42" s="116" customFormat="1" x14ac:dyDescent="0.3">
      <c r="A835397"/>
      <c r="B835397"/>
      <c r="C835397"/>
      <c r="D835397"/>
      <c r="E835397"/>
      <c r="F835397"/>
      <c r="G835397"/>
      <c r="H835397"/>
      <c r="I835397"/>
      <c r="J835397"/>
      <c r="K835397"/>
      <c r="L835397"/>
      <c r="M835397" s="115"/>
      <c r="N835397" s="115"/>
      <c r="O835397"/>
      <c r="P835397"/>
      <c r="Q835397"/>
      <c r="R835397" s="19"/>
      <c r="S835397" s="19"/>
      <c r="T835397"/>
      <c r="U835397" s="113"/>
      <c r="V835397" s="19"/>
      <c r="W835397" s="19"/>
      <c r="X835397" s="19"/>
      <c r="Y835397" s="19"/>
      <c r="Z835397" s="19"/>
      <c r="AA835397" s="19"/>
      <c r="AB835397" s="19"/>
      <c r="AC835397" s="19"/>
      <c r="AD835397" s="19"/>
      <c r="AE835397" s="19"/>
      <c r="AF835397" s="19"/>
      <c r="AG835397" s="19"/>
      <c r="AH835397" s="19"/>
      <c r="AI835397" s="19"/>
      <c r="AJ835397" s="19"/>
      <c r="AK835397" s="19"/>
      <c r="AL835397" s="19"/>
      <c r="AM835397" s="19"/>
      <c r="AN835397" s="19"/>
      <c r="AO835397" s="19"/>
      <c r="AP835397"/>
    </row>
    <row r="835398" spans="1:42" s="116" customFormat="1" x14ac:dyDescent="0.3">
      <c r="A835398"/>
      <c r="B835398"/>
      <c r="C835398"/>
      <c r="D835398"/>
      <c r="E835398"/>
      <c r="F835398"/>
      <c r="G835398"/>
      <c r="H835398"/>
      <c r="I835398"/>
      <c r="J835398"/>
      <c r="K835398"/>
      <c r="L835398"/>
      <c r="M835398" s="115"/>
      <c r="N835398" s="115"/>
      <c r="O835398"/>
      <c r="P835398"/>
      <c r="Q835398"/>
      <c r="R835398" s="19"/>
      <c r="S835398" s="19"/>
      <c r="T835398"/>
      <c r="U835398" s="113"/>
      <c r="V835398" s="19"/>
      <c r="W835398" s="19"/>
      <c r="X835398" s="19"/>
      <c r="Y835398" s="19"/>
      <c r="Z835398" s="19"/>
      <c r="AA835398" s="19"/>
      <c r="AB835398" s="19"/>
      <c r="AC835398" s="19"/>
      <c r="AD835398" s="19"/>
      <c r="AE835398" s="19"/>
      <c r="AF835398" s="19"/>
      <c r="AG835398" s="19"/>
      <c r="AH835398" s="19"/>
      <c r="AI835398" s="19"/>
      <c r="AJ835398" s="19"/>
      <c r="AK835398" s="19"/>
      <c r="AL835398" s="19"/>
      <c r="AM835398" s="19"/>
      <c r="AN835398" s="19"/>
      <c r="AO835398" s="19"/>
      <c r="AP835398"/>
    </row>
    <row r="835399" spans="1:42" s="116" customFormat="1" x14ac:dyDescent="0.3">
      <c r="A835399"/>
      <c r="B835399"/>
      <c r="C835399"/>
      <c r="D835399"/>
      <c r="E835399"/>
      <c r="F835399"/>
      <c r="G835399"/>
      <c r="H835399"/>
      <c r="I835399"/>
      <c r="J835399"/>
      <c r="K835399"/>
      <c r="L835399"/>
      <c r="M835399" s="115"/>
      <c r="N835399" s="115"/>
      <c r="O835399"/>
      <c r="P835399"/>
      <c r="Q835399"/>
      <c r="R835399" s="19"/>
      <c r="S835399" s="19"/>
      <c r="T835399"/>
      <c r="U835399" s="113"/>
      <c r="V835399" s="19"/>
      <c r="W835399" s="19"/>
      <c r="X835399" s="19"/>
      <c r="Y835399" s="19"/>
      <c r="Z835399" s="19"/>
      <c r="AA835399" s="19"/>
      <c r="AB835399" s="19"/>
      <c r="AC835399" s="19"/>
      <c r="AD835399" s="19"/>
      <c r="AE835399" s="19"/>
      <c r="AF835399" s="19"/>
      <c r="AG835399" s="19"/>
      <c r="AH835399" s="19"/>
      <c r="AI835399" s="19"/>
      <c r="AJ835399" s="19"/>
      <c r="AK835399" s="19"/>
      <c r="AL835399" s="19"/>
      <c r="AM835399" s="19"/>
      <c r="AN835399" s="19"/>
      <c r="AO835399" s="19"/>
      <c r="AP835399"/>
    </row>
    <row r="835400" spans="1:42" s="116" customFormat="1" x14ac:dyDescent="0.3">
      <c r="A835400"/>
      <c r="B835400"/>
      <c r="C835400"/>
      <c r="D835400"/>
      <c r="E835400"/>
      <c r="F835400"/>
      <c r="G835400"/>
      <c r="H835400"/>
      <c r="I835400"/>
      <c r="J835400"/>
      <c r="K835400"/>
      <c r="L835400"/>
      <c r="M835400" s="115"/>
      <c r="N835400" s="115"/>
      <c r="O835400"/>
      <c r="P835400"/>
      <c r="Q835400"/>
      <c r="R835400" s="19"/>
      <c r="S835400" s="19"/>
      <c r="T835400"/>
      <c r="U835400" s="113"/>
      <c r="V835400" s="19"/>
      <c r="W835400" s="19"/>
      <c r="X835400" s="19"/>
      <c r="Y835400" s="19"/>
      <c r="Z835400" s="19"/>
      <c r="AA835400" s="19"/>
      <c r="AB835400" s="19"/>
      <c r="AC835400" s="19"/>
      <c r="AD835400" s="19"/>
      <c r="AE835400" s="19"/>
      <c r="AF835400" s="19"/>
      <c r="AG835400" s="19"/>
      <c r="AH835400" s="19"/>
      <c r="AI835400" s="19"/>
      <c r="AJ835400" s="19"/>
      <c r="AK835400" s="19"/>
      <c r="AL835400" s="19"/>
      <c r="AM835400" s="19"/>
      <c r="AN835400" s="19"/>
      <c r="AO835400" s="19"/>
      <c r="AP835400"/>
    </row>
    <row r="835401" spans="1:42" s="116" customFormat="1" x14ac:dyDescent="0.3">
      <c r="A835401"/>
      <c r="B835401"/>
      <c r="C835401"/>
      <c r="D835401"/>
      <c r="E835401"/>
      <c r="F835401"/>
      <c r="G835401"/>
      <c r="H835401"/>
      <c r="I835401"/>
      <c r="J835401"/>
      <c r="K835401"/>
      <c r="L835401"/>
      <c r="M835401" s="115"/>
      <c r="N835401" s="115"/>
      <c r="O835401"/>
      <c r="P835401"/>
      <c r="Q835401"/>
      <c r="R835401" s="19"/>
      <c r="S835401" s="19"/>
      <c r="T835401"/>
      <c r="U835401" s="113"/>
      <c r="V835401" s="19"/>
      <c r="W835401" s="19"/>
      <c r="X835401" s="19"/>
      <c r="Y835401" s="19"/>
      <c r="Z835401" s="19"/>
      <c r="AA835401" s="19"/>
      <c r="AB835401" s="19"/>
      <c r="AC835401" s="19"/>
      <c r="AD835401" s="19"/>
      <c r="AE835401" s="19"/>
      <c r="AF835401" s="19"/>
      <c r="AG835401" s="19"/>
      <c r="AH835401" s="19"/>
      <c r="AI835401" s="19"/>
      <c r="AJ835401" s="19"/>
      <c r="AK835401" s="19"/>
      <c r="AL835401" s="19"/>
      <c r="AM835401" s="19"/>
      <c r="AN835401" s="19"/>
      <c r="AO835401" s="19"/>
      <c r="AP835401"/>
    </row>
    <row r="835402" spans="1:42" s="116" customFormat="1" x14ac:dyDescent="0.3">
      <c r="A835402"/>
      <c r="B835402"/>
      <c r="C835402"/>
      <c r="D835402"/>
      <c r="E835402"/>
      <c r="F835402"/>
      <c r="G835402"/>
      <c r="H835402"/>
      <c r="I835402"/>
      <c r="J835402"/>
      <c r="K835402"/>
      <c r="L835402"/>
      <c r="M835402" s="115"/>
      <c r="N835402" s="115"/>
      <c r="O835402"/>
      <c r="P835402"/>
      <c r="Q835402"/>
      <c r="R835402" s="19"/>
      <c r="S835402" s="19"/>
      <c r="T835402"/>
      <c r="U835402" s="113"/>
      <c r="V835402" s="19"/>
      <c r="W835402" s="19"/>
      <c r="X835402" s="19"/>
      <c r="Y835402" s="19"/>
      <c r="Z835402" s="19"/>
      <c r="AA835402" s="19"/>
      <c r="AB835402" s="19"/>
      <c r="AC835402" s="19"/>
      <c r="AD835402" s="19"/>
      <c r="AE835402" s="19"/>
      <c r="AF835402" s="19"/>
      <c r="AG835402" s="19"/>
      <c r="AH835402" s="19"/>
      <c r="AI835402" s="19"/>
      <c r="AJ835402" s="19"/>
      <c r="AK835402" s="19"/>
      <c r="AL835402" s="19"/>
      <c r="AM835402" s="19"/>
      <c r="AN835402" s="19"/>
      <c r="AO835402" s="19"/>
      <c r="AP835402"/>
    </row>
    <row r="835403" spans="1:42" s="116" customFormat="1" x14ac:dyDescent="0.3">
      <c r="A835403"/>
      <c r="B835403"/>
      <c r="C835403"/>
      <c r="D835403"/>
      <c r="E835403"/>
      <c r="F835403"/>
      <c r="G835403"/>
      <c r="H835403"/>
      <c r="I835403"/>
      <c r="J835403"/>
      <c r="K835403"/>
      <c r="L835403"/>
      <c r="M835403" s="115"/>
      <c r="N835403" s="115"/>
      <c r="O835403"/>
      <c r="P835403"/>
      <c r="Q835403"/>
      <c r="R835403" s="19"/>
      <c r="S835403" s="19"/>
      <c r="T835403"/>
      <c r="U835403" s="113"/>
      <c r="V835403" s="19"/>
      <c r="W835403" s="19"/>
      <c r="X835403" s="19"/>
      <c r="Y835403" s="19"/>
      <c r="Z835403" s="19"/>
      <c r="AA835403" s="19"/>
      <c r="AB835403" s="19"/>
      <c r="AC835403" s="19"/>
      <c r="AD835403" s="19"/>
      <c r="AE835403" s="19"/>
      <c r="AF835403" s="19"/>
      <c r="AG835403" s="19"/>
      <c r="AH835403" s="19"/>
      <c r="AI835403" s="19"/>
      <c r="AJ835403" s="19"/>
      <c r="AK835403" s="19"/>
      <c r="AL835403" s="19"/>
      <c r="AM835403" s="19"/>
      <c r="AN835403" s="19"/>
      <c r="AO835403" s="19"/>
      <c r="AP835403"/>
    </row>
    <row r="835404" spans="1:42" s="116" customFormat="1" x14ac:dyDescent="0.3">
      <c r="A835404"/>
      <c r="B835404"/>
      <c r="C835404"/>
      <c r="D835404"/>
      <c r="E835404"/>
      <c r="F835404"/>
      <c r="G835404"/>
      <c r="H835404"/>
      <c r="I835404"/>
      <c r="J835404"/>
      <c r="K835404"/>
      <c r="L835404"/>
      <c r="M835404" s="115"/>
      <c r="N835404" s="115"/>
      <c r="O835404"/>
      <c r="P835404"/>
      <c r="Q835404"/>
      <c r="R835404" s="19"/>
      <c r="S835404" s="19"/>
      <c r="T835404"/>
      <c r="U835404" s="113"/>
      <c r="V835404" s="19"/>
      <c r="W835404" s="19"/>
      <c r="X835404" s="19"/>
      <c r="Y835404" s="19"/>
      <c r="Z835404" s="19"/>
      <c r="AA835404" s="19"/>
      <c r="AB835404" s="19"/>
      <c r="AC835404" s="19"/>
      <c r="AD835404" s="19"/>
      <c r="AE835404" s="19"/>
      <c r="AF835404" s="19"/>
      <c r="AG835404" s="19"/>
      <c r="AH835404" s="19"/>
      <c r="AI835404" s="19"/>
      <c r="AJ835404" s="19"/>
      <c r="AK835404" s="19"/>
      <c r="AL835404" s="19"/>
      <c r="AM835404" s="19"/>
      <c r="AN835404" s="19"/>
      <c r="AO835404" s="19"/>
      <c r="AP835404"/>
    </row>
    <row r="835405" spans="1:42" s="116" customFormat="1" x14ac:dyDescent="0.3">
      <c r="A835405"/>
      <c r="B835405"/>
      <c r="C835405"/>
      <c r="D835405"/>
      <c r="E835405"/>
      <c r="F835405"/>
      <c r="G835405"/>
      <c r="H835405"/>
      <c r="I835405"/>
      <c r="J835405"/>
      <c r="K835405"/>
      <c r="L835405"/>
      <c r="M835405" s="115"/>
      <c r="N835405" s="115"/>
      <c r="O835405"/>
      <c r="P835405"/>
      <c r="Q835405"/>
      <c r="R835405" s="19"/>
      <c r="S835405" s="19"/>
      <c r="T835405"/>
      <c r="U835405" s="113"/>
      <c r="V835405" s="19"/>
      <c r="W835405" s="19"/>
      <c r="X835405" s="19"/>
      <c r="Y835405" s="19"/>
      <c r="Z835405" s="19"/>
      <c r="AA835405" s="19"/>
      <c r="AB835405" s="19"/>
      <c r="AC835405" s="19"/>
      <c r="AD835405" s="19"/>
      <c r="AE835405" s="19"/>
      <c r="AF835405" s="19"/>
      <c r="AG835405" s="19"/>
      <c r="AH835405" s="19"/>
      <c r="AI835405" s="19"/>
      <c r="AJ835405" s="19"/>
      <c r="AK835405" s="19"/>
      <c r="AL835405" s="19"/>
      <c r="AM835405" s="19"/>
      <c r="AN835405" s="19"/>
      <c r="AO835405" s="19"/>
      <c r="AP835405"/>
    </row>
    <row r="835406" spans="1:42" s="116" customFormat="1" x14ac:dyDescent="0.3">
      <c r="A835406"/>
      <c r="B835406"/>
      <c r="C835406"/>
      <c r="D835406"/>
      <c r="E835406"/>
      <c r="F835406"/>
      <c r="G835406"/>
      <c r="H835406"/>
      <c r="I835406"/>
      <c r="J835406"/>
      <c r="K835406"/>
      <c r="L835406"/>
      <c r="M835406" s="115"/>
      <c r="N835406" s="115"/>
      <c r="O835406"/>
      <c r="P835406"/>
      <c r="Q835406"/>
      <c r="R835406" s="19"/>
      <c r="S835406" s="19"/>
      <c r="T835406"/>
      <c r="U835406" s="113"/>
      <c r="V835406" s="19"/>
      <c r="W835406" s="19"/>
      <c r="X835406" s="19"/>
      <c r="Y835406" s="19"/>
      <c r="Z835406" s="19"/>
      <c r="AA835406" s="19"/>
      <c r="AB835406" s="19"/>
      <c r="AC835406" s="19"/>
      <c r="AD835406" s="19"/>
      <c r="AE835406" s="19"/>
      <c r="AF835406" s="19"/>
      <c r="AG835406" s="19"/>
      <c r="AH835406" s="19"/>
      <c r="AI835406" s="19"/>
      <c r="AJ835406" s="19"/>
      <c r="AK835406" s="19"/>
      <c r="AL835406" s="19"/>
      <c r="AM835406" s="19"/>
      <c r="AN835406" s="19"/>
      <c r="AO835406" s="19"/>
      <c r="AP835406"/>
    </row>
    <row r="835407" spans="1:42" s="116" customFormat="1" x14ac:dyDescent="0.3">
      <c r="A835407"/>
      <c r="B835407"/>
      <c r="C835407"/>
      <c r="D835407"/>
      <c r="E835407"/>
      <c r="F835407"/>
      <c r="G835407"/>
      <c r="H835407"/>
      <c r="I835407"/>
      <c r="J835407"/>
      <c r="K835407"/>
      <c r="L835407"/>
      <c r="M835407" s="115"/>
      <c r="N835407" s="115"/>
      <c r="O835407"/>
      <c r="P835407"/>
      <c r="Q835407"/>
      <c r="R835407" s="19"/>
      <c r="S835407" s="19"/>
      <c r="T835407"/>
      <c r="U835407" s="113"/>
      <c r="V835407" s="19"/>
      <c r="W835407" s="19"/>
      <c r="X835407" s="19"/>
      <c r="Y835407" s="19"/>
      <c r="Z835407" s="19"/>
      <c r="AA835407" s="19"/>
      <c r="AB835407" s="19"/>
      <c r="AC835407" s="19"/>
      <c r="AD835407" s="19"/>
      <c r="AE835407" s="19"/>
      <c r="AF835407" s="19"/>
      <c r="AG835407" s="19"/>
      <c r="AH835407" s="19"/>
      <c r="AI835407" s="19"/>
      <c r="AJ835407" s="19"/>
      <c r="AK835407" s="19"/>
      <c r="AL835407" s="19"/>
      <c r="AM835407" s="19"/>
      <c r="AN835407" s="19"/>
      <c r="AO835407" s="19"/>
      <c r="AP835407"/>
    </row>
    <row r="835408" spans="1:42" s="116" customFormat="1" x14ac:dyDescent="0.3">
      <c r="A835408"/>
      <c r="B835408"/>
      <c r="C835408"/>
      <c r="D835408"/>
      <c r="E835408"/>
      <c r="F835408"/>
      <c r="G835408"/>
      <c r="H835408"/>
      <c r="I835408"/>
      <c r="J835408"/>
      <c r="K835408"/>
      <c r="L835408"/>
      <c r="M835408" s="115"/>
      <c r="N835408" s="115"/>
      <c r="O835408"/>
      <c r="P835408"/>
      <c r="Q835408"/>
      <c r="R835408" s="19"/>
      <c r="S835408" s="19"/>
      <c r="T835408"/>
      <c r="U835408" s="113"/>
      <c r="V835408" s="19"/>
      <c r="W835408" s="19"/>
      <c r="X835408" s="19"/>
      <c r="Y835408" s="19"/>
      <c r="Z835408" s="19"/>
      <c r="AA835408" s="19"/>
      <c r="AB835408" s="19"/>
      <c r="AC835408" s="19"/>
      <c r="AD835408" s="19"/>
      <c r="AE835408" s="19"/>
      <c r="AF835408" s="19"/>
      <c r="AG835408" s="19"/>
      <c r="AH835408" s="19"/>
      <c r="AI835408" s="19"/>
      <c r="AJ835408" s="19"/>
      <c r="AK835408" s="19"/>
      <c r="AL835408" s="19"/>
      <c r="AM835408" s="19"/>
      <c r="AN835408" s="19"/>
      <c r="AO835408" s="19"/>
      <c r="AP835408"/>
    </row>
    <row r="835409" spans="1:42" s="116" customFormat="1" x14ac:dyDescent="0.3">
      <c r="A835409"/>
      <c r="B835409"/>
      <c r="C835409"/>
      <c r="D835409"/>
      <c r="E835409"/>
      <c r="F835409"/>
      <c r="G835409"/>
      <c r="H835409"/>
      <c r="I835409"/>
      <c r="J835409"/>
      <c r="K835409"/>
      <c r="L835409"/>
      <c r="M835409" s="115"/>
      <c r="N835409" s="115"/>
      <c r="O835409"/>
      <c r="P835409"/>
      <c r="Q835409"/>
      <c r="R835409" s="19"/>
      <c r="S835409" s="19"/>
      <c r="T835409"/>
      <c r="U835409" s="113"/>
      <c r="V835409" s="19"/>
      <c r="W835409" s="19"/>
      <c r="X835409" s="19"/>
      <c r="Y835409" s="19"/>
      <c r="Z835409" s="19"/>
      <c r="AA835409" s="19"/>
      <c r="AB835409" s="19"/>
      <c r="AC835409" s="19"/>
      <c r="AD835409" s="19"/>
      <c r="AE835409" s="19"/>
      <c r="AF835409" s="19"/>
      <c r="AG835409" s="19"/>
      <c r="AH835409" s="19"/>
      <c r="AI835409" s="19"/>
      <c r="AJ835409" s="19"/>
      <c r="AK835409" s="19"/>
      <c r="AL835409" s="19"/>
      <c r="AM835409" s="19"/>
      <c r="AN835409" s="19"/>
      <c r="AO835409" s="19"/>
      <c r="AP835409"/>
    </row>
    <row r="835410" spans="1:42" s="116" customFormat="1" x14ac:dyDescent="0.3">
      <c r="A835410"/>
      <c r="B835410"/>
      <c r="C835410"/>
      <c r="D835410"/>
      <c r="E835410"/>
      <c r="F835410"/>
      <c r="G835410"/>
      <c r="H835410"/>
      <c r="I835410"/>
      <c r="J835410"/>
      <c r="K835410"/>
      <c r="L835410"/>
      <c r="M835410" s="115"/>
      <c r="N835410" s="115"/>
      <c r="O835410"/>
      <c r="P835410"/>
      <c r="Q835410"/>
      <c r="R835410" s="19"/>
      <c r="S835410" s="19"/>
      <c r="T835410"/>
      <c r="U835410" s="113"/>
      <c r="V835410" s="19"/>
      <c r="W835410" s="19"/>
      <c r="X835410" s="19"/>
      <c r="Y835410" s="19"/>
      <c r="Z835410" s="19"/>
      <c r="AA835410" s="19"/>
      <c r="AB835410" s="19"/>
      <c r="AC835410" s="19"/>
      <c r="AD835410" s="19"/>
      <c r="AE835410" s="19"/>
      <c r="AF835410" s="19"/>
      <c r="AG835410" s="19"/>
      <c r="AH835410" s="19"/>
      <c r="AI835410" s="19"/>
      <c r="AJ835410" s="19"/>
      <c r="AK835410" s="19"/>
      <c r="AL835410" s="19"/>
      <c r="AM835410" s="19"/>
      <c r="AN835410" s="19"/>
      <c r="AO835410" s="19"/>
      <c r="AP835410"/>
    </row>
    <row r="835411" spans="1:42" s="116" customFormat="1" x14ac:dyDescent="0.3">
      <c r="A835411"/>
      <c r="B835411"/>
      <c r="C835411"/>
      <c r="D835411"/>
      <c r="E835411"/>
      <c r="F835411"/>
      <c r="G835411"/>
      <c r="H835411"/>
      <c r="I835411"/>
      <c r="J835411"/>
      <c r="K835411"/>
      <c r="L835411"/>
      <c r="M835411" s="115"/>
      <c r="N835411" s="115"/>
      <c r="O835411"/>
      <c r="P835411"/>
      <c r="Q835411"/>
      <c r="R835411" s="19"/>
      <c r="S835411" s="19"/>
      <c r="T835411"/>
      <c r="U835411" s="113"/>
      <c r="V835411" s="19"/>
      <c r="W835411" s="19"/>
      <c r="X835411" s="19"/>
      <c r="Y835411" s="19"/>
      <c r="Z835411" s="19"/>
      <c r="AA835411" s="19"/>
      <c r="AB835411" s="19"/>
      <c r="AC835411" s="19"/>
      <c r="AD835411" s="19"/>
      <c r="AE835411" s="19"/>
      <c r="AF835411" s="19"/>
      <c r="AG835411" s="19"/>
      <c r="AH835411" s="19"/>
      <c r="AI835411" s="19"/>
      <c r="AJ835411" s="19"/>
      <c r="AK835411" s="19"/>
      <c r="AL835411" s="19"/>
      <c r="AM835411" s="19"/>
      <c r="AN835411" s="19"/>
      <c r="AO835411" s="19"/>
      <c r="AP835411"/>
    </row>
    <row r="835412" spans="1:42" s="116" customFormat="1" x14ac:dyDescent="0.3">
      <c r="A835412"/>
      <c r="B835412"/>
      <c r="C835412"/>
      <c r="D835412"/>
      <c r="E835412"/>
      <c r="F835412"/>
      <c r="G835412"/>
      <c r="H835412"/>
      <c r="I835412"/>
      <c r="J835412"/>
      <c r="K835412"/>
      <c r="L835412"/>
      <c r="M835412" s="115"/>
      <c r="N835412" s="115"/>
      <c r="O835412"/>
      <c r="P835412"/>
      <c r="Q835412"/>
      <c r="R835412" s="19"/>
      <c r="S835412" s="19"/>
      <c r="T835412"/>
      <c r="U835412" s="113"/>
      <c r="V835412" s="19"/>
      <c r="W835412" s="19"/>
      <c r="X835412" s="19"/>
      <c r="Y835412" s="19"/>
      <c r="Z835412" s="19"/>
      <c r="AA835412" s="19"/>
      <c r="AB835412" s="19"/>
      <c r="AC835412" s="19"/>
      <c r="AD835412" s="19"/>
      <c r="AE835412" s="19"/>
      <c r="AF835412" s="19"/>
      <c r="AG835412" s="19"/>
      <c r="AH835412" s="19"/>
      <c r="AI835412" s="19"/>
      <c r="AJ835412" s="19"/>
      <c r="AK835412" s="19"/>
      <c r="AL835412" s="19"/>
      <c r="AM835412" s="19"/>
      <c r="AN835412" s="19"/>
      <c r="AO835412" s="19"/>
      <c r="AP835412"/>
    </row>
    <row r="835413" spans="1:42" s="116" customFormat="1" x14ac:dyDescent="0.3">
      <c r="A835413"/>
      <c r="B835413"/>
      <c r="C835413"/>
      <c r="D835413"/>
      <c r="E835413"/>
      <c r="F835413"/>
      <c r="G835413"/>
      <c r="H835413"/>
      <c r="I835413"/>
      <c r="J835413"/>
      <c r="K835413"/>
      <c r="L835413"/>
      <c r="M835413" s="115"/>
      <c r="N835413" s="115"/>
      <c r="O835413"/>
      <c r="P835413"/>
      <c r="Q835413"/>
      <c r="R835413" s="19"/>
      <c r="S835413" s="19"/>
      <c r="T835413"/>
      <c r="U835413" s="113"/>
      <c r="V835413" s="19"/>
      <c r="W835413" s="19"/>
      <c r="X835413" s="19"/>
      <c r="Y835413" s="19"/>
      <c r="Z835413" s="19"/>
      <c r="AA835413" s="19"/>
      <c r="AB835413" s="19"/>
      <c r="AC835413" s="19"/>
      <c r="AD835413" s="19"/>
      <c r="AE835413" s="19"/>
      <c r="AF835413" s="19"/>
      <c r="AG835413" s="19"/>
      <c r="AH835413" s="19"/>
      <c r="AI835413" s="19"/>
      <c r="AJ835413" s="19"/>
      <c r="AK835413" s="19"/>
      <c r="AL835413" s="19"/>
      <c r="AM835413" s="19"/>
      <c r="AN835413" s="19"/>
      <c r="AO835413" s="19"/>
      <c r="AP835413"/>
    </row>
    <row r="835414" spans="1:42" s="116" customFormat="1" x14ac:dyDescent="0.3">
      <c r="A835414"/>
      <c r="B835414"/>
      <c r="C835414"/>
      <c r="D835414"/>
      <c r="E835414"/>
      <c r="F835414"/>
      <c r="G835414"/>
      <c r="H835414"/>
      <c r="I835414"/>
      <c r="J835414"/>
      <c r="K835414"/>
      <c r="L835414"/>
      <c r="M835414" s="115"/>
      <c r="N835414" s="115"/>
      <c r="O835414"/>
      <c r="P835414"/>
      <c r="Q835414"/>
      <c r="R835414" s="19"/>
      <c r="S835414" s="19"/>
      <c r="T835414"/>
      <c r="U835414" s="113"/>
      <c r="V835414" s="19"/>
      <c r="W835414" s="19"/>
      <c r="X835414" s="19"/>
      <c r="Y835414" s="19"/>
      <c r="Z835414" s="19"/>
      <c r="AA835414" s="19"/>
      <c r="AB835414" s="19"/>
      <c r="AC835414" s="19"/>
      <c r="AD835414" s="19"/>
      <c r="AE835414" s="19"/>
      <c r="AF835414" s="19"/>
      <c r="AG835414" s="19"/>
      <c r="AH835414" s="19"/>
      <c r="AI835414" s="19"/>
      <c r="AJ835414" s="19"/>
      <c r="AK835414" s="19"/>
      <c r="AL835414" s="19"/>
      <c r="AM835414" s="19"/>
      <c r="AN835414" s="19"/>
      <c r="AO835414" s="19"/>
      <c r="AP835414"/>
    </row>
    <row r="835415" spans="1:42" s="116" customFormat="1" x14ac:dyDescent="0.3">
      <c r="A835415"/>
      <c r="B835415"/>
      <c r="C835415"/>
      <c r="D835415"/>
      <c r="E835415"/>
      <c r="F835415"/>
      <c r="G835415"/>
      <c r="H835415"/>
      <c r="I835415"/>
      <c r="J835415"/>
      <c r="K835415"/>
      <c r="L835415"/>
      <c r="M835415" s="115"/>
      <c r="N835415" s="115"/>
      <c r="O835415"/>
      <c r="P835415"/>
      <c r="Q835415"/>
      <c r="R835415" s="19"/>
      <c r="S835415" s="19"/>
      <c r="T835415"/>
      <c r="U835415" s="113"/>
      <c r="V835415" s="19"/>
      <c r="W835415" s="19"/>
      <c r="X835415" s="19"/>
      <c r="Y835415" s="19"/>
      <c r="Z835415" s="19"/>
      <c r="AA835415" s="19"/>
      <c r="AB835415" s="19"/>
      <c r="AC835415" s="19"/>
      <c r="AD835415" s="19"/>
      <c r="AE835415" s="19"/>
      <c r="AF835415" s="19"/>
      <c r="AG835415" s="19"/>
      <c r="AH835415" s="19"/>
      <c r="AI835415" s="19"/>
      <c r="AJ835415" s="19"/>
      <c r="AK835415" s="19"/>
      <c r="AL835415" s="19"/>
      <c r="AM835415" s="19"/>
      <c r="AN835415" s="19"/>
      <c r="AO835415" s="19"/>
      <c r="AP835415"/>
    </row>
    <row r="835416" spans="1:42" s="116" customFormat="1" x14ac:dyDescent="0.3">
      <c r="A835416"/>
      <c r="B835416"/>
      <c r="C835416"/>
      <c r="D835416"/>
      <c r="E835416"/>
      <c r="F835416"/>
      <c r="G835416"/>
      <c r="H835416"/>
      <c r="I835416"/>
      <c r="J835416"/>
      <c r="K835416"/>
      <c r="L835416"/>
      <c r="M835416" s="115"/>
      <c r="N835416" s="115"/>
      <c r="O835416"/>
      <c r="P835416"/>
      <c r="Q835416"/>
      <c r="R835416" s="19"/>
      <c r="S835416" s="19"/>
      <c r="T835416"/>
      <c r="U835416" s="113"/>
      <c r="V835416" s="19"/>
      <c r="W835416" s="19"/>
      <c r="X835416" s="19"/>
      <c r="Y835416" s="19"/>
      <c r="Z835416" s="19"/>
      <c r="AA835416" s="19"/>
      <c r="AB835416" s="19"/>
      <c r="AC835416" s="19"/>
      <c r="AD835416" s="19"/>
      <c r="AE835416" s="19"/>
      <c r="AF835416" s="19"/>
      <c r="AG835416" s="19"/>
      <c r="AH835416" s="19"/>
      <c r="AI835416" s="19"/>
      <c r="AJ835416" s="19"/>
      <c r="AK835416" s="19"/>
      <c r="AL835416" s="19"/>
      <c r="AM835416" s="19"/>
      <c r="AN835416" s="19"/>
      <c r="AO835416" s="19"/>
      <c r="AP835416"/>
    </row>
    <row r="835417" spans="1:42" s="116" customFormat="1" x14ac:dyDescent="0.3">
      <c r="A835417"/>
      <c r="B835417"/>
      <c r="C835417"/>
      <c r="D835417"/>
      <c r="E835417"/>
      <c r="F835417"/>
      <c r="G835417"/>
      <c r="H835417"/>
      <c r="I835417"/>
      <c r="J835417"/>
      <c r="K835417"/>
      <c r="L835417"/>
      <c r="M835417" s="115"/>
      <c r="N835417" s="115"/>
      <c r="O835417"/>
      <c r="P835417"/>
      <c r="Q835417"/>
      <c r="R835417" s="19"/>
      <c r="S835417" s="19"/>
      <c r="T835417"/>
      <c r="U835417" s="113"/>
      <c r="V835417" s="19"/>
      <c r="W835417" s="19"/>
      <c r="X835417" s="19"/>
      <c r="Y835417" s="19"/>
      <c r="Z835417" s="19"/>
      <c r="AA835417" s="19"/>
      <c r="AB835417" s="19"/>
      <c r="AC835417" s="19"/>
      <c r="AD835417" s="19"/>
      <c r="AE835417" s="19"/>
      <c r="AF835417" s="19"/>
      <c r="AG835417" s="19"/>
      <c r="AH835417" s="19"/>
      <c r="AI835417" s="19"/>
      <c r="AJ835417" s="19"/>
      <c r="AK835417" s="19"/>
      <c r="AL835417" s="19"/>
      <c r="AM835417" s="19"/>
      <c r="AN835417" s="19"/>
      <c r="AO835417" s="19"/>
      <c r="AP835417"/>
    </row>
    <row r="835418" spans="1:42" s="116" customFormat="1" x14ac:dyDescent="0.3">
      <c r="A835418"/>
      <c r="B835418"/>
      <c r="C835418"/>
      <c r="D835418"/>
      <c r="E835418"/>
      <c r="F835418"/>
      <c r="G835418"/>
      <c r="H835418"/>
      <c r="I835418"/>
      <c r="J835418"/>
      <c r="K835418"/>
      <c r="L835418"/>
      <c r="M835418" s="115"/>
      <c r="N835418" s="115"/>
      <c r="O835418"/>
      <c r="P835418"/>
      <c r="Q835418"/>
      <c r="R835418" s="19"/>
      <c r="S835418" s="19"/>
      <c r="T835418"/>
      <c r="U835418" s="113"/>
      <c r="V835418" s="19"/>
      <c r="W835418" s="19"/>
      <c r="X835418" s="19"/>
      <c r="Y835418" s="19"/>
      <c r="Z835418" s="19"/>
      <c r="AA835418" s="19"/>
      <c r="AB835418" s="19"/>
      <c r="AC835418" s="19"/>
      <c r="AD835418" s="19"/>
      <c r="AE835418" s="19"/>
      <c r="AF835418" s="19"/>
      <c r="AG835418" s="19"/>
      <c r="AH835418" s="19"/>
      <c r="AI835418" s="19"/>
      <c r="AJ835418" s="19"/>
      <c r="AK835418" s="19"/>
      <c r="AL835418" s="19"/>
      <c r="AM835418" s="19"/>
      <c r="AN835418" s="19"/>
      <c r="AO835418" s="19"/>
      <c r="AP835418"/>
    </row>
    <row r="835419" spans="1:42" s="116" customFormat="1" x14ac:dyDescent="0.3">
      <c r="A835419"/>
      <c r="B835419"/>
      <c r="C835419"/>
      <c r="D835419"/>
      <c r="E835419"/>
      <c r="F835419"/>
      <c r="G835419"/>
      <c r="H835419"/>
      <c r="I835419"/>
      <c r="J835419"/>
      <c r="K835419"/>
      <c r="L835419"/>
      <c r="M835419" s="115"/>
      <c r="N835419" s="115"/>
      <c r="O835419"/>
      <c r="P835419"/>
      <c r="Q835419"/>
      <c r="R835419" s="19"/>
      <c r="S835419" s="19"/>
      <c r="T835419"/>
      <c r="U835419" s="113"/>
      <c r="V835419" s="19"/>
      <c r="W835419" s="19"/>
      <c r="X835419" s="19"/>
      <c r="Y835419" s="19"/>
      <c r="Z835419" s="19"/>
      <c r="AA835419" s="19"/>
      <c r="AB835419" s="19"/>
      <c r="AC835419" s="19"/>
      <c r="AD835419" s="19"/>
      <c r="AE835419" s="19"/>
      <c r="AF835419" s="19"/>
      <c r="AG835419" s="19"/>
      <c r="AH835419" s="19"/>
      <c r="AI835419" s="19"/>
      <c r="AJ835419" s="19"/>
      <c r="AK835419" s="19"/>
      <c r="AL835419" s="19"/>
      <c r="AM835419" s="19"/>
      <c r="AN835419" s="19"/>
      <c r="AO835419" s="19"/>
      <c r="AP835419"/>
    </row>
    <row r="835420" spans="1:42" s="116" customFormat="1" x14ac:dyDescent="0.3">
      <c r="A835420"/>
      <c r="B835420"/>
      <c r="C835420"/>
      <c r="D835420"/>
      <c r="E835420"/>
      <c r="F835420"/>
      <c r="G835420"/>
      <c r="H835420"/>
      <c r="I835420"/>
      <c r="J835420"/>
      <c r="K835420"/>
      <c r="L835420"/>
      <c r="M835420" s="115"/>
      <c r="N835420" s="115"/>
      <c r="O835420"/>
      <c r="P835420"/>
      <c r="Q835420"/>
      <c r="R835420" s="19"/>
      <c r="S835420" s="19"/>
      <c r="T835420"/>
      <c r="U835420" s="113"/>
      <c r="V835420" s="19"/>
      <c r="W835420" s="19"/>
      <c r="X835420" s="19"/>
      <c r="Y835420" s="19"/>
      <c r="Z835420" s="19"/>
      <c r="AA835420" s="19"/>
      <c r="AB835420" s="19"/>
      <c r="AC835420" s="19"/>
      <c r="AD835420" s="19"/>
      <c r="AE835420" s="19"/>
      <c r="AF835420" s="19"/>
      <c r="AG835420" s="19"/>
      <c r="AH835420" s="19"/>
      <c r="AI835420" s="19"/>
      <c r="AJ835420" s="19"/>
      <c r="AK835420" s="19"/>
      <c r="AL835420" s="19"/>
      <c r="AM835420" s="19"/>
      <c r="AN835420" s="19"/>
      <c r="AO835420" s="19"/>
      <c r="AP835420"/>
    </row>
    <row r="835421" spans="1:42" s="116" customFormat="1" x14ac:dyDescent="0.3">
      <c r="A835421"/>
      <c r="B835421"/>
      <c r="C835421"/>
      <c r="D835421"/>
      <c r="E835421"/>
      <c r="F835421"/>
      <c r="G835421"/>
      <c r="H835421"/>
      <c r="I835421"/>
      <c r="J835421"/>
      <c r="K835421"/>
      <c r="L835421"/>
      <c r="M835421" s="115"/>
      <c r="N835421" s="115"/>
      <c r="O835421"/>
      <c r="P835421"/>
      <c r="Q835421"/>
      <c r="R835421" s="19"/>
      <c r="S835421" s="19"/>
      <c r="T835421"/>
      <c r="U835421" s="113"/>
      <c r="V835421" s="19"/>
      <c r="W835421" s="19"/>
      <c r="X835421" s="19"/>
      <c r="Y835421" s="19"/>
      <c r="Z835421" s="19"/>
      <c r="AA835421" s="19"/>
      <c r="AB835421" s="19"/>
      <c r="AC835421" s="19"/>
      <c r="AD835421" s="19"/>
      <c r="AE835421" s="19"/>
      <c r="AF835421" s="19"/>
      <c r="AG835421" s="19"/>
      <c r="AH835421" s="19"/>
      <c r="AI835421" s="19"/>
      <c r="AJ835421" s="19"/>
      <c r="AK835421" s="19"/>
      <c r="AL835421" s="19"/>
      <c r="AM835421" s="19"/>
      <c r="AN835421" s="19"/>
      <c r="AO835421" s="19"/>
      <c r="AP835421"/>
    </row>
    <row r="835422" spans="1:42" s="116" customFormat="1" x14ac:dyDescent="0.3">
      <c r="A835422"/>
      <c r="B835422"/>
      <c r="C835422"/>
      <c r="D835422"/>
      <c r="E835422"/>
      <c r="F835422"/>
      <c r="G835422"/>
      <c r="H835422"/>
      <c r="I835422"/>
      <c r="J835422"/>
      <c r="K835422"/>
      <c r="L835422"/>
      <c r="M835422" s="115"/>
      <c r="N835422" s="115"/>
      <c r="O835422"/>
      <c r="P835422"/>
      <c r="Q835422"/>
      <c r="R835422" s="19"/>
      <c r="S835422" s="19"/>
      <c r="T835422"/>
      <c r="U835422" s="113"/>
      <c r="V835422" s="19"/>
      <c r="W835422" s="19"/>
      <c r="X835422" s="19"/>
      <c r="Y835422" s="19"/>
      <c r="Z835422" s="19"/>
      <c r="AA835422" s="19"/>
      <c r="AB835422" s="19"/>
      <c r="AC835422" s="19"/>
      <c r="AD835422" s="19"/>
      <c r="AE835422" s="19"/>
      <c r="AF835422" s="19"/>
      <c r="AG835422" s="19"/>
      <c r="AH835422" s="19"/>
      <c r="AI835422" s="19"/>
      <c r="AJ835422" s="19"/>
      <c r="AK835422" s="19"/>
      <c r="AL835422" s="19"/>
      <c r="AM835422" s="19"/>
      <c r="AN835422" s="19"/>
      <c r="AO835422" s="19"/>
      <c r="AP835422"/>
    </row>
    <row r="835423" spans="1:42" s="116" customFormat="1" x14ac:dyDescent="0.3">
      <c r="A835423"/>
      <c r="B835423"/>
      <c r="C835423"/>
      <c r="D835423"/>
      <c r="E835423"/>
      <c r="F835423"/>
      <c r="G835423"/>
      <c r="H835423"/>
      <c r="I835423"/>
      <c r="J835423"/>
      <c r="K835423"/>
      <c r="L835423"/>
      <c r="M835423" s="115"/>
      <c r="N835423" s="115"/>
      <c r="O835423"/>
      <c r="P835423"/>
      <c r="Q835423"/>
      <c r="R835423" s="19"/>
      <c r="S835423" s="19"/>
      <c r="T835423"/>
      <c r="U835423" s="113"/>
      <c r="V835423" s="19"/>
      <c r="W835423" s="19"/>
      <c r="X835423" s="19"/>
      <c r="Y835423" s="19"/>
      <c r="Z835423" s="19"/>
      <c r="AA835423" s="19"/>
      <c r="AB835423" s="19"/>
      <c r="AC835423" s="19"/>
      <c r="AD835423" s="19"/>
      <c r="AE835423" s="19"/>
      <c r="AF835423" s="19"/>
      <c r="AG835423" s="19"/>
      <c r="AH835423" s="19"/>
      <c r="AI835423" s="19"/>
      <c r="AJ835423" s="19"/>
      <c r="AK835423" s="19"/>
      <c r="AL835423" s="19"/>
      <c r="AM835423" s="19"/>
      <c r="AN835423" s="19"/>
      <c r="AO835423" s="19"/>
      <c r="AP835423"/>
    </row>
    <row r="835424" spans="1:42" s="116" customFormat="1" x14ac:dyDescent="0.3">
      <c r="A835424"/>
      <c r="B835424"/>
      <c r="C835424"/>
      <c r="D835424"/>
      <c r="E835424"/>
      <c r="F835424"/>
      <c r="G835424"/>
      <c r="H835424"/>
      <c r="I835424"/>
      <c r="J835424"/>
      <c r="K835424"/>
      <c r="L835424"/>
      <c r="M835424" s="115"/>
      <c r="N835424" s="115"/>
      <c r="O835424"/>
      <c r="P835424"/>
      <c r="Q835424"/>
      <c r="R835424" s="19"/>
      <c r="S835424" s="19"/>
      <c r="T835424"/>
      <c r="U835424" s="113"/>
      <c r="V835424" s="19"/>
      <c r="W835424" s="19"/>
      <c r="X835424" s="19"/>
      <c r="Y835424" s="19"/>
      <c r="Z835424" s="19"/>
      <c r="AA835424" s="19"/>
      <c r="AB835424" s="19"/>
      <c r="AC835424" s="19"/>
      <c r="AD835424" s="19"/>
      <c r="AE835424" s="19"/>
      <c r="AF835424" s="19"/>
      <c r="AG835424" s="19"/>
      <c r="AH835424" s="19"/>
      <c r="AI835424" s="19"/>
      <c r="AJ835424" s="19"/>
      <c r="AK835424" s="19"/>
      <c r="AL835424" s="19"/>
      <c r="AM835424" s="19"/>
      <c r="AN835424" s="19"/>
      <c r="AO835424" s="19"/>
      <c r="AP835424"/>
    </row>
    <row r="835425" spans="1:42" s="116" customFormat="1" x14ac:dyDescent="0.3">
      <c r="A835425"/>
      <c r="B835425"/>
      <c r="C835425"/>
      <c r="D835425"/>
      <c r="E835425"/>
      <c r="F835425"/>
      <c r="G835425"/>
      <c r="H835425"/>
      <c r="I835425"/>
      <c r="J835425"/>
      <c r="K835425"/>
      <c r="L835425"/>
      <c r="M835425" s="115"/>
      <c r="N835425" s="115"/>
      <c r="O835425"/>
      <c r="P835425"/>
      <c r="Q835425"/>
      <c r="R835425" s="19"/>
      <c r="S835425" s="19"/>
      <c r="T835425"/>
      <c r="U835425" s="113"/>
      <c r="V835425" s="19"/>
      <c r="W835425" s="19"/>
      <c r="X835425" s="19"/>
      <c r="Y835425" s="19"/>
      <c r="Z835425" s="19"/>
      <c r="AA835425" s="19"/>
      <c r="AB835425" s="19"/>
      <c r="AC835425" s="19"/>
      <c r="AD835425" s="19"/>
      <c r="AE835425" s="19"/>
      <c r="AF835425" s="19"/>
      <c r="AG835425" s="19"/>
      <c r="AH835425" s="19"/>
      <c r="AI835425" s="19"/>
      <c r="AJ835425" s="19"/>
      <c r="AK835425" s="19"/>
      <c r="AL835425" s="19"/>
      <c r="AM835425" s="19"/>
      <c r="AN835425" s="19"/>
      <c r="AO835425" s="19"/>
      <c r="AP835425"/>
    </row>
    <row r="835426" spans="1:42" s="116" customFormat="1" x14ac:dyDescent="0.3">
      <c r="A835426"/>
      <c r="B835426"/>
      <c r="C835426"/>
      <c r="D835426"/>
      <c r="E835426"/>
      <c r="F835426"/>
      <c r="G835426"/>
      <c r="H835426"/>
      <c r="I835426"/>
      <c r="J835426"/>
      <c r="K835426"/>
      <c r="L835426"/>
      <c r="M835426" s="115"/>
      <c r="N835426" s="115"/>
      <c r="O835426"/>
      <c r="P835426"/>
      <c r="Q835426"/>
      <c r="R835426" s="19"/>
      <c r="S835426" s="19"/>
      <c r="T835426"/>
      <c r="U835426" s="113"/>
      <c r="V835426" s="19"/>
      <c r="W835426" s="19"/>
      <c r="X835426" s="19"/>
      <c r="Y835426" s="19"/>
      <c r="Z835426" s="19"/>
      <c r="AA835426" s="19"/>
      <c r="AB835426" s="19"/>
      <c r="AC835426" s="19"/>
      <c r="AD835426" s="19"/>
      <c r="AE835426" s="19"/>
      <c r="AF835426" s="19"/>
      <c r="AG835426" s="19"/>
      <c r="AH835426" s="19"/>
      <c r="AI835426" s="19"/>
      <c r="AJ835426" s="19"/>
      <c r="AK835426" s="19"/>
      <c r="AL835426" s="19"/>
      <c r="AM835426" s="19"/>
      <c r="AN835426" s="19"/>
      <c r="AO835426" s="19"/>
      <c r="AP835426"/>
    </row>
    <row r="835427" spans="1:42" s="116" customFormat="1" x14ac:dyDescent="0.3">
      <c r="A835427"/>
      <c r="B835427"/>
      <c r="C835427"/>
      <c r="D835427"/>
      <c r="E835427"/>
      <c r="F835427"/>
      <c r="G835427"/>
      <c r="H835427"/>
      <c r="I835427"/>
      <c r="J835427"/>
      <c r="K835427"/>
      <c r="L835427"/>
      <c r="M835427" s="115"/>
      <c r="N835427" s="115"/>
      <c r="O835427"/>
      <c r="P835427"/>
      <c r="Q835427"/>
      <c r="R835427" s="19"/>
      <c r="S835427" s="19"/>
      <c r="T835427"/>
      <c r="U835427" s="113"/>
      <c r="V835427" s="19"/>
      <c r="W835427" s="19"/>
      <c r="X835427" s="19"/>
      <c r="Y835427" s="19"/>
      <c r="Z835427" s="19"/>
      <c r="AA835427" s="19"/>
      <c r="AB835427" s="19"/>
      <c r="AC835427" s="19"/>
      <c r="AD835427" s="19"/>
      <c r="AE835427" s="19"/>
      <c r="AF835427" s="19"/>
      <c r="AG835427" s="19"/>
      <c r="AH835427" s="19"/>
      <c r="AI835427" s="19"/>
      <c r="AJ835427" s="19"/>
      <c r="AK835427" s="19"/>
      <c r="AL835427" s="19"/>
      <c r="AM835427" s="19"/>
      <c r="AN835427" s="19"/>
      <c r="AO835427" s="19"/>
      <c r="AP835427"/>
    </row>
    <row r="835428" spans="1:42" s="116" customFormat="1" x14ac:dyDescent="0.3">
      <c r="A835428"/>
      <c r="B835428"/>
      <c r="C835428"/>
      <c r="D835428"/>
      <c r="E835428"/>
      <c r="F835428"/>
      <c r="G835428"/>
      <c r="H835428"/>
      <c r="I835428"/>
      <c r="J835428"/>
      <c r="K835428"/>
      <c r="L835428"/>
      <c r="M835428" s="115"/>
      <c r="N835428" s="115"/>
      <c r="O835428"/>
      <c r="P835428"/>
      <c r="Q835428"/>
      <c r="R835428" s="19"/>
      <c r="S835428" s="19"/>
      <c r="T835428"/>
      <c r="U835428" s="113"/>
      <c r="V835428" s="19"/>
      <c r="W835428" s="19"/>
      <c r="X835428" s="19"/>
      <c r="Y835428" s="19"/>
      <c r="Z835428" s="19"/>
      <c r="AA835428" s="19"/>
      <c r="AB835428" s="19"/>
      <c r="AC835428" s="19"/>
      <c r="AD835428" s="19"/>
      <c r="AE835428" s="19"/>
      <c r="AF835428" s="19"/>
      <c r="AG835428" s="19"/>
      <c r="AH835428" s="19"/>
      <c r="AI835428" s="19"/>
      <c r="AJ835428" s="19"/>
      <c r="AK835428" s="19"/>
      <c r="AL835428" s="19"/>
      <c r="AM835428" s="19"/>
      <c r="AN835428" s="19"/>
      <c r="AO835428" s="19"/>
      <c r="AP835428"/>
    </row>
    <row r="835429" spans="1:42" s="116" customFormat="1" x14ac:dyDescent="0.3">
      <c r="A835429"/>
      <c r="B835429"/>
      <c r="C835429"/>
      <c r="D835429"/>
      <c r="E835429"/>
      <c r="F835429"/>
      <c r="G835429"/>
      <c r="H835429"/>
      <c r="I835429"/>
      <c r="J835429"/>
      <c r="K835429"/>
      <c r="L835429"/>
      <c r="M835429" s="115"/>
      <c r="N835429" s="115"/>
      <c r="O835429"/>
      <c r="P835429"/>
      <c r="Q835429"/>
      <c r="R835429" s="19"/>
      <c r="S835429" s="19"/>
      <c r="T835429"/>
      <c r="U835429" s="113"/>
      <c r="V835429" s="19"/>
      <c r="W835429" s="19"/>
      <c r="X835429" s="19"/>
      <c r="Y835429" s="19"/>
      <c r="Z835429" s="19"/>
      <c r="AA835429" s="19"/>
      <c r="AB835429" s="19"/>
      <c r="AC835429" s="19"/>
      <c r="AD835429" s="19"/>
      <c r="AE835429" s="19"/>
      <c r="AF835429" s="19"/>
      <c r="AG835429" s="19"/>
      <c r="AH835429" s="19"/>
      <c r="AI835429" s="19"/>
      <c r="AJ835429" s="19"/>
      <c r="AK835429" s="19"/>
      <c r="AL835429" s="19"/>
      <c r="AM835429" s="19"/>
      <c r="AN835429" s="19"/>
      <c r="AO835429" s="19"/>
      <c r="AP835429"/>
    </row>
    <row r="835430" spans="1:42" s="116" customFormat="1" x14ac:dyDescent="0.3">
      <c r="A835430"/>
      <c r="B835430"/>
      <c r="C835430"/>
      <c r="D835430"/>
      <c r="E835430"/>
      <c r="F835430"/>
      <c r="G835430"/>
      <c r="H835430"/>
      <c r="I835430"/>
      <c r="J835430"/>
      <c r="K835430"/>
      <c r="L835430"/>
      <c r="M835430" s="115"/>
      <c r="N835430" s="115"/>
      <c r="O835430"/>
      <c r="P835430"/>
      <c r="Q835430"/>
      <c r="R835430" s="19"/>
      <c r="S835430" s="19"/>
      <c r="T835430"/>
      <c r="U835430" s="113"/>
      <c r="V835430" s="19"/>
      <c r="W835430" s="19"/>
      <c r="X835430" s="19"/>
      <c r="Y835430" s="19"/>
      <c r="Z835430" s="19"/>
      <c r="AA835430" s="19"/>
      <c r="AB835430" s="19"/>
      <c r="AC835430" s="19"/>
      <c r="AD835430" s="19"/>
      <c r="AE835430" s="19"/>
      <c r="AF835430" s="19"/>
      <c r="AG835430" s="19"/>
      <c r="AH835430" s="19"/>
      <c r="AI835430" s="19"/>
      <c r="AJ835430" s="19"/>
      <c r="AK835430" s="19"/>
      <c r="AL835430" s="19"/>
      <c r="AM835430" s="19"/>
      <c r="AN835430" s="19"/>
      <c r="AO835430" s="19"/>
      <c r="AP835430"/>
    </row>
    <row r="835431" spans="1:42" s="116" customFormat="1" x14ac:dyDescent="0.3">
      <c r="A835431"/>
      <c r="B835431"/>
      <c r="C835431"/>
      <c r="D835431"/>
      <c r="E835431"/>
      <c r="F835431"/>
      <c r="G835431"/>
      <c r="H835431"/>
      <c r="I835431"/>
      <c r="J835431"/>
      <c r="K835431"/>
      <c r="L835431"/>
      <c r="M835431" s="115"/>
      <c r="N835431" s="115"/>
      <c r="O835431"/>
      <c r="P835431"/>
      <c r="Q835431"/>
      <c r="R835431" s="19"/>
      <c r="S835431" s="19"/>
      <c r="T835431"/>
      <c r="U835431" s="113"/>
      <c r="V835431" s="19"/>
      <c r="W835431" s="19"/>
      <c r="X835431" s="19"/>
      <c r="Y835431" s="19"/>
      <c r="Z835431" s="19"/>
      <c r="AA835431" s="19"/>
      <c r="AB835431" s="19"/>
      <c r="AC835431" s="19"/>
      <c r="AD835431" s="19"/>
      <c r="AE835431" s="19"/>
      <c r="AF835431" s="19"/>
      <c r="AG835431" s="19"/>
      <c r="AH835431" s="19"/>
      <c r="AI835431" s="19"/>
      <c r="AJ835431" s="19"/>
      <c r="AK835431" s="19"/>
      <c r="AL835431" s="19"/>
      <c r="AM835431" s="19"/>
      <c r="AN835431" s="19"/>
      <c r="AO835431" s="19"/>
      <c r="AP835431"/>
    </row>
    <row r="835432" spans="1:42" s="116" customFormat="1" x14ac:dyDescent="0.3">
      <c r="A835432"/>
      <c r="B835432"/>
      <c r="C835432"/>
      <c r="D835432"/>
      <c r="E835432"/>
      <c r="F835432"/>
      <c r="G835432"/>
      <c r="H835432"/>
      <c r="I835432"/>
      <c r="J835432"/>
      <c r="K835432"/>
      <c r="L835432"/>
      <c r="M835432" s="115"/>
      <c r="N835432" s="115"/>
      <c r="O835432"/>
      <c r="P835432"/>
      <c r="Q835432"/>
      <c r="R835432" s="19"/>
      <c r="S835432" s="19"/>
      <c r="T835432"/>
      <c r="U835432" s="113"/>
      <c r="V835432" s="19"/>
      <c r="W835432" s="19"/>
      <c r="X835432" s="19"/>
      <c r="Y835432" s="19"/>
      <c r="Z835432" s="19"/>
      <c r="AA835432" s="19"/>
      <c r="AB835432" s="19"/>
      <c r="AC835432" s="19"/>
      <c r="AD835432" s="19"/>
      <c r="AE835432" s="19"/>
      <c r="AF835432" s="19"/>
      <c r="AG835432" s="19"/>
      <c r="AH835432" s="19"/>
      <c r="AI835432" s="19"/>
      <c r="AJ835432" s="19"/>
      <c r="AK835432" s="19"/>
      <c r="AL835432" s="19"/>
      <c r="AM835432" s="19"/>
      <c r="AN835432" s="19"/>
      <c r="AO835432" s="19"/>
      <c r="AP835432"/>
    </row>
    <row r="835433" spans="1:42" s="116" customFormat="1" x14ac:dyDescent="0.3">
      <c r="A835433"/>
      <c r="B835433"/>
      <c r="C835433"/>
      <c r="D835433"/>
      <c r="E835433"/>
      <c r="F835433"/>
      <c r="G835433"/>
      <c r="H835433"/>
      <c r="I835433"/>
      <c r="J835433"/>
      <c r="K835433"/>
      <c r="L835433"/>
      <c r="M835433" s="115"/>
      <c r="N835433" s="115"/>
      <c r="O835433"/>
      <c r="P835433"/>
      <c r="Q835433"/>
      <c r="R835433" s="19"/>
      <c r="S835433" s="19"/>
      <c r="T835433"/>
      <c r="U835433" s="113"/>
      <c r="V835433" s="19"/>
      <c r="W835433" s="19"/>
      <c r="X835433" s="19"/>
      <c r="Y835433" s="19"/>
      <c r="Z835433" s="19"/>
      <c r="AA835433" s="19"/>
      <c r="AB835433" s="19"/>
      <c r="AC835433" s="19"/>
      <c r="AD835433" s="19"/>
      <c r="AE835433" s="19"/>
      <c r="AF835433" s="19"/>
      <c r="AG835433" s="19"/>
      <c r="AH835433" s="19"/>
      <c r="AI835433" s="19"/>
      <c r="AJ835433" s="19"/>
      <c r="AK835433" s="19"/>
      <c r="AL835433" s="19"/>
      <c r="AM835433" s="19"/>
      <c r="AN835433" s="19"/>
      <c r="AO835433" s="19"/>
      <c r="AP835433"/>
    </row>
    <row r="835434" spans="1:42" s="116" customFormat="1" x14ac:dyDescent="0.3">
      <c r="A835434"/>
      <c r="B835434"/>
      <c r="C835434"/>
      <c r="D835434"/>
      <c r="E835434"/>
      <c r="F835434"/>
      <c r="G835434"/>
      <c r="H835434"/>
      <c r="I835434"/>
      <c r="J835434"/>
      <c r="K835434"/>
      <c r="L835434"/>
      <c r="M835434" s="115"/>
      <c r="N835434" s="115"/>
      <c r="O835434"/>
      <c r="P835434"/>
      <c r="Q835434"/>
      <c r="R835434" s="19"/>
      <c r="S835434" s="19"/>
      <c r="T835434"/>
      <c r="U835434" s="113"/>
      <c r="V835434" s="19"/>
      <c r="W835434" s="19"/>
      <c r="X835434" s="19"/>
      <c r="Y835434" s="19"/>
      <c r="Z835434" s="19"/>
      <c r="AA835434" s="19"/>
      <c r="AB835434" s="19"/>
      <c r="AC835434" s="19"/>
      <c r="AD835434" s="19"/>
      <c r="AE835434" s="19"/>
      <c r="AF835434" s="19"/>
      <c r="AG835434" s="19"/>
      <c r="AH835434" s="19"/>
      <c r="AI835434" s="19"/>
      <c r="AJ835434" s="19"/>
      <c r="AK835434" s="19"/>
      <c r="AL835434" s="19"/>
      <c r="AM835434" s="19"/>
      <c r="AN835434" s="19"/>
      <c r="AO835434" s="19"/>
      <c r="AP835434"/>
    </row>
    <row r="835435" spans="1:42" s="116" customFormat="1" x14ac:dyDescent="0.3">
      <c r="A835435"/>
      <c r="B835435"/>
      <c r="C835435"/>
      <c r="D835435"/>
      <c r="E835435"/>
      <c r="F835435"/>
      <c r="G835435"/>
      <c r="H835435"/>
      <c r="I835435"/>
      <c r="J835435"/>
      <c r="K835435"/>
      <c r="L835435"/>
      <c r="M835435" s="115"/>
      <c r="N835435" s="115"/>
      <c r="O835435"/>
      <c r="P835435"/>
      <c r="Q835435"/>
      <c r="R835435" s="19"/>
      <c r="S835435" s="19"/>
      <c r="T835435"/>
      <c r="U835435" s="113"/>
      <c r="V835435" s="19"/>
      <c r="W835435" s="19"/>
      <c r="X835435" s="19"/>
      <c r="Y835435" s="19"/>
      <c r="Z835435" s="19"/>
      <c r="AA835435" s="19"/>
      <c r="AB835435" s="19"/>
      <c r="AC835435" s="19"/>
      <c r="AD835435" s="19"/>
      <c r="AE835435" s="19"/>
      <c r="AF835435" s="19"/>
      <c r="AG835435" s="19"/>
      <c r="AH835435" s="19"/>
      <c r="AI835435" s="19"/>
      <c r="AJ835435" s="19"/>
      <c r="AK835435" s="19"/>
      <c r="AL835435" s="19"/>
      <c r="AM835435" s="19"/>
      <c r="AN835435" s="19"/>
      <c r="AO835435" s="19"/>
      <c r="AP835435"/>
    </row>
    <row r="835436" spans="1:42" s="116" customFormat="1" x14ac:dyDescent="0.3">
      <c r="A835436"/>
      <c r="B835436"/>
      <c r="C835436"/>
      <c r="D835436"/>
      <c r="E835436"/>
      <c r="F835436"/>
      <c r="G835436"/>
      <c r="H835436"/>
      <c r="I835436"/>
      <c r="J835436"/>
      <c r="K835436"/>
      <c r="L835436"/>
      <c r="M835436" s="115"/>
      <c r="N835436" s="115"/>
      <c r="O835436"/>
      <c r="P835436"/>
      <c r="Q835436"/>
      <c r="R835436" s="19"/>
      <c r="S835436" s="19"/>
      <c r="T835436"/>
      <c r="U835436" s="113"/>
      <c r="V835436" s="19"/>
      <c r="W835436" s="19"/>
      <c r="X835436" s="19"/>
      <c r="Y835436" s="19"/>
      <c r="Z835436" s="19"/>
      <c r="AA835436" s="19"/>
      <c r="AB835436" s="19"/>
      <c r="AC835436" s="19"/>
      <c r="AD835436" s="19"/>
      <c r="AE835436" s="19"/>
      <c r="AF835436" s="19"/>
      <c r="AG835436" s="19"/>
      <c r="AH835436" s="19"/>
      <c r="AI835436" s="19"/>
      <c r="AJ835436" s="19"/>
      <c r="AK835436" s="19"/>
      <c r="AL835436" s="19"/>
      <c r="AM835436" s="19"/>
      <c r="AN835436" s="19"/>
      <c r="AO835436" s="19"/>
      <c r="AP835436"/>
    </row>
    <row r="835437" spans="1:42" s="116" customFormat="1" x14ac:dyDescent="0.3">
      <c r="A835437"/>
      <c r="B835437"/>
      <c r="C835437"/>
      <c r="D835437"/>
      <c r="E835437"/>
      <c r="F835437"/>
      <c r="G835437"/>
      <c r="H835437"/>
      <c r="I835437"/>
      <c r="J835437"/>
      <c r="K835437"/>
      <c r="L835437"/>
      <c r="M835437" s="115"/>
      <c r="N835437" s="115"/>
      <c r="O835437"/>
      <c r="P835437"/>
      <c r="Q835437"/>
      <c r="R835437" s="19"/>
      <c r="S835437" s="19"/>
      <c r="T835437"/>
      <c r="U835437" s="113"/>
      <c r="V835437" s="19"/>
      <c r="W835437" s="19"/>
      <c r="X835437" s="19"/>
      <c r="Y835437" s="19"/>
      <c r="Z835437" s="19"/>
      <c r="AA835437" s="19"/>
      <c r="AB835437" s="19"/>
      <c r="AC835437" s="19"/>
      <c r="AD835437" s="19"/>
      <c r="AE835437" s="19"/>
      <c r="AF835437" s="19"/>
      <c r="AG835437" s="19"/>
      <c r="AH835437" s="19"/>
      <c r="AI835437" s="19"/>
      <c r="AJ835437" s="19"/>
      <c r="AK835437" s="19"/>
      <c r="AL835437" s="19"/>
      <c r="AM835437" s="19"/>
      <c r="AN835437" s="19"/>
      <c r="AO835437" s="19"/>
      <c r="AP835437"/>
    </row>
    <row r="835438" spans="1:42" s="116" customFormat="1" x14ac:dyDescent="0.3">
      <c r="A835438"/>
      <c r="B835438"/>
      <c r="C835438"/>
      <c r="D835438"/>
      <c r="E835438"/>
      <c r="F835438"/>
      <c r="G835438"/>
      <c r="H835438"/>
      <c r="I835438"/>
      <c r="J835438"/>
      <c r="K835438"/>
      <c r="L835438"/>
      <c r="M835438" s="115"/>
      <c r="N835438" s="115"/>
      <c r="O835438"/>
      <c r="P835438"/>
      <c r="Q835438"/>
      <c r="R835438" s="19"/>
      <c r="S835438" s="19"/>
      <c r="T835438"/>
      <c r="U835438" s="113"/>
      <c r="V835438" s="19"/>
      <c r="W835438" s="19"/>
      <c r="X835438" s="19"/>
      <c r="Y835438" s="19"/>
      <c r="Z835438" s="19"/>
      <c r="AA835438" s="19"/>
      <c r="AB835438" s="19"/>
      <c r="AC835438" s="19"/>
      <c r="AD835438" s="19"/>
      <c r="AE835438" s="19"/>
      <c r="AF835438" s="19"/>
      <c r="AG835438" s="19"/>
      <c r="AH835438" s="19"/>
      <c r="AI835438" s="19"/>
      <c r="AJ835438" s="19"/>
      <c r="AK835438" s="19"/>
      <c r="AL835438" s="19"/>
      <c r="AM835438" s="19"/>
      <c r="AN835438" s="19"/>
      <c r="AO835438" s="19"/>
      <c r="AP835438"/>
    </row>
    <row r="835439" spans="1:42" s="116" customFormat="1" x14ac:dyDescent="0.3">
      <c r="A835439"/>
      <c r="B835439"/>
      <c r="C835439"/>
      <c r="D835439"/>
      <c r="E835439"/>
      <c r="F835439"/>
      <c r="G835439"/>
      <c r="H835439"/>
      <c r="I835439"/>
      <c r="J835439"/>
      <c r="K835439"/>
      <c r="L835439"/>
      <c r="M835439" s="115"/>
      <c r="N835439" s="115"/>
      <c r="O835439"/>
      <c r="P835439"/>
      <c r="Q835439"/>
      <c r="R835439" s="19"/>
      <c r="S835439" s="19"/>
      <c r="T835439"/>
      <c r="U835439" s="113"/>
      <c r="V835439" s="19"/>
      <c r="W835439" s="19"/>
      <c r="X835439" s="19"/>
      <c r="Y835439" s="19"/>
      <c r="Z835439" s="19"/>
      <c r="AA835439" s="19"/>
      <c r="AB835439" s="19"/>
      <c r="AC835439" s="19"/>
      <c r="AD835439" s="19"/>
      <c r="AE835439" s="19"/>
      <c r="AF835439" s="19"/>
      <c r="AG835439" s="19"/>
      <c r="AH835439" s="19"/>
      <c r="AI835439" s="19"/>
      <c r="AJ835439" s="19"/>
      <c r="AK835439" s="19"/>
      <c r="AL835439" s="19"/>
      <c r="AM835439" s="19"/>
      <c r="AN835439" s="19"/>
      <c r="AO835439" s="19"/>
      <c r="AP835439"/>
    </row>
    <row r="835440" spans="1:42" s="116" customFormat="1" x14ac:dyDescent="0.3">
      <c r="A835440"/>
      <c r="B835440"/>
      <c r="C835440"/>
      <c r="D835440"/>
      <c r="E835440"/>
      <c r="F835440"/>
      <c r="G835440"/>
      <c r="H835440"/>
      <c r="I835440"/>
      <c r="J835440"/>
      <c r="K835440"/>
      <c r="L835440"/>
      <c r="M835440" s="115"/>
      <c r="N835440" s="115"/>
      <c r="O835440"/>
      <c r="P835440"/>
      <c r="Q835440"/>
      <c r="R835440" s="19"/>
      <c r="S835440" s="19"/>
      <c r="T835440"/>
      <c r="U835440" s="113"/>
      <c r="V835440" s="19"/>
      <c r="W835440" s="19"/>
      <c r="X835440" s="19"/>
      <c r="Y835440" s="19"/>
      <c r="Z835440" s="19"/>
      <c r="AA835440" s="19"/>
      <c r="AB835440" s="19"/>
      <c r="AC835440" s="19"/>
      <c r="AD835440" s="19"/>
      <c r="AE835440" s="19"/>
      <c r="AF835440" s="19"/>
      <c r="AG835440" s="19"/>
      <c r="AH835440" s="19"/>
      <c r="AI835440" s="19"/>
      <c r="AJ835440" s="19"/>
      <c r="AK835440" s="19"/>
      <c r="AL835440" s="19"/>
      <c r="AM835440" s="19"/>
      <c r="AN835440" s="19"/>
      <c r="AO835440" s="19"/>
      <c r="AP835440"/>
    </row>
    <row r="835441" spans="1:42" s="116" customFormat="1" x14ac:dyDescent="0.3">
      <c r="A835441"/>
      <c r="B835441"/>
      <c r="C835441"/>
      <c r="D835441"/>
      <c r="E835441"/>
      <c r="F835441"/>
      <c r="G835441"/>
      <c r="H835441"/>
      <c r="I835441"/>
      <c r="J835441"/>
      <c r="K835441"/>
      <c r="L835441"/>
      <c r="M835441" s="115"/>
      <c r="N835441" s="115"/>
      <c r="O835441"/>
      <c r="P835441"/>
      <c r="Q835441"/>
      <c r="R835441" s="19"/>
      <c r="S835441" s="19"/>
      <c r="T835441"/>
      <c r="U835441" s="113"/>
      <c r="V835441" s="19"/>
      <c r="W835441" s="19"/>
      <c r="X835441" s="19"/>
      <c r="Y835441" s="19"/>
      <c r="Z835441" s="19"/>
      <c r="AA835441" s="19"/>
      <c r="AB835441" s="19"/>
      <c r="AC835441" s="19"/>
      <c r="AD835441" s="19"/>
      <c r="AE835441" s="19"/>
      <c r="AF835441" s="19"/>
      <c r="AG835441" s="19"/>
      <c r="AH835441" s="19"/>
      <c r="AI835441" s="19"/>
      <c r="AJ835441" s="19"/>
      <c r="AK835441" s="19"/>
      <c r="AL835441" s="19"/>
      <c r="AM835441" s="19"/>
      <c r="AN835441" s="19"/>
      <c r="AO835441" s="19"/>
      <c r="AP835441"/>
    </row>
    <row r="835442" spans="1:42" s="116" customFormat="1" x14ac:dyDescent="0.3">
      <c r="A835442"/>
      <c r="B835442"/>
      <c r="C835442"/>
      <c r="D835442"/>
      <c r="E835442"/>
      <c r="F835442"/>
      <c r="G835442"/>
      <c r="H835442"/>
      <c r="I835442"/>
      <c r="J835442"/>
      <c r="K835442"/>
      <c r="L835442"/>
      <c r="M835442" s="115"/>
      <c r="N835442" s="115"/>
      <c r="O835442"/>
      <c r="P835442"/>
      <c r="Q835442"/>
      <c r="R835442" s="19"/>
      <c r="S835442" s="19"/>
      <c r="T835442"/>
      <c r="U835442" s="113"/>
      <c r="V835442" s="19"/>
      <c r="W835442" s="19"/>
      <c r="X835442" s="19"/>
      <c r="Y835442" s="19"/>
      <c r="Z835442" s="19"/>
      <c r="AA835442" s="19"/>
      <c r="AB835442" s="19"/>
      <c r="AC835442" s="19"/>
      <c r="AD835442" s="19"/>
      <c r="AE835442" s="19"/>
      <c r="AF835442" s="19"/>
      <c r="AG835442" s="19"/>
      <c r="AH835442" s="19"/>
      <c r="AI835442" s="19"/>
      <c r="AJ835442" s="19"/>
      <c r="AK835442" s="19"/>
      <c r="AL835442" s="19"/>
      <c r="AM835442" s="19"/>
      <c r="AN835442" s="19"/>
      <c r="AO835442" s="19"/>
      <c r="AP835442"/>
    </row>
    <row r="835443" spans="1:42" s="116" customFormat="1" x14ac:dyDescent="0.3">
      <c r="A835443"/>
      <c r="B835443"/>
      <c r="C835443"/>
      <c r="D835443"/>
      <c r="E835443"/>
      <c r="F835443"/>
      <c r="G835443"/>
      <c r="H835443"/>
      <c r="I835443"/>
      <c r="J835443"/>
      <c r="K835443"/>
      <c r="L835443"/>
      <c r="M835443" s="115"/>
      <c r="N835443" s="115"/>
      <c r="O835443"/>
      <c r="P835443"/>
      <c r="Q835443"/>
      <c r="R835443" s="19"/>
      <c r="S835443" s="19"/>
      <c r="T835443"/>
      <c r="U835443" s="113"/>
      <c r="V835443" s="19"/>
      <c r="W835443" s="19"/>
      <c r="X835443" s="19"/>
      <c r="Y835443" s="19"/>
      <c r="Z835443" s="19"/>
      <c r="AA835443" s="19"/>
      <c r="AB835443" s="19"/>
      <c r="AC835443" s="19"/>
      <c r="AD835443" s="19"/>
      <c r="AE835443" s="19"/>
      <c r="AF835443" s="19"/>
      <c r="AG835443" s="19"/>
      <c r="AH835443" s="19"/>
      <c r="AI835443" s="19"/>
      <c r="AJ835443" s="19"/>
      <c r="AK835443" s="19"/>
      <c r="AL835443" s="19"/>
      <c r="AM835443" s="19"/>
      <c r="AN835443" s="19"/>
      <c r="AO835443" s="19"/>
      <c r="AP835443"/>
    </row>
    <row r="835444" spans="1:42" s="116" customFormat="1" x14ac:dyDescent="0.3">
      <c r="A835444"/>
      <c r="B835444"/>
      <c r="C835444"/>
      <c r="D835444"/>
      <c r="E835444"/>
      <c r="F835444"/>
      <c r="G835444"/>
      <c r="H835444"/>
      <c r="I835444"/>
      <c r="J835444"/>
      <c r="K835444"/>
      <c r="L835444"/>
      <c r="M835444" s="115"/>
      <c r="N835444" s="115"/>
      <c r="O835444"/>
      <c r="P835444"/>
      <c r="Q835444"/>
      <c r="R835444" s="19"/>
      <c r="S835444" s="19"/>
      <c r="T835444"/>
      <c r="U835444" s="113"/>
      <c r="V835444" s="19"/>
      <c r="W835444" s="19"/>
      <c r="X835444" s="19"/>
      <c r="Y835444" s="19"/>
      <c r="Z835444" s="19"/>
      <c r="AA835444" s="19"/>
      <c r="AB835444" s="19"/>
      <c r="AC835444" s="19"/>
      <c r="AD835444" s="19"/>
      <c r="AE835444" s="19"/>
      <c r="AF835444" s="19"/>
      <c r="AG835444" s="19"/>
      <c r="AH835444" s="19"/>
      <c r="AI835444" s="19"/>
      <c r="AJ835444" s="19"/>
      <c r="AK835444" s="19"/>
      <c r="AL835444" s="19"/>
      <c r="AM835444" s="19"/>
      <c r="AN835444" s="19"/>
      <c r="AO835444" s="19"/>
      <c r="AP835444"/>
    </row>
    <row r="835445" spans="1:42" s="116" customFormat="1" x14ac:dyDescent="0.3">
      <c r="A835445"/>
      <c r="B835445"/>
      <c r="C835445"/>
      <c r="D835445"/>
      <c r="E835445"/>
      <c r="F835445"/>
      <c r="G835445"/>
      <c r="H835445"/>
      <c r="I835445"/>
      <c r="J835445"/>
      <c r="K835445"/>
      <c r="L835445"/>
      <c r="M835445" s="115"/>
      <c r="N835445" s="115"/>
      <c r="O835445"/>
      <c r="P835445"/>
      <c r="Q835445"/>
      <c r="R835445" s="19"/>
      <c r="S835445" s="19"/>
      <c r="T835445"/>
      <c r="U835445" s="113"/>
      <c r="V835445" s="19"/>
      <c r="W835445" s="19"/>
      <c r="X835445" s="19"/>
      <c r="Y835445" s="19"/>
      <c r="Z835445" s="19"/>
      <c r="AA835445" s="19"/>
      <c r="AB835445" s="19"/>
      <c r="AC835445" s="19"/>
      <c r="AD835445" s="19"/>
      <c r="AE835445" s="19"/>
      <c r="AF835445" s="19"/>
      <c r="AG835445" s="19"/>
      <c r="AH835445" s="19"/>
      <c r="AI835445" s="19"/>
      <c r="AJ835445" s="19"/>
      <c r="AK835445" s="19"/>
      <c r="AL835445" s="19"/>
      <c r="AM835445" s="19"/>
      <c r="AN835445" s="19"/>
      <c r="AO835445" s="19"/>
      <c r="AP835445"/>
    </row>
    <row r="835446" spans="1:42" s="116" customFormat="1" x14ac:dyDescent="0.3">
      <c r="A835446"/>
      <c r="B835446"/>
      <c r="C835446"/>
      <c r="D835446"/>
      <c r="E835446"/>
      <c r="F835446"/>
      <c r="G835446"/>
      <c r="H835446"/>
      <c r="I835446"/>
      <c r="J835446"/>
      <c r="K835446"/>
      <c r="L835446"/>
      <c r="M835446" s="115"/>
      <c r="N835446" s="115"/>
      <c r="O835446"/>
      <c r="P835446"/>
      <c r="Q835446"/>
      <c r="R835446" s="19"/>
      <c r="S835446" s="19"/>
      <c r="T835446"/>
      <c r="U835446" s="113"/>
      <c r="V835446" s="19"/>
      <c r="W835446" s="19"/>
      <c r="X835446" s="19"/>
      <c r="Y835446" s="19"/>
      <c r="Z835446" s="19"/>
      <c r="AA835446" s="19"/>
      <c r="AB835446" s="19"/>
      <c r="AC835446" s="19"/>
      <c r="AD835446" s="19"/>
      <c r="AE835446" s="19"/>
      <c r="AF835446" s="19"/>
      <c r="AG835446" s="19"/>
      <c r="AH835446" s="19"/>
      <c r="AI835446" s="19"/>
      <c r="AJ835446" s="19"/>
      <c r="AK835446" s="19"/>
      <c r="AL835446" s="19"/>
      <c r="AM835446" s="19"/>
      <c r="AN835446" s="19"/>
      <c r="AO835446" s="19"/>
      <c r="AP835446"/>
    </row>
    <row r="835447" spans="1:42" s="116" customFormat="1" x14ac:dyDescent="0.3">
      <c r="A835447"/>
      <c r="B835447"/>
      <c r="C835447"/>
      <c r="D835447"/>
      <c r="E835447"/>
      <c r="F835447"/>
      <c r="G835447"/>
      <c r="H835447"/>
      <c r="I835447"/>
      <c r="J835447"/>
      <c r="K835447"/>
      <c r="L835447"/>
      <c r="M835447" s="115"/>
      <c r="N835447" s="115"/>
      <c r="O835447"/>
      <c r="P835447"/>
      <c r="Q835447"/>
      <c r="R835447" s="19"/>
      <c r="S835447" s="19"/>
      <c r="T835447"/>
      <c r="U835447" s="113"/>
      <c r="V835447" s="19"/>
      <c r="W835447" s="19"/>
      <c r="X835447" s="19"/>
      <c r="Y835447" s="19"/>
      <c r="Z835447" s="19"/>
      <c r="AA835447" s="19"/>
      <c r="AB835447" s="19"/>
      <c r="AC835447" s="19"/>
      <c r="AD835447" s="19"/>
      <c r="AE835447" s="19"/>
      <c r="AF835447" s="19"/>
      <c r="AG835447" s="19"/>
      <c r="AH835447" s="19"/>
      <c r="AI835447" s="19"/>
      <c r="AJ835447" s="19"/>
      <c r="AK835447" s="19"/>
      <c r="AL835447" s="19"/>
      <c r="AM835447" s="19"/>
      <c r="AN835447" s="19"/>
      <c r="AO835447" s="19"/>
      <c r="AP835447"/>
    </row>
    <row r="835448" spans="1:42" s="116" customFormat="1" x14ac:dyDescent="0.3">
      <c r="A835448"/>
      <c r="B835448"/>
      <c r="C835448"/>
      <c r="D835448"/>
      <c r="E835448"/>
      <c r="F835448"/>
      <c r="G835448"/>
      <c r="H835448"/>
      <c r="I835448"/>
      <c r="J835448"/>
      <c r="K835448"/>
      <c r="L835448"/>
      <c r="M835448" s="115"/>
      <c r="N835448" s="115"/>
      <c r="O835448"/>
      <c r="P835448"/>
      <c r="Q835448"/>
      <c r="R835448" s="19"/>
      <c r="S835448" s="19"/>
      <c r="T835448"/>
      <c r="U835448" s="113"/>
      <c r="V835448" s="19"/>
      <c r="W835448" s="19"/>
      <c r="X835448" s="19"/>
      <c r="Y835448" s="19"/>
      <c r="Z835448" s="19"/>
      <c r="AA835448" s="19"/>
      <c r="AB835448" s="19"/>
      <c r="AC835448" s="19"/>
      <c r="AD835448" s="19"/>
      <c r="AE835448" s="19"/>
      <c r="AF835448" s="19"/>
      <c r="AG835448" s="19"/>
      <c r="AH835448" s="19"/>
      <c r="AI835448" s="19"/>
      <c r="AJ835448" s="19"/>
      <c r="AK835448" s="19"/>
      <c r="AL835448" s="19"/>
      <c r="AM835448" s="19"/>
      <c r="AN835448" s="19"/>
      <c r="AO835448" s="19"/>
      <c r="AP835448"/>
    </row>
    <row r="835449" spans="1:42" s="116" customFormat="1" x14ac:dyDescent="0.3">
      <c r="A835449"/>
      <c r="B835449"/>
      <c r="C835449"/>
      <c r="D835449"/>
      <c r="E835449"/>
      <c r="F835449"/>
      <c r="G835449"/>
      <c r="H835449"/>
      <c r="I835449"/>
      <c r="J835449"/>
      <c r="K835449"/>
      <c r="L835449"/>
      <c r="M835449" s="115"/>
      <c r="N835449" s="115"/>
      <c r="O835449"/>
      <c r="P835449"/>
      <c r="Q835449"/>
      <c r="R835449" s="19"/>
      <c r="S835449" s="19"/>
      <c r="T835449"/>
      <c r="U835449" s="113"/>
      <c r="V835449" s="19"/>
      <c r="W835449" s="19"/>
      <c r="X835449" s="19"/>
      <c r="Y835449" s="19"/>
      <c r="Z835449" s="19"/>
      <c r="AA835449" s="19"/>
      <c r="AB835449" s="19"/>
      <c r="AC835449" s="19"/>
      <c r="AD835449" s="19"/>
      <c r="AE835449" s="19"/>
      <c r="AF835449" s="19"/>
      <c r="AG835449" s="19"/>
      <c r="AH835449" s="19"/>
      <c r="AI835449" s="19"/>
      <c r="AJ835449" s="19"/>
      <c r="AK835449" s="19"/>
      <c r="AL835449" s="19"/>
      <c r="AM835449" s="19"/>
      <c r="AN835449" s="19"/>
      <c r="AO835449" s="19"/>
      <c r="AP835449"/>
    </row>
    <row r="835450" spans="1:42" s="116" customFormat="1" x14ac:dyDescent="0.3">
      <c r="A835450"/>
      <c r="B835450"/>
      <c r="C835450"/>
      <c r="D835450"/>
      <c r="E835450"/>
      <c r="F835450"/>
      <c r="G835450"/>
      <c r="H835450"/>
      <c r="I835450"/>
      <c r="J835450"/>
      <c r="K835450"/>
      <c r="L835450"/>
      <c r="M835450" s="115"/>
      <c r="N835450" s="115"/>
      <c r="O835450"/>
      <c r="P835450"/>
      <c r="Q835450"/>
      <c r="R835450" s="19"/>
      <c r="S835450" s="19"/>
      <c r="T835450"/>
      <c r="U835450" s="113"/>
      <c r="V835450" s="19"/>
      <c r="W835450" s="19"/>
      <c r="X835450" s="19"/>
      <c r="Y835450" s="19"/>
      <c r="Z835450" s="19"/>
      <c r="AA835450" s="19"/>
      <c r="AB835450" s="19"/>
      <c r="AC835450" s="19"/>
      <c r="AD835450" s="19"/>
      <c r="AE835450" s="19"/>
      <c r="AF835450" s="19"/>
      <c r="AG835450" s="19"/>
      <c r="AH835450" s="19"/>
      <c r="AI835450" s="19"/>
      <c r="AJ835450" s="19"/>
      <c r="AK835450" s="19"/>
      <c r="AL835450" s="19"/>
      <c r="AM835450" s="19"/>
      <c r="AN835450" s="19"/>
      <c r="AO835450" s="19"/>
      <c r="AP835450"/>
    </row>
    <row r="835451" spans="1:42" s="116" customFormat="1" x14ac:dyDescent="0.3">
      <c r="A835451"/>
      <c r="B835451"/>
      <c r="C835451"/>
      <c r="D835451"/>
      <c r="E835451"/>
      <c r="F835451"/>
      <c r="G835451"/>
      <c r="H835451"/>
      <c r="I835451"/>
      <c r="J835451"/>
      <c r="K835451"/>
      <c r="L835451"/>
      <c r="M835451" s="115"/>
      <c r="N835451" s="115"/>
      <c r="O835451"/>
      <c r="P835451"/>
      <c r="Q835451"/>
      <c r="R835451" s="19"/>
      <c r="S835451" s="19"/>
      <c r="T835451"/>
      <c r="U835451" s="113"/>
      <c r="V835451" s="19"/>
      <c r="W835451" s="19"/>
      <c r="X835451" s="19"/>
      <c r="Y835451" s="19"/>
      <c r="Z835451" s="19"/>
      <c r="AA835451" s="19"/>
      <c r="AB835451" s="19"/>
      <c r="AC835451" s="19"/>
      <c r="AD835451" s="19"/>
      <c r="AE835451" s="19"/>
      <c r="AF835451" s="19"/>
      <c r="AG835451" s="19"/>
      <c r="AH835451" s="19"/>
      <c r="AI835451" s="19"/>
      <c r="AJ835451" s="19"/>
      <c r="AK835451" s="19"/>
      <c r="AL835451" s="19"/>
      <c r="AM835451" s="19"/>
      <c r="AN835451" s="19"/>
      <c r="AO835451" s="19"/>
      <c r="AP835451"/>
    </row>
    <row r="835452" spans="1:42" s="116" customFormat="1" x14ac:dyDescent="0.3">
      <c r="A835452"/>
      <c r="B835452"/>
      <c r="C835452"/>
      <c r="D835452"/>
      <c r="E835452"/>
      <c r="F835452"/>
      <c r="G835452"/>
      <c r="H835452"/>
      <c r="I835452"/>
      <c r="J835452"/>
      <c r="K835452"/>
      <c r="L835452"/>
      <c r="M835452" s="115"/>
      <c r="N835452" s="115"/>
      <c r="O835452"/>
      <c r="P835452"/>
      <c r="Q835452"/>
      <c r="R835452" s="19"/>
      <c r="S835452" s="19"/>
      <c r="T835452"/>
      <c r="U835452" s="113"/>
      <c r="V835452" s="19"/>
      <c r="W835452" s="19"/>
      <c r="X835452" s="19"/>
      <c r="Y835452" s="19"/>
      <c r="Z835452" s="19"/>
      <c r="AA835452" s="19"/>
      <c r="AB835452" s="19"/>
      <c r="AC835452" s="19"/>
      <c r="AD835452" s="19"/>
      <c r="AE835452" s="19"/>
      <c r="AF835452" s="19"/>
      <c r="AG835452" s="19"/>
      <c r="AH835452" s="19"/>
      <c r="AI835452" s="19"/>
      <c r="AJ835452" s="19"/>
      <c r="AK835452" s="19"/>
      <c r="AL835452" s="19"/>
      <c r="AM835452" s="19"/>
      <c r="AN835452" s="19"/>
      <c r="AO835452" s="19"/>
      <c r="AP835452"/>
    </row>
    <row r="835453" spans="1:42" s="116" customFormat="1" x14ac:dyDescent="0.3">
      <c r="A835453"/>
      <c r="B835453"/>
      <c r="C835453"/>
      <c r="D835453"/>
      <c r="E835453"/>
      <c r="F835453"/>
      <c r="G835453"/>
      <c r="H835453"/>
      <c r="I835453"/>
      <c r="J835453"/>
      <c r="K835453"/>
      <c r="L835453"/>
      <c r="M835453" s="115"/>
      <c r="N835453" s="115"/>
      <c r="O835453"/>
      <c r="P835453"/>
      <c r="Q835453"/>
      <c r="R835453" s="19"/>
      <c r="S835453" s="19"/>
      <c r="T835453"/>
      <c r="U835453" s="113"/>
      <c r="V835453" s="19"/>
      <c r="W835453" s="19"/>
      <c r="X835453" s="19"/>
      <c r="Y835453" s="19"/>
      <c r="Z835453" s="19"/>
      <c r="AA835453" s="19"/>
      <c r="AB835453" s="19"/>
      <c r="AC835453" s="19"/>
      <c r="AD835453" s="19"/>
      <c r="AE835453" s="19"/>
      <c r="AF835453" s="19"/>
      <c r="AG835453" s="19"/>
      <c r="AH835453" s="19"/>
      <c r="AI835453" s="19"/>
      <c r="AJ835453" s="19"/>
      <c r="AK835453" s="19"/>
      <c r="AL835453" s="19"/>
      <c r="AM835453" s="19"/>
      <c r="AN835453" s="19"/>
      <c r="AO835453" s="19"/>
      <c r="AP835453"/>
    </row>
    <row r="835454" spans="1:42" s="116" customFormat="1" x14ac:dyDescent="0.3">
      <c r="A835454"/>
      <c r="B835454"/>
      <c r="C835454"/>
      <c r="D835454"/>
      <c r="E835454"/>
      <c r="F835454"/>
      <c r="G835454"/>
      <c r="H835454"/>
      <c r="I835454"/>
      <c r="J835454"/>
      <c r="K835454"/>
      <c r="L835454"/>
      <c r="M835454" s="115"/>
      <c r="N835454" s="115"/>
      <c r="O835454"/>
      <c r="P835454"/>
      <c r="Q835454"/>
      <c r="R835454" s="19"/>
      <c r="S835454" s="19"/>
      <c r="T835454"/>
      <c r="U835454" s="113"/>
      <c r="V835454" s="19"/>
      <c r="W835454" s="19"/>
      <c r="X835454" s="19"/>
      <c r="Y835454" s="19"/>
      <c r="Z835454" s="19"/>
      <c r="AA835454" s="19"/>
      <c r="AB835454" s="19"/>
      <c r="AC835454" s="19"/>
      <c r="AD835454" s="19"/>
      <c r="AE835454" s="19"/>
      <c r="AF835454" s="19"/>
      <c r="AG835454" s="19"/>
      <c r="AH835454" s="19"/>
      <c r="AI835454" s="19"/>
      <c r="AJ835454" s="19"/>
      <c r="AK835454" s="19"/>
      <c r="AL835454" s="19"/>
      <c r="AM835454" s="19"/>
      <c r="AN835454" s="19"/>
      <c r="AO835454" s="19"/>
      <c r="AP835454"/>
    </row>
    <row r="835455" spans="1:42" s="116" customFormat="1" x14ac:dyDescent="0.3">
      <c r="A835455"/>
      <c r="B835455"/>
      <c r="C835455"/>
      <c r="D835455"/>
      <c r="E835455"/>
      <c r="F835455"/>
      <c r="G835455"/>
      <c r="H835455"/>
      <c r="I835455"/>
      <c r="J835455"/>
      <c r="K835455"/>
      <c r="L835455"/>
      <c r="M835455" s="115"/>
      <c r="N835455" s="115"/>
      <c r="O835455"/>
      <c r="P835455"/>
      <c r="Q835455"/>
      <c r="R835455" s="19"/>
      <c r="S835455" s="19"/>
      <c r="T835455"/>
      <c r="U835455" s="113"/>
      <c r="V835455" s="19"/>
      <c r="W835455" s="19"/>
      <c r="X835455" s="19"/>
      <c r="Y835455" s="19"/>
      <c r="Z835455" s="19"/>
      <c r="AA835455" s="19"/>
      <c r="AB835455" s="19"/>
      <c r="AC835455" s="19"/>
      <c r="AD835455" s="19"/>
      <c r="AE835455" s="19"/>
      <c r="AF835455" s="19"/>
      <c r="AG835455" s="19"/>
      <c r="AH835455" s="19"/>
      <c r="AI835455" s="19"/>
      <c r="AJ835455" s="19"/>
      <c r="AK835455" s="19"/>
      <c r="AL835455" s="19"/>
      <c r="AM835455" s="19"/>
      <c r="AN835455" s="19"/>
      <c r="AO835455" s="19"/>
      <c r="AP835455"/>
    </row>
    <row r="835456" spans="1:42" s="116" customFormat="1" x14ac:dyDescent="0.3">
      <c r="A835456"/>
      <c r="B835456"/>
      <c r="C835456"/>
      <c r="D835456"/>
      <c r="E835456"/>
      <c r="F835456"/>
      <c r="G835456"/>
      <c r="H835456"/>
      <c r="I835456"/>
      <c r="J835456"/>
      <c r="K835456"/>
      <c r="L835456"/>
      <c r="M835456" s="115"/>
      <c r="N835456" s="115"/>
      <c r="O835456"/>
      <c r="P835456"/>
      <c r="Q835456"/>
      <c r="R835456" s="19"/>
      <c r="S835456" s="19"/>
      <c r="T835456"/>
      <c r="U835456" s="113"/>
      <c r="V835456" s="19"/>
      <c r="W835456" s="19"/>
      <c r="X835456" s="19"/>
      <c r="Y835456" s="19"/>
      <c r="Z835456" s="19"/>
      <c r="AA835456" s="19"/>
      <c r="AB835456" s="19"/>
      <c r="AC835456" s="19"/>
      <c r="AD835456" s="19"/>
      <c r="AE835456" s="19"/>
      <c r="AF835456" s="19"/>
      <c r="AG835456" s="19"/>
      <c r="AH835456" s="19"/>
      <c r="AI835456" s="19"/>
      <c r="AJ835456" s="19"/>
      <c r="AK835456" s="19"/>
      <c r="AL835456" s="19"/>
      <c r="AM835456" s="19"/>
      <c r="AN835456" s="19"/>
      <c r="AO835456" s="19"/>
      <c r="AP835456"/>
    </row>
    <row r="835457" spans="1:42" s="116" customFormat="1" x14ac:dyDescent="0.3">
      <c r="A835457"/>
      <c r="B835457"/>
      <c r="C835457"/>
      <c r="D835457"/>
      <c r="E835457"/>
      <c r="F835457"/>
      <c r="G835457"/>
      <c r="H835457"/>
      <c r="I835457"/>
      <c r="J835457"/>
      <c r="K835457"/>
      <c r="L835457"/>
      <c r="M835457" s="115"/>
      <c r="N835457" s="115"/>
      <c r="O835457"/>
      <c r="P835457"/>
      <c r="Q835457"/>
      <c r="R835457" s="19"/>
      <c r="S835457" s="19"/>
      <c r="T835457"/>
      <c r="U835457" s="113"/>
      <c r="V835457" s="19"/>
      <c r="W835457" s="19"/>
      <c r="X835457" s="19"/>
      <c r="Y835457" s="19"/>
      <c r="Z835457" s="19"/>
      <c r="AA835457" s="19"/>
      <c r="AB835457" s="19"/>
      <c r="AC835457" s="19"/>
      <c r="AD835457" s="19"/>
      <c r="AE835457" s="19"/>
      <c r="AF835457" s="19"/>
      <c r="AG835457" s="19"/>
      <c r="AH835457" s="19"/>
      <c r="AI835457" s="19"/>
      <c r="AJ835457" s="19"/>
      <c r="AK835457" s="19"/>
      <c r="AL835457" s="19"/>
      <c r="AM835457" s="19"/>
      <c r="AN835457" s="19"/>
      <c r="AO835457" s="19"/>
      <c r="AP835457"/>
    </row>
    <row r="835458" spans="1:42" s="116" customFormat="1" x14ac:dyDescent="0.3">
      <c r="A835458"/>
      <c r="B835458"/>
      <c r="C835458"/>
      <c r="D835458"/>
      <c r="E835458"/>
      <c r="F835458"/>
      <c r="G835458"/>
      <c r="H835458"/>
      <c r="I835458"/>
      <c r="J835458"/>
      <c r="K835458"/>
      <c r="L835458"/>
      <c r="M835458" s="115"/>
      <c r="N835458" s="115"/>
      <c r="O835458"/>
      <c r="P835458"/>
      <c r="Q835458"/>
      <c r="R835458" s="19"/>
      <c r="S835458" s="19"/>
      <c r="T835458"/>
      <c r="U835458" s="113"/>
      <c r="V835458" s="19"/>
      <c r="W835458" s="19"/>
      <c r="X835458" s="19"/>
      <c r="Y835458" s="19"/>
      <c r="Z835458" s="19"/>
      <c r="AA835458" s="19"/>
      <c r="AB835458" s="19"/>
      <c r="AC835458" s="19"/>
      <c r="AD835458" s="19"/>
      <c r="AE835458" s="19"/>
      <c r="AF835458" s="19"/>
      <c r="AG835458" s="19"/>
      <c r="AH835458" s="19"/>
      <c r="AI835458" s="19"/>
      <c r="AJ835458" s="19"/>
      <c r="AK835458" s="19"/>
      <c r="AL835458" s="19"/>
      <c r="AM835458" s="19"/>
      <c r="AN835458" s="19"/>
      <c r="AO835458" s="19"/>
      <c r="AP835458"/>
    </row>
    <row r="835459" spans="1:42" s="116" customFormat="1" x14ac:dyDescent="0.3">
      <c r="A835459"/>
      <c r="B835459"/>
      <c r="C835459"/>
      <c r="D835459"/>
      <c r="E835459"/>
      <c r="F835459"/>
      <c r="G835459"/>
      <c r="H835459"/>
      <c r="I835459"/>
      <c r="J835459"/>
      <c r="K835459"/>
      <c r="L835459"/>
      <c r="M835459" s="115"/>
      <c r="N835459" s="115"/>
      <c r="O835459"/>
      <c r="P835459"/>
      <c r="Q835459"/>
      <c r="R835459" s="19"/>
      <c r="S835459" s="19"/>
      <c r="T835459"/>
      <c r="U835459" s="113"/>
      <c r="V835459" s="19"/>
      <c r="W835459" s="19"/>
      <c r="X835459" s="19"/>
      <c r="Y835459" s="19"/>
      <c r="Z835459" s="19"/>
      <c r="AA835459" s="19"/>
      <c r="AB835459" s="19"/>
      <c r="AC835459" s="19"/>
      <c r="AD835459" s="19"/>
      <c r="AE835459" s="19"/>
      <c r="AF835459" s="19"/>
      <c r="AG835459" s="19"/>
      <c r="AH835459" s="19"/>
      <c r="AI835459" s="19"/>
      <c r="AJ835459" s="19"/>
      <c r="AK835459" s="19"/>
      <c r="AL835459" s="19"/>
      <c r="AM835459" s="19"/>
      <c r="AN835459" s="19"/>
      <c r="AO835459" s="19"/>
      <c r="AP835459"/>
    </row>
    <row r="835460" spans="1:42" s="116" customFormat="1" x14ac:dyDescent="0.3">
      <c r="A835460"/>
      <c r="B835460"/>
      <c r="C835460"/>
      <c r="D835460"/>
      <c r="E835460"/>
      <c r="F835460"/>
      <c r="G835460"/>
      <c r="H835460"/>
      <c r="I835460"/>
      <c r="J835460"/>
      <c r="K835460"/>
      <c r="L835460"/>
      <c r="M835460" s="115"/>
      <c r="N835460" s="115"/>
      <c r="O835460"/>
      <c r="P835460"/>
      <c r="Q835460"/>
      <c r="R835460" s="19"/>
      <c r="S835460" s="19"/>
      <c r="T835460"/>
      <c r="U835460" s="113"/>
      <c r="V835460" s="19"/>
      <c r="W835460" s="19"/>
      <c r="X835460" s="19"/>
      <c r="Y835460" s="19"/>
      <c r="Z835460" s="19"/>
      <c r="AA835460" s="19"/>
      <c r="AB835460" s="19"/>
      <c r="AC835460" s="19"/>
      <c r="AD835460" s="19"/>
      <c r="AE835460" s="19"/>
      <c r="AF835460" s="19"/>
      <c r="AG835460" s="19"/>
      <c r="AH835460" s="19"/>
      <c r="AI835460" s="19"/>
      <c r="AJ835460" s="19"/>
      <c r="AK835460" s="19"/>
      <c r="AL835460" s="19"/>
      <c r="AM835460" s="19"/>
      <c r="AN835460" s="19"/>
      <c r="AO835460" s="19"/>
      <c r="AP835460"/>
    </row>
    <row r="835461" spans="1:42" s="116" customFormat="1" x14ac:dyDescent="0.3">
      <c r="A835461"/>
      <c r="B835461"/>
      <c r="C835461"/>
      <c r="D835461"/>
      <c r="E835461"/>
      <c r="F835461"/>
      <c r="G835461"/>
      <c r="H835461"/>
      <c r="I835461"/>
      <c r="J835461"/>
      <c r="K835461"/>
      <c r="L835461"/>
      <c r="M835461" s="115"/>
      <c r="N835461" s="115"/>
      <c r="O835461"/>
      <c r="P835461"/>
      <c r="Q835461"/>
      <c r="R835461" s="19"/>
      <c r="S835461" s="19"/>
      <c r="T835461"/>
      <c r="U835461" s="113"/>
      <c r="V835461" s="19"/>
      <c r="W835461" s="19"/>
      <c r="X835461" s="19"/>
      <c r="Y835461" s="19"/>
      <c r="Z835461" s="19"/>
      <c r="AA835461" s="19"/>
      <c r="AB835461" s="19"/>
      <c r="AC835461" s="19"/>
      <c r="AD835461" s="19"/>
      <c r="AE835461" s="19"/>
      <c r="AF835461" s="19"/>
      <c r="AG835461" s="19"/>
      <c r="AH835461" s="19"/>
      <c r="AI835461" s="19"/>
      <c r="AJ835461" s="19"/>
      <c r="AK835461" s="19"/>
      <c r="AL835461" s="19"/>
      <c r="AM835461" s="19"/>
      <c r="AN835461" s="19"/>
      <c r="AO835461" s="19"/>
      <c r="AP835461"/>
    </row>
    <row r="835462" spans="1:42" s="116" customFormat="1" x14ac:dyDescent="0.3">
      <c r="A835462"/>
      <c r="B835462"/>
      <c r="C835462"/>
      <c r="D835462"/>
      <c r="E835462"/>
      <c r="F835462"/>
      <c r="G835462"/>
      <c r="H835462"/>
      <c r="I835462"/>
      <c r="J835462"/>
      <c r="K835462"/>
      <c r="L835462"/>
      <c r="M835462" s="115"/>
      <c r="N835462" s="115"/>
      <c r="O835462"/>
      <c r="P835462"/>
      <c r="Q835462"/>
      <c r="R835462" s="19"/>
      <c r="S835462" s="19"/>
      <c r="T835462"/>
      <c r="U835462" s="113"/>
      <c r="V835462" s="19"/>
      <c r="W835462" s="19"/>
      <c r="X835462" s="19"/>
      <c r="Y835462" s="19"/>
      <c r="Z835462" s="19"/>
      <c r="AA835462" s="19"/>
      <c r="AB835462" s="19"/>
      <c r="AC835462" s="19"/>
      <c r="AD835462" s="19"/>
      <c r="AE835462" s="19"/>
      <c r="AF835462" s="19"/>
      <c r="AG835462" s="19"/>
      <c r="AH835462" s="19"/>
      <c r="AI835462" s="19"/>
      <c r="AJ835462" s="19"/>
      <c r="AK835462" s="19"/>
      <c r="AL835462" s="19"/>
      <c r="AM835462" s="19"/>
      <c r="AN835462" s="19"/>
      <c r="AO835462" s="19"/>
      <c r="AP835462"/>
    </row>
    <row r="835463" spans="1:42" s="116" customFormat="1" x14ac:dyDescent="0.3">
      <c r="A835463"/>
      <c r="B835463"/>
      <c r="C835463"/>
      <c r="D835463"/>
      <c r="E835463"/>
      <c r="F835463"/>
      <c r="G835463"/>
      <c r="H835463"/>
      <c r="I835463"/>
      <c r="J835463"/>
      <c r="K835463"/>
      <c r="L835463"/>
      <c r="M835463" s="115"/>
      <c r="N835463" s="115"/>
      <c r="O835463"/>
      <c r="P835463"/>
      <c r="Q835463"/>
      <c r="R835463" s="19"/>
      <c r="S835463" s="19"/>
      <c r="T835463"/>
      <c r="U835463" s="113"/>
      <c r="V835463" s="19"/>
      <c r="W835463" s="19"/>
      <c r="X835463" s="19"/>
      <c r="Y835463" s="19"/>
      <c r="Z835463" s="19"/>
      <c r="AA835463" s="19"/>
      <c r="AB835463" s="19"/>
      <c r="AC835463" s="19"/>
      <c r="AD835463" s="19"/>
      <c r="AE835463" s="19"/>
      <c r="AF835463" s="19"/>
      <c r="AG835463" s="19"/>
      <c r="AH835463" s="19"/>
      <c r="AI835463" s="19"/>
      <c r="AJ835463" s="19"/>
      <c r="AK835463" s="19"/>
      <c r="AL835463" s="19"/>
      <c r="AM835463" s="19"/>
      <c r="AN835463" s="19"/>
      <c r="AO835463" s="19"/>
      <c r="AP835463"/>
    </row>
    <row r="835464" spans="1:42" s="116" customFormat="1" x14ac:dyDescent="0.3">
      <c r="A835464"/>
      <c r="B835464"/>
      <c r="C835464"/>
      <c r="D835464"/>
      <c r="E835464"/>
      <c r="F835464"/>
      <c r="G835464"/>
      <c r="H835464"/>
      <c r="I835464"/>
      <c r="J835464"/>
      <c r="K835464"/>
      <c r="L835464"/>
      <c r="M835464" s="115"/>
      <c r="N835464" s="115"/>
      <c r="O835464"/>
      <c r="P835464"/>
      <c r="Q835464"/>
      <c r="R835464" s="19"/>
      <c r="S835464" s="19"/>
      <c r="T835464"/>
      <c r="U835464" s="113"/>
      <c r="V835464" s="19"/>
      <c r="W835464" s="19"/>
      <c r="X835464" s="19"/>
      <c r="Y835464" s="19"/>
      <c r="Z835464" s="19"/>
      <c r="AA835464" s="19"/>
      <c r="AB835464" s="19"/>
      <c r="AC835464" s="19"/>
      <c r="AD835464" s="19"/>
      <c r="AE835464" s="19"/>
      <c r="AF835464" s="19"/>
      <c r="AG835464" s="19"/>
      <c r="AH835464" s="19"/>
      <c r="AI835464" s="19"/>
      <c r="AJ835464" s="19"/>
      <c r="AK835464" s="19"/>
      <c r="AL835464" s="19"/>
      <c r="AM835464" s="19"/>
      <c r="AN835464" s="19"/>
      <c r="AO835464" s="19"/>
      <c r="AP835464"/>
    </row>
    <row r="835465" spans="1:42" s="116" customFormat="1" x14ac:dyDescent="0.3">
      <c r="A835465"/>
      <c r="B835465"/>
      <c r="C835465"/>
      <c r="D835465"/>
      <c r="E835465"/>
      <c r="F835465"/>
      <c r="G835465"/>
      <c r="H835465"/>
      <c r="I835465"/>
      <c r="J835465"/>
      <c r="K835465"/>
      <c r="L835465"/>
      <c r="M835465" s="115"/>
      <c r="N835465" s="115"/>
      <c r="O835465"/>
      <c r="P835465"/>
      <c r="Q835465"/>
      <c r="R835465" s="19"/>
      <c r="S835465" s="19"/>
      <c r="T835465"/>
      <c r="U835465" s="113"/>
      <c r="V835465" s="19"/>
      <c r="W835465" s="19"/>
      <c r="X835465" s="19"/>
      <c r="Y835465" s="19"/>
      <c r="Z835465" s="19"/>
      <c r="AA835465" s="19"/>
      <c r="AB835465" s="19"/>
      <c r="AC835465" s="19"/>
      <c r="AD835465" s="19"/>
      <c r="AE835465" s="19"/>
      <c r="AF835465" s="19"/>
      <c r="AG835465" s="19"/>
      <c r="AH835465" s="19"/>
      <c r="AI835465" s="19"/>
      <c r="AJ835465" s="19"/>
      <c r="AK835465" s="19"/>
      <c r="AL835465" s="19"/>
      <c r="AM835465" s="19"/>
      <c r="AN835465" s="19"/>
      <c r="AO835465" s="19"/>
      <c r="AP835465"/>
    </row>
    <row r="835466" spans="1:42" s="116" customFormat="1" x14ac:dyDescent="0.3">
      <c r="A835466"/>
      <c r="B835466"/>
      <c r="C835466"/>
      <c r="D835466"/>
      <c r="E835466"/>
      <c r="F835466"/>
      <c r="G835466"/>
      <c r="H835466"/>
      <c r="I835466"/>
      <c r="J835466"/>
      <c r="K835466"/>
      <c r="L835466"/>
      <c r="M835466" s="115"/>
      <c r="N835466" s="115"/>
      <c r="O835466"/>
      <c r="P835466"/>
      <c r="Q835466"/>
      <c r="R835466" s="19"/>
      <c r="S835466" s="19"/>
      <c r="T835466"/>
      <c r="U835466" s="113"/>
      <c r="V835466" s="19"/>
      <c r="W835466" s="19"/>
      <c r="X835466" s="19"/>
      <c r="Y835466" s="19"/>
      <c r="Z835466" s="19"/>
      <c r="AA835466" s="19"/>
      <c r="AB835466" s="19"/>
      <c r="AC835466" s="19"/>
      <c r="AD835466" s="19"/>
      <c r="AE835466" s="19"/>
      <c r="AF835466" s="19"/>
      <c r="AG835466" s="19"/>
      <c r="AH835466" s="19"/>
      <c r="AI835466" s="19"/>
      <c r="AJ835466" s="19"/>
      <c r="AK835466" s="19"/>
      <c r="AL835466" s="19"/>
      <c r="AM835466" s="19"/>
      <c r="AN835466" s="19"/>
      <c r="AO835466" s="19"/>
      <c r="AP835466"/>
    </row>
    <row r="835467" spans="1:42" s="116" customFormat="1" x14ac:dyDescent="0.3">
      <c r="A835467"/>
      <c r="B835467"/>
      <c r="C835467"/>
      <c r="D835467"/>
      <c r="E835467"/>
      <c r="F835467"/>
      <c r="G835467"/>
      <c r="H835467"/>
      <c r="I835467"/>
      <c r="J835467"/>
      <c r="K835467"/>
      <c r="L835467"/>
      <c r="M835467" s="115"/>
      <c r="N835467" s="115"/>
      <c r="O835467"/>
      <c r="P835467"/>
      <c r="Q835467"/>
      <c r="R835467" s="19"/>
      <c r="S835467" s="19"/>
      <c r="T835467"/>
      <c r="U835467" s="113"/>
      <c r="V835467" s="19"/>
      <c r="W835467" s="19"/>
      <c r="X835467" s="19"/>
      <c r="Y835467" s="19"/>
      <c r="Z835467" s="19"/>
      <c r="AA835467" s="19"/>
      <c r="AB835467" s="19"/>
      <c r="AC835467" s="19"/>
      <c r="AD835467" s="19"/>
      <c r="AE835467" s="19"/>
      <c r="AF835467" s="19"/>
      <c r="AG835467" s="19"/>
      <c r="AH835467" s="19"/>
      <c r="AI835467" s="19"/>
      <c r="AJ835467" s="19"/>
      <c r="AK835467" s="19"/>
      <c r="AL835467" s="19"/>
      <c r="AM835467" s="19"/>
      <c r="AN835467" s="19"/>
      <c r="AO835467" s="19"/>
      <c r="AP835467"/>
    </row>
    <row r="835468" spans="1:42" s="116" customFormat="1" x14ac:dyDescent="0.3">
      <c r="A835468"/>
      <c r="B835468"/>
      <c r="C835468"/>
      <c r="D835468"/>
      <c r="E835468"/>
      <c r="F835468"/>
      <c r="G835468"/>
      <c r="H835468"/>
      <c r="I835468"/>
      <c r="J835468"/>
      <c r="K835468"/>
      <c r="L835468"/>
      <c r="M835468" s="115"/>
      <c r="N835468" s="115"/>
      <c r="O835468"/>
      <c r="P835468"/>
      <c r="Q835468"/>
      <c r="R835468" s="19"/>
      <c r="S835468" s="19"/>
      <c r="T835468"/>
      <c r="U835468" s="113"/>
      <c r="V835468" s="19"/>
      <c r="W835468" s="19"/>
      <c r="X835468" s="19"/>
      <c r="Y835468" s="19"/>
      <c r="Z835468" s="19"/>
      <c r="AA835468" s="19"/>
      <c r="AB835468" s="19"/>
      <c r="AC835468" s="19"/>
      <c r="AD835468" s="19"/>
      <c r="AE835468" s="19"/>
      <c r="AF835468" s="19"/>
      <c r="AG835468" s="19"/>
      <c r="AH835468" s="19"/>
      <c r="AI835468" s="19"/>
      <c r="AJ835468" s="19"/>
      <c r="AK835468" s="19"/>
      <c r="AL835468" s="19"/>
      <c r="AM835468" s="19"/>
      <c r="AN835468" s="19"/>
      <c r="AO835468" s="19"/>
      <c r="AP835468"/>
    </row>
    <row r="835469" spans="1:42" s="116" customFormat="1" x14ac:dyDescent="0.3">
      <c r="A835469"/>
      <c r="B835469"/>
      <c r="C835469"/>
      <c r="D835469"/>
      <c r="E835469"/>
      <c r="F835469"/>
      <c r="G835469"/>
      <c r="H835469"/>
      <c r="I835469"/>
      <c r="J835469"/>
      <c r="K835469"/>
      <c r="L835469"/>
      <c r="M835469" s="115"/>
      <c r="N835469" s="115"/>
      <c r="O835469"/>
      <c r="P835469"/>
      <c r="Q835469"/>
      <c r="R835469" s="19"/>
      <c r="S835469" s="19"/>
      <c r="T835469"/>
      <c r="U835469" s="113"/>
      <c r="V835469" s="19"/>
      <c r="W835469" s="19"/>
      <c r="X835469" s="19"/>
      <c r="Y835469" s="19"/>
      <c r="Z835469" s="19"/>
      <c r="AA835469" s="19"/>
      <c r="AB835469" s="19"/>
      <c r="AC835469" s="19"/>
      <c r="AD835469" s="19"/>
      <c r="AE835469" s="19"/>
      <c r="AF835469" s="19"/>
      <c r="AG835469" s="19"/>
      <c r="AH835469" s="19"/>
      <c r="AI835469" s="19"/>
      <c r="AJ835469" s="19"/>
      <c r="AK835469" s="19"/>
      <c r="AL835469" s="19"/>
      <c r="AM835469" s="19"/>
      <c r="AN835469" s="19"/>
      <c r="AO835469" s="19"/>
      <c r="AP835469"/>
    </row>
    <row r="835470" spans="1:42" s="116" customFormat="1" x14ac:dyDescent="0.3">
      <c r="A835470"/>
      <c r="B835470"/>
      <c r="C835470"/>
      <c r="D835470"/>
      <c r="E835470"/>
      <c r="F835470"/>
      <c r="G835470"/>
      <c r="H835470"/>
      <c r="I835470"/>
      <c r="J835470"/>
      <c r="K835470"/>
      <c r="L835470"/>
      <c r="M835470" s="115"/>
      <c r="N835470" s="115"/>
      <c r="O835470"/>
      <c r="P835470"/>
      <c r="Q835470"/>
      <c r="R835470" s="19"/>
      <c r="S835470" s="19"/>
      <c r="T835470"/>
      <c r="U835470" s="113"/>
      <c r="V835470" s="19"/>
      <c r="W835470" s="19"/>
      <c r="X835470" s="19"/>
      <c r="Y835470" s="19"/>
      <c r="Z835470" s="19"/>
      <c r="AA835470" s="19"/>
      <c r="AB835470" s="19"/>
      <c r="AC835470" s="19"/>
      <c r="AD835470" s="19"/>
      <c r="AE835470" s="19"/>
      <c r="AF835470" s="19"/>
      <c r="AG835470" s="19"/>
      <c r="AH835470" s="19"/>
      <c r="AI835470" s="19"/>
      <c r="AJ835470" s="19"/>
      <c r="AK835470" s="19"/>
      <c r="AL835470" s="19"/>
      <c r="AM835470" s="19"/>
      <c r="AN835470" s="19"/>
      <c r="AO835470" s="19"/>
      <c r="AP835470"/>
    </row>
    <row r="835471" spans="1:42" s="116" customFormat="1" x14ac:dyDescent="0.3">
      <c r="A835471"/>
      <c r="B835471"/>
      <c r="C835471"/>
      <c r="D835471"/>
      <c r="E835471"/>
      <c r="F835471"/>
      <c r="G835471"/>
      <c r="H835471"/>
      <c r="I835471"/>
      <c r="J835471"/>
      <c r="K835471"/>
      <c r="L835471"/>
      <c r="M835471" s="115"/>
      <c r="N835471" s="115"/>
      <c r="O835471"/>
      <c r="P835471"/>
      <c r="Q835471"/>
      <c r="R835471" s="19"/>
      <c r="S835471" s="19"/>
      <c r="T835471"/>
      <c r="U835471" s="113"/>
      <c r="V835471" s="19"/>
      <c r="W835471" s="19"/>
      <c r="X835471" s="19"/>
      <c r="Y835471" s="19"/>
      <c r="Z835471" s="19"/>
      <c r="AA835471" s="19"/>
      <c r="AB835471" s="19"/>
      <c r="AC835471" s="19"/>
      <c r="AD835471" s="19"/>
      <c r="AE835471" s="19"/>
      <c r="AF835471" s="19"/>
      <c r="AG835471" s="19"/>
      <c r="AH835471" s="19"/>
      <c r="AI835471" s="19"/>
      <c r="AJ835471" s="19"/>
      <c r="AK835471" s="19"/>
      <c r="AL835471" s="19"/>
      <c r="AM835471" s="19"/>
      <c r="AN835471" s="19"/>
      <c r="AO835471" s="19"/>
      <c r="AP835471"/>
    </row>
    <row r="835472" spans="1:42" s="116" customFormat="1" x14ac:dyDescent="0.3">
      <c r="A835472"/>
      <c r="B835472"/>
      <c r="C835472"/>
      <c r="D835472"/>
      <c r="E835472"/>
      <c r="F835472"/>
      <c r="G835472"/>
      <c r="H835472"/>
      <c r="I835472"/>
      <c r="J835472"/>
      <c r="K835472"/>
      <c r="L835472"/>
      <c r="M835472" s="115"/>
      <c r="N835472" s="115"/>
      <c r="O835472"/>
      <c r="P835472"/>
      <c r="Q835472"/>
      <c r="R835472" s="19"/>
      <c r="S835472" s="19"/>
      <c r="T835472"/>
      <c r="U835472" s="113"/>
      <c r="V835472" s="19"/>
      <c r="W835472" s="19"/>
      <c r="X835472" s="19"/>
      <c r="Y835472" s="19"/>
      <c r="Z835472" s="19"/>
      <c r="AA835472" s="19"/>
      <c r="AB835472" s="19"/>
      <c r="AC835472" s="19"/>
      <c r="AD835472" s="19"/>
      <c r="AE835472" s="19"/>
      <c r="AF835472" s="19"/>
      <c r="AG835472" s="19"/>
      <c r="AH835472" s="19"/>
      <c r="AI835472" s="19"/>
      <c r="AJ835472" s="19"/>
      <c r="AK835472" s="19"/>
      <c r="AL835472" s="19"/>
      <c r="AM835472" s="19"/>
      <c r="AN835472" s="19"/>
      <c r="AO835472" s="19"/>
      <c r="AP835472"/>
    </row>
    <row r="835473" spans="1:42" s="116" customFormat="1" x14ac:dyDescent="0.3">
      <c r="A835473"/>
      <c r="B835473"/>
      <c r="C835473"/>
      <c r="D835473"/>
      <c r="E835473"/>
      <c r="F835473"/>
      <c r="G835473"/>
      <c r="H835473"/>
      <c r="I835473"/>
      <c r="J835473"/>
      <c r="K835473"/>
      <c r="L835473"/>
      <c r="M835473" s="115"/>
      <c r="N835473" s="115"/>
      <c r="O835473"/>
      <c r="P835473"/>
      <c r="Q835473"/>
      <c r="R835473" s="19"/>
      <c r="S835473" s="19"/>
      <c r="T835473"/>
      <c r="U835473" s="113"/>
      <c r="V835473" s="19"/>
      <c r="W835473" s="19"/>
      <c r="X835473" s="19"/>
      <c r="Y835473" s="19"/>
      <c r="Z835473" s="19"/>
      <c r="AA835473" s="19"/>
      <c r="AB835473" s="19"/>
      <c r="AC835473" s="19"/>
      <c r="AD835473" s="19"/>
      <c r="AE835473" s="19"/>
      <c r="AF835473" s="19"/>
      <c r="AG835473" s="19"/>
      <c r="AH835473" s="19"/>
      <c r="AI835473" s="19"/>
      <c r="AJ835473" s="19"/>
      <c r="AK835473" s="19"/>
      <c r="AL835473" s="19"/>
      <c r="AM835473" s="19"/>
      <c r="AN835473" s="19"/>
      <c r="AO835473" s="19"/>
      <c r="AP835473"/>
    </row>
    <row r="835474" spans="1:42" s="116" customFormat="1" x14ac:dyDescent="0.3">
      <c r="A835474"/>
      <c r="B835474"/>
      <c r="C835474"/>
      <c r="D835474"/>
      <c r="E835474"/>
      <c r="F835474"/>
      <c r="G835474"/>
      <c r="H835474"/>
      <c r="I835474"/>
      <c r="J835474"/>
      <c r="K835474"/>
      <c r="L835474"/>
      <c r="M835474" s="115"/>
      <c r="N835474" s="115"/>
      <c r="O835474"/>
      <c r="P835474"/>
      <c r="Q835474"/>
      <c r="R835474" s="19"/>
      <c r="S835474" s="19"/>
      <c r="T835474"/>
      <c r="U835474" s="113"/>
      <c r="V835474" s="19"/>
      <c r="W835474" s="19"/>
      <c r="X835474" s="19"/>
      <c r="Y835474" s="19"/>
      <c r="Z835474" s="19"/>
      <c r="AA835474" s="19"/>
      <c r="AB835474" s="19"/>
      <c r="AC835474" s="19"/>
      <c r="AD835474" s="19"/>
      <c r="AE835474" s="19"/>
      <c r="AF835474" s="19"/>
      <c r="AG835474" s="19"/>
      <c r="AH835474" s="19"/>
      <c r="AI835474" s="19"/>
      <c r="AJ835474" s="19"/>
      <c r="AK835474" s="19"/>
      <c r="AL835474" s="19"/>
      <c r="AM835474" s="19"/>
      <c r="AN835474" s="19"/>
      <c r="AO835474" s="19"/>
      <c r="AP835474"/>
    </row>
    <row r="835475" spans="1:42" s="116" customFormat="1" x14ac:dyDescent="0.3">
      <c r="A835475"/>
      <c r="B835475"/>
      <c r="C835475"/>
      <c r="D835475"/>
      <c r="E835475"/>
      <c r="F835475"/>
      <c r="G835475"/>
      <c r="H835475"/>
      <c r="I835475"/>
      <c r="J835475"/>
      <c r="K835475"/>
      <c r="L835475"/>
      <c r="M835475" s="115"/>
      <c r="N835475" s="115"/>
      <c r="O835475"/>
      <c r="P835475"/>
      <c r="Q835475"/>
      <c r="R835475" s="19"/>
      <c r="S835475" s="19"/>
      <c r="T835475"/>
      <c r="U835475" s="113"/>
      <c r="V835475" s="19"/>
      <c r="W835475" s="19"/>
      <c r="X835475" s="19"/>
      <c r="Y835475" s="19"/>
      <c r="Z835475" s="19"/>
      <c r="AA835475" s="19"/>
      <c r="AB835475" s="19"/>
      <c r="AC835475" s="19"/>
      <c r="AD835475" s="19"/>
      <c r="AE835475" s="19"/>
      <c r="AF835475" s="19"/>
      <c r="AG835475" s="19"/>
      <c r="AH835475" s="19"/>
      <c r="AI835475" s="19"/>
      <c r="AJ835475" s="19"/>
      <c r="AK835475" s="19"/>
      <c r="AL835475" s="19"/>
      <c r="AM835475" s="19"/>
      <c r="AN835475" s="19"/>
      <c r="AO835475" s="19"/>
      <c r="AP835475"/>
    </row>
    <row r="835476" spans="1:42" s="116" customFormat="1" x14ac:dyDescent="0.3">
      <c r="A835476"/>
      <c r="B835476"/>
      <c r="C835476"/>
      <c r="D835476"/>
      <c r="E835476"/>
      <c r="F835476"/>
      <c r="G835476"/>
      <c r="H835476"/>
      <c r="I835476"/>
      <c r="J835476"/>
      <c r="K835476"/>
      <c r="L835476"/>
      <c r="M835476" s="115"/>
      <c r="N835476" s="115"/>
      <c r="O835476"/>
      <c r="P835476"/>
      <c r="Q835476"/>
      <c r="R835476" s="19"/>
      <c r="S835476" s="19"/>
      <c r="T835476"/>
      <c r="U835476" s="113"/>
      <c r="V835476" s="19"/>
      <c r="W835476" s="19"/>
      <c r="X835476" s="19"/>
      <c r="Y835476" s="19"/>
      <c r="Z835476" s="19"/>
      <c r="AA835476" s="19"/>
      <c r="AB835476" s="19"/>
      <c r="AC835476" s="19"/>
      <c r="AD835476" s="19"/>
      <c r="AE835476" s="19"/>
      <c r="AF835476" s="19"/>
      <c r="AG835476" s="19"/>
      <c r="AH835476" s="19"/>
      <c r="AI835476" s="19"/>
      <c r="AJ835476" s="19"/>
      <c r="AK835476" s="19"/>
      <c r="AL835476" s="19"/>
      <c r="AM835476" s="19"/>
      <c r="AN835476" s="19"/>
      <c r="AO835476" s="19"/>
      <c r="AP835476"/>
    </row>
    <row r="835477" spans="1:42" s="116" customFormat="1" x14ac:dyDescent="0.3">
      <c r="A835477"/>
      <c r="B835477"/>
      <c r="C835477"/>
      <c r="D835477"/>
      <c r="E835477"/>
      <c r="F835477"/>
      <c r="G835477"/>
      <c r="H835477"/>
      <c r="I835477"/>
      <c r="J835477"/>
      <c r="K835477"/>
      <c r="L835477"/>
      <c r="M835477" s="115"/>
      <c r="N835477" s="115"/>
      <c r="O835477"/>
      <c r="P835477"/>
      <c r="Q835477"/>
      <c r="R835477" s="19"/>
      <c r="S835477" s="19"/>
      <c r="T835477"/>
      <c r="U835477" s="113"/>
      <c r="V835477" s="19"/>
      <c r="W835477" s="19"/>
      <c r="X835477" s="19"/>
      <c r="Y835477" s="19"/>
      <c r="Z835477" s="19"/>
      <c r="AA835477" s="19"/>
      <c r="AB835477" s="19"/>
      <c r="AC835477" s="19"/>
      <c r="AD835477" s="19"/>
      <c r="AE835477" s="19"/>
      <c r="AF835477" s="19"/>
      <c r="AG835477" s="19"/>
      <c r="AH835477" s="19"/>
      <c r="AI835477" s="19"/>
      <c r="AJ835477" s="19"/>
      <c r="AK835477" s="19"/>
      <c r="AL835477" s="19"/>
      <c r="AM835477" s="19"/>
      <c r="AN835477" s="19"/>
      <c r="AO835477" s="19"/>
      <c r="AP835477"/>
    </row>
    <row r="835478" spans="1:42" s="116" customFormat="1" x14ac:dyDescent="0.3">
      <c r="A835478"/>
      <c r="B835478"/>
      <c r="C835478"/>
      <c r="D835478"/>
      <c r="E835478"/>
      <c r="F835478"/>
      <c r="G835478"/>
      <c r="H835478"/>
      <c r="I835478"/>
      <c r="J835478"/>
      <c r="K835478"/>
      <c r="L835478"/>
      <c r="M835478" s="115"/>
      <c r="N835478" s="115"/>
      <c r="O835478"/>
      <c r="P835478"/>
      <c r="Q835478"/>
      <c r="R835478" s="19"/>
      <c r="S835478" s="19"/>
      <c r="T835478"/>
      <c r="U835478" s="113"/>
      <c r="V835478" s="19"/>
      <c r="W835478" s="19"/>
      <c r="X835478" s="19"/>
      <c r="Y835478" s="19"/>
      <c r="Z835478" s="19"/>
      <c r="AA835478" s="19"/>
      <c r="AB835478" s="19"/>
      <c r="AC835478" s="19"/>
      <c r="AD835478" s="19"/>
      <c r="AE835478" s="19"/>
      <c r="AF835478" s="19"/>
      <c r="AG835478" s="19"/>
      <c r="AH835478" s="19"/>
      <c r="AI835478" s="19"/>
      <c r="AJ835478" s="19"/>
      <c r="AK835478" s="19"/>
      <c r="AL835478" s="19"/>
      <c r="AM835478" s="19"/>
      <c r="AN835478" s="19"/>
      <c r="AO835478" s="19"/>
      <c r="AP835478"/>
    </row>
    <row r="835479" spans="1:42" s="116" customFormat="1" x14ac:dyDescent="0.3">
      <c r="A835479"/>
      <c r="B835479"/>
      <c r="C835479"/>
      <c r="D835479"/>
      <c r="E835479"/>
      <c r="F835479"/>
      <c r="G835479"/>
      <c r="H835479"/>
      <c r="I835479"/>
      <c r="J835479"/>
      <c r="K835479"/>
      <c r="L835479"/>
      <c r="M835479" s="115"/>
      <c r="N835479" s="115"/>
      <c r="O835479"/>
      <c r="P835479"/>
      <c r="Q835479"/>
      <c r="R835479" s="19"/>
      <c r="S835479" s="19"/>
      <c r="T835479"/>
      <c r="U835479" s="113"/>
      <c r="V835479" s="19"/>
      <c r="W835479" s="19"/>
      <c r="X835479" s="19"/>
      <c r="Y835479" s="19"/>
      <c r="Z835479" s="19"/>
      <c r="AA835479" s="19"/>
      <c r="AB835479" s="19"/>
      <c r="AC835479" s="19"/>
      <c r="AD835479" s="19"/>
      <c r="AE835479" s="19"/>
      <c r="AF835479" s="19"/>
      <c r="AG835479" s="19"/>
      <c r="AH835479" s="19"/>
      <c r="AI835479" s="19"/>
      <c r="AJ835479" s="19"/>
      <c r="AK835479" s="19"/>
      <c r="AL835479" s="19"/>
      <c r="AM835479" s="19"/>
      <c r="AN835479" s="19"/>
      <c r="AO835479" s="19"/>
      <c r="AP835479"/>
    </row>
    <row r="835480" spans="1:42" s="116" customFormat="1" x14ac:dyDescent="0.3">
      <c r="A835480"/>
      <c r="B835480"/>
      <c r="C835480"/>
      <c r="D835480"/>
      <c r="E835480"/>
      <c r="F835480"/>
      <c r="G835480"/>
      <c r="H835480"/>
      <c r="I835480"/>
      <c r="J835480"/>
      <c r="K835480"/>
      <c r="L835480"/>
      <c r="M835480" s="115"/>
      <c r="N835480" s="115"/>
      <c r="O835480"/>
      <c r="P835480"/>
      <c r="Q835480"/>
      <c r="R835480" s="19"/>
      <c r="S835480" s="19"/>
      <c r="T835480"/>
      <c r="U835480" s="113"/>
      <c r="V835480" s="19"/>
      <c r="W835480" s="19"/>
      <c r="X835480" s="19"/>
      <c r="Y835480" s="19"/>
      <c r="Z835480" s="19"/>
      <c r="AA835480" s="19"/>
      <c r="AB835480" s="19"/>
      <c r="AC835480" s="19"/>
      <c r="AD835480" s="19"/>
      <c r="AE835480" s="19"/>
      <c r="AF835480" s="19"/>
      <c r="AG835480" s="19"/>
      <c r="AH835480" s="19"/>
      <c r="AI835480" s="19"/>
      <c r="AJ835480" s="19"/>
      <c r="AK835480" s="19"/>
      <c r="AL835480" s="19"/>
      <c r="AM835480" s="19"/>
      <c r="AN835480" s="19"/>
      <c r="AO835480" s="19"/>
      <c r="AP835480"/>
    </row>
    <row r="835481" spans="1:42" s="116" customFormat="1" x14ac:dyDescent="0.3">
      <c r="A835481"/>
      <c r="B835481"/>
      <c r="C835481"/>
      <c r="D835481"/>
      <c r="E835481"/>
      <c r="F835481"/>
      <c r="G835481"/>
      <c r="H835481"/>
      <c r="I835481"/>
      <c r="J835481"/>
      <c r="K835481"/>
      <c r="L835481"/>
      <c r="M835481" s="115"/>
      <c r="N835481" s="115"/>
      <c r="O835481"/>
      <c r="P835481"/>
      <c r="Q835481"/>
      <c r="R835481" s="19"/>
      <c r="S835481" s="19"/>
      <c r="T835481"/>
      <c r="U835481" s="113"/>
      <c r="V835481" s="19"/>
      <c r="W835481" s="19"/>
      <c r="X835481" s="19"/>
      <c r="Y835481" s="19"/>
      <c r="Z835481" s="19"/>
      <c r="AA835481" s="19"/>
      <c r="AB835481" s="19"/>
      <c r="AC835481" s="19"/>
      <c r="AD835481" s="19"/>
      <c r="AE835481" s="19"/>
      <c r="AF835481" s="19"/>
      <c r="AG835481" s="19"/>
      <c r="AH835481" s="19"/>
      <c r="AI835481" s="19"/>
      <c r="AJ835481" s="19"/>
      <c r="AK835481" s="19"/>
      <c r="AL835481" s="19"/>
      <c r="AM835481" s="19"/>
      <c r="AN835481" s="19"/>
      <c r="AO835481" s="19"/>
      <c r="AP835481"/>
    </row>
    <row r="835482" spans="1:42" s="116" customFormat="1" x14ac:dyDescent="0.3">
      <c r="A835482"/>
      <c r="B835482"/>
      <c r="C835482"/>
      <c r="D835482"/>
      <c r="E835482"/>
      <c r="F835482"/>
      <c r="G835482"/>
      <c r="H835482"/>
      <c r="I835482"/>
      <c r="J835482"/>
      <c r="K835482"/>
      <c r="L835482"/>
      <c r="M835482" s="115"/>
      <c r="N835482" s="115"/>
      <c r="O835482"/>
      <c r="P835482"/>
      <c r="Q835482"/>
      <c r="R835482" s="19"/>
      <c r="S835482" s="19"/>
      <c r="T835482"/>
      <c r="U835482" s="113"/>
      <c r="V835482" s="19"/>
      <c r="W835482" s="19"/>
      <c r="X835482" s="19"/>
      <c r="Y835482" s="19"/>
      <c r="Z835482" s="19"/>
      <c r="AA835482" s="19"/>
      <c r="AB835482" s="19"/>
      <c r="AC835482" s="19"/>
      <c r="AD835482" s="19"/>
      <c r="AE835482" s="19"/>
      <c r="AF835482" s="19"/>
      <c r="AG835482" s="19"/>
      <c r="AH835482" s="19"/>
      <c r="AI835482" s="19"/>
      <c r="AJ835482" s="19"/>
      <c r="AK835482" s="19"/>
      <c r="AL835482" s="19"/>
      <c r="AM835482" s="19"/>
      <c r="AN835482" s="19"/>
      <c r="AO835482" s="19"/>
      <c r="AP835482"/>
    </row>
    <row r="835483" spans="1:42" s="116" customFormat="1" x14ac:dyDescent="0.3">
      <c r="A835483"/>
      <c r="B835483"/>
      <c r="C835483"/>
      <c r="D835483"/>
      <c r="E835483"/>
      <c r="F835483"/>
      <c r="G835483"/>
      <c r="H835483"/>
      <c r="I835483"/>
      <c r="J835483"/>
      <c r="K835483"/>
      <c r="L835483"/>
      <c r="M835483" s="115"/>
      <c r="N835483" s="115"/>
      <c r="O835483"/>
      <c r="P835483"/>
      <c r="Q835483"/>
      <c r="R835483" s="19"/>
      <c r="S835483" s="19"/>
      <c r="T835483"/>
      <c r="U835483" s="113"/>
      <c r="V835483" s="19"/>
      <c r="W835483" s="19"/>
      <c r="X835483" s="19"/>
      <c r="Y835483" s="19"/>
      <c r="Z835483" s="19"/>
      <c r="AA835483" s="19"/>
      <c r="AB835483" s="19"/>
      <c r="AC835483" s="19"/>
      <c r="AD835483" s="19"/>
      <c r="AE835483" s="19"/>
      <c r="AF835483" s="19"/>
      <c r="AG835483" s="19"/>
      <c r="AH835483" s="19"/>
      <c r="AI835483" s="19"/>
      <c r="AJ835483" s="19"/>
      <c r="AK835483" s="19"/>
      <c r="AL835483" s="19"/>
      <c r="AM835483" s="19"/>
      <c r="AN835483" s="19"/>
      <c r="AO835483" s="19"/>
      <c r="AP835483"/>
    </row>
    <row r="835484" spans="1:42" s="116" customFormat="1" x14ac:dyDescent="0.3">
      <c r="A835484"/>
      <c r="B835484"/>
      <c r="C835484"/>
      <c r="D835484"/>
      <c r="E835484"/>
      <c r="F835484"/>
      <c r="G835484"/>
      <c r="H835484"/>
      <c r="I835484"/>
      <c r="J835484"/>
      <c r="K835484"/>
      <c r="L835484"/>
      <c r="M835484" s="115"/>
      <c r="N835484" s="115"/>
      <c r="O835484"/>
      <c r="P835484"/>
      <c r="Q835484"/>
      <c r="R835484" s="19"/>
      <c r="S835484" s="19"/>
      <c r="T835484"/>
      <c r="U835484" s="113"/>
      <c r="V835484" s="19"/>
      <c r="W835484" s="19"/>
      <c r="X835484" s="19"/>
      <c r="Y835484" s="19"/>
      <c r="Z835484" s="19"/>
      <c r="AA835484" s="19"/>
      <c r="AB835484" s="19"/>
      <c r="AC835484" s="19"/>
      <c r="AD835484" s="19"/>
      <c r="AE835484" s="19"/>
      <c r="AF835484" s="19"/>
      <c r="AG835484" s="19"/>
      <c r="AH835484" s="19"/>
      <c r="AI835484" s="19"/>
      <c r="AJ835484" s="19"/>
      <c r="AK835484" s="19"/>
      <c r="AL835484" s="19"/>
      <c r="AM835484" s="19"/>
      <c r="AN835484" s="19"/>
      <c r="AO835484" s="19"/>
      <c r="AP835484"/>
    </row>
    <row r="835485" spans="1:42" s="116" customFormat="1" x14ac:dyDescent="0.3">
      <c r="A835485"/>
      <c r="B835485"/>
      <c r="C835485"/>
      <c r="D835485"/>
      <c r="E835485"/>
      <c r="F835485"/>
      <c r="G835485"/>
      <c r="H835485"/>
      <c r="I835485"/>
      <c r="J835485"/>
      <c r="K835485"/>
      <c r="L835485"/>
      <c r="M835485" s="115"/>
      <c r="N835485" s="115"/>
      <c r="O835485"/>
      <c r="P835485"/>
      <c r="Q835485"/>
      <c r="R835485" s="19"/>
      <c r="S835485" s="19"/>
      <c r="T835485"/>
      <c r="U835485" s="113"/>
      <c r="V835485" s="19"/>
      <c r="W835485" s="19"/>
      <c r="X835485" s="19"/>
      <c r="Y835485" s="19"/>
      <c r="Z835485" s="19"/>
      <c r="AA835485" s="19"/>
      <c r="AB835485" s="19"/>
      <c r="AC835485" s="19"/>
      <c r="AD835485" s="19"/>
      <c r="AE835485" s="19"/>
      <c r="AF835485" s="19"/>
      <c r="AG835485" s="19"/>
      <c r="AH835485" s="19"/>
      <c r="AI835485" s="19"/>
      <c r="AJ835485" s="19"/>
      <c r="AK835485" s="19"/>
      <c r="AL835485" s="19"/>
      <c r="AM835485" s="19"/>
      <c r="AN835485" s="19"/>
      <c r="AO835485" s="19"/>
      <c r="AP835485"/>
    </row>
    <row r="835486" spans="1:42" s="116" customFormat="1" x14ac:dyDescent="0.3">
      <c r="A835486"/>
      <c r="B835486"/>
      <c r="C835486"/>
      <c r="D835486"/>
      <c r="E835486"/>
      <c r="F835486"/>
      <c r="G835486"/>
      <c r="H835486"/>
      <c r="I835486"/>
      <c r="J835486"/>
      <c r="K835486"/>
      <c r="L835486"/>
      <c r="M835486" s="115"/>
      <c r="N835486" s="115"/>
      <c r="O835486"/>
      <c r="P835486"/>
      <c r="Q835486"/>
      <c r="R835486" s="19"/>
      <c r="S835486" s="19"/>
      <c r="T835486"/>
      <c r="U835486" s="113"/>
      <c r="V835486" s="19"/>
      <c r="W835486" s="19"/>
      <c r="X835486" s="19"/>
      <c r="Y835486" s="19"/>
      <c r="Z835486" s="19"/>
      <c r="AA835486" s="19"/>
      <c r="AB835486" s="19"/>
      <c r="AC835486" s="19"/>
      <c r="AD835486" s="19"/>
      <c r="AE835486" s="19"/>
      <c r="AF835486" s="19"/>
      <c r="AG835486" s="19"/>
      <c r="AH835486" s="19"/>
      <c r="AI835486" s="19"/>
      <c r="AJ835486" s="19"/>
      <c r="AK835486" s="19"/>
      <c r="AL835486" s="19"/>
      <c r="AM835486" s="19"/>
      <c r="AN835486" s="19"/>
      <c r="AO835486" s="19"/>
      <c r="AP835486"/>
    </row>
    <row r="835487" spans="1:42" s="116" customFormat="1" x14ac:dyDescent="0.3">
      <c r="A835487"/>
      <c r="B835487"/>
      <c r="C835487"/>
      <c r="D835487"/>
      <c r="E835487"/>
      <c r="F835487"/>
      <c r="G835487"/>
      <c r="H835487"/>
      <c r="I835487"/>
      <c r="J835487"/>
      <c r="K835487"/>
      <c r="L835487"/>
      <c r="M835487" s="115"/>
      <c r="N835487" s="115"/>
      <c r="O835487"/>
      <c r="P835487"/>
      <c r="Q835487"/>
      <c r="R835487" s="19"/>
      <c r="S835487" s="19"/>
      <c r="T835487"/>
      <c r="U835487" s="113"/>
      <c r="V835487" s="19"/>
      <c r="W835487" s="19"/>
      <c r="X835487" s="19"/>
      <c r="Y835487" s="19"/>
      <c r="Z835487" s="19"/>
      <c r="AA835487" s="19"/>
      <c r="AB835487" s="19"/>
      <c r="AC835487" s="19"/>
      <c r="AD835487" s="19"/>
      <c r="AE835487" s="19"/>
      <c r="AF835487" s="19"/>
      <c r="AG835487" s="19"/>
      <c r="AH835487" s="19"/>
      <c r="AI835487" s="19"/>
      <c r="AJ835487" s="19"/>
      <c r="AK835487" s="19"/>
      <c r="AL835487" s="19"/>
      <c r="AM835487" s="19"/>
      <c r="AN835487" s="19"/>
      <c r="AO835487" s="19"/>
      <c r="AP835487"/>
    </row>
    <row r="835488" spans="1:42" s="116" customFormat="1" x14ac:dyDescent="0.3">
      <c r="A835488"/>
      <c r="B835488"/>
      <c r="C835488"/>
      <c r="D835488"/>
      <c r="E835488"/>
      <c r="F835488"/>
      <c r="G835488"/>
      <c r="H835488"/>
      <c r="I835488"/>
      <c r="J835488"/>
      <c r="K835488"/>
      <c r="L835488"/>
      <c r="M835488" s="115"/>
      <c r="N835488" s="115"/>
      <c r="O835488"/>
      <c r="P835488"/>
      <c r="Q835488"/>
      <c r="R835488" s="19"/>
      <c r="S835488" s="19"/>
      <c r="T835488"/>
      <c r="U835488" s="113"/>
      <c r="V835488" s="19"/>
      <c r="W835488" s="19"/>
      <c r="X835488" s="19"/>
      <c r="Y835488" s="19"/>
      <c r="Z835488" s="19"/>
      <c r="AA835488" s="19"/>
      <c r="AB835488" s="19"/>
      <c r="AC835488" s="19"/>
      <c r="AD835488" s="19"/>
      <c r="AE835488" s="19"/>
      <c r="AF835488" s="19"/>
      <c r="AG835488" s="19"/>
      <c r="AH835488" s="19"/>
      <c r="AI835488" s="19"/>
      <c r="AJ835488" s="19"/>
      <c r="AK835488" s="19"/>
      <c r="AL835488" s="19"/>
      <c r="AM835488" s="19"/>
      <c r="AN835488" s="19"/>
      <c r="AO835488" s="19"/>
      <c r="AP835488"/>
    </row>
    <row r="835489" spans="1:42" s="116" customFormat="1" x14ac:dyDescent="0.3">
      <c r="A835489"/>
      <c r="B835489"/>
      <c r="C835489"/>
      <c r="D835489"/>
      <c r="E835489"/>
      <c r="F835489"/>
      <c r="G835489"/>
      <c r="H835489"/>
      <c r="I835489"/>
      <c r="J835489"/>
      <c r="K835489"/>
      <c r="L835489"/>
      <c r="M835489" s="115"/>
      <c r="N835489" s="115"/>
      <c r="O835489"/>
      <c r="P835489"/>
      <c r="Q835489"/>
      <c r="R835489" s="19"/>
      <c r="S835489" s="19"/>
      <c r="T835489"/>
      <c r="U835489" s="113"/>
      <c r="V835489" s="19"/>
      <c r="W835489" s="19"/>
      <c r="X835489" s="19"/>
      <c r="Y835489" s="19"/>
      <c r="Z835489" s="19"/>
      <c r="AA835489" s="19"/>
      <c r="AB835489" s="19"/>
      <c r="AC835489" s="19"/>
      <c r="AD835489" s="19"/>
      <c r="AE835489" s="19"/>
      <c r="AF835489" s="19"/>
      <c r="AG835489" s="19"/>
      <c r="AH835489" s="19"/>
      <c r="AI835489" s="19"/>
      <c r="AJ835489" s="19"/>
      <c r="AK835489" s="19"/>
      <c r="AL835489" s="19"/>
      <c r="AM835489" s="19"/>
      <c r="AN835489" s="19"/>
      <c r="AO835489" s="19"/>
      <c r="AP835489"/>
    </row>
    <row r="835490" spans="1:42" s="116" customFormat="1" x14ac:dyDescent="0.3">
      <c r="A835490"/>
      <c r="B835490"/>
      <c r="C835490"/>
      <c r="D835490"/>
      <c r="E835490"/>
      <c r="F835490"/>
      <c r="G835490"/>
      <c r="H835490"/>
      <c r="I835490"/>
      <c r="J835490"/>
      <c r="K835490"/>
      <c r="L835490"/>
      <c r="M835490" s="115"/>
      <c r="N835490" s="115"/>
      <c r="O835490"/>
      <c r="P835490"/>
      <c r="Q835490"/>
      <c r="R835490" s="19"/>
      <c r="S835490" s="19"/>
      <c r="T835490"/>
      <c r="U835490" s="113"/>
      <c r="V835490" s="19"/>
      <c r="W835490" s="19"/>
      <c r="X835490" s="19"/>
      <c r="Y835490" s="19"/>
      <c r="Z835490" s="19"/>
      <c r="AA835490" s="19"/>
      <c r="AB835490" s="19"/>
      <c r="AC835490" s="19"/>
      <c r="AD835490" s="19"/>
      <c r="AE835490" s="19"/>
      <c r="AF835490" s="19"/>
      <c r="AG835490" s="19"/>
      <c r="AH835490" s="19"/>
      <c r="AI835490" s="19"/>
      <c r="AJ835490" s="19"/>
      <c r="AK835490" s="19"/>
      <c r="AL835490" s="19"/>
      <c r="AM835490" s="19"/>
      <c r="AN835490" s="19"/>
      <c r="AO835490" s="19"/>
      <c r="AP835490"/>
    </row>
    <row r="835491" spans="1:42" s="116" customFormat="1" x14ac:dyDescent="0.3">
      <c r="A835491"/>
      <c r="B835491"/>
      <c r="C835491"/>
      <c r="D835491"/>
      <c r="E835491"/>
      <c r="F835491"/>
      <c r="G835491"/>
      <c r="H835491"/>
      <c r="I835491"/>
      <c r="J835491"/>
      <c r="K835491"/>
      <c r="L835491"/>
      <c r="M835491" s="115"/>
      <c r="N835491" s="115"/>
      <c r="O835491"/>
      <c r="P835491"/>
      <c r="Q835491"/>
      <c r="R835491" s="19"/>
      <c r="S835491" s="19"/>
      <c r="T835491"/>
      <c r="U835491" s="113"/>
      <c r="V835491" s="19"/>
      <c r="W835491" s="19"/>
      <c r="X835491" s="19"/>
      <c r="Y835491" s="19"/>
      <c r="Z835491" s="19"/>
      <c r="AA835491" s="19"/>
      <c r="AB835491" s="19"/>
      <c r="AC835491" s="19"/>
      <c r="AD835491" s="19"/>
      <c r="AE835491" s="19"/>
      <c r="AF835491" s="19"/>
      <c r="AG835491" s="19"/>
      <c r="AH835491" s="19"/>
      <c r="AI835491" s="19"/>
      <c r="AJ835491" s="19"/>
      <c r="AK835491" s="19"/>
      <c r="AL835491" s="19"/>
      <c r="AM835491" s="19"/>
      <c r="AN835491" s="19"/>
      <c r="AO835491" s="19"/>
      <c r="AP835491"/>
    </row>
    <row r="835492" spans="1:42" s="116" customFormat="1" x14ac:dyDescent="0.3">
      <c r="A835492"/>
      <c r="B835492"/>
      <c r="C835492"/>
      <c r="D835492"/>
      <c r="E835492"/>
      <c r="F835492"/>
      <c r="G835492"/>
      <c r="H835492"/>
      <c r="I835492"/>
      <c r="J835492"/>
      <c r="K835492"/>
      <c r="L835492"/>
      <c r="M835492" s="115"/>
      <c r="N835492" s="115"/>
      <c r="O835492"/>
      <c r="P835492"/>
      <c r="Q835492"/>
      <c r="R835492" s="19"/>
      <c r="S835492" s="19"/>
      <c r="T835492"/>
      <c r="U835492" s="113"/>
      <c r="V835492" s="19"/>
      <c r="W835492" s="19"/>
      <c r="X835492" s="19"/>
      <c r="Y835492" s="19"/>
      <c r="Z835492" s="19"/>
      <c r="AA835492" s="19"/>
      <c r="AB835492" s="19"/>
      <c r="AC835492" s="19"/>
      <c r="AD835492" s="19"/>
      <c r="AE835492" s="19"/>
      <c r="AF835492" s="19"/>
      <c r="AG835492" s="19"/>
      <c r="AH835492" s="19"/>
      <c r="AI835492" s="19"/>
      <c r="AJ835492" s="19"/>
      <c r="AK835492" s="19"/>
      <c r="AL835492" s="19"/>
      <c r="AM835492" s="19"/>
      <c r="AN835492" s="19"/>
      <c r="AO835492" s="19"/>
      <c r="AP835492"/>
    </row>
    <row r="835493" spans="1:42" s="116" customFormat="1" x14ac:dyDescent="0.3">
      <c r="A835493"/>
      <c r="B835493"/>
      <c r="C835493"/>
      <c r="D835493"/>
      <c r="E835493"/>
      <c r="F835493"/>
      <c r="G835493"/>
      <c r="H835493"/>
      <c r="I835493"/>
      <c r="J835493"/>
      <c r="K835493"/>
      <c r="L835493"/>
      <c r="M835493" s="115"/>
      <c r="N835493" s="115"/>
      <c r="O835493"/>
      <c r="P835493"/>
      <c r="Q835493"/>
      <c r="R835493" s="19"/>
      <c r="S835493" s="19"/>
      <c r="T835493"/>
      <c r="U835493" s="113"/>
      <c r="V835493" s="19"/>
      <c r="W835493" s="19"/>
      <c r="X835493" s="19"/>
      <c r="Y835493" s="19"/>
      <c r="Z835493" s="19"/>
      <c r="AA835493" s="19"/>
      <c r="AB835493" s="19"/>
      <c r="AC835493" s="19"/>
      <c r="AD835493" s="19"/>
      <c r="AE835493" s="19"/>
      <c r="AF835493" s="19"/>
      <c r="AG835493" s="19"/>
      <c r="AH835493" s="19"/>
      <c r="AI835493" s="19"/>
      <c r="AJ835493" s="19"/>
      <c r="AK835493" s="19"/>
      <c r="AL835493" s="19"/>
      <c r="AM835493" s="19"/>
      <c r="AN835493" s="19"/>
      <c r="AO835493" s="19"/>
      <c r="AP835493"/>
    </row>
    <row r="835494" spans="1:42" s="116" customFormat="1" x14ac:dyDescent="0.3">
      <c r="A835494"/>
      <c r="B835494"/>
      <c r="C835494"/>
      <c r="D835494"/>
      <c r="E835494"/>
      <c r="F835494"/>
      <c r="G835494"/>
      <c r="H835494"/>
      <c r="I835494"/>
      <c r="J835494"/>
      <c r="K835494"/>
      <c r="L835494"/>
      <c r="M835494" s="115"/>
      <c r="N835494" s="115"/>
      <c r="O835494"/>
      <c r="P835494"/>
      <c r="Q835494"/>
      <c r="R835494" s="19"/>
      <c r="S835494" s="19"/>
      <c r="T835494"/>
      <c r="U835494" s="113"/>
      <c r="V835494" s="19"/>
      <c r="W835494" s="19"/>
      <c r="X835494" s="19"/>
      <c r="Y835494" s="19"/>
      <c r="Z835494" s="19"/>
      <c r="AA835494" s="19"/>
      <c r="AB835494" s="19"/>
      <c r="AC835494" s="19"/>
      <c r="AD835494" s="19"/>
      <c r="AE835494" s="19"/>
      <c r="AF835494" s="19"/>
      <c r="AG835494" s="19"/>
      <c r="AH835494" s="19"/>
      <c r="AI835494" s="19"/>
      <c r="AJ835494" s="19"/>
      <c r="AK835494" s="19"/>
      <c r="AL835494" s="19"/>
      <c r="AM835494" s="19"/>
      <c r="AN835494" s="19"/>
      <c r="AO835494" s="19"/>
      <c r="AP835494"/>
    </row>
    <row r="835495" spans="1:42" s="116" customFormat="1" x14ac:dyDescent="0.3">
      <c r="A835495"/>
      <c r="B835495"/>
      <c r="C835495"/>
      <c r="D835495"/>
      <c r="E835495"/>
      <c r="F835495"/>
      <c r="G835495"/>
      <c r="H835495"/>
      <c r="I835495"/>
      <c r="J835495"/>
      <c r="K835495"/>
      <c r="L835495"/>
      <c r="M835495" s="115"/>
      <c r="N835495" s="115"/>
      <c r="O835495"/>
      <c r="P835495"/>
      <c r="Q835495"/>
      <c r="R835495" s="19"/>
      <c r="S835495" s="19"/>
      <c r="T835495"/>
      <c r="U835495" s="113"/>
      <c r="V835495" s="19"/>
      <c r="W835495" s="19"/>
      <c r="X835495" s="19"/>
      <c r="Y835495" s="19"/>
      <c r="Z835495" s="19"/>
      <c r="AA835495" s="19"/>
      <c r="AB835495" s="19"/>
      <c r="AC835495" s="19"/>
      <c r="AD835495" s="19"/>
      <c r="AE835495" s="19"/>
      <c r="AF835495" s="19"/>
      <c r="AG835495" s="19"/>
      <c r="AH835495" s="19"/>
      <c r="AI835495" s="19"/>
      <c r="AJ835495" s="19"/>
      <c r="AK835495" s="19"/>
      <c r="AL835495" s="19"/>
      <c r="AM835495" s="19"/>
      <c r="AN835495" s="19"/>
      <c r="AO835495" s="19"/>
      <c r="AP835495"/>
    </row>
    <row r="835496" spans="1:42" s="116" customFormat="1" x14ac:dyDescent="0.3">
      <c r="A835496"/>
      <c r="B835496"/>
      <c r="C835496"/>
      <c r="D835496"/>
      <c r="E835496"/>
      <c r="F835496"/>
      <c r="G835496"/>
      <c r="H835496"/>
      <c r="I835496"/>
      <c r="J835496"/>
      <c r="K835496"/>
      <c r="L835496"/>
      <c r="M835496" s="115"/>
      <c r="N835496" s="115"/>
      <c r="O835496"/>
      <c r="P835496"/>
      <c r="Q835496"/>
      <c r="R835496" s="19"/>
      <c r="S835496" s="19"/>
      <c r="T835496"/>
      <c r="U835496" s="113"/>
      <c r="V835496" s="19"/>
      <c r="W835496" s="19"/>
      <c r="X835496" s="19"/>
      <c r="Y835496" s="19"/>
      <c r="Z835496" s="19"/>
      <c r="AA835496" s="19"/>
      <c r="AB835496" s="19"/>
      <c r="AC835496" s="19"/>
      <c r="AD835496" s="19"/>
      <c r="AE835496" s="19"/>
      <c r="AF835496" s="19"/>
      <c r="AG835496" s="19"/>
      <c r="AH835496" s="19"/>
      <c r="AI835496" s="19"/>
      <c r="AJ835496" s="19"/>
      <c r="AK835496" s="19"/>
      <c r="AL835496" s="19"/>
      <c r="AM835496" s="19"/>
      <c r="AN835496" s="19"/>
      <c r="AO835496" s="19"/>
      <c r="AP835496"/>
    </row>
    <row r="835497" spans="1:42" s="116" customFormat="1" x14ac:dyDescent="0.3">
      <c r="A835497"/>
      <c r="B835497"/>
      <c r="C835497"/>
      <c r="D835497"/>
      <c r="E835497"/>
      <c r="F835497"/>
      <c r="G835497"/>
      <c r="H835497"/>
      <c r="I835497"/>
      <c r="J835497"/>
      <c r="K835497"/>
      <c r="L835497"/>
      <c r="M835497" s="115"/>
      <c r="N835497" s="115"/>
      <c r="O835497"/>
      <c r="P835497"/>
      <c r="Q835497"/>
      <c r="R835497" s="19"/>
      <c r="S835497" s="19"/>
      <c r="T835497"/>
      <c r="U835497" s="113"/>
      <c r="V835497" s="19"/>
      <c r="W835497" s="19"/>
      <c r="X835497" s="19"/>
      <c r="Y835497" s="19"/>
      <c r="Z835497" s="19"/>
      <c r="AA835497" s="19"/>
      <c r="AB835497" s="19"/>
      <c r="AC835497" s="19"/>
      <c r="AD835497" s="19"/>
      <c r="AE835497" s="19"/>
      <c r="AF835497" s="19"/>
      <c r="AG835497" s="19"/>
      <c r="AH835497" s="19"/>
      <c r="AI835497" s="19"/>
      <c r="AJ835497" s="19"/>
      <c r="AK835497" s="19"/>
      <c r="AL835497" s="19"/>
      <c r="AM835497" s="19"/>
      <c r="AN835497" s="19"/>
      <c r="AO835497" s="19"/>
      <c r="AP835497"/>
    </row>
    <row r="835498" spans="1:42" s="116" customFormat="1" x14ac:dyDescent="0.3">
      <c r="A835498"/>
      <c r="B835498"/>
      <c r="C835498"/>
      <c r="D835498"/>
      <c r="E835498"/>
      <c r="F835498"/>
      <c r="G835498"/>
      <c r="H835498"/>
      <c r="I835498"/>
      <c r="J835498"/>
      <c r="K835498"/>
      <c r="L835498"/>
      <c r="M835498" s="115"/>
      <c r="N835498" s="115"/>
      <c r="O835498"/>
      <c r="P835498"/>
      <c r="Q835498"/>
      <c r="R835498" s="19"/>
      <c r="S835498" s="19"/>
      <c r="T835498"/>
      <c r="U835498" s="113"/>
      <c r="V835498" s="19"/>
      <c r="W835498" s="19"/>
      <c r="X835498" s="19"/>
      <c r="Y835498" s="19"/>
      <c r="Z835498" s="19"/>
      <c r="AA835498" s="19"/>
      <c r="AB835498" s="19"/>
      <c r="AC835498" s="19"/>
      <c r="AD835498" s="19"/>
      <c r="AE835498" s="19"/>
      <c r="AF835498" s="19"/>
      <c r="AG835498" s="19"/>
      <c r="AH835498" s="19"/>
      <c r="AI835498" s="19"/>
      <c r="AJ835498" s="19"/>
      <c r="AK835498" s="19"/>
      <c r="AL835498" s="19"/>
      <c r="AM835498" s="19"/>
      <c r="AN835498" s="19"/>
      <c r="AO835498" s="19"/>
      <c r="AP835498"/>
    </row>
    <row r="835499" spans="1:42" s="116" customFormat="1" x14ac:dyDescent="0.3">
      <c r="A835499"/>
      <c r="B835499"/>
      <c r="C835499"/>
      <c r="D835499"/>
      <c r="E835499"/>
      <c r="F835499"/>
      <c r="G835499"/>
      <c r="H835499"/>
      <c r="I835499"/>
      <c r="J835499"/>
      <c r="K835499"/>
      <c r="L835499"/>
      <c r="M835499" s="115"/>
      <c r="N835499" s="115"/>
      <c r="O835499"/>
      <c r="P835499"/>
      <c r="Q835499"/>
      <c r="R835499" s="19"/>
      <c r="S835499" s="19"/>
      <c r="T835499"/>
      <c r="U835499" s="113"/>
      <c r="V835499" s="19"/>
      <c r="W835499" s="19"/>
      <c r="X835499" s="19"/>
      <c r="Y835499" s="19"/>
      <c r="Z835499" s="19"/>
      <c r="AA835499" s="19"/>
      <c r="AB835499" s="19"/>
      <c r="AC835499" s="19"/>
      <c r="AD835499" s="19"/>
      <c r="AE835499" s="19"/>
      <c r="AF835499" s="19"/>
      <c r="AG835499" s="19"/>
      <c r="AH835499" s="19"/>
      <c r="AI835499" s="19"/>
      <c r="AJ835499" s="19"/>
      <c r="AK835499" s="19"/>
      <c r="AL835499" s="19"/>
      <c r="AM835499" s="19"/>
      <c r="AN835499" s="19"/>
      <c r="AO835499" s="19"/>
      <c r="AP835499"/>
    </row>
    <row r="835500" spans="1:42" s="116" customFormat="1" x14ac:dyDescent="0.3">
      <c r="A835500"/>
      <c r="B835500"/>
      <c r="C835500"/>
      <c r="D835500"/>
      <c r="E835500"/>
      <c r="F835500"/>
      <c r="G835500"/>
      <c r="H835500"/>
      <c r="I835500"/>
      <c r="J835500"/>
      <c r="K835500"/>
      <c r="L835500"/>
      <c r="M835500" s="115"/>
      <c r="N835500" s="115"/>
      <c r="O835500"/>
      <c r="P835500"/>
      <c r="Q835500"/>
      <c r="R835500" s="19"/>
      <c r="S835500" s="19"/>
      <c r="T835500"/>
      <c r="U835500" s="113"/>
      <c r="V835500" s="19"/>
      <c r="W835500" s="19"/>
      <c r="X835500" s="19"/>
      <c r="Y835500" s="19"/>
      <c r="Z835500" s="19"/>
      <c r="AA835500" s="19"/>
      <c r="AB835500" s="19"/>
      <c r="AC835500" s="19"/>
      <c r="AD835500" s="19"/>
      <c r="AE835500" s="19"/>
      <c r="AF835500" s="19"/>
      <c r="AG835500" s="19"/>
      <c r="AH835500" s="19"/>
      <c r="AI835500" s="19"/>
      <c r="AJ835500" s="19"/>
      <c r="AK835500" s="19"/>
      <c r="AL835500" s="19"/>
      <c r="AM835500" s="19"/>
      <c r="AN835500" s="19"/>
      <c r="AO835500" s="19"/>
      <c r="AP835500"/>
    </row>
    <row r="835501" spans="1:42" s="116" customFormat="1" x14ac:dyDescent="0.3">
      <c r="A835501"/>
      <c r="B835501"/>
      <c r="C835501"/>
      <c r="D835501"/>
      <c r="E835501"/>
      <c r="F835501"/>
      <c r="G835501"/>
      <c r="H835501"/>
      <c r="I835501"/>
      <c r="J835501"/>
      <c r="K835501"/>
      <c r="L835501"/>
      <c r="M835501" s="115"/>
      <c r="N835501" s="115"/>
      <c r="O835501"/>
      <c r="P835501"/>
      <c r="Q835501"/>
      <c r="R835501" s="19"/>
      <c r="S835501" s="19"/>
      <c r="T835501"/>
      <c r="U835501" s="113"/>
      <c r="V835501" s="19"/>
      <c r="W835501" s="19"/>
      <c r="X835501" s="19"/>
      <c r="Y835501" s="19"/>
      <c r="Z835501" s="19"/>
      <c r="AA835501" s="19"/>
      <c r="AB835501" s="19"/>
      <c r="AC835501" s="19"/>
      <c r="AD835501" s="19"/>
      <c r="AE835501" s="19"/>
      <c r="AF835501" s="19"/>
      <c r="AG835501" s="19"/>
      <c r="AH835501" s="19"/>
      <c r="AI835501" s="19"/>
      <c r="AJ835501" s="19"/>
      <c r="AK835501" s="19"/>
      <c r="AL835501" s="19"/>
      <c r="AM835501" s="19"/>
      <c r="AN835501" s="19"/>
      <c r="AO835501" s="19"/>
      <c r="AP835501"/>
    </row>
    <row r="835502" spans="1:42" s="116" customFormat="1" x14ac:dyDescent="0.3">
      <c r="A835502"/>
      <c r="B835502"/>
      <c r="C835502"/>
      <c r="D835502"/>
      <c r="E835502"/>
      <c r="F835502"/>
      <c r="G835502"/>
      <c r="H835502"/>
      <c r="I835502"/>
      <c r="J835502"/>
      <c r="K835502"/>
      <c r="L835502"/>
      <c r="M835502" s="115"/>
      <c r="N835502" s="115"/>
      <c r="O835502"/>
      <c r="P835502"/>
      <c r="Q835502"/>
      <c r="R835502" s="19"/>
      <c r="S835502" s="19"/>
      <c r="T835502"/>
      <c r="U835502" s="113"/>
      <c r="V835502" s="19"/>
      <c r="W835502" s="19"/>
      <c r="X835502" s="19"/>
      <c r="Y835502" s="19"/>
      <c r="Z835502" s="19"/>
      <c r="AA835502" s="19"/>
      <c r="AB835502" s="19"/>
      <c r="AC835502" s="19"/>
      <c r="AD835502" s="19"/>
      <c r="AE835502" s="19"/>
      <c r="AF835502" s="19"/>
      <c r="AG835502" s="19"/>
      <c r="AH835502" s="19"/>
      <c r="AI835502" s="19"/>
      <c r="AJ835502" s="19"/>
      <c r="AK835502" s="19"/>
      <c r="AL835502" s="19"/>
      <c r="AM835502" s="19"/>
      <c r="AN835502" s="19"/>
      <c r="AO835502" s="19"/>
      <c r="AP835502"/>
    </row>
    <row r="835503" spans="1:42" s="116" customFormat="1" x14ac:dyDescent="0.3">
      <c r="A835503"/>
      <c r="B835503"/>
      <c r="C835503"/>
      <c r="D835503"/>
      <c r="E835503"/>
      <c r="F835503"/>
      <c r="G835503"/>
      <c r="H835503"/>
      <c r="I835503"/>
      <c r="J835503"/>
      <c r="K835503"/>
      <c r="L835503"/>
      <c r="M835503" s="115"/>
      <c r="N835503" s="115"/>
      <c r="O835503"/>
      <c r="P835503"/>
      <c r="Q835503"/>
      <c r="R835503" s="19"/>
      <c r="S835503" s="19"/>
      <c r="T835503"/>
      <c r="U835503" s="113"/>
      <c r="V835503" s="19"/>
      <c r="W835503" s="19"/>
      <c r="X835503" s="19"/>
      <c r="Y835503" s="19"/>
      <c r="Z835503" s="19"/>
      <c r="AA835503" s="19"/>
      <c r="AB835503" s="19"/>
      <c r="AC835503" s="19"/>
      <c r="AD835503" s="19"/>
      <c r="AE835503" s="19"/>
      <c r="AF835503" s="19"/>
      <c r="AG835503" s="19"/>
      <c r="AH835503" s="19"/>
      <c r="AI835503" s="19"/>
      <c r="AJ835503" s="19"/>
      <c r="AK835503" s="19"/>
      <c r="AL835503" s="19"/>
      <c r="AM835503" s="19"/>
      <c r="AN835503" s="19"/>
      <c r="AO835503" s="19"/>
      <c r="AP835503"/>
    </row>
    <row r="835504" spans="1:42" s="116" customFormat="1" x14ac:dyDescent="0.3">
      <c r="A835504"/>
      <c r="B835504"/>
      <c r="C835504"/>
      <c r="D835504"/>
      <c r="E835504"/>
      <c r="F835504"/>
      <c r="G835504"/>
      <c r="H835504"/>
      <c r="I835504"/>
      <c r="J835504"/>
      <c r="K835504"/>
      <c r="L835504"/>
      <c r="M835504" s="115"/>
      <c r="N835504" s="115"/>
      <c r="O835504"/>
      <c r="P835504"/>
      <c r="Q835504"/>
      <c r="R835504" s="19"/>
      <c r="S835504" s="19"/>
      <c r="T835504"/>
      <c r="U835504" s="113"/>
      <c r="V835504" s="19"/>
      <c r="W835504" s="19"/>
      <c r="X835504" s="19"/>
      <c r="Y835504" s="19"/>
      <c r="Z835504" s="19"/>
      <c r="AA835504" s="19"/>
      <c r="AB835504" s="19"/>
      <c r="AC835504" s="19"/>
      <c r="AD835504" s="19"/>
      <c r="AE835504" s="19"/>
      <c r="AF835504" s="19"/>
      <c r="AG835504" s="19"/>
      <c r="AH835504" s="19"/>
      <c r="AI835504" s="19"/>
      <c r="AJ835504" s="19"/>
      <c r="AK835504" s="19"/>
      <c r="AL835504" s="19"/>
      <c r="AM835504" s="19"/>
      <c r="AN835504" s="19"/>
      <c r="AO835504" s="19"/>
      <c r="AP835504"/>
    </row>
    <row r="835505" spans="1:42" s="116" customFormat="1" x14ac:dyDescent="0.3">
      <c r="A835505"/>
      <c r="B835505"/>
      <c r="C835505"/>
      <c r="D835505"/>
      <c r="E835505"/>
      <c r="F835505"/>
      <c r="G835505"/>
      <c r="H835505"/>
      <c r="I835505"/>
      <c r="J835505"/>
      <c r="K835505"/>
      <c r="L835505"/>
      <c r="M835505" s="115"/>
      <c r="N835505" s="115"/>
      <c r="O835505"/>
      <c r="P835505"/>
      <c r="Q835505"/>
      <c r="R835505" s="19"/>
      <c r="S835505" s="19"/>
      <c r="T835505"/>
      <c r="U835505" s="113"/>
      <c r="V835505" s="19"/>
      <c r="W835505" s="19"/>
      <c r="X835505" s="19"/>
      <c r="Y835505" s="19"/>
      <c r="Z835505" s="19"/>
      <c r="AA835505" s="19"/>
      <c r="AB835505" s="19"/>
      <c r="AC835505" s="19"/>
      <c r="AD835505" s="19"/>
      <c r="AE835505" s="19"/>
      <c r="AF835505" s="19"/>
      <c r="AG835505" s="19"/>
      <c r="AH835505" s="19"/>
      <c r="AI835505" s="19"/>
      <c r="AJ835505" s="19"/>
      <c r="AK835505" s="19"/>
      <c r="AL835505" s="19"/>
      <c r="AM835505" s="19"/>
      <c r="AN835505" s="19"/>
      <c r="AO835505" s="19"/>
      <c r="AP835505"/>
    </row>
    <row r="835506" spans="1:42" s="116" customFormat="1" x14ac:dyDescent="0.3">
      <c r="A835506"/>
      <c r="B835506"/>
      <c r="C835506"/>
      <c r="D835506"/>
      <c r="E835506"/>
      <c r="F835506"/>
      <c r="G835506"/>
      <c r="H835506"/>
      <c r="I835506"/>
      <c r="J835506"/>
      <c r="K835506"/>
      <c r="L835506"/>
      <c r="M835506" s="115"/>
      <c r="N835506" s="115"/>
      <c r="O835506"/>
      <c r="P835506"/>
      <c r="Q835506"/>
      <c r="R835506" s="19"/>
      <c r="S835506" s="19"/>
      <c r="T835506"/>
      <c r="U835506" s="113"/>
      <c r="V835506" s="19"/>
      <c r="W835506" s="19"/>
      <c r="X835506" s="19"/>
      <c r="Y835506" s="19"/>
      <c r="Z835506" s="19"/>
      <c r="AA835506" s="19"/>
      <c r="AB835506" s="19"/>
      <c r="AC835506" s="19"/>
      <c r="AD835506" s="19"/>
      <c r="AE835506" s="19"/>
      <c r="AF835506" s="19"/>
      <c r="AG835506" s="19"/>
      <c r="AH835506" s="19"/>
      <c r="AI835506" s="19"/>
      <c r="AJ835506" s="19"/>
      <c r="AK835506" s="19"/>
      <c r="AL835506" s="19"/>
      <c r="AM835506" s="19"/>
      <c r="AN835506" s="19"/>
      <c r="AO835506" s="19"/>
      <c r="AP835506"/>
    </row>
    <row r="835507" spans="1:42" s="116" customFormat="1" x14ac:dyDescent="0.3">
      <c r="A835507"/>
      <c r="B835507"/>
      <c r="C835507"/>
      <c r="D835507"/>
      <c r="E835507"/>
      <c r="F835507"/>
      <c r="G835507"/>
      <c r="H835507"/>
      <c r="I835507"/>
      <c r="J835507"/>
      <c r="K835507"/>
      <c r="L835507"/>
      <c r="M835507" s="115"/>
      <c r="N835507" s="115"/>
      <c r="O835507"/>
      <c r="P835507"/>
      <c r="Q835507"/>
      <c r="R835507" s="19"/>
      <c r="S835507" s="19"/>
      <c r="T835507"/>
      <c r="U835507" s="113"/>
      <c r="V835507" s="19"/>
      <c r="W835507" s="19"/>
      <c r="X835507" s="19"/>
      <c r="Y835507" s="19"/>
      <c r="Z835507" s="19"/>
      <c r="AA835507" s="19"/>
      <c r="AB835507" s="19"/>
      <c r="AC835507" s="19"/>
      <c r="AD835507" s="19"/>
      <c r="AE835507" s="19"/>
      <c r="AF835507" s="19"/>
      <c r="AG835507" s="19"/>
      <c r="AH835507" s="19"/>
      <c r="AI835507" s="19"/>
      <c r="AJ835507" s="19"/>
      <c r="AK835507" s="19"/>
      <c r="AL835507" s="19"/>
      <c r="AM835507" s="19"/>
      <c r="AN835507" s="19"/>
      <c r="AO835507" s="19"/>
      <c r="AP835507"/>
    </row>
    <row r="835508" spans="1:42" s="116" customFormat="1" x14ac:dyDescent="0.3">
      <c r="A835508"/>
      <c r="B835508"/>
      <c r="C835508"/>
      <c r="D835508"/>
      <c r="E835508"/>
      <c r="F835508"/>
      <c r="G835508"/>
      <c r="H835508"/>
      <c r="I835508"/>
      <c r="J835508"/>
      <c r="K835508"/>
      <c r="L835508"/>
      <c r="M835508" s="115"/>
      <c r="N835508" s="115"/>
      <c r="O835508"/>
      <c r="P835508"/>
      <c r="Q835508"/>
      <c r="R835508" s="19"/>
      <c r="S835508" s="19"/>
      <c r="T835508"/>
      <c r="U835508" s="113"/>
      <c r="V835508" s="19"/>
      <c r="W835508" s="19"/>
      <c r="X835508" s="19"/>
      <c r="Y835508" s="19"/>
      <c r="Z835508" s="19"/>
      <c r="AA835508" s="19"/>
      <c r="AB835508" s="19"/>
      <c r="AC835508" s="19"/>
      <c r="AD835508" s="19"/>
      <c r="AE835508" s="19"/>
      <c r="AF835508" s="19"/>
      <c r="AG835508" s="19"/>
      <c r="AH835508" s="19"/>
      <c r="AI835508" s="19"/>
      <c r="AJ835508" s="19"/>
      <c r="AK835508" s="19"/>
      <c r="AL835508" s="19"/>
      <c r="AM835508" s="19"/>
      <c r="AN835508" s="19"/>
      <c r="AO835508" s="19"/>
      <c r="AP835508"/>
    </row>
    <row r="835509" spans="1:42" s="116" customFormat="1" x14ac:dyDescent="0.3">
      <c r="A835509"/>
      <c r="B835509"/>
      <c r="C835509"/>
      <c r="D835509"/>
      <c r="E835509"/>
      <c r="F835509"/>
      <c r="G835509"/>
      <c r="H835509"/>
      <c r="I835509"/>
      <c r="J835509"/>
      <c r="K835509"/>
      <c r="L835509"/>
      <c r="M835509" s="115"/>
      <c r="N835509" s="115"/>
      <c r="O835509"/>
      <c r="P835509"/>
      <c r="Q835509"/>
      <c r="R835509" s="19"/>
      <c r="S835509" s="19"/>
      <c r="T835509"/>
      <c r="U835509" s="113"/>
      <c r="V835509" s="19"/>
      <c r="W835509" s="19"/>
      <c r="X835509" s="19"/>
      <c r="Y835509" s="19"/>
      <c r="Z835509" s="19"/>
      <c r="AA835509" s="19"/>
      <c r="AB835509" s="19"/>
      <c r="AC835509" s="19"/>
      <c r="AD835509" s="19"/>
      <c r="AE835509" s="19"/>
      <c r="AF835509" s="19"/>
      <c r="AG835509" s="19"/>
      <c r="AH835509" s="19"/>
      <c r="AI835509" s="19"/>
      <c r="AJ835509" s="19"/>
      <c r="AK835509" s="19"/>
      <c r="AL835509" s="19"/>
      <c r="AM835509" s="19"/>
      <c r="AN835509" s="19"/>
      <c r="AO835509" s="19"/>
      <c r="AP835509"/>
    </row>
    <row r="835510" spans="1:42" s="116" customFormat="1" x14ac:dyDescent="0.3">
      <c r="A835510"/>
      <c r="B835510"/>
      <c r="C835510"/>
      <c r="D835510"/>
      <c r="E835510"/>
      <c r="F835510"/>
      <c r="G835510"/>
      <c r="H835510"/>
      <c r="I835510"/>
      <c r="J835510"/>
      <c r="K835510"/>
      <c r="L835510"/>
      <c r="M835510" s="115"/>
      <c r="N835510" s="115"/>
      <c r="O835510"/>
      <c r="P835510"/>
      <c r="Q835510"/>
      <c r="R835510" s="19"/>
      <c r="S835510" s="19"/>
      <c r="T835510"/>
      <c r="U835510" s="113"/>
      <c r="V835510" s="19"/>
      <c r="W835510" s="19"/>
      <c r="X835510" s="19"/>
      <c r="Y835510" s="19"/>
      <c r="Z835510" s="19"/>
      <c r="AA835510" s="19"/>
      <c r="AB835510" s="19"/>
      <c r="AC835510" s="19"/>
      <c r="AD835510" s="19"/>
      <c r="AE835510" s="19"/>
      <c r="AF835510" s="19"/>
      <c r="AG835510" s="19"/>
      <c r="AH835510" s="19"/>
      <c r="AI835510" s="19"/>
      <c r="AJ835510" s="19"/>
      <c r="AK835510" s="19"/>
      <c r="AL835510" s="19"/>
      <c r="AM835510" s="19"/>
      <c r="AN835510" s="19"/>
      <c r="AO835510" s="19"/>
      <c r="AP835510"/>
    </row>
    <row r="835511" spans="1:42" s="116" customFormat="1" x14ac:dyDescent="0.3">
      <c r="A835511"/>
      <c r="B835511"/>
      <c r="C835511"/>
      <c r="D835511"/>
      <c r="E835511"/>
      <c r="F835511"/>
      <c r="G835511"/>
      <c r="H835511"/>
      <c r="I835511"/>
      <c r="J835511"/>
      <c r="K835511"/>
      <c r="L835511"/>
      <c r="M835511" s="115"/>
      <c r="N835511" s="115"/>
      <c r="O835511"/>
      <c r="P835511"/>
      <c r="Q835511"/>
      <c r="R835511" s="19"/>
      <c r="S835511" s="19"/>
      <c r="T835511"/>
      <c r="U835511" s="113"/>
      <c r="V835511" s="19"/>
      <c r="W835511" s="19"/>
      <c r="X835511" s="19"/>
      <c r="Y835511" s="19"/>
      <c r="Z835511" s="19"/>
      <c r="AA835511" s="19"/>
      <c r="AB835511" s="19"/>
      <c r="AC835511" s="19"/>
      <c r="AD835511" s="19"/>
      <c r="AE835511" s="19"/>
      <c r="AF835511" s="19"/>
      <c r="AG835511" s="19"/>
      <c r="AH835511" s="19"/>
      <c r="AI835511" s="19"/>
      <c r="AJ835511" s="19"/>
      <c r="AK835511" s="19"/>
      <c r="AL835511" s="19"/>
      <c r="AM835511" s="19"/>
      <c r="AN835511" s="19"/>
      <c r="AO835511" s="19"/>
      <c r="AP835511"/>
    </row>
    <row r="835512" spans="1:42" s="116" customFormat="1" x14ac:dyDescent="0.3">
      <c r="A835512"/>
      <c r="B835512"/>
      <c r="C835512"/>
      <c r="D835512"/>
      <c r="E835512"/>
      <c r="F835512"/>
      <c r="G835512"/>
      <c r="H835512"/>
      <c r="I835512"/>
      <c r="J835512"/>
      <c r="K835512"/>
      <c r="L835512"/>
      <c r="M835512" s="115"/>
      <c r="N835512" s="115"/>
      <c r="O835512"/>
      <c r="P835512"/>
      <c r="Q835512"/>
      <c r="R835512" s="19"/>
      <c r="S835512" s="19"/>
      <c r="T835512"/>
      <c r="U835512" s="113"/>
      <c r="V835512" s="19"/>
      <c r="W835512" s="19"/>
      <c r="X835512" s="19"/>
      <c r="Y835512" s="19"/>
      <c r="Z835512" s="19"/>
      <c r="AA835512" s="19"/>
      <c r="AB835512" s="19"/>
      <c r="AC835512" s="19"/>
      <c r="AD835512" s="19"/>
      <c r="AE835512" s="19"/>
      <c r="AF835512" s="19"/>
      <c r="AG835512" s="19"/>
      <c r="AH835512" s="19"/>
      <c r="AI835512" s="19"/>
      <c r="AJ835512" s="19"/>
      <c r="AK835512" s="19"/>
      <c r="AL835512" s="19"/>
      <c r="AM835512" s="19"/>
      <c r="AN835512" s="19"/>
      <c r="AO835512" s="19"/>
      <c r="AP835512"/>
    </row>
    <row r="835513" spans="1:42" s="116" customFormat="1" x14ac:dyDescent="0.3">
      <c r="A835513"/>
      <c r="B835513"/>
      <c r="C835513"/>
      <c r="D835513"/>
      <c r="E835513"/>
      <c r="F835513"/>
      <c r="G835513"/>
      <c r="H835513"/>
      <c r="I835513"/>
      <c r="J835513"/>
      <c r="K835513"/>
      <c r="L835513"/>
      <c r="M835513" s="115"/>
      <c r="N835513" s="115"/>
      <c r="O835513"/>
      <c r="P835513"/>
      <c r="Q835513"/>
      <c r="R835513" s="19"/>
      <c r="S835513" s="19"/>
      <c r="T835513"/>
      <c r="U835513" s="113"/>
      <c r="V835513" s="19"/>
      <c r="W835513" s="19"/>
      <c r="X835513" s="19"/>
      <c r="Y835513" s="19"/>
      <c r="Z835513" s="19"/>
      <c r="AA835513" s="19"/>
      <c r="AB835513" s="19"/>
      <c r="AC835513" s="19"/>
      <c r="AD835513" s="19"/>
      <c r="AE835513" s="19"/>
      <c r="AF835513" s="19"/>
      <c r="AG835513" s="19"/>
      <c r="AH835513" s="19"/>
      <c r="AI835513" s="19"/>
      <c r="AJ835513" s="19"/>
      <c r="AK835513" s="19"/>
      <c r="AL835513" s="19"/>
      <c r="AM835513" s="19"/>
      <c r="AN835513" s="19"/>
      <c r="AO835513" s="19"/>
      <c r="AP835513"/>
    </row>
    <row r="835514" spans="1:42" s="116" customFormat="1" x14ac:dyDescent="0.3">
      <c r="A835514"/>
      <c r="B835514"/>
      <c r="C835514"/>
      <c r="D835514"/>
      <c r="E835514"/>
      <c r="F835514"/>
      <c r="G835514"/>
      <c r="H835514"/>
      <c r="I835514"/>
      <c r="J835514"/>
      <c r="K835514"/>
      <c r="L835514"/>
      <c r="M835514" s="115"/>
      <c r="N835514" s="115"/>
      <c r="O835514"/>
      <c r="P835514"/>
      <c r="Q835514"/>
      <c r="R835514" s="19"/>
      <c r="S835514" s="19"/>
      <c r="T835514"/>
      <c r="U835514" s="113"/>
      <c r="V835514" s="19"/>
      <c r="W835514" s="19"/>
      <c r="X835514" s="19"/>
      <c r="Y835514" s="19"/>
      <c r="Z835514" s="19"/>
      <c r="AA835514" s="19"/>
      <c r="AB835514" s="19"/>
      <c r="AC835514" s="19"/>
      <c r="AD835514" s="19"/>
      <c r="AE835514" s="19"/>
      <c r="AF835514" s="19"/>
      <c r="AG835514" s="19"/>
      <c r="AH835514" s="19"/>
      <c r="AI835514" s="19"/>
      <c r="AJ835514" s="19"/>
      <c r="AK835514" s="19"/>
      <c r="AL835514" s="19"/>
      <c r="AM835514" s="19"/>
      <c r="AN835514" s="19"/>
      <c r="AO835514" s="19"/>
      <c r="AP835514"/>
    </row>
    <row r="835515" spans="1:42" s="116" customFormat="1" x14ac:dyDescent="0.3">
      <c r="A835515"/>
      <c r="B835515"/>
      <c r="C835515"/>
      <c r="D835515"/>
      <c r="E835515"/>
      <c r="F835515"/>
      <c r="G835515"/>
      <c r="H835515"/>
      <c r="I835515"/>
      <c r="J835515"/>
      <c r="K835515"/>
      <c r="L835515"/>
      <c r="M835515" s="115"/>
      <c r="N835515" s="115"/>
      <c r="O835515"/>
      <c r="P835515"/>
      <c r="Q835515"/>
      <c r="R835515" s="19"/>
      <c r="S835515" s="19"/>
      <c r="T835515"/>
      <c r="U835515" s="113"/>
      <c r="V835515" s="19"/>
      <c r="W835515" s="19"/>
      <c r="X835515" s="19"/>
      <c r="Y835515" s="19"/>
      <c r="Z835515" s="19"/>
      <c r="AA835515" s="19"/>
      <c r="AB835515" s="19"/>
      <c r="AC835515" s="19"/>
      <c r="AD835515" s="19"/>
      <c r="AE835515" s="19"/>
      <c r="AF835515" s="19"/>
      <c r="AG835515" s="19"/>
      <c r="AH835515" s="19"/>
      <c r="AI835515" s="19"/>
      <c r="AJ835515" s="19"/>
      <c r="AK835515" s="19"/>
      <c r="AL835515" s="19"/>
      <c r="AM835515" s="19"/>
      <c r="AN835515" s="19"/>
      <c r="AO835515" s="19"/>
      <c r="AP835515"/>
    </row>
    <row r="835516" spans="1:42" s="116" customFormat="1" x14ac:dyDescent="0.3">
      <c r="A835516"/>
      <c r="B835516"/>
      <c r="C835516"/>
      <c r="D835516"/>
      <c r="E835516"/>
      <c r="F835516"/>
      <c r="G835516"/>
      <c r="H835516"/>
      <c r="I835516"/>
      <c r="J835516"/>
      <c r="K835516"/>
      <c r="L835516"/>
      <c r="M835516" s="115"/>
      <c r="N835516" s="115"/>
      <c r="O835516"/>
      <c r="P835516"/>
      <c r="Q835516"/>
      <c r="R835516" s="19"/>
      <c r="S835516" s="19"/>
      <c r="T835516"/>
      <c r="U835516" s="113"/>
      <c r="V835516" s="19"/>
      <c r="W835516" s="19"/>
      <c r="X835516" s="19"/>
      <c r="Y835516" s="19"/>
      <c r="Z835516" s="19"/>
      <c r="AA835516" s="19"/>
      <c r="AB835516" s="19"/>
      <c r="AC835516" s="19"/>
      <c r="AD835516" s="19"/>
      <c r="AE835516" s="19"/>
      <c r="AF835516" s="19"/>
      <c r="AG835516" s="19"/>
      <c r="AH835516" s="19"/>
      <c r="AI835516" s="19"/>
      <c r="AJ835516" s="19"/>
      <c r="AK835516" s="19"/>
      <c r="AL835516" s="19"/>
      <c r="AM835516" s="19"/>
      <c r="AN835516" s="19"/>
      <c r="AO835516" s="19"/>
      <c r="AP835516"/>
    </row>
    <row r="835517" spans="1:42" s="116" customFormat="1" x14ac:dyDescent="0.3">
      <c r="A835517"/>
      <c r="B835517"/>
      <c r="C835517"/>
      <c r="D835517"/>
      <c r="E835517"/>
      <c r="F835517"/>
      <c r="G835517"/>
      <c r="H835517"/>
      <c r="I835517"/>
      <c r="J835517"/>
      <c r="K835517"/>
      <c r="L835517"/>
      <c r="M835517" s="115"/>
      <c r="N835517" s="115"/>
      <c r="O835517"/>
      <c r="P835517"/>
      <c r="Q835517"/>
      <c r="R835517" s="19"/>
      <c r="S835517" s="19"/>
      <c r="T835517"/>
      <c r="U835517" s="113"/>
      <c r="V835517" s="19"/>
      <c r="W835517" s="19"/>
      <c r="X835517" s="19"/>
      <c r="Y835517" s="19"/>
      <c r="Z835517" s="19"/>
      <c r="AA835517" s="19"/>
      <c r="AB835517" s="19"/>
      <c r="AC835517" s="19"/>
      <c r="AD835517" s="19"/>
      <c r="AE835517" s="19"/>
      <c r="AF835517" s="19"/>
      <c r="AG835517" s="19"/>
      <c r="AH835517" s="19"/>
      <c r="AI835517" s="19"/>
      <c r="AJ835517" s="19"/>
      <c r="AK835517" s="19"/>
      <c r="AL835517" s="19"/>
      <c r="AM835517" s="19"/>
      <c r="AN835517" s="19"/>
      <c r="AO835517" s="19"/>
      <c r="AP835517"/>
    </row>
    <row r="835518" spans="1:42" s="116" customFormat="1" x14ac:dyDescent="0.3">
      <c r="A835518"/>
      <c r="B835518"/>
      <c r="C835518"/>
      <c r="D835518"/>
      <c r="E835518"/>
      <c r="F835518"/>
      <c r="G835518"/>
      <c r="H835518"/>
      <c r="I835518"/>
      <c r="J835518"/>
      <c r="K835518"/>
      <c r="L835518"/>
      <c r="M835518" s="115"/>
      <c r="N835518" s="115"/>
      <c r="O835518"/>
      <c r="P835518"/>
      <c r="Q835518"/>
      <c r="R835518" s="19"/>
      <c r="S835518" s="19"/>
      <c r="T835518"/>
      <c r="U835518" s="113"/>
      <c r="V835518" s="19"/>
      <c r="W835518" s="19"/>
      <c r="X835518" s="19"/>
      <c r="Y835518" s="19"/>
      <c r="Z835518" s="19"/>
      <c r="AA835518" s="19"/>
      <c r="AB835518" s="19"/>
      <c r="AC835518" s="19"/>
      <c r="AD835518" s="19"/>
      <c r="AE835518" s="19"/>
      <c r="AF835518" s="19"/>
      <c r="AG835518" s="19"/>
      <c r="AH835518" s="19"/>
      <c r="AI835518" s="19"/>
      <c r="AJ835518" s="19"/>
      <c r="AK835518" s="19"/>
      <c r="AL835518" s="19"/>
      <c r="AM835518" s="19"/>
      <c r="AN835518" s="19"/>
      <c r="AO835518" s="19"/>
      <c r="AP835518"/>
    </row>
    <row r="835519" spans="1:42" s="116" customFormat="1" x14ac:dyDescent="0.3">
      <c r="A835519"/>
      <c r="B835519"/>
      <c r="C835519"/>
      <c r="D835519"/>
      <c r="E835519"/>
      <c r="F835519"/>
      <c r="G835519"/>
      <c r="H835519"/>
      <c r="I835519"/>
      <c r="J835519"/>
      <c r="K835519"/>
      <c r="L835519"/>
      <c r="M835519" s="115"/>
      <c r="N835519" s="115"/>
      <c r="O835519"/>
      <c r="P835519"/>
      <c r="Q835519"/>
      <c r="R835519" s="19"/>
      <c r="S835519" s="19"/>
      <c r="T835519"/>
      <c r="U835519" s="113"/>
      <c r="V835519" s="19"/>
      <c r="W835519" s="19"/>
      <c r="X835519" s="19"/>
      <c r="Y835519" s="19"/>
      <c r="Z835519" s="19"/>
      <c r="AA835519" s="19"/>
      <c r="AB835519" s="19"/>
      <c r="AC835519" s="19"/>
      <c r="AD835519" s="19"/>
      <c r="AE835519" s="19"/>
      <c r="AF835519" s="19"/>
      <c r="AG835519" s="19"/>
      <c r="AH835519" s="19"/>
      <c r="AI835519" s="19"/>
      <c r="AJ835519" s="19"/>
      <c r="AK835519" s="19"/>
      <c r="AL835519" s="19"/>
      <c r="AM835519" s="19"/>
      <c r="AN835519" s="19"/>
      <c r="AO835519" s="19"/>
      <c r="AP835519"/>
    </row>
    <row r="835520" spans="1:42" s="116" customFormat="1" x14ac:dyDescent="0.3">
      <c r="A835520"/>
      <c r="B835520"/>
      <c r="C835520"/>
      <c r="D835520"/>
      <c r="E835520"/>
      <c r="F835520"/>
      <c r="G835520"/>
      <c r="H835520"/>
      <c r="I835520"/>
      <c r="J835520"/>
      <c r="K835520"/>
      <c r="L835520"/>
      <c r="M835520" s="115"/>
      <c r="N835520" s="115"/>
      <c r="O835520"/>
      <c r="P835520"/>
      <c r="Q835520"/>
      <c r="R835520" s="19"/>
      <c r="S835520" s="19"/>
      <c r="T835520"/>
      <c r="U835520" s="113"/>
      <c r="V835520" s="19"/>
      <c r="W835520" s="19"/>
      <c r="X835520" s="19"/>
      <c r="Y835520" s="19"/>
      <c r="Z835520" s="19"/>
      <c r="AA835520" s="19"/>
      <c r="AB835520" s="19"/>
      <c r="AC835520" s="19"/>
      <c r="AD835520" s="19"/>
      <c r="AE835520" s="19"/>
      <c r="AF835520" s="19"/>
      <c r="AG835520" s="19"/>
      <c r="AH835520" s="19"/>
      <c r="AI835520" s="19"/>
      <c r="AJ835520" s="19"/>
      <c r="AK835520" s="19"/>
      <c r="AL835520" s="19"/>
      <c r="AM835520" s="19"/>
      <c r="AN835520" s="19"/>
      <c r="AO835520" s="19"/>
      <c r="AP835520"/>
    </row>
    <row r="835521" spans="1:42" s="116" customFormat="1" x14ac:dyDescent="0.3">
      <c r="A835521"/>
      <c r="B835521"/>
      <c r="C835521"/>
      <c r="D835521"/>
      <c r="E835521"/>
      <c r="F835521"/>
      <c r="G835521"/>
      <c r="H835521"/>
      <c r="I835521"/>
      <c r="J835521"/>
      <c r="K835521"/>
      <c r="L835521"/>
      <c r="M835521" s="115"/>
      <c r="N835521" s="115"/>
      <c r="O835521"/>
      <c r="P835521"/>
      <c r="Q835521"/>
      <c r="R835521" s="19"/>
      <c r="S835521" s="19"/>
      <c r="T835521"/>
      <c r="U835521" s="113"/>
      <c r="V835521" s="19"/>
      <c r="W835521" s="19"/>
      <c r="X835521" s="19"/>
      <c r="Y835521" s="19"/>
      <c r="Z835521" s="19"/>
      <c r="AA835521" s="19"/>
      <c r="AB835521" s="19"/>
      <c r="AC835521" s="19"/>
      <c r="AD835521" s="19"/>
      <c r="AE835521" s="19"/>
      <c r="AF835521" s="19"/>
      <c r="AG835521" s="19"/>
      <c r="AH835521" s="19"/>
      <c r="AI835521" s="19"/>
      <c r="AJ835521" s="19"/>
      <c r="AK835521" s="19"/>
      <c r="AL835521" s="19"/>
      <c r="AM835521" s="19"/>
      <c r="AN835521" s="19"/>
      <c r="AO835521" s="19"/>
      <c r="AP835521"/>
    </row>
    <row r="835522" spans="1:42" s="116" customFormat="1" x14ac:dyDescent="0.3">
      <c r="A835522"/>
      <c r="B835522"/>
      <c r="C835522"/>
      <c r="D835522"/>
      <c r="E835522"/>
      <c r="F835522"/>
      <c r="G835522"/>
      <c r="H835522"/>
      <c r="I835522"/>
      <c r="J835522"/>
      <c r="K835522"/>
      <c r="L835522"/>
      <c r="M835522" s="115"/>
      <c r="N835522" s="115"/>
      <c r="O835522"/>
      <c r="P835522"/>
      <c r="Q835522"/>
      <c r="R835522" s="19"/>
      <c r="S835522" s="19"/>
      <c r="T835522"/>
      <c r="U835522" s="113"/>
      <c r="V835522" s="19"/>
      <c r="W835522" s="19"/>
      <c r="X835522" s="19"/>
      <c r="Y835522" s="19"/>
      <c r="Z835522" s="19"/>
      <c r="AA835522" s="19"/>
      <c r="AB835522" s="19"/>
      <c r="AC835522" s="19"/>
      <c r="AD835522" s="19"/>
      <c r="AE835522" s="19"/>
      <c r="AF835522" s="19"/>
      <c r="AG835522" s="19"/>
      <c r="AH835522" s="19"/>
      <c r="AI835522" s="19"/>
      <c r="AJ835522" s="19"/>
      <c r="AK835522" s="19"/>
      <c r="AL835522" s="19"/>
      <c r="AM835522" s="19"/>
      <c r="AN835522" s="19"/>
      <c r="AO835522" s="19"/>
      <c r="AP835522"/>
    </row>
    <row r="835523" spans="1:42" s="116" customFormat="1" x14ac:dyDescent="0.3">
      <c r="A835523"/>
      <c r="B835523"/>
      <c r="C835523"/>
      <c r="D835523"/>
      <c r="E835523"/>
      <c r="F835523"/>
      <c r="G835523"/>
      <c r="H835523"/>
      <c r="I835523"/>
      <c r="J835523"/>
      <c r="K835523"/>
      <c r="L835523"/>
      <c r="M835523" s="115"/>
      <c r="N835523" s="115"/>
      <c r="O835523"/>
      <c r="P835523"/>
      <c r="Q835523"/>
      <c r="R835523" s="19"/>
      <c r="S835523" s="19"/>
      <c r="T835523"/>
      <c r="U835523" s="113"/>
      <c r="V835523" s="19"/>
      <c r="W835523" s="19"/>
      <c r="X835523" s="19"/>
      <c r="Y835523" s="19"/>
      <c r="Z835523" s="19"/>
      <c r="AA835523" s="19"/>
      <c r="AB835523" s="19"/>
      <c r="AC835523" s="19"/>
      <c r="AD835523" s="19"/>
      <c r="AE835523" s="19"/>
      <c r="AF835523" s="19"/>
      <c r="AG835523" s="19"/>
      <c r="AH835523" s="19"/>
      <c r="AI835523" s="19"/>
      <c r="AJ835523" s="19"/>
      <c r="AK835523" s="19"/>
      <c r="AL835523" s="19"/>
      <c r="AM835523" s="19"/>
      <c r="AN835523" s="19"/>
      <c r="AO835523" s="19"/>
      <c r="AP835523"/>
    </row>
    <row r="835524" spans="1:42" s="116" customFormat="1" x14ac:dyDescent="0.3">
      <c r="A835524"/>
      <c r="B835524"/>
      <c r="C835524"/>
      <c r="D835524"/>
      <c r="E835524"/>
      <c r="F835524"/>
      <c r="G835524"/>
      <c r="H835524"/>
      <c r="I835524"/>
      <c r="J835524"/>
      <c r="K835524"/>
      <c r="L835524"/>
      <c r="M835524" s="115"/>
      <c r="N835524" s="115"/>
      <c r="O835524"/>
      <c r="P835524"/>
      <c r="Q835524"/>
      <c r="R835524" s="19"/>
      <c r="S835524" s="19"/>
      <c r="T835524"/>
      <c r="U835524" s="113"/>
      <c r="V835524" s="19"/>
      <c r="W835524" s="19"/>
      <c r="X835524" s="19"/>
      <c r="Y835524" s="19"/>
      <c r="Z835524" s="19"/>
      <c r="AA835524" s="19"/>
      <c r="AB835524" s="19"/>
      <c r="AC835524" s="19"/>
      <c r="AD835524" s="19"/>
      <c r="AE835524" s="19"/>
      <c r="AF835524" s="19"/>
      <c r="AG835524" s="19"/>
      <c r="AH835524" s="19"/>
      <c r="AI835524" s="19"/>
      <c r="AJ835524" s="19"/>
      <c r="AK835524" s="19"/>
      <c r="AL835524" s="19"/>
      <c r="AM835524" s="19"/>
      <c r="AN835524" s="19"/>
      <c r="AO835524" s="19"/>
      <c r="AP835524"/>
    </row>
    <row r="835525" spans="1:42" s="116" customFormat="1" x14ac:dyDescent="0.3">
      <c r="A835525"/>
      <c r="B835525"/>
      <c r="C835525"/>
      <c r="D835525"/>
      <c r="E835525"/>
      <c r="F835525"/>
      <c r="G835525"/>
      <c r="H835525"/>
      <c r="I835525"/>
      <c r="J835525"/>
      <c r="K835525"/>
      <c r="L835525"/>
      <c r="M835525" s="115"/>
      <c r="N835525" s="115"/>
      <c r="O835525"/>
      <c r="P835525"/>
      <c r="Q835525"/>
      <c r="R835525" s="19"/>
      <c r="S835525" s="19"/>
      <c r="T835525"/>
      <c r="U835525" s="113"/>
      <c r="V835525" s="19"/>
      <c r="W835525" s="19"/>
      <c r="X835525" s="19"/>
      <c r="Y835525" s="19"/>
      <c r="Z835525" s="19"/>
      <c r="AA835525" s="19"/>
      <c r="AB835525" s="19"/>
      <c r="AC835525" s="19"/>
      <c r="AD835525" s="19"/>
      <c r="AE835525" s="19"/>
      <c r="AF835525" s="19"/>
      <c r="AG835525" s="19"/>
      <c r="AH835525" s="19"/>
      <c r="AI835525" s="19"/>
      <c r="AJ835525" s="19"/>
      <c r="AK835525" s="19"/>
      <c r="AL835525" s="19"/>
      <c r="AM835525" s="19"/>
      <c r="AN835525" s="19"/>
      <c r="AO835525" s="19"/>
      <c r="AP835525"/>
    </row>
    <row r="835526" spans="1:42" s="116" customFormat="1" x14ac:dyDescent="0.3">
      <c r="A835526"/>
      <c r="B835526"/>
      <c r="C835526"/>
      <c r="D835526"/>
      <c r="E835526"/>
      <c r="F835526"/>
      <c r="G835526"/>
      <c r="H835526"/>
      <c r="I835526"/>
      <c r="J835526"/>
      <c r="K835526"/>
      <c r="L835526"/>
      <c r="M835526" s="115"/>
      <c r="N835526" s="115"/>
      <c r="O835526"/>
      <c r="P835526"/>
      <c r="Q835526"/>
      <c r="R835526" s="19"/>
      <c r="S835526" s="19"/>
      <c r="T835526"/>
      <c r="U835526" s="113"/>
      <c r="V835526" s="19"/>
      <c r="W835526" s="19"/>
      <c r="X835526" s="19"/>
      <c r="Y835526" s="19"/>
      <c r="Z835526" s="19"/>
      <c r="AA835526" s="19"/>
      <c r="AB835526" s="19"/>
      <c r="AC835526" s="19"/>
      <c r="AD835526" s="19"/>
      <c r="AE835526" s="19"/>
      <c r="AF835526" s="19"/>
      <c r="AG835526" s="19"/>
      <c r="AH835526" s="19"/>
      <c r="AI835526" s="19"/>
      <c r="AJ835526" s="19"/>
      <c r="AK835526" s="19"/>
      <c r="AL835526" s="19"/>
      <c r="AM835526" s="19"/>
      <c r="AN835526" s="19"/>
      <c r="AO835526" s="19"/>
      <c r="AP835526"/>
    </row>
    <row r="835527" spans="1:42" s="116" customFormat="1" x14ac:dyDescent="0.3">
      <c r="A835527"/>
      <c r="B835527"/>
      <c r="C835527"/>
      <c r="D835527"/>
      <c r="E835527"/>
      <c r="F835527"/>
      <c r="G835527"/>
      <c r="H835527"/>
      <c r="I835527"/>
      <c r="J835527"/>
      <c r="K835527"/>
      <c r="L835527"/>
      <c r="M835527" s="115"/>
      <c r="N835527" s="115"/>
      <c r="O835527"/>
      <c r="P835527"/>
      <c r="Q835527"/>
      <c r="R835527" s="19"/>
      <c r="S835527" s="19"/>
      <c r="T835527"/>
      <c r="U835527" s="113"/>
      <c r="V835527" s="19"/>
      <c r="W835527" s="19"/>
      <c r="X835527" s="19"/>
      <c r="Y835527" s="19"/>
      <c r="Z835527" s="19"/>
      <c r="AA835527" s="19"/>
      <c r="AB835527" s="19"/>
      <c r="AC835527" s="19"/>
      <c r="AD835527" s="19"/>
      <c r="AE835527" s="19"/>
      <c r="AF835527" s="19"/>
      <c r="AG835527" s="19"/>
      <c r="AH835527" s="19"/>
      <c r="AI835527" s="19"/>
      <c r="AJ835527" s="19"/>
      <c r="AK835527" s="19"/>
      <c r="AL835527" s="19"/>
      <c r="AM835527" s="19"/>
      <c r="AN835527" s="19"/>
      <c r="AO835527" s="19"/>
      <c r="AP835527"/>
    </row>
    <row r="835528" spans="1:42" s="116" customFormat="1" x14ac:dyDescent="0.3">
      <c r="A835528"/>
      <c r="B835528"/>
      <c r="C835528"/>
      <c r="D835528"/>
      <c r="E835528"/>
      <c r="F835528"/>
      <c r="G835528"/>
      <c r="H835528"/>
      <c r="I835528"/>
      <c r="J835528"/>
      <c r="K835528"/>
      <c r="L835528"/>
      <c r="M835528" s="115"/>
      <c r="N835528" s="115"/>
      <c r="O835528"/>
      <c r="P835528"/>
      <c r="Q835528"/>
      <c r="R835528" s="19"/>
      <c r="S835528" s="19"/>
      <c r="T835528"/>
      <c r="U835528" s="113"/>
      <c r="V835528" s="19"/>
      <c r="W835528" s="19"/>
      <c r="X835528" s="19"/>
      <c r="Y835528" s="19"/>
      <c r="Z835528" s="19"/>
      <c r="AA835528" s="19"/>
      <c r="AB835528" s="19"/>
      <c r="AC835528" s="19"/>
      <c r="AD835528" s="19"/>
      <c r="AE835528" s="19"/>
      <c r="AF835528" s="19"/>
      <c r="AG835528" s="19"/>
      <c r="AH835528" s="19"/>
      <c r="AI835528" s="19"/>
      <c r="AJ835528" s="19"/>
      <c r="AK835528" s="19"/>
      <c r="AL835528" s="19"/>
      <c r="AM835528" s="19"/>
      <c r="AN835528" s="19"/>
      <c r="AO835528" s="19"/>
      <c r="AP835528"/>
    </row>
    <row r="835529" spans="1:42" s="116" customFormat="1" x14ac:dyDescent="0.3">
      <c r="A835529"/>
      <c r="B835529"/>
      <c r="C835529"/>
      <c r="D835529"/>
      <c r="E835529"/>
      <c r="F835529"/>
      <c r="G835529"/>
      <c r="H835529"/>
      <c r="I835529"/>
      <c r="J835529"/>
      <c r="K835529"/>
      <c r="L835529"/>
      <c r="M835529" s="115"/>
      <c r="N835529" s="115"/>
      <c r="O835529"/>
      <c r="P835529"/>
      <c r="Q835529"/>
      <c r="R835529" s="19"/>
      <c r="S835529" s="19"/>
      <c r="T835529"/>
      <c r="U835529" s="113"/>
      <c r="V835529" s="19"/>
      <c r="W835529" s="19"/>
      <c r="X835529" s="19"/>
      <c r="Y835529" s="19"/>
      <c r="Z835529" s="19"/>
      <c r="AA835529" s="19"/>
      <c r="AB835529" s="19"/>
      <c r="AC835529" s="19"/>
      <c r="AD835529" s="19"/>
      <c r="AE835529" s="19"/>
      <c r="AF835529" s="19"/>
      <c r="AG835529" s="19"/>
      <c r="AH835529" s="19"/>
      <c r="AI835529" s="19"/>
      <c r="AJ835529" s="19"/>
      <c r="AK835529" s="19"/>
      <c r="AL835529" s="19"/>
      <c r="AM835529" s="19"/>
      <c r="AN835529" s="19"/>
      <c r="AO835529" s="19"/>
      <c r="AP835529"/>
    </row>
    <row r="835530" spans="1:42" s="116" customFormat="1" x14ac:dyDescent="0.3">
      <c r="A835530"/>
      <c r="B835530"/>
      <c r="C835530"/>
      <c r="D835530"/>
      <c r="E835530"/>
      <c r="F835530"/>
      <c r="G835530"/>
      <c r="H835530"/>
      <c r="I835530"/>
      <c r="J835530"/>
      <c r="K835530"/>
      <c r="L835530"/>
      <c r="M835530" s="115"/>
      <c r="N835530" s="115"/>
      <c r="O835530"/>
      <c r="P835530"/>
      <c r="Q835530"/>
      <c r="R835530" s="19"/>
      <c r="S835530" s="19"/>
      <c r="T835530"/>
      <c r="U835530" s="113"/>
      <c r="V835530" s="19"/>
      <c r="W835530" s="19"/>
      <c r="X835530" s="19"/>
      <c r="Y835530" s="19"/>
      <c r="Z835530" s="19"/>
      <c r="AA835530" s="19"/>
      <c r="AB835530" s="19"/>
      <c r="AC835530" s="19"/>
      <c r="AD835530" s="19"/>
      <c r="AE835530" s="19"/>
      <c r="AF835530" s="19"/>
      <c r="AG835530" s="19"/>
      <c r="AH835530" s="19"/>
      <c r="AI835530" s="19"/>
      <c r="AJ835530" s="19"/>
      <c r="AK835530" s="19"/>
      <c r="AL835530" s="19"/>
      <c r="AM835530" s="19"/>
      <c r="AN835530" s="19"/>
      <c r="AO835530" s="19"/>
      <c r="AP835530"/>
    </row>
    <row r="835531" spans="1:42" s="116" customFormat="1" x14ac:dyDescent="0.3">
      <c r="A835531"/>
      <c r="B835531"/>
      <c r="C835531"/>
      <c r="D835531"/>
      <c r="E835531"/>
      <c r="F835531"/>
      <c r="G835531"/>
      <c r="H835531"/>
      <c r="I835531"/>
      <c r="J835531"/>
      <c r="K835531"/>
      <c r="L835531"/>
      <c r="M835531" s="115"/>
      <c r="N835531" s="115"/>
      <c r="O835531"/>
      <c r="P835531"/>
      <c r="Q835531"/>
      <c r="R835531" s="19"/>
      <c r="S835531" s="19"/>
      <c r="T835531"/>
      <c r="U835531" s="113"/>
      <c r="V835531" s="19"/>
      <c r="W835531" s="19"/>
      <c r="X835531" s="19"/>
      <c r="Y835531" s="19"/>
      <c r="Z835531" s="19"/>
      <c r="AA835531" s="19"/>
      <c r="AB835531" s="19"/>
      <c r="AC835531" s="19"/>
      <c r="AD835531" s="19"/>
      <c r="AE835531" s="19"/>
      <c r="AF835531" s="19"/>
      <c r="AG835531" s="19"/>
      <c r="AH835531" s="19"/>
      <c r="AI835531" s="19"/>
      <c r="AJ835531" s="19"/>
      <c r="AK835531" s="19"/>
      <c r="AL835531" s="19"/>
      <c r="AM835531" s="19"/>
      <c r="AN835531" s="19"/>
      <c r="AO835531" s="19"/>
      <c r="AP835531"/>
    </row>
    <row r="835532" spans="1:42" s="116" customFormat="1" x14ac:dyDescent="0.3">
      <c r="A835532"/>
      <c r="B835532"/>
      <c r="C835532"/>
      <c r="D835532"/>
      <c r="E835532"/>
      <c r="F835532"/>
      <c r="G835532"/>
      <c r="H835532"/>
      <c r="I835532"/>
      <c r="J835532"/>
      <c r="K835532"/>
      <c r="L835532"/>
      <c r="M835532" s="115"/>
      <c r="N835532" s="115"/>
      <c r="O835532"/>
      <c r="P835532"/>
      <c r="Q835532"/>
      <c r="R835532" s="19"/>
      <c r="S835532" s="19"/>
      <c r="T835532"/>
      <c r="U835532" s="113"/>
      <c r="V835532" s="19"/>
      <c r="W835532" s="19"/>
      <c r="X835532" s="19"/>
      <c r="Y835532" s="19"/>
      <c r="Z835532" s="19"/>
      <c r="AA835532" s="19"/>
      <c r="AB835532" s="19"/>
      <c r="AC835532" s="19"/>
      <c r="AD835532" s="19"/>
      <c r="AE835532" s="19"/>
      <c r="AF835532" s="19"/>
      <c r="AG835532" s="19"/>
      <c r="AH835532" s="19"/>
      <c r="AI835532" s="19"/>
      <c r="AJ835532" s="19"/>
      <c r="AK835532" s="19"/>
      <c r="AL835532" s="19"/>
      <c r="AM835532" s="19"/>
      <c r="AN835532" s="19"/>
      <c r="AO835532" s="19"/>
      <c r="AP835532"/>
    </row>
    <row r="835533" spans="1:42" s="116" customFormat="1" x14ac:dyDescent="0.3">
      <c r="A835533"/>
      <c r="B835533"/>
      <c r="C835533"/>
      <c r="D835533"/>
      <c r="E835533"/>
      <c r="F835533"/>
      <c r="G835533"/>
      <c r="H835533"/>
      <c r="I835533"/>
      <c r="J835533"/>
      <c r="K835533"/>
      <c r="L835533"/>
      <c r="M835533" s="115"/>
      <c r="N835533" s="115"/>
      <c r="O835533"/>
      <c r="P835533"/>
      <c r="Q835533"/>
      <c r="R835533" s="19"/>
      <c r="S835533" s="19"/>
      <c r="T835533"/>
      <c r="U835533" s="113"/>
      <c r="V835533" s="19"/>
      <c r="W835533" s="19"/>
      <c r="X835533" s="19"/>
      <c r="Y835533" s="19"/>
      <c r="Z835533" s="19"/>
      <c r="AA835533" s="19"/>
      <c r="AB835533" s="19"/>
      <c r="AC835533" s="19"/>
      <c r="AD835533" s="19"/>
      <c r="AE835533" s="19"/>
      <c r="AF835533" s="19"/>
      <c r="AG835533" s="19"/>
      <c r="AH835533" s="19"/>
      <c r="AI835533" s="19"/>
      <c r="AJ835533" s="19"/>
      <c r="AK835533" s="19"/>
      <c r="AL835533" s="19"/>
      <c r="AM835533" s="19"/>
      <c r="AN835533" s="19"/>
      <c r="AO835533" s="19"/>
      <c r="AP835533"/>
    </row>
    <row r="835534" spans="1:42" s="116" customFormat="1" x14ac:dyDescent="0.3">
      <c r="A835534"/>
      <c r="B835534"/>
      <c r="C835534"/>
      <c r="D835534"/>
      <c r="E835534"/>
      <c r="F835534"/>
      <c r="G835534"/>
      <c r="H835534"/>
      <c r="I835534"/>
      <c r="J835534"/>
      <c r="K835534"/>
      <c r="L835534"/>
      <c r="M835534" s="115"/>
      <c r="N835534" s="115"/>
      <c r="O835534"/>
      <c r="P835534"/>
      <c r="Q835534"/>
      <c r="R835534" s="19"/>
      <c r="S835534" s="19"/>
      <c r="T835534"/>
      <c r="U835534" s="113"/>
      <c r="V835534" s="19"/>
      <c r="W835534" s="19"/>
      <c r="X835534" s="19"/>
      <c r="Y835534" s="19"/>
      <c r="Z835534" s="19"/>
      <c r="AA835534" s="19"/>
      <c r="AB835534" s="19"/>
      <c r="AC835534" s="19"/>
      <c r="AD835534" s="19"/>
      <c r="AE835534" s="19"/>
      <c r="AF835534" s="19"/>
      <c r="AG835534" s="19"/>
      <c r="AH835534" s="19"/>
      <c r="AI835534" s="19"/>
      <c r="AJ835534" s="19"/>
      <c r="AK835534" s="19"/>
      <c r="AL835534" s="19"/>
      <c r="AM835534" s="19"/>
      <c r="AN835534" s="19"/>
      <c r="AO835534" s="19"/>
      <c r="AP835534"/>
    </row>
    <row r="835535" spans="1:42" s="116" customFormat="1" x14ac:dyDescent="0.3">
      <c r="A835535"/>
      <c r="B835535"/>
      <c r="C835535"/>
      <c r="D835535"/>
      <c r="E835535"/>
      <c r="F835535"/>
      <c r="G835535"/>
      <c r="H835535"/>
      <c r="I835535"/>
      <c r="J835535"/>
      <c r="K835535"/>
      <c r="L835535"/>
      <c r="M835535" s="115"/>
      <c r="N835535" s="115"/>
      <c r="O835535"/>
      <c r="P835535"/>
      <c r="Q835535"/>
      <c r="R835535" s="19"/>
      <c r="S835535" s="19"/>
      <c r="T835535"/>
      <c r="U835535" s="113"/>
      <c r="V835535" s="19"/>
      <c r="W835535" s="19"/>
      <c r="X835535" s="19"/>
      <c r="Y835535" s="19"/>
      <c r="Z835535" s="19"/>
      <c r="AA835535" s="19"/>
      <c r="AB835535" s="19"/>
      <c r="AC835535" s="19"/>
      <c r="AD835535" s="19"/>
      <c r="AE835535" s="19"/>
      <c r="AF835535" s="19"/>
      <c r="AG835535" s="19"/>
      <c r="AH835535" s="19"/>
      <c r="AI835535" s="19"/>
      <c r="AJ835535" s="19"/>
      <c r="AK835535" s="19"/>
      <c r="AL835535" s="19"/>
      <c r="AM835535" s="19"/>
      <c r="AN835535" s="19"/>
      <c r="AO835535" s="19"/>
      <c r="AP835535"/>
    </row>
    <row r="835536" spans="1:42" s="116" customFormat="1" x14ac:dyDescent="0.3">
      <c r="A835536"/>
      <c r="B835536"/>
      <c r="C835536"/>
      <c r="D835536"/>
      <c r="E835536"/>
      <c r="F835536"/>
      <c r="G835536"/>
      <c r="H835536"/>
      <c r="I835536"/>
      <c r="J835536"/>
      <c r="K835536"/>
      <c r="L835536"/>
      <c r="M835536" s="115"/>
      <c r="N835536" s="115"/>
      <c r="O835536"/>
      <c r="P835536"/>
      <c r="Q835536"/>
      <c r="R835536" s="19"/>
      <c r="S835536" s="19"/>
      <c r="T835536"/>
      <c r="U835536" s="113"/>
      <c r="V835536" s="19"/>
      <c r="W835536" s="19"/>
      <c r="X835536" s="19"/>
      <c r="Y835536" s="19"/>
      <c r="Z835536" s="19"/>
      <c r="AA835536" s="19"/>
      <c r="AB835536" s="19"/>
      <c r="AC835536" s="19"/>
      <c r="AD835536" s="19"/>
      <c r="AE835536" s="19"/>
      <c r="AF835536" s="19"/>
      <c r="AG835536" s="19"/>
      <c r="AH835536" s="19"/>
      <c r="AI835536" s="19"/>
      <c r="AJ835536" s="19"/>
      <c r="AK835536" s="19"/>
      <c r="AL835536" s="19"/>
      <c r="AM835536" s="19"/>
      <c r="AN835536" s="19"/>
      <c r="AO835536" s="19"/>
      <c r="AP835536"/>
    </row>
    <row r="835537" spans="1:42" s="116" customFormat="1" x14ac:dyDescent="0.3">
      <c r="A835537"/>
      <c r="B835537"/>
      <c r="C835537"/>
      <c r="D835537"/>
      <c r="E835537"/>
      <c r="F835537"/>
      <c r="G835537"/>
      <c r="H835537"/>
      <c r="I835537"/>
      <c r="J835537"/>
      <c r="K835537"/>
      <c r="L835537"/>
      <c r="M835537" s="115"/>
      <c r="N835537" s="115"/>
      <c r="O835537"/>
      <c r="P835537"/>
      <c r="Q835537"/>
      <c r="R835537" s="19"/>
      <c r="S835537" s="19"/>
      <c r="T835537"/>
      <c r="U835537" s="113"/>
      <c r="V835537" s="19"/>
      <c r="W835537" s="19"/>
      <c r="X835537" s="19"/>
      <c r="Y835537" s="19"/>
      <c r="Z835537" s="19"/>
      <c r="AA835537" s="19"/>
      <c r="AB835537" s="19"/>
      <c r="AC835537" s="19"/>
      <c r="AD835537" s="19"/>
      <c r="AE835537" s="19"/>
      <c r="AF835537" s="19"/>
      <c r="AG835537" s="19"/>
      <c r="AH835537" s="19"/>
      <c r="AI835537" s="19"/>
      <c r="AJ835537" s="19"/>
      <c r="AK835537" s="19"/>
      <c r="AL835537" s="19"/>
      <c r="AM835537" s="19"/>
      <c r="AN835537" s="19"/>
      <c r="AO835537" s="19"/>
      <c r="AP835537"/>
    </row>
    <row r="835538" spans="1:42" s="116" customFormat="1" x14ac:dyDescent="0.3">
      <c r="A835538"/>
      <c r="B835538"/>
      <c r="C835538"/>
      <c r="D835538"/>
      <c r="E835538"/>
      <c r="F835538"/>
      <c r="G835538"/>
      <c r="H835538"/>
      <c r="I835538"/>
      <c r="J835538"/>
      <c r="K835538"/>
      <c r="L835538"/>
      <c r="M835538" s="115"/>
      <c r="N835538" s="115"/>
      <c r="O835538"/>
      <c r="P835538"/>
      <c r="Q835538"/>
      <c r="R835538" s="19"/>
      <c r="S835538" s="19"/>
      <c r="T835538"/>
      <c r="U835538" s="113"/>
      <c r="V835538" s="19"/>
      <c r="W835538" s="19"/>
      <c r="X835538" s="19"/>
      <c r="Y835538" s="19"/>
      <c r="Z835538" s="19"/>
      <c r="AA835538" s="19"/>
      <c r="AB835538" s="19"/>
      <c r="AC835538" s="19"/>
      <c r="AD835538" s="19"/>
      <c r="AE835538" s="19"/>
      <c r="AF835538" s="19"/>
      <c r="AG835538" s="19"/>
      <c r="AH835538" s="19"/>
      <c r="AI835538" s="19"/>
      <c r="AJ835538" s="19"/>
      <c r="AK835538" s="19"/>
      <c r="AL835538" s="19"/>
      <c r="AM835538" s="19"/>
      <c r="AN835538" s="19"/>
      <c r="AO835538" s="19"/>
      <c r="AP835538"/>
    </row>
    <row r="835539" spans="1:42" s="116" customFormat="1" x14ac:dyDescent="0.3">
      <c r="A835539"/>
      <c r="B835539"/>
      <c r="C835539"/>
      <c r="D835539"/>
      <c r="E835539"/>
      <c r="F835539"/>
      <c r="G835539"/>
      <c r="H835539"/>
      <c r="I835539"/>
      <c r="J835539"/>
      <c r="K835539"/>
      <c r="L835539"/>
      <c r="M835539" s="115"/>
      <c r="N835539" s="115"/>
      <c r="O835539"/>
      <c r="P835539"/>
      <c r="Q835539"/>
      <c r="R835539" s="19"/>
      <c r="S835539" s="19"/>
      <c r="T835539"/>
      <c r="U835539" s="113"/>
      <c r="V835539" s="19"/>
      <c r="W835539" s="19"/>
      <c r="X835539" s="19"/>
      <c r="Y835539" s="19"/>
      <c r="Z835539" s="19"/>
      <c r="AA835539" s="19"/>
      <c r="AB835539" s="19"/>
      <c r="AC835539" s="19"/>
      <c r="AD835539" s="19"/>
      <c r="AE835539" s="19"/>
      <c r="AF835539" s="19"/>
      <c r="AG835539" s="19"/>
      <c r="AH835539" s="19"/>
      <c r="AI835539" s="19"/>
      <c r="AJ835539" s="19"/>
      <c r="AK835539" s="19"/>
      <c r="AL835539" s="19"/>
      <c r="AM835539" s="19"/>
      <c r="AN835539" s="19"/>
      <c r="AO835539" s="19"/>
      <c r="AP835539"/>
    </row>
    <row r="835540" spans="1:42" s="116" customFormat="1" x14ac:dyDescent="0.3">
      <c r="A835540"/>
      <c r="B835540"/>
      <c r="C835540"/>
      <c r="D835540"/>
      <c r="E835540"/>
      <c r="F835540"/>
      <c r="G835540"/>
      <c r="H835540"/>
      <c r="I835540"/>
      <c r="J835540"/>
      <c r="K835540"/>
      <c r="L835540"/>
      <c r="M835540" s="115"/>
      <c r="N835540" s="115"/>
      <c r="O835540"/>
      <c r="P835540"/>
      <c r="Q835540"/>
      <c r="R835540" s="19"/>
      <c r="S835540" s="19"/>
      <c r="T835540"/>
      <c r="U835540" s="113"/>
      <c r="V835540" s="19"/>
      <c r="W835540" s="19"/>
      <c r="X835540" s="19"/>
      <c r="Y835540" s="19"/>
      <c r="Z835540" s="19"/>
      <c r="AA835540" s="19"/>
      <c r="AB835540" s="19"/>
      <c r="AC835540" s="19"/>
      <c r="AD835540" s="19"/>
      <c r="AE835540" s="19"/>
      <c r="AF835540" s="19"/>
      <c r="AG835540" s="19"/>
      <c r="AH835540" s="19"/>
      <c r="AI835540" s="19"/>
      <c r="AJ835540" s="19"/>
      <c r="AK835540" s="19"/>
      <c r="AL835540" s="19"/>
      <c r="AM835540" s="19"/>
      <c r="AN835540" s="19"/>
      <c r="AO835540" s="19"/>
      <c r="AP835540"/>
    </row>
    <row r="835541" spans="1:42" s="116" customFormat="1" x14ac:dyDescent="0.3">
      <c r="A835541"/>
      <c r="B835541"/>
      <c r="C835541"/>
      <c r="D835541"/>
      <c r="E835541"/>
      <c r="F835541"/>
      <c r="G835541"/>
      <c r="H835541"/>
      <c r="I835541"/>
      <c r="J835541"/>
      <c r="K835541"/>
      <c r="L835541"/>
      <c r="M835541" s="115"/>
      <c r="N835541" s="115"/>
      <c r="O835541"/>
      <c r="P835541"/>
      <c r="Q835541"/>
      <c r="R835541" s="19"/>
      <c r="S835541" s="19"/>
      <c r="T835541"/>
      <c r="U835541" s="113"/>
      <c r="V835541" s="19"/>
      <c r="W835541" s="19"/>
      <c r="X835541" s="19"/>
      <c r="Y835541" s="19"/>
      <c r="Z835541" s="19"/>
      <c r="AA835541" s="19"/>
      <c r="AB835541" s="19"/>
      <c r="AC835541" s="19"/>
      <c r="AD835541" s="19"/>
      <c r="AE835541" s="19"/>
      <c r="AF835541" s="19"/>
      <c r="AG835541" s="19"/>
      <c r="AH835541" s="19"/>
      <c r="AI835541" s="19"/>
      <c r="AJ835541" s="19"/>
      <c r="AK835541" s="19"/>
      <c r="AL835541" s="19"/>
      <c r="AM835541" s="19"/>
      <c r="AN835541" s="19"/>
      <c r="AO835541" s="19"/>
      <c r="AP835541"/>
    </row>
    <row r="835542" spans="1:42" s="116" customFormat="1" x14ac:dyDescent="0.3">
      <c r="A835542"/>
      <c r="B835542"/>
      <c r="C835542"/>
      <c r="D835542"/>
      <c r="E835542"/>
      <c r="F835542"/>
      <c r="G835542"/>
      <c r="H835542"/>
      <c r="I835542"/>
      <c r="J835542"/>
      <c r="K835542"/>
      <c r="L835542"/>
      <c r="M835542" s="115"/>
      <c r="N835542" s="115"/>
      <c r="O835542"/>
      <c r="P835542"/>
      <c r="Q835542"/>
      <c r="R835542" s="19"/>
      <c r="S835542" s="19"/>
      <c r="T835542"/>
      <c r="U835542" s="113"/>
      <c r="V835542" s="19"/>
      <c r="W835542" s="19"/>
      <c r="X835542" s="19"/>
      <c r="Y835542" s="19"/>
      <c r="Z835542" s="19"/>
      <c r="AA835542" s="19"/>
      <c r="AB835542" s="19"/>
      <c r="AC835542" s="19"/>
      <c r="AD835542" s="19"/>
      <c r="AE835542" s="19"/>
      <c r="AF835542" s="19"/>
      <c r="AG835542" s="19"/>
      <c r="AH835542" s="19"/>
      <c r="AI835542" s="19"/>
      <c r="AJ835542" s="19"/>
      <c r="AK835542" s="19"/>
      <c r="AL835542" s="19"/>
      <c r="AM835542" s="19"/>
      <c r="AN835542" s="19"/>
      <c r="AO835542" s="19"/>
      <c r="AP835542"/>
    </row>
    <row r="835543" spans="1:42" s="116" customFormat="1" x14ac:dyDescent="0.3">
      <c r="A835543"/>
      <c r="B835543"/>
      <c r="C835543"/>
      <c r="D835543"/>
      <c r="E835543"/>
      <c r="F835543"/>
      <c r="G835543"/>
      <c r="H835543"/>
      <c r="I835543"/>
      <c r="J835543"/>
      <c r="K835543"/>
      <c r="L835543"/>
      <c r="M835543" s="115"/>
      <c r="N835543" s="115"/>
      <c r="O835543"/>
      <c r="P835543"/>
      <c r="Q835543"/>
      <c r="R835543" s="19"/>
      <c r="S835543" s="19"/>
      <c r="T835543"/>
      <c r="U835543" s="113"/>
      <c r="V835543" s="19"/>
      <c r="W835543" s="19"/>
      <c r="X835543" s="19"/>
      <c r="Y835543" s="19"/>
      <c r="Z835543" s="19"/>
      <c r="AA835543" s="19"/>
      <c r="AB835543" s="19"/>
      <c r="AC835543" s="19"/>
      <c r="AD835543" s="19"/>
      <c r="AE835543" s="19"/>
      <c r="AF835543" s="19"/>
      <c r="AG835543" s="19"/>
      <c r="AH835543" s="19"/>
      <c r="AI835543" s="19"/>
      <c r="AJ835543" s="19"/>
      <c r="AK835543" s="19"/>
      <c r="AL835543" s="19"/>
      <c r="AM835543" s="19"/>
      <c r="AN835543" s="19"/>
      <c r="AO835543" s="19"/>
      <c r="AP835543"/>
    </row>
    <row r="835544" spans="1:42" s="116" customFormat="1" x14ac:dyDescent="0.3">
      <c r="A835544"/>
      <c r="B835544"/>
      <c r="C835544"/>
      <c r="D835544"/>
      <c r="E835544"/>
      <c r="F835544"/>
      <c r="G835544"/>
      <c r="H835544"/>
      <c r="I835544"/>
      <c r="J835544"/>
      <c r="K835544"/>
      <c r="L835544"/>
      <c r="M835544" s="115"/>
      <c r="N835544" s="115"/>
      <c r="O835544"/>
      <c r="P835544"/>
      <c r="Q835544"/>
      <c r="R835544" s="19"/>
      <c r="S835544" s="19"/>
      <c r="T835544"/>
      <c r="U835544" s="113"/>
      <c r="V835544" s="19"/>
      <c r="W835544" s="19"/>
      <c r="X835544" s="19"/>
      <c r="Y835544" s="19"/>
      <c r="Z835544" s="19"/>
      <c r="AA835544" s="19"/>
      <c r="AB835544" s="19"/>
      <c r="AC835544" s="19"/>
      <c r="AD835544" s="19"/>
      <c r="AE835544" s="19"/>
      <c r="AF835544" s="19"/>
      <c r="AG835544" s="19"/>
      <c r="AH835544" s="19"/>
      <c r="AI835544" s="19"/>
      <c r="AJ835544" s="19"/>
      <c r="AK835544" s="19"/>
      <c r="AL835544" s="19"/>
      <c r="AM835544" s="19"/>
      <c r="AN835544" s="19"/>
      <c r="AO835544" s="19"/>
      <c r="AP835544"/>
    </row>
    <row r="835545" spans="1:42" s="116" customFormat="1" x14ac:dyDescent="0.3">
      <c r="A835545"/>
      <c r="B835545"/>
      <c r="C835545"/>
      <c r="D835545"/>
      <c r="E835545"/>
      <c r="F835545"/>
      <c r="G835545"/>
      <c r="H835545"/>
      <c r="I835545"/>
      <c r="J835545"/>
      <c r="K835545"/>
      <c r="L835545"/>
      <c r="M835545" s="115"/>
      <c r="N835545" s="115"/>
      <c r="O835545"/>
      <c r="P835545"/>
      <c r="Q835545"/>
      <c r="R835545" s="19"/>
      <c r="S835545" s="19"/>
      <c r="T835545"/>
      <c r="U835545" s="113"/>
      <c r="V835545" s="19"/>
      <c r="W835545" s="19"/>
      <c r="X835545" s="19"/>
      <c r="Y835545" s="19"/>
      <c r="Z835545" s="19"/>
      <c r="AA835545" s="19"/>
      <c r="AB835545" s="19"/>
      <c r="AC835545" s="19"/>
      <c r="AD835545" s="19"/>
      <c r="AE835545" s="19"/>
      <c r="AF835545" s="19"/>
      <c r="AG835545" s="19"/>
      <c r="AH835545" s="19"/>
      <c r="AI835545" s="19"/>
      <c r="AJ835545" s="19"/>
      <c r="AK835545" s="19"/>
      <c r="AL835545" s="19"/>
      <c r="AM835545" s="19"/>
      <c r="AN835545" s="19"/>
      <c r="AO835545" s="19"/>
      <c r="AP835545"/>
    </row>
    <row r="835546" spans="1:42" s="116" customFormat="1" x14ac:dyDescent="0.3">
      <c r="A835546"/>
      <c r="B835546"/>
      <c r="C835546"/>
      <c r="D835546"/>
      <c r="E835546"/>
      <c r="F835546"/>
      <c r="G835546"/>
      <c r="H835546"/>
      <c r="I835546"/>
      <c r="J835546"/>
      <c r="K835546"/>
      <c r="L835546"/>
      <c r="M835546" s="115"/>
      <c r="N835546" s="115"/>
      <c r="O835546"/>
      <c r="P835546"/>
      <c r="Q835546"/>
      <c r="R835546" s="19"/>
      <c r="S835546" s="19"/>
      <c r="T835546"/>
      <c r="U835546" s="113"/>
      <c r="V835546" s="19"/>
      <c r="W835546" s="19"/>
      <c r="X835546" s="19"/>
      <c r="Y835546" s="19"/>
      <c r="Z835546" s="19"/>
      <c r="AA835546" s="19"/>
      <c r="AB835546" s="19"/>
      <c r="AC835546" s="19"/>
      <c r="AD835546" s="19"/>
      <c r="AE835546" s="19"/>
      <c r="AF835546" s="19"/>
      <c r="AG835546" s="19"/>
      <c r="AH835546" s="19"/>
      <c r="AI835546" s="19"/>
      <c r="AJ835546" s="19"/>
      <c r="AK835546" s="19"/>
      <c r="AL835546" s="19"/>
      <c r="AM835546" s="19"/>
      <c r="AN835546" s="19"/>
      <c r="AO835546" s="19"/>
      <c r="AP835546"/>
    </row>
    <row r="835547" spans="1:42" s="116" customFormat="1" x14ac:dyDescent="0.3">
      <c r="A835547"/>
      <c r="B835547"/>
      <c r="C835547"/>
      <c r="D835547"/>
      <c r="E835547"/>
      <c r="F835547"/>
      <c r="G835547"/>
      <c r="H835547"/>
      <c r="I835547"/>
      <c r="J835547"/>
      <c r="K835547"/>
      <c r="L835547"/>
      <c r="M835547" s="115"/>
      <c r="N835547" s="115"/>
      <c r="O835547"/>
      <c r="P835547"/>
      <c r="Q835547"/>
      <c r="R835547" s="19"/>
      <c r="S835547" s="19"/>
      <c r="T835547"/>
      <c r="U835547" s="113"/>
      <c r="V835547" s="19"/>
      <c r="W835547" s="19"/>
      <c r="X835547" s="19"/>
      <c r="Y835547" s="19"/>
      <c r="Z835547" s="19"/>
      <c r="AA835547" s="19"/>
      <c r="AB835547" s="19"/>
      <c r="AC835547" s="19"/>
      <c r="AD835547" s="19"/>
      <c r="AE835547" s="19"/>
      <c r="AF835547" s="19"/>
      <c r="AG835547" s="19"/>
      <c r="AH835547" s="19"/>
      <c r="AI835547" s="19"/>
      <c r="AJ835547" s="19"/>
      <c r="AK835547" s="19"/>
      <c r="AL835547" s="19"/>
      <c r="AM835547" s="19"/>
      <c r="AN835547" s="19"/>
      <c r="AO835547" s="19"/>
      <c r="AP835547"/>
    </row>
    <row r="835548" spans="1:42" s="116" customFormat="1" x14ac:dyDescent="0.3">
      <c r="A835548"/>
      <c r="B835548"/>
      <c r="C835548"/>
      <c r="D835548"/>
      <c r="E835548"/>
      <c r="F835548"/>
      <c r="G835548"/>
      <c r="H835548"/>
      <c r="I835548"/>
      <c r="J835548"/>
      <c r="K835548"/>
      <c r="L835548"/>
      <c r="M835548" s="115"/>
      <c r="N835548" s="115"/>
      <c r="O835548"/>
      <c r="P835548"/>
      <c r="Q835548"/>
      <c r="R835548" s="19"/>
      <c r="S835548" s="19"/>
      <c r="T835548"/>
      <c r="U835548" s="113"/>
      <c r="V835548" s="19"/>
      <c r="W835548" s="19"/>
      <c r="X835548" s="19"/>
      <c r="Y835548" s="19"/>
      <c r="Z835548" s="19"/>
      <c r="AA835548" s="19"/>
      <c r="AB835548" s="19"/>
      <c r="AC835548" s="19"/>
      <c r="AD835548" s="19"/>
      <c r="AE835548" s="19"/>
      <c r="AF835548" s="19"/>
      <c r="AG835548" s="19"/>
      <c r="AH835548" s="19"/>
      <c r="AI835548" s="19"/>
      <c r="AJ835548" s="19"/>
      <c r="AK835548" s="19"/>
      <c r="AL835548" s="19"/>
      <c r="AM835548" s="19"/>
      <c r="AN835548" s="19"/>
      <c r="AO835548" s="19"/>
      <c r="AP835548"/>
    </row>
    <row r="835549" spans="1:42" s="116" customFormat="1" x14ac:dyDescent="0.3">
      <c r="A835549"/>
      <c r="B835549"/>
      <c r="C835549"/>
      <c r="D835549"/>
      <c r="E835549"/>
      <c r="F835549"/>
      <c r="G835549"/>
      <c r="H835549"/>
      <c r="I835549"/>
      <c r="J835549"/>
      <c r="K835549"/>
      <c r="L835549"/>
      <c r="M835549" s="115"/>
      <c r="N835549" s="115"/>
      <c r="O835549"/>
      <c r="P835549"/>
      <c r="Q835549"/>
      <c r="R835549" s="19"/>
      <c r="S835549" s="19"/>
      <c r="T835549"/>
      <c r="U835549" s="113"/>
      <c r="V835549" s="19"/>
      <c r="W835549" s="19"/>
      <c r="X835549" s="19"/>
      <c r="Y835549" s="19"/>
      <c r="Z835549" s="19"/>
      <c r="AA835549" s="19"/>
      <c r="AB835549" s="19"/>
      <c r="AC835549" s="19"/>
      <c r="AD835549" s="19"/>
      <c r="AE835549" s="19"/>
      <c r="AF835549" s="19"/>
      <c r="AG835549" s="19"/>
      <c r="AH835549" s="19"/>
      <c r="AI835549" s="19"/>
      <c r="AJ835549" s="19"/>
      <c r="AK835549" s="19"/>
      <c r="AL835549" s="19"/>
      <c r="AM835549" s="19"/>
      <c r="AN835549" s="19"/>
      <c r="AO835549" s="19"/>
      <c r="AP835549"/>
    </row>
    <row r="835550" spans="1:42" s="116" customFormat="1" x14ac:dyDescent="0.3">
      <c r="A835550"/>
      <c r="B835550"/>
      <c r="C835550"/>
      <c r="D835550"/>
      <c r="E835550"/>
      <c r="F835550"/>
      <c r="G835550"/>
      <c r="H835550"/>
      <c r="I835550"/>
      <c r="J835550"/>
      <c r="K835550"/>
      <c r="L835550"/>
      <c r="M835550" s="115"/>
      <c r="N835550" s="115"/>
      <c r="O835550"/>
      <c r="P835550"/>
      <c r="Q835550"/>
      <c r="R835550" s="19"/>
      <c r="S835550" s="19"/>
      <c r="T835550"/>
      <c r="U835550" s="113"/>
      <c r="V835550" s="19"/>
      <c r="W835550" s="19"/>
      <c r="X835550" s="19"/>
      <c r="Y835550" s="19"/>
      <c r="Z835550" s="19"/>
      <c r="AA835550" s="19"/>
      <c r="AB835550" s="19"/>
      <c r="AC835550" s="19"/>
      <c r="AD835550" s="19"/>
      <c r="AE835550" s="19"/>
      <c r="AF835550" s="19"/>
      <c r="AG835550" s="19"/>
      <c r="AH835550" s="19"/>
      <c r="AI835550" s="19"/>
      <c r="AJ835550" s="19"/>
      <c r="AK835550" s="19"/>
      <c r="AL835550" s="19"/>
      <c r="AM835550" s="19"/>
      <c r="AN835550" s="19"/>
      <c r="AO835550" s="19"/>
      <c r="AP835550"/>
    </row>
    <row r="835551" spans="1:42" s="116" customFormat="1" x14ac:dyDescent="0.3">
      <c r="A835551"/>
      <c r="B835551"/>
      <c r="C835551"/>
      <c r="D835551"/>
      <c r="E835551"/>
      <c r="F835551"/>
      <c r="G835551"/>
      <c r="H835551"/>
      <c r="I835551"/>
      <c r="J835551"/>
      <c r="K835551"/>
      <c r="L835551"/>
      <c r="M835551" s="115"/>
      <c r="N835551" s="115"/>
      <c r="O835551"/>
      <c r="P835551"/>
      <c r="Q835551"/>
      <c r="R835551" s="19"/>
      <c r="S835551" s="19"/>
      <c r="T835551"/>
      <c r="U835551" s="113"/>
      <c r="V835551" s="19"/>
      <c r="W835551" s="19"/>
      <c r="X835551" s="19"/>
      <c r="Y835551" s="19"/>
      <c r="Z835551" s="19"/>
      <c r="AA835551" s="19"/>
      <c r="AB835551" s="19"/>
      <c r="AC835551" s="19"/>
      <c r="AD835551" s="19"/>
      <c r="AE835551" s="19"/>
      <c r="AF835551" s="19"/>
      <c r="AG835551" s="19"/>
      <c r="AH835551" s="19"/>
      <c r="AI835551" s="19"/>
      <c r="AJ835551" s="19"/>
      <c r="AK835551" s="19"/>
      <c r="AL835551" s="19"/>
      <c r="AM835551" s="19"/>
      <c r="AN835551" s="19"/>
      <c r="AO835551" s="19"/>
      <c r="AP835551"/>
    </row>
    <row r="835552" spans="1:42" s="116" customFormat="1" x14ac:dyDescent="0.3">
      <c r="A835552"/>
      <c r="B835552"/>
      <c r="C835552"/>
      <c r="D835552"/>
      <c r="E835552"/>
      <c r="F835552"/>
      <c r="G835552"/>
      <c r="H835552"/>
      <c r="I835552"/>
      <c r="J835552"/>
      <c r="K835552"/>
      <c r="L835552"/>
      <c r="M835552" s="115"/>
      <c r="N835552" s="115"/>
      <c r="O835552"/>
      <c r="P835552"/>
      <c r="Q835552"/>
      <c r="R835552" s="19"/>
      <c r="S835552" s="19"/>
      <c r="T835552"/>
      <c r="U835552" s="113"/>
      <c r="V835552" s="19"/>
      <c r="W835552" s="19"/>
      <c r="X835552" s="19"/>
      <c r="Y835552" s="19"/>
      <c r="Z835552" s="19"/>
      <c r="AA835552" s="19"/>
      <c r="AB835552" s="19"/>
      <c r="AC835552" s="19"/>
      <c r="AD835552" s="19"/>
      <c r="AE835552" s="19"/>
      <c r="AF835552" s="19"/>
      <c r="AG835552" s="19"/>
      <c r="AH835552" s="19"/>
      <c r="AI835552" s="19"/>
      <c r="AJ835552" s="19"/>
      <c r="AK835552" s="19"/>
      <c r="AL835552" s="19"/>
      <c r="AM835552" s="19"/>
      <c r="AN835552" s="19"/>
      <c r="AO835552" s="19"/>
      <c r="AP835552"/>
    </row>
    <row r="835553" spans="1:42" s="116" customFormat="1" x14ac:dyDescent="0.3">
      <c r="A835553"/>
      <c r="B835553"/>
      <c r="C835553"/>
      <c r="D835553"/>
      <c r="E835553"/>
      <c r="F835553"/>
      <c r="G835553"/>
      <c r="H835553"/>
      <c r="I835553"/>
      <c r="J835553"/>
      <c r="K835553"/>
      <c r="L835553"/>
      <c r="M835553" s="115"/>
      <c r="N835553" s="115"/>
      <c r="O835553"/>
      <c r="P835553"/>
      <c r="Q835553"/>
      <c r="R835553" s="19"/>
      <c r="S835553" s="19"/>
      <c r="T835553"/>
      <c r="U835553" s="113"/>
      <c r="V835553" s="19"/>
      <c r="W835553" s="19"/>
      <c r="X835553" s="19"/>
      <c r="Y835553" s="19"/>
      <c r="Z835553" s="19"/>
      <c r="AA835553" s="19"/>
      <c r="AB835553" s="19"/>
      <c r="AC835553" s="19"/>
      <c r="AD835553" s="19"/>
      <c r="AE835553" s="19"/>
      <c r="AF835553" s="19"/>
      <c r="AG835553" s="19"/>
      <c r="AH835553" s="19"/>
      <c r="AI835553" s="19"/>
      <c r="AJ835553" s="19"/>
      <c r="AK835553" s="19"/>
      <c r="AL835553" s="19"/>
      <c r="AM835553" s="19"/>
      <c r="AN835553" s="19"/>
      <c r="AO835553" s="19"/>
      <c r="AP835553"/>
    </row>
    <row r="835554" spans="1:42" s="116" customFormat="1" x14ac:dyDescent="0.3">
      <c r="A835554"/>
      <c r="B835554"/>
      <c r="C835554"/>
      <c r="D835554"/>
      <c r="E835554"/>
      <c r="F835554"/>
      <c r="G835554"/>
      <c r="H835554"/>
      <c r="I835554"/>
      <c r="J835554"/>
      <c r="K835554"/>
      <c r="L835554"/>
      <c r="M835554" s="115"/>
      <c r="N835554" s="115"/>
      <c r="O835554"/>
      <c r="P835554"/>
      <c r="Q835554"/>
      <c r="R835554" s="19"/>
      <c r="S835554" s="19"/>
      <c r="T835554"/>
      <c r="U835554" s="113"/>
      <c r="V835554" s="19"/>
      <c r="W835554" s="19"/>
      <c r="X835554" s="19"/>
      <c r="Y835554" s="19"/>
      <c r="Z835554" s="19"/>
      <c r="AA835554" s="19"/>
      <c r="AB835554" s="19"/>
      <c r="AC835554" s="19"/>
      <c r="AD835554" s="19"/>
      <c r="AE835554" s="19"/>
      <c r="AF835554" s="19"/>
      <c r="AG835554" s="19"/>
      <c r="AH835554" s="19"/>
      <c r="AI835554" s="19"/>
      <c r="AJ835554" s="19"/>
      <c r="AK835554" s="19"/>
      <c r="AL835554" s="19"/>
      <c r="AM835554" s="19"/>
      <c r="AN835554" s="19"/>
      <c r="AO835554" s="19"/>
      <c r="AP835554"/>
    </row>
    <row r="835555" spans="1:42" s="116" customFormat="1" x14ac:dyDescent="0.3">
      <c r="A835555"/>
      <c r="B835555"/>
      <c r="C835555"/>
      <c r="D835555"/>
      <c r="E835555"/>
      <c r="F835555"/>
      <c r="G835555"/>
      <c r="H835555"/>
      <c r="I835555"/>
      <c r="J835555"/>
      <c r="K835555"/>
      <c r="L835555"/>
      <c r="M835555" s="115"/>
      <c r="N835555" s="115"/>
      <c r="O835555"/>
      <c r="P835555"/>
      <c r="Q835555"/>
      <c r="R835555" s="19"/>
      <c r="S835555" s="19"/>
      <c r="T835555"/>
      <c r="U835555" s="113"/>
      <c r="V835555" s="19"/>
      <c r="W835555" s="19"/>
      <c r="X835555" s="19"/>
      <c r="Y835555" s="19"/>
      <c r="Z835555" s="19"/>
      <c r="AA835555" s="19"/>
      <c r="AB835555" s="19"/>
      <c r="AC835555" s="19"/>
      <c r="AD835555" s="19"/>
      <c r="AE835555" s="19"/>
      <c r="AF835555" s="19"/>
      <c r="AG835555" s="19"/>
      <c r="AH835555" s="19"/>
      <c r="AI835555" s="19"/>
      <c r="AJ835555" s="19"/>
      <c r="AK835555" s="19"/>
      <c r="AL835555" s="19"/>
      <c r="AM835555" s="19"/>
      <c r="AN835555" s="19"/>
      <c r="AO835555" s="19"/>
      <c r="AP835555"/>
    </row>
    <row r="835556" spans="1:42" s="116" customFormat="1" x14ac:dyDescent="0.3">
      <c r="A835556"/>
      <c r="B835556"/>
      <c r="C835556"/>
      <c r="D835556"/>
      <c r="E835556"/>
      <c r="F835556"/>
      <c r="G835556"/>
      <c r="H835556"/>
      <c r="I835556"/>
      <c r="J835556"/>
      <c r="K835556"/>
      <c r="L835556"/>
      <c r="M835556" s="115"/>
      <c r="N835556" s="115"/>
      <c r="O835556"/>
      <c r="P835556"/>
      <c r="Q835556"/>
      <c r="R835556" s="19"/>
      <c r="S835556" s="19"/>
      <c r="T835556"/>
      <c r="U835556" s="113"/>
      <c r="V835556" s="19"/>
      <c r="W835556" s="19"/>
      <c r="X835556" s="19"/>
      <c r="Y835556" s="19"/>
      <c r="Z835556" s="19"/>
      <c r="AA835556" s="19"/>
      <c r="AB835556" s="19"/>
      <c r="AC835556" s="19"/>
      <c r="AD835556" s="19"/>
      <c r="AE835556" s="19"/>
      <c r="AF835556" s="19"/>
      <c r="AG835556" s="19"/>
      <c r="AH835556" s="19"/>
      <c r="AI835556" s="19"/>
      <c r="AJ835556" s="19"/>
      <c r="AK835556" s="19"/>
      <c r="AL835556" s="19"/>
      <c r="AM835556" s="19"/>
      <c r="AN835556" s="19"/>
      <c r="AO835556" s="19"/>
      <c r="AP835556"/>
    </row>
    <row r="835557" spans="1:42" s="116" customFormat="1" x14ac:dyDescent="0.3">
      <c r="A835557"/>
      <c r="B835557"/>
      <c r="C835557"/>
      <c r="D835557"/>
      <c r="E835557"/>
      <c r="F835557"/>
      <c r="G835557"/>
      <c r="H835557"/>
      <c r="I835557"/>
      <c r="J835557"/>
      <c r="K835557"/>
      <c r="L835557"/>
      <c r="M835557" s="115"/>
      <c r="N835557" s="115"/>
      <c r="O835557"/>
      <c r="P835557"/>
      <c r="Q835557"/>
      <c r="R835557" s="19"/>
      <c r="S835557" s="19"/>
      <c r="T835557"/>
      <c r="U835557" s="113"/>
      <c r="V835557" s="19"/>
      <c r="W835557" s="19"/>
      <c r="X835557" s="19"/>
      <c r="Y835557" s="19"/>
      <c r="Z835557" s="19"/>
      <c r="AA835557" s="19"/>
      <c r="AB835557" s="19"/>
      <c r="AC835557" s="19"/>
      <c r="AD835557" s="19"/>
      <c r="AE835557" s="19"/>
      <c r="AF835557" s="19"/>
      <c r="AG835557" s="19"/>
      <c r="AH835557" s="19"/>
      <c r="AI835557" s="19"/>
      <c r="AJ835557" s="19"/>
      <c r="AK835557" s="19"/>
      <c r="AL835557" s="19"/>
      <c r="AM835557" s="19"/>
      <c r="AN835557" s="19"/>
      <c r="AO835557" s="19"/>
      <c r="AP835557"/>
    </row>
    <row r="835558" spans="1:42" s="116" customFormat="1" x14ac:dyDescent="0.3">
      <c r="A835558"/>
      <c r="B835558"/>
      <c r="C835558"/>
      <c r="D835558"/>
      <c r="E835558"/>
      <c r="F835558"/>
      <c r="G835558"/>
      <c r="H835558"/>
      <c r="I835558"/>
      <c r="J835558"/>
      <c r="K835558"/>
      <c r="L835558"/>
      <c r="M835558" s="115"/>
      <c r="N835558" s="115"/>
      <c r="O835558"/>
      <c r="P835558"/>
      <c r="Q835558"/>
      <c r="R835558" s="19"/>
      <c r="S835558" s="19"/>
      <c r="T835558"/>
      <c r="U835558" s="113"/>
      <c r="V835558" s="19"/>
      <c r="W835558" s="19"/>
      <c r="X835558" s="19"/>
      <c r="Y835558" s="19"/>
      <c r="Z835558" s="19"/>
      <c r="AA835558" s="19"/>
      <c r="AB835558" s="19"/>
      <c r="AC835558" s="19"/>
      <c r="AD835558" s="19"/>
      <c r="AE835558" s="19"/>
      <c r="AF835558" s="19"/>
      <c r="AG835558" s="19"/>
      <c r="AH835558" s="19"/>
      <c r="AI835558" s="19"/>
      <c r="AJ835558" s="19"/>
      <c r="AK835558" s="19"/>
      <c r="AL835558" s="19"/>
      <c r="AM835558" s="19"/>
      <c r="AN835558" s="19"/>
      <c r="AO835558" s="19"/>
      <c r="AP835558"/>
    </row>
    <row r="835559" spans="1:42" s="116" customFormat="1" x14ac:dyDescent="0.3">
      <c r="A835559"/>
      <c r="B835559"/>
      <c r="C835559"/>
      <c r="D835559"/>
      <c r="E835559"/>
      <c r="F835559"/>
      <c r="G835559"/>
      <c r="H835559"/>
      <c r="I835559"/>
      <c r="J835559"/>
      <c r="K835559"/>
      <c r="L835559"/>
      <c r="M835559" s="115"/>
      <c r="N835559" s="115"/>
      <c r="O835559"/>
      <c r="P835559"/>
      <c r="Q835559"/>
      <c r="R835559" s="19"/>
      <c r="S835559" s="19"/>
      <c r="T835559"/>
      <c r="U835559" s="113"/>
      <c r="V835559" s="19"/>
      <c r="W835559" s="19"/>
      <c r="X835559" s="19"/>
      <c r="Y835559" s="19"/>
      <c r="Z835559" s="19"/>
      <c r="AA835559" s="19"/>
      <c r="AB835559" s="19"/>
      <c r="AC835559" s="19"/>
      <c r="AD835559" s="19"/>
      <c r="AE835559" s="19"/>
      <c r="AF835559" s="19"/>
      <c r="AG835559" s="19"/>
      <c r="AH835559" s="19"/>
      <c r="AI835559" s="19"/>
      <c r="AJ835559" s="19"/>
      <c r="AK835559" s="19"/>
      <c r="AL835559" s="19"/>
      <c r="AM835559" s="19"/>
      <c r="AN835559" s="19"/>
      <c r="AO835559" s="19"/>
      <c r="AP835559"/>
    </row>
    <row r="835560" spans="1:42" s="116" customFormat="1" x14ac:dyDescent="0.3">
      <c r="A835560"/>
      <c r="B835560"/>
      <c r="C835560"/>
      <c r="D835560"/>
      <c r="E835560"/>
      <c r="F835560"/>
      <c r="G835560"/>
      <c r="H835560"/>
      <c r="I835560"/>
      <c r="J835560"/>
      <c r="K835560"/>
      <c r="L835560"/>
      <c r="M835560" s="115"/>
      <c r="N835560" s="115"/>
      <c r="O835560"/>
      <c r="P835560"/>
      <c r="Q835560"/>
      <c r="R835560" s="19"/>
      <c r="S835560" s="19"/>
      <c r="T835560"/>
      <c r="U835560" s="113"/>
      <c r="V835560" s="19"/>
      <c r="W835560" s="19"/>
      <c r="X835560" s="19"/>
      <c r="Y835560" s="19"/>
      <c r="Z835560" s="19"/>
      <c r="AA835560" s="19"/>
      <c r="AB835560" s="19"/>
      <c r="AC835560" s="19"/>
      <c r="AD835560" s="19"/>
      <c r="AE835560" s="19"/>
      <c r="AF835560" s="19"/>
      <c r="AG835560" s="19"/>
      <c r="AH835560" s="19"/>
      <c r="AI835560" s="19"/>
      <c r="AJ835560" s="19"/>
      <c r="AK835560" s="19"/>
      <c r="AL835560" s="19"/>
      <c r="AM835560" s="19"/>
      <c r="AN835560" s="19"/>
      <c r="AO835560" s="19"/>
      <c r="AP835560"/>
    </row>
    <row r="835561" spans="1:42" s="116" customFormat="1" x14ac:dyDescent="0.3">
      <c r="A835561"/>
      <c r="B835561"/>
      <c r="C835561"/>
      <c r="D835561"/>
      <c r="E835561"/>
      <c r="F835561"/>
      <c r="G835561"/>
      <c r="H835561"/>
      <c r="I835561"/>
      <c r="J835561"/>
      <c r="K835561"/>
      <c r="L835561"/>
      <c r="M835561" s="115"/>
      <c r="N835561" s="115"/>
      <c r="O835561"/>
      <c r="P835561"/>
      <c r="Q835561"/>
      <c r="R835561" s="19"/>
      <c r="S835561" s="19"/>
      <c r="T835561"/>
      <c r="U835561" s="113"/>
      <c r="V835561" s="19"/>
      <c r="W835561" s="19"/>
      <c r="X835561" s="19"/>
      <c r="Y835561" s="19"/>
      <c r="Z835561" s="19"/>
      <c r="AA835561" s="19"/>
      <c r="AB835561" s="19"/>
      <c r="AC835561" s="19"/>
      <c r="AD835561" s="19"/>
      <c r="AE835561" s="19"/>
      <c r="AF835561" s="19"/>
      <c r="AG835561" s="19"/>
      <c r="AH835561" s="19"/>
      <c r="AI835561" s="19"/>
      <c r="AJ835561" s="19"/>
      <c r="AK835561" s="19"/>
      <c r="AL835561" s="19"/>
      <c r="AM835561" s="19"/>
      <c r="AN835561" s="19"/>
      <c r="AO835561" s="19"/>
      <c r="AP835561"/>
    </row>
    <row r="835562" spans="1:42" s="116" customFormat="1" x14ac:dyDescent="0.3">
      <c r="A835562"/>
      <c r="B835562"/>
      <c r="C835562"/>
      <c r="D835562"/>
      <c r="E835562"/>
      <c r="F835562"/>
      <c r="G835562"/>
      <c r="H835562"/>
      <c r="I835562"/>
      <c r="J835562"/>
      <c r="K835562"/>
      <c r="L835562"/>
      <c r="M835562" s="115"/>
      <c r="N835562" s="115"/>
      <c r="O835562"/>
      <c r="P835562"/>
      <c r="Q835562"/>
      <c r="R835562" s="19"/>
      <c r="S835562" s="19"/>
      <c r="T835562"/>
      <c r="U835562" s="113"/>
      <c r="V835562" s="19"/>
      <c r="W835562" s="19"/>
      <c r="X835562" s="19"/>
      <c r="Y835562" s="19"/>
      <c r="Z835562" s="19"/>
      <c r="AA835562" s="19"/>
      <c r="AB835562" s="19"/>
      <c r="AC835562" s="19"/>
      <c r="AD835562" s="19"/>
      <c r="AE835562" s="19"/>
      <c r="AF835562" s="19"/>
      <c r="AG835562" s="19"/>
      <c r="AH835562" s="19"/>
      <c r="AI835562" s="19"/>
      <c r="AJ835562" s="19"/>
      <c r="AK835562" s="19"/>
      <c r="AL835562" s="19"/>
      <c r="AM835562" s="19"/>
      <c r="AN835562" s="19"/>
      <c r="AO835562" s="19"/>
      <c r="AP835562"/>
    </row>
    <row r="835563" spans="1:42" s="116" customFormat="1" x14ac:dyDescent="0.3">
      <c r="A835563"/>
      <c r="B835563"/>
      <c r="C835563"/>
      <c r="D835563"/>
      <c r="E835563"/>
      <c r="F835563"/>
      <c r="G835563"/>
      <c r="H835563"/>
      <c r="I835563"/>
      <c r="J835563"/>
      <c r="K835563"/>
      <c r="L835563"/>
      <c r="M835563" s="115"/>
      <c r="N835563" s="115"/>
      <c r="O835563"/>
      <c r="P835563"/>
      <c r="Q835563"/>
      <c r="R835563" s="19"/>
      <c r="S835563" s="19"/>
      <c r="T835563"/>
      <c r="U835563" s="113"/>
      <c r="V835563" s="19"/>
      <c r="W835563" s="19"/>
      <c r="X835563" s="19"/>
      <c r="Y835563" s="19"/>
      <c r="Z835563" s="19"/>
      <c r="AA835563" s="19"/>
      <c r="AB835563" s="19"/>
      <c r="AC835563" s="19"/>
      <c r="AD835563" s="19"/>
      <c r="AE835563" s="19"/>
      <c r="AF835563" s="19"/>
      <c r="AG835563" s="19"/>
      <c r="AH835563" s="19"/>
      <c r="AI835563" s="19"/>
      <c r="AJ835563" s="19"/>
      <c r="AK835563" s="19"/>
      <c r="AL835563" s="19"/>
      <c r="AM835563" s="19"/>
      <c r="AN835563" s="19"/>
      <c r="AO835563" s="19"/>
      <c r="AP835563"/>
    </row>
    <row r="835564" spans="1:42" s="116" customFormat="1" x14ac:dyDescent="0.3">
      <c r="A835564"/>
      <c r="B835564"/>
      <c r="C835564"/>
      <c r="D835564"/>
      <c r="E835564"/>
      <c r="F835564"/>
      <c r="G835564"/>
      <c r="H835564"/>
      <c r="I835564"/>
      <c r="J835564"/>
      <c r="K835564"/>
      <c r="L835564"/>
      <c r="M835564" s="115"/>
      <c r="N835564" s="115"/>
      <c r="O835564"/>
      <c r="P835564"/>
      <c r="Q835564"/>
      <c r="R835564" s="19"/>
      <c r="S835564" s="19"/>
      <c r="T835564"/>
      <c r="U835564" s="113"/>
      <c r="V835564" s="19"/>
      <c r="W835564" s="19"/>
      <c r="X835564" s="19"/>
      <c r="Y835564" s="19"/>
      <c r="Z835564" s="19"/>
      <c r="AA835564" s="19"/>
      <c r="AB835564" s="19"/>
      <c r="AC835564" s="19"/>
      <c r="AD835564" s="19"/>
      <c r="AE835564" s="19"/>
      <c r="AF835564" s="19"/>
      <c r="AG835564" s="19"/>
      <c r="AH835564" s="19"/>
      <c r="AI835564" s="19"/>
      <c r="AJ835564" s="19"/>
      <c r="AK835564" s="19"/>
      <c r="AL835564" s="19"/>
      <c r="AM835564" s="19"/>
      <c r="AN835564" s="19"/>
      <c r="AO835564" s="19"/>
      <c r="AP835564"/>
    </row>
    <row r="835565" spans="1:42" s="116" customFormat="1" x14ac:dyDescent="0.3">
      <c r="A835565"/>
      <c r="B835565"/>
      <c r="C835565"/>
      <c r="D835565"/>
      <c r="E835565"/>
      <c r="F835565"/>
      <c r="G835565"/>
      <c r="H835565"/>
      <c r="I835565"/>
      <c r="J835565"/>
      <c r="K835565"/>
      <c r="L835565"/>
      <c r="M835565" s="115"/>
      <c r="N835565" s="115"/>
      <c r="O835565"/>
      <c r="P835565"/>
      <c r="Q835565"/>
      <c r="R835565" s="19"/>
      <c r="S835565" s="19"/>
      <c r="T835565"/>
      <c r="U835565" s="113"/>
      <c r="V835565" s="19"/>
      <c r="W835565" s="19"/>
      <c r="X835565" s="19"/>
      <c r="Y835565" s="19"/>
      <c r="Z835565" s="19"/>
      <c r="AA835565" s="19"/>
      <c r="AB835565" s="19"/>
      <c r="AC835565" s="19"/>
      <c r="AD835565" s="19"/>
      <c r="AE835565" s="19"/>
      <c r="AF835565" s="19"/>
      <c r="AG835565" s="19"/>
      <c r="AH835565" s="19"/>
      <c r="AI835565" s="19"/>
      <c r="AJ835565" s="19"/>
      <c r="AK835565" s="19"/>
      <c r="AL835565" s="19"/>
      <c r="AM835565" s="19"/>
      <c r="AN835565" s="19"/>
      <c r="AO835565" s="19"/>
      <c r="AP835565"/>
    </row>
    <row r="835566" spans="1:42" s="116" customFormat="1" x14ac:dyDescent="0.3">
      <c r="A835566"/>
      <c r="B835566"/>
      <c r="C835566"/>
      <c r="D835566"/>
      <c r="E835566"/>
      <c r="F835566"/>
      <c r="G835566"/>
      <c r="H835566"/>
      <c r="I835566"/>
      <c r="J835566"/>
      <c r="K835566"/>
      <c r="L835566"/>
      <c r="M835566" s="115"/>
      <c r="N835566" s="115"/>
      <c r="O835566"/>
      <c r="P835566"/>
      <c r="Q835566"/>
      <c r="R835566" s="19"/>
      <c r="S835566" s="19"/>
      <c r="T835566"/>
      <c r="U835566" s="113"/>
      <c r="V835566" s="19"/>
      <c r="W835566" s="19"/>
      <c r="X835566" s="19"/>
      <c r="Y835566" s="19"/>
      <c r="Z835566" s="19"/>
      <c r="AA835566" s="19"/>
      <c r="AB835566" s="19"/>
      <c r="AC835566" s="19"/>
      <c r="AD835566" s="19"/>
      <c r="AE835566" s="19"/>
      <c r="AF835566" s="19"/>
      <c r="AG835566" s="19"/>
      <c r="AH835566" s="19"/>
      <c r="AI835566" s="19"/>
      <c r="AJ835566" s="19"/>
      <c r="AK835566" s="19"/>
      <c r="AL835566" s="19"/>
      <c r="AM835566" s="19"/>
      <c r="AN835566" s="19"/>
      <c r="AO835566" s="19"/>
      <c r="AP835566"/>
    </row>
    <row r="835567" spans="1:42" s="116" customFormat="1" x14ac:dyDescent="0.3">
      <c r="A835567"/>
      <c r="B835567"/>
      <c r="C835567"/>
      <c r="D835567"/>
      <c r="E835567"/>
      <c r="F835567"/>
      <c r="G835567"/>
      <c r="H835567"/>
      <c r="I835567"/>
      <c r="J835567"/>
      <c r="K835567"/>
      <c r="L835567"/>
      <c r="M835567" s="115"/>
      <c r="N835567" s="115"/>
      <c r="O835567"/>
      <c r="P835567"/>
      <c r="Q835567"/>
      <c r="R835567" s="19"/>
      <c r="S835567" s="19"/>
      <c r="T835567"/>
      <c r="U835567" s="113"/>
      <c r="V835567" s="19"/>
      <c r="W835567" s="19"/>
      <c r="X835567" s="19"/>
      <c r="Y835567" s="19"/>
      <c r="Z835567" s="19"/>
      <c r="AA835567" s="19"/>
      <c r="AB835567" s="19"/>
      <c r="AC835567" s="19"/>
      <c r="AD835567" s="19"/>
      <c r="AE835567" s="19"/>
      <c r="AF835567" s="19"/>
      <c r="AG835567" s="19"/>
      <c r="AH835567" s="19"/>
      <c r="AI835567" s="19"/>
      <c r="AJ835567" s="19"/>
      <c r="AK835567" s="19"/>
      <c r="AL835567" s="19"/>
      <c r="AM835567" s="19"/>
      <c r="AN835567" s="19"/>
      <c r="AO835567" s="19"/>
      <c r="AP835567"/>
    </row>
    <row r="835568" spans="1:42" s="116" customFormat="1" x14ac:dyDescent="0.3">
      <c r="A835568"/>
      <c r="B835568"/>
      <c r="C835568"/>
      <c r="D835568"/>
      <c r="E835568"/>
      <c r="F835568"/>
      <c r="G835568"/>
      <c r="H835568"/>
      <c r="I835568"/>
      <c r="J835568"/>
      <c r="K835568"/>
      <c r="L835568"/>
      <c r="M835568" s="115"/>
      <c r="N835568" s="115"/>
      <c r="O835568"/>
      <c r="P835568"/>
      <c r="Q835568"/>
      <c r="R835568" s="19"/>
      <c r="S835568" s="19"/>
      <c r="T835568"/>
      <c r="U835568" s="113"/>
      <c r="V835568" s="19"/>
      <c r="W835568" s="19"/>
      <c r="X835568" s="19"/>
      <c r="Y835568" s="19"/>
      <c r="Z835568" s="19"/>
      <c r="AA835568" s="19"/>
      <c r="AB835568" s="19"/>
      <c r="AC835568" s="19"/>
      <c r="AD835568" s="19"/>
      <c r="AE835568" s="19"/>
      <c r="AF835568" s="19"/>
      <c r="AG835568" s="19"/>
      <c r="AH835568" s="19"/>
      <c r="AI835568" s="19"/>
      <c r="AJ835568" s="19"/>
      <c r="AK835568" s="19"/>
      <c r="AL835568" s="19"/>
      <c r="AM835568" s="19"/>
      <c r="AN835568" s="19"/>
      <c r="AO835568" s="19"/>
      <c r="AP835568"/>
    </row>
    <row r="835569" spans="1:42" s="116" customFormat="1" x14ac:dyDescent="0.3">
      <c r="A835569"/>
      <c r="B835569"/>
      <c r="C835569"/>
      <c r="D835569"/>
      <c r="E835569"/>
      <c r="F835569"/>
      <c r="G835569"/>
      <c r="H835569"/>
      <c r="I835569"/>
      <c r="J835569"/>
      <c r="K835569"/>
      <c r="L835569"/>
      <c r="M835569" s="115"/>
      <c r="N835569" s="115"/>
      <c r="O835569"/>
      <c r="P835569"/>
      <c r="Q835569"/>
      <c r="R835569" s="19"/>
      <c r="S835569" s="19"/>
      <c r="T835569"/>
      <c r="U835569" s="113"/>
      <c r="V835569" s="19"/>
      <c r="W835569" s="19"/>
      <c r="X835569" s="19"/>
      <c r="Y835569" s="19"/>
      <c r="Z835569" s="19"/>
      <c r="AA835569" s="19"/>
      <c r="AB835569" s="19"/>
      <c r="AC835569" s="19"/>
      <c r="AD835569" s="19"/>
      <c r="AE835569" s="19"/>
      <c r="AF835569" s="19"/>
      <c r="AG835569" s="19"/>
      <c r="AH835569" s="19"/>
      <c r="AI835569" s="19"/>
      <c r="AJ835569" s="19"/>
      <c r="AK835569" s="19"/>
      <c r="AL835569" s="19"/>
      <c r="AM835569" s="19"/>
      <c r="AN835569" s="19"/>
      <c r="AO835569" s="19"/>
      <c r="AP835569"/>
    </row>
    <row r="835570" spans="1:42" s="116" customFormat="1" x14ac:dyDescent="0.3">
      <c r="A835570"/>
      <c r="B835570"/>
      <c r="C835570"/>
      <c r="D835570"/>
      <c r="E835570"/>
      <c r="F835570"/>
      <c r="G835570"/>
      <c r="H835570"/>
      <c r="I835570"/>
      <c r="J835570"/>
      <c r="K835570"/>
      <c r="L835570"/>
      <c r="M835570" s="115"/>
      <c r="N835570" s="115"/>
      <c r="O835570"/>
      <c r="P835570"/>
      <c r="Q835570"/>
      <c r="R835570" s="19"/>
      <c r="S835570" s="19"/>
      <c r="T835570"/>
      <c r="U835570" s="113"/>
      <c r="V835570" s="19"/>
      <c r="W835570" s="19"/>
      <c r="X835570" s="19"/>
      <c r="Y835570" s="19"/>
      <c r="Z835570" s="19"/>
      <c r="AA835570" s="19"/>
      <c r="AB835570" s="19"/>
      <c r="AC835570" s="19"/>
      <c r="AD835570" s="19"/>
      <c r="AE835570" s="19"/>
      <c r="AF835570" s="19"/>
      <c r="AG835570" s="19"/>
      <c r="AH835570" s="19"/>
      <c r="AI835570" s="19"/>
      <c r="AJ835570" s="19"/>
      <c r="AK835570" s="19"/>
      <c r="AL835570" s="19"/>
      <c r="AM835570" s="19"/>
      <c r="AN835570" s="19"/>
      <c r="AO835570" s="19"/>
      <c r="AP835570"/>
    </row>
    <row r="835571" spans="1:42" s="116" customFormat="1" x14ac:dyDescent="0.3">
      <c r="A835571"/>
      <c r="B835571"/>
      <c r="C835571"/>
      <c r="D835571"/>
      <c r="E835571"/>
      <c r="F835571"/>
      <c r="G835571"/>
      <c r="H835571"/>
      <c r="I835571"/>
      <c r="J835571"/>
      <c r="K835571"/>
      <c r="L835571"/>
      <c r="M835571" s="115"/>
      <c r="N835571" s="115"/>
      <c r="O835571"/>
      <c r="P835571"/>
      <c r="Q835571"/>
      <c r="R835571" s="19"/>
      <c r="S835571" s="19"/>
      <c r="T835571"/>
      <c r="U835571" s="113"/>
      <c r="V835571" s="19"/>
      <c r="W835571" s="19"/>
      <c r="X835571" s="19"/>
      <c r="Y835571" s="19"/>
      <c r="Z835571" s="19"/>
      <c r="AA835571" s="19"/>
      <c r="AB835571" s="19"/>
      <c r="AC835571" s="19"/>
      <c r="AD835571" s="19"/>
      <c r="AE835571" s="19"/>
      <c r="AF835571" s="19"/>
      <c r="AG835571" s="19"/>
      <c r="AH835571" s="19"/>
      <c r="AI835571" s="19"/>
      <c r="AJ835571" s="19"/>
      <c r="AK835571" s="19"/>
      <c r="AL835571" s="19"/>
      <c r="AM835571" s="19"/>
      <c r="AN835571" s="19"/>
      <c r="AO835571" s="19"/>
      <c r="AP835571"/>
    </row>
    <row r="835572" spans="1:42" s="116" customFormat="1" x14ac:dyDescent="0.3">
      <c r="A835572"/>
      <c r="B835572"/>
      <c r="C835572"/>
      <c r="D835572"/>
      <c r="E835572"/>
      <c r="F835572"/>
      <c r="G835572"/>
      <c r="H835572"/>
      <c r="I835572"/>
      <c r="J835572"/>
      <c r="K835572"/>
      <c r="L835572"/>
      <c r="M835572" s="115"/>
      <c r="N835572" s="115"/>
      <c r="O835572"/>
      <c r="P835572"/>
      <c r="Q835572"/>
      <c r="R835572" s="19"/>
      <c r="S835572" s="19"/>
      <c r="T835572"/>
      <c r="U835572" s="113"/>
      <c r="V835572" s="19"/>
      <c r="W835572" s="19"/>
      <c r="X835572" s="19"/>
      <c r="Y835572" s="19"/>
      <c r="Z835572" s="19"/>
      <c r="AA835572" s="19"/>
      <c r="AB835572" s="19"/>
      <c r="AC835572" s="19"/>
      <c r="AD835572" s="19"/>
      <c r="AE835572" s="19"/>
      <c r="AF835572" s="19"/>
      <c r="AG835572" s="19"/>
      <c r="AH835572" s="19"/>
      <c r="AI835572" s="19"/>
      <c r="AJ835572" s="19"/>
      <c r="AK835572" s="19"/>
      <c r="AL835572" s="19"/>
      <c r="AM835572" s="19"/>
      <c r="AN835572" s="19"/>
      <c r="AO835572" s="19"/>
      <c r="AP835572"/>
    </row>
    <row r="835573" spans="1:42" s="116" customFormat="1" x14ac:dyDescent="0.3">
      <c r="A835573"/>
      <c r="B835573"/>
      <c r="C835573"/>
      <c r="D835573"/>
      <c r="E835573"/>
      <c r="F835573"/>
      <c r="G835573"/>
      <c r="H835573"/>
      <c r="I835573"/>
      <c r="J835573"/>
      <c r="K835573"/>
      <c r="L835573"/>
      <c r="M835573" s="115"/>
      <c r="N835573" s="115"/>
      <c r="O835573"/>
      <c r="P835573"/>
      <c r="Q835573"/>
      <c r="R835573" s="19"/>
      <c r="S835573" s="19"/>
      <c r="T835573"/>
      <c r="U835573" s="113"/>
      <c r="V835573" s="19"/>
      <c r="W835573" s="19"/>
      <c r="X835573" s="19"/>
      <c r="Y835573" s="19"/>
      <c r="Z835573" s="19"/>
      <c r="AA835573" s="19"/>
      <c r="AB835573" s="19"/>
      <c r="AC835573" s="19"/>
      <c r="AD835573" s="19"/>
      <c r="AE835573" s="19"/>
      <c r="AF835573" s="19"/>
      <c r="AG835573" s="19"/>
      <c r="AH835573" s="19"/>
      <c r="AI835573" s="19"/>
      <c r="AJ835573" s="19"/>
      <c r="AK835573" s="19"/>
      <c r="AL835573" s="19"/>
      <c r="AM835573" s="19"/>
      <c r="AN835573" s="19"/>
      <c r="AO835573" s="19"/>
      <c r="AP835573"/>
    </row>
    <row r="835574" spans="1:42" s="116" customFormat="1" x14ac:dyDescent="0.3">
      <c r="A835574"/>
      <c r="B835574"/>
      <c r="C835574"/>
      <c r="D835574"/>
      <c r="E835574"/>
      <c r="F835574"/>
      <c r="G835574"/>
      <c r="H835574"/>
      <c r="I835574"/>
      <c r="J835574"/>
      <c r="K835574"/>
      <c r="L835574"/>
      <c r="M835574" s="115"/>
      <c r="N835574" s="115"/>
      <c r="O835574"/>
      <c r="P835574"/>
      <c r="Q835574"/>
      <c r="R835574" s="19"/>
      <c r="S835574" s="19"/>
      <c r="T835574"/>
      <c r="U835574" s="113"/>
      <c r="V835574" s="19"/>
      <c r="W835574" s="19"/>
      <c r="X835574" s="19"/>
      <c r="Y835574" s="19"/>
      <c r="Z835574" s="19"/>
      <c r="AA835574" s="19"/>
      <c r="AB835574" s="19"/>
      <c r="AC835574" s="19"/>
      <c r="AD835574" s="19"/>
      <c r="AE835574" s="19"/>
      <c r="AF835574" s="19"/>
      <c r="AG835574" s="19"/>
      <c r="AH835574" s="19"/>
      <c r="AI835574" s="19"/>
      <c r="AJ835574" s="19"/>
      <c r="AK835574" s="19"/>
      <c r="AL835574" s="19"/>
      <c r="AM835574" s="19"/>
      <c r="AN835574" s="19"/>
      <c r="AO835574" s="19"/>
      <c r="AP835574"/>
    </row>
    <row r="835575" spans="1:42" s="116" customFormat="1" x14ac:dyDescent="0.3">
      <c r="A835575"/>
      <c r="B835575"/>
      <c r="C835575"/>
      <c r="D835575"/>
      <c r="E835575"/>
      <c r="F835575"/>
      <c r="G835575"/>
      <c r="H835575"/>
      <c r="I835575"/>
      <c r="J835575"/>
      <c r="K835575"/>
      <c r="L835575"/>
      <c r="M835575" s="115"/>
      <c r="N835575" s="115"/>
      <c r="O835575"/>
      <c r="P835575"/>
      <c r="Q835575"/>
      <c r="R835575" s="19"/>
      <c r="S835575" s="19"/>
      <c r="T835575"/>
      <c r="U835575" s="113"/>
      <c r="V835575" s="19"/>
      <c r="W835575" s="19"/>
      <c r="X835575" s="19"/>
      <c r="Y835575" s="19"/>
      <c r="Z835575" s="19"/>
      <c r="AA835575" s="19"/>
      <c r="AB835575" s="19"/>
      <c r="AC835575" s="19"/>
      <c r="AD835575" s="19"/>
      <c r="AE835575" s="19"/>
      <c r="AF835575" s="19"/>
      <c r="AG835575" s="19"/>
      <c r="AH835575" s="19"/>
      <c r="AI835575" s="19"/>
      <c r="AJ835575" s="19"/>
      <c r="AK835575" s="19"/>
      <c r="AL835575" s="19"/>
      <c r="AM835575" s="19"/>
      <c r="AN835575" s="19"/>
      <c r="AO835575" s="19"/>
      <c r="AP835575"/>
    </row>
    <row r="835576" spans="1:42" s="116" customFormat="1" x14ac:dyDescent="0.3">
      <c r="A835576"/>
      <c r="B835576"/>
      <c r="C835576"/>
      <c r="D835576"/>
      <c r="E835576"/>
      <c r="F835576"/>
      <c r="G835576"/>
      <c r="H835576"/>
      <c r="I835576"/>
      <c r="J835576"/>
      <c r="K835576"/>
      <c r="L835576"/>
      <c r="M835576" s="115"/>
      <c r="N835576" s="115"/>
      <c r="O835576"/>
      <c r="P835576"/>
      <c r="Q835576"/>
      <c r="R835576" s="19"/>
      <c r="S835576" s="19"/>
      <c r="T835576"/>
      <c r="U835576" s="113"/>
      <c r="V835576" s="19"/>
      <c r="W835576" s="19"/>
      <c r="X835576" s="19"/>
      <c r="Y835576" s="19"/>
      <c r="Z835576" s="19"/>
      <c r="AA835576" s="19"/>
      <c r="AB835576" s="19"/>
      <c r="AC835576" s="19"/>
      <c r="AD835576" s="19"/>
      <c r="AE835576" s="19"/>
      <c r="AF835576" s="19"/>
      <c r="AG835576" s="19"/>
      <c r="AH835576" s="19"/>
      <c r="AI835576" s="19"/>
      <c r="AJ835576" s="19"/>
      <c r="AK835576" s="19"/>
      <c r="AL835576" s="19"/>
      <c r="AM835576" s="19"/>
      <c r="AN835576" s="19"/>
      <c r="AO835576" s="19"/>
      <c r="AP835576"/>
    </row>
    <row r="835577" spans="1:42" s="116" customFormat="1" x14ac:dyDescent="0.3">
      <c r="A835577"/>
      <c r="B835577"/>
      <c r="C835577"/>
      <c r="D835577"/>
      <c r="E835577"/>
      <c r="F835577"/>
      <c r="G835577"/>
      <c r="H835577"/>
      <c r="I835577"/>
      <c r="J835577"/>
      <c r="K835577"/>
      <c r="L835577"/>
      <c r="M835577" s="115"/>
      <c r="N835577" s="115"/>
      <c r="O835577"/>
      <c r="P835577"/>
      <c r="Q835577"/>
      <c r="R835577" s="19"/>
      <c r="S835577" s="19"/>
      <c r="T835577"/>
      <c r="U835577" s="113"/>
      <c r="V835577" s="19"/>
      <c r="W835577" s="19"/>
      <c r="X835577" s="19"/>
      <c r="Y835577" s="19"/>
      <c r="Z835577" s="19"/>
      <c r="AA835577" s="19"/>
      <c r="AB835577" s="19"/>
      <c r="AC835577" s="19"/>
      <c r="AD835577" s="19"/>
      <c r="AE835577" s="19"/>
      <c r="AF835577" s="19"/>
      <c r="AG835577" s="19"/>
      <c r="AH835577" s="19"/>
      <c r="AI835577" s="19"/>
      <c r="AJ835577" s="19"/>
      <c r="AK835577" s="19"/>
      <c r="AL835577" s="19"/>
      <c r="AM835577" s="19"/>
      <c r="AN835577" s="19"/>
      <c r="AO835577" s="19"/>
      <c r="AP835577"/>
    </row>
    <row r="835578" spans="1:42" s="116" customFormat="1" x14ac:dyDescent="0.3">
      <c r="A835578"/>
      <c r="B835578"/>
      <c r="C835578"/>
      <c r="D835578"/>
      <c r="E835578"/>
      <c r="F835578"/>
      <c r="G835578"/>
      <c r="H835578"/>
      <c r="I835578"/>
      <c r="J835578"/>
      <c r="K835578"/>
      <c r="L835578"/>
      <c r="M835578" s="115"/>
      <c r="N835578" s="115"/>
      <c r="O835578"/>
      <c r="P835578"/>
      <c r="Q835578"/>
      <c r="R835578" s="19"/>
      <c r="S835578" s="19"/>
      <c r="T835578"/>
      <c r="U835578" s="113"/>
      <c r="V835578" s="19"/>
      <c r="W835578" s="19"/>
      <c r="X835578" s="19"/>
      <c r="Y835578" s="19"/>
      <c r="Z835578" s="19"/>
      <c r="AA835578" s="19"/>
      <c r="AB835578" s="19"/>
      <c r="AC835578" s="19"/>
      <c r="AD835578" s="19"/>
      <c r="AE835578" s="19"/>
      <c r="AF835578" s="19"/>
      <c r="AG835578" s="19"/>
      <c r="AH835578" s="19"/>
      <c r="AI835578" s="19"/>
      <c r="AJ835578" s="19"/>
      <c r="AK835578" s="19"/>
      <c r="AL835578" s="19"/>
      <c r="AM835578" s="19"/>
      <c r="AN835578" s="19"/>
      <c r="AO835578" s="19"/>
      <c r="AP835578"/>
    </row>
    <row r="835579" spans="1:42" s="116" customFormat="1" x14ac:dyDescent="0.3">
      <c r="A835579"/>
      <c r="B835579"/>
      <c r="C835579"/>
      <c r="D835579"/>
      <c r="E835579"/>
      <c r="F835579"/>
      <c r="G835579"/>
      <c r="H835579"/>
      <c r="I835579"/>
      <c r="J835579"/>
      <c r="K835579"/>
      <c r="L835579"/>
      <c r="M835579" s="115"/>
      <c r="N835579" s="115"/>
      <c r="O835579"/>
      <c r="P835579"/>
      <c r="Q835579"/>
      <c r="R835579" s="19"/>
      <c r="S835579" s="19"/>
      <c r="T835579"/>
      <c r="U835579" s="113"/>
      <c r="V835579" s="19"/>
      <c r="W835579" s="19"/>
      <c r="X835579" s="19"/>
      <c r="Y835579" s="19"/>
      <c r="Z835579" s="19"/>
      <c r="AA835579" s="19"/>
      <c r="AB835579" s="19"/>
      <c r="AC835579" s="19"/>
      <c r="AD835579" s="19"/>
      <c r="AE835579" s="19"/>
      <c r="AF835579" s="19"/>
      <c r="AG835579" s="19"/>
      <c r="AH835579" s="19"/>
      <c r="AI835579" s="19"/>
      <c r="AJ835579" s="19"/>
      <c r="AK835579" s="19"/>
      <c r="AL835579" s="19"/>
      <c r="AM835579" s="19"/>
      <c r="AN835579" s="19"/>
      <c r="AO835579" s="19"/>
      <c r="AP835579"/>
    </row>
    <row r="835580" spans="1:42" s="116" customFormat="1" x14ac:dyDescent="0.3">
      <c r="A835580"/>
      <c r="B835580"/>
      <c r="C835580"/>
      <c r="D835580"/>
      <c r="E835580"/>
      <c r="F835580"/>
      <c r="G835580"/>
      <c r="H835580"/>
      <c r="I835580"/>
      <c r="J835580"/>
      <c r="K835580"/>
      <c r="L835580"/>
      <c r="M835580" s="115"/>
      <c r="N835580" s="115"/>
      <c r="O835580"/>
      <c r="P835580"/>
      <c r="Q835580"/>
      <c r="R835580" s="19"/>
      <c r="S835580" s="19"/>
      <c r="T835580"/>
      <c r="U835580" s="113"/>
      <c r="V835580" s="19"/>
      <c r="W835580" s="19"/>
      <c r="X835580" s="19"/>
      <c r="Y835580" s="19"/>
      <c r="Z835580" s="19"/>
      <c r="AA835580" s="19"/>
      <c r="AB835580" s="19"/>
      <c r="AC835580" s="19"/>
      <c r="AD835580" s="19"/>
      <c r="AE835580" s="19"/>
      <c r="AF835580" s="19"/>
      <c r="AG835580" s="19"/>
      <c r="AH835580" s="19"/>
      <c r="AI835580" s="19"/>
      <c r="AJ835580" s="19"/>
      <c r="AK835580" s="19"/>
      <c r="AL835580" s="19"/>
      <c r="AM835580" s="19"/>
      <c r="AN835580" s="19"/>
      <c r="AO835580" s="19"/>
      <c r="AP835580"/>
    </row>
    <row r="835581" spans="1:42" s="116" customFormat="1" x14ac:dyDescent="0.3">
      <c r="A835581"/>
      <c r="B835581"/>
      <c r="C835581"/>
      <c r="D835581"/>
      <c r="E835581"/>
      <c r="F835581"/>
      <c r="G835581"/>
      <c r="H835581"/>
      <c r="I835581"/>
      <c r="J835581"/>
      <c r="K835581"/>
      <c r="L835581"/>
      <c r="M835581" s="115"/>
      <c r="N835581" s="115"/>
      <c r="O835581"/>
      <c r="P835581"/>
      <c r="Q835581"/>
      <c r="R835581" s="19"/>
      <c r="S835581" s="19"/>
      <c r="T835581"/>
      <c r="U835581" s="113"/>
      <c r="V835581" s="19"/>
      <c r="W835581" s="19"/>
      <c r="X835581" s="19"/>
      <c r="Y835581" s="19"/>
      <c r="Z835581" s="19"/>
      <c r="AA835581" s="19"/>
      <c r="AB835581" s="19"/>
      <c r="AC835581" s="19"/>
      <c r="AD835581" s="19"/>
      <c r="AE835581" s="19"/>
      <c r="AF835581" s="19"/>
      <c r="AG835581" s="19"/>
      <c r="AH835581" s="19"/>
      <c r="AI835581" s="19"/>
      <c r="AJ835581" s="19"/>
      <c r="AK835581" s="19"/>
      <c r="AL835581" s="19"/>
      <c r="AM835581" s="19"/>
      <c r="AN835581" s="19"/>
      <c r="AO835581" s="19"/>
      <c r="AP835581"/>
    </row>
    <row r="835582" spans="1:42" s="116" customFormat="1" x14ac:dyDescent="0.3">
      <c r="A835582"/>
      <c r="B835582"/>
      <c r="C835582"/>
      <c r="D835582"/>
      <c r="E835582"/>
      <c r="F835582"/>
      <c r="G835582"/>
      <c r="H835582"/>
      <c r="I835582"/>
      <c r="J835582"/>
      <c r="K835582"/>
      <c r="L835582"/>
      <c r="M835582" s="115"/>
      <c r="N835582" s="115"/>
      <c r="O835582"/>
      <c r="P835582"/>
      <c r="Q835582"/>
      <c r="R835582" s="19"/>
      <c r="S835582" s="19"/>
      <c r="T835582"/>
      <c r="U835582" s="113"/>
      <c r="V835582" s="19"/>
      <c r="W835582" s="19"/>
      <c r="X835582" s="19"/>
      <c r="Y835582" s="19"/>
      <c r="Z835582" s="19"/>
      <c r="AA835582" s="19"/>
      <c r="AB835582" s="19"/>
      <c r="AC835582" s="19"/>
      <c r="AD835582" s="19"/>
      <c r="AE835582" s="19"/>
      <c r="AF835582" s="19"/>
      <c r="AG835582" s="19"/>
      <c r="AH835582" s="19"/>
      <c r="AI835582" s="19"/>
      <c r="AJ835582" s="19"/>
      <c r="AK835582" s="19"/>
      <c r="AL835582" s="19"/>
      <c r="AM835582" s="19"/>
      <c r="AN835582" s="19"/>
      <c r="AO835582" s="19"/>
      <c r="AP835582"/>
    </row>
    <row r="835583" spans="1:42" s="116" customFormat="1" x14ac:dyDescent="0.3">
      <c r="A835583"/>
      <c r="B835583"/>
      <c r="C835583"/>
      <c r="D835583"/>
      <c r="E835583"/>
      <c r="F835583"/>
      <c r="G835583"/>
      <c r="H835583"/>
      <c r="I835583"/>
      <c r="J835583"/>
      <c r="K835583"/>
      <c r="L835583"/>
      <c r="M835583" s="115"/>
      <c r="N835583" s="115"/>
      <c r="O835583"/>
      <c r="P835583"/>
      <c r="Q835583"/>
      <c r="R835583" s="19"/>
      <c r="S835583" s="19"/>
      <c r="T835583"/>
      <c r="U835583" s="113"/>
      <c r="V835583" s="19"/>
      <c r="W835583" s="19"/>
      <c r="X835583" s="19"/>
      <c r="Y835583" s="19"/>
      <c r="Z835583" s="19"/>
      <c r="AA835583" s="19"/>
      <c r="AB835583" s="19"/>
      <c r="AC835583" s="19"/>
      <c r="AD835583" s="19"/>
      <c r="AE835583" s="19"/>
      <c r="AF835583" s="19"/>
      <c r="AG835583" s="19"/>
      <c r="AH835583" s="19"/>
      <c r="AI835583" s="19"/>
      <c r="AJ835583" s="19"/>
      <c r="AK835583" s="19"/>
      <c r="AL835583" s="19"/>
      <c r="AM835583" s="19"/>
      <c r="AN835583" s="19"/>
      <c r="AO835583" s="19"/>
      <c r="AP835583"/>
    </row>
    <row r="835584" spans="1:42" s="116" customFormat="1" x14ac:dyDescent="0.3">
      <c r="A835584"/>
      <c r="B835584"/>
      <c r="C835584"/>
      <c r="D835584"/>
      <c r="E835584"/>
      <c r="F835584"/>
      <c r="G835584"/>
      <c r="H835584"/>
      <c r="I835584"/>
      <c r="J835584"/>
      <c r="K835584"/>
      <c r="L835584"/>
      <c r="M835584" s="115"/>
      <c r="N835584" s="115"/>
      <c r="O835584"/>
      <c r="P835584"/>
      <c r="Q835584"/>
      <c r="R835584" s="19"/>
      <c r="S835584" s="19"/>
      <c r="T835584"/>
      <c r="U835584" s="113"/>
      <c r="V835584" s="19"/>
      <c r="W835584" s="19"/>
      <c r="X835584" s="19"/>
      <c r="Y835584" s="19"/>
      <c r="Z835584" s="19"/>
      <c r="AA835584" s="19"/>
      <c r="AB835584" s="19"/>
      <c r="AC835584" s="19"/>
      <c r="AD835584" s="19"/>
      <c r="AE835584" s="19"/>
      <c r="AF835584" s="19"/>
      <c r="AG835584" s="19"/>
      <c r="AH835584" s="19"/>
      <c r="AI835584" s="19"/>
      <c r="AJ835584" s="19"/>
      <c r="AK835584" s="19"/>
      <c r="AL835584" s="19"/>
      <c r="AM835584" s="19"/>
      <c r="AN835584" s="19"/>
      <c r="AO835584" s="19"/>
      <c r="AP835584"/>
    </row>
    <row r="835585" spans="1:42" s="116" customFormat="1" x14ac:dyDescent="0.3">
      <c r="A835585"/>
      <c r="B835585"/>
      <c r="C835585"/>
      <c r="D835585"/>
      <c r="E835585"/>
      <c r="F835585"/>
      <c r="G835585"/>
      <c r="H835585"/>
      <c r="I835585"/>
      <c r="J835585"/>
      <c r="K835585"/>
      <c r="L835585"/>
      <c r="M835585" s="115"/>
      <c r="N835585" s="115"/>
      <c r="O835585"/>
      <c r="P835585"/>
      <c r="Q835585"/>
      <c r="R835585" s="19"/>
      <c r="S835585" s="19"/>
      <c r="T835585"/>
      <c r="U835585" s="113"/>
      <c r="V835585" s="19"/>
      <c r="W835585" s="19"/>
      <c r="X835585" s="19"/>
      <c r="Y835585" s="19"/>
      <c r="Z835585" s="19"/>
      <c r="AA835585" s="19"/>
      <c r="AB835585" s="19"/>
      <c r="AC835585" s="19"/>
      <c r="AD835585" s="19"/>
      <c r="AE835585" s="19"/>
      <c r="AF835585" s="19"/>
      <c r="AG835585" s="19"/>
      <c r="AH835585" s="19"/>
      <c r="AI835585" s="19"/>
      <c r="AJ835585" s="19"/>
      <c r="AK835585" s="19"/>
      <c r="AL835585" s="19"/>
      <c r="AM835585" s="19"/>
      <c r="AN835585" s="19"/>
      <c r="AO835585" s="19"/>
      <c r="AP835585"/>
    </row>
    <row r="835586" spans="1:42" s="116" customFormat="1" x14ac:dyDescent="0.3">
      <c r="A835586"/>
      <c r="B835586"/>
      <c r="C835586"/>
      <c r="D835586"/>
      <c r="E835586"/>
      <c r="F835586"/>
      <c r="G835586"/>
      <c r="H835586"/>
      <c r="I835586"/>
      <c r="J835586"/>
      <c r="K835586"/>
      <c r="L835586"/>
      <c r="M835586" s="115"/>
      <c r="N835586" s="115"/>
      <c r="O835586"/>
      <c r="P835586"/>
      <c r="Q835586"/>
      <c r="R835586" s="19"/>
      <c r="S835586" s="19"/>
      <c r="T835586"/>
      <c r="U835586" s="113"/>
      <c r="V835586" s="19"/>
      <c r="W835586" s="19"/>
      <c r="X835586" s="19"/>
      <c r="Y835586" s="19"/>
      <c r="Z835586" s="19"/>
      <c r="AA835586" s="19"/>
      <c r="AB835586" s="19"/>
      <c r="AC835586" s="19"/>
      <c r="AD835586" s="19"/>
      <c r="AE835586" s="19"/>
      <c r="AF835586" s="19"/>
      <c r="AG835586" s="19"/>
      <c r="AH835586" s="19"/>
      <c r="AI835586" s="19"/>
      <c r="AJ835586" s="19"/>
      <c r="AK835586" s="19"/>
      <c r="AL835586" s="19"/>
      <c r="AM835586" s="19"/>
      <c r="AN835586" s="19"/>
      <c r="AO835586" s="19"/>
      <c r="AP835586"/>
    </row>
    <row r="835587" spans="1:42" s="116" customFormat="1" x14ac:dyDescent="0.3">
      <c r="A835587"/>
      <c r="B835587"/>
      <c r="C835587"/>
      <c r="D835587"/>
      <c r="E835587"/>
      <c r="F835587"/>
      <c r="G835587"/>
      <c r="H835587"/>
      <c r="I835587"/>
      <c r="J835587"/>
      <c r="K835587"/>
      <c r="L835587"/>
      <c r="M835587" s="115"/>
      <c r="N835587" s="115"/>
      <c r="O835587"/>
      <c r="P835587"/>
      <c r="Q835587"/>
      <c r="R835587" s="19"/>
      <c r="S835587" s="19"/>
      <c r="T835587"/>
      <c r="U835587" s="113"/>
      <c r="V835587" s="19"/>
      <c r="W835587" s="19"/>
      <c r="X835587" s="19"/>
      <c r="Y835587" s="19"/>
      <c r="Z835587" s="19"/>
      <c r="AA835587" s="19"/>
      <c r="AB835587" s="19"/>
      <c r="AC835587" s="19"/>
      <c r="AD835587" s="19"/>
      <c r="AE835587" s="19"/>
      <c r="AF835587" s="19"/>
      <c r="AG835587" s="19"/>
      <c r="AH835587" s="19"/>
      <c r="AI835587" s="19"/>
      <c r="AJ835587" s="19"/>
      <c r="AK835587" s="19"/>
      <c r="AL835587" s="19"/>
      <c r="AM835587" s="19"/>
      <c r="AN835587" s="19"/>
      <c r="AO835587" s="19"/>
      <c r="AP835587"/>
    </row>
    <row r="835588" spans="1:42" s="116" customFormat="1" x14ac:dyDescent="0.3">
      <c r="A835588"/>
      <c r="B835588"/>
      <c r="C835588"/>
      <c r="D835588"/>
      <c r="E835588"/>
      <c r="F835588"/>
      <c r="G835588"/>
      <c r="H835588"/>
      <c r="I835588"/>
      <c r="J835588"/>
      <c r="K835588"/>
      <c r="L835588"/>
      <c r="M835588" s="115"/>
      <c r="N835588" s="115"/>
      <c r="O835588"/>
      <c r="P835588"/>
      <c r="Q835588"/>
      <c r="R835588" s="19"/>
      <c r="S835588" s="19"/>
      <c r="T835588"/>
      <c r="U835588" s="113"/>
      <c r="V835588" s="19"/>
      <c r="W835588" s="19"/>
      <c r="X835588" s="19"/>
      <c r="Y835588" s="19"/>
      <c r="Z835588" s="19"/>
      <c r="AA835588" s="19"/>
      <c r="AB835588" s="19"/>
      <c r="AC835588" s="19"/>
      <c r="AD835588" s="19"/>
      <c r="AE835588" s="19"/>
      <c r="AF835588" s="19"/>
      <c r="AG835588" s="19"/>
      <c r="AH835588" s="19"/>
      <c r="AI835588" s="19"/>
      <c r="AJ835588" s="19"/>
      <c r="AK835588" s="19"/>
      <c r="AL835588" s="19"/>
      <c r="AM835588" s="19"/>
      <c r="AN835588" s="19"/>
      <c r="AO835588" s="19"/>
      <c r="AP835588"/>
    </row>
    <row r="835589" spans="1:42" s="116" customFormat="1" x14ac:dyDescent="0.3">
      <c r="A835589"/>
      <c r="B835589"/>
      <c r="C835589"/>
      <c r="D835589"/>
      <c r="E835589"/>
      <c r="F835589"/>
      <c r="G835589"/>
      <c r="H835589"/>
      <c r="I835589"/>
      <c r="J835589"/>
      <c r="K835589"/>
      <c r="L835589"/>
      <c r="M835589" s="115"/>
      <c r="N835589" s="115"/>
      <c r="O835589"/>
      <c r="P835589"/>
      <c r="Q835589"/>
      <c r="R835589" s="19"/>
      <c r="S835589" s="19"/>
      <c r="T835589"/>
      <c r="U835589" s="113"/>
      <c r="V835589" s="19"/>
      <c r="W835589" s="19"/>
      <c r="X835589" s="19"/>
      <c r="Y835589" s="19"/>
      <c r="Z835589" s="19"/>
      <c r="AA835589" s="19"/>
      <c r="AB835589" s="19"/>
      <c r="AC835589" s="19"/>
      <c r="AD835589" s="19"/>
      <c r="AE835589" s="19"/>
      <c r="AF835589" s="19"/>
      <c r="AG835589" s="19"/>
      <c r="AH835589" s="19"/>
      <c r="AI835589" s="19"/>
      <c r="AJ835589" s="19"/>
      <c r="AK835589" s="19"/>
      <c r="AL835589" s="19"/>
      <c r="AM835589" s="19"/>
      <c r="AN835589" s="19"/>
      <c r="AO835589" s="19"/>
      <c r="AP835589"/>
    </row>
    <row r="835590" spans="1:42" s="116" customFormat="1" x14ac:dyDescent="0.3">
      <c r="A835590"/>
      <c r="B835590"/>
      <c r="C835590"/>
      <c r="D835590"/>
      <c r="E835590"/>
      <c r="F835590"/>
      <c r="G835590"/>
      <c r="H835590"/>
      <c r="I835590"/>
      <c r="J835590"/>
      <c r="K835590"/>
      <c r="L835590"/>
      <c r="M835590" s="115"/>
      <c r="N835590" s="115"/>
      <c r="O835590"/>
      <c r="P835590"/>
      <c r="Q835590"/>
      <c r="R835590" s="19"/>
      <c r="S835590" s="19"/>
      <c r="T835590"/>
      <c r="U835590" s="113"/>
      <c r="V835590" s="19"/>
      <c r="W835590" s="19"/>
      <c r="X835590" s="19"/>
      <c r="Y835590" s="19"/>
      <c r="Z835590" s="19"/>
      <c r="AA835590" s="19"/>
      <c r="AB835590" s="19"/>
      <c r="AC835590" s="19"/>
      <c r="AD835590" s="19"/>
      <c r="AE835590" s="19"/>
      <c r="AF835590" s="19"/>
      <c r="AG835590" s="19"/>
      <c r="AH835590" s="19"/>
      <c r="AI835590" s="19"/>
      <c r="AJ835590" s="19"/>
      <c r="AK835590" s="19"/>
      <c r="AL835590" s="19"/>
      <c r="AM835590" s="19"/>
      <c r="AN835590" s="19"/>
      <c r="AO835590" s="19"/>
      <c r="AP835590"/>
    </row>
    <row r="835591" spans="1:42" s="116" customFormat="1" x14ac:dyDescent="0.3">
      <c r="A835591"/>
      <c r="B835591"/>
      <c r="C835591"/>
      <c r="D835591"/>
      <c r="E835591"/>
      <c r="F835591"/>
      <c r="G835591"/>
      <c r="H835591"/>
      <c r="I835591"/>
      <c r="J835591"/>
      <c r="K835591"/>
      <c r="L835591"/>
      <c r="M835591" s="115"/>
      <c r="N835591" s="115"/>
      <c r="O835591"/>
      <c r="P835591"/>
      <c r="Q835591"/>
      <c r="R835591" s="19"/>
      <c r="S835591" s="19"/>
      <c r="T835591"/>
      <c r="U835591" s="113"/>
      <c r="V835591" s="19"/>
      <c r="W835591" s="19"/>
      <c r="X835591" s="19"/>
      <c r="Y835591" s="19"/>
      <c r="Z835591" s="19"/>
      <c r="AA835591" s="19"/>
      <c r="AB835591" s="19"/>
      <c r="AC835591" s="19"/>
      <c r="AD835591" s="19"/>
      <c r="AE835591" s="19"/>
      <c r="AF835591" s="19"/>
      <c r="AG835591" s="19"/>
      <c r="AH835591" s="19"/>
      <c r="AI835591" s="19"/>
      <c r="AJ835591" s="19"/>
      <c r="AK835591" s="19"/>
      <c r="AL835591" s="19"/>
      <c r="AM835591" s="19"/>
      <c r="AN835591" s="19"/>
      <c r="AO835591" s="19"/>
      <c r="AP835591"/>
    </row>
    <row r="835592" spans="1:42" s="116" customFormat="1" x14ac:dyDescent="0.3">
      <c r="A835592"/>
      <c r="B835592"/>
      <c r="C835592"/>
      <c r="D835592"/>
      <c r="E835592"/>
      <c r="F835592"/>
      <c r="G835592"/>
      <c r="H835592"/>
      <c r="I835592"/>
      <c r="J835592"/>
      <c r="K835592"/>
      <c r="L835592"/>
      <c r="M835592" s="115"/>
      <c r="N835592" s="115"/>
      <c r="O835592"/>
      <c r="P835592"/>
      <c r="Q835592"/>
      <c r="R835592" s="19"/>
      <c r="S835592" s="19"/>
      <c r="T835592"/>
      <c r="U835592" s="113"/>
      <c r="V835592" s="19"/>
      <c r="W835592" s="19"/>
      <c r="X835592" s="19"/>
      <c r="Y835592" s="19"/>
      <c r="Z835592" s="19"/>
      <c r="AA835592" s="19"/>
      <c r="AB835592" s="19"/>
      <c r="AC835592" s="19"/>
      <c r="AD835592" s="19"/>
      <c r="AE835592" s="19"/>
      <c r="AF835592" s="19"/>
      <c r="AG835592" s="19"/>
      <c r="AH835592" s="19"/>
      <c r="AI835592" s="19"/>
      <c r="AJ835592" s="19"/>
      <c r="AK835592" s="19"/>
      <c r="AL835592" s="19"/>
      <c r="AM835592" s="19"/>
      <c r="AN835592" s="19"/>
      <c r="AO835592" s="19"/>
      <c r="AP835592"/>
    </row>
    <row r="835593" spans="1:42" s="116" customFormat="1" x14ac:dyDescent="0.3">
      <c r="A835593"/>
      <c r="B835593"/>
      <c r="C835593"/>
      <c r="D835593"/>
      <c r="E835593"/>
      <c r="F835593"/>
      <c r="G835593"/>
      <c r="H835593"/>
      <c r="I835593"/>
      <c r="J835593"/>
      <c r="K835593"/>
      <c r="L835593"/>
      <c r="M835593" s="115"/>
      <c r="N835593" s="115"/>
      <c r="O835593"/>
      <c r="P835593"/>
      <c r="Q835593"/>
      <c r="R835593" s="19"/>
      <c r="S835593" s="19"/>
      <c r="T835593"/>
      <c r="U835593" s="113"/>
      <c r="V835593" s="19"/>
      <c r="W835593" s="19"/>
      <c r="X835593" s="19"/>
      <c r="Y835593" s="19"/>
      <c r="Z835593" s="19"/>
      <c r="AA835593" s="19"/>
      <c r="AB835593" s="19"/>
      <c r="AC835593" s="19"/>
      <c r="AD835593" s="19"/>
      <c r="AE835593" s="19"/>
      <c r="AF835593" s="19"/>
      <c r="AG835593" s="19"/>
      <c r="AH835593" s="19"/>
      <c r="AI835593" s="19"/>
      <c r="AJ835593" s="19"/>
      <c r="AK835593" s="19"/>
      <c r="AL835593" s="19"/>
      <c r="AM835593" s="19"/>
      <c r="AN835593" s="19"/>
      <c r="AO835593" s="19"/>
      <c r="AP835593"/>
    </row>
    <row r="835594" spans="1:42" s="116" customFormat="1" x14ac:dyDescent="0.3">
      <c r="A835594"/>
      <c r="B835594"/>
      <c r="C835594"/>
      <c r="D835594"/>
      <c r="E835594"/>
      <c r="F835594"/>
      <c r="G835594"/>
      <c r="H835594"/>
      <c r="I835594"/>
      <c r="J835594"/>
      <c r="K835594"/>
      <c r="L835594"/>
      <c r="M835594" s="115"/>
      <c r="N835594" s="115"/>
      <c r="O835594"/>
      <c r="P835594"/>
      <c r="Q835594"/>
      <c r="R835594" s="19"/>
      <c r="S835594" s="19"/>
      <c r="T835594"/>
      <c r="U835594" s="113"/>
      <c r="V835594" s="19"/>
      <c r="W835594" s="19"/>
      <c r="X835594" s="19"/>
      <c r="Y835594" s="19"/>
      <c r="Z835594" s="19"/>
      <c r="AA835594" s="19"/>
      <c r="AB835594" s="19"/>
      <c r="AC835594" s="19"/>
      <c r="AD835594" s="19"/>
      <c r="AE835594" s="19"/>
      <c r="AF835594" s="19"/>
      <c r="AG835594" s="19"/>
      <c r="AH835594" s="19"/>
      <c r="AI835594" s="19"/>
      <c r="AJ835594" s="19"/>
      <c r="AK835594" s="19"/>
      <c r="AL835594" s="19"/>
      <c r="AM835594" s="19"/>
      <c r="AN835594" s="19"/>
      <c r="AO835594" s="19"/>
      <c r="AP835594"/>
    </row>
    <row r="835595" spans="1:42" s="116" customFormat="1" x14ac:dyDescent="0.3">
      <c r="A835595"/>
      <c r="B835595"/>
      <c r="C835595"/>
      <c r="D835595"/>
      <c r="E835595"/>
      <c r="F835595"/>
      <c r="G835595"/>
      <c r="H835595"/>
      <c r="I835595"/>
      <c r="J835595"/>
      <c r="K835595"/>
      <c r="L835595"/>
      <c r="M835595" s="115"/>
      <c r="N835595" s="115"/>
      <c r="O835595"/>
      <c r="P835595"/>
      <c r="Q835595"/>
      <c r="R835595" s="19"/>
      <c r="S835595" s="19"/>
      <c r="T835595"/>
      <c r="U835595" s="113"/>
      <c r="V835595" s="19"/>
      <c r="W835595" s="19"/>
      <c r="X835595" s="19"/>
      <c r="Y835595" s="19"/>
      <c r="Z835595" s="19"/>
      <c r="AA835595" s="19"/>
      <c r="AB835595" s="19"/>
      <c r="AC835595" s="19"/>
      <c r="AD835595" s="19"/>
      <c r="AE835595" s="19"/>
      <c r="AF835595" s="19"/>
      <c r="AG835595" s="19"/>
      <c r="AH835595" s="19"/>
      <c r="AI835595" s="19"/>
      <c r="AJ835595" s="19"/>
      <c r="AK835595" s="19"/>
      <c r="AL835595" s="19"/>
      <c r="AM835595" s="19"/>
      <c r="AN835595" s="19"/>
      <c r="AO835595" s="19"/>
      <c r="AP835595"/>
    </row>
    <row r="835596" spans="1:42" s="116" customFormat="1" x14ac:dyDescent="0.3">
      <c r="A835596"/>
      <c r="B835596"/>
      <c r="C835596"/>
      <c r="D835596"/>
      <c r="E835596"/>
      <c r="F835596"/>
      <c r="G835596"/>
      <c r="H835596"/>
      <c r="I835596"/>
      <c r="J835596"/>
      <c r="K835596"/>
      <c r="L835596"/>
      <c r="M835596" s="115"/>
      <c r="N835596" s="115"/>
      <c r="O835596"/>
      <c r="P835596"/>
      <c r="Q835596"/>
      <c r="R835596" s="19"/>
      <c r="S835596" s="19"/>
      <c r="T835596"/>
      <c r="U835596" s="113"/>
      <c r="V835596" s="19"/>
      <c r="W835596" s="19"/>
      <c r="X835596" s="19"/>
      <c r="Y835596" s="19"/>
      <c r="Z835596" s="19"/>
      <c r="AA835596" s="19"/>
      <c r="AB835596" s="19"/>
      <c r="AC835596" s="19"/>
      <c r="AD835596" s="19"/>
      <c r="AE835596" s="19"/>
      <c r="AF835596" s="19"/>
      <c r="AG835596" s="19"/>
      <c r="AH835596" s="19"/>
      <c r="AI835596" s="19"/>
      <c r="AJ835596" s="19"/>
      <c r="AK835596" s="19"/>
      <c r="AL835596" s="19"/>
      <c r="AM835596" s="19"/>
      <c r="AN835596" s="19"/>
      <c r="AO835596" s="19"/>
      <c r="AP835596"/>
    </row>
    <row r="835597" spans="1:42" s="116" customFormat="1" x14ac:dyDescent="0.3">
      <c r="A835597"/>
      <c r="B835597"/>
      <c r="C835597"/>
      <c r="D835597"/>
      <c r="E835597"/>
      <c r="F835597"/>
      <c r="G835597"/>
      <c r="H835597"/>
      <c r="I835597"/>
      <c r="J835597"/>
      <c r="K835597"/>
      <c r="L835597"/>
      <c r="M835597" s="115"/>
      <c r="N835597" s="115"/>
      <c r="O835597"/>
      <c r="P835597"/>
      <c r="Q835597"/>
      <c r="R835597" s="19"/>
      <c r="S835597" s="19"/>
      <c r="T835597"/>
      <c r="U835597" s="113"/>
      <c r="V835597" s="19"/>
      <c r="W835597" s="19"/>
      <c r="X835597" s="19"/>
      <c r="Y835597" s="19"/>
      <c r="Z835597" s="19"/>
      <c r="AA835597" s="19"/>
      <c r="AB835597" s="19"/>
      <c r="AC835597" s="19"/>
      <c r="AD835597" s="19"/>
      <c r="AE835597" s="19"/>
      <c r="AF835597" s="19"/>
      <c r="AG835597" s="19"/>
      <c r="AH835597" s="19"/>
      <c r="AI835597" s="19"/>
      <c r="AJ835597" s="19"/>
      <c r="AK835597" s="19"/>
      <c r="AL835597" s="19"/>
      <c r="AM835597" s="19"/>
      <c r="AN835597" s="19"/>
      <c r="AO835597" s="19"/>
      <c r="AP835597"/>
    </row>
    <row r="835598" spans="1:42" s="116" customFormat="1" x14ac:dyDescent="0.3">
      <c r="A835598"/>
      <c r="B835598"/>
      <c r="C835598"/>
      <c r="D835598"/>
      <c r="E835598"/>
      <c r="F835598"/>
      <c r="G835598"/>
      <c r="H835598"/>
      <c r="I835598"/>
      <c r="J835598"/>
      <c r="K835598"/>
      <c r="L835598"/>
      <c r="M835598" s="115"/>
      <c r="N835598" s="115"/>
      <c r="O835598"/>
      <c r="P835598"/>
      <c r="Q835598"/>
      <c r="R835598" s="19"/>
      <c r="S835598" s="19"/>
      <c r="T835598"/>
      <c r="U835598" s="113"/>
      <c r="V835598" s="19"/>
      <c r="W835598" s="19"/>
      <c r="X835598" s="19"/>
      <c r="Y835598" s="19"/>
      <c r="Z835598" s="19"/>
      <c r="AA835598" s="19"/>
      <c r="AB835598" s="19"/>
      <c r="AC835598" s="19"/>
      <c r="AD835598" s="19"/>
      <c r="AE835598" s="19"/>
      <c r="AF835598" s="19"/>
      <c r="AG835598" s="19"/>
      <c r="AH835598" s="19"/>
      <c r="AI835598" s="19"/>
      <c r="AJ835598" s="19"/>
      <c r="AK835598" s="19"/>
      <c r="AL835598" s="19"/>
      <c r="AM835598" s="19"/>
      <c r="AN835598" s="19"/>
      <c r="AO835598" s="19"/>
      <c r="AP835598"/>
    </row>
    <row r="835599" spans="1:42" s="116" customFormat="1" x14ac:dyDescent="0.3">
      <c r="A835599"/>
      <c r="B835599"/>
      <c r="C835599"/>
      <c r="D835599"/>
      <c r="E835599"/>
      <c r="F835599"/>
      <c r="G835599"/>
      <c r="H835599"/>
      <c r="I835599"/>
      <c r="J835599"/>
      <c r="K835599"/>
      <c r="L835599"/>
      <c r="M835599" s="115"/>
      <c r="N835599" s="115"/>
      <c r="O835599"/>
      <c r="P835599"/>
      <c r="Q835599"/>
      <c r="R835599" s="19"/>
      <c r="S835599" s="19"/>
      <c r="T835599"/>
      <c r="U835599" s="113"/>
      <c r="V835599" s="19"/>
      <c r="W835599" s="19"/>
      <c r="X835599" s="19"/>
      <c r="Y835599" s="19"/>
      <c r="Z835599" s="19"/>
      <c r="AA835599" s="19"/>
      <c r="AB835599" s="19"/>
      <c r="AC835599" s="19"/>
      <c r="AD835599" s="19"/>
      <c r="AE835599" s="19"/>
      <c r="AF835599" s="19"/>
      <c r="AG835599" s="19"/>
      <c r="AH835599" s="19"/>
      <c r="AI835599" s="19"/>
      <c r="AJ835599" s="19"/>
      <c r="AK835599" s="19"/>
      <c r="AL835599" s="19"/>
      <c r="AM835599" s="19"/>
      <c r="AN835599" s="19"/>
      <c r="AO835599" s="19"/>
      <c r="AP835599"/>
    </row>
    <row r="835600" spans="1:42" s="116" customFormat="1" x14ac:dyDescent="0.3">
      <c r="A835600"/>
      <c r="B835600"/>
      <c r="C835600"/>
      <c r="D835600"/>
      <c r="E835600"/>
      <c r="F835600"/>
      <c r="G835600"/>
      <c r="H835600"/>
      <c r="I835600"/>
      <c r="J835600"/>
      <c r="K835600"/>
      <c r="L835600"/>
      <c r="M835600" s="115"/>
      <c r="N835600" s="115"/>
      <c r="O835600"/>
      <c r="P835600"/>
      <c r="Q835600"/>
      <c r="R835600" s="19"/>
      <c r="S835600" s="19"/>
      <c r="T835600"/>
      <c r="U835600" s="113"/>
      <c r="V835600" s="19"/>
      <c r="W835600" s="19"/>
      <c r="X835600" s="19"/>
      <c r="Y835600" s="19"/>
      <c r="Z835600" s="19"/>
      <c r="AA835600" s="19"/>
      <c r="AB835600" s="19"/>
      <c r="AC835600" s="19"/>
      <c r="AD835600" s="19"/>
      <c r="AE835600" s="19"/>
      <c r="AF835600" s="19"/>
      <c r="AG835600" s="19"/>
      <c r="AH835600" s="19"/>
      <c r="AI835600" s="19"/>
      <c r="AJ835600" s="19"/>
      <c r="AK835600" s="19"/>
      <c r="AL835600" s="19"/>
      <c r="AM835600" s="19"/>
      <c r="AN835600" s="19"/>
      <c r="AO835600" s="19"/>
      <c r="AP835600"/>
    </row>
    <row r="835601" spans="1:42" s="116" customFormat="1" x14ac:dyDescent="0.3">
      <c r="A835601"/>
      <c r="B835601"/>
      <c r="C835601"/>
      <c r="D835601"/>
      <c r="E835601"/>
      <c r="F835601"/>
      <c r="G835601"/>
      <c r="H835601"/>
      <c r="I835601"/>
      <c r="J835601"/>
      <c r="K835601"/>
      <c r="L835601"/>
      <c r="M835601" s="115"/>
      <c r="N835601" s="115"/>
      <c r="O835601"/>
      <c r="P835601"/>
      <c r="Q835601"/>
      <c r="R835601" s="19"/>
      <c r="S835601" s="19"/>
      <c r="T835601"/>
      <c r="U835601" s="113"/>
      <c r="V835601" s="19"/>
      <c r="W835601" s="19"/>
      <c r="X835601" s="19"/>
      <c r="Y835601" s="19"/>
      <c r="Z835601" s="19"/>
      <c r="AA835601" s="19"/>
      <c r="AB835601" s="19"/>
      <c r="AC835601" s="19"/>
      <c r="AD835601" s="19"/>
      <c r="AE835601" s="19"/>
      <c r="AF835601" s="19"/>
      <c r="AG835601" s="19"/>
      <c r="AH835601" s="19"/>
      <c r="AI835601" s="19"/>
      <c r="AJ835601" s="19"/>
      <c r="AK835601" s="19"/>
      <c r="AL835601" s="19"/>
      <c r="AM835601" s="19"/>
      <c r="AN835601" s="19"/>
      <c r="AO835601" s="19"/>
      <c r="AP835601"/>
    </row>
    <row r="835602" spans="1:42" s="116" customFormat="1" x14ac:dyDescent="0.3">
      <c r="A835602"/>
      <c r="B835602"/>
      <c r="C835602"/>
      <c r="D835602"/>
      <c r="E835602"/>
      <c r="F835602"/>
      <c r="G835602"/>
      <c r="H835602"/>
      <c r="I835602"/>
      <c r="J835602"/>
      <c r="K835602"/>
      <c r="L835602"/>
      <c r="M835602" s="115"/>
      <c r="N835602" s="115"/>
      <c r="O835602"/>
      <c r="P835602"/>
      <c r="Q835602"/>
      <c r="R835602" s="19"/>
      <c r="S835602" s="19"/>
      <c r="T835602"/>
      <c r="U835602" s="113"/>
      <c r="V835602" s="19"/>
      <c r="W835602" s="19"/>
      <c r="X835602" s="19"/>
      <c r="Y835602" s="19"/>
      <c r="Z835602" s="19"/>
      <c r="AA835602" s="19"/>
      <c r="AB835602" s="19"/>
      <c r="AC835602" s="19"/>
      <c r="AD835602" s="19"/>
      <c r="AE835602" s="19"/>
      <c r="AF835602" s="19"/>
      <c r="AG835602" s="19"/>
      <c r="AH835602" s="19"/>
      <c r="AI835602" s="19"/>
      <c r="AJ835602" s="19"/>
      <c r="AK835602" s="19"/>
      <c r="AL835602" s="19"/>
      <c r="AM835602" s="19"/>
      <c r="AN835602" s="19"/>
      <c r="AO835602" s="19"/>
      <c r="AP835602"/>
    </row>
    <row r="835603" spans="1:42" s="116" customFormat="1" x14ac:dyDescent="0.3">
      <c r="A835603"/>
      <c r="B835603"/>
      <c r="C835603"/>
      <c r="D835603"/>
      <c r="E835603"/>
      <c r="F835603"/>
      <c r="G835603"/>
      <c r="H835603"/>
      <c r="I835603"/>
      <c r="J835603"/>
      <c r="K835603"/>
      <c r="L835603"/>
      <c r="M835603" s="115"/>
      <c r="N835603" s="115"/>
      <c r="O835603"/>
      <c r="P835603"/>
      <c r="Q835603"/>
      <c r="R835603" s="19"/>
      <c r="S835603" s="19"/>
      <c r="T835603"/>
      <c r="U835603" s="113"/>
      <c r="V835603" s="19"/>
      <c r="W835603" s="19"/>
      <c r="X835603" s="19"/>
      <c r="Y835603" s="19"/>
      <c r="Z835603" s="19"/>
      <c r="AA835603" s="19"/>
      <c r="AB835603" s="19"/>
      <c r="AC835603" s="19"/>
      <c r="AD835603" s="19"/>
      <c r="AE835603" s="19"/>
      <c r="AF835603" s="19"/>
      <c r="AG835603" s="19"/>
      <c r="AH835603" s="19"/>
      <c r="AI835603" s="19"/>
      <c r="AJ835603" s="19"/>
      <c r="AK835603" s="19"/>
      <c r="AL835603" s="19"/>
      <c r="AM835603" s="19"/>
      <c r="AN835603" s="19"/>
      <c r="AO835603" s="19"/>
      <c r="AP835603"/>
    </row>
    <row r="835604" spans="1:42" s="116" customFormat="1" x14ac:dyDescent="0.3">
      <c r="A835604"/>
      <c r="B835604"/>
      <c r="C835604"/>
      <c r="D835604"/>
      <c r="E835604"/>
      <c r="F835604"/>
      <c r="G835604"/>
      <c r="H835604"/>
      <c r="I835604"/>
      <c r="J835604"/>
      <c r="K835604"/>
      <c r="L835604"/>
      <c r="M835604" s="115"/>
      <c r="N835604" s="115"/>
      <c r="O835604"/>
      <c r="P835604"/>
      <c r="Q835604"/>
      <c r="R835604" s="19"/>
      <c r="S835604" s="19"/>
      <c r="T835604"/>
      <c r="U835604" s="113"/>
      <c r="V835604" s="19"/>
      <c r="W835604" s="19"/>
      <c r="X835604" s="19"/>
      <c r="Y835604" s="19"/>
      <c r="Z835604" s="19"/>
      <c r="AA835604" s="19"/>
      <c r="AB835604" s="19"/>
      <c r="AC835604" s="19"/>
      <c r="AD835604" s="19"/>
      <c r="AE835604" s="19"/>
      <c r="AF835604" s="19"/>
      <c r="AG835604" s="19"/>
      <c r="AH835604" s="19"/>
      <c r="AI835604" s="19"/>
      <c r="AJ835604" s="19"/>
      <c r="AK835604" s="19"/>
      <c r="AL835604" s="19"/>
      <c r="AM835604" s="19"/>
      <c r="AN835604" s="19"/>
      <c r="AO835604" s="19"/>
      <c r="AP835604"/>
    </row>
    <row r="835605" spans="1:42" s="116" customFormat="1" x14ac:dyDescent="0.3">
      <c r="A835605"/>
      <c r="B835605"/>
      <c r="C835605"/>
      <c r="D835605"/>
      <c r="E835605"/>
      <c r="F835605"/>
      <c r="G835605"/>
      <c r="H835605"/>
      <c r="I835605"/>
      <c r="J835605"/>
      <c r="K835605"/>
      <c r="L835605"/>
      <c r="M835605" s="115"/>
      <c r="N835605" s="115"/>
      <c r="O835605"/>
      <c r="P835605"/>
      <c r="Q835605"/>
      <c r="R835605" s="19"/>
      <c r="S835605" s="19"/>
      <c r="T835605"/>
      <c r="U835605" s="113"/>
      <c r="V835605" s="19"/>
      <c r="W835605" s="19"/>
      <c r="X835605" s="19"/>
      <c r="Y835605" s="19"/>
      <c r="Z835605" s="19"/>
      <c r="AA835605" s="19"/>
      <c r="AB835605" s="19"/>
      <c r="AC835605" s="19"/>
      <c r="AD835605" s="19"/>
      <c r="AE835605" s="19"/>
      <c r="AF835605" s="19"/>
      <c r="AG835605" s="19"/>
      <c r="AH835605" s="19"/>
      <c r="AI835605" s="19"/>
      <c r="AJ835605" s="19"/>
      <c r="AK835605" s="19"/>
      <c r="AL835605" s="19"/>
      <c r="AM835605" s="19"/>
      <c r="AN835605" s="19"/>
      <c r="AO835605" s="19"/>
      <c r="AP835605"/>
    </row>
    <row r="835606" spans="1:42" s="116" customFormat="1" x14ac:dyDescent="0.3">
      <c r="A835606"/>
      <c r="B835606"/>
      <c r="C835606"/>
      <c r="D835606"/>
      <c r="E835606"/>
      <c r="F835606"/>
      <c r="G835606"/>
      <c r="H835606"/>
      <c r="I835606"/>
      <c r="J835606"/>
      <c r="K835606"/>
      <c r="L835606"/>
      <c r="M835606" s="115"/>
      <c r="N835606" s="115"/>
      <c r="O835606"/>
      <c r="P835606"/>
      <c r="Q835606"/>
      <c r="R835606" s="19"/>
      <c r="S835606" s="19"/>
      <c r="T835606"/>
      <c r="U835606" s="113"/>
      <c r="V835606" s="19"/>
      <c r="W835606" s="19"/>
      <c r="X835606" s="19"/>
      <c r="Y835606" s="19"/>
      <c r="Z835606" s="19"/>
      <c r="AA835606" s="19"/>
      <c r="AB835606" s="19"/>
      <c r="AC835606" s="19"/>
      <c r="AD835606" s="19"/>
      <c r="AE835606" s="19"/>
      <c r="AF835606" s="19"/>
      <c r="AG835606" s="19"/>
      <c r="AH835606" s="19"/>
      <c r="AI835606" s="19"/>
      <c r="AJ835606" s="19"/>
      <c r="AK835606" s="19"/>
      <c r="AL835606" s="19"/>
      <c r="AM835606" s="19"/>
      <c r="AN835606" s="19"/>
      <c r="AO835606" s="19"/>
      <c r="AP835606"/>
    </row>
    <row r="835607" spans="1:42" s="116" customFormat="1" x14ac:dyDescent="0.3">
      <c r="A835607"/>
      <c r="B835607"/>
      <c r="C835607"/>
      <c r="D835607"/>
      <c r="E835607"/>
      <c r="F835607"/>
      <c r="G835607"/>
      <c r="H835607"/>
      <c r="I835607"/>
      <c r="J835607"/>
      <c r="K835607"/>
      <c r="L835607"/>
      <c r="M835607" s="115"/>
      <c r="N835607" s="115"/>
      <c r="O835607"/>
      <c r="P835607"/>
      <c r="Q835607"/>
      <c r="R835607" s="19"/>
      <c r="S835607" s="19"/>
      <c r="T835607"/>
      <c r="U835607" s="113"/>
      <c r="V835607" s="19"/>
      <c r="W835607" s="19"/>
      <c r="X835607" s="19"/>
      <c r="Y835607" s="19"/>
      <c r="Z835607" s="19"/>
      <c r="AA835607" s="19"/>
      <c r="AB835607" s="19"/>
      <c r="AC835607" s="19"/>
      <c r="AD835607" s="19"/>
      <c r="AE835607" s="19"/>
      <c r="AF835607" s="19"/>
      <c r="AG835607" s="19"/>
      <c r="AH835607" s="19"/>
      <c r="AI835607" s="19"/>
      <c r="AJ835607" s="19"/>
      <c r="AK835607" s="19"/>
      <c r="AL835607" s="19"/>
      <c r="AM835607" s="19"/>
      <c r="AN835607" s="19"/>
      <c r="AO835607" s="19"/>
      <c r="AP835607"/>
    </row>
    <row r="835608" spans="1:42" s="116" customFormat="1" x14ac:dyDescent="0.3">
      <c r="A835608"/>
      <c r="B835608"/>
      <c r="C835608"/>
      <c r="D835608"/>
      <c r="E835608"/>
      <c r="F835608"/>
      <c r="G835608"/>
      <c r="H835608"/>
      <c r="I835608"/>
      <c r="J835608"/>
      <c r="K835608"/>
      <c r="L835608"/>
      <c r="M835608" s="115"/>
      <c r="N835608" s="115"/>
      <c r="O835608"/>
      <c r="P835608"/>
      <c r="Q835608"/>
      <c r="R835608" s="19"/>
      <c r="S835608" s="19"/>
      <c r="T835608"/>
      <c r="U835608" s="113"/>
      <c r="V835608" s="19"/>
      <c r="W835608" s="19"/>
      <c r="X835608" s="19"/>
      <c r="Y835608" s="19"/>
      <c r="Z835608" s="19"/>
      <c r="AA835608" s="19"/>
      <c r="AB835608" s="19"/>
      <c r="AC835608" s="19"/>
      <c r="AD835608" s="19"/>
      <c r="AE835608" s="19"/>
      <c r="AF835608" s="19"/>
      <c r="AG835608" s="19"/>
      <c r="AH835608" s="19"/>
      <c r="AI835608" s="19"/>
      <c r="AJ835608" s="19"/>
      <c r="AK835608" s="19"/>
      <c r="AL835608" s="19"/>
      <c r="AM835608" s="19"/>
      <c r="AN835608" s="19"/>
      <c r="AO835608" s="19"/>
      <c r="AP835608"/>
    </row>
    <row r="835609" spans="1:42" s="116" customFormat="1" x14ac:dyDescent="0.3">
      <c r="A835609"/>
      <c r="B835609"/>
      <c r="C835609"/>
      <c r="D835609"/>
      <c r="E835609"/>
      <c r="F835609"/>
      <c r="G835609"/>
      <c r="H835609"/>
      <c r="I835609"/>
      <c r="J835609"/>
      <c r="K835609"/>
      <c r="L835609"/>
      <c r="M835609" s="115"/>
      <c r="N835609" s="115"/>
      <c r="O835609"/>
      <c r="P835609"/>
      <c r="Q835609"/>
      <c r="R835609" s="19"/>
      <c r="S835609" s="19"/>
      <c r="T835609"/>
      <c r="U835609" s="113"/>
      <c r="V835609" s="19"/>
      <c r="W835609" s="19"/>
      <c r="X835609" s="19"/>
      <c r="Y835609" s="19"/>
      <c r="Z835609" s="19"/>
      <c r="AA835609" s="19"/>
      <c r="AB835609" s="19"/>
      <c r="AC835609" s="19"/>
      <c r="AD835609" s="19"/>
      <c r="AE835609" s="19"/>
      <c r="AF835609" s="19"/>
      <c r="AG835609" s="19"/>
      <c r="AH835609" s="19"/>
      <c r="AI835609" s="19"/>
      <c r="AJ835609" s="19"/>
      <c r="AK835609" s="19"/>
      <c r="AL835609" s="19"/>
      <c r="AM835609" s="19"/>
      <c r="AN835609" s="19"/>
      <c r="AO835609" s="19"/>
      <c r="AP835609"/>
    </row>
    <row r="835610" spans="1:42" s="116" customFormat="1" x14ac:dyDescent="0.3">
      <c r="A835610"/>
      <c r="B835610"/>
      <c r="C835610"/>
      <c r="D835610"/>
      <c r="E835610"/>
      <c r="F835610"/>
      <c r="G835610"/>
      <c r="H835610"/>
      <c r="I835610"/>
      <c r="J835610"/>
      <c r="K835610"/>
      <c r="L835610"/>
      <c r="M835610" s="115"/>
      <c r="N835610" s="115"/>
      <c r="O835610"/>
      <c r="P835610"/>
      <c r="Q835610"/>
      <c r="R835610" s="19"/>
      <c r="S835610" s="19"/>
      <c r="T835610"/>
      <c r="U835610" s="113"/>
      <c r="V835610" s="19"/>
      <c r="W835610" s="19"/>
      <c r="X835610" s="19"/>
      <c r="Y835610" s="19"/>
      <c r="Z835610" s="19"/>
      <c r="AA835610" s="19"/>
      <c r="AB835610" s="19"/>
      <c r="AC835610" s="19"/>
      <c r="AD835610" s="19"/>
      <c r="AE835610" s="19"/>
      <c r="AF835610" s="19"/>
      <c r="AG835610" s="19"/>
      <c r="AH835610" s="19"/>
      <c r="AI835610" s="19"/>
      <c r="AJ835610" s="19"/>
      <c r="AK835610" s="19"/>
      <c r="AL835610" s="19"/>
      <c r="AM835610" s="19"/>
      <c r="AN835610" s="19"/>
      <c r="AO835610" s="19"/>
      <c r="AP835610"/>
    </row>
    <row r="835611" spans="1:42" s="116" customFormat="1" x14ac:dyDescent="0.3">
      <c r="A835611"/>
      <c r="B835611"/>
      <c r="C835611"/>
      <c r="D835611"/>
      <c r="E835611"/>
      <c r="F835611"/>
      <c r="G835611"/>
      <c r="H835611"/>
      <c r="I835611"/>
      <c r="J835611"/>
      <c r="K835611"/>
      <c r="L835611"/>
      <c r="M835611" s="115"/>
      <c r="N835611" s="115"/>
      <c r="O835611"/>
      <c r="P835611"/>
      <c r="Q835611"/>
      <c r="R835611" s="19"/>
      <c r="S835611" s="19"/>
      <c r="T835611"/>
      <c r="U835611" s="113"/>
      <c r="V835611" s="19"/>
      <c r="W835611" s="19"/>
      <c r="X835611" s="19"/>
      <c r="Y835611" s="19"/>
      <c r="Z835611" s="19"/>
      <c r="AA835611" s="19"/>
      <c r="AB835611" s="19"/>
      <c r="AC835611" s="19"/>
      <c r="AD835611" s="19"/>
      <c r="AE835611" s="19"/>
      <c r="AF835611" s="19"/>
      <c r="AG835611" s="19"/>
      <c r="AH835611" s="19"/>
      <c r="AI835611" s="19"/>
      <c r="AJ835611" s="19"/>
      <c r="AK835611" s="19"/>
      <c r="AL835611" s="19"/>
      <c r="AM835611" s="19"/>
      <c r="AN835611" s="19"/>
      <c r="AO835611" s="19"/>
      <c r="AP835611"/>
    </row>
    <row r="835612" spans="1:42" s="116" customFormat="1" x14ac:dyDescent="0.3">
      <c r="A835612"/>
      <c r="B835612"/>
      <c r="C835612"/>
      <c r="D835612"/>
      <c r="E835612"/>
      <c r="F835612"/>
      <c r="G835612"/>
      <c r="H835612"/>
      <c r="I835612"/>
      <c r="J835612"/>
      <c r="K835612"/>
      <c r="L835612"/>
      <c r="M835612" s="115"/>
      <c r="N835612" s="115"/>
      <c r="O835612"/>
      <c r="P835612"/>
      <c r="Q835612"/>
      <c r="R835612" s="19"/>
      <c r="S835612" s="19"/>
      <c r="T835612"/>
      <c r="U835612" s="113"/>
      <c r="V835612" s="19"/>
      <c r="W835612" s="19"/>
      <c r="X835612" s="19"/>
      <c r="Y835612" s="19"/>
      <c r="Z835612" s="19"/>
      <c r="AA835612" s="19"/>
      <c r="AB835612" s="19"/>
      <c r="AC835612" s="19"/>
      <c r="AD835612" s="19"/>
      <c r="AE835612" s="19"/>
      <c r="AF835612" s="19"/>
      <c r="AG835612" s="19"/>
      <c r="AH835612" s="19"/>
      <c r="AI835612" s="19"/>
      <c r="AJ835612" s="19"/>
      <c r="AK835612" s="19"/>
      <c r="AL835612" s="19"/>
      <c r="AM835612" s="19"/>
      <c r="AN835612" s="19"/>
      <c r="AO835612" s="19"/>
      <c r="AP835612"/>
    </row>
    <row r="835613" spans="1:42" s="116" customFormat="1" x14ac:dyDescent="0.3">
      <c r="A835613"/>
      <c r="B835613"/>
      <c r="C835613"/>
      <c r="D835613"/>
      <c r="E835613"/>
      <c r="F835613"/>
      <c r="G835613"/>
      <c r="H835613"/>
      <c r="I835613"/>
      <c r="J835613"/>
      <c r="K835613"/>
      <c r="L835613"/>
      <c r="M835613" s="115"/>
      <c r="N835613" s="115"/>
      <c r="O835613"/>
      <c r="P835613"/>
      <c r="Q835613"/>
      <c r="R835613" s="19"/>
      <c r="S835613" s="19"/>
      <c r="T835613"/>
      <c r="U835613" s="113"/>
      <c r="V835613" s="19"/>
      <c r="W835613" s="19"/>
      <c r="X835613" s="19"/>
      <c r="Y835613" s="19"/>
      <c r="Z835613" s="19"/>
      <c r="AA835613" s="19"/>
      <c r="AB835613" s="19"/>
      <c r="AC835613" s="19"/>
      <c r="AD835613" s="19"/>
      <c r="AE835613" s="19"/>
      <c r="AF835613" s="19"/>
      <c r="AG835613" s="19"/>
      <c r="AH835613" s="19"/>
      <c r="AI835613" s="19"/>
      <c r="AJ835613" s="19"/>
      <c r="AK835613" s="19"/>
      <c r="AL835613" s="19"/>
      <c r="AM835613" s="19"/>
      <c r="AN835613" s="19"/>
      <c r="AO835613" s="19"/>
      <c r="AP835613"/>
    </row>
    <row r="835614" spans="1:42" s="116" customFormat="1" x14ac:dyDescent="0.3">
      <c r="A835614"/>
      <c r="B835614"/>
      <c r="C835614"/>
      <c r="D835614"/>
      <c r="E835614"/>
      <c r="F835614"/>
      <c r="G835614"/>
      <c r="H835614"/>
      <c r="I835614"/>
      <c r="J835614"/>
      <c r="K835614"/>
      <c r="L835614"/>
      <c r="M835614" s="115"/>
      <c r="N835614" s="115"/>
      <c r="O835614"/>
      <c r="P835614"/>
      <c r="Q835614"/>
      <c r="R835614" s="19"/>
      <c r="S835614" s="19"/>
      <c r="T835614"/>
      <c r="U835614" s="113"/>
      <c r="V835614" s="19"/>
      <c r="W835614" s="19"/>
      <c r="X835614" s="19"/>
      <c r="Y835614" s="19"/>
      <c r="Z835614" s="19"/>
      <c r="AA835614" s="19"/>
      <c r="AB835614" s="19"/>
      <c r="AC835614" s="19"/>
      <c r="AD835614" s="19"/>
      <c r="AE835614" s="19"/>
      <c r="AF835614" s="19"/>
      <c r="AG835614" s="19"/>
      <c r="AH835614" s="19"/>
      <c r="AI835614" s="19"/>
      <c r="AJ835614" s="19"/>
      <c r="AK835614" s="19"/>
      <c r="AL835614" s="19"/>
      <c r="AM835614" s="19"/>
      <c r="AN835614" s="19"/>
      <c r="AO835614" s="19"/>
      <c r="AP835614"/>
    </row>
    <row r="835615" spans="1:42" s="116" customFormat="1" x14ac:dyDescent="0.3">
      <c r="A835615"/>
      <c r="B835615"/>
      <c r="C835615"/>
      <c r="D835615"/>
      <c r="E835615"/>
      <c r="F835615"/>
      <c r="G835615"/>
      <c r="H835615"/>
      <c r="I835615"/>
      <c r="J835615"/>
      <c r="K835615"/>
      <c r="L835615"/>
      <c r="M835615" s="115"/>
      <c r="N835615" s="115"/>
      <c r="O835615"/>
      <c r="P835615"/>
      <c r="Q835615"/>
      <c r="R835615" s="19"/>
      <c r="S835615" s="19"/>
      <c r="T835615"/>
      <c r="U835615" s="113"/>
      <c r="V835615" s="19"/>
      <c r="W835615" s="19"/>
      <c r="X835615" s="19"/>
      <c r="Y835615" s="19"/>
      <c r="Z835615" s="19"/>
      <c r="AA835615" s="19"/>
      <c r="AB835615" s="19"/>
      <c r="AC835615" s="19"/>
      <c r="AD835615" s="19"/>
      <c r="AE835615" s="19"/>
      <c r="AF835615" s="19"/>
      <c r="AG835615" s="19"/>
      <c r="AH835615" s="19"/>
      <c r="AI835615" s="19"/>
      <c r="AJ835615" s="19"/>
      <c r="AK835615" s="19"/>
      <c r="AL835615" s="19"/>
      <c r="AM835615" s="19"/>
      <c r="AN835615" s="19"/>
      <c r="AO835615" s="19"/>
      <c r="AP835615"/>
    </row>
    <row r="835616" spans="1:42" s="116" customFormat="1" x14ac:dyDescent="0.3">
      <c r="A835616"/>
      <c r="B835616"/>
      <c r="C835616"/>
      <c r="D835616"/>
      <c r="E835616"/>
      <c r="F835616"/>
      <c r="G835616"/>
      <c r="H835616"/>
      <c r="I835616"/>
      <c r="J835616"/>
      <c r="K835616"/>
      <c r="L835616"/>
      <c r="M835616" s="115"/>
      <c r="N835616" s="115"/>
      <c r="O835616"/>
      <c r="P835616"/>
      <c r="Q835616"/>
      <c r="R835616" s="19"/>
      <c r="S835616" s="19"/>
      <c r="T835616"/>
      <c r="U835616" s="113"/>
      <c r="V835616" s="19"/>
      <c r="W835616" s="19"/>
      <c r="X835616" s="19"/>
      <c r="Y835616" s="19"/>
      <c r="Z835616" s="19"/>
      <c r="AA835616" s="19"/>
      <c r="AB835616" s="19"/>
      <c r="AC835616" s="19"/>
      <c r="AD835616" s="19"/>
      <c r="AE835616" s="19"/>
      <c r="AF835616" s="19"/>
      <c r="AG835616" s="19"/>
      <c r="AH835616" s="19"/>
      <c r="AI835616" s="19"/>
      <c r="AJ835616" s="19"/>
      <c r="AK835616" s="19"/>
      <c r="AL835616" s="19"/>
      <c r="AM835616" s="19"/>
      <c r="AN835616" s="19"/>
      <c r="AO835616" s="19"/>
      <c r="AP835616"/>
    </row>
    <row r="835617" spans="1:42" s="116" customFormat="1" x14ac:dyDescent="0.3">
      <c r="A835617"/>
      <c r="B835617"/>
      <c r="C835617"/>
      <c r="D835617"/>
      <c r="E835617"/>
      <c r="F835617"/>
      <c r="G835617"/>
      <c r="H835617"/>
      <c r="I835617"/>
      <c r="J835617"/>
      <c r="K835617"/>
      <c r="L835617"/>
      <c r="M835617" s="115"/>
      <c r="N835617" s="115"/>
      <c r="O835617"/>
      <c r="P835617"/>
      <c r="Q835617"/>
      <c r="R835617" s="19"/>
      <c r="S835617" s="19"/>
      <c r="T835617"/>
      <c r="U835617" s="113"/>
      <c r="V835617" s="19"/>
      <c r="W835617" s="19"/>
      <c r="X835617" s="19"/>
      <c r="Y835617" s="19"/>
      <c r="Z835617" s="19"/>
      <c r="AA835617" s="19"/>
      <c r="AB835617" s="19"/>
      <c r="AC835617" s="19"/>
      <c r="AD835617" s="19"/>
      <c r="AE835617" s="19"/>
      <c r="AF835617" s="19"/>
      <c r="AG835617" s="19"/>
      <c r="AH835617" s="19"/>
      <c r="AI835617" s="19"/>
      <c r="AJ835617" s="19"/>
      <c r="AK835617" s="19"/>
      <c r="AL835617" s="19"/>
      <c r="AM835617" s="19"/>
      <c r="AN835617" s="19"/>
      <c r="AO835617" s="19"/>
      <c r="AP835617"/>
    </row>
    <row r="835618" spans="1:42" s="116" customFormat="1" x14ac:dyDescent="0.3">
      <c r="A835618"/>
      <c r="B835618"/>
      <c r="C835618"/>
      <c r="D835618"/>
      <c r="E835618"/>
      <c r="F835618"/>
      <c r="G835618"/>
      <c r="H835618"/>
      <c r="I835618"/>
      <c r="J835618"/>
      <c r="K835618"/>
      <c r="L835618"/>
      <c r="M835618" s="115"/>
      <c r="N835618" s="115"/>
      <c r="O835618"/>
      <c r="P835618"/>
      <c r="Q835618"/>
      <c r="R835618" s="19"/>
      <c r="S835618" s="19"/>
      <c r="T835618"/>
      <c r="U835618" s="113"/>
      <c r="V835618" s="19"/>
      <c r="W835618" s="19"/>
      <c r="X835618" s="19"/>
      <c r="Y835618" s="19"/>
      <c r="Z835618" s="19"/>
      <c r="AA835618" s="19"/>
      <c r="AB835618" s="19"/>
      <c r="AC835618" s="19"/>
      <c r="AD835618" s="19"/>
      <c r="AE835618" s="19"/>
      <c r="AF835618" s="19"/>
      <c r="AG835618" s="19"/>
      <c r="AH835618" s="19"/>
      <c r="AI835618" s="19"/>
      <c r="AJ835618" s="19"/>
      <c r="AK835618" s="19"/>
      <c r="AL835618" s="19"/>
      <c r="AM835618" s="19"/>
      <c r="AN835618" s="19"/>
      <c r="AO835618" s="19"/>
      <c r="AP835618"/>
    </row>
    <row r="835619" spans="1:42" s="116" customFormat="1" x14ac:dyDescent="0.3">
      <c r="A835619"/>
      <c r="B835619"/>
      <c r="C835619"/>
      <c r="D835619"/>
      <c r="E835619"/>
      <c r="F835619"/>
      <c r="G835619"/>
      <c r="H835619"/>
      <c r="I835619"/>
      <c r="J835619"/>
      <c r="K835619"/>
      <c r="L835619"/>
      <c r="M835619" s="115"/>
      <c r="N835619" s="115"/>
      <c r="O835619"/>
      <c r="P835619"/>
      <c r="Q835619"/>
      <c r="R835619" s="19"/>
      <c r="S835619" s="19"/>
      <c r="T835619"/>
      <c r="U835619" s="113"/>
      <c r="V835619" s="19"/>
      <c r="W835619" s="19"/>
      <c r="X835619" s="19"/>
      <c r="Y835619" s="19"/>
      <c r="Z835619" s="19"/>
      <c r="AA835619" s="19"/>
      <c r="AB835619" s="19"/>
      <c r="AC835619" s="19"/>
      <c r="AD835619" s="19"/>
      <c r="AE835619" s="19"/>
      <c r="AF835619" s="19"/>
      <c r="AG835619" s="19"/>
      <c r="AH835619" s="19"/>
      <c r="AI835619" s="19"/>
      <c r="AJ835619" s="19"/>
      <c r="AK835619" s="19"/>
      <c r="AL835619" s="19"/>
      <c r="AM835619" s="19"/>
      <c r="AN835619" s="19"/>
      <c r="AO835619" s="19"/>
      <c r="AP835619"/>
    </row>
    <row r="835620" spans="1:42" s="116" customFormat="1" x14ac:dyDescent="0.3">
      <c r="A835620"/>
      <c r="B835620"/>
      <c r="C835620"/>
      <c r="D835620"/>
      <c r="E835620"/>
      <c r="F835620"/>
      <c r="G835620"/>
      <c r="H835620"/>
      <c r="I835620"/>
      <c r="J835620"/>
      <c r="K835620"/>
      <c r="L835620"/>
      <c r="M835620" s="115"/>
      <c r="N835620" s="115"/>
      <c r="O835620"/>
      <c r="P835620"/>
      <c r="Q835620"/>
      <c r="R835620" s="19"/>
      <c r="S835620" s="19"/>
      <c r="T835620"/>
      <c r="U835620" s="113"/>
      <c r="V835620" s="19"/>
      <c r="W835620" s="19"/>
      <c r="X835620" s="19"/>
      <c r="Y835620" s="19"/>
      <c r="Z835620" s="19"/>
      <c r="AA835620" s="19"/>
      <c r="AB835620" s="19"/>
      <c r="AC835620" s="19"/>
      <c r="AD835620" s="19"/>
      <c r="AE835620" s="19"/>
      <c r="AF835620" s="19"/>
      <c r="AG835620" s="19"/>
      <c r="AH835620" s="19"/>
      <c r="AI835620" s="19"/>
      <c r="AJ835620" s="19"/>
      <c r="AK835620" s="19"/>
      <c r="AL835620" s="19"/>
      <c r="AM835620" s="19"/>
      <c r="AN835620" s="19"/>
      <c r="AO835620" s="19"/>
      <c r="AP835620"/>
    </row>
    <row r="835621" spans="1:42" s="116" customFormat="1" x14ac:dyDescent="0.3">
      <c r="A835621"/>
      <c r="B835621"/>
      <c r="C835621"/>
      <c r="D835621"/>
      <c r="E835621"/>
      <c r="F835621"/>
      <c r="G835621"/>
      <c r="H835621"/>
      <c r="I835621"/>
      <c r="J835621"/>
      <c r="K835621"/>
      <c r="L835621"/>
      <c r="M835621" s="115"/>
      <c r="N835621" s="115"/>
      <c r="O835621"/>
      <c r="P835621"/>
      <c r="Q835621"/>
      <c r="R835621" s="19"/>
      <c r="S835621" s="19"/>
      <c r="T835621"/>
      <c r="U835621" s="113"/>
      <c r="V835621" s="19"/>
      <c r="W835621" s="19"/>
      <c r="X835621" s="19"/>
      <c r="Y835621" s="19"/>
      <c r="Z835621" s="19"/>
      <c r="AA835621" s="19"/>
      <c r="AB835621" s="19"/>
      <c r="AC835621" s="19"/>
      <c r="AD835621" s="19"/>
      <c r="AE835621" s="19"/>
      <c r="AF835621" s="19"/>
      <c r="AG835621" s="19"/>
      <c r="AH835621" s="19"/>
      <c r="AI835621" s="19"/>
      <c r="AJ835621" s="19"/>
      <c r="AK835621" s="19"/>
      <c r="AL835621" s="19"/>
      <c r="AM835621" s="19"/>
      <c r="AN835621" s="19"/>
      <c r="AO835621" s="19"/>
      <c r="AP835621"/>
    </row>
    <row r="835622" spans="1:42" s="116" customFormat="1" x14ac:dyDescent="0.3">
      <c r="A835622"/>
      <c r="B835622"/>
      <c r="C835622"/>
      <c r="D835622"/>
      <c r="E835622"/>
      <c r="F835622"/>
      <c r="G835622"/>
      <c r="H835622"/>
      <c r="I835622"/>
      <c r="J835622"/>
      <c r="K835622"/>
      <c r="L835622"/>
      <c r="M835622" s="115"/>
      <c r="N835622" s="115"/>
      <c r="O835622"/>
      <c r="P835622"/>
      <c r="Q835622"/>
      <c r="R835622" s="19"/>
      <c r="S835622" s="19"/>
      <c r="T835622"/>
      <c r="U835622" s="113"/>
      <c r="V835622" s="19"/>
      <c r="W835622" s="19"/>
      <c r="X835622" s="19"/>
      <c r="Y835622" s="19"/>
      <c r="Z835622" s="19"/>
      <c r="AA835622" s="19"/>
      <c r="AB835622" s="19"/>
      <c r="AC835622" s="19"/>
      <c r="AD835622" s="19"/>
      <c r="AE835622" s="19"/>
      <c r="AF835622" s="19"/>
      <c r="AG835622" s="19"/>
      <c r="AH835622" s="19"/>
      <c r="AI835622" s="19"/>
      <c r="AJ835622" s="19"/>
      <c r="AK835622" s="19"/>
      <c r="AL835622" s="19"/>
      <c r="AM835622" s="19"/>
      <c r="AN835622" s="19"/>
      <c r="AO835622" s="19"/>
      <c r="AP835622"/>
    </row>
    <row r="835623" spans="1:42" s="116" customFormat="1" x14ac:dyDescent="0.3">
      <c r="A835623"/>
      <c r="B835623"/>
      <c r="C835623"/>
      <c r="D835623"/>
      <c r="E835623"/>
      <c r="F835623"/>
      <c r="G835623"/>
      <c r="H835623"/>
      <c r="I835623"/>
      <c r="J835623"/>
      <c r="K835623"/>
      <c r="L835623"/>
      <c r="M835623" s="115"/>
      <c r="N835623" s="115"/>
      <c r="O835623"/>
      <c r="P835623"/>
      <c r="Q835623"/>
      <c r="R835623" s="19"/>
      <c r="S835623" s="19"/>
      <c r="T835623"/>
      <c r="U835623" s="113"/>
      <c r="V835623" s="19"/>
      <c r="W835623" s="19"/>
      <c r="X835623" s="19"/>
      <c r="Y835623" s="19"/>
      <c r="Z835623" s="19"/>
      <c r="AA835623" s="19"/>
      <c r="AB835623" s="19"/>
      <c r="AC835623" s="19"/>
      <c r="AD835623" s="19"/>
      <c r="AE835623" s="19"/>
      <c r="AF835623" s="19"/>
      <c r="AG835623" s="19"/>
      <c r="AH835623" s="19"/>
      <c r="AI835623" s="19"/>
      <c r="AJ835623" s="19"/>
      <c r="AK835623" s="19"/>
      <c r="AL835623" s="19"/>
      <c r="AM835623" s="19"/>
      <c r="AN835623" s="19"/>
      <c r="AO835623" s="19"/>
      <c r="AP835623"/>
    </row>
    <row r="835624" spans="1:42" s="116" customFormat="1" x14ac:dyDescent="0.3">
      <c r="A835624"/>
      <c r="B835624"/>
      <c r="C835624"/>
      <c r="D835624"/>
      <c r="E835624"/>
      <c r="F835624"/>
      <c r="G835624"/>
      <c r="H835624"/>
      <c r="I835624"/>
      <c r="J835624"/>
      <c r="K835624"/>
      <c r="L835624"/>
      <c r="M835624" s="115"/>
      <c r="N835624" s="115"/>
      <c r="O835624"/>
      <c r="P835624"/>
      <c r="Q835624"/>
      <c r="R835624" s="19"/>
      <c r="S835624" s="19"/>
      <c r="T835624"/>
      <c r="U835624" s="113"/>
      <c r="V835624" s="19"/>
      <c r="W835624" s="19"/>
      <c r="X835624" s="19"/>
      <c r="Y835624" s="19"/>
      <c r="Z835624" s="19"/>
      <c r="AA835624" s="19"/>
      <c r="AB835624" s="19"/>
      <c r="AC835624" s="19"/>
      <c r="AD835624" s="19"/>
      <c r="AE835624" s="19"/>
      <c r="AF835624" s="19"/>
      <c r="AG835624" s="19"/>
      <c r="AH835624" s="19"/>
      <c r="AI835624" s="19"/>
      <c r="AJ835624" s="19"/>
      <c r="AK835624" s="19"/>
      <c r="AL835624" s="19"/>
      <c r="AM835624" s="19"/>
      <c r="AN835624" s="19"/>
      <c r="AO835624" s="19"/>
      <c r="AP835624"/>
    </row>
    <row r="835625" spans="1:42" s="116" customFormat="1" x14ac:dyDescent="0.3">
      <c r="A835625"/>
      <c r="B835625"/>
      <c r="C835625"/>
      <c r="D835625"/>
      <c r="E835625"/>
      <c r="F835625"/>
      <c r="G835625"/>
      <c r="H835625"/>
      <c r="I835625"/>
      <c r="J835625"/>
      <c r="K835625"/>
      <c r="L835625"/>
      <c r="M835625" s="115"/>
      <c r="N835625" s="115"/>
      <c r="O835625"/>
      <c r="P835625"/>
      <c r="Q835625"/>
      <c r="R835625" s="19"/>
      <c r="S835625" s="19"/>
      <c r="T835625"/>
      <c r="U835625" s="113"/>
      <c r="V835625" s="19"/>
      <c r="W835625" s="19"/>
      <c r="X835625" s="19"/>
      <c r="Y835625" s="19"/>
      <c r="Z835625" s="19"/>
      <c r="AA835625" s="19"/>
      <c r="AB835625" s="19"/>
      <c r="AC835625" s="19"/>
      <c r="AD835625" s="19"/>
      <c r="AE835625" s="19"/>
      <c r="AF835625" s="19"/>
      <c r="AG835625" s="19"/>
      <c r="AH835625" s="19"/>
      <c r="AI835625" s="19"/>
      <c r="AJ835625" s="19"/>
      <c r="AK835625" s="19"/>
      <c r="AL835625" s="19"/>
      <c r="AM835625" s="19"/>
      <c r="AN835625" s="19"/>
      <c r="AO835625" s="19"/>
      <c r="AP835625"/>
    </row>
    <row r="835626" spans="1:42" s="116" customFormat="1" x14ac:dyDescent="0.3">
      <c r="A835626"/>
      <c r="B835626"/>
      <c r="C835626"/>
      <c r="D835626"/>
      <c r="E835626"/>
      <c r="F835626"/>
      <c r="G835626"/>
      <c r="H835626"/>
      <c r="I835626"/>
      <c r="J835626"/>
      <c r="K835626"/>
      <c r="L835626"/>
      <c r="M835626" s="115"/>
      <c r="N835626" s="115"/>
      <c r="O835626"/>
      <c r="P835626"/>
      <c r="Q835626"/>
      <c r="R835626" s="19"/>
      <c r="S835626" s="19"/>
      <c r="T835626"/>
      <c r="U835626" s="113"/>
      <c r="V835626" s="19"/>
      <c r="W835626" s="19"/>
      <c r="X835626" s="19"/>
      <c r="Y835626" s="19"/>
      <c r="Z835626" s="19"/>
      <c r="AA835626" s="19"/>
      <c r="AB835626" s="19"/>
      <c r="AC835626" s="19"/>
      <c r="AD835626" s="19"/>
      <c r="AE835626" s="19"/>
      <c r="AF835626" s="19"/>
      <c r="AG835626" s="19"/>
      <c r="AH835626" s="19"/>
      <c r="AI835626" s="19"/>
      <c r="AJ835626" s="19"/>
      <c r="AK835626" s="19"/>
      <c r="AL835626" s="19"/>
      <c r="AM835626" s="19"/>
      <c r="AN835626" s="19"/>
      <c r="AO835626" s="19"/>
      <c r="AP835626"/>
    </row>
    <row r="835627" spans="1:42" s="116" customFormat="1" x14ac:dyDescent="0.3">
      <c r="A835627"/>
      <c r="B835627"/>
      <c r="C835627"/>
      <c r="D835627"/>
      <c r="E835627"/>
      <c r="F835627"/>
      <c r="G835627"/>
      <c r="H835627"/>
      <c r="I835627"/>
      <c r="J835627"/>
      <c r="K835627"/>
      <c r="L835627"/>
      <c r="M835627" s="115"/>
      <c r="N835627" s="115"/>
      <c r="O835627"/>
      <c r="P835627"/>
      <c r="Q835627"/>
      <c r="R835627" s="19"/>
      <c r="S835627" s="19"/>
      <c r="T835627"/>
      <c r="U835627" s="113"/>
      <c r="V835627" s="19"/>
      <c r="W835627" s="19"/>
      <c r="X835627" s="19"/>
      <c r="Y835627" s="19"/>
      <c r="Z835627" s="19"/>
      <c r="AA835627" s="19"/>
      <c r="AB835627" s="19"/>
      <c r="AC835627" s="19"/>
      <c r="AD835627" s="19"/>
      <c r="AE835627" s="19"/>
      <c r="AF835627" s="19"/>
      <c r="AG835627" s="19"/>
      <c r="AH835627" s="19"/>
      <c r="AI835627" s="19"/>
      <c r="AJ835627" s="19"/>
      <c r="AK835627" s="19"/>
      <c r="AL835627" s="19"/>
      <c r="AM835627" s="19"/>
      <c r="AN835627" s="19"/>
      <c r="AO835627" s="19"/>
      <c r="AP835627"/>
    </row>
    <row r="835628" spans="1:42" s="116" customFormat="1" x14ac:dyDescent="0.3">
      <c r="A835628"/>
      <c r="B835628"/>
      <c r="C835628"/>
      <c r="D835628"/>
      <c r="E835628"/>
      <c r="F835628"/>
      <c r="G835628"/>
      <c r="H835628"/>
      <c r="I835628"/>
      <c r="J835628"/>
      <c r="K835628"/>
      <c r="L835628"/>
      <c r="M835628" s="115"/>
      <c r="N835628" s="115"/>
      <c r="O835628"/>
      <c r="P835628"/>
      <c r="Q835628"/>
      <c r="R835628" s="19"/>
      <c r="S835628" s="19"/>
      <c r="T835628"/>
      <c r="U835628" s="113"/>
      <c r="V835628" s="19"/>
      <c r="W835628" s="19"/>
      <c r="X835628" s="19"/>
      <c r="Y835628" s="19"/>
      <c r="Z835628" s="19"/>
      <c r="AA835628" s="19"/>
      <c r="AB835628" s="19"/>
      <c r="AC835628" s="19"/>
      <c r="AD835628" s="19"/>
      <c r="AE835628" s="19"/>
      <c r="AF835628" s="19"/>
      <c r="AG835628" s="19"/>
      <c r="AH835628" s="19"/>
      <c r="AI835628" s="19"/>
      <c r="AJ835628" s="19"/>
      <c r="AK835628" s="19"/>
      <c r="AL835628" s="19"/>
      <c r="AM835628" s="19"/>
      <c r="AN835628" s="19"/>
      <c r="AO835628" s="19"/>
      <c r="AP835628"/>
    </row>
    <row r="835629" spans="1:42" s="116" customFormat="1" x14ac:dyDescent="0.3">
      <c r="A835629"/>
      <c r="B835629"/>
      <c r="C835629"/>
      <c r="D835629"/>
      <c r="E835629"/>
      <c r="F835629"/>
      <c r="G835629"/>
      <c r="H835629"/>
      <c r="I835629"/>
      <c r="J835629"/>
      <c r="K835629"/>
      <c r="L835629"/>
      <c r="M835629" s="115"/>
      <c r="N835629" s="115"/>
      <c r="O835629"/>
      <c r="P835629"/>
      <c r="Q835629"/>
      <c r="R835629" s="19"/>
      <c r="S835629" s="19"/>
      <c r="T835629"/>
      <c r="U835629" s="113"/>
      <c r="V835629" s="19"/>
      <c r="W835629" s="19"/>
      <c r="X835629" s="19"/>
      <c r="Y835629" s="19"/>
      <c r="Z835629" s="19"/>
      <c r="AA835629" s="19"/>
      <c r="AB835629" s="19"/>
      <c r="AC835629" s="19"/>
      <c r="AD835629" s="19"/>
      <c r="AE835629" s="19"/>
      <c r="AF835629" s="19"/>
      <c r="AG835629" s="19"/>
      <c r="AH835629" s="19"/>
      <c r="AI835629" s="19"/>
      <c r="AJ835629" s="19"/>
      <c r="AK835629" s="19"/>
      <c r="AL835629" s="19"/>
      <c r="AM835629" s="19"/>
      <c r="AN835629" s="19"/>
      <c r="AO835629" s="19"/>
      <c r="AP835629"/>
    </row>
    <row r="835630" spans="1:42" s="116" customFormat="1" x14ac:dyDescent="0.3">
      <c r="A835630"/>
      <c r="B835630"/>
      <c r="C835630"/>
      <c r="D835630"/>
      <c r="E835630"/>
      <c r="F835630"/>
      <c r="G835630"/>
      <c r="H835630"/>
      <c r="I835630"/>
      <c r="J835630"/>
      <c r="K835630"/>
      <c r="L835630"/>
      <c r="M835630" s="115"/>
      <c r="N835630" s="115"/>
      <c r="O835630"/>
      <c r="P835630"/>
      <c r="Q835630"/>
      <c r="R835630" s="19"/>
      <c r="S835630" s="19"/>
      <c r="T835630"/>
      <c r="U835630" s="113"/>
      <c r="V835630" s="19"/>
      <c r="W835630" s="19"/>
      <c r="X835630" s="19"/>
      <c r="Y835630" s="19"/>
      <c r="Z835630" s="19"/>
      <c r="AA835630" s="19"/>
      <c r="AB835630" s="19"/>
      <c r="AC835630" s="19"/>
      <c r="AD835630" s="19"/>
      <c r="AE835630" s="19"/>
      <c r="AF835630" s="19"/>
      <c r="AG835630" s="19"/>
      <c r="AH835630" s="19"/>
      <c r="AI835630" s="19"/>
      <c r="AJ835630" s="19"/>
      <c r="AK835630" s="19"/>
      <c r="AL835630" s="19"/>
      <c r="AM835630" s="19"/>
      <c r="AN835630" s="19"/>
      <c r="AO835630" s="19"/>
      <c r="AP835630"/>
    </row>
    <row r="835631" spans="1:42" s="116" customFormat="1" x14ac:dyDescent="0.3">
      <c r="A835631"/>
      <c r="B835631"/>
      <c r="C835631"/>
      <c r="D835631"/>
      <c r="E835631"/>
      <c r="F835631"/>
      <c r="G835631"/>
      <c r="H835631"/>
      <c r="I835631"/>
      <c r="J835631"/>
      <c r="K835631"/>
      <c r="L835631"/>
      <c r="M835631" s="115"/>
      <c r="N835631" s="115"/>
      <c r="O835631"/>
      <c r="P835631"/>
      <c r="Q835631"/>
      <c r="R835631" s="19"/>
      <c r="S835631" s="19"/>
      <c r="T835631"/>
      <c r="U835631" s="113"/>
      <c r="V835631" s="19"/>
      <c r="W835631" s="19"/>
      <c r="X835631" s="19"/>
      <c r="Y835631" s="19"/>
      <c r="Z835631" s="19"/>
      <c r="AA835631" s="19"/>
      <c r="AB835631" s="19"/>
      <c r="AC835631" s="19"/>
      <c r="AD835631" s="19"/>
      <c r="AE835631" s="19"/>
      <c r="AF835631" s="19"/>
      <c r="AG835631" s="19"/>
      <c r="AH835631" s="19"/>
      <c r="AI835631" s="19"/>
      <c r="AJ835631" s="19"/>
      <c r="AK835631" s="19"/>
      <c r="AL835631" s="19"/>
      <c r="AM835631" s="19"/>
      <c r="AN835631" s="19"/>
      <c r="AO835631" s="19"/>
      <c r="AP835631"/>
    </row>
    <row r="835632" spans="1:42" s="116" customFormat="1" x14ac:dyDescent="0.3">
      <c r="A835632"/>
      <c r="B835632"/>
      <c r="C835632"/>
      <c r="D835632"/>
      <c r="E835632"/>
      <c r="F835632"/>
      <c r="G835632"/>
      <c r="H835632"/>
      <c r="I835632"/>
      <c r="J835632"/>
      <c r="K835632"/>
      <c r="L835632"/>
      <c r="M835632" s="115"/>
      <c r="N835632" s="115"/>
      <c r="O835632"/>
      <c r="P835632"/>
      <c r="Q835632"/>
      <c r="R835632" s="19"/>
      <c r="S835632" s="19"/>
      <c r="T835632"/>
      <c r="U835632" s="113"/>
      <c r="V835632" s="19"/>
      <c r="W835632" s="19"/>
      <c r="X835632" s="19"/>
      <c r="Y835632" s="19"/>
      <c r="Z835632" s="19"/>
      <c r="AA835632" s="19"/>
      <c r="AB835632" s="19"/>
      <c r="AC835632" s="19"/>
      <c r="AD835632" s="19"/>
      <c r="AE835632" s="19"/>
      <c r="AF835632" s="19"/>
      <c r="AG835632" s="19"/>
      <c r="AH835632" s="19"/>
      <c r="AI835632" s="19"/>
      <c r="AJ835632" s="19"/>
      <c r="AK835632" s="19"/>
      <c r="AL835632" s="19"/>
      <c r="AM835632" s="19"/>
      <c r="AN835632" s="19"/>
      <c r="AO835632" s="19"/>
      <c r="AP835632"/>
    </row>
    <row r="835633" spans="1:42" s="116" customFormat="1" x14ac:dyDescent="0.3">
      <c r="A835633"/>
      <c r="B835633"/>
      <c r="C835633"/>
      <c r="D835633"/>
      <c r="E835633"/>
      <c r="F835633"/>
      <c r="G835633"/>
      <c r="H835633"/>
      <c r="I835633"/>
      <c r="J835633"/>
      <c r="K835633"/>
      <c r="L835633"/>
      <c r="M835633" s="115"/>
      <c r="N835633" s="115"/>
      <c r="O835633"/>
      <c r="P835633"/>
      <c r="Q835633"/>
      <c r="R835633" s="19"/>
      <c r="S835633" s="19"/>
      <c r="T835633"/>
      <c r="U835633" s="113"/>
      <c r="V835633" s="19"/>
      <c r="W835633" s="19"/>
      <c r="X835633" s="19"/>
      <c r="Y835633" s="19"/>
      <c r="Z835633" s="19"/>
      <c r="AA835633" s="19"/>
      <c r="AB835633" s="19"/>
      <c r="AC835633" s="19"/>
      <c r="AD835633" s="19"/>
      <c r="AE835633" s="19"/>
      <c r="AF835633" s="19"/>
      <c r="AG835633" s="19"/>
      <c r="AH835633" s="19"/>
      <c r="AI835633" s="19"/>
      <c r="AJ835633" s="19"/>
      <c r="AK835633" s="19"/>
      <c r="AL835633" s="19"/>
      <c r="AM835633" s="19"/>
      <c r="AN835633" s="19"/>
      <c r="AO835633" s="19"/>
      <c r="AP835633"/>
    </row>
    <row r="835634" spans="1:42" s="116" customFormat="1" x14ac:dyDescent="0.3">
      <c r="A835634"/>
      <c r="B835634"/>
      <c r="C835634"/>
      <c r="D835634"/>
      <c r="E835634"/>
      <c r="F835634"/>
      <c r="G835634"/>
      <c r="H835634"/>
      <c r="I835634"/>
      <c r="J835634"/>
      <c r="K835634"/>
      <c r="L835634"/>
      <c r="M835634" s="115"/>
      <c r="N835634" s="115"/>
      <c r="O835634"/>
      <c r="P835634"/>
      <c r="Q835634"/>
      <c r="R835634" s="19"/>
      <c r="S835634" s="19"/>
      <c r="T835634"/>
      <c r="U835634" s="113"/>
      <c r="V835634" s="19"/>
      <c r="W835634" s="19"/>
      <c r="X835634" s="19"/>
      <c r="Y835634" s="19"/>
      <c r="Z835634" s="19"/>
      <c r="AA835634" s="19"/>
      <c r="AB835634" s="19"/>
      <c r="AC835634" s="19"/>
      <c r="AD835634" s="19"/>
      <c r="AE835634" s="19"/>
      <c r="AF835634" s="19"/>
      <c r="AG835634" s="19"/>
      <c r="AH835634" s="19"/>
      <c r="AI835634" s="19"/>
      <c r="AJ835634" s="19"/>
      <c r="AK835634" s="19"/>
      <c r="AL835634" s="19"/>
      <c r="AM835634" s="19"/>
      <c r="AN835634" s="19"/>
      <c r="AO835634" s="19"/>
      <c r="AP835634"/>
    </row>
    <row r="835635" spans="1:42" s="116" customFormat="1" x14ac:dyDescent="0.3">
      <c r="A835635"/>
      <c r="B835635"/>
      <c r="C835635"/>
      <c r="D835635"/>
      <c r="E835635"/>
      <c r="F835635"/>
      <c r="G835635"/>
      <c r="H835635"/>
      <c r="I835635"/>
      <c r="J835635"/>
      <c r="K835635"/>
      <c r="L835635"/>
      <c r="M835635" s="115"/>
      <c r="N835635" s="115"/>
      <c r="O835635"/>
      <c r="P835635"/>
      <c r="Q835635"/>
      <c r="R835635" s="19"/>
      <c r="S835635" s="19"/>
      <c r="T835635"/>
      <c r="U835635" s="113"/>
      <c r="V835635" s="19"/>
      <c r="W835635" s="19"/>
      <c r="X835635" s="19"/>
      <c r="Y835635" s="19"/>
      <c r="Z835635" s="19"/>
      <c r="AA835635" s="19"/>
      <c r="AB835635" s="19"/>
      <c r="AC835635" s="19"/>
      <c r="AD835635" s="19"/>
      <c r="AE835635" s="19"/>
      <c r="AF835635" s="19"/>
      <c r="AG835635" s="19"/>
      <c r="AH835635" s="19"/>
      <c r="AI835635" s="19"/>
      <c r="AJ835635" s="19"/>
      <c r="AK835635" s="19"/>
      <c r="AL835635" s="19"/>
      <c r="AM835635" s="19"/>
      <c r="AN835635" s="19"/>
      <c r="AO835635" s="19"/>
      <c r="AP835635"/>
    </row>
    <row r="835636" spans="1:42" s="116" customFormat="1" x14ac:dyDescent="0.3">
      <c r="A835636"/>
      <c r="B835636"/>
      <c r="C835636"/>
      <c r="D835636"/>
      <c r="E835636"/>
      <c r="F835636"/>
      <c r="G835636"/>
      <c r="H835636"/>
      <c r="I835636"/>
      <c r="J835636"/>
      <c r="K835636"/>
      <c r="L835636"/>
      <c r="M835636" s="115"/>
      <c r="N835636" s="115"/>
      <c r="O835636"/>
      <c r="P835636"/>
      <c r="Q835636"/>
      <c r="R835636" s="19"/>
      <c r="S835636" s="19"/>
      <c r="T835636"/>
      <c r="U835636" s="113"/>
      <c r="V835636" s="19"/>
      <c r="W835636" s="19"/>
      <c r="X835636" s="19"/>
      <c r="Y835636" s="19"/>
      <c r="Z835636" s="19"/>
      <c r="AA835636" s="19"/>
      <c r="AB835636" s="19"/>
      <c r="AC835636" s="19"/>
      <c r="AD835636" s="19"/>
      <c r="AE835636" s="19"/>
      <c r="AF835636" s="19"/>
      <c r="AG835636" s="19"/>
      <c r="AH835636" s="19"/>
      <c r="AI835636" s="19"/>
      <c r="AJ835636" s="19"/>
      <c r="AK835636" s="19"/>
      <c r="AL835636" s="19"/>
      <c r="AM835636" s="19"/>
      <c r="AN835636" s="19"/>
      <c r="AO835636" s="19"/>
      <c r="AP835636"/>
    </row>
    <row r="835637" spans="1:42" s="116" customFormat="1" x14ac:dyDescent="0.3">
      <c r="A835637"/>
      <c r="B835637"/>
      <c r="C835637"/>
      <c r="D835637"/>
      <c r="E835637"/>
      <c r="F835637"/>
      <c r="G835637"/>
      <c r="H835637"/>
      <c r="I835637"/>
      <c r="J835637"/>
      <c r="K835637"/>
      <c r="L835637"/>
      <c r="M835637" s="115"/>
      <c r="N835637" s="115"/>
      <c r="O835637"/>
      <c r="P835637"/>
      <c r="Q835637"/>
      <c r="R835637" s="19"/>
      <c r="S835637" s="19"/>
      <c r="T835637"/>
      <c r="U835637" s="113"/>
      <c r="V835637" s="19"/>
      <c r="W835637" s="19"/>
      <c r="X835637" s="19"/>
      <c r="Y835637" s="19"/>
      <c r="Z835637" s="19"/>
      <c r="AA835637" s="19"/>
      <c r="AB835637" s="19"/>
      <c r="AC835637" s="19"/>
      <c r="AD835637" s="19"/>
      <c r="AE835637" s="19"/>
      <c r="AF835637" s="19"/>
      <c r="AG835637" s="19"/>
      <c r="AH835637" s="19"/>
      <c r="AI835637" s="19"/>
      <c r="AJ835637" s="19"/>
      <c r="AK835637" s="19"/>
      <c r="AL835637" s="19"/>
      <c r="AM835637" s="19"/>
      <c r="AN835637" s="19"/>
      <c r="AO835637" s="19"/>
      <c r="AP835637"/>
    </row>
    <row r="835638" spans="1:42" s="116" customFormat="1" x14ac:dyDescent="0.3">
      <c r="A835638"/>
      <c r="B835638"/>
      <c r="C835638"/>
      <c r="D835638"/>
      <c r="E835638"/>
      <c r="F835638"/>
      <c r="G835638"/>
      <c r="H835638"/>
      <c r="I835638"/>
      <c r="J835638"/>
      <c r="K835638"/>
      <c r="L835638"/>
      <c r="M835638" s="115"/>
      <c r="N835638" s="115"/>
      <c r="O835638"/>
      <c r="P835638"/>
      <c r="Q835638"/>
      <c r="R835638" s="19"/>
      <c r="S835638" s="19"/>
      <c r="T835638"/>
      <c r="U835638" s="113"/>
      <c r="V835638" s="19"/>
      <c r="W835638" s="19"/>
      <c r="X835638" s="19"/>
      <c r="Y835638" s="19"/>
      <c r="Z835638" s="19"/>
      <c r="AA835638" s="19"/>
      <c r="AB835638" s="19"/>
      <c r="AC835638" s="19"/>
      <c r="AD835638" s="19"/>
      <c r="AE835638" s="19"/>
      <c r="AF835638" s="19"/>
      <c r="AG835638" s="19"/>
      <c r="AH835638" s="19"/>
      <c r="AI835638" s="19"/>
      <c r="AJ835638" s="19"/>
      <c r="AK835638" s="19"/>
      <c r="AL835638" s="19"/>
      <c r="AM835638" s="19"/>
      <c r="AN835638" s="19"/>
      <c r="AO835638" s="19"/>
      <c r="AP835638"/>
    </row>
    <row r="835639" spans="1:42" s="116" customFormat="1" x14ac:dyDescent="0.3">
      <c r="A835639"/>
      <c r="B835639"/>
      <c r="C835639"/>
      <c r="D835639"/>
      <c r="E835639"/>
      <c r="F835639"/>
      <c r="G835639"/>
      <c r="H835639"/>
      <c r="I835639"/>
      <c r="J835639"/>
      <c r="K835639"/>
      <c r="L835639"/>
      <c r="M835639" s="115"/>
      <c r="N835639" s="115"/>
      <c r="O835639"/>
      <c r="P835639"/>
      <c r="Q835639"/>
      <c r="R835639" s="19"/>
      <c r="S835639" s="19"/>
      <c r="T835639"/>
      <c r="U835639" s="113"/>
      <c r="V835639" s="19"/>
      <c r="W835639" s="19"/>
      <c r="X835639" s="19"/>
      <c r="Y835639" s="19"/>
      <c r="Z835639" s="19"/>
      <c r="AA835639" s="19"/>
      <c r="AB835639" s="19"/>
      <c r="AC835639" s="19"/>
      <c r="AD835639" s="19"/>
      <c r="AE835639" s="19"/>
      <c r="AF835639" s="19"/>
      <c r="AG835639" s="19"/>
      <c r="AH835639" s="19"/>
      <c r="AI835639" s="19"/>
      <c r="AJ835639" s="19"/>
      <c r="AK835639" s="19"/>
      <c r="AL835639" s="19"/>
      <c r="AM835639" s="19"/>
      <c r="AN835639" s="19"/>
      <c r="AO835639" s="19"/>
      <c r="AP835639"/>
    </row>
    <row r="835640" spans="1:42" s="116" customFormat="1" x14ac:dyDescent="0.3">
      <c r="A835640"/>
      <c r="B835640"/>
      <c r="C835640"/>
      <c r="D835640"/>
      <c r="E835640"/>
      <c r="F835640"/>
      <c r="G835640"/>
      <c r="H835640"/>
      <c r="I835640"/>
      <c r="J835640"/>
      <c r="K835640"/>
      <c r="L835640"/>
      <c r="M835640" s="115"/>
      <c r="N835640" s="115"/>
      <c r="O835640"/>
      <c r="P835640"/>
      <c r="Q835640"/>
      <c r="R835640" s="19"/>
      <c r="S835640" s="19"/>
      <c r="T835640"/>
      <c r="U835640" s="113"/>
      <c r="V835640" s="19"/>
      <c r="W835640" s="19"/>
      <c r="X835640" s="19"/>
      <c r="Y835640" s="19"/>
      <c r="Z835640" s="19"/>
      <c r="AA835640" s="19"/>
      <c r="AB835640" s="19"/>
      <c r="AC835640" s="19"/>
      <c r="AD835640" s="19"/>
      <c r="AE835640" s="19"/>
      <c r="AF835640" s="19"/>
      <c r="AG835640" s="19"/>
      <c r="AH835640" s="19"/>
      <c r="AI835640" s="19"/>
      <c r="AJ835640" s="19"/>
      <c r="AK835640" s="19"/>
      <c r="AL835640" s="19"/>
      <c r="AM835640" s="19"/>
      <c r="AN835640" s="19"/>
      <c r="AO835640" s="19"/>
      <c r="AP835640"/>
    </row>
    <row r="835641" spans="1:42" s="116" customFormat="1" x14ac:dyDescent="0.3">
      <c r="A835641"/>
      <c r="B835641"/>
      <c r="C835641"/>
      <c r="D835641"/>
      <c r="E835641"/>
      <c r="F835641"/>
      <c r="G835641"/>
      <c r="H835641"/>
      <c r="I835641"/>
      <c r="J835641"/>
      <c r="K835641"/>
      <c r="L835641"/>
      <c r="M835641" s="115"/>
      <c r="N835641" s="115"/>
      <c r="O835641"/>
      <c r="P835641"/>
      <c r="Q835641"/>
      <c r="R835641" s="19"/>
      <c r="S835641" s="19"/>
      <c r="T835641"/>
      <c r="U835641" s="113"/>
      <c r="V835641" s="19"/>
      <c r="W835641" s="19"/>
      <c r="X835641" s="19"/>
      <c r="Y835641" s="19"/>
      <c r="Z835641" s="19"/>
      <c r="AA835641" s="19"/>
      <c r="AB835641" s="19"/>
      <c r="AC835641" s="19"/>
      <c r="AD835641" s="19"/>
      <c r="AE835641" s="19"/>
      <c r="AF835641" s="19"/>
      <c r="AG835641" s="19"/>
      <c r="AH835641" s="19"/>
      <c r="AI835641" s="19"/>
      <c r="AJ835641" s="19"/>
      <c r="AK835641" s="19"/>
      <c r="AL835641" s="19"/>
      <c r="AM835641" s="19"/>
      <c r="AN835641" s="19"/>
      <c r="AO835641" s="19"/>
      <c r="AP835641"/>
    </row>
    <row r="835642" spans="1:42" s="116" customFormat="1" x14ac:dyDescent="0.3">
      <c r="A835642"/>
      <c r="B835642"/>
      <c r="C835642"/>
      <c r="D835642"/>
      <c r="E835642"/>
      <c r="F835642"/>
      <c r="G835642"/>
      <c r="H835642"/>
      <c r="I835642"/>
      <c r="J835642"/>
      <c r="K835642"/>
      <c r="L835642"/>
      <c r="M835642" s="115"/>
      <c r="N835642" s="115"/>
      <c r="O835642"/>
      <c r="P835642"/>
      <c r="Q835642"/>
      <c r="R835642" s="19"/>
      <c r="S835642" s="19"/>
      <c r="T835642"/>
      <c r="U835642" s="113"/>
      <c r="V835642" s="19"/>
      <c r="W835642" s="19"/>
      <c r="X835642" s="19"/>
      <c r="Y835642" s="19"/>
      <c r="Z835642" s="19"/>
      <c r="AA835642" s="19"/>
      <c r="AB835642" s="19"/>
      <c r="AC835642" s="19"/>
      <c r="AD835642" s="19"/>
      <c r="AE835642" s="19"/>
      <c r="AF835642" s="19"/>
      <c r="AG835642" s="19"/>
      <c r="AH835642" s="19"/>
      <c r="AI835642" s="19"/>
      <c r="AJ835642" s="19"/>
      <c r="AK835642" s="19"/>
      <c r="AL835642" s="19"/>
      <c r="AM835642" s="19"/>
      <c r="AN835642" s="19"/>
      <c r="AO835642" s="19"/>
      <c r="AP835642"/>
    </row>
    <row r="835643" spans="1:42" s="116" customFormat="1" x14ac:dyDescent="0.3">
      <c r="A835643"/>
      <c r="B835643"/>
      <c r="C835643"/>
      <c r="D835643"/>
      <c r="E835643"/>
      <c r="F835643"/>
      <c r="G835643"/>
      <c r="H835643"/>
      <c r="I835643"/>
      <c r="J835643"/>
      <c r="K835643"/>
      <c r="L835643"/>
      <c r="M835643" s="115"/>
      <c r="N835643" s="115"/>
      <c r="O835643"/>
      <c r="P835643"/>
      <c r="Q835643"/>
      <c r="R835643" s="19"/>
      <c r="S835643" s="19"/>
      <c r="T835643"/>
      <c r="U835643" s="113"/>
      <c r="V835643" s="19"/>
      <c r="W835643" s="19"/>
      <c r="X835643" s="19"/>
      <c r="Y835643" s="19"/>
      <c r="Z835643" s="19"/>
      <c r="AA835643" s="19"/>
      <c r="AB835643" s="19"/>
      <c r="AC835643" s="19"/>
      <c r="AD835643" s="19"/>
      <c r="AE835643" s="19"/>
      <c r="AF835643" s="19"/>
      <c r="AG835643" s="19"/>
      <c r="AH835643" s="19"/>
      <c r="AI835643" s="19"/>
      <c r="AJ835643" s="19"/>
      <c r="AK835643" s="19"/>
      <c r="AL835643" s="19"/>
      <c r="AM835643" s="19"/>
      <c r="AN835643" s="19"/>
      <c r="AO835643" s="19"/>
      <c r="AP835643"/>
    </row>
    <row r="835644" spans="1:42" s="116" customFormat="1" x14ac:dyDescent="0.3">
      <c r="A835644"/>
      <c r="B835644"/>
      <c r="C835644"/>
      <c r="D835644"/>
      <c r="E835644"/>
      <c r="F835644"/>
      <c r="G835644"/>
      <c r="H835644"/>
      <c r="I835644"/>
      <c r="J835644"/>
      <c r="K835644"/>
      <c r="L835644"/>
      <c r="M835644" s="115"/>
      <c r="N835644" s="115"/>
      <c r="O835644"/>
      <c r="P835644"/>
      <c r="Q835644"/>
      <c r="R835644" s="19"/>
      <c r="S835644" s="19"/>
      <c r="T835644"/>
      <c r="U835644" s="113"/>
      <c r="V835644" s="19"/>
      <c r="W835644" s="19"/>
      <c r="X835644" s="19"/>
      <c r="Y835644" s="19"/>
      <c r="Z835644" s="19"/>
      <c r="AA835644" s="19"/>
      <c r="AB835644" s="19"/>
      <c r="AC835644" s="19"/>
      <c r="AD835644" s="19"/>
      <c r="AE835644" s="19"/>
      <c r="AF835644" s="19"/>
      <c r="AG835644" s="19"/>
      <c r="AH835644" s="19"/>
      <c r="AI835644" s="19"/>
      <c r="AJ835644" s="19"/>
      <c r="AK835644" s="19"/>
      <c r="AL835644" s="19"/>
      <c r="AM835644" s="19"/>
      <c r="AN835644" s="19"/>
      <c r="AO835644" s="19"/>
      <c r="AP835644"/>
    </row>
    <row r="835645" spans="1:42" s="116" customFormat="1" x14ac:dyDescent="0.3">
      <c r="A835645"/>
      <c r="B835645"/>
      <c r="C835645"/>
      <c r="D835645"/>
      <c r="E835645"/>
      <c r="F835645"/>
      <c r="G835645"/>
      <c r="H835645"/>
      <c r="I835645"/>
      <c r="J835645"/>
      <c r="K835645"/>
      <c r="L835645"/>
      <c r="M835645" s="115"/>
      <c r="N835645" s="115"/>
      <c r="O835645"/>
      <c r="P835645"/>
      <c r="Q835645"/>
      <c r="R835645" s="19"/>
      <c r="S835645" s="19"/>
      <c r="T835645"/>
      <c r="U835645" s="113"/>
      <c r="V835645" s="19"/>
      <c r="W835645" s="19"/>
      <c r="X835645" s="19"/>
      <c r="Y835645" s="19"/>
      <c r="Z835645" s="19"/>
      <c r="AA835645" s="19"/>
      <c r="AB835645" s="19"/>
      <c r="AC835645" s="19"/>
      <c r="AD835645" s="19"/>
      <c r="AE835645" s="19"/>
      <c r="AF835645" s="19"/>
      <c r="AG835645" s="19"/>
      <c r="AH835645" s="19"/>
      <c r="AI835645" s="19"/>
      <c r="AJ835645" s="19"/>
      <c r="AK835645" s="19"/>
      <c r="AL835645" s="19"/>
      <c r="AM835645" s="19"/>
      <c r="AN835645" s="19"/>
      <c r="AO835645" s="19"/>
      <c r="AP835645"/>
    </row>
    <row r="835646" spans="1:42" s="116" customFormat="1" x14ac:dyDescent="0.3">
      <c r="A835646"/>
      <c r="B835646"/>
      <c r="C835646"/>
      <c r="D835646"/>
      <c r="E835646"/>
      <c r="F835646"/>
      <c r="G835646"/>
      <c r="H835646"/>
      <c r="I835646"/>
      <c r="J835646"/>
      <c r="K835646"/>
      <c r="L835646"/>
      <c r="M835646" s="115"/>
      <c r="N835646" s="115"/>
      <c r="O835646"/>
      <c r="P835646"/>
      <c r="Q835646"/>
      <c r="R835646" s="19"/>
      <c r="S835646" s="19"/>
      <c r="T835646"/>
      <c r="U835646" s="113"/>
      <c r="V835646" s="19"/>
      <c r="W835646" s="19"/>
      <c r="X835646" s="19"/>
      <c r="Y835646" s="19"/>
      <c r="Z835646" s="19"/>
      <c r="AA835646" s="19"/>
      <c r="AB835646" s="19"/>
      <c r="AC835646" s="19"/>
      <c r="AD835646" s="19"/>
      <c r="AE835646" s="19"/>
      <c r="AF835646" s="19"/>
      <c r="AG835646" s="19"/>
      <c r="AH835646" s="19"/>
      <c r="AI835646" s="19"/>
      <c r="AJ835646" s="19"/>
      <c r="AK835646" s="19"/>
      <c r="AL835646" s="19"/>
      <c r="AM835646" s="19"/>
      <c r="AN835646" s="19"/>
      <c r="AO835646" s="19"/>
      <c r="AP835646"/>
    </row>
    <row r="835647" spans="1:42" s="116" customFormat="1" x14ac:dyDescent="0.3">
      <c r="A835647"/>
      <c r="B835647"/>
      <c r="C835647"/>
      <c r="D835647"/>
      <c r="E835647"/>
      <c r="F835647"/>
      <c r="G835647"/>
      <c r="H835647"/>
      <c r="I835647"/>
      <c r="J835647"/>
      <c r="K835647"/>
      <c r="L835647"/>
      <c r="M835647" s="115"/>
      <c r="N835647" s="115"/>
      <c r="O835647"/>
      <c r="P835647"/>
      <c r="Q835647"/>
      <c r="R835647" s="19"/>
      <c r="S835647" s="19"/>
      <c r="T835647"/>
      <c r="U835647" s="113"/>
      <c r="V835647" s="19"/>
      <c r="W835647" s="19"/>
      <c r="X835647" s="19"/>
      <c r="Y835647" s="19"/>
      <c r="Z835647" s="19"/>
      <c r="AA835647" s="19"/>
      <c r="AB835647" s="19"/>
      <c r="AC835647" s="19"/>
      <c r="AD835647" s="19"/>
      <c r="AE835647" s="19"/>
      <c r="AF835647" s="19"/>
      <c r="AG835647" s="19"/>
      <c r="AH835647" s="19"/>
      <c r="AI835647" s="19"/>
      <c r="AJ835647" s="19"/>
      <c r="AK835647" s="19"/>
      <c r="AL835647" s="19"/>
      <c r="AM835647" s="19"/>
      <c r="AN835647" s="19"/>
      <c r="AO835647" s="19"/>
      <c r="AP835647"/>
    </row>
    <row r="835648" spans="1:42" s="116" customFormat="1" x14ac:dyDescent="0.3">
      <c r="A835648"/>
      <c r="B835648"/>
      <c r="C835648"/>
      <c r="D835648"/>
      <c r="E835648"/>
      <c r="F835648"/>
      <c r="G835648"/>
      <c r="H835648"/>
      <c r="I835648"/>
      <c r="J835648"/>
      <c r="K835648"/>
      <c r="L835648"/>
      <c r="M835648" s="115"/>
      <c r="N835648" s="115"/>
      <c r="O835648"/>
      <c r="P835648"/>
      <c r="Q835648"/>
      <c r="R835648" s="19"/>
      <c r="S835648" s="19"/>
      <c r="T835648"/>
      <c r="U835648" s="113"/>
      <c r="V835648" s="19"/>
      <c r="W835648" s="19"/>
      <c r="X835648" s="19"/>
      <c r="Y835648" s="19"/>
      <c r="Z835648" s="19"/>
      <c r="AA835648" s="19"/>
      <c r="AB835648" s="19"/>
      <c r="AC835648" s="19"/>
      <c r="AD835648" s="19"/>
      <c r="AE835648" s="19"/>
      <c r="AF835648" s="19"/>
      <c r="AG835648" s="19"/>
      <c r="AH835648" s="19"/>
      <c r="AI835648" s="19"/>
      <c r="AJ835648" s="19"/>
      <c r="AK835648" s="19"/>
      <c r="AL835648" s="19"/>
      <c r="AM835648" s="19"/>
      <c r="AN835648" s="19"/>
      <c r="AO835648" s="19"/>
      <c r="AP835648"/>
    </row>
    <row r="835649" spans="1:42" s="116" customFormat="1" x14ac:dyDescent="0.3">
      <c r="A835649"/>
      <c r="B835649"/>
      <c r="C835649"/>
      <c r="D835649"/>
      <c r="E835649"/>
      <c r="F835649"/>
      <c r="G835649"/>
      <c r="H835649"/>
      <c r="I835649"/>
      <c r="J835649"/>
      <c r="K835649"/>
      <c r="L835649"/>
      <c r="M835649" s="115"/>
      <c r="N835649" s="115"/>
      <c r="O835649"/>
      <c r="P835649"/>
      <c r="Q835649"/>
      <c r="R835649" s="19"/>
      <c r="S835649" s="19"/>
      <c r="T835649"/>
      <c r="U835649" s="113"/>
      <c r="V835649" s="19"/>
      <c r="W835649" s="19"/>
      <c r="X835649" s="19"/>
      <c r="Y835649" s="19"/>
      <c r="Z835649" s="19"/>
      <c r="AA835649" s="19"/>
      <c r="AB835649" s="19"/>
      <c r="AC835649" s="19"/>
      <c r="AD835649" s="19"/>
      <c r="AE835649" s="19"/>
      <c r="AF835649" s="19"/>
      <c r="AG835649" s="19"/>
      <c r="AH835649" s="19"/>
      <c r="AI835649" s="19"/>
      <c r="AJ835649" s="19"/>
      <c r="AK835649" s="19"/>
      <c r="AL835649" s="19"/>
      <c r="AM835649" s="19"/>
      <c r="AN835649" s="19"/>
      <c r="AO835649" s="19"/>
      <c r="AP835649"/>
    </row>
    <row r="835650" spans="1:42" s="116" customFormat="1" x14ac:dyDescent="0.3">
      <c r="A835650"/>
      <c r="B835650"/>
      <c r="C835650"/>
      <c r="D835650"/>
      <c r="E835650"/>
      <c r="F835650"/>
      <c r="G835650"/>
      <c r="H835650"/>
      <c r="I835650"/>
      <c r="J835650"/>
      <c r="K835650"/>
      <c r="L835650"/>
      <c r="M835650" s="115"/>
      <c r="N835650" s="115"/>
      <c r="O835650"/>
      <c r="P835650"/>
      <c r="Q835650"/>
      <c r="R835650" s="19"/>
      <c r="S835650" s="19"/>
      <c r="T835650"/>
      <c r="U835650" s="113"/>
      <c r="V835650" s="19"/>
      <c r="W835650" s="19"/>
      <c r="X835650" s="19"/>
      <c r="Y835650" s="19"/>
      <c r="Z835650" s="19"/>
      <c r="AA835650" s="19"/>
      <c r="AB835650" s="19"/>
      <c r="AC835650" s="19"/>
      <c r="AD835650" s="19"/>
      <c r="AE835650" s="19"/>
      <c r="AF835650" s="19"/>
      <c r="AG835650" s="19"/>
      <c r="AH835650" s="19"/>
      <c r="AI835650" s="19"/>
      <c r="AJ835650" s="19"/>
      <c r="AK835650" s="19"/>
      <c r="AL835650" s="19"/>
      <c r="AM835650" s="19"/>
      <c r="AN835650" s="19"/>
      <c r="AO835650" s="19"/>
      <c r="AP835650"/>
    </row>
    <row r="835651" spans="1:42" s="116" customFormat="1" x14ac:dyDescent="0.3">
      <c r="A835651"/>
      <c r="B835651"/>
      <c r="C835651"/>
      <c r="D835651"/>
      <c r="E835651"/>
      <c r="F835651"/>
      <c r="G835651"/>
      <c r="H835651"/>
      <c r="I835651"/>
      <c r="J835651"/>
      <c r="K835651"/>
      <c r="L835651"/>
      <c r="M835651" s="115"/>
      <c r="N835651" s="115"/>
      <c r="O835651"/>
      <c r="P835651"/>
      <c r="Q835651"/>
      <c r="R835651" s="19"/>
      <c r="S835651" s="19"/>
      <c r="T835651"/>
      <c r="U835651" s="113"/>
      <c r="V835651" s="19"/>
      <c r="W835651" s="19"/>
      <c r="X835651" s="19"/>
      <c r="Y835651" s="19"/>
      <c r="Z835651" s="19"/>
      <c r="AA835651" s="19"/>
      <c r="AB835651" s="19"/>
      <c r="AC835651" s="19"/>
      <c r="AD835651" s="19"/>
      <c r="AE835651" s="19"/>
      <c r="AF835651" s="19"/>
      <c r="AG835651" s="19"/>
      <c r="AH835651" s="19"/>
      <c r="AI835651" s="19"/>
      <c r="AJ835651" s="19"/>
      <c r="AK835651" s="19"/>
      <c r="AL835651" s="19"/>
      <c r="AM835651" s="19"/>
      <c r="AN835651" s="19"/>
      <c r="AO835651" s="19"/>
      <c r="AP835651"/>
    </row>
    <row r="835652" spans="1:42" s="116" customFormat="1" x14ac:dyDescent="0.3">
      <c r="A835652"/>
      <c r="B835652"/>
      <c r="C835652"/>
      <c r="D835652"/>
      <c r="E835652"/>
      <c r="F835652"/>
      <c r="G835652"/>
      <c r="H835652"/>
      <c r="I835652"/>
      <c r="J835652"/>
      <c r="K835652"/>
      <c r="L835652"/>
      <c r="M835652" s="115"/>
      <c r="N835652" s="115"/>
      <c r="O835652"/>
      <c r="P835652"/>
      <c r="Q835652"/>
      <c r="R835652" s="19"/>
      <c r="S835652" s="19"/>
      <c r="T835652"/>
      <c r="U835652" s="113"/>
      <c r="V835652" s="19"/>
      <c r="W835652" s="19"/>
      <c r="X835652" s="19"/>
      <c r="Y835652" s="19"/>
      <c r="Z835652" s="19"/>
      <c r="AA835652" s="19"/>
      <c r="AB835652" s="19"/>
      <c r="AC835652" s="19"/>
      <c r="AD835652" s="19"/>
      <c r="AE835652" s="19"/>
      <c r="AF835652" s="19"/>
      <c r="AG835652" s="19"/>
      <c r="AH835652" s="19"/>
      <c r="AI835652" s="19"/>
      <c r="AJ835652" s="19"/>
      <c r="AK835652" s="19"/>
      <c r="AL835652" s="19"/>
      <c r="AM835652" s="19"/>
      <c r="AN835652" s="19"/>
      <c r="AO835652" s="19"/>
      <c r="AP835652"/>
    </row>
    <row r="835653" spans="1:42" s="116" customFormat="1" x14ac:dyDescent="0.3">
      <c r="A835653"/>
      <c r="B835653"/>
      <c r="C835653"/>
      <c r="D835653"/>
      <c r="E835653"/>
      <c r="F835653"/>
      <c r="G835653"/>
      <c r="H835653"/>
      <c r="I835653"/>
      <c r="J835653"/>
      <c r="K835653"/>
      <c r="L835653"/>
      <c r="M835653" s="115"/>
      <c r="N835653" s="115"/>
      <c r="O835653"/>
      <c r="P835653"/>
      <c r="Q835653"/>
      <c r="R835653" s="19"/>
      <c r="S835653" s="19"/>
      <c r="T835653"/>
      <c r="U835653" s="113"/>
      <c r="V835653" s="19"/>
      <c r="W835653" s="19"/>
      <c r="X835653" s="19"/>
      <c r="Y835653" s="19"/>
      <c r="Z835653" s="19"/>
      <c r="AA835653" s="19"/>
      <c r="AB835653" s="19"/>
      <c r="AC835653" s="19"/>
      <c r="AD835653" s="19"/>
      <c r="AE835653" s="19"/>
      <c r="AF835653" s="19"/>
      <c r="AG835653" s="19"/>
      <c r="AH835653" s="19"/>
      <c r="AI835653" s="19"/>
      <c r="AJ835653" s="19"/>
      <c r="AK835653" s="19"/>
      <c r="AL835653" s="19"/>
      <c r="AM835653" s="19"/>
      <c r="AN835653" s="19"/>
      <c r="AO835653" s="19"/>
      <c r="AP835653"/>
    </row>
    <row r="835654" spans="1:42" s="116" customFormat="1" x14ac:dyDescent="0.3">
      <c r="A835654"/>
      <c r="B835654"/>
      <c r="C835654"/>
      <c r="D835654"/>
      <c r="E835654"/>
      <c r="F835654"/>
      <c r="G835654"/>
      <c r="H835654"/>
      <c r="I835654"/>
      <c r="J835654"/>
      <c r="K835654"/>
      <c r="L835654"/>
      <c r="M835654" s="115"/>
      <c r="N835654" s="115"/>
      <c r="O835654"/>
      <c r="P835654"/>
      <c r="Q835654"/>
      <c r="R835654" s="19"/>
      <c r="S835654" s="19"/>
      <c r="T835654"/>
      <c r="U835654" s="113"/>
      <c r="V835654" s="19"/>
      <c r="W835654" s="19"/>
      <c r="X835654" s="19"/>
      <c r="Y835654" s="19"/>
      <c r="Z835654" s="19"/>
      <c r="AA835654" s="19"/>
      <c r="AB835654" s="19"/>
      <c r="AC835654" s="19"/>
      <c r="AD835654" s="19"/>
      <c r="AE835654" s="19"/>
      <c r="AF835654" s="19"/>
      <c r="AG835654" s="19"/>
      <c r="AH835654" s="19"/>
      <c r="AI835654" s="19"/>
      <c r="AJ835654" s="19"/>
      <c r="AK835654" s="19"/>
      <c r="AL835654" s="19"/>
      <c r="AM835654" s="19"/>
      <c r="AN835654" s="19"/>
      <c r="AO835654" s="19"/>
      <c r="AP835654"/>
    </row>
    <row r="835655" spans="1:42" s="116" customFormat="1" x14ac:dyDescent="0.3">
      <c r="A835655"/>
      <c r="B835655"/>
      <c r="C835655"/>
      <c r="D835655"/>
      <c r="E835655"/>
      <c r="F835655"/>
      <c r="G835655"/>
      <c r="H835655"/>
      <c r="I835655"/>
      <c r="J835655"/>
      <c r="K835655"/>
      <c r="L835655"/>
      <c r="M835655" s="115"/>
      <c r="N835655" s="115"/>
      <c r="O835655"/>
      <c r="P835655"/>
      <c r="Q835655"/>
      <c r="R835655" s="19"/>
      <c r="S835655" s="19"/>
      <c r="T835655"/>
      <c r="U835655" s="113"/>
      <c r="V835655" s="19"/>
      <c r="W835655" s="19"/>
      <c r="X835655" s="19"/>
      <c r="Y835655" s="19"/>
      <c r="Z835655" s="19"/>
      <c r="AA835655" s="19"/>
      <c r="AB835655" s="19"/>
      <c r="AC835655" s="19"/>
      <c r="AD835655" s="19"/>
      <c r="AE835655" s="19"/>
      <c r="AF835655" s="19"/>
      <c r="AG835655" s="19"/>
      <c r="AH835655" s="19"/>
      <c r="AI835655" s="19"/>
      <c r="AJ835655" s="19"/>
      <c r="AK835655" s="19"/>
      <c r="AL835655" s="19"/>
      <c r="AM835655" s="19"/>
      <c r="AN835655" s="19"/>
      <c r="AO835655" s="19"/>
      <c r="AP835655"/>
    </row>
    <row r="835656" spans="1:42" s="116" customFormat="1" x14ac:dyDescent="0.3">
      <c r="A835656"/>
      <c r="B835656"/>
      <c r="C835656"/>
      <c r="D835656"/>
      <c r="E835656"/>
      <c r="F835656"/>
      <c r="G835656"/>
      <c r="H835656"/>
      <c r="I835656"/>
      <c r="J835656"/>
      <c r="K835656"/>
      <c r="L835656"/>
      <c r="M835656" s="115"/>
      <c r="N835656" s="115"/>
      <c r="O835656"/>
      <c r="P835656"/>
      <c r="Q835656"/>
      <c r="R835656" s="19"/>
      <c r="S835656" s="19"/>
      <c r="T835656"/>
      <c r="U835656" s="113"/>
      <c r="V835656" s="19"/>
      <c r="W835656" s="19"/>
      <c r="X835656" s="19"/>
      <c r="Y835656" s="19"/>
      <c r="Z835656" s="19"/>
      <c r="AA835656" s="19"/>
      <c r="AB835656" s="19"/>
      <c r="AC835656" s="19"/>
      <c r="AD835656" s="19"/>
      <c r="AE835656" s="19"/>
      <c r="AF835656" s="19"/>
      <c r="AG835656" s="19"/>
      <c r="AH835656" s="19"/>
      <c r="AI835656" s="19"/>
      <c r="AJ835656" s="19"/>
      <c r="AK835656" s="19"/>
      <c r="AL835656" s="19"/>
      <c r="AM835656" s="19"/>
      <c r="AN835656" s="19"/>
      <c r="AO835656" s="19"/>
      <c r="AP835656"/>
    </row>
    <row r="835657" spans="1:42" s="116" customFormat="1" x14ac:dyDescent="0.3">
      <c r="A835657"/>
      <c r="B835657"/>
      <c r="C835657"/>
      <c r="D835657"/>
      <c r="E835657"/>
      <c r="F835657"/>
      <c r="G835657"/>
      <c r="H835657"/>
      <c r="I835657"/>
      <c r="J835657"/>
      <c r="K835657"/>
      <c r="L835657"/>
      <c r="M835657" s="115"/>
      <c r="N835657" s="115"/>
      <c r="O835657"/>
      <c r="P835657"/>
      <c r="Q835657"/>
      <c r="R835657" s="19"/>
      <c r="S835657" s="19"/>
      <c r="T835657"/>
      <c r="U835657" s="113"/>
      <c r="V835657" s="19"/>
      <c r="W835657" s="19"/>
      <c r="X835657" s="19"/>
      <c r="Y835657" s="19"/>
      <c r="Z835657" s="19"/>
      <c r="AA835657" s="19"/>
      <c r="AB835657" s="19"/>
      <c r="AC835657" s="19"/>
      <c r="AD835657" s="19"/>
      <c r="AE835657" s="19"/>
      <c r="AF835657" s="19"/>
      <c r="AG835657" s="19"/>
      <c r="AH835657" s="19"/>
      <c r="AI835657" s="19"/>
      <c r="AJ835657" s="19"/>
      <c r="AK835657" s="19"/>
      <c r="AL835657" s="19"/>
      <c r="AM835657" s="19"/>
      <c r="AN835657" s="19"/>
      <c r="AO835657" s="19"/>
      <c r="AP835657"/>
    </row>
    <row r="835658" spans="1:42" s="116" customFormat="1" x14ac:dyDescent="0.3">
      <c r="A835658"/>
      <c r="B835658"/>
      <c r="C835658"/>
      <c r="D835658"/>
      <c r="E835658"/>
      <c r="F835658"/>
      <c r="G835658"/>
      <c r="H835658"/>
      <c r="I835658"/>
      <c r="J835658"/>
      <c r="K835658"/>
      <c r="L835658"/>
      <c r="M835658" s="115"/>
      <c r="N835658" s="115"/>
      <c r="O835658"/>
      <c r="P835658"/>
      <c r="Q835658"/>
      <c r="R835658" s="19"/>
      <c r="S835658" s="19"/>
      <c r="T835658"/>
      <c r="U835658" s="113"/>
      <c r="V835658" s="19"/>
      <c r="W835658" s="19"/>
      <c r="X835658" s="19"/>
      <c r="Y835658" s="19"/>
      <c r="Z835658" s="19"/>
      <c r="AA835658" s="19"/>
      <c r="AB835658" s="19"/>
      <c r="AC835658" s="19"/>
      <c r="AD835658" s="19"/>
      <c r="AE835658" s="19"/>
      <c r="AF835658" s="19"/>
      <c r="AG835658" s="19"/>
      <c r="AH835658" s="19"/>
      <c r="AI835658" s="19"/>
      <c r="AJ835658" s="19"/>
      <c r="AK835658" s="19"/>
      <c r="AL835658" s="19"/>
      <c r="AM835658" s="19"/>
      <c r="AN835658" s="19"/>
      <c r="AO835658" s="19"/>
      <c r="AP835658"/>
    </row>
    <row r="835659" spans="1:42" s="116" customFormat="1" x14ac:dyDescent="0.3">
      <c r="A835659"/>
      <c r="B835659"/>
      <c r="C835659"/>
      <c r="D835659"/>
      <c r="E835659"/>
      <c r="F835659"/>
      <c r="G835659"/>
      <c r="H835659"/>
      <c r="I835659"/>
      <c r="J835659"/>
      <c r="K835659"/>
      <c r="L835659"/>
      <c r="M835659" s="115"/>
      <c r="N835659" s="115"/>
      <c r="O835659"/>
      <c r="P835659"/>
      <c r="Q835659"/>
      <c r="R835659" s="19"/>
      <c r="S835659" s="19"/>
      <c r="T835659"/>
      <c r="U835659" s="113"/>
      <c r="V835659" s="19"/>
      <c r="W835659" s="19"/>
      <c r="X835659" s="19"/>
      <c r="Y835659" s="19"/>
      <c r="Z835659" s="19"/>
      <c r="AA835659" s="19"/>
      <c r="AB835659" s="19"/>
      <c r="AC835659" s="19"/>
      <c r="AD835659" s="19"/>
      <c r="AE835659" s="19"/>
      <c r="AF835659" s="19"/>
      <c r="AG835659" s="19"/>
      <c r="AH835659" s="19"/>
      <c r="AI835659" s="19"/>
      <c r="AJ835659" s="19"/>
      <c r="AK835659" s="19"/>
      <c r="AL835659" s="19"/>
      <c r="AM835659" s="19"/>
      <c r="AN835659" s="19"/>
      <c r="AO835659" s="19"/>
      <c r="AP835659"/>
    </row>
    <row r="835660" spans="1:42" s="116" customFormat="1" x14ac:dyDescent="0.3">
      <c r="A835660"/>
      <c r="B835660"/>
      <c r="C835660"/>
      <c r="D835660"/>
      <c r="E835660"/>
      <c r="F835660"/>
      <c r="G835660"/>
      <c r="H835660"/>
      <c r="I835660"/>
      <c r="J835660"/>
      <c r="K835660"/>
      <c r="L835660"/>
      <c r="M835660" s="115"/>
      <c r="N835660" s="115"/>
      <c r="O835660"/>
      <c r="P835660"/>
      <c r="Q835660"/>
      <c r="R835660" s="19"/>
      <c r="S835660" s="19"/>
      <c r="T835660"/>
      <c r="U835660" s="113"/>
      <c r="V835660" s="19"/>
      <c r="W835660" s="19"/>
      <c r="X835660" s="19"/>
      <c r="Y835660" s="19"/>
      <c r="Z835660" s="19"/>
      <c r="AA835660" s="19"/>
      <c r="AB835660" s="19"/>
      <c r="AC835660" s="19"/>
      <c r="AD835660" s="19"/>
      <c r="AE835660" s="19"/>
      <c r="AF835660" s="19"/>
      <c r="AG835660" s="19"/>
      <c r="AH835660" s="19"/>
      <c r="AI835660" s="19"/>
      <c r="AJ835660" s="19"/>
      <c r="AK835660" s="19"/>
      <c r="AL835660" s="19"/>
      <c r="AM835660" s="19"/>
      <c r="AN835660" s="19"/>
      <c r="AO835660" s="19"/>
      <c r="AP835660"/>
    </row>
    <row r="835661" spans="1:42" s="116" customFormat="1" x14ac:dyDescent="0.3">
      <c r="A835661"/>
      <c r="B835661"/>
      <c r="C835661"/>
      <c r="D835661"/>
      <c r="E835661"/>
      <c r="F835661"/>
      <c r="G835661"/>
      <c r="H835661"/>
      <c r="I835661"/>
      <c r="J835661"/>
      <c r="K835661"/>
      <c r="L835661"/>
      <c r="M835661" s="115"/>
      <c r="N835661" s="115"/>
      <c r="O835661"/>
      <c r="P835661"/>
      <c r="Q835661"/>
      <c r="R835661" s="19"/>
      <c r="S835661" s="19"/>
      <c r="T835661"/>
      <c r="U835661" s="113"/>
      <c r="V835661" s="19"/>
      <c r="W835661" s="19"/>
      <c r="X835661" s="19"/>
      <c r="Y835661" s="19"/>
      <c r="Z835661" s="19"/>
      <c r="AA835661" s="19"/>
      <c r="AB835661" s="19"/>
      <c r="AC835661" s="19"/>
      <c r="AD835661" s="19"/>
      <c r="AE835661" s="19"/>
      <c r="AF835661" s="19"/>
      <c r="AG835661" s="19"/>
      <c r="AH835661" s="19"/>
      <c r="AI835661" s="19"/>
      <c r="AJ835661" s="19"/>
      <c r="AK835661" s="19"/>
      <c r="AL835661" s="19"/>
      <c r="AM835661" s="19"/>
      <c r="AN835661" s="19"/>
      <c r="AO835661" s="19"/>
      <c r="AP835661"/>
    </row>
    <row r="835662" spans="1:42" s="116" customFormat="1" x14ac:dyDescent="0.3">
      <c r="A835662"/>
      <c r="B835662"/>
      <c r="C835662"/>
      <c r="D835662"/>
      <c r="E835662"/>
      <c r="F835662"/>
      <c r="G835662"/>
      <c r="H835662"/>
      <c r="I835662"/>
      <c r="J835662"/>
      <c r="K835662"/>
      <c r="L835662"/>
      <c r="M835662" s="115"/>
      <c r="N835662" s="115"/>
      <c r="O835662"/>
      <c r="P835662"/>
      <c r="Q835662"/>
      <c r="R835662" s="19"/>
      <c r="S835662" s="19"/>
      <c r="T835662"/>
      <c r="U835662" s="113"/>
      <c r="V835662" s="19"/>
      <c r="W835662" s="19"/>
      <c r="X835662" s="19"/>
      <c r="Y835662" s="19"/>
      <c r="Z835662" s="19"/>
      <c r="AA835662" s="19"/>
      <c r="AB835662" s="19"/>
      <c r="AC835662" s="19"/>
      <c r="AD835662" s="19"/>
      <c r="AE835662" s="19"/>
      <c r="AF835662" s="19"/>
      <c r="AG835662" s="19"/>
      <c r="AH835662" s="19"/>
      <c r="AI835662" s="19"/>
      <c r="AJ835662" s="19"/>
      <c r="AK835662" s="19"/>
      <c r="AL835662" s="19"/>
      <c r="AM835662" s="19"/>
      <c r="AN835662" s="19"/>
      <c r="AO835662" s="19"/>
      <c r="AP835662"/>
    </row>
    <row r="835663" spans="1:42" s="116" customFormat="1" x14ac:dyDescent="0.3">
      <c r="A835663"/>
      <c r="B835663"/>
      <c r="C835663"/>
      <c r="D835663"/>
      <c r="E835663"/>
      <c r="F835663"/>
      <c r="G835663"/>
      <c r="H835663"/>
      <c r="I835663"/>
      <c r="J835663"/>
      <c r="K835663"/>
      <c r="L835663"/>
      <c r="M835663" s="115"/>
      <c r="N835663" s="115"/>
      <c r="O835663"/>
      <c r="P835663"/>
      <c r="Q835663"/>
      <c r="R835663" s="19"/>
      <c r="S835663" s="19"/>
      <c r="T835663"/>
      <c r="U835663" s="113"/>
      <c r="V835663" s="19"/>
      <c r="W835663" s="19"/>
      <c r="X835663" s="19"/>
      <c r="Y835663" s="19"/>
      <c r="Z835663" s="19"/>
      <c r="AA835663" s="19"/>
      <c r="AB835663" s="19"/>
      <c r="AC835663" s="19"/>
      <c r="AD835663" s="19"/>
      <c r="AE835663" s="19"/>
      <c r="AF835663" s="19"/>
      <c r="AG835663" s="19"/>
      <c r="AH835663" s="19"/>
      <c r="AI835663" s="19"/>
      <c r="AJ835663" s="19"/>
      <c r="AK835663" s="19"/>
      <c r="AL835663" s="19"/>
      <c r="AM835663" s="19"/>
      <c r="AN835663" s="19"/>
      <c r="AO835663" s="19"/>
      <c r="AP835663"/>
    </row>
    <row r="835664" spans="1:42" s="116" customFormat="1" x14ac:dyDescent="0.3">
      <c r="A835664"/>
      <c r="B835664"/>
      <c r="C835664"/>
      <c r="D835664"/>
      <c r="E835664"/>
      <c r="F835664"/>
      <c r="G835664"/>
      <c r="H835664"/>
      <c r="I835664"/>
      <c r="J835664"/>
      <c r="K835664"/>
      <c r="L835664"/>
      <c r="M835664" s="115"/>
      <c r="N835664" s="115"/>
      <c r="O835664"/>
      <c r="P835664"/>
      <c r="Q835664"/>
      <c r="R835664" s="19"/>
      <c r="S835664" s="19"/>
      <c r="T835664"/>
      <c r="U835664" s="113"/>
      <c r="V835664" s="19"/>
      <c r="W835664" s="19"/>
      <c r="X835664" s="19"/>
      <c r="Y835664" s="19"/>
      <c r="Z835664" s="19"/>
      <c r="AA835664" s="19"/>
      <c r="AB835664" s="19"/>
      <c r="AC835664" s="19"/>
      <c r="AD835664" s="19"/>
      <c r="AE835664" s="19"/>
      <c r="AF835664" s="19"/>
      <c r="AG835664" s="19"/>
      <c r="AH835664" s="19"/>
      <c r="AI835664" s="19"/>
      <c r="AJ835664" s="19"/>
      <c r="AK835664" s="19"/>
      <c r="AL835664" s="19"/>
      <c r="AM835664" s="19"/>
      <c r="AN835664" s="19"/>
      <c r="AO835664" s="19"/>
      <c r="AP835664"/>
    </row>
    <row r="835665" spans="1:42" s="116" customFormat="1" x14ac:dyDescent="0.3">
      <c r="A835665"/>
      <c r="B835665"/>
      <c r="C835665"/>
      <c r="D835665"/>
      <c r="E835665"/>
      <c r="F835665"/>
      <c r="G835665"/>
      <c r="H835665"/>
      <c r="I835665"/>
      <c r="J835665"/>
      <c r="K835665"/>
      <c r="L835665"/>
      <c r="M835665" s="115"/>
      <c r="N835665" s="115"/>
      <c r="O835665"/>
      <c r="P835665"/>
      <c r="Q835665"/>
      <c r="R835665" s="19"/>
      <c r="S835665" s="19"/>
      <c r="T835665"/>
      <c r="U835665" s="113"/>
      <c r="V835665" s="19"/>
      <c r="W835665" s="19"/>
      <c r="X835665" s="19"/>
      <c r="Y835665" s="19"/>
      <c r="Z835665" s="19"/>
      <c r="AA835665" s="19"/>
      <c r="AB835665" s="19"/>
      <c r="AC835665" s="19"/>
      <c r="AD835665" s="19"/>
      <c r="AE835665" s="19"/>
      <c r="AF835665" s="19"/>
      <c r="AG835665" s="19"/>
      <c r="AH835665" s="19"/>
      <c r="AI835665" s="19"/>
      <c r="AJ835665" s="19"/>
      <c r="AK835665" s="19"/>
      <c r="AL835665" s="19"/>
      <c r="AM835665" s="19"/>
      <c r="AN835665" s="19"/>
      <c r="AO835665" s="19"/>
      <c r="AP835665"/>
    </row>
    <row r="835666" spans="1:42" s="116" customFormat="1" x14ac:dyDescent="0.3">
      <c r="A835666"/>
      <c r="B835666"/>
      <c r="C835666"/>
      <c r="D835666"/>
      <c r="E835666"/>
      <c r="F835666"/>
      <c r="G835666"/>
      <c r="H835666"/>
      <c r="I835666"/>
      <c r="J835666"/>
      <c r="K835666"/>
      <c r="L835666"/>
      <c r="M835666" s="115"/>
      <c r="N835666" s="115"/>
      <c r="O835666"/>
      <c r="P835666"/>
      <c r="Q835666"/>
      <c r="R835666" s="19"/>
      <c r="S835666" s="19"/>
      <c r="T835666"/>
      <c r="U835666" s="113"/>
      <c r="V835666" s="19"/>
      <c r="W835666" s="19"/>
      <c r="X835666" s="19"/>
      <c r="Y835666" s="19"/>
      <c r="Z835666" s="19"/>
      <c r="AA835666" s="19"/>
      <c r="AB835666" s="19"/>
      <c r="AC835666" s="19"/>
      <c r="AD835666" s="19"/>
      <c r="AE835666" s="19"/>
      <c r="AF835666" s="19"/>
      <c r="AG835666" s="19"/>
      <c r="AH835666" s="19"/>
      <c r="AI835666" s="19"/>
      <c r="AJ835666" s="19"/>
      <c r="AK835666" s="19"/>
      <c r="AL835666" s="19"/>
      <c r="AM835666" s="19"/>
      <c r="AN835666" s="19"/>
      <c r="AO835666" s="19"/>
      <c r="AP835666"/>
    </row>
    <row r="835667" spans="1:42" s="116" customFormat="1" x14ac:dyDescent="0.3">
      <c r="A835667"/>
      <c r="B835667"/>
      <c r="C835667"/>
      <c r="D835667"/>
      <c r="E835667"/>
      <c r="F835667"/>
      <c r="G835667"/>
      <c r="H835667"/>
      <c r="I835667"/>
      <c r="J835667"/>
      <c r="K835667"/>
      <c r="L835667"/>
      <c r="M835667" s="115"/>
      <c r="N835667" s="115"/>
      <c r="O835667"/>
      <c r="P835667"/>
      <c r="Q835667"/>
      <c r="R835667" s="19"/>
      <c r="S835667" s="19"/>
      <c r="T835667"/>
      <c r="U835667" s="113"/>
      <c r="V835667" s="19"/>
      <c r="W835667" s="19"/>
      <c r="X835667" s="19"/>
      <c r="Y835667" s="19"/>
      <c r="Z835667" s="19"/>
      <c r="AA835667" s="19"/>
      <c r="AB835667" s="19"/>
      <c r="AC835667" s="19"/>
      <c r="AD835667" s="19"/>
      <c r="AE835667" s="19"/>
      <c r="AF835667" s="19"/>
      <c r="AG835667" s="19"/>
      <c r="AH835667" s="19"/>
      <c r="AI835667" s="19"/>
      <c r="AJ835667" s="19"/>
      <c r="AK835667" s="19"/>
      <c r="AL835667" s="19"/>
      <c r="AM835667" s="19"/>
      <c r="AN835667" s="19"/>
      <c r="AO835667" s="19"/>
      <c r="AP835667"/>
    </row>
    <row r="835668" spans="1:42" s="116" customFormat="1" x14ac:dyDescent="0.3">
      <c r="A835668"/>
      <c r="B835668"/>
      <c r="C835668"/>
      <c r="D835668"/>
      <c r="E835668"/>
      <c r="F835668"/>
      <c r="G835668"/>
      <c r="H835668"/>
      <c r="I835668"/>
      <c r="J835668"/>
      <c r="K835668"/>
      <c r="L835668"/>
      <c r="M835668" s="115"/>
      <c r="N835668" s="115"/>
      <c r="O835668"/>
      <c r="P835668"/>
      <c r="Q835668"/>
      <c r="R835668" s="19"/>
      <c r="S835668" s="19"/>
      <c r="T835668"/>
      <c r="U835668" s="113"/>
      <c r="V835668" s="19"/>
      <c r="W835668" s="19"/>
      <c r="X835668" s="19"/>
      <c r="Y835668" s="19"/>
      <c r="Z835668" s="19"/>
      <c r="AA835668" s="19"/>
      <c r="AB835668" s="19"/>
      <c r="AC835668" s="19"/>
      <c r="AD835668" s="19"/>
      <c r="AE835668" s="19"/>
      <c r="AF835668" s="19"/>
      <c r="AG835668" s="19"/>
      <c r="AH835668" s="19"/>
      <c r="AI835668" s="19"/>
      <c r="AJ835668" s="19"/>
      <c r="AK835668" s="19"/>
      <c r="AL835668" s="19"/>
      <c r="AM835668" s="19"/>
      <c r="AN835668" s="19"/>
      <c r="AO835668" s="19"/>
      <c r="AP835668"/>
    </row>
    <row r="835669" spans="1:42" s="116" customFormat="1" x14ac:dyDescent="0.3">
      <c r="A835669"/>
      <c r="B835669"/>
      <c r="C835669"/>
      <c r="D835669"/>
      <c r="E835669"/>
      <c r="F835669"/>
      <c r="G835669"/>
      <c r="H835669"/>
      <c r="I835669"/>
      <c r="J835669"/>
      <c r="K835669"/>
      <c r="L835669"/>
      <c r="M835669" s="115"/>
      <c r="N835669" s="115"/>
      <c r="O835669"/>
      <c r="P835669"/>
      <c r="Q835669"/>
      <c r="R835669" s="19"/>
      <c r="S835669" s="19"/>
      <c r="T835669"/>
      <c r="U835669" s="113"/>
      <c r="V835669" s="19"/>
      <c r="W835669" s="19"/>
      <c r="X835669" s="19"/>
      <c r="Y835669" s="19"/>
      <c r="Z835669" s="19"/>
      <c r="AA835669" s="19"/>
      <c r="AB835669" s="19"/>
      <c r="AC835669" s="19"/>
      <c r="AD835669" s="19"/>
      <c r="AE835669" s="19"/>
      <c r="AF835669" s="19"/>
      <c r="AG835669" s="19"/>
      <c r="AH835669" s="19"/>
      <c r="AI835669" s="19"/>
      <c r="AJ835669" s="19"/>
      <c r="AK835669" s="19"/>
      <c r="AL835669" s="19"/>
      <c r="AM835669" s="19"/>
      <c r="AN835669" s="19"/>
      <c r="AO835669" s="19"/>
      <c r="AP835669"/>
    </row>
    <row r="835670" spans="1:42" s="116" customFormat="1" x14ac:dyDescent="0.3">
      <c r="A835670"/>
      <c r="B835670"/>
      <c r="C835670"/>
      <c r="D835670"/>
      <c r="E835670"/>
      <c r="F835670"/>
      <c r="G835670"/>
      <c r="H835670"/>
      <c r="I835670"/>
      <c r="J835670"/>
      <c r="K835670"/>
      <c r="L835670"/>
      <c r="M835670" s="115"/>
      <c r="N835670" s="115"/>
      <c r="O835670"/>
      <c r="P835670"/>
      <c r="Q835670"/>
      <c r="R835670" s="19"/>
      <c r="S835670" s="19"/>
      <c r="T835670"/>
      <c r="U835670" s="113"/>
      <c r="V835670" s="19"/>
      <c r="W835670" s="19"/>
      <c r="X835670" s="19"/>
      <c r="Y835670" s="19"/>
      <c r="Z835670" s="19"/>
      <c r="AA835670" s="19"/>
      <c r="AB835670" s="19"/>
      <c r="AC835670" s="19"/>
      <c r="AD835670" s="19"/>
      <c r="AE835670" s="19"/>
      <c r="AF835670" s="19"/>
      <c r="AG835670" s="19"/>
      <c r="AH835670" s="19"/>
      <c r="AI835670" s="19"/>
      <c r="AJ835670" s="19"/>
      <c r="AK835670" s="19"/>
      <c r="AL835670" s="19"/>
      <c r="AM835670" s="19"/>
      <c r="AN835670" s="19"/>
      <c r="AO835670" s="19"/>
      <c r="AP835670"/>
    </row>
    <row r="835671" spans="1:42" s="116" customFormat="1" x14ac:dyDescent="0.3">
      <c r="A835671"/>
      <c r="B835671"/>
      <c r="C835671"/>
      <c r="D835671"/>
      <c r="E835671"/>
      <c r="F835671"/>
      <c r="G835671"/>
      <c r="H835671"/>
      <c r="I835671"/>
      <c r="J835671"/>
      <c r="K835671"/>
      <c r="L835671"/>
      <c r="M835671" s="115"/>
      <c r="N835671" s="115"/>
      <c r="O835671"/>
      <c r="P835671"/>
      <c r="Q835671"/>
      <c r="R835671" s="19"/>
      <c r="S835671" s="19"/>
      <c r="T835671"/>
      <c r="U835671" s="113"/>
      <c r="V835671" s="19"/>
      <c r="W835671" s="19"/>
      <c r="X835671" s="19"/>
      <c r="Y835671" s="19"/>
      <c r="Z835671" s="19"/>
      <c r="AA835671" s="19"/>
      <c r="AB835671" s="19"/>
      <c r="AC835671" s="19"/>
      <c r="AD835671" s="19"/>
      <c r="AE835671" s="19"/>
      <c r="AF835671" s="19"/>
      <c r="AG835671" s="19"/>
      <c r="AH835671" s="19"/>
      <c r="AI835671" s="19"/>
      <c r="AJ835671" s="19"/>
      <c r="AK835671" s="19"/>
      <c r="AL835671" s="19"/>
      <c r="AM835671" s="19"/>
      <c r="AN835671" s="19"/>
      <c r="AO835671" s="19"/>
      <c r="AP835671"/>
    </row>
    <row r="835672" spans="1:42" s="116" customFormat="1" x14ac:dyDescent="0.3">
      <c r="A835672"/>
      <c r="B835672"/>
      <c r="C835672"/>
      <c r="D835672"/>
      <c r="E835672"/>
      <c r="F835672"/>
      <c r="G835672"/>
      <c r="H835672"/>
      <c r="I835672"/>
      <c r="J835672"/>
      <c r="K835672"/>
      <c r="L835672"/>
      <c r="M835672" s="115"/>
      <c r="N835672" s="115"/>
      <c r="O835672"/>
      <c r="P835672"/>
      <c r="Q835672"/>
      <c r="R835672" s="19"/>
      <c r="S835672" s="19"/>
      <c r="T835672"/>
      <c r="U835672" s="113"/>
      <c r="V835672" s="19"/>
      <c r="W835672" s="19"/>
      <c r="X835672" s="19"/>
      <c r="Y835672" s="19"/>
      <c r="Z835672" s="19"/>
      <c r="AA835672" s="19"/>
      <c r="AB835672" s="19"/>
      <c r="AC835672" s="19"/>
      <c r="AD835672" s="19"/>
      <c r="AE835672" s="19"/>
      <c r="AF835672" s="19"/>
      <c r="AG835672" s="19"/>
      <c r="AH835672" s="19"/>
      <c r="AI835672" s="19"/>
      <c r="AJ835672" s="19"/>
      <c r="AK835672" s="19"/>
      <c r="AL835672" s="19"/>
      <c r="AM835672" s="19"/>
      <c r="AN835672" s="19"/>
      <c r="AO835672" s="19"/>
      <c r="AP835672"/>
    </row>
    <row r="835673" spans="1:42" s="116" customFormat="1" x14ac:dyDescent="0.3">
      <c r="A835673"/>
      <c r="B835673"/>
      <c r="C835673"/>
      <c r="D835673"/>
      <c r="E835673"/>
      <c r="F835673"/>
      <c r="G835673"/>
      <c r="H835673"/>
      <c r="I835673"/>
      <c r="J835673"/>
      <c r="K835673"/>
      <c r="L835673"/>
      <c r="M835673" s="115"/>
      <c r="N835673" s="115"/>
      <c r="O835673"/>
      <c r="P835673"/>
      <c r="Q835673"/>
      <c r="R835673" s="19"/>
      <c r="S835673" s="19"/>
      <c r="T835673"/>
      <c r="U835673" s="113"/>
      <c r="V835673" s="19"/>
      <c r="W835673" s="19"/>
      <c r="X835673" s="19"/>
      <c r="Y835673" s="19"/>
      <c r="Z835673" s="19"/>
      <c r="AA835673" s="19"/>
      <c r="AB835673" s="19"/>
      <c r="AC835673" s="19"/>
      <c r="AD835673" s="19"/>
      <c r="AE835673" s="19"/>
      <c r="AF835673" s="19"/>
      <c r="AG835673" s="19"/>
      <c r="AH835673" s="19"/>
      <c r="AI835673" s="19"/>
      <c r="AJ835673" s="19"/>
      <c r="AK835673" s="19"/>
      <c r="AL835673" s="19"/>
      <c r="AM835673" s="19"/>
      <c r="AN835673" s="19"/>
      <c r="AO835673" s="19"/>
      <c r="AP835673"/>
    </row>
    <row r="835674" spans="1:42" s="116" customFormat="1" x14ac:dyDescent="0.3">
      <c r="A835674"/>
      <c r="B835674"/>
      <c r="C835674"/>
      <c r="D835674"/>
      <c r="E835674"/>
      <c r="F835674"/>
      <c r="G835674"/>
      <c r="H835674"/>
      <c r="I835674"/>
      <c r="J835674"/>
      <c r="K835674"/>
      <c r="L835674"/>
      <c r="M835674" s="115"/>
      <c r="N835674" s="115"/>
      <c r="O835674"/>
      <c r="P835674"/>
      <c r="Q835674"/>
      <c r="R835674" s="19"/>
      <c r="S835674" s="19"/>
      <c r="T835674"/>
      <c r="U835674" s="113"/>
      <c r="V835674" s="19"/>
      <c r="W835674" s="19"/>
      <c r="X835674" s="19"/>
      <c r="Y835674" s="19"/>
      <c r="Z835674" s="19"/>
      <c r="AA835674" s="19"/>
      <c r="AB835674" s="19"/>
      <c r="AC835674" s="19"/>
      <c r="AD835674" s="19"/>
      <c r="AE835674" s="19"/>
      <c r="AF835674" s="19"/>
      <c r="AG835674" s="19"/>
      <c r="AH835674" s="19"/>
      <c r="AI835674" s="19"/>
      <c r="AJ835674" s="19"/>
      <c r="AK835674" s="19"/>
      <c r="AL835674" s="19"/>
      <c r="AM835674" s="19"/>
      <c r="AN835674" s="19"/>
      <c r="AO835674" s="19"/>
      <c r="AP835674"/>
    </row>
    <row r="835675" spans="1:42" s="116" customFormat="1" x14ac:dyDescent="0.3">
      <c r="A835675"/>
      <c r="B835675"/>
      <c r="C835675"/>
      <c r="D835675"/>
      <c r="E835675"/>
      <c r="F835675"/>
      <c r="G835675"/>
      <c r="H835675"/>
      <c r="I835675"/>
      <c r="J835675"/>
      <c r="K835675"/>
      <c r="L835675"/>
      <c r="M835675" s="115"/>
      <c r="N835675" s="115"/>
      <c r="O835675"/>
      <c r="P835675"/>
      <c r="Q835675"/>
      <c r="R835675" s="19"/>
      <c r="S835675" s="19"/>
      <c r="T835675"/>
      <c r="U835675" s="113"/>
      <c r="V835675" s="19"/>
      <c r="W835675" s="19"/>
      <c r="X835675" s="19"/>
      <c r="Y835675" s="19"/>
      <c r="Z835675" s="19"/>
      <c r="AA835675" s="19"/>
      <c r="AB835675" s="19"/>
      <c r="AC835675" s="19"/>
      <c r="AD835675" s="19"/>
      <c r="AE835675" s="19"/>
      <c r="AF835675" s="19"/>
      <c r="AG835675" s="19"/>
      <c r="AH835675" s="19"/>
      <c r="AI835675" s="19"/>
      <c r="AJ835675" s="19"/>
      <c r="AK835675" s="19"/>
      <c r="AL835675" s="19"/>
      <c r="AM835675" s="19"/>
      <c r="AN835675" s="19"/>
      <c r="AO835675" s="19"/>
      <c r="AP835675"/>
    </row>
    <row r="835676" spans="1:42" s="116" customFormat="1" x14ac:dyDescent="0.3">
      <c r="A835676"/>
      <c r="B835676"/>
      <c r="C835676"/>
      <c r="D835676"/>
      <c r="E835676"/>
      <c r="F835676"/>
      <c r="G835676"/>
      <c r="H835676"/>
      <c r="I835676"/>
      <c r="J835676"/>
      <c r="K835676"/>
      <c r="L835676"/>
      <c r="M835676" s="115"/>
      <c r="N835676" s="115"/>
      <c r="O835676"/>
      <c r="P835676"/>
      <c r="Q835676"/>
      <c r="R835676" s="19"/>
      <c r="S835676" s="19"/>
      <c r="T835676"/>
      <c r="U835676" s="113"/>
      <c r="V835676" s="19"/>
      <c r="W835676" s="19"/>
      <c r="X835676" s="19"/>
      <c r="Y835676" s="19"/>
      <c r="Z835676" s="19"/>
      <c r="AA835676" s="19"/>
      <c r="AB835676" s="19"/>
      <c r="AC835676" s="19"/>
      <c r="AD835676" s="19"/>
      <c r="AE835676" s="19"/>
      <c r="AF835676" s="19"/>
      <c r="AG835676" s="19"/>
      <c r="AH835676" s="19"/>
      <c r="AI835676" s="19"/>
      <c r="AJ835676" s="19"/>
      <c r="AK835676" s="19"/>
      <c r="AL835676" s="19"/>
      <c r="AM835676" s="19"/>
      <c r="AN835676" s="19"/>
      <c r="AO835676" s="19"/>
      <c r="AP835676"/>
    </row>
    <row r="835677" spans="1:42" s="116" customFormat="1" x14ac:dyDescent="0.3">
      <c r="A835677"/>
      <c r="B835677"/>
      <c r="C835677"/>
      <c r="D835677"/>
      <c r="E835677"/>
      <c r="F835677"/>
      <c r="G835677"/>
      <c r="H835677"/>
      <c r="I835677"/>
      <c r="J835677"/>
      <c r="K835677"/>
      <c r="L835677"/>
      <c r="M835677" s="115"/>
      <c r="N835677" s="115"/>
      <c r="O835677"/>
      <c r="P835677"/>
      <c r="Q835677"/>
      <c r="R835677" s="19"/>
      <c r="S835677" s="19"/>
      <c r="T835677"/>
      <c r="U835677" s="113"/>
      <c r="V835677" s="19"/>
      <c r="W835677" s="19"/>
      <c r="X835677" s="19"/>
      <c r="Y835677" s="19"/>
      <c r="Z835677" s="19"/>
      <c r="AA835677" s="19"/>
      <c r="AB835677" s="19"/>
      <c r="AC835677" s="19"/>
      <c r="AD835677" s="19"/>
      <c r="AE835677" s="19"/>
      <c r="AF835677" s="19"/>
      <c r="AG835677" s="19"/>
      <c r="AH835677" s="19"/>
      <c r="AI835677" s="19"/>
      <c r="AJ835677" s="19"/>
      <c r="AK835677" s="19"/>
      <c r="AL835677" s="19"/>
      <c r="AM835677" s="19"/>
      <c r="AN835677" s="19"/>
      <c r="AO835677" s="19"/>
      <c r="AP835677"/>
    </row>
    <row r="835678" spans="1:42" s="116" customFormat="1" x14ac:dyDescent="0.3">
      <c r="A835678"/>
      <c r="B835678"/>
      <c r="C835678"/>
      <c r="D835678"/>
      <c r="E835678"/>
      <c r="F835678"/>
      <c r="G835678"/>
      <c r="H835678"/>
      <c r="I835678"/>
      <c r="J835678"/>
      <c r="K835678"/>
      <c r="L835678"/>
      <c r="M835678" s="115"/>
      <c r="N835678" s="115"/>
      <c r="O835678"/>
      <c r="P835678"/>
      <c r="Q835678"/>
      <c r="R835678" s="19"/>
      <c r="S835678" s="19"/>
      <c r="T835678"/>
      <c r="U835678" s="113"/>
      <c r="V835678" s="19"/>
      <c r="W835678" s="19"/>
      <c r="X835678" s="19"/>
      <c r="Y835678" s="19"/>
      <c r="Z835678" s="19"/>
      <c r="AA835678" s="19"/>
      <c r="AB835678" s="19"/>
      <c r="AC835678" s="19"/>
      <c r="AD835678" s="19"/>
      <c r="AE835678" s="19"/>
      <c r="AF835678" s="19"/>
      <c r="AG835678" s="19"/>
      <c r="AH835678" s="19"/>
      <c r="AI835678" s="19"/>
      <c r="AJ835678" s="19"/>
      <c r="AK835678" s="19"/>
      <c r="AL835678" s="19"/>
      <c r="AM835678" s="19"/>
      <c r="AN835678" s="19"/>
      <c r="AO835678" s="19"/>
      <c r="AP835678"/>
    </row>
    <row r="835679" spans="1:42" s="116" customFormat="1" x14ac:dyDescent="0.3">
      <c r="A835679"/>
      <c r="B835679"/>
      <c r="C835679"/>
      <c r="D835679"/>
      <c r="E835679"/>
      <c r="F835679"/>
      <c r="G835679"/>
      <c r="H835679"/>
      <c r="I835679"/>
      <c r="J835679"/>
      <c r="K835679"/>
      <c r="L835679"/>
      <c r="M835679" s="115"/>
      <c r="N835679" s="115"/>
      <c r="O835679"/>
      <c r="P835679"/>
      <c r="Q835679"/>
      <c r="R835679" s="19"/>
      <c r="S835679" s="19"/>
      <c r="T835679"/>
      <c r="U835679" s="113"/>
      <c r="V835679" s="19"/>
      <c r="W835679" s="19"/>
      <c r="X835679" s="19"/>
      <c r="Y835679" s="19"/>
      <c r="Z835679" s="19"/>
      <c r="AA835679" s="19"/>
      <c r="AB835679" s="19"/>
      <c r="AC835679" s="19"/>
      <c r="AD835679" s="19"/>
      <c r="AE835679" s="19"/>
      <c r="AF835679" s="19"/>
      <c r="AG835679" s="19"/>
      <c r="AH835679" s="19"/>
      <c r="AI835679" s="19"/>
      <c r="AJ835679" s="19"/>
      <c r="AK835679" s="19"/>
      <c r="AL835679" s="19"/>
      <c r="AM835679" s="19"/>
      <c r="AN835679" s="19"/>
      <c r="AO835679" s="19"/>
      <c r="AP835679"/>
    </row>
    <row r="835680" spans="1:42" s="116" customFormat="1" x14ac:dyDescent="0.3">
      <c r="A835680"/>
      <c r="B835680"/>
      <c r="C835680"/>
      <c r="D835680"/>
      <c r="E835680"/>
      <c r="F835680"/>
      <c r="G835680"/>
      <c r="H835680"/>
      <c r="I835680"/>
      <c r="J835680"/>
      <c r="K835680"/>
      <c r="L835680"/>
      <c r="M835680" s="115"/>
      <c r="N835680" s="115"/>
      <c r="O835680"/>
      <c r="P835680"/>
      <c r="Q835680"/>
      <c r="R835680" s="19"/>
      <c r="S835680" s="19"/>
      <c r="T835680"/>
      <c r="U835680" s="113"/>
      <c r="V835680" s="19"/>
      <c r="W835680" s="19"/>
      <c r="X835680" s="19"/>
      <c r="Y835680" s="19"/>
      <c r="Z835680" s="19"/>
      <c r="AA835680" s="19"/>
      <c r="AB835680" s="19"/>
      <c r="AC835680" s="19"/>
      <c r="AD835680" s="19"/>
      <c r="AE835680" s="19"/>
      <c r="AF835680" s="19"/>
      <c r="AG835680" s="19"/>
      <c r="AH835680" s="19"/>
      <c r="AI835680" s="19"/>
      <c r="AJ835680" s="19"/>
      <c r="AK835680" s="19"/>
      <c r="AL835680" s="19"/>
      <c r="AM835680" s="19"/>
      <c r="AN835680" s="19"/>
      <c r="AO835680" s="19"/>
      <c r="AP835680"/>
    </row>
    <row r="835681" spans="1:42" s="116" customFormat="1" x14ac:dyDescent="0.3">
      <c r="A835681"/>
      <c r="B835681"/>
      <c r="C835681"/>
      <c r="D835681"/>
      <c r="E835681"/>
      <c r="F835681"/>
      <c r="G835681"/>
      <c r="H835681"/>
      <c r="I835681"/>
      <c r="J835681"/>
      <c r="K835681"/>
      <c r="L835681"/>
      <c r="M835681" s="115"/>
      <c r="N835681" s="115"/>
      <c r="O835681"/>
      <c r="P835681"/>
      <c r="Q835681"/>
      <c r="R835681" s="19"/>
      <c r="S835681" s="19"/>
      <c r="T835681"/>
      <c r="U835681" s="113"/>
      <c r="V835681" s="19"/>
      <c r="W835681" s="19"/>
      <c r="X835681" s="19"/>
      <c r="Y835681" s="19"/>
      <c r="Z835681" s="19"/>
      <c r="AA835681" s="19"/>
      <c r="AB835681" s="19"/>
      <c r="AC835681" s="19"/>
      <c r="AD835681" s="19"/>
      <c r="AE835681" s="19"/>
      <c r="AF835681" s="19"/>
      <c r="AG835681" s="19"/>
      <c r="AH835681" s="19"/>
      <c r="AI835681" s="19"/>
      <c r="AJ835681" s="19"/>
      <c r="AK835681" s="19"/>
      <c r="AL835681" s="19"/>
      <c r="AM835681" s="19"/>
      <c r="AN835681" s="19"/>
      <c r="AO835681" s="19"/>
      <c r="AP835681"/>
    </row>
    <row r="835682" spans="1:42" s="116" customFormat="1" x14ac:dyDescent="0.3">
      <c r="A835682"/>
      <c r="B835682"/>
      <c r="C835682"/>
      <c r="D835682"/>
      <c r="E835682"/>
      <c r="F835682"/>
      <c r="G835682"/>
      <c r="H835682"/>
      <c r="I835682"/>
      <c r="J835682"/>
      <c r="K835682"/>
      <c r="L835682"/>
      <c r="M835682" s="115"/>
      <c r="N835682" s="115"/>
      <c r="O835682"/>
      <c r="P835682"/>
      <c r="Q835682"/>
      <c r="R835682" s="19"/>
      <c r="S835682" s="19"/>
      <c r="T835682"/>
      <c r="U835682" s="113"/>
      <c r="V835682" s="19"/>
      <c r="W835682" s="19"/>
      <c r="X835682" s="19"/>
      <c r="Y835682" s="19"/>
      <c r="Z835682" s="19"/>
      <c r="AA835682" s="19"/>
      <c r="AB835682" s="19"/>
      <c r="AC835682" s="19"/>
      <c r="AD835682" s="19"/>
      <c r="AE835682" s="19"/>
      <c r="AF835682" s="19"/>
      <c r="AG835682" s="19"/>
      <c r="AH835682" s="19"/>
      <c r="AI835682" s="19"/>
      <c r="AJ835682" s="19"/>
      <c r="AK835682" s="19"/>
      <c r="AL835682" s="19"/>
      <c r="AM835682" s="19"/>
      <c r="AN835682" s="19"/>
      <c r="AO835682" s="19"/>
      <c r="AP835682"/>
    </row>
    <row r="835683" spans="1:42" s="116" customFormat="1" x14ac:dyDescent="0.3">
      <c r="A835683"/>
      <c r="B835683"/>
      <c r="C835683"/>
      <c r="D835683"/>
      <c r="E835683"/>
      <c r="F835683"/>
      <c r="G835683"/>
      <c r="H835683"/>
      <c r="I835683"/>
      <c r="J835683"/>
      <c r="K835683"/>
      <c r="L835683"/>
      <c r="M835683" s="115"/>
      <c r="N835683" s="115"/>
      <c r="O835683"/>
      <c r="P835683"/>
      <c r="Q835683"/>
      <c r="R835683" s="19"/>
      <c r="S835683" s="19"/>
      <c r="T835683"/>
      <c r="U835683" s="113"/>
      <c r="V835683" s="19"/>
      <c r="W835683" s="19"/>
      <c r="X835683" s="19"/>
      <c r="Y835683" s="19"/>
      <c r="Z835683" s="19"/>
      <c r="AA835683" s="19"/>
      <c r="AB835683" s="19"/>
      <c r="AC835683" s="19"/>
      <c r="AD835683" s="19"/>
      <c r="AE835683" s="19"/>
      <c r="AF835683" s="19"/>
      <c r="AG835683" s="19"/>
      <c r="AH835683" s="19"/>
      <c r="AI835683" s="19"/>
      <c r="AJ835683" s="19"/>
      <c r="AK835683" s="19"/>
      <c r="AL835683" s="19"/>
      <c r="AM835683" s="19"/>
      <c r="AN835683" s="19"/>
      <c r="AO835683" s="19"/>
      <c r="AP835683"/>
    </row>
    <row r="835684" spans="1:42" s="116" customFormat="1" x14ac:dyDescent="0.3">
      <c r="A835684"/>
      <c r="B835684"/>
      <c r="C835684"/>
      <c r="D835684"/>
      <c r="E835684"/>
      <c r="F835684"/>
      <c r="G835684"/>
      <c r="H835684"/>
      <c r="I835684"/>
      <c r="J835684"/>
      <c r="K835684"/>
      <c r="L835684"/>
      <c r="M835684" s="115"/>
      <c r="N835684" s="115"/>
      <c r="O835684"/>
      <c r="P835684"/>
      <c r="Q835684"/>
      <c r="R835684" s="19"/>
      <c r="S835684" s="19"/>
      <c r="T835684"/>
      <c r="U835684" s="113"/>
      <c r="V835684" s="19"/>
      <c r="W835684" s="19"/>
      <c r="X835684" s="19"/>
      <c r="Y835684" s="19"/>
      <c r="Z835684" s="19"/>
      <c r="AA835684" s="19"/>
      <c r="AB835684" s="19"/>
      <c r="AC835684" s="19"/>
      <c r="AD835684" s="19"/>
      <c r="AE835684" s="19"/>
      <c r="AF835684" s="19"/>
      <c r="AG835684" s="19"/>
      <c r="AH835684" s="19"/>
      <c r="AI835684" s="19"/>
      <c r="AJ835684" s="19"/>
      <c r="AK835684" s="19"/>
      <c r="AL835684" s="19"/>
      <c r="AM835684" s="19"/>
      <c r="AN835684" s="19"/>
      <c r="AO835684" s="19"/>
      <c r="AP835684"/>
    </row>
    <row r="835685" spans="1:42" s="116" customFormat="1" x14ac:dyDescent="0.3">
      <c r="A835685"/>
      <c r="B835685"/>
      <c r="C835685"/>
      <c r="D835685"/>
      <c r="E835685"/>
      <c r="F835685"/>
      <c r="G835685"/>
      <c r="H835685"/>
      <c r="I835685"/>
      <c r="J835685"/>
      <c r="K835685"/>
      <c r="L835685"/>
      <c r="M835685" s="115"/>
      <c r="N835685" s="115"/>
      <c r="O835685"/>
      <c r="P835685"/>
      <c r="Q835685"/>
      <c r="R835685" s="19"/>
      <c r="S835685" s="19"/>
      <c r="T835685"/>
      <c r="U835685" s="113"/>
      <c r="V835685" s="19"/>
      <c r="W835685" s="19"/>
      <c r="X835685" s="19"/>
      <c r="Y835685" s="19"/>
      <c r="Z835685" s="19"/>
      <c r="AA835685" s="19"/>
      <c r="AB835685" s="19"/>
      <c r="AC835685" s="19"/>
      <c r="AD835685" s="19"/>
      <c r="AE835685" s="19"/>
      <c r="AF835685" s="19"/>
      <c r="AG835685" s="19"/>
      <c r="AH835685" s="19"/>
      <c r="AI835685" s="19"/>
      <c r="AJ835685" s="19"/>
      <c r="AK835685" s="19"/>
      <c r="AL835685" s="19"/>
      <c r="AM835685" s="19"/>
      <c r="AN835685" s="19"/>
      <c r="AO835685" s="19"/>
      <c r="AP835685"/>
    </row>
    <row r="835686" spans="1:42" s="116" customFormat="1" x14ac:dyDescent="0.3">
      <c r="A835686"/>
      <c r="B835686"/>
      <c r="C835686"/>
      <c r="D835686"/>
      <c r="E835686"/>
      <c r="F835686"/>
      <c r="G835686"/>
      <c r="H835686"/>
      <c r="I835686"/>
      <c r="J835686"/>
      <c r="K835686"/>
      <c r="L835686"/>
      <c r="M835686" s="115"/>
      <c r="N835686" s="115"/>
      <c r="O835686"/>
      <c r="P835686"/>
      <c r="Q835686"/>
      <c r="R835686" s="19"/>
      <c r="S835686" s="19"/>
      <c r="T835686"/>
      <c r="U835686" s="113"/>
      <c r="V835686" s="19"/>
      <c r="W835686" s="19"/>
      <c r="X835686" s="19"/>
      <c r="Y835686" s="19"/>
      <c r="Z835686" s="19"/>
      <c r="AA835686" s="19"/>
      <c r="AB835686" s="19"/>
      <c r="AC835686" s="19"/>
      <c r="AD835686" s="19"/>
      <c r="AE835686" s="19"/>
      <c r="AF835686" s="19"/>
      <c r="AG835686" s="19"/>
      <c r="AH835686" s="19"/>
      <c r="AI835686" s="19"/>
      <c r="AJ835686" s="19"/>
      <c r="AK835686" s="19"/>
      <c r="AL835686" s="19"/>
      <c r="AM835686" s="19"/>
      <c r="AN835686" s="19"/>
      <c r="AO835686" s="19"/>
      <c r="AP835686"/>
    </row>
    <row r="835687" spans="1:42" s="116" customFormat="1" x14ac:dyDescent="0.3">
      <c r="A835687"/>
      <c r="B835687"/>
      <c r="C835687"/>
      <c r="D835687"/>
      <c r="E835687"/>
      <c r="F835687"/>
      <c r="G835687"/>
      <c r="H835687"/>
      <c r="I835687"/>
      <c r="J835687"/>
      <c r="K835687"/>
      <c r="L835687"/>
      <c r="M835687" s="115"/>
      <c r="N835687" s="115"/>
      <c r="O835687"/>
      <c r="P835687"/>
      <c r="Q835687"/>
      <c r="R835687" s="19"/>
      <c r="S835687" s="19"/>
      <c r="T835687"/>
      <c r="U835687" s="113"/>
      <c r="V835687" s="19"/>
      <c r="W835687" s="19"/>
      <c r="X835687" s="19"/>
      <c r="Y835687" s="19"/>
      <c r="Z835687" s="19"/>
      <c r="AA835687" s="19"/>
      <c r="AB835687" s="19"/>
      <c r="AC835687" s="19"/>
      <c r="AD835687" s="19"/>
      <c r="AE835687" s="19"/>
      <c r="AF835687" s="19"/>
      <c r="AG835687" s="19"/>
      <c r="AH835687" s="19"/>
      <c r="AI835687" s="19"/>
      <c r="AJ835687" s="19"/>
      <c r="AK835687" s="19"/>
      <c r="AL835687" s="19"/>
      <c r="AM835687" s="19"/>
      <c r="AN835687" s="19"/>
      <c r="AO835687" s="19"/>
      <c r="AP835687"/>
    </row>
    <row r="835688" spans="1:42" s="116" customFormat="1" x14ac:dyDescent="0.3">
      <c r="A835688"/>
      <c r="B835688"/>
      <c r="C835688"/>
      <c r="D835688"/>
      <c r="E835688"/>
      <c r="F835688"/>
      <c r="G835688"/>
      <c r="H835688"/>
      <c r="I835688"/>
      <c r="J835688"/>
      <c r="K835688"/>
      <c r="L835688"/>
      <c r="M835688" s="115"/>
      <c r="N835688" s="115"/>
      <c r="O835688"/>
      <c r="P835688"/>
      <c r="Q835688"/>
      <c r="R835688" s="19"/>
      <c r="S835688" s="19"/>
      <c r="T835688"/>
      <c r="U835688" s="113"/>
      <c r="V835688" s="19"/>
      <c r="W835688" s="19"/>
      <c r="X835688" s="19"/>
      <c r="Y835688" s="19"/>
      <c r="Z835688" s="19"/>
      <c r="AA835688" s="19"/>
      <c r="AB835688" s="19"/>
      <c r="AC835688" s="19"/>
      <c r="AD835688" s="19"/>
      <c r="AE835688" s="19"/>
      <c r="AF835688" s="19"/>
      <c r="AG835688" s="19"/>
      <c r="AH835688" s="19"/>
      <c r="AI835688" s="19"/>
      <c r="AJ835688" s="19"/>
      <c r="AK835688" s="19"/>
      <c r="AL835688" s="19"/>
      <c r="AM835688" s="19"/>
      <c r="AN835688" s="19"/>
      <c r="AO835688" s="19"/>
      <c r="AP835688"/>
    </row>
    <row r="835689" spans="1:42" s="116" customFormat="1" x14ac:dyDescent="0.3">
      <c r="A835689"/>
      <c r="B835689"/>
      <c r="C835689"/>
      <c r="D835689"/>
      <c r="E835689"/>
      <c r="F835689"/>
      <c r="G835689"/>
      <c r="H835689"/>
      <c r="I835689"/>
      <c r="J835689"/>
      <c r="K835689"/>
      <c r="L835689"/>
      <c r="M835689" s="115"/>
      <c r="N835689" s="115"/>
      <c r="O835689"/>
      <c r="P835689"/>
      <c r="Q835689"/>
      <c r="R835689" s="19"/>
      <c r="S835689" s="19"/>
      <c r="T835689"/>
      <c r="U835689" s="113"/>
      <c r="V835689" s="19"/>
      <c r="W835689" s="19"/>
      <c r="X835689" s="19"/>
      <c r="Y835689" s="19"/>
      <c r="Z835689" s="19"/>
      <c r="AA835689" s="19"/>
      <c r="AB835689" s="19"/>
      <c r="AC835689" s="19"/>
      <c r="AD835689" s="19"/>
      <c r="AE835689" s="19"/>
      <c r="AF835689" s="19"/>
      <c r="AG835689" s="19"/>
      <c r="AH835689" s="19"/>
      <c r="AI835689" s="19"/>
      <c r="AJ835689" s="19"/>
      <c r="AK835689" s="19"/>
      <c r="AL835689" s="19"/>
      <c r="AM835689" s="19"/>
      <c r="AN835689" s="19"/>
      <c r="AO835689" s="19"/>
      <c r="AP835689"/>
    </row>
    <row r="835690" spans="1:42" s="116" customFormat="1" x14ac:dyDescent="0.3">
      <c r="A835690"/>
      <c r="B835690"/>
      <c r="C835690"/>
      <c r="D835690"/>
      <c r="E835690"/>
      <c r="F835690"/>
      <c r="G835690"/>
      <c r="H835690"/>
      <c r="I835690"/>
      <c r="J835690"/>
      <c r="K835690"/>
      <c r="L835690"/>
      <c r="M835690" s="115"/>
      <c r="N835690" s="115"/>
      <c r="O835690"/>
      <c r="P835690"/>
      <c r="Q835690"/>
      <c r="R835690" s="19"/>
      <c r="S835690" s="19"/>
      <c r="T835690"/>
      <c r="U835690" s="113"/>
      <c r="V835690" s="19"/>
      <c r="W835690" s="19"/>
      <c r="X835690" s="19"/>
      <c r="Y835690" s="19"/>
      <c r="Z835690" s="19"/>
      <c r="AA835690" s="19"/>
      <c r="AB835690" s="19"/>
      <c r="AC835690" s="19"/>
      <c r="AD835690" s="19"/>
      <c r="AE835690" s="19"/>
      <c r="AF835690" s="19"/>
      <c r="AG835690" s="19"/>
      <c r="AH835690" s="19"/>
      <c r="AI835690" s="19"/>
      <c r="AJ835690" s="19"/>
      <c r="AK835690" s="19"/>
      <c r="AL835690" s="19"/>
      <c r="AM835690" s="19"/>
      <c r="AN835690" s="19"/>
      <c r="AO835690" s="19"/>
      <c r="AP835690"/>
    </row>
    <row r="835691" spans="1:42" s="116" customFormat="1" x14ac:dyDescent="0.3">
      <c r="A835691"/>
      <c r="B835691"/>
      <c r="C835691"/>
      <c r="D835691"/>
      <c r="E835691"/>
      <c r="F835691"/>
      <c r="G835691"/>
      <c r="H835691"/>
      <c r="I835691"/>
      <c r="J835691"/>
      <c r="K835691"/>
      <c r="L835691"/>
      <c r="M835691" s="115"/>
      <c r="N835691" s="115"/>
      <c r="O835691"/>
      <c r="P835691"/>
      <c r="Q835691"/>
      <c r="R835691" s="19"/>
      <c r="S835691" s="19"/>
      <c r="T835691"/>
      <c r="U835691" s="113"/>
      <c r="V835691" s="19"/>
      <c r="W835691" s="19"/>
      <c r="X835691" s="19"/>
      <c r="Y835691" s="19"/>
      <c r="Z835691" s="19"/>
      <c r="AA835691" s="19"/>
      <c r="AB835691" s="19"/>
      <c r="AC835691" s="19"/>
      <c r="AD835691" s="19"/>
      <c r="AE835691" s="19"/>
      <c r="AF835691" s="19"/>
      <c r="AG835691" s="19"/>
      <c r="AH835691" s="19"/>
      <c r="AI835691" s="19"/>
      <c r="AJ835691" s="19"/>
      <c r="AK835691" s="19"/>
      <c r="AL835691" s="19"/>
      <c r="AM835691" s="19"/>
      <c r="AN835691" s="19"/>
      <c r="AO835691" s="19"/>
      <c r="AP835691"/>
    </row>
    <row r="835692" spans="1:42" s="116" customFormat="1" x14ac:dyDescent="0.3">
      <c r="A835692"/>
      <c r="B835692"/>
      <c r="C835692"/>
      <c r="D835692"/>
      <c r="E835692"/>
      <c r="F835692"/>
      <c r="G835692"/>
      <c r="H835692"/>
      <c r="I835692"/>
      <c r="J835692"/>
      <c r="K835692"/>
      <c r="L835692"/>
      <c r="M835692" s="115"/>
      <c r="N835692" s="115"/>
      <c r="O835692"/>
      <c r="P835692"/>
      <c r="Q835692"/>
      <c r="R835692" s="19"/>
      <c r="S835692" s="19"/>
      <c r="T835692"/>
      <c r="U835692" s="113"/>
      <c r="V835692" s="19"/>
      <c r="W835692" s="19"/>
      <c r="X835692" s="19"/>
      <c r="Y835692" s="19"/>
      <c r="Z835692" s="19"/>
      <c r="AA835692" s="19"/>
      <c r="AB835692" s="19"/>
      <c r="AC835692" s="19"/>
      <c r="AD835692" s="19"/>
      <c r="AE835692" s="19"/>
      <c r="AF835692" s="19"/>
      <c r="AG835692" s="19"/>
      <c r="AH835692" s="19"/>
      <c r="AI835692" s="19"/>
      <c r="AJ835692" s="19"/>
      <c r="AK835692" s="19"/>
      <c r="AL835692" s="19"/>
      <c r="AM835692" s="19"/>
      <c r="AN835692" s="19"/>
      <c r="AO835692" s="19"/>
      <c r="AP835692"/>
    </row>
    <row r="835693" spans="1:42" s="116" customFormat="1" x14ac:dyDescent="0.3">
      <c r="A835693"/>
      <c r="B835693"/>
      <c r="C835693"/>
      <c r="D835693"/>
      <c r="E835693"/>
      <c r="F835693"/>
      <c r="G835693"/>
      <c r="H835693"/>
      <c r="I835693"/>
      <c r="J835693"/>
      <c r="K835693"/>
      <c r="L835693"/>
      <c r="M835693" s="115"/>
      <c r="N835693" s="115"/>
      <c r="O835693"/>
      <c r="P835693"/>
      <c r="Q835693"/>
      <c r="R835693" s="19"/>
      <c r="S835693" s="19"/>
      <c r="T835693"/>
      <c r="U835693" s="113"/>
      <c r="V835693" s="19"/>
      <c r="W835693" s="19"/>
      <c r="X835693" s="19"/>
      <c r="Y835693" s="19"/>
      <c r="Z835693" s="19"/>
      <c r="AA835693" s="19"/>
      <c r="AB835693" s="19"/>
      <c r="AC835693" s="19"/>
      <c r="AD835693" s="19"/>
      <c r="AE835693" s="19"/>
      <c r="AF835693" s="19"/>
      <c r="AG835693" s="19"/>
      <c r="AH835693" s="19"/>
      <c r="AI835693" s="19"/>
      <c r="AJ835693" s="19"/>
      <c r="AK835693" s="19"/>
      <c r="AL835693" s="19"/>
      <c r="AM835693" s="19"/>
      <c r="AN835693" s="19"/>
      <c r="AO835693" s="19"/>
      <c r="AP835693"/>
    </row>
    <row r="835694" spans="1:42" s="116" customFormat="1" x14ac:dyDescent="0.3">
      <c r="A835694"/>
      <c r="B835694"/>
      <c r="C835694"/>
      <c r="D835694"/>
      <c r="E835694"/>
      <c r="F835694"/>
      <c r="G835694"/>
      <c r="H835694"/>
      <c r="I835694"/>
      <c r="J835694"/>
      <c r="K835694"/>
      <c r="L835694"/>
      <c r="M835694" s="115"/>
      <c r="N835694" s="115"/>
      <c r="O835694"/>
      <c r="P835694"/>
      <c r="Q835694"/>
      <c r="R835694" s="19"/>
      <c r="S835694" s="19"/>
      <c r="T835694"/>
      <c r="U835694" s="113"/>
      <c r="V835694" s="19"/>
      <c r="W835694" s="19"/>
      <c r="X835694" s="19"/>
      <c r="Y835694" s="19"/>
      <c r="Z835694" s="19"/>
      <c r="AA835694" s="19"/>
      <c r="AB835694" s="19"/>
      <c r="AC835694" s="19"/>
      <c r="AD835694" s="19"/>
      <c r="AE835694" s="19"/>
      <c r="AF835694" s="19"/>
      <c r="AG835694" s="19"/>
      <c r="AH835694" s="19"/>
      <c r="AI835694" s="19"/>
      <c r="AJ835694" s="19"/>
      <c r="AK835694" s="19"/>
      <c r="AL835694" s="19"/>
      <c r="AM835694" s="19"/>
      <c r="AN835694" s="19"/>
      <c r="AO835694" s="19"/>
      <c r="AP835694"/>
    </row>
    <row r="835695" spans="1:42" s="116" customFormat="1" x14ac:dyDescent="0.3">
      <c r="A835695"/>
      <c r="B835695"/>
      <c r="C835695"/>
      <c r="D835695"/>
      <c r="E835695"/>
      <c r="F835695"/>
      <c r="G835695"/>
      <c r="H835695"/>
      <c r="I835695"/>
      <c r="J835695"/>
      <c r="K835695"/>
      <c r="L835695"/>
      <c r="M835695" s="115"/>
      <c r="N835695" s="115"/>
      <c r="O835695"/>
      <c r="P835695"/>
      <c r="Q835695"/>
      <c r="R835695" s="19"/>
      <c r="S835695" s="19"/>
      <c r="T835695"/>
      <c r="U835695" s="113"/>
      <c r="V835695" s="19"/>
      <c r="W835695" s="19"/>
      <c r="X835695" s="19"/>
      <c r="Y835695" s="19"/>
      <c r="Z835695" s="19"/>
      <c r="AA835695" s="19"/>
      <c r="AB835695" s="19"/>
      <c r="AC835695" s="19"/>
      <c r="AD835695" s="19"/>
      <c r="AE835695" s="19"/>
      <c r="AF835695" s="19"/>
      <c r="AG835695" s="19"/>
      <c r="AH835695" s="19"/>
      <c r="AI835695" s="19"/>
      <c r="AJ835695" s="19"/>
      <c r="AK835695" s="19"/>
      <c r="AL835695" s="19"/>
      <c r="AM835695" s="19"/>
      <c r="AN835695" s="19"/>
      <c r="AO835695" s="19"/>
      <c r="AP835695"/>
    </row>
    <row r="835696" spans="1:42" s="116" customFormat="1" x14ac:dyDescent="0.3">
      <c r="A835696"/>
      <c r="B835696"/>
      <c r="C835696"/>
      <c r="D835696"/>
      <c r="E835696"/>
      <c r="F835696"/>
      <c r="G835696"/>
      <c r="H835696"/>
      <c r="I835696"/>
      <c r="J835696"/>
      <c r="K835696"/>
      <c r="L835696"/>
      <c r="M835696" s="115"/>
      <c r="N835696" s="115"/>
      <c r="O835696"/>
      <c r="P835696"/>
      <c r="Q835696"/>
      <c r="R835696" s="19"/>
      <c r="S835696" s="19"/>
      <c r="T835696"/>
      <c r="U835696" s="113"/>
      <c r="V835696" s="19"/>
      <c r="W835696" s="19"/>
      <c r="X835696" s="19"/>
      <c r="Y835696" s="19"/>
      <c r="Z835696" s="19"/>
      <c r="AA835696" s="19"/>
      <c r="AB835696" s="19"/>
      <c r="AC835696" s="19"/>
      <c r="AD835696" s="19"/>
      <c r="AE835696" s="19"/>
      <c r="AF835696" s="19"/>
      <c r="AG835696" s="19"/>
      <c r="AH835696" s="19"/>
      <c r="AI835696" s="19"/>
      <c r="AJ835696" s="19"/>
      <c r="AK835696" s="19"/>
      <c r="AL835696" s="19"/>
      <c r="AM835696" s="19"/>
      <c r="AN835696" s="19"/>
      <c r="AO835696" s="19"/>
      <c r="AP835696"/>
    </row>
    <row r="835697" spans="1:42" s="116" customFormat="1" x14ac:dyDescent="0.3">
      <c r="A835697"/>
      <c r="B835697"/>
      <c r="C835697"/>
      <c r="D835697"/>
      <c r="E835697"/>
      <c r="F835697"/>
      <c r="G835697"/>
      <c r="H835697"/>
      <c r="I835697"/>
      <c r="J835697"/>
      <c r="K835697"/>
      <c r="L835697"/>
      <c r="M835697" s="115"/>
      <c r="N835697" s="115"/>
      <c r="O835697"/>
      <c r="P835697"/>
      <c r="Q835697"/>
      <c r="R835697" s="19"/>
      <c r="S835697" s="19"/>
      <c r="T835697"/>
      <c r="U835697" s="113"/>
      <c r="V835697" s="19"/>
      <c r="W835697" s="19"/>
      <c r="X835697" s="19"/>
      <c r="Y835697" s="19"/>
      <c r="Z835697" s="19"/>
      <c r="AA835697" s="19"/>
      <c r="AB835697" s="19"/>
      <c r="AC835697" s="19"/>
      <c r="AD835697" s="19"/>
      <c r="AE835697" s="19"/>
      <c r="AF835697" s="19"/>
      <c r="AG835697" s="19"/>
      <c r="AH835697" s="19"/>
      <c r="AI835697" s="19"/>
      <c r="AJ835697" s="19"/>
      <c r="AK835697" s="19"/>
      <c r="AL835697" s="19"/>
      <c r="AM835697" s="19"/>
      <c r="AN835697" s="19"/>
      <c r="AO835697" s="19"/>
      <c r="AP835697"/>
    </row>
    <row r="835698" spans="1:42" s="116" customFormat="1" x14ac:dyDescent="0.3">
      <c r="A835698"/>
      <c r="B835698"/>
      <c r="C835698"/>
      <c r="D835698"/>
      <c r="E835698"/>
      <c r="F835698"/>
      <c r="G835698"/>
      <c r="H835698"/>
      <c r="I835698"/>
      <c r="J835698"/>
      <c r="K835698"/>
      <c r="L835698"/>
      <c r="M835698" s="115"/>
      <c r="N835698" s="115"/>
      <c r="O835698"/>
      <c r="P835698"/>
      <c r="Q835698"/>
      <c r="R835698" s="19"/>
      <c r="S835698" s="19"/>
      <c r="T835698"/>
      <c r="U835698" s="113"/>
      <c r="V835698" s="19"/>
      <c r="W835698" s="19"/>
      <c r="X835698" s="19"/>
      <c r="Y835698" s="19"/>
      <c r="Z835698" s="19"/>
      <c r="AA835698" s="19"/>
      <c r="AB835698" s="19"/>
      <c r="AC835698" s="19"/>
      <c r="AD835698" s="19"/>
      <c r="AE835698" s="19"/>
      <c r="AF835698" s="19"/>
      <c r="AG835698" s="19"/>
      <c r="AH835698" s="19"/>
      <c r="AI835698" s="19"/>
      <c r="AJ835698" s="19"/>
      <c r="AK835698" s="19"/>
      <c r="AL835698" s="19"/>
      <c r="AM835698" s="19"/>
      <c r="AN835698" s="19"/>
      <c r="AO835698" s="19"/>
      <c r="AP835698"/>
    </row>
    <row r="835699" spans="1:42" s="116" customFormat="1" x14ac:dyDescent="0.3">
      <c r="A835699"/>
      <c r="B835699"/>
      <c r="C835699"/>
      <c r="D835699"/>
      <c r="E835699"/>
      <c r="F835699"/>
      <c r="G835699"/>
      <c r="H835699"/>
      <c r="I835699"/>
      <c r="J835699"/>
      <c r="K835699"/>
      <c r="L835699"/>
      <c r="M835699" s="115"/>
      <c r="N835699" s="115"/>
      <c r="O835699"/>
      <c r="P835699"/>
      <c r="Q835699"/>
      <c r="R835699" s="19"/>
      <c r="S835699" s="19"/>
      <c r="T835699"/>
      <c r="U835699" s="113"/>
      <c r="V835699" s="19"/>
      <c r="W835699" s="19"/>
      <c r="X835699" s="19"/>
      <c r="Y835699" s="19"/>
      <c r="Z835699" s="19"/>
      <c r="AA835699" s="19"/>
      <c r="AB835699" s="19"/>
      <c r="AC835699" s="19"/>
      <c r="AD835699" s="19"/>
      <c r="AE835699" s="19"/>
      <c r="AF835699" s="19"/>
      <c r="AG835699" s="19"/>
      <c r="AH835699" s="19"/>
      <c r="AI835699" s="19"/>
      <c r="AJ835699" s="19"/>
      <c r="AK835699" s="19"/>
      <c r="AL835699" s="19"/>
      <c r="AM835699" s="19"/>
      <c r="AN835699" s="19"/>
      <c r="AO835699" s="19"/>
      <c r="AP835699"/>
    </row>
    <row r="835700" spans="1:42" s="116" customFormat="1" x14ac:dyDescent="0.3">
      <c r="A835700"/>
      <c r="B835700"/>
      <c r="C835700"/>
      <c r="D835700"/>
      <c r="E835700"/>
      <c r="F835700"/>
      <c r="G835700"/>
      <c r="H835700"/>
      <c r="I835700"/>
      <c r="J835700"/>
      <c r="K835700"/>
      <c r="L835700"/>
      <c r="M835700" s="115"/>
      <c r="N835700" s="115"/>
      <c r="O835700"/>
      <c r="P835700"/>
      <c r="Q835700"/>
      <c r="R835700" s="19"/>
      <c r="S835700" s="19"/>
      <c r="T835700"/>
      <c r="U835700" s="113"/>
      <c r="V835700" s="19"/>
      <c r="W835700" s="19"/>
      <c r="X835700" s="19"/>
      <c r="Y835700" s="19"/>
      <c r="Z835700" s="19"/>
      <c r="AA835700" s="19"/>
      <c r="AB835700" s="19"/>
      <c r="AC835700" s="19"/>
      <c r="AD835700" s="19"/>
      <c r="AE835700" s="19"/>
      <c r="AF835700" s="19"/>
      <c r="AG835700" s="19"/>
      <c r="AH835700" s="19"/>
      <c r="AI835700" s="19"/>
      <c r="AJ835700" s="19"/>
      <c r="AK835700" s="19"/>
      <c r="AL835700" s="19"/>
      <c r="AM835700" s="19"/>
      <c r="AN835700" s="19"/>
      <c r="AO835700" s="19"/>
      <c r="AP835700"/>
    </row>
    <row r="835701" spans="1:42" s="116" customFormat="1" x14ac:dyDescent="0.3">
      <c r="A835701"/>
      <c r="B835701"/>
      <c r="C835701"/>
      <c r="D835701"/>
      <c r="E835701"/>
      <c r="F835701"/>
      <c r="G835701"/>
      <c r="H835701"/>
      <c r="I835701"/>
      <c r="J835701"/>
      <c r="K835701"/>
      <c r="L835701"/>
      <c r="M835701" s="115"/>
      <c r="N835701" s="115"/>
      <c r="O835701"/>
      <c r="P835701"/>
      <c r="Q835701"/>
      <c r="R835701" s="19"/>
      <c r="S835701" s="19"/>
      <c r="T835701"/>
      <c r="U835701" s="113"/>
      <c r="V835701" s="19"/>
      <c r="W835701" s="19"/>
      <c r="X835701" s="19"/>
      <c r="Y835701" s="19"/>
      <c r="Z835701" s="19"/>
      <c r="AA835701" s="19"/>
      <c r="AB835701" s="19"/>
      <c r="AC835701" s="19"/>
      <c r="AD835701" s="19"/>
      <c r="AE835701" s="19"/>
      <c r="AF835701" s="19"/>
      <c r="AG835701" s="19"/>
      <c r="AH835701" s="19"/>
      <c r="AI835701" s="19"/>
      <c r="AJ835701" s="19"/>
      <c r="AK835701" s="19"/>
      <c r="AL835701" s="19"/>
      <c r="AM835701" s="19"/>
      <c r="AN835701" s="19"/>
      <c r="AO835701" s="19"/>
      <c r="AP835701"/>
    </row>
    <row r="835702" spans="1:42" s="116" customFormat="1" x14ac:dyDescent="0.3">
      <c r="A835702"/>
      <c r="B835702"/>
      <c r="C835702"/>
      <c r="D835702"/>
      <c r="E835702"/>
      <c r="F835702"/>
      <c r="G835702"/>
      <c r="H835702"/>
      <c r="I835702"/>
      <c r="J835702"/>
      <c r="K835702"/>
      <c r="L835702"/>
      <c r="M835702" s="115"/>
      <c r="N835702" s="115"/>
      <c r="O835702"/>
      <c r="P835702"/>
      <c r="Q835702"/>
      <c r="R835702" s="19"/>
      <c r="S835702" s="19"/>
      <c r="T835702"/>
      <c r="U835702" s="113"/>
      <c r="V835702" s="19"/>
      <c r="W835702" s="19"/>
      <c r="X835702" s="19"/>
      <c r="Y835702" s="19"/>
      <c r="Z835702" s="19"/>
      <c r="AA835702" s="19"/>
      <c r="AB835702" s="19"/>
      <c r="AC835702" s="19"/>
      <c r="AD835702" s="19"/>
      <c r="AE835702" s="19"/>
      <c r="AF835702" s="19"/>
      <c r="AG835702" s="19"/>
      <c r="AH835702" s="19"/>
      <c r="AI835702" s="19"/>
      <c r="AJ835702" s="19"/>
      <c r="AK835702" s="19"/>
      <c r="AL835702" s="19"/>
      <c r="AM835702" s="19"/>
      <c r="AN835702" s="19"/>
      <c r="AO835702" s="19"/>
      <c r="AP835702"/>
    </row>
    <row r="835703" spans="1:42" s="116" customFormat="1" x14ac:dyDescent="0.3">
      <c r="A835703"/>
      <c r="B835703"/>
      <c r="C835703"/>
      <c r="D835703"/>
      <c r="E835703"/>
      <c r="F835703"/>
      <c r="G835703"/>
      <c r="H835703"/>
      <c r="I835703"/>
      <c r="J835703"/>
      <c r="K835703"/>
      <c r="L835703"/>
      <c r="M835703" s="115"/>
      <c r="N835703" s="115"/>
      <c r="O835703"/>
      <c r="P835703"/>
      <c r="Q835703"/>
      <c r="R835703" s="19"/>
      <c r="S835703" s="19"/>
      <c r="T835703"/>
      <c r="U835703" s="113"/>
      <c r="V835703" s="19"/>
      <c r="W835703" s="19"/>
      <c r="X835703" s="19"/>
      <c r="Y835703" s="19"/>
      <c r="Z835703" s="19"/>
      <c r="AA835703" s="19"/>
      <c r="AB835703" s="19"/>
      <c r="AC835703" s="19"/>
      <c r="AD835703" s="19"/>
      <c r="AE835703" s="19"/>
      <c r="AF835703" s="19"/>
      <c r="AG835703" s="19"/>
      <c r="AH835703" s="19"/>
      <c r="AI835703" s="19"/>
      <c r="AJ835703" s="19"/>
      <c r="AK835703" s="19"/>
      <c r="AL835703" s="19"/>
      <c r="AM835703" s="19"/>
      <c r="AN835703" s="19"/>
      <c r="AO835703" s="19"/>
      <c r="AP835703"/>
    </row>
    <row r="835704" spans="1:42" s="116" customFormat="1" x14ac:dyDescent="0.3">
      <c r="A835704"/>
      <c r="B835704"/>
      <c r="C835704"/>
      <c r="D835704"/>
      <c r="E835704"/>
      <c r="F835704"/>
      <c r="G835704"/>
      <c r="H835704"/>
      <c r="I835704"/>
      <c r="J835704"/>
      <c r="K835704"/>
      <c r="L835704"/>
      <c r="M835704" s="115"/>
      <c r="N835704" s="115"/>
      <c r="O835704"/>
      <c r="P835704"/>
      <c r="Q835704"/>
      <c r="R835704" s="19"/>
      <c r="S835704" s="19"/>
      <c r="T835704"/>
      <c r="U835704" s="113"/>
      <c r="V835704" s="19"/>
      <c r="W835704" s="19"/>
      <c r="X835704" s="19"/>
      <c r="Y835704" s="19"/>
      <c r="Z835704" s="19"/>
      <c r="AA835704" s="19"/>
      <c r="AB835704" s="19"/>
      <c r="AC835704" s="19"/>
      <c r="AD835704" s="19"/>
      <c r="AE835704" s="19"/>
      <c r="AF835704" s="19"/>
      <c r="AG835704" s="19"/>
      <c r="AH835704" s="19"/>
      <c r="AI835704" s="19"/>
      <c r="AJ835704" s="19"/>
      <c r="AK835704" s="19"/>
      <c r="AL835704" s="19"/>
      <c r="AM835704" s="19"/>
      <c r="AN835704" s="19"/>
      <c r="AO835704" s="19"/>
      <c r="AP835704"/>
    </row>
    <row r="835705" spans="1:42" s="116" customFormat="1" x14ac:dyDescent="0.3">
      <c r="A835705"/>
      <c r="B835705"/>
      <c r="C835705"/>
      <c r="D835705"/>
      <c r="E835705"/>
      <c r="F835705"/>
      <c r="G835705"/>
      <c r="H835705"/>
      <c r="I835705"/>
      <c r="J835705"/>
      <c r="K835705"/>
      <c r="L835705"/>
      <c r="M835705" s="115"/>
      <c r="N835705" s="115"/>
      <c r="O835705"/>
      <c r="P835705"/>
      <c r="Q835705"/>
      <c r="R835705" s="19"/>
      <c r="S835705" s="19"/>
      <c r="T835705"/>
      <c r="U835705" s="113"/>
      <c r="V835705" s="19"/>
      <c r="W835705" s="19"/>
      <c r="X835705" s="19"/>
      <c r="Y835705" s="19"/>
      <c r="Z835705" s="19"/>
      <c r="AA835705" s="19"/>
      <c r="AB835705" s="19"/>
      <c r="AC835705" s="19"/>
      <c r="AD835705" s="19"/>
      <c r="AE835705" s="19"/>
      <c r="AF835705" s="19"/>
      <c r="AG835705" s="19"/>
      <c r="AH835705" s="19"/>
      <c r="AI835705" s="19"/>
      <c r="AJ835705" s="19"/>
      <c r="AK835705" s="19"/>
      <c r="AL835705" s="19"/>
      <c r="AM835705" s="19"/>
      <c r="AN835705" s="19"/>
      <c r="AO835705" s="19"/>
      <c r="AP835705"/>
    </row>
    <row r="835706" spans="1:42" s="116" customFormat="1" x14ac:dyDescent="0.3">
      <c r="A835706"/>
      <c r="B835706"/>
      <c r="C835706"/>
      <c r="D835706"/>
      <c r="E835706"/>
      <c r="F835706"/>
      <c r="G835706"/>
      <c r="H835706"/>
      <c r="I835706"/>
      <c r="J835706"/>
      <c r="K835706"/>
      <c r="L835706"/>
      <c r="M835706" s="115"/>
      <c r="N835706" s="115"/>
      <c r="O835706"/>
      <c r="P835706"/>
      <c r="Q835706"/>
      <c r="R835706" s="19"/>
      <c r="S835706" s="19"/>
      <c r="T835706"/>
      <c r="U835706" s="113"/>
      <c r="V835706" s="19"/>
      <c r="W835706" s="19"/>
      <c r="X835706" s="19"/>
      <c r="Y835706" s="19"/>
      <c r="Z835706" s="19"/>
      <c r="AA835706" s="19"/>
      <c r="AB835706" s="19"/>
      <c r="AC835706" s="19"/>
      <c r="AD835706" s="19"/>
      <c r="AE835706" s="19"/>
      <c r="AF835706" s="19"/>
      <c r="AG835706" s="19"/>
      <c r="AH835706" s="19"/>
      <c r="AI835706" s="19"/>
      <c r="AJ835706" s="19"/>
      <c r="AK835706" s="19"/>
      <c r="AL835706" s="19"/>
      <c r="AM835706" s="19"/>
      <c r="AN835706" s="19"/>
      <c r="AO835706" s="19"/>
      <c r="AP835706"/>
    </row>
    <row r="835707" spans="1:42" s="116" customFormat="1" x14ac:dyDescent="0.3">
      <c r="A835707"/>
      <c r="B835707"/>
      <c r="C835707"/>
      <c r="D835707"/>
      <c r="E835707"/>
      <c r="F835707"/>
      <c r="G835707"/>
      <c r="H835707"/>
      <c r="I835707"/>
      <c r="J835707"/>
      <c r="K835707"/>
      <c r="L835707"/>
      <c r="M835707" s="115"/>
      <c r="N835707" s="115"/>
      <c r="O835707"/>
      <c r="P835707"/>
      <c r="Q835707"/>
      <c r="R835707" s="19"/>
      <c r="S835707" s="19"/>
      <c r="T835707"/>
      <c r="U835707" s="113"/>
      <c r="V835707" s="19"/>
      <c r="W835707" s="19"/>
      <c r="X835707" s="19"/>
      <c r="Y835707" s="19"/>
      <c r="Z835707" s="19"/>
      <c r="AA835707" s="19"/>
      <c r="AB835707" s="19"/>
      <c r="AC835707" s="19"/>
      <c r="AD835707" s="19"/>
      <c r="AE835707" s="19"/>
      <c r="AF835707" s="19"/>
      <c r="AG835707" s="19"/>
      <c r="AH835707" s="19"/>
      <c r="AI835707" s="19"/>
      <c r="AJ835707" s="19"/>
      <c r="AK835707" s="19"/>
      <c r="AL835707" s="19"/>
      <c r="AM835707" s="19"/>
      <c r="AN835707" s="19"/>
      <c r="AO835707" s="19"/>
      <c r="AP835707"/>
    </row>
    <row r="835708" spans="1:42" s="116" customFormat="1" x14ac:dyDescent="0.3">
      <c r="A835708"/>
      <c r="B835708"/>
      <c r="C835708"/>
      <c r="D835708"/>
      <c r="E835708"/>
      <c r="F835708"/>
      <c r="G835708"/>
      <c r="H835708"/>
      <c r="I835708"/>
      <c r="J835708"/>
      <c r="K835708"/>
      <c r="L835708"/>
      <c r="M835708" s="115"/>
      <c r="N835708" s="115"/>
      <c r="O835708"/>
      <c r="P835708"/>
      <c r="Q835708"/>
      <c r="R835708" s="19"/>
      <c r="S835708" s="19"/>
      <c r="T835708"/>
      <c r="U835708" s="113"/>
      <c r="V835708" s="19"/>
      <c r="W835708" s="19"/>
      <c r="X835708" s="19"/>
      <c r="Y835708" s="19"/>
      <c r="Z835708" s="19"/>
      <c r="AA835708" s="19"/>
      <c r="AB835708" s="19"/>
      <c r="AC835708" s="19"/>
      <c r="AD835708" s="19"/>
      <c r="AE835708" s="19"/>
      <c r="AF835708" s="19"/>
      <c r="AG835708" s="19"/>
      <c r="AH835708" s="19"/>
      <c r="AI835708" s="19"/>
      <c r="AJ835708" s="19"/>
      <c r="AK835708" s="19"/>
      <c r="AL835708" s="19"/>
      <c r="AM835708" s="19"/>
      <c r="AN835708" s="19"/>
      <c r="AO835708" s="19"/>
      <c r="AP835708"/>
    </row>
    <row r="835709" spans="1:42" s="116" customFormat="1" x14ac:dyDescent="0.3">
      <c r="A835709"/>
      <c r="B835709"/>
      <c r="C835709"/>
      <c r="D835709"/>
      <c r="E835709"/>
      <c r="F835709"/>
      <c r="G835709"/>
      <c r="H835709"/>
      <c r="I835709"/>
      <c r="J835709"/>
      <c r="K835709"/>
      <c r="L835709"/>
      <c r="M835709" s="115"/>
      <c r="N835709" s="115"/>
      <c r="O835709"/>
      <c r="P835709"/>
      <c r="Q835709"/>
      <c r="R835709" s="19"/>
      <c r="S835709" s="19"/>
      <c r="T835709"/>
      <c r="U835709" s="113"/>
      <c r="V835709" s="19"/>
      <c r="W835709" s="19"/>
      <c r="X835709" s="19"/>
      <c r="Y835709" s="19"/>
      <c r="Z835709" s="19"/>
      <c r="AA835709" s="19"/>
      <c r="AB835709" s="19"/>
      <c r="AC835709" s="19"/>
      <c r="AD835709" s="19"/>
      <c r="AE835709" s="19"/>
      <c r="AF835709" s="19"/>
      <c r="AG835709" s="19"/>
      <c r="AH835709" s="19"/>
      <c r="AI835709" s="19"/>
      <c r="AJ835709" s="19"/>
      <c r="AK835709" s="19"/>
      <c r="AL835709" s="19"/>
      <c r="AM835709" s="19"/>
      <c r="AN835709" s="19"/>
      <c r="AO835709" s="19"/>
      <c r="AP835709"/>
    </row>
    <row r="835710" spans="1:42" s="116" customFormat="1" x14ac:dyDescent="0.3">
      <c r="A835710"/>
      <c r="B835710"/>
      <c r="C835710"/>
      <c r="D835710"/>
      <c r="E835710"/>
      <c r="F835710"/>
      <c r="G835710"/>
      <c r="H835710"/>
      <c r="I835710"/>
      <c r="J835710"/>
      <c r="K835710"/>
      <c r="L835710"/>
      <c r="M835710" s="115"/>
      <c r="N835710" s="115"/>
      <c r="O835710"/>
      <c r="P835710"/>
      <c r="Q835710"/>
      <c r="R835710" s="19"/>
      <c r="S835710" s="19"/>
      <c r="T835710"/>
      <c r="U835710" s="113"/>
      <c r="V835710" s="19"/>
      <c r="W835710" s="19"/>
      <c r="X835710" s="19"/>
      <c r="Y835710" s="19"/>
      <c r="Z835710" s="19"/>
      <c r="AA835710" s="19"/>
      <c r="AB835710" s="19"/>
      <c r="AC835710" s="19"/>
      <c r="AD835710" s="19"/>
      <c r="AE835710" s="19"/>
      <c r="AF835710" s="19"/>
      <c r="AG835710" s="19"/>
      <c r="AH835710" s="19"/>
      <c r="AI835710" s="19"/>
      <c r="AJ835710" s="19"/>
      <c r="AK835710" s="19"/>
      <c r="AL835710" s="19"/>
      <c r="AM835710" s="19"/>
      <c r="AN835710" s="19"/>
      <c r="AO835710" s="19"/>
      <c r="AP835710"/>
    </row>
    <row r="835711" spans="1:42" s="116" customFormat="1" x14ac:dyDescent="0.3">
      <c r="A835711"/>
      <c r="B835711"/>
      <c r="C835711"/>
      <c r="D835711"/>
      <c r="E835711"/>
      <c r="F835711"/>
      <c r="G835711"/>
      <c r="H835711"/>
      <c r="I835711"/>
      <c r="J835711"/>
      <c r="K835711"/>
      <c r="L835711"/>
      <c r="M835711" s="115"/>
      <c r="N835711" s="115"/>
      <c r="O835711"/>
      <c r="P835711"/>
      <c r="Q835711"/>
      <c r="R835711" s="19"/>
      <c r="S835711" s="19"/>
      <c r="T835711"/>
      <c r="U835711" s="113"/>
      <c r="V835711" s="19"/>
      <c r="W835711" s="19"/>
      <c r="X835711" s="19"/>
      <c r="Y835711" s="19"/>
      <c r="Z835711" s="19"/>
      <c r="AA835711" s="19"/>
      <c r="AB835711" s="19"/>
      <c r="AC835711" s="19"/>
      <c r="AD835711" s="19"/>
      <c r="AE835711" s="19"/>
      <c r="AF835711" s="19"/>
      <c r="AG835711" s="19"/>
      <c r="AH835711" s="19"/>
      <c r="AI835711" s="19"/>
      <c r="AJ835711" s="19"/>
      <c r="AK835711" s="19"/>
      <c r="AL835711" s="19"/>
      <c r="AM835711" s="19"/>
      <c r="AN835711" s="19"/>
      <c r="AO835711" s="19"/>
      <c r="AP835711"/>
    </row>
    <row r="835712" spans="1:42" s="116" customFormat="1" x14ac:dyDescent="0.3">
      <c r="A835712"/>
      <c r="B835712"/>
      <c r="C835712"/>
      <c r="D835712"/>
      <c r="E835712"/>
      <c r="F835712"/>
      <c r="G835712"/>
      <c r="H835712"/>
      <c r="I835712"/>
      <c r="J835712"/>
      <c r="K835712"/>
      <c r="L835712"/>
      <c r="M835712" s="115"/>
      <c r="N835712" s="115"/>
      <c r="O835712"/>
      <c r="P835712"/>
      <c r="Q835712"/>
      <c r="R835712" s="19"/>
      <c r="S835712" s="19"/>
      <c r="T835712"/>
      <c r="U835712" s="113"/>
      <c r="V835712" s="19"/>
      <c r="W835712" s="19"/>
      <c r="X835712" s="19"/>
      <c r="Y835712" s="19"/>
      <c r="Z835712" s="19"/>
      <c r="AA835712" s="19"/>
      <c r="AB835712" s="19"/>
      <c r="AC835712" s="19"/>
      <c r="AD835712" s="19"/>
      <c r="AE835712" s="19"/>
      <c r="AF835712" s="19"/>
      <c r="AG835712" s="19"/>
      <c r="AH835712" s="19"/>
      <c r="AI835712" s="19"/>
      <c r="AJ835712" s="19"/>
      <c r="AK835712" s="19"/>
      <c r="AL835712" s="19"/>
      <c r="AM835712" s="19"/>
      <c r="AN835712" s="19"/>
      <c r="AO835712" s="19"/>
      <c r="AP835712"/>
    </row>
    <row r="835713" spans="1:42" s="116" customFormat="1" x14ac:dyDescent="0.3">
      <c r="A835713"/>
      <c r="B835713"/>
      <c r="C835713"/>
      <c r="D835713"/>
      <c r="E835713"/>
      <c r="F835713"/>
      <c r="G835713"/>
      <c r="H835713"/>
      <c r="I835713"/>
      <c r="J835713"/>
      <c r="K835713"/>
      <c r="L835713"/>
      <c r="M835713" s="115"/>
      <c r="N835713" s="115"/>
      <c r="O835713"/>
      <c r="P835713"/>
      <c r="Q835713"/>
      <c r="R835713" s="19"/>
      <c r="S835713" s="19"/>
      <c r="T835713"/>
      <c r="U835713" s="113"/>
      <c r="V835713" s="19"/>
      <c r="W835713" s="19"/>
      <c r="X835713" s="19"/>
      <c r="Y835713" s="19"/>
      <c r="Z835713" s="19"/>
      <c r="AA835713" s="19"/>
      <c r="AB835713" s="19"/>
      <c r="AC835713" s="19"/>
      <c r="AD835713" s="19"/>
      <c r="AE835713" s="19"/>
      <c r="AF835713" s="19"/>
      <c r="AG835713" s="19"/>
      <c r="AH835713" s="19"/>
      <c r="AI835713" s="19"/>
      <c r="AJ835713" s="19"/>
      <c r="AK835713" s="19"/>
      <c r="AL835713" s="19"/>
      <c r="AM835713" s="19"/>
      <c r="AN835713" s="19"/>
      <c r="AO835713" s="19"/>
      <c r="AP835713"/>
    </row>
    <row r="835714" spans="1:42" s="116" customFormat="1" x14ac:dyDescent="0.3">
      <c r="A835714"/>
      <c r="B835714"/>
      <c r="C835714"/>
      <c r="D835714"/>
      <c r="E835714"/>
      <c r="F835714"/>
      <c r="G835714"/>
      <c r="H835714"/>
      <c r="I835714"/>
      <c r="J835714"/>
      <c r="K835714"/>
      <c r="L835714"/>
      <c r="M835714" s="115"/>
      <c r="N835714" s="115"/>
      <c r="O835714"/>
      <c r="P835714"/>
      <c r="Q835714"/>
      <c r="R835714" s="19"/>
      <c r="S835714" s="19"/>
      <c r="T835714"/>
      <c r="U835714" s="113"/>
      <c r="V835714" s="19"/>
      <c r="W835714" s="19"/>
      <c r="X835714" s="19"/>
      <c r="Y835714" s="19"/>
      <c r="Z835714" s="19"/>
      <c r="AA835714" s="19"/>
      <c r="AB835714" s="19"/>
      <c r="AC835714" s="19"/>
      <c r="AD835714" s="19"/>
      <c r="AE835714" s="19"/>
      <c r="AF835714" s="19"/>
      <c r="AG835714" s="19"/>
      <c r="AH835714" s="19"/>
      <c r="AI835714" s="19"/>
      <c r="AJ835714" s="19"/>
      <c r="AK835714" s="19"/>
      <c r="AL835714" s="19"/>
      <c r="AM835714" s="19"/>
      <c r="AN835714" s="19"/>
      <c r="AO835714" s="19"/>
      <c r="AP835714"/>
    </row>
    <row r="835715" spans="1:42" s="116" customFormat="1" x14ac:dyDescent="0.3">
      <c r="A835715"/>
      <c r="B835715"/>
      <c r="C835715"/>
      <c r="D835715"/>
      <c r="E835715"/>
      <c r="F835715"/>
      <c r="G835715"/>
      <c r="H835715"/>
      <c r="I835715"/>
      <c r="J835715"/>
      <c r="K835715"/>
      <c r="L835715"/>
      <c r="M835715" s="115"/>
      <c r="N835715" s="115"/>
      <c r="O835715"/>
      <c r="P835715"/>
      <c r="Q835715"/>
      <c r="R835715" s="19"/>
      <c r="S835715" s="19"/>
      <c r="T835715"/>
      <c r="U835715" s="113"/>
      <c r="V835715" s="19"/>
      <c r="W835715" s="19"/>
      <c r="X835715" s="19"/>
      <c r="Y835715" s="19"/>
      <c r="Z835715" s="19"/>
      <c r="AA835715" s="19"/>
      <c r="AB835715" s="19"/>
      <c r="AC835715" s="19"/>
      <c r="AD835715" s="19"/>
      <c r="AE835715" s="19"/>
      <c r="AF835715" s="19"/>
      <c r="AG835715" s="19"/>
      <c r="AH835715" s="19"/>
      <c r="AI835715" s="19"/>
      <c r="AJ835715" s="19"/>
      <c r="AK835715" s="19"/>
      <c r="AL835715" s="19"/>
      <c r="AM835715" s="19"/>
      <c r="AN835715" s="19"/>
      <c r="AO835715" s="19"/>
      <c r="AP835715"/>
    </row>
    <row r="835716" spans="1:42" s="116" customFormat="1" x14ac:dyDescent="0.3">
      <c r="A835716"/>
      <c r="B835716"/>
      <c r="C835716"/>
      <c r="D835716"/>
      <c r="E835716"/>
      <c r="F835716"/>
      <c r="G835716"/>
      <c r="H835716"/>
      <c r="I835716"/>
      <c r="J835716"/>
      <c r="K835716"/>
      <c r="L835716"/>
      <c r="M835716" s="115"/>
      <c r="N835716" s="115"/>
      <c r="O835716"/>
      <c r="P835716"/>
      <c r="Q835716"/>
      <c r="R835716" s="19"/>
      <c r="S835716" s="19"/>
      <c r="T835716"/>
      <c r="U835716" s="113"/>
      <c r="V835716" s="19"/>
      <c r="W835716" s="19"/>
      <c r="X835716" s="19"/>
      <c r="Y835716" s="19"/>
      <c r="Z835716" s="19"/>
      <c r="AA835716" s="19"/>
      <c r="AB835716" s="19"/>
      <c r="AC835716" s="19"/>
      <c r="AD835716" s="19"/>
      <c r="AE835716" s="19"/>
      <c r="AF835716" s="19"/>
      <c r="AG835716" s="19"/>
      <c r="AH835716" s="19"/>
      <c r="AI835716" s="19"/>
      <c r="AJ835716" s="19"/>
      <c r="AK835716" s="19"/>
      <c r="AL835716" s="19"/>
      <c r="AM835716" s="19"/>
      <c r="AN835716" s="19"/>
      <c r="AO835716" s="19"/>
      <c r="AP835716"/>
    </row>
    <row r="835717" spans="1:42" s="116" customFormat="1" x14ac:dyDescent="0.3">
      <c r="A835717"/>
      <c r="B835717"/>
      <c r="C835717"/>
      <c r="D835717"/>
      <c r="E835717"/>
      <c r="F835717"/>
      <c r="G835717"/>
      <c r="H835717"/>
      <c r="I835717"/>
      <c r="J835717"/>
      <c r="K835717"/>
      <c r="L835717"/>
      <c r="M835717" s="115"/>
      <c r="N835717" s="115"/>
      <c r="O835717"/>
      <c r="P835717"/>
      <c r="Q835717"/>
      <c r="R835717" s="19"/>
      <c r="S835717" s="19"/>
      <c r="T835717"/>
      <c r="U835717" s="113"/>
      <c r="V835717" s="19"/>
      <c r="W835717" s="19"/>
      <c r="X835717" s="19"/>
      <c r="Y835717" s="19"/>
      <c r="Z835717" s="19"/>
      <c r="AA835717" s="19"/>
      <c r="AB835717" s="19"/>
      <c r="AC835717" s="19"/>
      <c r="AD835717" s="19"/>
      <c r="AE835717" s="19"/>
      <c r="AF835717" s="19"/>
      <c r="AG835717" s="19"/>
      <c r="AH835717" s="19"/>
      <c r="AI835717" s="19"/>
      <c r="AJ835717" s="19"/>
      <c r="AK835717" s="19"/>
      <c r="AL835717" s="19"/>
      <c r="AM835717" s="19"/>
      <c r="AN835717" s="19"/>
      <c r="AO835717" s="19"/>
      <c r="AP835717"/>
    </row>
    <row r="835718" spans="1:42" s="116" customFormat="1" x14ac:dyDescent="0.3">
      <c r="A835718"/>
      <c r="B835718"/>
      <c r="C835718"/>
      <c r="D835718"/>
      <c r="E835718"/>
      <c r="F835718"/>
      <c r="G835718"/>
      <c r="H835718"/>
      <c r="I835718"/>
      <c r="J835718"/>
      <c r="K835718"/>
      <c r="L835718"/>
      <c r="M835718" s="115"/>
      <c r="N835718" s="115"/>
      <c r="O835718"/>
      <c r="P835718"/>
      <c r="Q835718"/>
      <c r="R835718" s="19"/>
      <c r="S835718" s="19"/>
      <c r="T835718"/>
      <c r="U835718" s="113"/>
      <c r="V835718" s="19"/>
      <c r="W835718" s="19"/>
      <c r="X835718" s="19"/>
      <c r="Y835718" s="19"/>
      <c r="Z835718" s="19"/>
      <c r="AA835718" s="19"/>
      <c r="AB835718" s="19"/>
      <c r="AC835718" s="19"/>
      <c r="AD835718" s="19"/>
      <c r="AE835718" s="19"/>
      <c r="AF835718" s="19"/>
      <c r="AG835718" s="19"/>
      <c r="AH835718" s="19"/>
      <c r="AI835718" s="19"/>
      <c r="AJ835718" s="19"/>
      <c r="AK835718" s="19"/>
      <c r="AL835718" s="19"/>
      <c r="AM835718" s="19"/>
      <c r="AN835718" s="19"/>
      <c r="AO835718" s="19"/>
      <c r="AP835718"/>
    </row>
    <row r="835719" spans="1:42" s="116" customFormat="1" x14ac:dyDescent="0.3">
      <c r="A835719"/>
      <c r="B835719"/>
      <c r="C835719"/>
      <c r="D835719"/>
      <c r="E835719"/>
      <c r="F835719"/>
      <c r="G835719"/>
      <c r="H835719"/>
      <c r="I835719"/>
      <c r="J835719"/>
      <c r="K835719"/>
      <c r="L835719"/>
      <c r="M835719" s="115"/>
      <c r="N835719" s="115"/>
      <c r="O835719"/>
      <c r="P835719"/>
      <c r="Q835719"/>
      <c r="R835719" s="19"/>
      <c r="S835719" s="19"/>
      <c r="T835719"/>
      <c r="U835719" s="113"/>
      <c r="V835719" s="19"/>
      <c r="W835719" s="19"/>
      <c r="X835719" s="19"/>
      <c r="Y835719" s="19"/>
      <c r="Z835719" s="19"/>
      <c r="AA835719" s="19"/>
      <c r="AB835719" s="19"/>
      <c r="AC835719" s="19"/>
      <c r="AD835719" s="19"/>
      <c r="AE835719" s="19"/>
      <c r="AF835719" s="19"/>
      <c r="AG835719" s="19"/>
      <c r="AH835719" s="19"/>
      <c r="AI835719" s="19"/>
      <c r="AJ835719" s="19"/>
      <c r="AK835719" s="19"/>
      <c r="AL835719" s="19"/>
      <c r="AM835719" s="19"/>
      <c r="AN835719" s="19"/>
      <c r="AO835719" s="19"/>
      <c r="AP835719"/>
    </row>
    <row r="835720" spans="1:42" s="116" customFormat="1" x14ac:dyDescent="0.3">
      <c r="A835720"/>
      <c r="B835720"/>
      <c r="C835720"/>
      <c r="D835720"/>
      <c r="E835720"/>
      <c r="F835720"/>
      <c r="G835720"/>
      <c r="H835720"/>
      <c r="I835720"/>
      <c r="J835720"/>
      <c r="K835720"/>
      <c r="L835720"/>
      <c r="M835720" s="115"/>
      <c r="N835720" s="115"/>
      <c r="O835720"/>
      <c r="P835720"/>
      <c r="Q835720"/>
      <c r="R835720" s="19"/>
      <c r="S835720" s="19"/>
      <c r="T835720"/>
      <c r="U835720" s="113"/>
      <c r="V835720" s="19"/>
      <c r="W835720" s="19"/>
      <c r="X835720" s="19"/>
      <c r="Y835720" s="19"/>
      <c r="Z835720" s="19"/>
      <c r="AA835720" s="19"/>
      <c r="AB835720" s="19"/>
      <c r="AC835720" s="19"/>
      <c r="AD835720" s="19"/>
      <c r="AE835720" s="19"/>
      <c r="AF835720" s="19"/>
      <c r="AG835720" s="19"/>
      <c r="AH835720" s="19"/>
      <c r="AI835720" s="19"/>
      <c r="AJ835720" s="19"/>
      <c r="AK835720" s="19"/>
      <c r="AL835720" s="19"/>
      <c r="AM835720" s="19"/>
      <c r="AN835720" s="19"/>
      <c r="AO835720" s="19"/>
      <c r="AP835720"/>
    </row>
    <row r="835721" spans="1:42" s="116" customFormat="1" x14ac:dyDescent="0.3">
      <c r="A835721"/>
      <c r="B835721"/>
      <c r="C835721"/>
      <c r="D835721"/>
      <c r="E835721"/>
      <c r="F835721"/>
      <c r="G835721"/>
      <c r="H835721"/>
      <c r="I835721"/>
      <c r="J835721"/>
      <c r="K835721"/>
      <c r="L835721"/>
      <c r="M835721" s="115"/>
      <c r="N835721" s="115"/>
      <c r="O835721"/>
      <c r="P835721"/>
      <c r="Q835721"/>
      <c r="R835721" s="19"/>
      <c r="S835721" s="19"/>
      <c r="T835721"/>
      <c r="U835721" s="113"/>
      <c r="V835721" s="19"/>
      <c r="W835721" s="19"/>
      <c r="X835721" s="19"/>
      <c r="Y835721" s="19"/>
      <c r="Z835721" s="19"/>
      <c r="AA835721" s="19"/>
      <c r="AB835721" s="19"/>
      <c r="AC835721" s="19"/>
      <c r="AD835721" s="19"/>
      <c r="AE835721" s="19"/>
      <c r="AF835721" s="19"/>
      <c r="AG835721" s="19"/>
      <c r="AH835721" s="19"/>
      <c r="AI835721" s="19"/>
      <c r="AJ835721" s="19"/>
      <c r="AK835721" s="19"/>
      <c r="AL835721" s="19"/>
      <c r="AM835721" s="19"/>
      <c r="AN835721" s="19"/>
      <c r="AO835721" s="19"/>
      <c r="AP835721"/>
    </row>
    <row r="835722" spans="1:42" s="116" customFormat="1" x14ac:dyDescent="0.3">
      <c r="A835722"/>
      <c r="B835722"/>
      <c r="C835722"/>
      <c r="D835722"/>
      <c r="E835722"/>
      <c r="F835722"/>
      <c r="G835722"/>
      <c r="H835722"/>
      <c r="I835722"/>
      <c r="J835722"/>
      <c r="K835722"/>
      <c r="L835722"/>
      <c r="M835722" s="115"/>
      <c r="N835722" s="115"/>
      <c r="O835722"/>
      <c r="P835722"/>
      <c r="Q835722"/>
      <c r="R835722" s="19"/>
      <c r="S835722" s="19"/>
      <c r="T835722"/>
      <c r="U835722" s="113"/>
      <c r="V835722" s="19"/>
      <c r="W835722" s="19"/>
      <c r="X835722" s="19"/>
      <c r="Y835722" s="19"/>
      <c r="Z835722" s="19"/>
      <c r="AA835722" s="19"/>
      <c r="AB835722" s="19"/>
      <c r="AC835722" s="19"/>
      <c r="AD835722" s="19"/>
      <c r="AE835722" s="19"/>
      <c r="AF835722" s="19"/>
      <c r="AG835722" s="19"/>
      <c r="AH835722" s="19"/>
      <c r="AI835722" s="19"/>
      <c r="AJ835722" s="19"/>
      <c r="AK835722" s="19"/>
      <c r="AL835722" s="19"/>
      <c r="AM835722" s="19"/>
      <c r="AN835722" s="19"/>
      <c r="AO835722" s="19"/>
      <c r="AP835722"/>
    </row>
    <row r="835723" spans="1:42" s="116" customFormat="1" x14ac:dyDescent="0.3">
      <c r="A835723"/>
      <c r="B835723"/>
      <c r="C835723"/>
      <c r="D835723"/>
      <c r="E835723"/>
      <c r="F835723"/>
      <c r="G835723"/>
      <c r="H835723"/>
      <c r="I835723"/>
      <c r="J835723"/>
      <c r="K835723"/>
      <c r="L835723"/>
      <c r="M835723" s="115"/>
      <c r="N835723" s="115"/>
      <c r="O835723"/>
      <c r="P835723"/>
      <c r="Q835723"/>
      <c r="R835723" s="19"/>
      <c r="S835723" s="19"/>
      <c r="T835723"/>
      <c r="U835723" s="113"/>
      <c r="V835723" s="19"/>
      <c r="W835723" s="19"/>
      <c r="X835723" s="19"/>
      <c r="Y835723" s="19"/>
      <c r="Z835723" s="19"/>
      <c r="AA835723" s="19"/>
      <c r="AB835723" s="19"/>
      <c r="AC835723" s="19"/>
      <c r="AD835723" s="19"/>
      <c r="AE835723" s="19"/>
      <c r="AF835723" s="19"/>
      <c r="AG835723" s="19"/>
      <c r="AH835723" s="19"/>
      <c r="AI835723" s="19"/>
      <c r="AJ835723" s="19"/>
      <c r="AK835723" s="19"/>
      <c r="AL835723" s="19"/>
      <c r="AM835723" s="19"/>
      <c r="AN835723" s="19"/>
      <c r="AO835723" s="19"/>
      <c r="AP835723"/>
    </row>
    <row r="835724" spans="1:42" s="116" customFormat="1" x14ac:dyDescent="0.3">
      <c r="A835724"/>
      <c r="B835724"/>
      <c r="C835724"/>
      <c r="D835724"/>
      <c r="E835724"/>
      <c r="F835724"/>
      <c r="G835724"/>
      <c r="H835724"/>
      <c r="I835724"/>
      <c r="J835724"/>
      <c r="K835724"/>
      <c r="L835724"/>
      <c r="M835724" s="115"/>
      <c r="N835724" s="115"/>
      <c r="O835724"/>
      <c r="P835724"/>
      <c r="Q835724"/>
      <c r="R835724" s="19"/>
      <c r="S835724" s="19"/>
      <c r="T835724"/>
      <c r="U835724" s="113"/>
      <c r="V835724" s="19"/>
      <c r="W835724" s="19"/>
      <c r="X835724" s="19"/>
      <c r="Y835724" s="19"/>
      <c r="Z835724" s="19"/>
      <c r="AA835724" s="19"/>
      <c r="AB835724" s="19"/>
      <c r="AC835724" s="19"/>
      <c r="AD835724" s="19"/>
      <c r="AE835724" s="19"/>
      <c r="AF835724" s="19"/>
      <c r="AG835724" s="19"/>
      <c r="AH835724" s="19"/>
      <c r="AI835724" s="19"/>
      <c r="AJ835724" s="19"/>
      <c r="AK835724" s="19"/>
      <c r="AL835724" s="19"/>
      <c r="AM835724" s="19"/>
      <c r="AN835724" s="19"/>
      <c r="AO835724" s="19"/>
      <c r="AP835724"/>
    </row>
    <row r="835725" spans="1:42" s="116" customFormat="1" x14ac:dyDescent="0.3">
      <c r="A835725"/>
      <c r="B835725"/>
      <c r="C835725"/>
      <c r="D835725"/>
      <c r="E835725"/>
      <c r="F835725"/>
      <c r="G835725"/>
      <c r="H835725"/>
      <c r="I835725"/>
      <c r="J835725"/>
      <c r="K835725"/>
      <c r="L835725"/>
      <c r="M835725" s="115"/>
      <c r="N835725" s="115"/>
      <c r="O835725"/>
      <c r="P835725"/>
      <c r="Q835725"/>
      <c r="R835725" s="19"/>
      <c r="S835725" s="19"/>
      <c r="T835725"/>
      <c r="U835725" s="113"/>
      <c r="V835725" s="19"/>
      <c r="W835725" s="19"/>
      <c r="X835725" s="19"/>
      <c r="Y835725" s="19"/>
      <c r="Z835725" s="19"/>
      <c r="AA835725" s="19"/>
      <c r="AB835725" s="19"/>
      <c r="AC835725" s="19"/>
      <c r="AD835725" s="19"/>
      <c r="AE835725" s="19"/>
      <c r="AF835725" s="19"/>
      <c r="AG835725" s="19"/>
      <c r="AH835725" s="19"/>
      <c r="AI835725" s="19"/>
      <c r="AJ835725" s="19"/>
      <c r="AK835725" s="19"/>
      <c r="AL835725" s="19"/>
      <c r="AM835725" s="19"/>
      <c r="AN835725" s="19"/>
      <c r="AO835725" s="19"/>
      <c r="AP835725"/>
    </row>
    <row r="835726" spans="1:42" s="116" customFormat="1" x14ac:dyDescent="0.3">
      <c r="A835726"/>
      <c r="B835726"/>
      <c r="C835726"/>
      <c r="D835726"/>
      <c r="E835726"/>
      <c r="F835726"/>
      <c r="G835726"/>
      <c r="H835726"/>
      <c r="I835726"/>
      <c r="J835726"/>
      <c r="K835726"/>
      <c r="L835726"/>
      <c r="M835726" s="115"/>
      <c r="N835726" s="115"/>
      <c r="O835726"/>
      <c r="P835726"/>
      <c r="Q835726"/>
      <c r="R835726" s="19"/>
      <c r="S835726" s="19"/>
      <c r="T835726"/>
      <c r="U835726" s="113"/>
      <c r="V835726" s="19"/>
      <c r="W835726" s="19"/>
      <c r="X835726" s="19"/>
      <c r="Y835726" s="19"/>
      <c r="Z835726" s="19"/>
      <c r="AA835726" s="19"/>
      <c r="AB835726" s="19"/>
      <c r="AC835726" s="19"/>
      <c r="AD835726" s="19"/>
      <c r="AE835726" s="19"/>
      <c r="AF835726" s="19"/>
      <c r="AG835726" s="19"/>
      <c r="AH835726" s="19"/>
      <c r="AI835726" s="19"/>
      <c r="AJ835726" s="19"/>
      <c r="AK835726" s="19"/>
      <c r="AL835726" s="19"/>
      <c r="AM835726" s="19"/>
      <c r="AN835726" s="19"/>
      <c r="AO835726" s="19"/>
      <c r="AP835726"/>
    </row>
    <row r="835727" spans="1:42" s="116" customFormat="1" x14ac:dyDescent="0.3">
      <c r="A835727"/>
      <c r="B835727"/>
      <c r="C835727"/>
      <c r="D835727"/>
      <c r="E835727"/>
      <c r="F835727"/>
      <c r="G835727"/>
      <c r="H835727"/>
      <c r="I835727"/>
      <c r="J835727"/>
      <c r="K835727"/>
      <c r="L835727"/>
      <c r="M835727" s="115"/>
      <c r="N835727" s="115"/>
      <c r="O835727"/>
      <c r="P835727"/>
      <c r="Q835727"/>
      <c r="R835727" s="19"/>
      <c r="S835727" s="19"/>
      <c r="T835727"/>
      <c r="U835727" s="113"/>
      <c r="V835727" s="19"/>
      <c r="W835727" s="19"/>
      <c r="X835727" s="19"/>
      <c r="Y835727" s="19"/>
      <c r="Z835727" s="19"/>
      <c r="AA835727" s="19"/>
      <c r="AB835727" s="19"/>
      <c r="AC835727" s="19"/>
      <c r="AD835727" s="19"/>
      <c r="AE835727" s="19"/>
      <c r="AF835727" s="19"/>
      <c r="AG835727" s="19"/>
      <c r="AH835727" s="19"/>
      <c r="AI835727" s="19"/>
      <c r="AJ835727" s="19"/>
      <c r="AK835727" s="19"/>
      <c r="AL835727" s="19"/>
      <c r="AM835727" s="19"/>
      <c r="AN835727" s="19"/>
      <c r="AO835727" s="19"/>
      <c r="AP835727"/>
    </row>
    <row r="835728" spans="1:42" s="116" customFormat="1" x14ac:dyDescent="0.3">
      <c r="A835728"/>
      <c r="B835728"/>
      <c r="C835728"/>
      <c r="D835728"/>
      <c r="E835728"/>
      <c r="F835728"/>
      <c r="G835728"/>
      <c r="H835728"/>
      <c r="I835728"/>
      <c r="J835728"/>
      <c r="K835728"/>
      <c r="L835728"/>
      <c r="M835728" s="115"/>
      <c r="N835728" s="115"/>
      <c r="O835728"/>
      <c r="P835728"/>
      <c r="Q835728"/>
      <c r="R835728" s="19"/>
      <c r="S835728" s="19"/>
      <c r="T835728"/>
      <c r="U835728" s="113"/>
      <c r="V835728" s="19"/>
      <c r="W835728" s="19"/>
      <c r="X835728" s="19"/>
      <c r="Y835728" s="19"/>
      <c r="Z835728" s="19"/>
      <c r="AA835728" s="19"/>
      <c r="AB835728" s="19"/>
      <c r="AC835728" s="19"/>
      <c r="AD835728" s="19"/>
      <c r="AE835728" s="19"/>
      <c r="AF835728" s="19"/>
      <c r="AG835728" s="19"/>
      <c r="AH835728" s="19"/>
      <c r="AI835728" s="19"/>
      <c r="AJ835728" s="19"/>
      <c r="AK835728" s="19"/>
      <c r="AL835728" s="19"/>
      <c r="AM835728" s="19"/>
      <c r="AN835728" s="19"/>
      <c r="AO835728" s="19"/>
      <c r="AP835728"/>
    </row>
    <row r="835729" spans="1:42" s="116" customFormat="1" x14ac:dyDescent="0.3">
      <c r="A835729"/>
      <c r="B835729"/>
      <c r="C835729"/>
      <c r="D835729"/>
      <c r="E835729"/>
      <c r="F835729"/>
      <c r="G835729"/>
      <c r="H835729"/>
      <c r="I835729"/>
      <c r="J835729"/>
      <c r="K835729"/>
      <c r="L835729"/>
      <c r="M835729" s="115"/>
      <c r="N835729" s="115"/>
      <c r="O835729"/>
      <c r="P835729"/>
      <c r="Q835729"/>
      <c r="R835729" s="19"/>
      <c r="S835729" s="19"/>
      <c r="T835729"/>
      <c r="U835729" s="113"/>
      <c r="V835729" s="19"/>
      <c r="W835729" s="19"/>
      <c r="X835729" s="19"/>
      <c r="Y835729" s="19"/>
      <c r="Z835729" s="19"/>
      <c r="AA835729" s="19"/>
      <c r="AB835729" s="19"/>
      <c r="AC835729" s="19"/>
      <c r="AD835729" s="19"/>
      <c r="AE835729" s="19"/>
      <c r="AF835729" s="19"/>
      <c r="AG835729" s="19"/>
      <c r="AH835729" s="19"/>
      <c r="AI835729" s="19"/>
      <c r="AJ835729" s="19"/>
      <c r="AK835729" s="19"/>
      <c r="AL835729" s="19"/>
      <c r="AM835729" s="19"/>
      <c r="AN835729" s="19"/>
      <c r="AO835729" s="19"/>
      <c r="AP835729"/>
    </row>
    <row r="835730" spans="1:42" s="116" customFormat="1" x14ac:dyDescent="0.3">
      <c r="A835730"/>
      <c r="B835730"/>
      <c r="C835730"/>
      <c r="D835730"/>
      <c r="E835730"/>
      <c r="F835730"/>
      <c r="G835730"/>
      <c r="H835730"/>
      <c r="I835730"/>
      <c r="J835730"/>
      <c r="K835730"/>
      <c r="L835730"/>
      <c r="M835730" s="115"/>
      <c r="N835730" s="115"/>
      <c r="O835730"/>
      <c r="P835730"/>
      <c r="Q835730"/>
      <c r="R835730" s="19"/>
      <c r="S835730" s="19"/>
      <c r="T835730"/>
      <c r="U835730" s="113"/>
      <c r="V835730" s="19"/>
      <c r="W835730" s="19"/>
      <c r="X835730" s="19"/>
      <c r="Y835730" s="19"/>
      <c r="Z835730" s="19"/>
      <c r="AA835730" s="19"/>
      <c r="AB835730" s="19"/>
      <c r="AC835730" s="19"/>
      <c r="AD835730" s="19"/>
      <c r="AE835730" s="19"/>
      <c r="AF835730" s="19"/>
      <c r="AG835730" s="19"/>
      <c r="AH835730" s="19"/>
      <c r="AI835730" s="19"/>
      <c r="AJ835730" s="19"/>
      <c r="AK835730" s="19"/>
      <c r="AL835730" s="19"/>
      <c r="AM835730" s="19"/>
      <c r="AN835730" s="19"/>
      <c r="AO835730" s="19"/>
      <c r="AP835730"/>
    </row>
    <row r="835731" spans="1:42" s="116" customFormat="1" x14ac:dyDescent="0.3">
      <c r="A835731"/>
      <c r="B835731"/>
      <c r="C835731"/>
      <c r="D835731"/>
      <c r="E835731"/>
      <c r="F835731"/>
      <c r="G835731"/>
      <c r="H835731"/>
      <c r="I835731"/>
      <c r="J835731"/>
      <c r="K835731"/>
      <c r="L835731"/>
      <c r="M835731" s="115"/>
      <c r="N835731" s="115"/>
      <c r="O835731"/>
      <c r="P835731"/>
      <c r="Q835731"/>
      <c r="R835731" s="19"/>
      <c r="S835731" s="19"/>
      <c r="T835731"/>
      <c r="U835731" s="113"/>
      <c r="V835731" s="19"/>
      <c r="W835731" s="19"/>
      <c r="X835731" s="19"/>
      <c r="Y835731" s="19"/>
      <c r="Z835731" s="19"/>
      <c r="AA835731" s="19"/>
      <c r="AB835731" s="19"/>
      <c r="AC835731" s="19"/>
      <c r="AD835731" s="19"/>
      <c r="AE835731" s="19"/>
      <c r="AF835731" s="19"/>
      <c r="AG835731" s="19"/>
      <c r="AH835731" s="19"/>
      <c r="AI835731" s="19"/>
      <c r="AJ835731" s="19"/>
      <c r="AK835731" s="19"/>
      <c r="AL835731" s="19"/>
      <c r="AM835731" s="19"/>
      <c r="AN835731" s="19"/>
      <c r="AO835731" s="19"/>
      <c r="AP835731"/>
    </row>
    <row r="835732" spans="1:42" s="116" customFormat="1" x14ac:dyDescent="0.3">
      <c r="A835732"/>
      <c r="B835732"/>
      <c r="C835732"/>
      <c r="D835732"/>
      <c r="E835732"/>
      <c r="F835732"/>
      <c r="G835732"/>
      <c r="H835732"/>
      <c r="I835732"/>
      <c r="J835732"/>
      <c r="K835732"/>
      <c r="L835732"/>
      <c r="M835732" s="115"/>
      <c r="N835732" s="115"/>
      <c r="O835732"/>
      <c r="P835732"/>
      <c r="Q835732"/>
      <c r="R835732" s="19"/>
      <c r="S835732" s="19"/>
      <c r="T835732"/>
      <c r="U835732" s="113"/>
      <c r="V835732" s="19"/>
      <c r="W835732" s="19"/>
      <c r="X835732" s="19"/>
      <c r="Y835732" s="19"/>
      <c r="Z835732" s="19"/>
      <c r="AA835732" s="19"/>
      <c r="AB835732" s="19"/>
      <c r="AC835732" s="19"/>
      <c r="AD835732" s="19"/>
      <c r="AE835732" s="19"/>
      <c r="AF835732" s="19"/>
      <c r="AG835732" s="19"/>
      <c r="AH835732" s="19"/>
      <c r="AI835732" s="19"/>
      <c r="AJ835732" s="19"/>
      <c r="AK835732" s="19"/>
      <c r="AL835732" s="19"/>
      <c r="AM835732" s="19"/>
      <c r="AN835732" s="19"/>
      <c r="AO835732" s="19"/>
      <c r="AP835732"/>
    </row>
    <row r="835733" spans="1:42" s="116" customFormat="1" x14ac:dyDescent="0.3">
      <c r="A835733"/>
      <c r="B835733"/>
      <c r="C835733"/>
      <c r="D835733"/>
      <c r="E835733"/>
      <c r="F835733"/>
      <c r="G835733"/>
      <c r="H835733"/>
      <c r="I835733"/>
      <c r="J835733"/>
      <c r="K835733"/>
      <c r="L835733"/>
      <c r="M835733" s="115"/>
      <c r="N835733" s="115"/>
      <c r="O835733"/>
      <c r="P835733"/>
      <c r="Q835733"/>
      <c r="R835733" s="19"/>
      <c r="S835733" s="19"/>
      <c r="T835733"/>
      <c r="U835733" s="113"/>
      <c r="V835733" s="19"/>
      <c r="W835733" s="19"/>
      <c r="X835733" s="19"/>
      <c r="Y835733" s="19"/>
      <c r="Z835733" s="19"/>
      <c r="AA835733" s="19"/>
      <c r="AB835733" s="19"/>
      <c r="AC835733" s="19"/>
      <c r="AD835733" s="19"/>
      <c r="AE835733" s="19"/>
      <c r="AF835733" s="19"/>
      <c r="AG835733" s="19"/>
      <c r="AH835733" s="19"/>
      <c r="AI835733" s="19"/>
      <c r="AJ835733" s="19"/>
      <c r="AK835733" s="19"/>
      <c r="AL835733" s="19"/>
      <c r="AM835733" s="19"/>
      <c r="AN835733" s="19"/>
      <c r="AO835733" s="19"/>
      <c r="AP835733"/>
    </row>
    <row r="835734" spans="1:42" s="116" customFormat="1" x14ac:dyDescent="0.3">
      <c r="A835734"/>
      <c r="B835734"/>
      <c r="C835734"/>
      <c r="D835734"/>
      <c r="E835734"/>
      <c r="F835734"/>
      <c r="G835734"/>
      <c r="H835734"/>
      <c r="I835734"/>
      <c r="J835734"/>
      <c r="K835734"/>
      <c r="L835734"/>
      <c r="M835734" s="115"/>
      <c r="N835734" s="115"/>
      <c r="O835734"/>
      <c r="P835734"/>
      <c r="Q835734"/>
      <c r="R835734" s="19"/>
      <c r="S835734" s="19"/>
      <c r="T835734"/>
      <c r="U835734" s="113"/>
      <c r="V835734" s="19"/>
      <c r="W835734" s="19"/>
      <c r="X835734" s="19"/>
      <c r="Y835734" s="19"/>
      <c r="Z835734" s="19"/>
      <c r="AA835734" s="19"/>
      <c r="AB835734" s="19"/>
      <c r="AC835734" s="19"/>
      <c r="AD835734" s="19"/>
      <c r="AE835734" s="19"/>
      <c r="AF835734" s="19"/>
      <c r="AG835734" s="19"/>
      <c r="AH835734" s="19"/>
      <c r="AI835734" s="19"/>
      <c r="AJ835734" s="19"/>
      <c r="AK835734" s="19"/>
      <c r="AL835734" s="19"/>
      <c r="AM835734" s="19"/>
      <c r="AN835734" s="19"/>
      <c r="AO835734" s="19"/>
      <c r="AP835734"/>
    </row>
    <row r="835735" spans="1:42" s="116" customFormat="1" x14ac:dyDescent="0.3">
      <c r="A835735"/>
      <c r="B835735"/>
      <c r="C835735"/>
      <c r="D835735"/>
      <c r="E835735"/>
      <c r="F835735"/>
      <c r="G835735"/>
      <c r="H835735"/>
      <c r="I835735"/>
      <c r="J835735"/>
      <c r="K835735"/>
      <c r="L835735"/>
      <c r="M835735" s="115"/>
      <c r="N835735" s="115"/>
      <c r="O835735"/>
      <c r="P835735"/>
      <c r="Q835735"/>
      <c r="R835735" s="19"/>
      <c r="S835735" s="19"/>
      <c r="T835735"/>
      <c r="U835735" s="113"/>
      <c r="V835735" s="19"/>
      <c r="W835735" s="19"/>
      <c r="X835735" s="19"/>
      <c r="Y835735" s="19"/>
      <c r="Z835735" s="19"/>
      <c r="AA835735" s="19"/>
      <c r="AB835735" s="19"/>
      <c r="AC835735" s="19"/>
      <c r="AD835735" s="19"/>
      <c r="AE835735" s="19"/>
      <c r="AF835735" s="19"/>
      <c r="AG835735" s="19"/>
      <c r="AH835735" s="19"/>
      <c r="AI835735" s="19"/>
      <c r="AJ835735" s="19"/>
      <c r="AK835735" s="19"/>
      <c r="AL835735" s="19"/>
      <c r="AM835735" s="19"/>
      <c r="AN835735" s="19"/>
      <c r="AO835735" s="19"/>
      <c r="AP835735"/>
    </row>
    <row r="835736" spans="1:42" s="116" customFormat="1" x14ac:dyDescent="0.3">
      <c r="A835736"/>
      <c r="B835736"/>
      <c r="C835736"/>
      <c r="D835736"/>
      <c r="E835736"/>
      <c r="F835736"/>
      <c r="G835736"/>
      <c r="H835736"/>
      <c r="I835736"/>
      <c r="J835736"/>
      <c r="K835736"/>
      <c r="L835736"/>
      <c r="M835736" s="115"/>
      <c r="N835736" s="115"/>
      <c r="O835736"/>
      <c r="P835736"/>
      <c r="Q835736"/>
      <c r="R835736" s="19"/>
      <c r="S835736" s="19"/>
      <c r="T835736"/>
      <c r="U835736" s="113"/>
      <c r="V835736" s="19"/>
      <c r="W835736" s="19"/>
      <c r="X835736" s="19"/>
      <c r="Y835736" s="19"/>
      <c r="Z835736" s="19"/>
      <c r="AA835736" s="19"/>
      <c r="AB835736" s="19"/>
      <c r="AC835736" s="19"/>
      <c r="AD835736" s="19"/>
      <c r="AE835736" s="19"/>
      <c r="AF835736" s="19"/>
      <c r="AG835736" s="19"/>
      <c r="AH835736" s="19"/>
      <c r="AI835736" s="19"/>
      <c r="AJ835736" s="19"/>
      <c r="AK835736" s="19"/>
      <c r="AL835736" s="19"/>
      <c r="AM835736" s="19"/>
      <c r="AN835736" s="19"/>
      <c r="AO835736" s="19"/>
      <c r="AP835736"/>
    </row>
    <row r="835737" spans="1:42" s="116" customFormat="1" x14ac:dyDescent="0.3">
      <c r="A835737"/>
      <c r="B835737"/>
      <c r="C835737"/>
      <c r="D835737"/>
      <c r="E835737"/>
      <c r="F835737"/>
      <c r="G835737"/>
      <c r="H835737"/>
      <c r="I835737"/>
      <c r="J835737"/>
      <c r="K835737"/>
      <c r="L835737"/>
      <c r="M835737" s="115"/>
      <c r="N835737" s="115"/>
      <c r="O835737"/>
      <c r="P835737"/>
      <c r="Q835737"/>
      <c r="R835737" s="19"/>
      <c r="S835737" s="19"/>
      <c r="T835737"/>
      <c r="U835737" s="113"/>
      <c r="V835737" s="19"/>
      <c r="W835737" s="19"/>
      <c r="X835737" s="19"/>
      <c r="Y835737" s="19"/>
      <c r="Z835737" s="19"/>
      <c r="AA835737" s="19"/>
      <c r="AB835737" s="19"/>
      <c r="AC835737" s="19"/>
      <c r="AD835737" s="19"/>
      <c r="AE835737" s="19"/>
      <c r="AF835737" s="19"/>
      <c r="AG835737" s="19"/>
      <c r="AH835737" s="19"/>
      <c r="AI835737" s="19"/>
      <c r="AJ835737" s="19"/>
      <c r="AK835737" s="19"/>
      <c r="AL835737" s="19"/>
      <c r="AM835737" s="19"/>
      <c r="AN835737" s="19"/>
      <c r="AO835737" s="19"/>
      <c r="AP835737"/>
    </row>
    <row r="835738" spans="1:42" s="116" customFormat="1" x14ac:dyDescent="0.3">
      <c r="A835738"/>
      <c r="B835738"/>
      <c r="C835738"/>
      <c r="D835738"/>
      <c r="E835738"/>
      <c r="F835738"/>
      <c r="G835738"/>
      <c r="H835738"/>
      <c r="I835738"/>
      <c r="J835738"/>
      <c r="K835738"/>
      <c r="L835738"/>
      <c r="M835738" s="115"/>
      <c r="N835738" s="115"/>
      <c r="O835738"/>
      <c r="P835738"/>
      <c r="Q835738"/>
      <c r="R835738" s="19"/>
      <c r="S835738" s="19"/>
      <c r="T835738"/>
      <c r="U835738" s="113"/>
      <c r="V835738" s="19"/>
      <c r="W835738" s="19"/>
      <c r="X835738" s="19"/>
      <c r="Y835738" s="19"/>
      <c r="Z835738" s="19"/>
      <c r="AA835738" s="19"/>
      <c r="AB835738" s="19"/>
      <c r="AC835738" s="19"/>
      <c r="AD835738" s="19"/>
      <c r="AE835738" s="19"/>
      <c r="AF835738" s="19"/>
      <c r="AG835738" s="19"/>
      <c r="AH835738" s="19"/>
      <c r="AI835738" s="19"/>
      <c r="AJ835738" s="19"/>
      <c r="AK835738" s="19"/>
      <c r="AL835738" s="19"/>
      <c r="AM835738" s="19"/>
      <c r="AN835738" s="19"/>
      <c r="AO835738" s="19"/>
      <c r="AP835738"/>
    </row>
    <row r="835739" spans="1:42" s="116" customFormat="1" x14ac:dyDescent="0.3">
      <c r="A835739"/>
      <c r="B835739"/>
      <c r="C835739"/>
      <c r="D835739"/>
      <c r="E835739"/>
      <c r="F835739"/>
      <c r="G835739"/>
      <c r="H835739"/>
      <c r="I835739"/>
      <c r="J835739"/>
      <c r="K835739"/>
      <c r="L835739"/>
      <c r="M835739" s="115"/>
      <c r="N835739" s="115"/>
      <c r="O835739"/>
      <c r="P835739"/>
      <c r="Q835739"/>
      <c r="R835739" s="19"/>
      <c r="S835739" s="19"/>
      <c r="T835739"/>
      <c r="U835739" s="113"/>
      <c r="V835739" s="19"/>
      <c r="W835739" s="19"/>
      <c r="X835739" s="19"/>
      <c r="Y835739" s="19"/>
      <c r="Z835739" s="19"/>
      <c r="AA835739" s="19"/>
      <c r="AB835739" s="19"/>
      <c r="AC835739" s="19"/>
      <c r="AD835739" s="19"/>
      <c r="AE835739" s="19"/>
      <c r="AF835739" s="19"/>
      <c r="AG835739" s="19"/>
      <c r="AH835739" s="19"/>
      <c r="AI835739" s="19"/>
      <c r="AJ835739" s="19"/>
      <c r="AK835739" s="19"/>
      <c r="AL835739" s="19"/>
      <c r="AM835739" s="19"/>
      <c r="AN835739" s="19"/>
      <c r="AO835739" s="19"/>
      <c r="AP835739"/>
    </row>
    <row r="835740" spans="1:42" s="116" customFormat="1" x14ac:dyDescent="0.3">
      <c r="A835740"/>
      <c r="B835740"/>
      <c r="C835740"/>
      <c r="D835740"/>
      <c r="E835740"/>
      <c r="F835740"/>
      <c r="G835740"/>
      <c r="H835740"/>
      <c r="I835740"/>
      <c r="J835740"/>
      <c r="K835740"/>
      <c r="L835740"/>
      <c r="M835740" s="115"/>
      <c r="N835740" s="115"/>
      <c r="O835740"/>
      <c r="P835740"/>
      <c r="Q835740"/>
      <c r="R835740" s="19"/>
      <c r="S835740" s="19"/>
      <c r="T835740"/>
      <c r="U835740" s="113"/>
      <c r="V835740" s="19"/>
      <c r="W835740" s="19"/>
      <c r="X835740" s="19"/>
      <c r="Y835740" s="19"/>
      <c r="Z835740" s="19"/>
      <c r="AA835740" s="19"/>
      <c r="AB835740" s="19"/>
      <c r="AC835740" s="19"/>
      <c r="AD835740" s="19"/>
      <c r="AE835740" s="19"/>
      <c r="AF835740" s="19"/>
      <c r="AG835740" s="19"/>
      <c r="AH835740" s="19"/>
      <c r="AI835740" s="19"/>
      <c r="AJ835740" s="19"/>
      <c r="AK835740" s="19"/>
      <c r="AL835740" s="19"/>
      <c r="AM835740" s="19"/>
      <c r="AN835740" s="19"/>
      <c r="AO835740" s="19"/>
      <c r="AP835740"/>
    </row>
    <row r="835741" spans="1:42" s="116" customFormat="1" x14ac:dyDescent="0.3">
      <c r="A835741"/>
      <c r="B835741"/>
      <c r="C835741"/>
      <c r="D835741"/>
      <c r="E835741"/>
      <c r="F835741"/>
      <c r="G835741"/>
      <c r="H835741"/>
      <c r="I835741"/>
      <c r="J835741"/>
      <c r="K835741"/>
      <c r="L835741"/>
      <c r="M835741" s="115"/>
      <c r="N835741" s="115"/>
      <c r="O835741"/>
      <c r="P835741"/>
      <c r="Q835741"/>
      <c r="R835741" s="19"/>
      <c r="S835741" s="19"/>
      <c r="T835741"/>
      <c r="U835741" s="113"/>
      <c r="V835741" s="19"/>
      <c r="W835741" s="19"/>
      <c r="X835741" s="19"/>
      <c r="Y835741" s="19"/>
      <c r="Z835741" s="19"/>
      <c r="AA835741" s="19"/>
      <c r="AB835741" s="19"/>
      <c r="AC835741" s="19"/>
      <c r="AD835741" s="19"/>
      <c r="AE835741" s="19"/>
      <c r="AF835741" s="19"/>
      <c r="AG835741" s="19"/>
      <c r="AH835741" s="19"/>
      <c r="AI835741" s="19"/>
      <c r="AJ835741" s="19"/>
      <c r="AK835741" s="19"/>
      <c r="AL835741" s="19"/>
      <c r="AM835741" s="19"/>
      <c r="AN835741" s="19"/>
      <c r="AO835741" s="19"/>
      <c r="AP835741"/>
    </row>
    <row r="835742" spans="1:42" s="116" customFormat="1" x14ac:dyDescent="0.3">
      <c r="A835742"/>
      <c r="B835742"/>
      <c r="C835742"/>
      <c r="D835742"/>
      <c r="E835742"/>
      <c r="F835742"/>
      <c r="G835742"/>
      <c r="H835742"/>
      <c r="I835742"/>
      <c r="J835742"/>
      <c r="K835742"/>
      <c r="L835742"/>
      <c r="M835742" s="115"/>
      <c r="N835742" s="115"/>
      <c r="O835742"/>
      <c r="P835742"/>
      <c r="Q835742"/>
      <c r="R835742" s="19"/>
      <c r="S835742" s="19"/>
      <c r="T835742"/>
      <c r="U835742" s="113"/>
      <c r="V835742" s="19"/>
      <c r="W835742" s="19"/>
      <c r="X835742" s="19"/>
      <c r="Y835742" s="19"/>
      <c r="Z835742" s="19"/>
      <c r="AA835742" s="19"/>
      <c r="AB835742" s="19"/>
      <c r="AC835742" s="19"/>
      <c r="AD835742" s="19"/>
      <c r="AE835742" s="19"/>
      <c r="AF835742" s="19"/>
      <c r="AG835742" s="19"/>
      <c r="AH835742" s="19"/>
      <c r="AI835742" s="19"/>
      <c r="AJ835742" s="19"/>
      <c r="AK835742" s="19"/>
      <c r="AL835742" s="19"/>
      <c r="AM835742" s="19"/>
      <c r="AN835742" s="19"/>
      <c r="AO835742" s="19"/>
      <c r="AP835742"/>
    </row>
    <row r="835743" spans="1:42" s="116" customFormat="1" x14ac:dyDescent="0.3">
      <c r="A835743"/>
      <c r="B835743"/>
      <c r="C835743"/>
      <c r="D835743"/>
      <c r="E835743"/>
      <c r="F835743"/>
      <c r="G835743"/>
      <c r="H835743"/>
      <c r="I835743"/>
      <c r="J835743"/>
      <c r="K835743"/>
      <c r="L835743"/>
      <c r="M835743" s="115"/>
      <c r="N835743" s="115"/>
      <c r="O835743"/>
      <c r="P835743"/>
      <c r="Q835743"/>
      <c r="R835743" s="19"/>
      <c r="S835743" s="19"/>
      <c r="T835743"/>
      <c r="U835743" s="113"/>
      <c r="V835743" s="19"/>
      <c r="W835743" s="19"/>
      <c r="X835743" s="19"/>
      <c r="Y835743" s="19"/>
      <c r="Z835743" s="19"/>
      <c r="AA835743" s="19"/>
      <c r="AB835743" s="19"/>
      <c r="AC835743" s="19"/>
      <c r="AD835743" s="19"/>
      <c r="AE835743" s="19"/>
      <c r="AF835743" s="19"/>
      <c r="AG835743" s="19"/>
      <c r="AH835743" s="19"/>
      <c r="AI835743" s="19"/>
      <c r="AJ835743" s="19"/>
      <c r="AK835743" s="19"/>
      <c r="AL835743" s="19"/>
      <c r="AM835743" s="19"/>
      <c r="AN835743" s="19"/>
      <c r="AO835743" s="19"/>
      <c r="AP835743"/>
    </row>
    <row r="835744" spans="1:42" s="116" customFormat="1" x14ac:dyDescent="0.3">
      <c r="A835744"/>
      <c r="B835744"/>
      <c r="C835744"/>
      <c r="D835744"/>
      <c r="E835744"/>
      <c r="F835744"/>
      <c r="G835744"/>
      <c r="H835744"/>
      <c r="I835744"/>
      <c r="J835744"/>
      <c r="K835744"/>
      <c r="L835744"/>
      <c r="M835744" s="115"/>
      <c r="N835744" s="115"/>
      <c r="O835744"/>
      <c r="P835744"/>
      <c r="Q835744"/>
      <c r="R835744" s="19"/>
      <c r="S835744" s="19"/>
      <c r="T835744"/>
      <c r="U835744" s="113"/>
      <c r="V835744" s="19"/>
      <c r="W835744" s="19"/>
      <c r="X835744" s="19"/>
      <c r="Y835744" s="19"/>
      <c r="Z835744" s="19"/>
      <c r="AA835744" s="19"/>
      <c r="AB835744" s="19"/>
      <c r="AC835744" s="19"/>
      <c r="AD835744" s="19"/>
      <c r="AE835744" s="19"/>
      <c r="AF835744" s="19"/>
      <c r="AG835744" s="19"/>
      <c r="AH835744" s="19"/>
      <c r="AI835744" s="19"/>
      <c r="AJ835744" s="19"/>
      <c r="AK835744" s="19"/>
      <c r="AL835744" s="19"/>
      <c r="AM835744" s="19"/>
      <c r="AN835744" s="19"/>
      <c r="AO835744" s="19"/>
      <c r="AP835744"/>
    </row>
    <row r="835745" spans="1:42" s="116" customFormat="1" x14ac:dyDescent="0.3">
      <c r="A835745"/>
      <c r="B835745"/>
      <c r="C835745"/>
      <c r="D835745"/>
      <c r="E835745"/>
      <c r="F835745"/>
      <c r="G835745"/>
      <c r="H835745"/>
      <c r="I835745"/>
      <c r="J835745"/>
      <c r="K835745"/>
      <c r="L835745"/>
      <c r="M835745" s="115"/>
      <c r="N835745" s="115"/>
      <c r="O835745"/>
      <c r="P835745"/>
      <c r="Q835745"/>
      <c r="R835745" s="19"/>
      <c r="S835745" s="19"/>
      <c r="T835745"/>
      <c r="U835745" s="113"/>
      <c r="V835745" s="19"/>
      <c r="W835745" s="19"/>
      <c r="X835745" s="19"/>
      <c r="Y835745" s="19"/>
      <c r="Z835745" s="19"/>
      <c r="AA835745" s="19"/>
      <c r="AB835745" s="19"/>
      <c r="AC835745" s="19"/>
      <c r="AD835745" s="19"/>
      <c r="AE835745" s="19"/>
      <c r="AF835745" s="19"/>
      <c r="AG835745" s="19"/>
      <c r="AH835745" s="19"/>
      <c r="AI835745" s="19"/>
      <c r="AJ835745" s="19"/>
      <c r="AK835745" s="19"/>
      <c r="AL835745" s="19"/>
      <c r="AM835745" s="19"/>
      <c r="AN835745" s="19"/>
      <c r="AO835745" s="19"/>
      <c r="AP835745"/>
    </row>
    <row r="835746" spans="1:42" s="116" customFormat="1" x14ac:dyDescent="0.3">
      <c r="A835746"/>
      <c r="B835746"/>
      <c r="C835746"/>
      <c r="D835746"/>
      <c r="E835746"/>
      <c r="F835746"/>
      <c r="G835746"/>
      <c r="H835746"/>
      <c r="I835746"/>
      <c r="J835746"/>
      <c r="K835746"/>
      <c r="L835746"/>
      <c r="M835746" s="115"/>
      <c r="N835746" s="115"/>
      <c r="O835746"/>
      <c r="P835746"/>
      <c r="Q835746"/>
      <c r="R835746" s="19"/>
      <c r="S835746" s="19"/>
      <c r="T835746"/>
      <c r="U835746" s="113"/>
      <c r="V835746" s="19"/>
      <c r="W835746" s="19"/>
      <c r="X835746" s="19"/>
      <c r="Y835746" s="19"/>
      <c r="Z835746" s="19"/>
      <c r="AA835746" s="19"/>
      <c r="AB835746" s="19"/>
      <c r="AC835746" s="19"/>
      <c r="AD835746" s="19"/>
      <c r="AE835746" s="19"/>
      <c r="AF835746" s="19"/>
      <c r="AG835746" s="19"/>
      <c r="AH835746" s="19"/>
      <c r="AI835746" s="19"/>
      <c r="AJ835746" s="19"/>
      <c r="AK835746" s="19"/>
      <c r="AL835746" s="19"/>
      <c r="AM835746" s="19"/>
      <c r="AN835746" s="19"/>
      <c r="AO835746" s="19"/>
      <c r="AP835746"/>
    </row>
    <row r="835747" spans="1:42" s="116" customFormat="1" x14ac:dyDescent="0.3">
      <c r="A835747"/>
      <c r="B835747"/>
      <c r="C835747"/>
      <c r="D835747"/>
      <c r="E835747"/>
      <c r="F835747"/>
      <c r="G835747"/>
      <c r="H835747"/>
      <c r="I835747"/>
      <c r="J835747"/>
      <c r="K835747"/>
      <c r="L835747"/>
      <c r="M835747" s="115"/>
      <c r="N835747" s="115"/>
      <c r="O835747"/>
      <c r="P835747"/>
      <c r="Q835747"/>
      <c r="R835747" s="19"/>
      <c r="S835747" s="19"/>
      <c r="T835747"/>
      <c r="U835747" s="113"/>
      <c r="V835747" s="19"/>
      <c r="W835747" s="19"/>
      <c r="X835747" s="19"/>
      <c r="Y835747" s="19"/>
      <c r="Z835747" s="19"/>
      <c r="AA835747" s="19"/>
      <c r="AB835747" s="19"/>
      <c r="AC835747" s="19"/>
      <c r="AD835747" s="19"/>
      <c r="AE835747" s="19"/>
      <c r="AF835747" s="19"/>
      <c r="AG835747" s="19"/>
      <c r="AH835747" s="19"/>
      <c r="AI835747" s="19"/>
      <c r="AJ835747" s="19"/>
      <c r="AK835747" s="19"/>
      <c r="AL835747" s="19"/>
      <c r="AM835747" s="19"/>
      <c r="AN835747" s="19"/>
      <c r="AO835747" s="19"/>
      <c r="AP835747"/>
    </row>
    <row r="835748" spans="1:42" s="116" customFormat="1" x14ac:dyDescent="0.3">
      <c r="A835748"/>
      <c r="B835748"/>
      <c r="C835748"/>
      <c r="D835748"/>
      <c r="E835748"/>
      <c r="F835748"/>
      <c r="G835748"/>
      <c r="H835748"/>
      <c r="I835748"/>
      <c r="J835748"/>
      <c r="K835748"/>
      <c r="L835748"/>
      <c r="M835748" s="115"/>
      <c r="N835748" s="115"/>
      <c r="O835748"/>
      <c r="P835748"/>
      <c r="Q835748"/>
      <c r="R835748" s="19"/>
      <c r="S835748" s="19"/>
      <c r="T835748"/>
      <c r="U835748" s="113"/>
      <c r="V835748" s="19"/>
      <c r="W835748" s="19"/>
      <c r="X835748" s="19"/>
      <c r="Y835748" s="19"/>
      <c r="Z835748" s="19"/>
      <c r="AA835748" s="19"/>
      <c r="AB835748" s="19"/>
      <c r="AC835748" s="19"/>
      <c r="AD835748" s="19"/>
      <c r="AE835748" s="19"/>
      <c r="AF835748" s="19"/>
      <c r="AG835748" s="19"/>
      <c r="AH835748" s="19"/>
      <c r="AI835748" s="19"/>
      <c r="AJ835748" s="19"/>
      <c r="AK835748" s="19"/>
      <c r="AL835748" s="19"/>
      <c r="AM835748" s="19"/>
      <c r="AN835748" s="19"/>
      <c r="AO835748" s="19"/>
      <c r="AP835748"/>
    </row>
    <row r="835749" spans="1:42" s="116" customFormat="1" x14ac:dyDescent="0.3">
      <c r="A835749"/>
      <c r="B835749"/>
      <c r="C835749"/>
      <c r="D835749"/>
      <c r="E835749"/>
      <c r="F835749"/>
      <c r="G835749"/>
      <c r="H835749"/>
      <c r="I835749"/>
      <c r="J835749"/>
      <c r="K835749"/>
      <c r="L835749"/>
      <c r="M835749" s="115"/>
      <c r="N835749" s="115"/>
      <c r="O835749"/>
      <c r="P835749"/>
      <c r="Q835749"/>
      <c r="R835749" s="19"/>
      <c r="S835749" s="19"/>
      <c r="T835749"/>
      <c r="U835749" s="113"/>
      <c r="V835749" s="19"/>
      <c r="W835749" s="19"/>
      <c r="X835749" s="19"/>
      <c r="Y835749" s="19"/>
      <c r="Z835749" s="19"/>
      <c r="AA835749" s="19"/>
      <c r="AB835749" s="19"/>
      <c r="AC835749" s="19"/>
      <c r="AD835749" s="19"/>
      <c r="AE835749" s="19"/>
      <c r="AF835749" s="19"/>
      <c r="AG835749" s="19"/>
      <c r="AH835749" s="19"/>
      <c r="AI835749" s="19"/>
      <c r="AJ835749" s="19"/>
      <c r="AK835749" s="19"/>
      <c r="AL835749" s="19"/>
      <c r="AM835749" s="19"/>
      <c r="AN835749" s="19"/>
      <c r="AO835749" s="19"/>
      <c r="AP835749"/>
    </row>
    <row r="835750" spans="1:42" s="116" customFormat="1" x14ac:dyDescent="0.3">
      <c r="A835750"/>
      <c r="B835750"/>
      <c r="C835750"/>
      <c r="D835750"/>
      <c r="E835750"/>
      <c r="F835750"/>
      <c r="G835750"/>
      <c r="H835750"/>
      <c r="I835750"/>
      <c r="J835750"/>
      <c r="K835750"/>
      <c r="L835750"/>
      <c r="M835750" s="115"/>
      <c r="N835750" s="115"/>
      <c r="O835750"/>
      <c r="P835750"/>
      <c r="Q835750"/>
      <c r="R835750" s="19"/>
      <c r="S835750" s="19"/>
      <c r="T835750"/>
      <c r="U835750" s="113"/>
      <c r="V835750" s="19"/>
      <c r="W835750" s="19"/>
      <c r="X835750" s="19"/>
      <c r="Y835750" s="19"/>
      <c r="Z835750" s="19"/>
      <c r="AA835750" s="19"/>
      <c r="AB835750" s="19"/>
      <c r="AC835750" s="19"/>
      <c r="AD835750" s="19"/>
      <c r="AE835750" s="19"/>
      <c r="AF835750" s="19"/>
      <c r="AG835750" s="19"/>
      <c r="AH835750" s="19"/>
      <c r="AI835750" s="19"/>
      <c r="AJ835750" s="19"/>
      <c r="AK835750" s="19"/>
      <c r="AL835750" s="19"/>
      <c r="AM835750" s="19"/>
      <c r="AN835750" s="19"/>
      <c r="AO835750" s="19"/>
      <c r="AP835750"/>
    </row>
    <row r="835751" spans="1:42" s="116" customFormat="1" x14ac:dyDescent="0.3">
      <c r="A835751"/>
      <c r="B835751"/>
      <c r="C835751"/>
      <c r="D835751"/>
      <c r="E835751"/>
      <c r="F835751"/>
      <c r="G835751"/>
      <c r="H835751"/>
      <c r="I835751"/>
      <c r="J835751"/>
      <c r="K835751"/>
      <c r="L835751"/>
      <c r="M835751" s="115"/>
      <c r="N835751" s="115"/>
      <c r="O835751"/>
      <c r="P835751"/>
      <c r="Q835751"/>
      <c r="R835751" s="19"/>
      <c r="S835751" s="19"/>
      <c r="T835751"/>
      <c r="U835751" s="113"/>
      <c r="V835751" s="19"/>
      <c r="W835751" s="19"/>
      <c r="X835751" s="19"/>
      <c r="Y835751" s="19"/>
      <c r="Z835751" s="19"/>
      <c r="AA835751" s="19"/>
      <c r="AB835751" s="19"/>
      <c r="AC835751" s="19"/>
      <c r="AD835751" s="19"/>
      <c r="AE835751" s="19"/>
      <c r="AF835751" s="19"/>
      <c r="AG835751" s="19"/>
      <c r="AH835751" s="19"/>
      <c r="AI835751" s="19"/>
      <c r="AJ835751" s="19"/>
      <c r="AK835751" s="19"/>
      <c r="AL835751" s="19"/>
      <c r="AM835751" s="19"/>
      <c r="AN835751" s="19"/>
      <c r="AO835751" s="19"/>
      <c r="AP835751"/>
    </row>
    <row r="835752" spans="1:42" s="116" customFormat="1" x14ac:dyDescent="0.3">
      <c r="A835752"/>
      <c r="B835752"/>
      <c r="C835752"/>
      <c r="D835752"/>
      <c r="E835752"/>
      <c r="F835752"/>
      <c r="G835752"/>
      <c r="H835752"/>
      <c r="I835752"/>
      <c r="J835752"/>
      <c r="K835752"/>
      <c r="L835752"/>
      <c r="M835752" s="115"/>
      <c r="N835752" s="115"/>
      <c r="O835752"/>
      <c r="P835752"/>
      <c r="Q835752"/>
      <c r="R835752" s="19"/>
      <c r="S835752" s="19"/>
      <c r="T835752"/>
      <c r="U835752" s="113"/>
      <c r="V835752" s="19"/>
      <c r="W835752" s="19"/>
      <c r="X835752" s="19"/>
      <c r="Y835752" s="19"/>
      <c r="Z835752" s="19"/>
      <c r="AA835752" s="19"/>
      <c r="AB835752" s="19"/>
      <c r="AC835752" s="19"/>
      <c r="AD835752" s="19"/>
      <c r="AE835752" s="19"/>
      <c r="AF835752" s="19"/>
      <c r="AG835752" s="19"/>
      <c r="AH835752" s="19"/>
      <c r="AI835752" s="19"/>
      <c r="AJ835752" s="19"/>
      <c r="AK835752" s="19"/>
      <c r="AL835752" s="19"/>
      <c r="AM835752" s="19"/>
      <c r="AN835752" s="19"/>
      <c r="AO835752" s="19"/>
      <c r="AP835752"/>
    </row>
    <row r="835753" spans="1:42" s="116" customFormat="1" x14ac:dyDescent="0.3">
      <c r="A835753"/>
      <c r="B835753"/>
      <c r="C835753"/>
      <c r="D835753"/>
      <c r="E835753"/>
      <c r="F835753"/>
      <c r="G835753"/>
      <c r="H835753"/>
      <c r="I835753"/>
      <c r="J835753"/>
      <c r="K835753"/>
      <c r="L835753"/>
      <c r="M835753" s="115"/>
      <c r="N835753" s="115"/>
      <c r="O835753"/>
      <c r="P835753"/>
      <c r="Q835753"/>
      <c r="R835753" s="19"/>
      <c r="S835753" s="19"/>
      <c r="T835753"/>
      <c r="U835753" s="113"/>
      <c r="V835753" s="19"/>
      <c r="W835753" s="19"/>
      <c r="X835753" s="19"/>
      <c r="Y835753" s="19"/>
      <c r="Z835753" s="19"/>
      <c r="AA835753" s="19"/>
      <c r="AB835753" s="19"/>
      <c r="AC835753" s="19"/>
      <c r="AD835753" s="19"/>
      <c r="AE835753" s="19"/>
      <c r="AF835753" s="19"/>
      <c r="AG835753" s="19"/>
      <c r="AH835753" s="19"/>
      <c r="AI835753" s="19"/>
      <c r="AJ835753" s="19"/>
      <c r="AK835753" s="19"/>
      <c r="AL835753" s="19"/>
      <c r="AM835753" s="19"/>
      <c r="AN835753" s="19"/>
      <c r="AO835753" s="19"/>
      <c r="AP835753"/>
    </row>
    <row r="835754" spans="1:42" s="116" customFormat="1" x14ac:dyDescent="0.3">
      <c r="A835754"/>
      <c r="B835754"/>
      <c r="C835754"/>
      <c r="D835754"/>
      <c r="E835754"/>
      <c r="F835754"/>
      <c r="G835754"/>
      <c r="H835754"/>
      <c r="I835754"/>
      <c r="J835754"/>
      <c r="K835754"/>
      <c r="L835754"/>
      <c r="M835754" s="115"/>
      <c r="N835754" s="115"/>
      <c r="O835754"/>
      <c r="P835754"/>
      <c r="Q835754"/>
      <c r="R835754" s="19"/>
      <c r="S835754" s="19"/>
      <c r="T835754"/>
      <c r="U835754" s="113"/>
      <c r="V835754" s="19"/>
      <c r="W835754" s="19"/>
      <c r="X835754" s="19"/>
      <c r="Y835754" s="19"/>
      <c r="Z835754" s="19"/>
      <c r="AA835754" s="19"/>
      <c r="AB835754" s="19"/>
      <c r="AC835754" s="19"/>
      <c r="AD835754" s="19"/>
      <c r="AE835754" s="19"/>
      <c r="AF835754" s="19"/>
      <c r="AG835754" s="19"/>
      <c r="AH835754" s="19"/>
      <c r="AI835754" s="19"/>
      <c r="AJ835754" s="19"/>
      <c r="AK835754" s="19"/>
      <c r="AL835754" s="19"/>
      <c r="AM835754" s="19"/>
      <c r="AN835754" s="19"/>
      <c r="AO835754" s="19"/>
      <c r="AP835754"/>
    </row>
    <row r="835755" spans="1:42" s="116" customFormat="1" x14ac:dyDescent="0.3">
      <c r="A835755"/>
      <c r="B835755"/>
      <c r="C835755"/>
      <c r="D835755"/>
      <c r="E835755"/>
      <c r="F835755"/>
      <c r="G835755"/>
      <c r="H835755"/>
      <c r="I835755"/>
      <c r="J835755"/>
      <c r="K835755"/>
      <c r="L835755"/>
      <c r="M835755" s="115"/>
      <c r="N835755" s="115"/>
      <c r="O835755"/>
      <c r="P835755"/>
      <c r="Q835755"/>
      <c r="R835755" s="19"/>
      <c r="S835755" s="19"/>
      <c r="T835755"/>
      <c r="U835755" s="113"/>
      <c r="V835755" s="19"/>
      <c r="W835755" s="19"/>
      <c r="X835755" s="19"/>
      <c r="Y835755" s="19"/>
      <c r="Z835755" s="19"/>
      <c r="AA835755" s="19"/>
      <c r="AB835755" s="19"/>
      <c r="AC835755" s="19"/>
      <c r="AD835755" s="19"/>
      <c r="AE835755" s="19"/>
      <c r="AF835755" s="19"/>
      <c r="AG835755" s="19"/>
      <c r="AH835755" s="19"/>
      <c r="AI835755" s="19"/>
      <c r="AJ835755" s="19"/>
      <c r="AK835755" s="19"/>
      <c r="AL835755" s="19"/>
      <c r="AM835755" s="19"/>
      <c r="AN835755" s="19"/>
      <c r="AO835755" s="19"/>
      <c r="AP835755"/>
    </row>
    <row r="835756" spans="1:42" s="116" customFormat="1" x14ac:dyDescent="0.3">
      <c r="A835756"/>
      <c r="B835756"/>
      <c r="C835756"/>
      <c r="D835756"/>
      <c r="E835756"/>
      <c r="F835756"/>
      <c r="G835756"/>
      <c r="H835756"/>
      <c r="I835756"/>
      <c r="J835756"/>
      <c r="K835756"/>
      <c r="L835756"/>
      <c r="M835756" s="115"/>
      <c r="N835756" s="115"/>
      <c r="O835756"/>
      <c r="P835756"/>
      <c r="Q835756"/>
      <c r="R835756" s="19"/>
      <c r="S835756" s="19"/>
      <c r="T835756"/>
      <c r="U835756" s="113"/>
      <c r="V835756" s="19"/>
      <c r="W835756" s="19"/>
      <c r="X835756" s="19"/>
      <c r="Y835756" s="19"/>
      <c r="Z835756" s="19"/>
      <c r="AA835756" s="19"/>
      <c r="AB835756" s="19"/>
      <c r="AC835756" s="19"/>
      <c r="AD835756" s="19"/>
      <c r="AE835756" s="19"/>
      <c r="AF835756" s="19"/>
      <c r="AG835756" s="19"/>
      <c r="AH835756" s="19"/>
      <c r="AI835756" s="19"/>
      <c r="AJ835756" s="19"/>
      <c r="AK835756" s="19"/>
      <c r="AL835756" s="19"/>
      <c r="AM835756" s="19"/>
      <c r="AN835756" s="19"/>
      <c r="AO835756" s="19"/>
      <c r="AP835756"/>
    </row>
    <row r="835757" spans="1:42" s="116" customFormat="1" x14ac:dyDescent="0.3">
      <c r="A835757"/>
      <c r="B835757"/>
      <c r="C835757"/>
      <c r="D835757"/>
      <c r="E835757"/>
      <c r="F835757"/>
      <c r="G835757"/>
      <c r="H835757"/>
      <c r="I835757"/>
      <c r="J835757"/>
      <c r="K835757"/>
      <c r="L835757"/>
      <c r="M835757" s="115"/>
      <c r="N835757" s="115"/>
      <c r="O835757"/>
      <c r="P835757"/>
      <c r="Q835757"/>
      <c r="R835757" s="19"/>
      <c r="S835757" s="19"/>
      <c r="T835757"/>
      <c r="U835757" s="113"/>
      <c r="V835757" s="19"/>
      <c r="W835757" s="19"/>
      <c r="X835757" s="19"/>
      <c r="Y835757" s="19"/>
      <c r="Z835757" s="19"/>
      <c r="AA835757" s="19"/>
      <c r="AB835757" s="19"/>
      <c r="AC835757" s="19"/>
      <c r="AD835757" s="19"/>
      <c r="AE835757" s="19"/>
      <c r="AF835757" s="19"/>
      <c r="AG835757" s="19"/>
      <c r="AH835757" s="19"/>
      <c r="AI835757" s="19"/>
      <c r="AJ835757" s="19"/>
      <c r="AK835757" s="19"/>
      <c r="AL835757" s="19"/>
      <c r="AM835757" s="19"/>
      <c r="AN835757" s="19"/>
      <c r="AO835757" s="19"/>
      <c r="AP835757"/>
    </row>
    <row r="835758" spans="1:42" s="116" customFormat="1" x14ac:dyDescent="0.3">
      <c r="A835758"/>
      <c r="B835758"/>
      <c r="C835758"/>
      <c r="D835758"/>
      <c r="E835758"/>
      <c r="F835758"/>
      <c r="G835758"/>
      <c r="H835758"/>
      <c r="I835758"/>
      <c r="J835758"/>
      <c r="K835758"/>
      <c r="L835758"/>
      <c r="M835758" s="115"/>
      <c r="N835758" s="115"/>
      <c r="O835758"/>
      <c r="P835758"/>
      <c r="Q835758"/>
      <c r="R835758" s="19"/>
      <c r="S835758" s="19"/>
      <c r="T835758"/>
      <c r="U835758" s="113"/>
      <c r="V835758" s="19"/>
      <c r="W835758" s="19"/>
      <c r="X835758" s="19"/>
      <c r="Y835758" s="19"/>
      <c r="Z835758" s="19"/>
      <c r="AA835758" s="19"/>
      <c r="AB835758" s="19"/>
      <c r="AC835758" s="19"/>
      <c r="AD835758" s="19"/>
      <c r="AE835758" s="19"/>
      <c r="AF835758" s="19"/>
      <c r="AG835758" s="19"/>
      <c r="AH835758" s="19"/>
      <c r="AI835758" s="19"/>
      <c r="AJ835758" s="19"/>
      <c r="AK835758" s="19"/>
      <c r="AL835758" s="19"/>
      <c r="AM835758" s="19"/>
      <c r="AN835758" s="19"/>
      <c r="AO835758" s="19"/>
      <c r="AP835758"/>
    </row>
    <row r="835759" spans="1:42" s="116" customFormat="1" x14ac:dyDescent="0.3">
      <c r="A835759"/>
      <c r="B835759"/>
      <c r="C835759"/>
      <c r="D835759"/>
      <c r="E835759"/>
      <c r="F835759"/>
      <c r="G835759"/>
      <c r="H835759"/>
      <c r="I835759"/>
      <c r="J835759"/>
      <c r="K835759"/>
      <c r="L835759"/>
      <c r="M835759" s="115"/>
      <c r="N835759" s="115"/>
      <c r="O835759"/>
      <c r="P835759"/>
      <c r="Q835759"/>
      <c r="R835759" s="19"/>
      <c r="S835759" s="19"/>
      <c r="T835759"/>
      <c r="U835759" s="113"/>
      <c r="V835759" s="19"/>
      <c r="W835759" s="19"/>
      <c r="X835759" s="19"/>
      <c r="Y835759" s="19"/>
      <c r="Z835759" s="19"/>
      <c r="AA835759" s="19"/>
      <c r="AB835759" s="19"/>
      <c r="AC835759" s="19"/>
      <c r="AD835759" s="19"/>
      <c r="AE835759" s="19"/>
      <c r="AF835759" s="19"/>
      <c r="AG835759" s="19"/>
      <c r="AH835759" s="19"/>
      <c r="AI835759" s="19"/>
      <c r="AJ835759" s="19"/>
      <c r="AK835759" s="19"/>
      <c r="AL835759" s="19"/>
      <c r="AM835759" s="19"/>
      <c r="AN835759" s="19"/>
      <c r="AO835759" s="19"/>
      <c r="AP835759"/>
    </row>
    <row r="835760" spans="1:42" s="116" customFormat="1" x14ac:dyDescent="0.3">
      <c r="A835760"/>
      <c r="B835760"/>
      <c r="C835760"/>
      <c r="D835760"/>
      <c r="E835760"/>
      <c r="F835760"/>
      <c r="G835760"/>
      <c r="H835760"/>
      <c r="I835760"/>
      <c r="J835760"/>
      <c r="K835760"/>
      <c r="L835760"/>
      <c r="M835760" s="115"/>
      <c r="N835760" s="115"/>
      <c r="O835760"/>
      <c r="P835760"/>
      <c r="Q835760"/>
      <c r="R835760" s="19"/>
      <c r="S835760" s="19"/>
      <c r="T835760"/>
      <c r="U835760" s="113"/>
      <c r="V835760" s="19"/>
      <c r="W835760" s="19"/>
      <c r="X835760" s="19"/>
      <c r="Y835760" s="19"/>
      <c r="Z835760" s="19"/>
      <c r="AA835760" s="19"/>
      <c r="AB835760" s="19"/>
      <c r="AC835760" s="19"/>
      <c r="AD835760" s="19"/>
      <c r="AE835760" s="19"/>
      <c r="AF835760" s="19"/>
      <c r="AG835760" s="19"/>
      <c r="AH835760" s="19"/>
      <c r="AI835760" s="19"/>
      <c r="AJ835760" s="19"/>
      <c r="AK835760" s="19"/>
      <c r="AL835760" s="19"/>
      <c r="AM835760" s="19"/>
      <c r="AN835760" s="19"/>
      <c r="AO835760" s="19"/>
      <c r="AP835760"/>
    </row>
    <row r="835761" spans="1:42" s="116" customFormat="1" x14ac:dyDescent="0.3">
      <c r="A835761"/>
      <c r="B835761"/>
      <c r="C835761"/>
      <c r="D835761"/>
      <c r="E835761"/>
      <c r="F835761"/>
      <c r="G835761"/>
      <c r="H835761"/>
      <c r="I835761"/>
      <c r="J835761"/>
      <c r="K835761"/>
      <c r="L835761"/>
      <c r="M835761" s="115"/>
      <c r="N835761" s="115"/>
      <c r="O835761"/>
      <c r="P835761"/>
      <c r="Q835761"/>
      <c r="R835761" s="19"/>
      <c r="S835761" s="19"/>
      <c r="T835761"/>
      <c r="U835761" s="113"/>
      <c r="V835761" s="19"/>
      <c r="W835761" s="19"/>
      <c r="X835761" s="19"/>
      <c r="Y835761" s="19"/>
      <c r="Z835761" s="19"/>
      <c r="AA835761" s="19"/>
      <c r="AB835761" s="19"/>
      <c r="AC835761" s="19"/>
      <c r="AD835761" s="19"/>
      <c r="AE835761" s="19"/>
      <c r="AF835761" s="19"/>
      <c r="AG835761" s="19"/>
      <c r="AH835761" s="19"/>
      <c r="AI835761" s="19"/>
      <c r="AJ835761" s="19"/>
      <c r="AK835761" s="19"/>
      <c r="AL835761" s="19"/>
      <c r="AM835761" s="19"/>
      <c r="AN835761" s="19"/>
      <c r="AO835761" s="19"/>
      <c r="AP835761"/>
    </row>
    <row r="835762" spans="1:42" s="116" customFormat="1" x14ac:dyDescent="0.3">
      <c r="A835762"/>
      <c r="B835762"/>
      <c r="C835762"/>
      <c r="D835762"/>
      <c r="E835762"/>
      <c r="F835762"/>
      <c r="G835762"/>
      <c r="H835762"/>
      <c r="I835762"/>
      <c r="J835762"/>
      <c r="K835762"/>
      <c r="L835762"/>
      <c r="M835762" s="115"/>
      <c r="N835762" s="115"/>
      <c r="O835762"/>
      <c r="P835762"/>
      <c r="Q835762"/>
      <c r="R835762" s="19"/>
      <c r="S835762" s="19"/>
      <c r="T835762"/>
      <c r="U835762" s="113"/>
      <c r="V835762" s="19"/>
      <c r="W835762" s="19"/>
      <c r="X835762" s="19"/>
      <c r="Y835762" s="19"/>
      <c r="Z835762" s="19"/>
      <c r="AA835762" s="19"/>
      <c r="AB835762" s="19"/>
      <c r="AC835762" s="19"/>
      <c r="AD835762" s="19"/>
      <c r="AE835762" s="19"/>
      <c r="AF835762" s="19"/>
      <c r="AG835762" s="19"/>
      <c r="AH835762" s="19"/>
      <c r="AI835762" s="19"/>
      <c r="AJ835762" s="19"/>
      <c r="AK835762" s="19"/>
      <c r="AL835762" s="19"/>
      <c r="AM835762" s="19"/>
      <c r="AN835762" s="19"/>
      <c r="AO835762" s="19"/>
      <c r="AP835762"/>
    </row>
    <row r="835763" spans="1:42" s="116" customFormat="1" x14ac:dyDescent="0.3">
      <c r="A835763"/>
      <c r="B835763"/>
      <c r="C835763"/>
      <c r="D835763"/>
      <c r="E835763"/>
      <c r="F835763"/>
      <c r="G835763"/>
      <c r="H835763"/>
      <c r="I835763"/>
      <c r="J835763"/>
      <c r="K835763"/>
      <c r="L835763"/>
      <c r="M835763" s="115"/>
      <c r="N835763" s="115"/>
      <c r="O835763"/>
      <c r="P835763"/>
      <c r="Q835763"/>
      <c r="R835763" s="19"/>
      <c r="S835763" s="19"/>
      <c r="T835763"/>
      <c r="U835763" s="113"/>
      <c r="V835763" s="19"/>
      <c r="W835763" s="19"/>
      <c r="X835763" s="19"/>
      <c r="Y835763" s="19"/>
      <c r="Z835763" s="19"/>
      <c r="AA835763" s="19"/>
      <c r="AB835763" s="19"/>
      <c r="AC835763" s="19"/>
      <c r="AD835763" s="19"/>
      <c r="AE835763" s="19"/>
      <c r="AF835763" s="19"/>
      <c r="AG835763" s="19"/>
      <c r="AH835763" s="19"/>
      <c r="AI835763" s="19"/>
      <c r="AJ835763" s="19"/>
      <c r="AK835763" s="19"/>
      <c r="AL835763" s="19"/>
      <c r="AM835763" s="19"/>
      <c r="AN835763" s="19"/>
      <c r="AO835763" s="19"/>
      <c r="AP835763"/>
    </row>
    <row r="835764" spans="1:42" s="116" customFormat="1" x14ac:dyDescent="0.3">
      <c r="A835764"/>
      <c r="B835764"/>
      <c r="C835764"/>
      <c r="D835764"/>
      <c r="E835764"/>
      <c r="F835764"/>
      <c r="G835764"/>
      <c r="H835764"/>
      <c r="I835764"/>
      <c r="J835764"/>
      <c r="K835764"/>
      <c r="L835764"/>
      <c r="M835764" s="115"/>
      <c r="N835764" s="115"/>
      <c r="O835764"/>
      <c r="P835764"/>
      <c r="Q835764"/>
      <c r="R835764" s="19"/>
      <c r="S835764" s="19"/>
      <c r="T835764"/>
      <c r="U835764" s="113"/>
      <c r="V835764" s="19"/>
      <c r="W835764" s="19"/>
      <c r="X835764" s="19"/>
      <c r="Y835764" s="19"/>
      <c r="Z835764" s="19"/>
      <c r="AA835764" s="19"/>
      <c r="AB835764" s="19"/>
      <c r="AC835764" s="19"/>
      <c r="AD835764" s="19"/>
      <c r="AE835764" s="19"/>
      <c r="AF835764" s="19"/>
      <c r="AG835764" s="19"/>
      <c r="AH835764" s="19"/>
      <c r="AI835764" s="19"/>
      <c r="AJ835764" s="19"/>
      <c r="AK835764" s="19"/>
      <c r="AL835764" s="19"/>
      <c r="AM835764" s="19"/>
      <c r="AN835764" s="19"/>
      <c r="AO835764" s="19"/>
      <c r="AP835764"/>
    </row>
    <row r="835765" spans="1:42" s="116" customFormat="1" x14ac:dyDescent="0.3">
      <c r="A835765"/>
      <c r="B835765"/>
      <c r="C835765"/>
      <c r="D835765"/>
      <c r="E835765"/>
      <c r="F835765"/>
      <c r="G835765"/>
      <c r="H835765"/>
      <c r="I835765"/>
      <c r="J835765"/>
      <c r="K835765"/>
      <c r="L835765"/>
      <c r="M835765" s="115"/>
      <c r="N835765" s="115"/>
      <c r="O835765"/>
      <c r="P835765"/>
      <c r="Q835765"/>
      <c r="R835765" s="19"/>
      <c r="S835765" s="19"/>
      <c r="T835765"/>
      <c r="U835765" s="113"/>
      <c r="V835765" s="19"/>
      <c r="W835765" s="19"/>
      <c r="X835765" s="19"/>
      <c r="Y835765" s="19"/>
      <c r="Z835765" s="19"/>
      <c r="AA835765" s="19"/>
      <c r="AB835765" s="19"/>
      <c r="AC835765" s="19"/>
      <c r="AD835765" s="19"/>
      <c r="AE835765" s="19"/>
      <c r="AF835765" s="19"/>
      <c r="AG835765" s="19"/>
      <c r="AH835765" s="19"/>
      <c r="AI835765" s="19"/>
      <c r="AJ835765" s="19"/>
      <c r="AK835765" s="19"/>
      <c r="AL835765" s="19"/>
      <c r="AM835765" s="19"/>
      <c r="AN835765" s="19"/>
      <c r="AO835765" s="19"/>
      <c r="AP835765"/>
    </row>
    <row r="835766" spans="1:42" s="116" customFormat="1" x14ac:dyDescent="0.3">
      <c r="A835766"/>
      <c r="B835766"/>
      <c r="C835766"/>
      <c r="D835766"/>
      <c r="E835766"/>
      <c r="F835766"/>
      <c r="G835766"/>
      <c r="H835766"/>
      <c r="I835766"/>
      <c r="J835766"/>
      <c r="K835766"/>
      <c r="L835766"/>
      <c r="M835766" s="115"/>
      <c r="N835766" s="115"/>
      <c r="O835766"/>
      <c r="P835766"/>
      <c r="Q835766"/>
      <c r="R835766" s="19"/>
      <c r="S835766" s="19"/>
      <c r="T835766"/>
      <c r="U835766" s="113"/>
      <c r="V835766" s="19"/>
      <c r="W835766" s="19"/>
      <c r="X835766" s="19"/>
      <c r="Y835766" s="19"/>
      <c r="Z835766" s="19"/>
      <c r="AA835766" s="19"/>
      <c r="AB835766" s="19"/>
      <c r="AC835766" s="19"/>
      <c r="AD835766" s="19"/>
      <c r="AE835766" s="19"/>
      <c r="AF835766" s="19"/>
      <c r="AG835766" s="19"/>
      <c r="AH835766" s="19"/>
      <c r="AI835766" s="19"/>
      <c r="AJ835766" s="19"/>
      <c r="AK835766" s="19"/>
      <c r="AL835766" s="19"/>
      <c r="AM835766" s="19"/>
      <c r="AN835766" s="19"/>
      <c r="AO835766" s="19"/>
      <c r="AP835766"/>
    </row>
    <row r="835767" spans="1:42" s="116" customFormat="1" x14ac:dyDescent="0.3">
      <c r="A835767"/>
      <c r="B835767"/>
      <c r="C835767"/>
      <c r="D835767"/>
      <c r="E835767"/>
      <c r="F835767"/>
      <c r="G835767"/>
      <c r="H835767"/>
      <c r="I835767"/>
      <c r="J835767"/>
      <c r="K835767"/>
      <c r="L835767"/>
      <c r="M835767" s="115"/>
      <c r="N835767" s="115"/>
      <c r="O835767"/>
      <c r="P835767"/>
      <c r="Q835767"/>
      <c r="R835767" s="19"/>
      <c r="S835767" s="19"/>
      <c r="T835767"/>
      <c r="U835767" s="113"/>
      <c r="V835767" s="19"/>
      <c r="W835767" s="19"/>
      <c r="X835767" s="19"/>
      <c r="Y835767" s="19"/>
      <c r="Z835767" s="19"/>
      <c r="AA835767" s="19"/>
      <c r="AB835767" s="19"/>
      <c r="AC835767" s="19"/>
      <c r="AD835767" s="19"/>
      <c r="AE835767" s="19"/>
      <c r="AF835767" s="19"/>
      <c r="AG835767" s="19"/>
      <c r="AH835767" s="19"/>
      <c r="AI835767" s="19"/>
      <c r="AJ835767" s="19"/>
      <c r="AK835767" s="19"/>
      <c r="AL835767" s="19"/>
      <c r="AM835767" s="19"/>
      <c r="AN835767" s="19"/>
      <c r="AO835767" s="19"/>
      <c r="AP835767"/>
    </row>
    <row r="835768" spans="1:42" s="116" customFormat="1" x14ac:dyDescent="0.3">
      <c r="A835768"/>
      <c r="B835768"/>
      <c r="C835768"/>
      <c r="D835768"/>
      <c r="E835768"/>
      <c r="F835768"/>
      <c r="G835768"/>
      <c r="H835768"/>
      <c r="I835768"/>
      <c r="J835768"/>
      <c r="K835768"/>
      <c r="L835768"/>
      <c r="M835768" s="115"/>
      <c r="N835768" s="115"/>
      <c r="O835768"/>
      <c r="P835768"/>
      <c r="Q835768"/>
      <c r="R835768" s="19"/>
      <c r="S835768" s="19"/>
      <c r="T835768"/>
      <c r="U835768" s="113"/>
      <c r="V835768" s="19"/>
      <c r="W835768" s="19"/>
      <c r="X835768" s="19"/>
      <c r="Y835768" s="19"/>
      <c r="Z835768" s="19"/>
      <c r="AA835768" s="19"/>
      <c r="AB835768" s="19"/>
      <c r="AC835768" s="19"/>
      <c r="AD835768" s="19"/>
      <c r="AE835768" s="19"/>
      <c r="AF835768" s="19"/>
      <c r="AG835768" s="19"/>
      <c r="AH835768" s="19"/>
      <c r="AI835768" s="19"/>
      <c r="AJ835768" s="19"/>
      <c r="AK835768" s="19"/>
      <c r="AL835768" s="19"/>
      <c r="AM835768" s="19"/>
      <c r="AN835768" s="19"/>
      <c r="AO835768" s="19"/>
      <c r="AP835768"/>
    </row>
    <row r="835769" spans="1:42" s="116" customFormat="1" x14ac:dyDescent="0.3">
      <c r="A835769"/>
      <c r="B835769"/>
      <c r="C835769"/>
      <c r="D835769"/>
      <c r="E835769"/>
      <c r="F835769"/>
      <c r="G835769"/>
      <c r="H835769"/>
      <c r="I835769"/>
      <c r="J835769"/>
      <c r="K835769"/>
      <c r="L835769"/>
      <c r="M835769" s="115"/>
      <c r="N835769" s="115"/>
      <c r="O835769"/>
      <c r="P835769"/>
      <c r="Q835769"/>
      <c r="R835769" s="19"/>
      <c r="S835769" s="19"/>
      <c r="T835769"/>
      <c r="U835769" s="113"/>
      <c r="V835769" s="19"/>
      <c r="W835769" s="19"/>
      <c r="X835769" s="19"/>
      <c r="Y835769" s="19"/>
      <c r="Z835769" s="19"/>
      <c r="AA835769" s="19"/>
      <c r="AB835769" s="19"/>
      <c r="AC835769" s="19"/>
      <c r="AD835769" s="19"/>
      <c r="AE835769" s="19"/>
      <c r="AF835769" s="19"/>
      <c r="AG835769" s="19"/>
      <c r="AH835769" s="19"/>
      <c r="AI835769" s="19"/>
      <c r="AJ835769" s="19"/>
      <c r="AK835769" s="19"/>
      <c r="AL835769" s="19"/>
      <c r="AM835769" s="19"/>
      <c r="AN835769" s="19"/>
      <c r="AO835769" s="19"/>
      <c r="AP835769"/>
    </row>
    <row r="835770" spans="1:42" s="116" customFormat="1" x14ac:dyDescent="0.3">
      <c r="A835770"/>
      <c r="B835770"/>
      <c r="C835770"/>
      <c r="D835770"/>
      <c r="E835770"/>
      <c r="F835770"/>
      <c r="G835770"/>
      <c r="H835770"/>
      <c r="I835770"/>
      <c r="J835770"/>
      <c r="K835770"/>
      <c r="L835770"/>
      <c r="M835770" s="115"/>
      <c r="N835770" s="115"/>
      <c r="O835770"/>
      <c r="P835770"/>
      <c r="Q835770"/>
      <c r="R835770" s="19"/>
      <c r="S835770" s="19"/>
      <c r="T835770"/>
      <c r="U835770" s="113"/>
      <c r="V835770" s="19"/>
      <c r="W835770" s="19"/>
      <c r="X835770" s="19"/>
      <c r="Y835770" s="19"/>
      <c r="Z835770" s="19"/>
      <c r="AA835770" s="19"/>
      <c r="AB835770" s="19"/>
      <c r="AC835770" s="19"/>
      <c r="AD835770" s="19"/>
      <c r="AE835770" s="19"/>
      <c r="AF835770" s="19"/>
      <c r="AG835770" s="19"/>
      <c r="AH835770" s="19"/>
      <c r="AI835770" s="19"/>
      <c r="AJ835770" s="19"/>
      <c r="AK835770" s="19"/>
      <c r="AL835770" s="19"/>
      <c r="AM835770" s="19"/>
      <c r="AN835770" s="19"/>
      <c r="AO835770" s="19"/>
      <c r="AP835770"/>
    </row>
    <row r="835771" spans="1:42" s="116" customFormat="1" x14ac:dyDescent="0.3">
      <c r="A835771"/>
      <c r="B835771"/>
      <c r="C835771"/>
      <c r="D835771"/>
      <c r="E835771"/>
      <c r="F835771"/>
      <c r="G835771"/>
      <c r="H835771"/>
      <c r="I835771"/>
      <c r="J835771"/>
      <c r="K835771"/>
      <c r="L835771"/>
      <c r="M835771" s="115"/>
      <c r="N835771" s="115"/>
      <c r="O835771"/>
      <c r="P835771"/>
      <c r="Q835771"/>
      <c r="R835771" s="19"/>
      <c r="S835771" s="19"/>
      <c r="T835771"/>
      <c r="U835771" s="113"/>
      <c r="V835771" s="19"/>
      <c r="W835771" s="19"/>
      <c r="X835771" s="19"/>
      <c r="Y835771" s="19"/>
      <c r="Z835771" s="19"/>
      <c r="AA835771" s="19"/>
      <c r="AB835771" s="19"/>
      <c r="AC835771" s="19"/>
      <c r="AD835771" s="19"/>
      <c r="AE835771" s="19"/>
      <c r="AF835771" s="19"/>
      <c r="AG835771" s="19"/>
      <c r="AH835771" s="19"/>
      <c r="AI835771" s="19"/>
      <c r="AJ835771" s="19"/>
      <c r="AK835771" s="19"/>
      <c r="AL835771" s="19"/>
      <c r="AM835771" s="19"/>
      <c r="AN835771" s="19"/>
      <c r="AO835771" s="19"/>
      <c r="AP835771"/>
    </row>
    <row r="835772" spans="1:42" s="116" customFormat="1" x14ac:dyDescent="0.3">
      <c r="A835772"/>
      <c r="B835772"/>
      <c r="C835772"/>
      <c r="D835772"/>
      <c r="E835772"/>
      <c r="F835772"/>
      <c r="G835772"/>
      <c r="H835772"/>
      <c r="I835772"/>
      <c r="J835772"/>
      <c r="K835772"/>
      <c r="L835772"/>
      <c r="M835772" s="115"/>
      <c r="N835772" s="115"/>
      <c r="O835772"/>
      <c r="P835772"/>
      <c r="Q835772"/>
      <c r="R835772" s="19"/>
      <c r="S835772" s="19"/>
      <c r="T835772"/>
      <c r="U835772" s="113"/>
      <c r="V835772" s="19"/>
      <c r="W835772" s="19"/>
      <c r="X835772" s="19"/>
      <c r="Y835772" s="19"/>
      <c r="Z835772" s="19"/>
      <c r="AA835772" s="19"/>
      <c r="AB835772" s="19"/>
      <c r="AC835772" s="19"/>
      <c r="AD835772" s="19"/>
      <c r="AE835772" s="19"/>
      <c r="AF835772" s="19"/>
      <c r="AG835772" s="19"/>
      <c r="AH835772" s="19"/>
      <c r="AI835772" s="19"/>
      <c r="AJ835772" s="19"/>
      <c r="AK835772" s="19"/>
      <c r="AL835772" s="19"/>
      <c r="AM835772" s="19"/>
      <c r="AN835772" s="19"/>
      <c r="AO835772" s="19"/>
      <c r="AP835772"/>
    </row>
    <row r="835773" spans="1:42" s="116" customFormat="1" x14ac:dyDescent="0.3">
      <c r="A835773"/>
      <c r="B835773"/>
      <c r="C835773"/>
      <c r="D835773"/>
      <c r="E835773"/>
      <c r="F835773"/>
      <c r="G835773"/>
      <c r="H835773"/>
      <c r="I835773"/>
      <c r="J835773"/>
      <c r="K835773"/>
      <c r="L835773"/>
      <c r="M835773" s="115"/>
      <c r="N835773" s="115"/>
      <c r="O835773"/>
      <c r="P835773"/>
      <c r="Q835773"/>
      <c r="R835773" s="19"/>
      <c r="S835773" s="19"/>
      <c r="T835773"/>
      <c r="U835773" s="113"/>
      <c r="V835773" s="19"/>
      <c r="W835773" s="19"/>
      <c r="X835773" s="19"/>
      <c r="Y835773" s="19"/>
      <c r="Z835773" s="19"/>
      <c r="AA835773" s="19"/>
      <c r="AB835773" s="19"/>
      <c r="AC835773" s="19"/>
      <c r="AD835773" s="19"/>
      <c r="AE835773" s="19"/>
      <c r="AF835773" s="19"/>
      <c r="AG835773" s="19"/>
      <c r="AH835773" s="19"/>
      <c r="AI835773" s="19"/>
      <c r="AJ835773" s="19"/>
      <c r="AK835773" s="19"/>
      <c r="AL835773" s="19"/>
      <c r="AM835773" s="19"/>
      <c r="AN835773" s="19"/>
      <c r="AO835773" s="19"/>
      <c r="AP835773"/>
    </row>
    <row r="835774" spans="1:42" s="116" customFormat="1" x14ac:dyDescent="0.3">
      <c r="A835774"/>
      <c r="B835774"/>
      <c r="C835774"/>
      <c r="D835774"/>
      <c r="E835774"/>
      <c r="F835774"/>
      <c r="G835774"/>
      <c r="H835774"/>
      <c r="I835774"/>
      <c r="J835774"/>
      <c r="K835774"/>
      <c r="L835774"/>
      <c r="M835774" s="115"/>
      <c r="N835774" s="115"/>
      <c r="O835774"/>
      <c r="P835774"/>
      <c r="Q835774"/>
      <c r="R835774" s="19"/>
      <c r="S835774" s="19"/>
      <c r="T835774"/>
      <c r="U835774" s="113"/>
      <c r="V835774" s="19"/>
      <c r="W835774" s="19"/>
      <c r="X835774" s="19"/>
      <c r="Y835774" s="19"/>
      <c r="Z835774" s="19"/>
      <c r="AA835774" s="19"/>
      <c r="AB835774" s="19"/>
      <c r="AC835774" s="19"/>
      <c r="AD835774" s="19"/>
      <c r="AE835774" s="19"/>
      <c r="AF835774" s="19"/>
      <c r="AG835774" s="19"/>
      <c r="AH835774" s="19"/>
      <c r="AI835774" s="19"/>
      <c r="AJ835774" s="19"/>
      <c r="AK835774" s="19"/>
      <c r="AL835774" s="19"/>
      <c r="AM835774" s="19"/>
      <c r="AN835774" s="19"/>
      <c r="AO835774" s="19"/>
      <c r="AP835774"/>
    </row>
    <row r="835775" spans="1:42" s="116" customFormat="1" x14ac:dyDescent="0.3">
      <c r="A835775"/>
      <c r="B835775"/>
      <c r="C835775"/>
      <c r="D835775"/>
      <c r="E835775"/>
      <c r="F835775"/>
      <c r="G835775"/>
      <c r="H835775"/>
      <c r="I835775"/>
      <c r="J835775"/>
      <c r="K835775"/>
      <c r="L835775"/>
      <c r="M835775" s="115"/>
      <c r="N835775" s="115"/>
      <c r="O835775"/>
      <c r="P835775"/>
      <c r="Q835775"/>
      <c r="R835775" s="19"/>
      <c r="S835775" s="19"/>
      <c r="T835775"/>
      <c r="U835775" s="113"/>
      <c r="V835775" s="19"/>
      <c r="W835775" s="19"/>
      <c r="X835775" s="19"/>
      <c r="Y835775" s="19"/>
      <c r="Z835775" s="19"/>
      <c r="AA835775" s="19"/>
      <c r="AB835775" s="19"/>
      <c r="AC835775" s="19"/>
      <c r="AD835775" s="19"/>
      <c r="AE835775" s="19"/>
      <c r="AF835775" s="19"/>
      <c r="AG835775" s="19"/>
      <c r="AH835775" s="19"/>
      <c r="AI835775" s="19"/>
      <c r="AJ835775" s="19"/>
      <c r="AK835775" s="19"/>
      <c r="AL835775" s="19"/>
      <c r="AM835775" s="19"/>
      <c r="AN835775" s="19"/>
      <c r="AO835775" s="19"/>
      <c r="AP835775"/>
    </row>
    <row r="835776" spans="1:42" s="116" customFormat="1" x14ac:dyDescent="0.3">
      <c r="A835776"/>
      <c r="B835776"/>
      <c r="C835776"/>
      <c r="D835776"/>
      <c r="E835776"/>
      <c r="F835776"/>
      <c r="G835776"/>
      <c r="H835776"/>
      <c r="I835776"/>
      <c r="J835776"/>
      <c r="K835776"/>
      <c r="L835776"/>
      <c r="M835776" s="115"/>
      <c r="N835776" s="115"/>
      <c r="O835776"/>
      <c r="P835776"/>
      <c r="Q835776"/>
      <c r="R835776" s="19"/>
      <c r="S835776" s="19"/>
      <c r="T835776"/>
      <c r="U835776" s="113"/>
      <c r="V835776" s="19"/>
      <c r="W835776" s="19"/>
      <c r="X835776" s="19"/>
      <c r="Y835776" s="19"/>
      <c r="Z835776" s="19"/>
      <c r="AA835776" s="19"/>
      <c r="AB835776" s="19"/>
      <c r="AC835776" s="19"/>
      <c r="AD835776" s="19"/>
      <c r="AE835776" s="19"/>
      <c r="AF835776" s="19"/>
      <c r="AG835776" s="19"/>
      <c r="AH835776" s="19"/>
      <c r="AI835776" s="19"/>
      <c r="AJ835776" s="19"/>
      <c r="AK835776" s="19"/>
      <c r="AL835776" s="19"/>
      <c r="AM835776" s="19"/>
      <c r="AN835776" s="19"/>
      <c r="AO835776" s="19"/>
      <c r="AP835776"/>
    </row>
    <row r="835777" spans="1:42" s="116" customFormat="1" x14ac:dyDescent="0.3">
      <c r="A835777"/>
      <c r="B835777"/>
      <c r="C835777"/>
      <c r="D835777"/>
      <c r="E835777"/>
      <c r="F835777"/>
      <c r="G835777"/>
      <c r="H835777"/>
      <c r="I835777"/>
      <c r="J835777"/>
      <c r="K835777"/>
      <c r="L835777"/>
      <c r="M835777" s="115"/>
      <c r="N835777" s="115"/>
      <c r="O835777"/>
      <c r="P835777"/>
      <c r="Q835777"/>
      <c r="R835777" s="19"/>
      <c r="S835777" s="19"/>
      <c r="T835777"/>
      <c r="U835777" s="113"/>
      <c r="V835777" s="19"/>
      <c r="W835777" s="19"/>
      <c r="X835777" s="19"/>
      <c r="Y835777" s="19"/>
      <c r="Z835777" s="19"/>
      <c r="AA835777" s="19"/>
      <c r="AB835777" s="19"/>
      <c r="AC835777" s="19"/>
      <c r="AD835777" s="19"/>
      <c r="AE835777" s="19"/>
      <c r="AF835777" s="19"/>
      <c r="AG835777" s="19"/>
      <c r="AH835777" s="19"/>
      <c r="AI835777" s="19"/>
      <c r="AJ835777" s="19"/>
      <c r="AK835777" s="19"/>
      <c r="AL835777" s="19"/>
      <c r="AM835777" s="19"/>
      <c r="AN835777" s="19"/>
      <c r="AO835777" s="19"/>
      <c r="AP835777"/>
    </row>
    <row r="835778" spans="1:42" s="116" customFormat="1" x14ac:dyDescent="0.3">
      <c r="A835778"/>
      <c r="B835778"/>
      <c r="C835778"/>
      <c r="D835778"/>
      <c r="E835778"/>
      <c r="F835778"/>
      <c r="G835778"/>
      <c r="H835778"/>
      <c r="I835778"/>
      <c r="J835778"/>
      <c r="K835778"/>
      <c r="L835778"/>
      <c r="M835778" s="115"/>
      <c r="N835778" s="115"/>
      <c r="O835778"/>
      <c r="P835778"/>
      <c r="Q835778"/>
      <c r="R835778" s="19"/>
      <c r="S835778" s="19"/>
      <c r="T835778"/>
      <c r="U835778" s="113"/>
      <c r="V835778" s="19"/>
      <c r="W835778" s="19"/>
      <c r="X835778" s="19"/>
      <c r="Y835778" s="19"/>
      <c r="Z835778" s="19"/>
      <c r="AA835778" s="19"/>
      <c r="AB835778" s="19"/>
      <c r="AC835778" s="19"/>
      <c r="AD835778" s="19"/>
      <c r="AE835778" s="19"/>
      <c r="AF835778" s="19"/>
      <c r="AG835778" s="19"/>
      <c r="AH835778" s="19"/>
      <c r="AI835778" s="19"/>
      <c r="AJ835778" s="19"/>
      <c r="AK835778" s="19"/>
      <c r="AL835778" s="19"/>
      <c r="AM835778" s="19"/>
      <c r="AN835778" s="19"/>
      <c r="AO835778" s="19"/>
      <c r="AP835778"/>
    </row>
    <row r="835779" spans="1:42" s="116" customFormat="1" x14ac:dyDescent="0.3">
      <c r="A835779"/>
      <c r="B835779"/>
      <c r="C835779"/>
      <c r="D835779"/>
      <c r="E835779"/>
      <c r="F835779"/>
      <c r="G835779"/>
      <c r="H835779"/>
      <c r="I835779"/>
      <c r="J835779"/>
      <c r="K835779"/>
      <c r="L835779"/>
      <c r="M835779" s="115"/>
      <c r="N835779" s="115"/>
      <c r="O835779"/>
      <c r="P835779"/>
      <c r="Q835779"/>
      <c r="R835779" s="19"/>
      <c r="S835779" s="19"/>
      <c r="T835779"/>
      <c r="U835779" s="113"/>
      <c r="V835779" s="19"/>
      <c r="W835779" s="19"/>
      <c r="X835779" s="19"/>
      <c r="Y835779" s="19"/>
      <c r="Z835779" s="19"/>
      <c r="AA835779" s="19"/>
      <c r="AB835779" s="19"/>
      <c r="AC835779" s="19"/>
      <c r="AD835779" s="19"/>
      <c r="AE835779" s="19"/>
      <c r="AF835779" s="19"/>
      <c r="AG835779" s="19"/>
      <c r="AH835779" s="19"/>
      <c r="AI835779" s="19"/>
      <c r="AJ835779" s="19"/>
      <c r="AK835779" s="19"/>
      <c r="AL835779" s="19"/>
      <c r="AM835779" s="19"/>
      <c r="AN835779" s="19"/>
      <c r="AO835779" s="19"/>
      <c r="AP835779"/>
    </row>
    <row r="835780" spans="1:42" s="116" customFormat="1" x14ac:dyDescent="0.3">
      <c r="A835780"/>
      <c r="B835780"/>
      <c r="C835780"/>
      <c r="D835780"/>
      <c r="E835780"/>
      <c r="F835780"/>
      <c r="G835780"/>
      <c r="H835780"/>
      <c r="I835780"/>
      <c r="J835780"/>
      <c r="K835780"/>
      <c r="L835780"/>
      <c r="M835780" s="115"/>
      <c r="N835780" s="115"/>
      <c r="O835780"/>
      <c r="P835780"/>
      <c r="Q835780"/>
      <c r="R835780" s="19"/>
      <c r="S835780" s="19"/>
      <c r="T835780"/>
      <c r="U835780" s="113"/>
      <c r="V835780" s="19"/>
      <c r="W835780" s="19"/>
      <c r="X835780" s="19"/>
      <c r="Y835780" s="19"/>
      <c r="Z835780" s="19"/>
      <c r="AA835780" s="19"/>
      <c r="AB835780" s="19"/>
      <c r="AC835780" s="19"/>
      <c r="AD835780" s="19"/>
      <c r="AE835780" s="19"/>
      <c r="AF835780" s="19"/>
      <c r="AG835780" s="19"/>
      <c r="AH835780" s="19"/>
      <c r="AI835780" s="19"/>
      <c r="AJ835780" s="19"/>
      <c r="AK835780" s="19"/>
      <c r="AL835780" s="19"/>
      <c r="AM835780" s="19"/>
      <c r="AN835780" s="19"/>
      <c r="AO835780" s="19"/>
      <c r="AP835780"/>
    </row>
    <row r="835781" spans="1:42" s="116" customFormat="1" x14ac:dyDescent="0.3">
      <c r="A835781"/>
      <c r="B835781"/>
      <c r="C835781"/>
      <c r="D835781"/>
      <c r="E835781"/>
      <c r="F835781"/>
      <c r="G835781"/>
      <c r="H835781"/>
      <c r="I835781"/>
      <c r="J835781"/>
      <c r="K835781"/>
      <c r="L835781"/>
      <c r="M835781" s="115"/>
      <c r="N835781" s="115"/>
      <c r="O835781"/>
      <c r="P835781"/>
      <c r="Q835781"/>
      <c r="R835781" s="19"/>
      <c r="S835781" s="19"/>
      <c r="T835781"/>
      <c r="U835781" s="113"/>
      <c r="V835781" s="19"/>
      <c r="W835781" s="19"/>
      <c r="X835781" s="19"/>
      <c r="Y835781" s="19"/>
      <c r="Z835781" s="19"/>
      <c r="AA835781" s="19"/>
      <c r="AB835781" s="19"/>
      <c r="AC835781" s="19"/>
      <c r="AD835781" s="19"/>
      <c r="AE835781" s="19"/>
      <c r="AF835781" s="19"/>
      <c r="AG835781" s="19"/>
      <c r="AH835781" s="19"/>
      <c r="AI835781" s="19"/>
      <c r="AJ835781" s="19"/>
      <c r="AK835781" s="19"/>
      <c r="AL835781" s="19"/>
      <c r="AM835781" s="19"/>
      <c r="AN835781" s="19"/>
      <c r="AO835781" s="19"/>
      <c r="AP835781"/>
    </row>
    <row r="835782" spans="1:42" s="116" customFormat="1" x14ac:dyDescent="0.3">
      <c r="A835782"/>
      <c r="B835782"/>
      <c r="C835782"/>
      <c r="D835782"/>
      <c r="E835782"/>
      <c r="F835782"/>
      <c r="G835782"/>
      <c r="H835782"/>
      <c r="I835782"/>
      <c r="J835782"/>
      <c r="K835782"/>
      <c r="L835782"/>
      <c r="M835782" s="115"/>
      <c r="N835782" s="115"/>
      <c r="O835782"/>
      <c r="P835782"/>
      <c r="Q835782"/>
      <c r="R835782" s="19"/>
      <c r="S835782" s="19"/>
      <c r="T835782"/>
      <c r="U835782" s="113"/>
      <c r="V835782" s="19"/>
      <c r="W835782" s="19"/>
      <c r="X835782" s="19"/>
      <c r="Y835782" s="19"/>
      <c r="Z835782" s="19"/>
      <c r="AA835782" s="19"/>
      <c r="AB835782" s="19"/>
      <c r="AC835782" s="19"/>
      <c r="AD835782" s="19"/>
      <c r="AE835782" s="19"/>
      <c r="AF835782" s="19"/>
      <c r="AG835782" s="19"/>
      <c r="AH835782" s="19"/>
      <c r="AI835782" s="19"/>
      <c r="AJ835782" s="19"/>
      <c r="AK835782" s="19"/>
      <c r="AL835782" s="19"/>
      <c r="AM835782" s="19"/>
      <c r="AN835782" s="19"/>
      <c r="AO835782" s="19"/>
      <c r="AP835782"/>
    </row>
    <row r="835783" spans="1:42" s="116" customFormat="1" x14ac:dyDescent="0.3">
      <c r="A835783"/>
      <c r="B835783"/>
      <c r="C835783"/>
      <c r="D835783"/>
      <c r="E835783"/>
      <c r="F835783"/>
      <c r="G835783"/>
      <c r="H835783"/>
      <c r="I835783"/>
      <c r="J835783"/>
      <c r="K835783"/>
      <c r="L835783"/>
      <c r="M835783" s="115"/>
      <c r="N835783" s="115"/>
      <c r="O835783"/>
      <c r="P835783"/>
      <c r="Q835783"/>
      <c r="R835783" s="19"/>
      <c r="S835783" s="19"/>
      <c r="T835783"/>
      <c r="U835783" s="113"/>
      <c r="V835783" s="19"/>
      <c r="W835783" s="19"/>
      <c r="X835783" s="19"/>
      <c r="Y835783" s="19"/>
      <c r="Z835783" s="19"/>
      <c r="AA835783" s="19"/>
      <c r="AB835783" s="19"/>
      <c r="AC835783" s="19"/>
      <c r="AD835783" s="19"/>
      <c r="AE835783" s="19"/>
      <c r="AF835783" s="19"/>
      <c r="AG835783" s="19"/>
      <c r="AH835783" s="19"/>
      <c r="AI835783" s="19"/>
      <c r="AJ835783" s="19"/>
      <c r="AK835783" s="19"/>
      <c r="AL835783" s="19"/>
      <c r="AM835783" s="19"/>
      <c r="AN835783" s="19"/>
      <c r="AO835783" s="19"/>
      <c r="AP835783"/>
    </row>
    <row r="835784" spans="1:42" s="116" customFormat="1" x14ac:dyDescent="0.3">
      <c r="A835784"/>
      <c r="B835784"/>
      <c r="C835784"/>
      <c r="D835784"/>
      <c r="E835784"/>
      <c r="F835784"/>
      <c r="G835784"/>
      <c r="H835784"/>
      <c r="I835784"/>
      <c r="J835784"/>
      <c r="K835784"/>
      <c r="L835784"/>
      <c r="M835784" s="115"/>
      <c r="N835784" s="115"/>
      <c r="O835784"/>
      <c r="P835784"/>
      <c r="Q835784"/>
      <c r="R835784" s="19"/>
      <c r="S835784" s="19"/>
      <c r="T835784"/>
      <c r="U835784" s="113"/>
      <c r="V835784" s="19"/>
      <c r="W835784" s="19"/>
      <c r="X835784" s="19"/>
      <c r="Y835784" s="19"/>
      <c r="Z835784" s="19"/>
      <c r="AA835784" s="19"/>
      <c r="AB835784" s="19"/>
      <c r="AC835784" s="19"/>
      <c r="AD835784" s="19"/>
      <c r="AE835784" s="19"/>
      <c r="AF835784" s="19"/>
      <c r="AG835784" s="19"/>
      <c r="AH835784" s="19"/>
      <c r="AI835784" s="19"/>
      <c r="AJ835784" s="19"/>
      <c r="AK835784" s="19"/>
      <c r="AL835784" s="19"/>
      <c r="AM835784" s="19"/>
      <c r="AN835784" s="19"/>
      <c r="AO835784" s="19"/>
      <c r="AP835784"/>
    </row>
    <row r="835785" spans="1:42" s="116" customFormat="1" x14ac:dyDescent="0.3">
      <c r="A835785"/>
      <c r="B835785"/>
      <c r="C835785"/>
      <c r="D835785"/>
      <c r="E835785"/>
      <c r="F835785"/>
      <c r="G835785"/>
      <c r="H835785"/>
      <c r="I835785"/>
      <c r="J835785"/>
      <c r="K835785"/>
      <c r="L835785"/>
      <c r="M835785" s="115"/>
      <c r="N835785" s="115"/>
      <c r="O835785"/>
      <c r="P835785"/>
      <c r="Q835785"/>
      <c r="R835785" s="19"/>
      <c r="S835785" s="19"/>
      <c r="T835785"/>
      <c r="U835785" s="113"/>
      <c r="V835785" s="19"/>
      <c r="W835785" s="19"/>
      <c r="X835785" s="19"/>
      <c r="Y835785" s="19"/>
      <c r="Z835785" s="19"/>
      <c r="AA835785" s="19"/>
      <c r="AB835785" s="19"/>
      <c r="AC835785" s="19"/>
      <c r="AD835785" s="19"/>
      <c r="AE835785" s="19"/>
      <c r="AF835785" s="19"/>
      <c r="AG835785" s="19"/>
      <c r="AH835785" s="19"/>
      <c r="AI835785" s="19"/>
      <c r="AJ835785" s="19"/>
      <c r="AK835785" s="19"/>
      <c r="AL835785" s="19"/>
      <c r="AM835785" s="19"/>
      <c r="AN835785" s="19"/>
      <c r="AO835785" s="19"/>
      <c r="AP835785"/>
    </row>
    <row r="835786" spans="1:42" s="116" customFormat="1" x14ac:dyDescent="0.3">
      <c r="A835786"/>
      <c r="B835786"/>
      <c r="C835786"/>
      <c r="D835786"/>
      <c r="E835786"/>
      <c r="F835786"/>
      <c r="G835786"/>
      <c r="H835786"/>
      <c r="I835786"/>
      <c r="J835786"/>
      <c r="K835786"/>
      <c r="L835786"/>
      <c r="M835786" s="115"/>
      <c r="N835786" s="115"/>
      <c r="O835786"/>
      <c r="P835786"/>
      <c r="Q835786"/>
      <c r="R835786" s="19"/>
      <c r="S835786" s="19"/>
      <c r="T835786"/>
      <c r="U835786" s="113"/>
      <c r="V835786" s="19"/>
      <c r="W835786" s="19"/>
      <c r="X835786" s="19"/>
      <c r="Y835786" s="19"/>
      <c r="Z835786" s="19"/>
      <c r="AA835786" s="19"/>
      <c r="AB835786" s="19"/>
      <c r="AC835786" s="19"/>
      <c r="AD835786" s="19"/>
      <c r="AE835786" s="19"/>
      <c r="AF835786" s="19"/>
      <c r="AG835786" s="19"/>
      <c r="AH835786" s="19"/>
      <c r="AI835786" s="19"/>
      <c r="AJ835786" s="19"/>
      <c r="AK835786" s="19"/>
      <c r="AL835786" s="19"/>
      <c r="AM835786" s="19"/>
      <c r="AN835786" s="19"/>
      <c r="AO835786" s="19"/>
      <c r="AP835786"/>
    </row>
    <row r="835787" spans="1:42" s="116" customFormat="1" x14ac:dyDescent="0.3">
      <c r="A835787"/>
      <c r="B835787"/>
      <c r="C835787"/>
      <c r="D835787"/>
      <c r="E835787"/>
      <c r="F835787"/>
      <c r="G835787"/>
      <c r="H835787"/>
      <c r="I835787"/>
      <c r="J835787"/>
      <c r="K835787"/>
      <c r="L835787"/>
      <c r="M835787" s="115"/>
      <c r="N835787" s="115"/>
      <c r="O835787"/>
      <c r="P835787"/>
      <c r="Q835787"/>
      <c r="R835787" s="19"/>
      <c r="S835787" s="19"/>
      <c r="T835787"/>
      <c r="U835787" s="113"/>
      <c r="V835787" s="19"/>
      <c r="W835787" s="19"/>
      <c r="X835787" s="19"/>
      <c r="Y835787" s="19"/>
      <c r="Z835787" s="19"/>
      <c r="AA835787" s="19"/>
      <c r="AB835787" s="19"/>
      <c r="AC835787" s="19"/>
      <c r="AD835787" s="19"/>
      <c r="AE835787" s="19"/>
      <c r="AF835787" s="19"/>
      <c r="AG835787" s="19"/>
      <c r="AH835787" s="19"/>
      <c r="AI835787" s="19"/>
      <c r="AJ835787" s="19"/>
      <c r="AK835787" s="19"/>
      <c r="AL835787" s="19"/>
      <c r="AM835787" s="19"/>
      <c r="AN835787" s="19"/>
      <c r="AO835787" s="19"/>
      <c r="AP835787"/>
    </row>
    <row r="835788" spans="1:42" s="116" customFormat="1" x14ac:dyDescent="0.3">
      <c r="A835788"/>
      <c r="B835788"/>
      <c r="C835788"/>
      <c r="D835788"/>
      <c r="E835788"/>
      <c r="F835788"/>
      <c r="G835788"/>
      <c r="H835788"/>
      <c r="I835788"/>
      <c r="J835788"/>
      <c r="K835788"/>
      <c r="L835788"/>
      <c r="M835788" s="115"/>
      <c r="N835788" s="115"/>
      <c r="O835788"/>
      <c r="P835788"/>
      <c r="Q835788"/>
      <c r="R835788" s="19"/>
      <c r="S835788" s="19"/>
      <c r="T835788"/>
      <c r="U835788" s="113"/>
      <c r="V835788" s="19"/>
      <c r="W835788" s="19"/>
      <c r="X835788" s="19"/>
      <c r="Y835788" s="19"/>
      <c r="Z835788" s="19"/>
      <c r="AA835788" s="19"/>
      <c r="AB835788" s="19"/>
      <c r="AC835788" s="19"/>
      <c r="AD835788" s="19"/>
      <c r="AE835788" s="19"/>
      <c r="AF835788" s="19"/>
      <c r="AG835788" s="19"/>
      <c r="AH835788" s="19"/>
      <c r="AI835788" s="19"/>
      <c r="AJ835788" s="19"/>
      <c r="AK835788" s="19"/>
      <c r="AL835788" s="19"/>
      <c r="AM835788" s="19"/>
      <c r="AN835788" s="19"/>
      <c r="AO835788" s="19"/>
      <c r="AP835788"/>
    </row>
    <row r="835789" spans="1:42" s="116" customFormat="1" x14ac:dyDescent="0.3">
      <c r="A835789"/>
      <c r="B835789"/>
      <c r="C835789"/>
      <c r="D835789"/>
      <c r="E835789"/>
      <c r="F835789"/>
      <c r="G835789"/>
      <c r="H835789"/>
      <c r="I835789"/>
      <c r="J835789"/>
      <c r="K835789"/>
      <c r="L835789"/>
      <c r="M835789" s="115"/>
      <c r="N835789" s="115"/>
      <c r="O835789"/>
      <c r="P835789"/>
      <c r="Q835789"/>
      <c r="R835789" s="19"/>
      <c r="S835789" s="19"/>
      <c r="T835789"/>
      <c r="U835789" s="113"/>
      <c r="V835789" s="19"/>
      <c r="W835789" s="19"/>
      <c r="X835789" s="19"/>
      <c r="Y835789" s="19"/>
      <c r="Z835789" s="19"/>
      <c r="AA835789" s="19"/>
      <c r="AB835789" s="19"/>
      <c r="AC835789" s="19"/>
      <c r="AD835789" s="19"/>
      <c r="AE835789" s="19"/>
      <c r="AF835789" s="19"/>
      <c r="AG835789" s="19"/>
      <c r="AH835789" s="19"/>
      <c r="AI835789" s="19"/>
      <c r="AJ835789" s="19"/>
      <c r="AK835789" s="19"/>
      <c r="AL835789" s="19"/>
      <c r="AM835789" s="19"/>
      <c r="AN835789" s="19"/>
      <c r="AO835789" s="19"/>
      <c r="AP835789"/>
    </row>
    <row r="835790" spans="1:42" s="116" customFormat="1" x14ac:dyDescent="0.3">
      <c r="A835790"/>
      <c r="B835790"/>
      <c r="C835790"/>
      <c r="D835790"/>
      <c r="E835790"/>
      <c r="F835790"/>
      <c r="G835790"/>
      <c r="H835790"/>
      <c r="I835790"/>
      <c r="J835790"/>
      <c r="K835790"/>
      <c r="L835790"/>
      <c r="M835790" s="115"/>
      <c r="N835790" s="115"/>
      <c r="O835790"/>
      <c r="P835790"/>
      <c r="Q835790"/>
      <c r="R835790" s="19"/>
      <c r="S835790" s="19"/>
      <c r="T835790"/>
      <c r="U835790" s="113"/>
      <c r="V835790" s="19"/>
      <c r="W835790" s="19"/>
      <c r="X835790" s="19"/>
      <c r="Y835790" s="19"/>
      <c r="Z835790" s="19"/>
      <c r="AA835790" s="19"/>
      <c r="AB835790" s="19"/>
      <c r="AC835790" s="19"/>
      <c r="AD835790" s="19"/>
      <c r="AE835790" s="19"/>
      <c r="AF835790" s="19"/>
      <c r="AG835790" s="19"/>
      <c r="AH835790" s="19"/>
      <c r="AI835790" s="19"/>
      <c r="AJ835790" s="19"/>
      <c r="AK835790" s="19"/>
      <c r="AL835790" s="19"/>
      <c r="AM835790" s="19"/>
      <c r="AN835790" s="19"/>
      <c r="AO835790" s="19"/>
      <c r="AP835790"/>
    </row>
    <row r="835791" spans="1:42" s="116" customFormat="1" x14ac:dyDescent="0.3">
      <c r="A835791"/>
      <c r="B835791"/>
      <c r="C835791"/>
      <c r="D835791"/>
      <c r="E835791"/>
      <c r="F835791"/>
      <c r="G835791"/>
      <c r="H835791"/>
      <c r="I835791"/>
      <c r="J835791"/>
      <c r="K835791"/>
      <c r="L835791"/>
      <c r="M835791" s="115"/>
      <c r="N835791" s="115"/>
      <c r="O835791"/>
      <c r="P835791"/>
      <c r="Q835791"/>
      <c r="R835791" s="19"/>
      <c r="S835791" s="19"/>
      <c r="T835791"/>
      <c r="U835791" s="113"/>
      <c r="V835791" s="19"/>
      <c r="W835791" s="19"/>
      <c r="X835791" s="19"/>
      <c r="Y835791" s="19"/>
      <c r="Z835791" s="19"/>
      <c r="AA835791" s="19"/>
      <c r="AB835791" s="19"/>
      <c r="AC835791" s="19"/>
      <c r="AD835791" s="19"/>
      <c r="AE835791" s="19"/>
      <c r="AF835791" s="19"/>
      <c r="AG835791" s="19"/>
      <c r="AH835791" s="19"/>
      <c r="AI835791" s="19"/>
      <c r="AJ835791" s="19"/>
      <c r="AK835791" s="19"/>
      <c r="AL835791" s="19"/>
      <c r="AM835791" s="19"/>
      <c r="AN835791" s="19"/>
      <c r="AO835791" s="19"/>
      <c r="AP835791"/>
    </row>
    <row r="835792" spans="1:42" s="116" customFormat="1" x14ac:dyDescent="0.3">
      <c r="A835792"/>
      <c r="B835792"/>
      <c r="C835792"/>
      <c r="D835792"/>
      <c r="E835792"/>
      <c r="F835792"/>
      <c r="G835792"/>
      <c r="H835792"/>
      <c r="I835792"/>
      <c r="J835792"/>
      <c r="K835792"/>
      <c r="L835792"/>
      <c r="M835792" s="115"/>
      <c r="N835792" s="115"/>
      <c r="O835792"/>
      <c r="P835792"/>
      <c r="Q835792"/>
      <c r="R835792" s="19"/>
      <c r="S835792" s="19"/>
      <c r="T835792"/>
      <c r="U835792" s="113"/>
      <c r="V835792" s="19"/>
      <c r="W835792" s="19"/>
      <c r="X835792" s="19"/>
      <c r="Y835792" s="19"/>
      <c r="Z835792" s="19"/>
      <c r="AA835792" s="19"/>
      <c r="AB835792" s="19"/>
      <c r="AC835792" s="19"/>
      <c r="AD835792" s="19"/>
      <c r="AE835792" s="19"/>
      <c r="AF835792" s="19"/>
      <c r="AG835792" s="19"/>
      <c r="AH835792" s="19"/>
      <c r="AI835792" s="19"/>
      <c r="AJ835792" s="19"/>
      <c r="AK835792" s="19"/>
      <c r="AL835792" s="19"/>
      <c r="AM835792" s="19"/>
      <c r="AN835792" s="19"/>
      <c r="AO835792" s="19"/>
      <c r="AP835792"/>
    </row>
    <row r="835793" spans="1:42" s="116" customFormat="1" x14ac:dyDescent="0.3">
      <c r="A835793"/>
      <c r="B835793"/>
      <c r="C835793"/>
      <c r="D835793"/>
      <c r="E835793"/>
      <c r="F835793"/>
      <c r="G835793"/>
      <c r="H835793"/>
      <c r="I835793"/>
      <c r="J835793"/>
      <c r="K835793"/>
      <c r="L835793"/>
      <c r="M835793" s="115"/>
      <c r="N835793" s="115"/>
      <c r="O835793"/>
      <c r="P835793"/>
      <c r="Q835793"/>
      <c r="R835793" s="19"/>
      <c r="S835793" s="19"/>
      <c r="T835793"/>
      <c r="U835793" s="113"/>
      <c r="V835793" s="19"/>
      <c r="W835793" s="19"/>
      <c r="X835793" s="19"/>
      <c r="Y835793" s="19"/>
      <c r="Z835793" s="19"/>
      <c r="AA835793" s="19"/>
      <c r="AB835793" s="19"/>
      <c r="AC835793" s="19"/>
      <c r="AD835793" s="19"/>
      <c r="AE835793" s="19"/>
      <c r="AF835793" s="19"/>
      <c r="AG835793" s="19"/>
      <c r="AH835793" s="19"/>
      <c r="AI835793" s="19"/>
      <c r="AJ835793" s="19"/>
      <c r="AK835793" s="19"/>
      <c r="AL835793" s="19"/>
      <c r="AM835793" s="19"/>
      <c r="AN835793" s="19"/>
      <c r="AO835793" s="19"/>
      <c r="AP835793"/>
    </row>
    <row r="835794" spans="1:42" s="116" customFormat="1" x14ac:dyDescent="0.3">
      <c r="A835794"/>
      <c r="B835794"/>
      <c r="C835794"/>
      <c r="D835794"/>
      <c r="E835794"/>
      <c r="F835794"/>
      <c r="G835794"/>
      <c r="H835794"/>
      <c r="I835794"/>
      <c r="J835794"/>
      <c r="K835794"/>
      <c r="L835794"/>
      <c r="M835794" s="115"/>
      <c r="N835794" s="115"/>
      <c r="O835794"/>
      <c r="P835794"/>
      <c r="Q835794"/>
      <c r="R835794" s="19"/>
      <c r="S835794" s="19"/>
      <c r="T835794"/>
      <c r="U835794" s="113"/>
      <c r="V835794" s="19"/>
      <c r="W835794" s="19"/>
      <c r="X835794" s="19"/>
      <c r="Y835794" s="19"/>
      <c r="Z835794" s="19"/>
      <c r="AA835794" s="19"/>
      <c r="AB835794" s="19"/>
      <c r="AC835794" s="19"/>
      <c r="AD835794" s="19"/>
      <c r="AE835794" s="19"/>
      <c r="AF835794" s="19"/>
      <c r="AG835794" s="19"/>
      <c r="AH835794" s="19"/>
      <c r="AI835794" s="19"/>
      <c r="AJ835794" s="19"/>
      <c r="AK835794" s="19"/>
      <c r="AL835794" s="19"/>
      <c r="AM835794" s="19"/>
      <c r="AN835794" s="19"/>
      <c r="AO835794" s="19"/>
      <c r="AP835794"/>
    </row>
    <row r="835795" spans="1:42" s="116" customFormat="1" x14ac:dyDescent="0.3">
      <c r="A835795"/>
      <c r="B835795"/>
      <c r="C835795"/>
      <c r="D835795"/>
      <c r="E835795"/>
      <c r="F835795"/>
      <c r="G835795"/>
      <c r="H835795"/>
      <c r="I835795"/>
      <c r="J835795"/>
      <c r="K835795"/>
      <c r="L835795"/>
      <c r="M835795" s="115"/>
      <c r="N835795" s="115"/>
      <c r="O835795"/>
      <c r="P835795"/>
      <c r="Q835795"/>
      <c r="R835795" s="19"/>
      <c r="S835795" s="19"/>
      <c r="T835795"/>
      <c r="U835795" s="113"/>
      <c r="V835795" s="19"/>
      <c r="W835795" s="19"/>
      <c r="X835795" s="19"/>
      <c r="Y835795" s="19"/>
      <c r="Z835795" s="19"/>
      <c r="AA835795" s="19"/>
      <c r="AB835795" s="19"/>
      <c r="AC835795" s="19"/>
      <c r="AD835795" s="19"/>
      <c r="AE835795" s="19"/>
      <c r="AF835795" s="19"/>
      <c r="AG835795" s="19"/>
      <c r="AH835795" s="19"/>
      <c r="AI835795" s="19"/>
      <c r="AJ835795" s="19"/>
      <c r="AK835795" s="19"/>
      <c r="AL835795" s="19"/>
      <c r="AM835795" s="19"/>
      <c r="AN835795" s="19"/>
      <c r="AO835795" s="19"/>
      <c r="AP835795"/>
    </row>
    <row r="835796" spans="1:42" s="116" customFormat="1" x14ac:dyDescent="0.3">
      <c r="A835796"/>
      <c r="B835796"/>
      <c r="C835796"/>
      <c r="D835796"/>
      <c r="E835796"/>
      <c r="F835796"/>
      <c r="G835796"/>
      <c r="H835796"/>
      <c r="I835796"/>
      <c r="J835796"/>
      <c r="K835796"/>
      <c r="L835796"/>
      <c r="M835796" s="115"/>
      <c r="N835796" s="115"/>
      <c r="O835796"/>
      <c r="P835796"/>
      <c r="Q835796"/>
      <c r="R835796" s="19"/>
      <c r="S835796" s="19"/>
      <c r="T835796"/>
      <c r="U835796" s="113"/>
      <c r="V835796" s="19"/>
      <c r="W835796" s="19"/>
      <c r="X835796" s="19"/>
      <c r="Y835796" s="19"/>
      <c r="Z835796" s="19"/>
      <c r="AA835796" s="19"/>
      <c r="AB835796" s="19"/>
      <c r="AC835796" s="19"/>
      <c r="AD835796" s="19"/>
      <c r="AE835796" s="19"/>
      <c r="AF835796" s="19"/>
      <c r="AG835796" s="19"/>
      <c r="AH835796" s="19"/>
      <c r="AI835796" s="19"/>
      <c r="AJ835796" s="19"/>
      <c r="AK835796" s="19"/>
      <c r="AL835796" s="19"/>
      <c r="AM835796" s="19"/>
      <c r="AN835796" s="19"/>
      <c r="AO835796" s="19"/>
      <c r="AP835796"/>
    </row>
    <row r="835797" spans="1:42" s="116" customFormat="1" x14ac:dyDescent="0.3">
      <c r="A835797"/>
      <c r="B835797"/>
      <c r="C835797"/>
      <c r="D835797"/>
      <c r="E835797"/>
      <c r="F835797"/>
      <c r="G835797"/>
      <c r="H835797"/>
      <c r="I835797"/>
      <c r="J835797"/>
      <c r="K835797"/>
      <c r="L835797"/>
      <c r="M835797" s="115"/>
      <c r="N835797" s="115"/>
      <c r="O835797"/>
      <c r="P835797"/>
      <c r="Q835797"/>
      <c r="R835797" s="19"/>
      <c r="S835797" s="19"/>
      <c r="T835797"/>
      <c r="U835797" s="113"/>
      <c r="V835797" s="19"/>
      <c r="W835797" s="19"/>
      <c r="X835797" s="19"/>
      <c r="Y835797" s="19"/>
      <c r="Z835797" s="19"/>
      <c r="AA835797" s="19"/>
      <c r="AB835797" s="19"/>
      <c r="AC835797" s="19"/>
      <c r="AD835797" s="19"/>
      <c r="AE835797" s="19"/>
      <c r="AF835797" s="19"/>
      <c r="AG835797" s="19"/>
      <c r="AH835797" s="19"/>
      <c r="AI835797" s="19"/>
      <c r="AJ835797" s="19"/>
      <c r="AK835797" s="19"/>
      <c r="AL835797" s="19"/>
      <c r="AM835797" s="19"/>
      <c r="AN835797" s="19"/>
      <c r="AO835797" s="19"/>
      <c r="AP835797"/>
    </row>
    <row r="835798" spans="1:42" s="116" customFormat="1" x14ac:dyDescent="0.3">
      <c r="A835798"/>
      <c r="B835798"/>
      <c r="C835798"/>
      <c r="D835798"/>
      <c r="E835798"/>
      <c r="F835798"/>
      <c r="G835798"/>
      <c r="H835798"/>
      <c r="I835798"/>
      <c r="J835798"/>
      <c r="K835798"/>
      <c r="L835798"/>
      <c r="M835798" s="115"/>
      <c r="N835798" s="115"/>
      <c r="O835798"/>
      <c r="P835798"/>
      <c r="Q835798"/>
      <c r="R835798" s="19"/>
      <c r="S835798" s="19"/>
      <c r="T835798"/>
      <c r="U835798" s="113"/>
      <c r="V835798" s="19"/>
      <c r="W835798" s="19"/>
      <c r="X835798" s="19"/>
      <c r="Y835798" s="19"/>
      <c r="Z835798" s="19"/>
      <c r="AA835798" s="19"/>
      <c r="AB835798" s="19"/>
      <c r="AC835798" s="19"/>
      <c r="AD835798" s="19"/>
      <c r="AE835798" s="19"/>
      <c r="AF835798" s="19"/>
      <c r="AG835798" s="19"/>
      <c r="AH835798" s="19"/>
      <c r="AI835798" s="19"/>
      <c r="AJ835798" s="19"/>
      <c r="AK835798" s="19"/>
      <c r="AL835798" s="19"/>
      <c r="AM835798" s="19"/>
      <c r="AN835798" s="19"/>
      <c r="AO835798" s="19"/>
      <c r="AP835798"/>
    </row>
    <row r="835799" spans="1:42" s="116" customFormat="1" x14ac:dyDescent="0.3">
      <c r="A835799"/>
      <c r="B835799"/>
      <c r="C835799"/>
      <c r="D835799"/>
      <c r="E835799"/>
      <c r="F835799"/>
      <c r="G835799"/>
      <c r="H835799"/>
      <c r="I835799"/>
      <c r="J835799"/>
      <c r="K835799"/>
      <c r="L835799"/>
      <c r="M835799" s="115"/>
      <c r="N835799" s="115"/>
      <c r="O835799"/>
      <c r="P835799"/>
      <c r="Q835799"/>
      <c r="R835799" s="19"/>
      <c r="S835799" s="19"/>
      <c r="T835799"/>
      <c r="U835799" s="113"/>
      <c r="V835799" s="19"/>
      <c r="W835799" s="19"/>
      <c r="X835799" s="19"/>
      <c r="Y835799" s="19"/>
      <c r="Z835799" s="19"/>
      <c r="AA835799" s="19"/>
      <c r="AB835799" s="19"/>
      <c r="AC835799" s="19"/>
      <c r="AD835799" s="19"/>
      <c r="AE835799" s="19"/>
      <c r="AF835799" s="19"/>
      <c r="AG835799" s="19"/>
      <c r="AH835799" s="19"/>
      <c r="AI835799" s="19"/>
      <c r="AJ835799" s="19"/>
      <c r="AK835799" s="19"/>
      <c r="AL835799" s="19"/>
      <c r="AM835799" s="19"/>
      <c r="AN835799" s="19"/>
      <c r="AO835799" s="19"/>
      <c r="AP835799"/>
    </row>
    <row r="835800" spans="1:42" s="116" customFormat="1" x14ac:dyDescent="0.3">
      <c r="A835800"/>
      <c r="B835800"/>
      <c r="C835800"/>
      <c r="D835800"/>
      <c r="E835800"/>
      <c r="F835800"/>
      <c r="G835800"/>
      <c r="H835800"/>
      <c r="I835800"/>
      <c r="J835800"/>
      <c r="K835800"/>
      <c r="L835800"/>
      <c r="M835800" s="115"/>
      <c r="N835800" s="115"/>
      <c r="O835800"/>
      <c r="P835800"/>
      <c r="Q835800"/>
      <c r="R835800" s="19"/>
      <c r="S835800" s="19"/>
      <c r="T835800"/>
      <c r="U835800" s="113"/>
      <c r="V835800" s="19"/>
      <c r="W835800" s="19"/>
      <c r="X835800" s="19"/>
      <c r="Y835800" s="19"/>
      <c r="Z835800" s="19"/>
      <c r="AA835800" s="19"/>
      <c r="AB835800" s="19"/>
      <c r="AC835800" s="19"/>
      <c r="AD835800" s="19"/>
      <c r="AE835800" s="19"/>
      <c r="AF835800" s="19"/>
      <c r="AG835800" s="19"/>
      <c r="AH835800" s="19"/>
      <c r="AI835800" s="19"/>
      <c r="AJ835800" s="19"/>
      <c r="AK835800" s="19"/>
      <c r="AL835800" s="19"/>
      <c r="AM835800" s="19"/>
      <c r="AN835800" s="19"/>
      <c r="AO835800" s="19"/>
      <c r="AP835800"/>
    </row>
    <row r="835801" spans="1:42" s="116" customFormat="1" x14ac:dyDescent="0.3">
      <c r="A835801"/>
      <c r="B835801"/>
      <c r="C835801"/>
      <c r="D835801"/>
      <c r="E835801"/>
      <c r="F835801"/>
      <c r="G835801"/>
      <c r="H835801"/>
      <c r="I835801"/>
      <c r="J835801"/>
      <c r="K835801"/>
      <c r="L835801"/>
      <c r="M835801" s="115"/>
      <c r="N835801" s="115"/>
      <c r="O835801"/>
      <c r="P835801"/>
      <c r="Q835801"/>
      <c r="R835801" s="19"/>
      <c r="S835801" s="19"/>
      <c r="T835801"/>
      <c r="U835801" s="113"/>
      <c r="V835801" s="19"/>
      <c r="W835801" s="19"/>
      <c r="X835801" s="19"/>
      <c r="Y835801" s="19"/>
      <c r="Z835801" s="19"/>
      <c r="AA835801" s="19"/>
      <c r="AB835801" s="19"/>
      <c r="AC835801" s="19"/>
      <c r="AD835801" s="19"/>
      <c r="AE835801" s="19"/>
      <c r="AF835801" s="19"/>
      <c r="AG835801" s="19"/>
      <c r="AH835801" s="19"/>
      <c r="AI835801" s="19"/>
      <c r="AJ835801" s="19"/>
      <c r="AK835801" s="19"/>
      <c r="AL835801" s="19"/>
      <c r="AM835801" s="19"/>
      <c r="AN835801" s="19"/>
      <c r="AO835801" s="19"/>
      <c r="AP835801"/>
    </row>
    <row r="835802" spans="1:42" s="116" customFormat="1" x14ac:dyDescent="0.3">
      <c r="A835802"/>
      <c r="B835802"/>
      <c r="C835802"/>
      <c r="D835802"/>
      <c r="E835802"/>
      <c r="F835802"/>
      <c r="G835802"/>
      <c r="H835802"/>
      <c r="I835802"/>
      <c r="J835802"/>
      <c r="K835802"/>
      <c r="L835802"/>
      <c r="M835802" s="115"/>
      <c r="N835802" s="115"/>
      <c r="O835802"/>
      <c r="P835802"/>
      <c r="Q835802"/>
      <c r="R835802" s="19"/>
      <c r="S835802" s="19"/>
      <c r="T835802"/>
      <c r="U835802" s="113"/>
      <c r="V835802" s="19"/>
      <c r="W835802" s="19"/>
      <c r="X835802" s="19"/>
      <c r="Y835802" s="19"/>
      <c r="Z835802" s="19"/>
      <c r="AA835802" s="19"/>
      <c r="AB835802" s="19"/>
      <c r="AC835802" s="19"/>
      <c r="AD835802" s="19"/>
      <c r="AE835802" s="19"/>
      <c r="AF835802" s="19"/>
      <c r="AG835802" s="19"/>
      <c r="AH835802" s="19"/>
      <c r="AI835802" s="19"/>
      <c r="AJ835802" s="19"/>
      <c r="AK835802" s="19"/>
      <c r="AL835802" s="19"/>
      <c r="AM835802" s="19"/>
      <c r="AN835802" s="19"/>
      <c r="AO835802" s="19"/>
      <c r="AP835802"/>
    </row>
    <row r="835803" spans="1:42" s="116" customFormat="1" x14ac:dyDescent="0.3">
      <c r="A835803"/>
      <c r="B835803"/>
      <c r="C835803"/>
      <c r="D835803"/>
      <c r="E835803"/>
      <c r="F835803"/>
      <c r="G835803"/>
      <c r="H835803"/>
      <c r="I835803"/>
      <c r="J835803"/>
      <c r="K835803"/>
      <c r="L835803"/>
      <c r="M835803" s="115"/>
      <c r="N835803" s="115"/>
      <c r="O835803"/>
      <c r="P835803"/>
      <c r="Q835803"/>
      <c r="R835803" s="19"/>
      <c r="S835803" s="19"/>
      <c r="T835803"/>
      <c r="U835803" s="113"/>
      <c r="V835803" s="19"/>
      <c r="W835803" s="19"/>
      <c r="X835803" s="19"/>
      <c r="Y835803" s="19"/>
      <c r="Z835803" s="19"/>
      <c r="AA835803" s="19"/>
      <c r="AB835803" s="19"/>
      <c r="AC835803" s="19"/>
      <c r="AD835803" s="19"/>
      <c r="AE835803" s="19"/>
      <c r="AF835803" s="19"/>
      <c r="AG835803" s="19"/>
      <c r="AH835803" s="19"/>
      <c r="AI835803" s="19"/>
      <c r="AJ835803" s="19"/>
      <c r="AK835803" s="19"/>
      <c r="AL835803" s="19"/>
      <c r="AM835803" s="19"/>
      <c r="AN835803" s="19"/>
      <c r="AO835803" s="19"/>
      <c r="AP835803"/>
    </row>
    <row r="835804" spans="1:42" s="116" customFormat="1" x14ac:dyDescent="0.3">
      <c r="A835804"/>
      <c r="B835804"/>
      <c r="C835804"/>
      <c r="D835804"/>
      <c r="E835804"/>
      <c r="F835804"/>
      <c r="G835804"/>
      <c r="H835804"/>
      <c r="I835804"/>
      <c r="J835804"/>
      <c r="K835804"/>
      <c r="L835804"/>
      <c r="M835804" s="115"/>
      <c r="N835804" s="115"/>
      <c r="O835804"/>
      <c r="P835804"/>
      <c r="Q835804"/>
      <c r="R835804" s="19"/>
      <c r="S835804" s="19"/>
      <c r="T835804"/>
      <c r="U835804" s="113"/>
      <c r="V835804" s="19"/>
      <c r="W835804" s="19"/>
      <c r="X835804" s="19"/>
      <c r="Y835804" s="19"/>
      <c r="Z835804" s="19"/>
      <c r="AA835804" s="19"/>
      <c r="AB835804" s="19"/>
      <c r="AC835804" s="19"/>
      <c r="AD835804" s="19"/>
      <c r="AE835804" s="19"/>
      <c r="AF835804" s="19"/>
      <c r="AG835804" s="19"/>
      <c r="AH835804" s="19"/>
      <c r="AI835804" s="19"/>
      <c r="AJ835804" s="19"/>
      <c r="AK835804" s="19"/>
      <c r="AL835804" s="19"/>
      <c r="AM835804" s="19"/>
      <c r="AN835804" s="19"/>
      <c r="AO835804" s="19"/>
      <c r="AP835804"/>
    </row>
    <row r="835805" spans="1:42" s="116" customFormat="1" x14ac:dyDescent="0.3">
      <c r="A835805"/>
      <c r="B835805"/>
      <c r="C835805"/>
      <c r="D835805"/>
      <c r="E835805"/>
      <c r="F835805"/>
      <c r="G835805"/>
      <c r="H835805"/>
      <c r="I835805"/>
      <c r="J835805"/>
      <c r="K835805"/>
      <c r="L835805"/>
      <c r="M835805" s="115"/>
      <c r="N835805" s="115"/>
      <c r="O835805"/>
      <c r="P835805"/>
      <c r="Q835805"/>
      <c r="R835805" s="19"/>
      <c r="S835805" s="19"/>
      <c r="T835805"/>
      <c r="U835805" s="113"/>
      <c r="V835805" s="19"/>
      <c r="W835805" s="19"/>
      <c r="X835805" s="19"/>
      <c r="Y835805" s="19"/>
      <c r="Z835805" s="19"/>
      <c r="AA835805" s="19"/>
      <c r="AB835805" s="19"/>
      <c r="AC835805" s="19"/>
      <c r="AD835805" s="19"/>
      <c r="AE835805" s="19"/>
      <c r="AF835805" s="19"/>
      <c r="AG835805" s="19"/>
      <c r="AH835805" s="19"/>
      <c r="AI835805" s="19"/>
      <c r="AJ835805" s="19"/>
      <c r="AK835805" s="19"/>
      <c r="AL835805" s="19"/>
      <c r="AM835805" s="19"/>
      <c r="AN835805" s="19"/>
      <c r="AO835805" s="19"/>
      <c r="AP835805"/>
    </row>
    <row r="835806" spans="1:42" s="116" customFormat="1" x14ac:dyDescent="0.3">
      <c r="A835806"/>
      <c r="B835806"/>
      <c r="C835806"/>
      <c r="D835806"/>
      <c r="E835806"/>
      <c r="F835806"/>
      <c r="G835806"/>
      <c r="H835806"/>
      <c r="I835806"/>
      <c r="J835806"/>
      <c r="K835806"/>
      <c r="L835806"/>
      <c r="M835806" s="115"/>
      <c r="N835806" s="115"/>
      <c r="O835806"/>
      <c r="P835806"/>
      <c r="Q835806"/>
      <c r="R835806" s="19"/>
      <c r="S835806" s="19"/>
      <c r="T835806"/>
      <c r="U835806" s="113"/>
      <c r="V835806" s="19"/>
      <c r="W835806" s="19"/>
      <c r="X835806" s="19"/>
      <c r="Y835806" s="19"/>
      <c r="Z835806" s="19"/>
      <c r="AA835806" s="19"/>
      <c r="AB835806" s="19"/>
      <c r="AC835806" s="19"/>
      <c r="AD835806" s="19"/>
      <c r="AE835806" s="19"/>
      <c r="AF835806" s="19"/>
      <c r="AG835806" s="19"/>
      <c r="AH835806" s="19"/>
      <c r="AI835806" s="19"/>
      <c r="AJ835806" s="19"/>
      <c r="AK835806" s="19"/>
      <c r="AL835806" s="19"/>
      <c r="AM835806" s="19"/>
      <c r="AN835806" s="19"/>
      <c r="AO835806" s="19"/>
      <c r="AP835806"/>
    </row>
    <row r="835807" spans="1:42" s="116" customFormat="1" x14ac:dyDescent="0.3">
      <c r="A835807"/>
      <c r="B835807"/>
      <c r="C835807"/>
      <c r="D835807"/>
      <c r="E835807"/>
      <c r="F835807"/>
      <c r="G835807"/>
      <c r="H835807"/>
      <c r="I835807"/>
      <c r="J835807"/>
      <c r="K835807"/>
      <c r="L835807"/>
      <c r="M835807" s="115"/>
      <c r="N835807" s="115"/>
      <c r="O835807"/>
      <c r="P835807"/>
      <c r="Q835807"/>
      <c r="R835807" s="19"/>
      <c r="S835807" s="19"/>
      <c r="T835807"/>
      <c r="U835807" s="113"/>
      <c r="V835807" s="19"/>
      <c r="W835807" s="19"/>
      <c r="X835807" s="19"/>
      <c r="Y835807" s="19"/>
      <c r="Z835807" s="19"/>
      <c r="AA835807" s="19"/>
      <c r="AB835807" s="19"/>
      <c r="AC835807" s="19"/>
      <c r="AD835807" s="19"/>
      <c r="AE835807" s="19"/>
      <c r="AF835807" s="19"/>
      <c r="AG835807" s="19"/>
      <c r="AH835807" s="19"/>
      <c r="AI835807" s="19"/>
      <c r="AJ835807" s="19"/>
      <c r="AK835807" s="19"/>
      <c r="AL835807" s="19"/>
      <c r="AM835807" s="19"/>
      <c r="AN835807" s="19"/>
      <c r="AO835807" s="19"/>
      <c r="AP835807"/>
    </row>
    <row r="835808" spans="1:42" s="116" customFormat="1" x14ac:dyDescent="0.3">
      <c r="A835808"/>
      <c r="B835808"/>
      <c r="C835808"/>
      <c r="D835808"/>
      <c r="E835808"/>
      <c r="F835808"/>
      <c r="G835808"/>
      <c r="H835808"/>
      <c r="I835808"/>
      <c r="J835808"/>
      <c r="K835808"/>
      <c r="L835808"/>
      <c r="M835808" s="115"/>
      <c r="N835808" s="115"/>
      <c r="O835808"/>
      <c r="P835808"/>
      <c r="Q835808"/>
      <c r="R835808" s="19"/>
      <c r="S835808" s="19"/>
      <c r="T835808"/>
      <c r="U835808" s="113"/>
      <c r="V835808" s="19"/>
      <c r="W835808" s="19"/>
      <c r="X835808" s="19"/>
      <c r="Y835808" s="19"/>
      <c r="Z835808" s="19"/>
      <c r="AA835808" s="19"/>
      <c r="AB835808" s="19"/>
      <c r="AC835808" s="19"/>
      <c r="AD835808" s="19"/>
      <c r="AE835808" s="19"/>
      <c r="AF835808" s="19"/>
      <c r="AG835808" s="19"/>
      <c r="AH835808" s="19"/>
      <c r="AI835808" s="19"/>
      <c r="AJ835808" s="19"/>
      <c r="AK835808" s="19"/>
      <c r="AL835808" s="19"/>
      <c r="AM835808" s="19"/>
      <c r="AN835808" s="19"/>
      <c r="AO835808" s="19"/>
      <c r="AP835808"/>
    </row>
    <row r="835809" spans="1:42" s="116" customFormat="1" x14ac:dyDescent="0.3">
      <c r="A835809"/>
      <c r="B835809"/>
      <c r="C835809"/>
      <c r="D835809"/>
      <c r="E835809"/>
      <c r="F835809"/>
      <c r="G835809"/>
      <c r="H835809"/>
      <c r="I835809"/>
      <c r="J835809"/>
      <c r="K835809"/>
      <c r="L835809"/>
      <c r="M835809" s="115"/>
      <c r="N835809" s="115"/>
      <c r="O835809"/>
      <c r="P835809"/>
      <c r="Q835809"/>
      <c r="R835809" s="19"/>
      <c r="S835809" s="19"/>
      <c r="T835809"/>
      <c r="U835809" s="113"/>
      <c r="V835809" s="19"/>
      <c r="W835809" s="19"/>
      <c r="X835809" s="19"/>
      <c r="Y835809" s="19"/>
      <c r="Z835809" s="19"/>
      <c r="AA835809" s="19"/>
      <c r="AB835809" s="19"/>
      <c r="AC835809" s="19"/>
      <c r="AD835809" s="19"/>
      <c r="AE835809" s="19"/>
      <c r="AF835809" s="19"/>
      <c r="AG835809" s="19"/>
      <c r="AH835809" s="19"/>
      <c r="AI835809" s="19"/>
      <c r="AJ835809" s="19"/>
      <c r="AK835809" s="19"/>
      <c r="AL835809" s="19"/>
      <c r="AM835809" s="19"/>
      <c r="AN835809" s="19"/>
      <c r="AO835809" s="19"/>
      <c r="AP835809"/>
    </row>
    <row r="835810" spans="1:42" s="116" customFormat="1" x14ac:dyDescent="0.3">
      <c r="A835810"/>
      <c r="B835810"/>
      <c r="C835810"/>
      <c r="D835810"/>
      <c r="E835810"/>
      <c r="F835810"/>
      <c r="G835810"/>
      <c r="H835810"/>
      <c r="I835810"/>
      <c r="J835810"/>
      <c r="K835810"/>
      <c r="L835810"/>
      <c r="M835810" s="115"/>
      <c r="N835810" s="115"/>
      <c r="O835810"/>
      <c r="P835810"/>
      <c r="Q835810"/>
      <c r="R835810" s="19"/>
      <c r="S835810" s="19"/>
      <c r="T835810"/>
      <c r="U835810" s="113"/>
      <c r="V835810" s="19"/>
      <c r="W835810" s="19"/>
      <c r="X835810" s="19"/>
      <c r="Y835810" s="19"/>
      <c r="Z835810" s="19"/>
      <c r="AA835810" s="19"/>
      <c r="AB835810" s="19"/>
      <c r="AC835810" s="19"/>
      <c r="AD835810" s="19"/>
      <c r="AE835810" s="19"/>
      <c r="AF835810" s="19"/>
      <c r="AG835810" s="19"/>
      <c r="AH835810" s="19"/>
      <c r="AI835810" s="19"/>
      <c r="AJ835810" s="19"/>
      <c r="AK835810" s="19"/>
      <c r="AL835810" s="19"/>
      <c r="AM835810" s="19"/>
      <c r="AN835810" s="19"/>
      <c r="AO835810" s="19"/>
      <c r="AP835810"/>
    </row>
    <row r="835811" spans="1:42" s="116" customFormat="1" x14ac:dyDescent="0.3">
      <c r="A835811"/>
      <c r="B835811"/>
      <c r="C835811"/>
      <c r="D835811"/>
      <c r="E835811"/>
      <c r="F835811"/>
      <c r="G835811"/>
      <c r="H835811"/>
      <c r="I835811"/>
      <c r="J835811"/>
      <c r="K835811"/>
      <c r="L835811"/>
      <c r="M835811" s="115"/>
      <c r="N835811" s="115"/>
      <c r="O835811"/>
      <c r="P835811"/>
      <c r="Q835811"/>
      <c r="R835811" s="19"/>
      <c r="S835811" s="19"/>
      <c r="T835811"/>
      <c r="U835811" s="113"/>
      <c r="V835811" s="19"/>
      <c r="W835811" s="19"/>
      <c r="X835811" s="19"/>
      <c r="Y835811" s="19"/>
      <c r="Z835811" s="19"/>
      <c r="AA835811" s="19"/>
      <c r="AB835811" s="19"/>
      <c r="AC835811" s="19"/>
      <c r="AD835811" s="19"/>
      <c r="AE835811" s="19"/>
      <c r="AF835811" s="19"/>
      <c r="AG835811" s="19"/>
      <c r="AH835811" s="19"/>
      <c r="AI835811" s="19"/>
      <c r="AJ835811" s="19"/>
      <c r="AK835811" s="19"/>
      <c r="AL835811" s="19"/>
      <c r="AM835811" s="19"/>
      <c r="AN835811" s="19"/>
      <c r="AO835811" s="19"/>
      <c r="AP835811"/>
    </row>
    <row r="835812" spans="1:42" s="116" customFormat="1" x14ac:dyDescent="0.3">
      <c r="A835812"/>
      <c r="B835812"/>
      <c r="C835812"/>
      <c r="D835812"/>
      <c r="E835812"/>
      <c r="F835812"/>
      <c r="G835812"/>
      <c r="H835812"/>
      <c r="I835812"/>
      <c r="J835812"/>
      <c r="K835812"/>
      <c r="L835812"/>
      <c r="M835812" s="115"/>
      <c r="N835812" s="115"/>
      <c r="O835812"/>
      <c r="P835812"/>
      <c r="Q835812"/>
      <c r="R835812" s="19"/>
      <c r="S835812" s="19"/>
      <c r="T835812"/>
      <c r="U835812" s="113"/>
      <c r="V835812" s="19"/>
      <c r="W835812" s="19"/>
      <c r="X835812" s="19"/>
      <c r="Y835812" s="19"/>
      <c r="Z835812" s="19"/>
      <c r="AA835812" s="19"/>
      <c r="AB835812" s="19"/>
      <c r="AC835812" s="19"/>
      <c r="AD835812" s="19"/>
      <c r="AE835812" s="19"/>
      <c r="AF835812" s="19"/>
      <c r="AG835812" s="19"/>
      <c r="AH835812" s="19"/>
      <c r="AI835812" s="19"/>
      <c r="AJ835812" s="19"/>
      <c r="AK835812" s="19"/>
      <c r="AL835812" s="19"/>
      <c r="AM835812" s="19"/>
      <c r="AN835812" s="19"/>
      <c r="AO835812" s="19"/>
      <c r="AP835812"/>
    </row>
    <row r="835813" spans="1:42" s="116" customFormat="1" x14ac:dyDescent="0.3">
      <c r="A835813"/>
      <c r="B835813"/>
      <c r="C835813"/>
      <c r="D835813"/>
      <c r="E835813"/>
      <c r="F835813"/>
      <c r="G835813"/>
      <c r="H835813"/>
      <c r="I835813"/>
      <c r="J835813"/>
      <c r="K835813"/>
      <c r="L835813"/>
      <c r="M835813" s="115"/>
      <c r="N835813" s="115"/>
      <c r="O835813"/>
      <c r="P835813"/>
      <c r="Q835813"/>
      <c r="R835813" s="19"/>
      <c r="S835813" s="19"/>
      <c r="T835813"/>
      <c r="U835813" s="113"/>
      <c r="V835813" s="19"/>
      <c r="W835813" s="19"/>
      <c r="X835813" s="19"/>
      <c r="Y835813" s="19"/>
      <c r="Z835813" s="19"/>
      <c r="AA835813" s="19"/>
      <c r="AB835813" s="19"/>
      <c r="AC835813" s="19"/>
      <c r="AD835813" s="19"/>
      <c r="AE835813" s="19"/>
      <c r="AF835813" s="19"/>
      <c r="AG835813" s="19"/>
      <c r="AH835813" s="19"/>
      <c r="AI835813" s="19"/>
      <c r="AJ835813" s="19"/>
      <c r="AK835813" s="19"/>
      <c r="AL835813" s="19"/>
      <c r="AM835813" s="19"/>
      <c r="AN835813" s="19"/>
      <c r="AO835813" s="19"/>
      <c r="AP835813"/>
    </row>
    <row r="835814" spans="1:42" s="116" customFormat="1" x14ac:dyDescent="0.3">
      <c r="A835814"/>
      <c r="B835814"/>
      <c r="C835814"/>
      <c r="D835814"/>
      <c r="E835814"/>
      <c r="F835814"/>
      <c r="G835814"/>
      <c r="H835814"/>
      <c r="I835814"/>
      <c r="J835814"/>
      <c r="K835814"/>
      <c r="L835814"/>
      <c r="M835814" s="115"/>
      <c r="N835814" s="115"/>
      <c r="O835814"/>
      <c r="P835814"/>
      <c r="Q835814"/>
      <c r="R835814" s="19"/>
      <c r="S835814" s="19"/>
      <c r="T835814"/>
      <c r="U835814" s="113"/>
      <c r="V835814" s="19"/>
      <c r="W835814" s="19"/>
      <c r="X835814" s="19"/>
      <c r="Y835814" s="19"/>
      <c r="Z835814" s="19"/>
      <c r="AA835814" s="19"/>
      <c r="AB835814" s="19"/>
      <c r="AC835814" s="19"/>
      <c r="AD835814" s="19"/>
      <c r="AE835814" s="19"/>
      <c r="AF835814" s="19"/>
      <c r="AG835814" s="19"/>
      <c r="AH835814" s="19"/>
      <c r="AI835814" s="19"/>
      <c r="AJ835814" s="19"/>
      <c r="AK835814" s="19"/>
      <c r="AL835814" s="19"/>
      <c r="AM835814" s="19"/>
      <c r="AN835814" s="19"/>
      <c r="AO835814" s="19"/>
      <c r="AP835814"/>
    </row>
    <row r="835815" spans="1:42" s="116" customFormat="1" x14ac:dyDescent="0.3">
      <c r="A835815"/>
      <c r="B835815"/>
      <c r="C835815"/>
      <c r="D835815"/>
      <c r="E835815"/>
      <c r="F835815"/>
      <c r="G835815"/>
      <c r="H835815"/>
      <c r="I835815"/>
      <c r="J835815"/>
      <c r="K835815"/>
      <c r="L835815"/>
      <c r="M835815" s="115"/>
      <c r="N835815" s="115"/>
      <c r="O835815"/>
      <c r="P835815"/>
      <c r="Q835815"/>
      <c r="R835815" s="19"/>
      <c r="S835815" s="19"/>
      <c r="T835815"/>
      <c r="U835815" s="113"/>
      <c r="V835815" s="19"/>
      <c r="W835815" s="19"/>
      <c r="X835815" s="19"/>
      <c r="Y835815" s="19"/>
      <c r="Z835815" s="19"/>
      <c r="AA835815" s="19"/>
      <c r="AB835815" s="19"/>
      <c r="AC835815" s="19"/>
      <c r="AD835815" s="19"/>
      <c r="AE835815" s="19"/>
      <c r="AF835815" s="19"/>
      <c r="AG835815" s="19"/>
      <c r="AH835815" s="19"/>
      <c r="AI835815" s="19"/>
      <c r="AJ835815" s="19"/>
      <c r="AK835815" s="19"/>
      <c r="AL835815" s="19"/>
      <c r="AM835815" s="19"/>
      <c r="AN835815" s="19"/>
      <c r="AO835815" s="19"/>
      <c r="AP835815"/>
    </row>
    <row r="835816" spans="1:42" s="116" customFormat="1" x14ac:dyDescent="0.3">
      <c r="A835816"/>
      <c r="B835816"/>
      <c r="C835816"/>
      <c r="D835816"/>
      <c r="E835816"/>
      <c r="F835816"/>
      <c r="G835816"/>
      <c r="H835816"/>
      <c r="I835816"/>
      <c r="J835816"/>
      <c r="K835816"/>
      <c r="L835816"/>
      <c r="M835816" s="115"/>
      <c r="N835816" s="115"/>
      <c r="O835816"/>
      <c r="P835816"/>
      <c r="Q835816"/>
      <c r="R835816" s="19"/>
      <c r="S835816" s="19"/>
      <c r="T835816"/>
      <c r="U835816" s="113"/>
      <c r="V835816" s="19"/>
      <c r="W835816" s="19"/>
      <c r="X835816" s="19"/>
      <c r="Y835816" s="19"/>
      <c r="Z835816" s="19"/>
      <c r="AA835816" s="19"/>
      <c r="AB835816" s="19"/>
      <c r="AC835816" s="19"/>
      <c r="AD835816" s="19"/>
      <c r="AE835816" s="19"/>
      <c r="AF835816" s="19"/>
      <c r="AG835816" s="19"/>
      <c r="AH835816" s="19"/>
      <c r="AI835816" s="19"/>
      <c r="AJ835816" s="19"/>
      <c r="AK835816" s="19"/>
      <c r="AL835816" s="19"/>
      <c r="AM835816" s="19"/>
      <c r="AN835816" s="19"/>
      <c r="AO835816" s="19"/>
      <c r="AP835816"/>
    </row>
    <row r="835817" spans="1:42" s="116" customFormat="1" x14ac:dyDescent="0.3">
      <c r="A835817"/>
      <c r="B835817"/>
      <c r="C835817"/>
      <c r="D835817"/>
      <c r="E835817"/>
      <c r="F835817"/>
      <c r="G835817"/>
      <c r="H835817"/>
      <c r="I835817"/>
      <c r="J835817"/>
      <c r="K835817"/>
      <c r="L835817"/>
      <c r="M835817" s="115"/>
      <c r="N835817" s="115"/>
      <c r="O835817"/>
      <c r="P835817"/>
      <c r="Q835817"/>
      <c r="R835817" s="19"/>
      <c r="S835817" s="19"/>
      <c r="T835817"/>
      <c r="U835817" s="113"/>
      <c r="V835817" s="19"/>
      <c r="W835817" s="19"/>
      <c r="X835817" s="19"/>
      <c r="Y835817" s="19"/>
      <c r="Z835817" s="19"/>
      <c r="AA835817" s="19"/>
      <c r="AB835817" s="19"/>
      <c r="AC835817" s="19"/>
      <c r="AD835817" s="19"/>
      <c r="AE835817" s="19"/>
      <c r="AF835817" s="19"/>
      <c r="AG835817" s="19"/>
      <c r="AH835817" s="19"/>
      <c r="AI835817" s="19"/>
      <c r="AJ835817" s="19"/>
      <c r="AK835817" s="19"/>
      <c r="AL835817" s="19"/>
      <c r="AM835817" s="19"/>
      <c r="AN835817" s="19"/>
      <c r="AO835817" s="19"/>
      <c r="AP835817"/>
    </row>
    <row r="835818" spans="1:42" s="116" customFormat="1" x14ac:dyDescent="0.3">
      <c r="A835818"/>
      <c r="B835818"/>
      <c r="C835818"/>
      <c r="D835818"/>
      <c r="E835818"/>
      <c r="F835818"/>
      <c r="G835818"/>
      <c r="H835818"/>
      <c r="I835818"/>
      <c r="J835818"/>
      <c r="K835818"/>
      <c r="L835818"/>
      <c r="M835818" s="115"/>
      <c r="N835818" s="115"/>
      <c r="O835818"/>
      <c r="P835818"/>
      <c r="Q835818"/>
      <c r="R835818" s="19"/>
      <c r="S835818" s="19"/>
      <c r="T835818"/>
      <c r="U835818" s="113"/>
      <c r="V835818" s="19"/>
      <c r="W835818" s="19"/>
      <c r="X835818" s="19"/>
      <c r="Y835818" s="19"/>
      <c r="Z835818" s="19"/>
      <c r="AA835818" s="19"/>
      <c r="AB835818" s="19"/>
      <c r="AC835818" s="19"/>
      <c r="AD835818" s="19"/>
      <c r="AE835818" s="19"/>
      <c r="AF835818" s="19"/>
      <c r="AG835818" s="19"/>
      <c r="AH835818" s="19"/>
      <c r="AI835818" s="19"/>
      <c r="AJ835818" s="19"/>
      <c r="AK835818" s="19"/>
      <c r="AL835818" s="19"/>
      <c r="AM835818" s="19"/>
      <c r="AN835818" s="19"/>
      <c r="AO835818" s="19"/>
      <c r="AP835818"/>
    </row>
    <row r="835819" spans="1:42" s="116" customFormat="1" x14ac:dyDescent="0.3">
      <c r="A835819"/>
      <c r="B835819"/>
      <c r="C835819"/>
      <c r="D835819"/>
      <c r="E835819"/>
      <c r="F835819"/>
      <c r="G835819"/>
      <c r="H835819"/>
      <c r="I835819"/>
      <c r="J835819"/>
      <c r="K835819"/>
      <c r="L835819"/>
      <c r="M835819" s="115"/>
      <c r="N835819" s="115"/>
      <c r="O835819"/>
      <c r="P835819"/>
      <c r="Q835819"/>
      <c r="R835819" s="19"/>
      <c r="S835819" s="19"/>
      <c r="T835819"/>
      <c r="U835819" s="113"/>
      <c r="V835819" s="19"/>
      <c r="W835819" s="19"/>
      <c r="X835819" s="19"/>
      <c r="Y835819" s="19"/>
      <c r="Z835819" s="19"/>
      <c r="AA835819" s="19"/>
      <c r="AB835819" s="19"/>
      <c r="AC835819" s="19"/>
      <c r="AD835819" s="19"/>
      <c r="AE835819" s="19"/>
      <c r="AF835819" s="19"/>
      <c r="AG835819" s="19"/>
      <c r="AH835819" s="19"/>
      <c r="AI835819" s="19"/>
      <c r="AJ835819" s="19"/>
      <c r="AK835819" s="19"/>
      <c r="AL835819" s="19"/>
      <c r="AM835819" s="19"/>
      <c r="AN835819" s="19"/>
      <c r="AO835819" s="19"/>
      <c r="AP835819"/>
    </row>
    <row r="835820" spans="1:42" s="116" customFormat="1" x14ac:dyDescent="0.3">
      <c r="A835820"/>
      <c r="B835820"/>
      <c r="C835820"/>
      <c r="D835820"/>
      <c r="E835820"/>
      <c r="F835820"/>
      <c r="G835820"/>
      <c r="H835820"/>
      <c r="I835820"/>
      <c r="J835820"/>
      <c r="K835820"/>
      <c r="L835820"/>
      <c r="M835820" s="115"/>
      <c r="N835820" s="115"/>
      <c r="O835820"/>
      <c r="P835820"/>
      <c r="Q835820"/>
      <c r="R835820" s="19"/>
      <c r="S835820" s="19"/>
      <c r="T835820"/>
      <c r="U835820" s="113"/>
      <c r="V835820" s="19"/>
      <c r="W835820" s="19"/>
      <c r="X835820" s="19"/>
      <c r="Y835820" s="19"/>
      <c r="Z835820" s="19"/>
      <c r="AA835820" s="19"/>
      <c r="AB835820" s="19"/>
      <c r="AC835820" s="19"/>
      <c r="AD835820" s="19"/>
      <c r="AE835820" s="19"/>
      <c r="AF835820" s="19"/>
      <c r="AG835820" s="19"/>
      <c r="AH835820" s="19"/>
      <c r="AI835820" s="19"/>
      <c r="AJ835820" s="19"/>
      <c r="AK835820" s="19"/>
      <c r="AL835820" s="19"/>
      <c r="AM835820" s="19"/>
      <c r="AN835820" s="19"/>
      <c r="AO835820" s="19"/>
      <c r="AP835820"/>
    </row>
    <row r="835821" spans="1:42" s="116" customFormat="1" x14ac:dyDescent="0.3">
      <c r="A835821"/>
      <c r="B835821"/>
      <c r="C835821"/>
      <c r="D835821"/>
      <c r="E835821"/>
      <c r="F835821"/>
      <c r="G835821"/>
      <c r="H835821"/>
      <c r="I835821"/>
      <c r="J835821"/>
      <c r="K835821"/>
      <c r="L835821"/>
      <c r="M835821" s="115"/>
      <c r="N835821" s="115"/>
      <c r="O835821"/>
      <c r="P835821"/>
      <c r="Q835821"/>
      <c r="R835821" s="19"/>
      <c r="S835821" s="19"/>
      <c r="T835821"/>
      <c r="U835821" s="113"/>
      <c r="V835821" s="19"/>
      <c r="W835821" s="19"/>
      <c r="X835821" s="19"/>
      <c r="Y835821" s="19"/>
      <c r="Z835821" s="19"/>
      <c r="AA835821" s="19"/>
      <c r="AB835821" s="19"/>
      <c r="AC835821" s="19"/>
      <c r="AD835821" s="19"/>
      <c r="AE835821" s="19"/>
      <c r="AF835821" s="19"/>
      <c r="AG835821" s="19"/>
      <c r="AH835821" s="19"/>
      <c r="AI835821" s="19"/>
      <c r="AJ835821" s="19"/>
      <c r="AK835821" s="19"/>
      <c r="AL835821" s="19"/>
      <c r="AM835821" s="19"/>
      <c r="AN835821" s="19"/>
      <c r="AO835821" s="19"/>
      <c r="AP835821"/>
    </row>
    <row r="835822" spans="1:42" s="116" customFormat="1" x14ac:dyDescent="0.3">
      <c r="A835822"/>
      <c r="B835822"/>
      <c r="C835822"/>
      <c r="D835822"/>
      <c r="E835822"/>
      <c r="F835822"/>
      <c r="G835822"/>
      <c r="H835822"/>
      <c r="I835822"/>
      <c r="J835822"/>
      <c r="K835822"/>
      <c r="L835822"/>
      <c r="M835822" s="115"/>
      <c r="N835822" s="115"/>
      <c r="O835822"/>
      <c r="P835822"/>
      <c r="Q835822"/>
      <c r="R835822" s="19"/>
      <c r="S835822" s="19"/>
      <c r="T835822"/>
      <c r="U835822" s="113"/>
      <c r="V835822" s="19"/>
      <c r="W835822" s="19"/>
      <c r="X835822" s="19"/>
      <c r="Y835822" s="19"/>
      <c r="Z835822" s="19"/>
      <c r="AA835822" s="19"/>
      <c r="AB835822" s="19"/>
      <c r="AC835822" s="19"/>
      <c r="AD835822" s="19"/>
      <c r="AE835822" s="19"/>
      <c r="AF835822" s="19"/>
      <c r="AG835822" s="19"/>
      <c r="AH835822" s="19"/>
      <c r="AI835822" s="19"/>
      <c r="AJ835822" s="19"/>
      <c r="AK835822" s="19"/>
      <c r="AL835822" s="19"/>
      <c r="AM835822" s="19"/>
      <c r="AN835822" s="19"/>
      <c r="AO835822" s="19"/>
      <c r="AP835822"/>
    </row>
    <row r="835823" spans="1:42" s="116" customFormat="1" x14ac:dyDescent="0.3">
      <c r="A835823"/>
      <c r="B835823"/>
      <c r="C835823"/>
      <c r="D835823"/>
      <c r="E835823"/>
      <c r="F835823"/>
      <c r="G835823"/>
      <c r="H835823"/>
      <c r="I835823"/>
      <c r="J835823"/>
      <c r="K835823"/>
      <c r="L835823"/>
      <c r="M835823" s="115"/>
      <c r="N835823" s="115"/>
      <c r="O835823"/>
      <c r="P835823"/>
      <c r="Q835823"/>
      <c r="R835823" s="19"/>
      <c r="S835823" s="19"/>
      <c r="T835823"/>
      <c r="U835823" s="113"/>
      <c r="V835823" s="19"/>
      <c r="W835823" s="19"/>
      <c r="X835823" s="19"/>
      <c r="Y835823" s="19"/>
      <c r="Z835823" s="19"/>
      <c r="AA835823" s="19"/>
      <c r="AB835823" s="19"/>
      <c r="AC835823" s="19"/>
      <c r="AD835823" s="19"/>
      <c r="AE835823" s="19"/>
      <c r="AF835823" s="19"/>
      <c r="AG835823" s="19"/>
      <c r="AH835823" s="19"/>
      <c r="AI835823" s="19"/>
      <c r="AJ835823" s="19"/>
      <c r="AK835823" s="19"/>
      <c r="AL835823" s="19"/>
      <c r="AM835823" s="19"/>
      <c r="AN835823" s="19"/>
      <c r="AO835823" s="19"/>
      <c r="AP835823"/>
    </row>
    <row r="835824" spans="1:42" s="116" customFormat="1" x14ac:dyDescent="0.3">
      <c r="A835824"/>
      <c r="B835824"/>
      <c r="C835824"/>
      <c r="D835824"/>
      <c r="E835824"/>
      <c r="F835824"/>
      <c r="G835824"/>
      <c r="H835824"/>
      <c r="I835824"/>
      <c r="J835824"/>
      <c r="K835824"/>
      <c r="L835824"/>
      <c r="M835824" s="115"/>
      <c r="N835824" s="115"/>
      <c r="O835824"/>
      <c r="P835824"/>
      <c r="Q835824"/>
      <c r="R835824" s="19"/>
      <c r="S835824" s="19"/>
      <c r="T835824"/>
      <c r="U835824" s="113"/>
      <c r="V835824" s="19"/>
      <c r="W835824" s="19"/>
      <c r="X835824" s="19"/>
      <c r="Y835824" s="19"/>
      <c r="Z835824" s="19"/>
      <c r="AA835824" s="19"/>
      <c r="AB835824" s="19"/>
      <c r="AC835824" s="19"/>
      <c r="AD835824" s="19"/>
      <c r="AE835824" s="19"/>
      <c r="AF835824" s="19"/>
      <c r="AG835824" s="19"/>
      <c r="AH835824" s="19"/>
      <c r="AI835824" s="19"/>
      <c r="AJ835824" s="19"/>
      <c r="AK835824" s="19"/>
      <c r="AL835824" s="19"/>
      <c r="AM835824" s="19"/>
      <c r="AN835824" s="19"/>
      <c r="AO835824" s="19"/>
      <c r="AP835824"/>
    </row>
    <row r="835825" spans="1:42" s="116" customFormat="1" x14ac:dyDescent="0.3">
      <c r="A835825"/>
      <c r="B835825"/>
      <c r="C835825"/>
      <c r="D835825"/>
      <c r="E835825"/>
      <c r="F835825"/>
      <c r="G835825"/>
      <c r="H835825"/>
      <c r="I835825"/>
      <c r="J835825"/>
      <c r="K835825"/>
      <c r="L835825"/>
      <c r="M835825" s="115"/>
      <c r="N835825" s="115"/>
      <c r="O835825"/>
      <c r="P835825"/>
      <c r="Q835825"/>
      <c r="R835825" s="19"/>
      <c r="S835825" s="19"/>
      <c r="T835825"/>
      <c r="U835825" s="113"/>
      <c r="V835825" s="19"/>
      <c r="W835825" s="19"/>
      <c r="X835825" s="19"/>
      <c r="Y835825" s="19"/>
      <c r="Z835825" s="19"/>
      <c r="AA835825" s="19"/>
      <c r="AB835825" s="19"/>
      <c r="AC835825" s="19"/>
      <c r="AD835825" s="19"/>
      <c r="AE835825" s="19"/>
      <c r="AF835825" s="19"/>
      <c r="AG835825" s="19"/>
      <c r="AH835825" s="19"/>
      <c r="AI835825" s="19"/>
      <c r="AJ835825" s="19"/>
      <c r="AK835825" s="19"/>
      <c r="AL835825" s="19"/>
      <c r="AM835825" s="19"/>
      <c r="AN835825" s="19"/>
      <c r="AO835825" s="19"/>
      <c r="AP835825"/>
    </row>
    <row r="835826" spans="1:42" s="116" customFormat="1" x14ac:dyDescent="0.3">
      <c r="A835826"/>
      <c r="B835826"/>
      <c r="C835826"/>
      <c r="D835826"/>
      <c r="E835826"/>
      <c r="F835826"/>
      <c r="G835826"/>
      <c r="H835826"/>
      <c r="I835826"/>
      <c r="J835826"/>
      <c r="K835826"/>
      <c r="L835826"/>
      <c r="M835826" s="115"/>
      <c r="N835826" s="115"/>
      <c r="O835826"/>
      <c r="P835826"/>
      <c r="Q835826"/>
      <c r="R835826" s="19"/>
      <c r="S835826" s="19"/>
      <c r="T835826"/>
      <c r="U835826" s="113"/>
      <c r="V835826" s="19"/>
      <c r="W835826" s="19"/>
      <c r="X835826" s="19"/>
      <c r="Y835826" s="19"/>
      <c r="Z835826" s="19"/>
      <c r="AA835826" s="19"/>
      <c r="AB835826" s="19"/>
      <c r="AC835826" s="19"/>
      <c r="AD835826" s="19"/>
      <c r="AE835826" s="19"/>
      <c r="AF835826" s="19"/>
      <c r="AG835826" s="19"/>
      <c r="AH835826" s="19"/>
      <c r="AI835826" s="19"/>
      <c r="AJ835826" s="19"/>
      <c r="AK835826" s="19"/>
      <c r="AL835826" s="19"/>
      <c r="AM835826" s="19"/>
      <c r="AN835826" s="19"/>
      <c r="AO835826" s="19"/>
      <c r="AP835826"/>
    </row>
    <row r="835827" spans="1:42" s="116" customFormat="1" x14ac:dyDescent="0.3">
      <c r="A835827"/>
      <c r="B835827"/>
      <c r="C835827"/>
      <c r="D835827"/>
      <c r="E835827"/>
      <c r="F835827"/>
      <c r="G835827"/>
      <c r="H835827"/>
      <c r="I835827"/>
      <c r="J835827"/>
      <c r="K835827"/>
      <c r="L835827"/>
      <c r="M835827" s="115"/>
      <c r="N835827" s="115"/>
      <c r="O835827"/>
      <c r="P835827"/>
      <c r="Q835827"/>
      <c r="R835827" s="19"/>
      <c r="S835827" s="19"/>
      <c r="T835827"/>
      <c r="U835827" s="113"/>
      <c r="V835827" s="19"/>
      <c r="W835827" s="19"/>
      <c r="X835827" s="19"/>
      <c r="Y835827" s="19"/>
      <c r="Z835827" s="19"/>
      <c r="AA835827" s="19"/>
      <c r="AB835827" s="19"/>
      <c r="AC835827" s="19"/>
      <c r="AD835827" s="19"/>
      <c r="AE835827" s="19"/>
      <c r="AF835827" s="19"/>
      <c r="AG835827" s="19"/>
      <c r="AH835827" s="19"/>
      <c r="AI835827" s="19"/>
      <c r="AJ835827" s="19"/>
      <c r="AK835827" s="19"/>
      <c r="AL835827" s="19"/>
      <c r="AM835827" s="19"/>
      <c r="AN835827" s="19"/>
      <c r="AO835827" s="19"/>
      <c r="AP835827"/>
    </row>
    <row r="835828" spans="1:42" s="116" customFormat="1" x14ac:dyDescent="0.3">
      <c r="A835828"/>
      <c r="B835828"/>
      <c r="C835828"/>
      <c r="D835828"/>
      <c r="E835828"/>
      <c r="F835828"/>
      <c r="G835828"/>
      <c r="H835828"/>
      <c r="I835828"/>
      <c r="J835828"/>
      <c r="K835828"/>
      <c r="L835828"/>
      <c r="M835828" s="115"/>
      <c r="N835828" s="115"/>
      <c r="O835828"/>
      <c r="P835828"/>
      <c r="Q835828"/>
      <c r="R835828" s="19"/>
      <c r="S835828" s="19"/>
      <c r="T835828"/>
      <c r="U835828" s="113"/>
      <c r="V835828" s="19"/>
      <c r="W835828" s="19"/>
      <c r="X835828" s="19"/>
      <c r="Y835828" s="19"/>
      <c r="Z835828" s="19"/>
      <c r="AA835828" s="19"/>
      <c r="AB835828" s="19"/>
      <c r="AC835828" s="19"/>
      <c r="AD835828" s="19"/>
      <c r="AE835828" s="19"/>
      <c r="AF835828" s="19"/>
      <c r="AG835828" s="19"/>
      <c r="AH835828" s="19"/>
      <c r="AI835828" s="19"/>
      <c r="AJ835828" s="19"/>
      <c r="AK835828" s="19"/>
      <c r="AL835828" s="19"/>
      <c r="AM835828" s="19"/>
      <c r="AN835828" s="19"/>
      <c r="AO835828" s="19"/>
      <c r="AP835828"/>
    </row>
    <row r="835829" spans="1:42" s="116" customFormat="1" x14ac:dyDescent="0.3">
      <c r="A835829"/>
      <c r="B835829"/>
      <c r="C835829"/>
      <c r="D835829"/>
      <c r="E835829"/>
      <c r="F835829"/>
      <c r="G835829"/>
      <c r="H835829"/>
      <c r="I835829"/>
      <c r="J835829"/>
      <c r="K835829"/>
      <c r="L835829"/>
      <c r="M835829" s="115"/>
      <c r="N835829" s="115"/>
      <c r="O835829"/>
      <c r="P835829"/>
      <c r="Q835829"/>
      <c r="R835829" s="19"/>
      <c r="S835829" s="19"/>
      <c r="T835829"/>
      <c r="U835829" s="113"/>
      <c r="V835829" s="19"/>
      <c r="W835829" s="19"/>
      <c r="X835829" s="19"/>
      <c r="Y835829" s="19"/>
      <c r="Z835829" s="19"/>
      <c r="AA835829" s="19"/>
      <c r="AB835829" s="19"/>
      <c r="AC835829" s="19"/>
      <c r="AD835829" s="19"/>
      <c r="AE835829" s="19"/>
      <c r="AF835829" s="19"/>
      <c r="AG835829" s="19"/>
      <c r="AH835829" s="19"/>
      <c r="AI835829" s="19"/>
      <c r="AJ835829" s="19"/>
      <c r="AK835829" s="19"/>
      <c r="AL835829" s="19"/>
      <c r="AM835829" s="19"/>
      <c r="AN835829" s="19"/>
      <c r="AO835829" s="19"/>
      <c r="AP835829"/>
    </row>
    <row r="835830" spans="1:42" s="116" customFormat="1" x14ac:dyDescent="0.3">
      <c r="A835830"/>
      <c r="B835830"/>
      <c r="C835830"/>
      <c r="D835830"/>
      <c r="E835830"/>
      <c r="F835830"/>
      <c r="G835830"/>
      <c r="H835830"/>
      <c r="I835830"/>
      <c r="J835830"/>
      <c r="K835830"/>
      <c r="L835830"/>
      <c r="M835830" s="115"/>
      <c r="N835830" s="115"/>
      <c r="O835830"/>
      <c r="P835830"/>
      <c r="Q835830"/>
      <c r="R835830" s="19"/>
      <c r="S835830" s="19"/>
      <c r="T835830"/>
      <c r="U835830" s="113"/>
      <c r="V835830" s="19"/>
      <c r="W835830" s="19"/>
      <c r="X835830" s="19"/>
      <c r="Y835830" s="19"/>
      <c r="Z835830" s="19"/>
      <c r="AA835830" s="19"/>
      <c r="AB835830" s="19"/>
      <c r="AC835830" s="19"/>
      <c r="AD835830" s="19"/>
      <c r="AE835830" s="19"/>
      <c r="AF835830" s="19"/>
      <c r="AG835830" s="19"/>
      <c r="AH835830" s="19"/>
      <c r="AI835830" s="19"/>
      <c r="AJ835830" s="19"/>
      <c r="AK835830" s="19"/>
      <c r="AL835830" s="19"/>
      <c r="AM835830" s="19"/>
      <c r="AN835830" s="19"/>
      <c r="AO835830" s="19"/>
      <c r="AP835830"/>
    </row>
    <row r="835831" spans="1:42" s="116" customFormat="1" x14ac:dyDescent="0.3">
      <c r="A835831"/>
      <c r="B835831"/>
      <c r="C835831"/>
      <c r="D835831"/>
      <c r="E835831"/>
      <c r="F835831"/>
      <c r="G835831"/>
      <c r="H835831"/>
      <c r="I835831"/>
      <c r="J835831"/>
      <c r="K835831"/>
      <c r="L835831"/>
      <c r="M835831" s="115"/>
      <c r="N835831" s="115"/>
      <c r="O835831"/>
      <c r="P835831"/>
      <c r="Q835831"/>
      <c r="R835831" s="19"/>
      <c r="S835831" s="19"/>
      <c r="T835831"/>
      <c r="U835831" s="113"/>
      <c r="V835831" s="19"/>
      <c r="W835831" s="19"/>
      <c r="X835831" s="19"/>
      <c r="Y835831" s="19"/>
      <c r="Z835831" s="19"/>
      <c r="AA835831" s="19"/>
      <c r="AB835831" s="19"/>
      <c r="AC835831" s="19"/>
      <c r="AD835831" s="19"/>
      <c r="AE835831" s="19"/>
      <c r="AF835831" s="19"/>
      <c r="AG835831" s="19"/>
      <c r="AH835831" s="19"/>
      <c r="AI835831" s="19"/>
      <c r="AJ835831" s="19"/>
      <c r="AK835831" s="19"/>
      <c r="AL835831" s="19"/>
      <c r="AM835831" s="19"/>
      <c r="AN835831" s="19"/>
      <c r="AO835831" s="19"/>
      <c r="AP835831"/>
    </row>
    <row r="835832" spans="1:42" s="116" customFormat="1" x14ac:dyDescent="0.3">
      <c r="A835832"/>
      <c r="B835832"/>
      <c r="C835832"/>
      <c r="D835832"/>
      <c r="E835832"/>
      <c r="F835832"/>
      <c r="G835832"/>
      <c r="H835832"/>
      <c r="I835832"/>
      <c r="J835832"/>
      <c r="K835832"/>
      <c r="L835832"/>
      <c r="M835832" s="115"/>
      <c r="N835832" s="115"/>
      <c r="O835832"/>
      <c r="P835832"/>
      <c r="Q835832"/>
      <c r="R835832" s="19"/>
      <c r="S835832" s="19"/>
      <c r="T835832"/>
      <c r="U835832" s="113"/>
      <c r="V835832" s="19"/>
      <c r="W835832" s="19"/>
      <c r="X835832" s="19"/>
      <c r="Y835832" s="19"/>
      <c r="Z835832" s="19"/>
      <c r="AA835832" s="19"/>
      <c r="AB835832" s="19"/>
      <c r="AC835832" s="19"/>
      <c r="AD835832" s="19"/>
      <c r="AE835832" s="19"/>
      <c r="AF835832" s="19"/>
      <c r="AG835832" s="19"/>
      <c r="AH835832" s="19"/>
      <c r="AI835832" s="19"/>
      <c r="AJ835832" s="19"/>
      <c r="AK835832" s="19"/>
      <c r="AL835832" s="19"/>
      <c r="AM835832" s="19"/>
      <c r="AN835832" s="19"/>
      <c r="AO835832" s="19"/>
      <c r="AP835832"/>
    </row>
    <row r="835833" spans="1:42" s="116" customFormat="1" x14ac:dyDescent="0.3">
      <c r="A835833"/>
      <c r="B835833"/>
      <c r="C835833"/>
      <c r="D835833"/>
      <c r="E835833"/>
      <c r="F835833"/>
      <c r="G835833"/>
      <c r="H835833"/>
      <c r="I835833"/>
      <c r="J835833"/>
      <c r="K835833"/>
      <c r="L835833"/>
      <c r="M835833" s="115"/>
      <c r="N835833" s="115"/>
      <c r="O835833"/>
      <c r="P835833"/>
      <c r="Q835833"/>
      <c r="R835833" s="19"/>
      <c r="S835833" s="19"/>
      <c r="T835833"/>
      <c r="U835833" s="113"/>
      <c r="V835833" s="19"/>
      <c r="W835833" s="19"/>
      <c r="X835833" s="19"/>
      <c r="Y835833" s="19"/>
      <c r="Z835833" s="19"/>
      <c r="AA835833" s="19"/>
      <c r="AB835833" s="19"/>
      <c r="AC835833" s="19"/>
      <c r="AD835833" s="19"/>
      <c r="AE835833" s="19"/>
      <c r="AF835833" s="19"/>
      <c r="AG835833" s="19"/>
      <c r="AH835833" s="19"/>
      <c r="AI835833" s="19"/>
      <c r="AJ835833" s="19"/>
      <c r="AK835833" s="19"/>
      <c r="AL835833" s="19"/>
      <c r="AM835833" s="19"/>
      <c r="AN835833" s="19"/>
      <c r="AO835833" s="19"/>
      <c r="AP835833"/>
    </row>
    <row r="835834" spans="1:42" s="116" customFormat="1" x14ac:dyDescent="0.3">
      <c r="A835834"/>
      <c r="B835834"/>
      <c r="C835834"/>
      <c r="D835834"/>
      <c r="E835834"/>
      <c r="F835834"/>
      <c r="G835834"/>
      <c r="H835834"/>
      <c r="I835834"/>
      <c r="J835834"/>
      <c r="K835834"/>
      <c r="L835834"/>
      <c r="M835834" s="115"/>
      <c r="N835834" s="115"/>
      <c r="O835834"/>
      <c r="P835834"/>
      <c r="Q835834"/>
      <c r="R835834" s="19"/>
      <c r="S835834" s="19"/>
      <c r="T835834"/>
      <c r="U835834" s="113"/>
      <c r="V835834" s="19"/>
      <c r="W835834" s="19"/>
      <c r="X835834" s="19"/>
      <c r="Y835834" s="19"/>
      <c r="Z835834" s="19"/>
      <c r="AA835834" s="19"/>
      <c r="AB835834" s="19"/>
      <c r="AC835834" s="19"/>
      <c r="AD835834" s="19"/>
      <c r="AE835834" s="19"/>
      <c r="AF835834" s="19"/>
      <c r="AG835834" s="19"/>
      <c r="AH835834" s="19"/>
      <c r="AI835834" s="19"/>
      <c r="AJ835834" s="19"/>
      <c r="AK835834" s="19"/>
      <c r="AL835834" s="19"/>
      <c r="AM835834" s="19"/>
      <c r="AN835834" s="19"/>
      <c r="AO835834" s="19"/>
      <c r="AP835834"/>
    </row>
    <row r="835835" spans="1:42" s="116" customFormat="1" x14ac:dyDescent="0.3">
      <c r="A835835"/>
      <c r="B835835"/>
      <c r="C835835"/>
      <c r="D835835"/>
      <c r="E835835"/>
      <c r="F835835"/>
      <c r="G835835"/>
      <c r="H835835"/>
      <c r="I835835"/>
      <c r="J835835"/>
      <c r="K835835"/>
      <c r="L835835"/>
      <c r="M835835" s="115"/>
      <c r="N835835" s="115"/>
      <c r="O835835"/>
      <c r="P835835"/>
      <c r="Q835835"/>
      <c r="R835835" s="19"/>
      <c r="S835835" s="19"/>
      <c r="T835835"/>
      <c r="U835835" s="113"/>
      <c r="V835835" s="19"/>
      <c r="W835835" s="19"/>
      <c r="X835835" s="19"/>
      <c r="Y835835" s="19"/>
      <c r="Z835835" s="19"/>
      <c r="AA835835" s="19"/>
      <c r="AB835835" s="19"/>
      <c r="AC835835" s="19"/>
      <c r="AD835835" s="19"/>
      <c r="AE835835" s="19"/>
      <c r="AF835835" s="19"/>
      <c r="AG835835" s="19"/>
      <c r="AH835835" s="19"/>
      <c r="AI835835" s="19"/>
      <c r="AJ835835" s="19"/>
      <c r="AK835835" s="19"/>
      <c r="AL835835" s="19"/>
      <c r="AM835835" s="19"/>
      <c r="AN835835" s="19"/>
      <c r="AO835835" s="19"/>
      <c r="AP835835"/>
    </row>
    <row r="835836" spans="1:42" s="116" customFormat="1" x14ac:dyDescent="0.3">
      <c r="A835836"/>
      <c r="B835836"/>
      <c r="C835836"/>
      <c r="D835836"/>
      <c r="E835836"/>
      <c r="F835836"/>
      <c r="G835836"/>
      <c r="H835836"/>
      <c r="I835836"/>
      <c r="J835836"/>
      <c r="K835836"/>
      <c r="L835836"/>
      <c r="M835836" s="115"/>
      <c r="N835836" s="115"/>
      <c r="O835836"/>
      <c r="P835836"/>
      <c r="Q835836"/>
      <c r="R835836" s="19"/>
      <c r="S835836" s="19"/>
      <c r="T835836"/>
      <c r="U835836" s="113"/>
      <c r="V835836" s="19"/>
      <c r="W835836" s="19"/>
      <c r="X835836" s="19"/>
      <c r="Y835836" s="19"/>
      <c r="Z835836" s="19"/>
      <c r="AA835836" s="19"/>
      <c r="AB835836" s="19"/>
      <c r="AC835836" s="19"/>
      <c r="AD835836" s="19"/>
      <c r="AE835836" s="19"/>
      <c r="AF835836" s="19"/>
      <c r="AG835836" s="19"/>
      <c r="AH835836" s="19"/>
      <c r="AI835836" s="19"/>
      <c r="AJ835836" s="19"/>
      <c r="AK835836" s="19"/>
      <c r="AL835836" s="19"/>
      <c r="AM835836" s="19"/>
      <c r="AN835836" s="19"/>
      <c r="AO835836" s="19"/>
      <c r="AP835836"/>
    </row>
    <row r="835837" spans="1:42" s="116" customFormat="1" x14ac:dyDescent="0.3">
      <c r="A835837"/>
      <c r="B835837"/>
      <c r="C835837"/>
      <c r="D835837"/>
      <c r="E835837"/>
      <c r="F835837"/>
      <c r="G835837"/>
      <c r="H835837"/>
      <c r="I835837"/>
      <c r="J835837"/>
      <c r="K835837"/>
      <c r="L835837"/>
      <c r="M835837" s="115"/>
      <c r="N835837" s="115"/>
      <c r="O835837"/>
      <c r="P835837"/>
      <c r="Q835837"/>
      <c r="R835837" s="19"/>
      <c r="S835837" s="19"/>
      <c r="T835837"/>
      <c r="U835837" s="113"/>
      <c r="V835837" s="19"/>
      <c r="W835837" s="19"/>
      <c r="X835837" s="19"/>
      <c r="Y835837" s="19"/>
      <c r="Z835837" s="19"/>
      <c r="AA835837" s="19"/>
      <c r="AB835837" s="19"/>
      <c r="AC835837" s="19"/>
      <c r="AD835837" s="19"/>
      <c r="AE835837" s="19"/>
      <c r="AF835837" s="19"/>
      <c r="AG835837" s="19"/>
      <c r="AH835837" s="19"/>
      <c r="AI835837" s="19"/>
      <c r="AJ835837" s="19"/>
      <c r="AK835837" s="19"/>
      <c r="AL835837" s="19"/>
      <c r="AM835837" s="19"/>
      <c r="AN835837" s="19"/>
      <c r="AO835837" s="19"/>
      <c r="AP835837"/>
    </row>
    <row r="835838" spans="1:42" s="116" customFormat="1" x14ac:dyDescent="0.3">
      <c r="A835838"/>
      <c r="B835838"/>
      <c r="C835838"/>
      <c r="D835838"/>
      <c r="E835838"/>
      <c r="F835838"/>
      <c r="G835838"/>
      <c r="H835838"/>
      <c r="I835838"/>
      <c r="J835838"/>
      <c r="K835838"/>
      <c r="L835838"/>
      <c r="M835838" s="115"/>
      <c r="N835838" s="115"/>
      <c r="O835838"/>
      <c r="P835838"/>
      <c r="Q835838"/>
      <c r="R835838" s="19"/>
      <c r="S835838" s="19"/>
      <c r="T835838"/>
      <c r="U835838" s="113"/>
      <c r="V835838" s="19"/>
      <c r="W835838" s="19"/>
      <c r="X835838" s="19"/>
      <c r="Y835838" s="19"/>
      <c r="Z835838" s="19"/>
      <c r="AA835838" s="19"/>
      <c r="AB835838" s="19"/>
      <c r="AC835838" s="19"/>
      <c r="AD835838" s="19"/>
      <c r="AE835838" s="19"/>
      <c r="AF835838" s="19"/>
      <c r="AG835838" s="19"/>
      <c r="AH835838" s="19"/>
      <c r="AI835838" s="19"/>
      <c r="AJ835838" s="19"/>
      <c r="AK835838" s="19"/>
      <c r="AL835838" s="19"/>
      <c r="AM835838" s="19"/>
      <c r="AN835838" s="19"/>
      <c r="AO835838" s="19"/>
      <c r="AP835838"/>
    </row>
    <row r="835839" spans="1:42" s="116" customFormat="1" x14ac:dyDescent="0.3">
      <c r="A835839"/>
      <c r="B835839"/>
      <c r="C835839"/>
      <c r="D835839"/>
      <c r="E835839"/>
      <c r="F835839"/>
      <c r="G835839"/>
      <c r="H835839"/>
      <c r="I835839"/>
      <c r="J835839"/>
      <c r="K835839"/>
      <c r="L835839"/>
      <c r="M835839" s="115"/>
      <c r="N835839" s="115"/>
      <c r="O835839"/>
      <c r="P835839"/>
      <c r="Q835839"/>
      <c r="R835839" s="19"/>
      <c r="S835839" s="19"/>
      <c r="T835839"/>
      <c r="U835839" s="113"/>
      <c r="V835839" s="19"/>
      <c r="W835839" s="19"/>
      <c r="X835839" s="19"/>
      <c r="Y835839" s="19"/>
      <c r="Z835839" s="19"/>
      <c r="AA835839" s="19"/>
      <c r="AB835839" s="19"/>
      <c r="AC835839" s="19"/>
      <c r="AD835839" s="19"/>
      <c r="AE835839" s="19"/>
      <c r="AF835839" s="19"/>
      <c r="AG835839" s="19"/>
      <c r="AH835839" s="19"/>
      <c r="AI835839" s="19"/>
      <c r="AJ835839" s="19"/>
      <c r="AK835839" s="19"/>
      <c r="AL835839" s="19"/>
      <c r="AM835839" s="19"/>
      <c r="AN835839" s="19"/>
      <c r="AO835839" s="19"/>
      <c r="AP835839"/>
    </row>
    <row r="835840" spans="1:42" s="116" customFormat="1" x14ac:dyDescent="0.3">
      <c r="A835840"/>
      <c r="B835840"/>
      <c r="C835840"/>
      <c r="D835840"/>
      <c r="E835840"/>
      <c r="F835840"/>
      <c r="G835840"/>
      <c r="H835840"/>
      <c r="I835840"/>
      <c r="J835840"/>
      <c r="K835840"/>
      <c r="L835840"/>
      <c r="M835840" s="115"/>
      <c r="N835840" s="115"/>
      <c r="O835840"/>
      <c r="P835840"/>
      <c r="Q835840"/>
      <c r="R835840" s="19"/>
      <c r="S835840" s="19"/>
      <c r="T835840"/>
      <c r="U835840" s="113"/>
      <c r="V835840" s="19"/>
      <c r="W835840" s="19"/>
      <c r="X835840" s="19"/>
      <c r="Y835840" s="19"/>
      <c r="Z835840" s="19"/>
      <c r="AA835840" s="19"/>
      <c r="AB835840" s="19"/>
      <c r="AC835840" s="19"/>
      <c r="AD835840" s="19"/>
      <c r="AE835840" s="19"/>
      <c r="AF835840" s="19"/>
      <c r="AG835840" s="19"/>
      <c r="AH835840" s="19"/>
      <c r="AI835840" s="19"/>
      <c r="AJ835840" s="19"/>
      <c r="AK835840" s="19"/>
      <c r="AL835840" s="19"/>
      <c r="AM835840" s="19"/>
      <c r="AN835840" s="19"/>
      <c r="AO835840" s="19"/>
      <c r="AP835840"/>
    </row>
    <row r="835841" spans="1:42" s="116" customFormat="1" x14ac:dyDescent="0.3">
      <c r="A835841"/>
      <c r="B835841"/>
      <c r="C835841"/>
      <c r="D835841"/>
      <c r="E835841"/>
      <c r="F835841"/>
      <c r="G835841"/>
      <c r="H835841"/>
      <c r="I835841"/>
      <c r="J835841"/>
      <c r="K835841"/>
      <c r="L835841"/>
      <c r="M835841" s="115"/>
      <c r="N835841" s="115"/>
      <c r="O835841"/>
      <c r="P835841"/>
      <c r="Q835841"/>
      <c r="R835841" s="19"/>
      <c r="S835841" s="19"/>
      <c r="T835841"/>
      <c r="U835841" s="113"/>
      <c r="V835841" s="19"/>
      <c r="W835841" s="19"/>
      <c r="X835841" s="19"/>
      <c r="Y835841" s="19"/>
      <c r="Z835841" s="19"/>
      <c r="AA835841" s="19"/>
      <c r="AB835841" s="19"/>
      <c r="AC835841" s="19"/>
      <c r="AD835841" s="19"/>
      <c r="AE835841" s="19"/>
      <c r="AF835841" s="19"/>
      <c r="AG835841" s="19"/>
      <c r="AH835841" s="19"/>
      <c r="AI835841" s="19"/>
      <c r="AJ835841" s="19"/>
      <c r="AK835841" s="19"/>
      <c r="AL835841" s="19"/>
      <c r="AM835841" s="19"/>
      <c r="AN835841" s="19"/>
      <c r="AO835841" s="19"/>
      <c r="AP835841"/>
    </row>
    <row r="835842" spans="1:42" s="116" customFormat="1" x14ac:dyDescent="0.3">
      <c r="A835842"/>
      <c r="B835842"/>
      <c r="C835842"/>
      <c r="D835842"/>
      <c r="E835842"/>
      <c r="F835842"/>
      <c r="G835842"/>
      <c r="H835842"/>
      <c r="I835842"/>
      <c r="J835842"/>
      <c r="K835842"/>
      <c r="L835842"/>
      <c r="M835842" s="115"/>
      <c r="N835842" s="115"/>
      <c r="O835842"/>
      <c r="P835842"/>
      <c r="Q835842"/>
      <c r="R835842" s="19"/>
      <c r="S835842" s="19"/>
      <c r="T835842"/>
      <c r="U835842" s="113"/>
      <c r="V835842" s="19"/>
      <c r="W835842" s="19"/>
      <c r="X835842" s="19"/>
      <c r="Y835842" s="19"/>
      <c r="Z835842" s="19"/>
      <c r="AA835842" s="19"/>
      <c r="AB835842" s="19"/>
      <c r="AC835842" s="19"/>
      <c r="AD835842" s="19"/>
      <c r="AE835842" s="19"/>
      <c r="AF835842" s="19"/>
      <c r="AG835842" s="19"/>
      <c r="AH835842" s="19"/>
      <c r="AI835842" s="19"/>
      <c r="AJ835842" s="19"/>
      <c r="AK835842" s="19"/>
      <c r="AL835842" s="19"/>
      <c r="AM835842" s="19"/>
      <c r="AN835842" s="19"/>
      <c r="AO835842" s="19"/>
      <c r="AP835842"/>
    </row>
    <row r="835843" spans="1:42" s="116" customFormat="1" x14ac:dyDescent="0.3">
      <c r="A835843"/>
      <c r="B835843"/>
      <c r="C835843"/>
      <c r="D835843"/>
      <c r="E835843"/>
      <c r="F835843"/>
      <c r="G835843"/>
      <c r="H835843"/>
      <c r="I835843"/>
      <c r="J835843"/>
      <c r="K835843"/>
      <c r="L835843"/>
      <c r="M835843" s="115"/>
      <c r="N835843" s="115"/>
      <c r="O835843"/>
      <c r="P835843"/>
      <c r="Q835843"/>
      <c r="R835843" s="19"/>
      <c r="S835843" s="19"/>
      <c r="T835843"/>
      <c r="U835843" s="113"/>
      <c r="V835843" s="19"/>
      <c r="W835843" s="19"/>
      <c r="X835843" s="19"/>
      <c r="Y835843" s="19"/>
      <c r="Z835843" s="19"/>
      <c r="AA835843" s="19"/>
      <c r="AB835843" s="19"/>
      <c r="AC835843" s="19"/>
      <c r="AD835843" s="19"/>
      <c r="AE835843" s="19"/>
      <c r="AF835843" s="19"/>
      <c r="AG835843" s="19"/>
      <c r="AH835843" s="19"/>
      <c r="AI835843" s="19"/>
      <c r="AJ835843" s="19"/>
      <c r="AK835843" s="19"/>
      <c r="AL835843" s="19"/>
      <c r="AM835843" s="19"/>
      <c r="AN835843" s="19"/>
      <c r="AO835843" s="19"/>
      <c r="AP835843"/>
    </row>
    <row r="835844" spans="1:42" s="116" customFormat="1" x14ac:dyDescent="0.3">
      <c r="A835844"/>
      <c r="B835844"/>
      <c r="C835844"/>
      <c r="D835844"/>
      <c r="E835844"/>
      <c r="F835844"/>
      <c r="G835844"/>
      <c r="H835844"/>
      <c r="I835844"/>
      <c r="J835844"/>
      <c r="K835844"/>
      <c r="L835844"/>
      <c r="M835844" s="115"/>
      <c r="N835844" s="115"/>
      <c r="O835844"/>
      <c r="P835844"/>
      <c r="Q835844"/>
      <c r="R835844" s="19"/>
      <c r="S835844" s="19"/>
      <c r="T835844"/>
      <c r="U835844" s="113"/>
      <c r="V835844" s="19"/>
      <c r="W835844" s="19"/>
      <c r="X835844" s="19"/>
      <c r="Y835844" s="19"/>
      <c r="Z835844" s="19"/>
      <c r="AA835844" s="19"/>
      <c r="AB835844" s="19"/>
      <c r="AC835844" s="19"/>
      <c r="AD835844" s="19"/>
      <c r="AE835844" s="19"/>
      <c r="AF835844" s="19"/>
      <c r="AG835844" s="19"/>
      <c r="AH835844" s="19"/>
      <c r="AI835844" s="19"/>
      <c r="AJ835844" s="19"/>
      <c r="AK835844" s="19"/>
      <c r="AL835844" s="19"/>
      <c r="AM835844" s="19"/>
      <c r="AN835844" s="19"/>
      <c r="AO835844" s="19"/>
      <c r="AP835844"/>
    </row>
    <row r="835845" spans="1:42" s="116" customFormat="1" x14ac:dyDescent="0.3">
      <c r="A835845"/>
      <c r="B835845"/>
      <c r="C835845"/>
      <c r="D835845"/>
      <c r="E835845"/>
      <c r="F835845"/>
      <c r="G835845"/>
      <c r="H835845"/>
      <c r="I835845"/>
      <c r="J835845"/>
      <c r="K835845"/>
      <c r="L835845"/>
      <c r="M835845" s="115"/>
      <c r="N835845" s="115"/>
      <c r="O835845"/>
      <c r="P835845"/>
      <c r="Q835845"/>
      <c r="R835845" s="19"/>
      <c r="S835845" s="19"/>
      <c r="T835845"/>
      <c r="U835845" s="113"/>
      <c r="V835845" s="19"/>
      <c r="W835845" s="19"/>
      <c r="X835845" s="19"/>
      <c r="Y835845" s="19"/>
      <c r="Z835845" s="19"/>
      <c r="AA835845" s="19"/>
      <c r="AB835845" s="19"/>
      <c r="AC835845" s="19"/>
      <c r="AD835845" s="19"/>
      <c r="AE835845" s="19"/>
      <c r="AF835845" s="19"/>
      <c r="AG835845" s="19"/>
      <c r="AH835845" s="19"/>
      <c r="AI835845" s="19"/>
      <c r="AJ835845" s="19"/>
      <c r="AK835845" s="19"/>
      <c r="AL835845" s="19"/>
      <c r="AM835845" s="19"/>
      <c r="AN835845" s="19"/>
      <c r="AO835845" s="19"/>
      <c r="AP835845"/>
    </row>
    <row r="835846" spans="1:42" s="116" customFormat="1" x14ac:dyDescent="0.3">
      <c r="A835846"/>
      <c r="B835846"/>
      <c r="C835846"/>
      <c r="D835846"/>
      <c r="E835846"/>
      <c r="F835846"/>
      <c r="G835846"/>
      <c r="H835846"/>
      <c r="I835846"/>
      <c r="J835846"/>
      <c r="K835846"/>
      <c r="L835846"/>
      <c r="M835846" s="115"/>
      <c r="N835846" s="115"/>
      <c r="O835846"/>
      <c r="P835846"/>
      <c r="Q835846"/>
      <c r="R835846" s="19"/>
      <c r="S835846" s="19"/>
      <c r="T835846"/>
      <c r="U835846" s="113"/>
      <c r="V835846" s="19"/>
      <c r="W835846" s="19"/>
      <c r="X835846" s="19"/>
      <c r="Y835846" s="19"/>
      <c r="Z835846" s="19"/>
      <c r="AA835846" s="19"/>
      <c r="AB835846" s="19"/>
      <c r="AC835846" s="19"/>
      <c r="AD835846" s="19"/>
      <c r="AE835846" s="19"/>
      <c r="AF835846" s="19"/>
      <c r="AG835846" s="19"/>
      <c r="AH835846" s="19"/>
      <c r="AI835846" s="19"/>
      <c r="AJ835846" s="19"/>
      <c r="AK835846" s="19"/>
      <c r="AL835846" s="19"/>
      <c r="AM835846" s="19"/>
      <c r="AN835846" s="19"/>
      <c r="AO835846" s="19"/>
      <c r="AP835846"/>
    </row>
    <row r="835847" spans="1:42" s="116" customFormat="1" x14ac:dyDescent="0.3">
      <c r="A835847"/>
      <c r="B835847"/>
      <c r="C835847"/>
      <c r="D835847"/>
      <c r="E835847"/>
      <c r="F835847"/>
      <c r="G835847"/>
      <c r="H835847"/>
      <c r="I835847"/>
      <c r="J835847"/>
      <c r="K835847"/>
      <c r="L835847"/>
      <c r="M835847" s="115"/>
      <c r="N835847" s="115"/>
      <c r="O835847"/>
      <c r="P835847"/>
      <c r="Q835847"/>
      <c r="R835847" s="19"/>
      <c r="S835847" s="19"/>
      <c r="T835847"/>
      <c r="U835847" s="113"/>
      <c r="V835847" s="19"/>
      <c r="W835847" s="19"/>
      <c r="X835847" s="19"/>
      <c r="Y835847" s="19"/>
      <c r="Z835847" s="19"/>
      <c r="AA835847" s="19"/>
      <c r="AB835847" s="19"/>
      <c r="AC835847" s="19"/>
      <c r="AD835847" s="19"/>
      <c r="AE835847" s="19"/>
      <c r="AF835847" s="19"/>
      <c r="AG835847" s="19"/>
      <c r="AH835847" s="19"/>
      <c r="AI835847" s="19"/>
      <c r="AJ835847" s="19"/>
      <c r="AK835847" s="19"/>
      <c r="AL835847" s="19"/>
      <c r="AM835847" s="19"/>
      <c r="AN835847" s="19"/>
      <c r="AO835847" s="19"/>
      <c r="AP835847"/>
    </row>
    <row r="835848" spans="1:42" s="116" customFormat="1" x14ac:dyDescent="0.3">
      <c r="A835848"/>
      <c r="B835848"/>
      <c r="C835848"/>
      <c r="D835848"/>
      <c r="E835848"/>
      <c r="F835848"/>
      <c r="G835848"/>
      <c r="H835848"/>
      <c r="I835848"/>
      <c r="J835848"/>
      <c r="K835848"/>
      <c r="L835848"/>
      <c r="M835848" s="115"/>
      <c r="N835848" s="115"/>
      <c r="O835848"/>
      <c r="P835848"/>
      <c r="Q835848"/>
      <c r="R835848" s="19"/>
      <c r="S835848" s="19"/>
      <c r="T835848"/>
      <c r="U835848" s="113"/>
      <c r="V835848" s="19"/>
      <c r="W835848" s="19"/>
      <c r="X835848" s="19"/>
      <c r="Y835848" s="19"/>
      <c r="Z835848" s="19"/>
      <c r="AA835848" s="19"/>
      <c r="AB835848" s="19"/>
      <c r="AC835848" s="19"/>
      <c r="AD835848" s="19"/>
      <c r="AE835848" s="19"/>
      <c r="AF835848" s="19"/>
      <c r="AG835848" s="19"/>
      <c r="AH835848" s="19"/>
      <c r="AI835848" s="19"/>
      <c r="AJ835848" s="19"/>
      <c r="AK835848" s="19"/>
      <c r="AL835848" s="19"/>
      <c r="AM835848" s="19"/>
      <c r="AN835848" s="19"/>
      <c r="AO835848" s="19"/>
      <c r="AP835848"/>
    </row>
    <row r="835849" spans="1:42" s="116" customFormat="1" x14ac:dyDescent="0.3">
      <c r="A835849"/>
      <c r="B835849"/>
      <c r="C835849"/>
      <c r="D835849"/>
      <c r="E835849"/>
      <c r="F835849"/>
      <c r="G835849"/>
      <c r="H835849"/>
      <c r="I835849"/>
      <c r="J835849"/>
      <c r="K835849"/>
      <c r="L835849"/>
      <c r="M835849" s="115"/>
      <c r="N835849" s="115"/>
      <c r="O835849"/>
      <c r="P835849"/>
      <c r="Q835849"/>
      <c r="R835849" s="19"/>
      <c r="S835849" s="19"/>
      <c r="T835849"/>
      <c r="U835849" s="113"/>
      <c r="V835849" s="19"/>
      <c r="W835849" s="19"/>
      <c r="X835849" s="19"/>
      <c r="Y835849" s="19"/>
      <c r="Z835849" s="19"/>
      <c r="AA835849" s="19"/>
      <c r="AB835849" s="19"/>
      <c r="AC835849" s="19"/>
      <c r="AD835849" s="19"/>
      <c r="AE835849" s="19"/>
      <c r="AF835849" s="19"/>
      <c r="AG835849" s="19"/>
      <c r="AH835849" s="19"/>
      <c r="AI835849" s="19"/>
      <c r="AJ835849" s="19"/>
      <c r="AK835849" s="19"/>
      <c r="AL835849" s="19"/>
      <c r="AM835849" s="19"/>
      <c r="AN835849" s="19"/>
      <c r="AO835849" s="19"/>
      <c r="AP835849"/>
    </row>
    <row r="835850" spans="1:42" s="116" customFormat="1" x14ac:dyDescent="0.3">
      <c r="A835850"/>
      <c r="B835850"/>
      <c r="C835850"/>
      <c r="D835850"/>
      <c r="E835850"/>
      <c r="F835850"/>
      <c r="G835850"/>
      <c r="H835850"/>
      <c r="I835850"/>
      <c r="J835850"/>
      <c r="K835850"/>
      <c r="L835850"/>
      <c r="M835850" s="115"/>
      <c r="N835850" s="115"/>
      <c r="O835850"/>
      <c r="P835850"/>
      <c r="Q835850"/>
      <c r="R835850" s="19"/>
      <c r="S835850" s="19"/>
      <c r="T835850"/>
      <c r="U835850" s="113"/>
      <c r="V835850" s="19"/>
      <c r="W835850" s="19"/>
      <c r="X835850" s="19"/>
      <c r="Y835850" s="19"/>
      <c r="Z835850" s="19"/>
      <c r="AA835850" s="19"/>
      <c r="AB835850" s="19"/>
      <c r="AC835850" s="19"/>
      <c r="AD835850" s="19"/>
      <c r="AE835850" s="19"/>
      <c r="AF835850" s="19"/>
      <c r="AG835850" s="19"/>
      <c r="AH835850" s="19"/>
      <c r="AI835850" s="19"/>
      <c r="AJ835850" s="19"/>
      <c r="AK835850" s="19"/>
      <c r="AL835850" s="19"/>
      <c r="AM835850" s="19"/>
      <c r="AN835850" s="19"/>
      <c r="AO835850" s="19"/>
      <c r="AP835850"/>
    </row>
    <row r="835851" spans="1:42" s="116" customFormat="1" x14ac:dyDescent="0.3">
      <c r="A835851"/>
      <c r="B835851"/>
      <c r="C835851"/>
      <c r="D835851"/>
      <c r="E835851"/>
      <c r="F835851"/>
      <c r="G835851"/>
      <c r="H835851"/>
      <c r="I835851"/>
      <c r="J835851"/>
      <c r="K835851"/>
      <c r="L835851"/>
      <c r="M835851" s="115"/>
      <c r="N835851" s="115"/>
      <c r="O835851"/>
      <c r="P835851"/>
      <c r="Q835851"/>
      <c r="R835851" s="19"/>
      <c r="S835851" s="19"/>
      <c r="T835851"/>
      <c r="U835851" s="113"/>
      <c r="V835851" s="19"/>
      <c r="W835851" s="19"/>
      <c r="X835851" s="19"/>
      <c r="Y835851" s="19"/>
      <c r="Z835851" s="19"/>
      <c r="AA835851" s="19"/>
      <c r="AB835851" s="19"/>
      <c r="AC835851" s="19"/>
      <c r="AD835851" s="19"/>
      <c r="AE835851" s="19"/>
      <c r="AF835851" s="19"/>
      <c r="AG835851" s="19"/>
      <c r="AH835851" s="19"/>
      <c r="AI835851" s="19"/>
      <c r="AJ835851" s="19"/>
      <c r="AK835851" s="19"/>
      <c r="AL835851" s="19"/>
      <c r="AM835851" s="19"/>
      <c r="AN835851" s="19"/>
      <c r="AO835851" s="19"/>
      <c r="AP835851"/>
    </row>
    <row r="835852" spans="1:42" s="116" customFormat="1" x14ac:dyDescent="0.3">
      <c r="A835852"/>
      <c r="B835852"/>
      <c r="C835852"/>
      <c r="D835852"/>
      <c r="E835852"/>
      <c r="F835852"/>
      <c r="G835852"/>
      <c r="H835852"/>
      <c r="I835852"/>
      <c r="J835852"/>
      <c r="K835852"/>
      <c r="L835852"/>
      <c r="M835852" s="115"/>
      <c r="N835852" s="115"/>
      <c r="O835852"/>
      <c r="P835852"/>
      <c r="Q835852"/>
      <c r="R835852" s="19"/>
      <c r="S835852" s="19"/>
      <c r="T835852"/>
      <c r="U835852" s="113"/>
      <c r="V835852" s="19"/>
      <c r="W835852" s="19"/>
      <c r="X835852" s="19"/>
      <c r="Y835852" s="19"/>
      <c r="Z835852" s="19"/>
      <c r="AA835852" s="19"/>
      <c r="AB835852" s="19"/>
      <c r="AC835852" s="19"/>
      <c r="AD835852" s="19"/>
      <c r="AE835852" s="19"/>
      <c r="AF835852" s="19"/>
      <c r="AG835852" s="19"/>
      <c r="AH835852" s="19"/>
      <c r="AI835852" s="19"/>
      <c r="AJ835852" s="19"/>
      <c r="AK835852" s="19"/>
      <c r="AL835852" s="19"/>
      <c r="AM835852" s="19"/>
      <c r="AN835852" s="19"/>
      <c r="AO835852" s="19"/>
      <c r="AP835852"/>
    </row>
    <row r="835853" spans="1:42" s="116" customFormat="1" x14ac:dyDescent="0.3">
      <c r="A835853"/>
      <c r="B835853"/>
      <c r="C835853"/>
      <c r="D835853"/>
      <c r="E835853"/>
      <c r="F835853"/>
      <c r="G835853"/>
      <c r="H835853"/>
      <c r="I835853"/>
      <c r="J835853"/>
      <c r="K835853"/>
      <c r="L835853"/>
      <c r="M835853" s="115"/>
      <c r="N835853" s="115"/>
      <c r="O835853"/>
      <c r="P835853"/>
      <c r="Q835853"/>
      <c r="R835853" s="19"/>
      <c r="S835853" s="19"/>
      <c r="T835853"/>
      <c r="U835853" s="113"/>
      <c r="V835853" s="19"/>
      <c r="W835853" s="19"/>
      <c r="X835853" s="19"/>
      <c r="Y835853" s="19"/>
      <c r="Z835853" s="19"/>
      <c r="AA835853" s="19"/>
      <c r="AB835853" s="19"/>
      <c r="AC835853" s="19"/>
      <c r="AD835853" s="19"/>
      <c r="AE835853" s="19"/>
      <c r="AF835853" s="19"/>
      <c r="AG835853" s="19"/>
      <c r="AH835853" s="19"/>
      <c r="AI835853" s="19"/>
      <c r="AJ835853" s="19"/>
      <c r="AK835853" s="19"/>
      <c r="AL835853" s="19"/>
      <c r="AM835853" s="19"/>
      <c r="AN835853" s="19"/>
      <c r="AO835853" s="19"/>
      <c r="AP835853"/>
    </row>
    <row r="835854" spans="1:42" s="116" customFormat="1" x14ac:dyDescent="0.3">
      <c r="A835854"/>
      <c r="B835854"/>
      <c r="C835854"/>
      <c r="D835854"/>
      <c r="E835854"/>
      <c r="F835854"/>
      <c r="G835854"/>
      <c r="H835854"/>
      <c r="I835854"/>
      <c r="J835854"/>
      <c r="K835854"/>
      <c r="L835854"/>
      <c r="M835854" s="115"/>
      <c r="N835854" s="115"/>
      <c r="O835854"/>
      <c r="P835854"/>
      <c r="Q835854"/>
      <c r="R835854" s="19"/>
      <c r="S835854" s="19"/>
      <c r="T835854"/>
      <c r="U835854" s="113"/>
      <c r="V835854" s="19"/>
      <c r="W835854" s="19"/>
      <c r="X835854" s="19"/>
      <c r="Y835854" s="19"/>
      <c r="Z835854" s="19"/>
      <c r="AA835854" s="19"/>
      <c r="AB835854" s="19"/>
      <c r="AC835854" s="19"/>
      <c r="AD835854" s="19"/>
      <c r="AE835854" s="19"/>
      <c r="AF835854" s="19"/>
      <c r="AG835854" s="19"/>
      <c r="AH835854" s="19"/>
      <c r="AI835854" s="19"/>
      <c r="AJ835854" s="19"/>
      <c r="AK835854" s="19"/>
      <c r="AL835854" s="19"/>
      <c r="AM835854" s="19"/>
      <c r="AN835854" s="19"/>
      <c r="AO835854" s="19"/>
      <c r="AP835854"/>
    </row>
    <row r="835855" spans="1:42" s="116" customFormat="1" x14ac:dyDescent="0.3">
      <c r="A835855"/>
      <c r="B835855"/>
      <c r="C835855"/>
      <c r="D835855"/>
      <c r="E835855"/>
      <c r="F835855"/>
      <c r="G835855"/>
      <c r="H835855"/>
      <c r="I835855"/>
      <c r="J835855"/>
      <c r="K835855"/>
      <c r="L835855"/>
      <c r="M835855" s="115"/>
      <c r="N835855" s="115"/>
      <c r="O835855"/>
      <c r="P835855"/>
      <c r="Q835855"/>
      <c r="R835855" s="19"/>
      <c r="S835855" s="19"/>
      <c r="T835855"/>
      <c r="U835855" s="113"/>
      <c r="V835855" s="19"/>
      <c r="W835855" s="19"/>
      <c r="X835855" s="19"/>
      <c r="Y835855" s="19"/>
      <c r="Z835855" s="19"/>
      <c r="AA835855" s="19"/>
      <c r="AB835855" s="19"/>
      <c r="AC835855" s="19"/>
      <c r="AD835855" s="19"/>
      <c r="AE835855" s="19"/>
      <c r="AF835855" s="19"/>
      <c r="AG835855" s="19"/>
      <c r="AH835855" s="19"/>
      <c r="AI835855" s="19"/>
      <c r="AJ835855" s="19"/>
      <c r="AK835855" s="19"/>
      <c r="AL835855" s="19"/>
      <c r="AM835855" s="19"/>
      <c r="AN835855" s="19"/>
      <c r="AO835855" s="19"/>
      <c r="AP835855"/>
    </row>
    <row r="835856" spans="1:42" s="116" customFormat="1" x14ac:dyDescent="0.3">
      <c r="A835856"/>
      <c r="B835856"/>
      <c r="C835856"/>
      <c r="D835856"/>
      <c r="E835856"/>
      <c r="F835856"/>
      <c r="G835856"/>
      <c r="H835856"/>
      <c r="I835856"/>
      <c r="J835856"/>
      <c r="K835856"/>
      <c r="L835856"/>
      <c r="M835856" s="115"/>
      <c r="N835856" s="115"/>
      <c r="O835856"/>
      <c r="P835856"/>
      <c r="Q835856"/>
      <c r="R835856" s="19"/>
      <c r="S835856" s="19"/>
      <c r="T835856"/>
      <c r="U835856" s="113"/>
      <c r="V835856" s="19"/>
      <c r="W835856" s="19"/>
      <c r="X835856" s="19"/>
      <c r="Y835856" s="19"/>
      <c r="Z835856" s="19"/>
      <c r="AA835856" s="19"/>
      <c r="AB835856" s="19"/>
      <c r="AC835856" s="19"/>
      <c r="AD835856" s="19"/>
      <c r="AE835856" s="19"/>
      <c r="AF835856" s="19"/>
      <c r="AG835856" s="19"/>
      <c r="AH835856" s="19"/>
      <c r="AI835856" s="19"/>
      <c r="AJ835856" s="19"/>
      <c r="AK835856" s="19"/>
      <c r="AL835856" s="19"/>
      <c r="AM835856" s="19"/>
      <c r="AN835856" s="19"/>
      <c r="AO835856" s="19"/>
      <c r="AP835856"/>
    </row>
    <row r="835857" spans="1:42" s="116" customFormat="1" x14ac:dyDescent="0.3">
      <c r="A835857"/>
      <c r="B835857"/>
      <c r="C835857"/>
      <c r="D835857"/>
      <c r="E835857"/>
      <c r="F835857"/>
      <c r="G835857"/>
      <c r="H835857"/>
      <c r="I835857"/>
      <c r="J835857"/>
      <c r="K835857"/>
      <c r="L835857"/>
      <c r="M835857" s="115"/>
      <c r="N835857" s="115"/>
      <c r="O835857"/>
      <c r="P835857"/>
      <c r="Q835857"/>
      <c r="R835857" s="19"/>
      <c r="S835857" s="19"/>
      <c r="T835857"/>
      <c r="U835857" s="113"/>
      <c r="V835857" s="19"/>
      <c r="W835857" s="19"/>
      <c r="X835857" s="19"/>
      <c r="Y835857" s="19"/>
      <c r="Z835857" s="19"/>
      <c r="AA835857" s="19"/>
      <c r="AB835857" s="19"/>
      <c r="AC835857" s="19"/>
      <c r="AD835857" s="19"/>
      <c r="AE835857" s="19"/>
      <c r="AF835857" s="19"/>
      <c r="AG835857" s="19"/>
      <c r="AH835857" s="19"/>
      <c r="AI835857" s="19"/>
      <c r="AJ835857" s="19"/>
      <c r="AK835857" s="19"/>
      <c r="AL835857" s="19"/>
      <c r="AM835857" s="19"/>
      <c r="AN835857" s="19"/>
      <c r="AO835857" s="19"/>
      <c r="AP835857"/>
    </row>
    <row r="835858" spans="1:42" s="116" customFormat="1" x14ac:dyDescent="0.3">
      <c r="A835858"/>
      <c r="B835858"/>
      <c r="C835858"/>
      <c r="D835858"/>
      <c r="E835858"/>
      <c r="F835858"/>
      <c r="G835858"/>
      <c r="H835858"/>
      <c r="I835858"/>
      <c r="J835858"/>
      <c r="K835858"/>
      <c r="L835858"/>
      <c r="M835858" s="115"/>
      <c r="N835858" s="115"/>
      <c r="O835858"/>
      <c r="P835858"/>
      <c r="Q835858"/>
      <c r="R835858" s="19"/>
      <c r="S835858" s="19"/>
      <c r="T835858"/>
      <c r="U835858" s="113"/>
      <c r="V835858" s="19"/>
      <c r="W835858" s="19"/>
      <c r="X835858" s="19"/>
      <c r="Y835858" s="19"/>
      <c r="Z835858" s="19"/>
      <c r="AA835858" s="19"/>
      <c r="AB835858" s="19"/>
      <c r="AC835858" s="19"/>
      <c r="AD835858" s="19"/>
      <c r="AE835858" s="19"/>
      <c r="AF835858" s="19"/>
      <c r="AG835858" s="19"/>
      <c r="AH835858" s="19"/>
      <c r="AI835858" s="19"/>
      <c r="AJ835858" s="19"/>
      <c r="AK835858" s="19"/>
      <c r="AL835858" s="19"/>
      <c r="AM835858" s="19"/>
      <c r="AN835858" s="19"/>
      <c r="AO835858" s="19"/>
      <c r="AP835858"/>
    </row>
    <row r="835859" spans="1:42" s="116" customFormat="1" x14ac:dyDescent="0.3">
      <c r="A835859"/>
      <c r="B835859"/>
      <c r="C835859"/>
      <c r="D835859"/>
      <c r="E835859"/>
      <c r="F835859"/>
      <c r="G835859"/>
      <c r="H835859"/>
      <c r="I835859"/>
      <c r="J835859"/>
      <c r="K835859"/>
      <c r="L835859"/>
      <c r="M835859" s="115"/>
      <c r="N835859" s="115"/>
      <c r="O835859"/>
      <c r="P835859"/>
      <c r="Q835859"/>
      <c r="R835859" s="19"/>
      <c r="S835859" s="19"/>
      <c r="T835859"/>
      <c r="U835859" s="113"/>
      <c r="V835859" s="19"/>
      <c r="W835859" s="19"/>
      <c r="X835859" s="19"/>
      <c r="Y835859" s="19"/>
      <c r="Z835859" s="19"/>
      <c r="AA835859" s="19"/>
      <c r="AB835859" s="19"/>
      <c r="AC835859" s="19"/>
      <c r="AD835859" s="19"/>
      <c r="AE835859" s="19"/>
      <c r="AF835859" s="19"/>
      <c r="AG835859" s="19"/>
      <c r="AH835859" s="19"/>
      <c r="AI835859" s="19"/>
      <c r="AJ835859" s="19"/>
      <c r="AK835859" s="19"/>
      <c r="AL835859" s="19"/>
      <c r="AM835859" s="19"/>
      <c r="AN835859" s="19"/>
      <c r="AO835859" s="19"/>
      <c r="AP835859"/>
    </row>
    <row r="835860" spans="1:42" s="116" customFormat="1" x14ac:dyDescent="0.3">
      <c r="A835860"/>
      <c r="B835860"/>
      <c r="C835860"/>
      <c r="D835860"/>
      <c r="E835860"/>
      <c r="F835860"/>
      <c r="G835860"/>
      <c r="H835860"/>
      <c r="I835860"/>
      <c r="J835860"/>
      <c r="K835860"/>
      <c r="L835860"/>
      <c r="M835860" s="115"/>
      <c r="N835860" s="115"/>
      <c r="O835860"/>
      <c r="P835860"/>
      <c r="Q835860"/>
      <c r="R835860" s="19"/>
      <c r="S835860" s="19"/>
      <c r="T835860"/>
      <c r="U835860" s="113"/>
      <c r="V835860" s="19"/>
      <c r="W835860" s="19"/>
      <c r="X835860" s="19"/>
      <c r="Y835860" s="19"/>
      <c r="Z835860" s="19"/>
      <c r="AA835860" s="19"/>
      <c r="AB835860" s="19"/>
      <c r="AC835860" s="19"/>
      <c r="AD835860" s="19"/>
      <c r="AE835860" s="19"/>
      <c r="AF835860" s="19"/>
      <c r="AG835860" s="19"/>
      <c r="AH835860" s="19"/>
      <c r="AI835860" s="19"/>
      <c r="AJ835860" s="19"/>
      <c r="AK835860" s="19"/>
      <c r="AL835860" s="19"/>
      <c r="AM835860" s="19"/>
      <c r="AN835860" s="19"/>
      <c r="AO835860" s="19"/>
      <c r="AP835860"/>
    </row>
    <row r="835861" spans="1:42" s="116" customFormat="1" x14ac:dyDescent="0.3">
      <c r="A835861"/>
      <c r="B835861"/>
      <c r="C835861"/>
      <c r="D835861"/>
      <c r="E835861"/>
      <c r="F835861"/>
      <c r="G835861"/>
      <c r="H835861"/>
      <c r="I835861"/>
      <c r="J835861"/>
      <c r="K835861"/>
      <c r="L835861"/>
      <c r="M835861" s="115"/>
      <c r="N835861" s="115"/>
      <c r="O835861"/>
      <c r="P835861"/>
      <c r="Q835861"/>
      <c r="R835861" s="19"/>
      <c r="S835861" s="19"/>
      <c r="T835861"/>
      <c r="U835861" s="113"/>
      <c r="V835861" s="19"/>
      <c r="W835861" s="19"/>
      <c r="X835861" s="19"/>
      <c r="Y835861" s="19"/>
      <c r="Z835861" s="19"/>
      <c r="AA835861" s="19"/>
      <c r="AB835861" s="19"/>
      <c r="AC835861" s="19"/>
      <c r="AD835861" s="19"/>
      <c r="AE835861" s="19"/>
      <c r="AF835861" s="19"/>
      <c r="AG835861" s="19"/>
      <c r="AH835861" s="19"/>
      <c r="AI835861" s="19"/>
      <c r="AJ835861" s="19"/>
      <c r="AK835861" s="19"/>
      <c r="AL835861" s="19"/>
      <c r="AM835861" s="19"/>
      <c r="AN835861" s="19"/>
      <c r="AO835861" s="19"/>
      <c r="AP835861"/>
    </row>
    <row r="835862" spans="1:42" s="116" customFormat="1" x14ac:dyDescent="0.3">
      <c r="A835862"/>
      <c r="B835862"/>
      <c r="C835862"/>
      <c r="D835862"/>
      <c r="E835862"/>
      <c r="F835862"/>
      <c r="G835862"/>
      <c r="H835862"/>
      <c r="I835862"/>
      <c r="J835862"/>
      <c r="K835862"/>
      <c r="L835862"/>
      <c r="M835862" s="115"/>
      <c r="N835862" s="115"/>
      <c r="O835862"/>
      <c r="P835862"/>
      <c r="Q835862"/>
      <c r="R835862" s="19"/>
      <c r="S835862" s="19"/>
      <c r="T835862"/>
      <c r="U835862" s="113"/>
      <c r="V835862" s="19"/>
      <c r="W835862" s="19"/>
      <c r="X835862" s="19"/>
      <c r="Y835862" s="19"/>
      <c r="Z835862" s="19"/>
      <c r="AA835862" s="19"/>
      <c r="AB835862" s="19"/>
      <c r="AC835862" s="19"/>
      <c r="AD835862" s="19"/>
      <c r="AE835862" s="19"/>
      <c r="AF835862" s="19"/>
      <c r="AG835862" s="19"/>
      <c r="AH835862" s="19"/>
      <c r="AI835862" s="19"/>
      <c r="AJ835862" s="19"/>
      <c r="AK835862" s="19"/>
      <c r="AL835862" s="19"/>
      <c r="AM835862" s="19"/>
      <c r="AN835862" s="19"/>
      <c r="AO835862" s="19"/>
      <c r="AP835862"/>
    </row>
    <row r="835863" spans="1:42" s="116" customFormat="1" x14ac:dyDescent="0.3">
      <c r="A835863"/>
      <c r="B835863"/>
      <c r="C835863"/>
      <c r="D835863"/>
      <c r="E835863"/>
      <c r="F835863"/>
      <c r="G835863"/>
      <c r="H835863"/>
      <c r="I835863"/>
      <c r="J835863"/>
      <c r="K835863"/>
      <c r="L835863"/>
      <c r="M835863" s="115"/>
      <c r="N835863" s="115"/>
      <c r="O835863"/>
      <c r="P835863"/>
      <c r="Q835863"/>
      <c r="R835863" s="19"/>
      <c r="S835863" s="19"/>
      <c r="T835863"/>
      <c r="U835863" s="113"/>
      <c r="V835863" s="19"/>
      <c r="W835863" s="19"/>
      <c r="X835863" s="19"/>
      <c r="Y835863" s="19"/>
      <c r="Z835863" s="19"/>
      <c r="AA835863" s="19"/>
      <c r="AB835863" s="19"/>
      <c r="AC835863" s="19"/>
      <c r="AD835863" s="19"/>
      <c r="AE835863" s="19"/>
      <c r="AF835863" s="19"/>
      <c r="AG835863" s="19"/>
      <c r="AH835863" s="19"/>
      <c r="AI835863" s="19"/>
      <c r="AJ835863" s="19"/>
      <c r="AK835863" s="19"/>
      <c r="AL835863" s="19"/>
      <c r="AM835863" s="19"/>
      <c r="AN835863" s="19"/>
      <c r="AO835863" s="19"/>
      <c r="AP835863"/>
    </row>
    <row r="835864" spans="1:42" s="116" customFormat="1" x14ac:dyDescent="0.3">
      <c r="A835864"/>
      <c r="B835864"/>
      <c r="C835864"/>
      <c r="D835864"/>
      <c r="E835864"/>
      <c r="F835864"/>
      <c r="G835864"/>
      <c r="H835864"/>
      <c r="I835864"/>
      <c r="J835864"/>
      <c r="K835864"/>
      <c r="L835864"/>
      <c r="M835864" s="115"/>
      <c r="N835864" s="115"/>
      <c r="O835864"/>
      <c r="P835864"/>
      <c r="Q835864"/>
      <c r="R835864" s="19"/>
      <c r="S835864" s="19"/>
      <c r="T835864"/>
      <c r="U835864" s="113"/>
      <c r="V835864" s="19"/>
      <c r="W835864" s="19"/>
      <c r="X835864" s="19"/>
      <c r="Y835864" s="19"/>
      <c r="Z835864" s="19"/>
      <c r="AA835864" s="19"/>
      <c r="AB835864" s="19"/>
      <c r="AC835864" s="19"/>
      <c r="AD835864" s="19"/>
      <c r="AE835864" s="19"/>
      <c r="AF835864" s="19"/>
      <c r="AG835864" s="19"/>
      <c r="AH835864" s="19"/>
      <c r="AI835864" s="19"/>
      <c r="AJ835864" s="19"/>
      <c r="AK835864" s="19"/>
      <c r="AL835864" s="19"/>
      <c r="AM835864" s="19"/>
      <c r="AN835864" s="19"/>
      <c r="AO835864" s="19"/>
      <c r="AP835864"/>
    </row>
    <row r="835865" spans="1:42" s="116" customFormat="1" x14ac:dyDescent="0.3">
      <c r="A835865"/>
      <c r="B835865"/>
      <c r="C835865"/>
      <c r="D835865"/>
      <c r="E835865"/>
      <c r="F835865"/>
      <c r="G835865"/>
      <c r="H835865"/>
      <c r="I835865"/>
      <c r="J835865"/>
      <c r="K835865"/>
      <c r="L835865"/>
      <c r="M835865" s="115"/>
      <c r="N835865" s="115"/>
      <c r="O835865"/>
      <c r="P835865"/>
      <c r="Q835865"/>
      <c r="R835865" s="19"/>
      <c r="S835865" s="19"/>
      <c r="T835865"/>
      <c r="U835865" s="113"/>
      <c r="V835865" s="19"/>
      <c r="W835865" s="19"/>
      <c r="X835865" s="19"/>
      <c r="Y835865" s="19"/>
      <c r="Z835865" s="19"/>
      <c r="AA835865" s="19"/>
      <c r="AB835865" s="19"/>
      <c r="AC835865" s="19"/>
      <c r="AD835865" s="19"/>
      <c r="AE835865" s="19"/>
      <c r="AF835865" s="19"/>
      <c r="AG835865" s="19"/>
      <c r="AH835865" s="19"/>
      <c r="AI835865" s="19"/>
      <c r="AJ835865" s="19"/>
      <c r="AK835865" s="19"/>
      <c r="AL835865" s="19"/>
      <c r="AM835865" s="19"/>
      <c r="AN835865" s="19"/>
      <c r="AO835865" s="19"/>
      <c r="AP835865"/>
    </row>
    <row r="835866" spans="1:42" s="116" customFormat="1" x14ac:dyDescent="0.3">
      <c r="A835866"/>
      <c r="B835866"/>
      <c r="C835866"/>
      <c r="D835866"/>
      <c r="E835866"/>
      <c r="F835866"/>
      <c r="G835866"/>
      <c r="H835866"/>
      <c r="I835866"/>
      <c r="J835866"/>
      <c r="K835866"/>
      <c r="L835866"/>
      <c r="M835866" s="115"/>
      <c r="N835866" s="115"/>
      <c r="O835866"/>
      <c r="P835866"/>
      <c r="Q835866"/>
      <c r="R835866" s="19"/>
      <c r="S835866" s="19"/>
      <c r="T835866"/>
      <c r="U835866" s="113"/>
      <c r="V835866" s="19"/>
      <c r="W835866" s="19"/>
      <c r="X835866" s="19"/>
      <c r="Y835866" s="19"/>
      <c r="Z835866" s="19"/>
      <c r="AA835866" s="19"/>
      <c r="AB835866" s="19"/>
      <c r="AC835866" s="19"/>
      <c r="AD835866" s="19"/>
      <c r="AE835866" s="19"/>
      <c r="AF835866" s="19"/>
      <c r="AG835866" s="19"/>
      <c r="AH835866" s="19"/>
      <c r="AI835866" s="19"/>
      <c r="AJ835866" s="19"/>
      <c r="AK835866" s="19"/>
      <c r="AL835866" s="19"/>
      <c r="AM835866" s="19"/>
      <c r="AN835866" s="19"/>
      <c r="AO835866" s="19"/>
      <c r="AP835866"/>
    </row>
    <row r="835867" spans="1:42" s="116" customFormat="1" x14ac:dyDescent="0.3">
      <c r="A835867"/>
      <c r="B835867"/>
      <c r="C835867"/>
      <c r="D835867"/>
      <c r="E835867"/>
      <c r="F835867"/>
      <c r="G835867"/>
      <c r="H835867"/>
      <c r="I835867"/>
      <c r="J835867"/>
      <c r="K835867"/>
      <c r="L835867"/>
      <c r="M835867" s="115"/>
      <c r="N835867" s="115"/>
      <c r="O835867"/>
      <c r="P835867"/>
      <c r="Q835867"/>
      <c r="R835867" s="19"/>
      <c r="S835867" s="19"/>
      <c r="T835867"/>
      <c r="U835867" s="113"/>
      <c r="V835867" s="19"/>
      <c r="W835867" s="19"/>
      <c r="X835867" s="19"/>
      <c r="Y835867" s="19"/>
      <c r="Z835867" s="19"/>
      <c r="AA835867" s="19"/>
      <c r="AB835867" s="19"/>
      <c r="AC835867" s="19"/>
      <c r="AD835867" s="19"/>
      <c r="AE835867" s="19"/>
      <c r="AF835867" s="19"/>
      <c r="AG835867" s="19"/>
      <c r="AH835867" s="19"/>
      <c r="AI835867" s="19"/>
      <c r="AJ835867" s="19"/>
      <c r="AK835867" s="19"/>
      <c r="AL835867" s="19"/>
      <c r="AM835867" s="19"/>
      <c r="AN835867" s="19"/>
      <c r="AO835867" s="19"/>
      <c r="AP835867"/>
    </row>
    <row r="835868" spans="1:42" s="116" customFormat="1" x14ac:dyDescent="0.3">
      <c r="A835868"/>
      <c r="B835868"/>
      <c r="C835868"/>
      <c r="D835868"/>
      <c r="E835868"/>
      <c r="F835868"/>
      <c r="G835868"/>
      <c r="H835868"/>
      <c r="I835868"/>
      <c r="J835868"/>
      <c r="K835868"/>
      <c r="L835868"/>
      <c r="M835868" s="115"/>
      <c r="N835868" s="115"/>
      <c r="O835868"/>
      <c r="P835868"/>
      <c r="Q835868"/>
      <c r="R835868" s="19"/>
      <c r="S835868" s="19"/>
      <c r="T835868"/>
      <c r="U835868" s="113"/>
      <c r="V835868" s="19"/>
      <c r="W835868" s="19"/>
      <c r="X835868" s="19"/>
      <c r="Y835868" s="19"/>
      <c r="Z835868" s="19"/>
      <c r="AA835868" s="19"/>
      <c r="AB835868" s="19"/>
      <c r="AC835868" s="19"/>
      <c r="AD835868" s="19"/>
      <c r="AE835868" s="19"/>
      <c r="AF835868" s="19"/>
      <c r="AG835868" s="19"/>
      <c r="AH835868" s="19"/>
      <c r="AI835868" s="19"/>
      <c r="AJ835868" s="19"/>
      <c r="AK835868" s="19"/>
      <c r="AL835868" s="19"/>
      <c r="AM835868" s="19"/>
      <c r="AN835868" s="19"/>
      <c r="AO835868" s="19"/>
      <c r="AP835868"/>
    </row>
    <row r="835869" spans="1:42" s="116" customFormat="1" x14ac:dyDescent="0.3">
      <c r="A835869"/>
      <c r="B835869"/>
      <c r="C835869"/>
      <c r="D835869"/>
      <c r="E835869"/>
      <c r="F835869"/>
      <c r="G835869"/>
      <c r="H835869"/>
      <c r="I835869"/>
      <c r="J835869"/>
      <c r="K835869"/>
      <c r="L835869"/>
      <c r="M835869" s="115"/>
      <c r="N835869" s="115"/>
      <c r="O835869"/>
      <c r="P835869"/>
      <c r="Q835869"/>
      <c r="R835869" s="19"/>
      <c r="S835869" s="19"/>
      <c r="T835869"/>
      <c r="U835869" s="113"/>
      <c r="V835869" s="19"/>
      <c r="W835869" s="19"/>
      <c r="X835869" s="19"/>
      <c r="Y835869" s="19"/>
      <c r="Z835869" s="19"/>
      <c r="AA835869" s="19"/>
      <c r="AB835869" s="19"/>
      <c r="AC835869" s="19"/>
      <c r="AD835869" s="19"/>
      <c r="AE835869" s="19"/>
      <c r="AF835869" s="19"/>
      <c r="AG835869" s="19"/>
      <c r="AH835869" s="19"/>
      <c r="AI835869" s="19"/>
      <c r="AJ835869" s="19"/>
      <c r="AK835869" s="19"/>
      <c r="AL835869" s="19"/>
      <c r="AM835869" s="19"/>
      <c r="AN835869" s="19"/>
      <c r="AO835869" s="19"/>
      <c r="AP835869"/>
    </row>
    <row r="835870" spans="1:42" s="116" customFormat="1" x14ac:dyDescent="0.3">
      <c r="A835870"/>
      <c r="B835870"/>
      <c r="C835870"/>
      <c r="D835870"/>
      <c r="E835870"/>
      <c r="F835870"/>
      <c r="G835870"/>
      <c r="H835870"/>
      <c r="I835870"/>
      <c r="J835870"/>
      <c r="K835870"/>
      <c r="L835870"/>
      <c r="M835870" s="115"/>
      <c r="N835870" s="115"/>
      <c r="O835870"/>
      <c r="P835870"/>
      <c r="Q835870"/>
      <c r="R835870" s="19"/>
      <c r="S835870" s="19"/>
      <c r="T835870"/>
      <c r="U835870" s="113"/>
      <c r="V835870" s="19"/>
      <c r="W835870" s="19"/>
      <c r="X835870" s="19"/>
      <c r="Y835870" s="19"/>
      <c r="Z835870" s="19"/>
      <c r="AA835870" s="19"/>
      <c r="AB835870" s="19"/>
      <c r="AC835870" s="19"/>
      <c r="AD835870" s="19"/>
      <c r="AE835870" s="19"/>
      <c r="AF835870" s="19"/>
      <c r="AG835870" s="19"/>
      <c r="AH835870" s="19"/>
      <c r="AI835870" s="19"/>
      <c r="AJ835870" s="19"/>
      <c r="AK835870" s="19"/>
      <c r="AL835870" s="19"/>
      <c r="AM835870" s="19"/>
      <c r="AN835870" s="19"/>
      <c r="AO835870" s="19"/>
      <c r="AP835870"/>
    </row>
    <row r="835871" spans="1:42" s="116" customFormat="1" x14ac:dyDescent="0.3">
      <c r="A835871"/>
      <c r="B835871"/>
      <c r="C835871"/>
      <c r="D835871"/>
      <c r="E835871"/>
      <c r="F835871"/>
      <c r="G835871"/>
      <c r="H835871"/>
      <c r="I835871"/>
      <c r="J835871"/>
      <c r="K835871"/>
      <c r="L835871"/>
      <c r="M835871" s="115"/>
      <c r="N835871" s="115"/>
      <c r="O835871"/>
      <c r="P835871"/>
      <c r="Q835871"/>
      <c r="R835871" s="19"/>
      <c r="S835871" s="19"/>
      <c r="T835871"/>
      <c r="U835871" s="113"/>
      <c r="V835871" s="19"/>
      <c r="W835871" s="19"/>
      <c r="X835871" s="19"/>
      <c r="Y835871" s="19"/>
      <c r="Z835871" s="19"/>
      <c r="AA835871" s="19"/>
      <c r="AB835871" s="19"/>
      <c r="AC835871" s="19"/>
      <c r="AD835871" s="19"/>
      <c r="AE835871" s="19"/>
      <c r="AF835871" s="19"/>
      <c r="AG835871" s="19"/>
      <c r="AH835871" s="19"/>
      <c r="AI835871" s="19"/>
      <c r="AJ835871" s="19"/>
      <c r="AK835871" s="19"/>
      <c r="AL835871" s="19"/>
      <c r="AM835871" s="19"/>
      <c r="AN835871" s="19"/>
      <c r="AO835871" s="19"/>
      <c r="AP835871"/>
    </row>
    <row r="835872" spans="1:42" s="116" customFormat="1" x14ac:dyDescent="0.3">
      <c r="A835872"/>
      <c r="B835872"/>
      <c r="C835872"/>
      <c r="D835872"/>
      <c r="E835872"/>
      <c r="F835872"/>
      <c r="G835872"/>
      <c r="H835872"/>
      <c r="I835872"/>
      <c r="J835872"/>
      <c r="K835872"/>
      <c r="L835872"/>
      <c r="M835872" s="115"/>
      <c r="N835872" s="115"/>
      <c r="O835872"/>
      <c r="P835872"/>
      <c r="Q835872"/>
      <c r="R835872" s="19"/>
      <c r="S835872" s="19"/>
      <c r="T835872"/>
      <c r="U835872" s="113"/>
      <c r="V835872" s="19"/>
      <c r="W835872" s="19"/>
      <c r="X835872" s="19"/>
      <c r="Y835872" s="19"/>
      <c r="Z835872" s="19"/>
      <c r="AA835872" s="19"/>
      <c r="AB835872" s="19"/>
      <c r="AC835872" s="19"/>
      <c r="AD835872" s="19"/>
      <c r="AE835872" s="19"/>
      <c r="AF835872" s="19"/>
      <c r="AG835872" s="19"/>
      <c r="AH835872" s="19"/>
      <c r="AI835872" s="19"/>
      <c r="AJ835872" s="19"/>
      <c r="AK835872" s="19"/>
      <c r="AL835872" s="19"/>
      <c r="AM835872" s="19"/>
      <c r="AN835872" s="19"/>
      <c r="AO835872" s="19"/>
      <c r="AP835872"/>
    </row>
    <row r="835873" spans="1:42" s="116" customFormat="1" x14ac:dyDescent="0.3">
      <c r="A835873"/>
      <c r="B835873"/>
      <c r="C835873"/>
      <c r="D835873"/>
      <c r="E835873"/>
      <c r="F835873"/>
      <c r="G835873"/>
      <c r="H835873"/>
      <c r="I835873"/>
      <c r="J835873"/>
      <c r="K835873"/>
      <c r="L835873"/>
      <c r="M835873" s="115"/>
      <c r="N835873" s="115"/>
      <c r="O835873"/>
      <c r="P835873"/>
      <c r="Q835873"/>
      <c r="R835873" s="19"/>
      <c r="S835873" s="19"/>
      <c r="T835873"/>
      <c r="U835873" s="113"/>
      <c r="V835873" s="19"/>
      <c r="W835873" s="19"/>
      <c r="X835873" s="19"/>
      <c r="Y835873" s="19"/>
      <c r="Z835873" s="19"/>
      <c r="AA835873" s="19"/>
      <c r="AB835873" s="19"/>
      <c r="AC835873" s="19"/>
      <c r="AD835873" s="19"/>
      <c r="AE835873" s="19"/>
      <c r="AF835873" s="19"/>
      <c r="AG835873" s="19"/>
      <c r="AH835873" s="19"/>
      <c r="AI835873" s="19"/>
      <c r="AJ835873" s="19"/>
      <c r="AK835873" s="19"/>
      <c r="AL835873" s="19"/>
      <c r="AM835873" s="19"/>
      <c r="AN835873" s="19"/>
      <c r="AO835873" s="19"/>
      <c r="AP835873"/>
    </row>
    <row r="835874" spans="1:42" s="116" customFormat="1" x14ac:dyDescent="0.3">
      <c r="A835874"/>
      <c r="B835874"/>
      <c r="C835874"/>
      <c r="D835874"/>
      <c r="E835874"/>
      <c r="F835874"/>
      <c r="G835874"/>
      <c r="H835874"/>
      <c r="I835874"/>
      <c r="J835874"/>
      <c r="K835874"/>
      <c r="L835874"/>
      <c r="M835874" s="115"/>
      <c r="N835874" s="115"/>
      <c r="O835874"/>
      <c r="P835874"/>
      <c r="Q835874"/>
      <c r="R835874" s="19"/>
      <c r="S835874" s="19"/>
      <c r="T835874"/>
      <c r="U835874" s="113"/>
      <c r="V835874" s="19"/>
      <c r="W835874" s="19"/>
      <c r="X835874" s="19"/>
      <c r="Y835874" s="19"/>
      <c r="Z835874" s="19"/>
      <c r="AA835874" s="19"/>
      <c r="AB835874" s="19"/>
      <c r="AC835874" s="19"/>
      <c r="AD835874" s="19"/>
      <c r="AE835874" s="19"/>
      <c r="AF835874" s="19"/>
      <c r="AG835874" s="19"/>
      <c r="AH835874" s="19"/>
      <c r="AI835874" s="19"/>
      <c r="AJ835874" s="19"/>
      <c r="AK835874" s="19"/>
      <c r="AL835874" s="19"/>
      <c r="AM835874" s="19"/>
      <c r="AN835874" s="19"/>
      <c r="AO835874" s="19"/>
      <c r="AP835874"/>
    </row>
    <row r="835875" spans="1:42" s="116" customFormat="1" x14ac:dyDescent="0.3">
      <c r="A835875"/>
      <c r="B835875"/>
      <c r="C835875"/>
      <c r="D835875"/>
      <c r="E835875"/>
      <c r="F835875"/>
      <c r="G835875"/>
      <c r="H835875"/>
      <c r="I835875"/>
      <c r="J835875"/>
      <c r="K835875"/>
      <c r="L835875"/>
      <c r="M835875" s="115"/>
      <c r="N835875" s="115"/>
      <c r="O835875"/>
      <c r="P835875"/>
      <c r="Q835875"/>
      <c r="R835875" s="19"/>
      <c r="S835875" s="19"/>
      <c r="T835875"/>
      <c r="U835875" s="113"/>
      <c r="V835875" s="19"/>
      <c r="W835875" s="19"/>
      <c r="X835875" s="19"/>
      <c r="Y835875" s="19"/>
      <c r="Z835875" s="19"/>
      <c r="AA835875" s="19"/>
      <c r="AB835875" s="19"/>
      <c r="AC835875" s="19"/>
      <c r="AD835875" s="19"/>
      <c r="AE835875" s="19"/>
      <c r="AF835875" s="19"/>
      <c r="AG835875" s="19"/>
      <c r="AH835875" s="19"/>
      <c r="AI835875" s="19"/>
      <c r="AJ835875" s="19"/>
      <c r="AK835875" s="19"/>
      <c r="AL835875" s="19"/>
      <c r="AM835875" s="19"/>
      <c r="AN835875" s="19"/>
      <c r="AO835875" s="19"/>
      <c r="AP835875"/>
    </row>
    <row r="835876" spans="1:42" s="116" customFormat="1" x14ac:dyDescent="0.3">
      <c r="A835876"/>
      <c r="B835876"/>
      <c r="C835876"/>
      <c r="D835876"/>
      <c r="E835876"/>
      <c r="F835876"/>
      <c r="G835876"/>
      <c r="H835876"/>
      <c r="I835876"/>
      <c r="J835876"/>
      <c r="K835876"/>
      <c r="L835876"/>
      <c r="M835876" s="115"/>
      <c r="N835876" s="115"/>
      <c r="O835876"/>
      <c r="P835876"/>
      <c r="Q835876"/>
      <c r="R835876" s="19"/>
      <c r="S835876" s="19"/>
      <c r="T835876"/>
      <c r="U835876" s="113"/>
      <c r="V835876" s="19"/>
      <c r="W835876" s="19"/>
      <c r="X835876" s="19"/>
      <c r="Y835876" s="19"/>
      <c r="Z835876" s="19"/>
      <c r="AA835876" s="19"/>
      <c r="AB835876" s="19"/>
      <c r="AC835876" s="19"/>
      <c r="AD835876" s="19"/>
      <c r="AE835876" s="19"/>
      <c r="AF835876" s="19"/>
      <c r="AG835876" s="19"/>
      <c r="AH835876" s="19"/>
      <c r="AI835876" s="19"/>
      <c r="AJ835876" s="19"/>
      <c r="AK835876" s="19"/>
      <c r="AL835876" s="19"/>
      <c r="AM835876" s="19"/>
      <c r="AN835876" s="19"/>
      <c r="AO835876" s="19"/>
      <c r="AP835876"/>
    </row>
    <row r="835877" spans="1:42" s="116" customFormat="1" x14ac:dyDescent="0.3">
      <c r="A835877"/>
      <c r="B835877"/>
      <c r="C835877"/>
      <c r="D835877"/>
      <c r="E835877"/>
      <c r="F835877"/>
      <c r="G835877"/>
      <c r="H835877"/>
      <c r="I835877"/>
      <c r="J835877"/>
      <c r="K835877"/>
      <c r="L835877"/>
      <c r="M835877" s="115"/>
      <c r="N835877" s="115"/>
      <c r="O835877"/>
      <c r="P835877"/>
      <c r="Q835877"/>
      <c r="R835877" s="19"/>
      <c r="S835877" s="19"/>
      <c r="T835877"/>
      <c r="U835877" s="113"/>
      <c r="V835877" s="19"/>
      <c r="W835877" s="19"/>
      <c r="X835877" s="19"/>
      <c r="Y835877" s="19"/>
      <c r="Z835877" s="19"/>
      <c r="AA835877" s="19"/>
      <c r="AB835877" s="19"/>
      <c r="AC835877" s="19"/>
      <c r="AD835877" s="19"/>
      <c r="AE835877" s="19"/>
      <c r="AF835877" s="19"/>
      <c r="AG835877" s="19"/>
      <c r="AH835877" s="19"/>
      <c r="AI835877" s="19"/>
      <c r="AJ835877" s="19"/>
      <c r="AK835877" s="19"/>
      <c r="AL835877" s="19"/>
      <c r="AM835877" s="19"/>
      <c r="AN835877" s="19"/>
      <c r="AO835877" s="19"/>
      <c r="AP835877"/>
    </row>
    <row r="835878" spans="1:42" s="116" customFormat="1" x14ac:dyDescent="0.3">
      <c r="A835878"/>
      <c r="B835878"/>
      <c r="C835878"/>
      <c r="D835878"/>
      <c r="E835878"/>
      <c r="F835878"/>
      <c r="G835878"/>
      <c r="H835878"/>
      <c r="I835878"/>
      <c r="J835878"/>
      <c r="K835878"/>
      <c r="L835878"/>
      <c r="M835878" s="115"/>
      <c r="N835878" s="115"/>
      <c r="O835878"/>
      <c r="P835878"/>
      <c r="Q835878"/>
      <c r="R835878" s="19"/>
      <c r="S835878" s="19"/>
      <c r="T835878"/>
      <c r="U835878" s="113"/>
      <c r="V835878" s="19"/>
      <c r="W835878" s="19"/>
      <c r="X835878" s="19"/>
      <c r="Y835878" s="19"/>
      <c r="Z835878" s="19"/>
      <c r="AA835878" s="19"/>
      <c r="AB835878" s="19"/>
      <c r="AC835878" s="19"/>
      <c r="AD835878" s="19"/>
      <c r="AE835878" s="19"/>
      <c r="AF835878" s="19"/>
      <c r="AG835878" s="19"/>
      <c r="AH835878" s="19"/>
      <c r="AI835878" s="19"/>
      <c r="AJ835878" s="19"/>
      <c r="AK835878" s="19"/>
      <c r="AL835878" s="19"/>
      <c r="AM835878" s="19"/>
      <c r="AN835878" s="19"/>
      <c r="AO835878" s="19"/>
      <c r="AP835878"/>
    </row>
    <row r="835879" spans="1:42" s="116" customFormat="1" x14ac:dyDescent="0.3">
      <c r="A835879"/>
      <c r="B835879"/>
      <c r="C835879"/>
      <c r="D835879"/>
      <c r="E835879"/>
      <c r="F835879"/>
      <c r="G835879"/>
      <c r="H835879"/>
      <c r="I835879"/>
      <c r="J835879"/>
      <c r="K835879"/>
      <c r="L835879"/>
      <c r="M835879" s="115"/>
      <c r="N835879" s="115"/>
      <c r="O835879"/>
      <c r="P835879"/>
      <c r="Q835879"/>
      <c r="R835879" s="19"/>
      <c r="S835879" s="19"/>
      <c r="T835879"/>
      <c r="U835879" s="113"/>
      <c r="V835879" s="19"/>
      <c r="W835879" s="19"/>
      <c r="X835879" s="19"/>
      <c r="Y835879" s="19"/>
      <c r="Z835879" s="19"/>
      <c r="AA835879" s="19"/>
      <c r="AB835879" s="19"/>
      <c r="AC835879" s="19"/>
      <c r="AD835879" s="19"/>
      <c r="AE835879" s="19"/>
      <c r="AF835879" s="19"/>
      <c r="AG835879" s="19"/>
      <c r="AH835879" s="19"/>
      <c r="AI835879" s="19"/>
      <c r="AJ835879" s="19"/>
      <c r="AK835879" s="19"/>
      <c r="AL835879" s="19"/>
      <c r="AM835879" s="19"/>
      <c r="AN835879" s="19"/>
      <c r="AO835879" s="19"/>
      <c r="AP835879"/>
    </row>
    <row r="835880" spans="1:42" s="116" customFormat="1" x14ac:dyDescent="0.3">
      <c r="A835880"/>
      <c r="B835880"/>
      <c r="C835880"/>
      <c r="D835880"/>
      <c r="E835880"/>
      <c r="F835880"/>
      <c r="G835880"/>
      <c r="H835880"/>
      <c r="I835880"/>
      <c r="J835880"/>
      <c r="K835880"/>
      <c r="L835880"/>
      <c r="M835880" s="115"/>
      <c r="N835880" s="115"/>
      <c r="O835880"/>
      <c r="P835880"/>
      <c r="Q835880"/>
      <c r="R835880" s="19"/>
      <c r="S835880" s="19"/>
      <c r="T835880"/>
      <c r="U835880" s="113"/>
      <c r="V835880" s="19"/>
      <c r="W835880" s="19"/>
      <c r="X835880" s="19"/>
      <c r="Y835880" s="19"/>
      <c r="Z835880" s="19"/>
      <c r="AA835880" s="19"/>
      <c r="AB835880" s="19"/>
      <c r="AC835880" s="19"/>
      <c r="AD835880" s="19"/>
      <c r="AE835880" s="19"/>
      <c r="AF835880" s="19"/>
      <c r="AG835880" s="19"/>
      <c r="AH835880" s="19"/>
      <c r="AI835880" s="19"/>
      <c r="AJ835880" s="19"/>
      <c r="AK835880" s="19"/>
      <c r="AL835880" s="19"/>
      <c r="AM835880" s="19"/>
      <c r="AN835880" s="19"/>
      <c r="AO835880" s="19"/>
      <c r="AP835880"/>
    </row>
    <row r="835881" spans="1:42" s="116" customFormat="1" x14ac:dyDescent="0.3">
      <c r="A835881"/>
      <c r="B835881"/>
      <c r="C835881"/>
      <c r="D835881"/>
      <c r="E835881"/>
      <c r="F835881"/>
      <c r="G835881"/>
      <c r="H835881"/>
      <c r="I835881"/>
      <c r="J835881"/>
      <c r="K835881"/>
      <c r="L835881"/>
      <c r="M835881" s="115"/>
      <c r="N835881" s="115"/>
      <c r="O835881"/>
      <c r="P835881"/>
      <c r="Q835881"/>
      <c r="R835881" s="19"/>
      <c r="S835881" s="19"/>
      <c r="T835881"/>
      <c r="U835881" s="113"/>
      <c r="V835881" s="19"/>
      <c r="W835881" s="19"/>
      <c r="X835881" s="19"/>
      <c r="Y835881" s="19"/>
      <c r="Z835881" s="19"/>
      <c r="AA835881" s="19"/>
      <c r="AB835881" s="19"/>
      <c r="AC835881" s="19"/>
      <c r="AD835881" s="19"/>
      <c r="AE835881" s="19"/>
      <c r="AF835881" s="19"/>
      <c r="AG835881" s="19"/>
      <c r="AH835881" s="19"/>
      <c r="AI835881" s="19"/>
      <c r="AJ835881" s="19"/>
      <c r="AK835881" s="19"/>
      <c r="AL835881" s="19"/>
      <c r="AM835881" s="19"/>
      <c r="AN835881" s="19"/>
      <c r="AO835881" s="19"/>
      <c r="AP835881"/>
    </row>
    <row r="835882" spans="1:42" s="116" customFormat="1" x14ac:dyDescent="0.3">
      <c r="A835882"/>
      <c r="B835882"/>
      <c r="C835882"/>
      <c r="D835882"/>
      <c r="E835882"/>
      <c r="F835882"/>
      <c r="G835882"/>
      <c r="H835882"/>
      <c r="I835882"/>
      <c r="J835882"/>
      <c r="K835882"/>
      <c r="L835882"/>
      <c r="M835882" s="115"/>
      <c r="N835882" s="115"/>
      <c r="O835882"/>
      <c r="P835882"/>
      <c r="Q835882"/>
      <c r="R835882" s="19"/>
      <c r="S835882" s="19"/>
      <c r="T835882"/>
      <c r="U835882" s="113"/>
      <c r="V835882" s="19"/>
      <c r="W835882" s="19"/>
      <c r="X835882" s="19"/>
      <c r="Y835882" s="19"/>
      <c r="Z835882" s="19"/>
      <c r="AA835882" s="19"/>
      <c r="AB835882" s="19"/>
      <c r="AC835882" s="19"/>
      <c r="AD835882" s="19"/>
      <c r="AE835882" s="19"/>
      <c r="AF835882" s="19"/>
      <c r="AG835882" s="19"/>
      <c r="AH835882" s="19"/>
      <c r="AI835882" s="19"/>
      <c r="AJ835882" s="19"/>
      <c r="AK835882" s="19"/>
      <c r="AL835882" s="19"/>
      <c r="AM835882" s="19"/>
      <c r="AN835882" s="19"/>
      <c r="AO835882" s="19"/>
      <c r="AP835882"/>
    </row>
    <row r="835883" spans="1:42" s="116" customFormat="1" x14ac:dyDescent="0.3">
      <c r="A835883"/>
      <c r="B835883"/>
      <c r="C835883"/>
      <c r="D835883"/>
      <c r="E835883"/>
      <c r="F835883"/>
      <c r="G835883"/>
      <c r="H835883"/>
      <c r="I835883"/>
      <c r="J835883"/>
      <c r="K835883"/>
      <c r="L835883"/>
      <c r="M835883" s="115"/>
      <c r="N835883" s="115"/>
      <c r="O835883"/>
      <c r="P835883"/>
      <c r="Q835883"/>
      <c r="R835883" s="19"/>
      <c r="S835883" s="19"/>
      <c r="T835883"/>
      <c r="U835883" s="113"/>
      <c r="V835883" s="19"/>
      <c r="W835883" s="19"/>
      <c r="X835883" s="19"/>
      <c r="Y835883" s="19"/>
      <c r="Z835883" s="19"/>
      <c r="AA835883" s="19"/>
      <c r="AB835883" s="19"/>
      <c r="AC835883" s="19"/>
      <c r="AD835883" s="19"/>
      <c r="AE835883" s="19"/>
      <c r="AF835883" s="19"/>
      <c r="AG835883" s="19"/>
      <c r="AH835883" s="19"/>
      <c r="AI835883" s="19"/>
      <c r="AJ835883" s="19"/>
      <c r="AK835883" s="19"/>
      <c r="AL835883" s="19"/>
      <c r="AM835883" s="19"/>
      <c r="AN835883" s="19"/>
      <c r="AO835883" s="19"/>
      <c r="AP835883"/>
    </row>
    <row r="835884" spans="1:42" s="116" customFormat="1" x14ac:dyDescent="0.3">
      <c r="A835884"/>
      <c r="B835884"/>
      <c r="C835884"/>
      <c r="D835884"/>
      <c r="E835884"/>
      <c r="F835884"/>
      <c r="G835884"/>
      <c r="H835884"/>
      <c r="I835884"/>
      <c r="J835884"/>
      <c r="K835884"/>
      <c r="L835884"/>
      <c r="M835884" s="115"/>
      <c r="N835884" s="115"/>
      <c r="O835884"/>
      <c r="P835884"/>
      <c r="Q835884"/>
      <c r="R835884" s="19"/>
      <c r="S835884" s="19"/>
      <c r="T835884"/>
      <c r="U835884" s="113"/>
      <c r="V835884" s="19"/>
      <c r="W835884" s="19"/>
      <c r="X835884" s="19"/>
      <c r="Y835884" s="19"/>
      <c r="Z835884" s="19"/>
      <c r="AA835884" s="19"/>
      <c r="AB835884" s="19"/>
      <c r="AC835884" s="19"/>
      <c r="AD835884" s="19"/>
      <c r="AE835884" s="19"/>
      <c r="AF835884" s="19"/>
      <c r="AG835884" s="19"/>
      <c r="AH835884" s="19"/>
      <c r="AI835884" s="19"/>
      <c r="AJ835884" s="19"/>
      <c r="AK835884" s="19"/>
      <c r="AL835884" s="19"/>
      <c r="AM835884" s="19"/>
      <c r="AN835884" s="19"/>
      <c r="AO835884" s="19"/>
      <c r="AP835884"/>
    </row>
    <row r="835885" spans="1:42" s="116" customFormat="1" x14ac:dyDescent="0.3">
      <c r="A835885"/>
      <c r="B835885"/>
      <c r="C835885"/>
      <c r="D835885"/>
      <c r="E835885"/>
      <c r="F835885"/>
      <c r="G835885"/>
      <c r="H835885"/>
      <c r="I835885"/>
      <c r="J835885"/>
      <c r="K835885"/>
      <c r="L835885"/>
      <c r="M835885" s="115"/>
      <c r="N835885" s="115"/>
      <c r="O835885"/>
      <c r="P835885"/>
      <c r="Q835885"/>
      <c r="R835885" s="19"/>
      <c r="S835885" s="19"/>
      <c r="T835885"/>
      <c r="U835885" s="113"/>
      <c r="V835885" s="19"/>
      <c r="W835885" s="19"/>
      <c r="X835885" s="19"/>
      <c r="Y835885" s="19"/>
      <c r="Z835885" s="19"/>
      <c r="AA835885" s="19"/>
      <c r="AB835885" s="19"/>
      <c r="AC835885" s="19"/>
      <c r="AD835885" s="19"/>
      <c r="AE835885" s="19"/>
      <c r="AF835885" s="19"/>
      <c r="AG835885" s="19"/>
      <c r="AH835885" s="19"/>
      <c r="AI835885" s="19"/>
      <c r="AJ835885" s="19"/>
      <c r="AK835885" s="19"/>
      <c r="AL835885" s="19"/>
      <c r="AM835885" s="19"/>
      <c r="AN835885" s="19"/>
      <c r="AO835885" s="19"/>
      <c r="AP835885"/>
    </row>
    <row r="835886" spans="1:42" s="116" customFormat="1" x14ac:dyDescent="0.3">
      <c r="A835886"/>
      <c r="B835886"/>
      <c r="C835886"/>
      <c r="D835886"/>
      <c r="E835886"/>
      <c r="F835886"/>
      <c r="G835886"/>
      <c r="H835886"/>
      <c r="I835886"/>
      <c r="J835886"/>
      <c r="K835886"/>
      <c r="L835886"/>
      <c r="M835886" s="115"/>
      <c r="N835886" s="115"/>
      <c r="O835886"/>
      <c r="P835886"/>
      <c r="Q835886"/>
      <c r="R835886" s="19"/>
      <c r="S835886" s="19"/>
      <c r="T835886"/>
      <c r="U835886" s="113"/>
      <c r="V835886" s="19"/>
      <c r="W835886" s="19"/>
      <c r="X835886" s="19"/>
      <c r="Y835886" s="19"/>
      <c r="Z835886" s="19"/>
      <c r="AA835886" s="19"/>
      <c r="AB835886" s="19"/>
      <c r="AC835886" s="19"/>
      <c r="AD835886" s="19"/>
      <c r="AE835886" s="19"/>
      <c r="AF835886" s="19"/>
      <c r="AG835886" s="19"/>
      <c r="AH835886" s="19"/>
      <c r="AI835886" s="19"/>
      <c r="AJ835886" s="19"/>
      <c r="AK835886" s="19"/>
      <c r="AL835886" s="19"/>
      <c r="AM835886" s="19"/>
      <c r="AN835886" s="19"/>
      <c r="AO835886" s="19"/>
      <c r="AP835886"/>
    </row>
    <row r="835887" spans="1:42" s="116" customFormat="1" x14ac:dyDescent="0.3">
      <c r="A835887"/>
      <c r="B835887"/>
      <c r="C835887"/>
      <c r="D835887"/>
      <c r="E835887"/>
      <c r="F835887"/>
      <c r="G835887"/>
      <c r="H835887"/>
      <c r="I835887"/>
      <c r="J835887"/>
      <c r="K835887"/>
      <c r="L835887"/>
      <c r="M835887" s="115"/>
      <c r="N835887" s="115"/>
      <c r="O835887"/>
      <c r="P835887"/>
      <c r="Q835887"/>
      <c r="R835887" s="19"/>
      <c r="S835887" s="19"/>
      <c r="T835887"/>
      <c r="U835887" s="113"/>
      <c r="V835887" s="19"/>
      <c r="W835887" s="19"/>
      <c r="X835887" s="19"/>
      <c r="Y835887" s="19"/>
      <c r="Z835887" s="19"/>
      <c r="AA835887" s="19"/>
      <c r="AB835887" s="19"/>
      <c r="AC835887" s="19"/>
      <c r="AD835887" s="19"/>
      <c r="AE835887" s="19"/>
      <c r="AF835887" s="19"/>
      <c r="AG835887" s="19"/>
      <c r="AH835887" s="19"/>
      <c r="AI835887" s="19"/>
      <c r="AJ835887" s="19"/>
      <c r="AK835887" s="19"/>
      <c r="AL835887" s="19"/>
      <c r="AM835887" s="19"/>
      <c r="AN835887" s="19"/>
      <c r="AO835887" s="19"/>
      <c r="AP835887"/>
    </row>
    <row r="835888" spans="1:42" s="116" customFormat="1" x14ac:dyDescent="0.3">
      <c r="A835888"/>
      <c r="B835888"/>
      <c r="C835888"/>
      <c r="D835888"/>
      <c r="E835888"/>
      <c r="F835888"/>
      <c r="G835888"/>
      <c r="H835888"/>
      <c r="I835888"/>
      <c r="J835888"/>
      <c r="K835888"/>
      <c r="L835888"/>
      <c r="M835888" s="115"/>
      <c r="N835888" s="115"/>
      <c r="O835888"/>
      <c r="P835888"/>
      <c r="Q835888"/>
      <c r="R835888" s="19"/>
      <c r="S835888" s="19"/>
      <c r="T835888"/>
      <c r="U835888" s="113"/>
      <c r="V835888" s="19"/>
      <c r="W835888" s="19"/>
      <c r="X835888" s="19"/>
      <c r="Y835888" s="19"/>
      <c r="Z835888" s="19"/>
      <c r="AA835888" s="19"/>
      <c r="AB835888" s="19"/>
      <c r="AC835888" s="19"/>
      <c r="AD835888" s="19"/>
      <c r="AE835888" s="19"/>
      <c r="AF835888" s="19"/>
      <c r="AG835888" s="19"/>
      <c r="AH835888" s="19"/>
      <c r="AI835888" s="19"/>
      <c r="AJ835888" s="19"/>
      <c r="AK835888" s="19"/>
      <c r="AL835888" s="19"/>
      <c r="AM835888" s="19"/>
      <c r="AN835888" s="19"/>
      <c r="AO835888" s="19"/>
      <c r="AP835888"/>
    </row>
    <row r="835889" spans="1:42" s="116" customFormat="1" x14ac:dyDescent="0.3">
      <c r="A835889"/>
      <c r="B835889"/>
      <c r="C835889"/>
      <c r="D835889"/>
      <c r="E835889"/>
      <c r="F835889"/>
      <c r="G835889"/>
      <c r="H835889"/>
      <c r="I835889"/>
      <c r="J835889"/>
      <c r="K835889"/>
      <c r="L835889"/>
      <c r="M835889" s="115"/>
      <c r="N835889" s="115"/>
      <c r="O835889"/>
      <c r="P835889"/>
      <c r="Q835889"/>
      <c r="R835889" s="19"/>
      <c r="S835889" s="19"/>
      <c r="T835889"/>
      <c r="U835889" s="113"/>
      <c r="V835889" s="19"/>
      <c r="W835889" s="19"/>
      <c r="X835889" s="19"/>
      <c r="Y835889" s="19"/>
      <c r="Z835889" s="19"/>
      <c r="AA835889" s="19"/>
      <c r="AB835889" s="19"/>
      <c r="AC835889" s="19"/>
      <c r="AD835889" s="19"/>
      <c r="AE835889" s="19"/>
      <c r="AF835889" s="19"/>
      <c r="AG835889" s="19"/>
      <c r="AH835889" s="19"/>
      <c r="AI835889" s="19"/>
      <c r="AJ835889" s="19"/>
      <c r="AK835889" s="19"/>
      <c r="AL835889" s="19"/>
      <c r="AM835889" s="19"/>
      <c r="AN835889" s="19"/>
      <c r="AO835889" s="19"/>
      <c r="AP835889"/>
    </row>
    <row r="835890" spans="1:42" s="116" customFormat="1" x14ac:dyDescent="0.3">
      <c r="A835890"/>
      <c r="B835890"/>
      <c r="C835890"/>
      <c r="D835890"/>
      <c r="E835890"/>
      <c r="F835890"/>
      <c r="G835890"/>
      <c r="H835890"/>
      <c r="I835890"/>
      <c r="J835890"/>
      <c r="K835890"/>
      <c r="L835890"/>
      <c r="M835890" s="115"/>
      <c r="N835890" s="115"/>
      <c r="O835890"/>
      <c r="P835890"/>
      <c r="Q835890"/>
      <c r="R835890" s="19"/>
      <c r="S835890" s="19"/>
      <c r="T835890"/>
      <c r="U835890" s="113"/>
      <c r="V835890" s="19"/>
      <c r="W835890" s="19"/>
      <c r="X835890" s="19"/>
      <c r="Y835890" s="19"/>
      <c r="Z835890" s="19"/>
      <c r="AA835890" s="19"/>
      <c r="AB835890" s="19"/>
      <c r="AC835890" s="19"/>
      <c r="AD835890" s="19"/>
      <c r="AE835890" s="19"/>
      <c r="AF835890" s="19"/>
      <c r="AG835890" s="19"/>
      <c r="AH835890" s="19"/>
      <c r="AI835890" s="19"/>
      <c r="AJ835890" s="19"/>
      <c r="AK835890" s="19"/>
      <c r="AL835890" s="19"/>
      <c r="AM835890" s="19"/>
      <c r="AN835890" s="19"/>
      <c r="AO835890" s="19"/>
      <c r="AP835890"/>
    </row>
    <row r="835891" spans="1:42" s="116" customFormat="1" x14ac:dyDescent="0.3">
      <c r="A835891"/>
      <c r="B835891"/>
      <c r="C835891"/>
      <c r="D835891"/>
      <c r="E835891"/>
      <c r="F835891"/>
      <c r="G835891"/>
      <c r="H835891"/>
      <c r="I835891"/>
      <c r="J835891"/>
      <c r="K835891"/>
      <c r="L835891"/>
      <c r="M835891" s="115"/>
      <c r="N835891" s="115"/>
      <c r="O835891"/>
      <c r="P835891"/>
      <c r="Q835891"/>
      <c r="R835891" s="19"/>
      <c r="S835891" s="19"/>
      <c r="T835891"/>
      <c r="U835891" s="113"/>
      <c r="V835891" s="19"/>
      <c r="W835891" s="19"/>
      <c r="X835891" s="19"/>
      <c r="Y835891" s="19"/>
      <c r="Z835891" s="19"/>
      <c r="AA835891" s="19"/>
      <c r="AB835891" s="19"/>
      <c r="AC835891" s="19"/>
      <c r="AD835891" s="19"/>
      <c r="AE835891" s="19"/>
      <c r="AF835891" s="19"/>
      <c r="AG835891" s="19"/>
      <c r="AH835891" s="19"/>
      <c r="AI835891" s="19"/>
      <c r="AJ835891" s="19"/>
      <c r="AK835891" s="19"/>
      <c r="AL835891" s="19"/>
      <c r="AM835891" s="19"/>
      <c r="AN835891" s="19"/>
      <c r="AO835891" s="19"/>
      <c r="AP835891"/>
    </row>
    <row r="835892" spans="1:42" s="116" customFormat="1" x14ac:dyDescent="0.3">
      <c r="A835892"/>
      <c r="B835892"/>
      <c r="C835892"/>
      <c r="D835892"/>
      <c r="E835892"/>
      <c r="F835892"/>
      <c r="G835892"/>
      <c r="H835892"/>
      <c r="I835892"/>
      <c r="J835892"/>
      <c r="K835892"/>
      <c r="L835892"/>
      <c r="M835892" s="115"/>
      <c r="N835892" s="115"/>
      <c r="O835892"/>
      <c r="P835892"/>
      <c r="Q835892"/>
      <c r="R835892" s="19"/>
      <c r="S835892" s="19"/>
      <c r="T835892"/>
      <c r="U835892" s="113"/>
      <c r="V835892" s="19"/>
      <c r="W835892" s="19"/>
      <c r="X835892" s="19"/>
      <c r="Y835892" s="19"/>
      <c r="Z835892" s="19"/>
      <c r="AA835892" s="19"/>
      <c r="AB835892" s="19"/>
      <c r="AC835892" s="19"/>
      <c r="AD835892" s="19"/>
      <c r="AE835892" s="19"/>
      <c r="AF835892" s="19"/>
      <c r="AG835892" s="19"/>
      <c r="AH835892" s="19"/>
      <c r="AI835892" s="19"/>
      <c r="AJ835892" s="19"/>
      <c r="AK835892" s="19"/>
      <c r="AL835892" s="19"/>
      <c r="AM835892" s="19"/>
      <c r="AN835892" s="19"/>
      <c r="AO835892" s="19"/>
      <c r="AP835892"/>
    </row>
    <row r="835893" spans="1:42" s="116" customFormat="1" x14ac:dyDescent="0.3">
      <c r="A835893"/>
      <c r="B835893"/>
      <c r="C835893"/>
      <c r="D835893"/>
      <c r="E835893"/>
      <c r="F835893"/>
      <c r="G835893"/>
      <c r="H835893"/>
      <c r="I835893"/>
      <c r="J835893"/>
      <c r="K835893"/>
      <c r="L835893"/>
      <c r="M835893" s="115"/>
      <c r="N835893" s="115"/>
      <c r="O835893"/>
      <c r="P835893"/>
      <c r="Q835893"/>
      <c r="R835893" s="19"/>
      <c r="S835893" s="19"/>
      <c r="T835893"/>
      <c r="U835893" s="113"/>
      <c r="V835893" s="19"/>
      <c r="W835893" s="19"/>
      <c r="X835893" s="19"/>
      <c r="Y835893" s="19"/>
      <c r="Z835893" s="19"/>
      <c r="AA835893" s="19"/>
      <c r="AB835893" s="19"/>
      <c r="AC835893" s="19"/>
      <c r="AD835893" s="19"/>
      <c r="AE835893" s="19"/>
      <c r="AF835893" s="19"/>
      <c r="AG835893" s="19"/>
      <c r="AH835893" s="19"/>
      <c r="AI835893" s="19"/>
      <c r="AJ835893" s="19"/>
      <c r="AK835893" s="19"/>
      <c r="AL835893" s="19"/>
      <c r="AM835893" s="19"/>
      <c r="AN835893" s="19"/>
      <c r="AO835893" s="19"/>
      <c r="AP835893"/>
    </row>
    <row r="835894" spans="1:42" s="116" customFormat="1" x14ac:dyDescent="0.3">
      <c r="A835894"/>
      <c r="B835894"/>
      <c r="C835894"/>
      <c r="D835894"/>
      <c r="E835894"/>
      <c r="F835894"/>
      <c r="G835894"/>
      <c r="H835894"/>
      <c r="I835894"/>
      <c r="J835894"/>
      <c r="K835894"/>
      <c r="L835894"/>
      <c r="M835894" s="115"/>
      <c r="N835894" s="115"/>
      <c r="O835894"/>
      <c r="P835894"/>
      <c r="Q835894"/>
      <c r="R835894" s="19"/>
      <c r="S835894" s="19"/>
      <c r="T835894"/>
      <c r="U835894" s="113"/>
      <c r="V835894" s="19"/>
      <c r="W835894" s="19"/>
      <c r="X835894" s="19"/>
      <c r="Y835894" s="19"/>
      <c r="Z835894" s="19"/>
      <c r="AA835894" s="19"/>
      <c r="AB835894" s="19"/>
      <c r="AC835894" s="19"/>
      <c r="AD835894" s="19"/>
      <c r="AE835894" s="19"/>
      <c r="AF835894" s="19"/>
      <c r="AG835894" s="19"/>
      <c r="AH835894" s="19"/>
      <c r="AI835894" s="19"/>
      <c r="AJ835894" s="19"/>
      <c r="AK835894" s="19"/>
      <c r="AL835894" s="19"/>
      <c r="AM835894" s="19"/>
      <c r="AN835894" s="19"/>
      <c r="AO835894" s="19"/>
      <c r="AP835894"/>
    </row>
    <row r="835895" spans="1:42" s="116" customFormat="1" x14ac:dyDescent="0.3">
      <c r="A835895"/>
      <c r="B835895"/>
      <c r="C835895"/>
      <c r="D835895"/>
      <c r="E835895"/>
      <c r="F835895"/>
      <c r="G835895"/>
      <c r="H835895"/>
      <c r="I835895"/>
      <c r="J835895"/>
      <c r="K835895"/>
      <c r="L835895"/>
      <c r="M835895" s="115"/>
      <c r="N835895" s="115"/>
      <c r="O835895"/>
      <c r="P835895"/>
      <c r="Q835895"/>
      <c r="R835895" s="19"/>
      <c r="S835895" s="19"/>
      <c r="T835895"/>
      <c r="U835895" s="113"/>
      <c r="V835895" s="19"/>
      <c r="W835895" s="19"/>
      <c r="X835895" s="19"/>
      <c r="Y835895" s="19"/>
      <c r="Z835895" s="19"/>
      <c r="AA835895" s="19"/>
      <c r="AB835895" s="19"/>
      <c r="AC835895" s="19"/>
      <c r="AD835895" s="19"/>
      <c r="AE835895" s="19"/>
      <c r="AF835895" s="19"/>
      <c r="AG835895" s="19"/>
      <c r="AH835895" s="19"/>
      <c r="AI835895" s="19"/>
      <c r="AJ835895" s="19"/>
      <c r="AK835895" s="19"/>
      <c r="AL835895" s="19"/>
      <c r="AM835895" s="19"/>
      <c r="AN835895" s="19"/>
      <c r="AO835895" s="19"/>
      <c r="AP835895"/>
    </row>
    <row r="835896" spans="1:42" s="116" customFormat="1" x14ac:dyDescent="0.3">
      <c r="A835896"/>
      <c r="B835896"/>
      <c r="C835896"/>
      <c r="D835896"/>
      <c r="E835896"/>
      <c r="F835896"/>
      <c r="G835896"/>
      <c r="H835896"/>
      <c r="I835896"/>
      <c r="J835896"/>
      <c r="K835896"/>
      <c r="L835896"/>
      <c r="M835896" s="115"/>
      <c r="N835896" s="115"/>
      <c r="O835896"/>
      <c r="P835896"/>
      <c r="Q835896"/>
      <c r="R835896" s="19"/>
      <c r="S835896" s="19"/>
      <c r="T835896"/>
      <c r="U835896" s="113"/>
      <c r="V835896" s="19"/>
      <c r="W835896" s="19"/>
      <c r="X835896" s="19"/>
      <c r="Y835896" s="19"/>
      <c r="Z835896" s="19"/>
      <c r="AA835896" s="19"/>
      <c r="AB835896" s="19"/>
      <c r="AC835896" s="19"/>
      <c r="AD835896" s="19"/>
      <c r="AE835896" s="19"/>
      <c r="AF835896" s="19"/>
      <c r="AG835896" s="19"/>
      <c r="AH835896" s="19"/>
      <c r="AI835896" s="19"/>
      <c r="AJ835896" s="19"/>
      <c r="AK835896" s="19"/>
      <c r="AL835896" s="19"/>
      <c r="AM835896" s="19"/>
      <c r="AN835896" s="19"/>
      <c r="AO835896" s="19"/>
      <c r="AP835896"/>
    </row>
    <row r="835897" spans="1:42" s="116" customFormat="1" x14ac:dyDescent="0.3">
      <c r="A835897"/>
      <c r="B835897"/>
      <c r="C835897"/>
      <c r="D835897"/>
      <c r="E835897"/>
      <c r="F835897"/>
      <c r="G835897"/>
      <c r="H835897"/>
      <c r="I835897"/>
      <c r="J835897"/>
      <c r="K835897"/>
      <c r="L835897"/>
      <c r="M835897" s="115"/>
      <c r="N835897" s="115"/>
      <c r="O835897"/>
      <c r="P835897"/>
      <c r="Q835897"/>
      <c r="R835897" s="19"/>
      <c r="S835897" s="19"/>
      <c r="T835897"/>
      <c r="U835897" s="113"/>
      <c r="V835897" s="19"/>
      <c r="W835897" s="19"/>
      <c r="X835897" s="19"/>
      <c r="Y835897" s="19"/>
      <c r="Z835897" s="19"/>
      <c r="AA835897" s="19"/>
      <c r="AB835897" s="19"/>
      <c r="AC835897" s="19"/>
      <c r="AD835897" s="19"/>
      <c r="AE835897" s="19"/>
      <c r="AF835897" s="19"/>
      <c r="AG835897" s="19"/>
      <c r="AH835897" s="19"/>
      <c r="AI835897" s="19"/>
      <c r="AJ835897" s="19"/>
      <c r="AK835897" s="19"/>
      <c r="AL835897" s="19"/>
      <c r="AM835897" s="19"/>
      <c r="AN835897" s="19"/>
      <c r="AO835897" s="19"/>
      <c r="AP835897"/>
    </row>
    <row r="835898" spans="1:42" s="116" customFormat="1" x14ac:dyDescent="0.3">
      <c r="A835898"/>
      <c r="B835898"/>
      <c r="C835898"/>
      <c r="D835898"/>
      <c r="E835898"/>
      <c r="F835898"/>
      <c r="G835898"/>
      <c r="H835898"/>
      <c r="I835898"/>
      <c r="J835898"/>
      <c r="K835898"/>
      <c r="L835898"/>
      <c r="M835898" s="115"/>
      <c r="N835898" s="115"/>
      <c r="O835898"/>
      <c r="P835898"/>
      <c r="Q835898"/>
      <c r="R835898" s="19"/>
      <c r="S835898" s="19"/>
      <c r="T835898"/>
      <c r="U835898" s="113"/>
      <c r="V835898" s="19"/>
      <c r="W835898" s="19"/>
      <c r="X835898" s="19"/>
      <c r="Y835898" s="19"/>
      <c r="Z835898" s="19"/>
      <c r="AA835898" s="19"/>
      <c r="AB835898" s="19"/>
      <c r="AC835898" s="19"/>
      <c r="AD835898" s="19"/>
      <c r="AE835898" s="19"/>
      <c r="AF835898" s="19"/>
      <c r="AG835898" s="19"/>
      <c r="AH835898" s="19"/>
      <c r="AI835898" s="19"/>
      <c r="AJ835898" s="19"/>
      <c r="AK835898" s="19"/>
      <c r="AL835898" s="19"/>
      <c r="AM835898" s="19"/>
      <c r="AN835898" s="19"/>
      <c r="AO835898" s="19"/>
      <c r="AP835898"/>
    </row>
    <row r="835899" spans="1:42" s="116" customFormat="1" x14ac:dyDescent="0.3">
      <c r="A835899"/>
      <c r="B835899"/>
      <c r="C835899"/>
      <c r="D835899"/>
      <c r="E835899"/>
      <c r="F835899"/>
      <c r="G835899"/>
      <c r="H835899"/>
      <c r="I835899"/>
      <c r="J835899"/>
      <c r="K835899"/>
      <c r="L835899"/>
      <c r="M835899" s="115"/>
      <c r="N835899" s="115"/>
      <c r="O835899"/>
      <c r="P835899"/>
      <c r="Q835899"/>
      <c r="R835899" s="19"/>
      <c r="S835899" s="19"/>
      <c r="T835899"/>
      <c r="U835899" s="113"/>
      <c r="V835899" s="19"/>
      <c r="W835899" s="19"/>
      <c r="X835899" s="19"/>
      <c r="Y835899" s="19"/>
      <c r="Z835899" s="19"/>
      <c r="AA835899" s="19"/>
      <c r="AB835899" s="19"/>
      <c r="AC835899" s="19"/>
      <c r="AD835899" s="19"/>
      <c r="AE835899" s="19"/>
      <c r="AF835899" s="19"/>
      <c r="AG835899" s="19"/>
      <c r="AH835899" s="19"/>
      <c r="AI835899" s="19"/>
      <c r="AJ835899" s="19"/>
      <c r="AK835899" s="19"/>
      <c r="AL835899" s="19"/>
      <c r="AM835899" s="19"/>
      <c r="AN835899" s="19"/>
      <c r="AO835899" s="19"/>
      <c r="AP835899"/>
    </row>
    <row r="835900" spans="1:42" s="116" customFormat="1" x14ac:dyDescent="0.3">
      <c r="A835900"/>
      <c r="B835900"/>
      <c r="C835900"/>
      <c r="D835900"/>
      <c r="E835900"/>
      <c r="F835900"/>
      <c r="G835900"/>
      <c r="H835900"/>
      <c r="I835900"/>
      <c r="J835900"/>
      <c r="K835900"/>
      <c r="L835900"/>
      <c r="M835900" s="115"/>
      <c r="N835900" s="115"/>
      <c r="O835900"/>
      <c r="P835900"/>
      <c r="Q835900"/>
      <c r="R835900" s="19"/>
      <c r="S835900" s="19"/>
      <c r="T835900"/>
      <c r="U835900" s="113"/>
      <c r="V835900" s="19"/>
      <c r="W835900" s="19"/>
      <c r="X835900" s="19"/>
      <c r="Y835900" s="19"/>
      <c r="Z835900" s="19"/>
      <c r="AA835900" s="19"/>
      <c r="AB835900" s="19"/>
      <c r="AC835900" s="19"/>
      <c r="AD835900" s="19"/>
      <c r="AE835900" s="19"/>
      <c r="AF835900" s="19"/>
      <c r="AG835900" s="19"/>
      <c r="AH835900" s="19"/>
      <c r="AI835900" s="19"/>
      <c r="AJ835900" s="19"/>
      <c r="AK835900" s="19"/>
      <c r="AL835900" s="19"/>
      <c r="AM835900" s="19"/>
      <c r="AN835900" s="19"/>
      <c r="AO835900" s="19"/>
      <c r="AP835900"/>
    </row>
    <row r="835901" spans="1:42" s="116" customFormat="1" x14ac:dyDescent="0.3">
      <c r="A835901"/>
      <c r="B835901"/>
      <c r="C835901"/>
      <c r="D835901"/>
      <c r="E835901"/>
      <c r="F835901"/>
      <c r="G835901"/>
      <c r="H835901"/>
      <c r="I835901"/>
      <c r="J835901"/>
      <c r="K835901"/>
      <c r="L835901"/>
      <c r="M835901" s="115"/>
      <c r="N835901" s="115"/>
      <c r="O835901"/>
      <c r="P835901"/>
      <c r="Q835901"/>
      <c r="R835901" s="19"/>
      <c r="S835901" s="19"/>
      <c r="T835901"/>
      <c r="U835901" s="113"/>
      <c r="V835901" s="19"/>
      <c r="W835901" s="19"/>
      <c r="X835901" s="19"/>
      <c r="Y835901" s="19"/>
      <c r="Z835901" s="19"/>
      <c r="AA835901" s="19"/>
      <c r="AB835901" s="19"/>
      <c r="AC835901" s="19"/>
      <c r="AD835901" s="19"/>
      <c r="AE835901" s="19"/>
      <c r="AF835901" s="19"/>
      <c r="AG835901" s="19"/>
      <c r="AH835901" s="19"/>
      <c r="AI835901" s="19"/>
      <c r="AJ835901" s="19"/>
      <c r="AK835901" s="19"/>
      <c r="AL835901" s="19"/>
      <c r="AM835901" s="19"/>
      <c r="AN835901" s="19"/>
      <c r="AO835901" s="19"/>
      <c r="AP835901"/>
    </row>
    <row r="835902" spans="1:42" s="116" customFormat="1" x14ac:dyDescent="0.3">
      <c r="A835902"/>
      <c r="B835902"/>
      <c r="C835902"/>
      <c r="D835902"/>
      <c r="E835902"/>
      <c r="F835902"/>
      <c r="G835902"/>
      <c r="H835902"/>
      <c r="I835902"/>
      <c r="J835902"/>
      <c r="K835902"/>
      <c r="L835902"/>
      <c r="M835902" s="115"/>
      <c r="N835902" s="115"/>
      <c r="O835902"/>
      <c r="P835902"/>
      <c r="Q835902"/>
      <c r="R835902" s="19"/>
      <c r="S835902" s="19"/>
      <c r="T835902"/>
      <c r="U835902" s="113"/>
      <c r="V835902" s="19"/>
      <c r="W835902" s="19"/>
      <c r="X835902" s="19"/>
      <c r="Y835902" s="19"/>
      <c r="Z835902" s="19"/>
      <c r="AA835902" s="19"/>
      <c r="AB835902" s="19"/>
      <c r="AC835902" s="19"/>
      <c r="AD835902" s="19"/>
      <c r="AE835902" s="19"/>
      <c r="AF835902" s="19"/>
      <c r="AG835902" s="19"/>
      <c r="AH835902" s="19"/>
      <c r="AI835902" s="19"/>
      <c r="AJ835902" s="19"/>
      <c r="AK835902" s="19"/>
      <c r="AL835902" s="19"/>
      <c r="AM835902" s="19"/>
      <c r="AN835902" s="19"/>
      <c r="AO835902" s="19"/>
      <c r="AP835902"/>
    </row>
    <row r="835903" spans="1:42" s="116" customFormat="1" x14ac:dyDescent="0.3">
      <c r="A835903"/>
      <c r="B835903"/>
      <c r="C835903"/>
      <c r="D835903"/>
      <c r="E835903"/>
      <c r="F835903"/>
      <c r="G835903"/>
      <c r="H835903"/>
      <c r="I835903"/>
      <c r="J835903"/>
      <c r="K835903"/>
      <c r="L835903"/>
      <c r="M835903" s="115"/>
      <c r="N835903" s="115"/>
      <c r="O835903"/>
      <c r="P835903"/>
      <c r="Q835903"/>
      <c r="R835903" s="19"/>
      <c r="S835903" s="19"/>
      <c r="T835903"/>
      <c r="U835903" s="113"/>
      <c r="V835903" s="19"/>
      <c r="W835903" s="19"/>
      <c r="X835903" s="19"/>
      <c r="Y835903" s="19"/>
      <c r="Z835903" s="19"/>
      <c r="AA835903" s="19"/>
      <c r="AB835903" s="19"/>
      <c r="AC835903" s="19"/>
      <c r="AD835903" s="19"/>
      <c r="AE835903" s="19"/>
      <c r="AF835903" s="19"/>
      <c r="AG835903" s="19"/>
      <c r="AH835903" s="19"/>
      <c r="AI835903" s="19"/>
      <c r="AJ835903" s="19"/>
      <c r="AK835903" s="19"/>
      <c r="AL835903" s="19"/>
      <c r="AM835903" s="19"/>
      <c r="AN835903" s="19"/>
      <c r="AO835903" s="19"/>
      <c r="AP835903"/>
    </row>
    <row r="835904" spans="1:42" s="116" customFormat="1" x14ac:dyDescent="0.3">
      <c r="A835904"/>
      <c r="B835904"/>
      <c r="C835904"/>
      <c r="D835904"/>
      <c r="E835904"/>
      <c r="F835904"/>
      <c r="G835904"/>
      <c r="H835904"/>
      <c r="I835904"/>
      <c r="J835904"/>
      <c r="K835904"/>
      <c r="L835904"/>
      <c r="M835904" s="115"/>
      <c r="N835904" s="115"/>
      <c r="O835904"/>
      <c r="P835904"/>
      <c r="Q835904"/>
      <c r="R835904" s="19"/>
      <c r="S835904" s="19"/>
      <c r="T835904"/>
      <c r="U835904" s="113"/>
      <c r="V835904" s="19"/>
      <c r="W835904" s="19"/>
      <c r="X835904" s="19"/>
      <c r="Y835904" s="19"/>
      <c r="Z835904" s="19"/>
      <c r="AA835904" s="19"/>
      <c r="AB835904" s="19"/>
      <c r="AC835904" s="19"/>
      <c r="AD835904" s="19"/>
      <c r="AE835904" s="19"/>
      <c r="AF835904" s="19"/>
      <c r="AG835904" s="19"/>
      <c r="AH835904" s="19"/>
      <c r="AI835904" s="19"/>
      <c r="AJ835904" s="19"/>
      <c r="AK835904" s="19"/>
      <c r="AL835904" s="19"/>
      <c r="AM835904" s="19"/>
      <c r="AN835904" s="19"/>
      <c r="AO835904" s="19"/>
      <c r="AP835904"/>
    </row>
    <row r="835905" spans="1:42" s="116" customFormat="1" x14ac:dyDescent="0.3">
      <c r="A835905"/>
      <c r="B835905"/>
      <c r="C835905"/>
      <c r="D835905"/>
      <c r="E835905"/>
      <c r="F835905"/>
      <c r="G835905"/>
      <c r="H835905"/>
      <c r="I835905"/>
      <c r="J835905"/>
      <c r="K835905"/>
      <c r="L835905"/>
      <c r="M835905" s="115"/>
      <c r="N835905" s="115"/>
      <c r="O835905"/>
      <c r="P835905"/>
      <c r="Q835905"/>
      <c r="R835905" s="19"/>
      <c r="S835905" s="19"/>
      <c r="T835905"/>
      <c r="U835905" s="113"/>
      <c r="V835905" s="19"/>
      <c r="W835905" s="19"/>
      <c r="X835905" s="19"/>
      <c r="Y835905" s="19"/>
      <c r="Z835905" s="19"/>
      <c r="AA835905" s="19"/>
      <c r="AB835905" s="19"/>
      <c r="AC835905" s="19"/>
      <c r="AD835905" s="19"/>
      <c r="AE835905" s="19"/>
      <c r="AF835905" s="19"/>
      <c r="AG835905" s="19"/>
      <c r="AH835905" s="19"/>
      <c r="AI835905" s="19"/>
      <c r="AJ835905" s="19"/>
      <c r="AK835905" s="19"/>
      <c r="AL835905" s="19"/>
      <c r="AM835905" s="19"/>
      <c r="AN835905" s="19"/>
      <c r="AO835905" s="19"/>
      <c r="AP835905"/>
    </row>
    <row r="835906" spans="1:42" s="116" customFormat="1" x14ac:dyDescent="0.3">
      <c r="A835906"/>
      <c r="B835906"/>
      <c r="C835906"/>
      <c r="D835906"/>
      <c r="E835906"/>
      <c r="F835906"/>
      <c r="G835906"/>
      <c r="H835906"/>
      <c r="I835906"/>
      <c r="J835906"/>
      <c r="K835906"/>
      <c r="L835906"/>
      <c r="M835906" s="115"/>
      <c r="N835906" s="115"/>
      <c r="O835906"/>
      <c r="P835906"/>
      <c r="Q835906"/>
      <c r="R835906" s="19"/>
      <c r="S835906" s="19"/>
      <c r="T835906"/>
      <c r="U835906" s="113"/>
      <c r="V835906" s="19"/>
      <c r="W835906" s="19"/>
      <c r="X835906" s="19"/>
      <c r="Y835906" s="19"/>
      <c r="Z835906" s="19"/>
      <c r="AA835906" s="19"/>
      <c r="AB835906" s="19"/>
      <c r="AC835906" s="19"/>
      <c r="AD835906" s="19"/>
      <c r="AE835906" s="19"/>
      <c r="AF835906" s="19"/>
      <c r="AG835906" s="19"/>
      <c r="AH835906" s="19"/>
      <c r="AI835906" s="19"/>
      <c r="AJ835906" s="19"/>
      <c r="AK835906" s="19"/>
      <c r="AL835906" s="19"/>
      <c r="AM835906" s="19"/>
      <c r="AN835906" s="19"/>
      <c r="AO835906" s="19"/>
      <c r="AP835906"/>
    </row>
    <row r="835907" spans="1:42" s="116" customFormat="1" x14ac:dyDescent="0.3">
      <c r="A835907"/>
      <c r="B835907"/>
      <c r="C835907"/>
      <c r="D835907"/>
      <c r="E835907"/>
      <c r="F835907"/>
      <c r="G835907"/>
      <c r="H835907"/>
      <c r="I835907"/>
      <c r="J835907"/>
      <c r="K835907"/>
      <c r="L835907"/>
      <c r="M835907" s="115"/>
      <c r="N835907" s="115"/>
      <c r="O835907"/>
      <c r="P835907"/>
      <c r="Q835907"/>
      <c r="R835907" s="19"/>
      <c r="S835907" s="19"/>
      <c r="T835907"/>
      <c r="U835907" s="113"/>
      <c r="V835907" s="19"/>
      <c r="W835907" s="19"/>
      <c r="X835907" s="19"/>
      <c r="Y835907" s="19"/>
      <c r="Z835907" s="19"/>
      <c r="AA835907" s="19"/>
      <c r="AB835907" s="19"/>
      <c r="AC835907" s="19"/>
      <c r="AD835907" s="19"/>
      <c r="AE835907" s="19"/>
      <c r="AF835907" s="19"/>
      <c r="AG835907" s="19"/>
      <c r="AH835907" s="19"/>
      <c r="AI835907" s="19"/>
      <c r="AJ835907" s="19"/>
      <c r="AK835907" s="19"/>
      <c r="AL835907" s="19"/>
      <c r="AM835907" s="19"/>
      <c r="AN835907" s="19"/>
      <c r="AO835907" s="19"/>
      <c r="AP835907"/>
    </row>
    <row r="835908" spans="1:42" s="116" customFormat="1" x14ac:dyDescent="0.3">
      <c r="A835908"/>
      <c r="B835908"/>
      <c r="C835908"/>
      <c r="D835908"/>
      <c r="E835908"/>
      <c r="F835908"/>
      <c r="G835908"/>
      <c r="H835908"/>
      <c r="I835908"/>
      <c r="J835908"/>
      <c r="K835908"/>
      <c r="L835908"/>
      <c r="M835908" s="115"/>
      <c r="N835908" s="115"/>
      <c r="O835908"/>
      <c r="P835908"/>
      <c r="Q835908"/>
      <c r="R835908" s="19"/>
      <c r="S835908" s="19"/>
      <c r="T835908"/>
      <c r="U835908" s="113"/>
      <c r="V835908" s="19"/>
      <c r="W835908" s="19"/>
      <c r="X835908" s="19"/>
      <c r="Y835908" s="19"/>
      <c r="Z835908" s="19"/>
      <c r="AA835908" s="19"/>
      <c r="AB835908" s="19"/>
      <c r="AC835908" s="19"/>
      <c r="AD835908" s="19"/>
      <c r="AE835908" s="19"/>
      <c r="AF835908" s="19"/>
      <c r="AG835908" s="19"/>
      <c r="AH835908" s="19"/>
      <c r="AI835908" s="19"/>
      <c r="AJ835908" s="19"/>
      <c r="AK835908" s="19"/>
      <c r="AL835908" s="19"/>
      <c r="AM835908" s="19"/>
      <c r="AN835908" s="19"/>
      <c r="AO835908" s="19"/>
      <c r="AP835908"/>
    </row>
    <row r="835909" spans="1:42" s="116" customFormat="1" x14ac:dyDescent="0.3">
      <c r="A835909"/>
      <c r="B835909"/>
      <c r="C835909"/>
      <c r="D835909"/>
      <c r="E835909"/>
      <c r="F835909"/>
      <c r="G835909"/>
      <c r="H835909"/>
      <c r="I835909"/>
      <c r="J835909"/>
      <c r="K835909"/>
      <c r="L835909"/>
      <c r="M835909" s="115"/>
      <c r="N835909" s="115"/>
      <c r="O835909"/>
      <c r="P835909"/>
      <c r="Q835909"/>
      <c r="R835909" s="19"/>
      <c r="S835909" s="19"/>
      <c r="T835909"/>
      <c r="U835909" s="113"/>
      <c r="V835909" s="19"/>
      <c r="W835909" s="19"/>
      <c r="X835909" s="19"/>
      <c r="Y835909" s="19"/>
      <c r="Z835909" s="19"/>
      <c r="AA835909" s="19"/>
      <c r="AB835909" s="19"/>
      <c r="AC835909" s="19"/>
      <c r="AD835909" s="19"/>
      <c r="AE835909" s="19"/>
      <c r="AF835909" s="19"/>
      <c r="AG835909" s="19"/>
      <c r="AH835909" s="19"/>
      <c r="AI835909" s="19"/>
      <c r="AJ835909" s="19"/>
      <c r="AK835909" s="19"/>
      <c r="AL835909" s="19"/>
      <c r="AM835909" s="19"/>
      <c r="AN835909" s="19"/>
      <c r="AO835909" s="19"/>
      <c r="AP835909"/>
    </row>
    <row r="835910" spans="1:42" s="116" customFormat="1" x14ac:dyDescent="0.3">
      <c r="A835910"/>
      <c r="B835910"/>
      <c r="C835910"/>
      <c r="D835910"/>
      <c r="E835910"/>
      <c r="F835910"/>
      <c r="G835910"/>
      <c r="H835910"/>
      <c r="I835910"/>
      <c r="J835910"/>
      <c r="K835910"/>
      <c r="L835910"/>
      <c r="M835910" s="115"/>
      <c r="N835910" s="115"/>
      <c r="O835910"/>
      <c r="P835910"/>
      <c r="Q835910"/>
      <c r="R835910" s="19"/>
      <c r="S835910" s="19"/>
      <c r="T835910"/>
      <c r="U835910" s="113"/>
      <c r="V835910" s="19"/>
      <c r="W835910" s="19"/>
      <c r="X835910" s="19"/>
      <c r="Y835910" s="19"/>
      <c r="Z835910" s="19"/>
      <c r="AA835910" s="19"/>
      <c r="AB835910" s="19"/>
      <c r="AC835910" s="19"/>
      <c r="AD835910" s="19"/>
      <c r="AE835910" s="19"/>
      <c r="AF835910" s="19"/>
      <c r="AG835910" s="19"/>
      <c r="AH835910" s="19"/>
      <c r="AI835910" s="19"/>
      <c r="AJ835910" s="19"/>
      <c r="AK835910" s="19"/>
      <c r="AL835910" s="19"/>
      <c r="AM835910" s="19"/>
      <c r="AN835910" s="19"/>
      <c r="AO835910" s="19"/>
      <c r="AP835910"/>
    </row>
    <row r="835911" spans="1:42" s="116" customFormat="1" x14ac:dyDescent="0.3">
      <c r="A835911"/>
      <c r="B835911"/>
      <c r="C835911"/>
      <c r="D835911"/>
      <c r="E835911"/>
      <c r="F835911"/>
      <c r="G835911"/>
      <c r="H835911"/>
      <c r="I835911"/>
      <c r="J835911"/>
      <c r="K835911"/>
      <c r="L835911"/>
      <c r="M835911" s="115"/>
      <c r="N835911" s="115"/>
      <c r="O835911"/>
      <c r="P835911"/>
      <c r="Q835911"/>
      <c r="R835911" s="19"/>
      <c r="S835911" s="19"/>
      <c r="T835911"/>
      <c r="U835911" s="113"/>
      <c r="V835911" s="19"/>
      <c r="W835911" s="19"/>
      <c r="X835911" s="19"/>
      <c r="Y835911" s="19"/>
      <c r="Z835911" s="19"/>
      <c r="AA835911" s="19"/>
      <c r="AB835911" s="19"/>
      <c r="AC835911" s="19"/>
      <c r="AD835911" s="19"/>
      <c r="AE835911" s="19"/>
      <c r="AF835911" s="19"/>
      <c r="AG835911" s="19"/>
      <c r="AH835911" s="19"/>
      <c r="AI835911" s="19"/>
      <c r="AJ835911" s="19"/>
      <c r="AK835911" s="19"/>
      <c r="AL835911" s="19"/>
      <c r="AM835911" s="19"/>
      <c r="AN835911" s="19"/>
      <c r="AO835911" s="19"/>
      <c r="AP835911"/>
    </row>
    <row r="835912" spans="1:42" s="116" customFormat="1" x14ac:dyDescent="0.3">
      <c r="A835912"/>
      <c r="B835912"/>
      <c r="C835912"/>
      <c r="D835912"/>
      <c r="E835912"/>
      <c r="F835912"/>
      <c r="G835912"/>
      <c r="H835912"/>
      <c r="I835912"/>
      <c r="J835912"/>
      <c r="K835912"/>
      <c r="L835912"/>
      <c r="M835912" s="115"/>
      <c r="N835912" s="115"/>
      <c r="O835912"/>
      <c r="P835912"/>
      <c r="Q835912"/>
      <c r="R835912" s="19"/>
      <c r="S835912" s="19"/>
      <c r="T835912"/>
      <c r="U835912" s="113"/>
      <c r="V835912" s="19"/>
      <c r="W835912" s="19"/>
      <c r="X835912" s="19"/>
      <c r="Y835912" s="19"/>
      <c r="Z835912" s="19"/>
      <c r="AA835912" s="19"/>
      <c r="AB835912" s="19"/>
      <c r="AC835912" s="19"/>
      <c r="AD835912" s="19"/>
      <c r="AE835912" s="19"/>
      <c r="AF835912" s="19"/>
      <c r="AG835912" s="19"/>
      <c r="AH835912" s="19"/>
      <c r="AI835912" s="19"/>
      <c r="AJ835912" s="19"/>
      <c r="AK835912" s="19"/>
      <c r="AL835912" s="19"/>
      <c r="AM835912" s="19"/>
      <c r="AN835912" s="19"/>
      <c r="AO835912" s="19"/>
      <c r="AP835912"/>
    </row>
    <row r="835913" spans="1:42" s="116" customFormat="1" x14ac:dyDescent="0.3">
      <c r="A835913"/>
      <c r="B835913"/>
      <c r="C835913"/>
      <c r="D835913"/>
      <c r="E835913"/>
      <c r="F835913"/>
      <c r="G835913"/>
      <c r="H835913"/>
      <c r="I835913"/>
      <c r="J835913"/>
      <c r="K835913"/>
      <c r="L835913"/>
      <c r="M835913" s="115"/>
      <c r="N835913" s="115"/>
      <c r="O835913"/>
      <c r="P835913"/>
      <c r="Q835913"/>
      <c r="R835913" s="19"/>
      <c r="S835913" s="19"/>
      <c r="T835913"/>
      <c r="U835913" s="113"/>
      <c r="V835913" s="19"/>
      <c r="W835913" s="19"/>
      <c r="X835913" s="19"/>
      <c r="Y835913" s="19"/>
      <c r="Z835913" s="19"/>
      <c r="AA835913" s="19"/>
      <c r="AB835913" s="19"/>
      <c r="AC835913" s="19"/>
      <c r="AD835913" s="19"/>
      <c r="AE835913" s="19"/>
      <c r="AF835913" s="19"/>
      <c r="AG835913" s="19"/>
      <c r="AH835913" s="19"/>
      <c r="AI835913" s="19"/>
      <c r="AJ835913" s="19"/>
      <c r="AK835913" s="19"/>
      <c r="AL835913" s="19"/>
      <c r="AM835913" s="19"/>
      <c r="AN835913" s="19"/>
      <c r="AO835913" s="19"/>
      <c r="AP835913"/>
    </row>
    <row r="835914" spans="1:42" s="116" customFormat="1" x14ac:dyDescent="0.3">
      <c r="A835914"/>
      <c r="B835914"/>
      <c r="C835914"/>
      <c r="D835914"/>
      <c r="E835914"/>
      <c r="F835914"/>
      <c r="G835914"/>
      <c r="H835914"/>
      <c r="I835914"/>
      <c r="J835914"/>
      <c r="K835914"/>
      <c r="L835914"/>
      <c r="M835914" s="115"/>
      <c r="N835914" s="115"/>
      <c r="O835914"/>
      <c r="P835914"/>
      <c r="Q835914"/>
      <c r="R835914" s="19"/>
      <c r="S835914" s="19"/>
      <c r="T835914"/>
      <c r="U835914" s="113"/>
      <c r="V835914" s="19"/>
      <c r="W835914" s="19"/>
      <c r="X835914" s="19"/>
      <c r="Y835914" s="19"/>
      <c r="Z835914" s="19"/>
      <c r="AA835914" s="19"/>
      <c r="AB835914" s="19"/>
      <c r="AC835914" s="19"/>
      <c r="AD835914" s="19"/>
      <c r="AE835914" s="19"/>
      <c r="AF835914" s="19"/>
      <c r="AG835914" s="19"/>
      <c r="AH835914" s="19"/>
      <c r="AI835914" s="19"/>
      <c r="AJ835914" s="19"/>
      <c r="AK835914" s="19"/>
      <c r="AL835914" s="19"/>
      <c r="AM835914" s="19"/>
      <c r="AN835914" s="19"/>
      <c r="AO835914" s="19"/>
      <c r="AP835914"/>
    </row>
    <row r="835915" spans="1:42" s="116" customFormat="1" x14ac:dyDescent="0.3">
      <c r="A835915"/>
      <c r="B835915"/>
      <c r="C835915"/>
      <c r="D835915"/>
      <c r="E835915"/>
      <c r="F835915"/>
      <c r="G835915"/>
      <c r="H835915"/>
      <c r="I835915"/>
      <c r="J835915"/>
      <c r="K835915"/>
      <c r="L835915"/>
      <c r="M835915" s="115"/>
      <c r="N835915" s="115"/>
      <c r="O835915"/>
      <c r="P835915"/>
      <c r="Q835915"/>
      <c r="R835915" s="19"/>
      <c r="S835915" s="19"/>
      <c r="T835915"/>
      <c r="U835915" s="113"/>
      <c r="V835915" s="19"/>
      <c r="W835915" s="19"/>
      <c r="X835915" s="19"/>
      <c r="Y835915" s="19"/>
      <c r="Z835915" s="19"/>
      <c r="AA835915" s="19"/>
      <c r="AB835915" s="19"/>
      <c r="AC835915" s="19"/>
      <c r="AD835915" s="19"/>
      <c r="AE835915" s="19"/>
      <c r="AF835915" s="19"/>
      <c r="AG835915" s="19"/>
      <c r="AH835915" s="19"/>
      <c r="AI835915" s="19"/>
      <c r="AJ835915" s="19"/>
      <c r="AK835915" s="19"/>
      <c r="AL835915" s="19"/>
      <c r="AM835915" s="19"/>
      <c r="AN835915" s="19"/>
      <c r="AO835915" s="19"/>
      <c r="AP835915"/>
    </row>
    <row r="835916" spans="1:42" s="116" customFormat="1" x14ac:dyDescent="0.3">
      <c r="A835916"/>
      <c r="B835916"/>
      <c r="C835916"/>
      <c r="D835916"/>
      <c r="E835916"/>
      <c r="F835916"/>
      <c r="G835916"/>
      <c r="H835916"/>
      <c r="I835916"/>
      <c r="J835916"/>
      <c r="K835916"/>
      <c r="L835916"/>
      <c r="M835916" s="115"/>
      <c r="N835916" s="115"/>
      <c r="O835916"/>
      <c r="P835916"/>
      <c r="Q835916"/>
      <c r="R835916" s="19"/>
      <c r="S835916" s="19"/>
      <c r="T835916"/>
      <c r="U835916" s="113"/>
      <c r="V835916" s="19"/>
      <c r="W835916" s="19"/>
      <c r="X835916" s="19"/>
      <c r="Y835916" s="19"/>
      <c r="Z835916" s="19"/>
      <c r="AA835916" s="19"/>
      <c r="AB835916" s="19"/>
      <c r="AC835916" s="19"/>
      <c r="AD835916" s="19"/>
      <c r="AE835916" s="19"/>
      <c r="AF835916" s="19"/>
      <c r="AG835916" s="19"/>
      <c r="AH835916" s="19"/>
      <c r="AI835916" s="19"/>
      <c r="AJ835916" s="19"/>
      <c r="AK835916" s="19"/>
      <c r="AL835916" s="19"/>
      <c r="AM835916" s="19"/>
      <c r="AN835916" s="19"/>
      <c r="AO835916" s="19"/>
      <c r="AP835916"/>
    </row>
    <row r="835917" spans="1:42" s="116" customFormat="1" x14ac:dyDescent="0.3">
      <c r="A835917"/>
      <c r="B835917"/>
      <c r="C835917"/>
      <c r="D835917"/>
      <c r="E835917"/>
      <c r="F835917"/>
      <c r="G835917"/>
      <c r="H835917"/>
      <c r="I835917"/>
      <c r="J835917"/>
      <c r="K835917"/>
      <c r="L835917"/>
      <c r="M835917" s="115"/>
      <c r="N835917" s="115"/>
      <c r="O835917"/>
      <c r="P835917"/>
      <c r="Q835917"/>
      <c r="R835917" s="19"/>
      <c r="S835917" s="19"/>
      <c r="T835917"/>
      <c r="U835917" s="113"/>
      <c r="V835917" s="19"/>
      <c r="W835917" s="19"/>
      <c r="X835917" s="19"/>
      <c r="Y835917" s="19"/>
      <c r="Z835917" s="19"/>
      <c r="AA835917" s="19"/>
      <c r="AB835917" s="19"/>
      <c r="AC835917" s="19"/>
      <c r="AD835917" s="19"/>
      <c r="AE835917" s="19"/>
      <c r="AF835917" s="19"/>
      <c r="AG835917" s="19"/>
      <c r="AH835917" s="19"/>
      <c r="AI835917" s="19"/>
      <c r="AJ835917" s="19"/>
      <c r="AK835917" s="19"/>
      <c r="AL835917" s="19"/>
      <c r="AM835917" s="19"/>
      <c r="AN835917" s="19"/>
      <c r="AO835917" s="19"/>
      <c r="AP835917"/>
    </row>
    <row r="835918" spans="1:42" s="116" customFormat="1" x14ac:dyDescent="0.3">
      <c r="A835918"/>
      <c r="B835918"/>
      <c r="C835918"/>
      <c r="D835918"/>
      <c r="E835918"/>
      <c r="F835918"/>
      <c r="G835918"/>
      <c r="H835918"/>
      <c r="I835918"/>
      <c r="J835918"/>
      <c r="K835918"/>
      <c r="L835918"/>
      <c r="M835918" s="115"/>
      <c r="N835918" s="115"/>
      <c r="O835918"/>
      <c r="P835918"/>
      <c r="Q835918"/>
      <c r="R835918" s="19"/>
      <c r="S835918" s="19"/>
      <c r="T835918"/>
      <c r="U835918" s="113"/>
      <c r="V835918" s="19"/>
      <c r="W835918" s="19"/>
      <c r="X835918" s="19"/>
      <c r="Y835918" s="19"/>
      <c r="Z835918" s="19"/>
      <c r="AA835918" s="19"/>
      <c r="AB835918" s="19"/>
      <c r="AC835918" s="19"/>
      <c r="AD835918" s="19"/>
      <c r="AE835918" s="19"/>
      <c r="AF835918" s="19"/>
      <c r="AG835918" s="19"/>
      <c r="AH835918" s="19"/>
      <c r="AI835918" s="19"/>
      <c r="AJ835918" s="19"/>
      <c r="AK835918" s="19"/>
      <c r="AL835918" s="19"/>
      <c r="AM835918" s="19"/>
      <c r="AN835918" s="19"/>
      <c r="AO835918" s="19"/>
      <c r="AP835918"/>
    </row>
    <row r="835919" spans="1:42" s="116" customFormat="1" x14ac:dyDescent="0.3">
      <c r="A835919"/>
      <c r="B835919"/>
      <c r="C835919"/>
      <c r="D835919"/>
      <c r="E835919"/>
      <c r="F835919"/>
      <c r="G835919"/>
      <c r="H835919"/>
      <c r="I835919"/>
      <c r="J835919"/>
      <c r="K835919"/>
      <c r="L835919"/>
      <c r="M835919" s="115"/>
      <c r="N835919" s="115"/>
      <c r="O835919"/>
      <c r="P835919"/>
      <c r="Q835919"/>
      <c r="R835919" s="19"/>
      <c r="S835919" s="19"/>
      <c r="T835919"/>
      <c r="U835919" s="113"/>
      <c r="V835919" s="19"/>
      <c r="W835919" s="19"/>
      <c r="X835919" s="19"/>
      <c r="Y835919" s="19"/>
      <c r="Z835919" s="19"/>
      <c r="AA835919" s="19"/>
      <c r="AB835919" s="19"/>
      <c r="AC835919" s="19"/>
      <c r="AD835919" s="19"/>
      <c r="AE835919" s="19"/>
      <c r="AF835919" s="19"/>
      <c r="AG835919" s="19"/>
      <c r="AH835919" s="19"/>
      <c r="AI835919" s="19"/>
      <c r="AJ835919" s="19"/>
      <c r="AK835919" s="19"/>
      <c r="AL835919" s="19"/>
      <c r="AM835919" s="19"/>
      <c r="AN835919" s="19"/>
      <c r="AO835919" s="19"/>
      <c r="AP835919"/>
    </row>
    <row r="835920" spans="1:42" s="116" customFormat="1" x14ac:dyDescent="0.3">
      <c r="A835920"/>
      <c r="B835920"/>
      <c r="C835920"/>
      <c r="D835920"/>
      <c r="E835920"/>
      <c r="F835920"/>
      <c r="G835920"/>
      <c r="H835920"/>
      <c r="I835920"/>
      <c r="J835920"/>
      <c r="K835920"/>
      <c r="L835920"/>
      <c r="M835920" s="115"/>
      <c r="N835920" s="115"/>
      <c r="O835920"/>
      <c r="P835920"/>
      <c r="Q835920"/>
      <c r="R835920" s="19"/>
      <c r="S835920" s="19"/>
      <c r="T835920"/>
      <c r="U835920" s="113"/>
      <c r="V835920" s="19"/>
      <c r="W835920" s="19"/>
      <c r="X835920" s="19"/>
      <c r="Y835920" s="19"/>
      <c r="Z835920" s="19"/>
      <c r="AA835920" s="19"/>
      <c r="AB835920" s="19"/>
      <c r="AC835920" s="19"/>
      <c r="AD835920" s="19"/>
      <c r="AE835920" s="19"/>
      <c r="AF835920" s="19"/>
      <c r="AG835920" s="19"/>
      <c r="AH835920" s="19"/>
      <c r="AI835920" s="19"/>
      <c r="AJ835920" s="19"/>
      <c r="AK835920" s="19"/>
      <c r="AL835920" s="19"/>
      <c r="AM835920" s="19"/>
      <c r="AN835920" s="19"/>
      <c r="AO835920" s="19"/>
      <c r="AP835920"/>
    </row>
    <row r="835921" spans="1:42" s="116" customFormat="1" x14ac:dyDescent="0.3">
      <c r="A835921"/>
      <c r="B835921"/>
      <c r="C835921"/>
      <c r="D835921"/>
      <c r="E835921"/>
      <c r="F835921"/>
      <c r="G835921"/>
      <c r="H835921"/>
      <c r="I835921"/>
      <c r="J835921"/>
      <c r="K835921"/>
      <c r="L835921"/>
      <c r="M835921" s="115"/>
      <c r="N835921" s="115"/>
      <c r="O835921"/>
      <c r="P835921"/>
      <c r="Q835921"/>
      <c r="R835921" s="19"/>
      <c r="S835921" s="19"/>
      <c r="T835921"/>
      <c r="U835921" s="113"/>
      <c r="V835921" s="19"/>
      <c r="W835921" s="19"/>
      <c r="X835921" s="19"/>
      <c r="Y835921" s="19"/>
      <c r="Z835921" s="19"/>
      <c r="AA835921" s="19"/>
      <c r="AB835921" s="19"/>
      <c r="AC835921" s="19"/>
      <c r="AD835921" s="19"/>
      <c r="AE835921" s="19"/>
      <c r="AF835921" s="19"/>
      <c r="AG835921" s="19"/>
      <c r="AH835921" s="19"/>
      <c r="AI835921" s="19"/>
      <c r="AJ835921" s="19"/>
      <c r="AK835921" s="19"/>
      <c r="AL835921" s="19"/>
      <c r="AM835921" s="19"/>
      <c r="AN835921" s="19"/>
      <c r="AO835921" s="19"/>
      <c r="AP835921"/>
    </row>
    <row r="835922" spans="1:42" s="116" customFormat="1" x14ac:dyDescent="0.3">
      <c r="A835922"/>
      <c r="B835922"/>
      <c r="C835922"/>
      <c r="D835922"/>
      <c r="E835922"/>
      <c r="F835922"/>
      <c r="G835922"/>
      <c r="H835922"/>
      <c r="I835922"/>
      <c r="J835922"/>
      <c r="K835922"/>
      <c r="L835922"/>
      <c r="M835922" s="115"/>
      <c r="N835922" s="115"/>
      <c r="O835922"/>
      <c r="P835922"/>
      <c r="Q835922"/>
      <c r="R835922" s="19"/>
      <c r="S835922" s="19"/>
      <c r="T835922"/>
      <c r="U835922" s="113"/>
      <c r="V835922" s="19"/>
      <c r="W835922" s="19"/>
      <c r="X835922" s="19"/>
      <c r="Y835922" s="19"/>
      <c r="Z835922" s="19"/>
      <c r="AA835922" s="19"/>
      <c r="AB835922" s="19"/>
      <c r="AC835922" s="19"/>
      <c r="AD835922" s="19"/>
      <c r="AE835922" s="19"/>
      <c r="AF835922" s="19"/>
      <c r="AG835922" s="19"/>
      <c r="AH835922" s="19"/>
      <c r="AI835922" s="19"/>
      <c r="AJ835922" s="19"/>
      <c r="AK835922" s="19"/>
      <c r="AL835922" s="19"/>
      <c r="AM835922" s="19"/>
      <c r="AN835922" s="19"/>
      <c r="AO835922" s="19"/>
      <c r="AP835922"/>
    </row>
    <row r="835923" spans="1:42" s="116" customFormat="1" x14ac:dyDescent="0.3">
      <c r="A835923"/>
      <c r="B835923"/>
      <c r="C835923"/>
      <c r="D835923"/>
      <c r="E835923"/>
      <c r="F835923"/>
      <c r="G835923"/>
      <c r="H835923"/>
      <c r="I835923"/>
      <c r="J835923"/>
      <c r="K835923"/>
      <c r="L835923"/>
      <c r="M835923" s="115"/>
      <c r="N835923" s="115"/>
      <c r="O835923"/>
      <c r="P835923"/>
      <c r="Q835923"/>
      <c r="R835923" s="19"/>
      <c r="S835923" s="19"/>
      <c r="T835923"/>
      <c r="U835923" s="113"/>
      <c r="V835923" s="19"/>
      <c r="W835923" s="19"/>
      <c r="X835923" s="19"/>
      <c r="Y835923" s="19"/>
      <c r="Z835923" s="19"/>
      <c r="AA835923" s="19"/>
      <c r="AB835923" s="19"/>
      <c r="AC835923" s="19"/>
      <c r="AD835923" s="19"/>
      <c r="AE835923" s="19"/>
      <c r="AF835923" s="19"/>
      <c r="AG835923" s="19"/>
      <c r="AH835923" s="19"/>
      <c r="AI835923" s="19"/>
      <c r="AJ835923" s="19"/>
      <c r="AK835923" s="19"/>
      <c r="AL835923" s="19"/>
      <c r="AM835923" s="19"/>
      <c r="AN835923" s="19"/>
      <c r="AO835923" s="19"/>
      <c r="AP835923"/>
    </row>
    <row r="835924" spans="1:42" s="116" customFormat="1" x14ac:dyDescent="0.3">
      <c r="A835924"/>
      <c r="B835924"/>
      <c r="C835924"/>
      <c r="D835924"/>
      <c r="E835924"/>
      <c r="F835924"/>
      <c r="G835924"/>
      <c r="H835924"/>
      <c r="I835924"/>
      <c r="J835924"/>
      <c r="K835924"/>
      <c r="L835924"/>
      <c r="M835924" s="115"/>
      <c r="N835924" s="115"/>
      <c r="O835924"/>
      <c r="P835924"/>
      <c r="Q835924"/>
      <c r="R835924" s="19"/>
      <c r="S835924" s="19"/>
      <c r="T835924"/>
      <c r="U835924" s="113"/>
      <c r="V835924" s="19"/>
      <c r="W835924" s="19"/>
      <c r="X835924" s="19"/>
      <c r="Y835924" s="19"/>
      <c r="Z835924" s="19"/>
      <c r="AA835924" s="19"/>
      <c r="AB835924" s="19"/>
      <c r="AC835924" s="19"/>
      <c r="AD835924" s="19"/>
      <c r="AE835924" s="19"/>
      <c r="AF835924" s="19"/>
      <c r="AG835924" s="19"/>
      <c r="AH835924" s="19"/>
      <c r="AI835924" s="19"/>
      <c r="AJ835924" s="19"/>
      <c r="AK835924" s="19"/>
      <c r="AL835924" s="19"/>
      <c r="AM835924" s="19"/>
      <c r="AN835924" s="19"/>
      <c r="AO835924" s="19"/>
      <c r="AP835924"/>
    </row>
    <row r="835925" spans="1:42" s="116" customFormat="1" x14ac:dyDescent="0.3">
      <c r="A835925"/>
      <c r="B835925"/>
      <c r="C835925"/>
      <c r="D835925"/>
      <c r="E835925"/>
      <c r="F835925"/>
      <c r="G835925"/>
      <c r="H835925"/>
      <c r="I835925"/>
      <c r="J835925"/>
      <c r="K835925"/>
      <c r="L835925"/>
      <c r="M835925" s="115"/>
      <c r="N835925" s="115"/>
      <c r="O835925"/>
      <c r="P835925"/>
      <c r="Q835925"/>
      <c r="R835925" s="19"/>
      <c r="S835925" s="19"/>
      <c r="T835925"/>
      <c r="U835925" s="113"/>
      <c r="V835925" s="19"/>
      <c r="W835925" s="19"/>
      <c r="X835925" s="19"/>
      <c r="Y835925" s="19"/>
      <c r="Z835925" s="19"/>
      <c r="AA835925" s="19"/>
      <c r="AB835925" s="19"/>
      <c r="AC835925" s="19"/>
      <c r="AD835925" s="19"/>
      <c r="AE835925" s="19"/>
      <c r="AF835925" s="19"/>
      <c r="AG835925" s="19"/>
      <c r="AH835925" s="19"/>
      <c r="AI835925" s="19"/>
      <c r="AJ835925" s="19"/>
      <c r="AK835925" s="19"/>
      <c r="AL835925" s="19"/>
      <c r="AM835925" s="19"/>
      <c r="AN835925" s="19"/>
      <c r="AO835925" s="19"/>
      <c r="AP835925"/>
    </row>
    <row r="835926" spans="1:42" s="116" customFormat="1" x14ac:dyDescent="0.3">
      <c r="A835926"/>
      <c r="B835926"/>
      <c r="C835926"/>
      <c r="D835926"/>
      <c r="E835926"/>
      <c r="F835926"/>
      <c r="G835926"/>
      <c r="H835926"/>
      <c r="I835926"/>
      <c r="J835926"/>
      <c r="K835926"/>
      <c r="L835926"/>
      <c r="M835926" s="115"/>
      <c r="N835926" s="115"/>
      <c r="O835926"/>
      <c r="P835926"/>
      <c r="Q835926"/>
      <c r="R835926" s="19"/>
      <c r="S835926" s="19"/>
      <c r="T835926"/>
      <c r="U835926" s="113"/>
      <c r="V835926" s="19"/>
      <c r="W835926" s="19"/>
      <c r="X835926" s="19"/>
      <c r="Y835926" s="19"/>
      <c r="Z835926" s="19"/>
      <c r="AA835926" s="19"/>
      <c r="AB835926" s="19"/>
      <c r="AC835926" s="19"/>
      <c r="AD835926" s="19"/>
      <c r="AE835926" s="19"/>
      <c r="AF835926" s="19"/>
      <c r="AG835926" s="19"/>
      <c r="AH835926" s="19"/>
      <c r="AI835926" s="19"/>
      <c r="AJ835926" s="19"/>
      <c r="AK835926" s="19"/>
      <c r="AL835926" s="19"/>
      <c r="AM835926" s="19"/>
      <c r="AN835926" s="19"/>
      <c r="AO835926" s="19"/>
      <c r="AP835926"/>
    </row>
    <row r="835927" spans="1:42" s="116" customFormat="1" x14ac:dyDescent="0.3">
      <c r="A835927"/>
      <c r="B835927"/>
      <c r="C835927"/>
      <c r="D835927"/>
      <c r="E835927"/>
      <c r="F835927"/>
      <c r="G835927"/>
      <c r="H835927"/>
      <c r="I835927"/>
      <c r="J835927"/>
      <c r="K835927"/>
      <c r="L835927"/>
      <c r="M835927" s="115"/>
      <c r="N835927" s="115"/>
      <c r="O835927"/>
      <c r="P835927"/>
      <c r="Q835927"/>
      <c r="R835927" s="19"/>
      <c r="S835927" s="19"/>
      <c r="T835927"/>
      <c r="U835927" s="113"/>
      <c r="V835927" s="19"/>
      <c r="W835927" s="19"/>
      <c r="X835927" s="19"/>
      <c r="Y835927" s="19"/>
      <c r="Z835927" s="19"/>
      <c r="AA835927" s="19"/>
      <c r="AB835927" s="19"/>
      <c r="AC835927" s="19"/>
      <c r="AD835927" s="19"/>
      <c r="AE835927" s="19"/>
      <c r="AF835927" s="19"/>
      <c r="AG835927" s="19"/>
      <c r="AH835927" s="19"/>
      <c r="AI835927" s="19"/>
      <c r="AJ835927" s="19"/>
      <c r="AK835927" s="19"/>
      <c r="AL835927" s="19"/>
      <c r="AM835927" s="19"/>
      <c r="AN835927" s="19"/>
      <c r="AO835927" s="19"/>
      <c r="AP835927"/>
    </row>
    <row r="835928" spans="1:42" s="116" customFormat="1" x14ac:dyDescent="0.3">
      <c r="A835928"/>
      <c r="B835928"/>
      <c r="C835928"/>
      <c r="D835928"/>
      <c r="E835928"/>
      <c r="F835928"/>
      <c r="G835928"/>
      <c r="H835928"/>
      <c r="I835928"/>
      <c r="J835928"/>
      <c r="K835928"/>
      <c r="L835928"/>
      <c r="M835928" s="115"/>
      <c r="N835928" s="115"/>
      <c r="O835928"/>
      <c r="P835928"/>
      <c r="Q835928"/>
      <c r="R835928" s="19"/>
      <c r="S835928" s="19"/>
      <c r="T835928"/>
      <c r="U835928" s="113"/>
      <c r="V835928" s="19"/>
      <c r="W835928" s="19"/>
      <c r="X835928" s="19"/>
      <c r="Y835928" s="19"/>
      <c r="Z835928" s="19"/>
      <c r="AA835928" s="19"/>
      <c r="AB835928" s="19"/>
      <c r="AC835928" s="19"/>
      <c r="AD835928" s="19"/>
      <c r="AE835928" s="19"/>
      <c r="AF835928" s="19"/>
      <c r="AG835928" s="19"/>
      <c r="AH835928" s="19"/>
      <c r="AI835928" s="19"/>
      <c r="AJ835928" s="19"/>
      <c r="AK835928" s="19"/>
      <c r="AL835928" s="19"/>
      <c r="AM835928" s="19"/>
      <c r="AN835928" s="19"/>
      <c r="AO835928" s="19"/>
      <c r="AP835928"/>
    </row>
    <row r="835929" spans="1:42" s="116" customFormat="1" x14ac:dyDescent="0.3">
      <c r="A835929"/>
      <c r="B835929"/>
      <c r="C835929"/>
      <c r="D835929"/>
      <c r="E835929"/>
      <c r="F835929"/>
      <c r="G835929"/>
      <c r="H835929"/>
      <c r="I835929"/>
      <c r="J835929"/>
      <c r="K835929"/>
      <c r="L835929"/>
      <c r="M835929" s="115"/>
      <c r="N835929" s="115"/>
      <c r="O835929"/>
      <c r="P835929"/>
      <c r="Q835929"/>
      <c r="R835929" s="19"/>
      <c r="S835929" s="19"/>
      <c r="T835929"/>
      <c r="U835929" s="113"/>
      <c r="V835929" s="19"/>
      <c r="W835929" s="19"/>
      <c r="X835929" s="19"/>
      <c r="Y835929" s="19"/>
      <c r="Z835929" s="19"/>
      <c r="AA835929" s="19"/>
      <c r="AB835929" s="19"/>
      <c r="AC835929" s="19"/>
      <c r="AD835929" s="19"/>
      <c r="AE835929" s="19"/>
      <c r="AF835929" s="19"/>
      <c r="AG835929" s="19"/>
      <c r="AH835929" s="19"/>
      <c r="AI835929" s="19"/>
      <c r="AJ835929" s="19"/>
      <c r="AK835929" s="19"/>
      <c r="AL835929" s="19"/>
      <c r="AM835929" s="19"/>
      <c r="AN835929" s="19"/>
      <c r="AO835929" s="19"/>
      <c r="AP835929"/>
    </row>
    <row r="835930" spans="1:42" s="116" customFormat="1" x14ac:dyDescent="0.3">
      <c r="A835930"/>
      <c r="B835930"/>
      <c r="C835930"/>
      <c r="D835930"/>
      <c r="E835930"/>
      <c r="F835930"/>
      <c r="G835930"/>
      <c r="H835930"/>
      <c r="I835930"/>
      <c r="J835930"/>
      <c r="K835930"/>
      <c r="L835930"/>
      <c r="M835930" s="115"/>
      <c r="N835930" s="115"/>
      <c r="O835930"/>
      <c r="P835930"/>
      <c r="Q835930"/>
      <c r="R835930" s="19"/>
      <c r="S835930" s="19"/>
      <c r="T835930"/>
      <c r="U835930" s="113"/>
      <c r="V835930" s="19"/>
      <c r="W835930" s="19"/>
      <c r="X835930" s="19"/>
      <c r="Y835930" s="19"/>
      <c r="Z835930" s="19"/>
      <c r="AA835930" s="19"/>
      <c r="AB835930" s="19"/>
      <c r="AC835930" s="19"/>
      <c r="AD835930" s="19"/>
      <c r="AE835930" s="19"/>
      <c r="AF835930" s="19"/>
      <c r="AG835930" s="19"/>
      <c r="AH835930" s="19"/>
      <c r="AI835930" s="19"/>
      <c r="AJ835930" s="19"/>
      <c r="AK835930" s="19"/>
      <c r="AL835930" s="19"/>
      <c r="AM835930" s="19"/>
      <c r="AN835930" s="19"/>
      <c r="AO835930" s="19"/>
      <c r="AP835930"/>
    </row>
    <row r="835931" spans="1:42" s="116" customFormat="1" x14ac:dyDescent="0.3">
      <c r="A835931"/>
      <c r="B835931"/>
      <c r="C835931"/>
      <c r="D835931"/>
      <c r="E835931"/>
      <c r="F835931"/>
      <c r="G835931"/>
      <c r="H835931"/>
      <c r="I835931"/>
      <c r="J835931"/>
      <c r="K835931"/>
      <c r="L835931"/>
      <c r="M835931" s="115"/>
      <c r="N835931" s="115"/>
      <c r="O835931"/>
      <c r="P835931"/>
      <c r="Q835931"/>
      <c r="R835931" s="19"/>
      <c r="S835931" s="19"/>
      <c r="T835931"/>
      <c r="U835931" s="113"/>
      <c r="V835931" s="19"/>
      <c r="W835931" s="19"/>
      <c r="X835931" s="19"/>
      <c r="Y835931" s="19"/>
      <c r="Z835931" s="19"/>
      <c r="AA835931" s="19"/>
      <c r="AB835931" s="19"/>
      <c r="AC835931" s="19"/>
      <c r="AD835931" s="19"/>
      <c r="AE835931" s="19"/>
      <c r="AF835931" s="19"/>
      <c r="AG835931" s="19"/>
      <c r="AH835931" s="19"/>
      <c r="AI835931" s="19"/>
      <c r="AJ835931" s="19"/>
      <c r="AK835931" s="19"/>
      <c r="AL835931" s="19"/>
      <c r="AM835931" s="19"/>
      <c r="AN835931" s="19"/>
      <c r="AO835931" s="19"/>
      <c r="AP835931"/>
    </row>
    <row r="835932" spans="1:42" s="116" customFormat="1" x14ac:dyDescent="0.3">
      <c r="A835932"/>
      <c r="B835932"/>
      <c r="C835932"/>
      <c r="D835932"/>
      <c r="E835932"/>
      <c r="F835932"/>
      <c r="G835932"/>
      <c r="H835932"/>
      <c r="I835932"/>
      <c r="J835932"/>
      <c r="K835932"/>
      <c r="L835932"/>
      <c r="M835932" s="115"/>
      <c r="N835932" s="115"/>
      <c r="O835932"/>
      <c r="P835932"/>
      <c r="Q835932"/>
      <c r="R835932" s="19"/>
      <c r="S835932" s="19"/>
      <c r="T835932"/>
      <c r="U835932" s="113"/>
      <c r="V835932" s="19"/>
      <c r="W835932" s="19"/>
      <c r="X835932" s="19"/>
      <c r="Y835932" s="19"/>
      <c r="Z835932" s="19"/>
      <c r="AA835932" s="19"/>
      <c r="AB835932" s="19"/>
      <c r="AC835932" s="19"/>
      <c r="AD835932" s="19"/>
      <c r="AE835932" s="19"/>
      <c r="AF835932" s="19"/>
      <c r="AG835932" s="19"/>
      <c r="AH835932" s="19"/>
      <c r="AI835932" s="19"/>
      <c r="AJ835932" s="19"/>
      <c r="AK835932" s="19"/>
      <c r="AL835932" s="19"/>
      <c r="AM835932" s="19"/>
      <c r="AN835932" s="19"/>
      <c r="AO835932" s="19"/>
      <c r="AP835932"/>
    </row>
    <row r="835933" spans="1:42" s="116" customFormat="1" x14ac:dyDescent="0.3">
      <c r="A835933"/>
      <c r="B835933"/>
      <c r="C835933"/>
      <c r="D835933"/>
      <c r="E835933"/>
      <c r="F835933"/>
      <c r="G835933"/>
      <c r="H835933"/>
      <c r="I835933"/>
      <c r="J835933"/>
      <c r="K835933"/>
      <c r="L835933"/>
      <c r="M835933" s="115"/>
      <c r="N835933" s="115"/>
      <c r="O835933"/>
      <c r="P835933"/>
      <c r="Q835933"/>
      <c r="R835933" s="19"/>
      <c r="S835933" s="19"/>
      <c r="T835933"/>
      <c r="U835933" s="113"/>
      <c r="V835933" s="19"/>
      <c r="W835933" s="19"/>
      <c r="X835933" s="19"/>
      <c r="Y835933" s="19"/>
      <c r="Z835933" s="19"/>
      <c r="AA835933" s="19"/>
      <c r="AB835933" s="19"/>
      <c r="AC835933" s="19"/>
      <c r="AD835933" s="19"/>
      <c r="AE835933" s="19"/>
      <c r="AF835933" s="19"/>
      <c r="AG835933" s="19"/>
      <c r="AH835933" s="19"/>
      <c r="AI835933" s="19"/>
      <c r="AJ835933" s="19"/>
      <c r="AK835933" s="19"/>
      <c r="AL835933" s="19"/>
      <c r="AM835933" s="19"/>
      <c r="AN835933" s="19"/>
      <c r="AO835933" s="19"/>
      <c r="AP835933"/>
    </row>
    <row r="835934" spans="1:42" s="116" customFormat="1" x14ac:dyDescent="0.3">
      <c r="A835934"/>
      <c r="B835934"/>
      <c r="C835934"/>
      <c r="D835934"/>
      <c r="E835934"/>
      <c r="F835934"/>
      <c r="G835934"/>
      <c r="H835934"/>
      <c r="I835934"/>
      <c r="J835934"/>
      <c r="K835934"/>
      <c r="L835934"/>
      <c r="M835934" s="115"/>
      <c r="N835934" s="115"/>
      <c r="O835934"/>
      <c r="P835934"/>
      <c r="Q835934"/>
      <c r="R835934" s="19"/>
      <c r="S835934" s="19"/>
      <c r="T835934"/>
      <c r="U835934" s="113"/>
      <c r="V835934" s="19"/>
      <c r="W835934" s="19"/>
      <c r="X835934" s="19"/>
      <c r="Y835934" s="19"/>
      <c r="Z835934" s="19"/>
      <c r="AA835934" s="19"/>
      <c r="AB835934" s="19"/>
      <c r="AC835934" s="19"/>
      <c r="AD835934" s="19"/>
      <c r="AE835934" s="19"/>
      <c r="AF835934" s="19"/>
      <c r="AG835934" s="19"/>
      <c r="AH835934" s="19"/>
      <c r="AI835934" s="19"/>
      <c r="AJ835934" s="19"/>
      <c r="AK835934" s="19"/>
      <c r="AL835934" s="19"/>
      <c r="AM835934" s="19"/>
      <c r="AN835934" s="19"/>
      <c r="AO835934" s="19"/>
      <c r="AP835934"/>
    </row>
    <row r="835935" spans="1:42" s="116" customFormat="1" x14ac:dyDescent="0.3">
      <c r="A835935"/>
      <c r="B835935"/>
      <c r="C835935"/>
      <c r="D835935"/>
      <c r="E835935"/>
      <c r="F835935"/>
      <c r="G835935"/>
      <c r="H835935"/>
      <c r="I835935"/>
      <c r="J835935"/>
      <c r="K835935"/>
      <c r="L835935"/>
      <c r="M835935" s="115"/>
      <c r="N835935" s="115"/>
      <c r="O835935"/>
      <c r="P835935"/>
      <c r="Q835935"/>
      <c r="R835935" s="19"/>
      <c r="S835935" s="19"/>
      <c r="T835935"/>
      <c r="U835935" s="113"/>
      <c r="V835935" s="19"/>
      <c r="W835935" s="19"/>
      <c r="X835935" s="19"/>
      <c r="Y835935" s="19"/>
      <c r="Z835935" s="19"/>
      <c r="AA835935" s="19"/>
      <c r="AB835935" s="19"/>
      <c r="AC835935" s="19"/>
      <c r="AD835935" s="19"/>
      <c r="AE835935" s="19"/>
      <c r="AF835935" s="19"/>
      <c r="AG835935" s="19"/>
      <c r="AH835935" s="19"/>
      <c r="AI835935" s="19"/>
      <c r="AJ835935" s="19"/>
      <c r="AK835935" s="19"/>
      <c r="AL835935" s="19"/>
      <c r="AM835935" s="19"/>
      <c r="AN835935" s="19"/>
      <c r="AO835935" s="19"/>
      <c r="AP835935"/>
    </row>
    <row r="835936" spans="1:42" s="116" customFormat="1" x14ac:dyDescent="0.3">
      <c r="A835936"/>
      <c r="B835936"/>
      <c r="C835936"/>
      <c r="D835936"/>
      <c r="E835936"/>
      <c r="F835936"/>
      <c r="G835936"/>
      <c r="H835936"/>
      <c r="I835936"/>
      <c r="J835936"/>
      <c r="K835936"/>
      <c r="L835936"/>
      <c r="M835936" s="115"/>
      <c r="N835936" s="115"/>
      <c r="O835936"/>
      <c r="P835936"/>
      <c r="Q835936"/>
      <c r="R835936" s="19"/>
      <c r="S835936" s="19"/>
      <c r="T835936"/>
      <c r="U835936" s="113"/>
      <c r="V835936" s="19"/>
      <c r="W835936" s="19"/>
      <c r="X835936" s="19"/>
      <c r="Y835936" s="19"/>
      <c r="Z835936" s="19"/>
      <c r="AA835936" s="19"/>
      <c r="AB835936" s="19"/>
      <c r="AC835936" s="19"/>
      <c r="AD835936" s="19"/>
      <c r="AE835936" s="19"/>
      <c r="AF835936" s="19"/>
      <c r="AG835936" s="19"/>
      <c r="AH835936" s="19"/>
      <c r="AI835936" s="19"/>
      <c r="AJ835936" s="19"/>
      <c r="AK835936" s="19"/>
      <c r="AL835936" s="19"/>
      <c r="AM835936" s="19"/>
      <c r="AN835936" s="19"/>
      <c r="AO835936" s="19"/>
      <c r="AP835936"/>
    </row>
    <row r="835937" spans="1:42" s="116" customFormat="1" x14ac:dyDescent="0.3">
      <c r="A835937"/>
      <c r="B835937"/>
      <c r="C835937"/>
      <c r="D835937"/>
      <c r="E835937"/>
      <c r="F835937"/>
      <c r="G835937"/>
      <c r="H835937"/>
      <c r="I835937"/>
      <c r="J835937"/>
      <c r="K835937"/>
      <c r="L835937"/>
      <c r="M835937" s="115"/>
      <c r="N835937" s="115"/>
      <c r="O835937"/>
      <c r="P835937"/>
      <c r="Q835937"/>
      <c r="R835937" s="19"/>
      <c r="S835937" s="19"/>
      <c r="T835937"/>
      <c r="U835937" s="113"/>
      <c r="V835937" s="19"/>
      <c r="W835937" s="19"/>
      <c r="X835937" s="19"/>
      <c r="Y835937" s="19"/>
      <c r="Z835937" s="19"/>
      <c r="AA835937" s="19"/>
      <c r="AB835937" s="19"/>
      <c r="AC835937" s="19"/>
      <c r="AD835937" s="19"/>
      <c r="AE835937" s="19"/>
      <c r="AF835937" s="19"/>
      <c r="AG835937" s="19"/>
      <c r="AH835937" s="19"/>
      <c r="AI835937" s="19"/>
      <c r="AJ835937" s="19"/>
      <c r="AK835937" s="19"/>
      <c r="AL835937" s="19"/>
      <c r="AM835937" s="19"/>
      <c r="AN835937" s="19"/>
      <c r="AO835937" s="19"/>
      <c r="AP835937"/>
    </row>
    <row r="835938" spans="1:42" s="116" customFormat="1" x14ac:dyDescent="0.3">
      <c r="A835938"/>
      <c r="B835938"/>
      <c r="C835938"/>
      <c r="D835938"/>
      <c r="E835938"/>
      <c r="F835938"/>
      <c r="G835938"/>
      <c r="H835938"/>
      <c r="I835938"/>
      <c r="J835938"/>
      <c r="K835938"/>
      <c r="L835938"/>
      <c r="M835938" s="115"/>
      <c r="N835938" s="115"/>
      <c r="O835938"/>
      <c r="P835938"/>
      <c r="Q835938"/>
      <c r="R835938" s="19"/>
      <c r="S835938" s="19"/>
      <c r="T835938"/>
      <c r="U835938" s="113"/>
      <c r="V835938" s="19"/>
      <c r="W835938" s="19"/>
      <c r="X835938" s="19"/>
      <c r="Y835938" s="19"/>
      <c r="Z835938" s="19"/>
      <c r="AA835938" s="19"/>
      <c r="AB835938" s="19"/>
      <c r="AC835938" s="19"/>
      <c r="AD835938" s="19"/>
      <c r="AE835938" s="19"/>
      <c r="AF835938" s="19"/>
      <c r="AG835938" s="19"/>
      <c r="AH835938" s="19"/>
      <c r="AI835938" s="19"/>
      <c r="AJ835938" s="19"/>
      <c r="AK835938" s="19"/>
      <c r="AL835938" s="19"/>
      <c r="AM835938" s="19"/>
      <c r="AN835938" s="19"/>
      <c r="AO835938" s="19"/>
      <c r="AP835938"/>
    </row>
    <row r="835939" spans="1:42" s="116" customFormat="1" x14ac:dyDescent="0.3">
      <c r="A835939"/>
      <c r="B835939"/>
      <c r="C835939"/>
      <c r="D835939"/>
      <c r="E835939"/>
      <c r="F835939"/>
      <c r="G835939"/>
      <c r="H835939"/>
      <c r="I835939"/>
      <c r="J835939"/>
      <c r="K835939"/>
      <c r="L835939"/>
      <c r="M835939" s="115"/>
      <c r="N835939" s="115"/>
      <c r="O835939"/>
      <c r="P835939"/>
      <c r="Q835939"/>
      <c r="R835939" s="19"/>
      <c r="S835939" s="19"/>
      <c r="T835939"/>
      <c r="U835939" s="113"/>
      <c r="V835939" s="19"/>
      <c r="W835939" s="19"/>
      <c r="X835939" s="19"/>
      <c r="Y835939" s="19"/>
      <c r="Z835939" s="19"/>
      <c r="AA835939" s="19"/>
      <c r="AB835939" s="19"/>
      <c r="AC835939" s="19"/>
      <c r="AD835939" s="19"/>
      <c r="AE835939" s="19"/>
      <c r="AF835939" s="19"/>
      <c r="AG835939" s="19"/>
      <c r="AH835939" s="19"/>
      <c r="AI835939" s="19"/>
      <c r="AJ835939" s="19"/>
      <c r="AK835939" s="19"/>
      <c r="AL835939" s="19"/>
      <c r="AM835939" s="19"/>
      <c r="AN835939" s="19"/>
      <c r="AO835939" s="19"/>
      <c r="AP835939"/>
    </row>
    <row r="835940" spans="1:42" s="116" customFormat="1" x14ac:dyDescent="0.3">
      <c r="A835940"/>
      <c r="B835940"/>
      <c r="C835940"/>
      <c r="D835940"/>
      <c r="E835940"/>
      <c r="F835940"/>
      <c r="G835940"/>
      <c r="H835940"/>
      <c r="I835940"/>
      <c r="J835940"/>
      <c r="K835940"/>
      <c r="L835940"/>
      <c r="M835940" s="115"/>
      <c r="N835940" s="115"/>
      <c r="O835940"/>
      <c r="P835940"/>
      <c r="Q835940"/>
      <c r="R835940" s="19"/>
      <c r="S835940" s="19"/>
      <c r="T835940"/>
      <c r="U835940" s="113"/>
      <c r="V835940" s="19"/>
      <c r="W835940" s="19"/>
      <c r="X835940" s="19"/>
      <c r="Y835940" s="19"/>
      <c r="Z835940" s="19"/>
      <c r="AA835940" s="19"/>
      <c r="AB835940" s="19"/>
      <c r="AC835940" s="19"/>
      <c r="AD835940" s="19"/>
      <c r="AE835940" s="19"/>
      <c r="AF835940" s="19"/>
      <c r="AG835940" s="19"/>
      <c r="AH835940" s="19"/>
      <c r="AI835940" s="19"/>
      <c r="AJ835940" s="19"/>
      <c r="AK835940" s="19"/>
      <c r="AL835940" s="19"/>
      <c r="AM835940" s="19"/>
      <c r="AN835940" s="19"/>
      <c r="AO835940" s="19"/>
      <c r="AP835940"/>
    </row>
    <row r="835941" spans="1:42" s="116" customFormat="1" x14ac:dyDescent="0.3">
      <c r="A835941"/>
      <c r="B835941"/>
      <c r="C835941"/>
      <c r="D835941"/>
      <c r="E835941"/>
      <c r="F835941"/>
      <c r="G835941"/>
      <c r="H835941"/>
      <c r="I835941"/>
      <c r="J835941"/>
      <c r="K835941"/>
      <c r="L835941"/>
      <c r="M835941" s="115"/>
      <c r="N835941" s="115"/>
      <c r="O835941"/>
      <c r="P835941"/>
      <c r="Q835941"/>
      <c r="R835941" s="19"/>
      <c r="S835941" s="19"/>
      <c r="T835941"/>
      <c r="U835941" s="113"/>
      <c r="V835941" s="19"/>
      <c r="W835941" s="19"/>
      <c r="X835941" s="19"/>
      <c r="Y835941" s="19"/>
      <c r="Z835941" s="19"/>
      <c r="AA835941" s="19"/>
      <c r="AB835941" s="19"/>
      <c r="AC835941" s="19"/>
      <c r="AD835941" s="19"/>
      <c r="AE835941" s="19"/>
      <c r="AF835941" s="19"/>
      <c r="AG835941" s="19"/>
      <c r="AH835941" s="19"/>
      <c r="AI835941" s="19"/>
      <c r="AJ835941" s="19"/>
      <c r="AK835941" s="19"/>
      <c r="AL835941" s="19"/>
      <c r="AM835941" s="19"/>
      <c r="AN835941" s="19"/>
      <c r="AO835941" s="19"/>
      <c r="AP835941"/>
    </row>
    <row r="835942" spans="1:42" s="116" customFormat="1" x14ac:dyDescent="0.3">
      <c r="A835942"/>
      <c r="B835942"/>
      <c r="C835942"/>
      <c r="D835942"/>
      <c r="E835942"/>
      <c r="F835942"/>
      <c r="G835942"/>
      <c r="H835942"/>
      <c r="I835942"/>
      <c r="J835942"/>
      <c r="K835942"/>
      <c r="L835942"/>
      <c r="M835942" s="115"/>
      <c r="N835942" s="115"/>
      <c r="O835942"/>
      <c r="P835942"/>
      <c r="Q835942"/>
      <c r="R835942" s="19"/>
      <c r="S835942" s="19"/>
      <c r="T835942"/>
      <c r="U835942" s="113"/>
      <c r="V835942" s="19"/>
      <c r="W835942" s="19"/>
      <c r="X835942" s="19"/>
      <c r="Y835942" s="19"/>
      <c r="Z835942" s="19"/>
      <c r="AA835942" s="19"/>
      <c r="AB835942" s="19"/>
      <c r="AC835942" s="19"/>
      <c r="AD835942" s="19"/>
      <c r="AE835942" s="19"/>
      <c r="AF835942" s="19"/>
      <c r="AG835942" s="19"/>
      <c r="AH835942" s="19"/>
      <c r="AI835942" s="19"/>
      <c r="AJ835942" s="19"/>
      <c r="AK835942" s="19"/>
      <c r="AL835942" s="19"/>
      <c r="AM835942" s="19"/>
      <c r="AN835942" s="19"/>
      <c r="AO835942" s="19"/>
      <c r="AP835942"/>
    </row>
    <row r="835943" spans="1:42" s="116" customFormat="1" x14ac:dyDescent="0.3">
      <c r="A835943"/>
      <c r="B835943"/>
      <c r="C835943"/>
      <c r="D835943"/>
      <c r="E835943"/>
      <c r="F835943"/>
      <c r="G835943"/>
      <c r="H835943"/>
      <c r="I835943"/>
      <c r="J835943"/>
      <c r="K835943"/>
      <c r="L835943"/>
      <c r="M835943" s="115"/>
      <c r="N835943" s="115"/>
      <c r="O835943"/>
      <c r="P835943"/>
      <c r="Q835943"/>
      <c r="R835943" s="19"/>
      <c r="S835943" s="19"/>
      <c r="T835943"/>
      <c r="U835943" s="113"/>
      <c r="V835943" s="19"/>
      <c r="W835943" s="19"/>
      <c r="X835943" s="19"/>
      <c r="Y835943" s="19"/>
      <c r="Z835943" s="19"/>
      <c r="AA835943" s="19"/>
      <c r="AB835943" s="19"/>
      <c r="AC835943" s="19"/>
      <c r="AD835943" s="19"/>
      <c r="AE835943" s="19"/>
      <c r="AF835943" s="19"/>
      <c r="AG835943" s="19"/>
      <c r="AH835943" s="19"/>
      <c r="AI835943" s="19"/>
      <c r="AJ835943" s="19"/>
      <c r="AK835943" s="19"/>
      <c r="AL835943" s="19"/>
      <c r="AM835943" s="19"/>
      <c r="AN835943" s="19"/>
      <c r="AO835943" s="19"/>
      <c r="AP835943"/>
    </row>
    <row r="835944" spans="1:42" s="116" customFormat="1" x14ac:dyDescent="0.3">
      <c r="A835944"/>
      <c r="B835944"/>
      <c r="C835944"/>
      <c r="D835944"/>
      <c r="E835944"/>
      <c r="F835944"/>
      <c r="G835944"/>
      <c r="H835944"/>
      <c r="I835944"/>
      <c r="J835944"/>
      <c r="K835944"/>
      <c r="L835944"/>
      <c r="M835944" s="115"/>
      <c r="N835944" s="115"/>
      <c r="O835944"/>
      <c r="P835944"/>
      <c r="Q835944"/>
      <c r="R835944" s="19"/>
      <c r="S835944" s="19"/>
      <c r="T835944"/>
      <c r="U835944" s="113"/>
      <c r="V835944" s="19"/>
      <c r="W835944" s="19"/>
      <c r="X835944" s="19"/>
      <c r="Y835944" s="19"/>
      <c r="Z835944" s="19"/>
      <c r="AA835944" s="19"/>
      <c r="AB835944" s="19"/>
      <c r="AC835944" s="19"/>
      <c r="AD835944" s="19"/>
      <c r="AE835944" s="19"/>
      <c r="AF835944" s="19"/>
      <c r="AG835944" s="19"/>
      <c r="AH835944" s="19"/>
      <c r="AI835944" s="19"/>
      <c r="AJ835944" s="19"/>
      <c r="AK835944" s="19"/>
      <c r="AL835944" s="19"/>
      <c r="AM835944" s="19"/>
      <c r="AN835944" s="19"/>
      <c r="AO835944" s="19"/>
      <c r="AP835944"/>
    </row>
    <row r="835945" spans="1:42" s="116" customFormat="1" x14ac:dyDescent="0.3">
      <c r="A835945"/>
      <c r="B835945"/>
      <c r="C835945"/>
      <c r="D835945"/>
      <c r="E835945"/>
      <c r="F835945"/>
      <c r="G835945"/>
      <c r="H835945"/>
      <c r="I835945"/>
      <c r="J835945"/>
      <c r="K835945"/>
      <c r="L835945"/>
      <c r="M835945" s="115"/>
      <c r="N835945" s="115"/>
      <c r="O835945"/>
      <c r="P835945"/>
      <c r="Q835945"/>
      <c r="R835945" s="19"/>
      <c r="S835945" s="19"/>
      <c r="T835945"/>
      <c r="U835945" s="113"/>
      <c r="V835945" s="19"/>
      <c r="W835945" s="19"/>
      <c r="X835945" s="19"/>
      <c r="Y835945" s="19"/>
      <c r="Z835945" s="19"/>
      <c r="AA835945" s="19"/>
      <c r="AB835945" s="19"/>
      <c r="AC835945" s="19"/>
      <c r="AD835945" s="19"/>
      <c r="AE835945" s="19"/>
      <c r="AF835945" s="19"/>
      <c r="AG835945" s="19"/>
      <c r="AH835945" s="19"/>
      <c r="AI835945" s="19"/>
      <c r="AJ835945" s="19"/>
      <c r="AK835945" s="19"/>
      <c r="AL835945" s="19"/>
      <c r="AM835945" s="19"/>
      <c r="AN835945" s="19"/>
      <c r="AO835945" s="19"/>
      <c r="AP835945"/>
    </row>
    <row r="835946" spans="1:42" s="116" customFormat="1" x14ac:dyDescent="0.3">
      <c r="A835946"/>
      <c r="B835946"/>
      <c r="C835946"/>
      <c r="D835946"/>
      <c r="E835946"/>
      <c r="F835946"/>
      <c r="G835946"/>
      <c r="H835946"/>
      <c r="I835946"/>
      <c r="J835946"/>
      <c r="K835946"/>
      <c r="L835946"/>
      <c r="M835946" s="115"/>
      <c r="N835946" s="115"/>
      <c r="O835946"/>
      <c r="P835946"/>
      <c r="Q835946"/>
      <c r="R835946" s="19"/>
      <c r="S835946" s="19"/>
      <c r="T835946"/>
      <c r="U835946" s="113"/>
      <c r="V835946" s="19"/>
      <c r="W835946" s="19"/>
      <c r="X835946" s="19"/>
      <c r="Y835946" s="19"/>
      <c r="Z835946" s="19"/>
      <c r="AA835946" s="19"/>
      <c r="AB835946" s="19"/>
      <c r="AC835946" s="19"/>
      <c r="AD835946" s="19"/>
      <c r="AE835946" s="19"/>
      <c r="AF835946" s="19"/>
      <c r="AG835946" s="19"/>
      <c r="AH835946" s="19"/>
      <c r="AI835946" s="19"/>
      <c r="AJ835946" s="19"/>
      <c r="AK835946" s="19"/>
      <c r="AL835946" s="19"/>
      <c r="AM835946" s="19"/>
      <c r="AN835946" s="19"/>
      <c r="AO835946" s="19"/>
      <c r="AP835946"/>
    </row>
    <row r="835947" spans="1:42" s="116" customFormat="1" x14ac:dyDescent="0.3">
      <c r="A835947"/>
      <c r="B835947"/>
      <c r="C835947"/>
      <c r="D835947"/>
      <c r="E835947"/>
      <c r="F835947"/>
      <c r="G835947"/>
      <c r="H835947"/>
      <c r="I835947"/>
      <c r="J835947"/>
      <c r="K835947"/>
      <c r="L835947"/>
      <c r="M835947" s="115"/>
      <c r="N835947" s="115"/>
      <c r="O835947"/>
      <c r="P835947"/>
      <c r="Q835947"/>
      <c r="R835947" s="19"/>
      <c r="S835947" s="19"/>
      <c r="T835947"/>
      <c r="U835947" s="113"/>
      <c r="V835947" s="19"/>
      <c r="W835947" s="19"/>
      <c r="X835947" s="19"/>
      <c r="Y835947" s="19"/>
      <c r="Z835947" s="19"/>
      <c r="AA835947" s="19"/>
      <c r="AB835947" s="19"/>
      <c r="AC835947" s="19"/>
      <c r="AD835947" s="19"/>
      <c r="AE835947" s="19"/>
      <c r="AF835947" s="19"/>
      <c r="AG835947" s="19"/>
      <c r="AH835947" s="19"/>
      <c r="AI835947" s="19"/>
      <c r="AJ835947" s="19"/>
      <c r="AK835947" s="19"/>
      <c r="AL835947" s="19"/>
      <c r="AM835947" s="19"/>
      <c r="AN835947" s="19"/>
      <c r="AO835947" s="19"/>
      <c r="AP835947"/>
    </row>
    <row r="835948" spans="1:42" s="116" customFormat="1" x14ac:dyDescent="0.3">
      <c r="A835948"/>
      <c r="B835948"/>
      <c r="C835948"/>
      <c r="D835948"/>
      <c r="E835948"/>
      <c r="F835948"/>
      <c r="G835948"/>
      <c r="H835948"/>
      <c r="I835948"/>
      <c r="J835948"/>
      <c r="K835948"/>
      <c r="L835948"/>
      <c r="M835948" s="115"/>
      <c r="N835948" s="115"/>
      <c r="O835948"/>
      <c r="P835948"/>
      <c r="Q835948"/>
      <c r="R835948" s="19"/>
      <c r="S835948" s="19"/>
      <c r="T835948"/>
      <c r="U835948" s="113"/>
      <c r="V835948" s="19"/>
      <c r="W835948" s="19"/>
      <c r="X835948" s="19"/>
      <c r="Y835948" s="19"/>
      <c r="Z835948" s="19"/>
      <c r="AA835948" s="19"/>
      <c r="AB835948" s="19"/>
      <c r="AC835948" s="19"/>
      <c r="AD835948" s="19"/>
      <c r="AE835948" s="19"/>
      <c r="AF835948" s="19"/>
      <c r="AG835948" s="19"/>
      <c r="AH835948" s="19"/>
      <c r="AI835948" s="19"/>
      <c r="AJ835948" s="19"/>
      <c r="AK835948" s="19"/>
      <c r="AL835948" s="19"/>
      <c r="AM835948" s="19"/>
      <c r="AN835948" s="19"/>
      <c r="AO835948" s="19"/>
      <c r="AP835948"/>
    </row>
    <row r="835949" spans="1:42" s="116" customFormat="1" x14ac:dyDescent="0.3">
      <c r="A835949"/>
      <c r="B835949"/>
      <c r="C835949"/>
      <c r="D835949"/>
      <c r="E835949"/>
      <c r="F835949"/>
      <c r="G835949"/>
      <c r="H835949"/>
      <c r="I835949"/>
      <c r="J835949"/>
      <c r="K835949"/>
      <c r="L835949"/>
      <c r="M835949" s="115"/>
      <c r="N835949" s="115"/>
      <c r="O835949"/>
      <c r="P835949"/>
      <c r="Q835949"/>
      <c r="R835949" s="19"/>
      <c r="S835949" s="19"/>
      <c r="T835949"/>
      <c r="U835949" s="113"/>
      <c r="V835949" s="19"/>
      <c r="W835949" s="19"/>
      <c r="X835949" s="19"/>
      <c r="Y835949" s="19"/>
      <c r="Z835949" s="19"/>
      <c r="AA835949" s="19"/>
      <c r="AB835949" s="19"/>
      <c r="AC835949" s="19"/>
      <c r="AD835949" s="19"/>
      <c r="AE835949" s="19"/>
      <c r="AF835949" s="19"/>
      <c r="AG835949" s="19"/>
      <c r="AH835949" s="19"/>
      <c r="AI835949" s="19"/>
      <c r="AJ835949" s="19"/>
      <c r="AK835949" s="19"/>
      <c r="AL835949" s="19"/>
      <c r="AM835949" s="19"/>
      <c r="AN835949" s="19"/>
      <c r="AO835949" s="19"/>
      <c r="AP835949"/>
    </row>
    <row r="835950" spans="1:42" s="116" customFormat="1" x14ac:dyDescent="0.3">
      <c r="A835950"/>
      <c r="B835950"/>
      <c r="C835950"/>
      <c r="D835950"/>
      <c r="E835950"/>
      <c r="F835950"/>
      <c r="G835950"/>
      <c r="H835950"/>
      <c r="I835950"/>
      <c r="J835950"/>
      <c r="K835950"/>
      <c r="L835950"/>
      <c r="M835950" s="115"/>
      <c r="N835950" s="115"/>
      <c r="O835950"/>
      <c r="P835950"/>
      <c r="Q835950"/>
      <c r="R835950" s="19"/>
      <c r="S835950" s="19"/>
      <c r="T835950"/>
      <c r="U835950" s="113"/>
      <c r="V835950" s="19"/>
      <c r="W835950" s="19"/>
      <c r="X835950" s="19"/>
      <c r="Y835950" s="19"/>
      <c r="Z835950" s="19"/>
      <c r="AA835950" s="19"/>
      <c r="AB835950" s="19"/>
      <c r="AC835950" s="19"/>
      <c r="AD835950" s="19"/>
      <c r="AE835950" s="19"/>
      <c r="AF835950" s="19"/>
      <c r="AG835950" s="19"/>
      <c r="AH835950" s="19"/>
      <c r="AI835950" s="19"/>
      <c r="AJ835950" s="19"/>
      <c r="AK835950" s="19"/>
      <c r="AL835950" s="19"/>
      <c r="AM835950" s="19"/>
      <c r="AN835950" s="19"/>
      <c r="AO835950" s="19"/>
      <c r="AP835950"/>
    </row>
    <row r="835951" spans="1:42" s="116" customFormat="1" x14ac:dyDescent="0.3">
      <c r="A835951"/>
      <c r="B835951"/>
      <c r="C835951"/>
      <c r="D835951"/>
      <c r="E835951"/>
      <c r="F835951"/>
      <c r="G835951"/>
      <c r="H835951"/>
      <c r="I835951"/>
      <c r="J835951"/>
      <c r="K835951"/>
      <c r="L835951"/>
      <c r="M835951" s="115"/>
      <c r="N835951" s="115"/>
      <c r="O835951"/>
      <c r="P835951"/>
      <c r="Q835951"/>
      <c r="R835951" s="19"/>
      <c r="S835951" s="19"/>
      <c r="T835951"/>
      <c r="U835951" s="113"/>
      <c r="V835951" s="19"/>
      <c r="W835951" s="19"/>
      <c r="X835951" s="19"/>
      <c r="Y835951" s="19"/>
      <c r="Z835951" s="19"/>
      <c r="AA835951" s="19"/>
      <c r="AB835951" s="19"/>
      <c r="AC835951" s="19"/>
      <c r="AD835951" s="19"/>
      <c r="AE835951" s="19"/>
      <c r="AF835951" s="19"/>
      <c r="AG835951" s="19"/>
      <c r="AH835951" s="19"/>
      <c r="AI835951" s="19"/>
      <c r="AJ835951" s="19"/>
      <c r="AK835951" s="19"/>
      <c r="AL835951" s="19"/>
      <c r="AM835951" s="19"/>
      <c r="AN835951" s="19"/>
      <c r="AO835951" s="19"/>
      <c r="AP835951"/>
    </row>
    <row r="835952" spans="1:42" s="116" customFormat="1" x14ac:dyDescent="0.3">
      <c r="A835952"/>
      <c r="B835952"/>
      <c r="C835952"/>
      <c r="D835952"/>
      <c r="E835952"/>
      <c r="F835952"/>
      <c r="G835952"/>
      <c r="H835952"/>
      <c r="I835952"/>
      <c r="J835952"/>
      <c r="K835952"/>
      <c r="L835952"/>
      <c r="M835952" s="115"/>
      <c r="N835952" s="115"/>
      <c r="O835952"/>
      <c r="P835952"/>
      <c r="Q835952"/>
      <c r="R835952" s="19"/>
      <c r="S835952" s="19"/>
      <c r="T835952"/>
      <c r="U835952" s="113"/>
      <c r="V835952" s="19"/>
      <c r="W835952" s="19"/>
      <c r="X835952" s="19"/>
      <c r="Y835952" s="19"/>
      <c r="Z835952" s="19"/>
      <c r="AA835952" s="19"/>
      <c r="AB835952" s="19"/>
      <c r="AC835952" s="19"/>
      <c r="AD835952" s="19"/>
      <c r="AE835952" s="19"/>
      <c r="AF835952" s="19"/>
      <c r="AG835952" s="19"/>
      <c r="AH835952" s="19"/>
      <c r="AI835952" s="19"/>
      <c r="AJ835952" s="19"/>
      <c r="AK835952" s="19"/>
      <c r="AL835952" s="19"/>
      <c r="AM835952" s="19"/>
      <c r="AN835952" s="19"/>
      <c r="AO835952" s="19"/>
      <c r="AP835952"/>
    </row>
    <row r="835953" spans="1:42" s="116" customFormat="1" x14ac:dyDescent="0.3">
      <c r="A835953"/>
      <c r="B835953"/>
      <c r="C835953"/>
      <c r="D835953"/>
      <c r="E835953"/>
      <c r="F835953"/>
      <c r="G835953"/>
      <c r="H835953"/>
      <c r="I835953"/>
      <c r="J835953"/>
      <c r="K835953"/>
      <c r="L835953"/>
      <c r="M835953" s="115"/>
      <c r="N835953" s="115"/>
      <c r="O835953"/>
      <c r="P835953"/>
      <c r="Q835953"/>
      <c r="R835953" s="19"/>
      <c r="S835953" s="19"/>
      <c r="T835953"/>
      <c r="U835953" s="113"/>
      <c r="V835953" s="19"/>
      <c r="W835953" s="19"/>
      <c r="X835953" s="19"/>
      <c r="Y835953" s="19"/>
      <c r="Z835953" s="19"/>
      <c r="AA835953" s="19"/>
      <c r="AB835953" s="19"/>
      <c r="AC835953" s="19"/>
      <c r="AD835953" s="19"/>
      <c r="AE835953" s="19"/>
      <c r="AF835953" s="19"/>
      <c r="AG835953" s="19"/>
      <c r="AH835953" s="19"/>
      <c r="AI835953" s="19"/>
      <c r="AJ835953" s="19"/>
      <c r="AK835953" s="19"/>
      <c r="AL835953" s="19"/>
      <c r="AM835953" s="19"/>
      <c r="AN835953" s="19"/>
      <c r="AO835953" s="19"/>
      <c r="AP835953"/>
    </row>
    <row r="835954" spans="1:42" s="116" customFormat="1" x14ac:dyDescent="0.3">
      <c r="A835954"/>
      <c r="B835954"/>
      <c r="C835954"/>
      <c r="D835954"/>
      <c r="E835954"/>
      <c r="F835954"/>
      <c r="G835954"/>
      <c r="H835954"/>
      <c r="I835954"/>
      <c r="J835954"/>
      <c r="K835954"/>
      <c r="L835954"/>
      <c r="M835954" s="115"/>
      <c r="N835954" s="115"/>
      <c r="O835954"/>
      <c r="P835954"/>
      <c r="Q835954"/>
      <c r="R835954" s="19"/>
      <c r="S835954" s="19"/>
      <c r="T835954"/>
      <c r="U835954" s="113"/>
      <c r="V835954" s="19"/>
      <c r="W835954" s="19"/>
      <c r="X835954" s="19"/>
      <c r="Y835954" s="19"/>
      <c r="Z835954" s="19"/>
      <c r="AA835954" s="19"/>
      <c r="AB835954" s="19"/>
      <c r="AC835954" s="19"/>
      <c r="AD835954" s="19"/>
      <c r="AE835954" s="19"/>
      <c r="AF835954" s="19"/>
      <c r="AG835954" s="19"/>
      <c r="AH835954" s="19"/>
      <c r="AI835954" s="19"/>
      <c r="AJ835954" s="19"/>
      <c r="AK835954" s="19"/>
      <c r="AL835954" s="19"/>
      <c r="AM835954" s="19"/>
      <c r="AN835954" s="19"/>
      <c r="AO835954" s="19"/>
      <c r="AP835954"/>
    </row>
    <row r="835955" spans="1:42" s="116" customFormat="1" x14ac:dyDescent="0.3">
      <c r="A835955"/>
      <c r="B835955"/>
      <c r="C835955"/>
      <c r="D835955"/>
      <c r="E835955"/>
      <c r="F835955"/>
      <c r="G835955"/>
      <c r="H835955"/>
      <c r="I835955"/>
      <c r="J835955"/>
      <c r="K835955"/>
      <c r="L835955"/>
      <c r="M835955" s="115"/>
      <c r="N835955" s="115"/>
      <c r="O835955"/>
      <c r="P835955"/>
      <c r="Q835955"/>
      <c r="R835955" s="19"/>
      <c r="S835955" s="19"/>
      <c r="T835955"/>
      <c r="U835955" s="113"/>
      <c r="V835955" s="19"/>
      <c r="W835955" s="19"/>
      <c r="X835955" s="19"/>
      <c r="Y835955" s="19"/>
      <c r="Z835955" s="19"/>
      <c r="AA835955" s="19"/>
      <c r="AB835955" s="19"/>
      <c r="AC835955" s="19"/>
      <c r="AD835955" s="19"/>
      <c r="AE835955" s="19"/>
      <c r="AF835955" s="19"/>
      <c r="AG835955" s="19"/>
      <c r="AH835955" s="19"/>
      <c r="AI835955" s="19"/>
      <c r="AJ835955" s="19"/>
      <c r="AK835955" s="19"/>
      <c r="AL835955" s="19"/>
      <c r="AM835955" s="19"/>
      <c r="AN835955" s="19"/>
      <c r="AO835955" s="19"/>
      <c r="AP835955"/>
    </row>
    <row r="835956" spans="1:42" s="116" customFormat="1" x14ac:dyDescent="0.3">
      <c r="A835956"/>
      <c r="B835956"/>
      <c r="C835956"/>
      <c r="D835956"/>
      <c r="E835956"/>
      <c r="F835956"/>
      <c r="G835956"/>
      <c r="H835956"/>
      <c r="I835956"/>
      <c r="J835956"/>
      <c r="K835956"/>
      <c r="L835956"/>
      <c r="M835956" s="115"/>
      <c r="N835956" s="115"/>
      <c r="O835956"/>
      <c r="P835956"/>
      <c r="Q835956"/>
      <c r="R835956" s="19"/>
      <c r="S835956" s="19"/>
      <c r="T835956"/>
      <c r="U835956" s="113"/>
      <c r="V835956" s="19"/>
      <c r="W835956" s="19"/>
      <c r="X835956" s="19"/>
      <c r="Y835956" s="19"/>
      <c r="Z835956" s="19"/>
      <c r="AA835956" s="19"/>
      <c r="AB835956" s="19"/>
      <c r="AC835956" s="19"/>
      <c r="AD835956" s="19"/>
      <c r="AE835956" s="19"/>
      <c r="AF835956" s="19"/>
      <c r="AG835956" s="19"/>
      <c r="AH835956" s="19"/>
      <c r="AI835956" s="19"/>
      <c r="AJ835956" s="19"/>
      <c r="AK835956" s="19"/>
      <c r="AL835956" s="19"/>
      <c r="AM835956" s="19"/>
      <c r="AN835956" s="19"/>
      <c r="AO835956" s="19"/>
      <c r="AP835956"/>
    </row>
    <row r="835957" spans="1:42" s="116" customFormat="1" x14ac:dyDescent="0.3">
      <c r="A835957"/>
      <c r="B835957"/>
      <c r="C835957"/>
      <c r="D835957"/>
      <c r="E835957"/>
      <c r="F835957"/>
      <c r="G835957"/>
      <c r="H835957"/>
      <c r="I835957"/>
      <c r="J835957"/>
      <c r="K835957"/>
      <c r="L835957"/>
      <c r="M835957" s="115"/>
      <c r="N835957" s="115"/>
      <c r="O835957"/>
      <c r="P835957"/>
      <c r="Q835957"/>
      <c r="R835957" s="19"/>
      <c r="S835957" s="19"/>
      <c r="T835957"/>
      <c r="U835957" s="113"/>
      <c r="V835957" s="19"/>
      <c r="W835957" s="19"/>
      <c r="X835957" s="19"/>
      <c r="Y835957" s="19"/>
      <c r="Z835957" s="19"/>
      <c r="AA835957" s="19"/>
      <c r="AB835957" s="19"/>
      <c r="AC835957" s="19"/>
      <c r="AD835957" s="19"/>
      <c r="AE835957" s="19"/>
      <c r="AF835957" s="19"/>
      <c r="AG835957" s="19"/>
      <c r="AH835957" s="19"/>
      <c r="AI835957" s="19"/>
      <c r="AJ835957" s="19"/>
      <c r="AK835957" s="19"/>
      <c r="AL835957" s="19"/>
      <c r="AM835957" s="19"/>
      <c r="AN835957" s="19"/>
      <c r="AO835957" s="19"/>
      <c r="AP835957"/>
    </row>
    <row r="835958" spans="1:42" s="116" customFormat="1" x14ac:dyDescent="0.3">
      <c r="A835958"/>
      <c r="B835958"/>
      <c r="C835958"/>
      <c r="D835958"/>
      <c r="E835958"/>
      <c r="F835958"/>
      <c r="G835958"/>
      <c r="H835958"/>
      <c r="I835958"/>
      <c r="J835958"/>
      <c r="K835958"/>
      <c r="L835958"/>
      <c r="M835958" s="115"/>
      <c r="N835958" s="115"/>
      <c r="O835958"/>
      <c r="P835958"/>
      <c r="Q835958"/>
      <c r="R835958" s="19"/>
      <c r="S835958" s="19"/>
      <c r="T835958"/>
      <c r="U835958" s="113"/>
      <c r="V835958" s="19"/>
      <c r="W835958" s="19"/>
      <c r="X835958" s="19"/>
      <c r="Y835958" s="19"/>
      <c r="Z835958" s="19"/>
      <c r="AA835958" s="19"/>
      <c r="AB835958" s="19"/>
      <c r="AC835958" s="19"/>
      <c r="AD835958" s="19"/>
      <c r="AE835958" s="19"/>
      <c r="AF835958" s="19"/>
      <c r="AG835958" s="19"/>
      <c r="AH835958" s="19"/>
      <c r="AI835958" s="19"/>
      <c r="AJ835958" s="19"/>
      <c r="AK835958" s="19"/>
      <c r="AL835958" s="19"/>
      <c r="AM835958" s="19"/>
      <c r="AN835958" s="19"/>
      <c r="AO835958" s="19"/>
      <c r="AP835958"/>
    </row>
    <row r="835959" spans="1:42" s="116" customFormat="1" x14ac:dyDescent="0.3">
      <c r="A835959"/>
      <c r="B835959"/>
      <c r="C835959"/>
      <c r="D835959"/>
      <c r="E835959"/>
      <c r="F835959"/>
      <c r="G835959"/>
      <c r="H835959"/>
      <c r="I835959"/>
      <c r="J835959"/>
      <c r="K835959"/>
      <c r="L835959"/>
      <c r="M835959" s="115"/>
      <c r="N835959" s="115"/>
      <c r="O835959"/>
      <c r="P835959"/>
      <c r="Q835959"/>
      <c r="R835959" s="19"/>
      <c r="S835959" s="19"/>
      <c r="T835959"/>
      <c r="U835959" s="113"/>
      <c r="V835959" s="19"/>
      <c r="W835959" s="19"/>
      <c r="X835959" s="19"/>
      <c r="Y835959" s="19"/>
      <c r="Z835959" s="19"/>
      <c r="AA835959" s="19"/>
      <c r="AB835959" s="19"/>
      <c r="AC835959" s="19"/>
      <c r="AD835959" s="19"/>
      <c r="AE835959" s="19"/>
      <c r="AF835959" s="19"/>
      <c r="AG835959" s="19"/>
      <c r="AH835959" s="19"/>
      <c r="AI835959" s="19"/>
      <c r="AJ835959" s="19"/>
      <c r="AK835959" s="19"/>
      <c r="AL835959" s="19"/>
      <c r="AM835959" s="19"/>
      <c r="AN835959" s="19"/>
      <c r="AO835959" s="19"/>
      <c r="AP835959"/>
    </row>
    <row r="835960" spans="1:42" s="116" customFormat="1" x14ac:dyDescent="0.3">
      <c r="A835960"/>
      <c r="B835960"/>
      <c r="C835960"/>
      <c r="D835960"/>
      <c r="E835960"/>
      <c r="F835960"/>
      <c r="G835960"/>
      <c r="H835960"/>
      <c r="I835960"/>
      <c r="J835960"/>
      <c r="K835960"/>
      <c r="L835960"/>
      <c r="M835960" s="115"/>
      <c r="N835960" s="115"/>
      <c r="O835960"/>
      <c r="P835960"/>
      <c r="Q835960"/>
      <c r="R835960" s="19"/>
      <c r="S835960" s="19"/>
      <c r="T835960"/>
      <c r="U835960" s="113"/>
      <c r="V835960" s="19"/>
      <c r="W835960" s="19"/>
      <c r="X835960" s="19"/>
      <c r="Y835960" s="19"/>
      <c r="Z835960" s="19"/>
      <c r="AA835960" s="19"/>
      <c r="AB835960" s="19"/>
      <c r="AC835960" s="19"/>
      <c r="AD835960" s="19"/>
      <c r="AE835960" s="19"/>
      <c r="AF835960" s="19"/>
      <c r="AG835960" s="19"/>
      <c r="AH835960" s="19"/>
      <c r="AI835960" s="19"/>
      <c r="AJ835960" s="19"/>
      <c r="AK835960" s="19"/>
      <c r="AL835960" s="19"/>
      <c r="AM835960" s="19"/>
      <c r="AN835960" s="19"/>
      <c r="AO835960" s="19"/>
      <c r="AP835960"/>
    </row>
    <row r="835961" spans="1:42" s="116" customFormat="1" x14ac:dyDescent="0.3">
      <c r="A835961"/>
      <c r="B835961"/>
      <c r="C835961"/>
      <c r="D835961"/>
      <c r="E835961"/>
      <c r="F835961"/>
      <c r="G835961"/>
      <c r="H835961"/>
      <c r="I835961"/>
      <c r="J835961"/>
      <c r="K835961"/>
      <c r="L835961"/>
      <c r="M835961" s="115"/>
      <c r="N835961" s="115"/>
      <c r="O835961"/>
      <c r="P835961"/>
      <c r="Q835961"/>
      <c r="R835961" s="19"/>
      <c r="S835961" s="19"/>
      <c r="T835961"/>
      <c r="U835961" s="113"/>
      <c r="V835961" s="19"/>
      <c r="W835961" s="19"/>
      <c r="X835961" s="19"/>
      <c r="Y835961" s="19"/>
      <c r="Z835961" s="19"/>
      <c r="AA835961" s="19"/>
      <c r="AB835961" s="19"/>
      <c r="AC835961" s="19"/>
      <c r="AD835961" s="19"/>
      <c r="AE835961" s="19"/>
      <c r="AF835961" s="19"/>
      <c r="AG835961" s="19"/>
      <c r="AH835961" s="19"/>
      <c r="AI835961" s="19"/>
      <c r="AJ835961" s="19"/>
      <c r="AK835961" s="19"/>
      <c r="AL835961" s="19"/>
      <c r="AM835961" s="19"/>
      <c r="AN835961" s="19"/>
      <c r="AO835961" s="19"/>
      <c r="AP835961"/>
    </row>
    <row r="835962" spans="1:42" s="116" customFormat="1" x14ac:dyDescent="0.3">
      <c r="A835962"/>
      <c r="B835962"/>
      <c r="C835962"/>
      <c r="D835962"/>
      <c r="E835962"/>
      <c r="F835962"/>
      <c r="G835962"/>
      <c r="H835962"/>
      <c r="I835962"/>
      <c r="J835962"/>
      <c r="K835962"/>
      <c r="L835962"/>
      <c r="M835962" s="115"/>
      <c r="N835962" s="115"/>
      <c r="O835962"/>
      <c r="P835962"/>
      <c r="Q835962"/>
      <c r="R835962" s="19"/>
      <c r="S835962" s="19"/>
      <c r="T835962"/>
      <c r="U835962" s="113"/>
      <c r="V835962" s="19"/>
      <c r="W835962" s="19"/>
      <c r="X835962" s="19"/>
      <c r="Y835962" s="19"/>
      <c r="Z835962" s="19"/>
      <c r="AA835962" s="19"/>
      <c r="AB835962" s="19"/>
      <c r="AC835962" s="19"/>
      <c r="AD835962" s="19"/>
      <c r="AE835962" s="19"/>
      <c r="AF835962" s="19"/>
      <c r="AG835962" s="19"/>
      <c r="AH835962" s="19"/>
      <c r="AI835962" s="19"/>
      <c r="AJ835962" s="19"/>
      <c r="AK835962" s="19"/>
      <c r="AL835962" s="19"/>
      <c r="AM835962" s="19"/>
      <c r="AN835962" s="19"/>
      <c r="AO835962" s="19"/>
      <c r="AP835962"/>
    </row>
    <row r="835963" spans="1:42" s="116" customFormat="1" x14ac:dyDescent="0.3">
      <c r="A835963"/>
      <c r="B835963"/>
      <c r="C835963"/>
      <c r="D835963"/>
      <c r="E835963"/>
      <c r="F835963"/>
      <c r="G835963"/>
      <c r="H835963"/>
      <c r="I835963"/>
      <c r="J835963"/>
      <c r="K835963"/>
      <c r="L835963"/>
      <c r="M835963" s="115"/>
      <c r="N835963" s="115"/>
      <c r="O835963"/>
      <c r="P835963"/>
      <c r="Q835963"/>
      <c r="R835963" s="19"/>
      <c r="S835963" s="19"/>
      <c r="T835963"/>
      <c r="U835963" s="113"/>
      <c r="V835963" s="19"/>
      <c r="W835963" s="19"/>
      <c r="X835963" s="19"/>
      <c r="Y835963" s="19"/>
      <c r="Z835963" s="19"/>
      <c r="AA835963" s="19"/>
      <c r="AB835963" s="19"/>
      <c r="AC835963" s="19"/>
      <c r="AD835963" s="19"/>
      <c r="AE835963" s="19"/>
      <c r="AF835963" s="19"/>
      <c r="AG835963" s="19"/>
      <c r="AH835963" s="19"/>
      <c r="AI835963" s="19"/>
      <c r="AJ835963" s="19"/>
      <c r="AK835963" s="19"/>
      <c r="AL835963" s="19"/>
      <c r="AM835963" s="19"/>
      <c r="AN835963" s="19"/>
      <c r="AO835963" s="19"/>
      <c r="AP835963"/>
    </row>
    <row r="835964" spans="1:42" s="116" customFormat="1" x14ac:dyDescent="0.3">
      <c r="A835964"/>
      <c r="B835964"/>
      <c r="C835964"/>
      <c r="D835964"/>
      <c r="E835964"/>
      <c r="F835964"/>
      <c r="G835964"/>
      <c r="H835964"/>
      <c r="I835964"/>
      <c r="J835964"/>
      <c r="K835964"/>
      <c r="L835964"/>
      <c r="M835964" s="115"/>
      <c r="N835964" s="115"/>
      <c r="O835964"/>
      <c r="P835964"/>
      <c r="Q835964"/>
      <c r="R835964" s="19"/>
      <c r="S835964" s="19"/>
      <c r="T835964"/>
      <c r="U835964" s="113"/>
      <c r="V835964" s="19"/>
      <c r="W835964" s="19"/>
      <c r="X835964" s="19"/>
      <c r="Y835964" s="19"/>
      <c r="Z835964" s="19"/>
      <c r="AA835964" s="19"/>
      <c r="AB835964" s="19"/>
      <c r="AC835964" s="19"/>
      <c r="AD835964" s="19"/>
      <c r="AE835964" s="19"/>
      <c r="AF835964" s="19"/>
      <c r="AG835964" s="19"/>
      <c r="AH835964" s="19"/>
      <c r="AI835964" s="19"/>
      <c r="AJ835964" s="19"/>
      <c r="AK835964" s="19"/>
      <c r="AL835964" s="19"/>
      <c r="AM835964" s="19"/>
      <c r="AN835964" s="19"/>
      <c r="AO835964" s="19"/>
      <c r="AP835964"/>
    </row>
    <row r="835965" spans="1:42" s="116" customFormat="1" x14ac:dyDescent="0.3">
      <c r="A835965"/>
      <c r="B835965"/>
      <c r="C835965"/>
      <c r="D835965"/>
      <c r="E835965"/>
      <c r="F835965"/>
      <c r="G835965"/>
      <c r="H835965"/>
      <c r="I835965"/>
      <c r="J835965"/>
      <c r="K835965"/>
      <c r="L835965"/>
      <c r="M835965" s="115"/>
      <c r="N835965" s="115"/>
      <c r="O835965"/>
      <c r="P835965"/>
      <c r="Q835965"/>
      <c r="R835965" s="19"/>
      <c r="S835965" s="19"/>
      <c r="T835965"/>
      <c r="U835965" s="113"/>
      <c r="V835965" s="19"/>
      <c r="W835965" s="19"/>
      <c r="X835965" s="19"/>
      <c r="Y835965" s="19"/>
      <c r="Z835965" s="19"/>
      <c r="AA835965" s="19"/>
      <c r="AB835965" s="19"/>
      <c r="AC835965" s="19"/>
      <c r="AD835965" s="19"/>
      <c r="AE835965" s="19"/>
      <c r="AF835965" s="19"/>
      <c r="AG835965" s="19"/>
      <c r="AH835965" s="19"/>
      <c r="AI835965" s="19"/>
      <c r="AJ835965" s="19"/>
      <c r="AK835965" s="19"/>
      <c r="AL835965" s="19"/>
      <c r="AM835965" s="19"/>
      <c r="AN835965" s="19"/>
      <c r="AO835965" s="19"/>
      <c r="AP835965"/>
    </row>
    <row r="835966" spans="1:42" s="116" customFormat="1" x14ac:dyDescent="0.3">
      <c r="A835966"/>
      <c r="B835966"/>
      <c r="C835966"/>
      <c r="D835966"/>
      <c r="E835966"/>
      <c r="F835966"/>
      <c r="G835966"/>
      <c r="H835966"/>
      <c r="I835966"/>
      <c r="J835966"/>
      <c r="K835966"/>
      <c r="L835966"/>
      <c r="M835966" s="115"/>
      <c r="N835966" s="115"/>
      <c r="O835966"/>
      <c r="P835966"/>
      <c r="Q835966"/>
      <c r="R835966" s="19"/>
      <c r="S835966" s="19"/>
      <c r="T835966"/>
      <c r="U835966" s="113"/>
      <c r="V835966" s="19"/>
      <c r="W835966" s="19"/>
      <c r="X835966" s="19"/>
      <c r="Y835966" s="19"/>
      <c r="Z835966" s="19"/>
      <c r="AA835966" s="19"/>
      <c r="AB835966" s="19"/>
      <c r="AC835966" s="19"/>
      <c r="AD835966" s="19"/>
      <c r="AE835966" s="19"/>
      <c r="AF835966" s="19"/>
      <c r="AG835966" s="19"/>
      <c r="AH835966" s="19"/>
      <c r="AI835966" s="19"/>
      <c r="AJ835966" s="19"/>
      <c r="AK835966" s="19"/>
      <c r="AL835966" s="19"/>
      <c r="AM835966" s="19"/>
      <c r="AN835966" s="19"/>
      <c r="AO835966" s="19"/>
      <c r="AP835966"/>
    </row>
    <row r="835967" spans="1:42" s="116" customFormat="1" x14ac:dyDescent="0.3">
      <c r="A835967"/>
      <c r="B835967"/>
      <c r="C835967"/>
      <c r="D835967"/>
      <c r="E835967"/>
      <c r="F835967"/>
      <c r="G835967"/>
      <c r="H835967"/>
      <c r="I835967"/>
      <c r="J835967"/>
      <c r="K835967"/>
      <c r="L835967"/>
      <c r="M835967" s="115"/>
      <c r="N835967" s="115"/>
      <c r="O835967"/>
      <c r="P835967"/>
      <c r="Q835967"/>
      <c r="R835967" s="19"/>
      <c r="S835967" s="19"/>
      <c r="T835967"/>
      <c r="U835967" s="113"/>
      <c r="V835967" s="19"/>
      <c r="W835967" s="19"/>
      <c r="X835967" s="19"/>
      <c r="Y835967" s="19"/>
      <c r="Z835967" s="19"/>
      <c r="AA835967" s="19"/>
      <c r="AB835967" s="19"/>
      <c r="AC835967" s="19"/>
      <c r="AD835967" s="19"/>
      <c r="AE835967" s="19"/>
      <c r="AF835967" s="19"/>
      <c r="AG835967" s="19"/>
      <c r="AH835967" s="19"/>
      <c r="AI835967" s="19"/>
      <c r="AJ835967" s="19"/>
      <c r="AK835967" s="19"/>
      <c r="AL835967" s="19"/>
      <c r="AM835967" s="19"/>
      <c r="AN835967" s="19"/>
      <c r="AO835967" s="19"/>
      <c r="AP835967"/>
    </row>
    <row r="835968" spans="1:42" s="116" customFormat="1" x14ac:dyDescent="0.3">
      <c r="A835968"/>
      <c r="B835968"/>
      <c r="C835968"/>
      <c r="D835968"/>
      <c r="E835968"/>
      <c r="F835968"/>
      <c r="G835968"/>
      <c r="H835968"/>
      <c r="I835968"/>
      <c r="J835968"/>
      <c r="K835968"/>
      <c r="L835968"/>
      <c r="M835968" s="115"/>
      <c r="N835968" s="115"/>
      <c r="O835968"/>
      <c r="P835968"/>
      <c r="Q835968"/>
      <c r="R835968" s="19"/>
      <c r="S835968" s="19"/>
      <c r="T835968"/>
      <c r="U835968" s="113"/>
      <c r="V835968" s="19"/>
      <c r="W835968" s="19"/>
      <c r="X835968" s="19"/>
      <c r="Y835968" s="19"/>
      <c r="Z835968" s="19"/>
      <c r="AA835968" s="19"/>
      <c r="AB835968" s="19"/>
      <c r="AC835968" s="19"/>
      <c r="AD835968" s="19"/>
      <c r="AE835968" s="19"/>
      <c r="AF835968" s="19"/>
      <c r="AG835968" s="19"/>
      <c r="AH835968" s="19"/>
      <c r="AI835968" s="19"/>
      <c r="AJ835968" s="19"/>
      <c r="AK835968" s="19"/>
      <c r="AL835968" s="19"/>
      <c r="AM835968" s="19"/>
      <c r="AN835968" s="19"/>
      <c r="AO835968" s="19"/>
      <c r="AP835968"/>
    </row>
    <row r="835969" spans="1:42" s="116" customFormat="1" x14ac:dyDescent="0.3">
      <c r="A835969"/>
      <c r="B835969"/>
      <c r="C835969"/>
      <c r="D835969"/>
      <c r="E835969"/>
      <c r="F835969"/>
      <c r="G835969"/>
      <c r="H835969"/>
      <c r="I835969"/>
      <c r="J835969"/>
      <c r="K835969"/>
      <c r="L835969"/>
      <c r="M835969" s="115"/>
      <c r="N835969" s="115"/>
      <c r="O835969"/>
      <c r="P835969"/>
      <c r="Q835969"/>
      <c r="R835969" s="19"/>
      <c r="S835969" s="19"/>
      <c r="T835969"/>
      <c r="U835969" s="113"/>
      <c r="V835969" s="19"/>
      <c r="W835969" s="19"/>
      <c r="X835969" s="19"/>
      <c r="Y835969" s="19"/>
      <c r="Z835969" s="19"/>
      <c r="AA835969" s="19"/>
      <c r="AB835969" s="19"/>
      <c r="AC835969" s="19"/>
      <c r="AD835969" s="19"/>
      <c r="AE835969" s="19"/>
      <c r="AF835969" s="19"/>
      <c r="AG835969" s="19"/>
      <c r="AH835969" s="19"/>
      <c r="AI835969" s="19"/>
      <c r="AJ835969" s="19"/>
      <c r="AK835969" s="19"/>
      <c r="AL835969" s="19"/>
      <c r="AM835969" s="19"/>
      <c r="AN835969" s="19"/>
      <c r="AO835969" s="19"/>
      <c r="AP835969"/>
    </row>
    <row r="835970" spans="1:42" s="116" customFormat="1" x14ac:dyDescent="0.3">
      <c r="A835970"/>
      <c r="B835970"/>
      <c r="C835970"/>
      <c r="D835970"/>
      <c r="E835970"/>
      <c r="F835970"/>
      <c r="G835970"/>
      <c r="H835970"/>
      <c r="I835970"/>
      <c r="J835970"/>
      <c r="K835970"/>
      <c r="L835970"/>
      <c r="M835970" s="115"/>
      <c r="N835970" s="115"/>
      <c r="O835970"/>
      <c r="P835970"/>
      <c r="Q835970"/>
      <c r="R835970" s="19"/>
      <c r="S835970" s="19"/>
      <c r="T835970"/>
      <c r="U835970" s="113"/>
      <c r="V835970" s="19"/>
      <c r="W835970" s="19"/>
      <c r="X835970" s="19"/>
      <c r="Y835970" s="19"/>
      <c r="Z835970" s="19"/>
      <c r="AA835970" s="19"/>
      <c r="AB835970" s="19"/>
      <c r="AC835970" s="19"/>
      <c r="AD835970" s="19"/>
      <c r="AE835970" s="19"/>
      <c r="AF835970" s="19"/>
      <c r="AG835970" s="19"/>
      <c r="AH835970" s="19"/>
      <c r="AI835970" s="19"/>
      <c r="AJ835970" s="19"/>
      <c r="AK835970" s="19"/>
      <c r="AL835970" s="19"/>
      <c r="AM835970" s="19"/>
      <c r="AN835970" s="19"/>
      <c r="AO835970" s="19"/>
      <c r="AP835970"/>
    </row>
    <row r="835971" spans="1:42" s="116" customFormat="1" x14ac:dyDescent="0.3">
      <c r="A835971"/>
      <c r="B835971"/>
      <c r="C835971"/>
      <c r="D835971"/>
      <c r="E835971"/>
      <c r="F835971"/>
      <c r="G835971"/>
      <c r="H835971"/>
      <c r="I835971"/>
      <c r="J835971"/>
      <c r="K835971"/>
      <c r="L835971"/>
      <c r="M835971" s="115"/>
      <c r="N835971" s="115"/>
      <c r="O835971"/>
      <c r="P835971"/>
      <c r="Q835971"/>
      <c r="R835971" s="19"/>
      <c r="S835971" s="19"/>
      <c r="T835971"/>
      <c r="U835971" s="113"/>
      <c r="V835971" s="19"/>
      <c r="W835971" s="19"/>
      <c r="X835971" s="19"/>
      <c r="Y835971" s="19"/>
      <c r="Z835971" s="19"/>
      <c r="AA835971" s="19"/>
      <c r="AB835971" s="19"/>
      <c r="AC835971" s="19"/>
      <c r="AD835971" s="19"/>
      <c r="AE835971" s="19"/>
      <c r="AF835971" s="19"/>
      <c r="AG835971" s="19"/>
      <c r="AH835971" s="19"/>
      <c r="AI835971" s="19"/>
      <c r="AJ835971" s="19"/>
      <c r="AK835971" s="19"/>
      <c r="AL835971" s="19"/>
      <c r="AM835971" s="19"/>
      <c r="AN835971" s="19"/>
      <c r="AO835971" s="19"/>
      <c r="AP835971"/>
    </row>
    <row r="835972" spans="1:42" s="116" customFormat="1" x14ac:dyDescent="0.3">
      <c r="A835972"/>
      <c r="B835972"/>
      <c r="C835972"/>
      <c r="D835972"/>
      <c r="E835972"/>
      <c r="F835972"/>
      <c r="G835972"/>
      <c r="H835972"/>
      <c r="I835972"/>
      <c r="J835972"/>
      <c r="K835972"/>
      <c r="L835972"/>
      <c r="M835972" s="115"/>
      <c r="N835972" s="115"/>
      <c r="O835972"/>
      <c r="P835972"/>
      <c r="Q835972"/>
      <c r="R835972" s="19"/>
      <c r="S835972" s="19"/>
      <c r="T835972"/>
      <c r="U835972" s="113"/>
      <c r="V835972" s="19"/>
      <c r="W835972" s="19"/>
      <c r="X835972" s="19"/>
      <c r="Y835972" s="19"/>
      <c r="Z835972" s="19"/>
      <c r="AA835972" s="19"/>
      <c r="AB835972" s="19"/>
      <c r="AC835972" s="19"/>
      <c r="AD835972" s="19"/>
      <c r="AE835972" s="19"/>
      <c r="AF835972" s="19"/>
      <c r="AG835972" s="19"/>
      <c r="AH835972" s="19"/>
      <c r="AI835972" s="19"/>
      <c r="AJ835972" s="19"/>
      <c r="AK835972" s="19"/>
      <c r="AL835972" s="19"/>
      <c r="AM835972" s="19"/>
      <c r="AN835972" s="19"/>
      <c r="AO835972" s="19"/>
      <c r="AP835972"/>
    </row>
    <row r="835973" spans="1:42" s="116" customFormat="1" x14ac:dyDescent="0.3">
      <c r="A835973"/>
      <c r="B835973"/>
      <c r="C835973"/>
      <c r="D835973"/>
      <c r="E835973"/>
      <c r="F835973"/>
      <c r="G835973"/>
      <c r="H835973"/>
      <c r="I835973"/>
      <c r="J835973"/>
      <c r="K835973"/>
      <c r="L835973"/>
      <c r="M835973" s="115"/>
      <c r="N835973" s="115"/>
      <c r="O835973"/>
      <c r="P835973"/>
      <c r="Q835973"/>
      <c r="R835973" s="19"/>
      <c r="S835973" s="19"/>
      <c r="T835973"/>
      <c r="U835973" s="113"/>
      <c r="V835973" s="19"/>
      <c r="W835973" s="19"/>
      <c r="X835973" s="19"/>
      <c r="Y835973" s="19"/>
      <c r="Z835973" s="19"/>
      <c r="AA835973" s="19"/>
      <c r="AB835973" s="19"/>
      <c r="AC835973" s="19"/>
      <c r="AD835973" s="19"/>
      <c r="AE835973" s="19"/>
      <c r="AF835973" s="19"/>
      <c r="AG835973" s="19"/>
      <c r="AH835973" s="19"/>
      <c r="AI835973" s="19"/>
      <c r="AJ835973" s="19"/>
      <c r="AK835973" s="19"/>
      <c r="AL835973" s="19"/>
      <c r="AM835973" s="19"/>
      <c r="AN835973" s="19"/>
      <c r="AO835973" s="19"/>
      <c r="AP835973"/>
    </row>
    <row r="835974" spans="1:42" s="116" customFormat="1" x14ac:dyDescent="0.3">
      <c r="A835974"/>
      <c r="B835974"/>
      <c r="C835974"/>
      <c r="D835974"/>
      <c r="E835974"/>
      <c r="F835974"/>
      <c r="G835974"/>
      <c r="H835974"/>
      <c r="I835974"/>
      <c r="J835974"/>
      <c r="K835974"/>
      <c r="L835974"/>
      <c r="M835974" s="115"/>
      <c r="N835974" s="115"/>
      <c r="O835974"/>
      <c r="P835974"/>
      <c r="Q835974"/>
      <c r="R835974" s="19"/>
      <c r="S835974" s="19"/>
      <c r="T835974"/>
      <c r="U835974" s="113"/>
      <c r="V835974" s="19"/>
      <c r="W835974" s="19"/>
      <c r="X835974" s="19"/>
      <c r="Y835974" s="19"/>
      <c r="Z835974" s="19"/>
      <c r="AA835974" s="19"/>
      <c r="AB835974" s="19"/>
      <c r="AC835974" s="19"/>
      <c r="AD835974" s="19"/>
      <c r="AE835974" s="19"/>
      <c r="AF835974" s="19"/>
      <c r="AG835974" s="19"/>
      <c r="AH835974" s="19"/>
      <c r="AI835974" s="19"/>
      <c r="AJ835974" s="19"/>
      <c r="AK835974" s="19"/>
      <c r="AL835974" s="19"/>
      <c r="AM835974" s="19"/>
      <c r="AN835974" s="19"/>
      <c r="AO835974" s="19"/>
      <c r="AP835974"/>
    </row>
    <row r="835975" spans="1:42" s="116" customFormat="1" x14ac:dyDescent="0.3">
      <c r="A835975"/>
      <c r="B835975"/>
      <c r="C835975"/>
      <c r="D835975"/>
      <c r="E835975"/>
      <c r="F835975"/>
      <c r="G835975"/>
      <c r="H835975"/>
      <c r="I835975"/>
      <c r="J835975"/>
      <c r="K835975"/>
      <c r="L835975"/>
      <c r="M835975" s="115"/>
      <c r="N835975" s="115"/>
      <c r="O835975"/>
      <c r="P835975"/>
      <c r="Q835975"/>
      <c r="R835975" s="19"/>
      <c r="S835975" s="19"/>
      <c r="T835975"/>
      <c r="U835975" s="113"/>
      <c r="V835975" s="19"/>
      <c r="W835975" s="19"/>
      <c r="X835975" s="19"/>
      <c r="Y835975" s="19"/>
      <c r="Z835975" s="19"/>
      <c r="AA835975" s="19"/>
      <c r="AB835975" s="19"/>
      <c r="AC835975" s="19"/>
      <c r="AD835975" s="19"/>
      <c r="AE835975" s="19"/>
      <c r="AF835975" s="19"/>
      <c r="AG835975" s="19"/>
      <c r="AH835975" s="19"/>
      <c r="AI835975" s="19"/>
      <c r="AJ835975" s="19"/>
      <c r="AK835975" s="19"/>
      <c r="AL835975" s="19"/>
      <c r="AM835975" s="19"/>
      <c r="AN835975" s="19"/>
      <c r="AO835975" s="19"/>
      <c r="AP835975"/>
    </row>
    <row r="835976" spans="1:42" s="116" customFormat="1" x14ac:dyDescent="0.3">
      <c r="A835976"/>
      <c r="B835976"/>
      <c r="C835976"/>
      <c r="D835976"/>
      <c r="E835976"/>
      <c r="F835976"/>
      <c r="G835976"/>
      <c r="H835976"/>
      <c r="I835976"/>
      <c r="J835976"/>
      <c r="K835976"/>
      <c r="L835976"/>
      <c r="M835976" s="115"/>
      <c r="N835976" s="115"/>
      <c r="O835976"/>
      <c r="P835976"/>
      <c r="Q835976"/>
      <c r="R835976" s="19"/>
      <c r="S835976" s="19"/>
      <c r="T835976"/>
      <c r="U835976" s="113"/>
      <c r="V835976" s="19"/>
      <c r="W835976" s="19"/>
      <c r="X835976" s="19"/>
      <c r="Y835976" s="19"/>
      <c r="Z835976" s="19"/>
      <c r="AA835976" s="19"/>
      <c r="AB835976" s="19"/>
      <c r="AC835976" s="19"/>
      <c r="AD835976" s="19"/>
      <c r="AE835976" s="19"/>
      <c r="AF835976" s="19"/>
      <c r="AG835976" s="19"/>
      <c r="AH835976" s="19"/>
      <c r="AI835976" s="19"/>
      <c r="AJ835976" s="19"/>
      <c r="AK835976" s="19"/>
      <c r="AL835976" s="19"/>
      <c r="AM835976" s="19"/>
      <c r="AN835976" s="19"/>
      <c r="AO835976" s="19"/>
      <c r="AP835976"/>
    </row>
    <row r="835977" spans="1:42" s="116" customFormat="1" x14ac:dyDescent="0.3">
      <c r="A835977"/>
      <c r="B835977"/>
      <c r="C835977"/>
      <c r="D835977"/>
      <c r="E835977"/>
      <c r="F835977"/>
      <c r="G835977"/>
      <c r="H835977"/>
      <c r="I835977"/>
      <c r="J835977"/>
      <c r="K835977"/>
      <c r="L835977"/>
      <c r="M835977" s="115"/>
      <c r="N835977" s="115"/>
      <c r="O835977"/>
      <c r="P835977"/>
      <c r="Q835977"/>
      <c r="R835977" s="19"/>
      <c r="S835977" s="19"/>
      <c r="T835977"/>
      <c r="U835977" s="113"/>
      <c r="V835977" s="19"/>
      <c r="W835977" s="19"/>
      <c r="X835977" s="19"/>
      <c r="Y835977" s="19"/>
      <c r="Z835977" s="19"/>
      <c r="AA835977" s="19"/>
      <c r="AB835977" s="19"/>
      <c r="AC835977" s="19"/>
      <c r="AD835977" s="19"/>
      <c r="AE835977" s="19"/>
      <c r="AF835977" s="19"/>
      <c r="AG835977" s="19"/>
      <c r="AH835977" s="19"/>
      <c r="AI835977" s="19"/>
      <c r="AJ835977" s="19"/>
      <c r="AK835977" s="19"/>
      <c r="AL835977" s="19"/>
      <c r="AM835977" s="19"/>
      <c r="AN835977" s="19"/>
      <c r="AO835977" s="19"/>
      <c r="AP835977"/>
    </row>
    <row r="835978" spans="1:42" s="116" customFormat="1" x14ac:dyDescent="0.3">
      <c r="A835978"/>
      <c r="B835978"/>
      <c r="C835978"/>
      <c r="D835978"/>
      <c r="E835978"/>
      <c r="F835978"/>
      <c r="G835978"/>
      <c r="H835978"/>
      <c r="I835978"/>
      <c r="J835978"/>
      <c r="K835978"/>
      <c r="L835978"/>
      <c r="M835978" s="115"/>
      <c r="N835978" s="115"/>
      <c r="O835978"/>
      <c r="P835978"/>
      <c r="Q835978"/>
      <c r="R835978" s="19"/>
      <c r="S835978" s="19"/>
      <c r="T835978"/>
      <c r="U835978" s="113"/>
      <c r="V835978" s="19"/>
      <c r="W835978" s="19"/>
      <c r="X835978" s="19"/>
      <c r="Y835978" s="19"/>
      <c r="Z835978" s="19"/>
      <c r="AA835978" s="19"/>
      <c r="AB835978" s="19"/>
      <c r="AC835978" s="19"/>
      <c r="AD835978" s="19"/>
      <c r="AE835978" s="19"/>
      <c r="AF835978" s="19"/>
      <c r="AG835978" s="19"/>
      <c r="AH835978" s="19"/>
      <c r="AI835978" s="19"/>
      <c r="AJ835978" s="19"/>
      <c r="AK835978" s="19"/>
      <c r="AL835978" s="19"/>
      <c r="AM835978" s="19"/>
      <c r="AN835978" s="19"/>
      <c r="AO835978" s="19"/>
      <c r="AP835978"/>
    </row>
    <row r="835979" spans="1:42" s="116" customFormat="1" x14ac:dyDescent="0.3">
      <c r="A835979"/>
      <c r="B835979"/>
      <c r="C835979"/>
      <c r="D835979"/>
      <c r="E835979"/>
      <c r="F835979"/>
      <c r="G835979"/>
      <c r="H835979"/>
      <c r="I835979"/>
      <c r="J835979"/>
      <c r="K835979"/>
      <c r="L835979"/>
      <c r="M835979" s="115"/>
      <c r="N835979" s="115"/>
      <c r="O835979"/>
      <c r="P835979"/>
      <c r="Q835979"/>
      <c r="R835979" s="19"/>
      <c r="S835979" s="19"/>
      <c r="T835979"/>
      <c r="U835979" s="113"/>
      <c r="V835979" s="19"/>
      <c r="W835979" s="19"/>
      <c r="X835979" s="19"/>
      <c r="Y835979" s="19"/>
      <c r="Z835979" s="19"/>
      <c r="AA835979" s="19"/>
      <c r="AB835979" s="19"/>
      <c r="AC835979" s="19"/>
      <c r="AD835979" s="19"/>
      <c r="AE835979" s="19"/>
      <c r="AF835979" s="19"/>
      <c r="AG835979" s="19"/>
      <c r="AH835979" s="19"/>
      <c r="AI835979" s="19"/>
      <c r="AJ835979" s="19"/>
      <c r="AK835979" s="19"/>
      <c r="AL835979" s="19"/>
      <c r="AM835979" s="19"/>
      <c r="AN835979" s="19"/>
      <c r="AO835979" s="19"/>
      <c r="AP835979"/>
    </row>
    <row r="835980" spans="1:42" s="116" customFormat="1" x14ac:dyDescent="0.3">
      <c r="A835980"/>
      <c r="B835980"/>
      <c r="C835980"/>
      <c r="D835980"/>
      <c r="E835980"/>
      <c r="F835980"/>
      <c r="G835980"/>
      <c r="H835980"/>
      <c r="I835980"/>
      <c r="J835980"/>
      <c r="K835980"/>
      <c r="L835980"/>
      <c r="M835980" s="115"/>
      <c r="N835980" s="115"/>
      <c r="O835980"/>
      <c r="P835980"/>
      <c r="Q835980"/>
      <c r="R835980" s="19"/>
      <c r="S835980" s="19"/>
      <c r="T835980"/>
      <c r="U835980" s="113"/>
      <c r="V835980" s="19"/>
      <c r="W835980" s="19"/>
      <c r="X835980" s="19"/>
      <c r="Y835980" s="19"/>
      <c r="Z835980" s="19"/>
      <c r="AA835980" s="19"/>
      <c r="AB835980" s="19"/>
      <c r="AC835980" s="19"/>
      <c r="AD835980" s="19"/>
      <c r="AE835980" s="19"/>
      <c r="AF835980" s="19"/>
      <c r="AG835980" s="19"/>
      <c r="AH835980" s="19"/>
      <c r="AI835980" s="19"/>
      <c r="AJ835980" s="19"/>
      <c r="AK835980" s="19"/>
      <c r="AL835980" s="19"/>
      <c r="AM835980" s="19"/>
      <c r="AN835980" s="19"/>
      <c r="AO835980" s="19"/>
      <c r="AP835980"/>
    </row>
    <row r="835981" spans="1:42" s="116" customFormat="1" x14ac:dyDescent="0.3">
      <c r="A835981"/>
      <c r="B835981"/>
      <c r="C835981"/>
      <c r="D835981"/>
      <c r="E835981"/>
      <c r="F835981"/>
      <c r="G835981"/>
      <c r="H835981"/>
      <c r="I835981"/>
      <c r="J835981"/>
      <c r="K835981"/>
      <c r="L835981"/>
      <c r="M835981" s="115"/>
      <c r="N835981" s="115"/>
      <c r="O835981"/>
      <c r="P835981"/>
      <c r="Q835981"/>
      <c r="R835981" s="19"/>
      <c r="S835981" s="19"/>
      <c r="T835981"/>
      <c r="U835981" s="113"/>
      <c r="V835981" s="19"/>
      <c r="W835981" s="19"/>
      <c r="X835981" s="19"/>
      <c r="Y835981" s="19"/>
      <c r="Z835981" s="19"/>
      <c r="AA835981" s="19"/>
      <c r="AB835981" s="19"/>
      <c r="AC835981" s="19"/>
      <c r="AD835981" s="19"/>
      <c r="AE835981" s="19"/>
      <c r="AF835981" s="19"/>
      <c r="AG835981" s="19"/>
      <c r="AH835981" s="19"/>
      <c r="AI835981" s="19"/>
      <c r="AJ835981" s="19"/>
      <c r="AK835981" s="19"/>
      <c r="AL835981" s="19"/>
      <c r="AM835981" s="19"/>
      <c r="AN835981" s="19"/>
      <c r="AO835981" s="19"/>
      <c r="AP835981"/>
    </row>
    <row r="835982" spans="1:42" s="116" customFormat="1" x14ac:dyDescent="0.3">
      <c r="A835982"/>
      <c r="B835982"/>
      <c r="C835982"/>
      <c r="D835982"/>
      <c r="E835982"/>
      <c r="F835982"/>
      <c r="G835982"/>
      <c r="H835982"/>
      <c r="I835982"/>
      <c r="J835982"/>
      <c r="K835982"/>
      <c r="L835982"/>
      <c r="M835982" s="115"/>
      <c r="N835982" s="115"/>
      <c r="O835982"/>
      <c r="P835982"/>
      <c r="Q835982"/>
      <c r="R835982" s="19"/>
      <c r="S835982" s="19"/>
      <c r="T835982"/>
      <c r="U835982" s="113"/>
      <c r="V835982" s="19"/>
      <c r="W835982" s="19"/>
      <c r="X835982" s="19"/>
      <c r="Y835982" s="19"/>
      <c r="Z835982" s="19"/>
      <c r="AA835982" s="19"/>
      <c r="AB835982" s="19"/>
      <c r="AC835982" s="19"/>
      <c r="AD835982" s="19"/>
      <c r="AE835982" s="19"/>
      <c r="AF835982" s="19"/>
      <c r="AG835982" s="19"/>
      <c r="AH835982" s="19"/>
      <c r="AI835982" s="19"/>
      <c r="AJ835982" s="19"/>
      <c r="AK835982" s="19"/>
      <c r="AL835982" s="19"/>
      <c r="AM835982" s="19"/>
      <c r="AN835982" s="19"/>
      <c r="AO835982" s="19"/>
      <c r="AP835982"/>
    </row>
    <row r="835983" spans="1:42" s="116" customFormat="1" x14ac:dyDescent="0.3">
      <c r="A835983"/>
      <c r="B835983"/>
      <c r="C835983"/>
      <c r="D835983"/>
      <c r="E835983"/>
      <c r="F835983"/>
      <c r="G835983"/>
      <c r="H835983"/>
      <c r="I835983"/>
      <c r="J835983"/>
      <c r="K835983"/>
      <c r="L835983"/>
      <c r="M835983" s="115"/>
      <c r="N835983" s="115"/>
      <c r="O835983"/>
      <c r="P835983"/>
      <c r="Q835983"/>
      <c r="R835983" s="19"/>
      <c r="S835983" s="19"/>
      <c r="T835983"/>
      <c r="U835983" s="113"/>
      <c r="V835983" s="19"/>
      <c r="W835983" s="19"/>
      <c r="X835983" s="19"/>
      <c r="Y835983" s="19"/>
      <c r="Z835983" s="19"/>
      <c r="AA835983" s="19"/>
      <c r="AB835983" s="19"/>
      <c r="AC835983" s="19"/>
      <c r="AD835983" s="19"/>
      <c r="AE835983" s="19"/>
      <c r="AF835983" s="19"/>
      <c r="AG835983" s="19"/>
      <c r="AH835983" s="19"/>
      <c r="AI835983" s="19"/>
      <c r="AJ835983" s="19"/>
      <c r="AK835983" s="19"/>
      <c r="AL835983" s="19"/>
      <c r="AM835983" s="19"/>
      <c r="AN835983" s="19"/>
      <c r="AO835983" s="19"/>
      <c r="AP835983"/>
    </row>
    <row r="835984" spans="1:42" s="116" customFormat="1" x14ac:dyDescent="0.3">
      <c r="A835984"/>
      <c r="B835984"/>
      <c r="C835984"/>
      <c r="D835984"/>
      <c r="E835984"/>
      <c r="F835984"/>
      <c r="G835984"/>
      <c r="H835984"/>
      <c r="I835984"/>
      <c r="J835984"/>
      <c r="K835984"/>
      <c r="L835984"/>
      <c r="M835984" s="115"/>
      <c r="N835984" s="115"/>
      <c r="O835984"/>
      <c r="P835984"/>
      <c r="Q835984"/>
      <c r="R835984" s="19"/>
      <c r="S835984" s="19"/>
      <c r="T835984"/>
      <c r="U835984" s="113"/>
      <c r="V835984" s="19"/>
      <c r="W835984" s="19"/>
      <c r="X835984" s="19"/>
      <c r="Y835984" s="19"/>
      <c r="Z835984" s="19"/>
      <c r="AA835984" s="19"/>
      <c r="AB835984" s="19"/>
      <c r="AC835984" s="19"/>
      <c r="AD835984" s="19"/>
      <c r="AE835984" s="19"/>
      <c r="AF835984" s="19"/>
      <c r="AG835984" s="19"/>
      <c r="AH835984" s="19"/>
      <c r="AI835984" s="19"/>
      <c r="AJ835984" s="19"/>
      <c r="AK835984" s="19"/>
      <c r="AL835984" s="19"/>
      <c r="AM835984" s="19"/>
      <c r="AN835984" s="19"/>
      <c r="AO835984" s="19"/>
      <c r="AP835984"/>
    </row>
    <row r="835985" spans="1:42" s="116" customFormat="1" x14ac:dyDescent="0.3">
      <c r="A835985"/>
      <c r="B835985"/>
      <c r="C835985"/>
      <c r="D835985"/>
      <c r="E835985"/>
      <c r="F835985"/>
      <c r="G835985"/>
      <c r="H835985"/>
      <c r="I835985"/>
      <c r="J835985"/>
      <c r="K835985"/>
      <c r="L835985"/>
      <c r="M835985" s="115"/>
      <c r="N835985" s="115"/>
      <c r="O835985"/>
      <c r="P835985"/>
      <c r="Q835985"/>
      <c r="R835985" s="19"/>
      <c r="S835985" s="19"/>
      <c r="T835985"/>
      <c r="U835985" s="113"/>
      <c r="V835985" s="19"/>
      <c r="W835985" s="19"/>
      <c r="X835985" s="19"/>
      <c r="Y835985" s="19"/>
      <c r="Z835985" s="19"/>
      <c r="AA835985" s="19"/>
      <c r="AB835985" s="19"/>
      <c r="AC835985" s="19"/>
      <c r="AD835985" s="19"/>
      <c r="AE835985" s="19"/>
      <c r="AF835985" s="19"/>
      <c r="AG835985" s="19"/>
      <c r="AH835985" s="19"/>
      <c r="AI835985" s="19"/>
      <c r="AJ835985" s="19"/>
      <c r="AK835985" s="19"/>
      <c r="AL835985" s="19"/>
      <c r="AM835985" s="19"/>
      <c r="AN835985" s="19"/>
      <c r="AO835985" s="19"/>
      <c r="AP835985"/>
    </row>
    <row r="835986" spans="1:42" s="116" customFormat="1" x14ac:dyDescent="0.3">
      <c r="A835986"/>
      <c r="B835986"/>
      <c r="C835986"/>
      <c r="D835986"/>
      <c r="E835986"/>
      <c r="F835986"/>
      <c r="G835986"/>
      <c r="H835986"/>
      <c r="I835986"/>
      <c r="J835986"/>
      <c r="K835986"/>
      <c r="L835986"/>
      <c r="M835986" s="115"/>
      <c r="N835986" s="115"/>
      <c r="O835986"/>
      <c r="P835986"/>
      <c r="Q835986"/>
      <c r="R835986" s="19"/>
      <c r="S835986" s="19"/>
      <c r="T835986"/>
      <c r="U835986" s="113"/>
      <c r="V835986" s="19"/>
      <c r="W835986" s="19"/>
      <c r="X835986" s="19"/>
      <c r="Y835986" s="19"/>
      <c r="Z835986" s="19"/>
      <c r="AA835986" s="19"/>
      <c r="AB835986" s="19"/>
      <c r="AC835986" s="19"/>
      <c r="AD835986" s="19"/>
      <c r="AE835986" s="19"/>
      <c r="AF835986" s="19"/>
      <c r="AG835986" s="19"/>
      <c r="AH835986" s="19"/>
      <c r="AI835986" s="19"/>
      <c r="AJ835986" s="19"/>
      <c r="AK835986" s="19"/>
      <c r="AL835986" s="19"/>
      <c r="AM835986" s="19"/>
      <c r="AN835986" s="19"/>
      <c r="AO835986" s="19"/>
      <c r="AP835986"/>
    </row>
    <row r="835987" spans="1:42" s="116" customFormat="1" x14ac:dyDescent="0.3">
      <c r="A835987"/>
      <c r="B835987"/>
      <c r="C835987"/>
      <c r="D835987"/>
      <c r="E835987"/>
      <c r="F835987"/>
      <c r="G835987"/>
      <c r="H835987"/>
      <c r="I835987"/>
      <c r="J835987"/>
      <c r="K835987"/>
      <c r="L835987"/>
      <c r="M835987" s="115"/>
      <c r="N835987" s="115"/>
      <c r="O835987"/>
      <c r="P835987"/>
      <c r="Q835987"/>
      <c r="R835987" s="19"/>
      <c r="S835987" s="19"/>
      <c r="T835987"/>
      <c r="U835987" s="113"/>
      <c r="V835987" s="19"/>
      <c r="W835987" s="19"/>
      <c r="X835987" s="19"/>
      <c r="Y835987" s="19"/>
      <c r="Z835987" s="19"/>
      <c r="AA835987" s="19"/>
      <c r="AB835987" s="19"/>
      <c r="AC835987" s="19"/>
      <c r="AD835987" s="19"/>
      <c r="AE835987" s="19"/>
      <c r="AF835987" s="19"/>
      <c r="AG835987" s="19"/>
      <c r="AH835987" s="19"/>
      <c r="AI835987" s="19"/>
      <c r="AJ835987" s="19"/>
      <c r="AK835987" s="19"/>
      <c r="AL835987" s="19"/>
      <c r="AM835987" s="19"/>
      <c r="AN835987" s="19"/>
      <c r="AO835987" s="19"/>
      <c r="AP835987"/>
    </row>
    <row r="835988" spans="1:42" s="116" customFormat="1" x14ac:dyDescent="0.3">
      <c r="A835988"/>
      <c r="B835988"/>
      <c r="C835988"/>
      <c r="D835988"/>
      <c r="E835988"/>
      <c r="F835988"/>
      <c r="G835988"/>
      <c r="H835988"/>
      <c r="I835988"/>
      <c r="J835988"/>
      <c r="K835988"/>
      <c r="L835988"/>
      <c r="M835988" s="115"/>
      <c r="N835988" s="115"/>
      <c r="O835988"/>
      <c r="P835988"/>
      <c r="Q835988"/>
      <c r="R835988" s="19"/>
      <c r="S835988" s="19"/>
      <c r="T835988"/>
      <c r="U835988" s="113"/>
      <c r="V835988" s="19"/>
      <c r="W835988" s="19"/>
      <c r="X835988" s="19"/>
      <c r="Y835988" s="19"/>
      <c r="Z835988" s="19"/>
      <c r="AA835988" s="19"/>
      <c r="AB835988" s="19"/>
      <c r="AC835988" s="19"/>
      <c r="AD835988" s="19"/>
      <c r="AE835988" s="19"/>
      <c r="AF835988" s="19"/>
      <c r="AG835988" s="19"/>
      <c r="AH835988" s="19"/>
      <c r="AI835988" s="19"/>
      <c r="AJ835988" s="19"/>
      <c r="AK835988" s="19"/>
      <c r="AL835988" s="19"/>
      <c r="AM835988" s="19"/>
      <c r="AN835988" s="19"/>
      <c r="AO835988" s="19"/>
      <c r="AP835988"/>
    </row>
    <row r="835989" spans="1:42" s="116" customFormat="1" x14ac:dyDescent="0.3">
      <c r="A835989"/>
      <c r="B835989"/>
      <c r="C835989"/>
      <c r="D835989"/>
      <c r="E835989"/>
      <c r="F835989"/>
      <c r="G835989"/>
      <c r="H835989"/>
      <c r="I835989"/>
      <c r="J835989"/>
      <c r="K835989"/>
      <c r="L835989"/>
      <c r="M835989" s="115"/>
      <c r="N835989" s="115"/>
      <c r="O835989"/>
      <c r="P835989"/>
      <c r="Q835989"/>
      <c r="R835989" s="19"/>
      <c r="S835989" s="19"/>
      <c r="T835989"/>
      <c r="U835989" s="113"/>
      <c r="V835989" s="19"/>
      <c r="W835989" s="19"/>
      <c r="X835989" s="19"/>
      <c r="Y835989" s="19"/>
      <c r="Z835989" s="19"/>
      <c r="AA835989" s="19"/>
      <c r="AB835989" s="19"/>
      <c r="AC835989" s="19"/>
      <c r="AD835989" s="19"/>
      <c r="AE835989" s="19"/>
      <c r="AF835989" s="19"/>
      <c r="AG835989" s="19"/>
      <c r="AH835989" s="19"/>
      <c r="AI835989" s="19"/>
      <c r="AJ835989" s="19"/>
      <c r="AK835989" s="19"/>
      <c r="AL835989" s="19"/>
      <c r="AM835989" s="19"/>
      <c r="AN835989" s="19"/>
      <c r="AO835989" s="19"/>
      <c r="AP835989"/>
    </row>
    <row r="835990" spans="1:42" s="116" customFormat="1" x14ac:dyDescent="0.3">
      <c r="A835990"/>
      <c r="B835990"/>
      <c r="C835990"/>
      <c r="D835990"/>
      <c r="E835990"/>
      <c r="F835990"/>
      <c r="G835990"/>
      <c r="H835990"/>
      <c r="I835990"/>
      <c r="J835990"/>
      <c r="K835990"/>
      <c r="L835990"/>
      <c r="M835990" s="115"/>
      <c r="N835990" s="115"/>
      <c r="O835990"/>
      <c r="P835990"/>
      <c r="Q835990"/>
      <c r="R835990" s="19"/>
      <c r="S835990" s="19"/>
      <c r="T835990"/>
      <c r="U835990" s="113"/>
      <c r="V835990" s="19"/>
      <c r="W835990" s="19"/>
      <c r="X835990" s="19"/>
      <c r="Y835990" s="19"/>
      <c r="Z835990" s="19"/>
      <c r="AA835990" s="19"/>
      <c r="AB835990" s="19"/>
      <c r="AC835990" s="19"/>
      <c r="AD835990" s="19"/>
      <c r="AE835990" s="19"/>
      <c r="AF835990" s="19"/>
      <c r="AG835990" s="19"/>
      <c r="AH835990" s="19"/>
      <c r="AI835990" s="19"/>
      <c r="AJ835990" s="19"/>
      <c r="AK835990" s="19"/>
      <c r="AL835990" s="19"/>
      <c r="AM835990" s="19"/>
      <c r="AN835990" s="19"/>
      <c r="AO835990" s="19"/>
      <c r="AP835990"/>
    </row>
    <row r="835991" spans="1:42" s="116" customFormat="1" x14ac:dyDescent="0.3">
      <c r="A835991"/>
      <c r="B835991"/>
      <c r="C835991"/>
      <c r="D835991"/>
      <c r="E835991"/>
      <c r="F835991"/>
      <c r="G835991"/>
      <c r="H835991"/>
      <c r="I835991"/>
      <c r="J835991"/>
      <c r="K835991"/>
      <c r="L835991"/>
      <c r="M835991" s="115"/>
      <c r="N835991" s="115"/>
      <c r="O835991"/>
      <c r="P835991"/>
      <c r="Q835991"/>
      <c r="R835991" s="19"/>
      <c r="S835991" s="19"/>
      <c r="T835991"/>
      <c r="U835991" s="113"/>
      <c r="V835991" s="19"/>
      <c r="W835991" s="19"/>
      <c r="X835991" s="19"/>
      <c r="Y835991" s="19"/>
      <c r="Z835991" s="19"/>
      <c r="AA835991" s="19"/>
      <c r="AB835991" s="19"/>
      <c r="AC835991" s="19"/>
      <c r="AD835991" s="19"/>
      <c r="AE835991" s="19"/>
      <c r="AF835991" s="19"/>
      <c r="AG835991" s="19"/>
      <c r="AH835991" s="19"/>
      <c r="AI835991" s="19"/>
      <c r="AJ835991" s="19"/>
      <c r="AK835991" s="19"/>
      <c r="AL835991" s="19"/>
      <c r="AM835991" s="19"/>
      <c r="AN835991" s="19"/>
      <c r="AO835991" s="19"/>
      <c r="AP835991"/>
    </row>
    <row r="835992" spans="1:42" s="116" customFormat="1" x14ac:dyDescent="0.3">
      <c r="A835992"/>
      <c r="B835992"/>
      <c r="C835992"/>
      <c r="D835992"/>
      <c r="E835992"/>
      <c r="F835992"/>
      <c r="G835992"/>
      <c r="H835992"/>
      <c r="I835992"/>
      <c r="J835992"/>
      <c r="K835992"/>
      <c r="L835992"/>
      <c r="M835992" s="115"/>
      <c r="N835992" s="115"/>
      <c r="O835992"/>
      <c r="P835992"/>
      <c r="Q835992"/>
      <c r="R835992" s="19"/>
      <c r="S835992" s="19"/>
      <c r="T835992"/>
      <c r="U835992" s="113"/>
      <c r="V835992" s="19"/>
      <c r="W835992" s="19"/>
      <c r="X835992" s="19"/>
      <c r="Y835992" s="19"/>
      <c r="Z835992" s="19"/>
      <c r="AA835992" s="19"/>
      <c r="AB835992" s="19"/>
      <c r="AC835992" s="19"/>
      <c r="AD835992" s="19"/>
      <c r="AE835992" s="19"/>
      <c r="AF835992" s="19"/>
      <c r="AG835992" s="19"/>
      <c r="AH835992" s="19"/>
      <c r="AI835992" s="19"/>
      <c r="AJ835992" s="19"/>
      <c r="AK835992" s="19"/>
      <c r="AL835992" s="19"/>
      <c r="AM835992" s="19"/>
      <c r="AN835992" s="19"/>
      <c r="AO835992" s="19"/>
      <c r="AP835992"/>
    </row>
    <row r="835993" spans="1:42" s="116" customFormat="1" x14ac:dyDescent="0.3">
      <c r="A835993"/>
      <c r="B835993"/>
      <c r="C835993"/>
      <c r="D835993"/>
      <c r="E835993"/>
      <c r="F835993"/>
      <c r="G835993"/>
      <c r="H835993"/>
      <c r="I835993"/>
      <c r="J835993"/>
      <c r="K835993"/>
      <c r="L835993"/>
      <c r="M835993" s="115"/>
      <c r="N835993" s="115"/>
      <c r="O835993"/>
      <c r="P835993"/>
      <c r="Q835993"/>
      <c r="R835993" s="19"/>
      <c r="S835993" s="19"/>
      <c r="T835993"/>
      <c r="U835993" s="113"/>
      <c r="V835993" s="19"/>
      <c r="W835993" s="19"/>
      <c r="X835993" s="19"/>
      <c r="Y835993" s="19"/>
      <c r="Z835993" s="19"/>
      <c r="AA835993" s="19"/>
      <c r="AB835993" s="19"/>
      <c r="AC835993" s="19"/>
      <c r="AD835993" s="19"/>
      <c r="AE835993" s="19"/>
      <c r="AF835993" s="19"/>
      <c r="AG835993" s="19"/>
      <c r="AH835993" s="19"/>
      <c r="AI835993" s="19"/>
      <c r="AJ835993" s="19"/>
      <c r="AK835993" s="19"/>
      <c r="AL835993" s="19"/>
      <c r="AM835993" s="19"/>
      <c r="AN835993" s="19"/>
      <c r="AO835993" s="19"/>
      <c r="AP835993"/>
    </row>
    <row r="835994" spans="1:42" s="116" customFormat="1" x14ac:dyDescent="0.3">
      <c r="A835994"/>
      <c r="B835994"/>
      <c r="C835994"/>
      <c r="D835994"/>
      <c r="E835994"/>
      <c r="F835994"/>
      <c r="G835994"/>
      <c r="H835994"/>
      <c r="I835994"/>
      <c r="J835994"/>
      <c r="K835994"/>
      <c r="L835994"/>
      <c r="M835994" s="115"/>
      <c r="N835994" s="115"/>
      <c r="O835994"/>
      <c r="P835994"/>
      <c r="Q835994"/>
      <c r="R835994" s="19"/>
      <c r="S835994" s="19"/>
      <c r="T835994"/>
      <c r="U835994" s="113"/>
      <c r="V835994" s="19"/>
      <c r="W835994" s="19"/>
      <c r="X835994" s="19"/>
      <c r="Y835994" s="19"/>
      <c r="Z835994" s="19"/>
      <c r="AA835994" s="19"/>
      <c r="AB835994" s="19"/>
      <c r="AC835994" s="19"/>
      <c r="AD835994" s="19"/>
      <c r="AE835994" s="19"/>
      <c r="AF835994" s="19"/>
      <c r="AG835994" s="19"/>
      <c r="AH835994" s="19"/>
      <c r="AI835994" s="19"/>
      <c r="AJ835994" s="19"/>
      <c r="AK835994" s="19"/>
      <c r="AL835994" s="19"/>
      <c r="AM835994" s="19"/>
      <c r="AN835994" s="19"/>
      <c r="AO835994" s="19"/>
      <c r="AP835994"/>
    </row>
    <row r="835995" spans="1:42" s="116" customFormat="1" x14ac:dyDescent="0.3">
      <c r="A835995"/>
      <c r="B835995"/>
      <c r="C835995"/>
      <c r="D835995"/>
      <c r="E835995"/>
      <c r="F835995"/>
      <c r="G835995"/>
      <c r="H835995"/>
      <c r="I835995"/>
      <c r="J835995"/>
      <c r="K835995"/>
      <c r="L835995"/>
      <c r="M835995" s="115"/>
      <c r="N835995" s="115"/>
      <c r="O835995"/>
      <c r="P835995"/>
      <c r="Q835995"/>
      <c r="R835995" s="19"/>
      <c r="S835995" s="19"/>
      <c r="T835995"/>
      <c r="U835995" s="113"/>
      <c r="V835995" s="19"/>
      <c r="W835995" s="19"/>
      <c r="X835995" s="19"/>
      <c r="Y835995" s="19"/>
      <c r="Z835995" s="19"/>
      <c r="AA835995" s="19"/>
      <c r="AB835995" s="19"/>
      <c r="AC835995" s="19"/>
      <c r="AD835995" s="19"/>
      <c r="AE835995" s="19"/>
      <c r="AF835995" s="19"/>
      <c r="AG835995" s="19"/>
      <c r="AH835995" s="19"/>
      <c r="AI835995" s="19"/>
      <c r="AJ835995" s="19"/>
      <c r="AK835995" s="19"/>
      <c r="AL835995" s="19"/>
      <c r="AM835995" s="19"/>
      <c r="AN835995" s="19"/>
      <c r="AO835995" s="19"/>
      <c r="AP835995"/>
    </row>
    <row r="835996" spans="1:42" s="116" customFormat="1" x14ac:dyDescent="0.3">
      <c r="A835996"/>
      <c r="B835996"/>
      <c r="C835996"/>
      <c r="D835996"/>
      <c r="E835996"/>
      <c r="F835996"/>
      <c r="G835996"/>
      <c r="H835996"/>
      <c r="I835996"/>
      <c r="J835996"/>
      <c r="K835996"/>
      <c r="L835996"/>
      <c r="M835996" s="115"/>
      <c r="N835996" s="115"/>
      <c r="O835996"/>
      <c r="P835996"/>
      <c r="Q835996"/>
      <c r="R835996" s="19"/>
      <c r="S835996" s="19"/>
      <c r="T835996"/>
      <c r="U835996" s="113"/>
      <c r="V835996" s="19"/>
      <c r="W835996" s="19"/>
      <c r="X835996" s="19"/>
      <c r="Y835996" s="19"/>
      <c r="Z835996" s="19"/>
      <c r="AA835996" s="19"/>
      <c r="AB835996" s="19"/>
      <c r="AC835996" s="19"/>
      <c r="AD835996" s="19"/>
      <c r="AE835996" s="19"/>
      <c r="AF835996" s="19"/>
      <c r="AG835996" s="19"/>
      <c r="AH835996" s="19"/>
      <c r="AI835996" s="19"/>
      <c r="AJ835996" s="19"/>
      <c r="AK835996" s="19"/>
      <c r="AL835996" s="19"/>
      <c r="AM835996" s="19"/>
      <c r="AN835996" s="19"/>
      <c r="AO835996" s="19"/>
      <c r="AP835996"/>
    </row>
    <row r="835997" spans="1:42" s="116" customFormat="1" x14ac:dyDescent="0.3">
      <c r="A835997"/>
      <c r="B835997"/>
      <c r="C835997"/>
      <c r="D835997"/>
      <c r="E835997"/>
      <c r="F835997"/>
      <c r="G835997"/>
      <c r="H835997"/>
      <c r="I835997"/>
      <c r="J835997"/>
      <c r="K835997"/>
      <c r="L835997"/>
      <c r="M835997" s="115"/>
      <c r="N835997" s="115"/>
      <c r="O835997"/>
      <c r="P835997"/>
      <c r="Q835997"/>
      <c r="R835997" s="19"/>
      <c r="S835997" s="19"/>
      <c r="T835997"/>
      <c r="U835997" s="113"/>
      <c r="V835997" s="19"/>
      <c r="W835997" s="19"/>
      <c r="X835997" s="19"/>
      <c r="Y835997" s="19"/>
      <c r="Z835997" s="19"/>
      <c r="AA835997" s="19"/>
      <c r="AB835997" s="19"/>
      <c r="AC835997" s="19"/>
      <c r="AD835997" s="19"/>
      <c r="AE835997" s="19"/>
      <c r="AF835997" s="19"/>
      <c r="AG835997" s="19"/>
      <c r="AH835997" s="19"/>
      <c r="AI835997" s="19"/>
      <c r="AJ835997" s="19"/>
      <c r="AK835997" s="19"/>
      <c r="AL835997" s="19"/>
      <c r="AM835997" s="19"/>
      <c r="AN835997" s="19"/>
      <c r="AO835997" s="19"/>
      <c r="AP835997"/>
    </row>
    <row r="835998" spans="1:42" s="116" customFormat="1" x14ac:dyDescent="0.3">
      <c r="A835998"/>
      <c r="B835998"/>
      <c r="C835998"/>
      <c r="D835998"/>
      <c r="E835998"/>
      <c r="F835998"/>
      <c r="G835998"/>
      <c r="H835998"/>
      <c r="I835998"/>
      <c r="J835998"/>
      <c r="K835998"/>
      <c r="L835998"/>
      <c r="M835998" s="115"/>
      <c r="N835998" s="115"/>
      <c r="O835998"/>
      <c r="P835998"/>
      <c r="Q835998"/>
      <c r="R835998" s="19"/>
      <c r="S835998" s="19"/>
      <c r="T835998"/>
      <c r="U835998" s="113"/>
      <c r="V835998" s="19"/>
      <c r="W835998" s="19"/>
      <c r="X835998" s="19"/>
      <c r="Y835998" s="19"/>
      <c r="Z835998" s="19"/>
      <c r="AA835998" s="19"/>
      <c r="AB835998" s="19"/>
      <c r="AC835998" s="19"/>
      <c r="AD835998" s="19"/>
      <c r="AE835998" s="19"/>
      <c r="AF835998" s="19"/>
      <c r="AG835998" s="19"/>
      <c r="AH835998" s="19"/>
      <c r="AI835998" s="19"/>
      <c r="AJ835998" s="19"/>
      <c r="AK835998" s="19"/>
      <c r="AL835998" s="19"/>
      <c r="AM835998" s="19"/>
      <c r="AN835998" s="19"/>
      <c r="AO835998" s="19"/>
      <c r="AP835998"/>
    </row>
    <row r="835999" spans="1:42" s="116" customFormat="1" x14ac:dyDescent="0.3">
      <c r="A835999"/>
      <c r="B835999"/>
      <c r="C835999"/>
      <c r="D835999"/>
      <c r="E835999"/>
      <c r="F835999"/>
      <c r="G835999"/>
      <c r="H835999"/>
      <c r="I835999"/>
      <c r="J835999"/>
      <c r="K835999"/>
      <c r="L835999"/>
      <c r="M835999" s="115"/>
      <c r="N835999" s="115"/>
      <c r="O835999"/>
      <c r="P835999"/>
      <c r="Q835999"/>
      <c r="R835999" s="19"/>
      <c r="S835999" s="19"/>
      <c r="T835999"/>
      <c r="U835999" s="113"/>
      <c r="V835999" s="19"/>
      <c r="W835999" s="19"/>
      <c r="X835999" s="19"/>
      <c r="Y835999" s="19"/>
      <c r="Z835999" s="19"/>
      <c r="AA835999" s="19"/>
      <c r="AB835999" s="19"/>
      <c r="AC835999" s="19"/>
      <c r="AD835999" s="19"/>
      <c r="AE835999" s="19"/>
      <c r="AF835999" s="19"/>
      <c r="AG835999" s="19"/>
      <c r="AH835999" s="19"/>
      <c r="AI835999" s="19"/>
      <c r="AJ835999" s="19"/>
      <c r="AK835999" s="19"/>
      <c r="AL835999" s="19"/>
      <c r="AM835999" s="19"/>
      <c r="AN835999" s="19"/>
      <c r="AO835999" s="19"/>
      <c r="AP835999"/>
    </row>
    <row r="836000" spans="1:42" s="116" customFormat="1" x14ac:dyDescent="0.3">
      <c r="A836000"/>
      <c r="B836000"/>
      <c r="C836000"/>
      <c r="D836000"/>
      <c r="E836000"/>
      <c r="F836000"/>
      <c r="G836000"/>
      <c r="H836000"/>
      <c r="I836000"/>
      <c r="J836000"/>
      <c r="K836000"/>
      <c r="L836000"/>
      <c r="M836000" s="115"/>
      <c r="N836000" s="115"/>
      <c r="O836000"/>
      <c r="P836000"/>
      <c r="Q836000"/>
      <c r="R836000" s="19"/>
      <c r="S836000" s="19"/>
      <c r="T836000"/>
      <c r="U836000" s="113"/>
      <c r="V836000" s="19"/>
      <c r="W836000" s="19"/>
      <c r="X836000" s="19"/>
      <c r="Y836000" s="19"/>
      <c r="Z836000" s="19"/>
      <c r="AA836000" s="19"/>
      <c r="AB836000" s="19"/>
      <c r="AC836000" s="19"/>
      <c r="AD836000" s="19"/>
      <c r="AE836000" s="19"/>
      <c r="AF836000" s="19"/>
      <c r="AG836000" s="19"/>
      <c r="AH836000" s="19"/>
      <c r="AI836000" s="19"/>
      <c r="AJ836000" s="19"/>
      <c r="AK836000" s="19"/>
      <c r="AL836000" s="19"/>
      <c r="AM836000" s="19"/>
      <c r="AN836000" s="19"/>
      <c r="AO836000" s="19"/>
      <c r="AP836000"/>
    </row>
    <row r="836001" spans="1:42" s="116" customFormat="1" x14ac:dyDescent="0.3">
      <c r="A836001"/>
      <c r="B836001"/>
      <c r="C836001"/>
      <c r="D836001"/>
      <c r="E836001"/>
      <c r="F836001"/>
      <c r="G836001"/>
      <c r="H836001"/>
      <c r="I836001"/>
      <c r="J836001"/>
      <c r="K836001"/>
      <c r="L836001"/>
      <c r="M836001" s="115"/>
      <c r="N836001" s="115"/>
      <c r="O836001"/>
      <c r="P836001"/>
      <c r="Q836001"/>
      <c r="R836001" s="19"/>
      <c r="S836001" s="19"/>
      <c r="T836001"/>
      <c r="U836001" s="113"/>
      <c r="V836001" s="19"/>
      <c r="W836001" s="19"/>
      <c r="X836001" s="19"/>
      <c r="Y836001" s="19"/>
      <c r="Z836001" s="19"/>
      <c r="AA836001" s="19"/>
      <c r="AB836001" s="19"/>
      <c r="AC836001" s="19"/>
      <c r="AD836001" s="19"/>
      <c r="AE836001" s="19"/>
      <c r="AF836001" s="19"/>
      <c r="AG836001" s="19"/>
      <c r="AH836001" s="19"/>
      <c r="AI836001" s="19"/>
      <c r="AJ836001" s="19"/>
      <c r="AK836001" s="19"/>
      <c r="AL836001" s="19"/>
      <c r="AM836001" s="19"/>
      <c r="AN836001" s="19"/>
      <c r="AO836001" s="19"/>
      <c r="AP836001"/>
    </row>
    <row r="836002" spans="1:42" s="116" customFormat="1" x14ac:dyDescent="0.3">
      <c r="A836002"/>
      <c r="B836002"/>
      <c r="C836002"/>
      <c r="D836002"/>
      <c r="E836002"/>
      <c r="F836002"/>
      <c r="G836002"/>
      <c r="H836002"/>
      <c r="I836002"/>
      <c r="J836002"/>
      <c r="K836002"/>
      <c r="L836002"/>
      <c r="M836002" s="115"/>
      <c r="N836002" s="115"/>
      <c r="O836002"/>
      <c r="P836002"/>
      <c r="Q836002"/>
      <c r="R836002" s="19"/>
      <c r="S836002" s="19"/>
      <c r="T836002"/>
      <c r="U836002" s="113"/>
      <c r="V836002" s="19"/>
      <c r="W836002" s="19"/>
      <c r="X836002" s="19"/>
      <c r="Y836002" s="19"/>
      <c r="Z836002" s="19"/>
      <c r="AA836002" s="19"/>
      <c r="AB836002" s="19"/>
      <c r="AC836002" s="19"/>
      <c r="AD836002" s="19"/>
      <c r="AE836002" s="19"/>
      <c r="AF836002" s="19"/>
      <c r="AG836002" s="19"/>
      <c r="AH836002" s="19"/>
      <c r="AI836002" s="19"/>
      <c r="AJ836002" s="19"/>
      <c r="AK836002" s="19"/>
      <c r="AL836002" s="19"/>
      <c r="AM836002" s="19"/>
      <c r="AN836002" s="19"/>
      <c r="AO836002" s="19"/>
      <c r="AP836002"/>
    </row>
    <row r="836003" spans="1:42" s="116" customFormat="1" x14ac:dyDescent="0.3">
      <c r="A836003"/>
      <c r="B836003"/>
      <c r="C836003"/>
      <c r="D836003"/>
      <c r="E836003"/>
      <c r="F836003"/>
      <c r="G836003"/>
      <c r="H836003"/>
      <c r="I836003"/>
      <c r="J836003"/>
      <c r="K836003"/>
      <c r="L836003"/>
      <c r="M836003" s="115"/>
      <c r="N836003" s="115"/>
      <c r="O836003"/>
      <c r="P836003"/>
      <c r="Q836003"/>
      <c r="R836003" s="19"/>
      <c r="S836003" s="19"/>
      <c r="T836003"/>
      <c r="U836003" s="113"/>
      <c r="V836003" s="19"/>
      <c r="W836003" s="19"/>
      <c r="X836003" s="19"/>
      <c r="Y836003" s="19"/>
      <c r="Z836003" s="19"/>
      <c r="AA836003" s="19"/>
      <c r="AB836003" s="19"/>
      <c r="AC836003" s="19"/>
      <c r="AD836003" s="19"/>
      <c r="AE836003" s="19"/>
      <c r="AF836003" s="19"/>
      <c r="AG836003" s="19"/>
      <c r="AH836003" s="19"/>
      <c r="AI836003" s="19"/>
      <c r="AJ836003" s="19"/>
      <c r="AK836003" s="19"/>
      <c r="AL836003" s="19"/>
      <c r="AM836003" s="19"/>
      <c r="AN836003" s="19"/>
      <c r="AO836003" s="19"/>
      <c r="AP836003"/>
    </row>
    <row r="836004" spans="1:42" s="116" customFormat="1" x14ac:dyDescent="0.3">
      <c r="A836004"/>
      <c r="B836004"/>
      <c r="C836004"/>
      <c r="D836004"/>
      <c r="E836004"/>
      <c r="F836004"/>
      <c r="G836004"/>
      <c r="H836004"/>
      <c r="I836004"/>
      <c r="J836004"/>
      <c r="K836004"/>
      <c r="L836004"/>
      <c r="M836004" s="115"/>
      <c r="N836004" s="115"/>
      <c r="O836004"/>
      <c r="P836004"/>
      <c r="Q836004"/>
      <c r="R836004" s="19"/>
      <c r="S836004" s="19"/>
      <c r="T836004"/>
      <c r="U836004" s="113"/>
      <c r="V836004" s="19"/>
      <c r="W836004" s="19"/>
      <c r="X836004" s="19"/>
      <c r="Y836004" s="19"/>
      <c r="Z836004" s="19"/>
      <c r="AA836004" s="19"/>
      <c r="AB836004" s="19"/>
      <c r="AC836004" s="19"/>
      <c r="AD836004" s="19"/>
      <c r="AE836004" s="19"/>
      <c r="AF836004" s="19"/>
      <c r="AG836004" s="19"/>
      <c r="AH836004" s="19"/>
      <c r="AI836004" s="19"/>
      <c r="AJ836004" s="19"/>
      <c r="AK836004" s="19"/>
      <c r="AL836004" s="19"/>
      <c r="AM836004" s="19"/>
      <c r="AN836004" s="19"/>
      <c r="AO836004" s="19"/>
      <c r="AP836004"/>
    </row>
    <row r="836005" spans="1:42" s="116" customFormat="1" x14ac:dyDescent="0.3">
      <c r="A836005"/>
      <c r="B836005"/>
      <c r="C836005"/>
      <c r="D836005"/>
      <c r="E836005"/>
      <c r="F836005"/>
      <c r="G836005"/>
      <c r="H836005"/>
      <c r="I836005"/>
      <c r="J836005"/>
      <c r="K836005"/>
      <c r="L836005"/>
      <c r="M836005" s="115"/>
      <c r="N836005" s="115"/>
      <c r="O836005"/>
      <c r="P836005"/>
      <c r="Q836005"/>
      <c r="R836005" s="19"/>
      <c r="S836005" s="19"/>
      <c r="T836005"/>
      <c r="U836005" s="113"/>
      <c r="V836005" s="19"/>
      <c r="W836005" s="19"/>
      <c r="X836005" s="19"/>
      <c r="Y836005" s="19"/>
      <c r="Z836005" s="19"/>
      <c r="AA836005" s="19"/>
      <c r="AB836005" s="19"/>
      <c r="AC836005" s="19"/>
      <c r="AD836005" s="19"/>
      <c r="AE836005" s="19"/>
      <c r="AF836005" s="19"/>
      <c r="AG836005" s="19"/>
      <c r="AH836005" s="19"/>
      <c r="AI836005" s="19"/>
      <c r="AJ836005" s="19"/>
      <c r="AK836005" s="19"/>
      <c r="AL836005" s="19"/>
      <c r="AM836005" s="19"/>
      <c r="AN836005" s="19"/>
      <c r="AO836005" s="19"/>
      <c r="AP836005"/>
    </row>
    <row r="836006" spans="1:42" s="116" customFormat="1" x14ac:dyDescent="0.3">
      <c r="A836006"/>
      <c r="B836006"/>
      <c r="C836006"/>
      <c r="D836006"/>
      <c r="E836006"/>
      <c r="F836006"/>
      <c r="G836006"/>
      <c r="H836006"/>
      <c r="I836006"/>
      <c r="J836006"/>
      <c r="K836006"/>
      <c r="L836006"/>
      <c r="M836006" s="115"/>
      <c r="N836006" s="115"/>
      <c r="O836006"/>
      <c r="P836006"/>
      <c r="Q836006"/>
      <c r="R836006" s="19"/>
      <c r="S836006" s="19"/>
      <c r="T836006"/>
      <c r="U836006" s="113"/>
      <c r="V836006" s="19"/>
      <c r="W836006" s="19"/>
      <c r="X836006" s="19"/>
      <c r="Y836006" s="19"/>
      <c r="Z836006" s="19"/>
      <c r="AA836006" s="19"/>
      <c r="AB836006" s="19"/>
      <c r="AC836006" s="19"/>
      <c r="AD836006" s="19"/>
      <c r="AE836006" s="19"/>
      <c r="AF836006" s="19"/>
      <c r="AG836006" s="19"/>
      <c r="AH836006" s="19"/>
      <c r="AI836006" s="19"/>
      <c r="AJ836006" s="19"/>
      <c r="AK836006" s="19"/>
      <c r="AL836006" s="19"/>
      <c r="AM836006" s="19"/>
      <c r="AN836006" s="19"/>
      <c r="AO836006" s="19"/>
      <c r="AP836006"/>
    </row>
    <row r="836007" spans="1:42" s="116" customFormat="1" x14ac:dyDescent="0.3">
      <c r="A836007"/>
      <c r="B836007"/>
      <c r="C836007"/>
      <c r="D836007"/>
      <c r="E836007"/>
      <c r="F836007"/>
      <c r="G836007"/>
      <c r="H836007"/>
      <c r="I836007"/>
      <c r="J836007"/>
      <c r="K836007"/>
      <c r="L836007"/>
      <c r="M836007" s="115"/>
      <c r="N836007" s="115"/>
      <c r="O836007"/>
      <c r="P836007"/>
      <c r="Q836007"/>
      <c r="R836007" s="19"/>
      <c r="S836007" s="19"/>
      <c r="T836007"/>
      <c r="U836007" s="113"/>
      <c r="V836007" s="19"/>
      <c r="W836007" s="19"/>
      <c r="X836007" s="19"/>
      <c r="Y836007" s="19"/>
      <c r="Z836007" s="19"/>
      <c r="AA836007" s="19"/>
      <c r="AB836007" s="19"/>
      <c r="AC836007" s="19"/>
      <c r="AD836007" s="19"/>
      <c r="AE836007" s="19"/>
      <c r="AF836007" s="19"/>
      <c r="AG836007" s="19"/>
      <c r="AH836007" s="19"/>
      <c r="AI836007" s="19"/>
      <c r="AJ836007" s="19"/>
      <c r="AK836007" s="19"/>
      <c r="AL836007" s="19"/>
      <c r="AM836007" s="19"/>
      <c r="AN836007" s="19"/>
      <c r="AO836007" s="19"/>
      <c r="AP836007"/>
    </row>
    <row r="836008" spans="1:42" s="116" customFormat="1" x14ac:dyDescent="0.3">
      <c r="A836008"/>
      <c r="B836008"/>
      <c r="C836008"/>
      <c r="D836008"/>
      <c r="E836008"/>
      <c r="F836008"/>
      <c r="G836008"/>
      <c r="H836008"/>
      <c r="I836008"/>
      <c r="J836008"/>
      <c r="K836008"/>
      <c r="L836008"/>
      <c r="M836008" s="115"/>
      <c r="N836008" s="115"/>
      <c r="O836008"/>
      <c r="P836008"/>
      <c r="Q836008"/>
      <c r="R836008" s="19"/>
      <c r="S836008" s="19"/>
      <c r="T836008"/>
      <c r="U836008" s="113"/>
      <c r="V836008" s="19"/>
      <c r="W836008" s="19"/>
      <c r="X836008" s="19"/>
      <c r="Y836008" s="19"/>
      <c r="Z836008" s="19"/>
      <c r="AA836008" s="19"/>
      <c r="AB836008" s="19"/>
      <c r="AC836008" s="19"/>
      <c r="AD836008" s="19"/>
      <c r="AE836008" s="19"/>
      <c r="AF836008" s="19"/>
      <c r="AG836008" s="19"/>
      <c r="AH836008" s="19"/>
      <c r="AI836008" s="19"/>
      <c r="AJ836008" s="19"/>
      <c r="AK836008" s="19"/>
      <c r="AL836008" s="19"/>
      <c r="AM836008" s="19"/>
      <c r="AN836008" s="19"/>
      <c r="AO836008" s="19"/>
      <c r="AP836008"/>
    </row>
    <row r="836009" spans="1:42" s="116" customFormat="1" x14ac:dyDescent="0.3">
      <c r="A836009"/>
      <c r="B836009"/>
      <c r="C836009"/>
      <c r="D836009"/>
      <c r="E836009"/>
      <c r="F836009"/>
      <c r="G836009"/>
      <c r="H836009"/>
      <c r="I836009"/>
      <c r="J836009"/>
      <c r="K836009"/>
      <c r="L836009"/>
      <c r="M836009" s="115"/>
      <c r="N836009" s="115"/>
      <c r="O836009"/>
      <c r="P836009"/>
      <c r="Q836009"/>
      <c r="R836009" s="19"/>
      <c r="S836009" s="19"/>
      <c r="T836009"/>
      <c r="U836009" s="113"/>
      <c r="V836009" s="19"/>
      <c r="W836009" s="19"/>
      <c r="X836009" s="19"/>
      <c r="Y836009" s="19"/>
      <c r="Z836009" s="19"/>
      <c r="AA836009" s="19"/>
      <c r="AB836009" s="19"/>
      <c r="AC836009" s="19"/>
      <c r="AD836009" s="19"/>
      <c r="AE836009" s="19"/>
      <c r="AF836009" s="19"/>
      <c r="AG836009" s="19"/>
      <c r="AH836009" s="19"/>
      <c r="AI836009" s="19"/>
      <c r="AJ836009" s="19"/>
      <c r="AK836009" s="19"/>
      <c r="AL836009" s="19"/>
      <c r="AM836009" s="19"/>
      <c r="AN836009" s="19"/>
      <c r="AO836009" s="19"/>
      <c r="AP836009"/>
    </row>
    <row r="836010" spans="1:42" s="116" customFormat="1" x14ac:dyDescent="0.3">
      <c r="A836010"/>
      <c r="B836010"/>
      <c r="C836010"/>
      <c r="D836010"/>
      <c r="E836010"/>
      <c r="F836010"/>
      <c r="G836010"/>
      <c r="H836010"/>
      <c r="I836010"/>
      <c r="J836010"/>
      <c r="K836010"/>
      <c r="L836010"/>
      <c r="M836010" s="115"/>
      <c r="N836010" s="115"/>
      <c r="O836010"/>
      <c r="P836010"/>
      <c r="Q836010"/>
      <c r="R836010" s="19"/>
      <c r="S836010" s="19"/>
      <c r="T836010"/>
      <c r="U836010" s="113"/>
      <c r="V836010" s="19"/>
      <c r="W836010" s="19"/>
      <c r="X836010" s="19"/>
      <c r="Y836010" s="19"/>
      <c r="Z836010" s="19"/>
      <c r="AA836010" s="19"/>
      <c r="AB836010" s="19"/>
      <c r="AC836010" s="19"/>
      <c r="AD836010" s="19"/>
      <c r="AE836010" s="19"/>
      <c r="AF836010" s="19"/>
      <c r="AG836010" s="19"/>
      <c r="AH836010" s="19"/>
      <c r="AI836010" s="19"/>
      <c r="AJ836010" s="19"/>
      <c r="AK836010" s="19"/>
      <c r="AL836010" s="19"/>
      <c r="AM836010" s="19"/>
      <c r="AN836010" s="19"/>
      <c r="AO836010" s="19"/>
      <c r="AP836010"/>
    </row>
    <row r="836011" spans="1:42" s="116" customFormat="1" x14ac:dyDescent="0.3">
      <c r="A836011"/>
      <c r="B836011"/>
      <c r="C836011"/>
      <c r="D836011"/>
      <c r="E836011"/>
      <c r="F836011"/>
      <c r="G836011"/>
      <c r="H836011"/>
      <c r="I836011"/>
      <c r="J836011"/>
      <c r="K836011"/>
      <c r="L836011"/>
      <c r="M836011" s="115"/>
      <c r="N836011" s="115"/>
      <c r="O836011"/>
      <c r="P836011"/>
      <c r="Q836011"/>
      <c r="R836011" s="19"/>
      <c r="S836011" s="19"/>
      <c r="T836011"/>
      <c r="U836011" s="113"/>
      <c r="V836011" s="19"/>
      <c r="W836011" s="19"/>
      <c r="X836011" s="19"/>
      <c r="Y836011" s="19"/>
      <c r="Z836011" s="19"/>
      <c r="AA836011" s="19"/>
      <c r="AB836011" s="19"/>
      <c r="AC836011" s="19"/>
      <c r="AD836011" s="19"/>
      <c r="AE836011" s="19"/>
      <c r="AF836011" s="19"/>
      <c r="AG836011" s="19"/>
      <c r="AH836011" s="19"/>
      <c r="AI836011" s="19"/>
      <c r="AJ836011" s="19"/>
      <c r="AK836011" s="19"/>
      <c r="AL836011" s="19"/>
      <c r="AM836011" s="19"/>
      <c r="AN836011" s="19"/>
      <c r="AO836011" s="19"/>
      <c r="AP836011"/>
    </row>
    <row r="836012" spans="1:42" s="116" customFormat="1" x14ac:dyDescent="0.3">
      <c r="A836012"/>
      <c r="B836012"/>
      <c r="C836012"/>
      <c r="D836012"/>
      <c r="E836012"/>
      <c r="F836012"/>
      <c r="G836012"/>
      <c r="H836012"/>
      <c r="I836012"/>
      <c r="J836012"/>
      <c r="K836012"/>
      <c r="L836012"/>
      <c r="M836012" s="115"/>
      <c r="N836012" s="115"/>
      <c r="O836012"/>
      <c r="P836012"/>
      <c r="Q836012"/>
      <c r="R836012" s="19"/>
      <c r="S836012" s="19"/>
      <c r="T836012"/>
      <c r="U836012" s="113"/>
      <c r="V836012" s="19"/>
      <c r="W836012" s="19"/>
      <c r="X836012" s="19"/>
      <c r="Y836012" s="19"/>
      <c r="Z836012" s="19"/>
      <c r="AA836012" s="19"/>
      <c r="AB836012" s="19"/>
      <c r="AC836012" s="19"/>
      <c r="AD836012" s="19"/>
      <c r="AE836012" s="19"/>
      <c r="AF836012" s="19"/>
      <c r="AG836012" s="19"/>
      <c r="AH836012" s="19"/>
      <c r="AI836012" s="19"/>
      <c r="AJ836012" s="19"/>
      <c r="AK836012" s="19"/>
      <c r="AL836012" s="19"/>
      <c r="AM836012" s="19"/>
      <c r="AN836012" s="19"/>
      <c r="AO836012" s="19"/>
      <c r="AP836012"/>
    </row>
    <row r="836013" spans="1:42" s="116" customFormat="1" x14ac:dyDescent="0.3">
      <c r="A836013"/>
      <c r="B836013"/>
      <c r="C836013"/>
      <c r="D836013"/>
      <c r="E836013"/>
      <c r="F836013"/>
      <c r="G836013"/>
      <c r="H836013"/>
      <c r="I836013"/>
      <c r="J836013"/>
      <c r="K836013"/>
      <c r="L836013"/>
      <c r="M836013" s="115"/>
      <c r="N836013" s="115"/>
      <c r="O836013"/>
      <c r="P836013"/>
      <c r="Q836013"/>
      <c r="R836013" s="19"/>
      <c r="S836013" s="19"/>
      <c r="T836013"/>
      <c r="U836013" s="113"/>
      <c r="V836013" s="19"/>
      <c r="W836013" s="19"/>
      <c r="X836013" s="19"/>
      <c r="Y836013" s="19"/>
      <c r="Z836013" s="19"/>
      <c r="AA836013" s="19"/>
      <c r="AB836013" s="19"/>
      <c r="AC836013" s="19"/>
      <c r="AD836013" s="19"/>
      <c r="AE836013" s="19"/>
      <c r="AF836013" s="19"/>
      <c r="AG836013" s="19"/>
      <c r="AH836013" s="19"/>
      <c r="AI836013" s="19"/>
      <c r="AJ836013" s="19"/>
      <c r="AK836013" s="19"/>
      <c r="AL836013" s="19"/>
      <c r="AM836013" s="19"/>
      <c r="AN836013" s="19"/>
      <c r="AO836013" s="19"/>
      <c r="AP836013"/>
    </row>
    <row r="836014" spans="1:42" s="116" customFormat="1" x14ac:dyDescent="0.3">
      <c r="A836014"/>
      <c r="B836014"/>
      <c r="C836014"/>
      <c r="D836014"/>
      <c r="E836014"/>
      <c r="F836014"/>
      <c r="G836014"/>
      <c r="H836014"/>
      <c r="I836014"/>
      <c r="J836014"/>
      <c r="K836014"/>
      <c r="L836014"/>
      <c r="M836014" s="115"/>
      <c r="N836014" s="115"/>
      <c r="O836014"/>
      <c r="P836014"/>
      <c r="Q836014"/>
      <c r="R836014" s="19"/>
      <c r="S836014" s="19"/>
      <c r="T836014"/>
      <c r="U836014" s="113"/>
      <c r="V836014" s="19"/>
      <c r="W836014" s="19"/>
      <c r="X836014" s="19"/>
      <c r="Y836014" s="19"/>
      <c r="Z836014" s="19"/>
      <c r="AA836014" s="19"/>
      <c r="AB836014" s="19"/>
      <c r="AC836014" s="19"/>
      <c r="AD836014" s="19"/>
      <c r="AE836014" s="19"/>
      <c r="AF836014" s="19"/>
      <c r="AG836014" s="19"/>
      <c r="AH836014" s="19"/>
      <c r="AI836014" s="19"/>
      <c r="AJ836014" s="19"/>
      <c r="AK836014" s="19"/>
      <c r="AL836014" s="19"/>
      <c r="AM836014" s="19"/>
      <c r="AN836014" s="19"/>
      <c r="AO836014" s="19"/>
      <c r="AP836014"/>
    </row>
    <row r="836015" spans="1:42" s="116" customFormat="1" x14ac:dyDescent="0.3">
      <c r="A836015"/>
      <c r="B836015"/>
      <c r="C836015"/>
      <c r="D836015"/>
      <c r="E836015"/>
      <c r="F836015"/>
      <c r="G836015"/>
      <c r="H836015"/>
      <c r="I836015"/>
      <c r="J836015"/>
      <c r="K836015"/>
      <c r="L836015"/>
      <c r="M836015" s="115"/>
      <c r="N836015" s="115"/>
      <c r="O836015"/>
      <c r="P836015"/>
      <c r="Q836015"/>
      <c r="R836015" s="19"/>
      <c r="S836015" s="19"/>
      <c r="T836015"/>
      <c r="U836015" s="113"/>
      <c r="V836015" s="19"/>
      <c r="W836015" s="19"/>
      <c r="X836015" s="19"/>
      <c r="Y836015" s="19"/>
      <c r="Z836015" s="19"/>
      <c r="AA836015" s="19"/>
      <c r="AB836015" s="19"/>
      <c r="AC836015" s="19"/>
      <c r="AD836015" s="19"/>
      <c r="AE836015" s="19"/>
      <c r="AF836015" s="19"/>
      <c r="AG836015" s="19"/>
      <c r="AH836015" s="19"/>
      <c r="AI836015" s="19"/>
      <c r="AJ836015" s="19"/>
      <c r="AK836015" s="19"/>
      <c r="AL836015" s="19"/>
      <c r="AM836015" s="19"/>
      <c r="AN836015" s="19"/>
      <c r="AO836015" s="19"/>
      <c r="AP836015"/>
    </row>
    <row r="836016" spans="1:42" s="116" customFormat="1" x14ac:dyDescent="0.3">
      <c r="A836016"/>
      <c r="B836016"/>
      <c r="C836016"/>
      <c r="D836016"/>
      <c r="E836016"/>
      <c r="F836016"/>
      <c r="G836016"/>
      <c r="H836016"/>
      <c r="I836016"/>
      <c r="J836016"/>
      <c r="K836016"/>
      <c r="L836016"/>
      <c r="M836016" s="115"/>
      <c r="N836016" s="115"/>
      <c r="O836016"/>
      <c r="P836016"/>
      <c r="Q836016"/>
      <c r="R836016" s="19"/>
      <c r="S836016" s="19"/>
      <c r="T836016"/>
      <c r="U836016" s="113"/>
      <c r="V836016" s="19"/>
      <c r="W836016" s="19"/>
      <c r="X836016" s="19"/>
      <c r="Y836016" s="19"/>
      <c r="Z836016" s="19"/>
      <c r="AA836016" s="19"/>
      <c r="AB836016" s="19"/>
      <c r="AC836016" s="19"/>
      <c r="AD836016" s="19"/>
      <c r="AE836016" s="19"/>
      <c r="AF836016" s="19"/>
      <c r="AG836016" s="19"/>
      <c r="AH836016" s="19"/>
      <c r="AI836016" s="19"/>
      <c r="AJ836016" s="19"/>
      <c r="AK836016" s="19"/>
      <c r="AL836016" s="19"/>
      <c r="AM836016" s="19"/>
      <c r="AN836016" s="19"/>
      <c r="AO836016" s="19"/>
      <c r="AP836016"/>
    </row>
    <row r="836017" spans="1:42" s="116" customFormat="1" x14ac:dyDescent="0.3">
      <c r="A836017"/>
      <c r="B836017"/>
      <c r="C836017"/>
      <c r="D836017"/>
      <c r="E836017"/>
      <c r="F836017"/>
      <c r="G836017"/>
      <c r="H836017"/>
      <c r="I836017"/>
      <c r="J836017"/>
      <c r="K836017"/>
      <c r="L836017"/>
      <c r="M836017" s="115"/>
      <c r="N836017" s="115"/>
      <c r="O836017"/>
      <c r="P836017"/>
      <c r="Q836017"/>
      <c r="R836017" s="19"/>
      <c r="S836017" s="19"/>
      <c r="T836017"/>
      <c r="U836017" s="113"/>
      <c r="V836017" s="19"/>
      <c r="W836017" s="19"/>
      <c r="X836017" s="19"/>
      <c r="Y836017" s="19"/>
      <c r="Z836017" s="19"/>
      <c r="AA836017" s="19"/>
      <c r="AB836017" s="19"/>
      <c r="AC836017" s="19"/>
      <c r="AD836017" s="19"/>
      <c r="AE836017" s="19"/>
      <c r="AF836017" s="19"/>
      <c r="AG836017" s="19"/>
      <c r="AH836017" s="19"/>
      <c r="AI836017" s="19"/>
      <c r="AJ836017" s="19"/>
      <c r="AK836017" s="19"/>
      <c r="AL836017" s="19"/>
      <c r="AM836017" s="19"/>
      <c r="AN836017" s="19"/>
      <c r="AO836017" s="19"/>
      <c r="AP836017"/>
    </row>
    <row r="836018" spans="1:42" s="116" customFormat="1" x14ac:dyDescent="0.3">
      <c r="A836018"/>
      <c r="B836018"/>
      <c r="C836018"/>
      <c r="D836018"/>
      <c r="E836018"/>
      <c r="F836018"/>
      <c r="G836018"/>
      <c r="H836018"/>
      <c r="I836018"/>
      <c r="J836018"/>
      <c r="K836018"/>
      <c r="L836018"/>
      <c r="M836018" s="115"/>
      <c r="N836018" s="115"/>
      <c r="O836018"/>
      <c r="P836018"/>
      <c r="Q836018"/>
      <c r="R836018" s="19"/>
      <c r="S836018" s="19"/>
      <c r="T836018"/>
      <c r="U836018" s="113"/>
      <c r="V836018" s="19"/>
      <c r="W836018" s="19"/>
      <c r="X836018" s="19"/>
      <c r="Y836018" s="19"/>
      <c r="Z836018" s="19"/>
      <c r="AA836018" s="19"/>
      <c r="AB836018" s="19"/>
      <c r="AC836018" s="19"/>
      <c r="AD836018" s="19"/>
      <c r="AE836018" s="19"/>
      <c r="AF836018" s="19"/>
      <c r="AG836018" s="19"/>
      <c r="AH836018" s="19"/>
      <c r="AI836018" s="19"/>
      <c r="AJ836018" s="19"/>
      <c r="AK836018" s="19"/>
      <c r="AL836018" s="19"/>
      <c r="AM836018" s="19"/>
      <c r="AN836018" s="19"/>
      <c r="AO836018" s="19"/>
      <c r="AP836018"/>
    </row>
    <row r="836019" spans="1:42" s="116" customFormat="1" x14ac:dyDescent="0.3">
      <c r="A836019"/>
      <c r="B836019"/>
      <c r="C836019"/>
      <c r="D836019"/>
      <c r="E836019"/>
      <c r="F836019"/>
      <c r="G836019"/>
      <c r="H836019"/>
      <c r="I836019"/>
      <c r="J836019"/>
      <c r="K836019"/>
      <c r="L836019"/>
      <c r="M836019" s="115"/>
      <c r="N836019" s="115"/>
      <c r="O836019"/>
      <c r="P836019"/>
      <c r="Q836019"/>
      <c r="R836019" s="19"/>
      <c r="S836019" s="19"/>
      <c r="T836019"/>
      <c r="U836019" s="113"/>
      <c r="V836019" s="19"/>
      <c r="W836019" s="19"/>
      <c r="X836019" s="19"/>
      <c r="Y836019" s="19"/>
      <c r="Z836019" s="19"/>
      <c r="AA836019" s="19"/>
      <c r="AB836019" s="19"/>
      <c r="AC836019" s="19"/>
      <c r="AD836019" s="19"/>
      <c r="AE836019" s="19"/>
      <c r="AF836019" s="19"/>
      <c r="AG836019" s="19"/>
      <c r="AH836019" s="19"/>
      <c r="AI836019" s="19"/>
      <c r="AJ836019" s="19"/>
      <c r="AK836019" s="19"/>
      <c r="AL836019" s="19"/>
      <c r="AM836019" s="19"/>
      <c r="AN836019" s="19"/>
      <c r="AO836019" s="19"/>
      <c r="AP836019"/>
    </row>
    <row r="836020" spans="1:42" s="116" customFormat="1" x14ac:dyDescent="0.3">
      <c r="A836020"/>
      <c r="B836020"/>
      <c r="C836020"/>
      <c r="D836020"/>
      <c r="E836020"/>
      <c r="F836020"/>
      <c r="G836020"/>
      <c r="H836020"/>
      <c r="I836020"/>
      <c r="J836020"/>
      <c r="K836020"/>
      <c r="L836020"/>
      <c r="M836020" s="115"/>
      <c r="N836020" s="115"/>
      <c r="O836020"/>
      <c r="P836020"/>
      <c r="Q836020"/>
      <c r="R836020" s="19"/>
      <c r="S836020" s="19"/>
      <c r="T836020"/>
      <c r="U836020" s="113"/>
      <c r="V836020" s="19"/>
      <c r="W836020" s="19"/>
      <c r="X836020" s="19"/>
      <c r="Y836020" s="19"/>
      <c r="Z836020" s="19"/>
      <c r="AA836020" s="19"/>
      <c r="AB836020" s="19"/>
      <c r="AC836020" s="19"/>
      <c r="AD836020" s="19"/>
      <c r="AE836020" s="19"/>
      <c r="AF836020" s="19"/>
      <c r="AG836020" s="19"/>
      <c r="AH836020" s="19"/>
      <c r="AI836020" s="19"/>
      <c r="AJ836020" s="19"/>
      <c r="AK836020" s="19"/>
      <c r="AL836020" s="19"/>
      <c r="AM836020" s="19"/>
      <c r="AN836020" s="19"/>
      <c r="AO836020" s="19"/>
      <c r="AP836020"/>
    </row>
    <row r="836021" spans="1:42" s="116" customFormat="1" x14ac:dyDescent="0.3">
      <c r="A836021"/>
      <c r="B836021"/>
      <c r="C836021"/>
      <c r="D836021"/>
      <c r="E836021"/>
      <c r="F836021"/>
      <c r="G836021"/>
      <c r="H836021"/>
      <c r="I836021"/>
      <c r="J836021"/>
      <c r="K836021"/>
      <c r="L836021"/>
      <c r="M836021" s="115"/>
      <c r="N836021" s="115"/>
      <c r="O836021"/>
      <c r="P836021"/>
      <c r="Q836021"/>
      <c r="R836021" s="19"/>
      <c r="S836021" s="19"/>
      <c r="T836021"/>
      <c r="U836021" s="113"/>
      <c r="V836021" s="19"/>
      <c r="W836021" s="19"/>
      <c r="X836021" s="19"/>
      <c r="Y836021" s="19"/>
      <c r="Z836021" s="19"/>
      <c r="AA836021" s="19"/>
      <c r="AB836021" s="19"/>
      <c r="AC836021" s="19"/>
      <c r="AD836021" s="19"/>
      <c r="AE836021" s="19"/>
      <c r="AF836021" s="19"/>
      <c r="AG836021" s="19"/>
      <c r="AH836021" s="19"/>
      <c r="AI836021" s="19"/>
      <c r="AJ836021" s="19"/>
      <c r="AK836021" s="19"/>
      <c r="AL836021" s="19"/>
      <c r="AM836021" s="19"/>
      <c r="AN836021" s="19"/>
      <c r="AO836021" s="19"/>
      <c r="AP836021"/>
    </row>
    <row r="836022" spans="1:42" s="116" customFormat="1" x14ac:dyDescent="0.3">
      <c r="A836022"/>
      <c r="B836022"/>
      <c r="C836022"/>
      <c r="D836022"/>
      <c r="E836022"/>
      <c r="F836022"/>
      <c r="G836022"/>
      <c r="H836022"/>
      <c r="I836022"/>
      <c r="J836022"/>
      <c r="K836022"/>
      <c r="L836022"/>
      <c r="M836022" s="115"/>
      <c r="N836022" s="115"/>
      <c r="O836022"/>
      <c r="P836022"/>
      <c r="Q836022"/>
      <c r="R836022" s="19"/>
      <c r="S836022" s="19"/>
      <c r="T836022"/>
      <c r="U836022" s="113"/>
      <c r="V836022" s="19"/>
      <c r="W836022" s="19"/>
      <c r="X836022" s="19"/>
      <c r="Y836022" s="19"/>
      <c r="Z836022" s="19"/>
      <c r="AA836022" s="19"/>
      <c r="AB836022" s="19"/>
      <c r="AC836022" s="19"/>
      <c r="AD836022" s="19"/>
      <c r="AE836022" s="19"/>
      <c r="AF836022" s="19"/>
      <c r="AG836022" s="19"/>
      <c r="AH836022" s="19"/>
      <c r="AI836022" s="19"/>
      <c r="AJ836022" s="19"/>
      <c r="AK836022" s="19"/>
      <c r="AL836022" s="19"/>
      <c r="AM836022" s="19"/>
      <c r="AN836022" s="19"/>
      <c r="AO836022" s="19"/>
      <c r="AP836022"/>
    </row>
    <row r="836023" spans="1:42" s="116" customFormat="1" x14ac:dyDescent="0.3">
      <c r="A836023"/>
      <c r="B836023"/>
      <c r="C836023"/>
      <c r="D836023"/>
      <c r="E836023"/>
      <c r="F836023"/>
      <c r="G836023"/>
      <c r="H836023"/>
      <c r="I836023"/>
      <c r="J836023"/>
      <c r="K836023"/>
      <c r="L836023"/>
      <c r="M836023" s="115"/>
      <c r="N836023" s="115"/>
      <c r="O836023"/>
      <c r="P836023"/>
      <c r="Q836023"/>
      <c r="R836023" s="19"/>
      <c r="S836023" s="19"/>
      <c r="T836023"/>
      <c r="U836023" s="113"/>
      <c r="V836023" s="19"/>
      <c r="W836023" s="19"/>
      <c r="X836023" s="19"/>
      <c r="Y836023" s="19"/>
      <c r="Z836023" s="19"/>
      <c r="AA836023" s="19"/>
      <c r="AB836023" s="19"/>
      <c r="AC836023" s="19"/>
      <c r="AD836023" s="19"/>
      <c r="AE836023" s="19"/>
      <c r="AF836023" s="19"/>
      <c r="AG836023" s="19"/>
      <c r="AH836023" s="19"/>
      <c r="AI836023" s="19"/>
      <c r="AJ836023" s="19"/>
      <c r="AK836023" s="19"/>
      <c r="AL836023" s="19"/>
      <c r="AM836023" s="19"/>
      <c r="AN836023" s="19"/>
      <c r="AO836023" s="19"/>
      <c r="AP836023"/>
    </row>
    <row r="836024" spans="1:42" s="116" customFormat="1" x14ac:dyDescent="0.3">
      <c r="A836024"/>
      <c r="B836024"/>
      <c r="C836024"/>
      <c r="D836024"/>
      <c r="E836024"/>
      <c r="F836024"/>
      <c r="G836024"/>
      <c r="H836024"/>
      <c r="I836024"/>
      <c r="J836024"/>
      <c r="K836024"/>
      <c r="L836024"/>
      <c r="M836024" s="115"/>
      <c r="N836024" s="115"/>
      <c r="O836024"/>
      <c r="P836024"/>
      <c r="Q836024"/>
      <c r="R836024" s="19"/>
      <c r="S836024" s="19"/>
      <c r="T836024"/>
      <c r="U836024" s="113"/>
      <c r="V836024" s="19"/>
      <c r="W836024" s="19"/>
      <c r="X836024" s="19"/>
      <c r="Y836024" s="19"/>
      <c r="Z836024" s="19"/>
      <c r="AA836024" s="19"/>
      <c r="AB836024" s="19"/>
      <c r="AC836024" s="19"/>
      <c r="AD836024" s="19"/>
      <c r="AE836024" s="19"/>
      <c r="AF836024" s="19"/>
      <c r="AG836024" s="19"/>
      <c r="AH836024" s="19"/>
      <c r="AI836024" s="19"/>
      <c r="AJ836024" s="19"/>
      <c r="AK836024" s="19"/>
      <c r="AL836024" s="19"/>
      <c r="AM836024" s="19"/>
      <c r="AN836024" s="19"/>
      <c r="AO836024" s="19"/>
      <c r="AP836024"/>
    </row>
    <row r="836025" spans="1:42" s="116" customFormat="1" x14ac:dyDescent="0.3">
      <c r="A836025"/>
      <c r="B836025"/>
      <c r="C836025"/>
      <c r="D836025"/>
      <c r="E836025"/>
      <c r="F836025"/>
      <c r="G836025"/>
      <c r="H836025"/>
      <c r="I836025"/>
      <c r="J836025"/>
      <c r="K836025"/>
      <c r="L836025"/>
      <c r="M836025" s="115"/>
      <c r="N836025" s="115"/>
      <c r="O836025"/>
      <c r="P836025"/>
      <c r="Q836025"/>
      <c r="R836025" s="19"/>
      <c r="S836025" s="19"/>
      <c r="T836025"/>
      <c r="U836025" s="113"/>
      <c r="V836025" s="19"/>
      <c r="W836025" s="19"/>
      <c r="X836025" s="19"/>
      <c r="Y836025" s="19"/>
      <c r="Z836025" s="19"/>
      <c r="AA836025" s="19"/>
      <c r="AB836025" s="19"/>
      <c r="AC836025" s="19"/>
      <c r="AD836025" s="19"/>
      <c r="AE836025" s="19"/>
      <c r="AF836025" s="19"/>
      <c r="AG836025" s="19"/>
      <c r="AH836025" s="19"/>
      <c r="AI836025" s="19"/>
      <c r="AJ836025" s="19"/>
      <c r="AK836025" s="19"/>
      <c r="AL836025" s="19"/>
      <c r="AM836025" s="19"/>
      <c r="AN836025" s="19"/>
      <c r="AO836025" s="19"/>
      <c r="AP836025"/>
    </row>
    <row r="836026" spans="1:42" s="116" customFormat="1" x14ac:dyDescent="0.3">
      <c r="A836026"/>
      <c r="B836026"/>
      <c r="C836026"/>
      <c r="D836026"/>
      <c r="E836026"/>
      <c r="F836026"/>
      <c r="G836026"/>
      <c r="H836026"/>
      <c r="I836026"/>
      <c r="J836026"/>
      <c r="K836026"/>
      <c r="L836026"/>
      <c r="M836026" s="115"/>
      <c r="N836026" s="115"/>
      <c r="O836026"/>
      <c r="P836026"/>
      <c r="Q836026"/>
      <c r="R836026" s="19"/>
      <c r="S836026" s="19"/>
      <c r="T836026"/>
      <c r="U836026" s="113"/>
      <c r="V836026" s="19"/>
      <c r="W836026" s="19"/>
      <c r="X836026" s="19"/>
      <c r="Y836026" s="19"/>
      <c r="Z836026" s="19"/>
      <c r="AA836026" s="19"/>
      <c r="AB836026" s="19"/>
      <c r="AC836026" s="19"/>
      <c r="AD836026" s="19"/>
      <c r="AE836026" s="19"/>
      <c r="AF836026" s="19"/>
      <c r="AG836026" s="19"/>
      <c r="AH836026" s="19"/>
      <c r="AI836026" s="19"/>
      <c r="AJ836026" s="19"/>
      <c r="AK836026" s="19"/>
      <c r="AL836026" s="19"/>
      <c r="AM836026" s="19"/>
      <c r="AN836026" s="19"/>
      <c r="AO836026" s="19"/>
      <c r="AP836026"/>
    </row>
    <row r="836027" spans="1:42" s="116" customFormat="1" x14ac:dyDescent="0.3">
      <c r="A836027"/>
      <c r="B836027"/>
      <c r="C836027"/>
      <c r="D836027"/>
      <c r="E836027"/>
      <c r="F836027"/>
      <c r="G836027"/>
      <c r="H836027"/>
      <c r="I836027"/>
      <c r="J836027"/>
      <c r="K836027"/>
      <c r="L836027"/>
      <c r="M836027" s="115"/>
      <c r="N836027" s="115"/>
      <c r="O836027"/>
      <c r="P836027"/>
      <c r="Q836027"/>
      <c r="R836027" s="19"/>
      <c r="S836027" s="19"/>
      <c r="T836027"/>
      <c r="U836027" s="113"/>
      <c r="V836027" s="19"/>
      <c r="W836027" s="19"/>
      <c r="X836027" s="19"/>
      <c r="Y836027" s="19"/>
      <c r="Z836027" s="19"/>
      <c r="AA836027" s="19"/>
      <c r="AB836027" s="19"/>
      <c r="AC836027" s="19"/>
      <c r="AD836027" s="19"/>
      <c r="AE836027" s="19"/>
      <c r="AF836027" s="19"/>
      <c r="AG836027" s="19"/>
      <c r="AH836027" s="19"/>
      <c r="AI836027" s="19"/>
      <c r="AJ836027" s="19"/>
      <c r="AK836027" s="19"/>
      <c r="AL836027" s="19"/>
      <c r="AM836027" s="19"/>
      <c r="AN836027" s="19"/>
      <c r="AO836027" s="19"/>
      <c r="AP836027"/>
    </row>
    <row r="836028" spans="1:42" s="116" customFormat="1" x14ac:dyDescent="0.3">
      <c r="A836028"/>
      <c r="B836028"/>
      <c r="C836028"/>
      <c r="D836028"/>
      <c r="E836028"/>
      <c r="F836028"/>
      <c r="G836028"/>
      <c r="H836028"/>
      <c r="I836028"/>
      <c r="J836028"/>
      <c r="K836028"/>
      <c r="L836028"/>
      <c r="M836028" s="115"/>
      <c r="N836028" s="115"/>
      <c r="O836028"/>
      <c r="P836028"/>
      <c r="Q836028"/>
      <c r="R836028" s="19"/>
      <c r="S836028" s="19"/>
      <c r="T836028"/>
      <c r="U836028" s="113"/>
      <c r="V836028" s="19"/>
      <c r="W836028" s="19"/>
      <c r="X836028" s="19"/>
      <c r="Y836028" s="19"/>
      <c r="Z836028" s="19"/>
      <c r="AA836028" s="19"/>
      <c r="AB836028" s="19"/>
      <c r="AC836028" s="19"/>
      <c r="AD836028" s="19"/>
      <c r="AE836028" s="19"/>
      <c r="AF836028" s="19"/>
      <c r="AG836028" s="19"/>
      <c r="AH836028" s="19"/>
      <c r="AI836028" s="19"/>
      <c r="AJ836028" s="19"/>
      <c r="AK836028" s="19"/>
      <c r="AL836028" s="19"/>
      <c r="AM836028" s="19"/>
      <c r="AN836028" s="19"/>
      <c r="AO836028" s="19"/>
      <c r="AP836028"/>
    </row>
    <row r="836029" spans="1:42" s="116" customFormat="1" x14ac:dyDescent="0.3">
      <c r="A836029"/>
      <c r="B836029"/>
      <c r="C836029"/>
      <c r="D836029"/>
      <c r="E836029"/>
      <c r="F836029"/>
      <c r="G836029"/>
      <c r="H836029"/>
      <c r="I836029"/>
      <c r="J836029"/>
      <c r="K836029"/>
      <c r="L836029"/>
      <c r="M836029" s="115"/>
      <c r="N836029" s="115"/>
      <c r="O836029"/>
      <c r="P836029"/>
      <c r="Q836029"/>
      <c r="R836029" s="19"/>
      <c r="S836029" s="19"/>
      <c r="T836029"/>
      <c r="U836029" s="113"/>
      <c r="V836029" s="19"/>
      <c r="W836029" s="19"/>
      <c r="X836029" s="19"/>
      <c r="Y836029" s="19"/>
      <c r="Z836029" s="19"/>
      <c r="AA836029" s="19"/>
      <c r="AB836029" s="19"/>
      <c r="AC836029" s="19"/>
      <c r="AD836029" s="19"/>
      <c r="AE836029" s="19"/>
      <c r="AF836029" s="19"/>
      <c r="AG836029" s="19"/>
      <c r="AH836029" s="19"/>
      <c r="AI836029" s="19"/>
      <c r="AJ836029" s="19"/>
      <c r="AK836029" s="19"/>
      <c r="AL836029" s="19"/>
      <c r="AM836029" s="19"/>
      <c r="AN836029" s="19"/>
      <c r="AO836029" s="19"/>
      <c r="AP836029"/>
    </row>
    <row r="836030" spans="1:42" s="116" customFormat="1" x14ac:dyDescent="0.3">
      <c r="A836030"/>
      <c r="B836030"/>
      <c r="C836030"/>
      <c r="D836030"/>
      <c r="E836030"/>
      <c r="F836030"/>
      <c r="G836030"/>
      <c r="H836030"/>
      <c r="I836030"/>
      <c r="J836030"/>
      <c r="K836030"/>
      <c r="L836030"/>
      <c r="M836030" s="115"/>
      <c r="N836030" s="115"/>
      <c r="O836030"/>
      <c r="P836030"/>
      <c r="Q836030"/>
      <c r="R836030" s="19"/>
      <c r="S836030" s="19"/>
      <c r="T836030"/>
      <c r="U836030" s="113"/>
      <c r="V836030" s="19"/>
      <c r="W836030" s="19"/>
      <c r="X836030" s="19"/>
      <c r="Y836030" s="19"/>
      <c r="Z836030" s="19"/>
      <c r="AA836030" s="19"/>
      <c r="AB836030" s="19"/>
      <c r="AC836030" s="19"/>
      <c r="AD836030" s="19"/>
      <c r="AE836030" s="19"/>
      <c r="AF836030" s="19"/>
      <c r="AG836030" s="19"/>
      <c r="AH836030" s="19"/>
      <c r="AI836030" s="19"/>
      <c r="AJ836030" s="19"/>
      <c r="AK836030" s="19"/>
      <c r="AL836030" s="19"/>
      <c r="AM836030" s="19"/>
      <c r="AN836030" s="19"/>
      <c r="AO836030" s="19"/>
      <c r="AP836030"/>
    </row>
    <row r="836031" spans="1:42" s="116" customFormat="1" x14ac:dyDescent="0.3">
      <c r="A836031"/>
      <c r="B836031"/>
      <c r="C836031"/>
      <c r="D836031"/>
      <c r="E836031"/>
      <c r="F836031"/>
      <c r="G836031"/>
      <c r="H836031"/>
      <c r="I836031"/>
      <c r="J836031"/>
      <c r="K836031"/>
      <c r="L836031"/>
      <c r="M836031" s="115"/>
      <c r="N836031" s="115"/>
      <c r="O836031"/>
      <c r="P836031"/>
      <c r="Q836031"/>
      <c r="R836031" s="19"/>
      <c r="S836031" s="19"/>
      <c r="T836031"/>
      <c r="U836031" s="113"/>
      <c r="V836031" s="19"/>
      <c r="W836031" s="19"/>
      <c r="X836031" s="19"/>
      <c r="Y836031" s="19"/>
      <c r="Z836031" s="19"/>
      <c r="AA836031" s="19"/>
      <c r="AB836031" s="19"/>
      <c r="AC836031" s="19"/>
      <c r="AD836031" s="19"/>
      <c r="AE836031" s="19"/>
      <c r="AF836031" s="19"/>
      <c r="AG836031" s="19"/>
      <c r="AH836031" s="19"/>
      <c r="AI836031" s="19"/>
      <c r="AJ836031" s="19"/>
      <c r="AK836031" s="19"/>
      <c r="AL836031" s="19"/>
      <c r="AM836031" s="19"/>
      <c r="AN836031" s="19"/>
      <c r="AO836031" s="19"/>
      <c r="AP836031"/>
    </row>
    <row r="836032" spans="1:42" s="116" customFormat="1" x14ac:dyDescent="0.3">
      <c r="A836032"/>
      <c r="B836032"/>
      <c r="C836032"/>
      <c r="D836032"/>
      <c r="E836032"/>
      <c r="F836032"/>
      <c r="G836032"/>
      <c r="H836032"/>
      <c r="I836032"/>
      <c r="J836032"/>
      <c r="K836032"/>
      <c r="L836032"/>
      <c r="M836032" s="115"/>
      <c r="N836032" s="115"/>
      <c r="O836032"/>
      <c r="P836032"/>
      <c r="Q836032"/>
      <c r="R836032" s="19"/>
      <c r="S836032" s="19"/>
      <c r="T836032"/>
      <c r="U836032" s="113"/>
      <c r="V836032" s="19"/>
      <c r="W836032" s="19"/>
      <c r="X836032" s="19"/>
      <c r="Y836032" s="19"/>
      <c r="Z836032" s="19"/>
      <c r="AA836032" s="19"/>
      <c r="AB836032" s="19"/>
      <c r="AC836032" s="19"/>
      <c r="AD836032" s="19"/>
      <c r="AE836032" s="19"/>
      <c r="AF836032" s="19"/>
      <c r="AG836032" s="19"/>
      <c r="AH836032" s="19"/>
      <c r="AI836032" s="19"/>
      <c r="AJ836032" s="19"/>
      <c r="AK836032" s="19"/>
      <c r="AL836032" s="19"/>
      <c r="AM836032" s="19"/>
      <c r="AN836032" s="19"/>
      <c r="AO836032" s="19"/>
      <c r="AP836032"/>
    </row>
    <row r="836033" spans="1:42" s="116" customFormat="1" x14ac:dyDescent="0.3">
      <c r="A836033"/>
      <c r="B836033"/>
      <c r="C836033"/>
      <c r="D836033"/>
      <c r="E836033"/>
      <c r="F836033"/>
      <c r="G836033"/>
      <c r="H836033"/>
      <c r="I836033"/>
      <c r="J836033"/>
      <c r="K836033"/>
      <c r="L836033"/>
      <c r="M836033" s="115"/>
      <c r="N836033" s="115"/>
      <c r="O836033"/>
      <c r="P836033"/>
      <c r="Q836033"/>
      <c r="R836033" s="19"/>
      <c r="S836033" s="19"/>
      <c r="T836033"/>
      <c r="U836033" s="113"/>
      <c r="V836033" s="19"/>
      <c r="W836033" s="19"/>
      <c r="X836033" s="19"/>
      <c r="Y836033" s="19"/>
      <c r="Z836033" s="19"/>
      <c r="AA836033" s="19"/>
      <c r="AB836033" s="19"/>
      <c r="AC836033" s="19"/>
      <c r="AD836033" s="19"/>
      <c r="AE836033" s="19"/>
      <c r="AF836033" s="19"/>
      <c r="AG836033" s="19"/>
      <c r="AH836033" s="19"/>
      <c r="AI836033" s="19"/>
      <c r="AJ836033" s="19"/>
      <c r="AK836033" s="19"/>
      <c r="AL836033" s="19"/>
      <c r="AM836033" s="19"/>
      <c r="AN836033" s="19"/>
      <c r="AO836033" s="19"/>
      <c r="AP836033"/>
    </row>
    <row r="836034" spans="1:42" s="116" customFormat="1" x14ac:dyDescent="0.3">
      <c r="A836034"/>
      <c r="B836034"/>
      <c r="C836034"/>
      <c r="D836034"/>
      <c r="E836034"/>
      <c r="F836034"/>
      <c r="G836034"/>
      <c r="H836034"/>
      <c r="I836034"/>
      <c r="J836034"/>
      <c r="K836034"/>
      <c r="L836034"/>
      <c r="M836034" s="115"/>
      <c r="N836034" s="115"/>
      <c r="O836034"/>
      <c r="P836034"/>
      <c r="Q836034"/>
      <c r="R836034" s="19"/>
      <c r="S836034" s="19"/>
      <c r="T836034"/>
      <c r="U836034" s="113"/>
      <c r="V836034" s="19"/>
      <c r="W836034" s="19"/>
      <c r="X836034" s="19"/>
      <c r="Y836034" s="19"/>
      <c r="Z836034" s="19"/>
      <c r="AA836034" s="19"/>
      <c r="AB836034" s="19"/>
      <c r="AC836034" s="19"/>
      <c r="AD836034" s="19"/>
      <c r="AE836034" s="19"/>
      <c r="AF836034" s="19"/>
      <c r="AG836034" s="19"/>
      <c r="AH836034" s="19"/>
      <c r="AI836034" s="19"/>
      <c r="AJ836034" s="19"/>
      <c r="AK836034" s="19"/>
      <c r="AL836034" s="19"/>
      <c r="AM836034" s="19"/>
      <c r="AN836034" s="19"/>
      <c r="AO836034" s="19"/>
      <c r="AP836034"/>
    </row>
    <row r="836035" spans="1:42" s="116" customFormat="1" x14ac:dyDescent="0.3">
      <c r="A836035"/>
      <c r="B836035"/>
      <c r="C836035"/>
      <c r="D836035"/>
      <c r="E836035"/>
      <c r="F836035"/>
      <c r="G836035"/>
      <c r="H836035"/>
      <c r="I836035"/>
      <c r="J836035"/>
      <c r="K836035"/>
      <c r="L836035"/>
      <c r="M836035" s="115"/>
      <c r="N836035" s="115"/>
      <c r="O836035"/>
      <c r="P836035"/>
      <c r="Q836035"/>
      <c r="R836035" s="19"/>
      <c r="S836035" s="19"/>
      <c r="T836035"/>
      <c r="U836035" s="113"/>
      <c r="V836035" s="19"/>
      <c r="W836035" s="19"/>
      <c r="X836035" s="19"/>
      <c r="Y836035" s="19"/>
      <c r="Z836035" s="19"/>
      <c r="AA836035" s="19"/>
      <c r="AB836035" s="19"/>
      <c r="AC836035" s="19"/>
      <c r="AD836035" s="19"/>
      <c r="AE836035" s="19"/>
      <c r="AF836035" s="19"/>
      <c r="AG836035" s="19"/>
      <c r="AH836035" s="19"/>
      <c r="AI836035" s="19"/>
      <c r="AJ836035" s="19"/>
      <c r="AK836035" s="19"/>
      <c r="AL836035" s="19"/>
      <c r="AM836035" s="19"/>
      <c r="AN836035" s="19"/>
      <c r="AO836035" s="19"/>
      <c r="AP836035"/>
    </row>
    <row r="836036" spans="1:42" s="116" customFormat="1" x14ac:dyDescent="0.3">
      <c r="A836036"/>
      <c r="B836036"/>
      <c r="C836036"/>
      <c r="D836036"/>
      <c r="E836036"/>
      <c r="F836036"/>
      <c r="G836036"/>
      <c r="H836036"/>
      <c r="I836036"/>
      <c r="J836036"/>
      <c r="K836036"/>
      <c r="L836036"/>
      <c r="M836036" s="115"/>
      <c r="N836036" s="115"/>
      <c r="O836036"/>
      <c r="P836036"/>
      <c r="Q836036"/>
      <c r="R836036" s="19"/>
      <c r="S836036" s="19"/>
      <c r="T836036"/>
      <c r="U836036" s="113"/>
      <c r="V836036" s="19"/>
      <c r="W836036" s="19"/>
      <c r="X836036" s="19"/>
      <c r="Y836036" s="19"/>
      <c r="Z836036" s="19"/>
      <c r="AA836036" s="19"/>
      <c r="AB836036" s="19"/>
      <c r="AC836036" s="19"/>
      <c r="AD836036" s="19"/>
      <c r="AE836036" s="19"/>
      <c r="AF836036" s="19"/>
      <c r="AG836036" s="19"/>
      <c r="AH836036" s="19"/>
      <c r="AI836036" s="19"/>
      <c r="AJ836036" s="19"/>
      <c r="AK836036" s="19"/>
      <c r="AL836036" s="19"/>
      <c r="AM836036" s="19"/>
      <c r="AN836036" s="19"/>
      <c r="AO836036" s="19"/>
      <c r="AP836036"/>
    </row>
    <row r="836037" spans="1:42" s="116" customFormat="1" x14ac:dyDescent="0.3">
      <c r="A836037"/>
      <c r="B836037"/>
      <c r="C836037"/>
      <c r="D836037"/>
      <c r="E836037"/>
      <c r="F836037"/>
      <c r="G836037"/>
      <c r="H836037"/>
      <c r="I836037"/>
      <c r="J836037"/>
      <c r="K836037"/>
      <c r="L836037"/>
      <c r="M836037" s="115"/>
      <c r="N836037" s="115"/>
      <c r="O836037"/>
      <c r="P836037"/>
      <c r="Q836037"/>
      <c r="R836037" s="19"/>
      <c r="S836037" s="19"/>
      <c r="T836037"/>
      <c r="U836037" s="113"/>
      <c r="V836037" s="19"/>
      <c r="W836037" s="19"/>
      <c r="X836037" s="19"/>
      <c r="Y836037" s="19"/>
      <c r="Z836037" s="19"/>
      <c r="AA836037" s="19"/>
      <c r="AB836037" s="19"/>
      <c r="AC836037" s="19"/>
      <c r="AD836037" s="19"/>
      <c r="AE836037" s="19"/>
      <c r="AF836037" s="19"/>
      <c r="AG836037" s="19"/>
      <c r="AH836037" s="19"/>
      <c r="AI836037" s="19"/>
      <c r="AJ836037" s="19"/>
      <c r="AK836037" s="19"/>
      <c r="AL836037" s="19"/>
      <c r="AM836037" s="19"/>
      <c r="AN836037" s="19"/>
      <c r="AO836037" s="19"/>
      <c r="AP836037"/>
    </row>
    <row r="836038" spans="1:42" s="116" customFormat="1" x14ac:dyDescent="0.3">
      <c r="A836038"/>
      <c r="B836038"/>
      <c r="C836038"/>
      <c r="D836038"/>
      <c r="E836038"/>
      <c r="F836038"/>
      <c r="G836038"/>
      <c r="H836038"/>
      <c r="I836038"/>
      <c r="J836038"/>
      <c r="K836038"/>
      <c r="L836038"/>
      <c r="M836038" s="115"/>
      <c r="N836038" s="115"/>
      <c r="O836038"/>
      <c r="P836038"/>
      <c r="Q836038"/>
      <c r="R836038" s="19"/>
      <c r="S836038" s="19"/>
      <c r="T836038"/>
      <c r="U836038" s="113"/>
      <c r="V836038" s="19"/>
      <c r="W836038" s="19"/>
      <c r="X836038" s="19"/>
      <c r="Y836038" s="19"/>
      <c r="Z836038" s="19"/>
      <c r="AA836038" s="19"/>
      <c r="AB836038" s="19"/>
      <c r="AC836038" s="19"/>
      <c r="AD836038" s="19"/>
      <c r="AE836038" s="19"/>
      <c r="AF836038" s="19"/>
      <c r="AG836038" s="19"/>
      <c r="AH836038" s="19"/>
      <c r="AI836038" s="19"/>
      <c r="AJ836038" s="19"/>
      <c r="AK836038" s="19"/>
      <c r="AL836038" s="19"/>
      <c r="AM836038" s="19"/>
      <c r="AN836038" s="19"/>
      <c r="AO836038" s="19"/>
      <c r="AP836038"/>
    </row>
    <row r="836039" spans="1:42" s="116" customFormat="1" x14ac:dyDescent="0.3">
      <c r="A836039"/>
      <c r="B836039"/>
      <c r="C836039"/>
      <c r="D836039"/>
      <c r="E836039"/>
      <c r="F836039"/>
      <c r="G836039"/>
      <c r="H836039"/>
      <c r="I836039"/>
      <c r="J836039"/>
      <c r="K836039"/>
      <c r="L836039"/>
      <c r="M836039" s="115"/>
      <c r="N836039" s="115"/>
      <c r="O836039"/>
      <c r="P836039"/>
      <c r="Q836039"/>
      <c r="R836039" s="19"/>
      <c r="S836039" s="19"/>
      <c r="T836039"/>
      <c r="U836039" s="113"/>
      <c r="V836039" s="19"/>
      <c r="W836039" s="19"/>
      <c r="X836039" s="19"/>
      <c r="Y836039" s="19"/>
      <c r="Z836039" s="19"/>
      <c r="AA836039" s="19"/>
      <c r="AB836039" s="19"/>
      <c r="AC836039" s="19"/>
      <c r="AD836039" s="19"/>
      <c r="AE836039" s="19"/>
      <c r="AF836039" s="19"/>
      <c r="AG836039" s="19"/>
      <c r="AH836039" s="19"/>
      <c r="AI836039" s="19"/>
      <c r="AJ836039" s="19"/>
      <c r="AK836039" s="19"/>
      <c r="AL836039" s="19"/>
      <c r="AM836039" s="19"/>
      <c r="AN836039" s="19"/>
      <c r="AO836039" s="19"/>
      <c r="AP836039"/>
    </row>
    <row r="836040" spans="1:42" s="116" customFormat="1" x14ac:dyDescent="0.3">
      <c r="A836040"/>
      <c r="B836040"/>
      <c r="C836040"/>
      <c r="D836040"/>
      <c r="E836040"/>
      <c r="F836040"/>
      <c r="G836040"/>
      <c r="H836040"/>
      <c r="I836040"/>
      <c r="J836040"/>
      <c r="K836040"/>
      <c r="L836040"/>
      <c r="M836040" s="115"/>
      <c r="N836040" s="115"/>
      <c r="O836040"/>
      <c r="P836040"/>
      <c r="Q836040"/>
      <c r="R836040" s="19"/>
      <c r="S836040" s="19"/>
      <c r="T836040"/>
      <c r="U836040" s="113"/>
      <c r="V836040" s="19"/>
      <c r="W836040" s="19"/>
      <c r="X836040" s="19"/>
      <c r="Y836040" s="19"/>
      <c r="Z836040" s="19"/>
      <c r="AA836040" s="19"/>
      <c r="AB836040" s="19"/>
      <c r="AC836040" s="19"/>
      <c r="AD836040" s="19"/>
      <c r="AE836040" s="19"/>
      <c r="AF836040" s="19"/>
      <c r="AG836040" s="19"/>
      <c r="AH836040" s="19"/>
      <c r="AI836040" s="19"/>
      <c r="AJ836040" s="19"/>
      <c r="AK836040" s="19"/>
      <c r="AL836040" s="19"/>
      <c r="AM836040" s="19"/>
      <c r="AN836040" s="19"/>
      <c r="AO836040" s="19"/>
      <c r="AP836040"/>
    </row>
    <row r="836041" spans="1:42" s="116" customFormat="1" x14ac:dyDescent="0.3">
      <c r="A836041"/>
      <c r="B836041"/>
      <c r="C836041"/>
      <c r="D836041"/>
      <c r="E836041"/>
      <c r="F836041"/>
      <c r="G836041"/>
      <c r="H836041"/>
      <c r="I836041"/>
      <c r="J836041"/>
      <c r="K836041"/>
      <c r="L836041"/>
      <c r="M836041" s="115"/>
      <c r="N836041" s="115"/>
      <c r="O836041"/>
      <c r="P836041"/>
      <c r="Q836041"/>
      <c r="R836041" s="19"/>
      <c r="S836041" s="19"/>
      <c r="T836041"/>
      <c r="U836041" s="113"/>
      <c r="V836041" s="19"/>
      <c r="W836041" s="19"/>
      <c r="X836041" s="19"/>
      <c r="Y836041" s="19"/>
      <c r="Z836041" s="19"/>
      <c r="AA836041" s="19"/>
      <c r="AB836041" s="19"/>
      <c r="AC836041" s="19"/>
      <c r="AD836041" s="19"/>
      <c r="AE836041" s="19"/>
      <c r="AF836041" s="19"/>
      <c r="AG836041" s="19"/>
      <c r="AH836041" s="19"/>
      <c r="AI836041" s="19"/>
      <c r="AJ836041" s="19"/>
      <c r="AK836041" s="19"/>
      <c r="AL836041" s="19"/>
      <c r="AM836041" s="19"/>
      <c r="AN836041" s="19"/>
      <c r="AO836041" s="19"/>
      <c r="AP836041"/>
    </row>
    <row r="836042" spans="1:42" s="116" customFormat="1" x14ac:dyDescent="0.3">
      <c r="A836042"/>
      <c r="B836042"/>
      <c r="C836042"/>
      <c r="D836042"/>
      <c r="E836042"/>
      <c r="F836042"/>
      <c r="G836042"/>
      <c r="H836042"/>
      <c r="I836042"/>
      <c r="J836042"/>
      <c r="K836042"/>
      <c r="L836042"/>
      <c r="M836042" s="115"/>
      <c r="N836042" s="115"/>
      <c r="O836042"/>
      <c r="P836042"/>
      <c r="Q836042"/>
      <c r="R836042" s="19"/>
      <c r="S836042" s="19"/>
      <c r="T836042"/>
      <c r="U836042" s="113"/>
      <c r="V836042" s="19"/>
      <c r="W836042" s="19"/>
      <c r="X836042" s="19"/>
      <c r="Y836042" s="19"/>
      <c r="Z836042" s="19"/>
      <c r="AA836042" s="19"/>
      <c r="AB836042" s="19"/>
      <c r="AC836042" s="19"/>
      <c r="AD836042" s="19"/>
      <c r="AE836042" s="19"/>
      <c r="AF836042" s="19"/>
      <c r="AG836042" s="19"/>
      <c r="AH836042" s="19"/>
      <c r="AI836042" s="19"/>
      <c r="AJ836042" s="19"/>
      <c r="AK836042" s="19"/>
      <c r="AL836042" s="19"/>
      <c r="AM836042" s="19"/>
      <c r="AN836042" s="19"/>
      <c r="AO836042" s="19"/>
      <c r="AP836042"/>
    </row>
    <row r="836043" spans="1:42" s="116" customFormat="1" x14ac:dyDescent="0.3">
      <c r="A836043"/>
      <c r="B836043"/>
      <c r="C836043"/>
      <c r="D836043"/>
      <c r="E836043"/>
      <c r="F836043"/>
      <c r="G836043"/>
      <c r="H836043"/>
      <c r="I836043"/>
      <c r="J836043"/>
      <c r="K836043"/>
      <c r="L836043"/>
      <c r="M836043" s="115"/>
      <c r="N836043" s="115"/>
      <c r="O836043"/>
      <c r="P836043"/>
      <c r="Q836043"/>
      <c r="R836043" s="19"/>
      <c r="S836043" s="19"/>
      <c r="T836043"/>
      <c r="U836043" s="113"/>
      <c r="V836043" s="19"/>
      <c r="W836043" s="19"/>
      <c r="X836043" s="19"/>
      <c r="Y836043" s="19"/>
      <c r="Z836043" s="19"/>
      <c r="AA836043" s="19"/>
      <c r="AB836043" s="19"/>
      <c r="AC836043" s="19"/>
      <c r="AD836043" s="19"/>
      <c r="AE836043" s="19"/>
      <c r="AF836043" s="19"/>
      <c r="AG836043" s="19"/>
      <c r="AH836043" s="19"/>
      <c r="AI836043" s="19"/>
      <c r="AJ836043" s="19"/>
      <c r="AK836043" s="19"/>
      <c r="AL836043" s="19"/>
      <c r="AM836043" s="19"/>
      <c r="AN836043" s="19"/>
      <c r="AO836043" s="19"/>
      <c r="AP836043"/>
    </row>
    <row r="836044" spans="1:42" s="116" customFormat="1" x14ac:dyDescent="0.3">
      <c r="A836044"/>
      <c r="B836044"/>
      <c r="C836044"/>
      <c r="D836044"/>
      <c r="E836044"/>
      <c r="F836044"/>
      <c r="G836044"/>
      <c r="H836044"/>
      <c r="I836044"/>
      <c r="J836044"/>
      <c r="K836044"/>
      <c r="L836044"/>
      <c r="M836044" s="115"/>
      <c r="N836044" s="115"/>
      <c r="O836044"/>
      <c r="P836044"/>
      <c r="Q836044"/>
      <c r="R836044" s="19"/>
      <c r="S836044" s="19"/>
      <c r="T836044"/>
      <c r="U836044" s="113"/>
      <c r="V836044" s="19"/>
      <c r="W836044" s="19"/>
      <c r="X836044" s="19"/>
      <c r="Y836044" s="19"/>
      <c r="Z836044" s="19"/>
      <c r="AA836044" s="19"/>
      <c r="AB836044" s="19"/>
      <c r="AC836044" s="19"/>
      <c r="AD836044" s="19"/>
      <c r="AE836044" s="19"/>
      <c r="AF836044" s="19"/>
      <c r="AG836044" s="19"/>
      <c r="AH836044" s="19"/>
      <c r="AI836044" s="19"/>
      <c r="AJ836044" s="19"/>
      <c r="AK836044" s="19"/>
      <c r="AL836044" s="19"/>
      <c r="AM836044" s="19"/>
      <c r="AN836044" s="19"/>
      <c r="AO836044" s="19"/>
      <c r="AP836044"/>
    </row>
    <row r="836045" spans="1:42" s="116" customFormat="1" x14ac:dyDescent="0.3">
      <c r="A836045"/>
      <c r="B836045"/>
      <c r="C836045"/>
      <c r="D836045"/>
      <c r="E836045"/>
      <c r="F836045"/>
      <c r="G836045"/>
      <c r="H836045"/>
      <c r="I836045"/>
      <c r="J836045"/>
      <c r="K836045"/>
      <c r="L836045"/>
      <c r="M836045" s="115"/>
      <c r="N836045" s="115"/>
      <c r="O836045"/>
      <c r="P836045"/>
      <c r="Q836045"/>
      <c r="R836045" s="19"/>
      <c r="S836045" s="19"/>
      <c r="T836045"/>
      <c r="U836045" s="113"/>
      <c r="V836045" s="19"/>
      <c r="W836045" s="19"/>
      <c r="X836045" s="19"/>
      <c r="Y836045" s="19"/>
      <c r="Z836045" s="19"/>
      <c r="AA836045" s="19"/>
      <c r="AB836045" s="19"/>
      <c r="AC836045" s="19"/>
      <c r="AD836045" s="19"/>
      <c r="AE836045" s="19"/>
      <c r="AF836045" s="19"/>
      <c r="AG836045" s="19"/>
      <c r="AH836045" s="19"/>
      <c r="AI836045" s="19"/>
      <c r="AJ836045" s="19"/>
      <c r="AK836045" s="19"/>
      <c r="AL836045" s="19"/>
      <c r="AM836045" s="19"/>
      <c r="AN836045" s="19"/>
      <c r="AO836045" s="19"/>
      <c r="AP836045"/>
    </row>
    <row r="836046" spans="1:42" s="116" customFormat="1" x14ac:dyDescent="0.3">
      <c r="A836046"/>
      <c r="B836046"/>
      <c r="C836046"/>
      <c r="D836046"/>
      <c r="E836046"/>
      <c r="F836046"/>
      <c r="G836046"/>
      <c r="H836046"/>
      <c r="I836046"/>
      <c r="J836046"/>
      <c r="K836046"/>
      <c r="L836046"/>
      <c r="M836046" s="115"/>
      <c r="N836046" s="115"/>
      <c r="O836046"/>
      <c r="P836046"/>
      <c r="Q836046"/>
      <c r="R836046" s="19"/>
      <c r="S836046" s="19"/>
      <c r="T836046"/>
      <c r="U836046" s="113"/>
      <c r="V836046" s="19"/>
      <c r="W836046" s="19"/>
      <c r="X836046" s="19"/>
      <c r="Y836046" s="19"/>
      <c r="Z836046" s="19"/>
      <c r="AA836046" s="19"/>
      <c r="AB836046" s="19"/>
      <c r="AC836046" s="19"/>
      <c r="AD836046" s="19"/>
      <c r="AE836046" s="19"/>
      <c r="AF836046" s="19"/>
      <c r="AG836046" s="19"/>
      <c r="AH836046" s="19"/>
      <c r="AI836046" s="19"/>
      <c r="AJ836046" s="19"/>
      <c r="AK836046" s="19"/>
      <c r="AL836046" s="19"/>
      <c r="AM836046" s="19"/>
      <c r="AN836046" s="19"/>
      <c r="AO836046" s="19"/>
      <c r="AP836046"/>
    </row>
    <row r="836047" spans="1:42" s="116" customFormat="1" x14ac:dyDescent="0.3">
      <c r="A836047"/>
      <c r="B836047"/>
      <c r="C836047"/>
      <c r="D836047"/>
      <c r="E836047"/>
      <c r="F836047"/>
      <c r="G836047"/>
      <c r="H836047"/>
      <c r="I836047"/>
      <c r="J836047"/>
      <c r="K836047"/>
      <c r="L836047"/>
      <c r="M836047" s="115"/>
      <c r="N836047" s="115"/>
      <c r="O836047"/>
      <c r="P836047"/>
      <c r="Q836047"/>
      <c r="R836047" s="19"/>
      <c r="S836047" s="19"/>
      <c r="T836047"/>
      <c r="U836047" s="113"/>
      <c r="V836047" s="19"/>
      <c r="W836047" s="19"/>
      <c r="X836047" s="19"/>
      <c r="Y836047" s="19"/>
      <c r="Z836047" s="19"/>
      <c r="AA836047" s="19"/>
      <c r="AB836047" s="19"/>
      <c r="AC836047" s="19"/>
      <c r="AD836047" s="19"/>
      <c r="AE836047" s="19"/>
      <c r="AF836047" s="19"/>
      <c r="AG836047" s="19"/>
      <c r="AH836047" s="19"/>
      <c r="AI836047" s="19"/>
      <c r="AJ836047" s="19"/>
      <c r="AK836047" s="19"/>
      <c r="AL836047" s="19"/>
      <c r="AM836047" s="19"/>
      <c r="AN836047" s="19"/>
      <c r="AO836047" s="19"/>
      <c r="AP836047"/>
    </row>
    <row r="836048" spans="1:42" s="116" customFormat="1" x14ac:dyDescent="0.3">
      <c r="A836048"/>
      <c r="B836048"/>
      <c r="C836048"/>
      <c r="D836048"/>
      <c r="E836048"/>
      <c r="F836048"/>
      <c r="G836048"/>
      <c r="H836048"/>
      <c r="I836048"/>
      <c r="J836048"/>
      <c r="K836048"/>
      <c r="L836048"/>
      <c r="M836048" s="115"/>
      <c r="N836048" s="115"/>
      <c r="O836048"/>
      <c r="P836048"/>
      <c r="Q836048"/>
      <c r="R836048" s="19"/>
      <c r="S836048" s="19"/>
      <c r="T836048"/>
      <c r="U836048" s="113"/>
      <c r="V836048" s="19"/>
      <c r="W836048" s="19"/>
      <c r="X836048" s="19"/>
      <c r="Y836048" s="19"/>
      <c r="Z836048" s="19"/>
      <c r="AA836048" s="19"/>
      <c r="AB836048" s="19"/>
      <c r="AC836048" s="19"/>
      <c r="AD836048" s="19"/>
      <c r="AE836048" s="19"/>
      <c r="AF836048" s="19"/>
      <c r="AG836048" s="19"/>
      <c r="AH836048" s="19"/>
      <c r="AI836048" s="19"/>
      <c r="AJ836048" s="19"/>
      <c r="AK836048" s="19"/>
      <c r="AL836048" s="19"/>
      <c r="AM836048" s="19"/>
      <c r="AN836048" s="19"/>
      <c r="AO836048" s="19"/>
      <c r="AP836048"/>
    </row>
    <row r="836049" spans="1:42" s="116" customFormat="1" x14ac:dyDescent="0.3">
      <c r="A836049"/>
      <c r="B836049"/>
      <c r="C836049"/>
      <c r="D836049"/>
      <c r="E836049"/>
      <c r="F836049"/>
      <c r="G836049"/>
      <c r="H836049"/>
      <c r="I836049"/>
      <c r="J836049"/>
      <c r="K836049"/>
      <c r="L836049"/>
      <c r="M836049" s="115"/>
      <c r="N836049" s="115"/>
      <c r="O836049"/>
      <c r="P836049"/>
      <c r="Q836049"/>
      <c r="R836049" s="19"/>
      <c r="S836049" s="19"/>
      <c r="T836049"/>
      <c r="U836049" s="113"/>
      <c r="V836049" s="19"/>
      <c r="W836049" s="19"/>
      <c r="X836049" s="19"/>
      <c r="Y836049" s="19"/>
      <c r="Z836049" s="19"/>
      <c r="AA836049" s="19"/>
      <c r="AB836049" s="19"/>
      <c r="AC836049" s="19"/>
      <c r="AD836049" s="19"/>
      <c r="AE836049" s="19"/>
      <c r="AF836049" s="19"/>
      <c r="AG836049" s="19"/>
      <c r="AH836049" s="19"/>
      <c r="AI836049" s="19"/>
      <c r="AJ836049" s="19"/>
      <c r="AK836049" s="19"/>
      <c r="AL836049" s="19"/>
      <c r="AM836049" s="19"/>
      <c r="AN836049" s="19"/>
      <c r="AO836049" s="19"/>
      <c r="AP836049"/>
    </row>
    <row r="836050" spans="1:42" s="116" customFormat="1" x14ac:dyDescent="0.3">
      <c r="A836050"/>
      <c r="B836050"/>
      <c r="C836050"/>
      <c r="D836050"/>
      <c r="E836050"/>
      <c r="F836050"/>
      <c r="G836050"/>
      <c r="H836050"/>
      <c r="I836050"/>
      <c r="J836050"/>
      <c r="K836050"/>
      <c r="L836050"/>
      <c r="M836050" s="115"/>
      <c r="N836050" s="115"/>
      <c r="O836050"/>
      <c r="P836050"/>
      <c r="Q836050"/>
      <c r="R836050" s="19"/>
      <c r="S836050" s="19"/>
      <c r="T836050"/>
      <c r="U836050" s="113"/>
      <c r="V836050" s="19"/>
      <c r="W836050" s="19"/>
      <c r="X836050" s="19"/>
      <c r="Y836050" s="19"/>
      <c r="Z836050" s="19"/>
      <c r="AA836050" s="19"/>
      <c r="AB836050" s="19"/>
      <c r="AC836050" s="19"/>
      <c r="AD836050" s="19"/>
      <c r="AE836050" s="19"/>
      <c r="AF836050" s="19"/>
      <c r="AG836050" s="19"/>
      <c r="AH836050" s="19"/>
      <c r="AI836050" s="19"/>
      <c r="AJ836050" s="19"/>
      <c r="AK836050" s="19"/>
      <c r="AL836050" s="19"/>
      <c r="AM836050" s="19"/>
      <c r="AN836050" s="19"/>
      <c r="AO836050" s="19"/>
      <c r="AP836050"/>
    </row>
    <row r="836051" spans="1:42" s="116" customFormat="1" x14ac:dyDescent="0.3">
      <c r="A836051"/>
      <c r="B836051"/>
      <c r="C836051"/>
      <c r="D836051"/>
      <c r="E836051"/>
      <c r="F836051"/>
      <c r="G836051"/>
      <c r="H836051"/>
      <c r="I836051"/>
      <c r="J836051"/>
      <c r="K836051"/>
      <c r="L836051"/>
      <c r="M836051" s="115"/>
      <c r="N836051" s="115"/>
      <c r="O836051"/>
      <c r="P836051"/>
      <c r="Q836051"/>
      <c r="R836051" s="19"/>
      <c r="S836051" s="19"/>
      <c r="T836051"/>
      <c r="U836051" s="113"/>
      <c r="V836051" s="19"/>
      <c r="W836051" s="19"/>
      <c r="X836051" s="19"/>
      <c r="Y836051" s="19"/>
      <c r="Z836051" s="19"/>
      <c r="AA836051" s="19"/>
      <c r="AB836051" s="19"/>
      <c r="AC836051" s="19"/>
      <c r="AD836051" s="19"/>
      <c r="AE836051" s="19"/>
      <c r="AF836051" s="19"/>
      <c r="AG836051" s="19"/>
      <c r="AH836051" s="19"/>
      <c r="AI836051" s="19"/>
      <c r="AJ836051" s="19"/>
      <c r="AK836051" s="19"/>
      <c r="AL836051" s="19"/>
      <c r="AM836051" s="19"/>
      <c r="AN836051" s="19"/>
      <c r="AO836051" s="19"/>
      <c r="AP836051"/>
    </row>
    <row r="836052" spans="1:42" s="116" customFormat="1" x14ac:dyDescent="0.3">
      <c r="A836052"/>
      <c r="B836052"/>
      <c r="C836052"/>
      <c r="D836052"/>
      <c r="E836052"/>
      <c r="F836052"/>
      <c r="G836052"/>
      <c r="H836052"/>
      <c r="I836052"/>
      <c r="J836052"/>
      <c r="K836052"/>
      <c r="L836052"/>
      <c r="M836052" s="115"/>
      <c r="N836052" s="115"/>
      <c r="O836052"/>
      <c r="P836052"/>
      <c r="Q836052"/>
      <c r="R836052" s="19"/>
      <c r="S836052" s="19"/>
      <c r="T836052"/>
      <c r="U836052" s="113"/>
      <c r="V836052" s="19"/>
      <c r="W836052" s="19"/>
      <c r="X836052" s="19"/>
      <c r="Y836052" s="19"/>
      <c r="Z836052" s="19"/>
      <c r="AA836052" s="19"/>
      <c r="AB836052" s="19"/>
      <c r="AC836052" s="19"/>
      <c r="AD836052" s="19"/>
      <c r="AE836052" s="19"/>
      <c r="AF836052" s="19"/>
      <c r="AG836052" s="19"/>
      <c r="AH836052" s="19"/>
      <c r="AI836052" s="19"/>
      <c r="AJ836052" s="19"/>
      <c r="AK836052" s="19"/>
      <c r="AL836052" s="19"/>
      <c r="AM836052" s="19"/>
      <c r="AN836052" s="19"/>
      <c r="AO836052" s="19"/>
      <c r="AP836052"/>
    </row>
    <row r="836053" spans="1:42" s="116" customFormat="1" x14ac:dyDescent="0.3">
      <c r="A836053"/>
      <c r="B836053"/>
      <c r="C836053"/>
      <c r="D836053"/>
      <c r="E836053"/>
      <c r="F836053"/>
      <c r="G836053"/>
      <c r="H836053"/>
      <c r="I836053"/>
      <c r="J836053"/>
      <c r="K836053"/>
      <c r="L836053"/>
      <c r="M836053" s="115"/>
      <c r="N836053" s="115"/>
      <c r="O836053"/>
      <c r="P836053"/>
      <c r="Q836053"/>
      <c r="R836053" s="19"/>
      <c r="S836053" s="19"/>
      <c r="T836053"/>
      <c r="U836053" s="113"/>
      <c r="V836053" s="19"/>
      <c r="W836053" s="19"/>
      <c r="X836053" s="19"/>
      <c r="Y836053" s="19"/>
      <c r="Z836053" s="19"/>
      <c r="AA836053" s="19"/>
      <c r="AB836053" s="19"/>
      <c r="AC836053" s="19"/>
      <c r="AD836053" s="19"/>
      <c r="AE836053" s="19"/>
      <c r="AF836053" s="19"/>
      <c r="AG836053" s="19"/>
      <c r="AH836053" s="19"/>
      <c r="AI836053" s="19"/>
      <c r="AJ836053" s="19"/>
      <c r="AK836053" s="19"/>
      <c r="AL836053" s="19"/>
      <c r="AM836053" s="19"/>
      <c r="AN836053" s="19"/>
      <c r="AO836053" s="19"/>
      <c r="AP836053"/>
    </row>
    <row r="836054" spans="1:42" s="116" customFormat="1" x14ac:dyDescent="0.3">
      <c r="A836054"/>
      <c r="B836054"/>
      <c r="C836054"/>
      <c r="D836054"/>
      <c r="E836054"/>
      <c r="F836054"/>
      <c r="G836054"/>
      <c r="H836054"/>
      <c r="I836054"/>
      <c r="J836054"/>
      <c r="K836054"/>
      <c r="L836054"/>
      <c r="M836054" s="115"/>
      <c r="N836054" s="115"/>
      <c r="O836054"/>
      <c r="P836054"/>
      <c r="Q836054"/>
      <c r="R836054" s="19"/>
      <c r="S836054" s="19"/>
      <c r="T836054"/>
      <c r="U836054" s="113"/>
      <c r="V836054" s="19"/>
      <c r="W836054" s="19"/>
      <c r="X836054" s="19"/>
      <c r="Y836054" s="19"/>
      <c r="Z836054" s="19"/>
      <c r="AA836054" s="19"/>
      <c r="AB836054" s="19"/>
      <c r="AC836054" s="19"/>
      <c r="AD836054" s="19"/>
      <c r="AE836054" s="19"/>
      <c r="AF836054" s="19"/>
      <c r="AG836054" s="19"/>
      <c r="AH836054" s="19"/>
      <c r="AI836054" s="19"/>
      <c r="AJ836054" s="19"/>
      <c r="AK836054" s="19"/>
      <c r="AL836054" s="19"/>
      <c r="AM836054" s="19"/>
      <c r="AN836054" s="19"/>
      <c r="AO836054" s="19"/>
      <c r="AP836054"/>
    </row>
    <row r="836055" spans="1:42" s="116" customFormat="1" x14ac:dyDescent="0.3">
      <c r="A836055"/>
      <c r="B836055"/>
      <c r="C836055"/>
      <c r="D836055"/>
      <c r="E836055"/>
      <c r="F836055"/>
      <c r="G836055"/>
      <c r="H836055"/>
      <c r="I836055"/>
      <c r="J836055"/>
      <c r="K836055"/>
      <c r="L836055"/>
      <c r="M836055" s="115"/>
      <c r="N836055" s="115"/>
      <c r="O836055"/>
      <c r="P836055"/>
      <c r="Q836055"/>
      <c r="R836055" s="19"/>
      <c r="S836055" s="19"/>
      <c r="T836055"/>
      <c r="U836055" s="113"/>
      <c r="V836055" s="19"/>
      <c r="W836055" s="19"/>
      <c r="X836055" s="19"/>
      <c r="Y836055" s="19"/>
      <c r="Z836055" s="19"/>
      <c r="AA836055" s="19"/>
      <c r="AB836055" s="19"/>
      <c r="AC836055" s="19"/>
      <c r="AD836055" s="19"/>
      <c r="AE836055" s="19"/>
      <c r="AF836055" s="19"/>
      <c r="AG836055" s="19"/>
      <c r="AH836055" s="19"/>
      <c r="AI836055" s="19"/>
      <c r="AJ836055" s="19"/>
      <c r="AK836055" s="19"/>
      <c r="AL836055" s="19"/>
      <c r="AM836055" s="19"/>
      <c r="AN836055" s="19"/>
      <c r="AO836055" s="19"/>
      <c r="AP836055"/>
    </row>
    <row r="836056" spans="1:42" s="116" customFormat="1" x14ac:dyDescent="0.3">
      <c r="A836056"/>
      <c r="B836056"/>
      <c r="C836056"/>
      <c r="D836056"/>
      <c r="E836056"/>
      <c r="F836056"/>
      <c r="G836056"/>
      <c r="H836056"/>
      <c r="I836056"/>
      <c r="J836056"/>
      <c r="K836056"/>
      <c r="L836056"/>
      <c r="M836056" s="115"/>
      <c r="N836056" s="115"/>
      <c r="O836056"/>
      <c r="P836056"/>
      <c r="Q836056"/>
      <c r="R836056" s="19"/>
      <c r="S836056" s="19"/>
      <c r="T836056"/>
      <c r="U836056" s="113"/>
      <c r="V836056" s="19"/>
      <c r="W836056" s="19"/>
      <c r="X836056" s="19"/>
      <c r="Y836056" s="19"/>
      <c r="Z836056" s="19"/>
      <c r="AA836056" s="19"/>
      <c r="AB836056" s="19"/>
      <c r="AC836056" s="19"/>
      <c r="AD836056" s="19"/>
      <c r="AE836056" s="19"/>
      <c r="AF836056" s="19"/>
      <c r="AG836056" s="19"/>
      <c r="AH836056" s="19"/>
      <c r="AI836056" s="19"/>
      <c r="AJ836056" s="19"/>
      <c r="AK836056" s="19"/>
      <c r="AL836056" s="19"/>
      <c r="AM836056" s="19"/>
      <c r="AN836056" s="19"/>
      <c r="AO836056" s="19"/>
      <c r="AP836056"/>
    </row>
    <row r="836057" spans="1:42" s="116" customFormat="1" x14ac:dyDescent="0.3">
      <c r="A836057"/>
      <c r="B836057"/>
      <c r="C836057"/>
      <c r="D836057"/>
      <c r="E836057"/>
      <c r="F836057"/>
      <c r="G836057"/>
      <c r="H836057"/>
      <c r="I836057"/>
      <c r="J836057"/>
      <c r="K836057"/>
      <c r="L836057"/>
      <c r="M836057" s="115"/>
      <c r="N836057" s="115"/>
      <c r="O836057"/>
      <c r="P836057"/>
      <c r="Q836057"/>
      <c r="R836057" s="19"/>
      <c r="S836057" s="19"/>
      <c r="T836057"/>
      <c r="U836057" s="113"/>
      <c r="V836057" s="19"/>
      <c r="W836057" s="19"/>
      <c r="X836057" s="19"/>
      <c r="Y836057" s="19"/>
      <c r="Z836057" s="19"/>
      <c r="AA836057" s="19"/>
      <c r="AB836057" s="19"/>
      <c r="AC836057" s="19"/>
      <c r="AD836057" s="19"/>
      <c r="AE836057" s="19"/>
      <c r="AF836057" s="19"/>
      <c r="AG836057" s="19"/>
      <c r="AH836057" s="19"/>
      <c r="AI836057" s="19"/>
      <c r="AJ836057" s="19"/>
      <c r="AK836057" s="19"/>
      <c r="AL836057" s="19"/>
      <c r="AM836057" s="19"/>
      <c r="AN836057" s="19"/>
      <c r="AO836057" s="19"/>
      <c r="AP836057"/>
    </row>
    <row r="836058" spans="1:42" s="116" customFormat="1" x14ac:dyDescent="0.3">
      <c r="A836058"/>
      <c r="B836058"/>
      <c r="C836058"/>
      <c r="D836058"/>
      <c r="E836058"/>
      <c r="F836058"/>
      <c r="G836058"/>
      <c r="H836058"/>
      <c r="I836058"/>
      <c r="J836058"/>
      <c r="K836058"/>
      <c r="L836058"/>
      <c r="M836058" s="115"/>
      <c r="N836058" s="115"/>
      <c r="O836058"/>
      <c r="P836058"/>
      <c r="Q836058"/>
      <c r="R836058" s="19"/>
      <c r="S836058" s="19"/>
      <c r="T836058"/>
      <c r="U836058" s="113"/>
      <c r="V836058" s="19"/>
      <c r="W836058" s="19"/>
      <c r="X836058" s="19"/>
      <c r="Y836058" s="19"/>
      <c r="Z836058" s="19"/>
      <c r="AA836058" s="19"/>
      <c r="AB836058" s="19"/>
      <c r="AC836058" s="19"/>
      <c r="AD836058" s="19"/>
      <c r="AE836058" s="19"/>
      <c r="AF836058" s="19"/>
      <c r="AG836058" s="19"/>
      <c r="AH836058" s="19"/>
      <c r="AI836058" s="19"/>
      <c r="AJ836058" s="19"/>
      <c r="AK836058" s="19"/>
      <c r="AL836058" s="19"/>
      <c r="AM836058" s="19"/>
      <c r="AN836058" s="19"/>
      <c r="AO836058" s="19"/>
      <c r="AP836058"/>
    </row>
    <row r="836059" spans="1:42" s="116" customFormat="1" x14ac:dyDescent="0.3">
      <c r="A836059"/>
      <c r="B836059"/>
      <c r="C836059"/>
      <c r="D836059"/>
      <c r="E836059"/>
      <c r="F836059"/>
      <c r="G836059"/>
      <c r="H836059"/>
      <c r="I836059"/>
      <c r="J836059"/>
      <c r="K836059"/>
      <c r="L836059"/>
      <c r="M836059" s="115"/>
      <c r="N836059" s="115"/>
      <c r="O836059"/>
      <c r="P836059"/>
      <c r="Q836059"/>
      <c r="R836059" s="19"/>
      <c r="S836059" s="19"/>
      <c r="T836059"/>
      <c r="U836059" s="113"/>
      <c r="V836059" s="19"/>
      <c r="W836059" s="19"/>
      <c r="X836059" s="19"/>
      <c r="Y836059" s="19"/>
      <c r="Z836059" s="19"/>
      <c r="AA836059" s="19"/>
      <c r="AB836059" s="19"/>
      <c r="AC836059" s="19"/>
      <c r="AD836059" s="19"/>
      <c r="AE836059" s="19"/>
      <c r="AF836059" s="19"/>
      <c r="AG836059" s="19"/>
      <c r="AH836059" s="19"/>
      <c r="AI836059" s="19"/>
      <c r="AJ836059" s="19"/>
      <c r="AK836059" s="19"/>
      <c r="AL836059" s="19"/>
      <c r="AM836059" s="19"/>
      <c r="AN836059" s="19"/>
      <c r="AO836059" s="19"/>
      <c r="AP836059"/>
    </row>
    <row r="836060" spans="1:42" s="116" customFormat="1" x14ac:dyDescent="0.3">
      <c r="A836060"/>
      <c r="B836060"/>
      <c r="C836060"/>
      <c r="D836060"/>
      <c r="E836060"/>
      <c r="F836060"/>
      <c r="G836060"/>
      <c r="H836060"/>
      <c r="I836060"/>
      <c r="J836060"/>
      <c r="K836060"/>
      <c r="L836060"/>
      <c r="M836060" s="115"/>
      <c r="N836060" s="115"/>
      <c r="O836060"/>
      <c r="P836060"/>
      <c r="Q836060"/>
      <c r="R836060" s="19"/>
      <c r="S836060" s="19"/>
      <c r="T836060"/>
      <c r="U836060" s="113"/>
      <c r="V836060" s="19"/>
      <c r="W836060" s="19"/>
      <c r="X836060" s="19"/>
      <c r="Y836060" s="19"/>
      <c r="Z836060" s="19"/>
      <c r="AA836060" s="19"/>
      <c r="AB836060" s="19"/>
      <c r="AC836060" s="19"/>
      <c r="AD836060" s="19"/>
      <c r="AE836060" s="19"/>
      <c r="AF836060" s="19"/>
      <c r="AG836060" s="19"/>
      <c r="AH836060" s="19"/>
      <c r="AI836060" s="19"/>
      <c r="AJ836060" s="19"/>
      <c r="AK836060" s="19"/>
      <c r="AL836060" s="19"/>
      <c r="AM836060" s="19"/>
      <c r="AN836060" s="19"/>
      <c r="AO836060" s="19"/>
      <c r="AP836060"/>
    </row>
    <row r="836061" spans="1:42" s="116" customFormat="1" x14ac:dyDescent="0.3">
      <c r="A836061"/>
      <c r="B836061"/>
      <c r="C836061"/>
      <c r="D836061"/>
      <c r="E836061"/>
      <c r="F836061"/>
      <c r="G836061"/>
      <c r="H836061"/>
      <c r="I836061"/>
      <c r="J836061"/>
      <c r="K836061"/>
      <c r="L836061"/>
      <c r="M836061" s="115"/>
      <c r="N836061" s="115"/>
      <c r="O836061"/>
      <c r="P836061"/>
      <c r="Q836061"/>
      <c r="R836061" s="19"/>
      <c r="S836061" s="19"/>
      <c r="T836061"/>
      <c r="U836061" s="113"/>
      <c r="V836061" s="19"/>
      <c r="W836061" s="19"/>
      <c r="X836061" s="19"/>
      <c r="Y836061" s="19"/>
      <c r="Z836061" s="19"/>
      <c r="AA836061" s="19"/>
      <c r="AB836061" s="19"/>
      <c r="AC836061" s="19"/>
      <c r="AD836061" s="19"/>
      <c r="AE836061" s="19"/>
      <c r="AF836061" s="19"/>
      <c r="AG836061" s="19"/>
      <c r="AH836061" s="19"/>
      <c r="AI836061" s="19"/>
      <c r="AJ836061" s="19"/>
      <c r="AK836061" s="19"/>
      <c r="AL836061" s="19"/>
      <c r="AM836061" s="19"/>
      <c r="AN836061" s="19"/>
      <c r="AO836061" s="19"/>
      <c r="AP836061"/>
    </row>
    <row r="836062" spans="1:42" s="116" customFormat="1" x14ac:dyDescent="0.3">
      <c r="A836062"/>
      <c r="B836062"/>
      <c r="C836062"/>
      <c r="D836062"/>
      <c r="E836062"/>
      <c r="F836062"/>
      <c r="G836062"/>
      <c r="H836062"/>
      <c r="I836062"/>
      <c r="J836062"/>
      <c r="K836062"/>
      <c r="L836062"/>
      <c r="M836062" s="115"/>
      <c r="N836062" s="115"/>
      <c r="O836062"/>
      <c r="P836062"/>
      <c r="Q836062"/>
      <c r="R836062" s="19"/>
      <c r="S836062" s="19"/>
      <c r="T836062"/>
      <c r="U836062" s="113"/>
      <c r="V836062" s="19"/>
      <c r="W836062" s="19"/>
      <c r="X836062" s="19"/>
      <c r="Y836062" s="19"/>
      <c r="Z836062" s="19"/>
      <c r="AA836062" s="19"/>
      <c r="AB836062" s="19"/>
      <c r="AC836062" s="19"/>
      <c r="AD836062" s="19"/>
      <c r="AE836062" s="19"/>
      <c r="AF836062" s="19"/>
      <c r="AG836062" s="19"/>
      <c r="AH836062" s="19"/>
      <c r="AI836062" s="19"/>
      <c r="AJ836062" s="19"/>
      <c r="AK836062" s="19"/>
      <c r="AL836062" s="19"/>
      <c r="AM836062" s="19"/>
      <c r="AN836062" s="19"/>
      <c r="AO836062" s="19"/>
      <c r="AP836062"/>
    </row>
    <row r="836063" spans="1:42" s="116" customFormat="1" x14ac:dyDescent="0.3">
      <c r="A836063"/>
      <c r="B836063"/>
      <c r="C836063"/>
      <c r="D836063"/>
      <c r="E836063"/>
      <c r="F836063"/>
      <c r="G836063"/>
      <c r="H836063"/>
      <c r="I836063"/>
      <c r="J836063"/>
      <c r="K836063"/>
      <c r="L836063"/>
      <c r="M836063" s="115"/>
      <c r="N836063" s="115"/>
      <c r="O836063"/>
      <c r="P836063"/>
      <c r="Q836063"/>
      <c r="R836063" s="19"/>
      <c r="S836063" s="19"/>
      <c r="T836063"/>
      <c r="U836063" s="113"/>
      <c r="V836063" s="19"/>
      <c r="W836063" s="19"/>
      <c r="X836063" s="19"/>
      <c r="Y836063" s="19"/>
      <c r="Z836063" s="19"/>
      <c r="AA836063" s="19"/>
      <c r="AB836063" s="19"/>
      <c r="AC836063" s="19"/>
      <c r="AD836063" s="19"/>
      <c r="AE836063" s="19"/>
      <c r="AF836063" s="19"/>
      <c r="AG836063" s="19"/>
      <c r="AH836063" s="19"/>
      <c r="AI836063" s="19"/>
      <c r="AJ836063" s="19"/>
      <c r="AK836063" s="19"/>
      <c r="AL836063" s="19"/>
      <c r="AM836063" s="19"/>
      <c r="AN836063" s="19"/>
      <c r="AO836063" s="19"/>
      <c r="AP836063"/>
    </row>
    <row r="836064" spans="1:42" s="116" customFormat="1" x14ac:dyDescent="0.3">
      <c r="A836064"/>
      <c r="B836064"/>
      <c r="C836064"/>
      <c r="D836064"/>
      <c r="E836064"/>
      <c r="F836064"/>
      <c r="G836064"/>
      <c r="H836064"/>
      <c r="I836064"/>
      <c r="J836064"/>
      <c r="K836064"/>
      <c r="L836064"/>
      <c r="M836064" s="115"/>
      <c r="N836064" s="115"/>
      <c r="O836064"/>
      <c r="P836064"/>
      <c r="Q836064"/>
      <c r="R836064" s="19"/>
      <c r="S836064" s="19"/>
      <c r="T836064"/>
      <c r="U836064" s="113"/>
      <c r="V836064" s="19"/>
      <c r="W836064" s="19"/>
      <c r="X836064" s="19"/>
      <c r="Y836064" s="19"/>
      <c r="Z836064" s="19"/>
      <c r="AA836064" s="19"/>
      <c r="AB836064" s="19"/>
      <c r="AC836064" s="19"/>
      <c r="AD836064" s="19"/>
      <c r="AE836064" s="19"/>
      <c r="AF836064" s="19"/>
      <c r="AG836064" s="19"/>
      <c r="AH836064" s="19"/>
      <c r="AI836064" s="19"/>
      <c r="AJ836064" s="19"/>
      <c r="AK836064" s="19"/>
      <c r="AL836064" s="19"/>
      <c r="AM836064" s="19"/>
      <c r="AN836064" s="19"/>
      <c r="AO836064" s="19"/>
      <c r="AP836064"/>
    </row>
    <row r="836065" spans="1:42" s="116" customFormat="1" x14ac:dyDescent="0.3">
      <c r="A836065"/>
      <c r="B836065"/>
      <c r="C836065"/>
      <c r="D836065"/>
      <c r="E836065"/>
      <c r="F836065"/>
      <c r="G836065"/>
      <c r="H836065"/>
      <c r="I836065"/>
      <c r="J836065"/>
      <c r="K836065"/>
      <c r="L836065"/>
      <c r="M836065" s="115"/>
      <c r="N836065" s="115"/>
      <c r="O836065"/>
      <c r="P836065"/>
      <c r="Q836065"/>
      <c r="R836065" s="19"/>
      <c r="S836065" s="19"/>
      <c r="T836065"/>
      <c r="U836065" s="113"/>
      <c r="V836065" s="19"/>
      <c r="W836065" s="19"/>
      <c r="X836065" s="19"/>
      <c r="Y836065" s="19"/>
      <c r="Z836065" s="19"/>
      <c r="AA836065" s="19"/>
      <c r="AB836065" s="19"/>
      <c r="AC836065" s="19"/>
      <c r="AD836065" s="19"/>
      <c r="AE836065" s="19"/>
      <c r="AF836065" s="19"/>
      <c r="AG836065" s="19"/>
      <c r="AH836065" s="19"/>
      <c r="AI836065" s="19"/>
      <c r="AJ836065" s="19"/>
      <c r="AK836065" s="19"/>
      <c r="AL836065" s="19"/>
      <c r="AM836065" s="19"/>
      <c r="AN836065" s="19"/>
      <c r="AO836065" s="19"/>
      <c r="AP836065"/>
    </row>
    <row r="836066" spans="1:42" s="116" customFormat="1" x14ac:dyDescent="0.3">
      <c r="A836066"/>
      <c r="B836066"/>
      <c r="C836066"/>
      <c r="D836066"/>
      <c r="E836066"/>
      <c r="F836066"/>
      <c r="G836066"/>
      <c r="H836066"/>
      <c r="I836066"/>
      <c r="J836066"/>
      <c r="K836066"/>
      <c r="L836066"/>
      <c r="M836066" s="115"/>
      <c r="N836066" s="115"/>
      <c r="O836066"/>
      <c r="P836066"/>
      <c r="Q836066"/>
      <c r="R836066" s="19"/>
      <c r="S836066" s="19"/>
      <c r="T836066"/>
      <c r="U836066" s="113"/>
      <c r="V836066" s="19"/>
      <c r="W836066" s="19"/>
      <c r="X836066" s="19"/>
      <c r="Y836066" s="19"/>
      <c r="Z836066" s="19"/>
      <c r="AA836066" s="19"/>
      <c r="AB836066" s="19"/>
      <c r="AC836066" s="19"/>
      <c r="AD836066" s="19"/>
      <c r="AE836066" s="19"/>
      <c r="AF836066" s="19"/>
      <c r="AG836066" s="19"/>
      <c r="AH836066" s="19"/>
      <c r="AI836066" s="19"/>
      <c r="AJ836066" s="19"/>
      <c r="AK836066" s="19"/>
      <c r="AL836066" s="19"/>
      <c r="AM836066" s="19"/>
      <c r="AN836066" s="19"/>
      <c r="AO836066" s="19"/>
      <c r="AP836066"/>
    </row>
    <row r="836067" spans="1:42" s="116" customFormat="1" x14ac:dyDescent="0.3">
      <c r="A836067"/>
      <c r="B836067"/>
      <c r="C836067"/>
      <c r="D836067"/>
      <c r="E836067"/>
      <c r="F836067"/>
      <c r="G836067"/>
      <c r="H836067"/>
      <c r="I836067"/>
      <c r="J836067"/>
      <c r="K836067"/>
      <c r="L836067"/>
      <c r="M836067" s="115"/>
      <c r="N836067" s="115"/>
      <c r="O836067"/>
      <c r="P836067"/>
      <c r="Q836067"/>
      <c r="R836067" s="19"/>
      <c r="S836067" s="19"/>
      <c r="T836067"/>
      <c r="U836067" s="113"/>
      <c r="V836067" s="19"/>
      <c r="W836067" s="19"/>
      <c r="X836067" s="19"/>
      <c r="Y836067" s="19"/>
      <c r="Z836067" s="19"/>
      <c r="AA836067" s="19"/>
      <c r="AB836067" s="19"/>
      <c r="AC836067" s="19"/>
      <c r="AD836067" s="19"/>
      <c r="AE836067" s="19"/>
      <c r="AF836067" s="19"/>
      <c r="AG836067" s="19"/>
      <c r="AH836067" s="19"/>
      <c r="AI836067" s="19"/>
      <c r="AJ836067" s="19"/>
      <c r="AK836067" s="19"/>
      <c r="AL836067" s="19"/>
      <c r="AM836067" s="19"/>
      <c r="AN836067" s="19"/>
      <c r="AO836067" s="19"/>
      <c r="AP836067"/>
    </row>
    <row r="836068" spans="1:42" s="116" customFormat="1" x14ac:dyDescent="0.3">
      <c r="A836068"/>
      <c r="B836068"/>
      <c r="C836068"/>
      <c r="D836068"/>
      <c r="E836068"/>
      <c r="F836068"/>
      <c r="G836068"/>
      <c r="H836068"/>
      <c r="I836068"/>
      <c r="J836068"/>
      <c r="K836068"/>
      <c r="L836068"/>
      <c r="M836068" s="115"/>
      <c r="N836068" s="115"/>
      <c r="O836068"/>
      <c r="P836068"/>
      <c r="Q836068"/>
      <c r="R836068" s="19"/>
      <c r="S836068" s="19"/>
      <c r="T836068"/>
      <c r="U836068" s="113"/>
      <c r="V836068" s="19"/>
      <c r="W836068" s="19"/>
      <c r="X836068" s="19"/>
      <c r="Y836068" s="19"/>
      <c r="Z836068" s="19"/>
      <c r="AA836068" s="19"/>
      <c r="AB836068" s="19"/>
      <c r="AC836068" s="19"/>
      <c r="AD836068" s="19"/>
      <c r="AE836068" s="19"/>
      <c r="AF836068" s="19"/>
      <c r="AG836068" s="19"/>
      <c r="AH836068" s="19"/>
      <c r="AI836068" s="19"/>
      <c r="AJ836068" s="19"/>
      <c r="AK836068" s="19"/>
      <c r="AL836068" s="19"/>
      <c r="AM836068" s="19"/>
      <c r="AN836068" s="19"/>
      <c r="AO836068" s="19"/>
      <c r="AP836068"/>
    </row>
    <row r="836069" spans="1:42" s="116" customFormat="1" x14ac:dyDescent="0.3">
      <c r="A836069"/>
      <c r="B836069"/>
      <c r="C836069"/>
      <c r="D836069"/>
      <c r="E836069"/>
      <c r="F836069"/>
      <c r="G836069"/>
      <c r="H836069"/>
      <c r="I836069"/>
      <c r="J836069"/>
      <c r="K836069"/>
      <c r="L836069"/>
      <c r="M836069" s="115"/>
      <c r="N836069" s="115"/>
      <c r="O836069"/>
      <c r="P836069"/>
      <c r="Q836069"/>
      <c r="R836069" s="19"/>
      <c r="S836069" s="19"/>
      <c r="T836069"/>
      <c r="U836069" s="113"/>
      <c r="V836069" s="19"/>
      <c r="W836069" s="19"/>
      <c r="X836069" s="19"/>
      <c r="Y836069" s="19"/>
      <c r="Z836069" s="19"/>
      <c r="AA836069" s="19"/>
      <c r="AB836069" s="19"/>
      <c r="AC836069" s="19"/>
      <c r="AD836069" s="19"/>
      <c r="AE836069" s="19"/>
      <c r="AF836069" s="19"/>
      <c r="AG836069" s="19"/>
      <c r="AH836069" s="19"/>
      <c r="AI836069" s="19"/>
      <c r="AJ836069" s="19"/>
      <c r="AK836069" s="19"/>
      <c r="AL836069" s="19"/>
      <c r="AM836069" s="19"/>
      <c r="AN836069" s="19"/>
      <c r="AO836069" s="19"/>
      <c r="AP836069"/>
    </row>
    <row r="836070" spans="1:42" s="116" customFormat="1" x14ac:dyDescent="0.3">
      <c r="A836070"/>
      <c r="B836070"/>
      <c r="C836070"/>
      <c r="D836070"/>
      <c r="E836070"/>
      <c r="F836070"/>
      <c r="G836070"/>
      <c r="H836070"/>
      <c r="I836070"/>
      <c r="J836070"/>
      <c r="K836070"/>
      <c r="L836070"/>
      <c r="M836070" s="115"/>
      <c r="N836070" s="115"/>
      <c r="O836070"/>
      <c r="P836070"/>
      <c r="Q836070"/>
      <c r="R836070" s="19"/>
      <c r="S836070" s="19"/>
      <c r="T836070"/>
      <c r="U836070" s="113"/>
      <c r="V836070" s="19"/>
      <c r="W836070" s="19"/>
      <c r="X836070" s="19"/>
      <c r="Y836070" s="19"/>
      <c r="Z836070" s="19"/>
      <c r="AA836070" s="19"/>
      <c r="AB836070" s="19"/>
      <c r="AC836070" s="19"/>
      <c r="AD836070" s="19"/>
      <c r="AE836070" s="19"/>
      <c r="AF836070" s="19"/>
      <c r="AG836070" s="19"/>
      <c r="AH836070" s="19"/>
      <c r="AI836070" s="19"/>
      <c r="AJ836070" s="19"/>
      <c r="AK836070" s="19"/>
      <c r="AL836070" s="19"/>
      <c r="AM836070" s="19"/>
      <c r="AN836070" s="19"/>
      <c r="AO836070" s="19"/>
      <c r="AP836070"/>
    </row>
    <row r="836071" spans="1:42" s="116" customFormat="1" x14ac:dyDescent="0.3">
      <c r="A836071"/>
      <c r="B836071"/>
      <c r="C836071"/>
      <c r="D836071"/>
      <c r="E836071"/>
      <c r="F836071"/>
      <c r="G836071"/>
      <c r="H836071"/>
      <c r="I836071"/>
      <c r="J836071"/>
      <c r="K836071"/>
      <c r="L836071"/>
      <c r="M836071" s="115"/>
      <c r="N836071" s="115"/>
      <c r="O836071"/>
      <c r="P836071"/>
      <c r="Q836071"/>
      <c r="R836071" s="19"/>
      <c r="S836071" s="19"/>
      <c r="T836071"/>
      <c r="U836071" s="113"/>
      <c r="V836071" s="19"/>
      <c r="W836071" s="19"/>
      <c r="X836071" s="19"/>
      <c r="Y836071" s="19"/>
      <c r="Z836071" s="19"/>
      <c r="AA836071" s="19"/>
      <c r="AB836071" s="19"/>
      <c r="AC836071" s="19"/>
      <c r="AD836071" s="19"/>
      <c r="AE836071" s="19"/>
      <c r="AF836071" s="19"/>
      <c r="AG836071" s="19"/>
      <c r="AH836071" s="19"/>
      <c r="AI836071" s="19"/>
      <c r="AJ836071" s="19"/>
      <c r="AK836071" s="19"/>
      <c r="AL836071" s="19"/>
      <c r="AM836071" s="19"/>
      <c r="AN836071" s="19"/>
      <c r="AO836071" s="19"/>
      <c r="AP836071"/>
    </row>
    <row r="836072" spans="1:42" s="116" customFormat="1" x14ac:dyDescent="0.3">
      <c r="A836072"/>
      <c r="B836072"/>
      <c r="C836072"/>
      <c r="D836072"/>
      <c r="E836072"/>
      <c r="F836072"/>
      <c r="G836072"/>
      <c r="H836072"/>
      <c r="I836072"/>
      <c r="J836072"/>
      <c r="K836072"/>
      <c r="L836072"/>
      <c r="M836072" s="115"/>
      <c r="N836072" s="115"/>
      <c r="O836072"/>
      <c r="P836072"/>
      <c r="Q836072"/>
      <c r="R836072" s="19"/>
      <c r="S836072" s="19"/>
      <c r="T836072"/>
      <c r="U836072" s="113"/>
      <c r="V836072" s="19"/>
      <c r="W836072" s="19"/>
      <c r="X836072" s="19"/>
      <c r="Y836072" s="19"/>
      <c r="Z836072" s="19"/>
      <c r="AA836072" s="19"/>
      <c r="AB836072" s="19"/>
      <c r="AC836072" s="19"/>
      <c r="AD836072" s="19"/>
      <c r="AE836072" s="19"/>
      <c r="AF836072" s="19"/>
      <c r="AG836072" s="19"/>
      <c r="AH836072" s="19"/>
      <c r="AI836072" s="19"/>
      <c r="AJ836072" s="19"/>
      <c r="AK836072" s="19"/>
      <c r="AL836072" s="19"/>
      <c r="AM836072" s="19"/>
      <c r="AN836072" s="19"/>
      <c r="AO836072" s="19"/>
      <c r="AP836072"/>
    </row>
    <row r="836073" spans="1:42" s="116" customFormat="1" x14ac:dyDescent="0.3">
      <c r="A836073"/>
      <c r="B836073"/>
      <c r="C836073"/>
      <c r="D836073"/>
      <c r="E836073"/>
      <c r="F836073"/>
      <c r="G836073"/>
      <c r="H836073"/>
      <c r="I836073"/>
      <c r="J836073"/>
      <c r="K836073"/>
      <c r="L836073"/>
      <c r="M836073" s="115"/>
      <c r="N836073" s="115"/>
      <c r="O836073"/>
      <c r="P836073"/>
      <c r="Q836073"/>
      <c r="R836073" s="19"/>
      <c r="S836073" s="19"/>
      <c r="T836073"/>
      <c r="U836073" s="113"/>
      <c r="V836073" s="19"/>
      <c r="W836073" s="19"/>
      <c r="X836073" s="19"/>
      <c r="Y836073" s="19"/>
      <c r="Z836073" s="19"/>
      <c r="AA836073" s="19"/>
      <c r="AB836073" s="19"/>
      <c r="AC836073" s="19"/>
      <c r="AD836073" s="19"/>
      <c r="AE836073" s="19"/>
      <c r="AF836073" s="19"/>
      <c r="AG836073" s="19"/>
      <c r="AH836073" s="19"/>
      <c r="AI836073" s="19"/>
      <c r="AJ836073" s="19"/>
      <c r="AK836073" s="19"/>
      <c r="AL836073" s="19"/>
      <c r="AM836073" s="19"/>
      <c r="AN836073" s="19"/>
      <c r="AO836073" s="19"/>
      <c r="AP836073"/>
    </row>
    <row r="836074" spans="1:42" s="116" customFormat="1" x14ac:dyDescent="0.3">
      <c r="A836074"/>
      <c r="B836074"/>
      <c r="C836074"/>
      <c r="D836074"/>
      <c r="E836074"/>
      <c r="F836074"/>
      <c r="G836074"/>
      <c r="H836074"/>
      <c r="I836074"/>
      <c r="J836074"/>
      <c r="K836074"/>
      <c r="L836074"/>
      <c r="M836074" s="115"/>
      <c r="N836074" s="115"/>
      <c r="O836074"/>
      <c r="P836074"/>
      <c r="Q836074"/>
      <c r="R836074" s="19"/>
      <c r="S836074" s="19"/>
      <c r="T836074"/>
      <c r="U836074" s="113"/>
      <c r="V836074" s="19"/>
      <c r="W836074" s="19"/>
      <c r="X836074" s="19"/>
      <c r="Y836074" s="19"/>
      <c r="Z836074" s="19"/>
      <c r="AA836074" s="19"/>
      <c r="AB836074" s="19"/>
      <c r="AC836074" s="19"/>
      <c r="AD836074" s="19"/>
      <c r="AE836074" s="19"/>
      <c r="AF836074" s="19"/>
      <c r="AG836074" s="19"/>
      <c r="AH836074" s="19"/>
      <c r="AI836074" s="19"/>
      <c r="AJ836074" s="19"/>
      <c r="AK836074" s="19"/>
      <c r="AL836074" s="19"/>
      <c r="AM836074" s="19"/>
      <c r="AN836074" s="19"/>
      <c r="AO836074" s="19"/>
      <c r="AP836074"/>
    </row>
    <row r="836075" spans="1:42" s="116" customFormat="1" x14ac:dyDescent="0.3">
      <c r="A836075"/>
      <c r="B836075"/>
      <c r="C836075"/>
      <c r="D836075"/>
      <c r="E836075"/>
      <c r="F836075"/>
      <c r="G836075"/>
      <c r="H836075"/>
      <c r="I836075"/>
      <c r="J836075"/>
      <c r="K836075"/>
      <c r="L836075"/>
      <c r="M836075" s="115"/>
      <c r="N836075" s="115"/>
      <c r="O836075"/>
      <c r="P836075"/>
      <c r="Q836075"/>
      <c r="R836075" s="19"/>
      <c r="S836075" s="19"/>
      <c r="T836075"/>
      <c r="U836075" s="113"/>
      <c r="V836075" s="19"/>
      <c r="W836075" s="19"/>
      <c r="X836075" s="19"/>
      <c r="Y836075" s="19"/>
      <c r="Z836075" s="19"/>
      <c r="AA836075" s="19"/>
      <c r="AB836075" s="19"/>
      <c r="AC836075" s="19"/>
      <c r="AD836075" s="19"/>
      <c r="AE836075" s="19"/>
      <c r="AF836075" s="19"/>
      <c r="AG836075" s="19"/>
      <c r="AH836075" s="19"/>
      <c r="AI836075" s="19"/>
      <c r="AJ836075" s="19"/>
      <c r="AK836075" s="19"/>
      <c r="AL836075" s="19"/>
      <c r="AM836075" s="19"/>
      <c r="AN836075" s="19"/>
      <c r="AO836075" s="19"/>
      <c r="AP836075"/>
    </row>
    <row r="836076" spans="1:42" s="116" customFormat="1" x14ac:dyDescent="0.3">
      <c r="A836076"/>
      <c r="B836076"/>
      <c r="C836076"/>
      <c r="D836076"/>
      <c r="E836076"/>
      <c r="F836076"/>
      <c r="G836076"/>
      <c r="H836076"/>
      <c r="I836076"/>
      <c r="J836076"/>
      <c r="K836076"/>
      <c r="L836076"/>
      <c r="M836076" s="115"/>
      <c r="N836076" s="115"/>
      <c r="O836076"/>
      <c r="P836076"/>
      <c r="Q836076"/>
      <c r="R836076" s="19"/>
      <c r="S836076" s="19"/>
      <c r="T836076"/>
      <c r="U836076" s="113"/>
      <c r="V836076" s="19"/>
      <c r="W836076" s="19"/>
      <c r="X836076" s="19"/>
      <c r="Y836076" s="19"/>
      <c r="Z836076" s="19"/>
      <c r="AA836076" s="19"/>
      <c r="AB836076" s="19"/>
      <c r="AC836076" s="19"/>
      <c r="AD836076" s="19"/>
      <c r="AE836076" s="19"/>
      <c r="AF836076" s="19"/>
      <c r="AG836076" s="19"/>
      <c r="AH836076" s="19"/>
      <c r="AI836076" s="19"/>
      <c r="AJ836076" s="19"/>
      <c r="AK836076" s="19"/>
      <c r="AL836076" s="19"/>
      <c r="AM836076" s="19"/>
      <c r="AN836076" s="19"/>
      <c r="AO836076" s="19"/>
      <c r="AP836076"/>
    </row>
    <row r="836077" spans="1:42" s="116" customFormat="1" x14ac:dyDescent="0.3">
      <c r="A836077"/>
      <c r="B836077"/>
      <c r="C836077"/>
      <c r="D836077"/>
      <c r="E836077"/>
      <c r="F836077"/>
      <c r="G836077"/>
      <c r="H836077"/>
      <c r="I836077"/>
      <c r="J836077"/>
      <c r="K836077"/>
      <c r="L836077"/>
      <c r="M836077" s="115"/>
      <c r="N836077" s="115"/>
      <c r="O836077"/>
      <c r="P836077"/>
      <c r="Q836077"/>
      <c r="R836077" s="19"/>
      <c r="S836077" s="19"/>
      <c r="T836077"/>
      <c r="U836077" s="113"/>
      <c r="V836077" s="19"/>
      <c r="W836077" s="19"/>
      <c r="X836077" s="19"/>
      <c r="Y836077" s="19"/>
      <c r="Z836077" s="19"/>
      <c r="AA836077" s="19"/>
      <c r="AB836077" s="19"/>
      <c r="AC836077" s="19"/>
      <c r="AD836077" s="19"/>
      <c r="AE836077" s="19"/>
      <c r="AF836077" s="19"/>
      <c r="AG836077" s="19"/>
      <c r="AH836077" s="19"/>
      <c r="AI836077" s="19"/>
      <c r="AJ836077" s="19"/>
      <c r="AK836077" s="19"/>
      <c r="AL836077" s="19"/>
      <c r="AM836077" s="19"/>
      <c r="AN836077" s="19"/>
      <c r="AO836077" s="19"/>
      <c r="AP836077"/>
    </row>
    <row r="836078" spans="1:42" s="116" customFormat="1" x14ac:dyDescent="0.3">
      <c r="A836078"/>
      <c r="B836078"/>
      <c r="C836078"/>
      <c r="D836078"/>
      <c r="E836078"/>
      <c r="F836078"/>
      <c r="G836078"/>
      <c r="H836078"/>
      <c r="I836078"/>
      <c r="J836078"/>
      <c r="K836078"/>
      <c r="L836078"/>
      <c r="M836078" s="115"/>
      <c r="N836078" s="115"/>
      <c r="O836078"/>
      <c r="P836078"/>
      <c r="Q836078"/>
      <c r="R836078" s="19"/>
      <c r="S836078" s="19"/>
      <c r="T836078"/>
      <c r="U836078" s="113"/>
      <c r="V836078" s="19"/>
      <c r="W836078" s="19"/>
      <c r="X836078" s="19"/>
      <c r="Y836078" s="19"/>
      <c r="Z836078" s="19"/>
      <c r="AA836078" s="19"/>
      <c r="AB836078" s="19"/>
      <c r="AC836078" s="19"/>
      <c r="AD836078" s="19"/>
      <c r="AE836078" s="19"/>
      <c r="AF836078" s="19"/>
      <c r="AG836078" s="19"/>
      <c r="AH836078" s="19"/>
      <c r="AI836078" s="19"/>
      <c r="AJ836078" s="19"/>
      <c r="AK836078" s="19"/>
      <c r="AL836078" s="19"/>
      <c r="AM836078" s="19"/>
      <c r="AN836078" s="19"/>
      <c r="AO836078" s="19"/>
      <c r="AP836078"/>
    </row>
    <row r="836079" spans="1:42" s="116" customFormat="1" x14ac:dyDescent="0.3">
      <c r="A836079"/>
      <c r="B836079"/>
      <c r="C836079"/>
      <c r="D836079"/>
      <c r="E836079"/>
      <c r="F836079"/>
      <c r="G836079"/>
      <c r="H836079"/>
      <c r="I836079"/>
      <c r="J836079"/>
      <c r="K836079"/>
      <c r="L836079"/>
      <c r="M836079" s="115"/>
      <c r="N836079" s="115"/>
      <c r="O836079"/>
      <c r="P836079"/>
      <c r="Q836079"/>
      <c r="R836079" s="19"/>
      <c r="S836079" s="19"/>
      <c r="T836079"/>
      <c r="U836079" s="113"/>
      <c r="V836079" s="19"/>
      <c r="W836079" s="19"/>
      <c r="X836079" s="19"/>
      <c r="Y836079" s="19"/>
      <c r="Z836079" s="19"/>
      <c r="AA836079" s="19"/>
      <c r="AB836079" s="19"/>
      <c r="AC836079" s="19"/>
      <c r="AD836079" s="19"/>
      <c r="AE836079" s="19"/>
      <c r="AF836079" s="19"/>
      <c r="AG836079" s="19"/>
      <c r="AH836079" s="19"/>
      <c r="AI836079" s="19"/>
      <c r="AJ836079" s="19"/>
      <c r="AK836079" s="19"/>
      <c r="AL836079" s="19"/>
      <c r="AM836079" s="19"/>
      <c r="AN836079" s="19"/>
      <c r="AO836079" s="19"/>
      <c r="AP836079"/>
    </row>
    <row r="836080" spans="1:42" s="116" customFormat="1" x14ac:dyDescent="0.3">
      <c r="A836080"/>
      <c r="B836080"/>
      <c r="C836080"/>
      <c r="D836080"/>
      <c r="E836080"/>
      <c r="F836080"/>
      <c r="G836080"/>
      <c r="H836080"/>
      <c r="I836080"/>
      <c r="J836080"/>
      <c r="K836080"/>
      <c r="L836080"/>
      <c r="M836080" s="115"/>
      <c r="N836080" s="115"/>
      <c r="O836080"/>
      <c r="P836080"/>
      <c r="Q836080"/>
      <c r="R836080" s="19"/>
      <c r="S836080" s="19"/>
      <c r="T836080"/>
      <c r="U836080" s="113"/>
      <c r="V836080" s="19"/>
      <c r="W836080" s="19"/>
      <c r="X836080" s="19"/>
      <c r="Y836080" s="19"/>
      <c r="Z836080" s="19"/>
      <c r="AA836080" s="19"/>
      <c r="AB836080" s="19"/>
      <c r="AC836080" s="19"/>
      <c r="AD836080" s="19"/>
      <c r="AE836080" s="19"/>
      <c r="AF836080" s="19"/>
      <c r="AG836080" s="19"/>
      <c r="AH836080" s="19"/>
      <c r="AI836080" s="19"/>
      <c r="AJ836080" s="19"/>
      <c r="AK836080" s="19"/>
      <c r="AL836080" s="19"/>
      <c r="AM836080" s="19"/>
      <c r="AN836080" s="19"/>
      <c r="AO836080" s="19"/>
      <c r="AP836080"/>
    </row>
    <row r="836081" spans="1:42" s="116" customFormat="1" x14ac:dyDescent="0.3">
      <c r="A836081"/>
      <c r="B836081"/>
      <c r="C836081"/>
      <c r="D836081"/>
      <c r="E836081"/>
      <c r="F836081"/>
      <c r="G836081"/>
      <c r="H836081"/>
      <c r="I836081"/>
      <c r="J836081"/>
      <c r="K836081"/>
      <c r="L836081"/>
      <c r="M836081" s="115"/>
      <c r="N836081" s="115"/>
      <c r="O836081"/>
      <c r="P836081"/>
      <c r="Q836081"/>
      <c r="R836081" s="19"/>
      <c r="S836081" s="19"/>
      <c r="T836081"/>
      <c r="U836081" s="113"/>
      <c r="V836081" s="19"/>
      <c r="W836081" s="19"/>
      <c r="X836081" s="19"/>
      <c r="Y836081" s="19"/>
      <c r="Z836081" s="19"/>
      <c r="AA836081" s="19"/>
      <c r="AB836081" s="19"/>
      <c r="AC836081" s="19"/>
      <c r="AD836081" s="19"/>
      <c r="AE836081" s="19"/>
      <c r="AF836081" s="19"/>
      <c r="AG836081" s="19"/>
      <c r="AH836081" s="19"/>
      <c r="AI836081" s="19"/>
      <c r="AJ836081" s="19"/>
      <c r="AK836081" s="19"/>
      <c r="AL836081" s="19"/>
      <c r="AM836081" s="19"/>
      <c r="AN836081" s="19"/>
      <c r="AO836081" s="19"/>
      <c r="AP836081"/>
    </row>
    <row r="836082" spans="1:42" s="116" customFormat="1" x14ac:dyDescent="0.3">
      <c r="A836082"/>
      <c r="B836082"/>
      <c r="C836082"/>
      <c r="D836082"/>
      <c r="E836082"/>
      <c r="F836082"/>
      <c r="G836082"/>
      <c r="H836082"/>
      <c r="I836082"/>
      <c r="J836082"/>
      <c r="K836082"/>
      <c r="L836082"/>
      <c r="M836082" s="115"/>
      <c r="N836082" s="115"/>
      <c r="O836082"/>
      <c r="P836082"/>
      <c r="Q836082"/>
      <c r="R836082" s="19"/>
      <c r="S836082" s="19"/>
      <c r="T836082"/>
      <c r="U836082" s="113"/>
      <c r="V836082" s="19"/>
      <c r="W836082" s="19"/>
      <c r="X836082" s="19"/>
      <c r="Y836082" s="19"/>
      <c r="Z836082" s="19"/>
      <c r="AA836082" s="19"/>
      <c r="AB836082" s="19"/>
      <c r="AC836082" s="19"/>
      <c r="AD836082" s="19"/>
      <c r="AE836082" s="19"/>
      <c r="AF836082" s="19"/>
      <c r="AG836082" s="19"/>
      <c r="AH836082" s="19"/>
      <c r="AI836082" s="19"/>
      <c r="AJ836082" s="19"/>
      <c r="AK836082" s="19"/>
      <c r="AL836082" s="19"/>
      <c r="AM836082" s="19"/>
      <c r="AN836082" s="19"/>
      <c r="AO836082" s="19"/>
      <c r="AP836082"/>
    </row>
    <row r="836083" spans="1:42" s="116" customFormat="1" x14ac:dyDescent="0.3">
      <c r="A836083"/>
      <c r="B836083"/>
      <c r="C836083"/>
      <c r="D836083"/>
      <c r="E836083"/>
      <c r="F836083"/>
      <c r="G836083"/>
      <c r="H836083"/>
      <c r="I836083"/>
      <c r="J836083"/>
      <c r="K836083"/>
      <c r="L836083"/>
      <c r="M836083" s="115"/>
      <c r="N836083" s="115"/>
      <c r="O836083"/>
      <c r="P836083"/>
      <c r="Q836083"/>
      <c r="R836083" s="19"/>
      <c r="S836083" s="19"/>
      <c r="T836083"/>
      <c r="U836083" s="113"/>
      <c r="V836083" s="19"/>
      <c r="W836083" s="19"/>
      <c r="X836083" s="19"/>
      <c r="Y836083" s="19"/>
      <c r="Z836083" s="19"/>
      <c r="AA836083" s="19"/>
      <c r="AB836083" s="19"/>
      <c r="AC836083" s="19"/>
      <c r="AD836083" s="19"/>
      <c r="AE836083" s="19"/>
      <c r="AF836083" s="19"/>
      <c r="AG836083" s="19"/>
      <c r="AH836083" s="19"/>
      <c r="AI836083" s="19"/>
      <c r="AJ836083" s="19"/>
      <c r="AK836083" s="19"/>
      <c r="AL836083" s="19"/>
      <c r="AM836083" s="19"/>
      <c r="AN836083" s="19"/>
      <c r="AO836083" s="19"/>
      <c r="AP836083"/>
    </row>
    <row r="836084" spans="1:42" s="116" customFormat="1" x14ac:dyDescent="0.3">
      <c r="A836084"/>
      <c r="B836084"/>
      <c r="C836084"/>
      <c r="D836084"/>
      <c r="E836084"/>
      <c r="F836084"/>
      <c r="G836084"/>
      <c r="H836084"/>
      <c r="I836084"/>
      <c r="J836084"/>
      <c r="K836084"/>
      <c r="L836084"/>
      <c r="M836084" s="115"/>
      <c r="N836084" s="115"/>
      <c r="O836084"/>
      <c r="P836084"/>
      <c r="Q836084"/>
      <c r="R836084" s="19"/>
      <c r="S836084" s="19"/>
      <c r="T836084"/>
      <c r="U836084" s="113"/>
      <c r="V836084" s="19"/>
      <c r="W836084" s="19"/>
      <c r="X836084" s="19"/>
      <c r="Y836084" s="19"/>
      <c r="Z836084" s="19"/>
      <c r="AA836084" s="19"/>
      <c r="AB836084" s="19"/>
      <c r="AC836084" s="19"/>
      <c r="AD836084" s="19"/>
      <c r="AE836084" s="19"/>
      <c r="AF836084" s="19"/>
      <c r="AG836084" s="19"/>
      <c r="AH836084" s="19"/>
      <c r="AI836084" s="19"/>
      <c r="AJ836084" s="19"/>
      <c r="AK836084" s="19"/>
      <c r="AL836084" s="19"/>
      <c r="AM836084" s="19"/>
      <c r="AN836084" s="19"/>
      <c r="AO836084" s="19"/>
      <c r="AP836084"/>
    </row>
    <row r="836085" spans="1:42" s="116" customFormat="1" x14ac:dyDescent="0.3">
      <c r="A836085"/>
      <c r="B836085"/>
      <c r="C836085"/>
      <c r="D836085"/>
      <c r="E836085"/>
      <c r="F836085"/>
      <c r="G836085"/>
      <c r="H836085"/>
      <c r="I836085"/>
      <c r="J836085"/>
      <c r="K836085"/>
      <c r="L836085"/>
      <c r="M836085" s="115"/>
      <c r="N836085" s="115"/>
      <c r="O836085"/>
      <c r="P836085"/>
      <c r="Q836085"/>
      <c r="R836085" s="19"/>
      <c r="S836085" s="19"/>
      <c r="T836085"/>
      <c r="U836085" s="113"/>
      <c r="V836085" s="19"/>
      <c r="W836085" s="19"/>
      <c r="X836085" s="19"/>
      <c r="Y836085" s="19"/>
      <c r="Z836085" s="19"/>
      <c r="AA836085" s="19"/>
      <c r="AB836085" s="19"/>
      <c r="AC836085" s="19"/>
      <c r="AD836085" s="19"/>
      <c r="AE836085" s="19"/>
      <c r="AF836085" s="19"/>
      <c r="AG836085" s="19"/>
      <c r="AH836085" s="19"/>
      <c r="AI836085" s="19"/>
      <c r="AJ836085" s="19"/>
      <c r="AK836085" s="19"/>
      <c r="AL836085" s="19"/>
      <c r="AM836085" s="19"/>
      <c r="AN836085" s="19"/>
      <c r="AO836085" s="19"/>
      <c r="AP836085"/>
    </row>
    <row r="836086" spans="1:42" s="116" customFormat="1" x14ac:dyDescent="0.3">
      <c r="A836086"/>
      <c r="B836086"/>
      <c r="C836086"/>
      <c r="D836086"/>
      <c r="E836086"/>
      <c r="F836086"/>
      <c r="G836086"/>
      <c r="H836086"/>
      <c r="I836086"/>
      <c r="J836086"/>
      <c r="K836086"/>
      <c r="L836086"/>
      <c r="M836086" s="115"/>
      <c r="N836086" s="115"/>
      <c r="O836086"/>
      <c r="P836086"/>
      <c r="Q836086"/>
      <c r="R836086" s="19"/>
      <c r="S836086" s="19"/>
      <c r="T836086"/>
      <c r="U836086" s="113"/>
      <c r="V836086" s="19"/>
      <c r="W836086" s="19"/>
      <c r="X836086" s="19"/>
      <c r="Y836086" s="19"/>
      <c r="Z836086" s="19"/>
      <c r="AA836086" s="19"/>
      <c r="AB836086" s="19"/>
      <c r="AC836086" s="19"/>
      <c r="AD836086" s="19"/>
      <c r="AE836086" s="19"/>
      <c r="AF836086" s="19"/>
      <c r="AG836086" s="19"/>
      <c r="AH836086" s="19"/>
      <c r="AI836086" s="19"/>
      <c r="AJ836086" s="19"/>
      <c r="AK836086" s="19"/>
      <c r="AL836086" s="19"/>
      <c r="AM836086" s="19"/>
      <c r="AN836086" s="19"/>
      <c r="AO836086" s="19"/>
      <c r="AP836086"/>
    </row>
    <row r="836087" spans="1:42" s="116" customFormat="1" x14ac:dyDescent="0.3">
      <c r="A836087"/>
      <c r="B836087"/>
      <c r="C836087"/>
      <c r="D836087"/>
      <c r="E836087"/>
      <c r="F836087"/>
      <c r="G836087"/>
      <c r="H836087"/>
      <c r="I836087"/>
      <c r="J836087"/>
      <c r="K836087"/>
      <c r="L836087"/>
      <c r="M836087" s="115"/>
      <c r="N836087" s="115"/>
      <c r="O836087"/>
      <c r="P836087"/>
      <c r="Q836087"/>
      <c r="R836087" s="19"/>
      <c r="S836087" s="19"/>
      <c r="T836087"/>
      <c r="U836087" s="113"/>
      <c r="V836087" s="19"/>
      <c r="W836087" s="19"/>
      <c r="X836087" s="19"/>
      <c r="Y836087" s="19"/>
      <c r="Z836087" s="19"/>
      <c r="AA836087" s="19"/>
      <c r="AB836087" s="19"/>
      <c r="AC836087" s="19"/>
      <c r="AD836087" s="19"/>
      <c r="AE836087" s="19"/>
      <c r="AF836087" s="19"/>
      <c r="AG836087" s="19"/>
      <c r="AH836087" s="19"/>
      <c r="AI836087" s="19"/>
      <c r="AJ836087" s="19"/>
      <c r="AK836087" s="19"/>
      <c r="AL836087" s="19"/>
      <c r="AM836087" s="19"/>
      <c r="AN836087" s="19"/>
      <c r="AO836087" s="19"/>
      <c r="AP836087"/>
    </row>
    <row r="836088" spans="1:42" s="116" customFormat="1" x14ac:dyDescent="0.3">
      <c r="A836088"/>
      <c r="B836088"/>
      <c r="C836088"/>
      <c r="D836088"/>
      <c r="E836088"/>
      <c r="F836088"/>
      <c r="G836088"/>
      <c r="H836088"/>
      <c r="I836088"/>
      <c r="J836088"/>
      <c r="K836088"/>
      <c r="L836088"/>
      <c r="M836088" s="115"/>
      <c r="N836088" s="115"/>
      <c r="O836088"/>
      <c r="P836088"/>
      <c r="Q836088"/>
      <c r="R836088" s="19"/>
      <c r="S836088" s="19"/>
      <c r="T836088"/>
      <c r="U836088" s="113"/>
      <c r="V836088" s="19"/>
      <c r="W836088" s="19"/>
      <c r="X836088" s="19"/>
      <c r="Y836088" s="19"/>
      <c r="Z836088" s="19"/>
      <c r="AA836088" s="19"/>
      <c r="AB836088" s="19"/>
      <c r="AC836088" s="19"/>
      <c r="AD836088" s="19"/>
      <c r="AE836088" s="19"/>
      <c r="AF836088" s="19"/>
      <c r="AG836088" s="19"/>
      <c r="AH836088" s="19"/>
      <c r="AI836088" s="19"/>
      <c r="AJ836088" s="19"/>
      <c r="AK836088" s="19"/>
      <c r="AL836088" s="19"/>
      <c r="AM836088" s="19"/>
      <c r="AN836088" s="19"/>
      <c r="AO836088" s="19"/>
      <c r="AP836088"/>
    </row>
    <row r="836089" spans="1:42" s="116" customFormat="1" x14ac:dyDescent="0.3">
      <c r="A836089"/>
      <c r="B836089"/>
      <c r="C836089"/>
      <c r="D836089"/>
      <c r="E836089"/>
      <c r="F836089"/>
      <c r="G836089"/>
      <c r="H836089"/>
      <c r="I836089"/>
      <c r="J836089"/>
      <c r="K836089"/>
      <c r="L836089"/>
      <c r="M836089" s="115"/>
      <c r="N836089" s="115"/>
      <c r="O836089"/>
      <c r="P836089"/>
      <c r="Q836089"/>
      <c r="R836089" s="19"/>
      <c r="S836089" s="19"/>
      <c r="T836089"/>
      <c r="U836089" s="113"/>
      <c r="V836089" s="19"/>
      <c r="W836089" s="19"/>
      <c r="X836089" s="19"/>
      <c r="Y836089" s="19"/>
      <c r="Z836089" s="19"/>
      <c r="AA836089" s="19"/>
      <c r="AB836089" s="19"/>
      <c r="AC836089" s="19"/>
      <c r="AD836089" s="19"/>
      <c r="AE836089" s="19"/>
      <c r="AF836089" s="19"/>
      <c r="AG836089" s="19"/>
      <c r="AH836089" s="19"/>
      <c r="AI836089" s="19"/>
      <c r="AJ836089" s="19"/>
      <c r="AK836089" s="19"/>
      <c r="AL836089" s="19"/>
      <c r="AM836089" s="19"/>
      <c r="AN836089" s="19"/>
      <c r="AO836089" s="19"/>
      <c r="AP836089"/>
    </row>
    <row r="836090" spans="1:42" s="116" customFormat="1" x14ac:dyDescent="0.3">
      <c r="A836090"/>
      <c r="B836090"/>
      <c r="C836090"/>
      <c r="D836090"/>
      <c r="E836090"/>
      <c r="F836090"/>
      <c r="G836090"/>
      <c r="H836090"/>
      <c r="I836090"/>
      <c r="J836090"/>
      <c r="K836090"/>
      <c r="L836090"/>
      <c r="M836090" s="115"/>
      <c r="N836090" s="115"/>
      <c r="O836090"/>
      <c r="P836090"/>
      <c r="Q836090"/>
      <c r="R836090" s="19"/>
      <c r="S836090" s="19"/>
      <c r="T836090"/>
      <c r="U836090" s="113"/>
      <c r="V836090" s="19"/>
      <c r="W836090" s="19"/>
      <c r="X836090" s="19"/>
      <c r="Y836090" s="19"/>
      <c r="Z836090" s="19"/>
      <c r="AA836090" s="19"/>
      <c r="AB836090" s="19"/>
      <c r="AC836090" s="19"/>
      <c r="AD836090" s="19"/>
      <c r="AE836090" s="19"/>
      <c r="AF836090" s="19"/>
      <c r="AG836090" s="19"/>
      <c r="AH836090" s="19"/>
      <c r="AI836090" s="19"/>
      <c r="AJ836090" s="19"/>
      <c r="AK836090" s="19"/>
      <c r="AL836090" s="19"/>
      <c r="AM836090" s="19"/>
      <c r="AN836090" s="19"/>
      <c r="AO836090" s="19"/>
      <c r="AP836090"/>
    </row>
    <row r="836091" spans="1:42" s="116" customFormat="1" x14ac:dyDescent="0.3">
      <c r="A836091"/>
      <c r="B836091"/>
      <c r="C836091"/>
      <c r="D836091"/>
      <c r="E836091"/>
      <c r="F836091"/>
      <c r="G836091"/>
      <c r="H836091"/>
      <c r="I836091"/>
      <c r="J836091"/>
      <c r="K836091"/>
      <c r="L836091"/>
      <c r="M836091" s="115"/>
      <c r="N836091" s="115"/>
      <c r="O836091"/>
      <c r="P836091"/>
      <c r="Q836091"/>
      <c r="R836091" s="19"/>
      <c r="S836091" s="19"/>
      <c r="T836091"/>
      <c r="U836091" s="113"/>
      <c r="V836091" s="19"/>
      <c r="W836091" s="19"/>
      <c r="X836091" s="19"/>
      <c r="Y836091" s="19"/>
      <c r="Z836091" s="19"/>
      <c r="AA836091" s="19"/>
      <c r="AB836091" s="19"/>
      <c r="AC836091" s="19"/>
      <c r="AD836091" s="19"/>
      <c r="AE836091" s="19"/>
      <c r="AF836091" s="19"/>
      <c r="AG836091" s="19"/>
      <c r="AH836091" s="19"/>
      <c r="AI836091" s="19"/>
      <c r="AJ836091" s="19"/>
      <c r="AK836091" s="19"/>
      <c r="AL836091" s="19"/>
      <c r="AM836091" s="19"/>
      <c r="AN836091" s="19"/>
      <c r="AO836091" s="19"/>
      <c r="AP836091"/>
    </row>
    <row r="836092" spans="1:42" s="116" customFormat="1" x14ac:dyDescent="0.3">
      <c r="A836092"/>
      <c r="B836092"/>
      <c r="C836092"/>
      <c r="D836092"/>
      <c r="E836092"/>
      <c r="F836092"/>
      <c r="G836092"/>
      <c r="H836092"/>
      <c r="I836092"/>
      <c r="J836092"/>
      <c r="K836092"/>
      <c r="L836092"/>
      <c r="M836092" s="115"/>
      <c r="N836092" s="115"/>
      <c r="O836092"/>
      <c r="P836092"/>
      <c r="Q836092"/>
      <c r="R836092" s="19"/>
      <c r="S836092" s="19"/>
      <c r="T836092"/>
      <c r="U836092" s="113"/>
      <c r="V836092" s="19"/>
      <c r="W836092" s="19"/>
      <c r="X836092" s="19"/>
      <c r="Y836092" s="19"/>
      <c r="Z836092" s="19"/>
      <c r="AA836092" s="19"/>
      <c r="AB836092" s="19"/>
      <c r="AC836092" s="19"/>
      <c r="AD836092" s="19"/>
      <c r="AE836092" s="19"/>
      <c r="AF836092" s="19"/>
      <c r="AG836092" s="19"/>
      <c r="AH836092" s="19"/>
      <c r="AI836092" s="19"/>
      <c r="AJ836092" s="19"/>
      <c r="AK836092" s="19"/>
      <c r="AL836092" s="19"/>
      <c r="AM836092" s="19"/>
      <c r="AN836092" s="19"/>
      <c r="AO836092" s="19"/>
      <c r="AP836092"/>
    </row>
    <row r="836093" spans="1:42" s="116" customFormat="1" x14ac:dyDescent="0.3">
      <c r="A836093"/>
      <c r="B836093"/>
      <c r="C836093"/>
      <c r="D836093"/>
      <c r="E836093"/>
      <c r="F836093"/>
      <c r="G836093"/>
      <c r="H836093"/>
      <c r="I836093"/>
      <c r="J836093"/>
      <c r="K836093"/>
      <c r="L836093"/>
      <c r="M836093" s="115"/>
      <c r="N836093" s="115"/>
      <c r="O836093"/>
      <c r="P836093"/>
      <c r="Q836093"/>
      <c r="R836093" s="19"/>
      <c r="S836093" s="19"/>
      <c r="T836093"/>
      <c r="U836093" s="113"/>
      <c r="V836093" s="19"/>
      <c r="W836093" s="19"/>
      <c r="X836093" s="19"/>
      <c r="Y836093" s="19"/>
      <c r="Z836093" s="19"/>
      <c r="AA836093" s="19"/>
      <c r="AB836093" s="19"/>
      <c r="AC836093" s="19"/>
      <c r="AD836093" s="19"/>
      <c r="AE836093" s="19"/>
      <c r="AF836093" s="19"/>
      <c r="AG836093" s="19"/>
      <c r="AH836093" s="19"/>
      <c r="AI836093" s="19"/>
      <c r="AJ836093" s="19"/>
      <c r="AK836093" s="19"/>
      <c r="AL836093" s="19"/>
      <c r="AM836093" s="19"/>
      <c r="AN836093" s="19"/>
      <c r="AO836093" s="19"/>
      <c r="AP836093"/>
    </row>
    <row r="836094" spans="1:42" s="116" customFormat="1" x14ac:dyDescent="0.3">
      <c r="A836094"/>
      <c r="B836094"/>
      <c r="C836094"/>
      <c r="D836094"/>
      <c r="E836094"/>
      <c r="F836094"/>
      <c r="G836094"/>
      <c r="H836094"/>
      <c r="I836094"/>
      <c r="J836094"/>
      <c r="K836094"/>
      <c r="L836094"/>
      <c r="M836094" s="115"/>
      <c r="N836094" s="115"/>
      <c r="O836094"/>
      <c r="P836094"/>
      <c r="Q836094"/>
      <c r="R836094" s="19"/>
      <c r="S836094" s="19"/>
      <c r="T836094"/>
      <c r="U836094" s="113"/>
      <c r="V836094" s="19"/>
      <c r="W836094" s="19"/>
      <c r="X836094" s="19"/>
      <c r="Y836094" s="19"/>
      <c r="Z836094" s="19"/>
      <c r="AA836094" s="19"/>
      <c r="AB836094" s="19"/>
      <c r="AC836094" s="19"/>
      <c r="AD836094" s="19"/>
      <c r="AE836094" s="19"/>
      <c r="AF836094" s="19"/>
      <c r="AG836094" s="19"/>
      <c r="AH836094" s="19"/>
      <c r="AI836094" s="19"/>
      <c r="AJ836094" s="19"/>
      <c r="AK836094" s="19"/>
      <c r="AL836094" s="19"/>
      <c r="AM836094" s="19"/>
      <c r="AN836094" s="19"/>
      <c r="AO836094" s="19"/>
      <c r="AP836094"/>
    </row>
    <row r="836095" spans="1:42" s="116" customFormat="1" x14ac:dyDescent="0.3">
      <c r="A836095"/>
      <c r="B836095"/>
      <c r="C836095"/>
      <c r="D836095"/>
      <c r="E836095"/>
      <c r="F836095"/>
      <c r="G836095"/>
      <c r="H836095"/>
      <c r="I836095"/>
      <c r="J836095"/>
      <c r="K836095"/>
      <c r="L836095"/>
      <c r="M836095" s="115"/>
      <c r="N836095" s="115"/>
      <c r="O836095"/>
      <c r="P836095"/>
      <c r="Q836095"/>
      <c r="R836095" s="19"/>
      <c r="S836095" s="19"/>
      <c r="T836095"/>
      <c r="U836095" s="113"/>
      <c r="V836095" s="19"/>
      <c r="W836095" s="19"/>
      <c r="X836095" s="19"/>
      <c r="Y836095" s="19"/>
      <c r="Z836095" s="19"/>
      <c r="AA836095" s="19"/>
      <c r="AB836095" s="19"/>
      <c r="AC836095" s="19"/>
      <c r="AD836095" s="19"/>
      <c r="AE836095" s="19"/>
      <c r="AF836095" s="19"/>
      <c r="AG836095" s="19"/>
      <c r="AH836095" s="19"/>
      <c r="AI836095" s="19"/>
      <c r="AJ836095" s="19"/>
      <c r="AK836095" s="19"/>
      <c r="AL836095" s="19"/>
      <c r="AM836095" s="19"/>
      <c r="AN836095" s="19"/>
      <c r="AO836095" s="19"/>
      <c r="AP836095"/>
    </row>
    <row r="836096" spans="1:42" s="116" customFormat="1" x14ac:dyDescent="0.3">
      <c r="A836096"/>
      <c r="B836096"/>
      <c r="C836096"/>
      <c r="D836096"/>
      <c r="E836096"/>
      <c r="F836096"/>
      <c r="G836096"/>
      <c r="H836096"/>
      <c r="I836096"/>
      <c r="J836096"/>
      <c r="K836096"/>
      <c r="L836096"/>
      <c r="M836096" s="115"/>
      <c r="N836096" s="115"/>
      <c r="O836096"/>
      <c r="P836096"/>
      <c r="Q836096"/>
      <c r="R836096" s="19"/>
      <c r="S836096" s="19"/>
      <c r="T836096"/>
      <c r="U836096" s="113"/>
      <c r="V836096" s="19"/>
      <c r="W836096" s="19"/>
      <c r="X836096" s="19"/>
      <c r="Y836096" s="19"/>
      <c r="Z836096" s="19"/>
      <c r="AA836096" s="19"/>
      <c r="AB836096" s="19"/>
      <c r="AC836096" s="19"/>
      <c r="AD836096" s="19"/>
      <c r="AE836096" s="19"/>
      <c r="AF836096" s="19"/>
      <c r="AG836096" s="19"/>
      <c r="AH836096" s="19"/>
      <c r="AI836096" s="19"/>
      <c r="AJ836096" s="19"/>
      <c r="AK836096" s="19"/>
      <c r="AL836096" s="19"/>
      <c r="AM836096" s="19"/>
      <c r="AN836096" s="19"/>
      <c r="AO836096" s="19"/>
      <c r="AP836096"/>
    </row>
    <row r="836097" spans="1:42" s="116" customFormat="1" x14ac:dyDescent="0.3">
      <c r="A836097"/>
      <c r="B836097"/>
      <c r="C836097"/>
      <c r="D836097"/>
      <c r="E836097"/>
      <c r="F836097"/>
      <c r="G836097"/>
      <c r="H836097"/>
      <c r="I836097"/>
      <c r="J836097"/>
      <c r="K836097"/>
      <c r="L836097"/>
      <c r="M836097" s="115"/>
      <c r="N836097" s="115"/>
      <c r="O836097"/>
      <c r="P836097"/>
      <c r="Q836097"/>
      <c r="R836097" s="19"/>
      <c r="S836097" s="19"/>
      <c r="T836097"/>
      <c r="U836097" s="113"/>
      <c r="V836097" s="19"/>
      <c r="W836097" s="19"/>
      <c r="X836097" s="19"/>
      <c r="Y836097" s="19"/>
      <c r="Z836097" s="19"/>
      <c r="AA836097" s="19"/>
      <c r="AB836097" s="19"/>
      <c r="AC836097" s="19"/>
      <c r="AD836097" s="19"/>
      <c r="AE836097" s="19"/>
      <c r="AF836097" s="19"/>
      <c r="AG836097" s="19"/>
      <c r="AH836097" s="19"/>
      <c r="AI836097" s="19"/>
      <c r="AJ836097" s="19"/>
      <c r="AK836097" s="19"/>
      <c r="AL836097" s="19"/>
      <c r="AM836097" s="19"/>
      <c r="AN836097" s="19"/>
      <c r="AO836097" s="19"/>
      <c r="AP836097"/>
    </row>
    <row r="836098" spans="1:42" s="116" customFormat="1" x14ac:dyDescent="0.3">
      <c r="A836098"/>
      <c r="B836098"/>
      <c r="C836098"/>
      <c r="D836098"/>
      <c r="E836098"/>
      <c r="F836098"/>
      <c r="G836098"/>
      <c r="H836098"/>
      <c r="I836098"/>
      <c r="J836098"/>
      <c r="K836098"/>
      <c r="L836098"/>
      <c r="M836098" s="115"/>
      <c r="N836098" s="115"/>
      <c r="O836098"/>
      <c r="P836098"/>
      <c r="Q836098"/>
      <c r="R836098" s="19"/>
      <c r="S836098" s="19"/>
      <c r="T836098"/>
      <c r="U836098" s="113"/>
      <c r="V836098" s="19"/>
      <c r="W836098" s="19"/>
      <c r="X836098" s="19"/>
      <c r="Y836098" s="19"/>
      <c r="Z836098" s="19"/>
      <c r="AA836098" s="19"/>
      <c r="AB836098" s="19"/>
      <c r="AC836098" s="19"/>
      <c r="AD836098" s="19"/>
      <c r="AE836098" s="19"/>
      <c r="AF836098" s="19"/>
      <c r="AG836098" s="19"/>
      <c r="AH836098" s="19"/>
      <c r="AI836098" s="19"/>
      <c r="AJ836098" s="19"/>
      <c r="AK836098" s="19"/>
      <c r="AL836098" s="19"/>
      <c r="AM836098" s="19"/>
      <c r="AN836098" s="19"/>
      <c r="AO836098" s="19"/>
      <c r="AP836098"/>
    </row>
    <row r="836099" spans="1:42" s="116" customFormat="1" x14ac:dyDescent="0.3">
      <c r="A836099"/>
      <c r="B836099"/>
      <c r="C836099"/>
      <c r="D836099"/>
      <c r="E836099"/>
      <c r="F836099"/>
      <c r="G836099"/>
      <c r="H836099"/>
      <c r="I836099"/>
      <c r="J836099"/>
      <c r="K836099"/>
      <c r="L836099"/>
      <c r="M836099" s="115"/>
      <c r="N836099" s="115"/>
      <c r="O836099"/>
      <c r="P836099"/>
      <c r="Q836099"/>
      <c r="R836099" s="19"/>
      <c r="S836099" s="19"/>
      <c r="T836099"/>
      <c r="U836099" s="113"/>
      <c r="V836099" s="19"/>
      <c r="W836099" s="19"/>
      <c r="X836099" s="19"/>
      <c r="Y836099" s="19"/>
      <c r="Z836099" s="19"/>
      <c r="AA836099" s="19"/>
      <c r="AB836099" s="19"/>
      <c r="AC836099" s="19"/>
      <c r="AD836099" s="19"/>
      <c r="AE836099" s="19"/>
      <c r="AF836099" s="19"/>
      <c r="AG836099" s="19"/>
      <c r="AH836099" s="19"/>
      <c r="AI836099" s="19"/>
      <c r="AJ836099" s="19"/>
      <c r="AK836099" s="19"/>
      <c r="AL836099" s="19"/>
      <c r="AM836099" s="19"/>
      <c r="AN836099" s="19"/>
      <c r="AO836099" s="19"/>
      <c r="AP836099"/>
    </row>
    <row r="836100" spans="1:42" s="116" customFormat="1" x14ac:dyDescent="0.3">
      <c r="A836100"/>
      <c r="B836100"/>
      <c r="C836100"/>
      <c r="D836100"/>
      <c r="E836100"/>
      <c r="F836100"/>
      <c r="G836100"/>
      <c r="H836100"/>
      <c r="I836100"/>
      <c r="J836100"/>
      <c r="K836100"/>
      <c r="L836100"/>
      <c r="M836100" s="115"/>
      <c r="N836100" s="115"/>
      <c r="O836100"/>
      <c r="P836100"/>
      <c r="Q836100"/>
      <c r="R836100" s="19"/>
      <c r="S836100" s="19"/>
      <c r="T836100"/>
      <c r="U836100" s="113"/>
      <c r="V836100" s="19"/>
      <c r="W836100" s="19"/>
      <c r="X836100" s="19"/>
      <c r="Y836100" s="19"/>
      <c r="Z836100" s="19"/>
      <c r="AA836100" s="19"/>
      <c r="AB836100" s="19"/>
      <c r="AC836100" s="19"/>
      <c r="AD836100" s="19"/>
      <c r="AE836100" s="19"/>
      <c r="AF836100" s="19"/>
      <c r="AG836100" s="19"/>
      <c r="AH836100" s="19"/>
      <c r="AI836100" s="19"/>
      <c r="AJ836100" s="19"/>
      <c r="AK836100" s="19"/>
      <c r="AL836100" s="19"/>
      <c r="AM836100" s="19"/>
      <c r="AN836100" s="19"/>
      <c r="AO836100" s="19"/>
      <c r="AP836100"/>
    </row>
    <row r="836101" spans="1:42" s="116" customFormat="1" x14ac:dyDescent="0.3">
      <c r="A836101"/>
      <c r="B836101"/>
      <c r="C836101"/>
      <c r="D836101"/>
      <c r="E836101"/>
      <c r="F836101"/>
      <c r="G836101"/>
      <c r="H836101"/>
      <c r="I836101"/>
      <c r="J836101"/>
      <c r="K836101"/>
      <c r="L836101"/>
      <c r="M836101" s="115"/>
      <c r="N836101" s="115"/>
      <c r="O836101"/>
      <c r="P836101"/>
      <c r="Q836101"/>
      <c r="R836101" s="19"/>
      <c r="S836101" s="19"/>
      <c r="T836101"/>
      <c r="U836101" s="113"/>
      <c r="V836101" s="19"/>
      <c r="W836101" s="19"/>
      <c r="X836101" s="19"/>
      <c r="Y836101" s="19"/>
      <c r="Z836101" s="19"/>
      <c r="AA836101" s="19"/>
      <c r="AB836101" s="19"/>
      <c r="AC836101" s="19"/>
      <c r="AD836101" s="19"/>
      <c r="AE836101" s="19"/>
      <c r="AF836101" s="19"/>
      <c r="AG836101" s="19"/>
      <c r="AH836101" s="19"/>
      <c r="AI836101" s="19"/>
      <c r="AJ836101" s="19"/>
      <c r="AK836101" s="19"/>
      <c r="AL836101" s="19"/>
      <c r="AM836101" s="19"/>
      <c r="AN836101" s="19"/>
      <c r="AO836101" s="19"/>
      <c r="AP836101"/>
    </row>
    <row r="836102" spans="1:42" s="116" customFormat="1" x14ac:dyDescent="0.3">
      <c r="A836102"/>
      <c r="B836102"/>
      <c r="C836102"/>
      <c r="D836102"/>
      <c r="E836102"/>
      <c r="F836102"/>
      <c r="G836102"/>
      <c r="H836102"/>
      <c r="I836102"/>
      <c r="J836102"/>
      <c r="K836102"/>
      <c r="L836102"/>
      <c r="M836102" s="115"/>
      <c r="N836102" s="115"/>
      <c r="O836102"/>
      <c r="P836102"/>
      <c r="Q836102"/>
      <c r="R836102" s="19"/>
      <c r="S836102" s="19"/>
      <c r="T836102"/>
      <c r="U836102" s="113"/>
      <c r="V836102" s="19"/>
      <c r="W836102" s="19"/>
      <c r="X836102" s="19"/>
      <c r="Y836102" s="19"/>
      <c r="Z836102" s="19"/>
      <c r="AA836102" s="19"/>
      <c r="AB836102" s="19"/>
      <c r="AC836102" s="19"/>
      <c r="AD836102" s="19"/>
      <c r="AE836102" s="19"/>
      <c r="AF836102" s="19"/>
      <c r="AG836102" s="19"/>
      <c r="AH836102" s="19"/>
      <c r="AI836102" s="19"/>
      <c r="AJ836102" s="19"/>
      <c r="AK836102" s="19"/>
      <c r="AL836102" s="19"/>
      <c r="AM836102" s="19"/>
      <c r="AN836102" s="19"/>
      <c r="AO836102" s="19"/>
      <c r="AP836102"/>
    </row>
    <row r="836103" spans="1:42" s="116" customFormat="1" x14ac:dyDescent="0.3">
      <c r="A836103"/>
      <c r="B836103"/>
      <c r="C836103"/>
      <c r="D836103"/>
      <c r="E836103"/>
      <c r="F836103"/>
      <c r="G836103"/>
      <c r="H836103"/>
      <c r="I836103"/>
      <c r="J836103"/>
      <c r="K836103"/>
      <c r="L836103"/>
      <c r="M836103" s="115"/>
      <c r="N836103" s="115"/>
      <c r="O836103"/>
      <c r="P836103"/>
      <c r="Q836103"/>
      <c r="R836103" s="19"/>
      <c r="S836103" s="19"/>
      <c r="T836103"/>
      <c r="U836103" s="113"/>
      <c r="V836103" s="19"/>
      <c r="W836103" s="19"/>
      <c r="X836103" s="19"/>
      <c r="Y836103" s="19"/>
      <c r="Z836103" s="19"/>
      <c r="AA836103" s="19"/>
      <c r="AB836103" s="19"/>
      <c r="AC836103" s="19"/>
      <c r="AD836103" s="19"/>
      <c r="AE836103" s="19"/>
      <c r="AF836103" s="19"/>
      <c r="AG836103" s="19"/>
      <c r="AH836103" s="19"/>
      <c r="AI836103" s="19"/>
      <c r="AJ836103" s="19"/>
      <c r="AK836103" s="19"/>
      <c r="AL836103" s="19"/>
      <c r="AM836103" s="19"/>
      <c r="AN836103" s="19"/>
      <c r="AO836103" s="19"/>
      <c r="AP836103"/>
    </row>
    <row r="836104" spans="1:42" s="116" customFormat="1" x14ac:dyDescent="0.3">
      <c r="A836104"/>
      <c r="B836104"/>
      <c r="C836104"/>
      <c r="D836104"/>
      <c r="E836104"/>
      <c r="F836104"/>
      <c r="G836104"/>
      <c r="H836104"/>
      <c r="I836104"/>
      <c r="J836104"/>
      <c r="K836104"/>
      <c r="L836104"/>
      <c r="M836104" s="115"/>
      <c r="N836104" s="115"/>
      <c r="O836104"/>
      <c r="P836104"/>
      <c r="Q836104"/>
      <c r="R836104" s="19"/>
      <c r="S836104" s="19"/>
      <c r="T836104"/>
      <c r="U836104" s="113"/>
      <c r="V836104" s="19"/>
      <c r="W836104" s="19"/>
      <c r="X836104" s="19"/>
      <c r="Y836104" s="19"/>
      <c r="Z836104" s="19"/>
      <c r="AA836104" s="19"/>
      <c r="AB836104" s="19"/>
      <c r="AC836104" s="19"/>
      <c r="AD836104" s="19"/>
      <c r="AE836104" s="19"/>
      <c r="AF836104" s="19"/>
      <c r="AG836104" s="19"/>
      <c r="AH836104" s="19"/>
      <c r="AI836104" s="19"/>
      <c r="AJ836104" s="19"/>
      <c r="AK836104" s="19"/>
      <c r="AL836104" s="19"/>
      <c r="AM836104" s="19"/>
      <c r="AN836104" s="19"/>
      <c r="AO836104" s="19"/>
      <c r="AP836104"/>
    </row>
    <row r="836105" spans="1:42" s="116" customFormat="1" x14ac:dyDescent="0.3">
      <c r="A836105"/>
      <c r="B836105"/>
      <c r="C836105"/>
      <c r="D836105"/>
      <c r="E836105"/>
      <c r="F836105"/>
      <c r="G836105"/>
      <c r="H836105"/>
      <c r="I836105"/>
      <c r="J836105"/>
      <c r="K836105"/>
      <c r="L836105"/>
      <c r="M836105" s="115"/>
      <c r="N836105" s="115"/>
      <c r="O836105"/>
      <c r="P836105"/>
      <c r="Q836105"/>
      <c r="R836105" s="19"/>
      <c r="S836105" s="19"/>
      <c r="T836105"/>
      <c r="U836105" s="113"/>
      <c r="V836105" s="19"/>
      <c r="W836105" s="19"/>
      <c r="X836105" s="19"/>
      <c r="Y836105" s="19"/>
      <c r="Z836105" s="19"/>
      <c r="AA836105" s="19"/>
      <c r="AB836105" s="19"/>
      <c r="AC836105" s="19"/>
      <c r="AD836105" s="19"/>
      <c r="AE836105" s="19"/>
      <c r="AF836105" s="19"/>
      <c r="AG836105" s="19"/>
      <c r="AH836105" s="19"/>
      <c r="AI836105" s="19"/>
      <c r="AJ836105" s="19"/>
      <c r="AK836105" s="19"/>
      <c r="AL836105" s="19"/>
      <c r="AM836105" s="19"/>
      <c r="AN836105" s="19"/>
      <c r="AO836105" s="19"/>
      <c r="AP836105"/>
    </row>
    <row r="836106" spans="1:42" s="116" customFormat="1" x14ac:dyDescent="0.3">
      <c r="A836106"/>
      <c r="B836106"/>
      <c r="C836106"/>
      <c r="D836106"/>
      <c r="E836106"/>
      <c r="F836106"/>
      <c r="G836106"/>
      <c r="H836106"/>
      <c r="I836106"/>
      <c r="J836106"/>
      <c r="K836106"/>
      <c r="L836106"/>
      <c r="M836106" s="115"/>
      <c r="N836106" s="115"/>
      <c r="O836106"/>
      <c r="P836106"/>
      <c r="Q836106"/>
      <c r="R836106" s="19"/>
      <c r="S836106" s="19"/>
      <c r="T836106"/>
      <c r="U836106" s="113"/>
      <c r="V836106" s="19"/>
      <c r="W836106" s="19"/>
      <c r="X836106" s="19"/>
      <c r="Y836106" s="19"/>
      <c r="Z836106" s="19"/>
      <c r="AA836106" s="19"/>
      <c r="AB836106" s="19"/>
      <c r="AC836106" s="19"/>
      <c r="AD836106" s="19"/>
      <c r="AE836106" s="19"/>
      <c r="AF836106" s="19"/>
      <c r="AG836106" s="19"/>
      <c r="AH836106" s="19"/>
      <c r="AI836106" s="19"/>
      <c r="AJ836106" s="19"/>
      <c r="AK836106" s="19"/>
      <c r="AL836106" s="19"/>
      <c r="AM836106" s="19"/>
      <c r="AN836106" s="19"/>
      <c r="AO836106" s="19"/>
      <c r="AP836106"/>
    </row>
    <row r="836107" spans="1:42" s="116" customFormat="1" x14ac:dyDescent="0.3">
      <c r="A836107"/>
      <c r="B836107"/>
      <c r="C836107"/>
      <c r="D836107"/>
      <c r="E836107"/>
      <c r="F836107"/>
      <c r="G836107"/>
      <c r="H836107"/>
      <c r="I836107"/>
      <c r="J836107"/>
      <c r="K836107"/>
      <c r="L836107"/>
      <c r="M836107" s="115"/>
      <c r="N836107" s="115"/>
      <c r="O836107"/>
      <c r="P836107"/>
      <c r="Q836107"/>
      <c r="R836107" s="19"/>
      <c r="S836107" s="19"/>
      <c r="T836107"/>
      <c r="U836107" s="113"/>
      <c r="V836107" s="19"/>
      <c r="W836107" s="19"/>
      <c r="X836107" s="19"/>
      <c r="Y836107" s="19"/>
      <c r="Z836107" s="19"/>
      <c r="AA836107" s="19"/>
      <c r="AB836107" s="19"/>
      <c r="AC836107" s="19"/>
      <c r="AD836107" s="19"/>
      <c r="AE836107" s="19"/>
      <c r="AF836107" s="19"/>
      <c r="AG836107" s="19"/>
      <c r="AH836107" s="19"/>
      <c r="AI836107" s="19"/>
      <c r="AJ836107" s="19"/>
      <c r="AK836107" s="19"/>
      <c r="AL836107" s="19"/>
      <c r="AM836107" s="19"/>
      <c r="AN836107" s="19"/>
      <c r="AO836107" s="19"/>
      <c r="AP836107"/>
    </row>
    <row r="836108" spans="1:42" s="116" customFormat="1" x14ac:dyDescent="0.3">
      <c r="A836108"/>
      <c r="B836108"/>
      <c r="C836108"/>
      <c r="D836108"/>
      <c r="E836108"/>
      <c r="F836108"/>
      <c r="G836108"/>
      <c r="H836108"/>
      <c r="I836108"/>
      <c r="J836108"/>
      <c r="K836108"/>
      <c r="L836108"/>
      <c r="M836108" s="115"/>
      <c r="N836108" s="115"/>
      <c r="O836108"/>
      <c r="P836108"/>
      <c r="Q836108"/>
      <c r="R836108" s="19"/>
      <c r="S836108" s="19"/>
      <c r="T836108"/>
      <c r="U836108" s="113"/>
      <c r="V836108" s="19"/>
      <c r="W836108" s="19"/>
      <c r="X836108" s="19"/>
      <c r="Y836108" s="19"/>
      <c r="Z836108" s="19"/>
      <c r="AA836108" s="19"/>
      <c r="AB836108" s="19"/>
      <c r="AC836108" s="19"/>
      <c r="AD836108" s="19"/>
      <c r="AE836108" s="19"/>
      <c r="AF836108" s="19"/>
      <c r="AG836108" s="19"/>
      <c r="AH836108" s="19"/>
      <c r="AI836108" s="19"/>
      <c r="AJ836108" s="19"/>
      <c r="AK836108" s="19"/>
      <c r="AL836108" s="19"/>
      <c r="AM836108" s="19"/>
      <c r="AN836108" s="19"/>
      <c r="AO836108" s="19"/>
      <c r="AP836108"/>
    </row>
    <row r="836109" spans="1:42" s="116" customFormat="1" x14ac:dyDescent="0.3">
      <c r="A836109"/>
      <c r="B836109"/>
      <c r="C836109"/>
      <c r="D836109"/>
      <c r="E836109"/>
      <c r="F836109"/>
      <c r="G836109"/>
      <c r="H836109"/>
      <c r="I836109"/>
      <c r="J836109"/>
      <c r="K836109"/>
      <c r="L836109"/>
      <c r="M836109" s="115"/>
      <c r="N836109" s="115"/>
      <c r="O836109"/>
      <c r="P836109"/>
      <c r="Q836109"/>
      <c r="R836109" s="19"/>
      <c r="S836109" s="19"/>
      <c r="T836109"/>
      <c r="U836109" s="113"/>
      <c r="V836109" s="19"/>
      <c r="W836109" s="19"/>
      <c r="X836109" s="19"/>
      <c r="Y836109" s="19"/>
      <c r="Z836109" s="19"/>
      <c r="AA836109" s="19"/>
      <c r="AB836109" s="19"/>
      <c r="AC836109" s="19"/>
      <c r="AD836109" s="19"/>
      <c r="AE836109" s="19"/>
      <c r="AF836109" s="19"/>
      <c r="AG836109" s="19"/>
      <c r="AH836109" s="19"/>
      <c r="AI836109" s="19"/>
      <c r="AJ836109" s="19"/>
      <c r="AK836109" s="19"/>
      <c r="AL836109" s="19"/>
      <c r="AM836109" s="19"/>
      <c r="AN836109" s="19"/>
      <c r="AO836109" s="19"/>
      <c r="AP836109"/>
    </row>
    <row r="836110" spans="1:42" s="116" customFormat="1" x14ac:dyDescent="0.3">
      <c r="A836110"/>
      <c r="B836110"/>
      <c r="C836110"/>
      <c r="D836110"/>
      <c r="E836110"/>
      <c r="F836110"/>
      <c r="G836110"/>
      <c r="H836110"/>
      <c r="I836110"/>
      <c r="J836110"/>
      <c r="K836110"/>
      <c r="L836110"/>
      <c r="M836110" s="115"/>
      <c r="N836110" s="115"/>
      <c r="O836110"/>
      <c r="P836110"/>
      <c r="Q836110"/>
      <c r="R836110" s="19"/>
      <c r="S836110" s="19"/>
      <c r="T836110"/>
      <c r="U836110" s="113"/>
      <c r="V836110" s="19"/>
      <c r="W836110" s="19"/>
      <c r="X836110" s="19"/>
      <c r="Y836110" s="19"/>
      <c r="Z836110" s="19"/>
      <c r="AA836110" s="19"/>
      <c r="AB836110" s="19"/>
      <c r="AC836110" s="19"/>
      <c r="AD836110" s="19"/>
      <c r="AE836110" s="19"/>
      <c r="AF836110" s="19"/>
      <c r="AG836110" s="19"/>
      <c r="AH836110" s="19"/>
      <c r="AI836110" s="19"/>
      <c r="AJ836110" s="19"/>
      <c r="AK836110" s="19"/>
      <c r="AL836110" s="19"/>
      <c r="AM836110" s="19"/>
      <c r="AN836110" s="19"/>
      <c r="AO836110" s="19"/>
      <c r="AP836110"/>
    </row>
    <row r="836111" spans="1:42" s="116" customFormat="1" x14ac:dyDescent="0.3">
      <c r="A836111"/>
      <c r="B836111"/>
      <c r="C836111"/>
      <c r="D836111"/>
      <c r="E836111"/>
      <c r="F836111"/>
      <c r="G836111"/>
      <c r="H836111"/>
      <c r="I836111"/>
      <c r="J836111"/>
      <c r="K836111"/>
      <c r="L836111"/>
      <c r="M836111" s="115"/>
      <c r="N836111" s="115"/>
      <c r="O836111"/>
      <c r="P836111"/>
      <c r="Q836111"/>
      <c r="R836111" s="19"/>
      <c r="S836111" s="19"/>
      <c r="T836111"/>
      <c r="U836111" s="113"/>
      <c r="V836111" s="19"/>
      <c r="W836111" s="19"/>
      <c r="X836111" s="19"/>
      <c r="Y836111" s="19"/>
      <c r="Z836111" s="19"/>
      <c r="AA836111" s="19"/>
      <c r="AB836111" s="19"/>
      <c r="AC836111" s="19"/>
      <c r="AD836111" s="19"/>
      <c r="AE836111" s="19"/>
      <c r="AF836111" s="19"/>
      <c r="AG836111" s="19"/>
      <c r="AH836111" s="19"/>
      <c r="AI836111" s="19"/>
      <c r="AJ836111" s="19"/>
      <c r="AK836111" s="19"/>
      <c r="AL836111" s="19"/>
      <c r="AM836111" s="19"/>
      <c r="AN836111" s="19"/>
      <c r="AO836111" s="19"/>
      <c r="AP836111"/>
    </row>
    <row r="836112" spans="1:42" s="116" customFormat="1" x14ac:dyDescent="0.3">
      <c r="A836112"/>
      <c r="B836112"/>
      <c r="C836112"/>
      <c r="D836112"/>
      <c r="E836112"/>
      <c r="F836112"/>
      <c r="G836112"/>
      <c r="H836112"/>
      <c r="I836112"/>
      <c r="J836112"/>
      <c r="K836112"/>
      <c r="L836112"/>
      <c r="M836112" s="115"/>
      <c r="N836112" s="115"/>
      <c r="O836112"/>
      <c r="P836112"/>
      <c r="Q836112"/>
      <c r="R836112" s="19"/>
      <c r="S836112" s="19"/>
      <c r="T836112"/>
      <c r="U836112" s="113"/>
      <c r="V836112" s="19"/>
      <c r="W836112" s="19"/>
      <c r="X836112" s="19"/>
      <c r="Y836112" s="19"/>
      <c r="Z836112" s="19"/>
      <c r="AA836112" s="19"/>
      <c r="AB836112" s="19"/>
      <c r="AC836112" s="19"/>
      <c r="AD836112" s="19"/>
      <c r="AE836112" s="19"/>
      <c r="AF836112" s="19"/>
      <c r="AG836112" s="19"/>
      <c r="AH836112" s="19"/>
      <c r="AI836112" s="19"/>
      <c r="AJ836112" s="19"/>
      <c r="AK836112" s="19"/>
      <c r="AL836112" s="19"/>
      <c r="AM836112" s="19"/>
      <c r="AN836112" s="19"/>
      <c r="AO836112" s="19"/>
      <c r="AP836112"/>
    </row>
    <row r="836113" spans="1:42" s="116" customFormat="1" x14ac:dyDescent="0.3">
      <c r="A836113"/>
      <c r="B836113"/>
      <c r="C836113"/>
      <c r="D836113"/>
      <c r="E836113"/>
      <c r="F836113"/>
      <c r="G836113"/>
      <c r="H836113"/>
      <c r="I836113"/>
      <c r="J836113"/>
      <c r="K836113"/>
      <c r="L836113"/>
      <c r="M836113" s="115"/>
      <c r="N836113" s="115"/>
      <c r="O836113"/>
      <c r="P836113"/>
      <c r="Q836113"/>
      <c r="R836113" s="19"/>
      <c r="S836113" s="19"/>
      <c r="T836113"/>
      <c r="U836113" s="113"/>
      <c r="V836113" s="19"/>
      <c r="W836113" s="19"/>
      <c r="X836113" s="19"/>
      <c r="Y836113" s="19"/>
      <c r="Z836113" s="19"/>
      <c r="AA836113" s="19"/>
      <c r="AB836113" s="19"/>
      <c r="AC836113" s="19"/>
      <c r="AD836113" s="19"/>
      <c r="AE836113" s="19"/>
      <c r="AF836113" s="19"/>
      <c r="AG836113" s="19"/>
      <c r="AH836113" s="19"/>
      <c r="AI836113" s="19"/>
      <c r="AJ836113" s="19"/>
      <c r="AK836113" s="19"/>
      <c r="AL836113" s="19"/>
      <c r="AM836113" s="19"/>
      <c r="AN836113" s="19"/>
      <c r="AO836113" s="19"/>
      <c r="AP836113"/>
    </row>
    <row r="836114" spans="1:42" s="116" customFormat="1" x14ac:dyDescent="0.3">
      <c r="A836114"/>
      <c r="B836114"/>
      <c r="C836114"/>
      <c r="D836114"/>
      <c r="E836114"/>
      <c r="F836114"/>
      <c r="G836114"/>
      <c r="H836114"/>
      <c r="I836114"/>
      <c r="J836114"/>
      <c r="K836114"/>
      <c r="L836114"/>
      <c r="M836114" s="115"/>
      <c r="N836114" s="115"/>
      <c r="O836114"/>
      <c r="P836114"/>
      <c r="Q836114"/>
      <c r="R836114" s="19"/>
      <c r="S836114" s="19"/>
      <c r="T836114"/>
      <c r="U836114" s="113"/>
      <c r="V836114" s="19"/>
      <c r="W836114" s="19"/>
      <c r="X836114" s="19"/>
      <c r="Y836114" s="19"/>
      <c r="Z836114" s="19"/>
      <c r="AA836114" s="19"/>
      <c r="AB836114" s="19"/>
      <c r="AC836114" s="19"/>
      <c r="AD836114" s="19"/>
      <c r="AE836114" s="19"/>
      <c r="AF836114" s="19"/>
      <c r="AG836114" s="19"/>
      <c r="AH836114" s="19"/>
      <c r="AI836114" s="19"/>
      <c r="AJ836114" s="19"/>
      <c r="AK836114" s="19"/>
      <c r="AL836114" s="19"/>
      <c r="AM836114" s="19"/>
      <c r="AN836114" s="19"/>
      <c r="AO836114" s="19"/>
      <c r="AP836114"/>
    </row>
    <row r="836115" spans="1:42" s="116" customFormat="1" x14ac:dyDescent="0.3">
      <c r="A836115"/>
      <c r="B836115"/>
      <c r="C836115"/>
      <c r="D836115"/>
      <c r="E836115"/>
      <c r="F836115"/>
      <c r="G836115"/>
      <c r="H836115"/>
      <c r="I836115"/>
      <c r="J836115"/>
      <c r="K836115"/>
      <c r="L836115"/>
      <c r="M836115" s="115"/>
      <c r="N836115" s="115"/>
      <c r="O836115"/>
      <c r="P836115"/>
      <c r="Q836115"/>
      <c r="R836115" s="19"/>
      <c r="S836115" s="19"/>
      <c r="T836115"/>
      <c r="U836115" s="113"/>
      <c r="V836115" s="19"/>
      <c r="W836115" s="19"/>
      <c r="X836115" s="19"/>
      <c r="Y836115" s="19"/>
      <c r="Z836115" s="19"/>
      <c r="AA836115" s="19"/>
      <c r="AB836115" s="19"/>
      <c r="AC836115" s="19"/>
      <c r="AD836115" s="19"/>
      <c r="AE836115" s="19"/>
      <c r="AF836115" s="19"/>
      <c r="AG836115" s="19"/>
      <c r="AH836115" s="19"/>
      <c r="AI836115" s="19"/>
      <c r="AJ836115" s="19"/>
      <c r="AK836115" s="19"/>
      <c r="AL836115" s="19"/>
      <c r="AM836115" s="19"/>
      <c r="AN836115" s="19"/>
      <c r="AO836115" s="19"/>
      <c r="AP836115"/>
    </row>
    <row r="836116" spans="1:42" s="116" customFormat="1" x14ac:dyDescent="0.3">
      <c r="A836116"/>
      <c r="B836116"/>
      <c r="C836116"/>
      <c r="D836116"/>
      <c r="E836116"/>
      <c r="F836116"/>
      <c r="G836116"/>
      <c r="H836116"/>
      <c r="I836116"/>
      <c r="J836116"/>
      <c r="K836116"/>
      <c r="L836116"/>
      <c r="M836116" s="115"/>
      <c r="N836116" s="115"/>
      <c r="O836116"/>
      <c r="P836116"/>
      <c r="Q836116"/>
      <c r="R836116" s="19"/>
      <c r="S836116" s="19"/>
      <c r="T836116"/>
      <c r="U836116" s="113"/>
      <c r="V836116" s="19"/>
      <c r="W836116" s="19"/>
      <c r="X836116" s="19"/>
      <c r="Y836116" s="19"/>
      <c r="Z836116" s="19"/>
      <c r="AA836116" s="19"/>
      <c r="AB836116" s="19"/>
      <c r="AC836116" s="19"/>
      <c r="AD836116" s="19"/>
      <c r="AE836116" s="19"/>
      <c r="AF836116" s="19"/>
      <c r="AG836116" s="19"/>
      <c r="AH836116" s="19"/>
      <c r="AI836116" s="19"/>
      <c r="AJ836116" s="19"/>
      <c r="AK836116" s="19"/>
      <c r="AL836116" s="19"/>
      <c r="AM836116" s="19"/>
      <c r="AN836116" s="19"/>
      <c r="AO836116" s="19"/>
      <c r="AP836116"/>
    </row>
    <row r="836117" spans="1:42" s="116" customFormat="1" x14ac:dyDescent="0.3">
      <c r="A836117"/>
      <c r="B836117"/>
      <c r="C836117"/>
      <c r="D836117"/>
      <c r="E836117"/>
      <c r="F836117"/>
      <c r="G836117"/>
      <c r="H836117"/>
      <c r="I836117"/>
      <c r="J836117"/>
      <c r="K836117"/>
      <c r="L836117"/>
      <c r="M836117" s="115"/>
      <c r="N836117" s="115"/>
      <c r="O836117"/>
      <c r="P836117"/>
      <c r="Q836117"/>
      <c r="R836117" s="19"/>
      <c r="S836117" s="19"/>
      <c r="T836117"/>
      <c r="U836117" s="113"/>
      <c r="V836117" s="19"/>
      <c r="W836117" s="19"/>
      <c r="X836117" s="19"/>
      <c r="Y836117" s="19"/>
      <c r="Z836117" s="19"/>
      <c r="AA836117" s="19"/>
      <c r="AB836117" s="19"/>
      <c r="AC836117" s="19"/>
      <c r="AD836117" s="19"/>
      <c r="AE836117" s="19"/>
      <c r="AF836117" s="19"/>
      <c r="AG836117" s="19"/>
      <c r="AH836117" s="19"/>
      <c r="AI836117" s="19"/>
      <c r="AJ836117" s="19"/>
      <c r="AK836117" s="19"/>
      <c r="AL836117" s="19"/>
      <c r="AM836117" s="19"/>
      <c r="AN836117" s="19"/>
      <c r="AO836117" s="19"/>
      <c r="AP836117"/>
    </row>
    <row r="836118" spans="1:42" s="116" customFormat="1" x14ac:dyDescent="0.3">
      <c r="A836118"/>
      <c r="B836118"/>
      <c r="C836118"/>
      <c r="D836118"/>
      <c r="E836118"/>
      <c r="F836118"/>
      <c r="G836118"/>
      <c r="H836118"/>
      <c r="I836118"/>
      <c r="J836118"/>
      <c r="K836118"/>
      <c r="L836118"/>
      <c r="M836118" s="115"/>
      <c r="N836118" s="115"/>
      <c r="O836118"/>
      <c r="P836118"/>
      <c r="Q836118"/>
      <c r="R836118" s="19"/>
      <c r="S836118" s="19"/>
      <c r="T836118"/>
      <c r="U836118" s="113"/>
      <c r="V836118" s="19"/>
      <c r="W836118" s="19"/>
      <c r="X836118" s="19"/>
      <c r="Y836118" s="19"/>
      <c r="Z836118" s="19"/>
      <c r="AA836118" s="19"/>
      <c r="AB836118" s="19"/>
      <c r="AC836118" s="19"/>
      <c r="AD836118" s="19"/>
      <c r="AE836118" s="19"/>
      <c r="AF836118" s="19"/>
      <c r="AG836118" s="19"/>
      <c r="AH836118" s="19"/>
      <c r="AI836118" s="19"/>
      <c r="AJ836118" s="19"/>
      <c r="AK836118" s="19"/>
      <c r="AL836118" s="19"/>
      <c r="AM836118" s="19"/>
      <c r="AN836118" s="19"/>
      <c r="AO836118" s="19"/>
      <c r="AP836118"/>
    </row>
    <row r="836119" spans="1:42" s="116" customFormat="1" x14ac:dyDescent="0.3">
      <c r="A836119"/>
      <c r="B836119"/>
      <c r="C836119"/>
      <c r="D836119"/>
      <c r="E836119"/>
      <c r="F836119"/>
      <c r="G836119"/>
      <c r="H836119"/>
      <c r="I836119"/>
      <c r="J836119"/>
      <c r="K836119"/>
      <c r="L836119"/>
      <c r="M836119" s="115"/>
      <c r="N836119" s="115"/>
      <c r="O836119"/>
      <c r="P836119"/>
      <c r="Q836119"/>
      <c r="R836119" s="19"/>
      <c r="S836119" s="19"/>
      <c r="T836119"/>
      <c r="U836119" s="113"/>
      <c r="V836119" s="19"/>
      <c r="W836119" s="19"/>
      <c r="X836119" s="19"/>
      <c r="Y836119" s="19"/>
      <c r="Z836119" s="19"/>
      <c r="AA836119" s="19"/>
      <c r="AB836119" s="19"/>
      <c r="AC836119" s="19"/>
      <c r="AD836119" s="19"/>
      <c r="AE836119" s="19"/>
      <c r="AF836119" s="19"/>
      <c r="AG836119" s="19"/>
      <c r="AH836119" s="19"/>
      <c r="AI836119" s="19"/>
      <c r="AJ836119" s="19"/>
      <c r="AK836119" s="19"/>
      <c r="AL836119" s="19"/>
      <c r="AM836119" s="19"/>
      <c r="AN836119" s="19"/>
      <c r="AO836119" s="19"/>
      <c r="AP836119"/>
    </row>
    <row r="836120" spans="1:42" s="116" customFormat="1" x14ac:dyDescent="0.3">
      <c r="A836120"/>
      <c r="B836120"/>
      <c r="C836120"/>
      <c r="D836120"/>
      <c r="E836120"/>
      <c r="F836120"/>
      <c r="G836120"/>
      <c r="H836120"/>
      <c r="I836120"/>
      <c r="J836120"/>
      <c r="K836120"/>
      <c r="L836120"/>
      <c r="M836120" s="115"/>
      <c r="N836120" s="115"/>
      <c r="O836120"/>
      <c r="P836120"/>
      <c r="Q836120"/>
      <c r="R836120" s="19"/>
      <c r="S836120" s="19"/>
      <c r="T836120"/>
      <c r="U836120" s="113"/>
      <c r="V836120" s="19"/>
      <c r="W836120" s="19"/>
      <c r="X836120" s="19"/>
      <c r="Y836120" s="19"/>
      <c r="Z836120" s="19"/>
      <c r="AA836120" s="19"/>
      <c r="AB836120" s="19"/>
      <c r="AC836120" s="19"/>
      <c r="AD836120" s="19"/>
      <c r="AE836120" s="19"/>
      <c r="AF836120" s="19"/>
      <c r="AG836120" s="19"/>
      <c r="AH836120" s="19"/>
      <c r="AI836120" s="19"/>
      <c r="AJ836120" s="19"/>
      <c r="AK836120" s="19"/>
      <c r="AL836120" s="19"/>
      <c r="AM836120" s="19"/>
      <c r="AN836120" s="19"/>
      <c r="AO836120" s="19"/>
      <c r="AP836120"/>
    </row>
    <row r="836121" spans="1:42" s="116" customFormat="1" x14ac:dyDescent="0.3">
      <c r="A836121"/>
      <c r="B836121"/>
      <c r="C836121"/>
      <c r="D836121"/>
      <c r="E836121"/>
      <c r="F836121"/>
      <c r="G836121"/>
      <c r="H836121"/>
      <c r="I836121"/>
      <c r="J836121"/>
      <c r="K836121"/>
      <c r="L836121"/>
      <c r="M836121" s="115"/>
      <c r="N836121" s="115"/>
      <c r="O836121"/>
      <c r="P836121"/>
      <c r="Q836121"/>
      <c r="R836121" s="19"/>
      <c r="S836121" s="19"/>
      <c r="T836121"/>
      <c r="U836121" s="113"/>
      <c r="V836121" s="19"/>
      <c r="W836121" s="19"/>
      <c r="X836121" s="19"/>
      <c r="Y836121" s="19"/>
      <c r="Z836121" s="19"/>
      <c r="AA836121" s="19"/>
      <c r="AB836121" s="19"/>
      <c r="AC836121" s="19"/>
      <c r="AD836121" s="19"/>
      <c r="AE836121" s="19"/>
      <c r="AF836121" s="19"/>
      <c r="AG836121" s="19"/>
      <c r="AH836121" s="19"/>
      <c r="AI836121" s="19"/>
      <c r="AJ836121" s="19"/>
      <c r="AK836121" s="19"/>
      <c r="AL836121" s="19"/>
      <c r="AM836121" s="19"/>
      <c r="AN836121" s="19"/>
      <c r="AO836121" s="19"/>
      <c r="AP836121"/>
    </row>
    <row r="836122" spans="1:42" s="116" customFormat="1" x14ac:dyDescent="0.3">
      <c r="A836122"/>
      <c r="B836122"/>
      <c r="C836122"/>
      <c r="D836122"/>
      <c r="E836122"/>
      <c r="F836122"/>
      <c r="G836122"/>
      <c r="H836122"/>
      <c r="I836122"/>
      <c r="J836122"/>
      <c r="K836122"/>
      <c r="L836122"/>
      <c r="M836122" s="115"/>
      <c r="N836122" s="115"/>
      <c r="O836122"/>
      <c r="P836122"/>
      <c r="Q836122"/>
      <c r="R836122" s="19"/>
      <c r="S836122" s="19"/>
      <c r="T836122"/>
      <c r="U836122" s="113"/>
      <c r="V836122" s="19"/>
      <c r="W836122" s="19"/>
      <c r="X836122" s="19"/>
      <c r="Y836122" s="19"/>
      <c r="Z836122" s="19"/>
      <c r="AA836122" s="19"/>
      <c r="AB836122" s="19"/>
      <c r="AC836122" s="19"/>
      <c r="AD836122" s="19"/>
      <c r="AE836122" s="19"/>
      <c r="AF836122" s="19"/>
      <c r="AG836122" s="19"/>
      <c r="AH836122" s="19"/>
      <c r="AI836122" s="19"/>
      <c r="AJ836122" s="19"/>
      <c r="AK836122" s="19"/>
      <c r="AL836122" s="19"/>
      <c r="AM836122" s="19"/>
      <c r="AN836122" s="19"/>
      <c r="AO836122" s="19"/>
      <c r="AP836122"/>
    </row>
    <row r="836123" spans="1:42" s="116" customFormat="1" x14ac:dyDescent="0.3">
      <c r="A836123"/>
      <c r="B836123"/>
      <c r="C836123"/>
      <c r="D836123"/>
      <c r="E836123"/>
      <c r="F836123"/>
      <c r="G836123"/>
      <c r="H836123"/>
      <c r="I836123"/>
      <c r="J836123"/>
      <c r="K836123"/>
      <c r="L836123"/>
      <c r="M836123" s="115"/>
      <c r="N836123" s="115"/>
      <c r="O836123"/>
      <c r="P836123"/>
      <c r="Q836123"/>
      <c r="R836123" s="19"/>
      <c r="S836123" s="19"/>
      <c r="T836123"/>
      <c r="U836123" s="113"/>
      <c r="V836123" s="19"/>
      <c r="W836123" s="19"/>
      <c r="X836123" s="19"/>
      <c r="Y836123" s="19"/>
      <c r="Z836123" s="19"/>
      <c r="AA836123" s="19"/>
      <c r="AB836123" s="19"/>
      <c r="AC836123" s="19"/>
      <c r="AD836123" s="19"/>
      <c r="AE836123" s="19"/>
      <c r="AF836123" s="19"/>
      <c r="AG836123" s="19"/>
      <c r="AH836123" s="19"/>
      <c r="AI836123" s="19"/>
      <c r="AJ836123" s="19"/>
      <c r="AK836123" s="19"/>
      <c r="AL836123" s="19"/>
      <c r="AM836123" s="19"/>
      <c r="AN836123" s="19"/>
      <c r="AO836123" s="19"/>
      <c r="AP836123"/>
    </row>
    <row r="836124" spans="1:42" s="116" customFormat="1" x14ac:dyDescent="0.3">
      <c r="A836124"/>
      <c r="B836124"/>
      <c r="C836124"/>
      <c r="D836124"/>
      <c r="E836124"/>
      <c r="F836124"/>
      <c r="G836124"/>
      <c r="H836124"/>
      <c r="I836124"/>
      <c r="J836124"/>
      <c r="K836124"/>
      <c r="L836124"/>
      <c r="M836124" s="115"/>
      <c r="N836124" s="115"/>
      <c r="O836124"/>
      <c r="P836124"/>
      <c r="Q836124"/>
      <c r="R836124" s="19"/>
      <c r="S836124" s="19"/>
      <c r="T836124"/>
      <c r="U836124" s="113"/>
      <c r="V836124" s="19"/>
      <c r="W836124" s="19"/>
      <c r="X836124" s="19"/>
      <c r="Y836124" s="19"/>
      <c r="Z836124" s="19"/>
      <c r="AA836124" s="19"/>
      <c r="AB836124" s="19"/>
      <c r="AC836124" s="19"/>
      <c r="AD836124" s="19"/>
      <c r="AE836124" s="19"/>
      <c r="AF836124" s="19"/>
      <c r="AG836124" s="19"/>
      <c r="AH836124" s="19"/>
      <c r="AI836124" s="19"/>
      <c r="AJ836124" s="19"/>
      <c r="AK836124" s="19"/>
      <c r="AL836124" s="19"/>
      <c r="AM836124" s="19"/>
      <c r="AN836124" s="19"/>
      <c r="AO836124" s="19"/>
      <c r="AP836124"/>
    </row>
    <row r="836125" spans="1:42" s="116" customFormat="1" x14ac:dyDescent="0.3">
      <c r="A836125"/>
      <c r="B836125"/>
      <c r="C836125"/>
      <c r="D836125"/>
      <c r="E836125"/>
      <c r="F836125"/>
      <c r="G836125"/>
      <c r="H836125"/>
      <c r="I836125"/>
      <c r="J836125"/>
      <c r="K836125"/>
      <c r="L836125"/>
      <c r="M836125" s="115"/>
      <c r="N836125" s="115"/>
      <c r="O836125"/>
      <c r="P836125"/>
      <c r="Q836125"/>
      <c r="R836125" s="19"/>
      <c r="S836125" s="19"/>
      <c r="T836125"/>
      <c r="U836125" s="113"/>
      <c r="V836125" s="19"/>
      <c r="W836125" s="19"/>
      <c r="X836125" s="19"/>
      <c r="Y836125" s="19"/>
      <c r="Z836125" s="19"/>
      <c r="AA836125" s="19"/>
      <c r="AB836125" s="19"/>
      <c r="AC836125" s="19"/>
      <c r="AD836125" s="19"/>
      <c r="AE836125" s="19"/>
      <c r="AF836125" s="19"/>
      <c r="AG836125" s="19"/>
      <c r="AH836125" s="19"/>
      <c r="AI836125" s="19"/>
      <c r="AJ836125" s="19"/>
      <c r="AK836125" s="19"/>
      <c r="AL836125" s="19"/>
      <c r="AM836125" s="19"/>
      <c r="AN836125" s="19"/>
      <c r="AO836125" s="19"/>
      <c r="AP836125"/>
    </row>
    <row r="836126" spans="1:42" s="116" customFormat="1" x14ac:dyDescent="0.3">
      <c r="A836126"/>
      <c r="B836126"/>
      <c r="C836126"/>
      <c r="D836126"/>
      <c r="E836126"/>
      <c r="F836126"/>
      <c r="G836126"/>
      <c r="H836126"/>
      <c r="I836126"/>
      <c r="J836126"/>
      <c r="K836126"/>
      <c r="L836126"/>
      <c r="M836126" s="115"/>
      <c r="N836126" s="115"/>
      <c r="O836126"/>
      <c r="P836126"/>
      <c r="Q836126"/>
      <c r="R836126" s="19"/>
      <c r="S836126" s="19"/>
      <c r="T836126"/>
      <c r="U836126" s="113"/>
      <c r="V836126" s="19"/>
      <c r="W836126" s="19"/>
      <c r="X836126" s="19"/>
      <c r="Y836126" s="19"/>
      <c r="Z836126" s="19"/>
      <c r="AA836126" s="19"/>
      <c r="AB836126" s="19"/>
      <c r="AC836126" s="19"/>
      <c r="AD836126" s="19"/>
      <c r="AE836126" s="19"/>
      <c r="AF836126" s="19"/>
      <c r="AG836126" s="19"/>
      <c r="AH836126" s="19"/>
      <c r="AI836126" s="19"/>
      <c r="AJ836126" s="19"/>
      <c r="AK836126" s="19"/>
      <c r="AL836126" s="19"/>
      <c r="AM836126" s="19"/>
      <c r="AN836126" s="19"/>
      <c r="AO836126" s="19"/>
      <c r="AP836126"/>
    </row>
    <row r="836127" spans="1:42" s="116" customFormat="1" x14ac:dyDescent="0.3">
      <c r="A836127"/>
      <c r="B836127"/>
      <c r="C836127"/>
      <c r="D836127"/>
      <c r="E836127"/>
      <c r="F836127"/>
      <c r="G836127"/>
      <c r="H836127"/>
      <c r="I836127"/>
      <c r="J836127"/>
      <c r="K836127"/>
      <c r="L836127"/>
      <c r="M836127" s="115"/>
      <c r="N836127" s="115"/>
      <c r="O836127"/>
      <c r="P836127"/>
      <c r="Q836127"/>
      <c r="R836127" s="19"/>
      <c r="S836127" s="19"/>
      <c r="T836127"/>
      <c r="U836127" s="113"/>
      <c r="V836127" s="19"/>
      <c r="W836127" s="19"/>
      <c r="X836127" s="19"/>
      <c r="Y836127" s="19"/>
      <c r="Z836127" s="19"/>
      <c r="AA836127" s="19"/>
      <c r="AB836127" s="19"/>
      <c r="AC836127" s="19"/>
      <c r="AD836127" s="19"/>
      <c r="AE836127" s="19"/>
      <c r="AF836127" s="19"/>
      <c r="AG836127" s="19"/>
      <c r="AH836127" s="19"/>
      <c r="AI836127" s="19"/>
      <c r="AJ836127" s="19"/>
      <c r="AK836127" s="19"/>
      <c r="AL836127" s="19"/>
      <c r="AM836127" s="19"/>
      <c r="AN836127" s="19"/>
      <c r="AO836127" s="19"/>
      <c r="AP836127"/>
    </row>
    <row r="836128" spans="1:42" s="116" customFormat="1" x14ac:dyDescent="0.3">
      <c r="A836128"/>
      <c r="B836128"/>
      <c r="C836128"/>
      <c r="D836128"/>
      <c r="E836128"/>
      <c r="F836128"/>
      <c r="G836128"/>
      <c r="H836128"/>
      <c r="I836128"/>
      <c r="J836128"/>
      <c r="K836128"/>
      <c r="L836128"/>
      <c r="M836128" s="115"/>
      <c r="N836128" s="115"/>
      <c r="O836128"/>
      <c r="P836128"/>
      <c r="Q836128"/>
      <c r="R836128" s="19"/>
      <c r="S836128" s="19"/>
      <c r="T836128"/>
      <c r="U836128" s="113"/>
      <c r="V836128" s="19"/>
      <c r="W836128" s="19"/>
      <c r="X836128" s="19"/>
      <c r="Y836128" s="19"/>
      <c r="Z836128" s="19"/>
      <c r="AA836128" s="19"/>
      <c r="AB836128" s="19"/>
      <c r="AC836128" s="19"/>
      <c r="AD836128" s="19"/>
      <c r="AE836128" s="19"/>
      <c r="AF836128" s="19"/>
      <c r="AG836128" s="19"/>
      <c r="AH836128" s="19"/>
      <c r="AI836128" s="19"/>
      <c r="AJ836128" s="19"/>
      <c r="AK836128" s="19"/>
      <c r="AL836128" s="19"/>
      <c r="AM836128" s="19"/>
      <c r="AN836128" s="19"/>
      <c r="AO836128" s="19"/>
      <c r="AP836128"/>
    </row>
    <row r="836129" spans="1:42" s="116" customFormat="1" x14ac:dyDescent="0.3">
      <c r="A836129"/>
      <c r="B836129"/>
      <c r="C836129"/>
      <c r="D836129"/>
      <c r="E836129"/>
      <c r="F836129"/>
      <c r="G836129"/>
      <c r="H836129"/>
      <c r="I836129"/>
      <c r="J836129"/>
      <c r="K836129"/>
      <c r="L836129"/>
      <c r="M836129" s="115"/>
      <c r="N836129" s="115"/>
      <c r="O836129"/>
      <c r="P836129"/>
      <c r="Q836129"/>
      <c r="R836129" s="19"/>
      <c r="S836129" s="19"/>
      <c r="T836129"/>
      <c r="U836129" s="113"/>
      <c r="V836129" s="19"/>
      <c r="W836129" s="19"/>
      <c r="X836129" s="19"/>
      <c r="Y836129" s="19"/>
      <c r="Z836129" s="19"/>
      <c r="AA836129" s="19"/>
      <c r="AB836129" s="19"/>
      <c r="AC836129" s="19"/>
      <c r="AD836129" s="19"/>
      <c r="AE836129" s="19"/>
      <c r="AF836129" s="19"/>
      <c r="AG836129" s="19"/>
      <c r="AH836129" s="19"/>
      <c r="AI836129" s="19"/>
      <c r="AJ836129" s="19"/>
      <c r="AK836129" s="19"/>
      <c r="AL836129" s="19"/>
      <c r="AM836129" s="19"/>
      <c r="AN836129" s="19"/>
      <c r="AO836129" s="19"/>
      <c r="AP836129"/>
    </row>
    <row r="836130" spans="1:42" s="116" customFormat="1" x14ac:dyDescent="0.3">
      <c r="A836130"/>
      <c r="B836130"/>
      <c r="C836130"/>
      <c r="D836130"/>
      <c r="E836130"/>
      <c r="F836130"/>
      <c r="G836130"/>
      <c r="H836130"/>
      <c r="I836130"/>
      <c r="J836130"/>
      <c r="K836130"/>
      <c r="L836130"/>
      <c r="M836130" s="115"/>
      <c r="N836130" s="115"/>
      <c r="O836130"/>
      <c r="P836130"/>
      <c r="Q836130"/>
      <c r="R836130" s="19"/>
      <c r="S836130" s="19"/>
      <c r="T836130"/>
      <c r="U836130" s="113"/>
      <c r="V836130" s="19"/>
      <c r="W836130" s="19"/>
      <c r="X836130" s="19"/>
      <c r="Y836130" s="19"/>
      <c r="Z836130" s="19"/>
      <c r="AA836130" s="19"/>
      <c r="AB836130" s="19"/>
      <c r="AC836130" s="19"/>
      <c r="AD836130" s="19"/>
      <c r="AE836130" s="19"/>
      <c r="AF836130" s="19"/>
      <c r="AG836130" s="19"/>
      <c r="AH836130" s="19"/>
      <c r="AI836130" s="19"/>
      <c r="AJ836130" s="19"/>
      <c r="AK836130" s="19"/>
      <c r="AL836130" s="19"/>
      <c r="AM836130" s="19"/>
      <c r="AN836130" s="19"/>
      <c r="AO836130" s="19"/>
      <c r="AP836130"/>
    </row>
    <row r="836131" spans="1:42" s="116" customFormat="1" x14ac:dyDescent="0.3">
      <c r="A836131"/>
      <c r="B836131"/>
      <c r="C836131"/>
      <c r="D836131"/>
      <c r="E836131"/>
      <c r="F836131"/>
      <c r="G836131"/>
      <c r="H836131"/>
      <c r="I836131"/>
      <c r="J836131"/>
      <c r="K836131"/>
      <c r="L836131"/>
      <c r="M836131" s="115"/>
      <c r="N836131" s="115"/>
      <c r="O836131"/>
      <c r="P836131"/>
      <c r="Q836131"/>
      <c r="R836131" s="19"/>
      <c r="S836131" s="19"/>
      <c r="T836131"/>
      <c r="U836131" s="113"/>
      <c r="V836131" s="19"/>
      <c r="W836131" s="19"/>
      <c r="X836131" s="19"/>
      <c r="Y836131" s="19"/>
      <c r="Z836131" s="19"/>
      <c r="AA836131" s="19"/>
      <c r="AB836131" s="19"/>
      <c r="AC836131" s="19"/>
      <c r="AD836131" s="19"/>
      <c r="AE836131" s="19"/>
      <c r="AF836131" s="19"/>
      <c r="AG836131" s="19"/>
      <c r="AH836131" s="19"/>
      <c r="AI836131" s="19"/>
      <c r="AJ836131" s="19"/>
      <c r="AK836131" s="19"/>
      <c r="AL836131" s="19"/>
      <c r="AM836131" s="19"/>
      <c r="AN836131" s="19"/>
      <c r="AO836131" s="19"/>
      <c r="AP836131"/>
    </row>
    <row r="836132" spans="1:42" s="116" customFormat="1" x14ac:dyDescent="0.3">
      <c r="A836132"/>
      <c r="B836132"/>
      <c r="C836132"/>
      <c r="D836132"/>
      <c r="E836132"/>
      <c r="F836132"/>
      <c r="G836132"/>
      <c r="H836132"/>
      <c r="I836132"/>
      <c r="J836132"/>
      <c r="K836132"/>
      <c r="L836132"/>
      <c r="M836132" s="115"/>
      <c r="N836132" s="115"/>
      <c r="O836132"/>
      <c r="P836132"/>
      <c r="Q836132"/>
      <c r="R836132" s="19"/>
      <c r="S836132" s="19"/>
      <c r="T836132"/>
      <c r="U836132" s="113"/>
      <c r="V836132" s="19"/>
      <c r="W836132" s="19"/>
      <c r="X836132" s="19"/>
      <c r="Y836132" s="19"/>
      <c r="Z836132" s="19"/>
      <c r="AA836132" s="19"/>
      <c r="AB836132" s="19"/>
      <c r="AC836132" s="19"/>
      <c r="AD836132" s="19"/>
      <c r="AE836132" s="19"/>
      <c r="AF836132" s="19"/>
      <c r="AG836132" s="19"/>
      <c r="AH836132" s="19"/>
      <c r="AI836132" s="19"/>
      <c r="AJ836132" s="19"/>
      <c r="AK836132" s="19"/>
      <c r="AL836132" s="19"/>
      <c r="AM836132" s="19"/>
      <c r="AN836132" s="19"/>
      <c r="AO836132" s="19"/>
      <c r="AP836132"/>
    </row>
    <row r="836133" spans="1:42" s="116" customFormat="1" x14ac:dyDescent="0.3">
      <c r="A836133"/>
      <c r="B836133"/>
      <c r="C836133"/>
      <c r="D836133"/>
      <c r="E836133"/>
      <c r="F836133"/>
      <c r="G836133"/>
      <c r="H836133"/>
      <c r="I836133"/>
      <c r="J836133"/>
      <c r="K836133"/>
      <c r="L836133"/>
      <c r="M836133" s="115"/>
      <c r="N836133" s="115"/>
      <c r="O836133"/>
      <c r="P836133"/>
      <c r="Q836133"/>
      <c r="R836133" s="19"/>
      <c r="S836133" s="19"/>
      <c r="T836133"/>
      <c r="U836133" s="113"/>
      <c r="V836133" s="19"/>
      <c r="W836133" s="19"/>
      <c r="X836133" s="19"/>
      <c r="Y836133" s="19"/>
      <c r="Z836133" s="19"/>
      <c r="AA836133" s="19"/>
      <c r="AB836133" s="19"/>
      <c r="AC836133" s="19"/>
      <c r="AD836133" s="19"/>
      <c r="AE836133" s="19"/>
      <c r="AF836133" s="19"/>
      <c r="AG836133" s="19"/>
      <c r="AH836133" s="19"/>
      <c r="AI836133" s="19"/>
      <c r="AJ836133" s="19"/>
      <c r="AK836133" s="19"/>
      <c r="AL836133" s="19"/>
      <c r="AM836133" s="19"/>
      <c r="AN836133" s="19"/>
      <c r="AO836133" s="19"/>
      <c r="AP836133"/>
    </row>
    <row r="836134" spans="1:42" s="116" customFormat="1" x14ac:dyDescent="0.3">
      <c r="A836134"/>
      <c r="B836134"/>
      <c r="C836134"/>
      <c r="D836134"/>
      <c r="E836134"/>
      <c r="F836134"/>
      <c r="G836134"/>
      <c r="H836134"/>
      <c r="I836134"/>
      <c r="J836134"/>
      <c r="K836134"/>
      <c r="L836134"/>
      <c r="M836134" s="115"/>
      <c r="N836134" s="115"/>
      <c r="O836134"/>
      <c r="P836134"/>
      <c r="Q836134"/>
      <c r="R836134" s="19"/>
      <c r="S836134" s="19"/>
      <c r="T836134"/>
      <c r="U836134" s="113"/>
      <c r="V836134" s="19"/>
      <c r="W836134" s="19"/>
      <c r="X836134" s="19"/>
      <c r="Y836134" s="19"/>
      <c r="Z836134" s="19"/>
      <c r="AA836134" s="19"/>
      <c r="AB836134" s="19"/>
      <c r="AC836134" s="19"/>
      <c r="AD836134" s="19"/>
      <c r="AE836134" s="19"/>
      <c r="AF836134" s="19"/>
      <c r="AG836134" s="19"/>
      <c r="AH836134" s="19"/>
      <c r="AI836134" s="19"/>
      <c r="AJ836134" s="19"/>
      <c r="AK836134" s="19"/>
      <c r="AL836134" s="19"/>
      <c r="AM836134" s="19"/>
      <c r="AN836134" s="19"/>
      <c r="AO836134" s="19"/>
      <c r="AP836134"/>
    </row>
    <row r="836135" spans="1:42" s="116" customFormat="1" x14ac:dyDescent="0.3">
      <c r="A836135"/>
      <c r="B836135"/>
      <c r="C836135"/>
      <c r="D836135"/>
      <c r="E836135"/>
      <c r="F836135"/>
      <c r="G836135"/>
      <c r="H836135"/>
      <c r="I836135"/>
      <c r="J836135"/>
      <c r="K836135"/>
      <c r="L836135"/>
      <c r="M836135" s="115"/>
      <c r="N836135" s="115"/>
      <c r="O836135"/>
      <c r="P836135"/>
      <c r="Q836135"/>
      <c r="R836135" s="19"/>
      <c r="S836135" s="19"/>
      <c r="T836135"/>
      <c r="U836135" s="113"/>
      <c r="V836135" s="19"/>
      <c r="W836135" s="19"/>
      <c r="X836135" s="19"/>
      <c r="Y836135" s="19"/>
      <c r="Z836135" s="19"/>
      <c r="AA836135" s="19"/>
      <c r="AB836135" s="19"/>
      <c r="AC836135" s="19"/>
      <c r="AD836135" s="19"/>
      <c r="AE836135" s="19"/>
      <c r="AF836135" s="19"/>
      <c r="AG836135" s="19"/>
      <c r="AH836135" s="19"/>
      <c r="AI836135" s="19"/>
      <c r="AJ836135" s="19"/>
      <c r="AK836135" s="19"/>
      <c r="AL836135" s="19"/>
      <c r="AM836135" s="19"/>
      <c r="AN836135" s="19"/>
      <c r="AO836135" s="19"/>
      <c r="AP836135"/>
    </row>
    <row r="836136" spans="1:42" s="116" customFormat="1" x14ac:dyDescent="0.3">
      <c r="A836136"/>
      <c r="B836136"/>
      <c r="C836136"/>
      <c r="D836136"/>
      <c r="E836136"/>
      <c r="F836136"/>
      <c r="G836136"/>
      <c r="H836136"/>
      <c r="I836136"/>
      <c r="J836136"/>
      <c r="K836136"/>
      <c r="L836136"/>
      <c r="M836136" s="115"/>
      <c r="N836136" s="115"/>
      <c r="O836136"/>
      <c r="P836136"/>
      <c r="Q836136"/>
      <c r="R836136" s="19"/>
      <c r="S836136" s="19"/>
      <c r="T836136"/>
      <c r="U836136" s="113"/>
      <c r="V836136" s="19"/>
      <c r="W836136" s="19"/>
      <c r="X836136" s="19"/>
      <c r="Y836136" s="19"/>
      <c r="Z836136" s="19"/>
      <c r="AA836136" s="19"/>
      <c r="AB836136" s="19"/>
      <c r="AC836136" s="19"/>
      <c r="AD836136" s="19"/>
      <c r="AE836136" s="19"/>
      <c r="AF836136" s="19"/>
      <c r="AG836136" s="19"/>
      <c r="AH836136" s="19"/>
      <c r="AI836136" s="19"/>
      <c r="AJ836136" s="19"/>
      <c r="AK836136" s="19"/>
      <c r="AL836136" s="19"/>
      <c r="AM836136" s="19"/>
      <c r="AN836136" s="19"/>
      <c r="AO836136" s="19"/>
      <c r="AP836136"/>
    </row>
    <row r="836137" spans="1:42" s="116" customFormat="1" x14ac:dyDescent="0.3">
      <c r="A836137"/>
      <c r="B836137"/>
      <c r="C836137"/>
      <c r="D836137"/>
      <c r="E836137"/>
      <c r="F836137"/>
      <c r="G836137"/>
      <c r="H836137"/>
      <c r="I836137"/>
      <c r="J836137"/>
      <c r="K836137"/>
      <c r="L836137"/>
      <c r="M836137" s="115"/>
      <c r="N836137" s="115"/>
      <c r="O836137"/>
      <c r="P836137"/>
      <c r="Q836137"/>
      <c r="R836137" s="19"/>
      <c r="S836137" s="19"/>
      <c r="T836137"/>
      <c r="U836137" s="113"/>
      <c r="V836137" s="19"/>
      <c r="W836137" s="19"/>
      <c r="X836137" s="19"/>
      <c r="Y836137" s="19"/>
      <c r="Z836137" s="19"/>
      <c r="AA836137" s="19"/>
      <c r="AB836137" s="19"/>
      <c r="AC836137" s="19"/>
      <c r="AD836137" s="19"/>
      <c r="AE836137" s="19"/>
      <c r="AF836137" s="19"/>
      <c r="AG836137" s="19"/>
      <c r="AH836137" s="19"/>
      <c r="AI836137" s="19"/>
      <c r="AJ836137" s="19"/>
      <c r="AK836137" s="19"/>
      <c r="AL836137" s="19"/>
      <c r="AM836137" s="19"/>
      <c r="AN836137" s="19"/>
      <c r="AO836137" s="19"/>
      <c r="AP836137"/>
    </row>
    <row r="836138" spans="1:42" s="116" customFormat="1" x14ac:dyDescent="0.3">
      <c r="A836138"/>
      <c r="B836138"/>
      <c r="C836138"/>
      <c r="D836138"/>
      <c r="E836138"/>
      <c r="F836138"/>
      <c r="G836138"/>
      <c r="H836138"/>
      <c r="I836138"/>
      <c r="J836138"/>
      <c r="K836138"/>
      <c r="L836138"/>
      <c r="M836138" s="115"/>
      <c r="N836138" s="115"/>
      <c r="O836138"/>
      <c r="P836138"/>
      <c r="Q836138"/>
      <c r="R836138" s="19"/>
      <c r="S836138" s="19"/>
      <c r="T836138"/>
      <c r="U836138" s="113"/>
      <c r="V836138" s="19"/>
      <c r="W836138" s="19"/>
      <c r="X836138" s="19"/>
      <c r="Y836138" s="19"/>
      <c r="Z836138" s="19"/>
      <c r="AA836138" s="19"/>
      <c r="AB836138" s="19"/>
      <c r="AC836138" s="19"/>
      <c r="AD836138" s="19"/>
      <c r="AE836138" s="19"/>
      <c r="AF836138" s="19"/>
      <c r="AG836138" s="19"/>
      <c r="AH836138" s="19"/>
      <c r="AI836138" s="19"/>
      <c r="AJ836138" s="19"/>
      <c r="AK836138" s="19"/>
      <c r="AL836138" s="19"/>
      <c r="AM836138" s="19"/>
      <c r="AN836138" s="19"/>
      <c r="AO836138" s="19"/>
      <c r="AP836138"/>
    </row>
    <row r="836139" spans="1:42" s="116" customFormat="1" x14ac:dyDescent="0.3">
      <c r="A836139"/>
      <c r="B836139"/>
      <c r="C836139"/>
      <c r="D836139"/>
      <c r="E836139"/>
      <c r="F836139"/>
      <c r="G836139"/>
      <c r="H836139"/>
      <c r="I836139"/>
      <c r="J836139"/>
      <c r="K836139"/>
      <c r="L836139"/>
      <c r="M836139" s="115"/>
      <c r="N836139" s="115"/>
      <c r="O836139"/>
      <c r="P836139"/>
      <c r="Q836139"/>
      <c r="R836139" s="19"/>
      <c r="S836139" s="19"/>
      <c r="T836139"/>
      <c r="U836139" s="113"/>
      <c r="V836139" s="19"/>
      <c r="W836139" s="19"/>
      <c r="X836139" s="19"/>
      <c r="Y836139" s="19"/>
      <c r="Z836139" s="19"/>
      <c r="AA836139" s="19"/>
      <c r="AB836139" s="19"/>
      <c r="AC836139" s="19"/>
      <c r="AD836139" s="19"/>
      <c r="AE836139" s="19"/>
      <c r="AF836139" s="19"/>
      <c r="AG836139" s="19"/>
      <c r="AH836139" s="19"/>
      <c r="AI836139" s="19"/>
      <c r="AJ836139" s="19"/>
      <c r="AK836139" s="19"/>
      <c r="AL836139" s="19"/>
      <c r="AM836139" s="19"/>
      <c r="AN836139" s="19"/>
      <c r="AO836139" s="19"/>
      <c r="AP836139"/>
    </row>
    <row r="836140" spans="1:42" s="116" customFormat="1" x14ac:dyDescent="0.3">
      <c r="A836140"/>
      <c r="B836140"/>
      <c r="C836140"/>
      <c r="D836140"/>
      <c r="E836140"/>
      <c r="F836140"/>
      <c r="G836140"/>
      <c r="H836140"/>
      <c r="I836140"/>
      <c r="J836140"/>
      <c r="K836140"/>
      <c r="L836140"/>
      <c r="M836140" s="115"/>
      <c r="N836140" s="115"/>
      <c r="O836140"/>
      <c r="P836140"/>
      <c r="Q836140"/>
      <c r="R836140" s="19"/>
      <c r="S836140" s="19"/>
      <c r="T836140"/>
      <c r="U836140" s="113"/>
      <c r="V836140" s="19"/>
      <c r="W836140" s="19"/>
      <c r="X836140" s="19"/>
      <c r="Y836140" s="19"/>
      <c r="Z836140" s="19"/>
      <c r="AA836140" s="19"/>
      <c r="AB836140" s="19"/>
      <c r="AC836140" s="19"/>
      <c r="AD836140" s="19"/>
      <c r="AE836140" s="19"/>
      <c r="AF836140" s="19"/>
      <c r="AG836140" s="19"/>
      <c r="AH836140" s="19"/>
      <c r="AI836140" s="19"/>
      <c r="AJ836140" s="19"/>
      <c r="AK836140" s="19"/>
      <c r="AL836140" s="19"/>
      <c r="AM836140" s="19"/>
      <c r="AN836140" s="19"/>
      <c r="AO836140" s="19"/>
      <c r="AP836140"/>
    </row>
    <row r="836141" spans="1:42" s="116" customFormat="1" x14ac:dyDescent="0.3">
      <c r="A836141"/>
      <c r="B836141"/>
      <c r="C836141"/>
      <c r="D836141"/>
      <c r="E836141"/>
      <c r="F836141"/>
      <c r="G836141"/>
      <c r="H836141"/>
      <c r="I836141"/>
      <c r="J836141"/>
      <c r="K836141"/>
      <c r="L836141"/>
      <c r="M836141" s="115"/>
      <c r="N836141" s="115"/>
      <c r="O836141"/>
      <c r="P836141"/>
      <c r="Q836141"/>
      <c r="R836141" s="19"/>
      <c r="S836141" s="19"/>
      <c r="T836141"/>
      <c r="U836141" s="113"/>
      <c r="V836141" s="19"/>
      <c r="W836141" s="19"/>
      <c r="X836141" s="19"/>
      <c r="Y836141" s="19"/>
      <c r="Z836141" s="19"/>
      <c r="AA836141" s="19"/>
      <c r="AB836141" s="19"/>
      <c r="AC836141" s="19"/>
      <c r="AD836141" s="19"/>
      <c r="AE836141" s="19"/>
      <c r="AF836141" s="19"/>
      <c r="AG836141" s="19"/>
      <c r="AH836141" s="19"/>
      <c r="AI836141" s="19"/>
      <c r="AJ836141" s="19"/>
      <c r="AK836141" s="19"/>
      <c r="AL836141" s="19"/>
      <c r="AM836141" s="19"/>
      <c r="AN836141" s="19"/>
      <c r="AO836141" s="19"/>
      <c r="AP836141"/>
    </row>
    <row r="836142" spans="1:42" s="116" customFormat="1" x14ac:dyDescent="0.3">
      <c r="A836142"/>
      <c r="B836142"/>
      <c r="C836142"/>
      <c r="D836142"/>
      <c r="E836142"/>
      <c r="F836142"/>
      <c r="G836142"/>
      <c r="H836142"/>
      <c r="I836142"/>
      <c r="J836142"/>
      <c r="K836142"/>
      <c r="L836142"/>
      <c r="M836142" s="115"/>
      <c r="N836142" s="115"/>
      <c r="O836142"/>
      <c r="P836142"/>
      <c r="Q836142"/>
      <c r="R836142" s="19"/>
      <c r="S836142" s="19"/>
      <c r="T836142"/>
      <c r="U836142" s="113"/>
      <c r="V836142" s="19"/>
      <c r="W836142" s="19"/>
      <c r="X836142" s="19"/>
      <c r="Y836142" s="19"/>
      <c r="Z836142" s="19"/>
      <c r="AA836142" s="19"/>
      <c r="AB836142" s="19"/>
      <c r="AC836142" s="19"/>
      <c r="AD836142" s="19"/>
      <c r="AE836142" s="19"/>
      <c r="AF836142" s="19"/>
      <c r="AG836142" s="19"/>
      <c r="AH836142" s="19"/>
      <c r="AI836142" s="19"/>
      <c r="AJ836142" s="19"/>
      <c r="AK836142" s="19"/>
      <c r="AL836142" s="19"/>
      <c r="AM836142" s="19"/>
      <c r="AN836142" s="19"/>
      <c r="AO836142" s="19"/>
      <c r="AP836142"/>
    </row>
    <row r="836143" spans="1:42" s="116" customFormat="1" x14ac:dyDescent="0.3">
      <c r="A836143"/>
      <c r="B836143"/>
      <c r="C836143"/>
      <c r="D836143"/>
      <c r="E836143"/>
      <c r="F836143"/>
      <c r="G836143"/>
      <c r="H836143"/>
      <c r="I836143"/>
      <c r="J836143"/>
      <c r="K836143"/>
      <c r="L836143"/>
      <c r="M836143" s="115"/>
      <c r="N836143" s="115"/>
      <c r="O836143"/>
      <c r="P836143"/>
      <c r="Q836143"/>
      <c r="R836143" s="19"/>
      <c r="S836143" s="19"/>
      <c r="T836143"/>
      <c r="U836143" s="113"/>
      <c r="V836143" s="19"/>
      <c r="W836143" s="19"/>
      <c r="X836143" s="19"/>
      <c r="Y836143" s="19"/>
      <c r="Z836143" s="19"/>
      <c r="AA836143" s="19"/>
      <c r="AB836143" s="19"/>
      <c r="AC836143" s="19"/>
      <c r="AD836143" s="19"/>
      <c r="AE836143" s="19"/>
      <c r="AF836143" s="19"/>
      <c r="AG836143" s="19"/>
      <c r="AH836143" s="19"/>
      <c r="AI836143" s="19"/>
      <c r="AJ836143" s="19"/>
      <c r="AK836143" s="19"/>
      <c r="AL836143" s="19"/>
      <c r="AM836143" s="19"/>
      <c r="AN836143" s="19"/>
      <c r="AO836143" s="19"/>
      <c r="AP836143"/>
    </row>
    <row r="836144" spans="1:42" s="116" customFormat="1" x14ac:dyDescent="0.3">
      <c r="A836144"/>
      <c r="B836144"/>
      <c r="C836144"/>
      <c r="D836144"/>
      <c r="E836144"/>
      <c r="F836144"/>
      <c r="G836144"/>
      <c r="H836144"/>
      <c r="I836144"/>
      <c r="J836144"/>
      <c r="K836144"/>
      <c r="L836144"/>
      <c r="M836144" s="115"/>
      <c r="N836144" s="115"/>
      <c r="O836144"/>
      <c r="P836144"/>
      <c r="Q836144"/>
      <c r="R836144" s="19"/>
      <c r="S836144" s="19"/>
      <c r="T836144"/>
      <c r="U836144" s="113"/>
      <c r="V836144" s="19"/>
      <c r="W836144" s="19"/>
      <c r="X836144" s="19"/>
      <c r="Y836144" s="19"/>
      <c r="Z836144" s="19"/>
      <c r="AA836144" s="19"/>
      <c r="AB836144" s="19"/>
      <c r="AC836144" s="19"/>
      <c r="AD836144" s="19"/>
      <c r="AE836144" s="19"/>
      <c r="AF836144" s="19"/>
      <c r="AG836144" s="19"/>
      <c r="AH836144" s="19"/>
      <c r="AI836144" s="19"/>
      <c r="AJ836144" s="19"/>
      <c r="AK836144" s="19"/>
      <c r="AL836144" s="19"/>
      <c r="AM836144" s="19"/>
      <c r="AN836144" s="19"/>
      <c r="AO836144" s="19"/>
      <c r="AP836144"/>
    </row>
    <row r="836145" spans="1:42" s="116" customFormat="1" x14ac:dyDescent="0.3">
      <c r="A836145"/>
      <c r="B836145"/>
      <c r="C836145"/>
      <c r="D836145"/>
      <c r="E836145"/>
      <c r="F836145"/>
      <c r="G836145"/>
      <c r="H836145"/>
      <c r="I836145"/>
      <c r="J836145"/>
      <c r="K836145"/>
      <c r="L836145"/>
      <c r="M836145" s="115"/>
      <c r="N836145" s="115"/>
      <c r="O836145"/>
      <c r="P836145"/>
      <c r="Q836145"/>
      <c r="R836145" s="19"/>
      <c r="S836145" s="19"/>
      <c r="T836145"/>
      <c r="U836145" s="113"/>
      <c r="V836145" s="19"/>
      <c r="W836145" s="19"/>
      <c r="X836145" s="19"/>
      <c r="Y836145" s="19"/>
      <c r="Z836145" s="19"/>
      <c r="AA836145" s="19"/>
      <c r="AB836145" s="19"/>
      <c r="AC836145" s="19"/>
      <c r="AD836145" s="19"/>
      <c r="AE836145" s="19"/>
      <c r="AF836145" s="19"/>
      <c r="AG836145" s="19"/>
      <c r="AH836145" s="19"/>
      <c r="AI836145" s="19"/>
      <c r="AJ836145" s="19"/>
      <c r="AK836145" s="19"/>
      <c r="AL836145" s="19"/>
      <c r="AM836145" s="19"/>
      <c r="AN836145" s="19"/>
      <c r="AO836145" s="19"/>
      <c r="AP836145"/>
    </row>
    <row r="836146" spans="1:42" s="116" customFormat="1" x14ac:dyDescent="0.3">
      <c r="A836146"/>
      <c r="B836146"/>
      <c r="C836146"/>
      <c r="D836146"/>
      <c r="E836146"/>
      <c r="F836146"/>
      <c r="G836146"/>
      <c r="H836146"/>
      <c r="I836146"/>
      <c r="J836146"/>
      <c r="K836146"/>
      <c r="L836146"/>
      <c r="M836146" s="115"/>
      <c r="N836146" s="115"/>
      <c r="O836146"/>
      <c r="P836146"/>
      <c r="Q836146"/>
      <c r="R836146" s="19"/>
      <c r="S836146" s="19"/>
      <c r="T836146"/>
      <c r="U836146" s="113"/>
      <c r="V836146" s="19"/>
      <c r="W836146" s="19"/>
      <c r="X836146" s="19"/>
      <c r="Y836146" s="19"/>
      <c r="Z836146" s="19"/>
      <c r="AA836146" s="19"/>
      <c r="AB836146" s="19"/>
      <c r="AC836146" s="19"/>
      <c r="AD836146" s="19"/>
      <c r="AE836146" s="19"/>
      <c r="AF836146" s="19"/>
      <c r="AG836146" s="19"/>
      <c r="AH836146" s="19"/>
      <c r="AI836146" s="19"/>
      <c r="AJ836146" s="19"/>
      <c r="AK836146" s="19"/>
      <c r="AL836146" s="19"/>
      <c r="AM836146" s="19"/>
      <c r="AN836146" s="19"/>
      <c r="AO836146" s="19"/>
      <c r="AP836146"/>
    </row>
    <row r="836147" spans="1:42" s="116" customFormat="1" x14ac:dyDescent="0.3">
      <c r="A836147"/>
      <c r="B836147"/>
      <c r="C836147"/>
      <c r="D836147"/>
      <c r="E836147"/>
      <c r="F836147"/>
      <c r="G836147"/>
      <c r="H836147"/>
      <c r="I836147"/>
      <c r="J836147"/>
      <c r="K836147"/>
      <c r="L836147"/>
      <c r="M836147" s="115"/>
      <c r="N836147" s="115"/>
      <c r="O836147"/>
      <c r="P836147"/>
      <c r="Q836147"/>
      <c r="R836147" s="19"/>
      <c r="S836147" s="19"/>
      <c r="T836147"/>
      <c r="U836147" s="113"/>
      <c r="V836147" s="19"/>
      <c r="W836147" s="19"/>
      <c r="X836147" s="19"/>
      <c r="Y836147" s="19"/>
      <c r="Z836147" s="19"/>
      <c r="AA836147" s="19"/>
      <c r="AB836147" s="19"/>
      <c r="AC836147" s="19"/>
      <c r="AD836147" s="19"/>
      <c r="AE836147" s="19"/>
      <c r="AF836147" s="19"/>
      <c r="AG836147" s="19"/>
      <c r="AH836147" s="19"/>
      <c r="AI836147" s="19"/>
      <c r="AJ836147" s="19"/>
      <c r="AK836147" s="19"/>
      <c r="AL836147" s="19"/>
      <c r="AM836147" s="19"/>
      <c r="AN836147" s="19"/>
      <c r="AO836147" s="19"/>
      <c r="AP836147"/>
    </row>
    <row r="836148" spans="1:42" s="116" customFormat="1" x14ac:dyDescent="0.3">
      <c r="A836148"/>
      <c r="B836148"/>
      <c r="C836148"/>
      <c r="D836148"/>
      <c r="E836148"/>
      <c r="F836148"/>
      <c r="G836148"/>
      <c r="H836148"/>
      <c r="I836148"/>
      <c r="J836148"/>
      <c r="K836148"/>
      <c r="L836148"/>
      <c r="M836148" s="115"/>
      <c r="N836148" s="115"/>
      <c r="O836148"/>
      <c r="P836148"/>
      <c r="Q836148"/>
      <c r="R836148" s="19"/>
      <c r="S836148" s="19"/>
      <c r="T836148"/>
      <c r="U836148" s="113"/>
      <c r="V836148" s="19"/>
      <c r="W836148" s="19"/>
      <c r="X836148" s="19"/>
      <c r="Y836148" s="19"/>
      <c r="Z836148" s="19"/>
      <c r="AA836148" s="19"/>
      <c r="AB836148" s="19"/>
      <c r="AC836148" s="19"/>
      <c r="AD836148" s="19"/>
      <c r="AE836148" s="19"/>
      <c r="AF836148" s="19"/>
      <c r="AG836148" s="19"/>
      <c r="AH836148" s="19"/>
      <c r="AI836148" s="19"/>
      <c r="AJ836148" s="19"/>
      <c r="AK836148" s="19"/>
      <c r="AL836148" s="19"/>
      <c r="AM836148" s="19"/>
      <c r="AN836148" s="19"/>
      <c r="AO836148" s="19"/>
      <c r="AP836148"/>
    </row>
    <row r="836149" spans="1:42" s="116" customFormat="1" x14ac:dyDescent="0.3">
      <c r="A836149"/>
      <c r="B836149"/>
      <c r="C836149"/>
      <c r="D836149"/>
      <c r="E836149"/>
      <c r="F836149"/>
      <c r="G836149"/>
      <c r="H836149"/>
      <c r="I836149"/>
      <c r="J836149"/>
      <c r="K836149"/>
      <c r="L836149"/>
      <c r="M836149" s="115"/>
      <c r="N836149" s="115"/>
      <c r="O836149"/>
      <c r="P836149"/>
      <c r="Q836149"/>
      <c r="R836149" s="19"/>
      <c r="S836149" s="19"/>
      <c r="T836149"/>
      <c r="U836149" s="113"/>
      <c r="V836149" s="19"/>
      <c r="W836149" s="19"/>
      <c r="X836149" s="19"/>
      <c r="Y836149" s="19"/>
      <c r="Z836149" s="19"/>
      <c r="AA836149" s="19"/>
      <c r="AB836149" s="19"/>
      <c r="AC836149" s="19"/>
      <c r="AD836149" s="19"/>
      <c r="AE836149" s="19"/>
      <c r="AF836149" s="19"/>
      <c r="AG836149" s="19"/>
      <c r="AH836149" s="19"/>
      <c r="AI836149" s="19"/>
      <c r="AJ836149" s="19"/>
      <c r="AK836149" s="19"/>
      <c r="AL836149" s="19"/>
      <c r="AM836149" s="19"/>
      <c r="AN836149" s="19"/>
      <c r="AO836149" s="19"/>
      <c r="AP836149"/>
    </row>
    <row r="836150" spans="1:42" s="116" customFormat="1" x14ac:dyDescent="0.3">
      <c r="A836150"/>
      <c r="B836150"/>
      <c r="C836150"/>
      <c r="D836150"/>
      <c r="E836150"/>
      <c r="F836150"/>
      <c r="G836150"/>
      <c r="H836150"/>
      <c r="I836150"/>
      <c r="J836150"/>
      <c r="K836150"/>
      <c r="L836150"/>
      <c r="M836150" s="115"/>
      <c r="N836150" s="115"/>
      <c r="O836150"/>
      <c r="P836150"/>
      <c r="Q836150"/>
      <c r="R836150" s="19"/>
      <c r="S836150" s="19"/>
      <c r="T836150"/>
      <c r="U836150" s="113"/>
      <c r="V836150" s="19"/>
      <c r="W836150" s="19"/>
      <c r="X836150" s="19"/>
      <c r="Y836150" s="19"/>
      <c r="Z836150" s="19"/>
      <c r="AA836150" s="19"/>
      <c r="AB836150" s="19"/>
      <c r="AC836150" s="19"/>
      <c r="AD836150" s="19"/>
      <c r="AE836150" s="19"/>
      <c r="AF836150" s="19"/>
      <c r="AG836150" s="19"/>
      <c r="AH836150" s="19"/>
      <c r="AI836150" s="19"/>
      <c r="AJ836150" s="19"/>
      <c r="AK836150" s="19"/>
      <c r="AL836150" s="19"/>
      <c r="AM836150" s="19"/>
      <c r="AN836150" s="19"/>
      <c r="AO836150" s="19"/>
      <c r="AP836150"/>
    </row>
    <row r="836151" spans="1:42" s="116" customFormat="1" x14ac:dyDescent="0.3">
      <c r="A836151"/>
      <c r="B836151"/>
      <c r="C836151"/>
      <c r="D836151"/>
      <c r="E836151"/>
      <c r="F836151"/>
      <c r="G836151"/>
      <c r="H836151"/>
      <c r="I836151"/>
      <c r="J836151"/>
      <c r="K836151"/>
      <c r="L836151"/>
      <c r="M836151" s="115"/>
      <c r="N836151" s="115"/>
      <c r="O836151"/>
      <c r="P836151"/>
      <c r="Q836151"/>
      <c r="R836151" s="19"/>
      <c r="S836151" s="19"/>
      <c r="T836151"/>
      <c r="U836151" s="113"/>
      <c r="V836151" s="19"/>
      <c r="W836151" s="19"/>
      <c r="X836151" s="19"/>
      <c r="Y836151" s="19"/>
      <c r="Z836151" s="19"/>
      <c r="AA836151" s="19"/>
      <c r="AB836151" s="19"/>
      <c r="AC836151" s="19"/>
      <c r="AD836151" s="19"/>
      <c r="AE836151" s="19"/>
      <c r="AF836151" s="19"/>
      <c r="AG836151" s="19"/>
      <c r="AH836151" s="19"/>
      <c r="AI836151" s="19"/>
      <c r="AJ836151" s="19"/>
      <c r="AK836151" s="19"/>
      <c r="AL836151" s="19"/>
      <c r="AM836151" s="19"/>
      <c r="AN836151" s="19"/>
      <c r="AO836151" s="19"/>
      <c r="AP836151"/>
    </row>
    <row r="836152" spans="1:42" s="116" customFormat="1" x14ac:dyDescent="0.3">
      <c r="A836152"/>
      <c r="B836152"/>
      <c r="C836152"/>
      <c r="D836152"/>
      <c r="E836152"/>
      <c r="F836152"/>
      <c r="G836152"/>
      <c r="H836152"/>
      <c r="I836152"/>
      <c r="J836152"/>
      <c r="K836152"/>
      <c r="L836152"/>
      <c r="M836152" s="115"/>
      <c r="N836152" s="115"/>
      <c r="O836152"/>
      <c r="P836152"/>
      <c r="Q836152"/>
      <c r="R836152" s="19"/>
      <c r="S836152" s="19"/>
      <c r="T836152"/>
      <c r="U836152" s="113"/>
      <c r="V836152" s="19"/>
      <c r="W836152" s="19"/>
      <c r="X836152" s="19"/>
      <c r="Y836152" s="19"/>
      <c r="Z836152" s="19"/>
      <c r="AA836152" s="19"/>
      <c r="AB836152" s="19"/>
      <c r="AC836152" s="19"/>
      <c r="AD836152" s="19"/>
      <c r="AE836152" s="19"/>
      <c r="AF836152" s="19"/>
      <c r="AG836152" s="19"/>
      <c r="AH836152" s="19"/>
      <c r="AI836152" s="19"/>
      <c r="AJ836152" s="19"/>
      <c r="AK836152" s="19"/>
      <c r="AL836152" s="19"/>
      <c r="AM836152" s="19"/>
      <c r="AN836152" s="19"/>
      <c r="AO836152" s="19"/>
      <c r="AP836152"/>
    </row>
    <row r="836153" spans="1:42" s="116" customFormat="1" x14ac:dyDescent="0.3">
      <c r="A836153"/>
      <c r="B836153"/>
      <c r="C836153"/>
      <c r="D836153"/>
      <c r="E836153"/>
      <c r="F836153"/>
      <c r="G836153"/>
      <c r="H836153"/>
      <c r="I836153"/>
      <c r="J836153"/>
      <c r="K836153"/>
      <c r="L836153"/>
      <c r="M836153" s="115"/>
      <c r="N836153" s="115"/>
      <c r="O836153"/>
      <c r="P836153"/>
      <c r="Q836153"/>
      <c r="R836153" s="19"/>
      <c r="S836153" s="19"/>
      <c r="T836153"/>
      <c r="U836153" s="113"/>
      <c r="V836153" s="19"/>
      <c r="W836153" s="19"/>
      <c r="X836153" s="19"/>
      <c r="Y836153" s="19"/>
      <c r="Z836153" s="19"/>
      <c r="AA836153" s="19"/>
      <c r="AB836153" s="19"/>
      <c r="AC836153" s="19"/>
      <c r="AD836153" s="19"/>
      <c r="AE836153" s="19"/>
      <c r="AF836153" s="19"/>
      <c r="AG836153" s="19"/>
      <c r="AH836153" s="19"/>
      <c r="AI836153" s="19"/>
      <c r="AJ836153" s="19"/>
      <c r="AK836153" s="19"/>
      <c r="AL836153" s="19"/>
      <c r="AM836153" s="19"/>
      <c r="AN836153" s="19"/>
      <c r="AO836153" s="19"/>
      <c r="AP836153"/>
    </row>
    <row r="836154" spans="1:42" s="116" customFormat="1" x14ac:dyDescent="0.3">
      <c r="A836154"/>
      <c r="B836154"/>
      <c r="C836154"/>
      <c r="D836154"/>
      <c r="E836154"/>
      <c r="F836154"/>
      <c r="G836154"/>
      <c r="H836154"/>
      <c r="I836154"/>
      <c r="J836154"/>
      <c r="K836154"/>
      <c r="L836154"/>
      <c r="M836154" s="115"/>
      <c r="N836154" s="115"/>
      <c r="O836154"/>
      <c r="P836154"/>
      <c r="Q836154"/>
      <c r="R836154" s="19"/>
      <c r="S836154" s="19"/>
      <c r="T836154"/>
      <c r="U836154" s="113"/>
      <c r="V836154" s="19"/>
      <c r="W836154" s="19"/>
      <c r="X836154" s="19"/>
      <c r="Y836154" s="19"/>
      <c r="Z836154" s="19"/>
      <c r="AA836154" s="19"/>
      <c r="AB836154" s="19"/>
      <c r="AC836154" s="19"/>
      <c r="AD836154" s="19"/>
      <c r="AE836154" s="19"/>
      <c r="AF836154" s="19"/>
      <c r="AG836154" s="19"/>
      <c r="AH836154" s="19"/>
      <c r="AI836154" s="19"/>
      <c r="AJ836154" s="19"/>
      <c r="AK836154" s="19"/>
      <c r="AL836154" s="19"/>
      <c r="AM836154" s="19"/>
      <c r="AN836154" s="19"/>
      <c r="AO836154" s="19"/>
      <c r="AP836154"/>
    </row>
    <row r="836155" spans="1:42" s="116" customFormat="1" x14ac:dyDescent="0.3">
      <c r="A836155"/>
      <c r="B836155"/>
      <c r="C836155"/>
      <c r="D836155"/>
      <c r="E836155"/>
      <c r="F836155"/>
      <c r="G836155"/>
      <c r="H836155"/>
      <c r="I836155"/>
      <c r="J836155"/>
      <c r="K836155"/>
      <c r="L836155"/>
      <c r="M836155" s="115"/>
      <c r="N836155" s="115"/>
      <c r="O836155"/>
      <c r="P836155"/>
      <c r="Q836155"/>
      <c r="R836155" s="19"/>
      <c r="S836155" s="19"/>
      <c r="T836155"/>
      <c r="U836155" s="113"/>
      <c r="V836155" s="19"/>
      <c r="W836155" s="19"/>
      <c r="X836155" s="19"/>
      <c r="Y836155" s="19"/>
      <c r="Z836155" s="19"/>
      <c r="AA836155" s="19"/>
      <c r="AB836155" s="19"/>
      <c r="AC836155" s="19"/>
      <c r="AD836155" s="19"/>
      <c r="AE836155" s="19"/>
      <c r="AF836155" s="19"/>
      <c r="AG836155" s="19"/>
      <c r="AH836155" s="19"/>
      <c r="AI836155" s="19"/>
      <c r="AJ836155" s="19"/>
      <c r="AK836155" s="19"/>
      <c r="AL836155" s="19"/>
      <c r="AM836155" s="19"/>
      <c r="AN836155" s="19"/>
      <c r="AO836155" s="19"/>
      <c r="AP836155"/>
    </row>
    <row r="836156" spans="1:42" s="116" customFormat="1" x14ac:dyDescent="0.3">
      <c r="A836156"/>
      <c r="B836156"/>
      <c r="C836156"/>
      <c r="D836156"/>
      <c r="E836156"/>
      <c r="F836156"/>
      <c r="G836156"/>
      <c r="H836156"/>
      <c r="I836156"/>
      <c r="J836156"/>
      <c r="K836156"/>
      <c r="L836156"/>
      <c r="M836156" s="115"/>
      <c r="N836156" s="115"/>
      <c r="O836156"/>
      <c r="P836156"/>
      <c r="Q836156"/>
      <c r="R836156" s="19"/>
      <c r="S836156" s="19"/>
      <c r="T836156"/>
      <c r="U836156" s="113"/>
      <c r="V836156" s="19"/>
      <c r="W836156" s="19"/>
      <c r="X836156" s="19"/>
      <c r="Y836156" s="19"/>
      <c r="Z836156" s="19"/>
      <c r="AA836156" s="19"/>
      <c r="AB836156" s="19"/>
      <c r="AC836156" s="19"/>
      <c r="AD836156" s="19"/>
      <c r="AE836156" s="19"/>
      <c r="AF836156" s="19"/>
      <c r="AG836156" s="19"/>
      <c r="AH836156" s="19"/>
      <c r="AI836156" s="19"/>
      <c r="AJ836156" s="19"/>
      <c r="AK836156" s="19"/>
      <c r="AL836156" s="19"/>
      <c r="AM836156" s="19"/>
      <c r="AN836156" s="19"/>
      <c r="AO836156" s="19"/>
      <c r="AP836156"/>
    </row>
    <row r="836157" spans="1:42" s="116" customFormat="1" x14ac:dyDescent="0.3">
      <c r="A836157"/>
      <c r="B836157"/>
      <c r="C836157"/>
      <c r="D836157"/>
      <c r="E836157"/>
      <c r="F836157"/>
      <c r="G836157"/>
      <c r="H836157"/>
      <c r="I836157"/>
      <c r="J836157"/>
      <c r="K836157"/>
      <c r="L836157"/>
      <c r="M836157" s="115"/>
      <c r="N836157" s="115"/>
      <c r="O836157"/>
      <c r="P836157"/>
      <c r="Q836157"/>
      <c r="R836157" s="19"/>
      <c r="S836157" s="19"/>
      <c r="T836157"/>
      <c r="U836157" s="113"/>
      <c r="V836157" s="19"/>
      <c r="W836157" s="19"/>
      <c r="X836157" s="19"/>
      <c r="Y836157" s="19"/>
      <c r="Z836157" s="19"/>
      <c r="AA836157" s="19"/>
      <c r="AB836157" s="19"/>
      <c r="AC836157" s="19"/>
      <c r="AD836157" s="19"/>
      <c r="AE836157" s="19"/>
      <c r="AF836157" s="19"/>
      <c r="AG836157" s="19"/>
      <c r="AH836157" s="19"/>
      <c r="AI836157" s="19"/>
      <c r="AJ836157" s="19"/>
      <c r="AK836157" s="19"/>
      <c r="AL836157" s="19"/>
      <c r="AM836157" s="19"/>
      <c r="AN836157" s="19"/>
      <c r="AO836157" s="19"/>
      <c r="AP836157"/>
    </row>
    <row r="836158" spans="1:42" s="116" customFormat="1" x14ac:dyDescent="0.3">
      <c r="A836158"/>
      <c r="B836158"/>
      <c r="C836158"/>
      <c r="D836158"/>
      <c r="E836158"/>
      <c r="F836158"/>
      <c r="G836158"/>
      <c r="H836158"/>
      <c r="I836158"/>
      <c r="J836158"/>
      <c r="K836158"/>
      <c r="L836158"/>
      <c r="M836158" s="115"/>
      <c r="N836158" s="115"/>
      <c r="O836158"/>
      <c r="P836158"/>
      <c r="Q836158"/>
      <c r="R836158" s="19"/>
      <c r="S836158" s="19"/>
      <c r="T836158"/>
      <c r="U836158" s="113"/>
      <c r="V836158" s="19"/>
      <c r="W836158" s="19"/>
      <c r="X836158" s="19"/>
      <c r="Y836158" s="19"/>
      <c r="Z836158" s="19"/>
      <c r="AA836158" s="19"/>
      <c r="AB836158" s="19"/>
      <c r="AC836158" s="19"/>
      <c r="AD836158" s="19"/>
      <c r="AE836158" s="19"/>
      <c r="AF836158" s="19"/>
      <c r="AG836158" s="19"/>
      <c r="AH836158" s="19"/>
      <c r="AI836158" s="19"/>
      <c r="AJ836158" s="19"/>
      <c r="AK836158" s="19"/>
      <c r="AL836158" s="19"/>
      <c r="AM836158" s="19"/>
      <c r="AN836158" s="19"/>
      <c r="AO836158" s="19"/>
      <c r="AP836158"/>
    </row>
    <row r="836159" spans="1:42" s="116" customFormat="1" x14ac:dyDescent="0.3">
      <c r="A836159"/>
      <c r="B836159"/>
      <c r="C836159"/>
      <c r="D836159"/>
      <c r="E836159"/>
      <c r="F836159"/>
      <c r="G836159"/>
      <c r="H836159"/>
      <c r="I836159"/>
      <c r="J836159"/>
      <c r="K836159"/>
      <c r="L836159"/>
      <c r="M836159" s="115"/>
      <c r="N836159" s="115"/>
      <c r="O836159"/>
      <c r="P836159"/>
      <c r="Q836159"/>
      <c r="R836159" s="19"/>
      <c r="S836159" s="19"/>
      <c r="T836159"/>
      <c r="U836159" s="113"/>
      <c r="V836159" s="19"/>
      <c r="W836159" s="19"/>
      <c r="X836159" s="19"/>
      <c r="Y836159" s="19"/>
      <c r="Z836159" s="19"/>
      <c r="AA836159" s="19"/>
      <c r="AB836159" s="19"/>
      <c r="AC836159" s="19"/>
      <c r="AD836159" s="19"/>
      <c r="AE836159" s="19"/>
      <c r="AF836159" s="19"/>
      <c r="AG836159" s="19"/>
      <c r="AH836159" s="19"/>
      <c r="AI836159" s="19"/>
      <c r="AJ836159" s="19"/>
      <c r="AK836159" s="19"/>
      <c r="AL836159" s="19"/>
      <c r="AM836159" s="19"/>
      <c r="AN836159" s="19"/>
      <c r="AO836159" s="19"/>
      <c r="AP836159"/>
    </row>
    <row r="836160" spans="1:42" s="116" customFormat="1" x14ac:dyDescent="0.3">
      <c r="A836160"/>
      <c r="B836160"/>
      <c r="C836160"/>
      <c r="D836160"/>
      <c r="E836160"/>
      <c r="F836160"/>
      <c r="G836160"/>
      <c r="H836160"/>
      <c r="I836160"/>
      <c r="J836160"/>
      <c r="K836160"/>
      <c r="L836160"/>
      <c r="M836160" s="115"/>
      <c r="N836160" s="115"/>
      <c r="O836160"/>
      <c r="P836160"/>
      <c r="Q836160"/>
      <c r="R836160" s="19"/>
      <c r="S836160" s="19"/>
      <c r="T836160"/>
      <c r="U836160" s="113"/>
      <c r="V836160" s="19"/>
      <c r="W836160" s="19"/>
      <c r="X836160" s="19"/>
      <c r="Y836160" s="19"/>
      <c r="Z836160" s="19"/>
      <c r="AA836160" s="19"/>
      <c r="AB836160" s="19"/>
      <c r="AC836160" s="19"/>
      <c r="AD836160" s="19"/>
      <c r="AE836160" s="19"/>
      <c r="AF836160" s="19"/>
      <c r="AG836160" s="19"/>
      <c r="AH836160" s="19"/>
      <c r="AI836160" s="19"/>
      <c r="AJ836160" s="19"/>
      <c r="AK836160" s="19"/>
      <c r="AL836160" s="19"/>
      <c r="AM836160" s="19"/>
      <c r="AN836160" s="19"/>
      <c r="AO836160" s="19"/>
      <c r="AP836160"/>
    </row>
    <row r="836161" spans="1:42" s="116" customFormat="1" x14ac:dyDescent="0.3">
      <c r="A836161"/>
      <c r="B836161"/>
      <c r="C836161"/>
      <c r="D836161"/>
      <c r="E836161"/>
      <c r="F836161"/>
      <c r="G836161"/>
      <c r="H836161"/>
      <c r="I836161"/>
      <c r="J836161"/>
      <c r="K836161"/>
      <c r="L836161"/>
      <c r="M836161" s="115"/>
      <c r="N836161" s="115"/>
      <c r="O836161"/>
      <c r="P836161"/>
      <c r="Q836161"/>
      <c r="R836161" s="19"/>
      <c r="S836161" s="19"/>
      <c r="T836161"/>
      <c r="U836161" s="113"/>
      <c r="V836161" s="19"/>
      <c r="W836161" s="19"/>
      <c r="X836161" s="19"/>
      <c r="Y836161" s="19"/>
      <c r="Z836161" s="19"/>
      <c r="AA836161" s="19"/>
      <c r="AB836161" s="19"/>
      <c r="AC836161" s="19"/>
      <c r="AD836161" s="19"/>
      <c r="AE836161" s="19"/>
      <c r="AF836161" s="19"/>
      <c r="AG836161" s="19"/>
      <c r="AH836161" s="19"/>
      <c r="AI836161" s="19"/>
      <c r="AJ836161" s="19"/>
      <c r="AK836161" s="19"/>
      <c r="AL836161" s="19"/>
      <c r="AM836161" s="19"/>
      <c r="AN836161" s="19"/>
      <c r="AO836161" s="19"/>
      <c r="AP836161"/>
    </row>
    <row r="836162" spans="1:42" s="116" customFormat="1" x14ac:dyDescent="0.3">
      <c r="A836162"/>
      <c r="B836162"/>
      <c r="C836162"/>
      <c r="D836162"/>
      <c r="E836162"/>
      <c r="F836162"/>
      <c r="G836162"/>
      <c r="H836162"/>
      <c r="I836162"/>
      <c r="J836162"/>
      <c r="K836162"/>
      <c r="L836162"/>
      <c r="M836162" s="115"/>
      <c r="N836162" s="115"/>
      <c r="O836162"/>
      <c r="P836162"/>
      <c r="Q836162"/>
      <c r="R836162" s="19"/>
      <c r="S836162" s="19"/>
      <c r="T836162"/>
      <c r="U836162" s="113"/>
      <c r="V836162" s="19"/>
      <c r="W836162" s="19"/>
      <c r="X836162" s="19"/>
      <c r="Y836162" s="19"/>
      <c r="Z836162" s="19"/>
      <c r="AA836162" s="19"/>
      <c r="AB836162" s="19"/>
      <c r="AC836162" s="19"/>
      <c r="AD836162" s="19"/>
      <c r="AE836162" s="19"/>
      <c r="AF836162" s="19"/>
      <c r="AG836162" s="19"/>
      <c r="AH836162" s="19"/>
      <c r="AI836162" s="19"/>
      <c r="AJ836162" s="19"/>
      <c r="AK836162" s="19"/>
      <c r="AL836162" s="19"/>
      <c r="AM836162" s="19"/>
      <c r="AN836162" s="19"/>
      <c r="AO836162" s="19"/>
      <c r="AP836162"/>
    </row>
    <row r="836163" spans="1:42" s="116" customFormat="1" x14ac:dyDescent="0.3">
      <c r="A836163"/>
      <c r="B836163"/>
      <c r="C836163"/>
      <c r="D836163"/>
      <c r="E836163"/>
      <c r="F836163"/>
      <c r="G836163"/>
      <c r="H836163"/>
      <c r="I836163"/>
      <c r="J836163"/>
      <c r="K836163"/>
      <c r="L836163"/>
      <c r="M836163" s="115"/>
      <c r="N836163" s="115"/>
      <c r="O836163"/>
      <c r="P836163"/>
      <c r="Q836163"/>
      <c r="R836163" s="19"/>
      <c r="S836163" s="19"/>
      <c r="T836163"/>
      <c r="U836163" s="113"/>
      <c r="V836163" s="19"/>
      <c r="W836163" s="19"/>
      <c r="X836163" s="19"/>
      <c r="Y836163" s="19"/>
      <c r="Z836163" s="19"/>
      <c r="AA836163" s="19"/>
      <c r="AB836163" s="19"/>
      <c r="AC836163" s="19"/>
      <c r="AD836163" s="19"/>
      <c r="AE836163" s="19"/>
      <c r="AF836163" s="19"/>
      <c r="AG836163" s="19"/>
      <c r="AH836163" s="19"/>
      <c r="AI836163" s="19"/>
      <c r="AJ836163" s="19"/>
      <c r="AK836163" s="19"/>
      <c r="AL836163" s="19"/>
      <c r="AM836163" s="19"/>
      <c r="AN836163" s="19"/>
      <c r="AO836163" s="19"/>
      <c r="AP836163"/>
    </row>
    <row r="836164" spans="1:42" s="116" customFormat="1" x14ac:dyDescent="0.3">
      <c r="A836164"/>
      <c r="B836164"/>
      <c r="C836164"/>
      <c r="D836164"/>
      <c r="E836164"/>
      <c r="F836164"/>
      <c r="G836164"/>
      <c r="H836164"/>
      <c r="I836164"/>
      <c r="J836164"/>
      <c r="K836164"/>
      <c r="L836164"/>
      <c r="M836164" s="115"/>
      <c r="N836164" s="115"/>
      <c r="O836164"/>
      <c r="P836164"/>
      <c r="Q836164"/>
      <c r="R836164" s="19"/>
      <c r="S836164" s="19"/>
      <c r="T836164"/>
      <c r="U836164" s="113"/>
      <c r="V836164" s="19"/>
      <c r="W836164" s="19"/>
      <c r="X836164" s="19"/>
      <c r="Y836164" s="19"/>
      <c r="Z836164" s="19"/>
      <c r="AA836164" s="19"/>
      <c r="AB836164" s="19"/>
      <c r="AC836164" s="19"/>
      <c r="AD836164" s="19"/>
      <c r="AE836164" s="19"/>
      <c r="AF836164" s="19"/>
      <c r="AG836164" s="19"/>
      <c r="AH836164" s="19"/>
      <c r="AI836164" s="19"/>
      <c r="AJ836164" s="19"/>
      <c r="AK836164" s="19"/>
      <c r="AL836164" s="19"/>
      <c r="AM836164" s="19"/>
      <c r="AN836164" s="19"/>
      <c r="AO836164" s="19"/>
      <c r="AP836164"/>
    </row>
    <row r="836165" spans="1:42" s="116" customFormat="1" x14ac:dyDescent="0.3">
      <c r="A836165"/>
      <c r="B836165"/>
      <c r="C836165"/>
      <c r="D836165"/>
      <c r="E836165"/>
      <c r="F836165"/>
      <c r="G836165"/>
      <c r="H836165"/>
      <c r="I836165"/>
      <c r="J836165"/>
      <c r="K836165"/>
      <c r="L836165"/>
      <c r="M836165" s="115"/>
      <c r="N836165" s="115"/>
      <c r="O836165"/>
      <c r="P836165"/>
      <c r="Q836165"/>
      <c r="R836165" s="19"/>
      <c r="S836165" s="19"/>
      <c r="T836165"/>
      <c r="U836165" s="113"/>
      <c r="V836165" s="19"/>
      <c r="W836165" s="19"/>
      <c r="X836165" s="19"/>
      <c r="Y836165" s="19"/>
      <c r="Z836165" s="19"/>
      <c r="AA836165" s="19"/>
      <c r="AB836165" s="19"/>
      <c r="AC836165" s="19"/>
      <c r="AD836165" s="19"/>
      <c r="AE836165" s="19"/>
      <c r="AF836165" s="19"/>
      <c r="AG836165" s="19"/>
      <c r="AH836165" s="19"/>
      <c r="AI836165" s="19"/>
      <c r="AJ836165" s="19"/>
      <c r="AK836165" s="19"/>
      <c r="AL836165" s="19"/>
      <c r="AM836165" s="19"/>
      <c r="AN836165" s="19"/>
      <c r="AO836165" s="19"/>
      <c r="AP836165"/>
    </row>
    <row r="836166" spans="1:42" s="116" customFormat="1" x14ac:dyDescent="0.3">
      <c r="A836166"/>
      <c r="B836166"/>
      <c r="C836166"/>
      <c r="D836166"/>
      <c r="E836166"/>
      <c r="F836166"/>
      <c r="G836166"/>
      <c r="H836166"/>
      <c r="I836166"/>
      <c r="J836166"/>
      <c r="K836166"/>
      <c r="L836166"/>
      <c r="M836166" s="115"/>
      <c r="N836166" s="115"/>
      <c r="O836166"/>
      <c r="P836166"/>
      <c r="Q836166"/>
      <c r="R836166" s="19"/>
      <c r="S836166" s="19"/>
      <c r="T836166"/>
      <c r="U836166" s="113"/>
      <c r="V836166" s="19"/>
      <c r="W836166" s="19"/>
      <c r="X836166" s="19"/>
      <c r="Y836166" s="19"/>
      <c r="Z836166" s="19"/>
      <c r="AA836166" s="19"/>
      <c r="AB836166" s="19"/>
      <c r="AC836166" s="19"/>
      <c r="AD836166" s="19"/>
      <c r="AE836166" s="19"/>
      <c r="AF836166" s="19"/>
      <c r="AG836166" s="19"/>
      <c r="AH836166" s="19"/>
      <c r="AI836166" s="19"/>
      <c r="AJ836166" s="19"/>
      <c r="AK836166" s="19"/>
      <c r="AL836166" s="19"/>
      <c r="AM836166" s="19"/>
      <c r="AN836166" s="19"/>
      <c r="AO836166" s="19"/>
      <c r="AP836166"/>
    </row>
    <row r="836167" spans="1:42" s="116" customFormat="1" x14ac:dyDescent="0.3">
      <c r="A836167"/>
      <c r="B836167"/>
      <c r="C836167"/>
      <c r="D836167"/>
      <c r="E836167"/>
      <c r="F836167"/>
      <c r="G836167"/>
      <c r="H836167"/>
      <c r="I836167"/>
      <c r="J836167"/>
      <c r="K836167"/>
      <c r="L836167"/>
      <c r="M836167" s="115"/>
      <c r="N836167" s="115"/>
      <c r="O836167"/>
      <c r="P836167"/>
      <c r="Q836167"/>
      <c r="R836167" s="19"/>
      <c r="S836167" s="19"/>
      <c r="T836167"/>
      <c r="U836167" s="113"/>
      <c r="V836167" s="19"/>
      <c r="W836167" s="19"/>
      <c r="X836167" s="19"/>
      <c r="Y836167" s="19"/>
      <c r="Z836167" s="19"/>
      <c r="AA836167" s="19"/>
      <c r="AB836167" s="19"/>
      <c r="AC836167" s="19"/>
      <c r="AD836167" s="19"/>
      <c r="AE836167" s="19"/>
      <c r="AF836167" s="19"/>
      <c r="AG836167" s="19"/>
      <c r="AH836167" s="19"/>
      <c r="AI836167" s="19"/>
      <c r="AJ836167" s="19"/>
      <c r="AK836167" s="19"/>
      <c r="AL836167" s="19"/>
      <c r="AM836167" s="19"/>
      <c r="AN836167" s="19"/>
      <c r="AO836167" s="19"/>
      <c r="AP836167"/>
    </row>
    <row r="836168" spans="1:42" s="116" customFormat="1" x14ac:dyDescent="0.3">
      <c r="A836168"/>
      <c r="B836168"/>
      <c r="C836168"/>
      <c r="D836168"/>
      <c r="E836168"/>
      <c r="F836168"/>
      <c r="G836168"/>
      <c r="H836168"/>
      <c r="I836168"/>
      <c r="J836168"/>
      <c r="K836168"/>
      <c r="L836168"/>
      <c r="M836168" s="115"/>
      <c r="N836168" s="115"/>
      <c r="O836168"/>
      <c r="P836168"/>
      <c r="Q836168"/>
      <c r="R836168" s="19"/>
      <c r="S836168" s="19"/>
      <c r="T836168"/>
      <c r="U836168" s="113"/>
      <c r="V836168" s="19"/>
      <c r="W836168" s="19"/>
      <c r="X836168" s="19"/>
      <c r="Y836168" s="19"/>
      <c r="Z836168" s="19"/>
      <c r="AA836168" s="19"/>
      <c r="AB836168" s="19"/>
      <c r="AC836168" s="19"/>
      <c r="AD836168" s="19"/>
      <c r="AE836168" s="19"/>
      <c r="AF836168" s="19"/>
      <c r="AG836168" s="19"/>
      <c r="AH836168" s="19"/>
      <c r="AI836168" s="19"/>
      <c r="AJ836168" s="19"/>
      <c r="AK836168" s="19"/>
      <c r="AL836168" s="19"/>
      <c r="AM836168" s="19"/>
      <c r="AN836168" s="19"/>
      <c r="AO836168" s="19"/>
      <c r="AP836168"/>
    </row>
    <row r="836169" spans="1:42" s="116" customFormat="1" x14ac:dyDescent="0.3">
      <c r="A836169"/>
      <c r="B836169"/>
      <c r="C836169"/>
      <c r="D836169"/>
      <c r="E836169"/>
      <c r="F836169"/>
      <c r="G836169"/>
      <c r="H836169"/>
      <c r="I836169"/>
      <c r="J836169"/>
      <c r="K836169"/>
      <c r="L836169"/>
      <c r="M836169" s="115"/>
      <c r="N836169" s="115"/>
      <c r="O836169"/>
      <c r="P836169"/>
      <c r="Q836169"/>
      <c r="R836169" s="19"/>
      <c r="S836169" s="19"/>
      <c r="T836169"/>
      <c r="U836169" s="113"/>
      <c r="V836169" s="19"/>
      <c r="W836169" s="19"/>
      <c r="X836169" s="19"/>
      <c r="Y836169" s="19"/>
      <c r="Z836169" s="19"/>
      <c r="AA836169" s="19"/>
      <c r="AB836169" s="19"/>
      <c r="AC836169" s="19"/>
      <c r="AD836169" s="19"/>
      <c r="AE836169" s="19"/>
      <c r="AF836169" s="19"/>
      <c r="AG836169" s="19"/>
      <c r="AH836169" s="19"/>
      <c r="AI836169" s="19"/>
      <c r="AJ836169" s="19"/>
      <c r="AK836169" s="19"/>
      <c r="AL836169" s="19"/>
      <c r="AM836169" s="19"/>
      <c r="AN836169" s="19"/>
      <c r="AO836169" s="19"/>
      <c r="AP836169"/>
    </row>
    <row r="836170" spans="1:42" s="116" customFormat="1" x14ac:dyDescent="0.3">
      <c r="A836170"/>
      <c r="B836170"/>
      <c r="C836170"/>
      <c r="D836170"/>
      <c r="E836170"/>
      <c r="F836170"/>
      <c r="G836170"/>
      <c r="H836170"/>
      <c r="I836170"/>
      <c r="J836170"/>
      <c r="K836170"/>
      <c r="L836170"/>
      <c r="M836170" s="115"/>
      <c r="N836170" s="115"/>
      <c r="O836170"/>
      <c r="P836170"/>
      <c r="Q836170"/>
      <c r="R836170" s="19"/>
      <c r="S836170" s="19"/>
      <c r="T836170"/>
      <c r="U836170" s="113"/>
      <c r="V836170" s="19"/>
      <c r="W836170" s="19"/>
      <c r="X836170" s="19"/>
      <c r="Y836170" s="19"/>
      <c r="Z836170" s="19"/>
      <c r="AA836170" s="19"/>
      <c r="AB836170" s="19"/>
      <c r="AC836170" s="19"/>
      <c r="AD836170" s="19"/>
      <c r="AE836170" s="19"/>
      <c r="AF836170" s="19"/>
      <c r="AG836170" s="19"/>
      <c r="AH836170" s="19"/>
      <c r="AI836170" s="19"/>
      <c r="AJ836170" s="19"/>
      <c r="AK836170" s="19"/>
      <c r="AL836170" s="19"/>
      <c r="AM836170" s="19"/>
      <c r="AN836170" s="19"/>
      <c r="AO836170" s="19"/>
      <c r="AP836170"/>
    </row>
    <row r="836171" spans="1:42" s="116" customFormat="1" x14ac:dyDescent="0.3">
      <c r="A836171"/>
      <c r="B836171"/>
      <c r="C836171"/>
      <c r="D836171"/>
      <c r="E836171"/>
      <c r="F836171"/>
      <c r="G836171"/>
      <c r="H836171"/>
      <c r="I836171"/>
      <c r="J836171"/>
      <c r="K836171"/>
      <c r="L836171"/>
      <c r="M836171" s="115"/>
      <c r="N836171" s="115"/>
      <c r="O836171"/>
      <c r="P836171"/>
      <c r="Q836171"/>
      <c r="R836171" s="19"/>
      <c r="S836171" s="19"/>
      <c r="T836171"/>
      <c r="U836171" s="113"/>
      <c r="V836171" s="19"/>
      <c r="W836171" s="19"/>
      <c r="X836171" s="19"/>
      <c r="Y836171" s="19"/>
      <c r="Z836171" s="19"/>
      <c r="AA836171" s="19"/>
      <c r="AB836171" s="19"/>
      <c r="AC836171" s="19"/>
      <c r="AD836171" s="19"/>
      <c r="AE836171" s="19"/>
      <c r="AF836171" s="19"/>
      <c r="AG836171" s="19"/>
      <c r="AH836171" s="19"/>
      <c r="AI836171" s="19"/>
      <c r="AJ836171" s="19"/>
      <c r="AK836171" s="19"/>
      <c r="AL836171" s="19"/>
      <c r="AM836171" s="19"/>
      <c r="AN836171" s="19"/>
      <c r="AO836171" s="19"/>
      <c r="AP836171"/>
    </row>
    <row r="836172" spans="1:42" s="116" customFormat="1" x14ac:dyDescent="0.3">
      <c r="A836172"/>
      <c r="B836172"/>
      <c r="C836172"/>
      <c r="D836172"/>
      <c r="E836172"/>
      <c r="F836172"/>
      <c r="G836172"/>
      <c r="H836172"/>
      <c r="I836172"/>
      <c r="J836172"/>
      <c r="K836172"/>
      <c r="L836172"/>
      <c r="M836172" s="115"/>
      <c r="N836172" s="115"/>
      <c r="O836172"/>
      <c r="P836172"/>
      <c r="Q836172"/>
      <c r="R836172" s="19"/>
      <c r="S836172" s="19"/>
      <c r="T836172"/>
      <c r="U836172" s="113"/>
      <c r="V836172" s="19"/>
      <c r="W836172" s="19"/>
      <c r="X836172" s="19"/>
      <c r="Y836172" s="19"/>
      <c r="Z836172" s="19"/>
      <c r="AA836172" s="19"/>
      <c r="AB836172" s="19"/>
      <c r="AC836172" s="19"/>
      <c r="AD836172" s="19"/>
      <c r="AE836172" s="19"/>
      <c r="AF836172" s="19"/>
      <c r="AG836172" s="19"/>
      <c r="AH836172" s="19"/>
      <c r="AI836172" s="19"/>
      <c r="AJ836172" s="19"/>
      <c r="AK836172" s="19"/>
      <c r="AL836172" s="19"/>
      <c r="AM836172" s="19"/>
      <c r="AN836172" s="19"/>
      <c r="AO836172" s="19"/>
      <c r="AP836172"/>
    </row>
    <row r="836173" spans="1:42" s="116" customFormat="1" x14ac:dyDescent="0.3">
      <c r="A836173"/>
      <c r="B836173"/>
      <c r="C836173"/>
      <c r="D836173"/>
      <c r="E836173"/>
      <c r="F836173"/>
      <c r="G836173"/>
      <c r="H836173"/>
      <c r="I836173"/>
      <c r="J836173"/>
      <c r="K836173"/>
      <c r="L836173"/>
      <c r="M836173" s="115"/>
      <c r="N836173" s="115"/>
      <c r="O836173"/>
      <c r="P836173"/>
      <c r="Q836173"/>
      <c r="R836173" s="19"/>
      <c r="S836173" s="19"/>
      <c r="T836173"/>
      <c r="U836173" s="113"/>
      <c r="V836173" s="19"/>
      <c r="W836173" s="19"/>
      <c r="X836173" s="19"/>
      <c r="Y836173" s="19"/>
      <c r="Z836173" s="19"/>
      <c r="AA836173" s="19"/>
      <c r="AB836173" s="19"/>
      <c r="AC836173" s="19"/>
      <c r="AD836173" s="19"/>
      <c r="AE836173" s="19"/>
      <c r="AF836173" s="19"/>
      <c r="AG836173" s="19"/>
      <c r="AH836173" s="19"/>
      <c r="AI836173" s="19"/>
      <c r="AJ836173" s="19"/>
      <c r="AK836173" s="19"/>
      <c r="AL836173" s="19"/>
      <c r="AM836173" s="19"/>
      <c r="AN836173" s="19"/>
      <c r="AO836173" s="19"/>
      <c r="AP836173"/>
    </row>
    <row r="836174" spans="1:42" s="116" customFormat="1" x14ac:dyDescent="0.3">
      <c r="A836174"/>
      <c r="B836174"/>
      <c r="C836174"/>
      <c r="D836174"/>
      <c r="E836174"/>
      <c r="F836174"/>
      <c r="G836174"/>
      <c r="H836174"/>
      <c r="I836174"/>
      <c r="J836174"/>
      <c r="K836174"/>
      <c r="L836174"/>
      <c r="M836174" s="115"/>
      <c r="N836174" s="115"/>
      <c r="O836174"/>
      <c r="P836174"/>
      <c r="Q836174"/>
      <c r="R836174" s="19"/>
      <c r="S836174" s="19"/>
      <c r="T836174"/>
      <c r="U836174" s="113"/>
      <c r="V836174" s="19"/>
      <c r="W836174" s="19"/>
      <c r="X836174" s="19"/>
      <c r="Y836174" s="19"/>
      <c r="Z836174" s="19"/>
      <c r="AA836174" s="19"/>
      <c r="AB836174" s="19"/>
      <c r="AC836174" s="19"/>
      <c r="AD836174" s="19"/>
      <c r="AE836174" s="19"/>
      <c r="AF836174" s="19"/>
      <c r="AG836174" s="19"/>
      <c r="AH836174" s="19"/>
      <c r="AI836174" s="19"/>
      <c r="AJ836174" s="19"/>
      <c r="AK836174" s="19"/>
      <c r="AL836174" s="19"/>
      <c r="AM836174" s="19"/>
      <c r="AN836174" s="19"/>
      <c r="AO836174" s="19"/>
      <c r="AP836174"/>
    </row>
    <row r="836175" spans="1:42" s="116" customFormat="1" x14ac:dyDescent="0.3">
      <c r="A836175"/>
      <c r="B836175"/>
      <c r="C836175"/>
      <c r="D836175"/>
      <c r="E836175"/>
      <c r="F836175"/>
      <c r="G836175"/>
      <c r="H836175"/>
      <c r="I836175"/>
      <c r="J836175"/>
      <c r="K836175"/>
      <c r="L836175"/>
      <c r="M836175" s="115"/>
      <c r="N836175" s="115"/>
      <c r="O836175"/>
      <c r="P836175"/>
      <c r="Q836175"/>
      <c r="R836175" s="19"/>
      <c r="S836175" s="19"/>
      <c r="T836175"/>
      <c r="U836175" s="113"/>
      <c r="V836175" s="19"/>
      <c r="W836175" s="19"/>
      <c r="X836175" s="19"/>
      <c r="Y836175" s="19"/>
      <c r="Z836175" s="19"/>
      <c r="AA836175" s="19"/>
      <c r="AB836175" s="19"/>
      <c r="AC836175" s="19"/>
      <c r="AD836175" s="19"/>
      <c r="AE836175" s="19"/>
      <c r="AF836175" s="19"/>
      <c r="AG836175" s="19"/>
      <c r="AH836175" s="19"/>
      <c r="AI836175" s="19"/>
      <c r="AJ836175" s="19"/>
      <c r="AK836175" s="19"/>
      <c r="AL836175" s="19"/>
      <c r="AM836175" s="19"/>
      <c r="AN836175" s="19"/>
      <c r="AO836175" s="19"/>
      <c r="AP836175"/>
    </row>
    <row r="836176" spans="1:42" s="116" customFormat="1" x14ac:dyDescent="0.3">
      <c r="A836176"/>
      <c r="B836176"/>
      <c r="C836176"/>
      <c r="D836176"/>
      <c r="E836176"/>
      <c r="F836176"/>
      <c r="G836176"/>
      <c r="H836176"/>
      <c r="I836176"/>
      <c r="J836176"/>
      <c r="K836176"/>
      <c r="L836176"/>
      <c r="M836176" s="115"/>
      <c r="N836176" s="115"/>
      <c r="O836176"/>
      <c r="P836176"/>
      <c r="Q836176"/>
      <c r="R836176" s="19"/>
      <c r="S836176" s="19"/>
      <c r="T836176"/>
      <c r="U836176" s="113"/>
      <c r="V836176" s="19"/>
      <c r="W836176" s="19"/>
      <c r="X836176" s="19"/>
      <c r="Y836176" s="19"/>
      <c r="Z836176" s="19"/>
      <c r="AA836176" s="19"/>
      <c r="AB836176" s="19"/>
      <c r="AC836176" s="19"/>
      <c r="AD836176" s="19"/>
      <c r="AE836176" s="19"/>
      <c r="AF836176" s="19"/>
      <c r="AG836176" s="19"/>
      <c r="AH836176" s="19"/>
      <c r="AI836176" s="19"/>
      <c r="AJ836176" s="19"/>
      <c r="AK836176" s="19"/>
      <c r="AL836176" s="19"/>
      <c r="AM836176" s="19"/>
      <c r="AN836176" s="19"/>
      <c r="AO836176" s="19"/>
      <c r="AP836176"/>
    </row>
    <row r="836177" spans="1:42" s="116" customFormat="1" x14ac:dyDescent="0.3">
      <c r="A836177"/>
      <c r="B836177"/>
      <c r="C836177"/>
      <c r="D836177"/>
      <c r="E836177"/>
      <c r="F836177"/>
      <c r="G836177"/>
      <c r="H836177"/>
      <c r="I836177"/>
      <c r="J836177"/>
      <c r="K836177"/>
      <c r="L836177"/>
      <c r="M836177" s="115"/>
      <c r="N836177" s="115"/>
      <c r="O836177"/>
      <c r="P836177"/>
      <c r="Q836177"/>
      <c r="R836177" s="19"/>
      <c r="S836177" s="19"/>
      <c r="T836177"/>
      <c r="U836177" s="113"/>
      <c r="V836177" s="19"/>
      <c r="W836177" s="19"/>
      <c r="X836177" s="19"/>
      <c r="Y836177" s="19"/>
      <c r="Z836177" s="19"/>
      <c r="AA836177" s="19"/>
      <c r="AB836177" s="19"/>
      <c r="AC836177" s="19"/>
      <c r="AD836177" s="19"/>
      <c r="AE836177" s="19"/>
      <c r="AF836177" s="19"/>
      <c r="AG836177" s="19"/>
      <c r="AH836177" s="19"/>
      <c r="AI836177" s="19"/>
      <c r="AJ836177" s="19"/>
      <c r="AK836177" s="19"/>
      <c r="AL836177" s="19"/>
      <c r="AM836177" s="19"/>
      <c r="AN836177" s="19"/>
      <c r="AO836177" s="19"/>
      <c r="AP836177"/>
    </row>
    <row r="836178" spans="1:42" s="116" customFormat="1" x14ac:dyDescent="0.3">
      <c r="A836178"/>
      <c r="B836178"/>
      <c r="C836178"/>
      <c r="D836178"/>
      <c r="E836178"/>
      <c r="F836178"/>
      <c r="G836178"/>
      <c r="H836178"/>
      <c r="I836178"/>
      <c r="J836178"/>
      <c r="K836178"/>
      <c r="L836178"/>
      <c r="M836178" s="115"/>
      <c r="N836178" s="115"/>
      <c r="O836178"/>
      <c r="P836178"/>
      <c r="Q836178"/>
      <c r="R836178" s="19"/>
      <c r="S836178" s="19"/>
      <c r="T836178"/>
      <c r="U836178" s="113"/>
      <c r="V836178" s="19"/>
      <c r="W836178" s="19"/>
      <c r="X836178" s="19"/>
      <c r="Y836178" s="19"/>
      <c r="Z836178" s="19"/>
      <c r="AA836178" s="19"/>
      <c r="AB836178" s="19"/>
      <c r="AC836178" s="19"/>
      <c r="AD836178" s="19"/>
      <c r="AE836178" s="19"/>
      <c r="AF836178" s="19"/>
      <c r="AG836178" s="19"/>
      <c r="AH836178" s="19"/>
      <c r="AI836178" s="19"/>
      <c r="AJ836178" s="19"/>
      <c r="AK836178" s="19"/>
      <c r="AL836178" s="19"/>
      <c r="AM836178" s="19"/>
      <c r="AN836178" s="19"/>
      <c r="AO836178" s="19"/>
      <c r="AP836178"/>
    </row>
    <row r="836179" spans="1:42" s="116" customFormat="1" x14ac:dyDescent="0.3">
      <c r="A836179"/>
      <c r="B836179"/>
      <c r="C836179"/>
      <c r="D836179"/>
      <c r="E836179"/>
      <c r="F836179"/>
      <c r="G836179"/>
      <c r="H836179"/>
      <c r="I836179"/>
      <c r="J836179"/>
      <c r="K836179"/>
      <c r="L836179"/>
      <c r="M836179" s="115"/>
      <c r="N836179" s="115"/>
      <c r="O836179"/>
      <c r="P836179"/>
      <c r="Q836179"/>
      <c r="R836179" s="19"/>
      <c r="S836179" s="19"/>
      <c r="T836179"/>
      <c r="U836179" s="113"/>
      <c r="V836179" s="19"/>
      <c r="W836179" s="19"/>
      <c r="X836179" s="19"/>
      <c r="Y836179" s="19"/>
      <c r="Z836179" s="19"/>
      <c r="AA836179" s="19"/>
      <c r="AB836179" s="19"/>
      <c r="AC836179" s="19"/>
      <c r="AD836179" s="19"/>
      <c r="AE836179" s="19"/>
      <c r="AF836179" s="19"/>
      <c r="AG836179" s="19"/>
      <c r="AH836179" s="19"/>
      <c r="AI836179" s="19"/>
      <c r="AJ836179" s="19"/>
      <c r="AK836179" s="19"/>
      <c r="AL836179" s="19"/>
      <c r="AM836179" s="19"/>
      <c r="AN836179" s="19"/>
      <c r="AO836179" s="19"/>
      <c r="AP836179"/>
    </row>
    <row r="836180" spans="1:42" s="116" customFormat="1" x14ac:dyDescent="0.3">
      <c r="A836180"/>
      <c r="B836180"/>
      <c r="C836180"/>
      <c r="D836180"/>
      <c r="E836180"/>
      <c r="F836180"/>
      <c r="G836180"/>
      <c r="H836180"/>
      <c r="I836180"/>
      <c r="J836180"/>
      <c r="K836180"/>
      <c r="L836180"/>
      <c r="M836180" s="115"/>
      <c r="N836180" s="115"/>
      <c r="O836180"/>
      <c r="P836180"/>
      <c r="Q836180"/>
      <c r="R836180" s="19"/>
      <c r="S836180" s="19"/>
      <c r="T836180"/>
      <c r="U836180" s="113"/>
      <c r="V836180" s="19"/>
      <c r="W836180" s="19"/>
      <c r="X836180" s="19"/>
      <c r="Y836180" s="19"/>
      <c r="Z836180" s="19"/>
      <c r="AA836180" s="19"/>
      <c r="AB836180" s="19"/>
      <c r="AC836180" s="19"/>
      <c r="AD836180" s="19"/>
      <c r="AE836180" s="19"/>
      <c r="AF836180" s="19"/>
      <c r="AG836180" s="19"/>
      <c r="AH836180" s="19"/>
      <c r="AI836180" s="19"/>
      <c r="AJ836180" s="19"/>
      <c r="AK836180" s="19"/>
      <c r="AL836180" s="19"/>
      <c r="AM836180" s="19"/>
      <c r="AN836180" s="19"/>
      <c r="AO836180" s="19"/>
      <c r="AP836180"/>
    </row>
    <row r="836181" spans="1:42" s="116" customFormat="1" x14ac:dyDescent="0.3">
      <c r="A836181"/>
      <c r="B836181"/>
      <c r="C836181"/>
      <c r="D836181"/>
      <c r="E836181"/>
      <c r="F836181"/>
      <c r="G836181"/>
      <c r="H836181"/>
      <c r="I836181"/>
      <c r="J836181"/>
      <c r="K836181"/>
      <c r="L836181"/>
      <c r="M836181" s="115"/>
      <c r="N836181" s="115"/>
      <c r="O836181"/>
      <c r="P836181"/>
      <c r="Q836181"/>
      <c r="R836181" s="19"/>
      <c r="S836181" s="19"/>
      <c r="T836181"/>
      <c r="U836181" s="113"/>
      <c r="V836181" s="19"/>
      <c r="W836181" s="19"/>
      <c r="X836181" s="19"/>
      <c r="Y836181" s="19"/>
      <c r="Z836181" s="19"/>
      <c r="AA836181" s="19"/>
      <c r="AB836181" s="19"/>
      <c r="AC836181" s="19"/>
      <c r="AD836181" s="19"/>
      <c r="AE836181" s="19"/>
      <c r="AF836181" s="19"/>
      <c r="AG836181" s="19"/>
      <c r="AH836181" s="19"/>
      <c r="AI836181" s="19"/>
      <c r="AJ836181" s="19"/>
      <c r="AK836181" s="19"/>
      <c r="AL836181" s="19"/>
      <c r="AM836181" s="19"/>
      <c r="AN836181" s="19"/>
      <c r="AO836181" s="19"/>
      <c r="AP836181"/>
    </row>
    <row r="836182" spans="1:42" s="116" customFormat="1" x14ac:dyDescent="0.3">
      <c r="A836182"/>
      <c r="B836182"/>
      <c r="C836182"/>
      <c r="D836182"/>
      <c r="E836182"/>
      <c r="F836182"/>
      <c r="G836182"/>
      <c r="H836182"/>
      <c r="I836182"/>
      <c r="J836182"/>
      <c r="K836182"/>
      <c r="L836182"/>
      <c r="M836182" s="115"/>
      <c r="N836182" s="115"/>
      <c r="O836182"/>
      <c r="P836182"/>
      <c r="Q836182"/>
      <c r="R836182" s="19"/>
      <c r="S836182" s="19"/>
      <c r="T836182"/>
      <c r="U836182" s="113"/>
      <c r="V836182" s="19"/>
      <c r="W836182" s="19"/>
      <c r="X836182" s="19"/>
      <c r="Y836182" s="19"/>
      <c r="Z836182" s="19"/>
      <c r="AA836182" s="19"/>
      <c r="AB836182" s="19"/>
      <c r="AC836182" s="19"/>
      <c r="AD836182" s="19"/>
      <c r="AE836182" s="19"/>
      <c r="AF836182" s="19"/>
      <c r="AG836182" s="19"/>
      <c r="AH836182" s="19"/>
      <c r="AI836182" s="19"/>
      <c r="AJ836182" s="19"/>
      <c r="AK836182" s="19"/>
      <c r="AL836182" s="19"/>
      <c r="AM836182" s="19"/>
      <c r="AN836182" s="19"/>
      <c r="AO836182" s="19"/>
      <c r="AP836182"/>
    </row>
    <row r="836183" spans="1:42" s="116" customFormat="1" x14ac:dyDescent="0.3">
      <c r="A836183"/>
      <c r="B836183"/>
      <c r="C836183"/>
      <c r="D836183"/>
      <c r="E836183"/>
      <c r="F836183"/>
      <c r="G836183"/>
      <c r="H836183"/>
      <c r="I836183"/>
      <c r="J836183"/>
      <c r="K836183"/>
      <c r="L836183"/>
      <c r="M836183" s="115"/>
      <c r="N836183" s="115"/>
      <c r="O836183"/>
      <c r="P836183"/>
      <c r="Q836183"/>
      <c r="R836183" s="19"/>
      <c r="S836183" s="19"/>
      <c r="T836183"/>
      <c r="U836183" s="113"/>
      <c r="V836183" s="19"/>
      <c r="W836183" s="19"/>
      <c r="X836183" s="19"/>
      <c r="Y836183" s="19"/>
      <c r="Z836183" s="19"/>
      <c r="AA836183" s="19"/>
      <c r="AB836183" s="19"/>
      <c r="AC836183" s="19"/>
      <c r="AD836183" s="19"/>
      <c r="AE836183" s="19"/>
      <c r="AF836183" s="19"/>
      <c r="AG836183" s="19"/>
      <c r="AH836183" s="19"/>
      <c r="AI836183" s="19"/>
      <c r="AJ836183" s="19"/>
      <c r="AK836183" s="19"/>
      <c r="AL836183" s="19"/>
      <c r="AM836183" s="19"/>
      <c r="AN836183" s="19"/>
      <c r="AO836183" s="19"/>
      <c r="AP836183"/>
    </row>
    <row r="836184" spans="1:42" s="116" customFormat="1" x14ac:dyDescent="0.3">
      <c r="A836184"/>
      <c r="B836184"/>
      <c r="C836184"/>
      <c r="D836184"/>
      <c r="E836184"/>
      <c r="F836184"/>
      <c r="G836184"/>
      <c r="H836184"/>
      <c r="I836184"/>
      <c r="J836184"/>
      <c r="K836184"/>
      <c r="L836184"/>
      <c r="M836184" s="115"/>
      <c r="N836184" s="115"/>
      <c r="O836184"/>
      <c r="P836184"/>
      <c r="Q836184"/>
      <c r="R836184" s="19"/>
      <c r="S836184" s="19"/>
      <c r="T836184"/>
      <c r="U836184" s="113"/>
      <c r="V836184" s="19"/>
      <c r="W836184" s="19"/>
      <c r="X836184" s="19"/>
      <c r="Y836184" s="19"/>
      <c r="Z836184" s="19"/>
      <c r="AA836184" s="19"/>
      <c r="AB836184" s="19"/>
      <c r="AC836184" s="19"/>
      <c r="AD836184" s="19"/>
      <c r="AE836184" s="19"/>
      <c r="AF836184" s="19"/>
      <c r="AG836184" s="19"/>
      <c r="AH836184" s="19"/>
      <c r="AI836184" s="19"/>
      <c r="AJ836184" s="19"/>
      <c r="AK836184" s="19"/>
      <c r="AL836184" s="19"/>
      <c r="AM836184" s="19"/>
      <c r="AN836184" s="19"/>
      <c r="AO836184" s="19"/>
      <c r="AP836184"/>
    </row>
    <row r="836185" spans="1:42" s="116" customFormat="1" x14ac:dyDescent="0.3">
      <c r="A836185"/>
      <c r="B836185"/>
      <c r="C836185"/>
      <c r="D836185"/>
      <c r="E836185"/>
      <c r="F836185"/>
      <c r="G836185"/>
      <c r="H836185"/>
      <c r="I836185"/>
      <c r="J836185"/>
      <c r="K836185"/>
      <c r="L836185"/>
      <c r="M836185" s="115"/>
      <c r="N836185" s="115"/>
      <c r="O836185"/>
      <c r="P836185"/>
      <c r="Q836185"/>
      <c r="R836185" s="19"/>
      <c r="S836185" s="19"/>
      <c r="T836185"/>
      <c r="U836185" s="113"/>
      <c r="V836185" s="19"/>
      <c r="W836185" s="19"/>
      <c r="X836185" s="19"/>
      <c r="Y836185" s="19"/>
      <c r="Z836185" s="19"/>
      <c r="AA836185" s="19"/>
      <c r="AB836185" s="19"/>
      <c r="AC836185" s="19"/>
      <c r="AD836185" s="19"/>
      <c r="AE836185" s="19"/>
      <c r="AF836185" s="19"/>
      <c r="AG836185" s="19"/>
      <c r="AH836185" s="19"/>
      <c r="AI836185" s="19"/>
      <c r="AJ836185" s="19"/>
      <c r="AK836185" s="19"/>
      <c r="AL836185" s="19"/>
      <c r="AM836185" s="19"/>
      <c r="AN836185" s="19"/>
      <c r="AO836185" s="19"/>
      <c r="AP836185"/>
    </row>
    <row r="836186" spans="1:42" s="116" customFormat="1" x14ac:dyDescent="0.3">
      <c r="A836186"/>
      <c r="B836186"/>
      <c r="C836186"/>
      <c r="D836186"/>
      <c r="E836186"/>
      <c r="F836186"/>
      <c r="G836186"/>
      <c r="H836186"/>
      <c r="I836186"/>
      <c r="J836186"/>
      <c r="K836186"/>
      <c r="L836186"/>
      <c r="M836186" s="115"/>
      <c r="N836186" s="115"/>
      <c r="O836186"/>
      <c r="P836186"/>
      <c r="Q836186"/>
      <c r="R836186" s="19"/>
      <c r="S836186" s="19"/>
      <c r="T836186"/>
      <c r="U836186" s="113"/>
      <c r="V836186" s="19"/>
      <c r="W836186" s="19"/>
      <c r="X836186" s="19"/>
      <c r="Y836186" s="19"/>
      <c r="Z836186" s="19"/>
      <c r="AA836186" s="19"/>
      <c r="AB836186" s="19"/>
      <c r="AC836186" s="19"/>
      <c r="AD836186" s="19"/>
      <c r="AE836186" s="19"/>
      <c r="AF836186" s="19"/>
      <c r="AG836186" s="19"/>
      <c r="AH836186" s="19"/>
      <c r="AI836186" s="19"/>
      <c r="AJ836186" s="19"/>
      <c r="AK836186" s="19"/>
      <c r="AL836186" s="19"/>
      <c r="AM836186" s="19"/>
      <c r="AN836186" s="19"/>
      <c r="AO836186" s="19"/>
      <c r="AP836186"/>
    </row>
    <row r="836187" spans="1:42" s="116" customFormat="1" x14ac:dyDescent="0.3">
      <c r="A836187"/>
      <c r="B836187"/>
      <c r="C836187"/>
      <c r="D836187"/>
      <c r="E836187"/>
      <c r="F836187"/>
      <c r="G836187"/>
      <c r="H836187"/>
      <c r="I836187"/>
      <c r="J836187"/>
      <c r="K836187"/>
      <c r="L836187"/>
      <c r="M836187" s="115"/>
      <c r="N836187" s="115"/>
      <c r="O836187"/>
      <c r="P836187"/>
      <c r="Q836187"/>
      <c r="R836187" s="19"/>
      <c r="S836187" s="19"/>
      <c r="T836187"/>
      <c r="U836187" s="113"/>
      <c r="V836187" s="19"/>
      <c r="W836187" s="19"/>
      <c r="X836187" s="19"/>
      <c r="Y836187" s="19"/>
      <c r="Z836187" s="19"/>
      <c r="AA836187" s="19"/>
      <c r="AB836187" s="19"/>
      <c r="AC836187" s="19"/>
      <c r="AD836187" s="19"/>
      <c r="AE836187" s="19"/>
      <c r="AF836187" s="19"/>
      <c r="AG836187" s="19"/>
      <c r="AH836187" s="19"/>
      <c r="AI836187" s="19"/>
      <c r="AJ836187" s="19"/>
      <c r="AK836187" s="19"/>
      <c r="AL836187" s="19"/>
      <c r="AM836187" s="19"/>
      <c r="AN836187" s="19"/>
      <c r="AO836187" s="19"/>
      <c r="AP836187"/>
    </row>
    <row r="836188" spans="1:42" s="116" customFormat="1" x14ac:dyDescent="0.3">
      <c r="A836188"/>
      <c r="B836188"/>
      <c r="C836188"/>
      <c r="D836188"/>
      <c r="E836188"/>
      <c r="F836188"/>
      <c r="G836188"/>
      <c r="H836188"/>
      <c r="I836188"/>
      <c r="J836188"/>
      <c r="K836188"/>
      <c r="L836188"/>
      <c r="M836188" s="115"/>
      <c r="N836188" s="115"/>
      <c r="O836188"/>
      <c r="P836188"/>
      <c r="Q836188"/>
      <c r="R836188" s="19"/>
      <c r="S836188" s="19"/>
      <c r="T836188"/>
      <c r="U836188" s="113"/>
      <c r="V836188" s="19"/>
      <c r="W836188" s="19"/>
      <c r="X836188" s="19"/>
      <c r="Y836188" s="19"/>
      <c r="Z836188" s="19"/>
      <c r="AA836188" s="19"/>
      <c r="AB836188" s="19"/>
      <c r="AC836188" s="19"/>
      <c r="AD836188" s="19"/>
      <c r="AE836188" s="19"/>
      <c r="AF836188" s="19"/>
      <c r="AG836188" s="19"/>
      <c r="AH836188" s="19"/>
      <c r="AI836188" s="19"/>
      <c r="AJ836188" s="19"/>
      <c r="AK836188" s="19"/>
      <c r="AL836188" s="19"/>
      <c r="AM836188" s="19"/>
      <c r="AN836188" s="19"/>
      <c r="AO836188" s="19"/>
      <c r="AP836188"/>
    </row>
    <row r="836189" spans="1:42" s="116" customFormat="1" x14ac:dyDescent="0.3">
      <c r="A836189"/>
      <c r="B836189"/>
      <c r="C836189"/>
      <c r="D836189"/>
      <c r="E836189"/>
      <c r="F836189"/>
      <c r="G836189"/>
      <c r="H836189"/>
      <c r="I836189"/>
      <c r="J836189"/>
      <c r="K836189"/>
      <c r="L836189"/>
      <c r="M836189" s="115"/>
      <c r="N836189" s="115"/>
      <c r="O836189"/>
      <c r="P836189"/>
      <c r="Q836189"/>
      <c r="R836189" s="19"/>
      <c r="S836189" s="19"/>
      <c r="T836189"/>
      <c r="U836189" s="113"/>
      <c r="V836189" s="19"/>
      <c r="W836189" s="19"/>
      <c r="X836189" s="19"/>
      <c r="Y836189" s="19"/>
      <c r="Z836189" s="19"/>
      <c r="AA836189" s="19"/>
      <c r="AB836189" s="19"/>
      <c r="AC836189" s="19"/>
      <c r="AD836189" s="19"/>
      <c r="AE836189" s="19"/>
      <c r="AF836189" s="19"/>
      <c r="AG836189" s="19"/>
      <c r="AH836189" s="19"/>
      <c r="AI836189" s="19"/>
      <c r="AJ836189" s="19"/>
      <c r="AK836189" s="19"/>
      <c r="AL836189" s="19"/>
      <c r="AM836189" s="19"/>
      <c r="AN836189" s="19"/>
      <c r="AO836189" s="19"/>
      <c r="AP836189"/>
    </row>
    <row r="836190" spans="1:42" s="116" customFormat="1" x14ac:dyDescent="0.3">
      <c r="A836190"/>
      <c r="B836190"/>
      <c r="C836190"/>
      <c r="D836190"/>
      <c r="E836190"/>
      <c r="F836190"/>
      <c r="G836190"/>
      <c r="H836190"/>
      <c r="I836190"/>
      <c r="J836190"/>
      <c r="K836190"/>
      <c r="L836190"/>
      <c r="M836190" s="115"/>
      <c r="N836190" s="115"/>
      <c r="O836190"/>
      <c r="P836190"/>
      <c r="Q836190"/>
      <c r="R836190" s="19"/>
      <c r="S836190" s="19"/>
      <c r="T836190"/>
      <c r="U836190" s="113"/>
      <c r="V836190" s="19"/>
      <c r="W836190" s="19"/>
      <c r="X836190" s="19"/>
      <c r="Y836190" s="19"/>
      <c r="Z836190" s="19"/>
      <c r="AA836190" s="19"/>
      <c r="AB836190" s="19"/>
      <c r="AC836190" s="19"/>
      <c r="AD836190" s="19"/>
      <c r="AE836190" s="19"/>
      <c r="AF836190" s="19"/>
      <c r="AG836190" s="19"/>
      <c r="AH836190" s="19"/>
      <c r="AI836190" s="19"/>
      <c r="AJ836190" s="19"/>
      <c r="AK836190" s="19"/>
      <c r="AL836190" s="19"/>
      <c r="AM836190" s="19"/>
      <c r="AN836190" s="19"/>
      <c r="AO836190" s="19"/>
      <c r="AP836190"/>
    </row>
    <row r="836191" spans="1:42" s="116" customFormat="1" x14ac:dyDescent="0.3">
      <c r="A836191"/>
      <c r="B836191"/>
      <c r="C836191"/>
      <c r="D836191"/>
      <c r="E836191"/>
      <c r="F836191"/>
      <c r="G836191"/>
      <c r="H836191"/>
      <c r="I836191"/>
      <c r="J836191"/>
      <c r="K836191"/>
      <c r="L836191"/>
      <c r="M836191" s="115"/>
      <c r="N836191" s="115"/>
      <c r="O836191"/>
      <c r="P836191"/>
      <c r="Q836191"/>
      <c r="R836191" s="19"/>
      <c r="S836191" s="19"/>
      <c r="T836191"/>
      <c r="U836191" s="113"/>
      <c r="V836191" s="19"/>
      <c r="W836191" s="19"/>
      <c r="X836191" s="19"/>
      <c r="Y836191" s="19"/>
      <c r="Z836191" s="19"/>
      <c r="AA836191" s="19"/>
      <c r="AB836191" s="19"/>
      <c r="AC836191" s="19"/>
      <c r="AD836191" s="19"/>
      <c r="AE836191" s="19"/>
      <c r="AF836191" s="19"/>
      <c r="AG836191" s="19"/>
      <c r="AH836191" s="19"/>
      <c r="AI836191" s="19"/>
      <c r="AJ836191" s="19"/>
      <c r="AK836191" s="19"/>
      <c r="AL836191" s="19"/>
      <c r="AM836191" s="19"/>
      <c r="AN836191" s="19"/>
      <c r="AO836191" s="19"/>
      <c r="AP836191"/>
    </row>
    <row r="836192" spans="1:42" s="116" customFormat="1" x14ac:dyDescent="0.3">
      <c r="A836192"/>
      <c r="B836192"/>
      <c r="C836192"/>
      <c r="D836192"/>
      <c r="E836192"/>
      <c r="F836192"/>
      <c r="G836192"/>
      <c r="H836192"/>
      <c r="I836192"/>
      <c r="J836192"/>
      <c r="K836192"/>
      <c r="L836192"/>
      <c r="M836192" s="115"/>
      <c r="N836192" s="115"/>
      <c r="O836192"/>
      <c r="P836192"/>
      <c r="Q836192"/>
      <c r="R836192" s="19"/>
      <c r="S836192" s="19"/>
      <c r="T836192"/>
      <c r="U836192" s="113"/>
      <c r="V836192" s="19"/>
      <c r="W836192" s="19"/>
      <c r="X836192" s="19"/>
      <c r="Y836192" s="19"/>
      <c r="Z836192" s="19"/>
      <c r="AA836192" s="19"/>
      <c r="AB836192" s="19"/>
      <c r="AC836192" s="19"/>
      <c r="AD836192" s="19"/>
      <c r="AE836192" s="19"/>
      <c r="AF836192" s="19"/>
      <c r="AG836192" s="19"/>
      <c r="AH836192" s="19"/>
      <c r="AI836192" s="19"/>
      <c r="AJ836192" s="19"/>
      <c r="AK836192" s="19"/>
      <c r="AL836192" s="19"/>
      <c r="AM836192" s="19"/>
      <c r="AN836192" s="19"/>
      <c r="AO836192" s="19"/>
      <c r="AP836192"/>
    </row>
    <row r="836193" spans="1:42" s="116" customFormat="1" x14ac:dyDescent="0.3">
      <c r="A836193"/>
      <c r="B836193"/>
      <c r="C836193"/>
      <c r="D836193"/>
      <c r="E836193"/>
      <c r="F836193"/>
      <c r="G836193"/>
      <c r="H836193"/>
      <c r="I836193"/>
      <c r="J836193"/>
      <c r="K836193"/>
      <c r="L836193"/>
      <c r="M836193" s="115"/>
      <c r="N836193" s="115"/>
      <c r="O836193"/>
      <c r="P836193"/>
      <c r="Q836193"/>
      <c r="R836193" s="19"/>
      <c r="S836193" s="19"/>
      <c r="T836193"/>
      <c r="U836193" s="113"/>
      <c r="V836193" s="19"/>
      <c r="W836193" s="19"/>
      <c r="X836193" s="19"/>
      <c r="Y836193" s="19"/>
      <c r="Z836193" s="19"/>
      <c r="AA836193" s="19"/>
      <c r="AB836193" s="19"/>
      <c r="AC836193" s="19"/>
      <c r="AD836193" s="19"/>
      <c r="AE836193" s="19"/>
      <c r="AF836193" s="19"/>
      <c r="AG836193" s="19"/>
      <c r="AH836193" s="19"/>
      <c r="AI836193" s="19"/>
      <c r="AJ836193" s="19"/>
      <c r="AK836193" s="19"/>
      <c r="AL836193" s="19"/>
      <c r="AM836193" s="19"/>
      <c r="AN836193" s="19"/>
      <c r="AO836193" s="19"/>
      <c r="AP836193"/>
    </row>
    <row r="836194" spans="1:42" s="116" customFormat="1" x14ac:dyDescent="0.3">
      <c r="A836194"/>
      <c r="B836194"/>
      <c r="C836194"/>
      <c r="D836194"/>
      <c r="E836194"/>
      <c r="F836194"/>
      <c r="G836194"/>
      <c r="H836194"/>
      <c r="I836194"/>
      <c r="J836194"/>
      <c r="K836194"/>
      <c r="L836194"/>
      <c r="M836194" s="115"/>
      <c r="N836194" s="115"/>
      <c r="O836194"/>
      <c r="P836194"/>
      <c r="Q836194"/>
      <c r="R836194" s="19"/>
      <c r="S836194" s="19"/>
      <c r="T836194"/>
      <c r="U836194" s="113"/>
      <c r="V836194" s="19"/>
      <c r="W836194" s="19"/>
      <c r="X836194" s="19"/>
      <c r="Y836194" s="19"/>
      <c r="Z836194" s="19"/>
      <c r="AA836194" s="19"/>
      <c r="AB836194" s="19"/>
      <c r="AC836194" s="19"/>
      <c r="AD836194" s="19"/>
      <c r="AE836194" s="19"/>
      <c r="AF836194" s="19"/>
      <c r="AG836194" s="19"/>
      <c r="AH836194" s="19"/>
      <c r="AI836194" s="19"/>
      <c r="AJ836194" s="19"/>
      <c r="AK836194" s="19"/>
      <c r="AL836194" s="19"/>
      <c r="AM836194" s="19"/>
      <c r="AN836194" s="19"/>
      <c r="AO836194" s="19"/>
      <c r="AP836194"/>
    </row>
    <row r="836195" spans="1:42" s="116" customFormat="1" x14ac:dyDescent="0.3">
      <c r="A836195"/>
      <c r="B836195"/>
      <c r="C836195"/>
      <c r="D836195"/>
      <c r="E836195"/>
      <c r="F836195"/>
      <c r="G836195"/>
      <c r="H836195"/>
      <c r="I836195"/>
      <c r="J836195"/>
      <c r="K836195"/>
      <c r="L836195"/>
      <c r="M836195" s="115"/>
      <c r="N836195" s="115"/>
      <c r="O836195"/>
      <c r="P836195"/>
      <c r="Q836195"/>
      <c r="R836195" s="19"/>
      <c r="S836195" s="19"/>
      <c r="T836195"/>
      <c r="U836195" s="113"/>
      <c r="V836195" s="19"/>
      <c r="W836195" s="19"/>
      <c r="X836195" s="19"/>
      <c r="Y836195" s="19"/>
      <c r="Z836195" s="19"/>
      <c r="AA836195" s="19"/>
      <c r="AB836195" s="19"/>
      <c r="AC836195" s="19"/>
      <c r="AD836195" s="19"/>
      <c r="AE836195" s="19"/>
      <c r="AF836195" s="19"/>
      <c r="AG836195" s="19"/>
      <c r="AH836195" s="19"/>
      <c r="AI836195" s="19"/>
      <c r="AJ836195" s="19"/>
      <c r="AK836195" s="19"/>
      <c r="AL836195" s="19"/>
      <c r="AM836195" s="19"/>
      <c r="AN836195" s="19"/>
      <c r="AO836195" s="19"/>
      <c r="AP836195"/>
    </row>
    <row r="836196" spans="1:42" s="116" customFormat="1" x14ac:dyDescent="0.3">
      <c r="A836196"/>
      <c r="B836196"/>
      <c r="C836196"/>
      <c r="D836196"/>
      <c r="E836196"/>
      <c r="F836196"/>
      <c r="G836196"/>
      <c r="H836196"/>
      <c r="I836196"/>
      <c r="J836196"/>
      <c r="K836196"/>
      <c r="L836196"/>
      <c r="M836196" s="115"/>
      <c r="N836196" s="115"/>
      <c r="O836196"/>
      <c r="P836196"/>
      <c r="Q836196"/>
      <c r="R836196" s="19"/>
      <c r="S836196" s="19"/>
      <c r="T836196"/>
      <c r="U836196" s="113"/>
      <c r="V836196" s="19"/>
      <c r="W836196" s="19"/>
      <c r="X836196" s="19"/>
      <c r="Y836196" s="19"/>
      <c r="Z836196" s="19"/>
      <c r="AA836196" s="19"/>
      <c r="AB836196" s="19"/>
      <c r="AC836196" s="19"/>
      <c r="AD836196" s="19"/>
      <c r="AE836196" s="19"/>
      <c r="AF836196" s="19"/>
      <c r="AG836196" s="19"/>
      <c r="AH836196" s="19"/>
      <c r="AI836196" s="19"/>
      <c r="AJ836196" s="19"/>
      <c r="AK836196" s="19"/>
      <c r="AL836196" s="19"/>
      <c r="AM836196" s="19"/>
      <c r="AN836196" s="19"/>
      <c r="AO836196" s="19"/>
      <c r="AP836196"/>
    </row>
    <row r="836197" spans="1:42" s="116" customFormat="1" x14ac:dyDescent="0.3">
      <c r="A836197"/>
      <c r="B836197"/>
      <c r="C836197"/>
      <c r="D836197"/>
      <c r="E836197"/>
      <c r="F836197"/>
      <c r="G836197"/>
      <c r="H836197"/>
      <c r="I836197"/>
      <c r="J836197"/>
      <c r="K836197"/>
      <c r="L836197"/>
      <c r="M836197" s="115"/>
      <c r="N836197" s="115"/>
      <c r="O836197"/>
      <c r="P836197"/>
      <c r="Q836197"/>
      <c r="R836197" s="19"/>
      <c r="S836197" s="19"/>
      <c r="T836197"/>
      <c r="U836197" s="113"/>
      <c r="V836197" s="19"/>
      <c r="W836197" s="19"/>
      <c r="X836197" s="19"/>
      <c r="Y836197" s="19"/>
      <c r="Z836197" s="19"/>
      <c r="AA836197" s="19"/>
      <c r="AB836197" s="19"/>
      <c r="AC836197" s="19"/>
      <c r="AD836197" s="19"/>
      <c r="AE836197" s="19"/>
      <c r="AF836197" s="19"/>
      <c r="AG836197" s="19"/>
      <c r="AH836197" s="19"/>
      <c r="AI836197" s="19"/>
      <c r="AJ836197" s="19"/>
      <c r="AK836197" s="19"/>
      <c r="AL836197" s="19"/>
      <c r="AM836197" s="19"/>
      <c r="AN836197" s="19"/>
      <c r="AO836197" s="19"/>
      <c r="AP836197"/>
    </row>
    <row r="836198" spans="1:42" s="116" customFormat="1" x14ac:dyDescent="0.3">
      <c r="A836198"/>
      <c r="B836198"/>
      <c r="C836198"/>
      <c r="D836198"/>
      <c r="E836198"/>
      <c r="F836198"/>
      <c r="G836198"/>
      <c r="H836198"/>
      <c r="I836198"/>
      <c r="J836198"/>
      <c r="K836198"/>
      <c r="L836198"/>
      <c r="M836198" s="115"/>
      <c r="N836198" s="115"/>
      <c r="O836198"/>
      <c r="P836198"/>
      <c r="Q836198"/>
      <c r="R836198" s="19"/>
      <c r="S836198" s="19"/>
      <c r="T836198"/>
      <c r="U836198" s="113"/>
      <c r="V836198" s="19"/>
      <c r="W836198" s="19"/>
      <c r="X836198" s="19"/>
      <c r="Y836198" s="19"/>
      <c r="Z836198" s="19"/>
      <c r="AA836198" s="19"/>
      <c r="AB836198" s="19"/>
      <c r="AC836198" s="19"/>
      <c r="AD836198" s="19"/>
      <c r="AE836198" s="19"/>
      <c r="AF836198" s="19"/>
      <c r="AG836198" s="19"/>
      <c r="AH836198" s="19"/>
      <c r="AI836198" s="19"/>
      <c r="AJ836198" s="19"/>
      <c r="AK836198" s="19"/>
      <c r="AL836198" s="19"/>
      <c r="AM836198" s="19"/>
      <c r="AN836198" s="19"/>
      <c r="AO836198" s="19"/>
      <c r="AP836198"/>
    </row>
    <row r="836199" spans="1:42" s="116" customFormat="1" x14ac:dyDescent="0.3">
      <c r="A836199"/>
      <c r="B836199"/>
      <c r="C836199"/>
      <c r="D836199"/>
      <c r="E836199"/>
      <c r="F836199"/>
      <c r="G836199"/>
      <c r="H836199"/>
      <c r="I836199"/>
      <c r="J836199"/>
      <c r="K836199"/>
      <c r="L836199"/>
      <c r="M836199" s="115"/>
      <c r="N836199" s="115"/>
      <c r="O836199"/>
      <c r="P836199"/>
      <c r="Q836199"/>
      <c r="R836199" s="19"/>
      <c r="S836199" s="19"/>
      <c r="T836199"/>
      <c r="U836199" s="113"/>
      <c r="V836199" s="19"/>
      <c r="W836199" s="19"/>
      <c r="X836199" s="19"/>
      <c r="Y836199" s="19"/>
      <c r="Z836199" s="19"/>
      <c r="AA836199" s="19"/>
      <c r="AB836199" s="19"/>
      <c r="AC836199" s="19"/>
      <c r="AD836199" s="19"/>
      <c r="AE836199" s="19"/>
      <c r="AF836199" s="19"/>
      <c r="AG836199" s="19"/>
      <c r="AH836199" s="19"/>
      <c r="AI836199" s="19"/>
      <c r="AJ836199" s="19"/>
      <c r="AK836199" s="19"/>
      <c r="AL836199" s="19"/>
      <c r="AM836199" s="19"/>
      <c r="AN836199" s="19"/>
      <c r="AO836199" s="19"/>
      <c r="AP836199"/>
    </row>
    <row r="836200" spans="1:42" s="116" customFormat="1" x14ac:dyDescent="0.3">
      <c r="A836200"/>
      <c r="B836200"/>
      <c r="C836200"/>
      <c r="D836200"/>
      <c r="E836200"/>
      <c r="F836200"/>
      <c r="G836200"/>
      <c r="H836200"/>
      <c r="I836200"/>
      <c r="J836200"/>
      <c r="K836200"/>
      <c r="L836200"/>
      <c r="M836200" s="115"/>
      <c r="N836200" s="115"/>
      <c r="O836200"/>
      <c r="P836200"/>
      <c r="Q836200"/>
      <c r="R836200" s="19"/>
      <c r="S836200" s="19"/>
      <c r="T836200"/>
      <c r="U836200" s="113"/>
      <c r="V836200" s="19"/>
      <c r="W836200" s="19"/>
      <c r="X836200" s="19"/>
      <c r="Y836200" s="19"/>
      <c r="Z836200" s="19"/>
      <c r="AA836200" s="19"/>
      <c r="AB836200" s="19"/>
      <c r="AC836200" s="19"/>
      <c r="AD836200" s="19"/>
      <c r="AE836200" s="19"/>
      <c r="AF836200" s="19"/>
      <c r="AG836200" s="19"/>
      <c r="AH836200" s="19"/>
      <c r="AI836200" s="19"/>
      <c r="AJ836200" s="19"/>
      <c r="AK836200" s="19"/>
      <c r="AL836200" s="19"/>
      <c r="AM836200" s="19"/>
      <c r="AN836200" s="19"/>
      <c r="AO836200" s="19"/>
      <c r="AP836200"/>
    </row>
    <row r="836201" spans="1:42" s="116" customFormat="1" x14ac:dyDescent="0.3">
      <c r="A836201"/>
      <c r="B836201"/>
      <c r="C836201"/>
      <c r="D836201"/>
      <c r="E836201"/>
      <c r="F836201"/>
      <c r="G836201"/>
      <c r="H836201"/>
      <c r="I836201"/>
      <c r="J836201"/>
      <c r="K836201"/>
      <c r="L836201"/>
      <c r="M836201" s="115"/>
      <c r="N836201" s="115"/>
      <c r="O836201"/>
      <c r="P836201"/>
      <c r="Q836201"/>
      <c r="R836201" s="19"/>
      <c r="S836201" s="19"/>
      <c r="T836201"/>
      <c r="U836201" s="113"/>
      <c r="V836201" s="19"/>
      <c r="W836201" s="19"/>
      <c r="X836201" s="19"/>
      <c r="Y836201" s="19"/>
      <c r="Z836201" s="19"/>
      <c r="AA836201" s="19"/>
      <c r="AB836201" s="19"/>
      <c r="AC836201" s="19"/>
      <c r="AD836201" s="19"/>
      <c r="AE836201" s="19"/>
      <c r="AF836201" s="19"/>
      <c r="AG836201" s="19"/>
      <c r="AH836201" s="19"/>
      <c r="AI836201" s="19"/>
      <c r="AJ836201" s="19"/>
      <c r="AK836201" s="19"/>
      <c r="AL836201" s="19"/>
      <c r="AM836201" s="19"/>
      <c r="AN836201" s="19"/>
      <c r="AO836201" s="19"/>
      <c r="AP836201"/>
    </row>
    <row r="836202" spans="1:42" s="116" customFormat="1" x14ac:dyDescent="0.3">
      <c r="A836202"/>
      <c r="B836202"/>
      <c r="C836202"/>
      <c r="D836202"/>
      <c r="E836202"/>
      <c r="F836202"/>
      <c r="G836202"/>
      <c r="H836202"/>
      <c r="I836202"/>
      <c r="J836202"/>
      <c r="K836202"/>
      <c r="L836202"/>
      <c r="M836202" s="115"/>
      <c r="N836202" s="115"/>
      <c r="O836202"/>
      <c r="P836202"/>
      <c r="Q836202"/>
      <c r="R836202" s="19"/>
      <c r="S836202" s="19"/>
      <c r="T836202"/>
      <c r="U836202" s="113"/>
      <c r="V836202" s="19"/>
      <c r="W836202" s="19"/>
      <c r="X836202" s="19"/>
      <c r="Y836202" s="19"/>
      <c r="Z836202" s="19"/>
      <c r="AA836202" s="19"/>
      <c r="AB836202" s="19"/>
      <c r="AC836202" s="19"/>
      <c r="AD836202" s="19"/>
      <c r="AE836202" s="19"/>
      <c r="AF836202" s="19"/>
      <c r="AG836202" s="19"/>
      <c r="AH836202" s="19"/>
      <c r="AI836202" s="19"/>
      <c r="AJ836202" s="19"/>
      <c r="AK836202" s="19"/>
      <c r="AL836202" s="19"/>
      <c r="AM836202" s="19"/>
      <c r="AN836202" s="19"/>
      <c r="AO836202" s="19"/>
      <c r="AP836202"/>
    </row>
    <row r="836203" spans="1:42" s="116" customFormat="1" x14ac:dyDescent="0.3">
      <c r="A836203"/>
      <c r="B836203"/>
      <c r="C836203"/>
      <c r="D836203"/>
      <c r="E836203"/>
      <c r="F836203"/>
      <c r="G836203"/>
      <c r="H836203"/>
      <c r="I836203"/>
      <c r="J836203"/>
      <c r="K836203"/>
      <c r="L836203"/>
      <c r="M836203" s="115"/>
      <c r="N836203" s="115"/>
      <c r="O836203"/>
      <c r="P836203"/>
      <c r="Q836203"/>
      <c r="R836203" s="19"/>
      <c r="S836203" s="19"/>
      <c r="T836203"/>
      <c r="U836203" s="113"/>
      <c r="V836203" s="19"/>
      <c r="W836203" s="19"/>
      <c r="X836203" s="19"/>
      <c r="Y836203" s="19"/>
      <c r="Z836203" s="19"/>
      <c r="AA836203" s="19"/>
      <c r="AB836203" s="19"/>
      <c r="AC836203" s="19"/>
      <c r="AD836203" s="19"/>
      <c r="AE836203" s="19"/>
      <c r="AF836203" s="19"/>
      <c r="AG836203" s="19"/>
      <c r="AH836203" s="19"/>
      <c r="AI836203" s="19"/>
      <c r="AJ836203" s="19"/>
      <c r="AK836203" s="19"/>
      <c r="AL836203" s="19"/>
      <c r="AM836203" s="19"/>
      <c r="AN836203" s="19"/>
      <c r="AO836203" s="19"/>
      <c r="AP836203"/>
    </row>
    <row r="836204" spans="1:42" s="116" customFormat="1" x14ac:dyDescent="0.3">
      <c r="A836204"/>
      <c r="B836204"/>
      <c r="C836204"/>
      <c r="D836204"/>
      <c r="E836204"/>
      <c r="F836204"/>
      <c r="G836204"/>
      <c r="H836204"/>
      <c r="I836204"/>
      <c r="J836204"/>
      <c r="K836204"/>
      <c r="L836204"/>
      <c r="M836204" s="115"/>
      <c r="N836204" s="115"/>
      <c r="O836204"/>
      <c r="P836204"/>
      <c r="Q836204"/>
      <c r="R836204" s="19"/>
      <c r="S836204" s="19"/>
      <c r="T836204"/>
      <c r="U836204" s="113"/>
      <c r="V836204" s="19"/>
      <c r="W836204" s="19"/>
      <c r="X836204" s="19"/>
      <c r="Y836204" s="19"/>
      <c r="Z836204" s="19"/>
      <c r="AA836204" s="19"/>
      <c r="AB836204" s="19"/>
      <c r="AC836204" s="19"/>
      <c r="AD836204" s="19"/>
      <c r="AE836204" s="19"/>
      <c r="AF836204" s="19"/>
      <c r="AG836204" s="19"/>
      <c r="AH836204" s="19"/>
      <c r="AI836204" s="19"/>
      <c r="AJ836204" s="19"/>
      <c r="AK836204" s="19"/>
      <c r="AL836204" s="19"/>
      <c r="AM836204" s="19"/>
      <c r="AN836204" s="19"/>
      <c r="AO836204" s="19"/>
      <c r="AP836204"/>
    </row>
    <row r="836205" spans="1:42" s="116" customFormat="1" x14ac:dyDescent="0.3">
      <c r="A836205"/>
      <c r="B836205"/>
      <c r="C836205"/>
      <c r="D836205"/>
      <c r="E836205"/>
      <c r="F836205"/>
      <c r="G836205"/>
      <c r="H836205"/>
      <c r="I836205"/>
      <c r="J836205"/>
      <c r="K836205"/>
      <c r="L836205"/>
      <c r="M836205" s="115"/>
      <c r="N836205" s="115"/>
      <c r="O836205"/>
      <c r="P836205"/>
      <c r="Q836205"/>
      <c r="R836205" s="19"/>
      <c r="S836205" s="19"/>
      <c r="T836205"/>
      <c r="U836205" s="113"/>
      <c r="V836205" s="19"/>
      <c r="W836205" s="19"/>
      <c r="X836205" s="19"/>
      <c r="Y836205" s="19"/>
      <c r="Z836205" s="19"/>
      <c r="AA836205" s="19"/>
      <c r="AB836205" s="19"/>
      <c r="AC836205" s="19"/>
      <c r="AD836205" s="19"/>
      <c r="AE836205" s="19"/>
      <c r="AF836205" s="19"/>
      <c r="AG836205" s="19"/>
      <c r="AH836205" s="19"/>
      <c r="AI836205" s="19"/>
      <c r="AJ836205" s="19"/>
      <c r="AK836205" s="19"/>
      <c r="AL836205" s="19"/>
      <c r="AM836205" s="19"/>
      <c r="AN836205" s="19"/>
      <c r="AO836205" s="19"/>
      <c r="AP836205"/>
    </row>
    <row r="836206" spans="1:42" s="116" customFormat="1" x14ac:dyDescent="0.3">
      <c r="A836206"/>
      <c r="B836206"/>
      <c r="C836206"/>
      <c r="D836206"/>
      <c r="E836206"/>
      <c r="F836206"/>
      <c r="G836206"/>
      <c r="H836206"/>
      <c r="I836206"/>
      <c r="J836206"/>
      <c r="K836206"/>
      <c r="L836206"/>
      <c r="M836206" s="115"/>
      <c r="N836206" s="115"/>
      <c r="O836206"/>
      <c r="P836206"/>
      <c r="Q836206"/>
      <c r="R836206" s="19"/>
      <c r="S836206" s="19"/>
      <c r="T836206"/>
      <c r="U836206" s="113"/>
      <c r="V836206" s="19"/>
      <c r="W836206" s="19"/>
      <c r="X836206" s="19"/>
      <c r="Y836206" s="19"/>
      <c r="Z836206" s="19"/>
      <c r="AA836206" s="19"/>
      <c r="AB836206" s="19"/>
      <c r="AC836206" s="19"/>
      <c r="AD836206" s="19"/>
      <c r="AE836206" s="19"/>
      <c r="AF836206" s="19"/>
      <c r="AG836206" s="19"/>
      <c r="AH836206" s="19"/>
      <c r="AI836206" s="19"/>
      <c r="AJ836206" s="19"/>
      <c r="AK836206" s="19"/>
      <c r="AL836206" s="19"/>
      <c r="AM836206" s="19"/>
      <c r="AN836206" s="19"/>
      <c r="AO836206" s="19"/>
      <c r="AP836206"/>
    </row>
    <row r="836207" spans="1:42" s="116" customFormat="1" x14ac:dyDescent="0.3">
      <c r="A836207"/>
      <c r="B836207"/>
      <c r="C836207"/>
      <c r="D836207"/>
      <c r="E836207"/>
      <c r="F836207"/>
      <c r="G836207"/>
      <c r="H836207"/>
      <c r="I836207"/>
      <c r="J836207"/>
      <c r="K836207"/>
      <c r="L836207"/>
      <c r="M836207" s="115"/>
      <c r="N836207" s="115"/>
      <c r="O836207"/>
      <c r="P836207"/>
      <c r="Q836207"/>
      <c r="R836207" s="19"/>
      <c r="S836207" s="19"/>
      <c r="T836207"/>
      <c r="U836207" s="113"/>
      <c r="V836207" s="19"/>
      <c r="W836207" s="19"/>
      <c r="X836207" s="19"/>
      <c r="Y836207" s="19"/>
      <c r="Z836207" s="19"/>
      <c r="AA836207" s="19"/>
      <c r="AB836207" s="19"/>
      <c r="AC836207" s="19"/>
      <c r="AD836207" s="19"/>
      <c r="AE836207" s="19"/>
      <c r="AF836207" s="19"/>
      <c r="AG836207" s="19"/>
      <c r="AH836207" s="19"/>
      <c r="AI836207" s="19"/>
      <c r="AJ836207" s="19"/>
      <c r="AK836207" s="19"/>
      <c r="AL836207" s="19"/>
      <c r="AM836207" s="19"/>
      <c r="AN836207" s="19"/>
      <c r="AO836207" s="19"/>
      <c r="AP836207"/>
    </row>
    <row r="836208" spans="1:42" s="116" customFormat="1" x14ac:dyDescent="0.3">
      <c r="A836208"/>
      <c r="B836208"/>
      <c r="C836208"/>
      <c r="D836208"/>
      <c r="E836208"/>
      <c r="F836208"/>
      <c r="G836208"/>
      <c r="H836208"/>
      <c r="I836208"/>
      <c r="J836208"/>
      <c r="K836208"/>
      <c r="L836208"/>
      <c r="M836208" s="115"/>
      <c r="N836208" s="115"/>
      <c r="O836208"/>
      <c r="P836208"/>
      <c r="Q836208"/>
      <c r="R836208" s="19"/>
      <c r="S836208" s="19"/>
      <c r="T836208"/>
      <c r="U836208" s="113"/>
      <c r="V836208" s="19"/>
      <c r="W836208" s="19"/>
      <c r="X836208" s="19"/>
      <c r="Y836208" s="19"/>
      <c r="Z836208" s="19"/>
      <c r="AA836208" s="19"/>
      <c r="AB836208" s="19"/>
      <c r="AC836208" s="19"/>
      <c r="AD836208" s="19"/>
      <c r="AE836208" s="19"/>
      <c r="AF836208" s="19"/>
      <c r="AG836208" s="19"/>
      <c r="AH836208" s="19"/>
      <c r="AI836208" s="19"/>
      <c r="AJ836208" s="19"/>
      <c r="AK836208" s="19"/>
      <c r="AL836208" s="19"/>
      <c r="AM836208" s="19"/>
      <c r="AN836208" s="19"/>
      <c r="AO836208" s="19"/>
      <c r="AP836208"/>
    </row>
    <row r="836209" spans="1:42" s="116" customFormat="1" x14ac:dyDescent="0.3">
      <c r="A836209"/>
      <c r="B836209"/>
      <c r="C836209"/>
      <c r="D836209"/>
      <c r="E836209"/>
      <c r="F836209"/>
      <c r="G836209"/>
      <c r="H836209"/>
      <c r="I836209"/>
      <c r="J836209"/>
      <c r="K836209"/>
      <c r="L836209"/>
      <c r="M836209" s="115"/>
      <c r="N836209" s="115"/>
      <c r="O836209"/>
      <c r="P836209"/>
      <c r="Q836209"/>
      <c r="R836209" s="19"/>
      <c r="S836209" s="19"/>
      <c r="T836209"/>
      <c r="U836209" s="113"/>
      <c r="V836209" s="19"/>
      <c r="W836209" s="19"/>
      <c r="X836209" s="19"/>
      <c r="Y836209" s="19"/>
      <c r="Z836209" s="19"/>
      <c r="AA836209" s="19"/>
      <c r="AB836209" s="19"/>
      <c r="AC836209" s="19"/>
      <c r="AD836209" s="19"/>
      <c r="AE836209" s="19"/>
      <c r="AF836209" s="19"/>
      <c r="AG836209" s="19"/>
      <c r="AH836209" s="19"/>
      <c r="AI836209" s="19"/>
      <c r="AJ836209" s="19"/>
      <c r="AK836209" s="19"/>
      <c r="AL836209" s="19"/>
      <c r="AM836209" s="19"/>
      <c r="AN836209" s="19"/>
      <c r="AO836209" s="19"/>
      <c r="AP836209"/>
    </row>
    <row r="836210" spans="1:42" s="116" customFormat="1" x14ac:dyDescent="0.3">
      <c r="A836210"/>
      <c r="B836210"/>
      <c r="C836210"/>
      <c r="D836210"/>
      <c r="E836210"/>
      <c r="F836210"/>
      <c r="G836210"/>
      <c r="H836210"/>
      <c r="I836210"/>
      <c r="J836210"/>
      <c r="K836210"/>
      <c r="L836210"/>
      <c r="M836210" s="115"/>
      <c r="N836210" s="115"/>
      <c r="O836210"/>
      <c r="P836210"/>
      <c r="Q836210"/>
      <c r="R836210" s="19"/>
      <c r="S836210" s="19"/>
      <c r="T836210"/>
      <c r="U836210" s="113"/>
      <c r="V836210" s="19"/>
      <c r="W836210" s="19"/>
      <c r="X836210" s="19"/>
      <c r="Y836210" s="19"/>
      <c r="Z836210" s="19"/>
      <c r="AA836210" s="19"/>
      <c r="AB836210" s="19"/>
      <c r="AC836210" s="19"/>
      <c r="AD836210" s="19"/>
      <c r="AE836210" s="19"/>
      <c r="AF836210" s="19"/>
      <c r="AG836210" s="19"/>
      <c r="AH836210" s="19"/>
      <c r="AI836210" s="19"/>
      <c r="AJ836210" s="19"/>
      <c r="AK836210" s="19"/>
      <c r="AL836210" s="19"/>
      <c r="AM836210" s="19"/>
      <c r="AN836210" s="19"/>
      <c r="AO836210" s="19"/>
      <c r="AP836210"/>
    </row>
    <row r="836211" spans="1:42" s="116" customFormat="1" x14ac:dyDescent="0.3">
      <c r="A836211"/>
      <c r="B836211"/>
      <c r="C836211"/>
      <c r="D836211"/>
      <c r="E836211"/>
      <c r="F836211"/>
      <c r="G836211"/>
      <c r="H836211"/>
      <c r="I836211"/>
      <c r="J836211"/>
      <c r="K836211"/>
      <c r="L836211"/>
      <c r="M836211" s="115"/>
      <c r="N836211" s="115"/>
      <c r="O836211"/>
      <c r="P836211"/>
      <c r="Q836211"/>
      <c r="R836211" s="19"/>
      <c r="S836211" s="19"/>
      <c r="T836211"/>
      <c r="U836211" s="113"/>
      <c r="V836211" s="19"/>
      <c r="W836211" s="19"/>
      <c r="X836211" s="19"/>
      <c r="Y836211" s="19"/>
      <c r="Z836211" s="19"/>
      <c r="AA836211" s="19"/>
      <c r="AB836211" s="19"/>
      <c r="AC836211" s="19"/>
      <c r="AD836211" s="19"/>
      <c r="AE836211" s="19"/>
      <c r="AF836211" s="19"/>
      <c r="AG836211" s="19"/>
      <c r="AH836211" s="19"/>
      <c r="AI836211" s="19"/>
      <c r="AJ836211" s="19"/>
      <c r="AK836211" s="19"/>
      <c r="AL836211" s="19"/>
      <c r="AM836211" s="19"/>
      <c r="AN836211" s="19"/>
      <c r="AO836211" s="19"/>
      <c r="AP836211"/>
    </row>
    <row r="836212" spans="1:42" s="116" customFormat="1" x14ac:dyDescent="0.3">
      <c r="A836212"/>
      <c r="B836212"/>
      <c r="C836212"/>
      <c r="D836212"/>
      <c r="E836212"/>
      <c r="F836212"/>
      <c r="G836212"/>
      <c r="H836212"/>
      <c r="I836212"/>
      <c r="J836212"/>
      <c r="K836212"/>
      <c r="L836212"/>
      <c r="M836212" s="115"/>
      <c r="N836212" s="115"/>
      <c r="O836212"/>
      <c r="P836212"/>
      <c r="Q836212"/>
      <c r="R836212" s="19"/>
      <c r="S836212" s="19"/>
      <c r="T836212"/>
      <c r="U836212" s="113"/>
      <c r="V836212" s="19"/>
      <c r="W836212" s="19"/>
      <c r="X836212" s="19"/>
      <c r="Y836212" s="19"/>
      <c r="Z836212" s="19"/>
      <c r="AA836212" s="19"/>
      <c r="AB836212" s="19"/>
      <c r="AC836212" s="19"/>
      <c r="AD836212" s="19"/>
      <c r="AE836212" s="19"/>
      <c r="AF836212" s="19"/>
      <c r="AG836212" s="19"/>
      <c r="AH836212" s="19"/>
      <c r="AI836212" s="19"/>
      <c r="AJ836212" s="19"/>
      <c r="AK836212" s="19"/>
      <c r="AL836212" s="19"/>
      <c r="AM836212" s="19"/>
      <c r="AN836212" s="19"/>
      <c r="AO836212" s="19"/>
      <c r="AP836212"/>
    </row>
    <row r="836213" spans="1:42" s="116" customFormat="1" x14ac:dyDescent="0.3">
      <c r="A836213"/>
      <c r="B836213"/>
      <c r="C836213"/>
      <c r="D836213"/>
      <c r="E836213"/>
      <c r="F836213"/>
      <c r="G836213"/>
      <c r="H836213"/>
      <c r="I836213"/>
      <c r="J836213"/>
      <c r="K836213"/>
      <c r="L836213"/>
      <c r="M836213" s="115"/>
      <c r="N836213" s="115"/>
      <c r="O836213"/>
      <c r="P836213"/>
      <c r="Q836213"/>
      <c r="R836213" s="19"/>
      <c r="S836213" s="19"/>
      <c r="T836213"/>
      <c r="U836213" s="113"/>
      <c r="V836213" s="19"/>
      <c r="W836213" s="19"/>
      <c r="X836213" s="19"/>
      <c r="Y836213" s="19"/>
      <c r="Z836213" s="19"/>
      <c r="AA836213" s="19"/>
      <c r="AB836213" s="19"/>
      <c r="AC836213" s="19"/>
      <c r="AD836213" s="19"/>
      <c r="AE836213" s="19"/>
      <c r="AF836213" s="19"/>
      <c r="AG836213" s="19"/>
      <c r="AH836213" s="19"/>
      <c r="AI836213" s="19"/>
      <c r="AJ836213" s="19"/>
      <c r="AK836213" s="19"/>
      <c r="AL836213" s="19"/>
      <c r="AM836213" s="19"/>
      <c r="AN836213" s="19"/>
      <c r="AO836213" s="19"/>
      <c r="AP836213"/>
    </row>
    <row r="836214" spans="1:42" s="116" customFormat="1" x14ac:dyDescent="0.3">
      <c r="A836214"/>
      <c r="B836214"/>
      <c r="C836214"/>
      <c r="D836214"/>
      <c r="E836214"/>
      <c r="F836214"/>
      <c r="G836214"/>
      <c r="H836214"/>
      <c r="I836214"/>
      <c r="J836214"/>
      <c r="K836214"/>
      <c r="L836214"/>
      <c r="M836214" s="115"/>
      <c r="N836214" s="115"/>
      <c r="O836214"/>
      <c r="P836214"/>
      <c r="Q836214"/>
      <c r="R836214" s="19"/>
      <c r="S836214" s="19"/>
      <c r="T836214"/>
      <c r="U836214" s="113"/>
      <c r="V836214" s="19"/>
      <c r="W836214" s="19"/>
      <c r="X836214" s="19"/>
      <c r="Y836214" s="19"/>
      <c r="Z836214" s="19"/>
      <c r="AA836214" s="19"/>
      <c r="AB836214" s="19"/>
      <c r="AC836214" s="19"/>
      <c r="AD836214" s="19"/>
      <c r="AE836214" s="19"/>
      <c r="AF836214" s="19"/>
      <c r="AG836214" s="19"/>
      <c r="AH836214" s="19"/>
      <c r="AI836214" s="19"/>
      <c r="AJ836214" s="19"/>
      <c r="AK836214" s="19"/>
      <c r="AL836214" s="19"/>
      <c r="AM836214" s="19"/>
      <c r="AN836214" s="19"/>
      <c r="AO836214" s="19"/>
      <c r="AP836214"/>
    </row>
    <row r="836215" spans="1:42" s="116" customFormat="1" x14ac:dyDescent="0.3">
      <c r="A836215"/>
      <c r="B836215"/>
      <c r="C836215"/>
      <c r="D836215"/>
      <c r="E836215"/>
      <c r="F836215"/>
      <c r="G836215"/>
      <c r="H836215"/>
      <c r="I836215"/>
      <c r="J836215"/>
      <c r="K836215"/>
      <c r="L836215"/>
      <c r="M836215" s="115"/>
      <c r="N836215" s="115"/>
      <c r="O836215"/>
      <c r="P836215"/>
      <c r="Q836215"/>
      <c r="R836215" s="19"/>
      <c r="S836215" s="19"/>
      <c r="T836215"/>
      <c r="U836215" s="113"/>
      <c r="V836215" s="19"/>
      <c r="W836215" s="19"/>
      <c r="X836215" s="19"/>
      <c r="Y836215" s="19"/>
      <c r="Z836215" s="19"/>
      <c r="AA836215" s="19"/>
      <c r="AB836215" s="19"/>
      <c r="AC836215" s="19"/>
      <c r="AD836215" s="19"/>
      <c r="AE836215" s="19"/>
      <c r="AF836215" s="19"/>
      <c r="AG836215" s="19"/>
      <c r="AH836215" s="19"/>
      <c r="AI836215" s="19"/>
      <c r="AJ836215" s="19"/>
      <c r="AK836215" s="19"/>
      <c r="AL836215" s="19"/>
      <c r="AM836215" s="19"/>
      <c r="AN836215" s="19"/>
      <c r="AO836215" s="19"/>
      <c r="AP836215"/>
    </row>
    <row r="836216" spans="1:42" s="116" customFormat="1" x14ac:dyDescent="0.3">
      <c r="A836216"/>
      <c r="B836216"/>
      <c r="C836216"/>
      <c r="D836216"/>
      <c r="E836216"/>
      <c r="F836216"/>
      <c r="G836216"/>
      <c r="H836216"/>
      <c r="I836216"/>
      <c r="J836216"/>
      <c r="K836216"/>
      <c r="L836216"/>
      <c r="M836216" s="115"/>
      <c r="N836216" s="115"/>
      <c r="O836216"/>
      <c r="P836216"/>
      <c r="Q836216"/>
      <c r="R836216" s="19"/>
      <c r="S836216" s="19"/>
      <c r="T836216"/>
      <c r="U836216" s="113"/>
      <c r="V836216" s="19"/>
      <c r="W836216" s="19"/>
      <c r="X836216" s="19"/>
      <c r="Y836216" s="19"/>
      <c r="Z836216" s="19"/>
      <c r="AA836216" s="19"/>
      <c r="AB836216" s="19"/>
      <c r="AC836216" s="19"/>
      <c r="AD836216" s="19"/>
      <c r="AE836216" s="19"/>
      <c r="AF836216" s="19"/>
      <c r="AG836216" s="19"/>
      <c r="AH836216" s="19"/>
      <c r="AI836216" s="19"/>
      <c r="AJ836216" s="19"/>
      <c r="AK836216" s="19"/>
      <c r="AL836216" s="19"/>
      <c r="AM836216" s="19"/>
      <c r="AN836216" s="19"/>
      <c r="AO836216" s="19"/>
      <c r="AP836216"/>
    </row>
    <row r="836217" spans="1:42" s="116" customFormat="1" x14ac:dyDescent="0.3">
      <c r="A836217"/>
      <c r="B836217"/>
      <c r="C836217"/>
      <c r="D836217"/>
      <c r="E836217"/>
      <c r="F836217"/>
      <c r="G836217"/>
      <c r="H836217"/>
      <c r="I836217"/>
      <c r="J836217"/>
      <c r="K836217"/>
      <c r="L836217"/>
      <c r="M836217" s="115"/>
      <c r="N836217" s="115"/>
      <c r="O836217"/>
      <c r="P836217"/>
      <c r="Q836217"/>
      <c r="R836217" s="19"/>
      <c r="S836217" s="19"/>
      <c r="T836217"/>
      <c r="U836217" s="113"/>
      <c r="V836217" s="19"/>
      <c r="W836217" s="19"/>
      <c r="X836217" s="19"/>
      <c r="Y836217" s="19"/>
      <c r="Z836217" s="19"/>
      <c r="AA836217" s="19"/>
      <c r="AB836217" s="19"/>
      <c r="AC836217" s="19"/>
      <c r="AD836217" s="19"/>
      <c r="AE836217" s="19"/>
      <c r="AF836217" s="19"/>
      <c r="AG836217" s="19"/>
      <c r="AH836217" s="19"/>
      <c r="AI836217" s="19"/>
      <c r="AJ836217" s="19"/>
      <c r="AK836217" s="19"/>
      <c r="AL836217" s="19"/>
      <c r="AM836217" s="19"/>
      <c r="AN836217" s="19"/>
      <c r="AO836217" s="19"/>
      <c r="AP836217"/>
    </row>
    <row r="836218" spans="1:42" s="116" customFormat="1" x14ac:dyDescent="0.3">
      <c r="A836218"/>
      <c r="B836218"/>
      <c r="C836218"/>
      <c r="D836218"/>
      <c r="E836218"/>
      <c r="F836218"/>
      <c r="G836218"/>
      <c r="H836218"/>
      <c r="I836218"/>
      <c r="J836218"/>
      <c r="K836218"/>
      <c r="L836218"/>
      <c r="M836218" s="115"/>
      <c r="N836218" s="115"/>
      <c r="O836218"/>
      <c r="P836218"/>
      <c r="Q836218"/>
      <c r="R836218" s="19"/>
      <c r="S836218" s="19"/>
      <c r="T836218"/>
      <c r="U836218" s="113"/>
      <c r="V836218" s="19"/>
      <c r="W836218" s="19"/>
      <c r="X836218" s="19"/>
      <c r="Y836218" s="19"/>
      <c r="Z836218" s="19"/>
      <c r="AA836218" s="19"/>
      <c r="AB836218" s="19"/>
      <c r="AC836218" s="19"/>
      <c r="AD836218" s="19"/>
      <c r="AE836218" s="19"/>
      <c r="AF836218" s="19"/>
      <c r="AG836218" s="19"/>
      <c r="AH836218" s="19"/>
      <c r="AI836218" s="19"/>
      <c r="AJ836218" s="19"/>
      <c r="AK836218" s="19"/>
      <c r="AL836218" s="19"/>
      <c r="AM836218" s="19"/>
      <c r="AN836218" s="19"/>
      <c r="AO836218" s="19"/>
      <c r="AP836218"/>
    </row>
    <row r="836219" spans="1:42" s="116" customFormat="1" x14ac:dyDescent="0.3">
      <c r="A836219"/>
      <c r="B836219"/>
      <c r="C836219"/>
      <c r="D836219"/>
      <c r="E836219"/>
      <c r="F836219"/>
      <c r="G836219"/>
      <c r="H836219"/>
      <c r="I836219"/>
      <c r="J836219"/>
      <c r="K836219"/>
      <c r="L836219"/>
      <c r="M836219" s="115"/>
      <c r="N836219" s="115"/>
      <c r="O836219"/>
      <c r="P836219"/>
      <c r="Q836219"/>
      <c r="R836219" s="19"/>
      <c r="S836219" s="19"/>
      <c r="T836219"/>
      <c r="U836219" s="113"/>
      <c r="V836219" s="19"/>
      <c r="W836219" s="19"/>
      <c r="X836219" s="19"/>
      <c r="Y836219" s="19"/>
      <c r="Z836219" s="19"/>
      <c r="AA836219" s="19"/>
      <c r="AB836219" s="19"/>
      <c r="AC836219" s="19"/>
      <c r="AD836219" s="19"/>
      <c r="AE836219" s="19"/>
      <c r="AF836219" s="19"/>
      <c r="AG836219" s="19"/>
      <c r="AH836219" s="19"/>
      <c r="AI836219" s="19"/>
      <c r="AJ836219" s="19"/>
      <c r="AK836219" s="19"/>
      <c r="AL836219" s="19"/>
      <c r="AM836219" s="19"/>
      <c r="AN836219" s="19"/>
      <c r="AO836219" s="19"/>
      <c r="AP836219"/>
    </row>
    <row r="836220" spans="1:42" s="116" customFormat="1" x14ac:dyDescent="0.3">
      <c r="A836220"/>
      <c r="B836220"/>
      <c r="C836220"/>
      <c r="D836220"/>
      <c r="E836220"/>
      <c r="F836220"/>
      <c r="G836220"/>
      <c r="H836220"/>
      <c r="I836220"/>
      <c r="J836220"/>
      <c r="K836220"/>
      <c r="L836220"/>
      <c r="M836220" s="115"/>
      <c r="N836220" s="115"/>
      <c r="O836220"/>
      <c r="P836220"/>
      <c r="Q836220"/>
      <c r="R836220" s="19"/>
      <c r="S836220" s="19"/>
      <c r="T836220"/>
      <c r="U836220" s="113"/>
      <c r="V836220" s="19"/>
      <c r="W836220" s="19"/>
      <c r="X836220" s="19"/>
      <c r="Y836220" s="19"/>
      <c r="Z836220" s="19"/>
      <c r="AA836220" s="19"/>
      <c r="AB836220" s="19"/>
      <c r="AC836220" s="19"/>
      <c r="AD836220" s="19"/>
      <c r="AE836220" s="19"/>
      <c r="AF836220" s="19"/>
      <c r="AG836220" s="19"/>
      <c r="AH836220" s="19"/>
      <c r="AI836220" s="19"/>
      <c r="AJ836220" s="19"/>
      <c r="AK836220" s="19"/>
      <c r="AL836220" s="19"/>
      <c r="AM836220" s="19"/>
      <c r="AN836220" s="19"/>
      <c r="AO836220" s="19"/>
      <c r="AP836220"/>
    </row>
    <row r="836221" spans="1:42" s="116" customFormat="1" x14ac:dyDescent="0.3">
      <c r="A836221"/>
      <c r="B836221"/>
      <c r="C836221"/>
      <c r="D836221"/>
      <c r="E836221"/>
      <c r="F836221"/>
      <c r="G836221"/>
      <c r="H836221"/>
      <c r="I836221"/>
      <c r="J836221"/>
      <c r="K836221"/>
      <c r="L836221"/>
      <c r="M836221" s="115"/>
      <c r="N836221" s="115"/>
      <c r="O836221"/>
      <c r="P836221"/>
      <c r="Q836221"/>
      <c r="R836221" s="19"/>
      <c r="S836221" s="19"/>
      <c r="T836221"/>
      <c r="U836221" s="113"/>
      <c r="V836221" s="19"/>
      <c r="W836221" s="19"/>
      <c r="X836221" s="19"/>
      <c r="Y836221" s="19"/>
      <c r="Z836221" s="19"/>
      <c r="AA836221" s="19"/>
      <c r="AB836221" s="19"/>
      <c r="AC836221" s="19"/>
      <c r="AD836221" s="19"/>
      <c r="AE836221" s="19"/>
      <c r="AF836221" s="19"/>
      <c r="AG836221" s="19"/>
      <c r="AH836221" s="19"/>
      <c r="AI836221" s="19"/>
      <c r="AJ836221" s="19"/>
      <c r="AK836221" s="19"/>
      <c r="AL836221" s="19"/>
      <c r="AM836221" s="19"/>
      <c r="AN836221" s="19"/>
      <c r="AO836221" s="19"/>
      <c r="AP836221"/>
    </row>
    <row r="836222" spans="1:42" s="116" customFormat="1" x14ac:dyDescent="0.3">
      <c r="A836222"/>
      <c r="B836222"/>
      <c r="C836222"/>
      <c r="D836222"/>
      <c r="E836222"/>
      <c r="F836222"/>
      <c r="G836222"/>
      <c r="H836222"/>
      <c r="I836222"/>
      <c r="J836222"/>
      <c r="K836222"/>
      <c r="L836222"/>
      <c r="M836222" s="115"/>
      <c r="N836222" s="115"/>
      <c r="O836222"/>
      <c r="P836222"/>
      <c r="Q836222"/>
      <c r="R836222" s="19"/>
      <c r="S836222" s="19"/>
      <c r="T836222"/>
      <c r="U836222" s="113"/>
      <c r="V836222" s="19"/>
      <c r="W836222" s="19"/>
      <c r="X836222" s="19"/>
      <c r="Y836222" s="19"/>
      <c r="Z836222" s="19"/>
      <c r="AA836222" s="19"/>
      <c r="AB836222" s="19"/>
      <c r="AC836222" s="19"/>
      <c r="AD836222" s="19"/>
      <c r="AE836222" s="19"/>
      <c r="AF836222" s="19"/>
      <c r="AG836222" s="19"/>
      <c r="AH836222" s="19"/>
      <c r="AI836222" s="19"/>
      <c r="AJ836222" s="19"/>
      <c r="AK836222" s="19"/>
      <c r="AL836222" s="19"/>
      <c r="AM836222" s="19"/>
      <c r="AN836222" s="19"/>
      <c r="AO836222" s="19"/>
      <c r="AP836222"/>
    </row>
    <row r="836223" spans="1:42" s="116" customFormat="1" x14ac:dyDescent="0.3">
      <c r="A836223"/>
      <c r="B836223"/>
      <c r="C836223"/>
      <c r="D836223"/>
      <c r="E836223"/>
      <c r="F836223"/>
      <c r="G836223"/>
      <c r="H836223"/>
      <c r="I836223"/>
      <c r="J836223"/>
      <c r="K836223"/>
      <c r="L836223"/>
      <c r="M836223" s="115"/>
      <c r="N836223" s="115"/>
      <c r="O836223"/>
      <c r="P836223"/>
      <c r="Q836223"/>
      <c r="R836223" s="19"/>
      <c r="S836223" s="19"/>
      <c r="T836223"/>
      <c r="U836223" s="113"/>
      <c r="V836223" s="19"/>
      <c r="W836223" s="19"/>
      <c r="X836223" s="19"/>
      <c r="Y836223" s="19"/>
      <c r="Z836223" s="19"/>
      <c r="AA836223" s="19"/>
      <c r="AB836223" s="19"/>
      <c r="AC836223" s="19"/>
      <c r="AD836223" s="19"/>
      <c r="AE836223" s="19"/>
      <c r="AF836223" s="19"/>
      <c r="AG836223" s="19"/>
      <c r="AH836223" s="19"/>
      <c r="AI836223" s="19"/>
      <c r="AJ836223" s="19"/>
      <c r="AK836223" s="19"/>
      <c r="AL836223" s="19"/>
      <c r="AM836223" s="19"/>
      <c r="AN836223" s="19"/>
      <c r="AO836223" s="19"/>
      <c r="AP836223"/>
    </row>
    <row r="836224" spans="1:42" s="116" customFormat="1" x14ac:dyDescent="0.3">
      <c r="A836224"/>
      <c r="B836224"/>
      <c r="C836224"/>
      <c r="D836224"/>
      <c r="E836224"/>
      <c r="F836224"/>
      <c r="G836224"/>
      <c r="H836224"/>
      <c r="I836224"/>
      <c r="J836224"/>
      <c r="K836224"/>
      <c r="L836224"/>
      <c r="M836224" s="115"/>
      <c r="N836224" s="115"/>
      <c r="O836224"/>
      <c r="P836224"/>
      <c r="Q836224"/>
      <c r="R836224" s="19"/>
      <c r="S836224" s="19"/>
      <c r="T836224"/>
      <c r="U836224" s="113"/>
      <c r="V836224" s="19"/>
      <c r="W836224" s="19"/>
      <c r="X836224" s="19"/>
      <c r="Y836224" s="19"/>
      <c r="Z836224" s="19"/>
      <c r="AA836224" s="19"/>
      <c r="AB836224" s="19"/>
      <c r="AC836224" s="19"/>
      <c r="AD836224" s="19"/>
      <c r="AE836224" s="19"/>
      <c r="AF836224" s="19"/>
      <c r="AG836224" s="19"/>
      <c r="AH836224" s="19"/>
      <c r="AI836224" s="19"/>
      <c r="AJ836224" s="19"/>
      <c r="AK836224" s="19"/>
      <c r="AL836224" s="19"/>
      <c r="AM836224" s="19"/>
      <c r="AN836224" s="19"/>
      <c r="AO836224" s="19"/>
      <c r="AP836224"/>
    </row>
    <row r="836225" spans="1:42" s="116" customFormat="1" x14ac:dyDescent="0.3">
      <c r="A836225"/>
      <c r="B836225"/>
      <c r="C836225"/>
      <c r="D836225"/>
      <c r="E836225"/>
      <c r="F836225"/>
      <c r="G836225"/>
      <c r="H836225"/>
      <c r="I836225"/>
      <c r="J836225"/>
      <c r="K836225"/>
      <c r="L836225"/>
      <c r="M836225" s="115"/>
      <c r="N836225" s="115"/>
      <c r="O836225"/>
      <c r="P836225"/>
      <c r="Q836225"/>
      <c r="R836225" s="19"/>
      <c r="S836225" s="19"/>
      <c r="T836225"/>
      <c r="U836225" s="113"/>
      <c r="V836225" s="19"/>
      <c r="W836225" s="19"/>
      <c r="X836225" s="19"/>
      <c r="Y836225" s="19"/>
      <c r="Z836225" s="19"/>
      <c r="AA836225" s="19"/>
      <c r="AB836225" s="19"/>
      <c r="AC836225" s="19"/>
      <c r="AD836225" s="19"/>
      <c r="AE836225" s="19"/>
      <c r="AF836225" s="19"/>
      <c r="AG836225" s="19"/>
      <c r="AH836225" s="19"/>
      <c r="AI836225" s="19"/>
      <c r="AJ836225" s="19"/>
      <c r="AK836225" s="19"/>
      <c r="AL836225" s="19"/>
      <c r="AM836225" s="19"/>
      <c r="AN836225" s="19"/>
      <c r="AO836225" s="19"/>
      <c r="AP836225"/>
    </row>
    <row r="836226" spans="1:42" s="116" customFormat="1" x14ac:dyDescent="0.3">
      <c r="A836226"/>
      <c r="B836226"/>
      <c r="C836226"/>
      <c r="D836226"/>
      <c r="E836226"/>
      <c r="F836226"/>
      <c r="G836226"/>
      <c r="H836226"/>
      <c r="I836226"/>
      <c r="J836226"/>
      <c r="K836226"/>
      <c r="L836226"/>
      <c r="M836226" s="115"/>
      <c r="N836226" s="115"/>
      <c r="O836226"/>
      <c r="P836226"/>
      <c r="Q836226"/>
      <c r="R836226" s="19"/>
      <c r="S836226" s="19"/>
      <c r="T836226"/>
      <c r="U836226" s="113"/>
      <c r="V836226" s="19"/>
      <c r="W836226" s="19"/>
      <c r="X836226" s="19"/>
      <c r="Y836226" s="19"/>
      <c r="Z836226" s="19"/>
      <c r="AA836226" s="19"/>
      <c r="AB836226" s="19"/>
      <c r="AC836226" s="19"/>
      <c r="AD836226" s="19"/>
      <c r="AE836226" s="19"/>
      <c r="AF836226" s="19"/>
      <c r="AG836226" s="19"/>
      <c r="AH836226" s="19"/>
      <c r="AI836226" s="19"/>
      <c r="AJ836226" s="19"/>
      <c r="AK836226" s="19"/>
      <c r="AL836226" s="19"/>
      <c r="AM836226" s="19"/>
      <c r="AN836226" s="19"/>
      <c r="AO836226" s="19"/>
      <c r="AP836226"/>
    </row>
    <row r="836227" spans="1:42" s="116" customFormat="1" x14ac:dyDescent="0.3">
      <c r="A836227"/>
      <c r="B836227"/>
      <c r="C836227"/>
      <c r="D836227"/>
      <c r="E836227"/>
      <c r="F836227"/>
      <c r="G836227"/>
      <c r="H836227"/>
      <c r="I836227"/>
      <c r="J836227"/>
      <c r="K836227"/>
      <c r="L836227"/>
      <c r="M836227" s="115"/>
      <c r="N836227" s="115"/>
      <c r="O836227"/>
      <c r="P836227"/>
      <c r="Q836227"/>
      <c r="R836227" s="19"/>
      <c r="S836227" s="19"/>
      <c r="T836227"/>
      <c r="U836227" s="113"/>
      <c r="V836227" s="19"/>
      <c r="W836227" s="19"/>
      <c r="X836227" s="19"/>
      <c r="Y836227" s="19"/>
      <c r="Z836227" s="19"/>
      <c r="AA836227" s="19"/>
      <c r="AB836227" s="19"/>
      <c r="AC836227" s="19"/>
      <c r="AD836227" s="19"/>
      <c r="AE836227" s="19"/>
      <c r="AF836227" s="19"/>
      <c r="AG836227" s="19"/>
      <c r="AH836227" s="19"/>
      <c r="AI836227" s="19"/>
      <c r="AJ836227" s="19"/>
      <c r="AK836227" s="19"/>
      <c r="AL836227" s="19"/>
      <c r="AM836227" s="19"/>
      <c r="AN836227" s="19"/>
      <c r="AO836227" s="19"/>
      <c r="AP836227"/>
    </row>
    <row r="836228" spans="1:42" s="116" customFormat="1" x14ac:dyDescent="0.3">
      <c r="A836228"/>
      <c r="B836228"/>
      <c r="C836228"/>
      <c r="D836228"/>
      <c r="E836228"/>
      <c r="F836228"/>
      <c r="G836228"/>
      <c r="H836228"/>
      <c r="I836228"/>
      <c r="J836228"/>
      <c r="K836228"/>
      <c r="L836228"/>
      <c r="M836228" s="115"/>
      <c r="N836228" s="115"/>
      <c r="O836228"/>
      <c r="P836228"/>
      <c r="Q836228"/>
      <c r="R836228" s="19"/>
      <c r="S836228" s="19"/>
      <c r="T836228"/>
      <c r="U836228" s="113"/>
      <c r="V836228" s="19"/>
      <c r="W836228" s="19"/>
      <c r="X836228" s="19"/>
      <c r="Y836228" s="19"/>
      <c r="Z836228" s="19"/>
      <c r="AA836228" s="19"/>
      <c r="AB836228" s="19"/>
      <c r="AC836228" s="19"/>
      <c r="AD836228" s="19"/>
      <c r="AE836228" s="19"/>
      <c r="AF836228" s="19"/>
      <c r="AG836228" s="19"/>
      <c r="AH836228" s="19"/>
      <c r="AI836228" s="19"/>
      <c r="AJ836228" s="19"/>
      <c r="AK836228" s="19"/>
      <c r="AL836228" s="19"/>
      <c r="AM836228" s="19"/>
      <c r="AN836228" s="19"/>
      <c r="AO836228" s="19"/>
      <c r="AP836228"/>
    </row>
    <row r="836229" spans="1:42" s="116" customFormat="1" x14ac:dyDescent="0.3">
      <c r="A836229"/>
      <c r="B836229"/>
      <c r="C836229"/>
      <c r="D836229"/>
      <c r="E836229"/>
      <c r="F836229"/>
      <c r="G836229"/>
      <c r="H836229"/>
      <c r="I836229"/>
      <c r="J836229"/>
      <c r="K836229"/>
      <c r="L836229"/>
      <c r="M836229" s="115"/>
      <c r="N836229" s="115"/>
      <c r="O836229"/>
      <c r="P836229"/>
      <c r="Q836229"/>
      <c r="R836229" s="19"/>
      <c r="S836229" s="19"/>
      <c r="T836229"/>
      <c r="U836229" s="113"/>
      <c r="V836229" s="19"/>
      <c r="W836229" s="19"/>
      <c r="X836229" s="19"/>
      <c r="Y836229" s="19"/>
      <c r="Z836229" s="19"/>
      <c r="AA836229" s="19"/>
      <c r="AB836229" s="19"/>
      <c r="AC836229" s="19"/>
      <c r="AD836229" s="19"/>
      <c r="AE836229" s="19"/>
      <c r="AF836229" s="19"/>
      <c r="AG836229" s="19"/>
      <c r="AH836229" s="19"/>
      <c r="AI836229" s="19"/>
      <c r="AJ836229" s="19"/>
      <c r="AK836229" s="19"/>
      <c r="AL836229" s="19"/>
      <c r="AM836229" s="19"/>
      <c r="AN836229" s="19"/>
      <c r="AO836229" s="19"/>
      <c r="AP836229"/>
    </row>
    <row r="836230" spans="1:42" s="116" customFormat="1" x14ac:dyDescent="0.3">
      <c r="A836230"/>
      <c r="B836230"/>
      <c r="C836230"/>
      <c r="D836230"/>
      <c r="E836230"/>
      <c r="F836230"/>
      <c r="G836230"/>
      <c r="H836230"/>
      <c r="I836230"/>
      <c r="J836230"/>
      <c r="K836230"/>
      <c r="L836230"/>
      <c r="M836230" s="115"/>
      <c r="N836230" s="115"/>
      <c r="O836230"/>
      <c r="P836230"/>
      <c r="Q836230"/>
      <c r="R836230" s="19"/>
      <c r="S836230" s="19"/>
      <c r="T836230"/>
      <c r="U836230" s="113"/>
      <c r="V836230" s="19"/>
      <c r="W836230" s="19"/>
      <c r="X836230" s="19"/>
      <c r="Y836230" s="19"/>
      <c r="Z836230" s="19"/>
      <c r="AA836230" s="19"/>
      <c r="AB836230" s="19"/>
      <c r="AC836230" s="19"/>
      <c r="AD836230" s="19"/>
      <c r="AE836230" s="19"/>
      <c r="AF836230" s="19"/>
      <c r="AG836230" s="19"/>
      <c r="AH836230" s="19"/>
      <c r="AI836230" s="19"/>
      <c r="AJ836230" s="19"/>
      <c r="AK836230" s="19"/>
      <c r="AL836230" s="19"/>
      <c r="AM836230" s="19"/>
      <c r="AN836230" s="19"/>
      <c r="AO836230" s="19"/>
      <c r="AP836230"/>
    </row>
    <row r="836231" spans="1:42" s="116" customFormat="1" x14ac:dyDescent="0.3">
      <c r="A836231"/>
      <c r="B836231"/>
      <c r="C836231"/>
      <c r="D836231"/>
      <c r="E836231"/>
      <c r="F836231"/>
      <c r="G836231"/>
      <c r="H836231"/>
      <c r="I836231"/>
      <c r="J836231"/>
      <c r="K836231"/>
      <c r="L836231"/>
      <c r="M836231" s="115"/>
      <c r="N836231" s="115"/>
      <c r="O836231"/>
      <c r="P836231"/>
      <c r="Q836231"/>
      <c r="R836231" s="19"/>
      <c r="S836231" s="19"/>
      <c r="T836231"/>
      <c r="U836231" s="113"/>
      <c r="V836231" s="19"/>
      <c r="W836231" s="19"/>
      <c r="X836231" s="19"/>
      <c r="Y836231" s="19"/>
      <c r="Z836231" s="19"/>
      <c r="AA836231" s="19"/>
      <c r="AB836231" s="19"/>
      <c r="AC836231" s="19"/>
      <c r="AD836231" s="19"/>
      <c r="AE836231" s="19"/>
      <c r="AF836231" s="19"/>
      <c r="AG836231" s="19"/>
      <c r="AH836231" s="19"/>
      <c r="AI836231" s="19"/>
      <c r="AJ836231" s="19"/>
      <c r="AK836231" s="19"/>
      <c r="AL836231" s="19"/>
      <c r="AM836231" s="19"/>
      <c r="AN836231" s="19"/>
      <c r="AO836231" s="19"/>
      <c r="AP836231"/>
    </row>
    <row r="836232" spans="1:42" s="116" customFormat="1" x14ac:dyDescent="0.3">
      <c r="A836232"/>
      <c r="B836232"/>
      <c r="C836232"/>
      <c r="D836232"/>
      <c r="E836232"/>
      <c r="F836232"/>
      <c r="G836232"/>
      <c r="H836232"/>
      <c r="I836232"/>
      <c r="J836232"/>
      <c r="K836232"/>
      <c r="L836232"/>
      <c r="M836232" s="115"/>
      <c r="N836232" s="115"/>
      <c r="O836232"/>
      <c r="P836232"/>
      <c r="Q836232"/>
      <c r="R836232" s="19"/>
      <c r="S836232" s="19"/>
      <c r="T836232"/>
      <c r="U836232" s="113"/>
      <c r="V836232" s="19"/>
      <c r="W836232" s="19"/>
      <c r="X836232" s="19"/>
      <c r="Y836232" s="19"/>
      <c r="Z836232" s="19"/>
      <c r="AA836232" s="19"/>
      <c r="AB836232" s="19"/>
      <c r="AC836232" s="19"/>
      <c r="AD836232" s="19"/>
      <c r="AE836232" s="19"/>
      <c r="AF836232" s="19"/>
      <c r="AG836232" s="19"/>
      <c r="AH836232" s="19"/>
      <c r="AI836232" s="19"/>
      <c r="AJ836232" s="19"/>
      <c r="AK836232" s="19"/>
      <c r="AL836232" s="19"/>
      <c r="AM836232" s="19"/>
      <c r="AN836232" s="19"/>
      <c r="AO836232" s="19"/>
      <c r="AP836232"/>
    </row>
    <row r="836233" spans="1:42" s="116" customFormat="1" x14ac:dyDescent="0.3">
      <c r="A836233"/>
      <c r="B836233"/>
      <c r="C836233"/>
      <c r="D836233"/>
      <c r="E836233"/>
      <c r="F836233"/>
      <c r="G836233"/>
      <c r="H836233"/>
      <c r="I836233"/>
      <c r="J836233"/>
      <c r="K836233"/>
      <c r="L836233"/>
      <c r="M836233" s="115"/>
      <c r="N836233" s="115"/>
      <c r="O836233"/>
      <c r="P836233"/>
      <c r="Q836233"/>
      <c r="R836233" s="19"/>
      <c r="S836233" s="19"/>
      <c r="T836233"/>
      <c r="U836233" s="113"/>
      <c r="V836233" s="19"/>
      <c r="W836233" s="19"/>
      <c r="X836233" s="19"/>
      <c r="Y836233" s="19"/>
      <c r="Z836233" s="19"/>
      <c r="AA836233" s="19"/>
      <c r="AB836233" s="19"/>
      <c r="AC836233" s="19"/>
      <c r="AD836233" s="19"/>
      <c r="AE836233" s="19"/>
      <c r="AF836233" s="19"/>
      <c r="AG836233" s="19"/>
      <c r="AH836233" s="19"/>
      <c r="AI836233" s="19"/>
      <c r="AJ836233" s="19"/>
      <c r="AK836233" s="19"/>
      <c r="AL836233" s="19"/>
      <c r="AM836233" s="19"/>
      <c r="AN836233" s="19"/>
      <c r="AO836233" s="19"/>
      <c r="AP836233"/>
    </row>
    <row r="836234" spans="1:42" s="116" customFormat="1" x14ac:dyDescent="0.3">
      <c r="A836234"/>
      <c r="B836234"/>
      <c r="C836234"/>
      <c r="D836234"/>
      <c r="E836234"/>
      <c r="F836234"/>
      <c r="G836234"/>
      <c r="H836234"/>
      <c r="I836234"/>
      <c r="J836234"/>
      <c r="K836234"/>
      <c r="L836234"/>
      <c r="M836234" s="115"/>
      <c r="N836234" s="115"/>
      <c r="O836234"/>
      <c r="P836234"/>
      <c r="Q836234"/>
      <c r="R836234" s="19"/>
      <c r="S836234" s="19"/>
      <c r="T836234"/>
      <c r="U836234" s="113"/>
      <c r="V836234" s="19"/>
      <c r="W836234" s="19"/>
      <c r="X836234" s="19"/>
      <c r="Y836234" s="19"/>
      <c r="Z836234" s="19"/>
      <c r="AA836234" s="19"/>
      <c r="AB836234" s="19"/>
      <c r="AC836234" s="19"/>
      <c r="AD836234" s="19"/>
      <c r="AE836234" s="19"/>
      <c r="AF836234" s="19"/>
      <c r="AG836234" s="19"/>
      <c r="AH836234" s="19"/>
      <c r="AI836234" s="19"/>
      <c r="AJ836234" s="19"/>
      <c r="AK836234" s="19"/>
      <c r="AL836234" s="19"/>
      <c r="AM836234" s="19"/>
      <c r="AN836234" s="19"/>
      <c r="AO836234" s="19"/>
      <c r="AP836234"/>
    </row>
    <row r="836235" spans="1:42" s="116" customFormat="1" x14ac:dyDescent="0.3">
      <c r="A836235"/>
      <c r="B836235"/>
      <c r="C836235"/>
      <c r="D836235"/>
      <c r="E836235"/>
      <c r="F836235"/>
      <c r="G836235"/>
      <c r="H836235"/>
      <c r="I836235"/>
      <c r="J836235"/>
      <c r="K836235"/>
      <c r="L836235"/>
      <c r="M836235" s="115"/>
      <c r="N836235" s="115"/>
      <c r="O836235"/>
      <c r="P836235"/>
      <c r="Q836235"/>
      <c r="R836235" s="19"/>
      <c r="S836235" s="19"/>
      <c r="T836235"/>
      <c r="U836235" s="113"/>
      <c r="V836235" s="19"/>
      <c r="W836235" s="19"/>
      <c r="X836235" s="19"/>
      <c r="Y836235" s="19"/>
      <c r="Z836235" s="19"/>
      <c r="AA836235" s="19"/>
      <c r="AB836235" s="19"/>
      <c r="AC836235" s="19"/>
      <c r="AD836235" s="19"/>
      <c r="AE836235" s="19"/>
      <c r="AF836235" s="19"/>
      <c r="AG836235" s="19"/>
      <c r="AH836235" s="19"/>
      <c r="AI836235" s="19"/>
      <c r="AJ836235" s="19"/>
      <c r="AK836235" s="19"/>
      <c r="AL836235" s="19"/>
      <c r="AM836235" s="19"/>
      <c r="AN836235" s="19"/>
      <c r="AO836235" s="19"/>
      <c r="AP836235"/>
    </row>
    <row r="836236" spans="1:42" s="116" customFormat="1" x14ac:dyDescent="0.3">
      <c r="A836236"/>
      <c r="B836236"/>
      <c r="C836236"/>
      <c r="D836236"/>
      <c r="E836236"/>
      <c r="F836236"/>
      <c r="G836236"/>
      <c r="H836236"/>
      <c r="I836236"/>
      <c r="J836236"/>
      <c r="K836236"/>
      <c r="L836236"/>
      <c r="M836236" s="115"/>
      <c r="N836236" s="115"/>
      <c r="O836236"/>
      <c r="P836236"/>
      <c r="Q836236"/>
      <c r="R836236" s="19"/>
      <c r="S836236" s="19"/>
      <c r="T836236"/>
      <c r="U836236" s="113"/>
      <c r="V836236" s="19"/>
      <c r="W836236" s="19"/>
      <c r="X836236" s="19"/>
      <c r="Y836236" s="19"/>
      <c r="Z836236" s="19"/>
      <c r="AA836236" s="19"/>
      <c r="AB836236" s="19"/>
      <c r="AC836236" s="19"/>
      <c r="AD836236" s="19"/>
      <c r="AE836236" s="19"/>
      <c r="AF836236" s="19"/>
      <c r="AG836236" s="19"/>
      <c r="AH836236" s="19"/>
      <c r="AI836236" s="19"/>
      <c r="AJ836236" s="19"/>
      <c r="AK836236" s="19"/>
      <c r="AL836236" s="19"/>
      <c r="AM836236" s="19"/>
      <c r="AN836236" s="19"/>
      <c r="AO836236" s="19"/>
      <c r="AP836236"/>
    </row>
    <row r="836237" spans="1:42" s="116" customFormat="1" x14ac:dyDescent="0.3">
      <c r="A836237"/>
      <c r="B836237"/>
      <c r="C836237"/>
      <c r="D836237"/>
      <c r="E836237"/>
      <c r="F836237"/>
      <c r="G836237"/>
      <c r="H836237"/>
      <c r="I836237"/>
      <c r="J836237"/>
      <c r="K836237"/>
      <c r="L836237"/>
      <c r="M836237" s="115"/>
      <c r="N836237" s="115"/>
      <c r="O836237"/>
      <c r="P836237"/>
      <c r="Q836237"/>
      <c r="R836237" s="19"/>
      <c r="S836237" s="19"/>
      <c r="T836237"/>
      <c r="U836237" s="113"/>
      <c r="V836237" s="19"/>
      <c r="W836237" s="19"/>
      <c r="X836237" s="19"/>
      <c r="Y836237" s="19"/>
      <c r="Z836237" s="19"/>
      <c r="AA836237" s="19"/>
      <c r="AB836237" s="19"/>
      <c r="AC836237" s="19"/>
      <c r="AD836237" s="19"/>
      <c r="AE836237" s="19"/>
      <c r="AF836237" s="19"/>
      <c r="AG836237" s="19"/>
      <c r="AH836237" s="19"/>
      <c r="AI836237" s="19"/>
      <c r="AJ836237" s="19"/>
      <c r="AK836237" s="19"/>
      <c r="AL836237" s="19"/>
      <c r="AM836237" s="19"/>
      <c r="AN836237" s="19"/>
      <c r="AO836237" s="19"/>
      <c r="AP836237"/>
    </row>
    <row r="836238" spans="1:42" s="116" customFormat="1" x14ac:dyDescent="0.3">
      <c r="A836238"/>
      <c r="B836238"/>
      <c r="C836238"/>
      <c r="D836238"/>
      <c r="E836238"/>
      <c r="F836238"/>
      <c r="G836238"/>
      <c r="H836238"/>
      <c r="I836238"/>
      <c r="J836238"/>
      <c r="K836238"/>
      <c r="L836238"/>
      <c r="M836238" s="115"/>
      <c r="N836238" s="115"/>
      <c r="O836238"/>
      <c r="P836238"/>
      <c r="Q836238"/>
      <c r="R836238" s="19"/>
      <c r="S836238" s="19"/>
      <c r="T836238"/>
      <c r="U836238" s="113"/>
      <c r="V836238" s="19"/>
      <c r="W836238" s="19"/>
      <c r="X836238" s="19"/>
      <c r="Y836238" s="19"/>
      <c r="Z836238" s="19"/>
      <c r="AA836238" s="19"/>
      <c r="AB836238" s="19"/>
      <c r="AC836238" s="19"/>
      <c r="AD836238" s="19"/>
      <c r="AE836238" s="19"/>
      <c r="AF836238" s="19"/>
      <c r="AG836238" s="19"/>
      <c r="AH836238" s="19"/>
      <c r="AI836238" s="19"/>
      <c r="AJ836238" s="19"/>
      <c r="AK836238" s="19"/>
      <c r="AL836238" s="19"/>
      <c r="AM836238" s="19"/>
      <c r="AN836238" s="19"/>
      <c r="AO836238" s="19"/>
      <c r="AP836238"/>
    </row>
    <row r="836239" spans="1:42" s="116" customFormat="1" x14ac:dyDescent="0.3">
      <c r="A836239"/>
      <c r="B836239"/>
      <c r="C836239"/>
      <c r="D836239"/>
      <c r="E836239"/>
      <c r="F836239"/>
      <c r="G836239"/>
      <c r="H836239"/>
      <c r="I836239"/>
      <c r="J836239"/>
      <c r="K836239"/>
      <c r="L836239"/>
      <c r="M836239" s="115"/>
      <c r="N836239" s="115"/>
      <c r="O836239"/>
      <c r="P836239"/>
      <c r="Q836239"/>
      <c r="R836239" s="19"/>
      <c r="S836239" s="19"/>
      <c r="T836239"/>
      <c r="U836239" s="113"/>
      <c r="V836239" s="19"/>
      <c r="W836239" s="19"/>
      <c r="X836239" s="19"/>
      <c r="Y836239" s="19"/>
      <c r="Z836239" s="19"/>
      <c r="AA836239" s="19"/>
      <c r="AB836239" s="19"/>
      <c r="AC836239" s="19"/>
      <c r="AD836239" s="19"/>
      <c r="AE836239" s="19"/>
      <c r="AF836239" s="19"/>
      <c r="AG836239" s="19"/>
      <c r="AH836239" s="19"/>
      <c r="AI836239" s="19"/>
      <c r="AJ836239" s="19"/>
      <c r="AK836239" s="19"/>
      <c r="AL836239" s="19"/>
      <c r="AM836239" s="19"/>
      <c r="AN836239" s="19"/>
      <c r="AO836239" s="19"/>
      <c r="AP836239"/>
    </row>
    <row r="836240" spans="1:42" s="116" customFormat="1" x14ac:dyDescent="0.3">
      <c r="A836240"/>
      <c r="B836240"/>
      <c r="C836240"/>
      <c r="D836240"/>
      <c r="E836240"/>
      <c r="F836240"/>
      <c r="G836240"/>
      <c r="H836240"/>
      <c r="I836240"/>
      <c r="J836240"/>
      <c r="K836240"/>
      <c r="L836240"/>
      <c r="M836240" s="115"/>
      <c r="N836240" s="115"/>
      <c r="O836240"/>
      <c r="P836240"/>
      <c r="Q836240"/>
      <c r="R836240" s="19"/>
      <c r="S836240" s="19"/>
      <c r="T836240"/>
      <c r="U836240" s="113"/>
      <c r="V836240" s="19"/>
      <c r="W836240" s="19"/>
      <c r="X836240" s="19"/>
      <c r="Y836240" s="19"/>
      <c r="Z836240" s="19"/>
      <c r="AA836240" s="19"/>
      <c r="AB836240" s="19"/>
      <c r="AC836240" s="19"/>
      <c r="AD836240" s="19"/>
      <c r="AE836240" s="19"/>
      <c r="AF836240" s="19"/>
      <c r="AG836240" s="19"/>
      <c r="AH836240" s="19"/>
      <c r="AI836240" s="19"/>
      <c r="AJ836240" s="19"/>
      <c r="AK836240" s="19"/>
      <c r="AL836240" s="19"/>
      <c r="AM836240" s="19"/>
      <c r="AN836240" s="19"/>
      <c r="AO836240" s="19"/>
      <c r="AP836240"/>
    </row>
    <row r="836241" spans="1:42" s="116" customFormat="1" x14ac:dyDescent="0.3">
      <c r="A836241"/>
      <c r="B836241"/>
      <c r="C836241"/>
      <c r="D836241"/>
      <c r="E836241"/>
      <c r="F836241"/>
      <c r="G836241"/>
      <c r="H836241"/>
      <c r="I836241"/>
      <c r="J836241"/>
      <c r="K836241"/>
      <c r="L836241"/>
      <c r="M836241" s="115"/>
      <c r="N836241" s="115"/>
      <c r="O836241"/>
      <c r="P836241"/>
      <c r="Q836241"/>
      <c r="R836241" s="19"/>
      <c r="S836241" s="19"/>
      <c r="T836241"/>
      <c r="U836241" s="113"/>
      <c r="V836241" s="19"/>
      <c r="W836241" s="19"/>
      <c r="X836241" s="19"/>
      <c r="Y836241" s="19"/>
      <c r="Z836241" s="19"/>
      <c r="AA836241" s="19"/>
      <c r="AB836241" s="19"/>
      <c r="AC836241" s="19"/>
      <c r="AD836241" s="19"/>
      <c r="AE836241" s="19"/>
      <c r="AF836241" s="19"/>
      <c r="AG836241" s="19"/>
      <c r="AH836241" s="19"/>
      <c r="AI836241" s="19"/>
      <c r="AJ836241" s="19"/>
      <c r="AK836241" s="19"/>
      <c r="AL836241" s="19"/>
      <c r="AM836241" s="19"/>
      <c r="AN836241" s="19"/>
      <c r="AO836241" s="19"/>
      <c r="AP836241"/>
    </row>
    <row r="836242" spans="1:42" s="116" customFormat="1" x14ac:dyDescent="0.3">
      <c r="A836242"/>
      <c r="B836242"/>
      <c r="C836242"/>
      <c r="D836242"/>
      <c r="E836242"/>
      <c r="F836242"/>
      <c r="G836242"/>
      <c r="H836242"/>
      <c r="I836242"/>
      <c r="J836242"/>
      <c r="K836242"/>
      <c r="L836242"/>
      <c r="M836242" s="115"/>
      <c r="N836242" s="115"/>
      <c r="O836242"/>
      <c r="P836242"/>
      <c r="Q836242"/>
      <c r="R836242" s="19"/>
      <c r="S836242" s="19"/>
      <c r="T836242"/>
      <c r="U836242" s="113"/>
      <c r="V836242" s="19"/>
      <c r="W836242" s="19"/>
      <c r="X836242" s="19"/>
      <c r="Y836242" s="19"/>
      <c r="Z836242" s="19"/>
      <c r="AA836242" s="19"/>
      <c r="AB836242" s="19"/>
      <c r="AC836242" s="19"/>
      <c r="AD836242" s="19"/>
      <c r="AE836242" s="19"/>
      <c r="AF836242" s="19"/>
      <c r="AG836242" s="19"/>
      <c r="AH836242" s="19"/>
      <c r="AI836242" s="19"/>
      <c r="AJ836242" s="19"/>
      <c r="AK836242" s="19"/>
      <c r="AL836242" s="19"/>
      <c r="AM836242" s="19"/>
      <c r="AN836242" s="19"/>
      <c r="AO836242" s="19"/>
      <c r="AP836242"/>
    </row>
    <row r="836243" spans="1:42" s="116" customFormat="1" x14ac:dyDescent="0.3">
      <c r="A836243"/>
      <c r="B836243"/>
      <c r="C836243"/>
      <c r="D836243"/>
      <c r="E836243"/>
      <c r="F836243"/>
      <c r="G836243"/>
      <c r="H836243"/>
      <c r="I836243"/>
      <c r="J836243"/>
      <c r="K836243"/>
      <c r="L836243"/>
      <c r="M836243" s="115"/>
      <c r="N836243" s="115"/>
      <c r="O836243"/>
      <c r="P836243"/>
      <c r="Q836243"/>
      <c r="R836243" s="19"/>
      <c r="S836243" s="19"/>
      <c r="T836243"/>
      <c r="U836243" s="113"/>
      <c r="V836243" s="19"/>
      <c r="W836243" s="19"/>
      <c r="X836243" s="19"/>
      <c r="Y836243" s="19"/>
      <c r="Z836243" s="19"/>
      <c r="AA836243" s="19"/>
      <c r="AB836243" s="19"/>
      <c r="AC836243" s="19"/>
      <c r="AD836243" s="19"/>
      <c r="AE836243" s="19"/>
      <c r="AF836243" s="19"/>
      <c r="AG836243" s="19"/>
      <c r="AH836243" s="19"/>
      <c r="AI836243" s="19"/>
      <c r="AJ836243" s="19"/>
      <c r="AK836243" s="19"/>
      <c r="AL836243" s="19"/>
      <c r="AM836243" s="19"/>
      <c r="AN836243" s="19"/>
      <c r="AO836243" s="19"/>
      <c r="AP836243"/>
    </row>
    <row r="836244" spans="1:42" s="116" customFormat="1" x14ac:dyDescent="0.3">
      <c r="A836244"/>
      <c r="B836244"/>
      <c r="C836244"/>
      <c r="D836244"/>
      <c r="E836244"/>
      <c r="F836244"/>
      <c r="G836244"/>
      <c r="H836244"/>
      <c r="I836244"/>
      <c r="J836244"/>
      <c r="K836244"/>
      <c r="L836244"/>
      <c r="M836244" s="115"/>
      <c r="N836244" s="115"/>
      <c r="O836244"/>
      <c r="P836244"/>
      <c r="Q836244"/>
      <c r="R836244" s="19"/>
      <c r="S836244" s="19"/>
      <c r="T836244"/>
      <c r="U836244" s="113"/>
      <c r="V836244" s="19"/>
      <c r="W836244" s="19"/>
      <c r="X836244" s="19"/>
      <c r="Y836244" s="19"/>
      <c r="Z836244" s="19"/>
      <c r="AA836244" s="19"/>
      <c r="AB836244" s="19"/>
      <c r="AC836244" s="19"/>
      <c r="AD836244" s="19"/>
      <c r="AE836244" s="19"/>
      <c r="AF836244" s="19"/>
      <c r="AG836244" s="19"/>
      <c r="AH836244" s="19"/>
      <c r="AI836244" s="19"/>
      <c r="AJ836244" s="19"/>
      <c r="AK836244" s="19"/>
      <c r="AL836244" s="19"/>
      <c r="AM836244" s="19"/>
      <c r="AN836244" s="19"/>
      <c r="AO836244" s="19"/>
      <c r="AP836244"/>
    </row>
    <row r="836245" spans="1:42" s="116" customFormat="1" x14ac:dyDescent="0.3">
      <c r="A836245"/>
      <c r="B836245"/>
      <c r="C836245"/>
      <c r="D836245"/>
      <c r="E836245"/>
      <c r="F836245"/>
      <c r="G836245"/>
      <c r="H836245"/>
      <c r="I836245"/>
      <c r="J836245"/>
      <c r="K836245"/>
      <c r="L836245"/>
      <c r="M836245" s="115"/>
      <c r="N836245" s="115"/>
      <c r="O836245"/>
      <c r="P836245"/>
      <c r="Q836245"/>
      <c r="R836245" s="19"/>
      <c r="S836245" s="19"/>
      <c r="T836245"/>
      <c r="U836245" s="113"/>
      <c r="V836245" s="19"/>
      <c r="W836245" s="19"/>
      <c r="X836245" s="19"/>
      <c r="Y836245" s="19"/>
      <c r="Z836245" s="19"/>
      <c r="AA836245" s="19"/>
      <c r="AB836245" s="19"/>
      <c r="AC836245" s="19"/>
      <c r="AD836245" s="19"/>
      <c r="AE836245" s="19"/>
      <c r="AF836245" s="19"/>
      <c r="AG836245" s="19"/>
      <c r="AH836245" s="19"/>
      <c r="AI836245" s="19"/>
      <c r="AJ836245" s="19"/>
      <c r="AK836245" s="19"/>
      <c r="AL836245" s="19"/>
      <c r="AM836245" s="19"/>
      <c r="AN836245" s="19"/>
      <c r="AO836245" s="19"/>
      <c r="AP836245"/>
    </row>
    <row r="836246" spans="1:42" s="116" customFormat="1" x14ac:dyDescent="0.3">
      <c r="A836246"/>
      <c r="B836246"/>
      <c r="C836246"/>
      <c r="D836246"/>
      <c r="E836246"/>
      <c r="F836246"/>
      <c r="G836246"/>
      <c r="H836246"/>
      <c r="I836246"/>
      <c r="J836246"/>
      <c r="K836246"/>
      <c r="L836246"/>
      <c r="M836246" s="115"/>
      <c r="N836246" s="115"/>
      <c r="O836246"/>
      <c r="P836246"/>
      <c r="Q836246"/>
      <c r="R836246" s="19"/>
      <c r="S836246" s="19"/>
      <c r="T836246"/>
      <c r="U836246" s="113"/>
      <c r="V836246" s="19"/>
      <c r="W836246" s="19"/>
      <c r="X836246" s="19"/>
      <c r="Y836246" s="19"/>
      <c r="Z836246" s="19"/>
      <c r="AA836246" s="19"/>
      <c r="AB836246" s="19"/>
      <c r="AC836246" s="19"/>
      <c r="AD836246" s="19"/>
      <c r="AE836246" s="19"/>
      <c r="AF836246" s="19"/>
      <c r="AG836246" s="19"/>
      <c r="AH836246" s="19"/>
      <c r="AI836246" s="19"/>
      <c r="AJ836246" s="19"/>
      <c r="AK836246" s="19"/>
      <c r="AL836246" s="19"/>
      <c r="AM836246" s="19"/>
      <c r="AN836246" s="19"/>
      <c r="AO836246" s="19"/>
      <c r="AP836246"/>
    </row>
    <row r="836247" spans="1:42" s="116" customFormat="1" x14ac:dyDescent="0.3">
      <c r="A836247"/>
      <c r="B836247"/>
      <c r="C836247"/>
      <c r="D836247"/>
      <c r="E836247"/>
      <c r="F836247"/>
      <c r="G836247"/>
      <c r="H836247"/>
      <c r="I836247"/>
      <c r="J836247"/>
      <c r="K836247"/>
      <c r="L836247"/>
      <c r="M836247" s="115"/>
      <c r="N836247" s="115"/>
      <c r="O836247"/>
      <c r="P836247"/>
      <c r="Q836247"/>
      <c r="R836247" s="19"/>
      <c r="S836247" s="19"/>
      <c r="T836247"/>
      <c r="U836247" s="113"/>
      <c r="V836247" s="19"/>
      <c r="W836247" s="19"/>
      <c r="X836247" s="19"/>
      <c r="Y836247" s="19"/>
      <c r="Z836247" s="19"/>
      <c r="AA836247" s="19"/>
      <c r="AB836247" s="19"/>
      <c r="AC836247" s="19"/>
      <c r="AD836247" s="19"/>
      <c r="AE836247" s="19"/>
      <c r="AF836247" s="19"/>
      <c r="AG836247" s="19"/>
      <c r="AH836247" s="19"/>
      <c r="AI836247" s="19"/>
      <c r="AJ836247" s="19"/>
      <c r="AK836247" s="19"/>
      <c r="AL836247" s="19"/>
      <c r="AM836247" s="19"/>
      <c r="AN836247" s="19"/>
      <c r="AO836247" s="19"/>
      <c r="AP836247"/>
    </row>
    <row r="836248" spans="1:42" s="116" customFormat="1" x14ac:dyDescent="0.3">
      <c r="A836248"/>
      <c r="B836248"/>
      <c r="C836248"/>
      <c r="D836248"/>
      <c r="E836248"/>
      <c r="F836248"/>
      <c r="G836248"/>
      <c r="H836248"/>
      <c r="I836248"/>
      <c r="J836248"/>
      <c r="K836248"/>
      <c r="L836248"/>
      <c r="M836248" s="115"/>
      <c r="N836248" s="115"/>
      <c r="O836248"/>
      <c r="P836248"/>
      <c r="Q836248"/>
      <c r="R836248" s="19"/>
      <c r="S836248" s="19"/>
      <c r="T836248"/>
      <c r="U836248" s="113"/>
      <c r="V836248" s="19"/>
      <c r="W836248" s="19"/>
      <c r="X836248" s="19"/>
      <c r="Y836248" s="19"/>
      <c r="Z836248" s="19"/>
      <c r="AA836248" s="19"/>
      <c r="AB836248" s="19"/>
      <c r="AC836248" s="19"/>
      <c r="AD836248" s="19"/>
      <c r="AE836248" s="19"/>
      <c r="AF836248" s="19"/>
      <c r="AG836248" s="19"/>
      <c r="AH836248" s="19"/>
      <c r="AI836248" s="19"/>
      <c r="AJ836248" s="19"/>
      <c r="AK836248" s="19"/>
      <c r="AL836248" s="19"/>
      <c r="AM836248" s="19"/>
      <c r="AN836248" s="19"/>
      <c r="AO836248" s="19"/>
      <c r="AP836248"/>
    </row>
    <row r="836249" spans="1:42" s="116" customFormat="1" x14ac:dyDescent="0.3">
      <c r="A836249"/>
      <c r="B836249"/>
      <c r="C836249"/>
      <c r="D836249"/>
      <c r="E836249"/>
      <c r="F836249"/>
      <c r="G836249"/>
      <c r="H836249"/>
      <c r="I836249"/>
      <c r="J836249"/>
      <c r="K836249"/>
      <c r="L836249"/>
      <c r="M836249" s="115"/>
      <c r="N836249" s="115"/>
      <c r="O836249"/>
      <c r="P836249"/>
      <c r="Q836249"/>
      <c r="R836249" s="19"/>
      <c r="S836249" s="19"/>
      <c r="T836249"/>
      <c r="U836249" s="113"/>
      <c r="V836249" s="19"/>
      <c r="W836249" s="19"/>
      <c r="X836249" s="19"/>
      <c r="Y836249" s="19"/>
      <c r="Z836249" s="19"/>
      <c r="AA836249" s="19"/>
      <c r="AB836249" s="19"/>
      <c r="AC836249" s="19"/>
      <c r="AD836249" s="19"/>
      <c r="AE836249" s="19"/>
      <c r="AF836249" s="19"/>
      <c r="AG836249" s="19"/>
      <c r="AH836249" s="19"/>
      <c r="AI836249" s="19"/>
      <c r="AJ836249" s="19"/>
      <c r="AK836249" s="19"/>
      <c r="AL836249" s="19"/>
      <c r="AM836249" s="19"/>
      <c r="AN836249" s="19"/>
      <c r="AO836249" s="19"/>
      <c r="AP836249"/>
    </row>
    <row r="836250" spans="1:42" s="116" customFormat="1" x14ac:dyDescent="0.3">
      <c r="A836250"/>
      <c r="B836250"/>
      <c r="C836250"/>
      <c r="D836250"/>
      <c r="E836250"/>
      <c r="F836250"/>
      <c r="G836250"/>
      <c r="H836250"/>
      <c r="I836250"/>
      <c r="J836250"/>
      <c r="K836250"/>
      <c r="L836250"/>
      <c r="M836250" s="115"/>
      <c r="N836250" s="115"/>
      <c r="O836250"/>
      <c r="P836250"/>
      <c r="Q836250"/>
      <c r="R836250" s="19"/>
      <c r="S836250" s="19"/>
      <c r="T836250"/>
      <c r="U836250" s="113"/>
      <c r="V836250" s="19"/>
      <c r="W836250" s="19"/>
      <c r="X836250" s="19"/>
      <c r="Y836250" s="19"/>
      <c r="Z836250" s="19"/>
      <c r="AA836250" s="19"/>
      <c r="AB836250" s="19"/>
      <c r="AC836250" s="19"/>
      <c r="AD836250" s="19"/>
      <c r="AE836250" s="19"/>
      <c r="AF836250" s="19"/>
      <c r="AG836250" s="19"/>
      <c r="AH836250" s="19"/>
      <c r="AI836250" s="19"/>
      <c r="AJ836250" s="19"/>
      <c r="AK836250" s="19"/>
      <c r="AL836250" s="19"/>
      <c r="AM836250" s="19"/>
      <c r="AN836250" s="19"/>
      <c r="AO836250" s="19"/>
      <c r="AP836250"/>
    </row>
    <row r="836251" spans="1:42" s="116" customFormat="1" x14ac:dyDescent="0.3">
      <c r="A836251"/>
      <c r="B836251"/>
      <c r="C836251"/>
      <c r="D836251"/>
      <c r="E836251"/>
      <c r="F836251"/>
      <c r="G836251"/>
      <c r="H836251"/>
      <c r="I836251"/>
      <c r="J836251"/>
      <c r="K836251"/>
      <c r="L836251"/>
      <c r="M836251" s="115"/>
      <c r="N836251" s="115"/>
      <c r="O836251"/>
      <c r="P836251"/>
      <c r="Q836251"/>
      <c r="R836251" s="19"/>
      <c r="S836251" s="19"/>
      <c r="T836251"/>
      <c r="U836251" s="113"/>
      <c r="V836251" s="19"/>
      <c r="W836251" s="19"/>
      <c r="X836251" s="19"/>
      <c r="Y836251" s="19"/>
      <c r="Z836251" s="19"/>
      <c r="AA836251" s="19"/>
      <c r="AB836251" s="19"/>
      <c r="AC836251" s="19"/>
      <c r="AD836251" s="19"/>
      <c r="AE836251" s="19"/>
      <c r="AF836251" s="19"/>
      <c r="AG836251" s="19"/>
      <c r="AH836251" s="19"/>
      <c r="AI836251" s="19"/>
      <c r="AJ836251" s="19"/>
      <c r="AK836251" s="19"/>
      <c r="AL836251" s="19"/>
      <c r="AM836251" s="19"/>
      <c r="AN836251" s="19"/>
      <c r="AO836251" s="19"/>
      <c r="AP836251"/>
    </row>
    <row r="836252" spans="1:42" s="116" customFormat="1" x14ac:dyDescent="0.3">
      <c r="A836252"/>
      <c r="B836252"/>
      <c r="C836252"/>
      <c r="D836252"/>
      <c r="E836252"/>
      <c r="F836252"/>
      <c r="G836252"/>
      <c r="H836252"/>
      <c r="I836252"/>
      <c r="J836252"/>
      <c r="K836252"/>
      <c r="L836252"/>
      <c r="M836252" s="115"/>
      <c r="N836252" s="115"/>
      <c r="O836252"/>
      <c r="P836252"/>
      <c r="Q836252"/>
      <c r="R836252" s="19"/>
      <c r="S836252" s="19"/>
      <c r="T836252"/>
      <c r="U836252" s="113"/>
      <c r="V836252" s="19"/>
      <c r="W836252" s="19"/>
      <c r="X836252" s="19"/>
      <c r="Y836252" s="19"/>
      <c r="Z836252" s="19"/>
      <c r="AA836252" s="19"/>
      <c r="AB836252" s="19"/>
      <c r="AC836252" s="19"/>
      <c r="AD836252" s="19"/>
      <c r="AE836252" s="19"/>
      <c r="AF836252" s="19"/>
      <c r="AG836252" s="19"/>
      <c r="AH836252" s="19"/>
      <c r="AI836252" s="19"/>
      <c r="AJ836252" s="19"/>
      <c r="AK836252" s="19"/>
      <c r="AL836252" s="19"/>
      <c r="AM836252" s="19"/>
      <c r="AN836252" s="19"/>
      <c r="AO836252" s="19"/>
      <c r="AP836252"/>
    </row>
    <row r="836253" spans="1:42" s="116" customFormat="1" x14ac:dyDescent="0.3">
      <c r="A836253"/>
      <c r="B836253"/>
      <c r="C836253"/>
      <c r="D836253"/>
      <c r="E836253"/>
      <c r="F836253"/>
      <c r="G836253"/>
      <c r="H836253"/>
      <c r="I836253"/>
      <c r="J836253"/>
      <c r="K836253"/>
      <c r="L836253"/>
      <c r="M836253" s="115"/>
      <c r="N836253" s="115"/>
      <c r="O836253"/>
      <c r="P836253"/>
      <c r="Q836253"/>
      <c r="R836253" s="19"/>
      <c r="S836253" s="19"/>
      <c r="T836253"/>
      <c r="U836253" s="113"/>
      <c r="V836253" s="19"/>
      <c r="W836253" s="19"/>
      <c r="X836253" s="19"/>
      <c r="Y836253" s="19"/>
      <c r="Z836253" s="19"/>
      <c r="AA836253" s="19"/>
      <c r="AB836253" s="19"/>
      <c r="AC836253" s="19"/>
      <c r="AD836253" s="19"/>
      <c r="AE836253" s="19"/>
      <c r="AF836253" s="19"/>
      <c r="AG836253" s="19"/>
      <c r="AH836253" s="19"/>
      <c r="AI836253" s="19"/>
      <c r="AJ836253" s="19"/>
      <c r="AK836253" s="19"/>
      <c r="AL836253" s="19"/>
      <c r="AM836253" s="19"/>
      <c r="AN836253" s="19"/>
      <c r="AO836253" s="19"/>
      <c r="AP836253"/>
    </row>
    <row r="836254" spans="1:42" s="116" customFormat="1" x14ac:dyDescent="0.3">
      <c r="A836254"/>
      <c r="B836254"/>
      <c r="C836254"/>
      <c r="D836254"/>
      <c r="E836254"/>
      <c r="F836254"/>
      <c r="G836254"/>
      <c r="H836254"/>
      <c r="I836254"/>
      <c r="J836254"/>
      <c r="K836254"/>
      <c r="L836254"/>
      <c r="M836254" s="115"/>
      <c r="N836254" s="115"/>
      <c r="O836254"/>
      <c r="P836254"/>
      <c r="Q836254"/>
      <c r="R836254" s="19"/>
      <c r="S836254" s="19"/>
      <c r="T836254"/>
      <c r="U836254" s="113"/>
      <c r="V836254" s="19"/>
      <c r="W836254" s="19"/>
      <c r="X836254" s="19"/>
      <c r="Y836254" s="19"/>
      <c r="Z836254" s="19"/>
      <c r="AA836254" s="19"/>
      <c r="AB836254" s="19"/>
      <c r="AC836254" s="19"/>
      <c r="AD836254" s="19"/>
      <c r="AE836254" s="19"/>
      <c r="AF836254" s="19"/>
      <c r="AG836254" s="19"/>
      <c r="AH836254" s="19"/>
      <c r="AI836254" s="19"/>
      <c r="AJ836254" s="19"/>
      <c r="AK836254" s="19"/>
      <c r="AL836254" s="19"/>
      <c r="AM836254" s="19"/>
      <c r="AN836254" s="19"/>
      <c r="AO836254" s="19"/>
      <c r="AP836254"/>
    </row>
    <row r="836255" spans="1:42" s="116" customFormat="1" x14ac:dyDescent="0.3">
      <c r="A836255"/>
      <c r="B836255"/>
      <c r="C836255"/>
      <c r="D836255"/>
      <c r="E836255"/>
      <c r="F836255"/>
      <c r="G836255"/>
      <c r="H836255"/>
      <c r="I836255"/>
      <c r="J836255"/>
      <c r="K836255"/>
      <c r="L836255"/>
      <c r="M836255" s="115"/>
      <c r="N836255" s="115"/>
      <c r="O836255"/>
      <c r="P836255"/>
      <c r="Q836255"/>
      <c r="R836255" s="19"/>
      <c r="S836255" s="19"/>
      <c r="T836255"/>
      <c r="U836255" s="113"/>
      <c r="V836255" s="19"/>
      <c r="W836255" s="19"/>
      <c r="X836255" s="19"/>
      <c r="Y836255" s="19"/>
      <c r="Z836255" s="19"/>
      <c r="AA836255" s="19"/>
      <c r="AB836255" s="19"/>
      <c r="AC836255" s="19"/>
      <c r="AD836255" s="19"/>
      <c r="AE836255" s="19"/>
      <c r="AF836255" s="19"/>
      <c r="AG836255" s="19"/>
      <c r="AH836255" s="19"/>
      <c r="AI836255" s="19"/>
      <c r="AJ836255" s="19"/>
      <c r="AK836255" s="19"/>
      <c r="AL836255" s="19"/>
      <c r="AM836255" s="19"/>
      <c r="AN836255" s="19"/>
      <c r="AO836255" s="19"/>
      <c r="AP836255"/>
    </row>
    <row r="836256" spans="1:42" s="116" customFormat="1" x14ac:dyDescent="0.3">
      <c r="A836256"/>
      <c r="B836256"/>
      <c r="C836256"/>
      <c r="D836256"/>
      <c r="E836256"/>
      <c r="F836256"/>
      <c r="G836256"/>
      <c r="H836256"/>
      <c r="I836256"/>
      <c r="J836256"/>
      <c r="K836256"/>
      <c r="L836256"/>
      <c r="M836256" s="115"/>
      <c r="N836256" s="115"/>
      <c r="O836256"/>
      <c r="P836256"/>
      <c r="Q836256"/>
      <c r="R836256" s="19"/>
      <c r="S836256" s="19"/>
      <c r="T836256"/>
      <c r="U836256" s="113"/>
      <c r="V836256" s="19"/>
      <c r="W836256" s="19"/>
      <c r="X836256" s="19"/>
      <c r="Y836256" s="19"/>
      <c r="Z836256" s="19"/>
      <c r="AA836256" s="19"/>
      <c r="AB836256" s="19"/>
      <c r="AC836256" s="19"/>
      <c r="AD836256" s="19"/>
      <c r="AE836256" s="19"/>
      <c r="AF836256" s="19"/>
      <c r="AG836256" s="19"/>
      <c r="AH836256" s="19"/>
      <c r="AI836256" s="19"/>
      <c r="AJ836256" s="19"/>
      <c r="AK836256" s="19"/>
      <c r="AL836256" s="19"/>
      <c r="AM836256" s="19"/>
      <c r="AN836256" s="19"/>
      <c r="AO836256" s="19"/>
      <c r="AP836256"/>
    </row>
    <row r="836257" spans="1:42" s="116" customFormat="1" x14ac:dyDescent="0.3">
      <c r="A836257"/>
      <c r="B836257"/>
      <c r="C836257"/>
      <c r="D836257"/>
      <c r="E836257"/>
      <c r="F836257"/>
      <c r="G836257"/>
      <c r="H836257"/>
      <c r="I836257"/>
      <c r="J836257"/>
      <c r="K836257"/>
      <c r="L836257"/>
      <c r="M836257" s="115"/>
      <c r="N836257" s="115"/>
      <c r="O836257"/>
      <c r="P836257"/>
      <c r="Q836257"/>
      <c r="R836257" s="19"/>
      <c r="S836257" s="19"/>
      <c r="T836257"/>
      <c r="U836257" s="113"/>
      <c r="V836257" s="19"/>
      <c r="W836257" s="19"/>
      <c r="X836257" s="19"/>
      <c r="Y836257" s="19"/>
      <c r="Z836257" s="19"/>
      <c r="AA836257" s="19"/>
      <c r="AB836257" s="19"/>
      <c r="AC836257" s="19"/>
      <c r="AD836257" s="19"/>
      <c r="AE836257" s="19"/>
      <c r="AF836257" s="19"/>
      <c r="AG836257" s="19"/>
      <c r="AH836257" s="19"/>
      <c r="AI836257" s="19"/>
      <c r="AJ836257" s="19"/>
      <c r="AK836257" s="19"/>
      <c r="AL836257" s="19"/>
      <c r="AM836257" s="19"/>
      <c r="AN836257" s="19"/>
      <c r="AO836257" s="19"/>
      <c r="AP836257"/>
    </row>
    <row r="836258" spans="1:42" s="116" customFormat="1" x14ac:dyDescent="0.3">
      <c r="A836258"/>
      <c r="B836258"/>
      <c r="C836258"/>
      <c r="D836258"/>
      <c r="E836258"/>
      <c r="F836258"/>
      <c r="G836258"/>
      <c r="H836258"/>
      <c r="I836258"/>
      <c r="J836258"/>
      <c r="K836258"/>
      <c r="L836258"/>
      <c r="M836258" s="115"/>
      <c r="N836258" s="115"/>
      <c r="O836258"/>
      <c r="P836258"/>
      <c r="Q836258"/>
      <c r="R836258" s="19"/>
      <c r="S836258" s="19"/>
      <c r="T836258"/>
      <c r="U836258" s="113"/>
      <c r="V836258" s="19"/>
      <c r="W836258" s="19"/>
      <c r="X836258" s="19"/>
      <c r="Y836258" s="19"/>
      <c r="Z836258" s="19"/>
      <c r="AA836258" s="19"/>
      <c r="AB836258" s="19"/>
      <c r="AC836258" s="19"/>
      <c r="AD836258" s="19"/>
      <c r="AE836258" s="19"/>
      <c r="AF836258" s="19"/>
      <c r="AG836258" s="19"/>
      <c r="AH836258" s="19"/>
      <c r="AI836258" s="19"/>
      <c r="AJ836258" s="19"/>
      <c r="AK836258" s="19"/>
      <c r="AL836258" s="19"/>
      <c r="AM836258" s="19"/>
      <c r="AN836258" s="19"/>
      <c r="AO836258" s="19"/>
      <c r="AP836258"/>
    </row>
    <row r="836259" spans="1:42" s="116" customFormat="1" x14ac:dyDescent="0.3">
      <c r="A836259"/>
      <c r="B836259"/>
      <c r="C836259"/>
      <c r="D836259"/>
      <c r="E836259"/>
      <c r="F836259"/>
      <c r="G836259"/>
      <c r="H836259"/>
      <c r="I836259"/>
      <c r="J836259"/>
      <c r="K836259"/>
      <c r="L836259"/>
      <c r="M836259" s="115"/>
      <c r="N836259" s="115"/>
      <c r="O836259"/>
      <c r="P836259"/>
      <c r="Q836259"/>
      <c r="R836259" s="19"/>
      <c r="S836259" s="19"/>
      <c r="T836259"/>
      <c r="U836259" s="113"/>
      <c r="V836259" s="19"/>
      <c r="W836259" s="19"/>
      <c r="X836259" s="19"/>
      <c r="Y836259" s="19"/>
      <c r="Z836259" s="19"/>
      <c r="AA836259" s="19"/>
      <c r="AB836259" s="19"/>
      <c r="AC836259" s="19"/>
      <c r="AD836259" s="19"/>
      <c r="AE836259" s="19"/>
      <c r="AF836259" s="19"/>
      <c r="AG836259" s="19"/>
      <c r="AH836259" s="19"/>
      <c r="AI836259" s="19"/>
      <c r="AJ836259" s="19"/>
      <c r="AK836259" s="19"/>
      <c r="AL836259" s="19"/>
      <c r="AM836259" s="19"/>
      <c r="AN836259" s="19"/>
      <c r="AO836259" s="19"/>
      <c r="AP836259"/>
    </row>
    <row r="836260" spans="1:42" s="116" customFormat="1" x14ac:dyDescent="0.3">
      <c r="A836260"/>
      <c r="B836260"/>
      <c r="C836260"/>
      <c r="D836260"/>
      <c r="E836260"/>
      <c r="F836260"/>
      <c r="G836260"/>
      <c r="H836260"/>
      <c r="I836260"/>
      <c r="J836260"/>
      <c r="K836260"/>
      <c r="L836260"/>
      <c r="M836260" s="115"/>
      <c r="N836260" s="115"/>
      <c r="O836260"/>
      <c r="P836260"/>
      <c r="Q836260"/>
      <c r="R836260" s="19"/>
      <c r="S836260" s="19"/>
      <c r="T836260"/>
      <c r="U836260" s="113"/>
      <c r="V836260" s="19"/>
      <c r="W836260" s="19"/>
      <c r="X836260" s="19"/>
      <c r="Y836260" s="19"/>
      <c r="Z836260" s="19"/>
      <c r="AA836260" s="19"/>
      <c r="AB836260" s="19"/>
      <c r="AC836260" s="19"/>
      <c r="AD836260" s="19"/>
      <c r="AE836260" s="19"/>
      <c r="AF836260" s="19"/>
      <c r="AG836260" s="19"/>
      <c r="AH836260" s="19"/>
      <c r="AI836260" s="19"/>
      <c r="AJ836260" s="19"/>
      <c r="AK836260" s="19"/>
      <c r="AL836260" s="19"/>
      <c r="AM836260" s="19"/>
      <c r="AN836260" s="19"/>
      <c r="AO836260" s="19"/>
      <c r="AP836260"/>
    </row>
    <row r="836261" spans="1:42" s="116" customFormat="1" x14ac:dyDescent="0.3">
      <c r="A836261"/>
      <c r="B836261"/>
      <c r="C836261"/>
      <c r="D836261"/>
      <c r="E836261"/>
      <c r="F836261"/>
      <c r="G836261"/>
      <c r="H836261"/>
      <c r="I836261"/>
      <c r="J836261"/>
      <c r="K836261"/>
      <c r="L836261"/>
      <c r="M836261" s="115"/>
      <c r="N836261" s="115"/>
      <c r="O836261"/>
      <c r="P836261"/>
      <c r="Q836261"/>
      <c r="R836261" s="19"/>
      <c r="S836261" s="19"/>
      <c r="T836261"/>
      <c r="U836261" s="113"/>
      <c r="V836261" s="19"/>
      <c r="W836261" s="19"/>
      <c r="X836261" s="19"/>
      <c r="Y836261" s="19"/>
      <c r="Z836261" s="19"/>
      <c r="AA836261" s="19"/>
      <c r="AB836261" s="19"/>
      <c r="AC836261" s="19"/>
      <c r="AD836261" s="19"/>
      <c r="AE836261" s="19"/>
      <c r="AF836261" s="19"/>
      <c r="AG836261" s="19"/>
      <c r="AH836261" s="19"/>
      <c r="AI836261" s="19"/>
      <c r="AJ836261" s="19"/>
      <c r="AK836261" s="19"/>
      <c r="AL836261" s="19"/>
      <c r="AM836261" s="19"/>
      <c r="AN836261" s="19"/>
      <c r="AO836261" s="19"/>
      <c r="AP836261"/>
    </row>
    <row r="836262" spans="1:42" s="116" customFormat="1" x14ac:dyDescent="0.3">
      <c r="A836262"/>
      <c r="B836262"/>
      <c r="C836262"/>
      <c r="D836262"/>
      <c r="E836262"/>
      <c r="F836262"/>
      <c r="G836262"/>
      <c r="H836262"/>
      <c r="I836262"/>
      <c r="J836262"/>
      <c r="K836262"/>
      <c r="L836262"/>
      <c r="M836262" s="115"/>
      <c r="N836262" s="115"/>
      <c r="O836262"/>
      <c r="P836262"/>
      <c r="Q836262"/>
      <c r="R836262" s="19"/>
      <c r="S836262" s="19"/>
      <c r="T836262"/>
      <c r="U836262" s="113"/>
      <c r="V836262" s="19"/>
      <c r="W836262" s="19"/>
      <c r="X836262" s="19"/>
      <c r="Y836262" s="19"/>
      <c r="Z836262" s="19"/>
      <c r="AA836262" s="19"/>
      <c r="AB836262" s="19"/>
      <c r="AC836262" s="19"/>
      <c r="AD836262" s="19"/>
      <c r="AE836262" s="19"/>
      <c r="AF836262" s="19"/>
      <c r="AG836262" s="19"/>
      <c r="AH836262" s="19"/>
      <c r="AI836262" s="19"/>
      <c r="AJ836262" s="19"/>
      <c r="AK836262" s="19"/>
      <c r="AL836262" s="19"/>
      <c r="AM836262" s="19"/>
      <c r="AN836262" s="19"/>
      <c r="AO836262" s="19"/>
      <c r="AP836262"/>
    </row>
    <row r="836263" spans="1:42" s="116" customFormat="1" x14ac:dyDescent="0.3">
      <c r="A836263"/>
      <c r="B836263"/>
      <c r="C836263"/>
      <c r="D836263"/>
      <c r="E836263"/>
      <c r="F836263"/>
      <c r="G836263"/>
      <c r="H836263"/>
      <c r="I836263"/>
      <c r="J836263"/>
      <c r="K836263"/>
      <c r="L836263"/>
      <c r="M836263" s="115"/>
      <c r="N836263" s="115"/>
      <c r="O836263"/>
      <c r="P836263"/>
      <c r="Q836263"/>
      <c r="R836263" s="19"/>
      <c r="S836263" s="19"/>
      <c r="T836263"/>
      <c r="U836263" s="113"/>
      <c r="V836263" s="19"/>
      <c r="W836263" s="19"/>
      <c r="X836263" s="19"/>
      <c r="Y836263" s="19"/>
      <c r="Z836263" s="19"/>
      <c r="AA836263" s="19"/>
      <c r="AB836263" s="19"/>
      <c r="AC836263" s="19"/>
      <c r="AD836263" s="19"/>
      <c r="AE836263" s="19"/>
      <c r="AF836263" s="19"/>
      <c r="AG836263" s="19"/>
      <c r="AH836263" s="19"/>
      <c r="AI836263" s="19"/>
      <c r="AJ836263" s="19"/>
      <c r="AK836263" s="19"/>
      <c r="AL836263" s="19"/>
      <c r="AM836263" s="19"/>
      <c r="AN836263" s="19"/>
      <c r="AO836263" s="19"/>
      <c r="AP836263"/>
    </row>
    <row r="836264" spans="1:42" s="116" customFormat="1" x14ac:dyDescent="0.3">
      <c r="A836264"/>
      <c r="B836264"/>
      <c r="C836264"/>
      <c r="D836264"/>
      <c r="E836264"/>
      <c r="F836264"/>
      <c r="G836264"/>
      <c r="H836264"/>
      <c r="I836264"/>
      <c r="J836264"/>
      <c r="K836264"/>
      <c r="L836264"/>
      <c r="M836264" s="115"/>
      <c r="N836264" s="115"/>
      <c r="O836264"/>
      <c r="P836264"/>
      <c r="Q836264"/>
      <c r="R836264" s="19"/>
      <c r="S836264" s="19"/>
      <c r="T836264"/>
      <c r="U836264" s="113"/>
      <c r="V836264" s="19"/>
      <c r="W836264" s="19"/>
      <c r="X836264" s="19"/>
      <c r="Y836264" s="19"/>
      <c r="Z836264" s="19"/>
      <c r="AA836264" s="19"/>
      <c r="AB836264" s="19"/>
      <c r="AC836264" s="19"/>
      <c r="AD836264" s="19"/>
      <c r="AE836264" s="19"/>
      <c r="AF836264" s="19"/>
      <c r="AG836264" s="19"/>
      <c r="AH836264" s="19"/>
      <c r="AI836264" s="19"/>
      <c r="AJ836264" s="19"/>
      <c r="AK836264" s="19"/>
      <c r="AL836264" s="19"/>
      <c r="AM836264" s="19"/>
      <c r="AN836264" s="19"/>
      <c r="AO836264" s="19"/>
      <c r="AP836264"/>
    </row>
    <row r="836265" spans="1:42" s="116" customFormat="1" x14ac:dyDescent="0.3">
      <c r="A836265"/>
      <c r="B836265"/>
      <c r="C836265"/>
      <c r="D836265"/>
      <c r="E836265"/>
      <c r="F836265"/>
      <c r="G836265"/>
      <c r="H836265"/>
      <c r="I836265"/>
      <c r="J836265"/>
      <c r="K836265"/>
      <c r="L836265"/>
      <c r="M836265" s="115"/>
      <c r="N836265" s="115"/>
      <c r="O836265"/>
      <c r="P836265"/>
      <c r="Q836265"/>
      <c r="R836265" s="19"/>
      <c r="S836265" s="19"/>
      <c r="T836265"/>
      <c r="U836265" s="113"/>
      <c r="V836265" s="19"/>
      <c r="W836265" s="19"/>
      <c r="X836265" s="19"/>
      <c r="Y836265" s="19"/>
      <c r="Z836265" s="19"/>
      <c r="AA836265" s="19"/>
      <c r="AB836265" s="19"/>
      <c r="AC836265" s="19"/>
      <c r="AD836265" s="19"/>
      <c r="AE836265" s="19"/>
      <c r="AF836265" s="19"/>
      <c r="AG836265" s="19"/>
      <c r="AH836265" s="19"/>
      <c r="AI836265" s="19"/>
      <c r="AJ836265" s="19"/>
      <c r="AK836265" s="19"/>
      <c r="AL836265" s="19"/>
      <c r="AM836265" s="19"/>
      <c r="AN836265" s="19"/>
      <c r="AO836265" s="19"/>
      <c r="AP836265"/>
    </row>
    <row r="836266" spans="1:42" s="116" customFormat="1" x14ac:dyDescent="0.3">
      <c r="A836266"/>
      <c r="B836266"/>
      <c r="C836266"/>
      <c r="D836266"/>
      <c r="E836266"/>
      <c r="F836266"/>
      <c r="G836266"/>
      <c r="H836266"/>
      <c r="I836266"/>
      <c r="J836266"/>
      <c r="K836266"/>
      <c r="L836266"/>
      <c r="M836266" s="115"/>
      <c r="N836266" s="115"/>
      <c r="O836266"/>
      <c r="P836266"/>
      <c r="Q836266"/>
      <c r="R836266" s="19"/>
      <c r="S836266" s="19"/>
      <c r="T836266"/>
      <c r="U836266" s="113"/>
      <c r="V836266" s="19"/>
      <c r="W836266" s="19"/>
      <c r="X836266" s="19"/>
      <c r="Y836266" s="19"/>
      <c r="Z836266" s="19"/>
      <c r="AA836266" s="19"/>
      <c r="AB836266" s="19"/>
      <c r="AC836266" s="19"/>
      <c r="AD836266" s="19"/>
      <c r="AE836266" s="19"/>
      <c r="AF836266" s="19"/>
      <c r="AG836266" s="19"/>
      <c r="AH836266" s="19"/>
      <c r="AI836266" s="19"/>
      <c r="AJ836266" s="19"/>
      <c r="AK836266" s="19"/>
      <c r="AL836266" s="19"/>
      <c r="AM836266" s="19"/>
      <c r="AN836266" s="19"/>
      <c r="AO836266" s="19"/>
      <c r="AP836266"/>
    </row>
    <row r="836267" spans="1:42" s="116" customFormat="1" x14ac:dyDescent="0.3">
      <c r="A836267"/>
      <c r="B836267"/>
      <c r="C836267"/>
      <c r="D836267"/>
      <c r="E836267"/>
      <c r="F836267"/>
      <c r="G836267"/>
      <c r="H836267"/>
      <c r="I836267"/>
      <c r="J836267"/>
      <c r="K836267"/>
      <c r="L836267"/>
      <c r="M836267" s="115"/>
      <c r="N836267" s="115"/>
      <c r="O836267"/>
      <c r="P836267"/>
      <c r="Q836267"/>
      <c r="R836267" s="19"/>
      <c r="S836267" s="19"/>
      <c r="T836267"/>
      <c r="U836267" s="113"/>
      <c r="V836267" s="19"/>
      <c r="W836267" s="19"/>
      <c r="X836267" s="19"/>
      <c r="Y836267" s="19"/>
      <c r="Z836267" s="19"/>
      <c r="AA836267" s="19"/>
      <c r="AB836267" s="19"/>
      <c r="AC836267" s="19"/>
      <c r="AD836267" s="19"/>
      <c r="AE836267" s="19"/>
      <c r="AF836267" s="19"/>
      <c r="AG836267" s="19"/>
      <c r="AH836267" s="19"/>
      <c r="AI836267" s="19"/>
      <c r="AJ836267" s="19"/>
      <c r="AK836267" s="19"/>
      <c r="AL836267" s="19"/>
      <c r="AM836267" s="19"/>
      <c r="AN836267" s="19"/>
      <c r="AO836267" s="19"/>
      <c r="AP836267"/>
    </row>
    <row r="836268" spans="1:42" s="116" customFormat="1" x14ac:dyDescent="0.3">
      <c r="A836268"/>
      <c r="B836268"/>
      <c r="C836268"/>
      <c r="D836268"/>
      <c r="E836268"/>
      <c r="F836268"/>
      <c r="G836268"/>
      <c r="H836268"/>
      <c r="I836268"/>
      <c r="J836268"/>
      <c r="K836268"/>
      <c r="L836268"/>
      <c r="M836268" s="115"/>
      <c r="N836268" s="115"/>
      <c r="O836268"/>
      <c r="P836268"/>
      <c r="Q836268"/>
      <c r="R836268" s="19"/>
      <c r="S836268" s="19"/>
      <c r="T836268"/>
      <c r="U836268" s="113"/>
      <c r="V836268" s="19"/>
      <c r="W836268" s="19"/>
      <c r="X836268" s="19"/>
      <c r="Y836268" s="19"/>
      <c r="Z836268" s="19"/>
      <c r="AA836268" s="19"/>
      <c r="AB836268" s="19"/>
      <c r="AC836268" s="19"/>
      <c r="AD836268" s="19"/>
      <c r="AE836268" s="19"/>
      <c r="AF836268" s="19"/>
      <c r="AG836268" s="19"/>
      <c r="AH836268" s="19"/>
      <c r="AI836268" s="19"/>
      <c r="AJ836268" s="19"/>
      <c r="AK836268" s="19"/>
      <c r="AL836268" s="19"/>
      <c r="AM836268" s="19"/>
      <c r="AN836268" s="19"/>
      <c r="AO836268" s="19"/>
      <c r="AP836268"/>
    </row>
    <row r="836269" spans="1:42" s="116" customFormat="1" x14ac:dyDescent="0.3">
      <c r="A836269"/>
      <c r="B836269"/>
      <c r="C836269"/>
      <c r="D836269"/>
      <c r="E836269"/>
      <c r="F836269"/>
      <c r="G836269"/>
      <c r="H836269"/>
      <c r="I836269"/>
      <c r="J836269"/>
      <c r="K836269"/>
      <c r="L836269"/>
      <c r="M836269" s="115"/>
      <c r="N836269" s="115"/>
      <c r="O836269"/>
      <c r="P836269"/>
      <c r="Q836269"/>
      <c r="R836269" s="19"/>
      <c r="S836269" s="19"/>
      <c r="T836269"/>
      <c r="U836269" s="113"/>
      <c r="V836269" s="19"/>
      <c r="W836269" s="19"/>
      <c r="X836269" s="19"/>
      <c r="Y836269" s="19"/>
      <c r="Z836269" s="19"/>
      <c r="AA836269" s="19"/>
      <c r="AB836269" s="19"/>
      <c r="AC836269" s="19"/>
      <c r="AD836269" s="19"/>
      <c r="AE836269" s="19"/>
      <c r="AF836269" s="19"/>
      <c r="AG836269" s="19"/>
      <c r="AH836269" s="19"/>
      <c r="AI836269" s="19"/>
      <c r="AJ836269" s="19"/>
      <c r="AK836269" s="19"/>
      <c r="AL836269" s="19"/>
      <c r="AM836269" s="19"/>
      <c r="AN836269" s="19"/>
      <c r="AO836269" s="19"/>
      <c r="AP836269"/>
    </row>
    <row r="836270" spans="1:42" s="116" customFormat="1" x14ac:dyDescent="0.3">
      <c r="A836270"/>
      <c r="B836270"/>
      <c r="C836270"/>
      <c r="D836270"/>
      <c r="E836270"/>
      <c r="F836270"/>
      <c r="G836270"/>
      <c r="H836270"/>
      <c r="I836270"/>
      <c r="J836270"/>
      <c r="K836270"/>
      <c r="L836270"/>
      <c r="M836270" s="115"/>
      <c r="N836270" s="115"/>
      <c r="O836270"/>
      <c r="P836270"/>
      <c r="Q836270"/>
      <c r="R836270" s="19"/>
      <c r="S836270" s="19"/>
      <c r="T836270"/>
      <c r="U836270" s="113"/>
      <c r="V836270" s="19"/>
      <c r="W836270" s="19"/>
      <c r="X836270" s="19"/>
      <c r="Y836270" s="19"/>
      <c r="Z836270" s="19"/>
      <c r="AA836270" s="19"/>
      <c r="AB836270" s="19"/>
      <c r="AC836270" s="19"/>
      <c r="AD836270" s="19"/>
      <c r="AE836270" s="19"/>
      <c r="AF836270" s="19"/>
      <c r="AG836270" s="19"/>
      <c r="AH836270" s="19"/>
      <c r="AI836270" s="19"/>
      <c r="AJ836270" s="19"/>
      <c r="AK836270" s="19"/>
      <c r="AL836270" s="19"/>
      <c r="AM836270" s="19"/>
      <c r="AN836270" s="19"/>
      <c r="AO836270" s="19"/>
      <c r="AP836270"/>
    </row>
    <row r="836271" spans="1:42" s="116" customFormat="1" x14ac:dyDescent="0.3">
      <c r="A836271"/>
      <c r="B836271"/>
      <c r="C836271"/>
      <c r="D836271"/>
      <c r="E836271"/>
      <c r="F836271"/>
      <c r="G836271"/>
      <c r="H836271"/>
      <c r="I836271"/>
      <c r="J836271"/>
      <c r="K836271"/>
      <c r="L836271"/>
      <c r="M836271" s="115"/>
      <c r="N836271" s="115"/>
      <c r="O836271"/>
      <c r="P836271"/>
      <c r="Q836271"/>
      <c r="R836271" s="19"/>
      <c r="S836271" s="19"/>
      <c r="T836271"/>
      <c r="U836271" s="113"/>
      <c r="V836271" s="19"/>
      <c r="W836271" s="19"/>
      <c r="X836271" s="19"/>
      <c r="Y836271" s="19"/>
      <c r="Z836271" s="19"/>
      <c r="AA836271" s="19"/>
      <c r="AB836271" s="19"/>
      <c r="AC836271" s="19"/>
      <c r="AD836271" s="19"/>
      <c r="AE836271" s="19"/>
      <c r="AF836271" s="19"/>
      <c r="AG836271" s="19"/>
      <c r="AH836271" s="19"/>
      <c r="AI836271" s="19"/>
      <c r="AJ836271" s="19"/>
      <c r="AK836271" s="19"/>
      <c r="AL836271" s="19"/>
      <c r="AM836271" s="19"/>
      <c r="AN836271" s="19"/>
      <c r="AO836271" s="19"/>
      <c r="AP836271"/>
    </row>
    <row r="836272" spans="1:42" s="116" customFormat="1" x14ac:dyDescent="0.3">
      <c r="A836272"/>
      <c r="B836272"/>
      <c r="C836272"/>
      <c r="D836272"/>
      <c r="E836272"/>
      <c r="F836272"/>
      <c r="G836272"/>
      <c r="H836272"/>
      <c r="I836272"/>
      <c r="J836272"/>
      <c r="K836272"/>
      <c r="L836272"/>
      <c r="M836272" s="115"/>
      <c r="N836272" s="115"/>
      <c r="O836272"/>
      <c r="P836272"/>
      <c r="Q836272"/>
      <c r="R836272" s="19"/>
      <c r="S836272" s="19"/>
      <c r="T836272"/>
      <c r="U836272" s="113"/>
      <c r="V836272" s="19"/>
      <c r="W836272" s="19"/>
      <c r="X836272" s="19"/>
      <c r="Y836272" s="19"/>
      <c r="Z836272" s="19"/>
      <c r="AA836272" s="19"/>
      <c r="AB836272" s="19"/>
      <c r="AC836272" s="19"/>
      <c r="AD836272" s="19"/>
      <c r="AE836272" s="19"/>
      <c r="AF836272" s="19"/>
      <c r="AG836272" s="19"/>
      <c r="AH836272" s="19"/>
      <c r="AI836272" s="19"/>
      <c r="AJ836272" s="19"/>
      <c r="AK836272" s="19"/>
      <c r="AL836272" s="19"/>
      <c r="AM836272" s="19"/>
      <c r="AN836272" s="19"/>
      <c r="AO836272" s="19"/>
      <c r="AP836272"/>
    </row>
    <row r="836273" spans="1:42" s="116" customFormat="1" x14ac:dyDescent="0.3">
      <c r="A836273"/>
      <c r="B836273"/>
      <c r="C836273"/>
      <c r="D836273"/>
      <c r="E836273"/>
      <c r="F836273"/>
      <c r="G836273"/>
      <c r="H836273"/>
      <c r="I836273"/>
      <c r="J836273"/>
      <c r="K836273"/>
      <c r="L836273"/>
      <c r="M836273" s="115"/>
      <c r="N836273" s="115"/>
      <c r="O836273"/>
      <c r="P836273"/>
      <c r="Q836273"/>
      <c r="R836273" s="19"/>
      <c r="S836273" s="19"/>
      <c r="T836273"/>
      <c r="U836273" s="113"/>
      <c r="V836273" s="19"/>
      <c r="W836273" s="19"/>
      <c r="X836273" s="19"/>
      <c r="Y836273" s="19"/>
      <c r="Z836273" s="19"/>
      <c r="AA836273" s="19"/>
      <c r="AB836273" s="19"/>
      <c r="AC836273" s="19"/>
      <c r="AD836273" s="19"/>
      <c r="AE836273" s="19"/>
      <c r="AF836273" s="19"/>
      <c r="AG836273" s="19"/>
      <c r="AH836273" s="19"/>
      <c r="AI836273" s="19"/>
      <c r="AJ836273" s="19"/>
      <c r="AK836273" s="19"/>
      <c r="AL836273" s="19"/>
      <c r="AM836273" s="19"/>
      <c r="AN836273" s="19"/>
      <c r="AO836273" s="19"/>
      <c r="AP836273"/>
    </row>
    <row r="836274" spans="1:42" s="116" customFormat="1" x14ac:dyDescent="0.3">
      <c r="A836274"/>
      <c r="B836274"/>
      <c r="C836274"/>
      <c r="D836274"/>
      <c r="E836274"/>
      <c r="F836274"/>
      <c r="G836274"/>
      <c r="H836274"/>
      <c r="I836274"/>
      <c r="J836274"/>
      <c r="K836274"/>
      <c r="L836274"/>
      <c r="M836274" s="115"/>
      <c r="N836274" s="115"/>
      <c r="O836274"/>
      <c r="P836274"/>
      <c r="Q836274"/>
      <c r="R836274" s="19"/>
      <c r="S836274" s="19"/>
      <c r="T836274"/>
      <c r="U836274" s="113"/>
      <c r="V836274" s="19"/>
      <c r="W836274" s="19"/>
      <c r="X836274" s="19"/>
      <c r="Y836274" s="19"/>
      <c r="Z836274" s="19"/>
      <c r="AA836274" s="19"/>
      <c r="AB836274" s="19"/>
      <c r="AC836274" s="19"/>
      <c r="AD836274" s="19"/>
      <c r="AE836274" s="19"/>
      <c r="AF836274" s="19"/>
      <c r="AG836274" s="19"/>
      <c r="AH836274" s="19"/>
      <c r="AI836274" s="19"/>
      <c r="AJ836274" s="19"/>
      <c r="AK836274" s="19"/>
      <c r="AL836274" s="19"/>
      <c r="AM836274" s="19"/>
      <c r="AN836274" s="19"/>
      <c r="AO836274" s="19"/>
      <c r="AP836274"/>
    </row>
    <row r="836275" spans="1:42" s="116" customFormat="1" x14ac:dyDescent="0.3">
      <c r="A836275"/>
      <c r="B836275"/>
      <c r="C836275"/>
      <c r="D836275"/>
      <c r="E836275"/>
      <c r="F836275"/>
      <c r="G836275"/>
      <c r="H836275"/>
      <c r="I836275"/>
      <c r="J836275"/>
      <c r="K836275"/>
      <c r="L836275"/>
      <c r="M836275" s="115"/>
      <c r="N836275" s="115"/>
      <c r="O836275"/>
      <c r="P836275"/>
      <c r="Q836275"/>
      <c r="R836275" s="19"/>
      <c r="S836275" s="19"/>
      <c r="T836275"/>
      <c r="U836275" s="113"/>
      <c r="V836275" s="19"/>
      <c r="W836275" s="19"/>
      <c r="X836275" s="19"/>
      <c r="Y836275" s="19"/>
      <c r="Z836275" s="19"/>
      <c r="AA836275" s="19"/>
      <c r="AB836275" s="19"/>
      <c r="AC836275" s="19"/>
      <c r="AD836275" s="19"/>
      <c r="AE836275" s="19"/>
      <c r="AF836275" s="19"/>
      <c r="AG836275" s="19"/>
      <c r="AH836275" s="19"/>
      <c r="AI836275" s="19"/>
      <c r="AJ836275" s="19"/>
      <c r="AK836275" s="19"/>
      <c r="AL836275" s="19"/>
      <c r="AM836275" s="19"/>
      <c r="AN836275" s="19"/>
      <c r="AO836275" s="19"/>
      <c r="AP836275"/>
    </row>
    <row r="836276" spans="1:42" s="116" customFormat="1" x14ac:dyDescent="0.3">
      <c r="A836276"/>
      <c r="B836276"/>
      <c r="C836276"/>
      <c r="D836276"/>
      <c r="E836276"/>
      <c r="F836276"/>
      <c r="G836276"/>
      <c r="H836276"/>
      <c r="I836276"/>
      <c r="J836276"/>
      <c r="K836276"/>
      <c r="L836276"/>
      <c r="M836276" s="115"/>
      <c r="N836276" s="115"/>
      <c r="O836276"/>
      <c r="P836276"/>
      <c r="Q836276"/>
      <c r="R836276" s="19"/>
      <c r="S836276" s="19"/>
      <c r="T836276"/>
      <c r="U836276" s="113"/>
      <c r="V836276" s="19"/>
      <c r="W836276" s="19"/>
      <c r="X836276" s="19"/>
      <c r="Y836276" s="19"/>
      <c r="Z836276" s="19"/>
      <c r="AA836276" s="19"/>
      <c r="AB836276" s="19"/>
      <c r="AC836276" s="19"/>
      <c r="AD836276" s="19"/>
      <c r="AE836276" s="19"/>
      <c r="AF836276" s="19"/>
      <c r="AG836276" s="19"/>
      <c r="AH836276" s="19"/>
      <c r="AI836276" s="19"/>
      <c r="AJ836276" s="19"/>
      <c r="AK836276" s="19"/>
      <c r="AL836276" s="19"/>
      <c r="AM836276" s="19"/>
      <c r="AN836276" s="19"/>
      <c r="AO836276" s="19"/>
      <c r="AP836276"/>
    </row>
    <row r="836277" spans="1:42" s="116" customFormat="1" x14ac:dyDescent="0.3">
      <c r="A836277"/>
      <c r="B836277"/>
      <c r="C836277"/>
      <c r="D836277"/>
      <c r="E836277"/>
      <c r="F836277"/>
      <c r="G836277"/>
      <c r="H836277"/>
      <c r="I836277"/>
      <c r="J836277"/>
      <c r="K836277"/>
      <c r="L836277"/>
      <c r="M836277" s="115"/>
      <c r="N836277" s="115"/>
      <c r="O836277"/>
      <c r="P836277"/>
      <c r="Q836277"/>
      <c r="R836277" s="19"/>
      <c r="S836277" s="19"/>
      <c r="T836277"/>
      <c r="U836277" s="113"/>
      <c r="V836277" s="19"/>
      <c r="W836277" s="19"/>
      <c r="X836277" s="19"/>
      <c r="Y836277" s="19"/>
      <c r="Z836277" s="19"/>
      <c r="AA836277" s="19"/>
      <c r="AB836277" s="19"/>
      <c r="AC836277" s="19"/>
      <c r="AD836277" s="19"/>
      <c r="AE836277" s="19"/>
      <c r="AF836277" s="19"/>
      <c r="AG836277" s="19"/>
      <c r="AH836277" s="19"/>
      <c r="AI836277" s="19"/>
      <c r="AJ836277" s="19"/>
      <c r="AK836277" s="19"/>
      <c r="AL836277" s="19"/>
      <c r="AM836277" s="19"/>
      <c r="AN836277" s="19"/>
      <c r="AO836277" s="19"/>
      <c r="AP836277"/>
    </row>
    <row r="836278" spans="1:42" s="116" customFormat="1" x14ac:dyDescent="0.3">
      <c r="A836278"/>
      <c r="B836278"/>
      <c r="C836278"/>
      <c r="D836278"/>
      <c r="E836278"/>
      <c r="F836278"/>
      <c r="G836278"/>
      <c r="H836278"/>
      <c r="I836278"/>
      <c r="J836278"/>
      <c r="K836278"/>
      <c r="L836278"/>
      <c r="M836278" s="115"/>
      <c r="N836278" s="115"/>
      <c r="O836278"/>
      <c r="P836278"/>
      <c r="Q836278"/>
      <c r="R836278" s="19"/>
      <c r="S836278" s="19"/>
      <c r="T836278"/>
      <c r="U836278" s="113"/>
      <c r="V836278" s="19"/>
      <c r="W836278" s="19"/>
      <c r="X836278" s="19"/>
      <c r="Y836278" s="19"/>
      <c r="Z836278" s="19"/>
      <c r="AA836278" s="19"/>
      <c r="AB836278" s="19"/>
      <c r="AC836278" s="19"/>
      <c r="AD836278" s="19"/>
      <c r="AE836278" s="19"/>
      <c r="AF836278" s="19"/>
      <c r="AG836278" s="19"/>
      <c r="AH836278" s="19"/>
      <c r="AI836278" s="19"/>
      <c r="AJ836278" s="19"/>
      <c r="AK836278" s="19"/>
      <c r="AL836278" s="19"/>
      <c r="AM836278" s="19"/>
      <c r="AN836278" s="19"/>
      <c r="AO836278" s="19"/>
      <c r="AP836278"/>
    </row>
    <row r="836279" spans="1:42" s="116" customFormat="1" x14ac:dyDescent="0.3">
      <c r="A836279"/>
      <c r="B836279"/>
      <c r="C836279"/>
      <c r="D836279"/>
      <c r="E836279"/>
      <c r="F836279"/>
      <c r="G836279"/>
      <c r="H836279"/>
      <c r="I836279"/>
      <c r="J836279"/>
      <c r="K836279"/>
      <c r="L836279"/>
      <c r="M836279" s="115"/>
      <c r="N836279" s="115"/>
      <c r="O836279"/>
      <c r="P836279"/>
      <c r="Q836279"/>
      <c r="R836279" s="19"/>
      <c r="S836279" s="19"/>
      <c r="T836279"/>
      <c r="U836279" s="113"/>
      <c r="V836279" s="19"/>
      <c r="W836279" s="19"/>
      <c r="X836279" s="19"/>
      <c r="Y836279" s="19"/>
      <c r="Z836279" s="19"/>
      <c r="AA836279" s="19"/>
      <c r="AB836279" s="19"/>
      <c r="AC836279" s="19"/>
      <c r="AD836279" s="19"/>
      <c r="AE836279" s="19"/>
      <c r="AF836279" s="19"/>
      <c r="AG836279" s="19"/>
      <c r="AH836279" s="19"/>
      <c r="AI836279" s="19"/>
      <c r="AJ836279" s="19"/>
      <c r="AK836279" s="19"/>
      <c r="AL836279" s="19"/>
      <c r="AM836279" s="19"/>
      <c r="AN836279" s="19"/>
      <c r="AO836279" s="19"/>
      <c r="AP836279"/>
    </row>
    <row r="836280" spans="1:42" s="116" customFormat="1" x14ac:dyDescent="0.3">
      <c r="A836280"/>
      <c r="B836280"/>
      <c r="C836280"/>
      <c r="D836280"/>
      <c r="E836280"/>
      <c r="F836280"/>
      <c r="G836280"/>
      <c r="H836280"/>
      <c r="I836280"/>
      <c r="J836280"/>
      <c r="K836280"/>
      <c r="L836280"/>
      <c r="M836280" s="115"/>
      <c r="N836280" s="115"/>
      <c r="O836280"/>
      <c r="P836280"/>
      <c r="Q836280"/>
      <c r="R836280" s="19"/>
      <c r="S836280" s="19"/>
      <c r="T836280"/>
      <c r="U836280" s="113"/>
      <c r="V836280" s="19"/>
      <c r="W836280" s="19"/>
      <c r="X836280" s="19"/>
      <c r="Y836280" s="19"/>
      <c r="Z836280" s="19"/>
      <c r="AA836280" s="19"/>
      <c r="AB836280" s="19"/>
      <c r="AC836280" s="19"/>
      <c r="AD836280" s="19"/>
      <c r="AE836280" s="19"/>
      <c r="AF836280" s="19"/>
      <c r="AG836280" s="19"/>
      <c r="AH836280" s="19"/>
      <c r="AI836280" s="19"/>
      <c r="AJ836280" s="19"/>
      <c r="AK836280" s="19"/>
      <c r="AL836280" s="19"/>
      <c r="AM836280" s="19"/>
      <c r="AN836280" s="19"/>
      <c r="AO836280" s="19"/>
      <c r="AP836280"/>
    </row>
    <row r="836281" spans="1:42" s="116" customFormat="1" x14ac:dyDescent="0.3">
      <c r="A836281"/>
      <c r="B836281"/>
      <c r="C836281"/>
      <c r="D836281"/>
      <c r="E836281"/>
      <c r="F836281"/>
      <c r="G836281"/>
      <c r="H836281"/>
      <c r="I836281"/>
      <c r="J836281"/>
      <c r="K836281"/>
      <c r="L836281"/>
      <c r="M836281" s="115"/>
      <c r="N836281" s="115"/>
      <c r="O836281"/>
      <c r="P836281"/>
      <c r="Q836281"/>
      <c r="R836281" s="19"/>
      <c r="S836281" s="19"/>
      <c r="T836281"/>
      <c r="U836281" s="113"/>
      <c r="V836281" s="19"/>
      <c r="W836281" s="19"/>
      <c r="X836281" s="19"/>
      <c r="Y836281" s="19"/>
      <c r="Z836281" s="19"/>
      <c r="AA836281" s="19"/>
      <c r="AB836281" s="19"/>
      <c r="AC836281" s="19"/>
      <c r="AD836281" s="19"/>
      <c r="AE836281" s="19"/>
      <c r="AF836281" s="19"/>
      <c r="AG836281" s="19"/>
      <c r="AH836281" s="19"/>
      <c r="AI836281" s="19"/>
      <c r="AJ836281" s="19"/>
      <c r="AK836281" s="19"/>
      <c r="AL836281" s="19"/>
      <c r="AM836281" s="19"/>
      <c r="AN836281" s="19"/>
      <c r="AO836281" s="19"/>
      <c r="AP836281"/>
    </row>
    <row r="836282" spans="1:42" s="116" customFormat="1" x14ac:dyDescent="0.3">
      <c r="A836282"/>
      <c r="B836282"/>
      <c r="C836282"/>
      <c r="D836282"/>
      <c r="E836282"/>
      <c r="F836282"/>
      <c r="G836282"/>
      <c r="H836282"/>
      <c r="I836282"/>
      <c r="J836282"/>
      <c r="K836282"/>
      <c r="L836282"/>
      <c r="M836282" s="115"/>
      <c r="N836282" s="115"/>
      <c r="O836282"/>
      <c r="P836282"/>
      <c r="Q836282"/>
      <c r="R836282" s="19"/>
      <c r="S836282" s="19"/>
      <c r="T836282"/>
      <c r="U836282" s="113"/>
      <c r="V836282" s="19"/>
      <c r="W836282" s="19"/>
      <c r="X836282" s="19"/>
      <c r="Y836282" s="19"/>
      <c r="Z836282" s="19"/>
      <c r="AA836282" s="19"/>
      <c r="AB836282" s="19"/>
      <c r="AC836282" s="19"/>
      <c r="AD836282" s="19"/>
      <c r="AE836282" s="19"/>
      <c r="AF836282" s="19"/>
      <c r="AG836282" s="19"/>
      <c r="AH836282" s="19"/>
      <c r="AI836282" s="19"/>
      <c r="AJ836282" s="19"/>
      <c r="AK836282" s="19"/>
      <c r="AL836282" s="19"/>
      <c r="AM836282" s="19"/>
      <c r="AN836282" s="19"/>
      <c r="AO836282" s="19"/>
      <c r="AP836282"/>
    </row>
    <row r="836283" spans="1:42" s="116" customFormat="1" x14ac:dyDescent="0.3">
      <c r="A836283"/>
      <c r="B836283"/>
      <c r="C836283"/>
      <c r="D836283"/>
      <c r="E836283"/>
      <c r="F836283"/>
      <c r="G836283"/>
      <c r="H836283"/>
      <c r="I836283"/>
      <c r="J836283"/>
      <c r="K836283"/>
      <c r="L836283"/>
      <c r="M836283" s="115"/>
      <c r="N836283" s="115"/>
      <c r="O836283"/>
      <c r="P836283"/>
      <c r="Q836283"/>
      <c r="R836283" s="19"/>
      <c r="S836283" s="19"/>
      <c r="T836283"/>
      <c r="U836283" s="113"/>
      <c r="V836283" s="19"/>
      <c r="W836283" s="19"/>
      <c r="X836283" s="19"/>
      <c r="Y836283" s="19"/>
      <c r="Z836283" s="19"/>
      <c r="AA836283" s="19"/>
      <c r="AB836283" s="19"/>
      <c r="AC836283" s="19"/>
      <c r="AD836283" s="19"/>
      <c r="AE836283" s="19"/>
      <c r="AF836283" s="19"/>
      <c r="AG836283" s="19"/>
      <c r="AH836283" s="19"/>
      <c r="AI836283" s="19"/>
      <c r="AJ836283" s="19"/>
      <c r="AK836283" s="19"/>
      <c r="AL836283" s="19"/>
      <c r="AM836283" s="19"/>
      <c r="AN836283" s="19"/>
      <c r="AO836283" s="19"/>
      <c r="AP836283"/>
    </row>
    <row r="836284" spans="1:42" s="116" customFormat="1" x14ac:dyDescent="0.3">
      <c r="A836284"/>
      <c r="B836284"/>
      <c r="C836284"/>
      <c r="D836284"/>
      <c r="E836284"/>
      <c r="F836284"/>
      <c r="G836284"/>
      <c r="H836284"/>
      <c r="I836284"/>
      <c r="J836284"/>
      <c r="K836284"/>
      <c r="L836284"/>
      <c r="M836284" s="115"/>
      <c r="N836284" s="115"/>
      <c r="O836284"/>
      <c r="P836284"/>
      <c r="Q836284"/>
      <c r="R836284" s="19"/>
      <c r="S836284" s="19"/>
      <c r="T836284"/>
      <c r="U836284" s="113"/>
      <c r="V836284" s="19"/>
      <c r="W836284" s="19"/>
      <c r="X836284" s="19"/>
      <c r="Y836284" s="19"/>
      <c r="Z836284" s="19"/>
      <c r="AA836284" s="19"/>
      <c r="AB836284" s="19"/>
      <c r="AC836284" s="19"/>
      <c r="AD836284" s="19"/>
      <c r="AE836284" s="19"/>
      <c r="AF836284" s="19"/>
      <c r="AG836284" s="19"/>
      <c r="AH836284" s="19"/>
      <c r="AI836284" s="19"/>
      <c r="AJ836284" s="19"/>
      <c r="AK836284" s="19"/>
      <c r="AL836284" s="19"/>
      <c r="AM836284" s="19"/>
      <c r="AN836284" s="19"/>
      <c r="AO836284" s="19"/>
      <c r="AP836284"/>
    </row>
    <row r="836285" spans="1:42" s="116" customFormat="1" x14ac:dyDescent="0.3">
      <c r="A836285"/>
      <c r="B836285"/>
      <c r="C836285"/>
      <c r="D836285"/>
      <c r="E836285"/>
      <c r="F836285"/>
      <c r="G836285"/>
      <c r="H836285"/>
      <c r="I836285"/>
      <c r="J836285"/>
      <c r="K836285"/>
      <c r="L836285"/>
      <c r="M836285" s="115"/>
      <c r="N836285" s="115"/>
      <c r="O836285"/>
      <c r="P836285"/>
      <c r="Q836285"/>
      <c r="R836285" s="19"/>
      <c r="S836285" s="19"/>
      <c r="T836285"/>
      <c r="U836285" s="113"/>
      <c r="V836285" s="19"/>
      <c r="W836285" s="19"/>
      <c r="X836285" s="19"/>
      <c r="Y836285" s="19"/>
      <c r="Z836285" s="19"/>
      <c r="AA836285" s="19"/>
      <c r="AB836285" s="19"/>
      <c r="AC836285" s="19"/>
      <c r="AD836285" s="19"/>
      <c r="AE836285" s="19"/>
      <c r="AF836285" s="19"/>
      <c r="AG836285" s="19"/>
      <c r="AH836285" s="19"/>
      <c r="AI836285" s="19"/>
      <c r="AJ836285" s="19"/>
      <c r="AK836285" s="19"/>
      <c r="AL836285" s="19"/>
      <c r="AM836285" s="19"/>
      <c r="AN836285" s="19"/>
      <c r="AO836285" s="19"/>
      <c r="AP836285"/>
    </row>
    <row r="836286" spans="1:42" s="116" customFormat="1" x14ac:dyDescent="0.3">
      <c r="A836286"/>
      <c r="B836286"/>
      <c r="C836286"/>
      <c r="D836286"/>
      <c r="E836286"/>
      <c r="F836286"/>
      <c r="G836286"/>
      <c r="H836286"/>
      <c r="I836286"/>
      <c r="J836286"/>
      <c r="K836286"/>
      <c r="L836286"/>
      <c r="M836286" s="115"/>
      <c r="N836286" s="115"/>
      <c r="O836286"/>
      <c r="P836286"/>
      <c r="Q836286"/>
      <c r="R836286" s="19"/>
      <c r="S836286" s="19"/>
      <c r="T836286"/>
      <c r="U836286" s="113"/>
      <c r="V836286" s="19"/>
      <c r="W836286" s="19"/>
      <c r="X836286" s="19"/>
      <c r="Y836286" s="19"/>
      <c r="Z836286" s="19"/>
      <c r="AA836286" s="19"/>
      <c r="AB836286" s="19"/>
      <c r="AC836286" s="19"/>
      <c r="AD836286" s="19"/>
      <c r="AE836286" s="19"/>
      <c r="AF836286" s="19"/>
      <c r="AG836286" s="19"/>
      <c r="AH836286" s="19"/>
      <c r="AI836286" s="19"/>
      <c r="AJ836286" s="19"/>
      <c r="AK836286" s="19"/>
      <c r="AL836286" s="19"/>
      <c r="AM836286" s="19"/>
      <c r="AN836286" s="19"/>
      <c r="AO836286" s="19"/>
      <c r="AP836286"/>
    </row>
    <row r="836287" spans="1:42" s="116" customFormat="1" x14ac:dyDescent="0.3">
      <c r="A836287"/>
      <c r="B836287"/>
      <c r="C836287"/>
      <c r="D836287"/>
      <c r="E836287"/>
      <c r="F836287"/>
      <c r="G836287"/>
      <c r="H836287"/>
      <c r="I836287"/>
      <c r="J836287"/>
      <c r="K836287"/>
      <c r="L836287"/>
      <c r="M836287" s="115"/>
      <c r="N836287" s="115"/>
      <c r="O836287"/>
      <c r="P836287"/>
      <c r="Q836287"/>
      <c r="R836287" s="19"/>
      <c r="S836287" s="19"/>
      <c r="T836287"/>
      <c r="U836287" s="113"/>
      <c r="V836287" s="19"/>
      <c r="W836287" s="19"/>
      <c r="X836287" s="19"/>
      <c r="Y836287" s="19"/>
      <c r="Z836287" s="19"/>
      <c r="AA836287" s="19"/>
      <c r="AB836287" s="19"/>
      <c r="AC836287" s="19"/>
      <c r="AD836287" s="19"/>
      <c r="AE836287" s="19"/>
      <c r="AF836287" s="19"/>
      <c r="AG836287" s="19"/>
      <c r="AH836287" s="19"/>
      <c r="AI836287" s="19"/>
      <c r="AJ836287" s="19"/>
      <c r="AK836287" s="19"/>
      <c r="AL836287" s="19"/>
      <c r="AM836287" s="19"/>
      <c r="AN836287" s="19"/>
      <c r="AO836287" s="19"/>
      <c r="AP836287"/>
    </row>
    <row r="836288" spans="1:42" s="116" customFormat="1" x14ac:dyDescent="0.3">
      <c r="A836288"/>
      <c r="B836288"/>
      <c r="C836288"/>
      <c r="D836288"/>
      <c r="E836288"/>
      <c r="F836288"/>
      <c r="G836288"/>
      <c r="H836288"/>
      <c r="I836288"/>
      <c r="J836288"/>
      <c r="K836288"/>
      <c r="L836288"/>
      <c r="M836288" s="115"/>
      <c r="N836288" s="115"/>
      <c r="O836288"/>
      <c r="P836288"/>
      <c r="Q836288"/>
      <c r="R836288" s="19"/>
      <c r="S836288" s="19"/>
      <c r="T836288"/>
      <c r="U836288" s="113"/>
      <c r="V836288" s="19"/>
      <c r="W836288" s="19"/>
      <c r="X836288" s="19"/>
      <c r="Y836288" s="19"/>
      <c r="Z836288" s="19"/>
      <c r="AA836288" s="19"/>
      <c r="AB836288" s="19"/>
      <c r="AC836288" s="19"/>
      <c r="AD836288" s="19"/>
      <c r="AE836288" s="19"/>
      <c r="AF836288" s="19"/>
      <c r="AG836288" s="19"/>
      <c r="AH836288" s="19"/>
      <c r="AI836288" s="19"/>
      <c r="AJ836288" s="19"/>
      <c r="AK836288" s="19"/>
      <c r="AL836288" s="19"/>
      <c r="AM836288" s="19"/>
      <c r="AN836288" s="19"/>
      <c r="AO836288" s="19"/>
      <c r="AP836288"/>
    </row>
    <row r="836289" spans="1:42" s="116" customFormat="1" x14ac:dyDescent="0.3">
      <c r="A836289"/>
      <c r="B836289"/>
      <c r="C836289"/>
      <c r="D836289"/>
      <c r="E836289"/>
      <c r="F836289"/>
      <c r="G836289"/>
      <c r="H836289"/>
      <c r="I836289"/>
      <c r="J836289"/>
      <c r="K836289"/>
      <c r="L836289"/>
      <c r="M836289" s="115"/>
      <c r="N836289" s="115"/>
      <c r="O836289"/>
      <c r="P836289"/>
      <c r="Q836289"/>
      <c r="R836289" s="19"/>
      <c r="S836289" s="19"/>
      <c r="T836289"/>
      <c r="U836289" s="113"/>
      <c r="V836289" s="19"/>
      <c r="W836289" s="19"/>
      <c r="X836289" s="19"/>
      <c r="Y836289" s="19"/>
      <c r="Z836289" s="19"/>
      <c r="AA836289" s="19"/>
      <c r="AB836289" s="19"/>
      <c r="AC836289" s="19"/>
      <c r="AD836289" s="19"/>
      <c r="AE836289" s="19"/>
      <c r="AF836289" s="19"/>
      <c r="AG836289" s="19"/>
      <c r="AH836289" s="19"/>
      <c r="AI836289" s="19"/>
      <c r="AJ836289" s="19"/>
      <c r="AK836289" s="19"/>
      <c r="AL836289" s="19"/>
      <c r="AM836289" s="19"/>
      <c r="AN836289" s="19"/>
      <c r="AO836289" s="19"/>
      <c r="AP836289"/>
    </row>
    <row r="836290" spans="1:42" s="116" customFormat="1" x14ac:dyDescent="0.3">
      <c r="A836290"/>
      <c r="B836290"/>
      <c r="C836290"/>
      <c r="D836290"/>
      <c r="E836290"/>
      <c r="F836290"/>
      <c r="G836290"/>
      <c r="H836290"/>
      <c r="I836290"/>
      <c r="J836290"/>
      <c r="K836290"/>
      <c r="L836290"/>
      <c r="M836290" s="115"/>
      <c r="N836290" s="115"/>
      <c r="O836290"/>
      <c r="P836290"/>
      <c r="Q836290"/>
      <c r="R836290" s="19"/>
      <c r="S836290" s="19"/>
      <c r="T836290"/>
      <c r="U836290" s="113"/>
      <c r="V836290" s="19"/>
      <c r="W836290" s="19"/>
      <c r="X836290" s="19"/>
      <c r="Y836290" s="19"/>
      <c r="Z836290" s="19"/>
      <c r="AA836290" s="19"/>
      <c r="AB836290" s="19"/>
      <c r="AC836290" s="19"/>
      <c r="AD836290" s="19"/>
      <c r="AE836290" s="19"/>
      <c r="AF836290" s="19"/>
      <c r="AG836290" s="19"/>
      <c r="AH836290" s="19"/>
      <c r="AI836290" s="19"/>
      <c r="AJ836290" s="19"/>
      <c r="AK836290" s="19"/>
      <c r="AL836290" s="19"/>
      <c r="AM836290" s="19"/>
      <c r="AN836290" s="19"/>
      <c r="AO836290" s="19"/>
      <c r="AP836290"/>
    </row>
    <row r="836291" spans="1:42" s="116" customFormat="1" x14ac:dyDescent="0.3">
      <c r="A836291"/>
      <c r="B836291"/>
      <c r="C836291"/>
      <c r="D836291"/>
      <c r="E836291"/>
      <c r="F836291"/>
      <c r="G836291"/>
      <c r="H836291"/>
      <c r="I836291"/>
      <c r="J836291"/>
      <c r="K836291"/>
      <c r="L836291"/>
      <c r="M836291" s="115"/>
      <c r="N836291" s="115"/>
      <c r="O836291"/>
      <c r="P836291"/>
      <c r="Q836291"/>
      <c r="R836291" s="19"/>
      <c r="S836291" s="19"/>
      <c r="T836291"/>
      <c r="U836291" s="113"/>
      <c r="V836291" s="19"/>
      <c r="W836291" s="19"/>
      <c r="X836291" s="19"/>
      <c r="Y836291" s="19"/>
      <c r="Z836291" s="19"/>
      <c r="AA836291" s="19"/>
      <c r="AB836291" s="19"/>
      <c r="AC836291" s="19"/>
      <c r="AD836291" s="19"/>
      <c r="AE836291" s="19"/>
      <c r="AF836291" s="19"/>
      <c r="AG836291" s="19"/>
      <c r="AH836291" s="19"/>
      <c r="AI836291" s="19"/>
      <c r="AJ836291" s="19"/>
      <c r="AK836291" s="19"/>
      <c r="AL836291" s="19"/>
      <c r="AM836291" s="19"/>
      <c r="AN836291" s="19"/>
      <c r="AO836291" s="19"/>
      <c r="AP836291"/>
    </row>
    <row r="836292" spans="1:42" s="116" customFormat="1" x14ac:dyDescent="0.3">
      <c r="A836292"/>
      <c r="B836292"/>
      <c r="C836292"/>
      <c r="D836292"/>
      <c r="E836292"/>
      <c r="F836292"/>
      <c r="G836292"/>
      <c r="H836292"/>
      <c r="I836292"/>
      <c r="J836292"/>
      <c r="K836292"/>
      <c r="L836292"/>
      <c r="M836292" s="115"/>
      <c r="N836292" s="115"/>
      <c r="O836292"/>
      <c r="P836292"/>
      <c r="Q836292"/>
      <c r="R836292" s="19"/>
      <c r="S836292" s="19"/>
      <c r="T836292"/>
      <c r="U836292" s="113"/>
      <c r="V836292" s="19"/>
      <c r="W836292" s="19"/>
      <c r="X836292" s="19"/>
      <c r="Y836292" s="19"/>
      <c r="Z836292" s="19"/>
      <c r="AA836292" s="19"/>
      <c r="AB836292" s="19"/>
      <c r="AC836292" s="19"/>
      <c r="AD836292" s="19"/>
      <c r="AE836292" s="19"/>
      <c r="AF836292" s="19"/>
      <c r="AG836292" s="19"/>
      <c r="AH836292" s="19"/>
      <c r="AI836292" s="19"/>
      <c r="AJ836292" s="19"/>
      <c r="AK836292" s="19"/>
      <c r="AL836292" s="19"/>
      <c r="AM836292" s="19"/>
      <c r="AN836292" s="19"/>
      <c r="AO836292" s="19"/>
      <c r="AP836292"/>
    </row>
    <row r="836293" spans="1:42" s="116" customFormat="1" x14ac:dyDescent="0.3">
      <c r="A836293"/>
      <c r="B836293"/>
      <c r="C836293"/>
      <c r="D836293"/>
      <c r="E836293"/>
      <c r="F836293"/>
      <c r="G836293"/>
      <c r="H836293"/>
      <c r="I836293"/>
      <c r="J836293"/>
      <c r="K836293"/>
      <c r="L836293"/>
      <c r="M836293" s="115"/>
      <c r="N836293" s="115"/>
      <c r="O836293"/>
      <c r="P836293"/>
      <c r="Q836293"/>
      <c r="R836293" s="19"/>
      <c r="S836293" s="19"/>
      <c r="T836293"/>
      <c r="U836293" s="113"/>
      <c r="V836293" s="19"/>
      <c r="W836293" s="19"/>
      <c r="X836293" s="19"/>
      <c r="Y836293" s="19"/>
      <c r="Z836293" s="19"/>
      <c r="AA836293" s="19"/>
      <c r="AB836293" s="19"/>
      <c r="AC836293" s="19"/>
      <c r="AD836293" s="19"/>
      <c r="AE836293" s="19"/>
      <c r="AF836293" s="19"/>
      <c r="AG836293" s="19"/>
      <c r="AH836293" s="19"/>
      <c r="AI836293" s="19"/>
      <c r="AJ836293" s="19"/>
      <c r="AK836293" s="19"/>
      <c r="AL836293" s="19"/>
      <c r="AM836293" s="19"/>
      <c r="AN836293" s="19"/>
      <c r="AO836293" s="19"/>
      <c r="AP836293"/>
    </row>
    <row r="836294" spans="1:42" s="116" customFormat="1" x14ac:dyDescent="0.3">
      <c r="A836294"/>
      <c r="B836294"/>
      <c r="C836294"/>
      <c r="D836294"/>
      <c r="E836294"/>
      <c r="F836294"/>
      <c r="G836294"/>
      <c r="H836294"/>
      <c r="I836294"/>
      <c r="J836294"/>
      <c r="K836294"/>
      <c r="L836294"/>
      <c r="M836294" s="115"/>
      <c r="N836294" s="115"/>
      <c r="O836294"/>
      <c r="P836294"/>
      <c r="Q836294"/>
      <c r="R836294" s="19"/>
      <c r="S836294" s="19"/>
      <c r="T836294"/>
      <c r="U836294" s="113"/>
      <c r="V836294" s="19"/>
      <c r="W836294" s="19"/>
      <c r="X836294" s="19"/>
      <c r="Y836294" s="19"/>
      <c r="Z836294" s="19"/>
      <c r="AA836294" s="19"/>
      <c r="AB836294" s="19"/>
      <c r="AC836294" s="19"/>
      <c r="AD836294" s="19"/>
      <c r="AE836294" s="19"/>
      <c r="AF836294" s="19"/>
      <c r="AG836294" s="19"/>
      <c r="AH836294" s="19"/>
      <c r="AI836294" s="19"/>
      <c r="AJ836294" s="19"/>
      <c r="AK836294" s="19"/>
      <c r="AL836294" s="19"/>
      <c r="AM836294" s="19"/>
      <c r="AN836294" s="19"/>
      <c r="AO836294" s="19"/>
      <c r="AP836294"/>
    </row>
    <row r="836295" spans="1:42" s="116" customFormat="1" x14ac:dyDescent="0.3">
      <c r="A836295"/>
      <c r="B836295"/>
      <c r="C836295"/>
      <c r="D836295"/>
      <c r="E836295"/>
      <c r="F836295"/>
      <c r="G836295"/>
      <c r="H836295"/>
      <c r="I836295"/>
      <c r="J836295"/>
      <c r="K836295"/>
      <c r="L836295"/>
      <c r="M836295" s="115"/>
      <c r="N836295" s="115"/>
      <c r="O836295"/>
      <c r="P836295"/>
      <c r="Q836295"/>
      <c r="R836295" s="19"/>
      <c r="S836295" s="19"/>
      <c r="T836295"/>
      <c r="U836295" s="113"/>
      <c r="V836295" s="19"/>
      <c r="W836295" s="19"/>
      <c r="X836295" s="19"/>
      <c r="Y836295" s="19"/>
      <c r="Z836295" s="19"/>
      <c r="AA836295" s="19"/>
      <c r="AB836295" s="19"/>
      <c r="AC836295" s="19"/>
      <c r="AD836295" s="19"/>
      <c r="AE836295" s="19"/>
      <c r="AF836295" s="19"/>
      <c r="AG836295" s="19"/>
      <c r="AH836295" s="19"/>
      <c r="AI836295" s="19"/>
      <c r="AJ836295" s="19"/>
      <c r="AK836295" s="19"/>
      <c r="AL836295" s="19"/>
      <c r="AM836295" s="19"/>
      <c r="AN836295" s="19"/>
      <c r="AO836295" s="19"/>
      <c r="AP836295"/>
    </row>
    <row r="836296" spans="1:42" s="116" customFormat="1" x14ac:dyDescent="0.3">
      <c r="A836296"/>
      <c r="B836296"/>
      <c r="C836296"/>
      <c r="D836296"/>
      <c r="E836296"/>
      <c r="F836296"/>
      <c r="G836296"/>
      <c r="H836296"/>
      <c r="I836296"/>
      <c r="J836296"/>
      <c r="K836296"/>
      <c r="L836296"/>
      <c r="M836296" s="115"/>
      <c r="N836296" s="115"/>
      <c r="O836296"/>
      <c r="P836296"/>
      <c r="Q836296"/>
      <c r="R836296" s="19"/>
      <c r="S836296" s="19"/>
      <c r="T836296"/>
      <c r="U836296" s="113"/>
      <c r="V836296" s="19"/>
      <c r="W836296" s="19"/>
      <c r="X836296" s="19"/>
      <c r="Y836296" s="19"/>
      <c r="Z836296" s="19"/>
      <c r="AA836296" s="19"/>
      <c r="AB836296" s="19"/>
      <c r="AC836296" s="19"/>
      <c r="AD836296" s="19"/>
      <c r="AE836296" s="19"/>
      <c r="AF836296" s="19"/>
      <c r="AG836296" s="19"/>
      <c r="AH836296" s="19"/>
      <c r="AI836296" s="19"/>
      <c r="AJ836296" s="19"/>
      <c r="AK836296" s="19"/>
      <c r="AL836296" s="19"/>
      <c r="AM836296" s="19"/>
      <c r="AN836296" s="19"/>
      <c r="AO836296" s="19"/>
      <c r="AP836296"/>
    </row>
    <row r="836297" spans="1:42" s="116" customFormat="1" x14ac:dyDescent="0.3">
      <c r="A836297"/>
      <c r="B836297"/>
      <c r="C836297"/>
      <c r="D836297"/>
      <c r="E836297"/>
      <c r="F836297"/>
      <c r="G836297"/>
      <c r="H836297"/>
      <c r="I836297"/>
      <c r="J836297"/>
      <c r="K836297"/>
      <c r="L836297"/>
      <c r="M836297" s="115"/>
      <c r="N836297" s="115"/>
      <c r="O836297"/>
      <c r="P836297"/>
      <c r="Q836297"/>
      <c r="R836297" s="19"/>
      <c r="S836297" s="19"/>
      <c r="T836297"/>
      <c r="U836297" s="113"/>
      <c r="V836297" s="19"/>
      <c r="W836297" s="19"/>
      <c r="X836297" s="19"/>
      <c r="Y836297" s="19"/>
      <c r="Z836297" s="19"/>
      <c r="AA836297" s="19"/>
      <c r="AB836297" s="19"/>
      <c r="AC836297" s="19"/>
      <c r="AD836297" s="19"/>
      <c r="AE836297" s="19"/>
      <c r="AF836297" s="19"/>
      <c r="AG836297" s="19"/>
      <c r="AH836297" s="19"/>
      <c r="AI836297" s="19"/>
      <c r="AJ836297" s="19"/>
      <c r="AK836297" s="19"/>
      <c r="AL836297" s="19"/>
      <c r="AM836297" s="19"/>
      <c r="AN836297" s="19"/>
      <c r="AO836297" s="19"/>
      <c r="AP836297"/>
    </row>
    <row r="836298" spans="1:42" s="116" customFormat="1" x14ac:dyDescent="0.3">
      <c r="A836298"/>
      <c r="B836298"/>
      <c r="C836298"/>
      <c r="D836298"/>
      <c r="E836298"/>
      <c r="F836298"/>
      <c r="G836298"/>
      <c r="H836298"/>
      <c r="I836298"/>
      <c r="J836298"/>
      <c r="K836298"/>
      <c r="L836298"/>
      <c r="M836298" s="115"/>
      <c r="N836298" s="115"/>
      <c r="O836298"/>
      <c r="P836298"/>
      <c r="Q836298"/>
      <c r="R836298" s="19"/>
      <c r="S836298" s="19"/>
      <c r="T836298"/>
      <c r="U836298" s="113"/>
      <c r="V836298" s="19"/>
      <c r="W836298" s="19"/>
      <c r="X836298" s="19"/>
      <c r="Y836298" s="19"/>
      <c r="Z836298" s="19"/>
      <c r="AA836298" s="19"/>
      <c r="AB836298" s="19"/>
      <c r="AC836298" s="19"/>
      <c r="AD836298" s="19"/>
      <c r="AE836298" s="19"/>
      <c r="AF836298" s="19"/>
      <c r="AG836298" s="19"/>
      <c r="AH836298" s="19"/>
      <c r="AI836298" s="19"/>
      <c r="AJ836298" s="19"/>
      <c r="AK836298" s="19"/>
      <c r="AL836298" s="19"/>
      <c r="AM836298" s="19"/>
      <c r="AN836298" s="19"/>
      <c r="AO836298" s="19"/>
      <c r="AP836298"/>
    </row>
    <row r="836299" spans="1:42" s="116" customFormat="1" x14ac:dyDescent="0.3">
      <c r="A836299"/>
      <c r="B836299"/>
      <c r="C836299"/>
      <c r="D836299"/>
      <c r="E836299"/>
      <c r="F836299"/>
      <c r="G836299"/>
      <c r="H836299"/>
      <c r="I836299"/>
      <c r="J836299"/>
      <c r="K836299"/>
      <c r="L836299"/>
      <c r="M836299" s="115"/>
      <c r="N836299" s="115"/>
      <c r="O836299"/>
      <c r="P836299"/>
      <c r="Q836299"/>
      <c r="R836299" s="19"/>
      <c r="S836299" s="19"/>
      <c r="T836299"/>
      <c r="U836299" s="113"/>
      <c r="V836299" s="19"/>
      <c r="W836299" s="19"/>
      <c r="X836299" s="19"/>
      <c r="Y836299" s="19"/>
      <c r="Z836299" s="19"/>
      <c r="AA836299" s="19"/>
      <c r="AB836299" s="19"/>
      <c r="AC836299" s="19"/>
      <c r="AD836299" s="19"/>
      <c r="AE836299" s="19"/>
      <c r="AF836299" s="19"/>
      <c r="AG836299" s="19"/>
      <c r="AH836299" s="19"/>
      <c r="AI836299" s="19"/>
      <c r="AJ836299" s="19"/>
      <c r="AK836299" s="19"/>
      <c r="AL836299" s="19"/>
      <c r="AM836299" s="19"/>
      <c r="AN836299" s="19"/>
      <c r="AO836299" s="19"/>
      <c r="AP836299"/>
    </row>
    <row r="836300" spans="1:42" s="116" customFormat="1" x14ac:dyDescent="0.3">
      <c r="A836300"/>
      <c r="B836300"/>
      <c r="C836300"/>
      <c r="D836300"/>
      <c r="E836300"/>
      <c r="F836300"/>
      <c r="G836300"/>
      <c r="H836300"/>
      <c r="I836300"/>
      <c r="J836300"/>
      <c r="K836300"/>
      <c r="L836300"/>
      <c r="M836300" s="115"/>
      <c r="N836300" s="115"/>
      <c r="O836300"/>
      <c r="P836300"/>
      <c r="Q836300"/>
      <c r="R836300" s="19"/>
      <c r="S836300" s="19"/>
      <c r="T836300"/>
      <c r="U836300" s="113"/>
      <c r="V836300" s="19"/>
      <c r="W836300" s="19"/>
      <c r="X836300" s="19"/>
      <c r="Y836300" s="19"/>
      <c r="Z836300" s="19"/>
      <c r="AA836300" s="19"/>
      <c r="AB836300" s="19"/>
      <c r="AC836300" s="19"/>
      <c r="AD836300" s="19"/>
      <c r="AE836300" s="19"/>
      <c r="AF836300" s="19"/>
      <c r="AG836300" s="19"/>
      <c r="AH836300" s="19"/>
      <c r="AI836300" s="19"/>
      <c r="AJ836300" s="19"/>
      <c r="AK836300" s="19"/>
      <c r="AL836300" s="19"/>
      <c r="AM836300" s="19"/>
      <c r="AN836300" s="19"/>
      <c r="AO836300" s="19"/>
      <c r="AP836300"/>
    </row>
    <row r="836301" spans="1:42" s="116" customFormat="1" x14ac:dyDescent="0.3">
      <c r="A836301"/>
      <c r="B836301"/>
      <c r="C836301"/>
      <c r="D836301"/>
      <c r="E836301"/>
      <c r="F836301"/>
      <c r="G836301"/>
      <c r="H836301"/>
      <c r="I836301"/>
      <c r="J836301"/>
      <c r="K836301"/>
      <c r="L836301"/>
      <c r="M836301" s="115"/>
      <c r="N836301" s="115"/>
      <c r="O836301"/>
      <c r="P836301"/>
      <c r="Q836301"/>
      <c r="R836301" s="19"/>
      <c r="S836301" s="19"/>
      <c r="T836301"/>
      <c r="U836301" s="113"/>
      <c r="V836301" s="19"/>
      <c r="W836301" s="19"/>
      <c r="X836301" s="19"/>
      <c r="Y836301" s="19"/>
      <c r="Z836301" s="19"/>
      <c r="AA836301" s="19"/>
      <c r="AB836301" s="19"/>
      <c r="AC836301" s="19"/>
      <c r="AD836301" s="19"/>
      <c r="AE836301" s="19"/>
      <c r="AF836301" s="19"/>
      <c r="AG836301" s="19"/>
      <c r="AH836301" s="19"/>
      <c r="AI836301" s="19"/>
      <c r="AJ836301" s="19"/>
      <c r="AK836301" s="19"/>
      <c r="AL836301" s="19"/>
      <c r="AM836301" s="19"/>
      <c r="AN836301" s="19"/>
      <c r="AO836301" s="19"/>
      <c r="AP836301"/>
    </row>
    <row r="836302" spans="1:42" s="116" customFormat="1" x14ac:dyDescent="0.3">
      <c r="A836302"/>
      <c r="B836302"/>
      <c r="C836302"/>
      <c r="D836302"/>
      <c r="E836302"/>
      <c r="F836302"/>
      <c r="G836302"/>
      <c r="H836302"/>
      <c r="I836302"/>
      <c r="J836302"/>
      <c r="K836302"/>
      <c r="L836302"/>
      <c r="M836302" s="115"/>
      <c r="N836302" s="115"/>
      <c r="O836302"/>
      <c r="P836302"/>
      <c r="Q836302"/>
      <c r="R836302" s="19"/>
      <c r="S836302" s="19"/>
      <c r="T836302"/>
      <c r="U836302" s="113"/>
      <c r="V836302" s="19"/>
      <c r="W836302" s="19"/>
      <c r="X836302" s="19"/>
      <c r="Y836302" s="19"/>
      <c r="Z836302" s="19"/>
      <c r="AA836302" s="19"/>
      <c r="AB836302" s="19"/>
      <c r="AC836302" s="19"/>
      <c r="AD836302" s="19"/>
      <c r="AE836302" s="19"/>
      <c r="AF836302" s="19"/>
      <c r="AG836302" s="19"/>
      <c r="AH836302" s="19"/>
      <c r="AI836302" s="19"/>
      <c r="AJ836302" s="19"/>
      <c r="AK836302" s="19"/>
      <c r="AL836302" s="19"/>
      <c r="AM836302" s="19"/>
      <c r="AN836302" s="19"/>
      <c r="AO836302" s="19"/>
      <c r="AP836302"/>
    </row>
    <row r="836303" spans="1:42" s="116" customFormat="1" x14ac:dyDescent="0.3">
      <c r="A836303"/>
      <c r="B836303"/>
      <c r="C836303"/>
      <c r="D836303"/>
      <c r="E836303"/>
      <c r="F836303"/>
      <c r="G836303"/>
      <c r="H836303"/>
      <c r="I836303"/>
      <c r="J836303"/>
      <c r="K836303"/>
      <c r="L836303"/>
      <c r="M836303" s="115"/>
      <c r="N836303" s="115"/>
      <c r="O836303"/>
      <c r="P836303"/>
      <c r="Q836303"/>
      <c r="R836303" s="19"/>
      <c r="S836303" s="19"/>
      <c r="T836303"/>
      <c r="U836303" s="113"/>
      <c r="V836303" s="19"/>
      <c r="W836303" s="19"/>
      <c r="X836303" s="19"/>
      <c r="Y836303" s="19"/>
      <c r="Z836303" s="19"/>
      <c r="AA836303" s="19"/>
      <c r="AB836303" s="19"/>
      <c r="AC836303" s="19"/>
      <c r="AD836303" s="19"/>
      <c r="AE836303" s="19"/>
      <c r="AF836303" s="19"/>
      <c r="AG836303" s="19"/>
      <c r="AH836303" s="19"/>
      <c r="AI836303" s="19"/>
      <c r="AJ836303" s="19"/>
      <c r="AK836303" s="19"/>
      <c r="AL836303" s="19"/>
      <c r="AM836303" s="19"/>
      <c r="AN836303" s="19"/>
      <c r="AO836303" s="19"/>
      <c r="AP836303"/>
    </row>
    <row r="836304" spans="1:42" s="116" customFormat="1" x14ac:dyDescent="0.3">
      <c r="A836304"/>
      <c r="B836304"/>
      <c r="C836304"/>
      <c r="D836304"/>
      <c r="E836304"/>
      <c r="F836304"/>
      <c r="G836304"/>
      <c r="H836304"/>
      <c r="I836304"/>
      <c r="J836304"/>
      <c r="K836304"/>
      <c r="L836304"/>
      <c r="M836304" s="115"/>
      <c r="N836304" s="115"/>
      <c r="O836304"/>
      <c r="P836304"/>
      <c r="Q836304"/>
      <c r="R836304" s="19"/>
      <c r="S836304" s="19"/>
      <c r="T836304"/>
      <c r="U836304" s="113"/>
      <c r="V836304" s="19"/>
      <c r="W836304" s="19"/>
      <c r="X836304" s="19"/>
      <c r="Y836304" s="19"/>
      <c r="Z836304" s="19"/>
      <c r="AA836304" s="19"/>
      <c r="AB836304" s="19"/>
      <c r="AC836304" s="19"/>
      <c r="AD836304" s="19"/>
      <c r="AE836304" s="19"/>
      <c r="AF836304" s="19"/>
      <c r="AG836304" s="19"/>
      <c r="AH836304" s="19"/>
      <c r="AI836304" s="19"/>
      <c r="AJ836304" s="19"/>
      <c r="AK836304" s="19"/>
      <c r="AL836304" s="19"/>
      <c r="AM836304" s="19"/>
      <c r="AN836304" s="19"/>
      <c r="AO836304" s="19"/>
      <c r="AP836304"/>
    </row>
    <row r="836305" spans="1:42" s="116" customFormat="1" x14ac:dyDescent="0.3">
      <c r="A836305"/>
      <c r="B836305"/>
      <c r="C836305"/>
      <c r="D836305"/>
      <c r="E836305"/>
      <c r="F836305"/>
      <c r="G836305"/>
      <c r="H836305"/>
      <c r="I836305"/>
      <c r="J836305"/>
      <c r="K836305"/>
      <c r="L836305"/>
      <c r="M836305" s="115"/>
      <c r="N836305" s="115"/>
      <c r="O836305"/>
      <c r="P836305"/>
      <c r="Q836305"/>
      <c r="R836305" s="19"/>
      <c r="S836305" s="19"/>
      <c r="T836305"/>
      <c r="U836305" s="113"/>
      <c r="V836305" s="19"/>
      <c r="W836305" s="19"/>
      <c r="X836305" s="19"/>
      <c r="Y836305" s="19"/>
      <c r="Z836305" s="19"/>
      <c r="AA836305" s="19"/>
      <c r="AB836305" s="19"/>
      <c r="AC836305" s="19"/>
      <c r="AD836305" s="19"/>
      <c r="AE836305" s="19"/>
      <c r="AF836305" s="19"/>
      <c r="AG836305" s="19"/>
      <c r="AH836305" s="19"/>
      <c r="AI836305" s="19"/>
      <c r="AJ836305" s="19"/>
      <c r="AK836305" s="19"/>
      <c r="AL836305" s="19"/>
      <c r="AM836305" s="19"/>
      <c r="AN836305" s="19"/>
      <c r="AO836305" s="19"/>
      <c r="AP836305"/>
    </row>
    <row r="836306" spans="1:42" s="116" customFormat="1" x14ac:dyDescent="0.3">
      <c r="A836306"/>
      <c r="B836306"/>
      <c r="C836306"/>
      <c r="D836306"/>
      <c r="E836306"/>
      <c r="F836306"/>
      <c r="G836306"/>
      <c r="H836306"/>
      <c r="I836306"/>
      <c r="J836306"/>
      <c r="K836306"/>
      <c r="L836306"/>
      <c r="M836306" s="115"/>
      <c r="N836306" s="115"/>
      <c r="O836306"/>
      <c r="P836306"/>
      <c r="Q836306"/>
      <c r="R836306" s="19"/>
      <c r="S836306" s="19"/>
      <c r="T836306"/>
      <c r="U836306" s="113"/>
      <c r="V836306" s="19"/>
      <c r="W836306" s="19"/>
      <c r="X836306" s="19"/>
      <c r="Y836306" s="19"/>
      <c r="Z836306" s="19"/>
      <c r="AA836306" s="19"/>
      <c r="AB836306" s="19"/>
      <c r="AC836306" s="19"/>
      <c r="AD836306" s="19"/>
      <c r="AE836306" s="19"/>
      <c r="AF836306" s="19"/>
      <c r="AG836306" s="19"/>
      <c r="AH836306" s="19"/>
      <c r="AI836306" s="19"/>
      <c r="AJ836306" s="19"/>
      <c r="AK836306" s="19"/>
      <c r="AL836306" s="19"/>
      <c r="AM836306" s="19"/>
      <c r="AN836306" s="19"/>
      <c r="AO836306" s="19"/>
      <c r="AP836306"/>
    </row>
    <row r="836307" spans="1:42" s="116" customFormat="1" x14ac:dyDescent="0.3">
      <c r="A836307"/>
      <c r="B836307"/>
      <c r="C836307"/>
      <c r="D836307"/>
      <c r="E836307"/>
      <c r="F836307"/>
      <c r="G836307"/>
      <c r="H836307"/>
      <c r="I836307"/>
      <c r="J836307"/>
      <c r="K836307"/>
      <c r="L836307"/>
      <c r="M836307" s="115"/>
      <c r="N836307" s="115"/>
      <c r="O836307"/>
      <c r="P836307"/>
      <c r="Q836307"/>
      <c r="R836307" s="19"/>
      <c r="S836307" s="19"/>
      <c r="T836307"/>
      <c r="U836307" s="113"/>
      <c r="V836307" s="19"/>
      <c r="W836307" s="19"/>
      <c r="X836307" s="19"/>
      <c r="Y836307" s="19"/>
      <c r="Z836307" s="19"/>
      <c r="AA836307" s="19"/>
      <c r="AB836307" s="19"/>
      <c r="AC836307" s="19"/>
      <c r="AD836307" s="19"/>
      <c r="AE836307" s="19"/>
      <c r="AF836307" s="19"/>
      <c r="AG836307" s="19"/>
      <c r="AH836307" s="19"/>
      <c r="AI836307" s="19"/>
      <c r="AJ836307" s="19"/>
      <c r="AK836307" s="19"/>
      <c r="AL836307" s="19"/>
      <c r="AM836307" s="19"/>
      <c r="AN836307" s="19"/>
      <c r="AO836307" s="19"/>
      <c r="AP836307"/>
    </row>
    <row r="836308" spans="1:42" s="116" customFormat="1" x14ac:dyDescent="0.3">
      <c r="A836308"/>
      <c r="B836308"/>
      <c r="C836308"/>
      <c r="D836308"/>
      <c r="E836308"/>
      <c r="F836308"/>
      <c r="G836308"/>
      <c r="H836308"/>
      <c r="I836308"/>
      <c r="J836308"/>
      <c r="K836308"/>
      <c r="L836308"/>
      <c r="M836308" s="115"/>
      <c r="N836308" s="115"/>
      <c r="O836308"/>
      <c r="P836308"/>
      <c r="Q836308"/>
      <c r="R836308" s="19"/>
      <c r="S836308" s="19"/>
      <c r="T836308"/>
      <c r="U836308" s="113"/>
      <c r="V836308" s="19"/>
      <c r="W836308" s="19"/>
      <c r="X836308" s="19"/>
      <c r="Y836308" s="19"/>
      <c r="Z836308" s="19"/>
      <c r="AA836308" s="19"/>
      <c r="AB836308" s="19"/>
      <c r="AC836308" s="19"/>
      <c r="AD836308" s="19"/>
      <c r="AE836308" s="19"/>
      <c r="AF836308" s="19"/>
      <c r="AG836308" s="19"/>
      <c r="AH836308" s="19"/>
      <c r="AI836308" s="19"/>
      <c r="AJ836308" s="19"/>
      <c r="AK836308" s="19"/>
      <c r="AL836308" s="19"/>
      <c r="AM836308" s="19"/>
      <c r="AN836308" s="19"/>
      <c r="AO836308" s="19"/>
      <c r="AP836308"/>
    </row>
    <row r="836309" spans="1:42" s="116" customFormat="1" x14ac:dyDescent="0.3">
      <c r="A836309"/>
      <c r="B836309"/>
      <c r="C836309"/>
      <c r="D836309"/>
      <c r="E836309"/>
      <c r="F836309"/>
      <c r="G836309"/>
      <c r="H836309"/>
      <c r="I836309"/>
      <c r="J836309"/>
      <c r="K836309"/>
      <c r="L836309"/>
      <c r="M836309" s="115"/>
      <c r="N836309" s="115"/>
      <c r="O836309"/>
      <c r="P836309"/>
      <c r="Q836309"/>
      <c r="R836309" s="19"/>
      <c r="S836309" s="19"/>
      <c r="T836309"/>
      <c r="U836309" s="113"/>
      <c r="V836309" s="19"/>
      <c r="W836309" s="19"/>
      <c r="X836309" s="19"/>
      <c r="Y836309" s="19"/>
      <c r="Z836309" s="19"/>
      <c r="AA836309" s="19"/>
      <c r="AB836309" s="19"/>
      <c r="AC836309" s="19"/>
      <c r="AD836309" s="19"/>
      <c r="AE836309" s="19"/>
      <c r="AF836309" s="19"/>
      <c r="AG836309" s="19"/>
      <c r="AH836309" s="19"/>
      <c r="AI836309" s="19"/>
      <c r="AJ836309" s="19"/>
      <c r="AK836309" s="19"/>
      <c r="AL836309" s="19"/>
      <c r="AM836309" s="19"/>
      <c r="AN836309" s="19"/>
      <c r="AO836309" s="19"/>
      <c r="AP836309"/>
    </row>
    <row r="836310" spans="1:42" s="116" customFormat="1" x14ac:dyDescent="0.3">
      <c r="A836310"/>
      <c r="B836310"/>
      <c r="C836310"/>
      <c r="D836310"/>
      <c r="E836310"/>
      <c r="F836310"/>
      <c r="G836310"/>
      <c r="H836310"/>
      <c r="I836310"/>
      <c r="J836310"/>
      <c r="K836310"/>
      <c r="L836310"/>
      <c r="M836310" s="115"/>
      <c r="N836310" s="115"/>
      <c r="O836310"/>
      <c r="P836310"/>
      <c r="Q836310"/>
      <c r="R836310" s="19"/>
      <c r="S836310" s="19"/>
      <c r="T836310"/>
      <c r="U836310" s="113"/>
      <c r="V836310" s="19"/>
      <c r="W836310" s="19"/>
      <c r="X836310" s="19"/>
      <c r="Y836310" s="19"/>
      <c r="Z836310" s="19"/>
      <c r="AA836310" s="19"/>
      <c r="AB836310" s="19"/>
      <c r="AC836310" s="19"/>
      <c r="AD836310" s="19"/>
      <c r="AE836310" s="19"/>
      <c r="AF836310" s="19"/>
      <c r="AG836310" s="19"/>
      <c r="AH836310" s="19"/>
      <c r="AI836310" s="19"/>
      <c r="AJ836310" s="19"/>
      <c r="AK836310" s="19"/>
      <c r="AL836310" s="19"/>
      <c r="AM836310" s="19"/>
      <c r="AN836310" s="19"/>
      <c r="AO836310" s="19"/>
      <c r="AP836310"/>
    </row>
    <row r="836311" spans="1:42" s="116" customFormat="1" x14ac:dyDescent="0.3">
      <c r="A836311"/>
      <c r="B836311"/>
      <c r="C836311"/>
      <c r="D836311"/>
      <c r="E836311"/>
      <c r="F836311"/>
      <c r="G836311"/>
      <c r="H836311"/>
      <c r="I836311"/>
      <c r="J836311"/>
      <c r="K836311"/>
      <c r="L836311"/>
      <c r="M836311" s="115"/>
      <c r="N836311" s="115"/>
      <c r="O836311"/>
      <c r="P836311"/>
      <c r="Q836311"/>
      <c r="R836311" s="19"/>
      <c r="S836311" s="19"/>
      <c r="T836311"/>
      <c r="U836311" s="113"/>
      <c r="V836311" s="19"/>
      <c r="W836311" s="19"/>
      <c r="X836311" s="19"/>
      <c r="Y836311" s="19"/>
      <c r="Z836311" s="19"/>
      <c r="AA836311" s="19"/>
      <c r="AB836311" s="19"/>
      <c r="AC836311" s="19"/>
      <c r="AD836311" s="19"/>
      <c r="AE836311" s="19"/>
      <c r="AF836311" s="19"/>
      <c r="AG836311" s="19"/>
      <c r="AH836311" s="19"/>
      <c r="AI836311" s="19"/>
      <c r="AJ836311" s="19"/>
      <c r="AK836311" s="19"/>
      <c r="AL836311" s="19"/>
      <c r="AM836311" s="19"/>
      <c r="AN836311" s="19"/>
      <c r="AO836311" s="19"/>
      <c r="AP836311"/>
    </row>
    <row r="836312" spans="1:42" s="116" customFormat="1" x14ac:dyDescent="0.3">
      <c r="A836312"/>
      <c r="B836312"/>
      <c r="C836312"/>
      <c r="D836312"/>
      <c r="E836312"/>
      <c r="F836312"/>
      <c r="G836312"/>
      <c r="H836312"/>
      <c r="I836312"/>
      <c r="J836312"/>
      <c r="K836312"/>
      <c r="L836312"/>
      <c r="M836312" s="115"/>
      <c r="N836312" s="115"/>
      <c r="O836312"/>
      <c r="P836312"/>
      <c r="Q836312"/>
      <c r="R836312" s="19"/>
      <c r="S836312" s="19"/>
      <c r="T836312"/>
      <c r="U836312" s="113"/>
      <c r="V836312" s="19"/>
      <c r="W836312" s="19"/>
      <c r="X836312" s="19"/>
      <c r="Y836312" s="19"/>
      <c r="Z836312" s="19"/>
      <c r="AA836312" s="19"/>
      <c r="AB836312" s="19"/>
      <c r="AC836312" s="19"/>
      <c r="AD836312" s="19"/>
      <c r="AE836312" s="19"/>
      <c r="AF836312" s="19"/>
      <c r="AG836312" s="19"/>
      <c r="AH836312" s="19"/>
      <c r="AI836312" s="19"/>
      <c r="AJ836312" s="19"/>
      <c r="AK836312" s="19"/>
      <c r="AL836312" s="19"/>
      <c r="AM836312" s="19"/>
      <c r="AN836312" s="19"/>
      <c r="AO836312" s="19"/>
      <c r="AP836312"/>
    </row>
    <row r="836313" spans="1:42" s="116" customFormat="1" x14ac:dyDescent="0.3">
      <c r="A836313"/>
      <c r="B836313"/>
      <c r="C836313"/>
      <c r="D836313"/>
      <c r="E836313"/>
      <c r="F836313"/>
      <c r="G836313"/>
      <c r="H836313"/>
      <c r="I836313"/>
      <c r="J836313"/>
      <c r="K836313"/>
      <c r="L836313"/>
      <c r="M836313" s="115"/>
      <c r="N836313" s="115"/>
      <c r="O836313"/>
      <c r="P836313"/>
      <c r="Q836313"/>
      <c r="R836313" s="19"/>
      <c r="S836313" s="19"/>
      <c r="T836313"/>
      <c r="U836313" s="113"/>
      <c r="V836313" s="19"/>
      <c r="W836313" s="19"/>
      <c r="X836313" s="19"/>
      <c r="Y836313" s="19"/>
      <c r="Z836313" s="19"/>
      <c r="AA836313" s="19"/>
      <c r="AB836313" s="19"/>
      <c r="AC836313" s="19"/>
      <c r="AD836313" s="19"/>
      <c r="AE836313" s="19"/>
      <c r="AF836313" s="19"/>
      <c r="AG836313" s="19"/>
      <c r="AH836313" s="19"/>
      <c r="AI836313" s="19"/>
      <c r="AJ836313" s="19"/>
      <c r="AK836313" s="19"/>
      <c r="AL836313" s="19"/>
      <c r="AM836313" s="19"/>
      <c r="AN836313" s="19"/>
      <c r="AO836313" s="19"/>
      <c r="AP836313"/>
    </row>
    <row r="836314" spans="1:42" s="116" customFormat="1" x14ac:dyDescent="0.3">
      <c r="A836314"/>
      <c r="B836314"/>
      <c r="C836314"/>
      <c r="D836314"/>
      <c r="E836314"/>
      <c r="F836314"/>
      <c r="G836314"/>
      <c r="H836314"/>
      <c r="I836314"/>
      <c r="J836314"/>
      <c r="K836314"/>
      <c r="L836314"/>
      <c r="M836314" s="115"/>
      <c r="N836314" s="115"/>
      <c r="O836314"/>
      <c r="P836314"/>
      <c r="Q836314"/>
      <c r="R836314" s="19"/>
      <c r="S836314" s="19"/>
      <c r="T836314"/>
      <c r="U836314" s="113"/>
      <c r="V836314" s="19"/>
      <c r="W836314" s="19"/>
      <c r="X836314" s="19"/>
      <c r="Y836314" s="19"/>
      <c r="Z836314" s="19"/>
      <c r="AA836314" s="19"/>
      <c r="AB836314" s="19"/>
      <c r="AC836314" s="19"/>
      <c r="AD836314" s="19"/>
      <c r="AE836314" s="19"/>
      <c r="AF836314" s="19"/>
      <c r="AG836314" s="19"/>
      <c r="AH836314" s="19"/>
      <c r="AI836314" s="19"/>
      <c r="AJ836314" s="19"/>
      <c r="AK836314" s="19"/>
      <c r="AL836314" s="19"/>
      <c r="AM836314" s="19"/>
      <c r="AN836314" s="19"/>
      <c r="AO836314" s="19"/>
      <c r="AP836314"/>
    </row>
    <row r="836315" spans="1:42" s="116" customFormat="1" x14ac:dyDescent="0.3">
      <c r="A836315"/>
      <c r="B836315"/>
      <c r="C836315"/>
      <c r="D836315"/>
      <c r="E836315"/>
      <c r="F836315"/>
      <c r="G836315"/>
      <c r="H836315"/>
      <c r="I836315"/>
      <c r="J836315"/>
      <c r="K836315"/>
      <c r="L836315"/>
      <c r="M836315" s="115"/>
      <c r="N836315" s="115"/>
      <c r="O836315"/>
      <c r="P836315"/>
      <c r="Q836315"/>
      <c r="R836315" s="19"/>
      <c r="S836315" s="19"/>
      <c r="T836315"/>
      <c r="U836315" s="113"/>
      <c r="V836315" s="19"/>
      <c r="W836315" s="19"/>
      <c r="X836315" s="19"/>
      <c r="Y836315" s="19"/>
      <c r="Z836315" s="19"/>
      <c r="AA836315" s="19"/>
      <c r="AB836315" s="19"/>
      <c r="AC836315" s="19"/>
      <c r="AD836315" s="19"/>
      <c r="AE836315" s="19"/>
      <c r="AF836315" s="19"/>
      <c r="AG836315" s="19"/>
      <c r="AH836315" s="19"/>
      <c r="AI836315" s="19"/>
      <c r="AJ836315" s="19"/>
      <c r="AK836315" s="19"/>
      <c r="AL836315" s="19"/>
      <c r="AM836315" s="19"/>
      <c r="AN836315" s="19"/>
      <c r="AO836315" s="19"/>
      <c r="AP836315"/>
    </row>
    <row r="836316" spans="1:42" s="116" customFormat="1" x14ac:dyDescent="0.3">
      <c r="A836316"/>
      <c r="B836316"/>
      <c r="C836316"/>
      <c r="D836316"/>
      <c r="E836316"/>
      <c r="F836316"/>
      <c r="G836316"/>
      <c r="H836316"/>
      <c r="I836316"/>
      <c r="J836316"/>
      <c r="K836316"/>
      <c r="L836316"/>
      <c r="M836316" s="115"/>
      <c r="N836316" s="115"/>
      <c r="O836316"/>
      <c r="P836316"/>
      <c r="Q836316"/>
      <c r="R836316" s="19"/>
      <c r="S836316" s="19"/>
      <c r="T836316"/>
      <c r="U836316" s="113"/>
      <c r="V836316" s="19"/>
      <c r="W836316" s="19"/>
      <c r="X836316" s="19"/>
      <c r="Y836316" s="19"/>
      <c r="Z836316" s="19"/>
      <c r="AA836316" s="19"/>
      <c r="AB836316" s="19"/>
      <c r="AC836316" s="19"/>
      <c r="AD836316" s="19"/>
      <c r="AE836316" s="19"/>
      <c r="AF836316" s="19"/>
      <c r="AG836316" s="19"/>
      <c r="AH836316" s="19"/>
      <c r="AI836316" s="19"/>
      <c r="AJ836316" s="19"/>
      <c r="AK836316" s="19"/>
      <c r="AL836316" s="19"/>
      <c r="AM836316" s="19"/>
      <c r="AN836316" s="19"/>
      <c r="AO836316" s="19"/>
      <c r="AP836316"/>
    </row>
    <row r="836317" spans="1:42" s="116" customFormat="1" x14ac:dyDescent="0.3">
      <c r="A836317"/>
      <c r="B836317"/>
      <c r="C836317"/>
      <c r="D836317"/>
      <c r="E836317"/>
      <c r="F836317"/>
      <c r="G836317"/>
      <c r="H836317"/>
      <c r="I836317"/>
      <c r="J836317"/>
      <c r="K836317"/>
      <c r="L836317"/>
      <c r="M836317" s="115"/>
      <c r="N836317" s="115"/>
      <c r="O836317"/>
      <c r="P836317"/>
      <c r="Q836317"/>
      <c r="R836317" s="19"/>
      <c r="S836317" s="19"/>
      <c r="T836317"/>
      <c r="U836317" s="113"/>
      <c r="V836317" s="19"/>
      <c r="W836317" s="19"/>
      <c r="X836317" s="19"/>
      <c r="Y836317" s="19"/>
      <c r="Z836317" s="19"/>
      <c r="AA836317" s="19"/>
      <c r="AB836317" s="19"/>
      <c r="AC836317" s="19"/>
      <c r="AD836317" s="19"/>
      <c r="AE836317" s="19"/>
      <c r="AF836317" s="19"/>
      <c r="AG836317" s="19"/>
      <c r="AH836317" s="19"/>
      <c r="AI836317" s="19"/>
      <c r="AJ836317" s="19"/>
      <c r="AK836317" s="19"/>
      <c r="AL836317" s="19"/>
      <c r="AM836317" s="19"/>
      <c r="AN836317" s="19"/>
      <c r="AO836317" s="19"/>
      <c r="AP836317"/>
    </row>
    <row r="836318" spans="1:42" s="116" customFormat="1" x14ac:dyDescent="0.3">
      <c r="A836318"/>
      <c r="B836318"/>
      <c r="C836318"/>
      <c r="D836318"/>
      <c r="E836318"/>
      <c r="F836318"/>
      <c r="G836318"/>
      <c r="H836318"/>
      <c r="I836318"/>
      <c r="J836318"/>
      <c r="K836318"/>
      <c r="L836318"/>
      <c r="M836318" s="115"/>
      <c r="N836318" s="115"/>
      <c r="O836318"/>
      <c r="P836318"/>
      <c r="Q836318"/>
      <c r="R836318" s="19"/>
      <c r="S836318" s="19"/>
      <c r="T836318"/>
      <c r="U836318" s="113"/>
      <c r="V836318" s="19"/>
      <c r="W836318" s="19"/>
      <c r="X836318" s="19"/>
      <c r="Y836318" s="19"/>
      <c r="Z836318" s="19"/>
      <c r="AA836318" s="19"/>
      <c r="AB836318" s="19"/>
      <c r="AC836318" s="19"/>
      <c r="AD836318" s="19"/>
      <c r="AE836318" s="19"/>
      <c r="AF836318" s="19"/>
      <c r="AG836318" s="19"/>
      <c r="AH836318" s="19"/>
      <c r="AI836318" s="19"/>
      <c r="AJ836318" s="19"/>
      <c r="AK836318" s="19"/>
      <c r="AL836318" s="19"/>
      <c r="AM836318" s="19"/>
      <c r="AN836318" s="19"/>
      <c r="AO836318" s="19"/>
      <c r="AP836318"/>
    </row>
    <row r="836319" spans="1:42" s="116" customFormat="1" x14ac:dyDescent="0.3">
      <c r="A836319"/>
      <c r="B836319"/>
      <c r="C836319"/>
      <c r="D836319"/>
      <c r="E836319"/>
      <c r="F836319"/>
      <c r="G836319"/>
      <c r="H836319"/>
      <c r="I836319"/>
      <c r="J836319"/>
      <c r="K836319"/>
      <c r="L836319"/>
      <c r="M836319" s="115"/>
      <c r="N836319" s="115"/>
      <c r="O836319"/>
      <c r="P836319"/>
      <c r="Q836319"/>
      <c r="R836319" s="19"/>
      <c r="S836319" s="19"/>
      <c r="T836319"/>
      <c r="U836319" s="113"/>
      <c r="V836319" s="19"/>
      <c r="W836319" s="19"/>
      <c r="X836319" s="19"/>
      <c r="Y836319" s="19"/>
      <c r="Z836319" s="19"/>
      <c r="AA836319" s="19"/>
      <c r="AB836319" s="19"/>
      <c r="AC836319" s="19"/>
      <c r="AD836319" s="19"/>
      <c r="AE836319" s="19"/>
      <c r="AF836319" s="19"/>
      <c r="AG836319" s="19"/>
      <c r="AH836319" s="19"/>
      <c r="AI836319" s="19"/>
      <c r="AJ836319" s="19"/>
      <c r="AK836319" s="19"/>
      <c r="AL836319" s="19"/>
      <c r="AM836319" s="19"/>
      <c r="AN836319" s="19"/>
      <c r="AO836319" s="19"/>
      <c r="AP836319"/>
    </row>
    <row r="836320" spans="1:42" s="116" customFormat="1" x14ac:dyDescent="0.3">
      <c r="A836320"/>
      <c r="B836320"/>
      <c r="C836320"/>
      <c r="D836320"/>
      <c r="E836320"/>
      <c r="F836320"/>
      <c r="G836320"/>
      <c r="H836320"/>
      <c r="I836320"/>
      <c r="J836320"/>
      <c r="K836320"/>
      <c r="L836320"/>
      <c r="M836320" s="115"/>
      <c r="N836320" s="115"/>
      <c r="O836320"/>
      <c r="P836320"/>
      <c r="Q836320"/>
      <c r="R836320" s="19"/>
      <c r="S836320" s="19"/>
      <c r="T836320"/>
      <c r="U836320" s="113"/>
      <c r="V836320" s="19"/>
      <c r="W836320" s="19"/>
      <c r="X836320" s="19"/>
      <c r="Y836320" s="19"/>
      <c r="Z836320" s="19"/>
      <c r="AA836320" s="19"/>
      <c r="AB836320" s="19"/>
      <c r="AC836320" s="19"/>
      <c r="AD836320" s="19"/>
      <c r="AE836320" s="19"/>
      <c r="AF836320" s="19"/>
      <c r="AG836320" s="19"/>
      <c r="AH836320" s="19"/>
      <c r="AI836320" s="19"/>
      <c r="AJ836320" s="19"/>
      <c r="AK836320" s="19"/>
      <c r="AL836320" s="19"/>
      <c r="AM836320" s="19"/>
      <c r="AN836320" s="19"/>
      <c r="AO836320" s="19"/>
      <c r="AP836320"/>
    </row>
    <row r="836321" spans="1:42" s="116" customFormat="1" x14ac:dyDescent="0.3">
      <c r="A836321"/>
      <c r="B836321"/>
      <c r="C836321"/>
      <c r="D836321"/>
      <c r="E836321"/>
      <c r="F836321"/>
      <c r="G836321"/>
      <c r="H836321"/>
      <c r="I836321"/>
      <c r="J836321"/>
      <c r="K836321"/>
      <c r="L836321"/>
      <c r="M836321" s="115"/>
      <c r="N836321" s="115"/>
      <c r="O836321"/>
      <c r="P836321"/>
      <c r="Q836321"/>
      <c r="R836321" s="19"/>
      <c r="S836321" s="19"/>
      <c r="T836321"/>
      <c r="U836321" s="113"/>
      <c r="V836321" s="19"/>
      <c r="W836321" s="19"/>
      <c r="X836321" s="19"/>
      <c r="Y836321" s="19"/>
      <c r="Z836321" s="19"/>
      <c r="AA836321" s="19"/>
      <c r="AB836321" s="19"/>
      <c r="AC836321" s="19"/>
      <c r="AD836321" s="19"/>
      <c r="AE836321" s="19"/>
      <c r="AF836321" s="19"/>
      <c r="AG836321" s="19"/>
      <c r="AH836321" s="19"/>
      <c r="AI836321" s="19"/>
      <c r="AJ836321" s="19"/>
      <c r="AK836321" s="19"/>
      <c r="AL836321" s="19"/>
      <c r="AM836321" s="19"/>
      <c r="AN836321" s="19"/>
      <c r="AO836321" s="19"/>
      <c r="AP836321"/>
    </row>
    <row r="836322" spans="1:42" s="116" customFormat="1" x14ac:dyDescent="0.3">
      <c r="A836322"/>
      <c r="B836322"/>
      <c r="C836322"/>
      <c r="D836322"/>
      <c r="E836322"/>
      <c r="F836322"/>
      <c r="G836322"/>
      <c r="H836322"/>
      <c r="I836322"/>
      <c r="J836322"/>
      <c r="K836322"/>
      <c r="L836322"/>
      <c r="M836322" s="115"/>
      <c r="N836322" s="115"/>
      <c r="O836322"/>
      <c r="P836322"/>
      <c r="Q836322"/>
      <c r="R836322" s="19"/>
      <c r="S836322" s="19"/>
      <c r="T836322"/>
      <c r="U836322" s="113"/>
      <c r="V836322" s="19"/>
      <c r="W836322" s="19"/>
      <c r="X836322" s="19"/>
      <c r="Y836322" s="19"/>
      <c r="Z836322" s="19"/>
      <c r="AA836322" s="19"/>
      <c r="AB836322" s="19"/>
      <c r="AC836322" s="19"/>
      <c r="AD836322" s="19"/>
      <c r="AE836322" s="19"/>
      <c r="AF836322" s="19"/>
      <c r="AG836322" s="19"/>
      <c r="AH836322" s="19"/>
      <c r="AI836322" s="19"/>
      <c r="AJ836322" s="19"/>
      <c r="AK836322" s="19"/>
      <c r="AL836322" s="19"/>
      <c r="AM836322" s="19"/>
      <c r="AN836322" s="19"/>
      <c r="AO836322" s="19"/>
      <c r="AP836322"/>
    </row>
    <row r="836323" spans="1:42" s="116" customFormat="1" x14ac:dyDescent="0.3">
      <c r="A836323"/>
      <c r="B836323"/>
      <c r="C836323"/>
      <c r="D836323"/>
      <c r="E836323"/>
      <c r="F836323"/>
      <c r="G836323"/>
      <c r="H836323"/>
      <c r="I836323"/>
      <c r="J836323"/>
      <c r="K836323"/>
      <c r="L836323"/>
      <c r="M836323" s="115"/>
      <c r="N836323" s="115"/>
      <c r="O836323"/>
      <c r="P836323"/>
      <c r="Q836323"/>
      <c r="R836323" s="19"/>
      <c r="S836323" s="19"/>
      <c r="T836323"/>
      <c r="U836323" s="113"/>
      <c r="V836323" s="19"/>
      <c r="W836323" s="19"/>
      <c r="X836323" s="19"/>
      <c r="Y836323" s="19"/>
      <c r="Z836323" s="19"/>
      <c r="AA836323" s="19"/>
      <c r="AB836323" s="19"/>
      <c r="AC836323" s="19"/>
      <c r="AD836323" s="19"/>
      <c r="AE836323" s="19"/>
      <c r="AF836323" s="19"/>
      <c r="AG836323" s="19"/>
      <c r="AH836323" s="19"/>
      <c r="AI836323" s="19"/>
      <c r="AJ836323" s="19"/>
      <c r="AK836323" s="19"/>
      <c r="AL836323" s="19"/>
      <c r="AM836323" s="19"/>
      <c r="AN836323" s="19"/>
      <c r="AO836323" s="19"/>
      <c r="AP836323"/>
    </row>
    <row r="836324" spans="1:42" s="116" customFormat="1" x14ac:dyDescent="0.3">
      <c r="A836324"/>
      <c r="B836324"/>
      <c r="C836324"/>
      <c r="D836324"/>
      <c r="E836324"/>
      <c r="F836324"/>
      <c r="G836324"/>
      <c r="H836324"/>
      <c r="I836324"/>
      <c r="J836324"/>
      <c r="K836324"/>
      <c r="L836324"/>
      <c r="M836324" s="115"/>
      <c r="N836324" s="115"/>
      <c r="O836324"/>
      <c r="P836324"/>
      <c r="Q836324"/>
      <c r="R836324" s="19"/>
      <c r="S836324" s="19"/>
      <c r="T836324"/>
      <c r="U836324" s="113"/>
      <c r="V836324" s="19"/>
      <c r="W836324" s="19"/>
      <c r="X836324" s="19"/>
      <c r="Y836324" s="19"/>
      <c r="Z836324" s="19"/>
      <c r="AA836324" s="19"/>
      <c r="AB836324" s="19"/>
      <c r="AC836324" s="19"/>
      <c r="AD836324" s="19"/>
      <c r="AE836324" s="19"/>
      <c r="AF836324" s="19"/>
      <c r="AG836324" s="19"/>
      <c r="AH836324" s="19"/>
      <c r="AI836324" s="19"/>
      <c r="AJ836324" s="19"/>
      <c r="AK836324" s="19"/>
      <c r="AL836324" s="19"/>
      <c r="AM836324" s="19"/>
      <c r="AN836324" s="19"/>
      <c r="AO836324" s="19"/>
      <c r="AP836324"/>
    </row>
    <row r="836325" spans="1:42" s="116" customFormat="1" x14ac:dyDescent="0.3">
      <c r="A836325"/>
      <c r="B836325"/>
      <c r="C836325"/>
      <c r="D836325"/>
      <c r="E836325"/>
      <c r="F836325"/>
      <c r="G836325"/>
      <c r="H836325"/>
      <c r="I836325"/>
      <c r="J836325"/>
      <c r="K836325"/>
      <c r="L836325"/>
      <c r="M836325" s="115"/>
      <c r="N836325" s="115"/>
      <c r="O836325"/>
      <c r="P836325"/>
      <c r="Q836325"/>
      <c r="R836325" s="19"/>
      <c r="S836325" s="19"/>
      <c r="T836325"/>
      <c r="U836325" s="113"/>
      <c r="V836325" s="19"/>
      <c r="W836325" s="19"/>
      <c r="X836325" s="19"/>
      <c r="Y836325" s="19"/>
      <c r="Z836325" s="19"/>
      <c r="AA836325" s="19"/>
      <c r="AB836325" s="19"/>
      <c r="AC836325" s="19"/>
      <c r="AD836325" s="19"/>
      <c r="AE836325" s="19"/>
      <c r="AF836325" s="19"/>
      <c r="AG836325" s="19"/>
      <c r="AH836325" s="19"/>
      <c r="AI836325" s="19"/>
      <c r="AJ836325" s="19"/>
      <c r="AK836325" s="19"/>
      <c r="AL836325" s="19"/>
      <c r="AM836325" s="19"/>
      <c r="AN836325" s="19"/>
      <c r="AO836325" s="19"/>
      <c r="AP836325"/>
    </row>
    <row r="836326" spans="1:42" s="116" customFormat="1" x14ac:dyDescent="0.3">
      <c r="A836326"/>
      <c r="B836326"/>
      <c r="C836326"/>
      <c r="D836326"/>
      <c r="E836326"/>
      <c r="F836326"/>
      <c r="G836326"/>
      <c r="H836326"/>
      <c r="I836326"/>
      <c r="J836326"/>
      <c r="K836326"/>
      <c r="L836326"/>
      <c r="M836326" s="115"/>
      <c r="N836326" s="115"/>
      <c r="O836326"/>
      <c r="P836326"/>
      <c r="Q836326"/>
      <c r="R836326" s="19"/>
      <c r="S836326" s="19"/>
      <c r="T836326"/>
      <c r="U836326" s="113"/>
      <c r="V836326" s="19"/>
      <c r="W836326" s="19"/>
      <c r="X836326" s="19"/>
      <c r="Y836326" s="19"/>
      <c r="Z836326" s="19"/>
      <c r="AA836326" s="19"/>
      <c r="AB836326" s="19"/>
      <c r="AC836326" s="19"/>
      <c r="AD836326" s="19"/>
      <c r="AE836326" s="19"/>
      <c r="AF836326" s="19"/>
      <c r="AG836326" s="19"/>
      <c r="AH836326" s="19"/>
      <c r="AI836326" s="19"/>
      <c r="AJ836326" s="19"/>
      <c r="AK836326" s="19"/>
      <c r="AL836326" s="19"/>
      <c r="AM836326" s="19"/>
      <c r="AN836326" s="19"/>
      <c r="AO836326" s="19"/>
      <c r="AP836326"/>
    </row>
    <row r="836327" spans="1:42" s="116" customFormat="1" x14ac:dyDescent="0.3">
      <c r="A836327"/>
      <c r="B836327"/>
      <c r="C836327"/>
      <c r="D836327"/>
      <c r="E836327"/>
      <c r="F836327"/>
      <c r="G836327"/>
      <c r="H836327"/>
      <c r="I836327"/>
      <c r="J836327"/>
      <c r="K836327"/>
      <c r="L836327"/>
      <c r="M836327" s="115"/>
      <c r="N836327" s="115"/>
      <c r="O836327"/>
      <c r="P836327"/>
      <c r="Q836327"/>
      <c r="R836327" s="19"/>
      <c r="S836327" s="19"/>
      <c r="T836327"/>
      <c r="U836327" s="113"/>
      <c r="V836327" s="19"/>
      <c r="W836327" s="19"/>
      <c r="X836327" s="19"/>
      <c r="Y836327" s="19"/>
      <c r="Z836327" s="19"/>
      <c r="AA836327" s="19"/>
      <c r="AB836327" s="19"/>
      <c r="AC836327" s="19"/>
      <c r="AD836327" s="19"/>
      <c r="AE836327" s="19"/>
      <c r="AF836327" s="19"/>
      <c r="AG836327" s="19"/>
      <c r="AH836327" s="19"/>
      <c r="AI836327" s="19"/>
      <c r="AJ836327" s="19"/>
      <c r="AK836327" s="19"/>
      <c r="AL836327" s="19"/>
      <c r="AM836327" s="19"/>
      <c r="AN836327" s="19"/>
      <c r="AO836327" s="19"/>
      <c r="AP836327"/>
    </row>
    <row r="836328" spans="1:42" s="116" customFormat="1" x14ac:dyDescent="0.3">
      <c r="A836328"/>
      <c r="B836328"/>
      <c r="C836328"/>
      <c r="D836328"/>
      <c r="E836328"/>
      <c r="F836328"/>
      <c r="G836328"/>
      <c r="H836328"/>
      <c r="I836328"/>
      <c r="J836328"/>
      <c r="K836328"/>
      <c r="L836328"/>
      <c r="M836328" s="115"/>
      <c r="N836328" s="115"/>
      <c r="O836328"/>
      <c r="P836328"/>
      <c r="Q836328"/>
      <c r="R836328" s="19"/>
      <c r="S836328" s="19"/>
      <c r="T836328"/>
      <c r="U836328" s="113"/>
      <c r="V836328" s="19"/>
      <c r="W836328" s="19"/>
      <c r="X836328" s="19"/>
      <c r="Y836328" s="19"/>
      <c r="Z836328" s="19"/>
      <c r="AA836328" s="19"/>
      <c r="AB836328" s="19"/>
      <c r="AC836328" s="19"/>
      <c r="AD836328" s="19"/>
      <c r="AE836328" s="19"/>
      <c r="AF836328" s="19"/>
      <c r="AG836328" s="19"/>
      <c r="AH836328" s="19"/>
      <c r="AI836328" s="19"/>
      <c r="AJ836328" s="19"/>
      <c r="AK836328" s="19"/>
      <c r="AL836328" s="19"/>
      <c r="AM836328" s="19"/>
      <c r="AN836328" s="19"/>
      <c r="AO836328" s="19"/>
      <c r="AP836328"/>
    </row>
    <row r="836329" spans="1:42" s="116" customFormat="1" x14ac:dyDescent="0.3">
      <c r="A836329"/>
      <c r="B836329"/>
      <c r="C836329"/>
      <c r="D836329"/>
      <c r="E836329"/>
      <c r="F836329"/>
      <c r="G836329"/>
      <c r="H836329"/>
      <c r="I836329"/>
      <c r="J836329"/>
      <c r="K836329"/>
      <c r="L836329"/>
      <c r="M836329" s="115"/>
      <c r="N836329" s="115"/>
      <c r="O836329"/>
      <c r="P836329"/>
      <c r="Q836329"/>
      <c r="R836329" s="19"/>
      <c r="S836329" s="19"/>
      <c r="T836329"/>
      <c r="U836329" s="113"/>
      <c r="V836329" s="19"/>
      <c r="W836329" s="19"/>
      <c r="X836329" s="19"/>
      <c r="Y836329" s="19"/>
      <c r="Z836329" s="19"/>
      <c r="AA836329" s="19"/>
      <c r="AB836329" s="19"/>
      <c r="AC836329" s="19"/>
      <c r="AD836329" s="19"/>
      <c r="AE836329" s="19"/>
      <c r="AF836329" s="19"/>
      <c r="AG836329" s="19"/>
      <c r="AH836329" s="19"/>
      <c r="AI836329" s="19"/>
      <c r="AJ836329" s="19"/>
      <c r="AK836329" s="19"/>
      <c r="AL836329" s="19"/>
      <c r="AM836329" s="19"/>
      <c r="AN836329" s="19"/>
      <c r="AO836329" s="19"/>
      <c r="AP836329"/>
    </row>
    <row r="836330" spans="1:42" s="116" customFormat="1" x14ac:dyDescent="0.3">
      <c r="A836330"/>
      <c r="B836330"/>
      <c r="C836330"/>
      <c r="D836330"/>
      <c r="E836330"/>
      <c r="F836330"/>
      <c r="G836330"/>
      <c r="H836330"/>
      <c r="I836330"/>
      <c r="J836330"/>
      <c r="K836330"/>
      <c r="L836330"/>
      <c r="M836330" s="115"/>
      <c r="N836330" s="115"/>
      <c r="O836330"/>
      <c r="P836330"/>
      <c r="Q836330"/>
      <c r="R836330" s="19"/>
      <c r="S836330" s="19"/>
      <c r="T836330"/>
      <c r="U836330" s="113"/>
      <c r="V836330" s="19"/>
      <c r="W836330" s="19"/>
      <c r="X836330" s="19"/>
      <c r="Y836330" s="19"/>
      <c r="Z836330" s="19"/>
      <c r="AA836330" s="19"/>
      <c r="AB836330" s="19"/>
      <c r="AC836330" s="19"/>
      <c r="AD836330" s="19"/>
      <c r="AE836330" s="19"/>
      <c r="AF836330" s="19"/>
      <c r="AG836330" s="19"/>
      <c r="AH836330" s="19"/>
      <c r="AI836330" s="19"/>
      <c r="AJ836330" s="19"/>
      <c r="AK836330" s="19"/>
      <c r="AL836330" s="19"/>
      <c r="AM836330" s="19"/>
      <c r="AN836330" s="19"/>
      <c r="AO836330" s="19"/>
      <c r="AP836330"/>
    </row>
    <row r="836331" spans="1:42" s="116" customFormat="1" x14ac:dyDescent="0.3">
      <c r="A836331"/>
      <c r="B836331"/>
      <c r="C836331"/>
      <c r="D836331"/>
      <c r="E836331"/>
      <c r="F836331"/>
      <c r="G836331"/>
      <c r="H836331"/>
      <c r="I836331"/>
      <c r="J836331"/>
      <c r="K836331"/>
      <c r="L836331"/>
      <c r="M836331" s="115"/>
      <c r="N836331" s="115"/>
      <c r="O836331"/>
      <c r="P836331"/>
      <c r="Q836331"/>
      <c r="R836331" s="19"/>
      <c r="S836331" s="19"/>
      <c r="T836331"/>
      <c r="U836331" s="113"/>
      <c r="V836331" s="19"/>
      <c r="W836331" s="19"/>
      <c r="X836331" s="19"/>
      <c r="Y836331" s="19"/>
      <c r="Z836331" s="19"/>
      <c r="AA836331" s="19"/>
      <c r="AB836331" s="19"/>
      <c r="AC836331" s="19"/>
      <c r="AD836331" s="19"/>
      <c r="AE836331" s="19"/>
      <c r="AF836331" s="19"/>
      <c r="AG836331" s="19"/>
      <c r="AH836331" s="19"/>
      <c r="AI836331" s="19"/>
      <c r="AJ836331" s="19"/>
      <c r="AK836331" s="19"/>
      <c r="AL836331" s="19"/>
      <c r="AM836331" s="19"/>
      <c r="AN836331" s="19"/>
      <c r="AO836331" s="19"/>
      <c r="AP836331"/>
    </row>
    <row r="836332" spans="1:42" s="116" customFormat="1" x14ac:dyDescent="0.3">
      <c r="A836332"/>
      <c r="B836332"/>
      <c r="C836332"/>
      <c r="D836332"/>
      <c r="E836332"/>
      <c r="F836332"/>
      <c r="G836332"/>
      <c r="H836332"/>
      <c r="I836332"/>
      <c r="J836332"/>
      <c r="K836332"/>
      <c r="L836332"/>
      <c r="M836332" s="115"/>
      <c r="N836332" s="115"/>
      <c r="O836332"/>
      <c r="P836332"/>
      <c r="Q836332"/>
      <c r="R836332" s="19"/>
      <c r="S836332" s="19"/>
      <c r="T836332"/>
      <c r="U836332" s="113"/>
      <c r="V836332" s="19"/>
      <c r="W836332" s="19"/>
      <c r="X836332" s="19"/>
      <c r="Y836332" s="19"/>
      <c r="Z836332" s="19"/>
      <c r="AA836332" s="19"/>
      <c r="AB836332" s="19"/>
      <c r="AC836332" s="19"/>
      <c r="AD836332" s="19"/>
      <c r="AE836332" s="19"/>
      <c r="AF836332" s="19"/>
      <c r="AG836332" s="19"/>
      <c r="AH836332" s="19"/>
      <c r="AI836332" s="19"/>
      <c r="AJ836332" s="19"/>
      <c r="AK836332" s="19"/>
      <c r="AL836332" s="19"/>
      <c r="AM836332" s="19"/>
      <c r="AN836332" s="19"/>
      <c r="AO836332" s="19"/>
      <c r="AP836332"/>
    </row>
    <row r="836333" spans="1:42" s="116" customFormat="1" x14ac:dyDescent="0.3">
      <c r="A836333"/>
      <c r="B836333"/>
      <c r="C836333"/>
      <c r="D836333"/>
      <c r="E836333"/>
      <c r="F836333"/>
      <c r="G836333"/>
      <c r="H836333"/>
      <c r="I836333"/>
      <c r="J836333"/>
      <c r="K836333"/>
      <c r="L836333"/>
      <c r="M836333" s="115"/>
      <c r="N836333" s="115"/>
      <c r="O836333"/>
      <c r="P836333"/>
      <c r="Q836333"/>
      <c r="R836333" s="19"/>
      <c r="S836333" s="19"/>
      <c r="T836333"/>
      <c r="U836333" s="113"/>
      <c r="V836333" s="19"/>
      <c r="W836333" s="19"/>
      <c r="X836333" s="19"/>
      <c r="Y836333" s="19"/>
      <c r="Z836333" s="19"/>
      <c r="AA836333" s="19"/>
      <c r="AB836333" s="19"/>
      <c r="AC836333" s="19"/>
      <c r="AD836333" s="19"/>
      <c r="AE836333" s="19"/>
      <c r="AF836333" s="19"/>
      <c r="AG836333" s="19"/>
      <c r="AH836333" s="19"/>
      <c r="AI836333" s="19"/>
      <c r="AJ836333" s="19"/>
      <c r="AK836333" s="19"/>
      <c r="AL836333" s="19"/>
      <c r="AM836333" s="19"/>
      <c r="AN836333" s="19"/>
      <c r="AO836333" s="19"/>
      <c r="AP836333"/>
    </row>
    <row r="836334" spans="1:42" s="116" customFormat="1" x14ac:dyDescent="0.3">
      <c r="A836334"/>
      <c r="B836334"/>
      <c r="C836334"/>
      <c r="D836334"/>
      <c r="E836334"/>
      <c r="F836334"/>
      <c r="G836334"/>
      <c r="H836334"/>
      <c r="I836334"/>
      <c r="J836334"/>
      <c r="K836334"/>
      <c r="L836334"/>
      <c r="M836334" s="115"/>
      <c r="N836334" s="115"/>
      <c r="O836334"/>
      <c r="P836334"/>
      <c r="Q836334"/>
      <c r="R836334" s="19"/>
      <c r="S836334" s="19"/>
      <c r="T836334"/>
      <c r="U836334" s="113"/>
      <c r="V836334" s="19"/>
      <c r="W836334" s="19"/>
      <c r="X836334" s="19"/>
      <c r="Y836334" s="19"/>
      <c r="Z836334" s="19"/>
      <c r="AA836334" s="19"/>
      <c r="AB836334" s="19"/>
      <c r="AC836334" s="19"/>
      <c r="AD836334" s="19"/>
      <c r="AE836334" s="19"/>
      <c r="AF836334" s="19"/>
      <c r="AG836334" s="19"/>
      <c r="AH836334" s="19"/>
      <c r="AI836334" s="19"/>
      <c r="AJ836334" s="19"/>
      <c r="AK836334" s="19"/>
      <c r="AL836334" s="19"/>
      <c r="AM836334" s="19"/>
      <c r="AN836334" s="19"/>
      <c r="AO836334" s="19"/>
      <c r="AP836334"/>
    </row>
    <row r="836335" spans="1:42" s="116" customFormat="1" x14ac:dyDescent="0.3">
      <c r="A836335"/>
      <c r="B836335"/>
      <c r="C836335"/>
      <c r="D836335"/>
      <c r="E836335"/>
      <c r="F836335"/>
      <c r="G836335"/>
      <c r="H836335"/>
      <c r="I836335"/>
      <c r="J836335"/>
      <c r="K836335"/>
      <c r="L836335"/>
      <c r="M836335" s="115"/>
      <c r="N836335" s="115"/>
      <c r="O836335"/>
      <c r="P836335"/>
      <c r="Q836335"/>
      <c r="R836335" s="19"/>
      <c r="S836335" s="19"/>
      <c r="T836335"/>
      <c r="U836335" s="113"/>
      <c r="V836335" s="19"/>
      <c r="W836335" s="19"/>
      <c r="X836335" s="19"/>
      <c r="Y836335" s="19"/>
      <c r="Z836335" s="19"/>
      <c r="AA836335" s="19"/>
      <c r="AB836335" s="19"/>
      <c r="AC836335" s="19"/>
      <c r="AD836335" s="19"/>
      <c r="AE836335" s="19"/>
      <c r="AF836335" s="19"/>
      <c r="AG836335" s="19"/>
      <c r="AH836335" s="19"/>
      <c r="AI836335" s="19"/>
      <c r="AJ836335" s="19"/>
      <c r="AK836335" s="19"/>
      <c r="AL836335" s="19"/>
      <c r="AM836335" s="19"/>
      <c r="AN836335" s="19"/>
      <c r="AO836335" s="19"/>
      <c r="AP836335"/>
    </row>
    <row r="836336" spans="1:42" s="116" customFormat="1" x14ac:dyDescent="0.3">
      <c r="A836336"/>
      <c r="B836336"/>
      <c r="C836336"/>
      <c r="D836336"/>
      <c r="E836336"/>
      <c r="F836336"/>
      <c r="G836336"/>
      <c r="H836336"/>
      <c r="I836336"/>
      <c r="J836336"/>
      <c r="K836336"/>
      <c r="L836336"/>
      <c r="M836336" s="115"/>
      <c r="N836336" s="115"/>
      <c r="O836336"/>
      <c r="P836336"/>
      <c r="Q836336"/>
      <c r="R836336" s="19"/>
      <c r="S836336" s="19"/>
      <c r="T836336"/>
      <c r="U836336" s="113"/>
      <c r="V836336" s="19"/>
      <c r="W836336" s="19"/>
      <c r="X836336" s="19"/>
      <c r="Y836336" s="19"/>
      <c r="Z836336" s="19"/>
      <c r="AA836336" s="19"/>
      <c r="AB836336" s="19"/>
      <c r="AC836336" s="19"/>
      <c r="AD836336" s="19"/>
      <c r="AE836336" s="19"/>
      <c r="AF836336" s="19"/>
      <c r="AG836336" s="19"/>
      <c r="AH836336" s="19"/>
      <c r="AI836336" s="19"/>
      <c r="AJ836336" s="19"/>
      <c r="AK836336" s="19"/>
      <c r="AL836336" s="19"/>
      <c r="AM836336" s="19"/>
      <c r="AN836336" s="19"/>
      <c r="AO836336" s="19"/>
      <c r="AP836336"/>
    </row>
    <row r="836337" spans="1:42" s="116" customFormat="1" x14ac:dyDescent="0.3">
      <c r="A836337"/>
      <c r="B836337"/>
      <c r="C836337"/>
      <c r="D836337"/>
      <c r="E836337"/>
      <c r="F836337"/>
      <c r="G836337"/>
      <c r="H836337"/>
      <c r="I836337"/>
      <c r="J836337"/>
      <c r="K836337"/>
      <c r="L836337"/>
      <c r="M836337" s="115"/>
      <c r="N836337" s="115"/>
      <c r="O836337"/>
      <c r="P836337"/>
      <c r="Q836337"/>
      <c r="R836337" s="19"/>
      <c r="S836337" s="19"/>
      <c r="T836337"/>
      <c r="U836337" s="113"/>
      <c r="V836337" s="19"/>
      <c r="W836337" s="19"/>
      <c r="X836337" s="19"/>
      <c r="Y836337" s="19"/>
      <c r="Z836337" s="19"/>
      <c r="AA836337" s="19"/>
      <c r="AB836337" s="19"/>
      <c r="AC836337" s="19"/>
      <c r="AD836337" s="19"/>
      <c r="AE836337" s="19"/>
      <c r="AF836337" s="19"/>
      <c r="AG836337" s="19"/>
      <c r="AH836337" s="19"/>
      <c r="AI836337" s="19"/>
      <c r="AJ836337" s="19"/>
      <c r="AK836337" s="19"/>
      <c r="AL836337" s="19"/>
      <c r="AM836337" s="19"/>
      <c r="AN836337" s="19"/>
      <c r="AO836337" s="19"/>
      <c r="AP836337"/>
    </row>
    <row r="836338" spans="1:42" s="116" customFormat="1" x14ac:dyDescent="0.3">
      <c r="A836338"/>
      <c r="B836338"/>
      <c r="C836338"/>
      <c r="D836338"/>
      <c r="E836338"/>
      <c r="F836338"/>
      <c r="G836338"/>
      <c r="H836338"/>
      <c r="I836338"/>
      <c r="J836338"/>
      <c r="K836338"/>
      <c r="L836338"/>
      <c r="M836338" s="115"/>
      <c r="N836338" s="115"/>
      <c r="O836338"/>
      <c r="P836338"/>
      <c r="Q836338"/>
      <c r="R836338" s="19"/>
      <c r="S836338" s="19"/>
      <c r="T836338"/>
      <c r="U836338" s="113"/>
      <c r="V836338" s="19"/>
      <c r="W836338" s="19"/>
      <c r="X836338" s="19"/>
      <c r="Y836338" s="19"/>
      <c r="Z836338" s="19"/>
      <c r="AA836338" s="19"/>
      <c r="AB836338" s="19"/>
      <c r="AC836338" s="19"/>
      <c r="AD836338" s="19"/>
      <c r="AE836338" s="19"/>
      <c r="AF836338" s="19"/>
      <c r="AG836338" s="19"/>
      <c r="AH836338" s="19"/>
      <c r="AI836338" s="19"/>
      <c r="AJ836338" s="19"/>
      <c r="AK836338" s="19"/>
      <c r="AL836338" s="19"/>
      <c r="AM836338" s="19"/>
      <c r="AN836338" s="19"/>
      <c r="AO836338" s="19"/>
      <c r="AP836338"/>
    </row>
    <row r="836339" spans="1:42" s="116" customFormat="1" x14ac:dyDescent="0.3">
      <c r="A836339"/>
      <c r="B836339"/>
      <c r="C836339"/>
      <c r="D836339"/>
      <c r="E836339"/>
      <c r="F836339"/>
      <c r="G836339"/>
      <c r="H836339"/>
      <c r="I836339"/>
      <c r="J836339"/>
      <c r="K836339"/>
      <c r="L836339"/>
      <c r="M836339" s="115"/>
      <c r="N836339" s="115"/>
      <c r="O836339"/>
      <c r="P836339"/>
      <c r="Q836339"/>
      <c r="R836339" s="19"/>
      <c r="S836339" s="19"/>
      <c r="T836339"/>
      <c r="U836339" s="113"/>
      <c r="V836339" s="19"/>
      <c r="W836339" s="19"/>
      <c r="X836339" s="19"/>
      <c r="Y836339" s="19"/>
      <c r="Z836339" s="19"/>
      <c r="AA836339" s="19"/>
      <c r="AB836339" s="19"/>
      <c r="AC836339" s="19"/>
      <c r="AD836339" s="19"/>
      <c r="AE836339" s="19"/>
      <c r="AF836339" s="19"/>
      <c r="AG836339" s="19"/>
      <c r="AH836339" s="19"/>
      <c r="AI836339" s="19"/>
      <c r="AJ836339" s="19"/>
      <c r="AK836339" s="19"/>
      <c r="AL836339" s="19"/>
      <c r="AM836339" s="19"/>
      <c r="AN836339" s="19"/>
      <c r="AO836339" s="19"/>
      <c r="AP836339"/>
    </row>
    <row r="836340" spans="1:42" s="116" customFormat="1" x14ac:dyDescent="0.3">
      <c r="A836340"/>
      <c r="B836340"/>
      <c r="C836340"/>
      <c r="D836340"/>
      <c r="E836340"/>
      <c r="F836340"/>
      <c r="G836340"/>
      <c r="H836340"/>
      <c r="I836340"/>
      <c r="J836340"/>
      <c r="K836340"/>
      <c r="L836340"/>
      <c r="M836340" s="115"/>
      <c r="N836340" s="115"/>
      <c r="O836340"/>
      <c r="P836340"/>
      <c r="Q836340"/>
      <c r="R836340" s="19"/>
      <c r="S836340" s="19"/>
      <c r="T836340"/>
      <c r="U836340" s="113"/>
      <c r="V836340" s="19"/>
      <c r="W836340" s="19"/>
      <c r="X836340" s="19"/>
      <c r="Y836340" s="19"/>
      <c r="Z836340" s="19"/>
      <c r="AA836340" s="19"/>
      <c r="AB836340" s="19"/>
      <c r="AC836340" s="19"/>
      <c r="AD836340" s="19"/>
      <c r="AE836340" s="19"/>
      <c r="AF836340" s="19"/>
      <c r="AG836340" s="19"/>
      <c r="AH836340" s="19"/>
      <c r="AI836340" s="19"/>
      <c r="AJ836340" s="19"/>
      <c r="AK836340" s="19"/>
      <c r="AL836340" s="19"/>
      <c r="AM836340" s="19"/>
      <c r="AN836340" s="19"/>
      <c r="AO836340" s="19"/>
      <c r="AP836340"/>
    </row>
    <row r="836341" spans="1:42" s="116" customFormat="1" x14ac:dyDescent="0.3">
      <c r="A836341"/>
      <c r="B836341"/>
      <c r="C836341"/>
      <c r="D836341"/>
      <c r="E836341"/>
      <c r="F836341"/>
      <c r="G836341"/>
      <c r="H836341"/>
      <c r="I836341"/>
      <c r="J836341"/>
      <c r="K836341"/>
      <c r="L836341"/>
      <c r="M836341" s="115"/>
      <c r="N836341" s="115"/>
      <c r="O836341"/>
      <c r="P836341"/>
      <c r="Q836341"/>
      <c r="R836341" s="19"/>
      <c r="S836341" s="19"/>
      <c r="T836341"/>
      <c r="U836341" s="113"/>
      <c r="V836341" s="19"/>
      <c r="W836341" s="19"/>
      <c r="X836341" s="19"/>
      <c r="Y836341" s="19"/>
      <c r="Z836341" s="19"/>
      <c r="AA836341" s="19"/>
      <c r="AB836341" s="19"/>
      <c r="AC836341" s="19"/>
      <c r="AD836341" s="19"/>
      <c r="AE836341" s="19"/>
      <c r="AF836341" s="19"/>
      <c r="AG836341" s="19"/>
      <c r="AH836341" s="19"/>
      <c r="AI836341" s="19"/>
      <c r="AJ836341" s="19"/>
      <c r="AK836341" s="19"/>
      <c r="AL836341" s="19"/>
      <c r="AM836341" s="19"/>
      <c r="AN836341" s="19"/>
      <c r="AO836341" s="19"/>
      <c r="AP836341"/>
    </row>
    <row r="836342" spans="1:42" s="116" customFormat="1" x14ac:dyDescent="0.3">
      <c r="A836342"/>
      <c r="B836342"/>
      <c r="C836342"/>
      <c r="D836342"/>
      <c r="E836342"/>
      <c r="F836342"/>
      <c r="G836342"/>
      <c r="H836342"/>
      <c r="I836342"/>
      <c r="J836342"/>
      <c r="K836342"/>
      <c r="L836342"/>
      <c r="M836342" s="115"/>
      <c r="N836342" s="115"/>
      <c r="O836342"/>
      <c r="P836342"/>
      <c r="Q836342"/>
      <c r="R836342" s="19"/>
      <c r="S836342" s="19"/>
      <c r="T836342"/>
      <c r="U836342" s="113"/>
      <c r="V836342" s="19"/>
      <c r="W836342" s="19"/>
      <c r="X836342" s="19"/>
      <c r="Y836342" s="19"/>
      <c r="Z836342" s="19"/>
      <c r="AA836342" s="19"/>
      <c r="AB836342" s="19"/>
      <c r="AC836342" s="19"/>
      <c r="AD836342" s="19"/>
      <c r="AE836342" s="19"/>
      <c r="AF836342" s="19"/>
      <c r="AG836342" s="19"/>
      <c r="AH836342" s="19"/>
      <c r="AI836342" s="19"/>
      <c r="AJ836342" s="19"/>
      <c r="AK836342" s="19"/>
      <c r="AL836342" s="19"/>
      <c r="AM836342" s="19"/>
      <c r="AN836342" s="19"/>
      <c r="AO836342" s="19"/>
      <c r="AP836342"/>
    </row>
    <row r="836343" spans="1:42" s="116" customFormat="1" x14ac:dyDescent="0.3">
      <c r="A836343"/>
      <c r="B836343"/>
      <c r="C836343"/>
      <c r="D836343"/>
      <c r="E836343"/>
      <c r="F836343"/>
      <c r="G836343"/>
      <c r="H836343"/>
      <c r="I836343"/>
      <c r="J836343"/>
      <c r="K836343"/>
      <c r="L836343"/>
      <c r="M836343" s="115"/>
      <c r="N836343" s="115"/>
      <c r="O836343"/>
      <c r="P836343"/>
      <c r="Q836343"/>
      <c r="R836343" s="19"/>
      <c r="S836343" s="19"/>
      <c r="T836343"/>
      <c r="U836343" s="113"/>
      <c r="V836343" s="19"/>
      <c r="W836343" s="19"/>
      <c r="X836343" s="19"/>
      <c r="Y836343" s="19"/>
      <c r="Z836343" s="19"/>
      <c r="AA836343" s="19"/>
      <c r="AB836343" s="19"/>
      <c r="AC836343" s="19"/>
      <c r="AD836343" s="19"/>
      <c r="AE836343" s="19"/>
      <c r="AF836343" s="19"/>
      <c r="AG836343" s="19"/>
      <c r="AH836343" s="19"/>
      <c r="AI836343" s="19"/>
      <c r="AJ836343" s="19"/>
      <c r="AK836343" s="19"/>
      <c r="AL836343" s="19"/>
      <c r="AM836343" s="19"/>
      <c r="AN836343" s="19"/>
      <c r="AO836343" s="19"/>
      <c r="AP836343"/>
    </row>
    <row r="836344" spans="1:42" s="116" customFormat="1" x14ac:dyDescent="0.3">
      <c r="A836344"/>
      <c r="B836344"/>
      <c r="C836344"/>
      <c r="D836344"/>
      <c r="E836344"/>
      <c r="F836344"/>
      <c r="G836344"/>
      <c r="H836344"/>
      <c r="I836344"/>
      <c r="J836344"/>
      <c r="K836344"/>
      <c r="L836344"/>
      <c r="M836344" s="115"/>
      <c r="N836344" s="115"/>
      <c r="O836344"/>
      <c r="P836344"/>
      <c r="Q836344"/>
      <c r="R836344" s="19"/>
      <c r="S836344" s="19"/>
      <c r="T836344"/>
      <c r="U836344" s="113"/>
      <c r="V836344" s="19"/>
      <c r="W836344" s="19"/>
      <c r="X836344" s="19"/>
      <c r="Y836344" s="19"/>
      <c r="Z836344" s="19"/>
      <c r="AA836344" s="19"/>
      <c r="AB836344" s="19"/>
      <c r="AC836344" s="19"/>
      <c r="AD836344" s="19"/>
      <c r="AE836344" s="19"/>
      <c r="AF836344" s="19"/>
      <c r="AG836344" s="19"/>
      <c r="AH836344" s="19"/>
      <c r="AI836344" s="19"/>
      <c r="AJ836344" s="19"/>
      <c r="AK836344" s="19"/>
      <c r="AL836344" s="19"/>
      <c r="AM836344" s="19"/>
      <c r="AN836344" s="19"/>
      <c r="AO836344" s="19"/>
      <c r="AP836344"/>
    </row>
    <row r="836345" spans="1:42" s="116" customFormat="1" x14ac:dyDescent="0.3">
      <c r="A836345"/>
      <c r="B836345"/>
      <c r="C836345"/>
      <c r="D836345"/>
      <c r="E836345"/>
      <c r="F836345"/>
      <c r="G836345"/>
      <c r="H836345"/>
      <c r="I836345"/>
      <c r="J836345"/>
      <c r="K836345"/>
      <c r="L836345"/>
      <c r="M836345" s="115"/>
      <c r="N836345" s="115"/>
      <c r="O836345"/>
      <c r="P836345"/>
      <c r="Q836345"/>
      <c r="R836345" s="19"/>
      <c r="S836345" s="19"/>
      <c r="T836345"/>
      <c r="U836345" s="113"/>
      <c r="V836345" s="19"/>
      <c r="W836345" s="19"/>
      <c r="X836345" s="19"/>
      <c r="Y836345" s="19"/>
      <c r="Z836345" s="19"/>
      <c r="AA836345" s="19"/>
      <c r="AB836345" s="19"/>
      <c r="AC836345" s="19"/>
      <c r="AD836345" s="19"/>
      <c r="AE836345" s="19"/>
      <c r="AF836345" s="19"/>
      <c r="AG836345" s="19"/>
      <c r="AH836345" s="19"/>
      <c r="AI836345" s="19"/>
      <c r="AJ836345" s="19"/>
      <c r="AK836345" s="19"/>
      <c r="AL836345" s="19"/>
      <c r="AM836345" s="19"/>
      <c r="AN836345" s="19"/>
      <c r="AO836345" s="19"/>
      <c r="AP836345"/>
    </row>
    <row r="836346" spans="1:42" s="116" customFormat="1" x14ac:dyDescent="0.3">
      <c r="A836346"/>
      <c r="B836346"/>
      <c r="C836346"/>
      <c r="D836346"/>
      <c r="E836346"/>
      <c r="F836346"/>
      <c r="G836346"/>
      <c r="H836346"/>
      <c r="I836346"/>
      <c r="J836346"/>
      <c r="K836346"/>
      <c r="L836346"/>
      <c r="M836346" s="115"/>
      <c r="N836346" s="115"/>
      <c r="O836346"/>
      <c r="P836346"/>
      <c r="Q836346"/>
      <c r="R836346" s="19"/>
      <c r="S836346" s="19"/>
      <c r="T836346"/>
      <c r="U836346" s="113"/>
      <c r="V836346" s="19"/>
      <c r="W836346" s="19"/>
      <c r="X836346" s="19"/>
      <c r="Y836346" s="19"/>
      <c r="Z836346" s="19"/>
      <c r="AA836346" s="19"/>
      <c r="AB836346" s="19"/>
      <c r="AC836346" s="19"/>
      <c r="AD836346" s="19"/>
      <c r="AE836346" s="19"/>
      <c r="AF836346" s="19"/>
      <c r="AG836346" s="19"/>
      <c r="AH836346" s="19"/>
      <c r="AI836346" s="19"/>
      <c r="AJ836346" s="19"/>
      <c r="AK836346" s="19"/>
      <c r="AL836346" s="19"/>
      <c r="AM836346" s="19"/>
      <c r="AN836346" s="19"/>
      <c r="AO836346" s="19"/>
      <c r="AP836346"/>
    </row>
    <row r="836347" spans="1:42" s="116" customFormat="1" x14ac:dyDescent="0.3">
      <c r="A836347"/>
      <c r="B836347"/>
      <c r="C836347"/>
      <c r="D836347"/>
      <c r="E836347"/>
      <c r="F836347"/>
      <c r="G836347"/>
      <c r="H836347"/>
      <c r="I836347"/>
      <c r="J836347"/>
      <c r="K836347"/>
      <c r="L836347"/>
      <c r="M836347" s="115"/>
      <c r="N836347" s="115"/>
      <c r="O836347"/>
      <c r="P836347"/>
      <c r="Q836347"/>
      <c r="R836347" s="19"/>
      <c r="S836347" s="19"/>
      <c r="T836347"/>
      <c r="U836347" s="113"/>
      <c r="V836347" s="19"/>
      <c r="W836347" s="19"/>
      <c r="X836347" s="19"/>
      <c r="Y836347" s="19"/>
      <c r="Z836347" s="19"/>
      <c r="AA836347" s="19"/>
      <c r="AB836347" s="19"/>
      <c r="AC836347" s="19"/>
      <c r="AD836347" s="19"/>
      <c r="AE836347" s="19"/>
      <c r="AF836347" s="19"/>
      <c r="AG836347" s="19"/>
      <c r="AH836347" s="19"/>
      <c r="AI836347" s="19"/>
      <c r="AJ836347" s="19"/>
      <c r="AK836347" s="19"/>
      <c r="AL836347" s="19"/>
      <c r="AM836347" s="19"/>
      <c r="AN836347" s="19"/>
      <c r="AO836347" s="19"/>
      <c r="AP836347"/>
    </row>
    <row r="836348" spans="1:42" s="116" customFormat="1" x14ac:dyDescent="0.3">
      <c r="A836348"/>
      <c r="B836348"/>
      <c r="C836348"/>
      <c r="D836348"/>
      <c r="E836348"/>
      <c r="F836348"/>
      <c r="G836348"/>
      <c r="H836348"/>
      <c r="I836348"/>
      <c r="J836348"/>
      <c r="K836348"/>
      <c r="L836348"/>
      <c r="M836348" s="115"/>
      <c r="N836348" s="115"/>
      <c r="O836348"/>
      <c r="P836348"/>
      <c r="Q836348"/>
      <c r="R836348" s="19"/>
      <c r="S836348" s="19"/>
      <c r="T836348"/>
      <c r="U836348" s="113"/>
      <c r="V836348" s="19"/>
      <c r="W836348" s="19"/>
      <c r="X836348" s="19"/>
      <c r="Y836348" s="19"/>
      <c r="Z836348" s="19"/>
      <c r="AA836348" s="19"/>
      <c r="AB836348" s="19"/>
      <c r="AC836348" s="19"/>
      <c r="AD836348" s="19"/>
      <c r="AE836348" s="19"/>
      <c r="AF836348" s="19"/>
      <c r="AG836348" s="19"/>
      <c r="AH836348" s="19"/>
      <c r="AI836348" s="19"/>
      <c r="AJ836348" s="19"/>
      <c r="AK836348" s="19"/>
      <c r="AL836348" s="19"/>
      <c r="AM836348" s="19"/>
      <c r="AN836348" s="19"/>
      <c r="AO836348" s="19"/>
      <c r="AP836348"/>
    </row>
    <row r="836349" spans="1:42" s="116" customFormat="1" x14ac:dyDescent="0.3">
      <c r="A836349"/>
      <c r="B836349"/>
      <c r="C836349"/>
      <c r="D836349"/>
      <c r="E836349"/>
      <c r="F836349"/>
      <c r="G836349"/>
      <c r="H836349"/>
      <c r="I836349"/>
      <c r="J836349"/>
      <c r="K836349"/>
      <c r="L836349"/>
      <c r="M836349" s="115"/>
      <c r="N836349" s="115"/>
      <c r="O836349"/>
      <c r="P836349"/>
      <c r="Q836349"/>
      <c r="R836349" s="19"/>
      <c r="S836349" s="19"/>
      <c r="T836349"/>
      <c r="U836349" s="113"/>
      <c r="V836349" s="19"/>
      <c r="W836349" s="19"/>
      <c r="X836349" s="19"/>
      <c r="Y836349" s="19"/>
      <c r="Z836349" s="19"/>
      <c r="AA836349" s="19"/>
      <c r="AB836349" s="19"/>
      <c r="AC836349" s="19"/>
      <c r="AD836349" s="19"/>
      <c r="AE836349" s="19"/>
      <c r="AF836349" s="19"/>
      <c r="AG836349" s="19"/>
      <c r="AH836349" s="19"/>
      <c r="AI836349" s="19"/>
      <c r="AJ836349" s="19"/>
      <c r="AK836349" s="19"/>
      <c r="AL836349" s="19"/>
      <c r="AM836349" s="19"/>
      <c r="AN836349" s="19"/>
      <c r="AO836349" s="19"/>
      <c r="AP836349"/>
    </row>
    <row r="836350" spans="1:42" s="116" customFormat="1" x14ac:dyDescent="0.3">
      <c r="A836350"/>
      <c r="B836350"/>
      <c r="C836350"/>
      <c r="D836350"/>
      <c r="E836350"/>
      <c r="F836350"/>
      <c r="G836350"/>
      <c r="H836350"/>
      <c r="I836350"/>
      <c r="J836350"/>
      <c r="K836350"/>
      <c r="L836350"/>
      <c r="M836350" s="115"/>
      <c r="N836350" s="115"/>
      <c r="O836350"/>
      <c r="P836350"/>
      <c r="Q836350"/>
      <c r="R836350" s="19"/>
      <c r="S836350" s="19"/>
      <c r="T836350"/>
      <c r="U836350" s="113"/>
      <c r="V836350" s="19"/>
      <c r="W836350" s="19"/>
      <c r="X836350" s="19"/>
      <c r="Y836350" s="19"/>
      <c r="Z836350" s="19"/>
      <c r="AA836350" s="19"/>
      <c r="AB836350" s="19"/>
      <c r="AC836350" s="19"/>
      <c r="AD836350" s="19"/>
      <c r="AE836350" s="19"/>
      <c r="AF836350" s="19"/>
      <c r="AG836350" s="19"/>
      <c r="AH836350" s="19"/>
      <c r="AI836350" s="19"/>
      <c r="AJ836350" s="19"/>
      <c r="AK836350" s="19"/>
      <c r="AL836350" s="19"/>
      <c r="AM836350" s="19"/>
      <c r="AN836350" s="19"/>
      <c r="AO836350" s="19"/>
      <c r="AP836350"/>
    </row>
    <row r="836351" spans="1:42" s="116" customFormat="1" x14ac:dyDescent="0.3">
      <c r="A836351"/>
      <c r="B836351"/>
      <c r="C836351"/>
      <c r="D836351"/>
      <c r="E836351"/>
      <c r="F836351"/>
      <c r="G836351"/>
      <c r="H836351"/>
      <c r="I836351"/>
      <c r="J836351"/>
      <c r="K836351"/>
      <c r="L836351"/>
      <c r="M836351" s="115"/>
      <c r="N836351" s="115"/>
      <c r="O836351"/>
      <c r="P836351"/>
      <c r="Q836351"/>
      <c r="R836351" s="19"/>
      <c r="S836351" s="19"/>
      <c r="T836351"/>
      <c r="U836351" s="113"/>
      <c r="V836351" s="19"/>
      <c r="W836351" s="19"/>
      <c r="X836351" s="19"/>
      <c r="Y836351" s="19"/>
      <c r="Z836351" s="19"/>
      <c r="AA836351" s="19"/>
      <c r="AB836351" s="19"/>
      <c r="AC836351" s="19"/>
      <c r="AD836351" s="19"/>
      <c r="AE836351" s="19"/>
      <c r="AF836351" s="19"/>
      <c r="AG836351" s="19"/>
      <c r="AH836351" s="19"/>
      <c r="AI836351" s="19"/>
      <c r="AJ836351" s="19"/>
      <c r="AK836351" s="19"/>
      <c r="AL836351" s="19"/>
      <c r="AM836351" s="19"/>
      <c r="AN836351" s="19"/>
      <c r="AO836351" s="19"/>
      <c r="AP836351"/>
    </row>
    <row r="836352" spans="1:42" s="116" customFormat="1" x14ac:dyDescent="0.3">
      <c r="A836352"/>
      <c r="B836352"/>
      <c r="C836352"/>
      <c r="D836352"/>
      <c r="E836352"/>
      <c r="F836352"/>
      <c r="G836352"/>
      <c r="H836352"/>
      <c r="I836352"/>
      <c r="J836352"/>
      <c r="K836352"/>
      <c r="L836352"/>
      <c r="M836352" s="115"/>
      <c r="N836352" s="115"/>
      <c r="O836352"/>
      <c r="P836352"/>
      <c r="Q836352"/>
      <c r="R836352" s="19"/>
      <c r="S836352" s="19"/>
      <c r="T836352"/>
      <c r="U836352" s="113"/>
      <c r="V836352" s="19"/>
      <c r="W836352" s="19"/>
      <c r="X836352" s="19"/>
      <c r="Y836352" s="19"/>
      <c r="Z836352" s="19"/>
      <c r="AA836352" s="19"/>
      <c r="AB836352" s="19"/>
      <c r="AC836352" s="19"/>
      <c r="AD836352" s="19"/>
      <c r="AE836352" s="19"/>
      <c r="AF836352" s="19"/>
      <c r="AG836352" s="19"/>
      <c r="AH836352" s="19"/>
      <c r="AI836352" s="19"/>
      <c r="AJ836352" s="19"/>
      <c r="AK836352" s="19"/>
      <c r="AL836352" s="19"/>
      <c r="AM836352" s="19"/>
      <c r="AN836352" s="19"/>
      <c r="AO836352" s="19"/>
      <c r="AP836352"/>
    </row>
    <row r="836353" spans="1:42" s="116" customFormat="1" x14ac:dyDescent="0.3">
      <c r="A836353"/>
      <c r="B836353"/>
      <c r="C836353"/>
      <c r="D836353"/>
      <c r="E836353"/>
      <c r="F836353"/>
      <c r="G836353"/>
      <c r="H836353"/>
      <c r="I836353"/>
      <c r="J836353"/>
      <c r="K836353"/>
      <c r="L836353"/>
      <c r="M836353" s="115"/>
      <c r="N836353" s="115"/>
      <c r="O836353"/>
      <c r="P836353"/>
      <c r="Q836353"/>
      <c r="R836353" s="19"/>
      <c r="S836353" s="19"/>
      <c r="T836353"/>
      <c r="U836353" s="113"/>
      <c r="V836353" s="19"/>
      <c r="W836353" s="19"/>
      <c r="X836353" s="19"/>
      <c r="Y836353" s="19"/>
      <c r="Z836353" s="19"/>
      <c r="AA836353" s="19"/>
      <c r="AB836353" s="19"/>
      <c r="AC836353" s="19"/>
      <c r="AD836353" s="19"/>
      <c r="AE836353" s="19"/>
      <c r="AF836353" s="19"/>
      <c r="AG836353" s="19"/>
      <c r="AH836353" s="19"/>
      <c r="AI836353" s="19"/>
      <c r="AJ836353" s="19"/>
      <c r="AK836353" s="19"/>
      <c r="AL836353" s="19"/>
      <c r="AM836353" s="19"/>
      <c r="AN836353" s="19"/>
      <c r="AO836353" s="19"/>
      <c r="AP836353"/>
    </row>
    <row r="836354" spans="1:42" s="116" customFormat="1" x14ac:dyDescent="0.3">
      <c r="A836354"/>
      <c r="B836354"/>
      <c r="C836354"/>
      <c r="D836354"/>
      <c r="E836354"/>
      <c r="F836354"/>
      <c r="G836354"/>
      <c r="H836354"/>
      <c r="I836354"/>
      <c r="J836354"/>
      <c r="K836354"/>
      <c r="L836354"/>
      <c r="M836354" s="115"/>
      <c r="N836354" s="115"/>
      <c r="O836354"/>
      <c r="P836354"/>
      <c r="Q836354"/>
      <c r="R836354" s="19"/>
      <c r="S836354" s="19"/>
      <c r="T836354"/>
      <c r="U836354" s="113"/>
      <c r="V836354" s="19"/>
      <c r="W836354" s="19"/>
      <c r="X836354" s="19"/>
      <c r="Y836354" s="19"/>
      <c r="Z836354" s="19"/>
      <c r="AA836354" s="19"/>
      <c r="AB836354" s="19"/>
      <c r="AC836354" s="19"/>
      <c r="AD836354" s="19"/>
      <c r="AE836354" s="19"/>
      <c r="AF836354" s="19"/>
      <c r="AG836354" s="19"/>
      <c r="AH836354" s="19"/>
      <c r="AI836354" s="19"/>
      <c r="AJ836354" s="19"/>
      <c r="AK836354" s="19"/>
      <c r="AL836354" s="19"/>
      <c r="AM836354" s="19"/>
      <c r="AN836354" s="19"/>
      <c r="AO836354" s="19"/>
      <c r="AP836354"/>
    </row>
    <row r="836355" spans="1:42" s="116" customFormat="1" x14ac:dyDescent="0.3">
      <c r="A836355"/>
      <c r="B836355"/>
      <c r="C836355"/>
      <c r="D836355"/>
      <c r="E836355"/>
      <c r="F836355"/>
      <c r="G836355"/>
      <c r="H836355"/>
      <c r="I836355"/>
      <c r="J836355"/>
      <c r="K836355"/>
      <c r="L836355"/>
      <c r="M836355" s="115"/>
      <c r="N836355" s="115"/>
      <c r="O836355"/>
      <c r="P836355"/>
      <c r="Q836355"/>
      <c r="R836355" s="19"/>
      <c r="S836355" s="19"/>
      <c r="T836355"/>
      <c r="U836355" s="113"/>
      <c r="V836355" s="19"/>
      <c r="W836355" s="19"/>
      <c r="X836355" s="19"/>
      <c r="Y836355" s="19"/>
      <c r="Z836355" s="19"/>
      <c r="AA836355" s="19"/>
      <c r="AB836355" s="19"/>
      <c r="AC836355" s="19"/>
      <c r="AD836355" s="19"/>
      <c r="AE836355" s="19"/>
      <c r="AF836355" s="19"/>
      <c r="AG836355" s="19"/>
      <c r="AH836355" s="19"/>
      <c r="AI836355" s="19"/>
      <c r="AJ836355" s="19"/>
      <c r="AK836355" s="19"/>
      <c r="AL836355" s="19"/>
      <c r="AM836355" s="19"/>
      <c r="AN836355" s="19"/>
      <c r="AO836355" s="19"/>
      <c r="AP836355"/>
    </row>
    <row r="836356" spans="1:42" s="116" customFormat="1" x14ac:dyDescent="0.3">
      <c r="A836356"/>
      <c r="B836356"/>
      <c r="C836356"/>
      <c r="D836356"/>
      <c r="E836356"/>
      <c r="F836356"/>
      <c r="G836356"/>
      <c r="H836356"/>
      <c r="I836356"/>
      <c r="J836356"/>
      <c r="K836356"/>
      <c r="L836356"/>
      <c r="M836356" s="115"/>
      <c r="N836356" s="115"/>
      <c r="O836356"/>
      <c r="P836356"/>
      <c r="Q836356"/>
      <c r="R836356" s="19"/>
      <c r="S836356" s="19"/>
      <c r="T836356"/>
      <c r="U836356" s="113"/>
      <c r="V836356" s="19"/>
      <c r="W836356" s="19"/>
      <c r="X836356" s="19"/>
      <c r="Y836356" s="19"/>
      <c r="Z836356" s="19"/>
      <c r="AA836356" s="19"/>
      <c r="AB836356" s="19"/>
      <c r="AC836356" s="19"/>
      <c r="AD836356" s="19"/>
      <c r="AE836356" s="19"/>
      <c r="AF836356" s="19"/>
      <c r="AG836356" s="19"/>
      <c r="AH836356" s="19"/>
      <c r="AI836356" s="19"/>
      <c r="AJ836356" s="19"/>
      <c r="AK836356" s="19"/>
      <c r="AL836356" s="19"/>
      <c r="AM836356" s="19"/>
      <c r="AN836356" s="19"/>
      <c r="AO836356" s="19"/>
      <c r="AP836356"/>
    </row>
    <row r="836357" spans="1:42" s="116" customFormat="1" x14ac:dyDescent="0.3">
      <c r="A836357"/>
      <c r="B836357"/>
      <c r="C836357"/>
      <c r="D836357"/>
      <c r="E836357"/>
      <c r="F836357"/>
      <c r="G836357"/>
      <c r="H836357"/>
      <c r="I836357"/>
      <c r="J836357"/>
      <c r="K836357"/>
      <c r="L836357"/>
      <c r="M836357" s="115"/>
      <c r="N836357" s="115"/>
      <c r="O836357"/>
      <c r="P836357"/>
      <c r="Q836357"/>
      <c r="R836357" s="19"/>
      <c r="S836357" s="19"/>
      <c r="T836357"/>
      <c r="U836357" s="113"/>
      <c r="V836357" s="19"/>
      <c r="W836357" s="19"/>
      <c r="X836357" s="19"/>
      <c r="Y836357" s="19"/>
      <c r="Z836357" s="19"/>
      <c r="AA836357" s="19"/>
      <c r="AB836357" s="19"/>
      <c r="AC836357" s="19"/>
      <c r="AD836357" s="19"/>
      <c r="AE836357" s="19"/>
      <c r="AF836357" s="19"/>
      <c r="AG836357" s="19"/>
      <c r="AH836357" s="19"/>
      <c r="AI836357" s="19"/>
      <c r="AJ836357" s="19"/>
      <c r="AK836357" s="19"/>
      <c r="AL836357" s="19"/>
      <c r="AM836357" s="19"/>
      <c r="AN836357" s="19"/>
      <c r="AO836357" s="19"/>
      <c r="AP836357"/>
    </row>
    <row r="836358" spans="1:42" s="116" customFormat="1" x14ac:dyDescent="0.3">
      <c r="A836358"/>
      <c r="B836358"/>
      <c r="C836358"/>
      <c r="D836358"/>
      <c r="E836358"/>
      <c r="F836358"/>
      <c r="G836358"/>
      <c r="H836358"/>
      <c r="I836358"/>
      <c r="J836358"/>
      <c r="K836358"/>
      <c r="L836358"/>
      <c r="M836358" s="115"/>
      <c r="N836358" s="115"/>
      <c r="O836358"/>
      <c r="P836358"/>
      <c r="Q836358"/>
      <c r="R836358" s="19"/>
      <c r="S836358" s="19"/>
      <c r="T836358"/>
      <c r="U836358" s="113"/>
      <c r="V836358" s="19"/>
      <c r="W836358" s="19"/>
      <c r="X836358" s="19"/>
      <c r="Y836358" s="19"/>
      <c r="Z836358" s="19"/>
      <c r="AA836358" s="19"/>
      <c r="AB836358" s="19"/>
      <c r="AC836358" s="19"/>
      <c r="AD836358" s="19"/>
      <c r="AE836358" s="19"/>
      <c r="AF836358" s="19"/>
      <c r="AG836358" s="19"/>
      <c r="AH836358" s="19"/>
      <c r="AI836358" s="19"/>
      <c r="AJ836358" s="19"/>
      <c r="AK836358" s="19"/>
      <c r="AL836358" s="19"/>
      <c r="AM836358" s="19"/>
      <c r="AN836358" s="19"/>
      <c r="AO836358" s="19"/>
      <c r="AP836358"/>
    </row>
    <row r="836359" spans="1:42" s="116" customFormat="1" x14ac:dyDescent="0.3">
      <c r="A836359"/>
      <c r="B836359"/>
      <c r="C836359"/>
      <c r="D836359"/>
      <c r="E836359"/>
      <c r="F836359"/>
      <c r="G836359"/>
      <c r="H836359"/>
      <c r="I836359"/>
      <c r="J836359"/>
      <c r="K836359"/>
      <c r="L836359"/>
      <c r="M836359" s="115"/>
      <c r="N836359" s="115"/>
      <c r="O836359"/>
      <c r="P836359"/>
      <c r="Q836359"/>
      <c r="R836359" s="19"/>
      <c r="S836359" s="19"/>
      <c r="T836359"/>
      <c r="U836359" s="113"/>
      <c r="V836359" s="19"/>
      <c r="W836359" s="19"/>
      <c r="X836359" s="19"/>
      <c r="Y836359" s="19"/>
      <c r="Z836359" s="19"/>
      <c r="AA836359" s="19"/>
      <c r="AB836359" s="19"/>
      <c r="AC836359" s="19"/>
      <c r="AD836359" s="19"/>
      <c r="AE836359" s="19"/>
      <c r="AF836359" s="19"/>
      <c r="AG836359" s="19"/>
      <c r="AH836359" s="19"/>
      <c r="AI836359" s="19"/>
      <c r="AJ836359" s="19"/>
      <c r="AK836359" s="19"/>
      <c r="AL836359" s="19"/>
      <c r="AM836359" s="19"/>
      <c r="AN836359" s="19"/>
      <c r="AO836359" s="19"/>
      <c r="AP836359"/>
    </row>
    <row r="836360" spans="1:42" s="116" customFormat="1" x14ac:dyDescent="0.3">
      <c r="A836360"/>
      <c r="B836360"/>
      <c r="C836360"/>
      <c r="D836360"/>
      <c r="E836360"/>
      <c r="F836360"/>
      <c r="G836360"/>
      <c r="H836360"/>
      <c r="I836360"/>
      <c r="J836360"/>
      <c r="K836360"/>
      <c r="L836360"/>
      <c r="M836360" s="115"/>
      <c r="N836360" s="115"/>
      <c r="O836360"/>
      <c r="P836360"/>
      <c r="Q836360"/>
      <c r="R836360" s="19"/>
      <c r="S836360" s="19"/>
      <c r="T836360"/>
      <c r="U836360" s="113"/>
      <c r="V836360" s="19"/>
      <c r="W836360" s="19"/>
      <c r="X836360" s="19"/>
      <c r="Y836360" s="19"/>
      <c r="Z836360" s="19"/>
      <c r="AA836360" s="19"/>
      <c r="AB836360" s="19"/>
      <c r="AC836360" s="19"/>
      <c r="AD836360" s="19"/>
      <c r="AE836360" s="19"/>
      <c r="AF836360" s="19"/>
      <c r="AG836360" s="19"/>
      <c r="AH836360" s="19"/>
      <c r="AI836360" s="19"/>
      <c r="AJ836360" s="19"/>
      <c r="AK836360" s="19"/>
      <c r="AL836360" s="19"/>
      <c r="AM836360" s="19"/>
      <c r="AN836360" s="19"/>
      <c r="AO836360" s="19"/>
      <c r="AP836360"/>
    </row>
    <row r="836361" spans="1:42" s="116" customFormat="1" x14ac:dyDescent="0.3">
      <c r="A836361"/>
      <c r="B836361"/>
      <c r="C836361"/>
      <c r="D836361"/>
      <c r="E836361"/>
      <c r="F836361"/>
      <c r="G836361"/>
      <c r="H836361"/>
      <c r="I836361"/>
      <c r="J836361"/>
      <c r="K836361"/>
      <c r="L836361"/>
      <c r="M836361" s="115"/>
      <c r="N836361" s="115"/>
      <c r="O836361"/>
      <c r="P836361"/>
      <c r="Q836361"/>
      <c r="R836361" s="19"/>
      <c r="S836361" s="19"/>
      <c r="T836361"/>
      <c r="U836361" s="113"/>
      <c r="V836361" s="19"/>
      <c r="W836361" s="19"/>
      <c r="X836361" s="19"/>
      <c r="Y836361" s="19"/>
      <c r="Z836361" s="19"/>
      <c r="AA836361" s="19"/>
      <c r="AB836361" s="19"/>
      <c r="AC836361" s="19"/>
      <c r="AD836361" s="19"/>
      <c r="AE836361" s="19"/>
      <c r="AF836361" s="19"/>
      <c r="AG836361" s="19"/>
      <c r="AH836361" s="19"/>
      <c r="AI836361" s="19"/>
      <c r="AJ836361" s="19"/>
      <c r="AK836361" s="19"/>
      <c r="AL836361" s="19"/>
      <c r="AM836361" s="19"/>
      <c r="AN836361" s="19"/>
      <c r="AO836361" s="19"/>
      <c r="AP836361"/>
    </row>
    <row r="836362" spans="1:42" s="116" customFormat="1" x14ac:dyDescent="0.3">
      <c r="A836362"/>
      <c r="B836362"/>
      <c r="C836362"/>
      <c r="D836362"/>
      <c r="E836362"/>
      <c r="F836362"/>
      <c r="G836362"/>
      <c r="H836362"/>
      <c r="I836362"/>
      <c r="J836362"/>
      <c r="K836362"/>
      <c r="L836362"/>
      <c r="M836362" s="115"/>
      <c r="N836362" s="115"/>
      <c r="O836362"/>
      <c r="P836362"/>
      <c r="Q836362"/>
      <c r="R836362" s="19"/>
      <c r="S836362" s="19"/>
      <c r="T836362"/>
      <c r="U836362" s="113"/>
      <c r="V836362" s="19"/>
      <c r="W836362" s="19"/>
      <c r="X836362" s="19"/>
      <c r="Y836362" s="19"/>
      <c r="Z836362" s="19"/>
      <c r="AA836362" s="19"/>
      <c r="AB836362" s="19"/>
      <c r="AC836362" s="19"/>
      <c r="AD836362" s="19"/>
      <c r="AE836362" s="19"/>
      <c r="AF836362" s="19"/>
      <c r="AG836362" s="19"/>
      <c r="AH836362" s="19"/>
      <c r="AI836362" s="19"/>
      <c r="AJ836362" s="19"/>
      <c r="AK836362" s="19"/>
      <c r="AL836362" s="19"/>
      <c r="AM836362" s="19"/>
      <c r="AN836362" s="19"/>
      <c r="AO836362" s="19"/>
      <c r="AP836362"/>
    </row>
    <row r="836363" spans="1:42" s="116" customFormat="1" x14ac:dyDescent="0.3">
      <c r="A836363"/>
      <c r="B836363"/>
      <c r="C836363"/>
      <c r="D836363"/>
      <c r="E836363"/>
      <c r="F836363"/>
      <c r="G836363"/>
      <c r="H836363"/>
      <c r="I836363"/>
      <c r="J836363"/>
      <c r="K836363"/>
      <c r="L836363"/>
      <c r="M836363" s="115"/>
      <c r="N836363" s="115"/>
      <c r="O836363"/>
      <c r="P836363"/>
      <c r="Q836363"/>
      <c r="R836363" s="19"/>
      <c r="S836363" s="19"/>
      <c r="T836363"/>
      <c r="U836363" s="113"/>
      <c r="V836363" s="19"/>
      <c r="W836363" s="19"/>
      <c r="X836363" s="19"/>
      <c r="Y836363" s="19"/>
      <c r="Z836363" s="19"/>
      <c r="AA836363" s="19"/>
      <c r="AB836363" s="19"/>
      <c r="AC836363" s="19"/>
      <c r="AD836363" s="19"/>
      <c r="AE836363" s="19"/>
      <c r="AF836363" s="19"/>
      <c r="AG836363" s="19"/>
      <c r="AH836363" s="19"/>
      <c r="AI836363" s="19"/>
      <c r="AJ836363" s="19"/>
      <c r="AK836363" s="19"/>
      <c r="AL836363" s="19"/>
      <c r="AM836363" s="19"/>
      <c r="AN836363" s="19"/>
      <c r="AO836363" s="19"/>
      <c r="AP836363"/>
    </row>
    <row r="836364" spans="1:42" s="116" customFormat="1" x14ac:dyDescent="0.3">
      <c r="A836364"/>
      <c r="B836364"/>
      <c r="C836364"/>
      <c r="D836364"/>
      <c r="E836364"/>
      <c r="F836364"/>
      <c r="G836364"/>
      <c r="H836364"/>
      <c r="I836364"/>
      <c r="J836364"/>
      <c r="K836364"/>
      <c r="L836364"/>
      <c r="M836364" s="115"/>
      <c r="N836364" s="115"/>
      <c r="O836364"/>
      <c r="P836364"/>
      <c r="Q836364"/>
      <c r="R836364" s="19"/>
      <c r="S836364" s="19"/>
      <c r="T836364"/>
      <c r="U836364" s="113"/>
      <c r="V836364" s="19"/>
      <c r="W836364" s="19"/>
      <c r="X836364" s="19"/>
      <c r="Y836364" s="19"/>
      <c r="Z836364" s="19"/>
      <c r="AA836364" s="19"/>
      <c r="AB836364" s="19"/>
      <c r="AC836364" s="19"/>
      <c r="AD836364" s="19"/>
      <c r="AE836364" s="19"/>
      <c r="AF836364" s="19"/>
      <c r="AG836364" s="19"/>
      <c r="AH836364" s="19"/>
      <c r="AI836364" s="19"/>
      <c r="AJ836364" s="19"/>
      <c r="AK836364" s="19"/>
      <c r="AL836364" s="19"/>
      <c r="AM836364" s="19"/>
      <c r="AN836364" s="19"/>
      <c r="AO836364" s="19"/>
      <c r="AP836364"/>
    </row>
    <row r="836365" spans="1:42" s="116" customFormat="1" x14ac:dyDescent="0.3">
      <c r="A836365"/>
      <c r="B836365"/>
      <c r="C836365"/>
      <c r="D836365"/>
      <c r="E836365"/>
      <c r="F836365"/>
      <c r="G836365"/>
      <c r="H836365"/>
      <c r="I836365"/>
      <c r="J836365"/>
      <c r="K836365"/>
      <c r="L836365"/>
      <c r="M836365" s="115"/>
      <c r="N836365" s="115"/>
      <c r="O836365"/>
      <c r="P836365"/>
      <c r="Q836365"/>
      <c r="R836365" s="19"/>
      <c r="S836365" s="19"/>
      <c r="T836365"/>
      <c r="U836365" s="113"/>
      <c r="V836365" s="19"/>
      <c r="W836365" s="19"/>
      <c r="X836365" s="19"/>
      <c r="Y836365" s="19"/>
      <c r="Z836365" s="19"/>
      <c r="AA836365" s="19"/>
      <c r="AB836365" s="19"/>
      <c r="AC836365" s="19"/>
      <c r="AD836365" s="19"/>
      <c r="AE836365" s="19"/>
      <c r="AF836365" s="19"/>
      <c r="AG836365" s="19"/>
      <c r="AH836365" s="19"/>
      <c r="AI836365" s="19"/>
      <c r="AJ836365" s="19"/>
      <c r="AK836365" s="19"/>
      <c r="AL836365" s="19"/>
      <c r="AM836365" s="19"/>
      <c r="AN836365" s="19"/>
      <c r="AO836365" s="19"/>
      <c r="AP836365"/>
    </row>
    <row r="836366" spans="1:42" s="116" customFormat="1" x14ac:dyDescent="0.3">
      <c r="A836366"/>
      <c r="B836366"/>
      <c r="C836366"/>
      <c r="D836366"/>
      <c r="E836366"/>
      <c r="F836366"/>
      <c r="G836366"/>
      <c r="H836366"/>
      <c r="I836366"/>
      <c r="J836366"/>
      <c r="K836366"/>
      <c r="L836366"/>
      <c r="M836366" s="115"/>
      <c r="N836366" s="115"/>
      <c r="O836366"/>
      <c r="P836366"/>
      <c r="Q836366"/>
      <c r="R836366" s="19"/>
      <c r="S836366" s="19"/>
      <c r="T836366"/>
      <c r="U836366" s="113"/>
      <c r="V836366" s="19"/>
      <c r="W836366" s="19"/>
      <c r="X836366" s="19"/>
      <c r="Y836366" s="19"/>
      <c r="Z836366" s="19"/>
      <c r="AA836366" s="19"/>
      <c r="AB836366" s="19"/>
      <c r="AC836366" s="19"/>
      <c r="AD836366" s="19"/>
      <c r="AE836366" s="19"/>
      <c r="AF836366" s="19"/>
      <c r="AG836366" s="19"/>
      <c r="AH836366" s="19"/>
      <c r="AI836366" s="19"/>
      <c r="AJ836366" s="19"/>
      <c r="AK836366" s="19"/>
      <c r="AL836366" s="19"/>
      <c r="AM836366" s="19"/>
      <c r="AN836366" s="19"/>
      <c r="AO836366" s="19"/>
      <c r="AP836366"/>
    </row>
    <row r="836367" spans="1:42" s="116" customFormat="1" x14ac:dyDescent="0.3">
      <c r="A836367"/>
      <c r="B836367"/>
      <c r="C836367"/>
      <c r="D836367"/>
      <c r="E836367"/>
      <c r="F836367"/>
      <c r="G836367"/>
      <c r="H836367"/>
      <c r="I836367"/>
      <c r="J836367"/>
      <c r="K836367"/>
      <c r="L836367"/>
      <c r="M836367" s="115"/>
      <c r="N836367" s="115"/>
      <c r="O836367"/>
      <c r="P836367"/>
      <c r="Q836367"/>
      <c r="R836367" s="19"/>
      <c r="S836367" s="19"/>
      <c r="T836367"/>
      <c r="U836367" s="113"/>
      <c r="V836367" s="19"/>
      <c r="W836367" s="19"/>
      <c r="X836367" s="19"/>
      <c r="Y836367" s="19"/>
      <c r="Z836367" s="19"/>
      <c r="AA836367" s="19"/>
      <c r="AB836367" s="19"/>
      <c r="AC836367" s="19"/>
      <c r="AD836367" s="19"/>
      <c r="AE836367" s="19"/>
      <c r="AF836367" s="19"/>
      <c r="AG836367" s="19"/>
      <c r="AH836367" s="19"/>
      <c r="AI836367" s="19"/>
      <c r="AJ836367" s="19"/>
      <c r="AK836367" s="19"/>
      <c r="AL836367" s="19"/>
      <c r="AM836367" s="19"/>
      <c r="AN836367" s="19"/>
      <c r="AO836367" s="19"/>
      <c r="AP836367"/>
    </row>
    <row r="836368" spans="1:42" s="116" customFormat="1" x14ac:dyDescent="0.3">
      <c r="A836368"/>
      <c r="B836368"/>
      <c r="C836368"/>
      <c r="D836368"/>
      <c r="E836368"/>
      <c r="F836368"/>
      <c r="G836368"/>
      <c r="H836368"/>
      <c r="I836368"/>
      <c r="J836368"/>
      <c r="K836368"/>
      <c r="L836368"/>
      <c r="M836368" s="115"/>
      <c r="N836368" s="115"/>
      <c r="O836368"/>
      <c r="P836368"/>
      <c r="Q836368"/>
      <c r="R836368" s="19"/>
      <c r="S836368" s="19"/>
      <c r="T836368"/>
      <c r="U836368" s="113"/>
      <c r="V836368" s="19"/>
      <c r="W836368" s="19"/>
      <c r="X836368" s="19"/>
      <c r="Y836368" s="19"/>
      <c r="Z836368" s="19"/>
      <c r="AA836368" s="19"/>
      <c r="AB836368" s="19"/>
      <c r="AC836368" s="19"/>
      <c r="AD836368" s="19"/>
      <c r="AE836368" s="19"/>
      <c r="AF836368" s="19"/>
      <c r="AG836368" s="19"/>
      <c r="AH836368" s="19"/>
      <c r="AI836368" s="19"/>
      <c r="AJ836368" s="19"/>
      <c r="AK836368" s="19"/>
      <c r="AL836368" s="19"/>
      <c r="AM836368" s="19"/>
      <c r="AN836368" s="19"/>
      <c r="AO836368" s="19"/>
      <c r="AP836368"/>
    </row>
    <row r="836369" spans="1:42" s="116" customFormat="1" x14ac:dyDescent="0.3">
      <c r="A836369"/>
      <c r="B836369"/>
      <c r="C836369"/>
      <c r="D836369"/>
      <c r="E836369"/>
      <c r="F836369"/>
      <c r="G836369"/>
      <c r="H836369"/>
      <c r="I836369"/>
      <c r="J836369"/>
      <c r="K836369"/>
      <c r="L836369"/>
      <c r="M836369" s="115"/>
      <c r="N836369" s="115"/>
      <c r="O836369"/>
      <c r="P836369"/>
      <c r="Q836369"/>
      <c r="R836369" s="19"/>
      <c r="S836369" s="19"/>
      <c r="T836369"/>
      <c r="U836369" s="113"/>
      <c r="V836369" s="19"/>
      <c r="W836369" s="19"/>
      <c r="X836369" s="19"/>
      <c r="Y836369" s="19"/>
      <c r="Z836369" s="19"/>
      <c r="AA836369" s="19"/>
      <c r="AB836369" s="19"/>
      <c r="AC836369" s="19"/>
      <c r="AD836369" s="19"/>
      <c r="AE836369" s="19"/>
      <c r="AF836369" s="19"/>
      <c r="AG836369" s="19"/>
      <c r="AH836369" s="19"/>
      <c r="AI836369" s="19"/>
      <c r="AJ836369" s="19"/>
      <c r="AK836369" s="19"/>
      <c r="AL836369" s="19"/>
      <c r="AM836369" s="19"/>
      <c r="AN836369" s="19"/>
      <c r="AO836369" s="19"/>
      <c r="AP836369"/>
    </row>
    <row r="836370" spans="1:42" s="116" customFormat="1" x14ac:dyDescent="0.3">
      <c r="A836370"/>
      <c r="B836370"/>
      <c r="C836370"/>
      <c r="D836370"/>
      <c r="E836370"/>
      <c r="F836370"/>
      <c r="G836370"/>
      <c r="H836370"/>
      <c r="I836370"/>
      <c r="J836370"/>
      <c r="K836370"/>
      <c r="L836370"/>
      <c r="M836370" s="115"/>
      <c r="N836370" s="115"/>
      <c r="O836370"/>
      <c r="P836370"/>
      <c r="Q836370"/>
      <c r="R836370" s="19"/>
      <c r="S836370" s="19"/>
      <c r="T836370"/>
      <c r="U836370" s="113"/>
      <c r="V836370" s="19"/>
      <c r="W836370" s="19"/>
      <c r="X836370" s="19"/>
      <c r="Y836370" s="19"/>
      <c r="Z836370" s="19"/>
      <c r="AA836370" s="19"/>
      <c r="AB836370" s="19"/>
      <c r="AC836370" s="19"/>
      <c r="AD836370" s="19"/>
      <c r="AE836370" s="19"/>
      <c r="AF836370" s="19"/>
      <c r="AG836370" s="19"/>
      <c r="AH836370" s="19"/>
      <c r="AI836370" s="19"/>
      <c r="AJ836370" s="19"/>
      <c r="AK836370" s="19"/>
      <c r="AL836370" s="19"/>
      <c r="AM836370" s="19"/>
      <c r="AN836370" s="19"/>
      <c r="AO836370" s="19"/>
      <c r="AP836370"/>
    </row>
    <row r="836371" spans="1:42" s="116" customFormat="1" x14ac:dyDescent="0.3">
      <c r="A836371"/>
      <c r="B836371"/>
      <c r="C836371"/>
      <c r="D836371"/>
      <c r="E836371"/>
      <c r="F836371"/>
      <c r="G836371"/>
      <c r="H836371"/>
      <c r="I836371"/>
      <c r="J836371"/>
      <c r="K836371"/>
      <c r="L836371"/>
      <c r="M836371" s="115"/>
      <c r="N836371" s="115"/>
      <c r="O836371"/>
      <c r="P836371"/>
      <c r="Q836371"/>
      <c r="R836371" s="19"/>
      <c r="S836371" s="19"/>
      <c r="T836371"/>
      <c r="U836371" s="113"/>
      <c r="V836371" s="19"/>
      <c r="W836371" s="19"/>
      <c r="X836371" s="19"/>
      <c r="Y836371" s="19"/>
      <c r="Z836371" s="19"/>
      <c r="AA836371" s="19"/>
      <c r="AB836371" s="19"/>
      <c r="AC836371" s="19"/>
      <c r="AD836371" s="19"/>
      <c r="AE836371" s="19"/>
      <c r="AF836371" s="19"/>
      <c r="AG836371" s="19"/>
      <c r="AH836371" s="19"/>
      <c r="AI836371" s="19"/>
      <c r="AJ836371" s="19"/>
      <c r="AK836371" s="19"/>
      <c r="AL836371" s="19"/>
      <c r="AM836371" s="19"/>
      <c r="AN836371" s="19"/>
      <c r="AO836371" s="19"/>
      <c r="AP836371"/>
    </row>
    <row r="836372" spans="1:42" s="116" customFormat="1" x14ac:dyDescent="0.3">
      <c r="A836372"/>
      <c r="B836372"/>
      <c r="C836372"/>
      <c r="D836372"/>
      <c r="E836372"/>
      <c r="F836372"/>
      <c r="G836372"/>
      <c r="H836372"/>
      <c r="I836372"/>
      <c r="J836372"/>
      <c r="K836372"/>
      <c r="L836372"/>
      <c r="M836372" s="115"/>
      <c r="N836372" s="115"/>
      <c r="O836372"/>
      <c r="P836372"/>
      <c r="Q836372"/>
      <c r="R836372" s="19"/>
      <c r="S836372" s="19"/>
      <c r="T836372"/>
      <c r="U836372" s="113"/>
      <c r="V836372" s="19"/>
      <c r="W836372" s="19"/>
      <c r="X836372" s="19"/>
      <c r="Y836372" s="19"/>
      <c r="Z836372" s="19"/>
      <c r="AA836372" s="19"/>
      <c r="AB836372" s="19"/>
      <c r="AC836372" s="19"/>
      <c r="AD836372" s="19"/>
      <c r="AE836372" s="19"/>
      <c r="AF836372" s="19"/>
      <c r="AG836372" s="19"/>
      <c r="AH836372" s="19"/>
      <c r="AI836372" s="19"/>
      <c r="AJ836372" s="19"/>
      <c r="AK836372" s="19"/>
      <c r="AL836372" s="19"/>
      <c r="AM836372" s="19"/>
      <c r="AN836372" s="19"/>
      <c r="AO836372" s="19"/>
      <c r="AP836372"/>
    </row>
    <row r="836373" spans="1:42" s="116" customFormat="1" x14ac:dyDescent="0.3">
      <c r="A836373"/>
      <c r="B836373"/>
      <c r="C836373"/>
      <c r="D836373"/>
      <c r="E836373"/>
      <c r="F836373"/>
      <c r="G836373"/>
      <c r="H836373"/>
      <c r="I836373"/>
      <c r="J836373"/>
      <c r="K836373"/>
      <c r="L836373"/>
      <c r="M836373" s="115"/>
      <c r="N836373" s="115"/>
      <c r="O836373"/>
      <c r="P836373"/>
      <c r="Q836373"/>
      <c r="R836373" s="19"/>
      <c r="S836373" s="19"/>
      <c r="T836373"/>
      <c r="U836373" s="113"/>
      <c r="V836373" s="19"/>
      <c r="W836373" s="19"/>
      <c r="X836373" s="19"/>
      <c r="Y836373" s="19"/>
      <c r="Z836373" s="19"/>
      <c r="AA836373" s="19"/>
      <c r="AB836373" s="19"/>
      <c r="AC836373" s="19"/>
      <c r="AD836373" s="19"/>
      <c r="AE836373" s="19"/>
      <c r="AF836373" s="19"/>
      <c r="AG836373" s="19"/>
      <c r="AH836373" s="19"/>
      <c r="AI836373" s="19"/>
      <c r="AJ836373" s="19"/>
      <c r="AK836373" s="19"/>
      <c r="AL836373" s="19"/>
      <c r="AM836373" s="19"/>
      <c r="AN836373" s="19"/>
      <c r="AO836373" s="19"/>
      <c r="AP836373"/>
    </row>
    <row r="836374" spans="1:42" s="116" customFormat="1" x14ac:dyDescent="0.3">
      <c r="A836374"/>
      <c r="B836374"/>
      <c r="C836374"/>
      <c r="D836374"/>
      <c r="E836374"/>
      <c r="F836374"/>
      <c r="G836374"/>
      <c r="H836374"/>
      <c r="I836374"/>
      <c r="J836374"/>
      <c r="K836374"/>
      <c r="L836374"/>
      <c r="M836374" s="115"/>
      <c r="N836374" s="115"/>
      <c r="O836374"/>
      <c r="P836374"/>
      <c r="Q836374"/>
      <c r="R836374" s="19"/>
      <c r="S836374" s="19"/>
      <c r="T836374"/>
      <c r="U836374" s="113"/>
      <c r="V836374" s="19"/>
      <c r="W836374" s="19"/>
      <c r="X836374" s="19"/>
      <c r="Y836374" s="19"/>
      <c r="Z836374" s="19"/>
      <c r="AA836374" s="19"/>
      <c r="AB836374" s="19"/>
      <c r="AC836374" s="19"/>
      <c r="AD836374" s="19"/>
      <c r="AE836374" s="19"/>
      <c r="AF836374" s="19"/>
      <c r="AG836374" s="19"/>
      <c r="AH836374" s="19"/>
      <c r="AI836374" s="19"/>
      <c r="AJ836374" s="19"/>
      <c r="AK836374" s="19"/>
      <c r="AL836374" s="19"/>
      <c r="AM836374" s="19"/>
      <c r="AN836374" s="19"/>
      <c r="AO836374" s="19"/>
      <c r="AP836374"/>
    </row>
    <row r="836375" spans="1:42" s="116" customFormat="1" x14ac:dyDescent="0.3">
      <c r="A836375"/>
      <c r="B836375"/>
      <c r="C836375"/>
      <c r="D836375"/>
      <c r="E836375"/>
      <c r="F836375"/>
      <c r="G836375"/>
      <c r="H836375"/>
      <c r="I836375"/>
      <c r="J836375"/>
      <c r="K836375"/>
      <c r="L836375"/>
      <c r="M836375" s="115"/>
      <c r="N836375" s="115"/>
      <c r="O836375"/>
      <c r="P836375"/>
      <c r="Q836375"/>
      <c r="R836375" s="19"/>
      <c r="S836375" s="19"/>
      <c r="T836375"/>
      <c r="U836375" s="113"/>
      <c r="V836375" s="19"/>
      <c r="W836375" s="19"/>
      <c r="X836375" s="19"/>
      <c r="Y836375" s="19"/>
      <c r="Z836375" s="19"/>
      <c r="AA836375" s="19"/>
      <c r="AB836375" s="19"/>
      <c r="AC836375" s="19"/>
      <c r="AD836375" s="19"/>
      <c r="AE836375" s="19"/>
      <c r="AF836375" s="19"/>
      <c r="AG836375" s="19"/>
      <c r="AH836375" s="19"/>
      <c r="AI836375" s="19"/>
      <c r="AJ836375" s="19"/>
      <c r="AK836375" s="19"/>
      <c r="AL836375" s="19"/>
      <c r="AM836375" s="19"/>
      <c r="AN836375" s="19"/>
      <c r="AO836375" s="19"/>
      <c r="AP836375"/>
    </row>
    <row r="836376" spans="1:42" s="116" customFormat="1" x14ac:dyDescent="0.3">
      <c r="A836376"/>
      <c r="B836376"/>
      <c r="C836376"/>
      <c r="D836376"/>
      <c r="E836376"/>
      <c r="F836376"/>
      <c r="G836376"/>
      <c r="H836376"/>
      <c r="I836376"/>
      <c r="J836376"/>
      <c r="K836376"/>
      <c r="L836376"/>
      <c r="M836376" s="115"/>
      <c r="N836376" s="115"/>
      <c r="O836376"/>
      <c r="P836376"/>
      <c r="Q836376"/>
      <c r="R836376" s="19"/>
      <c r="S836376" s="19"/>
      <c r="T836376"/>
      <c r="U836376" s="113"/>
      <c r="V836376" s="19"/>
      <c r="W836376" s="19"/>
      <c r="X836376" s="19"/>
      <c r="Y836376" s="19"/>
      <c r="Z836376" s="19"/>
      <c r="AA836376" s="19"/>
      <c r="AB836376" s="19"/>
      <c r="AC836376" s="19"/>
      <c r="AD836376" s="19"/>
      <c r="AE836376" s="19"/>
      <c r="AF836376" s="19"/>
      <c r="AG836376" s="19"/>
      <c r="AH836376" s="19"/>
      <c r="AI836376" s="19"/>
      <c r="AJ836376" s="19"/>
      <c r="AK836376" s="19"/>
      <c r="AL836376" s="19"/>
      <c r="AM836376" s="19"/>
      <c r="AN836376" s="19"/>
      <c r="AO836376" s="19"/>
      <c r="AP836376"/>
    </row>
    <row r="836377" spans="1:42" s="116" customFormat="1" x14ac:dyDescent="0.3">
      <c r="A836377"/>
      <c r="B836377"/>
      <c r="C836377"/>
      <c r="D836377"/>
      <c r="E836377"/>
      <c r="F836377"/>
      <c r="G836377"/>
      <c r="H836377"/>
      <c r="I836377"/>
      <c r="J836377"/>
      <c r="K836377"/>
      <c r="L836377"/>
      <c r="M836377" s="115"/>
      <c r="N836377" s="115"/>
      <c r="O836377"/>
      <c r="P836377"/>
      <c r="Q836377"/>
      <c r="R836377" s="19"/>
      <c r="S836377" s="19"/>
      <c r="T836377"/>
      <c r="U836377" s="113"/>
      <c r="V836377" s="19"/>
      <c r="W836377" s="19"/>
      <c r="X836377" s="19"/>
      <c r="Y836377" s="19"/>
      <c r="Z836377" s="19"/>
      <c r="AA836377" s="19"/>
      <c r="AB836377" s="19"/>
      <c r="AC836377" s="19"/>
      <c r="AD836377" s="19"/>
      <c r="AE836377" s="19"/>
      <c r="AF836377" s="19"/>
      <c r="AG836377" s="19"/>
      <c r="AH836377" s="19"/>
      <c r="AI836377" s="19"/>
      <c r="AJ836377" s="19"/>
      <c r="AK836377" s="19"/>
      <c r="AL836377" s="19"/>
      <c r="AM836377" s="19"/>
      <c r="AN836377" s="19"/>
      <c r="AO836377" s="19"/>
      <c r="AP836377"/>
    </row>
    <row r="836378" spans="1:42" s="116" customFormat="1" x14ac:dyDescent="0.3">
      <c r="A836378"/>
      <c r="B836378"/>
      <c r="C836378"/>
      <c r="D836378"/>
      <c r="E836378"/>
      <c r="F836378"/>
      <c r="G836378"/>
      <c r="H836378"/>
      <c r="I836378"/>
      <c r="J836378"/>
      <c r="K836378"/>
      <c r="L836378"/>
      <c r="M836378" s="115"/>
      <c r="N836378" s="115"/>
      <c r="O836378"/>
      <c r="P836378"/>
      <c r="Q836378"/>
      <c r="R836378" s="19"/>
      <c r="S836378" s="19"/>
      <c r="T836378"/>
      <c r="U836378" s="113"/>
      <c r="V836378" s="19"/>
      <c r="W836378" s="19"/>
      <c r="X836378" s="19"/>
      <c r="Y836378" s="19"/>
      <c r="Z836378" s="19"/>
      <c r="AA836378" s="19"/>
      <c r="AB836378" s="19"/>
      <c r="AC836378" s="19"/>
      <c r="AD836378" s="19"/>
      <c r="AE836378" s="19"/>
      <c r="AF836378" s="19"/>
      <c r="AG836378" s="19"/>
      <c r="AH836378" s="19"/>
      <c r="AI836378" s="19"/>
      <c r="AJ836378" s="19"/>
      <c r="AK836378" s="19"/>
      <c r="AL836378" s="19"/>
      <c r="AM836378" s="19"/>
      <c r="AN836378" s="19"/>
      <c r="AO836378" s="19"/>
      <c r="AP836378"/>
    </row>
    <row r="836379" spans="1:42" s="116" customFormat="1" x14ac:dyDescent="0.3">
      <c r="A836379"/>
      <c r="B836379"/>
      <c r="C836379"/>
      <c r="D836379"/>
      <c r="E836379"/>
      <c r="F836379"/>
      <c r="G836379"/>
      <c r="H836379"/>
      <c r="I836379"/>
      <c r="J836379"/>
      <c r="K836379"/>
      <c r="L836379"/>
      <c r="M836379" s="115"/>
      <c r="N836379" s="115"/>
      <c r="O836379"/>
      <c r="P836379"/>
      <c r="Q836379"/>
      <c r="R836379" s="19"/>
      <c r="S836379" s="19"/>
      <c r="T836379"/>
      <c r="U836379" s="113"/>
      <c r="V836379" s="19"/>
      <c r="W836379" s="19"/>
      <c r="X836379" s="19"/>
      <c r="Y836379" s="19"/>
      <c r="Z836379" s="19"/>
      <c r="AA836379" s="19"/>
      <c r="AB836379" s="19"/>
      <c r="AC836379" s="19"/>
      <c r="AD836379" s="19"/>
      <c r="AE836379" s="19"/>
      <c r="AF836379" s="19"/>
      <c r="AG836379" s="19"/>
      <c r="AH836379" s="19"/>
      <c r="AI836379" s="19"/>
      <c r="AJ836379" s="19"/>
      <c r="AK836379" s="19"/>
      <c r="AL836379" s="19"/>
      <c r="AM836379" s="19"/>
      <c r="AN836379" s="19"/>
      <c r="AO836379" s="19"/>
      <c r="AP836379"/>
    </row>
    <row r="836380" spans="1:42" s="116" customFormat="1" x14ac:dyDescent="0.3">
      <c r="A836380"/>
      <c r="B836380"/>
      <c r="C836380"/>
      <c r="D836380"/>
      <c r="E836380"/>
      <c r="F836380"/>
      <c r="G836380"/>
      <c r="H836380"/>
      <c r="I836380"/>
      <c r="J836380"/>
      <c r="K836380"/>
      <c r="L836380"/>
      <c r="M836380" s="115"/>
      <c r="N836380" s="115"/>
      <c r="O836380"/>
      <c r="P836380"/>
      <c r="Q836380"/>
      <c r="R836380" s="19"/>
      <c r="S836380" s="19"/>
      <c r="T836380"/>
      <c r="U836380" s="113"/>
      <c r="V836380" s="19"/>
      <c r="W836380" s="19"/>
      <c r="X836380" s="19"/>
      <c r="Y836380" s="19"/>
      <c r="Z836380" s="19"/>
      <c r="AA836380" s="19"/>
      <c r="AB836380" s="19"/>
      <c r="AC836380" s="19"/>
      <c r="AD836380" s="19"/>
      <c r="AE836380" s="19"/>
      <c r="AF836380" s="19"/>
      <c r="AG836380" s="19"/>
      <c r="AH836380" s="19"/>
      <c r="AI836380" s="19"/>
      <c r="AJ836380" s="19"/>
      <c r="AK836380" s="19"/>
      <c r="AL836380" s="19"/>
      <c r="AM836380" s="19"/>
      <c r="AN836380" s="19"/>
      <c r="AO836380" s="19"/>
      <c r="AP836380"/>
    </row>
    <row r="836381" spans="1:42" s="116" customFormat="1" x14ac:dyDescent="0.3">
      <c r="A836381"/>
      <c r="B836381"/>
      <c r="C836381"/>
      <c r="D836381"/>
      <c r="E836381"/>
      <c r="F836381"/>
      <c r="G836381"/>
      <c r="H836381"/>
      <c r="I836381"/>
      <c r="J836381"/>
      <c r="K836381"/>
      <c r="L836381"/>
      <c r="M836381" s="115"/>
      <c r="N836381" s="115"/>
      <c r="O836381"/>
      <c r="P836381"/>
      <c r="Q836381"/>
      <c r="R836381" s="19"/>
      <c r="S836381" s="19"/>
      <c r="T836381"/>
      <c r="U836381" s="113"/>
      <c r="V836381" s="19"/>
      <c r="W836381" s="19"/>
      <c r="X836381" s="19"/>
      <c r="Y836381" s="19"/>
      <c r="Z836381" s="19"/>
      <c r="AA836381" s="19"/>
      <c r="AB836381" s="19"/>
      <c r="AC836381" s="19"/>
      <c r="AD836381" s="19"/>
      <c r="AE836381" s="19"/>
      <c r="AF836381" s="19"/>
      <c r="AG836381" s="19"/>
      <c r="AH836381" s="19"/>
      <c r="AI836381" s="19"/>
      <c r="AJ836381" s="19"/>
      <c r="AK836381" s="19"/>
      <c r="AL836381" s="19"/>
      <c r="AM836381" s="19"/>
      <c r="AN836381" s="19"/>
      <c r="AO836381" s="19"/>
      <c r="AP836381"/>
    </row>
    <row r="836382" spans="1:42" s="116" customFormat="1" x14ac:dyDescent="0.3">
      <c r="A836382"/>
      <c r="B836382"/>
      <c r="C836382"/>
      <c r="D836382"/>
      <c r="E836382"/>
      <c r="F836382"/>
      <c r="G836382"/>
      <c r="H836382"/>
      <c r="I836382"/>
      <c r="J836382"/>
      <c r="K836382"/>
      <c r="L836382"/>
      <c r="M836382" s="115"/>
      <c r="N836382" s="115"/>
      <c r="O836382"/>
      <c r="P836382"/>
      <c r="Q836382"/>
      <c r="R836382" s="19"/>
      <c r="S836382" s="19"/>
      <c r="T836382"/>
      <c r="U836382" s="113"/>
      <c r="V836382" s="19"/>
      <c r="W836382" s="19"/>
      <c r="X836382" s="19"/>
      <c r="Y836382" s="19"/>
      <c r="Z836382" s="19"/>
      <c r="AA836382" s="19"/>
      <c r="AB836382" s="19"/>
      <c r="AC836382" s="19"/>
      <c r="AD836382" s="19"/>
      <c r="AE836382" s="19"/>
      <c r="AF836382" s="19"/>
      <c r="AG836382" s="19"/>
      <c r="AH836382" s="19"/>
      <c r="AI836382" s="19"/>
      <c r="AJ836382" s="19"/>
      <c r="AK836382" s="19"/>
      <c r="AL836382" s="19"/>
      <c r="AM836382" s="19"/>
      <c r="AN836382" s="19"/>
      <c r="AO836382" s="19"/>
      <c r="AP836382"/>
    </row>
    <row r="836383" spans="1:42" s="116" customFormat="1" x14ac:dyDescent="0.3">
      <c r="A836383"/>
      <c r="B836383"/>
      <c r="C836383"/>
      <c r="D836383"/>
      <c r="E836383"/>
      <c r="F836383"/>
      <c r="G836383"/>
      <c r="H836383"/>
      <c r="I836383"/>
      <c r="J836383"/>
      <c r="K836383"/>
      <c r="L836383"/>
      <c r="M836383" s="115"/>
      <c r="N836383" s="115"/>
      <c r="O836383"/>
      <c r="P836383"/>
      <c r="Q836383"/>
      <c r="R836383" s="19"/>
      <c r="S836383" s="19"/>
      <c r="T836383"/>
      <c r="U836383" s="113"/>
      <c r="V836383" s="19"/>
      <c r="W836383" s="19"/>
      <c r="X836383" s="19"/>
      <c r="Y836383" s="19"/>
      <c r="Z836383" s="19"/>
      <c r="AA836383" s="19"/>
      <c r="AB836383" s="19"/>
      <c r="AC836383" s="19"/>
      <c r="AD836383" s="19"/>
      <c r="AE836383" s="19"/>
      <c r="AF836383" s="19"/>
      <c r="AG836383" s="19"/>
      <c r="AH836383" s="19"/>
      <c r="AI836383" s="19"/>
      <c r="AJ836383" s="19"/>
      <c r="AK836383" s="19"/>
      <c r="AL836383" s="19"/>
      <c r="AM836383" s="19"/>
      <c r="AN836383" s="19"/>
      <c r="AO836383" s="19"/>
      <c r="AP836383"/>
    </row>
    <row r="836384" spans="1:42" s="116" customFormat="1" x14ac:dyDescent="0.3">
      <c r="A836384"/>
      <c r="B836384"/>
      <c r="C836384"/>
      <c r="D836384"/>
      <c r="E836384"/>
      <c r="F836384"/>
      <c r="G836384"/>
      <c r="H836384"/>
      <c r="I836384"/>
      <c r="J836384"/>
      <c r="K836384"/>
      <c r="L836384"/>
      <c r="M836384" s="115"/>
      <c r="N836384" s="115"/>
      <c r="O836384"/>
      <c r="P836384"/>
      <c r="Q836384"/>
      <c r="R836384" s="19"/>
      <c r="S836384" s="19"/>
      <c r="T836384"/>
      <c r="U836384" s="113"/>
      <c r="V836384" s="19"/>
      <c r="W836384" s="19"/>
      <c r="X836384" s="19"/>
      <c r="Y836384" s="19"/>
      <c r="Z836384" s="19"/>
      <c r="AA836384" s="19"/>
      <c r="AB836384" s="19"/>
      <c r="AC836384" s="19"/>
      <c r="AD836384" s="19"/>
      <c r="AE836384" s="19"/>
      <c r="AF836384" s="19"/>
      <c r="AG836384" s="19"/>
      <c r="AH836384" s="19"/>
      <c r="AI836384" s="19"/>
      <c r="AJ836384" s="19"/>
      <c r="AK836384" s="19"/>
      <c r="AL836384" s="19"/>
      <c r="AM836384" s="19"/>
      <c r="AN836384" s="19"/>
      <c r="AO836384" s="19"/>
      <c r="AP836384"/>
    </row>
    <row r="836385" spans="1:42" s="116" customFormat="1" x14ac:dyDescent="0.3">
      <c r="A836385"/>
      <c r="B836385"/>
      <c r="C836385"/>
      <c r="D836385"/>
      <c r="E836385"/>
      <c r="F836385"/>
      <c r="G836385"/>
      <c r="H836385"/>
      <c r="I836385"/>
      <c r="J836385"/>
      <c r="K836385"/>
      <c r="L836385"/>
      <c r="M836385" s="115"/>
      <c r="N836385" s="115"/>
      <c r="O836385"/>
      <c r="P836385"/>
      <c r="Q836385"/>
      <c r="R836385" s="19"/>
      <c r="S836385" s="19"/>
      <c r="T836385"/>
      <c r="U836385" s="113"/>
      <c r="V836385" s="19"/>
      <c r="W836385" s="19"/>
      <c r="X836385" s="19"/>
      <c r="Y836385" s="19"/>
      <c r="Z836385" s="19"/>
      <c r="AA836385" s="19"/>
      <c r="AB836385" s="19"/>
      <c r="AC836385" s="19"/>
      <c r="AD836385" s="19"/>
      <c r="AE836385" s="19"/>
      <c r="AF836385" s="19"/>
      <c r="AG836385" s="19"/>
      <c r="AH836385" s="19"/>
      <c r="AI836385" s="19"/>
      <c r="AJ836385" s="19"/>
      <c r="AK836385" s="19"/>
      <c r="AL836385" s="19"/>
      <c r="AM836385" s="19"/>
      <c r="AN836385" s="19"/>
      <c r="AO836385" s="19"/>
      <c r="AP836385"/>
    </row>
    <row r="836386" spans="1:42" s="116" customFormat="1" x14ac:dyDescent="0.3">
      <c r="A836386"/>
      <c r="B836386"/>
      <c r="C836386"/>
      <c r="D836386"/>
      <c r="E836386"/>
      <c r="F836386"/>
      <c r="G836386"/>
      <c r="H836386"/>
      <c r="I836386"/>
      <c r="J836386"/>
      <c r="K836386"/>
      <c r="L836386"/>
      <c r="M836386" s="115"/>
      <c r="N836386" s="115"/>
      <c r="O836386"/>
      <c r="P836386"/>
      <c r="Q836386"/>
      <c r="R836386" s="19"/>
      <c r="S836386" s="19"/>
      <c r="T836386"/>
      <c r="U836386" s="113"/>
      <c r="V836386" s="19"/>
      <c r="W836386" s="19"/>
      <c r="X836386" s="19"/>
      <c r="Y836386" s="19"/>
      <c r="Z836386" s="19"/>
      <c r="AA836386" s="19"/>
      <c r="AB836386" s="19"/>
      <c r="AC836386" s="19"/>
      <c r="AD836386" s="19"/>
      <c r="AE836386" s="19"/>
      <c r="AF836386" s="19"/>
      <c r="AG836386" s="19"/>
      <c r="AH836386" s="19"/>
      <c r="AI836386" s="19"/>
      <c r="AJ836386" s="19"/>
      <c r="AK836386" s="19"/>
      <c r="AL836386" s="19"/>
      <c r="AM836386" s="19"/>
      <c r="AN836386" s="19"/>
      <c r="AO836386" s="19"/>
      <c r="AP836386"/>
    </row>
    <row r="836387" spans="1:42" s="116" customFormat="1" x14ac:dyDescent="0.3">
      <c r="A836387"/>
      <c r="B836387"/>
      <c r="C836387"/>
      <c r="D836387"/>
      <c r="E836387"/>
      <c r="F836387"/>
      <c r="G836387"/>
      <c r="H836387"/>
      <c r="I836387"/>
      <c r="J836387"/>
      <c r="K836387"/>
      <c r="L836387"/>
      <c r="M836387" s="115"/>
      <c r="N836387" s="115"/>
      <c r="O836387"/>
      <c r="P836387"/>
      <c r="Q836387"/>
      <c r="R836387" s="19"/>
      <c r="S836387" s="19"/>
      <c r="T836387"/>
      <c r="U836387" s="113"/>
      <c r="V836387" s="19"/>
      <c r="W836387" s="19"/>
      <c r="X836387" s="19"/>
      <c r="Y836387" s="19"/>
      <c r="Z836387" s="19"/>
      <c r="AA836387" s="19"/>
      <c r="AB836387" s="19"/>
      <c r="AC836387" s="19"/>
      <c r="AD836387" s="19"/>
      <c r="AE836387" s="19"/>
      <c r="AF836387" s="19"/>
      <c r="AG836387" s="19"/>
      <c r="AH836387" s="19"/>
      <c r="AI836387" s="19"/>
      <c r="AJ836387" s="19"/>
      <c r="AK836387" s="19"/>
      <c r="AL836387" s="19"/>
      <c r="AM836387" s="19"/>
      <c r="AN836387" s="19"/>
      <c r="AO836387" s="19"/>
      <c r="AP836387"/>
    </row>
    <row r="836388" spans="1:42" s="116" customFormat="1" x14ac:dyDescent="0.3">
      <c r="A836388"/>
      <c r="B836388"/>
      <c r="C836388"/>
      <c r="D836388"/>
      <c r="E836388"/>
      <c r="F836388"/>
      <c r="G836388"/>
      <c r="H836388"/>
      <c r="I836388"/>
      <c r="J836388"/>
      <c r="K836388"/>
      <c r="L836388"/>
      <c r="M836388" s="115"/>
      <c r="N836388" s="115"/>
      <c r="O836388"/>
      <c r="P836388"/>
      <c r="Q836388"/>
      <c r="R836388" s="19"/>
      <c r="S836388" s="19"/>
      <c r="T836388"/>
      <c r="U836388" s="113"/>
      <c r="V836388" s="19"/>
      <c r="W836388" s="19"/>
      <c r="X836388" s="19"/>
      <c r="Y836388" s="19"/>
      <c r="Z836388" s="19"/>
      <c r="AA836388" s="19"/>
      <c r="AB836388" s="19"/>
      <c r="AC836388" s="19"/>
      <c r="AD836388" s="19"/>
      <c r="AE836388" s="19"/>
      <c r="AF836388" s="19"/>
      <c r="AG836388" s="19"/>
      <c r="AH836388" s="19"/>
      <c r="AI836388" s="19"/>
      <c r="AJ836388" s="19"/>
      <c r="AK836388" s="19"/>
      <c r="AL836388" s="19"/>
      <c r="AM836388" s="19"/>
      <c r="AN836388" s="19"/>
      <c r="AO836388" s="19"/>
      <c r="AP836388"/>
    </row>
    <row r="836389" spans="1:42" s="116" customFormat="1" x14ac:dyDescent="0.3">
      <c r="A836389"/>
      <c r="B836389"/>
      <c r="C836389"/>
      <c r="D836389"/>
      <c r="E836389"/>
      <c r="F836389"/>
      <c r="G836389"/>
      <c r="H836389"/>
      <c r="I836389"/>
      <c r="J836389"/>
      <c r="K836389"/>
      <c r="L836389"/>
      <c r="M836389" s="115"/>
      <c r="N836389" s="115"/>
      <c r="O836389"/>
      <c r="P836389"/>
      <c r="Q836389"/>
      <c r="R836389" s="19"/>
      <c r="S836389" s="19"/>
      <c r="T836389"/>
      <c r="U836389" s="113"/>
      <c r="V836389" s="19"/>
      <c r="W836389" s="19"/>
      <c r="X836389" s="19"/>
      <c r="Y836389" s="19"/>
      <c r="Z836389" s="19"/>
      <c r="AA836389" s="19"/>
      <c r="AB836389" s="19"/>
      <c r="AC836389" s="19"/>
      <c r="AD836389" s="19"/>
      <c r="AE836389" s="19"/>
      <c r="AF836389" s="19"/>
      <c r="AG836389" s="19"/>
      <c r="AH836389" s="19"/>
      <c r="AI836389" s="19"/>
      <c r="AJ836389" s="19"/>
      <c r="AK836389" s="19"/>
      <c r="AL836389" s="19"/>
      <c r="AM836389" s="19"/>
      <c r="AN836389" s="19"/>
      <c r="AO836389" s="19"/>
      <c r="AP836389"/>
    </row>
    <row r="836390" spans="1:42" s="116" customFormat="1" x14ac:dyDescent="0.3">
      <c r="A836390"/>
      <c r="B836390"/>
      <c r="C836390"/>
      <c r="D836390"/>
      <c r="E836390"/>
      <c r="F836390"/>
      <c r="G836390"/>
      <c r="H836390"/>
      <c r="I836390"/>
      <c r="J836390"/>
      <c r="K836390"/>
      <c r="L836390"/>
      <c r="M836390" s="115"/>
      <c r="N836390" s="115"/>
      <c r="O836390"/>
      <c r="P836390"/>
      <c r="Q836390"/>
      <c r="R836390" s="19"/>
      <c r="S836390" s="19"/>
      <c r="T836390"/>
      <c r="U836390" s="113"/>
      <c r="V836390" s="19"/>
      <c r="W836390" s="19"/>
      <c r="X836390" s="19"/>
      <c r="Y836390" s="19"/>
      <c r="Z836390" s="19"/>
      <c r="AA836390" s="19"/>
      <c r="AB836390" s="19"/>
      <c r="AC836390" s="19"/>
      <c r="AD836390" s="19"/>
      <c r="AE836390" s="19"/>
      <c r="AF836390" s="19"/>
      <c r="AG836390" s="19"/>
      <c r="AH836390" s="19"/>
      <c r="AI836390" s="19"/>
      <c r="AJ836390" s="19"/>
      <c r="AK836390" s="19"/>
      <c r="AL836390" s="19"/>
      <c r="AM836390" s="19"/>
      <c r="AN836390" s="19"/>
      <c r="AO836390" s="19"/>
      <c r="AP836390"/>
    </row>
    <row r="836391" spans="1:42" s="116" customFormat="1" x14ac:dyDescent="0.3">
      <c r="A836391"/>
      <c r="B836391"/>
      <c r="C836391"/>
      <c r="D836391"/>
      <c r="E836391"/>
      <c r="F836391"/>
      <c r="G836391"/>
      <c r="H836391"/>
      <c r="I836391"/>
      <c r="J836391"/>
      <c r="K836391"/>
      <c r="L836391"/>
      <c r="M836391" s="115"/>
      <c r="N836391" s="115"/>
      <c r="O836391"/>
      <c r="P836391"/>
      <c r="Q836391"/>
      <c r="R836391" s="19"/>
      <c r="S836391" s="19"/>
      <c r="T836391"/>
      <c r="U836391" s="113"/>
      <c r="V836391" s="19"/>
      <c r="W836391" s="19"/>
      <c r="X836391" s="19"/>
      <c r="Y836391" s="19"/>
      <c r="Z836391" s="19"/>
      <c r="AA836391" s="19"/>
      <c r="AB836391" s="19"/>
      <c r="AC836391" s="19"/>
      <c r="AD836391" s="19"/>
      <c r="AE836391" s="19"/>
      <c r="AF836391" s="19"/>
      <c r="AG836391" s="19"/>
      <c r="AH836391" s="19"/>
      <c r="AI836391" s="19"/>
      <c r="AJ836391" s="19"/>
      <c r="AK836391" s="19"/>
      <c r="AL836391" s="19"/>
      <c r="AM836391" s="19"/>
      <c r="AN836391" s="19"/>
      <c r="AO836391" s="19"/>
      <c r="AP836391"/>
    </row>
    <row r="836392" spans="1:42" s="116" customFormat="1" x14ac:dyDescent="0.3">
      <c r="A836392"/>
      <c r="B836392"/>
      <c r="C836392"/>
      <c r="D836392"/>
      <c r="E836392"/>
      <c r="F836392"/>
      <c r="G836392"/>
      <c r="H836392"/>
      <c r="I836392"/>
      <c r="J836392"/>
      <c r="K836392"/>
      <c r="L836392"/>
      <c r="M836392" s="115"/>
      <c r="N836392" s="115"/>
      <c r="O836392"/>
      <c r="P836392"/>
      <c r="Q836392"/>
      <c r="R836392" s="19"/>
      <c r="S836392" s="19"/>
      <c r="T836392"/>
      <c r="U836392" s="113"/>
      <c r="V836392" s="19"/>
      <c r="W836392" s="19"/>
      <c r="X836392" s="19"/>
      <c r="Y836392" s="19"/>
      <c r="Z836392" s="19"/>
      <c r="AA836392" s="19"/>
      <c r="AB836392" s="19"/>
      <c r="AC836392" s="19"/>
      <c r="AD836392" s="19"/>
      <c r="AE836392" s="19"/>
      <c r="AF836392" s="19"/>
      <c r="AG836392" s="19"/>
      <c r="AH836392" s="19"/>
      <c r="AI836392" s="19"/>
      <c r="AJ836392" s="19"/>
      <c r="AK836392" s="19"/>
      <c r="AL836392" s="19"/>
      <c r="AM836392" s="19"/>
      <c r="AN836392" s="19"/>
      <c r="AO836392" s="19"/>
      <c r="AP836392"/>
    </row>
    <row r="836393" spans="1:42" s="116" customFormat="1" x14ac:dyDescent="0.3">
      <c r="A836393"/>
      <c r="B836393"/>
      <c r="C836393"/>
      <c r="D836393"/>
      <c r="E836393"/>
      <c r="F836393"/>
      <c r="G836393"/>
      <c r="H836393"/>
      <c r="I836393"/>
      <c r="J836393"/>
      <c r="K836393"/>
      <c r="L836393"/>
      <c r="M836393" s="115"/>
      <c r="N836393" s="115"/>
      <c r="O836393"/>
      <c r="P836393"/>
      <c r="Q836393"/>
      <c r="R836393" s="19"/>
      <c r="S836393" s="19"/>
      <c r="T836393"/>
      <c r="U836393" s="113"/>
      <c r="V836393" s="19"/>
      <c r="W836393" s="19"/>
      <c r="X836393" s="19"/>
      <c r="Y836393" s="19"/>
      <c r="Z836393" s="19"/>
      <c r="AA836393" s="19"/>
      <c r="AB836393" s="19"/>
      <c r="AC836393" s="19"/>
      <c r="AD836393" s="19"/>
      <c r="AE836393" s="19"/>
      <c r="AF836393" s="19"/>
      <c r="AG836393" s="19"/>
      <c r="AH836393" s="19"/>
      <c r="AI836393" s="19"/>
      <c r="AJ836393" s="19"/>
      <c r="AK836393" s="19"/>
      <c r="AL836393" s="19"/>
      <c r="AM836393" s="19"/>
      <c r="AN836393" s="19"/>
      <c r="AO836393" s="19"/>
      <c r="AP836393"/>
    </row>
    <row r="836394" spans="1:42" s="116" customFormat="1" x14ac:dyDescent="0.3">
      <c r="A836394"/>
      <c r="B836394"/>
      <c r="C836394"/>
      <c r="D836394"/>
      <c r="E836394"/>
      <c r="F836394"/>
      <c r="G836394"/>
      <c r="H836394"/>
      <c r="I836394"/>
      <c r="J836394"/>
      <c r="K836394"/>
      <c r="L836394"/>
      <c r="M836394" s="115"/>
      <c r="N836394" s="115"/>
      <c r="O836394"/>
      <c r="P836394"/>
      <c r="Q836394"/>
      <c r="R836394" s="19"/>
      <c r="S836394" s="19"/>
      <c r="T836394"/>
      <c r="U836394" s="113"/>
      <c r="V836394" s="19"/>
      <c r="W836394" s="19"/>
      <c r="X836394" s="19"/>
      <c r="Y836394" s="19"/>
      <c r="Z836394" s="19"/>
      <c r="AA836394" s="19"/>
      <c r="AB836394" s="19"/>
      <c r="AC836394" s="19"/>
      <c r="AD836394" s="19"/>
      <c r="AE836394" s="19"/>
      <c r="AF836394" s="19"/>
      <c r="AG836394" s="19"/>
      <c r="AH836394" s="19"/>
      <c r="AI836394" s="19"/>
      <c r="AJ836394" s="19"/>
      <c r="AK836394" s="19"/>
      <c r="AL836394" s="19"/>
      <c r="AM836394" s="19"/>
      <c r="AN836394" s="19"/>
      <c r="AO836394" s="19"/>
      <c r="AP836394"/>
    </row>
    <row r="836395" spans="1:42" s="116" customFormat="1" x14ac:dyDescent="0.3">
      <c r="A836395"/>
      <c r="B836395"/>
      <c r="C836395"/>
      <c r="D836395"/>
      <c r="E836395"/>
      <c r="F836395"/>
      <c r="G836395"/>
      <c r="H836395"/>
      <c r="I836395"/>
      <c r="J836395"/>
      <c r="K836395"/>
      <c r="L836395"/>
      <c r="M836395" s="115"/>
      <c r="N836395" s="115"/>
      <c r="O836395"/>
      <c r="P836395"/>
      <c r="Q836395"/>
      <c r="R836395" s="19"/>
      <c r="S836395" s="19"/>
      <c r="T836395"/>
      <c r="U836395" s="113"/>
      <c r="V836395" s="19"/>
      <c r="W836395" s="19"/>
      <c r="X836395" s="19"/>
      <c r="Y836395" s="19"/>
      <c r="Z836395" s="19"/>
      <c r="AA836395" s="19"/>
      <c r="AB836395" s="19"/>
      <c r="AC836395" s="19"/>
      <c r="AD836395" s="19"/>
      <c r="AE836395" s="19"/>
      <c r="AF836395" s="19"/>
      <c r="AG836395" s="19"/>
      <c r="AH836395" s="19"/>
      <c r="AI836395" s="19"/>
      <c r="AJ836395" s="19"/>
      <c r="AK836395" s="19"/>
      <c r="AL836395" s="19"/>
      <c r="AM836395" s="19"/>
      <c r="AN836395" s="19"/>
      <c r="AO836395" s="19"/>
      <c r="AP836395"/>
    </row>
    <row r="836396" spans="1:42" s="116" customFormat="1" x14ac:dyDescent="0.3">
      <c r="A836396"/>
      <c r="B836396"/>
      <c r="C836396"/>
      <c r="D836396"/>
      <c r="E836396"/>
      <c r="F836396"/>
      <c r="G836396"/>
      <c r="H836396"/>
      <c r="I836396"/>
      <c r="J836396"/>
      <c r="K836396"/>
      <c r="L836396"/>
      <c r="M836396" s="115"/>
      <c r="N836396" s="115"/>
      <c r="O836396"/>
      <c r="P836396"/>
      <c r="Q836396"/>
      <c r="R836396" s="19"/>
      <c r="S836396" s="19"/>
      <c r="T836396"/>
      <c r="U836396" s="113"/>
      <c r="V836396" s="19"/>
      <c r="W836396" s="19"/>
      <c r="X836396" s="19"/>
      <c r="Y836396" s="19"/>
      <c r="Z836396" s="19"/>
      <c r="AA836396" s="19"/>
      <c r="AB836396" s="19"/>
      <c r="AC836396" s="19"/>
      <c r="AD836396" s="19"/>
      <c r="AE836396" s="19"/>
      <c r="AF836396" s="19"/>
      <c r="AG836396" s="19"/>
      <c r="AH836396" s="19"/>
      <c r="AI836396" s="19"/>
      <c r="AJ836396" s="19"/>
      <c r="AK836396" s="19"/>
      <c r="AL836396" s="19"/>
      <c r="AM836396" s="19"/>
      <c r="AN836396" s="19"/>
      <c r="AO836396" s="19"/>
      <c r="AP836396"/>
    </row>
    <row r="836397" spans="1:42" s="116" customFormat="1" x14ac:dyDescent="0.3">
      <c r="A836397"/>
      <c r="B836397"/>
      <c r="C836397"/>
      <c r="D836397"/>
      <c r="E836397"/>
      <c r="F836397"/>
      <c r="G836397"/>
      <c r="H836397"/>
      <c r="I836397"/>
      <c r="J836397"/>
      <c r="K836397"/>
      <c r="L836397"/>
      <c r="M836397" s="115"/>
      <c r="N836397" s="115"/>
      <c r="O836397"/>
      <c r="P836397"/>
      <c r="Q836397"/>
      <c r="R836397" s="19"/>
      <c r="S836397" s="19"/>
      <c r="T836397"/>
      <c r="U836397" s="113"/>
      <c r="V836397" s="19"/>
      <c r="W836397" s="19"/>
      <c r="X836397" s="19"/>
      <c r="Y836397" s="19"/>
      <c r="Z836397" s="19"/>
      <c r="AA836397" s="19"/>
      <c r="AB836397" s="19"/>
      <c r="AC836397" s="19"/>
      <c r="AD836397" s="19"/>
      <c r="AE836397" s="19"/>
      <c r="AF836397" s="19"/>
      <c r="AG836397" s="19"/>
      <c r="AH836397" s="19"/>
      <c r="AI836397" s="19"/>
      <c r="AJ836397" s="19"/>
      <c r="AK836397" s="19"/>
      <c r="AL836397" s="19"/>
      <c r="AM836397" s="19"/>
      <c r="AN836397" s="19"/>
      <c r="AO836397" s="19"/>
      <c r="AP836397"/>
    </row>
    <row r="836398" spans="1:42" s="116" customFormat="1" x14ac:dyDescent="0.3">
      <c r="A836398"/>
      <c r="B836398"/>
      <c r="C836398"/>
      <c r="D836398"/>
      <c r="E836398"/>
      <c r="F836398"/>
      <c r="G836398"/>
      <c r="H836398"/>
      <c r="I836398"/>
      <c r="J836398"/>
      <c r="K836398"/>
      <c r="L836398"/>
      <c r="M836398" s="115"/>
      <c r="N836398" s="115"/>
      <c r="O836398"/>
      <c r="P836398"/>
      <c r="Q836398"/>
      <c r="R836398" s="19"/>
      <c r="S836398" s="19"/>
      <c r="T836398"/>
      <c r="U836398" s="113"/>
      <c r="V836398" s="19"/>
      <c r="W836398" s="19"/>
      <c r="X836398" s="19"/>
      <c r="Y836398" s="19"/>
      <c r="Z836398" s="19"/>
      <c r="AA836398" s="19"/>
      <c r="AB836398" s="19"/>
      <c r="AC836398" s="19"/>
      <c r="AD836398" s="19"/>
      <c r="AE836398" s="19"/>
      <c r="AF836398" s="19"/>
      <c r="AG836398" s="19"/>
      <c r="AH836398" s="19"/>
      <c r="AI836398" s="19"/>
      <c r="AJ836398" s="19"/>
      <c r="AK836398" s="19"/>
      <c r="AL836398" s="19"/>
      <c r="AM836398" s="19"/>
      <c r="AN836398" s="19"/>
      <c r="AO836398" s="19"/>
      <c r="AP836398"/>
    </row>
    <row r="836399" spans="1:42" s="116" customFormat="1" x14ac:dyDescent="0.3">
      <c r="A836399"/>
      <c r="B836399"/>
      <c r="C836399"/>
      <c r="D836399"/>
      <c r="E836399"/>
      <c r="F836399"/>
      <c r="G836399"/>
      <c r="H836399"/>
      <c r="I836399"/>
      <c r="J836399"/>
      <c r="K836399"/>
      <c r="L836399"/>
      <c r="M836399" s="115"/>
      <c r="N836399" s="115"/>
      <c r="O836399"/>
      <c r="P836399"/>
      <c r="Q836399"/>
      <c r="R836399" s="19"/>
      <c r="S836399" s="19"/>
      <c r="T836399"/>
      <c r="U836399" s="113"/>
      <c r="V836399" s="19"/>
      <c r="W836399" s="19"/>
      <c r="X836399" s="19"/>
      <c r="Y836399" s="19"/>
      <c r="Z836399" s="19"/>
      <c r="AA836399" s="19"/>
      <c r="AB836399" s="19"/>
      <c r="AC836399" s="19"/>
      <c r="AD836399" s="19"/>
      <c r="AE836399" s="19"/>
      <c r="AF836399" s="19"/>
      <c r="AG836399" s="19"/>
      <c r="AH836399" s="19"/>
      <c r="AI836399" s="19"/>
      <c r="AJ836399" s="19"/>
      <c r="AK836399" s="19"/>
      <c r="AL836399" s="19"/>
      <c r="AM836399" s="19"/>
      <c r="AN836399" s="19"/>
      <c r="AO836399" s="19"/>
      <c r="AP836399"/>
    </row>
    <row r="836400" spans="1:42" s="116" customFormat="1" x14ac:dyDescent="0.3">
      <c r="A836400"/>
      <c r="B836400"/>
      <c r="C836400"/>
      <c r="D836400"/>
      <c r="E836400"/>
      <c r="F836400"/>
      <c r="G836400"/>
      <c r="H836400"/>
      <c r="I836400"/>
      <c r="J836400"/>
      <c r="K836400"/>
      <c r="L836400"/>
      <c r="M836400" s="115"/>
      <c r="N836400" s="115"/>
      <c r="O836400"/>
      <c r="P836400"/>
      <c r="Q836400"/>
      <c r="R836400" s="19"/>
      <c r="S836400" s="19"/>
      <c r="T836400"/>
      <c r="U836400" s="113"/>
      <c r="V836400" s="19"/>
      <c r="W836400" s="19"/>
      <c r="X836400" s="19"/>
      <c r="Y836400" s="19"/>
      <c r="Z836400" s="19"/>
      <c r="AA836400" s="19"/>
      <c r="AB836400" s="19"/>
      <c r="AC836400" s="19"/>
      <c r="AD836400" s="19"/>
      <c r="AE836400" s="19"/>
      <c r="AF836400" s="19"/>
      <c r="AG836400" s="19"/>
      <c r="AH836400" s="19"/>
      <c r="AI836400" s="19"/>
      <c r="AJ836400" s="19"/>
      <c r="AK836400" s="19"/>
      <c r="AL836400" s="19"/>
      <c r="AM836400" s="19"/>
      <c r="AN836400" s="19"/>
      <c r="AO836400" s="19"/>
      <c r="AP836400"/>
    </row>
    <row r="836401" spans="1:42" s="116" customFormat="1" x14ac:dyDescent="0.3">
      <c r="A836401"/>
      <c r="B836401"/>
      <c r="C836401"/>
      <c r="D836401"/>
      <c r="E836401"/>
      <c r="F836401"/>
      <c r="G836401"/>
      <c r="H836401"/>
      <c r="I836401"/>
      <c r="J836401"/>
      <c r="K836401"/>
      <c r="L836401"/>
      <c r="M836401" s="115"/>
      <c r="N836401" s="115"/>
      <c r="O836401"/>
      <c r="P836401"/>
      <c r="Q836401"/>
      <c r="R836401" s="19"/>
      <c r="S836401" s="19"/>
      <c r="T836401"/>
      <c r="U836401" s="113"/>
      <c r="V836401" s="19"/>
      <c r="W836401" s="19"/>
      <c r="X836401" s="19"/>
      <c r="Y836401" s="19"/>
      <c r="Z836401" s="19"/>
      <c r="AA836401" s="19"/>
      <c r="AB836401" s="19"/>
      <c r="AC836401" s="19"/>
      <c r="AD836401" s="19"/>
      <c r="AE836401" s="19"/>
      <c r="AF836401" s="19"/>
      <c r="AG836401" s="19"/>
      <c r="AH836401" s="19"/>
      <c r="AI836401" s="19"/>
      <c r="AJ836401" s="19"/>
      <c r="AK836401" s="19"/>
      <c r="AL836401" s="19"/>
      <c r="AM836401" s="19"/>
      <c r="AN836401" s="19"/>
      <c r="AO836401" s="19"/>
      <c r="AP836401"/>
    </row>
    <row r="836402" spans="1:42" s="116" customFormat="1" x14ac:dyDescent="0.3">
      <c r="A836402"/>
      <c r="B836402"/>
      <c r="C836402"/>
      <c r="D836402"/>
      <c r="E836402"/>
      <c r="F836402"/>
      <c r="G836402"/>
      <c r="H836402"/>
      <c r="I836402"/>
      <c r="J836402"/>
      <c r="K836402"/>
      <c r="L836402"/>
      <c r="M836402" s="115"/>
      <c r="N836402" s="115"/>
      <c r="O836402"/>
      <c r="P836402"/>
      <c r="Q836402"/>
      <c r="R836402" s="19"/>
      <c r="S836402" s="19"/>
      <c r="T836402"/>
      <c r="U836402" s="113"/>
      <c r="V836402" s="19"/>
      <c r="W836402" s="19"/>
      <c r="X836402" s="19"/>
      <c r="Y836402" s="19"/>
      <c r="Z836402" s="19"/>
      <c r="AA836402" s="19"/>
      <c r="AB836402" s="19"/>
      <c r="AC836402" s="19"/>
      <c r="AD836402" s="19"/>
      <c r="AE836402" s="19"/>
      <c r="AF836402" s="19"/>
      <c r="AG836402" s="19"/>
      <c r="AH836402" s="19"/>
      <c r="AI836402" s="19"/>
      <c r="AJ836402" s="19"/>
      <c r="AK836402" s="19"/>
      <c r="AL836402" s="19"/>
      <c r="AM836402" s="19"/>
      <c r="AN836402" s="19"/>
      <c r="AO836402" s="19"/>
      <c r="AP836402"/>
    </row>
    <row r="836403" spans="1:42" s="116" customFormat="1" x14ac:dyDescent="0.3">
      <c r="A836403"/>
      <c r="B836403"/>
      <c r="C836403"/>
      <c r="D836403"/>
      <c r="E836403"/>
      <c r="F836403"/>
      <c r="G836403"/>
      <c r="H836403"/>
      <c r="I836403"/>
      <c r="J836403"/>
      <c r="K836403"/>
      <c r="L836403"/>
      <c r="M836403" s="115"/>
      <c r="N836403" s="115"/>
      <c r="O836403"/>
      <c r="P836403"/>
      <c r="Q836403"/>
      <c r="R836403" s="19"/>
      <c r="S836403" s="19"/>
      <c r="T836403"/>
      <c r="U836403" s="113"/>
      <c r="V836403" s="19"/>
      <c r="W836403" s="19"/>
      <c r="X836403" s="19"/>
      <c r="Y836403" s="19"/>
      <c r="Z836403" s="19"/>
      <c r="AA836403" s="19"/>
      <c r="AB836403" s="19"/>
      <c r="AC836403" s="19"/>
      <c r="AD836403" s="19"/>
      <c r="AE836403" s="19"/>
      <c r="AF836403" s="19"/>
      <c r="AG836403" s="19"/>
      <c r="AH836403" s="19"/>
      <c r="AI836403" s="19"/>
      <c r="AJ836403" s="19"/>
      <c r="AK836403" s="19"/>
      <c r="AL836403" s="19"/>
      <c r="AM836403" s="19"/>
      <c r="AN836403" s="19"/>
      <c r="AO836403" s="19"/>
      <c r="AP836403"/>
    </row>
    <row r="836404" spans="1:42" s="116" customFormat="1" x14ac:dyDescent="0.3">
      <c r="A836404"/>
      <c r="B836404"/>
      <c r="C836404"/>
      <c r="D836404"/>
      <c r="E836404"/>
      <c r="F836404"/>
      <c r="G836404"/>
      <c r="H836404"/>
      <c r="I836404"/>
      <c r="J836404"/>
      <c r="K836404"/>
      <c r="L836404"/>
      <c r="M836404" s="115"/>
      <c r="N836404" s="115"/>
      <c r="O836404"/>
      <c r="P836404"/>
      <c r="Q836404"/>
      <c r="R836404" s="19"/>
      <c r="S836404" s="19"/>
      <c r="T836404"/>
      <c r="U836404" s="113"/>
      <c r="V836404" s="19"/>
      <c r="W836404" s="19"/>
      <c r="X836404" s="19"/>
      <c r="Y836404" s="19"/>
      <c r="Z836404" s="19"/>
      <c r="AA836404" s="19"/>
      <c r="AB836404" s="19"/>
      <c r="AC836404" s="19"/>
      <c r="AD836404" s="19"/>
      <c r="AE836404" s="19"/>
      <c r="AF836404" s="19"/>
      <c r="AG836404" s="19"/>
      <c r="AH836404" s="19"/>
      <c r="AI836404" s="19"/>
      <c r="AJ836404" s="19"/>
      <c r="AK836404" s="19"/>
      <c r="AL836404" s="19"/>
      <c r="AM836404" s="19"/>
      <c r="AN836404" s="19"/>
      <c r="AO836404" s="19"/>
      <c r="AP836404"/>
    </row>
    <row r="836405" spans="1:42" s="116" customFormat="1" x14ac:dyDescent="0.3">
      <c r="A836405"/>
      <c r="B836405"/>
      <c r="C836405"/>
      <c r="D836405"/>
      <c r="E836405"/>
      <c r="F836405"/>
      <c r="G836405"/>
      <c r="H836405"/>
      <c r="I836405"/>
      <c r="J836405"/>
      <c r="K836405"/>
      <c r="L836405"/>
      <c r="M836405" s="115"/>
      <c r="N836405" s="115"/>
      <c r="O836405"/>
      <c r="P836405"/>
      <c r="Q836405"/>
      <c r="R836405" s="19"/>
      <c r="S836405" s="19"/>
      <c r="T836405"/>
      <c r="U836405" s="113"/>
      <c r="V836405" s="19"/>
      <c r="W836405" s="19"/>
      <c r="X836405" s="19"/>
      <c r="Y836405" s="19"/>
      <c r="Z836405" s="19"/>
      <c r="AA836405" s="19"/>
      <c r="AB836405" s="19"/>
      <c r="AC836405" s="19"/>
      <c r="AD836405" s="19"/>
      <c r="AE836405" s="19"/>
      <c r="AF836405" s="19"/>
      <c r="AG836405" s="19"/>
      <c r="AH836405" s="19"/>
      <c r="AI836405" s="19"/>
      <c r="AJ836405" s="19"/>
      <c r="AK836405" s="19"/>
      <c r="AL836405" s="19"/>
      <c r="AM836405" s="19"/>
      <c r="AN836405" s="19"/>
      <c r="AO836405" s="19"/>
      <c r="AP836405"/>
    </row>
    <row r="836406" spans="1:42" s="116" customFormat="1" x14ac:dyDescent="0.3">
      <c r="A836406"/>
      <c r="B836406"/>
      <c r="C836406"/>
      <c r="D836406"/>
      <c r="E836406"/>
      <c r="F836406"/>
      <c r="G836406"/>
      <c r="H836406"/>
      <c r="I836406"/>
      <c r="J836406"/>
      <c r="K836406"/>
      <c r="L836406"/>
      <c r="M836406" s="115"/>
      <c r="N836406" s="115"/>
      <c r="O836406"/>
      <c r="P836406"/>
      <c r="Q836406"/>
      <c r="R836406" s="19"/>
      <c r="S836406" s="19"/>
      <c r="T836406"/>
      <c r="U836406" s="113"/>
      <c r="V836406" s="19"/>
      <c r="W836406" s="19"/>
      <c r="X836406" s="19"/>
      <c r="Y836406" s="19"/>
      <c r="Z836406" s="19"/>
      <c r="AA836406" s="19"/>
      <c r="AB836406" s="19"/>
      <c r="AC836406" s="19"/>
      <c r="AD836406" s="19"/>
      <c r="AE836406" s="19"/>
      <c r="AF836406" s="19"/>
      <c r="AG836406" s="19"/>
      <c r="AH836406" s="19"/>
      <c r="AI836406" s="19"/>
      <c r="AJ836406" s="19"/>
      <c r="AK836406" s="19"/>
      <c r="AL836406" s="19"/>
      <c r="AM836406" s="19"/>
      <c r="AN836406" s="19"/>
      <c r="AO836406" s="19"/>
      <c r="AP836406"/>
    </row>
    <row r="836407" spans="1:42" s="116" customFormat="1" x14ac:dyDescent="0.3">
      <c r="A836407"/>
      <c r="B836407"/>
      <c r="C836407"/>
      <c r="D836407"/>
      <c r="E836407"/>
      <c r="F836407"/>
      <c r="G836407"/>
      <c r="H836407"/>
      <c r="I836407"/>
      <c r="J836407"/>
      <c r="K836407"/>
      <c r="L836407"/>
      <c r="M836407" s="115"/>
      <c r="N836407" s="115"/>
      <c r="O836407"/>
      <c r="P836407"/>
      <c r="Q836407"/>
      <c r="R836407" s="19"/>
      <c r="S836407" s="19"/>
      <c r="T836407"/>
      <c r="U836407" s="113"/>
      <c r="V836407" s="19"/>
      <c r="W836407" s="19"/>
      <c r="X836407" s="19"/>
      <c r="Y836407" s="19"/>
      <c r="Z836407" s="19"/>
      <c r="AA836407" s="19"/>
      <c r="AB836407" s="19"/>
      <c r="AC836407" s="19"/>
      <c r="AD836407" s="19"/>
      <c r="AE836407" s="19"/>
      <c r="AF836407" s="19"/>
      <c r="AG836407" s="19"/>
      <c r="AH836407" s="19"/>
      <c r="AI836407" s="19"/>
      <c r="AJ836407" s="19"/>
      <c r="AK836407" s="19"/>
      <c r="AL836407" s="19"/>
      <c r="AM836407" s="19"/>
      <c r="AN836407" s="19"/>
      <c r="AO836407" s="19"/>
      <c r="AP836407"/>
    </row>
    <row r="836408" spans="1:42" s="116" customFormat="1" x14ac:dyDescent="0.3">
      <c r="A836408"/>
      <c r="B836408"/>
      <c r="C836408"/>
      <c r="D836408"/>
      <c r="E836408"/>
      <c r="F836408"/>
      <c r="G836408"/>
      <c r="H836408"/>
      <c r="I836408"/>
      <c r="J836408"/>
      <c r="K836408"/>
      <c r="L836408"/>
      <c r="M836408" s="115"/>
      <c r="N836408" s="115"/>
      <c r="O836408"/>
      <c r="P836408"/>
      <c r="Q836408"/>
      <c r="R836408" s="19"/>
      <c r="S836408" s="19"/>
      <c r="T836408"/>
      <c r="U836408" s="113"/>
      <c r="V836408" s="19"/>
      <c r="W836408" s="19"/>
      <c r="X836408" s="19"/>
      <c r="Y836408" s="19"/>
      <c r="Z836408" s="19"/>
      <c r="AA836408" s="19"/>
      <c r="AB836408" s="19"/>
      <c r="AC836408" s="19"/>
      <c r="AD836408" s="19"/>
      <c r="AE836408" s="19"/>
      <c r="AF836408" s="19"/>
      <c r="AG836408" s="19"/>
      <c r="AH836408" s="19"/>
      <c r="AI836408" s="19"/>
      <c r="AJ836408" s="19"/>
      <c r="AK836408" s="19"/>
      <c r="AL836408" s="19"/>
      <c r="AM836408" s="19"/>
      <c r="AN836408" s="19"/>
      <c r="AO836408" s="19"/>
      <c r="AP836408"/>
    </row>
    <row r="836409" spans="1:42" s="116" customFormat="1" x14ac:dyDescent="0.3">
      <c r="A836409"/>
      <c r="B836409"/>
      <c r="C836409"/>
      <c r="D836409"/>
      <c r="E836409"/>
      <c r="F836409"/>
      <c r="G836409"/>
      <c r="H836409"/>
      <c r="I836409"/>
      <c r="J836409"/>
      <c r="K836409"/>
      <c r="L836409"/>
      <c r="M836409" s="115"/>
      <c r="N836409" s="115"/>
      <c r="O836409"/>
      <c r="P836409"/>
      <c r="Q836409"/>
      <c r="R836409" s="19"/>
      <c r="S836409" s="19"/>
      <c r="T836409"/>
      <c r="U836409" s="113"/>
      <c r="V836409" s="19"/>
      <c r="W836409" s="19"/>
      <c r="X836409" s="19"/>
      <c r="Y836409" s="19"/>
      <c r="Z836409" s="19"/>
      <c r="AA836409" s="19"/>
      <c r="AB836409" s="19"/>
      <c r="AC836409" s="19"/>
      <c r="AD836409" s="19"/>
      <c r="AE836409" s="19"/>
      <c r="AF836409" s="19"/>
      <c r="AG836409" s="19"/>
      <c r="AH836409" s="19"/>
      <c r="AI836409" s="19"/>
      <c r="AJ836409" s="19"/>
      <c r="AK836409" s="19"/>
      <c r="AL836409" s="19"/>
      <c r="AM836409" s="19"/>
      <c r="AN836409" s="19"/>
      <c r="AO836409" s="19"/>
      <c r="AP836409"/>
    </row>
    <row r="836410" spans="1:42" s="116" customFormat="1" x14ac:dyDescent="0.3">
      <c r="A836410"/>
      <c r="B836410"/>
      <c r="C836410"/>
      <c r="D836410"/>
      <c r="E836410"/>
      <c r="F836410"/>
      <c r="G836410"/>
      <c r="H836410"/>
      <c r="I836410"/>
      <c r="J836410"/>
      <c r="K836410"/>
      <c r="L836410"/>
      <c r="M836410" s="115"/>
      <c r="N836410" s="115"/>
      <c r="O836410"/>
      <c r="P836410"/>
      <c r="Q836410"/>
      <c r="R836410" s="19"/>
      <c r="S836410" s="19"/>
      <c r="T836410"/>
      <c r="U836410" s="113"/>
      <c r="V836410" s="19"/>
      <c r="W836410" s="19"/>
      <c r="X836410" s="19"/>
      <c r="Y836410" s="19"/>
      <c r="Z836410" s="19"/>
      <c r="AA836410" s="19"/>
      <c r="AB836410" s="19"/>
      <c r="AC836410" s="19"/>
      <c r="AD836410" s="19"/>
      <c r="AE836410" s="19"/>
      <c r="AF836410" s="19"/>
      <c r="AG836410" s="19"/>
      <c r="AH836410" s="19"/>
      <c r="AI836410" s="19"/>
      <c r="AJ836410" s="19"/>
      <c r="AK836410" s="19"/>
      <c r="AL836410" s="19"/>
      <c r="AM836410" s="19"/>
      <c r="AN836410" s="19"/>
      <c r="AO836410" s="19"/>
      <c r="AP836410"/>
    </row>
    <row r="836411" spans="1:42" s="116" customFormat="1" x14ac:dyDescent="0.3">
      <c r="A836411"/>
      <c r="B836411"/>
      <c r="C836411"/>
      <c r="D836411"/>
      <c r="E836411"/>
      <c r="F836411"/>
      <c r="G836411"/>
      <c r="H836411"/>
      <c r="I836411"/>
      <c r="J836411"/>
      <c r="K836411"/>
      <c r="L836411"/>
      <c r="M836411" s="115"/>
      <c r="N836411" s="115"/>
      <c r="O836411"/>
      <c r="P836411"/>
      <c r="Q836411"/>
      <c r="R836411" s="19"/>
      <c r="S836411" s="19"/>
      <c r="T836411"/>
      <c r="U836411" s="113"/>
      <c r="V836411" s="19"/>
      <c r="W836411" s="19"/>
      <c r="X836411" s="19"/>
      <c r="Y836411" s="19"/>
      <c r="Z836411" s="19"/>
      <c r="AA836411" s="19"/>
      <c r="AB836411" s="19"/>
      <c r="AC836411" s="19"/>
      <c r="AD836411" s="19"/>
      <c r="AE836411" s="19"/>
      <c r="AF836411" s="19"/>
      <c r="AG836411" s="19"/>
      <c r="AH836411" s="19"/>
      <c r="AI836411" s="19"/>
      <c r="AJ836411" s="19"/>
      <c r="AK836411" s="19"/>
      <c r="AL836411" s="19"/>
      <c r="AM836411" s="19"/>
      <c r="AN836411" s="19"/>
      <c r="AO836411" s="19"/>
      <c r="AP836411"/>
    </row>
    <row r="836412" spans="1:42" s="116" customFormat="1" x14ac:dyDescent="0.3">
      <c r="A836412"/>
      <c r="B836412"/>
      <c r="C836412"/>
      <c r="D836412"/>
      <c r="E836412"/>
      <c r="F836412"/>
      <c r="G836412"/>
      <c r="H836412"/>
      <c r="I836412"/>
      <c r="J836412"/>
      <c r="K836412"/>
      <c r="L836412"/>
      <c r="M836412" s="115"/>
      <c r="N836412" s="115"/>
      <c r="O836412"/>
      <c r="P836412"/>
      <c r="Q836412"/>
      <c r="R836412" s="19"/>
      <c r="S836412" s="19"/>
      <c r="T836412"/>
      <c r="U836412" s="113"/>
      <c r="V836412" s="19"/>
      <c r="W836412" s="19"/>
      <c r="X836412" s="19"/>
      <c r="Y836412" s="19"/>
      <c r="Z836412" s="19"/>
      <c r="AA836412" s="19"/>
      <c r="AB836412" s="19"/>
      <c r="AC836412" s="19"/>
      <c r="AD836412" s="19"/>
      <c r="AE836412" s="19"/>
      <c r="AF836412" s="19"/>
      <c r="AG836412" s="19"/>
      <c r="AH836412" s="19"/>
      <c r="AI836412" s="19"/>
      <c r="AJ836412" s="19"/>
      <c r="AK836412" s="19"/>
      <c r="AL836412" s="19"/>
      <c r="AM836412" s="19"/>
      <c r="AN836412" s="19"/>
      <c r="AO836412" s="19"/>
      <c r="AP836412"/>
    </row>
    <row r="836413" spans="1:42" s="116" customFormat="1" x14ac:dyDescent="0.3">
      <c r="A836413"/>
      <c r="B836413"/>
      <c r="C836413"/>
      <c r="D836413"/>
      <c r="E836413"/>
      <c r="F836413"/>
      <c r="G836413"/>
      <c r="H836413"/>
      <c r="I836413"/>
      <c r="J836413"/>
      <c r="K836413"/>
      <c r="L836413"/>
      <c r="M836413" s="115"/>
      <c r="N836413" s="115"/>
      <c r="O836413"/>
      <c r="P836413"/>
      <c r="Q836413"/>
      <c r="R836413" s="19"/>
      <c r="S836413" s="19"/>
      <c r="T836413"/>
      <c r="U836413" s="113"/>
      <c r="V836413" s="19"/>
      <c r="W836413" s="19"/>
      <c r="X836413" s="19"/>
      <c r="Y836413" s="19"/>
      <c r="Z836413" s="19"/>
      <c r="AA836413" s="19"/>
      <c r="AB836413" s="19"/>
      <c r="AC836413" s="19"/>
      <c r="AD836413" s="19"/>
      <c r="AE836413" s="19"/>
      <c r="AF836413" s="19"/>
      <c r="AG836413" s="19"/>
      <c r="AH836413" s="19"/>
      <c r="AI836413" s="19"/>
      <c r="AJ836413" s="19"/>
      <c r="AK836413" s="19"/>
      <c r="AL836413" s="19"/>
      <c r="AM836413" s="19"/>
      <c r="AN836413" s="19"/>
      <c r="AO836413" s="19"/>
      <c r="AP836413"/>
    </row>
    <row r="836414" spans="1:42" s="116" customFormat="1" x14ac:dyDescent="0.3">
      <c r="A836414"/>
      <c r="B836414"/>
      <c r="C836414"/>
      <c r="D836414"/>
      <c r="E836414"/>
      <c r="F836414"/>
      <c r="G836414"/>
      <c r="H836414"/>
      <c r="I836414"/>
      <c r="J836414"/>
      <c r="K836414"/>
      <c r="L836414"/>
      <c r="M836414" s="115"/>
      <c r="N836414" s="115"/>
      <c r="O836414"/>
      <c r="P836414"/>
      <c r="Q836414"/>
      <c r="R836414" s="19"/>
      <c r="S836414" s="19"/>
      <c r="T836414"/>
      <c r="U836414" s="113"/>
      <c r="V836414" s="19"/>
      <c r="W836414" s="19"/>
      <c r="X836414" s="19"/>
      <c r="Y836414" s="19"/>
      <c r="Z836414" s="19"/>
      <c r="AA836414" s="19"/>
      <c r="AB836414" s="19"/>
      <c r="AC836414" s="19"/>
      <c r="AD836414" s="19"/>
      <c r="AE836414" s="19"/>
      <c r="AF836414" s="19"/>
      <c r="AG836414" s="19"/>
      <c r="AH836414" s="19"/>
      <c r="AI836414" s="19"/>
      <c r="AJ836414" s="19"/>
      <c r="AK836414" s="19"/>
      <c r="AL836414" s="19"/>
      <c r="AM836414" s="19"/>
      <c r="AN836414" s="19"/>
      <c r="AO836414" s="19"/>
      <c r="AP836414"/>
    </row>
    <row r="836415" spans="1:42" s="116" customFormat="1" x14ac:dyDescent="0.3">
      <c r="A836415"/>
      <c r="B836415"/>
      <c r="C836415"/>
      <c r="D836415"/>
      <c r="E836415"/>
      <c r="F836415"/>
      <c r="G836415"/>
      <c r="H836415"/>
      <c r="I836415"/>
      <c r="J836415"/>
      <c r="K836415"/>
      <c r="L836415"/>
      <c r="M836415" s="115"/>
      <c r="N836415" s="115"/>
      <c r="O836415"/>
      <c r="P836415"/>
      <c r="Q836415"/>
      <c r="R836415" s="19"/>
      <c r="S836415" s="19"/>
      <c r="T836415"/>
      <c r="U836415" s="113"/>
      <c r="V836415" s="19"/>
      <c r="W836415" s="19"/>
      <c r="X836415" s="19"/>
      <c r="Y836415" s="19"/>
      <c r="Z836415" s="19"/>
      <c r="AA836415" s="19"/>
      <c r="AB836415" s="19"/>
      <c r="AC836415" s="19"/>
      <c r="AD836415" s="19"/>
      <c r="AE836415" s="19"/>
      <c r="AF836415" s="19"/>
      <c r="AG836415" s="19"/>
      <c r="AH836415" s="19"/>
      <c r="AI836415" s="19"/>
      <c r="AJ836415" s="19"/>
      <c r="AK836415" s="19"/>
      <c r="AL836415" s="19"/>
      <c r="AM836415" s="19"/>
      <c r="AN836415" s="19"/>
      <c r="AO836415" s="19"/>
      <c r="AP836415"/>
    </row>
    <row r="836416" spans="1:42" s="116" customFormat="1" x14ac:dyDescent="0.3">
      <c r="A836416"/>
      <c r="B836416"/>
      <c r="C836416"/>
      <c r="D836416"/>
      <c r="E836416"/>
      <c r="F836416"/>
      <c r="G836416"/>
      <c r="H836416"/>
      <c r="I836416"/>
      <c r="J836416"/>
      <c r="K836416"/>
      <c r="L836416"/>
      <c r="M836416" s="115"/>
      <c r="N836416" s="115"/>
      <c r="O836416"/>
      <c r="P836416"/>
      <c r="Q836416"/>
      <c r="R836416" s="19"/>
      <c r="S836416" s="19"/>
      <c r="T836416"/>
      <c r="U836416" s="113"/>
      <c r="V836416" s="19"/>
      <c r="W836416" s="19"/>
      <c r="X836416" s="19"/>
      <c r="Y836416" s="19"/>
      <c r="Z836416" s="19"/>
      <c r="AA836416" s="19"/>
      <c r="AB836416" s="19"/>
      <c r="AC836416" s="19"/>
      <c r="AD836416" s="19"/>
      <c r="AE836416" s="19"/>
      <c r="AF836416" s="19"/>
      <c r="AG836416" s="19"/>
      <c r="AH836416" s="19"/>
      <c r="AI836416" s="19"/>
      <c r="AJ836416" s="19"/>
      <c r="AK836416" s="19"/>
      <c r="AL836416" s="19"/>
      <c r="AM836416" s="19"/>
      <c r="AN836416" s="19"/>
      <c r="AO836416" s="19"/>
      <c r="AP836416"/>
    </row>
    <row r="836417" spans="1:42" s="116" customFormat="1" x14ac:dyDescent="0.3">
      <c r="A836417"/>
      <c r="B836417"/>
      <c r="C836417"/>
      <c r="D836417"/>
      <c r="E836417"/>
      <c r="F836417"/>
      <c r="G836417"/>
      <c r="H836417"/>
      <c r="I836417"/>
      <c r="J836417"/>
      <c r="K836417"/>
      <c r="L836417"/>
      <c r="M836417" s="115"/>
      <c r="N836417" s="115"/>
      <c r="O836417"/>
      <c r="P836417"/>
      <c r="Q836417"/>
      <c r="R836417" s="19"/>
      <c r="S836417" s="19"/>
      <c r="T836417"/>
      <c r="U836417" s="113"/>
      <c r="V836417" s="19"/>
      <c r="W836417" s="19"/>
      <c r="X836417" s="19"/>
      <c r="Y836417" s="19"/>
      <c r="Z836417" s="19"/>
      <c r="AA836417" s="19"/>
      <c r="AB836417" s="19"/>
      <c r="AC836417" s="19"/>
      <c r="AD836417" s="19"/>
      <c r="AE836417" s="19"/>
      <c r="AF836417" s="19"/>
      <c r="AG836417" s="19"/>
      <c r="AH836417" s="19"/>
      <c r="AI836417" s="19"/>
      <c r="AJ836417" s="19"/>
      <c r="AK836417" s="19"/>
      <c r="AL836417" s="19"/>
      <c r="AM836417" s="19"/>
      <c r="AN836417" s="19"/>
      <c r="AO836417" s="19"/>
      <c r="AP836417"/>
    </row>
    <row r="836418" spans="1:42" s="116" customFormat="1" x14ac:dyDescent="0.3">
      <c r="A836418"/>
      <c r="B836418"/>
      <c r="C836418"/>
      <c r="D836418"/>
      <c r="E836418"/>
      <c r="F836418"/>
      <c r="G836418"/>
      <c r="H836418"/>
      <c r="I836418"/>
      <c r="J836418"/>
      <c r="K836418"/>
      <c r="L836418"/>
      <c r="M836418" s="115"/>
      <c r="N836418" s="115"/>
      <c r="O836418"/>
      <c r="P836418"/>
      <c r="Q836418"/>
      <c r="R836418" s="19"/>
      <c r="S836418" s="19"/>
      <c r="T836418"/>
      <c r="U836418" s="113"/>
      <c r="V836418" s="19"/>
      <c r="W836418" s="19"/>
      <c r="X836418" s="19"/>
      <c r="Y836418" s="19"/>
      <c r="Z836418" s="19"/>
      <c r="AA836418" s="19"/>
      <c r="AB836418" s="19"/>
      <c r="AC836418" s="19"/>
      <c r="AD836418" s="19"/>
      <c r="AE836418" s="19"/>
      <c r="AF836418" s="19"/>
      <c r="AG836418" s="19"/>
      <c r="AH836418" s="19"/>
      <c r="AI836418" s="19"/>
      <c r="AJ836418" s="19"/>
      <c r="AK836418" s="19"/>
      <c r="AL836418" s="19"/>
      <c r="AM836418" s="19"/>
      <c r="AN836418" s="19"/>
      <c r="AO836418" s="19"/>
      <c r="AP836418"/>
    </row>
    <row r="836419" spans="1:42" s="116" customFormat="1" x14ac:dyDescent="0.3">
      <c r="A836419"/>
      <c r="B836419"/>
      <c r="C836419"/>
      <c r="D836419"/>
      <c r="E836419"/>
      <c r="F836419"/>
      <c r="G836419"/>
      <c r="H836419"/>
      <c r="I836419"/>
      <c r="J836419"/>
      <c r="K836419"/>
      <c r="L836419"/>
      <c r="M836419" s="115"/>
      <c r="N836419" s="115"/>
      <c r="O836419"/>
      <c r="P836419"/>
      <c r="Q836419"/>
      <c r="R836419" s="19"/>
      <c r="S836419" s="19"/>
      <c r="T836419"/>
      <c r="U836419" s="113"/>
      <c r="V836419" s="19"/>
      <c r="W836419" s="19"/>
      <c r="X836419" s="19"/>
      <c r="Y836419" s="19"/>
      <c r="Z836419" s="19"/>
      <c r="AA836419" s="19"/>
      <c r="AB836419" s="19"/>
      <c r="AC836419" s="19"/>
      <c r="AD836419" s="19"/>
      <c r="AE836419" s="19"/>
      <c r="AF836419" s="19"/>
      <c r="AG836419" s="19"/>
      <c r="AH836419" s="19"/>
      <c r="AI836419" s="19"/>
      <c r="AJ836419" s="19"/>
      <c r="AK836419" s="19"/>
      <c r="AL836419" s="19"/>
      <c r="AM836419" s="19"/>
      <c r="AN836419" s="19"/>
      <c r="AO836419" s="19"/>
      <c r="AP836419"/>
    </row>
    <row r="836420" spans="1:42" s="116" customFormat="1" x14ac:dyDescent="0.3">
      <c r="A836420"/>
      <c r="B836420"/>
      <c r="C836420"/>
      <c r="D836420"/>
      <c r="E836420"/>
      <c r="F836420"/>
      <c r="G836420"/>
      <c r="H836420"/>
      <c r="I836420"/>
      <c r="J836420"/>
      <c r="K836420"/>
      <c r="L836420"/>
      <c r="M836420" s="115"/>
      <c r="N836420" s="115"/>
      <c r="O836420"/>
      <c r="P836420"/>
      <c r="Q836420"/>
      <c r="R836420" s="19"/>
      <c r="S836420" s="19"/>
      <c r="T836420"/>
      <c r="U836420" s="113"/>
      <c r="V836420" s="19"/>
      <c r="W836420" s="19"/>
      <c r="X836420" s="19"/>
      <c r="Y836420" s="19"/>
      <c r="Z836420" s="19"/>
      <c r="AA836420" s="19"/>
      <c r="AB836420" s="19"/>
      <c r="AC836420" s="19"/>
      <c r="AD836420" s="19"/>
      <c r="AE836420" s="19"/>
      <c r="AF836420" s="19"/>
      <c r="AG836420" s="19"/>
      <c r="AH836420" s="19"/>
      <c r="AI836420" s="19"/>
      <c r="AJ836420" s="19"/>
      <c r="AK836420" s="19"/>
      <c r="AL836420" s="19"/>
      <c r="AM836420" s="19"/>
      <c r="AN836420" s="19"/>
      <c r="AO836420" s="19"/>
      <c r="AP836420"/>
    </row>
    <row r="836421" spans="1:42" s="116" customFormat="1" x14ac:dyDescent="0.3">
      <c r="A836421"/>
      <c r="B836421"/>
      <c r="C836421"/>
      <c r="D836421"/>
      <c r="E836421"/>
      <c r="F836421"/>
      <c r="G836421"/>
      <c r="H836421"/>
      <c r="I836421"/>
      <c r="J836421"/>
      <c r="K836421"/>
      <c r="L836421"/>
      <c r="M836421" s="115"/>
      <c r="N836421" s="115"/>
      <c r="O836421"/>
      <c r="P836421"/>
      <c r="Q836421"/>
      <c r="R836421" s="19"/>
      <c r="S836421" s="19"/>
      <c r="T836421"/>
      <c r="U836421" s="113"/>
      <c r="V836421" s="19"/>
      <c r="W836421" s="19"/>
      <c r="X836421" s="19"/>
      <c r="Y836421" s="19"/>
      <c r="Z836421" s="19"/>
      <c r="AA836421" s="19"/>
      <c r="AB836421" s="19"/>
      <c r="AC836421" s="19"/>
      <c r="AD836421" s="19"/>
      <c r="AE836421" s="19"/>
      <c r="AF836421" s="19"/>
      <c r="AG836421" s="19"/>
      <c r="AH836421" s="19"/>
      <c r="AI836421" s="19"/>
      <c r="AJ836421" s="19"/>
      <c r="AK836421" s="19"/>
      <c r="AL836421" s="19"/>
      <c r="AM836421" s="19"/>
      <c r="AN836421" s="19"/>
      <c r="AO836421" s="19"/>
      <c r="AP836421"/>
    </row>
    <row r="836422" spans="1:42" s="116" customFormat="1" x14ac:dyDescent="0.3">
      <c r="A836422"/>
      <c r="B836422"/>
      <c r="C836422"/>
      <c r="D836422"/>
      <c r="E836422"/>
      <c r="F836422"/>
      <c r="G836422"/>
      <c r="H836422"/>
      <c r="I836422"/>
      <c r="J836422"/>
      <c r="K836422"/>
      <c r="L836422"/>
      <c r="M836422" s="115"/>
      <c r="N836422" s="115"/>
      <c r="O836422"/>
      <c r="P836422"/>
      <c r="Q836422"/>
      <c r="R836422" s="19"/>
      <c r="S836422" s="19"/>
      <c r="T836422"/>
      <c r="U836422" s="113"/>
      <c r="V836422" s="19"/>
      <c r="W836422" s="19"/>
      <c r="X836422" s="19"/>
      <c r="Y836422" s="19"/>
      <c r="Z836422" s="19"/>
      <c r="AA836422" s="19"/>
      <c r="AB836422" s="19"/>
      <c r="AC836422" s="19"/>
      <c r="AD836422" s="19"/>
      <c r="AE836422" s="19"/>
      <c r="AF836422" s="19"/>
      <c r="AG836422" s="19"/>
      <c r="AH836422" s="19"/>
      <c r="AI836422" s="19"/>
      <c r="AJ836422" s="19"/>
      <c r="AK836422" s="19"/>
      <c r="AL836422" s="19"/>
      <c r="AM836422" s="19"/>
      <c r="AN836422" s="19"/>
      <c r="AO836422" s="19"/>
      <c r="AP836422"/>
    </row>
    <row r="836423" spans="1:42" s="116" customFormat="1" x14ac:dyDescent="0.3">
      <c r="A836423"/>
      <c r="B836423"/>
      <c r="C836423"/>
      <c r="D836423"/>
      <c r="E836423"/>
      <c r="F836423"/>
      <c r="G836423"/>
      <c r="H836423"/>
      <c r="I836423"/>
      <c r="J836423"/>
      <c r="K836423"/>
      <c r="L836423"/>
      <c r="M836423" s="115"/>
      <c r="N836423" s="115"/>
      <c r="O836423"/>
      <c r="P836423"/>
      <c r="Q836423"/>
      <c r="R836423" s="19"/>
      <c r="S836423" s="19"/>
      <c r="T836423"/>
      <c r="U836423" s="113"/>
      <c r="V836423" s="19"/>
      <c r="W836423" s="19"/>
      <c r="X836423" s="19"/>
      <c r="Y836423" s="19"/>
      <c r="Z836423" s="19"/>
      <c r="AA836423" s="19"/>
      <c r="AB836423" s="19"/>
      <c r="AC836423" s="19"/>
      <c r="AD836423" s="19"/>
      <c r="AE836423" s="19"/>
      <c r="AF836423" s="19"/>
      <c r="AG836423" s="19"/>
      <c r="AH836423" s="19"/>
      <c r="AI836423" s="19"/>
      <c r="AJ836423" s="19"/>
      <c r="AK836423" s="19"/>
      <c r="AL836423" s="19"/>
      <c r="AM836423" s="19"/>
      <c r="AN836423" s="19"/>
      <c r="AO836423" s="19"/>
      <c r="AP836423"/>
    </row>
    <row r="836424" spans="1:42" s="116" customFormat="1" x14ac:dyDescent="0.3">
      <c r="A836424"/>
      <c r="B836424"/>
      <c r="C836424"/>
      <c r="D836424"/>
      <c r="E836424"/>
      <c r="F836424"/>
      <c r="G836424"/>
      <c r="H836424"/>
      <c r="I836424"/>
      <c r="J836424"/>
      <c r="K836424"/>
      <c r="L836424"/>
      <c r="M836424" s="115"/>
      <c r="N836424" s="115"/>
      <c r="O836424"/>
      <c r="P836424"/>
      <c r="Q836424"/>
      <c r="R836424" s="19"/>
      <c r="S836424" s="19"/>
      <c r="T836424"/>
      <c r="U836424" s="113"/>
      <c r="V836424" s="19"/>
      <c r="W836424" s="19"/>
      <c r="X836424" s="19"/>
      <c r="Y836424" s="19"/>
      <c r="Z836424" s="19"/>
      <c r="AA836424" s="19"/>
      <c r="AB836424" s="19"/>
      <c r="AC836424" s="19"/>
      <c r="AD836424" s="19"/>
      <c r="AE836424" s="19"/>
      <c r="AF836424" s="19"/>
      <c r="AG836424" s="19"/>
      <c r="AH836424" s="19"/>
      <c r="AI836424" s="19"/>
      <c r="AJ836424" s="19"/>
      <c r="AK836424" s="19"/>
      <c r="AL836424" s="19"/>
      <c r="AM836424" s="19"/>
      <c r="AN836424" s="19"/>
      <c r="AO836424" s="19"/>
      <c r="AP836424"/>
    </row>
    <row r="836425" spans="1:42" s="116" customFormat="1" x14ac:dyDescent="0.3">
      <c r="A836425"/>
      <c r="B836425"/>
      <c r="C836425"/>
      <c r="D836425"/>
      <c r="E836425"/>
      <c r="F836425"/>
      <c r="G836425"/>
      <c r="H836425"/>
      <c r="I836425"/>
      <c r="J836425"/>
      <c r="K836425"/>
      <c r="L836425"/>
      <c r="M836425" s="115"/>
      <c r="N836425" s="115"/>
      <c r="O836425"/>
      <c r="P836425"/>
      <c r="Q836425"/>
      <c r="R836425" s="19"/>
      <c r="S836425" s="19"/>
      <c r="T836425"/>
      <c r="U836425" s="113"/>
      <c r="V836425" s="19"/>
      <c r="W836425" s="19"/>
      <c r="X836425" s="19"/>
      <c r="Y836425" s="19"/>
      <c r="Z836425" s="19"/>
      <c r="AA836425" s="19"/>
      <c r="AB836425" s="19"/>
      <c r="AC836425" s="19"/>
      <c r="AD836425" s="19"/>
      <c r="AE836425" s="19"/>
      <c r="AF836425" s="19"/>
      <c r="AG836425" s="19"/>
      <c r="AH836425" s="19"/>
      <c r="AI836425" s="19"/>
      <c r="AJ836425" s="19"/>
      <c r="AK836425" s="19"/>
      <c r="AL836425" s="19"/>
      <c r="AM836425" s="19"/>
      <c r="AN836425" s="19"/>
      <c r="AO836425" s="19"/>
      <c r="AP836425"/>
    </row>
    <row r="836426" spans="1:42" s="116" customFormat="1" x14ac:dyDescent="0.3">
      <c r="A836426"/>
      <c r="B836426"/>
      <c r="C836426"/>
      <c r="D836426"/>
      <c r="E836426"/>
      <c r="F836426"/>
      <c r="G836426"/>
      <c r="H836426"/>
      <c r="I836426"/>
      <c r="J836426"/>
      <c r="K836426"/>
      <c r="L836426"/>
      <c r="M836426" s="115"/>
      <c r="N836426" s="115"/>
      <c r="O836426"/>
      <c r="P836426"/>
      <c r="Q836426"/>
      <c r="R836426" s="19"/>
      <c r="S836426" s="19"/>
      <c r="T836426"/>
      <c r="U836426" s="113"/>
      <c r="V836426" s="19"/>
      <c r="W836426" s="19"/>
      <c r="X836426" s="19"/>
      <c r="Y836426" s="19"/>
      <c r="Z836426" s="19"/>
      <c r="AA836426" s="19"/>
      <c r="AB836426" s="19"/>
      <c r="AC836426" s="19"/>
      <c r="AD836426" s="19"/>
      <c r="AE836426" s="19"/>
      <c r="AF836426" s="19"/>
      <c r="AG836426" s="19"/>
      <c r="AH836426" s="19"/>
      <c r="AI836426" s="19"/>
      <c r="AJ836426" s="19"/>
      <c r="AK836426" s="19"/>
      <c r="AL836426" s="19"/>
      <c r="AM836426" s="19"/>
      <c r="AN836426" s="19"/>
      <c r="AO836426" s="19"/>
      <c r="AP836426"/>
    </row>
    <row r="836427" spans="1:42" s="116" customFormat="1" x14ac:dyDescent="0.3">
      <c r="A836427"/>
      <c r="B836427"/>
      <c r="C836427"/>
      <c r="D836427"/>
      <c r="E836427"/>
      <c r="F836427"/>
      <c r="G836427"/>
      <c r="H836427"/>
      <c r="I836427"/>
      <c r="J836427"/>
      <c r="K836427"/>
      <c r="L836427"/>
      <c r="M836427" s="115"/>
      <c r="N836427" s="115"/>
      <c r="O836427"/>
      <c r="P836427"/>
      <c r="Q836427"/>
      <c r="R836427" s="19"/>
      <c r="S836427" s="19"/>
      <c r="T836427"/>
      <c r="U836427" s="113"/>
      <c r="V836427" s="19"/>
      <c r="W836427" s="19"/>
      <c r="X836427" s="19"/>
      <c r="Y836427" s="19"/>
      <c r="Z836427" s="19"/>
      <c r="AA836427" s="19"/>
      <c r="AB836427" s="19"/>
      <c r="AC836427" s="19"/>
      <c r="AD836427" s="19"/>
      <c r="AE836427" s="19"/>
      <c r="AF836427" s="19"/>
      <c r="AG836427" s="19"/>
      <c r="AH836427" s="19"/>
      <c r="AI836427" s="19"/>
      <c r="AJ836427" s="19"/>
      <c r="AK836427" s="19"/>
      <c r="AL836427" s="19"/>
      <c r="AM836427" s="19"/>
      <c r="AN836427" s="19"/>
      <c r="AO836427" s="19"/>
      <c r="AP836427"/>
    </row>
    <row r="836428" spans="1:42" s="116" customFormat="1" x14ac:dyDescent="0.3">
      <c r="A836428"/>
      <c r="B836428"/>
      <c r="C836428"/>
      <c r="D836428"/>
      <c r="E836428"/>
      <c r="F836428"/>
      <c r="G836428"/>
      <c r="H836428"/>
      <c r="I836428"/>
      <c r="J836428"/>
      <c r="K836428"/>
      <c r="L836428"/>
      <c r="M836428" s="115"/>
      <c r="N836428" s="115"/>
      <c r="O836428"/>
      <c r="P836428"/>
      <c r="Q836428"/>
      <c r="R836428" s="19"/>
      <c r="S836428" s="19"/>
      <c r="T836428"/>
      <c r="U836428" s="113"/>
      <c r="V836428" s="19"/>
      <c r="W836428" s="19"/>
      <c r="X836428" s="19"/>
      <c r="Y836428" s="19"/>
      <c r="Z836428" s="19"/>
      <c r="AA836428" s="19"/>
      <c r="AB836428" s="19"/>
      <c r="AC836428" s="19"/>
      <c r="AD836428" s="19"/>
      <c r="AE836428" s="19"/>
      <c r="AF836428" s="19"/>
      <c r="AG836428" s="19"/>
      <c r="AH836428" s="19"/>
      <c r="AI836428" s="19"/>
      <c r="AJ836428" s="19"/>
      <c r="AK836428" s="19"/>
      <c r="AL836428" s="19"/>
      <c r="AM836428" s="19"/>
      <c r="AN836428" s="19"/>
      <c r="AO836428" s="19"/>
      <c r="AP836428"/>
    </row>
    <row r="836429" spans="1:42" s="116" customFormat="1" x14ac:dyDescent="0.3">
      <c r="A836429"/>
      <c r="B836429"/>
      <c r="C836429"/>
      <c r="D836429"/>
      <c r="E836429"/>
      <c r="F836429"/>
      <c r="G836429"/>
      <c r="H836429"/>
      <c r="I836429"/>
      <c r="J836429"/>
      <c r="K836429"/>
      <c r="L836429"/>
      <c r="M836429" s="115"/>
      <c r="N836429" s="115"/>
      <c r="O836429"/>
      <c r="P836429"/>
      <c r="Q836429"/>
      <c r="R836429" s="19"/>
      <c r="S836429" s="19"/>
      <c r="T836429"/>
      <c r="U836429" s="113"/>
      <c r="V836429" s="19"/>
      <c r="W836429" s="19"/>
      <c r="X836429" s="19"/>
      <c r="Y836429" s="19"/>
      <c r="Z836429" s="19"/>
      <c r="AA836429" s="19"/>
      <c r="AB836429" s="19"/>
      <c r="AC836429" s="19"/>
      <c r="AD836429" s="19"/>
      <c r="AE836429" s="19"/>
      <c r="AF836429" s="19"/>
      <c r="AG836429" s="19"/>
      <c r="AH836429" s="19"/>
      <c r="AI836429" s="19"/>
      <c r="AJ836429" s="19"/>
      <c r="AK836429" s="19"/>
      <c r="AL836429" s="19"/>
      <c r="AM836429" s="19"/>
      <c r="AN836429" s="19"/>
      <c r="AO836429" s="19"/>
      <c r="AP836429"/>
    </row>
    <row r="836430" spans="1:42" s="116" customFormat="1" x14ac:dyDescent="0.3">
      <c r="A836430"/>
      <c r="B836430"/>
      <c r="C836430"/>
      <c r="D836430"/>
      <c r="E836430"/>
      <c r="F836430"/>
      <c r="G836430"/>
      <c r="H836430"/>
      <c r="I836430"/>
      <c r="J836430"/>
      <c r="K836430"/>
      <c r="L836430"/>
      <c r="M836430" s="115"/>
      <c r="N836430" s="115"/>
      <c r="O836430"/>
      <c r="P836430"/>
      <c r="Q836430"/>
      <c r="R836430" s="19"/>
      <c r="S836430" s="19"/>
      <c r="T836430"/>
      <c r="U836430" s="113"/>
      <c r="V836430" s="19"/>
      <c r="W836430" s="19"/>
      <c r="X836430" s="19"/>
      <c r="Y836430" s="19"/>
      <c r="Z836430" s="19"/>
      <c r="AA836430" s="19"/>
      <c r="AB836430" s="19"/>
      <c r="AC836430" s="19"/>
      <c r="AD836430" s="19"/>
      <c r="AE836430" s="19"/>
      <c r="AF836430" s="19"/>
      <c r="AG836430" s="19"/>
      <c r="AH836430" s="19"/>
      <c r="AI836430" s="19"/>
      <c r="AJ836430" s="19"/>
      <c r="AK836430" s="19"/>
      <c r="AL836430" s="19"/>
      <c r="AM836430" s="19"/>
      <c r="AN836430" s="19"/>
      <c r="AO836430" s="19"/>
      <c r="AP836430"/>
    </row>
    <row r="836431" spans="1:42" s="116" customFormat="1" x14ac:dyDescent="0.3">
      <c r="A836431"/>
      <c r="B836431"/>
      <c r="C836431"/>
      <c r="D836431"/>
      <c r="E836431"/>
      <c r="F836431"/>
      <c r="G836431"/>
      <c r="H836431"/>
      <c r="I836431"/>
      <c r="J836431"/>
      <c r="K836431"/>
      <c r="L836431"/>
      <c r="M836431" s="115"/>
      <c r="N836431" s="115"/>
      <c r="O836431"/>
      <c r="P836431"/>
      <c r="Q836431"/>
      <c r="R836431" s="19"/>
      <c r="S836431" s="19"/>
      <c r="T836431"/>
      <c r="U836431" s="113"/>
      <c r="V836431" s="19"/>
      <c r="W836431" s="19"/>
      <c r="X836431" s="19"/>
      <c r="Y836431" s="19"/>
      <c r="Z836431" s="19"/>
      <c r="AA836431" s="19"/>
      <c r="AB836431" s="19"/>
      <c r="AC836431" s="19"/>
      <c r="AD836431" s="19"/>
      <c r="AE836431" s="19"/>
      <c r="AF836431" s="19"/>
      <c r="AG836431" s="19"/>
      <c r="AH836431" s="19"/>
      <c r="AI836431" s="19"/>
      <c r="AJ836431" s="19"/>
      <c r="AK836431" s="19"/>
      <c r="AL836431" s="19"/>
      <c r="AM836431" s="19"/>
      <c r="AN836431" s="19"/>
      <c r="AO836431" s="19"/>
      <c r="AP836431"/>
    </row>
    <row r="836432" spans="1:42" s="116" customFormat="1" x14ac:dyDescent="0.3">
      <c r="A836432"/>
      <c r="B836432"/>
      <c r="C836432"/>
      <c r="D836432"/>
      <c r="E836432"/>
      <c r="F836432"/>
      <c r="G836432"/>
      <c r="H836432"/>
      <c r="I836432"/>
      <c r="J836432"/>
      <c r="K836432"/>
      <c r="L836432"/>
      <c r="M836432" s="115"/>
      <c r="N836432" s="115"/>
      <c r="O836432"/>
      <c r="P836432"/>
      <c r="Q836432"/>
      <c r="R836432" s="19"/>
      <c r="S836432" s="19"/>
      <c r="T836432"/>
      <c r="U836432" s="113"/>
      <c r="V836432" s="19"/>
      <c r="W836432" s="19"/>
      <c r="X836432" s="19"/>
      <c r="Y836432" s="19"/>
      <c r="Z836432" s="19"/>
      <c r="AA836432" s="19"/>
      <c r="AB836432" s="19"/>
      <c r="AC836432" s="19"/>
      <c r="AD836432" s="19"/>
      <c r="AE836432" s="19"/>
      <c r="AF836432" s="19"/>
      <c r="AG836432" s="19"/>
      <c r="AH836432" s="19"/>
      <c r="AI836432" s="19"/>
      <c r="AJ836432" s="19"/>
      <c r="AK836432" s="19"/>
      <c r="AL836432" s="19"/>
      <c r="AM836432" s="19"/>
      <c r="AN836432" s="19"/>
      <c r="AO836432" s="19"/>
      <c r="AP836432"/>
    </row>
    <row r="836433" spans="1:42" s="116" customFormat="1" x14ac:dyDescent="0.3">
      <c r="A836433"/>
      <c r="B836433"/>
      <c r="C836433"/>
      <c r="D836433"/>
      <c r="E836433"/>
      <c r="F836433"/>
      <c r="G836433"/>
      <c r="H836433"/>
      <c r="I836433"/>
      <c r="J836433"/>
      <c r="K836433"/>
      <c r="L836433"/>
      <c r="M836433" s="115"/>
      <c r="N836433" s="115"/>
      <c r="O836433"/>
      <c r="P836433"/>
      <c r="Q836433"/>
      <c r="R836433" s="19"/>
      <c r="S836433" s="19"/>
      <c r="T836433"/>
      <c r="U836433" s="113"/>
      <c r="V836433" s="19"/>
      <c r="W836433" s="19"/>
      <c r="X836433" s="19"/>
      <c r="Y836433" s="19"/>
      <c r="Z836433" s="19"/>
      <c r="AA836433" s="19"/>
      <c r="AB836433" s="19"/>
      <c r="AC836433" s="19"/>
      <c r="AD836433" s="19"/>
      <c r="AE836433" s="19"/>
      <c r="AF836433" s="19"/>
      <c r="AG836433" s="19"/>
      <c r="AH836433" s="19"/>
      <c r="AI836433" s="19"/>
      <c r="AJ836433" s="19"/>
      <c r="AK836433" s="19"/>
      <c r="AL836433" s="19"/>
      <c r="AM836433" s="19"/>
      <c r="AN836433" s="19"/>
      <c r="AO836433" s="19"/>
      <c r="AP836433"/>
    </row>
    <row r="836434" spans="1:42" s="116" customFormat="1" x14ac:dyDescent="0.3">
      <c r="A836434"/>
      <c r="B836434"/>
      <c r="C836434"/>
      <c r="D836434"/>
      <c r="E836434"/>
      <c r="F836434"/>
      <c r="G836434"/>
      <c r="H836434"/>
      <c r="I836434"/>
      <c r="J836434"/>
      <c r="K836434"/>
      <c r="L836434"/>
      <c r="M836434" s="115"/>
      <c r="N836434" s="115"/>
      <c r="O836434"/>
      <c r="P836434"/>
      <c r="Q836434"/>
      <c r="R836434" s="19"/>
      <c r="S836434" s="19"/>
      <c r="T836434"/>
      <c r="U836434" s="113"/>
      <c r="V836434" s="19"/>
      <c r="W836434" s="19"/>
      <c r="X836434" s="19"/>
      <c r="Y836434" s="19"/>
      <c r="Z836434" s="19"/>
      <c r="AA836434" s="19"/>
      <c r="AB836434" s="19"/>
      <c r="AC836434" s="19"/>
      <c r="AD836434" s="19"/>
      <c r="AE836434" s="19"/>
      <c r="AF836434" s="19"/>
      <c r="AG836434" s="19"/>
      <c r="AH836434" s="19"/>
      <c r="AI836434" s="19"/>
      <c r="AJ836434" s="19"/>
      <c r="AK836434" s="19"/>
      <c r="AL836434" s="19"/>
      <c r="AM836434" s="19"/>
      <c r="AN836434" s="19"/>
      <c r="AO836434" s="19"/>
      <c r="AP836434"/>
    </row>
    <row r="836435" spans="1:42" s="116" customFormat="1" x14ac:dyDescent="0.3">
      <c r="A836435"/>
      <c r="B836435"/>
      <c r="C836435"/>
      <c r="D836435"/>
      <c r="E836435"/>
      <c r="F836435"/>
      <c r="G836435"/>
      <c r="H836435"/>
      <c r="I836435"/>
      <c r="J836435"/>
      <c r="K836435"/>
      <c r="L836435"/>
      <c r="M836435" s="115"/>
      <c r="N836435" s="115"/>
      <c r="O836435"/>
      <c r="P836435"/>
      <c r="Q836435"/>
      <c r="R836435" s="19"/>
      <c r="S836435" s="19"/>
      <c r="T836435"/>
      <c r="U836435" s="113"/>
      <c r="V836435" s="19"/>
      <c r="W836435" s="19"/>
      <c r="X836435" s="19"/>
      <c r="Y836435" s="19"/>
      <c r="Z836435" s="19"/>
      <c r="AA836435" s="19"/>
      <c r="AB836435" s="19"/>
      <c r="AC836435" s="19"/>
      <c r="AD836435" s="19"/>
      <c r="AE836435" s="19"/>
      <c r="AF836435" s="19"/>
      <c r="AG836435" s="19"/>
      <c r="AH836435" s="19"/>
      <c r="AI836435" s="19"/>
      <c r="AJ836435" s="19"/>
      <c r="AK836435" s="19"/>
      <c r="AL836435" s="19"/>
      <c r="AM836435" s="19"/>
      <c r="AN836435" s="19"/>
      <c r="AO836435" s="19"/>
      <c r="AP836435"/>
    </row>
    <row r="836436" spans="1:42" s="116" customFormat="1" x14ac:dyDescent="0.3">
      <c r="A836436"/>
      <c r="B836436"/>
      <c r="C836436"/>
      <c r="D836436"/>
      <c r="E836436"/>
      <c r="F836436"/>
      <c r="G836436"/>
      <c r="H836436"/>
      <c r="I836436"/>
      <c r="J836436"/>
      <c r="K836436"/>
      <c r="L836436"/>
      <c r="M836436" s="115"/>
      <c r="N836436" s="115"/>
      <c r="O836436"/>
      <c r="P836436"/>
      <c r="Q836436"/>
      <c r="R836436" s="19"/>
      <c r="S836436" s="19"/>
      <c r="T836436"/>
      <c r="U836436" s="113"/>
      <c r="V836436" s="19"/>
      <c r="W836436" s="19"/>
      <c r="X836436" s="19"/>
      <c r="Y836436" s="19"/>
      <c r="Z836436" s="19"/>
      <c r="AA836436" s="19"/>
      <c r="AB836436" s="19"/>
      <c r="AC836436" s="19"/>
      <c r="AD836436" s="19"/>
      <c r="AE836436" s="19"/>
      <c r="AF836436" s="19"/>
      <c r="AG836436" s="19"/>
      <c r="AH836436" s="19"/>
      <c r="AI836436" s="19"/>
      <c r="AJ836436" s="19"/>
      <c r="AK836436" s="19"/>
      <c r="AL836436" s="19"/>
      <c r="AM836436" s="19"/>
      <c r="AN836436" s="19"/>
      <c r="AO836436" s="19"/>
      <c r="AP836436"/>
    </row>
    <row r="836437" spans="1:42" s="116" customFormat="1" x14ac:dyDescent="0.3">
      <c r="A836437"/>
      <c r="B836437"/>
      <c r="C836437"/>
      <c r="D836437"/>
      <c r="E836437"/>
      <c r="F836437"/>
      <c r="G836437"/>
      <c r="H836437"/>
      <c r="I836437"/>
      <c r="J836437"/>
      <c r="K836437"/>
      <c r="L836437"/>
      <c r="M836437" s="115"/>
      <c r="N836437" s="115"/>
      <c r="O836437"/>
      <c r="P836437"/>
      <c r="Q836437"/>
      <c r="R836437" s="19"/>
      <c r="S836437" s="19"/>
      <c r="T836437"/>
      <c r="U836437" s="113"/>
      <c r="V836437" s="19"/>
      <c r="W836437" s="19"/>
      <c r="X836437" s="19"/>
      <c r="Y836437" s="19"/>
      <c r="Z836437" s="19"/>
      <c r="AA836437" s="19"/>
      <c r="AB836437" s="19"/>
      <c r="AC836437" s="19"/>
      <c r="AD836437" s="19"/>
      <c r="AE836437" s="19"/>
      <c r="AF836437" s="19"/>
      <c r="AG836437" s="19"/>
      <c r="AH836437" s="19"/>
      <c r="AI836437" s="19"/>
      <c r="AJ836437" s="19"/>
      <c r="AK836437" s="19"/>
      <c r="AL836437" s="19"/>
      <c r="AM836437" s="19"/>
      <c r="AN836437" s="19"/>
      <c r="AO836437" s="19"/>
      <c r="AP836437"/>
    </row>
    <row r="836438" spans="1:42" s="116" customFormat="1" x14ac:dyDescent="0.3">
      <c r="A836438"/>
      <c r="B836438"/>
      <c r="C836438"/>
      <c r="D836438"/>
      <c r="E836438"/>
      <c r="F836438"/>
      <c r="G836438"/>
      <c r="H836438"/>
      <c r="I836438"/>
      <c r="J836438"/>
      <c r="K836438"/>
      <c r="L836438"/>
      <c r="M836438" s="115"/>
      <c r="N836438" s="115"/>
      <c r="O836438"/>
      <c r="P836438"/>
      <c r="Q836438"/>
      <c r="R836438" s="19"/>
      <c r="S836438" s="19"/>
      <c r="T836438"/>
      <c r="U836438" s="113"/>
      <c r="V836438" s="19"/>
      <c r="W836438" s="19"/>
      <c r="X836438" s="19"/>
      <c r="Y836438" s="19"/>
      <c r="Z836438" s="19"/>
      <c r="AA836438" s="19"/>
      <c r="AB836438" s="19"/>
      <c r="AC836438" s="19"/>
      <c r="AD836438" s="19"/>
      <c r="AE836438" s="19"/>
      <c r="AF836438" s="19"/>
      <c r="AG836438" s="19"/>
      <c r="AH836438" s="19"/>
      <c r="AI836438" s="19"/>
      <c r="AJ836438" s="19"/>
      <c r="AK836438" s="19"/>
      <c r="AL836438" s="19"/>
      <c r="AM836438" s="19"/>
      <c r="AN836438" s="19"/>
      <c r="AO836438" s="19"/>
      <c r="AP836438"/>
    </row>
    <row r="836439" spans="1:42" s="116" customFormat="1" x14ac:dyDescent="0.3">
      <c r="A836439"/>
      <c r="B836439"/>
      <c r="C836439"/>
      <c r="D836439"/>
      <c r="E836439"/>
      <c r="F836439"/>
      <c r="G836439"/>
      <c r="H836439"/>
      <c r="I836439"/>
      <c r="J836439"/>
      <c r="K836439"/>
      <c r="L836439"/>
      <c r="M836439" s="115"/>
      <c r="N836439" s="115"/>
      <c r="O836439"/>
      <c r="P836439"/>
      <c r="Q836439"/>
      <c r="R836439" s="19"/>
      <c r="S836439" s="19"/>
      <c r="T836439"/>
      <c r="U836439" s="113"/>
      <c r="V836439" s="19"/>
      <c r="W836439" s="19"/>
      <c r="X836439" s="19"/>
      <c r="Y836439" s="19"/>
      <c r="Z836439" s="19"/>
      <c r="AA836439" s="19"/>
      <c r="AB836439" s="19"/>
      <c r="AC836439" s="19"/>
      <c r="AD836439" s="19"/>
      <c r="AE836439" s="19"/>
      <c r="AF836439" s="19"/>
      <c r="AG836439" s="19"/>
      <c r="AH836439" s="19"/>
      <c r="AI836439" s="19"/>
      <c r="AJ836439" s="19"/>
      <c r="AK836439" s="19"/>
      <c r="AL836439" s="19"/>
      <c r="AM836439" s="19"/>
      <c r="AN836439" s="19"/>
      <c r="AO836439" s="19"/>
      <c r="AP836439"/>
    </row>
    <row r="836440" spans="1:42" s="116" customFormat="1" x14ac:dyDescent="0.3">
      <c r="A836440"/>
      <c r="B836440"/>
      <c r="C836440"/>
      <c r="D836440"/>
      <c r="E836440"/>
      <c r="F836440"/>
      <c r="G836440"/>
      <c r="H836440"/>
      <c r="I836440"/>
      <c r="J836440"/>
      <c r="K836440"/>
      <c r="L836440"/>
      <c r="M836440" s="115"/>
      <c r="N836440" s="115"/>
      <c r="O836440"/>
      <c r="P836440"/>
      <c r="Q836440"/>
      <c r="R836440" s="19"/>
      <c r="S836440" s="19"/>
      <c r="T836440"/>
      <c r="U836440" s="113"/>
      <c r="V836440" s="19"/>
      <c r="W836440" s="19"/>
      <c r="X836440" s="19"/>
      <c r="Y836440" s="19"/>
      <c r="Z836440" s="19"/>
      <c r="AA836440" s="19"/>
      <c r="AB836440" s="19"/>
      <c r="AC836440" s="19"/>
      <c r="AD836440" s="19"/>
      <c r="AE836440" s="19"/>
      <c r="AF836440" s="19"/>
      <c r="AG836440" s="19"/>
      <c r="AH836440" s="19"/>
      <c r="AI836440" s="19"/>
      <c r="AJ836440" s="19"/>
      <c r="AK836440" s="19"/>
      <c r="AL836440" s="19"/>
      <c r="AM836440" s="19"/>
      <c r="AN836440" s="19"/>
      <c r="AO836440" s="19"/>
      <c r="AP836440"/>
    </row>
    <row r="836441" spans="1:42" s="116" customFormat="1" x14ac:dyDescent="0.3">
      <c r="A836441"/>
      <c r="B836441"/>
      <c r="C836441"/>
      <c r="D836441"/>
      <c r="E836441"/>
      <c r="F836441"/>
      <c r="G836441"/>
      <c r="H836441"/>
      <c r="I836441"/>
      <c r="J836441"/>
      <c r="K836441"/>
      <c r="L836441"/>
      <c r="M836441" s="115"/>
      <c r="N836441" s="115"/>
      <c r="O836441"/>
      <c r="P836441"/>
      <c r="Q836441"/>
      <c r="R836441" s="19"/>
      <c r="S836441" s="19"/>
      <c r="T836441"/>
      <c r="U836441" s="113"/>
      <c r="V836441" s="19"/>
      <c r="W836441" s="19"/>
      <c r="X836441" s="19"/>
      <c r="Y836441" s="19"/>
      <c r="Z836441" s="19"/>
      <c r="AA836441" s="19"/>
      <c r="AB836441" s="19"/>
      <c r="AC836441" s="19"/>
      <c r="AD836441" s="19"/>
      <c r="AE836441" s="19"/>
      <c r="AF836441" s="19"/>
      <c r="AG836441" s="19"/>
      <c r="AH836441" s="19"/>
      <c r="AI836441" s="19"/>
      <c r="AJ836441" s="19"/>
      <c r="AK836441" s="19"/>
      <c r="AL836441" s="19"/>
      <c r="AM836441" s="19"/>
      <c r="AN836441" s="19"/>
      <c r="AO836441" s="19"/>
      <c r="AP836441"/>
    </row>
    <row r="836442" spans="1:42" s="116" customFormat="1" x14ac:dyDescent="0.3">
      <c r="A836442"/>
      <c r="B836442"/>
      <c r="C836442"/>
      <c r="D836442"/>
      <c r="E836442"/>
      <c r="F836442"/>
      <c r="G836442"/>
      <c r="H836442"/>
      <c r="I836442"/>
      <c r="J836442"/>
      <c r="K836442"/>
      <c r="L836442"/>
      <c r="M836442" s="115"/>
      <c r="N836442" s="115"/>
      <c r="O836442"/>
      <c r="P836442"/>
      <c r="Q836442"/>
      <c r="R836442" s="19"/>
      <c r="S836442" s="19"/>
      <c r="T836442"/>
      <c r="U836442" s="113"/>
      <c r="V836442" s="19"/>
      <c r="W836442" s="19"/>
      <c r="X836442" s="19"/>
      <c r="Y836442" s="19"/>
      <c r="Z836442" s="19"/>
      <c r="AA836442" s="19"/>
      <c r="AB836442" s="19"/>
      <c r="AC836442" s="19"/>
      <c r="AD836442" s="19"/>
      <c r="AE836442" s="19"/>
      <c r="AF836442" s="19"/>
      <c r="AG836442" s="19"/>
      <c r="AH836442" s="19"/>
      <c r="AI836442" s="19"/>
      <c r="AJ836442" s="19"/>
      <c r="AK836442" s="19"/>
      <c r="AL836442" s="19"/>
      <c r="AM836442" s="19"/>
      <c r="AN836442" s="19"/>
      <c r="AO836442" s="19"/>
      <c r="AP836442"/>
    </row>
    <row r="836443" spans="1:42" s="116" customFormat="1" x14ac:dyDescent="0.3">
      <c r="A836443"/>
      <c r="B836443"/>
      <c r="C836443"/>
      <c r="D836443"/>
      <c r="E836443"/>
      <c r="F836443"/>
      <c r="G836443"/>
      <c r="H836443"/>
      <c r="I836443"/>
      <c r="J836443"/>
      <c r="K836443"/>
      <c r="L836443"/>
      <c r="M836443" s="115"/>
      <c r="N836443" s="115"/>
      <c r="O836443"/>
      <c r="P836443"/>
      <c r="Q836443"/>
      <c r="R836443" s="19"/>
      <c r="S836443" s="19"/>
      <c r="T836443"/>
      <c r="U836443" s="113"/>
      <c r="V836443" s="19"/>
      <c r="W836443" s="19"/>
      <c r="X836443" s="19"/>
      <c r="Y836443" s="19"/>
      <c r="Z836443" s="19"/>
      <c r="AA836443" s="19"/>
      <c r="AB836443" s="19"/>
      <c r="AC836443" s="19"/>
      <c r="AD836443" s="19"/>
      <c r="AE836443" s="19"/>
      <c r="AF836443" s="19"/>
      <c r="AG836443" s="19"/>
      <c r="AH836443" s="19"/>
      <c r="AI836443" s="19"/>
      <c r="AJ836443" s="19"/>
      <c r="AK836443" s="19"/>
      <c r="AL836443" s="19"/>
      <c r="AM836443" s="19"/>
      <c r="AN836443" s="19"/>
      <c r="AO836443" s="19"/>
      <c r="AP836443"/>
    </row>
    <row r="836444" spans="1:42" s="116" customFormat="1" x14ac:dyDescent="0.3">
      <c r="A836444"/>
      <c r="B836444"/>
      <c r="C836444"/>
      <c r="D836444"/>
      <c r="E836444"/>
      <c r="F836444"/>
      <c r="G836444"/>
      <c r="H836444"/>
      <c r="I836444"/>
      <c r="J836444"/>
      <c r="K836444"/>
      <c r="L836444"/>
      <c r="M836444" s="115"/>
      <c r="N836444" s="115"/>
      <c r="O836444"/>
      <c r="P836444"/>
      <c r="Q836444"/>
      <c r="R836444" s="19"/>
      <c r="S836444" s="19"/>
      <c r="T836444"/>
      <c r="U836444" s="113"/>
      <c r="V836444" s="19"/>
      <c r="W836444" s="19"/>
      <c r="X836444" s="19"/>
      <c r="Y836444" s="19"/>
      <c r="Z836444" s="19"/>
      <c r="AA836444" s="19"/>
      <c r="AB836444" s="19"/>
      <c r="AC836444" s="19"/>
      <c r="AD836444" s="19"/>
      <c r="AE836444" s="19"/>
      <c r="AF836444" s="19"/>
      <c r="AG836444" s="19"/>
      <c r="AH836444" s="19"/>
      <c r="AI836444" s="19"/>
      <c r="AJ836444" s="19"/>
      <c r="AK836444" s="19"/>
      <c r="AL836444" s="19"/>
      <c r="AM836444" s="19"/>
      <c r="AN836444" s="19"/>
      <c r="AO836444" s="19"/>
      <c r="AP836444"/>
    </row>
    <row r="836445" spans="1:42" s="116" customFormat="1" x14ac:dyDescent="0.3">
      <c r="A836445"/>
      <c r="B836445"/>
      <c r="C836445"/>
      <c r="D836445"/>
      <c r="E836445"/>
      <c r="F836445"/>
      <c r="G836445"/>
      <c r="H836445"/>
      <c r="I836445"/>
      <c r="J836445"/>
      <c r="K836445"/>
      <c r="L836445"/>
      <c r="M836445" s="115"/>
      <c r="N836445" s="115"/>
      <c r="O836445"/>
      <c r="P836445"/>
      <c r="Q836445"/>
      <c r="R836445" s="19"/>
      <c r="S836445" s="19"/>
      <c r="T836445"/>
      <c r="U836445" s="113"/>
      <c r="V836445" s="19"/>
      <c r="W836445" s="19"/>
      <c r="X836445" s="19"/>
      <c r="Y836445" s="19"/>
      <c r="Z836445" s="19"/>
      <c r="AA836445" s="19"/>
      <c r="AB836445" s="19"/>
      <c r="AC836445" s="19"/>
      <c r="AD836445" s="19"/>
      <c r="AE836445" s="19"/>
      <c r="AF836445" s="19"/>
      <c r="AG836445" s="19"/>
      <c r="AH836445" s="19"/>
      <c r="AI836445" s="19"/>
      <c r="AJ836445" s="19"/>
      <c r="AK836445" s="19"/>
      <c r="AL836445" s="19"/>
      <c r="AM836445" s="19"/>
      <c r="AN836445" s="19"/>
      <c r="AO836445" s="19"/>
      <c r="AP836445"/>
    </row>
    <row r="836446" spans="1:42" s="116" customFormat="1" x14ac:dyDescent="0.3">
      <c r="A836446"/>
      <c r="B836446"/>
      <c r="C836446"/>
      <c r="D836446"/>
      <c r="E836446"/>
      <c r="F836446"/>
      <c r="G836446"/>
      <c r="H836446"/>
      <c r="I836446"/>
      <c r="J836446"/>
      <c r="K836446"/>
      <c r="L836446"/>
      <c r="M836446" s="115"/>
      <c r="N836446" s="115"/>
      <c r="O836446"/>
      <c r="P836446"/>
      <c r="Q836446"/>
      <c r="R836446" s="19"/>
      <c r="S836446" s="19"/>
      <c r="T836446"/>
      <c r="U836446" s="113"/>
      <c r="V836446" s="19"/>
      <c r="W836446" s="19"/>
      <c r="X836446" s="19"/>
      <c r="Y836446" s="19"/>
      <c r="Z836446" s="19"/>
      <c r="AA836446" s="19"/>
      <c r="AB836446" s="19"/>
      <c r="AC836446" s="19"/>
      <c r="AD836446" s="19"/>
      <c r="AE836446" s="19"/>
      <c r="AF836446" s="19"/>
      <c r="AG836446" s="19"/>
      <c r="AH836446" s="19"/>
      <c r="AI836446" s="19"/>
      <c r="AJ836446" s="19"/>
      <c r="AK836446" s="19"/>
      <c r="AL836446" s="19"/>
      <c r="AM836446" s="19"/>
      <c r="AN836446" s="19"/>
      <c r="AO836446" s="19"/>
      <c r="AP836446"/>
    </row>
    <row r="836447" spans="1:42" s="116" customFormat="1" x14ac:dyDescent="0.3">
      <c r="A836447"/>
      <c r="B836447"/>
      <c r="C836447"/>
      <c r="D836447"/>
      <c r="E836447"/>
      <c r="F836447"/>
      <c r="G836447"/>
      <c r="H836447"/>
      <c r="I836447"/>
      <c r="J836447"/>
      <c r="K836447"/>
      <c r="L836447"/>
      <c r="M836447" s="115"/>
      <c r="N836447" s="115"/>
      <c r="O836447"/>
      <c r="P836447"/>
      <c r="Q836447"/>
      <c r="R836447" s="19"/>
      <c r="S836447" s="19"/>
      <c r="T836447"/>
      <c r="U836447" s="113"/>
      <c r="V836447" s="19"/>
      <c r="W836447" s="19"/>
      <c r="X836447" s="19"/>
      <c r="Y836447" s="19"/>
      <c r="Z836447" s="19"/>
      <c r="AA836447" s="19"/>
      <c r="AB836447" s="19"/>
      <c r="AC836447" s="19"/>
      <c r="AD836447" s="19"/>
      <c r="AE836447" s="19"/>
      <c r="AF836447" s="19"/>
      <c r="AG836447" s="19"/>
      <c r="AH836447" s="19"/>
      <c r="AI836447" s="19"/>
      <c r="AJ836447" s="19"/>
      <c r="AK836447" s="19"/>
      <c r="AL836447" s="19"/>
      <c r="AM836447" s="19"/>
      <c r="AN836447" s="19"/>
      <c r="AO836447" s="19"/>
      <c r="AP836447"/>
    </row>
    <row r="836448" spans="1:42" s="116" customFormat="1" x14ac:dyDescent="0.3">
      <c r="A836448"/>
      <c r="B836448"/>
      <c r="C836448"/>
      <c r="D836448"/>
      <c r="E836448"/>
      <c r="F836448"/>
      <c r="G836448"/>
      <c r="H836448"/>
      <c r="I836448"/>
      <c r="J836448"/>
      <c r="K836448"/>
      <c r="L836448"/>
      <c r="M836448" s="115"/>
      <c r="N836448" s="115"/>
      <c r="O836448"/>
      <c r="P836448"/>
      <c r="Q836448"/>
      <c r="R836448" s="19"/>
      <c r="S836448" s="19"/>
      <c r="T836448"/>
      <c r="U836448" s="113"/>
      <c r="V836448" s="19"/>
      <c r="W836448" s="19"/>
      <c r="X836448" s="19"/>
      <c r="Y836448" s="19"/>
      <c r="Z836448" s="19"/>
      <c r="AA836448" s="19"/>
      <c r="AB836448" s="19"/>
      <c r="AC836448" s="19"/>
      <c r="AD836448" s="19"/>
      <c r="AE836448" s="19"/>
      <c r="AF836448" s="19"/>
      <c r="AG836448" s="19"/>
      <c r="AH836448" s="19"/>
      <c r="AI836448" s="19"/>
      <c r="AJ836448" s="19"/>
      <c r="AK836448" s="19"/>
      <c r="AL836448" s="19"/>
      <c r="AM836448" s="19"/>
      <c r="AN836448" s="19"/>
      <c r="AO836448" s="19"/>
      <c r="AP836448"/>
    </row>
    <row r="836449" spans="1:42" s="116" customFormat="1" x14ac:dyDescent="0.3">
      <c r="A836449"/>
      <c r="B836449"/>
      <c r="C836449"/>
      <c r="D836449"/>
      <c r="E836449"/>
      <c r="F836449"/>
      <c r="G836449"/>
      <c r="H836449"/>
      <c r="I836449"/>
      <c r="J836449"/>
      <c r="K836449"/>
      <c r="L836449"/>
      <c r="M836449" s="115"/>
      <c r="N836449" s="115"/>
      <c r="O836449"/>
      <c r="P836449"/>
      <c r="Q836449"/>
      <c r="R836449" s="19"/>
      <c r="S836449" s="19"/>
      <c r="T836449"/>
      <c r="U836449" s="113"/>
      <c r="V836449" s="19"/>
      <c r="W836449" s="19"/>
      <c r="X836449" s="19"/>
      <c r="Y836449" s="19"/>
      <c r="Z836449" s="19"/>
      <c r="AA836449" s="19"/>
      <c r="AB836449" s="19"/>
      <c r="AC836449" s="19"/>
      <c r="AD836449" s="19"/>
      <c r="AE836449" s="19"/>
      <c r="AF836449" s="19"/>
      <c r="AG836449" s="19"/>
      <c r="AH836449" s="19"/>
      <c r="AI836449" s="19"/>
      <c r="AJ836449" s="19"/>
      <c r="AK836449" s="19"/>
      <c r="AL836449" s="19"/>
      <c r="AM836449" s="19"/>
      <c r="AN836449" s="19"/>
      <c r="AO836449" s="19"/>
      <c r="AP836449"/>
    </row>
    <row r="836450" spans="1:42" s="116" customFormat="1" x14ac:dyDescent="0.3">
      <c r="A836450"/>
      <c r="B836450"/>
      <c r="C836450"/>
      <c r="D836450"/>
      <c r="E836450"/>
      <c r="F836450"/>
      <c r="G836450"/>
      <c r="H836450"/>
      <c r="I836450"/>
      <c r="J836450"/>
      <c r="K836450"/>
      <c r="L836450"/>
      <c r="M836450" s="115"/>
      <c r="N836450" s="115"/>
      <c r="O836450"/>
      <c r="P836450"/>
      <c r="Q836450"/>
      <c r="R836450" s="19"/>
      <c r="S836450" s="19"/>
      <c r="T836450"/>
      <c r="U836450" s="113"/>
      <c r="V836450" s="19"/>
      <c r="W836450" s="19"/>
      <c r="X836450" s="19"/>
      <c r="Y836450" s="19"/>
      <c r="Z836450" s="19"/>
      <c r="AA836450" s="19"/>
      <c r="AB836450" s="19"/>
      <c r="AC836450" s="19"/>
      <c r="AD836450" s="19"/>
      <c r="AE836450" s="19"/>
      <c r="AF836450" s="19"/>
      <c r="AG836450" s="19"/>
      <c r="AH836450" s="19"/>
      <c r="AI836450" s="19"/>
      <c r="AJ836450" s="19"/>
      <c r="AK836450" s="19"/>
      <c r="AL836450" s="19"/>
      <c r="AM836450" s="19"/>
      <c r="AN836450" s="19"/>
      <c r="AO836450" s="19"/>
      <c r="AP836450"/>
    </row>
    <row r="836451" spans="1:42" s="116" customFormat="1" x14ac:dyDescent="0.3">
      <c r="A836451"/>
      <c r="B836451"/>
      <c r="C836451"/>
      <c r="D836451"/>
      <c r="E836451"/>
      <c r="F836451"/>
      <c r="G836451"/>
      <c r="H836451"/>
      <c r="I836451"/>
      <c r="J836451"/>
      <c r="K836451"/>
      <c r="L836451"/>
      <c r="M836451" s="115"/>
      <c r="N836451" s="115"/>
      <c r="O836451"/>
      <c r="P836451"/>
      <c r="Q836451"/>
      <c r="R836451" s="19"/>
      <c r="S836451" s="19"/>
      <c r="T836451"/>
      <c r="U836451" s="113"/>
      <c r="V836451" s="19"/>
      <c r="W836451" s="19"/>
      <c r="X836451" s="19"/>
      <c r="Y836451" s="19"/>
      <c r="Z836451" s="19"/>
      <c r="AA836451" s="19"/>
      <c r="AB836451" s="19"/>
      <c r="AC836451" s="19"/>
      <c r="AD836451" s="19"/>
      <c r="AE836451" s="19"/>
      <c r="AF836451" s="19"/>
      <c r="AG836451" s="19"/>
      <c r="AH836451" s="19"/>
      <c r="AI836451" s="19"/>
      <c r="AJ836451" s="19"/>
      <c r="AK836451" s="19"/>
      <c r="AL836451" s="19"/>
      <c r="AM836451" s="19"/>
      <c r="AN836451" s="19"/>
      <c r="AO836451" s="19"/>
      <c r="AP836451"/>
    </row>
    <row r="836452" spans="1:42" s="116" customFormat="1" x14ac:dyDescent="0.3">
      <c r="A836452"/>
      <c r="B836452"/>
      <c r="C836452"/>
      <c r="D836452"/>
      <c r="E836452"/>
      <c r="F836452"/>
      <c r="G836452"/>
      <c r="H836452"/>
      <c r="I836452"/>
      <c r="J836452"/>
      <c r="K836452"/>
      <c r="L836452"/>
      <c r="M836452" s="115"/>
      <c r="N836452" s="115"/>
      <c r="O836452"/>
      <c r="P836452"/>
      <c r="Q836452"/>
      <c r="R836452" s="19"/>
      <c r="S836452" s="19"/>
      <c r="T836452"/>
      <c r="U836452" s="113"/>
      <c r="V836452" s="19"/>
      <c r="W836452" s="19"/>
      <c r="X836452" s="19"/>
      <c r="Y836452" s="19"/>
      <c r="Z836452" s="19"/>
      <c r="AA836452" s="19"/>
      <c r="AB836452" s="19"/>
      <c r="AC836452" s="19"/>
      <c r="AD836452" s="19"/>
      <c r="AE836452" s="19"/>
      <c r="AF836452" s="19"/>
      <c r="AG836452" s="19"/>
      <c r="AH836452" s="19"/>
      <c r="AI836452" s="19"/>
      <c r="AJ836452" s="19"/>
      <c r="AK836452" s="19"/>
      <c r="AL836452" s="19"/>
      <c r="AM836452" s="19"/>
      <c r="AN836452" s="19"/>
      <c r="AO836452" s="19"/>
      <c r="AP836452"/>
    </row>
    <row r="836453" spans="1:42" s="116" customFormat="1" x14ac:dyDescent="0.3">
      <c r="A836453"/>
      <c r="B836453"/>
      <c r="C836453"/>
      <c r="D836453"/>
      <c r="E836453"/>
      <c r="F836453"/>
      <c r="G836453"/>
      <c r="H836453"/>
      <c r="I836453"/>
      <c r="J836453"/>
      <c r="K836453"/>
      <c r="L836453"/>
      <c r="M836453" s="115"/>
      <c r="N836453" s="115"/>
      <c r="O836453"/>
      <c r="P836453"/>
      <c r="Q836453"/>
      <c r="R836453" s="19"/>
      <c r="S836453" s="19"/>
      <c r="T836453"/>
      <c r="U836453" s="113"/>
      <c r="V836453" s="19"/>
      <c r="W836453" s="19"/>
      <c r="X836453" s="19"/>
      <c r="Y836453" s="19"/>
      <c r="Z836453" s="19"/>
      <c r="AA836453" s="19"/>
      <c r="AB836453" s="19"/>
      <c r="AC836453" s="19"/>
      <c r="AD836453" s="19"/>
      <c r="AE836453" s="19"/>
      <c r="AF836453" s="19"/>
      <c r="AG836453" s="19"/>
      <c r="AH836453" s="19"/>
      <c r="AI836453" s="19"/>
      <c r="AJ836453" s="19"/>
      <c r="AK836453" s="19"/>
      <c r="AL836453" s="19"/>
      <c r="AM836453" s="19"/>
      <c r="AN836453" s="19"/>
      <c r="AO836453" s="19"/>
      <c r="AP836453"/>
    </row>
    <row r="836454" spans="1:42" s="116" customFormat="1" x14ac:dyDescent="0.3">
      <c r="A836454"/>
      <c r="B836454"/>
      <c r="C836454"/>
      <c r="D836454"/>
      <c r="E836454"/>
      <c r="F836454"/>
      <c r="G836454"/>
      <c r="H836454"/>
      <c r="I836454"/>
      <c r="J836454"/>
      <c r="K836454"/>
      <c r="L836454"/>
      <c r="M836454" s="115"/>
      <c r="N836454" s="115"/>
      <c r="O836454"/>
      <c r="P836454"/>
      <c r="Q836454"/>
      <c r="R836454" s="19"/>
      <c r="S836454" s="19"/>
      <c r="T836454"/>
      <c r="U836454" s="113"/>
      <c r="V836454" s="19"/>
      <c r="W836454" s="19"/>
      <c r="X836454" s="19"/>
      <c r="Y836454" s="19"/>
      <c r="Z836454" s="19"/>
      <c r="AA836454" s="19"/>
      <c r="AB836454" s="19"/>
      <c r="AC836454" s="19"/>
      <c r="AD836454" s="19"/>
      <c r="AE836454" s="19"/>
      <c r="AF836454" s="19"/>
      <c r="AG836454" s="19"/>
      <c r="AH836454" s="19"/>
      <c r="AI836454" s="19"/>
      <c r="AJ836454" s="19"/>
      <c r="AK836454" s="19"/>
      <c r="AL836454" s="19"/>
      <c r="AM836454" s="19"/>
      <c r="AN836454" s="19"/>
      <c r="AO836454" s="19"/>
      <c r="AP836454"/>
    </row>
    <row r="836455" spans="1:42" s="116" customFormat="1" x14ac:dyDescent="0.3">
      <c r="A836455"/>
      <c r="B836455"/>
      <c r="C836455"/>
      <c r="D836455"/>
      <c r="E836455"/>
      <c r="F836455"/>
      <c r="G836455"/>
      <c r="H836455"/>
      <c r="I836455"/>
      <c r="J836455"/>
      <c r="K836455"/>
      <c r="L836455"/>
      <c r="M836455" s="115"/>
      <c r="N836455" s="115"/>
      <c r="O836455"/>
      <c r="P836455"/>
      <c r="Q836455"/>
      <c r="R836455" s="19"/>
      <c r="S836455" s="19"/>
      <c r="T836455"/>
      <c r="U836455" s="113"/>
      <c r="V836455" s="19"/>
      <c r="W836455" s="19"/>
      <c r="X836455" s="19"/>
      <c r="Y836455" s="19"/>
      <c r="Z836455" s="19"/>
      <c r="AA836455" s="19"/>
      <c r="AB836455" s="19"/>
      <c r="AC836455" s="19"/>
      <c r="AD836455" s="19"/>
      <c r="AE836455" s="19"/>
      <c r="AF836455" s="19"/>
      <c r="AG836455" s="19"/>
      <c r="AH836455" s="19"/>
      <c r="AI836455" s="19"/>
      <c r="AJ836455" s="19"/>
      <c r="AK836455" s="19"/>
      <c r="AL836455" s="19"/>
      <c r="AM836455" s="19"/>
      <c r="AN836455" s="19"/>
      <c r="AO836455" s="19"/>
      <c r="AP836455"/>
    </row>
    <row r="836456" spans="1:42" s="116" customFormat="1" x14ac:dyDescent="0.3">
      <c r="A836456"/>
      <c r="B836456"/>
      <c r="C836456"/>
      <c r="D836456"/>
      <c r="E836456"/>
      <c r="F836456"/>
      <c r="G836456"/>
      <c r="H836456"/>
      <c r="I836456"/>
      <c r="J836456"/>
      <c r="K836456"/>
      <c r="L836456"/>
      <c r="M836456" s="115"/>
      <c r="N836456" s="115"/>
      <c r="O836456"/>
      <c r="P836456"/>
      <c r="Q836456"/>
      <c r="R836456" s="19"/>
      <c r="S836456" s="19"/>
      <c r="T836456"/>
      <c r="U836456" s="113"/>
      <c r="V836456" s="19"/>
      <c r="W836456" s="19"/>
      <c r="X836456" s="19"/>
      <c r="Y836456" s="19"/>
      <c r="Z836456" s="19"/>
      <c r="AA836456" s="19"/>
      <c r="AB836456" s="19"/>
      <c r="AC836456" s="19"/>
      <c r="AD836456" s="19"/>
      <c r="AE836456" s="19"/>
      <c r="AF836456" s="19"/>
      <c r="AG836456" s="19"/>
      <c r="AH836456" s="19"/>
      <c r="AI836456" s="19"/>
      <c r="AJ836456" s="19"/>
      <c r="AK836456" s="19"/>
      <c r="AL836456" s="19"/>
      <c r="AM836456" s="19"/>
      <c r="AN836456" s="19"/>
      <c r="AO836456" s="19"/>
      <c r="AP836456"/>
    </row>
    <row r="836457" spans="1:42" s="116" customFormat="1" x14ac:dyDescent="0.3">
      <c r="A836457"/>
      <c r="B836457"/>
      <c r="C836457"/>
      <c r="D836457"/>
      <c r="E836457"/>
      <c r="F836457"/>
      <c r="G836457"/>
      <c r="H836457"/>
      <c r="I836457"/>
      <c r="J836457"/>
      <c r="K836457"/>
      <c r="L836457"/>
      <c r="M836457" s="115"/>
      <c r="N836457" s="115"/>
      <c r="O836457"/>
      <c r="P836457"/>
      <c r="Q836457"/>
      <c r="R836457" s="19"/>
      <c r="S836457" s="19"/>
      <c r="T836457"/>
      <c r="U836457" s="113"/>
      <c r="V836457" s="19"/>
      <c r="W836457" s="19"/>
      <c r="X836457" s="19"/>
      <c r="Y836457" s="19"/>
      <c r="Z836457" s="19"/>
      <c r="AA836457" s="19"/>
      <c r="AB836457" s="19"/>
      <c r="AC836457" s="19"/>
      <c r="AD836457" s="19"/>
      <c r="AE836457" s="19"/>
      <c r="AF836457" s="19"/>
      <c r="AG836457" s="19"/>
      <c r="AH836457" s="19"/>
      <c r="AI836457" s="19"/>
      <c r="AJ836457" s="19"/>
      <c r="AK836457" s="19"/>
      <c r="AL836457" s="19"/>
      <c r="AM836457" s="19"/>
      <c r="AN836457" s="19"/>
      <c r="AO836457" s="19"/>
      <c r="AP836457"/>
    </row>
    <row r="836458" spans="1:42" s="116" customFormat="1" x14ac:dyDescent="0.3">
      <c r="A836458"/>
      <c r="B836458"/>
      <c r="C836458"/>
      <c r="D836458"/>
      <c r="E836458"/>
      <c r="F836458"/>
      <c r="G836458"/>
      <c r="H836458"/>
      <c r="I836458"/>
      <c r="J836458"/>
      <c r="K836458"/>
      <c r="L836458"/>
      <c r="M836458" s="115"/>
      <c r="N836458" s="115"/>
      <c r="O836458"/>
      <c r="P836458"/>
      <c r="Q836458"/>
      <c r="R836458" s="19"/>
      <c r="S836458" s="19"/>
      <c r="T836458"/>
      <c r="U836458" s="113"/>
      <c r="V836458" s="19"/>
      <c r="W836458" s="19"/>
      <c r="X836458" s="19"/>
      <c r="Y836458" s="19"/>
      <c r="Z836458" s="19"/>
      <c r="AA836458" s="19"/>
      <c r="AB836458" s="19"/>
      <c r="AC836458" s="19"/>
      <c r="AD836458" s="19"/>
      <c r="AE836458" s="19"/>
      <c r="AF836458" s="19"/>
      <c r="AG836458" s="19"/>
      <c r="AH836458" s="19"/>
      <c r="AI836458" s="19"/>
      <c r="AJ836458" s="19"/>
      <c r="AK836458" s="19"/>
      <c r="AL836458" s="19"/>
      <c r="AM836458" s="19"/>
      <c r="AN836458" s="19"/>
      <c r="AO836458" s="19"/>
      <c r="AP836458"/>
    </row>
    <row r="836459" spans="1:42" s="116" customFormat="1" x14ac:dyDescent="0.3">
      <c r="A836459"/>
      <c r="B836459"/>
      <c r="C836459"/>
      <c r="D836459"/>
      <c r="E836459"/>
      <c r="F836459"/>
      <c r="G836459"/>
      <c r="H836459"/>
      <c r="I836459"/>
      <c r="J836459"/>
      <c r="K836459"/>
      <c r="L836459"/>
      <c r="M836459" s="115"/>
      <c r="N836459" s="115"/>
      <c r="O836459"/>
      <c r="P836459"/>
      <c r="Q836459"/>
      <c r="R836459" s="19"/>
      <c r="S836459" s="19"/>
      <c r="T836459"/>
      <c r="U836459" s="113"/>
      <c r="V836459" s="19"/>
      <c r="W836459" s="19"/>
      <c r="X836459" s="19"/>
      <c r="Y836459" s="19"/>
      <c r="Z836459" s="19"/>
      <c r="AA836459" s="19"/>
      <c r="AB836459" s="19"/>
      <c r="AC836459" s="19"/>
      <c r="AD836459" s="19"/>
      <c r="AE836459" s="19"/>
      <c r="AF836459" s="19"/>
      <c r="AG836459" s="19"/>
      <c r="AH836459" s="19"/>
      <c r="AI836459" s="19"/>
      <c r="AJ836459" s="19"/>
      <c r="AK836459" s="19"/>
      <c r="AL836459" s="19"/>
      <c r="AM836459" s="19"/>
      <c r="AN836459" s="19"/>
      <c r="AO836459" s="19"/>
      <c r="AP836459"/>
    </row>
    <row r="836460" spans="1:42" s="116" customFormat="1" x14ac:dyDescent="0.3">
      <c r="A836460"/>
      <c r="B836460"/>
      <c r="C836460"/>
      <c r="D836460"/>
      <c r="E836460"/>
      <c r="F836460"/>
      <c r="G836460"/>
      <c r="H836460"/>
      <c r="I836460"/>
      <c r="J836460"/>
      <c r="K836460"/>
      <c r="L836460"/>
      <c r="M836460" s="115"/>
      <c r="N836460" s="115"/>
      <c r="O836460"/>
      <c r="P836460"/>
      <c r="Q836460"/>
      <c r="R836460" s="19"/>
      <c r="S836460" s="19"/>
      <c r="T836460"/>
      <c r="U836460" s="113"/>
      <c r="V836460" s="19"/>
      <c r="W836460" s="19"/>
      <c r="X836460" s="19"/>
      <c r="Y836460" s="19"/>
      <c r="Z836460" s="19"/>
      <c r="AA836460" s="19"/>
      <c r="AB836460" s="19"/>
      <c r="AC836460" s="19"/>
      <c r="AD836460" s="19"/>
      <c r="AE836460" s="19"/>
      <c r="AF836460" s="19"/>
      <c r="AG836460" s="19"/>
      <c r="AH836460" s="19"/>
      <c r="AI836460" s="19"/>
      <c r="AJ836460" s="19"/>
      <c r="AK836460" s="19"/>
      <c r="AL836460" s="19"/>
      <c r="AM836460" s="19"/>
      <c r="AN836460" s="19"/>
      <c r="AO836460" s="19"/>
      <c r="AP836460"/>
    </row>
    <row r="836461" spans="1:42" s="116" customFormat="1" x14ac:dyDescent="0.3">
      <c r="A836461"/>
      <c r="B836461"/>
      <c r="C836461"/>
      <c r="D836461"/>
      <c r="E836461"/>
      <c r="F836461"/>
      <c r="G836461"/>
      <c r="H836461"/>
      <c r="I836461"/>
      <c r="J836461"/>
      <c r="K836461"/>
      <c r="L836461"/>
      <c r="M836461" s="115"/>
      <c r="N836461" s="115"/>
      <c r="O836461"/>
      <c r="P836461"/>
      <c r="Q836461"/>
      <c r="R836461" s="19"/>
      <c r="S836461" s="19"/>
      <c r="T836461"/>
      <c r="U836461" s="113"/>
      <c r="V836461" s="19"/>
      <c r="W836461" s="19"/>
      <c r="X836461" s="19"/>
      <c r="Y836461" s="19"/>
      <c r="Z836461" s="19"/>
      <c r="AA836461" s="19"/>
      <c r="AB836461" s="19"/>
      <c r="AC836461" s="19"/>
      <c r="AD836461" s="19"/>
      <c r="AE836461" s="19"/>
      <c r="AF836461" s="19"/>
      <c r="AG836461" s="19"/>
      <c r="AH836461" s="19"/>
      <c r="AI836461" s="19"/>
      <c r="AJ836461" s="19"/>
      <c r="AK836461" s="19"/>
      <c r="AL836461" s="19"/>
      <c r="AM836461" s="19"/>
      <c r="AN836461" s="19"/>
      <c r="AO836461" s="19"/>
      <c r="AP836461"/>
    </row>
    <row r="836462" spans="1:42" s="116" customFormat="1" x14ac:dyDescent="0.3">
      <c r="A836462"/>
      <c r="B836462"/>
      <c r="C836462"/>
      <c r="D836462"/>
      <c r="E836462"/>
      <c r="F836462"/>
      <c r="G836462"/>
      <c r="H836462"/>
      <c r="I836462"/>
      <c r="J836462"/>
      <c r="K836462"/>
      <c r="L836462"/>
      <c r="M836462" s="115"/>
      <c r="N836462" s="115"/>
      <c r="O836462"/>
      <c r="P836462"/>
      <c r="Q836462"/>
      <c r="R836462" s="19"/>
      <c r="S836462" s="19"/>
      <c r="T836462"/>
      <c r="U836462" s="113"/>
      <c r="V836462" s="19"/>
      <c r="W836462" s="19"/>
      <c r="X836462" s="19"/>
      <c r="Y836462" s="19"/>
      <c r="Z836462" s="19"/>
      <c r="AA836462" s="19"/>
      <c r="AB836462" s="19"/>
      <c r="AC836462" s="19"/>
      <c r="AD836462" s="19"/>
      <c r="AE836462" s="19"/>
      <c r="AF836462" s="19"/>
      <c r="AG836462" s="19"/>
      <c r="AH836462" s="19"/>
      <c r="AI836462" s="19"/>
      <c r="AJ836462" s="19"/>
      <c r="AK836462" s="19"/>
      <c r="AL836462" s="19"/>
      <c r="AM836462" s="19"/>
      <c r="AN836462" s="19"/>
      <c r="AO836462" s="19"/>
      <c r="AP836462"/>
    </row>
    <row r="836463" spans="1:42" s="116" customFormat="1" x14ac:dyDescent="0.3">
      <c r="A836463"/>
      <c r="B836463"/>
      <c r="C836463"/>
      <c r="D836463"/>
      <c r="E836463"/>
      <c r="F836463"/>
      <c r="G836463"/>
      <c r="H836463"/>
      <c r="I836463"/>
      <c r="J836463"/>
      <c r="K836463"/>
      <c r="L836463"/>
      <c r="M836463" s="115"/>
      <c r="N836463" s="115"/>
      <c r="O836463"/>
      <c r="P836463"/>
      <c r="Q836463"/>
      <c r="R836463" s="19"/>
      <c r="S836463" s="19"/>
      <c r="T836463"/>
      <c r="U836463" s="113"/>
      <c r="V836463" s="19"/>
      <c r="W836463" s="19"/>
      <c r="X836463" s="19"/>
      <c r="Y836463" s="19"/>
      <c r="Z836463" s="19"/>
      <c r="AA836463" s="19"/>
      <c r="AB836463" s="19"/>
      <c r="AC836463" s="19"/>
      <c r="AD836463" s="19"/>
      <c r="AE836463" s="19"/>
      <c r="AF836463" s="19"/>
      <c r="AG836463" s="19"/>
      <c r="AH836463" s="19"/>
      <c r="AI836463" s="19"/>
      <c r="AJ836463" s="19"/>
      <c r="AK836463" s="19"/>
      <c r="AL836463" s="19"/>
      <c r="AM836463" s="19"/>
      <c r="AN836463" s="19"/>
      <c r="AO836463" s="19"/>
      <c r="AP836463"/>
    </row>
    <row r="836464" spans="1:42" s="116" customFormat="1" x14ac:dyDescent="0.3">
      <c r="A836464"/>
      <c r="B836464"/>
      <c r="C836464"/>
      <c r="D836464"/>
      <c r="E836464"/>
      <c r="F836464"/>
      <c r="G836464"/>
      <c r="H836464"/>
      <c r="I836464"/>
      <c r="J836464"/>
      <c r="K836464"/>
      <c r="L836464"/>
      <c r="M836464" s="115"/>
      <c r="N836464" s="115"/>
      <c r="O836464"/>
      <c r="P836464"/>
      <c r="Q836464"/>
      <c r="R836464" s="19"/>
      <c r="S836464" s="19"/>
      <c r="T836464"/>
      <c r="U836464" s="113"/>
      <c r="V836464" s="19"/>
      <c r="W836464" s="19"/>
      <c r="X836464" s="19"/>
      <c r="Y836464" s="19"/>
      <c r="Z836464" s="19"/>
      <c r="AA836464" s="19"/>
      <c r="AB836464" s="19"/>
      <c r="AC836464" s="19"/>
      <c r="AD836464" s="19"/>
      <c r="AE836464" s="19"/>
      <c r="AF836464" s="19"/>
      <c r="AG836464" s="19"/>
      <c r="AH836464" s="19"/>
      <c r="AI836464" s="19"/>
      <c r="AJ836464" s="19"/>
      <c r="AK836464" s="19"/>
      <c r="AL836464" s="19"/>
      <c r="AM836464" s="19"/>
      <c r="AN836464" s="19"/>
      <c r="AO836464" s="19"/>
      <c r="AP836464"/>
    </row>
    <row r="836465" spans="1:42" s="116" customFormat="1" x14ac:dyDescent="0.3">
      <c r="A836465"/>
      <c r="B836465"/>
      <c r="C836465"/>
      <c r="D836465"/>
      <c r="E836465"/>
      <c r="F836465"/>
      <c r="G836465"/>
      <c r="H836465"/>
      <c r="I836465"/>
      <c r="J836465"/>
      <c r="K836465"/>
      <c r="L836465"/>
      <c r="M836465" s="115"/>
      <c r="N836465" s="115"/>
      <c r="O836465"/>
      <c r="P836465"/>
      <c r="Q836465"/>
      <c r="R836465" s="19"/>
      <c r="S836465" s="19"/>
      <c r="T836465"/>
      <c r="U836465" s="113"/>
      <c r="V836465" s="19"/>
      <c r="W836465" s="19"/>
      <c r="X836465" s="19"/>
      <c r="Y836465" s="19"/>
      <c r="Z836465" s="19"/>
      <c r="AA836465" s="19"/>
      <c r="AB836465" s="19"/>
      <c r="AC836465" s="19"/>
      <c r="AD836465" s="19"/>
      <c r="AE836465" s="19"/>
      <c r="AF836465" s="19"/>
      <c r="AG836465" s="19"/>
      <c r="AH836465" s="19"/>
      <c r="AI836465" s="19"/>
      <c r="AJ836465" s="19"/>
      <c r="AK836465" s="19"/>
      <c r="AL836465" s="19"/>
      <c r="AM836465" s="19"/>
      <c r="AN836465" s="19"/>
      <c r="AO836465" s="19"/>
      <c r="AP836465"/>
    </row>
    <row r="836466" spans="1:42" s="116" customFormat="1" x14ac:dyDescent="0.3">
      <c r="A836466"/>
      <c r="B836466"/>
      <c r="C836466"/>
      <c r="D836466"/>
      <c r="E836466"/>
      <c r="F836466"/>
      <c r="G836466"/>
      <c r="H836466"/>
      <c r="I836466"/>
      <c r="J836466"/>
      <c r="K836466"/>
      <c r="L836466"/>
      <c r="M836466" s="115"/>
      <c r="N836466" s="115"/>
      <c r="O836466"/>
      <c r="P836466"/>
      <c r="Q836466"/>
      <c r="R836466" s="19"/>
      <c r="S836466" s="19"/>
      <c r="T836466"/>
      <c r="U836466" s="113"/>
      <c r="V836466" s="19"/>
      <c r="W836466" s="19"/>
      <c r="X836466" s="19"/>
      <c r="Y836466" s="19"/>
      <c r="Z836466" s="19"/>
      <c r="AA836466" s="19"/>
      <c r="AB836466" s="19"/>
      <c r="AC836466" s="19"/>
      <c r="AD836466" s="19"/>
      <c r="AE836466" s="19"/>
      <c r="AF836466" s="19"/>
      <c r="AG836466" s="19"/>
      <c r="AH836466" s="19"/>
      <c r="AI836466" s="19"/>
      <c r="AJ836466" s="19"/>
      <c r="AK836466" s="19"/>
      <c r="AL836466" s="19"/>
      <c r="AM836466" s="19"/>
      <c r="AN836466" s="19"/>
      <c r="AO836466" s="19"/>
      <c r="AP836466"/>
    </row>
    <row r="836467" spans="1:42" s="116" customFormat="1" x14ac:dyDescent="0.3">
      <c r="A836467"/>
      <c r="B836467"/>
      <c r="C836467"/>
      <c r="D836467"/>
      <c r="E836467"/>
      <c r="F836467"/>
      <c r="G836467"/>
      <c r="H836467"/>
      <c r="I836467"/>
      <c r="J836467"/>
      <c r="K836467"/>
      <c r="L836467"/>
      <c r="M836467" s="115"/>
      <c r="N836467" s="115"/>
      <c r="O836467"/>
      <c r="P836467"/>
      <c r="Q836467"/>
      <c r="R836467" s="19"/>
      <c r="S836467" s="19"/>
      <c r="T836467"/>
      <c r="U836467" s="113"/>
      <c r="V836467" s="19"/>
      <c r="W836467" s="19"/>
      <c r="X836467" s="19"/>
      <c r="Y836467" s="19"/>
      <c r="Z836467" s="19"/>
      <c r="AA836467" s="19"/>
      <c r="AB836467" s="19"/>
      <c r="AC836467" s="19"/>
      <c r="AD836467" s="19"/>
      <c r="AE836467" s="19"/>
      <c r="AF836467" s="19"/>
      <c r="AG836467" s="19"/>
      <c r="AH836467" s="19"/>
      <c r="AI836467" s="19"/>
      <c r="AJ836467" s="19"/>
      <c r="AK836467" s="19"/>
      <c r="AL836467" s="19"/>
      <c r="AM836467" s="19"/>
      <c r="AN836467" s="19"/>
      <c r="AO836467" s="19"/>
      <c r="AP836467"/>
    </row>
    <row r="836468" spans="1:42" s="116" customFormat="1" x14ac:dyDescent="0.3">
      <c r="A836468"/>
      <c r="B836468"/>
      <c r="C836468"/>
      <c r="D836468"/>
      <c r="E836468"/>
      <c r="F836468"/>
      <c r="G836468"/>
      <c r="H836468"/>
      <c r="I836468"/>
      <c r="J836468"/>
      <c r="K836468"/>
      <c r="L836468"/>
      <c r="M836468" s="115"/>
      <c r="N836468" s="115"/>
      <c r="O836468"/>
      <c r="P836468"/>
      <c r="Q836468"/>
      <c r="R836468" s="19"/>
      <c r="S836468" s="19"/>
      <c r="T836468"/>
      <c r="U836468" s="113"/>
      <c r="V836468" s="19"/>
      <c r="W836468" s="19"/>
      <c r="X836468" s="19"/>
      <c r="Y836468" s="19"/>
      <c r="Z836468" s="19"/>
      <c r="AA836468" s="19"/>
      <c r="AB836468" s="19"/>
      <c r="AC836468" s="19"/>
      <c r="AD836468" s="19"/>
      <c r="AE836468" s="19"/>
      <c r="AF836468" s="19"/>
      <c r="AG836468" s="19"/>
      <c r="AH836468" s="19"/>
      <c r="AI836468" s="19"/>
      <c r="AJ836468" s="19"/>
      <c r="AK836468" s="19"/>
      <c r="AL836468" s="19"/>
      <c r="AM836468" s="19"/>
      <c r="AN836468" s="19"/>
      <c r="AO836468" s="19"/>
      <c r="AP836468"/>
    </row>
    <row r="836469" spans="1:42" s="116" customFormat="1" x14ac:dyDescent="0.3">
      <c r="A836469"/>
      <c r="B836469"/>
      <c r="C836469"/>
      <c r="D836469"/>
      <c r="E836469"/>
      <c r="F836469"/>
      <c r="G836469"/>
      <c r="H836469"/>
      <c r="I836469"/>
      <c r="J836469"/>
      <c r="K836469"/>
      <c r="L836469"/>
      <c r="M836469" s="115"/>
      <c r="N836469" s="115"/>
      <c r="O836469"/>
      <c r="P836469"/>
      <c r="Q836469"/>
      <c r="R836469" s="19"/>
      <c r="S836469" s="19"/>
      <c r="T836469"/>
      <c r="U836469" s="113"/>
      <c r="V836469" s="19"/>
      <c r="W836469" s="19"/>
      <c r="X836469" s="19"/>
      <c r="Y836469" s="19"/>
      <c r="Z836469" s="19"/>
      <c r="AA836469" s="19"/>
      <c r="AB836469" s="19"/>
      <c r="AC836469" s="19"/>
      <c r="AD836469" s="19"/>
      <c r="AE836469" s="19"/>
      <c r="AF836469" s="19"/>
      <c r="AG836469" s="19"/>
      <c r="AH836469" s="19"/>
      <c r="AI836469" s="19"/>
      <c r="AJ836469" s="19"/>
      <c r="AK836469" s="19"/>
      <c r="AL836469" s="19"/>
      <c r="AM836469" s="19"/>
      <c r="AN836469" s="19"/>
      <c r="AO836469" s="19"/>
      <c r="AP836469"/>
    </row>
    <row r="836470" spans="1:42" s="116" customFormat="1" x14ac:dyDescent="0.3">
      <c r="A836470"/>
      <c r="B836470"/>
      <c r="C836470"/>
      <c r="D836470"/>
      <c r="E836470"/>
      <c r="F836470"/>
      <c r="G836470"/>
      <c r="H836470"/>
      <c r="I836470"/>
      <c r="J836470"/>
      <c r="K836470"/>
      <c r="L836470"/>
      <c r="M836470" s="115"/>
      <c r="N836470" s="115"/>
      <c r="O836470"/>
      <c r="P836470"/>
      <c r="Q836470"/>
      <c r="R836470" s="19"/>
      <c r="S836470" s="19"/>
      <c r="T836470"/>
      <c r="U836470" s="113"/>
      <c r="V836470" s="19"/>
      <c r="W836470" s="19"/>
      <c r="X836470" s="19"/>
      <c r="Y836470" s="19"/>
      <c r="Z836470" s="19"/>
      <c r="AA836470" s="19"/>
      <c r="AB836470" s="19"/>
      <c r="AC836470" s="19"/>
      <c r="AD836470" s="19"/>
      <c r="AE836470" s="19"/>
      <c r="AF836470" s="19"/>
      <c r="AG836470" s="19"/>
      <c r="AH836470" s="19"/>
      <c r="AI836470" s="19"/>
      <c r="AJ836470" s="19"/>
      <c r="AK836470" s="19"/>
      <c r="AL836470" s="19"/>
      <c r="AM836470" s="19"/>
      <c r="AN836470" s="19"/>
      <c r="AO836470" s="19"/>
      <c r="AP836470"/>
    </row>
    <row r="836471" spans="1:42" s="116" customFormat="1" x14ac:dyDescent="0.3">
      <c r="A836471"/>
      <c r="B836471"/>
      <c r="C836471"/>
      <c r="D836471"/>
      <c r="E836471"/>
      <c r="F836471"/>
      <c r="G836471"/>
      <c r="H836471"/>
      <c r="I836471"/>
      <c r="J836471"/>
      <c r="K836471"/>
      <c r="L836471"/>
      <c r="M836471" s="115"/>
      <c r="N836471" s="115"/>
      <c r="O836471"/>
      <c r="P836471"/>
      <c r="Q836471"/>
      <c r="R836471" s="19"/>
      <c r="S836471" s="19"/>
      <c r="T836471"/>
      <c r="U836471" s="113"/>
      <c r="V836471" s="19"/>
      <c r="W836471" s="19"/>
      <c r="X836471" s="19"/>
      <c r="Y836471" s="19"/>
      <c r="Z836471" s="19"/>
      <c r="AA836471" s="19"/>
      <c r="AB836471" s="19"/>
      <c r="AC836471" s="19"/>
      <c r="AD836471" s="19"/>
      <c r="AE836471" s="19"/>
      <c r="AF836471" s="19"/>
      <c r="AG836471" s="19"/>
      <c r="AH836471" s="19"/>
      <c r="AI836471" s="19"/>
      <c r="AJ836471" s="19"/>
      <c r="AK836471" s="19"/>
      <c r="AL836471" s="19"/>
      <c r="AM836471" s="19"/>
      <c r="AN836471" s="19"/>
      <c r="AO836471" s="19"/>
      <c r="AP836471"/>
    </row>
    <row r="836472" spans="1:42" s="116" customFormat="1" x14ac:dyDescent="0.3">
      <c r="A836472"/>
      <c r="B836472"/>
      <c r="C836472"/>
      <c r="D836472"/>
      <c r="E836472"/>
      <c r="F836472"/>
      <c r="G836472"/>
      <c r="H836472"/>
      <c r="I836472"/>
      <c r="J836472"/>
      <c r="K836472"/>
      <c r="L836472"/>
      <c r="M836472" s="115"/>
      <c r="N836472" s="115"/>
      <c r="O836472"/>
      <c r="P836472"/>
      <c r="Q836472"/>
      <c r="R836472" s="19"/>
      <c r="S836472" s="19"/>
      <c r="T836472"/>
      <c r="U836472" s="113"/>
      <c r="V836472" s="19"/>
      <c r="W836472" s="19"/>
      <c r="X836472" s="19"/>
      <c r="Y836472" s="19"/>
      <c r="Z836472" s="19"/>
      <c r="AA836472" s="19"/>
      <c r="AB836472" s="19"/>
      <c r="AC836472" s="19"/>
      <c r="AD836472" s="19"/>
      <c r="AE836472" s="19"/>
      <c r="AF836472" s="19"/>
      <c r="AG836472" s="19"/>
      <c r="AH836472" s="19"/>
      <c r="AI836472" s="19"/>
      <c r="AJ836472" s="19"/>
      <c r="AK836472" s="19"/>
      <c r="AL836472" s="19"/>
      <c r="AM836472" s="19"/>
      <c r="AN836472" s="19"/>
      <c r="AO836472" s="19"/>
      <c r="AP836472"/>
    </row>
    <row r="836473" spans="1:42" s="116" customFormat="1" x14ac:dyDescent="0.3">
      <c r="A836473"/>
      <c r="B836473"/>
      <c r="C836473"/>
      <c r="D836473"/>
      <c r="E836473"/>
      <c r="F836473"/>
      <c r="G836473"/>
      <c r="H836473"/>
      <c r="I836473"/>
      <c r="J836473"/>
      <c r="K836473"/>
      <c r="L836473"/>
      <c r="M836473" s="115"/>
      <c r="N836473" s="115"/>
      <c r="O836473"/>
      <c r="P836473"/>
      <c r="Q836473"/>
      <c r="R836473" s="19"/>
      <c r="S836473" s="19"/>
      <c r="T836473"/>
      <c r="U836473" s="113"/>
      <c r="V836473" s="19"/>
      <c r="W836473" s="19"/>
      <c r="X836473" s="19"/>
      <c r="Y836473" s="19"/>
      <c r="Z836473" s="19"/>
      <c r="AA836473" s="19"/>
      <c r="AB836473" s="19"/>
      <c r="AC836473" s="19"/>
      <c r="AD836473" s="19"/>
      <c r="AE836473" s="19"/>
      <c r="AF836473" s="19"/>
      <c r="AG836473" s="19"/>
      <c r="AH836473" s="19"/>
      <c r="AI836473" s="19"/>
      <c r="AJ836473" s="19"/>
      <c r="AK836473" s="19"/>
      <c r="AL836473" s="19"/>
      <c r="AM836473" s="19"/>
      <c r="AN836473" s="19"/>
      <c r="AO836473" s="19"/>
      <c r="AP836473"/>
    </row>
    <row r="836474" spans="1:42" s="116" customFormat="1" x14ac:dyDescent="0.3">
      <c r="A836474"/>
      <c r="B836474"/>
      <c r="C836474"/>
      <c r="D836474"/>
      <c r="E836474"/>
      <c r="F836474"/>
      <c r="G836474"/>
      <c r="H836474"/>
      <c r="I836474"/>
      <c r="J836474"/>
      <c r="K836474"/>
      <c r="L836474"/>
      <c r="M836474" s="115"/>
      <c r="N836474" s="115"/>
      <c r="O836474"/>
      <c r="P836474"/>
      <c r="Q836474"/>
      <c r="R836474" s="19"/>
      <c r="S836474" s="19"/>
      <c r="T836474"/>
      <c r="U836474" s="113"/>
      <c r="V836474" s="19"/>
      <c r="W836474" s="19"/>
      <c r="X836474" s="19"/>
      <c r="Y836474" s="19"/>
      <c r="Z836474" s="19"/>
      <c r="AA836474" s="19"/>
      <c r="AB836474" s="19"/>
      <c r="AC836474" s="19"/>
      <c r="AD836474" s="19"/>
      <c r="AE836474" s="19"/>
      <c r="AF836474" s="19"/>
      <c r="AG836474" s="19"/>
      <c r="AH836474" s="19"/>
      <c r="AI836474" s="19"/>
      <c r="AJ836474" s="19"/>
      <c r="AK836474" s="19"/>
      <c r="AL836474" s="19"/>
      <c r="AM836474" s="19"/>
      <c r="AN836474" s="19"/>
      <c r="AO836474" s="19"/>
      <c r="AP836474"/>
    </row>
    <row r="836475" spans="1:42" s="116" customFormat="1" x14ac:dyDescent="0.3">
      <c r="A836475"/>
      <c r="B836475"/>
      <c r="C836475"/>
      <c r="D836475"/>
      <c r="E836475"/>
      <c r="F836475"/>
      <c r="G836475"/>
      <c r="H836475"/>
      <c r="I836475"/>
      <c r="J836475"/>
      <c r="K836475"/>
      <c r="L836475"/>
      <c r="M836475" s="115"/>
      <c r="N836475" s="115"/>
      <c r="O836475"/>
      <c r="P836475"/>
      <c r="Q836475"/>
      <c r="R836475" s="19"/>
      <c r="S836475" s="19"/>
      <c r="T836475"/>
      <c r="U836475" s="113"/>
      <c r="V836475" s="19"/>
      <c r="W836475" s="19"/>
      <c r="X836475" s="19"/>
      <c r="Y836475" s="19"/>
      <c r="Z836475" s="19"/>
      <c r="AA836475" s="19"/>
      <c r="AB836475" s="19"/>
      <c r="AC836475" s="19"/>
      <c r="AD836475" s="19"/>
      <c r="AE836475" s="19"/>
      <c r="AF836475" s="19"/>
      <c r="AG836475" s="19"/>
      <c r="AH836475" s="19"/>
      <c r="AI836475" s="19"/>
      <c r="AJ836475" s="19"/>
      <c r="AK836475" s="19"/>
      <c r="AL836475" s="19"/>
      <c r="AM836475" s="19"/>
      <c r="AN836475" s="19"/>
      <c r="AO836475" s="19"/>
      <c r="AP836475"/>
    </row>
    <row r="836476" spans="1:42" s="116" customFormat="1" x14ac:dyDescent="0.3">
      <c r="A836476"/>
      <c r="B836476"/>
      <c r="C836476"/>
      <c r="D836476"/>
      <c r="E836476"/>
      <c r="F836476"/>
      <c r="G836476"/>
      <c r="H836476"/>
      <c r="I836476"/>
      <c r="J836476"/>
      <c r="K836476"/>
      <c r="L836476"/>
      <c r="M836476" s="115"/>
      <c r="N836476" s="115"/>
      <c r="O836476"/>
      <c r="P836476"/>
      <c r="Q836476"/>
      <c r="R836476" s="19"/>
      <c r="S836476" s="19"/>
      <c r="T836476"/>
      <c r="U836476" s="113"/>
      <c r="V836476" s="19"/>
      <c r="W836476" s="19"/>
      <c r="X836476" s="19"/>
      <c r="Y836476" s="19"/>
      <c r="Z836476" s="19"/>
      <c r="AA836476" s="19"/>
      <c r="AB836476" s="19"/>
      <c r="AC836476" s="19"/>
      <c r="AD836476" s="19"/>
      <c r="AE836476" s="19"/>
      <c r="AF836476" s="19"/>
      <c r="AG836476" s="19"/>
      <c r="AH836476" s="19"/>
      <c r="AI836476" s="19"/>
      <c r="AJ836476" s="19"/>
      <c r="AK836476" s="19"/>
      <c r="AL836476" s="19"/>
      <c r="AM836476" s="19"/>
      <c r="AN836476" s="19"/>
      <c r="AO836476" s="19"/>
      <c r="AP836476"/>
    </row>
    <row r="836477" spans="1:42" s="116" customFormat="1" x14ac:dyDescent="0.3">
      <c r="A836477"/>
      <c r="B836477"/>
      <c r="C836477"/>
      <c r="D836477"/>
      <c r="E836477"/>
      <c r="F836477"/>
      <c r="G836477"/>
      <c r="H836477"/>
      <c r="I836477"/>
      <c r="J836477"/>
      <c r="K836477"/>
      <c r="L836477"/>
      <c r="M836477" s="115"/>
      <c r="N836477" s="115"/>
      <c r="O836477"/>
      <c r="P836477"/>
      <c r="Q836477"/>
      <c r="R836477" s="19"/>
      <c r="S836477" s="19"/>
      <c r="T836477"/>
      <c r="U836477" s="113"/>
      <c r="V836477" s="19"/>
      <c r="W836477" s="19"/>
      <c r="X836477" s="19"/>
      <c r="Y836477" s="19"/>
      <c r="Z836477" s="19"/>
      <c r="AA836477" s="19"/>
      <c r="AB836477" s="19"/>
      <c r="AC836477" s="19"/>
      <c r="AD836477" s="19"/>
      <c r="AE836477" s="19"/>
      <c r="AF836477" s="19"/>
      <c r="AG836477" s="19"/>
      <c r="AH836477" s="19"/>
      <c r="AI836477" s="19"/>
      <c r="AJ836477" s="19"/>
      <c r="AK836477" s="19"/>
      <c r="AL836477" s="19"/>
      <c r="AM836477" s="19"/>
      <c r="AN836477" s="19"/>
      <c r="AO836477" s="19"/>
      <c r="AP836477"/>
    </row>
    <row r="836478" spans="1:42" s="116" customFormat="1" x14ac:dyDescent="0.3">
      <c r="A836478"/>
      <c r="B836478"/>
      <c r="C836478"/>
      <c r="D836478"/>
      <c r="E836478"/>
      <c r="F836478"/>
      <c r="G836478"/>
      <c r="H836478"/>
      <c r="I836478"/>
      <c r="J836478"/>
      <c r="K836478"/>
      <c r="L836478"/>
      <c r="M836478" s="115"/>
      <c r="N836478" s="115"/>
      <c r="O836478"/>
      <c r="P836478"/>
      <c r="Q836478"/>
      <c r="R836478" s="19"/>
      <c r="S836478" s="19"/>
      <c r="T836478"/>
      <c r="U836478" s="113"/>
      <c r="V836478" s="19"/>
      <c r="W836478" s="19"/>
      <c r="X836478" s="19"/>
      <c r="Y836478" s="19"/>
      <c r="Z836478" s="19"/>
      <c r="AA836478" s="19"/>
      <c r="AB836478" s="19"/>
      <c r="AC836478" s="19"/>
      <c r="AD836478" s="19"/>
      <c r="AE836478" s="19"/>
      <c r="AF836478" s="19"/>
      <c r="AG836478" s="19"/>
      <c r="AH836478" s="19"/>
      <c r="AI836478" s="19"/>
      <c r="AJ836478" s="19"/>
      <c r="AK836478" s="19"/>
      <c r="AL836478" s="19"/>
      <c r="AM836478" s="19"/>
      <c r="AN836478" s="19"/>
      <c r="AO836478" s="19"/>
      <c r="AP836478"/>
    </row>
    <row r="836479" spans="1:42" s="116" customFormat="1" x14ac:dyDescent="0.3">
      <c r="A836479"/>
      <c r="B836479"/>
      <c r="C836479"/>
      <c r="D836479"/>
      <c r="E836479"/>
      <c r="F836479"/>
      <c r="G836479"/>
      <c r="H836479"/>
      <c r="I836479"/>
      <c r="J836479"/>
      <c r="K836479"/>
      <c r="L836479"/>
      <c r="M836479" s="115"/>
      <c r="N836479" s="115"/>
      <c r="O836479"/>
      <c r="P836479"/>
      <c r="Q836479"/>
      <c r="R836479" s="19"/>
      <c r="S836479" s="19"/>
      <c r="T836479"/>
      <c r="U836479" s="113"/>
      <c r="V836479" s="19"/>
      <c r="W836479" s="19"/>
      <c r="X836479" s="19"/>
      <c r="Y836479" s="19"/>
      <c r="Z836479" s="19"/>
      <c r="AA836479" s="19"/>
      <c r="AB836479" s="19"/>
      <c r="AC836479" s="19"/>
      <c r="AD836479" s="19"/>
      <c r="AE836479" s="19"/>
      <c r="AF836479" s="19"/>
      <c r="AG836479" s="19"/>
      <c r="AH836479" s="19"/>
      <c r="AI836479" s="19"/>
      <c r="AJ836479" s="19"/>
      <c r="AK836479" s="19"/>
      <c r="AL836479" s="19"/>
      <c r="AM836479" s="19"/>
      <c r="AN836479" s="19"/>
      <c r="AO836479" s="19"/>
      <c r="AP836479"/>
    </row>
    <row r="836480" spans="1:42" s="116" customFormat="1" x14ac:dyDescent="0.3">
      <c r="A836480"/>
      <c r="B836480"/>
      <c r="C836480"/>
      <c r="D836480"/>
      <c r="E836480"/>
      <c r="F836480"/>
      <c r="G836480"/>
      <c r="H836480"/>
      <c r="I836480"/>
      <c r="J836480"/>
      <c r="K836480"/>
      <c r="L836480"/>
      <c r="M836480" s="115"/>
      <c r="N836480" s="115"/>
      <c r="O836480"/>
      <c r="P836480"/>
      <c r="Q836480"/>
      <c r="R836480" s="19"/>
      <c r="S836480" s="19"/>
      <c r="T836480"/>
      <c r="U836480" s="113"/>
      <c r="V836480" s="19"/>
      <c r="W836480" s="19"/>
      <c r="X836480" s="19"/>
      <c r="Y836480" s="19"/>
      <c r="Z836480" s="19"/>
      <c r="AA836480" s="19"/>
      <c r="AB836480" s="19"/>
      <c r="AC836480" s="19"/>
      <c r="AD836480" s="19"/>
      <c r="AE836480" s="19"/>
      <c r="AF836480" s="19"/>
      <c r="AG836480" s="19"/>
      <c r="AH836480" s="19"/>
      <c r="AI836480" s="19"/>
      <c r="AJ836480" s="19"/>
      <c r="AK836480" s="19"/>
      <c r="AL836480" s="19"/>
      <c r="AM836480" s="19"/>
      <c r="AN836480" s="19"/>
      <c r="AO836480" s="19"/>
      <c r="AP836480"/>
    </row>
    <row r="836481" spans="1:42" s="116" customFormat="1" x14ac:dyDescent="0.3">
      <c r="A836481"/>
      <c r="B836481"/>
      <c r="C836481"/>
      <c r="D836481"/>
      <c r="E836481"/>
      <c r="F836481"/>
      <c r="G836481"/>
      <c r="H836481"/>
      <c r="I836481"/>
      <c r="J836481"/>
      <c r="K836481"/>
      <c r="L836481"/>
      <c r="M836481" s="115"/>
      <c r="N836481" s="115"/>
      <c r="O836481"/>
      <c r="P836481"/>
      <c r="Q836481"/>
      <c r="R836481" s="19"/>
      <c r="S836481" s="19"/>
      <c r="T836481"/>
      <c r="U836481" s="113"/>
      <c r="V836481" s="19"/>
      <c r="W836481" s="19"/>
      <c r="X836481" s="19"/>
      <c r="Y836481" s="19"/>
      <c r="Z836481" s="19"/>
      <c r="AA836481" s="19"/>
      <c r="AB836481" s="19"/>
      <c r="AC836481" s="19"/>
      <c r="AD836481" s="19"/>
      <c r="AE836481" s="19"/>
      <c r="AF836481" s="19"/>
      <c r="AG836481" s="19"/>
      <c r="AH836481" s="19"/>
      <c r="AI836481" s="19"/>
      <c r="AJ836481" s="19"/>
      <c r="AK836481" s="19"/>
      <c r="AL836481" s="19"/>
      <c r="AM836481" s="19"/>
      <c r="AN836481" s="19"/>
      <c r="AO836481" s="19"/>
      <c r="AP836481"/>
    </row>
    <row r="836482" spans="1:42" s="116" customFormat="1" x14ac:dyDescent="0.3">
      <c r="A836482"/>
      <c r="B836482"/>
      <c r="C836482"/>
      <c r="D836482"/>
      <c r="E836482"/>
      <c r="F836482"/>
      <c r="G836482"/>
      <c r="H836482"/>
      <c r="I836482"/>
      <c r="J836482"/>
      <c r="K836482"/>
      <c r="L836482"/>
      <c r="M836482" s="115"/>
      <c r="N836482" s="115"/>
      <c r="O836482"/>
      <c r="P836482"/>
      <c r="Q836482"/>
      <c r="R836482" s="19"/>
      <c r="S836482" s="19"/>
      <c r="T836482"/>
      <c r="U836482" s="113"/>
      <c r="V836482" s="19"/>
      <c r="W836482" s="19"/>
      <c r="X836482" s="19"/>
      <c r="Y836482" s="19"/>
      <c r="Z836482" s="19"/>
      <c r="AA836482" s="19"/>
      <c r="AB836482" s="19"/>
      <c r="AC836482" s="19"/>
      <c r="AD836482" s="19"/>
      <c r="AE836482" s="19"/>
      <c r="AF836482" s="19"/>
      <c r="AG836482" s="19"/>
      <c r="AH836482" s="19"/>
      <c r="AI836482" s="19"/>
      <c r="AJ836482" s="19"/>
      <c r="AK836482" s="19"/>
      <c r="AL836482" s="19"/>
      <c r="AM836482" s="19"/>
      <c r="AN836482" s="19"/>
      <c r="AO836482" s="19"/>
      <c r="AP836482"/>
    </row>
    <row r="836483" spans="1:42" s="116" customFormat="1" x14ac:dyDescent="0.3">
      <c r="A836483"/>
      <c r="B836483"/>
      <c r="C836483"/>
      <c r="D836483"/>
      <c r="E836483"/>
      <c r="F836483"/>
      <c r="G836483"/>
      <c r="H836483"/>
      <c r="I836483"/>
      <c r="J836483"/>
      <c r="K836483"/>
      <c r="L836483"/>
      <c r="M836483" s="115"/>
      <c r="N836483" s="115"/>
      <c r="O836483"/>
      <c r="P836483"/>
      <c r="Q836483"/>
      <c r="R836483" s="19"/>
      <c r="S836483" s="19"/>
      <c r="T836483"/>
      <c r="U836483" s="113"/>
      <c r="V836483" s="19"/>
      <c r="W836483" s="19"/>
      <c r="X836483" s="19"/>
      <c r="Y836483" s="19"/>
      <c r="Z836483" s="19"/>
      <c r="AA836483" s="19"/>
      <c r="AB836483" s="19"/>
      <c r="AC836483" s="19"/>
      <c r="AD836483" s="19"/>
      <c r="AE836483" s="19"/>
      <c r="AF836483" s="19"/>
      <c r="AG836483" s="19"/>
      <c r="AH836483" s="19"/>
      <c r="AI836483" s="19"/>
      <c r="AJ836483" s="19"/>
      <c r="AK836483" s="19"/>
      <c r="AL836483" s="19"/>
      <c r="AM836483" s="19"/>
      <c r="AN836483" s="19"/>
      <c r="AO836483" s="19"/>
      <c r="AP836483"/>
    </row>
    <row r="836484" spans="1:42" s="116" customFormat="1" x14ac:dyDescent="0.3">
      <c r="A836484"/>
      <c r="B836484"/>
      <c r="C836484"/>
      <c r="D836484"/>
      <c r="E836484"/>
      <c r="F836484"/>
      <c r="G836484"/>
      <c r="H836484"/>
      <c r="I836484"/>
      <c r="J836484"/>
      <c r="K836484"/>
      <c r="L836484"/>
      <c r="M836484" s="115"/>
      <c r="N836484" s="115"/>
      <c r="O836484"/>
      <c r="P836484"/>
      <c r="Q836484"/>
      <c r="R836484" s="19"/>
      <c r="S836484" s="19"/>
      <c r="T836484"/>
      <c r="U836484" s="113"/>
      <c r="V836484" s="19"/>
      <c r="W836484" s="19"/>
      <c r="X836484" s="19"/>
      <c r="Y836484" s="19"/>
      <c r="Z836484" s="19"/>
      <c r="AA836484" s="19"/>
      <c r="AB836484" s="19"/>
      <c r="AC836484" s="19"/>
      <c r="AD836484" s="19"/>
      <c r="AE836484" s="19"/>
      <c r="AF836484" s="19"/>
      <c r="AG836484" s="19"/>
      <c r="AH836484" s="19"/>
      <c r="AI836484" s="19"/>
      <c r="AJ836484" s="19"/>
      <c r="AK836484" s="19"/>
      <c r="AL836484" s="19"/>
      <c r="AM836484" s="19"/>
      <c r="AN836484" s="19"/>
      <c r="AO836484" s="19"/>
      <c r="AP836484"/>
    </row>
    <row r="836485" spans="1:42" s="116" customFormat="1" x14ac:dyDescent="0.3">
      <c r="A836485"/>
      <c r="B836485"/>
      <c r="C836485"/>
      <c r="D836485"/>
      <c r="E836485"/>
      <c r="F836485"/>
      <c r="G836485"/>
      <c r="H836485"/>
      <c r="I836485"/>
      <c r="J836485"/>
      <c r="K836485"/>
      <c r="L836485"/>
      <c r="M836485" s="115"/>
      <c r="N836485" s="115"/>
      <c r="O836485"/>
      <c r="P836485"/>
      <c r="Q836485"/>
      <c r="R836485" s="19"/>
      <c r="S836485" s="19"/>
      <c r="T836485"/>
      <c r="U836485" s="113"/>
      <c r="V836485" s="19"/>
      <c r="W836485" s="19"/>
      <c r="X836485" s="19"/>
      <c r="Y836485" s="19"/>
      <c r="Z836485" s="19"/>
      <c r="AA836485" s="19"/>
      <c r="AB836485" s="19"/>
      <c r="AC836485" s="19"/>
      <c r="AD836485" s="19"/>
      <c r="AE836485" s="19"/>
      <c r="AF836485" s="19"/>
      <c r="AG836485" s="19"/>
      <c r="AH836485" s="19"/>
      <c r="AI836485" s="19"/>
      <c r="AJ836485" s="19"/>
      <c r="AK836485" s="19"/>
      <c r="AL836485" s="19"/>
      <c r="AM836485" s="19"/>
      <c r="AN836485" s="19"/>
      <c r="AO836485" s="19"/>
      <c r="AP836485"/>
    </row>
    <row r="836486" spans="1:42" s="116" customFormat="1" x14ac:dyDescent="0.3">
      <c r="A836486"/>
      <c r="B836486"/>
      <c r="C836486"/>
      <c r="D836486"/>
      <c r="E836486"/>
      <c r="F836486"/>
      <c r="G836486"/>
      <c r="H836486"/>
      <c r="I836486"/>
      <c r="J836486"/>
      <c r="K836486"/>
      <c r="L836486"/>
      <c r="M836486" s="115"/>
      <c r="N836486" s="115"/>
      <c r="O836486"/>
      <c r="P836486"/>
      <c r="Q836486"/>
      <c r="R836486" s="19"/>
      <c r="S836486" s="19"/>
      <c r="T836486"/>
      <c r="U836486" s="113"/>
      <c r="V836486" s="19"/>
      <c r="W836486" s="19"/>
      <c r="X836486" s="19"/>
      <c r="Y836486" s="19"/>
      <c r="Z836486" s="19"/>
      <c r="AA836486" s="19"/>
      <c r="AB836486" s="19"/>
      <c r="AC836486" s="19"/>
      <c r="AD836486" s="19"/>
      <c r="AE836486" s="19"/>
      <c r="AF836486" s="19"/>
      <c r="AG836486" s="19"/>
      <c r="AH836486" s="19"/>
      <c r="AI836486" s="19"/>
      <c r="AJ836486" s="19"/>
      <c r="AK836486" s="19"/>
      <c r="AL836486" s="19"/>
      <c r="AM836486" s="19"/>
      <c r="AN836486" s="19"/>
      <c r="AO836486" s="19"/>
      <c r="AP836486"/>
    </row>
    <row r="836487" spans="1:42" s="116" customFormat="1" x14ac:dyDescent="0.3">
      <c r="A836487"/>
      <c r="B836487"/>
      <c r="C836487"/>
      <c r="D836487"/>
      <c r="E836487"/>
      <c r="F836487"/>
      <c r="G836487"/>
      <c r="H836487"/>
      <c r="I836487"/>
      <c r="J836487"/>
      <c r="K836487"/>
      <c r="L836487"/>
      <c r="M836487" s="115"/>
      <c r="N836487" s="115"/>
      <c r="O836487"/>
      <c r="P836487"/>
      <c r="Q836487"/>
      <c r="R836487" s="19"/>
      <c r="S836487" s="19"/>
      <c r="T836487"/>
      <c r="U836487" s="113"/>
      <c r="V836487" s="19"/>
      <c r="W836487" s="19"/>
      <c r="X836487" s="19"/>
      <c r="Y836487" s="19"/>
      <c r="Z836487" s="19"/>
      <c r="AA836487" s="19"/>
      <c r="AB836487" s="19"/>
      <c r="AC836487" s="19"/>
      <c r="AD836487" s="19"/>
      <c r="AE836487" s="19"/>
      <c r="AF836487" s="19"/>
      <c r="AG836487" s="19"/>
      <c r="AH836487" s="19"/>
      <c r="AI836487" s="19"/>
      <c r="AJ836487" s="19"/>
      <c r="AK836487" s="19"/>
      <c r="AL836487" s="19"/>
      <c r="AM836487" s="19"/>
      <c r="AN836487" s="19"/>
      <c r="AO836487" s="19"/>
      <c r="AP836487"/>
    </row>
    <row r="836488" spans="1:42" s="116" customFormat="1" x14ac:dyDescent="0.3">
      <c r="A836488"/>
      <c r="B836488"/>
      <c r="C836488"/>
      <c r="D836488"/>
      <c r="E836488"/>
      <c r="F836488"/>
      <c r="G836488"/>
      <c r="H836488"/>
      <c r="I836488"/>
      <c r="J836488"/>
      <c r="K836488"/>
      <c r="L836488"/>
      <c r="M836488" s="115"/>
      <c r="N836488" s="115"/>
      <c r="O836488"/>
      <c r="P836488"/>
      <c r="Q836488"/>
      <c r="R836488" s="19"/>
      <c r="S836488" s="19"/>
      <c r="T836488"/>
      <c r="U836488" s="113"/>
      <c r="V836488" s="19"/>
      <c r="W836488" s="19"/>
      <c r="X836488" s="19"/>
      <c r="Y836488" s="19"/>
      <c r="Z836488" s="19"/>
      <c r="AA836488" s="19"/>
      <c r="AB836488" s="19"/>
      <c r="AC836488" s="19"/>
      <c r="AD836488" s="19"/>
      <c r="AE836488" s="19"/>
      <c r="AF836488" s="19"/>
      <c r="AG836488" s="19"/>
      <c r="AH836488" s="19"/>
      <c r="AI836488" s="19"/>
      <c r="AJ836488" s="19"/>
      <c r="AK836488" s="19"/>
      <c r="AL836488" s="19"/>
      <c r="AM836488" s="19"/>
      <c r="AN836488" s="19"/>
      <c r="AO836488" s="19"/>
      <c r="AP836488"/>
    </row>
    <row r="836489" spans="1:42" s="116" customFormat="1" x14ac:dyDescent="0.3">
      <c r="A836489"/>
      <c r="B836489"/>
      <c r="C836489"/>
      <c r="D836489"/>
      <c r="E836489"/>
      <c r="F836489"/>
      <c r="G836489"/>
      <c r="H836489"/>
      <c r="I836489"/>
      <c r="J836489"/>
      <c r="K836489"/>
      <c r="L836489"/>
      <c r="M836489" s="115"/>
      <c r="N836489" s="115"/>
      <c r="O836489"/>
      <c r="P836489"/>
      <c r="Q836489"/>
      <c r="R836489" s="19"/>
      <c r="S836489" s="19"/>
      <c r="T836489"/>
      <c r="U836489" s="113"/>
      <c r="V836489" s="19"/>
      <c r="W836489" s="19"/>
      <c r="X836489" s="19"/>
      <c r="Y836489" s="19"/>
      <c r="Z836489" s="19"/>
      <c r="AA836489" s="19"/>
      <c r="AB836489" s="19"/>
      <c r="AC836489" s="19"/>
      <c r="AD836489" s="19"/>
      <c r="AE836489" s="19"/>
      <c r="AF836489" s="19"/>
      <c r="AG836489" s="19"/>
      <c r="AH836489" s="19"/>
      <c r="AI836489" s="19"/>
      <c r="AJ836489" s="19"/>
      <c r="AK836489" s="19"/>
      <c r="AL836489" s="19"/>
      <c r="AM836489" s="19"/>
      <c r="AN836489" s="19"/>
      <c r="AO836489" s="19"/>
      <c r="AP836489"/>
    </row>
    <row r="836490" spans="1:42" s="116" customFormat="1" x14ac:dyDescent="0.3">
      <c r="A836490"/>
      <c r="B836490"/>
      <c r="C836490"/>
      <c r="D836490"/>
      <c r="E836490"/>
      <c r="F836490"/>
      <c r="G836490"/>
      <c r="H836490"/>
      <c r="I836490"/>
      <c r="J836490"/>
      <c r="K836490"/>
      <c r="L836490"/>
      <c r="M836490" s="115"/>
      <c r="N836490" s="115"/>
      <c r="O836490"/>
      <c r="P836490"/>
      <c r="Q836490"/>
      <c r="R836490" s="19"/>
      <c r="S836490" s="19"/>
      <c r="T836490"/>
      <c r="U836490" s="113"/>
      <c r="V836490" s="19"/>
      <c r="W836490" s="19"/>
      <c r="X836490" s="19"/>
      <c r="Y836490" s="19"/>
      <c r="Z836490" s="19"/>
      <c r="AA836490" s="19"/>
      <c r="AB836490" s="19"/>
      <c r="AC836490" s="19"/>
      <c r="AD836490" s="19"/>
      <c r="AE836490" s="19"/>
      <c r="AF836490" s="19"/>
      <c r="AG836490" s="19"/>
      <c r="AH836490" s="19"/>
      <c r="AI836490" s="19"/>
      <c r="AJ836490" s="19"/>
      <c r="AK836490" s="19"/>
      <c r="AL836490" s="19"/>
      <c r="AM836490" s="19"/>
      <c r="AN836490" s="19"/>
      <c r="AO836490" s="19"/>
      <c r="AP836490"/>
    </row>
    <row r="836491" spans="1:42" s="116" customFormat="1" x14ac:dyDescent="0.3">
      <c r="A836491"/>
      <c r="B836491"/>
      <c r="C836491"/>
      <c r="D836491"/>
      <c r="E836491"/>
      <c r="F836491"/>
      <c r="G836491"/>
      <c r="H836491"/>
      <c r="I836491"/>
      <c r="J836491"/>
      <c r="K836491"/>
      <c r="L836491"/>
      <c r="M836491" s="115"/>
      <c r="N836491" s="115"/>
      <c r="O836491"/>
      <c r="P836491"/>
      <c r="Q836491"/>
      <c r="R836491" s="19"/>
      <c r="S836491" s="19"/>
      <c r="T836491"/>
      <c r="U836491" s="113"/>
      <c r="V836491" s="19"/>
      <c r="W836491" s="19"/>
      <c r="X836491" s="19"/>
      <c r="Y836491" s="19"/>
      <c r="Z836491" s="19"/>
      <c r="AA836491" s="19"/>
      <c r="AB836491" s="19"/>
      <c r="AC836491" s="19"/>
      <c r="AD836491" s="19"/>
      <c r="AE836491" s="19"/>
      <c r="AF836491" s="19"/>
      <c r="AG836491" s="19"/>
      <c r="AH836491" s="19"/>
      <c r="AI836491" s="19"/>
      <c r="AJ836491" s="19"/>
      <c r="AK836491" s="19"/>
      <c r="AL836491" s="19"/>
      <c r="AM836491" s="19"/>
      <c r="AN836491" s="19"/>
      <c r="AO836491" s="19"/>
      <c r="AP836491"/>
    </row>
    <row r="836492" spans="1:42" s="116" customFormat="1" x14ac:dyDescent="0.3">
      <c r="A836492"/>
      <c r="B836492"/>
      <c r="C836492"/>
      <c r="D836492"/>
      <c r="E836492"/>
      <c r="F836492"/>
      <c r="G836492"/>
      <c r="H836492"/>
      <c r="I836492"/>
      <c r="J836492"/>
      <c r="K836492"/>
      <c r="L836492"/>
      <c r="M836492" s="115"/>
      <c r="N836492" s="115"/>
      <c r="O836492"/>
      <c r="P836492"/>
      <c r="Q836492"/>
      <c r="R836492" s="19"/>
      <c r="S836492" s="19"/>
      <c r="T836492"/>
      <c r="U836492" s="113"/>
      <c r="V836492" s="19"/>
      <c r="W836492" s="19"/>
      <c r="X836492" s="19"/>
      <c r="Y836492" s="19"/>
      <c r="Z836492" s="19"/>
      <c r="AA836492" s="19"/>
      <c r="AB836492" s="19"/>
      <c r="AC836492" s="19"/>
      <c r="AD836492" s="19"/>
      <c r="AE836492" s="19"/>
      <c r="AF836492" s="19"/>
      <c r="AG836492" s="19"/>
      <c r="AH836492" s="19"/>
      <c r="AI836492" s="19"/>
      <c r="AJ836492" s="19"/>
      <c r="AK836492" s="19"/>
      <c r="AL836492" s="19"/>
      <c r="AM836492" s="19"/>
      <c r="AN836492" s="19"/>
      <c r="AO836492" s="19"/>
      <c r="AP836492"/>
    </row>
    <row r="836493" spans="1:42" s="116" customFormat="1" x14ac:dyDescent="0.3">
      <c r="A836493"/>
      <c r="B836493"/>
      <c r="C836493"/>
      <c r="D836493"/>
      <c r="E836493"/>
      <c r="F836493"/>
      <c r="G836493"/>
      <c r="H836493"/>
      <c r="I836493"/>
      <c r="J836493"/>
      <c r="K836493"/>
      <c r="L836493"/>
      <c r="M836493" s="115"/>
      <c r="N836493" s="115"/>
      <c r="O836493"/>
      <c r="P836493"/>
      <c r="Q836493"/>
      <c r="R836493" s="19"/>
      <c r="S836493" s="19"/>
      <c r="T836493"/>
      <c r="U836493" s="113"/>
      <c r="V836493" s="19"/>
      <c r="W836493" s="19"/>
      <c r="X836493" s="19"/>
      <c r="Y836493" s="19"/>
      <c r="Z836493" s="19"/>
      <c r="AA836493" s="19"/>
      <c r="AB836493" s="19"/>
      <c r="AC836493" s="19"/>
      <c r="AD836493" s="19"/>
      <c r="AE836493" s="19"/>
      <c r="AF836493" s="19"/>
      <c r="AG836493" s="19"/>
      <c r="AH836493" s="19"/>
      <c r="AI836493" s="19"/>
      <c r="AJ836493" s="19"/>
      <c r="AK836493" s="19"/>
      <c r="AL836493" s="19"/>
      <c r="AM836493" s="19"/>
      <c r="AN836493" s="19"/>
      <c r="AO836493" s="19"/>
      <c r="AP836493"/>
    </row>
    <row r="836494" spans="1:42" s="116" customFormat="1" x14ac:dyDescent="0.3">
      <c r="A836494"/>
      <c r="B836494"/>
      <c r="C836494"/>
      <c r="D836494"/>
      <c r="E836494"/>
      <c r="F836494"/>
      <c r="G836494"/>
      <c r="H836494"/>
      <c r="I836494"/>
      <c r="J836494"/>
      <c r="K836494"/>
      <c r="L836494"/>
      <c r="M836494" s="115"/>
      <c r="N836494" s="115"/>
      <c r="O836494"/>
      <c r="P836494"/>
      <c r="Q836494"/>
      <c r="R836494" s="19"/>
      <c r="S836494" s="19"/>
      <c r="T836494"/>
      <c r="U836494" s="113"/>
      <c r="V836494" s="19"/>
      <c r="W836494" s="19"/>
      <c r="X836494" s="19"/>
      <c r="Y836494" s="19"/>
      <c r="Z836494" s="19"/>
      <c r="AA836494" s="19"/>
      <c r="AB836494" s="19"/>
      <c r="AC836494" s="19"/>
      <c r="AD836494" s="19"/>
      <c r="AE836494" s="19"/>
      <c r="AF836494" s="19"/>
      <c r="AG836494" s="19"/>
      <c r="AH836494" s="19"/>
      <c r="AI836494" s="19"/>
      <c r="AJ836494" s="19"/>
      <c r="AK836494" s="19"/>
      <c r="AL836494" s="19"/>
      <c r="AM836494" s="19"/>
      <c r="AN836494" s="19"/>
      <c r="AO836494" s="19"/>
      <c r="AP836494"/>
    </row>
    <row r="836495" spans="1:42" s="116" customFormat="1" x14ac:dyDescent="0.3">
      <c r="A836495"/>
      <c r="B836495"/>
      <c r="C836495"/>
      <c r="D836495"/>
      <c r="E836495"/>
      <c r="F836495"/>
      <c r="G836495"/>
      <c r="H836495"/>
      <c r="I836495"/>
      <c r="J836495"/>
      <c r="K836495"/>
      <c r="L836495"/>
      <c r="M836495" s="115"/>
      <c r="N836495" s="115"/>
      <c r="O836495"/>
      <c r="P836495"/>
      <c r="Q836495"/>
      <c r="R836495" s="19"/>
      <c r="S836495" s="19"/>
      <c r="T836495"/>
      <c r="U836495" s="113"/>
      <c r="V836495" s="19"/>
      <c r="W836495" s="19"/>
      <c r="X836495" s="19"/>
      <c r="Y836495" s="19"/>
      <c r="Z836495" s="19"/>
      <c r="AA836495" s="19"/>
      <c r="AB836495" s="19"/>
      <c r="AC836495" s="19"/>
      <c r="AD836495" s="19"/>
      <c r="AE836495" s="19"/>
      <c r="AF836495" s="19"/>
      <c r="AG836495" s="19"/>
      <c r="AH836495" s="19"/>
      <c r="AI836495" s="19"/>
      <c r="AJ836495" s="19"/>
      <c r="AK836495" s="19"/>
      <c r="AL836495" s="19"/>
      <c r="AM836495" s="19"/>
      <c r="AN836495" s="19"/>
      <c r="AO836495" s="19"/>
      <c r="AP836495"/>
    </row>
    <row r="836496" spans="1:42" s="116" customFormat="1" x14ac:dyDescent="0.3">
      <c r="A836496"/>
      <c r="B836496"/>
      <c r="C836496"/>
      <c r="D836496"/>
      <c r="E836496"/>
      <c r="F836496"/>
      <c r="G836496"/>
      <c r="H836496"/>
      <c r="I836496"/>
      <c r="J836496"/>
      <c r="K836496"/>
      <c r="L836496"/>
      <c r="M836496" s="115"/>
      <c r="N836496" s="115"/>
      <c r="O836496"/>
      <c r="P836496"/>
      <c r="Q836496"/>
      <c r="R836496" s="19"/>
      <c r="S836496" s="19"/>
      <c r="T836496"/>
      <c r="U836496" s="113"/>
      <c r="V836496" s="19"/>
      <c r="W836496" s="19"/>
      <c r="X836496" s="19"/>
      <c r="Y836496" s="19"/>
      <c r="Z836496" s="19"/>
      <c r="AA836496" s="19"/>
      <c r="AB836496" s="19"/>
      <c r="AC836496" s="19"/>
      <c r="AD836496" s="19"/>
      <c r="AE836496" s="19"/>
      <c r="AF836496" s="19"/>
      <c r="AG836496" s="19"/>
      <c r="AH836496" s="19"/>
      <c r="AI836496" s="19"/>
      <c r="AJ836496" s="19"/>
      <c r="AK836496" s="19"/>
      <c r="AL836496" s="19"/>
      <c r="AM836496" s="19"/>
      <c r="AN836496" s="19"/>
      <c r="AO836496" s="19"/>
      <c r="AP836496"/>
    </row>
    <row r="836497" spans="1:42" s="116" customFormat="1" x14ac:dyDescent="0.3">
      <c r="A836497"/>
      <c r="B836497"/>
      <c r="C836497"/>
      <c r="D836497"/>
      <c r="E836497"/>
      <c r="F836497"/>
      <c r="G836497"/>
      <c r="H836497"/>
      <c r="I836497"/>
      <c r="J836497"/>
      <c r="K836497"/>
      <c r="L836497"/>
      <c r="M836497" s="115"/>
      <c r="N836497" s="115"/>
      <c r="O836497"/>
      <c r="P836497"/>
      <c r="Q836497"/>
      <c r="R836497" s="19"/>
      <c r="S836497" s="19"/>
      <c r="T836497"/>
      <c r="U836497" s="113"/>
      <c r="V836497" s="19"/>
      <c r="W836497" s="19"/>
      <c r="X836497" s="19"/>
      <c r="Y836497" s="19"/>
      <c r="Z836497" s="19"/>
      <c r="AA836497" s="19"/>
      <c r="AB836497" s="19"/>
      <c r="AC836497" s="19"/>
      <c r="AD836497" s="19"/>
      <c r="AE836497" s="19"/>
      <c r="AF836497" s="19"/>
      <c r="AG836497" s="19"/>
      <c r="AH836497" s="19"/>
      <c r="AI836497" s="19"/>
      <c r="AJ836497" s="19"/>
      <c r="AK836497" s="19"/>
      <c r="AL836497" s="19"/>
      <c r="AM836497" s="19"/>
      <c r="AN836497" s="19"/>
      <c r="AO836497" s="19"/>
      <c r="AP836497"/>
    </row>
    <row r="836498" spans="1:42" s="116" customFormat="1" x14ac:dyDescent="0.3">
      <c r="A836498"/>
      <c r="B836498"/>
      <c r="C836498"/>
      <c r="D836498"/>
      <c r="E836498"/>
      <c r="F836498"/>
      <c r="G836498"/>
      <c r="H836498"/>
      <c r="I836498"/>
      <c r="J836498"/>
      <c r="K836498"/>
      <c r="L836498"/>
      <c r="M836498" s="115"/>
      <c r="N836498" s="115"/>
      <c r="O836498"/>
      <c r="P836498"/>
      <c r="Q836498"/>
      <c r="R836498" s="19"/>
      <c r="S836498" s="19"/>
      <c r="T836498"/>
      <c r="U836498" s="113"/>
      <c r="V836498" s="19"/>
      <c r="W836498" s="19"/>
      <c r="X836498" s="19"/>
      <c r="Y836498" s="19"/>
      <c r="Z836498" s="19"/>
      <c r="AA836498" s="19"/>
      <c r="AB836498" s="19"/>
      <c r="AC836498" s="19"/>
      <c r="AD836498" s="19"/>
      <c r="AE836498" s="19"/>
      <c r="AF836498" s="19"/>
      <c r="AG836498" s="19"/>
      <c r="AH836498" s="19"/>
      <c r="AI836498" s="19"/>
      <c r="AJ836498" s="19"/>
      <c r="AK836498" s="19"/>
      <c r="AL836498" s="19"/>
      <c r="AM836498" s="19"/>
      <c r="AN836498" s="19"/>
      <c r="AO836498" s="19"/>
      <c r="AP836498"/>
    </row>
    <row r="836499" spans="1:42" s="116" customFormat="1" x14ac:dyDescent="0.3">
      <c r="A836499"/>
      <c r="B836499"/>
      <c r="C836499"/>
      <c r="D836499"/>
      <c r="E836499"/>
      <c r="F836499"/>
      <c r="G836499"/>
      <c r="H836499"/>
      <c r="I836499"/>
      <c r="J836499"/>
      <c r="K836499"/>
      <c r="L836499"/>
      <c r="M836499" s="115"/>
      <c r="N836499" s="115"/>
      <c r="O836499"/>
      <c r="P836499"/>
      <c r="Q836499"/>
      <c r="R836499" s="19"/>
      <c r="S836499" s="19"/>
      <c r="T836499"/>
      <c r="U836499" s="113"/>
      <c r="V836499" s="19"/>
      <c r="W836499" s="19"/>
      <c r="X836499" s="19"/>
      <c r="Y836499" s="19"/>
      <c r="Z836499" s="19"/>
      <c r="AA836499" s="19"/>
      <c r="AB836499" s="19"/>
      <c r="AC836499" s="19"/>
      <c r="AD836499" s="19"/>
      <c r="AE836499" s="19"/>
      <c r="AF836499" s="19"/>
      <c r="AG836499" s="19"/>
      <c r="AH836499" s="19"/>
      <c r="AI836499" s="19"/>
      <c r="AJ836499" s="19"/>
      <c r="AK836499" s="19"/>
      <c r="AL836499" s="19"/>
      <c r="AM836499" s="19"/>
      <c r="AN836499" s="19"/>
      <c r="AO836499" s="19"/>
      <c r="AP836499"/>
    </row>
    <row r="836500" spans="1:42" s="116" customFormat="1" x14ac:dyDescent="0.3">
      <c r="A836500"/>
      <c r="B836500"/>
      <c r="C836500"/>
      <c r="D836500"/>
      <c r="E836500"/>
      <c r="F836500"/>
      <c r="G836500"/>
      <c r="H836500"/>
      <c r="I836500"/>
      <c r="J836500"/>
      <c r="K836500"/>
      <c r="L836500"/>
      <c r="M836500" s="115"/>
      <c r="N836500" s="115"/>
      <c r="O836500"/>
      <c r="P836500"/>
      <c r="Q836500"/>
      <c r="R836500" s="19"/>
      <c r="S836500" s="19"/>
      <c r="T836500"/>
      <c r="U836500" s="113"/>
      <c r="V836500" s="19"/>
      <c r="W836500" s="19"/>
      <c r="X836500" s="19"/>
      <c r="Y836500" s="19"/>
      <c r="Z836500" s="19"/>
      <c r="AA836500" s="19"/>
      <c r="AB836500" s="19"/>
      <c r="AC836500" s="19"/>
      <c r="AD836500" s="19"/>
      <c r="AE836500" s="19"/>
      <c r="AF836500" s="19"/>
      <c r="AG836500" s="19"/>
      <c r="AH836500" s="19"/>
      <c r="AI836500" s="19"/>
      <c r="AJ836500" s="19"/>
      <c r="AK836500" s="19"/>
      <c r="AL836500" s="19"/>
      <c r="AM836500" s="19"/>
      <c r="AN836500" s="19"/>
      <c r="AO836500" s="19"/>
      <c r="AP836500"/>
    </row>
    <row r="836501" spans="1:42" s="116" customFormat="1" x14ac:dyDescent="0.3">
      <c r="A836501"/>
      <c r="B836501"/>
      <c r="C836501"/>
      <c r="D836501"/>
      <c r="E836501"/>
      <c r="F836501"/>
      <c r="G836501"/>
      <c r="H836501"/>
      <c r="I836501"/>
      <c r="J836501"/>
      <c r="K836501"/>
      <c r="L836501"/>
      <c r="M836501" s="115"/>
      <c r="N836501" s="115"/>
      <c r="O836501"/>
      <c r="P836501"/>
      <c r="Q836501"/>
      <c r="R836501" s="19"/>
      <c r="S836501" s="19"/>
      <c r="T836501"/>
      <c r="U836501" s="113"/>
      <c r="V836501" s="19"/>
      <c r="W836501" s="19"/>
      <c r="X836501" s="19"/>
      <c r="Y836501" s="19"/>
      <c r="Z836501" s="19"/>
      <c r="AA836501" s="19"/>
      <c r="AB836501" s="19"/>
      <c r="AC836501" s="19"/>
      <c r="AD836501" s="19"/>
      <c r="AE836501" s="19"/>
      <c r="AF836501" s="19"/>
      <c r="AG836501" s="19"/>
      <c r="AH836501" s="19"/>
      <c r="AI836501" s="19"/>
      <c r="AJ836501" s="19"/>
      <c r="AK836501" s="19"/>
      <c r="AL836501" s="19"/>
      <c r="AM836501" s="19"/>
      <c r="AN836501" s="19"/>
      <c r="AO836501" s="19"/>
      <c r="AP836501"/>
    </row>
    <row r="836502" spans="1:42" s="116" customFormat="1" x14ac:dyDescent="0.3">
      <c r="A836502"/>
      <c r="B836502"/>
      <c r="C836502"/>
      <c r="D836502"/>
      <c r="E836502"/>
      <c r="F836502"/>
      <c r="G836502"/>
      <c r="H836502"/>
      <c r="I836502"/>
      <c r="J836502"/>
      <c r="K836502"/>
      <c r="L836502"/>
      <c r="M836502" s="115"/>
      <c r="N836502" s="115"/>
      <c r="O836502"/>
      <c r="P836502"/>
      <c r="Q836502"/>
      <c r="R836502" s="19"/>
      <c r="S836502" s="19"/>
      <c r="T836502"/>
      <c r="U836502" s="113"/>
      <c r="V836502" s="19"/>
      <c r="W836502" s="19"/>
      <c r="X836502" s="19"/>
      <c r="Y836502" s="19"/>
      <c r="Z836502" s="19"/>
      <c r="AA836502" s="19"/>
      <c r="AB836502" s="19"/>
      <c r="AC836502" s="19"/>
      <c r="AD836502" s="19"/>
      <c r="AE836502" s="19"/>
      <c r="AF836502" s="19"/>
      <c r="AG836502" s="19"/>
      <c r="AH836502" s="19"/>
      <c r="AI836502" s="19"/>
      <c r="AJ836502" s="19"/>
      <c r="AK836502" s="19"/>
      <c r="AL836502" s="19"/>
      <c r="AM836502" s="19"/>
      <c r="AN836502" s="19"/>
      <c r="AO836502" s="19"/>
      <c r="AP836502"/>
    </row>
    <row r="836503" spans="1:42" s="116" customFormat="1" x14ac:dyDescent="0.3">
      <c r="A836503"/>
      <c r="B836503"/>
      <c r="C836503"/>
      <c r="D836503"/>
      <c r="E836503"/>
      <c r="F836503"/>
      <c r="G836503"/>
      <c r="H836503"/>
      <c r="I836503"/>
      <c r="J836503"/>
      <c r="K836503"/>
      <c r="L836503"/>
      <c r="M836503" s="115"/>
      <c r="N836503" s="115"/>
      <c r="O836503"/>
      <c r="P836503"/>
      <c r="Q836503"/>
      <c r="R836503" s="19"/>
      <c r="S836503" s="19"/>
      <c r="T836503"/>
      <c r="U836503" s="113"/>
      <c r="V836503" s="19"/>
      <c r="W836503" s="19"/>
      <c r="X836503" s="19"/>
      <c r="Y836503" s="19"/>
      <c r="Z836503" s="19"/>
      <c r="AA836503" s="19"/>
      <c r="AB836503" s="19"/>
      <c r="AC836503" s="19"/>
      <c r="AD836503" s="19"/>
      <c r="AE836503" s="19"/>
      <c r="AF836503" s="19"/>
      <c r="AG836503" s="19"/>
      <c r="AH836503" s="19"/>
      <c r="AI836503" s="19"/>
      <c r="AJ836503" s="19"/>
      <c r="AK836503" s="19"/>
      <c r="AL836503" s="19"/>
      <c r="AM836503" s="19"/>
      <c r="AN836503" s="19"/>
      <c r="AO836503" s="19"/>
      <c r="AP836503"/>
    </row>
    <row r="836504" spans="1:42" s="116" customFormat="1" x14ac:dyDescent="0.3">
      <c r="A836504"/>
      <c r="B836504"/>
      <c r="C836504"/>
      <c r="D836504"/>
      <c r="E836504"/>
      <c r="F836504"/>
      <c r="G836504"/>
      <c r="H836504"/>
      <c r="I836504"/>
      <c r="J836504"/>
      <c r="K836504"/>
      <c r="L836504"/>
      <c r="M836504" s="115"/>
      <c r="N836504" s="115"/>
      <c r="O836504"/>
      <c r="P836504"/>
      <c r="Q836504"/>
      <c r="R836504" s="19"/>
      <c r="S836504" s="19"/>
      <c r="T836504"/>
      <c r="U836504" s="113"/>
      <c r="V836504" s="19"/>
      <c r="W836504" s="19"/>
      <c r="X836504" s="19"/>
      <c r="Y836504" s="19"/>
      <c r="Z836504" s="19"/>
      <c r="AA836504" s="19"/>
      <c r="AB836504" s="19"/>
      <c r="AC836504" s="19"/>
      <c r="AD836504" s="19"/>
      <c r="AE836504" s="19"/>
      <c r="AF836504" s="19"/>
      <c r="AG836504" s="19"/>
      <c r="AH836504" s="19"/>
      <c r="AI836504" s="19"/>
      <c r="AJ836504" s="19"/>
      <c r="AK836504" s="19"/>
      <c r="AL836504" s="19"/>
      <c r="AM836504" s="19"/>
      <c r="AN836504" s="19"/>
      <c r="AO836504" s="19"/>
      <c r="AP836504"/>
    </row>
    <row r="836505" spans="1:42" s="116" customFormat="1" x14ac:dyDescent="0.3">
      <c r="A836505"/>
      <c r="B836505"/>
      <c r="C836505"/>
      <c r="D836505"/>
      <c r="E836505"/>
      <c r="F836505"/>
      <c r="G836505"/>
      <c r="H836505"/>
      <c r="I836505"/>
      <c r="J836505"/>
      <c r="K836505"/>
      <c r="L836505"/>
      <c r="M836505" s="115"/>
      <c r="N836505" s="115"/>
      <c r="O836505"/>
      <c r="P836505"/>
      <c r="Q836505"/>
      <c r="R836505" s="19"/>
      <c r="S836505" s="19"/>
      <c r="T836505"/>
      <c r="U836505" s="113"/>
      <c r="V836505" s="19"/>
      <c r="W836505" s="19"/>
      <c r="X836505" s="19"/>
      <c r="Y836505" s="19"/>
      <c r="Z836505" s="19"/>
      <c r="AA836505" s="19"/>
      <c r="AB836505" s="19"/>
      <c r="AC836505" s="19"/>
      <c r="AD836505" s="19"/>
      <c r="AE836505" s="19"/>
      <c r="AF836505" s="19"/>
      <c r="AG836505" s="19"/>
      <c r="AH836505" s="19"/>
      <c r="AI836505" s="19"/>
      <c r="AJ836505" s="19"/>
      <c r="AK836505" s="19"/>
      <c r="AL836505" s="19"/>
      <c r="AM836505" s="19"/>
      <c r="AN836505" s="19"/>
      <c r="AO836505" s="19"/>
      <c r="AP836505"/>
    </row>
    <row r="836506" spans="1:42" s="116" customFormat="1" x14ac:dyDescent="0.3">
      <c r="A836506"/>
      <c r="B836506"/>
      <c r="C836506"/>
      <c r="D836506"/>
      <c r="E836506"/>
      <c r="F836506"/>
      <c r="G836506"/>
      <c r="H836506"/>
      <c r="I836506"/>
      <c r="J836506"/>
      <c r="K836506"/>
      <c r="L836506"/>
      <c r="M836506" s="115"/>
      <c r="N836506" s="115"/>
      <c r="O836506"/>
      <c r="P836506"/>
      <c r="Q836506"/>
      <c r="R836506" s="19"/>
      <c r="S836506" s="19"/>
      <c r="T836506"/>
      <c r="U836506" s="113"/>
      <c r="V836506" s="19"/>
      <c r="W836506" s="19"/>
      <c r="X836506" s="19"/>
      <c r="Y836506" s="19"/>
      <c r="Z836506" s="19"/>
      <c r="AA836506" s="19"/>
      <c r="AB836506" s="19"/>
      <c r="AC836506" s="19"/>
      <c r="AD836506" s="19"/>
      <c r="AE836506" s="19"/>
      <c r="AF836506" s="19"/>
      <c r="AG836506" s="19"/>
      <c r="AH836506" s="19"/>
      <c r="AI836506" s="19"/>
      <c r="AJ836506" s="19"/>
      <c r="AK836506" s="19"/>
      <c r="AL836506" s="19"/>
      <c r="AM836506" s="19"/>
      <c r="AN836506" s="19"/>
      <c r="AO836506" s="19"/>
      <c r="AP836506"/>
    </row>
    <row r="836507" spans="1:42" s="116" customFormat="1" x14ac:dyDescent="0.3">
      <c r="A836507"/>
      <c r="B836507"/>
      <c r="C836507"/>
      <c r="D836507"/>
      <c r="E836507"/>
      <c r="F836507"/>
      <c r="G836507"/>
      <c r="H836507"/>
      <c r="I836507"/>
      <c r="J836507"/>
      <c r="K836507"/>
      <c r="L836507"/>
      <c r="M836507" s="115"/>
      <c r="N836507" s="115"/>
      <c r="O836507"/>
      <c r="P836507"/>
      <c r="Q836507"/>
      <c r="R836507" s="19"/>
      <c r="S836507" s="19"/>
      <c r="T836507"/>
      <c r="U836507" s="113"/>
      <c r="V836507" s="19"/>
      <c r="W836507" s="19"/>
      <c r="X836507" s="19"/>
      <c r="Y836507" s="19"/>
      <c r="Z836507" s="19"/>
      <c r="AA836507" s="19"/>
      <c r="AB836507" s="19"/>
      <c r="AC836507" s="19"/>
      <c r="AD836507" s="19"/>
      <c r="AE836507" s="19"/>
      <c r="AF836507" s="19"/>
      <c r="AG836507" s="19"/>
      <c r="AH836507" s="19"/>
      <c r="AI836507" s="19"/>
      <c r="AJ836507" s="19"/>
      <c r="AK836507" s="19"/>
      <c r="AL836507" s="19"/>
      <c r="AM836507" s="19"/>
      <c r="AN836507" s="19"/>
      <c r="AO836507" s="19"/>
      <c r="AP836507"/>
    </row>
    <row r="836508" spans="1:42" s="116" customFormat="1" x14ac:dyDescent="0.3">
      <c r="A836508"/>
      <c r="B836508"/>
      <c r="C836508"/>
      <c r="D836508"/>
      <c r="E836508"/>
      <c r="F836508"/>
      <c r="G836508"/>
      <c r="H836508"/>
      <c r="I836508"/>
      <c r="J836508"/>
      <c r="K836508"/>
      <c r="L836508"/>
      <c r="M836508" s="115"/>
      <c r="N836508" s="115"/>
      <c r="O836508"/>
      <c r="P836508"/>
      <c r="Q836508"/>
      <c r="R836508" s="19"/>
      <c r="S836508" s="19"/>
      <c r="T836508"/>
      <c r="U836508" s="113"/>
      <c r="V836508" s="19"/>
      <c r="W836508" s="19"/>
      <c r="X836508" s="19"/>
      <c r="Y836508" s="19"/>
      <c r="Z836508" s="19"/>
      <c r="AA836508" s="19"/>
      <c r="AB836508" s="19"/>
      <c r="AC836508" s="19"/>
      <c r="AD836508" s="19"/>
      <c r="AE836508" s="19"/>
      <c r="AF836508" s="19"/>
      <c r="AG836508" s="19"/>
      <c r="AH836508" s="19"/>
      <c r="AI836508" s="19"/>
      <c r="AJ836508" s="19"/>
      <c r="AK836508" s="19"/>
      <c r="AL836508" s="19"/>
      <c r="AM836508" s="19"/>
      <c r="AN836508" s="19"/>
      <c r="AO836508" s="19"/>
      <c r="AP836508"/>
    </row>
    <row r="836509" spans="1:42" s="116" customFormat="1" x14ac:dyDescent="0.3">
      <c r="A836509"/>
      <c r="B836509"/>
      <c r="C836509"/>
      <c r="D836509"/>
      <c r="E836509"/>
      <c r="F836509"/>
      <c r="G836509"/>
      <c r="H836509"/>
      <c r="I836509"/>
      <c r="J836509"/>
      <c r="K836509"/>
      <c r="L836509"/>
      <c r="M836509" s="115"/>
      <c r="N836509" s="115"/>
      <c r="O836509"/>
      <c r="P836509"/>
      <c r="Q836509"/>
      <c r="R836509" s="19"/>
      <c r="S836509" s="19"/>
      <c r="T836509"/>
      <c r="U836509" s="113"/>
      <c r="V836509" s="19"/>
      <c r="W836509" s="19"/>
      <c r="X836509" s="19"/>
      <c r="Y836509" s="19"/>
      <c r="Z836509" s="19"/>
      <c r="AA836509" s="19"/>
      <c r="AB836509" s="19"/>
      <c r="AC836509" s="19"/>
      <c r="AD836509" s="19"/>
      <c r="AE836509" s="19"/>
      <c r="AF836509" s="19"/>
      <c r="AG836509" s="19"/>
      <c r="AH836509" s="19"/>
      <c r="AI836509" s="19"/>
      <c r="AJ836509" s="19"/>
      <c r="AK836509" s="19"/>
      <c r="AL836509" s="19"/>
      <c r="AM836509" s="19"/>
      <c r="AN836509" s="19"/>
      <c r="AO836509" s="19"/>
      <c r="AP836509"/>
    </row>
    <row r="836510" spans="1:42" s="116" customFormat="1" x14ac:dyDescent="0.3">
      <c r="A836510"/>
      <c r="B836510"/>
      <c r="C836510"/>
      <c r="D836510"/>
      <c r="E836510"/>
      <c r="F836510"/>
      <c r="G836510"/>
      <c r="H836510"/>
      <c r="I836510"/>
      <c r="J836510"/>
      <c r="K836510"/>
      <c r="L836510"/>
      <c r="M836510" s="115"/>
      <c r="N836510" s="115"/>
      <c r="O836510"/>
      <c r="P836510"/>
      <c r="Q836510"/>
      <c r="R836510" s="19"/>
      <c r="S836510" s="19"/>
      <c r="T836510"/>
      <c r="U836510" s="113"/>
      <c r="V836510" s="19"/>
      <c r="W836510" s="19"/>
      <c r="X836510" s="19"/>
      <c r="Y836510" s="19"/>
      <c r="Z836510" s="19"/>
      <c r="AA836510" s="19"/>
      <c r="AB836510" s="19"/>
      <c r="AC836510" s="19"/>
      <c r="AD836510" s="19"/>
      <c r="AE836510" s="19"/>
      <c r="AF836510" s="19"/>
      <c r="AG836510" s="19"/>
      <c r="AH836510" s="19"/>
      <c r="AI836510" s="19"/>
      <c r="AJ836510" s="19"/>
      <c r="AK836510" s="19"/>
      <c r="AL836510" s="19"/>
      <c r="AM836510" s="19"/>
      <c r="AN836510" s="19"/>
      <c r="AO836510" s="19"/>
      <c r="AP836510"/>
    </row>
    <row r="836511" spans="1:42" s="116" customFormat="1" x14ac:dyDescent="0.3">
      <c r="A836511"/>
      <c r="B836511"/>
      <c r="C836511"/>
      <c r="D836511"/>
      <c r="E836511"/>
      <c r="F836511"/>
      <c r="G836511"/>
      <c r="H836511"/>
      <c r="I836511"/>
      <c r="J836511"/>
      <c r="K836511"/>
      <c r="L836511"/>
      <c r="M836511" s="115"/>
      <c r="N836511" s="115"/>
      <c r="O836511"/>
      <c r="P836511"/>
      <c r="Q836511"/>
      <c r="R836511" s="19"/>
      <c r="S836511" s="19"/>
      <c r="T836511"/>
      <c r="U836511" s="113"/>
      <c r="V836511" s="19"/>
      <c r="W836511" s="19"/>
      <c r="X836511" s="19"/>
      <c r="Y836511" s="19"/>
      <c r="Z836511" s="19"/>
      <c r="AA836511" s="19"/>
      <c r="AB836511" s="19"/>
      <c r="AC836511" s="19"/>
      <c r="AD836511" s="19"/>
      <c r="AE836511" s="19"/>
      <c r="AF836511" s="19"/>
      <c r="AG836511" s="19"/>
      <c r="AH836511" s="19"/>
      <c r="AI836511" s="19"/>
      <c r="AJ836511" s="19"/>
      <c r="AK836511" s="19"/>
      <c r="AL836511" s="19"/>
      <c r="AM836511" s="19"/>
      <c r="AN836511" s="19"/>
      <c r="AO836511" s="19"/>
      <c r="AP836511"/>
    </row>
    <row r="836512" spans="1:42" s="116" customFormat="1" x14ac:dyDescent="0.3">
      <c r="A836512"/>
      <c r="B836512"/>
      <c r="C836512"/>
      <c r="D836512"/>
      <c r="E836512"/>
      <c r="F836512"/>
      <c r="G836512"/>
      <c r="H836512"/>
      <c r="I836512"/>
      <c r="J836512"/>
      <c r="K836512"/>
      <c r="L836512"/>
      <c r="M836512" s="115"/>
      <c r="N836512" s="115"/>
      <c r="O836512"/>
      <c r="P836512"/>
      <c r="Q836512"/>
      <c r="R836512" s="19"/>
      <c r="S836512" s="19"/>
      <c r="T836512"/>
      <c r="U836512" s="113"/>
      <c r="V836512" s="19"/>
      <c r="W836512" s="19"/>
      <c r="X836512" s="19"/>
      <c r="Y836512" s="19"/>
      <c r="Z836512" s="19"/>
      <c r="AA836512" s="19"/>
      <c r="AB836512" s="19"/>
      <c r="AC836512" s="19"/>
      <c r="AD836512" s="19"/>
      <c r="AE836512" s="19"/>
      <c r="AF836512" s="19"/>
      <c r="AG836512" s="19"/>
      <c r="AH836512" s="19"/>
      <c r="AI836512" s="19"/>
      <c r="AJ836512" s="19"/>
      <c r="AK836512" s="19"/>
      <c r="AL836512" s="19"/>
      <c r="AM836512" s="19"/>
      <c r="AN836512" s="19"/>
      <c r="AO836512" s="19"/>
      <c r="AP836512"/>
    </row>
    <row r="836513" spans="1:42" s="116" customFormat="1" x14ac:dyDescent="0.3">
      <c r="A836513"/>
      <c r="B836513"/>
      <c r="C836513"/>
      <c r="D836513"/>
      <c r="E836513"/>
      <c r="F836513"/>
      <c r="G836513"/>
      <c r="H836513"/>
      <c r="I836513"/>
      <c r="J836513"/>
      <c r="K836513"/>
      <c r="L836513"/>
      <c r="M836513" s="115"/>
      <c r="N836513" s="115"/>
      <c r="O836513"/>
      <c r="P836513"/>
      <c r="Q836513"/>
      <c r="R836513" s="19"/>
      <c r="S836513" s="19"/>
      <c r="T836513"/>
      <c r="U836513" s="113"/>
      <c r="V836513" s="19"/>
      <c r="W836513" s="19"/>
      <c r="X836513" s="19"/>
      <c r="Y836513" s="19"/>
      <c r="Z836513" s="19"/>
      <c r="AA836513" s="19"/>
      <c r="AB836513" s="19"/>
      <c r="AC836513" s="19"/>
      <c r="AD836513" s="19"/>
      <c r="AE836513" s="19"/>
      <c r="AF836513" s="19"/>
      <c r="AG836513" s="19"/>
      <c r="AH836513" s="19"/>
      <c r="AI836513" s="19"/>
      <c r="AJ836513" s="19"/>
      <c r="AK836513" s="19"/>
      <c r="AL836513" s="19"/>
      <c r="AM836513" s="19"/>
      <c r="AN836513" s="19"/>
      <c r="AO836513" s="19"/>
      <c r="AP836513"/>
    </row>
    <row r="836514" spans="1:42" s="116" customFormat="1" x14ac:dyDescent="0.3">
      <c r="A836514"/>
      <c r="B836514"/>
      <c r="C836514"/>
      <c r="D836514"/>
      <c r="E836514"/>
      <c r="F836514"/>
      <c r="G836514"/>
      <c r="H836514"/>
      <c r="I836514"/>
      <c r="J836514"/>
      <c r="K836514"/>
      <c r="L836514"/>
      <c r="M836514" s="115"/>
      <c r="N836514" s="115"/>
      <c r="O836514"/>
      <c r="P836514"/>
      <c r="Q836514"/>
      <c r="R836514" s="19"/>
      <c r="S836514" s="19"/>
      <c r="T836514"/>
      <c r="U836514" s="113"/>
      <c r="V836514" s="19"/>
      <c r="W836514" s="19"/>
      <c r="X836514" s="19"/>
      <c r="Y836514" s="19"/>
      <c r="Z836514" s="19"/>
      <c r="AA836514" s="19"/>
      <c r="AB836514" s="19"/>
      <c r="AC836514" s="19"/>
      <c r="AD836514" s="19"/>
      <c r="AE836514" s="19"/>
      <c r="AF836514" s="19"/>
      <c r="AG836514" s="19"/>
      <c r="AH836514" s="19"/>
      <c r="AI836514" s="19"/>
      <c r="AJ836514" s="19"/>
      <c r="AK836514" s="19"/>
      <c r="AL836514" s="19"/>
      <c r="AM836514" s="19"/>
      <c r="AN836514" s="19"/>
      <c r="AO836514" s="19"/>
      <c r="AP836514"/>
    </row>
    <row r="836515" spans="1:42" s="116" customFormat="1" x14ac:dyDescent="0.3">
      <c r="A836515"/>
      <c r="B836515"/>
      <c r="C836515"/>
      <c r="D836515"/>
      <c r="E836515"/>
      <c r="F836515"/>
      <c r="G836515"/>
      <c r="H836515"/>
      <c r="I836515"/>
      <c r="J836515"/>
      <c r="K836515"/>
      <c r="L836515"/>
      <c r="M836515" s="115"/>
      <c r="N836515" s="115"/>
      <c r="O836515"/>
      <c r="P836515"/>
      <c r="Q836515"/>
      <c r="R836515" s="19"/>
      <c r="S836515" s="19"/>
      <c r="T836515"/>
      <c r="U836515" s="113"/>
      <c r="V836515" s="19"/>
      <c r="W836515" s="19"/>
      <c r="X836515" s="19"/>
      <c r="Y836515" s="19"/>
      <c r="Z836515" s="19"/>
      <c r="AA836515" s="19"/>
      <c r="AB836515" s="19"/>
      <c r="AC836515" s="19"/>
      <c r="AD836515" s="19"/>
      <c r="AE836515" s="19"/>
      <c r="AF836515" s="19"/>
      <c r="AG836515" s="19"/>
      <c r="AH836515" s="19"/>
      <c r="AI836515" s="19"/>
      <c r="AJ836515" s="19"/>
      <c r="AK836515" s="19"/>
      <c r="AL836515" s="19"/>
      <c r="AM836515" s="19"/>
      <c r="AN836515" s="19"/>
      <c r="AO836515" s="19"/>
      <c r="AP836515"/>
    </row>
    <row r="836516" spans="1:42" s="116" customFormat="1" x14ac:dyDescent="0.3">
      <c r="A836516"/>
      <c r="B836516"/>
      <c r="C836516"/>
      <c r="D836516"/>
      <c r="E836516"/>
      <c r="F836516"/>
      <c r="G836516"/>
      <c r="H836516"/>
      <c r="I836516"/>
      <c r="J836516"/>
      <c r="K836516"/>
      <c r="L836516"/>
      <c r="M836516" s="115"/>
      <c r="N836516" s="115"/>
      <c r="O836516"/>
      <c r="P836516"/>
      <c r="Q836516"/>
      <c r="R836516" s="19"/>
      <c r="S836516" s="19"/>
      <c r="T836516"/>
      <c r="U836516" s="113"/>
      <c r="V836516" s="19"/>
      <c r="W836516" s="19"/>
      <c r="X836516" s="19"/>
      <c r="Y836516" s="19"/>
      <c r="Z836516" s="19"/>
      <c r="AA836516" s="19"/>
      <c r="AB836516" s="19"/>
      <c r="AC836516" s="19"/>
      <c r="AD836516" s="19"/>
      <c r="AE836516" s="19"/>
      <c r="AF836516" s="19"/>
      <c r="AG836516" s="19"/>
      <c r="AH836516" s="19"/>
      <c r="AI836516" s="19"/>
      <c r="AJ836516" s="19"/>
      <c r="AK836516" s="19"/>
      <c r="AL836516" s="19"/>
      <c r="AM836516" s="19"/>
      <c r="AN836516" s="19"/>
      <c r="AO836516" s="19"/>
      <c r="AP836516"/>
    </row>
    <row r="836517" spans="1:42" s="116" customFormat="1" x14ac:dyDescent="0.3">
      <c r="A836517"/>
      <c r="B836517"/>
      <c r="C836517"/>
      <c r="D836517"/>
      <c r="E836517"/>
      <c r="F836517"/>
      <c r="G836517"/>
      <c r="H836517"/>
      <c r="I836517"/>
      <c r="J836517"/>
      <c r="K836517"/>
      <c r="L836517"/>
      <c r="M836517" s="115"/>
      <c r="N836517" s="115"/>
      <c r="O836517"/>
      <c r="P836517"/>
      <c r="Q836517"/>
      <c r="R836517" s="19"/>
      <c r="S836517" s="19"/>
      <c r="T836517"/>
      <c r="U836517" s="113"/>
      <c r="V836517" s="19"/>
      <c r="W836517" s="19"/>
      <c r="X836517" s="19"/>
      <c r="Y836517" s="19"/>
      <c r="Z836517" s="19"/>
      <c r="AA836517" s="19"/>
      <c r="AB836517" s="19"/>
      <c r="AC836517" s="19"/>
      <c r="AD836517" s="19"/>
      <c r="AE836517" s="19"/>
      <c r="AF836517" s="19"/>
      <c r="AG836517" s="19"/>
      <c r="AH836517" s="19"/>
      <c r="AI836517" s="19"/>
      <c r="AJ836517" s="19"/>
      <c r="AK836517" s="19"/>
      <c r="AL836517" s="19"/>
      <c r="AM836517" s="19"/>
      <c r="AN836517" s="19"/>
      <c r="AO836517" s="19"/>
      <c r="AP836517"/>
    </row>
    <row r="836518" spans="1:42" s="116" customFormat="1" x14ac:dyDescent="0.3">
      <c r="A836518"/>
      <c r="B836518"/>
      <c r="C836518"/>
      <c r="D836518"/>
      <c r="E836518"/>
      <c r="F836518"/>
      <c r="G836518"/>
      <c r="H836518"/>
      <c r="I836518"/>
      <c r="J836518"/>
      <c r="K836518"/>
      <c r="L836518"/>
      <c r="M836518" s="115"/>
      <c r="N836518" s="115"/>
      <c r="O836518"/>
      <c r="P836518"/>
      <c r="Q836518"/>
      <c r="R836518" s="19"/>
      <c r="S836518" s="19"/>
      <c r="T836518"/>
      <c r="U836518" s="113"/>
      <c r="V836518" s="19"/>
      <c r="W836518" s="19"/>
      <c r="X836518" s="19"/>
      <c r="Y836518" s="19"/>
      <c r="Z836518" s="19"/>
      <c r="AA836518" s="19"/>
      <c r="AB836518" s="19"/>
      <c r="AC836518" s="19"/>
      <c r="AD836518" s="19"/>
      <c r="AE836518" s="19"/>
      <c r="AF836518" s="19"/>
      <c r="AG836518" s="19"/>
      <c r="AH836518" s="19"/>
      <c r="AI836518" s="19"/>
      <c r="AJ836518" s="19"/>
      <c r="AK836518" s="19"/>
      <c r="AL836518" s="19"/>
      <c r="AM836518" s="19"/>
      <c r="AN836518" s="19"/>
      <c r="AO836518" s="19"/>
      <c r="AP836518"/>
    </row>
    <row r="836519" spans="1:42" s="116" customFormat="1" x14ac:dyDescent="0.3">
      <c r="A836519"/>
      <c r="B836519"/>
      <c r="C836519"/>
      <c r="D836519"/>
      <c r="E836519"/>
      <c r="F836519"/>
      <c r="G836519"/>
      <c r="H836519"/>
      <c r="I836519"/>
      <c r="J836519"/>
      <c r="K836519"/>
      <c r="L836519"/>
      <c r="M836519" s="115"/>
      <c r="N836519" s="115"/>
      <c r="O836519"/>
      <c r="P836519"/>
      <c r="Q836519"/>
      <c r="R836519" s="19"/>
      <c r="S836519" s="19"/>
      <c r="T836519"/>
      <c r="U836519" s="113"/>
      <c r="V836519" s="19"/>
      <c r="W836519" s="19"/>
      <c r="X836519" s="19"/>
      <c r="Y836519" s="19"/>
      <c r="Z836519" s="19"/>
      <c r="AA836519" s="19"/>
      <c r="AB836519" s="19"/>
      <c r="AC836519" s="19"/>
      <c r="AD836519" s="19"/>
      <c r="AE836519" s="19"/>
      <c r="AF836519" s="19"/>
      <c r="AG836519" s="19"/>
      <c r="AH836519" s="19"/>
      <c r="AI836519" s="19"/>
      <c r="AJ836519" s="19"/>
      <c r="AK836519" s="19"/>
      <c r="AL836519" s="19"/>
      <c r="AM836519" s="19"/>
      <c r="AN836519" s="19"/>
      <c r="AO836519" s="19"/>
      <c r="AP836519"/>
    </row>
    <row r="836520" spans="1:42" s="116" customFormat="1" x14ac:dyDescent="0.3">
      <c r="A836520"/>
      <c r="B836520"/>
      <c r="C836520"/>
      <c r="D836520"/>
      <c r="E836520"/>
      <c r="F836520"/>
      <c r="G836520"/>
      <c r="H836520"/>
      <c r="I836520"/>
      <c r="J836520"/>
      <c r="K836520"/>
      <c r="L836520"/>
      <c r="M836520" s="115"/>
      <c r="N836520" s="115"/>
      <c r="O836520"/>
      <c r="P836520"/>
      <c r="Q836520"/>
      <c r="R836520" s="19"/>
      <c r="S836520" s="19"/>
      <c r="T836520"/>
      <c r="U836520" s="113"/>
      <c r="V836520" s="19"/>
      <c r="W836520" s="19"/>
      <c r="X836520" s="19"/>
      <c r="Y836520" s="19"/>
      <c r="Z836520" s="19"/>
      <c r="AA836520" s="19"/>
      <c r="AB836520" s="19"/>
      <c r="AC836520" s="19"/>
      <c r="AD836520" s="19"/>
      <c r="AE836520" s="19"/>
      <c r="AF836520" s="19"/>
      <c r="AG836520" s="19"/>
      <c r="AH836520" s="19"/>
      <c r="AI836520" s="19"/>
      <c r="AJ836520" s="19"/>
      <c r="AK836520" s="19"/>
      <c r="AL836520" s="19"/>
      <c r="AM836520" s="19"/>
      <c r="AN836520" s="19"/>
      <c r="AO836520" s="19"/>
      <c r="AP836520"/>
    </row>
    <row r="836521" spans="1:42" s="116" customFormat="1" x14ac:dyDescent="0.3">
      <c r="A836521"/>
      <c r="B836521"/>
      <c r="C836521"/>
      <c r="D836521"/>
      <c r="E836521"/>
      <c r="F836521"/>
      <c r="G836521"/>
      <c r="H836521"/>
      <c r="I836521"/>
      <c r="J836521"/>
      <c r="K836521"/>
      <c r="L836521"/>
      <c r="M836521" s="115"/>
      <c r="N836521" s="115"/>
      <c r="O836521"/>
      <c r="P836521"/>
      <c r="Q836521"/>
      <c r="R836521" s="19"/>
      <c r="S836521" s="19"/>
      <c r="T836521"/>
      <c r="U836521" s="113"/>
      <c r="V836521" s="19"/>
      <c r="W836521" s="19"/>
      <c r="X836521" s="19"/>
      <c r="Y836521" s="19"/>
      <c r="Z836521" s="19"/>
      <c r="AA836521" s="19"/>
      <c r="AB836521" s="19"/>
      <c r="AC836521" s="19"/>
      <c r="AD836521" s="19"/>
      <c r="AE836521" s="19"/>
      <c r="AF836521" s="19"/>
      <c r="AG836521" s="19"/>
      <c r="AH836521" s="19"/>
      <c r="AI836521" s="19"/>
      <c r="AJ836521" s="19"/>
      <c r="AK836521" s="19"/>
      <c r="AL836521" s="19"/>
      <c r="AM836521" s="19"/>
      <c r="AN836521" s="19"/>
      <c r="AO836521" s="19"/>
      <c r="AP836521"/>
    </row>
    <row r="836522" spans="1:42" s="116" customFormat="1" x14ac:dyDescent="0.3">
      <c r="A836522"/>
      <c r="B836522"/>
      <c r="C836522"/>
      <c r="D836522"/>
      <c r="E836522"/>
      <c r="F836522"/>
      <c r="G836522"/>
      <c r="H836522"/>
      <c r="I836522"/>
      <c r="J836522"/>
      <c r="K836522"/>
      <c r="L836522"/>
      <c r="M836522" s="115"/>
      <c r="N836522" s="115"/>
      <c r="O836522"/>
      <c r="P836522"/>
      <c r="Q836522"/>
      <c r="R836522" s="19"/>
      <c r="S836522" s="19"/>
      <c r="T836522"/>
      <c r="U836522" s="113"/>
      <c r="V836522" s="19"/>
      <c r="W836522" s="19"/>
      <c r="X836522" s="19"/>
      <c r="Y836522" s="19"/>
      <c r="Z836522" s="19"/>
      <c r="AA836522" s="19"/>
      <c r="AB836522" s="19"/>
      <c r="AC836522" s="19"/>
      <c r="AD836522" s="19"/>
      <c r="AE836522" s="19"/>
      <c r="AF836522" s="19"/>
      <c r="AG836522" s="19"/>
      <c r="AH836522" s="19"/>
      <c r="AI836522" s="19"/>
      <c r="AJ836522" s="19"/>
      <c r="AK836522" s="19"/>
      <c r="AL836522" s="19"/>
      <c r="AM836522" s="19"/>
      <c r="AN836522" s="19"/>
      <c r="AO836522" s="19"/>
      <c r="AP836522"/>
    </row>
    <row r="836523" spans="1:42" s="116" customFormat="1" x14ac:dyDescent="0.3">
      <c r="A836523"/>
      <c r="B836523"/>
      <c r="C836523"/>
      <c r="D836523"/>
      <c r="E836523"/>
      <c r="F836523"/>
      <c r="G836523"/>
      <c r="H836523"/>
      <c r="I836523"/>
      <c r="J836523"/>
      <c r="K836523"/>
      <c r="L836523"/>
      <c r="M836523" s="115"/>
      <c r="N836523" s="115"/>
      <c r="O836523"/>
      <c r="P836523"/>
      <c r="Q836523"/>
      <c r="R836523" s="19"/>
      <c r="S836523" s="19"/>
      <c r="T836523"/>
      <c r="U836523" s="113"/>
      <c r="V836523" s="19"/>
      <c r="W836523" s="19"/>
      <c r="X836523" s="19"/>
      <c r="Y836523" s="19"/>
      <c r="Z836523" s="19"/>
      <c r="AA836523" s="19"/>
      <c r="AB836523" s="19"/>
      <c r="AC836523" s="19"/>
      <c r="AD836523" s="19"/>
      <c r="AE836523" s="19"/>
      <c r="AF836523" s="19"/>
      <c r="AG836523" s="19"/>
      <c r="AH836523" s="19"/>
      <c r="AI836523" s="19"/>
      <c r="AJ836523" s="19"/>
      <c r="AK836523" s="19"/>
      <c r="AL836523" s="19"/>
      <c r="AM836523" s="19"/>
      <c r="AN836523" s="19"/>
      <c r="AO836523" s="19"/>
      <c r="AP836523"/>
    </row>
    <row r="836524" spans="1:42" s="116" customFormat="1" x14ac:dyDescent="0.3">
      <c r="A836524"/>
      <c r="B836524"/>
      <c r="C836524"/>
      <c r="D836524"/>
      <c r="E836524"/>
      <c r="F836524"/>
      <c r="G836524"/>
      <c r="H836524"/>
      <c r="I836524"/>
      <c r="J836524"/>
      <c r="K836524"/>
      <c r="L836524"/>
      <c r="M836524" s="115"/>
      <c r="N836524" s="115"/>
      <c r="O836524"/>
      <c r="P836524"/>
      <c r="Q836524"/>
      <c r="R836524" s="19"/>
      <c r="S836524" s="19"/>
      <c r="T836524"/>
      <c r="U836524" s="113"/>
      <c r="V836524" s="19"/>
      <c r="W836524" s="19"/>
      <c r="X836524" s="19"/>
      <c r="Y836524" s="19"/>
      <c r="Z836524" s="19"/>
      <c r="AA836524" s="19"/>
      <c r="AB836524" s="19"/>
      <c r="AC836524" s="19"/>
      <c r="AD836524" s="19"/>
      <c r="AE836524" s="19"/>
      <c r="AF836524" s="19"/>
      <c r="AG836524" s="19"/>
      <c r="AH836524" s="19"/>
      <c r="AI836524" s="19"/>
      <c r="AJ836524" s="19"/>
      <c r="AK836524" s="19"/>
      <c r="AL836524" s="19"/>
      <c r="AM836524" s="19"/>
      <c r="AN836524" s="19"/>
      <c r="AO836524" s="19"/>
      <c r="AP836524"/>
    </row>
    <row r="836525" spans="1:42" s="116" customFormat="1" x14ac:dyDescent="0.3">
      <c r="A836525"/>
      <c r="B836525"/>
      <c r="C836525"/>
      <c r="D836525"/>
      <c r="E836525"/>
      <c r="F836525"/>
      <c r="G836525"/>
      <c r="H836525"/>
      <c r="I836525"/>
      <c r="J836525"/>
      <c r="K836525"/>
      <c r="L836525"/>
      <c r="M836525" s="115"/>
      <c r="N836525" s="115"/>
      <c r="O836525"/>
      <c r="P836525"/>
      <c r="Q836525"/>
      <c r="R836525" s="19"/>
      <c r="S836525" s="19"/>
      <c r="T836525"/>
      <c r="U836525" s="113"/>
      <c r="V836525" s="19"/>
      <c r="W836525" s="19"/>
      <c r="X836525" s="19"/>
      <c r="Y836525" s="19"/>
      <c r="Z836525" s="19"/>
      <c r="AA836525" s="19"/>
      <c r="AB836525" s="19"/>
      <c r="AC836525" s="19"/>
      <c r="AD836525" s="19"/>
      <c r="AE836525" s="19"/>
      <c r="AF836525" s="19"/>
      <c r="AG836525" s="19"/>
      <c r="AH836525" s="19"/>
      <c r="AI836525" s="19"/>
      <c r="AJ836525" s="19"/>
      <c r="AK836525" s="19"/>
      <c r="AL836525" s="19"/>
      <c r="AM836525" s="19"/>
      <c r="AN836525" s="19"/>
      <c r="AO836525" s="19"/>
      <c r="AP836525"/>
    </row>
    <row r="836526" spans="1:42" s="116" customFormat="1" x14ac:dyDescent="0.3">
      <c r="A836526"/>
      <c r="B836526"/>
      <c r="C836526"/>
      <c r="D836526"/>
      <c r="E836526"/>
      <c r="F836526"/>
      <c r="G836526"/>
      <c r="H836526"/>
      <c r="I836526"/>
      <c r="J836526"/>
      <c r="K836526"/>
      <c r="L836526"/>
      <c r="M836526" s="115"/>
      <c r="N836526" s="115"/>
      <c r="O836526"/>
      <c r="P836526"/>
      <c r="Q836526"/>
      <c r="R836526" s="19"/>
      <c r="S836526" s="19"/>
      <c r="T836526"/>
      <c r="U836526" s="113"/>
      <c r="V836526" s="19"/>
      <c r="W836526" s="19"/>
      <c r="X836526" s="19"/>
      <c r="Y836526" s="19"/>
      <c r="Z836526" s="19"/>
      <c r="AA836526" s="19"/>
      <c r="AB836526" s="19"/>
      <c r="AC836526" s="19"/>
      <c r="AD836526" s="19"/>
      <c r="AE836526" s="19"/>
      <c r="AF836526" s="19"/>
      <c r="AG836526" s="19"/>
      <c r="AH836526" s="19"/>
      <c r="AI836526" s="19"/>
      <c r="AJ836526" s="19"/>
      <c r="AK836526" s="19"/>
      <c r="AL836526" s="19"/>
      <c r="AM836526" s="19"/>
      <c r="AN836526" s="19"/>
      <c r="AO836526" s="19"/>
      <c r="AP836526"/>
    </row>
    <row r="836527" spans="1:42" s="116" customFormat="1" x14ac:dyDescent="0.3">
      <c r="A836527"/>
      <c r="B836527"/>
      <c r="C836527"/>
      <c r="D836527"/>
      <c r="E836527"/>
      <c r="F836527"/>
      <c r="G836527"/>
      <c r="H836527"/>
      <c r="I836527"/>
      <c r="J836527"/>
      <c r="K836527"/>
      <c r="L836527"/>
      <c r="M836527" s="115"/>
      <c r="N836527" s="115"/>
      <c r="O836527"/>
      <c r="P836527"/>
      <c r="Q836527"/>
      <c r="R836527" s="19"/>
      <c r="S836527" s="19"/>
      <c r="T836527"/>
      <c r="U836527" s="113"/>
      <c r="V836527" s="19"/>
      <c r="W836527" s="19"/>
      <c r="X836527" s="19"/>
      <c r="Y836527" s="19"/>
      <c r="Z836527" s="19"/>
      <c r="AA836527" s="19"/>
      <c r="AB836527" s="19"/>
      <c r="AC836527" s="19"/>
      <c r="AD836527" s="19"/>
      <c r="AE836527" s="19"/>
      <c r="AF836527" s="19"/>
      <c r="AG836527" s="19"/>
      <c r="AH836527" s="19"/>
      <c r="AI836527" s="19"/>
      <c r="AJ836527" s="19"/>
      <c r="AK836527" s="19"/>
      <c r="AL836527" s="19"/>
      <c r="AM836527" s="19"/>
      <c r="AN836527" s="19"/>
      <c r="AO836527" s="19"/>
      <c r="AP836527"/>
    </row>
    <row r="836528" spans="1:42" s="116" customFormat="1" x14ac:dyDescent="0.3">
      <c r="A836528"/>
      <c r="B836528"/>
      <c r="C836528"/>
      <c r="D836528"/>
      <c r="E836528"/>
      <c r="F836528"/>
      <c r="G836528"/>
      <c r="H836528"/>
      <c r="I836528"/>
      <c r="J836528"/>
      <c r="K836528"/>
      <c r="L836528"/>
      <c r="M836528" s="115"/>
      <c r="N836528" s="115"/>
      <c r="O836528"/>
      <c r="P836528"/>
      <c r="Q836528"/>
      <c r="R836528" s="19"/>
      <c r="S836528" s="19"/>
      <c r="T836528"/>
      <c r="U836528" s="113"/>
      <c r="V836528" s="19"/>
      <c r="W836528" s="19"/>
      <c r="X836528" s="19"/>
      <c r="Y836528" s="19"/>
      <c r="Z836528" s="19"/>
      <c r="AA836528" s="19"/>
      <c r="AB836528" s="19"/>
      <c r="AC836528" s="19"/>
      <c r="AD836528" s="19"/>
      <c r="AE836528" s="19"/>
      <c r="AF836528" s="19"/>
      <c r="AG836528" s="19"/>
      <c r="AH836528" s="19"/>
      <c r="AI836528" s="19"/>
      <c r="AJ836528" s="19"/>
      <c r="AK836528" s="19"/>
      <c r="AL836528" s="19"/>
      <c r="AM836528" s="19"/>
      <c r="AN836528" s="19"/>
      <c r="AO836528" s="19"/>
      <c r="AP836528"/>
    </row>
    <row r="836529" spans="1:42" s="116" customFormat="1" x14ac:dyDescent="0.3">
      <c r="A836529"/>
      <c r="B836529"/>
      <c r="C836529"/>
      <c r="D836529"/>
      <c r="E836529"/>
      <c r="F836529"/>
      <c r="G836529"/>
      <c r="H836529"/>
      <c r="I836529"/>
      <c r="J836529"/>
      <c r="K836529"/>
      <c r="L836529"/>
      <c r="M836529" s="115"/>
      <c r="N836529" s="115"/>
      <c r="O836529"/>
      <c r="P836529"/>
      <c r="Q836529"/>
      <c r="R836529" s="19"/>
      <c r="S836529" s="19"/>
      <c r="T836529"/>
      <c r="U836529" s="113"/>
      <c r="V836529" s="19"/>
      <c r="W836529" s="19"/>
      <c r="X836529" s="19"/>
      <c r="Y836529" s="19"/>
      <c r="Z836529" s="19"/>
      <c r="AA836529" s="19"/>
      <c r="AB836529" s="19"/>
      <c r="AC836529" s="19"/>
      <c r="AD836529" s="19"/>
      <c r="AE836529" s="19"/>
      <c r="AF836529" s="19"/>
      <c r="AG836529" s="19"/>
      <c r="AH836529" s="19"/>
      <c r="AI836529" s="19"/>
      <c r="AJ836529" s="19"/>
      <c r="AK836529" s="19"/>
      <c r="AL836529" s="19"/>
      <c r="AM836529" s="19"/>
      <c r="AN836529" s="19"/>
      <c r="AO836529" s="19"/>
      <c r="AP836529"/>
    </row>
    <row r="836530" spans="1:42" s="116" customFormat="1" x14ac:dyDescent="0.3">
      <c r="A836530"/>
      <c r="B836530"/>
      <c r="C836530"/>
      <c r="D836530"/>
      <c r="E836530"/>
      <c r="F836530"/>
      <c r="G836530"/>
      <c r="H836530"/>
      <c r="I836530"/>
      <c r="J836530"/>
      <c r="K836530"/>
      <c r="L836530"/>
      <c r="M836530" s="115"/>
      <c r="N836530" s="115"/>
      <c r="O836530"/>
      <c r="P836530"/>
      <c r="Q836530"/>
      <c r="R836530" s="19"/>
      <c r="S836530" s="19"/>
      <c r="T836530"/>
      <c r="U836530" s="113"/>
      <c r="V836530" s="19"/>
      <c r="W836530" s="19"/>
      <c r="X836530" s="19"/>
      <c r="Y836530" s="19"/>
      <c r="Z836530" s="19"/>
      <c r="AA836530" s="19"/>
      <c r="AB836530" s="19"/>
      <c r="AC836530" s="19"/>
      <c r="AD836530" s="19"/>
      <c r="AE836530" s="19"/>
      <c r="AF836530" s="19"/>
      <c r="AG836530" s="19"/>
      <c r="AH836530" s="19"/>
      <c r="AI836530" s="19"/>
      <c r="AJ836530" s="19"/>
      <c r="AK836530" s="19"/>
      <c r="AL836530" s="19"/>
      <c r="AM836530" s="19"/>
      <c r="AN836530" s="19"/>
      <c r="AO836530" s="19"/>
      <c r="AP836530"/>
    </row>
    <row r="836531" spans="1:42" s="116" customFormat="1" x14ac:dyDescent="0.3">
      <c r="A836531"/>
      <c r="B836531"/>
      <c r="C836531"/>
      <c r="D836531"/>
      <c r="E836531"/>
      <c r="F836531"/>
      <c r="G836531"/>
      <c r="H836531"/>
      <c r="I836531"/>
      <c r="J836531"/>
      <c r="K836531"/>
      <c r="L836531"/>
      <c r="M836531" s="115"/>
      <c r="N836531" s="115"/>
      <c r="O836531"/>
      <c r="P836531"/>
      <c r="Q836531"/>
      <c r="R836531" s="19"/>
      <c r="S836531" s="19"/>
      <c r="T836531"/>
      <c r="U836531" s="113"/>
      <c r="V836531" s="19"/>
      <c r="W836531" s="19"/>
      <c r="X836531" s="19"/>
      <c r="Y836531" s="19"/>
      <c r="Z836531" s="19"/>
      <c r="AA836531" s="19"/>
      <c r="AB836531" s="19"/>
      <c r="AC836531" s="19"/>
      <c r="AD836531" s="19"/>
      <c r="AE836531" s="19"/>
      <c r="AF836531" s="19"/>
      <c r="AG836531" s="19"/>
      <c r="AH836531" s="19"/>
      <c r="AI836531" s="19"/>
      <c r="AJ836531" s="19"/>
      <c r="AK836531" s="19"/>
      <c r="AL836531" s="19"/>
      <c r="AM836531" s="19"/>
      <c r="AN836531" s="19"/>
      <c r="AO836531" s="19"/>
      <c r="AP836531"/>
    </row>
    <row r="836532" spans="1:42" s="116" customFormat="1" x14ac:dyDescent="0.3">
      <c r="A836532"/>
      <c r="B836532"/>
      <c r="C836532"/>
      <c r="D836532"/>
      <c r="E836532"/>
      <c r="F836532"/>
      <c r="G836532"/>
      <c r="H836532"/>
      <c r="I836532"/>
      <c r="J836532"/>
      <c r="K836532"/>
      <c r="L836532"/>
      <c r="M836532" s="115"/>
      <c r="N836532" s="115"/>
      <c r="O836532"/>
      <c r="P836532"/>
      <c r="Q836532"/>
      <c r="R836532" s="19"/>
      <c r="S836532" s="19"/>
      <c r="T836532"/>
      <c r="U836532" s="113"/>
      <c r="V836532" s="19"/>
      <c r="W836532" s="19"/>
      <c r="X836532" s="19"/>
      <c r="Y836532" s="19"/>
      <c r="Z836532" s="19"/>
      <c r="AA836532" s="19"/>
      <c r="AB836532" s="19"/>
      <c r="AC836532" s="19"/>
      <c r="AD836532" s="19"/>
      <c r="AE836532" s="19"/>
      <c r="AF836532" s="19"/>
      <c r="AG836532" s="19"/>
      <c r="AH836532" s="19"/>
      <c r="AI836532" s="19"/>
      <c r="AJ836532" s="19"/>
      <c r="AK836532" s="19"/>
      <c r="AL836532" s="19"/>
      <c r="AM836532" s="19"/>
      <c r="AN836532" s="19"/>
      <c r="AO836532" s="19"/>
      <c r="AP836532"/>
    </row>
    <row r="836533" spans="1:42" s="116" customFormat="1" x14ac:dyDescent="0.3">
      <c r="A836533"/>
      <c r="B836533"/>
      <c r="C836533"/>
      <c r="D836533"/>
      <c r="E836533"/>
      <c r="F836533"/>
      <c r="G836533"/>
      <c r="H836533"/>
      <c r="I836533"/>
      <c r="J836533"/>
      <c r="K836533"/>
      <c r="L836533"/>
      <c r="M836533" s="115"/>
      <c r="N836533" s="115"/>
      <c r="O836533"/>
      <c r="P836533"/>
      <c r="Q836533"/>
      <c r="R836533" s="19"/>
      <c r="S836533" s="19"/>
      <c r="T836533"/>
      <c r="U836533" s="113"/>
      <c r="V836533" s="19"/>
      <c r="W836533" s="19"/>
      <c r="X836533" s="19"/>
      <c r="Y836533" s="19"/>
      <c r="Z836533" s="19"/>
      <c r="AA836533" s="19"/>
      <c r="AB836533" s="19"/>
      <c r="AC836533" s="19"/>
      <c r="AD836533" s="19"/>
      <c r="AE836533" s="19"/>
      <c r="AF836533" s="19"/>
      <c r="AG836533" s="19"/>
      <c r="AH836533" s="19"/>
      <c r="AI836533" s="19"/>
      <c r="AJ836533" s="19"/>
      <c r="AK836533" s="19"/>
      <c r="AL836533" s="19"/>
      <c r="AM836533" s="19"/>
      <c r="AN836533" s="19"/>
      <c r="AO836533" s="19"/>
      <c r="AP836533"/>
    </row>
    <row r="836534" spans="1:42" s="116" customFormat="1" x14ac:dyDescent="0.3">
      <c r="A836534"/>
      <c r="B836534"/>
      <c r="C836534"/>
      <c r="D836534"/>
      <c r="E836534"/>
      <c r="F836534"/>
      <c r="G836534"/>
      <c r="H836534"/>
      <c r="I836534"/>
      <c r="J836534"/>
      <c r="K836534"/>
      <c r="L836534"/>
      <c r="M836534" s="115"/>
      <c r="N836534" s="115"/>
      <c r="O836534"/>
      <c r="P836534"/>
      <c r="Q836534"/>
      <c r="R836534" s="19"/>
      <c r="S836534" s="19"/>
      <c r="T836534"/>
      <c r="U836534" s="113"/>
      <c r="V836534" s="19"/>
      <c r="W836534" s="19"/>
      <c r="X836534" s="19"/>
      <c r="Y836534" s="19"/>
      <c r="Z836534" s="19"/>
      <c r="AA836534" s="19"/>
      <c r="AB836534" s="19"/>
      <c r="AC836534" s="19"/>
      <c r="AD836534" s="19"/>
      <c r="AE836534" s="19"/>
      <c r="AF836534" s="19"/>
      <c r="AG836534" s="19"/>
      <c r="AH836534" s="19"/>
      <c r="AI836534" s="19"/>
      <c r="AJ836534" s="19"/>
      <c r="AK836534" s="19"/>
      <c r="AL836534" s="19"/>
      <c r="AM836534" s="19"/>
      <c r="AN836534" s="19"/>
      <c r="AO836534" s="19"/>
      <c r="AP836534"/>
    </row>
    <row r="836535" spans="1:42" s="116" customFormat="1" x14ac:dyDescent="0.3">
      <c r="A836535"/>
      <c r="B836535"/>
      <c r="C836535"/>
      <c r="D836535"/>
      <c r="E836535"/>
      <c r="F836535"/>
      <c r="G836535"/>
      <c r="H836535"/>
      <c r="I836535"/>
      <c r="J836535"/>
      <c r="K836535"/>
      <c r="L836535"/>
      <c r="M836535" s="115"/>
      <c r="N836535" s="115"/>
      <c r="O836535"/>
      <c r="P836535"/>
      <c r="Q836535"/>
      <c r="R836535" s="19"/>
      <c r="S836535" s="19"/>
      <c r="T836535"/>
      <c r="U836535" s="113"/>
      <c r="V836535" s="19"/>
      <c r="W836535" s="19"/>
      <c r="X836535" s="19"/>
      <c r="Y836535" s="19"/>
      <c r="Z836535" s="19"/>
      <c r="AA836535" s="19"/>
      <c r="AB836535" s="19"/>
      <c r="AC836535" s="19"/>
      <c r="AD836535" s="19"/>
      <c r="AE836535" s="19"/>
      <c r="AF836535" s="19"/>
      <c r="AG836535" s="19"/>
      <c r="AH836535" s="19"/>
      <c r="AI836535" s="19"/>
      <c r="AJ836535" s="19"/>
      <c r="AK836535" s="19"/>
      <c r="AL836535" s="19"/>
      <c r="AM836535" s="19"/>
      <c r="AN836535" s="19"/>
      <c r="AO836535" s="19"/>
      <c r="AP836535"/>
    </row>
    <row r="836536" spans="1:42" s="116" customFormat="1" x14ac:dyDescent="0.3">
      <c r="A836536"/>
      <c r="B836536"/>
      <c r="C836536"/>
      <c r="D836536"/>
      <c r="E836536"/>
      <c r="F836536"/>
      <c r="G836536"/>
      <c r="H836536"/>
      <c r="I836536"/>
      <c r="J836536"/>
      <c r="K836536"/>
      <c r="L836536"/>
      <c r="M836536" s="115"/>
      <c r="N836536" s="115"/>
      <c r="O836536"/>
      <c r="P836536"/>
      <c r="Q836536"/>
      <c r="R836536" s="19"/>
      <c r="S836536" s="19"/>
      <c r="T836536"/>
      <c r="U836536" s="113"/>
      <c r="V836536" s="19"/>
      <c r="W836536" s="19"/>
      <c r="X836536" s="19"/>
      <c r="Y836536" s="19"/>
      <c r="Z836536" s="19"/>
      <c r="AA836536" s="19"/>
      <c r="AB836536" s="19"/>
      <c r="AC836536" s="19"/>
      <c r="AD836536" s="19"/>
      <c r="AE836536" s="19"/>
      <c r="AF836536" s="19"/>
      <c r="AG836536" s="19"/>
      <c r="AH836536" s="19"/>
      <c r="AI836536" s="19"/>
      <c r="AJ836536" s="19"/>
      <c r="AK836536" s="19"/>
      <c r="AL836536" s="19"/>
      <c r="AM836536" s="19"/>
      <c r="AN836536" s="19"/>
      <c r="AO836536" s="19"/>
      <c r="AP836536"/>
    </row>
    <row r="836537" spans="1:42" s="116" customFormat="1" x14ac:dyDescent="0.3">
      <c r="A836537"/>
      <c r="B836537"/>
      <c r="C836537"/>
      <c r="D836537"/>
      <c r="E836537"/>
      <c r="F836537"/>
      <c r="G836537"/>
      <c r="H836537"/>
      <c r="I836537"/>
      <c r="J836537"/>
      <c r="K836537"/>
      <c r="L836537"/>
      <c r="M836537" s="115"/>
      <c r="N836537" s="115"/>
      <c r="O836537"/>
      <c r="P836537"/>
      <c r="Q836537"/>
      <c r="R836537" s="19"/>
      <c r="S836537" s="19"/>
      <c r="T836537"/>
      <c r="U836537" s="113"/>
      <c r="V836537" s="19"/>
      <c r="W836537" s="19"/>
      <c r="X836537" s="19"/>
      <c r="Y836537" s="19"/>
      <c r="Z836537" s="19"/>
      <c r="AA836537" s="19"/>
      <c r="AB836537" s="19"/>
      <c r="AC836537" s="19"/>
      <c r="AD836537" s="19"/>
      <c r="AE836537" s="19"/>
      <c r="AF836537" s="19"/>
      <c r="AG836537" s="19"/>
      <c r="AH836537" s="19"/>
      <c r="AI836537" s="19"/>
      <c r="AJ836537" s="19"/>
      <c r="AK836537" s="19"/>
      <c r="AL836537" s="19"/>
      <c r="AM836537" s="19"/>
      <c r="AN836537" s="19"/>
      <c r="AO836537" s="19"/>
      <c r="AP836537"/>
    </row>
    <row r="836538" spans="1:42" s="116" customFormat="1" x14ac:dyDescent="0.3">
      <c r="A836538"/>
      <c r="B836538"/>
      <c r="C836538"/>
      <c r="D836538"/>
      <c r="E836538"/>
      <c r="F836538"/>
      <c r="G836538"/>
      <c r="H836538"/>
      <c r="I836538"/>
      <c r="J836538"/>
      <c r="K836538"/>
      <c r="L836538"/>
      <c r="M836538" s="115"/>
      <c r="N836538" s="115"/>
      <c r="O836538"/>
      <c r="P836538"/>
      <c r="Q836538"/>
      <c r="R836538" s="19"/>
      <c r="S836538" s="19"/>
      <c r="T836538"/>
      <c r="U836538" s="113"/>
      <c r="V836538" s="19"/>
      <c r="W836538" s="19"/>
      <c r="X836538" s="19"/>
      <c r="Y836538" s="19"/>
      <c r="Z836538" s="19"/>
      <c r="AA836538" s="19"/>
      <c r="AB836538" s="19"/>
      <c r="AC836538" s="19"/>
      <c r="AD836538" s="19"/>
      <c r="AE836538" s="19"/>
      <c r="AF836538" s="19"/>
      <c r="AG836538" s="19"/>
      <c r="AH836538" s="19"/>
      <c r="AI836538" s="19"/>
      <c r="AJ836538" s="19"/>
      <c r="AK836538" s="19"/>
      <c r="AL836538" s="19"/>
      <c r="AM836538" s="19"/>
      <c r="AN836538" s="19"/>
      <c r="AO836538" s="19"/>
      <c r="AP836538"/>
    </row>
    <row r="836539" spans="1:42" s="116" customFormat="1" x14ac:dyDescent="0.3">
      <c r="A836539"/>
      <c r="B836539"/>
      <c r="C836539"/>
      <c r="D836539"/>
      <c r="E836539"/>
      <c r="F836539"/>
      <c r="G836539"/>
      <c r="H836539"/>
      <c r="I836539"/>
      <c r="J836539"/>
      <c r="K836539"/>
      <c r="L836539"/>
      <c r="M836539" s="115"/>
      <c r="N836539" s="115"/>
      <c r="O836539"/>
      <c r="P836539"/>
      <c r="Q836539"/>
      <c r="R836539" s="19"/>
      <c r="S836539" s="19"/>
      <c r="T836539"/>
      <c r="U836539" s="113"/>
      <c r="V836539" s="19"/>
      <c r="W836539" s="19"/>
      <c r="X836539" s="19"/>
      <c r="Y836539" s="19"/>
      <c r="Z836539" s="19"/>
      <c r="AA836539" s="19"/>
      <c r="AB836539" s="19"/>
      <c r="AC836539" s="19"/>
      <c r="AD836539" s="19"/>
      <c r="AE836539" s="19"/>
      <c r="AF836539" s="19"/>
      <c r="AG836539" s="19"/>
      <c r="AH836539" s="19"/>
      <c r="AI836539" s="19"/>
      <c r="AJ836539" s="19"/>
      <c r="AK836539" s="19"/>
      <c r="AL836539" s="19"/>
      <c r="AM836539" s="19"/>
      <c r="AN836539" s="19"/>
      <c r="AO836539" s="19"/>
      <c r="AP836539"/>
    </row>
    <row r="836540" spans="1:42" s="116" customFormat="1" x14ac:dyDescent="0.3">
      <c r="A836540"/>
      <c r="B836540"/>
      <c r="C836540"/>
      <c r="D836540"/>
      <c r="E836540"/>
      <c r="F836540"/>
      <c r="G836540"/>
      <c r="H836540"/>
      <c r="I836540"/>
      <c r="J836540"/>
      <c r="K836540"/>
      <c r="L836540"/>
      <c r="M836540" s="115"/>
      <c r="N836540" s="115"/>
      <c r="O836540"/>
      <c r="P836540"/>
      <c r="Q836540"/>
      <c r="R836540" s="19"/>
      <c r="S836540" s="19"/>
      <c r="T836540"/>
      <c r="U836540" s="113"/>
      <c r="V836540" s="19"/>
      <c r="W836540" s="19"/>
      <c r="X836540" s="19"/>
      <c r="Y836540" s="19"/>
      <c r="Z836540" s="19"/>
      <c r="AA836540" s="19"/>
      <c r="AB836540" s="19"/>
      <c r="AC836540" s="19"/>
      <c r="AD836540" s="19"/>
      <c r="AE836540" s="19"/>
      <c r="AF836540" s="19"/>
      <c r="AG836540" s="19"/>
      <c r="AH836540" s="19"/>
      <c r="AI836540" s="19"/>
      <c r="AJ836540" s="19"/>
      <c r="AK836540" s="19"/>
      <c r="AL836540" s="19"/>
      <c r="AM836540" s="19"/>
      <c r="AN836540" s="19"/>
      <c r="AO836540" s="19"/>
      <c r="AP836540"/>
    </row>
    <row r="836541" spans="1:42" s="116" customFormat="1" x14ac:dyDescent="0.3">
      <c r="A836541"/>
      <c r="B836541"/>
      <c r="C836541"/>
      <c r="D836541"/>
      <c r="E836541"/>
      <c r="F836541"/>
      <c r="G836541"/>
      <c r="H836541"/>
      <c r="I836541"/>
      <c r="J836541"/>
      <c r="K836541"/>
      <c r="L836541"/>
      <c r="M836541" s="115"/>
      <c r="N836541" s="115"/>
      <c r="O836541"/>
      <c r="P836541"/>
      <c r="Q836541"/>
      <c r="R836541" s="19"/>
      <c r="S836541" s="19"/>
      <c r="T836541"/>
      <c r="U836541" s="113"/>
      <c r="V836541" s="19"/>
      <c r="W836541" s="19"/>
      <c r="X836541" s="19"/>
      <c r="Y836541" s="19"/>
      <c r="Z836541" s="19"/>
      <c r="AA836541" s="19"/>
      <c r="AB836541" s="19"/>
      <c r="AC836541" s="19"/>
      <c r="AD836541" s="19"/>
      <c r="AE836541" s="19"/>
      <c r="AF836541" s="19"/>
      <c r="AG836541" s="19"/>
      <c r="AH836541" s="19"/>
      <c r="AI836541" s="19"/>
      <c r="AJ836541" s="19"/>
      <c r="AK836541" s="19"/>
      <c r="AL836541" s="19"/>
      <c r="AM836541" s="19"/>
      <c r="AN836541" s="19"/>
      <c r="AO836541" s="19"/>
      <c r="AP836541"/>
    </row>
    <row r="836542" spans="1:42" s="116" customFormat="1" x14ac:dyDescent="0.3">
      <c r="A836542"/>
      <c r="B836542"/>
      <c r="C836542"/>
      <c r="D836542"/>
      <c r="E836542"/>
      <c r="F836542"/>
      <c r="G836542"/>
      <c r="H836542"/>
      <c r="I836542"/>
      <c r="J836542"/>
      <c r="K836542"/>
      <c r="L836542"/>
      <c r="M836542" s="115"/>
      <c r="N836542" s="115"/>
      <c r="O836542"/>
      <c r="P836542"/>
      <c r="Q836542"/>
      <c r="R836542" s="19"/>
      <c r="S836542" s="19"/>
      <c r="T836542"/>
      <c r="U836542" s="113"/>
      <c r="V836542" s="19"/>
      <c r="W836542" s="19"/>
      <c r="X836542" s="19"/>
      <c r="Y836542" s="19"/>
      <c r="Z836542" s="19"/>
      <c r="AA836542" s="19"/>
      <c r="AB836542" s="19"/>
      <c r="AC836542" s="19"/>
      <c r="AD836542" s="19"/>
      <c r="AE836542" s="19"/>
      <c r="AF836542" s="19"/>
      <c r="AG836542" s="19"/>
      <c r="AH836542" s="19"/>
      <c r="AI836542" s="19"/>
      <c r="AJ836542" s="19"/>
      <c r="AK836542" s="19"/>
      <c r="AL836542" s="19"/>
      <c r="AM836542" s="19"/>
      <c r="AN836542" s="19"/>
      <c r="AO836542" s="19"/>
      <c r="AP836542"/>
    </row>
    <row r="836543" spans="1:42" s="116" customFormat="1" x14ac:dyDescent="0.3">
      <c r="A836543"/>
      <c r="B836543"/>
      <c r="C836543"/>
      <c r="D836543"/>
      <c r="E836543"/>
      <c r="F836543"/>
      <c r="G836543"/>
      <c r="H836543"/>
      <c r="I836543"/>
      <c r="J836543"/>
      <c r="K836543"/>
      <c r="L836543"/>
      <c r="M836543" s="115"/>
      <c r="N836543" s="115"/>
      <c r="O836543"/>
      <c r="P836543"/>
      <c r="Q836543"/>
      <c r="R836543" s="19"/>
      <c r="S836543" s="19"/>
      <c r="T836543"/>
      <c r="U836543" s="113"/>
      <c r="V836543" s="19"/>
      <c r="W836543" s="19"/>
      <c r="X836543" s="19"/>
      <c r="Y836543" s="19"/>
      <c r="Z836543" s="19"/>
      <c r="AA836543" s="19"/>
      <c r="AB836543" s="19"/>
      <c r="AC836543" s="19"/>
      <c r="AD836543" s="19"/>
      <c r="AE836543" s="19"/>
      <c r="AF836543" s="19"/>
      <c r="AG836543" s="19"/>
      <c r="AH836543" s="19"/>
      <c r="AI836543" s="19"/>
      <c r="AJ836543" s="19"/>
      <c r="AK836543" s="19"/>
      <c r="AL836543" s="19"/>
      <c r="AM836543" s="19"/>
      <c r="AN836543" s="19"/>
      <c r="AO836543" s="19"/>
      <c r="AP836543"/>
    </row>
    <row r="836544" spans="1:42" s="116" customFormat="1" x14ac:dyDescent="0.3">
      <c r="A836544"/>
      <c r="B836544"/>
      <c r="C836544"/>
      <c r="D836544"/>
      <c r="E836544"/>
      <c r="F836544"/>
      <c r="G836544"/>
      <c r="H836544"/>
      <c r="I836544"/>
      <c r="J836544"/>
      <c r="K836544"/>
      <c r="L836544"/>
      <c r="M836544" s="115"/>
      <c r="N836544" s="115"/>
      <c r="O836544"/>
      <c r="P836544"/>
      <c r="Q836544"/>
      <c r="R836544" s="19"/>
      <c r="S836544" s="19"/>
      <c r="T836544"/>
      <c r="U836544" s="113"/>
      <c r="V836544" s="19"/>
      <c r="W836544" s="19"/>
      <c r="X836544" s="19"/>
      <c r="Y836544" s="19"/>
      <c r="Z836544" s="19"/>
      <c r="AA836544" s="19"/>
      <c r="AB836544" s="19"/>
      <c r="AC836544" s="19"/>
      <c r="AD836544" s="19"/>
      <c r="AE836544" s="19"/>
      <c r="AF836544" s="19"/>
      <c r="AG836544" s="19"/>
      <c r="AH836544" s="19"/>
      <c r="AI836544" s="19"/>
      <c r="AJ836544" s="19"/>
      <c r="AK836544" s="19"/>
      <c r="AL836544" s="19"/>
      <c r="AM836544" s="19"/>
      <c r="AN836544" s="19"/>
      <c r="AO836544" s="19"/>
      <c r="AP836544"/>
    </row>
    <row r="836545" spans="1:42" s="116" customFormat="1" x14ac:dyDescent="0.3">
      <c r="A836545"/>
      <c r="B836545"/>
      <c r="C836545"/>
      <c r="D836545"/>
      <c r="E836545"/>
      <c r="F836545"/>
      <c r="G836545"/>
      <c r="H836545"/>
      <c r="I836545"/>
      <c r="J836545"/>
      <c r="K836545"/>
      <c r="L836545"/>
      <c r="M836545" s="115"/>
      <c r="N836545" s="115"/>
      <c r="O836545"/>
      <c r="P836545"/>
      <c r="Q836545"/>
      <c r="R836545" s="19"/>
      <c r="S836545" s="19"/>
      <c r="T836545"/>
      <c r="U836545" s="113"/>
      <c r="V836545" s="19"/>
      <c r="W836545" s="19"/>
      <c r="X836545" s="19"/>
      <c r="Y836545" s="19"/>
      <c r="Z836545" s="19"/>
      <c r="AA836545" s="19"/>
      <c r="AB836545" s="19"/>
      <c r="AC836545" s="19"/>
      <c r="AD836545" s="19"/>
      <c r="AE836545" s="19"/>
      <c r="AF836545" s="19"/>
      <c r="AG836545" s="19"/>
      <c r="AH836545" s="19"/>
      <c r="AI836545" s="19"/>
      <c r="AJ836545" s="19"/>
      <c r="AK836545" s="19"/>
      <c r="AL836545" s="19"/>
      <c r="AM836545" s="19"/>
      <c r="AN836545" s="19"/>
      <c r="AO836545" s="19"/>
      <c r="AP836545"/>
    </row>
    <row r="836546" spans="1:42" s="116" customFormat="1" x14ac:dyDescent="0.3">
      <c r="A836546"/>
      <c r="B836546"/>
      <c r="C836546"/>
      <c r="D836546"/>
      <c r="E836546"/>
      <c r="F836546"/>
      <c r="G836546"/>
      <c r="H836546"/>
      <c r="I836546"/>
      <c r="J836546"/>
      <c r="K836546"/>
      <c r="L836546"/>
      <c r="M836546" s="115"/>
      <c r="N836546" s="115"/>
      <c r="O836546"/>
      <c r="P836546"/>
      <c r="Q836546"/>
      <c r="R836546" s="19"/>
      <c r="S836546" s="19"/>
      <c r="T836546"/>
      <c r="U836546" s="113"/>
      <c r="V836546" s="19"/>
      <c r="W836546" s="19"/>
      <c r="X836546" s="19"/>
      <c r="Y836546" s="19"/>
      <c r="Z836546" s="19"/>
      <c r="AA836546" s="19"/>
      <c r="AB836546" s="19"/>
      <c r="AC836546" s="19"/>
      <c r="AD836546" s="19"/>
      <c r="AE836546" s="19"/>
      <c r="AF836546" s="19"/>
      <c r="AG836546" s="19"/>
      <c r="AH836546" s="19"/>
      <c r="AI836546" s="19"/>
      <c r="AJ836546" s="19"/>
      <c r="AK836546" s="19"/>
      <c r="AL836546" s="19"/>
      <c r="AM836546" s="19"/>
      <c r="AN836546" s="19"/>
      <c r="AO836546" s="19"/>
      <c r="AP836546"/>
    </row>
    <row r="836547" spans="1:42" s="116" customFormat="1" x14ac:dyDescent="0.3">
      <c r="A836547"/>
      <c r="B836547"/>
      <c r="C836547"/>
      <c r="D836547"/>
      <c r="E836547"/>
      <c r="F836547"/>
      <c r="G836547"/>
      <c r="H836547"/>
      <c r="I836547"/>
      <c r="J836547"/>
      <c r="K836547"/>
      <c r="L836547"/>
      <c r="M836547" s="115"/>
      <c r="N836547" s="115"/>
      <c r="O836547"/>
      <c r="P836547"/>
      <c r="Q836547"/>
      <c r="R836547" s="19"/>
      <c r="S836547" s="19"/>
      <c r="T836547"/>
      <c r="U836547" s="113"/>
      <c r="V836547" s="19"/>
      <c r="W836547" s="19"/>
      <c r="X836547" s="19"/>
      <c r="Y836547" s="19"/>
      <c r="Z836547" s="19"/>
      <c r="AA836547" s="19"/>
      <c r="AB836547" s="19"/>
      <c r="AC836547" s="19"/>
      <c r="AD836547" s="19"/>
      <c r="AE836547" s="19"/>
      <c r="AF836547" s="19"/>
      <c r="AG836547" s="19"/>
      <c r="AH836547" s="19"/>
      <c r="AI836547" s="19"/>
      <c r="AJ836547" s="19"/>
      <c r="AK836547" s="19"/>
      <c r="AL836547" s="19"/>
      <c r="AM836547" s="19"/>
      <c r="AN836547" s="19"/>
      <c r="AO836547" s="19"/>
      <c r="AP836547"/>
    </row>
    <row r="836548" spans="1:42" s="116" customFormat="1" x14ac:dyDescent="0.3">
      <c r="A836548"/>
      <c r="B836548"/>
      <c r="C836548"/>
      <c r="D836548"/>
      <c r="E836548"/>
      <c r="F836548"/>
      <c r="G836548"/>
      <c r="H836548"/>
      <c r="I836548"/>
      <c r="J836548"/>
      <c r="K836548"/>
      <c r="L836548"/>
      <c r="M836548" s="115"/>
      <c r="N836548" s="115"/>
      <c r="O836548"/>
      <c r="P836548"/>
      <c r="Q836548"/>
      <c r="R836548" s="19"/>
      <c r="S836548" s="19"/>
      <c r="T836548"/>
      <c r="U836548" s="113"/>
      <c r="V836548" s="19"/>
      <c r="W836548" s="19"/>
      <c r="X836548" s="19"/>
      <c r="Y836548" s="19"/>
      <c r="Z836548" s="19"/>
      <c r="AA836548" s="19"/>
      <c r="AB836548" s="19"/>
      <c r="AC836548" s="19"/>
      <c r="AD836548" s="19"/>
      <c r="AE836548" s="19"/>
      <c r="AF836548" s="19"/>
      <c r="AG836548" s="19"/>
      <c r="AH836548" s="19"/>
      <c r="AI836548" s="19"/>
      <c r="AJ836548" s="19"/>
      <c r="AK836548" s="19"/>
      <c r="AL836548" s="19"/>
      <c r="AM836548" s="19"/>
      <c r="AN836548" s="19"/>
      <c r="AO836548" s="19"/>
      <c r="AP836548"/>
    </row>
    <row r="836549" spans="1:42" s="116" customFormat="1" x14ac:dyDescent="0.3">
      <c r="A836549"/>
      <c r="B836549"/>
      <c r="C836549"/>
      <c r="D836549"/>
      <c r="E836549"/>
      <c r="F836549"/>
      <c r="G836549"/>
      <c r="H836549"/>
      <c r="I836549"/>
      <c r="J836549"/>
      <c r="K836549"/>
      <c r="L836549"/>
      <c r="M836549" s="115"/>
      <c r="N836549" s="115"/>
      <c r="O836549"/>
      <c r="P836549"/>
      <c r="Q836549"/>
      <c r="R836549" s="19"/>
      <c r="S836549" s="19"/>
      <c r="T836549"/>
      <c r="U836549" s="113"/>
      <c r="V836549" s="19"/>
      <c r="W836549" s="19"/>
      <c r="X836549" s="19"/>
      <c r="Y836549" s="19"/>
      <c r="Z836549" s="19"/>
      <c r="AA836549" s="19"/>
      <c r="AB836549" s="19"/>
      <c r="AC836549" s="19"/>
      <c r="AD836549" s="19"/>
      <c r="AE836549" s="19"/>
      <c r="AF836549" s="19"/>
      <c r="AG836549" s="19"/>
      <c r="AH836549" s="19"/>
      <c r="AI836549" s="19"/>
      <c r="AJ836549" s="19"/>
      <c r="AK836549" s="19"/>
      <c r="AL836549" s="19"/>
      <c r="AM836549" s="19"/>
      <c r="AN836549" s="19"/>
      <c r="AO836549" s="19"/>
      <c r="AP836549"/>
    </row>
    <row r="836550" spans="1:42" s="116" customFormat="1" x14ac:dyDescent="0.3">
      <c r="A836550"/>
      <c r="B836550"/>
      <c r="C836550"/>
      <c r="D836550"/>
      <c r="E836550"/>
      <c r="F836550"/>
      <c r="G836550"/>
      <c r="H836550"/>
      <c r="I836550"/>
      <c r="J836550"/>
      <c r="K836550"/>
      <c r="L836550"/>
      <c r="M836550" s="115"/>
      <c r="N836550" s="115"/>
      <c r="O836550"/>
      <c r="P836550"/>
      <c r="Q836550"/>
      <c r="R836550" s="19"/>
      <c r="S836550" s="19"/>
      <c r="T836550"/>
      <c r="U836550" s="113"/>
      <c r="V836550" s="19"/>
      <c r="W836550" s="19"/>
      <c r="X836550" s="19"/>
      <c r="Y836550" s="19"/>
      <c r="Z836550" s="19"/>
      <c r="AA836550" s="19"/>
      <c r="AB836550" s="19"/>
      <c r="AC836550" s="19"/>
      <c r="AD836550" s="19"/>
      <c r="AE836550" s="19"/>
      <c r="AF836550" s="19"/>
      <c r="AG836550" s="19"/>
      <c r="AH836550" s="19"/>
      <c r="AI836550" s="19"/>
      <c r="AJ836550" s="19"/>
      <c r="AK836550" s="19"/>
      <c r="AL836550" s="19"/>
      <c r="AM836550" s="19"/>
      <c r="AN836550" s="19"/>
      <c r="AO836550" s="19"/>
      <c r="AP836550"/>
    </row>
    <row r="836551" spans="1:42" s="116" customFormat="1" x14ac:dyDescent="0.3">
      <c r="A836551"/>
      <c r="B836551"/>
      <c r="C836551"/>
      <c r="D836551"/>
      <c r="E836551"/>
      <c r="F836551"/>
      <c r="G836551"/>
      <c r="H836551"/>
      <c r="I836551"/>
      <c r="J836551"/>
      <c r="K836551"/>
      <c r="L836551"/>
      <c r="M836551" s="115"/>
      <c r="N836551" s="115"/>
      <c r="O836551"/>
      <c r="P836551"/>
      <c r="Q836551"/>
      <c r="R836551" s="19"/>
      <c r="S836551" s="19"/>
      <c r="T836551"/>
      <c r="U836551" s="113"/>
      <c r="V836551" s="19"/>
      <c r="W836551" s="19"/>
      <c r="X836551" s="19"/>
      <c r="Y836551" s="19"/>
      <c r="Z836551" s="19"/>
      <c r="AA836551" s="19"/>
      <c r="AB836551" s="19"/>
      <c r="AC836551" s="19"/>
      <c r="AD836551" s="19"/>
      <c r="AE836551" s="19"/>
      <c r="AF836551" s="19"/>
      <c r="AG836551" s="19"/>
      <c r="AH836551" s="19"/>
      <c r="AI836551" s="19"/>
      <c r="AJ836551" s="19"/>
      <c r="AK836551" s="19"/>
      <c r="AL836551" s="19"/>
      <c r="AM836551" s="19"/>
      <c r="AN836551" s="19"/>
      <c r="AO836551" s="19"/>
      <c r="AP836551"/>
    </row>
    <row r="836552" spans="1:42" s="116" customFormat="1" x14ac:dyDescent="0.3">
      <c r="A836552"/>
      <c r="B836552"/>
      <c r="C836552"/>
      <c r="D836552"/>
      <c r="E836552"/>
      <c r="F836552"/>
      <c r="G836552"/>
      <c r="H836552"/>
      <c r="I836552"/>
      <c r="J836552"/>
      <c r="K836552"/>
      <c r="L836552"/>
      <c r="M836552" s="115"/>
      <c r="N836552" s="115"/>
      <c r="O836552"/>
      <c r="P836552"/>
      <c r="Q836552"/>
      <c r="R836552" s="19"/>
      <c r="S836552" s="19"/>
      <c r="T836552"/>
      <c r="U836552" s="113"/>
      <c r="V836552" s="19"/>
      <c r="W836552" s="19"/>
      <c r="X836552" s="19"/>
      <c r="Y836552" s="19"/>
      <c r="Z836552" s="19"/>
      <c r="AA836552" s="19"/>
      <c r="AB836552" s="19"/>
      <c r="AC836552" s="19"/>
      <c r="AD836552" s="19"/>
      <c r="AE836552" s="19"/>
      <c r="AF836552" s="19"/>
      <c r="AG836552" s="19"/>
      <c r="AH836552" s="19"/>
      <c r="AI836552" s="19"/>
      <c r="AJ836552" s="19"/>
      <c r="AK836552" s="19"/>
      <c r="AL836552" s="19"/>
      <c r="AM836552" s="19"/>
      <c r="AN836552" s="19"/>
      <c r="AO836552" s="19"/>
      <c r="AP836552"/>
    </row>
    <row r="836553" spans="1:42" s="116" customFormat="1" x14ac:dyDescent="0.3">
      <c r="A836553"/>
      <c r="B836553"/>
      <c r="C836553"/>
      <c r="D836553"/>
      <c r="E836553"/>
      <c r="F836553"/>
      <c r="G836553"/>
      <c r="H836553"/>
      <c r="I836553"/>
      <c r="J836553"/>
      <c r="K836553"/>
      <c r="L836553"/>
      <c r="M836553" s="115"/>
      <c r="N836553" s="115"/>
      <c r="O836553"/>
      <c r="P836553"/>
      <c r="Q836553"/>
      <c r="R836553" s="19"/>
      <c r="S836553" s="19"/>
      <c r="T836553"/>
      <c r="U836553" s="113"/>
      <c r="V836553" s="19"/>
      <c r="W836553" s="19"/>
      <c r="X836553" s="19"/>
      <c r="Y836553" s="19"/>
      <c r="Z836553" s="19"/>
      <c r="AA836553" s="19"/>
      <c r="AB836553" s="19"/>
      <c r="AC836553" s="19"/>
      <c r="AD836553" s="19"/>
      <c r="AE836553" s="19"/>
      <c r="AF836553" s="19"/>
      <c r="AG836553" s="19"/>
      <c r="AH836553" s="19"/>
      <c r="AI836553" s="19"/>
      <c r="AJ836553" s="19"/>
      <c r="AK836553" s="19"/>
      <c r="AL836553" s="19"/>
      <c r="AM836553" s="19"/>
      <c r="AN836553" s="19"/>
      <c r="AO836553" s="19"/>
      <c r="AP836553"/>
    </row>
    <row r="836554" spans="1:42" s="116" customFormat="1" x14ac:dyDescent="0.3">
      <c r="A836554"/>
      <c r="B836554"/>
      <c r="C836554"/>
      <c r="D836554"/>
      <c r="E836554"/>
      <c r="F836554"/>
      <c r="G836554"/>
      <c r="H836554"/>
      <c r="I836554"/>
      <c r="J836554"/>
      <c r="K836554"/>
      <c r="L836554"/>
      <c r="M836554" s="115"/>
      <c r="N836554" s="115"/>
      <c r="O836554"/>
      <c r="P836554"/>
      <c r="Q836554"/>
      <c r="R836554" s="19"/>
      <c r="S836554" s="19"/>
      <c r="T836554"/>
      <c r="U836554" s="113"/>
      <c r="V836554" s="19"/>
      <c r="W836554" s="19"/>
      <c r="X836554" s="19"/>
      <c r="Y836554" s="19"/>
      <c r="Z836554" s="19"/>
      <c r="AA836554" s="19"/>
      <c r="AB836554" s="19"/>
      <c r="AC836554" s="19"/>
      <c r="AD836554" s="19"/>
      <c r="AE836554" s="19"/>
      <c r="AF836554" s="19"/>
      <c r="AG836554" s="19"/>
      <c r="AH836554" s="19"/>
      <c r="AI836554" s="19"/>
      <c r="AJ836554" s="19"/>
      <c r="AK836554" s="19"/>
      <c r="AL836554" s="19"/>
      <c r="AM836554" s="19"/>
      <c r="AN836554" s="19"/>
      <c r="AO836554" s="19"/>
      <c r="AP836554"/>
    </row>
    <row r="836555" spans="1:42" s="116" customFormat="1" x14ac:dyDescent="0.3">
      <c r="A836555"/>
      <c r="B836555"/>
      <c r="C836555"/>
      <c r="D836555"/>
      <c r="E836555"/>
      <c r="F836555"/>
      <c r="G836555"/>
      <c r="H836555"/>
      <c r="I836555"/>
      <c r="J836555"/>
      <c r="K836555"/>
      <c r="L836555"/>
      <c r="M836555" s="115"/>
      <c r="N836555" s="115"/>
      <c r="O836555"/>
      <c r="P836555"/>
      <c r="Q836555"/>
      <c r="R836555" s="19"/>
      <c r="S836555" s="19"/>
      <c r="T836555"/>
      <c r="U836555" s="113"/>
      <c r="V836555" s="19"/>
      <c r="W836555" s="19"/>
      <c r="X836555" s="19"/>
      <c r="Y836555" s="19"/>
      <c r="Z836555" s="19"/>
      <c r="AA836555" s="19"/>
      <c r="AB836555" s="19"/>
      <c r="AC836555" s="19"/>
      <c r="AD836555" s="19"/>
      <c r="AE836555" s="19"/>
      <c r="AF836555" s="19"/>
      <c r="AG836555" s="19"/>
      <c r="AH836555" s="19"/>
      <c r="AI836555" s="19"/>
      <c r="AJ836555" s="19"/>
      <c r="AK836555" s="19"/>
      <c r="AL836555" s="19"/>
      <c r="AM836555" s="19"/>
      <c r="AN836555" s="19"/>
      <c r="AO836555" s="19"/>
      <c r="AP836555"/>
    </row>
    <row r="836556" spans="1:42" s="116" customFormat="1" x14ac:dyDescent="0.3">
      <c r="A836556"/>
      <c r="B836556"/>
      <c r="C836556"/>
      <c r="D836556"/>
      <c r="E836556"/>
      <c r="F836556"/>
      <c r="G836556"/>
      <c r="H836556"/>
      <c r="I836556"/>
      <c r="J836556"/>
      <c r="K836556"/>
      <c r="L836556"/>
      <c r="M836556" s="115"/>
      <c r="N836556" s="115"/>
      <c r="O836556"/>
      <c r="P836556"/>
      <c r="Q836556"/>
      <c r="R836556" s="19"/>
      <c r="S836556" s="19"/>
      <c r="T836556"/>
      <c r="U836556" s="113"/>
      <c r="V836556" s="19"/>
      <c r="W836556" s="19"/>
      <c r="X836556" s="19"/>
      <c r="Y836556" s="19"/>
      <c r="Z836556" s="19"/>
      <c r="AA836556" s="19"/>
      <c r="AB836556" s="19"/>
      <c r="AC836556" s="19"/>
      <c r="AD836556" s="19"/>
      <c r="AE836556" s="19"/>
      <c r="AF836556" s="19"/>
      <c r="AG836556" s="19"/>
      <c r="AH836556" s="19"/>
      <c r="AI836556" s="19"/>
      <c r="AJ836556" s="19"/>
      <c r="AK836556" s="19"/>
      <c r="AL836556" s="19"/>
      <c r="AM836556" s="19"/>
      <c r="AN836556" s="19"/>
      <c r="AO836556" s="19"/>
      <c r="AP836556"/>
    </row>
    <row r="836557" spans="1:42" s="116" customFormat="1" x14ac:dyDescent="0.3">
      <c r="A836557"/>
      <c r="B836557"/>
      <c r="C836557"/>
      <c r="D836557"/>
      <c r="E836557"/>
      <c r="F836557"/>
      <c r="G836557"/>
      <c r="H836557"/>
      <c r="I836557"/>
      <c r="J836557"/>
      <c r="K836557"/>
      <c r="L836557"/>
      <c r="M836557" s="115"/>
      <c r="N836557" s="115"/>
      <c r="O836557"/>
      <c r="P836557"/>
      <c r="Q836557"/>
      <c r="R836557" s="19"/>
      <c r="S836557" s="19"/>
      <c r="T836557"/>
      <c r="U836557" s="113"/>
      <c r="V836557" s="19"/>
      <c r="W836557" s="19"/>
      <c r="X836557" s="19"/>
      <c r="Y836557" s="19"/>
      <c r="Z836557" s="19"/>
      <c r="AA836557" s="19"/>
      <c r="AB836557" s="19"/>
      <c r="AC836557" s="19"/>
      <c r="AD836557" s="19"/>
      <c r="AE836557" s="19"/>
      <c r="AF836557" s="19"/>
      <c r="AG836557" s="19"/>
      <c r="AH836557" s="19"/>
      <c r="AI836557" s="19"/>
      <c r="AJ836557" s="19"/>
      <c r="AK836557" s="19"/>
      <c r="AL836557" s="19"/>
      <c r="AM836557" s="19"/>
      <c r="AN836557" s="19"/>
      <c r="AO836557" s="19"/>
      <c r="AP836557"/>
    </row>
    <row r="836558" spans="1:42" s="116" customFormat="1" x14ac:dyDescent="0.3">
      <c r="A836558"/>
      <c r="B836558"/>
      <c r="C836558"/>
      <c r="D836558"/>
      <c r="E836558"/>
      <c r="F836558"/>
      <c r="G836558"/>
      <c r="H836558"/>
      <c r="I836558"/>
      <c r="J836558"/>
      <c r="K836558"/>
      <c r="L836558"/>
      <c r="M836558" s="115"/>
      <c r="N836558" s="115"/>
      <c r="O836558"/>
      <c r="P836558"/>
      <c r="Q836558"/>
      <c r="R836558" s="19"/>
      <c r="S836558" s="19"/>
      <c r="T836558"/>
      <c r="U836558" s="113"/>
      <c r="V836558" s="19"/>
      <c r="W836558" s="19"/>
      <c r="X836558" s="19"/>
      <c r="Y836558" s="19"/>
      <c r="Z836558" s="19"/>
      <c r="AA836558" s="19"/>
      <c r="AB836558" s="19"/>
      <c r="AC836558" s="19"/>
      <c r="AD836558" s="19"/>
      <c r="AE836558" s="19"/>
      <c r="AF836558" s="19"/>
      <c r="AG836558" s="19"/>
      <c r="AH836558" s="19"/>
      <c r="AI836558" s="19"/>
      <c r="AJ836558" s="19"/>
      <c r="AK836558" s="19"/>
      <c r="AL836558" s="19"/>
      <c r="AM836558" s="19"/>
      <c r="AN836558" s="19"/>
      <c r="AO836558" s="19"/>
      <c r="AP836558"/>
    </row>
    <row r="836559" spans="1:42" s="116" customFormat="1" x14ac:dyDescent="0.3">
      <c r="A836559"/>
      <c r="B836559"/>
      <c r="C836559"/>
      <c r="D836559"/>
      <c r="E836559"/>
      <c r="F836559"/>
      <c r="G836559"/>
      <c r="H836559"/>
      <c r="I836559"/>
      <c r="J836559"/>
      <c r="K836559"/>
      <c r="L836559"/>
      <c r="M836559" s="115"/>
      <c r="N836559" s="115"/>
      <c r="O836559"/>
      <c r="P836559"/>
      <c r="Q836559"/>
      <c r="R836559" s="19"/>
      <c r="S836559" s="19"/>
      <c r="T836559"/>
      <c r="U836559" s="113"/>
      <c r="V836559" s="19"/>
      <c r="W836559" s="19"/>
      <c r="X836559" s="19"/>
      <c r="Y836559" s="19"/>
      <c r="Z836559" s="19"/>
      <c r="AA836559" s="19"/>
      <c r="AB836559" s="19"/>
      <c r="AC836559" s="19"/>
      <c r="AD836559" s="19"/>
      <c r="AE836559" s="19"/>
      <c r="AF836559" s="19"/>
      <c r="AG836559" s="19"/>
      <c r="AH836559" s="19"/>
      <c r="AI836559" s="19"/>
      <c r="AJ836559" s="19"/>
      <c r="AK836559" s="19"/>
      <c r="AL836559" s="19"/>
      <c r="AM836559" s="19"/>
      <c r="AN836559" s="19"/>
      <c r="AO836559" s="19"/>
      <c r="AP836559"/>
    </row>
    <row r="836560" spans="1:42" s="116" customFormat="1" x14ac:dyDescent="0.3">
      <c r="A836560"/>
      <c r="B836560"/>
      <c r="C836560"/>
      <c r="D836560"/>
      <c r="E836560"/>
      <c r="F836560"/>
      <c r="G836560"/>
      <c r="H836560"/>
      <c r="I836560"/>
      <c r="J836560"/>
      <c r="K836560"/>
      <c r="L836560"/>
      <c r="M836560" s="115"/>
      <c r="N836560" s="115"/>
      <c r="O836560"/>
      <c r="P836560"/>
      <c r="Q836560"/>
      <c r="R836560" s="19"/>
      <c r="S836560" s="19"/>
      <c r="T836560"/>
      <c r="U836560" s="113"/>
      <c r="V836560" s="19"/>
      <c r="W836560" s="19"/>
      <c r="X836560" s="19"/>
      <c r="Y836560" s="19"/>
      <c r="Z836560" s="19"/>
      <c r="AA836560" s="19"/>
      <c r="AB836560" s="19"/>
      <c r="AC836560" s="19"/>
      <c r="AD836560" s="19"/>
      <c r="AE836560" s="19"/>
      <c r="AF836560" s="19"/>
      <c r="AG836560" s="19"/>
      <c r="AH836560" s="19"/>
      <c r="AI836560" s="19"/>
      <c r="AJ836560" s="19"/>
      <c r="AK836560" s="19"/>
      <c r="AL836560" s="19"/>
      <c r="AM836560" s="19"/>
      <c r="AN836560" s="19"/>
      <c r="AO836560" s="19"/>
      <c r="AP836560"/>
    </row>
    <row r="836561" spans="1:42" s="116" customFormat="1" x14ac:dyDescent="0.3">
      <c r="A836561"/>
      <c r="B836561"/>
      <c r="C836561"/>
      <c r="D836561"/>
      <c r="E836561"/>
      <c r="F836561"/>
      <c r="G836561"/>
      <c r="H836561"/>
      <c r="I836561"/>
      <c r="J836561"/>
      <c r="K836561"/>
      <c r="L836561"/>
      <c r="M836561" s="115"/>
      <c r="N836561" s="115"/>
      <c r="O836561"/>
      <c r="P836561"/>
      <c r="Q836561"/>
      <c r="R836561" s="19"/>
      <c r="S836561" s="19"/>
      <c r="T836561"/>
      <c r="U836561" s="113"/>
      <c r="V836561" s="19"/>
      <c r="W836561" s="19"/>
      <c r="X836561" s="19"/>
      <c r="Y836561" s="19"/>
      <c r="Z836561" s="19"/>
      <c r="AA836561" s="19"/>
      <c r="AB836561" s="19"/>
      <c r="AC836561" s="19"/>
      <c r="AD836561" s="19"/>
      <c r="AE836561" s="19"/>
      <c r="AF836561" s="19"/>
      <c r="AG836561" s="19"/>
      <c r="AH836561" s="19"/>
      <c r="AI836561" s="19"/>
      <c r="AJ836561" s="19"/>
      <c r="AK836561" s="19"/>
      <c r="AL836561" s="19"/>
      <c r="AM836561" s="19"/>
      <c r="AN836561" s="19"/>
      <c r="AO836561" s="19"/>
      <c r="AP836561"/>
    </row>
    <row r="836562" spans="1:42" s="116" customFormat="1" x14ac:dyDescent="0.3">
      <c r="A836562"/>
      <c r="B836562"/>
      <c r="C836562"/>
      <c r="D836562"/>
      <c r="E836562"/>
      <c r="F836562"/>
      <c r="G836562"/>
      <c r="H836562"/>
      <c r="I836562"/>
      <c r="J836562"/>
      <c r="K836562"/>
      <c r="L836562"/>
      <c r="M836562" s="115"/>
      <c r="N836562" s="115"/>
      <c r="O836562"/>
      <c r="P836562"/>
      <c r="Q836562"/>
      <c r="R836562" s="19"/>
      <c r="S836562" s="19"/>
      <c r="T836562"/>
      <c r="U836562" s="113"/>
      <c r="V836562" s="19"/>
      <c r="W836562" s="19"/>
      <c r="X836562" s="19"/>
      <c r="Y836562" s="19"/>
      <c r="Z836562" s="19"/>
      <c r="AA836562" s="19"/>
      <c r="AB836562" s="19"/>
      <c r="AC836562" s="19"/>
      <c r="AD836562" s="19"/>
      <c r="AE836562" s="19"/>
      <c r="AF836562" s="19"/>
      <c r="AG836562" s="19"/>
      <c r="AH836562" s="19"/>
      <c r="AI836562" s="19"/>
      <c r="AJ836562" s="19"/>
      <c r="AK836562" s="19"/>
      <c r="AL836562" s="19"/>
      <c r="AM836562" s="19"/>
      <c r="AN836562" s="19"/>
      <c r="AO836562" s="19"/>
      <c r="AP836562"/>
    </row>
    <row r="836563" spans="1:42" s="116" customFormat="1" x14ac:dyDescent="0.3">
      <c r="A836563"/>
      <c r="B836563"/>
      <c r="C836563"/>
      <c r="D836563"/>
      <c r="E836563"/>
      <c r="F836563"/>
      <c r="G836563"/>
      <c r="H836563"/>
      <c r="I836563"/>
      <c r="J836563"/>
      <c r="K836563"/>
      <c r="L836563"/>
      <c r="M836563" s="115"/>
      <c r="N836563" s="115"/>
      <c r="O836563"/>
      <c r="P836563"/>
      <c r="Q836563"/>
      <c r="R836563" s="19"/>
      <c r="S836563" s="19"/>
      <c r="T836563"/>
      <c r="U836563" s="113"/>
      <c r="V836563" s="19"/>
      <c r="W836563" s="19"/>
      <c r="X836563" s="19"/>
      <c r="Y836563" s="19"/>
      <c r="Z836563" s="19"/>
      <c r="AA836563" s="19"/>
      <c r="AB836563" s="19"/>
      <c r="AC836563" s="19"/>
      <c r="AD836563" s="19"/>
      <c r="AE836563" s="19"/>
      <c r="AF836563" s="19"/>
      <c r="AG836563" s="19"/>
      <c r="AH836563" s="19"/>
      <c r="AI836563" s="19"/>
      <c r="AJ836563" s="19"/>
      <c r="AK836563" s="19"/>
      <c r="AL836563" s="19"/>
      <c r="AM836563" s="19"/>
      <c r="AN836563" s="19"/>
      <c r="AO836563" s="19"/>
      <c r="AP836563"/>
    </row>
    <row r="836564" spans="1:42" s="116" customFormat="1" x14ac:dyDescent="0.3">
      <c r="A836564"/>
      <c r="B836564"/>
      <c r="C836564"/>
      <c r="D836564"/>
      <c r="E836564"/>
      <c r="F836564"/>
      <c r="G836564"/>
      <c r="H836564"/>
      <c r="I836564"/>
      <c r="J836564"/>
      <c r="K836564"/>
      <c r="L836564"/>
      <c r="M836564" s="115"/>
      <c r="N836564" s="115"/>
      <c r="O836564"/>
      <c r="P836564"/>
      <c r="Q836564"/>
      <c r="R836564" s="19"/>
      <c r="S836564" s="19"/>
      <c r="T836564"/>
      <c r="U836564" s="113"/>
      <c r="V836564" s="19"/>
      <c r="W836564" s="19"/>
      <c r="X836564" s="19"/>
      <c r="Y836564" s="19"/>
      <c r="Z836564" s="19"/>
      <c r="AA836564" s="19"/>
      <c r="AB836564" s="19"/>
      <c r="AC836564" s="19"/>
      <c r="AD836564" s="19"/>
      <c r="AE836564" s="19"/>
      <c r="AF836564" s="19"/>
      <c r="AG836564" s="19"/>
      <c r="AH836564" s="19"/>
      <c r="AI836564" s="19"/>
      <c r="AJ836564" s="19"/>
      <c r="AK836564" s="19"/>
      <c r="AL836564" s="19"/>
      <c r="AM836564" s="19"/>
      <c r="AN836564" s="19"/>
      <c r="AO836564" s="19"/>
      <c r="AP836564"/>
    </row>
    <row r="836565" spans="1:42" s="116" customFormat="1" x14ac:dyDescent="0.3">
      <c r="A836565"/>
      <c r="B836565"/>
      <c r="C836565"/>
      <c r="D836565"/>
      <c r="E836565"/>
      <c r="F836565"/>
      <c r="G836565"/>
      <c r="H836565"/>
      <c r="I836565"/>
      <c r="J836565"/>
      <c r="K836565"/>
      <c r="L836565"/>
      <c r="M836565" s="115"/>
      <c r="N836565" s="115"/>
      <c r="O836565"/>
      <c r="P836565"/>
      <c r="Q836565"/>
      <c r="R836565" s="19"/>
      <c r="S836565" s="19"/>
      <c r="T836565"/>
      <c r="U836565" s="113"/>
      <c r="V836565" s="19"/>
      <c r="W836565" s="19"/>
      <c r="X836565" s="19"/>
      <c r="Y836565" s="19"/>
      <c r="Z836565" s="19"/>
      <c r="AA836565" s="19"/>
      <c r="AB836565" s="19"/>
      <c r="AC836565" s="19"/>
      <c r="AD836565" s="19"/>
      <c r="AE836565" s="19"/>
      <c r="AF836565" s="19"/>
      <c r="AG836565" s="19"/>
      <c r="AH836565" s="19"/>
      <c r="AI836565" s="19"/>
      <c r="AJ836565" s="19"/>
      <c r="AK836565" s="19"/>
      <c r="AL836565" s="19"/>
      <c r="AM836565" s="19"/>
      <c r="AN836565" s="19"/>
      <c r="AO836565" s="19"/>
      <c r="AP836565"/>
    </row>
    <row r="836566" spans="1:42" s="116" customFormat="1" x14ac:dyDescent="0.3">
      <c r="A836566"/>
      <c r="B836566"/>
      <c r="C836566"/>
      <c r="D836566"/>
      <c r="E836566"/>
      <c r="F836566"/>
      <c r="G836566"/>
      <c r="H836566"/>
      <c r="I836566"/>
      <c r="J836566"/>
      <c r="K836566"/>
      <c r="L836566"/>
      <c r="M836566" s="115"/>
      <c r="N836566" s="115"/>
      <c r="O836566"/>
      <c r="P836566"/>
      <c r="Q836566"/>
      <c r="R836566" s="19"/>
      <c r="S836566" s="19"/>
      <c r="T836566"/>
      <c r="U836566" s="113"/>
      <c r="V836566" s="19"/>
      <c r="W836566" s="19"/>
      <c r="X836566" s="19"/>
      <c r="Y836566" s="19"/>
      <c r="Z836566" s="19"/>
      <c r="AA836566" s="19"/>
      <c r="AB836566" s="19"/>
      <c r="AC836566" s="19"/>
      <c r="AD836566" s="19"/>
      <c r="AE836566" s="19"/>
      <c r="AF836566" s="19"/>
      <c r="AG836566" s="19"/>
      <c r="AH836566" s="19"/>
      <c r="AI836566" s="19"/>
      <c r="AJ836566" s="19"/>
      <c r="AK836566" s="19"/>
      <c r="AL836566" s="19"/>
      <c r="AM836566" s="19"/>
      <c r="AN836566" s="19"/>
      <c r="AO836566" s="19"/>
      <c r="AP836566"/>
    </row>
    <row r="836567" spans="1:42" s="116" customFormat="1" x14ac:dyDescent="0.3">
      <c r="A836567"/>
      <c r="B836567"/>
      <c r="C836567"/>
      <c r="D836567"/>
      <c r="E836567"/>
      <c r="F836567"/>
      <c r="G836567"/>
      <c r="H836567"/>
      <c r="I836567"/>
      <c r="J836567"/>
      <c r="K836567"/>
      <c r="L836567"/>
      <c r="M836567" s="115"/>
      <c r="N836567" s="115"/>
      <c r="O836567"/>
      <c r="P836567"/>
      <c r="Q836567"/>
      <c r="R836567" s="19"/>
      <c r="S836567" s="19"/>
      <c r="T836567"/>
      <c r="U836567" s="113"/>
      <c r="V836567" s="19"/>
      <c r="W836567" s="19"/>
      <c r="X836567" s="19"/>
      <c r="Y836567" s="19"/>
      <c r="Z836567" s="19"/>
      <c r="AA836567" s="19"/>
      <c r="AB836567" s="19"/>
      <c r="AC836567" s="19"/>
      <c r="AD836567" s="19"/>
      <c r="AE836567" s="19"/>
      <c r="AF836567" s="19"/>
      <c r="AG836567" s="19"/>
      <c r="AH836567" s="19"/>
      <c r="AI836567" s="19"/>
      <c r="AJ836567" s="19"/>
      <c r="AK836567" s="19"/>
      <c r="AL836567" s="19"/>
      <c r="AM836567" s="19"/>
      <c r="AN836567" s="19"/>
      <c r="AO836567" s="19"/>
      <c r="AP836567"/>
    </row>
    <row r="836568" spans="1:42" s="116" customFormat="1" x14ac:dyDescent="0.3">
      <c r="A836568"/>
      <c r="B836568"/>
      <c r="C836568"/>
      <c r="D836568"/>
      <c r="E836568"/>
      <c r="F836568"/>
      <c r="G836568"/>
      <c r="H836568"/>
      <c r="I836568"/>
      <c r="J836568"/>
      <c r="K836568"/>
      <c r="L836568"/>
      <c r="M836568" s="115"/>
      <c r="N836568" s="115"/>
      <c r="O836568"/>
      <c r="P836568"/>
      <c r="Q836568"/>
      <c r="R836568" s="19"/>
      <c r="S836568" s="19"/>
      <c r="T836568"/>
      <c r="U836568" s="113"/>
      <c r="V836568" s="19"/>
      <c r="W836568" s="19"/>
      <c r="X836568" s="19"/>
      <c r="Y836568" s="19"/>
      <c r="Z836568" s="19"/>
      <c r="AA836568" s="19"/>
      <c r="AB836568" s="19"/>
      <c r="AC836568" s="19"/>
      <c r="AD836568" s="19"/>
      <c r="AE836568" s="19"/>
      <c r="AF836568" s="19"/>
      <c r="AG836568" s="19"/>
      <c r="AH836568" s="19"/>
      <c r="AI836568" s="19"/>
      <c r="AJ836568" s="19"/>
      <c r="AK836568" s="19"/>
      <c r="AL836568" s="19"/>
      <c r="AM836568" s="19"/>
      <c r="AN836568" s="19"/>
      <c r="AO836568" s="19"/>
      <c r="AP836568"/>
    </row>
    <row r="836569" spans="1:42" s="116" customFormat="1" x14ac:dyDescent="0.3">
      <c r="A836569"/>
      <c r="B836569"/>
      <c r="C836569"/>
      <c r="D836569"/>
      <c r="E836569"/>
      <c r="F836569"/>
      <c r="G836569"/>
      <c r="H836569"/>
      <c r="I836569"/>
      <c r="J836569"/>
      <c r="K836569"/>
      <c r="L836569"/>
      <c r="M836569" s="115"/>
      <c r="N836569" s="115"/>
      <c r="O836569"/>
      <c r="P836569"/>
      <c r="Q836569"/>
      <c r="R836569" s="19"/>
      <c r="S836569" s="19"/>
      <c r="T836569"/>
      <c r="U836569" s="113"/>
      <c r="V836569" s="19"/>
      <c r="W836569" s="19"/>
      <c r="X836569" s="19"/>
      <c r="Y836569" s="19"/>
      <c r="Z836569" s="19"/>
      <c r="AA836569" s="19"/>
      <c r="AB836569" s="19"/>
      <c r="AC836569" s="19"/>
      <c r="AD836569" s="19"/>
      <c r="AE836569" s="19"/>
      <c r="AF836569" s="19"/>
      <c r="AG836569" s="19"/>
      <c r="AH836569" s="19"/>
      <c r="AI836569" s="19"/>
      <c r="AJ836569" s="19"/>
      <c r="AK836569" s="19"/>
      <c r="AL836569" s="19"/>
      <c r="AM836569" s="19"/>
      <c r="AN836569" s="19"/>
      <c r="AO836569" s="19"/>
      <c r="AP836569"/>
    </row>
    <row r="836570" spans="1:42" s="116" customFormat="1" x14ac:dyDescent="0.3">
      <c r="A836570"/>
      <c r="B836570"/>
      <c r="C836570"/>
      <c r="D836570"/>
      <c r="E836570"/>
      <c r="F836570"/>
      <c r="G836570"/>
      <c r="H836570"/>
      <c r="I836570"/>
      <c r="J836570"/>
      <c r="K836570"/>
      <c r="L836570"/>
      <c r="M836570" s="115"/>
      <c r="N836570" s="115"/>
      <c r="O836570"/>
      <c r="P836570"/>
      <c r="Q836570"/>
      <c r="R836570" s="19"/>
      <c r="S836570" s="19"/>
      <c r="T836570"/>
      <c r="U836570" s="113"/>
      <c r="V836570" s="19"/>
      <c r="W836570" s="19"/>
      <c r="X836570" s="19"/>
      <c r="Y836570" s="19"/>
      <c r="Z836570" s="19"/>
      <c r="AA836570" s="19"/>
      <c r="AB836570" s="19"/>
      <c r="AC836570" s="19"/>
      <c r="AD836570" s="19"/>
      <c r="AE836570" s="19"/>
      <c r="AF836570" s="19"/>
      <c r="AG836570" s="19"/>
      <c r="AH836570" s="19"/>
      <c r="AI836570" s="19"/>
      <c r="AJ836570" s="19"/>
      <c r="AK836570" s="19"/>
      <c r="AL836570" s="19"/>
      <c r="AM836570" s="19"/>
      <c r="AN836570" s="19"/>
      <c r="AO836570" s="19"/>
      <c r="AP836570"/>
    </row>
    <row r="836571" spans="1:42" s="116" customFormat="1" x14ac:dyDescent="0.3">
      <c r="A836571"/>
      <c r="B836571"/>
      <c r="C836571"/>
      <c r="D836571"/>
      <c r="E836571"/>
      <c r="F836571"/>
      <c r="G836571"/>
      <c r="H836571"/>
      <c r="I836571"/>
      <c r="J836571"/>
      <c r="K836571"/>
      <c r="L836571"/>
      <c r="M836571" s="115"/>
      <c r="N836571" s="115"/>
      <c r="O836571"/>
      <c r="P836571"/>
      <c r="Q836571"/>
      <c r="R836571" s="19"/>
      <c r="S836571" s="19"/>
      <c r="T836571"/>
      <c r="U836571" s="113"/>
      <c r="V836571" s="19"/>
      <c r="W836571" s="19"/>
      <c r="X836571" s="19"/>
      <c r="Y836571" s="19"/>
      <c r="Z836571" s="19"/>
      <c r="AA836571" s="19"/>
      <c r="AB836571" s="19"/>
      <c r="AC836571" s="19"/>
      <c r="AD836571" s="19"/>
      <c r="AE836571" s="19"/>
      <c r="AF836571" s="19"/>
      <c r="AG836571" s="19"/>
      <c r="AH836571" s="19"/>
      <c r="AI836571" s="19"/>
      <c r="AJ836571" s="19"/>
      <c r="AK836571" s="19"/>
      <c r="AL836571" s="19"/>
      <c r="AM836571" s="19"/>
      <c r="AN836571" s="19"/>
      <c r="AO836571" s="19"/>
      <c r="AP836571"/>
    </row>
    <row r="836572" spans="1:42" s="116" customFormat="1" x14ac:dyDescent="0.3">
      <c r="A836572"/>
      <c r="B836572"/>
      <c r="C836572"/>
      <c r="D836572"/>
      <c r="E836572"/>
      <c r="F836572"/>
      <c r="G836572"/>
      <c r="H836572"/>
      <c r="I836572"/>
      <c r="J836572"/>
      <c r="K836572"/>
      <c r="L836572"/>
      <c r="M836572" s="115"/>
      <c r="N836572" s="115"/>
      <c r="O836572"/>
      <c r="P836572"/>
      <c r="Q836572"/>
      <c r="R836572" s="19"/>
      <c r="S836572" s="19"/>
      <c r="T836572"/>
      <c r="U836572" s="113"/>
      <c r="V836572" s="19"/>
      <c r="W836572" s="19"/>
      <c r="X836572" s="19"/>
      <c r="Y836572" s="19"/>
      <c r="Z836572" s="19"/>
      <c r="AA836572" s="19"/>
      <c r="AB836572" s="19"/>
      <c r="AC836572" s="19"/>
      <c r="AD836572" s="19"/>
      <c r="AE836572" s="19"/>
      <c r="AF836572" s="19"/>
      <c r="AG836572" s="19"/>
      <c r="AH836572" s="19"/>
      <c r="AI836572" s="19"/>
      <c r="AJ836572" s="19"/>
      <c r="AK836572" s="19"/>
      <c r="AL836572" s="19"/>
      <c r="AM836572" s="19"/>
      <c r="AN836572" s="19"/>
      <c r="AO836572" s="19"/>
      <c r="AP836572"/>
    </row>
    <row r="836573" spans="1:42" s="116" customFormat="1" x14ac:dyDescent="0.3">
      <c r="A836573"/>
      <c r="B836573"/>
      <c r="C836573"/>
      <c r="D836573"/>
      <c r="E836573"/>
      <c r="F836573"/>
      <c r="G836573"/>
      <c r="H836573"/>
      <c r="I836573"/>
      <c r="J836573"/>
      <c r="K836573"/>
      <c r="L836573"/>
      <c r="M836573" s="115"/>
      <c r="N836573" s="115"/>
      <c r="O836573"/>
      <c r="P836573"/>
      <c r="Q836573"/>
      <c r="R836573" s="19"/>
      <c r="S836573" s="19"/>
      <c r="T836573"/>
      <c r="U836573" s="113"/>
      <c r="V836573" s="19"/>
      <c r="W836573" s="19"/>
      <c r="X836573" s="19"/>
      <c r="Y836573" s="19"/>
      <c r="Z836573" s="19"/>
      <c r="AA836573" s="19"/>
      <c r="AB836573" s="19"/>
      <c r="AC836573" s="19"/>
      <c r="AD836573" s="19"/>
      <c r="AE836573" s="19"/>
      <c r="AF836573" s="19"/>
      <c r="AG836573" s="19"/>
      <c r="AH836573" s="19"/>
      <c r="AI836573" s="19"/>
      <c r="AJ836573" s="19"/>
      <c r="AK836573" s="19"/>
      <c r="AL836573" s="19"/>
      <c r="AM836573" s="19"/>
      <c r="AN836573" s="19"/>
      <c r="AO836573" s="19"/>
      <c r="AP836573"/>
    </row>
    <row r="836574" spans="1:42" s="116" customFormat="1" x14ac:dyDescent="0.3">
      <c r="A836574"/>
      <c r="B836574"/>
      <c r="C836574"/>
      <c r="D836574"/>
      <c r="E836574"/>
      <c r="F836574"/>
      <c r="G836574"/>
      <c r="H836574"/>
      <c r="I836574"/>
      <c r="J836574"/>
      <c r="K836574"/>
      <c r="L836574"/>
      <c r="M836574" s="115"/>
      <c r="N836574" s="115"/>
      <c r="O836574"/>
      <c r="P836574"/>
      <c r="Q836574"/>
      <c r="R836574" s="19"/>
      <c r="S836574" s="19"/>
      <c r="T836574"/>
      <c r="U836574" s="113"/>
      <c r="V836574" s="19"/>
      <c r="W836574" s="19"/>
      <c r="X836574" s="19"/>
      <c r="Y836574" s="19"/>
      <c r="Z836574" s="19"/>
      <c r="AA836574" s="19"/>
      <c r="AB836574" s="19"/>
      <c r="AC836574" s="19"/>
      <c r="AD836574" s="19"/>
      <c r="AE836574" s="19"/>
      <c r="AF836574" s="19"/>
      <c r="AG836574" s="19"/>
      <c r="AH836574" s="19"/>
      <c r="AI836574" s="19"/>
      <c r="AJ836574" s="19"/>
      <c r="AK836574" s="19"/>
      <c r="AL836574" s="19"/>
      <c r="AM836574" s="19"/>
      <c r="AN836574" s="19"/>
      <c r="AO836574" s="19"/>
      <c r="AP836574"/>
    </row>
    <row r="836575" spans="1:42" s="116" customFormat="1" x14ac:dyDescent="0.3">
      <c r="A836575"/>
      <c r="B836575"/>
      <c r="C836575"/>
      <c r="D836575"/>
      <c r="E836575"/>
      <c r="F836575"/>
      <c r="G836575"/>
      <c r="H836575"/>
      <c r="I836575"/>
      <c r="J836575"/>
      <c r="K836575"/>
      <c r="L836575"/>
      <c r="M836575" s="115"/>
      <c r="N836575" s="115"/>
      <c r="O836575"/>
      <c r="P836575"/>
      <c r="Q836575"/>
      <c r="R836575" s="19"/>
      <c r="S836575" s="19"/>
      <c r="T836575"/>
      <c r="U836575" s="113"/>
      <c r="V836575" s="19"/>
      <c r="W836575" s="19"/>
      <c r="X836575" s="19"/>
      <c r="Y836575" s="19"/>
      <c r="Z836575" s="19"/>
      <c r="AA836575" s="19"/>
      <c r="AB836575" s="19"/>
      <c r="AC836575" s="19"/>
      <c r="AD836575" s="19"/>
      <c r="AE836575" s="19"/>
      <c r="AF836575" s="19"/>
      <c r="AG836575" s="19"/>
      <c r="AH836575" s="19"/>
      <c r="AI836575" s="19"/>
      <c r="AJ836575" s="19"/>
      <c r="AK836575" s="19"/>
      <c r="AL836575" s="19"/>
      <c r="AM836575" s="19"/>
      <c r="AN836575" s="19"/>
      <c r="AO836575" s="19"/>
      <c r="AP836575"/>
    </row>
    <row r="836576" spans="1:42" s="116" customFormat="1" x14ac:dyDescent="0.3">
      <c r="A836576"/>
      <c r="B836576"/>
      <c r="C836576"/>
      <c r="D836576"/>
      <c r="E836576"/>
      <c r="F836576"/>
      <c r="G836576"/>
      <c r="H836576"/>
      <c r="I836576"/>
      <c r="J836576"/>
      <c r="K836576"/>
      <c r="L836576"/>
      <c r="M836576" s="115"/>
      <c r="N836576" s="115"/>
      <c r="O836576"/>
      <c r="P836576"/>
      <c r="Q836576"/>
      <c r="R836576" s="19"/>
      <c r="S836576" s="19"/>
      <c r="T836576"/>
      <c r="U836576" s="113"/>
      <c r="V836576" s="19"/>
      <c r="W836576" s="19"/>
      <c r="X836576" s="19"/>
      <c r="Y836576" s="19"/>
      <c r="Z836576" s="19"/>
      <c r="AA836576" s="19"/>
      <c r="AB836576" s="19"/>
      <c r="AC836576" s="19"/>
      <c r="AD836576" s="19"/>
      <c r="AE836576" s="19"/>
      <c r="AF836576" s="19"/>
      <c r="AG836576" s="19"/>
      <c r="AH836576" s="19"/>
      <c r="AI836576" s="19"/>
      <c r="AJ836576" s="19"/>
      <c r="AK836576" s="19"/>
      <c r="AL836576" s="19"/>
      <c r="AM836576" s="19"/>
      <c r="AN836576" s="19"/>
      <c r="AO836576" s="19"/>
      <c r="AP836576"/>
    </row>
    <row r="836577" spans="1:42" s="116" customFormat="1" x14ac:dyDescent="0.3">
      <c r="A836577"/>
      <c r="B836577"/>
      <c r="C836577"/>
      <c r="D836577"/>
      <c r="E836577"/>
      <c r="F836577"/>
      <c r="G836577"/>
      <c r="H836577"/>
      <c r="I836577"/>
      <c r="J836577"/>
      <c r="K836577"/>
      <c r="L836577"/>
      <c r="M836577" s="115"/>
      <c r="N836577" s="115"/>
      <c r="O836577"/>
      <c r="P836577"/>
      <c r="Q836577"/>
      <c r="R836577" s="19"/>
      <c r="S836577" s="19"/>
      <c r="T836577"/>
      <c r="U836577" s="113"/>
      <c r="V836577" s="19"/>
      <c r="W836577" s="19"/>
      <c r="X836577" s="19"/>
      <c r="Y836577" s="19"/>
      <c r="Z836577" s="19"/>
      <c r="AA836577" s="19"/>
      <c r="AB836577" s="19"/>
      <c r="AC836577" s="19"/>
      <c r="AD836577" s="19"/>
      <c r="AE836577" s="19"/>
      <c r="AF836577" s="19"/>
      <c r="AG836577" s="19"/>
      <c r="AH836577" s="19"/>
      <c r="AI836577" s="19"/>
      <c r="AJ836577" s="19"/>
      <c r="AK836577" s="19"/>
      <c r="AL836577" s="19"/>
      <c r="AM836577" s="19"/>
      <c r="AN836577" s="19"/>
      <c r="AO836577" s="19"/>
      <c r="AP836577"/>
    </row>
    <row r="836578" spans="1:42" s="116" customFormat="1" x14ac:dyDescent="0.3">
      <c r="A836578"/>
      <c r="B836578"/>
      <c r="C836578"/>
      <c r="D836578"/>
      <c r="E836578"/>
      <c r="F836578"/>
      <c r="G836578"/>
      <c r="H836578"/>
      <c r="I836578"/>
      <c r="J836578"/>
      <c r="K836578"/>
      <c r="L836578"/>
      <c r="M836578" s="115"/>
      <c r="N836578" s="115"/>
      <c r="O836578"/>
      <c r="P836578"/>
      <c r="Q836578"/>
      <c r="R836578" s="19"/>
      <c r="S836578" s="19"/>
      <c r="T836578"/>
      <c r="U836578" s="113"/>
      <c r="V836578" s="19"/>
      <c r="W836578" s="19"/>
      <c r="X836578" s="19"/>
      <c r="Y836578" s="19"/>
      <c r="Z836578" s="19"/>
      <c r="AA836578" s="19"/>
      <c r="AB836578" s="19"/>
      <c r="AC836578" s="19"/>
      <c r="AD836578" s="19"/>
      <c r="AE836578" s="19"/>
      <c r="AF836578" s="19"/>
      <c r="AG836578" s="19"/>
      <c r="AH836578" s="19"/>
      <c r="AI836578" s="19"/>
      <c r="AJ836578" s="19"/>
      <c r="AK836578" s="19"/>
      <c r="AL836578" s="19"/>
      <c r="AM836578" s="19"/>
      <c r="AN836578" s="19"/>
      <c r="AO836578" s="19"/>
      <c r="AP836578"/>
    </row>
    <row r="836579" spans="1:42" s="116" customFormat="1" x14ac:dyDescent="0.3">
      <c r="A836579"/>
      <c r="B836579"/>
      <c r="C836579"/>
      <c r="D836579"/>
      <c r="E836579"/>
      <c r="F836579"/>
      <c r="G836579"/>
      <c r="H836579"/>
      <c r="I836579"/>
      <c r="J836579"/>
      <c r="K836579"/>
      <c r="L836579"/>
      <c r="M836579" s="115"/>
      <c r="N836579" s="115"/>
      <c r="O836579"/>
      <c r="P836579"/>
      <c r="Q836579"/>
      <c r="R836579" s="19"/>
      <c r="S836579" s="19"/>
      <c r="T836579"/>
      <c r="U836579" s="113"/>
      <c r="V836579" s="19"/>
      <c r="W836579" s="19"/>
      <c r="X836579" s="19"/>
      <c r="Y836579" s="19"/>
      <c r="Z836579" s="19"/>
      <c r="AA836579" s="19"/>
      <c r="AB836579" s="19"/>
      <c r="AC836579" s="19"/>
      <c r="AD836579" s="19"/>
      <c r="AE836579" s="19"/>
      <c r="AF836579" s="19"/>
      <c r="AG836579" s="19"/>
      <c r="AH836579" s="19"/>
      <c r="AI836579" s="19"/>
      <c r="AJ836579" s="19"/>
      <c r="AK836579" s="19"/>
      <c r="AL836579" s="19"/>
      <c r="AM836579" s="19"/>
      <c r="AN836579" s="19"/>
      <c r="AO836579" s="19"/>
      <c r="AP836579"/>
    </row>
    <row r="836580" spans="1:42" s="116" customFormat="1" x14ac:dyDescent="0.3">
      <c r="A836580"/>
      <c r="B836580"/>
      <c r="C836580"/>
      <c r="D836580"/>
      <c r="E836580"/>
      <c r="F836580"/>
      <c r="G836580"/>
      <c r="H836580"/>
      <c r="I836580"/>
      <c r="J836580"/>
      <c r="K836580"/>
      <c r="L836580"/>
      <c r="M836580" s="115"/>
      <c r="N836580" s="115"/>
      <c r="O836580"/>
      <c r="P836580"/>
      <c r="Q836580"/>
      <c r="R836580" s="19"/>
      <c r="S836580" s="19"/>
      <c r="T836580"/>
      <c r="U836580" s="113"/>
      <c r="V836580" s="19"/>
      <c r="W836580" s="19"/>
      <c r="X836580" s="19"/>
      <c r="Y836580" s="19"/>
      <c r="Z836580" s="19"/>
      <c r="AA836580" s="19"/>
      <c r="AB836580" s="19"/>
      <c r="AC836580" s="19"/>
      <c r="AD836580" s="19"/>
      <c r="AE836580" s="19"/>
      <c r="AF836580" s="19"/>
      <c r="AG836580" s="19"/>
      <c r="AH836580" s="19"/>
      <c r="AI836580" s="19"/>
      <c r="AJ836580" s="19"/>
      <c r="AK836580" s="19"/>
      <c r="AL836580" s="19"/>
      <c r="AM836580" s="19"/>
      <c r="AN836580" s="19"/>
      <c r="AO836580" s="19"/>
      <c r="AP836580"/>
    </row>
    <row r="836581" spans="1:42" s="116" customFormat="1" x14ac:dyDescent="0.3">
      <c r="A836581"/>
      <c r="B836581"/>
      <c r="C836581"/>
      <c r="D836581"/>
      <c r="E836581"/>
      <c r="F836581"/>
      <c r="G836581"/>
      <c r="H836581"/>
      <c r="I836581"/>
      <c r="J836581"/>
      <c r="K836581"/>
      <c r="L836581"/>
      <c r="M836581" s="115"/>
      <c r="N836581" s="115"/>
      <c r="O836581"/>
      <c r="P836581"/>
      <c r="Q836581"/>
      <c r="R836581" s="19"/>
      <c r="S836581" s="19"/>
      <c r="T836581"/>
      <c r="U836581" s="113"/>
      <c r="V836581" s="19"/>
      <c r="W836581" s="19"/>
      <c r="X836581" s="19"/>
      <c r="Y836581" s="19"/>
      <c r="Z836581" s="19"/>
      <c r="AA836581" s="19"/>
      <c r="AB836581" s="19"/>
      <c r="AC836581" s="19"/>
      <c r="AD836581" s="19"/>
      <c r="AE836581" s="19"/>
      <c r="AF836581" s="19"/>
      <c r="AG836581" s="19"/>
      <c r="AH836581" s="19"/>
      <c r="AI836581" s="19"/>
      <c r="AJ836581" s="19"/>
      <c r="AK836581" s="19"/>
      <c r="AL836581" s="19"/>
      <c r="AM836581" s="19"/>
      <c r="AN836581" s="19"/>
      <c r="AO836581" s="19"/>
      <c r="AP836581"/>
    </row>
    <row r="836582" spans="1:42" s="116" customFormat="1" x14ac:dyDescent="0.3">
      <c r="A836582"/>
      <c r="B836582"/>
      <c r="C836582"/>
      <c r="D836582"/>
      <c r="E836582"/>
      <c r="F836582"/>
      <c r="G836582"/>
      <c r="H836582"/>
      <c r="I836582"/>
      <c r="J836582"/>
      <c r="K836582"/>
      <c r="L836582"/>
      <c r="M836582" s="115"/>
      <c r="N836582" s="115"/>
      <c r="O836582"/>
      <c r="P836582"/>
      <c r="Q836582"/>
      <c r="R836582" s="19"/>
      <c r="S836582" s="19"/>
      <c r="T836582"/>
      <c r="U836582" s="113"/>
      <c r="V836582" s="19"/>
      <c r="W836582" s="19"/>
      <c r="X836582" s="19"/>
      <c r="Y836582" s="19"/>
      <c r="Z836582" s="19"/>
      <c r="AA836582" s="19"/>
      <c r="AB836582" s="19"/>
      <c r="AC836582" s="19"/>
      <c r="AD836582" s="19"/>
      <c r="AE836582" s="19"/>
      <c r="AF836582" s="19"/>
      <c r="AG836582" s="19"/>
      <c r="AH836582" s="19"/>
      <c r="AI836582" s="19"/>
      <c r="AJ836582" s="19"/>
      <c r="AK836582" s="19"/>
      <c r="AL836582" s="19"/>
      <c r="AM836582" s="19"/>
      <c r="AN836582" s="19"/>
      <c r="AO836582" s="19"/>
      <c r="AP836582"/>
    </row>
    <row r="836583" spans="1:42" s="116" customFormat="1" x14ac:dyDescent="0.3">
      <c r="A836583"/>
      <c r="B836583"/>
      <c r="C836583"/>
      <c r="D836583"/>
      <c r="E836583"/>
      <c r="F836583"/>
      <c r="G836583"/>
      <c r="H836583"/>
      <c r="I836583"/>
      <c r="J836583"/>
      <c r="K836583"/>
      <c r="L836583"/>
      <c r="M836583" s="115"/>
      <c r="N836583" s="115"/>
      <c r="O836583"/>
      <c r="P836583"/>
      <c r="Q836583"/>
      <c r="R836583" s="19"/>
      <c r="S836583" s="19"/>
      <c r="T836583"/>
      <c r="U836583" s="113"/>
      <c r="V836583" s="19"/>
      <c r="W836583" s="19"/>
      <c r="X836583" s="19"/>
      <c r="Y836583" s="19"/>
      <c r="Z836583" s="19"/>
      <c r="AA836583" s="19"/>
      <c r="AB836583" s="19"/>
      <c r="AC836583" s="19"/>
      <c r="AD836583" s="19"/>
      <c r="AE836583" s="19"/>
      <c r="AF836583" s="19"/>
      <c r="AG836583" s="19"/>
      <c r="AH836583" s="19"/>
      <c r="AI836583" s="19"/>
      <c r="AJ836583" s="19"/>
      <c r="AK836583" s="19"/>
      <c r="AL836583" s="19"/>
      <c r="AM836583" s="19"/>
      <c r="AN836583" s="19"/>
      <c r="AO836583" s="19"/>
      <c r="AP836583"/>
    </row>
    <row r="836584" spans="1:42" s="116" customFormat="1" x14ac:dyDescent="0.3">
      <c r="A836584"/>
      <c r="B836584"/>
      <c r="C836584"/>
      <c r="D836584"/>
      <c r="E836584"/>
      <c r="F836584"/>
      <c r="G836584"/>
      <c r="H836584"/>
      <c r="I836584"/>
      <c r="J836584"/>
      <c r="K836584"/>
      <c r="L836584"/>
      <c r="M836584" s="115"/>
      <c r="N836584" s="115"/>
      <c r="O836584"/>
      <c r="P836584"/>
      <c r="Q836584"/>
      <c r="R836584" s="19"/>
      <c r="S836584" s="19"/>
      <c r="T836584"/>
      <c r="U836584" s="113"/>
      <c r="V836584" s="19"/>
      <c r="W836584" s="19"/>
      <c r="X836584" s="19"/>
      <c r="Y836584" s="19"/>
      <c r="Z836584" s="19"/>
      <c r="AA836584" s="19"/>
      <c r="AB836584" s="19"/>
      <c r="AC836584" s="19"/>
      <c r="AD836584" s="19"/>
      <c r="AE836584" s="19"/>
      <c r="AF836584" s="19"/>
      <c r="AG836584" s="19"/>
      <c r="AH836584" s="19"/>
      <c r="AI836584" s="19"/>
      <c r="AJ836584" s="19"/>
      <c r="AK836584" s="19"/>
      <c r="AL836584" s="19"/>
      <c r="AM836584" s="19"/>
      <c r="AN836584" s="19"/>
      <c r="AO836584" s="19"/>
      <c r="AP836584"/>
    </row>
    <row r="836585" spans="1:42" s="116" customFormat="1" x14ac:dyDescent="0.3">
      <c r="A836585"/>
      <c r="B836585"/>
      <c r="C836585"/>
      <c r="D836585"/>
      <c r="E836585"/>
      <c r="F836585"/>
      <c r="G836585"/>
      <c r="H836585"/>
      <c r="I836585"/>
      <c r="J836585"/>
      <c r="K836585"/>
      <c r="L836585"/>
      <c r="M836585" s="115"/>
      <c r="N836585" s="115"/>
      <c r="O836585"/>
      <c r="P836585"/>
      <c r="Q836585"/>
      <c r="R836585" s="19"/>
      <c r="S836585" s="19"/>
      <c r="T836585"/>
      <c r="U836585" s="113"/>
      <c r="V836585" s="19"/>
      <c r="W836585" s="19"/>
      <c r="X836585" s="19"/>
      <c r="Y836585" s="19"/>
      <c r="Z836585" s="19"/>
      <c r="AA836585" s="19"/>
      <c r="AB836585" s="19"/>
      <c r="AC836585" s="19"/>
      <c r="AD836585" s="19"/>
      <c r="AE836585" s="19"/>
      <c r="AF836585" s="19"/>
      <c r="AG836585" s="19"/>
      <c r="AH836585" s="19"/>
      <c r="AI836585" s="19"/>
      <c r="AJ836585" s="19"/>
      <c r="AK836585" s="19"/>
      <c r="AL836585" s="19"/>
      <c r="AM836585" s="19"/>
      <c r="AN836585" s="19"/>
      <c r="AO836585" s="19"/>
      <c r="AP836585"/>
    </row>
    <row r="836586" spans="1:42" s="116" customFormat="1" x14ac:dyDescent="0.3">
      <c r="A836586"/>
      <c r="B836586"/>
      <c r="C836586"/>
      <c r="D836586"/>
      <c r="E836586"/>
      <c r="F836586"/>
      <c r="G836586"/>
      <c r="H836586"/>
      <c r="I836586"/>
      <c r="J836586"/>
      <c r="K836586"/>
      <c r="L836586"/>
      <c r="M836586" s="115"/>
      <c r="N836586" s="115"/>
      <c r="O836586"/>
      <c r="P836586"/>
      <c r="Q836586"/>
      <c r="R836586" s="19"/>
      <c r="S836586" s="19"/>
      <c r="T836586"/>
      <c r="U836586" s="113"/>
      <c r="V836586" s="19"/>
      <c r="W836586" s="19"/>
      <c r="X836586" s="19"/>
      <c r="Y836586" s="19"/>
      <c r="Z836586" s="19"/>
      <c r="AA836586" s="19"/>
      <c r="AB836586" s="19"/>
      <c r="AC836586" s="19"/>
      <c r="AD836586" s="19"/>
      <c r="AE836586" s="19"/>
      <c r="AF836586" s="19"/>
      <c r="AG836586" s="19"/>
      <c r="AH836586" s="19"/>
      <c r="AI836586" s="19"/>
      <c r="AJ836586" s="19"/>
      <c r="AK836586" s="19"/>
      <c r="AL836586" s="19"/>
      <c r="AM836586" s="19"/>
      <c r="AN836586" s="19"/>
      <c r="AO836586" s="19"/>
      <c r="AP836586"/>
    </row>
    <row r="836587" spans="1:42" s="116" customFormat="1" x14ac:dyDescent="0.3">
      <c r="A836587"/>
      <c r="B836587"/>
      <c r="C836587"/>
      <c r="D836587"/>
      <c r="E836587"/>
      <c r="F836587"/>
      <c r="G836587"/>
      <c r="H836587"/>
      <c r="I836587"/>
      <c r="J836587"/>
      <c r="K836587"/>
      <c r="L836587"/>
      <c r="M836587" s="115"/>
      <c r="N836587" s="115"/>
      <c r="O836587"/>
      <c r="P836587"/>
      <c r="Q836587"/>
      <c r="R836587" s="19"/>
      <c r="S836587" s="19"/>
      <c r="T836587"/>
      <c r="U836587" s="113"/>
      <c r="V836587" s="19"/>
      <c r="W836587" s="19"/>
      <c r="X836587" s="19"/>
      <c r="Y836587" s="19"/>
      <c r="Z836587" s="19"/>
      <c r="AA836587" s="19"/>
      <c r="AB836587" s="19"/>
      <c r="AC836587" s="19"/>
      <c r="AD836587" s="19"/>
      <c r="AE836587" s="19"/>
      <c r="AF836587" s="19"/>
      <c r="AG836587" s="19"/>
      <c r="AH836587" s="19"/>
      <c r="AI836587" s="19"/>
      <c r="AJ836587" s="19"/>
      <c r="AK836587" s="19"/>
      <c r="AL836587" s="19"/>
      <c r="AM836587" s="19"/>
      <c r="AN836587" s="19"/>
      <c r="AO836587" s="19"/>
      <c r="AP836587"/>
    </row>
    <row r="836588" spans="1:42" s="116" customFormat="1" x14ac:dyDescent="0.3">
      <c r="A836588"/>
      <c r="B836588"/>
      <c r="C836588"/>
      <c r="D836588"/>
      <c r="E836588"/>
      <c r="F836588"/>
      <c r="G836588"/>
      <c r="H836588"/>
      <c r="I836588"/>
      <c r="J836588"/>
      <c r="K836588"/>
      <c r="L836588"/>
      <c r="M836588" s="115"/>
      <c r="N836588" s="115"/>
      <c r="O836588"/>
      <c r="P836588"/>
      <c r="Q836588"/>
      <c r="R836588" s="19"/>
      <c r="S836588" s="19"/>
      <c r="T836588"/>
      <c r="U836588" s="113"/>
      <c r="V836588" s="19"/>
      <c r="W836588" s="19"/>
      <c r="X836588" s="19"/>
      <c r="Y836588" s="19"/>
      <c r="Z836588" s="19"/>
      <c r="AA836588" s="19"/>
      <c r="AB836588" s="19"/>
      <c r="AC836588" s="19"/>
      <c r="AD836588" s="19"/>
      <c r="AE836588" s="19"/>
      <c r="AF836588" s="19"/>
      <c r="AG836588" s="19"/>
      <c r="AH836588" s="19"/>
      <c r="AI836588" s="19"/>
      <c r="AJ836588" s="19"/>
      <c r="AK836588" s="19"/>
      <c r="AL836588" s="19"/>
      <c r="AM836588" s="19"/>
      <c r="AN836588" s="19"/>
      <c r="AO836588" s="19"/>
      <c r="AP836588"/>
    </row>
    <row r="836589" spans="1:42" s="116" customFormat="1" x14ac:dyDescent="0.3">
      <c r="A836589"/>
      <c r="B836589"/>
      <c r="C836589"/>
      <c r="D836589"/>
      <c r="E836589"/>
      <c r="F836589"/>
      <c r="G836589"/>
      <c r="H836589"/>
      <c r="I836589"/>
      <c r="J836589"/>
      <c r="K836589"/>
      <c r="L836589"/>
      <c r="M836589" s="115"/>
      <c r="N836589" s="115"/>
      <c r="O836589"/>
      <c r="P836589"/>
      <c r="Q836589"/>
      <c r="R836589" s="19"/>
      <c r="S836589" s="19"/>
      <c r="T836589"/>
      <c r="U836589" s="113"/>
      <c r="V836589" s="19"/>
      <c r="W836589" s="19"/>
      <c r="X836589" s="19"/>
      <c r="Y836589" s="19"/>
      <c r="Z836589" s="19"/>
      <c r="AA836589" s="19"/>
      <c r="AB836589" s="19"/>
      <c r="AC836589" s="19"/>
      <c r="AD836589" s="19"/>
      <c r="AE836589" s="19"/>
      <c r="AF836589" s="19"/>
      <c r="AG836589" s="19"/>
      <c r="AH836589" s="19"/>
      <c r="AI836589" s="19"/>
      <c r="AJ836589" s="19"/>
      <c r="AK836589" s="19"/>
      <c r="AL836589" s="19"/>
      <c r="AM836589" s="19"/>
      <c r="AN836589" s="19"/>
      <c r="AO836589" s="19"/>
      <c r="AP836589"/>
    </row>
    <row r="836590" spans="1:42" s="116" customFormat="1" x14ac:dyDescent="0.3">
      <c r="A836590"/>
      <c r="B836590"/>
      <c r="C836590"/>
      <c r="D836590"/>
      <c r="E836590"/>
      <c r="F836590"/>
      <c r="G836590"/>
      <c r="H836590"/>
      <c r="I836590"/>
      <c r="J836590"/>
      <c r="K836590"/>
      <c r="L836590"/>
      <c r="M836590" s="115"/>
      <c r="N836590" s="115"/>
      <c r="O836590"/>
      <c r="P836590"/>
      <c r="Q836590"/>
      <c r="R836590" s="19"/>
      <c r="S836590" s="19"/>
      <c r="T836590"/>
      <c r="U836590" s="113"/>
      <c r="V836590" s="19"/>
      <c r="W836590" s="19"/>
      <c r="X836590" s="19"/>
      <c r="Y836590" s="19"/>
      <c r="Z836590" s="19"/>
      <c r="AA836590" s="19"/>
      <c r="AB836590" s="19"/>
      <c r="AC836590" s="19"/>
      <c r="AD836590" s="19"/>
      <c r="AE836590" s="19"/>
      <c r="AF836590" s="19"/>
      <c r="AG836590" s="19"/>
      <c r="AH836590" s="19"/>
      <c r="AI836590" s="19"/>
      <c r="AJ836590" s="19"/>
      <c r="AK836590" s="19"/>
      <c r="AL836590" s="19"/>
      <c r="AM836590" s="19"/>
      <c r="AN836590" s="19"/>
      <c r="AO836590" s="19"/>
      <c r="AP836590"/>
    </row>
    <row r="836591" spans="1:42" s="116" customFormat="1" x14ac:dyDescent="0.3">
      <c r="A836591"/>
      <c r="B836591"/>
      <c r="C836591"/>
      <c r="D836591"/>
      <c r="E836591"/>
      <c r="F836591"/>
      <c r="G836591"/>
      <c r="H836591"/>
      <c r="I836591"/>
      <c r="J836591"/>
      <c r="K836591"/>
      <c r="L836591"/>
      <c r="M836591" s="115"/>
      <c r="N836591" s="115"/>
      <c r="O836591"/>
      <c r="P836591"/>
      <c r="Q836591"/>
      <c r="R836591" s="19"/>
      <c r="S836591" s="19"/>
      <c r="T836591"/>
      <c r="U836591" s="113"/>
      <c r="V836591" s="19"/>
      <c r="W836591" s="19"/>
      <c r="X836591" s="19"/>
      <c r="Y836591" s="19"/>
      <c r="Z836591" s="19"/>
      <c r="AA836591" s="19"/>
      <c r="AB836591" s="19"/>
      <c r="AC836591" s="19"/>
      <c r="AD836591" s="19"/>
      <c r="AE836591" s="19"/>
      <c r="AF836591" s="19"/>
      <c r="AG836591" s="19"/>
      <c r="AH836591" s="19"/>
      <c r="AI836591" s="19"/>
      <c r="AJ836591" s="19"/>
      <c r="AK836591" s="19"/>
      <c r="AL836591" s="19"/>
      <c r="AM836591" s="19"/>
      <c r="AN836591" s="19"/>
      <c r="AO836591" s="19"/>
      <c r="AP836591"/>
    </row>
    <row r="836592" spans="1:42" s="116" customFormat="1" x14ac:dyDescent="0.3">
      <c r="A836592"/>
      <c r="B836592"/>
      <c r="C836592"/>
      <c r="D836592"/>
      <c r="E836592"/>
      <c r="F836592"/>
      <c r="G836592"/>
      <c r="H836592"/>
      <c r="I836592"/>
      <c r="J836592"/>
      <c r="K836592"/>
      <c r="L836592"/>
      <c r="M836592" s="115"/>
      <c r="N836592" s="115"/>
      <c r="O836592"/>
      <c r="P836592"/>
      <c r="Q836592"/>
      <c r="R836592" s="19"/>
      <c r="S836592" s="19"/>
      <c r="T836592"/>
      <c r="U836592" s="113"/>
      <c r="V836592" s="19"/>
      <c r="W836592" s="19"/>
      <c r="X836592" s="19"/>
      <c r="Y836592" s="19"/>
      <c r="Z836592" s="19"/>
      <c r="AA836592" s="19"/>
      <c r="AB836592" s="19"/>
      <c r="AC836592" s="19"/>
      <c r="AD836592" s="19"/>
      <c r="AE836592" s="19"/>
      <c r="AF836592" s="19"/>
      <c r="AG836592" s="19"/>
      <c r="AH836592" s="19"/>
      <c r="AI836592" s="19"/>
      <c r="AJ836592" s="19"/>
      <c r="AK836592" s="19"/>
      <c r="AL836592" s="19"/>
      <c r="AM836592" s="19"/>
      <c r="AN836592" s="19"/>
      <c r="AO836592" s="19"/>
      <c r="AP836592"/>
    </row>
    <row r="836593" spans="1:42" s="116" customFormat="1" x14ac:dyDescent="0.3">
      <c r="A836593"/>
      <c r="B836593"/>
      <c r="C836593"/>
      <c r="D836593"/>
      <c r="E836593"/>
      <c r="F836593"/>
      <c r="G836593"/>
      <c r="H836593"/>
      <c r="I836593"/>
      <c r="J836593"/>
      <c r="K836593"/>
      <c r="L836593"/>
      <c r="M836593" s="115"/>
      <c r="N836593" s="115"/>
      <c r="O836593"/>
      <c r="P836593"/>
      <c r="Q836593"/>
      <c r="R836593" s="19"/>
      <c r="S836593" s="19"/>
      <c r="T836593"/>
      <c r="U836593" s="113"/>
      <c r="V836593" s="19"/>
      <c r="W836593" s="19"/>
      <c r="X836593" s="19"/>
      <c r="Y836593" s="19"/>
      <c r="Z836593" s="19"/>
      <c r="AA836593" s="19"/>
      <c r="AB836593" s="19"/>
      <c r="AC836593" s="19"/>
      <c r="AD836593" s="19"/>
      <c r="AE836593" s="19"/>
      <c r="AF836593" s="19"/>
      <c r="AG836593" s="19"/>
      <c r="AH836593" s="19"/>
      <c r="AI836593" s="19"/>
      <c r="AJ836593" s="19"/>
      <c r="AK836593" s="19"/>
      <c r="AL836593" s="19"/>
      <c r="AM836593" s="19"/>
      <c r="AN836593" s="19"/>
      <c r="AO836593" s="19"/>
      <c r="AP836593"/>
    </row>
    <row r="836594" spans="1:42" s="116" customFormat="1" x14ac:dyDescent="0.3">
      <c r="A836594"/>
      <c r="B836594"/>
      <c r="C836594"/>
      <c r="D836594"/>
      <c r="E836594"/>
      <c r="F836594"/>
      <c r="G836594"/>
      <c r="H836594"/>
      <c r="I836594"/>
      <c r="J836594"/>
      <c r="K836594"/>
      <c r="L836594"/>
      <c r="M836594" s="115"/>
      <c r="N836594" s="115"/>
      <c r="O836594"/>
      <c r="P836594"/>
      <c r="Q836594"/>
      <c r="R836594" s="19"/>
      <c r="S836594" s="19"/>
      <c r="T836594"/>
      <c r="U836594" s="113"/>
      <c r="V836594" s="19"/>
      <c r="W836594" s="19"/>
      <c r="X836594" s="19"/>
      <c r="Y836594" s="19"/>
      <c r="Z836594" s="19"/>
      <c r="AA836594" s="19"/>
      <c r="AB836594" s="19"/>
      <c r="AC836594" s="19"/>
      <c r="AD836594" s="19"/>
      <c r="AE836594" s="19"/>
      <c r="AF836594" s="19"/>
      <c r="AG836594" s="19"/>
      <c r="AH836594" s="19"/>
      <c r="AI836594" s="19"/>
      <c r="AJ836594" s="19"/>
      <c r="AK836594" s="19"/>
      <c r="AL836594" s="19"/>
      <c r="AM836594" s="19"/>
      <c r="AN836594" s="19"/>
      <c r="AO836594" s="19"/>
      <c r="AP836594"/>
    </row>
    <row r="836595" spans="1:42" s="116" customFormat="1" x14ac:dyDescent="0.3">
      <c r="A836595"/>
      <c r="B836595"/>
      <c r="C836595"/>
      <c r="D836595"/>
      <c r="E836595"/>
      <c r="F836595"/>
      <c r="G836595"/>
      <c r="H836595"/>
      <c r="I836595"/>
      <c r="J836595"/>
      <c r="K836595"/>
      <c r="L836595"/>
      <c r="M836595" s="115"/>
      <c r="N836595" s="115"/>
      <c r="O836595"/>
      <c r="P836595"/>
      <c r="Q836595"/>
      <c r="R836595" s="19"/>
      <c r="S836595" s="19"/>
      <c r="T836595"/>
      <c r="U836595" s="113"/>
      <c r="V836595" s="19"/>
      <c r="W836595" s="19"/>
      <c r="X836595" s="19"/>
      <c r="Y836595" s="19"/>
      <c r="Z836595" s="19"/>
      <c r="AA836595" s="19"/>
      <c r="AB836595" s="19"/>
      <c r="AC836595" s="19"/>
      <c r="AD836595" s="19"/>
      <c r="AE836595" s="19"/>
      <c r="AF836595" s="19"/>
      <c r="AG836595" s="19"/>
      <c r="AH836595" s="19"/>
      <c r="AI836595" s="19"/>
      <c r="AJ836595" s="19"/>
      <c r="AK836595" s="19"/>
      <c r="AL836595" s="19"/>
      <c r="AM836595" s="19"/>
      <c r="AN836595" s="19"/>
      <c r="AO836595" s="19"/>
      <c r="AP836595"/>
    </row>
    <row r="836596" spans="1:42" s="116" customFormat="1" x14ac:dyDescent="0.3">
      <c r="A836596"/>
      <c r="B836596"/>
      <c r="C836596"/>
      <c r="D836596"/>
      <c r="E836596"/>
      <c r="F836596"/>
      <c r="G836596"/>
      <c r="H836596"/>
      <c r="I836596"/>
      <c r="J836596"/>
      <c r="K836596"/>
      <c r="L836596"/>
      <c r="M836596" s="115"/>
      <c r="N836596" s="115"/>
      <c r="O836596"/>
      <c r="P836596"/>
      <c r="Q836596"/>
      <c r="R836596" s="19"/>
      <c r="S836596" s="19"/>
      <c r="T836596"/>
      <c r="U836596" s="113"/>
      <c r="V836596" s="19"/>
      <c r="W836596" s="19"/>
      <c r="X836596" s="19"/>
      <c r="Y836596" s="19"/>
      <c r="Z836596" s="19"/>
      <c r="AA836596" s="19"/>
      <c r="AB836596" s="19"/>
      <c r="AC836596" s="19"/>
      <c r="AD836596" s="19"/>
      <c r="AE836596" s="19"/>
      <c r="AF836596" s="19"/>
      <c r="AG836596" s="19"/>
      <c r="AH836596" s="19"/>
      <c r="AI836596" s="19"/>
      <c r="AJ836596" s="19"/>
      <c r="AK836596" s="19"/>
      <c r="AL836596" s="19"/>
      <c r="AM836596" s="19"/>
      <c r="AN836596" s="19"/>
      <c r="AO836596" s="19"/>
      <c r="AP836596"/>
    </row>
    <row r="836597" spans="1:42" s="116" customFormat="1" x14ac:dyDescent="0.3">
      <c r="A836597"/>
      <c r="B836597"/>
      <c r="C836597"/>
      <c r="D836597"/>
      <c r="E836597"/>
      <c r="F836597"/>
      <c r="G836597"/>
      <c r="H836597"/>
      <c r="I836597"/>
      <c r="J836597"/>
      <c r="K836597"/>
      <c r="L836597"/>
      <c r="M836597" s="115"/>
      <c r="N836597" s="115"/>
      <c r="O836597"/>
      <c r="P836597"/>
      <c r="Q836597"/>
      <c r="R836597" s="19"/>
      <c r="S836597" s="19"/>
      <c r="T836597"/>
      <c r="U836597" s="113"/>
      <c r="V836597" s="19"/>
      <c r="W836597" s="19"/>
      <c r="X836597" s="19"/>
      <c r="Y836597" s="19"/>
      <c r="Z836597" s="19"/>
      <c r="AA836597" s="19"/>
      <c r="AB836597" s="19"/>
      <c r="AC836597" s="19"/>
      <c r="AD836597" s="19"/>
      <c r="AE836597" s="19"/>
      <c r="AF836597" s="19"/>
      <c r="AG836597" s="19"/>
      <c r="AH836597" s="19"/>
      <c r="AI836597" s="19"/>
      <c r="AJ836597" s="19"/>
      <c r="AK836597" s="19"/>
      <c r="AL836597" s="19"/>
      <c r="AM836597" s="19"/>
      <c r="AN836597" s="19"/>
      <c r="AO836597" s="19"/>
      <c r="AP836597"/>
    </row>
    <row r="836598" spans="1:42" s="116" customFormat="1" x14ac:dyDescent="0.3">
      <c r="A836598"/>
      <c r="B836598"/>
      <c r="C836598"/>
      <c r="D836598"/>
      <c r="E836598"/>
      <c r="F836598"/>
      <c r="G836598"/>
      <c r="H836598"/>
      <c r="I836598"/>
      <c r="J836598"/>
      <c r="K836598"/>
      <c r="L836598"/>
      <c r="M836598" s="115"/>
      <c r="N836598" s="115"/>
      <c r="O836598"/>
      <c r="P836598"/>
      <c r="Q836598"/>
      <c r="R836598" s="19"/>
      <c r="S836598" s="19"/>
      <c r="T836598"/>
      <c r="U836598" s="113"/>
      <c r="V836598" s="19"/>
      <c r="W836598" s="19"/>
      <c r="X836598" s="19"/>
      <c r="Y836598" s="19"/>
      <c r="Z836598" s="19"/>
      <c r="AA836598" s="19"/>
      <c r="AB836598" s="19"/>
      <c r="AC836598" s="19"/>
      <c r="AD836598" s="19"/>
      <c r="AE836598" s="19"/>
      <c r="AF836598" s="19"/>
      <c r="AG836598" s="19"/>
      <c r="AH836598" s="19"/>
      <c r="AI836598" s="19"/>
      <c r="AJ836598" s="19"/>
      <c r="AK836598" s="19"/>
      <c r="AL836598" s="19"/>
      <c r="AM836598" s="19"/>
      <c r="AN836598" s="19"/>
      <c r="AO836598" s="19"/>
      <c r="AP836598"/>
    </row>
    <row r="836599" spans="1:42" s="116" customFormat="1" x14ac:dyDescent="0.3">
      <c r="A836599"/>
      <c r="B836599"/>
      <c r="C836599"/>
      <c r="D836599"/>
      <c r="E836599"/>
      <c r="F836599"/>
      <c r="G836599"/>
      <c r="H836599"/>
      <c r="I836599"/>
      <c r="J836599"/>
      <c r="K836599"/>
      <c r="L836599"/>
      <c r="M836599" s="115"/>
      <c r="N836599" s="115"/>
      <c r="O836599"/>
      <c r="P836599"/>
      <c r="Q836599"/>
      <c r="R836599" s="19"/>
      <c r="S836599" s="19"/>
      <c r="T836599"/>
      <c r="U836599" s="113"/>
      <c r="V836599" s="19"/>
      <c r="W836599" s="19"/>
      <c r="X836599" s="19"/>
      <c r="Y836599" s="19"/>
      <c r="Z836599" s="19"/>
      <c r="AA836599" s="19"/>
      <c r="AB836599" s="19"/>
      <c r="AC836599" s="19"/>
      <c r="AD836599" s="19"/>
      <c r="AE836599" s="19"/>
      <c r="AF836599" s="19"/>
      <c r="AG836599" s="19"/>
      <c r="AH836599" s="19"/>
      <c r="AI836599" s="19"/>
      <c r="AJ836599" s="19"/>
      <c r="AK836599" s="19"/>
      <c r="AL836599" s="19"/>
      <c r="AM836599" s="19"/>
      <c r="AN836599" s="19"/>
      <c r="AO836599" s="19"/>
      <c r="AP836599"/>
    </row>
    <row r="836600" spans="1:42" s="116" customFormat="1" x14ac:dyDescent="0.3">
      <c r="A836600"/>
      <c r="B836600"/>
      <c r="C836600"/>
      <c r="D836600"/>
      <c r="E836600"/>
      <c r="F836600"/>
      <c r="G836600"/>
      <c r="H836600"/>
      <c r="I836600"/>
      <c r="J836600"/>
      <c r="K836600"/>
      <c r="L836600"/>
      <c r="M836600" s="115"/>
      <c r="N836600" s="115"/>
      <c r="O836600"/>
      <c r="P836600"/>
      <c r="Q836600"/>
      <c r="R836600" s="19"/>
      <c r="S836600" s="19"/>
      <c r="T836600"/>
      <c r="U836600" s="113"/>
      <c r="V836600" s="19"/>
      <c r="W836600" s="19"/>
      <c r="X836600" s="19"/>
      <c r="Y836600" s="19"/>
      <c r="Z836600" s="19"/>
      <c r="AA836600" s="19"/>
      <c r="AB836600" s="19"/>
      <c r="AC836600" s="19"/>
      <c r="AD836600" s="19"/>
      <c r="AE836600" s="19"/>
      <c r="AF836600" s="19"/>
      <c r="AG836600" s="19"/>
      <c r="AH836600" s="19"/>
      <c r="AI836600" s="19"/>
      <c r="AJ836600" s="19"/>
      <c r="AK836600" s="19"/>
      <c r="AL836600" s="19"/>
      <c r="AM836600" s="19"/>
      <c r="AN836600" s="19"/>
      <c r="AO836600" s="19"/>
      <c r="AP836600"/>
    </row>
    <row r="836601" spans="1:42" s="116" customFormat="1" x14ac:dyDescent="0.3">
      <c r="A836601"/>
      <c r="B836601"/>
      <c r="C836601"/>
      <c r="D836601"/>
      <c r="E836601"/>
      <c r="F836601"/>
      <c r="G836601"/>
      <c r="H836601"/>
      <c r="I836601"/>
      <c r="J836601"/>
      <c r="K836601"/>
      <c r="L836601"/>
      <c r="M836601" s="115"/>
      <c r="N836601" s="115"/>
      <c r="O836601"/>
      <c r="P836601"/>
      <c r="Q836601"/>
      <c r="R836601" s="19"/>
      <c r="S836601" s="19"/>
      <c r="T836601"/>
      <c r="U836601" s="113"/>
      <c r="V836601" s="19"/>
      <c r="W836601" s="19"/>
      <c r="X836601" s="19"/>
      <c r="Y836601" s="19"/>
      <c r="Z836601" s="19"/>
      <c r="AA836601" s="19"/>
      <c r="AB836601" s="19"/>
      <c r="AC836601" s="19"/>
      <c r="AD836601" s="19"/>
      <c r="AE836601" s="19"/>
      <c r="AF836601" s="19"/>
      <c r="AG836601" s="19"/>
      <c r="AH836601" s="19"/>
      <c r="AI836601" s="19"/>
      <c r="AJ836601" s="19"/>
      <c r="AK836601" s="19"/>
      <c r="AL836601" s="19"/>
      <c r="AM836601" s="19"/>
      <c r="AN836601" s="19"/>
      <c r="AO836601" s="19"/>
      <c r="AP836601"/>
    </row>
    <row r="836602" spans="1:42" s="116" customFormat="1" x14ac:dyDescent="0.3">
      <c r="A836602"/>
      <c r="B836602"/>
      <c r="C836602"/>
      <c r="D836602"/>
      <c r="E836602"/>
      <c r="F836602"/>
      <c r="G836602"/>
      <c r="H836602"/>
      <c r="I836602"/>
      <c r="J836602"/>
      <c r="K836602"/>
      <c r="L836602"/>
      <c r="M836602" s="115"/>
      <c r="N836602" s="115"/>
      <c r="O836602"/>
      <c r="P836602"/>
      <c r="Q836602"/>
      <c r="R836602" s="19"/>
      <c r="S836602" s="19"/>
      <c r="T836602"/>
      <c r="U836602" s="113"/>
      <c r="V836602" s="19"/>
      <c r="W836602" s="19"/>
      <c r="X836602" s="19"/>
      <c r="Y836602" s="19"/>
      <c r="Z836602" s="19"/>
      <c r="AA836602" s="19"/>
      <c r="AB836602" s="19"/>
      <c r="AC836602" s="19"/>
      <c r="AD836602" s="19"/>
      <c r="AE836602" s="19"/>
      <c r="AF836602" s="19"/>
      <c r="AG836602" s="19"/>
      <c r="AH836602" s="19"/>
      <c r="AI836602" s="19"/>
      <c r="AJ836602" s="19"/>
      <c r="AK836602" s="19"/>
      <c r="AL836602" s="19"/>
      <c r="AM836602" s="19"/>
      <c r="AN836602" s="19"/>
      <c r="AO836602" s="19"/>
      <c r="AP836602"/>
    </row>
    <row r="836603" spans="1:42" s="116" customFormat="1" x14ac:dyDescent="0.3">
      <c r="A836603"/>
      <c r="B836603"/>
      <c r="C836603"/>
      <c r="D836603"/>
      <c r="E836603"/>
      <c r="F836603"/>
      <c r="G836603"/>
      <c r="H836603"/>
      <c r="I836603"/>
      <c r="J836603"/>
      <c r="K836603"/>
      <c r="L836603"/>
      <c r="M836603" s="115"/>
      <c r="N836603" s="115"/>
      <c r="O836603"/>
      <c r="P836603"/>
      <c r="Q836603"/>
      <c r="R836603" s="19"/>
      <c r="S836603" s="19"/>
      <c r="T836603"/>
      <c r="U836603" s="113"/>
      <c r="V836603" s="19"/>
      <c r="W836603" s="19"/>
      <c r="X836603" s="19"/>
      <c r="Y836603" s="19"/>
      <c r="Z836603" s="19"/>
      <c r="AA836603" s="19"/>
      <c r="AB836603" s="19"/>
      <c r="AC836603" s="19"/>
      <c r="AD836603" s="19"/>
      <c r="AE836603" s="19"/>
      <c r="AF836603" s="19"/>
      <c r="AG836603" s="19"/>
      <c r="AH836603" s="19"/>
      <c r="AI836603" s="19"/>
      <c r="AJ836603" s="19"/>
      <c r="AK836603" s="19"/>
      <c r="AL836603" s="19"/>
      <c r="AM836603" s="19"/>
      <c r="AN836603" s="19"/>
      <c r="AO836603" s="19"/>
      <c r="AP836603"/>
    </row>
    <row r="836604" spans="1:42" s="116" customFormat="1" x14ac:dyDescent="0.3">
      <c r="A836604"/>
      <c r="B836604"/>
      <c r="C836604"/>
      <c r="D836604"/>
      <c r="E836604"/>
      <c r="F836604"/>
      <c r="G836604"/>
      <c r="H836604"/>
      <c r="I836604"/>
      <c r="J836604"/>
      <c r="K836604"/>
      <c r="L836604"/>
      <c r="M836604" s="115"/>
      <c r="N836604" s="115"/>
      <c r="O836604"/>
      <c r="P836604"/>
      <c r="Q836604"/>
      <c r="R836604" s="19"/>
      <c r="S836604" s="19"/>
      <c r="T836604"/>
      <c r="U836604" s="113"/>
      <c r="V836604" s="19"/>
      <c r="W836604" s="19"/>
      <c r="X836604" s="19"/>
      <c r="Y836604" s="19"/>
      <c r="Z836604" s="19"/>
      <c r="AA836604" s="19"/>
      <c r="AB836604" s="19"/>
      <c r="AC836604" s="19"/>
      <c r="AD836604" s="19"/>
      <c r="AE836604" s="19"/>
      <c r="AF836604" s="19"/>
      <c r="AG836604" s="19"/>
      <c r="AH836604" s="19"/>
      <c r="AI836604" s="19"/>
      <c r="AJ836604" s="19"/>
      <c r="AK836604" s="19"/>
      <c r="AL836604" s="19"/>
      <c r="AM836604" s="19"/>
      <c r="AN836604" s="19"/>
      <c r="AO836604" s="19"/>
      <c r="AP836604"/>
    </row>
    <row r="836605" spans="1:42" s="116" customFormat="1" x14ac:dyDescent="0.3">
      <c r="A836605"/>
      <c r="B836605"/>
      <c r="C836605"/>
      <c r="D836605"/>
      <c r="E836605"/>
      <c r="F836605"/>
      <c r="G836605"/>
      <c r="H836605"/>
      <c r="I836605"/>
      <c r="J836605"/>
      <c r="K836605"/>
      <c r="L836605"/>
      <c r="M836605" s="115"/>
      <c r="N836605" s="115"/>
      <c r="O836605"/>
      <c r="P836605"/>
      <c r="Q836605"/>
      <c r="R836605" s="19"/>
      <c r="S836605" s="19"/>
      <c r="T836605"/>
      <c r="U836605" s="113"/>
      <c r="V836605" s="19"/>
      <c r="W836605" s="19"/>
      <c r="X836605" s="19"/>
      <c r="Y836605" s="19"/>
      <c r="Z836605" s="19"/>
      <c r="AA836605" s="19"/>
      <c r="AB836605" s="19"/>
      <c r="AC836605" s="19"/>
      <c r="AD836605" s="19"/>
      <c r="AE836605" s="19"/>
      <c r="AF836605" s="19"/>
      <c r="AG836605" s="19"/>
      <c r="AH836605" s="19"/>
      <c r="AI836605" s="19"/>
      <c r="AJ836605" s="19"/>
      <c r="AK836605" s="19"/>
      <c r="AL836605" s="19"/>
      <c r="AM836605" s="19"/>
      <c r="AN836605" s="19"/>
      <c r="AO836605" s="19"/>
      <c r="AP836605"/>
    </row>
    <row r="836606" spans="1:42" s="116" customFormat="1" x14ac:dyDescent="0.3">
      <c r="A836606"/>
      <c r="B836606"/>
      <c r="C836606"/>
      <c r="D836606"/>
      <c r="E836606"/>
      <c r="F836606"/>
      <c r="G836606"/>
      <c r="H836606"/>
      <c r="I836606"/>
      <c r="J836606"/>
      <c r="K836606"/>
      <c r="L836606"/>
      <c r="M836606" s="115"/>
      <c r="N836606" s="115"/>
      <c r="O836606"/>
      <c r="P836606"/>
      <c r="Q836606"/>
      <c r="R836606" s="19"/>
      <c r="S836606" s="19"/>
      <c r="T836606"/>
      <c r="U836606" s="113"/>
      <c r="V836606" s="19"/>
      <c r="W836606" s="19"/>
      <c r="X836606" s="19"/>
      <c r="Y836606" s="19"/>
      <c r="Z836606" s="19"/>
      <c r="AA836606" s="19"/>
      <c r="AB836606" s="19"/>
      <c r="AC836606" s="19"/>
      <c r="AD836606" s="19"/>
      <c r="AE836606" s="19"/>
      <c r="AF836606" s="19"/>
      <c r="AG836606" s="19"/>
      <c r="AH836606" s="19"/>
      <c r="AI836606" s="19"/>
      <c r="AJ836606" s="19"/>
      <c r="AK836606" s="19"/>
      <c r="AL836606" s="19"/>
      <c r="AM836606" s="19"/>
      <c r="AN836606" s="19"/>
      <c r="AO836606" s="19"/>
      <c r="AP836606"/>
    </row>
    <row r="836607" spans="1:42" s="116" customFormat="1" x14ac:dyDescent="0.3">
      <c r="A836607"/>
      <c r="B836607"/>
      <c r="C836607"/>
      <c r="D836607"/>
      <c r="E836607"/>
      <c r="F836607"/>
      <c r="G836607"/>
      <c r="H836607"/>
      <c r="I836607"/>
      <c r="J836607"/>
      <c r="K836607"/>
      <c r="L836607"/>
      <c r="M836607" s="115"/>
      <c r="N836607" s="115"/>
      <c r="O836607"/>
      <c r="P836607"/>
      <c r="Q836607"/>
      <c r="R836607" s="19"/>
      <c r="S836607" s="19"/>
      <c r="T836607"/>
      <c r="U836607" s="113"/>
      <c r="V836607" s="19"/>
      <c r="W836607" s="19"/>
      <c r="X836607" s="19"/>
      <c r="Y836607" s="19"/>
      <c r="Z836607" s="19"/>
      <c r="AA836607" s="19"/>
      <c r="AB836607" s="19"/>
      <c r="AC836607" s="19"/>
      <c r="AD836607" s="19"/>
      <c r="AE836607" s="19"/>
      <c r="AF836607" s="19"/>
      <c r="AG836607" s="19"/>
      <c r="AH836607" s="19"/>
      <c r="AI836607" s="19"/>
      <c r="AJ836607" s="19"/>
      <c r="AK836607" s="19"/>
      <c r="AL836607" s="19"/>
      <c r="AM836607" s="19"/>
      <c r="AN836607" s="19"/>
      <c r="AO836607" s="19"/>
      <c r="AP836607"/>
    </row>
    <row r="836608" spans="1:42" s="116" customFormat="1" x14ac:dyDescent="0.3">
      <c r="A836608"/>
      <c r="B836608"/>
      <c r="C836608"/>
      <c r="D836608"/>
      <c r="E836608"/>
      <c r="F836608"/>
      <c r="G836608"/>
      <c r="H836608"/>
      <c r="I836608"/>
      <c r="J836608"/>
      <c r="K836608"/>
      <c r="L836608"/>
      <c r="M836608" s="115"/>
      <c r="N836608" s="115"/>
      <c r="O836608"/>
      <c r="P836608"/>
      <c r="Q836608"/>
      <c r="R836608" s="19"/>
      <c r="S836608" s="19"/>
      <c r="T836608"/>
      <c r="U836608" s="113"/>
      <c r="V836608" s="19"/>
      <c r="W836608" s="19"/>
      <c r="X836608" s="19"/>
      <c r="Y836608" s="19"/>
      <c r="Z836608" s="19"/>
      <c r="AA836608" s="19"/>
      <c r="AB836608" s="19"/>
      <c r="AC836608" s="19"/>
      <c r="AD836608" s="19"/>
      <c r="AE836608" s="19"/>
      <c r="AF836608" s="19"/>
      <c r="AG836608" s="19"/>
      <c r="AH836608" s="19"/>
      <c r="AI836608" s="19"/>
      <c r="AJ836608" s="19"/>
      <c r="AK836608" s="19"/>
      <c r="AL836608" s="19"/>
      <c r="AM836608" s="19"/>
      <c r="AN836608" s="19"/>
      <c r="AO836608" s="19"/>
      <c r="AP836608"/>
    </row>
    <row r="836609" spans="1:42" s="116" customFormat="1" x14ac:dyDescent="0.3">
      <c r="A836609"/>
      <c r="B836609"/>
      <c r="C836609"/>
      <c r="D836609"/>
      <c r="E836609"/>
      <c r="F836609"/>
      <c r="G836609"/>
      <c r="H836609"/>
      <c r="I836609"/>
      <c r="J836609"/>
      <c r="K836609"/>
      <c r="L836609"/>
      <c r="M836609" s="115"/>
      <c r="N836609" s="115"/>
      <c r="O836609"/>
      <c r="P836609"/>
      <c r="Q836609"/>
      <c r="R836609" s="19"/>
      <c r="S836609" s="19"/>
      <c r="T836609"/>
      <c r="U836609" s="113"/>
      <c r="V836609" s="19"/>
      <c r="W836609" s="19"/>
      <c r="X836609" s="19"/>
      <c r="Y836609" s="19"/>
      <c r="Z836609" s="19"/>
      <c r="AA836609" s="19"/>
      <c r="AB836609" s="19"/>
      <c r="AC836609" s="19"/>
      <c r="AD836609" s="19"/>
      <c r="AE836609" s="19"/>
      <c r="AF836609" s="19"/>
      <c r="AG836609" s="19"/>
      <c r="AH836609" s="19"/>
      <c r="AI836609" s="19"/>
      <c r="AJ836609" s="19"/>
      <c r="AK836609" s="19"/>
      <c r="AL836609" s="19"/>
      <c r="AM836609" s="19"/>
      <c r="AN836609" s="19"/>
      <c r="AO836609" s="19"/>
      <c r="AP836609"/>
    </row>
    <row r="836610" spans="1:42" s="116" customFormat="1" x14ac:dyDescent="0.3">
      <c r="A836610"/>
      <c r="B836610"/>
      <c r="C836610"/>
      <c r="D836610"/>
      <c r="E836610"/>
      <c r="F836610"/>
      <c r="G836610"/>
      <c r="H836610"/>
      <c r="I836610"/>
      <c r="J836610"/>
      <c r="K836610"/>
      <c r="L836610"/>
      <c r="M836610" s="115"/>
      <c r="N836610" s="115"/>
      <c r="O836610"/>
      <c r="P836610"/>
      <c r="Q836610"/>
      <c r="R836610" s="19"/>
      <c r="S836610" s="19"/>
      <c r="T836610"/>
      <c r="U836610" s="113"/>
      <c r="V836610" s="19"/>
      <c r="W836610" s="19"/>
      <c r="X836610" s="19"/>
      <c r="Y836610" s="19"/>
      <c r="Z836610" s="19"/>
      <c r="AA836610" s="19"/>
      <c r="AB836610" s="19"/>
      <c r="AC836610" s="19"/>
      <c r="AD836610" s="19"/>
      <c r="AE836610" s="19"/>
      <c r="AF836610" s="19"/>
      <c r="AG836610" s="19"/>
      <c r="AH836610" s="19"/>
      <c r="AI836610" s="19"/>
      <c r="AJ836610" s="19"/>
      <c r="AK836610" s="19"/>
      <c r="AL836610" s="19"/>
      <c r="AM836610" s="19"/>
      <c r="AN836610" s="19"/>
      <c r="AO836610" s="19"/>
      <c r="AP836610"/>
    </row>
    <row r="836611" spans="1:42" s="116" customFormat="1" x14ac:dyDescent="0.3">
      <c r="A836611"/>
      <c r="B836611"/>
      <c r="C836611"/>
      <c r="D836611"/>
      <c r="E836611"/>
      <c r="F836611"/>
      <c r="G836611"/>
      <c r="H836611"/>
      <c r="I836611"/>
      <c r="J836611"/>
      <c r="K836611"/>
      <c r="L836611"/>
      <c r="M836611" s="115"/>
      <c r="N836611" s="115"/>
      <c r="O836611"/>
      <c r="P836611"/>
      <c r="Q836611"/>
      <c r="R836611" s="19"/>
      <c r="S836611" s="19"/>
      <c r="T836611"/>
      <c r="U836611" s="113"/>
      <c r="V836611" s="19"/>
      <c r="W836611" s="19"/>
      <c r="X836611" s="19"/>
      <c r="Y836611" s="19"/>
      <c r="Z836611" s="19"/>
      <c r="AA836611" s="19"/>
      <c r="AB836611" s="19"/>
      <c r="AC836611" s="19"/>
      <c r="AD836611" s="19"/>
      <c r="AE836611" s="19"/>
      <c r="AF836611" s="19"/>
      <c r="AG836611" s="19"/>
      <c r="AH836611" s="19"/>
      <c r="AI836611" s="19"/>
      <c r="AJ836611" s="19"/>
      <c r="AK836611" s="19"/>
      <c r="AL836611" s="19"/>
      <c r="AM836611" s="19"/>
      <c r="AN836611" s="19"/>
      <c r="AO836611" s="19"/>
      <c r="AP836611"/>
    </row>
    <row r="836612" spans="1:42" s="116" customFormat="1" x14ac:dyDescent="0.3">
      <c r="A836612"/>
      <c r="B836612"/>
      <c r="C836612"/>
      <c r="D836612"/>
      <c r="E836612"/>
      <c r="F836612"/>
      <c r="G836612"/>
      <c r="H836612"/>
      <c r="I836612"/>
      <c r="J836612"/>
      <c r="K836612"/>
      <c r="L836612"/>
      <c r="M836612" s="115"/>
      <c r="N836612" s="115"/>
      <c r="O836612"/>
      <c r="P836612"/>
      <c r="Q836612"/>
      <c r="R836612" s="19"/>
      <c r="S836612" s="19"/>
      <c r="T836612"/>
      <c r="U836612" s="113"/>
      <c r="V836612" s="19"/>
      <c r="W836612" s="19"/>
      <c r="X836612" s="19"/>
      <c r="Y836612" s="19"/>
      <c r="Z836612" s="19"/>
      <c r="AA836612" s="19"/>
      <c r="AB836612" s="19"/>
      <c r="AC836612" s="19"/>
      <c r="AD836612" s="19"/>
      <c r="AE836612" s="19"/>
      <c r="AF836612" s="19"/>
      <c r="AG836612" s="19"/>
      <c r="AH836612" s="19"/>
      <c r="AI836612" s="19"/>
      <c r="AJ836612" s="19"/>
      <c r="AK836612" s="19"/>
      <c r="AL836612" s="19"/>
      <c r="AM836612" s="19"/>
      <c r="AN836612" s="19"/>
      <c r="AO836612" s="19"/>
      <c r="AP836612"/>
    </row>
    <row r="836613" spans="1:42" s="116" customFormat="1" x14ac:dyDescent="0.3">
      <c r="A836613"/>
      <c r="B836613"/>
      <c r="C836613"/>
      <c r="D836613"/>
      <c r="E836613"/>
      <c r="F836613"/>
      <c r="G836613"/>
      <c r="H836613"/>
      <c r="I836613"/>
      <c r="J836613"/>
      <c r="K836613"/>
      <c r="L836613"/>
      <c r="M836613" s="115"/>
      <c r="N836613" s="115"/>
      <c r="O836613"/>
      <c r="P836613"/>
      <c r="Q836613"/>
      <c r="R836613" s="19"/>
      <c r="S836613" s="19"/>
      <c r="T836613"/>
      <c r="U836613" s="113"/>
      <c r="V836613" s="19"/>
      <c r="W836613" s="19"/>
      <c r="X836613" s="19"/>
      <c r="Y836613" s="19"/>
      <c r="Z836613" s="19"/>
      <c r="AA836613" s="19"/>
      <c r="AB836613" s="19"/>
      <c r="AC836613" s="19"/>
      <c r="AD836613" s="19"/>
      <c r="AE836613" s="19"/>
      <c r="AF836613" s="19"/>
      <c r="AG836613" s="19"/>
      <c r="AH836613" s="19"/>
      <c r="AI836613" s="19"/>
      <c r="AJ836613" s="19"/>
      <c r="AK836613" s="19"/>
      <c r="AL836613" s="19"/>
      <c r="AM836613" s="19"/>
      <c r="AN836613" s="19"/>
      <c r="AO836613" s="19"/>
      <c r="AP836613"/>
    </row>
    <row r="836614" spans="1:42" s="116" customFormat="1" x14ac:dyDescent="0.3">
      <c r="A836614"/>
      <c r="B836614"/>
      <c r="C836614"/>
      <c r="D836614"/>
      <c r="E836614"/>
      <c r="F836614"/>
      <c r="G836614"/>
      <c r="H836614"/>
      <c r="I836614"/>
      <c r="J836614"/>
      <c r="K836614"/>
      <c r="L836614"/>
      <c r="M836614" s="115"/>
      <c r="N836614" s="115"/>
      <c r="O836614"/>
      <c r="P836614"/>
      <c r="Q836614"/>
      <c r="R836614" s="19"/>
      <c r="S836614" s="19"/>
      <c r="T836614"/>
      <c r="U836614" s="113"/>
      <c r="V836614" s="19"/>
      <c r="W836614" s="19"/>
      <c r="X836614" s="19"/>
      <c r="Y836614" s="19"/>
      <c r="Z836614" s="19"/>
      <c r="AA836614" s="19"/>
      <c r="AB836614" s="19"/>
      <c r="AC836614" s="19"/>
      <c r="AD836614" s="19"/>
      <c r="AE836614" s="19"/>
      <c r="AF836614" s="19"/>
      <c r="AG836614" s="19"/>
      <c r="AH836614" s="19"/>
      <c r="AI836614" s="19"/>
      <c r="AJ836614" s="19"/>
      <c r="AK836614" s="19"/>
      <c r="AL836614" s="19"/>
      <c r="AM836614" s="19"/>
      <c r="AN836614" s="19"/>
      <c r="AO836614" s="19"/>
      <c r="AP836614"/>
    </row>
    <row r="836615" spans="1:42" s="116" customFormat="1" x14ac:dyDescent="0.3">
      <c r="A836615"/>
      <c r="B836615"/>
      <c r="C836615"/>
      <c r="D836615"/>
      <c r="E836615"/>
      <c r="F836615"/>
      <c r="G836615"/>
      <c r="H836615"/>
      <c r="I836615"/>
      <c r="J836615"/>
      <c r="K836615"/>
      <c r="L836615"/>
      <c r="M836615" s="115"/>
      <c r="N836615" s="115"/>
      <c r="O836615"/>
      <c r="P836615"/>
      <c r="Q836615"/>
      <c r="R836615" s="19"/>
      <c r="S836615" s="19"/>
      <c r="T836615"/>
      <c r="U836615" s="113"/>
      <c r="V836615" s="19"/>
      <c r="W836615" s="19"/>
      <c r="X836615" s="19"/>
      <c r="Y836615" s="19"/>
      <c r="Z836615" s="19"/>
      <c r="AA836615" s="19"/>
      <c r="AB836615" s="19"/>
      <c r="AC836615" s="19"/>
      <c r="AD836615" s="19"/>
      <c r="AE836615" s="19"/>
      <c r="AF836615" s="19"/>
      <c r="AG836615" s="19"/>
      <c r="AH836615" s="19"/>
      <c r="AI836615" s="19"/>
      <c r="AJ836615" s="19"/>
      <c r="AK836615" s="19"/>
      <c r="AL836615" s="19"/>
      <c r="AM836615" s="19"/>
      <c r="AN836615" s="19"/>
      <c r="AO836615" s="19"/>
      <c r="AP836615"/>
    </row>
    <row r="836616" spans="1:42" s="116" customFormat="1" x14ac:dyDescent="0.3">
      <c r="A836616"/>
      <c r="B836616"/>
      <c r="C836616"/>
      <c r="D836616"/>
      <c r="E836616"/>
      <c r="F836616"/>
      <c r="G836616"/>
      <c r="H836616"/>
      <c r="I836616"/>
      <c r="J836616"/>
      <c r="K836616"/>
      <c r="L836616"/>
      <c r="M836616" s="115"/>
      <c r="N836616" s="115"/>
      <c r="O836616"/>
      <c r="P836616"/>
      <c r="Q836616"/>
      <c r="R836616" s="19"/>
      <c r="S836616" s="19"/>
      <c r="T836616"/>
      <c r="U836616" s="113"/>
      <c r="V836616" s="19"/>
      <c r="W836616" s="19"/>
      <c r="X836616" s="19"/>
      <c r="Y836616" s="19"/>
      <c r="Z836616" s="19"/>
      <c r="AA836616" s="19"/>
      <c r="AB836616" s="19"/>
      <c r="AC836616" s="19"/>
      <c r="AD836616" s="19"/>
      <c r="AE836616" s="19"/>
      <c r="AF836616" s="19"/>
      <c r="AG836616" s="19"/>
      <c r="AH836616" s="19"/>
      <c r="AI836616" s="19"/>
      <c r="AJ836616" s="19"/>
      <c r="AK836616" s="19"/>
      <c r="AL836616" s="19"/>
      <c r="AM836616" s="19"/>
      <c r="AN836616" s="19"/>
      <c r="AO836616" s="19"/>
      <c r="AP836616"/>
    </row>
    <row r="836617" spans="1:42" s="116" customFormat="1" x14ac:dyDescent="0.3">
      <c r="A836617"/>
      <c r="B836617"/>
      <c r="C836617"/>
      <c r="D836617"/>
      <c r="E836617"/>
      <c r="F836617"/>
      <c r="G836617"/>
      <c r="H836617"/>
      <c r="I836617"/>
      <c r="J836617"/>
      <c r="K836617"/>
      <c r="L836617"/>
      <c r="M836617" s="115"/>
      <c r="N836617" s="115"/>
      <c r="O836617"/>
      <c r="P836617"/>
      <c r="Q836617"/>
      <c r="R836617" s="19"/>
      <c r="S836617" s="19"/>
      <c r="T836617"/>
      <c r="U836617" s="113"/>
      <c r="V836617" s="19"/>
      <c r="W836617" s="19"/>
      <c r="X836617" s="19"/>
      <c r="Y836617" s="19"/>
      <c r="Z836617" s="19"/>
      <c r="AA836617" s="19"/>
      <c r="AB836617" s="19"/>
      <c r="AC836617" s="19"/>
      <c r="AD836617" s="19"/>
      <c r="AE836617" s="19"/>
      <c r="AF836617" s="19"/>
      <c r="AG836617" s="19"/>
      <c r="AH836617" s="19"/>
      <c r="AI836617" s="19"/>
      <c r="AJ836617" s="19"/>
      <c r="AK836617" s="19"/>
      <c r="AL836617" s="19"/>
      <c r="AM836617" s="19"/>
      <c r="AN836617" s="19"/>
      <c r="AO836617" s="19"/>
      <c r="AP836617"/>
    </row>
    <row r="836618" spans="1:42" s="116" customFormat="1" x14ac:dyDescent="0.3">
      <c r="A836618"/>
      <c r="B836618"/>
      <c r="C836618"/>
      <c r="D836618"/>
      <c r="E836618"/>
      <c r="F836618"/>
      <c r="G836618"/>
      <c r="H836618"/>
      <c r="I836618"/>
      <c r="J836618"/>
      <c r="K836618"/>
      <c r="L836618"/>
      <c r="M836618" s="115"/>
      <c r="N836618" s="115"/>
      <c r="O836618"/>
      <c r="P836618"/>
      <c r="Q836618"/>
      <c r="R836618" s="19"/>
      <c r="S836618" s="19"/>
      <c r="T836618"/>
      <c r="U836618" s="113"/>
      <c r="V836618" s="19"/>
      <c r="W836618" s="19"/>
      <c r="X836618" s="19"/>
      <c r="Y836618" s="19"/>
      <c r="Z836618" s="19"/>
      <c r="AA836618" s="19"/>
      <c r="AB836618" s="19"/>
      <c r="AC836618" s="19"/>
      <c r="AD836618" s="19"/>
      <c r="AE836618" s="19"/>
      <c r="AF836618" s="19"/>
      <c r="AG836618" s="19"/>
      <c r="AH836618" s="19"/>
      <c r="AI836618" s="19"/>
      <c r="AJ836618" s="19"/>
      <c r="AK836618" s="19"/>
      <c r="AL836618" s="19"/>
      <c r="AM836618" s="19"/>
      <c r="AN836618" s="19"/>
      <c r="AO836618" s="19"/>
      <c r="AP836618"/>
    </row>
    <row r="836619" spans="1:42" s="116" customFormat="1" x14ac:dyDescent="0.3">
      <c r="A836619"/>
      <c r="B836619"/>
      <c r="C836619"/>
      <c r="D836619"/>
      <c r="E836619"/>
      <c r="F836619"/>
      <c r="G836619"/>
      <c r="H836619"/>
      <c r="I836619"/>
      <c r="J836619"/>
      <c r="K836619"/>
      <c r="L836619"/>
      <c r="M836619" s="115"/>
      <c r="N836619" s="115"/>
      <c r="O836619"/>
      <c r="P836619"/>
      <c r="Q836619"/>
      <c r="R836619" s="19"/>
      <c r="S836619" s="19"/>
      <c r="T836619"/>
      <c r="U836619" s="113"/>
      <c r="V836619" s="19"/>
      <c r="W836619" s="19"/>
      <c r="X836619" s="19"/>
      <c r="Y836619" s="19"/>
      <c r="Z836619" s="19"/>
      <c r="AA836619" s="19"/>
      <c r="AB836619" s="19"/>
      <c r="AC836619" s="19"/>
      <c r="AD836619" s="19"/>
      <c r="AE836619" s="19"/>
      <c r="AF836619" s="19"/>
      <c r="AG836619" s="19"/>
      <c r="AH836619" s="19"/>
      <c r="AI836619" s="19"/>
      <c r="AJ836619" s="19"/>
      <c r="AK836619" s="19"/>
      <c r="AL836619" s="19"/>
      <c r="AM836619" s="19"/>
      <c r="AN836619" s="19"/>
      <c r="AO836619" s="19"/>
      <c r="AP836619"/>
    </row>
    <row r="836620" spans="1:42" s="116" customFormat="1" x14ac:dyDescent="0.3">
      <c r="A836620"/>
      <c r="B836620"/>
      <c r="C836620"/>
      <c r="D836620"/>
      <c r="E836620"/>
      <c r="F836620"/>
      <c r="G836620"/>
      <c r="H836620"/>
      <c r="I836620"/>
      <c r="J836620"/>
      <c r="K836620"/>
      <c r="L836620"/>
      <c r="M836620" s="115"/>
      <c r="N836620" s="115"/>
      <c r="O836620"/>
      <c r="P836620"/>
      <c r="Q836620"/>
      <c r="R836620" s="19"/>
      <c r="S836620" s="19"/>
      <c r="T836620"/>
      <c r="U836620" s="113"/>
      <c r="V836620" s="19"/>
      <c r="W836620" s="19"/>
      <c r="X836620" s="19"/>
      <c r="Y836620" s="19"/>
      <c r="Z836620" s="19"/>
      <c r="AA836620" s="19"/>
      <c r="AB836620" s="19"/>
      <c r="AC836620" s="19"/>
      <c r="AD836620" s="19"/>
      <c r="AE836620" s="19"/>
      <c r="AF836620" s="19"/>
      <c r="AG836620" s="19"/>
      <c r="AH836620" s="19"/>
      <c r="AI836620" s="19"/>
      <c r="AJ836620" s="19"/>
      <c r="AK836620" s="19"/>
      <c r="AL836620" s="19"/>
      <c r="AM836620" s="19"/>
      <c r="AN836620" s="19"/>
      <c r="AO836620" s="19"/>
      <c r="AP836620"/>
    </row>
    <row r="836621" spans="1:42" s="116" customFormat="1" x14ac:dyDescent="0.3">
      <c r="A836621"/>
      <c r="B836621"/>
      <c r="C836621"/>
      <c r="D836621"/>
      <c r="E836621"/>
      <c r="F836621"/>
      <c r="G836621"/>
      <c r="H836621"/>
      <c r="I836621"/>
      <c r="J836621"/>
      <c r="K836621"/>
      <c r="L836621"/>
      <c r="M836621" s="115"/>
      <c r="N836621" s="115"/>
      <c r="O836621"/>
      <c r="P836621"/>
      <c r="Q836621"/>
      <c r="R836621" s="19"/>
      <c r="S836621" s="19"/>
      <c r="T836621"/>
      <c r="U836621" s="113"/>
      <c r="V836621" s="19"/>
      <c r="W836621" s="19"/>
      <c r="X836621" s="19"/>
      <c r="Y836621" s="19"/>
      <c r="Z836621" s="19"/>
      <c r="AA836621" s="19"/>
      <c r="AB836621" s="19"/>
      <c r="AC836621" s="19"/>
      <c r="AD836621" s="19"/>
      <c r="AE836621" s="19"/>
      <c r="AF836621" s="19"/>
      <c r="AG836621" s="19"/>
      <c r="AH836621" s="19"/>
      <c r="AI836621" s="19"/>
      <c r="AJ836621" s="19"/>
      <c r="AK836621" s="19"/>
      <c r="AL836621" s="19"/>
      <c r="AM836621" s="19"/>
      <c r="AN836621" s="19"/>
      <c r="AO836621" s="19"/>
      <c r="AP836621"/>
    </row>
    <row r="836622" spans="1:42" s="116" customFormat="1" x14ac:dyDescent="0.3">
      <c r="A836622"/>
      <c r="B836622"/>
      <c r="C836622"/>
      <c r="D836622"/>
      <c r="E836622"/>
      <c r="F836622"/>
      <c r="G836622"/>
      <c r="H836622"/>
      <c r="I836622"/>
      <c r="J836622"/>
      <c r="K836622"/>
      <c r="L836622"/>
      <c r="M836622" s="115"/>
      <c r="N836622" s="115"/>
      <c r="O836622"/>
      <c r="P836622"/>
      <c r="Q836622"/>
      <c r="R836622" s="19"/>
      <c r="S836622" s="19"/>
      <c r="T836622"/>
      <c r="U836622" s="113"/>
      <c r="V836622" s="19"/>
      <c r="W836622" s="19"/>
      <c r="X836622" s="19"/>
      <c r="Y836622" s="19"/>
      <c r="Z836622" s="19"/>
      <c r="AA836622" s="19"/>
      <c r="AB836622" s="19"/>
      <c r="AC836622" s="19"/>
      <c r="AD836622" s="19"/>
      <c r="AE836622" s="19"/>
      <c r="AF836622" s="19"/>
      <c r="AG836622" s="19"/>
      <c r="AH836622" s="19"/>
      <c r="AI836622" s="19"/>
      <c r="AJ836622" s="19"/>
      <c r="AK836622" s="19"/>
      <c r="AL836622" s="19"/>
      <c r="AM836622" s="19"/>
      <c r="AN836622" s="19"/>
      <c r="AO836622" s="19"/>
      <c r="AP836622"/>
    </row>
    <row r="836623" spans="1:42" s="116" customFormat="1" x14ac:dyDescent="0.3">
      <c r="A836623"/>
      <c r="B836623"/>
      <c r="C836623"/>
      <c r="D836623"/>
      <c r="E836623"/>
      <c r="F836623"/>
      <c r="G836623"/>
      <c r="H836623"/>
      <c r="I836623"/>
      <c r="J836623"/>
      <c r="K836623"/>
      <c r="L836623"/>
      <c r="M836623" s="115"/>
      <c r="N836623" s="115"/>
      <c r="O836623"/>
      <c r="P836623"/>
      <c r="Q836623"/>
      <c r="R836623" s="19"/>
      <c r="S836623" s="19"/>
      <c r="T836623"/>
      <c r="U836623" s="113"/>
      <c r="V836623" s="19"/>
      <c r="W836623" s="19"/>
      <c r="X836623" s="19"/>
      <c r="Y836623" s="19"/>
      <c r="Z836623" s="19"/>
      <c r="AA836623" s="19"/>
      <c r="AB836623" s="19"/>
      <c r="AC836623" s="19"/>
      <c r="AD836623" s="19"/>
      <c r="AE836623" s="19"/>
      <c r="AF836623" s="19"/>
      <c r="AG836623" s="19"/>
      <c r="AH836623" s="19"/>
      <c r="AI836623" s="19"/>
      <c r="AJ836623" s="19"/>
      <c r="AK836623" s="19"/>
      <c r="AL836623" s="19"/>
      <c r="AM836623" s="19"/>
      <c r="AN836623" s="19"/>
      <c r="AO836623" s="19"/>
      <c r="AP836623"/>
    </row>
    <row r="836624" spans="1:42" s="116" customFormat="1" x14ac:dyDescent="0.3">
      <c r="A836624"/>
      <c r="B836624"/>
      <c r="C836624"/>
      <c r="D836624"/>
      <c r="E836624"/>
      <c r="F836624"/>
      <c r="G836624"/>
      <c r="H836624"/>
      <c r="I836624"/>
      <c r="J836624"/>
      <c r="K836624"/>
      <c r="L836624"/>
      <c r="M836624" s="115"/>
      <c r="N836624" s="115"/>
      <c r="O836624"/>
      <c r="P836624"/>
      <c r="Q836624"/>
      <c r="R836624" s="19"/>
      <c r="S836624" s="19"/>
      <c r="T836624"/>
      <c r="U836624" s="113"/>
      <c r="V836624" s="19"/>
      <c r="W836624" s="19"/>
      <c r="X836624" s="19"/>
      <c r="Y836624" s="19"/>
      <c r="Z836624" s="19"/>
      <c r="AA836624" s="19"/>
      <c r="AB836624" s="19"/>
      <c r="AC836624" s="19"/>
      <c r="AD836624" s="19"/>
      <c r="AE836624" s="19"/>
      <c r="AF836624" s="19"/>
      <c r="AG836624" s="19"/>
      <c r="AH836624" s="19"/>
      <c r="AI836624" s="19"/>
      <c r="AJ836624" s="19"/>
      <c r="AK836624" s="19"/>
      <c r="AL836624" s="19"/>
      <c r="AM836624" s="19"/>
      <c r="AN836624" s="19"/>
      <c r="AO836624" s="19"/>
      <c r="AP836624"/>
    </row>
    <row r="836625" spans="1:42" s="116" customFormat="1" x14ac:dyDescent="0.3">
      <c r="A836625"/>
      <c r="B836625"/>
      <c r="C836625"/>
      <c r="D836625"/>
      <c r="E836625"/>
      <c r="F836625"/>
      <c r="G836625"/>
      <c r="H836625"/>
      <c r="I836625"/>
      <c r="J836625"/>
      <c r="K836625"/>
      <c r="L836625"/>
      <c r="M836625" s="115"/>
      <c r="N836625" s="115"/>
      <c r="O836625"/>
      <c r="P836625"/>
      <c r="Q836625"/>
      <c r="R836625" s="19"/>
      <c r="S836625" s="19"/>
      <c r="T836625"/>
      <c r="U836625" s="113"/>
      <c r="V836625" s="19"/>
      <c r="W836625" s="19"/>
      <c r="X836625" s="19"/>
      <c r="Y836625" s="19"/>
      <c r="Z836625" s="19"/>
      <c r="AA836625" s="19"/>
      <c r="AB836625" s="19"/>
      <c r="AC836625" s="19"/>
      <c r="AD836625" s="19"/>
      <c r="AE836625" s="19"/>
      <c r="AF836625" s="19"/>
      <c r="AG836625" s="19"/>
      <c r="AH836625" s="19"/>
      <c r="AI836625" s="19"/>
      <c r="AJ836625" s="19"/>
      <c r="AK836625" s="19"/>
      <c r="AL836625" s="19"/>
      <c r="AM836625" s="19"/>
      <c r="AN836625" s="19"/>
      <c r="AO836625" s="19"/>
      <c r="AP836625"/>
    </row>
    <row r="836626" spans="1:42" s="116" customFormat="1" x14ac:dyDescent="0.3">
      <c r="A836626"/>
      <c r="B836626"/>
      <c r="C836626"/>
      <c r="D836626"/>
      <c r="E836626"/>
      <c r="F836626"/>
      <c r="G836626"/>
      <c r="H836626"/>
      <c r="I836626"/>
      <c r="J836626"/>
      <c r="K836626"/>
      <c r="L836626"/>
      <c r="M836626" s="115"/>
      <c r="N836626" s="115"/>
      <c r="O836626"/>
      <c r="P836626"/>
      <c r="Q836626"/>
      <c r="R836626" s="19"/>
      <c r="S836626" s="19"/>
      <c r="T836626"/>
      <c r="U836626" s="113"/>
      <c r="V836626" s="19"/>
      <c r="W836626" s="19"/>
      <c r="X836626" s="19"/>
      <c r="Y836626" s="19"/>
      <c r="Z836626" s="19"/>
      <c r="AA836626" s="19"/>
      <c r="AB836626" s="19"/>
      <c r="AC836626" s="19"/>
      <c r="AD836626" s="19"/>
      <c r="AE836626" s="19"/>
      <c r="AF836626" s="19"/>
      <c r="AG836626" s="19"/>
      <c r="AH836626" s="19"/>
      <c r="AI836626" s="19"/>
      <c r="AJ836626" s="19"/>
      <c r="AK836626" s="19"/>
      <c r="AL836626" s="19"/>
      <c r="AM836626" s="19"/>
      <c r="AN836626" s="19"/>
      <c r="AO836626" s="19"/>
      <c r="AP836626"/>
    </row>
    <row r="836627" spans="1:42" s="116" customFormat="1" x14ac:dyDescent="0.3">
      <c r="A836627"/>
      <c r="B836627"/>
      <c r="C836627"/>
      <c r="D836627"/>
      <c r="E836627"/>
      <c r="F836627"/>
      <c r="G836627"/>
      <c r="H836627"/>
      <c r="I836627"/>
      <c r="J836627"/>
      <c r="K836627"/>
      <c r="L836627"/>
      <c r="M836627" s="115"/>
      <c r="N836627" s="115"/>
      <c r="O836627"/>
      <c r="P836627"/>
      <c r="Q836627"/>
      <c r="R836627" s="19"/>
      <c r="S836627" s="19"/>
      <c r="T836627"/>
      <c r="U836627" s="113"/>
      <c r="V836627" s="19"/>
      <c r="W836627" s="19"/>
      <c r="X836627" s="19"/>
      <c r="Y836627" s="19"/>
      <c r="Z836627" s="19"/>
      <c r="AA836627" s="19"/>
      <c r="AB836627" s="19"/>
      <c r="AC836627" s="19"/>
      <c r="AD836627" s="19"/>
      <c r="AE836627" s="19"/>
      <c r="AF836627" s="19"/>
      <c r="AG836627" s="19"/>
      <c r="AH836627" s="19"/>
      <c r="AI836627" s="19"/>
      <c r="AJ836627" s="19"/>
      <c r="AK836627" s="19"/>
      <c r="AL836627" s="19"/>
      <c r="AM836627" s="19"/>
      <c r="AN836627" s="19"/>
      <c r="AO836627" s="19"/>
      <c r="AP836627"/>
    </row>
    <row r="836628" spans="1:42" s="116" customFormat="1" x14ac:dyDescent="0.3">
      <c r="A836628"/>
      <c r="B836628"/>
      <c r="C836628"/>
      <c r="D836628"/>
      <c r="E836628"/>
      <c r="F836628"/>
      <c r="G836628"/>
      <c r="H836628"/>
      <c r="I836628"/>
      <c r="J836628"/>
      <c r="K836628"/>
      <c r="L836628"/>
      <c r="M836628" s="115"/>
      <c r="N836628" s="115"/>
      <c r="O836628"/>
      <c r="P836628"/>
      <c r="Q836628"/>
      <c r="R836628" s="19"/>
      <c r="S836628" s="19"/>
      <c r="T836628"/>
      <c r="U836628" s="113"/>
      <c r="V836628" s="19"/>
      <c r="W836628" s="19"/>
      <c r="X836628" s="19"/>
      <c r="Y836628" s="19"/>
      <c r="Z836628" s="19"/>
      <c r="AA836628" s="19"/>
      <c r="AB836628" s="19"/>
      <c r="AC836628" s="19"/>
      <c r="AD836628" s="19"/>
      <c r="AE836628" s="19"/>
      <c r="AF836628" s="19"/>
      <c r="AG836628" s="19"/>
      <c r="AH836628" s="19"/>
      <c r="AI836628" s="19"/>
      <c r="AJ836628" s="19"/>
      <c r="AK836628" s="19"/>
      <c r="AL836628" s="19"/>
      <c r="AM836628" s="19"/>
      <c r="AN836628" s="19"/>
      <c r="AO836628" s="19"/>
      <c r="AP836628"/>
    </row>
    <row r="836629" spans="1:42" s="116" customFormat="1" x14ac:dyDescent="0.3">
      <c r="A836629"/>
      <c r="B836629"/>
      <c r="C836629"/>
      <c r="D836629"/>
      <c r="E836629"/>
      <c r="F836629"/>
      <c r="G836629"/>
      <c r="H836629"/>
      <c r="I836629"/>
      <c r="J836629"/>
      <c r="K836629"/>
      <c r="L836629"/>
      <c r="M836629" s="115"/>
      <c r="N836629" s="115"/>
      <c r="O836629"/>
      <c r="P836629"/>
      <c r="Q836629"/>
      <c r="R836629" s="19"/>
      <c r="S836629" s="19"/>
      <c r="T836629"/>
      <c r="U836629" s="113"/>
      <c r="V836629" s="19"/>
      <c r="W836629" s="19"/>
      <c r="X836629" s="19"/>
      <c r="Y836629" s="19"/>
      <c r="Z836629" s="19"/>
      <c r="AA836629" s="19"/>
      <c r="AB836629" s="19"/>
      <c r="AC836629" s="19"/>
      <c r="AD836629" s="19"/>
      <c r="AE836629" s="19"/>
      <c r="AF836629" s="19"/>
      <c r="AG836629" s="19"/>
      <c r="AH836629" s="19"/>
      <c r="AI836629" s="19"/>
      <c r="AJ836629" s="19"/>
      <c r="AK836629" s="19"/>
      <c r="AL836629" s="19"/>
      <c r="AM836629" s="19"/>
      <c r="AN836629" s="19"/>
      <c r="AO836629" s="19"/>
      <c r="AP836629"/>
    </row>
    <row r="836630" spans="1:42" s="116" customFormat="1" x14ac:dyDescent="0.3">
      <c r="A836630"/>
      <c r="B836630"/>
      <c r="C836630"/>
      <c r="D836630"/>
      <c r="E836630"/>
      <c r="F836630"/>
      <c r="G836630"/>
      <c r="H836630"/>
      <c r="I836630"/>
      <c r="J836630"/>
      <c r="K836630"/>
      <c r="L836630"/>
      <c r="M836630" s="115"/>
      <c r="N836630" s="115"/>
      <c r="O836630"/>
      <c r="P836630"/>
      <c r="Q836630"/>
      <c r="R836630" s="19"/>
      <c r="S836630" s="19"/>
      <c r="T836630"/>
      <c r="U836630" s="113"/>
      <c r="V836630" s="19"/>
      <c r="W836630" s="19"/>
      <c r="X836630" s="19"/>
      <c r="Y836630" s="19"/>
      <c r="Z836630" s="19"/>
      <c r="AA836630" s="19"/>
      <c r="AB836630" s="19"/>
      <c r="AC836630" s="19"/>
      <c r="AD836630" s="19"/>
      <c r="AE836630" s="19"/>
      <c r="AF836630" s="19"/>
      <c r="AG836630" s="19"/>
      <c r="AH836630" s="19"/>
      <c r="AI836630" s="19"/>
      <c r="AJ836630" s="19"/>
      <c r="AK836630" s="19"/>
      <c r="AL836630" s="19"/>
      <c r="AM836630" s="19"/>
      <c r="AN836630" s="19"/>
      <c r="AO836630" s="19"/>
      <c r="AP836630"/>
    </row>
    <row r="836631" spans="1:42" s="116" customFormat="1" x14ac:dyDescent="0.3">
      <c r="A836631"/>
      <c r="B836631"/>
      <c r="C836631"/>
      <c r="D836631"/>
      <c r="E836631"/>
      <c r="F836631"/>
      <c r="G836631"/>
      <c r="H836631"/>
      <c r="I836631"/>
      <c r="J836631"/>
      <c r="K836631"/>
      <c r="L836631"/>
      <c r="M836631" s="115"/>
      <c r="N836631" s="115"/>
      <c r="O836631"/>
      <c r="P836631"/>
      <c r="Q836631"/>
      <c r="R836631" s="19"/>
      <c r="S836631" s="19"/>
      <c r="T836631"/>
      <c r="U836631" s="113"/>
      <c r="V836631" s="19"/>
      <c r="W836631" s="19"/>
      <c r="X836631" s="19"/>
      <c r="Y836631" s="19"/>
      <c r="Z836631" s="19"/>
      <c r="AA836631" s="19"/>
      <c r="AB836631" s="19"/>
      <c r="AC836631" s="19"/>
      <c r="AD836631" s="19"/>
      <c r="AE836631" s="19"/>
      <c r="AF836631" s="19"/>
      <c r="AG836631" s="19"/>
      <c r="AH836631" s="19"/>
      <c r="AI836631" s="19"/>
      <c r="AJ836631" s="19"/>
      <c r="AK836631" s="19"/>
      <c r="AL836631" s="19"/>
      <c r="AM836631" s="19"/>
      <c r="AN836631" s="19"/>
      <c r="AO836631" s="19"/>
      <c r="AP836631"/>
    </row>
    <row r="836632" spans="1:42" s="116" customFormat="1" x14ac:dyDescent="0.3">
      <c r="A836632"/>
      <c r="B836632"/>
      <c r="C836632"/>
      <c r="D836632"/>
      <c r="E836632"/>
      <c r="F836632"/>
      <c r="G836632"/>
      <c r="H836632"/>
      <c r="I836632"/>
      <c r="J836632"/>
      <c r="K836632"/>
      <c r="L836632"/>
      <c r="M836632" s="115"/>
      <c r="N836632" s="115"/>
      <c r="O836632"/>
      <c r="P836632"/>
      <c r="Q836632"/>
      <c r="R836632" s="19"/>
      <c r="S836632" s="19"/>
      <c r="T836632"/>
      <c r="U836632" s="113"/>
      <c r="V836632" s="19"/>
      <c r="W836632" s="19"/>
      <c r="X836632" s="19"/>
      <c r="Y836632" s="19"/>
      <c r="Z836632" s="19"/>
      <c r="AA836632" s="19"/>
      <c r="AB836632" s="19"/>
      <c r="AC836632" s="19"/>
      <c r="AD836632" s="19"/>
      <c r="AE836632" s="19"/>
      <c r="AF836632" s="19"/>
      <c r="AG836632" s="19"/>
      <c r="AH836632" s="19"/>
      <c r="AI836632" s="19"/>
      <c r="AJ836632" s="19"/>
      <c r="AK836632" s="19"/>
      <c r="AL836632" s="19"/>
      <c r="AM836632" s="19"/>
      <c r="AN836632" s="19"/>
      <c r="AO836632" s="19"/>
      <c r="AP836632"/>
    </row>
    <row r="836633" spans="1:42" s="116" customFormat="1" x14ac:dyDescent="0.3">
      <c r="A836633"/>
      <c r="B836633"/>
      <c r="C836633"/>
      <c r="D836633"/>
      <c r="E836633"/>
      <c r="F836633"/>
      <c r="G836633"/>
      <c r="H836633"/>
      <c r="I836633"/>
      <c r="J836633"/>
      <c r="K836633"/>
      <c r="L836633"/>
      <c r="M836633" s="115"/>
      <c r="N836633" s="115"/>
      <c r="O836633"/>
      <c r="P836633"/>
      <c r="Q836633"/>
      <c r="R836633" s="19"/>
      <c r="S836633" s="19"/>
      <c r="T836633"/>
      <c r="U836633" s="113"/>
      <c r="V836633" s="19"/>
      <c r="W836633" s="19"/>
      <c r="X836633" s="19"/>
      <c r="Y836633" s="19"/>
      <c r="Z836633" s="19"/>
      <c r="AA836633" s="19"/>
      <c r="AB836633" s="19"/>
      <c r="AC836633" s="19"/>
      <c r="AD836633" s="19"/>
      <c r="AE836633" s="19"/>
      <c r="AF836633" s="19"/>
      <c r="AG836633" s="19"/>
      <c r="AH836633" s="19"/>
      <c r="AI836633" s="19"/>
      <c r="AJ836633" s="19"/>
      <c r="AK836633" s="19"/>
      <c r="AL836633" s="19"/>
      <c r="AM836633" s="19"/>
      <c r="AN836633" s="19"/>
      <c r="AO836633" s="19"/>
      <c r="AP836633"/>
    </row>
    <row r="836634" spans="1:42" s="116" customFormat="1" x14ac:dyDescent="0.3">
      <c r="A836634"/>
      <c r="B836634"/>
      <c r="C836634"/>
      <c r="D836634"/>
      <c r="E836634"/>
      <c r="F836634"/>
      <c r="G836634"/>
      <c r="H836634"/>
      <c r="I836634"/>
      <c r="J836634"/>
      <c r="K836634"/>
      <c r="L836634"/>
      <c r="M836634" s="115"/>
      <c r="N836634" s="115"/>
      <c r="O836634"/>
      <c r="P836634"/>
      <c r="Q836634"/>
      <c r="R836634" s="19"/>
      <c r="S836634" s="19"/>
      <c r="T836634"/>
      <c r="U836634" s="113"/>
      <c r="V836634" s="19"/>
      <c r="W836634" s="19"/>
      <c r="X836634" s="19"/>
      <c r="Y836634" s="19"/>
      <c r="Z836634" s="19"/>
      <c r="AA836634" s="19"/>
      <c r="AB836634" s="19"/>
      <c r="AC836634" s="19"/>
      <c r="AD836634" s="19"/>
      <c r="AE836634" s="19"/>
      <c r="AF836634" s="19"/>
      <c r="AG836634" s="19"/>
      <c r="AH836634" s="19"/>
      <c r="AI836634" s="19"/>
      <c r="AJ836634" s="19"/>
      <c r="AK836634" s="19"/>
      <c r="AL836634" s="19"/>
      <c r="AM836634" s="19"/>
      <c r="AN836634" s="19"/>
      <c r="AO836634" s="19"/>
      <c r="AP836634"/>
    </row>
    <row r="836635" spans="1:42" s="116" customFormat="1" x14ac:dyDescent="0.3">
      <c r="A836635"/>
      <c r="B836635"/>
      <c r="C836635"/>
      <c r="D836635"/>
      <c r="E836635"/>
      <c r="F836635"/>
      <c r="G836635"/>
      <c r="H836635"/>
      <c r="I836635"/>
      <c r="J836635"/>
      <c r="K836635"/>
      <c r="L836635"/>
      <c r="M836635" s="115"/>
      <c r="N836635" s="115"/>
      <c r="O836635"/>
      <c r="P836635"/>
      <c r="Q836635"/>
      <c r="R836635" s="19"/>
      <c r="S836635" s="19"/>
      <c r="T836635"/>
      <c r="U836635" s="113"/>
      <c r="V836635" s="19"/>
      <c r="W836635" s="19"/>
      <c r="X836635" s="19"/>
      <c r="Y836635" s="19"/>
      <c r="Z836635" s="19"/>
      <c r="AA836635" s="19"/>
      <c r="AB836635" s="19"/>
      <c r="AC836635" s="19"/>
      <c r="AD836635" s="19"/>
      <c r="AE836635" s="19"/>
      <c r="AF836635" s="19"/>
      <c r="AG836635" s="19"/>
      <c r="AH836635" s="19"/>
      <c r="AI836635" s="19"/>
      <c r="AJ836635" s="19"/>
      <c r="AK836635" s="19"/>
      <c r="AL836635" s="19"/>
      <c r="AM836635" s="19"/>
      <c r="AN836635" s="19"/>
      <c r="AO836635" s="19"/>
      <c r="AP836635"/>
    </row>
    <row r="836636" spans="1:42" s="116" customFormat="1" x14ac:dyDescent="0.3">
      <c r="A836636"/>
      <c r="B836636"/>
      <c r="C836636"/>
      <c r="D836636"/>
      <c r="E836636"/>
      <c r="F836636"/>
      <c r="G836636"/>
      <c r="H836636"/>
      <c r="I836636"/>
      <c r="J836636"/>
      <c r="K836636"/>
      <c r="L836636"/>
      <c r="M836636" s="115"/>
      <c r="N836636" s="115"/>
      <c r="O836636"/>
      <c r="P836636"/>
      <c r="Q836636"/>
      <c r="R836636" s="19"/>
      <c r="S836636" s="19"/>
      <c r="T836636"/>
      <c r="U836636" s="113"/>
      <c r="V836636" s="19"/>
      <c r="W836636" s="19"/>
      <c r="X836636" s="19"/>
      <c r="Y836636" s="19"/>
      <c r="Z836636" s="19"/>
      <c r="AA836636" s="19"/>
      <c r="AB836636" s="19"/>
      <c r="AC836636" s="19"/>
      <c r="AD836636" s="19"/>
      <c r="AE836636" s="19"/>
      <c r="AF836636" s="19"/>
      <c r="AG836636" s="19"/>
      <c r="AH836636" s="19"/>
      <c r="AI836636" s="19"/>
      <c r="AJ836636" s="19"/>
      <c r="AK836636" s="19"/>
      <c r="AL836636" s="19"/>
      <c r="AM836636" s="19"/>
      <c r="AN836636" s="19"/>
      <c r="AO836636" s="19"/>
      <c r="AP836636"/>
    </row>
    <row r="836637" spans="1:42" s="116" customFormat="1" x14ac:dyDescent="0.3">
      <c r="A836637"/>
      <c r="B836637"/>
      <c r="C836637"/>
      <c r="D836637"/>
      <c r="E836637"/>
      <c r="F836637"/>
      <c r="G836637"/>
      <c r="H836637"/>
      <c r="I836637"/>
      <c r="J836637"/>
      <c r="K836637"/>
      <c r="L836637"/>
      <c r="M836637" s="115"/>
      <c r="N836637" s="115"/>
      <c r="O836637"/>
      <c r="P836637"/>
      <c r="Q836637"/>
      <c r="R836637" s="19"/>
      <c r="S836637" s="19"/>
      <c r="T836637"/>
      <c r="U836637" s="113"/>
      <c r="V836637" s="19"/>
      <c r="W836637" s="19"/>
      <c r="X836637" s="19"/>
      <c r="Y836637" s="19"/>
      <c r="Z836637" s="19"/>
      <c r="AA836637" s="19"/>
      <c r="AB836637" s="19"/>
      <c r="AC836637" s="19"/>
      <c r="AD836637" s="19"/>
      <c r="AE836637" s="19"/>
      <c r="AF836637" s="19"/>
      <c r="AG836637" s="19"/>
      <c r="AH836637" s="19"/>
      <c r="AI836637" s="19"/>
      <c r="AJ836637" s="19"/>
      <c r="AK836637" s="19"/>
      <c r="AL836637" s="19"/>
      <c r="AM836637" s="19"/>
      <c r="AN836637" s="19"/>
      <c r="AO836637" s="19"/>
      <c r="AP836637"/>
    </row>
    <row r="836638" spans="1:42" s="116" customFormat="1" x14ac:dyDescent="0.3">
      <c r="A836638"/>
      <c r="B836638"/>
      <c r="C836638"/>
      <c r="D836638"/>
      <c r="E836638"/>
      <c r="F836638"/>
      <c r="G836638"/>
      <c r="H836638"/>
      <c r="I836638"/>
      <c r="J836638"/>
      <c r="K836638"/>
      <c r="L836638"/>
      <c r="M836638" s="115"/>
      <c r="N836638" s="115"/>
      <c r="O836638"/>
      <c r="P836638"/>
      <c r="Q836638"/>
      <c r="R836638" s="19"/>
      <c r="S836638" s="19"/>
      <c r="T836638"/>
      <c r="U836638" s="113"/>
      <c r="V836638" s="19"/>
      <c r="W836638" s="19"/>
      <c r="X836638" s="19"/>
      <c r="Y836638" s="19"/>
      <c r="Z836638" s="19"/>
      <c r="AA836638" s="19"/>
      <c r="AB836638" s="19"/>
      <c r="AC836638" s="19"/>
      <c r="AD836638" s="19"/>
      <c r="AE836638" s="19"/>
      <c r="AF836638" s="19"/>
      <c r="AG836638" s="19"/>
      <c r="AH836638" s="19"/>
      <c r="AI836638" s="19"/>
      <c r="AJ836638" s="19"/>
      <c r="AK836638" s="19"/>
      <c r="AL836638" s="19"/>
      <c r="AM836638" s="19"/>
      <c r="AN836638" s="19"/>
      <c r="AO836638" s="19"/>
      <c r="AP836638"/>
    </row>
    <row r="836639" spans="1:42" s="116" customFormat="1" x14ac:dyDescent="0.3">
      <c r="A836639"/>
      <c r="B836639"/>
      <c r="C836639"/>
      <c r="D836639"/>
      <c r="E836639"/>
      <c r="F836639"/>
      <c r="G836639"/>
      <c r="H836639"/>
      <c r="I836639"/>
      <c r="J836639"/>
      <c r="K836639"/>
      <c r="L836639"/>
      <c r="M836639" s="115"/>
      <c r="N836639" s="115"/>
      <c r="O836639"/>
      <c r="P836639"/>
      <c r="Q836639"/>
      <c r="R836639" s="19"/>
      <c r="S836639" s="19"/>
      <c r="T836639"/>
      <c r="U836639" s="113"/>
      <c r="V836639" s="19"/>
      <c r="W836639" s="19"/>
      <c r="X836639" s="19"/>
      <c r="Y836639" s="19"/>
      <c r="Z836639" s="19"/>
      <c r="AA836639" s="19"/>
      <c r="AB836639" s="19"/>
      <c r="AC836639" s="19"/>
      <c r="AD836639" s="19"/>
      <c r="AE836639" s="19"/>
      <c r="AF836639" s="19"/>
      <c r="AG836639" s="19"/>
      <c r="AH836639" s="19"/>
      <c r="AI836639" s="19"/>
      <c r="AJ836639" s="19"/>
      <c r="AK836639" s="19"/>
      <c r="AL836639" s="19"/>
      <c r="AM836639" s="19"/>
      <c r="AN836639" s="19"/>
      <c r="AO836639" s="19"/>
      <c r="AP836639"/>
    </row>
    <row r="836640" spans="1:42" s="116" customFormat="1" x14ac:dyDescent="0.3">
      <c r="A836640"/>
      <c r="B836640"/>
      <c r="C836640"/>
      <c r="D836640"/>
      <c r="E836640"/>
      <c r="F836640"/>
      <c r="G836640"/>
      <c r="H836640"/>
      <c r="I836640"/>
      <c r="J836640"/>
      <c r="K836640"/>
      <c r="L836640"/>
      <c r="M836640" s="115"/>
      <c r="N836640" s="115"/>
      <c r="O836640"/>
      <c r="P836640"/>
      <c r="Q836640"/>
      <c r="R836640" s="19"/>
      <c r="S836640" s="19"/>
      <c r="T836640"/>
      <c r="U836640" s="113"/>
      <c r="V836640" s="19"/>
      <c r="W836640" s="19"/>
      <c r="X836640" s="19"/>
      <c r="Y836640" s="19"/>
      <c r="Z836640" s="19"/>
      <c r="AA836640" s="19"/>
      <c r="AB836640" s="19"/>
      <c r="AC836640" s="19"/>
      <c r="AD836640" s="19"/>
      <c r="AE836640" s="19"/>
      <c r="AF836640" s="19"/>
      <c r="AG836640" s="19"/>
      <c r="AH836640" s="19"/>
      <c r="AI836640" s="19"/>
      <c r="AJ836640" s="19"/>
      <c r="AK836640" s="19"/>
      <c r="AL836640" s="19"/>
      <c r="AM836640" s="19"/>
      <c r="AN836640" s="19"/>
      <c r="AO836640" s="19"/>
      <c r="AP836640"/>
    </row>
    <row r="836641" spans="1:42" s="116" customFormat="1" x14ac:dyDescent="0.3">
      <c r="A836641"/>
      <c r="B836641"/>
      <c r="C836641"/>
      <c r="D836641"/>
      <c r="E836641"/>
      <c r="F836641"/>
      <c r="G836641"/>
      <c r="H836641"/>
      <c r="I836641"/>
      <c r="J836641"/>
      <c r="K836641"/>
      <c r="L836641"/>
      <c r="M836641" s="115"/>
      <c r="N836641" s="115"/>
      <c r="O836641"/>
      <c r="P836641"/>
      <c r="Q836641"/>
      <c r="R836641" s="19"/>
      <c r="S836641" s="19"/>
      <c r="T836641"/>
      <c r="U836641" s="113"/>
      <c r="V836641" s="19"/>
      <c r="W836641" s="19"/>
      <c r="X836641" s="19"/>
      <c r="Y836641" s="19"/>
      <c r="Z836641" s="19"/>
      <c r="AA836641" s="19"/>
      <c r="AB836641" s="19"/>
      <c r="AC836641" s="19"/>
      <c r="AD836641" s="19"/>
      <c r="AE836641" s="19"/>
      <c r="AF836641" s="19"/>
      <c r="AG836641" s="19"/>
      <c r="AH836641" s="19"/>
      <c r="AI836641" s="19"/>
      <c r="AJ836641" s="19"/>
      <c r="AK836641" s="19"/>
      <c r="AL836641" s="19"/>
      <c r="AM836641" s="19"/>
      <c r="AN836641" s="19"/>
      <c r="AO836641" s="19"/>
      <c r="AP836641"/>
    </row>
    <row r="836642" spans="1:42" s="116" customFormat="1" x14ac:dyDescent="0.3">
      <c r="A836642"/>
      <c r="B836642"/>
      <c r="C836642"/>
      <c r="D836642"/>
      <c r="E836642"/>
      <c r="F836642"/>
      <c r="G836642"/>
      <c r="H836642"/>
      <c r="I836642"/>
      <c r="J836642"/>
      <c r="K836642"/>
      <c r="L836642"/>
      <c r="M836642" s="115"/>
      <c r="N836642" s="115"/>
      <c r="O836642"/>
      <c r="P836642"/>
      <c r="Q836642"/>
      <c r="R836642" s="19"/>
      <c r="S836642" s="19"/>
      <c r="T836642"/>
      <c r="U836642" s="113"/>
      <c r="V836642" s="19"/>
      <c r="W836642" s="19"/>
      <c r="X836642" s="19"/>
      <c r="Y836642" s="19"/>
      <c r="Z836642" s="19"/>
      <c r="AA836642" s="19"/>
      <c r="AB836642" s="19"/>
      <c r="AC836642" s="19"/>
      <c r="AD836642" s="19"/>
      <c r="AE836642" s="19"/>
      <c r="AF836642" s="19"/>
      <c r="AG836642" s="19"/>
      <c r="AH836642" s="19"/>
      <c r="AI836642" s="19"/>
      <c r="AJ836642" s="19"/>
      <c r="AK836642" s="19"/>
      <c r="AL836642" s="19"/>
      <c r="AM836642" s="19"/>
      <c r="AN836642" s="19"/>
      <c r="AO836642" s="19"/>
      <c r="AP836642"/>
    </row>
    <row r="836643" spans="1:42" s="116" customFormat="1" x14ac:dyDescent="0.3">
      <c r="A836643"/>
      <c r="B836643"/>
      <c r="C836643"/>
      <c r="D836643"/>
      <c r="E836643"/>
      <c r="F836643"/>
      <c r="G836643"/>
      <c r="H836643"/>
      <c r="I836643"/>
      <c r="J836643"/>
      <c r="K836643"/>
      <c r="L836643"/>
      <c r="M836643" s="115"/>
      <c r="N836643" s="115"/>
      <c r="O836643"/>
      <c r="P836643"/>
      <c r="Q836643"/>
      <c r="R836643" s="19"/>
      <c r="S836643" s="19"/>
      <c r="T836643"/>
      <c r="U836643" s="113"/>
      <c r="V836643" s="19"/>
      <c r="W836643" s="19"/>
      <c r="X836643" s="19"/>
      <c r="Y836643" s="19"/>
      <c r="Z836643" s="19"/>
      <c r="AA836643" s="19"/>
      <c r="AB836643" s="19"/>
      <c r="AC836643" s="19"/>
      <c r="AD836643" s="19"/>
      <c r="AE836643" s="19"/>
      <c r="AF836643" s="19"/>
      <c r="AG836643" s="19"/>
      <c r="AH836643" s="19"/>
      <c r="AI836643" s="19"/>
      <c r="AJ836643" s="19"/>
      <c r="AK836643" s="19"/>
      <c r="AL836643" s="19"/>
      <c r="AM836643" s="19"/>
      <c r="AN836643" s="19"/>
      <c r="AO836643" s="19"/>
      <c r="AP836643"/>
    </row>
    <row r="836644" spans="1:42" s="116" customFormat="1" x14ac:dyDescent="0.3">
      <c r="A836644"/>
      <c r="B836644"/>
      <c r="C836644"/>
      <c r="D836644"/>
      <c r="E836644"/>
      <c r="F836644"/>
      <c r="G836644"/>
      <c r="H836644"/>
      <c r="I836644"/>
      <c r="J836644"/>
      <c r="K836644"/>
      <c r="L836644"/>
      <c r="M836644" s="115"/>
      <c r="N836644" s="115"/>
      <c r="O836644"/>
      <c r="P836644"/>
      <c r="Q836644"/>
      <c r="R836644" s="19"/>
      <c r="S836644" s="19"/>
      <c r="T836644"/>
      <c r="U836644" s="113"/>
      <c r="V836644" s="19"/>
      <c r="W836644" s="19"/>
      <c r="X836644" s="19"/>
      <c r="Y836644" s="19"/>
      <c r="Z836644" s="19"/>
      <c r="AA836644" s="19"/>
      <c r="AB836644" s="19"/>
      <c r="AC836644" s="19"/>
      <c r="AD836644" s="19"/>
      <c r="AE836644" s="19"/>
      <c r="AF836644" s="19"/>
      <c r="AG836644" s="19"/>
      <c r="AH836644" s="19"/>
      <c r="AI836644" s="19"/>
      <c r="AJ836644" s="19"/>
      <c r="AK836644" s="19"/>
      <c r="AL836644" s="19"/>
      <c r="AM836644" s="19"/>
      <c r="AN836644" s="19"/>
      <c r="AO836644" s="19"/>
      <c r="AP836644"/>
    </row>
    <row r="836645" spans="1:42" s="116" customFormat="1" x14ac:dyDescent="0.3">
      <c r="A836645"/>
      <c r="B836645"/>
      <c r="C836645"/>
      <c r="D836645"/>
      <c r="E836645"/>
      <c r="F836645"/>
      <c r="G836645"/>
      <c r="H836645"/>
      <c r="I836645"/>
      <c r="J836645"/>
      <c r="K836645"/>
      <c r="L836645"/>
      <c r="M836645" s="115"/>
      <c r="N836645" s="115"/>
      <c r="O836645"/>
      <c r="P836645"/>
      <c r="Q836645"/>
      <c r="R836645" s="19"/>
      <c r="S836645" s="19"/>
      <c r="T836645"/>
      <c r="U836645" s="113"/>
      <c r="V836645" s="19"/>
      <c r="W836645" s="19"/>
      <c r="X836645" s="19"/>
      <c r="Y836645" s="19"/>
      <c r="Z836645" s="19"/>
      <c r="AA836645" s="19"/>
      <c r="AB836645" s="19"/>
      <c r="AC836645" s="19"/>
      <c r="AD836645" s="19"/>
      <c r="AE836645" s="19"/>
      <c r="AF836645" s="19"/>
      <c r="AG836645" s="19"/>
      <c r="AH836645" s="19"/>
      <c r="AI836645" s="19"/>
      <c r="AJ836645" s="19"/>
      <c r="AK836645" s="19"/>
      <c r="AL836645" s="19"/>
      <c r="AM836645" s="19"/>
      <c r="AN836645" s="19"/>
      <c r="AO836645" s="19"/>
      <c r="AP836645"/>
    </row>
    <row r="836646" spans="1:42" s="116" customFormat="1" x14ac:dyDescent="0.3">
      <c r="A836646"/>
      <c r="B836646"/>
      <c r="C836646"/>
      <c r="D836646"/>
      <c r="E836646"/>
      <c r="F836646"/>
      <c r="G836646"/>
      <c r="H836646"/>
      <c r="I836646"/>
      <c r="J836646"/>
      <c r="K836646"/>
      <c r="L836646"/>
      <c r="M836646" s="115"/>
      <c r="N836646" s="115"/>
      <c r="O836646"/>
      <c r="P836646"/>
      <c r="Q836646"/>
      <c r="R836646" s="19"/>
      <c r="S836646" s="19"/>
      <c r="T836646"/>
      <c r="U836646" s="113"/>
      <c r="V836646" s="19"/>
      <c r="W836646" s="19"/>
      <c r="X836646" s="19"/>
      <c r="Y836646" s="19"/>
      <c r="Z836646" s="19"/>
      <c r="AA836646" s="19"/>
      <c r="AB836646" s="19"/>
      <c r="AC836646" s="19"/>
      <c r="AD836646" s="19"/>
      <c r="AE836646" s="19"/>
      <c r="AF836646" s="19"/>
      <c r="AG836646" s="19"/>
      <c r="AH836646" s="19"/>
      <c r="AI836646" s="19"/>
      <c r="AJ836646" s="19"/>
      <c r="AK836646" s="19"/>
      <c r="AL836646" s="19"/>
      <c r="AM836646" s="19"/>
      <c r="AN836646" s="19"/>
      <c r="AO836646" s="19"/>
      <c r="AP836646"/>
    </row>
    <row r="836647" spans="1:42" s="116" customFormat="1" x14ac:dyDescent="0.3">
      <c r="A836647"/>
      <c r="B836647"/>
      <c r="C836647"/>
      <c r="D836647"/>
      <c r="E836647"/>
      <c r="F836647"/>
      <c r="G836647"/>
      <c r="H836647"/>
      <c r="I836647"/>
      <c r="J836647"/>
      <c r="K836647"/>
      <c r="L836647"/>
      <c r="M836647" s="115"/>
      <c r="N836647" s="115"/>
      <c r="O836647"/>
      <c r="P836647"/>
      <c r="Q836647"/>
      <c r="R836647" s="19"/>
      <c r="S836647" s="19"/>
      <c r="T836647"/>
      <c r="U836647" s="113"/>
      <c r="V836647" s="19"/>
      <c r="W836647" s="19"/>
      <c r="X836647" s="19"/>
      <c r="Y836647" s="19"/>
      <c r="Z836647" s="19"/>
      <c r="AA836647" s="19"/>
      <c r="AB836647" s="19"/>
      <c r="AC836647" s="19"/>
      <c r="AD836647" s="19"/>
      <c r="AE836647" s="19"/>
      <c r="AF836647" s="19"/>
      <c r="AG836647" s="19"/>
      <c r="AH836647" s="19"/>
      <c r="AI836647" s="19"/>
      <c r="AJ836647" s="19"/>
      <c r="AK836647" s="19"/>
      <c r="AL836647" s="19"/>
      <c r="AM836647" s="19"/>
      <c r="AN836647" s="19"/>
      <c r="AO836647" s="19"/>
      <c r="AP836647"/>
    </row>
    <row r="836648" spans="1:42" s="116" customFormat="1" x14ac:dyDescent="0.3">
      <c r="A836648"/>
      <c r="B836648"/>
      <c r="C836648"/>
      <c r="D836648"/>
      <c r="E836648"/>
      <c r="F836648"/>
      <c r="G836648"/>
      <c r="H836648"/>
      <c r="I836648"/>
      <c r="J836648"/>
      <c r="K836648"/>
      <c r="L836648"/>
      <c r="M836648" s="115"/>
      <c r="N836648" s="115"/>
      <c r="O836648"/>
      <c r="P836648"/>
      <c r="Q836648"/>
      <c r="R836648" s="19"/>
      <c r="S836648" s="19"/>
      <c r="T836648"/>
      <c r="U836648" s="113"/>
      <c r="V836648" s="19"/>
      <c r="W836648" s="19"/>
      <c r="X836648" s="19"/>
      <c r="Y836648" s="19"/>
      <c r="Z836648" s="19"/>
      <c r="AA836648" s="19"/>
      <c r="AB836648" s="19"/>
      <c r="AC836648" s="19"/>
      <c r="AD836648" s="19"/>
      <c r="AE836648" s="19"/>
      <c r="AF836648" s="19"/>
      <c r="AG836648" s="19"/>
      <c r="AH836648" s="19"/>
      <c r="AI836648" s="19"/>
      <c r="AJ836648" s="19"/>
      <c r="AK836648" s="19"/>
      <c r="AL836648" s="19"/>
      <c r="AM836648" s="19"/>
      <c r="AN836648" s="19"/>
      <c r="AO836648" s="19"/>
      <c r="AP836648"/>
    </row>
    <row r="836649" spans="1:42" s="116" customFormat="1" x14ac:dyDescent="0.3">
      <c r="A836649"/>
      <c r="B836649"/>
      <c r="C836649"/>
      <c r="D836649"/>
      <c r="E836649"/>
      <c r="F836649"/>
      <c r="G836649"/>
      <c r="H836649"/>
      <c r="I836649"/>
      <c r="J836649"/>
      <c r="K836649"/>
      <c r="L836649"/>
      <c r="M836649" s="115"/>
      <c r="N836649" s="115"/>
      <c r="O836649"/>
      <c r="P836649"/>
      <c r="Q836649"/>
      <c r="R836649" s="19"/>
      <c r="S836649" s="19"/>
      <c r="T836649"/>
      <c r="U836649" s="113"/>
      <c r="V836649" s="19"/>
      <c r="W836649" s="19"/>
      <c r="X836649" s="19"/>
      <c r="Y836649" s="19"/>
      <c r="Z836649" s="19"/>
      <c r="AA836649" s="19"/>
      <c r="AB836649" s="19"/>
      <c r="AC836649" s="19"/>
      <c r="AD836649" s="19"/>
      <c r="AE836649" s="19"/>
      <c r="AF836649" s="19"/>
      <c r="AG836649" s="19"/>
      <c r="AH836649" s="19"/>
      <c r="AI836649" s="19"/>
      <c r="AJ836649" s="19"/>
      <c r="AK836649" s="19"/>
      <c r="AL836649" s="19"/>
      <c r="AM836649" s="19"/>
      <c r="AN836649" s="19"/>
      <c r="AO836649" s="19"/>
      <c r="AP836649"/>
    </row>
    <row r="836650" spans="1:42" s="116" customFormat="1" x14ac:dyDescent="0.3">
      <c r="A836650"/>
      <c r="B836650"/>
      <c r="C836650"/>
      <c r="D836650"/>
      <c r="E836650"/>
      <c r="F836650"/>
      <c r="G836650"/>
      <c r="H836650"/>
      <c r="I836650"/>
      <c r="J836650"/>
      <c r="K836650"/>
      <c r="L836650"/>
      <c r="M836650" s="115"/>
      <c r="N836650" s="115"/>
      <c r="O836650"/>
      <c r="P836650"/>
      <c r="Q836650"/>
      <c r="R836650" s="19"/>
      <c r="S836650" s="19"/>
      <c r="T836650"/>
      <c r="U836650" s="113"/>
      <c r="V836650" s="19"/>
      <c r="W836650" s="19"/>
      <c r="X836650" s="19"/>
      <c r="Y836650" s="19"/>
      <c r="Z836650" s="19"/>
      <c r="AA836650" s="19"/>
      <c r="AB836650" s="19"/>
      <c r="AC836650" s="19"/>
      <c r="AD836650" s="19"/>
      <c r="AE836650" s="19"/>
      <c r="AF836650" s="19"/>
      <c r="AG836650" s="19"/>
      <c r="AH836650" s="19"/>
      <c r="AI836650" s="19"/>
      <c r="AJ836650" s="19"/>
      <c r="AK836650" s="19"/>
      <c r="AL836650" s="19"/>
      <c r="AM836650" s="19"/>
      <c r="AN836650" s="19"/>
      <c r="AO836650" s="19"/>
      <c r="AP836650"/>
    </row>
    <row r="836651" spans="1:42" s="116" customFormat="1" x14ac:dyDescent="0.3">
      <c r="A836651"/>
      <c r="B836651"/>
      <c r="C836651"/>
      <c r="D836651"/>
      <c r="E836651"/>
      <c r="F836651"/>
      <c r="G836651"/>
      <c r="H836651"/>
      <c r="I836651"/>
      <c r="J836651"/>
      <c r="K836651"/>
      <c r="L836651"/>
      <c r="M836651" s="115"/>
      <c r="N836651" s="115"/>
      <c r="O836651"/>
      <c r="P836651"/>
      <c r="Q836651"/>
      <c r="R836651" s="19"/>
      <c r="S836651" s="19"/>
      <c r="T836651"/>
      <c r="U836651" s="113"/>
      <c r="V836651" s="19"/>
      <c r="W836651" s="19"/>
      <c r="X836651" s="19"/>
      <c r="Y836651" s="19"/>
      <c r="Z836651" s="19"/>
      <c r="AA836651" s="19"/>
      <c r="AB836651" s="19"/>
      <c r="AC836651" s="19"/>
      <c r="AD836651" s="19"/>
      <c r="AE836651" s="19"/>
      <c r="AF836651" s="19"/>
      <c r="AG836651" s="19"/>
      <c r="AH836651" s="19"/>
      <c r="AI836651" s="19"/>
      <c r="AJ836651" s="19"/>
      <c r="AK836651" s="19"/>
      <c r="AL836651" s="19"/>
      <c r="AM836651" s="19"/>
      <c r="AN836651" s="19"/>
      <c r="AO836651" s="19"/>
      <c r="AP836651"/>
    </row>
    <row r="836652" spans="1:42" s="116" customFormat="1" x14ac:dyDescent="0.3">
      <c r="A836652"/>
      <c r="B836652"/>
      <c r="C836652"/>
      <c r="D836652"/>
      <c r="E836652"/>
      <c r="F836652"/>
      <c r="G836652"/>
      <c r="H836652"/>
      <c r="I836652"/>
      <c r="J836652"/>
      <c r="K836652"/>
      <c r="L836652"/>
      <c r="M836652" s="115"/>
      <c r="N836652" s="115"/>
      <c r="O836652"/>
      <c r="P836652"/>
      <c r="Q836652"/>
      <c r="R836652" s="19"/>
      <c r="S836652" s="19"/>
      <c r="T836652"/>
      <c r="U836652" s="113"/>
      <c r="V836652" s="19"/>
      <c r="W836652" s="19"/>
      <c r="X836652" s="19"/>
      <c r="Y836652" s="19"/>
      <c r="Z836652" s="19"/>
      <c r="AA836652" s="19"/>
      <c r="AB836652" s="19"/>
      <c r="AC836652" s="19"/>
      <c r="AD836652" s="19"/>
      <c r="AE836652" s="19"/>
      <c r="AF836652" s="19"/>
      <c r="AG836652" s="19"/>
      <c r="AH836652" s="19"/>
      <c r="AI836652" s="19"/>
      <c r="AJ836652" s="19"/>
      <c r="AK836652" s="19"/>
      <c r="AL836652" s="19"/>
      <c r="AM836652" s="19"/>
      <c r="AN836652" s="19"/>
      <c r="AO836652" s="19"/>
      <c r="AP836652"/>
    </row>
    <row r="836653" spans="1:42" s="116" customFormat="1" x14ac:dyDescent="0.3">
      <c r="A836653"/>
      <c r="B836653"/>
      <c r="C836653"/>
      <c r="D836653"/>
      <c r="E836653"/>
      <c r="F836653"/>
      <c r="G836653"/>
      <c r="H836653"/>
      <c r="I836653"/>
      <c r="J836653"/>
      <c r="K836653"/>
      <c r="L836653"/>
      <c r="M836653" s="115"/>
      <c r="N836653" s="115"/>
      <c r="O836653"/>
      <c r="P836653"/>
      <c r="Q836653"/>
      <c r="R836653" s="19"/>
      <c r="S836653" s="19"/>
      <c r="T836653"/>
      <c r="U836653" s="113"/>
      <c r="V836653" s="19"/>
      <c r="W836653" s="19"/>
      <c r="X836653" s="19"/>
      <c r="Y836653" s="19"/>
      <c r="Z836653" s="19"/>
      <c r="AA836653" s="19"/>
      <c r="AB836653" s="19"/>
      <c r="AC836653" s="19"/>
      <c r="AD836653" s="19"/>
      <c r="AE836653" s="19"/>
      <c r="AF836653" s="19"/>
      <c r="AG836653" s="19"/>
      <c r="AH836653" s="19"/>
      <c r="AI836653" s="19"/>
      <c r="AJ836653" s="19"/>
      <c r="AK836653" s="19"/>
      <c r="AL836653" s="19"/>
      <c r="AM836653" s="19"/>
      <c r="AN836653" s="19"/>
      <c r="AO836653" s="19"/>
      <c r="AP836653"/>
    </row>
    <row r="836654" spans="1:42" s="116" customFormat="1" x14ac:dyDescent="0.3">
      <c r="A836654"/>
      <c r="B836654"/>
      <c r="C836654"/>
      <c r="D836654"/>
      <c r="E836654"/>
      <c r="F836654"/>
      <c r="G836654"/>
      <c r="H836654"/>
      <c r="I836654"/>
      <c r="J836654"/>
      <c r="K836654"/>
      <c r="L836654"/>
      <c r="M836654" s="115"/>
      <c r="N836654" s="115"/>
      <c r="O836654"/>
      <c r="P836654"/>
      <c r="Q836654"/>
      <c r="R836654" s="19"/>
      <c r="S836654" s="19"/>
      <c r="T836654"/>
      <c r="U836654" s="113"/>
      <c r="V836654" s="19"/>
      <c r="W836654" s="19"/>
      <c r="X836654" s="19"/>
      <c r="Y836654" s="19"/>
      <c r="Z836654" s="19"/>
      <c r="AA836654" s="19"/>
      <c r="AB836654" s="19"/>
      <c r="AC836654" s="19"/>
      <c r="AD836654" s="19"/>
      <c r="AE836654" s="19"/>
      <c r="AF836654" s="19"/>
      <c r="AG836654" s="19"/>
      <c r="AH836654" s="19"/>
      <c r="AI836654" s="19"/>
      <c r="AJ836654" s="19"/>
      <c r="AK836654" s="19"/>
      <c r="AL836654" s="19"/>
      <c r="AM836654" s="19"/>
      <c r="AN836654" s="19"/>
      <c r="AO836654" s="19"/>
      <c r="AP836654"/>
    </row>
    <row r="836655" spans="1:42" s="116" customFormat="1" x14ac:dyDescent="0.3">
      <c r="A836655"/>
      <c r="B836655"/>
      <c r="C836655"/>
      <c r="D836655"/>
      <c r="E836655"/>
      <c r="F836655"/>
      <c r="G836655"/>
      <c r="H836655"/>
      <c r="I836655"/>
      <c r="J836655"/>
      <c r="K836655"/>
      <c r="L836655"/>
      <c r="M836655" s="115"/>
      <c r="N836655" s="115"/>
      <c r="O836655"/>
      <c r="P836655"/>
      <c r="Q836655"/>
      <c r="R836655" s="19"/>
      <c r="S836655" s="19"/>
      <c r="T836655"/>
      <c r="U836655" s="113"/>
      <c r="V836655" s="19"/>
      <c r="W836655" s="19"/>
      <c r="X836655" s="19"/>
      <c r="Y836655" s="19"/>
      <c r="Z836655" s="19"/>
      <c r="AA836655" s="19"/>
      <c r="AB836655" s="19"/>
      <c r="AC836655" s="19"/>
      <c r="AD836655" s="19"/>
      <c r="AE836655" s="19"/>
      <c r="AF836655" s="19"/>
      <c r="AG836655" s="19"/>
      <c r="AH836655" s="19"/>
      <c r="AI836655" s="19"/>
      <c r="AJ836655" s="19"/>
      <c r="AK836655" s="19"/>
      <c r="AL836655" s="19"/>
      <c r="AM836655" s="19"/>
      <c r="AN836655" s="19"/>
      <c r="AO836655" s="19"/>
      <c r="AP836655"/>
    </row>
    <row r="836656" spans="1:42" s="116" customFormat="1" x14ac:dyDescent="0.3">
      <c r="A836656"/>
      <c r="B836656"/>
      <c r="C836656"/>
      <c r="D836656"/>
      <c r="E836656"/>
      <c r="F836656"/>
      <c r="G836656"/>
      <c r="H836656"/>
      <c r="I836656"/>
      <c r="J836656"/>
      <c r="K836656"/>
      <c r="L836656"/>
      <c r="M836656" s="115"/>
      <c r="N836656" s="115"/>
      <c r="O836656"/>
      <c r="P836656"/>
      <c r="Q836656"/>
      <c r="R836656" s="19"/>
      <c r="S836656" s="19"/>
      <c r="T836656"/>
      <c r="U836656" s="113"/>
      <c r="V836656" s="19"/>
      <c r="W836656" s="19"/>
      <c r="X836656" s="19"/>
      <c r="Y836656" s="19"/>
      <c r="Z836656" s="19"/>
      <c r="AA836656" s="19"/>
      <c r="AB836656" s="19"/>
      <c r="AC836656" s="19"/>
      <c r="AD836656" s="19"/>
      <c r="AE836656" s="19"/>
      <c r="AF836656" s="19"/>
      <c r="AG836656" s="19"/>
      <c r="AH836656" s="19"/>
      <c r="AI836656" s="19"/>
      <c r="AJ836656" s="19"/>
      <c r="AK836656" s="19"/>
      <c r="AL836656" s="19"/>
      <c r="AM836656" s="19"/>
      <c r="AN836656" s="19"/>
      <c r="AO836656" s="19"/>
      <c r="AP836656"/>
    </row>
    <row r="836657" spans="1:42" s="116" customFormat="1" x14ac:dyDescent="0.3">
      <c r="A836657"/>
      <c r="B836657"/>
      <c r="C836657"/>
      <c r="D836657"/>
      <c r="E836657"/>
      <c r="F836657"/>
      <c r="G836657"/>
      <c r="H836657"/>
      <c r="I836657"/>
      <c r="J836657"/>
      <c r="K836657"/>
      <c r="L836657"/>
      <c r="M836657" s="115"/>
      <c r="N836657" s="115"/>
      <c r="O836657"/>
      <c r="P836657"/>
      <c r="Q836657"/>
      <c r="R836657" s="19"/>
      <c r="S836657" s="19"/>
      <c r="T836657"/>
      <c r="U836657" s="113"/>
      <c r="V836657" s="19"/>
      <c r="W836657" s="19"/>
      <c r="X836657" s="19"/>
      <c r="Y836657" s="19"/>
      <c r="Z836657" s="19"/>
      <c r="AA836657" s="19"/>
      <c r="AB836657" s="19"/>
      <c r="AC836657" s="19"/>
      <c r="AD836657" s="19"/>
      <c r="AE836657" s="19"/>
      <c r="AF836657" s="19"/>
      <c r="AG836657" s="19"/>
      <c r="AH836657" s="19"/>
      <c r="AI836657" s="19"/>
      <c r="AJ836657" s="19"/>
      <c r="AK836657" s="19"/>
      <c r="AL836657" s="19"/>
      <c r="AM836657" s="19"/>
      <c r="AN836657" s="19"/>
      <c r="AO836657" s="19"/>
      <c r="AP836657"/>
    </row>
    <row r="836658" spans="1:42" s="116" customFormat="1" x14ac:dyDescent="0.3">
      <c r="A836658"/>
      <c r="B836658"/>
      <c r="C836658"/>
      <c r="D836658"/>
      <c r="E836658"/>
      <c r="F836658"/>
      <c r="G836658"/>
      <c r="H836658"/>
      <c r="I836658"/>
      <c r="J836658"/>
      <c r="K836658"/>
      <c r="L836658"/>
      <c r="M836658" s="115"/>
      <c r="N836658" s="115"/>
      <c r="O836658"/>
      <c r="P836658"/>
      <c r="Q836658"/>
      <c r="R836658" s="19"/>
      <c r="S836658" s="19"/>
      <c r="T836658"/>
      <c r="U836658" s="113"/>
      <c r="V836658" s="19"/>
      <c r="W836658" s="19"/>
      <c r="X836658" s="19"/>
      <c r="Y836658" s="19"/>
      <c r="Z836658" s="19"/>
      <c r="AA836658" s="19"/>
      <c r="AB836658" s="19"/>
      <c r="AC836658" s="19"/>
      <c r="AD836658" s="19"/>
      <c r="AE836658" s="19"/>
      <c r="AF836658" s="19"/>
      <c r="AG836658" s="19"/>
      <c r="AH836658" s="19"/>
      <c r="AI836658" s="19"/>
      <c r="AJ836658" s="19"/>
      <c r="AK836658" s="19"/>
      <c r="AL836658" s="19"/>
      <c r="AM836658" s="19"/>
      <c r="AN836658" s="19"/>
      <c r="AO836658" s="19"/>
      <c r="AP836658"/>
    </row>
    <row r="836659" spans="1:42" s="116" customFormat="1" x14ac:dyDescent="0.3">
      <c r="A836659"/>
      <c r="B836659"/>
      <c r="C836659"/>
      <c r="D836659"/>
      <c r="E836659"/>
      <c r="F836659"/>
      <c r="G836659"/>
      <c r="H836659"/>
      <c r="I836659"/>
      <c r="J836659"/>
      <c r="K836659"/>
      <c r="L836659"/>
      <c r="M836659" s="115"/>
      <c r="N836659" s="115"/>
      <c r="O836659"/>
      <c r="P836659"/>
      <c r="Q836659"/>
      <c r="R836659" s="19"/>
      <c r="S836659" s="19"/>
      <c r="T836659"/>
      <c r="U836659" s="113"/>
      <c r="V836659" s="19"/>
      <c r="W836659" s="19"/>
      <c r="X836659" s="19"/>
      <c r="Y836659" s="19"/>
      <c r="Z836659" s="19"/>
      <c r="AA836659" s="19"/>
      <c r="AB836659" s="19"/>
      <c r="AC836659" s="19"/>
      <c r="AD836659" s="19"/>
      <c r="AE836659" s="19"/>
      <c r="AF836659" s="19"/>
      <c r="AG836659" s="19"/>
      <c r="AH836659" s="19"/>
      <c r="AI836659" s="19"/>
      <c r="AJ836659" s="19"/>
      <c r="AK836659" s="19"/>
      <c r="AL836659" s="19"/>
      <c r="AM836659" s="19"/>
      <c r="AN836659" s="19"/>
      <c r="AO836659" s="19"/>
      <c r="AP836659"/>
    </row>
    <row r="836660" spans="1:42" s="116" customFormat="1" x14ac:dyDescent="0.3">
      <c r="A836660"/>
      <c r="B836660"/>
      <c r="C836660"/>
      <c r="D836660"/>
      <c r="E836660"/>
      <c r="F836660"/>
      <c r="G836660"/>
      <c r="H836660"/>
      <c r="I836660"/>
      <c r="J836660"/>
      <c r="K836660"/>
      <c r="L836660"/>
      <c r="M836660" s="115"/>
      <c r="N836660" s="115"/>
      <c r="O836660"/>
      <c r="P836660"/>
      <c r="Q836660"/>
      <c r="R836660" s="19"/>
      <c r="S836660" s="19"/>
      <c r="T836660"/>
      <c r="U836660" s="113"/>
      <c r="V836660" s="19"/>
      <c r="W836660" s="19"/>
      <c r="X836660" s="19"/>
      <c r="Y836660" s="19"/>
      <c r="Z836660" s="19"/>
      <c r="AA836660" s="19"/>
      <c r="AB836660" s="19"/>
      <c r="AC836660" s="19"/>
      <c r="AD836660" s="19"/>
      <c r="AE836660" s="19"/>
      <c r="AF836660" s="19"/>
      <c r="AG836660" s="19"/>
      <c r="AH836660" s="19"/>
      <c r="AI836660" s="19"/>
      <c r="AJ836660" s="19"/>
      <c r="AK836660" s="19"/>
      <c r="AL836660" s="19"/>
      <c r="AM836660" s="19"/>
      <c r="AN836660" s="19"/>
      <c r="AO836660" s="19"/>
      <c r="AP836660"/>
    </row>
    <row r="836661" spans="1:42" s="116" customFormat="1" x14ac:dyDescent="0.3">
      <c r="A836661"/>
      <c r="B836661"/>
      <c r="C836661"/>
      <c r="D836661"/>
      <c r="E836661"/>
      <c r="F836661"/>
      <c r="G836661"/>
      <c r="H836661"/>
      <c r="I836661"/>
      <c r="J836661"/>
      <c r="K836661"/>
      <c r="L836661"/>
      <c r="M836661" s="115"/>
      <c r="N836661" s="115"/>
      <c r="O836661"/>
      <c r="P836661"/>
      <c r="Q836661"/>
      <c r="R836661" s="19"/>
      <c r="S836661" s="19"/>
      <c r="T836661"/>
      <c r="U836661" s="113"/>
      <c r="V836661" s="19"/>
      <c r="W836661" s="19"/>
      <c r="X836661" s="19"/>
      <c r="Y836661" s="19"/>
      <c r="Z836661" s="19"/>
      <c r="AA836661" s="19"/>
      <c r="AB836661" s="19"/>
      <c r="AC836661" s="19"/>
      <c r="AD836661" s="19"/>
      <c r="AE836661" s="19"/>
      <c r="AF836661" s="19"/>
      <c r="AG836661" s="19"/>
      <c r="AH836661" s="19"/>
      <c r="AI836661" s="19"/>
      <c r="AJ836661" s="19"/>
      <c r="AK836661" s="19"/>
      <c r="AL836661" s="19"/>
      <c r="AM836661" s="19"/>
      <c r="AN836661" s="19"/>
      <c r="AO836661" s="19"/>
      <c r="AP836661"/>
    </row>
    <row r="836662" spans="1:42" s="116" customFormat="1" x14ac:dyDescent="0.3">
      <c r="A836662"/>
      <c r="B836662"/>
      <c r="C836662"/>
      <c r="D836662"/>
      <c r="E836662"/>
      <c r="F836662"/>
      <c r="G836662"/>
      <c r="H836662"/>
      <c r="I836662"/>
      <c r="J836662"/>
      <c r="K836662"/>
      <c r="L836662"/>
      <c r="M836662" s="115"/>
      <c r="N836662" s="115"/>
      <c r="O836662"/>
      <c r="P836662"/>
      <c r="Q836662"/>
      <c r="R836662" s="19"/>
      <c r="S836662" s="19"/>
      <c r="T836662"/>
      <c r="U836662" s="113"/>
      <c r="V836662" s="19"/>
      <c r="W836662" s="19"/>
      <c r="X836662" s="19"/>
      <c r="Y836662" s="19"/>
      <c r="Z836662" s="19"/>
      <c r="AA836662" s="19"/>
      <c r="AB836662" s="19"/>
      <c r="AC836662" s="19"/>
      <c r="AD836662" s="19"/>
      <c r="AE836662" s="19"/>
      <c r="AF836662" s="19"/>
      <c r="AG836662" s="19"/>
      <c r="AH836662" s="19"/>
      <c r="AI836662" s="19"/>
      <c r="AJ836662" s="19"/>
      <c r="AK836662" s="19"/>
      <c r="AL836662" s="19"/>
      <c r="AM836662" s="19"/>
      <c r="AN836662" s="19"/>
      <c r="AO836662" s="19"/>
      <c r="AP836662"/>
    </row>
    <row r="836663" spans="1:42" s="116" customFormat="1" x14ac:dyDescent="0.3">
      <c r="A836663"/>
      <c r="B836663"/>
      <c r="C836663"/>
      <c r="D836663"/>
      <c r="E836663"/>
      <c r="F836663"/>
      <c r="G836663"/>
      <c r="H836663"/>
      <c r="I836663"/>
      <c r="J836663"/>
      <c r="K836663"/>
      <c r="L836663"/>
      <c r="M836663" s="115"/>
      <c r="N836663" s="115"/>
      <c r="O836663"/>
      <c r="P836663"/>
      <c r="Q836663"/>
      <c r="R836663" s="19"/>
      <c r="S836663" s="19"/>
      <c r="T836663"/>
      <c r="U836663" s="113"/>
      <c r="V836663" s="19"/>
      <c r="W836663" s="19"/>
      <c r="X836663" s="19"/>
      <c r="Y836663" s="19"/>
      <c r="Z836663" s="19"/>
      <c r="AA836663" s="19"/>
      <c r="AB836663" s="19"/>
      <c r="AC836663" s="19"/>
      <c r="AD836663" s="19"/>
      <c r="AE836663" s="19"/>
      <c r="AF836663" s="19"/>
      <c r="AG836663" s="19"/>
      <c r="AH836663" s="19"/>
      <c r="AI836663" s="19"/>
      <c r="AJ836663" s="19"/>
      <c r="AK836663" s="19"/>
      <c r="AL836663" s="19"/>
      <c r="AM836663" s="19"/>
      <c r="AN836663" s="19"/>
      <c r="AO836663" s="19"/>
      <c r="AP836663"/>
    </row>
    <row r="836664" spans="1:42" s="116" customFormat="1" x14ac:dyDescent="0.3">
      <c r="A836664"/>
      <c r="B836664"/>
      <c r="C836664"/>
      <c r="D836664"/>
      <c r="E836664"/>
      <c r="F836664"/>
      <c r="G836664"/>
      <c r="H836664"/>
      <c r="I836664"/>
      <c r="J836664"/>
      <c r="K836664"/>
      <c r="L836664"/>
      <c r="M836664" s="115"/>
      <c r="N836664" s="115"/>
      <c r="O836664"/>
      <c r="P836664"/>
      <c r="Q836664"/>
      <c r="R836664" s="19"/>
      <c r="S836664" s="19"/>
      <c r="T836664"/>
      <c r="U836664" s="113"/>
      <c r="V836664" s="19"/>
      <c r="W836664" s="19"/>
      <c r="X836664" s="19"/>
      <c r="Y836664" s="19"/>
      <c r="Z836664" s="19"/>
      <c r="AA836664" s="19"/>
      <c r="AB836664" s="19"/>
      <c r="AC836664" s="19"/>
      <c r="AD836664" s="19"/>
      <c r="AE836664" s="19"/>
      <c r="AF836664" s="19"/>
      <c r="AG836664" s="19"/>
      <c r="AH836664" s="19"/>
      <c r="AI836664" s="19"/>
      <c r="AJ836664" s="19"/>
      <c r="AK836664" s="19"/>
      <c r="AL836664" s="19"/>
      <c r="AM836664" s="19"/>
      <c r="AN836664" s="19"/>
      <c r="AO836664" s="19"/>
      <c r="AP836664"/>
    </row>
    <row r="836665" spans="1:42" s="116" customFormat="1" x14ac:dyDescent="0.3">
      <c r="A836665"/>
      <c r="B836665"/>
      <c r="C836665"/>
      <c r="D836665"/>
      <c r="E836665"/>
      <c r="F836665"/>
      <c r="G836665"/>
      <c r="H836665"/>
      <c r="I836665"/>
      <c r="J836665"/>
      <c r="K836665"/>
      <c r="L836665"/>
      <c r="M836665" s="115"/>
      <c r="N836665" s="115"/>
      <c r="O836665"/>
      <c r="P836665"/>
      <c r="Q836665"/>
      <c r="R836665" s="19"/>
      <c r="S836665" s="19"/>
      <c r="T836665"/>
      <c r="U836665" s="113"/>
      <c r="V836665" s="19"/>
      <c r="W836665" s="19"/>
      <c r="X836665" s="19"/>
      <c r="Y836665" s="19"/>
      <c r="Z836665" s="19"/>
      <c r="AA836665" s="19"/>
      <c r="AB836665" s="19"/>
      <c r="AC836665" s="19"/>
      <c r="AD836665" s="19"/>
      <c r="AE836665" s="19"/>
      <c r="AF836665" s="19"/>
      <c r="AG836665" s="19"/>
      <c r="AH836665" s="19"/>
      <c r="AI836665" s="19"/>
      <c r="AJ836665" s="19"/>
      <c r="AK836665" s="19"/>
      <c r="AL836665" s="19"/>
      <c r="AM836665" s="19"/>
      <c r="AN836665" s="19"/>
      <c r="AO836665" s="19"/>
      <c r="AP836665"/>
    </row>
    <row r="836666" spans="1:42" s="116" customFormat="1" x14ac:dyDescent="0.3">
      <c r="A836666"/>
      <c r="B836666"/>
      <c r="C836666"/>
      <c r="D836666"/>
      <c r="E836666"/>
      <c r="F836666"/>
      <c r="G836666"/>
      <c r="H836666"/>
      <c r="I836666"/>
      <c r="J836666"/>
      <c r="K836666"/>
      <c r="L836666"/>
      <c r="M836666" s="115"/>
      <c r="N836666" s="115"/>
      <c r="O836666"/>
      <c r="P836666"/>
      <c r="Q836666"/>
      <c r="R836666" s="19"/>
      <c r="S836666" s="19"/>
      <c r="T836666"/>
      <c r="U836666" s="113"/>
      <c r="V836666" s="19"/>
      <c r="W836666" s="19"/>
      <c r="X836666" s="19"/>
      <c r="Y836666" s="19"/>
      <c r="Z836666" s="19"/>
      <c r="AA836666" s="19"/>
      <c r="AB836666" s="19"/>
      <c r="AC836666" s="19"/>
      <c r="AD836666" s="19"/>
      <c r="AE836666" s="19"/>
      <c r="AF836666" s="19"/>
      <c r="AG836666" s="19"/>
      <c r="AH836666" s="19"/>
      <c r="AI836666" s="19"/>
      <c r="AJ836666" s="19"/>
      <c r="AK836666" s="19"/>
      <c r="AL836666" s="19"/>
      <c r="AM836666" s="19"/>
      <c r="AN836666" s="19"/>
      <c r="AO836666" s="19"/>
      <c r="AP836666"/>
    </row>
    <row r="836667" spans="1:42" s="116" customFormat="1" x14ac:dyDescent="0.3">
      <c r="A836667"/>
      <c r="B836667"/>
      <c r="C836667"/>
      <c r="D836667"/>
      <c r="E836667"/>
      <c r="F836667"/>
      <c r="G836667"/>
      <c r="H836667"/>
      <c r="I836667"/>
      <c r="J836667"/>
      <c r="K836667"/>
      <c r="L836667"/>
      <c r="M836667" s="115"/>
      <c r="N836667" s="115"/>
      <c r="O836667"/>
      <c r="P836667"/>
      <c r="Q836667"/>
      <c r="R836667" s="19"/>
      <c r="S836667" s="19"/>
      <c r="T836667"/>
      <c r="U836667" s="113"/>
      <c r="V836667" s="19"/>
      <c r="W836667" s="19"/>
      <c r="X836667" s="19"/>
      <c r="Y836667" s="19"/>
      <c r="Z836667" s="19"/>
      <c r="AA836667" s="19"/>
      <c r="AB836667" s="19"/>
      <c r="AC836667" s="19"/>
      <c r="AD836667" s="19"/>
      <c r="AE836667" s="19"/>
      <c r="AF836667" s="19"/>
      <c r="AG836667" s="19"/>
      <c r="AH836667" s="19"/>
      <c r="AI836667" s="19"/>
      <c r="AJ836667" s="19"/>
      <c r="AK836667" s="19"/>
      <c r="AL836667" s="19"/>
      <c r="AM836667" s="19"/>
      <c r="AN836667" s="19"/>
      <c r="AO836667" s="19"/>
      <c r="AP836667"/>
    </row>
    <row r="836668" spans="1:42" s="116" customFormat="1" x14ac:dyDescent="0.3">
      <c r="A836668"/>
      <c r="B836668"/>
      <c r="C836668"/>
      <c r="D836668"/>
      <c r="E836668"/>
      <c r="F836668"/>
      <c r="G836668"/>
      <c r="H836668"/>
      <c r="I836668"/>
      <c r="J836668"/>
      <c r="K836668"/>
      <c r="L836668"/>
      <c r="M836668" s="115"/>
      <c r="N836668" s="115"/>
      <c r="O836668"/>
      <c r="P836668"/>
      <c r="Q836668"/>
      <c r="R836668" s="19"/>
      <c r="S836668" s="19"/>
      <c r="T836668"/>
      <c r="U836668" s="113"/>
      <c r="V836668" s="19"/>
      <c r="W836668" s="19"/>
      <c r="X836668" s="19"/>
      <c r="Y836668" s="19"/>
      <c r="Z836668" s="19"/>
      <c r="AA836668" s="19"/>
      <c r="AB836668" s="19"/>
      <c r="AC836668" s="19"/>
      <c r="AD836668" s="19"/>
      <c r="AE836668" s="19"/>
      <c r="AF836668" s="19"/>
      <c r="AG836668" s="19"/>
      <c r="AH836668" s="19"/>
      <c r="AI836668" s="19"/>
      <c r="AJ836668" s="19"/>
      <c r="AK836668" s="19"/>
      <c r="AL836668" s="19"/>
      <c r="AM836668" s="19"/>
      <c r="AN836668" s="19"/>
      <c r="AO836668" s="19"/>
      <c r="AP836668"/>
    </row>
    <row r="836669" spans="1:42" s="116" customFormat="1" x14ac:dyDescent="0.3">
      <c r="A836669"/>
      <c r="B836669"/>
      <c r="C836669"/>
      <c r="D836669"/>
      <c r="E836669"/>
      <c r="F836669"/>
      <c r="G836669"/>
      <c r="H836669"/>
      <c r="I836669"/>
      <c r="J836669"/>
      <c r="K836669"/>
      <c r="L836669"/>
      <c r="M836669" s="115"/>
      <c r="N836669" s="115"/>
      <c r="O836669"/>
      <c r="P836669"/>
      <c r="Q836669"/>
      <c r="R836669" s="19"/>
      <c r="S836669" s="19"/>
      <c r="T836669"/>
      <c r="U836669" s="113"/>
      <c r="V836669" s="19"/>
      <c r="W836669" s="19"/>
      <c r="X836669" s="19"/>
      <c r="Y836669" s="19"/>
      <c r="Z836669" s="19"/>
      <c r="AA836669" s="19"/>
      <c r="AB836669" s="19"/>
      <c r="AC836669" s="19"/>
      <c r="AD836669" s="19"/>
      <c r="AE836669" s="19"/>
      <c r="AF836669" s="19"/>
      <c r="AG836669" s="19"/>
      <c r="AH836669" s="19"/>
      <c r="AI836669" s="19"/>
      <c r="AJ836669" s="19"/>
      <c r="AK836669" s="19"/>
      <c r="AL836669" s="19"/>
      <c r="AM836669" s="19"/>
      <c r="AN836669" s="19"/>
      <c r="AO836669" s="19"/>
      <c r="AP836669"/>
    </row>
    <row r="836670" spans="1:42" s="116" customFormat="1" x14ac:dyDescent="0.3">
      <c r="A836670"/>
      <c r="B836670"/>
      <c r="C836670"/>
      <c r="D836670"/>
      <c r="E836670"/>
      <c r="F836670"/>
      <c r="G836670"/>
      <c r="H836670"/>
      <c r="I836670"/>
      <c r="J836670"/>
      <c r="K836670"/>
      <c r="L836670"/>
      <c r="M836670" s="115"/>
      <c r="N836670" s="115"/>
      <c r="O836670"/>
      <c r="P836670"/>
      <c r="Q836670"/>
      <c r="R836670" s="19"/>
      <c r="S836670" s="19"/>
      <c r="T836670"/>
      <c r="U836670" s="113"/>
      <c r="V836670" s="19"/>
      <c r="W836670" s="19"/>
      <c r="X836670" s="19"/>
      <c r="Y836670" s="19"/>
      <c r="Z836670" s="19"/>
      <c r="AA836670" s="19"/>
      <c r="AB836670" s="19"/>
      <c r="AC836670" s="19"/>
      <c r="AD836670" s="19"/>
      <c r="AE836670" s="19"/>
      <c r="AF836670" s="19"/>
      <c r="AG836670" s="19"/>
      <c r="AH836670" s="19"/>
      <c r="AI836670" s="19"/>
      <c r="AJ836670" s="19"/>
      <c r="AK836670" s="19"/>
      <c r="AL836670" s="19"/>
      <c r="AM836670" s="19"/>
      <c r="AN836670" s="19"/>
      <c r="AO836670" s="19"/>
      <c r="AP836670"/>
    </row>
    <row r="836671" spans="1:42" s="116" customFormat="1" x14ac:dyDescent="0.3">
      <c r="A836671"/>
      <c r="B836671"/>
      <c r="C836671"/>
      <c r="D836671"/>
      <c r="E836671"/>
      <c r="F836671"/>
      <c r="G836671"/>
      <c r="H836671"/>
      <c r="I836671"/>
      <c r="J836671"/>
      <c r="K836671"/>
      <c r="L836671"/>
      <c r="M836671" s="115"/>
      <c r="N836671" s="115"/>
      <c r="O836671"/>
      <c r="P836671"/>
      <c r="Q836671"/>
      <c r="R836671" s="19"/>
      <c r="S836671" s="19"/>
      <c r="T836671"/>
      <c r="U836671" s="113"/>
      <c r="V836671" s="19"/>
      <c r="W836671" s="19"/>
      <c r="X836671" s="19"/>
      <c r="Y836671" s="19"/>
      <c r="Z836671" s="19"/>
      <c r="AA836671" s="19"/>
      <c r="AB836671" s="19"/>
      <c r="AC836671" s="19"/>
      <c r="AD836671" s="19"/>
      <c r="AE836671" s="19"/>
      <c r="AF836671" s="19"/>
      <c r="AG836671" s="19"/>
      <c r="AH836671" s="19"/>
      <c r="AI836671" s="19"/>
      <c r="AJ836671" s="19"/>
      <c r="AK836671" s="19"/>
      <c r="AL836671" s="19"/>
      <c r="AM836671" s="19"/>
      <c r="AN836671" s="19"/>
      <c r="AO836671" s="19"/>
      <c r="AP836671"/>
    </row>
    <row r="836672" spans="1:42" s="116" customFormat="1" x14ac:dyDescent="0.3">
      <c r="A836672"/>
      <c r="B836672"/>
      <c r="C836672"/>
      <c r="D836672"/>
      <c r="E836672"/>
      <c r="F836672"/>
      <c r="G836672"/>
      <c r="H836672"/>
      <c r="I836672"/>
      <c r="J836672"/>
      <c r="K836672"/>
      <c r="L836672"/>
      <c r="M836672" s="115"/>
      <c r="N836672" s="115"/>
      <c r="O836672"/>
      <c r="P836672"/>
      <c r="Q836672"/>
      <c r="R836672" s="19"/>
      <c r="S836672" s="19"/>
      <c r="T836672"/>
      <c r="U836672" s="113"/>
      <c r="V836672" s="19"/>
      <c r="W836672" s="19"/>
      <c r="X836672" s="19"/>
      <c r="Y836672" s="19"/>
      <c r="Z836672" s="19"/>
      <c r="AA836672" s="19"/>
      <c r="AB836672" s="19"/>
      <c r="AC836672" s="19"/>
      <c r="AD836672" s="19"/>
      <c r="AE836672" s="19"/>
      <c r="AF836672" s="19"/>
      <c r="AG836672" s="19"/>
      <c r="AH836672" s="19"/>
      <c r="AI836672" s="19"/>
      <c r="AJ836672" s="19"/>
      <c r="AK836672" s="19"/>
      <c r="AL836672" s="19"/>
      <c r="AM836672" s="19"/>
      <c r="AN836672" s="19"/>
      <c r="AO836672" s="19"/>
      <c r="AP836672"/>
    </row>
    <row r="836673" spans="1:42" s="116" customFormat="1" x14ac:dyDescent="0.3">
      <c r="A836673"/>
      <c r="B836673"/>
      <c r="C836673"/>
      <c r="D836673"/>
      <c r="E836673"/>
      <c r="F836673"/>
      <c r="G836673"/>
      <c r="H836673"/>
      <c r="I836673"/>
      <c r="J836673"/>
      <c r="K836673"/>
      <c r="L836673"/>
      <c r="M836673" s="115"/>
      <c r="N836673" s="115"/>
      <c r="O836673"/>
      <c r="P836673"/>
      <c r="Q836673"/>
      <c r="R836673" s="19"/>
      <c r="S836673" s="19"/>
      <c r="T836673"/>
      <c r="U836673" s="113"/>
      <c r="V836673" s="19"/>
      <c r="W836673" s="19"/>
      <c r="X836673" s="19"/>
      <c r="Y836673" s="19"/>
      <c r="Z836673" s="19"/>
      <c r="AA836673" s="19"/>
      <c r="AB836673" s="19"/>
      <c r="AC836673" s="19"/>
      <c r="AD836673" s="19"/>
      <c r="AE836673" s="19"/>
      <c r="AF836673" s="19"/>
      <c r="AG836673" s="19"/>
      <c r="AH836673" s="19"/>
      <c r="AI836673" s="19"/>
      <c r="AJ836673" s="19"/>
      <c r="AK836673" s="19"/>
      <c r="AL836673" s="19"/>
      <c r="AM836673" s="19"/>
      <c r="AN836673" s="19"/>
      <c r="AO836673" s="19"/>
      <c r="AP836673"/>
    </row>
    <row r="836674" spans="1:42" s="116" customFormat="1" x14ac:dyDescent="0.3">
      <c r="A836674"/>
      <c r="B836674"/>
      <c r="C836674"/>
      <c r="D836674"/>
      <c r="E836674"/>
      <c r="F836674"/>
      <c r="G836674"/>
      <c r="H836674"/>
      <c r="I836674"/>
      <c r="J836674"/>
      <c r="K836674"/>
      <c r="L836674"/>
      <c r="M836674" s="115"/>
      <c r="N836674" s="115"/>
      <c r="O836674"/>
      <c r="P836674"/>
      <c r="Q836674"/>
      <c r="R836674" s="19"/>
      <c r="S836674" s="19"/>
      <c r="T836674"/>
      <c r="U836674" s="113"/>
      <c r="V836674" s="19"/>
      <c r="W836674" s="19"/>
      <c r="X836674" s="19"/>
      <c r="Y836674" s="19"/>
      <c r="Z836674" s="19"/>
      <c r="AA836674" s="19"/>
      <c r="AB836674" s="19"/>
      <c r="AC836674" s="19"/>
      <c r="AD836674" s="19"/>
      <c r="AE836674" s="19"/>
      <c r="AF836674" s="19"/>
      <c r="AG836674" s="19"/>
      <c r="AH836674" s="19"/>
      <c r="AI836674" s="19"/>
      <c r="AJ836674" s="19"/>
      <c r="AK836674" s="19"/>
      <c r="AL836674" s="19"/>
      <c r="AM836674" s="19"/>
      <c r="AN836674" s="19"/>
      <c r="AO836674" s="19"/>
      <c r="AP836674"/>
    </row>
    <row r="836675" spans="1:42" s="116" customFormat="1" x14ac:dyDescent="0.3">
      <c r="A836675"/>
      <c r="B836675"/>
      <c r="C836675"/>
      <c r="D836675"/>
      <c r="E836675"/>
      <c r="F836675"/>
      <c r="G836675"/>
      <c r="H836675"/>
      <c r="I836675"/>
      <c r="J836675"/>
      <c r="K836675"/>
      <c r="L836675"/>
      <c r="M836675" s="115"/>
      <c r="N836675" s="115"/>
      <c r="O836675"/>
      <c r="P836675"/>
      <c r="Q836675"/>
      <c r="R836675" s="19"/>
      <c r="S836675" s="19"/>
      <c r="T836675"/>
      <c r="U836675" s="113"/>
      <c r="V836675" s="19"/>
      <c r="W836675" s="19"/>
      <c r="X836675" s="19"/>
      <c r="Y836675" s="19"/>
      <c r="Z836675" s="19"/>
      <c r="AA836675" s="19"/>
      <c r="AB836675" s="19"/>
      <c r="AC836675" s="19"/>
      <c r="AD836675" s="19"/>
      <c r="AE836675" s="19"/>
      <c r="AF836675" s="19"/>
      <c r="AG836675" s="19"/>
      <c r="AH836675" s="19"/>
      <c r="AI836675" s="19"/>
      <c r="AJ836675" s="19"/>
      <c r="AK836675" s="19"/>
      <c r="AL836675" s="19"/>
      <c r="AM836675" s="19"/>
      <c r="AN836675" s="19"/>
      <c r="AO836675" s="19"/>
      <c r="AP836675"/>
    </row>
    <row r="836676" spans="1:42" s="116" customFormat="1" x14ac:dyDescent="0.3">
      <c r="A836676"/>
      <c r="B836676"/>
      <c r="C836676"/>
      <c r="D836676"/>
      <c r="E836676"/>
      <c r="F836676"/>
      <c r="G836676"/>
      <c r="H836676"/>
      <c r="I836676"/>
      <c r="J836676"/>
      <c r="K836676"/>
      <c r="L836676"/>
      <c r="M836676" s="115"/>
      <c r="N836676" s="115"/>
      <c r="O836676"/>
      <c r="P836676"/>
      <c r="Q836676"/>
      <c r="R836676" s="19"/>
      <c r="S836676" s="19"/>
      <c r="T836676"/>
      <c r="U836676" s="113"/>
      <c r="V836676" s="19"/>
      <c r="W836676" s="19"/>
      <c r="X836676" s="19"/>
      <c r="Y836676" s="19"/>
      <c r="Z836676" s="19"/>
      <c r="AA836676" s="19"/>
      <c r="AB836676" s="19"/>
      <c r="AC836676" s="19"/>
      <c r="AD836676" s="19"/>
      <c r="AE836676" s="19"/>
      <c r="AF836676" s="19"/>
      <c r="AG836676" s="19"/>
      <c r="AH836676" s="19"/>
      <c r="AI836676" s="19"/>
      <c r="AJ836676" s="19"/>
      <c r="AK836676" s="19"/>
      <c r="AL836676" s="19"/>
      <c r="AM836676" s="19"/>
      <c r="AN836676" s="19"/>
      <c r="AO836676" s="19"/>
      <c r="AP836676"/>
    </row>
    <row r="836677" spans="1:42" s="116" customFormat="1" x14ac:dyDescent="0.3">
      <c r="A836677"/>
      <c r="B836677"/>
      <c r="C836677"/>
      <c r="D836677"/>
      <c r="E836677"/>
      <c r="F836677"/>
      <c r="G836677"/>
      <c r="H836677"/>
      <c r="I836677"/>
      <c r="J836677"/>
      <c r="K836677"/>
      <c r="L836677"/>
      <c r="M836677" s="115"/>
      <c r="N836677" s="115"/>
      <c r="O836677"/>
      <c r="P836677"/>
      <c r="Q836677"/>
      <c r="R836677" s="19"/>
      <c r="S836677" s="19"/>
      <c r="T836677"/>
      <c r="U836677" s="113"/>
      <c r="V836677" s="19"/>
      <c r="W836677" s="19"/>
      <c r="X836677" s="19"/>
      <c r="Y836677" s="19"/>
      <c r="Z836677" s="19"/>
      <c r="AA836677" s="19"/>
      <c r="AB836677" s="19"/>
      <c r="AC836677" s="19"/>
      <c r="AD836677" s="19"/>
      <c r="AE836677" s="19"/>
      <c r="AF836677" s="19"/>
      <c r="AG836677" s="19"/>
      <c r="AH836677" s="19"/>
      <c r="AI836677" s="19"/>
      <c r="AJ836677" s="19"/>
      <c r="AK836677" s="19"/>
      <c r="AL836677" s="19"/>
      <c r="AM836677" s="19"/>
      <c r="AN836677" s="19"/>
      <c r="AO836677" s="19"/>
      <c r="AP836677"/>
    </row>
    <row r="836678" spans="1:42" s="116" customFormat="1" x14ac:dyDescent="0.3">
      <c r="A836678"/>
      <c r="B836678"/>
      <c r="C836678"/>
      <c r="D836678"/>
      <c r="E836678"/>
      <c r="F836678"/>
      <c r="G836678"/>
      <c r="H836678"/>
      <c r="I836678"/>
      <c r="J836678"/>
      <c r="K836678"/>
      <c r="L836678"/>
      <c r="M836678" s="115"/>
      <c r="N836678" s="115"/>
      <c r="O836678"/>
      <c r="P836678"/>
      <c r="Q836678"/>
      <c r="R836678" s="19"/>
      <c r="S836678" s="19"/>
      <c r="T836678"/>
      <c r="U836678" s="113"/>
      <c r="V836678" s="19"/>
      <c r="W836678" s="19"/>
      <c r="X836678" s="19"/>
      <c r="Y836678" s="19"/>
      <c r="Z836678" s="19"/>
      <c r="AA836678" s="19"/>
      <c r="AB836678" s="19"/>
      <c r="AC836678" s="19"/>
      <c r="AD836678" s="19"/>
      <c r="AE836678" s="19"/>
      <c r="AF836678" s="19"/>
      <c r="AG836678" s="19"/>
      <c r="AH836678" s="19"/>
      <c r="AI836678" s="19"/>
      <c r="AJ836678" s="19"/>
      <c r="AK836678" s="19"/>
      <c r="AL836678" s="19"/>
      <c r="AM836678" s="19"/>
      <c r="AN836678" s="19"/>
      <c r="AO836678" s="19"/>
      <c r="AP836678"/>
    </row>
    <row r="836679" spans="1:42" s="116" customFormat="1" x14ac:dyDescent="0.3">
      <c r="A836679"/>
      <c r="B836679"/>
      <c r="C836679"/>
      <c r="D836679"/>
      <c r="E836679"/>
      <c r="F836679"/>
      <c r="G836679"/>
      <c r="H836679"/>
      <c r="I836679"/>
      <c r="J836679"/>
      <c r="K836679"/>
      <c r="L836679"/>
      <c r="M836679" s="115"/>
      <c r="N836679" s="115"/>
      <c r="O836679"/>
      <c r="P836679"/>
      <c r="Q836679"/>
      <c r="R836679" s="19"/>
      <c r="S836679" s="19"/>
      <c r="T836679"/>
      <c r="U836679" s="113"/>
      <c r="V836679" s="19"/>
      <c r="W836679" s="19"/>
      <c r="X836679" s="19"/>
      <c r="Y836679" s="19"/>
      <c r="Z836679" s="19"/>
      <c r="AA836679" s="19"/>
      <c r="AB836679" s="19"/>
      <c r="AC836679" s="19"/>
      <c r="AD836679" s="19"/>
      <c r="AE836679" s="19"/>
      <c r="AF836679" s="19"/>
      <c r="AG836679" s="19"/>
      <c r="AH836679" s="19"/>
      <c r="AI836679" s="19"/>
      <c r="AJ836679" s="19"/>
      <c r="AK836679" s="19"/>
      <c r="AL836679" s="19"/>
      <c r="AM836679" s="19"/>
      <c r="AN836679" s="19"/>
      <c r="AO836679" s="19"/>
      <c r="AP836679"/>
    </row>
    <row r="836680" spans="1:42" s="116" customFormat="1" x14ac:dyDescent="0.3">
      <c r="A836680"/>
      <c r="B836680"/>
      <c r="C836680"/>
      <c r="D836680"/>
      <c r="E836680"/>
      <c r="F836680"/>
      <c r="G836680"/>
      <c r="H836680"/>
      <c r="I836680"/>
      <c r="J836680"/>
      <c r="K836680"/>
      <c r="L836680"/>
      <c r="M836680" s="115"/>
      <c r="N836680" s="115"/>
      <c r="O836680"/>
      <c r="P836680"/>
      <c r="Q836680"/>
      <c r="R836680" s="19"/>
      <c r="S836680" s="19"/>
      <c r="T836680"/>
      <c r="U836680" s="113"/>
      <c r="V836680" s="19"/>
      <c r="W836680" s="19"/>
      <c r="X836680" s="19"/>
      <c r="Y836680" s="19"/>
      <c r="Z836680" s="19"/>
      <c r="AA836680" s="19"/>
      <c r="AB836680" s="19"/>
      <c r="AC836680" s="19"/>
      <c r="AD836680" s="19"/>
      <c r="AE836680" s="19"/>
      <c r="AF836680" s="19"/>
      <c r="AG836680" s="19"/>
      <c r="AH836680" s="19"/>
      <c r="AI836680" s="19"/>
      <c r="AJ836680" s="19"/>
      <c r="AK836680" s="19"/>
      <c r="AL836680" s="19"/>
      <c r="AM836680" s="19"/>
      <c r="AN836680" s="19"/>
      <c r="AO836680" s="19"/>
      <c r="AP836680"/>
    </row>
    <row r="836681" spans="1:42" s="116" customFormat="1" x14ac:dyDescent="0.3">
      <c r="A836681"/>
      <c r="B836681"/>
      <c r="C836681"/>
      <c r="D836681"/>
      <c r="E836681"/>
      <c r="F836681"/>
      <c r="G836681"/>
      <c r="H836681"/>
      <c r="I836681"/>
      <c r="J836681"/>
      <c r="K836681"/>
      <c r="L836681"/>
      <c r="M836681" s="115"/>
      <c r="N836681" s="115"/>
      <c r="O836681"/>
      <c r="P836681"/>
      <c r="Q836681"/>
      <c r="R836681" s="19"/>
      <c r="S836681" s="19"/>
      <c r="T836681"/>
      <c r="U836681" s="113"/>
      <c r="V836681" s="19"/>
      <c r="W836681" s="19"/>
      <c r="X836681" s="19"/>
      <c r="Y836681" s="19"/>
      <c r="Z836681" s="19"/>
      <c r="AA836681" s="19"/>
      <c r="AB836681" s="19"/>
      <c r="AC836681" s="19"/>
      <c r="AD836681" s="19"/>
      <c r="AE836681" s="19"/>
      <c r="AF836681" s="19"/>
      <c r="AG836681" s="19"/>
      <c r="AH836681" s="19"/>
      <c r="AI836681" s="19"/>
      <c r="AJ836681" s="19"/>
      <c r="AK836681" s="19"/>
      <c r="AL836681" s="19"/>
      <c r="AM836681" s="19"/>
      <c r="AN836681" s="19"/>
      <c r="AO836681" s="19"/>
      <c r="AP836681"/>
    </row>
    <row r="836682" spans="1:42" s="116" customFormat="1" x14ac:dyDescent="0.3">
      <c r="A836682"/>
      <c r="B836682"/>
      <c r="C836682"/>
      <c r="D836682"/>
      <c r="E836682"/>
      <c r="F836682"/>
      <c r="G836682"/>
      <c r="H836682"/>
      <c r="I836682"/>
      <c r="J836682"/>
      <c r="K836682"/>
      <c r="L836682"/>
      <c r="M836682" s="115"/>
      <c r="N836682" s="115"/>
      <c r="O836682"/>
      <c r="P836682"/>
      <c r="Q836682"/>
      <c r="R836682" s="19"/>
      <c r="S836682" s="19"/>
      <c r="T836682"/>
      <c r="U836682" s="113"/>
      <c r="V836682" s="19"/>
      <c r="W836682" s="19"/>
      <c r="X836682" s="19"/>
      <c r="Y836682" s="19"/>
      <c r="Z836682" s="19"/>
      <c r="AA836682" s="19"/>
      <c r="AB836682" s="19"/>
      <c r="AC836682" s="19"/>
      <c r="AD836682" s="19"/>
      <c r="AE836682" s="19"/>
      <c r="AF836682" s="19"/>
      <c r="AG836682" s="19"/>
      <c r="AH836682" s="19"/>
      <c r="AI836682" s="19"/>
      <c r="AJ836682" s="19"/>
      <c r="AK836682" s="19"/>
      <c r="AL836682" s="19"/>
      <c r="AM836682" s="19"/>
      <c r="AN836682" s="19"/>
      <c r="AO836682" s="19"/>
      <c r="AP836682"/>
    </row>
    <row r="836683" spans="1:42" s="116" customFormat="1" x14ac:dyDescent="0.3">
      <c r="A836683"/>
      <c r="B836683"/>
      <c r="C836683"/>
      <c r="D836683"/>
      <c r="E836683"/>
      <c r="F836683"/>
      <c r="G836683"/>
      <c r="H836683"/>
      <c r="I836683"/>
      <c r="J836683"/>
      <c r="K836683"/>
      <c r="L836683"/>
      <c r="M836683" s="115"/>
      <c r="N836683" s="115"/>
      <c r="O836683"/>
      <c r="P836683"/>
      <c r="Q836683"/>
      <c r="R836683" s="19"/>
      <c r="S836683" s="19"/>
      <c r="T836683"/>
      <c r="U836683" s="113"/>
      <c r="V836683" s="19"/>
      <c r="W836683" s="19"/>
      <c r="X836683" s="19"/>
      <c r="Y836683" s="19"/>
      <c r="Z836683" s="19"/>
      <c r="AA836683" s="19"/>
      <c r="AB836683" s="19"/>
      <c r="AC836683" s="19"/>
      <c r="AD836683" s="19"/>
      <c r="AE836683" s="19"/>
      <c r="AF836683" s="19"/>
      <c r="AG836683" s="19"/>
      <c r="AH836683" s="19"/>
      <c r="AI836683" s="19"/>
      <c r="AJ836683" s="19"/>
      <c r="AK836683" s="19"/>
      <c r="AL836683" s="19"/>
      <c r="AM836683" s="19"/>
      <c r="AN836683" s="19"/>
      <c r="AO836683" s="19"/>
      <c r="AP836683"/>
    </row>
    <row r="836684" spans="1:42" s="116" customFormat="1" x14ac:dyDescent="0.3">
      <c r="A836684"/>
      <c r="B836684"/>
      <c r="C836684"/>
      <c r="D836684"/>
      <c r="E836684"/>
      <c r="F836684"/>
      <c r="G836684"/>
      <c r="H836684"/>
      <c r="I836684"/>
      <c r="J836684"/>
      <c r="K836684"/>
      <c r="L836684"/>
      <c r="M836684" s="115"/>
      <c r="N836684" s="115"/>
      <c r="O836684"/>
      <c r="P836684"/>
      <c r="Q836684"/>
      <c r="R836684" s="19"/>
      <c r="S836684" s="19"/>
      <c r="T836684"/>
      <c r="U836684" s="113"/>
      <c r="V836684" s="19"/>
      <c r="W836684" s="19"/>
      <c r="X836684" s="19"/>
      <c r="Y836684" s="19"/>
      <c r="Z836684" s="19"/>
      <c r="AA836684" s="19"/>
      <c r="AB836684" s="19"/>
      <c r="AC836684" s="19"/>
      <c r="AD836684" s="19"/>
      <c r="AE836684" s="19"/>
      <c r="AF836684" s="19"/>
      <c r="AG836684" s="19"/>
      <c r="AH836684" s="19"/>
      <c r="AI836684" s="19"/>
      <c r="AJ836684" s="19"/>
      <c r="AK836684" s="19"/>
      <c r="AL836684" s="19"/>
      <c r="AM836684" s="19"/>
      <c r="AN836684" s="19"/>
      <c r="AO836684" s="19"/>
      <c r="AP836684"/>
    </row>
    <row r="836685" spans="1:42" s="116" customFormat="1" x14ac:dyDescent="0.3">
      <c r="A836685"/>
      <c r="B836685"/>
      <c r="C836685"/>
      <c r="D836685"/>
      <c r="E836685"/>
      <c r="F836685"/>
      <c r="G836685"/>
      <c r="H836685"/>
      <c r="I836685"/>
      <c r="J836685"/>
      <c r="K836685"/>
      <c r="L836685"/>
      <c r="M836685" s="115"/>
      <c r="N836685" s="115"/>
      <c r="O836685"/>
      <c r="P836685"/>
      <c r="Q836685"/>
      <c r="R836685" s="19"/>
      <c r="S836685" s="19"/>
      <c r="T836685"/>
      <c r="U836685" s="113"/>
      <c r="V836685" s="19"/>
      <c r="W836685" s="19"/>
      <c r="X836685" s="19"/>
      <c r="Y836685" s="19"/>
      <c r="Z836685" s="19"/>
      <c r="AA836685" s="19"/>
      <c r="AB836685" s="19"/>
      <c r="AC836685" s="19"/>
      <c r="AD836685" s="19"/>
      <c r="AE836685" s="19"/>
      <c r="AF836685" s="19"/>
      <c r="AG836685" s="19"/>
      <c r="AH836685" s="19"/>
      <c r="AI836685" s="19"/>
      <c r="AJ836685" s="19"/>
      <c r="AK836685" s="19"/>
      <c r="AL836685" s="19"/>
      <c r="AM836685" s="19"/>
      <c r="AN836685" s="19"/>
      <c r="AO836685" s="19"/>
      <c r="AP836685"/>
    </row>
    <row r="836686" spans="1:42" s="116" customFormat="1" x14ac:dyDescent="0.3">
      <c r="A836686"/>
      <c r="B836686"/>
      <c r="C836686"/>
      <c r="D836686"/>
      <c r="E836686"/>
      <c r="F836686"/>
      <c r="G836686"/>
      <c r="H836686"/>
      <c r="I836686"/>
      <c r="J836686"/>
      <c r="K836686"/>
      <c r="L836686"/>
      <c r="M836686" s="115"/>
      <c r="N836686" s="115"/>
      <c r="O836686"/>
      <c r="P836686"/>
      <c r="Q836686"/>
      <c r="R836686" s="19"/>
      <c r="S836686" s="19"/>
      <c r="T836686"/>
      <c r="U836686" s="113"/>
      <c r="V836686" s="19"/>
      <c r="W836686" s="19"/>
      <c r="X836686" s="19"/>
      <c r="Y836686" s="19"/>
      <c r="Z836686" s="19"/>
      <c r="AA836686" s="19"/>
      <c r="AB836686" s="19"/>
      <c r="AC836686" s="19"/>
      <c r="AD836686" s="19"/>
      <c r="AE836686" s="19"/>
      <c r="AF836686" s="19"/>
      <c r="AG836686" s="19"/>
      <c r="AH836686" s="19"/>
      <c r="AI836686" s="19"/>
      <c r="AJ836686" s="19"/>
      <c r="AK836686" s="19"/>
      <c r="AL836686" s="19"/>
      <c r="AM836686" s="19"/>
      <c r="AN836686" s="19"/>
      <c r="AO836686" s="19"/>
      <c r="AP836686"/>
    </row>
    <row r="836687" spans="1:42" s="116" customFormat="1" x14ac:dyDescent="0.3">
      <c r="A836687"/>
      <c r="B836687"/>
      <c r="C836687"/>
      <c r="D836687"/>
      <c r="E836687"/>
      <c r="F836687"/>
      <c r="G836687"/>
      <c r="H836687"/>
      <c r="I836687"/>
      <c r="J836687"/>
      <c r="K836687"/>
      <c r="L836687"/>
      <c r="M836687" s="115"/>
      <c r="N836687" s="115"/>
      <c r="O836687"/>
      <c r="P836687"/>
      <c r="Q836687"/>
      <c r="R836687" s="19"/>
      <c r="S836687" s="19"/>
      <c r="T836687"/>
      <c r="U836687" s="113"/>
      <c r="V836687" s="19"/>
      <c r="W836687" s="19"/>
      <c r="X836687" s="19"/>
      <c r="Y836687" s="19"/>
      <c r="Z836687" s="19"/>
      <c r="AA836687" s="19"/>
      <c r="AB836687" s="19"/>
      <c r="AC836687" s="19"/>
      <c r="AD836687" s="19"/>
      <c r="AE836687" s="19"/>
      <c r="AF836687" s="19"/>
      <c r="AG836687" s="19"/>
      <c r="AH836687" s="19"/>
      <c r="AI836687" s="19"/>
      <c r="AJ836687" s="19"/>
      <c r="AK836687" s="19"/>
      <c r="AL836687" s="19"/>
      <c r="AM836687" s="19"/>
      <c r="AN836687" s="19"/>
      <c r="AO836687" s="19"/>
      <c r="AP836687"/>
    </row>
    <row r="836688" spans="1:42" s="116" customFormat="1" x14ac:dyDescent="0.3">
      <c r="A836688"/>
      <c r="B836688"/>
      <c r="C836688"/>
      <c r="D836688"/>
      <c r="E836688"/>
      <c r="F836688"/>
      <c r="G836688"/>
      <c r="H836688"/>
      <c r="I836688"/>
      <c r="J836688"/>
      <c r="K836688"/>
      <c r="L836688"/>
      <c r="M836688" s="115"/>
      <c r="N836688" s="115"/>
      <c r="O836688"/>
      <c r="P836688"/>
      <c r="Q836688"/>
      <c r="R836688" s="19"/>
      <c r="S836688" s="19"/>
      <c r="T836688"/>
      <c r="U836688" s="113"/>
      <c r="V836688" s="19"/>
      <c r="W836688" s="19"/>
      <c r="X836688" s="19"/>
      <c r="Y836688" s="19"/>
      <c r="Z836688" s="19"/>
      <c r="AA836688" s="19"/>
      <c r="AB836688" s="19"/>
      <c r="AC836688" s="19"/>
      <c r="AD836688" s="19"/>
      <c r="AE836688" s="19"/>
      <c r="AF836688" s="19"/>
      <c r="AG836688" s="19"/>
      <c r="AH836688" s="19"/>
      <c r="AI836688" s="19"/>
      <c r="AJ836688" s="19"/>
      <c r="AK836688" s="19"/>
      <c r="AL836688" s="19"/>
      <c r="AM836688" s="19"/>
      <c r="AN836688" s="19"/>
      <c r="AO836688" s="19"/>
      <c r="AP836688"/>
    </row>
    <row r="836689" spans="1:42" s="116" customFormat="1" x14ac:dyDescent="0.3">
      <c r="A836689"/>
      <c r="B836689"/>
      <c r="C836689"/>
      <c r="D836689"/>
      <c r="E836689"/>
      <c r="F836689"/>
      <c r="G836689"/>
      <c r="H836689"/>
      <c r="I836689"/>
      <c r="J836689"/>
      <c r="K836689"/>
      <c r="L836689"/>
      <c r="M836689" s="115"/>
      <c r="N836689" s="115"/>
      <c r="O836689"/>
      <c r="P836689"/>
      <c r="Q836689"/>
      <c r="R836689" s="19"/>
      <c r="S836689" s="19"/>
      <c r="T836689"/>
      <c r="U836689" s="113"/>
      <c r="V836689" s="19"/>
      <c r="W836689" s="19"/>
      <c r="X836689" s="19"/>
      <c r="Y836689" s="19"/>
      <c r="Z836689" s="19"/>
      <c r="AA836689" s="19"/>
      <c r="AB836689" s="19"/>
      <c r="AC836689" s="19"/>
      <c r="AD836689" s="19"/>
      <c r="AE836689" s="19"/>
      <c r="AF836689" s="19"/>
      <c r="AG836689" s="19"/>
      <c r="AH836689" s="19"/>
      <c r="AI836689" s="19"/>
      <c r="AJ836689" s="19"/>
      <c r="AK836689" s="19"/>
      <c r="AL836689" s="19"/>
      <c r="AM836689" s="19"/>
      <c r="AN836689" s="19"/>
      <c r="AO836689" s="19"/>
      <c r="AP836689"/>
    </row>
    <row r="836690" spans="1:42" s="116" customFormat="1" x14ac:dyDescent="0.3">
      <c r="A836690"/>
      <c r="B836690"/>
      <c r="C836690"/>
      <c r="D836690"/>
      <c r="E836690"/>
      <c r="F836690"/>
      <c r="G836690"/>
      <c r="H836690"/>
      <c r="I836690"/>
      <c r="J836690"/>
      <c r="K836690"/>
      <c r="L836690"/>
      <c r="M836690" s="115"/>
      <c r="N836690" s="115"/>
      <c r="O836690"/>
      <c r="P836690"/>
      <c r="Q836690"/>
      <c r="R836690" s="19"/>
      <c r="S836690" s="19"/>
      <c r="T836690"/>
      <c r="U836690" s="113"/>
      <c r="V836690" s="19"/>
      <c r="W836690" s="19"/>
      <c r="X836690" s="19"/>
      <c r="Y836690" s="19"/>
      <c r="Z836690" s="19"/>
      <c r="AA836690" s="19"/>
      <c r="AB836690" s="19"/>
      <c r="AC836690" s="19"/>
      <c r="AD836690" s="19"/>
      <c r="AE836690" s="19"/>
      <c r="AF836690" s="19"/>
      <c r="AG836690" s="19"/>
      <c r="AH836690" s="19"/>
      <c r="AI836690" s="19"/>
      <c r="AJ836690" s="19"/>
      <c r="AK836690" s="19"/>
      <c r="AL836690" s="19"/>
      <c r="AM836690" s="19"/>
      <c r="AN836690" s="19"/>
      <c r="AO836690" s="19"/>
      <c r="AP836690"/>
    </row>
    <row r="836691" spans="1:42" s="116" customFormat="1" x14ac:dyDescent="0.3">
      <c r="A836691"/>
      <c r="B836691"/>
      <c r="C836691"/>
      <c r="D836691"/>
      <c r="E836691"/>
      <c r="F836691"/>
      <c r="G836691"/>
      <c r="H836691"/>
      <c r="I836691"/>
      <c r="J836691"/>
      <c r="K836691"/>
      <c r="L836691"/>
      <c r="M836691" s="115"/>
      <c r="N836691" s="115"/>
      <c r="O836691"/>
      <c r="P836691"/>
      <c r="Q836691"/>
      <c r="R836691" s="19"/>
      <c r="S836691" s="19"/>
      <c r="T836691"/>
      <c r="U836691" s="113"/>
      <c r="V836691" s="19"/>
      <c r="W836691" s="19"/>
      <c r="X836691" s="19"/>
      <c r="Y836691" s="19"/>
      <c r="Z836691" s="19"/>
      <c r="AA836691" s="19"/>
      <c r="AB836691" s="19"/>
      <c r="AC836691" s="19"/>
      <c r="AD836691" s="19"/>
      <c r="AE836691" s="19"/>
      <c r="AF836691" s="19"/>
      <c r="AG836691" s="19"/>
      <c r="AH836691" s="19"/>
      <c r="AI836691" s="19"/>
      <c r="AJ836691" s="19"/>
      <c r="AK836691" s="19"/>
      <c r="AL836691" s="19"/>
      <c r="AM836691" s="19"/>
      <c r="AN836691" s="19"/>
      <c r="AO836691" s="19"/>
      <c r="AP836691"/>
    </row>
    <row r="836692" spans="1:42" s="116" customFormat="1" x14ac:dyDescent="0.3">
      <c r="A836692"/>
      <c r="B836692"/>
      <c r="C836692"/>
      <c r="D836692"/>
      <c r="E836692"/>
      <c r="F836692"/>
      <c r="G836692"/>
      <c r="H836692"/>
      <c r="I836692"/>
      <c r="J836692"/>
      <c r="K836692"/>
      <c r="L836692"/>
      <c r="M836692" s="115"/>
      <c r="N836692" s="115"/>
      <c r="O836692"/>
      <c r="P836692"/>
      <c r="Q836692"/>
      <c r="R836692" s="19"/>
      <c r="S836692" s="19"/>
      <c r="T836692"/>
      <c r="U836692" s="113"/>
      <c r="V836692" s="19"/>
      <c r="W836692" s="19"/>
      <c r="X836692" s="19"/>
      <c r="Y836692" s="19"/>
      <c r="Z836692" s="19"/>
      <c r="AA836692" s="19"/>
      <c r="AB836692" s="19"/>
      <c r="AC836692" s="19"/>
      <c r="AD836692" s="19"/>
      <c r="AE836692" s="19"/>
      <c r="AF836692" s="19"/>
      <c r="AG836692" s="19"/>
      <c r="AH836692" s="19"/>
      <c r="AI836692" s="19"/>
      <c r="AJ836692" s="19"/>
      <c r="AK836692" s="19"/>
      <c r="AL836692" s="19"/>
      <c r="AM836692" s="19"/>
      <c r="AN836692" s="19"/>
      <c r="AO836692" s="19"/>
      <c r="AP836692"/>
    </row>
    <row r="836693" spans="1:42" s="116" customFormat="1" x14ac:dyDescent="0.3">
      <c r="A836693"/>
      <c r="B836693"/>
      <c r="C836693"/>
      <c r="D836693"/>
      <c r="E836693"/>
      <c r="F836693"/>
      <c r="G836693"/>
      <c r="H836693"/>
      <c r="I836693"/>
      <c r="J836693"/>
      <c r="K836693"/>
      <c r="L836693"/>
      <c r="M836693" s="115"/>
      <c r="N836693" s="115"/>
      <c r="O836693"/>
      <c r="P836693"/>
      <c r="Q836693"/>
      <c r="R836693" s="19"/>
      <c r="S836693" s="19"/>
      <c r="T836693"/>
      <c r="U836693" s="113"/>
      <c r="V836693" s="19"/>
      <c r="W836693" s="19"/>
      <c r="X836693" s="19"/>
      <c r="Y836693" s="19"/>
      <c r="Z836693" s="19"/>
      <c r="AA836693" s="19"/>
      <c r="AB836693" s="19"/>
      <c r="AC836693" s="19"/>
      <c r="AD836693" s="19"/>
      <c r="AE836693" s="19"/>
      <c r="AF836693" s="19"/>
      <c r="AG836693" s="19"/>
      <c r="AH836693" s="19"/>
      <c r="AI836693" s="19"/>
      <c r="AJ836693" s="19"/>
      <c r="AK836693" s="19"/>
      <c r="AL836693" s="19"/>
      <c r="AM836693" s="19"/>
      <c r="AN836693" s="19"/>
      <c r="AO836693" s="19"/>
      <c r="AP836693"/>
    </row>
    <row r="836694" spans="1:42" s="116" customFormat="1" x14ac:dyDescent="0.3">
      <c r="A836694"/>
      <c r="B836694"/>
      <c r="C836694"/>
      <c r="D836694"/>
      <c r="E836694"/>
      <c r="F836694"/>
      <c r="G836694"/>
      <c r="H836694"/>
      <c r="I836694"/>
      <c r="J836694"/>
      <c r="K836694"/>
      <c r="L836694"/>
      <c r="M836694" s="115"/>
      <c r="N836694" s="115"/>
      <c r="O836694"/>
      <c r="P836694"/>
      <c r="Q836694"/>
      <c r="R836694" s="19"/>
      <c r="S836694" s="19"/>
      <c r="T836694"/>
      <c r="U836694" s="113"/>
      <c r="V836694" s="19"/>
      <c r="W836694" s="19"/>
      <c r="X836694" s="19"/>
      <c r="Y836694" s="19"/>
      <c r="Z836694" s="19"/>
      <c r="AA836694" s="19"/>
      <c r="AB836694" s="19"/>
      <c r="AC836694" s="19"/>
      <c r="AD836694" s="19"/>
      <c r="AE836694" s="19"/>
      <c r="AF836694" s="19"/>
      <c r="AG836694" s="19"/>
      <c r="AH836694" s="19"/>
      <c r="AI836694" s="19"/>
      <c r="AJ836694" s="19"/>
      <c r="AK836694" s="19"/>
      <c r="AL836694" s="19"/>
      <c r="AM836694" s="19"/>
      <c r="AN836694" s="19"/>
      <c r="AO836694" s="19"/>
      <c r="AP836694"/>
    </row>
    <row r="836695" spans="1:42" s="116" customFormat="1" x14ac:dyDescent="0.3">
      <c r="A836695"/>
      <c r="B836695"/>
      <c r="C836695"/>
      <c r="D836695"/>
      <c r="E836695"/>
      <c r="F836695"/>
      <c r="G836695"/>
      <c r="H836695"/>
      <c r="I836695"/>
      <c r="J836695"/>
      <c r="K836695"/>
      <c r="L836695"/>
      <c r="M836695" s="115"/>
      <c r="N836695" s="115"/>
      <c r="O836695"/>
      <c r="P836695"/>
      <c r="Q836695"/>
      <c r="R836695" s="19"/>
      <c r="S836695" s="19"/>
      <c r="T836695"/>
      <c r="U836695" s="113"/>
      <c r="V836695" s="19"/>
      <c r="W836695" s="19"/>
      <c r="X836695" s="19"/>
      <c r="Y836695" s="19"/>
      <c r="Z836695" s="19"/>
      <c r="AA836695" s="19"/>
      <c r="AB836695" s="19"/>
      <c r="AC836695" s="19"/>
      <c r="AD836695" s="19"/>
      <c r="AE836695" s="19"/>
      <c r="AF836695" s="19"/>
      <c r="AG836695" s="19"/>
      <c r="AH836695" s="19"/>
      <c r="AI836695" s="19"/>
      <c r="AJ836695" s="19"/>
      <c r="AK836695" s="19"/>
      <c r="AL836695" s="19"/>
      <c r="AM836695" s="19"/>
      <c r="AN836695" s="19"/>
      <c r="AO836695" s="19"/>
      <c r="AP836695"/>
    </row>
    <row r="836696" spans="1:42" s="116" customFormat="1" x14ac:dyDescent="0.3">
      <c r="A836696"/>
      <c r="B836696"/>
      <c r="C836696"/>
      <c r="D836696"/>
      <c r="E836696"/>
      <c r="F836696"/>
      <c r="G836696"/>
      <c r="H836696"/>
      <c r="I836696"/>
      <c r="J836696"/>
      <c r="K836696"/>
      <c r="L836696"/>
      <c r="M836696" s="115"/>
      <c r="N836696" s="115"/>
      <c r="O836696"/>
      <c r="P836696"/>
      <c r="Q836696"/>
      <c r="R836696" s="19"/>
      <c r="S836696" s="19"/>
      <c r="T836696"/>
      <c r="U836696" s="113"/>
      <c r="V836696" s="19"/>
      <c r="W836696" s="19"/>
      <c r="X836696" s="19"/>
      <c r="Y836696" s="19"/>
      <c r="Z836696" s="19"/>
      <c r="AA836696" s="19"/>
      <c r="AB836696" s="19"/>
      <c r="AC836696" s="19"/>
      <c r="AD836696" s="19"/>
      <c r="AE836696" s="19"/>
      <c r="AF836696" s="19"/>
      <c r="AG836696" s="19"/>
      <c r="AH836696" s="19"/>
      <c r="AI836696" s="19"/>
      <c r="AJ836696" s="19"/>
      <c r="AK836696" s="19"/>
      <c r="AL836696" s="19"/>
      <c r="AM836696" s="19"/>
      <c r="AN836696" s="19"/>
      <c r="AO836696" s="19"/>
      <c r="AP836696"/>
    </row>
    <row r="836697" spans="1:42" s="116" customFormat="1" x14ac:dyDescent="0.3">
      <c r="A836697"/>
      <c r="B836697"/>
      <c r="C836697"/>
      <c r="D836697"/>
      <c r="E836697"/>
      <c r="F836697"/>
      <c r="G836697"/>
      <c r="H836697"/>
      <c r="I836697"/>
      <c r="J836697"/>
      <c r="K836697"/>
      <c r="L836697"/>
      <c r="M836697" s="115"/>
      <c r="N836697" s="115"/>
      <c r="O836697"/>
      <c r="P836697"/>
      <c r="Q836697"/>
      <c r="R836697" s="19"/>
      <c r="S836697" s="19"/>
      <c r="T836697"/>
      <c r="U836697" s="113"/>
      <c r="V836697" s="19"/>
      <c r="W836697" s="19"/>
      <c r="X836697" s="19"/>
      <c r="Y836697" s="19"/>
      <c r="Z836697" s="19"/>
      <c r="AA836697" s="19"/>
      <c r="AB836697" s="19"/>
      <c r="AC836697" s="19"/>
      <c r="AD836697" s="19"/>
      <c r="AE836697" s="19"/>
      <c r="AF836697" s="19"/>
      <c r="AG836697" s="19"/>
      <c r="AH836697" s="19"/>
      <c r="AI836697" s="19"/>
      <c r="AJ836697" s="19"/>
      <c r="AK836697" s="19"/>
      <c r="AL836697" s="19"/>
      <c r="AM836697" s="19"/>
      <c r="AN836697" s="19"/>
      <c r="AO836697" s="19"/>
      <c r="AP836697"/>
    </row>
    <row r="836698" spans="1:42" s="116" customFormat="1" x14ac:dyDescent="0.3">
      <c r="A836698"/>
      <c r="B836698"/>
      <c r="C836698"/>
      <c r="D836698"/>
      <c r="E836698"/>
      <c r="F836698"/>
      <c r="G836698"/>
      <c r="H836698"/>
      <c r="I836698"/>
      <c r="J836698"/>
      <c r="K836698"/>
      <c r="L836698"/>
      <c r="M836698" s="115"/>
      <c r="N836698" s="115"/>
      <c r="O836698"/>
      <c r="P836698"/>
      <c r="Q836698"/>
      <c r="R836698" s="19"/>
      <c r="S836698" s="19"/>
      <c r="T836698"/>
      <c r="U836698" s="113"/>
      <c r="V836698" s="19"/>
      <c r="W836698" s="19"/>
      <c r="X836698" s="19"/>
      <c r="Y836698" s="19"/>
      <c r="Z836698" s="19"/>
      <c r="AA836698" s="19"/>
      <c r="AB836698" s="19"/>
      <c r="AC836698" s="19"/>
      <c r="AD836698" s="19"/>
      <c r="AE836698" s="19"/>
      <c r="AF836698" s="19"/>
      <c r="AG836698" s="19"/>
      <c r="AH836698" s="19"/>
      <c r="AI836698" s="19"/>
      <c r="AJ836698" s="19"/>
      <c r="AK836698" s="19"/>
      <c r="AL836698" s="19"/>
      <c r="AM836698" s="19"/>
      <c r="AN836698" s="19"/>
      <c r="AO836698" s="19"/>
      <c r="AP836698"/>
    </row>
    <row r="836699" spans="1:42" s="116" customFormat="1" x14ac:dyDescent="0.3">
      <c r="A836699"/>
      <c r="B836699"/>
      <c r="C836699"/>
      <c r="D836699"/>
      <c r="E836699"/>
      <c r="F836699"/>
      <c r="G836699"/>
      <c r="H836699"/>
      <c r="I836699"/>
      <c r="J836699"/>
      <c r="K836699"/>
      <c r="L836699"/>
      <c r="M836699" s="115"/>
      <c r="N836699" s="115"/>
      <c r="O836699"/>
      <c r="P836699"/>
      <c r="Q836699"/>
      <c r="R836699" s="19"/>
      <c r="S836699" s="19"/>
      <c r="T836699"/>
      <c r="U836699" s="113"/>
      <c r="V836699" s="19"/>
      <c r="W836699" s="19"/>
      <c r="X836699" s="19"/>
      <c r="Y836699" s="19"/>
      <c r="Z836699" s="19"/>
      <c r="AA836699" s="19"/>
      <c r="AB836699" s="19"/>
      <c r="AC836699" s="19"/>
      <c r="AD836699" s="19"/>
      <c r="AE836699" s="19"/>
      <c r="AF836699" s="19"/>
      <c r="AG836699" s="19"/>
      <c r="AH836699" s="19"/>
      <c r="AI836699" s="19"/>
      <c r="AJ836699" s="19"/>
      <c r="AK836699" s="19"/>
      <c r="AL836699" s="19"/>
      <c r="AM836699" s="19"/>
      <c r="AN836699" s="19"/>
      <c r="AO836699" s="19"/>
      <c r="AP836699"/>
    </row>
    <row r="836700" spans="1:42" s="116" customFormat="1" x14ac:dyDescent="0.3">
      <c r="A836700"/>
      <c r="B836700"/>
      <c r="C836700"/>
      <c r="D836700"/>
      <c r="E836700"/>
      <c r="F836700"/>
      <c r="G836700"/>
      <c r="H836700"/>
      <c r="I836700"/>
      <c r="J836700"/>
      <c r="K836700"/>
      <c r="L836700"/>
      <c r="M836700" s="115"/>
      <c r="N836700" s="115"/>
      <c r="O836700"/>
      <c r="P836700"/>
      <c r="Q836700"/>
      <c r="R836700" s="19"/>
      <c r="S836700" s="19"/>
      <c r="T836700"/>
      <c r="U836700" s="113"/>
      <c r="V836700" s="19"/>
      <c r="W836700" s="19"/>
      <c r="X836700" s="19"/>
      <c r="Y836700" s="19"/>
      <c r="Z836700" s="19"/>
      <c r="AA836700" s="19"/>
      <c r="AB836700" s="19"/>
      <c r="AC836700" s="19"/>
      <c r="AD836700" s="19"/>
      <c r="AE836700" s="19"/>
      <c r="AF836700" s="19"/>
      <c r="AG836700" s="19"/>
      <c r="AH836700" s="19"/>
      <c r="AI836700" s="19"/>
      <c r="AJ836700" s="19"/>
      <c r="AK836700" s="19"/>
      <c r="AL836700" s="19"/>
      <c r="AM836700" s="19"/>
      <c r="AN836700" s="19"/>
      <c r="AO836700" s="19"/>
      <c r="AP836700"/>
    </row>
    <row r="836701" spans="1:42" s="116" customFormat="1" x14ac:dyDescent="0.3">
      <c r="A836701"/>
      <c r="B836701"/>
      <c r="C836701"/>
      <c r="D836701"/>
      <c r="E836701"/>
      <c r="F836701"/>
      <c r="G836701"/>
      <c r="H836701"/>
      <c r="I836701"/>
      <c r="J836701"/>
      <c r="K836701"/>
      <c r="L836701"/>
      <c r="M836701" s="115"/>
      <c r="N836701" s="115"/>
      <c r="O836701"/>
      <c r="P836701"/>
      <c r="Q836701"/>
      <c r="R836701" s="19"/>
      <c r="S836701" s="19"/>
      <c r="T836701"/>
      <c r="U836701" s="113"/>
      <c r="V836701" s="19"/>
      <c r="W836701" s="19"/>
      <c r="X836701" s="19"/>
      <c r="Y836701" s="19"/>
      <c r="Z836701" s="19"/>
      <c r="AA836701" s="19"/>
      <c r="AB836701" s="19"/>
      <c r="AC836701" s="19"/>
      <c r="AD836701" s="19"/>
      <c r="AE836701" s="19"/>
      <c r="AF836701" s="19"/>
      <c r="AG836701" s="19"/>
      <c r="AH836701" s="19"/>
      <c r="AI836701" s="19"/>
      <c r="AJ836701" s="19"/>
      <c r="AK836701" s="19"/>
      <c r="AL836701" s="19"/>
      <c r="AM836701" s="19"/>
      <c r="AN836701" s="19"/>
      <c r="AO836701" s="19"/>
      <c r="AP836701"/>
    </row>
    <row r="836702" spans="1:42" s="116" customFormat="1" x14ac:dyDescent="0.3">
      <c r="A836702"/>
      <c r="B836702"/>
      <c r="C836702"/>
      <c r="D836702"/>
      <c r="E836702"/>
      <c r="F836702"/>
      <c r="G836702"/>
      <c r="H836702"/>
      <c r="I836702"/>
      <c r="J836702"/>
      <c r="K836702"/>
      <c r="L836702"/>
      <c r="M836702" s="115"/>
      <c r="N836702" s="115"/>
      <c r="O836702"/>
      <c r="P836702"/>
      <c r="Q836702"/>
      <c r="R836702" s="19"/>
      <c r="S836702" s="19"/>
      <c r="T836702"/>
      <c r="U836702" s="113"/>
      <c r="V836702" s="19"/>
      <c r="W836702" s="19"/>
      <c r="X836702" s="19"/>
      <c r="Y836702" s="19"/>
      <c r="Z836702" s="19"/>
      <c r="AA836702" s="19"/>
      <c r="AB836702" s="19"/>
      <c r="AC836702" s="19"/>
      <c r="AD836702" s="19"/>
      <c r="AE836702" s="19"/>
      <c r="AF836702" s="19"/>
      <c r="AG836702" s="19"/>
      <c r="AH836702" s="19"/>
      <c r="AI836702" s="19"/>
      <c r="AJ836702" s="19"/>
      <c r="AK836702" s="19"/>
      <c r="AL836702" s="19"/>
      <c r="AM836702" s="19"/>
      <c r="AN836702" s="19"/>
      <c r="AO836702" s="19"/>
      <c r="AP836702"/>
    </row>
    <row r="836703" spans="1:42" s="116" customFormat="1" x14ac:dyDescent="0.3">
      <c r="A836703"/>
      <c r="B836703"/>
      <c r="C836703"/>
      <c r="D836703"/>
      <c r="E836703"/>
      <c r="F836703"/>
      <c r="G836703"/>
      <c r="H836703"/>
      <c r="I836703"/>
      <c r="J836703"/>
      <c r="K836703"/>
      <c r="L836703"/>
      <c r="M836703" s="115"/>
      <c r="N836703" s="115"/>
      <c r="O836703"/>
      <c r="P836703"/>
      <c r="Q836703"/>
      <c r="R836703" s="19"/>
      <c r="S836703" s="19"/>
      <c r="T836703"/>
      <c r="U836703" s="113"/>
      <c r="V836703" s="19"/>
      <c r="W836703" s="19"/>
      <c r="X836703" s="19"/>
      <c r="Y836703" s="19"/>
      <c r="Z836703" s="19"/>
      <c r="AA836703" s="19"/>
      <c r="AB836703" s="19"/>
      <c r="AC836703" s="19"/>
      <c r="AD836703" s="19"/>
      <c r="AE836703" s="19"/>
      <c r="AF836703" s="19"/>
      <c r="AG836703" s="19"/>
      <c r="AH836703" s="19"/>
      <c r="AI836703" s="19"/>
      <c r="AJ836703" s="19"/>
      <c r="AK836703" s="19"/>
      <c r="AL836703" s="19"/>
      <c r="AM836703" s="19"/>
      <c r="AN836703" s="19"/>
      <c r="AO836703" s="19"/>
      <c r="AP836703"/>
    </row>
    <row r="836704" spans="1:42" s="116" customFormat="1" x14ac:dyDescent="0.3">
      <c r="A836704"/>
      <c r="B836704"/>
      <c r="C836704"/>
      <c r="D836704"/>
      <c r="E836704"/>
      <c r="F836704"/>
      <c r="G836704"/>
      <c r="H836704"/>
      <c r="I836704"/>
      <c r="J836704"/>
      <c r="K836704"/>
      <c r="L836704"/>
      <c r="M836704" s="115"/>
      <c r="N836704" s="115"/>
      <c r="O836704"/>
      <c r="P836704"/>
      <c r="Q836704"/>
      <c r="R836704" s="19"/>
      <c r="S836704" s="19"/>
      <c r="T836704"/>
      <c r="U836704" s="113"/>
      <c r="V836704" s="19"/>
      <c r="W836704" s="19"/>
      <c r="X836704" s="19"/>
      <c r="Y836704" s="19"/>
      <c r="Z836704" s="19"/>
      <c r="AA836704" s="19"/>
      <c r="AB836704" s="19"/>
      <c r="AC836704" s="19"/>
      <c r="AD836704" s="19"/>
      <c r="AE836704" s="19"/>
      <c r="AF836704" s="19"/>
      <c r="AG836704" s="19"/>
      <c r="AH836704" s="19"/>
      <c r="AI836704" s="19"/>
      <c r="AJ836704" s="19"/>
      <c r="AK836704" s="19"/>
      <c r="AL836704" s="19"/>
      <c r="AM836704" s="19"/>
      <c r="AN836704" s="19"/>
      <c r="AO836704" s="19"/>
      <c r="AP836704"/>
    </row>
    <row r="836705" spans="1:42" s="116" customFormat="1" x14ac:dyDescent="0.3">
      <c r="A836705"/>
      <c r="B836705"/>
      <c r="C836705"/>
      <c r="D836705"/>
      <c r="E836705"/>
      <c r="F836705"/>
      <c r="G836705"/>
      <c r="H836705"/>
      <c r="I836705"/>
      <c r="J836705"/>
      <c r="K836705"/>
      <c r="L836705"/>
      <c r="M836705" s="115"/>
      <c r="N836705" s="115"/>
      <c r="O836705"/>
      <c r="P836705"/>
      <c r="Q836705"/>
      <c r="R836705" s="19"/>
      <c r="S836705" s="19"/>
      <c r="T836705"/>
      <c r="U836705" s="113"/>
      <c r="V836705" s="19"/>
      <c r="W836705" s="19"/>
      <c r="X836705" s="19"/>
      <c r="Y836705" s="19"/>
      <c r="Z836705" s="19"/>
      <c r="AA836705" s="19"/>
      <c r="AB836705" s="19"/>
      <c r="AC836705" s="19"/>
      <c r="AD836705" s="19"/>
      <c r="AE836705" s="19"/>
      <c r="AF836705" s="19"/>
      <c r="AG836705" s="19"/>
      <c r="AH836705" s="19"/>
      <c r="AI836705" s="19"/>
      <c r="AJ836705" s="19"/>
      <c r="AK836705" s="19"/>
      <c r="AL836705" s="19"/>
      <c r="AM836705" s="19"/>
      <c r="AN836705" s="19"/>
      <c r="AO836705" s="19"/>
      <c r="AP836705"/>
    </row>
    <row r="836706" spans="1:42" s="116" customFormat="1" x14ac:dyDescent="0.3">
      <c r="A836706"/>
      <c r="B836706"/>
      <c r="C836706"/>
      <c r="D836706"/>
      <c r="E836706"/>
      <c r="F836706"/>
      <c r="G836706"/>
      <c r="H836706"/>
      <c r="I836706"/>
      <c r="J836706"/>
      <c r="K836706"/>
      <c r="L836706"/>
      <c r="M836706" s="115"/>
      <c r="N836706" s="115"/>
      <c r="O836706"/>
      <c r="P836706"/>
      <c r="Q836706"/>
      <c r="R836706" s="19"/>
      <c r="S836706" s="19"/>
      <c r="T836706"/>
      <c r="U836706" s="113"/>
      <c r="V836706" s="19"/>
      <c r="W836706" s="19"/>
      <c r="X836706" s="19"/>
      <c r="Y836706" s="19"/>
      <c r="Z836706" s="19"/>
      <c r="AA836706" s="19"/>
      <c r="AB836706" s="19"/>
      <c r="AC836706" s="19"/>
      <c r="AD836706" s="19"/>
      <c r="AE836706" s="19"/>
      <c r="AF836706" s="19"/>
      <c r="AG836706" s="19"/>
      <c r="AH836706" s="19"/>
      <c r="AI836706" s="19"/>
      <c r="AJ836706" s="19"/>
      <c r="AK836706" s="19"/>
      <c r="AL836706" s="19"/>
      <c r="AM836706" s="19"/>
      <c r="AN836706" s="19"/>
      <c r="AO836706" s="19"/>
      <c r="AP836706"/>
    </row>
    <row r="836707" spans="1:42" s="116" customFormat="1" x14ac:dyDescent="0.3">
      <c r="A836707"/>
      <c r="B836707"/>
      <c r="C836707"/>
      <c r="D836707"/>
      <c r="E836707"/>
      <c r="F836707"/>
      <c r="G836707"/>
      <c r="H836707"/>
      <c r="I836707"/>
      <c r="J836707"/>
      <c r="K836707"/>
      <c r="L836707"/>
      <c r="M836707" s="115"/>
      <c r="N836707" s="115"/>
      <c r="O836707"/>
      <c r="P836707"/>
      <c r="Q836707"/>
      <c r="R836707" s="19"/>
      <c r="S836707" s="19"/>
      <c r="T836707"/>
      <c r="U836707" s="113"/>
      <c r="V836707" s="19"/>
      <c r="W836707" s="19"/>
      <c r="X836707" s="19"/>
      <c r="Y836707" s="19"/>
      <c r="Z836707" s="19"/>
      <c r="AA836707" s="19"/>
      <c r="AB836707" s="19"/>
      <c r="AC836707" s="19"/>
      <c r="AD836707" s="19"/>
      <c r="AE836707" s="19"/>
      <c r="AF836707" s="19"/>
      <c r="AG836707" s="19"/>
      <c r="AH836707" s="19"/>
      <c r="AI836707" s="19"/>
      <c r="AJ836707" s="19"/>
      <c r="AK836707" s="19"/>
      <c r="AL836707" s="19"/>
      <c r="AM836707" s="19"/>
      <c r="AN836707" s="19"/>
      <c r="AO836707" s="19"/>
      <c r="AP836707"/>
    </row>
    <row r="836708" spans="1:42" s="116" customFormat="1" x14ac:dyDescent="0.3">
      <c r="A836708"/>
      <c r="B836708"/>
      <c r="C836708"/>
      <c r="D836708"/>
      <c r="E836708"/>
      <c r="F836708"/>
      <c r="G836708"/>
      <c r="H836708"/>
      <c r="I836708"/>
      <c r="J836708"/>
      <c r="K836708"/>
      <c r="L836708"/>
      <c r="M836708" s="115"/>
      <c r="N836708" s="115"/>
      <c r="O836708"/>
      <c r="P836708"/>
      <c r="Q836708"/>
      <c r="R836708" s="19"/>
      <c r="S836708" s="19"/>
      <c r="T836708"/>
      <c r="U836708" s="113"/>
      <c r="V836708" s="19"/>
      <c r="W836708" s="19"/>
      <c r="X836708" s="19"/>
      <c r="Y836708" s="19"/>
      <c r="Z836708" s="19"/>
      <c r="AA836708" s="19"/>
      <c r="AB836708" s="19"/>
      <c r="AC836708" s="19"/>
      <c r="AD836708" s="19"/>
      <c r="AE836708" s="19"/>
      <c r="AF836708" s="19"/>
      <c r="AG836708" s="19"/>
      <c r="AH836708" s="19"/>
      <c r="AI836708" s="19"/>
      <c r="AJ836708" s="19"/>
      <c r="AK836708" s="19"/>
      <c r="AL836708" s="19"/>
      <c r="AM836708" s="19"/>
      <c r="AN836708" s="19"/>
      <c r="AO836708" s="19"/>
      <c r="AP836708"/>
    </row>
    <row r="836709" spans="1:42" s="116" customFormat="1" x14ac:dyDescent="0.3">
      <c r="A836709"/>
      <c r="B836709"/>
      <c r="C836709"/>
      <c r="D836709"/>
      <c r="E836709"/>
      <c r="F836709"/>
      <c r="G836709"/>
      <c r="H836709"/>
      <c r="I836709"/>
      <c r="J836709"/>
      <c r="K836709"/>
      <c r="L836709"/>
      <c r="M836709" s="115"/>
      <c r="N836709" s="115"/>
      <c r="O836709"/>
      <c r="P836709"/>
      <c r="Q836709"/>
      <c r="R836709" s="19"/>
      <c r="S836709" s="19"/>
      <c r="T836709"/>
      <c r="U836709" s="113"/>
      <c r="V836709" s="19"/>
      <c r="W836709" s="19"/>
      <c r="X836709" s="19"/>
      <c r="Y836709" s="19"/>
      <c r="Z836709" s="19"/>
      <c r="AA836709" s="19"/>
      <c r="AB836709" s="19"/>
      <c r="AC836709" s="19"/>
      <c r="AD836709" s="19"/>
      <c r="AE836709" s="19"/>
      <c r="AF836709" s="19"/>
      <c r="AG836709" s="19"/>
      <c r="AH836709" s="19"/>
      <c r="AI836709" s="19"/>
      <c r="AJ836709" s="19"/>
      <c r="AK836709" s="19"/>
      <c r="AL836709" s="19"/>
      <c r="AM836709" s="19"/>
      <c r="AN836709" s="19"/>
      <c r="AO836709" s="19"/>
      <c r="AP836709"/>
    </row>
    <row r="836710" spans="1:42" s="116" customFormat="1" x14ac:dyDescent="0.3">
      <c r="A836710"/>
      <c r="B836710"/>
      <c r="C836710"/>
      <c r="D836710"/>
      <c r="E836710"/>
      <c r="F836710"/>
      <c r="G836710"/>
      <c r="H836710"/>
      <c r="I836710"/>
      <c r="J836710"/>
      <c r="K836710"/>
      <c r="L836710"/>
      <c r="M836710" s="115"/>
      <c r="N836710" s="115"/>
      <c r="O836710"/>
      <c r="P836710"/>
      <c r="Q836710"/>
      <c r="R836710" s="19"/>
      <c r="S836710" s="19"/>
      <c r="T836710"/>
      <c r="U836710" s="113"/>
      <c r="V836710" s="19"/>
      <c r="W836710" s="19"/>
      <c r="X836710" s="19"/>
      <c r="Y836710" s="19"/>
      <c r="Z836710" s="19"/>
      <c r="AA836710" s="19"/>
      <c r="AB836710" s="19"/>
      <c r="AC836710" s="19"/>
      <c r="AD836710" s="19"/>
      <c r="AE836710" s="19"/>
      <c r="AF836710" s="19"/>
      <c r="AG836710" s="19"/>
      <c r="AH836710" s="19"/>
      <c r="AI836710" s="19"/>
      <c r="AJ836710" s="19"/>
      <c r="AK836710" s="19"/>
      <c r="AL836710" s="19"/>
      <c r="AM836710" s="19"/>
      <c r="AN836710" s="19"/>
      <c r="AO836710" s="19"/>
      <c r="AP836710"/>
    </row>
    <row r="836711" spans="1:42" s="116" customFormat="1" x14ac:dyDescent="0.3">
      <c r="A836711"/>
      <c r="B836711"/>
      <c r="C836711"/>
      <c r="D836711"/>
      <c r="E836711"/>
      <c r="F836711"/>
      <c r="G836711"/>
      <c r="H836711"/>
      <c r="I836711"/>
      <c r="J836711"/>
      <c r="K836711"/>
      <c r="L836711"/>
      <c r="M836711" s="115"/>
      <c r="N836711" s="115"/>
      <c r="O836711"/>
      <c r="P836711"/>
      <c r="Q836711"/>
      <c r="R836711" s="19"/>
      <c r="S836711" s="19"/>
      <c r="T836711"/>
      <c r="U836711" s="113"/>
      <c r="V836711" s="19"/>
      <c r="W836711" s="19"/>
      <c r="X836711" s="19"/>
      <c r="Y836711" s="19"/>
      <c r="Z836711" s="19"/>
      <c r="AA836711" s="19"/>
      <c r="AB836711" s="19"/>
      <c r="AC836711" s="19"/>
      <c r="AD836711" s="19"/>
      <c r="AE836711" s="19"/>
      <c r="AF836711" s="19"/>
      <c r="AG836711" s="19"/>
      <c r="AH836711" s="19"/>
      <c r="AI836711" s="19"/>
      <c r="AJ836711" s="19"/>
      <c r="AK836711" s="19"/>
      <c r="AL836711" s="19"/>
      <c r="AM836711" s="19"/>
      <c r="AN836711" s="19"/>
      <c r="AO836711" s="19"/>
      <c r="AP836711"/>
    </row>
    <row r="836712" spans="1:42" s="116" customFormat="1" x14ac:dyDescent="0.3">
      <c r="A836712"/>
      <c r="B836712"/>
      <c r="C836712"/>
      <c r="D836712"/>
      <c r="E836712"/>
      <c r="F836712"/>
      <c r="G836712"/>
      <c r="H836712"/>
      <c r="I836712"/>
      <c r="J836712"/>
      <c r="K836712"/>
      <c r="L836712"/>
      <c r="M836712" s="115"/>
      <c r="N836712" s="115"/>
      <c r="O836712"/>
      <c r="P836712"/>
      <c r="Q836712"/>
      <c r="R836712" s="19"/>
      <c r="S836712" s="19"/>
      <c r="T836712"/>
      <c r="U836712" s="113"/>
      <c r="V836712" s="19"/>
      <c r="W836712" s="19"/>
      <c r="X836712" s="19"/>
      <c r="Y836712" s="19"/>
      <c r="Z836712" s="19"/>
      <c r="AA836712" s="19"/>
      <c r="AB836712" s="19"/>
      <c r="AC836712" s="19"/>
      <c r="AD836712" s="19"/>
      <c r="AE836712" s="19"/>
      <c r="AF836712" s="19"/>
      <c r="AG836712" s="19"/>
      <c r="AH836712" s="19"/>
      <c r="AI836712" s="19"/>
      <c r="AJ836712" s="19"/>
      <c r="AK836712" s="19"/>
      <c r="AL836712" s="19"/>
      <c r="AM836712" s="19"/>
      <c r="AN836712" s="19"/>
      <c r="AO836712" s="19"/>
      <c r="AP836712"/>
    </row>
    <row r="836713" spans="1:42" s="116" customFormat="1" x14ac:dyDescent="0.3">
      <c r="A836713"/>
      <c r="B836713"/>
      <c r="C836713"/>
      <c r="D836713"/>
      <c r="E836713"/>
      <c r="F836713"/>
      <c r="G836713"/>
      <c r="H836713"/>
      <c r="I836713"/>
      <c r="J836713"/>
      <c r="K836713"/>
      <c r="L836713"/>
      <c r="M836713" s="115"/>
      <c r="N836713" s="115"/>
      <c r="O836713"/>
      <c r="P836713"/>
      <c r="Q836713"/>
      <c r="R836713" s="19"/>
      <c r="S836713" s="19"/>
      <c r="T836713"/>
      <c r="U836713" s="113"/>
      <c r="V836713" s="19"/>
      <c r="W836713" s="19"/>
      <c r="X836713" s="19"/>
      <c r="Y836713" s="19"/>
      <c r="Z836713" s="19"/>
      <c r="AA836713" s="19"/>
      <c r="AB836713" s="19"/>
      <c r="AC836713" s="19"/>
      <c r="AD836713" s="19"/>
      <c r="AE836713" s="19"/>
      <c r="AF836713" s="19"/>
      <c r="AG836713" s="19"/>
      <c r="AH836713" s="19"/>
      <c r="AI836713" s="19"/>
      <c r="AJ836713" s="19"/>
      <c r="AK836713" s="19"/>
      <c r="AL836713" s="19"/>
      <c r="AM836713" s="19"/>
      <c r="AN836713" s="19"/>
      <c r="AO836713" s="19"/>
      <c r="AP836713"/>
    </row>
    <row r="836714" spans="1:42" s="116" customFormat="1" x14ac:dyDescent="0.3">
      <c r="A836714"/>
      <c r="B836714"/>
      <c r="C836714"/>
      <c r="D836714"/>
      <c r="E836714"/>
      <c r="F836714"/>
      <c r="G836714"/>
      <c r="H836714"/>
      <c r="I836714"/>
      <c r="J836714"/>
      <c r="K836714"/>
      <c r="L836714"/>
      <c r="M836714" s="115"/>
      <c r="N836714" s="115"/>
      <c r="O836714"/>
      <c r="P836714"/>
      <c r="Q836714"/>
      <c r="R836714" s="19"/>
      <c r="S836714" s="19"/>
      <c r="T836714"/>
      <c r="U836714" s="113"/>
      <c r="V836714" s="19"/>
      <c r="W836714" s="19"/>
      <c r="X836714" s="19"/>
      <c r="Y836714" s="19"/>
      <c r="Z836714" s="19"/>
      <c r="AA836714" s="19"/>
      <c r="AB836714" s="19"/>
      <c r="AC836714" s="19"/>
      <c r="AD836714" s="19"/>
      <c r="AE836714" s="19"/>
      <c r="AF836714" s="19"/>
      <c r="AG836714" s="19"/>
      <c r="AH836714" s="19"/>
      <c r="AI836714" s="19"/>
      <c r="AJ836714" s="19"/>
      <c r="AK836714" s="19"/>
      <c r="AL836714" s="19"/>
      <c r="AM836714" s="19"/>
      <c r="AN836714" s="19"/>
      <c r="AO836714" s="19"/>
      <c r="AP836714"/>
    </row>
    <row r="836715" spans="1:42" s="116" customFormat="1" x14ac:dyDescent="0.3">
      <c r="A836715"/>
      <c r="B836715"/>
      <c r="C836715"/>
      <c r="D836715"/>
      <c r="E836715"/>
      <c r="F836715"/>
      <c r="G836715"/>
      <c r="H836715"/>
      <c r="I836715"/>
      <c r="J836715"/>
      <c r="K836715"/>
      <c r="L836715"/>
      <c r="M836715" s="115"/>
      <c r="N836715" s="115"/>
      <c r="O836715"/>
      <c r="P836715"/>
      <c r="Q836715"/>
      <c r="R836715" s="19"/>
      <c r="S836715" s="19"/>
      <c r="T836715"/>
      <c r="U836715" s="113"/>
      <c r="V836715" s="19"/>
      <c r="W836715" s="19"/>
      <c r="X836715" s="19"/>
      <c r="Y836715" s="19"/>
      <c r="Z836715" s="19"/>
      <c r="AA836715" s="19"/>
      <c r="AB836715" s="19"/>
      <c r="AC836715" s="19"/>
      <c r="AD836715" s="19"/>
      <c r="AE836715" s="19"/>
      <c r="AF836715" s="19"/>
      <c r="AG836715" s="19"/>
      <c r="AH836715" s="19"/>
      <c r="AI836715" s="19"/>
      <c r="AJ836715" s="19"/>
      <c r="AK836715" s="19"/>
      <c r="AL836715" s="19"/>
      <c r="AM836715" s="19"/>
      <c r="AN836715" s="19"/>
      <c r="AO836715" s="19"/>
      <c r="AP836715"/>
    </row>
    <row r="836716" spans="1:42" s="116" customFormat="1" x14ac:dyDescent="0.3">
      <c r="A836716"/>
      <c r="B836716"/>
      <c r="C836716"/>
      <c r="D836716"/>
      <c r="E836716"/>
      <c r="F836716"/>
      <c r="G836716"/>
      <c r="H836716"/>
      <c r="I836716"/>
      <c r="J836716"/>
      <c r="K836716"/>
      <c r="L836716"/>
      <c r="M836716" s="115"/>
      <c r="N836716" s="115"/>
      <c r="O836716"/>
      <c r="P836716"/>
      <c r="Q836716"/>
      <c r="R836716" s="19"/>
      <c r="S836716" s="19"/>
      <c r="T836716"/>
      <c r="U836716" s="113"/>
      <c r="V836716" s="19"/>
      <c r="W836716" s="19"/>
      <c r="X836716" s="19"/>
      <c r="Y836716" s="19"/>
      <c r="Z836716" s="19"/>
      <c r="AA836716" s="19"/>
      <c r="AB836716" s="19"/>
      <c r="AC836716" s="19"/>
      <c r="AD836716" s="19"/>
      <c r="AE836716" s="19"/>
      <c r="AF836716" s="19"/>
      <c r="AG836716" s="19"/>
      <c r="AH836716" s="19"/>
      <c r="AI836716" s="19"/>
      <c r="AJ836716" s="19"/>
      <c r="AK836716" s="19"/>
      <c r="AL836716" s="19"/>
      <c r="AM836716" s="19"/>
      <c r="AN836716" s="19"/>
      <c r="AO836716" s="19"/>
      <c r="AP836716"/>
    </row>
    <row r="836717" spans="1:42" s="116" customFormat="1" x14ac:dyDescent="0.3">
      <c r="A836717"/>
      <c r="B836717"/>
      <c r="C836717"/>
      <c r="D836717"/>
      <c r="E836717"/>
      <c r="F836717"/>
      <c r="G836717"/>
      <c r="H836717"/>
      <c r="I836717"/>
      <c r="J836717"/>
      <c r="K836717"/>
      <c r="L836717"/>
      <c r="M836717" s="115"/>
      <c r="N836717" s="115"/>
      <c r="O836717"/>
      <c r="P836717"/>
      <c r="Q836717"/>
      <c r="R836717" s="19"/>
      <c r="S836717" s="19"/>
      <c r="T836717"/>
      <c r="U836717" s="113"/>
      <c r="V836717" s="19"/>
      <c r="W836717" s="19"/>
      <c r="X836717" s="19"/>
      <c r="Y836717" s="19"/>
      <c r="Z836717" s="19"/>
      <c r="AA836717" s="19"/>
      <c r="AB836717" s="19"/>
      <c r="AC836717" s="19"/>
      <c r="AD836717" s="19"/>
      <c r="AE836717" s="19"/>
      <c r="AF836717" s="19"/>
      <c r="AG836717" s="19"/>
      <c r="AH836717" s="19"/>
      <c r="AI836717" s="19"/>
      <c r="AJ836717" s="19"/>
      <c r="AK836717" s="19"/>
      <c r="AL836717" s="19"/>
      <c r="AM836717" s="19"/>
      <c r="AN836717" s="19"/>
      <c r="AO836717" s="19"/>
      <c r="AP836717"/>
    </row>
    <row r="836718" spans="1:42" s="116" customFormat="1" x14ac:dyDescent="0.3">
      <c r="A836718"/>
      <c r="B836718"/>
      <c r="C836718"/>
      <c r="D836718"/>
      <c r="E836718"/>
      <c r="F836718"/>
      <c r="G836718"/>
      <c r="H836718"/>
      <c r="I836718"/>
      <c r="J836718"/>
      <c r="K836718"/>
      <c r="L836718"/>
      <c r="M836718" s="115"/>
      <c r="N836718" s="115"/>
      <c r="O836718"/>
      <c r="P836718"/>
      <c r="Q836718"/>
      <c r="R836718" s="19"/>
      <c r="S836718" s="19"/>
      <c r="T836718"/>
      <c r="U836718" s="113"/>
      <c r="V836718" s="19"/>
      <c r="W836718" s="19"/>
      <c r="X836718" s="19"/>
      <c r="Y836718" s="19"/>
      <c r="Z836718" s="19"/>
      <c r="AA836718" s="19"/>
      <c r="AB836718" s="19"/>
      <c r="AC836718" s="19"/>
      <c r="AD836718" s="19"/>
      <c r="AE836718" s="19"/>
      <c r="AF836718" s="19"/>
      <c r="AG836718" s="19"/>
      <c r="AH836718" s="19"/>
      <c r="AI836718" s="19"/>
      <c r="AJ836718" s="19"/>
      <c r="AK836718" s="19"/>
      <c r="AL836718" s="19"/>
      <c r="AM836718" s="19"/>
      <c r="AN836718" s="19"/>
      <c r="AO836718" s="19"/>
      <c r="AP836718"/>
    </row>
    <row r="836719" spans="1:42" s="116" customFormat="1" x14ac:dyDescent="0.3">
      <c r="A836719"/>
      <c r="B836719"/>
      <c r="C836719"/>
      <c r="D836719"/>
      <c r="E836719"/>
      <c r="F836719"/>
      <c r="G836719"/>
      <c r="H836719"/>
      <c r="I836719"/>
      <c r="J836719"/>
      <c r="K836719"/>
      <c r="L836719"/>
      <c r="M836719" s="115"/>
      <c r="N836719" s="115"/>
      <c r="O836719"/>
      <c r="P836719"/>
      <c r="Q836719"/>
      <c r="R836719" s="19"/>
      <c r="S836719" s="19"/>
      <c r="T836719"/>
      <c r="U836719" s="113"/>
      <c r="V836719" s="19"/>
      <c r="W836719" s="19"/>
      <c r="X836719" s="19"/>
      <c r="Y836719" s="19"/>
      <c r="Z836719" s="19"/>
      <c r="AA836719" s="19"/>
      <c r="AB836719" s="19"/>
      <c r="AC836719" s="19"/>
      <c r="AD836719" s="19"/>
      <c r="AE836719" s="19"/>
      <c r="AF836719" s="19"/>
      <c r="AG836719" s="19"/>
      <c r="AH836719" s="19"/>
      <c r="AI836719" s="19"/>
      <c r="AJ836719" s="19"/>
      <c r="AK836719" s="19"/>
      <c r="AL836719" s="19"/>
      <c r="AM836719" s="19"/>
      <c r="AN836719" s="19"/>
      <c r="AO836719" s="19"/>
      <c r="AP836719"/>
    </row>
    <row r="836720" spans="1:42" s="116" customFormat="1" x14ac:dyDescent="0.3">
      <c r="A836720"/>
      <c r="B836720"/>
      <c r="C836720"/>
      <c r="D836720"/>
      <c r="E836720"/>
      <c r="F836720"/>
      <c r="G836720"/>
      <c r="H836720"/>
      <c r="I836720"/>
      <c r="J836720"/>
      <c r="K836720"/>
      <c r="L836720"/>
      <c r="M836720" s="115"/>
      <c r="N836720" s="115"/>
      <c r="O836720"/>
      <c r="P836720"/>
      <c r="Q836720"/>
      <c r="R836720" s="19"/>
      <c r="S836720" s="19"/>
      <c r="T836720"/>
      <c r="U836720" s="113"/>
      <c r="V836720" s="19"/>
      <c r="W836720" s="19"/>
      <c r="X836720" s="19"/>
      <c r="Y836720" s="19"/>
      <c r="Z836720" s="19"/>
      <c r="AA836720" s="19"/>
      <c r="AB836720" s="19"/>
      <c r="AC836720" s="19"/>
      <c r="AD836720" s="19"/>
      <c r="AE836720" s="19"/>
      <c r="AF836720" s="19"/>
      <c r="AG836720" s="19"/>
      <c r="AH836720" s="19"/>
      <c r="AI836720" s="19"/>
      <c r="AJ836720" s="19"/>
      <c r="AK836720" s="19"/>
      <c r="AL836720" s="19"/>
      <c r="AM836720" s="19"/>
      <c r="AN836720" s="19"/>
      <c r="AO836720" s="19"/>
      <c r="AP836720"/>
    </row>
    <row r="836721" spans="1:42" s="116" customFormat="1" x14ac:dyDescent="0.3">
      <c r="A836721"/>
      <c r="B836721"/>
      <c r="C836721"/>
      <c r="D836721"/>
      <c r="E836721"/>
      <c r="F836721"/>
      <c r="G836721"/>
      <c r="H836721"/>
      <c r="I836721"/>
      <c r="J836721"/>
      <c r="K836721"/>
      <c r="L836721"/>
      <c r="M836721" s="115"/>
      <c r="N836721" s="115"/>
      <c r="O836721"/>
      <c r="P836721"/>
      <c r="Q836721"/>
      <c r="R836721" s="19"/>
      <c r="S836721" s="19"/>
      <c r="T836721"/>
      <c r="U836721" s="113"/>
      <c r="V836721" s="19"/>
      <c r="W836721" s="19"/>
      <c r="X836721" s="19"/>
      <c r="Y836721" s="19"/>
      <c r="Z836721" s="19"/>
      <c r="AA836721" s="19"/>
      <c r="AB836721" s="19"/>
      <c r="AC836721" s="19"/>
      <c r="AD836721" s="19"/>
      <c r="AE836721" s="19"/>
      <c r="AF836721" s="19"/>
      <c r="AG836721" s="19"/>
      <c r="AH836721" s="19"/>
      <c r="AI836721" s="19"/>
      <c r="AJ836721" s="19"/>
      <c r="AK836721" s="19"/>
      <c r="AL836721" s="19"/>
      <c r="AM836721" s="19"/>
      <c r="AN836721" s="19"/>
      <c r="AO836721" s="19"/>
      <c r="AP836721"/>
    </row>
    <row r="836722" spans="1:42" s="116" customFormat="1" x14ac:dyDescent="0.3">
      <c r="A836722"/>
      <c r="B836722"/>
      <c r="C836722"/>
      <c r="D836722"/>
      <c r="E836722"/>
      <c r="F836722"/>
      <c r="G836722"/>
      <c r="H836722"/>
      <c r="I836722"/>
      <c r="J836722"/>
      <c r="K836722"/>
      <c r="L836722"/>
      <c r="M836722" s="115"/>
      <c r="N836722" s="115"/>
      <c r="O836722"/>
      <c r="P836722"/>
      <c r="Q836722"/>
      <c r="R836722" s="19"/>
      <c r="S836722" s="19"/>
      <c r="T836722"/>
      <c r="U836722" s="113"/>
      <c r="V836722" s="19"/>
      <c r="W836722" s="19"/>
      <c r="X836722" s="19"/>
      <c r="Y836722" s="19"/>
      <c r="Z836722" s="19"/>
      <c r="AA836722" s="19"/>
      <c r="AB836722" s="19"/>
      <c r="AC836722" s="19"/>
      <c r="AD836722" s="19"/>
      <c r="AE836722" s="19"/>
      <c r="AF836722" s="19"/>
      <c r="AG836722" s="19"/>
      <c r="AH836722" s="19"/>
      <c r="AI836722" s="19"/>
      <c r="AJ836722" s="19"/>
      <c r="AK836722" s="19"/>
      <c r="AL836722" s="19"/>
      <c r="AM836722" s="19"/>
      <c r="AN836722" s="19"/>
      <c r="AO836722" s="19"/>
      <c r="AP836722"/>
    </row>
    <row r="836723" spans="1:42" s="116" customFormat="1" x14ac:dyDescent="0.3">
      <c r="A836723"/>
      <c r="B836723"/>
      <c r="C836723"/>
      <c r="D836723"/>
      <c r="E836723"/>
      <c r="F836723"/>
      <c r="G836723"/>
      <c r="H836723"/>
      <c r="I836723"/>
      <c r="J836723"/>
      <c r="K836723"/>
      <c r="L836723"/>
      <c r="M836723" s="115"/>
      <c r="N836723" s="115"/>
      <c r="O836723"/>
      <c r="P836723"/>
      <c r="Q836723"/>
      <c r="R836723" s="19"/>
      <c r="S836723" s="19"/>
      <c r="T836723"/>
      <c r="U836723" s="113"/>
      <c r="V836723" s="19"/>
      <c r="W836723" s="19"/>
      <c r="X836723" s="19"/>
      <c r="Y836723" s="19"/>
      <c r="Z836723" s="19"/>
      <c r="AA836723" s="19"/>
      <c r="AB836723" s="19"/>
      <c r="AC836723" s="19"/>
      <c r="AD836723" s="19"/>
      <c r="AE836723" s="19"/>
      <c r="AF836723" s="19"/>
      <c r="AG836723" s="19"/>
      <c r="AH836723" s="19"/>
      <c r="AI836723" s="19"/>
      <c r="AJ836723" s="19"/>
      <c r="AK836723" s="19"/>
      <c r="AL836723" s="19"/>
      <c r="AM836723" s="19"/>
      <c r="AN836723" s="19"/>
      <c r="AO836723" s="19"/>
      <c r="AP836723"/>
    </row>
    <row r="836724" spans="1:42" s="116" customFormat="1" x14ac:dyDescent="0.3">
      <c r="A836724"/>
      <c r="B836724"/>
      <c r="C836724"/>
      <c r="D836724"/>
      <c r="E836724"/>
      <c r="F836724"/>
      <c r="G836724"/>
      <c r="H836724"/>
      <c r="I836724"/>
      <c r="J836724"/>
      <c r="K836724"/>
      <c r="L836724"/>
      <c r="M836724" s="115"/>
      <c r="N836724" s="115"/>
      <c r="O836724"/>
      <c r="P836724"/>
      <c r="Q836724"/>
      <c r="R836724" s="19"/>
      <c r="S836724" s="19"/>
      <c r="T836724"/>
      <c r="U836724" s="113"/>
      <c r="V836724" s="19"/>
      <c r="W836724" s="19"/>
      <c r="X836724" s="19"/>
      <c r="Y836724" s="19"/>
      <c r="Z836724" s="19"/>
      <c r="AA836724" s="19"/>
      <c r="AB836724" s="19"/>
      <c r="AC836724" s="19"/>
      <c r="AD836724" s="19"/>
      <c r="AE836724" s="19"/>
      <c r="AF836724" s="19"/>
      <c r="AG836724" s="19"/>
      <c r="AH836724" s="19"/>
      <c r="AI836724" s="19"/>
      <c r="AJ836724" s="19"/>
      <c r="AK836724" s="19"/>
      <c r="AL836724" s="19"/>
      <c r="AM836724" s="19"/>
      <c r="AN836724" s="19"/>
      <c r="AO836724" s="19"/>
      <c r="AP836724"/>
    </row>
    <row r="836725" spans="1:42" s="116" customFormat="1" x14ac:dyDescent="0.3">
      <c r="A836725"/>
      <c r="B836725"/>
      <c r="C836725"/>
      <c r="D836725"/>
      <c r="E836725"/>
      <c r="F836725"/>
      <c r="G836725"/>
      <c r="H836725"/>
      <c r="I836725"/>
      <c r="J836725"/>
      <c r="K836725"/>
      <c r="L836725"/>
      <c r="M836725" s="115"/>
      <c r="N836725" s="115"/>
      <c r="O836725"/>
      <c r="P836725"/>
      <c r="Q836725"/>
      <c r="R836725" s="19"/>
      <c r="S836725" s="19"/>
      <c r="T836725"/>
      <c r="U836725" s="113"/>
      <c r="V836725" s="19"/>
      <c r="W836725" s="19"/>
      <c r="X836725" s="19"/>
      <c r="Y836725" s="19"/>
      <c r="Z836725" s="19"/>
      <c r="AA836725" s="19"/>
      <c r="AB836725" s="19"/>
      <c r="AC836725" s="19"/>
      <c r="AD836725" s="19"/>
      <c r="AE836725" s="19"/>
      <c r="AF836725" s="19"/>
      <c r="AG836725" s="19"/>
      <c r="AH836725" s="19"/>
      <c r="AI836725" s="19"/>
      <c r="AJ836725" s="19"/>
      <c r="AK836725" s="19"/>
      <c r="AL836725" s="19"/>
      <c r="AM836725" s="19"/>
      <c r="AN836725" s="19"/>
      <c r="AO836725" s="19"/>
      <c r="AP836725"/>
    </row>
    <row r="836726" spans="1:42" s="116" customFormat="1" x14ac:dyDescent="0.3">
      <c r="A836726"/>
      <c r="B836726"/>
      <c r="C836726"/>
      <c r="D836726"/>
      <c r="E836726"/>
      <c r="F836726"/>
      <c r="G836726"/>
      <c r="H836726"/>
      <c r="I836726"/>
      <c r="J836726"/>
      <c r="K836726"/>
      <c r="L836726"/>
      <c r="M836726" s="115"/>
      <c r="N836726" s="115"/>
      <c r="O836726"/>
      <c r="P836726"/>
      <c r="Q836726"/>
      <c r="R836726" s="19"/>
      <c r="S836726" s="19"/>
      <c r="T836726"/>
      <c r="U836726" s="113"/>
      <c r="V836726" s="19"/>
      <c r="W836726" s="19"/>
      <c r="X836726" s="19"/>
      <c r="Y836726" s="19"/>
      <c r="Z836726" s="19"/>
      <c r="AA836726" s="19"/>
      <c r="AB836726" s="19"/>
      <c r="AC836726" s="19"/>
      <c r="AD836726" s="19"/>
      <c r="AE836726" s="19"/>
      <c r="AF836726" s="19"/>
      <c r="AG836726" s="19"/>
      <c r="AH836726" s="19"/>
      <c r="AI836726" s="19"/>
      <c r="AJ836726" s="19"/>
      <c r="AK836726" s="19"/>
      <c r="AL836726" s="19"/>
      <c r="AM836726" s="19"/>
      <c r="AN836726" s="19"/>
      <c r="AO836726" s="19"/>
      <c r="AP836726"/>
    </row>
    <row r="836727" spans="1:42" s="116" customFormat="1" x14ac:dyDescent="0.3">
      <c r="A836727"/>
      <c r="B836727"/>
      <c r="C836727"/>
      <c r="D836727"/>
      <c r="E836727"/>
      <c r="F836727"/>
      <c r="G836727"/>
      <c r="H836727"/>
      <c r="I836727"/>
      <c r="J836727"/>
      <c r="K836727"/>
      <c r="L836727"/>
      <c r="M836727" s="115"/>
      <c r="N836727" s="115"/>
      <c r="O836727"/>
      <c r="P836727"/>
      <c r="Q836727"/>
      <c r="R836727" s="19"/>
      <c r="S836727" s="19"/>
      <c r="T836727"/>
      <c r="U836727" s="113"/>
      <c r="V836727" s="19"/>
      <c r="W836727" s="19"/>
      <c r="X836727" s="19"/>
      <c r="Y836727" s="19"/>
      <c r="Z836727" s="19"/>
      <c r="AA836727" s="19"/>
      <c r="AB836727" s="19"/>
      <c r="AC836727" s="19"/>
      <c r="AD836727" s="19"/>
      <c r="AE836727" s="19"/>
      <c r="AF836727" s="19"/>
      <c r="AG836727" s="19"/>
      <c r="AH836727" s="19"/>
      <c r="AI836727" s="19"/>
      <c r="AJ836727" s="19"/>
      <c r="AK836727" s="19"/>
      <c r="AL836727" s="19"/>
      <c r="AM836727" s="19"/>
      <c r="AN836727" s="19"/>
      <c r="AO836727" s="19"/>
      <c r="AP836727"/>
    </row>
    <row r="836728" spans="1:42" s="116" customFormat="1" x14ac:dyDescent="0.3">
      <c r="A836728"/>
      <c r="B836728"/>
      <c r="C836728"/>
      <c r="D836728"/>
      <c r="E836728"/>
      <c r="F836728"/>
      <c r="G836728"/>
      <c r="H836728"/>
      <c r="I836728"/>
      <c r="J836728"/>
      <c r="K836728"/>
      <c r="L836728"/>
      <c r="M836728" s="115"/>
      <c r="N836728" s="115"/>
      <c r="O836728"/>
      <c r="P836728"/>
      <c r="Q836728"/>
      <c r="R836728" s="19"/>
      <c r="S836728" s="19"/>
      <c r="T836728"/>
      <c r="U836728" s="113"/>
      <c r="V836728" s="19"/>
      <c r="W836728" s="19"/>
      <c r="X836728" s="19"/>
      <c r="Y836728" s="19"/>
      <c r="Z836728" s="19"/>
      <c r="AA836728" s="19"/>
      <c r="AB836728" s="19"/>
      <c r="AC836728" s="19"/>
      <c r="AD836728" s="19"/>
      <c r="AE836728" s="19"/>
      <c r="AF836728" s="19"/>
      <c r="AG836728" s="19"/>
      <c r="AH836728" s="19"/>
      <c r="AI836728" s="19"/>
      <c r="AJ836728" s="19"/>
      <c r="AK836728" s="19"/>
      <c r="AL836728" s="19"/>
      <c r="AM836728" s="19"/>
      <c r="AN836728" s="19"/>
      <c r="AO836728" s="19"/>
      <c r="AP836728"/>
    </row>
    <row r="836729" spans="1:42" s="116" customFormat="1" x14ac:dyDescent="0.3">
      <c r="A836729"/>
      <c r="B836729"/>
      <c r="C836729"/>
      <c r="D836729"/>
      <c r="E836729"/>
      <c r="F836729"/>
      <c r="G836729"/>
      <c r="H836729"/>
      <c r="I836729"/>
      <c r="J836729"/>
      <c r="K836729"/>
      <c r="L836729"/>
      <c r="M836729" s="115"/>
      <c r="N836729" s="115"/>
      <c r="O836729"/>
      <c r="P836729"/>
      <c r="Q836729"/>
      <c r="R836729" s="19"/>
      <c r="S836729" s="19"/>
      <c r="T836729"/>
      <c r="U836729" s="113"/>
      <c r="V836729" s="19"/>
      <c r="W836729" s="19"/>
      <c r="X836729" s="19"/>
      <c r="Y836729" s="19"/>
      <c r="Z836729" s="19"/>
      <c r="AA836729" s="19"/>
      <c r="AB836729" s="19"/>
      <c r="AC836729" s="19"/>
      <c r="AD836729" s="19"/>
      <c r="AE836729" s="19"/>
      <c r="AF836729" s="19"/>
      <c r="AG836729" s="19"/>
      <c r="AH836729" s="19"/>
      <c r="AI836729" s="19"/>
      <c r="AJ836729" s="19"/>
      <c r="AK836729" s="19"/>
      <c r="AL836729" s="19"/>
      <c r="AM836729" s="19"/>
      <c r="AN836729" s="19"/>
      <c r="AO836729" s="19"/>
      <c r="AP836729"/>
    </row>
    <row r="836730" spans="1:42" s="116" customFormat="1" x14ac:dyDescent="0.3">
      <c r="A836730"/>
      <c r="B836730"/>
      <c r="C836730"/>
      <c r="D836730"/>
      <c r="E836730"/>
      <c r="F836730"/>
      <c r="G836730"/>
      <c r="H836730"/>
      <c r="I836730"/>
      <c r="J836730"/>
      <c r="K836730"/>
      <c r="L836730"/>
      <c r="M836730" s="115"/>
      <c r="N836730" s="115"/>
      <c r="O836730"/>
      <c r="P836730"/>
      <c r="Q836730"/>
      <c r="R836730" s="19"/>
      <c r="S836730" s="19"/>
      <c r="T836730"/>
      <c r="U836730" s="113"/>
      <c r="V836730" s="19"/>
      <c r="W836730" s="19"/>
      <c r="X836730" s="19"/>
      <c r="Y836730" s="19"/>
      <c r="Z836730" s="19"/>
      <c r="AA836730" s="19"/>
      <c r="AB836730" s="19"/>
      <c r="AC836730" s="19"/>
      <c r="AD836730" s="19"/>
      <c r="AE836730" s="19"/>
      <c r="AF836730" s="19"/>
      <c r="AG836730" s="19"/>
      <c r="AH836730" s="19"/>
      <c r="AI836730" s="19"/>
      <c r="AJ836730" s="19"/>
      <c r="AK836730" s="19"/>
      <c r="AL836730" s="19"/>
      <c r="AM836730" s="19"/>
      <c r="AN836730" s="19"/>
      <c r="AO836730" s="19"/>
      <c r="AP836730"/>
    </row>
    <row r="836731" spans="1:42" s="116" customFormat="1" x14ac:dyDescent="0.3">
      <c r="A836731"/>
      <c r="B836731"/>
      <c r="C836731"/>
      <c r="D836731"/>
      <c r="E836731"/>
      <c r="F836731"/>
      <c r="G836731"/>
      <c r="H836731"/>
      <c r="I836731"/>
      <c r="J836731"/>
      <c r="K836731"/>
      <c r="L836731"/>
      <c r="M836731" s="115"/>
      <c r="N836731" s="115"/>
      <c r="O836731"/>
      <c r="P836731"/>
      <c r="Q836731"/>
      <c r="R836731" s="19"/>
      <c r="S836731" s="19"/>
      <c r="T836731"/>
      <c r="U836731" s="113"/>
      <c r="V836731" s="19"/>
      <c r="W836731" s="19"/>
      <c r="X836731" s="19"/>
      <c r="Y836731" s="19"/>
      <c r="Z836731" s="19"/>
      <c r="AA836731" s="19"/>
      <c r="AB836731" s="19"/>
      <c r="AC836731" s="19"/>
      <c r="AD836731" s="19"/>
      <c r="AE836731" s="19"/>
      <c r="AF836731" s="19"/>
      <c r="AG836731" s="19"/>
      <c r="AH836731" s="19"/>
      <c r="AI836731" s="19"/>
      <c r="AJ836731" s="19"/>
      <c r="AK836731" s="19"/>
      <c r="AL836731" s="19"/>
      <c r="AM836731" s="19"/>
      <c r="AN836731" s="19"/>
      <c r="AO836731" s="19"/>
      <c r="AP836731"/>
    </row>
    <row r="836732" spans="1:42" s="116" customFormat="1" x14ac:dyDescent="0.3">
      <c r="A836732"/>
      <c r="B836732"/>
      <c r="C836732"/>
      <c r="D836732"/>
      <c r="E836732"/>
      <c r="F836732"/>
      <c r="G836732"/>
      <c r="H836732"/>
      <c r="I836732"/>
      <c r="J836732"/>
      <c r="K836732"/>
      <c r="L836732"/>
      <c r="M836732" s="115"/>
      <c r="N836732" s="115"/>
      <c r="O836732"/>
      <c r="P836732"/>
      <c r="Q836732"/>
      <c r="R836732" s="19"/>
      <c r="S836732" s="19"/>
      <c r="T836732"/>
      <c r="U836732" s="113"/>
      <c r="V836732" s="19"/>
      <c r="W836732" s="19"/>
      <c r="X836732" s="19"/>
      <c r="Y836732" s="19"/>
      <c r="Z836732" s="19"/>
      <c r="AA836732" s="19"/>
      <c r="AB836732" s="19"/>
      <c r="AC836732" s="19"/>
      <c r="AD836732" s="19"/>
      <c r="AE836732" s="19"/>
      <c r="AF836732" s="19"/>
      <c r="AG836732" s="19"/>
      <c r="AH836732" s="19"/>
      <c r="AI836732" s="19"/>
      <c r="AJ836732" s="19"/>
      <c r="AK836732" s="19"/>
      <c r="AL836732" s="19"/>
      <c r="AM836732" s="19"/>
      <c r="AN836732" s="19"/>
      <c r="AO836732" s="19"/>
      <c r="AP836732"/>
    </row>
    <row r="836733" spans="1:42" s="116" customFormat="1" x14ac:dyDescent="0.3">
      <c r="A836733"/>
      <c r="B836733"/>
      <c r="C836733"/>
      <c r="D836733"/>
      <c r="E836733"/>
      <c r="F836733"/>
      <c r="G836733"/>
      <c r="H836733"/>
      <c r="I836733"/>
      <c r="J836733"/>
      <c r="K836733"/>
      <c r="L836733"/>
      <c r="M836733" s="115"/>
      <c r="N836733" s="115"/>
      <c r="O836733"/>
      <c r="P836733"/>
      <c r="Q836733"/>
      <c r="R836733" s="19"/>
      <c r="S836733" s="19"/>
      <c r="T836733"/>
      <c r="U836733" s="113"/>
      <c r="V836733" s="19"/>
      <c r="W836733" s="19"/>
      <c r="X836733" s="19"/>
      <c r="Y836733" s="19"/>
      <c r="Z836733" s="19"/>
      <c r="AA836733" s="19"/>
      <c r="AB836733" s="19"/>
      <c r="AC836733" s="19"/>
      <c r="AD836733" s="19"/>
      <c r="AE836733" s="19"/>
      <c r="AF836733" s="19"/>
      <c r="AG836733" s="19"/>
      <c r="AH836733" s="19"/>
      <c r="AI836733" s="19"/>
      <c r="AJ836733" s="19"/>
      <c r="AK836733" s="19"/>
      <c r="AL836733" s="19"/>
      <c r="AM836733" s="19"/>
      <c r="AN836733" s="19"/>
      <c r="AO836733" s="19"/>
      <c r="AP836733"/>
    </row>
    <row r="836734" spans="1:42" s="116" customFormat="1" x14ac:dyDescent="0.3">
      <c r="A836734"/>
      <c r="B836734"/>
      <c r="C836734"/>
      <c r="D836734"/>
      <c r="E836734"/>
      <c r="F836734"/>
      <c r="G836734"/>
      <c r="H836734"/>
      <c r="I836734"/>
      <c r="J836734"/>
      <c r="K836734"/>
      <c r="L836734"/>
      <c r="M836734" s="115"/>
      <c r="N836734" s="115"/>
      <c r="O836734"/>
      <c r="P836734"/>
      <c r="Q836734"/>
      <c r="R836734" s="19"/>
      <c r="S836734" s="19"/>
      <c r="T836734"/>
      <c r="U836734" s="113"/>
      <c r="V836734" s="19"/>
      <c r="W836734" s="19"/>
      <c r="X836734" s="19"/>
      <c r="Y836734" s="19"/>
      <c r="Z836734" s="19"/>
      <c r="AA836734" s="19"/>
      <c r="AB836734" s="19"/>
      <c r="AC836734" s="19"/>
      <c r="AD836734" s="19"/>
      <c r="AE836734" s="19"/>
      <c r="AF836734" s="19"/>
      <c r="AG836734" s="19"/>
      <c r="AH836734" s="19"/>
      <c r="AI836734" s="19"/>
      <c r="AJ836734" s="19"/>
      <c r="AK836734" s="19"/>
      <c r="AL836734" s="19"/>
      <c r="AM836734" s="19"/>
      <c r="AN836734" s="19"/>
      <c r="AO836734" s="19"/>
      <c r="AP836734"/>
    </row>
    <row r="836735" spans="1:42" s="116" customFormat="1" x14ac:dyDescent="0.3">
      <c r="A836735"/>
      <c r="B836735"/>
      <c r="C836735"/>
      <c r="D836735"/>
      <c r="E836735"/>
      <c r="F836735"/>
      <c r="G836735"/>
      <c r="H836735"/>
      <c r="I836735"/>
      <c r="J836735"/>
      <c r="K836735"/>
      <c r="L836735"/>
      <c r="M836735" s="115"/>
      <c r="N836735" s="115"/>
      <c r="O836735"/>
      <c r="P836735"/>
      <c r="Q836735"/>
      <c r="R836735" s="19"/>
      <c r="S836735" s="19"/>
      <c r="T836735"/>
      <c r="U836735" s="113"/>
      <c r="V836735" s="19"/>
      <c r="W836735" s="19"/>
      <c r="X836735" s="19"/>
      <c r="Y836735" s="19"/>
      <c r="Z836735" s="19"/>
      <c r="AA836735" s="19"/>
      <c r="AB836735" s="19"/>
      <c r="AC836735" s="19"/>
      <c r="AD836735" s="19"/>
      <c r="AE836735" s="19"/>
      <c r="AF836735" s="19"/>
      <c r="AG836735" s="19"/>
      <c r="AH836735" s="19"/>
      <c r="AI836735" s="19"/>
      <c r="AJ836735" s="19"/>
      <c r="AK836735" s="19"/>
      <c r="AL836735" s="19"/>
      <c r="AM836735" s="19"/>
      <c r="AN836735" s="19"/>
      <c r="AO836735" s="19"/>
      <c r="AP836735"/>
    </row>
    <row r="836736" spans="1:42" s="116" customFormat="1" x14ac:dyDescent="0.3">
      <c r="A836736"/>
      <c r="B836736"/>
      <c r="C836736"/>
      <c r="D836736"/>
      <c r="E836736"/>
      <c r="F836736"/>
      <c r="G836736"/>
      <c r="H836736"/>
      <c r="I836736"/>
      <c r="J836736"/>
      <c r="K836736"/>
      <c r="L836736"/>
      <c r="M836736" s="115"/>
      <c r="N836736" s="115"/>
      <c r="O836736"/>
      <c r="P836736"/>
      <c r="Q836736"/>
      <c r="R836736" s="19"/>
      <c r="S836736" s="19"/>
      <c r="T836736"/>
      <c r="U836736" s="113"/>
      <c r="V836736" s="19"/>
      <c r="W836736" s="19"/>
      <c r="X836736" s="19"/>
      <c r="Y836736" s="19"/>
      <c r="Z836736" s="19"/>
      <c r="AA836736" s="19"/>
      <c r="AB836736" s="19"/>
      <c r="AC836736" s="19"/>
      <c r="AD836736" s="19"/>
      <c r="AE836736" s="19"/>
      <c r="AF836736" s="19"/>
      <c r="AG836736" s="19"/>
      <c r="AH836736" s="19"/>
      <c r="AI836736" s="19"/>
      <c r="AJ836736" s="19"/>
      <c r="AK836736" s="19"/>
      <c r="AL836736" s="19"/>
      <c r="AM836736" s="19"/>
      <c r="AN836736" s="19"/>
      <c r="AO836736" s="19"/>
      <c r="AP836736"/>
    </row>
    <row r="836737" spans="1:42" s="116" customFormat="1" x14ac:dyDescent="0.3">
      <c r="A836737"/>
      <c r="B836737"/>
      <c r="C836737"/>
      <c r="D836737"/>
      <c r="E836737"/>
      <c r="F836737"/>
      <c r="G836737"/>
      <c r="H836737"/>
      <c r="I836737"/>
      <c r="J836737"/>
      <c r="K836737"/>
      <c r="L836737"/>
      <c r="M836737" s="115"/>
      <c r="N836737" s="115"/>
      <c r="O836737"/>
      <c r="P836737"/>
      <c r="Q836737"/>
      <c r="R836737" s="19"/>
      <c r="S836737" s="19"/>
      <c r="T836737"/>
      <c r="U836737" s="113"/>
      <c r="V836737" s="19"/>
      <c r="W836737" s="19"/>
      <c r="X836737" s="19"/>
      <c r="Y836737" s="19"/>
      <c r="Z836737" s="19"/>
      <c r="AA836737" s="19"/>
      <c r="AB836737" s="19"/>
      <c r="AC836737" s="19"/>
      <c r="AD836737" s="19"/>
      <c r="AE836737" s="19"/>
      <c r="AF836737" s="19"/>
      <c r="AG836737" s="19"/>
      <c r="AH836737" s="19"/>
      <c r="AI836737" s="19"/>
      <c r="AJ836737" s="19"/>
      <c r="AK836737" s="19"/>
      <c r="AL836737" s="19"/>
      <c r="AM836737" s="19"/>
      <c r="AN836737" s="19"/>
      <c r="AO836737" s="19"/>
      <c r="AP836737"/>
    </row>
    <row r="836738" spans="1:42" s="116" customFormat="1" x14ac:dyDescent="0.3">
      <c r="A836738"/>
      <c r="B836738"/>
      <c r="C836738"/>
      <c r="D836738"/>
      <c r="E836738"/>
      <c r="F836738"/>
      <c r="G836738"/>
      <c r="H836738"/>
      <c r="I836738"/>
      <c r="J836738"/>
      <c r="K836738"/>
      <c r="L836738"/>
      <c r="M836738" s="115"/>
      <c r="N836738" s="115"/>
      <c r="O836738"/>
      <c r="P836738"/>
      <c r="Q836738"/>
      <c r="R836738" s="19"/>
      <c r="S836738" s="19"/>
      <c r="T836738"/>
      <c r="U836738" s="113"/>
      <c r="V836738" s="19"/>
      <c r="W836738" s="19"/>
      <c r="X836738" s="19"/>
      <c r="Y836738" s="19"/>
      <c r="Z836738" s="19"/>
      <c r="AA836738" s="19"/>
      <c r="AB836738" s="19"/>
      <c r="AC836738" s="19"/>
      <c r="AD836738" s="19"/>
      <c r="AE836738" s="19"/>
      <c r="AF836738" s="19"/>
      <c r="AG836738" s="19"/>
      <c r="AH836738" s="19"/>
      <c r="AI836738" s="19"/>
      <c r="AJ836738" s="19"/>
      <c r="AK836738" s="19"/>
      <c r="AL836738" s="19"/>
      <c r="AM836738" s="19"/>
      <c r="AN836738" s="19"/>
      <c r="AO836738" s="19"/>
      <c r="AP836738"/>
    </row>
    <row r="836739" spans="1:42" s="116" customFormat="1" x14ac:dyDescent="0.3">
      <c r="A836739"/>
      <c r="B836739"/>
      <c r="C836739"/>
      <c r="D836739"/>
      <c r="E836739"/>
      <c r="F836739"/>
      <c r="G836739"/>
      <c r="H836739"/>
      <c r="I836739"/>
      <c r="J836739"/>
      <c r="K836739"/>
      <c r="L836739"/>
      <c r="M836739" s="115"/>
      <c r="N836739" s="115"/>
      <c r="O836739"/>
      <c r="P836739"/>
      <c r="Q836739"/>
      <c r="R836739" s="19"/>
      <c r="S836739" s="19"/>
      <c r="T836739"/>
      <c r="U836739" s="113"/>
      <c r="V836739" s="19"/>
      <c r="W836739" s="19"/>
      <c r="X836739" s="19"/>
      <c r="Y836739" s="19"/>
      <c r="Z836739" s="19"/>
      <c r="AA836739" s="19"/>
      <c r="AB836739" s="19"/>
      <c r="AC836739" s="19"/>
      <c r="AD836739" s="19"/>
      <c r="AE836739" s="19"/>
      <c r="AF836739" s="19"/>
      <c r="AG836739" s="19"/>
      <c r="AH836739" s="19"/>
      <c r="AI836739" s="19"/>
      <c r="AJ836739" s="19"/>
      <c r="AK836739" s="19"/>
      <c r="AL836739" s="19"/>
      <c r="AM836739" s="19"/>
      <c r="AN836739" s="19"/>
      <c r="AO836739" s="19"/>
      <c r="AP836739"/>
    </row>
    <row r="836740" spans="1:42" s="116" customFormat="1" x14ac:dyDescent="0.3">
      <c r="A836740"/>
      <c r="B836740"/>
      <c r="C836740"/>
      <c r="D836740"/>
      <c r="E836740"/>
      <c r="F836740"/>
      <c r="G836740"/>
      <c r="H836740"/>
      <c r="I836740"/>
      <c r="J836740"/>
      <c r="K836740"/>
      <c r="L836740"/>
      <c r="M836740" s="115"/>
      <c r="N836740" s="115"/>
      <c r="O836740"/>
      <c r="P836740"/>
      <c r="Q836740"/>
      <c r="R836740" s="19"/>
      <c r="S836740" s="19"/>
      <c r="T836740"/>
      <c r="U836740" s="113"/>
      <c r="V836740" s="19"/>
      <c r="W836740" s="19"/>
      <c r="X836740" s="19"/>
      <c r="Y836740" s="19"/>
      <c r="Z836740" s="19"/>
      <c r="AA836740" s="19"/>
      <c r="AB836740" s="19"/>
      <c r="AC836740" s="19"/>
      <c r="AD836740" s="19"/>
      <c r="AE836740" s="19"/>
      <c r="AF836740" s="19"/>
      <c r="AG836740" s="19"/>
      <c r="AH836740" s="19"/>
      <c r="AI836740" s="19"/>
      <c r="AJ836740" s="19"/>
      <c r="AK836740" s="19"/>
      <c r="AL836740" s="19"/>
      <c r="AM836740" s="19"/>
      <c r="AN836740" s="19"/>
      <c r="AO836740" s="19"/>
      <c r="AP836740"/>
    </row>
    <row r="836741" spans="1:42" s="116" customFormat="1" x14ac:dyDescent="0.3">
      <c r="A836741"/>
      <c r="B836741"/>
      <c r="C836741"/>
      <c r="D836741"/>
      <c r="E836741"/>
      <c r="F836741"/>
      <c r="G836741"/>
      <c r="H836741"/>
      <c r="I836741"/>
      <c r="J836741"/>
      <c r="K836741"/>
      <c r="L836741"/>
      <c r="M836741" s="115"/>
      <c r="N836741" s="115"/>
      <c r="O836741"/>
      <c r="P836741"/>
      <c r="Q836741"/>
      <c r="R836741" s="19"/>
      <c r="S836741" s="19"/>
      <c r="T836741"/>
      <c r="U836741" s="113"/>
      <c r="V836741" s="19"/>
      <c r="W836741" s="19"/>
      <c r="X836741" s="19"/>
      <c r="Y836741" s="19"/>
      <c r="Z836741" s="19"/>
      <c r="AA836741" s="19"/>
      <c r="AB836741" s="19"/>
      <c r="AC836741" s="19"/>
      <c r="AD836741" s="19"/>
      <c r="AE836741" s="19"/>
      <c r="AF836741" s="19"/>
      <c r="AG836741" s="19"/>
      <c r="AH836741" s="19"/>
      <c r="AI836741" s="19"/>
      <c r="AJ836741" s="19"/>
      <c r="AK836741" s="19"/>
      <c r="AL836741" s="19"/>
      <c r="AM836741" s="19"/>
      <c r="AN836741" s="19"/>
      <c r="AO836741" s="19"/>
      <c r="AP836741"/>
    </row>
    <row r="836742" spans="1:42" s="116" customFormat="1" x14ac:dyDescent="0.3">
      <c r="A836742"/>
      <c r="B836742"/>
      <c r="C836742"/>
      <c r="D836742"/>
      <c r="E836742"/>
      <c r="F836742"/>
      <c r="G836742"/>
      <c r="H836742"/>
      <c r="I836742"/>
      <c r="J836742"/>
      <c r="K836742"/>
      <c r="L836742"/>
      <c r="M836742" s="115"/>
      <c r="N836742" s="115"/>
      <c r="O836742"/>
      <c r="P836742"/>
      <c r="Q836742"/>
      <c r="R836742" s="19"/>
      <c r="S836742" s="19"/>
      <c r="T836742"/>
      <c r="U836742" s="113"/>
      <c r="V836742" s="19"/>
      <c r="W836742" s="19"/>
      <c r="X836742" s="19"/>
      <c r="Y836742" s="19"/>
      <c r="Z836742" s="19"/>
      <c r="AA836742" s="19"/>
      <c r="AB836742" s="19"/>
      <c r="AC836742" s="19"/>
      <c r="AD836742" s="19"/>
      <c r="AE836742" s="19"/>
      <c r="AF836742" s="19"/>
      <c r="AG836742" s="19"/>
      <c r="AH836742" s="19"/>
      <c r="AI836742" s="19"/>
      <c r="AJ836742" s="19"/>
      <c r="AK836742" s="19"/>
      <c r="AL836742" s="19"/>
      <c r="AM836742" s="19"/>
      <c r="AN836742" s="19"/>
      <c r="AO836742" s="19"/>
      <c r="AP836742"/>
    </row>
    <row r="836743" spans="1:42" s="116" customFormat="1" x14ac:dyDescent="0.3">
      <c r="A836743"/>
      <c r="B836743"/>
      <c r="C836743"/>
      <c r="D836743"/>
      <c r="E836743"/>
      <c r="F836743"/>
      <c r="G836743"/>
      <c r="H836743"/>
      <c r="I836743"/>
      <c r="J836743"/>
      <c r="K836743"/>
      <c r="L836743"/>
      <c r="M836743" s="115"/>
      <c r="N836743" s="115"/>
      <c r="O836743"/>
      <c r="P836743"/>
      <c r="Q836743"/>
      <c r="R836743" s="19"/>
      <c r="S836743" s="19"/>
      <c r="T836743"/>
      <c r="U836743" s="113"/>
      <c r="V836743" s="19"/>
      <c r="W836743" s="19"/>
      <c r="X836743" s="19"/>
      <c r="Y836743" s="19"/>
      <c r="Z836743" s="19"/>
      <c r="AA836743" s="19"/>
      <c r="AB836743" s="19"/>
      <c r="AC836743" s="19"/>
      <c r="AD836743" s="19"/>
      <c r="AE836743" s="19"/>
      <c r="AF836743" s="19"/>
      <c r="AG836743" s="19"/>
      <c r="AH836743" s="19"/>
      <c r="AI836743" s="19"/>
      <c r="AJ836743" s="19"/>
      <c r="AK836743" s="19"/>
      <c r="AL836743" s="19"/>
      <c r="AM836743" s="19"/>
      <c r="AN836743" s="19"/>
      <c r="AO836743" s="19"/>
      <c r="AP836743"/>
    </row>
    <row r="836744" spans="1:42" s="116" customFormat="1" x14ac:dyDescent="0.3">
      <c r="A836744"/>
      <c r="B836744"/>
      <c r="C836744"/>
      <c r="D836744"/>
      <c r="E836744"/>
      <c r="F836744"/>
      <c r="G836744"/>
      <c r="H836744"/>
      <c r="I836744"/>
      <c r="J836744"/>
      <c r="K836744"/>
      <c r="L836744"/>
      <c r="M836744" s="115"/>
      <c r="N836744" s="115"/>
      <c r="O836744"/>
      <c r="P836744"/>
      <c r="Q836744"/>
      <c r="R836744" s="19"/>
      <c r="S836744" s="19"/>
      <c r="T836744"/>
      <c r="U836744" s="113"/>
      <c r="V836744" s="19"/>
      <c r="W836744" s="19"/>
      <c r="X836744" s="19"/>
      <c r="Y836744" s="19"/>
      <c r="Z836744" s="19"/>
      <c r="AA836744" s="19"/>
      <c r="AB836744" s="19"/>
      <c r="AC836744" s="19"/>
      <c r="AD836744" s="19"/>
      <c r="AE836744" s="19"/>
      <c r="AF836744" s="19"/>
      <c r="AG836744" s="19"/>
      <c r="AH836744" s="19"/>
      <c r="AI836744" s="19"/>
      <c r="AJ836744" s="19"/>
      <c r="AK836744" s="19"/>
      <c r="AL836744" s="19"/>
      <c r="AM836744" s="19"/>
      <c r="AN836744" s="19"/>
      <c r="AO836744" s="19"/>
      <c r="AP836744"/>
    </row>
    <row r="836745" spans="1:42" s="116" customFormat="1" x14ac:dyDescent="0.3">
      <c r="A836745"/>
      <c r="B836745"/>
      <c r="C836745"/>
      <c r="D836745"/>
      <c r="E836745"/>
      <c r="F836745"/>
      <c r="G836745"/>
      <c r="H836745"/>
      <c r="I836745"/>
      <c r="J836745"/>
      <c r="K836745"/>
      <c r="L836745"/>
      <c r="M836745" s="115"/>
      <c r="N836745" s="115"/>
      <c r="O836745"/>
      <c r="P836745"/>
      <c r="Q836745"/>
      <c r="R836745" s="19"/>
      <c r="S836745" s="19"/>
      <c r="T836745"/>
      <c r="U836745" s="113"/>
      <c r="V836745" s="19"/>
      <c r="W836745" s="19"/>
      <c r="X836745" s="19"/>
      <c r="Y836745" s="19"/>
      <c r="Z836745" s="19"/>
      <c r="AA836745" s="19"/>
      <c r="AB836745" s="19"/>
      <c r="AC836745" s="19"/>
      <c r="AD836745" s="19"/>
      <c r="AE836745" s="19"/>
      <c r="AF836745" s="19"/>
      <c r="AG836745" s="19"/>
      <c r="AH836745" s="19"/>
      <c r="AI836745" s="19"/>
      <c r="AJ836745" s="19"/>
      <c r="AK836745" s="19"/>
      <c r="AL836745" s="19"/>
      <c r="AM836745" s="19"/>
      <c r="AN836745" s="19"/>
      <c r="AO836745" s="19"/>
      <c r="AP836745"/>
    </row>
    <row r="836746" spans="1:42" s="116" customFormat="1" x14ac:dyDescent="0.3">
      <c r="A836746"/>
      <c r="B836746"/>
      <c r="C836746"/>
      <c r="D836746"/>
      <c r="E836746"/>
      <c r="F836746"/>
      <c r="G836746"/>
      <c r="H836746"/>
      <c r="I836746"/>
      <c r="J836746"/>
      <c r="K836746"/>
      <c r="L836746"/>
      <c r="M836746" s="115"/>
      <c r="N836746" s="115"/>
      <c r="O836746"/>
      <c r="P836746"/>
      <c r="Q836746"/>
      <c r="R836746" s="19"/>
      <c r="S836746" s="19"/>
      <c r="T836746"/>
      <c r="U836746" s="113"/>
      <c r="V836746" s="19"/>
      <c r="W836746" s="19"/>
      <c r="X836746" s="19"/>
      <c r="Y836746" s="19"/>
      <c r="Z836746" s="19"/>
      <c r="AA836746" s="19"/>
      <c r="AB836746" s="19"/>
      <c r="AC836746" s="19"/>
      <c r="AD836746" s="19"/>
      <c r="AE836746" s="19"/>
      <c r="AF836746" s="19"/>
      <c r="AG836746" s="19"/>
      <c r="AH836746" s="19"/>
      <c r="AI836746" s="19"/>
      <c r="AJ836746" s="19"/>
      <c r="AK836746" s="19"/>
      <c r="AL836746" s="19"/>
      <c r="AM836746" s="19"/>
      <c r="AN836746" s="19"/>
      <c r="AO836746" s="19"/>
      <c r="AP836746"/>
    </row>
    <row r="836747" spans="1:42" s="116" customFormat="1" x14ac:dyDescent="0.3">
      <c r="A836747"/>
      <c r="B836747"/>
      <c r="C836747"/>
      <c r="D836747"/>
      <c r="E836747"/>
      <c r="F836747"/>
      <c r="G836747"/>
      <c r="H836747"/>
      <c r="I836747"/>
      <c r="J836747"/>
      <c r="K836747"/>
      <c r="L836747"/>
      <c r="M836747" s="115"/>
      <c r="N836747" s="115"/>
      <c r="O836747"/>
      <c r="P836747"/>
      <c r="Q836747"/>
      <c r="R836747" s="19"/>
      <c r="S836747" s="19"/>
      <c r="T836747"/>
      <c r="U836747" s="113"/>
      <c r="V836747" s="19"/>
      <c r="W836747" s="19"/>
      <c r="X836747" s="19"/>
      <c r="Y836747" s="19"/>
      <c r="Z836747" s="19"/>
      <c r="AA836747" s="19"/>
      <c r="AB836747" s="19"/>
      <c r="AC836747" s="19"/>
      <c r="AD836747" s="19"/>
      <c r="AE836747" s="19"/>
      <c r="AF836747" s="19"/>
      <c r="AG836747" s="19"/>
      <c r="AH836747" s="19"/>
      <c r="AI836747" s="19"/>
      <c r="AJ836747" s="19"/>
      <c r="AK836747" s="19"/>
      <c r="AL836747" s="19"/>
      <c r="AM836747" s="19"/>
      <c r="AN836747" s="19"/>
      <c r="AO836747" s="19"/>
      <c r="AP836747"/>
    </row>
    <row r="836748" spans="1:42" s="116" customFormat="1" x14ac:dyDescent="0.3">
      <c r="A836748"/>
      <c r="B836748"/>
      <c r="C836748"/>
      <c r="D836748"/>
      <c r="E836748"/>
      <c r="F836748"/>
      <c r="G836748"/>
      <c r="H836748"/>
      <c r="I836748"/>
      <c r="J836748"/>
      <c r="K836748"/>
      <c r="L836748"/>
      <c r="M836748" s="115"/>
      <c r="N836748" s="115"/>
      <c r="O836748"/>
      <c r="P836748"/>
      <c r="Q836748"/>
      <c r="R836748" s="19"/>
      <c r="S836748" s="19"/>
      <c r="T836748"/>
      <c r="U836748" s="113"/>
      <c r="V836748" s="19"/>
      <c r="W836748" s="19"/>
      <c r="X836748" s="19"/>
      <c r="Y836748" s="19"/>
      <c r="Z836748" s="19"/>
      <c r="AA836748" s="19"/>
      <c r="AB836748" s="19"/>
      <c r="AC836748" s="19"/>
      <c r="AD836748" s="19"/>
      <c r="AE836748" s="19"/>
      <c r="AF836748" s="19"/>
      <c r="AG836748" s="19"/>
      <c r="AH836748" s="19"/>
      <c r="AI836748" s="19"/>
      <c r="AJ836748" s="19"/>
      <c r="AK836748" s="19"/>
      <c r="AL836748" s="19"/>
      <c r="AM836748" s="19"/>
      <c r="AN836748" s="19"/>
      <c r="AO836748" s="19"/>
      <c r="AP836748"/>
    </row>
    <row r="836749" spans="1:42" s="116" customFormat="1" x14ac:dyDescent="0.3">
      <c r="A836749"/>
      <c r="B836749"/>
      <c r="C836749"/>
      <c r="D836749"/>
      <c r="E836749"/>
      <c r="F836749"/>
      <c r="G836749"/>
      <c r="H836749"/>
      <c r="I836749"/>
      <c r="J836749"/>
      <c r="K836749"/>
      <c r="L836749"/>
      <c r="M836749" s="115"/>
      <c r="N836749" s="115"/>
      <c r="O836749"/>
      <c r="P836749"/>
      <c r="Q836749"/>
      <c r="R836749" s="19"/>
      <c r="S836749" s="19"/>
      <c r="T836749"/>
      <c r="U836749" s="113"/>
      <c r="V836749" s="19"/>
      <c r="W836749" s="19"/>
      <c r="X836749" s="19"/>
      <c r="Y836749" s="19"/>
      <c r="Z836749" s="19"/>
      <c r="AA836749" s="19"/>
      <c r="AB836749" s="19"/>
      <c r="AC836749" s="19"/>
      <c r="AD836749" s="19"/>
      <c r="AE836749" s="19"/>
      <c r="AF836749" s="19"/>
      <c r="AG836749" s="19"/>
      <c r="AH836749" s="19"/>
      <c r="AI836749" s="19"/>
      <c r="AJ836749" s="19"/>
      <c r="AK836749" s="19"/>
      <c r="AL836749" s="19"/>
      <c r="AM836749" s="19"/>
      <c r="AN836749" s="19"/>
      <c r="AO836749" s="19"/>
      <c r="AP836749"/>
    </row>
    <row r="836750" spans="1:42" s="116" customFormat="1" x14ac:dyDescent="0.3">
      <c r="A836750"/>
      <c r="B836750"/>
      <c r="C836750"/>
      <c r="D836750"/>
      <c r="E836750"/>
      <c r="F836750"/>
      <c r="G836750"/>
      <c r="H836750"/>
      <c r="I836750"/>
      <c r="J836750"/>
      <c r="K836750"/>
      <c r="L836750"/>
      <c r="M836750" s="115"/>
      <c r="N836750" s="115"/>
      <c r="O836750"/>
      <c r="P836750"/>
      <c r="Q836750"/>
      <c r="R836750" s="19"/>
      <c r="S836750" s="19"/>
      <c r="T836750"/>
      <c r="U836750" s="113"/>
      <c r="V836750" s="19"/>
      <c r="W836750" s="19"/>
      <c r="X836750" s="19"/>
      <c r="Y836750" s="19"/>
      <c r="Z836750" s="19"/>
      <c r="AA836750" s="19"/>
      <c r="AB836750" s="19"/>
      <c r="AC836750" s="19"/>
      <c r="AD836750" s="19"/>
      <c r="AE836750" s="19"/>
      <c r="AF836750" s="19"/>
      <c r="AG836750" s="19"/>
      <c r="AH836750" s="19"/>
      <c r="AI836750" s="19"/>
      <c r="AJ836750" s="19"/>
      <c r="AK836750" s="19"/>
      <c r="AL836750" s="19"/>
      <c r="AM836750" s="19"/>
      <c r="AN836750" s="19"/>
      <c r="AO836750" s="19"/>
      <c r="AP836750"/>
    </row>
    <row r="836751" spans="1:42" s="116" customFormat="1" x14ac:dyDescent="0.3">
      <c r="A836751"/>
      <c r="B836751"/>
      <c r="C836751"/>
      <c r="D836751"/>
      <c r="E836751"/>
      <c r="F836751"/>
      <c r="G836751"/>
      <c r="H836751"/>
      <c r="I836751"/>
      <c r="J836751"/>
      <c r="K836751"/>
      <c r="L836751"/>
      <c r="M836751" s="115"/>
      <c r="N836751" s="115"/>
      <c r="O836751"/>
      <c r="P836751"/>
      <c r="Q836751"/>
      <c r="R836751" s="19"/>
      <c r="S836751" s="19"/>
      <c r="T836751"/>
      <c r="U836751" s="113"/>
      <c r="V836751" s="19"/>
      <c r="W836751" s="19"/>
      <c r="X836751" s="19"/>
      <c r="Y836751" s="19"/>
      <c r="Z836751" s="19"/>
      <c r="AA836751" s="19"/>
      <c r="AB836751" s="19"/>
      <c r="AC836751" s="19"/>
      <c r="AD836751" s="19"/>
      <c r="AE836751" s="19"/>
      <c r="AF836751" s="19"/>
      <c r="AG836751" s="19"/>
      <c r="AH836751" s="19"/>
      <c r="AI836751" s="19"/>
      <c r="AJ836751" s="19"/>
      <c r="AK836751" s="19"/>
      <c r="AL836751" s="19"/>
      <c r="AM836751" s="19"/>
      <c r="AN836751" s="19"/>
      <c r="AO836751" s="19"/>
      <c r="AP836751"/>
    </row>
    <row r="836752" spans="1:42" s="116" customFormat="1" x14ac:dyDescent="0.3">
      <c r="A836752"/>
      <c r="B836752"/>
      <c r="C836752"/>
      <c r="D836752"/>
      <c r="E836752"/>
      <c r="F836752"/>
      <c r="G836752"/>
      <c r="H836752"/>
      <c r="I836752"/>
      <c r="J836752"/>
      <c r="K836752"/>
      <c r="L836752"/>
      <c r="M836752" s="115"/>
      <c r="N836752" s="115"/>
      <c r="O836752"/>
      <c r="P836752"/>
      <c r="Q836752"/>
      <c r="R836752" s="19"/>
      <c r="S836752" s="19"/>
      <c r="T836752"/>
      <c r="U836752" s="113"/>
      <c r="V836752" s="19"/>
      <c r="W836752" s="19"/>
      <c r="X836752" s="19"/>
      <c r="Y836752" s="19"/>
      <c r="Z836752" s="19"/>
      <c r="AA836752" s="19"/>
      <c r="AB836752" s="19"/>
      <c r="AC836752" s="19"/>
      <c r="AD836752" s="19"/>
      <c r="AE836752" s="19"/>
      <c r="AF836752" s="19"/>
      <c r="AG836752" s="19"/>
      <c r="AH836752" s="19"/>
      <c r="AI836752" s="19"/>
      <c r="AJ836752" s="19"/>
      <c r="AK836752" s="19"/>
      <c r="AL836752" s="19"/>
      <c r="AM836752" s="19"/>
      <c r="AN836752" s="19"/>
      <c r="AO836752" s="19"/>
      <c r="AP836752"/>
    </row>
    <row r="836753" spans="1:42" s="116" customFormat="1" x14ac:dyDescent="0.3">
      <c r="A836753"/>
      <c r="B836753"/>
      <c r="C836753"/>
      <c r="D836753"/>
      <c r="E836753"/>
      <c r="F836753"/>
      <c r="G836753"/>
      <c r="H836753"/>
      <c r="I836753"/>
      <c r="J836753"/>
      <c r="K836753"/>
      <c r="L836753"/>
      <c r="M836753" s="115"/>
      <c r="N836753" s="115"/>
      <c r="O836753"/>
      <c r="P836753"/>
      <c r="Q836753"/>
      <c r="R836753" s="19"/>
      <c r="S836753" s="19"/>
      <c r="T836753"/>
      <c r="U836753" s="113"/>
      <c r="V836753" s="19"/>
      <c r="W836753" s="19"/>
      <c r="X836753" s="19"/>
      <c r="Y836753" s="19"/>
      <c r="Z836753" s="19"/>
      <c r="AA836753" s="19"/>
      <c r="AB836753" s="19"/>
      <c r="AC836753" s="19"/>
      <c r="AD836753" s="19"/>
      <c r="AE836753" s="19"/>
      <c r="AF836753" s="19"/>
      <c r="AG836753" s="19"/>
      <c r="AH836753" s="19"/>
      <c r="AI836753" s="19"/>
      <c r="AJ836753" s="19"/>
      <c r="AK836753" s="19"/>
      <c r="AL836753" s="19"/>
      <c r="AM836753" s="19"/>
      <c r="AN836753" s="19"/>
      <c r="AO836753" s="19"/>
      <c r="AP836753"/>
    </row>
    <row r="836754" spans="1:42" s="116" customFormat="1" x14ac:dyDescent="0.3">
      <c r="A836754"/>
      <c r="B836754"/>
      <c r="C836754"/>
      <c r="D836754"/>
      <c r="E836754"/>
      <c r="F836754"/>
      <c r="G836754"/>
      <c r="H836754"/>
      <c r="I836754"/>
      <c r="J836754"/>
      <c r="K836754"/>
      <c r="L836754"/>
      <c r="M836754" s="115"/>
      <c r="N836754" s="115"/>
      <c r="O836754"/>
      <c r="P836754"/>
      <c r="Q836754"/>
      <c r="R836754" s="19"/>
      <c r="S836754" s="19"/>
      <c r="T836754"/>
      <c r="U836754" s="113"/>
      <c r="V836754" s="19"/>
      <c r="W836754" s="19"/>
      <c r="X836754" s="19"/>
      <c r="Y836754" s="19"/>
      <c r="Z836754" s="19"/>
      <c r="AA836754" s="19"/>
      <c r="AB836754" s="19"/>
      <c r="AC836754" s="19"/>
      <c r="AD836754" s="19"/>
      <c r="AE836754" s="19"/>
      <c r="AF836754" s="19"/>
      <c r="AG836754" s="19"/>
      <c r="AH836754" s="19"/>
      <c r="AI836754" s="19"/>
      <c r="AJ836754" s="19"/>
      <c r="AK836754" s="19"/>
      <c r="AL836754" s="19"/>
      <c r="AM836754" s="19"/>
      <c r="AN836754" s="19"/>
      <c r="AO836754" s="19"/>
      <c r="AP836754"/>
    </row>
    <row r="836755" spans="1:42" s="116" customFormat="1" x14ac:dyDescent="0.3">
      <c r="A836755"/>
      <c r="B836755"/>
      <c r="C836755"/>
      <c r="D836755"/>
      <c r="E836755"/>
      <c r="F836755"/>
      <c r="G836755"/>
      <c r="H836755"/>
      <c r="I836755"/>
      <c r="J836755"/>
      <c r="K836755"/>
      <c r="L836755"/>
      <c r="M836755" s="115"/>
      <c r="N836755" s="115"/>
      <c r="O836755"/>
      <c r="P836755"/>
      <c r="Q836755"/>
      <c r="R836755" s="19"/>
      <c r="S836755" s="19"/>
      <c r="T836755"/>
      <c r="U836755" s="113"/>
      <c r="V836755" s="19"/>
      <c r="W836755" s="19"/>
      <c r="X836755" s="19"/>
      <c r="Y836755" s="19"/>
      <c r="Z836755" s="19"/>
      <c r="AA836755" s="19"/>
      <c r="AB836755" s="19"/>
      <c r="AC836755" s="19"/>
      <c r="AD836755" s="19"/>
      <c r="AE836755" s="19"/>
      <c r="AF836755" s="19"/>
      <c r="AG836755" s="19"/>
      <c r="AH836755" s="19"/>
      <c r="AI836755" s="19"/>
      <c r="AJ836755" s="19"/>
      <c r="AK836755" s="19"/>
      <c r="AL836755" s="19"/>
      <c r="AM836755" s="19"/>
      <c r="AN836755" s="19"/>
      <c r="AO836755" s="19"/>
      <c r="AP836755"/>
    </row>
    <row r="836756" spans="1:42" s="116" customFormat="1" x14ac:dyDescent="0.3">
      <c r="A836756"/>
      <c r="B836756"/>
      <c r="C836756"/>
      <c r="D836756"/>
      <c r="E836756"/>
      <c r="F836756"/>
      <c r="G836756"/>
      <c r="H836756"/>
      <c r="I836756"/>
      <c r="J836756"/>
      <c r="K836756"/>
      <c r="L836756"/>
      <c r="M836756" s="115"/>
      <c r="N836756" s="115"/>
      <c r="O836756"/>
      <c r="P836756"/>
      <c r="Q836756"/>
      <c r="R836756" s="19"/>
      <c r="S836756" s="19"/>
      <c r="T836756"/>
      <c r="U836756" s="113"/>
      <c r="V836756" s="19"/>
      <c r="W836756" s="19"/>
      <c r="X836756" s="19"/>
      <c r="Y836756" s="19"/>
      <c r="Z836756" s="19"/>
      <c r="AA836756" s="19"/>
      <c r="AB836756" s="19"/>
      <c r="AC836756" s="19"/>
      <c r="AD836756" s="19"/>
      <c r="AE836756" s="19"/>
      <c r="AF836756" s="19"/>
      <c r="AG836756" s="19"/>
      <c r="AH836756" s="19"/>
      <c r="AI836756" s="19"/>
      <c r="AJ836756" s="19"/>
      <c r="AK836756" s="19"/>
      <c r="AL836756" s="19"/>
      <c r="AM836756" s="19"/>
      <c r="AN836756" s="19"/>
      <c r="AO836756" s="19"/>
      <c r="AP836756"/>
    </row>
    <row r="836757" spans="1:42" s="116" customFormat="1" x14ac:dyDescent="0.3">
      <c r="A836757"/>
      <c r="B836757"/>
      <c r="C836757"/>
      <c r="D836757"/>
      <c r="E836757"/>
      <c r="F836757"/>
      <c r="G836757"/>
      <c r="H836757"/>
      <c r="I836757"/>
      <c r="J836757"/>
      <c r="K836757"/>
      <c r="L836757"/>
      <c r="M836757" s="115"/>
      <c r="N836757" s="115"/>
      <c r="O836757"/>
      <c r="P836757"/>
      <c r="Q836757"/>
      <c r="R836757" s="19"/>
      <c r="S836757" s="19"/>
      <c r="T836757"/>
      <c r="U836757" s="113"/>
      <c r="V836757" s="19"/>
      <c r="W836757" s="19"/>
      <c r="X836757" s="19"/>
      <c r="Y836757" s="19"/>
      <c r="Z836757" s="19"/>
      <c r="AA836757" s="19"/>
      <c r="AB836757" s="19"/>
      <c r="AC836757" s="19"/>
      <c r="AD836757" s="19"/>
      <c r="AE836757" s="19"/>
      <c r="AF836757" s="19"/>
      <c r="AG836757" s="19"/>
      <c r="AH836757" s="19"/>
      <c r="AI836757" s="19"/>
      <c r="AJ836757" s="19"/>
      <c r="AK836757" s="19"/>
      <c r="AL836757" s="19"/>
      <c r="AM836757" s="19"/>
      <c r="AN836757" s="19"/>
      <c r="AO836757" s="19"/>
      <c r="AP836757"/>
    </row>
    <row r="836758" spans="1:42" s="116" customFormat="1" x14ac:dyDescent="0.3">
      <c r="A836758"/>
      <c r="B836758"/>
      <c r="C836758"/>
      <c r="D836758"/>
      <c r="E836758"/>
      <c r="F836758"/>
      <c r="G836758"/>
      <c r="H836758"/>
      <c r="I836758"/>
      <c r="J836758"/>
      <c r="K836758"/>
      <c r="L836758"/>
      <c r="M836758" s="115"/>
      <c r="N836758" s="115"/>
      <c r="O836758"/>
      <c r="P836758"/>
      <c r="Q836758"/>
      <c r="R836758" s="19"/>
      <c r="S836758" s="19"/>
      <c r="T836758"/>
      <c r="U836758" s="113"/>
      <c r="V836758" s="19"/>
      <c r="W836758" s="19"/>
      <c r="X836758" s="19"/>
      <c r="Y836758" s="19"/>
      <c r="Z836758" s="19"/>
      <c r="AA836758" s="19"/>
      <c r="AB836758" s="19"/>
      <c r="AC836758" s="19"/>
      <c r="AD836758" s="19"/>
      <c r="AE836758" s="19"/>
      <c r="AF836758" s="19"/>
      <c r="AG836758" s="19"/>
      <c r="AH836758" s="19"/>
      <c r="AI836758" s="19"/>
      <c r="AJ836758" s="19"/>
      <c r="AK836758" s="19"/>
      <c r="AL836758" s="19"/>
      <c r="AM836758" s="19"/>
      <c r="AN836758" s="19"/>
      <c r="AO836758" s="19"/>
      <c r="AP836758"/>
    </row>
    <row r="836759" spans="1:42" s="116" customFormat="1" x14ac:dyDescent="0.3">
      <c r="A836759"/>
      <c r="B836759"/>
      <c r="C836759"/>
      <c r="D836759"/>
      <c r="E836759"/>
      <c r="F836759"/>
      <c r="G836759"/>
      <c r="H836759"/>
      <c r="I836759"/>
      <c r="J836759"/>
      <c r="K836759"/>
      <c r="L836759"/>
      <c r="M836759" s="115"/>
      <c r="N836759" s="115"/>
      <c r="O836759"/>
      <c r="P836759"/>
      <c r="Q836759"/>
      <c r="R836759" s="19"/>
      <c r="S836759" s="19"/>
      <c r="T836759"/>
      <c r="U836759" s="113"/>
      <c r="V836759" s="19"/>
      <c r="W836759" s="19"/>
      <c r="X836759" s="19"/>
      <c r="Y836759" s="19"/>
      <c r="Z836759" s="19"/>
      <c r="AA836759" s="19"/>
      <c r="AB836759" s="19"/>
      <c r="AC836759" s="19"/>
      <c r="AD836759" s="19"/>
      <c r="AE836759" s="19"/>
      <c r="AF836759" s="19"/>
      <c r="AG836759" s="19"/>
      <c r="AH836759" s="19"/>
      <c r="AI836759" s="19"/>
      <c r="AJ836759" s="19"/>
      <c r="AK836759" s="19"/>
      <c r="AL836759" s="19"/>
      <c r="AM836759" s="19"/>
      <c r="AN836759" s="19"/>
      <c r="AO836759" s="19"/>
      <c r="AP836759"/>
    </row>
    <row r="836760" spans="1:42" s="116" customFormat="1" x14ac:dyDescent="0.3">
      <c r="A836760"/>
      <c r="B836760"/>
      <c r="C836760"/>
      <c r="D836760"/>
      <c r="E836760"/>
      <c r="F836760"/>
      <c r="G836760"/>
      <c r="H836760"/>
      <c r="I836760"/>
      <c r="J836760"/>
      <c r="K836760"/>
      <c r="L836760"/>
      <c r="M836760" s="115"/>
      <c r="N836760" s="115"/>
      <c r="O836760"/>
      <c r="P836760"/>
      <c r="Q836760"/>
      <c r="R836760" s="19"/>
      <c r="S836760" s="19"/>
      <c r="T836760"/>
      <c r="U836760" s="113"/>
      <c r="V836760" s="19"/>
      <c r="W836760" s="19"/>
      <c r="X836760" s="19"/>
      <c r="Y836760" s="19"/>
      <c r="Z836760" s="19"/>
      <c r="AA836760" s="19"/>
      <c r="AB836760" s="19"/>
      <c r="AC836760" s="19"/>
      <c r="AD836760" s="19"/>
      <c r="AE836760" s="19"/>
      <c r="AF836760" s="19"/>
      <c r="AG836760" s="19"/>
      <c r="AH836760" s="19"/>
      <c r="AI836760" s="19"/>
      <c r="AJ836760" s="19"/>
      <c r="AK836760" s="19"/>
      <c r="AL836760" s="19"/>
      <c r="AM836760" s="19"/>
      <c r="AN836760" s="19"/>
      <c r="AO836760" s="19"/>
      <c r="AP836760"/>
    </row>
    <row r="836761" spans="1:42" s="116" customFormat="1" x14ac:dyDescent="0.3">
      <c r="A836761"/>
      <c r="B836761"/>
      <c r="C836761"/>
      <c r="D836761"/>
      <c r="E836761"/>
      <c r="F836761"/>
      <c r="G836761"/>
      <c r="H836761"/>
      <c r="I836761"/>
      <c r="J836761"/>
      <c r="K836761"/>
      <c r="L836761"/>
      <c r="M836761" s="115"/>
      <c r="N836761" s="115"/>
      <c r="O836761"/>
      <c r="P836761"/>
      <c r="Q836761"/>
      <c r="R836761" s="19"/>
      <c r="S836761" s="19"/>
      <c r="T836761"/>
      <c r="U836761" s="113"/>
      <c r="V836761" s="19"/>
      <c r="W836761" s="19"/>
      <c r="X836761" s="19"/>
      <c r="Y836761" s="19"/>
      <c r="Z836761" s="19"/>
      <c r="AA836761" s="19"/>
      <c r="AB836761" s="19"/>
      <c r="AC836761" s="19"/>
      <c r="AD836761" s="19"/>
      <c r="AE836761" s="19"/>
      <c r="AF836761" s="19"/>
      <c r="AG836761" s="19"/>
      <c r="AH836761" s="19"/>
      <c r="AI836761" s="19"/>
      <c r="AJ836761" s="19"/>
      <c r="AK836761" s="19"/>
      <c r="AL836761" s="19"/>
      <c r="AM836761" s="19"/>
      <c r="AN836761" s="19"/>
      <c r="AO836761" s="19"/>
      <c r="AP836761"/>
    </row>
    <row r="836762" spans="1:42" s="116" customFormat="1" x14ac:dyDescent="0.3">
      <c r="A836762"/>
      <c r="B836762"/>
      <c r="C836762"/>
      <c r="D836762"/>
      <c r="E836762"/>
      <c r="F836762"/>
      <c r="G836762"/>
      <c r="H836762"/>
      <c r="I836762"/>
      <c r="J836762"/>
      <c r="K836762"/>
      <c r="L836762"/>
      <c r="M836762" s="115"/>
      <c r="N836762" s="115"/>
      <c r="O836762"/>
      <c r="P836762"/>
      <c r="Q836762"/>
      <c r="R836762" s="19"/>
      <c r="S836762" s="19"/>
      <c r="T836762"/>
      <c r="U836762" s="113"/>
      <c r="V836762" s="19"/>
      <c r="W836762" s="19"/>
      <c r="X836762" s="19"/>
      <c r="Y836762" s="19"/>
      <c r="Z836762" s="19"/>
      <c r="AA836762" s="19"/>
      <c r="AB836762" s="19"/>
      <c r="AC836762" s="19"/>
      <c r="AD836762" s="19"/>
      <c r="AE836762" s="19"/>
      <c r="AF836762" s="19"/>
      <c r="AG836762" s="19"/>
      <c r="AH836762" s="19"/>
      <c r="AI836762" s="19"/>
      <c r="AJ836762" s="19"/>
      <c r="AK836762" s="19"/>
      <c r="AL836762" s="19"/>
      <c r="AM836762" s="19"/>
      <c r="AN836762" s="19"/>
      <c r="AO836762" s="19"/>
      <c r="AP836762"/>
    </row>
    <row r="836763" spans="1:42" s="116" customFormat="1" x14ac:dyDescent="0.3">
      <c r="A836763"/>
      <c r="B836763"/>
      <c r="C836763"/>
      <c r="D836763"/>
      <c r="E836763"/>
      <c r="F836763"/>
      <c r="G836763"/>
      <c r="H836763"/>
      <c r="I836763"/>
      <c r="J836763"/>
      <c r="K836763"/>
      <c r="L836763"/>
      <c r="M836763" s="115"/>
      <c r="N836763" s="115"/>
      <c r="O836763"/>
      <c r="P836763"/>
      <c r="Q836763"/>
      <c r="R836763" s="19"/>
      <c r="S836763" s="19"/>
      <c r="T836763"/>
      <c r="U836763" s="113"/>
      <c r="V836763" s="19"/>
      <c r="W836763" s="19"/>
      <c r="X836763" s="19"/>
      <c r="Y836763" s="19"/>
      <c r="Z836763" s="19"/>
      <c r="AA836763" s="19"/>
      <c r="AB836763" s="19"/>
      <c r="AC836763" s="19"/>
      <c r="AD836763" s="19"/>
      <c r="AE836763" s="19"/>
      <c r="AF836763" s="19"/>
      <c r="AG836763" s="19"/>
      <c r="AH836763" s="19"/>
      <c r="AI836763" s="19"/>
      <c r="AJ836763" s="19"/>
      <c r="AK836763" s="19"/>
      <c r="AL836763" s="19"/>
      <c r="AM836763" s="19"/>
      <c r="AN836763" s="19"/>
      <c r="AO836763" s="19"/>
      <c r="AP836763"/>
    </row>
    <row r="836764" spans="1:42" s="116" customFormat="1" x14ac:dyDescent="0.3">
      <c r="A836764"/>
      <c r="B836764"/>
      <c r="C836764"/>
      <c r="D836764"/>
      <c r="E836764"/>
      <c r="F836764"/>
      <c r="G836764"/>
      <c r="H836764"/>
      <c r="I836764"/>
      <c r="J836764"/>
      <c r="K836764"/>
      <c r="L836764"/>
      <c r="M836764" s="115"/>
      <c r="N836764" s="115"/>
      <c r="O836764"/>
      <c r="P836764"/>
      <c r="Q836764"/>
      <c r="R836764" s="19"/>
      <c r="S836764" s="19"/>
      <c r="T836764"/>
      <c r="U836764" s="113"/>
      <c r="V836764" s="19"/>
      <c r="W836764" s="19"/>
      <c r="X836764" s="19"/>
      <c r="Y836764" s="19"/>
      <c r="Z836764" s="19"/>
      <c r="AA836764" s="19"/>
      <c r="AB836764" s="19"/>
      <c r="AC836764" s="19"/>
      <c r="AD836764" s="19"/>
      <c r="AE836764" s="19"/>
      <c r="AF836764" s="19"/>
      <c r="AG836764" s="19"/>
      <c r="AH836764" s="19"/>
      <c r="AI836764" s="19"/>
      <c r="AJ836764" s="19"/>
      <c r="AK836764" s="19"/>
      <c r="AL836764" s="19"/>
      <c r="AM836764" s="19"/>
      <c r="AN836764" s="19"/>
      <c r="AO836764" s="19"/>
      <c r="AP836764"/>
    </row>
    <row r="836765" spans="1:42" s="116" customFormat="1" x14ac:dyDescent="0.3">
      <c r="A836765"/>
      <c r="B836765"/>
      <c r="C836765"/>
      <c r="D836765"/>
      <c r="E836765"/>
      <c r="F836765"/>
      <c r="G836765"/>
      <c r="H836765"/>
      <c r="I836765"/>
      <c r="J836765"/>
      <c r="K836765"/>
      <c r="L836765"/>
      <c r="M836765" s="115"/>
      <c r="N836765" s="115"/>
      <c r="O836765"/>
      <c r="P836765"/>
      <c r="Q836765"/>
      <c r="R836765" s="19"/>
      <c r="S836765" s="19"/>
      <c r="T836765"/>
      <c r="U836765" s="113"/>
      <c r="V836765" s="19"/>
      <c r="W836765" s="19"/>
      <c r="X836765" s="19"/>
      <c r="Y836765" s="19"/>
      <c r="Z836765" s="19"/>
      <c r="AA836765" s="19"/>
      <c r="AB836765" s="19"/>
      <c r="AC836765" s="19"/>
      <c r="AD836765" s="19"/>
      <c r="AE836765" s="19"/>
      <c r="AF836765" s="19"/>
      <c r="AG836765" s="19"/>
      <c r="AH836765" s="19"/>
      <c r="AI836765" s="19"/>
      <c r="AJ836765" s="19"/>
      <c r="AK836765" s="19"/>
      <c r="AL836765" s="19"/>
      <c r="AM836765" s="19"/>
      <c r="AN836765" s="19"/>
      <c r="AO836765" s="19"/>
      <c r="AP836765"/>
    </row>
    <row r="836766" spans="1:42" s="116" customFormat="1" x14ac:dyDescent="0.3">
      <c r="A836766"/>
      <c r="B836766"/>
      <c r="C836766"/>
      <c r="D836766"/>
      <c r="E836766"/>
      <c r="F836766"/>
      <c r="G836766"/>
      <c r="H836766"/>
      <c r="I836766"/>
      <c r="J836766"/>
      <c r="K836766"/>
      <c r="L836766"/>
      <c r="M836766" s="115"/>
      <c r="N836766" s="115"/>
      <c r="O836766"/>
      <c r="P836766"/>
      <c r="Q836766"/>
      <c r="R836766" s="19"/>
      <c r="S836766" s="19"/>
      <c r="T836766"/>
      <c r="U836766" s="113"/>
      <c r="V836766" s="19"/>
      <c r="W836766" s="19"/>
      <c r="X836766" s="19"/>
      <c r="Y836766" s="19"/>
      <c r="Z836766" s="19"/>
      <c r="AA836766" s="19"/>
      <c r="AB836766" s="19"/>
      <c r="AC836766" s="19"/>
      <c r="AD836766" s="19"/>
      <c r="AE836766" s="19"/>
      <c r="AF836766" s="19"/>
      <c r="AG836766" s="19"/>
      <c r="AH836766" s="19"/>
      <c r="AI836766" s="19"/>
      <c r="AJ836766" s="19"/>
      <c r="AK836766" s="19"/>
      <c r="AL836766" s="19"/>
      <c r="AM836766" s="19"/>
      <c r="AN836766" s="19"/>
      <c r="AO836766" s="19"/>
      <c r="AP836766"/>
    </row>
    <row r="836767" spans="1:42" s="116" customFormat="1" x14ac:dyDescent="0.3">
      <c r="A836767"/>
      <c r="B836767"/>
      <c r="C836767"/>
      <c r="D836767"/>
      <c r="E836767"/>
      <c r="F836767"/>
      <c r="G836767"/>
      <c r="H836767"/>
      <c r="I836767"/>
      <c r="J836767"/>
      <c r="K836767"/>
      <c r="L836767"/>
      <c r="M836767" s="115"/>
      <c r="N836767" s="115"/>
      <c r="O836767"/>
      <c r="P836767"/>
      <c r="Q836767"/>
      <c r="R836767" s="19"/>
      <c r="S836767" s="19"/>
      <c r="T836767"/>
      <c r="U836767" s="113"/>
      <c r="V836767" s="19"/>
      <c r="W836767" s="19"/>
      <c r="X836767" s="19"/>
      <c r="Y836767" s="19"/>
      <c r="Z836767" s="19"/>
      <c r="AA836767" s="19"/>
      <c r="AB836767" s="19"/>
      <c r="AC836767" s="19"/>
      <c r="AD836767" s="19"/>
      <c r="AE836767" s="19"/>
      <c r="AF836767" s="19"/>
      <c r="AG836767" s="19"/>
      <c r="AH836767" s="19"/>
      <c r="AI836767" s="19"/>
      <c r="AJ836767" s="19"/>
      <c r="AK836767" s="19"/>
      <c r="AL836767" s="19"/>
      <c r="AM836767" s="19"/>
      <c r="AN836767" s="19"/>
      <c r="AO836767" s="19"/>
      <c r="AP836767"/>
    </row>
    <row r="836768" spans="1:42" s="116" customFormat="1" x14ac:dyDescent="0.3">
      <c r="A836768"/>
      <c r="B836768"/>
      <c r="C836768"/>
      <c r="D836768"/>
      <c r="E836768"/>
      <c r="F836768"/>
      <c r="G836768"/>
      <c r="H836768"/>
      <c r="I836768"/>
      <c r="J836768"/>
      <c r="K836768"/>
      <c r="L836768"/>
      <c r="M836768" s="115"/>
      <c r="N836768" s="115"/>
      <c r="O836768"/>
      <c r="P836768"/>
      <c r="Q836768"/>
      <c r="R836768" s="19"/>
      <c r="S836768" s="19"/>
      <c r="T836768"/>
      <c r="U836768" s="113"/>
      <c r="V836768" s="19"/>
      <c r="W836768" s="19"/>
      <c r="X836768" s="19"/>
      <c r="Y836768" s="19"/>
      <c r="Z836768" s="19"/>
      <c r="AA836768" s="19"/>
      <c r="AB836768" s="19"/>
      <c r="AC836768" s="19"/>
      <c r="AD836768" s="19"/>
      <c r="AE836768" s="19"/>
      <c r="AF836768" s="19"/>
      <c r="AG836768" s="19"/>
      <c r="AH836768" s="19"/>
      <c r="AI836768" s="19"/>
      <c r="AJ836768" s="19"/>
      <c r="AK836768" s="19"/>
      <c r="AL836768" s="19"/>
      <c r="AM836768" s="19"/>
      <c r="AN836768" s="19"/>
      <c r="AO836768" s="19"/>
      <c r="AP836768"/>
    </row>
    <row r="836769" spans="1:42" s="116" customFormat="1" x14ac:dyDescent="0.3">
      <c r="A836769"/>
      <c r="B836769"/>
      <c r="C836769"/>
      <c r="D836769"/>
      <c r="E836769"/>
      <c r="F836769"/>
      <c r="G836769"/>
      <c r="H836769"/>
      <c r="I836769"/>
      <c r="J836769"/>
      <c r="K836769"/>
      <c r="L836769"/>
      <c r="M836769" s="115"/>
      <c r="N836769" s="115"/>
      <c r="O836769"/>
      <c r="P836769"/>
      <c r="Q836769"/>
      <c r="R836769" s="19"/>
      <c r="S836769" s="19"/>
      <c r="T836769"/>
      <c r="U836769" s="113"/>
      <c r="V836769" s="19"/>
      <c r="W836769" s="19"/>
      <c r="X836769" s="19"/>
      <c r="Y836769" s="19"/>
      <c r="Z836769" s="19"/>
      <c r="AA836769" s="19"/>
      <c r="AB836769" s="19"/>
      <c r="AC836769" s="19"/>
      <c r="AD836769" s="19"/>
      <c r="AE836769" s="19"/>
      <c r="AF836769" s="19"/>
      <c r="AG836769" s="19"/>
      <c r="AH836769" s="19"/>
      <c r="AI836769" s="19"/>
      <c r="AJ836769" s="19"/>
      <c r="AK836769" s="19"/>
      <c r="AL836769" s="19"/>
      <c r="AM836769" s="19"/>
      <c r="AN836769" s="19"/>
      <c r="AO836769" s="19"/>
      <c r="AP836769"/>
    </row>
    <row r="836770" spans="1:42" s="116" customFormat="1" x14ac:dyDescent="0.3">
      <c r="A836770"/>
      <c r="B836770"/>
      <c r="C836770"/>
      <c r="D836770"/>
      <c r="E836770"/>
      <c r="F836770"/>
      <c r="G836770"/>
      <c r="H836770"/>
      <c r="I836770"/>
      <c r="J836770"/>
      <c r="K836770"/>
      <c r="L836770"/>
      <c r="M836770" s="115"/>
      <c r="N836770" s="115"/>
      <c r="O836770"/>
      <c r="P836770"/>
      <c r="Q836770"/>
      <c r="R836770" s="19"/>
      <c r="S836770" s="19"/>
      <c r="T836770"/>
      <c r="U836770" s="113"/>
      <c r="V836770" s="19"/>
      <c r="W836770" s="19"/>
      <c r="X836770" s="19"/>
      <c r="Y836770" s="19"/>
      <c r="Z836770" s="19"/>
      <c r="AA836770" s="19"/>
      <c r="AB836770" s="19"/>
      <c r="AC836770" s="19"/>
      <c r="AD836770" s="19"/>
      <c r="AE836770" s="19"/>
      <c r="AF836770" s="19"/>
      <c r="AG836770" s="19"/>
      <c r="AH836770" s="19"/>
      <c r="AI836770" s="19"/>
      <c r="AJ836770" s="19"/>
      <c r="AK836770" s="19"/>
      <c r="AL836770" s="19"/>
      <c r="AM836770" s="19"/>
      <c r="AN836770" s="19"/>
      <c r="AO836770" s="19"/>
      <c r="AP836770"/>
    </row>
    <row r="836771" spans="1:42" s="116" customFormat="1" x14ac:dyDescent="0.3">
      <c r="A836771"/>
      <c r="B836771"/>
      <c r="C836771"/>
      <c r="D836771"/>
      <c r="E836771"/>
      <c r="F836771"/>
      <c r="G836771"/>
      <c r="H836771"/>
      <c r="I836771"/>
      <c r="J836771"/>
      <c r="K836771"/>
      <c r="L836771"/>
      <c r="M836771" s="115"/>
      <c r="N836771" s="115"/>
      <c r="O836771"/>
      <c r="P836771"/>
      <c r="Q836771"/>
      <c r="R836771" s="19"/>
      <c r="S836771" s="19"/>
      <c r="T836771"/>
      <c r="U836771" s="113"/>
      <c r="V836771" s="19"/>
      <c r="W836771" s="19"/>
      <c r="X836771" s="19"/>
      <c r="Y836771" s="19"/>
      <c r="Z836771" s="19"/>
      <c r="AA836771" s="19"/>
      <c r="AB836771" s="19"/>
      <c r="AC836771" s="19"/>
      <c r="AD836771" s="19"/>
      <c r="AE836771" s="19"/>
      <c r="AF836771" s="19"/>
      <c r="AG836771" s="19"/>
      <c r="AH836771" s="19"/>
      <c r="AI836771" s="19"/>
      <c r="AJ836771" s="19"/>
      <c r="AK836771" s="19"/>
      <c r="AL836771" s="19"/>
      <c r="AM836771" s="19"/>
      <c r="AN836771" s="19"/>
      <c r="AO836771" s="19"/>
      <c r="AP836771"/>
    </row>
    <row r="836772" spans="1:42" s="116" customFormat="1" x14ac:dyDescent="0.3">
      <c r="A836772"/>
      <c r="B836772"/>
      <c r="C836772"/>
      <c r="D836772"/>
      <c r="E836772"/>
      <c r="F836772"/>
      <c r="G836772"/>
      <c r="H836772"/>
      <c r="I836772"/>
      <c r="J836772"/>
      <c r="K836772"/>
      <c r="L836772"/>
      <c r="M836772" s="115"/>
      <c r="N836772" s="115"/>
      <c r="O836772"/>
      <c r="P836772"/>
      <c r="Q836772"/>
      <c r="R836772" s="19"/>
      <c r="S836772" s="19"/>
      <c r="T836772"/>
      <c r="U836772" s="113"/>
      <c r="V836772" s="19"/>
      <c r="W836772" s="19"/>
      <c r="X836772" s="19"/>
      <c r="Y836772" s="19"/>
      <c r="Z836772" s="19"/>
      <c r="AA836772" s="19"/>
      <c r="AB836772" s="19"/>
      <c r="AC836772" s="19"/>
      <c r="AD836772" s="19"/>
      <c r="AE836772" s="19"/>
      <c r="AF836772" s="19"/>
      <c r="AG836772" s="19"/>
      <c r="AH836772" s="19"/>
      <c r="AI836772" s="19"/>
      <c r="AJ836772" s="19"/>
      <c r="AK836772" s="19"/>
      <c r="AL836772" s="19"/>
      <c r="AM836772" s="19"/>
      <c r="AN836772" s="19"/>
      <c r="AO836772" s="19"/>
      <c r="AP836772"/>
    </row>
    <row r="836773" spans="1:42" s="116" customFormat="1" x14ac:dyDescent="0.3">
      <c r="A836773"/>
      <c r="B836773"/>
      <c r="C836773"/>
      <c r="D836773"/>
      <c r="E836773"/>
      <c r="F836773"/>
      <c r="G836773"/>
      <c r="H836773"/>
      <c r="I836773"/>
      <c r="J836773"/>
      <c r="K836773"/>
      <c r="L836773"/>
      <c r="M836773" s="115"/>
      <c r="N836773" s="115"/>
      <c r="O836773"/>
      <c r="P836773"/>
      <c r="Q836773"/>
      <c r="R836773" s="19"/>
      <c r="S836773" s="19"/>
      <c r="T836773"/>
      <c r="U836773" s="113"/>
      <c r="V836773" s="19"/>
      <c r="W836773" s="19"/>
      <c r="X836773" s="19"/>
      <c r="Y836773" s="19"/>
      <c r="Z836773" s="19"/>
      <c r="AA836773" s="19"/>
      <c r="AB836773" s="19"/>
      <c r="AC836773" s="19"/>
      <c r="AD836773" s="19"/>
      <c r="AE836773" s="19"/>
      <c r="AF836773" s="19"/>
      <c r="AG836773" s="19"/>
      <c r="AH836773" s="19"/>
      <c r="AI836773" s="19"/>
      <c r="AJ836773" s="19"/>
      <c r="AK836773" s="19"/>
      <c r="AL836773" s="19"/>
      <c r="AM836773" s="19"/>
      <c r="AN836773" s="19"/>
      <c r="AO836773" s="19"/>
      <c r="AP836773"/>
    </row>
    <row r="836774" spans="1:42" s="116" customFormat="1" x14ac:dyDescent="0.3">
      <c r="A836774"/>
      <c r="B836774"/>
      <c r="C836774"/>
      <c r="D836774"/>
      <c r="E836774"/>
      <c r="F836774"/>
      <c r="G836774"/>
      <c r="H836774"/>
      <c r="I836774"/>
      <c r="J836774"/>
      <c r="K836774"/>
      <c r="L836774"/>
      <c r="M836774" s="115"/>
      <c r="N836774" s="115"/>
      <c r="O836774"/>
      <c r="P836774"/>
      <c r="Q836774"/>
      <c r="R836774" s="19"/>
      <c r="S836774" s="19"/>
      <c r="T836774"/>
      <c r="U836774" s="113"/>
      <c r="V836774" s="19"/>
      <c r="W836774" s="19"/>
      <c r="X836774" s="19"/>
      <c r="Y836774" s="19"/>
      <c r="Z836774" s="19"/>
      <c r="AA836774" s="19"/>
      <c r="AB836774" s="19"/>
      <c r="AC836774" s="19"/>
      <c r="AD836774" s="19"/>
      <c r="AE836774" s="19"/>
      <c r="AF836774" s="19"/>
      <c r="AG836774" s="19"/>
      <c r="AH836774" s="19"/>
      <c r="AI836774" s="19"/>
      <c r="AJ836774" s="19"/>
      <c r="AK836774" s="19"/>
      <c r="AL836774" s="19"/>
      <c r="AM836774" s="19"/>
      <c r="AN836774" s="19"/>
      <c r="AO836774" s="19"/>
      <c r="AP836774"/>
    </row>
    <row r="836775" spans="1:42" s="116" customFormat="1" x14ac:dyDescent="0.3">
      <c r="A836775"/>
      <c r="B836775"/>
      <c r="C836775"/>
      <c r="D836775"/>
      <c r="E836775"/>
      <c r="F836775"/>
      <c r="G836775"/>
      <c r="H836775"/>
      <c r="I836775"/>
      <c r="J836775"/>
      <c r="K836775"/>
      <c r="L836775"/>
      <c r="M836775" s="115"/>
      <c r="N836775" s="115"/>
      <c r="O836775"/>
      <c r="P836775"/>
      <c r="Q836775"/>
      <c r="R836775" s="19"/>
      <c r="S836775" s="19"/>
      <c r="T836775"/>
      <c r="U836775" s="113"/>
      <c r="V836775" s="19"/>
      <c r="W836775" s="19"/>
      <c r="X836775" s="19"/>
      <c r="Y836775" s="19"/>
      <c r="Z836775" s="19"/>
      <c r="AA836775" s="19"/>
      <c r="AB836775" s="19"/>
      <c r="AC836775" s="19"/>
      <c r="AD836775" s="19"/>
      <c r="AE836775" s="19"/>
      <c r="AF836775" s="19"/>
      <c r="AG836775" s="19"/>
      <c r="AH836775" s="19"/>
      <c r="AI836775" s="19"/>
      <c r="AJ836775" s="19"/>
      <c r="AK836775" s="19"/>
      <c r="AL836775" s="19"/>
      <c r="AM836775" s="19"/>
      <c r="AN836775" s="19"/>
      <c r="AO836775" s="19"/>
      <c r="AP836775"/>
    </row>
    <row r="836776" spans="1:42" s="116" customFormat="1" x14ac:dyDescent="0.3">
      <c r="A836776"/>
      <c r="B836776"/>
      <c r="C836776"/>
      <c r="D836776"/>
      <c r="E836776"/>
      <c r="F836776"/>
      <c r="G836776"/>
      <c r="H836776"/>
      <c r="I836776"/>
      <c r="J836776"/>
      <c r="K836776"/>
      <c r="L836776"/>
      <c r="M836776" s="115"/>
      <c r="N836776" s="115"/>
      <c r="O836776"/>
      <c r="P836776"/>
      <c r="Q836776"/>
      <c r="R836776" s="19"/>
      <c r="S836776" s="19"/>
      <c r="T836776"/>
      <c r="U836776" s="113"/>
      <c r="V836776" s="19"/>
      <c r="W836776" s="19"/>
      <c r="X836776" s="19"/>
      <c r="Y836776" s="19"/>
      <c r="Z836776" s="19"/>
      <c r="AA836776" s="19"/>
      <c r="AB836776" s="19"/>
      <c r="AC836776" s="19"/>
      <c r="AD836776" s="19"/>
      <c r="AE836776" s="19"/>
      <c r="AF836776" s="19"/>
      <c r="AG836776" s="19"/>
      <c r="AH836776" s="19"/>
      <c r="AI836776" s="19"/>
      <c r="AJ836776" s="19"/>
      <c r="AK836776" s="19"/>
      <c r="AL836776" s="19"/>
      <c r="AM836776" s="19"/>
      <c r="AN836776" s="19"/>
      <c r="AO836776" s="19"/>
      <c r="AP836776"/>
    </row>
    <row r="836777" spans="1:42" s="116" customFormat="1" x14ac:dyDescent="0.3">
      <c r="A836777"/>
      <c r="B836777"/>
      <c r="C836777"/>
      <c r="D836777"/>
      <c r="E836777"/>
      <c r="F836777"/>
      <c r="G836777"/>
      <c r="H836777"/>
      <c r="I836777"/>
      <c r="J836777"/>
      <c r="K836777"/>
      <c r="L836777"/>
      <c r="M836777" s="115"/>
      <c r="N836777" s="115"/>
      <c r="O836777"/>
      <c r="P836777"/>
      <c r="Q836777"/>
      <c r="R836777" s="19"/>
      <c r="S836777" s="19"/>
      <c r="T836777"/>
      <c r="U836777" s="113"/>
      <c r="V836777" s="19"/>
      <c r="W836777" s="19"/>
      <c r="X836777" s="19"/>
      <c r="Y836777" s="19"/>
      <c r="Z836777" s="19"/>
      <c r="AA836777" s="19"/>
      <c r="AB836777" s="19"/>
      <c r="AC836777" s="19"/>
      <c r="AD836777" s="19"/>
      <c r="AE836777" s="19"/>
      <c r="AF836777" s="19"/>
      <c r="AG836777" s="19"/>
      <c r="AH836777" s="19"/>
      <c r="AI836777" s="19"/>
      <c r="AJ836777" s="19"/>
      <c r="AK836777" s="19"/>
      <c r="AL836777" s="19"/>
      <c r="AM836777" s="19"/>
      <c r="AN836777" s="19"/>
      <c r="AO836777" s="19"/>
      <c r="AP836777"/>
    </row>
    <row r="836778" spans="1:42" s="116" customFormat="1" x14ac:dyDescent="0.3">
      <c r="A836778"/>
      <c r="B836778"/>
      <c r="C836778"/>
      <c r="D836778"/>
      <c r="E836778"/>
      <c r="F836778"/>
      <c r="G836778"/>
      <c r="H836778"/>
      <c r="I836778"/>
      <c r="J836778"/>
      <c r="K836778"/>
      <c r="L836778"/>
      <c r="M836778" s="115"/>
      <c r="N836778" s="115"/>
      <c r="O836778"/>
      <c r="P836778"/>
      <c r="Q836778"/>
      <c r="R836778" s="19"/>
      <c r="S836778" s="19"/>
      <c r="T836778"/>
      <c r="U836778" s="113"/>
      <c r="V836778" s="19"/>
      <c r="W836778" s="19"/>
      <c r="X836778" s="19"/>
      <c r="Y836778" s="19"/>
      <c r="Z836778" s="19"/>
      <c r="AA836778" s="19"/>
      <c r="AB836778" s="19"/>
      <c r="AC836778" s="19"/>
      <c r="AD836778" s="19"/>
      <c r="AE836778" s="19"/>
      <c r="AF836778" s="19"/>
      <c r="AG836778" s="19"/>
      <c r="AH836778" s="19"/>
      <c r="AI836778" s="19"/>
      <c r="AJ836778" s="19"/>
      <c r="AK836778" s="19"/>
      <c r="AL836778" s="19"/>
      <c r="AM836778" s="19"/>
      <c r="AN836778" s="19"/>
      <c r="AO836778" s="19"/>
      <c r="AP836778"/>
    </row>
    <row r="836779" spans="1:42" s="116" customFormat="1" x14ac:dyDescent="0.3">
      <c r="A836779"/>
      <c r="B836779"/>
      <c r="C836779"/>
      <c r="D836779"/>
      <c r="E836779"/>
      <c r="F836779"/>
      <c r="G836779"/>
      <c r="H836779"/>
      <c r="I836779"/>
      <c r="J836779"/>
      <c r="K836779"/>
      <c r="L836779"/>
      <c r="M836779" s="115"/>
      <c r="N836779" s="115"/>
      <c r="O836779"/>
      <c r="P836779"/>
      <c r="Q836779"/>
      <c r="R836779" s="19"/>
      <c r="S836779" s="19"/>
      <c r="T836779"/>
      <c r="U836779" s="113"/>
      <c r="V836779" s="19"/>
      <c r="W836779" s="19"/>
      <c r="X836779" s="19"/>
      <c r="Y836779" s="19"/>
      <c r="Z836779" s="19"/>
      <c r="AA836779" s="19"/>
      <c r="AB836779" s="19"/>
      <c r="AC836779" s="19"/>
      <c r="AD836779" s="19"/>
      <c r="AE836779" s="19"/>
      <c r="AF836779" s="19"/>
      <c r="AG836779" s="19"/>
      <c r="AH836779" s="19"/>
      <c r="AI836779" s="19"/>
      <c r="AJ836779" s="19"/>
      <c r="AK836779" s="19"/>
      <c r="AL836779" s="19"/>
      <c r="AM836779" s="19"/>
      <c r="AN836779" s="19"/>
      <c r="AO836779" s="19"/>
      <c r="AP836779"/>
    </row>
    <row r="836780" spans="1:42" s="116" customFormat="1" x14ac:dyDescent="0.3">
      <c r="A836780"/>
      <c r="B836780"/>
      <c r="C836780"/>
      <c r="D836780"/>
      <c r="E836780"/>
      <c r="F836780"/>
      <c r="G836780"/>
      <c r="H836780"/>
      <c r="I836780"/>
      <c r="J836780"/>
      <c r="K836780"/>
      <c r="L836780"/>
      <c r="M836780" s="115"/>
      <c r="N836780" s="115"/>
      <c r="O836780"/>
      <c r="P836780"/>
      <c r="Q836780"/>
      <c r="R836780" s="19"/>
      <c r="S836780" s="19"/>
      <c r="T836780"/>
      <c r="U836780" s="113"/>
      <c r="V836780" s="19"/>
      <c r="W836780" s="19"/>
      <c r="X836780" s="19"/>
      <c r="Y836780" s="19"/>
      <c r="Z836780" s="19"/>
      <c r="AA836780" s="19"/>
      <c r="AB836780" s="19"/>
      <c r="AC836780" s="19"/>
      <c r="AD836780" s="19"/>
      <c r="AE836780" s="19"/>
      <c r="AF836780" s="19"/>
      <c r="AG836780" s="19"/>
      <c r="AH836780" s="19"/>
      <c r="AI836780" s="19"/>
      <c r="AJ836780" s="19"/>
      <c r="AK836780" s="19"/>
      <c r="AL836780" s="19"/>
      <c r="AM836780" s="19"/>
      <c r="AN836780" s="19"/>
      <c r="AO836780" s="19"/>
      <c r="AP836780"/>
    </row>
    <row r="836781" spans="1:42" s="116" customFormat="1" x14ac:dyDescent="0.3">
      <c r="A836781"/>
      <c r="B836781"/>
      <c r="C836781"/>
      <c r="D836781"/>
      <c r="E836781"/>
      <c r="F836781"/>
      <c r="G836781"/>
      <c r="H836781"/>
      <c r="I836781"/>
      <c r="J836781"/>
      <c r="K836781"/>
      <c r="L836781"/>
      <c r="M836781" s="115"/>
      <c r="N836781" s="115"/>
      <c r="O836781"/>
      <c r="P836781"/>
      <c r="Q836781"/>
      <c r="R836781" s="19"/>
      <c r="S836781" s="19"/>
      <c r="T836781"/>
      <c r="U836781" s="113"/>
      <c r="V836781" s="19"/>
      <c r="W836781" s="19"/>
      <c r="X836781" s="19"/>
      <c r="Y836781" s="19"/>
      <c r="Z836781" s="19"/>
      <c r="AA836781" s="19"/>
      <c r="AB836781" s="19"/>
      <c r="AC836781" s="19"/>
      <c r="AD836781" s="19"/>
      <c r="AE836781" s="19"/>
      <c r="AF836781" s="19"/>
      <c r="AG836781" s="19"/>
      <c r="AH836781" s="19"/>
      <c r="AI836781" s="19"/>
      <c r="AJ836781" s="19"/>
      <c r="AK836781" s="19"/>
      <c r="AL836781" s="19"/>
      <c r="AM836781" s="19"/>
      <c r="AN836781" s="19"/>
      <c r="AO836781" s="19"/>
      <c r="AP836781"/>
    </row>
    <row r="836782" spans="1:42" s="116" customFormat="1" x14ac:dyDescent="0.3">
      <c r="A836782"/>
      <c r="B836782"/>
      <c r="C836782"/>
      <c r="D836782"/>
      <c r="E836782"/>
      <c r="F836782"/>
      <c r="G836782"/>
      <c r="H836782"/>
      <c r="I836782"/>
      <c r="J836782"/>
      <c r="K836782"/>
      <c r="L836782"/>
      <c r="M836782" s="115"/>
      <c r="N836782" s="115"/>
      <c r="O836782"/>
      <c r="P836782"/>
      <c r="Q836782"/>
      <c r="R836782" s="19"/>
      <c r="S836782" s="19"/>
      <c r="T836782"/>
      <c r="U836782" s="113"/>
      <c r="V836782" s="19"/>
      <c r="W836782" s="19"/>
      <c r="X836782" s="19"/>
      <c r="Y836782" s="19"/>
      <c r="Z836782" s="19"/>
      <c r="AA836782" s="19"/>
      <c r="AB836782" s="19"/>
      <c r="AC836782" s="19"/>
      <c r="AD836782" s="19"/>
      <c r="AE836782" s="19"/>
      <c r="AF836782" s="19"/>
      <c r="AG836782" s="19"/>
      <c r="AH836782" s="19"/>
      <c r="AI836782" s="19"/>
      <c r="AJ836782" s="19"/>
      <c r="AK836782" s="19"/>
      <c r="AL836782" s="19"/>
      <c r="AM836782" s="19"/>
      <c r="AN836782" s="19"/>
      <c r="AO836782" s="19"/>
      <c r="AP836782"/>
    </row>
    <row r="836783" spans="1:42" s="116" customFormat="1" x14ac:dyDescent="0.3">
      <c r="A836783"/>
      <c r="B836783"/>
      <c r="C836783"/>
      <c r="D836783"/>
      <c r="E836783"/>
      <c r="F836783"/>
      <c r="G836783"/>
      <c r="H836783"/>
      <c r="I836783"/>
      <c r="J836783"/>
      <c r="K836783"/>
      <c r="L836783"/>
      <c r="M836783" s="115"/>
      <c r="N836783" s="115"/>
      <c r="O836783"/>
      <c r="P836783"/>
      <c r="Q836783"/>
      <c r="R836783" s="19"/>
      <c r="S836783" s="19"/>
      <c r="T836783"/>
      <c r="U836783" s="113"/>
      <c r="V836783" s="19"/>
      <c r="W836783" s="19"/>
      <c r="X836783" s="19"/>
      <c r="Y836783" s="19"/>
      <c r="Z836783" s="19"/>
      <c r="AA836783" s="19"/>
      <c r="AB836783" s="19"/>
      <c r="AC836783" s="19"/>
      <c r="AD836783" s="19"/>
      <c r="AE836783" s="19"/>
      <c r="AF836783" s="19"/>
      <c r="AG836783" s="19"/>
      <c r="AH836783" s="19"/>
      <c r="AI836783" s="19"/>
      <c r="AJ836783" s="19"/>
      <c r="AK836783" s="19"/>
      <c r="AL836783" s="19"/>
      <c r="AM836783" s="19"/>
      <c r="AN836783" s="19"/>
      <c r="AO836783" s="19"/>
      <c r="AP836783"/>
    </row>
    <row r="836784" spans="1:42" s="116" customFormat="1" x14ac:dyDescent="0.3">
      <c r="A836784"/>
      <c r="B836784"/>
      <c r="C836784"/>
      <c r="D836784"/>
      <c r="E836784"/>
      <c r="F836784"/>
      <c r="G836784"/>
      <c r="H836784"/>
      <c r="I836784"/>
      <c r="J836784"/>
      <c r="K836784"/>
      <c r="L836784"/>
      <c r="M836784" s="115"/>
      <c r="N836784" s="115"/>
      <c r="O836784"/>
      <c r="P836784"/>
      <c r="Q836784"/>
      <c r="R836784" s="19"/>
      <c r="S836784" s="19"/>
      <c r="T836784"/>
      <c r="U836784" s="113"/>
      <c r="V836784" s="19"/>
      <c r="W836784" s="19"/>
      <c r="X836784" s="19"/>
      <c r="Y836784" s="19"/>
      <c r="Z836784" s="19"/>
      <c r="AA836784" s="19"/>
      <c r="AB836784" s="19"/>
      <c r="AC836784" s="19"/>
      <c r="AD836784" s="19"/>
      <c r="AE836784" s="19"/>
      <c r="AF836784" s="19"/>
      <c r="AG836784" s="19"/>
      <c r="AH836784" s="19"/>
      <c r="AI836784" s="19"/>
      <c r="AJ836784" s="19"/>
      <c r="AK836784" s="19"/>
      <c r="AL836784" s="19"/>
      <c r="AM836784" s="19"/>
      <c r="AN836784" s="19"/>
      <c r="AO836784" s="19"/>
      <c r="AP836784"/>
    </row>
    <row r="836785" spans="1:42" s="116" customFormat="1" x14ac:dyDescent="0.3">
      <c r="A836785"/>
      <c r="B836785"/>
      <c r="C836785"/>
      <c r="D836785"/>
      <c r="E836785"/>
      <c r="F836785"/>
      <c r="G836785"/>
      <c r="H836785"/>
      <c r="I836785"/>
      <c r="J836785"/>
      <c r="K836785"/>
      <c r="L836785"/>
      <c r="M836785" s="115"/>
      <c r="N836785" s="115"/>
      <c r="O836785"/>
      <c r="P836785"/>
      <c r="Q836785"/>
      <c r="R836785" s="19"/>
      <c r="S836785" s="19"/>
      <c r="T836785"/>
      <c r="U836785" s="113"/>
      <c r="V836785" s="19"/>
      <c r="W836785" s="19"/>
      <c r="X836785" s="19"/>
      <c r="Y836785" s="19"/>
      <c r="Z836785" s="19"/>
      <c r="AA836785" s="19"/>
      <c r="AB836785" s="19"/>
      <c r="AC836785" s="19"/>
      <c r="AD836785" s="19"/>
      <c r="AE836785" s="19"/>
      <c r="AF836785" s="19"/>
      <c r="AG836785" s="19"/>
      <c r="AH836785" s="19"/>
      <c r="AI836785" s="19"/>
      <c r="AJ836785" s="19"/>
      <c r="AK836785" s="19"/>
      <c r="AL836785" s="19"/>
      <c r="AM836785" s="19"/>
      <c r="AN836785" s="19"/>
      <c r="AO836785" s="19"/>
      <c r="AP836785"/>
    </row>
    <row r="836786" spans="1:42" s="116" customFormat="1" x14ac:dyDescent="0.3">
      <c r="A836786"/>
      <c r="B836786"/>
      <c r="C836786"/>
      <c r="D836786"/>
      <c r="E836786"/>
      <c r="F836786"/>
      <c r="G836786"/>
      <c r="H836786"/>
      <c r="I836786"/>
      <c r="J836786"/>
      <c r="K836786"/>
      <c r="L836786"/>
      <c r="M836786" s="115"/>
      <c r="N836786" s="115"/>
      <c r="O836786"/>
      <c r="P836786"/>
      <c r="Q836786"/>
      <c r="R836786" s="19"/>
      <c r="S836786" s="19"/>
      <c r="T836786"/>
      <c r="U836786" s="113"/>
      <c r="V836786" s="19"/>
      <c r="W836786" s="19"/>
      <c r="X836786" s="19"/>
      <c r="Y836786" s="19"/>
      <c r="Z836786" s="19"/>
      <c r="AA836786" s="19"/>
      <c r="AB836786" s="19"/>
      <c r="AC836786" s="19"/>
      <c r="AD836786" s="19"/>
      <c r="AE836786" s="19"/>
      <c r="AF836786" s="19"/>
      <c r="AG836786" s="19"/>
      <c r="AH836786" s="19"/>
      <c r="AI836786" s="19"/>
      <c r="AJ836786" s="19"/>
      <c r="AK836786" s="19"/>
      <c r="AL836786" s="19"/>
      <c r="AM836786" s="19"/>
      <c r="AN836786" s="19"/>
      <c r="AO836786" s="19"/>
      <c r="AP836786"/>
    </row>
    <row r="836787" spans="1:42" s="116" customFormat="1" x14ac:dyDescent="0.3">
      <c r="A836787"/>
      <c r="B836787"/>
      <c r="C836787"/>
      <c r="D836787"/>
      <c r="E836787"/>
      <c r="F836787"/>
      <c r="G836787"/>
      <c r="H836787"/>
      <c r="I836787"/>
      <c r="J836787"/>
      <c r="K836787"/>
      <c r="L836787"/>
      <c r="M836787" s="115"/>
      <c r="N836787" s="115"/>
      <c r="O836787"/>
      <c r="P836787"/>
      <c r="Q836787"/>
      <c r="R836787" s="19"/>
      <c r="S836787" s="19"/>
      <c r="T836787"/>
      <c r="U836787" s="113"/>
      <c r="V836787" s="19"/>
      <c r="W836787" s="19"/>
      <c r="X836787" s="19"/>
      <c r="Y836787" s="19"/>
      <c r="Z836787" s="19"/>
      <c r="AA836787" s="19"/>
      <c r="AB836787" s="19"/>
      <c r="AC836787" s="19"/>
      <c r="AD836787" s="19"/>
      <c r="AE836787" s="19"/>
      <c r="AF836787" s="19"/>
      <c r="AG836787" s="19"/>
      <c r="AH836787" s="19"/>
      <c r="AI836787" s="19"/>
      <c r="AJ836787" s="19"/>
      <c r="AK836787" s="19"/>
      <c r="AL836787" s="19"/>
      <c r="AM836787" s="19"/>
      <c r="AN836787" s="19"/>
      <c r="AO836787" s="19"/>
      <c r="AP836787"/>
    </row>
    <row r="836788" spans="1:42" s="116" customFormat="1" x14ac:dyDescent="0.3">
      <c r="A836788"/>
      <c r="B836788"/>
      <c r="C836788"/>
      <c r="D836788"/>
      <c r="E836788"/>
      <c r="F836788"/>
      <c r="G836788"/>
      <c r="H836788"/>
      <c r="I836788"/>
      <c r="J836788"/>
      <c r="K836788"/>
      <c r="L836788"/>
      <c r="M836788" s="115"/>
      <c r="N836788" s="115"/>
      <c r="O836788"/>
      <c r="P836788"/>
      <c r="Q836788"/>
      <c r="R836788" s="19"/>
      <c r="S836788" s="19"/>
      <c r="T836788"/>
      <c r="U836788" s="113"/>
      <c r="V836788" s="19"/>
      <c r="W836788" s="19"/>
      <c r="X836788" s="19"/>
      <c r="Y836788" s="19"/>
      <c r="Z836788" s="19"/>
      <c r="AA836788" s="19"/>
      <c r="AB836788" s="19"/>
      <c r="AC836788" s="19"/>
      <c r="AD836788" s="19"/>
      <c r="AE836788" s="19"/>
      <c r="AF836788" s="19"/>
      <c r="AG836788" s="19"/>
      <c r="AH836788" s="19"/>
      <c r="AI836788" s="19"/>
      <c r="AJ836788" s="19"/>
      <c r="AK836788" s="19"/>
      <c r="AL836788" s="19"/>
      <c r="AM836788" s="19"/>
      <c r="AN836788" s="19"/>
      <c r="AO836788" s="19"/>
      <c r="AP836788"/>
    </row>
    <row r="836789" spans="1:42" s="116" customFormat="1" x14ac:dyDescent="0.3">
      <c r="A836789"/>
      <c r="B836789"/>
      <c r="C836789"/>
      <c r="D836789"/>
      <c r="E836789"/>
      <c r="F836789"/>
      <c r="G836789"/>
      <c r="H836789"/>
      <c r="I836789"/>
      <c r="J836789"/>
      <c r="K836789"/>
      <c r="L836789"/>
      <c r="M836789" s="115"/>
      <c r="N836789" s="115"/>
      <c r="O836789"/>
      <c r="P836789"/>
      <c r="Q836789"/>
      <c r="R836789" s="19"/>
      <c r="S836789" s="19"/>
      <c r="T836789"/>
      <c r="U836789" s="113"/>
      <c r="V836789" s="19"/>
      <c r="W836789" s="19"/>
      <c r="X836789" s="19"/>
      <c r="Y836789" s="19"/>
      <c r="Z836789" s="19"/>
      <c r="AA836789" s="19"/>
      <c r="AB836789" s="19"/>
      <c r="AC836789" s="19"/>
      <c r="AD836789" s="19"/>
      <c r="AE836789" s="19"/>
      <c r="AF836789" s="19"/>
      <c r="AG836789" s="19"/>
      <c r="AH836789" s="19"/>
      <c r="AI836789" s="19"/>
      <c r="AJ836789" s="19"/>
      <c r="AK836789" s="19"/>
      <c r="AL836789" s="19"/>
      <c r="AM836789" s="19"/>
      <c r="AN836789" s="19"/>
      <c r="AO836789" s="19"/>
      <c r="AP836789"/>
    </row>
    <row r="836790" spans="1:42" s="116" customFormat="1" x14ac:dyDescent="0.3">
      <c r="A836790"/>
      <c r="B836790"/>
      <c r="C836790"/>
      <c r="D836790"/>
      <c r="E836790"/>
      <c r="F836790"/>
      <c r="G836790"/>
      <c r="H836790"/>
      <c r="I836790"/>
      <c r="J836790"/>
      <c r="K836790"/>
      <c r="L836790"/>
      <c r="M836790" s="115"/>
      <c r="N836790" s="115"/>
      <c r="O836790"/>
      <c r="P836790"/>
      <c r="Q836790"/>
      <c r="R836790" s="19"/>
      <c r="S836790" s="19"/>
      <c r="T836790"/>
      <c r="U836790" s="113"/>
      <c r="V836790" s="19"/>
      <c r="W836790" s="19"/>
      <c r="X836790" s="19"/>
      <c r="Y836790" s="19"/>
      <c r="Z836790" s="19"/>
      <c r="AA836790" s="19"/>
      <c r="AB836790" s="19"/>
      <c r="AC836790" s="19"/>
      <c r="AD836790" s="19"/>
      <c r="AE836790" s="19"/>
      <c r="AF836790" s="19"/>
      <c r="AG836790" s="19"/>
      <c r="AH836790" s="19"/>
      <c r="AI836790" s="19"/>
      <c r="AJ836790" s="19"/>
      <c r="AK836790" s="19"/>
      <c r="AL836790" s="19"/>
      <c r="AM836790" s="19"/>
      <c r="AN836790" s="19"/>
      <c r="AO836790" s="19"/>
      <c r="AP836790"/>
    </row>
    <row r="836791" spans="1:42" s="116" customFormat="1" x14ac:dyDescent="0.3">
      <c r="A836791"/>
      <c r="B836791"/>
      <c r="C836791"/>
      <c r="D836791"/>
      <c r="E836791"/>
      <c r="F836791"/>
      <c r="G836791"/>
      <c r="H836791"/>
      <c r="I836791"/>
      <c r="J836791"/>
      <c r="K836791"/>
      <c r="L836791"/>
      <c r="M836791" s="115"/>
      <c r="N836791" s="115"/>
      <c r="O836791"/>
      <c r="P836791"/>
      <c r="Q836791"/>
      <c r="R836791" s="19"/>
      <c r="S836791" s="19"/>
      <c r="T836791"/>
      <c r="U836791" s="113"/>
      <c r="V836791" s="19"/>
      <c r="W836791" s="19"/>
      <c r="X836791" s="19"/>
      <c r="Y836791" s="19"/>
      <c r="Z836791" s="19"/>
      <c r="AA836791" s="19"/>
      <c r="AB836791" s="19"/>
      <c r="AC836791" s="19"/>
      <c r="AD836791" s="19"/>
      <c r="AE836791" s="19"/>
      <c r="AF836791" s="19"/>
      <c r="AG836791" s="19"/>
      <c r="AH836791" s="19"/>
      <c r="AI836791" s="19"/>
      <c r="AJ836791" s="19"/>
      <c r="AK836791" s="19"/>
      <c r="AL836791" s="19"/>
      <c r="AM836791" s="19"/>
      <c r="AN836791" s="19"/>
      <c r="AO836791" s="19"/>
      <c r="AP836791"/>
    </row>
    <row r="836792" spans="1:42" s="116" customFormat="1" x14ac:dyDescent="0.3">
      <c r="A836792"/>
      <c r="B836792"/>
      <c r="C836792"/>
      <c r="D836792"/>
      <c r="E836792"/>
      <c r="F836792"/>
      <c r="G836792"/>
      <c r="H836792"/>
      <c r="I836792"/>
      <c r="J836792"/>
      <c r="K836792"/>
      <c r="L836792"/>
      <c r="M836792" s="115"/>
      <c r="N836792" s="115"/>
      <c r="O836792"/>
      <c r="P836792"/>
      <c r="Q836792"/>
      <c r="R836792" s="19"/>
      <c r="S836792" s="19"/>
      <c r="T836792"/>
      <c r="U836792" s="113"/>
      <c r="V836792" s="19"/>
      <c r="W836792" s="19"/>
      <c r="X836792" s="19"/>
      <c r="Y836792" s="19"/>
      <c r="Z836792" s="19"/>
      <c r="AA836792" s="19"/>
      <c r="AB836792" s="19"/>
      <c r="AC836792" s="19"/>
      <c r="AD836792" s="19"/>
      <c r="AE836792" s="19"/>
      <c r="AF836792" s="19"/>
      <c r="AG836792" s="19"/>
      <c r="AH836792" s="19"/>
      <c r="AI836792" s="19"/>
      <c r="AJ836792" s="19"/>
      <c r="AK836792" s="19"/>
      <c r="AL836792" s="19"/>
      <c r="AM836792" s="19"/>
      <c r="AN836792" s="19"/>
      <c r="AO836792" s="19"/>
      <c r="AP836792"/>
    </row>
    <row r="836793" spans="1:42" s="116" customFormat="1" x14ac:dyDescent="0.3">
      <c r="A836793"/>
      <c r="B836793"/>
      <c r="C836793"/>
      <c r="D836793"/>
      <c r="E836793"/>
      <c r="F836793"/>
      <c r="G836793"/>
      <c r="H836793"/>
      <c r="I836793"/>
      <c r="J836793"/>
      <c r="K836793"/>
      <c r="L836793"/>
      <c r="M836793" s="115"/>
      <c r="N836793" s="115"/>
      <c r="O836793"/>
      <c r="P836793"/>
      <c r="Q836793"/>
      <c r="R836793" s="19"/>
      <c r="S836793" s="19"/>
      <c r="T836793"/>
      <c r="U836793" s="113"/>
      <c r="V836793" s="19"/>
      <c r="W836793" s="19"/>
      <c r="X836793" s="19"/>
      <c r="Y836793" s="19"/>
      <c r="Z836793" s="19"/>
      <c r="AA836793" s="19"/>
      <c r="AB836793" s="19"/>
      <c r="AC836793" s="19"/>
      <c r="AD836793" s="19"/>
      <c r="AE836793" s="19"/>
      <c r="AF836793" s="19"/>
      <c r="AG836793" s="19"/>
      <c r="AH836793" s="19"/>
      <c r="AI836793" s="19"/>
      <c r="AJ836793" s="19"/>
      <c r="AK836793" s="19"/>
      <c r="AL836793" s="19"/>
      <c r="AM836793" s="19"/>
      <c r="AN836793" s="19"/>
      <c r="AO836793" s="19"/>
      <c r="AP836793"/>
    </row>
    <row r="836794" spans="1:42" s="116" customFormat="1" x14ac:dyDescent="0.3">
      <c r="A836794"/>
      <c r="B836794"/>
      <c r="C836794"/>
      <c r="D836794"/>
      <c r="E836794"/>
      <c r="F836794"/>
      <c r="G836794"/>
      <c r="H836794"/>
      <c r="I836794"/>
      <c r="J836794"/>
      <c r="K836794"/>
      <c r="L836794"/>
      <c r="M836794" s="115"/>
      <c r="N836794" s="115"/>
      <c r="O836794"/>
      <c r="P836794"/>
      <c r="Q836794"/>
      <c r="R836794" s="19"/>
      <c r="S836794" s="19"/>
      <c r="T836794"/>
      <c r="U836794" s="113"/>
      <c r="V836794" s="19"/>
      <c r="W836794" s="19"/>
      <c r="X836794" s="19"/>
      <c r="Y836794" s="19"/>
      <c r="Z836794" s="19"/>
      <c r="AA836794" s="19"/>
      <c r="AB836794" s="19"/>
      <c r="AC836794" s="19"/>
      <c r="AD836794" s="19"/>
      <c r="AE836794" s="19"/>
      <c r="AF836794" s="19"/>
      <c r="AG836794" s="19"/>
      <c r="AH836794" s="19"/>
      <c r="AI836794" s="19"/>
      <c r="AJ836794" s="19"/>
      <c r="AK836794" s="19"/>
      <c r="AL836794" s="19"/>
      <c r="AM836794" s="19"/>
      <c r="AN836794" s="19"/>
      <c r="AO836794" s="19"/>
      <c r="AP836794"/>
    </row>
    <row r="836795" spans="1:42" s="116" customFormat="1" x14ac:dyDescent="0.3">
      <c r="A836795"/>
      <c r="B836795"/>
      <c r="C836795"/>
      <c r="D836795"/>
      <c r="E836795"/>
      <c r="F836795"/>
      <c r="G836795"/>
      <c r="H836795"/>
      <c r="I836795"/>
      <c r="J836795"/>
      <c r="K836795"/>
      <c r="L836795"/>
      <c r="M836795" s="115"/>
      <c r="N836795" s="115"/>
      <c r="O836795"/>
      <c r="P836795"/>
      <c r="Q836795"/>
      <c r="R836795" s="19"/>
      <c r="S836795" s="19"/>
      <c r="T836795"/>
      <c r="U836795" s="113"/>
      <c r="V836795" s="19"/>
      <c r="W836795" s="19"/>
      <c r="X836795" s="19"/>
      <c r="Y836795" s="19"/>
      <c r="Z836795" s="19"/>
      <c r="AA836795" s="19"/>
      <c r="AB836795" s="19"/>
      <c r="AC836795" s="19"/>
      <c r="AD836795" s="19"/>
      <c r="AE836795" s="19"/>
      <c r="AF836795" s="19"/>
      <c r="AG836795" s="19"/>
      <c r="AH836795" s="19"/>
      <c r="AI836795" s="19"/>
      <c r="AJ836795" s="19"/>
      <c r="AK836795" s="19"/>
      <c r="AL836795" s="19"/>
      <c r="AM836795" s="19"/>
      <c r="AN836795" s="19"/>
      <c r="AO836795" s="19"/>
      <c r="AP836795"/>
    </row>
    <row r="836796" spans="1:42" s="116" customFormat="1" x14ac:dyDescent="0.3">
      <c r="A836796"/>
      <c r="B836796"/>
      <c r="C836796"/>
      <c r="D836796"/>
      <c r="E836796"/>
      <c r="F836796"/>
      <c r="G836796"/>
      <c r="H836796"/>
      <c r="I836796"/>
      <c r="J836796"/>
      <c r="K836796"/>
      <c r="L836796"/>
      <c r="M836796" s="115"/>
      <c r="N836796" s="115"/>
      <c r="O836796"/>
      <c r="P836796"/>
      <c r="Q836796"/>
      <c r="R836796" s="19"/>
      <c r="S836796" s="19"/>
      <c r="T836796"/>
      <c r="U836796" s="113"/>
      <c r="V836796" s="19"/>
      <c r="W836796" s="19"/>
      <c r="X836796" s="19"/>
      <c r="Y836796" s="19"/>
      <c r="Z836796" s="19"/>
      <c r="AA836796" s="19"/>
      <c r="AB836796" s="19"/>
      <c r="AC836796" s="19"/>
      <c r="AD836796" s="19"/>
      <c r="AE836796" s="19"/>
      <c r="AF836796" s="19"/>
      <c r="AG836796" s="19"/>
      <c r="AH836796" s="19"/>
      <c r="AI836796" s="19"/>
      <c r="AJ836796" s="19"/>
      <c r="AK836796" s="19"/>
      <c r="AL836796" s="19"/>
      <c r="AM836796" s="19"/>
      <c r="AN836796" s="19"/>
      <c r="AO836796" s="19"/>
      <c r="AP836796"/>
    </row>
    <row r="836797" spans="1:42" s="116" customFormat="1" x14ac:dyDescent="0.3">
      <c r="A836797"/>
      <c r="B836797"/>
      <c r="C836797"/>
      <c r="D836797"/>
      <c r="E836797"/>
      <c r="F836797"/>
      <c r="G836797"/>
      <c r="H836797"/>
      <c r="I836797"/>
      <c r="J836797"/>
      <c r="K836797"/>
      <c r="L836797"/>
      <c r="M836797" s="115"/>
      <c r="N836797" s="115"/>
      <c r="O836797"/>
      <c r="P836797"/>
      <c r="Q836797"/>
      <c r="R836797" s="19"/>
      <c r="S836797" s="19"/>
      <c r="T836797"/>
      <c r="U836797" s="113"/>
      <c r="V836797" s="19"/>
      <c r="W836797" s="19"/>
      <c r="X836797" s="19"/>
      <c r="Y836797" s="19"/>
      <c r="Z836797" s="19"/>
      <c r="AA836797" s="19"/>
      <c r="AB836797" s="19"/>
      <c r="AC836797" s="19"/>
      <c r="AD836797" s="19"/>
      <c r="AE836797" s="19"/>
      <c r="AF836797" s="19"/>
      <c r="AG836797" s="19"/>
      <c r="AH836797" s="19"/>
      <c r="AI836797" s="19"/>
      <c r="AJ836797" s="19"/>
      <c r="AK836797" s="19"/>
      <c r="AL836797" s="19"/>
      <c r="AM836797" s="19"/>
      <c r="AN836797" s="19"/>
      <c r="AO836797" s="19"/>
      <c r="AP836797"/>
    </row>
    <row r="836798" spans="1:42" s="116" customFormat="1" x14ac:dyDescent="0.3">
      <c r="A836798"/>
      <c r="B836798"/>
      <c r="C836798"/>
      <c r="D836798"/>
      <c r="E836798"/>
      <c r="F836798"/>
      <c r="G836798"/>
      <c r="H836798"/>
      <c r="I836798"/>
      <c r="J836798"/>
      <c r="K836798"/>
      <c r="L836798"/>
      <c r="M836798" s="115"/>
      <c r="N836798" s="115"/>
      <c r="O836798"/>
      <c r="P836798"/>
      <c r="Q836798"/>
      <c r="R836798" s="19"/>
      <c r="S836798" s="19"/>
      <c r="T836798"/>
      <c r="U836798" s="113"/>
      <c r="V836798" s="19"/>
      <c r="W836798" s="19"/>
      <c r="X836798" s="19"/>
      <c r="Y836798" s="19"/>
      <c r="Z836798" s="19"/>
      <c r="AA836798" s="19"/>
      <c r="AB836798" s="19"/>
      <c r="AC836798" s="19"/>
      <c r="AD836798" s="19"/>
      <c r="AE836798" s="19"/>
      <c r="AF836798" s="19"/>
      <c r="AG836798" s="19"/>
      <c r="AH836798" s="19"/>
      <c r="AI836798" s="19"/>
      <c r="AJ836798" s="19"/>
      <c r="AK836798" s="19"/>
      <c r="AL836798" s="19"/>
      <c r="AM836798" s="19"/>
      <c r="AN836798" s="19"/>
      <c r="AO836798" s="19"/>
      <c r="AP836798"/>
    </row>
    <row r="836799" spans="1:42" s="116" customFormat="1" x14ac:dyDescent="0.3">
      <c r="A836799"/>
      <c r="B836799"/>
      <c r="C836799"/>
      <c r="D836799"/>
      <c r="E836799"/>
      <c r="F836799"/>
      <c r="G836799"/>
      <c r="H836799"/>
      <c r="I836799"/>
      <c r="J836799"/>
      <c r="K836799"/>
      <c r="L836799"/>
      <c r="M836799" s="115"/>
      <c r="N836799" s="115"/>
      <c r="O836799"/>
      <c r="P836799"/>
      <c r="Q836799"/>
      <c r="R836799" s="19"/>
      <c r="S836799" s="19"/>
      <c r="T836799"/>
      <c r="U836799" s="113"/>
      <c r="V836799" s="19"/>
      <c r="W836799" s="19"/>
      <c r="X836799" s="19"/>
      <c r="Y836799" s="19"/>
      <c r="Z836799" s="19"/>
      <c r="AA836799" s="19"/>
      <c r="AB836799" s="19"/>
      <c r="AC836799" s="19"/>
      <c r="AD836799" s="19"/>
      <c r="AE836799" s="19"/>
      <c r="AF836799" s="19"/>
      <c r="AG836799" s="19"/>
      <c r="AH836799" s="19"/>
      <c r="AI836799" s="19"/>
      <c r="AJ836799" s="19"/>
      <c r="AK836799" s="19"/>
      <c r="AL836799" s="19"/>
      <c r="AM836799" s="19"/>
      <c r="AN836799" s="19"/>
      <c r="AO836799" s="19"/>
      <c r="AP836799"/>
    </row>
    <row r="836800" spans="1:42" s="116" customFormat="1" x14ac:dyDescent="0.3">
      <c r="A836800"/>
      <c r="B836800"/>
      <c r="C836800"/>
      <c r="D836800"/>
      <c r="E836800"/>
      <c r="F836800"/>
      <c r="G836800"/>
      <c r="H836800"/>
      <c r="I836800"/>
      <c r="J836800"/>
      <c r="K836800"/>
      <c r="L836800"/>
      <c r="M836800" s="115"/>
      <c r="N836800" s="115"/>
      <c r="O836800"/>
      <c r="P836800"/>
      <c r="Q836800"/>
      <c r="R836800" s="19"/>
      <c r="S836800" s="19"/>
      <c r="T836800"/>
      <c r="U836800" s="113"/>
      <c r="V836800" s="19"/>
      <c r="W836800" s="19"/>
      <c r="X836800" s="19"/>
      <c r="Y836800" s="19"/>
      <c r="Z836800" s="19"/>
      <c r="AA836800" s="19"/>
      <c r="AB836800" s="19"/>
      <c r="AC836800" s="19"/>
      <c r="AD836800" s="19"/>
      <c r="AE836800" s="19"/>
      <c r="AF836800" s="19"/>
      <c r="AG836800" s="19"/>
      <c r="AH836800" s="19"/>
      <c r="AI836800" s="19"/>
      <c r="AJ836800" s="19"/>
      <c r="AK836800" s="19"/>
      <c r="AL836800" s="19"/>
      <c r="AM836800" s="19"/>
      <c r="AN836800" s="19"/>
      <c r="AO836800" s="19"/>
      <c r="AP836800"/>
    </row>
    <row r="836801" spans="1:42" s="116" customFormat="1" x14ac:dyDescent="0.3">
      <c r="A836801"/>
      <c r="B836801"/>
      <c r="C836801"/>
      <c r="D836801"/>
      <c r="E836801"/>
      <c r="F836801"/>
      <c r="G836801"/>
      <c r="H836801"/>
      <c r="I836801"/>
      <c r="J836801"/>
      <c r="K836801"/>
      <c r="L836801"/>
      <c r="M836801" s="115"/>
      <c r="N836801" s="115"/>
      <c r="O836801"/>
      <c r="P836801"/>
      <c r="Q836801"/>
      <c r="R836801" s="19"/>
      <c r="S836801" s="19"/>
      <c r="T836801"/>
      <c r="U836801" s="113"/>
      <c r="V836801" s="19"/>
      <c r="W836801" s="19"/>
      <c r="X836801" s="19"/>
      <c r="Y836801" s="19"/>
      <c r="Z836801" s="19"/>
      <c r="AA836801" s="19"/>
      <c r="AB836801" s="19"/>
      <c r="AC836801" s="19"/>
      <c r="AD836801" s="19"/>
      <c r="AE836801" s="19"/>
      <c r="AF836801" s="19"/>
      <c r="AG836801" s="19"/>
      <c r="AH836801" s="19"/>
      <c r="AI836801" s="19"/>
      <c r="AJ836801" s="19"/>
      <c r="AK836801" s="19"/>
      <c r="AL836801" s="19"/>
      <c r="AM836801" s="19"/>
      <c r="AN836801" s="19"/>
      <c r="AO836801" s="19"/>
      <c r="AP836801"/>
    </row>
    <row r="836802" spans="1:42" s="116" customFormat="1" x14ac:dyDescent="0.3">
      <c r="A836802"/>
      <c r="B836802"/>
      <c r="C836802"/>
      <c r="D836802"/>
      <c r="E836802"/>
      <c r="F836802"/>
      <c r="G836802"/>
      <c r="H836802"/>
      <c r="I836802"/>
      <c r="J836802"/>
      <c r="K836802"/>
      <c r="L836802"/>
      <c r="M836802" s="115"/>
      <c r="N836802" s="115"/>
      <c r="O836802"/>
      <c r="P836802"/>
      <c r="Q836802"/>
      <c r="R836802" s="19"/>
      <c r="S836802" s="19"/>
      <c r="T836802"/>
      <c r="U836802" s="113"/>
      <c r="V836802" s="19"/>
      <c r="W836802" s="19"/>
      <c r="X836802" s="19"/>
      <c r="Y836802" s="19"/>
      <c r="Z836802" s="19"/>
      <c r="AA836802" s="19"/>
      <c r="AB836802" s="19"/>
      <c r="AC836802" s="19"/>
      <c r="AD836802" s="19"/>
      <c r="AE836802" s="19"/>
      <c r="AF836802" s="19"/>
      <c r="AG836802" s="19"/>
      <c r="AH836802" s="19"/>
      <c r="AI836802" s="19"/>
      <c r="AJ836802" s="19"/>
      <c r="AK836802" s="19"/>
      <c r="AL836802" s="19"/>
      <c r="AM836802" s="19"/>
      <c r="AN836802" s="19"/>
      <c r="AO836802" s="19"/>
      <c r="AP836802"/>
    </row>
    <row r="836803" spans="1:42" s="116" customFormat="1" x14ac:dyDescent="0.3">
      <c r="A836803"/>
      <c r="B836803"/>
      <c r="C836803"/>
      <c r="D836803"/>
      <c r="E836803"/>
      <c r="F836803"/>
      <c r="G836803"/>
      <c r="H836803"/>
      <c r="I836803"/>
      <c r="J836803"/>
      <c r="K836803"/>
      <c r="L836803"/>
      <c r="M836803" s="115"/>
      <c r="N836803" s="115"/>
      <c r="O836803"/>
      <c r="P836803"/>
      <c r="Q836803"/>
      <c r="R836803" s="19"/>
      <c r="S836803" s="19"/>
      <c r="T836803"/>
      <c r="U836803" s="113"/>
      <c r="V836803" s="19"/>
      <c r="W836803" s="19"/>
      <c r="X836803" s="19"/>
      <c r="Y836803" s="19"/>
      <c r="Z836803" s="19"/>
      <c r="AA836803" s="19"/>
      <c r="AB836803" s="19"/>
      <c r="AC836803" s="19"/>
      <c r="AD836803" s="19"/>
      <c r="AE836803" s="19"/>
      <c r="AF836803" s="19"/>
      <c r="AG836803" s="19"/>
      <c r="AH836803" s="19"/>
      <c r="AI836803" s="19"/>
      <c r="AJ836803" s="19"/>
      <c r="AK836803" s="19"/>
      <c r="AL836803" s="19"/>
      <c r="AM836803" s="19"/>
      <c r="AN836803" s="19"/>
      <c r="AO836803" s="19"/>
      <c r="AP836803"/>
    </row>
    <row r="836804" spans="1:42" s="116" customFormat="1" x14ac:dyDescent="0.3">
      <c r="A836804"/>
      <c r="B836804"/>
      <c r="C836804"/>
      <c r="D836804"/>
      <c r="E836804"/>
      <c r="F836804"/>
      <c r="G836804"/>
      <c r="H836804"/>
      <c r="I836804"/>
      <c r="J836804"/>
      <c r="K836804"/>
      <c r="L836804"/>
      <c r="M836804" s="115"/>
      <c r="N836804" s="115"/>
      <c r="O836804"/>
      <c r="P836804"/>
      <c r="Q836804"/>
      <c r="R836804" s="19"/>
      <c r="S836804" s="19"/>
      <c r="T836804"/>
      <c r="U836804" s="113"/>
      <c r="V836804" s="19"/>
      <c r="W836804" s="19"/>
      <c r="X836804" s="19"/>
      <c r="Y836804" s="19"/>
      <c r="Z836804" s="19"/>
      <c r="AA836804" s="19"/>
      <c r="AB836804" s="19"/>
      <c r="AC836804" s="19"/>
      <c r="AD836804" s="19"/>
      <c r="AE836804" s="19"/>
      <c r="AF836804" s="19"/>
      <c r="AG836804" s="19"/>
      <c r="AH836804" s="19"/>
      <c r="AI836804" s="19"/>
      <c r="AJ836804" s="19"/>
      <c r="AK836804" s="19"/>
      <c r="AL836804" s="19"/>
      <c r="AM836804" s="19"/>
      <c r="AN836804" s="19"/>
      <c r="AO836804" s="19"/>
      <c r="AP836804"/>
    </row>
    <row r="836805" spans="1:42" s="116" customFormat="1" x14ac:dyDescent="0.3">
      <c r="A836805"/>
      <c r="B836805"/>
      <c r="C836805"/>
      <c r="D836805"/>
      <c r="E836805"/>
      <c r="F836805"/>
      <c r="G836805"/>
      <c r="H836805"/>
      <c r="I836805"/>
      <c r="J836805"/>
      <c r="K836805"/>
      <c r="L836805"/>
      <c r="M836805" s="115"/>
      <c r="N836805" s="115"/>
      <c r="O836805"/>
      <c r="P836805"/>
      <c r="Q836805"/>
      <c r="R836805" s="19"/>
      <c r="S836805" s="19"/>
      <c r="T836805"/>
      <c r="U836805" s="113"/>
      <c r="V836805" s="19"/>
      <c r="W836805" s="19"/>
      <c r="X836805" s="19"/>
      <c r="Y836805" s="19"/>
      <c r="Z836805" s="19"/>
      <c r="AA836805" s="19"/>
      <c r="AB836805" s="19"/>
      <c r="AC836805" s="19"/>
      <c r="AD836805" s="19"/>
      <c r="AE836805" s="19"/>
      <c r="AF836805" s="19"/>
      <c r="AG836805" s="19"/>
      <c r="AH836805" s="19"/>
      <c r="AI836805" s="19"/>
      <c r="AJ836805" s="19"/>
      <c r="AK836805" s="19"/>
      <c r="AL836805" s="19"/>
      <c r="AM836805" s="19"/>
      <c r="AN836805" s="19"/>
      <c r="AO836805" s="19"/>
      <c r="AP836805"/>
    </row>
    <row r="836806" spans="1:42" s="116" customFormat="1" x14ac:dyDescent="0.3">
      <c r="A836806"/>
      <c r="B836806"/>
      <c r="C836806"/>
      <c r="D836806"/>
      <c r="E836806"/>
      <c r="F836806"/>
      <c r="G836806"/>
      <c r="H836806"/>
      <c r="I836806"/>
      <c r="J836806"/>
      <c r="K836806"/>
      <c r="L836806"/>
      <c r="M836806" s="115"/>
      <c r="N836806" s="115"/>
      <c r="O836806"/>
      <c r="P836806"/>
      <c r="Q836806"/>
      <c r="R836806" s="19"/>
      <c r="S836806" s="19"/>
      <c r="T836806"/>
      <c r="U836806" s="113"/>
      <c r="V836806" s="19"/>
      <c r="W836806" s="19"/>
      <c r="X836806" s="19"/>
      <c r="Y836806" s="19"/>
      <c r="Z836806" s="19"/>
      <c r="AA836806" s="19"/>
      <c r="AB836806" s="19"/>
      <c r="AC836806" s="19"/>
      <c r="AD836806" s="19"/>
      <c r="AE836806" s="19"/>
      <c r="AF836806" s="19"/>
      <c r="AG836806" s="19"/>
      <c r="AH836806" s="19"/>
      <c r="AI836806" s="19"/>
      <c r="AJ836806" s="19"/>
      <c r="AK836806" s="19"/>
      <c r="AL836806" s="19"/>
      <c r="AM836806" s="19"/>
      <c r="AN836806" s="19"/>
      <c r="AO836806" s="19"/>
      <c r="AP836806"/>
    </row>
    <row r="836807" spans="1:42" s="116" customFormat="1" x14ac:dyDescent="0.3">
      <c r="A836807"/>
      <c r="B836807"/>
      <c r="C836807"/>
      <c r="D836807"/>
      <c r="E836807"/>
      <c r="F836807"/>
      <c r="G836807"/>
      <c r="H836807"/>
      <c r="I836807"/>
      <c r="J836807"/>
      <c r="K836807"/>
      <c r="L836807"/>
      <c r="M836807" s="115"/>
      <c r="N836807" s="115"/>
      <c r="O836807"/>
      <c r="P836807"/>
      <c r="Q836807"/>
      <c r="R836807" s="19"/>
      <c r="S836807" s="19"/>
      <c r="T836807"/>
      <c r="U836807" s="113"/>
      <c r="V836807" s="19"/>
      <c r="W836807" s="19"/>
      <c r="X836807" s="19"/>
      <c r="Y836807" s="19"/>
      <c r="Z836807" s="19"/>
      <c r="AA836807" s="19"/>
      <c r="AB836807" s="19"/>
      <c r="AC836807" s="19"/>
      <c r="AD836807" s="19"/>
      <c r="AE836807" s="19"/>
      <c r="AF836807" s="19"/>
      <c r="AG836807" s="19"/>
      <c r="AH836807" s="19"/>
      <c r="AI836807" s="19"/>
      <c r="AJ836807" s="19"/>
      <c r="AK836807" s="19"/>
      <c r="AL836807" s="19"/>
      <c r="AM836807" s="19"/>
      <c r="AN836807" s="19"/>
      <c r="AO836807" s="19"/>
      <c r="AP836807"/>
    </row>
    <row r="836808" spans="1:42" s="116" customFormat="1" x14ac:dyDescent="0.3">
      <c r="A836808"/>
      <c r="B836808"/>
      <c r="C836808"/>
      <c r="D836808"/>
      <c r="E836808"/>
      <c r="F836808"/>
      <c r="G836808"/>
      <c r="H836808"/>
      <c r="I836808"/>
      <c r="J836808"/>
      <c r="K836808"/>
      <c r="L836808"/>
      <c r="M836808" s="115"/>
      <c r="N836808" s="115"/>
      <c r="O836808"/>
      <c r="P836808"/>
      <c r="Q836808"/>
      <c r="R836808" s="19"/>
      <c r="S836808" s="19"/>
      <c r="T836808"/>
      <c r="U836808" s="113"/>
      <c r="V836808" s="19"/>
      <c r="W836808" s="19"/>
      <c r="X836808" s="19"/>
      <c r="Y836808" s="19"/>
      <c r="Z836808" s="19"/>
      <c r="AA836808" s="19"/>
      <c r="AB836808" s="19"/>
      <c r="AC836808" s="19"/>
      <c r="AD836808" s="19"/>
      <c r="AE836808" s="19"/>
      <c r="AF836808" s="19"/>
      <c r="AG836808" s="19"/>
      <c r="AH836808" s="19"/>
      <c r="AI836808" s="19"/>
      <c r="AJ836808" s="19"/>
      <c r="AK836808" s="19"/>
      <c r="AL836808" s="19"/>
      <c r="AM836808" s="19"/>
      <c r="AN836808" s="19"/>
      <c r="AO836808" s="19"/>
      <c r="AP836808"/>
    </row>
    <row r="836809" spans="1:42" s="116" customFormat="1" x14ac:dyDescent="0.3">
      <c r="A836809"/>
      <c r="B836809"/>
      <c r="C836809"/>
      <c r="D836809"/>
      <c r="E836809"/>
      <c r="F836809"/>
      <c r="G836809"/>
      <c r="H836809"/>
      <c r="I836809"/>
      <c r="J836809"/>
      <c r="K836809"/>
      <c r="L836809"/>
      <c r="M836809" s="115"/>
      <c r="N836809" s="115"/>
      <c r="O836809"/>
      <c r="P836809"/>
      <c r="Q836809"/>
      <c r="R836809" s="19"/>
      <c r="S836809" s="19"/>
      <c r="T836809"/>
      <c r="U836809" s="113"/>
      <c r="V836809" s="19"/>
      <c r="W836809" s="19"/>
      <c r="X836809" s="19"/>
      <c r="Y836809" s="19"/>
      <c r="Z836809" s="19"/>
      <c r="AA836809" s="19"/>
      <c r="AB836809" s="19"/>
      <c r="AC836809" s="19"/>
      <c r="AD836809" s="19"/>
      <c r="AE836809" s="19"/>
      <c r="AF836809" s="19"/>
      <c r="AG836809" s="19"/>
      <c r="AH836809" s="19"/>
      <c r="AI836809" s="19"/>
      <c r="AJ836809" s="19"/>
      <c r="AK836809" s="19"/>
      <c r="AL836809" s="19"/>
      <c r="AM836809" s="19"/>
      <c r="AN836809" s="19"/>
      <c r="AO836809" s="19"/>
      <c r="AP836809"/>
    </row>
    <row r="836810" spans="1:42" s="116" customFormat="1" x14ac:dyDescent="0.3">
      <c r="A836810"/>
      <c r="B836810"/>
      <c r="C836810"/>
      <c r="D836810"/>
      <c r="E836810"/>
      <c r="F836810"/>
      <c r="G836810"/>
      <c r="H836810"/>
      <c r="I836810"/>
      <c r="J836810"/>
      <c r="K836810"/>
      <c r="L836810"/>
      <c r="M836810" s="115"/>
      <c r="N836810" s="115"/>
      <c r="O836810"/>
      <c r="P836810"/>
      <c r="Q836810"/>
      <c r="R836810" s="19"/>
      <c r="S836810" s="19"/>
      <c r="T836810"/>
      <c r="U836810" s="113"/>
      <c r="V836810" s="19"/>
      <c r="W836810" s="19"/>
      <c r="X836810" s="19"/>
      <c r="Y836810" s="19"/>
      <c r="Z836810" s="19"/>
      <c r="AA836810" s="19"/>
      <c r="AB836810" s="19"/>
      <c r="AC836810" s="19"/>
      <c r="AD836810" s="19"/>
      <c r="AE836810" s="19"/>
      <c r="AF836810" s="19"/>
      <c r="AG836810" s="19"/>
      <c r="AH836810" s="19"/>
      <c r="AI836810" s="19"/>
      <c r="AJ836810" s="19"/>
      <c r="AK836810" s="19"/>
      <c r="AL836810" s="19"/>
      <c r="AM836810" s="19"/>
      <c r="AN836810" s="19"/>
      <c r="AO836810" s="19"/>
      <c r="AP836810"/>
    </row>
    <row r="836811" spans="1:42" s="116" customFormat="1" x14ac:dyDescent="0.3">
      <c r="A836811"/>
      <c r="B836811"/>
      <c r="C836811"/>
      <c r="D836811"/>
      <c r="E836811"/>
      <c r="F836811"/>
      <c r="G836811"/>
      <c r="H836811"/>
      <c r="I836811"/>
      <c r="J836811"/>
      <c r="K836811"/>
      <c r="L836811"/>
      <c r="M836811" s="115"/>
      <c r="N836811" s="115"/>
      <c r="O836811"/>
      <c r="P836811"/>
      <c r="Q836811"/>
      <c r="R836811" s="19"/>
      <c r="S836811" s="19"/>
      <c r="T836811"/>
      <c r="U836811" s="113"/>
      <c r="V836811" s="19"/>
      <c r="W836811" s="19"/>
      <c r="X836811" s="19"/>
      <c r="Y836811" s="19"/>
      <c r="Z836811" s="19"/>
      <c r="AA836811" s="19"/>
      <c r="AB836811" s="19"/>
      <c r="AC836811" s="19"/>
      <c r="AD836811" s="19"/>
      <c r="AE836811" s="19"/>
      <c r="AF836811" s="19"/>
      <c r="AG836811" s="19"/>
      <c r="AH836811" s="19"/>
      <c r="AI836811" s="19"/>
      <c r="AJ836811" s="19"/>
      <c r="AK836811" s="19"/>
      <c r="AL836811" s="19"/>
      <c r="AM836811" s="19"/>
      <c r="AN836811" s="19"/>
      <c r="AO836811" s="19"/>
      <c r="AP836811"/>
    </row>
    <row r="836812" spans="1:42" s="116" customFormat="1" x14ac:dyDescent="0.3">
      <c r="A836812"/>
      <c r="B836812"/>
      <c r="C836812"/>
      <c r="D836812"/>
      <c r="E836812"/>
      <c r="F836812"/>
      <c r="G836812"/>
      <c r="H836812"/>
      <c r="I836812"/>
      <c r="J836812"/>
      <c r="K836812"/>
      <c r="L836812"/>
      <c r="M836812" s="115"/>
      <c r="N836812" s="115"/>
      <c r="O836812"/>
      <c r="P836812"/>
      <c r="Q836812"/>
      <c r="R836812" s="19"/>
      <c r="S836812" s="19"/>
      <c r="T836812"/>
      <c r="U836812" s="113"/>
      <c r="V836812" s="19"/>
      <c r="W836812" s="19"/>
      <c r="X836812" s="19"/>
      <c r="Y836812" s="19"/>
      <c r="Z836812" s="19"/>
      <c r="AA836812" s="19"/>
      <c r="AB836812" s="19"/>
      <c r="AC836812" s="19"/>
      <c r="AD836812" s="19"/>
      <c r="AE836812" s="19"/>
      <c r="AF836812" s="19"/>
      <c r="AG836812" s="19"/>
      <c r="AH836812" s="19"/>
      <c r="AI836812" s="19"/>
      <c r="AJ836812" s="19"/>
      <c r="AK836812" s="19"/>
      <c r="AL836812" s="19"/>
      <c r="AM836812" s="19"/>
      <c r="AN836812" s="19"/>
      <c r="AO836812" s="19"/>
      <c r="AP836812"/>
    </row>
    <row r="836813" spans="1:42" s="116" customFormat="1" x14ac:dyDescent="0.3">
      <c r="A836813"/>
      <c r="B836813"/>
      <c r="C836813"/>
      <c r="D836813"/>
      <c r="E836813"/>
      <c r="F836813"/>
      <c r="G836813"/>
      <c r="H836813"/>
      <c r="I836813"/>
      <c r="J836813"/>
      <c r="K836813"/>
      <c r="L836813"/>
      <c r="M836813" s="115"/>
      <c r="N836813" s="115"/>
      <c r="O836813"/>
      <c r="P836813"/>
      <c r="Q836813"/>
      <c r="R836813" s="19"/>
      <c r="S836813" s="19"/>
      <c r="T836813"/>
      <c r="U836813" s="113"/>
      <c r="V836813" s="19"/>
      <c r="W836813" s="19"/>
      <c r="X836813" s="19"/>
      <c r="Y836813" s="19"/>
      <c r="Z836813" s="19"/>
      <c r="AA836813" s="19"/>
      <c r="AB836813" s="19"/>
      <c r="AC836813" s="19"/>
      <c r="AD836813" s="19"/>
      <c r="AE836813" s="19"/>
      <c r="AF836813" s="19"/>
      <c r="AG836813" s="19"/>
      <c r="AH836813" s="19"/>
      <c r="AI836813" s="19"/>
      <c r="AJ836813" s="19"/>
      <c r="AK836813" s="19"/>
      <c r="AL836813" s="19"/>
      <c r="AM836813" s="19"/>
      <c r="AN836813" s="19"/>
      <c r="AO836813" s="19"/>
      <c r="AP836813"/>
    </row>
    <row r="836814" spans="1:42" s="116" customFormat="1" x14ac:dyDescent="0.3">
      <c r="A836814"/>
      <c r="B836814"/>
      <c r="C836814"/>
      <c r="D836814"/>
      <c r="E836814"/>
      <c r="F836814"/>
      <c r="G836814"/>
      <c r="H836814"/>
      <c r="I836814"/>
      <c r="J836814"/>
      <c r="K836814"/>
      <c r="L836814"/>
      <c r="M836814" s="115"/>
      <c r="N836814" s="115"/>
      <c r="O836814"/>
      <c r="P836814"/>
      <c r="Q836814"/>
      <c r="R836814" s="19"/>
      <c r="S836814" s="19"/>
      <c r="T836814"/>
      <c r="U836814" s="113"/>
      <c r="V836814" s="19"/>
      <c r="W836814" s="19"/>
      <c r="X836814" s="19"/>
      <c r="Y836814" s="19"/>
      <c r="Z836814" s="19"/>
      <c r="AA836814" s="19"/>
      <c r="AB836814" s="19"/>
      <c r="AC836814" s="19"/>
      <c r="AD836814" s="19"/>
      <c r="AE836814" s="19"/>
      <c r="AF836814" s="19"/>
      <c r="AG836814" s="19"/>
      <c r="AH836814" s="19"/>
      <c r="AI836814" s="19"/>
      <c r="AJ836814" s="19"/>
      <c r="AK836814" s="19"/>
      <c r="AL836814" s="19"/>
      <c r="AM836814" s="19"/>
      <c r="AN836814" s="19"/>
      <c r="AO836814" s="19"/>
      <c r="AP836814"/>
    </row>
    <row r="836815" spans="1:42" s="116" customFormat="1" x14ac:dyDescent="0.3">
      <c r="A836815"/>
      <c r="B836815"/>
      <c r="C836815"/>
      <c r="D836815"/>
      <c r="E836815"/>
      <c r="F836815"/>
      <c r="G836815"/>
      <c r="H836815"/>
      <c r="I836815"/>
      <c r="J836815"/>
      <c r="K836815"/>
      <c r="L836815"/>
      <c r="M836815" s="115"/>
      <c r="N836815" s="115"/>
      <c r="O836815"/>
      <c r="P836815"/>
      <c r="Q836815"/>
      <c r="R836815" s="19"/>
      <c r="S836815" s="19"/>
      <c r="T836815"/>
      <c r="U836815" s="113"/>
      <c r="V836815" s="19"/>
      <c r="W836815" s="19"/>
      <c r="X836815" s="19"/>
      <c r="Y836815" s="19"/>
      <c r="Z836815" s="19"/>
      <c r="AA836815" s="19"/>
      <c r="AB836815" s="19"/>
      <c r="AC836815" s="19"/>
      <c r="AD836815" s="19"/>
      <c r="AE836815" s="19"/>
      <c r="AF836815" s="19"/>
      <c r="AG836815" s="19"/>
      <c r="AH836815" s="19"/>
      <c r="AI836815" s="19"/>
      <c r="AJ836815" s="19"/>
      <c r="AK836815" s="19"/>
      <c r="AL836815" s="19"/>
      <c r="AM836815" s="19"/>
      <c r="AN836815" s="19"/>
      <c r="AO836815" s="19"/>
      <c r="AP836815"/>
    </row>
    <row r="836816" spans="1:42" s="116" customFormat="1" x14ac:dyDescent="0.3">
      <c r="A836816"/>
      <c r="B836816"/>
      <c r="C836816"/>
      <c r="D836816"/>
      <c r="E836816"/>
      <c r="F836816"/>
      <c r="G836816"/>
      <c r="H836816"/>
      <c r="I836816"/>
      <c r="J836816"/>
      <c r="K836816"/>
      <c r="L836816"/>
      <c r="M836816" s="115"/>
      <c r="N836816" s="115"/>
      <c r="O836816"/>
      <c r="P836816"/>
      <c r="Q836816"/>
      <c r="R836816" s="19"/>
      <c r="S836816" s="19"/>
      <c r="T836816"/>
      <c r="U836816" s="113"/>
      <c r="V836816" s="19"/>
      <c r="W836816" s="19"/>
      <c r="X836816" s="19"/>
      <c r="Y836816" s="19"/>
      <c r="Z836816" s="19"/>
      <c r="AA836816" s="19"/>
      <c r="AB836816" s="19"/>
      <c r="AC836816" s="19"/>
      <c r="AD836816" s="19"/>
      <c r="AE836816" s="19"/>
      <c r="AF836816" s="19"/>
      <c r="AG836816" s="19"/>
      <c r="AH836816" s="19"/>
      <c r="AI836816" s="19"/>
      <c r="AJ836816" s="19"/>
      <c r="AK836816" s="19"/>
      <c r="AL836816" s="19"/>
      <c r="AM836816" s="19"/>
      <c r="AN836816" s="19"/>
      <c r="AO836816" s="19"/>
      <c r="AP836816"/>
    </row>
    <row r="836817" spans="1:42" s="116" customFormat="1" x14ac:dyDescent="0.3">
      <c r="A836817"/>
      <c r="B836817"/>
      <c r="C836817"/>
      <c r="D836817"/>
      <c r="E836817"/>
      <c r="F836817"/>
      <c r="G836817"/>
      <c r="H836817"/>
      <c r="I836817"/>
      <c r="J836817"/>
      <c r="K836817"/>
      <c r="L836817"/>
      <c r="M836817" s="115"/>
      <c r="N836817" s="115"/>
      <c r="O836817"/>
      <c r="P836817"/>
      <c r="Q836817"/>
      <c r="R836817" s="19"/>
      <c r="S836817" s="19"/>
      <c r="T836817"/>
      <c r="U836817" s="113"/>
      <c r="V836817" s="19"/>
      <c r="W836817" s="19"/>
      <c r="X836817" s="19"/>
      <c r="Y836817" s="19"/>
      <c r="Z836817" s="19"/>
      <c r="AA836817" s="19"/>
      <c r="AB836817" s="19"/>
      <c r="AC836817" s="19"/>
      <c r="AD836817" s="19"/>
      <c r="AE836817" s="19"/>
      <c r="AF836817" s="19"/>
      <c r="AG836817" s="19"/>
      <c r="AH836817" s="19"/>
      <c r="AI836817" s="19"/>
      <c r="AJ836817" s="19"/>
      <c r="AK836817" s="19"/>
      <c r="AL836817" s="19"/>
      <c r="AM836817" s="19"/>
      <c r="AN836817" s="19"/>
      <c r="AO836817" s="19"/>
      <c r="AP836817"/>
    </row>
    <row r="836818" spans="1:42" s="116" customFormat="1" x14ac:dyDescent="0.3">
      <c r="A836818"/>
      <c r="B836818"/>
      <c r="C836818"/>
      <c r="D836818"/>
      <c r="E836818"/>
      <c r="F836818"/>
      <c r="G836818"/>
      <c r="H836818"/>
      <c r="I836818"/>
      <c r="J836818"/>
      <c r="K836818"/>
      <c r="L836818"/>
      <c r="M836818" s="115"/>
      <c r="N836818" s="115"/>
      <c r="O836818"/>
      <c r="P836818"/>
      <c r="Q836818"/>
      <c r="R836818" s="19"/>
      <c r="S836818" s="19"/>
      <c r="T836818"/>
      <c r="U836818" s="113"/>
      <c r="V836818" s="19"/>
      <c r="W836818" s="19"/>
      <c r="X836818" s="19"/>
      <c r="Y836818" s="19"/>
      <c r="Z836818" s="19"/>
      <c r="AA836818" s="19"/>
      <c r="AB836818" s="19"/>
      <c r="AC836818" s="19"/>
      <c r="AD836818" s="19"/>
      <c r="AE836818" s="19"/>
      <c r="AF836818" s="19"/>
      <c r="AG836818" s="19"/>
      <c r="AH836818" s="19"/>
      <c r="AI836818" s="19"/>
      <c r="AJ836818" s="19"/>
      <c r="AK836818" s="19"/>
      <c r="AL836818" s="19"/>
      <c r="AM836818" s="19"/>
      <c r="AN836818" s="19"/>
      <c r="AO836818" s="19"/>
      <c r="AP836818"/>
    </row>
    <row r="836819" spans="1:42" s="116" customFormat="1" x14ac:dyDescent="0.3">
      <c r="A836819"/>
      <c r="B836819"/>
      <c r="C836819"/>
      <c r="D836819"/>
      <c r="E836819"/>
      <c r="F836819"/>
      <c r="G836819"/>
      <c r="H836819"/>
      <c r="I836819"/>
      <c r="J836819"/>
      <c r="K836819"/>
      <c r="L836819"/>
      <c r="M836819" s="115"/>
      <c r="N836819" s="115"/>
      <c r="O836819"/>
      <c r="P836819"/>
      <c r="Q836819"/>
      <c r="R836819" s="19"/>
      <c r="S836819" s="19"/>
      <c r="T836819"/>
      <c r="U836819" s="113"/>
      <c r="V836819" s="19"/>
      <c r="W836819" s="19"/>
      <c r="X836819" s="19"/>
      <c r="Y836819" s="19"/>
      <c r="Z836819" s="19"/>
      <c r="AA836819" s="19"/>
      <c r="AB836819" s="19"/>
      <c r="AC836819" s="19"/>
      <c r="AD836819" s="19"/>
      <c r="AE836819" s="19"/>
      <c r="AF836819" s="19"/>
      <c r="AG836819" s="19"/>
      <c r="AH836819" s="19"/>
      <c r="AI836819" s="19"/>
      <c r="AJ836819" s="19"/>
      <c r="AK836819" s="19"/>
      <c r="AL836819" s="19"/>
      <c r="AM836819" s="19"/>
      <c r="AN836819" s="19"/>
      <c r="AO836819" s="19"/>
      <c r="AP836819"/>
    </row>
    <row r="836820" spans="1:42" s="116" customFormat="1" x14ac:dyDescent="0.3">
      <c r="A836820"/>
      <c r="B836820"/>
      <c r="C836820"/>
      <c r="D836820"/>
      <c r="E836820"/>
      <c r="F836820"/>
      <c r="G836820"/>
      <c r="H836820"/>
      <c r="I836820"/>
      <c r="J836820"/>
      <c r="K836820"/>
      <c r="L836820"/>
      <c r="M836820" s="115"/>
      <c r="N836820" s="115"/>
      <c r="O836820"/>
      <c r="P836820"/>
      <c r="Q836820"/>
      <c r="R836820" s="19"/>
      <c r="S836820" s="19"/>
      <c r="T836820"/>
      <c r="U836820" s="113"/>
      <c r="V836820" s="19"/>
      <c r="W836820" s="19"/>
      <c r="X836820" s="19"/>
      <c r="Y836820" s="19"/>
      <c r="Z836820" s="19"/>
      <c r="AA836820" s="19"/>
      <c r="AB836820" s="19"/>
      <c r="AC836820" s="19"/>
      <c r="AD836820" s="19"/>
      <c r="AE836820" s="19"/>
      <c r="AF836820" s="19"/>
      <c r="AG836820" s="19"/>
      <c r="AH836820" s="19"/>
      <c r="AI836820" s="19"/>
      <c r="AJ836820" s="19"/>
      <c r="AK836820" s="19"/>
      <c r="AL836820" s="19"/>
      <c r="AM836820" s="19"/>
      <c r="AN836820" s="19"/>
      <c r="AO836820" s="19"/>
      <c r="AP836820"/>
    </row>
    <row r="836821" spans="1:42" s="116" customFormat="1" x14ac:dyDescent="0.3">
      <c r="A836821"/>
      <c r="B836821"/>
      <c r="C836821"/>
      <c r="D836821"/>
      <c r="E836821"/>
      <c r="F836821"/>
      <c r="G836821"/>
      <c r="H836821"/>
      <c r="I836821"/>
      <c r="J836821"/>
      <c r="K836821"/>
      <c r="L836821"/>
      <c r="M836821" s="115"/>
      <c r="N836821" s="115"/>
      <c r="O836821"/>
      <c r="P836821"/>
      <c r="Q836821"/>
      <c r="R836821" s="19"/>
      <c r="S836821" s="19"/>
      <c r="T836821"/>
      <c r="U836821" s="113"/>
      <c r="V836821" s="19"/>
      <c r="W836821" s="19"/>
      <c r="X836821" s="19"/>
      <c r="Y836821" s="19"/>
      <c r="Z836821" s="19"/>
      <c r="AA836821" s="19"/>
      <c r="AB836821" s="19"/>
      <c r="AC836821" s="19"/>
      <c r="AD836821" s="19"/>
      <c r="AE836821" s="19"/>
      <c r="AF836821" s="19"/>
      <c r="AG836821" s="19"/>
      <c r="AH836821" s="19"/>
      <c r="AI836821" s="19"/>
      <c r="AJ836821" s="19"/>
      <c r="AK836821" s="19"/>
      <c r="AL836821" s="19"/>
      <c r="AM836821" s="19"/>
      <c r="AN836821" s="19"/>
      <c r="AO836821" s="19"/>
      <c r="AP836821"/>
    </row>
    <row r="836822" spans="1:42" s="116" customFormat="1" x14ac:dyDescent="0.3">
      <c r="A836822"/>
      <c r="B836822"/>
      <c r="C836822"/>
      <c r="D836822"/>
      <c r="E836822"/>
      <c r="F836822"/>
      <c r="G836822"/>
      <c r="H836822"/>
      <c r="I836822"/>
      <c r="J836822"/>
      <c r="K836822"/>
      <c r="L836822"/>
      <c r="M836822" s="115"/>
      <c r="N836822" s="115"/>
      <c r="O836822"/>
      <c r="P836822"/>
      <c r="Q836822"/>
      <c r="R836822" s="19"/>
      <c r="S836822" s="19"/>
      <c r="T836822"/>
      <c r="U836822" s="113"/>
      <c r="V836822" s="19"/>
      <c r="W836822" s="19"/>
      <c r="X836822" s="19"/>
      <c r="Y836822" s="19"/>
      <c r="Z836822" s="19"/>
      <c r="AA836822" s="19"/>
      <c r="AB836822" s="19"/>
      <c r="AC836822" s="19"/>
      <c r="AD836822" s="19"/>
      <c r="AE836822" s="19"/>
      <c r="AF836822" s="19"/>
      <c r="AG836822" s="19"/>
      <c r="AH836822" s="19"/>
      <c r="AI836822" s="19"/>
      <c r="AJ836822" s="19"/>
      <c r="AK836822" s="19"/>
      <c r="AL836822" s="19"/>
      <c r="AM836822" s="19"/>
      <c r="AN836822" s="19"/>
      <c r="AO836822" s="19"/>
      <c r="AP836822"/>
    </row>
    <row r="836823" spans="1:42" s="116" customFormat="1" x14ac:dyDescent="0.3">
      <c r="A836823"/>
      <c r="B836823"/>
      <c r="C836823"/>
      <c r="D836823"/>
      <c r="E836823"/>
      <c r="F836823"/>
      <c r="G836823"/>
      <c r="H836823"/>
      <c r="I836823"/>
      <c r="J836823"/>
      <c r="K836823"/>
      <c r="L836823"/>
      <c r="M836823" s="115"/>
      <c r="N836823" s="115"/>
      <c r="O836823"/>
      <c r="P836823"/>
      <c r="Q836823"/>
      <c r="R836823" s="19"/>
      <c r="S836823" s="19"/>
      <c r="T836823"/>
      <c r="U836823" s="113"/>
      <c r="V836823" s="19"/>
      <c r="W836823" s="19"/>
      <c r="X836823" s="19"/>
      <c r="Y836823" s="19"/>
      <c r="Z836823" s="19"/>
      <c r="AA836823" s="19"/>
      <c r="AB836823" s="19"/>
      <c r="AC836823" s="19"/>
      <c r="AD836823" s="19"/>
      <c r="AE836823" s="19"/>
      <c r="AF836823" s="19"/>
      <c r="AG836823" s="19"/>
      <c r="AH836823" s="19"/>
      <c r="AI836823" s="19"/>
      <c r="AJ836823" s="19"/>
      <c r="AK836823" s="19"/>
      <c r="AL836823" s="19"/>
      <c r="AM836823" s="19"/>
      <c r="AN836823" s="19"/>
      <c r="AO836823" s="19"/>
      <c r="AP836823"/>
    </row>
    <row r="836824" spans="1:42" s="116" customFormat="1" x14ac:dyDescent="0.3">
      <c r="A836824"/>
      <c r="B836824"/>
      <c r="C836824"/>
      <c r="D836824"/>
      <c r="E836824"/>
      <c r="F836824"/>
      <c r="G836824"/>
      <c r="H836824"/>
      <c r="I836824"/>
      <c r="J836824"/>
      <c r="K836824"/>
      <c r="L836824"/>
      <c r="M836824" s="115"/>
      <c r="N836824" s="115"/>
      <c r="O836824"/>
      <c r="P836824"/>
      <c r="Q836824"/>
      <c r="R836824" s="19"/>
      <c r="S836824" s="19"/>
      <c r="T836824"/>
      <c r="U836824" s="113"/>
      <c r="V836824" s="19"/>
      <c r="W836824" s="19"/>
      <c r="X836824" s="19"/>
      <c r="Y836824" s="19"/>
      <c r="Z836824" s="19"/>
      <c r="AA836824" s="19"/>
      <c r="AB836824" s="19"/>
      <c r="AC836824" s="19"/>
      <c r="AD836824" s="19"/>
      <c r="AE836824" s="19"/>
      <c r="AF836824" s="19"/>
      <c r="AG836824" s="19"/>
      <c r="AH836824" s="19"/>
      <c r="AI836824" s="19"/>
      <c r="AJ836824" s="19"/>
      <c r="AK836824" s="19"/>
      <c r="AL836824" s="19"/>
      <c r="AM836824" s="19"/>
      <c r="AN836824" s="19"/>
      <c r="AO836824" s="19"/>
      <c r="AP836824"/>
    </row>
    <row r="836825" spans="1:42" s="116" customFormat="1" x14ac:dyDescent="0.3">
      <c r="A836825"/>
      <c r="B836825"/>
      <c r="C836825"/>
      <c r="D836825"/>
      <c r="E836825"/>
      <c r="F836825"/>
      <c r="G836825"/>
      <c r="H836825"/>
      <c r="I836825"/>
      <c r="J836825"/>
      <c r="K836825"/>
      <c r="L836825"/>
      <c r="M836825" s="115"/>
      <c r="N836825" s="115"/>
      <c r="O836825"/>
      <c r="P836825"/>
      <c r="Q836825"/>
      <c r="R836825" s="19"/>
      <c r="S836825" s="19"/>
      <c r="T836825"/>
      <c r="U836825" s="113"/>
      <c r="V836825" s="19"/>
      <c r="W836825" s="19"/>
      <c r="X836825" s="19"/>
      <c r="Y836825" s="19"/>
      <c r="Z836825" s="19"/>
      <c r="AA836825" s="19"/>
      <c r="AB836825" s="19"/>
      <c r="AC836825" s="19"/>
      <c r="AD836825" s="19"/>
      <c r="AE836825" s="19"/>
      <c r="AF836825" s="19"/>
      <c r="AG836825" s="19"/>
      <c r="AH836825" s="19"/>
      <c r="AI836825" s="19"/>
      <c r="AJ836825" s="19"/>
      <c r="AK836825" s="19"/>
      <c r="AL836825" s="19"/>
      <c r="AM836825" s="19"/>
      <c r="AN836825" s="19"/>
      <c r="AO836825" s="19"/>
      <c r="AP836825"/>
    </row>
    <row r="836826" spans="1:42" s="116" customFormat="1" x14ac:dyDescent="0.3">
      <c r="A836826"/>
      <c r="B836826"/>
      <c r="C836826"/>
      <c r="D836826"/>
      <c r="E836826"/>
      <c r="F836826"/>
      <c r="G836826"/>
      <c r="H836826"/>
      <c r="I836826"/>
      <c r="J836826"/>
      <c r="K836826"/>
      <c r="L836826"/>
      <c r="M836826" s="115"/>
      <c r="N836826" s="115"/>
      <c r="O836826"/>
      <c r="P836826"/>
      <c r="Q836826"/>
      <c r="R836826" s="19"/>
      <c r="S836826" s="19"/>
      <c r="T836826"/>
      <c r="U836826" s="113"/>
      <c r="V836826" s="19"/>
      <c r="W836826" s="19"/>
      <c r="X836826" s="19"/>
      <c r="Y836826" s="19"/>
      <c r="Z836826" s="19"/>
      <c r="AA836826" s="19"/>
      <c r="AB836826" s="19"/>
      <c r="AC836826" s="19"/>
      <c r="AD836826" s="19"/>
      <c r="AE836826" s="19"/>
      <c r="AF836826" s="19"/>
      <c r="AG836826" s="19"/>
      <c r="AH836826" s="19"/>
      <c r="AI836826" s="19"/>
      <c r="AJ836826" s="19"/>
      <c r="AK836826" s="19"/>
      <c r="AL836826" s="19"/>
      <c r="AM836826" s="19"/>
      <c r="AN836826" s="19"/>
      <c r="AO836826" s="19"/>
      <c r="AP836826"/>
    </row>
    <row r="836827" spans="1:42" s="116" customFormat="1" x14ac:dyDescent="0.3">
      <c r="A836827"/>
      <c r="B836827"/>
      <c r="C836827"/>
      <c r="D836827"/>
      <c r="E836827"/>
      <c r="F836827"/>
      <c r="G836827"/>
      <c r="H836827"/>
      <c r="I836827"/>
      <c r="J836827"/>
      <c r="K836827"/>
      <c r="L836827"/>
      <c r="M836827" s="115"/>
      <c r="N836827" s="115"/>
      <c r="O836827"/>
      <c r="P836827"/>
      <c r="Q836827"/>
      <c r="R836827" s="19"/>
      <c r="S836827" s="19"/>
      <c r="T836827"/>
      <c r="U836827" s="113"/>
      <c r="V836827" s="19"/>
      <c r="W836827" s="19"/>
      <c r="X836827" s="19"/>
      <c r="Y836827" s="19"/>
      <c r="Z836827" s="19"/>
      <c r="AA836827" s="19"/>
      <c r="AB836827" s="19"/>
      <c r="AC836827" s="19"/>
      <c r="AD836827" s="19"/>
      <c r="AE836827" s="19"/>
      <c r="AF836827" s="19"/>
      <c r="AG836827" s="19"/>
      <c r="AH836827" s="19"/>
      <c r="AI836827" s="19"/>
      <c r="AJ836827" s="19"/>
      <c r="AK836827" s="19"/>
      <c r="AL836827" s="19"/>
      <c r="AM836827" s="19"/>
      <c r="AN836827" s="19"/>
      <c r="AO836827" s="19"/>
      <c r="AP836827"/>
    </row>
    <row r="836828" spans="1:42" s="116" customFormat="1" x14ac:dyDescent="0.3">
      <c r="A836828"/>
      <c r="B836828"/>
      <c r="C836828"/>
      <c r="D836828"/>
      <c r="E836828"/>
      <c r="F836828"/>
      <c r="G836828"/>
      <c r="H836828"/>
      <c r="I836828"/>
      <c r="J836828"/>
      <c r="K836828"/>
      <c r="L836828"/>
      <c r="M836828" s="115"/>
      <c r="N836828" s="115"/>
      <c r="O836828"/>
      <c r="P836828"/>
      <c r="Q836828"/>
      <c r="R836828" s="19"/>
      <c r="S836828" s="19"/>
      <c r="T836828"/>
      <c r="U836828" s="113"/>
      <c r="V836828" s="19"/>
      <c r="W836828" s="19"/>
      <c r="X836828" s="19"/>
      <c r="Y836828" s="19"/>
      <c r="Z836828" s="19"/>
      <c r="AA836828" s="19"/>
      <c r="AB836828" s="19"/>
      <c r="AC836828" s="19"/>
      <c r="AD836828" s="19"/>
      <c r="AE836828" s="19"/>
      <c r="AF836828" s="19"/>
      <c r="AG836828" s="19"/>
      <c r="AH836828" s="19"/>
      <c r="AI836828" s="19"/>
      <c r="AJ836828" s="19"/>
      <c r="AK836828" s="19"/>
      <c r="AL836828" s="19"/>
      <c r="AM836828" s="19"/>
      <c r="AN836828" s="19"/>
      <c r="AO836828" s="19"/>
      <c r="AP836828"/>
    </row>
    <row r="836829" spans="1:42" s="116" customFormat="1" x14ac:dyDescent="0.3">
      <c r="A836829"/>
      <c r="B836829"/>
      <c r="C836829"/>
      <c r="D836829"/>
      <c r="E836829"/>
      <c r="F836829"/>
      <c r="G836829"/>
      <c r="H836829"/>
      <c r="I836829"/>
      <c r="J836829"/>
      <c r="K836829"/>
      <c r="L836829"/>
      <c r="M836829" s="115"/>
      <c r="N836829" s="115"/>
      <c r="O836829"/>
      <c r="P836829"/>
      <c r="Q836829"/>
      <c r="R836829" s="19"/>
      <c r="S836829" s="19"/>
      <c r="T836829"/>
      <c r="U836829" s="113"/>
      <c r="V836829" s="19"/>
      <c r="W836829" s="19"/>
      <c r="X836829" s="19"/>
      <c r="Y836829" s="19"/>
      <c r="Z836829" s="19"/>
      <c r="AA836829" s="19"/>
      <c r="AB836829" s="19"/>
      <c r="AC836829" s="19"/>
      <c r="AD836829" s="19"/>
      <c r="AE836829" s="19"/>
      <c r="AF836829" s="19"/>
      <c r="AG836829" s="19"/>
      <c r="AH836829" s="19"/>
      <c r="AI836829" s="19"/>
      <c r="AJ836829" s="19"/>
      <c r="AK836829" s="19"/>
      <c r="AL836829" s="19"/>
      <c r="AM836829" s="19"/>
      <c r="AN836829" s="19"/>
      <c r="AO836829" s="19"/>
      <c r="AP836829"/>
    </row>
    <row r="836830" spans="1:42" s="116" customFormat="1" x14ac:dyDescent="0.3">
      <c r="A836830"/>
      <c r="B836830"/>
      <c r="C836830"/>
      <c r="D836830"/>
      <c r="E836830"/>
      <c r="F836830"/>
      <c r="G836830"/>
      <c r="H836830"/>
      <c r="I836830"/>
      <c r="J836830"/>
      <c r="K836830"/>
      <c r="L836830"/>
      <c r="M836830" s="115"/>
      <c r="N836830" s="115"/>
      <c r="O836830"/>
      <c r="P836830"/>
      <c r="Q836830"/>
      <c r="R836830" s="19"/>
      <c r="S836830" s="19"/>
      <c r="T836830"/>
      <c r="U836830" s="113"/>
      <c r="V836830" s="19"/>
      <c r="W836830" s="19"/>
      <c r="X836830" s="19"/>
      <c r="Y836830" s="19"/>
      <c r="Z836830" s="19"/>
      <c r="AA836830" s="19"/>
      <c r="AB836830" s="19"/>
      <c r="AC836830" s="19"/>
      <c r="AD836830" s="19"/>
      <c r="AE836830" s="19"/>
      <c r="AF836830" s="19"/>
      <c r="AG836830" s="19"/>
      <c r="AH836830" s="19"/>
      <c r="AI836830" s="19"/>
      <c r="AJ836830" s="19"/>
      <c r="AK836830" s="19"/>
      <c r="AL836830" s="19"/>
      <c r="AM836830" s="19"/>
      <c r="AN836830" s="19"/>
      <c r="AO836830" s="19"/>
      <c r="AP836830"/>
    </row>
    <row r="836831" spans="1:42" s="116" customFormat="1" x14ac:dyDescent="0.3">
      <c r="A836831"/>
      <c r="B836831"/>
      <c r="C836831"/>
      <c r="D836831"/>
      <c r="E836831"/>
      <c r="F836831"/>
      <c r="G836831"/>
      <c r="H836831"/>
      <c r="I836831"/>
      <c r="J836831"/>
      <c r="K836831"/>
      <c r="L836831"/>
      <c r="M836831" s="115"/>
      <c r="N836831" s="115"/>
      <c r="O836831"/>
      <c r="P836831"/>
      <c r="Q836831"/>
      <c r="R836831" s="19"/>
      <c r="S836831" s="19"/>
      <c r="T836831"/>
      <c r="U836831" s="113"/>
      <c r="V836831" s="19"/>
      <c r="W836831" s="19"/>
      <c r="X836831" s="19"/>
      <c r="Y836831" s="19"/>
      <c r="Z836831" s="19"/>
      <c r="AA836831" s="19"/>
      <c r="AB836831" s="19"/>
      <c r="AC836831" s="19"/>
      <c r="AD836831" s="19"/>
      <c r="AE836831" s="19"/>
      <c r="AF836831" s="19"/>
      <c r="AG836831" s="19"/>
      <c r="AH836831" s="19"/>
      <c r="AI836831" s="19"/>
      <c r="AJ836831" s="19"/>
      <c r="AK836831" s="19"/>
      <c r="AL836831" s="19"/>
      <c r="AM836831" s="19"/>
      <c r="AN836831" s="19"/>
      <c r="AO836831" s="19"/>
      <c r="AP836831"/>
    </row>
    <row r="836832" spans="1:42" s="116" customFormat="1" x14ac:dyDescent="0.3">
      <c r="A836832"/>
      <c r="B836832"/>
      <c r="C836832"/>
      <c r="D836832"/>
      <c r="E836832"/>
      <c r="F836832"/>
      <c r="G836832"/>
      <c r="H836832"/>
      <c r="I836832"/>
      <c r="J836832"/>
      <c r="K836832"/>
      <c r="L836832"/>
      <c r="M836832" s="115"/>
      <c r="N836832" s="115"/>
      <c r="O836832"/>
      <c r="P836832"/>
      <c r="Q836832"/>
      <c r="R836832" s="19"/>
      <c r="S836832" s="19"/>
      <c r="T836832"/>
      <c r="U836832" s="113"/>
      <c r="V836832" s="19"/>
      <c r="W836832" s="19"/>
      <c r="X836832" s="19"/>
      <c r="Y836832" s="19"/>
      <c r="Z836832" s="19"/>
      <c r="AA836832" s="19"/>
      <c r="AB836832" s="19"/>
      <c r="AC836832" s="19"/>
      <c r="AD836832" s="19"/>
      <c r="AE836832" s="19"/>
      <c r="AF836832" s="19"/>
      <c r="AG836832" s="19"/>
      <c r="AH836832" s="19"/>
      <c r="AI836832" s="19"/>
      <c r="AJ836832" s="19"/>
      <c r="AK836832" s="19"/>
      <c r="AL836832" s="19"/>
      <c r="AM836832" s="19"/>
      <c r="AN836832" s="19"/>
      <c r="AO836832" s="19"/>
      <c r="AP836832"/>
    </row>
    <row r="836833" spans="1:42" s="116" customFormat="1" x14ac:dyDescent="0.3">
      <c r="A836833"/>
      <c r="B836833"/>
      <c r="C836833"/>
      <c r="D836833"/>
      <c r="E836833"/>
      <c r="F836833"/>
      <c r="G836833"/>
      <c r="H836833"/>
      <c r="I836833"/>
      <c r="J836833"/>
      <c r="K836833"/>
      <c r="L836833"/>
      <c r="M836833" s="115"/>
      <c r="N836833" s="115"/>
      <c r="O836833"/>
      <c r="P836833"/>
      <c r="Q836833"/>
      <c r="R836833" s="19"/>
      <c r="S836833" s="19"/>
      <c r="T836833"/>
      <c r="U836833" s="113"/>
      <c r="V836833" s="19"/>
      <c r="W836833" s="19"/>
      <c r="X836833" s="19"/>
      <c r="Y836833" s="19"/>
      <c r="Z836833" s="19"/>
      <c r="AA836833" s="19"/>
      <c r="AB836833" s="19"/>
      <c r="AC836833" s="19"/>
      <c r="AD836833" s="19"/>
      <c r="AE836833" s="19"/>
      <c r="AF836833" s="19"/>
      <c r="AG836833" s="19"/>
      <c r="AH836833" s="19"/>
      <c r="AI836833" s="19"/>
      <c r="AJ836833" s="19"/>
      <c r="AK836833" s="19"/>
      <c r="AL836833" s="19"/>
      <c r="AM836833" s="19"/>
      <c r="AN836833" s="19"/>
      <c r="AO836833" s="19"/>
      <c r="AP836833"/>
    </row>
    <row r="836834" spans="1:42" s="116" customFormat="1" x14ac:dyDescent="0.3">
      <c r="A836834"/>
      <c r="B836834"/>
      <c r="C836834"/>
      <c r="D836834"/>
      <c r="E836834"/>
      <c r="F836834"/>
      <c r="G836834"/>
      <c r="H836834"/>
      <c r="I836834"/>
      <c r="J836834"/>
      <c r="K836834"/>
      <c r="L836834"/>
      <c r="M836834" s="115"/>
      <c r="N836834" s="115"/>
      <c r="O836834"/>
      <c r="P836834"/>
      <c r="Q836834"/>
      <c r="R836834" s="19"/>
      <c r="S836834" s="19"/>
      <c r="T836834"/>
      <c r="U836834" s="113"/>
      <c r="V836834" s="19"/>
      <c r="W836834" s="19"/>
      <c r="X836834" s="19"/>
      <c r="Y836834" s="19"/>
      <c r="Z836834" s="19"/>
      <c r="AA836834" s="19"/>
      <c r="AB836834" s="19"/>
      <c r="AC836834" s="19"/>
      <c r="AD836834" s="19"/>
      <c r="AE836834" s="19"/>
      <c r="AF836834" s="19"/>
      <c r="AG836834" s="19"/>
      <c r="AH836834" s="19"/>
      <c r="AI836834" s="19"/>
      <c r="AJ836834" s="19"/>
      <c r="AK836834" s="19"/>
      <c r="AL836834" s="19"/>
      <c r="AM836834" s="19"/>
      <c r="AN836834" s="19"/>
      <c r="AO836834" s="19"/>
      <c r="AP836834"/>
    </row>
    <row r="836835" spans="1:42" s="116" customFormat="1" x14ac:dyDescent="0.3">
      <c r="A836835"/>
      <c r="B836835"/>
      <c r="C836835"/>
      <c r="D836835"/>
      <c r="E836835"/>
      <c r="F836835"/>
      <c r="G836835"/>
      <c r="H836835"/>
      <c r="I836835"/>
      <c r="J836835"/>
      <c r="K836835"/>
      <c r="L836835"/>
      <c r="M836835" s="115"/>
      <c r="N836835" s="115"/>
      <c r="O836835"/>
      <c r="P836835"/>
      <c r="Q836835"/>
      <c r="R836835" s="19"/>
      <c r="S836835" s="19"/>
      <c r="T836835"/>
      <c r="U836835" s="113"/>
      <c r="V836835" s="19"/>
      <c r="W836835" s="19"/>
      <c r="X836835" s="19"/>
      <c r="Y836835" s="19"/>
      <c r="Z836835" s="19"/>
      <c r="AA836835" s="19"/>
      <c r="AB836835" s="19"/>
      <c r="AC836835" s="19"/>
      <c r="AD836835" s="19"/>
      <c r="AE836835" s="19"/>
      <c r="AF836835" s="19"/>
      <c r="AG836835" s="19"/>
      <c r="AH836835" s="19"/>
      <c r="AI836835" s="19"/>
      <c r="AJ836835" s="19"/>
      <c r="AK836835" s="19"/>
      <c r="AL836835" s="19"/>
      <c r="AM836835" s="19"/>
      <c r="AN836835" s="19"/>
      <c r="AO836835" s="19"/>
      <c r="AP836835"/>
    </row>
    <row r="836836" spans="1:42" s="116" customFormat="1" x14ac:dyDescent="0.3">
      <c r="A836836"/>
      <c r="B836836"/>
      <c r="C836836"/>
      <c r="D836836"/>
      <c r="E836836"/>
      <c r="F836836"/>
      <c r="G836836"/>
      <c r="H836836"/>
      <c r="I836836"/>
      <c r="J836836"/>
      <c r="K836836"/>
      <c r="L836836"/>
      <c r="M836836" s="115"/>
      <c r="N836836" s="115"/>
      <c r="O836836"/>
      <c r="P836836"/>
      <c r="Q836836"/>
      <c r="R836836" s="19"/>
      <c r="S836836" s="19"/>
      <c r="T836836"/>
      <c r="U836836" s="113"/>
      <c r="V836836" s="19"/>
      <c r="W836836" s="19"/>
      <c r="X836836" s="19"/>
      <c r="Y836836" s="19"/>
      <c r="Z836836" s="19"/>
      <c r="AA836836" s="19"/>
      <c r="AB836836" s="19"/>
      <c r="AC836836" s="19"/>
      <c r="AD836836" s="19"/>
      <c r="AE836836" s="19"/>
      <c r="AF836836" s="19"/>
      <c r="AG836836" s="19"/>
      <c r="AH836836" s="19"/>
      <c r="AI836836" s="19"/>
      <c r="AJ836836" s="19"/>
      <c r="AK836836" s="19"/>
      <c r="AL836836" s="19"/>
      <c r="AM836836" s="19"/>
      <c r="AN836836" s="19"/>
      <c r="AO836836" s="19"/>
      <c r="AP836836"/>
    </row>
    <row r="836837" spans="1:42" s="116" customFormat="1" x14ac:dyDescent="0.3">
      <c r="A836837"/>
      <c r="B836837"/>
      <c r="C836837"/>
      <c r="D836837"/>
      <c r="E836837"/>
      <c r="F836837"/>
      <c r="G836837"/>
      <c r="H836837"/>
      <c r="I836837"/>
      <c r="J836837"/>
      <c r="K836837"/>
      <c r="L836837"/>
      <c r="M836837" s="115"/>
      <c r="N836837" s="115"/>
      <c r="O836837"/>
      <c r="P836837"/>
      <c r="Q836837"/>
      <c r="R836837" s="19"/>
      <c r="S836837" s="19"/>
      <c r="T836837"/>
      <c r="U836837" s="113"/>
      <c r="V836837" s="19"/>
      <c r="W836837" s="19"/>
      <c r="X836837" s="19"/>
      <c r="Y836837" s="19"/>
      <c r="Z836837" s="19"/>
      <c r="AA836837" s="19"/>
      <c r="AB836837" s="19"/>
      <c r="AC836837" s="19"/>
      <c r="AD836837" s="19"/>
      <c r="AE836837" s="19"/>
      <c r="AF836837" s="19"/>
      <c r="AG836837" s="19"/>
      <c r="AH836837" s="19"/>
      <c r="AI836837" s="19"/>
      <c r="AJ836837" s="19"/>
      <c r="AK836837" s="19"/>
      <c r="AL836837" s="19"/>
      <c r="AM836837" s="19"/>
      <c r="AN836837" s="19"/>
      <c r="AO836837" s="19"/>
      <c r="AP836837"/>
    </row>
    <row r="836838" spans="1:42" s="116" customFormat="1" x14ac:dyDescent="0.3">
      <c r="A836838"/>
      <c r="B836838"/>
      <c r="C836838"/>
      <c r="D836838"/>
      <c r="E836838"/>
      <c r="F836838"/>
      <c r="G836838"/>
      <c r="H836838"/>
      <c r="I836838"/>
      <c r="J836838"/>
      <c r="K836838"/>
      <c r="L836838"/>
      <c r="M836838" s="115"/>
      <c r="N836838" s="115"/>
      <c r="O836838"/>
      <c r="P836838"/>
      <c r="Q836838"/>
      <c r="R836838" s="19"/>
      <c r="S836838" s="19"/>
      <c r="T836838"/>
      <c r="U836838" s="113"/>
      <c r="V836838" s="19"/>
      <c r="W836838" s="19"/>
      <c r="X836838" s="19"/>
      <c r="Y836838" s="19"/>
      <c r="Z836838" s="19"/>
      <c r="AA836838" s="19"/>
      <c r="AB836838" s="19"/>
      <c r="AC836838" s="19"/>
      <c r="AD836838" s="19"/>
      <c r="AE836838" s="19"/>
      <c r="AF836838" s="19"/>
      <c r="AG836838" s="19"/>
      <c r="AH836838" s="19"/>
      <c r="AI836838" s="19"/>
      <c r="AJ836838" s="19"/>
      <c r="AK836838" s="19"/>
      <c r="AL836838" s="19"/>
      <c r="AM836838" s="19"/>
      <c r="AN836838" s="19"/>
      <c r="AO836838" s="19"/>
      <c r="AP836838"/>
    </row>
    <row r="836839" spans="1:42" s="116" customFormat="1" x14ac:dyDescent="0.3">
      <c r="A836839"/>
      <c r="B836839"/>
      <c r="C836839"/>
      <c r="D836839"/>
      <c r="E836839"/>
      <c r="F836839"/>
      <c r="G836839"/>
      <c r="H836839"/>
      <c r="I836839"/>
      <c r="J836839"/>
      <c r="K836839"/>
      <c r="L836839"/>
      <c r="M836839" s="115"/>
      <c r="N836839" s="115"/>
      <c r="O836839"/>
      <c r="P836839"/>
      <c r="Q836839"/>
      <c r="R836839" s="19"/>
      <c r="S836839" s="19"/>
      <c r="T836839"/>
      <c r="U836839" s="113"/>
      <c r="V836839" s="19"/>
      <c r="W836839" s="19"/>
      <c r="X836839" s="19"/>
      <c r="Y836839" s="19"/>
      <c r="Z836839" s="19"/>
      <c r="AA836839" s="19"/>
      <c r="AB836839" s="19"/>
      <c r="AC836839" s="19"/>
      <c r="AD836839" s="19"/>
      <c r="AE836839" s="19"/>
      <c r="AF836839" s="19"/>
      <c r="AG836839" s="19"/>
      <c r="AH836839" s="19"/>
      <c r="AI836839" s="19"/>
      <c r="AJ836839" s="19"/>
      <c r="AK836839" s="19"/>
      <c r="AL836839" s="19"/>
      <c r="AM836839" s="19"/>
      <c r="AN836839" s="19"/>
      <c r="AO836839" s="19"/>
      <c r="AP836839"/>
    </row>
    <row r="836840" spans="1:42" s="116" customFormat="1" x14ac:dyDescent="0.3">
      <c r="A836840"/>
      <c r="B836840"/>
      <c r="C836840"/>
      <c r="D836840"/>
      <c r="E836840"/>
      <c r="F836840"/>
      <c r="G836840"/>
      <c r="H836840"/>
      <c r="I836840"/>
      <c r="J836840"/>
      <c r="K836840"/>
      <c r="L836840"/>
      <c r="M836840" s="115"/>
      <c r="N836840" s="115"/>
      <c r="O836840"/>
      <c r="P836840"/>
      <c r="Q836840"/>
      <c r="R836840" s="19"/>
      <c r="S836840" s="19"/>
      <c r="T836840"/>
      <c r="U836840" s="113"/>
      <c r="V836840" s="19"/>
      <c r="W836840" s="19"/>
      <c r="X836840" s="19"/>
      <c r="Y836840" s="19"/>
      <c r="Z836840" s="19"/>
      <c r="AA836840" s="19"/>
      <c r="AB836840" s="19"/>
      <c r="AC836840" s="19"/>
      <c r="AD836840" s="19"/>
      <c r="AE836840" s="19"/>
      <c r="AF836840" s="19"/>
      <c r="AG836840" s="19"/>
      <c r="AH836840" s="19"/>
      <c r="AI836840" s="19"/>
      <c r="AJ836840" s="19"/>
      <c r="AK836840" s="19"/>
      <c r="AL836840" s="19"/>
      <c r="AM836840" s="19"/>
      <c r="AN836840" s="19"/>
      <c r="AO836840" s="19"/>
      <c r="AP836840"/>
    </row>
    <row r="836841" spans="1:42" s="116" customFormat="1" x14ac:dyDescent="0.3">
      <c r="A836841"/>
      <c r="B836841"/>
      <c r="C836841"/>
      <c r="D836841"/>
      <c r="E836841"/>
      <c r="F836841"/>
      <c r="G836841"/>
      <c r="H836841"/>
      <c r="I836841"/>
      <c r="J836841"/>
      <c r="K836841"/>
      <c r="L836841"/>
      <c r="M836841" s="115"/>
      <c r="N836841" s="115"/>
      <c r="O836841"/>
      <c r="P836841"/>
      <c r="Q836841"/>
      <c r="R836841" s="19"/>
      <c r="S836841" s="19"/>
      <c r="T836841"/>
      <c r="U836841" s="113"/>
      <c r="V836841" s="19"/>
      <c r="W836841" s="19"/>
      <c r="X836841" s="19"/>
      <c r="Y836841" s="19"/>
      <c r="Z836841" s="19"/>
      <c r="AA836841" s="19"/>
      <c r="AB836841" s="19"/>
      <c r="AC836841" s="19"/>
      <c r="AD836841" s="19"/>
      <c r="AE836841" s="19"/>
      <c r="AF836841" s="19"/>
      <c r="AG836841" s="19"/>
      <c r="AH836841" s="19"/>
      <c r="AI836841" s="19"/>
      <c r="AJ836841" s="19"/>
      <c r="AK836841" s="19"/>
      <c r="AL836841" s="19"/>
      <c r="AM836841" s="19"/>
      <c r="AN836841" s="19"/>
      <c r="AO836841" s="19"/>
      <c r="AP836841"/>
    </row>
    <row r="836842" spans="1:42" s="116" customFormat="1" x14ac:dyDescent="0.3">
      <c r="A836842"/>
      <c r="B836842"/>
      <c r="C836842"/>
      <c r="D836842"/>
      <c r="E836842"/>
      <c r="F836842"/>
      <c r="G836842"/>
      <c r="H836842"/>
      <c r="I836842"/>
      <c r="J836842"/>
      <c r="K836842"/>
      <c r="L836842"/>
      <c r="M836842" s="115"/>
      <c r="N836842" s="115"/>
      <c r="O836842"/>
      <c r="P836842"/>
      <c r="Q836842"/>
      <c r="R836842" s="19"/>
      <c r="S836842" s="19"/>
      <c r="T836842"/>
      <c r="U836842" s="113"/>
      <c r="V836842" s="19"/>
      <c r="W836842" s="19"/>
      <c r="X836842" s="19"/>
      <c r="Y836842" s="19"/>
      <c r="Z836842" s="19"/>
      <c r="AA836842" s="19"/>
      <c r="AB836842" s="19"/>
      <c r="AC836842" s="19"/>
      <c r="AD836842" s="19"/>
      <c r="AE836842" s="19"/>
      <c r="AF836842" s="19"/>
      <c r="AG836842" s="19"/>
      <c r="AH836842" s="19"/>
      <c r="AI836842" s="19"/>
      <c r="AJ836842" s="19"/>
      <c r="AK836842" s="19"/>
      <c r="AL836842" s="19"/>
      <c r="AM836842" s="19"/>
      <c r="AN836842" s="19"/>
      <c r="AO836842" s="19"/>
      <c r="AP836842"/>
    </row>
    <row r="836843" spans="1:42" s="116" customFormat="1" x14ac:dyDescent="0.3">
      <c r="A836843"/>
      <c r="B836843"/>
      <c r="C836843"/>
      <c r="D836843"/>
      <c r="E836843"/>
      <c r="F836843"/>
      <c r="G836843"/>
      <c r="H836843"/>
      <c r="I836843"/>
      <c r="J836843"/>
      <c r="K836843"/>
      <c r="L836843"/>
      <c r="M836843" s="115"/>
      <c r="N836843" s="115"/>
      <c r="O836843"/>
      <c r="P836843"/>
      <c r="Q836843"/>
      <c r="R836843" s="19"/>
      <c r="S836843" s="19"/>
      <c r="T836843"/>
      <c r="U836843" s="113"/>
      <c r="V836843" s="19"/>
      <c r="W836843" s="19"/>
      <c r="X836843" s="19"/>
      <c r="Y836843" s="19"/>
      <c r="Z836843" s="19"/>
      <c r="AA836843" s="19"/>
      <c r="AB836843" s="19"/>
      <c r="AC836843" s="19"/>
      <c r="AD836843" s="19"/>
      <c r="AE836843" s="19"/>
      <c r="AF836843" s="19"/>
      <c r="AG836843" s="19"/>
      <c r="AH836843" s="19"/>
      <c r="AI836843" s="19"/>
      <c r="AJ836843" s="19"/>
      <c r="AK836843" s="19"/>
      <c r="AL836843" s="19"/>
      <c r="AM836843" s="19"/>
      <c r="AN836843" s="19"/>
      <c r="AO836843" s="19"/>
      <c r="AP836843"/>
    </row>
    <row r="836844" spans="1:42" s="116" customFormat="1" x14ac:dyDescent="0.3">
      <c r="A836844"/>
      <c r="B836844"/>
      <c r="C836844"/>
      <c r="D836844"/>
      <c r="E836844"/>
      <c r="F836844"/>
      <c r="G836844"/>
      <c r="H836844"/>
      <c r="I836844"/>
      <c r="J836844"/>
      <c r="K836844"/>
      <c r="L836844"/>
      <c r="M836844" s="115"/>
      <c r="N836844" s="115"/>
      <c r="O836844"/>
      <c r="P836844"/>
      <c r="Q836844"/>
      <c r="R836844" s="19"/>
      <c r="S836844" s="19"/>
      <c r="T836844"/>
      <c r="U836844" s="113"/>
      <c r="V836844" s="19"/>
      <c r="W836844" s="19"/>
      <c r="X836844" s="19"/>
      <c r="Y836844" s="19"/>
      <c r="Z836844" s="19"/>
      <c r="AA836844" s="19"/>
      <c r="AB836844" s="19"/>
      <c r="AC836844" s="19"/>
      <c r="AD836844" s="19"/>
      <c r="AE836844" s="19"/>
      <c r="AF836844" s="19"/>
      <c r="AG836844" s="19"/>
      <c r="AH836844" s="19"/>
      <c r="AI836844" s="19"/>
      <c r="AJ836844" s="19"/>
      <c r="AK836844" s="19"/>
      <c r="AL836844" s="19"/>
      <c r="AM836844" s="19"/>
      <c r="AN836844" s="19"/>
      <c r="AO836844" s="19"/>
      <c r="AP836844"/>
    </row>
    <row r="836845" spans="1:42" s="116" customFormat="1" x14ac:dyDescent="0.3">
      <c r="A836845"/>
      <c r="B836845"/>
      <c r="C836845"/>
      <c r="D836845"/>
      <c r="E836845"/>
      <c r="F836845"/>
      <c r="G836845"/>
      <c r="H836845"/>
      <c r="I836845"/>
      <c r="J836845"/>
      <c r="K836845"/>
      <c r="L836845"/>
      <c r="M836845" s="115"/>
      <c r="N836845" s="115"/>
      <c r="O836845"/>
      <c r="P836845"/>
      <c r="Q836845"/>
      <c r="R836845" s="19"/>
      <c r="S836845" s="19"/>
      <c r="T836845"/>
      <c r="U836845" s="113"/>
      <c r="V836845" s="19"/>
      <c r="W836845" s="19"/>
      <c r="X836845" s="19"/>
      <c r="Y836845" s="19"/>
      <c r="Z836845" s="19"/>
      <c r="AA836845" s="19"/>
      <c r="AB836845" s="19"/>
      <c r="AC836845" s="19"/>
      <c r="AD836845" s="19"/>
      <c r="AE836845" s="19"/>
      <c r="AF836845" s="19"/>
      <c r="AG836845" s="19"/>
      <c r="AH836845" s="19"/>
      <c r="AI836845" s="19"/>
      <c r="AJ836845" s="19"/>
      <c r="AK836845" s="19"/>
      <c r="AL836845" s="19"/>
      <c r="AM836845" s="19"/>
      <c r="AN836845" s="19"/>
      <c r="AO836845" s="19"/>
      <c r="AP836845"/>
    </row>
    <row r="836846" spans="1:42" s="116" customFormat="1" x14ac:dyDescent="0.3">
      <c r="A836846"/>
      <c r="B836846"/>
      <c r="C836846"/>
      <c r="D836846"/>
      <c r="E836846"/>
      <c r="F836846"/>
      <c r="G836846"/>
      <c r="H836846"/>
      <c r="I836846"/>
      <c r="J836846"/>
      <c r="K836846"/>
      <c r="L836846"/>
      <c r="M836846" s="115"/>
      <c r="N836846" s="115"/>
      <c r="O836846"/>
      <c r="P836846"/>
      <c r="Q836846"/>
      <c r="R836846" s="19"/>
      <c r="S836846" s="19"/>
      <c r="T836846"/>
      <c r="U836846" s="113"/>
      <c r="V836846" s="19"/>
      <c r="W836846" s="19"/>
      <c r="X836846" s="19"/>
      <c r="Y836846" s="19"/>
      <c r="Z836846" s="19"/>
      <c r="AA836846" s="19"/>
      <c r="AB836846" s="19"/>
      <c r="AC836846" s="19"/>
      <c r="AD836846" s="19"/>
      <c r="AE836846" s="19"/>
      <c r="AF836846" s="19"/>
      <c r="AG836846" s="19"/>
      <c r="AH836846" s="19"/>
      <c r="AI836846" s="19"/>
      <c r="AJ836846" s="19"/>
      <c r="AK836846" s="19"/>
      <c r="AL836846" s="19"/>
      <c r="AM836846" s="19"/>
      <c r="AN836846" s="19"/>
      <c r="AO836846" s="19"/>
      <c r="AP836846"/>
    </row>
    <row r="836847" spans="1:42" s="116" customFormat="1" x14ac:dyDescent="0.3">
      <c r="A836847"/>
      <c r="B836847"/>
      <c r="C836847"/>
      <c r="D836847"/>
      <c r="E836847"/>
      <c r="F836847"/>
      <c r="G836847"/>
      <c r="H836847"/>
      <c r="I836847"/>
      <c r="J836847"/>
      <c r="K836847"/>
      <c r="L836847"/>
      <c r="M836847" s="115"/>
      <c r="N836847" s="115"/>
      <c r="O836847"/>
      <c r="P836847"/>
      <c r="Q836847"/>
      <c r="R836847" s="19"/>
      <c r="S836847" s="19"/>
      <c r="T836847"/>
      <c r="U836847" s="113"/>
      <c r="V836847" s="19"/>
      <c r="W836847" s="19"/>
      <c r="X836847" s="19"/>
      <c r="Y836847" s="19"/>
      <c r="Z836847" s="19"/>
      <c r="AA836847" s="19"/>
      <c r="AB836847" s="19"/>
      <c r="AC836847" s="19"/>
      <c r="AD836847" s="19"/>
      <c r="AE836847" s="19"/>
      <c r="AF836847" s="19"/>
      <c r="AG836847" s="19"/>
      <c r="AH836847" s="19"/>
      <c r="AI836847" s="19"/>
      <c r="AJ836847" s="19"/>
      <c r="AK836847" s="19"/>
      <c r="AL836847" s="19"/>
      <c r="AM836847" s="19"/>
      <c r="AN836847" s="19"/>
      <c r="AO836847" s="19"/>
      <c r="AP836847"/>
    </row>
    <row r="836848" spans="1:42" s="116" customFormat="1" x14ac:dyDescent="0.3">
      <c r="A836848"/>
      <c r="B836848"/>
      <c r="C836848"/>
      <c r="D836848"/>
      <c r="E836848"/>
      <c r="F836848"/>
      <c r="G836848"/>
      <c r="H836848"/>
      <c r="I836848"/>
      <c r="J836848"/>
      <c r="K836848"/>
      <c r="L836848"/>
      <c r="M836848" s="115"/>
      <c r="N836848" s="115"/>
      <c r="O836848"/>
      <c r="P836848"/>
      <c r="Q836848"/>
      <c r="R836848" s="19"/>
      <c r="S836848" s="19"/>
      <c r="T836848"/>
      <c r="U836848" s="113"/>
      <c r="V836848" s="19"/>
      <c r="W836848" s="19"/>
      <c r="X836848" s="19"/>
      <c r="Y836848" s="19"/>
      <c r="Z836848" s="19"/>
      <c r="AA836848" s="19"/>
      <c r="AB836848" s="19"/>
      <c r="AC836848" s="19"/>
      <c r="AD836848" s="19"/>
      <c r="AE836848" s="19"/>
      <c r="AF836848" s="19"/>
      <c r="AG836848" s="19"/>
      <c r="AH836848" s="19"/>
      <c r="AI836848" s="19"/>
      <c r="AJ836848" s="19"/>
      <c r="AK836848" s="19"/>
      <c r="AL836848" s="19"/>
      <c r="AM836848" s="19"/>
      <c r="AN836848" s="19"/>
      <c r="AO836848" s="19"/>
      <c r="AP836848"/>
    </row>
    <row r="836849" spans="1:42" s="116" customFormat="1" x14ac:dyDescent="0.3">
      <c r="A836849"/>
      <c r="B836849"/>
      <c r="C836849"/>
      <c r="D836849"/>
      <c r="E836849"/>
      <c r="F836849"/>
      <c r="G836849"/>
      <c r="H836849"/>
      <c r="I836849"/>
      <c r="J836849"/>
      <c r="K836849"/>
      <c r="L836849"/>
      <c r="M836849" s="115"/>
      <c r="N836849" s="115"/>
      <c r="O836849"/>
      <c r="P836849"/>
      <c r="Q836849"/>
      <c r="R836849" s="19"/>
      <c r="S836849" s="19"/>
      <c r="T836849"/>
      <c r="U836849" s="113"/>
      <c r="V836849" s="19"/>
      <c r="W836849" s="19"/>
      <c r="X836849" s="19"/>
      <c r="Y836849" s="19"/>
      <c r="Z836849" s="19"/>
      <c r="AA836849" s="19"/>
      <c r="AB836849" s="19"/>
      <c r="AC836849" s="19"/>
      <c r="AD836849" s="19"/>
      <c r="AE836849" s="19"/>
      <c r="AF836849" s="19"/>
      <c r="AG836849" s="19"/>
      <c r="AH836849" s="19"/>
      <c r="AI836849" s="19"/>
      <c r="AJ836849" s="19"/>
      <c r="AK836849" s="19"/>
      <c r="AL836849" s="19"/>
      <c r="AM836849" s="19"/>
      <c r="AN836849" s="19"/>
      <c r="AO836849" s="19"/>
      <c r="AP836849"/>
    </row>
    <row r="836850" spans="1:42" s="116" customFormat="1" x14ac:dyDescent="0.3">
      <c r="A836850"/>
      <c r="B836850"/>
      <c r="C836850"/>
      <c r="D836850"/>
      <c r="E836850"/>
      <c r="F836850"/>
      <c r="G836850"/>
      <c r="H836850"/>
      <c r="I836850"/>
      <c r="J836850"/>
      <c r="K836850"/>
      <c r="L836850"/>
      <c r="M836850" s="115"/>
      <c r="N836850" s="115"/>
      <c r="O836850"/>
      <c r="P836850"/>
      <c r="Q836850"/>
      <c r="R836850" s="19"/>
      <c r="S836850" s="19"/>
      <c r="T836850"/>
      <c r="U836850" s="113"/>
      <c r="V836850" s="19"/>
      <c r="W836850" s="19"/>
      <c r="X836850" s="19"/>
      <c r="Y836850" s="19"/>
      <c r="Z836850" s="19"/>
      <c r="AA836850" s="19"/>
      <c r="AB836850" s="19"/>
      <c r="AC836850" s="19"/>
      <c r="AD836850" s="19"/>
      <c r="AE836850" s="19"/>
      <c r="AF836850" s="19"/>
      <c r="AG836850" s="19"/>
      <c r="AH836850" s="19"/>
      <c r="AI836850" s="19"/>
      <c r="AJ836850" s="19"/>
      <c r="AK836850" s="19"/>
      <c r="AL836850" s="19"/>
      <c r="AM836850" s="19"/>
      <c r="AN836850" s="19"/>
      <c r="AO836850" s="19"/>
      <c r="AP836850"/>
    </row>
    <row r="836851" spans="1:42" s="116" customFormat="1" x14ac:dyDescent="0.3">
      <c r="A836851"/>
      <c r="B836851"/>
      <c r="C836851"/>
      <c r="D836851"/>
      <c r="E836851"/>
      <c r="F836851"/>
      <c r="G836851"/>
      <c r="H836851"/>
      <c r="I836851"/>
      <c r="J836851"/>
      <c r="K836851"/>
      <c r="L836851"/>
      <c r="M836851" s="115"/>
      <c r="N836851" s="115"/>
      <c r="O836851"/>
      <c r="P836851"/>
      <c r="Q836851"/>
      <c r="R836851" s="19"/>
      <c r="S836851" s="19"/>
      <c r="T836851"/>
      <c r="U836851" s="113"/>
      <c r="V836851" s="19"/>
      <c r="W836851" s="19"/>
      <c r="X836851" s="19"/>
      <c r="Y836851" s="19"/>
      <c r="Z836851" s="19"/>
      <c r="AA836851" s="19"/>
      <c r="AB836851" s="19"/>
      <c r="AC836851" s="19"/>
      <c r="AD836851" s="19"/>
      <c r="AE836851" s="19"/>
      <c r="AF836851" s="19"/>
      <c r="AG836851" s="19"/>
      <c r="AH836851" s="19"/>
      <c r="AI836851" s="19"/>
      <c r="AJ836851" s="19"/>
      <c r="AK836851" s="19"/>
      <c r="AL836851" s="19"/>
      <c r="AM836851" s="19"/>
      <c r="AN836851" s="19"/>
      <c r="AO836851" s="19"/>
      <c r="AP836851"/>
    </row>
    <row r="836852" spans="1:42" s="116" customFormat="1" x14ac:dyDescent="0.3">
      <c r="A836852"/>
      <c r="B836852"/>
      <c r="C836852"/>
      <c r="D836852"/>
      <c r="E836852"/>
      <c r="F836852"/>
      <c r="G836852"/>
      <c r="H836852"/>
      <c r="I836852"/>
      <c r="J836852"/>
      <c r="K836852"/>
      <c r="L836852"/>
      <c r="M836852" s="115"/>
      <c r="N836852" s="115"/>
      <c r="O836852"/>
      <c r="P836852"/>
      <c r="Q836852"/>
      <c r="R836852" s="19"/>
      <c r="S836852" s="19"/>
      <c r="T836852"/>
      <c r="U836852" s="113"/>
      <c r="V836852" s="19"/>
      <c r="W836852" s="19"/>
      <c r="X836852" s="19"/>
      <c r="Y836852" s="19"/>
      <c r="Z836852" s="19"/>
      <c r="AA836852" s="19"/>
      <c r="AB836852" s="19"/>
      <c r="AC836852" s="19"/>
      <c r="AD836852" s="19"/>
      <c r="AE836852" s="19"/>
      <c r="AF836852" s="19"/>
      <c r="AG836852" s="19"/>
      <c r="AH836852" s="19"/>
      <c r="AI836852" s="19"/>
      <c r="AJ836852" s="19"/>
      <c r="AK836852" s="19"/>
      <c r="AL836852" s="19"/>
      <c r="AM836852" s="19"/>
      <c r="AN836852" s="19"/>
      <c r="AO836852" s="19"/>
      <c r="AP836852"/>
    </row>
    <row r="836853" spans="1:42" s="116" customFormat="1" x14ac:dyDescent="0.3">
      <c r="A836853"/>
      <c r="B836853"/>
      <c r="C836853"/>
      <c r="D836853"/>
      <c r="E836853"/>
      <c r="F836853"/>
      <c r="G836853"/>
      <c r="H836853"/>
      <c r="I836853"/>
      <c r="J836853"/>
      <c r="K836853"/>
      <c r="L836853"/>
      <c r="M836853" s="115"/>
      <c r="N836853" s="115"/>
      <c r="O836853"/>
      <c r="P836853"/>
      <c r="Q836853"/>
      <c r="R836853" s="19"/>
      <c r="S836853" s="19"/>
      <c r="T836853"/>
      <c r="U836853" s="113"/>
      <c r="V836853" s="19"/>
      <c r="W836853" s="19"/>
      <c r="X836853" s="19"/>
      <c r="Y836853" s="19"/>
      <c r="Z836853" s="19"/>
      <c r="AA836853" s="19"/>
      <c r="AB836853" s="19"/>
      <c r="AC836853" s="19"/>
      <c r="AD836853" s="19"/>
      <c r="AE836853" s="19"/>
      <c r="AF836853" s="19"/>
      <c r="AG836853" s="19"/>
      <c r="AH836853" s="19"/>
      <c r="AI836853" s="19"/>
      <c r="AJ836853" s="19"/>
      <c r="AK836853" s="19"/>
      <c r="AL836853" s="19"/>
      <c r="AM836853" s="19"/>
      <c r="AN836853" s="19"/>
      <c r="AO836853" s="19"/>
      <c r="AP836853"/>
    </row>
    <row r="836854" spans="1:42" s="116" customFormat="1" x14ac:dyDescent="0.3">
      <c r="A836854"/>
      <c r="B836854"/>
      <c r="C836854"/>
      <c r="D836854"/>
      <c r="E836854"/>
      <c r="F836854"/>
      <c r="G836854"/>
      <c r="H836854"/>
      <c r="I836854"/>
      <c r="J836854"/>
      <c r="K836854"/>
      <c r="L836854"/>
      <c r="M836854" s="115"/>
      <c r="N836854" s="115"/>
      <c r="O836854"/>
      <c r="P836854"/>
      <c r="Q836854"/>
      <c r="R836854" s="19"/>
      <c r="S836854" s="19"/>
      <c r="T836854"/>
      <c r="U836854" s="113"/>
      <c r="V836854" s="19"/>
      <c r="W836854" s="19"/>
      <c r="X836854" s="19"/>
      <c r="Y836854" s="19"/>
      <c r="Z836854" s="19"/>
      <c r="AA836854" s="19"/>
      <c r="AB836854" s="19"/>
      <c r="AC836854" s="19"/>
      <c r="AD836854" s="19"/>
      <c r="AE836854" s="19"/>
      <c r="AF836854" s="19"/>
      <c r="AG836854" s="19"/>
      <c r="AH836854" s="19"/>
      <c r="AI836854" s="19"/>
      <c r="AJ836854" s="19"/>
      <c r="AK836854" s="19"/>
      <c r="AL836854" s="19"/>
      <c r="AM836854" s="19"/>
      <c r="AN836854" s="19"/>
      <c r="AO836854" s="19"/>
      <c r="AP836854"/>
    </row>
    <row r="836855" spans="1:42" s="116" customFormat="1" x14ac:dyDescent="0.3">
      <c r="A836855"/>
      <c r="B836855"/>
      <c r="C836855"/>
      <c r="D836855"/>
      <c r="E836855"/>
      <c r="F836855"/>
      <c r="G836855"/>
      <c r="H836855"/>
      <c r="I836855"/>
      <c r="J836855"/>
      <c r="K836855"/>
      <c r="L836855"/>
      <c r="M836855" s="115"/>
      <c r="N836855" s="115"/>
      <c r="O836855"/>
      <c r="P836855"/>
      <c r="Q836855"/>
      <c r="R836855" s="19"/>
      <c r="S836855" s="19"/>
      <c r="T836855"/>
      <c r="U836855" s="113"/>
      <c r="V836855" s="19"/>
      <c r="W836855" s="19"/>
      <c r="X836855" s="19"/>
      <c r="Y836855" s="19"/>
      <c r="Z836855" s="19"/>
      <c r="AA836855" s="19"/>
      <c r="AB836855" s="19"/>
      <c r="AC836855" s="19"/>
      <c r="AD836855" s="19"/>
      <c r="AE836855" s="19"/>
      <c r="AF836855" s="19"/>
      <c r="AG836855" s="19"/>
      <c r="AH836855" s="19"/>
      <c r="AI836855" s="19"/>
      <c r="AJ836855" s="19"/>
      <c r="AK836855" s="19"/>
      <c r="AL836855" s="19"/>
      <c r="AM836855" s="19"/>
      <c r="AN836855" s="19"/>
      <c r="AO836855" s="19"/>
      <c r="AP836855"/>
    </row>
    <row r="836856" spans="1:42" s="116" customFormat="1" x14ac:dyDescent="0.3">
      <c r="A836856"/>
      <c r="B836856"/>
      <c r="C836856"/>
      <c r="D836856"/>
      <c r="E836856"/>
      <c r="F836856"/>
      <c r="G836856"/>
      <c r="H836856"/>
      <c r="I836856"/>
      <c r="J836856"/>
      <c r="K836856"/>
      <c r="L836856"/>
      <c r="M836856" s="115"/>
      <c r="N836856" s="115"/>
      <c r="O836856"/>
      <c r="P836856"/>
      <c r="Q836856"/>
      <c r="R836856" s="19"/>
      <c r="S836856" s="19"/>
      <c r="T836856"/>
      <c r="U836856" s="113"/>
      <c r="V836856" s="19"/>
      <c r="W836856" s="19"/>
      <c r="X836856" s="19"/>
      <c r="Y836856" s="19"/>
      <c r="Z836856" s="19"/>
      <c r="AA836856" s="19"/>
      <c r="AB836856" s="19"/>
      <c r="AC836856" s="19"/>
      <c r="AD836856" s="19"/>
      <c r="AE836856" s="19"/>
      <c r="AF836856" s="19"/>
      <c r="AG836856" s="19"/>
      <c r="AH836856" s="19"/>
      <c r="AI836856" s="19"/>
      <c r="AJ836856" s="19"/>
      <c r="AK836856" s="19"/>
      <c r="AL836856" s="19"/>
      <c r="AM836856" s="19"/>
      <c r="AN836856" s="19"/>
      <c r="AO836856" s="19"/>
      <c r="AP836856"/>
    </row>
    <row r="836857" spans="1:42" s="116" customFormat="1" x14ac:dyDescent="0.3">
      <c r="A836857"/>
      <c r="B836857"/>
      <c r="C836857"/>
      <c r="D836857"/>
      <c r="E836857"/>
      <c r="F836857"/>
      <c r="G836857"/>
      <c r="H836857"/>
      <c r="I836857"/>
      <c r="J836857"/>
      <c r="K836857"/>
      <c r="L836857"/>
      <c r="M836857" s="115"/>
      <c r="N836857" s="115"/>
      <c r="O836857"/>
      <c r="P836857"/>
      <c r="Q836857"/>
      <c r="R836857" s="19"/>
      <c r="S836857" s="19"/>
      <c r="T836857"/>
      <c r="U836857" s="113"/>
      <c r="V836857" s="19"/>
      <c r="W836857" s="19"/>
      <c r="X836857" s="19"/>
      <c r="Y836857" s="19"/>
      <c r="Z836857" s="19"/>
      <c r="AA836857" s="19"/>
      <c r="AB836857" s="19"/>
      <c r="AC836857" s="19"/>
      <c r="AD836857" s="19"/>
      <c r="AE836857" s="19"/>
      <c r="AF836857" s="19"/>
      <c r="AG836857" s="19"/>
      <c r="AH836857" s="19"/>
      <c r="AI836857" s="19"/>
      <c r="AJ836857" s="19"/>
      <c r="AK836857" s="19"/>
      <c r="AL836857" s="19"/>
      <c r="AM836857" s="19"/>
      <c r="AN836857" s="19"/>
      <c r="AO836857" s="19"/>
      <c r="AP836857"/>
    </row>
    <row r="836858" spans="1:42" s="116" customFormat="1" x14ac:dyDescent="0.3">
      <c r="A836858"/>
      <c r="B836858"/>
      <c r="C836858"/>
      <c r="D836858"/>
      <c r="E836858"/>
      <c r="F836858"/>
      <c r="G836858"/>
      <c r="H836858"/>
      <c r="I836858"/>
      <c r="J836858"/>
      <c r="K836858"/>
      <c r="L836858"/>
      <c r="M836858" s="115"/>
      <c r="N836858" s="115"/>
      <c r="O836858"/>
      <c r="P836858"/>
      <c r="Q836858"/>
      <c r="R836858" s="19"/>
      <c r="S836858" s="19"/>
      <c r="T836858"/>
      <c r="U836858" s="113"/>
      <c r="V836858" s="19"/>
      <c r="W836858" s="19"/>
      <c r="X836858" s="19"/>
      <c r="Y836858" s="19"/>
      <c r="Z836858" s="19"/>
      <c r="AA836858" s="19"/>
      <c r="AB836858" s="19"/>
      <c r="AC836858" s="19"/>
      <c r="AD836858" s="19"/>
      <c r="AE836858" s="19"/>
      <c r="AF836858" s="19"/>
      <c r="AG836858" s="19"/>
      <c r="AH836858" s="19"/>
      <c r="AI836858" s="19"/>
      <c r="AJ836858" s="19"/>
      <c r="AK836858" s="19"/>
      <c r="AL836858" s="19"/>
      <c r="AM836858" s="19"/>
      <c r="AN836858" s="19"/>
      <c r="AO836858" s="19"/>
      <c r="AP836858"/>
    </row>
    <row r="836859" spans="1:42" s="116" customFormat="1" x14ac:dyDescent="0.3">
      <c r="A836859"/>
      <c r="B836859"/>
      <c r="C836859"/>
      <c r="D836859"/>
      <c r="E836859"/>
      <c r="F836859"/>
      <c r="G836859"/>
      <c r="H836859"/>
      <c r="I836859"/>
      <c r="J836859"/>
      <c r="K836859"/>
      <c r="L836859"/>
      <c r="M836859" s="115"/>
      <c r="N836859" s="115"/>
      <c r="O836859"/>
      <c r="P836859"/>
      <c r="Q836859"/>
      <c r="R836859" s="19"/>
      <c r="S836859" s="19"/>
      <c r="T836859"/>
      <c r="U836859" s="113"/>
      <c r="V836859" s="19"/>
      <c r="W836859" s="19"/>
      <c r="X836859" s="19"/>
      <c r="Y836859" s="19"/>
      <c r="Z836859" s="19"/>
      <c r="AA836859" s="19"/>
      <c r="AB836859" s="19"/>
      <c r="AC836859" s="19"/>
      <c r="AD836859" s="19"/>
      <c r="AE836859" s="19"/>
      <c r="AF836859" s="19"/>
      <c r="AG836859" s="19"/>
      <c r="AH836859" s="19"/>
      <c r="AI836859" s="19"/>
      <c r="AJ836859" s="19"/>
      <c r="AK836859" s="19"/>
      <c r="AL836859" s="19"/>
      <c r="AM836859" s="19"/>
      <c r="AN836859" s="19"/>
      <c r="AO836859" s="19"/>
      <c r="AP836859"/>
    </row>
    <row r="836860" spans="1:42" s="116" customFormat="1" x14ac:dyDescent="0.3">
      <c r="A836860"/>
      <c r="B836860"/>
      <c r="C836860"/>
      <c r="D836860"/>
      <c r="E836860"/>
      <c r="F836860"/>
      <c r="G836860"/>
      <c r="H836860"/>
      <c r="I836860"/>
      <c r="J836860"/>
      <c r="K836860"/>
      <c r="L836860"/>
      <c r="M836860" s="115"/>
      <c r="N836860" s="115"/>
      <c r="O836860"/>
      <c r="P836860"/>
      <c r="Q836860"/>
      <c r="R836860" s="19"/>
      <c r="S836860" s="19"/>
      <c r="T836860"/>
      <c r="U836860" s="113"/>
      <c r="V836860" s="19"/>
      <c r="W836860" s="19"/>
      <c r="X836860" s="19"/>
      <c r="Y836860" s="19"/>
      <c r="Z836860" s="19"/>
      <c r="AA836860" s="19"/>
      <c r="AB836860" s="19"/>
      <c r="AC836860" s="19"/>
      <c r="AD836860" s="19"/>
      <c r="AE836860" s="19"/>
      <c r="AF836860" s="19"/>
      <c r="AG836860" s="19"/>
      <c r="AH836860" s="19"/>
      <c r="AI836860" s="19"/>
      <c r="AJ836860" s="19"/>
      <c r="AK836860" s="19"/>
      <c r="AL836860" s="19"/>
      <c r="AM836860" s="19"/>
      <c r="AN836860" s="19"/>
      <c r="AO836860" s="19"/>
      <c r="AP836860"/>
    </row>
    <row r="836861" spans="1:42" s="116" customFormat="1" x14ac:dyDescent="0.3">
      <c r="A836861"/>
      <c r="B836861"/>
      <c r="C836861"/>
      <c r="D836861"/>
      <c r="E836861"/>
      <c r="F836861"/>
      <c r="G836861"/>
      <c r="H836861"/>
      <c r="I836861"/>
      <c r="J836861"/>
      <c r="K836861"/>
      <c r="L836861"/>
      <c r="M836861" s="115"/>
      <c r="N836861" s="115"/>
      <c r="O836861"/>
      <c r="P836861"/>
      <c r="Q836861"/>
      <c r="R836861" s="19"/>
      <c r="S836861" s="19"/>
      <c r="T836861"/>
      <c r="U836861" s="113"/>
      <c r="V836861" s="19"/>
      <c r="W836861" s="19"/>
      <c r="X836861" s="19"/>
      <c r="Y836861" s="19"/>
      <c r="Z836861" s="19"/>
      <c r="AA836861" s="19"/>
      <c r="AB836861" s="19"/>
      <c r="AC836861" s="19"/>
      <c r="AD836861" s="19"/>
      <c r="AE836861" s="19"/>
      <c r="AF836861" s="19"/>
      <c r="AG836861" s="19"/>
      <c r="AH836861" s="19"/>
      <c r="AI836861" s="19"/>
      <c r="AJ836861" s="19"/>
      <c r="AK836861" s="19"/>
      <c r="AL836861" s="19"/>
      <c r="AM836861" s="19"/>
      <c r="AN836861" s="19"/>
      <c r="AO836861" s="19"/>
      <c r="AP836861"/>
    </row>
    <row r="836862" spans="1:42" s="116" customFormat="1" x14ac:dyDescent="0.3">
      <c r="A836862"/>
      <c r="B836862"/>
      <c r="C836862"/>
      <c r="D836862"/>
      <c r="E836862"/>
      <c r="F836862"/>
      <c r="G836862"/>
      <c r="H836862"/>
      <c r="I836862"/>
      <c r="J836862"/>
      <c r="K836862"/>
      <c r="L836862"/>
      <c r="M836862" s="115"/>
      <c r="N836862" s="115"/>
      <c r="O836862"/>
      <c r="P836862"/>
      <c r="Q836862"/>
      <c r="R836862" s="19"/>
      <c r="S836862" s="19"/>
      <c r="T836862"/>
      <c r="U836862" s="113"/>
      <c r="V836862" s="19"/>
      <c r="W836862" s="19"/>
      <c r="X836862" s="19"/>
      <c r="Y836862" s="19"/>
      <c r="Z836862" s="19"/>
      <c r="AA836862" s="19"/>
      <c r="AB836862" s="19"/>
      <c r="AC836862" s="19"/>
      <c r="AD836862" s="19"/>
      <c r="AE836862" s="19"/>
      <c r="AF836862" s="19"/>
      <c r="AG836862" s="19"/>
      <c r="AH836862" s="19"/>
      <c r="AI836862" s="19"/>
      <c r="AJ836862" s="19"/>
      <c r="AK836862" s="19"/>
      <c r="AL836862" s="19"/>
      <c r="AM836862" s="19"/>
      <c r="AN836862" s="19"/>
      <c r="AO836862" s="19"/>
      <c r="AP836862"/>
    </row>
    <row r="836863" spans="1:42" s="116" customFormat="1" x14ac:dyDescent="0.3">
      <c r="A836863"/>
      <c r="B836863"/>
      <c r="C836863"/>
      <c r="D836863"/>
      <c r="E836863"/>
      <c r="F836863"/>
      <c r="G836863"/>
      <c r="H836863"/>
      <c r="I836863"/>
      <c r="J836863"/>
      <c r="K836863"/>
      <c r="L836863"/>
      <c r="M836863" s="115"/>
      <c r="N836863" s="115"/>
      <c r="O836863"/>
      <c r="P836863"/>
      <c r="Q836863"/>
      <c r="R836863" s="19"/>
      <c r="S836863" s="19"/>
      <c r="T836863"/>
      <c r="U836863" s="113"/>
      <c r="V836863" s="19"/>
      <c r="W836863" s="19"/>
      <c r="X836863" s="19"/>
      <c r="Y836863" s="19"/>
      <c r="Z836863" s="19"/>
      <c r="AA836863" s="19"/>
      <c r="AB836863" s="19"/>
      <c r="AC836863" s="19"/>
      <c r="AD836863" s="19"/>
      <c r="AE836863" s="19"/>
      <c r="AF836863" s="19"/>
      <c r="AG836863" s="19"/>
      <c r="AH836863" s="19"/>
      <c r="AI836863" s="19"/>
      <c r="AJ836863" s="19"/>
      <c r="AK836863" s="19"/>
      <c r="AL836863" s="19"/>
      <c r="AM836863" s="19"/>
      <c r="AN836863" s="19"/>
      <c r="AO836863" s="19"/>
      <c r="AP836863"/>
    </row>
    <row r="836864" spans="1:42" s="116" customFormat="1" x14ac:dyDescent="0.3">
      <c r="A836864"/>
      <c r="B836864"/>
      <c r="C836864"/>
      <c r="D836864"/>
      <c r="E836864"/>
      <c r="F836864"/>
      <c r="G836864"/>
      <c r="H836864"/>
      <c r="I836864"/>
      <c r="J836864"/>
      <c r="K836864"/>
      <c r="L836864"/>
      <c r="M836864" s="115"/>
      <c r="N836864" s="115"/>
      <c r="O836864"/>
      <c r="P836864"/>
      <c r="Q836864"/>
      <c r="R836864" s="19"/>
      <c r="S836864" s="19"/>
      <c r="T836864"/>
      <c r="U836864" s="113"/>
      <c r="V836864" s="19"/>
      <c r="W836864" s="19"/>
      <c r="X836864" s="19"/>
      <c r="Y836864" s="19"/>
      <c r="Z836864" s="19"/>
      <c r="AA836864" s="19"/>
      <c r="AB836864" s="19"/>
      <c r="AC836864" s="19"/>
      <c r="AD836864" s="19"/>
      <c r="AE836864" s="19"/>
      <c r="AF836864" s="19"/>
      <c r="AG836864" s="19"/>
      <c r="AH836864" s="19"/>
      <c r="AI836864" s="19"/>
      <c r="AJ836864" s="19"/>
      <c r="AK836864" s="19"/>
      <c r="AL836864" s="19"/>
      <c r="AM836864" s="19"/>
      <c r="AN836864" s="19"/>
      <c r="AO836864" s="19"/>
      <c r="AP836864"/>
    </row>
    <row r="836865" spans="1:42" s="116" customFormat="1" x14ac:dyDescent="0.3">
      <c r="A836865"/>
      <c r="B836865"/>
      <c r="C836865"/>
      <c r="D836865"/>
      <c r="E836865"/>
      <c r="F836865"/>
      <c r="G836865"/>
      <c r="H836865"/>
      <c r="I836865"/>
      <c r="J836865"/>
      <c r="K836865"/>
      <c r="L836865"/>
      <c r="M836865" s="115"/>
      <c r="N836865" s="115"/>
      <c r="O836865"/>
      <c r="P836865"/>
      <c r="Q836865"/>
      <c r="R836865" s="19"/>
      <c r="S836865" s="19"/>
      <c r="T836865"/>
      <c r="U836865" s="113"/>
      <c r="V836865" s="19"/>
      <c r="W836865" s="19"/>
      <c r="X836865" s="19"/>
      <c r="Y836865" s="19"/>
      <c r="Z836865" s="19"/>
      <c r="AA836865" s="19"/>
      <c r="AB836865" s="19"/>
      <c r="AC836865" s="19"/>
      <c r="AD836865" s="19"/>
      <c r="AE836865" s="19"/>
      <c r="AF836865" s="19"/>
      <c r="AG836865" s="19"/>
      <c r="AH836865" s="19"/>
      <c r="AI836865" s="19"/>
      <c r="AJ836865" s="19"/>
      <c r="AK836865" s="19"/>
      <c r="AL836865" s="19"/>
      <c r="AM836865" s="19"/>
      <c r="AN836865" s="19"/>
      <c r="AO836865" s="19"/>
      <c r="AP836865"/>
    </row>
    <row r="836866" spans="1:42" s="116" customFormat="1" x14ac:dyDescent="0.3">
      <c r="A836866"/>
      <c r="B836866"/>
      <c r="C836866"/>
      <c r="D836866"/>
      <c r="E836866"/>
      <c r="F836866"/>
      <c r="G836866"/>
      <c r="H836866"/>
      <c r="I836866"/>
      <c r="J836866"/>
      <c r="K836866"/>
      <c r="L836866"/>
      <c r="M836866" s="115"/>
      <c r="N836866" s="115"/>
      <c r="O836866"/>
      <c r="P836866"/>
      <c r="Q836866"/>
      <c r="R836866" s="19"/>
      <c r="S836866" s="19"/>
      <c r="T836866"/>
      <c r="U836866" s="113"/>
      <c r="V836866" s="19"/>
      <c r="W836866" s="19"/>
      <c r="X836866" s="19"/>
      <c r="Y836866" s="19"/>
      <c r="Z836866" s="19"/>
      <c r="AA836866" s="19"/>
      <c r="AB836866" s="19"/>
      <c r="AC836866" s="19"/>
      <c r="AD836866" s="19"/>
      <c r="AE836866" s="19"/>
      <c r="AF836866" s="19"/>
      <c r="AG836866" s="19"/>
      <c r="AH836866" s="19"/>
      <c r="AI836866" s="19"/>
      <c r="AJ836866" s="19"/>
      <c r="AK836866" s="19"/>
      <c r="AL836866" s="19"/>
      <c r="AM836866" s="19"/>
      <c r="AN836866" s="19"/>
      <c r="AO836866" s="19"/>
      <c r="AP836866"/>
    </row>
    <row r="836867" spans="1:42" s="116" customFormat="1" x14ac:dyDescent="0.3">
      <c r="A836867"/>
      <c r="B836867"/>
      <c r="C836867"/>
      <c r="D836867"/>
      <c r="E836867"/>
      <c r="F836867"/>
      <c r="G836867"/>
      <c r="H836867"/>
      <c r="I836867"/>
      <c r="J836867"/>
      <c r="K836867"/>
      <c r="L836867"/>
      <c r="M836867" s="115"/>
      <c r="N836867" s="115"/>
      <c r="O836867"/>
      <c r="P836867"/>
      <c r="Q836867"/>
      <c r="R836867" s="19"/>
      <c r="S836867" s="19"/>
      <c r="T836867"/>
      <c r="U836867" s="113"/>
      <c r="V836867" s="19"/>
      <c r="W836867" s="19"/>
      <c r="X836867" s="19"/>
      <c r="Y836867" s="19"/>
      <c r="Z836867" s="19"/>
      <c r="AA836867" s="19"/>
      <c r="AB836867" s="19"/>
      <c r="AC836867" s="19"/>
      <c r="AD836867" s="19"/>
      <c r="AE836867" s="19"/>
      <c r="AF836867" s="19"/>
      <c r="AG836867" s="19"/>
      <c r="AH836867" s="19"/>
      <c r="AI836867" s="19"/>
      <c r="AJ836867" s="19"/>
      <c r="AK836867" s="19"/>
      <c r="AL836867" s="19"/>
      <c r="AM836867" s="19"/>
      <c r="AN836867" s="19"/>
      <c r="AO836867" s="19"/>
      <c r="AP836867"/>
    </row>
    <row r="836868" spans="1:42" s="116" customFormat="1" x14ac:dyDescent="0.3">
      <c r="A836868"/>
      <c r="B836868"/>
      <c r="C836868"/>
      <c r="D836868"/>
      <c r="E836868"/>
      <c r="F836868"/>
      <c r="G836868"/>
      <c r="H836868"/>
      <c r="I836868"/>
      <c r="J836868"/>
      <c r="K836868"/>
      <c r="L836868"/>
      <c r="M836868" s="115"/>
      <c r="N836868" s="115"/>
      <c r="O836868"/>
      <c r="P836868"/>
      <c r="Q836868"/>
      <c r="R836868" s="19"/>
      <c r="S836868" s="19"/>
      <c r="T836868"/>
      <c r="U836868" s="113"/>
      <c r="V836868" s="19"/>
      <c r="W836868" s="19"/>
      <c r="X836868" s="19"/>
      <c r="Y836868" s="19"/>
      <c r="Z836868" s="19"/>
      <c r="AA836868" s="19"/>
      <c r="AB836868" s="19"/>
      <c r="AC836868" s="19"/>
      <c r="AD836868" s="19"/>
      <c r="AE836868" s="19"/>
      <c r="AF836868" s="19"/>
      <c r="AG836868" s="19"/>
      <c r="AH836868" s="19"/>
      <c r="AI836868" s="19"/>
      <c r="AJ836868" s="19"/>
      <c r="AK836868" s="19"/>
      <c r="AL836868" s="19"/>
      <c r="AM836868" s="19"/>
      <c r="AN836868" s="19"/>
      <c r="AO836868" s="19"/>
      <c r="AP836868"/>
    </row>
    <row r="836869" spans="1:42" s="116" customFormat="1" x14ac:dyDescent="0.3">
      <c r="A836869"/>
      <c r="B836869"/>
      <c r="C836869"/>
      <c r="D836869"/>
      <c r="E836869"/>
      <c r="F836869"/>
      <c r="G836869"/>
      <c r="H836869"/>
      <c r="I836869"/>
      <c r="J836869"/>
      <c r="K836869"/>
      <c r="L836869"/>
      <c r="M836869" s="115"/>
      <c r="N836869" s="115"/>
      <c r="O836869"/>
      <c r="P836869"/>
      <c r="Q836869"/>
      <c r="R836869" s="19"/>
      <c r="S836869" s="19"/>
      <c r="T836869"/>
      <c r="U836869" s="113"/>
      <c r="V836869" s="19"/>
      <c r="W836869" s="19"/>
      <c r="X836869" s="19"/>
      <c r="Y836869" s="19"/>
      <c r="Z836869" s="19"/>
      <c r="AA836869" s="19"/>
      <c r="AB836869" s="19"/>
      <c r="AC836869" s="19"/>
      <c r="AD836869" s="19"/>
      <c r="AE836869" s="19"/>
      <c r="AF836869" s="19"/>
      <c r="AG836869" s="19"/>
      <c r="AH836869" s="19"/>
      <c r="AI836869" s="19"/>
      <c r="AJ836869" s="19"/>
      <c r="AK836869" s="19"/>
      <c r="AL836869" s="19"/>
      <c r="AM836869" s="19"/>
      <c r="AN836869" s="19"/>
      <c r="AO836869" s="19"/>
      <c r="AP836869"/>
    </row>
    <row r="836870" spans="1:42" s="116" customFormat="1" x14ac:dyDescent="0.3">
      <c r="A836870"/>
      <c r="B836870"/>
      <c r="C836870"/>
      <c r="D836870"/>
      <c r="E836870"/>
      <c r="F836870"/>
      <c r="G836870"/>
      <c r="H836870"/>
      <c r="I836870"/>
      <c r="J836870"/>
      <c r="K836870"/>
      <c r="L836870"/>
      <c r="M836870" s="115"/>
      <c r="N836870" s="115"/>
      <c r="O836870"/>
      <c r="P836870"/>
      <c r="Q836870"/>
      <c r="R836870" s="19"/>
      <c r="S836870" s="19"/>
      <c r="T836870"/>
      <c r="U836870" s="113"/>
      <c r="V836870" s="19"/>
      <c r="W836870" s="19"/>
      <c r="X836870" s="19"/>
      <c r="Y836870" s="19"/>
      <c r="Z836870" s="19"/>
      <c r="AA836870" s="19"/>
      <c r="AB836870" s="19"/>
      <c r="AC836870" s="19"/>
      <c r="AD836870" s="19"/>
      <c r="AE836870" s="19"/>
      <c r="AF836870" s="19"/>
      <c r="AG836870" s="19"/>
      <c r="AH836870" s="19"/>
      <c r="AI836870" s="19"/>
      <c r="AJ836870" s="19"/>
      <c r="AK836870" s="19"/>
      <c r="AL836870" s="19"/>
      <c r="AM836870" s="19"/>
      <c r="AN836870" s="19"/>
      <c r="AO836870" s="19"/>
      <c r="AP836870"/>
    </row>
    <row r="836871" spans="1:42" s="116" customFormat="1" x14ac:dyDescent="0.3">
      <c r="A836871"/>
      <c r="B836871"/>
      <c r="C836871"/>
      <c r="D836871"/>
      <c r="E836871"/>
      <c r="F836871"/>
      <c r="G836871"/>
      <c r="H836871"/>
      <c r="I836871"/>
      <c r="J836871"/>
      <c r="K836871"/>
      <c r="L836871"/>
      <c r="M836871" s="115"/>
      <c r="N836871" s="115"/>
      <c r="O836871"/>
      <c r="P836871"/>
      <c r="Q836871"/>
      <c r="R836871" s="19"/>
      <c r="S836871" s="19"/>
      <c r="T836871"/>
      <c r="U836871" s="113"/>
      <c r="V836871" s="19"/>
      <c r="W836871" s="19"/>
      <c r="X836871" s="19"/>
      <c r="Y836871" s="19"/>
      <c r="Z836871" s="19"/>
      <c r="AA836871" s="19"/>
      <c r="AB836871" s="19"/>
      <c r="AC836871" s="19"/>
      <c r="AD836871" s="19"/>
      <c r="AE836871" s="19"/>
      <c r="AF836871" s="19"/>
      <c r="AG836871" s="19"/>
      <c r="AH836871" s="19"/>
      <c r="AI836871" s="19"/>
      <c r="AJ836871" s="19"/>
      <c r="AK836871" s="19"/>
      <c r="AL836871" s="19"/>
      <c r="AM836871" s="19"/>
      <c r="AN836871" s="19"/>
      <c r="AO836871" s="19"/>
      <c r="AP836871"/>
    </row>
    <row r="836872" spans="1:42" s="116" customFormat="1" x14ac:dyDescent="0.3">
      <c r="A836872"/>
      <c r="B836872"/>
      <c r="C836872"/>
      <c r="D836872"/>
      <c r="E836872"/>
      <c r="F836872"/>
      <c r="G836872"/>
      <c r="H836872"/>
      <c r="I836872"/>
      <c r="J836872"/>
      <c r="K836872"/>
      <c r="L836872"/>
      <c r="M836872" s="115"/>
      <c r="N836872" s="115"/>
      <c r="O836872"/>
      <c r="P836872"/>
      <c r="Q836872"/>
      <c r="R836872" s="19"/>
      <c r="S836872" s="19"/>
      <c r="T836872"/>
      <c r="U836872" s="113"/>
      <c r="V836872" s="19"/>
      <c r="W836872" s="19"/>
      <c r="X836872" s="19"/>
      <c r="Y836872" s="19"/>
      <c r="Z836872" s="19"/>
      <c r="AA836872" s="19"/>
      <c r="AB836872" s="19"/>
      <c r="AC836872" s="19"/>
      <c r="AD836872" s="19"/>
      <c r="AE836872" s="19"/>
      <c r="AF836872" s="19"/>
      <c r="AG836872" s="19"/>
      <c r="AH836872" s="19"/>
      <c r="AI836872" s="19"/>
      <c r="AJ836872" s="19"/>
      <c r="AK836872" s="19"/>
      <c r="AL836872" s="19"/>
      <c r="AM836872" s="19"/>
      <c r="AN836872" s="19"/>
      <c r="AO836872" s="19"/>
      <c r="AP836872"/>
    </row>
    <row r="836873" spans="1:42" s="116" customFormat="1" x14ac:dyDescent="0.3">
      <c r="A836873"/>
      <c r="B836873"/>
      <c r="C836873"/>
      <c r="D836873"/>
      <c r="E836873"/>
      <c r="F836873"/>
      <c r="G836873"/>
      <c r="H836873"/>
      <c r="I836873"/>
      <c r="J836873"/>
      <c r="K836873"/>
      <c r="L836873"/>
      <c r="M836873" s="115"/>
      <c r="N836873" s="115"/>
      <c r="O836873"/>
      <c r="P836873"/>
      <c r="Q836873"/>
      <c r="R836873" s="19"/>
      <c r="S836873" s="19"/>
      <c r="T836873"/>
      <c r="U836873" s="113"/>
      <c r="V836873" s="19"/>
      <c r="W836873" s="19"/>
      <c r="X836873" s="19"/>
      <c r="Y836873" s="19"/>
      <c r="Z836873" s="19"/>
      <c r="AA836873" s="19"/>
      <c r="AB836873" s="19"/>
      <c r="AC836873" s="19"/>
      <c r="AD836873" s="19"/>
      <c r="AE836873" s="19"/>
      <c r="AF836873" s="19"/>
      <c r="AG836873" s="19"/>
      <c r="AH836873" s="19"/>
      <c r="AI836873" s="19"/>
      <c r="AJ836873" s="19"/>
      <c r="AK836873" s="19"/>
      <c r="AL836873" s="19"/>
      <c r="AM836873" s="19"/>
      <c r="AN836873" s="19"/>
      <c r="AO836873" s="19"/>
      <c r="AP836873"/>
    </row>
    <row r="836874" spans="1:42" s="116" customFormat="1" x14ac:dyDescent="0.3">
      <c r="A836874"/>
      <c r="B836874"/>
      <c r="C836874"/>
      <c r="D836874"/>
      <c r="E836874"/>
      <c r="F836874"/>
      <c r="G836874"/>
      <c r="H836874"/>
      <c r="I836874"/>
      <c r="J836874"/>
      <c r="K836874"/>
      <c r="L836874"/>
      <c r="M836874" s="115"/>
      <c r="N836874" s="115"/>
      <c r="O836874"/>
      <c r="P836874"/>
      <c r="Q836874"/>
      <c r="R836874" s="19"/>
      <c r="S836874" s="19"/>
      <c r="T836874"/>
      <c r="U836874" s="113"/>
      <c r="V836874" s="19"/>
      <c r="W836874" s="19"/>
      <c r="X836874" s="19"/>
      <c r="Y836874" s="19"/>
      <c r="Z836874" s="19"/>
      <c r="AA836874" s="19"/>
      <c r="AB836874" s="19"/>
      <c r="AC836874" s="19"/>
      <c r="AD836874" s="19"/>
      <c r="AE836874" s="19"/>
      <c r="AF836874" s="19"/>
      <c r="AG836874" s="19"/>
      <c r="AH836874" s="19"/>
      <c r="AI836874" s="19"/>
      <c r="AJ836874" s="19"/>
      <c r="AK836874" s="19"/>
      <c r="AL836874" s="19"/>
      <c r="AM836874" s="19"/>
      <c r="AN836874" s="19"/>
      <c r="AO836874" s="19"/>
      <c r="AP836874"/>
    </row>
    <row r="836875" spans="1:42" s="116" customFormat="1" x14ac:dyDescent="0.3">
      <c r="A836875"/>
      <c r="B836875"/>
      <c r="C836875"/>
      <c r="D836875"/>
      <c r="E836875"/>
      <c r="F836875"/>
      <c r="G836875"/>
      <c r="H836875"/>
      <c r="I836875"/>
      <c r="J836875"/>
      <c r="K836875"/>
      <c r="L836875"/>
      <c r="M836875" s="115"/>
      <c r="N836875" s="115"/>
      <c r="O836875"/>
      <c r="P836875"/>
      <c r="Q836875"/>
      <c r="R836875" s="19"/>
      <c r="S836875" s="19"/>
      <c r="T836875"/>
      <c r="U836875" s="113"/>
      <c r="V836875" s="19"/>
      <c r="W836875" s="19"/>
      <c r="X836875" s="19"/>
      <c r="Y836875" s="19"/>
      <c r="Z836875" s="19"/>
      <c r="AA836875" s="19"/>
      <c r="AB836875" s="19"/>
      <c r="AC836875" s="19"/>
      <c r="AD836875" s="19"/>
      <c r="AE836875" s="19"/>
      <c r="AF836875" s="19"/>
      <c r="AG836875" s="19"/>
      <c r="AH836875" s="19"/>
      <c r="AI836875" s="19"/>
      <c r="AJ836875" s="19"/>
      <c r="AK836875" s="19"/>
      <c r="AL836875" s="19"/>
      <c r="AM836875" s="19"/>
      <c r="AN836875" s="19"/>
      <c r="AO836875" s="19"/>
      <c r="AP836875"/>
    </row>
    <row r="836876" spans="1:42" s="116" customFormat="1" x14ac:dyDescent="0.3">
      <c r="A836876"/>
      <c r="B836876"/>
      <c r="C836876"/>
      <c r="D836876"/>
      <c r="E836876"/>
      <c r="F836876"/>
      <c r="G836876"/>
      <c r="H836876"/>
      <c r="I836876"/>
      <c r="J836876"/>
      <c r="K836876"/>
      <c r="L836876"/>
      <c r="M836876" s="115"/>
      <c r="N836876" s="115"/>
      <c r="O836876"/>
      <c r="P836876"/>
      <c r="Q836876"/>
      <c r="R836876" s="19"/>
      <c r="S836876" s="19"/>
      <c r="T836876"/>
      <c r="U836876" s="113"/>
      <c r="V836876" s="19"/>
      <c r="W836876" s="19"/>
      <c r="X836876" s="19"/>
      <c r="Y836876" s="19"/>
      <c r="Z836876" s="19"/>
      <c r="AA836876" s="19"/>
      <c r="AB836876" s="19"/>
      <c r="AC836876" s="19"/>
      <c r="AD836876" s="19"/>
      <c r="AE836876" s="19"/>
      <c r="AF836876" s="19"/>
      <c r="AG836876" s="19"/>
      <c r="AH836876" s="19"/>
      <c r="AI836876" s="19"/>
      <c r="AJ836876" s="19"/>
      <c r="AK836876" s="19"/>
      <c r="AL836876" s="19"/>
      <c r="AM836876" s="19"/>
      <c r="AN836876" s="19"/>
      <c r="AO836876" s="19"/>
      <c r="AP836876"/>
    </row>
    <row r="836877" spans="1:42" s="116" customFormat="1" x14ac:dyDescent="0.3">
      <c r="A836877"/>
      <c r="B836877"/>
      <c r="C836877"/>
      <c r="D836877"/>
      <c r="E836877"/>
      <c r="F836877"/>
      <c r="G836877"/>
      <c r="H836877"/>
      <c r="I836877"/>
      <c r="J836877"/>
      <c r="K836877"/>
      <c r="L836877"/>
      <c r="M836877" s="115"/>
      <c r="N836877" s="115"/>
      <c r="O836877"/>
      <c r="P836877"/>
      <c r="Q836877"/>
      <c r="R836877" s="19"/>
      <c r="S836877" s="19"/>
      <c r="T836877"/>
      <c r="U836877" s="113"/>
      <c r="V836877" s="19"/>
      <c r="W836877" s="19"/>
      <c r="X836877" s="19"/>
      <c r="Y836877" s="19"/>
      <c r="Z836877" s="19"/>
      <c r="AA836877" s="19"/>
      <c r="AB836877" s="19"/>
      <c r="AC836877" s="19"/>
      <c r="AD836877" s="19"/>
      <c r="AE836877" s="19"/>
      <c r="AF836877" s="19"/>
      <c r="AG836877" s="19"/>
      <c r="AH836877" s="19"/>
      <c r="AI836877" s="19"/>
      <c r="AJ836877" s="19"/>
      <c r="AK836877" s="19"/>
      <c r="AL836877" s="19"/>
      <c r="AM836877" s="19"/>
      <c r="AN836877" s="19"/>
      <c r="AO836877" s="19"/>
      <c r="AP836877"/>
    </row>
    <row r="836878" spans="1:42" s="116" customFormat="1" x14ac:dyDescent="0.3">
      <c r="A836878"/>
      <c r="B836878"/>
      <c r="C836878"/>
      <c r="D836878"/>
      <c r="E836878"/>
      <c r="F836878"/>
      <c r="G836878"/>
      <c r="H836878"/>
      <c r="I836878"/>
      <c r="J836878"/>
      <c r="K836878"/>
      <c r="L836878"/>
      <c r="M836878" s="115"/>
      <c r="N836878" s="115"/>
      <c r="O836878"/>
      <c r="P836878"/>
      <c r="Q836878"/>
      <c r="R836878" s="19"/>
      <c r="S836878" s="19"/>
      <c r="T836878"/>
      <c r="U836878" s="113"/>
      <c r="V836878" s="19"/>
      <c r="W836878" s="19"/>
      <c r="X836878" s="19"/>
      <c r="Y836878" s="19"/>
      <c r="Z836878" s="19"/>
      <c r="AA836878" s="19"/>
      <c r="AB836878" s="19"/>
      <c r="AC836878" s="19"/>
      <c r="AD836878" s="19"/>
      <c r="AE836878" s="19"/>
      <c r="AF836878" s="19"/>
      <c r="AG836878" s="19"/>
      <c r="AH836878" s="19"/>
      <c r="AI836878" s="19"/>
      <c r="AJ836878" s="19"/>
      <c r="AK836878" s="19"/>
      <c r="AL836878" s="19"/>
      <c r="AM836878" s="19"/>
      <c r="AN836878" s="19"/>
      <c r="AO836878" s="19"/>
      <c r="AP836878"/>
    </row>
    <row r="836879" spans="1:42" s="116" customFormat="1" x14ac:dyDescent="0.3">
      <c r="A836879"/>
      <c r="B836879"/>
      <c r="C836879"/>
      <c r="D836879"/>
      <c r="E836879"/>
      <c r="F836879"/>
      <c r="G836879"/>
      <c r="H836879"/>
      <c r="I836879"/>
      <c r="J836879"/>
      <c r="K836879"/>
      <c r="L836879"/>
      <c r="M836879" s="115"/>
      <c r="N836879" s="115"/>
      <c r="O836879"/>
      <c r="P836879"/>
      <c r="Q836879"/>
      <c r="R836879" s="19"/>
      <c r="S836879" s="19"/>
      <c r="T836879"/>
      <c r="U836879" s="113"/>
      <c r="V836879" s="19"/>
      <c r="W836879" s="19"/>
      <c r="X836879" s="19"/>
      <c r="Y836879" s="19"/>
      <c r="Z836879" s="19"/>
      <c r="AA836879" s="19"/>
      <c r="AB836879" s="19"/>
      <c r="AC836879" s="19"/>
      <c r="AD836879" s="19"/>
      <c r="AE836879" s="19"/>
      <c r="AF836879" s="19"/>
      <c r="AG836879" s="19"/>
      <c r="AH836879" s="19"/>
      <c r="AI836879" s="19"/>
      <c r="AJ836879" s="19"/>
      <c r="AK836879" s="19"/>
      <c r="AL836879" s="19"/>
      <c r="AM836879" s="19"/>
      <c r="AN836879" s="19"/>
      <c r="AO836879" s="19"/>
      <c r="AP836879"/>
    </row>
    <row r="836880" spans="1:42" s="116" customFormat="1" x14ac:dyDescent="0.3">
      <c r="A836880"/>
      <c r="B836880"/>
      <c r="C836880"/>
      <c r="D836880"/>
      <c r="E836880"/>
      <c r="F836880"/>
      <c r="G836880"/>
      <c r="H836880"/>
      <c r="I836880"/>
      <c r="J836880"/>
      <c r="K836880"/>
      <c r="L836880"/>
      <c r="M836880" s="115"/>
      <c r="N836880" s="115"/>
      <c r="O836880"/>
      <c r="P836880"/>
      <c r="Q836880"/>
      <c r="R836880" s="19"/>
      <c r="S836880" s="19"/>
      <c r="T836880"/>
      <c r="U836880" s="113"/>
      <c r="V836880" s="19"/>
      <c r="W836880" s="19"/>
      <c r="X836880" s="19"/>
      <c r="Y836880" s="19"/>
      <c r="Z836880" s="19"/>
      <c r="AA836880" s="19"/>
      <c r="AB836880" s="19"/>
      <c r="AC836880" s="19"/>
      <c r="AD836880" s="19"/>
      <c r="AE836880" s="19"/>
      <c r="AF836880" s="19"/>
      <c r="AG836880" s="19"/>
      <c r="AH836880" s="19"/>
      <c r="AI836880" s="19"/>
      <c r="AJ836880" s="19"/>
      <c r="AK836880" s="19"/>
      <c r="AL836880" s="19"/>
      <c r="AM836880" s="19"/>
      <c r="AN836880" s="19"/>
      <c r="AO836880" s="19"/>
      <c r="AP836880"/>
    </row>
    <row r="836881" spans="1:42" s="116" customFormat="1" x14ac:dyDescent="0.3">
      <c r="A836881"/>
      <c r="B836881"/>
      <c r="C836881"/>
      <c r="D836881"/>
      <c r="E836881"/>
      <c r="F836881"/>
      <c r="G836881"/>
      <c r="H836881"/>
      <c r="I836881"/>
      <c r="J836881"/>
      <c r="K836881"/>
      <c r="L836881"/>
      <c r="M836881" s="115"/>
      <c r="N836881" s="115"/>
      <c r="O836881"/>
      <c r="P836881"/>
      <c r="Q836881"/>
      <c r="R836881" s="19"/>
      <c r="S836881" s="19"/>
      <c r="T836881"/>
      <c r="U836881" s="113"/>
      <c r="V836881" s="19"/>
      <c r="W836881" s="19"/>
      <c r="X836881" s="19"/>
      <c r="Y836881" s="19"/>
      <c r="Z836881" s="19"/>
      <c r="AA836881" s="19"/>
      <c r="AB836881" s="19"/>
      <c r="AC836881" s="19"/>
      <c r="AD836881" s="19"/>
      <c r="AE836881" s="19"/>
      <c r="AF836881" s="19"/>
      <c r="AG836881" s="19"/>
      <c r="AH836881" s="19"/>
      <c r="AI836881" s="19"/>
      <c r="AJ836881" s="19"/>
      <c r="AK836881" s="19"/>
      <c r="AL836881" s="19"/>
      <c r="AM836881" s="19"/>
      <c r="AN836881" s="19"/>
      <c r="AO836881" s="19"/>
      <c r="AP836881"/>
    </row>
    <row r="836882" spans="1:42" s="116" customFormat="1" x14ac:dyDescent="0.3">
      <c r="A836882"/>
      <c r="B836882"/>
      <c r="C836882"/>
      <c r="D836882"/>
      <c r="E836882"/>
      <c r="F836882"/>
      <c r="G836882"/>
      <c r="H836882"/>
      <c r="I836882"/>
      <c r="J836882"/>
      <c r="K836882"/>
      <c r="L836882"/>
      <c r="M836882" s="115"/>
      <c r="N836882" s="115"/>
      <c r="O836882"/>
      <c r="P836882"/>
      <c r="Q836882"/>
      <c r="R836882" s="19"/>
      <c r="S836882" s="19"/>
      <c r="T836882"/>
      <c r="U836882" s="113"/>
      <c r="V836882" s="19"/>
      <c r="W836882" s="19"/>
      <c r="X836882" s="19"/>
      <c r="Y836882" s="19"/>
      <c r="Z836882" s="19"/>
      <c r="AA836882" s="19"/>
      <c r="AB836882" s="19"/>
      <c r="AC836882" s="19"/>
      <c r="AD836882" s="19"/>
      <c r="AE836882" s="19"/>
      <c r="AF836882" s="19"/>
      <c r="AG836882" s="19"/>
      <c r="AH836882" s="19"/>
      <c r="AI836882" s="19"/>
      <c r="AJ836882" s="19"/>
      <c r="AK836882" s="19"/>
      <c r="AL836882" s="19"/>
      <c r="AM836882" s="19"/>
      <c r="AN836882" s="19"/>
      <c r="AO836882" s="19"/>
      <c r="AP836882"/>
    </row>
    <row r="836883" spans="1:42" s="116" customFormat="1" x14ac:dyDescent="0.3">
      <c r="A836883"/>
      <c r="B836883"/>
      <c r="C836883"/>
      <c r="D836883"/>
      <c r="E836883"/>
      <c r="F836883"/>
      <c r="G836883"/>
      <c r="H836883"/>
      <c r="I836883"/>
      <c r="J836883"/>
      <c r="K836883"/>
      <c r="L836883"/>
      <c r="M836883" s="115"/>
      <c r="N836883" s="115"/>
      <c r="O836883"/>
      <c r="P836883"/>
      <c r="Q836883"/>
      <c r="R836883" s="19"/>
      <c r="S836883" s="19"/>
      <c r="T836883"/>
      <c r="U836883" s="113"/>
      <c r="V836883" s="19"/>
      <c r="W836883" s="19"/>
      <c r="X836883" s="19"/>
      <c r="Y836883" s="19"/>
      <c r="Z836883" s="19"/>
      <c r="AA836883" s="19"/>
      <c r="AB836883" s="19"/>
      <c r="AC836883" s="19"/>
      <c r="AD836883" s="19"/>
      <c r="AE836883" s="19"/>
      <c r="AF836883" s="19"/>
      <c r="AG836883" s="19"/>
      <c r="AH836883" s="19"/>
      <c r="AI836883" s="19"/>
      <c r="AJ836883" s="19"/>
      <c r="AK836883" s="19"/>
      <c r="AL836883" s="19"/>
      <c r="AM836883" s="19"/>
      <c r="AN836883" s="19"/>
      <c r="AO836883" s="19"/>
      <c r="AP836883"/>
    </row>
    <row r="836884" spans="1:42" s="116" customFormat="1" x14ac:dyDescent="0.3">
      <c r="A836884"/>
      <c r="B836884"/>
      <c r="C836884"/>
      <c r="D836884"/>
      <c r="E836884"/>
      <c r="F836884"/>
      <c r="G836884"/>
      <c r="H836884"/>
      <c r="I836884"/>
      <c r="J836884"/>
      <c r="K836884"/>
      <c r="L836884"/>
      <c r="M836884" s="115"/>
      <c r="N836884" s="115"/>
      <c r="O836884"/>
      <c r="P836884"/>
      <c r="Q836884"/>
      <c r="R836884" s="19"/>
      <c r="S836884" s="19"/>
      <c r="T836884"/>
      <c r="U836884" s="113"/>
      <c r="V836884" s="19"/>
      <c r="W836884" s="19"/>
      <c r="X836884" s="19"/>
      <c r="Y836884" s="19"/>
      <c r="Z836884" s="19"/>
      <c r="AA836884" s="19"/>
      <c r="AB836884" s="19"/>
      <c r="AC836884" s="19"/>
      <c r="AD836884" s="19"/>
      <c r="AE836884" s="19"/>
      <c r="AF836884" s="19"/>
      <c r="AG836884" s="19"/>
      <c r="AH836884" s="19"/>
      <c r="AI836884" s="19"/>
      <c r="AJ836884" s="19"/>
      <c r="AK836884" s="19"/>
      <c r="AL836884" s="19"/>
      <c r="AM836884" s="19"/>
      <c r="AN836884" s="19"/>
      <c r="AO836884" s="19"/>
      <c r="AP836884"/>
    </row>
    <row r="836885" spans="1:42" s="116" customFormat="1" x14ac:dyDescent="0.3">
      <c r="A836885"/>
      <c r="B836885"/>
      <c r="C836885"/>
      <c r="D836885"/>
      <c r="E836885"/>
      <c r="F836885"/>
      <c r="G836885"/>
      <c r="H836885"/>
      <c r="I836885"/>
      <c r="J836885"/>
      <c r="K836885"/>
      <c r="L836885"/>
      <c r="M836885" s="115"/>
      <c r="N836885" s="115"/>
      <c r="O836885"/>
      <c r="P836885"/>
      <c r="Q836885"/>
      <c r="R836885" s="19"/>
      <c r="S836885" s="19"/>
      <c r="T836885"/>
      <c r="U836885" s="113"/>
      <c r="V836885" s="19"/>
      <c r="W836885" s="19"/>
      <c r="X836885" s="19"/>
      <c r="Y836885" s="19"/>
      <c r="Z836885" s="19"/>
      <c r="AA836885" s="19"/>
      <c r="AB836885" s="19"/>
      <c r="AC836885" s="19"/>
      <c r="AD836885" s="19"/>
      <c r="AE836885" s="19"/>
      <c r="AF836885" s="19"/>
      <c r="AG836885" s="19"/>
      <c r="AH836885" s="19"/>
      <c r="AI836885" s="19"/>
      <c r="AJ836885" s="19"/>
      <c r="AK836885" s="19"/>
      <c r="AL836885" s="19"/>
      <c r="AM836885" s="19"/>
      <c r="AN836885" s="19"/>
      <c r="AO836885" s="19"/>
      <c r="AP836885"/>
    </row>
    <row r="836886" spans="1:42" s="116" customFormat="1" x14ac:dyDescent="0.3">
      <c r="A836886"/>
      <c r="B836886"/>
      <c r="C836886"/>
      <c r="D836886"/>
      <c r="E836886"/>
      <c r="F836886"/>
      <c r="G836886"/>
      <c r="H836886"/>
      <c r="I836886"/>
      <c r="J836886"/>
      <c r="K836886"/>
      <c r="L836886"/>
      <c r="M836886" s="115"/>
      <c r="N836886" s="115"/>
      <c r="O836886"/>
      <c r="P836886"/>
      <c r="Q836886"/>
      <c r="R836886" s="19"/>
      <c r="S836886" s="19"/>
      <c r="T836886"/>
      <c r="U836886" s="113"/>
      <c r="V836886" s="19"/>
      <c r="W836886" s="19"/>
      <c r="X836886" s="19"/>
      <c r="Y836886" s="19"/>
      <c r="Z836886" s="19"/>
      <c r="AA836886" s="19"/>
      <c r="AB836886" s="19"/>
      <c r="AC836886" s="19"/>
      <c r="AD836886" s="19"/>
      <c r="AE836886" s="19"/>
      <c r="AF836886" s="19"/>
      <c r="AG836886" s="19"/>
      <c r="AH836886" s="19"/>
      <c r="AI836886" s="19"/>
      <c r="AJ836886" s="19"/>
      <c r="AK836886" s="19"/>
      <c r="AL836886" s="19"/>
      <c r="AM836886" s="19"/>
      <c r="AN836886" s="19"/>
      <c r="AO836886" s="19"/>
      <c r="AP836886"/>
    </row>
    <row r="836887" spans="1:42" s="116" customFormat="1" x14ac:dyDescent="0.3">
      <c r="A836887"/>
      <c r="B836887"/>
      <c r="C836887"/>
      <c r="D836887"/>
      <c r="E836887"/>
      <c r="F836887"/>
      <c r="G836887"/>
      <c r="H836887"/>
      <c r="I836887"/>
      <c r="J836887"/>
      <c r="K836887"/>
      <c r="L836887"/>
      <c r="M836887" s="115"/>
      <c r="N836887" s="115"/>
      <c r="O836887"/>
      <c r="P836887"/>
      <c r="Q836887"/>
      <c r="R836887" s="19"/>
      <c r="S836887" s="19"/>
      <c r="T836887"/>
      <c r="U836887" s="113"/>
      <c r="V836887" s="19"/>
      <c r="W836887" s="19"/>
      <c r="X836887" s="19"/>
      <c r="Y836887" s="19"/>
      <c r="Z836887" s="19"/>
      <c r="AA836887" s="19"/>
      <c r="AB836887" s="19"/>
      <c r="AC836887" s="19"/>
      <c r="AD836887" s="19"/>
      <c r="AE836887" s="19"/>
      <c r="AF836887" s="19"/>
      <c r="AG836887" s="19"/>
      <c r="AH836887" s="19"/>
      <c r="AI836887" s="19"/>
      <c r="AJ836887" s="19"/>
      <c r="AK836887" s="19"/>
      <c r="AL836887" s="19"/>
      <c r="AM836887" s="19"/>
      <c r="AN836887" s="19"/>
      <c r="AO836887" s="19"/>
      <c r="AP836887"/>
    </row>
    <row r="836888" spans="1:42" s="116" customFormat="1" x14ac:dyDescent="0.3">
      <c r="A836888"/>
      <c r="B836888"/>
      <c r="C836888"/>
      <c r="D836888"/>
      <c r="E836888"/>
      <c r="F836888"/>
      <c r="G836888"/>
      <c r="H836888"/>
      <c r="I836888"/>
      <c r="J836888"/>
      <c r="K836888"/>
      <c r="L836888"/>
      <c r="M836888" s="115"/>
      <c r="N836888" s="115"/>
      <c r="O836888"/>
      <c r="P836888"/>
      <c r="Q836888"/>
      <c r="R836888" s="19"/>
      <c r="S836888" s="19"/>
      <c r="T836888"/>
      <c r="U836888" s="113"/>
      <c r="V836888" s="19"/>
      <c r="W836888" s="19"/>
      <c r="X836888" s="19"/>
      <c r="Y836888" s="19"/>
      <c r="Z836888" s="19"/>
      <c r="AA836888" s="19"/>
      <c r="AB836888" s="19"/>
      <c r="AC836888" s="19"/>
      <c r="AD836888" s="19"/>
      <c r="AE836888" s="19"/>
      <c r="AF836888" s="19"/>
      <c r="AG836888" s="19"/>
      <c r="AH836888" s="19"/>
      <c r="AI836888" s="19"/>
      <c r="AJ836888" s="19"/>
      <c r="AK836888" s="19"/>
      <c r="AL836888" s="19"/>
      <c r="AM836888" s="19"/>
      <c r="AN836888" s="19"/>
      <c r="AO836888" s="19"/>
      <c r="AP836888"/>
    </row>
    <row r="836889" spans="1:42" s="116" customFormat="1" x14ac:dyDescent="0.3">
      <c r="A836889"/>
      <c r="B836889"/>
      <c r="C836889"/>
      <c r="D836889"/>
      <c r="E836889"/>
      <c r="F836889"/>
      <c r="G836889"/>
      <c r="H836889"/>
      <c r="I836889"/>
      <c r="J836889"/>
      <c r="K836889"/>
      <c r="L836889"/>
      <c r="M836889" s="115"/>
      <c r="N836889" s="115"/>
      <c r="O836889"/>
      <c r="P836889"/>
      <c r="Q836889"/>
      <c r="R836889" s="19"/>
      <c r="S836889" s="19"/>
      <c r="T836889"/>
      <c r="U836889" s="113"/>
      <c r="V836889" s="19"/>
      <c r="W836889" s="19"/>
      <c r="X836889" s="19"/>
      <c r="Y836889" s="19"/>
      <c r="Z836889" s="19"/>
      <c r="AA836889" s="19"/>
      <c r="AB836889" s="19"/>
      <c r="AC836889" s="19"/>
      <c r="AD836889" s="19"/>
      <c r="AE836889" s="19"/>
      <c r="AF836889" s="19"/>
      <c r="AG836889" s="19"/>
      <c r="AH836889" s="19"/>
      <c r="AI836889" s="19"/>
      <c r="AJ836889" s="19"/>
      <c r="AK836889" s="19"/>
      <c r="AL836889" s="19"/>
      <c r="AM836889" s="19"/>
      <c r="AN836889" s="19"/>
      <c r="AO836889" s="19"/>
      <c r="AP836889"/>
    </row>
    <row r="836890" spans="1:42" s="116" customFormat="1" x14ac:dyDescent="0.3">
      <c r="A836890"/>
      <c r="B836890"/>
      <c r="C836890"/>
      <c r="D836890"/>
      <c r="E836890"/>
      <c r="F836890"/>
      <c r="G836890"/>
      <c r="H836890"/>
      <c r="I836890"/>
      <c r="J836890"/>
      <c r="K836890"/>
      <c r="L836890"/>
      <c r="M836890" s="115"/>
      <c r="N836890" s="115"/>
      <c r="O836890"/>
      <c r="P836890"/>
      <c r="Q836890"/>
      <c r="R836890" s="19"/>
      <c r="S836890" s="19"/>
      <c r="T836890"/>
      <c r="U836890" s="113"/>
      <c r="V836890" s="19"/>
      <c r="W836890" s="19"/>
      <c r="X836890" s="19"/>
      <c r="Y836890" s="19"/>
      <c r="Z836890" s="19"/>
      <c r="AA836890" s="19"/>
      <c r="AB836890" s="19"/>
      <c r="AC836890" s="19"/>
      <c r="AD836890" s="19"/>
      <c r="AE836890" s="19"/>
      <c r="AF836890" s="19"/>
      <c r="AG836890" s="19"/>
      <c r="AH836890" s="19"/>
      <c r="AI836890" s="19"/>
      <c r="AJ836890" s="19"/>
      <c r="AK836890" s="19"/>
      <c r="AL836890" s="19"/>
      <c r="AM836890" s="19"/>
      <c r="AN836890" s="19"/>
      <c r="AO836890" s="19"/>
      <c r="AP836890"/>
    </row>
    <row r="836891" spans="1:42" s="116" customFormat="1" x14ac:dyDescent="0.3">
      <c r="A836891"/>
      <c r="B836891"/>
      <c r="C836891"/>
      <c r="D836891"/>
      <c r="E836891"/>
      <c r="F836891"/>
      <c r="G836891"/>
      <c r="H836891"/>
      <c r="I836891"/>
      <c r="J836891"/>
      <c r="K836891"/>
      <c r="L836891"/>
      <c r="M836891" s="115"/>
      <c r="N836891" s="115"/>
      <c r="O836891"/>
      <c r="P836891"/>
      <c r="Q836891"/>
      <c r="R836891" s="19"/>
      <c r="S836891" s="19"/>
      <c r="T836891"/>
      <c r="U836891" s="113"/>
      <c r="V836891" s="19"/>
      <c r="W836891" s="19"/>
      <c r="X836891" s="19"/>
      <c r="Y836891" s="19"/>
      <c r="Z836891" s="19"/>
      <c r="AA836891" s="19"/>
      <c r="AB836891" s="19"/>
      <c r="AC836891" s="19"/>
      <c r="AD836891" s="19"/>
      <c r="AE836891" s="19"/>
      <c r="AF836891" s="19"/>
      <c r="AG836891" s="19"/>
      <c r="AH836891" s="19"/>
      <c r="AI836891" s="19"/>
      <c r="AJ836891" s="19"/>
      <c r="AK836891" s="19"/>
      <c r="AL836891" s="19"/>
      <c r="AM836891" s="19"/>
      <c r="AN836891" s="19"/>
      <c r="AO836891" s="19"/>
      <c r="AP836891"/>
    </row>
    <row r="836892" spans="1:42" s="116" customFormat="1" x14ac:dyDescent="0.3">
      <c r="A836892"/>
      <c r="B836892"/>
      <c r="C836892"/>
      <c r="D836892"/>
      <c r="E836892"/>
      <c r="F836892"/>
      <c r="G836892"/>
      <c r="H836892"/>
      <c r="I836892"/>
      <c r="J836892"/>
      <c r="K836892"/>
      <c r="L836892"/>
      <c r="M836892" s="115"/>
      <c r="N836892" s="115"/>
      <c r="O836892"/>
      <c r="P836892"/>
      <c r="Q836892"/>
      <c r="R836892" s="19"/>
      <c r="S836892" s="19"/>
      <c r="T836892"/>
      <c r="U836892" s="113"/>
      <c r="V836892" s="19"/>
      <c r="W836892" s="19"/>
      <c r="X836892" s="19"/>
      <c r="Y836892" s="19"/>
      <c r="Z836892" s="19"/>
      <c r="AA836892" s="19"/>
      <c r="AB836892" s="19"/>
      <c r="AC836892" s="19"/>
      <c r="AD836892" s="19"/>
      <c r="AE836892" s="19"/>
      <c r="AF836892" s="19"/>
      <c r="AG836892" s="19"/>
      <c r="AH836892" s="19"/>
      <c r="AI836892" s="19"/>
      <c r="AJ836892" s="19"/>
      <c r="AK836892" s="19"/>
      <c r="AL836892" s="19"/>
      <c r="AM836892" s="19"/>
      <c r="AN836892" s="19"/>
      <c r="AO836892" s="19"/>
      <c r="AP836892"/>
    </row>
    <row r="836893" spans="1:42" s="116" customFormat="1" x14ac:dyDescent="0.3">
      <c r="A836893"/>
      <c r="B836893"/>
      <c r="C836893"/>
      <c r="D836893"/>
      <c r="E836893"/>
      <c r="F836893"/>
      <c r="G836893"/>
      <c r="H836893"/>
      <c r="I836893"/>
      <c r="J836893"/>
      <c r="K836893"/>
      <c r="L836893"/>
      <c r="M836893" s="115"/>
      <c r="N836893" s="115"/>
      <c r="O836893"/>
      <c r="P836893"/>
      <c r="Q836893"/>
      <c r="R836893" s="19"/>
      <c r="S836893" s="19"/>
      <c r="T836893"/>
      <c r="U836893" s="113"/>
      <c r="V836893" s="19"/>
      <c r="W836893" s="19"/>
      <c r="X836893" s="19"/>
      <c r="Y836893" s="19"/>
      <c r="Z836893" s="19"/>
      <c r="AA836893" s="19"/>
      <c r="AB836893" s="19"/>
      <c r="AC836893" s="19"/>
      <c r="AD836893" s="19"/>
      <c r="AE836893" s="19"/>
      <c r="AF836893" s="19"/>
      <c r="AG836893" s="19"/>
      <c r="AH836893" s="19"/>
      <c r="AI836893" s="19"/>
      <c r="AJ836893" s="19"/>
      <c r="AK836893" s="19"/>
      <c r="AL836893" s="19"/>
      <c r="AM836893" s="19"/>
      <c r="AN836893" s="19"/>
      <c r="AO836893" s="19"/>
      <c r="AP836893"/>
    </row>
    <row r="836894" spans="1:42" s="116" customFormat="1" x14ac:dyDescent="0.3">
      <c r="A836894"/>
      <c r="B836894"/>
      <c r="C836894"/>
      <c r="D836894"/>
      <c r="E836894"/>
      <c r="F836894"/>
      <c r="G836894"/>
      <c r="H836894"/>
      <c r="I836894"/>
      <c r="J836894"/>
      <c r="K836894"/>
      <c r="L836894"/>
      <c r="M836894" s="115"/>
      <c r="N836894" s="115"/>
      <c r="O836894"/>
      <c r="P836894"/>
      <c r="Q836894"/>
      <c r="R836894" s="19"/>
      <c r="S836894" s="19"/>
      <c r="T836894"/>
      <c r="U836894" s="113"/>
      <c r="V836894" s="19"/>
      <c r="W836894" s="19"/>
      <c r="X836894" s="19"/>
      <c r="Y836894" s="19"/>
      <c r="Z836894" s="19"/>
      <c r="AA836894" s="19"/>
      <c r="AB836894" s="19"/>
      <c r="AC836894" s="19"/>
      <c r="AD836894" s="19"/>
      <c r="AE836894" s="19"/>
      <c r="AF836894" s="19"/>
      <c r="AG836894" s="19"/>
      <c r="AH836894" s="19"/>
      <c r="AI836894" s="19"/>
      <c r="AJ836894" s="19"/>
      <c r="AK836894" s="19"/>
      <c r="AL836894" s="19"/>
      <c r="AM836894" s="19"/>
      <c r="AN836894" s="19"/>
      <c r="AO836894" s="19"/>
      <c r="AP836894"/>
    </row>
    <row r="836895" spans="1:42" s="116" customFormat="1" x14ac:dyDescent="0.3">
      <c r="A836895"/>
      <c r="B836895"/>
      <c r="C836895"/>
      <c r="D836895"/>
      <c r="E836895"/>
      <c r="F836895"/>
      <c r="G836895"/>
      <c r="H836895"/>
      <c r="I836895"/>
      <c r="J836895"/>
      <c r="K836895"/>
      <c r="L836895"/>
      <c r="M836895" s="115"/>
      <c r="N836895" s="115"/>
      <c r="O836895"/>
      <c r="P836895"/>
      <c r="Q836895"/>
      <c r="R836895" s="19"/>
      <c r="S836895" s="19"/>
      <c r="T836895"/>
      <c r="U836895" s="113"/>
      <c r="V836895" s="19"/>
      <c r="W836895" s="19"/>
      <c r="X836895" s="19"/>
      <c r="Y836895" s="19"/>
      <c r="Z836895" s="19"/>
      <c r="AA836895" s="19"/>
      <c r="AB836895" s="19"/>
      <c r="AC836895" s="19"/>
      <c r="AD836895" s="19"/>
      <c r="AE836895" s="19"/>
      <c r="AF836895" s="19"/>
      <c r="AG836895" s="19"/>
      <c r="AH836895" s="19"/>
      <c r="AI836895" s="19"/>
      <c r="AJ836895" s="19"/>
      <c r="AK836895" s="19"/>
      <c r="AL836895" s="19"/>
      <c r="AM836895" s="19"/>
      <c r="AN836895" s="19"/>
      <c r="AO836895" s="19"/>
      <c r="AP836895"/>
    </row>
    <row r="836896" spans="1:42" s="116" customFormat="1" x14ac:dyDescent="0.3">
      <c r="A836896"/>
      <c r="B836896"/>
      <c r="C836896"/>
      <c r="D836896"/>
      <c r="E836896"/>
      <c r="F836896"/>
      <c r="G836896"/>
      <c r="H836896"/>
      <c r="I836896"/>
      <c r="J836896"/>
      <c r="K836896"/>
      <c r="L836896"/>
      <c r="M836896" s="115"/>
      <c r="N836896" s="115"/>
      <c r="O836896"/>
      <c r="P836896"/>
      <c r="Q836896"/>
      <c r="R836896" s="19"/>
      <c r="S836896" s="19"/>
      <c r="T836896"/>
      <c r="U836896" s="113"/>
      <c r="V836896" s="19"/>
      <c r="W836896" s="19"/>
      <c r="X836896" s="19"/>
      <c r="Y836896" s="19"/>
      <c r="Z836896" s="19"/>
      <c r="AA836896" s="19"/>
      <c r="AB836896" s="19"/>
      <c r="AC836896" s="19"/>
      <c r="AD836896" s="19"/>
      <c r="AE836896" s="19"/>
      <c r="AF836896" s="19"/>
      <c r="AG836896" s="19"/>
      <c r="AH836896" s="19"/>
      <c r="AI836896" s="19"/>
      <c r="AJ836896" s="19"/>
      <c r="AK836896" s="19"/>
      <c r="AL836896" s="19"/>
      <c r="AM836896" s="19"/>
      <c r="AN836896" s="19"/>
      <c r="AO836896" s="19"/>
      <c r="AP836896"/>
    </row>
    <row r="836897" spans="1:42" s="116" customFormat="1" x14ac:dyDescent="0.3">
      <c r="A836897"/>
      <c r="B836897"/>
      <c r="C836897"/>
      <c r="D836897"/>
      <c r="E836897"/>
      <c r="F836897"/>
      <c r="G836897"/>
      <c r="H836897"/>
      <c r="I836897"/>
      <c r="J836897"/>
      <c r="K836897"/>
      <c r="L836897"/>
      <c r="M836897" s="115"/>
      <c r="N836897" s="115"/>
      <c r="O836897"/>
      <c r="P836897"/>
      <c r="Q836897"/>
      <c r="R836897" s="19"/>
      <c r="S836897" s="19"/>
      <c r="T836897"/>
      <c r="U836897" s="113"/>
      <c r="V836897" s="19"/>
      <c r="W836897" s="19"/>
      <c r="X836897" s="19"/>
      <c r="Y836897" s="19"/>
      <c r="Z836897" s="19"/>
      <c r="AA836897" s="19"/>
      <c r="AB836897" s="19"/>
      <c r="AC836897" s="19"/>
      <c r="AD836897" s="19"/>
      <c r="AE836897" s="19"/>
      <c r="AF836897" s="19"/>
      <c r="AG836897" s="19"/>
      <c r="AH836897" s="19"/>
      <c r="AI836897" s="19"/>
      <c r="AJ836897" s="19"/>
      <c r="AK836897" s="19"/>
      <c r="AL836897" s="19"/>
      <c r="AM836897" s="19"/>
      <c r="AN836897" s="19"/>
      <c r="AO836897" s="19"/>
      <c r="AP836897"/>
    </row>
    <row r="836898" spans="1:42" s="116" customFormat="1" x14ac:dyDescent="0.3">
      <c r="A836898"/>
      <c r="B836898"/>
      <c r="C836898"/>
      <c r="D836898"/>
      <c r="E836898"/>
      <c r="F836898"/>
      <c r="G836898"/>
      <c r="H836898"/>
      <c r="I836898"/>
      <c r="J836898"/>
      <c r="K836898"/>
      <c r="L836898"/>
      <c r="M836898" s="115"/>
      <c r="N836898" s="115"/>
      <c r="O836898"/>
      <c r="P836898"/>
      <c r="Q836898"/>
      <c r="R836898" s="19"/>
      <c r="S836898" s="19"/>
      <c r="T836898"/>
      <c r="U836898" s="113"/>
      <c r="V836898" s="19"/>
      <c r="W836898" s="19"/>
      <c r="X836898" s="19"/>
      <c r="Y836898" s="19"/>
      <c r="Z836898" s="19"/>
      <c r="AA836898" s="19"/>
      <c r="AB836898" s="19"/>
      <c r="AC836898" s="19"/>
      <c r="AD836898" s="19"/>
      <c r="AE836898" s="19"/>
      <c r="AF836898" s="19"/>
      <c r="AG836898" s="19"/>
      <c r="AH836898" s="19"/>
      <c r="AI836898" s="19"/>
      <c r="AJ836898" s="19"/>
      <c r="AK836898" s="19"/>
      <c r="AL836898" s="19"/>
      <c r="AM836898" s="19"/>
      <c r="AN836898" s="19"/>
      <c r="AO836898" s="19"/>
      <c r="AP836898"/>
    </row>
    <row r="836899" spans="1:42" s="116" customFormat="1" x14ac:dyDescent="0.3">
      <c r="A836899"/>
      <c r="B836899"/>
      <c r="C836899"/>
      <c r="D836899"/>
      <c r="E836899"/>
      <c r="F836899"/>
      <c r="G836899"/>
      <c r="H836899"/>
      <c r="I836899"/>
      <c r="J836899"/>
      <c r="K836899"/>
      <c r="L836899"/>
      <c r="M836899" s="115"/>
      <c r="N836899" s="115"/>
      <c r="O836899"/>
      <c r="P836899"/>
      <c r="Q836899"/>
      <c r="R836899" s="19"/>
      <c r="S836899" s="19"/>
      <c r="T836899"/>
      <c r="U836899" s="113"/>
      <c r="V836899" s="19"/>
      <c r="W836899" s="19"/>
      <c r="X836899" s="19"/>
      <c r="Y836899" s="19"/>
      <c r="Z836899" s="19"/>
      <c r="AA836899" s="19"/>
      <c r="AB836899" s="19"/>
      <c r="AC836899" s="19"/>
      <c r="AD836899" s="19"/>
      <c r="AE836899" s="19"/>
      <c r="AF836899" s="19"/>
      <c r="AG836899" s="19"/>
      <c r="AH836899" s="19"/>
      <c r="AI836899" s="19"/>
      <c r="AJ836899" s="19"/>
      <c r="AK836899" s="19"/>
      <c r="AL836899" s="19"/>
      <c r="AM836899" s="19"/>
      <c r="AN836899" s="19"/>
      <c r="AO836899" s="19"/>
      <c r="AP836899"/>
    </row>
    <row r="836900" spans="1:42" s="116" customFormat="1" x14ac:dyDescent="0.3">
      <c r="A836900"/>
      <c r="B836900"/>
      <c r="C836900"/>
      <c r="D836900"/>
      <c r="E836900"/>
      <c r="F836900"/>
      <c r="G836900"/>
      <c r="H836900"/>
      <c r="I836900"/>
      <c r="J836900"/>
      <c r="K836900"/>
      <c r="L836900"/>
      <c r="M836900" s="115"/>
      <c r="N836900" s="115"/>
      <c r="O836900"/>
      <c r="P836900"/>
      <c r="Q836900"/>
      <c r="R836900" s="19"/>
      <c r="S836900" s="19"/>
      <c r="T836900"/>
      <c r="U836900" s="113"/>
      <c r="V836900" s="19"/>
      <c r="W836900" s="19"/>
      <c r="X836900" s="19"/>
      <c r="Y836900" s="19"/>
      <c r="Z836900" s="19"/>
      <c r="AA836900" s="19"/>
      <c r="AB836900" s="19"/>
      <c r="AC836900" s="19"/>
      <c r="AD836900" s="19"/>
      <c r="AE836900" s="19"/>
      <c r="AF836900" s="19"/>
      <c r="AG836900" s="19"/>
      <c r="AH836900" s="19"/>
      <c r="AI836900" s="19"/>
      <c r="AJ836900" s="19"/>
      <c r="AK836900" s="19"/>
      <c r="AL836900" s="19"/>
      <c r="AM836900" s="19"/>
      <c r="AN836900" s="19"/>
      <c r="AO836900" s="19"/>
      <c r="AP836900"/>
    </row>
    <row r="836901" spans="1:42" s="116" customFormat="1" x14ac:dyDescent="0.3">
      <c r="A836901"/>
      <c r="B836901"/>
      <c r="C836901"/>
      <c r="D836901"/>
      <c r="E836901"/>
      <c r="F836901"/>
      <c r="G836901"/>
      <c r="H836901"/>
      <c r="I836901"/>
      <c r="J836901"/>
      <c r="K836901"/>
      <c r="L836901"/>
      <c r="M836901" s="115"/>
      <c r="N836901" s="115"/>
      <c r="O836901"/>
      <c r="P836901"/>
      <c r="Q836901"/>
      <c r="R836901" s="19"/>
      <c r="S836901" s="19"/>
      <c r="T836901"/>
      <c r="U836901" s="113"/>
      <c r="V836901" s="19"/>
      <c r="W836901" s="19"/>
      <c r="X836901" s="19"/>
      <c r="Y836901" s="19"/>
      <c r="Z836901" s="19"/>
      <c r="AA836901" s="19"/>
      <c r="AB836901" s="19"/>
      <c r="AC836901" s="19"/>
      <c r="AD836901" s="19"/>
      <c r="AE836901" s="19"/>
      <c r="AF836901" s="19"/>
      <c r="AG836901" s="19"/>
      <c r="AH836901" s="19"/>
      <c r="AI836901" s="19"/>
      <c r="AJ836901" s="19"/>
      <c r="AK836901" s="19"/>
      <c r="AL836901" s="19"/>
      <c r="AM836901" s="19"/>
      <c r="AN836901" s="19"/>
      <c r="AO836901" s="19"/>
      <c r="AP836901"/>
    </row>
    <row r="836902" spans="1:42" s="116" customFormat="1" x14ac:dyDescent="0.3">
      <c r="A836902"/>
      <c r="B836902"/>
      <c r="C836902"/>
      <c r="D836902"/>
      <c r="E836902"/>
      <c r="F836902"/>
      <c r="G836902"/>
      <c r="H836902"/>
      <c r="I836902"/>
      <c r="J836902"/>
      <c r="K836902"/>
      <c r="L836902"/>
      <c r="M836902" s="115"/>
      <c r="N836902" s="115"/>
      <c r="O836902"/>
      <c r="P836902"/>
      <c r="Q836902"/>
      <c r="R836902" s="19"/>
      <c r="S836902" s="19"/>
      <c r="T836902"/>
      <c r="U836902" s="113"/>
      <c r="V836902" s="19"/>
      <c r="W836902" s="19"/>
      <c r="X836902" s="19"/>
      <c r="Y836902" s="19"/>
      <c r="Z836902" s="19"/>
      <c r="AA836902" s="19"/>
      <c r="AB836902" s="19"/>
      <c r="AC836902" s="19"/>
      <c r="AD836902" s="19"/>
      <c r="AE836902" s="19"/>
      <c r="AF836902" s="19"/>
      <c r="AG836902" s="19"/>
      <c r="AH836902" s="19"/>
      <c r="AI836902" s="19"/>
      <c r="AJ836902" s="19"/>
      <c r="AK836902" s="19"/>
      <c r="AL836902" s="19"/>
      <c r="AM836902" s="19"/>
      <c r="AN836902" s="19"/>
      <c r="AO836902" s="19"/>
      <c r="AP836902"/>
    </row>
    <row r="836903" spans="1:42" s="116" customFormat="1" x14ac:dyDescent="0.3">
      <c r="A836903"/>
      <c r="B836903"/>
      <c r="C836903"/>
      <c r="D836903"/>
      <c r="E836903"/>
      <c r="F836903"/>
      <c r="G836903"/>
      <c r="H836903"/>
      <c r="I836903"/>
      <c r="J836903"/>
      <c r="K836903"/>
      <c r="L836903"/>
      <c r="M836903" s="115"/>
      <c r="N836903" s="115"/>
      <c r="O836903"/>
      <c r="P836903"/>
      <c r="Q836903"/>
      <c r="R836903" s="19"/>
      <c r="S836903" s="19"/>
      <c r="T836903"/>
      <c r="U836903" s="113"/>
      <c r="V836903" s="19"/>
      <c r="W836903" s="19"/>
      <c r="X836903" s="19"/>
      <c r="Y836903" s="19"/>
      <c r="Z836903" s="19"/>
      <c r="AA836903" s="19"/>
      <c r="AB836903" s="19"/>
      <c r="AC836903" s="19"/>
      <c r="AD836903" s="19"/>
      <c r="AE836903" s="19"/>
      <c r="AF836903" s="19"/>
      <c r="AG836903" s="19"/>
      <c r="AH836903" s="19"/>
      <c r="AI836903" s="19"/>
      <c r="AJ836903" s="19"/>
      <c r="AK836903" s="19"/>
      <c r="AL836903" s="19"/>
      <c r="AM836903" s="19"/>
      <c r="AN836903" s="19"/>
      <c r="AO836903" s="19"/>
      <c r="AP836903"/>
    </row>
    <row r="836904" spans="1:42" s="116" customFormat="1" x14ac:dyDescent="0.3">
      <c r="A836904"/>
      <c r="B836904"/>
      <c r="C836904"/>
      <c r="D836904"/>
      <c r="E836904"/>
      <c r="F836904"/>
      <c r="G836904"/>
      <c r="H836904"/>
      <c r="I836904"/>
      <c r="J836904"/>
      <c r="K836904"/>
      <c r="L836904"/>
      <c r="M836904" s="115"/>
      <c r="N836904" s="115"/>
      <c r="O836904"/>
      <c r="P836904"/>
      <c r="Q836904"/>
      <c r="R836904" s="19"/>
      <c r="S836904" s="19"/>
      <c r="T836904"/>
      <c r="U836904" s="113"/>
      <c r="V836904" s="19"/>
      <c r="W836904" s="19"/>
      <c r="X836904" s="19"/>
      <c r="Y836904" s="19"/>
      <c r="Z836904" s="19"/>
      <c r="AA836904" s="19"/>
      <c r="AB836904" s="19"/>
      <c r="AC836904" s="19"/>
      <c r="AD836904" s="19"/>
      <c r="AE836904" s="19"/>
      <c r="AF836904" s="19"/>
      <c r="AG836904" s="19"/>
      <c r="AH836904" s="19"/>
      <c r="AI836904" s="19"/>
      <c r="AJ836904" s="19"/>
      <c r="AK836904" s="19"/>
      <c r="AL836904" s="19"/>
      <c r="AM836904" s="19"/>
      <c r="AN836904" s="19"/>
      <c r="AO836904" s="19"/>
      <c r="AP836904"/>
    </row>
    <row r="836905" spans="1:42" s="116" customFormat="1" x14ac:dyDescent="0.3">
      <c r="A836905"/>
      <c r="B836905"/>
      <c r="C836905"/>
      <c r="D836905"/>
      <c r="E836905"/>
      <c r="F836905"/>
      <c r="G836905"/>
      <c r="H836905"/>
      <c r="I836905"/>
      <c r="J836905"/>
      <c r="K836905"/>
      <c r="L836905"/>
      <c r="M836905" s="115"/>
      <c r="N836905" s="115"/>
      <c r="O836905"/>
      <c r="P836905"/>
      <c r="Q836905"/>
      <c r="R836905" s="19"/>
      <c r="S836905" s="19"/>
      <c r="T836905"/>
      <c r="U836905" s="113"/>
      <c r="V836905" s="19"/>
      <c r="W836905" s="19"/>
      <c r="X836905" s="19"/>
      <c r="Y836905" s="19"/>
      <c r="Z836905" s="19"/>
      <c r="AA836905" s="19"/>
      <c r="AB836905" s="19"/>
      <c r="AC836905" s="19"/>
      <c r="AD836905" s="19"/>
      <c r="AE836905" s="19"/>
      <c r="AF836905" s="19"/>
      <c r="AG836905" s="19"/>
      <c r="AH836905" s="19"/>
      <c r="AI836905" s="19"/>
      <c r="AJ836905" s="19"/>
      <c r="AK836905" s="19"/>
      <c r="AL836905" s="19"/>
      <c r="AM836905" s="19"/>
      <c r="AN836905" s="19"/>
      <c r="AO836905" s="19"/>
      <c r="AP836905"/>
    </row>
    <row r="836906" spans="1:42" s="116" customFormat="1" x14ac:dyDescent="0.3">
      <c r="A836906"/>
      <c r="B836906"/>
      <c r="C836906"/>
      <c r="D836906"/>
      <c r="E836906"/>
      <c r="F836906"/>
      <c r="G836906"/>
      <c r="H836906"/>
      <c r="I836906"/>
      <c r="J836906"/>
      <c r="K836906"/>
      <c r="L836906"/>
      <c r="M836906" s="115"/>
      <c r="N836906" s="115"/>
      <c r="O836906"/>
      <c r="P836906"/>
      <c r="Q836906"/>
      <c r="R836906" s="19"/>
      <c r="S836906" s="19"/>
      <c r="T836906"/>
      <c r="U836906" s="113"/>
      <c r="V836906" s="19"/>
      <c r="W836906" s="19"/>
      <c r="X836906" s="19"/>
      <c r="Y836906" s="19"/>
      <c r="Z836906" s="19"/>
      <c r="AA836906" s="19"/>
      <c r="AB836906" s="19"/>
      <c r="AC836906" s="19"/>
      <c r="AD836906" s="19"/>
      <c r="AE836906" s="19"/>
      <c r="AF836906" s="19"/>
      <c r="AG836906" s="19"/>
      <c r="AH836906" s="19"/>
      <c r="AI836906" s="19"/>
      <c r="AJ836906" s="19"/>
      <c r="AK836906" s="19"/>
      <c r="AL836906" s="19"/>
      <c r="AM836906" s="19"/>
      <c r="AN836906" s="19"/>
      <c r="AO836906" s="19"/>
      <c r="AP836906"/>
    </row>
    <row r="836907" spans="1:42" s="116" customFormat="1" x14ac:dyDescent="0.3">
      <c r="A836907"/>
      <c r="B836907"/>
      <c r="C836907"/>
      <c r="D836907"/>
      <c r="E836907"/>
      <c r="F836907"/>
      <c r="G836907"/>
      <c r="H836907"/>
      <c r="I836907"/>
      <c r="J836907"/>
      <c r="K836907"/>
      <c r="L836907"/>
      <c r="M836907" s="115"/>
      <c r="N836907" s="115"/>
      <c r="O836907"/>
      <c r="P836907"/>
      <c r="Q836907"/>
      <c r="R836907" s="19"/>
      <c r="S836907" s="19"/>
      <c r="T836907"/>
      <c r="U836907" s="113"/>
      <c r="V836907" s="19"/>
      <c r="W836907" s="19"/>
      <c r="X836907" s="19"/>
      <c r="Y836907" s="19"/>
      <c r="Z836907" s="19"/>
      <c r="AA836907" s="19"/>
      <c r="AB836907" s="19"/>
      <c r="AC836907" s="19"/>
      <c r="AD836907" s="19"/>
      <c r="AE836907" s="19"/>
      <c r="AF836907" s="19"/>
      <c r="AG836907" s="19"/>
      <c r="AH836907" s="19"/>
      <c r="AI836907" s="19"/>
      <c r="AJ836907" s="19"/>
      <c r="AK836907" s="19"/>
      <c r="AL836907" s="19"/>
      <c r="AM836907" s="19"/>
      <c r="AN836907" s="19"/>
      <c r="AO836907" s="19"/>
      <c r="AP836907"/>
    </row>
    <row r="836908" spans="1:42" s="116" customFormat="1" x14ac:dyDescent="0.3">
      <c r="A836908"/>
      <c r="B836908"/>
      <c r="C836908"/>
      <c r="D836908"/>
      <c r="E836908"/>
      <c r="F836908"/>
      <c r="G836908"/>
      <c r="H836908"/>
      <c r="I836908"/>
      <c r="J836908"/>
      <c r="K836908"/>
      <c r="L836908"/>
      <c r="M836908" s="115"/>
      <c r="N836908" s="115"/>
      <c r="O836908"/>
      <c r="P836908"/>
      <c r="Q836908"/>
      <c r="R836908" s="19"/>
      <c r="S836908" s="19"/>
      <c r="T836908"/>
      <c r="U836908" s="113"/>
      <c r="V836908" s="19"/>
      <c r="W836908" s="19"/>
      <c r="X836908" s="19"/>
      <c r="Y836908" s="19"/>
      <c r="Z836908" s="19"/>
      <c r="AA836908" s="19"/>
      <c r="AB836908" s="19"/>
      <c r="AC836908" s="19"/>
      <c r="AD836908" s="19"/>
      <c r="AE836908" s="19"/>
      <c r="AF836908" s="19"/>
      <c r="AG836908" s="19"/>
      <c r="AH836908" s="19"/>
      <c r="AI836908" s="19"/>
      <c r="AJ836908" s="19"/>
      <c r="AK836908" s="19"/>
      <c r="AL836908" s="19"/>
      <c r="AM836908" s="19"/>
      <c r="AN836908" s="19"/>
      <c r="AO836908" s="19"/>
      <c r="AP836908"/>
    </row>
    <row r="836909" spans="1:42" s="116" customFormat="1" x14ac:dyDescent="0.3">
      <c r="A836909"/>
      <c r="B836909"/>
      <c r="C836909"/>
      <c r="D836909"/>
      <c r="E836909"/>
      <c r="F836909"/>
      <c r="G836909"/>
      <c r="H836909"/>
      <c r="I836909"/>
      <c r="J836909"/>
      <c r="K836909"/>
      <c r="L836909"/>
      <c r="M836909" s="115"/>
      <c r="N836909" s="115"/>
      <c r="O836909"/>
      <c r="P836909"/>
      <c r="Q836909"/>
      <c r="R836909" s="19"/>
      <c r="S836909" s="19"/>
      <c r="T836909"/>
      <c r="U836909" s="113"/>
      <c r="V836909" s="19"/>
      <c r="W836909" s="19"/>
      <c r="X836909" s="19"/>
      <c r="Y836909" s="19"/>
      <c r="Z836909" s="19"/>
      <c r="AA836909" s="19"/>
      <c r="AB836909" s="19"/>
      <c r="AC836909" s="19"/>
      <c r="AD836909" s="19"/>
      <c r="AE836909" s="19"/>
      <c r="AF836909" s="19"/>
      <c r="AG836909" s="19"/>
      <c r="AH836909" s="19"/>
      <c r="AI836909" s="19"/>
      <c r="AJ836909" s="19"/>
      <c r="AK836909" s="19"/>
      <c r="AL836909" s="19"/>
      <c r="AM836909" s="19"/>
      <c r="AN836909" s="19"/>
      <c r="AO836909" s="19"/>
      <c r="AP836909"/>
    </row>
    <row r="836910" spans="1:42" s="116" customFormat="1" x14ac:dyDescent="0.3">
      <c r="A836910"/>
      <c r="B836910"/>
      <c r="C836910"/>
      <c r="D836910"/>
      <c r="E836910"/>
      <c r="F836910"/>
      <c r="G836910"/>
      <c r="H836910"/>
      <c r="I836910"/>
      <c r="J836910"/>
      <c r="K836910"/>
      <c r="L836910"/>
      <c r="M836910" s="115"/>
      <c r="N836910" s="115"/>
      <c r="O836910"/>
      <c r="P836910"/>
      <c r="Q836910"/>
      <c r="R836910" s="19"/>
      <c r="S836910" s="19"/>
      <c r="T836910"/>
      <c r="U836910" s="113"/>
      <c r="V836910" s="19"/>
      <c r="W836910" s="19"/>
      <c r="X836910" s="19"/>
      <c r="Y836910" s="19"/>
      <c r="Z836910" s="19"/>
      <c r="AA836910" s="19"/>
      <c r="AB836910" s="19"/>
      <c r="AC836910" s="19"/>
      <c r="AD836910" s="19"/>
      <c r="AE836910" s="19"/>
      <c r="AF836910" s="19"/>
      <c r="AG836910" s="19"/>
      <c r="AH836910" s="19"/>
      <c r="AI836910" s="19"/>
      <c r="AJ836910" s="19"/>
      <c r="AK836910" s="19"/>
      <c r="AL836910" s="19"/>
      <c r="AM836910" s="19"/>
      <c r="AN836910" s="19"/>
      <c r="AO836910" s="19"/>
      <c r="AP836910"/>
    </row>
    <row r="836911" spans="1:42" s="116" customFormat="1" x14ac:dyDescent="0.3">
      <c r="A836911"/>
      <c r="B836911"/>
      <c r="C836911"/>
      <c r="D836911"/>
      <c r="E836911"/>
      <c r="F836911"/>
      <c r="G836911"/>
      <c r="H836911"/>
      <c r="I836911"/>
      <c r="J836911"/>
      <c r="K836911"/>
      <c r="L836911"/>
      <c r="M836911" s="115"/>
      <c r="N836911" s="115"/>
      <c r="O836911"/>
      <c r="P836911"/>
      <c r="Q836911"/>
      <c r="R836911" s="19"/>
      <c r="S836911" s="19"/>
      <c r="T836911"/>
      <c r="U836911" s="113"/>
      <c r="V836911" s="19"/>
      <c r="W836911" s="19"/>
      <c r="X836911" s="19"/>
      <c r="Y836911" s="19"/>
      <c r="Z836911" s="19"/>
      <c r="AA836911" s="19"/>
      <c r="AB836911" s="19"/>
      <c r="AC836911" s="19"/>
      <c r="AD836911" s="19"/>
      <c r="AE836911" s="19"/>
      <c r="AF836911" s="19"/>
      <c r="AG836911" s="19"/>
      <c r="AH836911" s="19"/>
      <c r="AI836911" s="19"/>
      <c r="AJ836911" s="19"/>
      <c r="AK836911" s="19"/>
      <c r="AL836911" s="19"/>
      <c r="AM836911" s="19"/>
      <c r="AN836911" s="19"/>
      <c r="AO836911" s="19"/>
      <c r="AP836911"/>
    </row>
    <row r="836912" spans="1:42" s="116" customFormat="1" x14ac:dyDescent="0.3">
      <c r="A836912"/>
      <c r="B836912"/>
      <c r="C836912"/>
      <c r="D836912"/>
      <c r="E836912"/>
      <c r="F836912"/>
      <c r="G836912"/>
      <c r="H836912"/>
      <c r="I836912"/>
      <c r="J836912"/>
      <c r="K836912"/>
      <c r="L836912"/>
      <c r="M836912" s="115"/>
      <c r="N836912" s="115"/>
      <c r="O836912"/>
      <c r="P836912"/>
      <c r="Q836912"/>
      <c r="R836912" s="19"/>
      <c r="S836912" s="19"/>
      <c r="T836912"/>
      <c r="U836912" s="113"/>
      <c r="V836912" s="19"/>
      <c r="W836912" s="19"/>
      <c r="X836912" s="19"/>
      <c r="Y836912" s="19"/>
      <c r="Z836912" s="19"/>
      <c r="AA836912" s="19"/>
      <c r="AB836912" s="19"/>
      <c r="AC836912" s="19"/>
      <c r="AD836912" s="19"/>
      <c r="AE836912" s="19"/>
      <c r="AF836912" s="19"/>
      <c r="AG836912" s="19"/>
      <c r="AH836912" s="19"/>
      <c r="AI836912" s="19"/>
      <c r="AJ836912" s="19"/>
      <c r="AK836912" s="19"/>
      <c r="AL836912" s="19"/>
      <c r="AM836912" s="19"/>
      <c r="AN836912" s="19"/>
      <c r="AO836912" s="19"/>
      <c r="AP836912"/>
    </row>
    <row r="836913" spans="1:42" s="116" customFormat="1" x14ac:dyDescent="0.3">
      <c r="A836913"/>
      <c r="B836913"/>
      <c r="C836913"/>
      <c r="D836913"/>
      <c r="E836913"/>
      <c r="F836913"/>
      <c r="G836913"/>
      <c r="H836913"/>
      <c r="I836913"/>
      <c r="J836913"/>
      <c r="K836913"/>
      <c r="L836913"/>
      <c r="M836913" s="115"/>
      <c r="N836913" s="115"/>
      <c r="O836913"/>
      <c r="P836913"/>
      <c r="Q836913"/>
      <c r="R836913" s="19"/>
      <c r="S836913" s="19"/>
      <c r="T836913"/>
      <c r="U836913" s="113"/>
      <c r="V836913" s="19"/>
      <c r="W836913" s="19"/>
      <c r="X836913" s="19"/>
      <c r="Y836913" s="19"/>
      <c r="Z836913" s="19"/>
      <c r="AA836913" s="19"/>
      <c r="AB836913" s="19"/>
      <c r="AC836913" s="19"/>
      <c r="AD836913" s="19"/>
      <c r="AE836913" s="19"/>
      <c r="AF836913" s="19"/>
      <c r="AG836913" s="19"/>
      <c r="AH836913" s="19"/>
      <c r="AI836913" s="19"/>
      <c r="AJ836913" s="19"/>
      <c r="AK836913" s="19"/>
      <c r="AL836913" s="19"/>
      <c r="AM836913" s="19"/>
      <c r="AN836913" s="19"/>
      <c r="AO836913" s="19"/>
      <c r="AP836913"/>
    </row>
    <row r="836914" spans="1:42" s="116" customFormat="1" x14ac:dyDescent="0.3">
      <c r="A836914"/>
      <c r="B836914"/>
      <c r="C836914"/>
      <c r="D836914"/>
      <c r="E836914"/>
      <c r="F836914"/>
      <c r="G836914"/>
      <c r="H836914"/>
      <c r="I836914"/>
      <c r="J836914"/>
      <c r="K836914"/>
      <c r="L836914"/>
      <c r="M836914" s="115"/>
      <c r="N836914" s="115"/>
      <c r="O836914"/>
      <c r="P836914"/>
      <c r="Q836914"/>
      <c r="R836914" s="19"/>
      <c r="S836914" s="19"/>
      <c r="T836914"/>
      <c r="U836914" s="113"/>
      <c r="V836914" s="19"/>
      <c r="W836914" s="19"/>
      <c r="X836914" s="19"/>
      <c r="Y836914" s="19"/>
      <c r="Z836914" s="19"/>
      <c r="AA836914" s="19"/>
      <c r="AB836914" s="19"/>
      <c r="AC836914" s="19"/>
      <c r="AD836914" s="19"/>
      <c r="AE836914" s="19"/>
      <c r="AF836914" s="19"/>
      <c r="AG836914" s="19"/>
      <c r="AH836914" s="19"/>
      <c r="AI836914" s="19"/>
      <c r="AJ836914" s="19"/>
      <c r="AK836914" s="19"/>
      <c r="AL836914" s="19"/>
      <c r="AM836914" s="19"/>
      <c r="AN836914" s="19"/>
      <c r="AO836914" s="19"/>
      <c r="AP836914"/>
    </row>
    <row r="836915" spans="1:42" s="116" customFormat="1" x14ac:dyDescent="0.3">
      <c r="A836915"/>
      <c r="B836915"/>
      <c r="C836915"/>
      <c r="D836915"/>
      <c r="E836915"/>
      <c r="F836915"/>
      <c r="G836915"/>
      <c r="H836915"/>
      <c r="I836915"/>
      <c r="J836915"/>
      <c r="K836915"/>
      <c r="L836915"/>
      <c r="M836915" s="115"/>
      <c r="N836915" s="115"/>
      <c r="O836915"/>
      <c r="P836915"/>
      <c r="Q836915"/>
      <c r="R836915" s="19"/>
      <c r="S836915" s="19"/>
      <c r="T836915"/>
      <c r="U836915" s="113"/>
      <c r="V836915" s="19"/>
      <c r="W836915" s="19"/>
      <c r="X836915" s="19"/>
      <c r="Y836915" s="19"/>
      <c r="Z836915" s="19"/>
      <c r="AA836915" s="19"/>
      <c r="AB836915" s="19"/>
      <c r="AC836915" s="19"/>
      <c r="AD836915" s="19"/>
      <c r="AE836915" s="19"/>
      <c r="AF836915" s="19"/>
      <c r="AG836915" s="19"/>
      <c r="AH836915" s="19"/>
      <c r="AI836915" s="19"/>
      <c r="AJ836915" s="19"/>
      <c r="AK836915" s="19"/>
      <c r="AL836915" s="19"/>
      <c r="AM836915" s="19"/>
      <c r="AN836915" s="19"/>
      <c r="AO836915" s="19"/>
      <c r="AP836915"/>
    </row>
    <row r="836916" spans="1:42" s="116" customFormat="1" x14ac:dyDescent="0.3">
      <c r="A836916"/>
      <c r="B836916"/>
      <c r="C836916"/>
      <c r="D836916"/>
      <c r="E836916"/>
      <c r="F836916"/>
      <c r="G836916"/>
      <c r="H836916"/>
      <c r="I836916"/>
      <c r="J836916"/>
      <c r="K836916"/>
      <c r="L836916"/>
      <c r="M836916" s="115"/>
      <c r="N836916" s="115"/>
      <c r="O836916"/>
      <c r="P836916"/>
      <c r="Q836916"/>
      <c r="R836916" s="19"/>
      <c r="S836916" s="19"/>
      <c r="T836916"/>
      <c r="U836916" s="113"/>
      <c r="V836916" s="19"/>
      <c r="W836916" s="19"/>
      <c r="X836916" s="19"/>
      <c r="Y836916" s="19"/>
      <c r="Z836916" s="19"/>
      <c r="AA836916" s="19"/>
      <c r="AB836916" s="19"/>
      <c r="AC836916" s="19"/>
      <c r="AD836916" s="19"/>
      <c r="AE836916" s="19"/>
      <c r="AF836916" s="19"/>
      <c r="AG836916" s="19"/>
      <c r="AH836916" s="19"/>
      <c r="AI836916" s="19"/>
      <c r="AJ836916" s="19"/>
      <c r="AK836916" s="19"/>
      <c r="AL836916" s="19"/>
      <c r="AM836916" s="19"/>
      <c r="AN836916" s="19"/>
      <c r="AO836916" s="19"/>
      <c r="AP836916"/>
    </row>
    <row r="836917" spans="1:42" s="116" customFormat="1" x14ac:dyDescent="0.3">
      <c r="A836917"/>
      <c r="B836917"/>
      <c r="C836917"/>
      <c r="D836917"/>
      <c r="E836917"/>
      <c r="F836917"/>
      <c r="G836917"/>
      <c r="H836917"/>
      <c r="I836917"/>
      <c r="J836917"/>
      <c r="K836917"/>
      <c r="L836917"/>
      <c r="M836917" s="115"/>
      <c r="N836917" s="115"/>
      <c r="O836917"/>
      <c r="P836917"/>
      <c r="Q836917"/>
      <c r="R836917" s="19"/>
      <c r="S836917" s="19"/>
      <c r="T836917"/>
      <c r="U836917" s="113"/>
      <c r="V836917" s="19"/>
      <c r="W836917" s="19"/>
      <c r="X836917" s="19"/>
      <c r="Y836917" s="19"/>
      <c r="Z836917" s="19"/>
      <c r="AA836917" s="19"/>
      <c r="AB836917" s="19"/>
      <c r="AC836917" s="19"/>
      <c r="AD836917" s="19"/>
      <c r="AE836917" s="19"/>
      <c r="AF836917" s="19"/>
      <c r="AG836917" s="19"/>
      <c r="AH836917" s="19"/>
      <c r="AI836917" s="19"/>
      <c r="AJ836917" s="19"/>
      <c r="AK836917" s="19"/>
      <c r="AL836917" s="19"/>
      <c r="AM836917" s="19"/>
      <c r="AN836917" s="19"/>
      <c r="AO836917" s="19"/>
      <c r="AP836917"/>
    </row>
    <row r="836918" spans="1:42" s="116" customFormat="1" x14ac:dyDescent="0.3">
      <c r="A836918"/>
      <c r="B836918"/>
      <c r="C836918"/>
      <c r="D836918"/>
      <c r="E836918"/>
      <c r="F836918"/>
      <c r="G836918"/>
      <c r="H836918"/>
      <c r="I836918"/>
      <c r="J836918"/>
      <c r="K836918"/>
      <c r="L836918"/>
      <c r="M836918" s="115"/>
      <c r="N836918" s="115"/>
      <c r="O836918"/>
      <c r="P836918"/>
      <c r="Q836918"/>
      <c r="R836918" s="19"/>
      <c r="S836918" s="19"/>
      <c r="T836918"/>
      <c r="U836918" s="113"/>
      <c r="V836918" s="19"/>
      <c r="W836918" s="19"/>
      <c r="X836918" s="19"/>
      <c r="Y836918" s="19"/>
      <c r="Z836918" s="19"/>
      <c r="AA836918" s="19"/>
      <c r="AB836918" s="19"/>
      <c r="AC836918" s="19"/>
      <c r="AD836918" s="19"/>
      <c r="AE836918" s="19"/>
      <c r="AF836918" s="19"/>
      <c r="AG836918" s="19"/>
      <c r="AH836918" s="19"/>
      <c r="AI836918" s="19"/>
      <c r="AJ836918" s="19"/>
      <c r="AK836918" s="19"/>
      <c r="AL836918" s="19"/>
      <c r="AM836918" s="19"/>
      <c r="AN836918" s="19"/>
      <c r="AO836918" s="19"/>
      <c r="AP836918"/>
    </row>
    <row r="836919" spans="1:42" s="116" customFormat="1" x14ac:dyDescent="0.3">
      <c r="A836919"/>
      <c r="B836919"/>
      <c r="C836919"/>
      <c r="D836919"/>
      <c r="E836919"/>
      <c r="F836919"/>
      <c r="G836919"/>
      <c r="H836919"/>
      <c r="I836919"/>
      <c r="J836919"/>
      <c r="K836919"/>
      <c r="L836919"/>
      <c r="M836919" s="115"/>
      <c r="N836919" s="115"/>
      <c r="O836919"/>
      <c r="P836919"/>
      <c r="Q836919"/>
      <c r="R836919" s="19"/>
      <c r="S836919" s="19"/>
      <c r="T836919"/>
      <c r="U836919" s="113"/>
      <c r="V836919" s="19"/>
      <c r="W836919" s="19"/>
      <c r="X836919" s="19"/>
      <c r="Y836919" s="19"/>
      <c r="Z836919" s="19"/>
      <c r="AA836919" s="19"/>
      <c r="AB836919" s="19"/>
      <c r="AC836919" s="19"/>
      <c r="AD836919" s="19"/>
      <c r="AE836919" s="19"/>
      <c r="AF836919" s="19"/>
      <c r="AG836919" s="19"/>
      <c r="AH836919" s="19"/>
      <c r="AI836919" s="19"/>
      <c r="AJ836919" s="19"/>
      <c r="AK836919" s="19"/>
      <c r="AL836919" s="19"/>
      <c r="AM836919" s="19"/>
      <c r="AN836919" s="19"/>
      <c r="AO836919" s="19"/>
      <c r="AP836919"/>
    </row>
    <row r="836920" spans="1:42" s="116" customFormat="1" x14ac:dyDescent="0.3">
      <c r="A836920"/>
      <c r="B836920"/>
      <c r="C836920"/>
      <c r="D836920"/>
      <c r="E836920"/>
      <c r="F836920"/>
      <c r="G836920"/>
      <c r="H836920"/>
      <c r="I836920"/>
      <c r="J836920"/>
      <c r="K836920"/>
      <c r="L836920"/>
      <c r="M836920" s="115"/>
      <c r="N836920" s="115"/>
      <c r="O836920"/>
      <c r="P836920"/>
      <c r="Q836920"/>
      <c r="R836920" s="19"/>
      <c r="S836920" s="19"/>
      <c r="T836920"/>
      <c r="U836920" s="113"/>
      <c r="V836920" s="19"/>
      <c r="W836920" s="19"/>
      <c r="X836920" s="19"/>
      <c r="Y836920" s="19"/>
      <c r="Z836920" s="19"/>
      <c r="AA836920" s="19"/>
      <c r="AB836920" s="19"/>
      <c r="AC836920" s="19"/>
      <c r="AD836920" s="19"/>
      <c r="AE836920" s="19"/>
      <c r="AF836920" s="19"/>
      <c r="AG836920" s="19"/>
      <c r="AH836920" s="19"/>
      <c r="AI836920" s="19"/>
      <c r="AJ836920" s="19"/>
      <c r="AK836920" s="19"/>
      <c r="AL836920" s="19"/>
      <c r="AM836920" s="19"/>
      <c r="AN836920" s="19"/>
      <c r="AO836920" s="19"/>
      <c r="AP836920"/>
    </row>
    <row r="836921" spans="1:42" s="116" customFormat="1" x14ac:dyDescent="0.3">
      <c r="A836921"/>
      <c r="B836921"/>
      <c r="C836921"/>
      <c r="D836921"/>
      <c r="E836921"/>
      <c r="F836921"/>
      <c r="G836921"/>
      <c r="H836921"/>
      <c r="I836921"/>
      <c r="J836921"/>
      <c r="K836921"/>
      <c r="L836921"/>
      <c r="M836921" s="115"/>
      <c r="N836921" s="115"/>
      <c r="O836921"/>
      <c r="P836921"/>
      <c r="Q836921"/>
      <c r="R836921" s="19"/>
      <c r="S836921" s="19"/>
      <c r="T836921"/>
      <c r="U836921" s="113"/>
      <c r="V836921" s="19"/>
      <c r="W836921" s="19"/>
      <c r="X836921" s="19"/>
      <c r="Y836921" s="19"/>
      <c r="Z836921" s="19"/>
      <c r="AA836921" s="19"/>
      <c r="AB836921" s="19"/>
      <c r="AC836921" s="19"/>
      <c r="AD836921" s="19"/>
      <c r="AE836921" s="19"/>
      <c r="AF836921" s="19"/>
      <c r="AG836921" s="19"/>
      <c r="AH836921" s="19"/>
      <c r="AI836921" s="19"/>
      <c r="AJ836921" s="19"/>
      <c r="AK836921" s="19"/>
      <c r="AL836921" s="19"/>
      <c r="AM836921" s="19"/>
      <c r="AN836921" s="19"/>
      <c r="AO836921" s="19"/>
      <c r="AP836921"/>
    </row>
    <row r="836922" spans="1:42" s="116" customFormat="1" x14ac:dyDescent="0.3">
      <c r="A836922"/>
      <c r="B836922"/>
      <c r="C836922"/>
      <c r="D836922"/>
      <c r="E836922"/>
      <c r="F836922"/>
      <c r="G836922"/>
      <c r="H836922"/>
      <c r="I836922"/>
      <c r="J836922"/>
      <c r="K836922"/>
      <c r="L836922"/>
      <c r="M836922" s="115"/>
      <c r="N836922" s="115"/>
      <c r="O836922"/>
      <c r="P836922"/>
      <c r="Q836922"/>
      <c r="R836922" s="19"/>
      <c r="S836922" s="19"/>
      <c r="T836922"/>
      <c r="U836922" s="113"/>
      <c r="V836922" s="19"/>
      <c r="W836922" s="19"/>
      <c r="X836922" s="19"/>
      <c r="Y836922" s="19"/>
      <c r="Z836922" s="19"/>
      <c r="AA836922" s="19"/>
      <c r="AB836922" s="19"/>
      <c r="AC836922" s="19"/>
      <c r="AD836922" s="19"/>
      <c r="AE836922" s="19"/>
      <c r="AF836922" s="19"/>
      <c r="AG836922" s="19"/>
      <c r="AH836922" s="19"/>
      <c r="AI836922" s="19"/>
      <c r="AJ836922" s="19"/>
      <c r="AK836922" s="19"/>
      <c r="AL836922" s="19"/>
      <c r="AM836922" s="19"/>
      <c r="AN836922" s="19"/>
      <c r="AO836922" s="19"/>
      <c r="AP836922"/>
    </row>
    <row r="836923" spans="1:42" s="116" customFormat="1" x14ac:dyDescent="0.3">
      <c r="A836923"/>
      <c r="B836923"/>
      <c r="C836923"/>
      <c r="D836923"/>
      <c r="E836923"/>
      <c r="F836923"/>
      <c r="G836923"/>
      <c r="H836923"/>
      <c r="I836923"/>
      <c r="J836923"/>
      <c r="K836923"/>
      <c r="L836923"/>
      <c r="M836923" s="115"/>
      <c r="N836923" s="115"/>
      <c r="O836923"/>
      <c r="P836923"/>
      <c r="Q836923"/>
      <c r="R836923" s="19"/>
      <c r="S836923" s="19"/>
      <c r="T836923"/>
      <c r="U836923" s="113"/>
      <c r="V836923" s="19"/>
      <c r="W836923" s="19"/>
      <c r="X836923" s="19"/>
      <c r="Y836923" s="19"/>
      <c r="Z836923" s="19"/>
      <c r="AA836923" s="19"/>
      <c r="AB836923" s="19"/>
      <c r="AC836923" s="19"/>
      <c r="AD836923" s="19"/>
      <c r="AE836923" s="19"/>
      <c r="AF836923" s="19"/>
      <c r="AG836923" s="19"/>
      <c r="AH836923" s="19"/>
      <c r="AI836923" s="19"/>
      <c r="AJ836923" s="19"/>
      <c r="AK836923" s="19"/>
      <c r="AL836923" s="19"/>
      <c r="AM836923" s="19"/>
      <c r="AN836923" s="19"/>
      <c r="AO836923" s="19"/>
      <c r="AP836923"/>
    </row>
    <row r="836924" spans="1:42" s="116" customFormat="1" x14ac:dyDescent="0.3">
      <c r="A836924"/>
      <c r="B836924"/>
      <c r="C836924"/>
      <c r="D836924"/>
      <c r="E836924"/>
      <c r="F836924"/>
      <c r="G836924"/>
      <c r="H836924"/>
      <c r="I836924"/>
      <c r="J836924"/>
      <c r="K836924"/>
      <c r="L836924"/>
      <c r="M836924" s="115"/>
      <c r="N836924" s="115"/>
      <c r="O836924"/>
      <c r="P836924"/>
      <c r="Q836924"/>
      <c r="R836924" s="19"/>
      <c r="S836924" s="19"/>
      <c r="T836924"/>
      <c r="U836924" s="113"/>
      <c r="V836924" s="19"/>
      <c r="W836924" s="19"/>
      <c r="X836924" s="19"/>
      <c r="Y836924" s="19"/>
      <c r="Z836924" s="19"/>
      <c r="AA836924" s="19"/>
      <c r="AB836924" s="19"/>
      <c r="AC836924" s="19"/>
      <c r="AD836924" s="19"/>
      <c r="AE836924" s="19"/>
      <c r="AF836924" s="19"/>
      <c r="AG836924" s="19"/>
      <c r="AH836924" s="19"/>
      <c r="AI836924" s="19"/>
      <c r="AJ836924" s="19"/>
      <c r="AK836924" s="19"/>
      <c r="AL836924" s="19"/>
      <c r="AM836924" s="19"/>
      <c r="AN836924" s="19"/>
      <c r="AO836924" s="19"/>
      <c r="AP836924"/>
    </row>
    <row r="836925" spans="1:42" s="116" customFormat="1" x14ac:dyDescent="0.3">
      <c r="A836925"/>
      <c r="B836925"/>
      <c r="C836925"/>
      <c r="D836925"/>
      <c r="E836925"/>
      <c r="F836925"/>
      <c r="G836925"/>
      <c r="H836925"/>
      <c r="I836925"/>
      <c r="J836925"/>
      <c r="K836925"/>
      <c r="L836925"/>
      <c r="M836925" s="115"/>
      <c r="N836925" s="115"/>
      <c r="O836925"/>
      <c r="P836925"/>
      <c r="Q836925"/>
      <c r="R836925" s="19"/>
      <c r="S836925" s="19"/>
      <c r="T836925"/>
      <c r="U836925" s="113"/>
      <c r="V836925" s="19"/>
      <c r="W836925" s="19"/>
      <c r="X836925" s="19"/>
      <c r="Y836925" s="19"/>
      <c r="Z836925" s="19"/>
      <c r="AA836925" s="19"/>
      <c r="AB836925" s="19"/>
      <c r="AC836925" s="19"/>
      <c r="AD836925" s="19"/>
      <c r="AE836925" s="19"/>
      <c r="AF836925" s="19"/>
      <c r="AG836925" s="19"/>
      <c r="AH836925" s="19"/>
      <c r="AI836925" s="19"/>
      <c r="AJ836925" s="19"/>
      <c r="AK836925" s="19"/>
      <c r="AL836925" s="19"/>
      <c r="AM836925" s="19"/>
      <c r="AN836925" s="19"/>
      <c r="AO836925" s="19"/>
      <c r="AP836925"/>
    </row>
    <row r="836926" spans="1:42" s="116" customFormat="1" x14ac:dyDescent="0.3">
      <c r="A836926"/>
      <c r="B836926"/>
      <c r="C836926"/>
      <c r="D836926"/>
      <c r="E836926"/>
      <c r="F836926"/>
      <c r="G836926"/>
      <c r="H836926"/>
      <c r="I836926"/>
      <c r="J836926"/>
      <c r="K836926"/>
      <c r="L836926"/>
      <c r="M836926" s="115"/>
      <c r="N836926" s="115"/>
      <c r="O836926"/>
      <c r="P836926"/>
      <c r="Q836926"/>
      <c r="R836926" s="19"/>
      <c r="S836926" s="19"/>
      <c r="T836926"/>
      <c r="U836926" s="113"/>
      <c r="V836926" s="19"/>
      <c r="W836926" s="19"/>
      <c r="X836926" s="19"/>
      <c r="Y836926" s="19"/>
      <c r="Z836926" s="19"/>
      <c r="AA836926" s="19"/>
      <c r="AB836926" s="19"/>
      <c r="AC836926" s="19"/>
      <c r="AD836926" s="19"/>
      <c r="AE836926" s="19"/>
      <c r="AF836926" s="19"/>
      <c r="AG836926" s="19"/>
      <c r="AH836926" s="19"/>
      <c r="AI836926" s="19"/>
      <c r="AJ836926" s="19"/>
      <c r="AK836926" s="19"/>
      <c r="AL836926" s="19"/>
      <c r="AM836926" s="19"/>
      <c r="AN836926" s="19"/>
      <c r="AO836926" s="19"/>
      <c r="AP836926"/>
    </row>
    <row r="836927" spans="1:42" s="116" customFormat="1" x14ac:dyDescent="0.3">
      <c r="A836927"/>
      <c r="B836927"/>
      <c r="C836927"/>
      <c r="D836927"/>
      <c r="E836927"/>
      <c r="F836927"/>
      <c r="G836927"/>
      <c r="H836927"/>
      <c r="I836927"/>
      <c r="J836927"/>
      <c r="K836927"/>
      <c r="L836927"/>
      <c r="M836927" s="115"/>
      <c r="N836927" s="115"/>
      <c r="O836927"/>
      <c r="P836927"/>
      <c r="Q836927"/>
      <c r="R836927" s="19"/>
      <c r="S836927" s="19"/>
      <c r="T836927"/>
      <c r="U836927" s="113"/>
      <c r="V836927" s="19"/>
      <c r="W836927" s="19"/>
      <c r="X836927" s="19"/>
      <c r="Y836927" s="19"/>
      <c r="Z836927" s="19"/>
      <c r="AA836927" s="19"/>
      <c r="AB836927" s="19"/>
      <c r="AC836927" s="19"/>
      <c r="AD836927" s="19"/>
      <c r="AE836927" s="19"/>
      <c r="AF836927" s="19"/>
      <c r="AG836927" s="19"/>
      <c r="AH836927" s="19"/>
      <c r="AI836927" s="19"/>
      <c r="AJ836927" s="19"/>
      <c r="AK836927" s="19"/>
      <c r="AL836927" s="19"/>
      <c r="AM836927" s="19"/>
      <c r="AN836927" s="19"/>
      <c r="AO836927" s="19"/>
      <c r="AP836927"/>
    </row>
    <row r="836928" spans="1:42" s="116" customFormat="1" x14ac:dyDescent="0.3">
      <c r="A836928"/>
      <c r="B836928"/>
      <c r="C836928"/>
      <c r="D836928"/>
      <c r="E836928"/>
      <c r="F836928"/>
      <c r="G836928"/>
      <c r="H836928"/>
      <c r="I836928"/>
      <c r="J836928"/>
      <c r="K836928"/>
      <c r="L836928"/>
      <c r="M836928" s="115"/>
      <c r="N836928" s="115"/>
      <c r="O836928"/>
      <c r="P836928"/>
      <c r="Q836928"/>
      <c r="R836928" s="19"/>
      <c r="S836928" s="19"/>
      <c r="T836928"/>
      <c r="U836928" s="113"/>
      <c r="V836928" s="19"/>
      <c r="W836928" s="19"/>
      <c r="X836928" s="19"/>
      <c r="Y836928" s="19"/>
      <c r="Z836928" s="19"/>
      <c r="AA836928" s="19"/>
      <c r="AB836928" s="19"/>
      <c r="AC836928" s="19"/>
      <c r="AD836928" s="19"/>
      <c r="AE836928" s="19"/>
      <c r="AF836928" s="19"/>
      <c r="AG836928" s="19"/>
      <c r="AH836928" s="19"/>
      <c r="AI836928" s="19"/>
      <c r="AJ836928" s="19"/>
      <c r="AK836928" s="19"/>
      <c r="AL836928" s="19"/>
      <c r="AM836928" s="19"/>
      <c r="AN836928" s="19"/>
      <c r="AO836928" s="19"/>
      <c r="AP836928"/>
    </row>
    <row r="836929" spans="1:42" s="116" customFormat="1" x14ac:dyDescent="0.3">
      <c r="A836929"/>
      <c r="B836929"/>
      <c r="C836929"/>
      <c r="D836929"/>
      <c r="E836929"/>
      <c r="F836929"/>
      <c r="G836929"/>
      <c r="H836929"/>
      <c r="I836929"/>
      <c r="J836929"/>
      <c r="K836929"/>
      <c r="L836929"/>
      <c r="M836929" s="115"/>
      <c r="N836929" s="115"/>
      <c r="O836929"/>
      <c r="P836929"/>
      <c r="Q836929"/>
      <c r="R836929" s="19"/>
      <c r="S836929" s="19"/>
      <c r="T836929"/>
      <c r="U836929" s="113"/>
      <c r="V836929" s="19"/>
      <c r="W836929" s="19"/>
      <c r="X836929" s="19"/>
      <c r="Y836929" s="19"/>
      <c r="Z836929" s="19"/>
      <c r="AA836929" s="19"/>
      <c r="AB836929" s="19"/>
      <c r="AC836929" s="19"/>
      <c r="AD836929" s="19"/>
      <c r="AE836929" s="19"/>
      <c r="AF836929" s="19"/>
      <c r="AG836929" s="19"/>
      <c r="AH836929" s="19"/>
      <c r="AI836929" s="19"/>
      <c r="AJ836929" s="19"/>
      <c r="AK836929" s="19"/>
      <c r="AL836929" s="19"/>
      <c r="AM836929" s="19"/>
      <c r="AN836929" s="19"/>
      <c r="AO836929" s="19"/>
      <c r="AP836929"/>
    </row>
    <row r="836930" spans="1:42" s="116" customFormat="1" x14ac:dyDescent="0.3">
      <c r="A836930"/>
      <c r="B836930"/>
      <c r="C836930"/>
      <c r="D836930"/>
      <c r="E836930"/>
      <c r="F836930"/>
      <c r="G836930"/>
      <c r="H836930"/>
      <c r="I836930"/>
      <c r="J836930"/>
      <c r="K836930"/>
      <c r="L836930"/>
      <c r="M836930" s="115"/>
      <c r="N836930" s="115"/>
      <c r="O836930"/>
      <c r="P836930"/>
      <c r="Q836930"/>
      <c r="R836930" s="19"/>
      <c r="S836930" s="19"/>
      <c r="T836930"/>
      <c r="U836930" s="113"/>
      <c r="V836930" s="19"/>
      <c r="W836930" s="19"/>
      <c r="X836930" s="19"/>
      <c r="Y836930" s="19"/>
      <c r="Z836930" s="19"/>
      <c r="AA836930" s="19"/>
      <c r="AB836930" s="19"/>
      <c r="AC836930" s="19"/>
      <c r="AD836930" s="19"/>
      <c r="AE836930" s="19"/>
      <c r="AF836930" s="19"/>
      <c r="AG836930" s="19"/>
      <c r="AH836930" s="19"/>
      <c r="AI836930" s="19"/>
      <c r="AJ836930" s="19"/>
      <c r="AK836930" s="19"/>
      <c r="AL836930" s="19"/>
      <c r="AM836930" s="19"/>
      <c r="AN836930" s="19"/>
      <c r="AO836930" s="19"/>
      <c r="AP836930"/>
    </row>
    <row r="836931" spans="1:42" s="116" customFormat="1" x14ac:dyDescent="0.3">
      <c r="A836931"/>
      <c r="B836931"/>
      <c r="C836931"/>
      <c r="D836931"/>
      <c r="E836931"/>
      <c r="F836931"/>
      <c r="G836931"/>
      <c r="H836931"/>
      <c r="I836931"/>
      <c r="J836931"/>
      <c r="K836931"/>
      <c r="L836931"/>
      <c r="M836931" s="115"/>
      <c r="N836931" s="115"/>
      <c r="O836931"/>
      <c r="P836931"/>
      <c r="Q836931"/>
      <c r="R836931" s="19"/>
      <c r="S836931" s="19"/>
      <c r="T836931"/>
      <c r="U836931" s="113"/>
      <c r="V836931" s="19"/>
      <c r="W836931" s="19"/>
      <c r="X836931" s="19"/>
      <c r="Y836931" s="19"/>
      <c r="Z836931" s="19"/>
      <c r="AA836931" s="19"/>
      <c r="AB836931" s="19"/>
      <c r="AC836931" s="19"/>
      <c r="AD836931" s="19"/>
      <c r="AE836931" s="19"/>
      <c r="AF836931" s="19"/>
      <c r="AG836931" s="19"/>
      <c r="AH836931" s="19"/>
      <c r="AI836931" s="19"/>
      <c r="AJ836931" s="19"/>
      <c r="AK836931" s="19"/>
      <c r="AL836931" s="19"/>
      <c r="AM836931" s="19"/>
      <c r="AN836931" s="19"/>
      <c r="AO836931" s="19"/>
      <c r="AP836931"/>
    </row>
    <row r="836932" spans="1:42" s="116" customFormat="1" x14ac:dyDescent="0.3">
      <c r="A836932"/>
      <c r="B836932"/>
      <c r="C836932"/>
      <c r="D836932"/>
      <c r="E836932"/>
      <c r="F836932"/>
      <c r="G836932"/>
      <c r="H836932"/>
      <c r="I836932"/>
      <c r="J836932"/>
      <c r="K836932"/>
      <c r="L836932"/>
      <c r="M836932" s="115"/>
      <c r="N836932" s="115"/>
      <c r="O836932"/>
      <c r="P836932"/>
      <c r="Q836932"/>
      <c r="R836932" s="19"/>
      <c r="S836932" s="19"/>
      <c r="T836932"/>
      <c r="U836932" s="113"/>
      <c r="V836932" s="19"/>
      <c r="W836932" s="19"/>
      <c r="X836932" s="19"/>
      <c r="Y836932" s="19"/>
      <c r="Z836932" s="19"/>
      <c r="AA836932" s="19"/>
      <c r="AB836932" s="19"/>
      <c r="AC836932" s="19"/>
      <c r="AD836932" s="19"/>
      <c r="AE836932" s="19"/>
      <c r="AF836932" s="19"/>
      <c r="AG836932" s="19"/>
      <c r="AH836932" s="19"/>
      <c r="AI836932" s="19"/>
      <c r="AJ836932" s="19"/>
      <c r="AK836932" s="19"/>
      <c r="AL836932" s="19"/>
      <c r="AM836932" s="19"/>
      <c r="AN836932" s="19"/>
      <c r="AO836932" s="19"/>
      <c r="AP836932"/>
    </row>
    <row r="836933" spans="1:42" s="116" customFormat="1" x14ac:dyDescent="0.3">
      <c r="A836933"/>
      <c r="B836933"/>
      <c r="C836933"/>
      <c r="D836933"/>
      <c r="E836933"/>
      <c r="F836933"/>
      <c r="G836933"/>
      <c r="H836933"/>
      <c r="I836933"/>
      <c r="J836933"/>
      <c r="K836933"/>
      <c r="L836933"/>
      <c r="M836933" s="115"/>
      <c r="N836933" s="115"/>
      <c r="O836933"/>
      <c r="P836933"/>
      <c r="Q836933"/>
      <c r="R836933" s="19"/>
      <c r="S836933" s="19"/>
      <c r="T836933"/>
      <c r="U836933" s="113"/>
      <c r="V836933" s="19"/>
      <c r="W836933" s="19"/>
      <c r="X836933" s="19"/>
      <c r="Y836933" s="19"/>
      <c r="Z836933" s="19"/>
      <c r="AA836933" s="19"/>
      <c r="AB836933" s="19"/>
      <c r="AC836933" s="19"/>
      <c r="AD836933" s="19"/>
      <c r="AE836933" s="19"/>
      <c r="AF836933" s="19"/>
      <c r="AG836933" s="19"/>
      <c r="AH836933" s="19"/>
      <c r="AI836933" s="19"/>
      <c r="AJ836933" s="19"/>
      <c r="AK836933" s="19"/>
      <c r="AL836933" s="19"/>
      <c r="AM836933" s="19"/>
      <c r="AN836933" s="19"/>
      <c r="AO836933" s="19"/>
      <c r="AP836933"/>
    </row>
    <row r="836934" spans="1:42" s="116" customFormat="1" x14ac:dyDescent="0.3">
      <c r="A836934"/>
      <c r="B836934"/>
      <c r="C836934"/>
      <c r="D836934"/>
      <c r="E836934"/>
      <c r="F836934"/>
      <c r="G836934"/>
      <c r="H836934"/>
      <c r="I836934"/>
      <c r="J836934"/>
      <c r="K836934"/>
      <c r="L836934"/>
      <c r="M836934" s="115"/>
      <c r="N836934" s="115"/>
      <c r="O836934"/>
      <c r="P836934"/>
      <c r="Q836934"/>
      <c r="R836934" s="19"/>
      <c r="S836934" s="19"/>
      <c r="T836934"/>
      <c r="U836934" s="113"/>
      <c r="V836934" s="19"/>
      <c r="W836934" s="19"/>
      <c r="X836934" s="19"/>
      <c r="Y836934" s="19"/>
      <c r="Z836934" s="19"/>
      <c r="AA836934" s="19"/>
      <c r="AB836934" s="19"/>
      <c r="AC836934" s="19"/>
      <c r="AD836934" s="19"/>
      <c r="AE836934" s="19"/>
      <c r="AF836934" s="19"/>
      <c r="AG836934" s="19"/>
      <c r="AH836934" s="19"/>
      <c r="AI836934" s="19"/>
      <c r="AJ836934" s="19"/>
      <c r="AK836934" s="19"/>
      <c r="AL836934" s="19"/>
      <c r="AM836934" s="19"/>
      <c r="AN836934" s="19"/>
      <c r="AO836934" s="19"/>
      <c r="AP836934"/>
    </row>
    <row r="836935" spans="1:42" s="116" customFormat="1" x14ac:dyDescent="0.3">
      <c r="A836935"/>
      <c r="B836935"/>
      <c r="C836935"/>
      <c r="D836935"/>
      <c r="E836935"/>
      <c r="F836935"/>
      <c r="G836935"/>
      <c r="H836935"/>
      <c r="I836935"/>
      <c r="J836935"/>
      <c r="K836935"/>
      <c r="L836935"/>
      <c r="M836935" s="115"/>
      <c r="N836935" s="115"/>
      <c r="O836935"/>
      <c r="P836935"/>
      <c r="Q836935"/>
      <c r="R836935" s="19"/>
      <c r="S836935" s="19"/>
      <c r="T836935"/>
      <c r="U836935" s="113"/>
      <c r="V836935" s="19"/>
      <c r="W836935" s="19"/>
      <c r="X836935" s="19"/>
      <c r="Y836935" s="19"/>
      <c r="Z836935" s="19"/>
      <c r="AA836935" s="19"/>
      <c r="AB836935" s="19"/>
      <c r="AC836935" s="19"/>
      <c r="AD836935" s="19"/>
      <c r="AE836935" s="19"/>
      <c r="AF836935" s="19"/>
      <c r="AG836935" s="19"/>
      <c r="AH836935" s="19"/>
      <c r="AI836935" s="19"/>
      <c r="AJ836935" s="19"/>
      <c r="AK836935" s="19"/>
      <c r="AL836935" s="19"/>
      <c r="AM836935" s="19"/>
      <c r="AN836935" s="19"/>
      <c r="AO836935" s="19"/>
      <c r="AP836935"/>
    </row>
    <row r="836936" spans="1:42" s="116" customFormat="1" x14ac:dyDescent="0.3">
      <c r="A836936"/>
      <c r="B836936"/>
      <c r="C836936"/>
      <c r="D836936"/>
      <c r="E836936"/>
      <c r="F836936"/>
      <c r="G836936"/>
      <c r="H836936"/>
      <c r="I836936"/>
      <c r="J836936"/>
      <c r="K836936"/>
      <c r="L836936"/>
      <c r="M836936" s="115"/>
      <c r="N836936" s="115"/>
      <c r="O836936"/>
      <c r="P836936"/>
      <c r="Q836936"/>
      <c r="R836936" s="19"/>
      <c r="S836936" s="19"/>
      <c r="T836936"/>
      <c r="U836936" s="113"/>
      <c r="V836936" s="19"/>
      <c r="W836936" s="19"/>
      <c r="X836936" s="19"/>
      <c r="Y836936" s="19"/>
      <c r="Z836936" s="19"/>
      <c r="AA836936" s="19"/>
      <c r="AB836936" s="19"/>
      <c r="AC836936" s="19"/>
      <c r="AD836936" s="19"/>
      <c r="AE836936" s="19"/>
      <c r="AF836936" s="19"/>
      <c r="AG836936" s="19"/>
      <c r="AH836936" s="19"/>
      <c r="AI836936" s="19"/>
      <c r="AJ836936" s="19"/>
      <c r="AK836936" s="19"/>
      <c r="AL836936" s="19"/>
      <c r="AM836936" s="19"/>
      <c r="AN836936" s="19"/>
      <c r="AO836936" s="19"/>
      <c r="AP836936"/>
    </row>
    <row r="836937" spans="1:42" s="116" customFormat="1" x14ac:dyDescent="0.3">
      <c r="A836937"/>
      <c r="B836937"/>
      <c r="C836937"/>
      <c r="D836937"/>
      <c r="E836937"/>
      <c r="F836937"/>
      <c r="G836937"/>
      <c r="H836937"/>
      <c r="I836937"/>
      <c r="J836937"/>
      <c r="K836937"/>
      <c r="L836937"/>
      <c r="M836937" s="115"/>
      <c r="N836937" s="115"/>
      <c r="O836937"/>
      <c r="P836937"/>
      <c r="Q836937"/>
      <c r="R836937" s="19"/>
      <c r="S836937" s="19"/>
      <c r="T836937"/>
      <c r="U836937" s="113"/>
      <c r="V836937" s="19"/>
      <c r="W836937" s="19"/>
      <c r="X836937" s="19"/>
      <c r="Y836937" s="19"/>
      <c r="Z836937" s="19"/>
      <c r="AA836937" s="19"/>
      <c r="AB836937" s="19"/>
      <c r="AC836937" s="19"/>
      <c r="AD836937" s="19"/>
      <c r="AE836937" s="19"/>
      <c r="AF836937" s="19"/>
      <c r="AG836937" s="19"/>
      <c r="AH836937" s="19"/>
      <c r="AI836937" s="19"/>
      <c r="AJ836937" s="19"/>
      <c r="AK836937" s="19"/>
      <c r="AL836937" s="19"/>
      <c r="AM836937" s="19"/>
      <c r="AN836937" s="19"/>
      <c r="AO836937" s="19"/>
      <c r="AP836937"/>
    </row>
    <row r="836938" spans="1:42" s="116" customFormat="1" x14ac:dyDescent="0.3">
      <c r="A836938"/>
      <c r="B836938"/>
      <c r="C836938"/>
      <c r="D836938"/>
      <c r="E836938"/>
      <c r="F836938"/>
      <c r="G836938"/>
      <c r="H836938"/>
      <c r="I836938"/>
      <c r="J836938"/>
      <c r="K836938"/>
      <c r="L836938"/>
      <c r="M836938" s="115"/>
      <c r="N836938" s="115"/>
      <c r="O836938"/>
      <c r="P836938"/>
      <c r="Q836938"/>
      <c r="R836938" s="19"/>
      <c r="S836938" s="19"/>
      <c r="T836938"/>
      <c r="U836938" s="113"/>
      <c r="V836938" s="19"/>
      <c r="W836938" s="19"/>
      <c r="X836938" s="19"/>
      <c r="Y836938" s="19"/>
      <c r="Z836938" s="19"/>
      <c r="AA836938" s="19"/>
      <c r="AB836938" s="19"/>
      <c r="AC836938" s="19"/>
      <c r="AD836938" s="19"/>
      <c r="AE836938" s="19"/>
      <c r="AF836938" s="19"/>
      <c r="AG836938" s="19"/>
      <c r="AH836938" s="19"/>
      <c r="AI836938" s="19"/>
      <c r="AJ836938" s="19"/>
      <c r="AK836938" s="19"/>
      <c r="AL836938" s="19"/>
      <c r="AM836938" s="19"/>
      <c r="AN836938" s="19"/>
      <c r="AO836938" s="19"/>
      <c r="AP836938"/>
    </row>
    <row r="836939" spans="1:42" s="116" customFormat="1" x14ac:dyDescent="0.3">
      <c r="A836939"/>
      <c r="B836939"/>
      <c r="C836939"/>
      <c r="D836939"/>
      <c r="E836939"/>
      <c r="F836939"/>
      <c r="G836939"/>
      <c r="H836939"/>
      <c r="I836939"/>
      <c r="J836939"/>
      <c r="K836939"/>
      <c r="L836939"/>
      <c r="M836939" s="115"/>
      <c r="N836939" s="115"/>
      <c r="O836939"/>
      <c r="P836939"/>
      <c r="Q836939"/>
      <c r="R836939" s="19"/>
      <c r="S836939" s="19"/>
      <c r="T836939"/>
      <c r="U836939" s="113"/>
      <c r="V836939" s="19"/>
      <c r="W836939" s="19"/>
      <c r="X836939" s="19"/>
      <c r="Y836939" s="19"/>
      <c r="Z836939" s="19"/>
      <c r="AA836939" s="19"/>
      <c r="AB836939" s="19"/>
      <c r="AC836939" s="19"/>
      <c r="AD836939" s="19"/>
      <c r="AE836939" s="19"/>
      <c r="AF836939" s="19"/>
      <c r="AG836939" s="19"/>
      <c r="AH836939" s="19"/>
      <c r="AI836939" s="19"/>
      <c r="AJ836939" s="19"/>
      <c r="AK836939" s="19"/>
      <c r="AL836939" s="19"/>
      <c r="AM836939" s="19"/>
      <c r="AN836939" s="19"/>
      <c r="AO836939" s="19"/>
      <c r="AP836939"/>
    </row>
    <row r="836940" spans="1:42" s="116" customFormat="1" x14ac:dyDescent="0.3">
      <c r="A836940"/>
      <c r="B836940"/>
      <c r="C836940"/>
      <c r="D836940"/>
      <c r="E836940"/>
      <c r="F836940"/>
      <c r="G836940"/>
      <c r="H836940"/>
      <c r="I836940"/>
      <c r="J836940"/>
      <c r="K836940"/>
      <c r="L836940"/>
      <c r="M836940" s="115"/>
      <c r="N836940" s="115"/>
      <c r="O836940"/>
      <c r="P836940"/>
      <c r="Q836940"/>
      <c r="R836940" s="19"/>
      <c r="S836940" s="19"/>
      <c r="T836940"/>
      <c r="U836940" s="113"/>
      <c r="V836940" s="19"/>
      <c r="W836940" s="19"/>
      <c r="X836940" s="19"/>
      <c r="Y836940" s="19"/>
      <c r="Z836940" s="19"/>
      <c r="AA836940" s="19"/>
      <c r="AB836940" s="19"/>
      <c r="AC836940" s="19"/>
      <c r="AD836940" s="19"/>
      <c r="AE836940" s="19"/>
      <c r="AF836940" s="19"/>
      <c r="AG836940" s="19"/>
      <c r="AH836940" s="19"/>
      <c r="AI836940" s="19"/>
      <c r="AJ836940" s="19"/>
      <c r="AK836940" s="19"/>
      <c r="AL836940" s="19"/>
      <c r="AM836940" s="19"/>
      <c r="AN836940" s="19"/>
      <c r="AO836940" s="19"/>
      <c r="AP836940"/>
    </row>
    <row r="836941" spans="1:42" s="116" customFormat="1" x14ac:dyDescent="0.3">
      <c r="A836941"/>
      <c r="B836941"/>
      <c r="C836941"/>
      <c r="D836941"/>
      <c r="E836941"/>
      <c r="F836941"/>
      <c r="G836941"/>
      <c r="H836941"/>
      <c r="I836941"/>
      <c r="J836941"/>
      <c r="K836941"/>
      <c r="L836941"/>
      <c r="M836941" s="115"/>
      <c r="N836941" s="115"/>
      <c r="O836941"/>
      <c r="P836941"/>
      <c r="Q836941"/>
      <c r="R836941" s="19"/>
      <c r="S836941" s="19"/>
      <c r="T836941"/>
      <c r="U836941" s="113"/>
      <c r="V836941" s="19"/>
      <c r="W836941" s="19"/>
      <c r="X836941" s="19"/>
      <c r="Y836941" s="19"/>
      <c r="Z836941" s="19"/>
      <c r="AA836941" s="19"/>
      <c r="AB836941" s="19"/>
      <c r="AC836941" s="19"/>
      <c r="AD836941" s="19"/>
      <c r="AE836941" s="19"/>
      <c r="AF836941" s="19"/>
      <c r="AG836941" s="19"/>
      <c r="AH836941" s="19"/>
      <c r="AI836941" s="19"/>
      <c r="AJ836941" s="19"/>
      <c r="AK836941" s="19"/>
      <c r="AL836941" s="19"/>
      <c r="AM836941" s="19"/>
      <c r="AN836941" s="19"/>
      <c r="AO836941" s="19"/>
      <c r="AP836941"/>
    </row>
    <row r="836942" spans="1:42" s="116" customFormat="1" x14ac:dyDescent="0.3">
      <c r="A836942"/>
      <c r="B836942"/>
      <c r="C836942"/>
      <c r="D836942"/>
      <c r="E836942"/>
      <c r="F836942"/>
      <c r="G836942"/>
      <c r="H836942"/>
      <c r="I836942"/>
      <c r="J836942"/>
      <c r="K836942"/>
      <c r="L836942"/>
      <c r="M836942" s="115"/>
      <c r="N836942" s="115"/>
      <c r="O836942"/>
      <c r="P836942"/>
      <c r="Q836942"/>
      <c r="R836942" s="19"/>
      <c r="S836942" s="19"/>
      <c r="T836942"/>
      <c r="U836942" s="113"/>
      <c r="V836942" s="19"/>
      <c r="W836942" s="19"/>
      <c r="X836942" s="19"/>
      <c r="Y836942" s="19"/>
      <c r="Z836942" s="19"/>
      <c r="AA836942" s="19"/>
      <c r="AB836942" s="19"/>
      <c r="AC836942" s="19"/>
      <c r="AD836942" s="19"/>
      <c r="AE836942" s="19"/>
      <c r="AF836942" s="19"/>
      <c r="AG836942" s="19"/>
      <c r="AH836942" s="19"/>
      <c r="AI836942" s="19"/>
      <c r="AJ836942" s="19"/>
      <c r="AK836942" s="19"/>
      <c r="AL836942" s="19"/>
      <c r="AM836942" s="19"/>
      <c r="AN836942" s="19"/>
      <c r="AO836942" s="19"/>
      <c r="AP836942"/>
    </row>
    <row r="836943" spans="1:42" s="116" customFormat="1" x14ac:dyDescent="0.3">
      <c r="A836943"/>
      <c r="B836943"/>
      <c r="C836943"/>
      <c r="D836943"/>
      <c r="E836943"/>
      <c r="F836943"/>
      <c r="G836943"/>
      <c r="H836943"/>
      <c r="I836943"/>
      <c r="J836943"/>
      <c r="K836943"/>
      <c r="L836943"/>
      <c r="M836943" s="115"/>
      <c r="N836943" s="115"/>
      <c r="O836943"/>
      <c r="P836943"/>
      <c r="Q836943"/>
      <c r="R836943" s="19"/>
      <c r="S836943" s="19"/>
      <c r="T836943"/>
      <c r="U836943" s="113"/>
      <c r="V836943" s="19"/>
      <c r="W836943" s="19"/>
      <c r="X836943" s="19"/>
      <c r="Y836943" s="19"/>
      <c r="Z836943" s="19"/>
      <c r="AA836943" s="19"/>
      <c r="AB836943" s="19"/>
      <c r="AC836943" s="19"/>
      <c r="AD836943" s="19"/>
      <c r="AE836943" s="19"/>
      <c r="AF836943" s="19"/>
      <c r="AG836943" s="19"/>
      <c r="AH836943" s="19"/>
      <c r="AI836943" s="19"/>
      <c r="AJ836943" s="19"/>
      <c r="AK836943" s="19"/>
      <c r="AL836943" s="19"/>
      <c r="AM836943" s="19"/>
      <c r="AN836943" s="19"/>
      <c r="AO836943" s="19"/>
      <c r="AP836943"/>
    </row>
    <row r="836944" spans="1:42" s="116" customFormat="1" x14ac:dyDescent="0.3">
      <c r="A836944"/>
      <c r="B836944"/>
      <c r="C836944"/>
      <c r="D836944"/>
      <c r="E836944"/>
      <c r="F836944"/>
      <c r="G836944"/>
      <c r="H836944"/>
      <c r="I836944"/>
      <c r="J836944"/>
      <c r="K836944"/>
      <c r="L836944"/>
      <c r="M836944" s="115"/>
      <c r="N836944" s="115"/>
      <c r="O836944"/>
      <c r="P836944"/>
      <c r="Q836944"/>
      <c r="R836944" s="19"/>
      <c r="S836944" s="19"/>
      <c r="T836944"/>
      <c r="U836944" s="113"/>
      <c r="V836944" s="19"/>
      <c r="W836944" s="19"/>
      <c r="X836944" s="19"/>
      <c r="Y836944" s="19"/>
      <c r="Z836944" s="19"/>
      <c r="AA836944" s="19"/>
      <c r="AB836944" s="19"/>
      <c r="AC836944" s="19"/>
      <c r="AD836944" s="19"/>
      <c r="AE836944" s="19"/>
      <c r="AF836944" s="19"/>
      <c r="AG836944" s="19"/>
      <c r="AH836944" s="19"/>
      <c r="AI836944" s="19"/>
      <c r="AJ836944" s="19"/>
      <c r="AK836944" s="19"/>
      <c r="AL836944" s="19"/>
      <c r="AM836944" s="19"/>
      <c r="AN836944" s="19"/>
      <c r="AO836944" s="19"/>
      <c r="AP836944"/>
    </row>
    <row r="836945" spans="1:42" s="116" customFormat="1" x14ac:dyDescent="0.3">
      <c r="A836945"/>
      <c r="B836945"/>
      <c r="C836945"/>
      <c r="D836945"/>
      <c r="E836945"/>
      <c r="F836945"/>
      <c r="G836945"/>
      <c r="H836945"/>
      <c r="I836945"/>
      <c r="J836945"/>
      <c r="K836945"/>
      <c r="L836945"/>
      <c r="M836945" s="115"/>
      <c r="N836945" s="115"/>
      <c r="O836945"/>
      <c r="P836945"/>
      <c r="Q836945"/>
      <c r="R836945" s="19"/>
      <c r="S836945" s="19"/>
      <c r="T836945"/>
      <c r="U836945" s="113"/>
      <c r="V836945" s="19"/>
      <c r="W836945" s="19"/>
      <c r="X836945" s="19"/>
      <c r="Y836945" s="19"/>
      <c r="Z836945" s="19"/>
      <c r="AA836945" s="19"/>
      <c r="AB836945" s="19"/>
      <c r="AC836945" s="19"/>
      <c r="AD836945" s="19"/>
      <c r="AE836945" s="19"/>
      <c r="AF836945" s="19"/>
      <c r="AG836945" s="19"/>
      <c r="AH836945" s="19"/>
      <c r="AI836945" s="19"/>
      <c r="AJ836945" s="19"/>
      <c r="AK836945" s="19"/>
      <c r="AL836945" s="19"/>
      <c r="AM836945" s="19"/>
      <c r="AN836945" s="19"/>
      <c r="AO836945" s="19"/>
      <c r="AP836945"/>
    </row>
    <row r="836946" spans="1:42" s="116" customFormat="1" x14ac:dyDescent="0.3">
      <c r="A836946"/>
      <c r="B836946"/>
      <c r="C836946"/>
      <c r="D836946"/>
      <c r="E836946"/>
      <c r="F836946"/>
      <c r="G836946"/>
      <c r="H836946"/>
      <c r="I836946"/>
      <c r="J836946"/>
      <c r="K836946"/>
      <c r="L836946"/>
      <c r="M836946" s="115"/>
      <c r="N836946" s="115"/>
      <c r="O836946"/>
      <c r="P836946"/>
      <c r="Q836946"/>
      <c r="R836946" s="19"/>
      <c r="S836946" s="19"/>
      <c r="T836946"/>
      <c r="U836946" s="113"/>
      <c r="V836946" s="19"/>
      <c r="W836946" s="19"/>
      <c r="X836946" s="19"/>
      <c r="Y836946" s="19"/>
      <c r="Z836946" s="19"/>
      <c r="AA836946" s="19"/>
      <c r="AB836946" s="19"/>
      <c r="AC836946" s="19"/>
      <c r="AD836946" s="19"/>
      <c r="AE836946" s="19"/>
      <c r="AF836946" s="19"/>
      <c r="AG836946" s="19"/>
      <c r="AH836946" s="19"/>
      <c r="AI836946" s="19"/>
      <c r="AJ836946" s="19"/>
      <c r="AK836946" s="19"/>
      <c r="AL836946" s="19"/>
      <c r="AM836946" s="19"/>
      <c r="AN836946" s="19"/>
      <c r="AO836946" s="19"/>
      <c r="AP836946"/>
    </row>
    <row r="836947" spans="1:42" s="116" customFormat="1" x14ac:dyDescent="0.3">
      <c r="A836947"/>
      <c r="B836947"/>
      <c r="C836947"/>
      <c r="D836947"/>
      <c r="E836947"/>
      <c r="F836947"/>
      <c r="G836947"/>
      <c r="H836947"/>
      <c r="I836947"/>
      <c r="J836947"/>
      <c r="K836947"/>
      <c r="L836947"/>
      <c r="M836947" s="115"/>
      <c r="N836947" s="115"/>
      <c r="O836947"/>
      <c r="P836947"/>
      <c r="Q836947"/>
      <c r="R836947" s="19"/>
      <c r="S836947" s="19"/>
      <c r="T836947"/>
      <c r="U836947" s="113"/>
      <c r="V836947" s="19"/>
      <c r="W836947" s="19"/>
      <c r="X836947" s="19"/>
      <c r="Y836947" s="19"/>
      <c r="Z836947" s="19"/>
      <c r="AA836947" s="19"/>
      <c r="AB836947" s="19"/>
      <c r="AC836947" s="19"/>
      <c r="AD836947" s="19"/>
      <c r="AE836947" s="19"/>
      <c r="AF836947" s="19"/>
      <c r="AG836947" s="19"/>
      <c r="AH836947" s="19"/>
      <c r="AI836947" s="19"/>
      <c r="AJ836947" s="19"/>
      <c r="AK836947" s="19"/>
      <c r="AL836947" s="19"/>
      <c r="AM836947" s="19"/>
      <c r="AN836947" s="19"/>
      <c r="AO836947" s="19"/>
      <c r="AP836947"/>
    </row>
    <row r="836948" spans="1:42" s="116" customFormat="1" x14ac:dyDescent="0.3">
      <c r="A836948"/>
      <c r="B836948"/>
      <c r="C836948"/>
      <c r="D836948"/>
      <c r="E836948"/>
      <c r="F836948"/>
      <c r="G836948"/>
      <c r="H836948"/>
      <c r="I836948"/>
      <c r="J836948"/>
      <c r="K836948"/>
      <c r="L836948"/>
      <c r="M836948" s="115"/>
      <c r="N836948" s="115"/>
      <c r="O836948"/>
      <c r="P836948"/>
      <c r="Q836948"/>
      <c r="R836948" s="19"/>
      <c r="S836948" s="19"/>
      <c r="T836948"/>
      <c r="U836948" s="113"/>
      <c r="V836948" s="19"/>
      <c r="W836948" s="19"/>
      <c r="X836948" s="19"/>
      <c r="Y836948" s="19"/>
      <c r="Z836948" s="19"/>
      <c r="AA836948" s="19"/>
      <c r="AB836948" s="19"/>
      <c r="AC836948" s="19"/>
      <c r="AD836948" s="19"/>
      <c r="AE836948" s="19"/>
      <c r="AF836948" s="19"/>
      <c r="AG836948" s="19"/>
      <c r="AH836948" s="19"/>
      <c r="AI836948" s="19"/>
      <c r="AJ836948" s="19"/>
      <c r="AK836948" s="19"/>
      <c r="AL836948" s="19"/>
      <c r="AM836948" s="19"/>
      <c r="AN836948" s="19"/>
      <c r="AO836948" s="19"/>
      <c r="AP836948"/>
    </row>
    <row r="836949" spans="1:42" s="116" customFormat="1" x14ac:dyDescent="0.3">
      <c r="A836949"/>
      <c r="B836949"/>
      <c r="C836949"/>
      <c r="D836949"/>
      <c r="E836949"/>
      <c r="F836949"/>
      <c r="G836949"/>
      <c r="H836949"/>
      <c r="I836949"/>
      <c r="J836949"/>
      <c r="K836949"/>
      <c r="L836949"/>
      <c r="M836949" s="115"/>
      <c r="N836949" s="115"/>
      <c r="O836949"/>
      <c r="P836949"/>
      <c r="Q836949"/>
      <c r="R836949" s="19"/>
      <c r="S836949" s="19"/>
      <c r="T836949"/>
      <c r="U836949" s="113"/>
      <c r="V836949" s="19"/>
      <c r="W836949" s="19"/>
      <c r="X836949" s="19"/>
      <c r="Y836949" s="19"/>
      <c r="Z836949" s="19"/>
      <c r="AA836949" s="19"/>
      <c r="AB836949" s="19"/>
      <c r="AC836949" s="19"/>
      <c r="AD836949" s="19"/>
      <c r="AE836949" s="19"/>
      <c r="AF836949" s="19"/>
      <c r="AG836949" s="19"/>
      <c r="AH836949" s="19"/>
      <c r="AI836949" s="19"/>
      <c r="AJ836949" s="19"/>
      <c r="AK836949" s="19"/>
      <c r="AL836949" s="19"/>
      <c r="AM836949" s="19"/>
      <c r="AN836949" s="19"/>
      <c r="AO836949" s="19"/>
      <c r="AP836949"/>
    </row>
    <row r="836950" spans="1:42" s="116" customFormat="1" x14ac:dyDescent="0.3">
      <c r="A836950"/>
      <c r="B836950"/>
      <c r="C836950"/>
      <c r="D836950"/>
      <c r="E836950"/>
      <c r="F836950"/>
      <c r="G836950"/>
      <c r="H836950"/>
      <c r="I836950"/>
      <c r="J836950"/>
      <c r="K836950"/>
      <c r="L836950"/>
      <c r="M836950" s="115"/>
      <c r="N836950" s="115"/>
      <c r="O836950"/>
      <c r="P836950"/>
      <c r="Q836950"/>
      <c r="R836950" s="19"/>
      <c r="S836950" s="19"/>
      <c r="T836950"/>
      <c r="U836950" s="113"/>
      <c r="V836950" s="19"/>
      <c r="W836950" s="19"/>
      <c r="X836950" s="19"/>
      <c r="Y836950" s="19"/>
      <c r="Z836950" s="19"/>
      <c r="AA836950" s="19"/>
      <c r="AB836950" s="19"/>
      <c r="AC836950" s="19"/>
      <c r="AD836950" s="19"/>
      <c r="AE836950" s="19"/>
      <c r="AF836950" s="19"/>
      <c r="AG836950" s="19"/>
      <c r="AH836950" s="19"/>
      <c r="AI836950" s="19"/>
      <c r="AJ836950" s="19"/>
      <c r="AK836950" s="19"/>
      <c r="AL836950" s="19"/>
      <c r="AM836950" s="19"/>
      <c r="AN836950" s="19"/>
      <c r="AO836950" s="19"/>
      <c r="AP836950"/>
    </row>
    <row r="836951" spans="1:42" s="116" customFormat="1" x14ac:dyDescent="0.3">
      <c r="A836951"/>
      <c r="B836951"/>
      <c r="C836951"/>
      <c r="D836951"/>
      <c r="E836951"/>
      <c r="F836951"/>
      <c r="G836951"/>
      <c r="H836951"/>
      <c r="I836951"/>
      <c r="J836951"/>
      <c r="K836951"/>
      <c r="L836951"/>
      <c r="M836951" s="115"/>
      <c r="N836951" s="115"/>
      <c r="O836951"/>
      <c r="P836951"/>
      <c r="Q836951"/>
      <c r="R836951" s="19"/>
      <c r="S836951" s="19"/>
      <c r="T836951"/>
      <c r="U836951" s="113"/>
      <c r="V836951" s="19"/>
      <c r="W836951" s="19"/>
      <c r="X836951" s="19"/>
      <c r="Y836951" s="19"/>
      <c r="Z836951" s="19"/>
      <c r="AA836951" s="19"/>
      <c r="AB836951" s="19"/>
      <c r="AC836951" s="19"/>
      <c r="AD836951" s="19"/>
      <c r="AE836951" s="19"/>
      <c r="AF836951" s="19"/>
      <c r="AG836951" s="19"/>
      <c r="AH836951" s="19"/>
      <c r="AI836951" s="19"/>
      <c r="AJ836951" s="19"/>
      <c r="AK836951" s="19"/>
      <c r="AL836951" s="19"/>
      <c r="AM836951" s="19"/>
      <c r="AN836951" s="19"/>
      <c r="AO836951" s="19"/>
      <c r="AP836951"/>
    </row>
    <row r="836952" spans="1:42" s="116" customFormat="1" x14ac:dyDescent="0.3">
      <c r="A836952"/>
      <c r="B836952"/>
      <c r="C836952"/>
      <c r="D836952"/>
      <c r="E836952"/>
      <c r="F836952"/>
      <c r="G836952"/>
      <c r="H836952"/>
      <c r="I836952"/>
      <c r="J836952"/>
      <c r="K836952"/>
      <c r="L836952"/>
      <c r="M836952" s="115"/>
      <c r="N836952" s="115"/>
      <c r="O836952"/>
      <c r="P836952"/>
      <c r="Q836952"/>
      <c r="R836952" s="19"/>
      <c r="S836952" s="19"/>
      <c r="T836952"/>
      <c r="U836952" s="113"/>
      <c r="V836952" s="19"/>
      <c r="W836952" s="19"/>
      <c r="X836952" s="19"/>
      <c r="Y836952" s="19"/>
      <c r="Z836952" s="19"/>
      <c r="AA836952" s="19"/>
      <c r="AB836952" s="19"/>
      <c r="AC836952" s="19"/>
      <c r="AD836952" s="19"/>
      <c r="AE836952" s="19"/>
      <c r="AF836952" s="19"/>
      <c r="AG836952" s="19"/>
      <c r="AH836952" s="19"/>
      <c r="AI836952" s="19"/>
      <c r="AJ836952" s="19"/>
      <c r="AK836952" s="19"/>
      <c r="AL836952" s="19"/>
      <c r="AM836952" s="19"/>
      <c r="AN836952" s="19"/>
      <c r="AO836952" s="19"/>
      <c r="AP836952"/>
    </row>
    <row r="836953" spans="1:42" s="116" customFormat="1" x14ac:dyDescent="0.3">
      <c r="A836953"/>
      <c r="B836953"/>
      <c r="C836953"/>
      <c r="D836953"/>
      <c r="E836953"/>
      <c r="F836953"/>
      <c r="G836953"/>
      <c r="H836953"/>
      <c r="I836953"/>
      <c r="J836953"/>
      <c r="K836953"/>
      <c r="L836953"/>
      <c r="M836953" s="115"/>
      <c r="N836953" s="115"/>
      <c r="O836953"/>
      <c r="P836953"/>
      <c r="Q836953"/>
      <c r="R836953" s="19"/>
      <c r="S836953" s="19"/>
      <c r="T836953"/>
      <c r="U836953" s="113"/>
      <c r="V836953" s="19"/>
      <c r="W836953" s="19"/>
      <c r="X836953" s="19"/>
      <c r="Y836953" s="19"/>
      <c r="Z836953" s="19"/>
      <c r="AA836953" s="19"/>
      <c r="AB836953" s="19"/>
      <c r="AC836953" s="19"/>
      <c r="AD836953" s="19"/>
      <c r="AE836953" s="19"/>
      <c r="AF836953" s="19"/>
      <c r="AG836953" s="19"/>
      <c r="AH836953" s="19"/>
      <c r="AI836953" s="19"/>
      <c r="AJ836953" s="19"/>
      <c r="AK836953" s="19"/>
      <c r="AL836953" s="19"/>
      <c r="AM836953" s="19"/>
      <c r="AN836953" s="19"/>
      <c r="AO836953" s="19"/>
      <c r="AP836953"/>
    </row>
    <row r="836954" spans="1:42" s="116" customFormat="1" x14ac:dyDescent="0.3">
      <c r="A836954"/>
      <c r="B836954"/>
      <c r="C836954"/>
      <c r="D836954"/>
      <c r="E836954"/>
      <c r="F836954"/>
      <c r="G836954"/>
      <c r="H836954"/>
      <c r="I836954"/>
      <c r="J836954"/>
      <c r="K836954"/>
      <c r="L836954"/>
      <c r="M836954" s="115"/>
      <c r="N836954" s="115"/>
      <c r="O836954"/>
      <c r="P836954"/>
      <c r="Q836954"/>
      <c r="R836954" s="19"/>
      <c r="S836954" s="19"/>
      <c r="T836954"/>
      <c r="U836954" s="113"/>
      <c r="V836954" s="19"/>
      <c r="W836954" s="19"/>
      <c r="X836954" s="19"/>
      <c r="Y836954" s="19"/>
      <c r="Z836954" s="19"/>
      <c r="AA836954" s="19"/>
      <c r="AB836954" s="19"/>
      <c r="AC836954" s="19"/>
      <c r="AD836954" s="19"/>
      <c r="AE836954" s="19"/>
      <c r="AF836954" s="19"/>
      <c r="AG836954" s="19"/>
      <c r="AH836954" s="19"/>
      <c r="AI836954" s="19"/>
      <c r="AJ836954" s="19"/>
      <c r="AK836954" s="19"/>
      <c r="AL836954" s="19"/>
      <c r="AM836954" s="19"/>
      <c r="AN836954" s="19"/>
      <c r="AO836954" s="19"/>
      <c r="AP836954"/>
    </row>
    <row r="836955" spans="1:42" s="116" customFormat="1" x14ac:dyDescent="0.3">
      <c r="A836955"/>
      <c r="B836955"/>
      <c r="C836955"/>
      <c r="D836955"/>
      <c r="E836955"/>
      <c r="F836955"/>
      <c r="G836955"/>
      <c r="H836955"/>
      <c r="I836955"/>
      <c r="J836955"/>
      <c r="K836955"/>
      <c r="L836955"/>
      <c r="M836955" s="115"/>
      <c r="N836955" s="115"/>
      <c r="O836955"/>
      <c r="P836955"/>
      <c r="Q836955"/>
      <c r="R836955" s="19"/>
      <c r="S836955" s="19"/>
      <c r="T836955"/>
      <c r="U836955" s="113"/>
      <c r="V836955" s="19"/>
      <c r="W836955" s="19"/>
      <c r="X836955" s="19"/>
      <c r="Y836955" s="19"/>
      <c r="Z836955" s="19"/>
      <c r="AA836955" s="19"/>
      <c r="AB836955" s="19"/>
      <c r="AC836955" s="19"/>
      <c r="AD836955" s="19"/>
      <c r="AE836955" s="19"/>
      <c r="AF836955" s="19"/>
      <c r="AG836955" s="19"/>
      <c r="AH836955" s="19"/>
      <c r="AI836955" s="19"/>
      <c r="AJ836955" s="19"/>
      <c r="AK836955" s="19"/>
      <c r="AL836955" s="19"/>
      <c r="AM836955" s="19"/>
      <c r="AN836955" s="19"/>
      <c r="AO836955" s="19"/>
      <c r="AP836955"/>
    </row>
    <row r="836956" spans="1:42" s="116" customFormat="1" x14ac:dyDescent="0.3">
      <c r="A836956"/>
      <c r="B836956"/>
      <c r="C836956"/>
      <c r="D836956"/>
      <c r="E836956"/>
      <c r="F836956"/>
      <c r="G836956"/>
      <c r="H836956"/>
      <c r="I836956"/>
      <c r="J836956"/>
      <c r="K836956"/>
      <c r="L836956"/>
      <c r="M836956" s="115"/>
      <c r="N836956" s="115"/>
      <c r="O836956"/>
      <c r="P836956"/>
      <c r="Q836956"/>
      <c r="R836956" s="19"/>
      <c r="S836956" s="19"/>
      <c r="T836956"/>
      <c r="U836956" s="113"/>
      <c r="V836956" s="19"/>
      <c r="W836956" s="19"/>
      <c r="X836956" s="19"/>
      <c r="Y836956" s="19"/>
      <c r="Z836956" s="19"/>
      <c r="AA836956" s="19"/>
      <c r="AB836956" s="19"/>
      <c r="AC836956" s="19"/>
      <c r="AD836956" s="19"/>
      <c r="AE836956" s="19"/>
      <c r="AF836956" s="19"/>
      <c r="AG836956" s="19"/>
      <c r="AH836956" s="19"/>
      <c r="AI836956" s="19"/>
      <c r="AJ836956" s="19"/>
      <c r="AK836956" s="19"/>
      <c r="AL836956" s="19"/>
      <c r="AM836956" s="19"/>
      <c r="AN836956" s="19"/>
      <c r="AO836956" s="19"/>
      <c r="AP836956"/>
    </row>
    <row r="836957" spans="1:42" s="116" customFormat="1" x14ac:dyDescent="0.3">
      <c r="A836957"/>
      <c r="B836957"/>
      <c r="C836957"/>
      <c r="D836957"/>
      <c r="E836957"/>
      <c r="F836957"/>
      <c r="G836957"/>
      <c r="H836957"/>
      <c r="I836957"/>
      <c r="J836957"/>
      <c r="K836957"/>
      <c r="L836957"/>
      <c r="M836957" s="115"/>
      <c r="N836957" s="115"/>
      <c r="O836957"/>
      <c r="P836957"/>
      <c r="Q836957"/>
      <c r="R836957" s="19"/>
      <c r="S836957" s="19"/>
      <c r="T836957"/>
      <c r="U836957" s="113"/>
      <c r="V836957" s="19"/>
      <c r="W836957" s="19"/>
      <c r="X836957" s="19"/>
      <c r="Y836957" s="19"/>
      <c r="Z836957" s="19"/>
      <c r="AA836957" s="19"/>
      <c r="AB836957" s="19"/>
      <c r="AC836957" s="19"/>
      <c r="AD836957" s="19"/>
      <c r="AE836957" s="19"/>
      <c r="AF836957" s="19"/>
      <c r="AG836957" s="19"/>
      <c r="AH836957" s="19"/>
      <c r="AI836957" s="19"/>
      <c r="AJ836957" s="19"/>
      <c r="AK836957" s="19"/>
      <c r="AL836957" s="19"/>
      <c r="AM836957" s="19"/>
      <c r="AN836957" s="19"/>
      <c r="AO836957" s="19"/>
      <c r="AP836957"/>
    </row>
    <row r="836958" spans="1:42" s="116" customFormat="1" x14ac:dyDescent="0.3">
      <c r="A836958"/>
      <c r="B836958"/>
      <c r="C836958"/>
      <c r="D836958"/>
      <c r="E836958"/>
      <c r="F836958"/>
      <c r="G836958"/>
      <c r="H836958"/>
      <c r="I836958"/>
      <c r="J836958"/>
      <c r="K836958"/>
      <c r="L836958"/>
      <c r="M836958" s="115"/>
      <c r="N836958" s="115"/>
      <c r="O836958"/>
      <c r="P836958"/>
      <c r="Q836958"/>
      <c r="R836958" s="19"/>
      <c r="S836958" s="19"/>
      <c r="T836958"/>
      <c r="U836958" s="113"/>
      <c r="V836958" s="19"/>
      <c r="W836958" s="19"/>
      <c r="X836958" s="19"/>
      <c r="Y836958" s="19"/>
      <c r="Z836958" s="19"/>
      <c r="AA836958" s="19"/>
      <c r="AB836958" s="19"/>
      <c r="AC836958" s="19"/>
      <c r="AD836958" s="19"/>
      <c r="AE836958" s="19"/>
      <c r="AF836958" s="19"/>
      <c r="AG836958" s="19"/>
      <c r="AH836958" s="19"/>
      <c r="AI836958" s="19"/>
      <c r="AJ836958" s="19"/>
      <c r="AK836958" s="19"/>
      <c r="AL836958" s="19"/>
      <c r="AM836958" s="19"/>
      <c r="AN836958" s="19"/>
      <c r="AO836958" s="19"/>
      <c r="AP836958"/>
    </row>
    <row r="836959" spans="1:42" s="116" customFormat="1" x14ac:dyDescent="0.3">
      <c r="A836959"/>
      <c r="B836959"/>
      <c r="C836959"/>
      <c r="D836959"/>
      <c r="E836959"/>
      <c r="F836959"/>
      <c r="G836959"/>
      <c r="H836959"/>
      <c r="I836959"/>
      <c r="J836959"/>
      <c r="K836959"/>
      <c r="L836959"/>
      <c r="M836959" s="115"/>
      <c r="N836959" s="115"/>
      <c r="O836959"/>
      <c r="P836959"/>
      <c r="Q836959"/>
      <c r="R836959" s="19"/>
      <c r="S836959" s="19"/>
      <c r="T836959"/>
      <c r="U836959" s="113"/>
      <c r="V836959" s="19"/>
      <c r="W836959" s="19"/>
      <c r="X836959" s="19"/>
      <c r="Y836959" s="19"/>
      <c r="Z836959" s="19"/>
      <c r="AA836959" s="19"/>
      <c r="AB836959" s="19"/>
      <c r="AC836959" s="19"/>
      <c r="AD836959" s="19"/>
      <c r="AE836959" s="19"/>
      <c r="AF836959" s="19"/>
      <c r="AG836959" s="19"/>
      <c r="AH836959" s="19"/>
      <c r="AI836959" s="19"/>
      <c r="AJ836959" s="19"/>
      <c r="AK836959" s="19"/>
      <c r="AL836959" s="19"/>
      <c r="AM836959" s="19"/>
      <c r="AN836959" s="19"/>
      <c r="AO836959" s="19"/>
      <c r="AP836959"/>
    </row>
    <row r="836960" spans="1:42" s="116" customFormat="1" x14ac:dyDescent="0.3">
      <c r="A836960"/>
      <c r="B836960"/>
      <c r="C836960"/>
      <c r="D836960"/>
      <c r="E836960"/>
      <c r="F836960"/>
      <c r="G836960"/>
      <c r="H836960"/>
      <c r="I836960"/>
      <c r="J836960"/>
      <c r="K836960"/>
      <c r="L836960"/>
      <c r="M836960" s="115"/>
      <c r="N836960" s="115"/>
      <c r="O836960"/>
      <c r="P836960"/>
      <c r="Q836960"/>
      <c r="R836960" s="19"/>
      <c r="S836960" s="19"/>
      <c r="T836960"/>
      <c r="U836960" s="113"/>
      <c r="V836960" s="19"/>
      <c r="W836960" s="19"/>
      <c r="X836960" s="19"/>
      <c r="Y836960" s="19"/>
      <c r="Z836960" s="19"/>
      <c r="AA836960" s="19"/>
      <c r="AB836960" s="19"/>
      <c r="AC836960" s="19"/>
      <c r="AD836960" s="19"/>
      <c r="AE836960" s="19"/>
      <c r="AF836960" s="19"/>
      <c r="AG836960" s="19"/>
      <c r="AH836960" s="19"/>
      <c r="AI836960" s="19"/>
      <c r="AJ836960" s="19"/>
      <c r="AK836960" s="19"/>
      <c r="AL836960" s="19"/>
      <c r="AM836960" s="19"/>
      <c r="AN836960" s="19"/>
      <c r="AO836960" s="19"/>
      <c r="AP836960"/>
    </row>
    <row r="836961" spans="1:42" s="116" customFormat="1" x14ac:dyDescent="0.3">
      <c r="A836961"/>
      <c r="B836961"/>
      <c r="C836961"/>
      <c r="D836961"/>
      <c r="E836961"/>
      <c r="F836961"/>
      <c r="G836961"/>
      <c r="H836961"/>
      <c r="I836961"/>
      <c r="J836961"/>
      <c r="K836961"/>
      <c r="L836961"/>
      <c r="M836961" s="115"/>
      <c r="N836961" s="115"/>
      <c r="O836961"/>
      <c r="P836961"/>
      <c r="Q836961"/>
      <c r="R836961" s="19"/>
      <c r="S836961" s="19"/>
      <c r="T836961"/>
      <c r="U836961" s="113"/>
      <c r="V836961" s="19"/>
      <c r="W836961" s="19"/>
      <c r="X836961" s="19"/>
      <c r="Y836961" s="19"/>
      <c r="Z836961" s="19"/>
      <c r="AA836961" s="19"/>
      <c r="AB836961" s="19"/>
      <c r="AC836961" s="19"/>
      <c r="AD836961" s="19"/>
      <c r="AE836961" s="19"/>
      <c r="AF836961" s="19"/>
      <c r="AG836961" s="19"/>
      <c r="AH836961" s="19"/>
      <c r="AI836961" s="19"/>
      <c r="AJ836961" s="19"/>
      <c r="AK836961" s="19"/>
      <c r="AL836961" s="19"/>
      <c r="AM836961" s="19"/>
      <c r="AN836961" s="19"/>
      <c r="AO836961" s="19"/>
      <c r="AP836961"/>
    </row>
    <row r="836962" spans="1:42" s="116" customFormat="1" x14ac:dyDescent="0.3">
      <c r="A836962"/>
      <c r="B836962"/>
      <c r="C836962"/>
      <c r="D836962"/>
      <c r="E836962"/>
      <c r="F836962"/>
      <c r="G836962"/>
      <c r="H836962"/>
      <c r="I836962"/>
      <c r="J836962"/>
      <c r="K836962"/>
      <c r="L836962"/>
      <c r="M836962" s="115"/>
      <c r="N836962" s="115"/>
      <c r="O836962"/>
      <c r="P836962"/>
      <c r="Q836962"/>
      <c r="R836962" s="19"/>
      <c r="S836962" s="19"/>
      <c r="T836962"/>
      <c r="U836962" s="113"/>
      <c r="V836962" s="19"/>
      <c r="W836962" s="19"/>
      <c r="X836962" s="19"/>
      <c r="Y836962" s="19"/>
      <c r="Z836962" s="19"/>
      <c r="AA836962" s="19"/>
      <c r="AB836962" s="19"/>
      <c r="AC836962" s="19"/>
      <c r="AD836962" s="19"/>
      <c r="AE836962" s="19"/>
      <c r="AF836962" s="19"/>
      <c r="AG836962" s="19"/>
      <c r="AH836962" s="19"/>
      <c r="AI836962" s="19"/>
      <c r="AJ836962" s="19"/>
      <c r="AK836962" s="19"/>
      <c r="AL836962" s="19"/>
      <c r="AM836962" s="19"/>
      <c r="AN836962" s="19"/>
      <c r="AO836962" s="19"/>
      <c r="AP836962"/>
    </row>
    <row r="836963" spans="1:42" s="116" customFormat="1" x14ac:dyDescent="0.3">
      <c r="A836963"/>
      <c r="B836963"/>
      <c r="C836963"/>
      <c r="D836963"/>
      <c r="E836963"/>
      <c r="F836963"/>
      <c r="G836963"/>
      <c r="H836963"/>
      <c r="I836963"/>
      <c r="J836963"/>
      <c r="K836963"/>
      <c r="L836963"/>
      <c r="M836963" s="115"/>
      <c r="N836963" s="115"/>
      <c r="O836963"/>
      <c r="P836963"/>
      <c r="Q836963"/>
      <c r="R836963" s="19"/>
      <c r="S836963" s="19"/>
      <c r="T836963"/>
      <c r="U836963" s="113"/>
      <c r="V836963" s="19"/>
      <c r="W836963" s="19"/>
      <c r="X836963" s="19"/>
      <c r="Y836963" s="19"/>
      <c r="Z836963" s="19"/>
      <c r="AA836963" s="19"/>
      <c r="AB836963" s="19"/>
      <c r="AC836963" s="19"/>
      <c r="AD836963" s="19"/>
      <c r="AE836963" s="19"/>
      <c r="AF836963" s="19"/>
      <c r="AG836963" s="19"/>
      <c r="AH836963" s="19"/>
      <c r="AI836963" s="19"/>
      <c r="AJ836963" s="19"/>
      <c r="AK836963" s="19"/>
      <c r="AL836963" s="19"/>
      <c r="AM836963" s="19"/>
      <c r="AN836963" s="19"/>
      <c r="AO836963" s="19"/>
      <c r="AP836963"/>
    </row>
    <row r="836964" spans="1:42" s="116" customFormat="1" x14ac:dyDescent="0.3">
      <c r="A836964"/>
      <c r="B836964"/>
      <c r="C836964"/>
      <c r="D836964"/>
      <c r="E836964"/>
      <c r="F836964"/>
      <c r="G836964"/>
      <c r="H836964"/>
      <c r="I836964"/>
      <c r="J836964"/>
      <c r="K836964"/>
      <c r="L836964"/>
      <c r="M836964" s="115"/>
      <c r="N836964" s="115"/>
      <c r="O836964"/>
      <c r="P836964"/>
      <c r="Q836964"/>
      <c r="R836964" s="19"/>
      <c r="S836964" s="19"/>
      <c r="T836964"/>
      <c r="U836964" s="113"/>
      <c r="V836964" s="19"/>
      <c r="W836964" s="19"/>
      <c r="X836964" s="19"/>
      <c r="Y836964" s="19"/>
      <c r="Z836964" s="19"/>
      <c r="AA836964" s="19"/>
      <c r="AB836964" s="19"/>
      <c r="AC836964" s="19"/>
      <c r="AD836964" s="19"/>
      <c r="AE836964" s="19"/>
      <c r="AF836964" s="19"/>
      <c r="AG836964" s="19"/>
      <c r="AH836964" s="19"/>
      <c r="AI836964" s="19"/>
      <c r="AJ836964" s="19"/>
      <c r="AK836964" s="19"/>
      <c r="AL836964" s="19"/>
      <c r="AM836964" s="19"/>
      <c r="AN836964" s="19"/>
      <c r="AO836964" s="19"/>
      <c r="AP836964"/>
    </row>
    <row r="836965" spans="1:42" s="116" customFormat="1" x14ac:dyDescent="0.3">
      <c r="A836965"/>
      <c r="B836965"/>
      <c r="C836965"/>
      <c r="D836965"/>
      <c r="E836965"/>
      <c r="F836965"/>
      <c r="G836965"/>
      <c r="H836965"/>
      <c r="I836965"/>
      <c r="J836965"/>
      <c r="K836965"/>
      <c r="L836965"/>
      <c r="M836965" s="115"/>
      <c r="N836965" s="115"/>
      <c r="O836965"/>
      <c r="P836965"/>
      <c r="Q836965"/>
      <c r="R836965" s="19"/>
      <c r="S836965" s="19"/>
      <c r="T836965"/>
      <c r="U836965" s="113"/>
      <c r="V836965" s="19"/>
      <c r="W836965" s="19"/>
      <c r="X836965" s="19"/>
      <c r="Y836965" s="19"/>
      <c r="Z836965" s="19"/>
      <c r="AA836965" s="19"/>
      <c r="AB836965" s="19"/>
      <c r="AC836965" s="19"/>
      <c r="AD836965" s="19"/>
      <c r="AE836965" s="19"/>
      <c r="AF836965" s="19"/>
      <c r="AG836965" s="19"/>
      <c r="AH836965" s="19"/>
      <c r="AI836965" s="19"/>
      <c r="AJ836965" s="19"/>
      <c r="AK836965" s="19"/>
      <c r="AL836965" s="19"/>
      <c r="AM836965" s="19"/>
      <c r="AN836965" s="19"/>
      <c r="AO836965" s="19"/>
      <c r="AP836965"/>
    </row>
    <row r="836966" spans="1:42" s="116" customFormat="1" x14ac:dyDescent="0.3">
      <c r="A836966"/>
      <c r="B836966"/>
      <c r="C836966"/>
      <c r="D836966"/>
      <c r="E836966"/>
      <c r="F836966"/>
      <c r="G836966"/>
      <c r="H836966"/>
      <c r="I836966"/>
      <c r="J836966"/>
      <c r="K836966"/>
      <c r="L836966"/>
      <c r="M836966" s="115"/>
      <c r="N836966" s="115"/>
      <c r="O836966"/>
      <c r="P836966"/>
      <c r="Q836966"/>
      <c r="R836966" s="19"/>
      <c r="S836966" s="19"/>
      <c r="T836966"/>
      <c r="U836966" s="113"/>
      <c r="V836966" s="19"/>
      <c r="W836966" s="19"/>
      <c r="X836966" s="19"/>
      <c r="Y836966" s="19"/>
      <c r="Z836966" s="19"/>
      <c r="AA836966" s="19"/>
      <c r="AB836966" s="19"/>
      <c r="AC836966" s="19"/>
      <c r="AD836966" s="19"/>
      <c r="AE836966" s="19"/>
      <c r="AF836966" s="19"/>
      <c r="AG836966" s="19"/>
      <c r="AH836966" s="19"/>
      <c r="AI836966" s="19"/>
      <c r="AJ836966" s="19"/>
      <c r="AK836966" s="19"/>
      <c r="AL836966" s="19"/>
      <c r="AM836966" s="19"/>
      <c r="AN836966" s="19"/>
      <c r="AO836966" s="19"/>
      <c r="AP836966"/>
    </row>
    <row r="836967" spans="1:42" s="116" customFormat="1" x14ac:dyDescent="0.3">
      <c r="A836967"/>
      <c r="B836967"/>
      <c r="C836967"/>
      <c r="D836967"/>
      <c r="E836967"/>
      <c r="F836967"/>
      <c r="G836967"/>
      <c r="H836967"/>
      <c r="I836967"/>
      <c r="J836967"/>
      <c r="K836967"/>
      <c r="L836967"/>
      <c r="M836967" s="115"/>
      <c r="N836967" s="115"/>
      <c r="O836967"/>
      <c r="P836967"/>
      <c r="Q836967"/>
      <c r="R836967" s="19"/>
      <c r="S836967" s="19"/>
      <c r="T836967"/>
      <c r="U836967" s="113"/>
      <c r="V836967" s="19"/>
      <c r="W836967" s="19"/>
      <c r="X836967" s="19"/>
      <c r="Y836967" s="19"/>
      <c r="Z836967" s="19"/>
      <c r="AA836967" s="19"/>
      <c r="AB836967" s="19"/>
      <c r="AC836967" s="19"/>
      <c r="AD836967" s="19"/>
      <c r="AE836967" s="19"/>
      <c r="AF836967" s="19"/>
      <c r="AG836967" s="19"/>
      <c r="AH836967" s="19"/>
      <c r="AI836967" s="19"/>
      <c r="AJ836967" s="19"/>
      <c r="AK836967" s="19"/>
      <c r="AL836967" s="19"/>
      <c r="AM836967" s="19"/>
      <c r="AN836967" s="19"/>
      <c r="AO836967" s="19"/>
      <c r="AP836967"/>
    </row>
    <row r="836968" spans="1:42" s="116" customFormat="1" x14ac:dyDescent="0.3">
      <c r="A836968"/>
      <c r="B836968"/>
      <c r="C836968"/>
      <c r="D836968"/>
      <c r="E836968"/>
      <c r="F836968"/>
      <c r="G836968"/>
      <c r="H836968"/>
      <c r="I836968"/>
      <c r="J836968"/>
      <c r="K836968"/>
      <c r="L836968"/>
      <c r="M836968" s="115"/>
      <c r="N836968" s="115"/>
      <c r="O836968"/>
      <c r="P836968"/>
      <c r="Q836968"/>
      <c r="R836968" s="19"/>
      <c r="S836968" s="19"/>
      <c r="T836968"/>
      <c r="U836968" s="113"/>
      <c r="V836968" s="19"/>
      <c r="W836968" s="19"/>
      <c r="X836968" s="19"/>
      <c r="Y836968" s="19"/>
      <c r="Z836968" s="19"/>
      <c r="AA836968" s="19"/>
      <c r="AB836968" s="19"/>
      <c r="AC836968" s="19"/>
      <c r="AD836968" s="19"/>
      <c r="AE836968" s="19"/>
      <c r="AF836968" s="19"/>
      <c r="AG836968" s="19"/>
      <c r="AH836968" s="19"/>
      <c r="AI836968" s="19"/>
      <c r="AJ836968" s="19"/>
      <c r="AK836968" s="19"/>
      <c r="AL836968" s="19"/>
      <c r="AM836968" s="19"/>
      <c r="AN836968" s="19"/>
      <c r="AO836968" s="19"/>
      <c r="AP836968"/>
    </row>
    <row r="836969" spans="1:42" s="116" customFormat="1" x14ac:dyDescent="0.3">
      <c r="A836969"/>
      <c r="B836969"/>
      <c r="C836969"/>
      <c r="D836969"/>
      <c r="E836969"/>
      <c r="F836969"/>
      <c r="G836969"/>
      <c r="H836969"/>
      <c r="I836969"/>
      <c r="J836969"/>
      <c r="K836969"/>
      <c r="L836969"/>
      <c r="M836969" s="115"/>
      <c r="N836969" s="115"/>
      <c r="O836969"/>
      <c r="P836969"/>
      <c r="Q836969"/>
      <c r="R836969" s="19"/>
      <c r="S836969" s="19"/>
      <c r="T836969"/>
      <c r="U836969" s="113"/>
      <c r="V836969" s="19"/>
      <c r="W836969" s="19"/>
      <c r="X836969" s="19"/>
      <c r="Y836969" s="19"/>
      <c r="Z836969" s="19"/>
      <c r="AA836969" s="19"/>
      <c r="AB836969" s="19"/>
      <c r="AC836969" s="19"/>
      <c r="AD836969" s="19"/>
      <c r="AE836969" s="19"/>
      <c r="AF836969" s="19"/>
      <c r="AG836969" s="19"/>
      <c r="AH836969" s="19"/>
      <c r="AI836969" s="19"/>
      <c r="AJ836969" s="19"/>
      <c r="AK836969" s="19"/>
      <c r="AL836969" s="19"/>
      <c r="AM836969" s="19"/>
      <c r="AN836969" s="19"/>
      <c r="AO836969" s="19"/>
      <c r="AP836969"/>
    </row>
    <row r="836970" spans="1:42" s="116" customFormat="1" x14ac:dyDescent="0.3">
      <c r="A836970"/>
      <c r="B836970"/>
      <c r="C836970"/>
      <c r="D836970"/>
      <c r="E836970"/>
      <c r="F836970"/>
      <c r="G836970"/>
      <c r="H836970"/>
      <c r="I836970"/>
      <c r="J836970"/>
      <c r="K836970"/>
      <c r="L836970"/>
      <c r="M836970" s="115"/>
      <c r="N836970" s="115"/>
      <c r="O836970"/>
      <c r="P836970"/>
      <c r="Q836970"/>
      <c r="R836970" s="19"/>
      <c r="S836970" s="19"/>
      <c r="T836970"/>
      <c r="U836970" s="113"/>
      <c r="V836970" s="19"/>
      <c r="W836970" s="19"/>
      <c r="X836970" s="19"/>
      <c r="Y836970" s="19"/>
      <c r="Z836970" s="19"/>
      <c r="AA836970" s="19"/>
      <c r="AB836970" s="19"/>
      <c r="AC836970" s="19"/>
      <c r="AD836970" s="19"/>
      <c r="AE836970" s="19"/>
      <c r="AF836970" s="19"/>
      <c r="AG836970" s="19"/>
      <c r="AH836970" s="19"/>
      <c r="AI836970" s="19"/>
      <c r="AJ836970" s="19"/>
      <c r="AK836970" s="19"/>
      <c r="AL836970" s="19"/>
      <c r="AM836970" s="19"/>
      <c r="AN836970" s="19"/>
      <c r="AO836970" s="19"/>
      <c r="AP836970"/>
    </row>
    <row r="836971" spans="1:42" s="116" customFormat="1" x14ac:dyDescent="0.3">
      <c r="A836971"/>
      <c r="B836971"/>
      <c r="C836971"/>
      <c r="D836971"/>
      <c r="E836971"/>
      <c r="F836971"/>
      <c r="G836971"/>
      <c r="H836971"/>
      <c r="I836971"/>
      <c r="J836971"/>
      <c r="K836971"/>
      <c r="L836971"/>
      <c r="M836971" s="115"/>
      <c r="N836971" s="115"/>
      <c r="O836971"/>
      <c r="P836971"/>
      <c r="Q836971"/>
      <c r="R836971" s="19"/>
      <c r="S836971" s="19"/>
      <c r="T836971"/>
      <c r="U836971" s="113"/>
      <c r="V836971" s="19"/>
      <c r="W836971" s="19"/>
      <c r="X836971" s="19"/>
      <c r="Y836971" s="19"/>
      <c r="Z836971" s="19"/>
      <c r="AA836971" s="19"/>
      <c r="AB836971" s="19"/>
      <c r="AC836971" s="19"/>
      <c r="AD836971" s="19"/>
      <c r="AE836971" s="19"/>
      <c r="AF836971" s="19"/>
      <c r="AG836971" s="19"/>
      <c r="AH836971" s="19"/>
      <c r="AI836971" s="19"/>
      <c r="AJ836971" s="19"/>
      <c r="AK836971" s="19"/>
      <c r="AL836971" s="19"/>
      <c r="AM836971" s="19"/>
      <c r="AN836971" s="19"/>
      <c r="AO836971" s="19"/>
      <c r="AP836971"/>
    </row>
    <row r="836972" spans="1:42" s="116" customFormat="1" x14ac:dyDescent="0.3">
      <c r="A836972"/>
      <c r="B836972"/>
      <c r="C836972"/>
      <c r="D836972"/>
      <c r="E836972"/>
      <c r="F836972"/>
      <c r="G836972"/>
      <c r="H836972"/>
      <c r="I836972"/>
      <c r="J836972"/>
      <c r="K836972"/>
      <c r="L836972"/>
      <c r="M836972" s="115"/>
      <c r="N836972" s="115"/>
      <c r="O836972"/>
      <c r="P836972"/>
      <c r="Q836972"/>
      <c r="R836972" s="19"/>
      <c r="S836972" s="19"/>
      <c r="T836972"/>
      <c r="U836972" s="113"/>
      <c r="V836972" s="19"/>
      <c r="W836972" s="19"/>
      <c r="X836972" s="19"/>
      <c r="Y836972" s="19"/>
      <c r="Z836972" s="19"/>
      <c r="AA836972" s="19"/>
      <c r="AB836972" s="19"/>
      <c r="AC836972" s="19"/>
      <c r="AD836972" s="19"/>
      <c r="AE836972" s="19"/>
      <c r="AF836972" s="19"/>
      <c r="AG836972" s="19"/>
      <c r="AH836972" s="19"/>
      <c r="AI836972" s="19"/>
      <c r="AJ836972" s="19"/>
      <c r="AK836972" s="19"/>
      <c r="AL836972" s="19"/>
      <c r="AM836972" s="19"/>
      <c r="AN836972" s="19"/>
      <c r="AO836972" s="19"/>
      <c r="AP836972"/>
    </row>
    <row r="836973" spans="1:42" s="116" customFormat="1" x14ac:dyDescent="0.3">
      <c r="A836973"/>
      <c r="B836973"/>
      <c r="C836973"/>
      <c r="D836973"/>
      <c r="E836973"/>
      <c r="F836973"/>
      <c r="G836973"/>
      <c r="H836973"/>
      <c r="I836973"/>
      <c r="J836973"/>
      <c r="K836973"/>
      <c r="L836973"/>
      <c r="M836973" s="115"/>
      <c r="N836973" s="115"/>
      <c r="O836973"/>
      <c r="P836973"/>
      <c r="Q836973"/>
      <c r="R836973" s="19"/>
      <c r="S836973" s="19"/>
      <c r="T836973"/>
      <c r="U836973" s="113"/>
      <c r="V836973" s="19"/>
      <c r="W836973" s="19"/>
      <c r="X836973" s="19"/>
      <c r="Y836973" s="19"/>
      <c r="Z836973" s="19"/>
      <c r="AA836973" s="19"/>
      <c r="AB836973" s="19"/>
      <c r="AC836973" s="19"/>
      <c r="AD836973" s="19"/>
      <c r="AE836973" s="19"/>
      <c r="AF836973" s="19"/>
      <c r="AG836973" s="19"/>
      <c r="AH836973" s="19"/>
      <c r="AI836973" s="19"/>
      <c r="AJ836973" s="19"/>
      <c r="AK836973" s="19"/>
      <c r="AL836973" s="19"/>
      <c r="AM836973" s="19"/>
      <c r="AN836973" s="19"/>
      <c r="AO836973" s="19"/>
      <c r="AP836973"/>
    </row>
    <row r="836974" spans="1:42" s="116" customFormat="1" x14ac:dyDescent="0.3">
      <c r="A836974"/>
      <c r="B836974"/>
      <c r="C836974"/>
      <c r="D836974"/>
      <c r="E836974"/>
      <c r="F836974"/>
      <c r="G836974"/>
      <c r="H836974"/>
      <c r="I836974"/>
      <c r="J836974"/>
      <c r="K836974"/>
      <c r="L836974"/>
      <c r="M836974" s="115"/>
      <c r="N836974" s="115"/>
      <c r="O836974"/>
      <c r="P836974"/>
      <c r="Q836974"/>
      <c r="R836974" s="19"/>
      <c r="S836974" s="19"/>
      <c r="T836974"/>
      <c r="U836974" s="113"/>
      <c r="V836974" s="19"/>
      <c r="W836974" s="19"/>
      <c r="X836974" s="19"/>
      <c r="Y836974" s="19"/>
      <c r="Z836974" s="19"/>
      <c r="AA836974" s="19"/>
      <c r="AB836974" s="19"/>
      <c r="AC836974" s="19"/>
      <c r="AD836974" s="19"/>
      <c r="AE836974" s="19"/>
      <c r="AF836974" s="19"/>
      <c r="AG836974" s="19"/>
      <c r="AH836974" s="19"/>
      <c r="AI836974" s="19"/>
      <c r="AJ836974" s="19"/>
      <c r="AK836974" s="19"/>
      <c r="AL836974" s="19"/>
      <c r="AM836974" s="19"/>
      <c r="AN836974" s="19"/>
      <c r="AO836974" s="19"/>
      <c r="AP836974"/>
    </row>
    <row r="836975" spans="1:42" s="116" customFormat="1" x14ac:dyDescent="0.3">
      <c r="A836975"/>
      <c r="B836975"/>
      <c r="C836975"/>
      <c r="D836975"/>
      <c r="E836975"/>
      <c r="F836975"/>
      <c r="G836975"/>
      <c r="H836975"/>
      <c r="I836975"/>
      <c r="J836975"/>
      <c r="K836975"/>
      <c r="L836975"/>
      <c r="M836975" s="115"/>
      <c r="N836975" s="115"/>
      <c r="O836975"/>
      <c r="P836975"/>
      <c r="Q836975"/>
      <c r="R836975" s="19"/>
      <c r="S836975" s="19"/>
      <c r="T836975"/>
      <c r="U836975" s="113"/>
      <c r="V836975" s="19"/>
      <c r="W836975" s="19"/>
      <c r="X836975" s="19"/>
      <c r="Y836975" s="19"/>
      <c r="Z836975" s="19"/>
      <c r="AA836975" s="19"/>
      <c r="AB836975" s="19"/>
      <c r="AC836975" s="19"/>
      <c r="AD836975" s="19"/>
      <c r="AE836975" s="19"/>
      <c r="AF836975" s="19"/>
      <c r="AG836975" s="19"/>
      <c r="AH836975" s="19"/>
      <c r="AI836975" s="19"/>
      <c r="AJ836975" s="19"/>
      <c r="AK836975" s="19"/>
      <c r="AL836975" s="19"/>
      <c r="AM836975" s="19"/>
      <c r="AN836975" s="19"/>
      <c r="AO836975" s="19"/>
      <c r="AP836975"/>
    </row>
    <row r="836976" spans="1:42" s="116" customFormat="1" x14ac:dyDescent="0.3">
      <c r="A836976"/>
      <c r="B836976"/>
      <c r="C836976"/>
      <c r="D836976"/>
      <c r="E836976"/>
      <c r="F836976"/>
      <c r="G836976"/>
      <c r="H836976"/>
      <c r="I836976"/>
      <c r="J836976"/>
      <c r="K836976"/>
      <c r="L836976"/>
      <c r="M836976" s="115"/>
      <c r="N836976" s="115"/>
      <c r="O836976"/>
      <c r="P836976"/>
      <c r="Q836976"/>
      <c r="R836976" s="19"/>
      <c r="S836976" s="19"/>
      <c r="T836976"/>
      <c r="U836976" s="113"/>
      <c r="V836976" s="19"/>
      <c r="W836976" s="19"/>
      <c r="X836976" s="19"/>
      <c r="Y836976" s="19"/>
      <c r="Z836976" s="19"/>
      <c r="AA836976" s="19"/>
      <c r="AB836976" s="19"/>
      <c r="AC836976" s="19"/>
      <c r="AD836976" s="19"/>
      <c r="AE836976" s="19"/>
      <c r="AF836976" s="19"/>
      <c r="AG836976" s="19"/>
      <c r="AH836976" s="19"/>
      <c r="AI836976" s="19"/>
      <c r="AJ836976" s="19"/>
      <c r="AK836976" s="19"/>
      <c r="AL836976" s="19"/>
      <c r="AM836976" s="19"/>
      <c r="AN836976" s="19"/>
      <c r="AO836976" s="19"/>
      <c r="AP836976"/>
    </row>
    <row r="836977" spans="1:42" s="116" customFormat="1" x14ac:dyDescent="0.3">
      <c r="A836977"/>
      <c r="B836977"/>
      <c r="C836977"/>
      <c r="D836977"/>
      <c r="E836977"/>
      <c r="F836977"/>
      <c r="G836977"/>
      <c r="H836977"/>
      <c r="I836977"/>
      <c r="J836977"/>
      <c r="K836977"/>
      <c r="L836977"/>
      <c r="M836977" s="115"/>
      <c r="N836977" s="115"/>
      <c r="O836977"/>
      <c r="P836977"/>
      <c r="Q836977"/>
      <c r="R836977" s="19"/>
      <c r="S836977" s="19"/>
      <c r="T836977"/>
      <c r="U836977" s="113"/>
      <c r="V836977" s="19"/>
      <c r="W836977" s="19"/>
      <c r="X836977" s="19"/>
      <c r="Y836977" s="19"/>
      <c r="Z836977" s="19"/>
      <c r="AA836977" s="19"/>
      <c r="AB836977" s="19"/>
      <c r="AC836977" s="19"/>
      <c r="AD836977" s="19"/>
      <c r="AE836977" s="19"/>
      <c r="AF836977" s="19"/>
      <c r="AG836977" s="19"/>
      <c r="AH836977" s="19"/>
      <c r="AI836977" s="19"/>
      <c r="AJ836977" s="19"/>
      <c r="AK836977" s="19"/>
      <c r="AL836977" s="19"/>
      <c r="AM836977" s="19"/>
      <c r="AN836977" s="19"/>
      <c r="AO836977" s="19"/>
      <c r="AP836977"/>
    </row>
    <row r="836978" spans="1:42" s="116" customFormat="1" x14ac:dyDescent="0.3">
      <c r="A836978"/>
      <c r="B836978"/>
      <c r="C836978"/>
      <c r="D836978"/>
      <c r="E836978"/>
      <c r="F836978"/>
      <c r="G836978"/>
      <c r="H836978"/>
      <c r="I836978"/>
      <c r="J836978"/>
      <c r="K836978"/>
      <c r="L836978"/>
      <c r="M836978" s="115"/>
      <c r="N836978" s="115"/>
      <c r="O836978"/>
      <c r="P836978"/>
      <c r="Q836978"/>
      <c r="R836978" s="19"/>
      <c r="S836978" s="19"/>
      <c r="T836978"/>
      <c r="U836978" s="113"/>
      <c r="V836978" s="19"/>
      <c r="W836978" s="19"/>
      <c r="X836978" s="19"/>
      <c r="Y836978" s="19"/>
      <c r="Z836978" s="19"/>
      <c r="AA836978" s="19"/>
      <c r="AB836978" s="19"/>
      <c r="AC836978" s="19"/>
      <c r="AD836978" s="19"/>
      <c r="AE836978" s="19"/>
      <c r="AF836978" s="19"/>
      <c r="AG836978" s="19"/>
      <c r="AH836978" s="19"/>
      <c r="AI836978" s="19"/>
      <c r="AJ836978" s="19"/>
      <c r="AK836978" s="19"/>
      <c r="AL836978" s="19"/>
      <c r="AM836978" s="19"/>
      <c r="AN836978" s="19"/>
      <c r="AO836978" s="19"/>
      <c r="AP836978"/>
    </row>
    <row r="836979" spans="1:42" s="116" customFormat="1" x14ac:dyDescent="0.3">
      <c r="A836979"/>
      <c r="B836979"/>
      <c r="C836979"/>
      <c r="D836979"/>
      <c r="E836979"/>
      <c r="F836979"/>
      <c r="G836979"/>
      <c r="H836979"/>
      <c r="I836979"/>
      <c r="J836979"/>
      <c r="K836979"/>
      <c r="L836979"/>
      <c r="M836979" s="115"/>
      <c r="N836979" s="115"/>
      <c r="O836979"/>
      <c r="P836979"/>
      <c r="Q836979"/>
      <c r="R836979" s="19"/>
      <c r="S836979" s="19"/>
      <c r="T836979"/>
      <c r="U836979" s="113"/>
      <c r="V836979" s="19"/>
      <c r="W836979" s="19"/>
      <c r="X836979" s="19"/>
      <c r="Y836979" s="19"/>
      <c r="Z836979" s="19"/>
      <c r="AA836979" s="19"/>
      <c r="AB836979" s="19"/>
      <c r="AC836979" s="19"/>
      <c r="AD836979" s="19"/>
      <c r="AE836979" s="19"/>
      <c r="AF836979" s="19"/>
      <c r="AG836979" s="19"/>
      <c r="AH836979" s="19"/>
      <c r="AI836979" s="19"/>
      <c r="AJ836979" s="19"/>
      <c r="AK836979" s="19"/>
      <c r="AL836979" s="19"/>
      <c r="AM836979" s="19"/>
      <c r="AN836979" s="19"/>
      <c r="AO836979" s="19"/>
      <c r="AP836979"/>
    </row>
    <row r="836980" spans="1:42" s="116" customFormat="1" x14ac:dyDescent="0.3">
      <c r="A836980"/>
      <c r="B836980"/>
      <c r="C836980"/>
      <c r="D836980"/>
      <c r="E836980"/>
      <c r="F836980"/>
      <c r="G836980"/>
      <c r="H836980"/>
      <c r="I836980"/>
      <c r="J836980"/>
      <c r="K836980"/>
      <c r="L836980"/>
      <c r="M836980" s="115"/>
      <c r="N836980" s="115"/>
      <c r="O836980"/>
      <c r="P836980"/>
      <c r="Q836980"/>
      <c r="R836980" s="19"/>
      <c r="S836980" s="19"/>
      <c r="T836980"/>
      <c r="U836980" s="113"/>
      <c r="V836980" s="19"/>
      <c r="W836980" s="19"/>
      <c r="X836980" s="19"/>
      <c r="Y836980" s="19"/>
      <c r="Z836980" s="19"/>
      <c r="AA836980" s="19"/>
      <c r="AB836980" s="19"/>
      <c r="AC836980" s="19"/>
      <c r="AD836980" s="19"/>
      <c r="AE836980" s="19"/>
      <c r="AF836980" s="19"/>
      <c r="AG836980" s="19"/>
      <c r="AH836980" s="19"/>
      <c r="AI836980" s="19"/>
      <c r="AJ836980" s="19"/>
      <c r="AK836980" s="19"/>
      <c r="AL836980" s="19"/>
      <c r="AM836980" s="19"/>
      <c r="AN836980" s="19"/>
      <c r="AO836980" s="19"/>
      <c r="AP836980"/>
    </row>
    <row r="836981" spans="1:42" s="116" customFormat="1" x14ac:dyDescent="0.3">
      <c r="A836981"/>
      <c r="B836981"/>
      <c r="C836981"/>
      <c r="D836981"/>
      <c r="E836981"/>
      <c r="F836981"/>
      <c r="G836981"/>
      <c r="H836981"/>
      <c r="I836981"/>
      <c r="J836981"/>
      <c r="K836981"/>
      <c r="L836981"/>
      <c r="M836981" s="115"/>
      <c r="N836981" s="115"/>
      <c r="O836981"/>
      <c r="P836981"/>
      <c r="Q836981"/>
      <c r="R836981" s="19"/>
      <c r="S836981" s="19"/>
      <c r="T836981"/>
      <c r="U836981" s="113"/>
      <c r="V836981" s="19"/>
      <c r="W836981" s="19"/>
      <c r="X836981" s="19"/>
      <c r="Y836981" s="19"/>
      <c r="Z836981" s="19"/>
      <c r="AA836981" s="19"/>
      <c r="AB836981" s="19"/>
      <c r="AC836981" s="19"/>
      <c r="AD836981" s="19"/>
      <c r="AE836981" s="19"/>
      <c r="AF836981" s="19"/>
      <c r="AG836981" s="19"/>
      <c r="AH836981" s="19"/>
      <c r="AI836981" s="19"/>
      <c r="AJ836981" s="19"/>
      <c r="AK836981" s="19"/>
      <c r="AL836981" s="19"/>
      <c r="AM836981" s="19"/>
      <c r="AN836981" s="19"/>
      <c r="AO836981" s="19"/>
      <c r="AP836981"/>
    </row>
    <row r="836982" spans="1:42" s="116" customFormat="1" x14ac:dyDescent="0.3">
      <c r="A836982"/>
      <c r="B836982"/>
      <c r="C836982"/>
      <c r="D836982"/>
      <c r="E836982"/>
      <c r="F836982"/>
      <c r="G836982"/>
      <c r="H836982"/>
      <c r="I836982"/>
      <c r="J836982"/>
      <c r="K836982"/>
      <c r="L836982"/>
      <c r="M836982" s="115"/>
      <c r="N836982" s="115"/>
      <c r="O836982"/>
      <c r="P836982"/>
      <c r="Q836982"/>
      <c r="R836982" s="19"/>
      <c r="S836982" s="19"/>
      <c r="T836982"/>
      <c r="U836982" s="113"/>
      <c r="V836982" s="19"/>
      <c r="W836982" s="19"/>
      <c r="X836982" s="19"/>
      <c r="Y836982" s="19"/>
      <c r="Z836982" s="19"/>
      <c r="AA836982" s="19"/>
      <c r="AB836982" s="19"/>
      <c r="AC836982" s="19"/>
      <c r="AD836982" s="19"/>
      <c r="AE836982" s="19"/>
      <c r="AF836982" s="19"/>
      <c r="AG836982" s="19"/>
      <c r="AH836982" s="19"/>
      <c r="AI836982" s="19"/>
      <c r="AJ836982" s="19"/>
      <c r="AK836982" s="19"/>
      <c r="AL836982" s="19"/>
      <c r="AM836982" s="19"/>
      <c r="AN836982" s="19"/>
      <c r="AO836982" s="19"/>
      <c r="AP836982"/>
    </row>
    <row r="836983" spans="1:42" s="116" customFormat="1" x14ac:dyDescent="0.3">
      <c r="A836983"/>
      <c r="B836983"/>
      <c r="C836983"/>
      <c r="D836983"/>
      <c r="E836983"/>
      <c r="F836983"/>
      <c r="G836983"/>
      <c r="H836983"/>
      <c r="I836983"/>
      <c r="J836983"/>
      <c r="K836983"/>
      <c r="L836983"/>
      <c r="M836983" s="115"/>
      <c r="N836983" s="115"/>
      <c r="O836983"/>
      <c r="P836983"/>
      <c r="Q836983"/>
      <c r="R836983" s="19"/>
      <c r="S836983" s="19"/>
      <c r="T836983"/>
      <c r="U836983" s="113"/>
      <c r="V836983" s="19"/>
      <c r="W836983" s="19"/>
      <c r="X836983" s="19"/>
      <c r="Y836983" s="19"/>
      <c r="Z836983" s="19"/>
      <c r="AA836983" s="19"/>
      <c r="AB836983" s="19"/>
      <c r="AC836983" s="19"/>
      <c r="AD836983" s="19"/>
      <c r="AE836983" s="19"/>
      <c r="AF836983" s="19"/>
      <c r="AG836983" s="19"/>
      <c r="AH836983" s="19"/>
      <c r="AI836983" s="19"/>
      <c r="AJ836983" s="19"/>
      <c r="AK836983" s="19"/>
      <c r="AL836983" s="19"/>
      <c r="AM836983" s="19"/>
      <c r="AN836983" s="19"/>
      <c r="AO836983" s="19"/>
      <c r="AP836983"/>
    </row>
    <row r="836984" spans="1:42" s="116" customFormat="1" x14ac:dyDescent="0.3">
      <c r="A836984"/>
      <c r="B836984"/>
      <c r="C836984"/>
      <c r="D836984"/>
      <c r="E836984"/>
      <c r="F836984"/>
      <c r="G836984"/>
      <c r="H836984"/>
      <c r="I836984"/>
      <c r="J836984"/>
      <c r="K836984"/>
      <c r="L836984"/>
      <c r="M836984" s="115"/>
      <c r="N836984" s="115"/>
      <c r="O836984"/>
      <c r="P836984"/>
      <c r="Q836984"/>
      <c r="R836984" s="19"/>
      <c r="S836984" s="19"/>
      <c r="T836984"/>
      <c r="U836984" s="113"/>
      <c r="V836984" s="19"/>
      <c r="W836984" s="19"/>
      <c r="X836984" s="19"/>
      <c r="Y836984" s="19"/>
      <c r="Z836984" s="19"/>
      <c r="AA836984" s="19"/>
      <c r="AB836984" s="19"/>
      <c r="AC836984" s="19"/>
      <c r="AD836984" s="19"/>
      <c r="AE836984" s="19"/>
      <c r="AF836984" s="19"/>
      <c r="AG836984" s="19"/>
      <c r="AH836984" s="19"/>
      <c r="AI836984" s="19"/>
      <c r="AJ836984" s="19"/>
      <c r="AK836984" s="19"/>
      <c r="AL836984" s="19"/>
      <c r="AM836984" s="19"/>
      <c r="AN836984" s="19"/>
      <c r="AO836984" s="19"/>
      <c r="AP836984"/>
    </row>
    <row r="836985" spans="1:42" s="116" customFormat="1" x14ac:dyDescent="0.3">
      <c r="A836985"/>
      <c r="B836985"/>
      <c r="C836985"/>
      <c r="D836985"/>
      <c r="E836985"/>
      <c r="F836985"/>
      <c r="G836985"/>
      <c r="H836985"/>
      <c r="I836985"/>
      <c r="J836985"/>
      <c r="K836985"/>
      <c r="L836985"/>
      <c r="M836985" s="115"/>
      <c r="N836985" s="115"/>
      <c r="O836985"/>
      <c r="P836985"/>
      <c r="Q836985"/>
      <c r="R836985" s="19"/>
      <c r="S836985" s="19"/>
      <c r="T836985"/>
      <c r="U836985" s="113"/>
      <c r="V836985" s="19"/>
      <c r="W836985" s="19"/>
      <c r="X836985" s="19"/>
      <c r="Y836985" s="19"/>
      <c r="Z836985" s="19"/>
      <c r="AA836985" s="19"/>
      <c r="AB836985" s="19"/>
      <c r="AC836985" s="19"/>
      <c r="AD836985" s="19"/>
      <c r="AE836985" s="19"/>
      <c r="AF836985" s="19"/>
      <c r="AG836985" s="19"/>
      <c r="AH836985" s="19"/>
      <c r="AI836985" s="19"/>
      <c r="AJ836985" s="19"/>
      <c r="AK836985" s="19"/>
      <c r="AL836985" s="19"/>
      <c r="AM836985" s="19"/>
      <c r="AN836985" s="19"/>
      <c r="AO836985" s="19"/>
      <c r="AP836985"/>
    </row>
    <row r="836986" spans="1:42" s="116" customFormat="1" x14ac:dyDescent="0.3">
      <c r="A836986"/>
      <c r="B836986"/>
      <c r="C836986"/>
      <c r="D836986"/>
      <c r="E836986"/>
      <c r="F836986"/>
      <c r="G836986"/>
      <c r="H836986"/>
      <c r="I836986"/>
      <c r="J836986"/>
      <c r="K836986"/>
      <c r="L836986"/>
      <c r="M836986" s="115"/>
      <c r="N836986" s="115"/>
      <c r="O836986"/>
      <c r="P836986"/>
      <c r="Q836986"/>
      <c r="R836986" s="19"/>
      <c r="S836986" s="19"/>
      <c r="T836986"/>
      <c r="U836986" s="113"/>
      <c r="V836986" s="19"/>
      <c r="W836986" s="19"/>
      <c r="X836986" s="19"/>
      <c r="Y836986" s="19"/>
      <c r="Z836986" s="19"/>
      <c r="AA836986" s="19"/>
      <c r="AB836986" s="19"/>
      <c r="AC836986" s="19"/>
      <c r="AD836986" s="19"/>
      <c r="AE836986" s="19"/>
      <c r="AF836986" s="19"/>
      <c r="AG836986" s="19"/>
      <c r="AH836986" s="19"/>
      <c r="AI836986" s="19"/>
      <c r="AJ836986" s="19"/>
      <c r="AK836986" s="19"/>
      <c r="AL836986" s="19"/>
      <c r="AM836986" s="19"/>
      <c r="AN836986" s="19"/>
      <c r="AO836986" s="19"/>
      <c r="AP836986"/>
    </row>
    <row r="836987" spans="1:42" s="116" customFormat="1" x14ac:dyDescent="0.3">
      <c r="A836987"/>
      <c r="B836987"/>
      <c r="C836987"/>
      <c r="D836987"/>
      <c r="E836987"/>
      <c r="F836987"/>
      <c r="G836987"/>
      <c r="H836987"/>
      <c r="I836987"/>
      <c r="J836987"/>
      <c r="K836987"/>
      <c r="L836987"/>
      <c r="M836987" s="115"/>
      <c r="N836987" s="115"/>
      <c r="O836987"/>
      <c r="P836987"/>
      <c r="Q836987"/>
      <c r="R836987" s="19"/>
      <c r="S836987" s="19"/>
      <c r="T836987"/>
      <c r="U836987" s="113"/>
      <c r="V836987" s="19"/>
      <c r="W836987" s="19"/>
      <c r="X836987" s="19"/>
      <c r="Y836987" s="19"/>
      <c r="Z836987" s="19"/>
      <c r="AA836987" s="19"/>
      <c r="AB836987" s="19"/>
      <c r="AC836987" s="19"/>
      <c r="AD836987" s="19"/>
      <c r="AE836987" s="19"/>
      <c r="AF836987" s="19"/>
      <c r="AG836987" s="19"/>
      <c r="AH836987" s="19"/>
      <c r="AI836987" s="19"/>
      <c r="AJ836987" s="19"/>
      <c r="AK836987" s="19"/>
      <c r="AL836987" s="19"/>
      <c r="AM836987" s="19"/>
      <c r="AN836987" s="19"/>
      <c r="AO836987" s="19"/>
      <c r="AP836987"/>
    </row>
    <row r="836988" spans="1:42" s="116" customFormat="1" x14ac:dyDescent="0.3">
      <c r="A836988"/>
      <c r="B836988"/>
      <c r="C836988"/>
      <c r="D836988"/>
      <c r="E836988"/>
      <c r="F836988"/>
      <c r="G836988"/>
      <c r="H836988"/>
      <c r="I836988"/>
      <c r="J836988"/>
      <c r="K836988"/>
      <c r="L836988"/>
      <c r="M836988" s="115"/>
      <c r="N836988" s="115"/>
      <c r="O836988"/>
      <c r="P836988"/>
      <c r="Q836988"/>
      <c r="R836988" s="19"/>
      <c r="S836988" s="19"/>
      <c r="T836988"/>
      <c r="U836988" s="113"/>
      <c r="V836988" s="19"/>
      <c r="W836988" s="19"/>
      <c r="X836988" s="19"/>
      <c r="Y836988" s="19"/>
      <c r="Z836988" s="19"/>
      <c r="AA836988" s="19"/>
      <c r="AB836988" s="19"/>
      <c r="AC836988" s="19"/>
      <c r="AD836988" s="19"/>
      <c r="AE836988" s="19"/>
      <c r="AF836988" s="19"/>
      <c r="AG836988" s="19"/>
      <c r="AH836988" s="19"/>
      <c r="AI836988" s="19"/>
      <c r="AJ836988" s="19"/>
      <c r="AK836988" s="19"/>
      <c r="AL836988" s="19"/>
      <c r="AM836988" s="19"/>
      <c r="AN836988" s="19"/>
      <c r="AO836988" s="19"/>
      <c r="AP836988"/>
    </row>
    <row r="836989" spans="1:42" s="116" customFormat="1" x14ac:dyDescent="0.3">
      <c r="A836989"/>
      <c r="B836989"/>
      <c r="C836989"/>
      <c r="D836989"/>
      <c r="E836989"/>
      <c r="F836989"/>
      <c r="G836989"/>
      <c r="H836989"/>
      <c r="I836989"/>
      <c r="J836989"/>
      <c r="K836989"/>
      <c r="L836989"/>
      <c r="M836989" s="115"/>
      <c r="N836989" s="115"/>
      <c r="O836989"/>
      <c r="P836989"/>
      <c r="Q836989"/>
      <c r="R836989" s="19"/>
      <c r="S836989" s="19"/>
      <c r="T836989"/>
      <c r="U836989" s="113"/>
      <c r="V836989" s="19"/>
      <c r="W836989" s="19"/>
      <c r="X836989" s="19"/>
      <c r="Y836989" s="19"/>
      <c r="Z836989" s="19"/>
      <c r="AA836989" s="19"/>
      <c r="AB836989" s="19"/>
      <c r="AC836989" s="19"/>
      <c r="AD836989" s="19"/>
      <c r="AE836989" s="19"/>
      <c r="AF836989" s="19"/>
      <c r="AG836989" s="19"/>
      <c r="AH836989" s="19"/>
      <c r="AI836989" s="19"/>
      <c r="AJ836989" s="19"/>
      <c r="AK836989" s="19"/>
      <c r="AL836989" s="19"/>
      <c r="AM836989" s="19"/>
      <c r="AN836989" s="19"/>
      <c r="AO836989" s="19"/>
      <c r="AP836989"/>
    </row>
    <row r="836990" spans="1:42" s="116" customFormat="1" x14ac:dyDescent="0.3">
      <c r="A836990"/>
      <c r="B836990"/>
      <c r="C836990"/>
      <c r="D836990"/>
      <c r="E836990"/>
      <c r="F836990"/>
      <c r="G836990"/>
      <c r="H836990"/>
      <c r="I836990"/>
      <c r="J836990"/>
      <c r="K836990"/>
      <c r="L836990"/>
      <c r="M836990" s="115"/>
      <c r="N836990" s="115"/>
      <c r="O836990"/>
      <c r="P836990"/>
      <c r="Q836990"/>
      <c r="R836990" s="19"/>
      <c r="S836990" s="19"/>
      <c r="T836990"/>
      <c r="U836990" s="113"/>
      <c r="V836990" s="19"/>
      <c r="W836990" s="19"/>
      <c r="X836990" s="19"/>
      <c r="Y836990" s="19"/>
      <c r="Z836990" s="19"/>
      <c r="AA836990" s="19"/>
      <c r="AB836990" s="19"/>
      <c r="AC836990" s="19"/>
      <c r="AD836990" s="19"/>
      <c r="AE836990" s="19"/>
      <c r="AF836990" s="19"/>
      <c r="AG836990" s="19"/>
      <c r="AH836990" s="19"/>
      <c r="AI836990" s="19"/>
      <c r="AJ836990" s="19"/>
      <c r="AK836990" s="19"/>
      <c r="AL836990" s="19"/>
      <c r="AM836990" s="19"/>
      <c r="AN836990" s="19"/>
      <c r="AO836990" s="19"/>
      <c r="AP836990"/>
    </row>
    <row r="836991" spans="1:42" s="116" customFormat="1" x14ac:dyDescent="0.3">
      <c r="A836991"/>
      <c r="B836991"/>
      <c r="C836991"/>
      <c r="D836991"/>
      <c r="E836991"/>
      <c r="F836991"/>
      <c r="G836991"/>
      <c r="H836991"/>
      <c r="I836991"/>
      <c r="J836991"/>
      <c r="K836991"/>
      <c r="L836991"/>
      <c r="M836991" s="115"/>
      <c r="N836991" s="115"/>
      <c r="O836991"/>
      <c r="P836991"/>
      <c r="Q836991"/>
      <c r="R836991" s="19"/>
      <c r="S836991" s="19"/>
      <c r="T836991"/>
      <c r="U836991" s="113"/>
      <c r="V836991" s="19"/>
      <c r="W836991" s="19"/>
      <c r="X836991" s="19"/>
      <c r="Y836991" s="19"/>
      <c r="Z836991" s="19"/>
      <c r="AA836991" s="19"/>
      <c r="AB836991" s="19"/>
      <c r="AC836991" s="19"/>
      <c r="AD836991" s="19"/>
      <c r="AE836991" s="19"/>
      <c r="AF836991" s="19"/>
      <c r="AG836991" s="19"/>
      <c r="AH836991" s="19"/>
      <c r="AI836991" s="19"/>
      <c r="AJ836991" s="19"/>
      <c r="AK836991" s="19"/>
      <c r="AL836991" s="19"/>
      <c r="AM836991" s="19"/>
      <c r="AN836991" s="19"/>
      <c r="AO836991" s="19"/>
      <c r="AP836991"/>
    </row>
    <row r="836992" spans="1:42" s="116" customFormat="1" x14ac:dyDescent="0.3">
      <c r="A836992"/>
      <c r="B836992"/>
      <c r="C836992"/>
      <c r="D836992"/>
      <c r="E836992"/>
      <c r="F836992"/>
      <c r="G836992"/>
      <c r="H836992"/>
      <c r="I836992"/>
      <c r="J836992"/>
      <c r="K836992"/>
      <c r="L836992"/>
      <c r="M836992" s="115"/>
      <c r="N836992" s="115"/>
      <c r="O836992"/>
      <c r="P836992"/>
      <c r="Q836992"/>
      <c r="R836992" s="19"/>
      <c r="S836992" s="19"/>
      <c r="T836992"/>
      <c r="U836992" s="113"/>
      <c r="V836992" s="19"/>
      <c r="W836992" s="19"/>
      <c r="X836992" s="19"/>
      <c r="Y836992" s="19"/>
      <c r="Z836992" s="19"/>
      <c r="AA836992" s="19"/>
      <c r="AB836992" s="19"/>
      <c r="AC836992" s="19"/>
      <c r="AD836992" s="19"/>
      <c r="AE836992" s="19"/>
      <c r="AF836992" s="19"/>
      <c r="AG836992" s="19"/>
      <c r="AH836992" s="19"/>
      <c r="AI836992" s="19"/>
      <c r="AJ836992" s="19"/>
      <c r="AK836992" s="19"/>
      <c r="AL836992" s="19"/>
      <c r="AM836992" s="19"/>
      <c r="AN836992" s="19"/>
      <c r="AO836992" s="19"/>
      <c r="AP836992"/>
    </row>
    <row r="836993" spans="1:42" s="116" customFormat="1" x14ac:dyDescent="0.3">
      <c r="A836993"/>
      <c r="B836993"/>
      <c r="C836993"/>
      <c r="D836993"/>
      <c r="E836993"/>
      <c r="F836993"/>
      <c r="G836993"/>
      <c r="H836993"/>
      <c r="I836993"/>
      <c r="J836993"/>
      <c r="K836993"/>
      <c r="L836993"/>
      <c r="M836993" s="115"/>
      <c r="N836993" s="115"/>
      <c r="O836993"/>
      <c r="P836993"/>
      <c r="Q836993"/>
      <c r="R836993" s="19"/>
      <c r="S836993" s="19"/>
      <c r="T836993"/>
      <c r="U836993" s="113"/>
      <c r="V836993" s="19"/>
      <c r="W836993" s="19"/>
      <c r="X836993" s="19"/>
      <c r="Y836993" s="19"/>
      <c r="Z836993" s="19"/>
      <c r="AA836993" s="19"/>
      <c r="AB836993" s="19"/>
      <c r="AC836993" s="19"/>
      <c r="AD836993" s="19"/>
      <c r="AE836993" s="19"/>
      <c r="AF836993" s="19"/>
      <c r="AG836993" s="19"/>
      <c r="AH836993" s="19"/>
      <c r="AI836993" s="19"/>
      <c r="AJ836993" s="19"/>
      <c r="AK836993" s="19"/>
      <c r="AL836993" s="19"/>
      <c r="AM836993" s="19"/>
      <c r="AN836993" s="19"/>
      <c r="AO836993" s="19"/>
      <c r="AP836993"/>
    </row>
    <row r="836994" spans="1:42" s="116" customFormat="1" x14ac:dyDescent="0.3">
      <c r="A836994"/>
      <c r="B836994"/>
      <c r="C836994"/>
      <c r="D836994"/>
      <c r="E836994"/>
      <c r="F836994"/>
      <c r="G836994"/>
      <c r="H836994"/>
      <c r="I836994"/>
      <c r="J836994"/>
      <c r="K836994"/>
      <c r="L836994"/>
      <c r="M836994" s="115"/>
      <c r="N836994" s="115"/>
      <c r="O836994"/>
      <c r="P836994"/>
      <c r="Q836994"/>
      <c r="R836994" s="19"/>
      <c r="S836994" s="19"/>
      <c r="T836994"/>
      <c r="U836994" s="113"/>
      <c r="V836994" s="19"/>
      <c r="W836994" s="19"/>
      <c r="X836994" s="19"/>
      <c r="Y836994" s="19"/>
      <c r="Z836994" s="19"/>
      <c r="AA836994" s="19"/>
      <c r="AB836994" s="19"/>
      <c r="AC836994" s="19"/>
      <c r="AD836994" s="19"/>
      <c r="AE836994" s="19"/>
      <c r="AF836994" s="19"/>
      <c r="AG836994" s="19"/>
      <c r="AH836994" s="19"/>
      <c r="AI836994" s="19"/>
      <c r="AJ836994" s="19"/>
      <c r="AK836994" s="19"/>
      <c r="AL836994" s="19"/>
      <c r="AM836994" s="19"/>
      <c r="AN836994" s="19"/>
      <c r="AO836994" s="19"/>
      <c r="AP836994"/>
    </row>
    <row r="836995" spans="1:42" s="116" customFormat="1" x14ac:dyDescent="0.3">
      <c r="A836995"/>
      <c r="B836995"/>
      <c r="C836995"/>
      <c r="D836995"/>
      <c r="E836995"/>
      <c r="F836995"/>
      <c r="G836995"/>
      <c r="H836995"/>
      <c r="I836995"/>
      <c r="J836995"/>
      <c r="K836995"/>
      <c r="L836995"/>
      <c r="M836995" s="115"/>
      <c r="N836995" s="115"/>
      <c r="O836995"/>
      <c r="P836995"/>
      <c r="Q836995"/>
      <c r="R836995" s="19"/>
      <c r="S836995" s="19"/>
      <c r="T836995"/>
      <c r="U836995" s="113"/>
      <c r="V836995" s="19"/>
      <c r="W836995" s="19"/>
      <c r="X836995" s="19"/>
      <c r="Y836995" s="19"/>
      <c r="Z836995" s="19"/>
      <c r="AA836995" s="19"/>
      <c r="AB836995" s="19"/>
      <c r="AC836995" s="19"/>
      <c r="AD836995" s="19"/>
      <c r="AE836995" s="19"/>
      <c r="AF836995" s="19"/>
      <c r="AG836995" s="19"/>
      <c r="AH836995" s="19"/>
      <c r="AI836995" s="19"/>
      <c r="AJ836995" s="19"/>
      <c r="AK836995" s="19"/>
      <c r="AL836995" s="19"/>
      <c r="AM836995" s="19"/>
      <c r="AN836995" s="19"/>
      <c r="AO836995" s="19"/>
      <c r="AP836995"/>
    </row>
    <row r="836996" spans="1:42" s="116" customFormat="1" x14ac:dyDescent="0.3">
      <c r="A836996"/>
      <c r="B836996"/>
      <c r="C836996"/>
      <c r="D836996"/>
      <c r="E836996"/>
      <c r="F836996"/>
      <c r="G836996"/>
      <c r="H836996"/>
      <c r="I836996"/>
      <c r="J836996"/>
      <c r="K836996"/>
      <c r="L836996"/>
      <c r="M836996" s="115"/>
      <c r="N836996" s="115"/>
      <c r="O836996"/>
      <c r="P836996"/>
      <c r="Q836996"/>
      <c r="R836996" s="19"/>
      <c r="S836996" s="19"/>
      <c r="T836996"/>
      <c r="U836996" s="113"/>
      <c r="V836996" s="19"/>
      <c r="W836996" s="19"/>
      <c r="X836996" s="19"/>
      <c r="Y836996" s="19"/>
      <c r="Z836996" s="19"/>
      <c r="AA836996" s="19"/>
      <c r="AB836996" s="19"/>
      <c r="AC836996" s="19"/>
      <c r="AD836996" s="19"/>
      <c r="AE836996" s="19"/>
      <c r="AF836996" s="19"/>
      <c r="AG836996" s="19"/>
      <c r="AH836996" s="19"/>
      <c r="AI836996" s="19"/>
      <c r="AJ836996" s="19"/>
      <c r="AK836996" s="19"/>
      <c r="AL836996" s="19"/>
      <c r="AM836996" s="19"/>
      <c r="AN836996" s="19"/>
      <c r="AO836996" s="19"/>
      <c r="AP836996"/>
    </row>
    <row r="836997" spans="1:42" s="116" customFormat="1" x14ac:dyDescent="0.3">
      <c r="A836997"/>
      <c r="B836997"/>
      <c r="C836997"/>
      <c r="D836997"/>
      <c r="E836997"/>
      <c r="F836997"/>
      <c r="G836997"/>
      <c r="H836997"/>
      <c r="I836997"/>
      <c r="J836997"/>
      <c r="K836997"/>
      <c r="L836997"/>
      <c r="M836997" s="115"/>
      <c r="N836997" s="115"/>
      <c r="O836997"/>
      <c r="P836997"/>
      <c r="Q836997"/>
      <c r="R836997" s="19"/>
      <c r="S836997" s="19"/>
      <c r="T836997"/>
      <c r="U836997" s="113"/>
      <c r="V836997" s="19"/>
      <c r="W836997" s="19"/>
      <c r="X836997" s="19"/>
      <c r="Y836997" s="19"/>
      <c r="Z836997" s="19"/>
      <c r="AA836997" s="19"/>
      <c r="AB836997" s="19"/>
      <c r="AC836997" s="19"/>
      <c r="AD836997" s="19"/>
      <c r="AE836997" s="19"/>
      <c r="AF836997" s="19"/>
      <c r="AG836997" s="19"/>
      <c r="AH836997" s="19"/>
      <c r="AI836997" s="19"/>
      <c r="AJ836997" s="19"/>
      <c r="AK836997" s="19"/>
      <c r="AL836997" s="19"/>
      <c r="AM836997" s="19"/>
      <c r="AN836997" s="19"/>
      <c r="AO836997" s="19"/>
      <c r="AP836997"/>
    </row>
    <row r="836998" spans="1:42" s="116" customFormat="1" x14ac:dyDescent="0.3">
      <c r="A836998"/>
      <c r="B836998"/>
      <c r="C836998"/>
      <c r="D836998"/>
      <c r="E836998"/>
      <c r="F836998"/>
      <c r="G836998"/>
      <c r="H836998"/>
      <c r="I836998"/>
      <c r="J836998"/>
      <c r="K836998"/>
      <c r="L836998"/>
      <c r="M836998" s="115"/>
      <c r="N836998" s="115"/>
      <c r="O836998"/>
      <c r="P836998"/>
      <c r="Q836998"/>
      <c r="R836998" s="19"/>
      <c r="S836998" s="19"/>
      <c r="T836998"/>
      <c r="U836998" s="113"/>
      <c r="V836998" s="19"/>
      <c r="W836998" s="19"/>
      <c r="X836998" s="19"/>
      <c r="Y836998" s="19"/>
      <c r="Z836998" s="19"/>
      <c r="AA836998" s="19"/>
      <c r="AB836998" s="19"/>
      <c r="AC836998" s="19"/>
      <c r="AD836998" s="19"/>
      <c r="AE836998" s="19"/>
      <c r="AF836998" s="19"/>
      <c r="AG836998" s="19"/>
      <c r="AH836998" s="19"/>
      <c r="AI836998" s="19"/>
      <c r="AJ836998" s="19"/>
      <c r="AK836998" s="19"/>
      <c r="AL836998" s="19"/>
      <c r="AM836998" s="19"/>
      <c r="AN836998" s="19"/>
      <c r="AO836998" s="19"/>
      <c r="AP836998"/>
    </row>
    <row r="836999" spans="1:42" s="116" customFormat="1" x14ac:dyDescent="0.3">
      <c r="A836999"/>
      <c r="B836999"/>
      <c r="C836999"/>
      <c r="D836999"/>
      <c r="E836999"/>
      <c r="F836999"/>
      <c r="G836999"/>
      <c r="H836999"/>
      <c r="I836999"/>
      <c r="J836999"/>
      <c r="K836999"/>
      <c r="L836999"/>
      <c r="M836999" s="115"/>
      <c r="N836999" s="115"/>
      <c r="O836999"/>
      <c r="P836999"/>
      <c r="Q836999"/>
      <c r="R836999" s="19"/>
      <c r="S836999" s="19"/>
      <c r="T836999"/>
      <c r="U836999" s="113"/>
      <c r="V836999" s="19"/>
      <c r="W836999" s="19"/>
      <c r="X836999" s="19"/>
      <c r="Y836999" s="19"/>
      <c r="Z836999" s="19"/>
      <c r="AA836999" s="19"/>
      <c r="AB836999" s="19"/>
      <c r="AC836999" s="19"/>
      <c r="AD836999" s="19"/>
      <c r="AE836999" s="19"/>
      <c r="AF836999" s="19"/>
      <c r="AG836999" s="19"/>
      <c r="AH836999" s="19"/>
      <c r="AI836999" s="19"/>
      <c r="AJ836999" s="19"/>
      <c r="AK836999" s="19"/>
      <c r="AL836999" s="19"/>
      <c r="AM836999" s="19"/>
      <c r="AN836999" s="19"/>
      <c r="AO836999" s="19"/>
      <c r="AP836999"/>
    </row>
    <row r="837000" spans="1:42" s="116" customFormat="1" x14ac:dyDescent="0.3">
      <c r="A837000"/>
      <c r="B837000"/>
      <c r="C837000"/>
      <c r="D837000"/>
      <c r="E837000"/>
      <c r="F837000"/>
      <c r="G837000"/>
      <c r="H837000"/>
      <c r="I837000"/>
      <c r="J837000"/>
      <c r="K837000"/>
      <c r="L837000"/>
      <c r="M837000" s="115"/>
      <c r="N837000" s="115"/>
      <c r="O837000"/>
      <c r="P837000"/>
      <c r="Q837000"/>
      <c r="R837000" s="19"/>
      <c r="S837000" s="19"/>
      <c r="T837000"/>
      <c r="U837000" s="113"/>
      <c r="V837000" s="19"/>
      <c r="W837000" s="19"/>
      <c r="X837000" s="19"/>
      <c r="Y837000" s="19"/>
      <c r="Z837000" s="19"/>
      <c r="AA837000" s="19"/>
      <c r="AB837000" s="19"/>
      <c r="AC837000" s="19"/>
      <c r="AD837000" s="19"/>
      <c r="AE837000" s="19"/>
      <c r="AF837000" s="19"/>
      <c r="AG837000" s="19"/>
      <c r="AH837000" s="19"/>
      <c r="AI837000" s="19"/>
      <c r="AJ837000" s="19"/>
      <c r="AK837000" s="19"/>
      <c r="AL837000" s="19"/>
      <c r="AM837000" s="19"/>
      <c r="AN837000" s="19"/>
      <c r="AO837000" s="19"/>
      <c r="AP837000"/>
    </row>
    <row r="837001" spans="1:42" s="116" customFormat="1" x14ac:dyDescent="0.3">
      <c r="A837001"/>
      <c r="B837001"/>
      <c r="C837001"/>
      <c r="D837001"/>
      <c r="E837001"/>
      <c r="F837001"/>
      <c r="G837001"/>
      <c r="H837001"/>
      <c r="I837001"/>
      <c r="J837001"/>
      <c r="K837001"/>
      <c r="L837001"/>
      <c r="M837001" s="115"/>
      <c r="N837001" s="115"/>
      <c r="O837001"/>
      <c r="P837001"/>
      <c r="Q837001"/>
      <c r="R837001" s="19"/>
      <c r="S837001" s="19"/>
      <c r="T837001"/>
      <c r="U837001" s="113"/>
      <c r="V837001" s="19"/>
      <c r="W837001" s="19"/>
      <c r="X837001" s="19"/>
      <c r="Y837001" s="19"/>
      <c r="Z837001" s="19"/>
      <c r="AA837001" s="19"/>
      <c r="AB837001" s="19"/>
      <c r="AC837001" s="19"/>
      <c r="AD837001" s="19"/>
      <c r="AE837001" s="19"/>
      <c r="AF837001" s="19"/>
      <c r="AG837001" s="19"/>
      <c r="AH837001" s="19"/>
      <c r="AI837001" s="19"/>
      <c r="AJ837001" s="19"/>
      <c r="AK837001" s="19"/>
      <c r="AL837001" s="19"/>
      <c r="AM837001" s="19"/>
      <c r="AN837001" s="19"/>
      <c r="AO837001" s="19"/>
      <c r="AP837001"/>
    </row>
    <row r="837002" spans="1:42" s="116" customFormat="1" x14ac:dyDescent="0.3">
      <c r="A837002"/>
      <c r="B837002"/>
      <c r="C837002"/>
      <c r="D837002"/>
      <c r="E837002"/>
      <c r="F837002"/>
      <c r="G837002"/>
      <c r="H837002"/>
      <c r="I837002"/>
      <c r="J837002"/>
      <c r="K837002"/>
      <c r="L837002"/>
      <c r="M837002" s="115"/>
      <c r="N837002" s="115"/>
      <c r="O837002"/>
      <c r="P837002"/>
      <c r="Q837002"/>
      <c r="R837002" s="19"/>
      <c r="S837002" s="19"/>
      <c r="T837002"/>
      <c r="U837002" s="113"/>
      <c r="V837002" s="19"/>
      <c r="W837002" s="19"/>
      <c r="X837002" s="19"/>
      <c r="Y837002" s="19"/>
      <c r="Z837002" s="19"/>
      <c r="AA837002" s="19"/>
      <c r="AB837002" s="19"/>
      <c r="AC837002" s="19"/>
      <c r="AD837002" s="19"/>
      <c r="AE837002" s="19"/>
      <c r="AF837002" s="19"/>
      <c r="AG837002" s="19"/>
      <c r="AH837002" s="19"/>
      <c r="AI837002" s="19"/>
      <c r="AJ837002" s="19"/>
      <c r="AK837002" s="19"/>
      <c r="AL837002" s="19"/>
      <c r="AM837002" s="19"/>
      <c r="AN837002" s="19"/>
      <c r="AO837002" s="19"/>
      <c r="AP837002"/>
    </row>
    <row r="837003" spans="1:42" s="116" customFormat="1" x14ac:dyDescent="0.3">
      <c r="A837003"/>
      <c r="B837003"/>
      <c r="C837003"/>
      <c r="D837003"/>
      <c r="E837003"/>
      <c r="F837003"/>
      <c r="G837003"/>
      <c r="H837003"/>
      <c r="I837003"/>
      <c r="J837003"/>
      <c r="K837003"/>
      <c r="L837003"/>
      <c r="M837003" s="115"/>
      <c r="N837003" s="115"/>
      <c r="O837003"/>
      <c r="P837003"/>
      <c r="Q837003"/>
      <c r="R837003" s="19"/>
      <c r="S837003" s="19"/>
      <c r="T837003"/>
      <c r="U837003" s="113"/>
      <c r="V837003" s="19"/>
      <c r="W837003" s="19"/>
      <c r="X837003" s="19"/>
      <c r="Y837003" s="19"/>
      <c r="Z837003" s="19"/>
      <c r="AA837003" s="19"/>
      <c r="AB837003" s="19"/>
      <c r="AC837003" s="19"/>
      <c r="AD837003" s="19"/>
      <c r="AE837003" s="19"/>
      <c r="AF837003" s="19"/>
      <c r="AG837003" s="19"/>
      <c r="AH837003" s="19"/>
      <c r="AI837003" s="19"/>
      <c r="AJ837003" s="19"/>
      <c r="AK837003" s="19"/>
      <c r="AL837003" s="19"/>
      <c r="AM837003" s="19"/>
      <c r="AN837003" s="19"/>
      <c r="AO837003" s="19"/>
      <c r="AP837003"/>
    </row>
    <row r="837004" spans="1:42" s="116" customFormat="1" x14ac:dyDescent="0.3">
      <c r="A837004"/>
      <c r="B837004"/>
      <c r="C837004"/>
      <c r="D837004"/>
      <c r="E837004"/>
      <c r="F837004"/>
      <c r="G837004"/>
      <c r="H837004"/>
      <c r="I837004"/>
      <c r="J837004"/>
      <c r="K837004"/>
      <c r="L837004"/>
      <c r="M837004" s="115"/>
      <c r="N837004" s="115"/>
      <c r="O837004"/>
      <c r="P837004"/>
      <c r="Q837004"/>
      <c r="R837004" s="19"/>
      <c r="S837004" s="19"/>
      <c r="T837004"/>
      <c r="U837004" s="113"/>
      <c r="V837004" s="19"/>
      <c r="W837004" s="19"/>
      <c r="X837004" s="19"/>
      <c r="Y837004" s="19"/>
      <c r="Z837004" s="19"/>
      <c r="AA837004" s="19"/>
      <c r="AB837004" s="19"/>
      <c r="AC837004" s="19"/>
      <c r="AD837004" s="19"/>
      <c r="AE837004" s="19"/>
      <c r="AF837004" s="19"/>
      <c r="AG837004" s="19"/>
      <c r="AH837004" s="19"/>
      <c r="AI837004" s="19"/>
      <c r="AJ837004" s="19"/>
      <c r="AK837004" s="19"/>
      <c r="AL837004" s="19"/>
      <c r="AM837004" s="19"/>
      <c r="AN837004" s="19"/>
      <c r="AO837004" s="19"/>
      <c r="AP837004"/>
    </row>
    <row r="837005" spans="1:42" s="116" customFormat="1" x14ac:dyDescent="0.3">
      <c r="A837005"/>
      <c r="B837005"/>
      <c r="C837005"/>
      <c r="D837005"/>
      <c r="E837005"/>
      <c r="F837005"/>
      <c r="G837005"/>
      <c r="H837005"/>
      <c r="I837005"/>
      <c r="J837005"/>
      <c r="K837005"/>
      <c r="L837005"/>
      <c r="M837005" s="115"/>
      <c r="N837005" s="115"/>
      <c r="O837005"/>
      <c r="P837005"/>
      <c r="Q837005"/>
      <c r="R837005" s="19"/>
      <c r="S837005" s="19"/>
      <c r="T837005"/>
      <c r="U837005" s="113"/>
      <c r="V837005" s="19"/>
      <c r="W837005" s="19"/>
      <c r="X837005" s="19"/>
      <c r="Y837005" s="19"/>
      <c r="Z837005" s="19"/>
      <c r="AA837005" s="19"/>
      <c r="AB837005" s="19"/>
      <c r="AC837005" s="19"/>
      <c r="AD837005" s="19"/>
      <c r="AE837005" s="19"/>
      <c r="AF837005" s="19"/>
      <c r="AG837005" s="19"/>
      <c r="AH837005" s="19"/>
      <c r="AI837005" s="19"/>
      <c r="AJ837005" s="19"/>
      <c r="AK837005" s="19"/>
      <c r="AL837005" s="19"/>
      <c r="AM837005" s="19"/>
      <c r="AN837005" s="19"/>
      <c r="AO837005" s="19"/>
      <c r="AP837005"/>
    </row>
    <row r="837006" spans="1:42" s="116" customFormat="1" x14ac:dyDescent="0.3">
      <c r="A837006"/>
      <c r="B837006"/>
      <c r="C837006"/>
      <c r="D837006"/>
      <c r="E837006"/>
      <c r="F837006"/>
      <c r="G837006"/>
      <c r="H837006"/>
      <c r="I837006"/>
      <c r="J837006"/>
      <c r="K837006"/>
      <c r="L837006"/>
      <c r="M837006" s="115"/>
      <c r="N837006" s="115"/>
      <c r="O837006"/>
      <c r="P837006"/>
      <c r="Q837006"/>
      <c r="R837006" s="19"/>
      <c r="S837006" s="19"/>
      <c r="T837006"/>
      <c r="U837006" s="113"/>
      <c r="V837006" s="19"/>
      <c r="W837006" s="19"/>
      <c r="X837006" s="19"/>
      <c r="Y837006" s="19"/>
      <c r="Z837006" s="19"/>
      <c r="AA837006" s="19"/>
      <c r="AB837006" s="19"/>
      <c r="AC837006" s="19"/>
      <c r="AD837006" s="19"/>
      <c r="AE837006" s="19"/>
      <c r="AF837006" s="19"/>
      <c r="AG837006" s="19"/>
      <c r="AH837006" s="19"/>
      <c r="AI837006" s="19"/>
      <c r="AJ837006" s="19"/>
      <c r="AK837006" s="19"/>
      <c r="AL837006" s="19"/>
      <c r="AM837006" s="19"/>
      <c r="AN837006" s="19"/>
      <c r="AO837006" s="19"/>
      <c r="AP837006"/>
    </row>
    <row r="837007" spans="1:42" s="116" customFormat="1" x14ac:dyDescent="0.3">
      <c r="A837007"/>
      <c r="B837007"/>
      <c r="C837007"/>
      <c r="D837007"/>
      <c r="E837007"/>
      <c r="F837007"/>
      <c r="G837007"/>
      <c r="H837007"/>
      <c r="I837007"/>
      <c r="J837007"/>
      <c r="K837007"/>
      <c r="L837007"/>
      <c r="M837007" s="115"/>
      <c r="N837007" s="115"/>
      <c r="O837007"/>
      <c r="P837007"/>
      <c r="Q837007"/>
      <c r="R837007" s="19"/>
      <c r="S837007" s="19"/>
      <c r="T837007"/>
      <c r="U837007" s="113"/>
      <c r="V837007" s="19"/>
      <c r="W837007" s="19"/>
      <c r="X837007" s="19"/>
      <c r="Y837007" s="19"/>
      <c r="Z837007" s="19"/>
      <c r="AA837007" s="19"/>
      <c r="AB837007" s="19"/>
      <c r="AC837007" s="19"/>
      <c r="AD837007" s="19"/>
      <c r="AE837007" s="19"/>
      <c r="AF837007" s="19"/>
      <c r="AG837007" s="19"/>
      <c r="AH837007" s="19"/>
      <c r="AI837007" s="19"/>
      <c r="AJ837007" s="19"/>
      <c r="AK837007" s="19"/>
      <c r="AL837007" s="19"/>
      <c r="AM837007" s="19"/>
      <c r="AN837007" s="19"/>
      <c r="AO837007" s="19"/>
      <c r="AP837007"/>
    </row>
    <row r="837008" spans="1:42" s="116" customFormat="1" x14ac:dyDescent="0.3">
      <c r="A837008"/>
      <c r="B837008"/>
      <c r="C837008"/>
      <c r="D837008"/>
      <c r="E837008"/>
      <c r="F837008"/>
      <c r="G837008"/>
      <c r="H837008"/>
      <c r="I837008"/>
      <c r="J837008"/>
      <c r="K837008"/>
      <c r="L837008"/>
      <c r="M837008" s="115"/>
      <c r="N837008" s="115"/>
      <c r="O837008"/>
      <c r="P837008"/>
      <c r="Q837008"/>
      <c r="R837008" s="19"/>
      <c r="S837008" s="19"/>
      <c r="T837008"/>
      <c r="U837008" s="113"/>
      <c r="V837008" s="19"/>
      <c r="W837008" s="19"/>
      <c r="X837008" s="19"/>
      <c r="Y837008" s="19"/>
      <c r="Z837008" s="19"/>
      <c r="AA837008" s="19"/>
      <c r="AB837008" s="19"/>
      <c r="AC837008" s="19"/>
      <c r="AD837008" s="19"/>
      <c r="AE837008" s="19"/>
      <c r="AF837008" s="19"/>
      <c r="AG837008" s="19"/>
      <c r="AH837008" s="19"/>
      <c r="AI837008" s="19"/>
      <c r="AJ837008" s="19"/>
      <c r="AK837008" s="19"/>
      <c r="AL837008" s="19"/>
      <c r="AM837008" s="19"/>
      <c r="AN837008" s="19"/>
      <c r="AO837008" s="19"/>
      <c r="AP837008"/>
    </row>
    <row r="837009" spans="1:42" s="116" customFormat="1" x14ac:dyDescent="0.3">
      <c r="A837009"/>
      <c r="B837009"/>
      <c r="C837009"/>
      <c r="D837009"/>
      <c r="E837009"/>
      <c r="F837009"/>
      <c r="G837009"/>
      <c r="H837009"/>
      <c r="I837009"/>
      <c r="J837009"/>
      <c r="K837009"/>
      <c r="L837009"/>
      <c r="M837009" s="115"/>
      <c r="N837009" s="115"/>
      <c r="O837009"/>
      <c r="P837009"/>
      <c r="Q837009"/>
      <c r="R837009" s="19"/>
      <c r="S837009" s="19"/>
      <c r="T837009"/>
      <c r="U837009" s="113"/>
      <c r="V837009" s="19"/>
      <c r="W837009" s="19"/>
      <c r="X837009" s="19"/>
      <c r="Y837009" s="19"/>
      <c r="Z837009" s="19"/>
      <c r="AA837009" s="19"/>
      <c r="AB837009" s="19"/>
      <c r="AC837009" s="19"/>
      <c r="AD837009" s="19"/>
      <c r="AE837009" s="19"/>
      <c r="AF837009" s="19"/>
      <c r="AG837009" s="19"/>
      <c r="AH837009" s="19"/>
      <c r="AI837009" s="19"/>
      <c r="AJ837009" s="19"/>
      <c r="AK837009" s="19"/>
      <c r="AL837009" s="19"/>
      <c r="AM837009" s="19"/>
      <c r="AN837009" s="19"/>
      <c r="AO837009" s="19"/>
      <c r="AP837009"/>
    </row>
    <row r="837010" spans="1:42" s="116" customFormat="1" x14ac:dyDescent="0.3">
      <c r="A837010"/>
      <c r="B837010"/>
      <c r="C837010"/>
      <c r="D837010"/>
      <c r="E837010"/>
      <c r="F837010"/>
      <c r="G837010"/>
      <c r="H837010"/>
      <c r="I837010"/>
      <c r="J837010"/>
      <c r="K837010"/>
      <c r="L837010"/>
      <c r="M837010" s="115"/>
      <c r="N837010" s="115"/>
      <c r="O837010"/>
      <c r="P837010"/>
      <c r="Q837010"/>
      <c r="R837010" s="19"/>
      <c r="S837010" s="19"/>
      <c r="T837010"/>
      <c r="U837010" s="113"/>
      <c r="V837010" s="19"/>
      <c r="W837010" s="19"/>
      <c r="X837010" s="19"/>
      <c r="Y837010" s="19"/>
      <c r="Z837010" s="19"/>
      <c r="AA837010" s="19"/>
      <c r="AB837010" s="19"/>
      <c r="AC837010" s="19"/>
      <c r="AD837010" s="19"/>
      <c r="AE837010" s="19"/>
      <c r="AF837010" s="19"/>
      <c r="AG837010" s="19"/>
      <c r="AH837010" s="19"/>
      <c r="AI837010" s="19"/>
      <c r="AJ837010" s="19"/>
      <c r="AK837010" s="19"/>
      <c r="AL837010" s="19"/>
      <c r="AM837010" s="19"/>
      <c r="AN837010" s="19"/>
      <c r="AO837010" s="19"/>
      <c r="AP837010"/>
    </row>
    <row r="837011" spans="1:42" s="116" customFormat="1" x14ac:dyDescent="0.3">
      <c r="A837011"/>
      <c r="B837011"/>
      <c r="C837011"/>
      <c r="D837011"/>
      <c r="E837011"/>
      <c r="F837011"/>
      <c r="G837011"/>
      <c r="H837011"/>
      <c r="I837011"/>
      <c r="J837011"/>
      <c r="K837011"/>
      <c r="L837011"/>
      <c r="M837011" s="115"/>
      <c r="N837011" s="115"/>
      <c r="O837011"/>
      <c r="P837011"/>
      <c r="Q837011"/>
      <c r="R837011" s="19"/>
      <c r="S837011" s="19"/>
      <c r="T837011"/>
      <c r="U837011" s="113"/>
      <c r="V837011" s="19"/>
      <c r="W837011" s="19"/>
      <c r="X837011" s="19"/>
      <c r="Y837011" s="19"/>
      <c r="Z837011" s="19"/>
      <c r="AA837011" s="19"/>
      <c r="AB837011" s="19"/>
      <c r="AC837011" s="19"/>
      <c r="AD837011" s="19"/>
      <c r="AE837011" s="19"/>
      <c r="AF837011" s="19"/>
      <c r="AG837011" s="19"/>
      <c r="AH837011" s="19"/>
      <c r="AI837011" s="19"/>
      <c r="AJ837011" s="19"/>
      <c r="AK837011" s="19"/>
      <c r="AL837011" s="19"/>
      <c r="AM837011" s="19"/>
      <c r="AN837011" s="19"/>
      <c r="AO837011" s="19"/>
      <c r="AP837011"/>
    </row>
    <row r="837012" spans="1:42" s="116" customFormat="1" x14ac:dyDescent="0.3">
      <c r="A837012"/>
      <c r="B837012"/>
      <c r="C837012"/>
      <c r="D837012"/>
      <c r="E837012"/>
      <c r="F837012"/>
      <c r="G837012"/>
      <c r="H837012"/>
      <c r="I837012"/>
      <c r="J837012"/>
      <c r="K837012"/>
      <c r="L837012"/>
      <c r="M837012" s="115"/>
      <c r="N837012" s="115"/>
      <c r="O837012"/>
      <c r="P837012"/>
      <c r="Q837012"/>
      <c r="R837012" s="19"/>
      <c r="S837012" s="19"/>
      <c r="T837012"/>
      <c r="U837012" s="113"/>
      <c r="V837012" s="19"/>
      <c r="W837012" s="19"/>
      <c r="X837012" s="19"/>
      <c r="Y837012" s="19"/>
      <c r="Z837012" s="19"/>
      <c r="AA837012" s="19"/>
      <c r="AB837012" s="19"/>
      <c r="AC837012" s="19"/>
      <c r="AD837012" s="19"/>
      <c r="AE837012" s="19"/>
      <c r="AF837012" s="19"/>
      <c r="AG837012" s="19"/>
      <c r="AH837012" s="19"/>
      <c r="AI837012" s="19"/>
      <c r="AJ837012" s="19"/>
      <c r="AK837012" s="19"/>
      <c r="AL837012" s="19"/>
      <c r="AM837012" s="19"/>
      <c r="AN837012" s="19"/>
      <c r="AO837012" s="19"/>
      <c r="AP837012"/>
    </row>
    <row r="837013" spans="1:42" s="116" customFormat="1" x14ac:dyDescent="0.3">
      <c r="A837013"/>
      <c r="B837013"/>
      <c r="C837013"/>
      <c r="D837013"/>
      <c r="E837013"/>
      <c r="F837013"/>
      <c r="G837013"/>
      <c r="H837013"/>
      <c r="I837013"/>
      <c r="J837013"/>
      <c r="K837013"/>
      <c r="L837013"/>
      <c r="M837013" s="115"/>
      <c r="N837013" s="115"/>
      <c r="O837013"/>
      <c r="P837013"/>
      <c r="Q837013"/>
      <c r="R837013" s="19"/>
      <c r="S837013" s="19"/>
      <c r="T837013"/>
      <c r="U837013" s="113"/>
      <c r="V837013" s="19"/>
      <c r="W837013" s="19"/>
      <c r="X837013" s="19"/>
      <c r="Y837013" s="19"/>
      <c r="Z837013" s="19"/>
      <c r="AA837013" s="19"/>
      <c r="AB837013" s="19"/>
      <c r="AC837013" s="19"/>
      <c r="AD837013" s="19"/>
      <c r="AE837013" s="19"/>
      <c r="AF837013" s="19"/>
      <c r="AG837013" s="19"/>
      <c r="AH837013" s="19"/>
      <c r="AI837013" s="19"/>
      <c r="AJ837013" s="19"/>
      <c r="AK837013" s="19"/>
      <c r="AL837013" s="19"/>
      <c r="AM837013" s="19"/>
      <c r="AN837013" s="19"/>
      <c r="AO837013" s="19"/>
      <c r="AP837013"/>
    </row>
    <row r="837014" spans="1:42" s="116" customFormat="1" x14ac:dyDescent="0.3">
      <c r="A837014"/>
      <c r="B837014"/>
      <c r="C837014"/>
      <c r="D837014"/>
      <c r="E837014"/>
      <c r="F837014"/>
      <c r="G837014"/>
      <c r="H837014"/>
      <c r="I837014"/>
      <c r="J837014"/>
      <c r="K837014"/>
      <c r="L837014"/>
      <c r="M837014" s="115"/>
      <c r="N837014" s="115"/>
      <c r="O837014"/>
      <c r="P837014"/>
      <c r="Q837014"/>
      <c r="R837014" s="19"/>
      <c r="S837014" s="19"/>
      <c r="T837014"/>
      <c r="U837014" s="113"/>
      <c r="V837014" s="19"/>
      <c r="W837014" s="19"/>
      <c r="X837014" s="19"/>
      <c r="Y837014" s="19"/>
      <c r="Z837014" s="19"/>
      <c r="AA837014" s="19"/>
      <c r="AB837014" s="19"/>
      <c r="AC837014" s="19"/>
      <c r="AD837014" s="19"/>
      <c r="AE837014" s="19"/>
      <c r="AF837014" s="19"/>
      <c r="AG837014" s="19"/>
      <c r="AH837014" s="19"/>
      <c r="AI837014" s="19"/>
      <c r="AJ837014" s="19"/>
      <c r="AK837014" s="19"/>
      <c r="AL837014" s="19"/>
      <c r="AM837014" s="19"/>
      <c r="AN837014" s="19"/>
      <c r="AO837014" s="19"/>
      <c r="AP837014"/>
    </row>
    <row r="837015" spans="1:42" s="116" customFormat="1" x14ac:dyDescent="0.3">
      <c r="A837015"/>
      <c r="B837015"/>
      <c r="C837015"/>
      <c r="D837015"/>
      <c r="E837015"/>
      <c r="F837015"/>
      <c r="G837015"/>
      <c r="H837015"/>
      <c r="I837015"/>
      <c r="J837015"/>
      <c r="K837015"/>
      <c r="L837015"/>
      <c r="M837015" s="115"/>
      <c r="N837015" s="115"/>
      <c r="O837015"/>
      <c r="P837015"/>
      <c r="Q837015"/>
      <c r="R837015" s="19"/>
      <c r="S837015" s="19"/>
      <c r="T837015"/>
      <c r="U837015" s="113"/>
      <c r="V837015" s="19"/>
      <c r="W837015" s="19"/>
      <c r="X837015" s="19"/>
      <c r="Y837015" s="19"/>
      <c r="Z837015" s="19"/>
      <c r="AA837015" s="19"/>
      <c r="AB837015" s="19"/>
      <c r="AC837015" s="19"/>
      <c r="AD837015" s="19"/>
      <c r="AE837015" s="19"/>
      <c r="AF837015" s="19"/>
      <c r="AG837015" s="19"/>
      <c r="AH837015" s="19"/>
      <c r="AI837015" s="19"/>
      <c r="AJ837015" s="19"/>
      <c r="AK837015" s="19"/>
      <c r="AL837015" s="19"/>
      <c r="AM837015" s="19"/>
      <c r="AN837015" s="19"/>
      <c r="AO837015" s="19"/>
      <c r="AP837015"/>
    </row>
    <row r="837016" spans="1:42" s="116" customFormat="1" x14ac:dyDescent="0.3">
      <c r="A837016"/>
      <c r="B837016"/>
      <c r="C837016"/>
      <c r="D837016"/>
      <c r="E837016"/>
      <c r="F837016"/>
      <c r="G837016"/>
      <c r="H837016"/>
      <c r="I837016"/>
      <c r="J837016"/>
      <c r="K837016"/>
      <c r="L837016"/>
      <c r="M837016" s="115"/>
      <c r="N837016" s="115"/>
      <c r="O837016"/>
      <c r="P837016"/>
      <c r="Q837016"/>
      <c r="R837016" s="19"/>
      <c r="S837016" s="19"/>
      <c r="T837016"/>
      <c r="U837016" s="113"/>
      <c r="V837016" s="19"/>
      <c r="W837016" s="19"/>
      <c r="X837016" s="19"/>
      <c r="Y837016" s="19"/>
      <c r="Z837016" s="19"/>
      <c r="AA837016" s="19"/>
      <c r="AB837016" s="19"/>
      <c r="AC837016" s="19"/>
      <c r="AD837016" s="19"/>
      <c r="AE837016" s="19"/>
      <c r="AF837016" s="19"/>
      <c r="AG837016" s="19"/>
      <c r="AH837016" s="19"/>
      <c r="AI837016" s="19"/>
      <c r="AJ837016" s="19"/>
      <c r="AK837016" s="19"/>
      <c r="AL837016" s="19"/>
      <c r="AM837016" s="19"/>
      <c r="AN837016" s="19"/>
      <c r="AO837016" s="19"/>
      <c r="AP837016"/>
    </row>
    <row r="837017" spans="1:42" s="116" customFormat="1" x14ac:dyDescent="0.3">
      <c r="A837017"/>
      <c r="B837017"/>
      <c r="C837017"/>
      <c r="D837017"/>
      <c r="E837017"/>
      <c r="F837017"/>
      <c r="G837017"/>
      <c r="H837017"/>
      <c r="I837017"/>
      <c r="J837017"/>
      <c r="K837017"/>
      <c r="L837017"/>
      <c r="M837017" s="115"/>
      <c r="N837017" s="115"/>
      <c r="O837017"/>
      <c r="P837017"/>
      <c r="Q837017"/>
      <c r="R837017" s="19"/>
      <c r="S837017" s="19"/>
      <c r="T837017"/>
      <c r="U837017" s="113"/>
      <c r="V837017" s="19"/>
      <c r="W837017" s="19"/>
      <c r="X837017" s="19"/>
      <c r="Y837017" s="19"/>
      <c r="Z837017" s="19"/>
      <c r="AA837017" s="19"/>
      <c r="AB837017" s="19"/>
      <c r="AC837017" s="19"/>
      <c r="AD837017" s="19"/>
      <c r="AE837017" s="19"/>
      <c r="AF837017" s="19"/>
      <c r="AG837017" s="19"/>
      <c r="AH837017" s="19"/>
      <c r="AI837017" s="19"/>
      <c r="AJ837017" s="19"/>
      <c r="AK837017" s="19"/>
      <c r="AL837017" s="19"/>
      <c r="AM837017" s="19"/>
      <c r="AN837017" s="19"/>
      <c r="AO837017" s="19"/>
      <c r="AP837017"/>
    </row>
    <row r="837018" spans="1:42" s="116" customFormat="1" x14ac:dyDescent="0.3">
      <c r="A837018"/>
      <c r="B837018"/>
      <c r="C837018"/>
      <c r="D837018"/>
      <c r="E837018"/>
      <c r="F837018"/>
      <c r="G837018"/>
      <c r="H837018"/>
      <c r="I837018"/>
      <c r="J837018"/>
      <c r="K837018"/>
      <c r="L837018"/>
      <c r="M837018" s="115"/>
      <c r="N837018" s="115"/>
      <c r="O837018"/>
      <c r="P837018"/>
      <c r="Q837018"/>
      <c r="R837018" s="19"/>
      <c r="S837018" s="19"/>
      <c r="T837018"/>
      <c r="U837018" s="113"/>
      <c r="V837018" s="19"/>
      <c r="W837018" s="19"/>
      <c r="X837018" s="19"/>
      <c r="Y837018" s="19"/>
      <c r="Z837018" s="19"/>
      <c r="AA837018" s="19"/>
      <c r="AB837018" s="19"/>
      <c r="AC837018" s="19"/>
      <c r="AD837018" s="19"/>
      <c r="AE837018" s="19"/>
      <c r="AF837018" s="19"/>
      <c r="AG837018" s="19"/>
      <c r="AH837018" s="19"/>
      <c r="AI837018" s="19"/>
      <c r="AJ837018" s="19"/>
      <c r="AK837018" s="19"/>
      <c r="AL837018" s="19"/>
      <c r="AM837018" s="19"/>
      <c r="AN837018" s="19"/>
      <c r="AO837018" s="19"/>
      <c r="AP837018"/>
    </row>
    <row r="837019" spans="1:42" s="116" customFormat="1" x14ac:dyDescent="0.3">
      <c r="A837019"/>
      <c r="B837019"/>
      <c r="C837019"/>
      <c r="D837019"/>
      <c r="E837019"/>
      <c r="F837019"/>
      <c r="G837019"/>
      <c r="H837019"/>
      <c r="I837019"/>
      <c r="J837019"/>
      <c r="K837019"/>
      <c r="L837019"/>
      <c r="M837019" s="115"/>
      <c r="N837019" s="115"/>
      <c r="O837019"/>
      <c r="P837019"/>
      <c r="Q837019"/>
      <c r="R837019" s="19"/>
      <c r="S837019" s="19"/>
      <c r="T837019"/>
      <c r="U837019" s="113"/>
      <c r="V837019" s="19"/>
      <c r="W837019" s="19"/>
      <c r="X837019" s="19"/>
      <c r="Y837019" s="19"/>
      <c r="Z837019" s="19"/>
      <c r="AA837019" s="19"/>
      <c r="AB837019" s="19"/>
      <c r="AC837019" s="19"/>
      <c r="AD837019" s="19"/>
      <c r="AE837019" s="19"/>
      <c r="AF837019" s="19"/>
      <c r="AG837019" s="19"/>
      <c r="AH837019" s="19"/>
      <c r="AI837019" s="19"/>
      <c r="AJ837019" s="19"/>
      <c r="AK837019" s="19"/>
      <c r="AL837019" s="19"/>
      <c r="AM837019" s="19"/>
      <c r="AN837019" s="19"/>
      <c r="AO837019" s="19"/>
      <c r="AP837019"/>
    </row>
    <row r="837020" spans="1:42" s="116" customFormat="1" x14ac:dyDescent="0.3">
      <c r="A837020"/>
      <c r="B837020"/>
      <c r="C837020"/>
      <c r="D837020"/>
      <c r="E837020"/>
      <c r="F837020"/>
      <c r="G837020"/>
      <c r="H837020"/>
      <c r="I837020"/>
      <c r="J837020"/>
      <c r="K837020"/>
      <c r="L837020"/>
      <c r="M837020" s="115"/>
      <c r="N837020" s="115"/>
      <c r="O837020"/>
      <c r="P837020"/>
      <c r="Q837020"/>
      <c r="R837020" s="19"/>
      <c r="S837020" s="19"/>
      <c r="T837020"/>
      <c r="U837020" s="113"/>
      <c r="V837020" s="19"/>
      <c r="W837020" s="19"/>
      <c r="X837020" s="19"/>
      <c r="Y837020" s="19"/>
      <c r="Z837020" s="19"/>
      <c r="AA837020" s="19"/>
      <c r="AB837020" s="19"/>
      <c r="AC837020" s="19"/>
      <c r="AD837020" s="19"/>
      <c r="AE837020" s="19"/>
      <c r="AF837020" s="19"/>
      <c r="AG837020" s="19"/>
      <c r="AH837020" s="19"/>
      <c r="AI837020" s="19"/>
      <c r="AJ837020" s="19"/>
      <c r="AK837020" s="19"/>
      <c r="AL837020" s="19"/>
      <c r="AM837020" s="19"/>
      <c r="AN837020" s="19"/>
      <c r="AO837020" s="19"/>
      <c r="AP837020"/>
    </row>
    <row r="837021" spans="1:42" s="116" customFormat="1" x14ac:dyDescent="0.3">
      <c r="A837021"/>
      <c r="B837021"/>
      <c r="C837021"/>
      <c r="D837021"/>
      <c r="E837021"/>
      <c r="F837021"/>
      <c r="G837021"/>
      <c r="H837021"/>
      <c r="I837021"/>
      <c r="J837021"/>
      <c r="K837021"/>
      <c r="L837021"/>
      <c r="M837021" s="115"/>
      <c r="N837021" s="115"/>
      <c r="O837021"/>
      <c r="P837021"/>
      <c r="Q837021"/>
      <c r="R837021" s="19"/>
      <c r="S837021" s="19"/>
      <c r="T837021"/>
      <c r="U837021" s="113"/>
      <c r="V837021" s="19"/>
      <c r="W837021" s="19"/>
      <c r="X837021" s="19"/>
      <c r="Y837021" s="19"/>
      <c r="Z837021" s="19"/>
      <c r="AA837021" s="19"/>
      <c r="AB837021" s="19"/>
      <c r="AC837021" s="19"/>
      <c r="AD837021" s="19"/>
      <c r="AE837021" s="19"/>
      <c r="AF837021" s="19"/>
      <c r="AG837021" s="19"/>
      <c r="AH837021" s="19"/>
      <c r="AI837021" s="19"/>
      <c r="AJ837021" s="19"/>
      <c r="AK837021" s="19"/>
      <c r="AL837021" s="19"/>
      <c r="AM837021" s="19"/>
      <c r="AN837021" s="19"/>
      <c r="AO837021" s="19"/>
      <c r="AP837021"/>
    </row>
    <row r="837022" spans="1:42" s="116" customFormat="1" x14ac:dyDescent="0.3">
      <c r="A837022"/>
      <c r="B837022"/>
      <c r="C837022"/>
      <c r="D837022"/>
      <c r="E837022"/>
      <c r="F837022"/>
      <c r="G837022"/>
      <c r="H837022"/>
      <c r="I837022"/>
      <c r="J837022"/>
      <c r="K837022"/>
      <c r="L837022"/>
      <c r="M837022" s="115"/>
      <c r="N837022" s="115"/>
      <c r="O837022"/>
      <c r="P837022"/>
      <c r="Q837022"/>
      <c r="R837022" s="19"/>
      <c r="S837022" s="19"/>
      <c r="T837022"/>
      <c r="U837022" s="113"/>
      <c r="V837022" s="19"/>
      <c r="W837022" s="19"/>
      <c r="X837022" s="19"/>
      <c r="Y837022" s="19"/>
      <c r="Z837022" s="19"/>
      <c r="AA837022" s="19"/>
      <c r="AB837022" s="19"/>
      <c r="AC837022" s="19"/>
      <c r="AD837022" s="19"/>
      <c r="AE837022" s="19"/>
      <c r="AF837022" s="19"/>
      <c r="AG837022" s="19"/>
      <c r="AH837022" s="19"/>
      <c r="AI837022" s="19"/>
      <c r="AJ837022" s="19"/>
      <c r="AK837022" s="19"/>
      <c r="AL837022" s="19"/>
      <c r="AM837022" s="19"/>
      <c r="AN837022" s="19"/>
      <c r="AO837022" s="19"/>
      <c r="AP837022"/>
    </row>
    <row r="837023" spans="1:42" s="116" customFormat="1" x14ac:dyDescent="0.3">
      <c r="A837023"/>
      <c r="B837023"/>
      <c r="C837023"/>
      <c r="D837023"/>
      <c r="E837023"/>
      <c r="F837023"/>
      <c r="G837023"/>
      <c r="H837023"/>
      <c r="I837023"/>
      <c r="J837023"/>
      <c r="K837023"/>
      <c r="L837023"/>
      <c r="M837023" s="115"/>
      <c r="N837023" s="115"/>
      <c r="O837023"/>
      <c r="P837023"/>
      <c r="Q837023"/>
      <c r="R837023" s="19"/>
      <c r="S837023" s="19"/>
      <c r="T837023"/>
      <c r="U837023" s="113"/>
      <c r="V837023" s="19"/>
      <c r="W837023" s="19"/>
      <c r="X837023" s="19"/>
      <c r="Y837023" s="19"/>
      <c r="Z837023" s="19"/>
      <c r="AA837023" s="19"/>
      <c r="AB837023" s="19"/>
      <c r="AC837023" s="19"/>
      <c r="AD837023" s="19"/>
      <c r="AE837023" s="19"/>
      <c r="AF837023" s="19"/>
      <c r="AG837023" s="19"/>
      <c r="AH837023" s="19"/>
      <c r="AI837023" s="19"/>
      <c r="AJ837023" s="19"/>
      <c r="AK837023" s="19"/>
      <c r="AL837023" s="19"/>
      <c r="AM837023" s="19"/>
      <c r="AN837023" s="19"/>
      <c r="AO837023" s="19"/>
      <c r="AP837023"/>
    </row>
    <row r="837024" spans="1:42" s="116" customFormat="1" x14ac:dyDescent="0.3">
      <c r="A837024"/>
      <c r="B837024"/>
      <c r="C837024"/>
      <c r="D837024"/>
      <c r="E837024"/>
      <c r="F837024"/>
      <c r="G837024"/>
      <c r="H837024"/>
      <c r="I837024"/>
      <c r="J837024"/>
      <c r="K837024"/>
      <c r="L837024"/>
      <c r="M837024" s="115"/>
      <c r="N837024" s="115"/>
      <c r="O837024"/>
      <c r="P837024"/>
      <c r="Q837024"/>
      <c r="R837024" s="19"/>
      <c r="S837024" s="19"/>
      <c r="T837024"/>
      <c r="U837024" s="113"/>
      <c r="V837024" s="19"/>
      <c r="W837024" s="19"/>
      <c r="X837024" s="19"/>
      <c r="Y837024" s="19"/>
      <c r="Z837024" s="19"/>
      <c r="AA837024" s="19"/>
      <c r="AB837024" s="19"/>
      <c r="AC837024" s="19"/>
      <c r="AD837024" s="19"/>
      <c r="AE837024" s="19"/>
      <c r="AF837024" s="19"/>
      <c r="AG837024" s="19"/>
      <c r="AH837024" s="19"/>
      <c r="AI837024" s="19"/>
      <c r="AJ837024" s="19"/>
      <c r="AK837024" s="19"/>
      <c r="AL837024" s="19"/>
      <c r="AM837024" s="19"/>
      <c r="AN837024" s="19"/>
      <c r="AO837024" s="19"/>
      <c r="AP837024"/>
    </row>
    <row r="837025" spans="1:42" s="116" customFormat="1" x14ac:dyDescent="0.3">
      <c r="A837025"/>
      <c r="B837025"/>
      <c r="C837025"/>
      <c r="D837025"/>
      <c r="E837025"/>
      <c r="F837025"/>
      <c r="G837025"/>
      <c r="H837025"/>
      <c r="I837025"/>
      <c r="J837025"/>
      <c r="K837025"/>
      <c r="L837025"/>
      <c r="M837025" s="115"/>
      <c r="N837025" s="115"/>
      <c r="O837025"/>
      <c r="P837025"/>
      <c r="Q837025"/>
      <c r="R837025" s="19"/>
      <c r="S837025" s="19"/>
      <c r="T837025"/>
      <c r="U837025" s="113"/>
      <c r="V837025" s="19"/>
      <c r="W837025" s="19"/>
      <c r="X837025" s="19"/>
      <c r="Y837025" s="19"/>
      <c r="Z837025" s="19"/>
      <c r="AA837025" s="19"/>
      <c r="AB837025" s="19"/>
      <c r="AC837025" s="19"/>
      <c r="AD837025" s="19"/>
      <c r="AE837025" s="19"/>
      <c r="AF837025" s="19"/>
      <c r="AG837025" s="19"/>
      <c r="AH837025" s="19"/>
      <c r="AI837025" s="19"/>
      <c r="AJ837025" s="19"/>
      <c r="AK837025" s="19"/>
      <c r="AL837025" s="19"/>
      <c r="AM837025" s="19"/>
      <c r="AN837025" s="19"/>
      <c r="AO837025" s="19"/>
      <c r="AP837025"/>
    </row>
    <row r="837026" spans="1:42" s="116" customFormat="1" x14ac:dyDescent="0.3">
      <c r="A837026"/>
      <c r="B837026"/>
      <c r="C837026"/>
      <c r="D837026"/>
      <c r="E837026"/>
      <c r="F837026"/>
      <c r="G837026"/>
      <c r="H837026"/>
      <c r="I837026"/>
      <c r="J837026"/>
      <c r="K837026"/>
      <c r="L837026"/>
      <c r="M837026" s="115"/>
      <c r="N837026" s="115"/>
      <c r="O837026"/>
      <c r="P837026"/>
      <c r="Q837026"/>
      <c r="R837026" s="19"/>
      <c r="S837026" s="19"/>
      <c r="T837026"/>
      <c r="U837026" s="113"/>
      <c r="V837026" s="19"/>
      <c r="W837026" s="19"/>
      <c r="X837026" s="19"/>
      <c r="Y837026" s="19"/>
      <c r="Z837026" s="19"/>
      <c r="AA837026" s="19"/>
      <c r="AB837026" s="19"/>
      <c r="AC837026" s="19"/>
      <c r="AD837026" s="19"/>
      <c r="AE837026" s="19"/>
      <c r="AF837026" s="19"/>
      <c r="AG837026" s="19"/>
      <c r="AH837026" s="19"/>
      <c r="AI837026" s="19"/>
      <c r="AJ837026" s="19"/>
      <c r="AK837026" s="19"/>
      <c r="AL837026" s="19"/>
      <c r="AM837026" s="19"/>
      <c r="AN837026" s="19"/>
      <c r="AO837026" s="19"/>
      <c r="AP837026"/>
    </row>
    <row r="837027" spans="1:42" s="116" customFormat="1" x14ac:dyDescent="0.3">
      <c r="A837027"/>
      <c r="B837027"/>
      <c r="C837027"/>
      <c r="D837027"/>
      <c r="E837027"/>
      <c r="F837027"/>
      <c r="G837027"/>
      <c r="H837027"/>
      <c r="I837027"/>
      <c r="J837027"/>
      <c r="K837027"/>
      <c r="L837027"/>
      <c r="M837027" s="115"/>
      <c r="N837027" s="115"/>
      <c r="O837027"/>
      <c r="P837027"/>
      <c r="Q837027"/>
      <c r="R837027" s="19"/>
      <c r="S837027" s="19"/>
      <c r="T837027"/>
      <c r="U837027" s="113"/>
      <c r="V837027" s="19"/>
      <c r="W837027" s="19"/>
      <c r="X837027" s="19"/>
      <c r="Y837027" s="19"/>
      <c r="Z837027" s="19"/>
      <c r="AA837027" s="19"/>
      <c r="AB837027" s="19"/>
      <c r="AC837027" s="19"/>
      <c r="AD837027" s="19"/>
      <c r="AE837027" s="19"/>
      <c r="AF837027" s="19"/>
      <c r="AG837027" s="19"/>
      <c r="AH837027" s="19"/>
      <c r="AI837027" s="19"/>
      <c r="AJ837027" s="19"/>
      <c r="AK837027" s="19"/>
      <c r="AL837027" s="19"/>
      <c r="AM837027" s="19"/>
      <c r="AN837027" s="19"/>
      <c r="AO837027" s="19"/>
      <c r="AP837027"/>
    </row>
    <row r="837028" spans="1:42" s="116" customFormat="1" x14ac:dyDescent="0.3">
      <c r="A837028"/>
      <c r="B837028"/>
      <c r="C837028"/>
      <c r="D837028"/>
      <c r="E837028"/>
      <c r="F837028"/>
      <c r="G837028"/>
      <c r="H837028"/>
      <c r="I837028"/>
      <c r="J837028"/>
      <c r="K837028"/>
      <c r="L837028"/>
      <c r="M837028" s="115"/>
      <c r="N837028" s="115"/>
      <c r="O837028"/>
      <c r="P837028"/>
      <c r="Q837028"/>
      <c r="R837028" s="19"/>
      <c r="S837028" s="19"/>
      <c r="T837028"/>
      <c r="U837028" s="113"/>
      <c r="V837028" s="19"/>
      <c r="W837028" s="19"/>
      <c r="X837028" s="19"/>
      <c r="Y837028" s="19"/>
      <c r="Z837028" s="19"/>
      <c r="AA837028" s="19"/>
      <c r="AB837028" s="19"/>
      <c r="AC837028" s="19"/>
      <c r="AD837028" s="19"/>
      <c r="AE837028" s="19"/>
      <c r="AF837028" s="19"/>
      <c r="AG837028" s="19"/>
      <c r="AH837028" s="19"/>
      <c r="AI837028" s="19"/>
      <c r="AJ837028" s="19"/>
      <c r="AK837028" s="19"/>
      <c r="AL837028" s="19"/>
      <c r="AM837028" s="19"/>
      <c r="AN837028" s="19"/>
      <c r="AO837028" s="19"/>
      <c r="AP837028"/>
    </row>
    <row r="837029" spans="1:42" s="116" customFormat="1" x14ac:dyDescent="0.3">
      <c r="A837029"/>
      <c r="B837029"/>
      <c r="C837029"/>
      <c r="D837029"/>
      <c r="E837029"/>
      <c r="F837029"/>
      <c r="G837029"/>
      <c r="H837029"/>
      <c r="I837029"/>
      <c r="J837029"/>
      <c r="K837029"/>
      <c r="L837029"/>
      <c r="M837029" s="115"/>
      <c r="N837029" s="115"/>
      <c r="O837029"/>
      <c r="P837029"/>
      <c r="Q837029"/>
      <c r="R837029" s="19"/>
      <c r="S837029" s="19"/>
      <c r="T837029"/>
      <c r="U837029" s="113"/>
      <c r="V837029" s="19"/>
      <c r="W837029" s="19"/>
      <c r="X837029" s="19"/>
      <c r="Y837029" s="19"/>
      <c r="Z837029" s="19"/>
      <c r="AA837029" s="19"/>
      <c r="AB837029" s="19"/>
      <c r="AC837029" s="19"/>
      <c r="AD837029" s="19"/>
      <c r="AE837029" s="19"/>
      <c r="AF837029" s="19"/>
      <c r="AG837029" s="19"/>
      <c r="AH837029" s="19"/>
      <c r="AI837029" s="19"/>
      <c r="AJ837029" s="19"/>
      <c r="AK837029" s="19"/>
      <c r="AL837029" s="19"/>
      <c r="AM837029" s="19"/>
      <c r="AN837029" s="19"/>
      <c r="AO837029" s="19"/>
      <c r="AP837029"/>
    </row>
    <row r="837030" spans="1:42" s="116" customFormat="1" x14ac:dyDescent="0.3">
      <c r="A837030"/>
      <c r="B837030"/>
      <c r="C837030"/>
      <c r="D837030"/>
      <c r="E837030"/>
      <c r="F837030"/>
      <c r="G837030"/>
      <c r="H837030"/>
      <c r="I837030"/>
      <c r="J837030"/>
      <c r="K837030"/>
      <c r="L837030"/>
      <c r="M837030" s="115"/>
      <c r="N837030" s="115"/>
      <c r="O837030"/>
      <c r="P837030"/>
      <c r="Q837030"/>
      <c r="R837030" s="19"/>
      <c r="S837030" s="19"/>
      <c r="T837030"/>
      <c r="U837030" s="113"/>
      <c r="V837030" s="19"/>
      <c r="W837030" s="19"/>
      <c r="X837030" s="19"/>
      <c r="Y837030" s="19"/>
      <c r="Z837030" s="19"/>
      <c r="AA837030" s="19"/>
      <c r="AB837030" s="19"/>
      <c r="AC837030" s="19"/>
      <c r="AD837030" s="19"/>
      <c r="AE837030" s="19"/>
      <c r="AF837030" s="19"/>
      <c r="AG837030" s="19"/>
      <c r="AH837030" s="19"/>
      <c r="AI837030" s="19"/>
      <c r="AJ837030" s="19"/>
      <c r="AK837030" s="19"/>
      <c r="AL837030" s="19"/>
      <c r="AM837030" s="19"/>
      <c r="AN837030" s="19"/>
      <c r="AO837030" s="19"/>
      <c r="AP837030"/>
    </row>
    <row r="837031" spans="1:42" s="116" customFormat="1" x14ac:dyDescent="0.3">
      <c r="A837031"/>
      <c r="B837031"/>
      <c r="C837031"/>
      <c r="D837031"/>
      <c r="E837031"/>
      <c r="F837031"/>
      <c r="G837031"/>
      <c r="H837031"/>
      <c r="I837031"/>
      <c r="J837031"/>
      <c r="K837031"/>
      <c r="L837031"/>
      <c r="M837031" s="115"/>
      <c r="N837031" s="115"/>
      <c r="O837031"/>
      <c r="P837031"/>
      <c r="Q837031"/>
      <c r="R837031" s="19"/>
      <c r="S837031" s="19"/>
      <c r="T837031"/>
      <c r="U837031" s="113"/>
      <c r="V837031" s="19"/>
      <c r="W837031" s="19"/>
      <c r="X837031" s="19"/>
      <c r="Y837031" s="19"/>
      <c r="Z837031" s="19"/>
      <c r="AA837031" s="19"/>
      <c r="AB837031" s="19"/>
      <c r="AC837031" s="19"/>
      <c r="AD837031" s="19"/>
      <c r="AE837031" s="19"/>
      <c r="AF837031" s="19"/>
      <c r="AG837031" s="19"/>
      <c r="AH837031" s="19"/>
      <c r="AI837031" s="19"/>
      <c r="AJ837031" s="19"/>
      <c r="AK837031" s="19"/>
      <c r="AL837031" s="19"/>
      <c r="AM837031" s="19"/>
      <c r="AN837031" s="19"/>
      <c r="AO837031" s="19"/>
      <c r="AP837031"/>
    </row>
    <row r="837032" spans="1:42" s="116" customFormat="1" x14ac:dyDescent="0.3">
      <c r="A837032"/>
      <c r="B837032"/>
      <c r="C837032"/>
      <c r="D837032"/>
      <c r="E837032"/>
      <c r="F837032"/>
      <c r="G837032"/>
      <c r="H837032"/>
      <c r="I837032"/>
      <c r="J837032"/>
      <c r="K837032"/>
      <c r="L837032"/>
      <c r="M837032" s="115"/>
      <c r="N837032" s="115"/>
      <c r="O837032"/>
      <c r="P837032"/>
      <c r="Q837032"/>
      <c r="R837032" s="19"/>
      <c r="S837032" s="19"/>
      <c r="T837032"/>
      <c r="U837032" s="113"/>
      <c r="V837032" s="19"/>
      <c r="W837032" s="19"/>
      <c r="X837032" s="19"/>
      <c r="Y837032" s="19"/>
      <c r="Z837032" s="19"/>
      <c r="AA837032" s="19"/>
      <c r="AB837032" s="19"/>
      <c r="AC837032" s="19"/>
      <c r="AD837032" s="19"/>
      <c r="AE837032" s="19"/>
      <c r="AF837032" s="19"/>
      <c r="AG837032" s="19"/>
      <c r="AH837032" s="19"/>
      <c r="AI837032" s="19"/>
      <c r="AJ837032" s="19"/>
      <c r="AK837032" s="19"/>
      <c r="AL837032" s="19"/>
      <c r="AM837032" s="19"/>
      <c r="AN837032" s="19"/>
      <c r="AO837032" s="19"/>
      <c r="AP837032"/>
    </row>
    <row r="837033" spans="1:42" s="116" customFormat="1" x14ac:dyDescent="0.3">
      <c r="A837033"/>
      <c r="B837033"/>
      <c r="C837033"/>
      <c r="D837033"/>
      <c r="E837033"/>
      <c r="F837033"/>
      <c r="G837033"/>
      <c r="H837033"/>
      <c r="I837033"/>
      <c r="J837033"/>
      <c r="K837033"/>
      <c r="L837033"/>
      <c r="M837033" s="115"/>
      <c r="N837033" s="115"/>
      <c r="O837033"/>
      <c r="P837033"/>
      <c r="Q837033"/>
      <c r="R837033" s="19"/>
      <c r="S837033" s="19"/>
      <c r="T837033"/>
      <c r="U837033" s="113"/>
      <c r="V837033" s="19"/>
      <c r="W837033" s="19"/>
      <c r="X837033" s="19"/>
      <c r="Y837033" s="19"/>
      <c r="Z837033" s="19"/>
      <c r="AA837033" s="19"/>
      <c r="AB837033" s="19"/>
      <c r="AC837033" s="19"/>
      <c r="AD837033" s="19"/>
      <c r="AE837033" s="19"/>
      <c r="AF837033" s="19"/>
      <c r="AG837033" s="19"/>
      <c r="AH837033" s="19"/>
      <c r="AI837033" s="19"/>
      <c r="AJ837033" s="19"/>
      <c r="AK837033" s="19"/>
      <c r="AL837033" s="19"/>
      <c r="AM837033" s="19"/>
      <c r="AN837033" s="19"/>
      <c r="AO837033" s="19"/>
      <c r="AP837033"/>
    </row>
    <row r="837034" spans="1:42" s="116" customFormat="1" x14ac:dyDescent="0.3">
      <c r="A837034"/>
      <c r="B837034"/>
      <c r="C837034"/>
      <c r="D837034"/>
      <c r="E837034"/>
      <c r="F837034"/>
      <c r="G837034"/>
      <c r="H837034"/>
      <c r="I837034"/>
      <c r="J837034"/>
      <c r="K837034"/>
      <c r="L837034"/>
      <c r="M837034" s="115"/>
      <c r="N837034" s="115"/>
      <c r="O837034"/>
      <c r="P837034"/>
      <c r="Q837034"/>
      <c r="R837034" s="19"/>
      <c r="S837034" s="19"/>
      <c r="T837034"/>
      <c r="U837034" s="113"/>
      <c r="V837034" s="19"/>
      <c r="W837034" s="19"/>
      <c r="X837034" s="19"/>
      <c r="Y837034" s="19"/>
      <c r="Z837034" s="19"/>
      <c r="AA837034" s="19"/>
      <c r="AB837034" s="19"/>
      <c r="AC837034" s="19"/>
      <c r="AD837034" s="19"/>
      <c r="AE837034" s="19"/>
      <c r="AF837034" s="19"/>
      <c r="AG837034" s="19"/>
      <c r="AH837034" s="19"/>
      <c r="AI837034" s="19"/>
      <c r="AJ837034" s="19"/>
      <c r="AK837034" s="19"/>
      <c r="AL837034" s="19"/>
      <c r="AM837034" s="19"/>
      <c r="AN837034" s="19"/>
      <c r="AO837034" s="19"/>
      <c r="AP837034"/>
    </row>
    <row r="837035" spans="1:42" s="116" customFormat="1" x14ac:dyDescent="0.3">
      <c r="A837035"/>
      <c r="B837035"/>
      <c r="C837035"/>
      <c r="D837035"/>
      <c r="E837035"/>
      <c r="F837035"/>
      <c r="G837035"/>
      <c r="H837035"/>
      <c r="I837035"/>
      <c r="J837035"/>
      <c r="K837035"/>
      <c r="L837035"/>
      <c r="M837035" s="115"/>
      <c r="N837035" s="115"/>
      <c r="O837035"/>
      <c r="P837035"/>
      <c r="Q837035"/>
      <c r="R837035" s="19"/>
      <c r="S837035" s="19"/>
      <c r="T837035"/>
      <c r="U837035" s="113"/>
      <c r="V837035" s="19"/>
      <c r="W837035" s="19"/>
      <c r="X837035" s="19"/>
      <c r="Y837035" s="19"/>
      <c r="Z837035" s="19"/>
      <c r="AA837035" s="19"/>
      <c r="AB837035" s="19"/>
      <c r="AC837035" s="19"/>
      <c r="AD837035" s="19"/>
      <c r="AE837035" s="19"/>
      <c r="AF837035" s="19"/>
      <c r="AG837035" s="19"/>
      <c r="AH837035" s="19"/>
      <c r="AI837035" s="19"/>
      <c r="AJ837035" s="19"/>
      <c r="AK837035" s="19"/>
      <c r="AL837035" s="19"/>
      <c r="AM837035" s="19"/>
      <c r="AN837035" s="19"/>
      <c r="AO837035" s="19"/>
      <c r="AP837035"/>
    </row>
    <row r="837036" spans="1:42" s="116" customFormat="1" x14ac:dyDescent="0.3">
      <c r="A837036"/>
      <c r="B837036"/>
      <c r="C837036"/>
      <c r="D837036"/>
      <c r="E837036"/>
      <c r="F837036"/>
      <c r="G837036"/>
      <c r="H837036"/>
      <c r="I837036"/>
      <c r="J837036"/>
      <c r="K837036"/>
      <c r="L837036"/>
      <c r="M837036" s="115"/>
      <c r="N837036" s="115"/>
      <c r="O837036"/>
      <c r="P837036"/>
      <c r="Q837036"/>
      <c r="R837036" s="19"/>
      <c r="S837036" s="19"/>
      <c r="T837036"/>
      <c r="U837036" s="113"/>
      <c r="V837036" s="19"/>
      <c r="W837036" s="19"/>
      <c r="X837036" s="19"/>
      <c r="Y837036" s="19"/>
      <c r="Z837036" s="19"/>
      <c r="AA837036" s="19"/>
      <c r="AB837036" s="19"/>
      <c r="AC837036" s="19"/>
      <c r="AD837036" s="19"/>
      <c r="AE837036" s="19"/>
      <c r="AF837036" s="19"/>
      <c r="AG837036" s="19"/>
      <c r="AH837036" s="19"/>
      <c r="AI837036" s="19"/>
      <c r="AJ837036" s="19"/>
      <c r="AK837036" s="19"/>
      <c r="AL837036" s="19"/>
      <c r="AM837036" s="19"/>
      <c r="AN837036" s="19"/>
      <c r="AO837036" s="19"/>
      <c r="AP837036"/>
    </row>
    <row r="837037" spans="1:42" s="116" customFormat="1" x14ac:dyDescent="0.3">
      <c r="A837037"/>
      <c r="B837037"/>
      <c r="C837037"/>
      <c r="D837037"/>
      <c r="E837037"/>
      <c r="F837037"/>
      <c r="G837037"/>
      <c r="H837037"/>
      <c r="I837037"/>
      <c r="J837037"/>
      <c r="K837037"/>
      <c r="L837037"/>
      <c r="M837037" s="115"/>
      <c r="N837037" s="115"/>
      <c r="O837037"/>
      <c r="P837037"/>
      <c r="Q837037"/>
      <c r="R837037" s="19"/>
      <c r="S837037" s="19"/>
      <c r="T837037"/>
      <c r="U837037" s="113"/>
      <c r="V837037" s="19"/>
      <c r="W837037" s="19"/>
      <c r="X837037" s="19"/>
      <c r="Y837037" s="19"/>
      <c r="Z837037" s="19"/>
      <c r="AA837037" s="19"/>
      <c r="AB837037" s="19"/>
      <c r="AC837037" s="19"/>
      <c r="AD837037" s="19"/>
      <c r="AE837037" s="19"/>
      <c r="AF837037" s="19"/>
      <c r="AG837037" s="19"/>
      <c r="AH837037" s="19"/>
      <c r="AI837037" s="19"/>
      <c r="AJ837037" s="19"/>
      <c r="AK837037" s="19"/>
      <c r="AL837037" s="19"/>
      <c r="AM837037" s="19"/>
      <c r="AN837037" s="19"/>
      <c r="AO837037" s="19"/>
      <c r="AP837037"/>
    </row>
    <row r="837038" spans="1:42" s="116" customFormat="1" x14ac:dyDescent="0.3">
      <c r="A837038"/>
      <c r="B837038"/>
      <c r="C837038"/>
      <c r="D837038"/>
      <c r="E837038"/>
      <c r="F837038"/>
      <c r="G837038"/>
      <c r="H837038"/>
      <c r="I837038"/>
      <c r="J837038"/>
      <c r="K837038"/>
      <c r="L837038"/>
      <c r="M837038" s="115"/>
      <c r="N837038" s="115"/>
      <c r="O837038"/>
      <c r="P837038"/>
      <c r="Q837038"/>
      <c r="R837038" s="19"/>
      <c r="S837038" s="19"/>
      <c r="T837038"/>
      <c r="U837038" s="113"/>
      <c r="V837038" s="19"/>
      <c r="W837038" s="19"/>
      <c r="X837038" s="19"/>
      <c r="Y837038" s="19"/>
      <c r="Z837038" s="19"/>
      <c r="AA837038" s="19"/>
      <c r="AB837038" s="19"/>
      <c r="AC837038" s="19"/>
      <c r="AD837038" s="19"/>
      <c r="AE837038" s="19"/>
      <c r="AF837038" s="19"/>
      <c r="AG837038" s="19"/>
      <c r="AH837038" s="19"/>
      <c r="AI837038" s="19"/>
      <c r="AJ837038" s="19"/>
      <c r="AK837038" s="19"/>
      <c r="AL837038" s="19"/>
      <c r="AM837038" s="19"/>
      <c r="AN837038" s="19"/>
      <c r="AO837038" s="19"/>
      <c r="AP837038"/>
    </row>
    <row r="837039" spans="1:42" s="116" customFormat="1" x14ac:dyDescent="0.3">
      <c r="A837039"/>
      <c r="B837039"/>
      <c r="C837039"/>
      <c r="D837039"/>
      <c r="E837039"/>
      <c r="F837039"/>
      <c r="G837039"/>
      <c r="H837039"/>
      <c r="I837039"/>
      <c r="J837039"/>
      <c r="K837039"/>
      <c r="L837039"/>
      <c r="M837039" s="115"/>
      <c r="N837039" s="115"/>
      <c r="O837039"/>
      <c r="P837039"/>
      <c r="Q837039"/>
      <c r="R837039" s="19"/>
      <c r="S837039" s="19"/>
      <c r="T837039"/>
      <c r="U837039" s="113"/>
      <c r="V837039" s="19"/>
      <c r="W837039" s="19"/>
      <c r="X837039" s="19"/>
      <c r="Y837039" s="19"/>
      <c r="Z837039" s="19"/>
      <c r="AA837039" s="19"/>
      <c r="AB837039" s="19"/>
      <c r="AC837039" s="19"/>
      <c r="AD837039" s="19"/>
      <c r="AE837039" s="19"/>
      <c r="AF837039" s="19"/>
      <c r="AG837039" s="19"/>
      <c r="AH837039" s="19"/>
      <c r="AI837039" s="19"/>
      <c r="AJ837039" s="19"/>
      <c r="AK837039" s="19"/>
      <c r="AL837039" s="19"/>
      <c r="AM837039" s="19"/>
      <c r="AN837039" s="19"/>
      <c r="AO837039" s="19"/>
      <c r="AP837039"/>
    </row>
    <row r="837040" spans="1:42" s="116" customFormat="1" x14ac:dyDescent="0.3">
      <c r="A837040"/>
      <c r="B837040"/>
      <c r="C837040"/>
      <c r="D837040"/>
      <c r="E837040"/>
      <c r="F837040"/>
      <c r="G837040"/>
      <c r="H837040"/>
      <c r="I837040"/>
      <c r="J837040"/>
      <c r="K837040"/>
      <c r="L837040"/>
      <c r="M837040" s="115"/>
      <c r="N837040" s="115"/>
      <c r="O837040"/>
      <c r="P837040"/>
      <c r="Q837040"/>
      <c r="R837040" s="19"/>
      <c r="S837040" s="19"/>
      <c r="T837040"/>
      <c r="U837040" s="113"/>
      <c r="V837040" s="19"/>
      <c r="W837040" s="19"/>
      <c r="X837040" s="19"/>
      <c r="Y837040" s="19"/>
      <c r="Z837040" s="19"/>
      <c r="AA837040" s="19"/>
      <c r="AB837040" s="19"/>
      <c r="AC837040" s="19"/>
      <c r="AD837040" s="19"/>
      <c r="AE837040" s="19"/>
      <c r="AF837040" s="19"/>
      <c r="AG837040" s="19"/>
      <c r="AH837040" s="19"/>
      <c r="AI837040" s="19"/>
      <c r="AJ837040" s="19"/>
      <c r="AK837040" s="19"/>
      <c r="AL837040" s="19"/>
      <c r="AM837040" s="19"/>
      <c r="AN837040" s="19"/>
      <c r="AO837040" s="19"/>
      <c r="AP837040"/>
    </row>
    <row r="837041" spans="1:42" s="116" customFormat="1" x14ac:dyDescent="0.3">
      <c r="A837041"/>
      <c r="B837041"/>
      <c r="C837041"/>
      <c r="D837041"/>
      <c r="E837041"/>
      <c r="F837041"/>
      <c r="G837041"/>
      <c r="H837041"/>
      <c r="I837041"/>
      <c r="J837041"/>
      <c r="K837041"/>
      <c r="L837041"/>
      <c r="M837041" s="115"/>
      <c r="N837041" s="115"/>
      <c r="O837041"/>
      <c r="P837041"/>
      <c r="Q837041"/>
      <c r="R837041" s="19"/>
      <c r="S837041" s="19"/>
      <c r="T837041"/>
      <c r="U837041" s="113"/>
      <c r="V837041" s="19"/>
      <c r="W837041" s="19"/>
      <c r="X837041" s="19"/>
      <c r="Y837041" s="19"/>
      <c r="Z837041" s="19"/>
      <c r="AA837041" s="19"/>
      <c r="AB837041" s="19"/>
      <c r="AC837041" s="19"/>
      <c r="AD837041" s="19"/>
      <c r="AE837041" s="19"/>
      <c r="AF837041" s="19"/>
      <c r="AG837041" s="19"/>
      <c r="AH837041" s="19"/>
      <c r="AI837041" s="19"/>
      <c r="AJ837041" s="19"/>
      <c r="AK837041" s="19"/>
      <c r="AL837041" s="19"/>
      <c r="AM837041" s="19"/>
      <c r="AN837041" s="19"/>
      <c r="AO837041" s="19"/>
      <c r="AP837041"/>
    </row>
    <row r="837042" spans="1:42" s="116" customFormat="1" x14ac:dyDescent="0.3">
      <c r="A837042"/>
      <c r="B837042"/>
      <c r="C837042"/>
      <c r="D837042"/>
      <c r="E837042"/>
      <c r="F837042"/>
      <c r="G837042"/>
      <c r="H837042"/>
      <c r="I837042"/>
      <c r="J837042"/>
      <c r="K837042"/>
      <c r="L837042"/>
      <c r="M837042" s="115"/>
      <c r="N837042" s="115"/>
      <c r="O837042"/>
      <c r="P837042"/>
      <c r="Q837042"/>
      <c r="R837042" s="19"/>
      <c r="S837042" s="19"/>
      <c r="T837042"/>
      <c r="U837042" s="113"/>
      <c r="V837042" s="19"/>
      <c r="W837042" s="19"/>
      <c r="X837042" s="19"/>
      <c r="Y837042" s="19"/>
      <c r="Z837042" s="19"/>
      <c r="AA837042" s="19"/>
      <c r="AB837042" s="19"/>
      <c r="AC837042" s="19"/>
      <c r="AD837042" s="19"/>
      <c r="AE837042" s="19"/>
      <c r="AF837042" s="19"/>
      <c r="AG837042" s="19"/>
      <c r="AH837042" s="19"/>
      <c r="AI837042" s="19"/>
      <c r="AJ837042" s="19"/>
      <c r="AK837042" s="19"/>
      <c r="AL837042" s="19"/>
      <c r="AM837042" s="19"/>
      <c r="AN837042" s="19"/>
      <c r="AO837042" s="19"/>
      <c r="AP837042"/>
    </row>
    <row r="837043" spans="1:42" s="116" customFormat="1" x14ac:dyDescent="0.3">
      <c r="A837043"/>
      <c r="B837043"/>
      <c r="C837043"/>
      <c r="D837043"/>
      <c r="E837043"/>
      <c r="F837043"/>
      <c r="G837043"/>
      <c r="H837043"/>
      <c r="I837043"/>
      <c r="J837043"/>
      <c r="K837043"/>
      <c r="L837043"/>
      <c r="M837043" s="115"/>
      <c r="N837043" s="115"/>
      <c r="O837043"/>
      <c r="P837043"/>
      <c r="Q837043"/>
      <c r="R837043" s="19"/>
      <c r="S837043" s="19"/>
      <c r="T837043"/>
      <c r="U837043" s="113"/>
      <c r="V837043" s="19"/>
      <c r="W837043" s="19"/>
      <c r="X837043" s="19"/>
      <c r="Y837043" s="19"/>
      <c r="Z837043" s="19"/>
      <c r="AA837043" s="19"/>
      <c r="AB837043" s="19"/>
      <c r="AC837043" s="19"/>
      <c r="AD837043" s="19"/>
      <c r="AE837043" s="19"/>
      <c r="AF837043" s="19"/>
      <c r="AG837043" s="19"/>
      <c r="AH837043" s="19"/>
      <c r="AI837043" s="19"/>
      <c r="AJ837043" s="19"/>
      <c r="AK837043" s="19"/>
      <c r="AL837043" s="19"/>
      <c r="AM837043" s="19"/>
      <c r="AN837043" s="19"/>
      <c r="AO837043" s="19"/>
      <c r="AP837043"/>
    </row>
    <row r="837044" spans="1:42" s="116" customFormat="1" x14ac:dyDescent="0.3">
      <c r="A837044"/>
      <c r="B837044"/>
      <c r="C837044"/>
      <c r="D837044"/>
      <c r="E837044"/>
      <c r="F837044"/>
      <c r="G837044"/>
      <c r="H837044"/>
      <c r="I837044"/>
      <c r="J837044"/>
      <c r="K837044"/>
      <c r="L837044"/>
      <c r="M837044" s="115"/>
      <c r="N837044" s="115"/>
      <c r="O837044"/>
      <c r="P837044"/>
      <c r="Q837044"/>
      <c r="R837044" s="19"/>
      <c r="S837044" s="19"/>
      <c r="T837044"/>
      <c r="U837044" s="113"/>
      <c r="V837044" s="19"/>
      <c r="W837044" s="19"/>
      <c r="X837044" s="19"/>
      <c r="Y837044" s="19"/>
      <c r="Z837044" s="19"/>
      <c r="AA837044" s="19"/>
      <c r="AB837044" s="19"/>
      <c r="AC837044" s="19"/>
      <c r="AD837044" s="19"/>
      <c r="AE837044" s="19"/>
      <c r="AF837044" s="19"/>
      <c r="AG837044" s="19"/>
      <c r="AH837044" s="19"/>
      <c r="AI837044" s="19"/>
      <c r="AJ837044" s="19"/>
      <c r="AK837044" s="19"/>
      <c r="AL837044" s="19"/>
      <c r="AM837044" s="19"/>
      <c r="AN837044" s="19"/>
      <c r="AO837044" s="19"/>
      <c r="AP837044"/>
    </row>
    <row r="837045" spans="1:42" s="116" customFormat="1" x14ac:dyDescent="0.3">
      <c r="A837045"/>
      <c r="B837045"/>
      <c r="C837045"/>
      <c r="D837045"/>
      <c r="E837045"/>
      <c r="F837045"/>
      <c r="G837045"/>
      <c r="H837045"/>
      <c r="I837045"/>
      <c r="J837045"/>
      <c r="K837045"/>
      <c r="L837045"/>
      <c r="M837045" s="115"/>
      <c r="N837045" s="115"/>
      <c r="O837045"/>
      <c r="P837045"/>
      <c r="Q837045"/>
      <c r="R837045" s="19"/>
      <c r="S837045" s="19"/>
      <c r="T837045"/>
      <c r="U837045" s="113"/>
      <c r="V837045" s="19"/>
      <c r="W837045" s="19"/>
      <c r="X837045" s="19"/>
      <c r="Y837045" s="19"/>
      <c r="Z837045" s="19"/>
      <c r="AA837045" s="19"/>
      <c r="AB837045" s="19"/>
      <c r="AC837045" s="19"/>
      <c r="AD837045" s="19"/>
      <c r="AE837045" s="19"/>
      <c r="AF837045" s="19"/>
      <c r="AG837045" s="19"/>
      <c r="AH837045" s="19"/>
      <c r="AI837045" s="19"/>
      <c r="AJ837045" s="19"/>
      <c r="AK837045" s="19"/>
      <c r="AL837045" s="19"/>
      <c r="AM837045" s="19"/>
      <c r="AN837045" s="19"/>
      <c r="AO837045" s="19"/>
      <c r="AP837045"/>
    </row>
    <row r="837046" spans="1:42" s="116" customFormat="1" x14ac:dyDescent="0.3">
      <c r="A837046"/>
      <c r="B837046"/>
      <c r="C837046"/>
      <c r="D837046"/>
      <c r="E837046"/>
      <c r="F837046"/>
      <c r="G837046"/>
      <c r="H837046"/>
      <c r="I837046"/>
      <c r="J837046"/>
      <c r="K837046"/>
      <c r="L837046"/>
      <c r="M837046" s="115"/>
      <c r="N837046" s="115"/>
      <c r="O837046"/>
      <c r="P837046"/>
      <c r="Q837046"/>
      <c r="R837046" s="19"/>
      <c r="S837046" s="19"/>
      <c r="T837046"/>
      <c r="U837046" s="113"/>
      <c r="V837046" s="19"/>
      <c r="W837046" s="19"/>
      <c r="X837046" s="19"/>
      <c r="Y837046" s="19"/>
      <c r="Z837046" s="19"/>
      <c r="AA837046" s="19"/>
      <c r="AB837046" s="19"/>
      <c r="AC837046" s="19"/>
      <c r="AD837046" s="19"/>
      <c r="AE837046" s="19"/>
      <c r="AF837046" s="19"/>
      <c r="AG837046" s="19"/>
      <c r="AH837046" s="19"/>
      <c r="AI837046" s="19"/>
      <c r="AJ837046" s="19"/>
      <c r="AK837046" s="19"/>
      <c r="AL837046" s="19"/>
      <c r="AM837046" s="19"/>
      <c r="AN837046" s="19"/>
      <c r="AO837046" s="19"/>
      <c r="AP837046"/>
    </row>
    <row r="837047" spans="1:42" s="116" customFormat="1" x14ac:dyDescent="0.3">
      <c r="A837047"/>
      <c r="B837047"/>
      <c r="C837047"/>
      <c r="D837047"/>
      <c r="E837047"/>
      <c r="F837047"/>
      <c r="G837047"/>
      <c r="H837047"/>
      <c r="I837047"/>
      <c r="J837047"/>
      <c r="K837047"/>
      <c r="L837047"/>
      <c r="M837047" s="115"/>
      <c r="N837047" s="115"/>
      <c r="O837047"/>
      <c r="P837047"/>
      <c r="Q837047"/>
      <c r="R837047" s="19"/>
      <c r="S837047" s="19"/>
      <c r="T837047"/>
      <c r="U837047" s="113"/>
      <c r="V837047" s="19"/>
      <c r="W837047" s="19"/>
      <c r="X837047" s="19"/>
      <c r="Y837047" s="19"/>
      <c r="Z837047" s="19"/>
      <c r="AA837047" s="19"/>
      <c r="AB837047" s="19"/>
      <c r="AC837047" s="19"/>
      <c r="AD837047" s="19"/>
      <c r="AE837047" s="19"/>
      <c r="AF837047" s="19"/>
      <c r="AG837047" s="19"/>
      <c r="AH837047" s="19"/>
      <c r="AI837047" s="19"/>
      <c r="AJ837047" s="19"/>
      <c r="AK837047" s="19"/>
      <c r="AL837047" s="19"/>
      <c r="AM837047" s="19"/>
      <c r="AN837047" s="19"/>
      <c r="AO837047" s="19"/>
      <c r="AP837047"/>
    </row>
    <row r="837048" spans="1:42" s="116" customFormat="1" x14ac:dyDescent="0.3">
      <c r="A837048"/>
      <c r="B837048"/>
      <c r="C837048"/>
      <c r="D837048"/>
      <c r="E837048"/>
      <c r="F837048"/>
      <c r="G837048"/>
      <c r="H837048"/>
      <c r="I837048"/>
      <c r="J837048"/>
      <c r="K837048"/>
      <c r="L837048"/>
      <c r="M837048" s="115"/>
      <c r="N837048" s="115"/>
      <c r="O837048"/>
      <c r="P837048"/>
      <c r="Q837048"/>
      <c r="R837048" s="19"/>
      <c r="S837048" s="19"/>
      <c r="T837048"/>
      <c r="U837048" s="113"/>
      <c r="V837048" s="19"/>
      <c r="W837048" s="19"/>
      <c r="X837048" s="19"/>
      <c r="Y837048" s="19"/>
      <c r="Z837048" s="19"/>
      <c r="AA837048" s="19"/>
      <c r="AB837048" s="19"/>
      <c r="AC837048" s="19"/>
      <c r="AD837048" s="19"/>
      <c r="AE837048" s="19"/>
      <c r="AF837048" s="19"/>
      <c r="AG837048" s="19"/>
      <c r="AH837048" s="19"/>
      <c r="AI837048" s="19"/>
      <c r="AJ837048" s="19"/>
      <c r="AK837048" s="19"/>
      <c r="AL837048" s="19"/>
      <c r="AM837048" s="19"/>
      <c r="AN837048" s="19"/>
      <c r="AO837048" s="19"/>
      <c r="AP837048"/>
    </row>
    <row r="837049" spans="1:42" s="116" customFormat="1" x14ac:dyDescent="0.3">
      <c r="A837049"/>
      <c r="B837049"/>
      <c r="C837049"/>
      <c r="D837049"/>
      <c r="E837049"/>
      <c r="F837049"/>
      <c r="G837049"/>
      <c r="H837049"/>
      <c r="I837049"/>
      <c r="J837049"/>
      <c r="K837049"/>
      <c r="L837049"/>
      <c r="M837049" s="115"/>
      <c r="N837049" s="115"/>
      <c r="O837049"/>
      <c r="P837049"/>
      <c r="Q837049"/>
      <c r="R837049" s="19"/>
      <c r="S837049" s="19"/>
      <c r="T837049"/>
      <c r="U837049" s="113"/>
      <c r="V837049" s="19"/>
      <c r="W837049" s="19"/>
      <c r="X837049" s="19"/>
      <c r="Y837049" s="19"/>
      <c r="Z837049" s="19"/>
      <c r="AA837049" s="19"/>
      <c r="AB837049" s="19"/>
      <c r="AC837049" s="19"/>
      <c r="AD837049" s="19"/>
      <c r="AE837049" s="19"/>
      <c r="AF837049" s="19"/>
      <c r="AG837049" s="19"/>
      <c r="AH837049" s="19"/>
      <c r="AI837049" s="19"/>
      <c r="AJ837049" s="19"/>
      <c r="AK837049" s="19"/>
      <c r="AL837049" s="19"/>
      <c r="AM837049" s="19"/>
      <c r="AN837049" s="19"/>
      <c r="AO837049" s="19"/>
      <c r="AP837049"/>
    </row>
    <row r="837050" spans="1:42" s="116" customFormat="1" x14ac:dyDescent="0.3">
      <c r="A837050"/>
      <c r="B837050"/>
      <c r="C837050"/>
      <c r="D837050"/>
      <c r="E837050"/>
      <c r="F837050"/>
      <c r="G837050"/>
      <c r="H837050"/>
      <c r="I837050"/>
      <c r="J837050"/>
      <c r="K837050"/>
      <c r="L837050"/>
      <c r="M837050" s="115"/>
      <c r="N837050" s="115"/>
      <c r="O837050"/>
      <c r="P837050"/>
      <c r="Q837050"/>
      <c r="R837050" s="19"/>
      <c r="S837050" s="19"/>
      <c r="T837050"/>
      <c r="U837050" s="113"/>
      <c r="V837050" s="19"/>
      <c r="W837050" s="19"/>
      <c r="X837050" s="19"/>
      <c r="Y837050" s="19"/>
      <c r="Z837050" s="19"/>
      <c r="AA837050" s="19"/>
      <c r="AB837050" s="19"/>
      <c r="AC837050" s="19"/>
      <c r="AD837050" s="19"/>
      <c r="AE837050" s="19"/>
      <c r="AF837050" s="19"/>
      <c r="AG837050" s="19"/>
      <c r="AH837050" s="19"/>
      <c r="AI837050" s="19"/>
      <c r="AJ837050" s="19"/>
      <c r="AK837050" s="19"/>
      <c r="AL837050" s="19"/>
      <c r="AM837050" s="19"/>
      <c r="AN837050" s="19"/>
      <c r="AO837050" s="19"/>
      <c r="AP837050"/>
    </row>
    <row r="837051" spans="1:42" s="116" customFormat="1" x14ac:dyDescent="0.3">
      <c r="A837051"/>
      <c r="B837051"/>
      <c r="C837051"/>
      <c r="D837051"/>
      <c r="E837051"/>
      <c r="F837051"/>
      <c r="G837051"/>
      <c r="H837051"/>
      <c r="I837051"/>
      <c r="J837051"/>
      <c r="K837051"/>
      <c r="L837051"/>
      <c r="M837051" s="115"/>
      <c r="N837051" s="115"/>
      <c r="O837051"/>
      <c r="P837051"/>
      <c r="Q837051"/>
      <c r="R837051" s="19"/>
      <c r="S837051" s="19"/>
      <c r="T837051"/>
      <c r="U837051" s="113"/>
      <c r="V837051" s="19"/>
      <c r="W837051" s="19"/>
      <c r="X837051" s="19"/>
      <c r="Y837051" s="19"/>
      <c r="Z837051" s="19"/>
      <c r="AA837051" s="19"/>
      <c r="AB837051" s="19"/>
      <c r="AC837051" s="19"/>
      <c r="AD837051" s="19"/>
      <c r="AE837051" s="19"/>
      <c r="AF837051" s="19"/>
      <c r="AG837051" s="19"/>
      <c r="AH837051" s="19"/>
      <c r="AI837051" s="19"/>
      <c r="AJ837051" s="19"/>
      <c r="AK837051" s="19"/>
      <c r="AL837051" s="19"/>
      <c r="AM837051" s="19"/>
      <c r="AN837051" s="19"/>
      <c r="AO837051" s="19"/>
      <c r="AP837051"/>
    </row>
    <row r="837052" spans="1:42" s="116" customFormat="1" x14ac:dyDescent="0.3">
      <c r="A837052"/>
      <c r="B837052"/>
      <c r="C837052"/>
      <c r="D837052"/>
      <c r="E837052"/>
      <c r="F837052"/>
      <c r="G837052"/>
      <c r="H837052"/>
      <c r="I837052"/>
      <c r="J837052"/>
      <c r="K837052"/>
      <c r="L837052"/>
      <c r="M837052" s="115"/>
      <c r="N837052" s="115"/>
      <c r="O837052"/>
      <c r="P837052"/>
      <c r="Q837052"/>
      <c r="R837052" s="19"/>
      <c r="S837052" s="19"/>
      <c r="T837052"/>
      <c r="U837052" s="113"/>
      <c r="V837052" s="19"/>
      <c r="W837052" s="19"/>
      <c r="X837052" s="19"/>
      <c r="Y837052" s="19"/>
      <c r="Z837052" s="19"/>
      <c r="AA837052" s="19"/>
      <c r="AB837052" s="19"/>
      <c r="AC837052" s="19"/>
      <c r="AD837052" s="19"/>
      <c r="AE837052" s="19"/>
      <c r="AF837052" s="19"/>
      <c r="AG837052" s="19"/>
      <c r="AH837052" s="19"/>
      <c r="AI837052" s="19"/>
      <c r="AJ837052" s="19"/>
      <c r="AK837052" s="19"/>
      <c r="AL837052" s="19"/>
      <c r="AM837052" s="19"/>
      <c r="AN837052" s="19"/>
      <c r="AO837052" s="19"/>
      <c r="AP837052"/>
    </row>
    <row r="837053" spans="1:42" s="116" customFormat="1" x14ac:dyDescent="0.3">
      <c r="A837053"/>
      <c r="B837053"/>
      <c r="C837053"/>
      <c r="D837053"/>
      <c r="E837053"/>
      <c r="F837053"/>
      <c r="G837053"/>
      <c r="H837053"/>
      <c r="I837053"/>
      <c r="J837053"/>
      <c r="K837053"/>
      <c r="L837053"/>
      <c r="M837053" s="115"/>
      <c r="N837053" s="115"/>
      <c r="O837053"/>
      <c r="P837053"/>
      <c r="Q837053"/>
      <c r="R837053" s="19"/>
      <c r="S837053" s="19"/>
      <c r="T837053"/>
      <c r="U837053" s="113"/>
      <c r="V837053" s="19"/>
      <c r="W837053" s="19"/>
      <c r="X837053" s="19"/>
      <c r="Y837053" s="19"/>
      <c r="Z837053" s="19"/>
      <c r="AA837053" s="19"/>
      <c r="AB837053" s="19"/>
      <c r="AC837053" s="19"/>
      <c r="AD837053" s="19"/>
      <c r="AE837053" s="19"/>
      <c r="AF837053" s="19"/>
      <c r="AG837053" s="19"/>
      <c r="AH837053" s="19"/>
      <c r="AI837053" s="19"/>
      <c r="AJ837053" s="19"/>
      <c r="AK837053" s="19"/>
      <c r="AL837053" s="19"/>
      <c r="AM837053" s="19"/>
      <c r="AN837053" s="19"/>
      <c r="AO837053" s="19"/>
      <c r="AP837053"/>
    </row>
    <row r="837054" spans="1:42" s="116" customFormat="1" x14ac:dyDescent="0.3">
      <c r="A837054"/>
      <c r="B837054"/>
      <c r="C837054"/>
      <c r="D837054"/>
      <c r="E837054"/>
      <c r="F837054"/>
      <c r="G837054"/>
      <c r="H837054"/>
      <c r="I837054"/>
      <c r="J837054"/>
      <c r="K837054"/>
      <c r="L837054"/>
      <c r="M837054" s="115"/>
      <c r="N837054" s="115"/>
      <c r="O837054"/>
      <c r="P837054"/>
      <c r="Q837054"/>
      <c r="R837054" s="19"/>
      <c r="S837054" s="19"/>
      <c r="T837054"/>
      <c r="U837054" s="113"/>
      <c r="V837054" s="19"/>
      <c r="W837054" s="19"/>
      <c r="X837054" s="19"/>
      <c r="Y837054" s="19"/>
      <c r="Z837054" s="19"/>
      <c r="AA837054" s="19"/>
      <c r="AB837054" s="19"/>
      <c r="AC837054" s="19"/>
      <c r="AD837054" s="19"/>
      <c r="AE837054" s="19"/>
      <c r="AF837054" s="19"/>
      <c r="AG837054" s="19"/>
      <c r="AH837054" s="19"/>
      <c r="AI837054" s="19"/>
      <c r="AJ837054" s="19"/>
      <c r="AK837054" s="19"/>
      <c r="AL837054" s="19"/>
      <c r="AM837054" s="19"/>
      <c r="AN837054" s="19"/>
      <c r="AO837054" s="19"/>
      <c r="AP837054"/>
    </row>
    <row r="837055" spans="1:42" s="116" customFormat="1" x14ac:dyDescent="0.3">
      <c r="A837055"/>
      <c r="B837055"/>
      <c r="C837055"/>
      <c r="D837055"/>
      <c r="E837055"/>
      <c r="F837055"/>
      <c r="G837055"/>
      <c r="H837055"/>
      <c r="I837055"/>
      <c r="J837055"/>
      <c r="K837055"/>
      <c r="L837055"/>
      <c r="M837055" s="115"/>
      <c r="N837055" s="115"/>
      <c r="O837055"/>
      <c r="P837055"/>
      <c r="Q837055"/>
      <c r="R837055" s="19"/>
      <c r="S837055" s="19"/>
      <c r="T837055"/>
      <c r="U837055" s="113"/>
      <c r="V837055" s="19"/>
      <c r="W837055" s="19"/>
      <c r="X837055" s="19"/>
      <c r="Y837055" s="19"/>
      <c r="Z837055" s="19"/>
      <c r="AA837055" s="19"/>
      <c r="AB837055" s="19"/>
      <c r="AC837055" s="19"/>
      <c r="AD837055" s="19"/>
      <c r="AE837055" s="19"/>
      <c r="AF837055" s="19"/>
      <c r="AG837055" s="19"/>
      <c r="AH837055" s="19"/>
      <c r="AI837055" s="19"/>
      <c r="AJ837055" s="19"/>
      <c r="AK837055" s="19"/>
      <c r="AL837055" s="19"/>
      <c r="AM837055" s="19"/>
      <c r="AN837055" s="19"/>
      <c r="AO837055" s="19"/>
      <c r="AP837055"/>
    </row>
    <row r="837056" spans="1:42" s="116" customFormat="1" x14ac:dyDescent="0.3">
      <c r="A837056"/>
      <c r="B837056"/>
      <c r="C837056"/>
      <c r="D837056"/>
      <c r="E837056"/>
      <c r="F837056"/>
      <c r="G837056"/>
      <c r="H837056"/>
      <c r="I837056"/>
      <c r="J837056"/>
      <c r="K837056"/>
      <c r="L837056"/>
      <c r="M837056" s="115"/>
      <c r="N837056" s="115"/>
      <c r="O837056"/>
      <c r="P837056"/>
      <c r="Q837056"/>
      <c r="R837056" s="19"/>
      <c r="S837056" s="19"/>
      <c r="T837056"/>
      <c r="U837056" s="113"/>
      <c r="V837056" s="19"/>
      <c r="W837056" s="19"/>
      <c r="X837056" s="19"/>
      <c r="Y837056" s="19"/>
      <c r="Z837056" s="19"/>
      <c r="AA837056" s="19"/>
      <c r="AB837056" s="19"/>
      <c r="AC837056" s="19"/>
      <c r="AD837056" s="19"/>
      <c r="AE837056" s="19"/>
      <c r="AF837056" s="19"/>
      <c r="AG837056" s="19"/>
      <c r="AH837056" s="19"/>
      <c r="AI837056" s="19"/>
      <c r="AJ837056" s="19"/>
      <c r="AK837056" s="19"/>
      <c r="AL837056" s="19"/>
      <c r="AM837056" s="19"/>
      <c r="AN837056" s="19"/>
      <c r="AO837056" s="19"/>
      <c r="AP837056"/>
    </row>
    <row r="837057" spans="1:42" s="116" customFormat="1" x14ac:dyDescent="0.3">
      <c r="A837057"/>
      <c r="B837057"/>
      <c r="C837057"/>
      <c r="D837057"/>
      <c r="E837057"/>
      <c r="F837057"/>
      <c r="G837057"/>
      <c r="H837057"/>
      <c r="I837057"/>
      <c r="J837057"/>
      <c r="K837057"/>
      <c r="L837057"/>
      <c r="M837057" s="115"/>
      <c r="N837057" s="115"/>
      <c r="O837057"/>
      <c r="P837057"/>
      <c r="Q837057"/>
      <c r="R837057" s="19"/>
      <c r="S837057" s="19"/>
      <c r="T837057"/>
      <c r="U837057" s="113"/>
      <c r="V837057" s="19"/>
      <c r="W837057" s="19"/>
      <c r="X837057" s="19"/>
      <c r="Y837057" s="19"/>
      <c r="Z837057" s="19"/>
      <c r="AA837057" s="19"/>
      <c r="AB837057" s="19"/>
      <c r="AC837057" s="19"/>
      <c r="AD837057" s="19"/>
      <c r="AE837057" s="19"/>
      <c r="AF837057" s="19"/>
      <c r="AG837057" s="19"/>
      <c r="AH837057" s="19"/>
      <c r="AI837057" s="19"/>
      <c r="AJ837057" s="19"/>
      <c r="AK837057" s="19"/>
      <c r="AL837057" s="19"/>
      <c r="AM837057" s="19"/>
      <c r="AN837057" s="19"/>
      <c r="AO837057" s="19"/>
      <c r="AP837057"/>
    </row>
    <row r="837058" spans="1:42" s="116" customFormat="1" x14ac:dyDescent="0.3">
      <c r="A837058"/>
      <c r="B837058"/>
      <c r="C837058"/>
      <c r="D837058"/>
      <c r="E837058"/>
      <c r="F837058"/>
      <c r="G837058"/>
      <c r="H837058"/>
      <c r="I837058"/>
      <c r="J837058"/>
      <c r="K837058"/>
      <c r="L837058"/>
      <c r="M837058" s="115"/>
      <c r="N837058" s="115"/>
      <c r="O837058"/>
      <c r="P837058"/>
      <c r="Q837058"/>
      <c r="R837058" s="19"/>
      <c r="S837058" s="19"/>
      <c r="T837058"/>
      <c r="U837058" s="113"/>
      <c r="V837058" s="19"/>
      <c r="W837058" s="19"/>
      <c r="X837058" s="19"/>
      <c r="Y837058" s="19"/>
      <c r="Z837058" s="19"/>
      <c r="AA837058" s="19"/>
      <c r="AB837058" s="19"/>
      <c r="AC837058" s="19"/>
      <c r="AD837058" s="19"/>
      <c r="AE837058" s="19"/>
      <c r="AF837058" s="19"/>
      <c r="AG837058" s="19"/>
      <c r="AH837058" s="19"/>
      <c r="AI837058" s="19"/>
      <c r="AJ837058" s="19"/>
      <c r="AK837058" s="19"/>
      <c r="AL837058" s="19"/>
      <c r="AM837058" s="19"/>
      <c r="AN837058" s="19"/>
      <c r="AO837058" s="19"/>
      <c r="AP837058"/>
    </row>
    <row r="837059" spans="1:42" s="116" customFormat="1" x14ac:dyDescent="0.3">
      <c r="A837059"/>
      <c r="B837059"/>
      <c r="C837059"/>
      <c r="D837059"/>
      <c r="E837059"/>
      <c r="F837059"/>
      <c r="G837059"/>
      <c r="H837059"/>
      <c r="I837059"/>
      <c r="J837059"/>
      <c r="K837059"/>
      <c r="L837059"/>
      <c r="M837059" s="115"/>
      <c r="N837059" s="115"/>
      <c r="O837059"/>
      <c r="P837059"/>
      <c r="Q837059"/>
      <c r="R837059" s="19"/>
      <c r="S837059" s="19"/>
      <c r="T837059"/>
      <c r="U837059" s="113"/>
      <c r="V837059" s="19"/>
      <c r="W837059" s="19"/>
      <c r="X837059" s="19"/>
      <c r="Y837059" s="19"/>
      <c r="Z837059" s="19"/>
      <c r="AA837059" s="19"/>
      <c r="AB837059" s="19"/>
      <c r="AC837059" s="19"/>
      <c r="AD837059" s="19"/>
      <c r="AE837059" s="19"/>
      <c r="AF837059" s="19"/>
      <c r="AG837059" s="19"/>
      <c r="AH837059" s="19"/>
      <c r="AI837059" s="19"/>
      <c r="AJ837059" s="19"/>
      <c r="AK837059" s="19"/>
      <c r="AL837059" s="19"/>
      <c r="AM837059" s="19"/>
      <c r="AN837059" s="19"/>
      <c r="AO837059" s="19"/>
      <c r="AP837059"/>
    </row>
    <row r="837060" spans="1:42" s="116" customFormat="1" x14ac:dyDescent="0.3">
      <c r="A837060"/>
      <c r="B837060"/>
      <c r="C837060"/>
      <c r="D837060"/>
      <c r="E837060"/>
      <c r="F837060"/>
      <c r="G837060"/>
      <c r="H837060"/>
      <c r="I837060"/>
      <c r="J837060"/>
      <c r="K837060"/>
      <c r="L837060"/>
      <c r="M837060" s="115"/>
      <c r="N837060" s="115"/>
      <c r="O837060"/>
      <c r="P837060"/>
      <c r="Q837060"/>
      <c r="R837060" s="19"/>
      <c r="S837060" s="19"/>
      <c r="T837060"/>
      <c r="U837060" s="113"/>
      <c r="V837060" s="19"/>
      <c r="W837060" s="19"/>
      <c r="X837060" s="19"/>
      <c r="Y837060" s="19"/>
      <c r="Z837060" s="19"/>
      <c r="AA837060" s="19"/>
      <c r="AB837060" s="19"/>
      <c r="AC837060" s="19"/>
      <c r="AD837060" s="19"/>
      <c r="AE837060" s="19"/>
      <c r="AF837060" s="19"/>
      <c r="AG837060" s="19"/>
      <c r="AH837060" s="19"/>
      <c r="AI837060" s="19"/>
      <c r="AJ837060" s="19"/>
      <c r="AK837060" s="19"/>
      <c r="AL837060" s="19"/>
      <c r="AM837060" s="19"/>
      <c r="AN837060" s="19"/>
      <c r="AO837060" s="19"/>
      <c r="AP837060"/>
    </row>
    <row r="837061" spans="1:42" s="116" customFormat="1" x14ac:dyDescent="0.3">
      <c r="A837061"/>
      <c r="B837061"/>
      <c r="C837061"/>
      <c r="D837061"/>
      <c r="E837061"/>
      <c r="F837061"/>
      <c r="G837061"/>
      <c r="H837061"/>
      <c r="I837061"/>
      <c r="J837061"/>
      <c r="K837061"/>
      <c r="L837061"/>
      <c r="M837061" s="115"/>
      <c r="N837061" s="115"/>
      <c r="O837061"/>
      <c r="P837061"/>
      <c r="Q837061"/>
      <c r="R837061" s="19"/>
      <c r="S837061" s="19"/>
      <c r="T837061"/>
      <c r="U837061" s="113"/>
      <c r="V837061" s="19"/>
      <c r="W837061" s="19"/>
      <c r="X837061" s="19"/>
      <c r="Y837061" s="19"/>
      <c r="Z837061" s="19"/>
      <c r="AA837061" s="19"/>
      <c r="AB837061" s="19"/>
      <c r="AC837061" s="19"/>
      <c r="AD837061" s="19"/>
      <c r="AE837061" s="19"/>
      <c r="AF837061" s="19"/>
      <c r="AG837061" s="19"/>
      <c r="AH837061" s="19"/>
      <c r="AI837061" s="19"/>
      <c r="AJ837061" s="19"/>
      <c r="AK837061" s="19"/>
      <c r="AL837061" s="19"/>
      <c r="AM837061" s="19"/>
      <c r="AN837061" s="19"/>
      <c r="AO837061" s="19"/>
      <c r="AP837061"/>
    </row>
    <row r="837062" spans="1:42" s="116" customFormat="1" x14ac:dyDescent="0.3">
      <c r="A837062"/>
      <c r="B837062"/>
      <c r="C837062"/>
      <c r="D837062"/>
      <c r="E837062"/>
      <c r="F837062"/>
      <c r="G837062"/>
      <c r="H837062"/>
      <c r="I837062"/>
      <c r="J837062"/>
      <c r="K837062"/>
      <c r="L837062"/>
      <c r="M837062" s="115"/>
      <c r="N837062" s="115"/>
      <c r="O837062"/>
      <c r="P837062"/>
      <c r="Q837062"/>
      <c r="R837062" s="19"/>
      <c r="S837062" s="19"/>
      <c r="T837062"/>
      <c r="U837062" s="113"/>
      <c r="V837062" s="19"/>
      <c r="W837062" s="19"/>
      <c r="X837062" s="19"/>
      <c r="Y837062" s="19"/>
      <c r="Z837062" s="19"/>
      <c r="AA837062" s="19"/>
      <c r="AB837062" s="19"/>
      <c r="AC837062" s="19"/>
      <c r="AD837062" s="19"/>
      <c r="AE837062" s="19"/>
      <c r="AF837062" s="19"/>
      <c r="AG837062" s="19"/>
      <c r="AH837062" s="19"/>
      <c r="AI837062" s="19"/>
      <c r="AJ837062" s="19"/>
      <c r="AK837062" s="19"/>
      <c r="AL837062" s="19"/>
      <c r="AM837062" s="19"/>
      <c r="AN837062" s="19"/>
      <c r="AO837062" s="19"/>
      <c r="AP837062"/>
    </row>
    <row r="837063" spans="1:42" s="116" customFormat="1" x14ac:dyDescent="0.3">
      <c r="A837063"/>
      <c r="B837063"/>
      <c r="C837063"/>
      <c r="D837063"/>
      <c r="E837063"/>
      <c r="F837063"/>
      <c r="G837063"/>
      <c r="H837063"/>
      <c r="I837063"/>
      <c r="J837063"/>
      <c r="K837063"/>
      <c r="L837063"/>
      <c r="M837063" s="115"/>
      <c r="N837063" s="115"/>
      <c r="O837063"/>
      <c r="P837063"/>
      <c r="Q837063"/>
      <c r="R837063" s="19"/>
      <c r="S837063" s="19"/>
      <c r="T837063"/>
      <c r="U837063" s="113"/>
      <c r="V837063" s="19"/>
      <c r="W837063" s="19"/>
      <c r="X837063" s="19"/>
      <c r="Y837063" s="19"/>
      <c r="Z837063" s="19"/>
      <c r="AA837063" s="19"/>
      <c r="AB837063" s="19"/>
      <c r="AC837063" s="19"/>
      <c r="AD837063" s="19"/>
      <c r="AE837063" s="19"/>
      <c r="AF837063" s="19"/>
      <c r="AG837063" s="19"/>
      <c r="AH837063" s="19"/>
      <c r="AI837063" s="19"/>
      <c r="AJ837063" s="19"/>
      <c r="AK837063" s="19"/>
      <c r="AL837063" s="19"/>
      <c r="AM837063" s="19"/>
      <c r="AN837063" s="19"/>
      <c r="AO837063" s="19"/>
      <c r="AP837063"/>
    </row>
    <row r="837064" spans="1:42" s="116" customFormat="1" x14ac:dyDescent="0.3">
      <c r="A837064"/>
      <c r="B837064"/>
      <c r="C837064"/>
      <c r="D837064"/>
      <c r="E837064"/>
      <c r="F837064"/>
      <c r="G837064"/>
      <c r="H837064"/>
      <c r="I837064"/>
      <c r="J837064"/>
      <c r="K837064"/>
      <c r="L837064"/>
      <c r="M837064" s="115"/>
      <c r="N837064" s="115"/>
      <c r="O837064"/>
      <c r="P837064"/>
      <c r="Q837064"/>
      <c r="R837064" s="19"/>
      <c r="S837064" s="19"/>
      <c r="T837064"/>
      <c r="U837064" s="113"/>
      <c r="V837064" s="19"/>
      <c r="W837064" s="19"/>
      <c r="X837064" s="19"/>
      <c r="Y837064" s="19"/>
      <c r="Z837064" s="19"/>
      <c r="AA837064" s="19"/>
      <c r="AB837064" s="19"/>
      <c r="AC837064" s="19"/>
      <c r="AD837064" s="19"/>
      <c r="AE837064" s="19"/>
      <c r="AF837064" s="19"/>
      <c r="AG837064" s="19"/>
      <c r="AH837064" s="19"/>
      <c r="AI837064" s="19"/>
      <c r="AJ837064" s="19"/>
      <c r="AK837064" s="19"/>
      <c r="AL837064" s="19"/>
      <c r="AM837064" s="19"/>
      <c r="AN837064" s="19"/>
      <c r="AO837064" s="19"/>
      <c r="AP837064"/>
    </row>
    <row r="837065" spans="1:42" s="116" customFormat="1" x14ac:dyDescent="0.3">
      <c r="A837065"/>
      <c r="B837065"/>
      <c r="C837065"/>
      <c r="D837065"/>
      <c r="E837065"/>
      <c r="F837065"/>
      <c r="G837065"/>
      <c r="H837065"/>
      <c r="I837065"/>
      <c r="J837065"/>
      <c r="K837065"/>
      <c r="L837065"/>
      <c r="M837065" s="115"/>
      <c r="N837065" s="115"/>
      <c r="O837065"/>
      <c r="P837065"/>
      <c r="Q837065"/>
      <c r="R837065" s="19"/>
      <c r="S837065" s="19"/>
      <c r="T837065"/>
      <c r="U837065" s="113"/>
      <c r="V837065" s="19"/>
      <c r="W837065" s="19"/>
      <c r="X837065" s="19"/>
      <c r="Y837065" s="19"/>
      <c r="Z837065" s="19"/>
      <c r="AA837065" s="19"/>
      <c r="AB837065" s="19"/>
      <c r="AC837065" s="19"/>
      <c r="AD837065" s="19"/>
      <c r="AE837065" s="19"/>
      <c r="AF837065" s="19"/>
      <c r="AG837065" s="19"/>
      <c r="AH837065" s="19"/>
      <c r="AI837065" s="19"/>
      <c r="AJ837065" s="19"/>
      <c r="AK837065" s="19"/>
      <c r="AL837065" s="19"/>
      <c r="AM837065" s="19"/>
      <c r="AN837065" s="19"/>
      <c r="AO837065" s="19"/>
      <c r="AP837065"/>
    </row>
    <row r="837066" spans="1:42" s="116" customFormat="1" x14ac:dyDescent="0.3">
      <c r="A837066"/>
      <c r="B837066"/>
      <c r="C837066"/>
      <c r="D837066"/>
      <c r="E837066"/>
      <c r="F837066"/>
      <c r="G837066"/>
      <c r="H837066"/>
      <c r="I837066"/>
      <c r="J837066"/>
      <c r="K837066"/>
      <c r="L837066"/>
      <c r="M837066" s="115"/>
      <c r="N837066" s="115"/>
      <c r="O837066"/>
      <c r="P837066"/>
      <c r="Q837066"/>
      <c r="R837066" s="19"/>
      <c r="S837066" s="19"/>
      <c r="T837066"/>
      <c r="U837066" s="113"/>
      <c r="V837066" s="19"/>
      <c r="W837066" s="19"/>
      <c r="X837066" s="19"/>
      <c r="Y837066" s="19"/>
      <c r="Z837066" s="19"/>
      <c r="AA837066" s="19"/>
      <c r="AB837066" s="19"/>
      <c r="AC837066" s="19"/>
      <c r="AD837066" s="19"/>
      <c r="AE837066" s="19"/>
      <c r="AF837066" s="19"/>
      <c r="AG837066" s="19"/>
      <c r="AH837066" s="19"/>
      <c r="AI837066" s="19"/>
      <c r="AJ837066" s="19"/>
      <c r="AK837066" s="19"/>
      <c r="AL837066" s="19"/>
      <c r="AM837066" s="19"/>
      <c r="AN837066" s="19"/>
      <c r="AO837066" s="19"/>
      <c r="AP837066"/>
    </row>
    <row r="837067" spans="1:42" s="116" customFormat="1" x14ac:dyDescent="0.3">
      <c r="A837067"/>
      <c r="B837067"/>
      <c r="C837067"/>
      <c r="D837067"/>
      <c r="E837067"/>
      <c r="F837067"/>
      <c r="G837067"/>
      <c r="H837067"/>
      <c r="I837067"/>
      <c r="J837067"/>
      <c r="K837067"/>
      <c r="L837067"/>
      <c r="M837067" s="115"/>
      <c r="N837067" s="115"/>
      <c r="O837067"/>
      <c r="P837067"/>
      <c r="Q837067"/>
      <c r="R837067" s="19"/>
      <c r="S837067" s="19"/>
      <c r="T837067"/>
      <c r="U837067" s="113"/>
      <c r="V837067" s="19"/>
      <c r="W837067" s="19"/>
      <c r="X837067" s="19"/>
      <c r="Y837067" s="19"/>
      <c r="Z837067" s="19"/>
      <c r="AA837067" s="19"/>
      <c r="AB837067" s="19"/>
      <c r="AC837067" s="19"/>
      <c r="AD837067" s="19"/>
      <c r="AE837067" s="19"/>
      <c r="AF837067" s="19"/>
      <c r="AG837067" s="19"/>
      <c r="AH837067" s="19"/>
      <c r="AI837067" s="19"/>
      <c r="AJ837067" s="19"/>
      <c r="AK837067" s="19"/>
      <c r="AL837067" s="19"/>
      <c r="AM837067" s="19"/>
      <c r="AN837067" s="19"/>
      <c r="AO837067" s="19"/>
      <c r="AP837067"/>
    </row>
    <row r="837068" spans="1:42" s="116" customFormat="1" x14ac:dyDescent="0.3">
      <c r="A837068"/>
      <c r="B837068"/>
      <c r="C837068"/>
      <c r="D837068"/>
      <c r="E837068"/>
      <c r="F837068"/>
      <c r="G837068"/>
      <c r="H837068"/>
      <c r="I837068"/>
      <c r="J837068"/>
      <c r="K837068"/>
      <c r="L837068"/>
      <c r="M837068" s="115"/>
      <c r="N837068" s="115"/>
      <c r="O837068"/>
      <c r="P837068"/>
      <c r="Q837068"/>
      <c r="R837068" s="19"/>
      <c r="S837068" s="19"/>
      <c r="T837068"/>
      <c r="U837068" s="113"/>
      <c r="V837068" s="19"/>
      <c r="W837068" s="19"/>
      <c r="X837068" s="19"/>
      <c r="Y837068" s="19"/>
      <c r="Z837068" s="19"/>
      <c r="AA837068" s="19"/>
      <c r="AB837068" s="19"/>
      <c r="AC837068" s="19"/>
      <c r="AD837068" s="19"/>
      <c r="AE837068" s="19"/>
      <c r="AF837068" s="19"/>
      <c r="AG837068" s="19"/>
      <c r="AH837068" s="19"/>
      <c r="AI837068" s="19"/>
      <c r="AJ837068" s="19"/>
      <c r="AK837068" s="19"/>
      <c r="AL837068" s="19"/>
      <c r="AM837068" s="19"/>
      <c r="AN837068" s="19"/>
      <c r="AO837068" s="19"/>
      <c r="AP837068"/>
    </row>
    <row r="837069" spans="1:42" s="116" customFormat="1" x14ac:dyDescent="0.3">
      <c r="A837069"/>
      <c r="B837069"/>
      <c r="C837069"/>
      <c r="D837069"/>
      <c r="E837069"/>
      <c r="F837069"/>
      <c r="G837069"/>
      <c r="H837069"/>
      <c r="I837069"/>
      <c r="J837069"/>
      <c r="K837069"/>
      <c r="L837069"/>
      <c r="M837069" s="115"/>
      <c r="N837069" s="115"/>
      <c r="O837069"/>
      <c r="P837069"/>
      <c r="Q837069"/>
      <c r="R837069" s="19"/>
      <c r="S837069" s="19"/>
      <c r="T837069"/>
      <c r="U837069" s="113"/>
      <c r="V837069" s="19"/>
      <c r="W837069" s="19"/>
      <c r="X837069" s="19"/>
      <c r="Y837069" s="19"/>
      <c r="Z837069" s="19"/>
      <c r="AA837069" s="19"/>
      <c r="AB837069" s="19"/>
      <c r="AC837069" s="19"/>
      <c r="AD837069" s="19"/>
      <c r="AE837069" s="19"/>
      <c r="AF837069" s="19"/>
      <c r="AG837069" s="19"/>
      <c r="AH837069" s="19"/>
      <c r="AI837069" s="19"/>
      <c r="AJ837069" s="19"/>
      <c r="AK837069" s="19"/>
      <c r="AL837069" s="19"/>
      <c r="AM837069" s="19"/>
      <c r="AN837069" s="19"/>
      <c r="AO837069" s="19"/>
      <c r="AP837069"/>
    </row>
    <row r="837070" spans="1:42" s="116" customFormat="1" x14ac:dyDescent="0.3">
      <c r="A837070"/>
      <c r="B837070"/>
      <c r="C837070"/>
      <c r="D837070"/>
      <c r="E837070"/>
      <c r="F837070"/>
      <c r="G837070"/>
      <c r="H837070"/>
      <c r="I837070"/>
      <c r="J837070"/>
      <c r="K837070"/>
      <c r="L837070"/>
      <c r="M837070" s="115"/>
      <c r="N837070" s="115"/>
      <c r="O837070"/>
      <c r="P837070"/>
      <c r="Q837070"/>
      <c r="R837070" s="19"/>
      <c r="S837070" s="19"/>
      <c r="T837070"/>
      <c r="U837070" s="113"/>
      <c r="V837070" s="19"/>
      <c r="W837070" s="19"/>
      <c r="X837070" s="19"/>
      <c r="Y837070" s="19"/>
      <c r="Z837070" s="19"/>
      <c r="AA837070" s="19"/>
      <c r="AB837070" s="19"/>
      <c r="AC837070" s="19"/>
      <c r="AD837070" s="19"/>
      <c r="AE837070" s="19"/>
      <c r="AF837070" s="19"/>
      <c r="AG837070" s="19"/>
      <c r="AH837070" s="19"/>
      <c r="AI837070" s="19"/>
      <c r="AJ837070" s="19"/>
      <c r="AK837070" s="19"/>
      <c r="AL837070" s="19"/>
      <c r="AM837070" s="19"/>
      <c r="AN837070" s="19"/>
      <c r="AO837070" s="19"/>
      <c r="AP837070"/>
    </row>
    <row r="837071" spans="1:42" s="116" customFormat="1" x14ac:dyDescent="0.3">
      <c r="A837071"/>
      <c r="B837071"/>
      <c r="C837071"/>
      <c r="D837071"/>
      <c r="E837071"/>
      <c r="F837071"/>
      <c r="G837071"/>
      <c r="H837071"/>
      <c r="I837071"/>
      <c r="J837071"/>
      <c r="K837071"/>
      <c r="L837071"/>
      <c r="M837071" s="115"/>
      <c r="N837071" s="115"/>
      <c r="O837071"/>
      <c r="P837071"/>
      <c r="Q837071"/>
      <c r="R837071" s="19"/>
      <c r="S837071" s="19"/>
      <c r="T837071"/>
      <c r="U837071" s="113"/>
      <c r="V837071" s="19"/>
      <c r="W837071" s="19"/>
      <c r="X837071" s="19"/>
      <c r="Y837071" s="19"/>
      <c r="Z837071" s="19"/>
      <c r="AA837071" s="19"/>
      <c r="AB837071" s="19"/>
      <c r="AC837071" s="19"/>
      <c r="AD837071" s="19"/>
      <c r="AE837071" s="19"/>
      <c r="AF837071" s="19"/>
      <c r="AG837071" s="19"/>
      <c r="AH837071" s="19"/>
      <c r="AI837071" s="19"/>
      <c r="AJ837071" s="19"/>
      <c r="AK837071" s="19"/>
      <c r="AL837071" s="19"/>
      <c r="AM837071" s="19"/>
      <c r="AN837071" s="19"/>
      <c r="AO837071" s="19"/>
      <c r="AP837071"/>
    </row>
    <row r="837072" spans="1:42" s="116" customFormat="1" x14ac:dyDescent="0.3">
      <c r="A837072"/>
      <c r="B837072"/>
      <c r="C837072"/>
      <c r="D837072"/>
      <c r="E837072"/>
      <c r="F837072"/>
      <c r="G837072"/>
      <c r="H837072"/>
      <c r="I837072"/>
      <c r="J837072"/>
      <c r="K837072"/>
      <c r="L837072"/>
      <c r="M837072" s="115"/>
      <c r="N837072" s="115"/>
      <c r="O837072"/>
      <c r="P837072"/>
      <c r="Q837072"/>
      <c r="R837072" s="19"/>
      <c r="S837072" s="19"/>
      <c r="T837072"/>
      <c r="U837072" s="113"/>
      <c r="V837072" s="19"/>
      <c r="W837072" s="19"/>
      <c r="X837072" s="19"/>
      <c r="Y837072" s="19"/>
      <c r="Z837072" s="19"/>
      <c r="AA837072" s="19"/>
      <c r="AB837072" s="19"/>
      <c r="AC837072" s="19"/>
      <c r="AD837072" s="19"/>
      <c r="AE837072" s="19"/>
      <c r="AF837072" s="19"/>
      <c r="AG837072" s="19"/>
      <c r="AH837072" s="19"/>
      <c r="AI837072" s="19"/>
      <c r="AJ837072" s="19"/>
      <c r="AK837072" s="19"/>
      <c r="AL837072" s="19"/>
      <c r="AM837072" s="19"/>
      <c r="AN837072" s="19"/>
      <c r="AO837072" s="19"/>
      <c r="AP837072"/>
    </row>
    <row r="837073" spans="1:42" s="116" customFormat="1" x14ac:dyDescent="0.3">
      <c r="A837073"/>
      <c r="B837073"/>
      <c r="C837073"/>
      <c r="D837073"/>
      <c r="E837073"/>
      <c r="F837073"/>
      <c r="G837073"/>
      <c r="H837073"/>
      <c r="I837073"/>
      <c r="J837073"/>
      <c r="K837073"/>
      <c r="L837073"/>
      <c r="M837073" s="115"/>
      <c r="N837073" s="115"/>
      <c r="O837073"/>
      <c r="P837073"/>
      <c r="Q837073"/>
      <c r="R837073" s="19"/>
      <c r="S837073" s="19"/>
      <c r="T837073"/>
      <c r="U837073" s="113"/>
      <c r="V837073" s="19"/>
      <c r="W837073" s="19"/>
      <c r="X837073" s="19"/>
      <c r="Y837073" s="19"/>
      <c r="Z837073" s="19"/>
      <c r="AA837073" s="19"/>
      <c r="AB837073" s="19"/>
      <c r="AC837073" s="19"/>
      <c r="AD837073" s="19"/>
      <c r="AE837073" s="19"/>
      <c r="AF837073" s="19"/>
      <c r="AG837073" s="19"/>
      <c r="AH837073" s="19"/>
      <c r="AI837073" s="19"/>
      <c r="AJ837073" s="19"/>
      <c r="AK837073" s="19"/>
      <c r="AL837073" s="19"/>
      <c r="AM837073" s="19"/>
      <c r="AN837073" s="19"/>
      <c r="AO837073" s="19"/>
      <c r="AP837073"/>
    </row>
    <row r="837074" spans="1:42" s="116" customFormat="1" x14ac:dyDescent="0.3">
      <c r="A837074"/>
      <c r="B837074"/>
      <c r="C837074"/>
      <c r="D837074"/>
      <c r="E837074"/>
      <c r="F837074"/>
      <c r="G837074"/>
      <c r="H837074"/>
      <c r="I837074"/>
      <c r="J837074"/>
      <c r="K837074"/>
      <c r="L837074"/>
      <c r="M837074" s="115"/>
      <c r="N837074" s="115"/>
      <c r="O837074"/>
      <c r="P837074"/>
      <c r="Q837074"/>
      <c r="R837074" s="19"/>
      <c r="S837074" s="19"/>
      <c r="T837074"/>
      <c r="U837074" s="113"/>
      <c r="V837074" s="19"/>
      <c r="W837074" s="19"/>
      <c r="X837074" s="19"/>
      <c r="Y837074" s="19"/>
      <c r="Z837074" s="19"/>
      <c r="AA837074" s="19"/>
      <c r="AB837074" s="19"/>
      <c r="AC837074" s="19"/>
      <c r="AD837074" s="19"/>
      <c r="AE837074" s="19"/>
      <c r="AF837074" s="19"/>
      <c r="AG837074" s="19"/>
      <c r="AH837074" s="19"/>
      <c r="AI837074" s="19"/>
      <c r="AJ837074" s="19"/>
      <c r="AK837074" s="19"/>
      <c r="AL837074" s="19"/>
      <c r="AM837074" s="19"/>
      <c r="AN837074" s="19"/>
      <c r="AO837074" s="19"/>
      <c r="AP837074"/>
    </row>
    <row r="837075" spans="1:42" s="116" customFormat="1" x14ac:dyDescent="0.3">
      <c r="A837075"/>
      <c r="B837075"/>
      <c r="C837075"/>
      <c r="D837075"/>
      <c r="E837075"/>
      <c r="F837075"/>
      <c r="G837075"/>
      <c r="H837075"/>
      <c r="I837075"/>
      <c r="J837075"/>
      <c r="K837075"/>
      <c r="L837075"/>
      <c r="M837075" s="115"/>
      <c r="N837075" s="115"/>
      <c r="O837075"/>
      <c r="P837075"/>
      <c r="Q837075"/>
      <c r="R837075" s="19"/>
      <c r="S837075" s="19"/>
      <c r="T837075"/>
      <c r="U837075" s="113"/>
      <c r="V837075" s="19"/>
      <c r="W837075" s="19"/>
      <c r="X837075" s="19"/>
      <c r="Y837075" s="19"/>
      <c r="Z837075" s="19"/>
      <c r="AA837075" s="19"/>
      <c r="AB837075" s="19"/>
      <c r="AC837075" s="19"/>
      <c r="AD837075" s="19"/>
      <c r="AE837075" s="19"/>
      <c r="AF837075" s="19"/>
      <c r="AG837075" s="19"/>
      <c r="AH837075" s="19"/>
      <c r="AI837075" s="19"/>
      <c r="AJ837075" s="19"/>
      <c r="AK837075" s="19"/>
      <c r="AL837075" s="19"/>
      <c r="AM837075" s="19"/>
      <c r="AN837075" s="19"/>
      <c r="AO837075" s="19"/>
      <c r="AP837075"/>
    </row>
    <row r="837076" spans="1:42" s="116" customFormat="1" x14ac:dyDescent="0.3">
      <c r="A837076"/>
      <c r="B837076"/>
      <c r="C837076"/>
      <c r="D837076"/>
      <c r="E837076"/>
      <c r="F837076"/>
      <c r="G837076"/>
      <c r="H837076"/>
      <c r="I837076"/>
      <c r="J837076"/>
      <c r="K837076"/>
      <c r="L837076"/>
      <c r="M837076" s="115"/>
      <c r="N837076" s="115"/>
      <c r="O837076"/>
      <c r="P837076"/>
      <c r="Q837076"/>
      <c r="R837076" s="19"/>
      <c r="S837076" s="19"/>
      <c r="T837076"/>
      <c r="U837076" s="113"/>
      <c r="V837076" s="19"/>
      <c r="W837076" s="19"/>
      <c r="X837076" s="19"/>
      <c r="Y837076" s="19"/>
      <c r="Z837076" s="19"/>
      <c r="AA837076" s="19"/>
      <c r="AB837076" s="19"/>
      <c r="AC837076" s="19"/>
      <c r="AD837076" s="19"/>
      <c r="AE837076" s="19"/>
      <c r="AF837076" s="19"/>
      <c r="AG837076" s="19"/>
      <c r="AH837076" s="19"/>
      <c r="AI837076" s="19"/>
      <c r="AJ837076" s="19"/>
      <c r="AK837076" s="19"/>
      <c r="AL837076" s="19"/>
      <c r="AM837076" s="19"/>
      <c r="AN837076" s="19"/>
      <c r="AO837076" s="19"/>
      <c r="AP837076"/>
    </row>
    <row r="837077" spans="1:42" s="116" customFormat="1" x14ac:dyDescent="0.3">
      <c r="A837077"/>
      <c r="B837077"/>
      <c r="C837077"/>
      <c r="D837077"/>
      <c r="E837077"/>
      <c r="F837077"/>
      <c r="G837077"/>
      <c r="H837077"/>
      <c r="I837077"/>
      <c r="J837077"/>
      <c r="K837077"/>
      <c r="L837077"/>
      <c r="M837077" s="115"/>
      <c r="N837077" s="115"/>
      <c r="O837077"/>
      <c r="P837077"/>
      <c r="Q837077"/>
      <c r="R837077" s="19"/>
      <c r="S837077" s="19"/>
      <c r="T837077"/>
      <c r="U837077" s="113"/>
      <c r="V837077" s="19"/>
      <c r="W837077" s="19"/>
      <c r="X837077" s="19"/>
      <c r="Y837077" s="19"/>
      <c r="Z837077" s="19"/>
      <c r="AA837077" s="19"/>
      <c r="AB837077" s="19"/>
      <c r="AC837077" s="19"/>
      <c r="AD837077" s="19"/>
      <c r="AE837077" s="19"/>
      <c r="AF837077" s="19"/>
      <c r="AG837077" s="19"/>
      <c r="AH837077" s="19"/>
      <c r="AI837077" s="19"/>
      <c r="AJ837077" s="19"/>
      <c r="AK837077" s="19"/>
      <c r="AL837077" s="19"/>
      <c r="AM837077" s="19"/>
      <c r="AN837077" s="19"/>
      <c r="AO837077" s="19"/>
      <c r="AP837077"/>
    </row>
    <row r="837078" spans="1:42" s="116" customFormat="1" x14ac:dyDescent="0.3">
      <c r="A837078"/>
      <c r="B837078"/>
      <c r="C837078"/>
      <c r="D837078"/>
      <c r="E837078"/>
      <c r="F837078"/>
      <c r="G837078"/>
      <c r="H837078"/>
      <c r="I837078"/>
      <c r="J837078"/>
      <c r="K837078"/>
      <c r="L837078"/>
      <c r="M837078" s="115"/>
      <c r="N837078" s="115"/>
      <c r="O837078"/>
      <c r="P837078"/>
      <c r="Q837078"/>
      <c r="R837078" s="19"/>
      <c r="S837078" s="19"/>
      <c r="T837078"/>
      <c r="U837078" s="113"/>
      <c r="V837078" s="19"/>
      <c r="W837078" s="19"/>
      <c r="X837078" s="19"/>
      <c r="Y837078" s="19"/>
      <c r="Z837078" s="19"/>
      <c r="AA837078" s="19"/>
      <c r="AB837078" s="19"/>
      <c r="AC837078" s="19"/>
      <c r="AD837078" s="19"/>
      <c r="AE837078" s="19"/>
      <c r="AF837078" s="19"/>
      <c r="AG837078" s="19"/>
      <c r="AH837078" s="19"/>
      <c r="AI837078" s="19"/>
      <c r="AJ837078" s="19"/>
      <c r="AK837078" s="19"/>
      <c r="AL837078" s="19"/>
      <c r="AM837078" s="19"/>
      <c r="AN837078" s="19"/>
      <c r="AO837078" s="19"/>
      <c r="AP837078"/>
    </row>
    <row r="837079" spans="1:42" s="116" customFormat="1" x14ac:dyDescent="0.3">
      <c r="A837079"/>
      <c r="B837079"/>
      <c r="C837079"/>
      <c r="D837079"/>
      <c r="E837079"/>
      <c r="F837079"/>
      <c r="G837079"/>
      <c r="H837079"/>
      <c r="I837079"/>
      <c r="J837079"/>
      <c r="K837079"/>
      <c r="L837079"/>
      <c r="M837079" s="115"/>
      <c r="N837079" s="115"/>
      <c r="O837079"/>
      <c r="P837079"/>
      <c r="Q837079"/>
      <c r="R837079" s="19"/>
      <c r="S837079" s="19"/>
      <c r="T837079"/>
      <c r="U837079" s="113"/>
      <c r="V837079" s="19"/>
      <c r="W837079" s="19"/>
      <c r="X837079" s="19"/>
      <c r="Y837079" s="19"/>
      <c r="Z837079" s="19"/>
      <c r="AA837079" s="19"/>
      <c r="AB837079" s="19"/>
      <c r="AC837079" s="19"/>
      <c r="AD837079" s="19"/>
      <c r="AE837079" s="19"/>
      <c r="AF837079" s="19"/>
      <c r="AG837079" s="19"/>
      <c r="AH837079" s="19"/>
      <c r="AI837079" s="19"/>
      <c r="AJ837079" s="19"/>
      <c r="AK837079" s="19"/>
      <c r="AL837079" s="19"/>
      <c r="AM837079" s="19"/>
      <c r="AN837079" s="19"/>
      <c r="AO837079" s="19"/>
      <c r="AP837079"/>
    </row>
    <row r="837080" spans="1:42" s="116" customFormat="1" x14ac:dyDescent="0.3">
      <c r="A837080"/>
      <c r="B837080"/>
      <c r="C837080"/>
      <c r="D837080"/>
      <c r="E837080"/>
      <c r="F837080"/>
      <c r="G837080"/>
      <c r="H837080"/>
      <c r="I837080"/>
      <c r="J837080"/>
      <c r="K837080"/>
      <c r="L837080"/>
      <c r="M837080" s="115"/>
      <c r="N837080" s="115"/>
      <c r="O837080"/>
      <c r="P837080"/>
      <c r="Q837080"/>
      <c r="R837080" s="19"/>
      <c r="S837080" s="19"/>
      <c r="T837080"/>
      <c r="U837080" s="113"/>
      <c r="V837080" s="19"/>
      <c r="W837080" s="19"/>
      <c r="X837080" s="19"/>
      <c r="Y837080" s="19"/>
      <c r="Z837080" s="19"/>
      <c r="AA837080" s="19"/>
      <c r="AB837080" s="19"/>
      <c r="AC837080" s="19"/>
      <c r="AD837080" s="19"/>
      <c r="AE837080" s="19"/>
      <c r="AF837080" s="19"/>
      <c r="AG837080" s="19"/>
      <c r="AH837080" s="19"/>
      <c r="AI837080" s="19"/>
      <c r="AJ837080" s="19"/>
      <c r="AK837080" s="19"/>
      <c r="AL837080" s="19"/>
      <c r="AM837080" s="19"/>
      <c r="AN837080" s="19"/>
      <c r="AO837080" s="19"/>
      <c r="AP837080"/>
    </row>
    <row r="837081" spans="1:42" s="116" customFormat="1" x14ac:dyDescent="0.3">
      <c r="A837081"/>
      <c r="B837081"/>
      <c r="C837081"/>
      <c r="D837081"/>
      <c r="E837081"/>
      <c r="F837081"/>
      <c r="G837081"/>
      <c r="H837081"/>
      <c r="I837081"/>
      <c r="J837081"/>
      <c r="K837081"/>
      <c r="L837081"/>
      <c r="M837081" s="115"/>
      <c r="N837081" s="115"/>
      <c r="O837081"/>
      <c r="P837081"/>
      <c r="Q837081"/>
      <c r="R837081" s="19"/>
      <c r="S837081" s="19"/>
      <c r="T837081"/>
      <c r="U837081" s="113"/>
      <c r="V837081" s="19"/>
      <c r="W837081" s="19"/>
      <c r="X837081" s="19"/>
      <c r="Y837081" s="19"/>
      <c r="Z837081" s="19"/>
      <c r="AA837081" s="19"/>
      <c r="AB837081" s="19"/>
      <c r="AC837081" s="19"/>
      <c r="AD837081" s="19"/>
      <c r="AE837081" s="19"/>
      <c r="AF837081" s="19"/>
      <c r="AG837081" s="19"/>
      <c r="AH837081" s="19"/>
      <c r="AI837081" s="19"/>
      <c r="AJ837081" s="19"/>
      <c r="AK837081" s="19"/>
      <c r="AL837081" s="19"/>
      <c r="AM837081" s="19"/>
      <c r="AN837081" s="19"/>
      <c r="AO837081" s="19"/>
      <c r="AP837081"/>
    </row>
    <row r="837082" spans="1:42" s="116" customFormat="1" x14ac:dyDescent="0.3">
      <c r="A837082"/>
      <c r="B837082"/>
      <c r="C837082"/>
      <c r="D837082"/>
      <c r="E837082"/>
      <c r="F837082"/>
      <c r="G837082"/>
      <c r="H837082"/>
      <c r="I837082"/>
      <c r="J837082"/>
      <c r="K837082"/>
      <c r="L837082"/>
      <c r="M837082" s="115"/>
      <c r="N837082" s="115"/>
      <c r="O837082"/>
      <c r="P837082"/>
      <c r="Q837082"/>
      <c r="R837082" s="19"/>
      <c r="S837082" s="19"/>
      <c r="T837082"/>
      <c r="U837082" s="113"/>
      <c r="V837082" s="19"/>
      <c r="W837082" s="19"/>
      <c r="X837082" s="19"/>
      <c r="Y837082" s="19"/>
      <c r="Z837082" s="19"/>
      <c r="AA837082" s="19"/>
      <c r="AB837082" s="19"/>
      <c r="AC837082" s="19"/>
      <c r="AD837082" s="19"/>
      <c r="AE837082" s="19"/>
      <c r="AF837082" s="19"/>
      <c r="AG837082" s="19"/>
      <c r="AH837082" s="19"/>
      <c r="AI837082" s="19"/>
      <c r="AJ837082" s="19"/>
      <c r="AK837082" s="19"/>
      <c r="AL837082" s="19"/>
      <c r="AM837082" s="19"/>
      <c r="AN837082" s="19"/>
      <c r="AO837082" s="19"/>
      <c r="AP837082"/>
    </row>
    <row r="837083" spans="1:42" s="116" customFormat="1" x14ac:dyDescent="0.3">
      <c r="A837083"/>
      <c r="B837083"/>
      <c r="C837083"/>
      <c r="D837083"/>
      <c r="E837083"/>
      <c r="F837083"/>
      <c r="G837083"/>
      <c r="H837083"/>
      <c r="I837083"/>
      <c r="J837083"/>
      <c r="K837083"/>
      <c r="L837083"/>
      <c r="M837083" s="115"/>
      <c r="N837083" s="115"/>
      <c r="O837083"/>
      <c r="P837083"/>
      <c r="Q837083"/>
      <c r="R837083" s="19"/>
      <c r="S837083" s="19"/>
      <c r="T837083"/>
      <c r="U837083" s="113"/>
      <c r="V837083" s="19"/>
      <c r="W837083" s="19"/>
      <c r="X837083" s="19"/>
      <c r="Y837083" s="19"/>
      <c r="Z837083" s="19"/>
      <c r="AA837083" s="19"/>
      <c r="AB837083" s="19"/>
      <c r="AC837083" s="19"/>
      <c r="AD837083" s="19"/>
      <c r="AE837083" s="19"/>
      <c r="AF837083" s="19"/>
      <c r="AG837083" s="19"/>
      <c r="AH837083" s="19"/>
      <c r="AI837083" s="19"/>
      <c r="AJ837083" s="19"/>
      <c r="AK837083" s="19"/>
      <c r="AL837083" s="19"/>
      <c r="AM837083" s="19"/>
      <c r="AN837083" s="19"/>
      <c r="AO837083" s="19"/>
      <c r="AP837083"/>
    </row>
    <row r="837084" spans="1:42" s="116" customFormat="1" x14ac:dyDescent="0.3">
      <c r="A837084"/>
      <c r="B837084"/>
      <c r="C837084"/>
      <c r="D837084"/>
      <c r="E837084"/>
      <c r="F837084"/>
      <c r="G837084"/>
      <c r="H837084"/>
      <c r="I837084"/>
      <c r="J837084"/>
      <c r="K837084"/>
      <c r="L837084"/>
      <c r="M837084" s="115"/>
      <c r="N837084" s="115"/>
      <c r="O837084"/>
      <c r="P837084"/>
      <c r="Q837084"/>
      <c r="R837084" s="19"/>
      <c r="S837084" s="19"/>
      <c r="T837084"/>
      <c r="U837084" s="113"/>
      <c r="V837084" s="19"/>
      <c r="W837084" s="19"/>
      <c r="X837084" s="19"/>
      <c r="Y837084" s="19"/>
      <c r="Z837084" s="19"/>
      <c r="AA837084" s="19"/>
      <c r="AB837084" s="19"/>
      <c r="AC837084" s="19"/>
      <c r="AD837084" s="19"/>
      <c r="AE837084" s="19"/>
      <c r="AF837084" s="19"/>
      <c r="AG837084" s="19"/>
      <c r="AH837084" s="19"/>
      <c r="AI837084" s="19"/>
      <c r="AJ837084" s="19"/>
      <c r="AK837084" s="19"/>
      <c r="AL837084" s="19"/>
      <c r="AM837084" s="19"/>
      <c r="AN837084" s="19"/>
      <c r="AO837084" s="19"/>
      <c r="AP837084"/>
    </row>
    <row r="837085" spans="1:42" s="116" customFormat="1" x14ac:dyDescent="0.3">
      <c r="A837085"/>
      <c r="B837085"/>
      <c r="C837085"/>
      <c r="D837085"/>
      <c r="E837085"/>
      <c r="F837085"/>
      <c r="G837085"/>
      <c r="H837085"/>
      <c r="I837085"/>
      <c r="J837085"/>
      <c r="K837085"/>
      <c r="L837085"/>
      <c r="M837085" s="115"/>
      <c r="N837085" s="115"/>
      <c r="O837085"/>
      <c r="P837085"/>
      <c r="Q837085"/>
      <c r="R837085" s="19"/>
      <c r="S837085" s="19"/>
      <c r="T837085"/>
      <c r="U837085" s="113"/>
      <c r="V837085" s="19"/>
      <c r="W837085" s="19"/>
      <c r="X837085" s="19"/>
      <c r="Y837085" s="19"/>
      <c r="Z837085" s="19"/>
      <c r="AA837085" s="19"/>
      <c r="AB837085" s="19"/>
      <c r="AC837085" s="19"/>
      <c r="AD837085" s="19"/>
      <c r="AE837085" s="19"/>
      <c r="AF837085" s="19"/>
      <c r="AG837085" s="19"/>
      <c r="AH837085" s="19"/>
      <c r="AI837085" s="19"/>
      <c r="AJ837085" s="19"/>
      <c r="AK837085" s="19"/>
      <c r="AL837085" s="19"/>
      <c r="AM837085" s="19"/>
      <c r="AN837085" s="19"/>
      <c r="AO837085" s="19"/>
      <c r="AP837085"/>
    </row>
    <row r="837086" spans="1:42" s="116" customFormat="1" x14ac:dyDescent="0.3">
      <c r="A837086"/>
      <c r="B837086"/>
      <c r="C837086"/>
      <c r="D837086"/>
      <c r="E837086"/>
      <c r="F837086"/>
      <c r="G837086"/>
      <c r="H837086"/>
      <c r="I837086"/>
      <c r="J837086"/>
      <c r="K837086"/>
      <c r="L837086"/>
      <c r="M837086" s="115"/>
      <c r="N837086" s="115"/>
      <c r="O837086"/>
      <c r="P837086"/>
      <c r="Q837086"/>
      <c r="R837086" s="19"/>
      <c r="S837086" s="19"/>
      <c r="T837086"/>
      <c r="U837086" s="113"/>
      <c r="V837086" s="19"/>
      <c r="W837086" s="19"/>
      <c r="X837086" s="19"/>
      <c r="Y837086" s="19"/>
      <c r="Z837086" s="19"/>
      <c r="AA837086" s="19"/>
      <c r="AB837086" s="19"/>
      <c r="AC837086" s="19"/>
      <c r="AD837086" s="19"/>
      <c r="AE837086" s="19"/>
      <c r="AF837086" s="19"/>
      <c r="AG837086" s="19"/>
      <c r="AH837086" s="19"/>
      <c r="AI837086" s="19"/>
      <c r="AJ837086" s="19"/>
      <c r="AK837086" s="19"/>
      <c r="AL837086" s="19"/>
      <c r="AM837086" s="19"/>
      <c r="AN837086" s="19"/>
      <c r="AO837086" s="19"/>
      <c r="AP837086"/>
    </row>
    <row r="837087" spans="1:42" s="116" customFormat="1" x14ac:dyDescent="0.3">
      <c r="A837087"/>
      <c r="B837087"/>
      <c r="C837087"/>
      <c r="D837087"/>
      <c r="E837087"/>
      <c r="F837087"/>
      <c r="G837087"/>
      <c r="H837087"/>
      <c r="I837087"/>
      <c r="J837087"/>
      <c r="K837087"/>
      <c r="L837087"/>
      <c r="M837087" s="115"/>
      <c r="N837087" s="115"/>
      <c r="O837087"/>
      <c r="P837087"/>
      <c r="Q837087"/>
      <c r="R837087" s="19"/>
      <c r="S837087" s="19"/>
      <c r="T837087"/>
      <c r="U837087" s="113"/>
      <c r="V837087" s="19"/>
      <c r="W837087" s="19"/>
      <c r="X837087" s="19"/>
      <c r="Y837087" s="19"/>
      <c r="Z837087" s="19"/>
      <c r="AA837087" s="19"/>
      <c r="AB837087" s="19"/>
      <c r="AC837087" s="19"/>
      <c r="AD837087" s="19"/>
      <c r="AE837087" s="19"/>
      <c r="AF837087" s="19"/>
      <c r="AG837087" s="19"/>
      <c r="AH837087" s="19"/>
      <c r="AI837087" s="19"/>
      <c r="AJ837087" s="19"/>
      <c r="AK837087" s="19"/>
      <c r="AL837087" s="19"/>
      <c r="AM837087" s="19"/>
      <c r="AN837087" s="19"/>
      <c r="AO837087" s="19"/>
      <c r="AP837087"/>
    </row>
    <row r="837088" spans="1:42" s="116" customFormat="1" x14ac:dyDescent="0.3">
      <c r="A837088"/>
      <c r="B837088"/>
      <c r="C837088"/>
      <c r="D837088"/>
      <c r="E837088"/>
      <c r="F837088"/>
      <c r="G837088"/>
      <c r="H837088"/>
      <c r="I837088"/>
      <c r="J837088"/>
      <c r="K837088"/>
      <c r="L837088"/>
      <c r="M837088" s="115"/>
      <c r="N837088" s="115"/>
      <c r="O837088"/>
      <c r="P837088"/>
      <c r="Q837088"/>
      <c r="R837088" s="19"/>
      <c r="S837088" s="19"/>
      <c r="T837088"/>
      <c r="U837088" s="113"/>
      <c r="V837088" s="19"/>
      <c r="W837088" s="19"/>
      <c r="X837088" s="19"/>
      <c r="Y837088" s="19"/>
      <c r="Z837088" s="19"/>
      <c r="AA837088" s="19"/>
      <c r="AB837088" s="19"/>
      <c r="AC837088" s="19"/>
      <c r="AD837088" s="19"/>
      <c r="AE837088" s="19"/>
      <c r="AF837088" s="19"/>
      <c r="AG837088" s="19"/>
      <c r="AH837088" s="19"/>
      <c r="AI837088" s="19"/>
      <c r="AJ837088" s="19"/>
      <c r="AK837088" s="19"/>
      <c r="AL837088" s="19"/>
      <c r="AM837088" s="19"/>
      <c r="AN837088" s="19"/>
      <c r="AO837088" s="19"/>
      <c r="AP837088"/>
    </row>
    <row r="837089" spans="1:42" s="116" customFormat="1" x14ac:dyDescent="0.3">
      <c r="A837089"/>
      <c r="B837089"/>
      <c r="C837089"/>
      <c r="D837089"/>
      <c r="E837089"/>
      <c r="F837089"/>
      <c r="G837089"/>
      <c r="H837089"/>
      <c r="I837089"/>
      <c r="J837089"/>
      <c r="K837089"/>
      <c r="L837089"/>
      <c r="M837089" s="115"/>
      <c r="N837089" s="115"/>
      <c r="O837089"/>
      <c r="P837089"/>
      <c r="Q837089"/>
      <c r="R837089" s="19"/>
      <c r="S837089" s="19"/>
      <c r="T837089"/>
      <c r="U837089" s="113"/>
      <c r="V837089" s="19"/>
      <c r="W837089" s="19"/>
      <c r="X837089" s="19"/>
      <c r="Y837089" s="19"/>
      <c r="Z837089" s="19"/>
      <c r="AA837089" s="19"/>
      <c r="AB837089" s="19"/>
      <c r="AC837089" s="19"/>
      <c r="AD837089" s="19"/>
      <c r="AE837089" s="19"/>
      <c r="AF837089" s="19"/>
      <c r="AG837089" s="19"/>
      <c r="AH837089" s="19"/>
      <c r="AI837089" s="19"/>
      <c r="AJ837089" s="19"/>
      <c r="AK837089" s="19"/>
      <c r="AL837089" s="19"/>
      <c r="AM837089" s="19"/>
      <c r="AN837089" s="19"/>
      <c r="AO837089" s="19"/>
      <c r="AP837089"/>
    </row>
    <row r="837090" spans="1:42" s="116" customFormat="1" x14ac:dyDescent="0.3">
      <c r="A837090"/>
      <c r="B837090"/>
      <c r="C837090"/>
      <c r="D837090"/>
      <c r="E837090"/>
      <c r="F837090"/>
      <c r="G837090"/>
      <c r="H837090"/>
      <c r="I837090"/>
      <c r="J837090"/>
      <c r="K837090"/>
      <c r="L837090"/>
      <c r="M837090" s="115"/>
      <c r="N837090" s="115"/>
      <c r="O837090"/>
      <c r="P837090"/>
      <c r="Q837090"/>
      <c r="R837090" s="19"/>
      <c r="S837090" s="19"/>
      <c r="T837090"/>
      <c r="U837090" s="113"/>
      <c r="V837090" s="19"/>
      <c r="W837090" s="19"/>
      <c r="X837090" s="19"/>
      <c r="Y837090" s="19"/>
      <c r="Z837090" s="19"/>
      <c r="AA837090" s="19"/>
      <c r="AB837090" s="19"/>
      <c r="AC837090" s="19"/>
      <c r="AD837090" s="19"/>
      <c r="AE837090" s="19"/>
      <c r="AF837090" s="19"/>
      <c r="AG837090" s="19"/>
      <c r="AH837090" s="19"/>
      <c r="AI837090" s="19"/>
      <c r="AJ837090" s="19"/>
      <c r="AK837090" s="19"/>
      <c r="AL837090" s="19"/>
      <c r="AM837090" s="19"/>
      <c r="AN837090" s="19"/>
      <c r="AO837090" s="19"/>
      <c r="AP837090"/>
    </row>
    <row r="837091" spans="1:42" s="116" customFormat="1" x14ac:dyDescent="0.3">
      <c r="A837091"/>
      <c r="B837091"/>
      <c r="C837091"/>
      <c r="D837091"/>
      <c r="E837091"/>
      <c r="F837091"/>
      <c r="G837091"/>
      <c r="H837091"/>
      <c r="I837091"/>
      <c r="J837091"/>
      <c r="K837091"/>
      <c r="L837091"/>
      <c r="M837091" s="115"/>
      <c r="N837091" s="115"/>
      <c r="O837091"/>
      <c r="P837091"/>
      <c r="Q837091"/>
      <c r="R837091" s="19"/>
      <c r="S837091" s="19"/>
      <c r="T837091"/>
      <c r="U837091" s="113"/>
      <c r="V837091" s="19"/>
      <c r="W837091" s="19"/>
      <c r="X837091" s="19"/>
      <c r="Y837091" s="19"/>
      <c r="Z837091" s="19"/>
      <c r="AA837091" s="19"/>
      <c r="AB837091" s="19"/>
      <c r="AC837091" s="19"/>
      <c r="AD837091" s="19"/>
      <c r="AE837091" s="19"/>
      <c r="AF837091" s="19"/>
      <c r="AG837091" s="19"/>
      <c r="AH837091" s="19"/>
      <c r="AI837091" s="19"/>
      <c r="AJ837091" s="19"/>
      <c r="AK837091" s="19"/>
      <c r="AL837091" s="19"/>
      <c r="AM837091" s="19"/>
      <c r="AN837091" s="19"/>
      <c r="AO837091" s="19"/>
      <c r="AP837091"/>
    </row>
    <row r="837092" spans="1:42" s="116" customFormat="1" x14ac:dyDescent="0.3">
      <c r="A837092"/>
      <c r="B837092"/>
      <c r="C837092"/>
      <c r="D837092"/>
      <c r="E837092"/>
      <c r="F837092"/>
      <c r="G837092"/>
      <c r="H837092"/>
      <c r="I837092"/>
      <c r="J837092"/>
      <c r="K837092"/>
      <c r="L837092"/>
      <c r="M837092" s="115"/>
      <c r="N837092" s="115"/>
      <c r="O837092"/>
      <c r="P837092"/>
      <c r="Q837092"/>
      <c r="R837092" s="19"/>
      <c r="S837092" s="19"/>
      <c r="T837092"/>
      <c r="U837092" s="113"/>
      <c r="V837092" s="19"/>
      <c r="W837092" s="19"/>
      <c r="X837092" s="19"/>
      <c r="Y837092" s="19"/>
      <c r="Z837092" s="19"/>
      <c r="AA837092" s="19"/>
      <c r="AB837092" s="19"/>
      <c r="AC837092" s="19"/>
      <c r="AD837092" s="19"/>
      <c r="AE837092" s="19"/>
      <c r="AF837092" s="19"/>
      <c r="AG837092" s="19"/>
      <c r="AH837092" s="19"/>
      <c r="AI837092" s="19"/>
      <c r="AJ837092" s="19"/>
      <c r="AK837092" s="19"/>
      <c r="AL837092" s="19"/>
      <c r="AM837092" s="19"/>
      <c r="AN837092" s="19"/>
      <c r="AO837092" s="19"/>
      <c r="AP837092"/>
    </row>
    <row r="837093" spans="1:42" s="116" customFormat="1" x14ac:dyDescent="0.3">
      <c r="A837093"/>
      <c r="B837093"/>
      <c r="C837093"/>
      <c r="D837093"/>
      <c r="E837093"/>
      <c r="F837093"/>
      <c r="G837093"/>
      <c r="H837093"/>
      <c r="I837093"/>
      <c r="J837093"/>
      <c r="K837093"/>
      <c r="L837093"/>
      <c r="M837093" s="115"/>
      <c r="N837093" s="115"/>
      <c r="O837093"/>
      <c r="P837093"/>
      <c r="Q837093"/>
      <c r="R837093" s="19"/>
      <c r="S837093" s="19"/>
      <c r="T837093"/>
      <c r="U837093" s="113"/>
      <c r="V837093" s="19"/>
      <c r="W837093" s="19"/>
      <c r="X837093" s="19"/>
      <c r="Y837093" s="19"/>
      <c r="Z837093" s="19"/>
      <c r="AA837093" s="19"/>
      <c r="AB837093" s="19"/>
      <c r="AC837093" s="19"/>
      <c r="AD837093" s="19"/>
      <c r="AE837093" s="19"/>
      <c r="AF837093" s="19"/>
      <c r="AG837093" s="19"/>
      <c r="AH837093" s="19"/>
      <c r="AI837093" s="19"/>
      <c r="AJ837093" s="19"/>
      <c r="AK837093" s="19"/>
      <c r="AL837093" s="19"/>
      <c r="AM837093" s="19"/>
      <c r="AN837093" s="19"/>
      <c r="AO837093" s="19"/>
      <c r="AP837093"/>
    </row>
    <row r="837094" spans="1:42" s="116" customFormat="1" x14ac:dyDescent="0.3">
      <c r="A837094"/>
      <c r="B837094"/>
      <c r="C837094"/>
      <c r="D837094"/>
      <c r="E837094"/>
      <c r="F837094"/>
      <c r="G837094"/>
      <c r="H837094"/>
      <c r="I837094"/>
      <c r="J837094"/>
      <c r="K837094"/>
      <c r="L837094"/>
      <c r="M837094" s="115"/>
      <c r="N837094" s="115"/>
      <c r="O837094"/>
      <c r="P837094"/>
      <c r="Q837094"/>
      <c r="R837094" s="19"/>
      <c r="S837094" s="19"/>
      <c r="T837094"/>
      <c r="U837094" s="113"/>
      <c r="V837094" s="19"/>
      <c r="W837094" s="19"/>
      <c r="X837094" s="19"/>
      <c r="Y837094" s="19"/>
      <c r="Z837094" s="19"/>
      <c r="AA837094" s="19"/>
      <c r="AB837094" s="19"/>
      <c r="AC837094" s="19"/>
      <c r="AD837094" s="19"/>
      <c r="AE837094" s="19"/>
      <c r="AF837094" s="19"/>
      <c r="AG837094" s="19"/>
      <c r="AH837094" s="19"/>
      <c r="AI837094" s="19"/>
      <c r="AJ837094" s="19"/>
      <c r="AK837094" s="19"/>
      <c r="AL837094" s="19"/>
      <c r="AM837094" s="19"/>
      <c r="AN837094" s="19"/>
      <c r="AO837094" s="19"/>
      <c r="AP837094"/>
    </row>
    <row r="837095" spans="1:42" s="116" customFormat="1" x14ac:dyDescent="0.3">
      <c r="A837095"/>
      <c r="B837095"/>
      <c r="C837095"/>
      <c r="D837095"/>
      <c r="E837095"/>
      <c r="F837095"/>
      <c r="G837095"/>
      <c r="H837095"/>
      <c r="I837095"/>
      <c r="J837095"/>
      <c r="K837095"/>
      <c r="L837095"/>
      <c r="M837095" s="115"/>
      <c r="N837095" s="115"/>
      <c r="O837095"/>
      <c r="P837095"/>
      <c r="Q837095"/>
      <c r="R837095" s="19"/>
      <c r="S837095" s="19"/>
      <c r="T837095"/>
      <c r="U837095" s="113"/>
      <c r="V837095" s="19"/>
      <c r="W837095" s="19"/>
      <c r="X837095" s="19"/>
      <c r="Y837095" s="19"/>
      <c r="Z837095" s="19"/>
      <c r="AA837095" s="19"/>
      <c r="AB837095" s="19"/>
      <c r="AC837095" s="19"/>
      <c r="AD837095" s="19"/>
      <c r="AE837095" s="19"/>
      <c r="AF837095" s="19"/>
      <c r="AG837095" s="19"/>
      <c r="AH837095" s="19"/>
      <c r="AI837095" s="19"/>
      <c r="AJ837095" s="19"/>
      <c r="AK837095" s="19"/>
      <c r="AL837095" s="19"/>
      <c r="AM837095" s="19"/>
      <c r="AN837095" s="19"/>
      <c r="AO837095" s="19"/>
      <c r="AP837095"/>
    </row>
    <row r="837096" spans="1:42" s="116" customFormat="1" x14ac:dyDescent="0.3">
      <c r="A837096"/>
      <c r="B837096"/>
      <c r="C837096"/>
      <c r="D837096"/>
      <c r="E837096"/>
      <c r="F837096"/>
      <c r="G837096"/>
      <c r="H837096"/>
      <c r="I837096"/>
      <c r="J837096"/>
      <c r="K837096"/>
      <c r="L837096"/>
      <c r="M837096" s="115"/>
      <c r="N837096" s="115"/>
      <c r="O837096"/>
      <c r="P837096"/>
      <c r="Q837096"/>
      <c r="R837096" s="19"/>
      <c r="S837096" s="19"/>
      <c r="T837096"/>
      <c r="U837096" s="113"/>
      <c r="V837096" s="19"/>
      <c r="W837096" s="19"/>
      <c r="X837096" s="19"/>
      <c r="Y837096" s="19"/>
      <c r="Z837096" s="19"/>
      <c r="AA837096" s="19"/>
      <c r="AB837096" s="19"/>
      <c r="AC837096" s="19"/>
      <c r="AD837096" s="19"/>
      <c r="AE837096" s="19"/>
      <c r="AF837096" s="19"/>
      <c r="AG837096" s="19"/>
      <c r="AH837096" s="19"/>
      <c r="AI837096" s="19"/>
      <c r="AJ837096" s="19"/>
      <c r="AK837096" s="19"/>
      <c r="AL837096" s="19"/>
      <c r="AM837096" s="19"/>
      <c r="AN837096" s="19"/>
      <c r="AO837096" s="19"/>
      <c r="AP837096"/>
    </row>
    <row r="837097" spans="1:42" s="116" customFormat="1" x14ac:dyDescent="0.3">
      <c r="A837097"/>
      <c r="B837097"/>
      <c r="C837097"/>
      <c r="D837097"/>
      <c r="E837097"/>
      <c r="F837097"/>
      <c r="G837097"/>
      <c r="H837097"/>
      <c r="I837097"/>
      <c r="J837097"/>
      <c r="K837097"/>
      <c r="L837097"/>
      <c r="M837097" s="115"/>
      <c r="N837097" s="115"/>
      <c r="O837097"/>
      <c r="P837097"/>
      <c r="Q837097"/>
      <c r="R837097" s="19"/>
      <c r="S837097" s="19"/>
      <c r="T837097"/>
      <c r="U837097" s="113"/>
      <c r="V837097" s="19"/>
      <c r="W837097" s="19"/>
      <c r="X837097" s="19"/>
      <c r="Y837097" s="19"/>
      <c r="Z837097" s="19"/>
      <c r="AA837097" s="19"/>
      <c r="AB837097" s="19"/>
      <c r="AC837097" s="19"/>
      <c r="AD837097" s="19"/>
      <c r="AE837097" s="19"/>
      <c r="AF837097" s="19"/>
      <c r="AG837097" s="19"/>
      <c r="AH837097" s="19"/>
      <c r="AI837097" s="19"/>
      <c r="AJ837097" s="19"/>
      <c r="AK837097" s="19"/>
      <c r="AL837097" s="19"/>
      <c r="AM837097" s="19"/>
      <c r="AN837097" s="19"/>
      <c r="AO837097" s="19"/>
      <c r="AP837097"/>
    </row>
    <row r="837098" spans="1:42" s="116" customFormat="1" x14ac:dyDescent="0.3">
      <c r="A837098"/>
      <c r="B837098"/>
      <c r="C837098"/>
      <c r="D837098"/>
      <c r="E837098"/>
      <c r="F837098"/>
      <c r="G837098"/>
      <c r="H837098"/>
      <c r="I837098"/>
      <c r="J837098"/>
      <c r="K837098"/>
      <c r="L837098"/>
      <c r="M837098" s="115"/>
      <c r="N837098" s="115"/>
      <c r="O837098"/>
      <c r="P837098"/>
      <c r="Q837098"/>
      <c r="R837098" s="19"/>
      <c r="S837098" s="19"/>
      <c r="T837098"/>
      <c r="U837098" s="113"/>
      <c r="V837098" s="19"/>
      <c r="W837098" s="19"/>
      <c r="X837098" s="19"/>
      <c r="Y837098" s="19"/>
      <c r="Z837098" s="19"/>
      <c r="AA837098" s="19"/>
      <c r="AB837098" s="19"/>
      <c r="AC837098" s="19"/>
      <c r="AD837098" s="19"/>
      <c r="AE837098" s="19"/>
      <c r="AF837098" s="19"/>
      <c r="AG837098" s="19"/>
      <c r="AH837098" s="19"/>
      <c r="AI837098" s="19"/>
      <c r="AJ837098" s="19"/>
      <c r="AK837098" s="19"/>
      <c r="AL837098" s="19"/>
      <c r="AM837098" s="19"/>
      <c r="AN837098" s="19"/>
      <c r="AO837098" s="19"/>
      <c r="AP837098"/>
    </row>
    <row r="837099" spans="1:42" s="116" customFormat="1" x14ac:dyDescent="0.3">
      <c r="A837099"/>
      <c r="B837099"/>
      <c r="C837099"/>
      <c r="D837099"/>
      <c r="E837099"/>
      <c r="F837099"/>
      <c r="G837099"/>
      <c r="H837099"/>
      <c r="I837099"/>
      <c r="J837099"/>
      <c r="K837099"/>
      <c r="L837099"/>
      <c r="M837099" s="115"/>
      <c r="N837099" s="115"/>
      <c r="O837099"/>
      <c r="P837099"/>
      <c r="Q837099"/>
      <c r="R837099" s="19"/>
      <c r="S837099" s="19"/>
      <c r="T837099"/>
      <c r="U837099" s="113"/>
      <c r="V837099" s="19"/>
      <c r="W837099" s="19"/>
      <c r="X837099" s="19"/>
      <c r="Y837099" s="19"/>
      <c r="Z837099" s="19"/>
      <c r="AA837099" s="19"/>
      <c r="AB837099" s="19"/>
      <c r="AC837099" s="19"/>
      <c r="AD837099" s="19"/>
      <c r="AE837099" s="19"/>
      <c r="AF837099" s="19"/>
      <c r="AG837099" s="19"/>
      <c r="AH837099" s="19"/>
      <c r="AI837099" s="19"/>
      <c r="AJ837099" s="19"/>
      <c r="AK837099" s="19"/>
      <c r="AL837099" s="19"/>
      <c r="AM837099" s="19"/>
      <c r="AN837099" s="19"/>
      <c r="AO837099" s="19"/>
      <c r="AP837099"/>
    </row>
    <row r="837100" spans="1:42" s="116" customFormat="1" x14ac:dyDescent="0.3">
      <c r="A837100"/>
      <c r="B837100"/>
      <c r="C837100"/>
      <c r="D837100"/>
      <c r="E837100"/>
      <c r="F837100"/>
      <c r="G837100"/>
      <c r="H837100"/>
      <c r="I837100"/>
      <c r="J837100"/>
      <c r="K837100"/>
      <c r="L837100"/>
      <c r="M837100" s="115"/>
      <c r="N837100" s="115"/>
      <c r="O837100"/>
      <c r="P837100"/>
      <c r="Q837100"/>
      <c r="R837100" s="19"/>
      <c r="S837100" s="19"/>
      <c r="T837100"/>
      <c r="U837100" s="113"/>
      <c r="V837100" s="19"/>
      <c r="W837100" s="19"/>
      <c r="X837100" s="19"/>
      <c r="Y837100" s="19"/>
      <c r="Z837100" s="19"/>
      <c r="AA837100" s="19"/>
      <c r="AB837100" s="19"/>
      <c r="AC837100" s="19"/>
      <c r="AD837100" s="19"/>
      <c r="AE837100" s="19"/>
      <c r="AF837100" s="19"/>
      <c r="AG837100" s="19"/>
      <c r="AH837100" s="19"/>
      <c r="AI837100" s="19"/>
      <c r="AJ837100" s="19"/>
      <c r="AK837100" s="19"/>
      <c r="AL837100" s="19"/>
      <c r="AM837100" s="19"/>
      <c r="AN837100" s="19"/>
      <c r="AO837100" s="19"/>
      <c r="AP837100"/>
    </row>
    <row r="837101" spans="1:42" s="116" customFormat="1" x14ac:dyDescent="0.3">
      <c r="A837101"/>
      <c r="B837101"/>
      <c r="C837101"/>
      <c r="D837101"/>
      <c r="E837101"/>
      <c r="F837101"/>
      <c r="G837101"/>
      <c r="H837101"/>
      <c r="I837101"/>
      <c r="J837101"/>
      <c r="K837101"/>
      <c r="L837101"/>
      <c r="M837101" s="115"/>
      <c r="N837101" s="115"/>
      <c r="O837101"/>
      <c r="P837101"/>
      <c r="Q837101"/>
      <c r="R837101" s="19"/>
      <c r="S837101" s="19"/>
      <c r="T837101"/>
      <c r="U837101" s="113"/>
      <c r="V837101" s="19"/>
      <c r="W837101" s="19"/>
      <c r="X837101" s="19"/>
      <c r="Y837101" s="19"/>
      <c r="Z837101" s="19"/>
      <c r="AA837101" s="19"/>
      <c r="AB837101" s="19"/>
      <c r="AC837101" s="19"/>
      <c r="AD837101" s="19"/>
      <c r="AE837101" s="19"/>
      <c r="AF837101" s="19"/>
      <c r="AG837101" s="19"/>
      <c r="AH837101" s="19"/>
      <c r="AI837101" s="19"/>
      <c r="AJ837101" s="19"/>
      <c r="AK837101" s="19"/>
      <c r="AL837101" s="19"/>
      <c r="AM837101" s="19"/>
      <c r="AN837101" s="19"/>
      <c r="AO837101" s="19"/>
      <c r="AP837101"/>
    </row>
    <row r="837102" spans="1:42" s="116" customFormat="1" x14ac:dyDescent="0.3">
      <c r="A837102"/>
      <c r="B837102"/>
      <c r="C837102"/>
      <c r="D837102"/>
      <c r="E837102"/>
      <c r="F837102"/>
      <c r="G837102"/>
      <c r="H837102"/>
      <c r="I837102"/>
      <c r="J837102"/>
      <c r="K837102"/>
      <c r="L837102"/>
      <c r="M837102" s="115"/>
      <c r="N837102" s="115"/>
      <c r="O837102"/>
      <c r="P837102"/>
      <c r="Q837102"/>
      <c r="R837102" s="19"/>
      <c r="S837102" s="19"/>
      <c r="T837102"/>
      <c r="U837102" s="113"/>
      <c r="V837102" s="19"/>
      <c r="W837102" s="19"/>
      <c r="X837102" s="19"/>
      <c r="Y837102" s="19"/>
      <c r="Z837102" s="19"/>
      <c r="AA837102" s="19"/>
      <c r="AB837102" s="19"/>
      <c r="AC837102" s="19"/>
      <c r="AD837102" s="19"/>
      <c r="AE837102" s="19"/>
      <c r="AF837102" s="19"/>
      <c r="AG837102" s="19"/>
      <c r="AH837102" s="19"/>
      <c r="AI837102" s="19"/>
      <c r="AJ837102" s="19"/>
      <c r="AK837102" s="19"/>
      <c r="AL837102" s="19"/>
      <c r="AM837102" s="19"/>
      <c r="AN837102" s="19"/>
      <c r="AO837102" s="19"/>
      <c r="AP837102"/>
    </row>
    <row r="837103" spans="1:42" s="116" customFormat="1" x14ac:dyDescent="0.3">
      <c r="A837103"/>
      <c r="B837103"/>
      <c r="C837103"/>
      <c r="D837103"/>
      <c r="E837103"/>
      <c r="F837103"/>
      <c r="G837103"/>
      <c r="H837103"/>
      <c r="I837103"/>
      <c r="J837103"/>
      <c r="K837103"/>
      <c r="L837103"/>
      <c r="M837103" s="115"/>
      <c r="N837103" s="115"/>
      <c r="O837103"/>
      <c r="P837103"/>
      <c r="Q837103"/>
      <c r="R837103" s="19"/>
      <c r="S837103" s="19"/>
      <c r="T837103"/>
      <c r="U837103" s="113"/>
      <c r="V837103" s="19"/>
      <c r="W837103" s="19"/>
      <c r="X837103" s="19"/>
      <c r="Y837103" s="19"/>
      <c r="Z837103" s="19"/>
      <c r="AA837103" s="19"/>
      <c r="AB837103" s="19"/>
      <c r="AC837103" s="19"/>
      <c r="AD837103" s="19"/>
      <c r="AE837103" s="19"/>
      <c r="AF837103" s="19"/>
      <c r="AG837103" s="19"/>
      <c r="AH837103" s="19"/>
      <c r="AI837103" s="19"/>
      <c r="AJ837103" s="19"/>
      <c r="AK837103" s="19"/>
      <c r="AL837103" s="19"/>
      <c r="AM837103" s="19"/>
      <c r="AN837103" s="19"/>
      <c r="AO837103" s="19"/>
      <c r="AP837103"/>
    </row>
    <row r="837104" spans="1:42" s="116" customFormat="1" x14ac:dyDescent="0.3">
      <c r="A837104"/>
      <c r="B837104"/>
      <c r="C837104"/>
      <c r="D837104"/>
      <c r="E837104"/>
      <c r="F837104"/>
      <c r="G837104"/>
      <c r="H837104"/>
      <c r="I837104"/>
      <c r="J837104"/>
      <c r="K837104"/>
      <c r="L837104"/>
      <c r="M837104" s="115"/>
      <c r="N837104" s="115"/>
      <c r="O837104"/>
      <c r="P837104"/>
      <c r="Q837104"/>
      <c r="R837104" s="19"/>
      <c r="S837104" s="19"/>
      <c r="T837104"/>
      <c r="U837104" s="113"/>
      <c r="V837104" s="19"/>
      <c r="W837104" s="19"/>
      <c r="X837104" s="19"/>
      <c r="Y837104" s="19"/>
      <c r="Z837104" s="19"/>
      <c r="AA837104" s="19"/>
      <c r="AB837104" s="19"/>
      <c r="AC837104" s="19"/>
      <c r="AD837104" s="19"/>
      <c r="AE837104" s="19"/>
      <c r="AF837104" s="19"/>
      <c r="AG837104" s="19"/>
      <c r="AH837104" s="19"/>
      <c r="AI837104" s="19"/>
      <c r="AJ837104" s="19"/>
      <c r="AK837104" s="19"/>
      <c r="AL837104" s="19"/>
      <c r="AM837104" s="19"/>
      <c r="AN837104" s="19"/>
      <c r="AO837104" s="19"/>
      <c r="AP837104"/>
    </row>
    <row r="837105" spans="1:42" s="116" customFormat="1" x14ac:dyDescent="0.3">
      <c r="A837105"/>
      <c r="B837105"/>
      <c r="C837105"/>
      <c r="D837105"/>
      <c r="E837105"/>
      <c r="F837105"/>
      <c r="G837105"/>
      <c r="H837105"/>
      <c r="I837105"/>
      <c r="J837105"/>
      <c r="K837105"/>
      <c r="L837105"/>
      <c r="M837105" s="115"/>
      <c r="N837105" s="115"/>
      <c r="O837105"/>
      <c r="P837105"/>
      <c r="Q837105"/>
      <c r="R837105" s="19"/>
      <c r="S837105" s="19"/>
      <c r="T837105"/>
      <c r="U837105" s="113"/>
      <c r="V837105" s="19"/>
      <c r="W837105" s="19"/>
      <c r="X837105" s="19"/>
      <c r="Y837105" s="19"/>
      <c r="Z837105" s="19"/>
      <c r="AA837105" s="19"/>
      <c r="AB837105" s="19"/>
      <c r="AC837105" s="19"/>
      <c r="AD837105" s="19"/>
      <c r="AE837105" s="19"/>
      <c r="AF837105" s="19"/>
      <c r="AG837105" s="19"/>
      <c r="AH837105" s="19"/>
      <c r="AI837105" s="19"/>
      <c r="AJ837105" s="19"/>
      <c r="AK837105" s="19"/>
      <c r="AL837105" s="19"/>
      <c r="AM837105" s="19"/>
      <c r="AN837105" s="19"/>
      <c r="AO837105" s="19"/>
      <c r="AP837105"/>
    </row>
    <row r="837106" spans="1:42" s="116" customFormat="1" x14ac:dyDescent="0.3">
      <c r="A837106"/>
      <c r="B837106"/>
      <c r="C837106"/>
      <c r="D837106"/>
      <c r="E837106"/>
      <c r="F837106"/>
      <c r="G837106"/>
      <c r="H837106"/>
      <c r="I837106"/>
      <c r="J837106"/>
      <c r="K837106"/>
      <c r="L837106"/>
      <c r="M837106" s="115"/>
      <c r="N837106" s="115"/>
      <c r="O837106"/>
      <c r="P837106"/>
      <c r="Q837106"/>
      <c r="R837106" s="19"/>
      <c r="S837106" s="19"/>
      <c r="T837106"/>
      <c r="U837106" s="113"/>
      <c r="V837106" s="19"/>
      <c r="W837106" s="19"/>
      <c r="X837106" s="19"/>
      <c r="Y837106" s="19"/>
      <c r="Z837106" s="19"/>
      <c r="AA837106" s="19"/>
      <c r="AB837106" s="19"/>
      <c r="AC837106" s="19"/>
      <c r="AD837106" s="19"/>
      <c r="AE837106" s="19"/>
      <c r="AF837106" s="19"/>
      <c r="AG837106" s="19"/>
      <c r="AH837106" s="19"/>
      <c r="AI837106" s="19"/>
      <c r="AJ837106" s="19"/>
      <c r="AK837106" s="19"/>
      <c r="AL837106" s="19"/>
      <c r="AM837106" s="19"/>
      <c r="AN837106" s="19"/>
      <c r="AO837106" s="19"/>
      <c r="AP837106"/>
    </row>
    <row r="837107" spans="1:42" s="116" customFormat="1" x14ac:dyDescent="0.3">
      <c r="A837107"/>
      <c r="B837107"/>
      <c r="C837107"/>
      <c r="D837107"/>
      <c r="E837107"/>
      <c r="F837107"/>
      <c r="G837107"/>
      <c r="H837107"/>
      <c r="I837107"/>
      <c r="J837107"/>
      <c r="K837107"/>
      <c r="L837107"/>
      <c r="M837107" s="115"/>
      <c r="N837107" s="115"/>
      <c r="O837107"/>
      <c r="P837107"/>
      <c r="Q837107"/>
      <c r="R837107" s="19"/>
      <c r="S837107" s="19"/>
      <c r="T837107"/>
      <c r="U837107" s="113"/>
      <c r="V837107" s="19"/>
      <c r="W837107" s="19"/>
      <c r="X837107" s="19"/>
      <c r="Y837107" s="19"/>
      <c r="Z837107" s="19"/>
      <c r="AA837107" s="19"/>
      <c r="AB837107" s="19"/>
      <c r="AC837107" s="19"/>
      <c r="AD837107" s="19"/>
      <c r="AE837107" s="19"/>
      <c r="AF837107" s="19"/>
      <c r="AG837107" s="19"/>
      <c r="AH837107" s="19"/>
      <c r="AI837107" s="19"/>
      <c r="AJ837107" s="19"/>
      <c r="AK837107" s="19"/>
      <c r="AL837107" s="19"/>
      <c r="AM837107" s="19"/>
      <c r="AN837107" s="19"/>
      <c r="AO837107" s="19"/>
      <c r="AP837107"/>
    </row>
    <row r="837108" spans="1:42" s="116" customFormat="1" x14ac:dyDescent="0.3">
      <c r="A837108"/>
      <c r="B837108"/>
      <c r="C837108"/>
      <c r="D837108"/>
      <c r="E837108"/>
      <c r="F837108"/>
      <c r="G837108"/>
      <c r="H837108"/>
      <c r="I837108"/>
      <c r="J837108"/>
      <c r="K837108"/>
      <c r="L837108"/>
      <c r="M837108" s="115"/>
      <c r="N837108" s="115"/>
      <c r="O837108"/>
      <c r="P837108"/>
      <c r="Q837108"/>
      <c r="R837108" s="19"/>
      <c r="S837108" s="19"/>
      <c r="T837108"/>
      <c r="U837108" s="113"/>
      <c r="V837108" s="19"/>
      <c r="W837108" s="19"/>
      <c r="X837108" s="19"/>
      <c r="Y837108" s="19"/>
      <c r="Z837108" s="19"/>
      <c r="AA837108" s="19"/>
      <c r="AB837108" s="19"/>
      <c r="AC837108" s="19"/>
      <c r="AD837108" s="19"/>
      <c r="AE837108" s="19"/>
      <c r="AF837108" s="19"/>
      <c r="AG837108" s="19"/>
      <c r="AH837108" s="19"/>
      <c r="AI837108" s="19"/>
      <c r="AJ837108" s="19"/>
      <c r="AK837108" s="19"/>
      <c r="AL837108" s="19"/>
      <c r="AM837108" s="19"/>
      <c r="AN837108" s="19"/>
      <c r="AO837108" s="19"/>
      <c r="AP837108"/>
    </row>
    <row r="837109" spans="1:42" s="116" customFormat="1" x14ac:dyDescent="0.3">
      <c r="A837109"/>
      <c r="B837109"/>
      <c r="C837109"/>
      <c r="D837109"/>
      <c r="E837109"/>
      <c r="F837109"/>
      <c r="G837109"/>
      <c r="H837109"/>
      <c r="I837109"/>
      <c r="J837109"/>
      <c r="K837109"/>
      <c r="L837109"/>
      <c r="M837109" s="115"/>
      <c r="N837109" s="115"/>
      <c r="O837109"/>
      <c r="P837109"/>
      <c r="Q837109"/>
      <c r="R837109" s="19"/>
      <c r="S837109" s="19"/>
      <c r="T837109"/>
      <c r="U837109" s="113"/>
      <c r="V837109" s="19"/>
      <c r="W837109" s="19"/>
      <c r="X837109" s="19"/>
      <c r="Y837109" s="19"/>
      <c r="Z837109" s="19"/>
      <c r="AA837109" s="19"/>
      <c r="AB837109" s="19"/>
      <c r="AC837109" s="19"/>
      <c r="AD837109" s="19"/>
      <c r="AE837109" s="19"/>
      <c r="AF837109" s="19"/>
      <c r="AG837109" s="19"/>
      <c r="AH837109" s="19"/>
      <c r="AI837109" s="19"/>
      <c r="AJ837109" s="19"/>
      <c r="AK837109" s="19"/>
      <c r="AL837109" s="19"/>
      <c r="AM837109" s="19"/>
      <c r="AN837109" s="19"/>
      <c r="AO837109" s="19"/>
      <c r="AP837109"/>
    </row>
    <row r="837110" spans="1:42" s="116" customFormat="1" x14ac:dyDescent="0.3">
      <c r="A837110"/>
      <c r="B837110"/>
      <c r="C837110"/>
      <c r="D837110"/>
      <c r="E837110"/>
      <c r="F837110"/>
      <c r="G837110"/>
      <c r="H837110"/>
      <c r="I837110"/>
      <c r="J837110"/>
      <c r="K837110"/>
      <c r="L837110"/>
      <c r="M837110" s="115"/>
      <c r="N837110" s="115"/>
      <c r="O837110"/>
      <c r="P837110"/>
      <c r="Q837110"/>
      <c r="R837110" s="19"/>
      <c r="S837110" s="19"/>
      <c r="T837110"/>
      <c r="U837110" s="113"/>
      <c r="V837110" s="19"/>
      <c r="W837110" s="19"/>
      <c r="X837110" s="19"/>
      <c r="Y837110" s="19"/>
      <c r="Z837110" s="19"/>
      <c r="AA837110" s="19"/>
      <c r="AB837110" s="19"/>
      <c r="AC837110" s="19"/>
      <c r="AD837110" s="19"/>
      <c r="AE837110" s="19"/>
      <c r="AF837110" s="19"/>
      <c r="AG837110" s="19"/>
      <c r="AH837110" s="19"/>
      <c r="AI837110" s="19"/>
      <c r="AJ837110" s="19"/>
      <c r="AK837110" s="19"/>
      <c r="AL837110" s="19"/>
      <c r="AM837110" s="19"/>
      <c r="AN837110" s="19"/>
      <c r="AO837110" s="19"/>
      <c r="AP837110"/>
    </row>
    <row r="837111" spans="1:42" s="116" customFormat="1" x14ac:dyDescent="0.3">
      <c r="A837111"/>
      <c r="B837111"/>
      <c r="C837111"/>
      <c r="D837111"/>
      <c r="E837111"/>
      <c r="F837111"/>
      <c r="G837111"/>
      <c r="H837111"/>
      <c r="I837111"/>
      <c r="J837111"/>
      <c r="K837111"/>
      <c r="L837111"/>
      <c r="M837111" s="115"/>
      <c r="N837111" s="115"/>
      <c r="O837111"/>
      <c r="P837111"/>
      <c r="Q837111"/>
      <c r="R837111" s="19"/>
      <c r="S837111" s="19"/>
      <c r="T837111"/>
      <c r="U837111" s="113"/>
      <c r="V837111" s="19"/>
      <c r="W837111" s="19"/>
      <c r="X837111" s="19"/>
      <c r="Y837111" s="19"/>
      <c r="Z837111" s="19"/>
      <c r="AA837111" s="19"/>
      <c r="AB837111" s="19"/>
      <c r="AC837111" s="19"/>
      <c r="AD837111" s="19"/>
      <c r="AE837111" s="19"/>
      <c r="AF837111" s="19"/>
      <c r="AG837111" s="19"/>
      <c r="AH837111" s="19"/>
      <c r="AI837111" s="19"/>
      <c r="AJ837111" s="19"/>
      <c r="AK837111" s="19"/>
      <c r="AL837111" s="19"/>
      <c r="AM837111" s="19"/>
      <c r="AN837111" s="19"/>
      <c r="AO837111" s="19"/>
      <c r="AP837111"/>
    </row>
    <row r="837112" spans="1:42" s="116" customFormat="1" x14ac:dyDescent="0.3">
      <c r="A837112"/>
      <c r="B837112"/>
      <c r="C837112"/>
      <c r="D837112"/>
      <c r="E837112"/>
      <c r="F837112"/>
      <c r="G837112"/>
      <c r="H837112"/>
      <c r="I837112"/>
      <c r="J837112"/>
      <c r="K837112"/>
      <c r="L837112"/>
      <c r="M837112" s="115"/>
      <c r="N837112" s="115"/>
      <c r="O837112"/>
      <c r="P837112"/>
      <c r="Q837112"/>
      <c r="R837112" s="19"/>
      <c r="S837112" s="19"/>
      <c r="T837112"/>
      <c r="U837112" s="113"/>
      <c r="V837112" s="19"/>
      <c r="W837112" s="19"/>
      <c r="X837112" s="19"/>
      <c r="Y837112" s="19"/>
      <c r="Z837112" s="19"/>
      <c r="AA837112" s="19"/>
      <c r="AB837112" s="19"/>
      <c r="AC837112" s="19"/>
      <c r="AD837112" s="19"/>
      <c r="AE837112" s="19"/>
      <c r="AF837112" s="19"/>
      <c r="AG837112" s="19"/>
      <c r="AH837112" s="19"/>
      <c r="AI837112" s="19"/>
      <c r="AJ837112" s="19"/>
      <c r="AK837112" s="19"/>
      <c r="AL837112" s="19"/>
      <c r="AM837112" s="19"/>
      <c r="AN837112" s="19"/>
      <c r="AO837112" s="19"/>
      <c r="AP837112"/>
    </row>
    <row r="837113" spans="1:42" s="116" customFormat="1" x14ac:dyDescent="0.3">
      <c r="A837113"/>
      <c r="B837113"/>
      <c r="C837113"/>
      <c r="D837113"/>
      <c r="E837113"/>
      <c r="F837113"/>
      <c r="G837113"/>
      <c r="H837113"/>
      <c r="I837113"/>
      <c r="J837113"/>
      <c r="K837113"/>
      <c r="L837113"/>
      <c r="M837113" s="115"/>
      <c r="N837113" s="115"/>
      <c r="O837113"/>
      <c r="P837113"/>
      <c r="Q837113"/>
      <c r="R837113" s="19"/>
      <c r="S837113" s="19"/>
      <c r="T837113"/>
      <c r="U837113" s="113"/>
      <c r="V837113" s="19"/>
      <c r="W837113" s="19"/>
      <c r="X837113" s="19"/>
      <c r="Y837113" s="19"/>
      <c r="Z837113" s="19"/>
      <c r="AA837113" s="19"/>
      <c r="AB837113" s="19"/>
      <c r="AC837113" s="19"/>
      <c r="AD837113" s="19"/>
      <c r="AE837113" s="19"/>
      <c r="AF837113" s="19"/>
      <c r="AG837113" s="19"/>
      <c r="AH837113" s="19"/>
      <c r="AI837113" s="19"/>
      <c r="AJ837113" s="19"/>
      <c r="AK837113" s="19"/>
      <c r="AL837113" s="19"/>
      <c r="AM837113" s="19"/>
      <c r="AN837113" s="19"/>
      <c r="AO837113" s="19"/>
      <c r="AP837113"/>
    </row>
    <row r="837114" spans="1:42" s="116" customFormat="1" x14ac:dyDescent="0.3">
      <c r="A837114"/>
      <c r="B837114"/>
      <c r="C837114"/>
      <c r="D837114"/>
      <c r="E837114"/>
      <c r="F837114"/>
      <c r="G837114"/>
      <c r="H837114"/>
      <c r="I837114"/>
      <c r="J837114"/>
      <c r="K837114"/>
      <c r="L837114"/>
      <c r="M837114" s="115"/>
      <c r="N837114" s="115"/>
      <c r="O837114"/>
      <c r="P837114"/>
      <c r="Q837114"/>
      <c r="R837114" s="19"/>
      <c r="S837114" s="19"/>
      <c r="T837114"/>
      <c r="U837114" s="113"/>
      <c r="V837114" s="19"/>
      <c r="W837114" s="19"/>
      <c r="X837114" s="19"/>
      <c r="Y837114" s="19"/>
      <c r="Z837114" s="19"/>
      <c r="AA837114" s="19"/>
      <c r="AB837114" s="19"/>
      <c r="AC837114" s="19"/>
      <c r="AD837114" s="19"/>
      <c r="AE837114" s="19"/>
      <c r="AF837114" s="19"/>
      <c r="AG837114" s="19"/>
      <c r="AH837114" s="19"/>
      <c r="AI837114" s="19"/>
      <c r="AJ837114" s="19"/>
      <c r="AK837114" s="19"/>
      <c r="AL837114" s="19"/>
      <c r="AM837114" s="19"/>
      <c r="AN837114" s="19"/>
      <c r="AO837114" s="19"/>
      <c r="AP837114"/>
    </row>
    <row r="837115" spans="1:42" s="116" customFormat="1" x14ac:dyDescent="0.3">
      <c r="A837115"/>
      <c r="B837115"/>
      <c r="C837115"/>
      <c r="D837115"/>
      <c r="E837115"/>
      <c r="F837115"/>
      <c r="G837115"/>
      <c r="H837115"/>
      <c r="I837115"/>
      <c r="J837115"/>
      <c r="K837115"/>
      <c r="L837115"/>
      <c r="M837115" s="115"/>
      <c r="N837115" s="115"/>
      <c r="O837115"/>
      <c r="P837115"/>
      <c r="Q837115"/>
      <c r="R837115" s="19"/>
      <c r="S837115" s="19"/>
      <c r="T837115"/>
      <c r="U837115" s="113"/>
      <c r="V837115" s="19"/>
      <c r="W837115" s="19"/>
      <c r="X837115" s="19"/>
      <c r="Y837115" s="19"/>
      <c r="Z837115" s="19"/>
      <c r="AA837115" s="19"/>
      <c r="AB837115" s="19"/>
      <c r="AC837115" s="19"/>
      <c r="AD837115" s="19"/>
      <c r="AE837115" s="19"/>
      <c r="AF837115" s="19"/>
      <c r="AG837115" s="19"/>
      <c r="AH837115" s="19"/>
      <c r="AI837115" s="19"/>
      <c r="AJ837115" s="19"/>
      <c r="AK837115" s="19"/>
      <c r="AL837115" s="19"/>
      <c r="AM837115" s="19"/>
      <c r="AN837115" s="19"/>
      <c r="AO837115" s="19"/>
      <c r="AP837115"/>
    </row>
    <row r="837116" spans="1:42" s="116" customFormat="1" x14ac:dyDescent="0.3">
      <c r="A837116"/>
      <c r="B837116"/>
      <c r="C837116"/>
      <c r="D837116"/>
      <c r="E837116"/>
      <c r="F837116"/>
      <c r="G837116"/>
      <c r="H837116"/>
      <c r="I837116"/>
      <c r="J837116"/>
      <c r="K837116"/>
      <c r="L837116"/>
      <c r="M837116" s="115"/>
      <c r="N837116" s="115"/>
      <c r="O837116"/>
      <c r="P837116"/>
      <c r="Q837116"/>
      <c r="R837116" s="19"/>
      <c r="S837116" s="19"/>
      <c r="T837116"/>
      <c r="U837116" s="113"/>
      <c r="V837116" s="19"/>
      <c r="W837116" s="19"/>
      <c r="X837116" s="19"/>
      <c r="Y837116" s="19"/>
      <c r="Z837116" s="19"/>
      <c r="AA837116" s="19"/>
      <c r="AB837116" s="19"/>
      <c r="AC837116" s="19"/>
      <c r="AD837116" s="19"/>
      <c r="AE837116" s="19"/>
      <c r="AF837116" s="19"/>
      <c r="AG837116" s="19"/>
      <c r="AH837116" s="19"/>
      <c r="AI837116" s="19"/>
      <c r="AJ837116" s="19"/>
      <c r="AK837116" s="19"/>
      <c r="AL837116" s="19"/>
      <c r="AM837116" s="19"/>
      <c r="AN837116" s="19"/>
      <c r="AO837116" s="19"/>
      <c r="AP837116"/>
    </row>
    <row r="837117" spans="1:42" s="116" customFormat="1" x14ac:dyDescent="0.3">
      <c r="A837117"/>
      <c r="B837117"/>
      <c r="C837117"/>
      <c r="D837117"/>
      <c r="E837117"/>
      <c r="F837117"/>
      <c r="G837117"/>
      <c r="H837117"/>
      <c r="I837117"/>
      <c r="J837117"/>
      <c r="K837117"/>
      <c r="L837117"/>
      <c r="M837117" s="115"/>
      <c r="N837117" s="115"/>
      <c r="O837117"/>
      <c r="P837117"/>
      <c r="Q837117"/>
      <c r="R837117" s="19"/>
      <c r="S837117" s="19"/>
      <c r="T837117"/>
      <c r="U837117" s="113"/>
      <c r="V837117" s="19"/>
      <c r="W837117" s="19"/>
      <c r="X837117" s="19"/>
      <c r="Y837117" s="19"/>
      <c r="Z837117" s="19"/>
      <c r="AA837117" s="19"/>
      <c r="AB837117" s="19"/>
      <c r="AC837117" s="19"/>
      <c r="AD837117" s="19"/>
      <c r="AE837117" s="19"/>
      <c r="AF837117" s="19"/>
      <c r="AG837117" s="19"/>
      <c r="AH837117" s="19"/>
      <c r="AI837117" s="19"/>
      <c r="AJ837117" s="19"/>
      <c r="AK837117" s="19"/>
      <c r="AL837117" s="19"/>
      <c r="AM837117" s="19"/>
      <c r="AN837117" s="19"/>
      <c r="AO837117" s="19"/>
      <c r="AP837117"/>
    </row>
    <row r="837118" spans="1:42" s="116" customFormat="1" x14ac:dyDescent="0.3">
      <c r="A837118"/>
      <c r="B837118"/>
      <c r="C837118"/>
      <c r="D837118"/>
      <c r="E837118"/>
      <c r="F837118"/>
      <c r="G837118"/>
      <c r="H837118"/>
      <c r="I837118"/>
      <c r="J837118"/>
      <c r="K837118"/>
      <c r="L837118"/>
      <c r="M837118" s="115"/>
      <c r="N837118" s="115"/>
      <c r="O837118"/>
      <c r="P837118"/>
      <c r="Q837118"/>
      <c r="R837118" s="19"/>
      <c r="S837118" s="19"/>
      <c r="T837118"/>
      <c r="U837118" s="113"/>
      <c r="V837118" s="19"/>
      <c r="W837118" s="19"/>
      <c r="X837118" s="19"/>
      <c r="Y837118" s="19"/>
      <c r="Z837118" s="19"/>
      <c r="AA837118" s="19"/>
      <c r="AB837118" s="19"/>
      <c r="AC837118" s="19"/>
      <c r="AD837118" s="19"/>
      <c r="AE837118" s="19"/>
      <c r="AF837118" s="19"/>
      <c r="AG837118" s="19"/>
      <c r="AH837118" s="19"/>
      <c r="AI837118" s="19"/>
      <c r="AJ837118" s="19"/>
      <c r="AK837118" s="19"/>
      <c r="AL837118" s="19"/>
      <c r="AM837118" s="19"/>
      <c r="AN837118" s="19"/>
      <c r="AO837118" s="19"/>
      <c r="AP837118"/>
    </row>
    <row r="837119" spans="1:42" s="116" customFormat="1" x14ac:dyDescent="0.3">
      <c r="A837119"/>
      <c r="B837119"/>
      <c r="C837119"/>
      <c r="D837119"/>
      <c r="E837119"/>
      <c r="F837119"/>
      <c r="G837119"/>
      <c r="H837119"/>
      <c r="I837119"/>
      <c r="J837119"/>
      <c r="K837119"/>
      <c r="L837119"/>
      <c r="M837119" s="115"/>
      <c r="N837119" s="115"/>
      <c r="O837119"/>
      <c r="P837119"/>
      <c r="Q837119"/>
      <c r="R837119" s="19"/>
      <c r="S837119" s="19"/>
      <c r="T837119"/>
      <c r="U837119" s="113"/>
      <c r="V837119" s="19"/>
      <c r="W837119" s="19"/>
      <c r="X837119" s="19"/>
      <c r="Y837119" s="19"/>
      <c r="Z837119" s="19"/>
      <c r="AA837119" s="19"/>
      <c r="AB837119" s="19"/>
      <c r="AC837119" s="19"/>
      <c r="AD837119" s="19"/>
      <c r="AE837119" s="19"/>
      <c r="AF837119" s="19"/>
      <c r="AG837119" s="19"/>
      <c r="AH837119" s="19"/>
      <c r="AI837119" s="19"/>
      <c r="AJ837119" s="19"/>
      <c r="AK837119" s="19"/>
      <c r="AL837119" s="19"/>
      <c r="AM837119" s="19"/>
      <c r="AN837119" s="19"/>
      <c r="AO837119" s="19"/>
      <c r="AP837119"/>
    </row>
    <row r="837120" spans="1:42" s="116" customFormat="1" x14ac:dyDescent="0.3">
      <c r="A837120"/>
      <c r="B837120"/>
      <c r="C837120"/>
      <c r="D837120"/>
      <c r="E837120"/>
      <c r="F837120"/>
      <c r="G837120"/>
      <c r="H837120"/>
      <c r="I837120"/>
      <c r="J837120"/>
      <c r="K837120"/>
      <c r="L837120"/>
      <c r="M837120" s="115"/>
      <c r="N837120" s="115"/>
      <c r="O837120"/>
      <c r="P837120"/>
      <c r="Q837120"/>
      <c r="R837120" s="19"/>
      <c r="S837120" s="19"/>
      <c r="T837120"/>
      <c r="U837120" s="113"/>
      <c r="V837120" s="19"/>
      <c r="W837120" s="19"/>
      <c r="X837120" s="19"/>
      <c r="Y837120" s="19"/>
      <c r="Z837120" s="19"/>
      <c r="AA837120" s="19"/>
      <c r="AB837120" s="19"/>
      <c r="AC837120" s="19"/>
      <c r="AD837120" s="19"/>
      <c r="AE837120" s="19"/>
      <c r="AF837120" s="19"/>
      <c r="AG837120" s="19"/>
      <c r="AH837120" s="19"/>
      <c r="AI837120" s="19"/>
      <c r="AJ837120" s="19"/>
      <c r="AK837120" s="19"/>
      <c r="AL837120" s="19"/>
      <c r="AM837120" s="19"/>
      <c r="AN837120" s="19"/>
      <c r="AO837120" s="19"/>
      <c r="AP837120"/>
    </row>
    <row r="837121" spans="1:42" s="116" customFormat="1" x14ac:dyDescent="0.3">
      <c r="A837121"/>
      <c r="B837121"/>
      <c r="C837121"/>
      <c r="D837121"/>
      <c r="E837121"/>
      <c r="F837121"/>
      <c r="G837121"/>
      <c r="H837121"/>
      <c r="I837121"/>
      <c r="J837121"/>
      <c r="K837121"/>
      <c r="L837121"/>
      <c r="M837121" s="115"/>
      <c r="N837121" s="115"/>
      <c r="O837121"/>
      <c r="P837121"/>
      <c r="Q837121"/>
      <c r="R837121" s="19"/>
      <c r="S837121" s="19"/>
      <c r="T837121"/>
      <c r="U837121" s="113"/>
      <c r="V837121" s="19"/>
      <c r="W837121" s="19"/>
      <c r="X837121" s="19"/>
      <c r="Y837121" s="19"/>
      <c r="Z837121" s="19"/>
      <c r="AA837121" s="19"/>
      <c r="AB837121" s="19"/>
      <c r="AC837121" s="19"/>
      <c r="AD837121" s="19"/>
      <c r="AE837121" s="19"/>
      <c r="AF837121" s="19"/>
      <c r="AG837121" s="19"/>
      <c r="AH837121" s="19"/>
      <c r="AI837121" s="19"/>
      <c r="AJ837121" s="19"/>
      <c r="AK837121" s="19"/>
      <c r="AL837121" s="19"/>
      <c r="AM837121" s="19"/>
      <c r="AN837121" s="19"/>
      <c r="AO837121" s="19"/>
      <c r="AP837121"/>
    </row>
    <row r="837122" spans="1:42" s="116" customFormat="1" x14ac:dyDescent="0.3">
      <c r="A837122"/>
      <c r="B837122"/>
      <c r="C837122"/>
      <c r="D837122"/>
      <c r="E837122"/>
      <c r="F837122"/>
      <c r="G837122"/>
      <c r="H837122"/>
      <c r="I837122"/>
      <c r="J837122"/>
      <c r="K837122"/>
      <c r="L837122"/>
      <c r="M837122" s="115"/>
      <c r="N837122" s="115"/>
      <c r="O837122"/>
      <c r="P837122"/>
      <c r="Q837122"/>
      <c r="R837122" s="19"/>
      <c r="S837122" s="19"/>
      <c r="T837122"/>
      <c r="U837122" s="113"/>
      <c r="V837122" s="19"/>
      <c r="W837122" s="19"/>
      <c r="X837122" s="19"/>
      <c r="Y837122" s="19"/>
      <c r="Z837122" s="19"/>
      <c r="AA837122" s="19"/>
      <c r="AB837122" s="19"/>
      <c r="AC837122" s="19"/>
      <c r="AD837122" s="19"/>
      <c r="AE837122" s="19"/>
      <c r="AF837122" s="19"/>
      <c r="AG837122" s="19"/>
      <c r="AH837122" s="19"/>
      <c r="AI837122" s="19"/>
      <c r="AJ837122" s="19"/>
      <c r="AK837122" s="19"/>
      <c r="AL837122" s="19"/>
      <c r="AM837122" s="19"/>
      <c r="AN837122" s="19"/>
      <c r="AO837122" s="19"/>
      <c r="AP837122"/>
    </row>
    <row r="837123" spans="1:42" s="116" customFormat="1" x14ac:dyDescent="0.3">
      <c r="A837123"/>
      <c r="B837123"/>
      <c r="C837123"/>
      <c r="D837123"/>
      <c r="E837123"/>
      <c r="F837123"/>
      <c r="G837123"/>
      <c r="H837123"/>
      <c r="I837123"/>
      <c r="J837123"/>
      <c r="K837123"/>
      <c r="L837123"/>
      <c r="M837123" s="115"/>
      <c r="N837123" s="115"/>
      <c r="O837123"/>
      <c r="P837123"/>
      <c r="Q837123"/>
      <c r="R837123" s="19"/>
      <c r="S837123" s="19"/>
      <c r="T837123"/>
      <c r="U837123" s="113"/>
      <c r="V837123" s="19"/>
      <c r="W837123" s="19"/>
      <c r="X837123" s="19"/>
      <c r="Y837123" s="19"/>
      <c r="Z837123" s="19"/>
      <c r="AA837123" s="19"/>
      <c r="AB837123" s="19"/>
      <c r="AC837123" s="19"/>
      <c r="AD837123" s="19"/>
      <c r="AE837123" s="19"/>
      <c r="AF837123" s="19"/>
      <c r="AG837123" s="19"/>
      <c r="AH837123" s="19"/>
      <c r="AI837123" s="19"/>
      <c r="AJ837123" s="19"/>
      <c r="AK837123" s="19"/>
      <c r="AL837123" s="19"/>
      <c r="AM837123" s="19"/>
      <c r="AN837123" s="19"/>
      <c r="AO837123" s="19"/>
      <c r="AP837123"/>
    </row>
    <row r="837124" spans="1:42" s="116" customFormat="1" x14ac:dyDescent="0.3">
      <c r="A837124"/>
      <c r="B837124"/>
      <c r="C837124"/>
      <c r="D837124"/>
      <c r="E837124"/>
      <c r="F837124"/>
      <c r="G837124"/>
      <c r="H837124"/>
      <c r="I837124"/>
      <c r="J837124"/>
      <c r="K837124"/>
      <c r="L837124"/>
      <c r="M837124" s="115"/>
      <c r="N837124" s="115"/>
      <c r="O837124"/>
      <c r="P837124"/>
      <c r="Q837124"/>
      <c r="R837124" s="19"/>
      <c r="S837124" s="19"/>
      <c r="T837124"/>
      <c r="U837124" s="113"/>
      <c r="V837124" s="19"/>
      <c r="W837124" s="19"/>
      <c r="X837124" s="19"/>
      <c r="Y837124" s="19"/>
      <c r="Z837124" s="19"/>
      <c r="AA837124" s="19"/>
      <c r="AB837124" s="19"/>
      <c r="AC837124" s="19"/>
      <c r="AD837124" s="19"/>
      <c r="AE837124" s="19"/>
      <c r="AF837124" s="19"/>
      <c r="AG837124" s="19"/>
      <c r="AH837124" s="19"/>
      <c r="AI837124" s="19"/>
      <c r="AJ837124" s="19"/>
      <c r="AK837124" s="19"/>
      <c r="AL837124" s="19"/>
      <c r="AM837124" s="19"/>
      <c r="AN837124" s="19"/>
      <c r="AO837124" s="19"/>
      <c r="AP837124"/>
    </row>
    <row r="837125" spans="1:42" s="116" customFormat="1" x14ac:dyDescent="0.3">
      <c r="A837125"/>
      <c r="B837125"/>
      <c r="C837125"/>
      <c r="D837125"/>
      <c r="E837125"/>
      <c r="F837125"/>
      <c r="G837125"/>
      <c r="H837125"/>
      <c r="I837125"/>
      <c r="J837125"/>
      <c r="K837125"/>
      <c r="L837125"/>
      <c r="M837125" s="115"/>
      <c r="N837125" s="115"/>
      <c r="O837125"/>
      <c r="P837125"/>
      <c r="Q837125"/>
      <c r="R837125" s="19"/>
      <c r="S837125" s="19"/>
      <c r="T837125"/>
      <c r="U837125" s="113"/>
      <c r="V837125" s="19"/>
      <c r="W837125" s="19"/>
      <c r="X837125" s="19"/>
      <c r="Y837125" s="19"/>
      <c r="Z837125" s="19"/>
      <c r="AA837125" s="19"/>
      <c r="AB837125" s="19"/>
      <c r="AC837125" s="19"/>
      <c r="AD837125" s="19"/>
      <c r="AE837125" s="19"/>
      <c r="AF837125" s="19"/>
      <c r="AG837125" s="19"/>
      <c r="AH837125" s="19"/>
      <c r="AI837125" s="19"/>
      <c r="AJ837125" s="19"/>
      <c r="AK837125" s="19"/>
      <c r="AL837125" s="19"/>
      <c r="AM837125" s="19"/>
      <c r="AN837125" s="19"/>
      <c r="AO837125" s="19"/>
      <c r="AP837125"/>
    </row>
    <row r="837126" spans="1:42" s="116" customFormat="1" x14ac:dyDescent="0.3">
      <c r="A837126"/>
      <c r="B837126"/>
      <c r="C837126"/>
      <c r="D837126"/>
      <c r="E837126"/>
      <c r="F837126"/>
      <c r="G837126"/>
      <c r="H837126"/>
      <c r="I837126"/>
      <c r="J837126"/>
      <c r="K837126"/>
      <c r="L837126"/>
      <c r="M837126" s="115"/>
      <c r="N837126" s="115"/>
      <c r="O837126"/>
      <c r="P837126"/>
      <c r="Q837126"/>
      <c r="R837126" s="19"/>
      <c r="S837126" s="19"/>
      <c r="T837126"/>
      <c r="U837126" s="113"/>
      <c r="V837126" s="19"/>
      <c r="W837126" s="19"/>
      <c r="X837126" s="19"/>
      <c r="Y837126" s="19"/>
      <c r="Z837126" s="19"/>
      <c r="AA837126" s="19"/>
      <c r="AB837126" s="19"/>
      <c r="AC837126" s="19"/>
      <c r="AD837126" s="19"/>
      <c r="AE837126" s="19"/>
      <c r="AF837126" s="19"/>
      <c r="AG837126" s="19"/>
      <c r="AH837126" s="19"/>
      <c r="AI837126" s="19"/>
      <c r="AJ837126" s="19"/>
      <c r="AK837126" s="19"/>
      <c r="AL837126" s="19"/>
      <c r="AM837126" s="19"/>
      <c r="AN837126" s="19"/>
      <c r="AO837126" s="19"/>
      <c r="AP837126"/>
    </row>
    <row r="837127" spans="1:42" s="116" customFormat="1" x14ac:dyDescent="0.3">
      <c r="A837127"/>
      <c r="B837127"/>
      <c r="C837127"/>
      <c r="D837127"/>
      <c r="E837127"/>
      <c r="F837127"/>
      <c r="G837127"/>
      <c r="H837127"/>
      <c r="I837127"/>
      <c r="J837127"/>
      <c r="K837127"/>
      <c r="L837127"/>
      <c r="M837127" s="115"/>
      <c r="N837127" s="115"/>
      <c r="O837127"/>
      <c r="P837127"/>
      <c r="Q837127"/>
      <c r="R837127" s="19"/>
      <c r="S837127" s="19"/>
      <c r="T837127"/>
      <c r="U837127" s="113"/>
      <c r="V837127" s="19"/>
      <c r="W837127" s="19"/>
      <c r="X837127" s="19"/>
      <c r="Y837127" s="19"/>
      <c r="Z837127" s="19"/>
      <c r="AA837127" s="19"/>
      <c r="AB837127" s="19"/>
      <c r="AC837127" s="19"/>
      <c r="AD837127" s="19"/>
      <c r="AE837127" s="19"/>
      <c r="AF837127" s="19"/>
      <c r="AG837127" s="19"/>
      <c r="AH837127" s="19"/>
      <c r="AI837127" s="19"/>
      <c r="AJ837127" s="19"/>
      <c r="AK837127" s="19"/>
      <c r="AL837127" s="19"/>
      <c r="AM837127" s="19"/>
      <c r="AN837127" s="19"/>
      <c r="AO837127" s="19"/>
      <c r="AP837127"/>
    </row>
    <row r="837128" spans="1:42" s="116" customFormat="1" x14ac:dyDescent="0.3">
      <c r="A837128"/>
      <c r="B837128"/>
      <c r="C837128"/>
      <c r="D837128"/>
      <c r="E837128"/>
      <c r="F837128"/>
      <c r="G837128"/>
      <c r="H837128"/>
      <c r="I837128"/>
      <c r="J837128"/>
      <c r="K837128"/>
      <c r="L837128"/>
      <c r="M837128" s="115"/>
      <c r="N837128" s="115"/>
      <c r="O837128"/>
      <c r="P837128"/>
      <c r="Q837128"/>
      <c r="R837128" s="19"/>
      <c r="S837128" s="19"/>
      <c r="T837128"/>
      <c r="U837128" s="113"/>
      <c r="V837128" s="19"/>
      <c r="W837128" s="19"/>
      <c r="X837128" s="19"/>
      <c r="Y837128" s="19"/>
      <c r="Z837128" s="19"/>
      <c r="AA837128" s="19"/>
      <c r="AB837128" s="19"/>
      <c r="AC837128" s="19"/>
      <c r="AD837128" s="19"/>
      <c r="AE837128" s="19"/>
      <c r="AF837128" s="19"/>
      <c r="AG837128" s="19"/>
      <c r="AH837128" s="19"/>
      <c r="AI837128" s="19"/>
      <c r="AJ837128" s="19"/>
      <c r="AK837128" s="19"/>
      <c r="AL837128" s="19"/>
      <c r="AM837128" s="19"/>
      <c r="AN837128" s="19"/>
      <c r="AO837128" s="19"/>
      <c r="AP837128"/>
    </row>
    <row r="837129" spans="1:42" s="116" customFormat="1" x14ac:dyDescent="0.3">
      <c r="A837129"/>
      <c r="B837129"/>
      <c r="C837129"/>
      <c r="D837129"/>
      <c r="E837129"/>
      <c r="F837129"/>
      <c r="G837129"/>
      <c r="H837129"/>
      <c r="I837129"/>
      <c r="J837129"/>
      <c r="K837129"/>
      <c r="L837129"/>
      <c r="M837129" s="115"/>
      <c r="N837129" s="115"/>
      <c r="O837129"/>
      <c r="P837129"/>
      <c r="Q837129"/>
      <c r="R837129" s="19"/>
      <c r="S837129" s="19"/>
      <c r="T837129"/>
      <c r="U837129" s="113"/>
      <c r="V837129" s="19"/>
      <c r="W837129" s="19"/>
      <c r="X837129" s="19"/>
      <c r="Y837129" s="19"/>
      <c r="Z837129" s="19"/>
      <c r="AA837129" s="19"/>
      <c r="AB837129" s="19"/>
      <c r="AC837129" s="19"/>
      <c r="AD837129" s="19"/>
      <c r="AE837129" s="19"/>
      <c r="AF837129" s="19"/>
      <c r="AG837129" s="19"/>
      <c r="AH837129" s="19"/>
      <c r="AI837129" s="19"/>
      <c r="AJ837129" s="19"/>
      <c r="AK837129" s="19"/>
      <c r="AL837129" s="19"/>
      <c r="AM837129" s="19"/>
      <c r="AN837129" s="19"/>
      <c r="AO837129" s="19"/>
      <c r="AP837129"/>
    </row>
    <row r="837130" spans="1:42" s="116" customFormat="1" x14ac:dyDescent="0.3">
      <c r="A837130"/>
      <c r="B837130"/>
      <c r="C837130"/>
      <c r="D837130"/>
      <c r="E837130"/>
      <c r="F837130"/>
      <c r="G837130"/>
      <c r="H837130"/>
      <c r="I837130"/>
      <c r="J837130"/>
      <c r="K837130"/>
      <c r="L837130"/>
      <c r="M837130" s="115"/>
      <c r="N837130" s="115"/>
      <c r="O837130"/>
      <c r="P837130"/>
      <c r="Q837130"/>
      <c r="R837130" s="19"/>
      <c r="S837130" s="19"/>
      <c r="T837130"/>
      <c r="U837130" s="113"/>
      <c r="V837130" s="19"/>
      <c r="W837130" s="19"/>
      <c r="X837130" s="19"/>
      <c r="Y837130" s="19"/>
      <c r="Z837130" s="19"/>
      <c r="AA837130" s="19"/>
      <c r="AB837130" s="19"/>
      <c r="AC837130" s="19"/>
      <c r="AD837130" s="19"/>
      <c r="AE837130" s="19"/>
      <c r="AF837130" s="19"/>
      <c r="AG837130" s="19"/>
      <c r="AH837130" s="19"/>
      <c r="AI837130" s="19"/>
      <c r="AJ837130" s="19"/>
      <c r="AK837130" s="19"/>
      <c r="AL837130" s="19"/>
      <c r="AM837130" s="19"/>
      <c r="AN837130" s="19"/>
      <c r="AO837130" s="19"/>
      <c r="AP837130"/>
    </row>
    <row r="837131" spans="1:42" s="116" customFormat="1" x14ac:dyDescent="0.3">
      <c r="A837131"/>
      <c r="B837131"/>
      <c r="C837131"/>
      <c r="D837131"/>
      <c r="E837131"/>
      <c r="F837131"/>
      <c r="G837131"/>
      <c r="H837131"/>
      <c r="I837131"/>
      <c r="J837131"/>
      <c r="K837131"/>
      <c r="L837131"/>
      <c r="M837131" s="115"/>
      <c r="N837131" s="115"/>
      <c r="O837131"/>
      <c r="P837131"/>
      <c r="Q837131"/>
      <c r="R837131" s="19"/>
      <c r="S837131" s="19"/>
      <c r="T837131"/>
      <c r="U837131" s="113"/>
      <c r="V837131" s="19"/>
      <c r="W837131" s="19"/>
      <c r="X837131" s="19"/>
      <c r="Y837131" s="19"/>
      <c r="Z837131" s="19"/>
      <c r="AA837131" s="19"/>
      <c r="AB837131" s="19"/>
      <c r="AC837131" s="19"/>
      <c r="AD837131" s="19"/>
      <c r="AE837131" s="19"/>
      <c r="AF837131" s="19"/>
      <c r="AG837131" s="19"/>
      <c r="AH837131" s="19"/>
      <c r="AI837131" s="19"/>
      <c r="AJ837131" s="19"/>
      <c r="AK837131" s="19"/>
      <c r="AL837131" s="19"/>
      <c r="AM837131" s="19"/>
      <c r="AN837131" s="19"/>
      <c r="AO837131" s="19"/>
      <c r="AP837131"/>
    </row>
    <row r="837132" spans="1:42" s="116" customFormat="1" x14ac:dyDescent="0.3">
      <c r="A837132"/>
      <c r="B837132"/>
      <c r="C837132"/>
      <c r="D837132"/>
      <c r="E837132"/>
      <c r="F837132"/>
      <c r="G837132"/>
      <c r="H837132"/>
      <c r="I837132"/>
      <c r="J837132"/>
      <c r="K837132"/>
      <c r="L837132"/>
      <c r="M837132" s="115"/>
      <c r="N837132" s="115"/>
      <c r="O837132"/>
      <c r="P837132"/>
      <c r="Q837132"/>
      <c r="R837132" s="19"/>
      <c r="S837132" s="19"/>
      <c r="T837132"/>
      <c r="U837132" s="113"/>
      <c r="V837132" s="19"/>
      <c r="W837132" s="19"/>
      <c r="X837132" s="19"/>
      <c r="Y837132" s="19"/>
      <c r="Z837132" s="19"/>
      <c r="AA837132" s="19"/>
      <c r="AB837132" s="19"/>
      <c r="AC837132" s="19"/>
      <c r="AD837132" s="19"/>
      <c r="AE837132" s="19"/>
      <c r="AF837132" s="19"/>
      <c r="AG837132" s="19"/>
      <c r="AH837132" s="19"/>
      <c r="AI837132" s="19"/>
      <c r="AJ837132" s="19"/>
      <c r="AK837132" s="19"/>
      <c r="AL837132" s="19"/>
      <c r="AM837132" s="19"/>
      <c r="AN837132" s="19"/>
      <c r="AO837132" s="19"/>
      <c r="AP837132"/>
    </row>
    <row r="837133" spans="1:42" s="116" customFormat="1" x14ac:dyDescent="0.3">
      <c r="A837133"/>
      <c r="B837133"/>
      <c r="C837133"/>
      <c r="D837133"/>
      <c r="E837133"/>
      <c r="F837133"/>
      <c r="G837133"/>
      <c r="H837133"/>
      <c r="I837133"/>
      <c r="J837133"/>
      <c r="K837133"/>
      <c r="L837133"/>
      <c r="M837133" s="115"/>
      <c r="N837133" s="115"/>
      <c r="O837133"/>
      <c r="P837133"/>
      <c r="Q837133"/>
      <c r="R837133" s="19"/>
      <c r="S837133" s="19"/>
      <c r="T837133"/>
      <c r="U837133" s="113"/>
      <c r="V837133" s="19"/>
      <c r="W837133" s="19"/>
      <c r="X837133" s="19"/>
      <c r="Y837133" s="19"/>
      <c r="Z837133" s="19"/>
      <c r="AA837133" s="19"/>
      <c r="AB837133" s="19"/>
      <c r="AC837133" s="19"/>
      <c r="AD837133" s="19"/>
      <c r="AE837133" s="19"/>
      <c r="AF837133" s="19"/>
      <c r="AG837133" s="19"/>
      <c r="AH837133" s="19"/>
      <c r="AI837133" s="19"/>
      <c r="AJ837133" s="19"/>
      <c r="AK837133" s="19"/>
      <c r="AL837133" s="19"/>
      <c r="AM837133" s="19"/>
      <c r="AN837133" s="19"/>
      <c r="AO837133" s="19"/>
      <c r="AP837133"/>
    </row>
    <row r="837134" spans="1:42" s="116" customFormat="1" x14ac:dyDescent="0.3">
      <c r="A837134"/>
      <c r="B837134"/>
      <c r="C837134"/>
      <c r="D837134"/>
      <c r="E837134"/>
      <c r="F837134"/>
      <c r="G837134"/>
      <c r="H837134"/>
      <c r="I837134"/>
      <c r="J837134"/>
      <c r="K837134"/>
      <c r="L837134"/>
      <c r="M837134" s="115"/>
      <c r="N837134" s="115"/>
      <c r="O837134"/>
      <c r="P837134"/>
      <c r="Q837134"/>
      <c r="R837134" s="19"/>
      <c r="S837134" s="19"/>
      <c r="T837134"/>
      <c r="U837134" s="113"/>
      <c r="V837134" s="19"/>
      <c r="W837134" s="19"/>
      <c r="X837134" s="19"/>
      <c r="Y837134" s="19"/>
      <c r="Z837134" s="19"/>
      <c r="AA837134" s="19"/>
      <c r="AB837134" s="19"/>
      <c r="AC837134" s="19"/>
      <c r="AD837134" s="19"/>
      <c r="AE837134" s="19"/>
      <c r="AF837134" s="19"/>
      <c r="AG837134" s="19"/>
      <c r="AH837134" s="19"/>
      <c r="AI837134" s="19"/>
      <c r="AJ837134" s="19"/>
      <c r="AK837134" s="19"/>
      <c r="AL837134" s="19"/>
      <c r="AM837134" s="19"/>
      <c r="AN837134" s="19"/>
      <c r="AO837134" s="19"/>
      <c r="AP837134"/>
    </row>
    <row r="837135" spans="1:42" s="116" customFormat="1" x14ac:dyDescent="0.3">
      <c r="A837135"/>
      <c r="B837135"/>
      <c r="C837135"/>
      <c r="D837135"/>
      <c r="E837135"/>
      <c r="F837135"/>
      <c r="G837135"/>
      <c r="H837135"/>
      <c r="I837135"/>
      <c r="J837135"/>
      <c r="K837135"/>
      <c r="L837135"/>
      <c r="M837135" s="115"/>
      <c r="N837135" s="115"/>
      <c r="O837135"/>
      <c r="P837135"/>
      <c r="Q837135"/>
      <c r="R837135" s="19"/>
      <c r="S837135" s="19"/>
      <c r="T837135"/>
      <c r="U837135" s="113"/>
      <c r="V837135" s="19"/>
      <c r="W837135" s="19"/>
      <c r="X837135" s="19"/>
      <c r="Y837135" s="19"/>
      <c r="Z837135" s="19"/>
      <c r="AA837135" s="19"/>
      <c r="AB837135" s="19"/>
      <c r="AC837135" s="19"/>
      <c r="AD837135" s="19"/>
      <c r="AE837135" s="19"/>
      <c r="AF837135" s="19"/>
      <c r="AG837135" s="19"/>
      <c r="AH837135" s="19"/>
      <c r="AI837135" s="19"/>
      <c r="AJ837135" s="19"/>
      <c r="AK837135" s="19"/>
      <c r="AL837135" s="19"/>
      <c r="AM837135" s="19"/>
      <c r="AN837135" s="19"/>
      <c r="AO837135" s="19"/>
      <c r="AP837135"/>
    </row>
    <row r="837136" spans="1:42" s="116" customFormat="1" x14ac:dyDescent="0.3">
      <c r="A837136"/>
      <c r="B837136"/>
      <c r="C837136"/>
      <c r="D837136"/>
      <c r="E837136"/>
      <c r="F837136"/>
      <c r="G837136"/>
      <c r="H837136"/>
      <c r="I837136"/>
      <c r="J837136"/>
      <c r="K837136"/>
      <c r="L837136"/>
      <c r="M837136" s="115"/>
      <c r="N837136" s="115"/>
      <c r="O837136"/>
      <c r="P837136"/>
      <c r="Q837136"/>
      <c r="R837136" s="19"/>
      <c r="S837136" s="19"/>
      <c r="T837136"/>
      <c r="U837136" s="113"/>
      <c r="V837136" s="19"/>
      <c r="W837136" s="19"/>
      <c r="X837136" s="19"/>
      <c r="Y837136" s="19"/>
      <c r="Z837136" s="19"/>
      <c r="AA837136" s="19"/>
      <c r="AB837136" s="19"/>
      <c r="AC837136" s="19"/>
      <c r="AD837136" s="19"/>
      <c r="AE837136" s="19"/>
      <c r="AF837136" s="19"/>
      <c r="AG837136" s="19"/>
      <c r="AH837136" s="19"/>
      <c r="AI837136" s="19"/>
      <c r="AJ837136" s="19"/>
      <c r="AK837136" s="19"/>
      <c r="AL837136" s="19"/>
      <c r="AM837136" s="19"/>
      <c r="AN837136" s="19"/>
      <c r="AO837136" s="19"/>
      <c r="AP837136"/>
    </row>
    <row r="837137" spans="1:42" s="116" customFormat="1" x14ac:dyDescent="0.3">
      <c r="A837137"/>
      <c r="B837137"/>
      <c r="C837137"/>
      <c r="D837137"/>
      <c r="E837137"/>
      <c r="F837137"/>
      <c r="G837137"/>
      <c r="H837137"/>
      <c r="I837137"/>
      <c r="J837137"/>
      <c r="K837137"/>
      <c r="L837137"/>
      <c r="M837137" s="115"/>
      <c r="N837137" s="115"/>
      <c r="O837137"/>
      <c r="P837137"/>
      <c r="Q837137"/>
      <c r="R837137" s="19"/>
      <c r="S837137" s="19"/>
      <c r="T837137"/>
      <c r="U837137" s="113"/>
      <c r="V837137" s="19"/>
      <c r="W837137" s="19"/>
      <c r="X837137" s="19"/>
      <c r="Y837137" s="19"/>
      <c r="Z837137" s="19"/>
      <c r="AA837137" s="19"/>
      <c r="AB837137" s="19"/>
      <c r="AC837137" s="19"/>
      <c r="AD837137" s="19"/>
      <c r="AE837137" s="19"/>
      <c r="AF837137" s="19"/>
      <c r="AG837137" s="19"/>
      <c r="AH837137" s="19"/>
      <c r="AI837137" s="19"/>
      <c r="AJ837137" s="19"/>
      <c r="AK837137" s="19"/>
      <c r="AL837137" s="19"/>
      <c r="AM837137" s="19"/>
      <c r="AN837137" s="19"/>
      <c r="AO837137" s="19"/>
      <c r="AP837137"/>
    </row>
    <row r="837138" spans="1:42" s="116" customFormat="1" x14ac:dyDescent="0.3">
      <c r="A837138"/>
      <c r="B837138"/>
      <c r="C837138"/>
      <c r="D837138"/>
      <c r="E837138"/>
      <c r="F837138"/>
      <c r="G837138"/>
      <c r="H837138"/>
      <c r="I837138"/>
      <c r="J837138"/>
      <c r="K837138"/>
      <c r="L837138"/>
      <c r="M837138" s="115"/>
      <c r="N837138" s="115"/>
      <c r="O837138"/>
      <c r="P837138"/>
      <c r="Q837138"/>
      <c r="R837138" s="19"/>
      <c r="S837138" s="19"/>
      <c r="T837138"/>
      <c r="U837138" s="113"/>
      <c r="V837138" s="19"/>
      <c r="W837138" s="19"/>
      <c r="X837138" s="19"/>
      <c r="Y837138" s="19"/>
      <c r="Z837138" s="19"/>
      <c r="AA837138" s="19"/>
      <c r="AB837138" s="19"/>
      <c r="AC837138" s="19"/>
      <c r="AD837138" s="19"/>
      <c r="AE837138" s="19"/>
      <c r="AF837138" s="19"/>
      <c r="AG837138" s="19"/>
      <c r="AH837138" s="19"/>
      <c r="AI837138" s="19"/>
      <c r="AJ837138" s="19"/>
      <c r="AK837138" s="19"/>
      <c r="AL837138" s="19"/>
      <c r="AM837138" s="19"/>
      <c r="AN837138" s="19"/>
      <c r="AO837138" s="19"/>
      <c r="AP837138"/>
    </row>
    <row r="837139" spans="1:42" s="116" customFormat="1" x14ac:dyDescent="0.3">
      <c r="A837139"/>
      <c r="B837139"/>
      <c r="C837139"/>
      <c r="D837139"/>
      <c r="E837139"/>
      <c r="F837139"/>
      <c r="G837139"/>
      <c r="H837139"/>
      <c r="I837139"/>
      <c r="J837139"/>
      <c r="K837139"/>
      <c r="L837139"/>
      <c r="M837139" s="115"/>
      <c r="N837139" s="115"/>
      <c r="O837139"/>
      <c r="P837139"/>
      <c r="Q837139"/>
      <c r="R837139" s="19"/>
      <c r="S837139" s="19"/>
      <c r="T837139"/>
      <c r="U837139" s="113"/>
      <c r="V837139" s="19"/>
      <c r="W837139" s="19"/>
      <c r="X837139" s="19"/>
      <c r="Y837139" s="19"/>
      <c r="Z837139" s="19"/>
      <c r="AA837139" s="19"/>
      <c r="AB837139" s="19"/>
      <c r="AC837139" s="19"/>
      <c r="AD837139" s="19"/>
      <c r="AE837139" s="19"/>
      <c r="AF837139" s="19"/>
      <c r="AG837139" s="19"/>
      <c r="AH837139" s="19"/>
      <c r="AI837139" s="19"/>
      <c r="AJ837139" s="19"/>
      <c r="AK837139" s="19"/>
      <c r="AL837139" s="19"/>
      <c r="AM837139" s="19"/>
      <c r="AN837139" s="19"/>
      <c r="AO837139" s="19"/>
      <c r="AP837139"/>
    </row>
    <row r="837140" spans="1:42" s="116" customFormat="1" x14ac:dyDescent="0.3">
      <c r="A837140"/>
      <c r="B837140"/>
      <c r="C837140"/>
      <c r="D837140"/>
      <c r="E837140"/>
      <c r="F837140"/>
      <c r="G837140"/>
      <c r="H837140"/>
      <c r="I837140"/>
      <c r="J837140"/>
      <c r="K837140"/>
      <c r="L837140"/>
      <c r="M837140" s="115"/>
      <c r="N837140" s="115"/>
      <c r="O837140"/>
      <c r="P837140"/>
      <c r="Q837140"/>
      <c r="R837140" s="19"/>
      <c r="S837140" s="19"/>
      <c r="T837140"/>
      <c r="U837140" s="113"/>
      <c r="V837140" s="19"/>
      <c r="W837140" s="19"/>
      <c r="X837140" s="19"/>
      <c r="Y837140" s="19"/>
      <c r="Z837140" s="19"/>
      <c r="AA837140" s="19"/>
      <c r="AB837140" s="19"/>
      <c r="AC837140" s="19"/>
      <c r="AD837140" s="19"/>
      <c r="AE837140" s="19"/>
      <c r="AF837140" s="19"/>
      <c r="AG837140" s="19"/>
      <c r="AH837140" s="19"/>
      <c r="AI837140" s="19"/>
      <c r="AJ837140" s="19"/>
      <c r="AK837140" s="19"/>
      <c r="AL837140" s="19"/>
      <c r="AM837140" s="19"/>
      <c r="AN837140" s="19"/>
      <c r="AO837140" s="19"/>
      <c r="AP837140"/>
    </row>
    <row r="837141" spans="1:42" s="116" customFormat="1" x14ac:dyDescent="0.3">
      <c r="A837141"/>
      <c r="B837141"/>
      <c r="C837141"/>
      <c r="D837141"/>
      <c r="E837141"/>
      <c r="F837141"/>
      <c r="G837141"/>
      <c r="H837141"/>
      <c r="I837141"/>
      <c r="J837141"/>
      <c r="K837141"/>
      <c r="L837141"/>
      <c r="M837141" s="115"/>
      <c r="N837141" s="115"/>
      <c r="O837141"/>
      <c r="P837141"/>
      <c r="Q837141"/>
      <c r="R837141" s="19"/>
      <c r="S837141" s="19"/>
      <c r="T837141"/>
      <c r="U837141" s="113"/>
      <c r="V837141" s="19"/>
      <c r="W837141" s="19"/>
      <c r="X837141" s="19"/>
      <c r="Y837141" s="19"/>
      <c r="Z837141" s="19"/>
      <c r="AA837141" s="19"/>
      <c r="AB837141" s="19"/>
      <c r="AC837141" s="19"/>
      <c r="AD837141" s="19"/>
      <c r="AE837141" s="19"/>
      <c r="AF837141" s="19"/>
      <c r="AG837141" s="19"/>
      <c r="AH837141" s="19"/>
      <c r="AI837141" s="19"/>
      <c r="AJ837141" s="19"/>
      <c r="AK837141" s="19"/>
      <c r="AL837141" s="19"/>
      <c r="AM837141" s="19"/>
      <c r="AN837141" s="19"/>
      <c r="AO837141" s="19"/>
      <c r="AP837141"/>
    </row>
    <row r="837142" spans="1:42" s="116" customFormat="1" x14ac:dyDescent="0.3">
      <c r="A837142"/>
      <c r="B837142"/>
      <c r="C837142"/>
      <c r="D837142"/>
      <c r="E837142"/>
      <c r="F837142"/>
      <c r="G837142"/>
      <c r="H837142"/>
      <c r="I837142"/>
      <c r="J837142"/>
      <c r="K837142"/>
      <c r="L837142"/>
      <c r="M837142" s="115"/>
      <c r="N837142" s="115"/>
      <c r="O837142"/>
      <c r="P837142"/>
      <c r="Q837142"/>
      <c r="R837142" s="19"/>
      <c r="S837142" s="19"/>
      <c r="T837142"/>
      <c r="U837142" s="113"/>
      <c r="V837142" s="19"/>
      <c r="W837142" s="19"/>
      <c r="X837142" s="19"/>
      <c r="Y837142" s="19"/>
      <c r="Z837142" s="19"/>
      <c r="AA837142" s="19"/>
      <c r="AB837142" s="19"/>
      <c r="AC837142" s="19"/>
      <c r="AD837142" s="19"/>
      <c r="AE837142" s="19"/>
      <c r="AF837142" s="19"/>
      <c r="AG837142" s="19"/>
      <c r="AH837142" s="19"/>
      <c r="AI837142" s="19"/>
      <c r="AJ837142" s="19"/>
      <c r="AK837142" s="19"/>
      <c r="AL837142" s="19"/>
      <c r="AM837142" s="19"/>
      <c r="AN837142" s="19"/>
      <c r="AO837142" s="19"/>
      <c r="AP837142"/>
    </row>
    <row r="837143" spans="1:42" s="116" customFormat="1" x14ac:dyDescent="0.3">
      <c r="A837143"/>
      <c r="B837143"/>
      <c r="C837143"/>
      <c r="D837143"/>
      <c r="E837143"/>
      <c r="F837143"/>
      <c r="G837143"/>
      <c r="H837143"/>
      <c r="I837143"/>
      <c r="J837143"/>
      <c r="K837143"/>
      <c r="L837143"/>
      <c r="M837143" s="115"/>
      <c r="N837143" s="115"/>
      <c r="O837143"/>
      <c r="P837143"/>
      <c r="Q837143"/>
      <c r="R837143" s="19"/>
      <c r="S837143" s="19"/>
      <c r="T837143"/>
      <c r="U837143" s="113"/>
      <c r="V837143" s="19"/>
      <c r="W837143" s="19"/>
      <c r="X837143" s="19"/>
      <c r="Y837143" s="19"/>
      <c r="Z837143" s="19"/>
      <c r="AA837143" s="19"/>
      <c r="AB837143" s="19"/>
      <c r="AC837143" s="19"/>
      <c r="AD837143" s="19"/>
      <c r="AE837143" s="19"/>
      <c r="AF837143" s="19"/>
      <c r="AG837143" s="19"/>
      <c r="AH837143" s="19"/>
      <c r="AI837143" s="19"/>
      <c r="AJ837143" s="19"/>
      <c r="AK837143" s="19"/>
      <c r="AL837143" s="19"/>
      <c r="AM837143" s="19"/>
      <c r="AN837143" s="19"/>
      <c r="AO837143" s="19"/>
      <c r="AP837143"/>
    </row>
    <row r="837144" spans="1:42" s="116" customFormat="1" x14ac:dyDescent="0.3">
      <c r="A837144"/>
      <c r="B837144"/>
      <c r="C837144"/>
      <c r="D837144"/>
      <c r="E837144"/>
      <c r="F837144"/>
      <c r="G837144"/>
      <c r="H837144"/>
      <c r="I837144"/>
      <c r="J837144"/>
      <c r="K837144"/>
      <c r="L837144"/>
      <c r="M837144" s="115"/>
      <c r="N837144" s="115"/>
      <c r="O837144"/>
      <c r="P837144"/>
      <c r="Q837144"/>
      <c r="R837144" s="19"/>
      <c r="S837144" s="19"/>
      <c r="T837144"/>
      <c r="U837144" s="113"/>
      <c r="V837144" s="19"/>
      <c r="W837144" s="19"/>
      <c r="X837144" s="19"/>
      <c r="Y837144" s="19"/>
      <c r="Z837144" s="19"/>
      <c r="AA837144" s="19"/>
      <c r="AB837144" s="19"/>
      <c r="AC837144" s="19"/>
      <c r="AD837144" s="19"/>
      <c r="AE837144" s="19"/>
      <c r="AF837144" s="19"/>
      <c r="AG837144" s="19"/>
      <c r="AH837144" s="19"/>
      <c r="AI837144" s="19"/>
      <c r="AJ837144" s="19"/>
      <c r="AK837144" s="19"/>
      <c r="AL837144" s="19"/>
      <c r="AM837144" s="19"/>
      <c r="AN837144" s="19"/>
      <c r="AO837144" s="19"/>
      <c r="AP837144"/>
    </row>
    <row r="837145" spans="1:42" s="116" customFormat="1" x14ac:dyDescent="0.3">
      <c r="A837145"/>
      <c r="B837145"/>
      <c r="C837145"/>
      <c r="D837145"/>
      <c r="E837145"/>
      <c r="F837145"/>
      <c r="G837145"/>
      <c r="H837145"/>
      <c r="I837145"/>
      <c r="J837145"/>
      <c r="K837145"/>
      <c r="L837145"/>
      <c r="M837145" s="115"/>
      <c r="N837145" s="115"/>
      <c r="O837145"/>
      <c r="P837145"/>
      <c r="Q837145"/>
      <c r="R837145" s="19"/>
      <c r="S837145" s="19"/>
      <c r="T837145"/>
      <c r="U837145" s="113"/>
      <c r="V837145" s="19"/>
      <c r="W837145" s="19"/>
      <c r="X837145" s="19"/>
      <c r="Y837145" s="19"/>
      <c r="Z837145" s="19"/>
      <c r="AA837145" s="19"/>
      <c r="AB837145" s="19"/>
      <c r="AC837145" s="19"/>
      <c r="AD837145" s="19"/>
      <c r="AE837145" s="19"/>
      <c r="AF837145" s="19"/>
      <c r="AG837145" s="19"/>
      <c r="AH837145" s="19"/>
      <c r="AI837145" s="19"/>
      <c r="AJ837145" s="19"/>
      <c r="AK837145" s="19"/>
      <c r="AL837145" s="19"/>
      <c r="AM837145" s="19"/>
      <c r="AN837145" s="19"/>
      <c r="AO837145" s="19"/>
      <c r="AP837145"/>
    </row>
    <row r="837146" spans="1:42" s="116" customFormat="1" x14ac:dyDescent="0.3">
      <c r="A837146"/>
      <c r="B837146"/>
      <c r="C837146"/>
      <c r="D837146"/>
      <c r="E837146"/>
      <c r="F837146"/>
      <c r="G837146"/>
      <c r="H837146"/>
      <c r="I837146"/>
      <c r="J837146"/>
      <c r="K837146"/>
      <c r="L837146"/>
      <c r="M837146" s="115"/>
      <c r="N837146" s="115"/>
      <c r="O837146"/>
      <c r="P837146"/>
      <c r="Q837146"/>
      <c r="R837146" s="19"/>
      <c r="S837146" s="19"/>
      <c r="T837146"/>
      <c r="U837146" s="113"/>
      <c r="V837146" s="19"/>
      <c r="W837146" s="19"/>
      <c r="X837146" s="19"/>
      <c r="Y837146" s="19"/>
      <c r="Z837146" s="19"/>
      <c r="AA837146" s="19"/>
      <c r="AB837146" s="19"/>
      <c r="AC837146" s="19"/>
      <c r="AD837146" s="19"/>
      <c r="AE837146" s="19"/>
      <c r="AF837146" s="19"/>
      <c r="AG837146" s="19"/>
      <c r="AH837146" s="19"/>
      <c r="AI837146" s="19"/>
      <c r="AJ837146" s="19"/>
      <c r="AK837146" s="19"/>
      <c r="AL837146" s="19"/>
      <c r="AM837146" s="19"/>
      <c r="AN837146" s="19"/>
      <c r="AO837146" s="19"/>
      <c r="AP837146"/>
    </row>
    <row r="837147" spans="1:42" s="116" customFormat="1" x14ac:dyDescent="0.3">
      <c r="A837147"/>
      <c r="B837147"/>
      <c r="C837147"/>
      <c r="D837147"/>
      <c r="E837147"/>
      <c r="F837147"/>
      <c r="G837147"/>
      <c r="H837147"/>
      <c r="I837147"/>
      <c r="J837147"/>
      <c r="K837147"/>
      <c r="L837147"/>
      <c r="M837147" s="115"/>
      <c r="N837147" s="115"/>
      <c r="O837147"/>
      <c r="P837147"/>
      <c r="Q837147"/>
      <c r="R837147" s="19"/>
      <c r="S837147" s="19"/>
      <c r="T837147"/>
      <c r="U837147" s="113"/>
      <c r="V837147" s="19"/>
      <c r="W837147" s="19"/>
      <c r="X837147" s="19"/>
      <c r="Y837147" s="19"/>
      <c r="Z837147" s="19"/>
      <c r="AA837147" s="19"/>
      <c r="AB837147" s="19"/>
      <c r="AC837147" s="19"/>
      <c r="AD837147" s="19"/>
      <c r="AE837147" s="19"/>
      <c r="AF837147" s="19"/>
      <c r="AG837147" s="19"/>
      <c r="AH837147" s="19"/>
      <c r="AI837147" s="19"/>
      <c r="AJ837147" s="19"/>
      <c r="AK837147" s="19"/>
      <c r="AL837147" s="19"/>
      <c r="AM837147" s="19"/>
      <c r="AN837147" s="19"/>
      <c r="AO837147" s="19"/>
      <c r="AP837147"/>
    </row>
    <row r="837148" spans="1:42" s="116" customFormat="1" x14ac:dyDescent="0.3">
      <c r="A837148"/>
      <c r="B837148"/>
      <c r="C837148"/>
      <c r="D837148"/>
      <c r="E837148"/>
      <c r="F837148"/>
      <c r="G837148"/>
      <c r="H837148"/>
      <c r="I837148"/>
      <c r="J837148"/>
      <c r="K837148"/>
      <c r="L837148"/>
      <c r="M837148" s="115"/>
      <c r="N837148" s="115"/>
      <c r="O837148"/>
      <c r="P837148"/>
      <c r="Q837148"/>
      <c r="R837148" s="19"/>
      <c r="S837148" s="19"/>
      <c r="T837148"/>
      <c r="U837148" s="113"/>
      <c r="V837148" s="19"/>
      <c r="W837148" s="19"/>
      <c r="X837148" s="19"/>
      <c r="Y837148" s="19"/>
      <c r="Z837148" s="19"/>
      <c r="AA837148" s="19"/>
      <c r="AB837148" s="19"/>
      <c r="AC837148" s="19"/>
      <c r="AD837148" s="19"/>
      <c r="AE837148" s="19"/>
      <c r="AF837148" s="19"/>
      <c r="AG837148" s="19"/>
      <c r="AH837148" s="19"/>
      <c r="AI837148" s="19"/>
      <c r="AJ837148" s="19"/>
      <c r="AK837148" s="19"/>
      <c r="AL837148" s="19"/>
      <c r="AM837148" s="19"/>
      <c r="AN837148" s="19"/>
      <c r="AO837148" s="19"/>
      <c r="AP837148"/>
    </row>
    <row r="837149" spans="1:42" s="116" customFormat="1" x14ac:dyDescent="0.3">
      <c r="A837149"/>
      <c r="B837149"/>
      <c r="C837149"/>
      <c r="D837149"/>
      <c r="E837149"/>
      <c r="F837149"/>
      <c r="G837149"/>
      <c r="H837149"/>
      <c r="I837149"/>
      <c r="J837149"/>
      <c r="K837149"/>
      <c r="L837149"/>
      <c r="M837149" s="115"/>
      <c r="N837149" s="115"/>
      <c r="O837149"/>
      <c r="P837149"/>
      <c r="Q837149"/>
      <c r="R837149" s="19"/>
      <c r="S837149" s="19"/>
      <c r="T837149"/>
      <c r="U837149" s="113"/>
      <c r="V837149" s="19"/>
      <c r="W837149" s="19"/>
      <c r="X837149" s="19"/>
      <c r="Y837149" s="19"/>
      <c r="Z837149" s="19"/>
      <c r="AA837149" s="19"/>
      <c r="AB837149" s="19"/>
      <c r="AC837149" s="19"/>
      <c r="AD837149" s="19"/>
      <c r="AE837149" s="19"/>
      <c r="AF837149" s="19"/>
      <c r="AG837149" s="19"/>
      <c r="AH837149" s="19"/>
      <c r="AI837149" s="19"/>
      <c r="AJ837149" s="19"/>
      <c r="AK837149" s="19"/>
      <c r="AL837149" s="19"/>
      <c r="AM837149" s="19"/>
      <c r="AN837149" s="19"/>
      <c r="AO837149" s="19"/>
      <c r="AP837149"/>
    </row>
    <row r="837150" spans="1:42" s="116" customFormat="1" x14ac:dyDescent="0.3">
      <c r="A837150"/>
      <c r="B837150"/>
      <c r="C837150"/>
      <c r="D837150"/>
      <c r="E837150"/>
      <c r="F837150"/>
      <c r="G837150"/>
      <c r="H837150"/>
      <c r="I837150"/>
      <c r="J837150"/>
      <c r="K837150"/>
      <c r="L837150"/>
      <c r="M837150" s="115"/>
      <c r="N837150" s="115"/>
      <c r="O837150"/>
      <c r="P837150"/>
      <c r="Q837150"/>
      <c r="R837150" s="19"/>
      <c r="S837150" s="19"/>
      <c r="T837150"/>
      <c r="U837150" s="113"/>
      <c r="V837150" s="19"/>
      <c r="W837150" s="19"/>
      <c r="X837150" s="19"/>
      <c r="Y837150" s="19"/>
      <c r="Z837150" s="19"/>
      <c r="AA837150" s="19"/>
      <c r="AB837150" s="19"/>
      <c r="AC837150" s="19"/>
      <c r="AD837150" s="19"/>
      <c r="AE837150" s="19"/>
      <c r="AF837150" s="19"/>
      <c r="AG837150" s="19"/>
      <c r="AH837150" s="19"/>
      <c r="AI837150" s="19"/>
      <c r="AJ837150" s="19"/>
      <c r="AK837150" s="19"/>
      <c r="AL837150" s="19"/>
      <c r="AM837150" s="19"/>
      <c r="AN837150" s="19"/>
      <c r="AO837150" s="19"/>
      <c r="AP837150"/>
    </row>
    <row r="837151" spans="1:42" s="116" customFormat="1" x14ac:dyDescent="0.3">
      <c r="A837151"/>
      <c r="B837151"/>
      <c r="C837151"/>
      <c r="D837151"/>
      <c r="E837151"/>
      <c r="F837151"/>
      <c r="G837151"/>
      <c r="H837151"/>
      <c r="I837151"/>
      <c r="J837151"/>
      <c r="K837151"/>
      <c r="L837151"/>
      <c r="M837151" s="115"/>
      <c r="N837151" s="115"/>
      <c r="O837151"/>
      <c r="P837151"/>
      <c r="Q837151"/>
      <c r="R837151" s="19"/>
      <c r="S837151" s="19"/>
      <c r="T837151"/>
      <c r="U837151" s="113"/>
      <c r="V837151" s="19"/>
      <c r="W837151" s="19"/>
      <c r="X837151" s="19"/>
      <c r="Y837151" s="19"/>
      <c r="Z837151" s="19"/>
      <c r="AA837151" s="19"/>
      <c r="AB837151" s="19"/>
      <c r="AC837151" s="19"/>
      <c r="AD837151" s="19"/>
      <c r="AE837151" s="19"/>
      <c r="AF837151" s="19"/>
      <c r="AG837151" s="19"/>
      <c r="AH837151" s="19"/>
      <c r="AI837151" s="19"/>
      <c r="AJ837151" s="19"/>
      <c r="AK837151" s="19"/>
      <c r="AL837151" s="19"/>
      <c r="AM837151" s="19"/>
      <c r="AN837151" s="19"/>
      <c r="AO837151" s="19"/>
      <c r="AP837151"/>
    </row>
    <row r="837152" spans="1:42" s="116" customFormat="1" x14ac:dyDescent="0.3">
      <c r="A837152"/>
      <c r="B837152"/>
      <c r="C837152"/>
      <c r="D837152"/>
      <c r="E837152"/>
      <c r="F837152"/>
      <c r="G837152"/>
      <c r="H837152"/>
      <c r="I837152"/>
      <c r="J837152"/>
      <c r="K837152"/>
      <c r="L837152"/>
      <c r="M837152" s="115"/>
      <c r="N837152" s="115"/>
      <c r="O837152"/>
      <c r="P837152"/>
      <c r="Q837152"/>
      <c r="R837152" s="19"/>
      <c r="S837152" s="19"/>
      <c r="T837152"/>
      <c r="U837152" s="113"/>
      <c r="V837152" s="19"/>
      <c r="W837152" s="19"/>
      <c r="X837152" s="19"/>
      <c r="Y837152" s="19"/>
      <c r="Z837152" s="19"/>
      <c r="AA837152" s="19"/>
      <c r="AB837152" s="19"/>
      <c r="AC837152" s="19"/>
      <c r="AD837152" s="19"/>
      <c r="AE837152" s="19"/>
      <c r="AF837152" s="19"/>
      <c r="AG837152" s="19"/>
      <c r="AH837152" s="19"/>
      <c r="AI837152" s="19"/>
      <c r="AJ837152" s="19"/>
      <c r="AK837152" s="19"/>
      <c r="AL837152" s="19"/>
      <c r="AM837152" s="19"/>
      <c r="AN837152" s="19"/>
      <c r="AO837152" s="19"/>
      <c r="AP837152"/>
    </row>
    <row r="837153" spans="1:42" s="116" customFormat="1" x14ac:dyDescent="0.3">
      <c r="A837153"/>
      <c r="B837153"/>
      <c r="C837153"/>
      <c r="D837153"/>
      <c r="E837153"/>
      <c r="F837153"/>
      <c r="G837153"/>
      <c r="H837153"/>
      <c r="I837153"/>
      <c r="J837153"/>
      <c r="K837153"/>
      <c r="L837153"/>
      <c r="M837153" s="115"/>
      <c r="N837153" s="115"/>
      <c r="O837153"/>
      <c r="P837153"/>
      <c r="Q837153"/>
      <c r="R837153" s="19"/>
      <c r="S837153" s="19"/>
      <c r="T837153"/>
      <c r="U837153" s="113"/>
      <c r="V837153" s="19"/>
      <c r="W837153" s="19"/>
      <c r="X837153" s="19"/>
      <c r="Y837153" s="19"/>
      <c r="Z837153" s="19"/>
      <c r="AA837153" s="19"/>
      <c r="AB837153" s="19"/>
      <c r="AC837153" s="19"/>
      <c r="AD837153" s="19"/>
      <c r="AE837153" s="19"/>
      <c r="AF837153" s="19"/>
      <c r="AG837153" s="19"/>
      <c r="AH837153" s="19"/>
      <c r="AI837153" s="19"/>
      <c r="AJ837153" s="19"/>
      <c r="AK837153" s="19"/>
      <c r="AL837153" s="19"/>
      <c r="AM837153" s="19"/>
      <c r="AN837153" s="19"/>
      <c r="AO837153" s="19"/>
      <c r="AP837153"/>
    </row>
    <row r="837154" spans="1:42" s="116" customFormat="1" x14ac:dyDescent="0.3">
      <c r="A837154"/>
      <c r="B837154"/>
      <c r="C837154"/>
      <c r="D837154"/>
      <c r="E837154"/>
      <c r="F837154"/>
      <c r="G837154"/>
      <c r="H837154"/>
      <c r="I837154"/>
      <c r="J837154"/>
      <c r="K837154"/>
      <c r="L837154"/>
      <c r="M837154" s="115"/>
      <c r="N837154" s="115"/>
      <c r="O837154"/>
      <c r="P837154"/>
      <c r="Q837154"/>
      <c r="R837154" s="19"/>
      <c r="S837154" s="19"/>
      <c r="T837154"/>
      <c r="U837154" s="113"/>
      <c r="V837154" s="19"/>
      <c r="W837154" s="19"/>
      <c r="X837154" s="19"/>
      <c r="Y837154" s="19"/>
      <c r="Z837154" s="19"/>
      <c r="AA837154" s="19"/>
      <c r="AB837154" s="19"/>
      <c r="AC837154" s="19"/>
      <c r="AD837154" s="19"/>
      <c r="AE837154" s="19"/>
      <c r="AF837154" s="19"/>
      <c r="AG837154" s="19"/>
      <c r="AH837154" s="19"/>
      <c r="AI837154" s="19"/>
      <c r="AJ837154" s="19"/>
      <c r="AK837154" s="19"/>
      <c r="AL837154" s="19"/>
      <c r="AM837154" s="19"/>
      <c r="AN837154" s="19"/>
      <c r="AO837154" s="19"/>
      <c r="AP837154"/>
    </row>
    <row r="837155" spans="1:42" s="116" customFormat="1" x14ac:dyDescent="0.3">
      <c r="A837155"/>
      <c r="B837155"/>
      <c r="C837155"/>
      <c r="D837155"/>
      <c r="E837155"/>
      <c r="F837155"/>
      <c r="G837155"/>
      <c r="H837155"/>
      <c r="I837155"/>
      <c r="J837155"/>
      <c r="K837155"/>
      <c r="L837155"/>
      <c r="M837155" s="115"/>
      <c r="N837155" s="115"/>
      <c r="O837155"/>
      <c r="P837155"/>
      <c r="Q837155"/>
      <c r="R837155" s="19"/>
      <c r="S837155" s="19"/>
      <c r="T837155"/>
      <c r="U837155" s="113"/>
      <c r="V837155" s="19"/>
      <c r="W837155" s="19"/>
      <c r="X837155" s="19"/>
      <c r="Y837155" s="19"/>
      <c r="Z837155" s="19"/>
      <c r="AA837155" s="19"/>
      <c r="AB837155" s="19"/>
      <c r="AC837155" s="19"/>
      <c r="AD837155" s="19"/>
      <c r="AE837155" s="19"/>
      <c r="AF837155" s="19"/>
      <c r="AG837155" s="19"/>
      <c r="AH837155" s="19"/>
      <c r="AI837155" s="19"/>
      <c r="AJ837155" s="19"/>
      <c r="AK837155" s="19"/>
      <c r="AL837155" s="19"/>
      <c r="AM837155" s="19"/>
      <c r="AN837155" s="19"/>
      <c r="AO837155" s="19"/>
      <c r="AP837155"/>
    </row>
    <row r="837156" spans="1:42" s="116" customFormat="1" x14ac:dyDescent="0.3">
      <c r="A837156"/>
      <c r="B837156"/>
      <c r="C837156"/>
      <c r="D837156"/>
      <c r="E837156"/>
      <c r="F837156"/>
      <c r="G837156"/>
      <c r="H837156"/>
      <c r="I837156"/>
      <c r="J837156"/>
      <c r="K837156"/>
      <c r="L837156"/>
      <c r="M837156" s="115"/>
      <c r="N837156" s="115"/>
      <c r="O837156"/>
      <c r="P837156"/>
      <c r="Q837156"/>
      <c r="R837156" s="19"/>
      <c r="S837156" s="19"/>
      <c r="T837156"/>
      <c r="U837156" s="113"/>
      <c r="V837156" s="19"/>
      <c r="W837156" s="19"/>
      <c r="X837156" s="19"/>
      <c r="Y837156" s="19"/>
      <c r="Z837156" s="19"/>
      <c r="AA837156" s="19"/>
      <c r="AB837156" s="19"/>
      <c r="AC837156" s="19"/>
      <c r="AD837156" s="19"/>
      <c r="AE837156" s="19"/>
      <c r="AF837156" s="19"/>
      <c r="AG837156" s="19"/>
      <c r="AH837156" s="19"/>
      <c r="AI837156" s="19"/>
      <c r="AJ837156" s="19"/>
      <c r="AK837156" s="19"/>
      <c r="AL837156" s="19"/>
      <c r="AM837156" s="19"/>
      <c r="AN837156" s="19"/>
      <c r="AO837156" s="19"/>
      <c r="AP837156"/>
    </row>
    <row r="837157" spans="1:42" s="116" customFormat="1" x14ac:dyDescent="0.3">
      <c r="A837157"/>
      <c r="B837157"/>
      <c r="C837157"/>
      <c r="D837157"/>
      <c r="E837157"/>
      <c r="F837157"/>
      <c r="G837157"/>
      <c r="H837157"/>
      <c r="I837157"/>
      <c r="J837157"/>
      <c r="K837157"/>
      <c r="L837157"/>
      <c r="M837157" s="115"/>
      <c r="N837157" s="115"/>
      <c r="O837157"/>
      <c r="P837157"/>
      <c r="Q837157"/>
      <c r="R837157" s="19"/>
      <c r="S837157" s="19"/>
      <c r="T837157"/>
      <c r="U837157" s="113"/>
      <c r="V837157" s="19"/>
      <c r="W837157" s="19"/>
      <c r="X837157" s="19"/>
      <c r="Y837157" s="19"/>
      <c r="Z837157" s="19"/>
      <c r="AA837157" s="19"/>
      <c r="AB837157" s="19"/>
      <c r="AC837157" s="19"/>
      <c r="AD837157" s="19"/>
      <c r="AE837157" s="19"/>
      <c r="AF837157" s="19"/>
      <c r="AG837157" s="19"/>
      <c r="AH837157" s="19"/>
      <c r="AI837157" s="19"/>
      <c r="AJ837157" s="19"/>
      <c r="AK837157" s="19"/>
      <c r="AL837157" s="19"/>
      <c r="AM837157" s="19"/>
      <c r="AN837157" s="19"/>
      <c r="AO837157" s="19"/>
      <c r="AP837157"/>
    </row>
    <row r="837158" spans="1:42" s="116" customFormat="1" x14ac:dyDescent="0.3">
      <c r="A837158"/>
      <c r="B837158"/>
      <c r="C837158"/>
      <c r="D837158"/>
      <c r="E837158"/>
      <c r="F837158"/>
      <c r="G837158"/>
      <c r="H837158"/>
      <c r="I837158"/>
      <c r="J837158"/>
      <c r="K837158"/>
      <c r="L837158"/>
      <c r="M837158" s="115"/>
      <c r="N837158" s="115"/>
      <c r="O837158"/>
      <c r="P837158"/>
      <c r="Q837158"/>
      <c r="R837158" s="19"/>
      <c r="S837158" s="19"/>
      <c r="T837158"/>
      <c r="U837158" s="113"/>
      <c r="V837158" s="19"/>
      <c r="W837158" s="19"/>
      <c r="X837158" s="19"/>
      <c r="Y837158" s="19"/>
      <c r="Z837158" s="19"/>
      <c r="AA837158" s="19"/>
      <c r="AB837158" s="19"/>
      <c r="AC837158" s="19"/>
      <c r="AD837158" s="19"/>
      <c r="AE837158" s="19"/>
      <c r="AF837158" s="19"/>
      <c r="AG837158" s="19"/>
      <c r="AH837158" s="19"/>
      <c r="AI837158" s="19"/>
      <c r="AJ837158" s="19"/>
      <c r="AK837158" s="19"/>
      <c r="AL837158" s="19"/>
      <c r="AM837158" s="19"/>
      <c r="AN837158" s="19"/>
      <c r="AO837158" s="19"/>
      <c r="AP837158"/>
    </row>
    <row r="837159" spans="1:42" s="116" customFormat="1" x14ac:dyDescent="0.3">
      <c r="A837159"/>
      <c r="B837159"/>
      <c r="C837159"/>
      <c r="D837159"/>
      <c r="E837159"/>
      <c r="F837159"/>
      <c r="G837159"/>
      <c r="H837159"/>
      <c r="I837159"/>
      <c r="J837159"/>
      <c r="K837159"/>
      <c r="L837159"/>
      <c r="M837159" s="115"/>
      <c r="N837159" s="115"/>
      <c r="O837159"/>
      <c r="P837159"/>
      <c r="Q837159"/>
      <c r="R837159" s="19"/>
      <c r="S837159" s="19"/>
      <c r="T837159"/>
      <c r="U837159" s="113"/>
      <c r="V837159" s="19"/>
      <c r="W837159" s="19"/>
      <c r="X837159" s="19"/>
      <c r="Y837159" s="19"/>
      <c r="Z837159" s="19"/>
      <c r="AA837159" s="19"/>
      <c r="AB837159" s="19"/>
      <c r="AC837159" s="19"/>
      <c r="AD837159" s="19"/>
      <c r="AE837159" s="19"/>
      <c r="AF837159" s="19"/>
      <c r="AG837159" s="19"/>
      <c r="AH837159" s="19"/>
      <c r="AI837159" s="19"/>
      <c r="AJ837159" s="19"/>
      <c r="AK837159" s="19"/>
      <c r="AL837159" s="19"/>
      <c r="AM837159" s="19"/>
      <c r="AN837159" s="19"/>
      <c r="AO837159" s="19"/>
      <c r="AP837159"/>
    </row>
    <row r="837160" spans="1:42" s="116" customFormat="1" x14ac:dyDescent="0.3">
      <c r="A837160"/>
      <c r="B837160"/>
      <c r="C837160"/>
      <c r="D837160"/>
      <c r="E837160"/>
      <c r="F837160"/>
      <c r="G837160"/>
      <c r="H837160"/>
      <c r="I837160"/>
      <c r="J837160"/>
      <c r="K837160"/>
      <c r="L837160"/>
      <c r="M837160" s="115"/>
      <c r="N837160" s="115"/>
      <c r="O837160"/>
      <c r="P837160"/>
      <c r="Q837160"/>
      <c r="R837160" s="19"/>
      <c r="S837160" s="19"/>
      <c r="T837160"/>
      <c r="U837160" s="113"/>
      <c r="V837160" s="19"/>
      <c r="W837160" s="19"/>
      <c r="X837160" s="19"/>
      <c r="Y837160" s="19"/>
      <c r="Z837160" s="19"/>
      <c r="AA837160" s="19"/>
      <c r="AB837160" s="19"/>
      <c r="AC837160" s="19"/>
      <c r="AD837160" s="19"/>
      <c r="AE837160" s="19"/>
      <c r="AF837160" s="19"/>
      <c r="AG837160" s="19"/>
      <c r="AH837160" s="19"/>
      <c r="AI837160" s="19"/>
      <c r="AJ837160" s="19"/>
      <c r="AK837160" s="19"/>
      <c r="AL837160" s="19"/>
      <c r="AM837160" s="19"/>
      <c r="AN837160" s="19"/>
      <c r="AO837160" s="19"/>
      <c r="AP837160"/>
    </row>
    <row r="837161" spans="1:42" s="116" customFormat="1" x14ac:dyDescent="0.3">
      <c r="A837161"/>
      <c r="B837161"/>
      <c r="C837161"/>
      <c r="D837161"/>
      <c r="E837161"/>
      <c r="F837161"/>
      <c r="G837161"/>
      <c r="H837161"/>
      <c r="I837161"/>
      <c r="J837161"/>
      <c r="K837161"/>
      <c r="L837161"/>
      <c r="M837161" s="115"/>
      <c r="N837161" s="115"/>
      <c r="O837161"/>
      <c r="P837161"/>
      <c r="Q837161"/>
      <c r="R837161" s="19"/>
      <c r="S837161" s="19"/>
      <c r="T837161"/>
      <c r="U837161" s="113"/>
      <c r="V837161" s="19"/>
      <c r="W837161" s="19"/>
      <c r="X837161" s="19"/>
      <c r="Y837161" s="19"/>
      <c r="Z837161" s="19"/>
      <c r="AA837161" s="19"/>
      <c r="AB837161" s="19"/>
      <c r="AC837161" s="19"/>
      <c r="AD837161" s="19"/>
      <c r="AE837161" s="19"/>
      <c r="AF837161" s="19"/>
      <c r="AG837161" s="19"/>
      <c r="AH837161" s="19"/>
      <c r="AI837161" s="19"/>
      <c r="AJ837161" s="19"/>
      <c r="AK837161" s="19"/>
      <c r="AL837161" s="19"/>
      <c r="AM837161" s="19"/>
      <c r="AN837161" s="19"/>
      <c r="AO837161" s="19"/>
      <c r="AP837161"/>
    </row>
    <row r="837162" spans="1:42" s="116" customFormat="1" x14ac:dyDescent="0.3">
      <c r="A837162"/>
      <c r="B837162"/>
      <c r="C837162"/>
      <c r="D837162"/>
      <c r="E837162"/>
      <c r="F837162"/>
      <c r="G837162"/>
      <c r="H837162"/>
      <c r="I837162"/>
      <c r="J837162"/>
      <c r="K837162"/>
      <c r="L837162"/>
      <c r="M837162" s="115"/>
      <c r="N837162" s="115"/>
      <c r="O837162"/>
      <c r="P837162"/>
      <c r="Q837162"/>
      <c r="R837162" s="19"/>
      <c r="S837162" s="19"/>
      <c r="T837162"/>
      <c r="U837162" s="113"/>
      <c r="V837162" s="19"/>
      <c r="W837162" s="19"/>
      <c r="X837162" s="19"/>
      <c r="Y837162" s="19"/>
      <c r="Z837162" s="19"/>
      <c r="AA837162" s="19"/>
      <c r="AB837162" s="19"/>
      <c r="AC837162" s="19"/>
      <c r="AD837162" s="19"/>
      <c r="AE837162" s="19"/>
      <c r="AF837162" s="19"/>
      <c r="AG837162" s="19"/>
      <c r="AH837162" s="19"/>
      <c r="AI837162" s="19"/>
      <c r="AJ837162" s="19"/>
      <c r="AK837162" s="19"/>
      <c r="AL837162" s="19"/>
      <c r="AM837162" s="19"/>
      <c r="AN837162" s="19"/>
      <c r="AO837162" s="19"/>
      <c r="AP837162"/>
    </row>
    <row r="837163" spans="1:42" s="116" customFormat="1" x14ac:dyDescent="0.3">
      <c r="A837163"/>
      <c r="B837163"/>
      <c r="C837163"/>
      <c r="D837163"/>
      <c r="E837163"/>
      <c r="F837163"/>
      <c r="G837163"/>
      <c r="H837163"/>
      <c r="I837163"/>
      <c r="J837163"/>
      <c r="K837163"/>
      <c r="L837163"/>
      <c r="M837163" s="115"/>
      <c r="N837163" s="115"/>
      <c r="O837163"/>
      <c r="P837163"/>
      <c r="Q837163"/>
      <c r="R837163" s="19"/>
      <c r="S837163" s="19"/>
      <c r="T837163"/>
      <c r="U837163" s="113"/>
      <c r="V837163" s="19"/>
      <c r="W837163" s="19"/>
      <c r="X837163" s="19"/>
      <c r="Y837163" s="19"/>
      <c r="Z837163" s="19"/>
      <c r="AA837163" s="19"/>
      <c r="AB837163" s="19"/>
      <c r="AC837163" s="19"/>
      <c r="AD837163" s="19"/>
      <c r="AE837163" s="19"/>
      <c r="AF837163" s="19"/>
      <c r="AG837163" s="19"/>
      <c r="AH837163" s="19"/>
      <c r="AI837163" s="19"/>
      <c r="AJ837163" s="19"/>
      <c r="AK837163" s="19"/>
      <c r="AL837163" s="19"/>
      <c r="AM837163" s="19"/>
      <c r="AN837163" s="19"/>
      <c r="AO837163" s="19"/>
      <c r="AP837163"/>
    </row>
    <row r="837164" spans="1:42" s="116" customFormat="1" x14ac:dyDescent="0.3">
      <c r="A837164"/>
      <c r="B837164"/>
      <c r="C837164"/>
      <c r="D837164"/>
      <c r="E837164"/>
      <c r="F837164"/>
      <c r="G837164"/>
      <c r="H837164"/>
      <c r="I837164"/>
      <c r="J837164"/>
      <c r="K837164"/>
      <c r="L837164"/>
      <c r="M837164" s="115"/>
      <c r="N837164" s="115"/>
      <c r="O837164"/>
      <c r="P837164"/>
      <c r="Q837164"/>
      <c r="R837164" s="19"/>
      <c r="S837164" s="19"/>
      <c r="T837164"/>
      <c r="U837164" s="113"/>
      <c r="V837164" s="19"/>
      <c r="W837164" s="19"/>
      <c r="X837164" s="19"/>
      <c r="Y837164" s="19"/>
      <c r="Z837164" s="19"/>
      <c r="AA837164" s="19"/>
      <c r="AB837164" s="19"/>
      <c r="AC837164" s="19"/>
      <c r="AD837164" s="19"/>
      <c r="AE837164" s="19"/>
      <c r="AF837164" s="19"/>
      <c r="AG837164" s="19"/>
      <c r="AH837164" s="19"/>
      <c r="AI837164" s="19"/>
      <c r="AJ837164" s="19"/>
      <c r="AK837164" s="19"/>
      <c r="AL837164" s="19"/>
      <c r="AM837164" s="19"/>
      <c r="AN837164" s="19"/>
      <c r="AO837164" s="19"/>
      <c r="AP837164"/>
    </row>
    <row r="837165" spans="1:42" s="116" customFormat="1" x14ac:dyDescent="0.3">
      <c r="A837165"/>
      <c r="B837165"/>
      <c r="C837165"/>
      <c r="D837165"/>
      <c r="E837165"/>
      <c r="F837165"/>
      <c r="G837165"/>
      <c r="H837165"/>
      <c r="I837165"/>
      <c r="J837165"/>
      <c r="K837165"/>
      <c r="L837165"/>
      <c r="M837165" s="115"/>
      <c r="N837165" s="115"/>
      <c r="O837165"/>
      <c r="P837165"/>
      <c r="Q837165"/>
      <c r="R837165" s="19"/>
      <c r="S837165" s="19"/>
      <c r="T837165"/>
      <c r="U837165" s="113"/>
      <c r="V837165" s="19"/>
      <c r="W837165" s="19"/>
      <c r="X837165" s="19"/>
      <c r="Y837165" s="19"/>
      <c r="Z837165" s="19"/>
      <c r="AA837165" s="19"/>
      <c r="AB837165" s="19"/>
      <c r="AC837165" s="19"/>
      <c r="AD837165" s="19"/>
      <c r="AE837165" s="19"/>
      <c r="AF837165" s="19"/>
      <c r="AG837165" s="19"/>
      <c r="AH837165" s="19"/>
      <c r="AI837165" s="19"/>
      <c r="AJ837165" s="19"/>
      <c r="AK837165" s="19"/>
      <c r="AL837165" s="19"/>
      <c r="AM837165" s="19"/>
      <c r="AN837165" s="19"/>
      <c r="AO837165" s="19"/>
      <c r="AP837165"/>
    </row>
    <row r="837166" spans="1:42" s="116" customFormat="1" x14ac:dyDescent="0.3">
      <c r="A837166"/>
      <c r="B837166"/>
      <c r="C837166"/>
      <c r="D837166"/>
      <c r="E837166"/>
      <c r="F837166"/>
      <c r="G837166"/>
      <c r="H837166"/>
      <c r="I837166"/>
      <c r="J837166"/>
      <c r="K837166"/>
      <c r="L837166"/>
      <c r="M837166" s="115"/>
      <c r="N837166" s="115"/>
      <c r="O837166"/>
      <c r="P837166"/>
      <c r="Q837166"/>
      <c r="R837166" s="19"/>
      <c r="S837166" s="19"/>
      <c r="T837166"/>
      <c r="U837166" s="113"/>
      <c r="V837166" s="19"/>
      <c r="W837166" s="19"/>
      <c r="X837166" s="19"/>
      <c r="Y837166" s="19"/>
      <c r="Z837166" s="19"/>
      <c r="AA837166" s="19"/>
      <c r="AB837166" s="19"/>
      <c r="AC837166" s="19"/>
      <c r="AD837166" s="19"/>
      <c r="AE837166" s="19"/>
      <c r="AF837166" s="19"/>
      <c r="AG837166" s="19"/>
      <c r="AH837166" s="19"/>
      <c r="AI837166" s="19"/>
      <c r="AJ837166" s="19"/>
      <c r="AK837166" s="19"/>
      <c r="AL837166" s="19"/>
      <c r="AM837166" s="19"/>
      <c r="AN837166" s="19"/>
      <c r="AO837166" s="19"/>
      <c r="AP837166"/>
    </row>
    <row r="837167" spans="1:42" s="116" customFormat="1" x14ac:dyDescent="0.3">
      <c r="A837167"/>
      <c r="B837167"/>
      <c r="C837167"/>
      <c r="D837167"/>
      <c r="E837167"/>
      <c r="F837167"/>
      <c r="G837167"/>
      <c r="H837167"/>
      <c r="I837167"/>
      <c r="J837167"/>
      <c r="K837167"/>
      <c r="L837167"/>
      <c r="M837167" s="115"/>
      <c r="N837167" s="115"/>
      <c r="O837167"/>
      <c r="P837167"/>
      <c r="Q837167"/>
      <c r="R837167" s="19"/>
      <c r="S837167" s="19"/>
      <c r="T837167"/>
      <c r="U837167" s="113"/>
      <c r="V837167" s="19"/>
      <c r="W837167" s="19"/>
      <c r="X837167" s="19"/>
      <c r="Y837167" s="19"/>
      <c r="Z837167" s="19"/>
      <c r="AA837167" s="19"/>
      <c r="AB837167" s="19"/>
      <c r="AC837167" s="19"/>
      <c r="AD837167" s="19"/>
      <c r="AE837167" s="19"/>
      <c r="AF837167" s="19"/>
      <c r="AG837167" s="19"/>
      <c r="AH837167" s="19"/>
      <c r="AI837167" s="19"/>
      <c r="AJ837167" s="19"/>
      <c r="AK837167" s="19"/>
      <c r="AL837167" s="19"/>
      <c r="AM837167" s="19"/>
      <c r="AN837167" s="19"/>
      <c r="AO837167" s="19"/>
      <c r="AP837167"/>
    </row>
    <row r="837168" spans="1:42" s="116" customFormat="1" x14ac:dyDescent="0.3">
      <c r="A837168"/>
      <c r="B837168"/>
      <c r="C837168"/>
      <c r="D837168"/>
      <c r="E837168"/>
      <c r="F837168"/>
      <c r="G837168"/>
      <c r="H837168"/>
      <c r="I837168"/>
      <c r="J837168"/>
      <c r="K837168"/>
      <c r="L837168"/>
      <c r="M837168" s="115"/>
      <c r="N837168" s="115"/>
      <c r="O837168"/>
      <c r="P837168"/>
      <c r="Q837168"/>
      <c r="R837168" s="19"/>
      <c r="S837168" s="19"/>
      <c r="T837168"/>
      <c r="U837168" s="113"/>
      <c r="V837168" s="19"/>
      <c r="W837168" s="19"/>
      <c r="X837168" s="19"/>
      <c r="Y837168" s="19"/>
      <c r="Z837168" s="19"/>
      <c r="AA837168" s="19"/>
      <c r="AB837168" s="19"/>
      <c r="AC837168" s="19"/>
      <c r="AD837168" s="19"/>
      <c r="AE837168" s="19"/>
      <c r="AF837168" s="19"/>
      <c r="AG837168" s="19"/>
      <c r="AH837168" s="19"/>
      <c r="AI837168" s="19"/>
      <c r="AJ837168" s="19"/>
      <c r="AK837168" s="19"/>
      <c r="AL837168" s="19"/>
      <c r="AM837168" s="19"/>
      <c r="AN837168" s="19"/>
      <c r="AO837168" s="19"/>
      <c r="AP837168"/>
    </row>
    <row r="837169" spans="1:42" s="116" customFormat="1" x14ac:dyDescent="0.3">
      <c r="A837169"/>
      <c r="B837169"/>
      <c r="C837169"/>
      <c r="D837169"/>
      <c r="E837169"/>
      <c r="F837169"/>
      <c r="G837169"/>
      <c r="H837169"/>
      <c r="I837169"/>
      <c r="J837169"/>
      <c r="K837169"/>
      <c r="L837169"/>
      <c r="M837169" s="115"/>
      <c r="N837169" s="115"/>
      <c r="O837169"/>
      <c r="P837169"/>
      <c r="Q837169"/>
      <c r="R837169" s="19"/>
      <c r="S837169" s="19"/>
      <c r="T837169"/>
      <c r="U837169" s="113"/>
      <c r="V837169" s="19"/>
      <c r="W837169" s="19"/>
      <c r="X837169" s="19"/>
      <c r="Y837169" s="19"/>
      <c r="Z837169" s="19"/>
      <c r="AA837169" s="19"/>
      <c r="AB837169" s="19"/>
      <c r="AC837169" s="19"/>
      <c r="AD837169" s="19"/>
      <c r="AE837169" s="19"/>
      <c r="AF837169" s="19"/>
      <c r="AG837169" s="19"/>
      <c r="AH837169" s="19"/>
      <c r="AI837169" s="19"/>
      <c r="AJ837169" s="19"/>
      <c r="AK837169" s="19"/>
      <c r="AL837169" s="19"/>
      <c r="AM837169" s="19"/>
      <c r="AN837169" s="19"/>
      <c r="AO837169" s="19"/>
      <c r="AP837169"/>
    </row>
    <row r="837170" spans="1:42" s="116" customFormat="1" x14ac:dyDescent="0.3">
      <c r="A837170"/>
      <c r="B837170"/>
      <c r="C837170"/>
      <c r="D837170"/>
      <c r="E837170"/>
      <c r="F837170"/>
      <c r="G837170"/>
      <c r="H837170"/>
      <c r="I837170"/>
      <c r="J837170"/>
      <c r="K837170"/>
      <c r="L837170"/>
      <c r="M837170" s="115"/>
      <c r="N837170" s="115"/>
      <c r="O837170"/>
      <c r="P837170"/>
      <c r="Q837170"/>
      <c r="R837170" s="19"/>
      <c r="S837170" s="19"/>
      <c r="T837170"/>
      <c r="U837170" s="113"/>
      <c r="V837170" s="19"/>
      <c r="W837170" s="19"/>
      <c r="X837170" s="19"/>
      <c r="Y837170" s="19"/>
      <c r="Z837170" s="19"/>
      <c r="AA837170" s="19"/>
      <c r="AB837170" s="19"/>
      <c r="AC837170" s="19"/>
      <c r="AD837170" s="19"/>
      <c r="AE837170" s="19"/>
      <c r="AF837170" s="19"/>
      <c r="AG837170" s="19"/>
      <c r="AH837170" s="19"/>
      <c r="AI837170" s="19"/>
      <c r="AJ837170" s="19"/>
      <c r="AK837170" s="19"/>
      <c r="AL837170" s="19"/>
      <c r="AM837170" s="19"/>
      <c r="AN837170" s="19"/>
      <c r="AO837170" s="19"/>
      <c r="AP837170"/>
    </row>
    <row r="837171" spans="1:42" s="116" customFormat="1" x14ac:dyDescent="0.3">
      <c r="A837171"/>
      <c r="B837171"/>
      <c r="C837171"/>
      <c r="D837171"/>
      <c r="E837171"/>
      <c r="F837171"/>
      <c r="G837171"/>
      <c r="H837171"/>
      <c r="I837171"/>
      <c r="J837171"/>
      <c r="K837171"/>
      <c r="L837171"/>
      <c r="M837171" s="115"/>
      <c r="N837171" s="115"/>
      <c r="O837171"/>
      <c r="P837171"/>
      <c r="Q837171"/>
      <c r="R837171" s="19"/>
      <c r="S837171" s="19"/>
      <c r="T837171"/>
      <c r="U837171" s="113"/>
      <c r="V837171" s="19"/>
      <c r="W837171" s="19"/>
      <c r="X837171" s="19"/>
      <c r="Y837171" s="19"/>
      <c r="Z837171" s="19"/>
      <c r="AA837171" s="19"/>
      <c r="AB837171" s="19"/>
      <c r="AC837171" s="19"/>
      <c r="AD837171" s="19"/>
      <c r="AE837171" s="19"/>
      <c r="AF837171" s="19"/>
      <c r="AG837171" s="19"/>
      <c r="AH837171" s="19"/>
      <c r="AI837171" s="19"/>
      <c r="AJ837171" s="19"/>
      <c r="AK837171" s="19"/>
      <c r="AL837171" s="19"/>
      <c r="AM837171" s="19"/>
      <c r="AN837171" s="19"/>
      <c r="AO837171" s="19"/>
      <c r="AP837171"/>
    </row>
    <row r="837172" spans="1:42" s="116" customFormat="1" x14ac:dyDescent="0.3">
      <c r="A837172"/>
      <c r="B837172"/>
      <c r="C837172"/>
      <c r="D837172"/>
      <c r="E837172"/>
      <c r="F837172"/>
      <c r="G837172"/>
      <c r="H837172"/>
      <c r="I837172"/>
      <c r="J837172"/>
      <c r="K837172"/>
      <c r="L837172"/>
      <c r="M837172" s="115"/>
      <c r="N837172" s="115"/>
      <c r="O837172"/>
      <c r="P837172"/>
      <c r="Q837172"/>
      <c r="R837172" s="19"/>
      <c r="S837172" s="19"/>
      <c r="T837172"/>
      <c r="U837172" s="113"/>
      <c r="V837172" s="19"/>
      <c r="W837172" s="19"/>
      <c r="X837172" s="19"/>
      <c r="Y837172" s="19"/>
      <c r="Z837172" s="19"/>
      <c r="AA837172" s="19"/>
      <c r="AB837172" s="19"/>
      <c r="AC837172" s="19"/>
      <c r="AD837172" s="19"/>
      <c r="AE837172" s="19"/>
      <c r="AF837172" s="19"/>
      <c r="AG837172" s="19"/>
      <c r="AH837172" s="19"/>
      <c r="AI837172" s="19"/>
      <c r="AJ837172" s="19"/>
      <c r="AK837172" s="19"/>
      <c r="AL837172" s="19"/>
      <c r="AM837172" s="19"/>
      <c r="AN837172" s="19"/>
      <c r="AO837172" s="19"/>
      <c r="AP837172"/>
    </row>
    <row r="837173" spans="1:42" s="116" customFormat="1" x14ac:dyDescent="0.3">
      <c r="A837173"/>
      <c r="B837173"/>
      <c r="C837173"/>
      <c r="D837173"/>
      <c r="E837173"/>
      <c r="F837173"/>
      <c r="G837173"/>
      <c r="H837173"/>
      <c r="I837173"/>
      <c r="J837173"/>
      <c r="K837173"/>
      <c r="L837173"/>
      <c r="M837173" s="115"/>
      <c r="N837173" s="115"/>
      <c r="O837173"/>
      <c r="P837173"/>
      <c r="Q837173"/>
      <c r="R837173" s="19"/>
      <c r="S837173" s="19"/>
      <c r="T837173"/>
      <c r="U837173" s="113"/>
      <c r="V837173" s="19"/>
      <c r="W837173" s="19"/>
      <c r="X837173" s="19"/>
      <c r="Y837173" s="19"/>
      <c r="Z837173" s="19"/>
      <c r="AA837173" s="19"/>
      <c r="AB837173" s="19"/>
      <c r="AC837173" s="19"/>
      <c r="AD837173" s="19"/>
      <c r="AE837173" s="19"/>
      <c r="AF837173" s="19"/>
      <c r="AG837173" s="19"/>
      <c r="AH837173" s="19"/>
      <c r="AI837173" s="19"/>
      <c r="AJ837173" s="19"/>
      <c r="AK837173" s="19"/>
      <c r="AL837173" s="19"/>
      <c r="AM837173" s="19"/>
      <c r="AN837173" s="19"/>
      <c r="AO837173" s="19"/>
      <c r="AP837173"/>
    </row>
    <row r="837174" spans="1:42" s="116" customFormat="1" x14ac:dyDescent="0.3">
      <c r="A837174"/>
      <c r="B837174"/>
      <c r="C837174"/>
      <c r="D837174"/>
      <c r="E837174"/>
      <c r="F837174"/>
      <c r="G837174"/>
      <c r="H837174"/>
      <c r="I837174"/>
      <c r="J837174"/>
      <c r="K837174"/>
      <c r="L837174"/>
      <c r="M837174" s="115"/>
      <c r="N837174" s="115"/>
      <c r="O837174"/>
      <c r="P837174"/>
      <c r="Q837174"/>
      <c r="R837174" s="19"/>
      <c r="S837174" s="19"/>
      <c r="T837174"/>
      <c r="U837174" s="113"/>
      <c r="V837174" s="19"/>
      <c r="W837174" s="19"/>
      <c r="X837174" s="19"/>
      <c r="Y837174" s="19"/>
      <c r="Z837174" s="19"/>
      <c r="AA837174" s="19"/>
      <c r="AB837174" s="19"/>
      <c r="AC837174" s="19"/>
      <c r="AD837174" s="19"/>
      <c r="AE837174" s="19"/>
      <c r="AF837174" s="19"/>
      <c r="AG837174" s="19"/>
      <c r="AH837174" s="19"/>
      <c r="AI837174" s="19"/>
      <c r="AJ837174" s="19"/>
      <c r="AK837174" s="19"/>
      <c r="AL837174" s="19"/>
      <c r="AM837174" s="19"/>
      <c r="AN837174" s="19"/>
      <c r="AO837174" s="19"/>
      <c r="AP837174"/>
    </row>
    <row r="837175" spans="1:42" s="116" customFormat="1" x14ac:dyDescent="0.3">
      <c r="A837175"/>
      <c r="B837175"/>
      <c r="C837175"/>
      <c r="D837175"/>
      <c r="E837175"/>
      <c r="F837175"/>
      <c r="G837175"/>
      <c r="H837175"/>
      <c r="I837175"/>
      <c r="J837175"/>
      <c r="K837175"/>
      <c r="L837175"/>
      <c r="M837175" s="115"/>
      <c r="N837175" s="115"/>
      <c r="O837175"/>
      <c r="P837175"/>
      <c r="Q837175"/>
      <c r="R837175" s="19"/>
      <c r="S837175" s="19"/>
      <c r="T837175"/>
      <c r="U837175" s="113"/>
      <c r="V837175" s="19"/>
      <c r="W837175" s="19"/>
      <c r="X837175" s="19"/>
      <c r="Y837175" s="19"/>
      <c r="Z837175" s="19"/>
      <c r="AA837175" s="19"/>
      <c r="AB837175" s="19"/>
      <c r="AC837175" s="19"/>
      <c r="AD837175" s="19"/>
      <c r="AE837175" s="19"/>
      <c r="AF837175" s="19"/>
      <c r="AG837175" s="19"/>
      <c r="AH837175" s="19"/>
      <c r="AI837175" s="19"/>
      <c r="AJ837175" s="19"/>
      <c r="AK837175" s="19"/>
      <c r="AL837175" s="19"/>
      <c r="AM837175" s="19"/>
      <c r="AN837175" s="19"/>
      <c r="AO837175" s="19"/>
      <c r="AP837175"/>
    </row>
    <row r="837176" spans="1:42" s="116" customFormat="1" x14ac:dyDescent="0.3">
      <c r="A837176"/>
      <c r="B837176"/>
      <c r="C837176"/>
      <c r="D837176"/>
      <c r="E837176"/>
      <c r="F837176"/>
      <c r="G837176"/>
      <c r="H837176"/>
      <c r="I837176"/>
      <c r="J837176"/>
      <c r="K837176"/>
      <c r="L837176"/>
      <c r="M837176" s="115"/>
      <c r="N837176" s="115"/>
      <c r="O837176"/>
      <c r="P837176"/>
      <c r="Q837176"/>
      <c r="R837176" s="19"/>
      <c r="S837176" s="19"/>
      <c r="T837176"/>
      <c r="U837176" s="113"/>
      <c r="V837176" s="19"/>
      <c r="W837176" s="19"/>
      <c r="X837176" s="19"/>
      <c r="Y837176" s="19"/>
      <c r="Z837176" s="19"/>
      <c r="AA837176" s="19"/>
      <c r="AB837176" s="19"/>
      <c r="AC837176" s="19"/>
      <c r="AD837176" s="19"/>
      <c r="AE837176" s="19"/>
      <c r="AF837176" s="19"/>
      <c r="AG837176" s="19"/>
      <c r="AH837176" s="19"/>
      <c r="AI837176" s="19"/>
      <c r="AJ837176" s="19"/>
      <c r="AK837176" s="19"/>
      <c r="AL837176" s="19"/>
      <c r="AM837176" s="19"/>
      <c r="AN837176" s="19"/>
      <c r="AO837176" s="19"/>
      <c r="AP837176"/>
    </row>
    <row r="837177" spans="1:42" s="116" customFormat="1" x14ac:dyDescent="0.3">
      <c r="A837177"/>
      <c r="B837177"/>
      <c r="C837177"/>
      <c r="D837177"/>
      <c r="E837177"/>
      <c r="F837177"/>
      <c r="G837177"/>
      <c r="H837177"/>
      <c r="I837177"/>
      <c r="J837177"/>
      <c r="K837177"/>
      <c r="L837177"/>
      <c r="M837177" s="115"/>
      <c r="N837177" s="115"/>
      <c r="O837177"/>
      <c r="P837177"/>
      <c r="Q837177"/>
      <c r="R837177" s="19"/>
      <c r="S837177" s="19"/>
      <c r="T837177"/>
      <c r="U837177" s="113"/>
      <c r="V837177" s="19"/>
      <c r="W837177" s="19"/>
      <c r="X837177" s="19"/>
      <c r="Y837177" s="19"/>
      <c r="Z837177" s="19"/>
      <c r="AA837177" s="19"/>
      <c r="AB837177" s="19"/>
      <c r="AC837177" s="19"/>
      <c r="AD837177" s="19"/>
      <c r="AE837177" s="19"/>
      <c r="AF837177" s="19"/>
      <c r="AG837177" s="19"/>
      <c r="AH837177" s="19"/>
      <c r="AI837177" s="19"/>
      <c r="AJ837177" s="19"/>
      <c r="AK837177" s="19"/>
      <c r="AL837177" s="19"/>
      <c r="AM837177" s="19"/>
      <c r="AN837177" s="19"/>
      <c r="AO837177" s="19"/>
      <c r="AP837177"/>
    </row>
    <row r="837178" spans="1:42" s="116" customFormat="1" x14ac:dyDescent="0.3">
      <c r="A837178"/>
      <c r="B837178"/>
      <c r="C837178"/>
      <c r="D837178"/>
      <c r="E837178"/>
      <c r="F837178"/>
      <c r="G837178"/>
      <c r="H837178"/>
      <c r="I837178"/>
      <c r="J837178"/>
      <c r="K837178"/>
      <c r="L837178"/>
      <c r="M837178" s="115"/>
      <c r="N837178" s="115"/>
      <c r="O837178"/>
      <c r="P837178"/>
      <c r="Q837178"/>
      <c r="R837178" s="19"/>
      <c r="S837178" s="19"/>
      <c r="T837178"/>
      <c r="U837178" s="113"/>
      <c r="V837178" s="19"/>
      <c r="W837178" s="19"/>
      <c r="X837178" s="19"/>
      <c r="Y837178" s="19"/>
      <c r="Z837178" s="19"/>
      <c r="AA837178" s="19"/>
      <c r="AB837178" s="19"/>
      <c r="AC837178" s="19"/>
      <c r="AD837178" s="19"/>
      <c r="AE837178" s="19"/>
      <c r="AF837178" s="19"/>
      <c r="AG837178" s="19"/>
      <c r="AH837178" s="19"/>
      <c r="AI837178" s="19"/>
      <c r="AJ837178" s="19"/>
      <c r="AK837178" s="19"/>
      <c r="AL837178" s="19"/>
      <c r="AM837178" s="19"/>
      <c r="AN837178" s="19"/>
      <c r="AO837178" s="19"/>
      <c r="AP837178"/>
    </row>
    <row r="837179" spans="1:42" s="116" customFormat="1" x14ac:dyDescent="0.3">
      <c r="A837179"/>
      <c r="B837179"/>
      <c r="C837179"/>
      <c r="D837179"/>
      <c r="E837179"/>
      <c r="F837179"/>
      <c r="G837179"/>
      <c r="H837179"/>
      <c r="I837179"/>
      <c r="J837179"/>
      <c r="K837179"/>
      <c r="L837179"/>
      <c r="M837179" s="115"/>
      <c r="N837179" s="115"/>
      <c r="O837179"/>
      <c r="P837179"/>
      <c r="Q837179"/>
      <c r="R837179" s="19"/>
      <c r="S837179" s="19"/>
      <c r="T837179"/>
      <c r="U837179" s="113"/>
      <c r="V837179" s="19"/>
      <c r="W837179" s="19"/>
      <c r="X837179" s="19"/>
      <c r="Y837179" s="19"/>
      <c r="Z837179" s="19"/>
      <c r="AA837179" s="19"/>
      <c r="AB837179" s="19"/>
      <c r="AC837179" s="19"/>
      <c r="AD837179" s="19"/>
      <c r="AE837179" s="19"/>
      <c r="AF837179" s="19"/>
      <c r="AG837179" s="19"/>
      <c r="AH837179" s="19"/>
      <c r="AI837179" s="19"/>
      <c r="AJ837179" s="19"/>
      <c r="AK837179" s="19"/>
      <c r="AL837179" s="19"/>
      <c r="AM837179" s="19"/>
      <c r="AN837179" s="19"/>
      <c r="AO837179" s="19"/>
      <c r="AP837179"/>
    </row>
    <row r="837180" spans="1:42" s="116" customFormat="1" x14ac:dyDescent="0.3">
      <c r="A837180"/>
      <c r="B837180"/>
      <c r="C837180"/>
      <c r="D837180"/>
      <c r="E837180"/>
      <c r="F837180"/>
      <c r="G837180"/>
      <c r="H837180"/>
      <c r="I837180"/>
      <c r="J837180"/>
      <c r="K837180"/>
      <c r="L837180"/>
      <c r="M837180" s="115"/>
      <c r="N837180" s="115"/>
      <c r="O837180"/>
      <c r="P837180"/>
      <c r="Q837180"/>
      <c r="R837180" s="19"/>
      <c r="S837180" s="19"/>
      <c r="T837180"/>
      <c r="U837180" s="113"/>
      <c r="V837180" s="19"/>
      <c r="W837180" s="19"/>
      <c r="X837180" s="19"/>
      <c r="Y837180" s="19"/>
      <c r="Z837180" s="19"/>
      <c r="AA837180" s="19"/>
      <c r="AB837180" s="19"/>
      <c r="AC837180" s="19"/>
      <c r="AD837180" s="19"/>
      <c r="AE837180" s="19"/>
      <c r="AF837180" s="19"/>
      <c r="AG837180" s="19"/>
      <c r="AH837180" s="19"/>
      <c r="AI837180" s="19"/>
      <c r="AJ837180" s="19"/>
      <c r="AK837180" s="19"/>
      <c r="AL837180" s="19"/>
      <c r="AM837180" s="19"/>
      <c r="AN837180" s="19"/>
      <c r="AO837180" s="19"/>
      <c r="AP837180"/>
    </row>
    <row r="837181" spans="1:42" s="116" customFormat="1" x14ac:dyDescent="0.3">
      <c r="A837181"/>
      <c r="B837181"/>
      <c r="C837181"/>
      <c r="D837181"/>
      <c r="E837181"/>
      <c r="F837181"/>
      <c r="G837181"/>
      <c r="H837181"/>
      <c r="I837181"/>
      <c r="J837181"/>
      <c r="K837181"/>
      <c r="L837181"/>
      <c r="M837181" s="115"/>
      <c r="N837181" s="115"/>
      <c r="O837181"/>
      <c r="P837181"/>
      <c r="Q837181"/>
      <c r="R837181" s="19"/>
      <c r="S837181" s="19"/>
      <c r="T837181"/>
      <c r="U837181" s="113"/>
      <c r="V837181" s="19"/>
      <c r="W837181" s="19"/>
      <c r="X837181" s="19"/>
      <c r="Y837181" s="19"/>
      <c r="Z837181" s="19"/>
      <c r="AA837181" s="19"/>
      <c r="AB837181" s="19"/>
      <c r="AC837181" s="19"/>
      <c r="AD837181" s="19"/>
      <c r="AE837181" s="19"/>
      <c r="AF837181" s="19"/>
      <c r="AG837181" s="19"/>
      <c r="AH837181" s="19"/>
      <c r="AI837181" s="19"/>
      <c r="AJ837181" s="19"/>
      <c r="AK837181" s="19"/>
      <c r="AL837181" s="19"/>
      <c r="AM837181" s="19"/>
      <c r="AN837181" s="19"/>
      <c r="AO837181" s="19"/>
      <c r="AP837181"/>
    </row>
    <row r="837182" spans="1:42" s="116" customFormat="1" x14ac:dyDescent="0.3">
      <c r="A837182"/>
      <c r="B837182"/>
      <c r="C837182"/>
      <c r="D837182"/>
      <c r="E837182"/>
      <c r="F837182"/>
      <c r="G837182"/>
      <c r="H837182"/>
      <c r="I837182"/>
      <c r="J837182"/>
      <c r="K837182"/>
      <c r="L837182"/>
      <c r="M837182" s="115"/>
      <c r="N837182" s="115"/>
      <c r="O837182"/>
      <c r="P837182"/>
      <c r="Q837182"/>
      <c r="R837182" s="19"/>
      <c r="S837182" s="19"/>
      <c r="T837182"/>
      <c r="U837182" s="113"/>
      <c r="V837182" s="19"/>
      <c r="W837182" s="19"/>
      <c r="X837182" s="19"/>
      <c r="Y837182" s="19"/>
      <c r="Z837182" s="19"/>
      <c r="AA837182" s="19"/>
      <c r="AB837182" s="19"/>
      <c r="AC837182" s="19"/>
      <c r="AD837182" s="19"/>
      <c r="AE837182" s="19"/>
      <c r="AF837182" s="19"/>
      <c r="AG837182" s="19"/>
      <c r="AH837182" s="19"/>
      <c r="AI837182" s="19"/>
      <c r="AJ837182" s="19"/>
      <c r="AK837182" s="19"/>
      <c r="AL837182" s="19"/>
      <c r="AM837182" s="19"/>
      <c r="AN837182" s="19"/>
      <c r="AO837182" s="19"/>
      <c r="AP837182"/>
    </row>
    <row r="837183" spans="1:42" s="116" customFormat="1" x14ac:dyDescent="0.3">
      <c r="A837183"/>
      <c r="B837183"/>
      <c r="C837183"/>
      <c r="D837183"/>
      <c r="E837183"/>
      <c r="F837183"/>
      <c r="G837183"/>
      <c r="H837183"/>
      <c r="I837183"/>
      <c r="J837183"/>
      <c r="K837183"/>
      <c r="L837183"/>
      <c r="M837183" s="115"/>
      <c r="N837183" s="115"/>
      <c r="O837183"/>
      <c r="P837183"/>
      <c r="Q837183"/>
      <c r="R837183" s="19"/>
      <c r="S837183" s="19"/>
      <c r="T837183"/>
      <c r="U837183" s="113"/>
      <c r="V837183" s="19"/>
      <c r="W837183" s="19"/>
      <c r="X837183" s="19"/>
      <c r="Y837183" s="19"/>
      <c r="Z837183" s="19"/>
      <c r="AA837183" s="19"/>
      <c r="AB837183" s="19"/>
      <c r="AC837183" s="19"/>
      <c r="AD837183" s="19"/>
      <c r="AE837183" s="19"/>
      <c r="AF837183" s="19"/>
      <c r="AG837183" s="19"/>
      <c r="AH837183" s="19"/>
      <c r="AI837183" s="19"/>
      <c r="AJ837183" s="19"/>
      <c r="AK837183" s="19"/>
      <c r="AL837183" s="19"/>
      <c r="AM837183" s="19"/>
      <c r="AN837183" s="19"/>
      <c r="AO837183" s="19"/>
      <c r="AP837183"/>
    </row>
    <row r="837184" spans="1:42" s="116" customFormat="1" x14ac:dyDescent="0.3">
      <c r="A837184"/>
      <c r="B837184"/>
      <c r="C837184"/>
      <c r="D837184"/>
      <c r="E837184"/>
      <c r="F837184"/>
      <c r="G837184"/>
      <c r="H837184"/>
      <c r="I837184"/>
      <c r="J837184"/>
      <c r="K837184"/>
      <c r="L837184"/>
      <c r="M837184" s="115"/>
      <c r="N837184" s="115"/>
      <c r="O837184"/>
      <c r="P837184"/>
      <c r="Q837184"/>
      <c r="R837184" s="19"/>
      <c r="S837184" s="19"/>
      <c r="T837184"/>
      <c r="U837184" s="113"/>
      <c r="V837184" s="19"/>
      <c r="W837184" s="19"/>
      <c r="X837184" s="19"/>
      <c r="Y837184" s="19"/>
      <c r="Z837184" s="19"/>
      <c r="AA837184" s="19"/>
      <c r="AB837184" s="19"/>
      <c r="AC837184" s="19"/>
      <c r="AD837184" s="19"/>
      <c r="AE837184" s="19"/>
      <c r="AF837184" s="19"/>
      <c r="AG837184" s="19"/>
      <c r="AH837184" s="19"/>
      <c r="AI837184" s="19"/>
      <c r="AJ837184" s="19"/>
      <c r="AK837184" s="19"/>
      <c r="AL837184" s="19"/>
      <c r="AM837184" s="19"/>
      <c r="AN837184" s="19"/>
      <c r="AO837184" s="19"/>
      <c r="AP837184"/>
    </row>
    <row r="837185" spans="1:42" s="116" customFormat="1" x14ac:dyDescent="0.3">
      <c r="A837185"/>
      <c r="B837185"/>
      <c r="C837185"/>
      <c r="D837185"/>
      <c r="E837185"/>
      <c r="F837185"/>
      <c r="G837185"/>
      <c r="H837185"/>
      <c r="I837185"/>
      <c r="J837185"/>
      <c r="K837185"/>
      <c r="L837185"/>
      <c r="M837185" s="115"/>
      <c r="N837185" s="115"/>
      <c r="O837185"/>
      <c r="P837185"/>
      <c r="Q837185"/>
      <c r="R837185" s="19"/>
      <c r="S837185" s="19"/>
      <c r="T837185"/>
      <c r="U837185" s="113"/>
      <c r="V837185" s="19"/>
      <c r="W837185" s="19"/>
      <c r="X837185" s="19"/>
      <c r="Y837185" s="19"/>
      <c r="Z837185" s="19"/>
      <c r="AA837185" s="19"/>
      <c r="AB837185" s="19"/>
      <c r="AC837185" s="19"/>
      <c r="AD837185" s="19"/>
      <c r="AE837185" s="19"/>
      <c r="AF837185" s="19"/>
      <c r="AG837185" s="19"/>
      <c r="AH837185" s="19"/>
      <c r="AI837185" s="19"/>
      <c r="AJ837185" s="19"/>
      <c r="AK837185" s="19"/>
      <c r="AL837185" s="19"/>
      <c r="AM837185" s="19"/>
      <c r="AN837185" s="19"/>
      <c r="AO837185" s="19"/>
      <c r="AP837185"/>
    </row>
    <row r="837186" spans="1:42" s="116" customFormat="1" x14ac:dyDescent="0.3">
      <c r="A837186"/>
      <c r="B837186"/>
      <c r="C837186"/>
      <c r="D837186"/>
      <c r="E837186"/>
      <c r="F837186"/>
      <c r="G837186"/>
      <c r="H837186"/>
      <c r="I837186"/>
      <c r="J837186"/>
      <c r="K837186"/>
      <c r="L837186"/>
      <c r="M837186" s="115"/>
      <c r="N837186" s="115"/>
      <c r="O837186"/>
      <c r="P837186"/>
      <c r="Q837186"/>
      <c r="R837186" s="19"/>
      <c r="S837186" s="19"/>
      <c r="T837186"/>
      <c r="U837186" s="113"/>
      <c r="V837186" s="19"/>
      <c r="W837186" s="19"/>
      <c r="X837186" s="19"/>
      <c r="Y837186" s="19"/>
      <c r="Z837186" s="19"/>
      <c r="AA837186" s="19"/>
      <c r="AB837186" s="19"/>
      <c r="AC837186" s="19"/>
      <c r="AD837186" s="19"/>
      <c r="AE837186" s="19"/>
      <c r="AF837186" s="19"/>
      <c r="AG837186" s="19"/>
      <c r="AH837186" s="19"/>
      <c r="AI837186" s="19"/>
      <c r="AJ837186" s="19"/>
      <c r="AK837186" s="19"/>
      <c r="AL837186" s="19"/>
      <c r="AM837186" s="19"/>
      <c r="AN837186" s="19"/>
      <c r="AO837186" s="19"/>
      <c r="AP837186"/>
    </row>
    <row r="837187" spans="1:42" s="116" customFormat="1" x14ac:dyDescent="0.3">
      <c r="A837187"/>
      <c r="B837187"/>
      <c r="C837187"/>
      <c r="D837187"/>
      <c r="E837187"/>
      <c r="F837187"/>
      <c r="G837187"/>
      <c r="H837187"/>
      <c r="I837187"/>
      <c r="J837187"/>
      <c r="K837187"/>
      <c r="L837187"/>
      <c r="M837187" s="115"/>
      <c r="N837187" s="115"/>
      <c r="O837187"/>
      <c r="P837187"/>
      <c r="Q837187"/>
      <c r="R837187" s="19"/>
      <c r="S837187" s="19"/>
      <c r="T837187"/>
      <c r="U837187" s="113"/>
      <c r="V837187" s="19"/>
      <c r="W837187" s="19"/>
      <c r="X837187" s="19"/>
      <c r="Y837187" s="19"/>
      <c r="Z837187" s="19"/>
      <c r="AA837187" s="19"/>
      <c r="AB837187" s="19"/>
      <c r="AC837187" s="19"/>
      <c r="AD837187" s="19"/>
      <c r="AE837187" s="19"/>
      <c r="AF837187" s="19"/>
      <c r="AG837187" s="19"/>
      <c r="AH837187" s="19"/>
      <c r="AI837187" s="19"/>
      <c r="AJ837187" s="19"/>
      <c r="AK837187" s="19"/>
      <c r="AL837187" s="19"/>
      <c r="AM837187" s="19"/>
      <c r="AN837187" s="19"/>
      <c r="AO837187" s="19"/>
      <c r="AP837187"/>
    </row>
    <row r="837188" spans="1:42" s="116" customFormat="1" x14ac:dyDescent="0.3">
      <c r="A837188"/>
      <c r="B837188"/>
      <c r="C837188"/>
      <c r="D837188"/>
      <c r="E837188"/>
      <c r="F837188"/>
      <c r="G837188"/>
      <c r="H837188"/>
      <c r="I837188"/>
      <c r="J837188"/>
      <c r="K837188"/>
      <c r="L837188"/>
      <c r="M837188" s="115"/>
      <c r="N837188" s="115"/>
      <c r="O837188"/>
      <c r="P837188"/>
      <c r="Q837188"/>
      <c r="R837188" s="19"/>
      <c r="S837188" s="19"/>
      <c r="T837188"/>
      <c r="U837188" s="113"/>
      <c r="V837188" s="19"/>
      <c r="W837188" s="19"/>
      <c r="X837188" s="19"/>
      <c r="Y837188" s="19"/>
      <c r="Z837188" s="19"/>
      <c r="AA837188" s="19"/>
      <c r="AB837188" s="19"/>
      <c r="AC837188" s="19"/>
      <c r="AD837188" s="19"/>
      <c r="AE837188" s="19"/>
      <c r="AF837188" s="19"/>
      <c r="AG837188" s="19"/>
      <c r="AH837188" s="19"/>
      <c r="AI837188" s="19"/>
      <c r="AJ837188" s="19"/>
      <c r="AK837188" s="19"/>
      <c r="AL837188" s="19"/>
      <c r="AM837188" s="19"/>
      <c r="AN837188" s="19"/>
      <c r="AO837188" s="19"/>
      <c r="AP837188"/>
    </row>
    <row r="837189" spans="1:42" s="116" customFormat="1" x14ac:dyDescent="0.3">
      <c r="A837189"/>
      <c r="B837189"/>
      <c r="C837189"/>
      <c r="D837189"/>
      <c r="E837189"/>
      <c r="F837189"/>
      <c r="G837189"/>
      <c r="H837189"/>
      <c r="I837189"/>
      <c r="J837189"/>
      <c r="K837189"/>
      <c r="L837189"/>
      <c r="M837189" s="115"/>
      <c r="N837189" s="115"/>
      <c r="O837189"/>
      <c r="P837189"/>
      <c r="Q837189"/>
      <c r="R837189" s="19"/>
      <c r="S837189" s="19"/>
      <c r="T837189"/>
      <c r="U837189" s="113"/>
      <c r="V837189" s="19"/>
      <c r="W837189" s="19"/>
      <c r="X837189" s="19"/>
      <c r="Y837189" s="19"/>
      <c r="Z837189" s="19"/>
      <c r="AA837189" s="19"/>
      <c r="AB837189" s="19"/>
      <c r="AC837189" s="19"/>
      <c r="AD837189" s="19"/>
      <c r="AE837189" s="19"/>
      <c r="AF837189" s="19"/>
      <c r="AG837189" s="19"/>
      <c r="AH837189" s="19"/>
      <c r="AI837189" s="19"/>
      <c r="AJ837189" s="19"/>
      <c r="AK837189" s="19"/>
      <c r="AL837189" s="19"/>
      <c r="AM837189" s="19"/>
      <c r="AN837189" s="19"/>
      <c r="AO837189" s="19"/>
      <c r="AP837189"/>
    </row>
    <row r="837190" spans="1:42" s="116" customFormat="1" x14ac:dyDescent="0.3">
      <c r="A837190"/>
      <c r="B837190"/>
      <c r="C837190"/>
      <c r="D837190"/>
      <c r="E837190"/>
      <c r="F837190"/>
      <c r="G837190"/>
      <c r="H837190"/>
      <c r="I837190"/>
      <c r="J837190"/>
      <c r="K837190"/>
      <c r="L837190"/>
      <c r="M837190" s="115"/>
      <c r="N837190" s="115"/>
      <c r="O837190"/>
      <c r="P837190"/>
      <c r="Q837190"/>
      <c r="R837190" s="19"/>
      <c r="S837190" s="19"/>
      <c r="T837190"/>
      <c r="U837190" s="113"/>
      <c r="V837190" s="19"/>
      <c r="W837190" s="19"/>
      <c r="X837190" s="19"/>
      <c r="Y837190" s="19"/>
      <c r="Z837190" s="19"/>
      <c r="AA837190" s="19"/>
      <c r="AB837190" s="19"/>
      <c r="AC837190" s="19"/>
      <c r="AD837190" s="19"/>
      <c r="AE837190" s="19"/>
      <c r="AF837190" s="19"/>
      <c r="AG837190" s="19"/>
      <c r="AH837190" s="19"/>
      <c r="AI837190" s="19"/>
      <c r="AJ837190" s="19"/>
      <c r="AK837190" s="19"/>
      <c r="AL837190" s="19"/>
      <c r="AM837190" s="19"/>
      <c r="AN837190" s="19"/>
      <c r="AO837190" s="19"/>
      <c r="AP837190"/>
    </row>
    <row r="837191" spans="1:42" s="116" customFormat="1" x14ac:dyDescent="0.3">
      <c r="A837191"/>
      <c r="B837191"/>
      <c r="C837191"/>
      <c r="D837191"/>
      <c r="E837191"/>
      <c r="F837191"/>
      <c r="G837191"/>
      <c r="H837191"/>
      <c r="I837191"/>
      <c r="J837191"/>
      <c r="K837191"/>
      <c r="L837191"/>
      <c r="M837191" s="115"/>
      <c r="N837191" s="115"/>
      <c r="O837191"/>
      <c r="P837191"/>
      <c r="Q837191"/>
      <c r="R837191" s="19"/>
      <c r="S837191" s="19"/>
      <c r="T837191"/>
      <c r="U837191" s="113"/>
      <c r="V837191" s="19"/>
      <c r="W837191" s="19"/>
      <c r="X837191" s="19"/>
      <c r="Y837191" s="19"/>
      <c r="Z837191" s="19"/>
      <c r="AA837191" s="19"/>
      <c r="AB837191" s="19"/>
      <c r="AC837191" s="19"/>
      <c r="AD837191" s="19"/>
      <c r="AE837191" s="19"/>
      <c r="AF837191" s="19"/>
      <c r="AG837191" s="19"/>
      <c r="AH837191" s="19"/>
      <c r="AI837191" s="19"/>
      <c r="AJ837191" s="19"/>
      <c r="AK837191" s="19"/>
      <c r="AL837191" s="19"/>
      <c r="AM837191" s="19"/>
      <c r="AN837191" s="19"/>
      <c r="AO837191" s="19"/>
      <c r="AP837191"/>
    </row>
    <row r="837192" spans="1:42" s="116" customFormat="1" x14ac:dyDescent="0.3">
      <c r="A837192"/>
      <c r="B837192"/>
      <c r="C837192"/>
      <c r="D837192"/>
      <c r="E837192"/>
      <c r="F837192"/>
      <c r="G837192"/>
      <c r="H837192"/>
      <c r="I837192"/>
      <c r="J837192"/>
      <c r="K837192"/>
      <c r="L837192"/>
      <c r="M837192" s="115"/>
      <c r="N837192" s="115"/>
      <c r="O837192"/>
      <c r="P837192"/>
      <c r="Q837192"/>
      <c r="R837192" s="19"/>
      <c r="S837192" s="19"/>
      <c r="T837192"/>
      <c r="U837192" s="113"/>
      <c r="V837192" s="19"/>
      <c r="W837192" s="19"/>
      <c r="X837192" s="19"/>
      <c r="Y837192" s="19"/>
      <c r="Z837192" s="19"/>
      <c r="AA837192" s="19"/>
      <c r="AB837192" s="19"/>
      <c r="AC837192" s="19"/>
      <c r="AD837192" s="19"/>
      <c r="AE837192" s="19"/>
      <c r="AF837192" s="19"/>
      <c r="AG837192" s="19"/>
      <c r="AH837192" s="19"/>
      <c r="AI837192" s="19"/>
      <c r="AJ837192" s="19"/>
      <c r="AK837192" s="19"/>
      <c r="AL837192" s="19"/>
      <c r="AM837192" s="19"/>
      <c r="AN837192" s="19"/>
      <c r="AO837192" s="19"/>
      <c r="AP837192"/>
    </row>
    <row r="837193" spans="1:42" s="116" customFormat="1" x14ac:dyDescent="0.3">
      <c r="A837193"/>
      <c r="B837193"/>
      <c r="C837193"/>
      <c r="D837193"/>
      <c r="E837193"/>
      <c r="F837193"/>
      <c r="G837193"/>
      <c r="H837193"/>
      <c r="I837193"/>
      <c r="J837193"/>
      <c r="K837193"/>
      <c r="L837193"/>
      <c r="M837193" s="115"/>
      <c r="N837193" s="115"/>
      <c r="O837193"/>
      <c r="P837193"/>
      <c r="Q837193"/>
      <c r="R837193" s="19"/>
      <c r="S837193" s="19"/>
      <c r="T837193"/>
      <c r="U837193" s="113"/>
      <c r="V837193" s="19"/>
      <c r="W837193" s="19"/>
      <c r="X837193" s="19"/>
      <c r="Y837193" s="19"/>
      <c r="Z837193" s="19"/>
      <c r="AA837193" s="19"/>
      <c r="AB837193" s="19"/>
      <c r="AC837193" s="19"/>
      <c r="AD837193" s="19"/>
      <c r="AE837193" s="19"/>
      <c r="AF837193" s="19"/>
      <c r="AG837193" s="19"/>
      <c r="AH837193" s="19"/>
      <c r="AI837193" s="19"/>
      <c r="AJ837193" s="19"/>
      <c r="AK837193" s="19"/>
      <c r="AL837193" s="19"/>
      <c r="AM837193" s="19"/>
      <c r="AN837193" s="19"/>
      <c r="AO837193" s="19"/>
      <c r="AP837193"/>
    </row>
    <row r="837194" spans="1:42" s="116" customFormat="1" x14ac:dyDescent="0.3">
      <c r="A837194"/>
      <c r="B837194"/>
      <c r="C837194"/>
      <c r="D837194"/>
      <c r="E837194"/>
      <c r="F837194"/>
      <c r="G837194"/>
      <c r="H837194"/>
      <c r="I837194"/>
      <c r="J837194"/>
      <c r="K837194"/>
      <c r="L837194"/>
      <c r="M837194" s="115"/>
      <c r="N837194" s="115"/>
      <c r="O837194"/>
      <c r="P837194"/>
      <c r="Q837194"/>
      <c r="R837194" s="19"/>
      <c r="S837194" s="19"/>
      <c r="T837194"/>
      <c r="U837194" s="113"/>
      <c r="V837194" s="19"/>
      <c r="W837194" s="19"/>
      <c r="X837194" s="19"/>
      <c r="Y837194" s="19"/>
      <c r="Z837194" s="19"/>
      <c r="AA837194" s="19"/>
      <c r="AB837194" s="19"/>
      <c r="AC837194" s="19"/>
      <c r="AD837194" s="19"/>
      <c r="AE837194" s="19"/>
      <c r="AF837194" s="19"/>
      <c r="AG837194" s="19"/>
      <c r="AH837194" s="19"/>
      <c r="AI837194" s="19"/>
      <c r="AJ837194" s="19"/>
      <c r="AK837194" s="19"/>
      <c r="AL837194" s="19"/>
      <c r="AM837194" s="19"/>
      <c r="AN837194" s="19"/>
      <c r="AO837194" s="19"/>
      <c r="AP837194"/>
    </row>
    <row r="837195" spans="1:42" s="116" customFormat="1" x14ac:dyDescent="0.3">
      <c r="A837195"/>
      <c r="B837195"/>
      <c r="C837195"/>
      <c r="D837195"/>
      <c r="E837195"/>
      <c r="F837195"/>
      <c r="G837195"/>
      <c r="H837195"/>
      <c r="I837195"/>
      <c r="J837195"/>
      <c r="K837195"/>
      <c r="L837195"/>
      <c r="M837195" s="115"/>
      <c r="N837195" s="115"/>
      <c r="O837195"/>
      <c r="P837195"/>
      <c r="Q837195"/>
      <c r="R837195" s="19"/>
      <c r="S837195" s="19"/>
      <c r="T837195"/>
      <c r="U837195" s="113"/>
      <c r="V837195" s="19"/>
      <c r="W837195" s="19"/>
      <c r="X837195" s="19"/>
      <c r="Y837195" s="19"/>
      <c r="Z837195" s="19"/>
      <c r="AA837195" s="19"/>
      <c r="AB837195" s="19"/>
      <c r="AC837195" s="19"/>
      <c r="AD837195" s="19"/>
      <c r="AE837195" s="19"/>
      <c r="AF837195" s="19"/>
      <c r="AG837195" s="19"/>
      <c r="AH837195" s="19"/>
      <c r="AI837195" s="19"/>
      <c r="AJ837195" s="19"/>
      <c r="AK837195" s="19"/>
      <c r="AL837195" s="19"/>
      <c r="AM837195" s="19"/>
      <c r="AN837195" s="19"/>
      <c r="AO837195" s="19"/>
      <c r="AP837195"/>
    </row>
    <row r="837196" spans="1:42" s="116" customFormat="1" x14ac:dyDescent="0.3">
      <c r="A837196"/>
      <c r="B837196"/>
      <c r="C837196"/>
      <c r="D837196"/>
      <c r="E837196"/>
      <c r="F837196"/>
      <c r="G837196"/>
      <c r="H837196"/>
      <c r="I837196"/>
      <c r="J837196"/>
      <c r="K837196"/>
      <c r="L837196"/>
      <c r="M837196" s="115"/>
      <c r="N837196" s="115"/>
      <c r="O837196"/>
      <c r="P837196"/>
      <c r="Q837196"/>
      <c r="R837196" s="19"/>
      <c r="S837196" s="19"/>
      <c r="T837196"/>
      <c r="U837196" s="113"/>
      <c r="V837196" s="19"/>
      <c r="W837196" s="19"/>
      <c r="X837196" s="19"/>
      <c r="Y837196" s="19"/>
      <c r="Z837196" s="19"/>
      <c r="AA837196" s="19"/>
      <c r="AB837196" s="19"/>
      <c r="AC837196" s="19"/>
      <c r="AD837196" s="19"/>
      <c r="AE837196" s="19"/>
      <c r="AF837196" s="19"/>
      <c r="AG837196" s="19"/>
      <c r="AH837196" s="19"/>
      <c r="AI837196" s="19"/>
      <c r="AJ837196" s="19"/>
      <c r="AK837196" s="19"/>
      <c r="AL837196" s="19"/>
      <c r="AM837196" s="19"/>
      <c r="AN837196" s="19"/>
      <c r="AO837196" s="19"/>
      <c r="AP837196"/>
    </row>
    <row r="837197" spans="1:42" s="116" customFormat="1" x14ac:dyDescent="0.3">
      <c r="A837197"/>
      <c r="B837197"/>
      <c r="C837197"/>
      <c r="D837197"/>
      <c r="E837197"/>
      <c r="F837197"/>
      <c r="G837197"/>
      <c r="H837197"/>
      <c r="I837197"/>
      <c r="J837197"/>
      <c r="K837197"/>
      <c r="L837197"/>
      <c r="M837197" s="115"/>
      <c r="N837197" s="115"/>
      <c r="O837197"/>
      <c r="P837197"/>
      <c r="Q837197"/>
      <c r="R837197" s="19"/>
      <c r="S837197" s="19"/>
      <c r="T837197"/>
      <c r="U837197" s="113"/>
      <c r="V837197" s="19"/>
      <c r="W837197" s="19"/>
      <c r="X837197" s="19"/>
      <c r="Y837197" s="19"/>
      <c r="Z837197" s="19"/>
      <c r="AA837197" s="19"/>
      <c r="AB837197" s="19"/>
      <c r="AC837197" s="19"/>
      <c r="AD837197" s="19"/>
      <c r="AE837197" s="19"/>
      <c r="AF837197" s="19"/>
      <c r="AG837197" s="19"/>
      <c r="AH837197" s="19"/>
      <c r="AI837197" s="19"/>
      <c r="AJ837197" s="19"/>
      <c r="AK837197" s="19"/>
      <c r="AL837197" s="19"/>
      <c r="AM837197" s="19"/>
      <c r="AN837197" s="19"/>
      <c r="AO837197" s="19"/>
      <c r="AP837197"/>
    </row>
    <row r="837198" spans="1:42" s="116" customFormat="1" x14ac:dyDescent="0.3">
      <c r="A837198"/>
      <c r="B837198"/>
      <c r="C837198"/>
      <c r="D837198"/>
      <c r="E837198"/>
      <c r="F837198"/>
      <c r="G837198"/>
      <c r="H837198"/>
      <c r="I837198"/>
      <c r="J837198"/>
      <c r="K837198"/>
      <c r="L837198"/>
      <c r="M837198" s="115"/>
      <c r="N837198" s="115"/>
      <c r="O837198"/>
      <c r="P837198"/>
      <c r="Q837198"/>
      <c r="R837198" s="19"/>
      <c r="S837198" s="19"/>
      <c r="T837198"/>
      <c r="U837198" s="113"/>
      <c r="V837198" s="19"/>
      <c r="W837198" s="19"/>
      <c r="X837198" s="19"/>
      <c r="Y837198" s="19"/>
      <c r="Z837198" s="19"/>
      <c r="AA837198" s="19"/>
      <c r="AB837198" s="19"/>
      <c r="AC837198" s="19"/>
      <c r="AD837198" s="19"/>
      <c r="AE837198" s="19"/>
      <c r="AF837198" s="19"/>
      <c r="AG837198" s="19"/>
      <c r="AH837198" s="19"/>
      <c r="AI837198" s="19"/>
      <c r="AJ837198" s="19"/>
      <c r="AK837198" s="19"/>
      <c r="AL837198" s="19"/>
      <c r="AM837198" s="19"/>
      <c r="AN837198" s="19"/>
      <c r="AO837198" s="19"/>
      <c r="AP837198"/>
    </row>
    <row r="837199" spans="1:42" s="116" customFormat="1" x14ac:dyDescent="0.3">
      <c r="A837199"/>
      <c r="B837199"/>
      <c r="C837199"/>
      <c r="D837199"/>
      <c r="E837199"/>
      <c r="F837199"/>
      <c r="G837199"/>
      <c r="H837199"/>
      <c r="I837199"/>
      <c r="J837199"/>
      <c r="K837199"/>
      <c r="L837199"/>
      <c r="M837199" s="115"/>
      <c r="N837199" s="115"/>
      <c r="O837199"/>
      <c r="P837199"/>
      <c r="Q837199"/>
      <c r="R837199" s="19"/>
      <c r="S837199" s="19"/>
      <c r="T837199"/>
      <c r="U837199" s="113"/>
      <c r="V837199" s="19"/>
      <c r="W837199" s="19"/>
      <c r="X837199" s="19"/>
      <c r="Y837199" s="19"/>
      <c r="Z837199" s="19"/>
      <c r="AA837199" s="19"/>
      <c r="AB837199" s="19"/>
      <c r="AC837199" s="19"/>
      <c r="AD837199" s="19"/>
      <c r="AE837199" s="19"/>
      <c r="AF837199" s="19"/>
      <c r="AG837199" s="19"/>
      <c r="AH837199" s="19"/>
      <c r="AI837199" s="19"/>
      <c r="AJ837199" s="19"/>
      <c r="AK837199" s="19"/>
      <c r="AL837199" s="19"/>
      <c r="AM837199" s="19"/>
      <c r="AN837199" s="19"/>
      <c r="AO837199" s="19"/>
      <c r="AP837199"/>
    </row>
    <row r="837200" spans="1:42" s="116" customFormat="1" x14ac:dyDescent="0.3">
      <c r="A837200"/>
      <c r="B837200"/>
      <c r="C837200"/>
      <c r="D837200"/>
      <c r="E837200"/>
      <c r="F837200"/>
      <c r="G837200"/>
      <c r="H837200"/>
      <c r="I837200"/>
      <c r="J837200"/>
      <c r="K837200"/>
      <c r="L837200"/>
      <c r="M837200" s="115"/>
      <c r="N837200" s="115"/>
      <c r="O837200"/>
      <c r="P837200"/>
      <c r="Q837200"/>
      <c r="R837200" s="19"/>
      <c r="S837200" s="19"/>
      <c r="T837200"/>
      <c r="U837200" s="113"/>
      <c r="V837200" s="19"/>
      <c r="W837200" s="19"/>
      <c r="X837200" s="19"/>
      <c r="Y837200" s="19"/>
      <c r="Z837200" s="19"/>
      <c r="AA837200" s="19"/>
      <c r="AB837200" s="19"/>
      <c r="AC837200" s="19"/>
      <c r="AD837200" s="19"/>
      <c r="AE837200" s="19"/>
      <c r="AF837200" s="19"/>
      <c r="AG837200" s="19"/>
      <c r="AH837200" s="19"/>
      <c r="AI837200" s="19"/>
      <c r="AJ837200" s="19"/>
      <c r="AK837200" s="19"/>
      <c r="AL837200" s="19"/>
      <c r="AM837200" s="19"/>
      <c r="AN837200" s="19"/>
      <c r="AO837200" s="19"/>
      <c r="AP837200"/>
    </row>
    <row r="837201" spans="1:42" s="116" customFormat="1" x14ac:dyDescent="0.3">
      <c r="A837201"/>
      <c r="B837201"/>
      <c r="C837201"/>
      <c r="D837201"/>
      <c r="E837201"/>
      <c r="F837201"/>
      <c r="G837201"/>
      <c r="H837201"/>
      <c r="I837201"/>
      <c r="J837201"/>
      <c r="K837201"/>
      <c r="L837201"/>
      <c r="M837201" s="115"/>
      <c r="N837201" s="115"/>
      <c r="O837201"/>
      <c r="P837201"/>
      <c r="Q837201"/>
      <c r="R837201" s="19"/>
      <c r="S837201" s="19"/>
      <c r="T837201"/>
      <c r="U837201" s="113"/>
      <c r="V837201" s="19"/>
      <c r="W837201" s="19"/>
      <c r="X837201" s="19"/>
      <c r="Y837201" s="19"/>
      <c r="Z837201" s="19"/>
      <c r="AA837201" s="19"/>
      <c r="AB837201" s="19"/>
      <c r="AC837201" s="19"/>
      <c r="AD837201" s="19"/>
      <c r="AE837201" s="19"/>
      <c r="AF837201" s="19"/>
      <c r="AG837201" s="19"/>
      <c r="AH837201" s="19"/>
      <c r="AI837201" s="19"/>
      <c r="AJ837201" s="19"/>
      <c r="AK837201" s="19"/>
      <c r="AL837201" s="19"/>
      <c r="AM837201" s="19"/>
      <c r="AN837201" s="19"/>
      <c r="AO837201" s="19"/>
      <c r="AP837201"/>
    </row>
    <row r="837202" spans="1:42" s="116" customFormat="1" x14ac:dyDescent="0.3">
      <c r="A837202"/>
      <c r="B837202"/>
      <c r="C837202"/>
      <c r="D837202"/>
      <c r="E837202"/>
      <c r="F837202"/>
      <c r="G837202"/>
      <c r="H837202"/>
      <c r="I837202"/>
      <c r="J837202"/>
      <c r="K837202"/>
      <c r="L837202"/>
      <c r="M837202" s="115"/>
      <c r="N837202" s="115"/>
      <c r="O837202"/>
      <c r="P837202"/>
      <c r="Q837202"/>
      <c r="R837202" s="19"/>
      <c r="S837202" s="19"/>
      <c r="T837202"/>
      <c r="U837202" s="113"/>
      <c r="V837202" s="19"/>
      <c r="W837202" s="19"/>
      <c r="X837202" s="19"/>
      <c r="Y837202" s="19"/>
      <c r="Z837202" s="19"/>
      <c r="AA837202" s="19"/>
      <c r="AB837202" s="19"/>
      <c r="AC837202" s="19"/>
      <c r="AD837202" s="19"/>
      <c r="AE837202" s="19"/>
      <c r="AF837202" s="19"/>
      <c r="AG837202" s="19"/>
      <c r="AH837202" s="19"/>
      <c r="AI837202" s="19"/>
      <c r="AJ837202" s="19"/>
      <c r="AK837202" s="19"/>
      <c r="AL837202" s="19"/>
      <c r="AM837202" s="19"/>
      <c r="AN837202" s="19"/>
      <c r="AO837202" s="19"/>
      <c r="AP837202"/>
    </row>
    <row r="837203" spans="1:42" s="116" customFormat="1" x14ac:dyDescent="0.3">
      <c r="A837203"/>
      <c r="B837203"/>
      <c r="C837203"/>
      <c r="D837203"/>
      <c r="E837203"/>
      <c r="F837203"/>
      <c r="G837203"/>
      <c r="H837203"/>
      <c r="I837203"/>
      <c r="J837203"/>
      <c r="K837203"/>
      <c r="L837203"/>
      <c r="M837203" s="115"/>
      <c r="N837203" s="115"/>
      <c r="O837203"/>
      <c r="P837203"/>
      <c r="Q837203"/>
      <c r="R837203" s="19"/>
      <c r="S837203" s="19"/>
      <c r="T837203"/>
      <c r="U837203" s="113"/>
      <c r="V837203" s="19"/>
      <c r="W837203" s="19"/>
      <c r="X837203" s="19"/>
      <c r="Y837203" s="19"/>
      <c r="Z837203" s="19"/>
      <c r="AA837203" s="19"/>
      <c r="AB837203" s="19"/>
      <c r="AC837203" s="19"/>
      <c r="AD837203" s="19"/>
      <c r="AE837203" s="19"/>
      <c r="AF837203" s="19"/>
      <c r="AG837203" s="19"/>
      <c r="AH837203" s="19"/>
      <c r="AI837203" s="19"/>
      <c r="AJ837203" s="19"/>
      <c r="AK837203" s="19"/>
      <c r="AL837203" s="19"/>
      <c r="AM837203" s="19"/>
      <c r="AN837203" s="19"/>
      <c r="AO837203" s="19"/>
      <c r="AP837203"/>
    </row>
    <row r="837204" spans="1:42" s="116" customFormat="1" x14ac:dyDescent="0.3">
      <c r="A837204"/>
      <c r="B837204"/>
      <c r="C837204"/>
      <c r="D837204"/>
      <c r="E837204"/>
      <c r="F837204"/>
      <c r="G837204"/>
      <c r="H837204"/>
      <c r="I837204"/>
      <c r="J837204"/>
      <c r="K837204"/>
      <c r="L837204"/>
      <c r="M837204" s="115"/>
      <c r="N837204" s="115"/>
      <c r="O837204"/>
      <c r="P837204"/>
      <c r="Q837204"/>
      <c r="R837204" s="19"/>
      <c r="S837204" s="19"/>
      <c r="T837204"/>
      <c r="U837204" s="113"/>
      <c r="V837204" s="19"/>
      <c r="W837204" s="19"/>
      <c r="X837204" s="19"/>
      <c r="Y837204" s="19"/>
      <c r="Z837204" s="19"/>
      <c r="AA837204" s="19"/>
      <c r="AB837204" s="19"/>
      <c r="AC837204" s="19"/>
      <c r="AD837204" s="19"/>
      <c r="AE837204" s="19"/>
      <c r="AF837204" s="19"/>
      <c r="AG837204" s="19"/>
      <c r="AH837204" s="19"/>
      <c r="AI837204" s="19"/>
      <c r="AJ837204" s="19"/>
      <c r="AK837204" s="19"/>
      <c r="AL837204" s="19"/>
      <c r="AM837204" s="19"/>
      <c r="AN837204" s="19"/>
      <c r="AO837204" s="19"/>
      <c r="AP837204"/>
    </row>
    <row r="837205" spans="1:42" s="116" customFormat="1" x14ac:dyDescent="0.3">
      <c r="A837205"/>
      <c r="B837205"/>
      <c r="C837205"/>
      <c r="D837205"/>
      <c r="E837205"/>
      <c r="F837205"/>
      <c r="G837205"/>
      <c r="H837205"/>
      <c r="I837205"/>
      <c r="J837205"/>
      <c r="K837205"/>
      <c r="L837205"/>
      <c r="M837205" s="115"/>
      <c r="N837205" s="115"/>
      <c r="O837205"/>
      <c r="P837205"/>
      <c r="Q837205"/>
      <c r="R837205" s="19"/>
      <c r="S837205" s="19"/>
      <c r="T837205"/>
      <c r="U837205" s="113"/>
      <c r="V837205" s="19"/>
      <c r="W837205" s="19"/>
      <c r="X837205" s="19"/>
      <c r="Y837205" s="19"/>
      <c r="Z837205" s="19"/>
      <c r="AA837205" s="19"/>
      <c r="AB837205" s="19"/>
      <c r="AC837205" s="19"/>
      <c r="AD837205" s="19"/>
      <c r="AE837205" s="19"/>
      <c r="AF837205" s="19"/>
      <c r="AG837205" s="19"/>
      <c r="AH837205" s="19"/>
      <c r="AI837205" s="19"/>
      <c r="AJ837205" s="19"/>
      <c r="AK837205" s="19"/>
      <c r="AL837205" s="19"/>
      <c r="AM837205" s="19"/>
      <c r="AN837205" s="19"/>
      <c r="AO837205" s="19"/>
      <c r="AP837205"/>
    </row>
    <row r="837206" spans="1:42" s="116" customFormat="1" x14ac:dyDescent="0.3">
      <c r="A837206"/>
      <c r="B837206"/>
      <c r="C837206"/>
      <c r="D837206"/>
      <c r="E837206"/>
      <c r="F837206"/>
      <c r="G837206"/>
      <c r="H837206"/>
      <c r="I837206"/>
      <c r="J837206"/>
      <c r="K837206"/>
      <c r="L837206"/>
      <c r="M837206" s="115"/>
      <c r="N837206" s="115"/>
      <c r="O837206"/>
      <c r="P837206"/>
      <c r="Q837206"/>
      <c r="R837206" s="19"/>
      <c r="S837206" s="19"/>
      <c r="T837206"/>
      <c r="U837206" s="113"/>
      <c r="V837206" s="19"/>
      <c r="W837206" s="19"/>
      <c r="X837206" s="19"/>
      <c r="Y837206" s="19"/>
      <c r="Z837206" s="19"/>
      <c r="AA837206" s="19"/>
      <c r="AB837206" s="19"/>
      <c r="AC837206" s="19"/>
      <c r="AD837206" s="19"/>
      <c r="AE837206" s="19"/>
      <c r="AF837206" s="19"/>
      <c r="AG837206" s="19"/>
      <c r="AH837206" s="19"/>
      <c r="AI837206" s="19"/>
      <c r="AJ837206" s="19"/>
      <c r="AK837206" s="19"/>
      <c r="AL837206" s="19"/>
      <c r="AM837206" s="19"/>
      <c r="AN837206" s="19"/>
      <c r="AO837206" s="19"/>
      <c r="AP837206"/>
    </row>
    <row r="837207" spans="1:42" s="116" customFormat="1" x14ac:dyDescent="0.3">
      <c r="A837207"/>
      <c r="B837207"/>
      <c r="C837207"/>
      <c r="D837207"/>
      <c r="E837207"/>
      <c r="F837207"/>
      <c r="G837207"/>
      <c r="H837207"/>
      <c r="I837207"/>
      <c r="J837207"/>
      <c r="K837207"/>
      <c r="L837207"/>
      <c r="M837207" s="115"/>
      <c r="N837207" s="115"/>
      <c r="O837207"/>
      <c r="P837207"/>
      <c r="Q837207"/>
      <c r="R837207" s="19"/>
      <c r="S837207" s="19"/>
      <c r="T837207"/>
      <c r="U837207" s="113"/>
      <c r="V837207" s="19"/>
      <c r="W837207" s="19"/>
      <c r="X837207" s="19"/>
      <c r="Y837207" s="19"/>
      <c r="Z837207" s="19"/>
      <c r="AA837207" s="19"/>
      <c r="AB837207" s="19"/>
      <c r="AC837207" s="19"/>
      <c r="AD837207" s="19"/>
      <c r="AE837207" s="19"/>
      <c r="AF837207" s="19"/>
      <c r="AG837207" s="19"/>
      <c r="AH837207" s="19"/>
      <c r="AI837207" s="19"/>
      <c r="AJ837207" s="19"/>
      <c r="AK837207" s="19"/>
      <c r="AL837207" s="19"/>
      <c r="AM837207" s="19"/>
      <c r="AN837207" s="19"/>
      <c r="AO837207" s="19"/>
      <c r="AP837207"/>
    </row>
    <row r="837208" spans="1:42" s="116" customFormat="1" x14ac:dyDescent="0.3">
      <c r="A837208"/>
      <c r="B837208"/>
      <c r="C837208"/>
      <c r="D837208"/>
      <c r="E837208"/>
      <c r="F837208"/>
      <c r="G837208"/>
      <c r="H837208"/>
      <c r="I837208"/>
      <c r="J837208"/>
      <c r="K837208"/>
      <c r="L837208"/>
      <c r="M837208" s="115"/>
      <c r="N837208" s="115"/>
      <c r="O837208"/>
      <c r="P837208"/>
      <c r="Q837208"/>
      <c r="R837208" s="19"/>
      <c r="S837208" s="19"/>
      <c r="T837208"/>
      <c r="U837208" s="113"/>
      <c r="V837208" s="19"/>
      <c r="W837208" s="19"/>
      <c r="X837208" s="19"/>
      <c r="Y837208" s="19"/>
      <c r="Z837208" s="19"/>
      <c r="AA837208" s="19"/>
      <c r="AB837208" s="19"/>
      <c r="AC837208" s="19"/>
      <c r="AD837208" s="19"/>
      <c r="AE837208" s="19"/>
      <c r="AF837208" s="19"/>
      <c r="AG837208" s="19"/>
      <c r="AH837208" s="19"/>
      <c r="AI837208" s="19"/>
      <c r="AJ837208" s="19"/>
      <c r="AK837208" s="19"/>
      <c r="AL837208" s="19"/>
      <c r="AM837208" s="19"/>
      <c r="AN837208" s="19"/>
      <c r="AO837208" s="19"/>
      <c r="AP837208"/>
    </row>
    <row r="837209" spans="1:42" s="116" customFormat="1" x14ac:dyDescent="0.3">
      <c r="A837209"/>
      <c r="B837209"/>
      <c r="C837209"/>
      <c r="D837209"/>
      <c r="E837209"/>
      <c r="F837209"/>
      <c r="G837209"/>
      <c r="H837209"/>
      <c r="I837209"/>
      <c r="J837209"/>
      <c r="K837209"/>
      <c r="L837209"/>
      <c r="M837209" s="115"/>
      <c r="N837209" s="115"/>
      <c r="O837209"/>
      <c r="P837209"/>
      <c r="Q837209"/>
      <c r="R837209" s="19"/>
      <c r="S837209" s="19"/>
      <c r="T837209"/>
      <c r="U837209" s="113"/>
      <c r="V837209" s="19"/>
      <c r="W837209" s="19"/>
      <c r="X837209" s="19"/>
      <c r="Y837209" s="19"/>
      <c r="Z837209" s="19"/>
      <c r="AA837209" s="19"/>
      <c r="AB837209" s="19"/>
      <c r="AC837209" s="19"/>
      <c r="AD837209" s="19"/>
      <c r="AE837209" s="19"/>
      <c r="AF837209" s="19"/>
      <c r="AG837209" s="19"/>
      <c r="AH837209" s="19"/>
      <c r="AI837209" s="19"/>
      <c r="AJ837209" s="19"/>
      <c r="AK837209" s="19"/>
      <c r="AL837209" s="19"/>
      <c r="AM837209" s="19"/>
      <c r="AN837209" s="19"/>
      <c r="AO837209" s="19"/>
      <c r="AP837209"/>
    </row>
    <row r="837210" spans="1:42" s="116" customFormat="1" x14ac:dyDescent="0.3">
      <c r="A837210"/>
      <c r="B837210"/>
      <c r="C837210"/>
      <c r="D837210"/>
      <c r="E837210"/>
      <c r="F837210"/>
      <c r="G837210"/>
      <c r="H837210"/>
      <c r="I837210"/>
      <c r="J837210"/>
      <c r="K837210"/>
      <c r="L837210"/>
      <c r="M837210" s="115"/>
      <c r="N837210" s="115"/>
      <c r="O837210"/>
      <c r="P837210"/>
      <c r="Q837210"/>
      <c r="R837210" s="19"/>
      <c r="S837210" s="19"/>
      <c r="T837210"/>
      <c r="U837210" s="113"/>
      <c r="V837210" s="19"/>
      <c r="W837210" s="19"/>
      <c r="X837210" s="19"/>
      <c r="Y837210" s="19"/>
      <c r="Z837210" s="19"/>
      <c r="AA837210" s="19"/>
      <c r="AB837210" s="19"/>
      <c r="AC837210" s="19"/>
      <c r="AD837210" s="19"/>
      <c r="AE837210" s="19"/>
      <c r="AF837210" s="19"/>
      <c r="AG837210" s="19"/>
      <c r="AH837210" s="19"/>
      <c r="AI837210" s="19"/>
      <c r="AJ837210" s="19"/>
      <c r="AK837210" s="19"/>
      <c r="AL837210" s="19"/>
      <c r="AM837210" s="19"/>
      <c r="AN837210" s="19"/>
      <c r="AO837210" s="19"/>
      <c r="AP837210"/>
    </row>
    <row r="837211" spans="1:42" s="116" customFormat="1" x14ac:dyDescent="0.3">
      <c r="A837211"/>
      <c r="B837211"/>
      <c r="C837211"/>
      <c r="D837211"/>
      <c r="E837211"/>
      <c r="F837211"/>
      <c r="G837211"/>
      <c r="H837211"/>
      <c r="I837211"/>
      <c r="J837211"/>
      <c r="K837211"/>
      <c r="L837211"/>
      <c r="M837211" s="115"/>
      <c r="N837211" s="115"/>
      <c r="O837211"/>
      <c r="P837211"/>
      <c r="Q837211"/>
      <c r="R837211" s="19"/>
      <c r="S837211" s="19"/>
      <c r="T837211"/>
      <c r="U837211" s="113"/>
      <c r="V837211" s="19"/>
      <c r="W837211" s="19"/>
      <c r="X837211" s="19"/>
      <c r="Y837211" s="19"/>
      <c r="Z837211" s="19"/>
      <c r="AA837211" s="19"/>
      <c r="AB837211" s="19"/>
      <c r="AC837211" s="19"/>
      <c r="AD837211" s="19"/>
      <c r="AE837211" s="19"/>
      <c r="AF837211" s="19"/>
      <c r="AG837211" s="19"/>
      <c r="AH837211" s="19"/>
      <c r="AI837211" s="19"/>
      <c r="AJ837211" s="19"/>
      <c r="AK837211" s="19"/>
      <c r="AL837211" s="19"/>
      <c r="AM837211" s="19"/>
      <c r="AN837211" s="19"/>
      <c r="AO837211" s="19"/>
      <c r="AP837211"/>
    </row>
    <row r="837212" spans="1:42" s="116" customFormat="1" x14ac:dyDescent="0.3">
      <c r="A837212"/>
      <c r="B837212"/>
      <c r="C837212"/>
      <c r="D837212"/>
      <c r="E837212"/>
      <c r="F837212"/>
      <c r="G837212"/>
      <c r="H837212"/>
      <c r="I837212"/>
      <c r="J837212"/>
      <c r="K837212"/>
      <c r="L837212"/>
      <c r="M837212" s="115"/>
      <c r="N837212" s="115"/>
      <c r="O837212"/>
      <c r="P837212"/>
      <c r="Q837212"/>
      <c r="R837212" s="19"/>
      <c r="S837212" s="19"/>
      <c r="T837212"/>
      <c r="U837212" s="113"/>
      <c r="V837212" s="19"/>
      <c r="W837212" s="19"/>
      <c r="X837212" s="19"/>
      <c r="Y837212" s="19"/>
      <c r="Z837212" s="19"/>
      <c r="AA837212" s="19"/>
      <c r="AB837212" s="19"/>
      <c r="AC837212" s="19"/>
      <c r="AD837212" s="19"/>
      <c r="AE837212" s="19"/>
      <c r="AF837212" s="19"/>
      <c r="AG837212" s="19"/>
      <c r="AH837212" s="19"/>
      <c r="AI837212" s="19"/>
      <c r="AJ837212" s="19"/>
      <c r="AK837212" s="19"/>
      <c r="AL837212" s="19"/>
      <c r="AM837212" s="19"/>
      <c r="AN837212" s="19"/>
      <c r="AO837212" s="19"/>
      <c r="AP837212"/>
    </row>
    <row r="837213" spans="1:42" s="116" customFormat="1" x14ac:dyDescent="0.3">
      <c r="A837213"/>
      <c r="B837213"/>
      <c r="C837213"/>
      <c r="D837213"/>
      <c r="E837213"/>
      <c r="F837213"/>
      <c r="G837213"/>
      <c r="H837213"/>
      <c r="I837213"/>
      <c r="J837213"/>
      <c r="K837213"/>
      <c r="L837213"/>
      <c r="M837213" s="115"/>
      <c r="N837213" s="115"/>
      <c r="O837213"/>
      <c r="P837213"/>
      <c r="Q837213"/>
      <c r="R837213" s="19"/>
      <c r="S837213" s="19"/>
      <c r="T837213"/>
      <c r="U837213" s="113"/>
      <c r="V837213" s="19"/>
      <c r="W837213" s="19"/>
      <c r="X837213" s="19"/>
      <c r="Y837213" s="19"/>
      <c r="Z837213" s="19"/>
      <c r="AA837213" s="19"/>
      <c r="AB837213" s="19"/>
      <c r="AC837213" s="19"/>
      <c r="AD837213" s="19"/>
      <c r="AE837213" s="19"/>
      <c r="AF837213" s="19"/>
      <c r="AG837213" s="19"/>
      <c r="AH837213" s="19"/>
      <c r="AI837213" s="19"/>
      <c r="AJ837213" s="19"/>
      <c r="AK837213" s="19"/>
      <c r="AL837213" s="19"/>
      <c r="AM837213" s="19"/>
      <c r="AN837213" s="19"/>
      <c r="AO837213" s="19"/>
      <c r="AP837213"/>
    </row>
    <row r="837214" spans="1:42" s="116" customFormat="1" x14ac:dyDescent="0.3">
      <c r="A837214"/>
      <c r="B837214"/>
      <c r="C837214"/>
      <c r="D837214"/>
      <c r="E837214"/>
      <c r="F837214"/>
      <c r="G837214"/>
      <c r="H837214"/>
      <c r="I837214"/>
      <c r="J837214"/>
      <c r="K837214"/>
      <c r="L837214"/>
      <c r="M837214" s="115"/>
      <c r="N837214" s="115"/>
      <c r="O837214"/>
      <c r="P837214"/>
      <c r="Q837214"/>
      <c r="R837214" s="19"/>
      <c r="S837214" s="19"/>
      <c r="T837214"/>
      <c r="U837214" s="113"/>
      <c r="V837214" s="19"/>
      <c r="W837214" s="19"/>
      <c r="X837214" s="19"/>
      <c r="Y837214" s="19"/>
      <c r="Z837214" s="19"/>
      <c r="AA837214" s="19"/>
      <c r="AB837214" s="19"/>
      <c r="AC837214" s="19"/>
      <c r="AD837214" s="19"/>
      <c r="AE837214" s="19"/>
      <c r="AF837214" s="19"/>
      <c r="AG837214" s="19"/>
      <c r="AH837214" s="19"/>
      <c r="AI837214" s="19"/>
      <c r="AJ837214" s="19"/>
      <c r="AK837214" s="19"/>
      <c r="AL837214" s="19"/>
      <c r="AM837214" s="19"/>
      <c r="AN837214" s="19"/>
      <c r="AO837214" s="19"/>
      <c r="AP837214"/>
    </row>
    <row r="837215" spans="1:42" s="116" customFormat="1" x14ac:dyDescent="0.3">
      <c r="A837215"/>
      <c r="B837215"/>
      <c r="C837215"/>
      <c r="D837215"/>
      <c r="E837215"/>
      <c r="F837215"/>
      <c r="G837215"/>
      <c r="H837215"/>
      <c r="I837215"/>
      <c r="J837215"/>
      <c r="K837215"/>
      <c r="L837215"/>
      <c r="M837215" s="115"/>
      <c r="N837215" s="115"/>
      <c r="O837215"/>
      <c r="P837215"/>
      <c r="Q837215"/>
      <c r="R837215" s="19"/>
      <c r="S837215" s="19"/>
      <c r="T837215"/>
      <c r="U837215" s="113"/>
      <c r="V837215" s="19"/>
      <c r="W837215" s="19"/>
      <c r="X837215" s="19"/>
      <c r="Y837215" s="19"/>
      <c r="Z837215" s="19"/>
      <c r="AA837215" s="19"/>
      <c r="AB837215" s="19"/>
      <c r="AC837215" s="19"/>
      <c r="AD837215" s="19"/>
      <c r="AE837215" s="19"/>
      <c r="AF837215" s="19"/>
      <c r="AG837215" s="19"/>
      <c r="AH837215" s="19"/>
      <c r="AI837215" s="19"/>
      <c r="AJ837215" s="19"/>
      <c r="AK837215" s="19"/>
      <c r="AL837215" s="19"/>
      <c r="AM837215" s="19"/>
      <c r="AN837215" s="19"/>
      <c r="AO837215" s="19"/>
      <c r="AP837215"/>
    </row>
    <row r="837216" spans="1:42" s="116" customFormat="1" x14ac:dyDescent="0.3">
      <c r="A837216"/>
      <c r="B837216"/>
      <c r="C837216"/>
      <c r="D837216"/>
      <c r="E837216"/>
      <c r="F837216"/>
      <c r="G837216"/>
      <c r="H837216"/>
      <c r="I837216"/>
      <c r="J837216"/>
      <c r="K837216"/>
      <c r="L837216"/>
      <c r="M837216" s="115"/>
      <c r="N837216" s="115"/>
      <c r="O837216"/>
      <c r="P837216"/>
      <c r="Q837216"/>
      <c r="R837216" s="19"/>
      <c r="S837216" s="19"/>
      <c r="T837216"/>
      <c r="U837216" s="113"/>
      <c r="V837216" s="19"/>
      <c r="W837216" s="19"/>
      <c r="X837216" s="19"/>
      <c r="Y837216" s="19"/>
      <c r="Z837216" s="19"/>
      <c r="AA837216" s="19"/>
      <c r="AB837216" s="19"/>
      <c r="AC837216" s="19"/>
      <c r="AD837216" s="19"/>
      <c r="AE837216" s="19"/>
      <c r="AF837216" s="19"/>
      <c r="AG837216" s="19"/>
      <c r="AH837216" s="19"/>
      <c r="AI837216" s="19"/>
      <c r="AJ837216" s="19"/>
      <c r="AK837216" s="19"/>
      <c r="AL837216" s="19"/>
      <c r="AM837216" s="19"/>
      <c r="AN837216" s="19"/>
      <c r="AO837216" s="19"/>
      <c r="AP837216"/>
    </row>
    <row r="837217" spans="1:42" s="116" customFormat="1" x14ac:dyDescent="0.3">
      <c r="A837217"/>
      <c r="B837217"/>
      <c r="C837217"/>
      <c r="D837217"/>
      <c r="E837217"/>
      <c r="F837217"/>
      <c r="G837217"/>
      <c r="H837217"/>
      <c r="I837217"/>
      <c r="J837217"/>
      <c r="K837217"/>
      <c r="L837217"/>
      <c r="M837217" s="115"/>
      <c r="N837217" s="115"/>
      <c r="O837217"/>
      <c r="P837217"/>
      <c r="Q837217"/>
      <c r="R837217" s="19"/>
      <c r="S837217" s="19"/>
      <c r="T837217"/>
      <c r="U837217" s="113"/>
      <c r="V837217" s="19"/>
      <c r="W837217" s="19"/>
      <c r="X837217" s="19"/>
      <c r="Y837217" s="19"/>
      <c r="Z837217" s="19"/>
      <c r="AA837217" s="19"/>
      <c r="AB837217" s="19"/>
      <c r="AC837217" s="19"/>
      <c r="AD837217" s="19"/>
      <c r="AE837217" s="19"/>
      <c r="AF837217" s="19"/>
      <c r="AG837217" s="19"/>
      <c r="AH837217" s="19"/>
      <c r="AI837217" s="19"/>
      <c r="AJ837217" s="19"/>
      <c r="AK837217" s="19"/>
      <c r="AL837217" s="19"/>
      <c r="AM837217" s="19"/>
      <c r="AN837217" s="19"/>
      <c r="AO837217" s="19"/>
      <c r="AP837217"/>
    </row>
    <row r="837218" spans="1:42" s="116" customFormat="1" x14ac:dyDescent="0.3">
      <c r="A837218"/>
      <c r="B837218"/>
      <c r="C837218"/>
      <c r="D837218"/>
      <c r="E837218"/>
      <c r="F837218"/>
      <c r="G837218"/>
      <c r="H837218"/>
      <c r="I837218"/>
      <c r="J837218"/>
      <c r="K837218"/>
      <c r="L837218"/>
      <c r="M837218" s="115"/>
      <c r="N837218" s="115"/>
      <c r="O837218"/>
      <c r="P837218"/>
      <c r="Q837218"/>
      <c r="R837218" s="19"/>
      <c r="S837218" s="19"/>
      <c r="T837218"/>
      <c r="U837218" s="113"/>
      <c r="V837218" s="19"/>
      <c r="W837218" s="19"/>
      <c r="X837218" s="19"/>
      <c r="Y837218" s="19"/>
      <c r="Z837218" s="19"/>
      <c r="AA837218" s="19"/>
      <c r="AB837218" s="19"/>
      <c r="AC837218" s="19"/>
      <c r="AD837218" s="19"/>
      <c r="AE837218" s="19"/>
      <c r="AF837218" s="19"/>
      <c r="AG837218" s="19"/>
      <c r="AH837218" s="19"/>
      <c r="AI837218" s="19"/>
      <c r="AJ837218" s="19"/>
      <c r="AK837218" s="19"/>
      <c r="AL837218" s="19"/>
      <c r="AM837218" s="19"/>
      <c r="AN837218" s="19"/>
      <c r="AO837218" s="19"/>
      <c r="AP837218"/>
    </row>
    <row r="837219" spans="1:42" s="116" customFormat="1" x14ac:dyDescent="0.3">
      <c r="A837219"/>
      <c r="B837219"/>
      <c r="C837219"/>
      <c r="D837219"/>
      <c r="E837219"/>
      <c r="F837219"/>
      <c r="G837219"/>
      <c r="H837219"/>
      <c r="I837219"/>
      <c r="J837219"/>
      <c r="K837219"/>
      <c r="L837219"/>
      <c r="M837219" s="115"/>
      <c r="N837219" s="115"/>
      <c r="O837219"/>
      <c r="P837219"/>
      <c r="Q837219"/>
      <c r="R837219" s="19"/>
      <c r="S837219" s="19"/>
      <c r="T837219"/>
      <c r="U837219" s="113"/>
      <c r="V837219" s="19"/>
      <c r="W837219" s="19"/>
      <c r="X837219" s="19"/>
      <c r="Y837219" s="19"/>
      <c r="Z837219" s="19"/>
      <c r="AA837219" s="19"/>
      <c r="AB837219" s="19"/>
      <c r="AC837219" s="19"/>
      <c r="AD837219" s="19"/>
      <c r="AE837219" s="19"/>
      <c r="AF837219" s="19"/>
      <c r="AG837219" s="19"/>
      <c r="AH837219" s="19"/>
      <c r="AI837219" s="19"/>
      <c r="AJ837219" s="19"/>
      <c r="AK837219" s="19"/>
      <c r="AL837219" s="19"/>
      <c r="AM837219" s="19"/>
      <c r="AN837219" s="19"/>
      <c r="AO837219" s="19"/>
      <c r="AP837219"/>
    </row>
    <row r="837220" spans="1:42" s="116" customFormat="1" x14ac:dyDescent="0.3">
      <c r="A837220"/>
      <c r="B837220"/>
      <c r="C837220"/>
      <c r="D837220"/>
      <c r="E837220"/>
      <c r="F837220"/>
      <c r="G837220"/>
      <c r="H837220"/>
      <c r="I837220"/>
      <c r="J837220"/>
      <c r="K837220"/>
      <c r="L837220"/>
      <c r="M837220" s="115"/>
      <c r="N837220" s="115"/>
      <c r="O837220"/>
      <c r="P837220"/>
      <c r="Q837220"/>
      <c r="R837220" s="19"/>
      <c r="S837220" s="19"/>
      <c r="T837220"/>
      <c r="U837220" s="113"/>
      <c r="V837220" s="19"/>
      <c r="W837220" s="19"/>
      <c r="X837220" s="19"/>
      <c r="Y837220" s="19"/>
      <c r="Z837220" s="19"/>
      <c r="AA837220" s="19"/>
      <c r="AB837220" s="19"/>
      <c r="AC837220" s="19"/>
      <c r="AD837220" s="19"/>
      <c r="AE837220" s="19"/>
      <c r="AF837220" s="19"/>
      <c r="AG837220" s="19"/>
      <c r="AH837220" s="19"/>
      <c r="AI837220" s="19"/>
      <c r="AJ837220" s="19"/>
      <c r="AK837220" s="19"/>
      <c r="AL837220" s="19"/>
      <c r="AM837220" s="19"/>
      <c r="AN837220" s="19"/>
      <c r="AO837220" s="19"/>
      <c r="AP837220"/>
    </row>
    <row r="837221" spans="1:42" s="116" customFormat="1" x14ac:dyDescent="0.3">
      <c r="A837221"/>
      <c r="B837221"/>
      <c r="C837221"/>
      <c r="D837221"/>
      <c r="E837221"/>
      <c r="F837221"/>
      <c r="G837221"/>
      <c r="H837221"/>
      <c r="I837221"/>
      <c r="J837221"/>
      <c r="K837221"/>
      <c r="L837221"/>
      <c r="M837221" s="115"/>
      <c r="N837221" s="115"/>
      <c r="O837221"/>
      <c r="P837221"/>
      <c r="Q837221"/>
      <c r="R837221" s="19"/>
      <c r="S837221" s="19"/>
      <c r="T837221"/>
      <c r="U837221" s="113"/>
      <c r="V837221" s="19"/>
      <c r="W837221" s="19"/>
      <c r="X837221" s="19"/>
      <c r="Y837221" s="19"/>
      <c r="Z837221" s="19"/>
      <c r="AA837221" s="19"/>
      <c r="AB837221" s="19"/>
      <c r="AC837221" s="19"/>
      <c r="AD837221" s="19"/>
      <c r="AE837221" s="19"/>
      <c r="AF837221" s="19"/>
      <c r="AG837221" s="19"/>
      <c r="AH837221" s="19"/>
      <c r="AI837221" s="19"/>
      <c r="AJ837221" s="19"/>
      <c r="AK837221" s="19"/>
      <c r="AL837221" s="19"/>
      <c r="AM837221" s="19"/>
      <c r="AN837221" s="19"/>
      <c r="AO837221" s="19"/>
      <c r="AP837221"/>
    </row>
    <row r="837222" spans="1:42" s="116" customFormat="1" x14ac:dyDescent="0.3">
      <c r="A837222"/>
      <c r="B837222"/>
      <c r="C837222"/>
      <c r="D837222"/>
      <c r="E837222"/>
      <c r="F837222"/>
      <c r="G837222"/>
      <c r="H837222"/>
      <c r="I837222"/>
      <c r="J837222"/>
      <c r="K837222"/>
      <c r="L837222"/>
      <c r="M837222" s="115"/>
      <c r="N837222" s="115"/>
      <c r="O837222"/>
      <c r="P837222"/>
      <c r="Q837222"/>
      <c r="R837222" s="19"/>
      <c r="S837222" s="19"/>
      <c r="T837222"/>
      <c r="U837222" s="113"/>
      <c r="V837222" s="19"/>
      <c r="W837222" s="19"/>
      <c r="X837222" s="19"/>
      <c r="Y837222" s="19"/>
      <c r="Z837222" s="19"/>
      <c r="AA837222" s="19"/>
      <c r="AB837222" s="19"/>
      <c r="AC837222" s="19"/>
      <c r="AD837222" s="19"/>
      <c r="AE837222" s="19"/>
      <c r="AF837222" s="19"/>
      <c r="AG837222" s="19"/>
      <c r="AH837222" s="19"/>
      <c r="AI837222" s="19"/>
      <c r="AJ837222" s="19"/>
      <c r="AK837222" s="19"/>
      <c r="AL837222" s="19"/>
      <c r="AM837222" s="19"/>
      <c r="AN837222" s="19"/>
      <c r="AO837222" s="19"/>
      <c r="AP837222"/>
    </row>
    <row r="837223" spans="1:42" s="116" customFormat="1" x14ac:dyDescent="0.3">
      <c r="A837223"/>
      <c r="B837223"/>
      <c r="C837223"/>
      <c r="D837223"/>
      <c r="E837223"/>
      <c r="F837223"/>
      <c r="G837223"/>
      <c r="H837223"/>
      <c r="I837223"/>
      <c r="J837223"/>
      <c r="K837223"/>
      <c r="L837223"/>
      <c r="M837223" s="115"/>
      <c r="N837223" s="115"/>
      <c r="O837223"/>
      <c r="P837223"/>
      <c r="Q837223"/>
      <c r="R837223" s="19"/>
      <c r="S837223" s="19"/>
      <c r="T837223"/>
      <c r="U837223" s="113"/>
      <c r="V837223" s="19"/>
      <c r="W837223" s="19"/>
      <c r="X837223" s="19"/>
      <c r="Y837223" s="19"/>
      <c r="Z837223" s="19"/>
      <c r="AA837223" s="19"/>
      <c r="AB837223" s="19"/>
      <c r="AC837223" s="19"/>
      <c r="AD837223" s="19"/>
      <c r="AE837223" s="19"/>
      <c r="AF837223" s="19"/>
      <c r="AG837223" s="19"/>
      <c r="AH837223" s="19"/>
      <c r="AI837223" s="19"/>
      <c r="AJ837223" s="19"/>
      <c r="AK837223" s="19"/>
      <c r="AL837223" s="19"/>
      <c r="AM837223" s="19"/>
      <c r="AN837223" s="19"/>
      <c r="AO837223" s="19"/>
      <c r="AP837223"/>
    </row>
    <row r="837224" spans="1:42" s="116" customFormat="1" x14ac:dyDescent="0.3">
      <c r="A837224"/>
      <c r="B837224"/>
      <c r="C837224"/>
      <c r="D837224"/>
      <c r="E837224"/>
      <c r="F837224"/>
      <c r="G837224"/>
      <c r="H837224"/>
      <c r="I837224"/>
      <c r="J837224"/>
      <c r="K837224"/>
      <c r="L837224"/>
      <c r="M837224" s="115"/>
      <c r="N837224" s="115"/>
      <c r="O837224"/>
      <c r="P837224"/>
      <c r="Q837224"/>
      <c r="R837224" s="19"/>
      <c r="S837224" s="19"/>
      <c r="T837224"/>
      <c r="U837224" s="113"/>
      <c r="V837224" s="19"/>
      <c r="W837224" s="19"/>
      <c r="X837224" s="19"/>
      <c r="Y837224" s="19"/>
      <c r="Z837224" s="19"/>
      <c r="AA837224" s="19"/>
      <c r="AB837224" s="19"/>
      <c r="AC837224" s="19"/>
      <c r="AD837224" s="19"/>
      <c r="AE837224" s="19"/>
      <c r="AF837224" s="19"/>
      <c r="AG837224" s="19"/>
      <c r="AH837224" s="19"/>
      <c r="AI837224" s="19"/>
      <c r="AJ837224" s="19"/>
      <c r="AK837224" s="19"/>
      <c r="AL837224" s="19"/>
      <c r="AM837224" s="19"/>
      <c r="AN837224" s="19"/>
      <c r="AO837224" s="19"/>
      <c r="AP837224"/>
    </row>
    <row r="837225" spans="1:42" s="116" customFormat="1" x14ac:dyDescent="0.3">
      <c r="A837225"/>
      <c r="B837225"/>
      <c r="C837225"/>
      <c r="D837225"/>
      <c r="E837225"/>
      <c r="F837225"/>
      <c r="G837225"/>
      <c r="H837225"/>
      <c r="I837225"/>
      <c r="J837225"/>
      <c r="K837225"/>
      <c r="L837225"/>
      <c r="M837225" s="115"/>
      <c r="N837225" s="115"/>
      <c r="O837225"/>
      <c r="P837225"/>
      <c r="Q837225"/>
      <c r="R837225" s="19"/>
      <c r="S837225" s="19"/>
      <c r="T837225"/>
      <c r="U837225" s="113"/>
      <c r="V837225" s="19"/>
      <c r="W837225" s="19"/>
      <c r="X837225" s="19"/>
      <c r="Y837225" s="19"/>
      <c r="Z837225" s="19"/>
      <c r="AA837225" s="19"/>
      <c r="AB837225" s="19"/>
      <c r="AC837225" s="19"/>
      <c r="AD837225" s="19"/>
      <c r="AE837225" s="19"/>
      <c r="AF837225" s="19"/>
      <c r="AG837225" s="19"/>
      <c r="AH837225" s="19"/>
      <c r="AI837225" s="19"/>
      <c r="AJ837225" s="19"/>
      <c r="AK837225" s="19"/>
      <c r="AL837225" s="19"/>
      <c r="AM837225" s="19"/>
      <c r="AN837225" s="19"/>
      <c r="AO837225" s="19"/>
      <c r="AP837225"/>
    </row>
    <row r="837226" spans="1:42" s="116" customFormat="1" x14ac:dyDescent="0.3">
      <c r="A837226"/>
      <c r="B837226"/>
      <c r="C837226"/>
      <c r="D837226"/>
      <c r="E837226"/>
      <c r="F837226"/>
      <c r="G837226"/>
      <c r="H837226"/>
      <c r="I837226"/>
      <c r="J837226"/>
      <c r="K837226"/>
      <c r="L837226"/>
      <c r="M837226" s="115"/>
      <c r="N837226" s="115"/>
      <c r="O837226"/>
      <c r="P837226"/>
      <c r="Q837226"/>
      <c r="R837226" s="19"/>
      <c r="S837226" s="19"/>
      <c r="T837226"/>
      <c r="U837226" s="113"/>
      <c r="V837226" s="19"/>
      <c r="W837226" s="19"/>
      <c r="X837226" s="19"/>
      <c r="Y837226" s="19"/>
      <c r="Z837226" s="19"/>
      <c r="AA837226" s="19"/>
      <c r="AB837226" s="19"/>
      <c r="AC837226" s="19"/>
      <c r="AD837226" s="19"/>
      <c r="AE837226" s="19"/>
      <c r="AF837226" s="19"/>
      <c r="AG837226" s="19"/>
      <c r="AH837226" s="19"/>
      <c r="AI837226" s="19"/>
      <c r="AJ837226" s="19"/>
      <c r="AK837226" s="19"/>
      <c r="AL837226" s="19"/>
      <c r="AM837226" s="19"/>
      <c r="AN837226" s="19"/>
      <c r="AO837226" s="19"/>
      <c r="AP837226"/>
    </row>
    <row r="837227" spans="1:42" s="116" customFormat="1" x14ac:dyDescent="0.3">
      <c r="A837227"/>
      <c r="B837227"/>
      <c r="C837227"/>
      <c r="D837227"/>
      <c r="E837227"/>
      <c r="F837227"/>
      <c r="G837227"/>
      <c r="H837227"/>
      <c r="I837227"/>
      <c r="J837227"/>
      <c r="K837227"/>
      <c r="L837227"/>
      <c r="M837227" s="115"/>
      <c r="N837227" s="115"/>
      <c r="O837227"/>
      <c r="P837227"/>
      <c r="Q837227"/>
      <c r="R837227" s="19"/>
      <c r="S837227" s="19"/>
      <c r="T837227"/>
      <c r="U837227" s="113"/>
      <c r="V837227" s="19"/>
      <c r="W837227" s="19"/>
      <c r="X837227" s="19"/>
      <c r="Y837227" s="19"/>
      <c r="Z837227" s="19"/>
      <c r="AA837227" s="19"/>
      <c r="AB837227" s="19"/>
      <c r="AC837227" s="19"/>
      <c r="AD837227" s="19"/>
      <c r="AE837227" s="19"/>
      <c r="AF837227" s="19"/>
      <c r="AG837227" s="19"/>
      <c r="AH837227" s="19"/>
      <c r="AI837227" s="19"/>
      <c r="AJ837227" s="19"/>
      <c r="AK837227" s="19"/>
      <c r="AL837227" s="19"/>
      <c r="AM837227" s="19"/>
      <c r="AN837227" s="19"/>
      <c r="AO837227" s="19"/>
      <c r="AP837227"/>
    </row>
    <row r="837228" spans="1:42" s="116" customFormat="1" x14ac:dyDescent="0.3">
      <c r="A837228"/>
      <c r="B837228"/>
      <c r="C837228"/>
      <c r="D837228"/>
      <c r="E837228"/>
      <c r="F837228"/>
      <c r="G837228"/>
      <c r="H837228"/>
      <c r="I837228"/>
      <c r="J837228"/>
      <c r="K837228"/>
      <c r="L837228"/>
      <c r="M837228" s="115"/>
      <c r="N837228" s="115"/>
      <c r="O837228"/>
      <c r="P837228"/>
      <c r="Q837228"/>
      <c r="R837228" s="19"/>
      <c r="S837228" s="19"/>
      <c r="T837228"/>
      <c r="U837228" s="113"/>
      <c r="V837228" s="19"/>
      <c r="W837228" s="19"/>
      <c r="X837228" s="19"/>
      <c r="Y837228" s="19"/>
      <c r="Z837228" s="19"/>
      <c r="AA837228" s="19"/>
      <c r="AB837228" s="19"/>
      <c r="AC837228" s="19"/>
      <c r="AD837228" s="19"/>
      <c r="AE837228" s="19"/>
      <c r="AF837228" s="19"/>
      <c r="AG837228" s="19"/>
      <c r="AH837228" s="19"/>
      <c r="AI837228" s="19"/>
      <c r="AJ837228" s="19"/>
      <c r="AK837228" s="19"/>
      <c r="AL837228" s="19"/>
      <c r="AM837228" s="19"/>
      <c r="AN837228" s="19"/>
      <c r="AO837228" s="19"/>
      <c r="AP837228"/>
    </row>
    <row r="837229" spans="1:42" s="116" customFormat="1" x14ac:dyDescent="0.3">
      <c r="A837229"/>
      <c r="B837229"/>
      <c r="C837229"/>
      <c r="D837229"/>
      <c r="E837229"/>
      <c r="F837229"/>
      <c r="G837229"/>
      <c r="H837229"/>
      <c r="I837229"/>
      <c r="J837229"/>
      <c r="K837229"/>
      <c r="L837229"/>
      <c r="M837229" s="115"/>
      <c r="N837229" s="115"/>
      <c r="O837229"/>
      <c r="P837229"/>
      <c r="Q837229"/>
      <c r="R837229" s="19"/>
      <c r="S837229" s="19"/>
      <c r="T837229"/>
      <c r="U837229" s="113"/>
      <c r="V837229" s="19"/>
      <c r="W837229" s="19"/>
      <c r="X837229" s="19"/>
      <c r="Y837229" s="19"/>
      <c r="Z837229" s="19"/>
      <c r="AA837229" s="19"/>
      <c r="AB837229" s="19"/>
      <c r="AC837229" s="19"/>
      <c r="AD837229" s="19"/>
      <c r="AE837229" s="19"/>
      <c r="AF837229" s="19"/>
      <c r="AG837229" s="19"/>
      <c r="AH837229" s="19"/>
      <c r="AI837229" s="19"/>
      <c r="AJ837229" s="19"/>
      <c r="AK837229" s="19"/>
      <c r="AL837229" s="19"/>
      <c r="AM837229" s="19"/>
      <c r="AN837229" s="19"/>
      <c r="AO837229" s="19"/>
      <c r="AP837229"/>
    </row>
    <row r="837230" spans="1:42" s="116" customFormat="1" x14ac:dyDescent="0.3">
      <c r="A837230"/>
      <c r="B837230"/>
      <c r="C837230"/>
      <c r="D837230"/>
      <c r="E837230"/>
      <c r="F837230"/>
      <c r="G837230"/>
      <c r="H837230"/>
      <c r="I837230"/>
      <c r="J837230"/>
      <c r="K837230"/>
      <c r="L837230"/>
      <c r="M837230" s="115"/>
      <c r="N837230" s="115"/>
      <c r="O837230"/>
      <c r="P837230"/>
      <c r="Q837230"/>
      <c r="R837230" s="19"/>
      <c r="S837230" s="19"/>
      <c r="T837230"/>
      <c r="U837230" s="113"/>
      <c r="V837230" s="19"/>
      <c r="W837230" s="19"/>
      <c r="X837230" s="19"/>
      <c r="Y837230" s="19"/>
      <c r="Z837230" s="19"/>
      <c r="AA837230" s="19"/>
      <c r="AB837230" s="19"/>
      <c r="AC837230" s="19"/>
      <c r="AD837230" s="19"/>
      <c r="AE837230" s="19"/>
      <c r="AF837230" s="19"/>
      <c r="AG837230" s="19"/>
      <c r="AH837230" s="19"/>
      <c r="AI837230" s="19"/>
      <c r="AJ837230" s="19"/>
      <c r="AK837230" s="19"/>
      <c r="AL837230" s="19"/>
      <c r="AM837230" s="19"/>
      <c r="AN837230" s="19"/>
      <c r="AO837230" s="19"/>
      <c r="AP837230"/>
    </row>
    <row r="837231" spans="1:42" s="116" customFormat="1" x14ac:dyDescent="0.3">
      <c r="A837231"/>
      <c r="B837231"/>
      <c r="C837231"/>
      <c r="D837231"/>
      <c r="E837231"/>
      <c r="F837231"/>
      <c r="G837231"/>
      <c r="H837231"/>
      <c r="I837231"/>
      <c r="J837231"/>
      <c r="K837231"/>
      <c r="L837231"/>
      <c r="M837231" s="115"/>
      <c r="N837231" s="115"/>
      <c r="O837231"/>
      <c r="P837231"/>
      <c r="Q837231"/>
      <c r="R837231" s="19"/>
      <c r="S837231" s="19"/>
      <c r="T837231"/>
      <c r="U837231" s="113"/>
      <c r="V837231" s="19"/>
      <c r="W837231" s="19"/>
      <c r="X837231" s="19"/>
      <c r="Y837231" s="19"/>
      <c r="Z837231" s="19"/>
      <c r="AA837231" s="19"/>
      <c r="AB837231" s="19"/>
      <c r="AC837231" s="19"/>
      <c r="AD837231" s="19"/>
      <c r="AE837231" s="19"/>
      <c r="AF837231" s="19"/>
      <c r="AG837231" s="19"/>
      <c r="AH837231" s="19"/>
      <c r="AI837231" s="19"/>
      <c r="AJ837231" s="19"/>
      <c r="AK837231" s="19"/>
      <c r="AL837231" s="19"/>
      <c r="AM837231" s="19"/>
      <c r="AN837231" s="19"/>
      <c r="AO837231" s="19"/>
      <c r="AP837231"/>
    </row>
    <row r="837232" spans="1:42" s="116" customFormat="1" x14ac:dyDescent="0.3">
      <c r="A837232"/>
      <c r="B837232"/>
      <c r="C837232"/>
      <c r="D837232"/>
      <c r="E837232"/>
      <c r="F837232"/>
      <c r="G837232"/>
      <c r="H837232"/>
      <c r="I837232"/>
      <c r="J837232"/>
      <c r="K837232"/>
      <c r="L837232"/>
      <c r="M837232" s="115"/>
      <c r="N837232" s="115"/>
      <c r="O837232"/>
      <c r="P837232"/>
      <c r="Q837232"/>
      <c r="R837232" s="19"/>
      <c r="S837232" s="19"/>
      <c r="T837232"/>
      <c r="U837232" s="113"/>
      <c r="V837232" s="19"/>
      <c r="W837232" s="19"/>
      <c r="X837232" s="19"/>
      <c r="Y837232" s="19"/>
      <c r="Z837232" s="19"/>
      <c r="AA837232" s="19"/>
      <c r="AB837232" s="19"/>
      <c r="AC837232" s="19"/>
      <c r="AD837232" s="19"/>
      <c r="AE837232" s="19"/>
      <c r="AF837232" s="19"/>
      <c r="AG837232" s="19"/>
      <c r="AH837232" s="19"/>
      <c r="AI837232" s="19"/>
      <c r="AJ837232" s="19"/>
      <c r="AK837232" s="19"/>
      <c r="AL837232" s="19"/>
      <c r="AM837232" s="19"/>
      <c r="AN837232" s="19"/>
      <c r="AO837232" s="19"/>
      <c r="AP837232"/>
    </row>
    <row r="837233" spans="1:42" s="116" customFormat="1" x14ac:dyDescent="0.3">
      <c r="A837233"/>
      <c r="B837233"/>
      <c r="C837233"/>
      <c r="D837233"/>
      <c r="E837233"/>
      <c r="F837233"/>
      <c r="G837233"/>
      <c r="H837233"/>
      <c r="I837233"/>
      <c r="J837233"/>
      <c r="K837233"/>
      <c r="L837233"/>
      <c r="M837233" s="115"/>
      <c r="N837233" s="115"/>
      <c r="O837233"/>
      <c r="P837233"/>
      <c r="Q837233"/>
      <c r="R837233" s="19"/>
      <c r="S837233" s="19"/>
      <c r="T837233"/>
      <c r="U837233" s="113"/>
      <c r="V837233" s="19"/>
      <c r="W837233" s="19"/>
      <c r="X837233" s="19"/>
      <c r="Y837233" s="19"/>
      <c r="Z837233" s="19"/>
      <c r="AA837233" s="19"/>
      <c r="AB837233" s="19"/>
      <c r="AC837233" s="19"/>
      <c r="AD837233" s="19"/>
      <c r="AE837233" s="19"/>
      <c r="AF837233" s="19"/>
      <c r="AG837233" s="19"/>
      <c r="AH837233" s="19"/>
      <c r="AI837233" s="19"/>
      <c r="AJ837233" s="19"/>
      <c r="AK837233" s="19"/>
      <c r="AL837233" s="19"/>
      <c r="AM837233" s="19"/>
      <c r="AN837233" s="19"/>
      <c r="AO837233" s="19"/>
      <c r="AP837233"/>
    </row>
    <row r="837234" spans="1:42" s="116" customFormat="1" x14ac:dyDescent="0.3">
      <c r="A837234"/>
      <c r="B837234"/>
      <c r="C837234"/>
      <c r="D837234"/>
      <c r="E837234"/>
      <c r="F837234"/>
      <c r="G837234"/>
      <c r="H837234"/>
      <c r="I837234"/>
      <c r="J837234"/>
      <c r="K837234"/>
      <c r="L837234"/>
      <c r="M837234" s="115"/>
      <c r="N837234" s="115"/>
      <c r="O837234"/>
      <c r="P837234"/>
      <c r="Q837234"/>
      <c r="R837234" s="19"/>
      <c r="S837234" s="19"/>
      <c r="T837234"/>
      <c r="U837234" s="113"/>
      <c r="V837234" s="19"/>
      <c r="W837234" s="19"/>
      <c r="X837234" s="19"/>
      <c r="Y837234" s="19"/>
      <c r="Z837234" s="19"/>
      <c r="AA837234" s="19"/>
      <c r="AB837234" s="19"/>
      <c r="AC837234" s="19"/>
      <c r="AD837234" s="19"/>
      <c r="AE837234" s="19"/>
      <c r="AF837234" s="19"/>
      <c r="AG837234" s="19"/>
      <c r="AH837234" s="19"/>
      <c r="AI837234" s="19"/>
      <c r="AJ837234" s="19"/>
      <c r="AK837234" s="19"/>
      <c r="AL837234" s="19"/>
      <c r="AM837234" s="19"/>
      <c r="AN837234" s="19"/>
      <c r="AO837234" s="19"/>
      <c r="AP837234"/>
    </row>
    <row r="837235" spans="1:42" s="116" customFormat="1" x14ac:dyDescent="0.3">
      <c r="A837235"/>
      <c r="B837235"/>
      <c r="C837235"/>
      <c r="D837235"/>
      <c r="E837235"/>
      <c r="F837235"/>
      <c r="G837235"/>
      <c r="H837235"/>
      <c r="I837235"/>
      <c r="J837235"/>
      <c r="K837235"/>
      <c r="L837235"/>
      <c r="M837235" s="115"/>
      <c r="N837235" s="115"/>
      <c r="O837235"/>
      <c r="P837235"/>
      <c r="Q837235"/>
      <c r="R837235" s="19"/>
      <c r="S837235" s="19"/>
      <c r="T837235"/>
      <c r="U837235" s="113"/>
      <c r="V837235" s="19"/>
      <c r="W837235" s="19"/>
      <c r="X837235" s="19"/>
      <c r="Y837235" s="19"/>
      <c r="Z837235" s="19"/>
      <c r="AA837235" s="19"/>
      <c r="AB837235" s="19"/>
      <c r="AC837235" s="19"/>
      <c r="AD837235" s="19"/>
      <c r="AE837235" s="19"/>
      <c r="AF837235" s="19"/>
      <c r="AG837235" s="19"/>
      <c r="AH837235" s="19"/>
      <c r="AI837235" s="19"/>
      <c r="AJ837235" s="19"/>
      <c r="AK837235" s="19"/>
      <c r="AL837235" s="19"/>
      <c r="AM837235" s="19"/>
      <c r="AN837235" s="19"/>
      <c r="AO837235" s="19"/>
      <c r="AP837235"/>
    </row>
    <row r="837236" spans="1:42" s="116" customFormat="1" x14ac:dyDescent="0.3">
      <c r="A837236"/>
      <c r="B837236"/>
      <c r="C837236"/>
      <c r="D837236"/>
      <c r="E837236"/>
      <c r="F837236"/>
      <c r="G837236"/>
      <c r="H837236"/>
      <c r="I837236"/>
      <c r="J837236"/>
      <c r="K837236"/>
      <c r="L837236"/>
      <c r="M837236" s="115"/>
      <c r="N837236" s="115"/>
      <c r="O837236"/>
      <c r="P837236"/>
      <c r="Q837236"/>
      <c r="R837236" s="19"/>
      <c r="S837236" s="19"/>
      <c r="T837236"/>
      <c r="U837236" s="113"/>
      <c r="V837236" s="19"/>
      <c r="W837236" s="19"/>
      <c r="X837236" s="19"/>
      <c r="Y837236" s="19"/>
      <c r="Z837236" s="19"/>
      <c r="AA837236" s="19"/>
      <c r="AB837236" s="19"/>
      <c r="AC837236" s="19"/>
      <c r="AD837236" s="19"/>
      <c r="AE837236" s="19"/>
      <c r="AF837236" s="19"/>
      <c r="AG837236" s="19"/>
      <c r="AH837236" s="19"/>
      <c r="AI837236" s="19"/>
      <c r="AJ837236" s="19"/>
      <c r="AK837236" s="19"/>
      <c r="AL837236" s="19"/>
      <c r="AM837236" s="19"/>
      <c r="AN837236" s="19"/>
      <c r="AO837236" s="19"/>
      <c r="AP837236"/>
    </row>
    <row r="837237" spans="1:42" s="116" customFormat="1" x14ac:dyDescent="0.3">
      <c r="A837237"/>
      <c r="B837237"/>
      <c r="C837237"/>
      <c r="D837237"/>
      <c r="E837237"/>
      <c r="F837237"/>
      <c r="G837237"/>
      <c r="H837237"/>
      <c r="I837237"/>
      <c r="J837237"/>
      <c r="K837237"/>
      <c r="L837237"/>
      <c r="M837237" s="115"/>
      <c r="N837237" s="115"/>
      <c r="O837237"/>
      <c r="P837237"/>
      <c r="Q837237"/>
      <c r="R837237" s="19"/>
      <c r="S837237" s="19"/>
      <c r="T837237"/>
      <c r="U837237" s="113"/>
      <c r="V837237" s="19"/>
      <c r="W837237" s="19"/>
      <c r="X837237" s="19"/>
      <c r="Y837237" s="19"/>
      <c r="Z837237" s="19"/>
      <c r="AA837237" s="19"/>
      <c r="AB837237" s="19"/>
      <c r="AC837237" s="19"/>
      <c r="AD837237" s="19"/>
      <c r="AE837237" s="19"/>
      <c r="AF837237" s="19"/>
      <c r="AG837237" s="19"/>
      <c r="AH837237" s="19"/>
      <c r="AI837237" s="19"/>
      <c r="AJ837237" s="19"/>
      <c r="AK837237" s="19"/>
      <c r="AL837237" s="19"/>
      <c r="AM837237" s="19"/>
      <c r="AN837237" s="19"/>
      <c r="AO837237" s="19"/>
      <c r="AP837237"/>
    </row>
    <row r="837238" spans="1:42" s="116" customFormat="1" x14ac:dyDescent="0.3">
      <c r="A837238"/>
      <c r="B837238"/>
      <c r="C837238"/>
      <c r="D837238"/>
      <c r="E837238"/>
      <c r="F837238"/>
      <c r="G837238"/>
      <c r="H837238"/>
      <c r="I837238"/>
      <c r="J837238"/>
      <c r="K837238"/>
      <c r="L837238"/>
      <c r="M837238" s="115"/>
      <c r="N837238" s="115"/>
      <c r="O837238"/>
      <c r="P837238"/>
      <c r="Q837238"/>
      <c r="R837238" s="19"/>
      <c r="S837238" s="19"/>
      <c r="T837238"/>
      <c r="U837238" s="113"/>
      <c r="V837238" s="19"/>
      <c r="W837238" s="19"/>
      <c r="X837238" s="19"/>
      <c r="Y837238" s="19"/>
      <c r="Z837238" s="19"/>
      <c r="AA837238" s="19"/>
      <c r="AB837238" s="19"/>
      <c r="AC837238" s="19"/>
      <c r="AD837238" s="19"/>
      <c r="AE837238" s="19"/>
      <c r="AF837238" s="19"/>
      <c r="AG837238" s="19"/>
      <c r="AH837238" s="19"/>
      <c r="AI837238" s="19"/>
      <c r="AJ837238" s="19"/>
      <c r="AK837238" s="19"/>
      <c r="AL837238" s="19"/>
      <c r="AM837238" s="19"/>
      <c r="AN837238" s="19"/>
      <c r="AO837238" s="19"/>
      <c r="AP837238"/>
    </row>
    <row r="837239" spans="1:42" s="116" customFormat="1" x14ac:dyDescent="0.3">
      <c r="A837239"/>
      <c r="B837239"/>
      <c r="C837239"/>
      <c r="D837239"/>
      <c r="E837239"/>
      <c r="F837239"/>
      <c r="G837239"/>
      <c r="H837239"/>
      <c r="I837239"/>
      <c r="J837239"/>
      <c r="K837239"/>
      <c r="L837239"/>
      <c r="M837239" s="115"/>
      <c r="N837239" s="115"/>
      <c r="O837239"/>
      <c r="P837239"/>
      <c r="Q837239"/>
      <c r="R837239" s="19"/>
      <c r="S837239" s="19"/>
      <c r="T837239"/>
      <c r="U837239" s="113"/>
      <c r="V837239" s="19"/>
      <c r="W837239" s="19"/>
      <c r="X837239" s="19"/>
      <c r="Y837239" s="19"/>
      <c r="Z837239" s="19"/>
      <c r="AA837239" s="19"/>
      <c r="AB837239" s="19"/>
      <c r="AC837239" s="19"/>
      <c r="AD837239" s="19"/>
      <c r="AE837239" s="19"/>
      <c r="AF837239" s="19"/>
      <c r="AG837239" s="19"/>
      <c r="AH837239" s="19"/>
      <c r="AI837239" s="19"/>
      <c r="AJ837239" s="19"/>
      <c r="AK837239" s="19"/>
      <c r="AL837239" s="19"/>
      <c r="AM837239" s="19"/>
      <c r="AN837239" s="19"/>
      <c r="AO837239" s="19"/>
      <c r="AP837239"/>
    </row>
    <row r="837240" spans="1:42" s="116" customFormat="1" x14ac:dyDescent="0.3">
      <c r="A837240"/>
      <c r="B837240"/>
      <c r="C837240"/>
      <c r="D837240"/>
      <c r="E837240"/>
      <c r="F837240"/>
      <c r="G837240"/>
      <c r="H837240"/>
      <c r="I837240"/>
      <c r="J837240"/>
      <c r="K837240"/>
      <c r="L837240"/>
      <c r="M837240" s="115"/>
      <c r="N837240" s="115"/>
      <c r="O837240"/>
      <c r="P837240"/>
      <c r="Q837240"/>
      <c r="R837240" s="19"/>
      <c r="S837240" s="19"/>
      <c r="T837240"/>
      <c r="U837240" s="113"/>
      <c r="V837240" s="19"/>
      <c r="W837240" s="19"/>
      <c r="X837240" s="19"/>
      <c r="Y837240" s="19"/>
      <c r="Z837240" s="19"/>
      <c r="AA837240" s="19"/>
      <c r="AB837240" s="19"/>
      <c r="AC837240" s="19"/>
      <c r="AD837240" s="19"/>
      <c r="AE837240" s="19"/>
      <c r="AF837240" s="19"/>
      <c r="AG837240" s="19"/>
      <c r="AH837240" s="19"/>
      <c r="AI837240" s="19"/>
      <c r="AJ837240" s="19"/>
      <c r="AK837240" s="19"/>
      <c r="AL837240" s="19"/>
      <c r="AM837240" s="19"/>
      <c r="AN837240" s="19"/>
      <c r="AO837240" s="19"/>
      <c r="AP837240"/>
    </row>
    <row r="837241" spans="1:42" s="116" customFormat="1" x14ac:dyDescent="0.3">
      <c r="A837241"/>
      <c r="B837241"/>
      <c r="C837241"/>
      <c r="D837241"/>
      <c r="E837241"/>
      <c r="F837241"/>
      <c r="G837241"/>
      <c r="H837241"/>
      <c r="I837241"/>
      <c r="J837241"/>
      <c r="K837241"/>
      <c r="L837241"/>
      <c r="M837241" s="115"/>
      <c r="N837241" s="115"/>
      <c r="O837241"/>
      <c r="P837241"/>
      <c r="Q837241"/>
      <c r="R837241" s="19"/>
      <c r="S837241" s="19"/>
      <c r="T837241"/>
      <c r="U837241" s="113"/>
      <c r="V837241" s="19"/>
      <c r="W837241" s="19"/>
      <c r="X837241" s="19"/>
      <c r="Y837241" s="19"/>
      <c r="Z837241" s="19"/>
      <c r="AA837241" s="19"/>
      <c r="AB837241" s="19"/>
      <c r="AC837241" s="19"/>
      <c r="AD837241" s="19"/>
      <c r="AE837241" s="19"/>
      <c r="AF837241" s="19"/>
      <c r="AG837241" s="19"/>
      <c r="AH837241" s="19"/>
      <c r="AI837241" s="19"/>
      <c r="AJ837241" s="19"/>
      <c r="AK837241" s="19"/>
      <c r="AL837241" s="19"/>
      <c r="AM837241" s="19"/>
      <c r="AN837241" s="19"/>
      <c r="AO837241" s="19"/>
      <c r="AP837241"/>
    </row>
    <row r="837242" spans="1:42" s="116" customFormat="1" x14ac:dyDescent="0.3">
      <c r="A837242"/>
      <c r="B837242"/>
      <c r="C837242"/>
      <c r="D837242"/>
      <c r="E837242"/>
      <c r="F837242"/>
      <c r="G837242"/>
      <c r="H837242"/>
      <c r="I837242"/>
      <c r="J837242"/>
      <c r="K837242"/>
      <c r="L837242"/>
      <c r="M837242" s="115"/>
      <c r="N837242" s="115"/>
      <c r="O837242"/>
      <c r="P837242"/>
      <c r="Q837242"/>
      <c r="R837242" s="19"/>
      <c r="S837242" s="19"/>
      <c r="T837242"/>
      <c r="U837242" s="113"/>
      <c r="V837242" s="19"/>
      <c r="W837242" s="19"/>
      <c r="X837242" s="19"/>
      <c r="Y837242" s="19"/>
      <c r="Z837242" s="19"/>
      <c r="AA837242" s="19"/>
      <c r="AB837242" s="19"/>
      <c r="AC837242" s="19"/>
      <c r="AD837242" s="19"/>
      <c r="AE837242" s="19"/>
      <c r="AF837242" s="19"/>
      <c r="AG837242" s="19"/>
      <c r="AH837242" s="19"/>
      <c r="AI837242" s="19"/>
      <c r="AJ837242" s="19"/>
      <c r="AK837242" s="19"/>
      <c r="AL837242" s="19"/>
      <c r="AM837242" s="19"/>
      <c r="AN837242" s="19"/>
      <c r="AO837242" s="19"/>
      <c r="AP837242"/>
    </row>
    <row r="837243" spans="1:42" s="116" customFormat="1" x14ac:dyDescent="0.3">
      <c r="A837243"/>
      <c r="B837243"/>
      <c r="C837243"/>
      <c r="D837243"/>
      <c r="E837243"/>
      <c r="F837243"/>
      <c r="G837243"/>
      <c r="H837243"/>
      <c r="I837243"/>
      <c r="J837243"/>
      <c r="K837243"/>
      <c r="L837243"/>
      <c r="M837243" s="115"/>
      <c r="N837243" s="115"/>
      <c r="O837243"/>
      <c r="P837243"/>
      <c r="Q837243"/>
      <c r="R837243" s="19"/>
      <c r="S837243" s="19"/>
      <c r="T837243"/>
      <c r="U837243" s="113"/>
      <c r="V837243" s="19"/>
      <c r="W837243" s="19"/>
      <c r="X837243" s="19"/>
      <c r="Y837243" s="19"/>
      <c r="Z837243" s="19"/>
      <c r="AA837243" s="19"/>
      <c r="AB837243" s="19"/>
      <c r="AC837243" s="19"/>
      <c r="AD837243" s="19"/>
      <c r="AE837243" s="19"/>
      <c r="AF837243" s="19"/>
      <c r="AG837243" s="19"/>
      <c r="AH837243" s="19"/>
      <c r="AI837243" s="19"/>
      <c r="AJ837243" s="19"/>
      <c r="AK837243" s="19"/>
      <c r="AL837243" s="19"/>
      <c r="AM837243" s="19"/>
      <c r="AN837243" s="19"/>
      <c r="AO837243" s="19"/>
      <c r="AP837243"/>
    </row>
    <row r="837244" spans="1:42" s="116" customFormat="1" x14ac:dyDescent="0.3">
      <c r="A837244"/>
      <c r="B837244"/>
      <c r="C837244"/>
      <c r="D837244"/>
      <c r="E837244"/>
      <c r="F837244"/>
      <c r="G837244"/>
      <c r="H837244"/>
      <c r="I837244"/>
      <c r="J837244"/>
      <c r="K837244"/>
      <c r="L837244"/>
      <c r="M837244" s="115"/>
      <c r="N837244" s="115"/>
      <c r="O837244"/>
      <c r="P837244"/>
      <c r="Q837244"/>
      <c r="R837244" s="19"/>
      <c r="S837244" s="19"/>
      <c r="T837244"/>
      <c r="U837244" s="113"/>
      <c r="V837244" s="19"/>
      <c r="W837244" s="19"/>
      <c r="X837244" s="19"/>
      <c r="Y837244" s="19"/>
      <c r="Z837244" s="19"/>
      <c r="AA837244" s="19"/>
      <c r="AB837244" s="19"/>
      <c r="AC837244" s="19"/>
      <c r="AD837244" s="19"/>
      <c r="AE837244" s="19"/>
      <c r="AF837244" s="19"/>
      <c r="AG837244" s="19"/>
      <c r="AH837244" s="19"/>
      <c r="AI837244" s="19"/>
      <c r="AJ837244" s="19"/>
      <c r="AK837244" s="19"/>
      <c r="AL837244" s="19"/>
      <c r="AM837244" s="19"/>
      <c r="AN837244" s="19"/>
      <c r="AO837244" s="19"/>
      <c r="AP837244"/>
    </row>
    <row r="837245" spans="1:42" s="116" customFormat="1" x14ac:dyDescent="0.3">
      <c r="A837245"/>
      <c r="B837245"/>
      <c r="C837245"/>
      <c r="D837245"/>
      <c r="E837245"/>
      <c r="F837245"/>
      <c r="G837245"/>
      <c r="H837245"/>
      <c r="I837245"/>
      <c r="J837245"/>
      <c r="K837245"/>
      <c r="L837245"/>
      <c r="M837245" s="115"/>
      <c r="N837245" s="115"/>
      <c r="O837245"/>
      <c r="P837245"/>
      <c r="Q837245"/>
      <c r="R837245" s="19"/>
      <c r="S837245" s="19"/>
      <c r="T837245"/>
      <c r="U837245" s="113"/>
      <c r="V837245" s="19"/>
      <c r="W837245" s="19"/>
      <c r="X837245" s="19"/>
      <c r="Y837245" s="19"/>
      <c r="Z837245" s="19"/>
      <c r="AA837245" s="19"/>
      <c r="AB837245" s="19"/>
      <c r="AC837245" s="19"/>
      <c r="AD837245" s="19"/>
      <c r="AE837245" s="19"/>
      <c r="AF837245" s="19"/>
      <c r="AG837245" s="19"/>
      <c r="AH837245" s="19"/>
      <c r="AI837245" s="19"/>
      <c r="AJ837245" s="19"/>
      <c r="AK837245" s="19"/>
      <c r="AL837245" s="19"/>
      <c r="AM837245" s="19"/>
      <c r="AN837245" s="19"/>
      <c r="AO837245" s="19"/>
      <c r="AP837245"/>
    </row>
    <row r="837246" spans="1:42" s="116" customFormat="1" x14ac:dyDescent="0.3">
      <c r="A837246"/>
      <c r="B837246"/>
      <c r="C837246"/>
      <c r="D837246"/>
      <c r="E837246"/>
      <c r="F837246"/>
      <c r="G837246"/>
      <c r="H837246"/>
      <c r="I837246"/>
      <c r="J837246"/>
      <c r="K837246"/>
      <c r="L837246"/>
      <c r="M837246" s="115"/>
      <c r="N837246" s="115"/>
      <c r="O837246"/>
      <c r="P837246"/>
      <c r="Q837246"/>
      <c r="R837246" s="19"/>
      <c r="S837246" s="19"/>
      <c r="T837246"/>
      <c r="U837246" s="113"/>
      <c r="V837246" s="19"/>
      <c r="W837246" s="19"/>
      <c r="X837246" s="19"/>
      <c r="Y837246" s="19"/>
      <c r="Z837246" s="19"/>
      <c r="AA837246" s="19"/>
      <c r="AB837246" s="19"/>
      <c r="AC837246" s="19"/>
      <c r="AD837246" s="19"/>
      <c r="AE837246" s="19"/>
      <c r="AF837246" s="19"/>
      <c r="AG837246" s="19"/>
      <c r="AH837246" s="19"/>
      <c r="AI837246" s="19"/>
      <c r="AJ837246" s="19"/>
      <c r="AK837246" s="19"/>
      <c r="AL837246" s="19"/>
      <c r="AM837246" s="19"/>
      <c r="AN837246" s="19"/>
      <c r="AO837246" s="19"/>
      <c r="AP837246"/>
    </row>
    <row r="837247" spans="1:42" s="116" customFormat="1" x14ac:dyDescent="0.3">
      <c r="A837247"/>
      <c r="B837247"/>
      <c r="C837247"/>
      <c r="D837247"/>
      <c r="E837247"/>
      <c r="F837247"/>
      <c r="G837247"/>
      <c r="H837247"/>
      <c r="I837247"/>
      <c r="J837247"/>
      <c r="K837247"/>
      <c r="L837247"/>
      <c r="M837247" s="115"/>
      <c r="N837247" s="115"/>
      <c r="O837247"/>
      <c r="P837247"/>
      <c r="Q837247"/>
      <c r="R837247" s="19"/>
      <c r="S837247" s="19"/>
      <c r="T837247"/>
      <c r="U837247" s="113"/>
      <c r="V837247" s="19"/>
      <c r="W837247" s="19"/>
      <c r="X837247" s="19"/>
      <c r="Y837247" s="19"/>
      <c r="Z837247" s="19"/>
      <c r="AA837247" s="19"/>
      <c r="AB837247" s="19"/>
      <c r="AC837247" s="19"/>
      <c r="AD837247" s="19"/>
      <c r="AE837247" s="19"/>
      <c r="AF837247" s="19"/>
      <c r="AG837247" s="19"/>
      <c r="AH837247" s="19"/>
      <c r="AI837247" s="19"/>
      <c r="AJ837247" s="19"/>
      <c r="AK837247" s="19"/>
      <c r="AL837247" s="19"/>
      <c r="AM837247" s="19"/>
      <c r="AN837247" s="19"/>
      <c r="AO837247" s="19"/>
      <c r="AP837247"/>
    </row>
    <row r="837248" spans="1:42" s="116" customFormat="1" x14ac:dyDescent="0.3">
      <c r="A837248"/>
      <c r="B837248"/>
      <c r="C837248"/>
      <c r="D837248"/>
      <c r="E837248"/>
      <c r="F837248"/>
      <c r="G837248"/>
      <c r="H837248"/>
      <c r="I837248"/>
      <c r="J837248"/>
      <c r="K837248"/>
      <c r="L837248"/>
      <c r="M837248" s="115"/>
      <c r="N837248" s="115"/>
      <c r="O837248"/>
      <c r="P837248"/>
      <c r="Q837248"/>
      <c r="R837248" s="19"/>
      <c r="S837248" s="19"/>
      <c r="T837248"/>
      <c r="U837248" s="113"/>
      <c r="V837248" s="19"/>
      <c r="W837248" s="19"/>
      <c r="X837248" s="19"/>
      <c r="Y837248" s="19"/>
      <c r="Z837248" s="19"/>
      <c r="AA837248" s="19"/>
      <c r="AB837248" s="19"/>
      <c r="AC837248" s="19"/>
      <c r="AD837248" s="19"/>
      <c r="AE837248" s="19"/>
      <c r="AF837248" s="19"/>
      <c r="AG837248" s="19"/>
      <c r="AH837248" s="19"/>
      <c r="AI837248" s="19"/>
      <c r="AJ837248" s="19"/>
      <c r="AK837248" s="19"/>
      <c r="AL837248" s="19"/>
      <c r="AM837248" s="19"/>
      <c r="AN837248" s="19"/>
      <c r="AO837248" s="19"/>
      <c r="AP837248"/>
    </row>
    <row r="837249" spans="1:42" s="116" customFormat="1" x14ac:dyDescent="0.3">
      <c r="A837249"/>
      <c r="B837249"/>
      <c r="C837249"/>
      <c r="D837249"/>
      <c r="E837249"/>
      <c r="F837249"/>
      <c r="G837249"/>
      <c r="H837249"/>
      <c r="I837249"/>
      <c r="J837249"/>
      <c r="K837249"/>
      <c r="L837249"/>
      <c r="M837249" s="115"/>
      <c r="N837249" s="115"/>
      <c r="O837249"/>
      <c r="P837249"/>
      <c r="Q837249"/>
      <c r="R837249" s="19"/>
      <c r="S837249" s="19"/>
      <c r="T837249"/>
      <c r="U837249" s="113"/>
      <c r="V837249" s="19"/>
      <c r="W837249" s="19"/>
      <c r="X837249" s="19"/>
      <c r="Y837249" s="19"/>
      <c r="Z837249" s="19"/>
      <c r="AA837249" s="19"/>
      <c r="AB837249" s="19"/>
      <c r="AC837249" s="19"/>
      <c r="AD837249" s="19"/>
      <c r="AE837249" s="19"/>
      <c r="AF837249" s="19"/>
      <c r="AG837249" s="19"/>
      <c r="AH837249" s="19"/>
      <c r="AI837249" s="19"/>
      <c r="AJ837249" s="19"/>
      <c r="AK837249" s="19"/>
      <c r="AL837249" s="19"/>
      <c r="AM837249" s="19"/>
      <c r="AN837249" s="19"/>
      <c r="AO837249" s="19"/>
      <c r="AP837249"/>
    </row>
    <row r="837250" spans="1:42" s="116" customFormat="1" x14ac:dyDescent="0.3">
      <c r="A837250"/>
      <c r="B837250"/>
      <c r="C837250"/>
      <c r="D837250"/>
      <c r="E837250"/>
      <c r="F837250"/>
      <c r="G837250"/>
      <c r="H837250"/>
      <c r="I837250"/>
      <c r="J837250"/>
      <c r="K837250"/>
      <c r="L837250"/>
      <c r="M837250" s="115"/>
      <c r="N837250" s="115"/>
      <c r="O837250"/>
      <c r="P837250"/>
      <c r="Q837250"/>
      <c r="R837250" s="19"/>
      <c r="S837250" s="19"/>
      <c r="T837250"/>
      <c r="U837250" s="113"/>
      <c r="V837250" s="19"/>
      <c r="W837250" s="19"/>
      <c r="X837250" s="19"/>
      <c r="Y837250" s="19"/>
      <c r="Z837250" s="19"/>
      <c r="AA837250" s="19"/>
      <c r="AB837250" s="19"/>
      <c r="AC837250" s="19"/>
      <c r="AD837250" s="19"/>
      <c r="AE837250" s="19"/>
      <c r="AF837250" s="19"/>
      <c r="AG837250" s="19"/>
      <c r="AH837250" s="19"/>
      <c r="AI837250" s="19"/>
      <c r="AJ837250" s="19"/>
      <c r="AK837250" s="19"/>
      <c r="AL837250" s="19"/>
      <c r="AM837250" s="19"/>
      <c r="AN837250" s="19"/>
      <c r="AO837250" s="19"/>
      <c r="AP837250"/>
    </row>
    <row r="837251" spans="1:42" s="116" customFormat="1" x14ac:dyDescent="0.3">
      <c r="A837251"/>
      <c r="B837251"/>
      <c r="C837251"/>
      <c r="D837251"/>
      <c r="E837251"/>
      <c r="F837251"/>
      <c r="G837251"/>
      <c r="H837251"/>
      <c r="I837251"/>
      <c r="J837251"/>
      <c r="K837251"/>
      <c r="L837251"/>
      <c r="M837251" s="115"/>
      <c r="N837251" s="115"/>
      <c r="O837251"/>
      <c r="P837251"/>
      <c r="Q837251"/>
      <c r="R837251" s="19"/>
      <c r="S837251" s="19"/>
      <c r="T837251"/>
      <c r="U837251" s="113"/>
      <c r="V837251" s="19"/>
      <c r="W837251" s="19"/>
      <c r="X837251" s="19"/>
      <c r="Y837251" s="19"/>
      <c r="Z837251" s="19"/>
      <c r="AA837251" s="19"/>
      <c r="AB837251" s="19"/>
      <c r="AC837251" s="19"/>
      <c r="AD837251" s="19"/>
      <c r="AE837251" s="19"/>
      <c r="AF837251" s="19"/>
      <c r="AG837251" s="19"/>
      <c r="AH837251" s="19"/>
      <c r="AI837251" s="19"/>
      <c r="AJ837251" s="19"/>
      <c r="AK837251" s="19"/>
      <c r="AL837251" s="19"/>
      <c r="AM837251" s="19"/>
      <c r="AN837251" s="19"/>
      <c r="AO837251" s="19"/>
      <c r="AP837251"/>
    </row>
    <row r="837252" spans="1:42" s="116" customFormat="1" x14ac:dyDescent="0.3">
      <c r="A837252"/>
      <c r="B837252"/>
      <c r="C837252"/>
      <c r="D837252"/>
      <c r="E837252"/>
      <c r="F837252"/>
      <c r="G837252"/>
      <c r="H837252"/>
      <c r="I837252"/>
      <c r="J837252"/>
      <c r="K837252"/>
      <c r="L837252"/>
      <c r="M837252" s="115"/>
      <c r="N837252" s="115"/>
      <c r="O837252"/>
      <c r="P837252"/>
      <c r="Q837252"/>
      <c r="R837252" s="19"/>
      <c r="S837252" s="19"/>
      <c r="T837252"/>
      <c r="U837252" s="113"/>
      <c r="V837252" s="19"/>
      <c r="W837252" s="19"/>
      <c r="X837252" s="19"/>
      <c r="Y837252" s="19"/>
      <c r="Z837252" s="19"/>
      <c r="AA837252" s="19"/>
      <c r="AB837252" s="19"/>
      <c r="AC837252" s="19"/>
      <c r="AD837252" s="19"/>
      <c r="AE837252" s="19"/>
      <c r="AF837252" s="19"/>
      <c r="AG837252" s="19"/>
      <c r="AH837252" s="19"/>
      <c r="AI837252" s="19"/>
      <c r="AJ837252" s="19"/>
      <c r="AK837252" s="19"/>
      <c r="AL837252" s="19"/>
      <c r="AM837252" s="19"/>
      <c r="AN837252" s="19"/>
      <c r="AO837252" s="19"/>
      <c r="AP837252"/>
    </row>
    <row r="837253" spans="1:42" s="116" customFormat="1" x14ac:dyDescent="0.3">
      <c r="A837253"/>
      <c r="B837253"/>
      <c r="C837253"/>
      <c r="D837253"/>
      <c r="E837253"/>
      <c r="F837253"/>
      <c r="G837253"/>
      <c r="H837253"/>
      <c r="I837253"/>
      <c r="J837253"/>
      <c r="K837253"/>
      <c r="L837253"/>
      <c r="M837253" s="115"/>
      <c r="N837253" s="115"/>
      <c r="O837253"/>
      <c r="P837253"/>
      <c r="Q837253"/>
      <c r="R837253" s="19"/>
      <c r="S837253" s="19"/>
      <c r="T837253"/>
      <c r="U837253" s="113"/>
      <c r="V837253" s="19"/>
      <c r="W837253" s="19"/>
      <c r="X837253" s="19"/>
      <c r="Y837253" s="19"/>
      <c r="Z837253" s="19"/>
      <c r="AA837253" s="19"/>
      <c r="AB837253" s="19"/>
      <c r="AC837253" s="19"/>
      <c r="AD837253" s="19"/>
      <c r="AE837253" s="19"/>
      <c r="AF837253" s="19"/>
      <c r="AG837253" s="19"/>
      <c r="AH837253" s="19"/>
      <c r="AI837253" s="19"/>
      <c r="AJ837253" s="19"/>
      <c r="AK837253" s="19"/>
      <c r="AL837253" s="19"/>
      <c r="AM837253" s="19"/>
      <c r="AN837253" s="19"/>
      <c r="AO837253" s="19"/>
      <c r="AP837253"/>
    </row>
    <row r="837254" spans="1:42" s="116" customFormat="1" x14ac:dyDescent="0.3">
      <c r="A837254"/>
      <c r="B837254"/>
      <c r="C837254"/>
      <c r="D837254"/>
      <c r="E837254"/>
      <c r="F837254"/>
      <c r="G837254"/>
      <c r="H837254"/>
      <c r="I837254"/>
      <c r="J837254"/>
      <c r="K837254"/>
      <c r="L837254"/>
      <c r="M837254" s="115"/>
      <c r="N837254" s="115"/>
      <c r="O837254"/>
      <c r="P837254"/>
      <c r="Q837254"/>
      <c r="R837254" s="19"/>
      <c r="S837254" s="19"/>
      <c r="T837254"/>
      <c r="U837254" s="113"/>
      <c r="V837254" s="19"/>
      <c r="W837254" s="19"/>
      <c r="X837254" s="19"/>
      <c r="Y837254" s="19"/>
      <c r="Z837254" s="19"/>
      <c r="AA837254" s="19"/>
      <c r="AB837254" s="19"/>
      <c r="AC837254" s="19"/>
      <c r="AD837254" s="19"/>
      <c r="AE837254" s="19"/>
      <c r="AF837254" s="19"/>
      <c r="AG837254" s="19"/>
      <c r="AH837254" s="19"/>
      <c r="AI837254" s="19"/>
      <c r="AJ837254" s="19"/>
      <c r="AK837254" s="19"/>
      <c r="AL837254" s="19"/>
      <c r="AM837254" s="19"/>
      <c r="AN837254" s="19"/>
      <c r="AO837254" s="19"/>
      <c r="AP837254"/>
    </row>
    <row r="837255" spans="1:42" s="116" customFormat="1" x14ac:dyDescent="0.3">
      <c r="A837255"/>
      <c r="B837255"/>
      <c r="C837255"/>
      <c r="D837255"/>
      <c r="E837255"/>
      <c r="F837255"/>
      <c r="G837255"/>
      <c r="H837255"/>
      <c r="I837255"/>
      <c r="J837255"/>
      <c r="K837255"/>
      <c r="L837255"/>
      <c r="M837255" s="115"/>
      <c r="N837255" s="115"/>
      <c r="O837255"/>
      <c r="P837255"/>
      <c r="Q837255"/>
      <c r="R837255" s="19"/>
      <c r="S837255" s="19"/>
      <c r="T837255"/>
      <c r="U837255" s="113"/>
      <c r="V837255" s="19"/>
      <c r="W837255" s="19"/>
      <c r="X837255" s="19"/>
      <c r="Y837255" s="19"/>
      <c r="Z837255" s="19"/>
      <c r="AA837255" s="19"/>
      <c r="AB837255" s="19"/>
      <c r="AC837255" s="19"/>
      <c r="AD837255" s="19"/>
      <c r="AE837255" s="19"/>
      <c r="AF837255" s="19"/>
      <c r="AG837255" s="19"/>
      <c r="AH837255" s="19"/>
      <c r="AI837255" s="19"/>
      <c r="AJ837255" s="19"/>
      <c r="AK837255" s="19"/>
      <c r="AL837255" s="19"/>
      <c r="AM837255" s="19"/>
      <c r="AN837255" s="19"/>
      <c r="AO837255" s="19"/>
      <c r="AP837255"/>
    </row>
    <row r="837256" spans="1:42" s="116" customFormat="1" x14ac:dyDescent="0.3">
      <c r="A837256"/>
      <c r="B837256"/>
      <c r="C837256"/>
      <c r="D837256"/>
      <c r="E837256"/>
      <c r="F837256"/>
      <c r="G837256"/>
      <c r="H837256"/>
      <c r="I837256"/>
      <c r="J837256"/>
      <c r="K837256"/>
      <c r="L837256"/>
      <c r="M837256" s="115"/>
      <c r="N837256" s="115"/>
      <c r="O837256"/>
      <c r="P837256"/>
      <c r="Q837256"/>
      <c r="R837256" s="19"/>
      <c r="S837256" s="19"/>
      <c r="T837256"/>
      <c r="U837256" s="113"/>
      <c r="V837256" s="19"/>
      <c r="W837256" s="19"/>
      <c r="X837256" s="19"/>
      <c r="Y837256" s="19"/>
      <c r="Z837256" s="19"/>
      <c r="AA837256" s="19"/>
      <c r="AB837256" s="19"/>
      <c r="AC837256" s="19"/>
      <c r="AD837256" s="19"/>
      <c r="AE837256" s="19"/>
      <c r="AF837256" s="19"/>
      <c r="AG837256" s="19"/>
      <c r="AH837256" s="19"/>
      <c r="AI837256" s="19"/>
      <c r="AJ837256" s="19"/>
      <c r="AK837256" s="19"/>
      <c r="AL837256" s="19"/>
      <c r="AM837256" s="19"/>
      <c r="AN837256" s="19"/>
      <c r="AO837256" s="19"/>
      <c r="AP837256"/>
    </row>
    <row r="837257" spans="1:42" s="116" customFormat="1" x14ac:dyDescent="0.3">
      <c r="A837257"/>
      <c r="B837257"/>
      <c r="C837257"/>
      <c r="D837257"/>
      <c r="E837257"/>
      <c r="F837257"/>
      <c r="G837257"/>
      <c r="H837257"/>
      <c r="I837257"/>
      <c r="J837257"/>
      <c r="K837257"/>
      <c r="L837257"/>
      <c r="M837257" s="115"/>
      <c r="N837257" s="115"/>
      <c r="O837257"/>
      <c r="P837257"/>
      <c r="Q837257"/>
      <c r="R837257" s="19"/>
      <c r="S837257" s="19"/>
      <c r="T837257"/>
      <c r="U837257" s="113"/>
      <c r="V837257" s="19"/>
      <c r="W837257" s="19"/>
      <c r="X837257" s="19"/>
      <c r="Y837257" s="19"/>
      <c r="Z837257" s="19"/>
      <c r="AA837257" s="19"/>
      <c r="AB837257" s="19"/>
      <c r="AC837257" s="19"/>
      <c r="AD837257" s="19"/>
      <c r="AE837257" s="19"/>
      <c r="AF837257" s="19"/>
      <c r="AG837257" s="19"/>
      <c r="AH837257" s="19"/>
      <c r="AI837257" s="19"/>
      <c r="AJ837257" s="19"/>
      <c r="AK837257" s="19"/>
      <c r="AL837257" s="19"/>
      <c r="AM837257" s="19"/>
      <c r="AN837257" s="19"/>
      <c r="AO837257" s="19"/>
      <c r="AP837257"/>
    </row>
    <row r="837258" spans="1:42" s="116" customFormat="1" x14ac:dyDescent="0.3">
      <c r="A837258"/>
      <c r="B837258"/>
      <c r="C837258"/>
      <c r="D837258"/>
      <c r="E837258"/>
      <c r="F837258"/>
      <c r="G837258"/>
      <c r="H837258"/>
      <c r="I837258"/>
      <c r="J837258"/>
      <c r="K837258"/>
      <c r="L837258"/>
      <c r="M837258" s="115"/>
      <c r="N837258" s="115"/>
      <c r="O837258"/>
      <c r="P837258"/>
      <c r="Q837258"/>
      <c r="R837258" s="19"/>
      <c r="S837258" s="19"/>
      <c r="T837258"/>
      <c r="U837258" s="113"/>
      <c r="V837258" s="19"/>
      <c r="W837258" s="19"/>
      <c r="X837258" s="19"/>
      <c r="Y837258" s="19"/>
      <c r="Z837258" s="19"/>
      <c r="AA837258" s="19"/>
      <c r="AB837258" s="19"/>
      <c r="AC837258" s="19"/>
      <c r="AD837258" s="19"/>
      <c r="AE837258" s="19"/>
      <c r="AF837258" s="19"/>
      <c r="AG837258" s="19"/>
      <c r="AH837258" s="19"/>
      <c r="AI837258" s="19"/>
      <c r="AJ837258" s="19"/>
      <c r="AK837258" s="19"/>
      <c r="AL837258" s="19"/>
      <c r="AM837258" s="19"/>
      <c r="AN837258" s="19"/>
      <c r="AO837258" s="19"/>
      <c r="AP837258"/>
    </row>
    <row r="837259" spans="1:42" s="116" customFormat="1" x14ac:dyDescent="0.3">
      <c r="A837259"/>
      <c r="B837259"/>
      <c r="C837259"/>
      <c r="D837259"/>
      <c r="E837259"/>
      <c r="F837259"/>
      <c r="G837259"/>
      <c r="H837259"/>
      <c r="I837259"/>
      <c r="J837259"/>
      <c r="K837259"/>
      <c r="L837259"/>
      <c r="M837259" s="115"/>
      <c r="N837259" s="115"/>
      <c r="O837259"/>
      <c r="P837259"/>
      <c r="Q837259"/>
      <c r="R837259" s="19"/>
      <c r="S837259" s="19"/>
      <c r="T837259"/>
      <c r="U837259" s="113"/>
      <c r="V837259" s="19"/>
      <c r="W837259" s="19"/>
      <c r="X837259" s="19"/>
      <c r="Y837259" s="19"/>
      <c r="Z837259" s="19"/>
      <c r="AA837259" s="19"/>
      <c r="AB837259" s="19"/>
      <c r="AC837259" s="19"/>
      <c r="AD837259" s="19"/>
      <c r="AE837259" s="19"/>
      <c r="AF837259" s="19"/>
      <c r="AG837259" s="19"/>
      <c r="AH837259" s="19"/>
      <c r="AI837259" s="19"/>
      <c r="AJ837259" s="19"/>
      <c r="AK837259" s="19"/>
      <c r="AL837259" s="19"/>
      <c r="AM837259" s="19"/>
      <c r="AN837259" s="19"/>
      <c r="AO837259" s="19"/>
      <c r="AP837259"/>
    </row>
    <row r="837260" spans="1:42" s="116" customFormat="1" x14ac:dyDescent="0.3">
      <c r="A837260"/>
      <c r="B837260"/>
      <c r="C837260"/>
      <c r="D837260"/>
      <c r="E837260"/>
      <c r="F837260"/>
      <c r="G837260"/>
      <c r="H837260"/>
      <c r="I837260"/>
      <c r="J837260"/>
      <c r="K837260"/>
      <c r="L837260"/>
      <c r="M837260" s="115"/>
      <c r="N837260" s="115"/>
      <c r="O837260"/>
      <c r="P837260"/>
      <c r="Q837260"/>
      <c r="R837260" s="19"/>
      <c r="S837260" s="19"/>
      <c r="T837260"/>
      <c r="U837260" s="113"/>
      <c r="V837260" s="19"/>
      <c r="W837260" s="19"/>
      <c r="X837260" s="19"/>
      <c r="Y837260" s="19"/>
      <c r="Z837260" s="19"/>
      <c r="AA837260" s="19"/>
      <c r="AB837260" s="19"/>
      <c r="AC837260" s="19"/>
      <c r="AD837260" s="19"/>
      <c r="AE837260" s="19"/>
      <c r="AF837260" s="19"/>
      <c r="AG837260" s="19"/>
      <c r="AH837260" s="19"/>
      <c r="AI837260" s="19"/>
      <c r="AJ837260" s="19"/>
      <c r="AK837260" s="19"/>
      <c r="AL837260" s="19"/>
      <c r="AM837260" s="19"/>
      <c r="AN837260" s="19"/>
      <c r="AO837260" s="19"/>
      <c r="AP837260"/>
    </row>
    <row r="837261" spans="1:42" s="116" customFormat="1" x14ac:dyDescent="0.3">
      <c r="A837261"/>
      <c r="B837261"/>
      <c r="C837261"/>
      <c r="D837261"/>
      <c r="E837261"/>
      <c r="F837261"/>
      <c r="G837261"/>
      <c r="H837261"/>
      <c r="I837261"/>
      <c r="J837261"/>
      <c r="K837261"/>
      <c r="L837261"/>
      <c r="M837261" s="115"/>
      <c r="N837261" s="115"/>
      <c r="O837261"/>
      <c r="P837261"/>
      <c r="Q837261"/>
      <c r="R837261" s="19"/>
      <c r="S837261" s="19"/>
      <c r="T837261"/>
      <c r="U837261" s="113"/>
      <c r="V837261" s="19"/>
      <c r="W837261" s="19"/>
      <c r="X837261" s="19"/>
      <c r="Y837261" s="19"/>
      <c r="Z837261" s="19"/>
      <c r="AA837261" s="19"/>
      <c r="AB837261" s="19"/>
      <c r="AC837261" s="19"/>
      <c r="AD837261" s="19"/>
      <c r="AE837261" s="19"/>
      <c r="AF837261" s="19"/>
      <c r="AG837261" s="19"/>
      <c r="AH837261" s="19"/>
      <c r="AI837261" s="19"/>
      <c r="AJ837261" s="19"/>
      <c r="AK837261" s="19"/>
      <c r="AL837261" s="19"/>
      <c r="AM837261" s="19"/>
      <c r="AN837261" s="19"/>
      <c r="AO837261" s="19"/>
      <c r="AP837261"/>
    </row>
    <row r="837262" spans="1:42" s="116" customFormat="1" x14ac:dyDescent="0.3">
      <c r="A837262"/>
      <c r="B837262"/>
      <c r="C837262"/>
      <c r="D837262"/>
      <c r="E837262"/>
      <c r="F837262"/>
      <c r="G837262"/>
      <c r="H837262"/>
      <c r="I837262"/>
      <c r="J837262"/>
      <c r="K837262"/>
      <c r="L837262"/>
      <c r="M837262" s="115"/>
      <c r="N837262" s="115"/>
      <c r="O837262"/>
      <c r="P837262"/>
      <c r="Q837262"/>
      <c r="R837262" s="19"/>
      <c r="S837262" s="19"/>
      <c r="T837262"/>
      <c r="U837262" s="113"/>
      <c r="V837262" s="19"/>
      <c r="W837262" s="19"/>
      <c r="X837262" s="19"/>
      <c r="Y837262" s="19"/>
      <c r="Z837262" s="19"/>
      <c r="AA837262" s="19"/>
      <c r="AB837262" s="19"/>
      <c r="AC837262" s="19"/>
      <c r="AD837262" s="19"/>
      <c r="AE837262" s="19"/>
      <c r="AF837262" s="19"/>
      <c r="AG837262" s="19"/>
      <c r="AH837262" s="19"/>
      <c r="AI837262" s="19"/>
      <c r="AJ837262" s="19"/>
      <c r="AK837262" s="19"/>
      <c r="AL837262" s="19"/>
      <c r="AM837262" s="19"/>
      <c r="AN837262" s="19"/>
      <c r="AO837262" s="19"/>
      <c r="AP837262"/>
    </row>
    <row r="837263" spans="1:42" s="116" customFormat="1" x14ac:dyDescent="0.3">
      <c r="A837263"/>
      <c r="B837263"/>
      <c r="C837263"/>
      <c r="D837263"/>
      <c r="E837263"/>
      <c r="F837263"/>
      <c r="G837263"/>
      <c r="H837263"/>
      <c r="I837263"/>
      <c r="J837263"/>
      <c r="K837263"/>
      <c r="L837263"/>
      <c r="M837263" s="115"/>
      <c r="N837263" s="115"/>
      <c r="O837263"/>
      <c r="P837263"/>
      <c r="Q837263"/>
      <c r="R837263" s="19"/>
      <c r="S837263" s="19"/>
      <c r="T837263"/>
      <c r="U837263" s="113"/>
      <c r="V837263" s="19"/>
      <c r="W837263" s="19"/>
      <c r="X837263" s="19"/>
      <c r="Y837263" s="19"/>
      <c r="Z837263" s="19"/>
      <c r="AA837263" s="19"/>
      <c r="AB837263" s="19"/>
      <c r="AC837263" s="19"/>
      <c r="AD837263" s="19"/>
      <c r="AE837263" s="19"/>
      <c r="AF837263" s="19"/>
      <c r="AG837263" s="19"/>
      <c r="AH837263" s="19"/>
      <c r="AI837263" s="19"/>
      <c r="AJ837263" s="19"/>
      <c r="AK837263" s="19"/>
      <c r="AL837263" s="19"/>
      <c r="AM837263" s="19"/>
      <c r="AN837263" s="19"/>
      <c r="AO837263" s="19"/>
      <c r="AP837263"/>
    </row>
    <row r="837264" spans="1:42" s="116" customFormat="1" x14ac:dyDescent="0.3">
      <c r="A837264"/>
      <c r="B837264"/>
      <c r="C837264"/>
      <c r="D837264"/>
      <c r="E837264"/>
      <c r="F837264"/>
      <c r="G837264"/>
      <c r="H837264"/>
      <c r="I837264"/>
      <c r="J837264"/>
      <c r="K837264"/>
      <c r="L837264"/>
      <c r="M837264" s="115"/>
      <c r="N837264" s="115"/>
      <c r="O837264"/>
      <c r="P837264"/>
      <c r="Q837264"/>
      <c r="R837264" s="19"/>
      <c r="S837264" s="19"/>
      <c r="T837264"/>
      <c r="U837264" s="113"/>
      <c r="V837264" s="19"/>
      <c r="W837264" s="19"/>
      <c r="X837264" s="19"/>
      <c r="Y837264" s="19"/>
      <c r="Z837264" s="19"/>
      <c r="AA837264" s="19"/>
      <c r="AB837264" s="19"/>
      <c r="AC837264" s="19"/>
      <c r="AD837264" s="19"/>
      <c r="AE837264" s="19"/>
      <c r="AF837264" s="19"/>
      <c r="AG837264" s="19"/>
      <c r="AH837264" s="19"/>
      <c r="AI837264" s="19"/>
      <c r="AJ837264" s="19"/>
      <c r="AK837264" s="19"/>
      <c r="AL837264" s="19"/>
      <c r="AM837264" s="19"/>
      <c r="AN837264" s="19"/>
      <c r="AO837264" s="19"/>
      <c r="AP837264"/>
    </row>
    <row r="837265" spans="1:42" s="116" customFormat="1" x14ac:dyDescent="0.3">
      <c r="A837265"/>
      <c r="B837265"/>
      <c r="C837265"/>
      <c r="D837265"/>
      <c r="E837265"/>
      <c r="F837265"/>
      <c r="G837265"/>
      <c r="H837265"/>
      <c r="I837265"/>
      <c r="J837265"/>
      <c r="K837265"/>
      <c r="L837265"/>
      <c r="M837265" s="115"/>
      <c r="N837265" s="115"/>
      <c r="O837265"/>
      <c r="P837265"/>
      <c r="Q837265"/>
      <c r="R837265" s="19"/>
      <c r="S837265" s="19"/>
      <c r="T837265"/>
      <c r="U837265" s="113"/>
      <c r="V837265" s="19"/>
      <c r="W837265" s="19"/>
      <c r="X837265" s="19"/>
      <c r="Y837265" s="19"/>
      <c r="Z837265" s="19"/>
      <c r="AA837265" s="19"/>
      <c r="AB837265" s="19"/>
      <c r="AC837265" s="19"/>
      <c r="AD837265" s="19"/>
      <c r="AE837265" s="19"/>
      <c r="AF837265" s="19"/>
      <c r="AG837265" s="19"/>
      <c r="AH837265" s="19"/>
      <c r="AI837265" s="19"/>
      <c r="AJ837265" s="19"/>
      <c r="AK837265" s="19"/>
      <c r="AL837265" s="19"/>
      <c r="AM837265" s="19"/>
      <c r="AN837265" s="19"/>
      <c r="AO837265" s="19"/>
      <c r="AP837265"/>
    </row>
    <row r="837266" spans="1:42" s="116" customFormat="1" x14ac:dyDescent="0.3">
      <c r="A837266"/>
      <c r="B837266"/>
      <c r="C837266"/>
      <c r="D837266"/>
      <c r="E837266"/>
      <c r="F837266"/>
      <c r="G837266"/>
      <c r="H837266"/>
      <c r="I837266"/>
      <c r="J837266"/>
      <c r="K837266"/>
      <c r="L837266"/>
      <c r="M837266" s="115"/>
      <c r="N837266" s="115"/>
      <c r="O837266"/>
      <c r="P837266"/>
      <c r="Q837266"/>
      <c r="R837266" s="19"/>
      <c r="S837266" s="19"/>
      <c r="T837266"/>
      <c r="U837266" s="113"/>
      <c r="V837266" s="19"/>
      <c r="W837266" s="19"/>
      <c r="X837266" s="19"/>
      <c r="Y837266" s="19"/>
      <c r="Z837266" s="19"/>
      <c r="AA837266" s="19"/>
      <c r="AB837266" s="19"/>
      <c r="AC837266" s="19"/>
      <c r="AD837266" s="19"/>
      <c r="AE837266" s="19"/>
      <c r="AF837266" s="19"/>
      <c r="AG837266" s="19"/>
      <c r="AH837266" s="19"/>
      <c r="AI837266" s="19"/>
      <c r="AJ837266" s="19"/>
      <c r="AK837266" s="19"/>
      <c r="AL837266" s="19"/>
      <c r="AM837266" s="19"/>
      <c r="AN837266" s="19"/>
      <c r="AO837266" s="19"/>
      <c r="AP837266"/>
    </row>
    <row r="837267" spans="1:42" s="116" customFormat="1" x14ac:dyDescent="0.3">
      <c r="A837267"/>
      <c r="B837267"/>
      <c r="C837267"/>
      <c r="D837267"/>
      <c r="E837267"/>
      <c r="F837267"/>
      <c r="G837267"/>
      <c r="H837267"/>
      <c r="I837267"/>
      <c r="J837267"/>
      <c r="K837267"/>
      <c r="L837267"/>
      <c r="M837267" s="115"/>
      <c r="N837267" s="115"/>
      <c r="O837267"/>
      <c r="P837267"/>
      <c r="Q837267"/>
      <c r="R837267" s="19"/>
      <c r="S837267" s="19"/>
      <c r="T837267"/>
      <c r="U837267" s="113"/>
      <c r="V837267" s="19"/>
      <c r="W837267" s="19"/>
      <c r="X837267" s="19"/>
      <c r="Y837267" s="19"/>
      <c r="Z837267" s="19"/>
      <c r="AA837267" s="19"/>
      <c r="AB837267" s="19"/>
      <c r="AC837267" s="19"/>
      <c r="AD837267" s="19"/>
      <c r="AE837267" s="19"/>
      <c r="AF837267" s="19"/>
      <c r="AG837267" s="19"/>
      <c r="AH837267" s="19"/>
      <c r="AI837267" s="19"/>
      <c r="AJ837267" s="19"/>
      <c r="AK837267" s="19"/>
      <c r="AL837267" s="19"/>
      <c r="AM837267" s="19"/>
      <c r="AN837267" s="19"/>
      <c r="AO837267" s="19"/>
      <c r="AP837267"/>
    </row>
    <row r="837268" spans="1:42" s="116" customFormat="1" x14ac:dyDescent="0.3">
      <c r="A837268"/>
      <c r="B837268"/>
      <c r="C837268"/>
      <c r="D837268"/>
      <c r="E837268"/>
      <c r="F837268"/>
      <c r="G837268"/>
      <c r="H837268"/>
      <c r="I837268"/>
      <c r="J837268"/>
      <c r="K837268"/>
      <c r="L837268"/>
      <c r="M837268" s="115"/>
      <c r="N837268" s="115"/>
      <c r="O837268"/>
      <c r="P837268"/>
      <c r="Q837268"/>
      <c r="R837268" s="19"/>
      <c r="S837268" s="19"/>
      <c r="T837268"/>
      <c r="U837268" s="113"/>
      <c r="V837268" s="19"/>
      <c r="W837268" s="19"/>
      <c r="X837268" s="19"/>
      <c r="Y837268" s="19"/>
      <c r="Z837268" s="19"/>
      <c r="AA837268" s="19"/>
      <c r="AB837268" s="19"/>
      <c r="AC837268" s="19"/>
      <c r="AD837268" s="19"/>
      <c r="AE837268" s="19"/>
      <c r="AF837268" s="19"/>
      <c r="AG837268" s="19"/>
      <c r="AH837268" s="19"/>
      <c r="AI837268" s="19"/>
      <c r="AJ837268" s="19"/>
      <c r="AK837268" s="19"/>
      <c r="AL837268" s="19"/>
      <c r="AM837268" s="19"/>
      <c r="AN837268" s="19"/>
      <c r="AO837268" s="19"/>
      <c r="AP837268"/>
    </row>
    <row r="837269" spans="1:42" s="116" customFormat="1" x14ac:dyDescent="0.3">
      <c r="A837269"/>
      <c r="B837269"/>
      <c r="C837269"/>
      <c r="D837269"/>
      <c r="E837269"/>
      <c r="F837269"/>
      <c r="G837269"/>
      <c r="H837269"/>
      <c r="I837269"/>
      <c r="J837269"/>
      <c r="K837269"/>
      <c r="L837269"/>
      <c r="M837269" s="115"/>
      <c r="N837269" s="115"/>
      <c r="O837269"/>
      <c r="P837269"/>
      <c r="Q837269"/>
      <c r="R837269" s="19"/>
      <c r="S837269" s="19"/>
      <c r="T837269"/>
      <c r="U837269" s="113"/>
      <c r="V837269" s="19"/>
      <c r="W837269" s="19"/>
      <c r="X837269" s="19"/>
      <c r="Y837269" s="19"/>
      <c r="Z837269" s="19"/>
      <c r="AA837269" s="19"/>
      <c r="AB837269" s="19"/>
      <c r="AC837269" s="19"/>
      <c r="AD837269" s="19"/>
      <c r="AE837269" s="19"/>
      <c r="AF837269" s="19"/>
      <c r="AG837269" s="19"/>
      <c r="AH837269" s="19"/>
      <c r="AI837269" s="19"/>
      <c r="AJ837269" s="19"/>
      <c r="AK837269" s="19"/>
      <c r="AL837269" s="19"/>
      <c r="AM837269" s="19"/>
      <c r="AN837269" s="19"/>
      <c r="AO837269" s="19"/>
      <c r="AP837269"/>
    </row>
    <row r="837270" spans="1:42" s="116" customFormat="1" x14ac:dyDescent="0.3">
      <c r="A837270"/>
      <c r="B837270"/>
      <c r="C837270"/>
      <c r="D837270"/>
      <c r="E837270"/>
      <c r="F837270"/>
      <c r="G837270"/>
      <c r="H837270"/>
      <c r="I837270"/>
      <c r="J837270"/>
      <c r="K837270"/>
      <c r="L837270"/>
      <c r="M837270" s="115"/>
      <c r="N837270" s="115"/>
      <c r="O837270"/>
      <c r="P837270"/>
      <c r="Q837270"/>
      <c r="R837270" s="19"/>
      <c r="S837270" s="19"/>
      <c r="T837270"/>
      <c r="U837270" s="113"/>
      <c r="V837270" s="19"/>
      <c r="W837270" s="19"/>
      <c r="X837270" s="19"/>
      <c r="Y837270" s="19"/>
      <c r="Z837270" s="19"/>
      <c r="AA837270" s="19"/>
      <c r="AB837270" s="19"/>
      <c r="AC837270" s="19"/>
      <c r="AD837270" s="19"/>
      <c r="AE837270" s="19"/>
      <c r="AF837270" s="19"/>
      <c r="AG837270" s="19"/>
      <c r="AH837270" s="19"/>
      <c r="AI837270" s="19"/>
      <c r="AJ837270" s="19"/>
      <c r="AK837270" s="19"/>
      <c r="AL837270" s="19"/>
      <c r="AM837270" s="19"/>
      <c r="AN837270" s="19"/>
      <c r="AO837270" s="19"/>
      <c r="AP837270"/>
    </row>
    <row r="837271" spans="1:42" s="116" customFormat="1" x14ac:dyDescent="0.3">
      <c r="A837271"/>
      <c r="B837271"/>
      <c r="C837271"/>
      <c r="D837271"/>
      <c r="E837271"/>
      <c r="F837271"/>
      <c r="G837271"/>
      <c r="H837271"/>
      <c r="I837271"/>
      <c r="J837271"/>
      <c r="K837271"/>
      <c r="L837271"/>
      <c r="M837271" s="115"/>
      <c r="N837271" s="115"/>
      <c r="O837271"/>
      <c r="P837271"/>
      <c r="Q837271"/>
      <c r="R837271" s="19"/>
      <c r="S837271" s="19"/>
      <c r="T837271"/>
      <c r="U837271" s="113"/>
      <c r="V837271" s="19"/>
      <c r="W837271" s="19"/>
      <c r="X837271" s="19"/>
      <c r="Y837271" s="19"/>
      <c r="Z837271" s="19"/>
      <c r="AA837271" s="19"/>
      <c r="AB837271" s="19"/>
      <c r="AC837271" s="19"/>
      <c r="AD837271" s="19"/>
      <c r="AE837271" s="19"/>
      <c r="AF837271" s="19"/>
      <c r="AG837271" s="19"/>
      <c r="AH837271" s="19"/>
      <c r="AI837271" s="19"/>
      <c r="AJ837271" s="19"/>
      <c r="AK837271" s="19"/>
      <c r="AL837271" s="19"/>
      <c r="AM837271" s="19"/>
      <c r="AN837271" s="19"/>
      <c r="AO837271" s="19"/>
      <c r="AP837271"/>
    </row>
    <row r="837272" spans="1:42" s="116" customFormat="1" x14ac:dyDescent="0.3">
      <c r="A837272"/>
      <c r="B837272"/>
      <c r="C837272"/>
      <c r="D837272"/>
      <c r="E837272"/>
      <c r="F837272"/>
      <c r="G837272"/>
      <c r="H837272"/>
      <c r="I837272"/>
      <c r="J837272"/>
      <c r="K837272"/>
      <c r="L837272"/>
      <c r="M837272" s="115"/>
      <c r="N837272" s="115"/>
      <c r="O837272"/>
      <c r="P837272"/>
      <c r="Q837272"/>
      <c r="R837272" s="19"/>
      <c r="S837272" s="19"/>
      <c r="T837272"/>
      <c r="U837272" s="113"/>
      <c r="V837272" s="19"/>
      <c r="W837272" s="19"/>
      <c r="X837272" s="19"/>
      <c r="Y837272" s="19"/>
      <c r="Z837272" s="19"/>
      <c r="AA837272" s="19"/>
      <c r="AB837272" s="19"/>
      <c r="AC837272" s="19"/>
      <c r="AD837272" s="19"/>
      <c r="AE837272" s="19"/>
      <c r="AF837272" s="19"/>
      <c r="AG837272" s="19"/>
      <c r="AH837272" s="19"/>
      <c r="AI837272" s="19"/>
      <c r="AJ837272" s="19"/>
      <c r="AK837272" s="19"/>
      <c r="AL837272" s="19"/>
      <c r="AM837272" s="19"/>
      <c r="AN837272" s="19"/>
      <c r="AO837272" s="19"/>
      <c r="AP837272"/>
    </row>
    <row r="837273" spans="1:42" s="116" customFormat="1" x14ac:dyDescent="0.3">
      <c r="A837273"/>
      <c r="B837273"/>
      <c r="C837273"/>
      <c r="D837273"/>
      <c r="E837273"/>
      <c r="F837273"/>
      <c r="G837273"/>
      <c r="H837273"/>
      <c r="I837273"/>
      <c r="J837273"/>
      <c r="K837273"/>
      <c r="L837273"/>
      <c r="M837273" s="115"/>
      <c r="N837273" s="115"/>
      <c r="O837273"/>
      <c r="P837273"/>
      <c r="Q837273"/>
      <c r="R837273" s="19"/>
      <c r="S837273" s="19"/>
      <c r="T837273"/>
      <c r="U837273" s="113"/>
      <c r="V837273" s="19"/>
      <c r="W837273" s="19"/>
      <c r="X837273" s="19"/>
      <c r="Y837273" s="19"/>
      <c r="Z837273" s="19"/>
      <c r="AA837273" s="19"/>
      <c r="AB837273" s="19"/>
      <c r="AC837273" s="19"/>
      <c r="AD837273" s="19"/>
      <c r="AE837273" s="19"/>
      <c r="AF837273" s="19"/>
      <c r="AG837273" s="19"/>
      <c r="AH837273" s="19"/>
      <c r="AI837273" s="19"/>
      <c r="AJ837273" s="19"/>
      <c r="AK837273" s="19"/>
      <c r="AL837273" s="19"/>
      <c r="AM837273" s="19"/>
      <c r="AN837273" s="19"/>
      <c r="AO837273" s="19"/>
      <c r="AP837273"/>
    </row>
    <row r="837274" spans="1:42" s="116" customFormat="1" x14ac:dyDescent="0.3">
      <c r="A837274"/>
      <c r="B837274"/>
      <c r="C837274"/>
      <c r="D837274"/>
      <c r="E837274"/>
      <c r="F837274"/>
      <c r="G837274"/>
      <c r="H837274"/>
      <c r="I837274"/>
      <c r="J837274"/>
      <c r="K837274"/>
      <c r="L837274"/>
      <c r="M837274" s="115"/>
      <c r="N837274" s="115"/>
      <c r="O837274"/>
      <c r="P837274"/>
      <c r="Q837274"/>
      <c r="R837274" s="19"/>
      <c r="S837274" s="19"/>
      <c r="T837274"/>
      <c r="U837274" s="113"/>
      <c r="V837274" s="19"/>
      <c r="W837274" s="19"/>
      <c r="X837274" s="19"/>
      <c r="Y837274" s="19"/>
      <c r="Z837274" s="19"/>
      <c r="AA837274" s="19"/>
      <c r="AB837274" s="19"/>
      <c r="AC837274" s="19"/>
      <c r="AD837274" s="19"/>
      <c r="AE837274" s="19"/>
      <c r="AF837274" s="19"/>
      <c r="AG837274" s="19"/>
      <c r="AH837274" s="19"/>
      <c r="AI837274" s="19"/>
      <c r="AJ837274" s="19"/>
      <c r="AK837274" s="19"/>
      <c r="AL837274" s="19"/>
      <c r="AM837274" s="19"/>
      <c r="AN837274" s="19"/>
      <c r="AO837274" s="19"/>
      <c r="AP837274"/>
    </row>
    <row r="837275" spans="1:42" s="116" customFormat="1" x14ac:dyDescent="0.3">
      <c r="A837275"/>
      <c r="B837275"/>
      <c r="C837275"/>
      <c r="D837275"/>
      <c r="E837275"/>
      <c r="F837275"/>
      <c r="G837275"/>
      <c r="H837275"/>
      <c r="I837275"/>
      <c r="J837275"/>
      <c r="K837275"/>
      <c r="L837275"/>
      <c r="M837275" s="115"/>
      <c r="N837275" s="115"/>
      <c r="O837275"/>
      <c r="P837275"/>
      <c r="Q837275"/>
      <c r="R837275" s="19"/>
      <c r="S837275" s="19"/>
      <c r="T837275"/>
      <c r="U837275" s="113"/>
      <c r="V837275" s="19"/>
      <c r="W837275" s="19"/>
      <c r="X837275" s="19"/>
      <c r="Y837275" s="19"/>
      <c r="Z837275" s="19"/>
      <c r="AA837275" s="19"/>
      <c r="AB837275" s="19"/>
      <c r="AC837275" s="19"/>
      <c r="AD837275" s="19"/>
      <c r="AE837275" s="19"/>
      <c r="AF837275" s="19"/>
      <c r="AG837275" s="19"/>
      <c r="AH837275" s="19"/>
      <c r="AI837275" s="19"/>
      <c r="AJ837275" s="19"/>
      <c r="AK837275" s="19"/>
      <c r="AL837275" s="19"/>
      <c r="AM837275" s="19"/>
      <c r="AN837275" s="19"/>
      <c r="AO837275" s="19"/>
      <c r="AP837275"/>
    </row>
    <row r="837276" spans="1:42" s="116" customFormat="1" x14ac:dyDescent="0.3">
      <c r="A837276"/>
      <c r="B837276"/>
      <c r="C837276"/>
      <c r="D837276"/>
      <c r="E837276"/>
      <c r="F837276"/>
      <c r="G837276"/>
      <c r="H837276"/>
      <c r="I837276"/>
      <c r="J837276"/>
      <c r="K837276"/>
      <c r="L837276"/>
      <c r="M837276" s="115"/>
      <c r="N837276" s="115"/>
      <c r="O837276"/>
      <c r="P837276"/>
      <c r="Q837276"/>
      <c r="R837276" s="19"/>
      <c r="S837276" s="19"/>
      <c r="T837276"/>
      <c r="U837276" s="113"/>
      <c r="V837276" s="19"/>
      <c r="W837276" s="19"/>
      <c r="X837276" s="19"/>
      <c r="Y837276" s="19"/>
      <c r="Z837276" s="19"/>
      <c r="AA837276" s="19"/>
      <c r="AB837276" s="19"/>
      <c r="AC837276" s="19"/>
      <c r="AD837276" s="19"/>
      <c r="AE837276" s="19"/>
      <c r="AF837276" s="19"/>
      <c r="AG837276" s="19"/>
      <c r="AH837276" s="19"/>
      <c r="AI837276" s="19"/>
      <c r="AJ837276" s="19"/>
      <c r="AK837276" s="19"/>
      <c r="AL837276" s="19"/>
      <c r="AM837276" s="19"/>
      <c r="AN837276" s="19"/>
      <c r="AO837276" s="19"/>
      <c r="AP837276"/>
    </row>
    <row r="837277" spans="1:42" s="116" customFormat="1" x14ac:dyDescent="0.3">
      <c r="A837277"/>
      <c r="B837277"/>
      <c r="C837277"/>
      <c r="D837277"/>
      <c r="E837277"/>
      <c r="F837277"/>
      <c r="G837277"/>
      <c r="H837277"/>
      <c r="I837277"/>
      <c r="J837277"/>
      <c r="K837277"/>
      <c r="L837277"/>
      <c r="M837277" s="115"/>
      <c r="N837277" s="115"/>
      <c r="O837277"/>
      <c r="P837277"/>
      <c r="Q837277"/>
      <c r="R837277" s="19"/>
      <c r="S837277" s="19"/>
      <c r="T837277"/>
      <c r="U837277" s="113"/>
      <c r="V837277" s="19"/>
      <c r="W837277" s="19"/>
      <c r="X837277" s="19"/>
      <c r="Y837277" s="19"/>
      <c r="Z837277" s="19"/>
      <c r="AA837277" s="19"/>
      <c r="AB837277" s="19"/>
      <c r="AC837277" s="19"/>
      <c r="AD837277" s="19"/>
      <c r="AE837277" s="19"/>
      <c r="AF837277" s="19"/>
      <c r="AG837277" s="19"/>
      <c r="AH837277" s="19"/>
      <c r="AI837277" s="19"/>
      <c r="AJ837277" s="19"/>
      <c r="AK837277" s="19"/>
      <c r="AL837277" s="19"/>
      <c r="AM837277" s="19"/>
      <c r="AN837277" s="19"/>
      <c r="AO837277" s="19"/>
      <c r="AP837277"/>
    </row>
    <row r="837278" spans="1:42" s="116" customFormat="1" x14ac:dyDescent="0.3">
      <c r="A837278"/>
      <c r="B837278"/>
      <c r="C837278"/>
      <c r="D837278"/>
      <c r="E837278"/>
      <c r="F837278"/>
      <c r="G837278"/>
      <c r="H837278"/>
      <c r="I837278"/>
      <c r="J837278"/>
      <c r="K837278"/>
      <c r="L837278"/>
      <c r="M837278" s="115"/>
      <c r="N837278" s="115"/>
      <c r="O837278"/>
      <c r="P837278"/>
      <c r="Q837278"/>
      <c r="R837278" s="19"/>
      <c r="S837278" s="19"/>
      <c r="T837278"/>
      <c r="U837278" s="113"/>
      <c r="V837278" s="19"/>
      <c r="W837278" s="19"/>
      <c r="X837278" s="19"/>
      <c r="Y837278" s="19"/>
      <c r="Z837278" s="19"/>
      <c r="AA837278" s="19"/>
      <c r="AB837278" s="19"/>
      <c r="AC837278" s="19"/>
      <c r="AD837278" s="19"/>
      <c r="AE837278" s="19"/>
      <c r="AF837278" s="19"/>
      <c r="AG837278" s="19"/>
      <c r="AH837278" s="19"/>
      <c r="AI837278" s="19"/>
      <c r="AJ837278" s="19"/>
      <c r="AK837278" s="19"/>
      <c r="AL837278" s="19"/>
      <c r="AM837278" s="19"/>
      <c r="AN837278" s="19"/>
      <c r="AO837278" s="19"/>
      <c r="AP837278"/>
    </row>
    <row r="837279" spans="1:42" s="116" customFormat="1" x14ac:dyDescent="0.3">
      <c r="A837279"/>
      <c r="B837279"/>
      <c r="C837279"/>
      <c r="D837279"/>
      <c r="E837279"/>
      <c r="F837279"/>
      <c r="G837279"/>
      <c r="H837279"/>
      <c r="I837279"/>
      <c r="J837279"/>
      <c r="K837279"/>
      <c r="L837279"/>
      <c r="M837279" s="115"/>
      <c r="N837279" s="115"/>
      <c r="O837279"/>
      <c r="P837279"/>
      <c r="Q837279"/>
      <c r="R837279" s="19"/>
      <c r="S837279" s="19"/>
      <c r="T837279"/>
      <c r="U837279" s="113"/>
      <c r="V837279" s="19"/>
      <c r="W837279" s="19"/>
      <c r="X837279" s="19"/>
      <c r="Y837279" s="19"/>
      <c r="Z837279" s="19"/>
      <c r="AA837279" s="19"/>
      <c r="AB837279" s="19"/>
      <c r="AC837279" s="19"/>
      <c r="AD837279" s="19"/>
      <c r="AE837279" s="19"/>
      <c r="AF837279" s="19"/>
      <c r="AG837279" s="19"/>
      <c r="AH837279" s="19"/>
      <c r="AI837279" s="19"/>
      <c r="AJ837279" s="19"/>
      <c r="AK837279" s="19"/>
      <c r="AL837279" s="19"/>
      <c r="AM837279" s="19"/>
      <c r="AN837279" s="19"/>
      <c r="AO837279" s="19"/>
      <c r="AP837279"/>
    </row>
    <row r="837280" spans="1:42" s="116" customFormat="1" x14ac:dyDescent="0.3">
      <c r="A837280"/>
      <c r="B837280"/>
      <c r="C837280"/>
      <c r="D837280"/>
      <c r="E837280"/>
      <c r="F837280"/>
      <c r="G837280"/>
      <c r="H837280"/>
      <c r="I837280"/>
      <c r="J837280"/>
      <c r="K837280"/>
      <c r="L837280"/>
      <c r="M837280" s="115"/>
      <c r="N837280" s="115"/>
      <c r="O837280"/>
      <c r="P837280"/>
      <c r="Q837280"/>
      <c r="R837280" s="19"/>
      <c r="S837280" s="19"/>
      <c r="T837280"/>
      <c r="U837280" s="113"/>
      <c r="V837280" s="19"/>
      <c r="W837280" s="19"/>
      <c r="X837280" s="19"/>
      <c r="Y837280" s="19"/>
      <c r="Z837280" s="19"/>
      <c r="AA837280" s="19"/>
      <c r="AB837280" s="19"/>
      <c r="AC837280" s="19"/>
      <c r="AD837280" s="19"/>
      <c r="AE837280" s="19"/>
      <c r="AF837280" s="19"/>
      <c r="AG837280" s="19"/>
      <c r="AH837280" s="19"/>
      <c r="AI837280" s="19"/>
      <c r="AJ837280" s="19"/>
      <c r="AK837280" s="19"/>
      <c r="AL837280" s="19"/>
      <c r="AM837280" s="19"/>
      <c r="AN837280" s="19"/>
      <c r="AO837280" s="19"/>
      <c r="AP837280"/>
    </row>
    <row r="837281" spans="1:42" s="116" customFormat="1" x14ac:dyDescent="0.3">
      <c r="A837281"/>
      <c r="B837281"/>
      <c r="C837281"/>
      <c r="D837281"/>
      <c r="E837281"/>
      <c r="F837281"/>
      <c r="G837281"/>
      <c r="H837281"/>
      <c r="I837281"/>
      <c r="J837281"/>
      <c r="K837281"/>
      <c r="L837281"/>
      <c r="M837281" s="115"/>
      <c r="N837281" s="115"/>
      <c r="O837281"/>
      <c r="P837281"/>
      <c r="Q837281"/>
      <c r="R837281" s="19"/>
      <c r="S837281" s="19"/>
      <c r="T837281"/>
      <c r="U837281" s="113"/>
      <c r="V837281" s="19"/>
      <c r="W837281" s="19"/>
      <c r="X837281" s="19"/>
      <c r="Y837281" s="19"/>
      <c r="Z837281" s="19"/>
      <c r="AA837281" s="19"/>
      <c r="AB837281" s="19"/>
      <c r="AC837281" s="19"/>
      <c r="AD837281" s="19"/>
      <c r="AE837281" s="19"/>
      <c r="AF837281" s="19"/>
      <c r="AG837281" s="19"/>
      <c r="AH837281" s="19"/>
      <c r="AI837281" s="19"/>
      <c r="AJ837281" s="19"/>
      <c r="AK837281" s="19"/>
      <c r="AL837281" s="19"/>
      <c r="AM837281" s="19"/>
      <c r="AN837281" s="19"/>
      <c r="AO837281" s="19"/>
      <c r="AP837281"/>
    </row>
    <row r="837282" spans="1:42" s="116" customFormat="1" x14ac:dyDescent="0.3">
      <c r="A837282"/>
      <c r="B837282"/>
      <c r="C837282"/>
      <c r="D837282"/>
      <c r="E837282"/>
      <c r="F837282"/>
      <c r="G837282"/>
      <c r="H837282"/>
      <c r="I837282"/>
      <c r="J837282"/>
      <c r="K837282"/>
      <c r="L837282"/>
      <c r="M837282" s="115"/>
      <c r="N837282" s="115"/>
      <c r="O837282"/>
      <c r="P837282"/>
      <c r="Q837282"/>
      <c r="R837282" s="19"/>
      <c r="S837282" s="19"/>
      <c r="T837282"/>
      <c r="U837282" s="113"/>
      <c r="V837282" s="19"/>
      <c r="W837282" s="19"/>
      <c r="X837282" s="19"/>
      <c r="Y837282" s="19"/>
      <c r="Z837282" s="19"/>
      <c r="AA837282" s="19"/>
      <c r="AB837282" s="19"/>
      <c r="AC837282" s="19"/>
      <c r="AD837282" s="19"/>
      <c r="AE837282" s="19"/>
      <c r="AF837282" s="19"/>
      <c r="AG837282" s="19"/>
      <c r="AH837282" s="19"/>
      <c r="AI837282" s="19"/>
      <c r="AJ837282" s="19"/>
      <c r="AK837282" s="19"/>
      <c r="AL837282" s="19"/>
      <c r="AM837282" s="19"/>
      <c r="AN837282" s="19"/>
      <c r="AO837282" s="19"/>
      <c r="AP837282"/>
    </row>
    <row r="837283" spans="1:42" s="116" customFormat="1" x14ac:dyDescent="0.3">
      <c r="A837283"/>
      <c r="B837283"/>
      <c r="C837283"/>
      <c r="D837283"/>
      <c r="E837283"/>
      <c r="F837283"/>
      <c r="G837283"/>
      <c r="H837283"/>
      <c r="I837283"/>
      <c r="J837283"/>
      <c r="K837283"/>
      <c r="L837283"/>
      <c r="M837283" s="115"/>
      <c r="N837283" s="115"/>
      <c r="O837283"/>
      <c r="P837283"/>
      <c r="Q837283"/>
      <c r="R837283" s="19"/>
      <c r="S837283" s="19"/>
      <c r="T837283"/>
      <c r="U837283" s="113"/>
      <c r="V837283" s="19"/>
      <c r="W837283" s="19"/>
      <c r="X837283" s="19"/>
      <c r="Y837283" s="19"/>
      <c r="Z837283" s="19"/>
      <c r="AA837283" s="19"/>
      <c r="AB837283" s="19"/>
      <c r="AC837283" s="19"/>
      <c r="AD837283" s="19"/>
      <c r="AE837283" s="19"/>
      <c r="AF837283" s="19"/>
      <c r="AG837283" s="19"/>
      <c r="AH837283" s="19"/>
      <c r="AI837283" s="19"/>
      <c r="AJ837283" s="19"/>
      <c r="AK837283" s="19"/>
      <c r="AL837283" s="19"/>
      <c r="AM837283" s="19"/>
      <c r="AN837283" s="19"/>
      <c r="AO837283" s="19"/>
      <c r="AP837283"/>
    </row>
    <row r="837284" spans="1:42" s="116" customFormat="1" x14ac:dyDescent="0.3">
      <c r="A837284"/>
      <c r="B837284"/>
      <c r="C837284"/>
      <c r="D837284"/>
      <c r="E837284"/>
      <c r="F837284"/>
      <c r="G837284"/>
      <c r="H837284"/>
      <c r="I837284"/>
      <c r="J837284"/>
      <c r="K837284"/>
      <c r="L837284"/>
      <c r="M837284" s="115"/>
      <c r="N837284" s="115"/>
      <c r="O837284"/>
      <c r="P837284"/>
      <c r="Q837284"/>
      <c r="R837284" s="19"/>
      <c r="S837284" s="19"/>
      <c r="T837284"/>
      <c r="U837284" s="113"/>
      <c r="V837284" s="19"/>
      <c r="W837284" s="19"/>
      <c r="X837284" s="19"/>
      <c r="Y837284" s="19"/>
      <c r="Z837284" s="19"/>
      <c r="AA837284" s="19"/>
      <c r="AB837284" s="19"/>
      <c r="AC837284" s="19"/>
      <c r="AD837284" s="19"/>
      <c r="AE837284" s="19"/>
      <c r="AF837284" s="19"/>
      <c r="AG837284" s="19"/>
      <c r="AH837284" s="19"/>
      <c r="AI837284" s="19"/>
      <c r="AJ837284" s="19"/>
      <c r="AK837284" s="19"/>
      <c r="AL837284" s="19"/>
      <c r="AM837284" s="19"/>
      <c r="AN837284" s="19"/>
      <c r="AO837284" s="19"/>
      <c r="AP837284"/>
    </row>
    <row r="837285" spans="1:42" s="116" customFormat="1" x14ac:dyDescent="0.3">
      <c r="A837285"/>
      <c r="B837285"/>
      <c r="C837285"/>
      <c r="D837285"/>
      <c r="E837285"/>
      <c r="F837285"/>
      <c r="G837285"/>
      <c r="H837285"/>
      <c r="I837285"/>
      <c r="J837285"/>
      <c r="K837285"/>
      <c r="L837285"/>
      <c r="M837285" s="115"/>
      <c r="N837285" s="115"/>
      <c r="O837285"/>
      <c r="P837285"/>
      <c r="Q837285"/>
      <c r="R837285" s="19"/>
      <c r="S837285" s="19"/>
      <c r="T837285"/>
      <c r="U837285" s="113"/>
      <c r="V837285" s="19"/>
      <c r="W837285" s="19"/>
      <c r="X837285" s="19"/>
      <c r="Y837285" s="19"/>
      <c r="Z837285" s="19"/>
      <c r="AA837285" s="19"/>
      <c r="AB837285" s="19"/>
      <c r="AC837285" s="19"/>
      <c r="AD837285" s="19"/>
      <c r="AE837285" s="19"/>
      <c r="AF837285" s="19"/>
      <c r="AG837285" s="19"/>
      <c r="AH837285" s="19"/>
      <c r="AI837285" s="19"/>
      <c r="AJ837285" s="19"/>
      <c r="AK837285" s="19"/>
      <c r="AL837285" s="19"/>
      <c r="AM837285" s="19"/>
      <c r="AN837285" s="19"/>
      <c r="AO837285" s="19"/>
      <c r="AP837285"/>
    </row>
    <row r="837286" spans="1:42" s="116" customFormat="1" x14ac:dyDescent="0.3">
      <c r="A837286"/>
      <c r="B837286"/>
      <c r="C837286"/>
      <c r="D837286"/>
      <c r="E837286"/>
      <c r="F837286"/>
      <c r="G837286"/>
      <c r="H837286"/>
      <c r="I837286"/>
      <c r="J837286"/>
      <c r="K837286"/>
      <c r="L837286"/>
      <c r="M837286" s="115"/>
      <c r="N837286" s="115"/>
      <c r="O837286"/>
      <c r="P837286"/>
      <c r="Q837286"/>
      <c r="R837286" s="19"/>
      <c r="S837286" s="19"/>
      <c r="T837286"/>
      <c r="U837286" s="113"/>
      <c r="V837286" s="19"/>
      <c r="W837286" s="19"/>
      <c r="X837286" s="19"/>
      <c r="Y837286" s="19"/>
      <c r="Z837286" s="19"/>
      <c r="AA837286" s="19"/>
      <c r="AB837286" s="19"/>
      <c r="AC837286" s="19"/>
      <c r="AD837286" s="19"/>
      <c r="AE837286" s="19"/>
      <c r="AF837286" s="19"/>
      <c r="AG837286" s="19"/>
      <c r="AH837286" s="19"/>
      <c r="AI837286" s="19"/>
      <c r="AJ837286" s="19"/>
      <c r="AK837286" s="19"/>
      <c r="AL837286" s="19"/>
      <c r="AM837286" s="19"/>
      <c r="AN837286" s="19"/>
      <c r="AO837286" s="19"/>
      <c r="AP837286"/>
    </row>
    <row r="837287" spans="1:42" s="116" customFormat="1" x14ac:dyDescent="0.3">
      <c r="A837287"/>
      <c r="B837287"/>
      <c r="C837287"/>
      <c r="D837287"/>
      <c r="E837287"/>
      <c r="F837287"/>
      <c r="G837287"/>
      <c r="H837287"/>
      <c r="I837287"/>
      <c r="J837287"/>
      <c r="K837287"/>
      <c r="L837287"/>
      <c r="M837287" s="115"/>
      <c r="N837287" s="115"/>
      <c r="O837287"/>
      <c r="P837287"/>
      <c r="Q837287"/>
      <c r="R837287" s="19"/>
      <c r="S837287" s="19"/>
      <c r="T837287"/>
      <c r="U837287" s="113"/>
      <c r="V837287" s="19"/>
      <c r="W837287" s="19"/>
      <c r="X837287" s="19"/>
      <c r="Y837287" s="19"/>
      <c r="Z837287" s="19"/>
      <c r="AA837287" s="19"/>
      <c r="AB837287" s="19"/>
      <c r="AC837287" s="19"/>
      <c r="AD837287" s="19"/>
      <c r="AE837287" s="19"/>
      <c r="AF837287" s="19"/>
      <c r="AG837287" s="19"/>
      <c r="AH837287" s="19"/>
      <c r="AI837287" s="19"/>
      <c r="AJ837287" s="19"/>
      <c r="AK837287" s="19"/>
      <c r="AL837287" s="19"/>
      <c r="AM837287" s="19"/>
      <c r="AN837287" s="19"/>
      <c r="AO837287" s="19"/>
      <c r="AP837287"/>
    </row>
    <row r="837288" spans="1:42" s="116" customFormat="1" x14ac:dyDescent="0.3">
      <c r="A837288"/>
      <c r="B837288"/>
      <c r="C837288"/>
      <c r="D837288"/>
      <c r="E837288"/>
      <c r="F837288"/>
      <c r="G837288"/>
      <c r="H837288"/>
      <c r="I837288"/>
      <c r="J837288"/>
      <c r="K837288"/>
      <c r="L837288"/>
      <c r="M837288" s="115"/>
      <c r="N837288" s="115"/>
      <c r="O837288"/>
      <c r="P837288"/>
      <c r="Q837288"/>
      <c r="R837288" s="19"/>
      <c r="S837288" s="19"/>
      <c r="T837288"/>
      <c r="U837288" s="113"/>
      <c r="V837288" s="19"/>
      <c r="W837288" s="19"/>
      <c r="X837288" s="19"/>
      <c r="Y837288" s="19"/>
      <c r="Z837288" s="19"/>
      <c r="AA837288" s="19"/>
      <c r="AB837288" s="19"/>
      <c r="AC837288" s="19"/>
      <c r="AD837288" s="19"/>
      <c r="AE837288" s="19"/>
      <c r="AF837288" s="19"/>
      <c r="AG837288" s="19"/>
      <c r="AH837288" s="19"/>
      <c r="AI837288" s="19"/>
      <c r="AJ837288" s="19"/>
      <c r="AK837288" s="19"/>
      <c r="AL837288" s="19"/>
      <c r="AM837288" s="19"/>
      <c r="AN837288" s="19"/>
      <c r="AO837288" s="19"/>
      <c r="AP837288"/>
    </row>
    <row r="837289" spans="1:42" s="116" customFormat="1" x14ac:dyDescent="0.3">
      <c r="A837289"/>
      <c r="B837289"/>
      <c r="C837289"/>
      <c r="D837289"/>
      <c r="E837289"/>
      <c r="F837289"/>
      <c r="G837289"/>
      <c r="H837289"/>
      <c r="I837289"/>
      <c r="J837289"/>
      <c r="K837289"/>
      <c r="L837289"/>
      <c r="M837289" s="115"/>
      <c r="N837289" s="115"/>
      <c r="O837289"/>
      <c r="P837289"/>
      <c r="Q837289"/>
      <c r="R837289" s="19"/>
      <c r="S837289" s="19"/>
      <c r="T837289"/>
      <c r="U837289" s="113"/>
      <c r="V837289" s="19"/>
      <c r="W837289" s="19"/>
      <c r="X837289" s="19"/>
      <c r="Y837289" s="19"/>
      <c r="Z837289" s="19"/>
      <c r="AA837289" s="19"/>
      <c r="AB837289" s="19"/>
      <c r="AC837289" s="19"/>
      <c r="AD837289" s="19"/>
      <c r="AE837289" s="19"/>
      <c r="AF837289" s="19"/>
      <c r="AG837289" s="19"/>
      <c r="AH837289" s="19"/>
      <c r="AI837289" s="19"/>
      <c r="AJ837289" s="19"/>
      <c r="AK837289" s="19"/>
      <c r="AL837289" s="19"/>
      <c r="AM837289" s="19"/>
      <c r="AN837289" s="19"/>
      <c r="AO837289" s="19"/>
      <c r="AP837289"/>
    </row>
    <row r="837290" spans="1:42" s="116" customFormat="1" x14ac:dyDescent="0.3">
      <c r="A837290"/>
      <c r="B837290"/>
      <c r="C837290"/>
      <c r="D837290"/>
      <c r="E837290"/>
      <c r="F837290"/>
      <c r="G837290"/>
      <c r="H837290"/>
      <c r="I837290"/>
      <c r="J837290"/>
      <c r="K837290"/>
      <c r="L837290"/>
      <c r="M837290" s="115"/>
      <c r="N837290" s="115"/>
      <c r="O837290"/>
      <c r="P837290"/>
      <c r="Q837290"/>
      <c r="R837290" s="19"/>
      <c r="S837290" s="19"/>
      <c r="T837290"/>
      <c r="U837290" s="113"/>
      <c r="V837290" s="19"/>
      <c r="W837290" s="19"/>
      <c r="X837290" s="19"/>
      <c r="Y837290" s="19"/>
      <c r="Z837290" s="19"/>
      <c r="AA837290" s="19"/>
      <c r="AB837290" s="19"/>
      <c r="AC837290" s="19"/>
      <c r="AD837290" s="19"/>
      <c r="AE837290" s="19"/>
      <c r="AF837290" s="19"/>
      <c r="AG837290" s="19"/>
      <c r="AH837290" s="19"/>
      <c r="AI837290" s="19"/>
      <c r="AJ837290" s="19"/>
      <c r="AK837290" s="19"/>
      <c r="AL837290" s="19"/>
      <c r="AM837290" s="19"/>
      <c r="AN837290" s="19"/>
      <c r="AO837290" s="19"/>
      <c r="AP837290"/>
    </row>
    <row r="837291" spans="1:42" s="116" customFormat="1" x14ac:dyDescent="0.3">
      <c r="A837291"/>
      <c r="B837291"/>
      <c r="C837291"/>
      <c r="D837291"/>
      <c r="E837291"/>
      <c r="F837291"/>
      <c r="G837291"/>
      <c r="H837291"/>
      <c r="I837291"/>
      <c r="J837291"/>
      <c r="K837291"/>
      <c r="L837291"/>
      <c r="M837291" s="115"/>
      <c r="N837291" s="115"/>
      <c r="O837291"/>
      <c r="P837291"/>
      <c r="Q837291"/>
      <c r="R837291" s="19"/>
      <c r="S837291" s="19"/>
      <c r="T837291"/>
      <c r="U837291" s="113"/>
      <c r="V837291" s="19"/>
      <c r="W837291" s="19"/>
      <c r="X837291" s="19"/>
      <c r="Y837291" s="19"/>
      <c r="Z837291" s="19"/>
      <c r="AA837291" s="19"/>
      <c r="AB837291" s="19"/>
      <c r="AC837291" s="19"/>
      <c r="AD837291" s="19"/>
      <c r="AE837291" s="19"/>
      <c r="AF837291" s="19"/>
      <c r="AG837291" s="19"/>
      <c r="AH837291" s="19"/>
      <c r="AI837291" s="19"/>
      <c r="AJ837291" s="19"/>
      <c r="AK837291" s="19"/>
      <c r="AL837291" s="19"/>
      <c r="AM837291" s="19"/>
      <c r="AN837291" s="19"/>
      <c r="AO837291" s="19"/>
      <c r="AP837291"/>
    </row>
    <row r="837292" spans="1:42" s="116" customFormat="1" x14ac:dyDescent="0.3">
      <c r="A837292"/>
      <c r="B837292"/>
      <c r="C837292"/>
      <c r="D837292"/>
      <c r="E837292"/>
      <c r="F837292"/>
      <c r="G837292"/>
      <c r="H837292"/>
      <c r="I837292"/>
      <c r="J837292"/>
      <c r="K837292"/>
      <c r="L837292"/>
      <c r="M837292" s="115"/>
      <c r="N837292" s="115"/>
      <c r="O837292"/>
      <c r="P837292"/>
      <c r="Q837292"/>
      <c r="R837292" s="19"/>
      <c r="S837292" s="19"/>
      <c r="T837292"/>
      <c r="U837292" s="113"/>
      <c r="V837292" s="19"/>
      <c r="W837292" s="19"/>
      <c r="X837292" s="19"/>
      <c r="Y837292" s="19"/>
      <c r="Z837292" s="19"/>
      <c r="AA837292" s="19"/>
      <c r="AB837292" s="19"/>
      <c r="AC837292" s="19"/>
      <c r="AD837292" s="19"/>
      <c r="AE837292" s="19"/>
      <c r="AF837292" s="19"/>
      <c r="AG837292" s="19"/>
      <c r="AH837292" s="19"/>
      <c r="AI837292" s="19"/>
      <c r="AJ837292" s="19"/>
      <c r="AK837292" s="19"/>
      <c r="AL837292" s="19"/>
      <c r="AM837292" s="19"/>
      <c r="AN837292" s="19"/>
      <c r="AO837292" s="19"/>
      <c r="AP837292"/>
    </row>
    <row r="837293" spans="1:42" s="116" customFormat="1" x14ac:dyDescent="0.3">
      <c r="A837293"/>
      <c r="B837293"/>
      <c r="C837293"/>
      <c r="D837293"/>
      <c r="E837293"/>
      <c r="F837293"/>
      <c r="G837293"/>
      <c r="H837293"/>
      <c r="I837293"/>
      <c r="J837293"/>
      <c r="K837293"/>
      <c r="L837293"/>
      <c r="M837293" s="115"/>
      <c r="N837293" s="115"/>
      <c r="O837293"/>
      <c r="P837293"/>
      <c r="Q837293"/>
      <c r="R837293" s="19"/>
      <c r="S837293" s="19"/>
      <c r="T837293"/>
      <c r="U837293" s="113"/>
      <c r="V837293" s="19"/>
      <c r="W837293" s="19"/>
      <c r="X837293" s="19"/>
      <c r="Y837293" s="19"/>
      <c r="Z837293" s="19"/>
      <c r="AA837293" s="19"/>
      <c r="AB837293" s="19"/>
      <c r="AC837293" s="19"/>
      <c r="AD837293" s="19"/>
      <c r="AE837293" s="19"/>
      <c r="AF837293" s="19"/>
      <c r="AG837293" s="19"/>
      <c r="AH837293" s="19"/>
      <c r="AI837293" s="19"/>
      <c r="AJ837293" s="19"/>
      <c r="AK837293" s="19"/>
      <c r="AL837293" s="19"/>
      <c r="AM837293" s="19"/>
      <c r="AN837293" s="19"/>
      <c r="AO837293" s="19"/>
      <c r="AP837293"/>
    </row>
    <row r="837294" spans="1:42" s="116" customFormat="1" x14ac:dyDescent="0.3">
      <c r="A837294"/>
      <c r="B837294"/>
      <c r="C837294"/>
      <c r="D837294"/>
      <c r="E837294"/>
      <c r="F837294"/>
      <c r="G837294"/>
      <c r="H837294"/>
      <c r="I837294"/>
      <c r="J837294"/>
      <c r="K837294"/>
      <c r="L837294"/>
      <c r="M837294" s="115"/>
      <c r="N837294" s="115"/>
      <c r="O837294"/>
      <c r="P837294"/>
      <c r="Q837294"/>
      <c r="R837294" s="19"/>
      <c r="S837294" s="19"/>
      <c r="T837294"/>
      <c r="U837294" s="113"/>
      <c r="V837294" s="19"/>
      <c r="W837294" s="19"/>
      <c r="X837294" s="19"/>
      <c r="Y837294" s="19"/>
      <c r="Z837294" s="19"/>
      <c r="AA837294" s="19"/>
      <c r="AB837294" s="19"/>
      <c r="AC837294" s="19"/>
      <c r="AD837294" s="19"/>
      <c r="AE837294" s="19"/>
      <c r="AF837294" s="19"/>
      <c r="AG837294" s="19"/>
      <c r="AH837294" s="19"/>
      <c r="AI837294" s="19"/>
      <c r="AJ837294" s="19"/>
      <c r="AK837294" s="19"/>
      <c r="AL837294" s="19"/>
      <c r="AM837294" s="19"/>
      <c r="AN837294" s="19"/>
      <c r="AO837294" s="19"/>
      <c r="AP837294"/>
    </row>
    <row r="837295" spans="1:42" s="116" customFormat="1" x14ac:dyDescent="0.3">
      <c r="A837295"/>
      <c r="B837295"/>
      <c r="C837295"/>
      <c r="D837295"/>
      <c r="E837295"/>
      <c r="F837295"/>
      <c r="G837295"/>
      <c r="H837295"/>
      <c r="I837295"/>
      <c r="J837295"/>
      <c r="K837295"/>
      <c r="L837295"/>
      <c r="M837295" s="115"/>
      <c r="N837295" s="115"/>
      <c r="O837295"/>
      <c r="P837295"/>
      <c r="Q837295"/>
      <c r="R837295" s="19"/>
      <c r="S837295" s="19"/>
      <c r="T837295"/>
      <c r="U837295" s="113"/>
      <c r="V837295" s="19"/>
      <c r="W837295" s="19"/>
      <c r="X837295" s="19"/>
      <c r="Y837295" s="19"/>
      <c r="Z837295" s="19"/>
      <c r="AA837295" s="19"/>
      <c r="AB837295" s="19"/>
      <c r="AC837295" s="19"/>
      <c r="AD837295" s="19"/>
      <c r="AE837295" s="19"/>
      <c r="AF837295" s="19"/>
      <c r="AG837295" s="19"/>
      <c r="AH837295" s="19"/>
      <c r="AI837295" s="19"/>
      <c r="AJ837295" s="19"/>
      <c r="AK837295" s="19"/>
      <c r="AL837295" s="19"/>
      <c r="AM837295" s="19"/>
      <c r="AN837295" s="19"/>
      <c r="AO837295" s="19"/>
      <c r="AP837295"/>
    </row>
    <row r="837296" spans="1:42" s="116" customFormat="1" x14ac:dyDescent="0.3">
      <c r="A837296"/>
      <c r="B837296"/>
      <c r="C837296"/>
      <c r="D837296"/>
      <c r="E837296"/>
      <c r="F837296"/>
      <c r="G837296"/>
      <c r="H837296"/>
      <c r="I837296"/>
      <c r="J837296"/>
      <c r="K837296"/>
      <c r="L837296"/>
      <c r="M837296" s="115"/>
      <c r="N837296" s="115"/>
      <c r="O837296"/>
      <c r="P837296"/>
      <c r="Q837296"/>
      <c r="R837296" s="19"/>
      <c r="S837296" s="19"/>
      <c r="T837296"/>
      <c r="U837296" s="113"/>
      <c r="V837296" s="19"/>
      <c r="W837296" s="19"/>
      <c r="X837296" s="19"/>
      <c r="Y837296" s="19"/>
      <c r="Z837296" s="19"/>
      <c r="AA837296" s="19"/>
      <c r="AB837296" s="19"/>
      <c r="AC837296" s="19"/>
      <c r="AD837296" s="19"/>
      <c r="AE837296" s="19"/>
      <c r="AF837296" s="19"/>
      <c r="AG837296" s="19"/>
      <c r="AH837296" s="19"/>
      <c r="AI837296" s="19"/>
      <c r="AJ837296" s="19"/>
      <c r="AK837296" s="19"/>
      <c r="AL837296" s="19"/>
      <c r="AM837296" s="19"/>
      <c r="AN837296" s="19"/>
      <c r="AO837296" s="19"/>
      <c r="AP837296"/>
    </row>
    <row r="837297" spans="1:42" s="116" customFormat="1" x14ac:dyDescent="0.3">
      <c r="A837297"/>
      <c r="B837297"/>
      <c r="C837297"/>
      <c r="D837297"/>
      <c r="E837297"/>
      <c r="F837297"/>
      <c r="G837297"/>
      <c r="H837297"/>
      <c r="I837297"/>
      <c r="J837297"/>
      <c r="K837297"/>
      <c r="L837297"/>
      <c r="M837297" s="115"/>
      <c r="N837297" s="115"/>
      <c r="O837297"/>
      <c r="P837297"/>
      <c r="Q837297"/>
      <c r="R837297" s="19"/>
      <c r="S837297" s="19"/>
      <c r="T837297"/>
      <c r="U837297" s="113"/>
      <c r="V837297" s="19"/>
      <c r="W837297" s="19"/>
      <c r="X837297" s="19"/>
      <c r="Y837297" s="19"/>
      <c r="Z837297" s="19"/>
      <c r="AA837297" s="19"/>
      <c r="AB837297" s="19"/>
      <c r="AC837297" s="19"/>
      <c r="AD837297" s="19"/>
      <c r="AE837297" s="19"/>
      <c r="AF837297" s="19"/>
      <c r="AG837297" s="19"/>
      <c r="AH837297" s="19"/>
      <c r="AI837297" s="19"/>
      <c r="AJ837297" s="19"/>
      <c r="AK837297" s="19"/>
      <c r="AL837297" s="19"/>
      <c r="AM837297" s="19"/>
      <c r="AN837297" s="19"/>
      <c r="AO837297" s="19"/>
      <c r="AP837297"/>
    </row>
    <row r="837298" spans="1:42" s="116" customFormat="1" x14ac:dyDescent="0.3">
      <c r="A837298"/>
      <c r="B837298"/>
      <c r="C837298"/>
      <c r="D837298"/>
      <c r="E837298"/>
      <c r="F837298"/>
      <c r="G837298"/>
      <c r="H837298"/>
      <c r="I837298"/>
      <c r="J837298"/>
      <c r="K837298"/>
      <c r="L837298"/>
      <c r="M837298" s="115"/>
      <c r="N837298" s="115"/>
      <c r="O837298"/>
      <c r="P837298"/>
      <c r="Q837298"/>
      <c r="R837298" s="19"/>
      <c r="S837298" s="19"/>
      <c r="T837298"/>
      <c r="U837298" s="113"/>
      <c r="V837298" s="19"/>
      <c r="W837298" s="19"/>
      <c r="X837298" s="19"/>
      <c r="Y837298" s="19"/>
      <c r="Z837298" s="19"/>
      <c r="AA837298" s="19"/>
      <c r="AB837298" s="19"/>
      <c r="AC837298" s="19"/>
      <c r="AD837298" s="19"/>
      <c r="AE837298" s="19"/>
      <c r="AF837298" s="19"/>
      <c r="AG837298" s="19"/>
      <c r="AH837298" s="19"/>
      <c r="AI837298" s="19"/>
      <c r="AJ837298" s="19"/>
      <c r="AK837298" s="19"/>
      <c r="AL837298" s="19"/>
      <c r="AM837298" s="19"/>
      <c r="AN837298" s="19"/>
      <c r="AO837298" s="19"/>
      <c r="AP837298"/>
    </row>
    <row r="837299" spans="1:42" s="116" customFormat="1" x14ac:dyDescent="0.3">
      <c r="A837299"/>
      <c r="B837299"/>
      <c r="C837299"/>
      <c r="D837299"/>
      <c r="E837299"/>
      <c r="F837299"/>
      <c r="G837299"/>
      <c r="H837299"/>
      <c r="I837299"/>
      <c r="J837299"/>
      <c r="K837299"/>
      <c r="L837299"/>
      <c r="M837299" s="115"/>
      <c r="N837299" s="115"/>
      <c r="O837299"/>
      <c r="P837299"/>
      <c r="Q837299"/>
      <c r="R837299" s="19"/>
      <c r="S837299" s="19"/>
      <c r="T837299"/>
      <c r="U837299" s="113"/>
      <c r="V837299" s="19"/>
      <c r="W837299" s="19"/>
      <c r="X837299" s="19"/>
      <c r="Y837299" s="19"/>
      <c r="Z837299" s="19"/>
      <c r="AA837299" s="19"/>
      <c r="AB837299" s="19"/>
      <c r="AC837299" s="19"/>
      <c r="AD837299" s="19"/>
      <c r="AE837299" s="19"/>
      <c r="AF837299" s="19"/>
      <c r="AG837299" s="19"/>
      <c r="AH837299" s="19"/>
      <c r="AI837299" s="19"/>
      <c r="AJ837299" s="19"/>
      <c r="AK837299" s="19"/>
      <c r="AL837299" s="19"/>
      <c r="AM837299" s="19"/>
      <c r="AN837299" s="19"/>
      <c r="AO837299" s="19"/>
      <c r="AP837299"/>
    </row>
    <row r="837300" spans="1:42" s="116" customFormat="1" x14ac:dyDescent="0.3">
      <c r="A837300"/>
      <c r="B837300"/>
      <c r="C837300"/>
      <c r="D837300"/>
      <c r="E837300"/>
      <c r="F837300"/>
      <c r="G837300"/>
      <c r="H837300"/>
      <c r="I837300"/>
      <c r="J837300"/>
      <c r="K837300"/>
      <c r="L837300"/>
      <c r="M837300" s="115"/>
      <c r="N837300" s="115"/>
      <c r="O837300"/>
      <c r="P837300"/>
      <c r="Q837300"/>
      <c r="R837300" s="19"/>
      <c r="S837300" s="19"/>
      <c r="T837300"/>
      <c r="U837300" s="113"/>
      <c r="V837300" s="19"/>
      <c r="W837300" s="19"/>
      <c r="X837300" s="19"/>
      <c r="Y837300" s="19"/>
      <c r="Z837300" s="19"/>
      <c r="AA837300" s="19"/>
      <c r="AB837300" s="19"/>
      <c r="AC837300" s="19"/>
      <c r="AD837300" s="19"/>
      <c r="AE837300" s="19"/>
      <c r="AF837300" s="19"/>
      <c r="AG837300" s="19"/>
      <c r="AH837300" s="19"/>
      <c r="AI837300" s="19"/>
      <c r="AJ837300" s="19"/>
      <c r="AK837300" s="19"/>
      <c r="AL837300" s="19"/>
      <c r="AM837300" s="19"/>
      <c r="AN837300" s="19"/>
      <c r="AO837300" s="19"/>
      <c r="AP837300"/>
    </row>
    <row r="837301" spans="1:42" s="116" customFormat="1" x14ac:dyDescent="0.3">
      <c r="A837301"/>
      <c r="B837301"/>
      <c r="C837301"/>
      <c r="D837301"/>
      <c r="E837301"/>
      <c r="F837301"/>
      <c r="G837301"/>
      <c r="H837301"/>
      <c r="I837301"/>
      <c r="J837301"/>
      <c r="K837301"/>
      <c r="L837301"/>
      <c r="M837301" s="115"/>
      <c r="N837301" s="115"/>
      <c r="O837301"/>
      <c r="P837301"/>
      <c r="Q837301"/>
      <c r="R837301" s="19"/>
      <c r="S837301" s="19"/>
      <c r="T837301"/>
      <c r="U837301" s="113"/>
      <c r="V837301" s="19"/>
      <c r="W837301" s="19"/>
      <c r="X837301" s="19"/>
      <c r="Y837301" s="19"/>
      <c r="Z837301" s="19"/>
      <c r="AA837301" s="19"/>
      <c r="AB837301" s="19"/>
      <c r="AC837301" s="19"/>
      <c r="AD837301" s="19"/>
      <c r="AE837301" s="19"/>
      <c r="AF837301" s="19"/>
      <c r="AG837301" s="19"/>
      <c r="AH837301" s="19"/>
      <c r="AI837301" s="19"/>
      <c r="AJ837301" s="19"/>
      <c r="AK837301" s="19"/>
      <c r="AL837301" s="19"/>
      <c r="AM837301" s="19"/>
      <c r="AN837301" s="19"/>
      <c r="AO837301" s="19"/>
      <c r="AP837301"/>
    </row>
    <row r="837302" spans="1:42" s="116" customFormat="1" x14ac:dyDescent="0.3">
      <c r="A837302"/>
      <c r="B837302"/>
      <c r="C837302"/>
      <c r="D837302"/>
      <c r="E837302"/>
      <c r="F837302"/>
      <c r="G837302"/>
      <c r="H837302"/>
      <c r="I837302"/>
      <c r="J837302"/>
      <c r="K837302"/>
      <c r="L837302"/>
      <c r="M837302" s="115"/>
      <c r="N837302" s="115"/>
      <c r="O837302"/>
      <c r="P837302"/>
      <c r="Q837302"/>
      <c r="R837302" s="19"/>
      <c r="S837302" s="19"/>
      <c r="T837302"/>
      <c r="U837302" s="113"/>
      <c r="V837302" s="19"/>
      <c r="W837302" s="19"/>
      <c r="X837302" s="19"/>
      <c r="Y837302" s="19"/>
      <c r="Z837302" s="19"/>
      <c r="AA837302" s="19"/>
      <c r="AB837302" s="19"/>
      <c r="AC837302" s="19"/>
      <c r="AD837302" s="19"/>
      <c r="AE837302" s="19"/>
      <c r="AF837302" s="19"/>
      <c r="AG837302" s="19"/>
      <c r="AH837302" s="19"/>
      <c r="AI837302" s="19"/>
      <c r="AJ837302" s="19"/>
      <c r="AK837302" s="19"/>
      <c r="AL837302" s="19"/>
      <c r="AM837302" s="19"/>
      <c r="AN837302" s="19"/>
      <c r="AO837302" s="19"/>
      <c r="AP837302"/>
    </row>
    <row r="837303" spans="1:42" s="116" customFormat="1" x14ac:dyDescent="0.3">
      <c r="A837303"/>
      <c r="B837303"/>
      <c r="C837303"/>
      <c r="D837303"/>
      <c r="E837303"/>
      <c r="F837303"/>
      <c r="G837303"/>
      <c r="H837303"/>
      <c r="I837303"/>
      <c r="J837303"/>
      <c r="K837303"/>
      <c r="L837303"/>
      <c r="M837303" s="115"/>
      <c r="N837303" s="115"/>
      <c r="O837303"/>
      <c r="P837303"/>
      <c r="Q837303"/>
      <c r="R837303" s="19"/>
      <c r="S837303" s="19"/>
      <c r="T837303"/>
      <c r="U837303" s="113"/>
      <c r="V837303" s="19"/>
      <c r="W837303" s="19"/>
      <c r="X837303" s="19"/>
      <c r="Y837303" s="19"/>
      <c r="Z837303" s="19"/>
      <c r="AA837303" s="19"/>
      <c r="AB837303" s="19"/>
      <c r="AC837303" s="19"/>
      <c r="AD837303" s="19"/>
      <c r="AE837303" s="19"/>
      <c r="AF837303" s="19"/>
      <c r="AG837303" s="19"/>
      <c r="AH837303" s="19"/>
      <c r="AI837303" s="19"/>
      <c r="AJ837303" s="19"/>
      <c r="AK837303" s="19"/>
      <c r="AL837303" s="19"/>
      <c r="AM837303" s="19"/>
      <c r="AN837303" s="19"/>
      <c r="AO837303" s="19"/>
      <c r="AP837303"/>
    </row>
    <row r="837304" spans="1:42" s="116" customFormat="1" x14ac:dyDescent="0.3">
      <c r="A837304"/>
      <c r="B837304"/>
      <c r="C837304"/>
      <c r="D837304"/>
      <c r="E837304"/>
      <c r="F837304"/>
      <c r="G837304"/>
      <c r="H837304"/>
      <c r="I837304"/>
      <c r="J837304"/>
      <c r="K837304"/>
      <c r="L837304"/>
      <c r="M837304" s="115"/>
      <c r="N837304" s="115"/>
      <c r="O837304"/>
      <c r="P837304"/>
      <c r="Q837304"/>
      <c r="R837304" s="19"/>
      <c r="S837304" s="19"/>
      <c r="T837304"/>
      <c r="U837304" s="113"/>
      <c r="V837304" s="19"/>
      <c r="W837304" s="19"/>
      <c r="X837304" s="19"/>
      <c r="Y837304" s="19"/>
      <c r="Z837304" s="19"/>
      <c r="AA837304" s="19"/>
      <c r="AB837304" s="19"/>
      <c r="AC837304" s="19"/>
      <c r="AD837304" s="19"/>
      <c r="AE837304" s="19"/>
      <c r="AF837304" s="19"/>
      <c r="AG837304" s="19"/>
      <c r="AH837304" s="19"/>
      <c r="AI837304" s="19"/>
      <c r="AJ837304" s="19"/>
      <c r="AK837304" s="19"/>
      <c r="AL837304" s="19"/>
      <c r="AM837304" s="19"/>
      <c r="AN837304" s="19"/>
      <c r="AO837304" s="19"/>
      <c r="AP837304"/>
    </row>
    <row r="837305" spans="1:42" s="116" customFormat="1" x14ac:dyDescent="0.3">
      <c r="A837305"/>
      <c r="B837305"/>
      <c r="C837305"/>
      <c r="D837305"/>
      <c r="E837305"/>
      <c r="F837305"/>
      <c r="G837305"/>
      <c r="H837305"/>
      <c r="I837305"/>
      <c r="J837305"/>
      <c r="K837305"/>
      <c r="L837305"/>
      <c r="M837305" s="115"/>
      <c r="N837305" s="115"/>
      <c r="O837305"/>
      <c r="P837305"/>
      <c r="Q837305"/>
      <c r="R837305" s="19"/>
      <c r="S837305" s="19"/>
      <c r="T837305"/>
      <c r="U837305" s="113"/>
      <c r="V837305" s="19"/>
      <c r="W837305" s="19"/>
      <c r="X837305" s="19"/>
      <c r="Y837305" s="19"/>
      <c r="Z837305" s="19"/>
      <c r="AA837305" s="19"/>
      <c r="AB837305" s="19"/>
      <c r="AC837305" s="19"/>
      <c r="AD837305" s="19"/>
      <c r="AE837305" s="19"/>
      <c r="AF837305" s="19"/>
      <c r="AG837305" s="19"/>
      <c r="AH837305" s="19"/>
      <c r="AI837305" s="19"/>
      <c r="AJ837305" s="19"/>
      <c r="AK837305" s="19"/>
      <c r="AL837305" s="19"/>
      <c r="AM837305" s="19"/>
      <c r="AN837305" s="19"/>
      <c r="AO837305" s="19"/>
      <c r="AP837305"/>
    </row>
    <row r="837306" spans="1:42" s="116" customFormat="1" x14ac:dyDescent="0.3">
      <c r="A837306"/>
      <c r="B837306"/>
      <c r="C837306"/>
      <c r="D837306"/>
      <c r="E837306"/>
      <c r="F837306"/>
      <c r="G837306"/>
      <c r="H837306"/>
      <c r="I837306"/>
      <c r="J837306"/>
      <c r="K837306"/>
      <c r="L837306"/>
      <c r="M837306" s="115"/>
      <c r="N837306" s="115"/>
      <c r="O837306"/>
      <c r="P837306"/>
      <c r="Q837306"/>
      <c r="R837306" s="19"/>
      <c r="S837306" s="19"/>
      <c r="T837306"/>
      <c r="U837306" s="113"/>
      <c r="V837306" s="19"/>
      <c r="W837306" s="19"/>
      <c r="X837306" s="19"/>
      <c r="Y837306" s="19"/>
      <c r="Z837306" s="19"/>
      <c r="AA837306" s="19"/>
      <c r="AB837306" s="19"/>
      <c r="AC837306" s="19"/>
      <c r="AD837306" s="19"/>
      <c r="AE837306" s="19"/>
      <c r="AF837306" s="19"/>
      <c r="AG837306" s="19"/>
      <c r="AH837306" s="19"/>
      <c r="AI837306" s="19"/>
      <c r="AJ837306" s="19"/>
      <c r="AK837306" s="19"/>
      <c r="AL837306" s="19"/>
      <c r="AM837306" s="19"/>
      <c r="AN837306" s="19"/>
      <c r="AO837306" s="19"/>
      <c r="AP837306"/>
    </row>
    <row r="837307" spans="1:42" s="116" customFormat="1" x14ac:dyDescent="0.3">
      <c r="A837307"/>
      <c r="B837307"/>
      <c r="C837307"/>
      <c r="D837307"/>
      <c r="E837307"/>
      <c r="F837307"/>
      <c r="G837307"/>
      <c r="H837307"/>
      <c r="I837307"/>
      <c r="J837307"/>
      <c r="K837307"/>
      <c r="L837307"/>
      <c r="M837307" s="115"/>
      <c r="N837307" s="115"/>
      <c r="O837307"/>
      <c r="P837307"/>
      <c r="Q837307"/>
      <c r="R837307" s="19"/>
      <c r="S837307" s="19"/>
      <c r="T837307"/>
      <c r="U837307" s="113"/>
      <c r="V837307" s="19"/>
      <c r="W837307" s="19"/>
      <c r="X837307" s="19"/>
      <c r="Y837307" s="19"/>
      <c r="Z837307" s="19"/>
      <c r="AA837307" s="19"/>
      <c r="AB837307" s="19"/>
      <c r="AC837307" s="19"/>
      <c r="AD837307" s="19"/>
      <c r="AE837307" s="19"/>
      <c r="AF837307" s="19"/>
      <c r="AG837307" s="19"/>
      <c r="AH837307" s="19"/>
      <c r="AI837307" s="19"/>
      <c r="AJ837307" s="19"/>
      <c r="AK837307" s="19"/>
      <c r="AL837307" s="19"/>
      <c r="AM837307" s="19"/>
      <c r="AN837307" s="19"/>
      <c r="AO837307" s="19"/>
      <c r="AP837307"/>
    </row>
    <row r="837308" spans="1:42" s="116" customFormat="1" x14ac:dyDescent="0.3">
      <c r="A837308"/>
      <c r="B837308"/>
      <c r="C837308"/>
      <c r="D837308"/>
      <c r="E837308"/>
      <c r="F837308"/>
      <c r="G837308"/>
      <c r="H837308"/>
      <c r="I837308"/>
      <c r="J837308"/>
      <c r="K837308"/>
      <c r="L837308"/>
      <c r="M837308" s="115"/>
      <c r="N837308" s="115"/>
      <c r="O837308"/>
      <c r="P837308"/>
      <c r="Q837308"/>
      <c r="R837308" s="19"/>
      <c r="S837308" s="19"/>
      <c r="T837308"/>
      <c r="U837308" s="113"/>
      <c r="V837308" s="19"/>
      <c r="W837308" s="19"/>
      <c r="X837308" s="19"/>
      <c r="Y837308" s="19"/>
      <c r="Z837308" s="19"/>
      <c r="AA837308" s="19"/>
      <c r="AB837308" s="19"/>
      <c r="AC837308" s="19"/>
      <c r="AD837308" s="19"/>
      <c r="AE837308" s="19"/>
      <c r="AF837308" s="19"/>
      <c r="AG837308" s="19"/>
      <c r="AH837308" s="19"/>
      <c r="AI837308" s="19"/>
      <c r="AJ837308" s="19"/>
      <c r="AK837308" s="19"/>
      <c r="AL837308" s="19"/>
      <c r="AM837308" s="19"/>
      <c r="AN837308" s="19"/>
      <c r="AO837308" s="19"/>
      <c r="AP837308"/>
    </row>
    <row r="837309" spans="1:42" s="116" customFormat="1" x14ac:dyDescent="0.3">
      <c r="A837309"/>
      <c r="B837309"/>
      <c r="C837309"/>
      <c r="D837309"/>
      <c r="E837309"/>
      <c r="F837309"/>
      <c r="G837309"/>
      <c r="H837309"/>
      <c r="I837309"/>
      <c r="J837309"/>
      <c r="K837309"/>
      <c r="L837309"/>
      <c r="M837309" s="115"/>
      <c r="N837309" s="115"/>
      <c r="O837309"/>
      <c r="P837309"/>
      <c r="Q837309"/>
      <c r="R837309" s="19"/>
      <c r="S837309" s="19"/>
      <c r="T837309"/>
      <c r="U837309" s="113"/>
      <c r="V837309" s="19"/>
      <c r="W837309" s="19"/>
      <c r="X837309" s="19"/>
      <c r="Y837309" s="19"/>
      <c r="Z837309" s="19"/>
      <c r="AA837309" s="19"/>
      <c r="AB837309" s="19"/>
      <c r="AC837309" s="19"/>
      <c r="AD837309" s="19"/>
      <c r="AE837309" s="19"/>
      <c r="AF837309" s="19"/>
      <c r="AG837309" s="19"/>
      <c r="AH837309" s="19"/>
      <c r="AI837309" s="19"/>
      <c r="AJ837309" s="19"/>
      <c r="AK837309" s="19"/>
      <c r="AL837309" s="19"/>
      <c r="AM837309" s="19"/>
      <c r="AN837309" s="19"/>
      <c r="AO837309" s="19"/>
      <c r="AP837309"/>
    </row>
    <row r="837310" spans="1:42" s="116" customFormat="1" x14ac:dyDescent="0.3">
      <c r="A837310"/>
      <c r="B837310"/>
      <c r="C837310"/>
      <c r="D837310"/>
      <c r="E837310"/>
      <c r="F837310"/>
      <c r="G837310"/>
      <c r="H837310"/>
      <c r="I837310"/>
      <c r="J837310"/>
      <c r="K837310"/>
      <c r="L837310"/>
      <c r="M837310" s="115"/>
      <c r="N837310" s="115"/>
      <c r="O837310"/>
      <c r="P837310"/>
      <c r="Q837310"/>
      <c r="R837310" s="19"/>
      <c r="S837310" s="19"/>
      <c r="T837310"/>
      <c r="U837310" s="113"/>
      <c r="V837310" s="19"/>
      <c r="W837310" s="19"/>
      <c r="X837310" s="19"/>
      <c r="Y837310" s="19"/>
      <c r="Z837310" s="19"/>
      <c r="AA837310" s="19"/>
      <c r="AB837310" s="19"/>
      <c r="AC837310" s="19"/>
      <c r="AD837310" s="19"/>
      <c r="AE837310" s="19"/>
      <c r="AF837310" s="19"/>
      <c r="AG837310" s="19"/>
      <c r="AH837310" s="19"/>
      <c r="AI837310" s="19"/>
      <c r="AJ837310" s="19"/>
      <c r="AK837310" s="19"/>
      <c r="AL837310" s="19"/>
      <c r="AM837310" s="19"/>
      <c r="AN837310" s="19"/>
      <c r="AO837310" s="19"/>
      <c r="AP837310"/>
    </row>
    <row r="837311" spans="1:42" s="116" customFormat="1" x14ac:dyDescent="0.3">
      <c r="A837311"/>
      <c r="B837311"/>
      <c r="C837311"/>
      <c r="D837311"/>
      <c r="E837311"/>
      <c r="F837311"/>
      <c r="G837311"/>
      <c r="H837311"/>
      <c r="I837311"/>
      <c r="J837311"/>
      <c r="K837311"/>
      <c r="L837311"/>
      <c r="M837311" s="115"/>
      <c r="N837311" s="115"/>
      <c r="O837311"/>
      <c r="P837311"/>
      <c r="Q837311"/>
      <c r="R837311" s="19"/>
      <c r="S837311" s="19"/>
      <c r="T837311"/>
      <c r="U837311" s="113"/>
      <c r="V837311" s="19"/>
      <c r="W837311" s="19"/>
      <c r="X837311" s="19"/>
      <c r="Y837311" s="19"/>
      <c r="Z837311" s="19"/>
      <c r="AA837311" s="19"/>
      <c r="AB837311" s="19"/>
      <c r="AC837311" s="19"/>
      <c r="AD837311" s="19"/>
      <c r="AE837311" s="19"/>
      <c r="AF837311" s="19"/>
      <c r="AG837311" s="19"/>
      <c r="AH837311" s="19"/>
      <c r="AI837311" s="19"/>
      <c r="AJ837311" s="19"/>
      <c r="AK837311" s="19"/>
      <c r="AL837311" s="19"/>
      <c r="AM837311" s="19"/>
      <c r="AN837311" s="19"/>
      <c r="AO837311" s="19"/>
      <c r="AP837311"/>
    </row>
    <row r="837312" spans="1:42" s="116" customFormat="1" x14ac:dyDescent="0.3">
      <c r="A837312"/>
      <c r="B837312"/>
      <c r="C837312"/>
      <c r="D837312"/>
      <c r="E837312"/>
      <c r="F837312"/>
      <c r="G837312"/>
      <c r="H837312"/>
      <c r="I837312"/>
      <c r="J837312"/>
      <c r="K837312"/>
      <c r="L837312"/>
      <c r="M837312" s="115"/>
      <c r="N837312" s="115"/>
      <c r="O837312"/>
      <c r="P837312"/>
      <c r="Q837312"/>
      <c r="R837312" s="19"/>
      <c r="S837312" s="19"/>
      <c r="T837312"/>
      <c r="U837312" s="113"/>
      <c r="V837312" s="19"/>
      <c r="W837312" s="19"/>
      <c r="X837312" s="19"/>
      <c r="Y837312" s="19"/>
      <c r="Z837312" s="19"/>
      <c r="AA837312" s="19"/>
      <c r="AB837312" s="19"/>
      <c r="AC837312" s="19"/>
      <c r="AD837312" s="19"/>
      <c r="AE837312" s="19"/>
      <c r="AF837312" s="19"/>
      <c r="AG837312" s="19"/>
      <c r="AH837312" s="19"/>
      <c r="AI837312" s="19"/>
      <c r="AJ837312" s="19"/>
      <c r="AK837312" s="19"/>
      <c r="AL837312" s="19"/>
      <c r="AM837312" s="19"/>
      <c r="AN837312" s="19"/>
      <c r="AO837312" s="19"/>
      <c r="AP837312"/>
    </row>
    <row r="837313" spans="1:42" s="116" customFormat="1" x14ac:dyDescent="0.3">
      <c r="A837313"/>
      <c r="B837313"/>
      <c r="C837313"/>
      <c r="D837313"/>
      <c r="E837313"/>
      <c r="F837313"/>
      <c r="G837313"/>
      <c r="H837313"/>
      <c r="I837313"/>
      <c r="J837313"/>
      <c r="K837313"/>
      <c r="L837313"/>
      <c r="M837313" s="115"/>
      <c r="N837313" s="115"/>
      <c r="O837313"/>
      <c r="P837313"/>
      <c r="Q837313"/>
      <c r="R837313" s="19"/>
      <c r="S837313" s="19"/>
      <c r="T837313"/>
      <c r="U837313" s="113"/>
      <c r="V837313" s="19"/>
      <c r="W837313" s="19"/>
      <c r="X837313" s="19"/>
      <c r="Y837313" s="19"/>
      <c r="Z837313" s="19"/>
      <c r="AA837313" s="19"/>
      <c r="AB837313" s="19"/>
      <c r="AC837313" s="19"/>
      <c r="AD837313" s="19"/>
      <c r="AE837313" s="19"/>
      <c r="AF837313" s="19"/>
      <c r="AG837313" s="19"/>
      <c r="AH837313" s="19"/>
      <c r="AI837313" s="19"/>
      <c r="AJ837313" s="19"/>
      <c r="AK837313" s="19"/>
      <c r="AL837313" s="19"/>
      <c r="AM837313" s="19"/>
      <c r="AN837313" s="19"/>
      <c r="AO837313" s="19"/>
      <c r="AP837313"/>
    </row>
    <row r="837314" spans="1:42" s="116" customFormat="1" x14ac:dyDescent="0.3">
      <c r="A837314"/>
      <c r="B837314"/>
      <c r="C837314"/>
      <c r="D837314"/>
      <c r="E837314"/>
      <c r="F837314"/>
      <c r="G837314"/>
      <c r="H837314"/>
      <c r="I837314"/>
      <c r="J837314"/>
      <c r="K837314"/>
      <c r="L837314"/>
      <c r="M837314" s="115"/>
      <c r="N837314" s="115"/>
      <c r="O837314"/>
      <c r="P837314"/>
      <c r="Q837314"/>
      <c r="R837314" s="19"/>
      <c r="S837314" s="19"/>
      <c r="T837314"/>
      <c r="U837314" s="113"/>
      <c r="V837314" s="19"/>
      <c r="W837314" s="19"/>
      <c r="X837314" s="19"/>
      <c r="Y837314" s="19"/>
      <c r="Z837314" s="19"/>
      <c r="AA837314" s="19"/>
      <c r="AB837314" s="19"/>
      <c r="AC837314" s="19"/>
      <c r="AD837314" s="19"/>
      <c r="AE837314" s="19"/>
      <c r="AF837314" s="19"/>
      <c r="AG837314" s="19"/>
      <c r="AH837314" s="19"/>
      <c r="AI837314" s="19"/>
      <c r="AJ837314" s="19"/>
      <c r="AK837314" s="19"/>
      <c r="AL837314" s="19"/>
      <c r="AM837314" s="19"/>
      <c r="AN837314" s="19"/>
      <c r="AO837314" s="19"/>
      <c r="AP837314"/>
    </row>
    <row r="837315" spans="1:42" s="116" customFormat="1" x14ac:dyDescent="0.3">
      <c r="A837315"/>
      <c r="B837315"/>
      <c r="C837315"/>
      <c r="D837315"/>
      <c r="E837315"/>
      <c r="F837315"/>
      <c r="G837315"/>
      <c r="H837315"/>
      <c r="I837315"/>
      <c r="J837315"/>
      <c r="K837315"/>
      <c r="L837315"/>
      <c r="M837315" s="115"/>
      <c r="N837315" s="115"/>
      <c r="O837315"/>
      <c r="P837315"/>
      <c r="Q837315"/>
      <c r="R837315" s="19"/>
      <c r="S837315" s="19"/>
      <c r="T837315"/>
      <c r="U837315" s="113"/>
      <c r="V837315" s="19"/>
      <c r="W837315" s="19"/>
      <c r="X837315" s="19"/>
      <c r="Y837315" s="19"/>
      <c r="Z837315" s="19"/>
      <c r="AA837315" s="19"/>
      <c r="AB837315" s="19"/>
      <c r="AC837315" s="19"/>
      <c r="AD837315" s="19"/>
      <c r="AE837315" s="19"/>
      <c r="AF837315" s="19"/>
      <c r="AG837315" s="19"/>
      <c r="AH837315" s="19"/>
      <c r="AI837315" s="19"/>
      <c r="AJ837315" s="19"/>
      <c r="AK837315" s="19"/>
      <c r="AL837315" s="19"/>
      <c r="AM837315" s="19"/>
      <c r="AN837315" s="19"/>
      <c r="AO837315" s="19"/>
      <c r="AP837315"/>
    </row>
    <row r="837316" spans="1:42" s="116" customFormat="1" x14ac:dyDescent="0.3">
      <c r="A837316"/>
      <c r="B837316"/>
      <c r="C837316"/>
      <c r="D837316"/>
      <c r="E837316"/>
      <c r="F837316"/>
      <c r="G837316"/>
      <c r="H837316"/>
      <c r="I837316"/>
      <c r="J837316"/>
      <c r="K837316"/>
      <c r="L837316"/>
      <c r="M837316" s="115"/>
      <c r="N837316" s="115"/>
      <c r="O837316"/>
      <c r="P837316"/>
      <c r="Q837316"/>
      <c r="R837316" s="19"/>
      <c r="S837316" s="19"/>
      <c r="T837316"/>
      <c r="U837316" s="113"/>
      <c r="V837316" s="19"/>
      <c r="W837316" s="19"/>
      <c r="X837316" s="19"/>
      <c r="Y837316" s="19"/>
      <c r="Z837316" s="19"/>
      <c r="AA837316" s="19"/>
      <c r="AB837316" s="19"/>
      <c r="AC837316" s="19"/>
      <c r="AD837316" s="19"/>
      <c r="AE837316" s="19"/>
      <c r="AF837316" s="19"/>
      <c r="AG837316" s="19"/>
      <c r="AH837316" s="19"/>
      <c r="AI837316" s="19"/>
      <c r="AJ837316" s="19"/>
      <c r="AK837316" s="19"/>
      <c r="AL837316" s="19"/>
      <c r="AM837316" s="19"/>
      <c r="AN837316" s="19"/>
      <c r="AO837316" s="19"/>
      <c r="AP837316"/>
    </row>
    <row r="837317" spans="1:42" s="116" customFormat="1" x14ac:dyDescent="0.3">
      <c r="A837317"/>
      <c r="B837317"/>
      <c r="C837317"/>
      <c r="D837317"/>
      <c r="E837317"/>
      <c r="F837317"/>
      <c r="G837317"/>
      <c r="H837317"/>
      <c r="I837317"/>
      <c r="J837317"/>
      <c r="K837317"/>
      <c r="L837317"/>
      <c r="M837317" s="115"/>
      <c r="N837317" s="115"/>
      <c r="O837317"/>
      <c r="P837317"/>
      <c r="Q837317"/>
      <c r="R837317" s="19"/>
      <c r="S837317" s="19"/>
      <c r="T837317"/>
      <c r="U837317" s="113"/>
      <c r="V837317" s="19"/>
      <c r="W837317" s="19"/>
      <c r="X837317" s="19"/>
      <c r="Y837317" s="19"/>
      <c r="Z837317" s="19"/>
      <c r="AA837317" s="19"/>
      <c r="AB837317" s="19"/>
      <c r="AC837317" s="19"/>
      <c r="AD837317" s="19"/>
      <c r="AE837317" s="19"/>
      <c r="AF837317" s="19"/>
      <c r="AG837317" s="19"/>
      <c r="AH837317" s="19"/>
      <c r="AI837317" s="19"/>
      <c r="AJ837317" s="19"/>
      <c r="AK837317" s="19"/>
      <c r="AL837317" s="19"/>
      <c r="AM837317" s="19"/>
      <c r="AN837317" s="19"/>
      <c r="AO837317" s="19"/>
      <c r="AP837317"/>
    </row>
    <row r="837318" spans="1:42" s="116" customFormat="1" x14ac:dyDescent="0.3">
      <c r="A837318"/>
      <c r="B837318"/>
      <c r="C837318"/>
      <c r="D837318"/>
      <c r="E837318"/>
      <c r="F837318"/>
      <c r="G837318"/>
      <c r="H837318"/>
      <c r="I837318"/>
      <c r="J837318"/>
      <c r="K837318"/>
      <c r="L837318"/>
      <c r="M837318" s="115"/>
      <c r="N837318" s="115"/>
      <c r="O837318"/>
      <c r="P837318"/>
      <c r="Q837318"/>
      <c r="R837318" s="19"/>
      <c r="S837318" s="19"/>
      <c r="T837318"/>
      <c r="U837318" s="113"/>
      <c r="V837318" s="19"/>
      <c r="W837318" s="19"/>
      <c r="X837318" s="19"/>
      <c r="Y837318" s="19"/>
      <c r="Z837318" s="19"/>
      <c r="AA837318" s="19"/>
      <c r="AB837318" s="19"/>
      <c r="AC837318" s="19"/>
      <c r="AD837318" s="19"/>
      <c r="AE837318" s="19"/>
      <c r="AF837318" s="19"/>
      <c r="AG837318" s="19"/>
      <c r="AH837318" s="19"/>
      <c r="AI837318" s="19"/>
      <c r="AJ837318" s="19"/>
      <c r="AK837318" s="19"/>
      <c r="AL837318" s="19"/>
      <c r="AM837318" s="19"/>
      <c r="AN837318" s="19"/>
      <c r="AO837318" s="19"/>
      <c r="AP837318"/>
    </row>
    <row r="837319" spans="1:42" s="116" customFormat="1" x14ac:dyDescent="0.3">
      <c r="A837319"/>
      <c r="B837319"/>
      <c r="C837319"/>
      <c r="D837319"/>
      <c r="E837319"/>
      <c r="F837319"/>
      <c r="G837319"/>
      <c r="H837319"/>
      <c r="I837319"/>
      <c r="J837319"/>
      <c r="K837319"/>
      <c r="L837319"/>
      <c r="M837319" s="115"/>
      <c r="N837319" s="115"/>
      <c r="O837319"/>
      <c r="P837319"/>
      <c r="Q837319"/>
      <c r="R837319" s="19"/>
      <c r="S837319" s="19"/>
      <c r="T837319"/>
      <c r="U837319" s="113"/>
      <c r="V837319" s="19"/>
      <c r="W837319" s="19"/>
      <c r="X837319" s="19"/>
      <c r="Y837319" s="19"/>
      <c r="Z837319" s="19"/>
      <c r="AA837319" s="19"/>
      <c r="AB837319" s="19"/>
      <c r="AC837319" s="19"/>
      <c r="AD837319" s="19"/>
      <c r="AE837319" s="19"/>
      <c r="AF837319" s="19"/>
      <c r="AG837319" s="19"/>
      <c r="AH837319" s="19"/>
      <c r="AI837319" s="19"/>
      <c r="AJ837319" s="19"/>
      <c r="AK837319" s="19"/>
      <c r="AL837319" s="19"/>
      <c r="AM837319" s="19"/>
      <c r="AN837319" s="19"/>
      <c r="AO837319" s="19"/>
      <c r="AP837319"/>
    </row>
    <row r="837320" spans="1:42" s="116" customFormat="1" x14ac:dyDescent="0.3">
      <c r="A837320"/>
      <c r="B837320"/>
      <c r="C837320"/>
      <c r="D837320"/>
      <c r="E837320"/>
      <c r="F837320"/>
      <c r="G837320"/>
      <c r="H837320"/>
      <c r="I837320"/>
      <c r="J837320"/>
      <c r="K837320"/>
      <c r="L837320"/>
      <c r="M837320" s="115"/>
      <c r="N837320" s="115"/>
      <c r="O837320"/>
      <c r="P837320"/>
      <c r="Q837320"/>
      <c r="R837320" s="19"/>
      <c r="S837320" s="19"/>
      <c r="T837320"/>
      <c r="U837320" s="113"/>
      <c r="V837320" s="19"/>
      <c r="W837320" s="19"/>
      <c r="X837320" s="19"/>
      <c r="Y837320" s="19"/>
      <c r="Z837320" s="19"/>
      <c r="AA837320" s="19"/>
      <c r="AB837320" s="19"/>
      <c r="AC837320" s="19"/>
      <c r="AD837320" s="19"/>
      <c r="AE837320" s="19"/>
      <c r="AF837320" s="19"/>
      <c r="AG837320" s="19"/>
      <c r="AH837320" s="19"/>
      <c r="AI837320" s="19"/>
      <c r="AJ837320" s="19"/>
      <c r="AK837320" s="19"/>
      <c r="AL837320" s="19"/>
      <c r="AM837320" s="19"/>
      <c r="AN837320" s="19"/>
      <c r="AO837320" s="19"/>
      <c r="AP837320"/>
    </row>
    <row r="837321" spans="1:42" s="116" customFormat="1" x14ac:dyDescent="0.3">
      <c r="A837321"/>
      <c r="B837321"/>
      <c r="C837321"/>
      <c r="D837321"/>
      <c r="E837321"/>
      <c r="F837321"/>
      <c r="G837321"/>
      <c r="H837321"/>
      <c r="I837321"/>
      <c r="J837321"/>
      <c r="K837321"/>
      <c r="L837321"/>
      <c r="M837321" s="115"/>
      <c r="N837321" s="115"/>
      <c r="O837321"/>
      <c r="P837321"/>
      <c r="Q837321"/>
      <c r="R837321" s="19"/>
      <c r="S837321" s="19"/>
      <c r="T837321"/>
      <c r="U837321" s="113"/>
      <c r="V837321" s="19"/>
      <c r="W837321" s="19"/>
      <c r="X837321" s="19"/>
      <c r="Y837321" s="19"/>
      <c r="Z837321" s="19"/>
      <c r="AA837321" s="19"/>
      <c r="AB837321" s="19"/>
      <c r="AC837321" s="19"/>
      <c r="AD837321" s="19"/>
      <c r="AE837321" s="19"/>
      <c r="AF837321" s="19"/>
      <c r="AG837321" s="19"/>
      <c r="AH837321" s="19"/>
      <c r="AI837321" s="19"/>
      <c r="AJ837321" s="19"/>
      <c r="AK837321" s="19"/>
      <c r="AL837321" s="19"/>
      <c r="AM837321" s="19"/>
      <c r="AN837321" s="19"/>
      <c r="AO837321" s="19"/>
      <c r="AP837321"/>
    </row>
    <row r="837322" spans="1:42" s="116" customFormat="1" x14ac:dyDescent="0.3">
      <c r="A837322"/>
      <c r="B837322"/>
      <c r="C837322"/>
      <c r="D837322"/>
      <c r="E837322"/>
      <c r="F837322"/>
      <c r="G837322"/>
      <c r="H837322"/>
      <c r="I837322"/>
      <c r="J837322"/>
      <c r="K837322"/>
      <c r="L837322"/>
      <c r="M837322" s="115"/>
      <c r="N837322" s="115"/>
      <c r="O837322"/>
      <c r="P837322"/>
      <c r="Q837322"/>
      <c r="R837322" s="19"/>
      <c r="S837322" s="19"/>
      <c r="T837322"/>
      <c r="U837322" s="113"/>
      <c r="V837322" s="19"/>
      <c r="W837322" s="19"/>
      <c r="X837322" s="19"/>
      <c r="Y837322" s="19"/>
      <c r="Z837322" s="19"/>
      <c r="AA837322" s="19"/>
      <c r="AB837322" s="19"/>
      <c r="AC837322" s="19"/>
      <c r="AD837322" s="19"/>
      <c r="AE837322" s="19"/>
      <c r="AF837322" s="19"/>
      <c r="AG837322" s="19"/>
      <c r="AH837322" s="19"/>
      <c r="AI837322" s="19"/>
      <c r="AJ837322" s="19"/>
      <c r="AK837322" s="19"/>
      <c r="AL837322" s="19"/>
      <c r="AM837322" s="19"/>
      <c r="AN837322" s="19"/>
      <c r="AO837322" s="19"/>
      <c r="AP837322"/>
    </row>
    <row r="837323" spans="1:42" s="116" customFormat="1" x14ac:dyDescent="0.3">
      <c r="A837323"/>
      <c r="B837323"/>
      <c r="C837323"/>
      <c r="D837323"/>
      <c r="E837323"/>
      <c r="F837323"/>
      <c r="G837323"/>
      <c r="H837323"/>
      <c r="I837323"/>
      <c r="J837323"/>
      <c r="K837323"/>
      <c r="L837323"/>
      <c r="M837323" s="115"/>
      <c r="N837323" s="115"/>
      <c r="O837323"/>
      <c r="P837323"/>
      <c r="Q837323"/>
      <c r="R837323" s="19"/>
      <c r="S837323" s="19"/>
      <c r="T837323"/>
      <c r="U837323" s="113"/>
      <c r="V837323" s="19"/>
      <c r="W837323" s="19"/>
      <c r="X837323" s="19"/>
      <c r="Y837323" s="19"/>
      <c r="Z837323" s="19"/>
      <c r="AA837323" s="19"/>
      <c r="AB837323" s="19"/>
      <c r="AC837323" s="19"/>
      <c r="AD837323" s="19"/>
      <c r="AE837323" s="19"/>
      <c r="AF837323" s="19"/>
      <c r="AG837323" s="19"/>
      <c r="AH837323" s="19"/>
      <c r="AI837323" s="19"/>
      <c r="AJ837323" s="19"/>
      <c r="AK837323" s="19"/>
      <c r="AL837323" s="19"/>
      <c r="AM837323" s="19"/>
      <c r="AN837323" s="19"/>
      <c r="AO837323" s="19"/>
      <c r="AP837323"/>
    </row>
    <row r="837324" spans="1:42" s="116" customFormat="1" x14ac:dyDescent="0.3">
      <c r="A837324"/>
      <c r="B837324"/>
      <c r="C837324"/>
      <c r="D837324"/>
      <c r="E837324"/>
      <c r="F837324"/>
      <c r="G837324"/>
      <c r="H837324"/>
      <c r="I837324"/>
      <c r="J837324"/>
      <c r="K837324"/>
      <c r="L837324"/>
      <c r="M837324" s="115"/>
      <c r="N837324" s="115"/>
      <c r="O837324"/>
      <c r="P837324"/>
      <c r="Q837324"/>
      <c r="R837324" s="19"/>
      <c r="S837324" s="19"/>
      <c r="T837324"/>
      <c r="U837324" s="113"/>
      <c r="V837324" s="19"/>
      <c r="W837324" s="19"/>
      <c r="X837324" s="19"/>
      <c r="Y837324" s="19"/>
      <c r="Z837324" s="19"/>
      <c r="AA837324" s="19"/>
      <c r="AB837324" s="19"/>
      <c r="AC837324" s="19"/>
      <c r="AD837324" s="19"/>
      <c r="AE837324" s="19"/>
      <c r="AF837324" s="19"/>
      <c r="AG837324" s="19"/>
      <c r="AH837324" s="19"/>
      <c r="AI837324" s="19"/>
      <c r="AJ837324" s="19"/>
      <c r="AK837324" s="19"/>
      <c r="AL837324" s="19"/>
      <c r="AM837324" s="19"/>
      <c r="AN837324" s="19"/>
      <c r="AO837324" s="19"/>
      <c r="AP837324"/>
    </row>
    <row r="837325" spans="1:42" s="116" customFormat="1" x14ac:dyDescent="0.3">
      <c r="A837325"/>
      <c r="B837325"/>
      <c r="C837325"/>
      <c r="D837325"/>
      <c r="E837325"/>
      <c r="F837325"/>
      <c r="G837325"/>
      <c r="H837325"/>
      <c r="I837325"/>
      <c r="J837325"/>
      <c r="K837325"/>
      <c r="L837325"/>
      <c r="M837325" s="115"/>
      <c r="N837325" s="115"/>
      <c r="O837325"/>
      <c r="P837325"/>
      <c r="Q837325"/>
      <c r="R837325" s="19"/>
      <c r="S837325" s="19"/>
      <c r="T837325"/>
      <c r="U837325" s="113"/>
      <c r="V837325" s="19"/>
      <c r="W837325" s="19"/>
      <c r="X837325" s="19"/>
      <c r="Y837325" s="19"/>
      <c r="Z837325" s="19"/>
      <c r="AA837325" s="19"/>
      <c r="AB837325" s="19"/>
      <c r="AC837325" s="19"/>
      <c r="AD837325" s="19"/>
      <c r="AE837325" s="19"/>
      <c r="AF837325" s="19"/>
      <c r="AG837325" s="19"/>
      <c r="AH837325" s="19"/>
      <c r="AI837325" s="19"/>
      <c r="AJ837325" s="19"/>
      <c r="AK837325" s="19"/>
      <c r="AL837325" s="19"/>
      <c r="AM837325" s="19"/>
      <c r="AN837325" s="19"/>
      <c r="AO837325" s="19"/>
      <c r="AP837325"/>
    </row>
    <row r="837326" spans="1:42" s="116" customFormat="1" x14ac:dyDescent="0.3">
      <c r="A837326"/>
      <c r="B837326"/>
      <c r="C837326"/>
      <c r="D837326"/>
      <c r="E837326"/>
      <c r="F837326"/>
      <c r="G837326"/>
      <c r="H837326"/>
      <c r="I837326"/>
      <c r="J837326"/>
      <c r="K837326"/>
      <c r="L837326"/>
      <c r="M837326" s="115"/>
      <c r="N837326" s="115"/>
      <c r="O837326"/>
      <c r="P837326"/>
      <c r="Q837326"/>
      <c r="R837326" s="19"/>
      <c r="S837326" s="19"/>
      <c r="T837326"/>
      <c r="U837326" s="113"/>
      <c r="V837326" s="19"/>
      <c r="W837326" s="19"/>
      <c r="X837326" s="19"/>
      <c r="Y837326" s="19"/>
      <c r="Z837326" s="19"/>
      <c r="AA837326" s="19"/>
      <c r="AB837326" s="19"/>
      <c r="AC837326" s="19"/>
      <c r="AD837326" s="19"/>
      <c r="AE837326" s="19"/>
      <c r="AF837326" s="19"/>
      <c r="AG837326" s="19"/>
      <c r="AH837326" s="19"/>
      <c r="AI837326" s="19"/>
      <c r="AJ837326" s="19"/>
      <c r="AK837326" s="19"/>
      <c r="AL837326" s="19"/>
      <c r="AM837326" s="19"/>
      <c r="AN837326" s="19"/>
      <c r="AO837326" s="19"/>
      <c r="AP837326"/>
    </row>
    <row r="837327" spans="1:42" s="116" customFormat="1" x14ac:dyDescent="0.3">
      <c r="A837327"/>
      <c r="B837327"/>
      <c r="C837327"/>
      <c r="D837327"/>
      <c r="E837327"/>
      <c r="F837327"/>
      <c r="G837327"/>
      <c r="H837327"/>
      <c r="I837327"/>
      <c r="J837327"/>
      <c r="K837327"/>
      <c r="L837327"/>
      <c r="M837327" s="115"/>
      <c r="N837327" s="115"/>
      <c r="O837327"/>
      <c r="P837327"/>
      <c r="Q837327"/>
      <c r="R837327" s="19"/>
      <c r="S837327" s="19"/>
      <c r="T837327"/>
      <c r="U837327" s="113"/>
      <c r="V837327" s="19"/>
      <c r="W837327" s="19"/>
      <c r="X837327" s="19"/>
      <c r="Y837327" s="19"/>
      <c r="Z837327" s="19"/>
      <c r="AA837327" s="19"/>
      <c r="AB837327" s="19"/>
      <c r="AC837327" s="19"/>
      <c r="AD837327" s="19"/>
      <c r="AE837327" s="19"/>
      <c r="AF837327" s="19"/>
      <c r="AG837327" s="19"/>
      <c r="AH837327" s="19"/>
      <c r="AI837327" s="19"/>
      <c r="AJ837327" s="19"/>
      <c r="AK837327" s="19"/>
      <c r="AL837327" s="19"/>
      <c r="AM837327" s="19"/>
      <c r="AN837327" s="19"/>
      <c r="AO837327" s="19"/>
      <c r="AP837327"/>
    </row>
    <row r="837328" spans="1:42" s="116" customFormat="1" x14ac:dyDescent="0.3">
      <c r="A837328"/>
      <c r="B837328"/>
      <c r="C837328"/>
      <c r="D837328"/>
      <c r="E837328"/>
      <c r="F837328"/>
      <c r="G837328"/>
      <c r="H837328"/>
      <c r="I837328"/>
      <c r="J837328"/>
      <c r="K837328"/>
      <c r="L837328"/>
      <c r="M837328" s="115"/>
      <c r="N837328" s="115"/>
      <c r="O837328"/>
      <c r="P837328"/>
      <c r="Q837328"/>
      <c r="R837328" s="19"/>
      <c r="S837328" s="19"/>
      <c r="T837328"/>
      <c r="U837328" s="113"/>
      <c r="V837328" s="19"/>
      <c r="W837328" s="19"/>
      <c r="X837328" s="19"/>
      <c r="Y837328" s="19"/>
      <c r="Z837328" s="19"/>
      <c r="AA837328" s="19"/>
      <c r="AB837328" s="19"/>
      <c r="AC837328" s="19"/>
      <c r="AD837328" s="19"/>
      <c r="AE837328" s="19"/>
      <c r="AF837328" s="19"/>
      <c r="AG837328" s="19"/>
      <c r="AH837328" s="19"/>
      <c r="AI837328" s="19"/>
      <c r="AJ837328" s="19"/>
      <c r="AK837328" s="19"/>
      <c r="AL837328" s="19"/>
      <c r="AM837328" s="19"/>
      <c r="AN837328" s="19"/>
      <c r="AO837328" s="19"/>
      <c r="AP837328"/>
    </row>
    <row r="837329" spans="1:42" s="116" customFormat="1" x14ac:dyDescent="0.3">
      <c r="A837329"/>
      <c r="B837329"/>
      <c r="C837329"/>
      <c r="D837329"/>
      <c r="E837329"/>
      <c r="F837329"/>
      <c r="G837329"/>
      <c r="H837329"/>
      <c r="I837329"/>
      <c r="J837329"/>
      <c r="K837329"/>
      <c r="L837329"/>
      <c r="M837329" s="115"/>
      <c r="N837329" s="115"/>
      <c r="O837329"/>
      <c r="P837329"/>
      <c r="Q837329"/>
      <c r="R837329" s="19"/>
      <c r="S837329" s="19"/>
      <c r="T837329"/>
      <c r="U837329" s="113"/>
      <c r="V837329" s="19"/>
      <c r="W837329" s="19"/>
      <c r="X837329" s="19"/>
      <c r="Y837329" s="19"/>
      <c r="Z837329" s="19"/>
      <c r="AA837329" s="19"/>
      <c r="AB837329" s="19"/>
      <c r="AC837329" s="19"/>
      <c r="AD837329" s="19"/>
      <c r="AE837329" s="19"/>
      <c r="AF837329" s="19"/>
      <c r="AG837329" s="19"/>
      <c r="AH837329" s="19"/>
      <c r="AI837329" s="19"/>
      <c r="AJ837329" s="19"/>
      <c r="AK837329" s="19"/>
      <c r="AL837329" s="19"/>
      <c r="AM837329" s="19"/>
      <c r="AN837329" s="19"/>
      <c r="AO837329" s="19"/>
      <c r="AP837329"/>
    </row>
    <row r="837330" spans="1:42" s="116" customFormat="1" x14ac:dyDescent="0.3">
      <c r="A837330"/>
      <c r="B837330"/>
      <c r="C837330"/>
      <c r="D837330"/>
      <c r="E837330"/>
      <c r="F837330"/>
      <c r="G837330"/>
      <c r="H837330"/>
      <c r="I837330"/>
      <c r="J837330"/>
      <c r="K837330"/>
      <c r="L837330"/>
      <c r="M837330" s="115"/>
      <c r="N837330" s="115"/>
      <c r="O837330"/>
      <c r="P837330"/>
      <c r="Q837330"/>
      <c r="R837330" s="19"/>
      <c r="S837330" s="19"/>
      <c r="T837330"/>
      <c r="U837330" s="113"/>
      <c r="V837330" s="19"/>
      <c r="W837330" s="19"/>
      <c r="X837330" s="19"/>
      <c r="Y837330" s="19"/>
      <c r="Z837330" s="19"/>
      <c r="AA837330" s="19"/>
      <c r="AB837330" s="19"/>
      <c r="AC837330" s="19"/>
      <c r="AD837330" s="19"/>
      <c r="AE837330" s="19"/>
      <c r="AF837330" s="19"/>
      <c r="AG837330" s="19"/>
      <c r="AH837330" s="19"/>
      <c r="AI837330" s="19"/>
      <c r="AJ837330" s="19"/>
      <c r="AK837330" s="19"/>
      <c r="AL837330" s="19"/>
      <c r="AM837330" s="19"/>
      <c r="AN837330" s="19"/>
      <c r="AO837330" s="19"/>
      <c r="AP837330"/>
    </row>
    <row r="837331" spans="1:42" s="116" customFormat="1" x14ac:dyDescent="0.3">
      <c r="A837331"/>
      <c r="B837331"/>
      <c r="C837331"/>
      <c r="D837331"/>
      <c r="E837331"/>
      <c r="F837331"/>
      <c r="G837331"/>
      <c r="H837331"/>
      <c r="I837331"/>
      <c r="J837331"/>
      <c r="K837331"/>
      <c r="L837331"/>
      <c r="M837331" s="115"/>
      <c r="N837331" s="115"/>
      <c r="O837331"/>
      <c r="P837331"/>
      <c r="Q837331"/>
      <c r="R837331" s="19"/>
      <c r="S837331" s="19"/>
      <c r="T837331"/>
      <c r="U837331" s="113"/>
      <c r="V837331" s="19"/>
      <c r="W837331" s="19"/>
      <c r="X837331" s="19"/>
      <c r="Y837331" s="19"/>
      <c r="Z837331" s="19"/>
      <c r="AA837331" s="19"/>
      <c r="AB837331" s="19"/>
      <c r="AC837331" s="19"/>
      <c r="AD837331" s="19"/>
      <c r="AE837331" s="19"/>
      <c r="AF837331" s="19"/>
      <c r="AG837331" s="19"/>
      <c r="AH837331" s="19"/>
      <c r="AI837331" s="19"/>
      <c r="AJ837331" s="19"/>
      <c r="AK837331" s="19"/>
      <c r="AL837331" s="19"/>
      <c r="AM837331" s="19"/>
      <c r="AN837331" s="19"/>
      <c r="AO837331" s="19"/>
      <c r="AP837331"/>
    </row>
    <row r="837332" spans="1:42" s="116" customFormat="1" x14ac:dyDescent="0.3">
      <c r="A837332"/>
      <c r="B837332"/>
      <c r="C837332"/>
      <c r="D837332"/>
      <c r="E837332"/>
      <c r="F837332"/>
      <c r="G837332"/>
      <c r="H837332"/>
      <c r="I837332"/>
      <c r="J837332"/>
      <c r="K837332"/>
      <c r="L837332"/>
      <c r="M837332" s="115"/>
      <c r="N837332" s="115"/>
      <c r="O837332"/>
      <c r="P837332"/>
      <c r="Q837332"/>
      <c r="R837332" s="19"/>
      <c r="S837332" s="19"/>
      <c r="T837332"/>
      <c r="U837332" s="113"/>
      <c r="V837332" s="19"/>
      <c r="W837332" s="19"/>
      <c r="X837332" s="19"/>
      <c r="Y837332" s="19"/>
      <c r="Z837332" s="19"/>
      <c r="AA837332" s="19"/>
      <c r="AB837332" s="19"/>
      <c r="AC837332" s="19"/>
      <c r="AD837332" s="19"/>
      <c r="AE837332" s="19"/>
      <c r="AF837332" s="19"/>
      <c r="AG837332" s="19"/>
      <c r="AH837332" s="19"/>
      <c r="AI837332" s="19"/>
      <c r="AJ837332" s="19"/>
      <c r="AK837332" s="19"/>
      <c r="AL837332" s="19"/>
      <c r="AM837332" s="19"/>
      <c r="AN837332" s="19"/>
      <c r="AO837332" s="19"/>
      <c r="AP837332"/>
    </row>
    <row r="837333" spans="1:42" s="116" customFormat="1" x14ac:dyDescent="0.3">
      <c r="A837333"/>
      <c r="B837333"/>
      <c r="C837333"/>
      <c r="D837333"/>
      <c r="E837333"/>
      <c r="F837333"/>
      <c r="G837333"/>
      <c r="H837333"/>
      <c r="I837333"/>
      <c r="J837333"/>
      <c r="K837333"/>
      <c r="L837333"/>
      <c r="M837333" s="115"/>
      <c r="N837333" s="115"/>
      <c r="O837333"/>
      <c r="P837333"/>
      <c r="Q837333"/>
      <c r="R837333" s="19"/>
      <c r="S837333" s="19"/>
      <c r="T837333"/>
      <c r="U837333" s="113"/>
      <c r="V837333" s="19"/>
      <c r="W837333" s="19"/>
      <c r="X837333" s="19"/>
      <c r="Y837333" s="19"/>
      <c r="Z837333" s="19"/>
      <c r="AA837333" s="19"/>
      <c r="AB837333" s="19"/>
      <c r="AC837333" s="19"/>
      <c r="AD837333" s="19"/>
      <c r="AE837333" s="19"/>
      <c r="AF837333" s="19"/>
      <c r="AG837333" s="19"/>
      <c r="AH837333" s="19"/>
      <c r="AI837333" s="19"/>
      <c r="AJ837333" s="19"/>
      <c r="AK837333" s="19"/>
      <c r="AL837333" s="19"/>
      <c r="AM837333" s="19"/>
      <c r="AN837333" s="19"/>
      <c r="AO837333" s="19"/>
      <c r="AP837333"/>
    </row>
    <row r="837334" spans="1:42" s="116" customFormat="1" x14ac:dyDescent="0.3">
      <c r="A837334"/>
      <c r="B837334"/>
      <c r="C837334"/>
      <c r="D837334"/>
      <c r="E837334"/>
      <c r="F837334"/>
      <c r="G837334"/>
      <c r="H837334"/>
      <c r="I837334"/>
      <c r="J837334"/>
      <c r="K837334"/>
      <c r="L837334"/>
      <c r="M837334" s="115"/>
      <c r="N837334" s="115"/>
      <c r="O837334"/>
      <c r="P837334"/>
      <c r="Q837334"/>
      <c r="R837334" s="19"/>
      <c r="S837334" s="19"/>
      <c r="T837334"/>
      <c r="U837334" s="113"/>
      <c r="V837334" s="19"/>
      <c r="W837334" s="19"/>
      <c r="X837334" s="19"/>
      <c r="Y837334" s="19"/>
      <c r="Z837334" s="19"/>
      <c r="AA837334" s="19"/>
      <c r="AB837334" s="19"/>
      <c r="AC837334" s="19"/>
      <c r="AD837334" s="19"/>
      <c r="AE837334" s="19"/>
      <c r="AF837334" s="19"/>
      <c r="AG837334" s="19"/>
      <c r="AH837334" s="19"/>
      <c r="AI837334" s="19"/>
      <c r="AJ837334" s="19"/>
      <c r="AK837334" s="19"/>
      <c r="AL837334" s="19"/>
      <c r="AM837334" s="19"/>
      <c r="AN837334" s="19"/>
      <c r="AO837334" s="19"/>
      <c r="AP837334"/>
    </row>
    <row r="837335" spans="1:42" s="116" customFormat="1" x14ac:dyDescent="0.3">
      <c r="A837335"/>
      <c r="B837335"/>
      <c r="C837335"/>
      <c r="D837335"/>
      <c r="E837335"/>
      <c r="F837335"/>
      <c r="G837335"/>
      <c r="H837335"/>
      <c r="I837335"/>
      <c r="J837335"/>
      <c r="K837335"/>
      <c r="L837335"/>
      <c r="M837335" s="115"/>
      <c r="N837335" s="115"/>
      <c r="O837335"/>
      <c r="P837335"/>
      <c r="Q837335"/>
      <c r="R837335" s="19"/>
      <c r="S837335" s="19"/>
      <c r="T837335"/>
      <c r="U837335" s="113"/>
      <c r="V837335" s="19"/>
      <c r="W837335" s="19"/>
      <c r="X837335" s="19"/>
      <c r="Y837335" s="19"/>
      <c r="Z837335" s="19"/>
      <c r="AA837335" s="19"/>
      <c r="AB837335" s="19"/>
      <c r="AC837335" s="19"/>
      <c r="AD837335" s="19"/>
      <c r="AE837335" s="19"/>
      <c r="AF837335" s="19"/>
      <c r="AG837335" s="19"/>
      <c r="AH837335" s="19"/>
      <c r="AI837335" s="19"/>
      <c r="AJ837335" s="19"/>
      <c r="AK837335" s="19"/>
      <c r="AL837335" s="19"/>
      <c r="AM837335" s="19"/>
      <c r="AN837335" s="19"/>
      <c r="AO837335" s="19"/>
      <c r="AP837335"/>
    </row>
    <row r="837336" spans="1:42" s="116" customFormat="1" x14ac:dyDescent="0.3">
      <c r="A837336"/>
      <c r="B837336"/>
      <c r="C837336"/>
      <c r="D837336"/>
      <c r="E837336"/>
      <c r="F837336"/>
      <c r="G837336"/>
      <c r="H837336"/>
      <c r="I837336"/>
      <c r="J837336"/>
      <c r="K837336"/>
      <c r="L837336"/>
      <c r="M837336" s="115"/>
      <c r="N837336" s="115"/>
      <c r="O837336"/>
      <c r="P837336"/>
      <c r="Q837336"/>
      <c r="R837336" s="19"/>
      <c r="S837336" s="19"/>
      <c r="T837336"/>
      <c r="U837336" s="113"/>
      <c r="V837336" s="19"/>
      <c r="W837336" s="19"/>
      <c r="X837336" s="19"/>
      <c r="Y837336" s="19"/>
      <c r="Z837336" s="19"/>
      <c r="AA837336" s="19"/>
      <c r="AB837336" s="19"/>
      <c r="AC837336" s="19"/>
      <c r="AD837336" s="19"/>
      <c r="AE837336" s="19"/>
      <c r="AF837336" s="19"/>
      <c r="AG837336" s="19"/>
      <c r="AH837336" s="19"/>
      <c r="AI837336" s="19"/>
      <c r="AJ837336" s="19"/>
      <c r="AK837336" s="19"/>
      <c r="AL837336" s="19"/>
      <c r="AM837336" s="19"/>
      <c r="AN837336" s="19"/>
      <c r="AO837336" s="19"/>
      <c r="AP837336"/>
    </row>
    <row r="837337" spans="1:42" s="116" customFormat="1" x14ac:dyDescent="0.3">
      <c r="A837337"/>
      <c r="B837337"/>
      <c r="C837337"/>
      <c r="D837337"/>
      <c r="E837337"/>
      <c r="F837337"/>
      <c r="G837337"/>
      <c r="H837337"/>
      <c r="I837337"/>
      <c r="J837337"/>
      <c r="K837337"/>
      <c r="L837337"/>
      <c r="M837337" s="115"/>
      <c r="N837337" s="115"/>
      <c r="O837337"/>
      <c r="P837337"/>
      <c r="Q837337"/>
      <c r="R837337" s="19"/>
      <c r="S837337" s="19"/>
      <c r="T837337"/>
      <c r="U837337" s="113"/>
      <c r="V837337" s="19"/>
      <c r="W837337" s="19"/>
      <c r="X837337" s="19"/>
      <c r="Y837337" s="19"/>
      <c r="Z837337" s="19"/>
      <c r="AA837337" s="19"/>
      <c r="AB837337" s="19"/>
      <c r="AC837337" s="19"/>
      <c r="AD837337" s="19"/>
      <c r="AE837337" s="19"/>
      <c r="AF837337" s="19"/>
      <c r="AG837337" s="19"/>
      <c r="AH837337" s="19"/>
      <c r="AI837337" s="19"/>
      <c r="AJ837337" s="19"/>
      <c r="AK837337" s="19"/>
      <c r="AL837337" s="19"/>
      <c r="AM837337" s="19"/>
      <c r="AN837337" s="19"/>
      <c r="AO837337" s="19"/>
      <c r="AP837337"/>
    </row>
    <row r="837338" spans="1:42" s="116" customFormat="1" x14ac:dyDescent="0.3">
      <c r="A837338"/>
      <c r="B837338"/>
      <c r="C837338"/>
      <c r="D837338"/>
      <c r="E837338"/>
      <c r="F837338"/>
      <c r="G837338"/>
      <c r="H837338"/>
      <c r="I837338"/>
      <c r="J837338"/>
      <c r="K837338"/>
      <c r="L837338"/>
      <c r="M837338" s="115"/>
      <c r="N837338" s="115"/>
      <c r="O837338"/>
      <c r="P837338"/>
      <c r="Q837338"/>
      <c r="R837338" s="19"/>
      <c r="S837338" s="19"/>
      <c r="T837338"/>
      <c r="U837338" s="113"/>
      <c r="V837338" s="19"/>
      <c r="W837338" s="19"/>
      <c r="X837338" s="19"/>
      <c r="Y837338" s="19"/>
      <c r="Z837338" s="19"/>
      <c r="AA837338" s="19"/>
      <c r="AB837338" s="19"/>
      <c r="AC837338" s="19"/>
      <c r="AD837338" s="19"/>
      <c r="AE837338" s="19"/>
      <c r="AF837338" s="19"/>
      <c r="AG837338" s="19"/>
      <c r="AH837338" s="19"/>
      <c r="AI837338" s="19"/>
      <c r="AJ837338" s="19"/>
      <c r="AK837338" s="19"/>
      <c r="AL837338" s="19"/>
      <c r="AM837338" s="19"/>
      <c r="AN837338" s="19"/>
      <c r="AO837338" s="19"/>
      <c r="AP837338"/>
    </row>
    <row r="837339" spans="1:42" s="116" customFormat="1" x14ac:dyDescent="0.3">
      <c r="A837339"/>
      <c r="B837339"/>
      <c r="C837339"/>
      <c r="D837339"/>
      <c r="E837339"/>
      <c r="F837339"/>
      <c r="G837339"/>
      <c r="H837339"/>
      <c r="I837339"/>
      <c r="J837339"/>
      <c r="K837339"/>
      <c r="L837339"/>
      <c r="M837339" s="115"/>
      <c r="N837339" s="115"/>
      <c r="O837339"/>
      <c r="P837339"/>
      <c r="Q837339"/>
      <c r="R837339" s="19"/>
      <c r="S837339" s="19"/>
      <c r="T837339"/>
      <c r="U837339" s="113"/>
      <c r="V837339" s="19"/>
      <c r="W837339" s="19"/>
      <c r="X837339" s="19"/>
      <c r="Y837339" s="19"/>
      <c r="Z837339" s="19"/>
      <c r="AA837339" s="19"/>
      <c r="AB837339" s="19"/>
      <c r="AC837339" s="19"/>
      <c r="AD837339" s="19"/>
      <c r="AE837339" s="19"/>
      <c r="AF837339" s="19"/>
      <c r="AG837339" s="19"/>
      <c r="AH837339" s="19"/>
      <c r="AI837339" s="19"/>
      <c r="AJ837339" s="19"/>
      <c r="AK837339" s="19"/>
      <c r="AL837339" s="19"/>
      <c r="AM837339" s="19"/>
      <c r="AN837339" s="19"/>
      <c r="AO837339" s="19"/>
      <c r="AP837339"/>
    </row>
    <row r="837340" spans="1:42" s="116" customFormat="1" x14ac:dyDescent="0.3">
      <c r="A837340"/>
      <c r="B837340"/>
      <c r="C837340"/>
      <c r="D837340"/>
      <c r="E837340"/>
      <c r="F837340"/>
      <c r="G837340"/>
      <c r="H837340"/>
      <c r="I837340"/>
      <c r="J837340"/>
      <c r="K837340"/>
      <c r="L837340"/>
      <c r="M837340" s="115"/>
      <c r="N837340" s="115"/>
      <c r="O837340"/>
      <c r="P837340"/>
      <c r="Q837340"/>
      <c r="R837340" s="19"/>
      <c r="S837340" s="19"/>
      <c r="T837340"/>
      <c r="U837340" s="113"/>
      <c r="V837340" s="19"/>
      <c r="W837340" s="19"/>
      <c r="X837340" s="19"/>
      <c r="Y837340" s="19"/>
      <c r="Z837340" s="19"/>
      <c r="AA837340" s="19"/>
      <c r="AB837340" s="19"/>
      <c r="AC837340" s="19"/>
      <c r="AD837340" s="19"/>
      <c r="AE837340" s="19"/>
      <c r="AF837340" s="19"/>
      <c r="AG837340" s="19"/>
      <c r="AH837340" s="19"/>
      <c r="AI837340" s="19"/>
      <c r="AJ837340" s="19"/>
      <c r="AK837340" s="19"/>
      <c r="AL837340" s="19"/>
      <c r="AM837340" s="19"/>
      <c r="AN837340" s="19"/>
      <c r="AO837340" s="19"/>
      <c r="AP837340"/>
    </row>
    <row r="837341" spans="1:42" s="116" customFormat="1" x14ac:dyDescent="0.3">
      <c r="A837341"/>
      <c r="B837341"/>
      <c r="C837341"/>
      <c r="D837341"/>
      <c r="E837341"/>
      <c r="F837341"/>
      <c r="G837341"/>
      <c r="H837341"/>
      <c r="I837341"/>
      <c r="J837341"/>
      <c r="K837341"/>
      <c r="L837341"/>
      <c r="M837341" s="115"/>
      <c r="N837341" s="115"/>
      <c r="O837341"/>
      <c r="P837341"/>
      <c r="Q837341"/>
      <c r="R837341" s="19"/>
      <c r="S837341" s="19"/>
      <c r="T837341"/>
      <c r="U837341" s="113"/>
      <c r="V837341" s="19"/>
      <c r="W837341" s="19"/>
      <c r="X837341" s="19"/>
      <c r="Y837341" s="19"/>
      <c r="Z837341" s="19"/>
      <c r="AA837341" s="19"/>
      <c r="AB837341" s="19"/>
      <c r="AC837341" s="19"/>
      <c r="AD837341" s="19"/>
      <c r="AE837341" s="19"/>
      <c r="AF837341" s="19"/>
      <c r="AG837341" s="19"/>
      <c r="AH837341" s="19"/>
      <c r="AI837341" s="19"/>
      <c r="AJ837341" s="19"/>
      <c r="AK837341" s="19"/>
      <c r="AL837341" s="19"/>
      <c r="AM837341" s="19"/>
      <c r="AN837341" s="19"/>
      <c r="AO837341" s="19"/>
      <c r="AP837341"/>
    </row>
    <row r="837342" spans="1:42" s="116" customFormat="1" x14ac:dyDescent="0.3">
      <c r="A837342"/>
      <c r="B837342"/>
      <c r="C837342"/>
      <c r="D837342"/>
      <c r="E837342"/>
      <c r="F837342"/>
      <c r="G837342"/>
      <c r="H837342"/>
      <c r="I837342"/>
      <c r="J837342"/>
      <c r="K837342"/>
      <c r="L837342"/>
      <c r="M837342" s="115"/>
      <c r="N837342" s="115"/>
      <c r="O837342"/>
      <c r="P837342"/>
      <c r="Q837342"/>
      <c r="R837342" s="19"/>
      <c r="S837342" s="19"/>
      <c r="T837342"/>
      <c r="U837342" s="113"/>
      <c r="V837342" s="19"/>
      <c r="W837342" s="19"/>
      <c r="X837342" s="19"/>
      <c r="Y837342" s="19"/>
      <c r="Z837342" s="19"/>
      <c r="AA837342" s="19"/>
      <c r="AB837342" s="19"/>
      <c r="AC837342" s="19"/>
      <c r="AD837342" s="19"/>
      <c r="AE837342" s="19"/>
      <c r="AF837342" s="19"/>
      <c r="AG837342" s="19"/>
      <c r="AH837342" s="19"/>
      <c r="AI837342" s="19"/>
      <c r="AJ837342" s="19"/>
      <c r="AK837342" s="19"/>
      <c r="AL837342" s="19"/>
      <c r="AM837342" s="19"/>
      <c r="AN837342" s="19"/>
      <c r="AO837342" s="19"/>
      <c r="AP837342"/>
    </row>
    <row r="837343" spans="1:42" s="116" customFormat="1" x14ac:dyDescent="0.3">
      <c r="A837343"/>
      <c r="B837343"/>
      <c r="C837343"/>
      <c r="D837343"/>
      <c r="E837343"/>
      <c r="F837343"/>
      <c r="G837343"/>
      <c r="H837343"/>
      <c r="I837343"/>
      <c r="J837343"/>
      <c r="K837343"/>
      <c r="L837343"/>
      <c r="M837343" s="115"/>
      <c r="N837343" s="115"/>
      <c r="O837343"/>
      <c r="P837343"/>
      <c r="Q837343"/>
      <c r="R837343" s="19"/>
      <c r="S837343" s="19"/>
      <c r="T837343"/>
      <c r="U837343" s="113"/>
      <c r="V837343" s="19"/>
      <c r="W837343" s="19"/>
      <c r="X837343" s="19"/>
      <c r="Y837343" s="19"/>
      <c r="Z837343" s="19"/>
      <c r="AA837343" s="19"/>
      <c r="AB837343" s="19"/>
      <c r="AC837343" s="19"/>
      <c r="AD837343" s="19"/>
      <c r="AE837343" s="19"/>
      <c r="AF837343" s="19"/>
      <c r="AG837343" s="19"/>
      <c r="AH837343" s="19"/>
      <c r="AI837343" s="19"/>
      <c r="AJ837343" s="19"/>
      <c r="AK837343" s="19"/>
      <c r="AL837343" s="19"/>
      <c r="AM837343" s="19"/>
      <c r="AN837343" s="19"/>
      <c r="AO837343" s="19"/>
      <c r="AP837343"/>
    </row>
    <row r="837344" spans="1:42" s="116" customFormat="1" x14ac:dyDescent="0.3">
      <c r="A837344"/>
      <c r="B837344"/>
      <c r="C837344"/>
      <c r="D837344"/>
      <c r="E837344"/>
      <c r="F837344"/>
      <c r="G837344"/>
      <c r="H837344"/>
      <c r="I837344"/>
      <c r="J837344"/>
      <c r="K837344"/>
      <c r="L837344"/>
      <c r="M837344" s="115"/>
      <c r="N837344" s="115"/>
      <c r="O837344"/>
      <c r="P837344"/>
      <c r="Q837344"/>
      <c r="R837344" s="19"/>
      <c r="S837344" s="19"/>
      <c r="T837344"/>
      <c r="U837344" s="113"/>
      <c r="V837344" s="19"/>
      <c r="W837344" s="19"/>
      <c r="X837344" s="19"/>
      <c r="Y837344" s="19"/>
      <c r="Z837344" s="19"/>
      <c r="AA837344" s="19"/>
      <c r="AB837344" s="19"/>
      <c r="AC837344" s="19"/>
      <c r="AD837344" s="19"/>
      <c r="AE837344" s="19"/>
      <c r="AF837344" s="19"/>
      <c r="AG837344" s="19"/>
      <c r="AH837344" s="19"/>
      <c r="AI837344" s="19"/>
      <c r="AJ837344" s="19"/>
      <c r="AK837344" s="19"/>
      <c r="AL837344" s="19"/>
      <c r="AM837344" s="19"/>
      <c r="AN837344" s="19"/>
      <c r="AO837344" s="19"/>
      <c r="AP837344"/>
    </row>
    <row r="837345" spans="1:42" s="116" customFormat="1" x14ac:dyDescent="0.3">
      <c r="A837345"/>
      <c r="B837345"/>
      <c r="C837345"/>
      <c r="D837345"/>
      <c r="E837345"/>
      <c r="F837345"/>
      <c r="G837345"/>
      <c r="H837345"/>
      <c r="I837345"/>
      <c r="J837345"/>
      <c r="K837345"/>
      <c r="L837345"/>
      <c r="M837345" s="115"/>
      <c r="N837345" s="115"/>
      <c r="O837345"/>
      <c r="P837345"/>
      <c r="Q837345"/>
      <c r="R837345" s="19"/>
      <c r="S837345" s="19"/>
      <c r="T837345"/>
      <c r="U837345" s="113"/>
      <c r="V837345" s="19"/>
      <c r="W837345" s="19"/>
      <c r="X837345" s="19"/>
      <c r="Y837345" s="19"/>
      <c r="Z837345" s="19"/>
      <c r="AA837345" s="19"/>
      <c r="AB837345" s="19"/>
      <c r="AC837345" s="19"/>
      <c r="AD837345" s="19"/>
      <c r="AE837345" s="19"/>
      <c r="AF837345" s="19"/>
      <c r="AG837345" s="19"/>
      <c r="AH837345" s="19"/>
      <c r="AI837345" s="19"/>
      <c r="AJ837345" s="19"/>
      <c r="AK837345" s="19"/>
      <c r="AL837345" s="19"/>
      <c r="AM837345" s="19"/>
      <c r="AN837345" s="19"/>
      <c r="AO837345" s="19"/>
      <c r="AP837345"/>
    </row>
    <row r="837346" spans="1:42" s="116" customFormat="1" x14ac:dyDescent="0.3">
      <c r="A837346"/>
      <c r="B837346"/>
      <c r="C837346"/>
      <c r="D837346"/>
      <c r="E837346"/>
      <c r="F837346"/>
      <c r="G837346"/>
      <c r="H837346"/>
      <c r="I837346"/>
      <c r="J837346"/>
      <c r="K837346"/>
      <c r="L837346"/>
      <c r="M837346" s="115"/>
      <c r="N837346" s="115"/>
      <c r="O837346"/>
      <c r="P837346"/>
      <c r="Q837346"/>
      <c r="R837346" s="19"/>
      <c r="S837346" s="19"/>
      <c r="T837346"/>
      <c r="U837346" s="113"/>
      <c r="V837346" s="19"/>
      <c r="W837346" s="19"/>
      <c r="X837346" s="19"/>
      <c r="Y837346" s="19"/>
      <c r="Z837346" s="19"/>
      <c r="AA837346" s="19"/>
      <c r="AB837346" s="19"/>
      <c r="AC837346" s="19"/>
      <c r="AD837346" s="19"/>
      <c r="AE837346" s="19"/>
      <c r="AF837346" s="19"/>
      <c r="AG837346" s="19"/>
      <c r="AH837346" s="19"/>
      <c r="AI837346" s="19"/>
      <c r="AJ837346" s="19"/>
      <c r="AK837346" s="19"/>
      <c r="AL837346" s="19"/>
      <c r="AM837346" s="19"/>
      <c r="AN837346" s="19"/>
      <c r="AO837346" s="19"/>
      <c r="AP837346"/>
    </row>
    <row r="837347" spans="1:42" s="116" customFormat="1" x14ac:dyDescent="0.3">
      <c r="A837347"/>
      <c r="B837347"/>
      <c r="C837347"/>
      <c r="D837347"/>
      <c r="E837347"/>
      <c r="F837347"/>
      <c r="G837347"/>
      <c r="H837347"/>
      <c r="I837347"/>
      <c r="J837347"/>
      <c r="K837347"/>
      <c r="L837347"/>
      <c r="M837347" s="115"/>
      <c r="N837347" s="115"/>
      <c r="O837347"/>
      <c r="P837347"/>
      <c r="Q837347"/>
      <c r="R837347" s="19"/>
      <c r="S837347" s="19"/>
      <c r="T837347"/>
      <c r="U837347" s="113"/>
      <c r="V837347" s="19"/>
      <c r="W837347" s="19"/>
      <c r="X837347" s="19"/>
      <c r="Y837347" s="19"/>
      <c r="Z837347" s="19"/>
      <c r="AA837347" s="19"/>
      <c r="AB837347" s="19"/>
      <c r="AC837347" s="19"/>
      <c r="AD837347" s="19"/>
      <c r="AE837347" s="19"/>
      <c r="AF837347" s="19"/>
      <c r="AG837347" s="19"/>
      <c r="AH837347" s="19"/>
      <c r="AI837347" s="19"/>
      <c r="AJ837347" s="19"/>
      <c r="AK837347" s="19"/>
      <c r="AL837347" s="19"/>
      <c r="AM837347" s="19"/>
      <c r="AN837347" s="19"/>
      <c r="AO837347" s="19"/>
      <c r="AP837347"/>
    </row>
    <row r="837348" spans="1:42" s="116" customFormat="1" x14ac:dyDescent="0.3">
      <c r="A837348"/>
      <c r="B837348"/>
      <c r="C837348"/>
      <c r="D837348"/>
      <c r="E837348"/>
      <c r="F837348"/>
      <c r="G837348"/>
      <c r="H837348"/>
      <c r="I837348"/>
      <c r="J837348"/>
      <c r="K837348"/>
      <c r="L837348"/>
      <c r="M837348" s="115"/>
      <c r="N837348" s="115"/>
      <c r="O837348"/>
      <c r="P837348"/>
      <c r="Q837348"/>
      <c r="R837348" s="19"/>
      <c r="S837348" s="19"/>
      <c r="T837348"/>
      <c r="U837348" s="113"/>
      <c r="V837348" s="19"/>
      <c r="W837348" s="19"/>
      <c r="X837348" s="19"/>
      <c r="Y837348" s="19"/>
      <c r="Z837348" s="19"/>
      <c r="AA837348" s="19"/>
      <c r="AB837348" s="19"/>
      <c r="AC837348" s="19"/>
      <c r="AD837348" s="19"/>
      <c r="AE837348" s="19"/>
      <c r="AF837348" s="19"/>
      <c r="AG837348" s="19"/>
      <c r="AH837348" s="19"/>
      <c r="AI837348" s="19"/>
      <c r="AJ837348" s="19"/>
      <c r="AK837348" s="19"/>
      <c r="AL837348" s="19"/>
      <c r="AM837348" s="19"/>
      <c r="AN837348" s="19"/>
      <c r="AO837348" s="19"/>
      <c r="AP837348"/>
    </row>
    <row r="837349" spans="1:42" s="116" customFormat="1" x14ac:dyDescent="0.3">
      <c r="A837349"/>
      <c r="B837349"/>
      <c r="C837349"/>
      <c r="D837349"/>
      <c r="E837349"/>
      <c r="F837349"/>
      <c r="G837349"/>
      <c r="H837349"/>
      <c r="I837349"/>
      <c r="J837349"/>
      <c r="K837349"/>
      <c r="L837349"/>
      <c r="M837349" s="115"/>
      <c r="N837349" s="115"/>
      <c r="O837349"/>
      <c r="P837349"/>
      <c r="Q837349"/>
      <c r="R837349" s="19"/>
      <c r="S837349" s="19"/>
      <c r="T837349"/>
      <c r="U837349" s="113"/>
      <c r="V837349" s="19"/>
      <c r="W837349" s="19"/>
      <c r="X837349" s="19"/>
      <c r="Y837349" s="19"/>
      <c r="Z837349" s="19"/>
      <c r="AA837349" s="19"/>
      <c r="AB837349" s="19"/>
      <c r="AC837349" s="19"/>
      <c r="AD837349" s="19"/>
      <c r="AE837349" s="19"/>
      <c r="AF837349" s="19"/>
      <c r="AG837349" s="19"/>
      <c r="AH837349" s="19"/>
      <c r="AI837349" s="19"/>
      <c r="AJ837349" s="19"/>
      <c r="AK837349" s="19"/>
      <c r="AL837349" s="19"/>
      <c r="AM837349" s="19"/>
      <c r="AN837349" s="19"/>
      <c r="AO837349" s="19"/>
      <c r="AP837349"/>
    </row>
    <row r="837350" spans="1:42" s="116" customFormat="1" x14ac:dyDescent="0.3">
      <c r="A837350"/>
      <c r="B837350"/>
      <c r="C837350"/>
      <c r="D837350"/>
      <c r="E837350"/>
      <c r="F837350"/>
      <c r="G837350"/>
      <c r="H837350"/>
      <c r="I837350"/>
      <c r="J837350"/>
      <c r="K837350"/>
      <c r="L837350"/>
      <c r="M837350" s="115"/>
      <c r="N837350" s="115"/>
      <c r="O837350"/>
      <c r="P837350"/>
      <c r="Q837350"/>
      <c r="R837350" s="19"/>
      <c r="S837350" s="19"/>
      <c r="T837350"/>
      <c r="U837350" s="113"/>
      <c r="V837350" s="19"/>
      <c r="W837350" s="19"/>
      <c r="X837350" s="19"/>
      <c r="Y837350" s="19"/>
      <c r="Z837350" s="19"/>
      <c r="AA837350" s="19"/>
      <c r="AB837350" s="19"/>
      <c r="AC837350" s="19"/>
      <c r="AD837350" s="19"/>
      <c r="AE837350" s="19"/>
      <c r="AF837350" s="19"/>
      <c r="AG837350" s="19"/>
      <c r="AH837350" s="19"/>
      <c r="AI837350" s="19"/>
      <c r="AJ837350" s="19"/>
      <c r="AK837350" s="19"/>
      <c r="AL837350" s="19"/>
      <c r="AM837350" s="19"/>
      <c r="AN837350" s="19"/>
      <c r="AO837350" s="19"/>
      <c r="AP837350"/>
    </row>
    <row r="837351" spans="1:42" s="116" customFormat="1" x14ac:dyDescent="0.3">
      <c r="A837351"/>
      <c r="B837351"/>
      <c r="C837351"/>
      <c r="D837351"/>
      <c r="E837351"/>
      <c r="F837351"/>
      <c r="G837351"/>
      <c r="H837351"/>
      <c r="I837351"/>
      <c r="J837351"/>
      <c r="K837351"/>
      <c r="L837351"/>
      <c r="M837351" s="115"/>
      <c r="N837351" s="115"/>
      <c r="O837351"/>
      <c r="P837351"/>
      <c r="Q837351"/>
      <c r="R837351" s="19"/>
      <c r="S837351" s="19"/>
      <c r="T837351"/>
      <c r="U837351" s="113"/>
      <c r="V837351" s="19"/>
      <c r="W837351" s="19"/>
      <c r="X837351" s="19"/>
      <c r="Y837351" s="19"/>
      <c r="Z837351" s="19"/>
      <c r="AA837351" s="19"/>
      <c r="AB837351" s="19"/>
      <c r="AC837351" s="19"/>
      <c r="AD837351" s="19"/>
      <c r="AE837351" s="19"/>
      <c r="AF837351" s="19"/>
      <c r="AG837351" s="19"/>
      <c r="AH837351" s="19"/>
      <c r="AI837351" s="19"/>
      <c r="AJ837351" s="19"/>
      <c r="AK837351" s="19"/>
      <c r="AL837351" s="19"/>
      <c r="AM837351" s="19"/>
      <c r="AN837351" s="19"/>
      <c r="AO837351" s="19"/>
      <c r="AP837351"/>
    </row>
    <row r="837352" spans="1:42" s="116" customFormat="1" x14ac:dyDescent="0.3">
      <c r="A837352"/>
      <c r="B837352"/>
      <c r="C837352"/>
      <c r="D837352"/>
      <c r="E837352"/>
      <c r="F837352"/>
      <c r="G837352"/>
      <c r="H837352"/>
      <c r="I837352"/>
      <c r="J837352"/>
      <c r="K837352"/>
      <c r="L837352"/>
      <c r="M837352" s="115"/>
      <c r="N837352" s="115"/>
      <c r="O837352"/>
      <c r="P837352"/>
      <c r="Q837352"/>
      <c r="R837352" s="19"/>
      <c r="S837352" s="19"/>
      <c r="T837352"/>
      <c r="U837352" s="113"/>
      <c r="V837352" s="19"/>
      <c r="W837352" s="19"/>
      <c r="X837352" s="19"/>
      <c r="Y837352" s="19"/>
      <c r="Z837352" s="19"/>
      <c r="AA837352" s="19"/>
      <c r="AB837352" s="19"/>
      <c r="AC837352" s="19"/>
      <c r="AD837352" s="19"/>
      <c r="AE837352" s="19"/>
      <c r="AF837352" s="19"/>
      <c r="AG837352" s="19"/>
      <c r="AH837352" s="19"/>
      <c r="AI837352" s="19"/>
      <c r="AJ837352" s="19"/>
      <c r="AK837352" s="19"/>
      <c r="AL837352" s="19"/>
      <c r="AM837352" s="19"/>
      <c r="AN837352" s="19"/>
      <c r="AO837352" s="19"/>
      <c r="AP837352"/>
    </row>
    <row r="837353" spans="1:42" s="116" customFormat="1" x14ac:dyDescent="0.3">
      <c r="A837353"/>
      <c r="B837353"/>
      <c r="C837353"/>
      <c r="D837353"/>
      <c r="E837353"/>
      <c r="F837353"/>
      <c r="G837353"/>
      <c r="H837353"/>
      <c r="I837353"/>
      <c r="J837353"/>
      <c r="K837353"/>
      <c r="L837353"/>
      <c r="M837353" s="115"/>
      <c r="N837353" s="115"/>
      <c r="O837353"/>
      <c r="P837353"/>
      <c r="Q837353"/>
      <c r="R837353" s="19"/>
      <c r="S837353" s="19"/>
      <c r="T837353"/>
      <c r="U837353" s="113"/>
      <c r="V837353" s="19"/>
      <c r="W837353" s="19"/>
      <c r="X837353" s="19"/>
      <c r="Y837353" s="19"/>
      <c r="Z837353" s="19"/>
      <c r="AA837353" s="19"/>
      <c r="AB837353" s="19"/>
      <c r="AC837353" s="19"/>
      <c r="AD837353" s="19"/>
      <c r="AE837353" s="19"/>
      <c r="AF837353" s="19"/>
      <c r="AG837353" s="19"/>
      <c r="AH837353" s="19"/>
      <c r="AI837353" s="19"/>
      <c r="AJ837353" s="19"/>
      <c r="AK837353" s="19"/>
      <c r="AL837353" s="19"/>
      <c r="AM837353" s="19"/>
      <c r="AN837353" s="19"/>
      <c r="AO837353" s="19"/>
      <c r="AP837353"/>
    </row>
    <row r="837354" spans="1:42" s="116" customFormat="1" x14ac:dyDescent="0.3">
      <c r="A837354"/>
      <c r="B837354"/>
      <c r="C837354"/>
      <c r="D837354"/>
      <c r="E837354"/>
      <c r="F837354"/>
      <c r="G837354"/>
      <c r="H837354"/>
      <c r="I837354"/>
      <c r="J837354"/>
      <c r="K837354"/>
      <c r="L837354"/>
      <c r="M837354" s="115"/>
      <c r="N837354" s="115"/>
      <c r="O837354"/>
      <c r="P837354"/>
      <c r="Q837354"/>
      <c r="R837354" s="19"/>
      <c r="S837354" s="19"/>
      <c r="T837354"/>
      <c r="U837354" s="113"/>
      <c r="V837354" s="19"/>
      <c r="W837354" s="19"/>
      <c r="X837354" s="19"/>
      <c r="Y837354" s="19"/>
      <c r="Z837354" s="19"/>
      <c r="AA837354" s="19"/>
      <c r="AB837354" s="19"/>
      <c r="AC837354" s="19"/>
      <c r="AD837354" s="19"/>
      <c r="AE837354" s="19"/>
      <c r="AF837354" s="19"/>
      <c r="AG837354" s="19"/>
      <c r="AH837354" s="19"/>
      <c r="AI837354" s="19"/>
      <c r="AJ837354" s="19"/>
      <c r="AK837354" s="19"/>
      <c r="AL837354" s="19"/>
      <c r="AM837354" s="19"/>
      <c r="AN837354" s="19"/>
      <c r="AO837354" s="19"/>
      <c r="AP837354"/>
    </row>
    <row r="837355" spans="1:42" s="116" customFormat="1" x14ac:dyDescent="0.3">
      <c r="A837355"/>
      <c r="B837355"/>
      <c r="C837355"/>
      <c r="D837355"/>
      <c r="E837355"/>
      <c r="F837355"/>
      <c r="G837355"/>
      <c r="H837355"/>
      <c r="I837355"/>
      <c r="J837355"/>
      <c r="K837355"/>
      <c r="L837355"/>
      <c r="M837355" s="115"/>
      <c r="N837355" s="115"/>
      <c r="O837355"/>
      <c r="P837355"/>
      <c r="Q837355"/>
      <c r="R837355" s="19"/>
      <c r="S837355" s="19"/>
      <c r="T837355"/>
      <c r="U837355" s="113"/>
      <c r="V837355" s="19"/>
      <c r="W837355" s="19"/>
      <c r="X837355" s="19"/>
      <c r="Y837355" s="19"/>
      <c r="Z837355" s="19"/>
      <c r="AA837355" s="19"/>
      <c r="AB837355" s="19"/>
      <c r="AC837355" s="19"/>
      <c r="AD837355" s="19"/>
      <c r="AE837355" s="19"/>
      <c r="AF837355" s="19"/>
      <c r="AG837355" s="19"/>
      <c r="AH837355" s="19"/>
      <c r="AI837355" s="19"/>
      <c r="AJ837355" s="19"/>
      <c r="AK837355" s="19"/>
      <c r="AL837355" s="19"/>
      <c r="AM837355" s="19"/>
      <c r="AN837355" s="19"/>
      <c r="AO837355" s="19"/>
      <c r="AP837355"/>
    </row>
    <row r="837356" spans="1:42" s="116" customFormat="1" x14ac:dyDescent="0.3">
      <c r="A837356"/>
      <c r="B837356"/>
      <c r="C837356"/>
      <c r="D837356"/>
      <c r="E837356"/>
      <c r="F837356"/>
      <c r="G837356"/>
      <c r="H837356"/>
      <c r="I837356"/>
      <c r="J837356"/>
      <c r="K837356"/>
      <c r="L837356"/>
      <c r="M837356" s="115"/>
      <c r="N837356" s="115"/>
      <c r="O837356"/>
      <c r="P837356"/>
      <c r="Q837356"/>
      <c r="R837356" s="19"/>
      <c r="S837356" s="19"/>
      <c r="T837356"/>
      <c r="U837356" s="113"/>
      <c r="V837356" s="19"/>
      <c r="W837356" s="19"/>
      <c r="X837356" s="19"/>
      <c r="Y837356" s="19"/>
      <c r="Z837356" s="19"/>
      <c r="AA837356" s="19"/>
      <c r="AB837356" s="19"/>
      <c r="AC837356" s="19"/>
      <c r="AD837356" s="19"/>
      <c r="AE837356" s="19"/>
      <c r="AF837356" s="19"/>
      <c r="AG837356" s="19"/>
      <c r="AH837356" s="19"/>
      <c r="AI837356" s="19"/>
      <c r="AJ837356" s="19"/>
      <c r="AK837356" s="19"/>
      <c r="AL837356" s="19"/>
      <c r="AM837356" s="19"/>
      <c r="AN837356" s="19"/>
      <c r="AO837356" s="19"/>
      <c r="AP837356"/>
    </row>
    <row r="837357" spans="1:42" s="116" customFormat="1" x14ac:dyDescent="0.3">
      <c r="A837357"/>
      <c r="B837357"/>
      <c r="C837357"/>
      <c r="D837357"/>
      <c r="E837357"/>
      <c r="F837357"/>
      <c r="G837357"/>
      <c r="H837357"/>
      <c r="I837357"/>
      <c r="J837357"/>
      <c r="K837357"/>
      <c r="L837357"/>
      <c r="M837357" s="115"/>
      <c r="N837357" s="115"/>
      <c r="O837357"/>
      <c r="P837357"/>
      <c r="Q837357"/>
      <c r="R837357" s="19"/>
      <c r="S837357" s="19"/>
      <c r="T837357"/>
      <c r="U837357" s="113"/>
      <c r="V837357" s="19"/>
      <c r="W837357" s="19"/>
      <c r="X837357" s="19"/>
      <c r="Y837357" s="19"/>
      <c r="Z837357" s="19"/>
      <c r="AA837357" s="19"/>
      <c r="AB837357" s="19"/>
      <c r="AC837357" s="19"/>
      <c r="AD837357" s="19"/>
      <c r="AE837357" s="19"/>
      <c r="AF837357" s="19"/>
      <c r="AG837357" s="19"/>
      <c r="AH837357" s="19"/>
      <c r="AI837357" s="19"/>
      <c r="AJ837357" s="19"/>
      <c r="AK837357" s="19"/>
      <c r="AL837357" s="19"/>
      <c r="AM837357" s="19"/>
      <c r="AN837357" s="19"/>
      <c r="AO837357" s="19"/>
      <c r="AP837357"/>
    </row>
    <row r="837358" spans="1:42" s="116" customFormat="1" x14ac:dyDescent="0.3">
      <c r="A837358"/>
      <c r="B837358"/>
      <c r="C837358"/>
      <c r="D837358"/>
      <c r="E837358"/>
      <c r="F837358"/>
      <c r="G837358"/>
      <c r="H837358"/>
      <c r="I837358"/>
      <c r="J837358"/>
      <c r="K837358"/>
      <c r="L837358"/>
      <c r="M837358" s="115"/>
      <c r="N837358" s="115"/>
      <c r="O837358"/>
      <c r="P837358"/>
      <c r="Q837358"/>
      <c r="R837358" s="19"/>
      <c r="S837358" s="19"/>
      <c r="T837358"/>
      <c r="U837358" s="113"/>
      <c r="V837358" s="19"/>
      <c r="W837358" s="19"/>
      <c r="X837358" s="19"/>
      <c r="Y837358" s="19"/>
      <c r="Z837358" s="19"/>
      <c r="AA837358" s="19"/>
      <c r="AB837358" s="19"/>
      <c r="AC837358" s="19"/>
      <c r="AD837358" s="19"/>
      <c r="AE837358" s="19"/>
      <c r="AF837358" s="19"/>
      <c r="AG837358" s="19"/>
      <c r="AH837358" s="19"/>
      <c r="AI837358" s="19"/>
      <c r="AJ837358" s="19"/>
      <c r="AK837358" s="19"/>
      <c r="AL837358" s="19"/>
      <c r="AM837358" s="19"/>
      <c r="AN837358" s="19"/>
      <c r="AO837358" s="19"/>
      <c r="AP837358"/>
    </row>
    <row r="837359" spans="1:42" s="116" customFormat="1" x14ac:dyDescent="0.3">
      <c r="A837359"/>
      <c r="B837359"/>
      <c r="C837359"/>
      <c r="D837359"/>
      <c r="E837359"/>
      <c r="F837359"/>
      <c r="G837359"/>
      <c r="H837359"/>
      <c r="I837359"/>
      <c r="J837359"/>
      <c r="K837359"/>
      <c r="L837359"/>
      <c r="M837359" s="115"/>
      <c r="N837359" s="115"/>
      <c r="O837359"/>
      <c r="P837359"/>
      <c r="Q837359"/>
      <c r="R837359" s="19"/>
      <c r="S837359" s="19"/>
      <c r="T837359"/>
      <c r="U837359" s="113"/>
      <c r="V837359" s="19"/>
      <c r="W837359" s="19"/>
      <c r="X837359" s="19"/>
      <c r="Y837359" s="19"/>
      <c r="Z837359" s="19"/>
      <c r="AA837359" s="19"/>
      <c r="AB837359" s="19"/>
      <c r="AC837359" s="19"/>
      <c r="AD837359" s="19"/>
      <c r="AE837359" s="19"/>
      <c r="AF837359" s="19"/>
      <c r="AG837359" s="19"/>
      <c r="AH837359" s="19"/>
      <c r="AI837359" s="19"/>
      <c r="AJ837359" s="19"/>
      <c r="AK837359" s="19"/>
      <c r="AL837359" s="19"/>
      <c r="AM837359" s="19"/>
      <c r="AN837359" s="19"/>
      <c r="AO837359" s="19"/>
      <c r="AP837359"/>
    </row>
    <row r="837360" spans="1:42" s="116" customFormat="1" x14ac:dyDescent="0.3">
      <c r="A837360"/>
      <c r="B837360"/>
      <c r="C837360"/>
      <c r="D837360"/>
      <c r="E837360"/>
      <c r="F837360"/>
      <c r="G837360"/>
      <c r="H837360"/>
      <c r="I837360"/>
      <c r="J837360"/>
      <c r="K837360"/>
      <c r="L837360"/>
      <c r="M837360" s="115"/>
      <c r="N837360" s="115"/>
      <c r="O837360"/>
      <c r="P837360"/>
      <c r="Q837360"/>
      <c r="R837360" s="19"/>
      <c r="S837360" s="19"/>
      <c r="T837360"/>
      <c r="U837360" s="113"/>
      <c r="V837360" s="19"/>
      <c r="W837360" s="19"/>
      <c r="X837360" s="19"/>
      <c r="Y837360" s="19"/>
      <c r="Z837360" s="19"/>
      <c r="AA837360" s="19"/>
      <c r="AB837360" s="19"/>
      <c r="AC837360" s="19"/>
      <c r="AD837360" s="19"/>
      <c r="AE837360" s="19"/>
      <c r="AF837360" s="19"/>
      <c r="AG837360" s="19"/>
      <c r="AH837360" s="19"/>
      <c r="AI837360" s="19"/>
      <c r="AJ837360" s="19"/>
      <c r="AK837360" s="19"/>
      <c r="AL837360" s="19"/>
      <c r="AM837360" s="19"/>
      <c r="AN837360" s="19"/>
      <c r="AO837360" s="19"/>
      <c r="AP837360"/>
    </row>
    <row r="837361" spans="1:42" s="116" customFormat="1" x14ac:dyDescent="0.3">
      <c r="A837361"/>
      <c r="B837361"/>
      <c r="C837361"/>
      <c r="D837361"/>
      <c r="E837361"/>
      <c r="F837361"/>
      <c r="G837361"/>
      <c r="H837361"/>
      <c r="I837361"/>
      <c r="J837361"/>
      <c r="K837361"/>
      <c r="L837361"/>
      <c r="M837361" s="115"/>
      <c r="N837361" s="115"/>
      <c r="O837361"/>
      <c r="P837361"/>
      <c r="Q837361"/>
      <c r="R837361" s="19"/>
      <c r="S837361" s="19"/>
      <c r="T837361"/>
      <c r="U837361" s="113"/>
      <c r="V837361" s="19"/>
      <c r="W837361" s="19"/>
      <c r="X837361" s="19"/>
      <c r="Y837361" s="19"/>
      <c r="Z837361" s="19"/>
      <c r="AA837361" s="19"/>
      <c r="AB837361" s="19"/>
      <c r="AC837361" s="19"/>
      <c r="AD837361" s="19"/>
      <c r="AE837361" s="19"/>
      <c r="AF837361" s="19"/>
      <c r="AG837361" s="19"/>
      <c r="AH837361" s="19"/>
      <c r="AI837361" s="19"/>
      <c r="AJ837361" s="19"/>
      <c r="AK837361" s="19"/>
      <c r="AL837361" s="19"/>
      <c r="AM837361" s="19"/>
      <c r="AN837361" s="19"/>
      <c r="AO837361" s="19"/>
      <c r="AP837361"/>
    </row>
    <row r="837362" spans="1:42" s="116" customFormat="1" x14ac:dyDescent="0.3">
      <c r="A837362"/>
      <c r="B837362"/>
      <c r="C837362"/>
      <c r="D837362"/>
      <c r="E837362"/>
      <c r="F837362"/>
      <c r="G837362"/>
      <c r="H837362"/>
      <c r="I837362"/>
      <c r="J837362"/>
      <c r="K837362"/>
      <c r="L837362"/>
      <c r="M837362" s="115"/>
      <c r="N837362" s="115"/>
      <c r="O837362"/>
      <c r="P837362"/>
      <c r="Q837362"/>
      <c r="R837362" s="19"/>
      <c r="S837362" s="19"/>
      <c r="T837362"/>
      <c r="U837362" s="113"/>
      <c r="V837362" s="19"/>
      <c r="W837362" s="19"/>
      <c r="X837362" s="19"/>
      <c r="Y837362" s="19"/>
      <c r="Z837362" s="19"/>
      <c r="AA837362" s="19"/>
      <c r="AB837362" s="19"/>
      <c r="AC837362" s="19"/>
      <c r="AD837362" s="19"/>
      <c r="AE837362" s="19"/>
      <c r="AF837362" s="19"/>
      <c r="AG837362" s="19"/>
      <c r="AH837362" s="19"/>
      <c r="AI837362" s="19"/>
      <c r="AJ837362" s="19"/>
      <c r="AK837362" s="19"/>
      <c r="AL837362" s="19"/>
      <c r="AM837362" s="19"/>
      <c r="AN837362" s="19"/>
      <c r="AO837362" s="19"/>
      <c r="AP837362"/>
    </row>
    <row r="837363" spans="1:42" s="116" customFormat="1" x14ac:dyDescent="0.3">
      <c r="A837363"/>
      <c r="B837363"/>
      <c r="C837363"/>
      <c r="D837363"/>
      <c r="E837363"/>
      <c r="F837363"/>
      <c r="G837363"/>
      <c r="H837363"/>
      <c r="I837363"/>
      <c r="J837363"/>
      <c r="K837363"/>
      <c r="L837363"/>
      <c r="M837363" s="115"/>
      <c r="N837363" s="115"/>
      <c r="O837363"/>
      <c r="P837363"/>
      <c r="Q837363"/>
      <c r="R837363" s="19"/>
      <c r="S837363" s="19"/>
      <c r="T837363"/>
      <c r="U837363" s="113"/>
      <c r="V837363" s="19"/>
      <c r="W837363" s="19"/>
      <c r="X837363" s="19"/>
      <c r="Y837363" s="19"/>
      <c r="Z837363" s="19"/>
      <c r="AA837363" s="19"/>
      <c r="AB837363" s="19"/>
      <c r="AC837363" s="19"/>
      <c r="AD837363" s="19"/>
      <c r="AE837363" s="19"/>
      <c r="AF837363" s="19"/>
      <c r="AG837363" s="19"/>
      <c r="AH837363" s="19"/>
      <c r="AI837363" s="19"/>
      <c r="AJ837363" s="19"/>
      <c r="AK837363" s="19"/>
      <c r="AL837363" s="19"/>
      <c r="AM837363" s="19"/>
      <c r="AN837363" s="19"/>
      <c r="AO837363" s="19"/>
      <c r="AP837363"/>
    </row>
    <row r="837364" spans="1:42" s="116" customFormat="1" x14ac:dyDescent="0.3">
      <c r="A837364"/>
      <c r="B837364"/>
      <c r="C837364"/>
      <c r="D837364"/>
      <c r="E837364"/>
      <c r="F837364"/>
      <c r="G837364"/>
      <c r="H837364"/>
      <c r="I837364"/>
      <c r="J837364"/>
      <c r="K837364"/>
      <c r="L837364"/>
      <c r="M837364" s="115"/>
      <c r="N837364" s="115"/>
      <c r="O837364"/>
      <c r="P837364"/>
      <c r="Q837364"/>
      <c r="R837364" s="19"/>
      <c r="S837364" s="19"/>
      <c r="T837364"/>
      <c r="U837364" s="113"/>
      <c r="V837364" s="19"/>
      <c r="W837364" s="19"/>
      <c r="X837364" s="19"/>
      <c r="Y837364" s="19"/>
      <c r="Z837364" s="19"/>
      <c r="AA837364" s="19"/>
      <c r="AB837364" s="19"/>
      <c r="AC837364" s="19"/>
      <c r="AD837364" s="19"/>
      <c r="AE837364" s="19"/>
      <c r="AF837364" s="19"/>
      <c r="AG837364" s="19"/>
      <c r="AH837364" s="19"/>
      <c r="AI837364" s="19"/>
      <c r="AJ837364" s="19"/>
      <c r="AK837364" s="19"/>
      <c r="AL837364" s="19"/>
      <c r="AM837364" s="19"/>
      <c r="AN837364" s="19"/>
      <c r="AO837364" s="19"/>
      <c r="AP837364"/>
    </row>
    <row r="837365" spans="1:42" s="116" customFormat="1" x14ac:dyDescent="0.3">
      <c r="A837365"/>
      <c r="B837365"/>
      <c r="C837365"/>
      <c r="D837365"/>
      <c r="E837365"/>
      <c r="F837365"/>
      <c r="G837365"/>
      <c r="H837365"/>
      <c r="I837365"/>
      <c r="J837365"/>
      <c r="K837365"/>
      <c r="L837365"/>
      <c r="M837365" s="115"/>
      <c r="N837365" s="115"/>
      <c r="O837365"/>
      <c r="P837365"/>
      <c r="Q837365"/>
      <c r="R837365" s="19"/>
      <c r="S837365" s="19"/>
      <c r="T837365"/>
      <c r="U837365" s="113"/>
      <c r="V837365" s="19"/>
      <c r="W837365" s="19"/>
      <c r="X837365" s="19"/>
      <c r="Y837365" s="19"/>
      <c r="Z837365" s="19"/>
      <c r="AA837365" s="19"/>
      <c r="AB837365" s="19"/>
      <c r="AC837365" s="19"/>
      <c r="AD837365" s="19"/>
      <c r="AE837365" s="19"/>
      <c r="AF837365" s="19"/>
      <c r="AG837365" s="19"/>
      <c r="AH837365" s="19"/>
      <c r="AI837365" s="19"/>
      <c r="AJ837365" s="19"/>
      <c r="AK837365" s="19"/>
      <c r="AL837365" s="19"/>
      <c r="AM837365" s="19"/>
      <c r="AN837365" s="19"/>
      <c r="AO837365" s="19"/>
      <c r="AP837365"/>
    </row>
    <row r="837366" spans="1:42" s="116" customFormat="1" x14ac:dyDescent="0.3">
      <c r="A837366"/>
      <c r="B837366"/>
      <c r="C837366"/>
      <c r="D837366"/>
      <c r="E837366"/>
      <c r="F837366"/>
      <c r="G837366"/>
      <c r="H837366"/>
      <c r="I837366"/>
      <c r="J837366"/>
      <c r="K837366"/>
      <c r="L837366"/>
      <c r="M837366" s="115"/>
      <c r="N837366" s="115"/>
      <c r="O837366"/>
      <c r="P837366"/>
      <c r="Q837366"/>
      <c r="R837366" s="19"/>
      <c r="S837366" s="19"/>
      <c r="T837366"/>
      <c r="U837366" s="113"/>
      <c r="V837366" s="19"/>
      <c r="W837366" s="19"/>
      <c r="X837366" s="19"/>
      <c r="Y837366" s="19"/>
      <c r="Z837366" s="19"/>
      <c r="AA837366" s="19"/>
      <c r="AB837366" s="19"/>
      <c r="AC837366" s="19"/>
      <c r="AD837366" s="19"/>
      <c r="AE837366" s="19"/>
      <c r="AF837366" s="19"/>
      <c r="AG837366" s="19"/>
      <c r="AH837366" s="19"/>
      <c r="AI837366" s="19"/>
      <c r="AJ837366" s="19"/>
      <c r="AK837366" s="19"/>
      <c r="AL837366" s="19"/>
      <c r="AM837366" s="19"/>
      <c r="AN837366" s="19"/>
      <c r="AO837366" s="19"/>
      <c r="AP837366"/>
    </row>
    <row r="837367" spans="1:42" s="116" customFormat="1" x14ac:dyDescent="0.3">
      <c r="A837367"/>
      <c r="B837367"/>
      <c r="C837367"/>
      <c r="D837367"/>
      <c r="E837367"/>
      <c r="F837367"/>
      <c r="G837367"/>
      <c r="H837367"/>
      <c r="I837367"/>
      <c r="J837367"/>
      <c r="K837367"/>
      <c r="L837367"/>
      <c r="M837367" s="115"/>
      <c r="N837367" s="115"/>
      <c r="O837367"/>
      <c r="P837367"/>
      <c r="Q837367"/>
      <c r="R837367" s="19"/>
      <c r="S837367" s="19"/>
      <c r="T837367"/>
      <c r="U837367" s="113"/>
      <c r="V837367" s="19"/>
      <c r="W837367" s="19"/>
      <c r="X837367" s="19"/>
      <c r="Y837367" s="19"/>
      <c r="Z837367" s="19"/>
      <c r="AA837367" s="19"/>
      <c r="AB837367" s="19"/>
      <c r="AC837367" s="19"/>
      <c r="AD837367" s="19"/>
      <c r="AE837367" s="19"/>
      <c r="AF837367" s="19"/>
      <c r="AG837367" s="19"/>
      <c r="AH837367" s="19"/>
      <c r="AI837367" s="19"/>
      <c r="AJ837367" s="19"/>
      <c r="AK837367" s="19"/>
      <c r="AL837367" s="19"/>
      <c r="AM837367" s="19"/>
      <c r="AN837367" s="19"/>
      <c r="AO837367" s="19"/>
      <c r="AP837367"/>
    </row>
    <row r="837368" spans="1:42" s="116" customFormat="1" x14ac:dyDescent="0.3">
      <c r="A837368"/>
      <c r="B837368"/>
      <c r="C837368"/>
      <c r="D837368"/>
      <c r="E837368"/>
      <c r="F837368"/>
      <c r="G837368"/>
      <c r="H837368"/>
      <c r="I837368"/>
      <c r="J837368"/>
      <c r="K837368"/>
      <c r="L837368"/>
      <c r="M837368" s="115"/>
      <c r="N837368" s="115"/>
      <c r="O837368"/>
      <c r="P837368"/>
      <c r="Q837368"/>
      <c r="R837368" s="19"/>
      <c r="S837368" s="19"/>
      <c r="T837368"/>
      <c r="U837368" s="113"/>
      <c r="V837368" s="19"/>
      <c r="W837368" s="19"/>
      <c r="X837368" s="19"/>
      <c r="Y837368" s="19"/>
      <c r="Z837368" s="19"/>
      <c r="AA837368" s="19"/>
      <c r="AB837368" s="19"/>
      <c r="AC837368" s="19"/>
      <c r="AD837368" s="19"/>
      <c r="AE837368" s="19"/>
      <c r="AF837368" s="19"/>
      <c r="AG837368" s="19"/>
      <c r="AH837368" s="19"/>
      <c r="AI837368" s="19"/>
      <c r="AJ837368" s="19"/>
      <c r="AK837368" s="19"/>
      <c r="AL837368" s="19"/>
      <c r="AM837368" s="19"/>
      <c r="AN837368" s="19"/>
      <c r="AO837368" s="19"/>
      <c r="AP837368"/>
    </row>
    <row r="837369" spans="1:42" s="116" customFormat="1" x14ac:dyDescent="0.3">
      <c r="A837369"/>
      <c r="B837369"/>
      <c r="C837369"/>
      <c r="D837369"/>
      <c r="E837369"/>
      <c r="F837369"/>
      <c r="G837369"/>
      <c r="H837369"/>
      <c r="I837369"/>
      <c r="J837369"/>
      <c r="K837369"/>
      <c r="L837369"/>
      <c r="M837369" s="115"/>
      <c r="N837369" s="115"/>
      <c r="O837369"/>
      <c r="P837369"/>
      <c r="Q837369"/>
      <c r="R837369" s="19"/>
      <c r="S837369" s="19"/>
      <c r="T837369"/>
      <c r="U837369" s="113"/>
      <c r="V837369" s="19"/>
      <c r="W837369" s="19"/>
      <c r="X837369" s="19"/>
      <c r="Y837369" s="19"/>
      <c r="Z837369" s="19"/>
      <c r="AA837369" s="19"/>
      <c r="AB837369" s="19"/>
      <c r="AC837369" s="19"/>
      <c r="AD837369" s="19"/>
      <c r="AE837369" s="19"/>
      <c r="AF837369" s="19"/>
      <c r="AG837369" s="19"/>
      <c r="AH837369" s="19"/>
      <c r="AI837369" s="19"/>
      <c r="AJ837369" s="19"/>
      <c r="AK837369" s="19"/>
      <c r="AL837369" s="19"/>
      <c r="AM837369" s="19"/>
      <c r="AN837369" s="19"/>
      <c r="AO837369" s="19"/>
      <c r="AP837369"/>
    </row>
    <row r="837370" spans="1:42" s="116" customFormat="1" x14ac:dyDescent="0.3">
      <c r="A837370"/>
      <c r="B837370"/>
      <c r="C837370"/>
      <c r="D837370"/>
      <c r="E837370"/>
      <c r="F837370"/>
      <c r="G837370"/>
      <c r="H837370"/>
      <c r="I837370"/>
      <c r="J837370"/>
      <c r="K837370"/>
      <c r="L837370"/>
      <c r="M837370" s="115"/>
      <c r="N837370" s="115"/>
      <c r="O837370"/>
      <c r="P837370"/>
      <c r="Q837370"/>
      <c r="R837370" s="19"/>
      <c r="S837370" s="19"/>
      <c r="T837370"/>
      <c r="U837370" s="113"/>
      <c r="V837370" s="19"/>
      <c r="W837370" s="19"/>
      <c r="X837370" s="19"/>
      <c r="Y837370" s="19"/>
      <c r="Z837370" s="19"/>
      <c r="AA837370" s="19"/>
      <c r="AB837370" s="19"/>
      <c r="AC837370" s="19"/>
      <c r="AD837370" s="19"/>
      <c r="AE837370" s="19"/>
      <c r="AF837370" s="19"/>
      <c r="AG837370" s="19"/>
      <c r="AH837370" s="19"/>
      <c r="AI837370" s="19"/>
      <c r="AJ837370" s="19"/>
      <c r="AK837370" s="19"/>
      <c r="AL837370" s="19"/>
      <c r="AM837370" s="19"/>
      <c r="AN837370" s="19"/>
      <c r="AO837370" s="19"/>
      <c r="AP837370"/>
    </row>
    <row r="837371" spans="1:42" s="116" customFormat="1" x14ac:dyDescent="0.3">
      <c r="A837371"/>
      <c r="B837371"/>
      <c r="C837371"/>
      <c r="D837371"/>
      <c r="E837371"/>
      <c r="F837371"/>
      <c r="G837371"/>
      <c r="H837371"/>
      <c r="I837371"/>
      <c r="J837371"/>
      <c r="K837371"/>
      <c r="L837371"/>
      <c r="M837371" s="115"/>
      <c r="N837371" s="115"/>
      <c r="O837371"/>
      <c r="P837371"/>
      <c r="Q837371"/>
      <c r="R837371" s="19"/>
      <c r="S837371" s="19"/>
      <c r="T837371"/>
      <c r="U837371" s="113"/>
      <c r="V837371" s="19"/>
      <c r="W837371" s="19"/>
      <c r="X837371" s="19"/>
      <c r="Y837371" s="19"/>
      <c r="Z837371" s="19"/>
      <c r="AA837371" s="19"/>
      <c r="AB837371" s="19"/>
      <c r="AC837371" s="19"/>
      <c r="AD837371" s="19"/>
      <c r="AE837371" s="19"/>
      <c r="AF837371" s="19"/>
      <c r="AG837371" s="19"/>
      <c r="AH837371" s="19"/>
      <c r="AI837371" s="19"/>
      <c r="AJ837371" s="19"/>
      <c r="AK837371" s="19"/>
      <c r="AL837371" s="19"/>
      <c r="AM837371" s="19"/>
      <c r="AN837371" s="19"/>
      <c r="AO837371" s="19"/>
      <c r="AP837371"/>
    </row>
    <row r="837372" spans="1:42" s="116" customFormat="1" x14ac:dyDescent="0.3">
      <c r="A837372"/>
      <c r="B837372"/>
      <c r="C837372"/>
      <c r="D837372"/>
      <c r="E837372"/>
      <c r="F837372"/>
      <c r="G837372"/>
      <c r="H837372"/>
      <c r="I837372"/>
      <c r="J837372"/>
      <c r="K837372"/>
      <c r="L837372"/>
      <c r="M837372" s="115"/>
      <c r="N837372" s="115"/>
      <c r="O837372"/>
      <c r="P837372"/>
      <c r="Q837372"/>
      <c r="R837372" s="19"/>
      <c r="S837372" s="19"/>
      <c r="T837372"/>
      <c r="U837372" s="113"/>
      <c r="V837372" s="19"/>
      <c r="W837372" s="19"/>
      <c r="X837372" s="19"/>
      <c r="Y837372" s="19"/>
      <c r="Z837372" s="19"/>
      <c r="AA837372" s="19"/>
      <c r="AB837372" s="19"/>
      <c r="AC837372" s="19"/>
      <c r="AD837372" s="19"/>
      <c r="AE837372" s="19"/>
      <c r="AF837372" s="19"/>
      <c r="AG837372" s="19"/>
      <c r="AH837372" s="19"/>
      <c r="AI837372" s="19"/>
      <c r="AJ837372" s="19"/>
      <c r="AK837372" s="19"/>
      <c r="AL837372" s="19"/>
      <c r="AM837372" s="19"/>
      <c r="AN837372" s="19"/>
      <c r="AO837372" s="19"/>
      <c r="AP837372"/>
    </row>
    <row r="837373" spans="1:42" s="116" customFormat="1" x14ac:dyDescent="0.3">
      <c r="A837373"/>
      <c r="B837373"/>
      <c r="C837373"/>
      <c r="D837373"/>
      <c r="E837373"/>
      <c r="F837373"/>
      <c r="G837373"/>
      <c r="H837373"/>
      <c r="I837373"/>
      <c r="J837373"/>
      <c r="K837373"/>
      <c r="L837373"/>
      <c r="M837373" s="115"/>
      <c r="N837373" s="115"/>
      <c r="O837373"/>
      <c r="P837373"/>
      <c r="Q837373"/>
      <c r="R837373" s="19"/>
      <c r="S837373" s="19"/>
      <c r="T837373"/>
      <c r="U837373" s="113"/>
      <c r="V837373" s="19"/>
      <c r="W837373" s="19"/>
      <c r="X837373" s="19"/>
      <c r="Y837373" s="19"/>
      <c r="Z837373" s="19"/>
      <c r="AA837373" s="19"/>
      <c r="AB837373" s="19"/>
      <c r="AC837373" s="19"/>
      <c r="AD837373" s="19"/>
      <c r="AE837373" s="19"/>
      <c r="AF837373" s="19"/>
      <c r="AG837373" s="19"/>
      <c r="AH837373" s="19"/>
      <c r="AI837373" s="19"/>
      <c r="AJ837373" s="19"/>
      <c r="AK837373" s="19"/>
      <c r="AL837373" s="19"/>
      <c r="AM837373" s="19"/>
      <c r="AN837373" s="19"/>
      <c r="AO837373" s="19"/>
      <c r="AP837373"/>
    </row>
    <row r="837374" spans="1:42" s="116" customFormat="1" x14ac:dyDescent="0.3">
      <c r="A837374"/>
      <c r="B837374"/>
      <c r="C837374"/>
      <c r="D837374"/>
      <c r="E837374"/>
      <c r="F837374"/>
      <c r="G837374"/>
      <c r="H837374"/>
      <c r="I837374"/>
      <c r="J837374"/>
      <c r="K837374"/>
      <c r="L837374"/>
      <c r="M837374" s="115"/>
      <c r="N837374" s="115"/>
      <c r="O837374"/>
      <c r="P837374"/>
      <c r="Q837374"/>
      <c r="R837374" s="19"/>
      <c r="S837374" s="19"/>
      <c r="T837374"/>
      <c r="U837374" s="113"/>
      <c r="V837374" s="19"/>
      <c r="W837374" s="19"/>
      <c r="X837374" s="19"/>
      <c r="Y837374" s="19"/>
      <c r="Z837374" s="19"/>
      <c r="AA837374" s="19"/>
      <c r="AB837374" s="19"/>
      <c r="AC837374" s="19"/>
      <c r="AD837374" s="19"/>
      <c r="AE837374" s="19"/>
      <c r="AF837374" s="19"/>
      <c r="AG837374" s="19"/>
      <c r="AH837374" s="19"/>
      <c r="AI837374" s="19"/>
      <c r="AJ837374" s="19"/>
      <c r="AK837374" s="19"/>
      <c r="AL837374" s="19"/>
      <c r="AM837374" s="19"/>
      <c r="AN837374" s="19"/>
      <c r="AO837374" s="19"/>
      <c r="AP837374"/>
    </row>
    <row r="837375" spans="1:42" s="116" customFormat="1" x14ac:dyDescent="0.3">
      <c r="A837375"/>
      <c r="B837375"/>
      <c r="C837375"/>
      <c r="D837375"/>
      <c r="E837375"/>
      <c r="F837375"/>
      <c r="G837375"/>
      <c r="H837375"/>
      <c r="I837375"/>
      <c r="J837375"/>
      <c r="K837375"/>
      <c r="L837375"/>
      <c r="M837375" s="115"/>
      <c r="N837375" s="115"/>
      <c r="O837375"/>
      <c r="P837375"/>
      <c r="Q837375"/>
      <c r="R837375" s="19"/>
      <c r="S837375" s="19"/>
      <c r="T837375"/>
      <c r="U837375" s="113"/>
      <c r="V837375" s="19"/>
      <c r="W837375" s="19"/>
      <c r="X837375" s="19"/>
      <c r="Y837375" s="19"/>
      <c r="Z837375" s="19"/>
      <c r="AA837375" s="19"/>
      <c r="AB837375" s="19"/>
      <c r="AC837375" s="19"/>
      <c r="AD837375" s="19"/>
      <c r="AE837375" s="19"/>
      <c r="AF837375" s="19"/>
      <c r="AG837375" s="19"/>
      <c r="AH837375" s="19"/>
      <c r="AI837375" s="19"/>
      <c r="AJ837375" s="19"/>
      <c r="AK837375" s="19"/>
      <c r="AL837375" s="19"/>
      <c r="AM837375" s="19"/>
      <c r="AN837375" s="19"/>
      <c r="AO837375" s="19"/>
      <c r="AP837375"/>
    </row>
    <row r="837376" spans="1:42" s="116" customFormat="1" x14ac:dyDescent="0.3">
      <c r="A837376"/>
      <c r="B837376"/>
      <c r="C837376"/>
      <c r="D837376"/>
      <c r="E837376"/>
      <c r="F837376"/>
      <c r="G837376"/>
      <c r="H837376"/>
      <c r="I837376"/>
      <c r="J837376"/>
      <c r="K837376"/>
      <c r="L837376"/>
      <c r="M837376" s="115"/>
      <c r="N837376" s="115"/>
      <c r="O837376"/>
      <c r="P837376"/>
      <c r="Q837376"/>
      <c r="R837376" s="19"/>
      <c r="S837376" s="19"/>
      <c r="T837376"/>
      <c r="U837376" s="113"/>
      <c r="V837376" s="19"/>
      <c r="W837376" s="19"/>
      <c r="X837376" s="19"/>
      <c r="Y837376" s="19"/>
      <c r="Z837376" s="19"/>
      <c r="AA837376" s="19"/>
      <c r="AB837376" s="19"/>
      <c r="AC837376" s="19"/>
      <c r="AD837376" s="19"/>
      <c r="AE837376" s="19"/>
      <c r="AF837376" s="19"/>
      <c r="AG837376" s="19"/>
      <c r="AH837376" s="19"/>
      <c r="AI837376" s="19"/>
      <c r="AJ837376" s="19"/>
      <c r="AK837376" s="19"/>
      <c r="AL837376" s="19"/>
      <c r="AM837376" s="19"/>
      <c r="AN837376" s="19"/>
      <c r="AO837376" s="19"/>
      <c r="AP837376"/>
    </row>
    <row r="837377" spans="1:42" s="116" customFormat="1" x14ac:dyDescent="0.3">
      <c r="A837377"/>
      <c r="B837377"/>
      <c r="C837377"/>
      <c r="D837377"/>
      <c r="E837377"/>
      <c r="F837377"/>
      <c r="G837377"/>
      <c r="H837377"/>
      <c r="I837377"/>
      <c r="J837377"/>
      <c r="K837377"/>
      <c r="L837377"/>
      <c r="M837377" s="115"/>
      <c r="N837377" s="115"/>
      <c r="O837377"/>
      <c r="P837377"/>
      <c r="Q837377"/>
      <c r="R837377" s="19"/>
      <c r="S837377" s="19"/>
      <c r="T837377"/>
      <c r="U837377" s="113"/>
      <c r="V837377" s="19"/>
      <c r="W837377" s="19"/>
      <c r="X837377" s="19"/>
      <c r="Y837377" s="19"/>
      <c r="Z837377" s="19"/>
      <c r="AA837377" s="19"/>
      <c r="AB837377" s="19"/>
      <c r="AC837377" s="19"/>
      <c r="AD837377" s="19"/>
      <c r="AE837377" s="19"/>
      <c r="AF837377" s="19"/>
      <c r="AG837377" s="19"/>
      <c r="AH837377" s="19"/>
      <c r="AI837377" s="19"/>
      <c r="AJ837377" s="19"/>
      <c r="AK837377" s="19"/>
      <c r="AL837377" s="19"/>
      <c r="AM837377" s="19"/>
      <c r="AN837377" s="19"/>
      <c r="AO837377" s="19"/>
      <c r="AP837377"/>
    </row>
    <row r="837378" spans="1:42" s="116" customFormat="1" x14ac:dyDescent="0.3">
      <c r="A837378"/>
      <c r="B837378"/>
      <c r="C837378"/>
      <c r="D837378"/>
      <c r="E837378"/>
      <c r="F837378"/>
      <c r="G837378"/>
      <c r="H837378"/>
      <c r="I837378"/>
      <c r="J837378"/>
      <c r="K837378"/>
      <c r="L837378"/>
      <c r="M837378" s="115"/>
      <c r="N837378" s="115"/>
      <c r="O837378"/>
      <c r="P837378"/>
      <c r="Q837378"/>
      <c r="R837378" s="19"/>
      <c r="S837378" s="19"/>
      <c r="T837378"/>
      <c r="U837378" s="113"/>
      <c r="V837378" s="19"/>
      <c r="W837378" s="19"/>
      <c r="X837378" s="19"/>
      <c r="Y837378" s="19"/>
      <c r="Z837378" s="19"/>
      <c r="AA837378" s="19"/>
      <c r="AB837378" s="19"/>
      <c r="AC837378" s="19"/>
      <c r="AD837378" s="19"/>
      <c r="AE837378" s="19"/>
      <c r="AF837378" s="19"/>
      <c r="AG837378" s="19"/>
      <c r="AH837378" s="19"/>
      <c r="AI837378" s="19"/>
      <c r="AJ837378" s="19"/>
      <c r="AK837378" s="19"/>
      <c r="AL837378" s="19"/>
      <c r="AM837378" s="19"/>
      <c r="AN837378" s="19"/>
      <c r="AO837378" s="19"/>
      <c r="AP837378"/>
    </row>
    <row r="837379" spans="1:42" s="116" customFormat="1" x14ac:dyDescent="0.3">
      <c r="A837379"/>
      <c r="B837379"/>
      <c r="C837379"/>
      <c r="D837379"/>
      <c r="E837379"/>
      <c r="F837379"/>
      <c r="G837379"/>
      <c r="H837379"/>
      <c r="I837379"/>
      <c r="J837379"/>
      <c r="K837379"/>
      <c r="L837379"/>
      <c r="M837379" s="115"/>
      <c r="N837379" s="115"/>
      <c r="O837379"/>
      <c r="P837379"/>
      <c r="Q837379"/>
      <c r="R837379" s="19"/>
      <c r="S837379" s="19"/>
      <c r="T837379"/>
      <c r="U837379" s="113"/>
      <c r="V837379" s="19"/>
      <c r="W837379" s="19"/>
      <c r="X837379" s="19"/>
      <c r="Y837379" s="19"/>
      <c r="Z837379" s="19"/>
      <c r="AA837379" s="19"/>
      <c r="AB837379" s="19"/>
      <c r="AC837379" s="19"/>
      <c r="AD837379" s="19"/>
      <c r="AE837379" s="19"/>
      <c r="AF837379" s="19"/>
      <c r="AG837379" s="19"/>
      <c r="AH837379" s="19"/>
      <c r="AI837379" s="19"/>
      <c r="AJ837379" s="19"/>
      <c r="AK837379" s="19"/>
      <c r="AL837379" s="19"/>
      <c r="AM837379" s="19"/>
      <c r="AN837379" s="19"/>
      <c r="AO837379" s="19"/>
      <c r="AP837379"/>
    </row>
    <row r="837380" spans="1:42" s="116" customFormat="1" x14ac:dyDescent="0.3">
      <c r="A837380"/>
      <c r="B837380"/>
      <c r="C837380"/>
      <c r="D837380"/>
      <c r="E837380"/>
      <c r="F837380"/>
      <c r="G837380"/>
      <c r="H837380"/>
      <c r="I837380"/>
      <c r="J837380"/>
      <c r="K837380"/>
      <c r="L837380"/>
      <c r="M837380" s="115"/>
      <c r="N837380" s="115"/>
      <c r="O837380"/>
      <c r="P837380"/>
      <c r="Q837380"/>
      <c r="R837380" s="19"/>
      <c r="S837380" s="19"/>
      <c r="T837380"/>
      <c r="U837380" s="113"/>
      <c r="V837380" s="19"/>
      <c r="W837380" s="19"/>
      <c r="X837380" s="19"/>
      <c r="Y837380" s="19"/>
      <c r="Z837380" s="19"/>
      <c r="AA837380" s="19"/>
      <c r="AB837380" s="19"/>
      <c r="AC837380" s="19"/>
      <c r="AD837380" s="19"/>
      <c r="AE837380" s="19"/>
      <c r="AF837380" s="19"/>
      <c r="AG837380" s="19"/>
      <c r="AH837380" s="19"/>
      <c r="AI837380" s="19"/>
      <c r="AJ837380" s="19"/>
      <c r="AK837380" s="19"/>
      <c r="AL837380" s="19"/>
      <c r="AM837380" s="19"/>
      <c r="AN837380" s="19"/>
      <c r="AO837380" s="19"/>
      <c r="AP837380"/>
    </row>
    <row r="837381" spans="1:42" s="116" customFormat="1" x14ac:dyDescent="0.3">
      <c r="A837381"/>
      <c r="B837381"/>
      <c r="C837381"/>
      <c r="D837381"/>
      <c r="E837381"/>
      <c r="F837381"/>
      <c r="G837381"/>
      <c r="H837381"/>
      <c r="I837381"/>
      <c r="J837381"/>
      <c r="K837381"/>
      <c r="L837381"/>
      <c r="M837381" s="115"/>
      <c r="N837381" s="115"/>
      <c r="O837381"/>
      <c r="P837381"/>
      <c r="Q837381"/>
      <c r="R837381" s="19"/>
      <c r="S837381" s="19"/>
      <c r="T837381"/>
      <c r="U837381" s="113"/>
      <c r="V837381" s="19"/>
      <c r="W837381" s="19"/>
      <c r="X837381" s="19"/>
      <c r="Y837381" s="19"/>
      <c r="Z837381" s="19"/>
      <c r="AA837381" s="19"/>
      <c r="AB837381" s="19"/>
      <c r="AC837381" s="19"/>
      <c r="AD837381" s="19"/>
      <c r="AE837381" s="19"/>
      <c r="AF837381" s="19"/>
      <c r="AG837381" s="19"/>
      <c r="AH837381" s="19"/>
      <c r="AI837381" s="19"/>
      <c r="AJ837381" s="19"/>
      <c r="AK837381" s="19"/>
      <c r="AL837381" s="19"/>
      <c r="AM837381" s="19"/>
      <c r="AN837381" s="19"/>
      <c r="AO837381" s="19"/>
      <c r="AP837381"/>
    </row>
    <row r="837382" spans="1:42" s="116" customFormat="1" x14ac:dyDescent="0.3">
      <c r="A837382"/>
      <c r="B837382"/>
      <c r="C837382"/>
      <c r="D837382"/>
      <c r="E837382"/>
      <c r="F837382"/>
      <c r="G837382"/>
      <c r="H837382"/>
      <c r="I837382"/>
      <c r="J837382"/>
      <c r="K837382"/>
      <c r="L837382"/>
      <c r="M837382" s="115"/>
      <c r="N837382" s="115"/>
      <c r="O837382"/>
      <c r="P837382"/>
      <c r="Q837382"/>
      <c r="R837382" s="19"/>
      <c r="S837382" s="19"/>
      <c r="T837382"/>
      <c r="U837382" s="113"/>
      <c r="V837382" s="19"/>
      <c r="W837382" s="19"/>
      <c r="X837382" s="19"/>
      <c r="Y837382" s="19"/>
      <c r="Z837382" s="19"/>
      <c r="AA837382" s="19"/>
      <c r="AB837382" s="19"/>
      <c r="AC837382" s="19"/>
      <c r="AD837382" s="19"/>
      <c r="AE837382" s="19"/>
      <c r="AF837382" s="19"/>
      <c r="AG837382" s="19"/>
      <c r="AH837382" s="19"/>
      <c r="AI837382" s="19"/>
      <c r="AJ837382" s="19"/>
      <c r="AK837382" s="19"/>
      <c r="AL837382" s="19"/>
      <c r="AM837382" s="19"/>
      <c r="AN837382" s="19"/>
      <c r="AO837382" s="19"/>
      <c r="AP837382"/>
    </row>
    <row r="837383" spans="1:42" s="116" customFormat="1" x14ac:dyDescent="0.3">
      <c r="A837383"/>
      <c r="B837383"/>
      <c r="C837383"/>
      <c r="D837383"/>
      <c r="E837383"/>
      <c r="F837383"/>
      <c r="G837383"/>
      <c r="H837383"/>
      <c r="I837383"/>
      <c r="J837383"/>
      <c r="K837383"/>
      <c r="L837383"/>
      <c r="M837383" s="115"/>
      <c r="N837383" s="115"/>
      <c r="O837383"/>
      <c r="P837383"/>
      <c r="Q837383"/>
      <c r="R837383" s="19"/>
      <c r="S837383" s="19"/>
      <c r="T837383"/>
      <c r="U837383" s="113"/>
      <c r="V837383" s="19"/>
      <c r="W837383" s="19"/>
      <c r="X837383" s="19"/>
      <c r="Y837383" s="19"/>
      <c r="Z837383" s="19"/>
      <c r="AA837383" s="19"/>
      <c r="AB837383" s="19"/>
      <c r="AC837383" s="19"/>
      <c r="AD837383" s="19"/>
      <c r="AE837383" s="19"/>
      <c r="AF837383" s="19"/>
      <c r="AG837383" s="19"/>
      <c r="AH837383" s="19"/>
      <c r="AI837383" s="19"/>
      <c r="AJ837383" s="19"/>
      <c r="AK837383" s="19"/>
      <c r="AL837383" s="19"/>
      <c r="AM837383" s="19"/>
      <c r="AN837383" s="19"/>
      <c r="AO837383" s="19"/>
      <c r="AP837383"/>
    </row>
    <row r="837384" spans="1:42" s="116" customFormat="1" x14ac:dyDescent="0.3">
      <c r="A837384"/>
      <c r="B837384"/>
      <c r="C837384"/>
      <c r="D837384"/>
      <c r="E837384"/>
      <c r="F837384"/>
      <c r="G837384"/>
      <c r="H837384"/>
      <c r="I837384"/>
      <c r="J837384"/>
      <c r="K837384"/>
      <c r="L837384"/>
      <c r="M837384" s="115"/>
      <c r="N837384" s="115"/>
      <c r="O837384"/>
      <c r="P837384"/>
      <c r="Q837384"/>
      <c r="R837384" s="19"/>
      <c r="S837384" s="19"/>
      <c r="T837384"/>
      <c r="U837384" s="113"/>
      <c r="V837384" s="19"/>
      <c r="W837384" s="19"/>
      <c r="X837384" s="19"/>
      <c r="Y837384" s="19"/>
      <c r="Z837384" s="19"/>
      <c r="AA837384" s="19"/>
      <c r="AB837384" s="19"/>
      <c r="AC837384" s="19"/>
      <c r="AD837384" s="19"/>
      <c r="AE837384" s="19"/>
      <c r="AF837384" s="19"/>
      <c r="AG837384" s="19"/>
      <c r="AH837384" s="19"/>
      <c r="AI837384" s="19"/>
      <c r="AJ837384" s="19"/>
      <c r="AK837384" s="19"/>
      <c r="AL837384" s="19"/>
      <c r="AM837384" s="19"/>
      <c r="AN837384" s="19"/>
      <c r="AO837384" s="19"/>
      <c r="AP837384"/>
    </row>
    <row r="837385" spans="1:42" s="116" customFormat="1" x14ac:dyDescent="0.3">
      <c r="A837385"/>
      <c r="B837385"/>
      <c r="C837385"/>
      <c r="D837385"/>
      <c r="E837385"/>
      <c r="F837385"/>
      <c r="G837385"/>
      <c r="H837385"/>
      <c r="I837385"/>
      <c r="J837385"/>
      <c r="K837385"/>
      <c r="L837385"/>
      <c r="M837385" s="115"/>
      <c r="N837385" s="115"/>
      <c r="O837385"/>
      <c r="P837385"/>
      <c r="Q837385"/>
      <c r="R837385" s="19"/>
      <c r="S837385" s="19"/>
      <c r="T837385"/>
      <c r="U837385" s="113"/>
      <c r="V837385" s="19"/>
      <c r="W837385" s="19"/>
      <c r="X837385" s="19"/>
      <c r="Y837385" s="19"/>
      <c r="Z837385" s="19"/>
      <c r="AA837385" s="19"/>
      <c r="AB837385" s="19"/>
      <c r="AC837385" s="19"/>
      <c r="AD837385" s="19"/>
      <c r="AE837385" s="19"/>
      <c r="AF837385" s="19"/>
      <c r="AG837385" s="19"/>
      <c r="AH837385" s="19"/>
      <c r="AI837385" s="19"/>
      <c r="AJ837385" s="19"/>
      <c r="AK837385" s="19"/>
      <c r="AL837385" s="19"/>
      <c r="AM837385" s="19"/>
      <c r="AN837385" s="19"/>
      <c r="AO837385" s="19"/>
      <c r="AP837385"/>
    </row>
    <row r="837386" spans="1:42" s="116" customFormat="1" x14ac:dyDescent="0.3">
      <c r="A837386"/>
      <c r="B837386"/>
      <c r="C837386"/>
      <c r="D837386"/>
      <c r="E837386"/>
      <c r="F837386"/>
      <c r="G837386"/>
      <c r="H837386"/>
      <c r="I837386"/>
      <c r="J837386"/>
      <c r="K837386"/>
      <c r="L837386"/>
      <c r="M837386" s="115"/>
      <c r="N837386" s="115"/>
      <c r="O837386"/>
      <c r="P837386"/>
      <c r="Q837386"/>
      <c r="R837386" s="19"/>
      <c r="S837386" s="19"/>
      <c r="T837386"/>
      <c r="U837386" s="113"/>
      <c r="V837386" s="19"/>
      <c r="W837386" s="19"/>
      <c r="X837386" s="19"/>
      <c r="Y837386" s="19"/>
      <c r="Z837386" s="19"/>
      <c r="AA837386" s="19"/>
      <c r="AB837386" s="19"/>
      <c r="AC837386" s="19"/>
      <c r="AD837386" s="19"/>
      <c r="AE837386" s="19"/>
      <c r="AF837386" s="19"/>
      <c r="AG837386" s="19"/>
      <c r="AH837386" s="19"/>
      <c r="AI837386" s="19"/>
      <c r="AJ837386" s="19"/>
      <c r="AK837386" s="19"/>
      <c r="AL837386" s="19"/>
      <c r="AM837386" s="19"/>
      <c r="AN837386" s="19"/>
      <c r="AO837386" s="19"/>
      <c r="AP837386"/>
    </row>
    <row r="837387" spans="1:42" s="116" customFormat="1" x14ac:dyDescent="0.3">
      <c r="A837387"/>
      <c r="B837387"/>
      <c r="C837387"/>
      <c r="D837387"/>
      <c r="E837387"/>
      <c r="F837387"/>
      <c r="G837387"/>
      <c r="H837387"/>
      <c r="I837387"/>
      <c r="J837387"/>
      <c r="K837387"/>
      <c r="L837387"/>
      <c r="M837387" s="115"/>
      <c r="N837387" s="115"/>
      <c r="O837387"/>
      <c r="P837387"/>
      <c r="Q837387"/>
      <c r="R837387" s="19"/>
      <c r="S837387" s="19"/>
      <c r="T837387"/>
      <c r="U837387" s="113"/>
      <c r="V837387" s="19"/>
      <c r="W837387" s="19"/>
      <c r="X837387" s="19"/>
      <c r="Y837387" s="19"/>
      <c r="Z837387" s="19"/>
      <c r="AA837387" s="19"/>
      <c r="AB837387" s="19"/>
      <c r="AC837387" s="19"/>
      <c r="AD837387" s="19"/>
      <c r="AE837387" s="19"/>
      <c r="AF837387" s="19"/>
      <c r="AG837387" s="19"/>
      <c r="AH837387" s="19"/>
      <c r="AI837387" s="19"/>
      <c r="AJ837387" s="19"/>
      <c r="AK837387" s="19"/>
      <c r="AL837387" s="19"/>
      <c r="AM837387" s="19"/>
      <c r="AN837387" s="19"/>
      <c r="AO837387" s="19"/>
      <c r="AP837387"/>
    </row>
    <row r="837388" spans="1:42" s="116" customFormat="1" x14ac:dyDescent="0.3">
      <c r="A837388"/>
      <c r="B837388"/>
      <c r="C837388"/>
      <c r="D837388"/>
      <c r="E837388"/>
      <c r="F837388"/>
      <c r="G837388"/>
      <c r="H837388"/>
      <c r="I837388"/>
      <c r="J837388"/>
      <c r="K837388"/>
      <c r="L837388"/>
      <c r="M837388" s="115"/>
      <c r="N837388" s="115"/>
      <c r="O837388"/>
      <c r="P837388"/>
      <c r="Q837388"/>
      <c r="R837388" s="19"/>
      <c r="S837388" s="19"/>
      <c r="T837388"/>
      <c r="U837388" s="113"/>
      <c r="V837388" s="19"/>
      <c r="W837388" s="19"/>
      <c r="X837388" s="19"/>
      <c r="Y837388" s="19"/>
      <c r="Z837388" s="19"/>
      <c r="AA837388" s="19"/>
      <c r="AB837388" s="19"/>
      <c r="AC837388" s="19"/>
      <c r="AD837388" s="19"/>
      <c r="AE837388" s="19"/>
      <c r="AF837388" s="19"/>
      <c r="AG837388" s="19"/>
      <c r="AH837388" s="19"/>
      <c r="AI837388" s="19"/>
      <c r="AJ837388" s="19"/>
      <c r="AK837388" s="19"/>
      <c r="AL837388" s="19"/>
      <c r="AM837388" s="19"/>
      <c r="AN837388" s="19"/>
      <c r="AO837388" s="19"/>
      <c r="AP837388"/>
    </row>
    <row r="837389" spans="1:42" s="116" customFormat="1" x14ac:dyDescent="0.3">
      <c r="A837389"/>
      <c r="B837389"/>
      <c r="C837389"/>
      <c r="D837389"/>
      <c r="E837389"/>
      <c r="F837389"/>
      <c r="G837389"/>
      <c r="H837389"/>
      <c r="I837389"/>
      <c r="J837389"/>
      <c r="K837389"/>
      <c r="L837389"/>
      <c r="M837389" s="115"/>
      <c r="N837389" s="115"/>
      <c r="O837389"/>
      <c r="P837389"/>
      <c r="Q837389"/>
      <c r="R837389" s="19"/>
      <c r="S837389" s="19"/>
      <c r="T837389"/>
      <c r="U837389" s="113"/>
      <c r="V837389" s="19"/>
      <c r="W837389" s="19"/>
      <c r="X837389" s="19"/>
      <c r="Y837389" s="19"/>
      <c r="Z837389" s="19"/>
      <c r="AA837389" s="19"/>
      <c r="AB837389" s="19"/>
      <c r="AC837389" s="19"/>
      <c r="AD837389" s="19"/>
      <c r="AE837389" s="19"/>
      <c r="AF837389" s="19"/>
      <c r="AG837389" s="19"/>
      <c r="AH837389" s="19"/>
      <c r="AI837389" s="19"/>
      <c r="AJ837389" s="19"/>
      <c r="AK837389" s="19"/>
      <c r="AL837389" s="19"/>
      <c r="AM837389" s="19"/>
      <c r="AN837389" s="19"/>
      <c r="AO837389" s="19"/>
      <c r="AP837389"/>
    </row>
    <row r="837390" spans="1:42" s="116" customFormat="1" x14ac:dyDescent="0.3">
      <c r="A837390"/>
      <c r="B837390"/>
      <c r="C837390"/>
      <c r="D837390"/>
      <c r="E837390"/>
      <c r="F837390"/>
      <c r="G837390"/>
      <c r="H837390"/>
      <c r="I837390"/>
      <c r="J837390"/>
      <c r="K837390"/>
      <c r="L837390"/>
      <c r="M837390" s="115"/>
      <c r="N837390" s="115"/>
      <c r="O837390"/>
      <c r="P837390"/>
      <c r="Q837390"/>
      <c r="R837390" s="19"/>
      <c r="S837390" s="19"/>
      <c r="T837390"/>
      <c r="U837390" s="113"/>
      <c r="V837390" s="19"/>
      <c r="W837390" s="19"/>
      <c r="X837390" s="19"/>
      <c r="Y837390" s="19"/>
      <c r="Z837390" s="19"/>
      <c r="AA837390" s="19"/>
      <c r="AB837390" s="19"/>
      <c r="AC837390" s="19"/>
      <c r="AD837390" s="19"/>
      <c r="AE837390" s="19"/>
      <c r="AF837390" s="19"/>
      <c r="AG837390" s="19"/>
      <c r="AH837390" s="19"/>
      <c r="AI837390" s="19"/>
      <c r="AJ837390" s="19"/>
      <c r="AK837390" s="19"/>
      <c r="AL837390" s="19"/>
      <c r="AM837390" s="19"/>
      <c r="AN837390" s="19"/>
      <c r="AO837390" s="19"/>
      <c r="AP837390"/>
    </row>
    <row r="837391" spans="1:42" s="116" customFormat="1" x14ac:dyDescent="0.3">
      <c r="A837391"/>
      <c r="B837391"/>
      <c r="C837391"/>
      <c r="D837391"/>
      <c r="E837391"/>
      <c r="F837391"/>
      <c r="G837391"/>
      <c r="H837391"/>
      <c r="I837391"/>
      <c r="J837391"/>
      <c r="K837391"/>
      <c r="L837391"/>
      <c r="M837391" s="115"/>
      <c r="N837391" s="115"/>
      <c r="O837391"/>
      <c r="P837391"/>
      <c r="Q837391"/>
      <c r="R837391" s="19"/>
      <c r="S837391" s="19"/>
      <c r="T837391"/>
      <c r="U837391" s="113"/>
      <c r="V837391" s="19"/>
      <c r="W837391" s="19"/>
      <c r="X837391" s="19"/>
      <c r="Y837391" s="19"/>
      <c r="Z837391" s="19"/>
      <c r="AA837391" s="19"/>
      <c r="AB837391" s="19"/>
      <c r="AC837391" s="19"/>
      <c r="AD837391" s="19"/>
      <c r="AE837391" s="19"/>
      <c r="AF837391" s="19"/>
      <c r="AG837391" s="19"/>
      <c r="AH837391" s="19"/>
      <c r="AI837391" s="19"/>
      <c r="AJ837391" s="19"/>
      <c r="AK837391" s="19"/>
      <c r="AL837391" s="19"/>
      <c r="AM837391" s="19"/>
      <c r="AN837391" s="19"/>
      <c r="AO837391" s="19"/>
      <c r="AP837391"/>
    </row>
    <row r="837392" spans="1:42" s="116" customFormat="1" x14ac:dyDescent="0.3">
      <c r="A837392"/>
      <c r="B837392"/>
      <c r="C837392"/>
      <c r="D837392"/>
      <c r="E837392"/>
      <c r="F837392"/>
      <c r="G837392"/>
      <c r="H837392"/>
      <c r="I837392"/>
      <c r="J837392"/>
      <c r="K837392"/>
      <c r="L837392"/>
      <c r="M837392" s="115"/>
      <c r="N837392" s="115"/>
      <c r="O837392"/>
      <c r="P837392"/>
      <c r="Q837392"/>
      <c r="R837392" s="19"/>
      <c r="S837392" s="19"/>
      <c r="T837392"/>
      <c r="U837392" s="113"/>
      <c r="V837392" s="19"/>
      <c r="W837392" s="19"/>
      <c r="X837392" s="19"/>
      <c r="Y837392" s="19"/>
      <c r="Z837392" s="19"/>
      <c r="AA837392" s="19"/>
      <c r="AB837392" s="19"/>
      <c r="AC837392" s="19"/>
      <c r="AD837392" s="19"/>
      <c r="AE837392" s="19"/>
      <c r="AF837392" s="19"/>
      <c r="AG837392" s="19"/>
      <c r="AH837392" s="19"/>
      <c r="AI837392" s="19"/>
      <c r="AJ837392" s="19"/>
      <c r="AK837392" s="19"/>
      <c r="AL837392" s="19"/>
      <c r="AM837392" s="19"/>
      <c r="AN837392" s="19"/>
      <c r="AO837392" s="19"/>
      <c r="AP837392"/>
    </row>
    <row r="837393" spans="1:42" s="116" customFormat="1" x14ac:dyDescent="0.3">
      <c r="A837393"/>
      <c r="B837393"/>
      <c r="C837393"/>
      <c r="D837393"/>
      <c r="E837393"/>
      <c r="F837393"/>
      <c r="G837393"/>
      <c r="H837393"/>
      <c r="I837393"/>
      <c r="J837393"/>
      <c r="K837393"/>
      <c r="L837393"/>
      <c r="M837393" s="115"/>
      <c r="N837393" s="115"/>
      <c r="O837393"/>
      <c r="P837393"/>
      <c r="Q837393"/>
      <c r="R837393" s="19"/>
      <c r="S837393" s="19"/>
      <c r="T837393"/>
      <c r="U837393" s="113"/>
      <c r="V837393" s="19"/>
      <c r="W837393" s="19"/>
      <c r="X837393" s="19"/>
      <c r="Y837393" s="19"/>
      <c r="Z837393" s="19"/>
      <c r="AA837393" s="19"/>
      <c r="AB837393" s="19"/>
      <c r="AC837393" s="19"/>
      <c r="AD837393" s="19"/>
      <c r="AE837393" s="19"/>
      <c r="AF837393" s="19"/>
      <c r="AG837393" s="19"/>
      <c r="AH837393" s="19"/>
      <c r="AI837393" s="19"/>
      <c r="AJ837393" s="19"/>
      <c r="AK837393" s="19"/>
      <c r="AL837393" s="19"/>
      <c r="AM837393" s="19"/>
      <c r="AN837393" s="19"/>
      <c r="AO837393" s="19"/>
      <c r="AP837393"/>
    </row>
    <row r="837394" spans="1:42" s="116" customFormat="1" x14ac:dyDescent="0.3">
      <c r="A837394"/>
      <c r="B837394"/>
      <c r="C837394"/>
      <c r="D837394"/>
      <c r="E837394"/>
      <c r="F837394"/>
      <c r="G837394"/>
      <c r="H837394"/>
      <c r="I837394"/>
      <c r="J837394"/>
      <c r="K837394"/>
      <c r="L837394"/>
      <c r="M837394" s="115"/>
      <c r="N837394" s="115"/>
      <c r="O837394"/>
      <c r="P837394"/>
      <c r="Q837394"/>
      <c r="R837394" s="19"/>
      <c r="S837394" s="19"/>
      <c r="T837394"/>
      <c r="U837394" s="113"/>
      <c r="V837394" s="19"/>
      <c r="W837394" s="19"/>
      <c r="X837394" s="19"/>
      <c r="Y837394" s="19"/>
      <c r="Z837394" s="19"/>
      <c r="AA837394" s="19"/>
      <c r="AB837394" s="19"/>
      <c r="AC837394" s="19"/>
      <c r="AD837394" s="19"/>
      <c r="AE837394" s="19"/>
      <c r="AF837394" s="19"/>
      <c r="AG837394" s="19"/>
      <c r="AH837394" s="19"/>
      <c r="AI837394" s="19"/>
      <c r="AJ837394" s="19"/>
      <c r="AK837394" s="19"/>
      <c r="AL837394" s="19"/>
      <c r="AM837394" s="19"/>
      <c r="AN837394" s="19"/>
      <c r="AO837394" s="19"/>
      <c r="AP837394"/>
    </row>
    <row r="837395" spans="1:42" s="116" customFormat="1" x14ac:dyDescent="0.3">
      <c r="A837395"/>
      <c r="B837395"/>
      <c r="C837395"/>
      <c r="D837395"/>
      <c r="E837395"/>
      <c r="F837395"/>
      <c r="G837395"/>
      <c r="H837395"/>
      <c r="I837395"/>
      <c r="J837395"/>
      <c r="K837395"/>
      <c r="L837395"/>
      <c r="M837395" s="115"/>
      <c r="N837395" s="115"/>
      <c r="O837395"/>
      <c r="P837395"/>
      <c r="Q837395"/>
      <c r="R837395" s="19"/>
      <c r="S837395" s="19"/>
      <c r="T837395"/>
      <c r="U837395" s="113"/>
      <c r="V837395" s="19"/>
      <c r="W837395" s="19"/>
      <c r="X837395" s="19"/>
      <c r="Y837395" s="19"/>
      <c r="Z837395" s="19"/>
      <c r="AA837395" s="19"/>
      <c r="AB837395" s="19"/>
      <c r="AC837395" s="19"/>
      <c r="AD837395" s="19"/>
      <c r="AE837395" s="19"/>
      <c r="AF837395" s="19"/>
      <c r="AG837395" s="19"/>
      <c r="AH837395" s="19"/>
      <c r="AI837395" s="19"/>
      <c r="AJ837395" s="19"/>
      <c r="AK837395" s="19"/>
      <c r="AL837395" s="19"/>
      <c r="AM837395" s="19"/>
      <c r="AN837395" s="19"/>
      <c r="AO837395" s="19"/>
      <c r="AP837395"/>
    </row>
    <row r="837396" spans="1:42" s="116" customFormat="1" x14ac:dyDescent="0.3">
      <c r="A837396"/>
      <c r="B837396"/>
      <c r="C837396"/>
      <c r="D837396"/>
      <c r="E837396"/>
      <c r="F837396"/>
      <c r="G837396"/>
      <c r="H837396"/>
      <c r="I837396"/>
      <c r="J837396"/>
      <c r="K837396"/>
      <c r="L837396"/>
      <c r="M837396" s="115"/>
      <c r="N837396" s="115"/>
      <c r="O837396"/>
      <c r="P837396"/>
      <c r="Q837396"/>
      <c r="R837396" s="19"/>
      <c r="S837396" s="19"/>
      <c r="T837396"/>
      <c r="U837396" s="113"/>
      <c r="V837396" s="19"/>
      <c r="W837396" s="19"/>
      <c r="X837396" s="19"/>
      <c r="Y837396" s="19"/>
      <c r="Z837396" s="19"/>
      <c r="AA837396" s="19"/>
      <c r="AB837396" s="19"/>
      <c r="AC837396" s="19"/>
      <c r="AD837396" s="19"/>
      <c r="AE837396" s="19"/>
      <c r="AF837396" s="19"/>
      <c r="AG837396" s="19"/>
      <c r="AH837396" s="19"/>
      <c r="AI837396" s="19"/>
      <c r="AJ837396" s="19"/>
      <c r="AK837396" s="19"/>
      <c r="AL837396" s="19"/>
      <c r="AM837396" s="19"/>
      <c r="AN837396" s="19"/>
      <c r="AO837396" s="19"/>
      <c r="AP837396"/>
    </row>
    <row r="837397" spans="1:42" s="116" customFormat="1" x14ac:dyDescent="0.3">
      <c r="A837397"/>
      <c r="B837397"/>
      <c r="C837397"/>
      <c r="D837397"/>
      <c r="E837397"/>
      <c r="F837397"/>
      <c r="G837397"/>
      <c r="H837397"/>
      <c r="I837397"/>
      <c r="J837397"/>
      <c r="K837397"/>
      <c r="L837397"/>
      <c r="M837397" s="115"/>
      <c r="N837397" s="115"/>
      <c r="O837397"/>
      <c r="P837397"/>
      <c r="Q837397"/>
      <c r="R837397" s="19"/>
      <c r="S837397" s="19"/>
      <c r="T837397"/>
      <c r="U837397" s="113"/>
      <c r="V837397" s="19"/>
      <c r="W837397" s="19"/>
      <c r="X837397" s="19"/>
      <c r="Y837397" s="19"/>
      <c r="Z837397" s="19"/>
      <c r="AA837397" s="19"/>
      <c r="AB837397" s="19"/>
      <c r="AC837397" s="19"/>
      <c r="AD837397" s="19"/>
      <c r="AE837397" s="19"/>
      <c r="AF837397" s="19"/>
      <c r="AG837397" s="19"/>
      <c r="AH837397" s="19"/>
      <c r="AI837397" s="19"/>
      <c r="AJ837397" s="19"/>
      <c r="AK837397" s="19"/>
      <c r="AL837397" s="19"/>
      <c r="AM837397" s="19"/>
      <c r="AN837397" s="19"/>
      <c r="AO837397" s="19"/>
      <c r="AP837397"/>
    </row>
    <row r="837398" spans="1:42" s="116" customFormat="1" x14ac:dyDescent="0.3">
      <c r="A837398"/>
      <c r="B837398"/>
      <c r="C837398"/>
      <c r="D837398"/>
      <c r="E837398"/>
      <c r="F837398"/>
      <c r="G837398"/>
      <c r="H837398"/>
      <c r="I837398"/>
      <c r="J837398"/>
      <c r="K837398"/>
      <c r="L837398"/>
      <c r="M837398" s="115"/>
      <c r="N837398" s="115"/>
      <c r="O837398"/>
      <c r="P837398"/>
      <c r="Q837398"/>
      <c r="R837398" s="19"/>
      <c r="S837398" s="19"/>
      <c r="T837398"/>
      <c r="U837398" s="113"/>
      <c r="V837398" s="19"/>
      <c r="W837398" s="19"/>
      <c r="X837398" s="19"/>
      <c r="Y837398" s="19"/>
      <c r="Z837398" s="19"/>
      <c r="AA837398" s="19"/>
      <c r="AB837398" s="19"/>
      <c r="AC837398" s="19"/>
      <c r="AD837398" s="19"/>
      <c r="AE837398" s="19"/>
      <c r="AF837398" s="19"/>
      <c r="AG837398" s="19"/>
      <c r="AH837398" s="19"/>
      <c r="AI837398" s="19"/>
      <c r="AJ837398" s="19"/>
      <c r="AK837398" s="19"/>
      <c r="AL837398" s="19"/>
      <c r="AM837398" s="19"/>
      <c r="AN837398" s="19"/>
      <c r="AO837398" s="19"/>
      <c r="AP837398"/>
    </row>
    <row r="837399" spans="1:42" s="116" customFormat="1" x14ac:dyDescent="0.3">
      <c r="A837399"/>
      <c r="B837399"/>
      <c r="C837399"/>
      <c r="D837399"/>
      <c r="E837399"/>
      <c r="F837399"/>
      <c r="G837399"/>
      <c r="H837399"/>
      <c r="I837399"/>
      <c r="J837399"/>
      <c r="K837399"/>
      <c r="L837399"/>
      <c r="M837399" s="115"/>
      <c r="N837399" s="115"/>
      <c r="O837399"/>
      <c r="P837399"/>
      <c r="Q837399"/>
      <c r="R837399" s="19"/>
      <c r="S837399" s="19"/>
      <c r="T837399"/>
      <c r="U837399" s="113"/>
      <c r="V837399" s="19"/>
      <c r="W837399" s="19"/>
      <c r="X837399" s="19"/>
      <c r="Y837399" s="19"/>
      <c r="Z837399" s="19"/>
      <c r="AA837399" s="19"/>
      <c r="AB837399" s="19"/>
      <c r="AC837399" s="19"/>
      <c r="AD837399" s="19"/>
      <c r="AE837399" s="19"/>
      <c r="AF837399" s="19"/>
      <c r="AG837399" s="19"/>
      <c r="AH837399" s="19"/>
      <c r="AI837399" s="19"/>
      <c r="AJ837399" s="19"/>
      <c r="AK837399" s="19"/>
      <c r="AL837399" s="19"/>
      <c r="AM837399" s="19"/>
      <c r="AN837399" s="19"/>
      <c r="AO837399" s="19"/>
      <c r="AP837399"/>
    </row>
    <row r="837400" spans="1:42" s="116" customFormat="1" x14ac:dyDescent="0.3">
      <c r="A837400"/>
      <c r="B837400"/>
      <c r="C837400"/>
      <c r="D837400"/>
      <c r="E837400"/>
      <c r="F837400"/>
      <c r="G837400"/>
      <c r="H837400"/>
      <c r="I837400"/>
      <c r="J837400"/>
      <c r="K837400"/>
      <c r="L837400"/>
      <c r="M837400" s="115"/>
      <c r="N837400" s="115"/>
      <c r="O837400"/>
      <c r="P837400"/>
      <c r="Q837400"/>
      <c r="R837400" s="19"/>
      <c r="S837400" s="19"/>
      <c r="T837400"/>
      <c r="U837400" s="113"/>
      <c r="V837400" s="19"/>
      <c r="W837400" s="19"/>
      <c r="X837400" s="19"/>
      <c r="Y837400" s="19"/>
      <c r="Z837400" s="19"/>
      <c r="AA837400" s="19"/>
      <c r="AB837400" s="19"/>
      <c r="AC837400" s="19"/>
      <c r="AD837400" s="19"/>
      <c r="AE837400" s="19"/>
      <c r="AF837400" s="19"/>
      <c r="AG837400" s="19"/>
      <c r="AH837400" s="19"/>
      <c r="AI837400" s="19"/>
      <c r="AJ837400" s="19"/>
      <c r="AK837400" s="19"/>
      <c r="AL837400" s="19"/>
      <c r="AM837400" s="19"/>
      <c r="AN837400" s="19"/>
      <c r="AO837400" s="19"/>
      <c r="AP837400"/>
    </row>
    <row r="837401" spans="1:42" s="116" customFormat="1" x14ac:dyDescent="0.3">
      <c r="A837401"/>
      <c r="B837401"/>
      <c r="C837401"/>
      <c r="D837401"/>
      <c r="E837401"/>
      <c r="F837401"/>
      <c r="G837401"/>
      <c r="H837401"/>
      <c r="I837401"/>
      <c r="J837401"/>
      <c r="K837401"/>
      <c r="L837401"/>
      <c r="M837401" s="115"/>
      <c r="N837401" s="115"/>
      <c r="O837401"/>
      <c r="P837401"/>
      <c r="Q837401"/>
      <c r="R837401" s="19"/>
      <c r="S837401" s="19"/>
      <c r="T837401"/>
      <c r="U837401" s="113"/>
      <c r="V837401" s="19"/>
      <c r="W837401" s="19"/>
      <c r="X837401" s="19"/>
      <c r="Y837401" s="19"/>
      <c r="Z837401" s="19"/>
      <c r="AA837401" s="19"/>
      <c r="AB837401" s="19"/>
      <c r="AC837401" s="19"/>
      <c r="AD837401" s="19"/>
      <c r="AE837401" s="19"/>
      <c r="AF837401" s="19"/>
      <c r="AG837401" s="19"/>
      <c r="AH837401" s="19"/>
      <c r="AI837401" s="19"/>
      <c r="AJ837401" s="19"/>
      <c r="AK837401" s="19"/>
      <c r="AL837401" s="19"/>
      <c r="AM837401" s="19"/>
      <c r="AN837401" s="19"/>
      <c r="AO837401" s="19"/>
      <c r="AP837401"/>
    </row>
    <row r="837402" spans="1:42" s="116" customFormat="1" x14ac:dyDescent="0.3">
      <c r="A837402"/>
      <c r="B837402"/>
      <c r="C837402"/>
      <c r="D837402"/>
      <c r="E837402"/>
      <c r="F837402"/>
      <c r="G837402"/>
      <c r="H837402"/>
      <c r="I837402"/>
      <c r="J837402"/>
      <c r="K837402"/>
      <c r="L837402"/>
      <c r="M837402" s="115"/>
      <c r="N837402" s="115"/>
      <c r="O837402"/>
      <c r="P837402"/>
      <c r="Q837402"/>
      <c r="R837402" s="19"/>
      <c r="S837402" s="19"/>
      <c r="T837402"/>
      <c r="U837402" s="113"/>
      <c r="V837402" s="19"/>
      <c r="W837402" s="19"/>
      <c r="X837402" s="19"/>
      <c r="Y837402" s="19"/>
      <c r="Z837402" s="19"/>
      <c r="AA837402" s="19"/>
      <c r="AB837402" s="19"/>
      <c r="AC837402" s="19"/>
      <c r="AD837402" s="19"/>
      <c r="AE837402" s="19"/>
      <c r="AF837402" s="19"/>
      <c r="AG837402" s="19"/>
      <c r="AH837402" s="19"/>
      <c r="AI837402" s="19"/>
      <c r="AJ837402" s="19"/>
      <c r="AK837402" s="19"/>
      <c r="AL837402" s="19"/>
      <c r="AM837402" s="19"/>
      <c r="AN837402" s="19"/>
      <c r="AO837402" s="19"/>
      <c r="AP837402"/>
    </row>
    <row r="837403" spans="1:42" s="116" customFormat="1" x14ac:dyDescent="0.3">
      <c r="A837403"/>
      <c r="B837403"/>
      <c r="C837403"/>
      <c r="D837403"/>
      <c r="E837403"/>
      <c r="F837403"/>
      <c r="G837403"/>
      <c r="H837403"/>
      <c r="I837403"/>
      <c r="J837403"/>
      <c r="K837403"/>
      <c r="L837403"/>
      <c r="M837403" s="115"/>
      <c r="N837403" s="115"/>
      <c r="O837403"/>
      <c r="P837403"/>
      <c r="Q837403"/>
      <c r="R837403" s="19"/>
      <c r="S837403" s="19"/>
      <c r="T837403"/>
      <c r="U837403" s="113"/>
      <c r="V837403" s="19"/>
      <c r="W837403" s="19"/>
      <c r="X837403" s="19"/>
      <c r="Y837403" s="19"/>
      <c r="Z837403" s="19"/>
      <c r="AA837403" s="19"/>
      <c r="AB837403" s="19"/>
      <c r="AC837403" s="19"/>
      <c r="AD837403" s="19"/>
      <c r="AE837403" s="19"/>
      <c r="AF837403" s="19"/>
      <c r="AG837403" s="19"/>
      <c r="AH837403" s="19"/>
      <c r="AI837403" s="19"/>
      <c r="AJ837403" s="19"/>
      <c r="AK837403" s="19"/>
      <c r="AL837403" s="19"/>
      <c r="AM837403" s="19"/>
      <c r="AN837403" s="19"/>
      <c r="AO837403" s="19"/>
      <c r="AP837403"/>
    </row>
    <row r="837404" spans="1:42" s="116" customFormat="1" x14ac:dyDescent="0.3">
      <c r="A837404"/>
      <c r="B837404"/>
      <c r="C837404"/>
      <c r="D837404"/>
      <c r="E837404"/>
      <c r="F837404"/>
      <c r="G837404"/>
      <c r="H837404"/>
      <c r="I837404"/>
      <c r="J837404"/>
      <c r="K837404"/>
      <c r="L837404"/>
      <c r="M837404" s="115"/>
      <c r="N837404" s="115"/>
      <c r="O837404"/>
      <c r="P837404"/>
      <c r="Q837404"/>
      <c r="R837404" s="19"/>
      <c r="S837404" s="19"/>
      <c r="T837404"/>
      <c r="U837404" s="113"/>
      <c r="V837404" s="19"/>
      <c r="W837404" s="19"/>
      <c r="X837404" s="19"/>
      <c r="Y837404" s="19"/>
      <c r="Z837404" s="19"/>
      <c r="AA837404" s="19"/>
      <c r="AB837404" s="19"/>
      <c r="AC837404" s="19"/>
      <c r="AD837404" s="19"/>
      <c r="AE837404" s="19"/>
      <c r="AF837404" s="19"/>
      <c r="AG837404" s="19"/>
      <c r="AH837404" s="19"/>
      <c r="AI837404" s="19"/>
      <c r="AJ837404" s="19"/>
      <c r="AK837404" s="19"/>
      <c r="AL837404" s="19"/>
      <c r="AM837404" s="19"/>
      <c r="AN837404" s="19"/>
      <c r="AO837404" s="19"/>
      <c r="AP837404"/>
    </row>
    <row r="837405" spans="1:42" s="116" customFormat="1" x14ac:dyDescent="0.3">
      <c r="A837405"/>
      <c r="B837405"/>
      <c r="C837405"/>
      <c r="D837405"/>
      <c r="E837405"/>
      <c r="F837405"/>
      <c r="G837405"/>
      <c r="H837405"/>
      <c r="I837405"/>
      <c r="J837405"/>
      <c r="K837405"/>
      <c r="L837405"/>
      <c r="M837405" s="115"/>
      <c r="N837405" s="115"/>
      <c r="O837405"/>
      <c r="P837405"/>
      <c r="Q837405"/>
      <c r="R837405" s="19"/>
      <c r="S837405" s="19"/>
      <c r="T837405"/>
      <c r="U837405" s="113"/>
      <c r="V837405" s="19"/>
      <c r="W837405" s="19"/>
      <c r="X837405" s="19"/>
      <c r="Y837405" s="19"/>
      <c r="Z837405" s="19"/>
      <c r="AA837405" s="19"/>
      <c r="AB837405" s="19"/>
      <c r="AC837405" s="19"/>
      <c r="AD837405" s="19"/>
      <c r="AE837405" s="19"/>
      <c r="AF837405" s="19"/>
      <c r="AG837405" s="19"/>
      <c r="AH837405" s="19"/>
      <c r="AI837405" s="19"/>
      <c r="AJ837405" s="19"/>
      <c r="AK837405" s="19"/>
      <c r="AL837405" s="19"/>
      <c r="AM837405" s="19"/>
      <c r="AN837405" s="19"/>
      <c r="AO837405" s="19"/>
      <c r="AP837405"/>
    </row>
    <row r="837406" spans="1:42" s="116" customFormat="1" x14ac:dyDescent="0.3">
      <c r="A837406"/>
      <c r="B837406"/>
      <c r="C837406"/>
      <c r="D837406"/>
      <c r="E837406"/>
      <c r="F837406"/>
      <c r="G837406"/>
      <c r="H837406"/>
      <c r="I837406"/>
      <c r="J837406"/>
      <c r="K837406"/>
      <c r="L837406"/>
      <c r="M837406" s="115"/>
      <c r="N837406" s="115"/>
      <c r="O837406"/>
      <c r="P837406"/>
      <c r="Q837406"/>
      <c r="R837406" s="19"/>
      <c r="S837406" s="19"/>
      <c r="T837406"/>
      <c r="U837406" s="113"/>
      <c r="V837406" s="19"/>
      <c r="W837406" s="19"/>
      <c r="X837406" s="19"/>
      <c r="Y837406" s="19"/>
      <c r="Z837406" s="19"/>
      <c r="AA837406" s="19"/>
      <c r="AB837406" s="19"/>
      <c r="AC837406" s="19"/>
      <c r="AD837406" s="19"/>
      <c r="AE837406" s="19"/>
      <c r="AF837406" s="19"/>
      <c r="AG837406" s="19"/>
      <c r="AH837406" s="19"/>
      <c r="AI837406" s="19"/>
      <c r="AJ837406" s="19"/>
      <c r="AK837406" s="19"/>
      <c r="AL837406" s="19"/>
      <c r="AM837406" s="19"/>
      <c r="AN837406" s="19"/>
      <c r="AO837406" s="19"/>
      <c r="AP837406"/>
    </row>
    <row r="837407" spans="1:42" s="116" customFormat="1" x14ac:dyDescent="0.3">
      <c r="A837407"/>
      <c r="B837407"/>
      <c r="C837407"/>
      <c r="D837407"/>
      <c r="E837407"/>
      <c r="F837407"/>
      <c r="G837407"/>
      <c r="H837407"/>
      <c r="I837407"/>
      <c r="J837407"/>
      <c r="K837407"/>
      <c r="L837407"/>
      <c r="M837407" s="115"/>
      <c r="N837407" s="115"/>
      <c r="O837407"/>
      <c r="P837407"/>
      <c r="Q837407"/>
      <c r="R837407" s="19"/>
      <c r="S837407" s="19"/>
      <c r="T837407"/>
      <c r="U837407" s="113"/>
      <c r="V837407" s="19"/>
      <c r="W837407" s="19"/>
      <c r="X837407" s="19"/>
      <c r="Y837407" s="19"/>
      <c r="Z837407" s="19"/>
      <c r="AA837407" s="19"/>
      <c r="AB837407" s="19"/>
      <c r="AC837407" s="19"/>
      <c r="AD837407" s="19"/>
      <c r="AE837407" s="19"/>
      <c r="AF837407" s="19"/>
      <c r="AG837407" s="19"/>
      <c r="AH837407" s="19"/>
      <c r="AI837407" s="19"/>
      <c r="AJ837407" s="19"/>
      <c r="AK837407" s="19"/>
      <c r="AL837407" s="19"/>
      <c r="AM837407" s="19"/>
      <c r="AN837407" s="19"/>
      <c r="AO837407" s="19"/>
      <c r="AP837407"/>
    </row>
    <row r="837408" spans="1:42" s="116" customFormat="1" x14ac:dyDescent="0.3">
      <c r="A837408"/>
      <c r="B837408"/>
      <c r="C837408"/>
      <c r="D837408"/>
      <c r="E837408"/>
      <c r="F837408"/>
      <c r="G837408"/>
      <c r="H837408"/>
      <c r="I837408"/>
      <c r="J837408"/>
      <c r="K837408"/>
      <c r="L837408"/>
      <c r="M837408" s="115"/>
      <c r="N837408" s="115"/>
      <c r="O837408"/>
      <c r="P837408"/>
      <c r="Q837408"/>
      <c r="R837408" s="19"/>
      <c r="S837408" s="19"/>
      <c r="T837408"/>
      <c r="U837408" s="113"/>
      <c r="V837408" s="19"/>
      <c r="W837408" s="19"/>
      <c r="X837408" s="19"/>
      <c r="Y837408" s="19"/>
      <c r="Z837408" s="19"/>
      <c r="AA837408" s="19"/>
      <c r="AB837408" s="19"/>
      <c r="AC837408" s="19"/>
      <c r="AD837408" s="19"/>
      <c r="AE837408" s="19"/>
      <c r="AF837408" s="19"/>
      <c r="AG837408" s="19"/>
      <c r="AH837408" s="19"/>
      <c r="AI837408" s="19"/>
      <c r="AJ837408" s="19"/>
      <c r="AK837408" s="19"/>
      <c r="AL837408" s="19"/>
      <c r="AM837408" s="19"/>
      <c r="AN837408" s="19"/>
      <c r="AO837408" s="19"/>
      <c r="AP837408"/>
    </row>
    <row r="837409" spans="1:42" s="116" customFormat="1" x14ac:dyDescent="0.3">
      <c r="A837409"/>
      <c r="B837409"/>
      <c r="C837409"/>
      <c r="D837409"/>
      <c r="E837409"/>
      <c r="F837409"/>
      <c r="G837409"/>
      <c r="H837409"/>
      <c r="I837409"/>
      <c r="J837409"/>
      <c r="K837409"/>
      <c r="L837409"/>
      <c r="M837409" s="115"/>
      <c r="N837409" s="115"/>
      <c r="O837409"/>
      <c r="P837409"/>
      <c r="Q837409"/>
      <c r="R837409" s="19"/>
      <c r="S837409" s="19"/>
      <c r="T837409"/>
      <c r="U837409" s="113"/>
      <c r="V837409" s="19"/>
      <c r="W837409" s="19"/>
      <c r="X837409" s="19"/>
      <c r="Y837409" s="19"/>
      <c r="Z837409" s="19"/>
      <c r="AA837409" s="19"/>
      <c r="AB837409" s="19"/>
      <c r="AC837409" s="19"/>
      <c r="AD837409" s="19"/>
      <c r="AE837409" s="19"/>
      <c r="AF837409" s="19"/>
      <c r="AG837409" s="19"/>
      <c r="AH837409" s="19"/>
      <c r="AI837409" s="19"/>
      <c r="AJ837409" s="19"/>
      <c r="AK837409" s="19"/>
      <c r="AL837409" s="19"/>
      <c r="AM837409" s="19"/>
      <c r="AN837409" s="19"/>
      <c r="AO837409" s="19"/>
      <c r="AP837409"/>
    </row>
    <row r="837410" spans="1:42" s="116" customFormat="1" x14ac:dyDescent="0.3">
      <c r="A837410"/>
      <c r="B837410"/>
      <c r="C837410"/>
      <c r="D837410"/>
      <c r="E837410"/>
      <c r="F837410"/>
      <c r="G837410"/>
      <c r="H837410"/>
      <c r="I837410"/>
      <c r="J837410"/>
      <c r="K837410"/>
      <c r="L837410"/>
      <c r="M837410" s="115"/>
      <c r="N837410" s="115"/>
      <c r="O837410"/>
      <c r="P837410"/>
      <c r="Q837410"/>
      <c r="R837410" s="19"/>
      <c r="S837410" s="19"/>
      <c r="T837410"/>
      <c r="U837410" s="113"/>
      <c r="V837410" s="19"/>
      <c r="W837410" s="19"/>
      <c r="X837410" s="19"/>
      <c r="Y837410" s="19"/>
      <c r="Z837410" s="19"/>
      <c r="AA837410" s="19"/>
      <c r="AB837410" s="19"/>
      <c r="AC837410" s="19"/>
      <c r="AD837410" s="19"/>
      <c r="AE837410" s="19"/>
      <c r="AF837410" s="19"/>
      <c r="AG837410" s="19"/>
      <c r="AH837410" s="19"/>
      <c r="AI837410" s="19"/>
      <c r="AJ837410" s="19"/>
      <c r="AK837410" s="19"/>
      <c r="AL837410" s="19"/>
      <c r="AM837410" s="19"/>
      <c r="AN837410" s="19"/>
      <c r="AO837410" s="19"/>
      <c r="AP837410"/>
    </row>
    <row r="837411" spans="1:42" s="116" customFormat="1" x14ac:dyDescent="0.3">
      <c r="A837411"/>
      <c r="B837411"/>
      <c r="C837411"/>
      <c r="D837411"/>
      <c r="E837411"/>
      <c r="F837411"/>
      <c r="G837411"/>
      <c r="H837411"/>
      <c r="I837411"/>
      <c r="J837411"/>
      <c r="K837411"/>
      <c r="L837411"/>
      <c r="M837411" s="115"/>
      <c r="N837411" s="115"/>
      <c r="O837411"/>
      <c r="P837411"/>
      <c r="Q837411"/>
      <c r="R837411" s="19"/>
      <c r="S837411" s="19"/>
      <c r="T837411"/>
      <c r="U837411" s="113"/>
      <c r="V837411" s="19"/>
      <c r="W837411" s="19"/>
      <c r="X837411" s="19"/>
      <c r="Y837411" s="19"/>
      <c r="Z837411" s="19"/>
      <c r="AA837411" s="19"/>
      <c r="AB837411" s="19"/>
      <c r="AC837411" s="19"/>
      <c r="AD837411" s="19"/>
      <c r="AE837411" s="19"/>
      <c r="AF837411" s="19"/>
      <c r="AG837411" s="19"/>
      <c r="AH837411" s="19"/>
      <c r="AI837411" s="19"/>
      <c r="AJ837411" s="19"/>
      <c r="AK837411" s="19"/>
      <c r="AL837411" s="19"/>
      <c r="AM837411" s="19"/>
      <c r="AN837411" s="19"/>
      <c r="AO837411" s="19"/>
      <c r="AP837411"/>
    </row>
    <row r="837412" spans="1:42" s="116" customFormat="1" x14ac:dyDescent="0.3">
      <c r="A837412"/>
      <c r="B837412"/>
      <c r="C837412"/>
      <c r="D837412"/>
      <c r="E837412"/>
      <c r="F837412"/>
      <c r="G837412"/>
      <c r="H837412"/>
      <c r="I837412"/>
      <c r="J837412"/>
      <c r="K837412"/>
      <c r="L837412"/>
      <c r="M837412" s="115"/>
      <c r="N837412" s="115"/>
      <c r="O837412"/>
      <c r="P837412"/>
      <c r="Q837412"/>
      <c r="R837412" s="19"/>
      <c r="S837412" s="19"/>
      <c r="T837412"/>
      <c r="U837412" s="113"/>
      <c r="V837412" s="19"/>
      <c r="W837412" s="19"/>
      <c r="X837412" s="19"/>
      <c r="Y837412" s="19"/>
      <c r="Z837412" s="19"/>
      <c r="AA837412" s="19"/>
      <c r="AB837412" s="19"/>
      <c r="AC837412" s="19"/>
      <c r="AD837412" s="19"/>
      <c r="AE837412" s="19"/>
      <c r="AF837412" s="19"/>
      <c r="AG837412" s="19"/>
      <c r="AH837412" s="19"/>
      <c r="AI837412" s="19"/>
      <c r="AJ837412" s="19"/>
      <c r="AK837412" s="19"/>
      <c r="AL837412" s="19"/>
      <c r="AM837412" s="19"/>
      <c r="AN837412" s="19"/>
      <c r="AO837412" s="19"/>
      <c r="AP837412"/>
    </row>
    <row r="837413" spans="1:42" s="116" customFormat="1" x14ac:dyDescent="0.3">
      <c r="A837413"/>
      <c r="B837413"/>
      <c r="C837413"/>
      <c r="D837413"/>
      <c r="E837413"/>
      <c r="F837413"/>
      <c r="G837413"/>
      <c r="H837413"/>
      <c r="I837413"/>
      <c r="J837413"/>
      <c r="K837413"/>
      <c r="L837413"/>
      <c r="M837413" s="115"/>
      <c r="N837413" s="115"/>
      <c r="O837413"/>
      <c r="P837413"/>
      <c r="Q837413"/>
      <c r="R837413" s="19"/>
      <c r="S837413" s="19"/>
      <c r="T837413"/>
      <c r="U837413" s="113"/>
      <c r="V837413" s="19"/>
      <c r="W837413" s="19"/>
      <c r="X837413" s="19"/>
      <c r="Y837413" s="19"/>
      <c r="Z837413" s="19"/>
      <c r="AA837413" s="19"/>
      <c r="AB837413" s="19"/>
      <c r="AC837413" s="19"/>
      <c r="AD837413" s="19"/>
      <c r="AE837413" s="19"/>
      <c r="AF837413" s="19"/>
      <c r="AG837413" s="19"/>
      <c r="AH837413" s="19"/>
      <c r="AI837413" s="19"/>
      <c r="AJ837413" s="19"/>
      <c r="AK837413" s="19"/>
      <c r="AL837413" s="19"/>
      <c r="AM837413" s="19"/>
      <c r="AN837413" s="19"/>
      <c r="AO837413" s="19"/>
      <c r="AP837413"/>
    </row>
    <row r="837414" spans="1:42" s="116" customFormat="1" x14ac:dyDescent="0.3">
      <c r="A837414"/>
      <c r="B837414"/>
      <c r="C837414"/>
      <c r="D837414"/>
      <c r="E837414"/>
      <c r="F837414"/>
      <c r="G837414"/>
      <c r="H837414"/>
      <c r="I837414"/>
      <c r="J837414"/>
      <c r="K837414"/>
      <c r="L837414"/>
      <c r="M837414" s="115"/>
      <c r="N837414" s="115"/>
      <c r="O837414"/>
      <c r="P837414"/>
      <c r="Q837414"/>
      <c r="R837414" s="19"/>
      <c r="S837414" s="19"/>
      <c r="T837414"/>
      <c r="U837414" s="113"/>
      <c r="V837414" s="19"/>
      <c r="W837414" s="19"/>
      <c r="X837414" s="19"/>
      <c r="Y837414" s="19"/>
      <c r="Z837414" s="19"/>
      <c r="AA837414" s="19"/>
      <c r="AB837414" s="19"/>
      <c r="AC837414" s="19"/>
      <c r="AD837414" s="19"/>
      <c r="AE837414" s="19"/>
      <c r="AF837414" s="19"/>
      <c r="AG837414" s="19"/>
      <c r="AH837414" s="19"/>
      <c r="AI837414" s="19"/>
      <c r="AJ837414" s="19"/>
      <c r="AK837414" s="19"/>
      <c r="AL837414" s="19"/>
      <c r="AM837414" s="19"/>
      <c r="AN837414" s="19"/>
      <c r="AO837414" s="19"/>
      <c r="AP837414"/>
    </row>
    <row r="837415" spans="1:42" s="116" customFormat="1" x14ac:dyDescent="0.3">
      <c r="A837415"/>
      <c r="B837415"/>
      <c r="C837415"/>
      <c r="D837415"/>
      <c r="E837415"/>
      <c r="F837415"/>
      <c r="G837415"/>
      <c r="H837415"/>
      <c r="I837415"/>
      <c r="J837415"/>
      <c r="K837415"/>
      <c r="L837415"/>
      <c r="M837415" s="115"/>
      <c r="N837415" s="115"/>
      <c r="O837415"/>
      <c r="P837415"/>
      <c r="Q837415"/>
      <c r="R837415" s="19"/>
      <c r="S837415" s="19"/>
      <c r="T837415"/>
      <c r="U837415" s="113"/>
      <c r="V837415" s="19"/>
      <c r="W837415" s="19"/>
      <c r="X837415" s="19"/>
      <c r="Y837415" s="19"/>
      <c r="Z837415" s="19"/>
      <c r="AA837415" s="19"/>
      <c r="AB837415" s="19"/>
      <c r="AC837415" s="19"/>
      <c r="AD837415" s="19"/>
      <c r="AE837415" s="19"/>
      <c r="AF837415" s="19"/>
      <c r="AG837415" s="19"/>
      <c r="AH837415" s="19"/>
      <c r="AI837415" s="19"/>
      <c r="AJ837415" s="19"/>
      <c r="AK837415" s="19"/>
      <c r="AL837415" s="19"/>
      <c r="AM837415" s="19"/>
      <c r="AN837415" s="19"/>
      <c r="AO837415" s="19"/>
      <c r="AP837415"/>
    </row>
    <row r="837416" spans="1:42" s="116" customFormat="1" x14ac:dyDescent="0.3">
      <c r="A837416"/>
      <c r="B837416"/>
      <c r="C837416"/>
      <c r="D837416"/>
      <c r="E837416"/>
      <c r="F837416"/>
      <c r="G837416"/>
      <c r="H837416"/>
      <c r="I837416"/>
      <c r="J837416"/>
      <c r="K837416"/>
      <c r="L837416"/>
      <c r="M837416" s="115"/>
      <c r="N837416" s="115"/>
      <c r="O837416"/>
      <c r="P837416"/>
      <c r="Q837416"/>
      <c r="R837416" s="19"/>
      <c r="S837416" s="19"/>
      <c r="T837416"/>
      <c r="U837416" s="113"/>
      <c r="V837416" s="19"/>
      <c r="W837416" s="19"/>
      <c r="X837416" s="19"/>
      <c r="Y837416" s="19"/>
      <c r="Z837416" s="19"/>
      <c r="AA837416" s="19"/>
      <c r="AB837416" s="19"/>
      <c r="AC837416" s="19"/>
      <c r="AD837416" s="19"/>
      <c r="AE837416" s="19"/>
      <c r="AF837416" s="19"/>
      <c r="AG837416" s="19"/>
      <c r="AH837416" s="19"/>
      <c r="AI837416" s="19"/>
      <c r="AJ837416" s="19"/>
      <c r="AK837416" s="19"/>
      <c r="AL837416" s="19"/>
      <c r="AM837416" s="19"/>
      <c r="AN837416" s="19"/>
      <c r="AO837416" s="19"/>
      <c r="AP837416"/>
    </row>
    <row r="837417" spans="1:42" s="116" customFormat="1" x14ac:dyDescent="0.3">
      <c r="A837417"/>
      <c r="B837417"/>
      <c r="C837417"/>
      <c r="D837417"/>
      <c r="E837417"/>
      <c r="F837417"/>
      <c r="G837417"/>
      <c r="H837417"/>
      <c r="I837417"/>
      <c r="J837417"/>
      <c r="K837417"/>
      <c r="L837417"/>
      <c r="M837417" s="115"/>
      <c r="N837417" s="115"/>
      <c r="O837417"/>
      <c r="P837417"/>
      <c r="Q837417"/>
      <c r="R837417" s="19"/>
      <c r="S837417" s="19"/>
      <c r="T837417"/>
      <c r="U837417" s="113"/>
      <c r="V837417" s="19"/>
      <c r="W837417" s="19"/>
      <c r="X837417" s="19"/>
      <c r="Y837417" s="19"/>
      <c r="Z837417" s="19"/>
      <c r="AA837417" s="19"/>
      <c r="AB837417" s="19"/>
      <c r="AC837417" s="19"/>
      <c r="AD837417" s="19"/>
      <c r="AE837417" s="19"/>
      <c r="AF837417" s="19"/>
      <c r="AG837417" s="19"/>
      <c r="AH837417" s="19"/>
      <c r="AI837417" s="19"/>
      <c r="AJ837417" s="19"/>
      <c r="AK837417" s="19"/>
      <c r="AL837417" s="19"/>
      <c r="AM837417" s="19"/>
      <c r="AN837417" s="19"/>
      <c r="AO837417" s="19"/>
      <c r="AP837417"/>
    </row>
    <row r="837418" spans="1:42" s="116" customFormat="1" x14ac:dyDescent="0.3">
      <c r="A837418"/>
      <c r="B837418"/>
      <c r="C837418"/>
      <c r="D837418"/>
      <c r="E837418"/>
      <c r="F837418"/>
      <c r="G837418"/>
      <c r="H837418"/>
      <c r="I837418"/>
      <c r="J837418"/>
      <c r="K837418"/>
      <c r="L837418"/>
      <c r="M837418" s="115"/>
      <c r="N837418" s="115"/>
      <c r="O837418"/>
      <c r="P837418"/>
      <c r="Q837418"/>
      <c r="R837418" s="19"/>
      <c r="S837418" s="19"/>
      <c r="T837418"/>
      <c r="U837418" s="113"/>
      <c r="V837418" s="19"/>
      <c r="W837418" s="19"/>
      <c r="X837418" s="19"/>
      <c r="Y837418" s="19"/>
      <c r="Z837418" s="19"/>
      <c r="AA837418" s="19"/>
      <c r="AB837418" s="19"/>
      <c r="AC837418" s="19"/>
      <c r="AD837418" s="19"/>
      <c r="AE837418" s="19"/>
      <c r="AF837418" s="19"/>
      <c r="AG837418" s="19"/>
      <c r="AH837418" s="19"/>
      <c r="AI837418" s="19"/>
      <c r="AJ837418" s="19"/>
      <c r="AK837418" s="19"/>
      <c r="AL837418" s="19"/>
      <c r="AM837418" s="19"/>
      <c r="AN837418" s="19"/>
      <c r="AO837418" s="19"/>
      <c r="AP837418"/>
    </row>
    <row r="837419" spans="1:42" s="116" customFormat="1" x14ac:dyDescent="0.3">
      <c r="A837419"/>
      <c r="B837419"/>
      <c r="C837419"/>
      <c r="D837419"/>
      <c r="E837419"/>
      <c r="F837419"/>
      <c r="G837419"/>
      <c r="H837419"/>
      <c r="I837419"/>
      <c r="J837419"/>
      <c r="K837419"/>
      <c r="L837419"/>
      <c r="M837419" s="115"/>
      <c r="N837419" s="115"/>
      <c r="O837419"/>
      <c r="P837419"/>
      <c r="Q837419"/>
      <c r="R837419" s="19"/>
      <c r="S837419" s="19"/>
      <c r="T837419"/>
      <c r="U837419" s="113"/>
      <c r="V837419" s="19"/>
      <c r="W837419" s="19"/>
      <c r="X837419" s="19"/>
      <c r="Y837419" s="19"/>
      <c r="Z837419" s="19"/>
      <c r="AA837419" s="19"/>
      <c r="AB837419" s="19"/>
      <c r="AC837419" s="19"/>
      <c r="AD837419" s="19"/>
      <c r="AE837419" s="19"/>
      <c r="AF837419" s="19"/>
      <c r="AG837419" s="19"/>
      <c r="AH837419" s="19"/>
      <c r="AI837419" s="19"/>
      <c r="AJ837419" s="19"/>
      <c r="AK837419" s="19"/>
      <c r="AL837419" s="19"/>
      <c r="AM837419" s="19"/>
      <c r="AN837419" s="19"/>
      <c r="AO837419" s="19"/>
      <c r="AP837419"/>
    </row>
    <row r="837420" spans="1:42" s="116" customFormat="1" x14ac:dyDescent="0.3">
      <c r="A837420"/>
      <c r="B837420"/>
      <c r="C837420"/>
      <c r="D837420"/>
      <c r="E837420"/>
      <c r="F837420"/>
      <c r="G837420"/>
      <c r="H837420"/>
      <c r="I837420"/>
      <c r="J837420"/>
      <c r="K837420"/>
      <c r="L837420"/>
      <c r="M837420" s="115"/>
      <c r="N837420" s="115"/>
      <c r="O837420"/>
      <c r="P837420"/>
      <c r="Q837420"/>
      <c r="R837420" s="19"/>
      <c r="S837420" s="19"/>
      <c r="T837420"/>
      <c r="U837420" s="113"/>
      <c r="V837420" s="19"/>
      <c r="W837420" s="19"/>
      <c r="X837420" s="19"/>
      <c r="Y837420" s="19"/>
      <c r="Z837420" s="19"/>
      <c r="AA837420" s="19"/>
      <c r="AB837420" s="19"/>
      <c r="AC837420" s="19"/>
      <c r="AD837420" s="19"/>
      <c r="AE837420" s="19"/>
      <c r="AF837420" s="19"/>
      <c r="AG837420" s="19"/>
      <c r="AH837420" s="19"/>
      <c r="AI837420" s="19"/>
      <c r="AJ837420" s="19"/>
      <c r="AK837420" s="19"/>
      <c r="AL837420" s="19"/>
      <c r="AM837420" s="19"/>
      <c r="AN837420" s="19"/>
      <c r="AO837420" s="19"/>
      <c r="AP837420"/>
    </row>
    <row r="837421" spans="1:42" s="116" customFormat="1" x14ac:dyDescent="0.3">
      <c r="A837421"/>
      <c r="B837421"/>
      <c r="C837421"/>
      <c r="D837421"/>
      <c r="E837421"/>
      <c r="F837421"/>
      <c r="G837421"/>
      <c r="H837421"/>
      <c r="I837421"/>
      <c r="J837421"/>
      <c r="K837421"/>
      <c r="L837421"/>
      <c r="M837421" s="115"/>
      <c r="N837421" s="115"/>
      <c r="O837421"/>
      <c r="P837421"/>
      <c r="Q837421"/>
      <c r="R837421" s="19"/>
      <c r="S837421" s="19"/>
      <c r="T837421"/>
      <c r="U837421" s="113"/>
      <c r="V837421" s="19"/>
      <c r="W837421" s="19"/>
      <c r="X837421" s="19"/>
      <c r="Y837421" s="19"/>
      <c r="Z837421" s="19"/>
      <c r="AA837421" s="19"/>
      <c r="AB837421" s="19"/>
      <c r="AC837421" s="19"/>
      <c r="AD837421" s="19"/>
      <c r="AE837421" s="19"/>
      <c r="AF837421" s="19"/>
      <c r="AG837421" s="19"/>
      <c r="AH837421" s="19"/>
      <c r="AI837421" s="19"/>
      <c r="AJ837421" s="19"/>
      <c r="AK837421" s="19"/>
      <c r="AL837421" s="19"/>
      <c r="AM837421" s="19"/>
      <c r="AN837421" s="19"/>
      <c r="AO837421" s="19"/>
      <c r="AP837421"/>
    </row>
    <row r="837422" spans="1:42" s="116" customFormat="1" x14ac:dyDescent="0.3">
      <c r="A837422"/>
      <c r="B837422"/>
      <c r="C837422"/>
      <c r="D837422"/>
      <c r="E837422"/>
      <c r="F837422"/>
      <c r="G837422"/>
      <c r="H837422"/>
      <c r="I837422"/>
      <c r="J837422"/>
      <c r="K837422"/>
      <c r="L837422"/>
      <c r="M837422" s="115"/>
      <c r="N837422" s="115"/>
      <c r="O837422"/>
      <c r="P837422"/>
      <c r="Q837422"/>
      <c r="R837422" s="19"/>
      <c r="S837422" s="19"/>
      <c r="T837422"/>
      <c r="U837422" s="113"/>
      <c r="V837422" s="19"/>
      <c r="W837422" s="19"/>
      <c r="X837422" s="19"/>
      <c r="Y837422" s="19"/>
      <c r="Z837422" s="19"/>
      <c r="AA837422" s="19"/>
      <c r="AB837422" s="19"/>
      <c r="AC837422" s="19"/>
      <c r="AD837422" s="19"/>
      <c r="AE837422" s="19"/>
      <c r="AF837422" s="19"/>
      <c r="AG837422" s="19"/>
      <c r="AH837422" s="19"/>
      <c r="AI837422" s="19"/>
      <c r="AJ837422" s="19"/>
      <c r="AK837422" s="19"/>
      <c r="AL837422" s="19"/>
      <c r="AM837422" s="19"/>
      <c r="AN837422" s="19"/>
      <c r="AO837422" s="19"/>
      <c r="AP837422"/>
    </row>
    <row r="837423" spans="1:42" s="116" customFormat="1" x14ac:dyDescent="0.3">
      <c r="A837423"/>
      <c r="B837423"/>
      <c r="C837423"/>
      <c r="D837423"/>
      <c r="E837423"/>
      <c r="F837423"/>
      <c r="G837423"/>
      <c r="H837423"/>
      <c r="I837423"/>
      <c r="J837423"/>
      <c r="K837423"/>
      <c r="L837423"/>
      <c r="M837423" s="115"/>
      <c r="N837423" s="115"/>
      <c r="O837423"/>
      <c r="P837423"/>
      <c r="Q837423"/>
      <c r="R837423" s="19"/>
      <c r="S837423" s="19"/>
      <c r="T837423"/>
      <c r="U837423" s="113"/>
      <c r="V837423" s="19"/>
      <c r="W837423" s="19"/>
      <c r="X837423" s="19"/>
      <c r="Y837423" s="19"/>
      <c r="Z837423" s="19"/>
      <c r="AA837423" s="19"/>
      <c r="AB837423" s="19"/>
      <c r="AC837423" s="19"/>
      <c r="AD837423" s="19"/>
      <c r="AE837423" s="19"/>
      <c r="AF837423" s="19"/>
      <c r="AG837423" s="19"/>
      <c r="AH837423" s="19"/>
      <c r="AI837423" s="19"/>
      <c r="AJ837423" s="19"/>
      <c r="AK837423" s="19"/>
      <c r="AL837423" s="19"/>
      <c r="AM837423" s="19"/>
      <c r="AN837423" s="19"/>
      <c r="AO837423" s="19"/>
      <c r="AP837423"/>
    </row>
    <row r="837424" spans="1:42" s="116" customFormat="1" x14ac:dyDescent="0.3">
      <c r="A837424"/>
      <c r="B837424"/>
      <c r="C837424"/>
      <c r="D837424"/>
      <c r="E837424"/>
      <c r="F837424"/>
      <c r="G837424"/>
      <c r="H837424"/>
      <c r="I837424"/>
      <c r="J837424"/>
      <c r="K837424"/>
      <c r="L837424"/>
      <c r="M837424" s="115"/>
      <c r="N837424" s="115"/>
      <c r="O837424"/>
      <c r="P837424"/>
      <c r="Q837424"/>
      <c r="R837424" s="19"/>
      <c r="S837424" s="19"/>
      <c r="T837424"/>
      <c r="U837424" s="113"/>
      <c r="V837424" s="19"/>
      <c r="W837424" s="19"/>
      <c r="X837424" s="19"/>
      <c r="Y837424" s="19"/>
      <c r="Z837424" s="19"/>
      <c r="AA837424" s="19"/>
      <c r="AB837424" s="19"/>
      <c r="AC837424" s="19"/>
      <c r="AD837424" s="19"/>
      <c r="AE837424" s="19"/>
      <c r="AF837424" s="19"/>
      <c r="AG837424" s="19"/>
      <c r="AH837424" s="19"/>
      <c r="AI837424" s="19"/>
      <c r="AJ837424" s="19"/>
      <c r="AK837424" s="19"/>
      <c r="AL837424" s="19"/>
      <c r="AM837424" s="19"/>
      <c r="AN837424" s="19"/>
      <c r="AO837424" s="19"/>
      <c r="AP837424"/>
    </row>
    <row r="837425" spans="1:42" s="116" customFormat="1" x14ac:dyDescent="0.3">
      <c r="A837425"/>
      <c r="B837425"/>
      <c r="C837425"/>
      <c r="D837425"/>
      <c r="E837425"/>
      <c r="F837425"/>
      <c r="G837425"/>
      <c r="H837425"/>
      <c r="I837425"/>
      <c r="J837425"/>
      <c r="K837425"/>
      <c r="L837425"/>
      <c r="M837425" s="115"/>
      <c r="N837425" s="115"/>
      <c r="O837425"/>
      <c r="P837425"/>
      <c r="Q837425"/>
      <c r="R837425" s="19"/>
      <c r="S837425" s="19"/>
      <c r="T837425"/>
      <c r="U837425" s="113"/>
      <c r="V837425" s="19"/>
      <c r="W837425" s="19"/>
      <c r="X837425" s="19"/>
      <c r="Y837425" s="19"/>
      <c r="Z837425" s="19"/>
      <c r="AA837425" s="19"/>
      <c r="AB837425" s="19"/>
      <c r="AC837425" s="19"/>
      <c r="AD837425" s="19"/>
      <c r="AE837425" s="19"/>
      <c r="AF837425" s="19"/>
      <c r="AG837425" s="19"/>
      <c r="AH837425" s="19"/>
      <c r="AI837425" s="19"/>
      <c r="AJ837425" s="19"/>
      <c r="AK837425" s="19"/>
      <c r="AL837425" s="19"/>
      <c r="AM837425" s="19"/>
      <c r="AN837425" s="19"/>
      <c r="AO837425" s="19"/>
      <c r="AP837425"/>
    </row>
    <row r="837426" spans="1:42" s="116" customFormat="1" x14ac:dyDescent="0.3">
      <c r="A837426"/>
      <c r="B837426"/>
      <c r="C837426"/>
      <c r="D837426"/>
      <c r="E837426"/>
      <c r="F837426"/>
      <c r="G837426"/>
      <c r="H837426"/>
      <c r="I837426"/>
      <c r="J837426"/>
      <c r="K837426"/>
      <c r="L837426"/>
      <c r="M837426" s="115"/>
      <c r="N837426" s="115"/>
      <c r="O837426"/>
      <c r="P837426"/>
      <c r="Q837426"/>
      <c r="R837426" s="19"/>
      <c r="S837426" s="19"/>
      <c r="T837426"/>
      <c r="U837426" s="113"/>
      <c r="V837426" s="19"/>
      <c r="W837426" s="19"/>
      <c r="X837426" s="19"/>
      <c r="Y837426" s="19"/>
      <c r="Z837426" s="19"/>
      <c r="AA837426" s="19"/>
      <c r="AB837426" s="19"/>
      <c r="AC837426" s="19"/>
      <c r="AD837426" s="19"/>
      <c r="AE837426" s="19"/>
      <c r="AF837426" s="19"/>
      <c r="AG837426" s="19"/>
      <c r="AH837426" s="19"/>
      <c r="AI837426" s="19"/>
      <c r="AJ837426" s="19"/>
      <c r="AK837426" s="19"/>
      <c r="AL837426" s="19"/>
      <c r="AM837426" s="19"/>
      <c r="AN837426" s="19"/>
      <c r="AO837426" s="19"/>
      <c r="AP837426"/>
    </row>
    <row r="837427" spans="1:42" s="116" customFormat="1" x14ac:dyDescent="0.3">
      <c r="A837427"/>
      <c r="B837427"/>
      <c r="C837427"/>
      <c r="D837427"/>
      <c r="E837427"/>
      <c r="F837427"/>
      <c r="G837427"/>
      <c r="H837427"/>
      <c r="I837427"/>
      <c r="J837427"/>
      <c r="K837427"/>
      <c r="L837427"/>
      <c r="M837427" s="115"/>
      <c r="N837427" s="115"/>
      <c r="O837427"/>
      <c r="P837427"/>
      <c r="Q837427"/>
      <c r="R837427" s="19"/>
      <c r="S837427" s="19"/>
      <c r="T837427"/>
      <c r="U837427" s="113"/>
      <c r="V837427" s="19"/>
      <c r="W837427" s="19"/>
      <c r="X837427" s="19"/>
      <c r="Y837427" s="19"/>
      <c r="Z837427" s="19"/>
      <c r="AA837427" s="19"/>
      <c r="AB837427" s="19"/>
      <c r="AC837427" s="19"/>
      <c r="AD837427" s="19"/>
      <c r="AE837427" s="19"/>
      <c r="AF837427" s="19"/>
      <c r="AG837427" s="19"/>
      <c r="AH837427" s="19"/>
      <c r="AI837427" s="19"/>
      <c r="AJ837427" s="19"/>
      <c r="AK837427" s="19"/>
      <c r="AL837427" s="19"/>
      <c r="AM837427" s="19"/>
      <c r="AN837427" s="19"/>
      <c r="AO837427" s="19"/>
      <c r="AP837427"/>
    </row>
    <row r="837428" spans="1:42" s="116" customFormat="1" x14ac:dyDescent="0.3">
      <c r="A837428"/>
      <c r="B837428"/>
      <c r="C837428"/>
      <c r="D837428"/>
      <c r="E837428"/>
      <c r="F837428"/>
      <c r="G837428"/>
      <c r="H837428"/>
      <c r="I837428"/>
      <c r="J837428"/>
      <c r="K837428"/>
      <c r="L837428"/>
      <c r="M837428" s="115"/>
      <c r="N837428" s="115"/>
      <c r="O837428"/>
      <c r="P837428"/>
      <c r="Q837428"/>
      <c r="R837428" s="19"/>
      <c r="S837428" s="19"/>
      <c r="T837428"/>
      <c r="U837428" s="113"/>
      <c r="V837428" s="19"/>
      <c r="W837428" s="19"/>
      <c r="X837428" s="19"/>
      <c r="Y837428" s="19"/>
      <c r="Z837428" s="19"/>
      <c r="AA837428" s="19"/>
      <c r="AB837428" s="19"/>
      <c r="AC837428" s="19"/>
      <c r="AD837428" s="19"/>
      <c r="AE837428" s="19"/>
      <c r="AF837428" s="19"/>
      <c r="AG837428" s="19"/>
      <c r="AH837428" s="19"/>
      <c r="AI837428" s="19"/>
      <c r="AJ837428" s="19"/>
      <c r="AK837428" s="19"/>
      <c r="AL837428" s="19"/>
      <c r="AM837428" s="19"/>
      <c r="AN837428" s="19"/>
      <c r="AO837428" s="19"/>
      <c r="AP837428"/>
    </row>
    <row r="837429" spans="1:42" s="116" customFormat="1" x14ac:dyDescent="0.3">
      <c r="A837429"/>
      <c r="B837429"/>
      <c r="C837429"/>
      <c r="D837429"/>
      <c r="E837429"/>
      <c r="F837429"/>
      <c r="G837429"/>
      <c r="H837429"/>
      <c r="I837429"/>
      <c r="J837429"/>
      <c r="K837429"/>
      <c r="L837429"/>
      <c r="M837429" s="115"/>
      <c r="N837429" s="115"/>
      <c r="O837429"/>
      <c r="P837429"/>
      <c r="Q837429"/>
      <c r="R837429" s="19"/>
      <c r="S837429" s="19"/>
      <c r="T837429"/>
      <c r="U837429" s="113"/>
      <c r="V837429" s="19"/>
      <c r="W837429" s="19"/>
      <c r="X837429" s="19"/>
      <c r="Y837429" s="19"/>
      <c r="Z837429" s="19"/>
      <c r="AA837429" s="19"/>
      <c r="AB837429" s="19"/>
      <c r="AC837429" s="19"/>
      <c r="AD837429" s="19"/>
      <c r="AE837429" s="19"/>
      <c r="AF837429" s="19"/>
      <c r="AG837429" s="19"/>
      <c r="AH837429" s="19"/>
      <c r="AI837429" s="19"/>
      <c r="AJ837429" s="19"/>
      <c r="AK837429" s="19"/>
      <c r="AL837429" s="19"/>
      <c r="AM837429" s="19"/>
      <c r="AN837429" s="19"/>
      <c r="AO837429" s="19"/>
      <c r="AP837429"/>
    </row>
    <row r="837430" spans="1:42" s="116" customFormat="1" x14ac:dyDescent="0.3">
      <c r="A837430"/>
      <c r="B837430"/>
      <c r="C837430"/>
      <c r="D837430"/>
      <c r="E837430"/>
      <c r="F837430"/>
      <c r="G837430"/>
      <c r="H837430"/>
      <c r="I837430"/>
      <c r="J837430"/>
      <c r="K837430"/>
      <c r="L837430"/>
      <c r="M837430" s="115"/>
      <c r="N837430" s="115"/>
      <c r="O837430"/>
      <c r="P837430"/>
      <c r="Q837430"/>
      <c r="R837430" s="19"/>
      <c r="S837430" s="19"/>
      <c r="T837430"/>
      <c r="U837430" s="113"/>
      <c r="V837430" s="19"/>
      <c r="W837430" s="19"/>
      <c r="X837430" s="19"/>
      <c r="Y837430" s="19"/>
      <c r="Z837430" s="19"/>
      <c r="AA837430" s="19"/>
      <c r="AB837430" s="19"/>
      <c r="AC837430" s="19"/>
      <c r="AD837430" s="19"/>
      <c r="AE837430" s="19"/>
      <c r="AF837430" s="19"/>
      <c r="AG837430" s="19"/>
      <c r="AH837430" s="19"/>
      <c r="AI837430" s="19"/>
      <c r="AJ837430" s="19"/>
      <c r="AK837430" s="19"/>
      <c r="AL837430" s="19"/>
      <c r="AM837430" s="19"/>
      <c r="AN837430" s="19"/>
      <c r="AO837430" s="19"/>
      <c r="AP837430"/>
    </row>
    <row r="837431" spans="1:42" s="116" customFormat="1" x14ac:dyDescent="0.3">
      <c r="A837431"/>
      <c r="B837431"/>
      <c r="C837431"/>
      <c r="D837431"/>
      <c r="E837431"/>
      <c r="F837431"/>
      <c r="G837431"/>
      <c r="H837431"/>
      <c r="I837431"/>
      <c r="J837431"/>
      <c r="K837431"/>
      <c r="L837431"/>
      <c r="M837431" s="115"/>
      <c r="N837431" s="115"/>
      <c r="O837431"/>
      <c r="P837431"/>
      <c r="Q837431"/>
      <c r="R837431" s="19"/>
      <c r="S837431" s="19"/>
      <c r="T837431"/>
      <c r="U837431" s="113"/>
      <c r="V837431" s="19"/>
      <c r="W837431" s="19"/>
      <c r="X837431" s="19"/>
      <c r="Y837431" s="19"/>
      <c r="Z837431" s="19"/>
      <c r="AA837431" s="19"/>
      <c r="AB837431" s="19"/>
      <c r="AC837431" s="19"/>
      <c r="AD837431" s="19"/>
      <c r="AE837431" s="19"/>
      <c r="AF837431" s="19"/>
      <c r="AG837431" s="19"/>
      <c r="AH837431" s="19"/>
      <c r="AI837431" s="19"/>
      <c r="AJ837431" s="19"/>
      <c r="AK837431" s="19"/>
      <c r="AL837431" s="19"/>
      <c r="AM837431" s="19"/>
      <c r="AN837431" s="19"/>
      <c r="AO837431" s="19"/>
      <c r="AP837431"/>
    </row>
    <row r="837432" spans="1:42" s="116" customFormat="1" x14ac:dyDescent="0.3">
      <c r="A837432"/>
      <c r="B837432"/>
      <c r="C837432"/>
      <c r="D837432"/>
      <c r="E837432"/>
      <c r="F837432"/>
      <c r="G837432"/>
      <c r="H837432"/>
      <c r="I837432"/>
      <c r="J837432"/>
      <c r="K837432"/>
      <c r="L837432"/>
      <c r="M837432" s="115"/>
      <c r="N837432" s="115"/>
      <c r="O837432"/>
      <c r="P837432"/>
      <c r="Q837432"/>
      <c r="R837432" s="19"/>
      <c r="S837432" s="19"/>
      <c r="T837432"/>
      <c r="U837432" s="113"/>
      <c r="V837432" s="19"/>
      <c r="W837432" s="19"/>
      <c r="X837432" s="19"/>
      <c r="Y837432" s="19"/>
      <c r="Z837432" s="19"/>
      <c r="AA837432" s="19"/>
      <c r="AB837432" s="19"/>
      <c r="AC837432" s="19"/>
      <c r="AD837432" s="19"/>
      <c r="AE837432" s="19"/>
      <c r="AF837432" s="19"/>
      <c r="AG837432" s="19"/>
      <c r="AH837432" s="19"/>
      <c r="AI837432" s="19"/>
      <c r="AJ837432" s="19"/>
      <c r="AK837432" s="19"/>
      <c r="AL837432" s="19"/>
      <c r="AM837432" s="19"/>
      <c r="AN837432" s="19"/>
      <c r="AO837432" s="19"/>
      <c r="AP837432"/>
    </row>
    <row r="837433" spans="1:42" s="116" customFormat="1" x14ac:dyDescent="0.3">
      <c r="A837433"/>
      <c r="B837433"/>
      <c r="C837433"/>
      <c r="D837433"/>
      <c r="E837433"/>
      <c r="F837433"/>
      <c r="G837433"/>
      <c r="H837433"/>
      <c r="I837433"/>
      <c r="J837433"/>
      <c r="K837433"/>
      <c r="L837433"/>
      <c r="M837433" s="115"/>
      <c r="N837433" s="115"/>
      <c r="O837433"/>
      <c r="P837433"/>
      <c r="Q837433"/>
      <c r="R837433" s="19"/>
      <c r="S837433" s="19"/>
      <c r="T837433"/>
      <c r="U837433" s="113"/>
      <c r="V837433" s="19"/>
      <c r="W837433" s="19"/>
      <c r="X837433" s="19"/>
      <c r="Y837433" s="19"/>
      <c r="Z837433" s="19"/>
      <c r="AA837433" s="19"/>
      <c r="AB837433" s="19"/>
      <c r="AC837433" s="19"/>
      <c r="AD837433" s="19"/>
      <c r="AE837433" s="19"/>
      <c r="AF837433" s="19"/>
      <c r="AG837433" s="19"/>
      <c r="AH837433" s="19"/>
      <c r="AI837433" s="19"/>
      <c r="AJ837433" s="19"/>
      <c r="AK837433" s="19"/>
      <c r="AL837433" s="19"/>
      <c r="AM837433" s="19"/>
      <c r="AN837433" s="19"/>
      <c r="AO837433" s="19"/>
      <c r="AP837433"/>
    </row>
    <row r="837434" spans="1:42" s="116" customFormat="1" x14ac:dyDescent="0.3">
      <c r="A837434"/>
      <c r="B837434"/>
      <c r="C837434"/>
      <c r="D837434"/>
      <c r="E837434"/>
      <c r="F837434"/>
      <c r="G837434"/>
      <c r="H837434"/>
      <c r="I837434"/>
      <c r="J837434"/>
      <c r="K837434"/>
      <c r="L837434"/>
      <c r="M837434" s="115"/>
      <c r="N837434" s="115"/>
      <c r="O837434"/>
      <c r="P837434"/>
      <c r="Q837434"/>
      <c r="R837434" s="19"/>
      <c r="S837434" s="19"/>
      <c r="T837434"/>
      <c r="U837434" s="113"/>
      <c r="V837434" s="19"/>
      <c r="W837434" s="19"/>
      <c r="X837434" s="19"/>
      <c r="Y837434" s="19"/>
      <c r="Z837434" s="19"/>
      <c r="AA837434" s="19"/>
      <c r="AB837434" s="19"/>
      <c r="AC837434" s="19"/>
      <c r="AD837434" s="19"/>
      <c r="AE837434" s="19"/>
      <c r="AF837434" s="19"/>
      <c r="AG837434" s="19"/>
      <c r="AH837434" s="19"/>
      <c r="AI837434" s="19"/>
      <c r="AJ837434" s="19"/>
      <c r="AK837434" s="19"/>
      <c r="AL837434" s="19"/>
      <c r="AM837434" s="19"/>
      <c r="AN837434" s="19"/>
      <c r="AO837434" s="19"/>
      <c r="AP837434"/>
    </row>
    <row r="837435" spans="1:42" s="116" customFormat="1" x14ac:dyDescent="0.3">
      <c r="A837435"/>
      <c r="B837435"/>
      <c r="C837435"/>
      <c r="D837435"/>
      <c r="E837435"/>
      <c r="F837435"/>
      <c r="G837435"/>
      <c r="H837435"/>
      <c r="I837435"/>
      <c r="J837435"/>
      <c r="K837435"/>
      <c r="L837435"/>
      <c r="M837435" s="115"/>
      <c r="N837435" s="115"/>
      <c r="O837435"/>
      <c r="P837435"/>
      <c r="Q837435"/>
      <c r="R837435" s="19"/>
      <c r="S837435" s="19"/>
      <c r="T837435"/>
      <c r="U837435" s="113"/>
      <c r="V837435" s="19"/>
      <c r="W837435" s="19"/>
      <c r="X837435" s="19"/>
      <c r="Y837435" s="19"/>
      <c r="Z837435" s="19"/>
      <c r="AA837435" s="19"/>
      <c r="AB837435" s="19"/>
      <c r="AC837435" s="19"/>
      <c r="AD837435" s="19"/>
      <c r="AE837435" s="19"/>
      <c r="AF837435" s="19"/>
      <c r="AG837435" s="19"/>
      <c r="AH837435" s="19"/>
      <c r="AI837435" s="19"/>
      <c r="AJ837435" s="19"/>
      <c r="AK837435" s="19"/>
      <c r="AL837435" s="19"/>
      <c r="AM837435" s="19"/>
      <c r="AN837435" s="19"/>
      <c r="AO837435" s="19"/>
      <c r="AP837435"/>
    </row>
    <row r="837436" spans="1:42" s="116" customFormat="1" x14ac:dyDescent="0.3">
      <c r="A837436"/>
      <c r="B837436"/>
      <c r="C837436"/>
      <c r="D837436"/>
      <c r="E837436"/>
      <c r="F837436"/>
      <c r="G837436"/>
      <c r="H837436"/>
      <c r="I837436"/>
      <c r="J837436"/>
      <c r="K837436"/>
      <c r="L837436"/>
      <c r="M837436" s="115"/>
      <c r="N837436" s="115"/>
      <c r="O837436"/>
      <c r="P837436"/>
      <c r="Q837436"/>
      <c r="R837436" s="19"/>
      <c r="S837436" s="19"/>
      <c r="T837436"/>
      <c r="U837436" s="113"/>
      <c r="V837436" s="19"/>
      <c r="W837436" s="19"/>
      <c r="X837436" s="19"/>
      <c r="Y837436" s="19"/>
      <c r="Z837436" s="19"/>
      <c r="AA837436" s="19"/>
      <c r="AB837436" s="19"/>
      <c r="AC837436" s="19"/>
      <c r="AD837436" s="19"/>
      <c r="AE837436" s="19"/>
      <c r="AF837436" s="19"/>
      <c r="AG837436" s="19"/>
      <c r="AH837436" s="19"/>
      <c r="AI837436" s="19"/>
      <c r="AJ837436" s="19"/>
      <c r="AK837436" s="19"/>
      <c r="AL837436" s="19"/>
      <c r="AM837436" s="19"/>
      <c r="AN837436" s="19"/>
      <c r="AO837436" s="19"/>
      <c r="AP837436"/>
    </row>
    <row r="837437" spans="1:42" s="116" customFormat="1" x14ac:dyDescent="0.3">
      <c r="A837437"/>
      <c r="B837437"/>
      <c r="C837437"/>
      <c r="D837437"/>
      <c r="E837437"/>
      <c r="F837437"/>
      <c r="G837437"/>
      <c r="H837437"/>
      <c r="I837437"/>
      <c r="J837437"/>
      <c r="K837437"/>
      <c r="L837437"/>
      <c r="M837437" s="115"/>
      <c r="N837437" s="115"/>
      <c r="O837437"/>
      <c r="P837437"/>
      <c r="Q837437"/>
      <c r="R837437" s="19"/>
      <c r="S837437" s="19"/>
      <c r="T837437"/>
      <c r="U837437" s="113"/>
      <c r="V837437" s="19"/>
      <c r="W837437" s="19"/>
      <c r="X837437" s="19"/>
      <c r="Y837437" s="19"/>
      <c r="Z837437" s="19"/>
      <c r="AA837437" s="19"/>
      <c r="AB837437" s="19"/>
      <c r="AC837437" s="19"/>
      <c r="AD837437" s="19"/>
      <c r="AE837437" s="19"/>
      <c r="AF837437" s="19"/>
      <c r="AG837437" s="19"/>
      <c r="AH837437" s="19"/>
      <c r="AI837437" s="19"/>
      <c r="AJ837437" s="19"/>
      <c r="AK837437" s="19"/>
      <c r="AL837437" s="19"/>
      <c r="AM837437" s="19"/>
      <c r="AN837437" s="19"/>
      <c r="AO837437" s="19"/>
      <c r="AP837437"/>
    </row>
    <row r="837438" spans="1:42" s="116" customFormat="1" x14ac:dyDescent="0.3">
      <c r="A837438"/>
      <c r="B837438"/>
      <c r="C837438"/>
      <c r="D837438"/>
      <c r="E837438"/>
      <c r="F837438"/>
      <c r="G837438"/>
      <c r="H837438"/>
      <c r="I837438"/>
      <c r="J837438"/>
      <c r="K837438"/>
      <c r="L837438"/>
      <c r="M837438" s="115"/>
      <c r="N837438" s="115"/>
      <c r="O837438"/>
      <c r="P837438"/>
      <c r="Q837438"/>
      <c r="R837438" s="19"/>
      <c r="S837438" s="19"/>
      <c r="T837438"/>
      <c r="U837438" s="113"/>
      <c r="V837438" s="19"/>
      <c r="W837438" s="19"/>
      <c r="X837438" s="19"/>
      <c r="Y837438" s="19"/>
      <c r="Z837438" s="19"/>
      <c r="AA837438" s="19"/>
      <c r="AB837438" s="19"/>
      <c r="AC837438" s="19"/>
      <c r="AD837438" s="19"/>
      <c r="AE837438" s="19"/>
      <c r="AF837438" s="19"/>
      <c r="AG837438" s="19"/>
      <c r="AH837438" s="19"/>
      <c r="AI837438" s="19"/>
      <c r="AJ837438" s="19"/>
      <c r="AK837438" s="19"/>
      <c r="AL837438" s="19"/>
      <c r="AM837438" s="19"/>
      <c r="AN837438" s="19"/>
      <c r="AO837438" s="19"/>
      <c r="AP837438"/>
    </row>
    <row r="837439" spans="1:42" s="116" customFormat="1" x14ac:dyDescent="0.3">
      <c r="A837439"/>
      <c r="B837439"/>
      <c r="C837439"/>
      <c r="D837439"/>
      <c r="E837439"/>
      <c r="F837439"/>
      <c r="G837439"/>
      <c r="H837439"/>
      <c r="I837439"/>
      <c r="J837439"/>
      <c r="K837439"/>
      <c r="L837439"/>
      <c r="M837439" s="115"/>
      <c r="N837439" s="115"/>
      <c r="O837439"/>
      <c r="P837439"/>
      <c r="Q837439"/>
      <c r="R837439" s="19"/>
      <c r="S837439" s="19"/>
      <c r="T837439"/>
      <c r="U837439" s="113"/>
      <c r="V837439" s="19"/>
      <c r="W837439" s="19"/>
      <c r="X837439" s="19"/>
      <c r="Y837439" s="19"/>
      <c r="Z837439" s="19"/>
      <c r="AA837439" s="19"/>
      <c r="AB837439" s="19"/>
      <c r="AC837439" s="19"/>
      <c r="AD837439" s="19"/>
      <c r="AE837439" s="19"/>
      <c r="AF837439" s="19"/>
      <c r="AG837439" s="19"/>
      <c r="AH837439" s="19"/>
      <c r="AI837439" s="19"/>
      <c r="AJ837439" s="19"/>
      <c r="AK837439" s="19"/>
      <c r="AL837439" s="19"/>
      <c r="AM837439" s="19"/>
      <c r="AN837439" s="19"/>
      <c r="AO837439" s="19"/>
      <c r="AP837439"/>
    </row>
    <row r="837440" spans="1:42" s="116" customFormat="1" x14ac:dyDescent="0.3">
      <c r="A837440"/>
      <c r="B837440"/>
      <c r="C837440"/>
      <c r="D837440"/>
      <c r="E837440"/>
      <c r="F837440"/>
      <c r="G837440"/>
      <c r="H837440"/>
      <c r="I837440"/>
      <c r="J837440"/>
      <c r="K837440"/>
      <c r="L837440"/>
      <c r="M837440" s="115"/>
      <c r="N837440" s="115"/>
      <c r="O837440"/>
      <c r="P837440"/>
      <c r="Q837440"/>
      <c r="R837440" s="19"/>
      <c r="S837440" s="19"/>
      <c r="T837440"/>
      <c r="U837440" s="113"/>
      <c r="V837440" s="19"/>
      <c r="W837440" s="19"/>
      <c r="X837440" s="19"/>
      <c r="Y837440" s="19"/>
      <c r="Z837440" s="19"/>
      <c r="AA837440" s="19"/>
      <c r="AB837440" s="19"/>
      <c r="AC837440" s="19"/>
      <c r="AD837440" s="19"/>
      <c r="AE837440" s="19"/>
      <c r="AF837440" s="19"/>
      <c r="AG837440" s="19"/>
      <c r="AH837440" s="19"/>
      <c r="AI837440" s="19"/>
      <c r="AJ837440" s="19"/>
      <c r="AK837440" s="19"/>
      <c r="AL837440" s="19"/>
      <c r="AM837440" s="19"/>
      <c r="AN837440" s="19"/>
      <c r="AO837440" s="19"/>
      <c r="AP837440"/>
    </row>
    <row r="837441" spans="1:42" s="116" customFormat="1" x14ac:dyDescent="0.3">
      <c r="A837441"/>
      <c r="B837441"/>
      <c r="C837441"/>
      <c r="D837441"/>
      <c r="E837441"/>
      <c r="F837441"/>
      <c r="G837441"/>
      <c r="H837441"/>
      <c r="I837441"/>
      <c r="J837441"/>
      <c r="K837441"/>
      <c r="L837441"/>
      <c r="M837441" s="115"/>
      <c r="N837441" s="115"/>
      <c r="O837441"/>
      <c r="P837441"/>
      <c r="Q837441"/>
      <c r="R837441" s="19"/>
      <c r="S837441" s="19"/>
      <c r="T837441"/>
      <c r="U837441" s="113"/>
      <c r="V837441" s="19"/>
      <c r="W837441" s="19"/>
      <c r="X837441" s="19"/>
      <c r="Y837441" s="19"/>
      <c r="Z837441" s="19"/>
      <c r="AA837441" s="19"/>
      <c r="AB837441" s="19"/>
      <c r="AC837441" s="19"/>
      <c r="AD837441" s="19"/>
      <c r="AE837441" s="19"/>
      <c r="AF837441" s="19"/>
      <c r="AG837441" s="19"/>
      <c r="AH837441" s="19"/>
      <c r="AI837441" s="19"/>
      <c r="AJ837441" s="19"/>
      <c r="AK837441" s="19"/>
      <c r="AL837441" s="19"/>
      <c r="AM837441" s="19"/>
      <c r="AN837441" s="19"/>
      <c r="AO837441" s="19"/>
      <c r="AP837441"/>
    </row>
    <row r="837442" spans="1:42" s="116" customFormat="1" x14ac:dyDescent="0.3">
      <c r="A837442"/>
      <c r="B837442"/>
      <c r="C837442"/>
      <c r="D837442"/>
      <c r="E837442"/>
      <c r="F837442"/>
      <c r="G837442"/>
      <c r="H837442"/>
      <c r="I837442"/>
      <c r="J837442"/>
      <c r="K837442"/>
      <c r="L837442"/>
      <c r="M837442" s="115"/>
      <c r="N837442" s="115"/>
      <c r="O837442"/>
      <c r="P837442"/>
      <c r="Q837442"/>
      <c r="R837442" s="19"/>
      <c r="S837442" s="19"/>
      <c r="T837442"/>
      <c r="U837442" s="113"/>
      <c r="V837442" s="19"/>
      <c r="W837442" s="19"/>
      <c r="X837442" s="19"/>
      <c r="Y837442" s="19"/>
      <c r="Z837442" s="19"/>
      <c r="AA837442" s="19"/>
      <c r="AB837442" s="19"/>
      <c r="AC837442" s="19"/>
      <c r="AD837442" s="19"/>
      <c r="AE837442" s="19"/>
      <c r="AF837442" s="19"/>
      <c r="AG837442" s="19"/>
      <c r="AH837442" s="19"/>
      <c r="AI837442" s="19"/>
      <c r="AJ837442" s="19"/>
      <c r="AK837442" s="19"/>
      <c r="AL837442" s="19"/>
      <c r="AM837442" s="19"/>
      <c r="AN837442" s="19"/>
      <c r="AO837442" s="19"/>
      <c r="AP837442"/>
    </row>
    <row r="837443" spans="1:42" s="116" customFormat="1" x14ac:dyDescent="0.3">
      <c r="A837443"/>
      <c r="B837443"/>
      <c r="C837443"/>
      <c r="D837443"/>
      <c r="E837443"/>
      <c r="F837443"/>
      <c r="G837443"/>
      <c r="H837443"/>
      <c r="I837443"/>
      <c r="J837443"/>
      <c r="K837443"/>
      <c r="L837443"/>
      <c r="M837443" s="115"/>
      <c r="N837443" s="115"/>
      <c r="O837443"/>
      <c r="P837443"/>
      <c r="Q837443"/>
      <c r="R837443" s="19"/>
      <c r="S837443" s="19"/>
      <c r="T837443"/>
      <c r="U837443" s="113"/>
      <c r="V837443" s="19"/>
      <c r="W837443" s="19"/>
      <c r="X837443" s="19"/>
      <c r="Y837443" s="19"/>
      <c r="Z837443" s="19"/>
      <c r="AA837443" s="19"/>
      <c r="AB837443" s="19"/>
      <c r="AC837443" s="19"/>
      <c r="AD837443" s="19"/>
      <c r="AE837443" s="19"/>
      <c r="AF837443" s="19"/>
      <c r="AG837443" s="19"/>
      <c r="AH837443" s="19"/>
      <c r="AI837443" s="19"/>
      <c r="AJ837443" s="19"/>
      <c r="AK837443" s="19"/>
      <c r="AL837443" s="19"/>
      <c r="AM837443" s="19"/>
      <c r="AN837443" s="19"/>
      <c r="AO837443" s="19"/>
      <c r="AP837443"/>
    </row>
    <row r="837444" spans="1:42" s="116" customFormat="1" x14ac:dyDescent="0.3">
      <c r="A837444"/>
      <c r="B837444"/>
      <c r="C837444"/>
      <c r="D837444"/>
      <c r="E837444"/>
      <c r="F837444"/>
      <c r="G837444"/>
      <c r="H837444"/>
      <c r="I837444"/>
      <c r="J837444"/>
      <c r="K837444"/>
      <c r="L837444"/>
      <c r="M837444" s="115"/>
      <c r="N837444" s="115"/>
      <c r="O837444"/>
      <c r="P837444"/>
      <c r="Q837444"/>
      <c r="R837444" s="19"/>
      <c r="S837444" s="19"/>
      <c r="T837444"/>
      <c r="U837444" s="113"/>
      <c r="V837444" s="19"/>
      <c r="W837444" s="19"/>
      <c r="X837444" s="19"/>
      <c r="Y837444" s="19"/>
      <c r="Z837444" s="19"/>
      <c r="AA837444" s="19"/>
      <c r="AB837444" s="19"/>
      <c r="AC837444" s="19"/>
      <c r="AD837444" s="19"/>
      <c r="AE837444" s="19"/>
      <c r="AF837444" s="19"/>
      <c r="AG837444" s="19"/>
      <c r="AH837444" s="19"/>
      <c r="AI837444" s="19"/>
      <c r="AJ837444" s="19"/>
      <c r="AK837444" s="19"/>
      <c r="AL837444" s="19"/>
      <c r="AM837444" s="19"/>
      <c r="AN837444" s="19"/>
      <c r="AO837444" s="19"/>
      <c r="AP837444"/>
    </row>
    <row r="837445" spans="1:42" s="116" customFormat="1" x14ac:dyDescent="0.3">
      <c r="A837445"/>
      <c r="B837445"/>
      <c r="C837445"/>
      <c r="D837445"/>
      <c r="E837445"/>
      <c r="F837445"/>
      <c r="G837445"/>
      <c r="H837445"/>
      <c r="I837445"/>
      <c r="J837445"/>
      <c r="K837445"/>
      <c r="L837445"/>
      <c r="M837445" s="115"/>
      <c r="N837445" s="115"/>
      <c r="O837445"/>
      <c r="P837445"/>
      <c r="Q837445"/>
      <c r="R837445" s="19"/>
      <c r="S837445" s="19"/>
      <c r="T837445"/>
      <c r="U837445" s="113"/>
      <c r="V837445" s="19"/>
      <c r="W837445" s="19"/>
      <c r="X837445" s="19"/>
      <c r="Y837445" s="19"/>
      <c r="Z837445" s="19"/>
      <c r="AA837445" s="19"/>
      <c r="AB837445" s="19"/>
      <c r="AC837445" s="19"/>
      <c r="AD837445" s="19"/>
      <c r="AE837445" s="19"/>
      <c r="AF837445" s="19"/>
      <c r="AG837445" s="19"/>
      <c r="AH837445" s="19"/>
      <c r="AI837445" s="19"/>
      <c r="AJ837445" s="19"/>
      <c r="AK837445" s="19"/>
      <c r="AL837445" s="19"/>
      <c r="AM837445" s="19"/>
      <c r="AN837445" s="19"/>
      <c r="AO837445" s="19"/>
      <c r="AP837445"/>
    </row>
    <row r="837446" spans="1:42" s="116" customFormat="1" x14ac:dyDescent="0.3">
      <c r="A837446"/>
      <c r="B837446"/>
      <c r="C837446"/>
      <c r="D837446"/>
      <c r="E837446"/>
      <c r="F837446"/>
      <c r="G837446"/>
      <c r="H837446"/>
      <c r="I837446"/>
      <c r="J837446"/>
      <c r="K837446"/>
      <c r="L837446"/>
      <c r="M837446" s="115"/>
      <c r="N837446" s="115"/>
      <c r="O837446"/>
      <c r="P837446"/>
      <c r="Q837446"/>
      <c r="R837446" s="19"/>
      <c r="S837446" s="19"/>
      <c r="T837446"/>
      <c r="U837446" s="113"/>
      <c r="V837446" s="19"/>
      <c r="W837446" s="19"/>
      <c r="X837446" s="19"/>
      <c r="Y837446" s="19"/>
      <c r="Z837446" s="19"/>
      <c r="AA837446" s="19"/>
      <c r="AB837446" s="19"/>
      <c r="AC837446" s="19"/>
      <c r="AD837446" s="19"/>
      <c r="AE837446" s="19"/>
      <c r="AF837446" s="19"/>
      <c r="AG837446" s="19"/>
      <c r="AH837446" s="19"/>
      <c r="AI837446" s="19"/>
      <c r="AJ837446" s="19"/>
      <c r="AK837446" s="19"/>
      <c r="AL837446" s="19"/>
      <c r="AM837446" s="19"/>
      <c r="AN837446" s="19"/>
      <c r="AO837446" s="19"/>
      <c r="AP837446"/>
    </row>
    <row r="837447" spans="1:42" s="116" customFormat="1" x14ac:dyDescent="0.3">
      <c r="A837447"/>
      <c r="B837447"/>
      <c r="C837447"/>
      <c r="D837447"/>
      <c r="E837447"/>
      <c r="F837447"/>
      <c r="G837447"/>
      <c r="H837447"/>
      <c r="I837447"/>
      <c r="J837447"/>
      <c r="K837447"/>
      <c r="L837447"/>
      <c r="M837447" s="115"/>
      <c r="N837447" s="115"/>
      <c r="O837447"/>
      <c r="P837447"/>
      <c r="Q837447"/>
      <c r="R837447" s="19"/>
      <c r="S837447" s="19"/>
      <c r="T837447"/>
      <c r="U837447" s="113"/>
      <c r="V837447" s="19"/>
      <c r="W837447" s="19"/>
      <c r="X837447" s="19"/>
      <c r="Y837447" s="19"/>
      <c r="Z837447" s="19"/>
      <c r="AA837447" s="19"/>
      <c r="AB837447" s="19"/>
      <c r="AC837447" s="19"/>
      <c r="AD837447" s="19"/>
      <c r="AE837447" s="19"/>
      <c r="AF837447" s="19"/>
      <c r="AG837447" s="19"/>
      <c r="AH837447" s="19"/>
      <c r="AI837447" s="19"/>
      <c r="AJ837447" s="19"/>
      <c r="AK837447" s="19"/>
      <c r="AL837447" s="19"/>
      <c r="AM837447" s="19"/>
      <c r="AN837447" s="19"/>
      <c r="AO837447" s="19"/>
      <c r="AP837447"/>
    </row>
    <row r="837448" spans="1:42" s="116" customFormat="1" x14ac:dyDescent="0.3">
      <c r="A837448"/>
      <c r="B837448"/>
      <c r="C837448"/>
      <c r="D837448"/>
      <c r="E837448"/>
      <c r="F837448"/>
      <c r="G837448"/>
      <c r="H837448"/>
      <c r="I837448"/>
      <c r="J837448"/>
      <c r="K837448"/>
      <c r="L837448"/>
      <c r="M837448" s="115"/>
      <c r="N837448" s="115"/>
      <c r="O837448"/>
      <c r="P837448"/>
      <c r="Q837448"/>
      <c r="R837448" s="19"/>
      <c r="S837448" s="19"/>
      <c r="T837448"/>
      <c r="U837448" s="113"/>
      <c r="V837448" s="19"/>
      <c r="W837448" s="19"/>
      <c r="X837448" s="19"/>
      <c r="Y837448" s="19"/>
      <c r="Z837448" s="19"/>
      <c r="AA837448" s="19"/>
      <c r="AB837448" s="19"/>
      <c r="AC837448" s="19"/>
      <c r="AD837448" s="19"/>
      <c r="AE837448" s="19"/>
      <c r="AF837448" s="19"/>
      <c r="AG837448" s="19"/>
      <c r="AH837448" s="19"/>
      <c r="AI837448" s="19"/>
      <c r="AJ837448" s="19"/>
      <c r="AK837448" s="19"/>
      <c r="AL837448" s="19"/>
      <c r="AM837448" s="19"/>
      <c r="AN837448" s="19"/>
      <c r="AO837448" s="19"/>
      <c r="AP837448"/>
    </row>
    <row r="837449" spans="1:42" s="116" customFormat="1" x14ac:dyDescent="0.3">
      <c r="A837449"/>
      <c r="B837449"/>
      <c r="C837449"/>
      <c r="D837449"/>
      <c r="E837449"/>
      <c r="F837449"/>
      <c r="G837449"/>
      <c r="H837449"/>
      <c r="I837449"/>
      <c r="J837449"/>
      <c r="K837449"/>
      <c r="L837449"/>
      <c r="M837449" s="115"/>
      <c r="N837449" s="115"/>
      <c r="O837449"/>
      <c r="P837449"/>
      <c r="Q837449"/>
      <c r="R837449" s="19"/>
      <c r="S837449" s="19"/>
      <c r="T837449"/>
      <c r="U837449" s="113"/>
      <c r="V837449" s="19"/>
      <c r="W837449" s="19"/>
      <c r="X837449" s="19"/>
      <c r="Y837449" s="19"/>
      <c r="Z837449" s="19"/>
      <c r="AA837449" s="19"/>
      <c r="AB837449" s="19"/>
      <c r="AC837449" s="19"/>
      <c r="AD837449" s="19"/>
      <c r="AE837449" s="19"/>
      <c r="AF837449" s="19"/>
      <c r="AG837449" s="19"/>
      <c r="AH837449" s="19"/>
      <c r="AI837449" s="19"/>
      <c r="AJ837449" s="19"/>
      <c r="AK837449" s="19"/>
      <c r="AL837449" s="19"/>
      <c r="AM837449" s="19"/>
      <c r="AN837449" s="19"/>
      <c r="AO837449" s="19"/>
      <c r="AP837449"/>
    </row>
    <row r="837450" spans="1:42" s="116" customFormat="1" x14ac:dyDescent="0.3">
      <c r="A837450"/>
      <c r="B837450"/>
      <c r="C837450"/>
      <c r="D837450"/>
      <c r="E837450"/>
      <c r="F837450"/>
      <c r="G837450"/>
      <c r="H837450"/>
      <c r="I837450"/>
      <c r="J837450"/>
      <c r="K837450"/>
      <c r="L837450"/>
      <c r="M837450" s="115"/>
      <c r="N837450" s="115"/>
      <c r="O837450"/>
      <c r="P837450"/>
      <c r="Q837450"/>
      <c r="R837450" s="19"/>
      <c r="S837450" s="19"/>
      <c r="T837450"/>
      <c r="U837450" s="113"/>
      <c r="V837450" s="19"/>
      <c r="W837450" s="19"/>
      <c r="X837450" s="19"/>
      <c r="Y837450" s="19"/>
      <c r="Z837450" s="19"/>
      <c r="AA837450" s="19"/>
      <c r="AB837450" s="19"/>
      <c r="AC837450" s="19"/>
      <c r="AD837450" s="19"/>
      <c r="AE837450" s="19"/>
      <c r="AF837450" s="19"/>
      <c r="AG837450" s="19"/>
      <c r="AH837450" s="19"/>
      <c r="AI837450" s="19"/>
      <c r="AJ837450" s="19"/>
      <c r="AK837450" s="19"/>
      <c r="AL837450" s="19"/>
      <c r="AM837450" s="19"/>
      <c r="AN837450" s="19"/>
      <c r="AO837450" s="19"/>
      <c r="AP837450"/>
    </row>
    <row r="837451" spans="1:42" s="116" customFormat="1" x14ac:dyDescent="0.3">
      <c r="A837451"/>
      <c r="B837451"/>
      <c r="C837451"/>
      <c r="D837451"/>
      <c r="E837451"/>
      <c r="F837451"/>
      <c r="G837451"/>
      <c r="H837451"/>
      <c r="I837451"/>
      <c r="J837451"/>
      <c r="K837451"/>
      <c r="L837451"/>
      <c r="M837451" s="115"/>
      <c r="N837451" s="115"/>
      <c r="O837451"/>
      <c r="P837451"/>
      <c r="Q837451"/>
      <c r="R837451" s="19"/>
      <c r="S837451" s="19"/>
      <c r="T837451"/>
      <c r="U837451" s="113"/>
      <c r="V837451" s="19"/>
      <c r="W837451" s="19"/>
      <c r="X837451" s="19"/>
      <c r="Y837451" s="19"/>
      <c r="Z837451" s="19"/>
      <c r="AA837451" s="19"/>
      <c r="AB837451" s="19"/>
      <c r="AC837451" s="19"/>
      <c r="AD837451" s="19"/>
      <c r="AE837451" s="19"/>
      <c r="AF837451" s="19"/>
      <c r="AG837451" s="19"/>
      <c r="AH837451" s="19"/>
      <c r="AI837451" s="19"/>
      <c r="AJ837451" s="19"/>
      <c r="AK837451" s="19"/>
      <c r="AL837451" s="19"/>
      <c r="AM837451" s="19"/>
      <c r="AN837451" s="19"/>
      <c r="AO837451" s="19"/>
      <c r="AP837451"/>
    </row>
    <row r="837452" spans="1:42" s="116" customFormat="1" x14ac:dyDescent="0.3">
      <c r="A837452"/>
      <c r="B837452"/>
      <c r="C837452"/>
      <c r="D837452"/>
      <c r="E837452"/>
      <c r="F837452"/>
      <c r="G837452"/>
      <c r="H837452"/>
      <c r="I837452"/>
      <c r="J837452"/>
      <c r="K837452"/>
      <c r="L837452"/>
      <c r="M837452" s="115"/>
      <c r="N837452" s="115"/>
      <c r="O837452"/>
      <c r="P837452"/>
      <c r="Q837452"/>
      <c r="R837452" s="19"/>
      <c r="S837452" s="19"/>
      <c r="T837452"/>
      <c r="U837452" s="113"/>
      <c r="V837452" s="19"/>
      <c r="W837452" s="19"/>
      <c r="X837452" s="19"/>
      <c r="Y837452" s="19"/>
      <c r="Z837452" s="19"/>
      <c r="AA837452" s="19"/>
      <c r="AB837452" s="19"/>
      <c r="AC837452" s="19"/>
      <c r="AD837452" s="19"/>
      <c r="AE837452" s="19"/>
      <c r="AF837452" s="19"/>
      <c r="AG837452" s="19"/>
      <c r="AH837452" s="19"/>
      <c r="AI837452" s="19"/>
      <c r="AJ837452" s="19"/>
      <c r="AK837452" s="19"/>
      <c r="AL837452" s="19"/>
      <c r="AM837452" s="19"/>
      <c r="AN837452" s="19"/>
      <c r="AO837452" s="19"/>
      <c r="AP837452"/>
    </row>
    <row r="837453" spans="1:42" s="116" customFormat="1" x14ac:dyDescent="0.3">
      <c r="A837453"/>
      <c r="B837453"/>
      <c r="C837453"/>
      <c r="D837453"/>
      <c r="E837453"/>
      <c r="F837453"/>
      <c r="G837453"/>
      <c r="H837453"/>
      <c r="I837453"/>
      <c r="J837453"/>
      <c r="K837453"/>
      <c r="L837453"/>
      <c r="M837453" s="115"/>
      <c r="N837453" s="115"/>
      <c r="O837453"/>
      <c r="P837453"/>
      <c r="Q837453"/>
      <c r="R837453" s="19"/>
      <c r="S837453" s="19"/>
      <c r="T837453"/>
      <c r="U837453" s="113"/>
      <c r="V837453" s="19"/>
      <c r="W837453" s="19"/>
      <c r="X837453" s="19"/>
      <c r="Y837453" s="19"/>
      <c r="Z837453" s="19"/>
      <c r="AA837453" s="19"/>
      <c r="AB837453" s="19"/>
      <c r="AC837453" s="19"/>
      <c r="AD837453" s="19"/>
      <c r="AE837453" s="19"/>
      <c r="AF837453" s="19"/>
      <c r="AG837453" s="19"/>
      <c r="AH837453" s="19"/>
      <c r="AI837453" s="19"/>
      <c r="AJ837453" s="19"/>
      <c r="AK837453" s="19"/>
      <c r="AL837453" s="19"/>
      <c r="AM837453" s="19"/>
      <c r="AN837453" s="19"/>
      <c r="AO837453" s="19"/>
      <c r="AP837453"/>
    </row>
    <row r="837454" spans="1:42" s="116" customFormat="1" x14ac:dyDescent="0.3">
      <c r="A837454"/>
      <c r="B837454"/>
      <c r="C837454"/>
      <c r="D837454"/>
      <c r="E837454"/>
      <c r="F837454"/>
      <c r="G837454"/>
      <c r="H837454"/>
      <c r="I837454"/>
      <c r="J837454"/>
      <c r="K837454"/>
      <c r="L837454"/>
      <c r="M837454" s="115"/>
      <c r="N837454" s="115"/>
      <c r="O837454"/>
      <c r="P837454"/>
      <c r="Q837454"/>
      <c r="R837454" s="19"/>
      <c r="S837454" s="19"/>
      <c r="T837454"/>
      <c r="U837454" s="113"/>
      <c r="V837454" s="19"/>
      <c r="W837454" s="19"/>
      <c r="X837454" s="19"/>
      <c r="Y837454" s="19"/>
      <c r="Z837454" s="19"/>
      <c r="AA837454" s="19"/>
      <c r="AB837454" s="19"/>
      <c r="AC837454" s="19"/>
      <c r="AD837454" s="19"/>
      <c r="AE837454" s="19"/>
      <c r="AF837454" s="19"/>
      <c r="AG837454" s="19"/>
      <c r="AH837454" s="19"/>
      <c r="AI837454" s="19"/>
      <c r="AJ837454" s="19"/>
      <c r="AK837454" s="19"/>
      <c r="AL837454" s="19"/>
      <c r="AM837454" s="19"/>
      <c r="AN837454" s="19"/>
      <c r="AO837454" s="19"/>
      <c r="AP837454"/>
    </row>
    <row r="837455" spans="1:42" s="116" customFormat="1" x14ac:dyDescent="0.3">
      <c r="A837455"/>
      <c r="B837455"/>
      <c r="C837455"/>
      <c r="D837455"/>
      <c r="E837455"/>
      <c r="F837455"/>
      <c r="G837455"/>
      <c r="H837455"/>
      <c r="I837455"/>
      <c r="J837455"/>
      <c r="K837455"/>
      <c r="L837455"/>
      <c r="M837455" s="115"/>
      <c r="N837455" s="115"/>
      <c r="O837455"/>
      <c r="P837455"/>
      <c r="Q837455"/>
      <c r="R837455" s="19"/>
      <c r="S837455" s="19"/>
      <c r="T837455"/>
      <c r="U837455" s="113"/>
      <c r="V837455" s="19"/>
      <c r="W837455" s="19"/>
      <c r="X837455" s="19"/>
      <c r="Y837455" s="19"/>
      <c r="Z837455" s="19"/>
      <c r="AA837455" s="19"/>
      <c r="AB837455" s="19"/>
      <c r="AC837455" s="19"/>
      <c r="AD837455" s="19"/>
      <c r="AE837455" s="19"/>
      <c r="AF837455" s="19"/>
      <c r="AG837455" s="19"/>
      <c r="AH837455" s="19"/>
      <c r="AI837455" s="19"/>
      <c r="AJ837455" s="19"/>
      <c r="AK837455" s="19"/>
      <c r="AL837455" s="19"/>
      <c r="AM837455" s="19"/>
      <c r="AN837455" s="19"/>
      <c r="AO837455" s="19"/>
      <c r="AP837455"/>
    </row>
    <row r="837456" spans="1:42" s="116" customFormat="1" x14ac:dyDescent="0.3">
      <c r="A837456"/>
      <c r="B837456"/>
      <c r="C837456"/>
      <c r="D837456"/>
      <c r="E837456"/>
      <c r="F837456"/>
      <c r="G837456"/>
      <c r="H837456"/>
      <c r="I837456"/>
      <c r="J837456"/>
      <c r="K837456"/>
      <c r="L837456"/>
      <c r="M837456" s="115"/>
      <c r="N837456" s="115"/>
      <c r="O837456"/>
      <c r="P837456"/>
      <c r="Q837456"/>
      <c r="R837456" s="19"/>
      <c r="S837456" s="19"/>
      <c r="T837456"/>
      <c r="U837456" s="113"/>
      <c r="V837456" s="19"/>
      <c r="W837456" s="19"/>
      <c r="X837456" s="19"/>
      <c r="Y837456" s="19"/>
      <c r="Z837456" s="19"/>
      <c r="AA837456" s="19"/>
      <c r="AB837456" s="19"/>
      <c r="AC837456" s="19"/>
      <c r="AD837456" s="19"/>
      <c r="AE837456" s="19"/>
      <c r="AF837456" s="19"/>
      <c r="AG837456" s="19"/>
      <c r="AH837456" s="19"/>
      <c r="AI837456" s="19"/>
      <c r="AJ837456" s="19"/>
      <c r="AK837456" s="19"/>
      <c r="AL837456" s="19"/>
      <c r="AM837456" s="19"/>
      <c r="AN837456" s="19"/>
      <c r="AO837456" s="19"/>
      <c r="AP837456"/>
    </row>
    <row r="837457" spans="1:42" s="116" customFormat="1" x14ac:dyDescent="0.3">
      <c r="A837457"/>
      <c r="B837457"/>
      <c r="C837457"/>
      <c r="D837457"/>
      <c r="E837457"/>
      <c r="F837457"/>
      <c r="G837457"/>
      <c r="H837457"/>
      <c r="I837457"/>
      <c r="J837457"/>
      <c r="K837457"/>
      <c r="L837457"/>
      <c r="M837457" s="115"/>
      <c r="N837457" s="115"/>
      <c r="O837457"/>
      <c r="P837457"/>
      <c r="Q837457"/>
      <c r="R837457" s="19"/>
      <c r="S837457" s="19"/>
      <c r="T837457"/>
      <c r="U837457" s="113"/>
      <c r="V837457" s="19"/>
      <c r="W837457" s="19"/>
      <c r="X837457" s="19"/>
      <c r="Y837457" s="19"/>
      <c r="Z837457" s="19"/>
      <c r="AA837457" s="19"/>
      <c r="AB837457" s="19"/>
      <c r="AC837457" s="19"/>
      <c r="AD837457" s="19"/>
      <c r="AE837457" s="19"/>
      <c r="AF837457" s="19"/>
      <c r="AG837457" s="19"/>
      <c r="AH837457" s="19"/>
      <c r="AI837457" s="19"/>
      <c r="AJ837457" s="19"/>
      <c r="AK837457" s="19"/>
      <c r="AL837457" s="19"/>
      <c r="AM837457" s="19"/>
      <c r="AN837457" s="19"/>
      <c r="AO837457" s="19"/>
      <c r="AP837457"/>
    </row>
    <row r="837458" spans="1:42" s="116" customFormat="1" x14ac:dyDescent="0.3">
      <c r="A837458"/>
      <c r="B837458"/>
      <c r="C837458"/>
      <c r="D837458"/>
      <c r="E837458"/>
      <c r="F837458"/>
      <c r="G837458"/>
      <c r="H837458"/>
      <c r="I837458"/>
      <c r="J837458"/>
      <c r="K837458"/>
      <c r="L837458"/>
      <c r="M837458" s="115"/>
      <c r="N837458" s="115"/>
      <c r="O837458"/>
      <c r="P837458"/>
      <c r="Q837458"/>
      <c r="R837458" s="19"/>
      <c r="S837458" s="19"/>
      <c r="T837458"/>
      <c r="U837458" s="113"/>
      <c r="V837458" s="19"/>
      <c r="W837458" s="19"/>
      <c r="X837458" s="19"/>
      <c r="Y837458" s="19"/>
      <c r="Z837458" s="19"/>
      <c r="AA837458" s="19"/>
      <c r="AB837458" s="19"/>
      <c r="AC837458" s="19"/>
      <c r="AD837458" s="19"/>
      <c r="AE837458" s="19"/>
      <c r="AF837458" s="19"/>
      <c r="AG837458" s="19"/>
      <c r="AH837458" s="19"/>
      <c r="AI837458" s="19"/>
      <c r="AJ837458" s="19"/>
      <c r="AK837458" s="19"/>
      <c r="AL837458" s="19"/>
      <c r="AM837458" s="19"/>
      <c r="AN837458" s="19"/>
      <c r="AO837458" s="19"/>
      <c r="AP837458"/>
    </row>
    <row r="837459" spans="1:42" s="116" customFormat="1" x14ac:dyDescent="0.3">
      <c r="A837459"/>
      <c r="B837459"/>
      <c r="C837459"/>
      <c r="D837459"/>
      <c r="E837459"/>
      <c r="F837459"/>
      <c r="G837459"/>
      <c r="H837459"/>
      <c r="I837459"/>
      <c r="J837459"/>
      <c r="K837459"/>
      <c r="L837459"/>
      <c r="M837459" s="115"/>
      <c r="N837459" s="115"/>
      <c r="O837459"/>
      <c r="P837459"/>
      <c r="Q837459"/>
      <c r="R837459" s="19"/>
      <c r="S837459" s="19"/>
      <c r="T837459"/>
      <c r="U837459" s="113"/>
      <c r="V837459" s="19"/>
      <c r="W837459" s="19"/>
      <c r="X837459" s="19"/>
      <c r="Y837459" s="19"/>
      <c r="Z837459" s="19"/>
      <c r="AA837459" s="19"/>
      <c r="AB837459" s="19"/>
      <c r="AC837459" s="19"/>
      <c r="AD837459" s="19"/>
      <c r="AE837459" s="19"/>
      <c r="AF837459" s="19"/>
      <c r="AG837459" s="19"/>
      <c r="AH837459" s="19"/>
      <c r="AI837459" s="19"/>
      <c r="AJ837459" s="19"/>
      <c r="AK837459" s="19"/>
      <c r="AL837459" s="19"/>
      <c r="AM837459" s="19"/>
      <c r="AN837459" s="19"/>
      <c r="AO837459" s="19"/>
      <c r="AP837459"/>
    </row>
    <row r="837460" spans="1:42" s="116" customFormat="1" x14ac:dyDescent="0.3">
      <c r="A837460"/>
      <c r="B837460"/>
      <c r="C837460"/>
      <c r="D837460"/>
      <c r="E837460"/>
      <c r="F837460"/>
      <c r="G837460"/>
      <c r="H837460"/>
      <c r="I837460"/>
      <c r="J837460"/>
      <c r="K837460"/>
      <c r="L837460"/>
      <c r="M837460" s="115"/>
      <c r="N837460" s="115"/>
      <c r="O837460"/>
      <c r="P837460"/>
      <c r="Q837460"/>
      <c r="R837460" s="19"/>
      <c r="S837460" s="19"/>
      <c r="T837460"/>
      <c r="U837460" s="113"/>
      <c r="V837460" s="19"/>
      <c r="W837460" s="19"/>
      <c r="X837460" s="19"/>
      <c r="Y837460" s="19"/>
      <c r="Z837460" s="19"/>
      <c r="AA837460" s="19"/>
      <c r="AB837460" s="19"/>
      <c r="AC837460" s="19"/>
      <c r="AD837460" s="19"/>
      <c r="AE837460" s="19"/>
      <c r="AF837460" s="19"/>
      <c r="AG837460" s="19"/>
      <c r="AH837460" s="19"/>
      <c r="AI837460" s="19"/>
      <c r="AJ837460" s="19"/>
      <c r="AK837460" s="19"/>
      <c r="AL837460" s="19"/>
      <c r="AM837460" s="19"/>
      <c r="AN837460" s="19"/>
      <c r="AO837460" s="19"/>
      <c r="AP837460"/>
    </row>
    <row r="837461" spans="1:42" s="116" customFormat="1" x14ac:dyDescent="0.3">
      <c r="A837461"/>
      <c r="B837461"/>
      <c r="C837461"/>
      <c r="D837461"/>
      <c r="E837461"/>
      <c r="F837461"/>
      <c r="G837461"/>
      <c r="H837461"/>
      <c r="I837461"/>
      <c r="J837461"/>
      <c r="K837461"/>
      <c r="L837461"/>
      <c r="M837461" s="115"/>
      <c r="N837461" s="115"/>
      <c r="O837461"/>
      <c r="P837461"/>
      <c r="Q837461"/>
      <c r="R837461" s="19"/>
      <c r="S837461" s="19"/>
      <c r="T837461"/>
      <c r="U837461" s="113"/>
      <c r="V837461" s="19"/>
      <c r="W837461" s="19"/>
      <c r="X837461" s="19"/>
      <c r="Y837461" s="19"/>
      <c r="Z837461" s="19"/>
      <c r="AA837461" s="19"/>
      <c r="AB837461" s="19"/>
      <c r="AC837461" s="19"/>
      <c r="AD837461" s="19"/>
      <c r="AE837461" s="19"/>
      <c r="AF837461" s="19"/>
      <c r="AG837461" s="19"/>
      <c r="AH837461" s="19"/>
      <c r="AI837461" s="19"/>
      <c r="AJ837461" s="19"/>
      <c r="AK837461" s="19"/>
      <c r="AL837461" s="19"/>
      <c r="AM837461" s="19"/>
      <c r="AN837461" s="19"/>
      <c r="AO837461" s="19"/>
      <c r="AP837461"/>
    </row>
    <row r="837462" spans="1:42" s="116" customFormat="1" x14ac:dyDescent="0.3">
      <c r="A837462"/>
      <c r="B837462"/>
      <c r="C837462"/>
      <c r="D837462"/>
      <c r="E837462"/>
      <c r="F837462"/>
      <c r="G837462"/>
      <c r="H837462"/>
      <c r="I837462"/>
      <c r="J837462"/>
      <c r="K837462"/>
      <c r="L837462"/>
      <c r="M837462" s="115"/>
      <c r="N837462" s="115"/>
      <c r="O837462"/>
      <c r="P837462"/>
      <c r="Q837462"/>
      <c r="R837462" s="19"/>
      <c r="S837462" s="19"/>
      <c r="T837462"/>
      <c r="U837462" s="113"/>
      <c r="V837462" s="19"/>
      <c r="W837462" s="19"/>
      <c r="X837462" s="19"/>
      <c r="Y837462" s="19"/>
      <c r="Z837462" s="19"/>
      <c r="AA837462" s="19"/>
      <c r="AB837462" s="19"/>
      <c r="AC837462" s="19"/>
      <c r="AD837462" s="19"/>
      <c r="AE837462" s="19"/>
      <c r="AF837462" s="19"/>
      <c r="AG837462" s="19"/>
      <c r="AH837462" s="19"/>
      <c r="AI837462" s="19"/>
      <c r="AJ837462" s="19"/>
      <c r="AK837462" s="19"/>
      <c r="AL837462" s="19"/>
      <c r="AM837462" s="19"/>
      <c r="AN837462" s="19"/>
      <c r="AO837462" s="19"/>
      <c r="AP837462"/>
    </row>
    <row r="837463" spans="1:42" s="116" customFormat="1" x14ac:dyDescent="0.3">
      <c r="A837463"/>
      <c r="B837463"/>
      <c r="C837463"/>
      <c r="D837463"/>
      <c r="E837463"/>
      <c r="F837463"/>
      <c r="G837463"/>
      <c r="H837463"/>
      <c r="I837463"/>
      <c r="J837463"/>
      <c r="K837463"/>
      <c r="L837463"/>
      <c r="M837463" s="115"/>
      <c r="N837463" s="115"/>
      <c r="O837463"/>
      <c r="P837463"/>
      <c r="Q837463"/>
      <c r="R837463" s="19"/>
      <c r="S837463" s="19"/>
      <c r="T837463"/>
      <c r="U837463" s="113"/>
      <c r="V837463" s="19"/>
      <c r="W837463" s="19"/>
      <c r="X837463" s="19"/>
      <c r="Y837463" s="19"/>
      <c r="Z837463" s="19"/>
      <c r="AA837463" s="19"/>
      <c r="AB837463" s="19"/>
      <c r="AC837463" s="19"/>
      <c r="AD837463" s="19"/>
      <c r="AE837463" s="19"/>
      <c r="AF837463" s="19"/>
      <c r="AG837463" s="19"/>
      <c r="AH837463" s="19"/>
      <c r="AI837463" s="19"/>
      <c r="AJ837463" s="19"/>
      <c r="AK837463" s="19"/>
      <c r="AL837463" s="19"/>
      <c r="AM837463" s="19"/>
      <c r="AN837463" s="19"/>
      <c r="AO837463" s="19"/>
      <c r="AP837463"/>
    </row>
    <row r="837464" spans="1:42" s="116" customFormat="1" x14ac:dyDescent="0.3">
      <c r="A837464"/>
      <c r="B837464"/>
      <c r="C837464"/>
      <c r="D837464"/>
      <c r="E837464"/>
      <c r="F837464"/>
      <c r="G837464"/>
      <c r="H837464"/>
      <c r="I837464"/>
      <c r="J837464"/>
      <c r="K837464"/>
      <c r="L837464"/>
      <c r="M837464" s="115"/>
      <c r="N837464" s="115"/>
      <c r="O837464"/>
      <c r="P837464"/>
      <c r="Q837464"/>
      <c r="R837464" s="19"/>
      <c r="S837464" s="19"/>
      <c r="T837464"/>
      <c r="U837464" s="113"/>
      <c r="V837464" s="19"/>
      <c r="W837464" s="19"/>
      <c r="X837464" s="19"/>
      <c r="Y837464" s="19"/>
      <c r="Z837464" s="19"/>
      <c r="AA837464" s="19"/>
      <c r="AB837464" s="19"/>
      <c r="AC837464" s="19"/>
      <c r="AD837464" s="19"/>
      <c r="AE837464" s="19"/>
      <c r="AF837464" s="19"/>
      <c r="AG837464" s="19"/>
      <c r="AH837464" s="19"/>
      <c r="AI837464" s="19"/>
      <c r="AJ837464" s="19"/>
      <c r="AK837464" s="19"/>
      <c r="AL837464" s="19"/>
      <c r="AM837464" s="19"/>
      <c r="AN837464" s="19"/>
      <c r="AO837464" s="19"/>
      <c r="AP837464"/>
    </row>
    <row r="837465" spans="1:42" s="116" customFormat="1" x14ac:dyDescent="0.3">
      <c r="A837465"/>
      <c r="B837465"/>
      <c r="C837465"/>
      <c r="D837465"/>
      <c r="E837465"/>
      <c r="F837465"/>
      <c r="G837465"/>
      <c r="H837465"/>
      <c r="I837465"/>
      <c r="J837465"/>
      <c r="K837465"/>
      <c r="L837465"/>
      <c r="M837465" s="115"/>
      <c r="N837465" s="115"/>
      <c r="O837465"/>
      <c r="P837465"/>
      <c r="Q837465"/>
      <c r="R837465" s="19"/>
      <c r="S837465" s="19"/>
      <c r="T837465"/>
      <c r="U837465" s="113"/>
      <c r="V837465" s="19"/>
      <c r="W837465" s="19"/>
      <c r="X837465" s="19"/>
      <c r="Y837465" s="19"/>
      <c r="Z837465" s="19"/>
      <c r="AA837465" s="19"/>
      <c r="AB837465" s="19"/>
      <c r="AC837465" s="19"/>
      <c r="AD837465" s="19"/>
      <c r="AE837465" s="19"/>
      <c r="AF837465" s="19"/>
      <c r="AG837465" s="19"/>
      <c r="AH837465" s="19"/>
      <c r="AI837465" s="19"/>
      <c r="AJ837465" s="19"/>
      <c r="AK837465" s="19"/>
      <c r="AL837465" s="19"/>
      <c r="AM837465" s="19"/>
      <c r="AN837465" s="19"/>
      <c r="AO837465" s="19"/>
      <c r="AP837465"/>
    </row>
    <row r="837466" spans="1:42" s="116" customFormat="1" x14ac:dyDescent="0.3">
      <c r="A837466"/>
      <c r="B837466"/>
      <c r="C837466"/>
      <c r="D837466"/>
      <c r="E837466"/>
      <c r="F837466"/>
      <c r="G837466"/>
      <c r="H837466"/>
      <c r="I837466"/>
      <c r="J837466"/>
      <c r="K837466"/>
      <c r="L837466"/>
      <c r="M837466" s="115"/>
      <c r="N837466" s="115"/>
      <c r="O837466"/>
      <c r="P837466"/>
      <c r="Q837466"/>
      <c r="R837466" s="19"/>
      <c r="S837466" s="19"/>
      <c r="T837466"/>
      <c r="U837466" s="113"/>
      <c r="V837466" s="19"/>
      <c r="W837466" s="19"/>
      <c r="X837466" s="19"/>
      <c r="Y837466" s="19"/>
      <c r="Z837466" s="19"/>
      <c r="AA837466" s="19"/>
      <c r="AB837466" s="19"/>
      <c r="AC837466" s="19"/>
      <c r="AD837466" s="19"/>
      <c r="AE837466" s="19"/>
      <c r="AF837466" s="19"/>
      <c r="AG837466" s="19"/>
      <c r="AH837466" s="19"/>
      <c r="AI837466" s="19"/>
      <c r="AJ837466" s="19"/>
      <c r="AK837466" s="19"/>
      <c r="AL837466" s="19"/>
      <c r="AM837466" s="19"/>
      <c r="AN837466" s="19"/>
      <c r="AO837466" s="19"/>
      <c r="AP837466"/>
    </row>
    <row r="837467" spans="1:42" s="116" customFormat="1" x14ac:dyDescent="0.3">
      <c r="A837467"/>
      <c r="B837467"/>
      <c r="C837467"/>
      <c r="D837467"/>
      <c r="E837467"/>
      <c r="F837467"/>
      <c r="G837467"/>
      <c r="H837467"/>
      <c r="I837467"/>
      <c r="J837467"/>
      <c r="K837467"/>
      <c r="L837467"/>
      <c r="M837467" s="115"/>
      <c r="N837467" s="115"/>
      <c r="O837467"/>
      <c r="P837467"/>
      <c r="Q837467"/>
      <c r="R837467" s="19"/>
      <c r="S837467" s="19"/>
      <c r="T837467"/>
      <c r="U837467" s="113"/>
      <c r="V837467" s="19"/>
      <c r="W837467" s="19"/>
      <c r="X837467" s="19"/>
      <c r="Y837467" s="19"/>
      <c r="Z837467" s="19"/>
      <c r="AA837467" s="19"/>
      <c r="AB837467" s="19"/>
      <c r="AC837467" s="19"/>
      <c r="AD837467" s="19"/>
      <c r="AE837467" s="19"/>
      <c r="AF837467" s="19"/>
      <c r="AG837467" s="19"/>
      <c r="AH837467" s="19"/>
      <c r="AI837467" s="19"/>
      <c r="AJ837467" s="19"/>
      <c r="AK837467" s="19"/>
      <c r="AL837467" s="19"/>
      <c r="AM837467" s="19"/>
      <c r="AN837467" s="19"/>
      <c r="AO837467" s="19"/>
      <c r="AP837467"/>
    </row>
    <row r="837468" spans="1:42" s="116" customFormat="1" x14ac:dyDescent="0.3">
      <c r="A837468"/>
      <c r="B837468"/>
      <c r="C837468"/>
      <c r="D837468"/>
      <c r="E837468"/>
      <c r="F837468"/>
      <c r="G837468"/>
      <c r="H837468"/>
      <c r="I837468"/>
      <c r="J837468"/>
      <c r="K837468"/>
      <c r="L837468"/>
      <c r="M837468" s="115"/>
      <c r="N837468" s="115"/>
      <c r="O837468"/>
      <c r="P837468"/>
      <c r="Q837468"/>
      <c r="R837468" s="19"/>
      <c r="S837468" s="19"/>
      <c r="T837468"/>
      <c r="U837468" s="113"/>
      <c r="V837468" s="19"/>
      <c r="W837468" s="19"/>
      <c r="X837468" s="19"/>
      <c r="Y837468" s="19"/>
      <c r="Z837468" s="19"/>
      <c r="AA837468" s="19"/>
      <c r="AB837468" s="19"/>
      <c r="AC837468" s="19"/>
      <c r="AD837468" s="19"/>
      <c r="AE837468" s="19"/>
      <c r="AF837468" s="19"/>
      <c r="AG837468" s="19"/>
      <c r="AH837468" s="19"/>
      <c r="AI837468" s="19"/>
      <c r="AJ837468" s="19"/>
      <c r="AK837468" s="19"/>
      <c r="AL837468" s="19"/>
      <c r="AM837468" s="19"/>
      <c r="AN837468" s="19"/>
      <c r="AO837468" s="19"/>
      <c r="AP837468"/>
    </row>
    <row r="837469" spans="1:42" s="116" customFormat="1" x14ac:dyDescent="0.3">
      <c r="A837469"/>
      <c r="B837469"/>
      <c r="C837469"/>
      <c r="D837469"/>
      <c r="E837469"/>
      <c r="F837469"/>
      <c r="G837469"/>
      <c r="H837469"/>
      <c r="I837469"/>
      <c r="J837469"/>
      <c r="K837469"/>
      <c r="L837469"/>
      <c r="M837469" s="115"/>
      <c r="N837469" s="115"/>
      <c r="O837469"/>
      <c r="P837469"/>
      <c r="Q837469"/>
      <c r="R837469" s="19"/>
      <c r="S837469" s="19"/>
      <c r="T837469"/>
      <c r="U837469" s="113"/>
      <c r="V837469" s="19"/>
      <c r="W837469" s="19"/>
      <c r="X837469" s="19"/>
      <c r="Y837469" s="19"/>
      <c r="Z837469" s="19"/>
      <c r="AA837469" s="19"/>
      <c r="AB837469" s="19"/>
      <c r="AC837469" s="19"/>
      <c r="AD837469" s="19"/>
      <c r="AE837469" s="19"/>
      <c r="AF837469" s="19"/>
      <c r="AG837469" s="19"/>
      <c r="AH837469" s="19"/>
      <c r="AI837469" s="19"/>
      <c r="AJ837469" s="19"/>
      <c r="AK837469" s="19"/>
      <c r="AL837469" s="19"/>
      <c r="AM837469" s="19"/>
      <c r="AN837469" s="19"/>
      <c r="AO837469" s="19"/>
      <c r="AP837469"/>
    </row>
    <row r="837470" spans="1:42" s="116" customFormat="1" x14ac:dyDescent="0.3">
      <c r="A837470"/>
      <c r="B837470"/>
      <c r="C837470"/>
      <c r="D837470"/>
      <c r="E837470"/>
      <c r="F837470"/>
      <c r="G837470"/>
      <c r="H837470"/>
      <c r="I837470"/>
      <c r="J837470"/>
      <c r="K837470"/>
      <c r="L837470"/>
      <c r="M837470" s="115"/>
      <c r="N837470" s="115"/>
      <c r="O837470"/>
      <c r="P837470"/>
      <c r="Q837470"/>
      <c r="R837470" s="19"/>
      <c r="S837470" s="19"/>
      <c r="T837470"/>
      <c r="U837470" s="113"/>
      <c r="V837470" s="19"/>
      <c r="W837470" s="19"/>
      <c r="X837470" s="19"/>
      <c r="Y837470" s="19"/>
      <c r="Z837470" s="19"/>
      <c r="AA837470" s="19"/>
      <c r="AB837470" s="19"/>
      <c r="AC837470" s="19"/>
      <c r="AD837470" s="19"/>
      <c r="AE837470" s="19"/>
      <c r="AF837470" s="19"/>
      <c r="AG837470" s="19"/>
      <c r="AH837470" s="19"/>
      <c r="AI837470" s="19"/>
      <c r="AJ837470" s="19"/>
      <c r="AK837470" s="19"/>
      <c r="AL837470" s="19"/>
      <c r="AM837470" s="19"/>
      <c r="AN837470" s="19"/>
      <c r="AO837470" s="19"/>
      <c r="AP837470"/>
    </row>
    <row r="837471" spans="1:42" s="116" customFormat="1" x14ac:dyDescent="0.3">
      <c r="A837471"/>
      <c r="B837471"/>
      <c r="C837471"/>
      <c r="D837471"/>
      <c r="E837471"/>
      <c r="F837471"/>
      <c r="G837471"/>
      <c r="H837471"/>
      <c r="I837471"/>
      <c r="J837471"/>
      <c r="K837471"/>
      <c r="L837471"/>
      <c r="M837471" s="115"/>
      <c r="N837471" s="115"/>
      <c r="O837471"/>
      <c r="P837471"/>
      <c r="Q837471"/>
      <c r="R837471" s="19"/>
      <c r="S837471" s="19"/>
      <c r="T837471"/>
      <c r="U837471" s="113"/>
      <c r="V837471" s="19"/>
      <c r="W837471" s="19"/>
      <c r="X837471" s="19"/>
      <c r="Y837471" s="19"/>
      <c r="Z837471" s="19"/>
      <c r="AA837471" s="19"/>
      <c r="AB837471" s="19"/>
      <c r="AC837471" s="19"/>
      <c r="AD837471" s="19"/>
      <c r="AE837471" s="19"/>
      <c r="AF837471" s="19"/>
      <c r="AG837471" s="19"/>
      <c r="AH837471" s="19"/>
      <c r="AI837471" s="19"/>
      <c r="AJ837471" s="19"/>
      <c r="AK837471" s="19"/>
      <c r="AL837471" s="19"/>
      <c r="AM837471" s="19"/>
      <c r="AN837471" s="19"/>
      <c r="AO837471" s="19"/>
      <c r="AP837471"/>
    </row>
    <row r="837472" spans="1:42" s="116" customFormat="1" x14ac:dyDescent="0.3">
      <c r="A837472"/>
      <c r="B837472"/>
      <c r="C837472"/>
      <c r="D837472"/>
      <c r="E837472"/>
      <c r="F837472"/>
      <c r="G837472"/>
      <c r="H837472"/>
      <c r="I837472"/>
      <c r="J837472"/>
      <c r="K837472"/>
      <c r="L837472"/>
      <c r="M837472" s="115"/>
      <c r="N837472" s="115"/>
      <c r="O837472"/>
      <c r="P837472"/>
      <c r="Q837472"/>
      <c r="R837472" s="19"/>
      <c r="S837472" s="19"/>
      <c r="T837472"/>
      <c r="U837472" s="113"/>
      <c r="V837472" s="19"/>
      <c r="W837472" s="19"/>
      <c r="X837472" s="19"/>
      <c r="Y837472" s="19"/>
      <c r="Z837472" s="19"/>
      <c r="AA837472" s="19"/>
      <c r="AB837472" s="19"/>
      <c r="AC837472" s="19"/>
      <c r="AD837472" s="19"/>
      <c r="AE837472" s="19"/>
      <c r="AF837472" s="19"/>
      <c r="AG837472" s="19"/>
      <c r="AH837472" s="19"/>
      <c r="AI837472" s="19"/>
      <c r="AJ837472" s="19"/>
      <c r="AK837472" s="19"/>
      <c r="AL837472" s="19"/>
      <c r="AM837472" s="19"/>
      <c r="AN837472" s="19"/>
      <c r="AO837472" s="19"/>
      <c r="AP837472"/>
    </row>
    <row r="837473" spans="1:42" s="116" customFormat="1" x14ac:dyDescent="0.3">
      <c r="A837473"/>
      <c r="B837473"/>
      <c r="C837473"/>
      <c r="D837473"/>
      <c r="E837473"/>
      <c r="F837473"/>
      <c r="G837473"/>
      <c r="H837473"/>
      <c r="I837473"/>
      <c r="J837473"/>
      <c r="K837473"/>
      <c r="L837473"/>
      <c r="M837473" s="115"/>
      <c r="N837473" s="115"/>
      <c r="O837473"/>
      <c r="P837473"/>
      <c r="Q837473"/>
      <c r="R837473" s="19"/>
      <c r="S837473" s="19"/>
      <c r="T837473"/>
      <c r="U837473" s="113"/>
      <c r="V837473" s="19"/>
      <c r="W837473" s="19"/>
      <c r="X837473" s="19"/>
      <c r="Y837473" s="19"/>
      <c r="Z837473" s="19"/>
      <c r="AA837473" s="19"/>
      <c r="AB837473" s="19"/>
      <c r="AC837473" s="19"/>
      <c r="AD837473" s="19"/>
      <c r="AE837473" s="19"/>
      <c r="AF837473" s="19"/>
      <c r="AG837473" s="19"/>
      <c r="AH837473" s="19"/>
      <c r="AI837473" s="19"/>
      <c r="AJ837473" s="19"/>
      <c r="AK837473" s="19"/>
      <c r="AL837473" s="19"/>
      <c r="AM837473" s="19"/>
      <c r="AN837473" s="19"/>
      <c r="AO837473" s="19"/>
      <c r="AP837473"/>
    </row>
    <row r="837474" spans="1:42" s="116" customFormat="1" x14ac:dyDescent="0.3">
      <c r="A837474"/>
      <c r="B837474"/>
      <c r="C837474"/>
      <c r="D837474"/>
      <c r="E837474"/>
      <c r="F837474"/>
      <c r="G837474"/>
      <c r="H837474"/>
      <c r="I837474"/>
      <c r="J837474"/>
      <c r="K837474"/>
      <c r="L837474"/>
      <c r="M837474" s="115"/>
      <c r="N837474" s="115"/>
      <c r="O837474"/>
      <c r="P837474"/>
      <c r="Q837474"/>
      <c r="R837474" s="19"/>
      <c r="S837474" s="19"/>
      <c r="T837474"/>
      <c r="U837474" s="113"/>
      <c r="V837474" s="19"/>
      <c r="W837474" s="19"/>
      <c r="X837474" s="19"/>
      <c r="Y837474" s="19"/>
      <c r="Z837474" s="19"/>
      <c r="AA837474" s="19"/>
      <c r="AB837474" s="19"/>
      <c r="AC837474" s="19"/>
      <c r="AD837474" s="19"/>
      <c r="AE837474" s="19"/>
      <c r="AF837474" s="19"/>
      <c r="AG837474" s="19"/>
      <c r="AH837474" s="19"/>
      <c r="AI837474" s="19"/>
      <c r="AJ837474" s="19"/>
      <c r="AK837474" s="19"/>
      <c r="AL837474" s="19"/>
      <c r="AM837474" s="19"/>
      <c r="AN837474" s="19"/>
      <c r="AO837474" s="19"/>
      <c r="AP837474"/>
    </row>
    <row r="837475" spans="1:42" s="116" customFormat="1" x14ac:dyDescent="0.3">
      <c r="A837475"/>
      <c r="B837475"/>
      <c r="C837475"/>
      <c r="D837475"/>
      <c r="E837475"/>
      <c r="F837475"/>
      <c r="G837475"/>
      <c r="H837475"/>
      <c r="I837475"/>
      <c r="J837475"/>
      <c r="K837475"/>
      <c r="L837475"/>
      <c r="M837475" s="115"/>
      <c r="N837475" s="115"/>
      <c r="O837475"/>
      <c r="P837475"/>
      <c r="Q837475"/>
      <c r="R837475" s="19"/>
      <c r="S837475" s="19"/>
      <c r="T837475"/>
      <c r="U837475" s="113"/>
      <c r="V837475" s="19"/>
      <c r="W837475" s="19"/>
      <c r="X837475" s="19"/>
      <c r="Y837475" s="19"/>
      <c r="Z837475" s="19"/>
      <c r="AA837475" s="19"/>
      <c r="AB837475" s="19"/>
      <c r="AC837475" s="19"/>
      <c r="AD837475" s="19"/>
      <c r="AE837475" s="19"/>
      <c r="AF837475" s="19"/>
      <c r="AG837475" s="19"/>
      <c r="AH837475" s="19"/>
      <c r="AI837475" s="19"/>
      <c r="AJ837475" s="19"/>
      <c r="AK837475" s="19"/>
      <c r="AL837475" s="19"/>
      <c r="AM837475" s="19"/>
      <c r="AN837475" s="19"/>
      <c r="AO837475" s="19"/>
      <c r="AP837475"/>
    </row>
    <row r="837476" spans="1:42" s="116" customFormat="1" x14ac:dyDescent="0.3">
      <c r="A837476"/>
      <c r="B837476"/>
      <c r="C837476"/>
      <c r="D837476"/>
      <c r="E837476"/>
      <c r="F837476"/>
      <c r="G837476"/>
      <c r="H837476"/>
      <c r="I837476"/>
      <c r="J837476"/>
      <c r="K837476"/>
      <c r="L837476"/>
      <c r="M837476" s="115"/>
      <c r="N837476" s="115"/>
      <c r="O837476"/>
      <c r="P837476"/>
      <c r="Q837476"/>
      <c r="R837476" s="19"/>
      <c r="S837476" s="19"/>
      <c r="T837476"/>
      <c r="U837476" s="113"/>
      <c r="V837476" s="19"/>
      <c r="W837476" s="19"/>
      <c r="X837476" s="19"/>
      <c r="Y837476" s="19"/>
      <c r="Z837476" s="19"/>
      <c r="AA837476" s="19"/>
      <c r="AB837476" s="19"/>
      <c r="AC837476" s="19"/>
      <c r="AD837476" s="19"/>
      <c r="AE837476" s="19"/>
      <c r="AF837476" s="19"/>
      <c r="AG837476" s="19"/>
      <c r="AH837476" s="19"/>
      <c r="AI837476" s="19"/>
      <c r="AJ837476" s="19"/>
      <c r="AK837476" s="19"/>
      <c r="AL837476" s="19"/>
      <c r="AM837476" s="19"/>
      <c r="AN837476" s="19"/>
      <c r="AO837476" s="19"/>
      <c r="AP837476"/>
    </row>
    <row r="837477" spans="1:42" s="116" customFormat="1" x14ac:dyDescent="0.3">
      <c r="A837477"/>
      <c r="B837477"/>
      <c r="C837477"/>
      <c r="D837477"/>
      <c r="E837477"/>
      <c r="F837477"/>
      <c r="G837477"/>
      <c r="H837477"/>
      <c r="I837477"/>
      <c r="J837477"/>
      <c r="K837477"/>
      <c r="L837477"/>
      <c r="M837477" s="115"/>
      <c r="N837477" s="115"/>
      <c r="O837477"/>
      <c r="P837477"/>
      <c r="Q837477"/>
      <c r="R837477" s="19"/>
      <c r="S837477" s="19"/>
      <c r="T837477"/>
      <c r="U837477" s="113"/>
      <c r="V837477" s="19"/>
      <c r="W837477" s="19"/>
      <c r="X837477" s="19"/>
      <c r="Y837477" s="19"/>
      <c r="Z837477" s="19"/>
      <c r="AA837477" s="19"/>
      <c r="AB837477" s="19"/>
      <c r="AC837477" s="19"/>
      <c r="AD837477" s="19"/>
      <c r="AE837477" s="19"/>
      <c r="AF837477" s="19"/>
      <c r="AG837477" s="19"/>
      <c r="AH837477" s="19"/>
      <c r="AI837477" s="19"/>
      <c r="AJ837477" s="19"/>
      <c r="AK837477" s="19"/>
      <c r="AL837477" s="19"/>
      <c r="AM837477" s="19"/>
      <c r="AN837477" s="19"/>
      <c r="AO837477" s="19"/>
      <c r="AP837477"/>
    </row>
    <row r="837478" spans="1:42" s="116" customFormat="1" x14ac:dyDescent="0.3">
      <c r="A837478"/>
      <c r="B837478"/>
      <c r="C837478"/>
      <c r="D837478"/>
      <c r="E837478"/>
      <c r="F837478"/>
      <c r="G837478"/>
      <c r="H837478"/>
      <c r="I837478"/>
      <c r="J837478"/>
      <c r="K837478"/>
      <c r="L837478"/>
      <c r="M837478" s="115"/>
      <c r="N837478" s="115"/>
      <c r="O837478"/>
      <c r="P837478"/>
      <c r="Q837478"/>
      <c r="R837478" s="19"/>
      <c r="S837478" s="19"/>
      <c r="T837478"/>
      <c r="U837478" s="113"/>
      <c r="V837478" s="19"/>
      <c r="W837478" s="19"/>
      <c r="X837478" s="19"/>
      <c r="Y837478" s="19"/>
      <c r="Z837478" s="19"/>
      <c r="AA837478" s="19"/>
      <c r="AB837478" s="19"/>
      <c r="AC837478" s="19"/>
      <c r="AD837478" s="19"/>
      <c r="AE837478" s="19"/>
      <c r="AF837478" s="19"/>
      <c r="AG837478" s="19"/>
      <c r="AH837478" s="19"/>
      <c r="AI837478" s="19"/>
      <c r="AJ837478" s="19"/>
      <c r="AK837478" s="19"/>
      <c r="AL837478" s="19"/>
      <c r="AM837478" s="19"/>
      <c r="AN837478" s="19"/>
      <c r="AO837478" s="19"/>
      <c r="AP837478"/>
    </row>
    <row r="837479" spans="1:42" s="116" customFormat="1" x14ac:dyDescent="0.3">
      <c r="A837479"/>
      <c r="B837479"/>
      <c r="C837479"/>
      <c r="D837479"/>
      <c r="E837479"/>
      <c r="F837479"/>
      <c r="G837479"/>
      <c r="H837479"/>
      <c r="I837479"/>
      <c r="J837479"/>
      <c r="K837479"/>
      <c r="L837479"/>
      <c r="M837479" s="115"/>
      <c r="N837479" s="115"/>
      <c r="O837479"/>
      <c r="P837479"/>
      <c r="Q837479"/>
      <c r="R837479" s="19"/>
      <c r="S837479" s="19"/>
      <c r="T837479"/>
      <c r="U837479" s="113"/>
      <c r="V837479" s="19"/>
      <c r="W837479" s="19"/>
      <c r="X837479" s="19"/>
      <c r="Y837479" s="19"/>
      <c r="Z837479" s="19"/>
      <c r="AA837479" s="19"/>
      <c r="AB837479" s="19"/>
      <c r="AC837479" s="19"/>
      <c r="AD837479" s="19"/>
      <c r="AE837479" s="19"/>
      <c r="AF837479" s="19"/>
      <c r="AG837479" s="19"/>
      <c r="AH837479" s="19"/>
      <c r="AI837479" s="19"/>
      <c r="AJ837479" s="19"/>
      <c r="AK837479" s="19"/>
      <c r="AL837479" s="19"/>
      <c r="AM837479" s="19"/>
      <c r="AN837479" s="19"/>
      <c r="AO837479" s="19"/>
      <c r="AP837479"/>
    </row>
    <row r="837480" spans="1:42" s="116" customFormat="1" x14ac:dyDescent="0.3">
      <c r="A837480"/>
      <c r="B837480"/>
      <c r="C837480"/>
      <c r="D837480"/>
      <c r="E837480"/>
      <c r="F837480"/>
      <c r="G837480"/>
      <c r="H837480"/>
      <c r="I837480"/>
      <c r="J837480"/>
      <c r="K837480"/>
      <c r="L837480"/>
      <c r="M837480" s="115"/>
      <c r="N837480" s="115"/>
      <c r="O837480"/>
      <c r="P837480"/>
      <c r="Q837480"/>
      <c r="R837480" s="19"/>
      <c r="S837480" s="19"/>
      <c r="T837480"/>
      <c r="U837480" s="113"/>
      <c r="V837480" s="19"/>
      <c r="W837480" s="19"/>
      <c r="X837480" s="19"/>
      <c r="Y837480" s="19"/>
      <c r="Z837480" s="19"/>
      <c r="AA837480" s="19"/>
      <c r="AB837480" s="19"/>
      <c r="AC837480" s="19"/>
      <c r="AD837480" s="19"/>
      <c r="AE837480" s="19"/>
      <c r="AF837480" s="19"/>
      <c r="AG837480" s="19"/>
      <c r="AH837480" s="19"/>
      <c r="AI837480" s="19"/>
      <c r="AJ837480" s="19"/>
      <c r="AK837480" s="19"/>
      <c r="AL837480" s="19"/>
      <c r="AM837480" s="19"/>
      <c r="AN837480" s="19"/>
      <c r="AO837480" s="19"/>
      <c r="AP837480"/>
    </row>
    <row r="837481" spans="1:42" s="116" customFormat="1" x14ac:dyDescent="0.3">
      <c r="A837481"/>
      <c r="B837481"/>
      <c r="C837481"/>
      <c r="D837481"/>
      <c r="E837481"/>
      <c r="F837481"/>
      <c r="G837481"/>
      <c r="H837481"/>
      <c r="I837481"/>
      <c r="J837481"/>
      <c r="K837481"/>
      <c r="L837481"/>
      <c r="M837481" s="115"/>
      <c r="N837481" s="115"/>
      <c r="O837481"/>
      <c r="P837481"/>
      <c r="Q837481"/>
      <c r="R837481" s="19"/>
      <c r="S837481" s="19"/>
      <c r="T837481"/>
      <c r="U837481" s="113"/>
      <c r="V837481" s="19"/>
      <c r="W837481" s="19"/>
      <c r="X837481" s="19"/>
      <c r="Y837481" s="19"/>
      <c r="Z837481" s="19"/>
      <c r="AA837481" s="19"/>
      <c r="AB837481" s="19"/>
      <c r="AC837481" s="19"/>
      <c r="AD837481" s="19"/>
      <c r="AE837481" s="19"/>
      <c r="AF837481" s="19"/>
      <c r="AG837481" s="19"/>
      <c r="AH837481" s="19"/>
      <c r="AI837481" s="19"/>
      <c r="AJ837481" s="19"/>
      <c r="AK837481" s="19"/>
      <c r="AL837481" s="19"/>
      <c r="AM837481" s="19"/>
      <c r="AN837481" s="19"/>
      <c r="AO837481" s="19"/>
      <c r="AP837481"/>
    </row>
    <row r="837482" spans="1:42" s="116" customFormat="1" x14ac:dyDescent="0.3">
      <c r="A837482"/>
      <c r="B837482"/>
      <c r="C837482"/>
      <c r="D837482"/>
      <c r="E837482"/>
      <c r="F837482"/>
      <c r="G837482"/>
      <c r="H837482"/>
      <c r="I837482"/>
      <c r="J837482"/>
      <c r="K837482"/>
      <c r="L837482"/>
      <c r="M837482" s="115"/>
      <c r="N837482" s="115"/>
      <c r="O837482"/>
      <c r="P837482"/>
      <c r="Q837482"/>
      <c r="R837482" s="19"/>
      <c r="S837482" s="19"/>
      <c r="T837482"/>
      <c r="U837482" s="113"/>
      <c r="V837482" s="19"/>
      <c r="W837482" s="19"/>
      <c r="X837482" s="19"/>
      <c r="Y837482" s="19"/>
      <c r="Z837482" s="19"/>
      <c r="AA837482" s="19"/>
      <c r="AB837482" s="19"/>
      <c r="AC837482" s="19"/>
      <c r="AD837482" s="19"/>
      <c r="AE837482" s="19"/>
      <c r="AF837482" s="19"/>
      <c r="AG837482" s="19"/>
      <c r="AH837482" s="19"/>
      <c r="AI837482" s="19"/>
      <c r="AJ837482" s="19"/>
      <c r="AK837482" s="19"/>
      <c r="AL837482" s="19"/>
      <c r="AM837482" s="19"/>
      <c r="AN837482" s="19"/>
      <c r="AO837482" s="19"/>
      <c r="AP837482"/>
    </row>
    <row r="837483" spans="1:42" s="116" customFormat="1" x14ac:dyDescent="0.3">
      <c r="A837483"/>
      <c r="B837483"/>
      <c r="C837483"/>
      <c r="D837483"/>
      <c r="E837483"/>
      <c r="F837483"/>
      <c r="G837483"/>
      <c r="H837483"/>
      <c r="I837483"/>
      <c r="J837483"/>
      <c r="K837483"/>
      <c r="L837483"/>
      <c r="M837483" s="115"/>
      <c r="N837483" s="115"/>
      <c r="O837483"/>
      <c r="P837483"/>
      <c r="Q837483"/>
      <c r="R837483" s="19"/>
      <c r="S837483" s="19"/>
      <c r="T837483"/>
      <c r="U837483" s="113"/>
      <c r="V837483" s="19"/>
      <c r="W837483" s="19"/>
      <c r="X837483" s="19"/>
      <c r="Y837483" s="19"/>
      <c r="Z837483" s="19"/>
      <c r="AA837483" s="19"/>
      <c r="AB837483" s="19"/>
      <c r="AC837483" s="19"/>
      <c r="AD837483" s="19"/>
      <c r="AE837483" s="19"/>
      <c r="AF837483" s="19"/>
      <c r="AG837483" s="19"/>
      <c r="AH837483" s="19"/>
      <c r="AI837483" s="19"/>
      <c r="AJ837483" s="19"/>
      <c r="AK837483" s="19"/>
      <c r="AL837483" s="19"/>
      <c r="AM837483" s="19"/>
      <c r="AN837483" s="19"/>
      <c r="AO837483" s="19"/>
      <c r="AP837483"/>
    </row>
    <row r="837484" spans="1:42" s="116" customFormat="1" x14ac:dyDescent="0.3">
      <c r="A837484"/>
      <c r="B837484"/>
      <c r="C837484"/>
      <c r="D837484"/>
      <c r="E837484"/>
      <c r="F837484"/>
      <c r="G837484"/>
      <c r="H837484"/>
      <c r="I837484"/>
      <c r="J837484"/>
      <c r="K837484"/>
      <c r="L837484"/>
      <c r="M837484" s="115"/>
      <c r="N837484" s="115"/>
      <c r="O837484"/>
      <c r="P837484"/>
      <c r="Q837484"/>
      <c r="R837484" s="19"/>
      <c r="S837484" s="19"/>
      <c r="T837484"/>
      <c r="U837484" s="113"/>
      <c r="V837484" s="19"/>
      <c r="W837484" s="19"/>
      <c r="X837484" s="19"/>
      <c r="Y837484" s="19"/>
      <c r="Z837484" s="19"/>
      <c r="AA837484" s="19"/>
      <c r="AB837484" s="19"/>
      <c r="AC837484" s="19"/>
      <c r="AD837484" s="19"/>
      <c r="AE837484" s="19"/>
      <c r="AF837484" s="19"/>
      <c r="AG837484" s="19"/>
      <c r="AH837484" s="19"/>
      <c r="AI837484" s="19"/>
      <c r="AJ837484" s="19"/>
      <c r="AK837484" s="19"/>
      <c r="AL837484" s="19"/>
      <c r="AM837484" s="19"/>
      <c r="AN837484" s="19"/>
      <c r="AO837484" s="19"/>
      <c r="AP837484"/>
    </row>
    <row r="837485" spans="1:42" s="116" customFormat="1" x14ac:dyDescent="0.3">
      <c r="A837485"/>
      <c r="B837485"/>
      <c r="C837485"/>
      <c r="D837485"/>
      <c r="E837485"/>
      <c r="F837485"/>
      <c r="G837485"/>
      <c r="H837485"/>
      <c r="I837485"/>
      <c r="J837485"/>
      <c r="K837485"/>
      <c r="L837485"/>
      <c r="M837485" s="115"/>
      <c r="N837485" s="115"/>
      <c r="O837485"/>
      <c r="P837485"/>
      <c r="Q837485"/>
      <c r="R837485" s="19"/>
      <c r="S837485" s="19"/>
      <c r="T837485"/>
      <c r="U837485" s="113"/>
      <c r="V837485" s="19"/>
      <c r="W837485" s="19"/>
      <c r="X837485" s="19"/>
      <c r="Y837485" s="19"/>
      <c r="Z837485" s="19"/>
      <c r="AA837485" s="19"/>
      <c r="AB837485" s="19"/>
      <c r="AC837485" s="19"/>
      <c r="AD837485" s="19"/>
      <c r="AE837485" s="19"/>
      <c r="AF837485" s="19"/>
      <c r="AG837485" s="19"/>
      <c r="AH837485" s="19"/>
      <c r="AI837485" s="19"/>
      <c r="AJ837485" s="19"/>
      <c r="AK837485" s="19"/>
      <c r="AL837485" s="19"/>
      <c r="AM837485" s="19"/>
      <c r="AN837485" s="19"/>
      <c r="AO837485" s="19"/>
      <c r="AP837485"/>
    </row>
    <row r="837486" spans="1:42" s="116" customFormat="1" x14ac:dyDescent="0.3">
      <c r="A837486"/>
      <c r="B837486"/>
      <c r="C837486"/>
      <c r="D837486"/>
      <c r="E837486"/>
      <c r="F837486"/>
      <c r="G837486"/>
      <c r="H837486"/>
      <c r="I837486"/>
      <c r="J837486"/>
      <c r="K837486"/>
      <c r="L837486"/>
      <c r="M837486" s="115"/>
      <c r="N837486" s="115"/>
      <c r="O837486"/>
      <c r="P837486"/>
      <c r="Q837486"/>
      <c r="R837486" s="19"/>
      <c r="S837486" s="19"/>
      <c r="T837486"/>
      <c r="U837486" s="113"/>
      <c r="V837486" s="19"/>
      <c r="W837486" s="19"/>
      <c r="X837486" s="19"/>
      <c r="Y837486" s="19"/>
      <c r="Z837486" s="19"/>
      <c r="AA837486" s="19"/>
      <c r="AB837486" s="19"/>
      <c r="AC837486" s="19"/>
      <c r="AD837486" s="19"/>
      <c r="AE837486" s="19"/>
      <c r="AF837486" s="19"/>
      <c r="AG837486" s="19"/>
      <c r="AH837486" s="19"/>
      <c r="AI837486" s="19"/>
      <c r="AJ837486" s="19"/>
      <c r="AK837486" s="19"/>
      <c r="AL837486" s="19"/>
      <c r="AM837486" s="19"/>
      <c r="AN837486" s="19"/>
      <c r="AO837486" s="19"/>
      <c r="AP837486"/>
    </row>
    <row r="837487" spans="1:42" s="116" customFormat="1" x14ac:dyDescent="0.3">
      <c r="A837487"/>
      <c r="B837487"/>
      <c r="C837487"/>
      <c r="D837487"/>
      <c r="E837487"/>
      <c r="F837487"/>
      <c r="G837487"/>
      <c r="H837487"/>
      <c r="I837487"/>
      <c r="J837487"/>
      <c r="K837487"/>
      <c r="L837487"/>
      <c r="M837487" s="115"/>
      <c r="N837487" s="115"/>
      <c r="O837487"/>
      <c r="P837487"/>
      <c r="Q837487"/>
      <c r="R837487" s="19"/>
      <c r="S837487" s="19"/>
      <c r="T837487"/>
      <c r="U837487" s="113"/>
      <c r="V837487" s="19"/>
      <c r="W837487" s="19"/>
      <c r="X837487" s="19"/>
      <c r="Y837487" s="19"/>
      <c r="Z837487" s="19"/>
      <c r="AA837487" s="19"/>
      <c r="AB837487" s="19"/>
      <c r="AC837487" s="19"/>
      <c r="AD837487" s="19"/>
      <c r="AE837487" s="19"/>
      <c r="AF837487" s="19"/>
      <c r="AG837487" s="19"/>
      <c r="AH837487" s="19"/>
      <c r="AI837487" s="19"/>
      <c r="AJ837487" s="19"/>
      <c r="AK837487" s="19"/>
      <c r="AL837487" s="19"/>
      <c r="AM837487" s="19"/>
      <c r="AN837487" s="19"/>
      <c r="AO837487" s="19"/>
      <c r="AP837487"/>
    </row>
    <row r="837488" spans="1:42" s="116" customFormat="1" x14ac:dyDescent="0.3">
      <c r="A837488"/>
      <c r="B837488"/>
      <c r="C837488"/>
      <c r="D837488"/>
      <c r="E837488"/>
      <c r="F837488"/>
      <c r="G837488"/>
      <c r="H837488"/>
      <c r="I837488"/>
      <c r="J837488"/>
      <c r="K837488"/>
      <c r="L837488"/>
      <c r="M837488" s="115"/>
      <c r="N837488" s="115"/>
      <c r="O837488"/>
      <c r="P837488"/>
      <c r="Q837488"/>
      <c r="R837488" s="19"/>
      <c r="S837488" s="19"/>
      <c r="T837488"/>
      <c r="U837488" s="113"/>
      <c r="V837488" s="19"/>
      <c r="W837488" s="19"/>
      <c r="X837488" s="19"/>
      <c r="Y837488" s="19"/>
      <c r="Z837488" s="19"/>
      <c r="AA837488" s="19"/>
      <c r="AB837488" s="19"/>
      <c r="AC837488" s="19"/>
      <c r="AD837488" s="19"/>
      <c r="AE837488" s="19"/>
      <c r="AF837488" s="19"/>
      <c r="AG837488" s="19"/>
      <c r="AH837488" s="19"/>
      <c r="AI837488" s="19"/>
      <c r="AJ837488" s="19"/>
      <c r="AK837488" s="19"/>
      <c r="AL837488" s="19"/>
      <c r="AM837488" s="19"/>
      <c r="AN837488" s="19"/>
      <c r="AO837488" s="19"/>
      <c r="AP837488"/>
    </row>
    <row r="837489" spans="1:42" s="116" customFormat="1" x14ac:dyDescent="0.3">
      <c r="A837489"/>
      <c r="B837489"/>
      <c r="C837489"/>
      <c r="D837489"/>
      <c r="E837489"/>
      <c r="F837489"/>
      <c r="G837489"/>
      <c r="H837489"/>
      <c r="I837489"/>
      <c r="J837489"/>
      <c r="K837489"/>
      <c r="L837489"/>
      <c r="M837489" s="115"/>
      <c r="N837489" s="115"/>
      <c r="O837489"/>
      <c r="P837489"/>
      <c r="Q837489"/>
      <c r="R837489" s="19"/>
      <c r="S837489" s="19"/>
      <c r="T837489"/>
      <c r="U837489" s="113"/>
      <c r="V837489" s="19"/>
      <c r="W837489" s="19"/>
      <c r="X837489" s="19"/>
      <c r="Y837489" s="19"/>
      <c r="Z837489" s="19"/>
      <c r="AA837489" s="19"/>
      <c r="AB837489" s="19"/>
      <c r="AC837489" s="19"/>
      <c r="AD837489" s="19"/>
      <c r="AE837489" s="19"/>
      <c r="AF837489" s="19"/>
      <c r="AG837489" s="19"/>
      <c r="AH837489" s="19"/>
      <c r="AI837489" s="19"/>
      <c r="AJ837489" s="19"/>
      <c r="AK837489" s="19"/>
      <c r="AL837489" s="19"/>
      <c r="AM837489" s="19"/>
      <c r="AN837489" s="19"/>
      <c r="AO837489" s="19"/>
      <c r="AP837489"/>
    </row>
    <row r="837490" spans="1:42" s="116" customFormat="1" x14ac:dyDescent="0.3">
      <c r="A837490"/>
      <c r="B837490"/>
      <c r="C837490"/>
      <c r="D837490"/>
      <c r="E837490"/>
      <c r="F837490"/>
      <c r="G837490"/>
      <c r="H837490"/>
      <c r="I837490"/>
      <c r="J837490"/>
      <c r="K837490"/>
      <c r="L837490"/>
      <c r="M837490" s="115"/>
      <c r="N837490" s="115"/>
      <c r="O837490"/>
      <c r="P837490"/>
      <c r="Q837490"/>
      <c r="R837490" s="19"/>
      <c r="S837490" s="19"/>
      <c r="T837490"/>
      <c r="U837490" s="113"/>
      <c r="V837490" s="19"/>
      <c r="W837490" s="19"/>
      <c r="X837490" s="19"/>
      <c r="Y837490" s="19"/>
      <c r="Z837490" s="19"/>
      <c r="AA837490" s="19"/>
      <c r="AB837490" s="19"/>
      <c r="AC837490" s="19"/>
      <c r="AD837490" s="19"/>
      <c r="AE837490" s="19"/>
      <c r="AF837490" s="19"/>
      <c r="AG837490" s="19"/>
      <c r="AH837490" s="19"/>
      <c r="AI837490" s="19"/>
      <c r="AJ837490" s="19"/>
      <c r="AK837490" s="19"/>
      <c r="AL837490" s="19"/>
      <c r="AM837490" s="19"/>
      <c r="AN837490" s="19"/>
      <c r="AO837490" s="19"/>
      <c r="AP837490"/>
    </row>
    <row r="837491" spans="1:42" s="116" customFormat="1" x14ac:dyDescent="0.3">
      <c r="A837491"/>
      <c r="B837491"/>
      <c r="C837491"/>
      <c r="D837491"/>
      <c r="E837491"/>
      <c r="F837491"/>
      <c r="G837491"/>
      <c r="H837491"/>
      <c r="I837491"/>
      <c r="J837491"/>
      <c r="K837491"/>
      <c r="L837491"/>
      <c r="M837491" s="115"/>
      <c r="N837491" s="115"/>
      <c r="O837491"/>
      <c r="P837491"/>
      <c r="Q837491"/>
      <c r="R837491" s="19"/>
      <c r="S837491" s="19"/>
      <c r="T837491"/>
      <c r="U837491" s="113"/>
      <c r="V837491" s="19"/>
      <c r="W837491" s="19"/>
      <c r="X837491" s="19"/>
      <c r="Y837491" s="19"/>
      <c r="Z837491" s="19"/>
      <c r="AA837491" s="19"/>
      <c r="AB837491" s="19"/>
      <c r="AC837491" s="19"/>
      <c r="AD837491" s="19"/>
      <c r="AE837491" s="19"/>
      <c r="AF837491" s="19"/>
      <c r="AG837491" s="19"/>
      <c r="AH837491" s="19"/>
      <c r="AI837491" s="19"/>
      <c r="AJ837491" s="19"/>
      <c r="AK837491" s="19"/>
      <c r="AL837491" s="19"/>
      <c r="AM837491" s="19"/>
      <c r="AN837491" s="19"/>
      <c r="AO837491" s="19"/>
      <c r="AP837491"/>
    </row>
    <row r="837492" spans="1:42" s="116" customFormat="1" x14ac:dyDescent="0.3">
      <c r="A837492"/>
      <c r="B837492"/>
      <c r="C837492"/>
      <c r="D837492"/>
      <c r="E837492"/>
      <c r="F837492"/>
      <c r="G837492"/>
      <c r="H837492"/>
      <c r="I837492"/>
      <c r="J837492"/>
      <c r="K837492"/>
      <c r="L837492"/>
      <c r="M837492" s="115"/>
      <c r="N837492" s="115"/>
      <c r="O837492"/>
      <c r="P837492"/>
      <c r="Q837492"/>
      <c r="R837492" s="19"/>
      <c r="S837492" s="19"/>
      <c r="T837492"/>
      <c r="U837492" s="113"/>
      <c r="V837492" s="19"/>
      <c r="W837492" s="19"/>
      <c r="X837492" s="19"/>
      <c r="Y837492" s="19"/>
      <c r="Z837492" s="19"/>
      <c r="AA837492" s="19"/>
      <c r="AB837492" s="19"/>
      <c r="AC837492" s="19"/>
      <c r="AD837492" s="19"/>
      <c r="AE837492" s="19"/>
      <c r="AF837492" s="19"/>
      <c r="AG837492" s="19"/>
      <c r="AH837492" s="19"/>
      <c r="AI837492" s="19"/>
      <c r="AJ837492" s="19"/>
      <c r="AK837492" s="19"/>
      <c r="AL837492" s="19"/>
      <c r="AM837492" s="19"/>
      <c r="AN837492" s="19"/>
      <c r="AO837492" s="19"/>
      <c r="AP837492"/>
    </row>
    <row r="837493" spans="1:42" s="116" customFormat="1" x14ac:dyDescent="0.3">
      <c r="A837493"/>
      <c r="B837493"/>
      <c r="C837493"/>
      <c r="D837493"/>
      <c r="E837493"/>
      <c r="F837493"/>
      <c r="G837493"/>
      <c r="H837493"/>
      <c r="I837493"/>
      <c r="J837493"/>
      <c r="K837493"/>
      <c r="L837493"/>
      <c r="M837493" s="115"/>
      <c r="N837493" s="115"/>
      <c r="O837493"/>
      <c r="P837493"/>
      <c r="Q837493"/>
      <c r="R837493" s="19"/>
      <c r="S837493" s="19"/>
      <c r="T837493"/>
      <c r="U837493" s="113"/>
      <c r="V837493" s="19"/>
      <c r="W837493" s="19"/>
      <c r="X837493" s="19"/>
      <c r="Y837493" s="19"/>
      <c r="Z837493" s="19"/>
      <c r="AA837493" s="19"/>
      <c r="AB837493" s="19"/>
      <c r="AC837493" s="19"/>
      <c r="AD837493" s="19"/>
      <c r="AE837493" s="19"/>
      <c r="AF837493" s="19"/>
      <c r="AG837493" s="19"/>
      <c r="AH837493" s="19"/>
      <c r="AI837493" s="19"/>
      <c r="AJ837493" s="19"/>
      <c r="AK837493" s="19"/>
      <c r="AL837493" s="19"/>
      <c r="AM837493" s="19"/>
      <c r="AN837493" s="19"/>
      <c r="AO837493" s="19"/>
      <c r="AP837493"/>
    </row>
    <row r="837494" spans="1:42" s="116" customFormat="1" x14ac:dyDescent="0.3">
      <c r="A837494"/>
      <c r="B837494"/>
      <c r="C837494"/>
      <c r="D837494"/>
      <c r="E837494"/>
      <c r="F837494"/>
      <c r="G837494"/>
      <c r="H837494"/>
      <c r="I837494"/>
      <c r="J837494"/>
      <c r="K837494"/>
      <c r="L837494"/>
      <c r="M837494" s="115"/>
      <c r="N837494" s="115"/>
      <c r="O837494"/>
      <c r="P837494"/>
      <c r="Q837494"/>
      <c r="R837494" s="19"/>
      <c r="S837494" s="19"/>
      <c r="T837494"/>
      <c r="U837494" s="113"/>
      <c r="V837494" s="19"/>
      <c r="W837494" s="19"/>
      <c r="X837494" s="19"/>
      <c r="Y837494" s="19"/>
      <c r="Z837494" s="19"/>
      <c r="AA837494" s="19"/>
      <c r="AB837494" s="19"/>
      <c r="AC837494" s="19"/>
      <c r="AD837494" s="19"/>
      <c r="AE837494" s="19"/>
      <c r="AF837494" s="19"/>
      <c r="AG837494" s="19"/>
      <c r="AH837494" s="19"/>
      <c r="AI837494" s="19"/>
      <c r="AJ837494" s="19"/>
      <c r="AK837494" s="19"/>
      <c r="AL837494" s="19"/>
      <c r="AM837494" s="19"/>
      <c r="AN837494" s="19"/>
      <c r="AO837494" s="19"/>
      <c r="AP837494"/>
    </row>
    <row r="837495" spans="1:42" s="116" customFormat="1" x14ac:dyDescent="0.3">
      <c r="A837495"/>
      <c r="B837495"/>
      <c r="C837495"/>
      <c r="D837495"/>
      <c r="E837495"/>
      <c r="F837495"/>
      <c r="G837495"/>
      <c r="H837495"/>
      <c r="I837495"/>
      <c r="J837495"/>
      <c r="K837495"/>
      <c r="L837495"/>
      <c r="M837495" s="115"/>
      <c r="N837495" s="115"/>
      <c r="O837495"/>
      <c r="P837495"/>
      <c r="Q837495"/>
      <c r="R837495" s="19"/>
      <c r="S837495" s="19"/>
      <c r="T837495"/>
      <c r="U837495" s="113"/>
      <c r="V837495" s="19"/>
      <c r="W837495" s="19"/>
      <c r="X837495" s="19"/>
      <c r="Y837495" s="19"/>
      <c r="Z837495" s="19"/>
      <c r="AA837495" s="19"/>
      <c r="AB837495" s="19"/>
      <c r="AC837495" s="19"/>
      <c r="AD837495" s="19"/>
      <c r="AE837495" s="19"/>
      <c r="AF837495" s="19"/>
      <c r="AG837495" s="19"/>
      <c r="AH837495" s="19"/>
      <c r="AI837495" s="19"/>
      <c r="AJ837495" s="19"/>
      <c r="AK837495" s="19"/>
      <c r="AL837495" s="19"/>
      <c r="AM837495" s="19"/>
      <c r="AN837495" s="19"/>
      <c r="AO837495" s="19"/>
      <c r="AP837495"/>
    </row>
    <row r="837496" spans="1:42" s="116" customFormat="1" x14ac:dyDescent="0.3">
      <c r="A837496"/>
      <c r="B837496"/>
      <c r="C837496"/>
      <c r="D837496"/>
      <c r="E837496"/>
      <c r="F837496"/>
      <c r="G837496"/>
      <c r="H837496"/>
      <c r="I837496"/>
      <c r="J837496"/>
      <c r="K837496"/>
      <c r="L837496"/>
      <c r="M837496" s="115"/>
      <c r="N837496" s="115"/>
      <c r="O837496"/>
      <c r="P837496"/>
      <c r="Q837496"/>
      <c r="R837496" s="19"/>
      <c r="S837496" s="19"/>
      <c r="T837496"/>
      <c r="U837496" s="113"/>
      <c r="V837496" s="19"/>
      <c r="W837496" s="19"/>
      <c r="X837496" s="19"/>
      <c r="Y837496" s="19"/>
      <c r="Z837496" s="19"/>
      <c r="AA837496" s="19"/>
      <c r="AB837496" s="19"/>
      <c r="AC837496" s="19"/>
      <c r="AD837496" s="19"/>
      <c r="AE837496" s="19"/>
      <c r="AF837496" s="19"/>
      <c r="AG837496" s="19"/>
      <c r="AH837496" s="19"/>
      <c r="AI837496" s="19"/>
      <c r="AJ837496" s="19"/>
      <c r="AK837496" s="19"/>
      <c r="AL837496" s="19"/>
      <c r="AM837496" s="19"/>
      <c r="AN837496" s="19"/>
      <c r="AO837496" s="19"/>
      <c r="AP837496"/>
    </row>
    <row r="837497" spans="1:42" s="116" customFormat="1" x14ac:dyDescent="0.3">
      <c r="A837497"/>
      <c r="B837497"/>
      <c r="C837497"/>
      <c r="D837497"/>
      <c r="E837497"/>
      <c r="F837497"/>
      <c r="G837497"/>
      <c r="H837497"/>
      <c r="I837497"/>
      <c r="J837497"/>
      <c r="K837497"/>
      <c r="L837497"/>
      <c r="M837497" s="115"/>
      <c r="N837497" s="115"/>
      <c r="O837497"/>
      <c r="P837497"/>
      <c r="Q837497"/>
      <c r="R837497" s="19"/>
      <c r="S837497" s="19"/>
      <c r="T837497"/>
      <c r="U837497" s="113"/>
      <c r="V837497" s="19"/>
      <c r="W837497" s="19"/>
      <c r="X837497" s="19"/>
      <c r="Y837497" s="19"/>
      <c r="Z837497" s="19"/>
      <c r="AA837497" s="19"/>
      <c r="AB837497" s="19"/>
      <c r="AC837497" s="19"/>
      <c r="AD837497" s="19"/>
      <c r="AE837497" s="19"/>
      <c r="AF837497" s="19"/>
      <c r="AG837497" s="19"/>
      <c r="AH837497" s="19"/>
      <c r="AI837497" s="19"/>
      <c r="AJ837497" s="19"/>
      <c r="AK837497" s="19"/>
      <c r="AL837497" s="19"/>
      <c r="AM837497" s="19"/>
      <c r="AN837497" s="19"/>
      <c r="AO837497" s="19"/>
      <c r="AP837497"/>
    </row>
    <row r="837498" spans="1:42" s="116" customFormat="1" x14ac:dyDescent="0.3">
      <c r="A837498"/>
      <c r="B837498"/>
      <c r="C837498"/>
      <c r="D837498"/>
      <c r="E837498"/>
      <c r="F837498"/>
      <c r="G837498"/>
      <c r="H837498"/>
      <c r="I837498"/>
      <c r="J837498"/>
      <c r="K837498"/>
      <c r="L837498"/>
      <c r="M837498" s="115"/>
      <c r="N837498" s="115"/>
      <c r="O837498"/>
      <c r="P837498"/>
      <c r="Q837498"/>
      <c r="R837498" s="19"/>
      <c r="S837498" s="19"/>
      <c r="T837498"/>
      <c r="U837498" s="113"/>
      <c r="V837498" s="19"/>
      <c r="W837498" s="19"/>
      <c r="X837498" s="19"/>
      <c r="Y837498" s="19"/>
      <c r="Z837498" s="19"/>
      <c r="AA837498" s="19"/>
      <c r="AB837498" s="19"/>
      <c r="AC837498" s="19"/>
      <c r="AD837498" s="19"/>
      <c r="AE837498" s="19"/>
      <c r="AF837498" s="19"/>
      <c r="AG837498" s="19"/>
      <c r="AH837498" s="19"/>
      <c r="AI837498" s="19"/>
      <c r="AJ837498" s="19"/>
      <c r="AK837498" s="19"/>
      <c r="AL837498" s="19"/>
      <c r="AM837498" s="19"/>
      <c r="AN837498" s="19"/>
      <c r="AO837498" s="19"/>
      <c r="AP837498"/>
    </row>
    <row r="837499" spans="1:42" s="116" customFormat="1" x14ac:dyDescent="0.3">
      <c r="A837499"/>
      <c r="B837499"/>
      <c r="C837499"/>
      <c r="D837499"/>
      <c r="E837499"/>
      <c r="F837499"/>
      <c r="G837499"/>
      <c r="H837499"/>
      <c r="I837499"/>
      <c r="J837499"/>
      <c r="K837499"/>
      <c r="L837499"/>
      <c r="M837499" s="115"/>
      <c r="N837499" s="115"/>
      <c r="O837499"/>
      <c r="P837499"/>
      <c r="Q837499"/>
      <c r="R837499" s="19"/>
      <c r="S837499" s="19"/>
      <c r="T837499"/>
      <c r="U837499" s="113"/>
      <c r="V837499" s="19"/>
      <c r="W837499" s="19"/>
      <c r="X837499" s="19"/>
      <c r="Y837499" s="19"/>
      <c r="Z837499" s="19"/>
      <c r="AA837499" s="19"/>
      <c r="AB837499" s="19"/>
      <c r="AC837499" s="19"/>
      <c r="AD837499" s="19"/>
      <c r="AE837499" s="19"/>
      <c r="AF837499" s="19"/>
      <c r="AG837499" s="19"/>
      <c r="AH837499" s="19"/>
      <c r="AI837499" s="19"/>
      <c r="AJ837499" s="19"/>
      <c r="AK837499" s="19"/>
      <c r="AL837499" s="19"/>
      <c r="AM837499" s="19"/>
      <c r="AN837499" s="19"/>
      <c r="AO837499" s="19"/>
      <c r="AP837499"/>
    </row>
    <row r="837500" spans="1:42" s="116" customFormat="1" x14ac:dyDescent="0.3">
      <c r="A837500"/>
      <c r="B837500"/>
      <c r="C837500"/>
      <c r="D837500"/>
      <c r="E837500"/>
      <c r="F837500"/>
      <c r="G837500"/>
      <c r="H837500"/>
      <c r="I837500"/>
      <c r="J837500"/>
      <c r="K837500"/>
      <c r="L837500"/>
      <c r="M837500" s="115"/>
      <c r="N837500" s="115"/>
      <c r="O837500"/>
      <c r="P837500"/>
      <c r="Q837500"/>
      <c r="R837500" s="19"/>
      <c r="S837500" s="19"/>
      <c r="T837500"/>
      <c r="U837500" s="113"/>
      <c r="V837500" s="19"/>
      <c r="W837500" s="19"/>
      <c r="X837500" s="19"/>
      <c r="Y837500" s="19"/>
      <c r="Z837500" s="19"/>
      <c r="AA837500" s="19"/>
      <c r="AB837500" s="19"/>
      <c r="AC837500" s="19"/>
      <c r="AD837500" s="19"/>
      <c r="AE837500" s="19"/>
      <c r="AF837500" s="19"/>
      <c r="AG837500" s="19"/>
      <c r="AH837500" s="19"/>
      <c r="AI837500" s="19"/>
      <c r="AJ837500" s="19"/>
      <c r="AK837500" s="19"/>
      <c r="AL837500" s="19"/>
      <c r="AM837500" s="19"/>
      <c r="AN837500" s="19"/>
      <c r="AO837500" s="19"/>
      <c r="AP837500"/>
    </row>
    <row r="837501" spans="1:42" s="116" customFormat="1" x14ac:dyDescent="0.3">
      <c r="A837501"/>
      <c r="B837501"/>
      <c r="C837501"/>
      <c r="D837501"/>
      <c r="E837501"/>
      <c r="F837501"/>
      <c r="G837501"/>
      <c r="H837501"/>
      <c r="I837501"/>
      <c r="J837501"/>
      <c r="K837501"/>
      <c r="L837501"/>
      <c r="M837501" s="115"/>
      <c r="N837501" s="115"/>
      <c r="O837501"/>
      <c r="P837501"/>
      <c r="Q837501"/>
      <c r="R837501" s="19"/>
      <c r="S837501" s="19"/>
      <c r="T837501"/>
      <c r="U837501" s="113"/>
      <c r="V837501" s="19"/>
      <c r="W837501" s="19"/>
      <c r="X837501" s="19"/>
      <c r="Y837501" s="19"/>
      <c r="Z837501" s="19"/>
      <c r="AA837501" s="19"/>
      <c r="AB837501" s="19"/>
      <c r="AC837501" s="19"/>
      <c r="AD837501" s="19"/>
      <c r="AE837501" s="19"/>
      <c r="AF837501" s="19"/>
      <c r="AG837501" s="19"/>
      <c r="AH837501" s="19"/>
      <c r="AI837501" s="19"/>
      <c r="AJ837501" s="19"/>
      <c r="AK837501" s="19"/>
      <c r="AL837501" s="19"/>
      <c r="AM837501" s="19"/>
      <c r="AN837501" s="19"/>
      <c r="AO837501" s="19"/>
      <c r="AP837501"/>
    </row>
    <row r="837502" spans="1:42" s="116" customFormat="1" x14ac:dyDescent="0.3">
      <c r="A837502"/>
      <c r="B837502"/>
      <c r="C837502"/>
      <c r="D837502"/>
      <c r="E837502"/>
      <c r="F837502"/>
      <c r="G837502"/>
      <c r="H837502"/>
      <c r="I837502"/>
      <c r="J837502"/>
      <c r="K837502"/>
      <c r="L837502"/>
      <c r="M837502" s="115"/>
      <c r="N837502" s="115"/>
      <c r="O837502"/>
      <c r="P837502"/>
      <c r="Q837502"/>
      <c r="R837502" s="19"/>
      <c r="S837502" s="19"/>
      <c r="T837502"/>
      <c r="U837502" s="113"/>
      <c r="V837502" s="19"/>
      <c r="W837502" s="19"/>
      <c r="X837502" s="19"/>
      <c r="Y837502" s="19"/>
      <c r="Z837502" s="19"/>
      <c r="AA837502" s="19"/>
      <c r="AB837502" s="19"/>
      <c r="AC837502" s="19"/>
      <c r="AD837502" s="19"/>
      <c r="AE837502" s="19"/>
      <c r="AF837502" s="19"/>
      <c r="AG837502" s="19"/>
      <c r="AH837502" s="19"/>
      <c r="AI837502" s="19"/>
      <c r="AJ837502" s="19"/>
      <c r="AK837502" s="19"/>
      <c r="AL837502" s="19"/>
      <c r="AM837502" s="19"/>
      <c r="AN837502" s="19"/>
      <c r="AO837502" s="19"/>
      <c r="AP837502"/>
    </row>
    <row r="837503" spans="1:42" s="116" customFormat="1" x14ac:dyDescent="0.3">
      <c r="A837503"/>
      <c r="B837503"/>
      <c r="C837503"/>
      <c r="D837503"/>
      <c r="E837503"/>
      <c r="F837503"/>
      <c r="G837503"/>
      <c r="H837503"/>
      <c r="I837503"/>
      <c r="J837503"/>
      <c r="K837503"/>
      <c r="L837503"/>
      <c r="M837503" s="115"/>
      <c r="N837503" s="115"/>
      <c r="O837503"/>
      <c r="P837503"/>
      <c r="Q837503"/>
      <c r="R837503" s="19"/>
      <c r="S837503" s="19"/>
      <c r="T837503"/>
      <c r="U837503" s="113"/>
      <c r="V837503" s="19"/>
      <c r="W837503" s="19"/>
      <c r="X837503" s="19"/>
      <c r="Y837503" s="19"/>
      <c r="Z837503" s="19"/>
      <c r="AA837503" s="19"/>
      <c r="AB837503" s="19"/>
      <c r="AC837503" s="19"/>
      <c r="AD837503" s="19"/>
      <c r="AE837503" s="19"/>
      <c r="AF837503" s="19"/>
      <c r="AG837503" s="19"/>
      <c r="AH837503" s="19"/>
      <c r="AI837503" s="19"/>
      <c r="AJ837503" s="19"/>
      <c r="AK837503" s="19"/>
      <c r="AL837503" s="19"/>
      <c r="AM837503" s="19"/>
      <c r="AN837503" s="19"/>
      <c r="AO837503" s="19"/>
      <c r="AP837503"/>
    </row>
    <row r="837504" spans="1:42" s="116" customFormat="1" x14ac:dyDescent="0.3">
      <c r="A837504"/>
      <c r="B837504"/>
      <c r="C837504"/>
      <c r="D837504"/>
      <c r="E837504"/>
      <c r="F837504"/>
      <c r="G837504"/>
      <c r="H837504"/>
      <c r="I837504"/>
      <c r="J837504"/>
      <c r="K837504"/>
      <c r="L837504"/>
      <c r="M837504" s="115"/>
      <c r="N837504" s="115"/>
      <c r="O837504"/>
      <c r="P837504"/>
      <c r="Q837504"/>
      <c r="R837504" s="19"/>
      <c r="S837504" s="19"/>
      <c r="T837504"/>
      <c r="U837504" s="113"/>
      <c r="V837504" s="19"/>
      <c r="W837504" s="19"/>
      <c r="X837504" s="19"/>
      <c r="Y837504" s="19"/>
      <c r="Z837504" s="19"/>
      <c r="AA837504" s="19"/>
      <c r="AB837504" s="19"/>
      <c r="AC837504" s="19"/>
      <c r="AD837504" s="19"/>
      <c r="AE837504" s="19"/>
      <c r="AF837504" s="19"/>
      <c r="AG837504" s="19"/>
      <c r="AH837504" s="19"/>
      <c r="AI837504" s="19"/>
      <c r="AJ837504" s="19"/>
      <c r="AK837504" s="19"/>
      <c r="AL837504" s="19"/>
      <c r="AM837504" s="19"/>
      <c r="AN837504" s="19"/>
      <c r="AO837504" s="19"/>
      <c r="AP837504"/>
    </row>
    <row r="837505" spans="1:42" s="116" customFormat="1" x14ac:dyDescent="0.3">
      <c r="A837505"/>
      <c r="B837505"/>
      <c r="C837505"/>
      <c r="D837505"/>
      <c r="E837505"/>
      <c r="F837505"/>
      <c r="G837505"/>
      <c r="H837505"/>
      <c r="I837505"/>
      <c r="J837505"/>
      <c r="K837505"/>
      <c r="L837505"/>
      <c r="M837505" s="115"/>
      <c r="N837505" s="115"/>
      <c r="O837505"/>
      <c r="P837505"/>
      <c r="Q837505"/>
      <c r="R837505" s="19"/>
      <c r="S837505" s="19"/>
      <c r="T837505"/>
      <c r="U837505" s="113"/>
      <c r="V837505" s="19"/>
      <c r="W837505" s="19"/>
      <c r="X837505" s="19"/>
      <c r="Y837505" s="19"/>
      <c r="Z837505" s="19"/>
      <c r="AA837505" s="19"/>
      <c r="AB837505" s="19"/>
      <c r="AC837505" s="19"/>
      <c r="AD837505" s="19"/>
      <c r="AE837505" s="19"/>
      <c r="AF837505" s="19"/>
      <c r="AG837505" s="19"/>
      <c r="AH837505" s="19"/>
      <c r="AI837505" s="19"/>
      <c r="AJ837505" s="19"/>
      <c r="AK837505" s="19"/>
      <c r="AL837505" s="19"/>
      <c r="AM837505" s="19"/>
      <c r="AN837505" s="19"/>
      <c r="AO837505" s="19"/>
      <c r="AP837505"/>
    </row>
    <row r="837506" spans="1:42" s="116" customFormat="1" x14ac:dyDescent="0.3">
      <c r="A837506"/>
      <c r="B837506"/>
      <c r="C837506"/>
      <c r="D837506"/>
      <c r="E837506"/>
      <c r="F837506"/>
      <c r="G837506"/>
      <c r="H837506"/>
      <c r="I837506"/>
      <c r="J837506"/>
      <c r="K837506"/>
      <c r="L837506"/>
      <c r="M837506" s="115"/>
      <c r="N837506" s="115"/>
      <c r="O837506"/>
      <c r="P837506"/>
      <c r="Q837506"/>
      <c r="R837506" s="19"/>
      <c r="S837506" s="19"/>
      <c r="T837506"/>
      <c r="U837506" s="113"/>
      <c r="V837506" s="19"/>
      <c r="W837506" s="19"/>
      <c r="X837506" s="19"/>
      <c r="Y837506" s="19"/>
      <c r="Z837506" s="19"/>
      <c r="AA837506" s="19"/>
      <c r="AB837506" s="19"/>
      <c r="AC837506" s="19"/>
      <c r="AD837506" s="19"/>
      <c r="AE837506" s="19"/>
      <c r="AF837506" s="19"/>
      <c r="AG837506" s="19"/>
      <c r="AH837506" s="19"/>
      <c r="AI837506" s="19"/>
      <c r="AJ837506" s="19"/>
      <c r="AK837506" s="19"/>
      <c r="AL837506" s="19"/>
      <c r="AM837506" s="19"/>
      <c r="AN837506" s="19"/>
      <c r="AO837506" s="19"/>
      <c r="AP837506"/>
    </row>
    <row r="837507" spans="1:42" s="116" customFormat="1" x14ac:dyDescent="0.3">
      <c r="A837507"/>
      <c r="B837507"/>
      <c r="C837507"/>
      <c r="D837507"/>
      <c r="E837507"/>
      <c r="F837507"/>
      <c r="G837507"/>
      <c r="H837507"/>
      <c r="I837507"/>
      <c r="J837507"/>
      <c r="K837507"/>
      <c r="L837507"/>
      <c r="M837507" s="115"/>
      <c r="N837507" s="115"/>
      <c r="O837507"/>
      <c r="P837507"/>
      <c r="Q837507"/>
      <c r="R837507" s="19"/>
      <c r="S837507" s="19"/>
      <c r="T837507"/>
      <c r="U837507" s="113"/>
      <c r="V837507" s="19"/>
      <c r="W837507" s="19"/>
      <c r="X837507" s="19"/>
      <c r="Y837507" s="19"/>
      <c r="Z837507" s="19"/>
      <c r="AA837507" s="19"/>
      <c r="AB837507" s="19"/>
      <c r="AC837507" s="19"/>
      <c r="AD837507" s="19"/>
      <c r="AE837507" s="19"/>
      <c r="AF837507" s="19"/>
      <c r="AG837507" s="19"/>
      <c r="AH837507" s="19"/>
      <c r="AI837507" s="19"/>
      <c r="AJ837507" s="19"/>
      <c r="AK837507" s="19"/>
      <c r="AL837507" s="19"/>
      <c r="AM837507" s="19"/>
      <c r="AN837507" s="19"/>
      <c r="AO837507" s="19"/>
      <c r="AP837507"/>
    </row>
    <row r="837508" spans="1:42" s="116" customFormat="1" x14ac:dyDescent="0.3">
      <c r="A837508"/>
      <c r="B837508"/>
      <c r="C837508"/>
      <c r="D837508"/>
      <c r="E837508"/>
      <c r="F837508"/>
      <c r="G837508"/>
      <c r="H837508"/>
      <c r="I837508"/>
      <c r="J837508"/>
      <c r="K837508"/>
      <c r="L837508"/>
      <c r="M837508" s="115"/>
      <c r="N837508" s="115"/>
      <c r="O837508"/>
      <c r="P837508"/>
      <c r="Q837508"/>
      <c r="R837508" s="19"/>
      <c r="S837508" s="19"/>
      <c r="T837508"/>
      <c r="U837508" s="113"/>
      <c r="V837508" s="19"/>
      <c r="W837508" s="19"/>
      <c r="X837508" s="19"/>
      <c r="Y837508" s="19"/>
      <c r="Z837508" s="19"/>
      <c r="AA837508" s="19"/>
      <c r="AB837508" s="19"/>
      <c r="AC837508" s="19"/>
      <c r="AD837508" s="19"/>
      <c r="AE837508" s="19"/>
      <c r="AF837508" s="19"/>
      <c r="AG837508" s="19"/>
      <c r="AH837508" s="19"/>
      <c r="AI837508" s="19"/>
      <c r="AJ837508" s="19"/>
      <c r="AK837508" s="19"/>
      <c r="AL837508" s="19"/>
      <c r="AM837508" s="19"/>
      <c r="AN837508" s="19"/>
      <c r="AO837508" s="19"/>
      <c r="AP837508"/>
    </row>
    <row r="837509" spans="1:42" s="116" customFormat="1" x14ac:dyDescent="0.3">
      <c r="A837509"/>
      <c r="B837509"/>
      <c r="C837509"/>
      <c r="D837509"/>
      <c r="E837509"/>
      <c r="F837509"/>
      <c r="G837509"/>
      <c r="H837509"/>
      <c r="I837509"/>
      <c r="J837509"/>
      <c r="K837509"/>
      <c r="L837509"/>
      <c r="M837509" s="115"/>
      <c r="N837509" s="115"/>
      <c r="O837509"/>
      <c r="P837509"/>
      <c r="Q837509"/>
      <c r="R837509" s="19"/>
      <c r="S837509" s="19"/>
      <c r="T837509"/>
      <c r="U837509" s="113"/>
      <c r="V837509" s="19"/>
      <c r="W837509" s="19"/>
      <c r="X837509" s="19"/>
      <c r="Y837509" s="19"/>
      <c r="Z837509" s="19"/>
      <c r="AA837509" s="19"/>
      <c r="AB837509" s="19"/>
      <c r="AC837509" s="19"/>
      <c r="AD837509" s="19"/>
      <c r="AE837509" s="19"/>
      <c r="AF837509" s="19"/>
      <c r="AG837509" s="19"/>
      <c r="AH837509" s="19"/>
      <c r="AI837509" s="19"/>
      <c r="AJ837509" s="19"/>
      <c r="AK837509" s="19"/>
      <c r="AL837509" s="19"/>
      <c r="AM837509" s="19"/>
      <c r="AN837509" s="19"/>
      <c r="AO837509" s="19"/>
      <c r="AP837509"/>
    </row>
    <row r="837510" spans="1:42" s="116" customFormat="1" x14ac:dyDescent="0.3">
      <c r="A837510"/>
      <c r="B837510"/>
      <c r="C837510"/>
      <c r="D837510"/>
      <c r="E837510"/>
      <c r="F837510"/>
      <c r="G837510"/>
      <c r="H837510"/>
      <c r="I837510"/>
      <c r="J837510"/>
      <c r="K837510"/>
      <c r="L837510"/>
      <c r="M837510" s="115"/>
      <c r="N837510" s="115"/>
      <c r="O837510"/>
      <c r="P837510"/>
      <c r="Q837510"/>
      <c r="R837510" s="19"/>
      <c r="S837510" s="19"/>
      <c r="T837510"/>
      <c r="U837510" s="113"/>
      <c r="V837510" s="19"/>
      <c r="W837510" s="19"/>
      <c r="X837510" s="19"/>
      <c r="Y837510" s="19"/>
      <c r="Z837510" s="19"/>
      <c r="AA837510" s="19"/>
      <c r="AB837510" s="19"/>
      <c r="AC837510" s="19"/>
      <c r="AD837510" s="19"/>
      <c r="AE837510" s="19"/>
      <c r="AF837510" s="19"/>
      <c r="AG837510" s="19"/>
      <c r="AH837510" s="19"/>
      <c r="AI837510" s="19"/>
      <c r="AJ837510" s="19"/>
      <c r="AK837510" s="19"/>
      <c r="AL837510" s="19"/>
      <c r="AM837510" s="19"/>
      <c r="AN837510" s="19"/>
      <c r="AO837510" s="19"/>
      <c r="AP837510"/>
    </row>
    <row r="837511" spans="1:42" s="116" customFormat="1" x14ac:dyDescent="0.3">
      <c r="A837511"/>
      <c r="B837511"/>
      <c r="C837511"/>
      <c r="D837511"/>
      <c r="E837511"/>
      <c r="F837511"/>
      <c r="G837511"/>
      <c r="H837511"/>
      <c r="I837511"/>
      <c r="J837511"/>
      <c r="K837511"/>
      <c r="L837511"/>
      <c r="M837511" s="115"/>
      <c r="N837511" s="115"/>
      <c r="O837511"/>
      <c r="P837511"/>
      <c r="Q837511"/>
      <c r="R837511" s="19"/>
      <c r="S837511" s="19"/>
      <c r="T837511"/>
      <c r="U837511" s="113"/>
      <c r="V837511" s="19"/>
      <c r="W837511" s="19"/>
      <c r="X837511" s="19"/>
      <c r="Y837511" s="19"/>
      <c r="Z837511" s="19"/>
      <c r="AA837511" s="19"/>
      <c r="AB837511" s="19"/>
      <c r="AC837511" s="19"/>
      <c r="AD837511" s="19"/>
      <c r="AE837511" s="19"/>
      <c r="AF837511" s="19"/>
      <c r="AG837511" s="19"/>
      <c r="AH837511" s="19"/>
      <c r="AI837511" s="19"/>
      <c r="AJ837511" s="19"/>
      <c r="AK837511" s="19"/>
      <c r="AL837511" s="19"/>
      <c r="AM837511" s="19"/>
      <c r="AN837511" s="19"/>
      <c r="AO837511" s="19"/>
      <c r="AP837511"/>
    </row>
    <row r="837512" spans="1:42" s="116" customFormat="1" x14ac:dyDescent="0.3">
      <c r="A837512"/>
      <c r="B837512"/>
      <c r="C837512"/>
      <c r="D837512"/>
      <c r="E837512"/>
      <c r="F837512"/>
      <c r="G837512"/>
      <c r="H837512"/>
      <c r="I837512"/>
      <c r="J837512"/>
      <c r="K837512"/>
      <c r="L837512"/>
      <c r="M837512" s="115"/>
      <c r="N837512" s="115"/>
      <c r="O837512"/>
      <c r="P837512"/>
      <c r="Q837512"/>
      <c r="R837512" s="19"/>
      <c r="S837512" s="19"/>
      <c r="T837512"/>
      <c r="U837512" s="113"/>
      <c r="V837512" s="19"/>
      <c r="W837512" s="19"/>
      <c r="X837512" s="19"/>
      <c r="Y837512" s="19"/>
      <c r="Z837512" s="19"/>
      <c r="AA837512" s="19"/>
      <c r="AB837512" s="19"/>
      <c r="AC837512" s="19"/>
      <c r="AD837512" s="19"/>
      <c r="AE837512" s="19"/>
      <c r="AF837512" s="19"/>
      <c r="AG837512" s="19"/>
      <c r="AH837512" s="19"/>
      <c r="AI837512" s="19"/>
      <c r="AJ837512" s="19"/>
      <c r="AK837512" s="19"/>
      <c r="AL837512" s="19"/>
      <c r="AM837512" s="19"/>
      <c r="AN837512" s="19"/>
      <c r="AO837512" s="19"/>
      <c r="AP837512"/>
    </row>
    <row r="837513" spans="1:42" s="116" customFormat="1" x14ac:dyDescent="0.3">
      <c r="A837513"/>
      <c r="B837513"/>
      <c r="C837513"/>
      <c r="D837513"/>
      <c r="E837513"/>
      <c r="F837513"/>
      <c r="G837513"/>
      <c r="H837513"/>
      <c r="I837513"/>
      <c r="J837513"/>
      <c r="K837513"/>
      <c r="L837513"/>
      <c r="M837513" s="115"/>
      <c r="N837513" s="115"/>
      <c r="O837513"/>
      <c r="P837513"/>
      <c r="Q837513"/>
      <c r="R837513" s="19"/>
      <c r="S837513" s="19"/>
      <c r="T837513"/>
      <c r="U837513" s="113"/>
      <c r="V837513" s="19"/>
      <c r="W837513" s="19"/>
      <c r="X837513" s="19"/>
      <c r="Y837513" s="19"/>
      <c r="Z837513" s="19"/>
      <c r="AA837513" s="19"/>
      <c r="AB837513" s="19"/>
      <c r="AC837513" s="19"/>
      <c r="AD837513" s="19"/>
      <c r="AE837513" s="19"/>
      <c r="AF837513" s="19"/>
      <c r="AG837513" s="19"/>
      <c r="AH837513" s="19"/>
      <c r="AI837513" s="19"/>
      <c r="AJ837513" s="19"/>
      <c r="AK837513" s="19"/>
      <c r="AL837513" s="19"/>
      <c r="AM837513" s="19"/>
      <c r="AN837513" s="19"/>
      <c r="AO837513" s="19"/>
      <c r="AP837513"/>
    </row>
    <row r="837514" spans="1:42" s="116" customFormat="1" x14ac:dyDescent="0.3">
      <c r="A837514"/>
      <c r="B837514"/>
      <c r="C837514"/>
      <c r="D837514"/>
      <c r="E837514"/>
      <c r="F837514"/>
      <c r="G837514"/>
      <c r="H837514"/>
      <c r="I837514"/>
      <c r="J837514"/>
      <c r="K837514"/>
      <c r="L837514"/>
      <c r="M837514" s="115"/>
      <c r="N837514" s="115"/>
      <c r="O837514"/>
      <c r="P837514"/>
      <c r="Q837514"/>
      <c r="R837514" s="19"/>
      <c r="S837514" s="19"/>
      <c r="T837514"/>
      <c r="U837514" s="113"/>
      <c r="V837514" s="19"/>
      <c r="W837514" s="19"/>
      <c r="X837514" s="19"/>
      <c r="Y837514" s="19"/>
      <c r="Z837514" s="19"/>
      <c r="AA837514" s="19"/>
      <c r="AB837514" s="19"/>
      <c r="AC837514" s="19"/>
      <c r="AD837514" s="19"/>
      <c r="AE837514" s="19"/>
      <c r="AF837514" s="19"/>
      <c r="AG837514" s="19"/>
      <c r="AH837514" s="19"/>
      <c r="AI837514" s="19"/>
      <c r="AJ837514" s="19"/>
      <c r="AK837514" s="19"/>
      <c r="AL837514" s="19"/>
      <c r="AM837514" s="19"/>
      <c r="AN837514" s="19"/>
      <c r="AO837514" s="19"/>
      <c r="AP837514"/>
    </row>
    <row r="837515" spans="1:42" s="116" customFormat="1" x14ac:dyDescent="0.3">
      <c r="A837515"/>
      <c r="B837515"/>
      <c r="C837515"/>
      <c r="D837515"/>
      <c r="E837515"/>
      <c r="F837515"/>
      <c r="G837515"/>
      <c r="H837515"/>
      <c r="I837515"/>
      <c r="J837515"/>
      <c r="K837515"/>
      <c r="L837515"/>
      <c r="M837515" s="115"/>
      <c r="N837515" s="115"/>
      <c r="O837515"/>
      <c r="P837515"/>
      <c r="Q837515"/>
      <c r="R837515" s="19"/>
      <c r="S837515" s="19"/>
      <c r="T837515"/>
      <c r="U837515" s="113"/>
      <c r="V837515" s="19"/>
      <c r="W837515" s="19"/>
      <c r="X837515" s="19"/>
      <c r="Y837515" s="19"/>
      <c r="Z837515" s="19"/>
      <c r="AA837515" s="19"/>
      <c r="AB837515" s="19"/>
      <c r="AC837515" s="19"/>
      <c r="AD837515" s="19"/>
      <c r="AE837515" s="19"/>
      <c r="AF837515" s="19"/>
      <c r="AG837515" s="19"/>
      <c r="AH837515" s="19"/>
      <c r="AI837515" s="19"/>
      <c r="AJ837515" s="19"/>
      <c r="AK837515" s="19"/>
      <c r="AL837515" s="19"/>
      <c r="AM837515" s="19"/>
      <c r="AN837515" s="19"/>
      <c r="AO837515" s="19"/>
      <c r="AP837515"/>
    </row>
    <row r="837516" spans="1:42" s="116" customFormat="1" x14ac:dyDescent="0.3">
      <c r="A837516"/>
      <c r="B837516"/>
      <c r="C837516"/>
      <c r="D837516"/>
      <c r="E837516"/>
      <c r="F837516"/>
      <c r="G837516"/>
      <c r="H837516"/>
      <c r="I837516"/>
      <c r="J837516"/>
      <c r="K837516"/>
      <c r="L837516"/>
      <c r="M837516" s="115"/>
      <c r="N837516" s="115"/>
      <c r="O837516"/>
      <c r="P837516"/>
      <c r="Q837516"/>
      <c r="R837516" s="19"/>
      <c r="S837516" s="19"/>
      <c r="T837516"/>
      <c r="U837516" s="113"/>
      <c r="V837516" s="19"/>
      <c r="W837516" s="19"/>
      <c r="X837516" s="19"/>
      <c r="Y837516" s="19"/>
      <c r="Z837516" s="19"/>
      <c r="AA837516" s="19"/>
      <c r="AB837516" s="19"/>
      <c r="AC837516" s="19"/>
      <c r="AD837516" s="19"/>
      <c r="AE837516" s="19"/>
      <c r="AF837516" s="19"/>
      <c r="AG837516" s="19"/>
      <c r="AH837516" s="19"/>
      <c r="AI837516" s="19"/>
      <c r="AJ837516" s="19"/>
      <c r="AK837516" s="19"/>
      <c r="AL837516" s="19"/>
      <c r="AM837516" s="19"/>
      <c r="AN837516" s="19"/>
      <c r="AO837516" s="19"/>
      <c r="AP837516"/>
    </row>
    <row r="837517" spans="1:42" s="116" customFormat="1" x14ac:dyDescent="0.3">
      <c r="A837517"/>
      <c r="B837517"/>
      <c r="C837517"/>
      <c r="D837517"/>
      <c r="E837517"/>
      <c r="F837517"/>
      <c r="G837517"/>
      <c r="H837517"/>
      <c r="I837517"/>
      <c r="J837517"/>
      <c r="K837517"/>
      <c r="L837517"/>
      <c r="M837517" s="115"/>
      <c r="N837517" s="115"/>
      <c r="O837517"/>
      <c r="P837517"/>
      <c r="Q837517"/>
      <c r="R837517" s="19"/>
      <c r="S837517" s="19"/>
      <c r="T837517"/>
      <c r="U837517" s="113"/>
      <c r="V837517" s="19"/>
      <c r="W837517" s="19"/>
      <c r="X837517" s="19"/>
      <c r="Y837517" s="19"/>
      <c r="Z837517" s="19"/>
      <c r="AA837517" s="19"/>
      <c r="AB837517" s="19"/>
      <c r="AC837517" s="19"/>
      <c r="AD837517" s="19"/>
      <c r="AE837517" s="19"/>
      <c r="AF837517" s="19"/>
      <c r="AG837517" s="19"/>
      <c r="AH837517" s="19"/>
      <c r="AI837517" s="19"/>
      <c r="AJ837517" s="19"/>
      <c r="AK837517" s="19"/>
      <c r="AL837517" s="19"/>
      <c r="AM837517" s="19"/>
      <c r="AN837517" s="19"/>
      <c r="AO837517" s="19"/>
      <c r="AP837517"/>
    </row>
    <row r="837518" spans="1:42" s="116" customFormat="1" x14ac:dyDescent="0.3">
      <c r="A837518"/>
      <c r="B837518"/>
      <c r="C837518"/>
      <c r="D837518"/>
      <c r="E837518"/>
      <c r="F837518"/>
      <c r="G837518"/>
      <c r="H837518"/>
      <c r="I837518"/>
      <c r="J837518"/>
      <c r="K837518"/>
      <c r="L837518"/>
      <c r="M837518" s="115"/>
      <c r="N837518" s="115"/>
      <c r="O837518"/>
      <c r="P837518"/>
      <c r="Q837518"/>
      <c r="R837518" s="19"/>
      <c r="S837518" s="19"/>
      <c r="T837518"/>
      <c r="U837518" s="113"/>
      <c r="V837518" s="19"/>
      <c r="W837518" s="19"/>
      <c r="X837518" s="19"/>
      <c r="Y837518" s="19"/>
      <c r="Z837518" s="19"/>
      <c r="AA837518" s="19"/>
      <c r="AB837518" s="19"/>
      <c r="AC837518" s="19"/>
      <c r="AD837518" s="19"/>
      <c r="AE837518" s="19"/>
      <c r="AF837518" s="19"/>
      <c r="AG837518" s="19"/>
      <c r="AH837518" s="19"/>
      <c r="AI837518" s="19"/>
      <c r="AJ837518" s="19"/>
      <c r="AK837518" s="19"/>
      <c r="AL837518" s="19"/>
      <c r="AM837518" s="19"/>
      <c r="AN837518" s="19"/>
      <c r="AO837518" s="19"/>
      <c r="AP837518"/>
    </row>
    <row r="837519" spans="1:42" s="116" customFormat="1" x14ac:dyDescent="0.3">
      <c r="A837519"/>
      <c r="B837519"/>
      <c r="C837519"/>
      <c r="D837519"/>
      <c r="E837519"/>
      <c r="F837519"/>
      <c r="G837519"/>
      <c r="H837519"/>
      <c r="I837519"/>
      <c r="J837519"/>
      <c r="K837519"/>
      <c r="L837519"/>
      <c r="M837519" s="115"/>
      <c r="N837519" s="115"/>
      <c r="O837519"/>
      <c r="P837519"/>
      <c r="Q837519"/>
      <c r="R837519" s="19"/>
      <c r="S837519" s="19"/>
      <c r="T837519"/>
      <c r="U837519" s="113"/>
      <c r="V837519" s="19"/>
      <c r="W837519" s="19"/>
      <c r="X837519" s="19"/>
      <c r="Y837519" s="19"/>
      <c r="Z837519" s="19"/>
      <c r="AA837519" s="19"/>
      <c r="AB837519" s="19"/>
      <c r="AC837519" s="19"/>
      <c r="AD837519" s="19"/>
      <c r="AE837519" s="19"/>
      <c r="AF837519" s="19"/>
      <c r="AG837519" s="19"/>
      <c r="AH837519" s="19"/>
      <c r="AI837519" s="19"/>
      <c r="AJ837519" s="19"/>
      <c r="AK837519" s="19"/>
      <c r="AL837519" s="19"/>
      <c r="AM837519" s="19"/>
      <c r="AN837519" s="19"/>
      <c r="AO837519" s="19"/>
      <c r="AP837519"/>
    </row>
    <row r="837520" spans="1:42" s="116" customFormat="1" x14ac:dyDescent="0.3">
      <c r="A837520"/>
      <c r="B837520"/>
      <c r="C837520"/>
      <c r="D837520"/>
      <c r="E837520"/>
      <c r="F837520"/>
      <c r="G837520"/>
      <c r="H837520"/>
      <c r="I837520"/>
      <c r="J837520"/>
      <c r="K837520"/>
      <c r="L837520"/>
      <c r="M837520" s="115"/>
      <c r="N837520" s="115"/>
      <c r="O837520"/>
      <c r="P837520"/>
      <c r="Q837520"/>
      <c r="R837520" s="19"/>
      <c r="S837520" s="19"/>
      <c r="T837520"/>
      <c r="U837520" s="113"/>
      <c r="V837520" s="19"/>
      <c r="W837520" s="19"/>
      <c r="X837520" s="19"/>
      <c r="Y837520" s="19"/>
      <c r="Z837520" s="19"/>
      <c r="AA837520" s="19"/>
      <c r="AB837520" s="19"/>
      <c r="AC837520" s="19"/>
      <c r="AD837520" s="19"/>
      <c r="AE837520" s="19"/>
      <c r="AF837520" s="19"/>
      <c r="AG837520" s="19"/>
      <c r="AH837520" s="19"/>
      <c r="AI837520" s="19"/>
      <c r="AJ837520" s="19"/>
      <c r="AK837520" s="19"/>
      <c r="AL837520" s="19"/>
      <c r="AM837520" s="19"/>
      <c r="AN837520" s="19"/>
      <c r="AO837520" s="19"/>
      <c r="AP837520"/>
    </row>
    <row r="837521" spans="1:42" s="116" customFormat="1" x14ac:dyDescent="0.3">
      <c r="A837521"/>
      <c r="B837521"/>
      <c r="C837521"/>
      <c r="D837521"/>
      <c r="E837521"/>
      <c r="F837521"/>
      <c r="G837521"/>
      <c r="H837521"/>
      <c r="I837521"/>
      <c r="J837521"/>
      <c r="K837521"/>
      <c r="L837521"/>
      <c r="M837521" s="115"/>
      <c r="N837521" s="115"/>
      <c r="O837521"/>
      <c r="P837521"/>
      <c r="Q837521"/>
      <c r="R837521" s="19"/>
      <c r="S837521" s="19"/>
      <c r="T837521"/>
      <c r="U837521" s="113"/>
      <c r="V837521" s="19"/>
      <c r="W837521" s="19"/>
      <c r="X837521" s="19"/>
      <c r="Y837521" s="19"/>
      <c r="Z837521" s="19"/>
      <c r="AA837521" s="19"/>
      <c r="AB837521" s="19"/>
      <c r="AC837521" s="19"/>
      <c r="AD837521" s="19"/>
      <c r="AE837521" s="19"/>
      <c r="AF837521" s="19"/>
      <c r="AG837521" s="19"/>
      <c r="AH837521" s="19"/>
      <c r="AI837521" s="19"/>
      <c r="AJ837521" s="19"/>
      <c r="AK837521" s="19"/>
      <c r="AL837521" s="19"/>
      <c r="AM837521" s="19"/>
      <c r="AN837521" s="19"/>
      <c r="AO837521" s="19"/>
      <c r="AP837521"/>
    </row>
    <row r="837522" spans="1:42" s="116" customFormat="1" x14ac:dyDescent="0.3">
      <c r="A837522"/>
      <c r="B837522"/>
      <c r="C837522"/>
      <c r="D837522"/>
      <c r="E837522"/>
      <c r="F837522"/>
      <c r="G837522"/>
      <c r="H837522"/>
      <c r="I837522"/>
      <c r="J837522"/>
      <c r="K837522"/>
      <c r="L837522"/>
      <c r="M837522" s="115"/>
      <c r="N837522" s="115"/>
      <c r="O837522"/>
      <c r="P837522"/>
      <c r="Q837522"/>
      <c r="R837522" s="19"/>
      <c r="S837522" s="19"/>
      <c r="T837522"/>
      <c r="U837522" s="113"/>
      <c r="V837522" s="19"/>
      <c r="W837522" s="19"/>
      <c r="X837522" s="19"/>
      <c r="Y837522" s="19"/>
      <c r="Z837522" s="19"/>
      <c r="AA837522" s="19"/>
      <c r="AB837522" s="19"/>
      <c r="AC837522" s="19"/>
      <c r="AD837522" s="19"/>
      <c r="AE837522" s="19"/>
      <c r="AF837522" s="19"/>
      <c r="AG837522" s="19"/>
      <c r="AH837522" s="19"/>
      <c r="AI837522" s="19"/>
      <c r="AJ837522" s="19"/>
      <c r="AK837522" s="19"/>
      <c r="AL837522" s="19"/>
      <c r="AM837522" s="19"/>
      <c r="AN837522" s="19"/>
      <c r="AO837522" s="19"/>
      <c r="AP837522"/>
    </row>
    <row r="837523" spans="1:42" s="116" customFormat="1" x14ac:dyDescent="0.3">
      <c r="A837523"/>
      <c r="B837523"/>
      <c r="C837523"/>
      <c r="D837523"/>
      <c r="E837523"/>
      <c r="F837523"/>
      <c r="G837523"/>
      <c r="H837523"/>
      <c r="I837523"/>
      <c r="J837523"/>
      <c r="K837523"/>
      <c r="L837523"/>
      <c r="M837523" s="115"/>
      <c r="N837523" s="115"/>
      <c r="O837523"/>
      <c r="P837523"/>
      <c r="Q837523"/>
      <c r="R837523" s="19"/>
      <c r="S837523" s="19"/>
      <c r="T837523"/>
      <c r="U837523" s="113"/>
      <c r="V837523" s="19"/>
      <c r="W837523" s="19"/>
      <c r="X837523" s="19"/>
      <c r="Y837523" s="19"/>
      <c r="Z837523" s="19"/>
      <c r="AA837523" s="19"/>
      <c r="AB837523" s="19"/>
      <c r="AC837523" s="19"/>
      <c r="AD837523" s="19"/>
      <c r="AE837523" s="19"/>
      <c r="AF837523" s="19"/>
      <c r="AG837523" s="19"/>
      <c r="AH837523" s="19"/>
      <c r="AI837523" s="19"/>
      <c r="AJ837523" s="19"/>
      <c r="AK837523" s="19"/>
      <c r="AL837523" s="19"/>
      <c r="AM837523" s="19"/>
      <c r="AN837523" s="19"/>
      <c r="AO837523" s="19"/>
      <c r="AP837523"/>
    </row>
    <row r="837524" spans="1:42" s="116" customFormat="1" x14ac:dyDescent="0.3">
      <c r="A837524"/>
      <c r="B837524"/>
      <c r="C837524"/>
      <c r="D837524"/>
      <c r="E837524"/>
      <c r="F837524"/>
      <c r="G837524"/>
      <c r="H837524"/>
      <c r="I837524"/>
      <c r="J837524"/>
      <c r="K837524"/>
      <c r="L837524"/>
      <c r="M837524" s="115"/>
      <c r="N837524" s="115"/>
      <c r="O837524"/>
      <c r="P837524"/>
      <c r="Q837524"/>
      <c r="R837524" s="19"/>
      <c r="S837524" s="19"/>
      <c r="T837524"/>
      <c r="U837524" s="113"/>
      <c r="V837524" s="19"/>
      <c r="W837524" s="19"/>
      <c r="X837524" s="19"/>
      <c r="Y837524" s="19"/>
      <c r="Z837524" s="19"/>
      <c r="AA837524" s="19"/>
      <c r="AB837524" s="19"/>
      <c r="AC837524" s="19"/>
      <c r="AD837524" s="19"/>
      <c r="AE837524" s="19"/>
      <c r="AF837524" s="19"/>
      <c r="AG837524" s="19"/>
      <c r="AH837524" s="19"/>
      <c r="AI837524" s="19"/>
      <c r="AJ837524" s="19"/>
      <c r="AK837524" s="19"/>
      <c r="AL837524" s="19"/>
      <c r="AM837524" s="19"/>
      <c r="AN837524" s="19"/>
      <c r="AO837524" s="19"/>
      <c r="AP837524"/>
    </row>
    <row r="837525" spans="1:42" s="116" customFormat="1" x14ac:dyDescent="0.3">
      <c r="A837525"/>
      <c r="B837525"/>
      <c r="C837525"/>
      <c r="D837525"/>
      <c r="E837525"/>
      <c r="F837525"/>
      <c r="G837525"/>
      <c r="H837525"/>
      <c r="I837525"/>
      <c r="J837525"/>
      <c r="K837525"/>
      <c r="L837525"/>
      <c r="M837525" s="115"/>
      <c r="N837525" s="115"/>
      <c r="O837525"/>
      <c r="P837525"/>
      <c r="Q837525"/>
      <c r="R837525" s="19"/>
      <c r="S837525" s="19"/>
      <c r="T837525"/>
      <c r="U837525" s="113"/>
      <c r="V837525" s="19"/>
      <c r="W837525" s="19"/>
      <c r="X837525" s="19"/>
      <c r="Y837525" s="19"/>
      <c r="Z837525" s="19"/>
      <c r="AA837525" s="19"/>
      <c r="AB837525" s="19"/>
      <c r="AC837525" s="19"/>
      <c r="AD837525" s="19"/>
      <c r="AE837525" s="19"/>
      <c r="AF837525" s="19"/>
      <c r="AG837525" s="19"/>
      <c r="AH837525" s="19"/>
      <c r="AI837525" s="19"/>
      <c r="AJ837525" s="19"/>
      <c r="AK837525" s="19"/>
      <c r="AL837525" s="19"/>
      <c r="AM837525" s="19"/>
      <c r="AN837525" s="19"/>
      <c r="AO837525" s="19"/>
      <c r="AP837525"/>
    </row>
    <row r="837526" spans="1:42" s="116" customFormat="1" x14ac:dyDescent="0.3">
      <c r="A837526"/>
      <c r="B837526"/>
      <c r="C837526"/>
      <c r="D837526"/>
      <c r="E837526"/>
      <c r="F837526"/>
      <c r="G837526"/>
      <c r="H837526"/>
      <c r="I837526"/>
      <c r="J837526"/>
      <c r="K837526"/>
      <c r="L837526"/>
      <c r="M837526" s="115"/>
      <c r="N837526" s="115"/>
      <c r="O837526"/>
      <c r="P837526"/>
      <c r="Q837526"/>
      <c r="R837526" s="19"/>
      <c r="S837526" s="19"/>
      <c r="T837526"/>
      <c r="U837526" s="113"/>
      <c r="V837526" s="19"/>
      <c r="W837526" s="19"/>
      <c r="X837526" s="19"/>
      <c r="Y837526" s="19"/>
      <c r="Z837526" s="19"/>
      <c r="AA837526" s="19"/>
      <c r="AB837526" s="19"/>
      <c r="AC837526" s="19"/>
      <c r="AD837526" s="19"/>
      <c r="AE837526" s="19"/>
      <c r="AF837526" s="19"/>
      <c r="AG837526" s="19"/>
      <c r="AH837526" s="19"/>
      <c r="AI837526" s="19"/>
      <c r="AJ837526" s="19"/>
      <c r="AK837526" s="19"/>
      <c r="AL837526" s="19"/>
      <c r="AM837526" s="19"/>
      <c r="AN837526" s="19"/>
      <c r="AO837526" s="19"/>
      <c r="AP837526"/>
    </row>
    <row r="837527" spans="1:42" s="116" customFormat="1" x14ac:dyDescent="0.3">
      <c r="A837527"/>
      <c r="B837527"/>
      <c r="C837527"/>
      <c r="D837527"/>
      <c r="E837527"/>
      <c r="F837527"/>
      <c r="G837527"/>
      <c r="H837527"/>
      <c r="I837527"/>
      <c r="J837527"/>
      <c r="K837527"/>
      <c r="L837527"/>
      <c r="M837527" s="115"/>
      <c r="N837527" s="115"/>
      <c r="O837527"/>
      <c r="P837527"/>
      <c r="Q837527"/>
      <c r="R837527" s="19"/>
      <c r="S837527" s="19"/>
      <c r="T837527"/>
      <c r="U837527" s="113"/>
      <c r="V837527" s="19"/>
      <c r="W837527" s="19"/>
      <c r="X837527" s="19"/>
      <c r="Y837527" s="19"/>
      <c r="Z837527" s="19"/>
      <c r="AA837527" s="19"/>
      <c r="AB837527" s="19"/>
      <c r="AC837527" s="19"/>
      <c r="AD837527" s="19"/>
      <c r="AE837527" s="19"/>
      <c r="AF837527" s="19"/>
      <c r="AG837527" s="19"/>
      <c r="AH837527" s="19"/>
      <c r="AI837527" s="19"/>
      <c r="AJ837527" s="19"/>
      <c r="AK837527" s="19"/>
      <c r="AL837527" s="19"/>
      <c r="AM837527" s="19"/>
      <c r="AN837527" s="19"/>
      <c r="AO837527" s="19"/>
      <c r="AP837527"/>
    </row>
    <row r="837528" spans="1:42" s="116" customFormat="1" x14ac:dyDescent="0.3">
      <c r="A837528"/>
      <c r="B837528"/>
      <c r="C837528"/>
      <c r="D837528"/>
      <c r="E837528"/>
      <c r="F837528"/>
      <c r="G837528"/>
      <c r="H837528"/>
      <c r="I837528"/>
      <c r="J837528"/>
      <c r="K837528"/>
      <c r="L837528"/>
      <c r="M837528" s="115"/>
      <c r="N837528" s="115"/>
      <c r="O837528"/>
      <c r="P837528"/>
      <c r="Q837528"/>
      <c r="R837528" s="19"/>
      <c r="S837528" s="19"/>
      <c r="T837528"/>
      <c r="U837528" s="113"/>
      <c r="V837528" s="19"/>
      <c r="W837528" s="19"/>
      <c r="X837528" s="19"/>
      <c r="Y837528" s="19"/>
      <c r="Z837528" s="19"/>
      <c r="AA837528" s="19"/>
      <c r="AB837528" s="19"/>
      <c r="AC837528" s="19"/>
      <c r="AD837528" s="19"/>
      <c r="AE837528" s="19"/>
      <c r="AF837528" s="19"/>
      <c r="AG837528" s="19"/>
      <c r="AH837528" s="19"/>
      <c r="AI837528" s="19"/>
      <c r="AJ837528" s="19"/>
      <c r="AK837528" s="19"/>
      <c r="AL837528" s="19"/>
      <c r="AM837528" s="19"/>
      <c r="AN837528" s="19"/>
      <c r="AO837528" s="19"/>
      <c r="AP837528"/>
    </row>
    <row r="837529" spans="1:42" s="116" customFormat="1" x14ac:dyDescent="0.3">
      <c r="A837529"/>
      <c r="B837529"/>
      <c r="C837529"/>
      <c r="D837529"/>
      <c r="E837529"/>
      <c r="F837529"/>
      <c r="G837529"/>
      <c r="H837529"/>
      <c r="I837529"/>
      <c r="J837529"/>
      <c r="K837529"/>
      <c r="L837529"/>
      <c r="M837529" s="115"/>
      <c r="N837529" s="115"/>
      <c r="O837529"/>
      <c r="P837529"/>
      <c r="Q837529"/>
      <c r="R837529" s="19"/>
      <c r="S837529" s="19"/>
      <c r="T837529"/>
      <c r="U837529" s="113"/>
      <c r="V837529" s="19"/>
      <c r="W837529" s="19"/>
      <c r="X837529" s="19"/>
      <c r="Y837529" s="19"/>
      <c r="Z837529" s="19"/>
      <c r="AA837529" s="19"/>
      <c r="AB837529" s="19"/>
      <c r="AC837529" s="19"/>
      <c r="AD837529" s="19"/>
      <c r="AE837529" s="19"/>
      <c r="AF837529" s="19"/>
      <c r="AG837529" s="19"/>
      <c r="AH837529" s="19"/>
      <c r="AI837529" s="19"/>
      <c r="AJ837529" s="19"/>
      <c r="AK837529" s="19"/>
      <c r="AL837529" s="19"/>
      <c r="AM837529" s="19"/>
      <c r="AN837529" s="19"/>
      <c r="AO837529" s="19"/>
      <c r="AP837529"/>
    </row>
    <row r="837530" spans="1:42" s="116" customFormat="1" x14ac:dyDescent="0.3">
      <c r="A837530"/>
      <c r="B837530"/>
      <c r="C837530"/>
      <c r="D837530"/>
      <c r="E837530"/>
      <c r="F837530"/>
      <c r="G837530"/>
      <c r="H837530"/>
      <c r="I837530"/>
      <c r="J837530"/>
      <c r="K837530"/>
      <c r="L837530"/>
      <c r="M837530" s="115"/>
      <c r="N837530" s="115"/>
      <c r="O837530"/>
      <c r="P837530"/>
      <c r="Q837530"/>
      <c r="R837530" s="19"/>
      <c r="S837530" s="19"/>
      <c r="T837530"/>
      <c r="U837530" s="113"/>
      <c r="V837530" s="19"/>
      <c r="W837530" s="19"/>
      <c r="X837530" s="19"/>
      <c r="Y837530" s="19"/>
      <c r="Z837530" s="19"/>
      <c r="AA837530" s="19"/>
      <c r="AB837530" s="19"/>
      <c r="AC837530" s="19"/>
      <c r="AD837530" s="19"/>
      <c r="AE837530" s="19"/>
      <c r="AF837530" s="19"/>
      <c r="AG837530" s="19"/>
      <c r="AH837530" s="19"/>
      <c r="AI837530" s="19"/>
      <c r="AJ837530" s="19"/>
      <c r="AK837530" s="19"/>
      <c r="AL837530" s="19"/>
      <c r="AM837530" s="19"/>
      <c r="AN837530" s="19"/>
      <c r="AO837530" s="19"/>
      <c r="AP837530"/>
    </row>
    <row r="837531" spans="1:42" s="116" customFormat="1" x14ac:dyDescent="0.3">
      <c r="A837531"/>
      <c r="B837531"/>
      <c r="C837531"/>
      <c r="D837531"/>
      <c r="E837531"/>
      <c r="F837531"/>
      <c r="G837531"/>
      <c r="H837531"/>
      <c r="I837531"/>
      <c r="J837531"/>
      <c r="K837531"/>
      <c r="L837531"/>
      <c r="M837531" s="115"/>
      <c r="N837531" s="115"/>
      <c r="O837531"/>
      <c r="P837531"/>
      <c r="Q837531"/>
      <c r="R837531" s="19"/>
      <c r="S837531" s="19"/>
      <c r="T837531"/>
      <c r="U837531" s="113"/>
      <c r="V837531" s="19"/>
      <c r="W837531" s="19"/>
      <c r="X837531" s="19"/>
      <c r="Y837531" s="19"/>
      <c r="Z837531" s="19"/>
      <c r="AA837531" s="19"/>
      <c r="AB837531" s="19"/>
      <c r="AC837531" s="19"/>
      <c r="AD837531" s="19"/>
      <c r="AE837531" s="19"/>
      <c r="AF837531" s="19"/>
      <c r="AG837531" s="19"/>
      <c r="AH837531" s="19"/>
      <c r="AI837531" s="19"/>
      <c r="AJ837531" s="19"/>
      <c r="AK837531" s="19"/>
      <c r="AL837531" s="19"/>
      <c r="AM837531" s="19"/>
      <c r="AN837531" s="19"/>
      <c r="AO837531" s="19"/>
      <c r="AP837531"/>
    </row>
    <row r="837532" spans="1:42" s="116" customFormat="1" x14ac:dyDescent="0.3">
      <c r="A837532"/>
      <c r="B837532"/>
      <c r="C837532"/>
      <c r="D837532"/>
      <c r="E837532"/>
      <c r="F837532"/>
      <c r="G837532"/>
      <c r="H837532"/>
      <c r="I837532"/>
      <c r="J837532"/>
      <c r="K837532"/>
      <c r="L837532"/>
      <c r="M837532" s="115"/>
      <c r="N837532" s="115"/>
      <c r="O837532"/>
      <c r="P837532"/>
      <c r="Q837532"/>
      <c r="R837532" s="19"/>
      <c r="S837532" s="19"/>
      <c r="T837532"/>
      <c r="U837532" s="113"/>
      <c r="V837532" s="19"/>
      <c r="W837532" s="19"/>
      <c r="X837532" s="19"/>
      <c r="Y837532" s="19"/>
      <c r="Z837532" s="19"/>
      <c r="AA837532" s="19"/>
      <c r="AB837532" s="19"/>
      <c r="AC837532" s="19"/>
      <c r="AD837532" s="19"/>
      <c r="AE837532" s="19"/>
      <c r="AF837532" s="19"/>
      <c r="AG837532" s="19"/>
      <c r="AH837532" s="19"/>
      <c r="AI837532" s="19"/>
      <c r="AJ837532" s="19"/>
      <c r="AK837532" s="19"/>
      <c r="AL837532" s="19"/>
      <c r="AM837532" s="19"/>
      <c r="AN837532" s="19"/>
      <c r="AO837532" s="19"/>
      <c r="AP837532"/>
    </row>
    <row r="837533" spans="1:42" s="116" customFormat="1" x14ac:dyDescent="0.3">
      <c r="A837533"/>
      <c r="B837533"/>
      <c r="C837533"/>
      <c r="D837533"/>
      <c r="E837533"/>
      <c r="F837533"/>
      <c r="G837533"/>
      <c r="H837533"/>
      <c r="I837533"/>
      <c r="J837533"/>
      <c r="K837533"/>
      <c r="L837533"/>
      <c r="M837533" s="115"/>
      <c r="N837533" s="115"/>
      <c r="O837533"/>
      <c r="P837533"/>
      <c r="Q837533"/>
      <c r="R837533" s="19"/>
      <c r="S837533" s="19"/>
      <c r="T837533"/>
      <c r="U837533" s="113"/>
      <c r="V837533" s="19"/>
      <c r="W837533" s="19"/>
      <c r="X837533" s="19"/>
      <c r="Y837533" s="19"/>
      <c r="Z837533" s="19"/>
      <c r="AA837533" s="19"/>
      <c r="AB837533" s="19"/>
      <c r="AC837533" s="19"/>
      <c r="AD837533" s="19"/>
      <c r="AE837533" s="19"/>
      <c r="AF837533" s="19"/>
      <c r="AG837533" s="19"/>
      <c r="AH837533" s="19"/>
      <c r="AI837533" s="19"/>
      <c r="AJ837533" s="19"/>
      <c r="AK837533" s="19"/>
      <c r="AL837533" s="19"/>
      <c r="AM837533" s="19"/>
      <c r="AN837533" s="19"/>
      <c r="AO837533" s="19"/>
      <c r="AP837533"/>
    </row>
    <row r="837534" spans="1:42" s="116" customFormat="1" x14ac:dyDescent="0.3">
      <c r="A837534"/>
      <c r="B837534"/>
      <c r="C837534"/>
      <c r="D837534"/>
      <c r="E837534"/>
      <c r="F837534"/>
      <c r="G837534"/>
      <c r="H837534"/>
      <c r="I837534"/>
      <c r="J837534"/>
      <c r="K837534"/>
      <c r="L837534"/>
      <c r="M837534" s="115"/>
      <c r="N837534" s="115"/>
      <c r="O837534"/>
      <c r="P837534"/>
      <c r="Q837534"/>
      <c r="R837534" s="19"/>
      <c r="S837534" s="19"/>
      <c r="T837534"/>
      <c r="U837534" s="113"/>
      <c r="V837534" s="19"/>
      <c r="W837534" s="19"/>
      <c r="X837534" s="19"/>
      <c r="Y837534" s="19"/>
      <c r="Z837534" s="19"/>
      <c r="AA837534" s="19"/>
      <c r="AB837534" s="19"/>
      <c r="AC837534" s="19"/>
      <c r="AD837534" s="19"/>
      <c r="AE837534" s="19"/>
      <c r="AF837534" s="19"/>
      <c r="AG837534" s="19"/>
      <c r="AH837534" s="19"/>
      <c r="AI837534" s="19"/>
      <c r="AJ837534" s="19"/>
      <c r="AK837534" s="19"/>
      <c r="AL837534" s="19"/>
      <c r="AM837534" s="19"/>
      <c r="AN837534" s="19"/>
      <c r="AO837534" s="19"/>
      <c r="AP837534"/>
    </row>
    <row r="837535" spans="1:42" s="116" customFormat="1" x14ac:dyDescent="0.3">
      <c r="A837535"/>
      <c r="B837535"/>
      <c r="C837535"/>
      <c r="D837535"/>
      <c r="E837535"/>
      <c r="F837535"/>
      <c r="G837535"/>
      <c r="H837535"/>
      <c r="I837535"/>
      <c r="J837535"/>
      <c r="K837535"/>
      <c r="L837535"/>
      <c r="M837535" s="115"/>
      <c r="N837535" s="115"/>
      <c r="O837535"/>
      <c r="P837535"/>
      <c r="Q837535"/>
      <c r="R837535" s="19"/>
      <c r="S837535" s="19"/>
      <c r="T837535"/>
      <c r="U837535" s="113"/>
      <c r="V837535" s="19"/>
      <c r="W837535" s="19"/>
      <c r="X837535" s="19"/>
      <c r="Y837535" s="19"/>
      <c r="Z837535" s="19"/>
      <c r="AA837535" s="19"/>
      <c r="AB837535" s="19"/>
      <c r="AC837535" s="19"/>
      <c r="AD837535" s="19"/>
      <c r="AE837535" s="19"/>
      <c r="AF837535" s="19"/>
      <c r="AG837535" s="19"/>
      <c r="AH837535" s="19"/>
      <c r="AI837535" s="19"/>
      <c r="AJ837535" s="19"/>
      <c r="AK837535" s="19"/>
      <c r="AL837535" s="19"/>
      <c r="AM837535" s="19"/>
      <c r="AN837535" s="19"/>
      <c r="AO837535" s="19"/>
      <c r="AP837535"/>
    </row>
    <row r="837536" spans="1:42" s="116" customFormat="1" x14ac:dyDescent="0.3">
      <c r="A837536"/>
      <c r="B837536"/>
      <c r="C837536"/>
      <c r="D837536"/>
      <c r="E837536"/>
      <c r="F837536"/>
      <c r="G837536"/>
      <c r="H837536"/>
      <c r="I837536"/>
      <c r="J837536"/>
      <c r="K837536"/>
      <c r="L837536"/>
      <c r="M837536" s="115"/>
      <c r="N837536" s="115"/>
      <c r="O837536"/>
      <c r="P837536"/>
      <c r="Q837536"/>
      <c r="R837536" s="19"/>
      <c r="S837536" s="19"/>
      <c r="T837536"/>
      <c r="U837536" s="113"/>
      <c r="V837536" s="19"/>
      <c r="W837536" s="19"/>
      <c r="X837536" s="19"/>
      <c r="Y837536" s="19"/>
      <c r="Z837536" s="19"/>
      <c r="AA837536" s="19"/>
      <c r="AB837536" s="19"/>
      <c r="AC837536" s="19"/>
      <c r="AD837536" s="19"/>
      <c r="AE837536" s="19"/>
      <c r="AF837536" s="19"/>
      <c r="AG837536" s="19"/>
      <c r="AH837536" s="19"/>
      <c r="AI837536" s="19"/>
      <c r="AJ837536" s="19"/>
      <c r="AK837536" s="19"/>
      <c r="AL837536" s="19"/>
      <c r="AM837536" s="19"/>
      <c r="AN837536" s="19"/>
      <c r="AO837536" s="19"/>
      <c r="AP837536"/>
    </row>
    <row r="837537" spans="1:42" s="116" customFormat="1" x14ac:dyDescent="0.3">
      <c r="A837537"/>
      <c r="B837537"/>
      <c r="C837537"/>
      <c r="D837537"/>
      <c r="E837537"/>
      <c r="F837537"/>
      <c r="G837537"/>
      <c r="H837537"/>
      <c r="I837537"/>
      <c r="J837537"/>
      <c r="K837537"/>
      <c r="L837537"/>
      <c r="M837537" s="115"/>
      <c r="N837537" s="115"/>
      <c r="O837537"/>
      <c r="P837537"/>
      <c r="Q837537"/>
      <c r="R837537" s="19"/>
      <c r="S837537" s="19"/>
      <c r="T837537"/>
      <c r="U837537" s="113"/>
      <c r="V837537" s="19"/>
      <c r="W837537" s="19"/>
      <c r="X837537" s="19"/>
      <c r="Y837537" s="19"/>
      <c r="Z837537" s="19"/>
      <c r="AA837537" s="19"/>
      <c r="AB837537" s="19"/>
      <c r="AC837537" s="19"/>
      <c r="AD837537" s="19"/>
      <c r="AE837537" s="19"/>
      <c r="AF837537" s="19"/>
      <c r="AG837537" s="19"/>
      <c r="AH837537" s="19"/>
      <c r="AI837537" s="19"/>
      <c r="AJ837537" s="19"/>
      <c r="AK837537" s="19"/>
      <c r="AL837537" s="19"/>
      <c r="AM837537" s="19"/>
      <c r="AN837537" s="19"/>
      <c r="AO837537" s="19"/>
      <c r="AP837537"/>
    </row>
    <row r="837538" spans="1:42" s="116" customFormat="1" x14ac:dyDescent="0.3">
      <c r="A837538"/>
      <c r="B837538"/>
      <c r="C837538"/>
      <c r="D837538"/>
      <c r="E837538"/>
      <c r="F837538"/>
      <c r="G837538"/>
      <c r="H837538"/>
      <c r="I837538"/>
      <c r="J837538"/>
      <c r="K837538"/>
      <c r="L837538"/>
      <c r="M837538" s="115"/>
      <c r="N837538" s="115"/>
      <c r="O837538"/>
      <c r="P837538"/>
      <c r="Q837538"/>
      <c r="R837538" s="19"/>
      <c r="S837538" s="19"/>
      <c r="T837538"/>
      <c r="U837538" s="113"/>
      <c r="V837538" s="19"/>
      <c r="W837538" s="19"/>
      <c r="X837538" s="19"/>
      <c r="Y837538" s="19"/>
      <c r="Z837538" s="19"/>
      <c r="AA837538" s="19"/>
      <c r="AB837538" s="19"/>
      <c r="AC837538" s="19"/>
      <c r="AD837538" s="19"/>
      <c r="AE837538" s="19"/>
      <c r="AF837538" s="19"/>
      <c r="AG837538" s="19"/>
      <c r="AH837538" s="19"/>
      <c r="AI837538" s="19"/>
      <c r="AJ837538" s="19"/>
      <c r="AK837538" s="19"/>
      <c r="AL837538" s="19"/>
      <c r="AM837538" s="19"/>
      <c r="AN837538" s="19"/>
      <c r="AO837538" s="19"/>
      <c r="AP837538"/>
    </row>
    <row r="837539" spans="1:42" s="116" customFormat="1" x14ac:dyDescent="0.3">
      <c r="A837539"/>
      <c r="B837539"/>
      <c r="C837539"/>
      <c r="D837539"/>
      <c r="E837539"/>
      <c r="F837539"/>
      <c r="G837539"/>
      <c r="H837539"/>
      <c r="I837539"/>
      <c r="J837539"/>
      <c r="K837539"/>
      <c r="L837539"/>
      <c r="M837539" s="115"/>
      <c r="N837539" s="115"/>
      <c r="O837539"/>
      <c r="P837539"/>
      <c r="Q837539"/>
      <c r="R837539" s="19"/>
      <c r="S837539" s="19"/>
      <c r="T837539"/>
      <c r="U837539" s="113"/>
      <c r="V837539" s="19"/>
      <c r="W837539" s="19"/>
      <c r="X837539" s="19"/>
      <c r="Y837539" s="19"/>
      <c r="Z837539" s="19"/>
      <c r="AA837539" s="19"/>
      <c r="AB837539" s="19"/>
      <c r="AC837539" s="19"/>
      <c r="AD837539" s="19"/>
      <c r="AE837539" s="19"/>
      <c r="AF837539" s="19"/>
      <c r="AG837539" s="19"/>
      <c r="AH837539" s="19"/>
      <c r="AI837539" s="19"/>
      <c r="AJ837539" s="19"/>
      <c r="AK837539" s="19"/>
      <c r="AL837539" s="19"/>
      <c r="AM837539" s="19"/>
      <c r="AN837539" s="19"/>
      <c r="AO837539" s="19"/>
      <c r="AP837539"/>
    </row>
    <row r="837540" spans="1:42" s="116" customFormat="1" x14ac:dyDescent="0.3">
      <c r="A837540"/>
      <c r="B837540"/>
      <c r="C837540"/>
      <c r="D837540"/>
      <c r="E837540"/>
      <c r="F837540"/>
      <c r="G837540"/>
      <c r="H837540"/>
      <c r="I837540"/>
      <c r="J837540"/>
      <c r="K837540"/>
      <c r="L837540"/>
      <c r="M837540" s="115"/>
      <c r="N837540" s="115"/>
      <c r="O837540"/>
      <c r="P837540"/>
      <c r="Q837540"/>
      <c r="R837540" s="19"/>
      <c r="S837540" s="19"/>
      <c r="T837540"/>
      <c r="U837540" s="113"/>
      <c r="V837540" s="19"/>
      <c r="W837540" s="19"/>
      <c r="X837540" s="19"/>
      <c r="Y837540" s="19"/>
      <c r="Z837540" s="19"/>
      <c r="AA837540" s="19"/>
      <c r="AB837540" s="19"/>
      <c r="AC837540" s="19"/>
      <c r="AD837540" s="19"/>
      <c r="AE837540" s="19"/>
      <c r="AF837540" s="19"/>
      <c r="AG837540" s="19"/>
      <c r="AH837540" s="19"/>
      <c r="AI837540" s="19"/>
      <c r="AJ837540" s="19"/>
      <c r="AK837540" s="19"/>
      <c r="AL837540" s="19"/>
      <c r="AM837540" s="19"/>
      <c r="AN837540" s="19"/>
      <c r="AO837540" s="19"/>
      <c r="AP837540"/>
    </row>
    <row r="837541" spans="1:42" s="116" customFormat="1" x14ac:dyDescent="0.3">
      <c r="A837541"/>
      <c r="B837541"/>
      <c r="C837541"/>
      <c r="D837541"/>
      <c r="E837541"/>
      <c r="F837541"/>
      <c r="G837541"/>
      <c r="H837541"/>
      <c r="I837541"/>
      <c r="J837541"/>
      <c r="K837541"/>
      <c r="L837541"/>
      <c r="M837541" s="115"/>
      <c r="N837541" s="115"/>
      <c r="O837541"/>
      <c r="P837541"/>
      <c r="Q837541"/>
      <c r="R837541" s="19"/>
      <c r="S837541" s="19"/>
      <c r="T837541"/>
      <c r="U837541" s="113"/>
      <c r="V837541" s="19"/>
      <c r="W837541" s="19"/>
      <c r="X837541" s="19"/>
      <c r="Y837541" s="19"/>
      <c r="Z837541" s="19"/>
      <c r="AA837541" s="19"/>
      <c r="AB837541" s="19"/>
      <c r="AC837541" s="19"/>
      <c r="AD837541" s="19"/>
      <c r="AE837541" s="19"/>
      <c r="AF837541" s="19"/>
      <c r="AG837541" s="19"/>
      <c r="AH837541" s="19"/>
      <c r="AI837541" s="19"/>
      <c r="AJ837541" s="19"/>
      <c r="AK837541" s="19"/>
      <c r="AL837541" s="19"/>
      <c r="AM837541" s="19"/>
      <c r="AN837541" s="19"/>
      <c r="AO837541" s="19"/>
      <c r="AP837541"/>
    </row>
    <row r="837542" spans="1:42" s="116" customFormat="1" x14ac:dyDescent="0.3">
      <c r="A837542"/>
      <c r="B837542"/>
      <c r="C837542"/>
      <c r="D837542"/>
      <c r="E837542"/>
      <c r="F837542"/>
      <c r="G837542"/>
      <c r="H837542"/>
      <c r="I837542"/>
      <c r="J837542"/>
      <c r="K837542"/>
      <c r="L837542"/>
      <c r="M837542" s="115"/>
      <c r="N837542" s="115"/>
      <c r="O837542"/>
      <c r="P837542"/>
      <c r="Q837542"/>
      <c r="R837542" s="19"/>
      <c r="S837542" s="19"/>
      <c r="T837542"/>
      <c r="U837542" s="113"/>
      <c r="V837542" s="19"/>
      <c r="W837542" s="19"/>
      <c r="X837542" s="19"/>
      <c r="Y837542" s="19"/>
      <c r="Z837542" s="19"/>
      <c r="AA837542" s="19"/>
      <c r="AB837542" s="19"/>
      <c r="AC837542" s="19"/>
      <c r="AD837542" s="19"/>
      <c r="AE837542" s="19"/>
      <c r="AF837542" s="19"/>
      <c r="AG837542" s="19"/>
      <c r="AH837542" s="19"/>
      <c r="AI837542" s="19"/>
      <c r="AJ837542" s="19"/>
      <c r="AK837542" s="19"/>
      <c r="AL837542" s="19"/>
      <c r="AM837542" s="19"/>
      <c r="AN837542" s="19"/>
      <c r="AO837542" s="19"/>
      <c r="AP837542"/>
    </row>
    <row r="837543" spans="1:42" s="116" customFormat="1" x14ac:dyDescent="0.3">
      <c r="A837543"/>
      <c r="B837543"/>
      <c r="C837543"/>
      <c r="D837543"/>
      <c r="E837543"/>
      <c r="F837543"/>
      <c r="G837543"/>
      <c r="H837543"/>
      <c r="I837543"/>
      <c r="J837543"/>
      <c r="K837543"/>
      <c r="L837543"/>
      <c r="M837543" s="115"/>
      <c r="N837543" s="115"/>
      <c r="O837543"/>
      <c r="P837543"/>
      <c r="Q837543"/>
      <c r="R837543" s="19"/>
      <c r="S837543" s="19"/>
      <c r="T837543"/>
      <c r="U837543" s="113"/>
      <c r="V837543" s="19"/>
      <c r="W837543" s="19"/>
      <c r="X837543" s="19"/>
      <c r="Y837543" s="19"/>
      <c r="Z837543" s="19"/>
      <c r="AA837543" s="19"/>
      <c r="AB837543" s="19"/>
      <c r="AC837543" s="19"/>
      <c r="AD837543" s="19"/>
      <c r="AE837543" s="19"/>
      <c r="AF837543" s="19"/>
      <c r="AG837543" s="19"/>
      <c r="AH837543" s="19"/>
      <c r="AI837543" s="19"/>
      <c r="AJ837543" s="19"/>
      <c r="AK837543" s="19"/>
      <c r="AL837543" s="19"/>
      <c r="AM837543" s="19"/>
      <c r="AN837543" s="19"/>
      <c r="AO837543" s="19"/>
      <c r="AP837543"/>
    </row>
    <row r="837544" spans="1:42" s="116" customFormat="1" x14ac:dyDescent="0.3">
      <c r="A837544"/>
      <c r="B837544"/>
      <c r="C837544"/>
      <c r="D837544"/>
      <c r="E837544"/>
      <c r="F837544"/>
      <c r="G837544"/>
      <c r="H837544"/>
      <c r="I837544"/>
      <c r="J837544"/>
      <c r="K837544"/>
      <c r="L837544"/>
      <c r="M837544" s="115"/>
      <c r="N837544" s="115"/>
      <c r="O837544"/>
      <c r="P837544"/>
      <c r="Q837544"/>
      <c r="R837544" s="19"/>
      <c r="S837544" s="19"/>
      <c r="T837544"/>
      <c r="U837544" s="113"/>
      <c r="V837544" s="19"/>
      <c r="W837544" s="19"/>
      <c r="X837544" s="19"/>
      <c r="Y837544" s="19"/>
      <c r="Z837544" s="19"/>
      <c r="AA837544" s="19"/>
      <c r="AB837544" s="19"/>
      <c r="AC837544" s="19"/>
      <c r="AD837544" s="19"/>
      <c r="AE837544" s="19"/>
      <c r="AF837544" s="19"/>
      <c r="AG837544" s="19"/>
      <c r="AH837544" s="19"/>
      <c r="AI837544" s="19"/>
      <c r="AJ837544" s="19"/>
      <c r="AK837544" s="19"/>
      <c r="AL837544" s="19"/>
      <c r="AM837544" s="19"/>
      <c r="AN837544" s="19"/>
      <c r="AO837544" s="19"/>
      <c r="AP837544"/>
    </row>
    <row r="837545" spans="1:42" s="116" customFormat="1" x14ac:dyDescent="0.3">
      <c r="A837545"/>
      <c r="B837545"/>
      <c r="C837545"/>
      <c r="D837545"/>
      <c r="E837545"/>
      <c r="F837545"/>
      <c r="G837545"/>
      <c r="H837545"/>
      <c r="I837545"/>
      <c r="J837545"/>
      <c r="K837545"/>
      <c r="L837545"/>
      <c r="M837545" s="115"/>
      <c r="N837545" s="115"/>
      <c r="O837545"/>
      <c r="P837545"/>
      <c r="Q837545"/>
      <c r="R837545" s="19"/>
      <c r="S837545" s="19"/>
      <c r="T837545"/>
      <c r="U837545" s="113"/>
      <c r="V837545" s="19"/>
      <c r="W837545" s="19"/>
      <c r="X837545" s="19"/>
      <c r="Y837545" s="19"/>
      <c r="Z837545" s="19"/>
      <c r="AA837545" s="19"/>
      <c r="AB837545" s="19"/>
      <c r="AC837545" s="19"/>
      <c r="AD837545" s="19"/>
      <c r="AE837545" s="19"/>
      <c r="AF837545" s="19"/>
      <c r="AG837545" s="19"/>
      <c r="AH837545" s="19"/>
      <c r="AI837545" s="19"/>
      <c r="AJ837545" s="19"/>
      <c r="AK837545" s="19"/>
      <c r="AL837545" s="19"/>
      <c r="AM837545" s="19"/>
      <c r="AN837545" s="19"/>
      <c r="AO837545" s="19"/>
      <c r="AP837545"/>
    </row>
    <row r="837546" spans="1:42" s="116" customFormat="1" x14ac:dyDescent="0.3">
      <c r="A837546"/>
      <c r="B837546"/>
      <c r="C837546"/>
      <c r="D837546"/>
      <c r="E837546"/>
      <c r="F837546"/>
      <c r="G837546"/>
      <c r="H837546"/>
      <c r="I837546"/>
      <c r="J837546"/>
      <c r="K837546"/>
      <c r="L837546"/>
      <c r="M837546" s="115"/>
      <c r="N837546" s="115"/>
      <c r="O837546"/>
      <c r="P837546"/>
      <c r="Q837546"/>
      <c r="R837546" s="19"/>
      <c r="S837546" s="19"/>
      <c r="T837546"/>
      <c r="U837546" s="113"/>
      <c r="V837546" s="19"/>
      <c r="W837546" s="19"/>
      <c r="X837546" s="19"/>
      <c r="Y837546" s="19"/>
      <c r="Z837546" s="19"/>
      <c r="AA837546" s="19"/>
      <c r="AB837546" s="19"/>
      <c r="AC837546" s="19"/>
      <c r="AD837546" s="19"/>
      <c r="AE837546" s="19"/>
      <c r="AF837546" s="19"/>
      <c r="AG837546" s="19"/>
      <c r="AH837546" s="19"/>
      <c r="AI837546" s="19"/>
      <c r="AJ837546" s="19"/>
      <c r="AK837546" s="19"/>
      <c r="AL837546" s="19"/>
      <c r="AM837546" s="19"/>
      <c r="AN837546" s="19"/>
      <c r="AO837546" s="19"/>
      <c r="AP837546"/>
    </row>
    <row r="837547" spans="1:42" s="116" customFormat="1" x14ac:dyDescent="0.3">
      <c r="A837547"/>
      <c r="B837547"/>
      <c r="C837547"/>
      <c r="D837547"/>
      <c r="E837547"/>
      <c r="F837547"/>
      <c r="G837547"/>
      <c r="H837547"/>
      <c r="I837547"/>
      <c r="J837547"/>
      <c r="K837547"/>
      <c r="L837547"/>
      <c r="M837547" s="115"/>
      <c r="N837547" s="115"/>
      <c r="O837547"/>
      <c r="P837547"/>
      <c r="Q837547"/>
      <c r="R837547" s="19"/>
      <c r="S837547" s="19"/>
      <c r="T837547"/>
      <c r="U837547" s="113"/>
      <c r="V837547" s="19"/>
      <c r="W837547" s="19"/>
      <c r="X837547" s="19"/>
      <c r="Y837547" s="19"/>
      <c r="Z837547" s="19"/>
      <c r="AA837547" s="19"/>
      <c r="AB837547" s="19"/>
      <c r="AC837547" s="19"/>
      <c r="AD837547" s="19"/>
      <c r="AE837547" s="19"/>
      <c r="AF837547" s="19"/>
      <c r="AG837547" s="19"/>
      <c r="AH837547" s="19"/>
      <c r="AI837547" s="19"/>
      <c r="AJ837547" s="19"/>
      <c r="AK837547" s="19"/>
      <c r="AL837547" s="19"/>
      <c r="AM837547" s="19"/>
      <c r="AN837547" s="19"/>
      <c r="AO837547" s="19"/>
      <c r="AP837547"/>
    </row>
    <row r="837548" spans="1:42" s="116" customFormat="1" x14ac:dyDescent="0.3">
      <c r="A837548"/>
      <c r="B837548"/>
      <c r="C837548"/>
      <c r="D837548"/>
      <c r="E837548"/>
      <c r="F837548"/>
      <c r="G837548"/>
      <c r="H837548"/>
      <c r="I837548"/>
      <c r="J837548"/>
      <c r="K837548"/>
      <c r="L837548"/>
      <c r="M837548" s="115"/>
      <c r="N837548" s="115"/>
      <c r="O837548"/>
      <c r="P837548"/>
      <c r="Q837548"/>
      <c r="R837548" s="19"/>
      <c r="S837548" s="19"/>
      <c r="T837548"/>
      <c r="U837548" s="113"/>
      <c r="V837548" s="19"/>
      <c r="W837548" s="19"/>
      <c r="X837548" s="19"/>
      <c r="Y837548" s="19"/>
      <c r="Z837548" s="19"/>
      <c r="AA837548" s="19"/>
      <c r="AB837548" s="19"/>
      <c r="AC837548" s="19"/>
      <c r="AD837548" s="19"/>
      <c r="AE837548" s="19"/>
      <c r="AF837548" s="19"/>
      <c r="AG837548" s="19"/>
      <c r="AH837548" s="19"/>
      <c r="AI837548" s="19"/>
      <c r="AJ837548" s="19"/>
      <c r="AK837548" s="19"/>
      <c r="AL837548" s="19"/>
      <c r="AM837548" s="19"/>
      <c r="AN837548" s="19"/>
      <c r="AO837548" s="19"/>
      <c r="AP837548"/>
    </row>
    <row r="837549" spans="1:42" s="116" customFormat="1" x14ac:dyDescent="0.3">
      <c r="A837549"/>
      <c r="B837549"/>
      <c r="C837549"/>
      <c r="D837549"/>
      <c r="E837549"/>
      <c r="F837549"/>
      <c r="G837549"/>
      <c r="H837549"/>
      <c r="I837549"/>
      <c r="J837549"/>
      <c r="K837549"/>
      <c r="L837549"/>
      <c r="M837549" s="115"/>
      <c r="N837549" s="115"/>
      <c r="O837549"/>
      <c r="P837549"/>
      <c r="Q837549"/>
      <c r="R837549" s="19"/>
      <c r="S837549" s="19"/>
      <c r="T837549"/>
      <c r="U837549" s="113"/>
      <c r="V837549" s="19"/>
      <c r="W837549" s="19"/>
      <c r="X837549" s="19"/>
      <c r="Y837549" s="19"/>
      <c r="Z837549" s="19"/>
      <c r="AA837549" s="19"/>
      <c r="AB837549" s="19"/>
      <c r="AC837549" s="19"/>
      <c r="AD837549" s="19"/>
      <c r="AE837549" s="19"/>
      <c r="AF837549" s="19"/>
      <c r="AG837549" s="19"/>
      <c r="AH837549" s="19"/>
      <c r="AI837549" s="19"/>
      <c r="AJ837549" s="19"/>
      <c r="AK837549" s="19"/>
      <c r="AL837549" s="19"/>
      <c r="AM837549" s="19"/>
      <c r="AN837549" s="19"/>
      <c r="AO837549" s="19"/>
      <c r="AP837549"/>
    </row>
    <row r="837550" spans="1:42" s="116" customFormat="1" x14ac:dyDescent="0.3">
      <c r="A837550"/>
      <c r="B837550"/>
      <c r="C837550"/>
      <c r="D837550"/>
      <c r="E837550"/>
      <c r="F837550"/>
      <c r="G837550"/>
      <c r="H837550"/>
      <c r="I837550"/>
      <c r="J837550"/>
      <c r="K837550"/>
      <c r="L837550"/>
      <c r="M837550" s="115"/>
      <c r="N837550" s="115"/>
      <c r="O837550"/>
      <c r="P837550"/>
      <c r="Q837550"/>
      <c r="R837550" s="19"/>
      <c r="S837550" s="19"/>
      <c r="T837550"/>
      <c r="U837550" s="113"/>
      <c r="V837550" s="19"/>
      <c r="W837550" s="19"/>
      <c r="X837550" s="19"/>
      <c r="Y837550" s="19"/>
      <c r="Z837550" s="19"/>
      <c r="AA837550" s="19"/>
      <c r="AB837550" s="19"/>
      <c r="AC837550" s="19"/>
      <c r="AD837550" s="19"/>
      <c r="AE837550" s="19"/>
      <c r="AF837550" s="19"/>
      <c r="AG837550" s="19"/>
      <c r="AH837550" s="19"/>
      <c r="AI837550" s="19"/>
      <c r="AJ837550" s="19"/>
      <c r="AK837550" s="19"/>
      <c r="AL837550" s="19"/>
      <c r="AM837550" s="19"/>
      <c r="AN837550" s="19"/>
      <c r="AO837550" s="19"/>
      <c r="AP837550"/>
    </row>
    <row r="837551" spans="1:42" s="116" customFormat="1" x14ac:dyDescent="0.3">
      <c r="A837551"/>
      <c r="B837551"/>
      <c r="C837551"/>
      <c r="D837551"/>
      <c r="E837551"/>
      <c r="F837551"/>
      <c r="G837551"/>
      <c r="H837551"/>
      <c r="I837551"/>
      <c r="J837551"/>
      <c r="K837551"/>
      <c r="L837551"/>
      <c r="M837551" s="115"/>
      <c r="N837551" s="115"/>
      <c r="O837551"/>
      <c r="P837551"/>
      <c r="Q837551"/>
      <c r="R837551" s="19"/>
      <c r="S837551" s="19"/>
      <c r="T837551"/>
      <c r="U837551" s="113"/>
      <c r="V837551" s="19"/>
      <c r="W837551" s="19"/>
      <c r="X837551" s="19"/>
      <c r="Y837551" s="19"/>
      <c r="Z837551" s="19"/>
      <c r="AA837551" s="19"/>
      <c r="AB837551" s="19"/>
      <c r="AC837551" s="19"/>
      <c r="AD837551" s="19"/>
      <c r="AE837551" s="19"/>
      <c r="AF837551" s="19"/>
      <c r="AG837551" s="19"/>
      <c r="AH837551" s="19"/>
      <c r="AI837551" s="19"/>
      <c r="AJ837551" s="19"/>
      <c r="AK837551" s="19"/>
      <c r="AL837551" s="19"/>
      <c r="AM837551" s="19"/>
      <c r="AN837551" s="19"/>
      <c r="AO837551" s="19"/>
      <c r="AP837551"/>
    </row>
    <row r="837552" spans="1:42" s="116" customFormat="1" x14ac:dyDescent="0.3">
      <c r="A837552"/>
      <c r="B837552"/>
      <c r="C837552"/>
      <c r="D837552"/>
      <c r="E837552"/>
      <c r="F837552"/>
      <c r="G837552"/>
      <c r="H837552"/>
      <c r="I837552"/>
      <c r="J837552"/>
      <c r="K837552"/>
      <c r="L837552"/>
      <c r="M837552" s="115"/>
      <c r="N837552" s="115"/>
      <c r="O837552"/>
      <c r="P837552"/>
      <c r="Q837552"/>
      <c r="R837552" s="19"/>
      <c r="S837552" s="19"/>
      <c r="T837552"/>
      <c r="U837552" s="113"/>
      <c r="V837552" s="19"/>
      <c r="W837552" s="19"/>
      <c r="X837552" s="19"/>
      <c r="Y837552" s="19"/>
      <c r="Z837552" s="19"/>
      <c r="AA837552" s="19"/>
      <c r="AB837552" s="19"/>
      <c r="AC837552" s="19"/>
      <c r="AD837552" s="19"/>
      <c r="AE837552" s="19"/>
      <c r="AF837552" s="19"/>
      <c r="AG837552" s="19"/>
      <c r="AH837552" s="19"/>
      <c r="AI837552" s="19"/>
      <c r="AJ837552" s="19"/>
      <c r="AK837552" s="19"/>
      <c r="AL837552" s="19"/>
      <c r="AM837552" s="19"/>
      <c r="AN837552" s="19"/>
      <c r="AO837552" s="19"/>
      <c r="AP837552"/>
    </row>
    <row r="837553" spans="1:42" s="116" customFormat="1" x14ac:dyDescent="0.3">
      <c r="A837553"/>
      <c r="B837553"/>
      <c r="C837553"/>
      <c r="D837553"/>
      <c r="E837553"/>
      <c r="F837553"/>
      <c r="G837553"/>
      <c r="H837553"/>
      <c r="I837553"/>
      <c r="J837553"/>
      <c r="K837553"/>
      <c r="L837553"/>
      <c r="M837553" s="115"/>
      <c r="N837553" s="115"/>
      <c r="O837553"/>
      <c r="P837553"/>
      <c r="Q837553"/>
      <c r="R837553" s="19"/>
      <c r="S837553" s="19"/>
      <c r="T837553"/>
      <c r="U837553" s="113"/>
      <c r="V837553" s="19"/>
      <c r="W837553" s="19"/>
      <c r="X837553" s="19"/>
      <c r="Y837553" s="19"/>
      <c r="Z837553" s="19"/>
      <c r="AA837553" s="19"/>
      <c r="AB837553" s="19"/>
      <c r="AC837553" s="19"/>
      <c r="AD837553" s="19"/>
      <c r="AE837553" s="19"/>
      <c r="AF837553" s="19"/>
      <c r="AG837553" s="19"/>
      <c r="AH837553" s="19"/>
      <c r="AI837553" s="19"/>
      <c r="AJ837553" s="19"/>
      <c r="AK837553" s="19"/>
      <c r="AL837553" s="19"/>
      <c r="AM837553" s="19"/>
      <c r="AN837553" s="19"/>
      <c r="AO837553" s="19"/>
      <c r="AP837553"/>
    </row>
    <row r="837554" spans="1:42" s="116" customFormat="1" x14ac:dyDescent="0.3">
      <c r="A837554"/>
      <c r="B837554"/>
      <c r="C837554"/>
      <c r="D837554"/>
      <c r="E837554"/>
      <c r="F837554"/>
      <c r="G837554"/>
      <c r="H837554"/>
      <c r="I837554"/>
      <c r="J837554"/>
      <c r="K837554"/>
      <c r="L837554"/>
      <c r="M837554" s="115"/>
      <c r="N837554" s="115"/>
      <c r="O837554"/>
      <c r="P837554"/>
      <c r="Q837554"/>
      <c r="R837554" s="19"/>
      <c r="S837554" s="19"/>
      <c r="T837554"/>
      <c r="U837554" s="113"/>
      <c r="V837554" s="19"/>
      <c r="W837554" s="19"/>
      <c r="X837554" s="19"/>
      <c r="Y837554" s="19"/>
      <c r="Z837554" s="19"/>
      <c r="AA837554" s="19"/>
      <c r="AB837554" s="19"/>
      <c r="AC837554" s="19"/>
      <c r="AD837554" s="19"/>
      <c r="AE837554" s="19"/>
      <c r="AF837554" s="19"/>
      <c r="AG837554" s="19"/>
      <c r="AH837554" s="19"/>
      <c r="AI837554" s="19"/>
      <c r="AJ837554" s="19"/>
      <c r="AK837554" s="19"/>
      <c r="AL837554" s="19"/>
      <c r="AM837554" s="19"/>
      <c r="AN837554" s="19"/>
      <c r="AO837554" s="19"/>
      <c r="AP837554"/>
    </row>
    <row r="837555" spans="1:42" s="116" customFormat="1" x14ac:dyDescent="0.3">
      <c r="A837555"/>
      <c r="B837555"/>
      <c r="C837555"/>
      <c r="D837555"/>
      <c r="E837555"/>
      <c r="F837555"/>
      <c r="G837555"/>
      <c r="H837555"/>
      <c r="I837555"/>
      <c r="J837555"/>
      <c r="K837555"/>
      <c r="L837555"/>
      <c r="M837555" s="115"/>
      <c r="N837555" s="115"/>
      <c r="O837555"/>
      <c r="P837555"/>
      <c r="Q837555"/>
      <c r="R837555" s="19"/>
      <c r="S837555" s="19"/>
      <c r="T837555"/>
      <c r="U837555" s="113"/>
      <c r="V837555" s="19"/>
      <c r="W837555" s="19"/>
      <c r="X837555" s="19"/>
      <c r="Y837555" s="19"/>
      <c r="Z837555" s="19"/>
      <c r="AA837555" s="19"/>
      <c r="AB837555" s="19"/>
      <c r="AC837555" s="19"/>
      <c r="AD837555" s="19"/>
      <c r="AE837555" s="19"/>
      <c r="AF837555" s="19"/>
      <c r="AG837555" s="19"/>
      <c r="AH837555" s="19"/>
      <c r="AI837555" s="19"/>
      <c r="AJ837555" s="19"/>
      <c r="AK837555" s="19"/>
      <c r="AL837555" s="19"/>
      <c r="AM837555" s="19"/>
      <c r="AN837555" s="19"/>
      <c r="AO837555" s="19"/>
      <c r="AP837555"/>
    </row>
    <row r="837556" spans="1:42" s="116" customFormat="1" x14ac:dyDescent="0.3">
      <c r="A837556"/>
      <c r="B837556"/>
      <c r="C837556"/>
      <c r="D837556"/>
      <c r="E837556"/>
      <c r="F837556"/>
      <c r="G837556"/>
      <c r="H837556"/>
      <c r="I837556"/>
      <c r="J837556"/>
      <c r="K837556"/>
      <c r="L837556"/>
      <c r="M837556" s="115"/>
      <c r="N837556" s="115"/>
      <c r="O837556"/>
      <c r="P837556"/>
      <c r="Q837556"/>
      <c r="R837556" s="19"/>
      <c r="S837556" s="19"/>
      <c r="T837556"/>
      <c r="U837556" s="113"/>
      <c r="V837556" s="19"/>
      <c r="W837556" s="19"/>
      <c r="X837556" s="19"/>
      <c r="Y837556" s="19"/>
      <c r="Z837556" s="19"/>
      <c r="AA837556" s="19"/>
      <c r="AB837556" s="19"/>
      <c r="AC837556" s="19"/>
      <c r="AD837556" s="19"/>
      <c r="AE837556" s="19"/>
      <c r="AF837556" s="19"/>
      <c r="AG837556" s="19"/>
      <c r="AH837556" s="19"/>
      <c r="AI837556" s="19"/>
      <c r="AJ837556" s="19"/>
      <c r="AK837556" s="19"/>
      <c r="AL837556" s="19"/>
      <c r="AM837556" s="19"/>
      <c r="AN837556" s="19"/>
      <c r="AO837556" s="19"/>
      <c r="AP837556"/>
    </row>
    <row r="837557" spans="1:42" s="116" customFormat="1" x14ac:dyDescent="0.3">
      <c r="A837557"/>
      <c r="B837557"/>
      <c r="C837557"/>
      <c r="D837557"/>
      <c r="E837557"/>
      <c r="F837557"/>
      <c r="G837557"/>
      <c r="H837557"/>
      <c r="I837557"/>
      <c r="J837557"/>
      <c r="K837557"/>
      <c r="L837557"/>
      <c r="M837557" s="115"/>
      <c r="N837557" s="115"/>
      <c r="O837557"/>
      <c r="P837557"/>
      <c r="Q837557"/>
      <c r="R837557" s="19"/>
      <c r="S837557" s="19"/>
      <c r="T837557"/>
      <c r="U837557" s="113"/>
      <c r="V837557" s="19"/>
      <c r="W837557" s="19"/>
      <c r="X837557" s="19"/>
      <c r="Y837557" s="19"/>
      <c r="Z837557" s="19"/>
      <c r="AA837557" s="19"/>
      <c r="AB837557" s="19"/>
      <c r="AC837557" s="19"/>
      <c r="AD837557" s="19"/>
      <c r="AE837557" s="19"/>
      <c r="AF837557" s="19"/>
      <c r="AG837557" s="19"/>
      <c r="AH837557" s="19"/>
      <c r="AI837557" s="19"/>
      <c r="AJ837557" s="19"/>
      <c r="AK837557" s="19"/>
      <c r="AL837557" s="19"/>
      <c r="AM837557" s="19"/>
      <c r="AN837557" s="19"/>
      <c r="AO837557" s="19"/>
      <c r="AP837557"/>
    </row>
    <row r="837558" spans="1:42" s="116" customFormat="1" x14ac:dyDescent="0.3">
      <c r="A837558"/>
      <c r="B837558"/>
      <c r="C837558"/>
      <c r="D837558"/>
      <c r="E837558"/>
      <c r="F837558"/>
      <c r="G837558"/>
      <c r="H837558"/>
      <c r="I837558"/>
      <c r="J837558"/>
      <c r="K837558"/>
      <c r="L837558"/>
      <c r="M837558" s="115"/>
      <c r="N837558" s="115"/>
      <c r="O837558"/>
      <c r="P837558"/>
      <c r="Q837558"/>
      <c r="R837558" s="19"/>
      <c r="S837558" s="19"/>
      <c r="T837558"/>
      <c r="U837558" s="113"/>
      <c r="V837558" s="19"/>
      <c r="W837558" s="19"/>
      <c r="X837558" s="19"/>
      <c r="Y837558" s="19"/>
      <c r="Z837558" s="19"/>
      <c r="AA837558" s="19"/>
      <c r="AB837558" s="19"/>
      <c r="AC837558" s="19"/>
      <c r="AD837558" s="19"/>
      <c r="AE837558" s="19"/>
      <c r="AF837558" s="19"/>
      <c r="AG837558" s="19"/>
      <c r="AH837558" s="19"/>
      <c r="AI837558" s="19"/>
      <c r="AJ837558" s="19"/>
      <c r="AK837558" s="19"/>
      <c r="AL837558" s="19"/>
      <c r="AM837558" s="19"/>
      <c r="AN837558" s="19"/>
      <c r="AO837558" s="19"/>
      <c r="AP837558"/>
    </row>
    <row r="837559" spans="1:42" s="116" customFormat="1" x14ac:dyDescent="0.3">
      <c r="A837559"/>
      <c r="B837559"/>
      <c r="C837559"/>
      <c r="D837559"/>
      <c r="E837559"/>
      <c r="F837559"/>
      <c r="G837559"/>
      <c r="H837559"/>
      <c r="I837559"/>
      <c r="J837559"/>
      <c r="K837559"/>
      <c r="L837559"/>
      <c r="M837559" s="115"/>
      <c r="N837559" s="115"/>
      <c r="O837559"/>
      <c r="P837559"/>
      <c r="Q837559"/>
      <c r="R837559" s="19"/>
      <c r="S837559" s="19"/>
      <c r="T837559"/>
      <c r="U837559" s="113"/>
      <c r="V837559" s="19"/>
      <c r="W837559" s="19"/>
      <c r="X837559" s="19"/>
      <c r="Y837559" s="19"/>
      <c r="Z837559" s="19"/>
      <c r="AA837559" s="19"/>
      <c r="AB837559" s="19"/>
      <c r="AC837559" s="19"/>
      <c r="AD837559" s="19"/>
      <c r="AE837559" s="19"/>
      <c r="AF837559" s="19"/>
      <c r="AG837559" s="19"/>
      <c r="AH837559" s="19"/>
      <c r="AI837559" s="19"/>
      <c r="AJ837559" s="19"/>
      <c r="AK837559" s="19"/>
      <c r="AL837559" s="19"/>
      <c r="AM837559" s="19"/>
      <c r="AN837559" s="19"/>
      <c r="AO837559" s="19"/>
      <c r="AP837559"/>
    </row>
    <row r="837560" spans="1:42" s="116" customFormat="1" x14ac:dyDescent="0.3">
      <c r="A837560"/>
      <c r="B837560"/>
      <c r="C837560"/>
      <c r="D837560"/>
      <c r="E837560"/>
      <c r="F837560"/>
      <c r="G837560"/>
      <c r="H837560"/>
      <c r="I837560"/>
      <c r="J837560"/>
      <c r="K837560"/>
      <c r="L837560"/>
      <c r="M837560" s="115"/>
      <c r="N837560" s="115"/>
      <c r="O837560"/>
      <c r="P837560"/>
      <c r="Q837560"/>
      <c r="R837560" s="19"/>
      <c r="S837560" s="19"/>
      <c r="T837560"/>
      <c r="U837560" s="113"/>
      <c r="V837560" s="19"/>
      <c r="W837560" s="19"/>
      <c r="X837560" s="19"/>
      <c r="Y837560" s="19"/>
      <c r="Z837560" s="19"/>
      <c r="AA837560" s="19"/>
      <c r="AB837560" s="19"/>
      <c r="AC837560" s="19"/>
      <c r="AD837560" s="19"/>
      <c r="AE837560" s="19"/>
      <c r="AF837560" s="19"/>
      <c r="AG837560" s="19"/>
      <c r="AH837560" s="19"/>
      <c r="AI837560" s="19"/>
      <c r="AJ837560" s="19"/>
      <c r="AK837560" s="19"/>
      <c r="AL837560" s="19"/>
      <c r="AM837560" s="19"/>
      <c r="AN837560" s="19"/>
      <c r="AO837560" s="19"/>
      <c r="AP837560"/>
    </row>
    <row r="837561" spans="1:42" s="116" customFormat="1" x14ac:dyDescent="0.3">
      <c r="A837561"/>
      <c r="B837561"/>
      <c r="C837561"/>
      <c r="D837561"/>
      <c r="E837561"/>
      <c r="F837561"/>
      <c r="G837561"/>
      <c r="H837561"/>
      <c r="I837561"/>
      <c r="J837561"/>
      <c r="K837561"/>
      <c r="L837561"/>
      <c r="M837561" s="115"/>
      <c r="N837561" s="115"/>
      <c r="O837561"/>
      <c r="P837561"/>
      <c r="Q837561"/>
      <c r="R837561" s="19"/>
      <c r="S837561" s="19"/>
      <c r="T837561"/>
      <c r="U837561" s="113"/>
      <c r="V837561" s="19"/>
      <c r="W837561" s="19"/>
      <c r="X837561" s="19"/>
      <c r="Y837561" s="19"/>
      <c r="Z837561" s="19"/>
      <c r="AA837561" s="19"/>
      <c r="AB837561" s="19"/>
      <c r="AC837561" s="19"/>
      <c r="AD837561" s="19"/>
      <c r="AE837561" s="19"/>
      <c r="AF837561" s="19"/>
      <c r="AG837561" s="19"/>
      <c r="AH837561" s="19"/>
      <c r="AI837561" s="19"/>
      <c r="AJ837561" s="19"/>
      <c r="AK837561" s="19"/>
      <c r="AL837561" s="19"/>
      <c r="AM837561" s="19"/>
      <c r="AN837561" s="19"/>
      <c r="AO837561" s="19"/>
      <c r="AP837561"/>
    </row>
    <row r="837562" spans="1:42" s="116" customFormat="1" x14ac:dyDescent="0.3">
      <c r="A837562"/>
      <c r="B837562"/>
      <c r="C837562"/>
      <c r="D837562"/>
      <c r="E837562"/>
      <c r="F837562"/>
      <c r="G837562"/>
      <c r="H837562"/>
      <c r="I837562"/>
      <c r="J837562"/>
      <c r="K837562"/>
      <c r="L837562"/>
      <c r="M837562" s="115"/>
      <c r="N837562" s="115"/>
      <c r="O837562"/>
      <c r="P837562"/>
      <c r="Q837562"/>
      <c r="R837562" s="19"/>
      <c r="S837562" s="19"/>
      <c r="T837562"/>
      <c r="U837562" s="113"/>
      <c r="V837562" s="19"/>
      <c r="W837562" s="19"/>
      <c r="X837562" s="19"/>
      <c r="Y837562" s="19"/>
      <c r="Z837562" s="19"/>
      <c r="AA837562" s="19"/>
      <c r="AB837562" s="19"/>
      <c r="AC837562" s="19"/>
      <c r="AD837562" s="19"/>
      <c r="AE837562" s="19"/>
      <c r="AF837562" s="19"/>
      <c r="AG837562" s="19"/>
      <c r="AH837562" s="19"/>
      <c r="AI837562" s="19"/>
      <c r="AJ837562" s="19"/>
      <c r="AK837562" s="19"/>
      <c r="AL837562" s="19"/>
      <c r="AM837562" s="19"/>
      <c r="AN837562" s="19"/>
      <c r="AO837562" s="19"/>
      <c r="AP837562"/>
    </row>
    <row r="837563" spans="1:42" s="116" customFormat="1" x14ac:dyDescent="0.3">
      <c r="A837563"/>
      <c r="B837563"/>
      <c r="C837563"/>
      <c r="D837563"/>
      <c r="E837563"/>
      <c r="F837563"/>
      <c r="G837563"/>
      <c r="H837563"/>
      <c r="I837563"/>
      <c r="J837563"/>
      <c r="K837563"/>
      <c r="L837563"/>
      <c r="M837563" s="115"/>
      <c r="N837563" s="115"/>
      <c r="O837563"/>
      <c r="P837563"/>
      <c r="Q837563"/>
      <c r="R837563" s="19"/>
      <c r="S837563" s="19"/>
      <c r="T837563"/>
      <c r="U837563" s="113"/>
      <c r="V837563" s="19"/>
      <c r="W837563" s="19"/>
      <c r="X837563" s="19"/>
      <c r="Y837563" s="19"/>
      <c r="Z837563" s="19"/>
      <c r="AA837563" s="19"/>
      <c r="AB837563" s="19"/>
      <c r="AC837563" s="19"/>
      <c r="AD837563" s="19"/>
      <c r="AE837563" s="19"/>
      <c r="AF837563" s="19"/>
      <c r="AG837563" s="19"/>
      <c r="AH837563" s="19"/>
      <c r="AI837563" s="19"/>
      <c r="AJ837563" s="19"/>
      <c r="AK837563" s="19"/>
      <c r="AL837563" s="19"/>
      <c r="AM837563" s="19"/>
      <c r="AN837563" s="19"/>
      <c r="AO837563" s="19"/>
      <c r="AP837563"/>
    </row>
    <row r="837564" spans="1:42" s="116" customFormat="1" x14ac:dyDescent="0.3">
      <c r="A837564"/>
      <c r="B837564"/>
      <c r="C837564"/>
      <c r="D837564"/>
      <c r="E837564"/>
      <c r="F837564"/>
      <c r="G837564"/>
      <c r="H837564"/>
      <c r="I837564"/>
      <c r="J837564"/>
      <c r="K837564"/>
      <c r="L837564"/>
      <c r="M837564" s="115"/>
      <c r="N837564" s="115"/>
      <c r="O837564"/>
      <c r="P837564"/>
      <c r="Q837564"/>
      <c r="R837564" s="19"/>
      <c r="S837564" s="19"/>
      <c r="T837564"/>
      <c r="U837564" s="113"/>
      <c r="V837564" s="19"/>
      <c r="W837564" s="19"/>
      <c r="X837564" s="19"/>
      <c r="Y837564" s="19"/>
      <c r="Z837564" s="19"/>
      <c r="AA837564" s="19"/>
      <c r="AB837564" s="19"/>
      <c r="AC837564" s="19"/>
      <c r="AD837564" s="19"/>
      <c r="AE837564" s="19"/>
      <c r="AF837564" s="19"/>
      <c r="AG837564" s="19"/>
      <c r="AH837564" s="19"/>
      <c r="AI837564" s="19"/>
      <c r="AJ837564" s="19"/>
      <c r="AK837564" s="19"/>
      <c r="AL837564" s="19"/>
      <c r="AM837564" s="19"/>
      <c r="AN837564" s="19"/>
      <c r="AO837564" s="19"/>
      <c r="AP837564"/>
    </row>
    <row r="837565" spans="1:42" s="116" customFormat="1" x14ac:dyDescent="0.3">
      <c r="A837565"/>
      <c r="B837565"/>
      <c r="C837565"/>
      <c r="D837565"/>
      <c r="E837565"/>
      <c r="F837565"/>
      <c r="G837565"/>
      <c r="H837565"/>
      <c r="I837565"/>
      <c r="J837565"/>
      <c r="K837565"/>
      <c r="L837565"/>
      <c r="M837565" s="115"/>
      <c r="N837565" s="115"/>
      <c r="O837565"/>
      <c r="P837565"/>
      <c r="Q837565"/>
      <c r="R837565" s="19"/>
      <c r="S837565" s="19"/>
      <c r="T837565"/>
      <c r="U837565" s="113"/>
      <c r="V837565" s="19"/>
      <c r="W837565" s="19"/>
      <c r="X837565" s="19"/>
      <c r="Y837565" s="19"/>
      <c r="Z837565" s="19"/>
      <c r="AA837565" s="19"/>
      <c r="AB837565" s="19"/>
      <c r="AC837565" s="19"/>
      <c r="AD837565" s="19"/>
      <c r="AE837565" s="19"/>
      <c r="AF837565" s="19"/>
      <c r="AG837565" s="19"/>
      <c r="AH837565" s="19"/>
      <c r="AI837565" s="19"/>
      <c r="AJ837565" s="19"/>
      <c r="AK837565" s="19"/>
      <c r="AL837565" s="19"/>
      <c r="AM837565" s="19"/>
      <c r="AN837565" s="19"/>
      <c r="AO837565" s="19"/>
      <c r="AP837565"/>
    </row>
    <row r="837566" spans="1:42" s="116" customFormat="1" x14ac:dyDescent="0.3">
      <c r="A837566"/>
      <c r="B837566"/>
      <c r="C837566"/>
      <c r="D837566"/>
      <c r="E837566"/>
      <c r="F837566"/>
      <c r="G837566"/>
      <c r="H837566"/>
      <c r="I837566"/>
      <c r="J837566"/>
      <c r="K837566"/>
      <c r="L837566"/>
      <c r="M837566" s="115"/>
      <c r="N837566" s="115"/>
      <c r="O837566"/>
      <c r="P837566"/>
      <c r="Q837566"/>
      <c r="R837566" s="19"/>
      <c r="S837566" s="19"/>
      <c r="T837566"/>
      <c r="U837566" s="113"/>
      <c r="V837566" s="19"/>
      <c r="W837566" s="19"/>
      <c r="X837566" s="19"/>
      <c r="Y837566" s="19"/>
      <c r="Z837566" s="19"/>
      <c r="AA837566" s="19"/>
      <c r="AB837566" s="19"/>
      <c r="AC837566" s="19"/>
      <c r="AD837566" s="19"/>
      <c r="AE837566" s="19"/>
      <c r="AF837566" s="19"/>
      <c r="AG837566" s="19"/>
      <c r="AH837566" s="19"/>
      <c r="AI837566" s="19"/>
      <c r="AJ837566" s="19"/>
      <c r="AK837566" s="19"/>
      <c r="AL837566" s="19"/>
      <c r="AM837566" s="19"/>
      <c r="AN837566" s="19"/>
      <c r="AO837566" s="19"/>
      <c r="AP837566"/>
    </row>
    <row r="837567" spans="1:42" s="116" customFormat="1" x14ac:dyDescent="0.3">
      <c r="A837567"/>
      <c r="B837567"/>
      <c r="C837567"/>
      <c r="D837567"/>
      <c r="E837567"/>
      <c r="F837567"/>
      <c r="G837567"/>
      <c r="H837567"/>
      <c r="I837567"/>
      <c r="J837567"/>
      <c r="K837567"/>
      <c r="L837567"/>
      <c r="M837567" s="115"/>
      <c r="N837567" s="115"/>
      <c r="O837567"/>
      <c r="P837567"/>
      <c r="Q837567"/>
      <c r="R837567" s="19"/>
      <c r="S837567" s="19"/>
      <c r="T837567"/>
      <c r="U837567" s="113"/>
      <c r="V837567" s="19"/>
      <c r="W837567" s="19"/>
      <c r="X837567" s="19"/>
      <c r="Y837567" s="19"/>
      <c r="Z837567" s="19"/>
      <c r="AA837567" s="19"/>
      <c r="AB837567" s="19"/>
      <c r="AC837567" s="19"/>
      <c r="AD837567" s="19"/>
      <c r="AE837567" s="19"/>
      <c r="AF837567" s="19"/>
      <c r="AG837567" s="19"/>
      <c r="AH837567" s="19"/>
      <c r="AI837567" s="19"/>
      <c r="AJ837567" s="19"/>
      <c r="AK837567" s="19"/>
      <c r="AL837567" s="19"/>
      <c r="AM837567" s="19"/>
      <c r="AN837567" s="19"/>
      <c r="AO837567" s="19"/>
      <c r="AP837567"/>
    </row>
    <row r="837568" spans="1:42" s="116" customFormat="1" x14ac:dyDescent="0.3">
      <c r="A837568"/>
      <c r="B837568"/>
      <c r="C837568"/>
      <c r="D837568"/>
      <c r="E837568"/>
      <c r="F837568"/>
      <c r="G837568"/>
      <c r="H837568"/>
      <c r="I837568"/>
      <c r="J837568"/>
      <c r="K837568"/>
      <c r="L837568"/>
      <c r="M837568" s="115"/>
      <c r="N837568" s="115"/>
      <c r="O837568"/>
      <c r="P837568"/>
      <c r="Q837568"/>
      <c r="R837568" s="19"/>
      <c r="S837568" s="19"/>
      <c r="T837568"/>
      <c r="U837568" s="113"/>
      <c r="V837568" s="19"/>
      <c r="W837568" s="19"/>
      <c r="X837568" s="19"/>
      <c r="Y837568" s="19"/>
      <c r="Z837568" s="19"/>
      <c r="AA837568" s="19"/>
      <c r="AB837568" s="19"/>
      <c r="AC837568" s="19"/>
      <c r="AD837568" s="19"/>
      <c r="AE837568" s="19"/>
      <c r="AF837568" s="19"/>
      <c r="AG837568" s="19"/>
      <c r="AH837568" s="19"/>
      <c r="AI837568" s="19"/>
      <c r="AJ837568" s="19"/>
      <c r="AK837568" s="19"/>
      <c r="AL837568" s="19"/>
      <c r="AM837568" s="19"/>
      <c r="AN837568" s="19"/>
      <c r="AO837568" s="19"/>
      <c r="AP837568"/>
    </row>
    <row r="837569" spans="1:42" s="116" customFormat="1" x14ac:dyDescent="0.3">
      <c r="A837569"/>
      <c r="B837569"/>
      <c r="C837569"/>
      <c r="D837569"/>
      <c r="E837569"/>
      <c r="F837569"/>
      <c r="G837569"/>
      <c r="H837569"/>
      <c r="I837569"/>
      <c r="J837569"/>
      <c r="K837569"/>
      <c r="L837569"/>
      <c r="M837569" s="115"/>
      <c r="N837569" s="115"/>
      <c r="O837569"/>
      <c r="P837569"/>
      <c r="Q837569"/>
      <c r="R837569" s="19"/>
      <c r="S837569" s="19"/>
      <c r="T837569"/>
      <c r="U837569" s="113"/>
      <c r="V837569" s="19"/>
      <c r="W837569" s="19"/>
      <c r="X837569" s="19"/>
      <c r="Y837569" s="19"/>
      <c r="Z837569" s="19"/>
      <c r="AA837569" s="19"/>
      <c r="AB837569" s="19"/>
      <c r="AC837569" s="19"/>
      <c r="AD837569" s="19"/>
      <c r="AE837569" s="19"/>
      <c r="AF837569" s="19"/>
      <c r="AG837569" s="19"/>
      <c r="AH837569" s="19"/>
      <c r="AI837569" s="19"/>
      <c r="AJ837569" s="19"/>
      <c r="AK837569" s="19"/>
      <c r="AL837569" s="19"/>
      <c r="AM837569" s="19"/>
      <c r="AN837569" s="19"/>
      <c r="AO837569" s="19"/>
      <c r="AP837569"/>
    </row>
    <row r="837570" spans="1:42" s="116" customFormat="1" x14ac:dyDescent="0.3">
      <c r="A837570"/>
      <c r="B837570"/>
      <c r="C837570"/>
      <c r="D837570"/>
      <c r="E837570"/>
      <c r="F837570"/>
      <c r="G837570"/>
      <c r="H837570"/>
      <c r="I837570"/>
      <c r="J837570"/>
      <c r="K837570"/>
      <c r="L837570"/>
      <c r="M837570" s="115"/>
      <c r="N837570" s="115"/>
      <c r="O837570"/>
      <c r="P837570"/>
      <c r="Q837570"/>
      <c r="R837570" s="19"/>
      <c r="S837570" s="19"/>
      <c r="T837570"/>
      <c r="U837570" s="113"/>
      <c r="V837570" s="19"/>
      <c r="W837570" s="19"/>
      <c r="X837570" s="19"/>
      <c r="Y837570" s="19"/>
      <c r="Z837570" s="19"/>
      <c r="AA837570" s="19"/>
      <c r="AB837570" s="19"/>
      <c r="AC837570" s="19"/>
      <c r="AD837570" s="19"/>
      <c r="AE837570" s="19"/>
      <c r="AF837570" s="19"/>
      <c r="AG837570" s="19"/>
      <c r="AH837570" s="19"/>
      <c r="AI837570" s="19"/>
      <c r="AJ837570" s="19"/>
      <c r="AK837570" s="19"/>
      <c r="AL837570" s="19"/>
      <c r="AM837570" s="19"/>
      <c r="AN837570" s="19"/>
      <c r="AO837570" s="19"/>
      <c r="AP837570"/>
    </row>
    <row r="837571" spans="1:42" s="116" customFormat="1" x14ac:dyDescent="0.3">
      <c r="A837571"/>
      <c r="B837571"/>
      <c r="C837571"/>
      <c r="D837571"/>
      <c r="E837571"/>
      <c r="F837571"/>
      <c r="G837571"/>
      <c r="H837571"/>
      <c r="I837571"/>
      <c r="J837571"/>
      <c r="K837571"/>
      <c r="L837571"/>
      <c r="M837571" s="115"/>
      <c r="N837571" s="115"/>
      <c r="O837571"/>
      <c r="P837571"/>
      <c r="Q837571"/>
      <c r="R837571" s="19"/>
      <c r="S837571" s="19"/>
      <c r="T837571"/>
      <c r="U837571" s="113"/>
      <c r="V837571" s="19"/>
      <c r="W837571" s="19"/>
      <c r="X837571" s="19"/>
      <c r="Y837571" s="19"/>
      <c r="Z837571" s="19"/>
      <c r="AA837571" s="19"/>
      <c r="AB837571" s="19"/>
      <c r="AC837571" s="19"/>
      <c r="AD837571" s="19"/>
      <c r="AE837571" s="19"/>
      <c r="AF837571" s="19"/>
      <c r="AG837571" s="19"/>
      <c r="AH837571" s="19"/>
      <c r="AI837571" s="19"/>
      <c r="AJ837571" s="19"/>
      <c r="AK837571" s="19"/>
      <c r="AL837571" s="19"/>
      <c r="AM837571" s="19"/>
      <c r="AN837571" s="19"/>
      <c r="AO837571" s="19"/>
      <c r="AP837571"/>
    </row>
    <row r="837572" spans="1:42" s="116" customFormat="1" x14ac:dyDescent="0.3">
      <c r="A837572"/>
      <c r="B837572"/>
      <c r="C837572"/>
      <c r="D837572"/>
      <c r="E837572"/>
      <c r="F837572"/>
      <c r="G837572"/>
      <c r="H837572"/>
      <c r="I837572"/>
      <c r="J837572"/>
      <c r="K837572"/>
      <c r="L837572"/>
      <c r="M837572" s="115"/>
      <c r="N837572" s="115"/>
      <c r="O837572"/>
      <c r="P837572"/>
      <c r="Q837572"/>
      <c r="R837572" s="19"/>
      <c r="S837572" s="19"/>
      <c r="T837572"/>
      <c r="U837572" s="113"/>
      <c r="V837572" s="19"/>
      <c r="W837572" s="19"/>
      <c r="X837572" s="19"/>
      <c r="Y837572" s="19"/>
      <c r="Z837572" s="19"/>
      <c r="AA837572" s="19"/>
      <c r="AB837572" s="19"/>
      <c r="AC837572" s="19"/>
      <c r="AD837572" s="19"/>
      <c r="AE837572" s="19"/>
      <c r="AF837572" s="19"/>
      <c r="AG837572" s="19"/>
      <c r="AH837572" s="19"/>
      <c r="AI837572" s="19"/>
      <c r="AJ837572" s="19"/>
      <c r="AK837572" s="19"/>
      <c r="AL837572" s="19"/>
      <c r="AM837572" s="19"/>
      <c r="AN837572" s="19"/>
      <c r="AO837572" s="19"/>
      <c r="AP837572"/>
    </row>
    <row r="837573" spans="1:42" s="116" customFormat="1" x14ac:dyDescent="0.3">
      <c r="A837573"/>
      <c r="B837573"/>
      <c r="C837573"/>
      <c r="D837573"/>
      <c r="E837573"/>
      <c r="F837573"/>
      <c r="G837573"/>
      <c r="H837573"/>
      <c r="I837573"/>
      <c r="J837573"/>
      <c r="K837573"/>
      <c r="L837573"/>
      <c r="M837573" s="115"/>
      <c r="N837573" s="115"/>
      <c r="O837573"/>
      <c r="P837573"/>
      <c r="Q837573"/>
      <c r="R837573" s="19"/>
      <c r="S837573" s="19"/>
      <c r="T837573"/>
      <c r="U837573" s="113"/>
      <c r="V837573" s="19"/>
      <c r="W837573" s="19"/>
      <c r="X837573" s="19"/>
      <c r="Y837573" s="19"/>
      <c r="Z837573" s="19"/>
      <c r="AA837573" s="19"/>
      <c r="AB837573" s="19"/>
      <c r="AC837573" s="19"/>
      <c r="AD837573" s="19"/>
      <c r="AE837573" s="19"/>
      <c r="AF837573" s="19"/>
      <c r="AG837573" s="19"/>
      <c r="AH837573" s="19"/>
      <c r="AI837573" s="19"/>
      <c r="AJ837573" s="19"/>
      <c r="AK837573" s="19"/>
      <c r="AL837573" s="19"/>
      <c r="AM837573" s="19"/>
      <c r="AN837573" s="19"/>
      <c r="AO837573" s="19"/>
      <c r="AP837573"/>
    </row>
    <row r="837574" spans="1:42" s="116" customFormat="1" x14ac:dyDescent="0.3">
      <c r="A837574"/>
      <c r="B837574"/>
      <c r="C837574"/>
      <c r="D837574"/>
      <c r="E837574"/>
      <c r="F837574"/>
      <c r="G837574"/>
      <c r="H837574"/>
      <c r="I837574"/>
      <c r="J837574"/>
      <c r="K837574"/>
      <c r="L837574"/>
      <c r="M837574" s="115"/>
      <c r="N837574" s="115"/>
      <c r="O837574"/>
      <c r="P837574"/>
      <c r="Q837574"/>
      <c r="R837574" s="19"/>
      <c r="S837574" s="19"/>
      <c r="T837574"/>
      <c r="U837574" s="113"/>
      <c r="V837574" s="19"/>
      <c r="W837574" s="19"/>
      <c r="X837574" s="19"/>
      <c r="Y837574" s="19"/>
      <c r="Z837574" s="19"/>
      <c r="AA837574" s="19"/>
      <c r="AB837574" s="19"/>
      <c r="AC837574" s="19"/>
      <c r="AD837574" s="19"/>
      <c r="AE837574" s="19"/>
      <c r="AF837574" s="19"/>
      <c r="AG837574" s="19"/>
      <c r="AH837574" s="19"/>
      <c r="AI837574" s="19"/>
      <c r="AJ837574" s="19"/>
      <c r="AK837574" s="19"/>
      <c r="AL837574" s="19"/>
      <c r="AM837574" s="19"/>
      <c r="AN837574" s="19"/>
      <c r="AO837574" s="19"/>
      <c r="AP837574"/>
    </row>
    <row r="837575" spans="1:42" s="116" customFormat="1" x14ac:dyDescent="0.3">
      <c r="A837575"/>
      <c r="B837575"/>
      <c r="C837575"/>
      <c r="D837575"/>
      <c r="E837575"/>
      <c r="F837575"/>
      <c r="G837575"/>
      <c r="H837575"/>
      <c r="I837575"/>
      <c r="J837575"/>
      <c r="K837575"/>
      <c r="L837575"/>
      <c r="M837575" s="115"/>
      <c r="N837575" s="115"/>
      <c r="O837575"/>
      <c r="P837575"/>
      <c r="Q837575"/>
      <c r="R837575" s="19"/>
      <c r="S837575" s="19"/>
      <c r="T837575"/>
      <c r="U837575" s="113"/>
      <c r="V837575" s="19"/>
      <c r="W837575" s="19"/>
      <c r="X837575" s="19"/>
      <c r="Y837575" s="19"/>
      <c r="Z837575" s="19"/>
      <c r="AA837575" s="19"/>
      <c r="AB837575" s="19"/>
      <c r="AC837575" s="19"/>
      <c r="AD837575" s="19"/>
      <c r="AE837575" s="19"/>
      <c r="AF837575" s="19"/>
      <c r="AG837575" s="19"/>
      <c r="AH837575" s="19"/>
      <c r="AI837575" s="19"/>
      <c r="AJ837575" s="19"/>
      <c r="AK837575" s="19"/>
      <c r="AL837575" s="19"/>
      <c r="AM837575" s="19"/>
      <c r="AN837575" s="19"/>
      <c r="AO837575" s="19"/>
      <c r="AP837575"/>
    </row>
    <row r="837576" spans="1:42" s="116" customFormat="1" x14ac:dyDescent="0.3">
      <c r="A837576"/>
      <c r="B837576"/>
      <c r="C837576"/>
      <c r="D837576"/>
      <c r="E837576"/>
      <c r="F837576"/>
      <c r="G837576"/>
      <c r="H837576"/>
      <c r="I837576"/>
      <c r="J837576"/>
      <c r="K837576"/>
      <c r="L837576"/>
      <c r="M837576" s="115"/>
      <c r="N837576" s="115"/>
      <c r="O837576"/>
      <c r="P837576"/>
      <c r="Q837576"/>
      <c r="R837576" s="19"/>
      <c r="S837576" s="19"/>
      <c r="T837576"/>
      <c r="U837576" s="113"/>
      <c r="V837576" s="19"/>
      <c r="W837576" s="19"/>
      <c r="X837576" s="19"/>
      <c r="Y837576" s="19"/>
      <c r="Z837576" s="19"/>
      <c r="AA837576" s="19"/>
      <c r="AB837576" s="19"/>
      <c r="AC837576" s="19"/>
      <c r="AD837576" s="19"/>
      <c r="AE837576" s="19"/>
      <c r="AF837576" s="19"/>
      <c r="AG837576" s="19"/>
      <c r="AH837576" s="19"/>
      <c r="AI837576" s="19"/>
      <c r="AJ837576" s="19"/>
      <c r="AK837576" s="19"/>
      <c r="AL837576" s="19"/>
      <c r="AM837576" s="19"/>
      <c r="AN837576" s="19"/>
      <c r="AO837576" s="19"/>
      <c r="AP837576"/>
    </row>
    <row r="837577" spans="1:42" s="116" customFormat="1" x14ac:dyDescent="0.3">
      <c r="A837577"/>
      <c r="B837577"/>
      <c r="C837577"/>
      <c r="D837577"/>
      <c r="E837577"/>
      <c r="F837577"/>
      <c r="G837577"/>
      <c r="H837577"/>
      <c r="I837577"/>
      <c r="J837577"/>
      <c r="K837577"/>
      <c r="L837577"/>
      <c r="M837577" s="115"/>
      <c r="N837577" s="115"/>
      <c r="O837577"/>
      <c r="P837577"/>
      <c r="Q837577"/>
      <c r="R837577" s="19"/>
      <c r="S837577" s="19"/>
      <c r="T837577"/>
      <c r="U837577" s="113"/>
      <c r="V837577" s="19"/>
      <c r="W837577" s="19"/>
      <c r="X837577" s="19"/>
      <c r="Y837577" s="19"/>
      <c r="Z837577" s="19"/>
      <c r="AA837577" s="19"/>
      <c r="AB837577" s="19"/>
      <c r="AC837577" s="19"/>
      <c r="AD837577" s="19"/>
      <c r="AE837577" s="19"/>
      <c r="AF837577" s="19"/>
      <c r="AG837577" s="19"/>
      <c r="AH837577" s="19"/>
      <c r="AI837577" s="19"/>
      <c r="AJ837577" s="19"/>
      <c r="AK837577" s="19"/>
      <c r="AL837577" s="19"/>
      <c r="AM837577" s="19"/>
      <c r="AN837577" s="19"/>
      <c r="AO837577" s="19"/>
      <c r="AP837577"/>
    </row>
    <row r="837578" spans="1:42" s="116" customFormat="1" x14ac:dyDescent="0.3">
      <c r="A837578"/>
      <c r="B837578"/>
      <c r="C837578"/>
      <c r="D837578"/>
      <c r="E837578"/>
      <c r="F837578"/>
      <c r="G837578"/>
      <c r="H837578"/>
      <c r="I837578"/>
      <c r="J837578"/>
      <c r="K837578"/>
      <c r="L837578"/>
      <c r="M837578" s="115"/>
      <c r="N837578" s="115"/>
      <c r="O837578"/>
      <c r="P837578"/>
      <c r="Q837578"/>
      <c r="R837578" s="19"/>
      <c r="S837578" s="19"/>
      <c r="T837578"/>
      <c r="U837578" s="113"/>
      <c r="V837578" s="19"/>
      <c r="W837578" s="19"/>
      <c r="X837578" s="19"/>
      <c r="Y837578" s="19"/>
      <c r="Z837578" s="19"/>
      <c r="AA837578" s="19"/>
      <c r="AB837578" s="19"/>
      <c r="AC837578" s="19"/>
      <c r="AD837578" s="19"/>
      <c r="AE837578" s="19"/>
      <c r="AF837578" s="19"/>
      <c r="AG837578" s="19"/>
      <c r="AH837578" s="19"/>
      <c r="AI837578" s="19"/>
      <c r="AJ837578" s="19"/>
      <c r="AK837578" s="19"/>
      <c r="AL837578" s="19"/>
      <c r="AM837578" s="19"/>
      <c r="AN837578" s="19"/>
      <c r="AO837578" s="19"/>
      <c r="AP837578"/>
    </row>
    <row r="837579" spans="1:42" s="116" customFormat="1" x14ac:dyDescent="0.3">
      <c r="A837579"/>
      <c r="B837579"/>
      <c r="C837579"/>
      <c r="D837579"/>
      <c r="E837579"/>
      <c r="F837579"/>
      <c r="G837579"/>
      <c r="H837579"/>
      <c r="I837579"/>
      <c r="J837579"/>
      <c r="K837579"/>
      <c r="L837579"/>
      <c r="M837579" s="115"/>
      <c r="N837579" s="115"/>
      <c r="O837579"/>
      <c r="P837579"/>
      <c r="Q837579"/>
      <c r="R837579" s="19"/>
      <c r="S837579" s="19"/>
      <c r="T837579"/>
      <c r="U837579" s="113"/>
      <c r="V837579" s="19"/>
      <c r="W837579" s="19"/>
      <c r="X837579" s="19"/>
      <c r="Y837579" s="19"/>
      <c r="Z837579" s="19"/>
      <c r="AA837579" s="19"/>
      <c r="AB837579" s="19"/>
      <c r="AC837579" s="19"/>
      <c r="AD837579" s="19"/>
      <c r="AE837579" s="19"/>
      <c r="AF837579" s="19"/>
      <c r="AG837579" s="19"/>
      <c r="AH837579" s="19"/>
      <c r="AI837579" s="19"/>
      <c r="AJ837579" s="19"/>
      <c r="AK837579" s="19"/>
      <c r="AL837579" s="19"/>
      <c r="AM837579" s="19"/>
      <c r="AN837579" s="19"/>
      <c r="AO837579" s="19"/>
      <c r="AP837579"/>
    </row>
    <row r="837580" spans="1:42" s="116" customFormat="1" x14ac:dyDescent="0.3">
      <c r="A837580"/>
      <c r="B837580"/>
      <c r="C837580"/>
      <c r="D837580"/>
      <c r="E837580"/>
      <c r="F837580"/>
      <c r="G837580"/>
      <c r="H837580"/>
      <c r="I837580"/>
      <c r="J837580"/>
      <c r="K837580"/>
      <c r="L837580"/>
      <c r="M837580" s="115"/>
      <c r="N837580" s="115"/>
      <c r="O837580"/>
      <c r="P837580"/>
      <c r="Q837580"/>
      <c r="R837580" s="19"/>
      <c r="S837580" s="19"/>
      <c r="T837580"/>
      <c r="U837580" s="113"/>
      <c r="V837580" s="19"/>
      <c r="W837580" s="19"/>
      <c r="X837580" s="19"/>
      <c r="Y837580" s="19"/>
      <c r="Z837580" s="19"/>
      <c r="AA837580" s="19"/>
      <c r="AB837580" s="19"/>
      <c r="AC837580" s="19"/>
      <c r="AD837580" s="19"/>
      <c r="AE837580" s="19"/>
      <c r="AF837580" s="19"/>
      <c r="AG837580" s="19"/>
      <c r="AH837580" s="19"/>
      <c r="AI837580" s="19"/>
      <c r="AJ837580" s="19"/>
      <c r="AK837580" s="19"/>
      <c r="AL837580" s="19"/>
      <c r="AM837580" s="19"/>
      <c r="AN837580" s="19"/>
      <c r="AO837580" s="19"/>
      <c r="AP837580"/>
    </row>
    <row r="837581" spans="1:42" s="116" customFormat="1" x14ac:dyDescent="0.3">
      <c r="A837581"/>
      <c r="B837581"/>
      <c r="C837581"/>
      <c r="D837581"/>
      <c r="E837581"/>
      <c r="F837581"/>
      <c r="G837581"/>
      <c r="H837581"/>
      <c r="I837581"/>
      <c r="J837581"/>
      <c r="K837581"/>
      <c r="L837581"/>
      <c r="M837581" s="115"/>
      <c r="N837581" s="115"/>
      <c r="O837581"/>
      <c r="P837581"/>
      <c r="Q837581"/>
      <c r="R837581" s="19"/>
      <c r="S837581" s="19"/>
      <c r="T837581"/>
      <c r="U837581" s="113"/>
      <c r="V837581" s="19"/>
      <c r="W837581" s="19"/>
      <c r="X837581" s="19"/>
      <c r="Y837581" s="19"/>
      <c r="Z837581" s="19"/>
      <c r="AA837581" s="19"/>
      <c r="AB837581" s="19"/>
      <c r="AC837581" s="19"/>
      <c r="AD837581" s="19"/>
      <c r="AE837581" s="19"/>
      <c r="AF837581" s="19"/>
      <c r="AG837581" s="19"/>
      <c r="AH837581" s="19"/>
      <c r="AI837581" s="19"/>
      <c r="AJ837581" s="19"/>
      <c r="AK837581" s="19"/>
      <c r="AL837581" s="19"/>
      <c r="AM837581" s="19"/>
      <c r="AN837581" s="19"/>
      <c r="AO837581" s="19"/>
      <c r="AP837581"/>
    </row>
    <row r="837582" spans="1:42" s="116" customFormat="1" x14ac:dyDescent="0.3">
      <c r="A837582"/>
      <c r="B837582"/>
      <c r="C837582"/>
      <c r="D837582"/>
      <c r="E837582"/>
      <c r="F837582"/>
      <c r="G837582"/>
      <c r="H837582"/>
      <c r="I837582"/>
      <c r="J837582"/>
      <c r="K837582"/>
      <c r="L837582"/>
      <c r="M837582" s="115"/>
      <c r="N837582" s="115"/>
      <c r="O837582"/>
      <c r="P837582"/>
      <c r="Q837582"/>
      <c r="R837582" s="19"/>
      <c r="S837582" s="19"/>
      <c r="T837582"/>
      <c r="U837582" s="113"/>
      <c r="V837582" s="19"/>
      <c r="W837582" s="19"/>
      <c r="X837582" s="19"/>
      <c r="Y837582" s="19"/>
      <c r="Z837582" s="19"/>
      <c r="AA837582" s="19"/>
      <c r="AB837582" s="19"/>
      <c r="AC837582" s="19"/>
      <c r="AD837582" s="19"/>
      <c r="AE837582" s="19"/>
      <c r="AF837582" s="19"/>
      <c r="AG837582" s="19"/>
      <c r="AH837582" s="19"/>
      <c r="AI837582" s="19"/>
      <c r="AJ837582" s="19"/>
      <c r="AK837582" s="19"/>
      <c r="AL837582" s="19"/>
      <c r="AM837582" s="19"/>
      <c r="AN837582" s="19"/>
      <c r="AO837582" s="19"/>
      <c r="AP837582"/>
    </row>
    <row r="837583" spans="1:42" s="116" customFormat="1" x14ac:dyDescent="0.3">
      <c r="A837583"/>
      <c r="B837583"/>
      <c r="C837583"/>
      <c r="D837583"/>
      <c r="E837583"/>
      <c r="F837583"/>
      <c r="G837583"/>
      <c r="H837583"/>
      <c r="I837583"/>
      <c r="J837583"/>
      <c r="K837583"/>
      <c r="L837583"/>
      <c r="M837583" s="115"/>
      <c r="N837583" s="115"/>
      <c r="O837583"/>
      <c r="P837583"/>
      <c r="Q837583"/>
      <c r="R837583" s="19"/>
      <c r="S837583" s="19"/>
      <c r="T837583"/>
      <c r="U837583" s="113"/>
      <c r="V837583" s="19"/>
      <c r="W837583" s="19"/>
      <c r="X837583" s="19"/>
      <c r="Y837583" s="19"/>
      <c r="Z837583" s="19"/>
      <c r="AA837583" s="19"/>
      <c r="AB837583" s="19"/>
      <c r="AC837583" s="19"/>
      <c r="AD837583" s="19"/>
      <c r="AE837583" s="19"/>
      <c r="AF837583" s="19"/>
      <c r="AG837583" s="19"/>
      <c r="AH837583" s="19"/>
      <c r="AI837583" s="19"/>
      <c r="AJ837583" s="19"/>
      <c r="AK837583" s="19"/>
      <c r="AL837583" s="19"/>
      <c r="AM837583" s="19"/>
      <c r="AN837583" s="19"/>
      <c r="AO837583" s="19"/>
      <c r="AP837583"/>
    </row>
    <row r="837584" spans="1:42" s="116" customFormat="1" x14ac:dyDescent="0.3">
      <c r="A837584"/>
      <c r="B837584"/>
      <c r="C837584"/>
      <c r="D837584"/>
      <c r="E837584"/>
      <c r="F837584"/>
      <c r="G837584"/>
      <c r="H837584"/>
      <c r="I837584"/>
      <c r="J837584"/>
      <c r="K837584"/>
      <c r="L837584"/>
      <c r="M837584" s="115"/>
      <c r="N837584" s="115"/>
      <c r="O837584"/>
      <c r="P837584"/>
      <c r="Q837584"/>
      <c r="R837584" s="19"/>
      <c r="S837584" s="19"/>
      <c r="T837584"/>
      <c r="U837584" s="113"/>
      <c r="V837584" s="19"/>
      <c r="W837584" s="19"/>
      <c r="X837584" s="19"/>
      <c r="Y837584" s="19"/>
      <c r="Z837584" s="19"/>
      <c r="AA837584" s="19"/>
      <c r="AB837584" s="19"/>
      <c r="AC837584" s="19"/>
      <c r="AD837584" s="19"/>
      <c r="AE837584" s="19"/>
      <c r="AF837584" s="19"/>
      <c r="AG837584" s="19"/>
      <c r="AH837584" s="19"/>
      <c r="AI837584" s="19"/>
      <c r="AJ837584" s="19"/>
      <c r="AK837584" s="19"/>
      <c r="AL837584" s="19"/>
      <c r="AM837584" s="19"/>
      <c r="AN837584" s="19"/>
      <c r="AO837584" s="19"/>
      <c r="AP837584"/>
    </row>
    <row r="837585" spans="1:42" s="116" customFormat="1" x14ac:dyDescent="0.3">
      <c r="A837585"/>
      <c r="B837585"/>
      <c r="C837585"/>
      <c r="D837585"/>
      <c r="E837585"/>
      <c r="F837585"/>
      <c r="G837585"/>
      <c r="H837585"/>
      <c r="I837585"/>
      <c r="J837585"/>
      <c r="K837585"/>
      <c r="L837585"/>
      <c r="M837585" s="115"/>
      <c r="N837585" s="115"/>
      <c r="O837585"/>
      <c r="P837585"/>
      <c r="Q837585"/>
      <c r="R837585" s="19"/>
      <c r="S837585" s="19"/>
      <c r="T837585"/>
      <c r="U837585" s="113"/>
      <c r="V837585" s="19"/>
      <c r="W837585" s="19"/>
      <c r="X837585" s="19"/>
      <c r="Y837585" s="19"/>
      <c r="Z837585" s="19"/>
      <c r="AA837585" s="19"/>
      <c r="AB837585" s="19"/>
      <c r="AC837585" s="19"/>
      <c r="AD837585" s="19"/>
      <c r="AE837585" s="19"/>
      <c r="AF837585" s="19"/>
      <c r="AG837585" s="19"/>
      <c r="AH837585" s="19"/>
      <c r="AI837585" s="19"/>
      <c r="AJ837585" s="19"/>
      <c r="AK837585" s="19"/>
      <c r="AL837585" s="19"/>
      <c r="AM837585" s="19"/>
      <c r="AN837585" s="19"/>
      <c r="AO837585" s="19"/>
      <c r="AP837585"/>
    </row>
    <row r="837586" spans="1:42" s="116" customFormat="1" x14ac:dyDescent="0.3">
      <c r="A837586"/>
      <c r="B837586"/>
      <c r="C837586"/>
      <c r="D837586"/>
      <c r="E837586"/>
      <c r="F837586"/>
      <c r="G837586"/>
      <c r="H837586"/>
      <c r="I837586"/>
      <c r="J837586"/>
      <c r="K837586"/>
      <c r="L837586"/>
      <c r="M837586" s="115"/>
      <c r="N837586" s="115"/>
      <c r="O837586"/>
      <c r="P837586"/>
      <c r="Q837586"/>
      <c r="R837586" s="19"/>
      <c r="S837586" s="19"/>
      <c r="T837586"/>
      <c r="U837586" s="113"/>
      <c r="V837586" s="19"/>
      <c r="W837586" s="19"/>
      <c r="X837586" s="19"/>
      <c r="Y837586" s="19"/>
      <c r="Z837586" s="19"/>
      <c r="AA837586" s="19"/>
      <c r="AB837586" s="19"/>
      <c r="AC837586" s="19"/>
      <c r="AD837586" s="19"/>
      <c r="AE837586" s="19"/>
      <c r="AF837586" s="19"/>
      <c r="AG837586" s="19"/>
      <c r="AH837586" s="19"/>
      <c r="AI837586" s="19"/>
      <c r="AJ837586" s="19"/>
      <c r="AK837586" s="19"/>
      <c r="AL837586" s="19"/>
      <c r="AM837586" s="19"/>
      <c r="AN837586" s="19"/>
      <c r="AO837586" s="19"/>
      <c r="AP837586"/>
    </row>
    <row r="837587" spans="1:42" s="116" customFormat="1" x14ac:dyDescent="0.3">
      <c r="A837587"/>
      <c r="B837587"/>
      <c r="C837587"/>
      <c r="D837587"/>
      <c r="E837587"/>
      <c r="F837587"/>
      <c r="G837587"/>
      <c r="H837587"/>
      <c r="I837587"/>
      <c r="J837587"/>
      <c r="K837587"/>
      <c r="L837587"/>
      <c r="M837587" s="115"/>
      <c r="N837587" s="115"/>
      <c r="O837587"/>
      <c r="P837587"/>
      <c r="Q837587"/>
      <c r="R837587" s="19"/>
      <c r="S837587" s="19"/>
      <c r="T837587"/>
      <c r="U837587" s="113"/>
      <c r="V837587" s="19"/>
      <c r="W837587" s="19"/>
      <c r="X837587" s="19"/>
      <c r="Y837587" s="19"/>
      <c r="Z837587" s="19"/>
      <c r="AA837587" s="19"/>
      <c r="AB837587" s="19"/>
      <c r="AC837587" s="19"/>
      <c r="AD837587" s="19"/>
      <c r="AE837587" s="19"/>
      <c r="AF837587" s="19"/>
      <c r="AG837587" s="19"/>
      <c r="AH837587" s="19"/>
      <c r="AI837587" s="19"/>
      <c r="AJ837587" s="19"/>
      <c r="AK837587" s="19"/>
      <c r="AL837587" s="19"/>
      <c r="AM837587" s="19"/>
      <c r="AN837587" s="19"/>
      <c r="AO837587" s="19"/>
      <c r="AP837587"/>
    </row>
    <row r="837588" spans="1:42" s="116" customFormat="1" x14ac:dyDescent="0.3">
      <c r="A837588"/>
      <c r="B837588"/>
      <c r="C837588"/>
      <c r="D837588"/>
      <c r="E837588"/>
      <c r="F837588"/>
      <c r="G837588"/>
      <c r="H837588"/>
      <c r="I837588"/>
      <c r="J837588"/>
      <c r="K837588"/>
      <c r="L837588"/>
      <c r="M837588" s="115"/>
      <c r="N837588" s="115"/>
      <c r="O837588"/>
      <c r="P837588"/>
      <c r="Q837588"/>
      <c r="R837588" s="19"/>
      <c r="S837588" s="19"/>
      <c r="T837588"/>
      <c r="U837588" s="113"/>
      <c r="V837588" s="19"/>
      <c r="W837588" s="19"/>
      <c r="X837588" s="19"/>
      <c r="Y837588" s="19"/>
      <c r="Z837588" s="19"/>
      <c r="AA837588" s="19"/>
      <c r="AB837588" s="19"/>
      <c r="AC837588" s="19"/>
      <c r="AD837588" s="19"/>
      <c r="AE837588" s="19"/>
      <c r="AF837588" s="19"/>
      <c r="AG837588" s="19"/>
      <c r="AH837588" s="19"/>
      <c r="AI837588" s="19"/>
      <c r="AJ837588" s="19"/>
      <c r="AK837588" s="19"/>
      <c r="AL837588" s="19"/>
      <c r="AM837588" s="19"/>
      <c r="AN837588" s="19"/>
      <c r="AO837588" s="19"/>
      <c r="AP837588"/>
    </row>
    <row r="837589" spans="1:42" s="116" customFormat="1" x14ac:dyDescent="0.3">
      <c r="A837589"/>
      <c r="B837589"/>
      <c r="C837589"/>
      <c r="D837589"/>
      <c r="E837589"/>
      <c r="F837589"/>
      <c r="G837589"/>
      <c r="H837589"/>
      <c r="I837589"/>
      <c r="J837589"/>
      <c r="K837589"/>
      <c r="L837589"/>
      <c r="M837589" s="115"/>
      <c r="N837589" s="115"/>
      <c r="O837589"/>
      <c r="P837589"/>
      <c r="Q837589"/>
      <c r="R837589" s="19"/>
      <c r="S837589" s="19"/>
      <c r="T837589"/>
      <c r="U837589" s="113"/>
      <c r="V837589" s="19"/>
      <c r="W837589" s="19"/>
      <c r="X837589" s="19"/>
      <c r="Y837589" s="19"/>
      <c r="Z837589" s="19"/>
      <c r="AA837589" s="19"/>
      <c r="AB837589" s="19"/>
      <c r="AC837589" s="19"/>
      <c r="AD837589" s="19"/>
      <c r="AE837589" s="19"/>
      <c r="AF837589" s="19"/>
      <c r="AG837589" s="19"/>
      <c r="AH837589" s="19"/>
      <c r="AI837589" s="19"/>
      <c r="AJ837589" s="19"/>
      <c r="AK837589" s="19"/>
      <c r="AL837589" s="19"/>
      <c r="AM837589" s="19"/>
      <c r="AN837589" s="19"/>
      <c r="AO837589" s="19"/>
      <c r="AP837589"/>
    </row>
    <row r="837590" spans="1:42" s="116" customFormat="1" x14ac:dyDescent="0.3">
      <c r="A837590"/>
      <c r="B837590"/>
      <c r="C837590"/>
      <c r="D837590"/>
      <c r="E837590"/>
      <c r="F837590"/>
      <c r="G837590"/>
      <c r="H837590"/>
      <c r="I837590"/>
      <c r="J837590"/>
      <c r="K837590"/>
      <c r="L837590"/>
      <c r="M837590" s="115"/>
      <c r="N837590" s="115"/>
      <c r="O837590"/>
      <c r="P837590"/>
      <c r="Q837590"/>
      <c r="R837590" s="19"/>
      <c r="S837590" s="19"/>
      <c r="T837590"/>
      <c r="U837590" s="113"/>
      <c r="V837590" s="19"/>
      <c r="W837590" s="19"/>
      <c r="X837590" s="19"/>
      <c r="Y837590" s="19"/>
      <c r="Z837590" s="19"/>
      <c r="AA837590" s="19"/>
      <c r="AB837590" s="19"/>
      <c r="AC837590" s="19"/>
      <c r="AD837590" s="19"/>
      <c r="AE837590" s="19"/>
      <c r="AF837590" s="19"/>
      <c r="AG837590" s="19"/>
      <c r="AH837590" s="19"/>
      <c r="AI837590" s="19"/>
      <c r="AJ837590" s="19"/>
      <c r="AK837590" s="19"/>
      <c r="AL837590" s="19"/>
      <c r="AM837590" s="19"/>
      <c r="AN837590" s="19"/>
      <c r="AO837590" s="19"/>
      <c r="AP837590"/>
    </row>
    <row r="837591" spans="1:42" s="116" customFormat="1" x14ac:dyDescent="0.3">
      <c r="A837591"/>
      <c r="B837591"/>
      <c r="C837591"/>
      <c r="D837591"/>
      <c r="E837591"/>
      <c r="F837591"/>
      <c r="G837591"/>
      <c r="H837591"/>
      <c r="I837591"/>
      <c r="J837591"/>
      <c r="K837591"/>
      <c r="L837591"/>
      <c r="M837591" s="115"/>
      <c r="N837591" s="115"/>
      <c r="O837591"/>
      <c r="P837591"/>
      <c r="Q837591"/>
      <c r="R837591" s="19"/>
      <c r="S837591" s="19"/>
      <c r="T837591"/>
      <c r="U837591" s="113"/>
      <c r="V837591" s="19"/>
      <c r="W837591" s="19"/>
      <c r="X837591" s="19"/>
      <c r="Y837591" s="19"/>
      <c r="Z837591" s="19"/>
      <c r="AA837591" s="19"/>
      <c r="AB837591" s="19"/>
      <c r="AC837591" s="19"/>
      <c r="AD837591" s="19"/>
      <c r="AE837591" s="19"/>
      <c r="AF837591" s="19"/>
      <c r="AG837591" s="19"/>
      <c r="AH837591" s="19"/>
      <c r="AI837591" s="19"/>
      <c r="AJ837591" s="19"/>
      <c r="AK837591" s="19"/>
      <c r="AL837591" s="19"/>
      <c r="AM837591" s="19"/>
      <c r="AN837591" s="19"/>
      <c r="AO837591" s="19"/>
      <c r="AP837591"/>
    </row>
    <row r="837592" spans="1:42" s="116" customFormat="1" x14ac:dyDescent="0.3">
      <c r="A837592"/>
      <c r="B837592"/>
      <c r="C837592"/>
      <c r="D837592"/>
      <c r="E837592"/>
      <c r="F837592"/>
      <c r="G837592"/>
      <c r="H837592"/>
      <c r="I837592"/>
      <c r="J837592"/>
      <c r="K837592"/>
      <c r="L837592"/>
      <c r="M837592" s="115"/>
      <c r="N837592" s="115"/>
      <c r="O837592"/>
      <c r="P837592"/>
      <c r="Q837592"/>
      <c r="R837592" s="19"/>
      <c r="S837592" s="19"/>
      <c r="T837592"/>
      <c r="U837592" s="113"/>
      <c r="V837592" s="19"/>
      <c r="W837592" s="19"/>
      <c r="X837592" s="19"/>
      <c r="Y837592" s="19"/>
      <c r="Z837592" s="19"/>
      <c r="AA837592" s="19"/>
      <c r="AB837592" s="19"/>
      <c r="AC837592" s="19"/>
      <c r="AD837592" s="19"/>
      <c r="AE837592" s="19"/>
      <c r="AF837592" s="19"/>
      <c r="AG837592" s="19"/>
      <c r="AH837592" s="19"/>
      <c r="AI837592" s="19"/>
      <c r="AJ837592" s="19"/>
      <c r="AK837592" s="19"/>
      <c r="AL837592" s="19"/>
      <c r="AM837592" s="19"/>
      <c r="AN837592" s="19"/>
      <c r="AO837592" s="19"/>
      <c r="AP837592"/>
    </row>
    <row r="837593" spans="1:42" s="116" customFormat="1" x14ac:dyDescent="0.3">
      <c r="A837593"/>
      <c r="B837593"/>
      <c r="C837593"/>
      <c r="D837593"/>
      <c r="E837593"/>
      <c r="F837593"/>
      <c r="G837593"/>
      <c r="H837593"/>
      <c r="I837593"/>
      <c r="J837593"/>
      <c r="K837593"/>
      <c r="L837593"/>
      <c r="M837593" s="115"/>
      <c r="N837593" s="115"/>
      <c r="O837593"/>
      <c r="P837593"/>
      <c r="Q837593"/>
      <c r="R837593" s="19"/>
      <c r="S837593" s="19"/>
      <c r="T837593"/>
      <c r="U837593" s="113"/>
      <c r="V837593" s="19"/>
      <c r="W837593" s="19"/>
      <c r="X837593" s="19"/>
      <c r="Y837593" s="19"/>
      <c r="Z837593" s="19"/>
      <c r="AA837593" s="19"/>
      <c r="AB837593" s="19"/>
      <c r="AC837593" s="19"/>
      <c r="AD837593" s="19"/>
      <c r="AE837593" s="19"/>
      <c r="AF837593" s="19"/>
      <c r="AG837593" s="19"/>
      <c r="AH837593" s="19"/>
      <c r="AI837593" s="19"/>
      <c r="AJ837593" s="19"/>
      <c r="AK837593" s="19"/>
      <c r="AL837593" s="19"/>
      <c r="AM837593" s="19"/>
      <c r="AN837593" s="19"/>
      <c r="AO837593" s="19"/>
      <c r="AP837593"/>
    </row>
    <row r="837594" spans="1:42" s="116" customFormat="1" x14ac:dyDescent="0.3">
      <c r="A837594"/>
      <c r="B837594"/>
      <c r="C837594"/>
      <c r="D837594"/>
      <c r="E837594"/>
      <c r="F837594"/>
      <c r="G837594"/>
      <c r="H837594"/>
      <c r="I837594"/>
      <c r="J837594"/>
      <c r="K837594"/>
      <c r="L837594"/>
      <c r="M837594" s="115"/>
      <c r="N837594" s="115"/>
      <c r="O837594"/>
      <c r="P837594"/>
      <c r="Q837594"/>
      <c r="R837594" s="19"/>
      <c r="S837594" s="19"/>
      <c r="T837594"/>
      <c r="U837594" s="113"/>
      <c r="V837594" s="19"/>
      <c r="W837594" s="19"/>
      <c r="X837594" s="19"/>
      <c r="Y837594" s="19"/>
      <c r="Z837594" s="19"/>
      <c r="AA837594" s="19"/>
      <c r="AB837594" s="19"/>
      <c r="AC837594" s="19"/>
      <c r="AD837594" s="19"/>
      <c r="AE837594" s="19"/>
      <c r="AF837594" s="19"/>
      <c r="AG837594" s="19"/>
      <c r="AH837594" s="19"/>
      <c r="AI837594" s="19"/>
      <c r="AJ837594" s="19"/>
      <c r="AK837594" s="19"/>
      <c r="AL837594" s="19"/>
      <c r="AM837594" s="19"/>
      <c r="AN837594" s="19"/>
      <c r="AO837594" s="19"/>
      <c r="AP837594"/>
    </row>
    <row r="837595" spans="1:42" s="116" customFormat="1" x14ac:dyDescent="0.3">
      <c r="A837595"/>
      <c r="B837595"/>
      <c r="C837595"/>
      <c r="D837595"/>
      <c r="E837595"/>
      <c r="F837595"/>
      <c r="G837595"/>
      <c r="H837595"/>
      <c r="I837595"/>
      <c r="J837595"/>
      <c r="K837595"/>
      <c r="L837595"/>
      <c r="M837595" s="115"/>
      <c r="N837595" s="115"/>
      <c r="O837595"/>
      <c r="P837595"/>
      <c r="Q837595"/>
      <c r="R837595" s="19"/>
      <c r="S837595" s="19"/>
      <c r="T837595"/>
      <c r="U837595" s="113"/>
      <c r="V837595" s="19"/>
      <c r="W837595" s="19"/>
      <c r="X837595" s="19"/>
      <c r="Y837595" s="19"/>
      <c r="Z837595" s="19"/>
      <c r="AA837595" s="19"/>
      <c r="AB837595" s="19"/>
      <c r="AC837595" s="19"/>
      <c r="AD837595" s="19"/>
      <c r="AE837595" s="19"/>
      <c r="AF837595" s="19"/>
      <c r="AG837595" s="19"/>
      <c r="AH837595" s="19"/>
      <c r="AI837595" s="19"/>
      <c r="AJ837595" s="19"/>
      <c r="AK837595" s="19"/>
      <c r="AL837595" s="19"/>
      <c r="AM837595" s="19"/>
      <c r="AN837595" s="19"/>
      <c r="AO837595" s="19"/>
      <c r="AP837595"/>
    </row>
    <row r="837596" spans="1:42" s="116" customFormat="1" x14ac:dyDescent="0.3">
      <c r="A837596"/>
      <c r="B837596"/>
      <c r="C837596"/>
      <c r="D837596"/>
      <c r="E837596"/>
      <c r="F837596"/>
      <c r="G837596"/>
      <c r="H837596"/>
      <c r="I837596"/>
      <c r="J837596"/>
      <c r="K837596"/>
      <c r="L837596"/>
      <c r="M837596" s="115"/>
      <c r="N837596" s="115"/>
      <c r="O837596"/>
      <c r="P837596"/>
      <c r="Q837596"/>
      <c r="R837596" s="19"/>
      <c r="S837596" s="19"/>
      <c r="T837596"/>
      <c r="U837596" s="113"/>
      <c r="V837596" s="19"/>
      <c r="W837596" s="19"/>
      <c r="X837596" s="19"/>
      <c r="Y837596" s="19"/>
      <c r="Z837596" s="19"/>
      <c r="AA837596" s="19"/>
      <c r="AB837596" s="19"/>
      <c r="AC837596" s="19"/>
      <c r="AD837596" s="19"/>
      <c r="AE837596" s="19"/>
      <c r="AF837596" s="19"/>
      <c r="AG837596" s="19"/>
      <c r="AH837596" s="19"/>
      <c r="AI837596" s="19"/>
      <c r="AJ837596" s="19"/>
      <c r="AK837596" s="19"/>
      <c r="AL837596" s="19"/>
      <c r="AM837596" s="19"/>
      <c r="AN837596" s="19"/>
      <c r="AO837596" s="19"/>
      <c r="AP837596"/>
    </row>
    <row r="837597" spans="1:42" s="116" customFormat="1" x14ac:dyDescent="0.3">
      <c r="A837597"/>
      <c r="B837597"/>
      <c r="C837597"/>
      <c r="D837597"/>
      <c r="E837597"/>
      <c r="F837597"/>
      <c r="G837597"/>
      <c r="H837597"/>
      <c r="I837597"/>
      <c r="J837597"/>
      <c r="K837597"/>
      <c r="L837597"/>
      <c r="M837597" s="115"/>
      <c r="N837597" s="115"/>
      <c r="O837597"/>
      <c r="P837597"/>
      <c r="Q837597"/>
      <c r="R837597" s="19"/>
      <c r="S837597" s="19"/>
      <c r="T837597"/>
      <c r="U837597" s="113"/>
      <c r="V837597" s="19"/>
      <c r="W837597" s="19"/>
      <c r="X837597" s="19"/>
      <c r="Y837597" s="19"/>
      <c r="Z837597" s="19"/>
      <c r="AA837597" s="19"/>
      <c r="AB837597" s="19"/>
      <c r="AC837597" s="19"/>
      <c r="AD837597" s="19"/>
      <c r="AE837597" s="19"/>
      <c r="AF837597" s="19"/>
      <c r="AG837597" s="19"/>
      <c r="AH837597" s="19"/>
      <c r="AI837597" s="19"/>
      <c r="AJ837597" s="19"/>
      <c r="AK837597" s="19"/>
      <c r="AL837597" s="19"/>
      <c r="AM837597" s="19"/>
      <c r="AN837597" s="19"/>
      <c r="AO837597" s="19"/>
      <c r="AP837597"/>
    </row>
    <row r="837598" spans="1:42" s="116" customFormat="1" x14ac:dyDescent="0.3">
      <c r="A837598"/>
      <c r="B837598"/>
      <c r="C837598"/>
      <c r="D837598"/>
      <c r="E837598"/>
      <c r="F837598"/>
      <c r="G837598"/>
      <c r="H837598"/>
      <c r="I837598"/>
      <c r="J837598"/>
      <c r="K837598"/>
      <c r="L837598"/>
      <c r="M837598" s="115"/>
      <c r="N837598" s="115"/>
      <c r="O837598"/>
      <c r="P837598"/>
      <c r="Q837598"/>
      <c r="R837598" s="19"/>
      <c r="S837598" s="19"/>
      <c r="T837598"/>
      <c r="U837598" s="113"/>
      <c r="V837598" s="19"/>
      <c r="W837598" s="19"/>
      <c r="X837598" s="19"/>
      <c r="Y837598" s="19"/>
      <c r="Z837598" s="19"/>
      <c r="AA837598" s="19"/>
      <c r="AB837598" s="19"/>
      <c r="AC837598" s="19"/>
      <c r="AD837598" s="19"/>
      <c r="AE837598" s="19"/>
      <c r="AF837598" s="19"/>
      <c r="AG837598" s="19"/>
      <c r="AH837598" s="19"/>
      <c r="AI837598" s="19"/>
      <c r="AJ837598" s="19"/>
      <c r="AK837598" s="19"/>
      <c r="AL837598" s="19"/>
      <c r="AM837598" s="19"/>
      <c r="AN837598" s="19"/>
      <c r="AO837598" s="19"/>
      <c r="AP837598"/>
    </row>
    <row r="837599" spans="1:42" s="116" customFormat="1" x14ac:dyDescent="0.3">
      <c r="A837599"/>
      <c r="B837599"/>
      <c r="C837599"/>
      <c r="D837599"/>
      <c r="E837599"/>
      <c r="F837599"/>
      <c r="G837599"/>
      <c r="H837599"/>
      <c r="I837599"/>
      <c r="J837599"/>
      <c r="K837599"/>
      <c r="L837599"/>
      <c r="M837599" s="115"/>
      <c r="N837599" s="115"/>
      <c r="O837599"/>
      <c r="P837599"/>
      <c r="Q837599"/>
      <c r="R837599" s="19"/>
      <c r="S837599" s="19"/>
      <c r="T837599"/>
      <c r="U837599" s="113"/>
      <c r="V837599" s="19"/>
      <c r="W837599" s="19"/>
      <c r="X837599" s="19"/>
      <c r="Y837599" s="19"/>
      <c r="Z837599" s="19"/>
      <c r="AA837599" s="19"/>
      <c r="AB837599" s="19"/>
      <c r="AC837599" s="19"/>
      <c r="AD837599" s="19"/>
      <c r="AE837599" s="19"/>
      <c r="AF837599" s="19"/>
      <c r="AG837599" s="19"/>
      <c r="AH837599" s="19"/>
      <c r="AI837599" s="19"/>
      <c r="AJ837599" s="19"/>
      <c r="AK837599" s="19"/>
      <c r="AL837599" s="19"/>
      <c r="AM837599" s="19"/>
      <c r="AN837599" s="19"/>
      <c r="AO837599" s="19"/>
      <c r="AP837599"/>
    </row>
    <row r="837600" spans="1:42" s="116" customFormat="1" x14ac:dyDescent="0.3">
      <c r="A837600"/>
      <c r="B837600"/>
      <c r="C837600"/>
      <c r="D837600"/>
      <c r="E837600"/>
      <c r="F837600"/>
      <c r="G837600"/>
      <c r="H837600"/>
      <c r="I837600"/>
      <c r="J837600"/>
      <c r="K837600"/>
      <c r="L837600"/>
      <c r="M837600" s="115"/>
      <c r="N837600" s="115"/>
      <c r="O837600"/>
      <c r="P837600"/>
      <c r="Q837600"/>
      <c r="R837600" s="19"/>
      <c r="S837600" s="19"/>
      <c r="T837600"/>
      <c r="U837600" s="113"/>
      <c r="V837600" s="19"/>
      <c r="W837600" s="19"/>
      <c r="X837600" s="19"/>
      <c r="Y837600" s="19"/>
      <c r="Z837600" s="19"/>
      <c r="AA837600" s="19"/>
      <c r="AB837600" s="19"/>
      <c r="AC837600" s="19"/>
      <c r="AD837600" s="19"/>
      <c r="AE837600" s="19"/>
      <c r="AF837600" s="19"/>
      <c r="AG837600" s="19"/>
      <c r="AH837600" s="19"/>
      <c r="AI837600" s="19"/>
      <c r="AJ837600" s="19"/>
      <c r="AK837600" s="19"/>
      <c r="AL837600" s="19"/>
      <c r="AM837600" s="19"/>
      <c r="AN837600" s="19"/>
      <c r="AO837600" s="19"/>
      <c r="AP837600"/>
    </row>
    <row r="837601" spans="1:42" s="116" customFormat="1" x14ac:dyDescent="0.3">
      <c r="A837601"/>
      <c r="B837601"/>
      <c r="C837601"/>
      <c r="D837601"/>
      <c r="E837601"/>
      <c r="F837601"/>
      <c r="G837601"/>
      <c r="H837601"/>
      <c r="I837601"/>
      <c r="J837601"/>
      <c r="K837601"/>
      <c r="L837601"/>
      <c r="M837601" s="115"/>
      <c r="N837601" s="115"/>
      <c r="O837601"/>
      <c r="P837601"/>
      <c r="Q837601"/>
      <c r="R837601" s="19"/>
      <c r="S837601" s="19"/>
      <c r="T837601"/>
      <c r="U837601" s="113"/>
      <c r="V837601" s="19"/>
      <c r="W837601" s="19"/>
      <c r="X837601" s="19"/>
      <c r="Y837601" s="19"/>
      <c r="Z837601" s="19"/>
      <c r="AA837601" s="19"/>
      <c r="AB837601" s="19"/>
      <c r="AC837601" s="19"/>
      <c r="AD837601" s="19"/>
      <c r="AE837601" s="19"/>
      <c r="AF837601" s="19"/>
      <c r="AG837601" s="19"/>
      <c r="AH837601" s="19"/>
      <c r="AI837601" s="19"/>
      <c r="AJ837601" s="19"/>
      <c r="AK837601" s="19"/>
      <c r="AL837601" s="19"/>
      <c r="AM837601" s="19"/>
      <c r="AN837601" s="19"/>
      <c r="AO837601" s="19"/>
      <c r="AP837601"/>
    </row>
    <row r="837602" spans="1:42" s="116" customFormat="1" x14ac:dyDescent="0.3">
      <c r="A837602"/>
      <c r="B837602"/>
      <c r="C837602"/>
      <c r="D837602"/>
      <c r="E837602"/>
      <c r="F837602"/>
      <c r="G837602"/>
      <c r="H837602"/>
      <c r="I837602"/>
      <c r="J837602"/>
      <c r="K837602"/>
      <c r="L837602"/>
      <c r="M837602" s="115"/>
      <c r="N837602" s="115"/>
      <c r="O837602"/>
      <c r="P837602"/>
      <c r="Q837602"/>
      <c r="R837602" s="19"/>
      <c r="S837602" s="19"/>
      <c r="T837602"/>
      <c r="U837602" s="113"/>
      <c r="V837602" s="19"/>
      <c r="W837602" s="19"/>
      <c r="X837602" s="19"/>
      <c r="Y837602" s="19"/>
      <c r="Z837602" s="19"/>
      <c r="AA837602" s="19"/>
      <c r="AB837602" s="19"/>
      <c r="AC837602" s="19"/>
      <c r="AD837602" s="19"/>
      <c r="AE837602" s="19"/>
      <c r="AF837602" s="19"/>
      <c r="AG837602" s="19"/>
      <c r="AH837602" s="19"/>
      <c r="AI837602" s="19"/>
      <c r="AJ837602" s="19"/>
      <c r="AK837602" s="19"/>
      <c r="AL837602" s="19"/>
      <c r="AM837602" s="19"/>
      <c r="AN837602" s="19"/>
      <c r="AO837602" s="19"/>
      <c r="AP837602"/>
    </row>
    <row r="837603" spans="1:42" s="116" customFormat="1" x14ac:dyDescent="0.3">
      <c r="A837603"/>
      <c r="B837603"/>
      <c r="C837603"/>
      <c r="D837603"/>
      <c r="E837603"/>
      <c r="F837603"/>
      <c r="G837603"/>
      <c r="H837603"/>
      <c r="I837603"/>
      <c r="J837603"/>
      <c r="K837603"/>
      <c r="L837603"/>
      <c r="M837603" s="115"/>
      <c r="N837603" s="115"/>
      <c r="O837603"/>
      <c r="P837603"/>
      <c r="Q837603"/>
      <c r="R837603" s="19"/>
      <c r="S837603" s="19"/>
      <c r="T837603"/>
      <c r="U837603" s="113"/>
      <c r="V837603" s="19"/>
      <c r="W837603" s="19"/>
      <c r="X837603" s="19"/>
      <c r="Y837603" s="19"/>
      <c r="Z837603" s="19"/>
      <c r="AA837603" s="19"/>
      <c r="AB837603" s="19"/>
      <c r="AC837603" s="19"/>
      <c r="AD837603" s="19"/>
      <c r="AE837603" s="19"/>
      <c r="AF837603" s="19"/>
      <c r="AG837603" s="19"/>
      <c r="AH837603" s="19"/>
      <c r="AI837603" s="19"/>
      <c r="AJ837603" s="19"/>
      <c r="AK837603" s="19"/>
      <c r="AL837603" s="19"/>
      <c r="AM837603" s="19"/>
      <c r="AN837603" s="19"/>
      <c r="AO837603" s="19"/>
      <c r="AP837603"/>
    </row>
    <row r="837604" spans="1:42" s="116" customFormat="1" x14ac:dyDescent="0.3">
      <c r="A837604"/>
      <c r="B837604"/>
      <c r="C837604"/>
      <c r="D837604"/>
      <c r="E837604"/>
      <c r="F837604"/>
      <c r="G837604"/>
      <c r="H837604"/>
      <c r="I837604"/>
      <c r="J837604"/>
      <c r="K837604"/>
      <c r="L837604"/>
      <c r="M837604" s="115"/>
      <c r="N837604" s="115"/>
      <c r="O837604"/>
      <c r="P837604"/>
      <c r="Q837604"/>
      <c r="R837604" s="19"/>
      <c r="S837604" s="19"/>
      <c r="T837604"/>
      <c r="U837604" s="113"/>
      <c r="V837604" s="19"/>
      <c r="W837604" s="19"/>
      <c r="X837604" s="19"/>
      <c r="Y837604" s="19"/>
      <c r="Z837604" s="19"/>
      <c r="AA837604" s="19"/>
      <c r="AB837604" s="19"/>
      <c r="AC837604" s="19"/>
      <c r="AD837604" s="19"/>
      <c r="AE837604" s="19"/>
      <c r="AF837604" s="19"/>
      <c r="AG837604" s="19"/>
      <c r="AH837604" s="19"/>
      <c r="AI837604" s="19"/>
      <c r="AJ837604" s="19"/>
      <c r="AK837604" s="19"/>
      <c r="AL837604" s="19"/>
      <c r="AM837604" s="19"/>
      <c r="AN837604" s="19"/>
      <c r="AO837604" s="19"/>
      <c r="AP837604"/>
    </row>
    <row r="837605" spans="1:42" s="116" customFormat="1" x14ac:dyDescent="0.3">
      <c r="A837605"/>
      <c r="B837605"/>
      <c r="C837605"/>
      <c r="D837605"/>
      <c r="E837605"/>
      <c r="F837605"/>
      <c r="G837605"/>
      <c r="H837605"/>
      <c r="I837605"/>
      <c r="J837605"/>
      <c r="K837605"/>
      <c r="L837605"/>
      <c r="M837605" s="115"/>
      <c r="N837605" s="115"/>
      <c r="O837605"/>
      <c r="P837605"/>
      <c r="Q837605"/>
      <c r="R837605" s="19"/>
      <c r="S837605" s="19"/>
      <c r="T837605"/>
      <c r="U837605" s="113"/>
      <c r="V837605" s="19"/>
      <c r="W837605" s="19"/>
      <c r="X837605" s="19"/>
      <c r="Y837605" s="19"/>
      <c r="Z837605" s="19"/>
      <c r="AA837605" s="19"/>
      <c r="AB837605" s="19"/>
      <c r="AC837605" s="19"/>
      <c r="AD837605" s="19"/>
      <c r="AE837605" s="19"/>
      <c r="AF837605" s="19"/>
      <c r="AG837605" s="19"/>
      <c r="AH837605" s="19"/>
      <c r="AI837605" s="19"/>
      <c r="AJ837605" s="19"/>
      <c r="AK837605" s="19"/>
      <c r="AL837605" s="19"/>
      <c r="AM837605" s="19"/>
      <c r="AN837605" s="19"/>
      <c r="AO837605" s="19"/>
      <c r="AP837605"/>
    </row>
    <row r="837606" spans="1:42" s="116" customFormat="1" x14ac:dyDescent="0.3">
      <c r="A837606"/>
      <c r="B837606"/>
      <c r="C837606"/>
      <c r="D837606"/>
      <c r="E837606"/>
      <c r="F837606"/>
      <c r="G837606"/>
      <c r="H837606"/>
      <c r="I837606"/>
      <c r="J837606"/>
      <c r="K837606"/>
      <c r="L837606"/>
      <c r="M837606" s="115"/>
      <c r="N837606" s="115"/>
      <c r="O837606"/>
      <c r="P837606"/>
      <c r="Q837606"/>
      <c r="R837606" s="19"/>
      <c r="S837606" s="19"/>
      <c r="T837606"/>
      <c r="U837606" s="113"/>
      <c r="V837606" s="19"/>
      <c r="W837606" s="19"/>
      <c r="X837606" s="19"/>
      <c r="Y837606" s="19"/>
      <c r="Z837606" s="19"/>
      <c r="AA837606" s="19"/>
      <c r="AB837606" s="19"/>
      <c r="AC837606" s="19"/>
      <c r="AD837606" s="19"/>
      <c r="AE837606" s="19"/>
      <c r="AF837606" s="19"/>
      <c r="AG837606" s="19"/>
      <c r="AH837606" s="19"/>
      <c r="AI837606" s="19"/>
      <c r="AJ837606" s="19"/>
      <c r="AK837606" s="19"/>
      <c r="AL837606" s="19"/>
      <c r="AM837606" s="19"/>
      <c r="AN837606" s="19"/>
      <c r="AO837606" s="19"/>
      <c r="AP837606"/>
    </row>
    <row r="837607" spans="1:42" s="116" customFormat="1" x14ac:dyDescent="0.3">
      <c r="A837607"/>
      <c r="B837607"/>
      <c r="C837607"/>
      <c r="D837607"/>
      <c r="E837607"/>
      <c r="F837607"/>
      <c r="G837607"/>
      <c r="H837607"/>
      <c r="I837607"/>
      <c r="J837607"/>
      <c r="K837607"/>
      <c r="L837607"/>
      <c r="M837607" s="115"/>
      <c r="N837607" s="115"/>
      <c r="O837607"/>
      <c r="P837607"/>
      <c r="Q837607"/>
      <c r="R837607" s="19"/>
      <c r="S837607" s="19"/>
      <c r="T837607"/>
      <c r="U837607" s="113"/>
      <c r="V837607" s="19"/>
      <c r="W837607" s="19"/>
      <c r="X837607" s="19"/>
      <c r="Y837607" s="19"/>
      <c r="Z837607" s="19"/>
      <c r="AA837607" s="19"/>
      <c r="AB837607" s="19"/>
      <c r="AC837607" s="19"/>
      <c r="AD837607" s="19"/>
      <c r="AE837607" s="19"/>
      <c r="AF837607" s="19"/>
      <c r="AG837607" s="19"/>
      <c r="AH837607" s="19"/>
      <c r="AI837607" s="19"/>
      <c r="AJ837607" s="19"/>
      <c r="AK837607" s="19"/>
      <c r="AL837607" s="19"/>
      <c r="AM837607" s="19"/>
      <c r="AN837607" s="19"/>
      <c r="AO837607" s="19"/>
      <c r="AP837607"/>
    </row>
    <row r="837608" spans="1:42" s="116" customFormat="1" x14ac:dyDescent="0.3">
      <c r="A837608"/>
      <c r="B837608"/>
      <c r="C837608"/>
      <c r="D837608"/>
      <c r="E837608"/>
      <c r="F837608"/>
      <c r="G837608"/>
      <c r="H837608"/>
      <c r="I837608"/>
      <c r="J837608"/>
      <c r="K837608"/>
      <c r="L837608"/>
      <c r="M837608" s="115"/>
      <c r="N837608" s="115"/>
      <c r="O837608"/>
      <c r="P837608"/>
      <c r="Q837608"/>
      <c r="R837608" s="19"/>
      <c r="S837608" s="19"/>
      <c r="T837608"/>
      <c r="U837608" s="113"/>
      <c r="V837608" s="19"/>
      <c r="W837608" s="19"/>
      <c r="X837608" s="19"/>
      <c r="Y837608" s="19"/>
      <c r="Z837608" s="19"/>
      <c r="AA837608" s="19"/>
      <c r="AB837608" s="19"/>
      <c r="AC837608" s="19"/>
      <c r="AD837608" s="19"/>
      <c r="AE837608" s="19"/>
      <c r="AF837608" s="19"/>
      <c r="AG837608" s="19"/>
      <c r="AH837608" s="19"/>
      <c r="AI837608" s="19"/>
      <c r="AJ837608" s="19"/>
      <c r="AK837608" s="19"/>
      <c r="AL837608" s="19"/>
      <c r="AM837608" s="19"/>
      <c r="AN837608" s="19"/>
      <c r="AO837608" s="19"/>
      <c r="AP837608"/>
    </row>
    <row r="837609" spans="1:42" s="116" customFormat="1" x14ac:dyDescent="0.3">
      <c r="A837609"/>
      <c r="B837609"/>
      <c r="C837609"/>
      <c r="D837609"/>
      <c r="E837609"/>
      <c r="F837609"/>
      <c r="G837609"/>
      <c r="H837609"/>
      <c r="I837609"/>
      <c r="J837609"/>
      <c r="K837609"/>
      <c r="L837609"/>
      <c r="M837609" s="115"/>
      <c r="N837609" s="115"/>
      <c r="O837609"/>
      <c r="P837609"/>
      <c r="Q837609"/>
      <c r="R837609" s="19"/>
      <c r="S837609" s="19"/>
      <c r="T837609"/>
      <c r="U837609" s="113"/>
      <c r="V837609" s="19"/>
      <c r="W837609" s="19"/>
      <c r="X837609" s="19"/>
      <c r="Y837609" s="19"/>
      <c r="Z837609" s="19"/>
      <c r="AA837609" s="19"/>
      <c r="AB837609" s="19"/>
      <c r="AC837609" s="19"/>
      <c r="AD837609" s="19"/>
      <c r="AE837609" s="19"/>
      <c r="AF837609" s="19"/>
      <c r="AG837609" s="19"/>
      <c r="AH837609" s="19"/>
      <c r="AI837609" s="19"/>
      <c r="AJ837609" s="19"/>
      <c r="AK837609" s="19"/>
      <c r="AL837609" s="19"/>
      <c r="AM837609" s="19"/>
      <c r="AN837609" s="19"/>
      <c r="AO837609" s="19"/>
      <c r="AP837609"/>
    </row>
    <row r="837610" spans="1:42" s="116" customFormat="1" x14ac:dyDescent="0.3">
      <c r="A837610"/>
      <c r="B837610"/>
      <c r="C837610"/>
      <c r="D837610"/>
      <c r="E837610"/>
      <c r="F837610"/>
      <c r="G837610"/>
      <c r="H837610"/>
      <c r="I837610"/>
      <c r="J837610"/>
      <c r="K837610"/>
      <c r="L837610"/>
      <c r="M837610" s="115"/>
      <c r="N837610" s="115"/>
      <c r="O837610"/>
      <c r="P837610"/>
      <c r="Q837610"/>
      <c r="R837610" s="19"/>
      <c r="S837610" s="19"/>
      <c r="T837610"/>
      <c r="U837610" s="113"/>
      <c r="V837610" s="19"/>
      <c r="W837610" s="19"/>
      <c r="X837610" s="19"/>
      <c r="Y837610" s="19"/>
      <c r="Z837610" s="19"/>
      <c r="AA837610" s="19"/>
      <c r="AB837610" s="19"/>
      <c r="AC837610" s="19"/>
      <c r="AD837610" s="19"/>
      <c r="AE837610" s="19"/>
      <c r="AF837610" s="19"/>
      <c r="AG837610" s="19"/>
      <c r="AH837610" s="19"/>
      <c r="AI837610" s="19"/>
      <c r="AJ837610" s="19"/>
      <c r="AK837610" s="19"/>
      <c r="AL837610" s="19"/>
      <c r="AM837610" s="19"/>
      <c r="AN837610" s="19"/>
      <c r="AO837610" s="19"/>
      <c r="AP837610"/>
    </row>
    <row r="837611" spans="1:42" s="116" customFormat="1" x14ac:dyDescent="0.3">
      <c r="A837611"/>
      <c r="B837611"/>
      <c r="C837611"/>
      <c r="D837611"/>
      <c r="E837611"/>
      <c r="F837611"/>
      <c r="G837611"/>
      <c r="H837611"/>
      <c r="I837611"/>
      <c r="J837611"/>
      <c r="K837611"/>
      <c r="L837611"/>
      <c r="M837611" s="115"/>
      <c r="N837611" s="115"/>
      <c r="O837611"/>
      <c r="P837611"/>
      <c r="Q837611"/>
      <c r="R837611" s="19"/>
      <c r="S837611" s="19"/>
      <c r="T837611"/>
      <c r="U837611" s="113"/>
      <c r="V837611" s="19"/>
      <c r="W837611" s="19"/>
      <c r="X837611" s="19"/>
      <c r="Y837611" s="19"/>
      <c r="Z837611" s="19"/>
      <c r="AA837611" s="19"/>
      <c r="AB837611" s="19"/>
      <c r="AC837611" s="19"/>
      <c r="AD837611" s="19"/>
      <c r="AE837611" s="19"/>
      <c r="AF837611" s="19"/>
      <c r="AG837611" s="19"/>
      <c r="AH837611" s="19"/>
      <c r="AI837611" s="19"/>
      <c r="AJ837611" s="19"/>
      <c r="AK837611" s="19"/>
      <c r="AL837611" s="19"/>
      <c r="AM837611" s="19"/>
      <c r="AN837611" s="19"/>
      <c r="AO837611" s="19"/>
      <c r="AP837611"/>
    </row>
    <row r="837612" spans="1:42" s="116" customFormat="1" x14ac:dyDescent="0.3">
      <c r="A837612"/>
      <c r="B837612"/>
      <c r="C837612"/>
      <c r="D837612"/>
      <c r="E837612"/>
      <c r="F837612"/>
      <c r="G837612"/>
      <c r="H837612"/>
      <c r="I837612"/>
      <c r="J837612"/>
      <c r="K837612"/>
      <c r="L837612"/>
      <c r="M837612" s="115"/>
      <c r="N837612" s="115"/>
      <c r="O837612"/>
      <c r="P837612"/>
      <c r="Q837612"/>
      <c r="R837612" s="19"/>
      <c r="S837612" s="19"/>
      <c r="T837612"/>
      <c r="U837612" s="113"/>
      <c r="V837612" s="19"/>
      <c r="W837612" s="19"/>
      <c r="X837612" s="19"/>
      <c r="Y837612" s="19"/>
      <c r="Z837612" s="19"/>
      <c r="AA837612" s="19"/>
      <c r="AB837612" s="19"/>
      <c r="AC837612" s="19"/>
      <c r="AD837612" s="19"/>
      <c r="AE837612" s="19"/>
      <c r="AF837612" s="19"/>
      <c r="AG837612" s="19"/>
      <c r="AH837612" s="19"/>
      <c r="AI837612" s="19"/>
      <c r="AJ837612" s="19"/>
      <c r="AK837612" s="19"/>
      <c r="AL837612" s="19"/>
      <c r="AM837612" s="19"/>
      <c r="AN837612" s="19"/>
      <c r="AO837612" s="19"/>
      <c r="AP837612"/>
    </row>
    <row r="837613" spans="1:42" s="116" customFormat="1" x14ac:dyDescent="0.3">
      <c r="A837613"/>
      <c r="B837613"/>
      <c r="C837613"/>
      <c r="D837613"/>
      <c r="E837613"/>
      <c r="F837613"/>
      <c r="G837613"/>
      <c r="H837613"/>
      <c r="I837613"/>
      <c r="J837613"/>
      <c r="K837613"/>
      <c r="L837613"/>
      <c r="M837613" s="115"/>
      <c r="N837613" s="115"/>
      <c r="O837613"/>
      <c r="P837613"/>
      <c r="Q837613"/>
      <c r="R837613" s="19"/>
      <c r="S837613" s="19"/>
      <c r="T837613"/>
      <c r="U837613" s="113"/>
      <c r="V837613" s="19"/>
      <c r="W837613" s="19"/>
      <c r="X837613" s="19"/>
      <c r="Y837613" s="19"/>
      <c r="Z837613" s="19"/>
      <c r="AA837613" s="19"/>
      <c r="AB837613" s="19"/>
      <c r="AC837613" s="19"/>
      <c r="AD837613" s="19"/>
      <c r="AE837613" s="19"/>
      <c r="AF837613" s="19"/>
      <c r="AG837613" s="19"/>
      <c r="AH837613" s="19"/>
      <c r="AI837613" s="19"/>
      <c r="AJ837613" s="19"/>
      <c r="AK837613" s="19"/>
      <c r="AL837613" s="19"/>
      <c r="AM837613" s="19"/>
      <c r="AN837613" s="19"/>
      <c r="AO837613" s="19"/>
      <c r="AP837613"/>
    </row>
    <row r="837614" spans="1:42" s="116" customFormat="1" x14ac:dyDescent="0.3">
      <c r="A837614"/>
      <c r="B837614"/>
      <c r="C837614"/>
      <c r="D837614"/>
      <c r="E837614"/>
      <c r="F837614"/>
      <c r="G837614"/>
      <c r="H837614"/>
      <c r="I837614"/>
      <c r="J837614"/>
      <c r="K837614"/>
      <c r="L837614"/>
      <c r="M837614" s="115"/>
      <c r="N837614" s="115"/>
      <c r="O837614"/>
      <c r="P837614"/>
      <c r="Q837614"/>
      <c r="R837614" s="19"/>
      <c r="S837614" s="19"/>
      <c r="T837614"/>
      <c r="U837614" s="113"/>
      <c r="V837614" s="19"/>
      <c r="W837614" s="19"/>
      <c r="X837614" s="19"/>
      <c r="Y837614" s="19"/>
      <c r="Z837614" s="19"/>
      <c r="AA837614" s="19"/>
      <c r="AB837614" s="19"/>
      <c r="AC837614" s="19"/>
      <c r="AD837614" s="19"/>
      <c r="AE837614" s="19"/>
      <c r="AF837614" s="19"/>
      <c r="AG837614" s="19"/>
      <c r="AH837614" s="19"/>
      <c r="AI837614" s="19"/>
      <c r="AJ837614" s="19"/>
      <c r="AK837614" s="19"/>
      <c r="AL837614" s="19"/>
      <c r="AM837614" s="19"/>
      <c r="AN837614" s="19"/>
      <c r="AO837614" s="19"/>
      <c r="AP837614"/>
    </row>
    <row r="837615" spans="1:42" s="116" customFormat="1" x14ac:dyDescent="0.3">
      <c r="A837615"/>
      <c r="B837615"/>
      <c r="C837615"/>
      <c r="D837615"/>
      <c r="E837615"/>
      <c r="F837615"/>
      <c r="G837615"/>
      <c r="H837615"/>
      <c r="I837615"/>
      <c r="J837615"/>
      <c r="K837615"/>
      <c r="L837615"/>
      <c r="M837615" s="115"/>
      <c r="N837615" s="115"/>
      <c r="O837615"/>
      <c r="P837615"/>
      <c r="Q837615"/>
      <c r="R837615" s="19"/>
      <c r="S837615" s="19"/>
      <c r="T837615"/>
      <c r="U837615" s="113"/>
      <c r="V837615" s="19"/>
      <c r="W837615" s="19"/>
      <c r="X837615" s="19"/>
      <c r="Y837615" s="19"/>
      <c r="Z837615" s="19"/>
      <c r="AA837615" s="19"/>
      <c r="AB837615" s="19"/>
      <c r="AC837615" s="19"/>
      <c r="AD837615" s="19"/>
      <c r="AE837615" s="19"/>
      <c r="AF837615" s="19"/>
      <c r="AG837615" s="19"/>
      <c r="AH837615" s="19"/>
      <c r="AI837615" s="19"/>
      <c r="AJ837615" s="19"/>
      <c r="AK837615" s="19"/>
      <c r="AL837615" s="19"/>
      <c r="AM837615" s="19"/>
      <c r="AN837615" s="19"/>
      <c r="AO837615" s="19"/>
      <c r="AP837615"/>
    </row>
    <row r="837616" spans="1:42" s="116" customFormat="1" x14ac:dyDescent="0.3">
      <c r="A837616"/>
      <c r="B837616"/>
      <c r="C837616"/>
      <c r="D837616"/>
      <c r="E837616"/>
      <c r="F837616"/>
      <c r="G837616"/>
      <c r="H837616"/>
      <c r="I837616"/>
      <c r="J837616"/>
      <c r="K837616"/>
      <c r="L837616"/>
      <c r="M837616" s="115"/>
      <c r="N837616" s="115"/>
      <c r="O837616"/>
      <c r="P837616"/>
      <c r="Q837616"/>
      <c r="R837616" s="19"/>
      <c r="S837616" s="19"/>
      <c r="T837616"/>
      <c r="U837616" s="113"/>
      <c r="V837616" s="19"/>
      <c r="W837616" s="19"/>
      <c r="X837616" s="19"/>
      <c r="Y837616" s="19"/>
      <c r="Z837616" s="19"/>
      <c r="AA837616" s="19"/>
      <c r="AB837616" s="19"/>
      <c r="AC837616" s="19"/>
      <c r="AD837616" s="19"/>
      <c r="AE837616" s="19"/>
      <c r="AF837616" s="19"/>
      <c r="AG837616" s="19"/>
      <c r="AH837616" s="19"/>
      <c r="AI837616" s="19"/>
      <c r="AJ837616" s="19"/>
      <c r="AK837616" s="19"/>
      <c r="AL837616" s="19"/>
      <c r="AM837616" s="19"/>
      <c r="AN837616" s="19"/>
      <c r="AO837616" s="19"/>
      <c r="AP837616"/>
    </row>
    <row r="837617" spans="1:42" s="116" customFormat="1" x14ac:dyDescent="0.3">
      <c r="A837617"/>
      <c r="B837617"/>
      <c r="C837617"/>
      <c r="D837617"/>
      <c r="E837617"/>
      <c r="F837617"/>
      <c r="G837617"/>
      <c r="H837617"/>
      <c r="I837617"/>
      <c r="J837617"/>
      <c r="K837617"/>
      <c r="L837617"/>
      <c r="M837617" s="115"/>
      <c r="N837617" s="115"/>
      <c r="O837617"/>
      <c r="P837617"/>
      <c r="Q837617"/>
      <c r="R837617" s="19"/>
      <c r="S837617" s="19"/>
      <c r="T837617"/>
      <c r="U837617" s="113"/>
      <c r="V837617" s="19"/>
      <c r="W837617" s="19"/>
      <c r="X837617" s="19"/>
      <c r="Y837617" s="19"/>
      <c r="Z837617" s="19"/>
      <c r="AA837617" s="19"/>
      <c r="AB837617" s="19"/>
      <c r="AC837617" s="19"/>
      <c r="AD837617" s="19"/>
      <c r="AE837617" s="19"/>
      <c r="AF837617" s="19"/>
      <c r="AG837617" s="19"/>
      <c r="AH837617" s="19"/>
      <c r="AI837617" s="19"/>
      <c r="AJ837617" s="19"/>
      <c r="AK837617" s="19"/>
      <c r="AL837617" s="19"/>
      <c r="AM837617" s="19"/>
      <c r="AN837617" s="19"/>
      <c r="AO837617" s="19"/>
      <c r="AP837617"/>
    </row>
    <row r="837618" spans="1:42" s="116" customFormat="1" x14ac:dyDescent="0.3">
      <c r="A837618"/>
      <c r="B837618"/>
      <c r="C837618"/>
      <c r="D837618"/>
      <c r="E837618"/>
      <c r="F837618"/>
      <c r="G837618"/>
      <c r="H837618"/>
      <c r="I837618"/>
      <c r="J837618"/>
      <c r="K837618"/>
      <c r="L837618"/>
      <c r="M837618" s="115"/>
      <c r="N837618" s="115"/>
      <c r="O837618"/>
      <c r="P837618"/>
      <c r="Q837618"/>
      <c r="R837618" s="19"/>
      <c r="S837618" s="19"/>
      <c r="T837618"/>
      <c r="U837618" s="113"/>
      <c r="V837618" s="19"/>
      <c r="W837618" s="19"/>
      <c r="X837618" s="19"/>
      <c r="Y837618" s="19"/>
      <c r="Z837618" s="19"/>
      <c r="AA837618" s="19"/>
      <c r="AB837618" s="19"/>
      <c r="AC837618" s="19"/>
      <c r="AD837618" s="19"/>
      <c r="AE837618" s="19"/>
      <c r="AF837618" s="19"/>
      <c r="AG837618" s="19"/>
      <c r="AH837618" s="19"/>
      <c r="AI837618" s="19"/>
      <c r="AJ837618" s="19"/>
      <c r="AK837618" s="19"/>
      <c r="AL837618" s="19"/>
      <c r="AM837618" s="19"/>
      <c r="AN837618" s="19"/>
      <c r="AO837618" s="19"/>
      <c r="AP837618"/>
    </row>
    <row r="837619" spans="1:42" s="116" customFormat="1" x14ac:dyDescent="0.3">
      <c r="A837619"/>
      <c r="B837619"/>
      <c r="C837619"/>
      <c r="D837619"/>
      <c r="E837619"/>
      <c r="F837619"/>
      <c r="G837619"/>
      <c r="H837619"/>
      <c r="I837619"/>
      <c r="J837619"/>
      <c r="K837619"/>
      <c r="L837619"/>
      <c r="M837619" s="115"/>
      <c r="N837619" s="115"/>
      <c r="O837619"/>
      <c r="P837619"/>
      <c r="Q837619"/>
      <c r="R837619" s="19"/>
      <c r="S837619" s="19"/>
      <c r="T837619"/>
      <c r="U837619" s="113"/>
      <c r="V837619" s="19"/>
      <c r="W837619" s="19"/>
      <c r="X837619" s="19"/>
      <c r="Y837619" s="19"/>
      <c r="Z837619" s="19"/>
      <c r="AA837619" s="19"/>
      <c r="AB837619" s="19"/>
      <c r="AC837619" s="19"/>
      <c r="AD837619" s="19"/>
      <c r="AE837619" s="19"/>
      <c r="AF837619" s="19"/>
      <c r="AG837619" s="19"/>
      <c r="AH837619" s="19"/>
      <c r="AI837619" s="19"/>
      <c r="AJ837619" s="19"/>
      <c r="AK837619" s="19"/>
      <c r="AL837619" s="19"/>
      <c r="AM837619" s="19"/>
      <c r="AN837619" s="19"/>
      <c r="AO837619" s="19"/>
      <c r="AP837619"/>
    </row>
    <row r="837620" spans="1:42" s="116" customFormat="1" x14ac:dyDescent="0.3">
      <c r="A837620"/>
      <c r="B837620"/>
      <c r="C837620"/>
      <c r="D837620"/>
      <c r="E837620"/>
      <c r="F837620"/>
      <c r="G837620"/>
      <c r="H837620"/>
      <c r="I837620"/>
      <c r="J837620"/>
      <c r="K837620"/>
      <c r="L837620"/>
      <c r="M837620" s="115"/>
      <c r="N837620" s="115"/>
      <c r="O837620"/>
      <c r="P837620"/>
      <c r="Q837620"/>
      <c r="R837620" s="19"/>
      <c r="S837620" s="19"/>
      <c r="T837620"/>
      <c r="U837620" s="113"/>
      <c r="V837620" s="19"/>
      <c r="W837620" s="19"/>
      <c r="X837620" s="19"/>
      <c r="Y837620" s="19"/>
      <c r="Z837620" s="19"/>
      <c r="AA837620" s="19"/>
      <c r="AB837620" s="19"/>
      <c r="AC837620" s="19"/>
      <c r="AD837620" s="19"/>
      <c r="AE837620" s="19"/>
      <c r="AF837620" s="19"/>
      <c r="AG837620" s="19"/>
      <c r="AH837620" s="19"/>
      <c r="AI837620" s="19"/>
      <c r="AJ837620" s="19"/>
      <c r="AK837620" s="19"/>
      <c r="AL837620" s="19"/>
      <c r="AM837620" s="19"/>
      <c r="AN837620" s="19"/>
      <c r="AO837620" s="19"/>
      <c r="AP837620"/>
    </row>
    <row r="837621" spans="1:42" s="116" customFormat="1" x14ac:dyDescent="0.3">
      <c r="A837621"/>
      <c r="B837621"/>
      <c r="C837621"/>
      <c r="D837621"/>
      <c r="E837621"/>
      <c r="F837621"/>
      <c r="G837621"/>
      <c r="H837621"/>
      <c r="I837621"/>
      <c r="J837621"/>
      <c r="K837621"/>
      <c r="L837621"/>
      <c r="M837621" s="115"/>
      <c r="N837621" s="115"/>
      <c r="O837621"/>
      <c r="P837621"/>
      <c r="Q837621"/>
      <c r="R837621" s="19"/>
      <c r="S837621" s="19"/>
      <c r="T837621"/>
      <c r="U837621" s="113"/>
      <c r="V837621" s="19"/>
      <c r="W837621" s="19"/>
      <c r="X837621" s="19"/>
      <c r="Y837621" s="19"/>
      <c r="Z837621" s="19"/>
      <c r="AA837621" s="19"/>
      <c r="AB837621" s="19"/>
      <c r="AC837621" s="19"/>
      <c r="AD837621" s="19"/>
      <c r="AE837621" s="19"/>
      <c r="AF837621" s="19"/>
      <c r="AG837621" s="19"/>
      <c r="AH837621" s="19"/>
      <c r="AI837621" s="19"/>
      <c r="AJ837621" s="19"/>
      <c r="AK837621" s="19"/>
      <c r="AL837621" s="19"/>
      <c r="AM837621" s="19"/>
      <c r="AN837621" s="19"/>
      <c r="AO837621" s="19"/>
      <c r="AP837621"/>
    </row>
    <row r="837622" spans="1:42" s="116" customFormat="1" x14ac:dyDescent="0.3">
      <c r="A837622"/>
      <c r="B837622"/>
      <c r="C837622"/>
      <c r="D837622"/>
      <c r="E837622"/>
      <c r="F837622"/>
      <c r="G837622"/>
      <c r="H837622"/>
      <c r="I837622"/>
      <c r="J837622"/>
      <c r="K837622"/>
      <c r="L837622"/>
      <c r="M837622" s="115"/>
      <c r="N837622" s="115"/>
      <c r="O837622"/>
      <c r="P837622"/>
      <c r="Q837622"/>
      <c r="R837622" s="19"/>
      <c r="S837622" s="19"/>
      <c r="T837622"/>
      <c r="U837622" s="113"/>
      <c r="V837622" s="19"/>
      <c r="W837622" s="19"/>
      <c r="X837622" s="19"/>
      <c r="Y837622" s="19"/>
      <c r="Z837622" s="19"/>
      <c r="AA837622" s="19"/>
      <c r="AB837622" s="19"/>
      <c r="AC837622" s="19"/>
      <c r="AD837622" s="19"/>
      <c r="AE837622" s="19"/>
      <c r="AF837622" s="19"/>
      <c r="AG837622" s="19"/>
      <c r="AH837622" s="19"/>
      <c r="AI837622" s="19"/>
      <c r="AJ837622" s="19"/>
      <c r="AK837622" s="19"/>
      <c r="AL837622" s="19"/>
      <c r="AM837622" s="19"/>
      <c r="AN837622" s="19"/>
      <c r="AO837622" s="19"/>
      <c r="AP837622"/>
    </row>
    <row r="837623" spans="1:42" s="116" customFormat="1" x14ac:dyDescent="0.3">
      <c r="A837623"/>
      <c r="B837623"/>
      <c r="C837623"/>
      <c r="D837623"/>
      <c r="E837623"/>
      <c r="F837623"/>
      <c r="G837623"/>
      <c r="H837623"/>
      <c r="I837623"/>
      <c r="J837623"/>
      <c r="K837623"/>
      <c r="L837623"/>
      <c r="M837623" s="115"/>
      <c r="N837623" s="115"/>
      <c r="O837623"/>
      <c r="P837623"/>
      <c r="Q837623"/>
      <c r="R837623" s="19"/>
      <c r="S837623" s="19"/>
      <c r="T837623"/>
      <c r="U837623" s="113"/>
      <c r="V837623" s="19"/>
      <c r="W837623" s="19"/>
      <c r="X837623" s="19"/>
      <c r="Y837623" s="19"/>
      <c r="Z837623" s="19"/>
      <c r="AA837623" s="19"/>
      <c r="AB837623" s="19"/>
      <c r="AC837623" s="19"/>
      <c r="AD837623" s="19"/>
      <c r="AE837623" s="19"/>
      <c r="AF837623" s="19"/>
      <c r="AG837623" s="19"/>
      <c r="AH837623" s="19"/>
      <c r="AI837623" s="19"/>
      <c r="AJ837623" s="19"/>
      <c r="AK837623" s="19"/>
      <c r="AL837623" s="19"/>
      <c r="AM837623" s="19"/>
      <c r="AN837623" s="19"/>
      <c r="AO837623" s="19"/>
      <c r="AP837623"/>
    </row>
    <row r="837624" spans="1:42" s="116" customFormat="1" x14ac:dyDescent="0.3">
      <c r="A837624"/>
      <c r="B837624"/>
      <c r="C837624"/>
      <c r="D837624"/>
      <c r="E837624"/>
      <c r="F837624"/>
      <c r="G837624"/>
      <c r="H837624"/>
      <c r="I837624"/>
      <c r="J837624"/>
      <c r="K837624"/>
      <c r="L837624"/>
      <c r="M837624" s="115"/>
      <c r="N837624" s="115"/>
      <c r="O837624"/>
      <c r="P837624"/>
      <c r="Q837624"/>
      <c r="R837624" s="19"/>
      <c r="S837624" s="19"/>
      <c r="T837624"/>
      <c r="U837624" s="113"/>
      <c r="V837624" s="19"/>
      <c r="W837624" s="19"/>
      <c r="X837624" s="19"/>
      <c r="Y837624" s="19"/>
      <c r="Z837624" s="19"/>
      <c r="AA837624" s="19"/>
      <c r="AB837624" s="19"/>
      <c r="AC837624" s="19"/>
      <c r="AD837624" s="19"/>
      <c r="AE837624" s="19"/>
      <c r="AF837624" s="19"/>
      <c r="AG837624" s="19"/>
      <c r="AH837624" s="19"/>
      <c r="AI837624" s="19"/>
      <c r="AJ837624" s="19"/>
      <c r="AK837624" s="19"/>
      <c r="AL837624" s="19"/>
      <c r="AM837624" s="19"/>
      <c r="AN837624" s="19"/>
      <c r="AO837624" s="19"/>
      <c r="AP837624"/>
    </row>
    <row r="837625" spans="1:42" s="116" customFormat="1" x14ac:dyDescent="0.3">
      <c r="A837625"/>
      <c r="B837625"/>
      <c r="C837625"/>
      <c r="D837625"/>
      <c r="E837625"/>
      <c r="F837625"/>
      <c r="G837625"/>
      <c r="H837625"/>
      <c r="I837625"/>
      <c r="J837625"/>
      <c r="K837625"/>
      <c r="L837625"/>
      <c r="M837625" s="115"/>
      <c r="N837625" s="115"/>
      <c r="O837625"/>
      <c r="P837625"/>
      <c r="Q837625"/>
      <c r="R837625" s="19"/>
      <c r="S837625" s="19"/>
      <c r="T837625"/>
      <c r="U837625" s="113"/>
      <c r="V837625" s="19"/>
      <c r="W837625" s="19"/>
      <c r="X837625" s="19"/>
      <c r="Y837625" s="19"/>
      <c r="Z837625" s="19"/>
      <c r="AA837625" s="19"/>
      <c r="AB837625" s="19"/>
      <c r="AC837625" s="19"/>
      <c r="AD837625" s="19"/>
      <c r="AE837625" s="19"/>
      <c r="AF837625" s="19"/>
      <c r="AG837625" s="19"/>
      <c r="AH837625" s="19"/>
      <c r="AI837625" s="19"/>
      <c r="AJ837625" s="19"/>
      <c r="AK837625" s="19"/>
      <c r="AL837625" s="19"/>
      <c r="AM837625" s="19"/>
      <c r="AN837625" s="19"/>
      <c r="AO837625" s="19"/>
      <c r="AP837625"/>
    </row>
    <row r="837626" spans="1:42" s="116" customFormat="1" x14ac:dyDescent="0.3">
      <c r="A837626"/>
      <c r="B837626"/>
      <c r="C837626"/>
      <c r="D837626"/>
      <c r="E837626"/>
      <c r="F837626"/>
      <c r="G837626"/>
      <c r="H837626"/>
      <c r="I837626"/>
      <c r="J837626"/>
      <c r="K837626"/>
      <c r="L837626"/>
      <c r="M837626" s="115"/>
      <c r="N837626" s="115"/>
      <c r="O837626"/>
      <c r="P837626"/>
      <c r="Q837626"/>
      <c r="R837626" s="19"/>
      <c r="S837626" s="19"/>
      <c r="T837626"/>
      <c r="U837626" s="113"/>
      <c r="V837626" s="19"/>
      <c r="W837626" s="19"/>
      <c r="X837626" s="19"/>
      <c r="Y837626" s="19"/>
      <c r="Z837626" s="19"/>
      <c r="AA837626" s="19"/>
      <c r="AB837626" s="19"/>
      <c r="AC837626" s="19"/>
      <c r="AD837626" s="19"/>
      <c r="AE837626" s="19"/>
      <c r="AF837626" s="19"/>
      <c r="AG837626" s="19"/>
      <c r="AH837626" s="19"/>
      <c r="AI837626" s="19"/>
      <c r="AJ837626" s="19"/>
      <c r="AK837626" s="19"/>
      <c r="AL837626" s="19"/>
      <c r="AM837626" s="19"/>
      <c r="AN837626" s="19"/>
      <c r="AO837626" s="19"/>
      <c r="AP837626"/>
    </row>
    <row r="837627" spans="1:42" s="116" customFormat="1" x14ac:dyDescent="0.3">
      <c r="A837627"/>
      <c r="B837627"/>
      <c r="C837627"/>
      <c r="D837627"/>
      <c r="E837627"/>
      <c r="F837627"/>
      <c r="G837627"/>
      <c r="H837627"/>
      <c r="I837627"/>
      <c r="J837627"/>
      <c r="K837627"/>
      <c r="L837627"/>
      <c r="M837627" s="115"/>
      <c r="N837627" s="115"/>
      <c r="O837627"/>
      <c r="P837627"/>
      <c r="Q837627"/>
      <c r="R837627" s="19"/>
      <c r="S837627" s="19"/>
      <c r="T837627"/>
      <c r="U837627" s="113"/>
      <c r="V837627" s="19"/>
      <c r="W837627" s="19"/>
      <c r="X837627" s="19"/>
      <c r="Y837627" s="19"/>
      <c r="Z837627" s="19"/>
      <c r="AA837627" s="19"/>
      <c r="AB837627" s="19"/>
      <c r="AC837627" s="19"/>
      <c r="AD837627" s="19"/>
      <c r="AE837627" s="19"/>
      <c r="AF837627" s="19"/>
      <c r="AG837627" s="19"/>
      <c r="AH837627" s="19"/>
      <c r="AI837627" s="19"/>
      <c r="AJ837627" s="19"/>
      <c r="AK837627" s="19"/>
      <c r="AL837627" s="19"/>
      <c r="AM837627" s="19"/>
      <c r="AN837627" s="19"/>
      <c r="AO837627" s="19"/>
      <c r="AP837627"/>
    </row>
    <row r="837628" spans="1:42" s="116" customFormat="1" x14ac:dyDescent="0.3">
      <c r="A837628"/>
      <c r="B837628"/>
      <c r="C837628"/>
      <c r="D837628"/>
      <c r="E837628"/>
      <c r="F837628"/>
      <c r="G837628"/>
      <c r="H837628"/>
      <c r="I837628"/>
      <c r="J837628"/>
      <c r="K837628"/>
      <c r="L837628"/>
      <c r="M837628" s="115"/>
      <c r="N837628" s="115"/>
      <c r="O837628"/>
      <c r="P837628"/>
      <c r="Q837628"/>
      <c r="R837628" s="19"/>
      <c r="S837628" s="19"/>
      <c r="T837628"/>
      <c r="U837628" s="113"/>
      <c r="V837628" s="19"/>
      <c r="W837628" s="19"/>
      <c r="X837628" s="19"/>
      <c r="Y837628" s="19"/>
      <c r="Z837628" s="19"/>
      <c r="AA837628" s="19"/>
      <c r="AB837628" s="19"/>
      <c r="AC837628" s="19"/>
      <c r="AD837628" s="19"/>
      <c r="AE837628" s="19"/>
      <c r="AF837628" s="19"/>
      <c r="AG837628" s="19"/>
      <c r="AH837628" s="19"/>
      <c r="AI837628" s="19"/>
      <c r="AJ837628" s="19"/>
      <c r="AK837628" s="19"/>
      <c r="AL837628" s="19"/>
      <c r="AM837628" s="19"/>
      <c r="AN837628" s="19"/>
      <c r="AO837628" s="19"/>
      <c r="AP837628"/>
    </row>
    <row r="837629" spans="1:42" s="116" customFormat="1" x14ac:dyDescent="0.3">
      <c r="A837629"/>
      <c r="B837629"/>
      <c r="C837629"/>
      <c r="D837629"/>
      <c r="E837629"/>
      <c r="F837629"/>
      <c r="G837629"/>
      <c r="H837629"/>
      <c r="I837629"/>
      <c r="J837629"/>
      <c r="K837629"/>
      <c r="L837629"/>
      <c r="M837629" s="115"/>
      <c r="N837629" s="115"/>
      <c r="O837629"/>
      <c r="P837629"/>
      <c r="Q837629"/>
      <c r="R837629" s="19"/>
      <c r="S837629" s="19"/>
      <c r="T837629"/>
      <c r="U837629" s="113"/>
      <c r="V837629" s="19"/>
      <c r="W837629" s="19"/>
      <c r="X837629" s="19"/>
      <c r="Y837629" s="19"/>
      <c r="Z837629" s="19"/>
      <c r="AA837629" s="19"/>
      <c r="AB837629" s="19"/>
      <c r="AC837629" s="19"/>
      <c r="AD837629" s="19"/>
      <c r="AE837629" s="19"/>
      <c r="AF837629" s="19"/>
      <c r="AG837629" s="19"/>
      <c r="AH837629" s="19"/>
      <c r="AI837629" s="19"/>
      <c r="AJ837629" s="19"/>
      <c r="AK837629" s="19"/>
      <c r="AL837629" s="19"/>
      <c r="AM837629" s="19"/>
      <c r="AN837629" s="19"/>
      <c r="AO837629" s="19"/>
      <c r="AP837629"/>
    </row>
    <row r="837630" spans="1:42" s="116" customFormat="1" x14ac:dyDescent="0.3">
      <c r="A837630"/>
      <c r="B837630"/>
      <c r="C837630"/>
      <c r="D837630"/>
      <c r="E837630"/>
      <c r="F837630"/>
      <c r="G837630"/>
      <c r="H837630"/>
      <c r="I837630"/>
      <c r="J837630"/>
      <c r="K837630"/>
      <c r="L837630"/>
      <c r="M837630" s="115"/>
      <c r="N837630" s="115"/>
      <c r="O837630"/>
      <c r="P837630"/>
      <c r="Q837630"/>
      <c r="R837630" s="19"/>
      <c r="S837630" s="19"/>
      <c r="T837630"/>
      <c r="U837630" s="113"/>
      <c r="V837630" s="19"/>
      <c r="W837630" s="19"/>
      <c r="X837630" s="19"/>
      <c r="Y837630" s="19"/>
      <c r="Z837630" s="19"/>
      <c r="AA837630" s="19"/>
      <c r="AB837630" s="19"/>
      <c r="AC837630" s="19"/>
      <c r="AD837630" s="19"/>
      <c r="AE837630" s="19"/>
      <c r="AF837630" s="19"/>
      <c r="AG837630" s="19"/>
      <c r="AH837630" s="19"/>
      <c r="AI837630" s="19"/>
      <c r="AJ837630" s="19"/>
      <c r="AK837630" s="19"/>
      <c r="AL837630" s="19"/>
      <c r="AM837630" s="19"/>
      <c r="AN837630" s="19"/>
      <c r="AO837630" s="19"/>
      <c r="AP837630"/>
    </row>
    <row r="837631" spans="1:42" s="116" customFormat="1" x14ac:dyDescent="0.3">
      <c r="A837631"/>
      <c r="B837631"/>
      <c r="C837631"/>
      <c r="D837631"/>
      <c r="E837631"/>
      <c r="F837631"/>
      <c r="G837631"/>
      <c r="H837631"/>
      <c r="I837631"/>
      <c r="J837631"/>
      <c r="K837631"/>
      <c r="L837631"/>
      <c r="M837631" s="115"/>
      <c r="N837631" s="115"/>
      <c r="O837631"/>
      <c r="P837631"/>
      <c r="Q837631"/>
      <c r="R837631" s="19"/>
      <c r="S837631" s="19"/>
      <c r="T837631"/>
      <c r="U837631" s="113"/>
      <c r="V837631" s="19"/>
      <c r="W837631" s="19"/>
      <c r="X837631" s="19"/>
      <c r="Y837631" s="19"/>
      <c r="Z837631" s="19"/>
      <c r="AA837631" s="19"/>
      <c r="AB837631" s="19"/>
      <c r="AC837631" s="19"/>
      <c r="AD837631" s="19"/>
      <c r="AE837631" s="19"/>
      <c r="AF837631" s="19"/>
      <c r="AG837631" s="19"/>
      <c r="AH837631" s="19"/>
      <c r="AI837631" s="19"/>
      <c r="AJ837631" s="19"/>
      <c r="AK837631" s="19"/>
      <c r="AL837631" s="19"/>
      <c r="AM837631" s="19"/>
      <c r="AN837631" s="19"/>
      <c r="AO837631" s="19"/>
      <c r="AP837631"/>
    </row>
    <row r="837632" spans="1:42" s="116" customFormat="1" x14ac:dyDescent="0.3">
      <c r="A837632"/>
      <c r="B837632"/>
      <c r="C837632"/>
      <c r="D837632"/>
      <c r="E837632"/>
      <c r="F837632"/>
      <c r="G837632"/>
      <c r="H837632"/>
      <c r="I837632"/>
      <c r="J837632"/>
      <c r="K837632"/>
      <c r="L837632"/>
      <c r="M837632" s="115"/>
      <c r="N837632" s="115"/>
      <c r="O837632"/>
      <c r="P837632"/>
      <c r="Q837632"/>
      <c r="R837632" s="19"/>
      <c r="S837632" s="19"/>
      <c r="T837632"/>
      <c r="U837632" s="113"/>
      <c r="V837632" s="19"/>
      <c r="W837632" s="19"/>
      <c r="X837632" s="19"/>
      <c r="Y837632" s="19"/>
      <c r="Z837632" s="19"/>
      <c r="AA837632" s="19"/>
      <c r="AB837632" s="19"/>
      <c r="AC837632" s="19"/>
      <c r="AD837632" s="19"/>
      <c r="AE837632" s="19"/>
      <c r="AF837632" s="19"/>
      <c r="AG837632" s="19"/>
      <c r="AH837632" s="19"/>
      <c r="AI837632" s="19"/>
      <c r="AJ837632" s="19"/>
      <c r="AK837632" s="19"/>
      <c r="AL837632" s="19"/>
      <c r="AM837632" s="19"/>
      <c r="AN837632" s="19"/>
      <c r="AO837632" s="19"/>
      <c r="AP837632"/>
    </row>
    <row r="837633" spans="1:42" s="116" customFormat="1" x14ac:dyDescent="0.3">
      <c r="A837633"/>
      <c r="B837633"/>
      <c r="C837633"/>
      <c r="D837633"/>
      <c r="E837633"/>
      <c r="F837633"/>
      <c r="G837633"/>
      <c r="H837633"/>
      <c r="I837633"/>
      <c r="J837633"/>
      <c r="K837633"/>
      <c r="L837633"/>
      <c r="M837633" s="115"/>
      <c r="N837633" s="115"/>
      <c r="O837633"/>
      <c r="P837633"/>
      <c r="Q837633"/>
      <c r="R837633" s="19"/>
      <c r="S837633" s="19"/>
      <c r="T837633"/>
      <c r="U837633" s="113"/>
      <c r="V837633" s="19"/>
      <c r="W837633" s="19"/>
      <c r="X837633" s="19"/>
      <c r="Y837633" s="19"/>
      <c r="Z837633" s="19"/>
      <c r="AA837633" s="19"/>
      <c r="AB837633" s="19"/>
      <c r="AC837633" s="19"/>
      <c r="AD837633" s="19"/>
      <c r="AE837633" s="19"/>
      <c r="AF837633" s="19"/>
      <c r="AG837633" s="19"/>
      <c r="AH837633" s="19"/>
      <c r="AI837633" s="19"/>
      <c r="AJ837633" s="19"/>
      <c r="AK837633" s="19"/>
      <c r="AL837633" s="19"/>
      <c r="AM837633" s="19"/>
      <c r="AN837633" s="19"/>
      <c r="AO837633" s="19"/>
      <c r="AP837633"/>
    </row>
    <row r="837634" spans="1:42" s="116" customFormat="1" x14ac:dyDescent="0.3">
      <c r="A837634"/>
      <c r="B837634"/>
      <c r="C837634"/>
      <c r="D837634"/>
      <c r="E837634"/>
      <c r="F837634"/>
      <c r="G837634"/>
      <c r="H837634"/>
      <c r="I837634"/>
      <c r="J837634"/>
      <c r="K837634"/>
      <c r="L837634"/>
      <c r="M837634" s="115"/>
      <c r="N837634" s="115"/>
      <c r="O837634"/>
      <c r="P837634"/>
      <c r="Q837634"/>
      <c r="R837634" s="19"/>
      <c r="S837634" s="19"/>
      <c r="T837634"/>
      <c r="U837634" s="113"/>
      <c r="V837634" s="19"/>
      <c r="W837634" s="19"/>
      <c r="X837634" s="19"/>
      <c r="Y837634" s="19"/>
      <c r="Z837634" s="19"/>
      <c r="AA837634" s="19"/>
      <c r="AB837634" s="19"/>
      <c r="AC837634" s="19"/>
      <c r="AD837634" s="19"/>
      <c r="AE837634" s="19"/>
      <c r="AF837634" s="19"/>
      <c r="AG837634" s="19"/>
      <c r="AH837634" s="19"/>
      <c r="AI837634" s="19"/>
      <c r="AJ837634" s="19"/>
      <c r="AK837634" s="19"/>
      <c r="AL837634" s="19"/>
      <c r="AM837634" s="19"/>
      <c r="AN837634" s="19"/>
      <c r="AO837634" s="19"/>
      <c r="AP837634"/>
    </row>
    <row r="837635" spans="1:42" s="116" customFormat="1" x14ac:dyDescent="0.3">
      <c r="A837635"/>
      <c r="B837635"/>
      <c r="C837635"/>
      <c r="D837635"/>
      <c r="E837635"/>
      <c r="F837635"/>
      <c r="G837635"/>
      <c r="H837635"/>
      <c r="I837635"/>
      <c r="J837635"/>
      <c r="K837635"/>
      <c r="L837635"/>
      <c r="M837635" s="115"/>
      <c r="N837635" s="115"/>
      <c r="O837635"/>
      <c r="P837635"/>
      <c r="Q837635"/>
      <c r="R837635" s="19"/>
      <c r="S837635" s="19"/>
      <c r="T837635"/>
      <c r="U837635" s="113"/>
      <c r="V837635" s="19"/>
      <c r="W837635" s="19"/>
      <c r="X837635" s="19"/>
      <c r="Y837635" s="19"/>
      <c r="Z837635" s="19"/>
      <c r="AA837635" s="19"/>
      <c r="AB837635" s="19"/>
      <c r="AC837635" s="19"/>
      <c r="AD837635" s="19"/>
      <c r="AE837635" s="19"/>
      <c r="AF837635" s="19"/>
      <c r="AG837635" s="19"/>
      <c r="AH837635" s="19"/>
      <c r="AI837635" s="19"/>
      <c r="AJ837635" s="19"/>
      <c r="AK837635" s="19"/>
      <c r="AL837635" s="19"/>
      <c r="AM837635" s="19"/>
      <c r="AN837635" s="19"/>
      <c r="AO837635" s="19"/>
      <c r="AP837635"/>
    </row>
    <row r="837636" spans="1:42" s="116" customFormat="1" x14ac:dyDescent="0.3">
      <c r="A837636"/>
      <c r="B837636"/>
      <c r="C837636"/>
      <c r="D837636"/>
      <c r="E837636"/>
      <c r="F837636"/>
      <c r="G837636"/>
      <c r="H837636"/>
      <c r="I837636"/>
      <c r="J837636"/>
      <c r="K837636"/>
      <c r="L837636"/>
      <c r="M837636" s="115"/>
      <c r="N837636" s="115"/>
      <c r="O837636"/>
      <c r="P837636"/>
      <c r="Q837636"/>
      <c r="R837636" s="19"/>
      <c r="S837636" s="19"/>
      <c r="T837636"/>
      <c r="U837636" s="113"/>
      <c r="V837636" s="19"/>
      <c r="W837636" s="19"/>
      <c r="X837636" s="19"/>
      <c r="Y837636" s="19"/>
      <c r="Z837636" s="19"/>
      <c r="AA837636" s="19"/>
      <c r="AB837636" s="19"/>
      <c r="AC837636" s="19"/>
      <c r="AD837636" s="19"/>
      <c r="AE837636" s="19"/>
      <c r="AF837636" s="19"/>
      <c r="AG837636" s="19"/>
      <c r="AH837636" s="19"/>
      <c r="AI837636" s="19"/>
      <c r="AJ837636" s="19"/>
      <c r="AK837636" s="19"/>
      <c r="AL837636" s="19"/>
      <c r="AM837636" s="19"/>
      <c r="AN837636" s="19"/>
      <c r="AO837636" s="19"/>
      <c r="AP837636"/>
    </row>
    <row r="837637" spans="1:42" s="116" customFormat="1" x14ac:dyDescent="0.3">
      <c r="A837637"/>
      <c r="B837637"/>
      <c r="C837637"/>
      <c r="D837637"/>
      <c r="E837637"/>
      <c r="F837637"/>
      <c r="G837637"/>
      <c r="H837637"/>
      <c r="I837637"/>
      <c r="J837637"/>
      <c r="K837637"/>
      <c r="L837637"/>
      <c r="M837637" s="115"/>
      <c r="N837637" s="115"/>
      <c r="O837637"/>
      <c r="P837637"/>
      <c r="Q837637"/>
      <c r="R837637" s="19"/>
      <c r="S837637" s="19"/>
      <c r="T837637"/>
      <c r="U837637" s="113"/>
      <c r="V837637" s="19"/>
      <c r="W837637" s="19"/>
      <c r="X837637" s="19"/>
      <c r="Y837637" s="19"/>
      <c r="Z837637" s="19"/>
      <c r="AA837637" s="19"/>
      <c r="AB837637" s="19"/>
      <c r="AC837637" s="19"/>
      <c r="AD837637" s="19"/>
      <c r="AE837637" s="19"/>
      <c r="AF837637" s="19"/>
      <c r="AG837637" s="19"/>
      <c r="AH837637" s="19"/>
      <c r="AI837637" s="19"/>
      <c r="AJ837637" s="19"/>
      <c r="AK837637" s="19"/>
      <c r="AL837637" s="19"/>
      <c r="AM837637" s="19"/>
      <c r="AN837637" s="19"/>
      <c r="AO837637" s="19"/>
      <c r="AP837637"/>
    </row>
    <row r="837638" spans="1:42" s="116" customFormat="1" x14ac:dyDescent="0.3">
      <c r="A837638"/>
      <c r="B837638"/>
      <c r="C837638"/>
      <c r="D837638"/>
      <c r="E837638"/>
      <c r="F837638"/>
      <c r="G837638"/>
      <c r="H837638"/>
      <c r="I837638"/>
      <c r="J837638"/>
      <c r="K837638"/>
      <c r="L837638"/>
      <c r="M837638" s="115"/>
      <c r="N837638" s="115"/>
      <c r="O837638"/>
      <c r="P837638"/>
      <c r="Q837638"/>
      <c r="R837638" s="19"/>
      <c r="S837638" s="19"/>
      <c r="T837638"/>
      <c r="U837638" s="113"/>
      <c r="V837638" s="19"/>
      <c r="W837638" s="19"/>
      <c r="X837638" s="19"/>
      <c r="Y837638" s="19"/>
      <c r="Z837638" s="19"/>
      <c r="AA837638" s="19"/>
      <c r="AB837638" s="19"/>
      <c r="AC837638" s="19"/>
      <c r="AD837638" s="19"/>
      <c r="AE837638" s="19"/>
      <c r="AF837638" s="19"/>
      <c r="AG837638" s="19"/>
      <c r="AH837638" s="19"/>
      <c r="AI837638" s="19"/>
      <c r="AJ837638" s="19"/>
      <c r="AK837638" s="19"/>
      <c r="AL837638" s="19"/>
      <c r="AM837638" s="19"/>
      <c r="AN837638" s="19"/>
      <c r="AO837638" s="19"/>
      <c r="AP837638"/>
    </row>
    <row r="837639" spans="1:42" s="116" customFormat="1" x14ac:dyDescent="0.3">
      <c r="A837639"/>
      <c r="B837639"/>
      <c r="C837639"/>
      <c r="D837639"/>
      <c r="E837639"/>
      <c r="F837639"/>
      <c r="G837639"/>
      <c r="H837639"/>
      <c r="I837639"/>
      <c r="J837639"/>
      <c r="K837639"/>
      <c r="L837639"/>
      <c r="M837639" s="115"/>
      <c r="N837639" s="115"/>
      <c r="O837639"/>
      <c r="P837639"/>
      <c r="Q837639"/>
      <c r="R837639" s="19"/>
      <c r="S837639" s="19"/>
      <c r="T837639"/>
      <c r="U837639" s="113"/>
      <c r="V837639" s="19"/>
      <c r="W837639" s="19"/>
      <c r="X837639" s="19"/>
      <c r="Y837639" s="19"/>
      <c r="Z837639" s="19"/>
      <c r="AA837639" s="19"/>
      <c r="AB837639" s="19"/>
      <c r="AC837639" s="19"/>
      <c r="AD837639" s="19"/>
      <c r="AE837639" s="19"/>
      <c r="AF837639" s="19"/>
      <c r="AG837639" s="19"/>
      <c r="AH837639" s="19"/>
      <c r="AI837639" s="19"/>
      <c r="AJ837639" s="19"/>
      <c r="AK837639" s="19"/>
      <c r="AL837639" s="19"/>
      <c r="AM837639" s="19"/>
      <c r="AN837639" s="19"/>
      <c r="AO837639" s="19"/>
      <c r="AP837639"/>
    </row>
    <row r="837640" spans="1:42" s="116" customFormat="1" x14ac:dyDescent="0.3">
      <c r="A837640"/>
      <c r="B837640"/>
      <c r="C837640"/>
      <c r="D837640"/>
      <c r="E837640"/>
      <c r="F837640"/>
      <c r="G837640"/>
      <c r="H837640"/>
      <c r="I837640"/>
      <c r="J837640"/>
      <c r="K837640"/>
      <c r="L837640"/>
      <c r="M837640" s="115"/>
      <c r="N837640" s="115"/>
      <c r="O837640"/>
      <c r="P837640"/>
      <c r="Q837640"/>
      <c r="R837640" s="19"/>
      <c r="S837640" s="19"/>
      <c r="T837640"/>
      <c r="U837640" s="113"/>
      <c r="V837640" s="19"/>
      <c r="W837640" s="19"/>
      <c r="X837640" s="19"/>
      <c r="Y837640" s="19"/>
      <c r="Z837640" s="19"/>
      <c r="AA837640" s="19"/>
      <c r="AB837640" s="19"/>
      <c r="AC837640" s="19"/>
      <c r="AD837640" s="19"/>
      <c r="AE837640" s="19"/>
      <c r="AF837640" s="19"/>
      <c r="AG837640" s="19"/>
      <c r="AH837640" s="19"/>
      <c r="AI837640" s="19"/>
      <c r="AJ837640" s="19"/>
      <c r="AK837640" s="19"/>
      <c r="AL837640" s="19"/>
      <c r="AM837640" s="19"/>
      <c r="AN837640" s="19"/>
      <c r="AO837640" s="19"/>
      <c r="AP837640"/>
    </row>
    <row r="837641" spans="1:42" s="116" customFormat="1" x14ac:dyDescent="0.3">
      <c r="A837641"/>
      <c r="B837641"/>
      <c r="C837641"/>
      <c r="D837641"/>
      <c r="E837641"/>
      <c r="F837641"/>
      <c r="G837641"/>
      <c r="H837641"/>
      <c r="I837641"/>
      <c r="J837641"/>
      <c r="K837641"/>
      <c r="L837641"/>
      <c r="M837641" s="115"/>
      <c r="N837641" s="115"/>
      <c r="O837641"/>
      <c r="P837641"/>
      <c r="Q837641"/>
      <c r="R837641" s="19"/>
      <c r="S837641" s="19"/>
      <c r="T837641"/>
      <c r="U837641" s="113"/>
      <c r="V837641" s="19"/>
      <c r="W837641" s="19"/>
      <c r="X837641" s="19"/>
      <c r="Y837641" s="19"/>
      <c r="Z837641" s="19"/>
      <c r="AA837641" s="19"/>
      <c r="AB837641" s="19"/>
      <c r="AC837641" s="19"/>
      <c r="AD837641" s="19"/>
      <c r="AE837641" s="19"/>
      <c r="AF837641" s="19"/>
      <c r="AG837641" s="19"/>
      <c r="AH837641" s="19"/>
      <c r="AI837641" s="19"/>
      <c r="AJ837641" s="19"/>
      <c r="AK837641" s="19"/>
      <c r="AL837641" s="19"/>
      <c r="AM837641" s="19"/>
      <c r="AN837641" s="19"/>
      <c r="AO837641" s="19"/>
      <c r="AP837641"/>
    </row>
    <row r="837642" spans="1:42" s="116" customFormat="1" x14ac:dyDescent="0.3">
      <c r="A837642"/>
      <c r="B837642"/>
      <c r="C837642"/>
      <c r="D837642"/>
      <c r="E837642"/>
      <c r="F837642"/>
      <c r="G837642"/>
      <c r="H837642"/>
      <c r="I837642"/>
      <c r="J837642"/>
      <c r="K837642"/>
      <c r="L837642"/>
      <c r="M837642" s="115"/>
      <c r="N837642" s="115"/>
      <c r="O837642"/>
      <c r="P837642"/>
      <c r="Q837642"/>
      <c r="R837642" s="19"/>
      <c r="S837642" s="19"/>
      <c r="T837642"/>
      <c r="U837642" s="113"/>
      <c r="V837642" s="19"/>
      <c r="W837642" s="19"/>
      <c r="X837642" s="19"/>
      <c r="Y837642" s="19"/>
      <c r="Z837642" s="19"/>
      <c r="AA837642" s="19"/>
      <c r="AB837642" s="19"/>
      <c r="AC837642" s="19"/>
      <c r="AD837642" s="19"/>
      <c r="AE837642" s="19"/>
      <c r="AF837642" s="19"/>
      <c r="AG837642" s="19"/>
      <c r="AH837642" s="19"/>
      <c r="AI837642" s="19"/>
      <c r="AJ837642" s="19"/>
      <c r="AK837642" s="19"/>
      <c r="AL837642" s="19"/>
      <c r="AM837642" s="19"/>
      <c r="AN837642" s="19"/>
      <c r="AO837642" s="19"/>
      <c r="AP837642"/>
    </row>
    <row r="837643" spans="1:42" s="116" customFormat="1" x14ac:dyDescent="0.3">
      <c r="A837643"/>
      <c r="B837643"/>
      <c r="C837643"/>
      <c r="D837643"/>
      <c r="E837643"/>
      <c r="F837643"/>
      <c r="G837643"/>
      <c r="H837643"/>
      <c r="I837643"/>
      <c r="J837643"/>
      <c r="K837643"/>
      <c r="L837643"/>
      <c r="M837643" s="115"/>
      <c r="N837643" s="115"/>
      <c r="O837643"/>
      <c r="P837643"/>
      <c r="Q837643"/>
      <c r="R837643" s="19"/>
      <c r="S837643" s="19"/>
      <c r="T837643"/>
      <c r="U837643" s="113"/>
      <c r="V837643" s="19"/>
      <c r="W837643" s="19"/>
      <c r="X837643" s="19"/>
      <c r="Y837643" s="19"/>
      <c r="Z837643" s="19"/>
      <c r="AA837643" s="19"/>
      <c r="AB837643" s="19"/>
      <c r="AC837643" s="19"/>
      <c r="AD837643" s="19"/>
      <c r="AE837643" s="19"/>
      <c r="AF837643" s="19"/>
      <c r="AG837643" s="19"/>
      <c r="AH837643" s="19"/>
      <c r="AI837643" s="19"/>
      <c r="AJ837643" s="19"/>
      <c r="AK837643" s="19"/>
      <c r="AL837643" s="19"/>
      <c r="AM837643" s="19"/>
      <c r="AN837643" s="19"/>
      <c r="AO837643" s="19"/>
      <c r="AP837643"/>
    </row>
    <row r="837644" spans="1:42" s="116" customFormat="1" x14ac:dyDescent="0.3">
      <c r="A837644"/>
      <c r="B837644"/>
      <c r="C837644"/>
      <c r="D837644"/>
      <c r="E837644"/>
      <c r="F837644"/>
      <c r="G837644"/>
      <c r="H837644"/>
      <c r="I837644"/>
      <c r="J837644"/>
      <c r="K837644"/>
      <c r="L837644"/>
      <c r="M837644" s="115"/>
      <c r="N837644" s="115"/>
      <c r="O837644"/>
      <c r="P837644"/>
      <c r="Q837644"/>
      <c r="R837644" s="19"/>
      <c r="S837644" s="19"/>
      <c r="T837644"/>
      <c r="U837644" s="113"/>
      <c r="V837644" s="19"/>
      <c r="W837644" s="19"/>
      <c r="X837644" s="19"/>
      <c r="Y837644" s="19"/>
      <c r="Z837644" s="19"/>
      <c r="AA837644" s="19"/>
      <c r="AB837644" s="19"/>
      <c r="AC837644" s="19"/>
      <c r="AD837644" s="19"/>
      <c r="AE837644" s="19"/>
      <c r="AF837644" s="19"/>
      <c r="AG837644" s="19"/>
      <c r="AH837644" s="19"/>
      <c r="AI837644" s="19"/>
      <c r="AJ837644" s="19"/>
      <c r="AK837644" s="19"/>
      <c r="AL837644" s="19"/>
      <c r="AM837644" s="19"/>
      <c r="AN837644" s="19"/>
      <c r="AO837644" s="19"/>
      <c r="AP837644"/>
    </row>
    <row r="837645" spans="1:42" s="116" customFormat="1" x14ac:dyDescent="0.3">
      <c r="A837645"/>
      <c r="B837645"/>
      <c r="C837645"/>
      <c r="D837645"/>
      <c r="E837645"/>
      <c r="F837645"/>
      <c r="G837645"/>
      <c r="H837645"/>
      <c r="I837645"/>
      <c r="J837645"/>
      <c r="K837645"/>
      <c r="L837645"/>
      <c r="M837645" s="115"/>
      <c r="N837645" s="115"/>
      <c r="O837645"/>
      <c r="P837645"/>
      <c r="Q837645"/>
      <c r="R837645" s="19"/>
      <c r="S837645" s="19"/>
      <c r="T837645"/>
      <c r="U837645" s="113"/>
      <c r="V837645" s="19"/>
      <c r="W837645" s="19"/>
      <c r="X837645" s="19"/>
      <c r="Y837645" s="19"/>
      <c r="Z837645" s="19"/>
      <c r="AA837645" s="19"/>
      <c r="AB837645" s="19"/>
      <c r="AC837645" s="19"/>
      <c r="AD837645" s="19"/>
      <c r="AE837645" s="19"/>
      <c r="AF837645" s="19"/>
      <c r="AG837645" s="19"/>
      <c r="AH837645" s="19"/>
      <c r="AI837645" s="19"/>
      <c r="AJ837645" s="19"/>
      <c r="AK837645" s="19"/>
      <c r="AL837645" s="19"/>
      <c r="AM837645" s="19"/>
      <c r="AN837645" s="19"/>
      <c r="AO837645" s="19"/>
      <c r="AP837645"/>
    </row>
    <row r="837646" spans="1:42" s="116" customFormat="1" x14ac:dyDescent="0.3">
      <c r="A837646"/>
      <c r="B837646"/>
      <c r="C837646"/>
      <c r="D837646"/>
      <c r="E837646"/>
      <c r="F837646"/>
      <c r="G837646"/>
      <c r="H837646"/>
      <c r="I837646"/>
      <c r="J837646"/>
      <c r="K837646"/>
      <c r="L837646"/>
      <c r="M837646" s="115"/>
      <c r="N837646" s="115"/>
      <c r="O837646"/>
      <c r="P837646"/>
      <c r="Q837646"/>
      <c r="R837646" s="19"/>
      <c r="S837646" s="19"/>
      <c r="T837646"/>
      <c r="U837646" s="113"/>
      <c r="V837646" s="19"/>
      <c r="W837646" s="19"/>
      <c r="X837646" s="19"/>
      <c r="Y837646" s="19"/>
      <c r="Z837646" s="19"/>
      <c r="AA837646" s="19"/>
      <c r="AB837646" s="19"/>
      <c r="AC837646" s="19"/>
      <c r="AD837646" s="19"/>
      <c r="AE837646" s="19"/>
      <c r="AF837646" s="19"/>
      <c r="AG837646" s="19"/>
      <c r="AH837646" s="19"/>
      <c r="AI837646" s="19"/>
      <c r="AJ837646" s="19"/>
      <c r="AK837646" s="19"/>
      <c r="AL837646" s="19"/>
      <c r="AM837646" s="19"/>
      <c r="AN837646" s="19"/>
      <c r="AO837646" s="19"/>
      <c r="AP837646"/>
    </row>
    <row r="837647" spans="1:42" s="116" customFormat="1" x14ac:dyDescent="0.3">
      <c r="A837647"/>
      <c r="B837647"/>
      <c r="C837647"/>
      <c r="D837647"/>
      <c r="E837647"/>
      <c r="F837647"/>
      <c r="G837647"/>
      <c r="H837647"/>
      <c r="I837647"/>
      <c r="J837647"/>
      <c r="K837647"/>
      <c r="L837647"/>
      <c r="M837647" s="115"/>
      <c r="N837647" s="115"/>
      <c r="O837647"/>
      <c r="P837647"/>
      <c r="Q837647"/>
      <c r="R837647" s="19"/>
      <c r="S837647" s="19"/>
      <c r="T837647"/>
      <c r="U837647" s="113"/>
      <c r="V837647" s="19"/>
      <c r="W837647" s="19"/>
      <c r="X837647" s="19"/>
      <c r="Y837647" s="19"/>
      <c r="Z837647" s="19"/>
      <c r="AA837647" s="19"/>
      <c r="AB837647" s="19"/>
      <c r="AC837647" s="19"/>
      <c r="AD837647" s="19"/>
      <c r="AE837647" s="19"/>
      <c r="AF837647" s="19"/>
      <c r="AG837647" s="19"/>
      <c r="AH837647" s="19"/>
      <c r="AI837647" s="19"/>
      <c r="AJ837647" s="19"/>
      <c r="AK837647" s="19"/>
      <c r="AL837647" s="19"/>
      <c r="AM837647" s="19"/>
      <c r="AN837647" s="19"/>
      <c r="AO837647" s="19"/>
      <c r="AP837647"/>
    </row>
    <row r="837648" spans="1:42" s="116" customFormat="1" x14ac:dyDescent="0.3">
      <c r="A837648"/>
      <c r="B837648"/>
      <c r="C837648"/>
      <c r="D837648"/>
      <c r="E837648"/>
      <c r="F837648"/>
      <c r="G837648"/>
      <c r="H837648"/>
      <c r="I837648"/>
      <c r="J837648"/>
      <c r="K837648"/>
      <c r="L837648"/>
      <c r="M837648" s="115"/>
      <c r="N837648" s="115"/>
      <c r="O837648"/>
      <c r="P837648"/>
      <c r="Q837648"/>
      <c r="R837648" s="19"/>
      <c r="S837648" s="19"/>
      <c r="T837648"/>
      <c r="U837648" s="113"/>
      <c r="V837648" s="19"/>
      <c r="W837648" s="19"/>
      <c r="X837648" s="19"/>
      <c r="Y837648" s="19"/>
      <c r="Z837648" s="19"/>
      <c r="AA837648" s="19"/>
      <c r="AB837648" s="19"/>
      <c r="AC837648" s="19"/>
      <c r="AD837648" s="19"/>
      <c r="AE837648" s="19"/>
      <c r="AF837648" s="19"/>
      <c r="AG837648" s="19"/>
      <c r="AH837648" s="19"/>
      <c r="AI837648" s="19"/>
      <c r="AJ837648" s="19"/>
      <c r="AK837648" s="19"/>
      <c r="AL837648" s="19"/>
      <c r="AM837648" s="19"/>
      <c r="AN837648" s="19"/>
      <c r="AO837648" s="19"/>
      <c r="AP837648"/>
    </row>
    <row r="837649" spans="1:42" s="116" customFormat="1" x14ac:dyDescent="0.3">
      <c r="A837649"/>
      <c r="B837649"/>
      <c r="C837649"/>
      <c r="D837649"/>
      <c r="E837649"/>
      <c r="F837649"/>
      <c r="G837649"/>
      <c r="H837649"/>
      <c r="I837649"/>
      <c r="J837649"/>
      <c r="K837649"/>
      <c r="L837649"/>
      <c r="M837649" s="115"/>
      <c r="N837649" s="115"/>
      <c r="O837649"/>
      <c r="P837649"/>
      <c r="Q837649"/>
      <c r="R837649" s="19"/>
      <c r="S837649" s="19"/>
      <c r="T837649"/>
      <c r="U837649" s="113"/>
      <c r="V837649" s="19"/>
      <c r="W837649" s="19"/>
      <c r="X837649" s="19"/>
      <c r="Y837649" s="19"/>
      <c r="Z837649" s="19"/>
      <c r="AA837649" s="19"/>
      <c r="AB837649" s="19"/>
      <c r="AC837649" s="19"/>
      <c r="AD837649" s="19"/>
      <c r="AE837649" s="19"/>
      <c r="AF837649" s="19"/>
      <c r="AG837649" s="19"/>
      <c r="AH837649" s="19"/>
      <c r="AI837649" s="19"/>
      <c r="AJ837649" s="19"/>
      <c r="AK837649" s="19"/>
      <c r="AL837649" s="19"/>
      <c r="AM837649" s="19"/>
      <c r="AN837649" s="19"/>
      <c r="AO837649" s="19"/>
      <c r="AP837649"/>
    </row>
    <row r="837650" spans="1:42" s="116" customFormat="1" x14ac:dyDescent="0.3">
      <c r="A837650"/>
      <c r="B837650"/>
      <c r="C837650"/>
      <c r="D837650"/>
      <c r="E837650"/>
      <c r="F837650"/>
      <c r="G837650"/>
      <c r="H837650"/>
      <c r="I837650"/>
      <c r="J837650"/>
      <c r="K837650"/>
      <c r="L837650"/>
      <c r="M837650" s="115"/>
      <c r="N837650" s="115"/>
      <c r="O837650"/>
      <c r="P837650"/>
      <c r="Q837650"/>
      <c r="R837650" s="19"/>
      <c r="S837650" s="19"/>
      <c r="T837650"/>
      <c r="U837650" s="113"/>
      <c r="V837650" s="19"/>
      <c r="W837650" s="19"/>
      <c r="X837650" s="19"/>
      <c r="Y837650" s="19"/>
      <c r="Z837650" s="19"/>
      <c r="AA837650" s="19"/>
      <c r="AB837650" s="19"/>
      <c r="AC837650" s="19"/>
      <c r="AD837650" s="19"/>
      <c r="AE837650" s="19"/>
      <c r="AF837650" s="19"/>
      <c r="AG837650" s="19"/>
      <c r="AH837650" s="19"/>
      <c r="AI837650" s="19"/>
      <c r="AJ837650" s="19"/>
      <c r="AK837650" s="19"/>
      <c r="AL837650" s="19"/>
      <c r="AM837650" s="19"/>
      <c r="AN837650" s="19"/>
      <c r="AO837650" s="19"/>
      <c r="AP837650"/>
    </row>
    <row r="837651" spans="1:42" s="116" customFormat="1" x14ac:dyDescent="0.3">
      <c r="A837651"/>
      <c r="B837651"/>
      <c r="C837651"/>
      <c r="D837651"/>
      <c r="E837651"/>
      <c r="F837651"/>
      <c r="G837651"/>
      <c r="H837651"/>
      <c r="I837651"/>
      <c r="J837651"/>
      <c r="K837651"/>
      <c r="L837651"/>
      <c r="M837651" s="115"/>
      <c r="N837651" s="115"/>
      <c r="O837651"/>
      <c r="P837651"/>
      <c r="Q837651"/>
      <c r="R837651" s="19"/>
      <c r="S837651" s="19"/>
      <c r="T837651"/>
      <c r="U837651" s="113"/>
      <c r="V837651" s="19"/>
      <c r="W837651" s="19"/>
      <c r="X837651" s="19"/>
      <c r="Y837651" s="19"/>
      <c r="Z837651" s="19"/>
      <c r="AA837651" s="19"/>
      <c r="AB837651" s="19"/>
      <c r="AC837651" s="19"/>
      <c r="AD837651" s="19"/>
      <c r="AE837651" s="19"/>
      <c r="AF837651" s="19"/>
      <c r="AG837651" s="19"/>
      <c r="AH837651" s="19"/>
      <c r="AI837651" s="19"/>
      <c r="AJ837651" s="19"/>
      <c r="AK837651" s="19"/>
      <c r="AL837651" s="19"/>
      <c r="AM837651" s="19"/>
      <c r="AN837651" s="19"/>
      <c r="AO837651" s="19"/>
      <c r="AP837651"/>
    </row>
    <row r="837652" spans="1:42" s="116" customFormat="1" x14ac:dyDescent="0.3">
      <c r="A837652"/>
      <c r="B837652"/>
      <c r="C837652"/>
      <c r="D837652"/>
      <c r="E837652"/>
      <c r="F837652"/>
      <c r="G837652"/>
      <c r="H837652"/>
      <c r="I837652"/>
      <c r="J837652"/>
      <c r="K837652"/>
      <c r="L837652"/>
      <c r="M837652" s="115"/>
      <c r="N837652" s="115"/>
      <c r="O837652"/>
      <c r="P837652"/>
      <c r="Q837652"/>
      <c r="R837652" s="19"/>
      <c r="S837652" s="19"/>
      <c r="T837652"/>
      <c r="U837652" s="113"/>
      <c r="V837652" s="19"/>
      <c r="W837652" s="19"/>
      <c r="X837652" s="19"/>
      <c r="Y837652" s="19"/>
      <c r="Z837652" s="19"/>
      <c r="AA837652" s="19"/>
      <c r="AB837652" s="19"/>
      <c r="AC837652" s="19"/>
      <c r="AD837652" s="19"/>
      <c r="AE837652" s="19"/>
      <c r="AF837652" s="19"/>
      <c r="AG837652" s="19"/>
      <c r="AH837652" s="19"/>
      <c r="AI837652" s="19"/>
      <c r="AJ837652" s="19"/>
      <c r="AK837652" s="19"/>
      <c r="AL837652" s="19"/>
      <c r="AM837652" s="19"/>
      <c r="AN837652" s="19"/>
      <c r="AO837652" s="19"/>
      <c r="AP837652"/>
    </row>
    <row r="837653" spans="1:42" s="116" customFormat="1" x14ac:dyDescent="0.3">
      <c r="A837653"/>
      <c r="B837653"/>
      <c r="C837653"/>
      <c r="D837653"/>
      <c r="E837653"/>
      <c r="F837653"/>
      <c r="G837653"/>
      <c r="H837653"/>
      <c r="I837653"/>
      <c r="J837653"/>
      <c r="K837653"/>
      <c r="L837653"/>
      <c r="M837653" s="115"/>
      <c r="N837653" s="115"/>
      <c r="O837653"/>
      <c r="P837653"/>
      <c r="Q837653"/>
      <c r="R837653" s="19"/>
      <c r="S837653" s="19"/>
      <c r="T837653"/>
      <c r="U837653" s="113"/>
      <c r="V837653" s="19"/>
      <c r="W837653" s="19"/>
      <c r="X837653" s="19"/>
      <c r="Y837653" s="19"/>
      <c r="Z837653" s="19"/>
      <c r="AA837653" s="19"/>
      <c r="AB837653" s="19"/>
      <c r="AC837653" s="19"/>
      <c r="AD837653" s="19"/>
      <c r="AE837653" s="19"/>
      <c r="AF837653" s="19"/>
      <c r="AG837653" s="19"/>
      <c r="AH837653" s="19"/>
      <c r="AI837653" s="19"/>
      <c r="AJ837653" s="19"/>
      <c r="AK837653" s="19"/>
      <c r="AL837653" s="19"/>
      <c r="AM837653" s="19"/>
      <c r="AN837653" s="19"/>
      <c r="AO837653" s="19"/>
      <c r="AP837653"/>
    </row>
    <row r="837654" spans="1:42" s="116" customFormat="1" x14ac:dyDescent="0.3">
      <c r="A837654"/>
      <c r="B837654"/>
      <c r="C837654"/>
      <c r="D837654"/>
      <c r="E837654"/>
      <c r="F837654"/>
      <c r="G837654"/>
      <c r="H837654"/>
      <c r="I837654"/>
      <c r="J837654"/>
      <c r="K837654"/>
      <c r="L837654"/>
      <c r="M837654" s="115"/>
      <c r="N837654" s="115"/>
      <c r="O837654"/>
      <c r="P837654"/>
      <c r="Q837654"/>
      <c r="R837654" s="19"/>
      <c r="S837654" s="19"/>
      <c r="T837654"/>
      <c r="U837654" s="113"/>
      <c r="V837654" s="19"/>
      <c r="W837654" s="19"/>
      <c r="X837654" s="19"/>
      <c r="Y837654" s="19"/>
      <c r="Z837654" s="19"/>
      <c r="AA837654" s="19"/>
      <c r="AB837654" s="19"/>
      <c r="AC837654" s="19"/>
      <c r="AD837654" s="19"/>
      <c r="AE837654" s="19"/>
      <c r="AF837654" s="19"/>
      <c r="AG837654" s="19"/>
      <c r="AH837654" s="19"/>
      <c r="AI837654" s="19"/>
      <c r="AJ837654" s="19"/>
      <c r="AK837654" s="19"/>
      <c r="AL837654" s="19"/>
      <c r="AM837654" s="19"/>
      <c r="AN837654" s="19"/>
      <c r="AO837654" s="19"/>
      <c r="AP837654"/>
    </row>
    <row r="837655" spans="1:42" s="116" customFormat="1" x14ac:dyDescent="0.3">
      <c r="A837655"/>
      <c r="B837655"/>
      <c r="C837655"/>
      <c r="D837655"/>
      <c r="E837655"/>
      <c r="F837655"/>
      <c r="G837655"/>
      <c r="H837655"/>
      <c r="I837655"/>
      <c r="J837655"/>
      <c r="K837655"/>
      <c r="L837655"/>
      <c r="M837655" s="115"/>
      <c r="N837655" s="115"/>
      <c r="O837655"/>
      <c r="P837655"/>
      <c r="Q837655"/>
      <c r="R837655" s="19"/>
      <c r="S837655" s="19"/>
      <c r="T837655"/>
      <c r="U837655" s="113"/>
      <c r="V837655" s="19"/>
      <c r="W837655" s="19"/>
      <c r="X837655" s="19"/>
      <c r="Y837655" s="19"/>
      <c r="Z837655" s="19"/>
      <c r="AA837655" s="19"/>
      <c r="AB837655" s="19"/>
      <c r="AC837655" s="19"/>
      <c r="AD837655" s="19"/>
      <c r="AE837655" s="19"/>
      <c r="AF837655" s="19"/>
      <c r="AG837655" s="19"/>
      <c r="AH837655" s="19"/>
      <c r="AI837655" s="19"/>
      <c r="AJ837655" s="19"/>
      <c r="AK837655" s="19"/>
      <c r="AL837655" s="19"/>
      <c r="AM837655" s="19"/>
      <c r="AN837655" s="19"/>
      <c r="AO837655" s="19"/>
      <c r="AP837655"/>
    </row>
    <row r="837656" spans="1:42" s="116" customFormat="1" x14ac:dyDescent="0.3">
      <c r="A837656"/>
      <c r="B837656"/>
      <c r="C837656"/>
      <c r="D837656"/>
      <c r="E837656"/>
      <c r="F837656"/>
      <c r="G837656"/>
      <c r="H837656"/>
      <c r="I837656"/>
      <c r="J837656"/>
      <c r="K837656"/>
      <c r="L837656"/>
      <c r="M837656" s="115"/>
      <c r="N837656" s="115"/>
      <c r="O837656"/>
      <c r="P837656"/>
      <c r="Q837656"/>
      <c r="R837656" s="19"/>
      <c r="S837656" s="19"/>
      <c r="T837656"/>
      <c r="U837656" s="113"/>
      <c r="V837656" s="19"/>
      <c r="W837656" s="19"/>
      <c r="X837656" s="19"/>
      <c r="Y837656" s="19"/>
      <c r="Z837656" s="19"/>
      <c r="AA837656" s="19"/>
      <c r="AB837656" s="19"/>
      <c r="AC837656" s="19"/>
      <c r="AD837656" s="19"/>
      <c r="AE837656" s="19"/>
      <c r="AF837656" s="19"/>
      <c r="AG837656" s="19"/>
      <c r="AH837656" s="19"/>
      <c r="AI837656" s="19"/>
      <c r="AJ837656" s="19"/>
      <c r="AK837656" s="19"/>
      <c r="AL837656" s="19"/>
      <c r="AM837656" s="19"/>
      <c r="AN837656" s="19"/>
      <c r="AO837656" s="19"/>
      <c r="AP837656"/>
    </row>
    <row r="837657" spans="1:42" s="116" customFormat="1" x14ac:dyDescent="0.3">
      <c r="A837657"/>
      <c r="B837657"/>
      <c r="C837657"/>
      <c r="D837657"/>
      <c r="E837657"/>
      <c r="F837657"/>
      <c r="G837657"/>
      <c r="H837657"/>
      <c r="I837657"/>
      <c r="J837657"/>
      <c r="K837657"/>
      <c r="L837657"/>
      <c r="M837657" s="115"/>
      <c r="N837657" s="115"/>
      <c r="O837657"/>
      <c r="P837657"/>
      <c r="Q837657"/>
      <c r="R837657" s="19"/>
      <c r="S837657" s="19"/>
      <c r="T837657"/>
      <c r="U837657" s="113"/>
      <c r="V837657" s="19"/>
      <c r="W837657" s="19"/>
      <c r="X837657" s="19"/>
      <c r="Y837657" s="19"/>
      <c r="Z837657" s="19"/>
      <c r="AA837657" s="19"/>
      <c r="AB837657" s="19"/>
      <c r="AC837657" s="19"/>
      <c r="AD837657" s="19"/>
      <c r="AE837657" s="19"/>
      <c r="AF837657" s="19"/>
      <c r="AG837657" s="19"/>
      <c r="AH837657" s="19"/>
      <c r="AI837657" s="19"/>
      <c r="AJ837657" s="19"/>
      <c r="AK837657" s="19"/>
      <c r="AL837657" s="19"/>
      <c r="AM837657" s="19"/>
      <c r="AN837657" s="19"/>
      <c r="AO837657" s="19"/>
      <c r="AP837657"/>
    </row>
    <row r="837658" spans="1:42" s="116" customFormat="1" x14ac:dyDescent="0.3">
      <c r="A837658"/>
      <c r="B837658"/>
      <c r="C837658"/>
      <c r="D837658"/>
      <c r="E837658"/>
      <c r="F837658"/>
      <c r="G837658"/>
      <c r="H837658"/>
      <c r="I837658"/>
      <c r="J837658"/>
      <c r="K837658"/>
      <c r="L837658"/>
      <c r="M837658" s="115"/>
      <c r="N837658" s="115"/>
      <c r="O837658"/>
      <c r="P837658"/>
      <c r="Q837658"/>
      <c r="R837658" s="19"/>
      <c r="S837658" s="19"/>
      <c r="T837658"/>
      <c r="U837658" s="113"/>
      <c r="V837658" s="19"/>
      <c r="W837658" s="19"/>
      <c r="X837658" s="19"/>
      <c r="Y837658" s="19"/>
      <c r="Z837658" s="19"/>
      <c r="AA837658" s="19"/>
      <c r="AB837658" s="19"/>
      <c r="AC837658" s="19"/>
      <c r="AD837658" s="19"/>
      <c r="AE837658" s="19"/>
      <c r="AF837658" s="19"/>
      <c r="AG837658" s="19"/>
      <c r="AH837658" s="19"/>
      <c r="AI837658" s="19"/>
      <c r="AJ837658" s="19"/>
      <c r="AK837658" s="19"/>
      <c r="AL837658" s="19"/>
      <c r="AM837658" s="19"/>
      <c r="AN837658" s="19"/>
      <c r="AO837658" s="19"/>
      <c r="AP837658"/>
    </row>
    <row r="837659" spans="1:42" s="116" customFormat="1" x14ac:dyDescent="0.3">
      <c r="A837659"/>
      <c r="B837659"/>
      <c r="C837659"/>
      <c r="D837659"/>
      <c r="E837659"/>
      <c r="F837659"/>
      <c r="G837659"/>
      <c r="H837659"/>
      <c r="I837659"/>
      <c r="J837659"/>
      <c r="K837659"/>
      <c r="L837659"/>
      <c r="M837659" s="115"/>
      <c r="N837659" s="115"/>
      <c r="O837659"/>
      <c r="P837659"/>
      <c r="Q837659"/>
      <c r="R837659" s="19"/>
      <c r="S837659" s="19"/>
      <c r="T837659"/>
      <c r="U837659" s="113"/>
      <c r="V837659" s="19"/>
      <c r="W837659" s="19"/>
      <c r="X837659" s="19"/>
      <c r="Y837659" s="19"/>
      <c r="Z837659" s="19"/>
      <c r="AA837659" s="19"/>
      <c r="AB837659" s="19"/>
      <c r="AC837659" s="19"/>
      <c r="AD837659" s="19"/>
      <c r="AE837659" s="19"/>
      <c r="AF837659" s="19"/>
      <c r="AG837659" s="19"/>
      <c r="AH837659" s="19"/>
      <c r="AI837659" s="19"/>
      <c r="AJ837659" s="19"/>
      <c r="AK837659" s="19"/>
      <c r="AL837659" s="19"/>
      <c r="AM837659" s="19"/>
      <c r="AN837659" s="19"/>
      <c r="AO837659" s="19"/>
      <c r="AP837659"/>
    </row>
    <row r="837660" spans="1:42" s="116" customFormat="1" x14ac:dyDescent="0.3">
      <c r="A837660"/>
      <c r="B837660"/>
      <c r="C837660"/>
      <c r="D837660"/>
      <c r="E837660"/>
      <c r="F837660"/>
      <c r="G837660"/>
      <c r="H837660"/>
      <c r="I837660"/>
      <c r="J837660"/>
      <c r="K837660"/>
      <c r="L837660"/>
      <c r="M837660" s="115"/>
      <c r="N837660" s="115"/>
      <c r="O837660"/>
      <c r="P837660"/>
      <c r="Q837660"/>
      <c r="R837660" s="19"/>
      <c r="S837660" s="19"/>
      <c r="T837660"/>
      <c r="U837660" s="113"/>
      <c r="V837660" s="19"/>
      <c r="W837660" s="19"/>
      <c r="X837660" s="19"/>
      <c r="Y837660" s="19"/>
      <c r="Z837660" s="19"/>
      <c r="AA837660" s="19"/>
      <c r="AB837660" s="19"/>
      <c r="AC837660" s="19"/>
      <c r="AD837660" s="19"/>
      <c r="AE837660" s="19"/>
      <c r="AF837660" s="19"/>
      <c r="AG837660" s="19"/>
      <c r="AH837660" s="19"/>
      <c r="AI837660" s="19"/>
      <c r="AJ837660" s="19"/>
      <c r="AK837660" s="19"/>
      <c r="AL837660" s="19"/>
      <c r="AM837660" s="19"/>
      <c r="AN837660" s="19"/>
      <c r="AO837660" s="19"/>
      <c r="AP837660"/>
    </row>
    <row r="837661" spans="1:42" s="116" customFormat="1" x14ac:dyDescent="0.3">
      <c r="A837661"/>
      <c r="B837661"/>
      <c r="C837661"/>
      <c r="D837661"/>
      <c r="E837661"/>
      <c r="F837661"/>
      <c r="G837661"/>
      <c r="H837661"/>
      <c r="I837661"/>
      <c r="J837661"/>
      <c r="K837661"/>
      <c r="L837661"/>
      <c r="M837661" s="115"/>
      <c r="N837661" s="115"/>
      <c r="O837661"/>
      <c r="P837661"/>
      <c r="Q837661"/>
      <c r="R837661" s="19"/>
      <c r="S837661" s="19"/>
      <c r="T837661"/>
      <c r="U837661" s="113"/>
      <c r="V837661" s="19"/>
      <c r="W837661" s="19"/>
      <c r="X837661" s="19"/>
      <c r="Y837661" s="19"/>
      <c r="Z837661" s="19"/>
      <c r="AA837661" s="19"/>
      <c r="AB837661" s="19"/>
      <c r="AC837661" s="19"/>
      <c r="AD837661" s="19"/>
      <c r="AE837661" s="19"/>
      <c r="AF837661" s="19"/>
      <c r="AG837661" s="19"/>
      <c r="AH837661" s="19"/>
      <c r="AI837661" s="19"/>
      <c r="AJ837661" s="19"/>
      <c r="AK837661" s="19"/>
      <c r="AL837661" s="19"/>
      <c r="AM837661" s="19"/>
      <c r="AN837661" s="19"/>
      <c r="AO837661" s="19"/>
      <c r="AP837661"/>
    </row>
    <row r="837662" spans="1:42" s="116" customFormat="1" x14ac:dyDescent="0.3">
      <c r="A837662"/>
      <c r="B837662"/>
      <c r="C837662"/>
      <c r="D837662"/>
      <c r="E837662"/>
      <c r="F837662"/>
      <c r="G837662"/>
      <c r="H837662"/>
      <c r="I837662"/>
      <c r="J837662"/>
      <c r="K837662"/>
      <c r="L837662"/>
      <c r="M837662" s="115"/>
      <c r="N837662" s="115"/>
      <c r="O837662"/>
      <c r="P837662"/>
      <c r="Q837662"/>
      <c r="R837662" s="19"/>
      <c r="S837662" s="19"/>
      <c r="T837662"/>
      <c r="U837662" s="113"/>
      <c r="V837662" s="19"/>
      <c r="W837662" s="19"/>
      <c r="X837662" s="19"/>
      <c r="Y837662" s="19"/>
      <c r="Z837662" s="19"/>
      <c r="AA837662" s="19"/>
      <c r="AB837662" s="19"/>
      <c r="AC837662" s="19"/>
      <c r="AD837662" s="19"/>
      <c r="AE837662" s="19"/>
      <c r="AF837662" s="19"/>
      <c r="AG837662" s="19"/>
      <c r="AH837662" s="19"/>
      <c r="AI837662" s="19"/>
      <c r="AJ837662" s="19"/>
      <c r="AK837662" s="19"/>
      <c r="AL837662" s="19"/>
      <c r="AM837662" s="19"/>
      <c r="AN837662" s="19"/>
      <c r="AO837662" s="19"/>
      <c r="AP837662"/>
    </row>
    <row r="837663" spans="1:42" s="116" customFormat="1" x14ac:dyDescent="0.3">
      <c r="A837663"/>
      <c r="B837663"/>
      <c r="C837663"/>
      <c r="D837663"/>
      <c r="E837663"/>
      <c r="F837663"/>
      <c r="G837663"/>
      <c r="H837663"/>
      <c r="I837663"/>
      <c r="J837663"/>
      <c r="K837663"/>
      <c r="L837663"/>
      <c r="M837663" s="115"/>
      <c r="N837663" s="115"/>
      <c r="O837663"/>
      <c r="P837663"/>
      <c r="Q837663"/>
      <c r="R837663" s="19"/>
      <c r="S837663" s="19"/>
      <c r="T837663"/>
      <c r="U837663" s="113"/>
      <c r="V837663" s="19"/>
      <c r="W837663" s="19"/>
      <c r="X837663" s="19"/>
      <c r="Y837663" s="19"/>
      <c r="Z837663" s="19"/>
      <c r="AA837663" s="19"/>
      <c r="AB837663" s="19"/>
      <c r="AC837663" s="19"/>
      <c r="AD837663" s="19"/>
      <c r="AE837663" s="19"/>
      <c r="AF837663" s="19"/>
      <c r="AG837663" s="19"/>
      <c r="AH837663" s="19"/>
      <c r="AI837663" s="19"/>
      <c r="AJ837663" s="19"/>
      <c r="AK837663" s="19"/>
      <c r="AL837663" s="19"/>
      <c r="AM837663" s="19"/>
      <c r="AN837663" s="19"/>
      <c r="AO837663" s="19"/>
      <c r="AP837663"/>
    </row>
    <row r="837664" spans="1:42" s="116" customFormat="1" x14ac:dyDescent="0.3">
      <c r="A837664"/>
      <c r="B837664"/>
      <c r="C837664"/>
      <c r="D837664"/>
      <c r="E837664"/>
      <c r="F837664"/>
      <c r="G837664"/>
      <c r="H837664"/>
      <c r="I837664"/>
      <c r="J837664"/>
      <c r="K837664"/>
      <c r="L837664"/>
      <c r="M837664" s="115"/>
      <c r="N837664" s="115"/>
      <c r="O837664"/>
      <c r="P837664"/>
      <c r="Q837664"/>
      <c r="R837664" s="19"/>
      <c r="S837664" s="19"/>
      <c r="T837664"/>
      <c r="U837664" s="113"/>
      <c r="V837664" s="19"/>
      <c r="W837664" s="19"/>
      <c r="X837664" s="19"/>
      <c r="Y837664" s="19"/>
      <c r="Z837664" s="19"/>
      <c r="AA837664" s="19"/>
      <c r="AB837664" s="19"/>
      <c r="AC837664" s="19"/>
      <c r="AD837664" s="19"/>
      <c r="AE837664" s="19"/>
      <c r="AF837664" s="19"/>
      <c r="AG837664" s="19"/>
      <c r="AH837664" s="19"/>
      <c r="AI837664" s="19"/>
      <c r="AJ837664" s="19"/>
      <c r="AK837664" s="19"/>
      <c r="AL837664" s="19"/>
      <c r="AM837664" s="19"/>
      <c r="AN837664" s="19"/>
      <c r="AO837664" s="19"/>
      <c r="AP837664"/>
    </row>
    <row r="837665" spans="1:42" s="116" customFormat="1" x14ac:dyDescent="0.3">
      <c r="A837665"/>
      <c r="B837665"/>
      <c r="C837665"/>
      <c r="D837665"/>
      <c r="E837665"/>
      <c r="F837665"/>
      <c r="G837665"/>
      <c r="H837665"/>
      <c r="I837665"/>
      <c r="J837665"/>
      <c r="K837665"/>
      <c r="L837665"/>
      <c r="M837665" s="115"/>
      <c r="N837665" s="115"/>
      <c r="O837665"/>
      <c r="P837665"/>
      <c r="Q837665"/>
      <c r="R837665" s="19"/>
      <c r="S837665" s="19"/>
      <c r="T837665"/>
      <c r="U837665" s="113"/>
      <c r="V837665" s="19"/>
      <c r="W837665" s="19"/>
      <c r="X837665" s="19"/>
      <c r="Y837665" s="19"/>
      <c r="Z837665" s="19"/>
      <c r="AA837665" s="19"/>
      <c r="AB837665" s="19"/>
      <c r="AC837665" s="19"/>
      <c r="AD837665" s="19"/>
      <c r="AE837665" s="19"/>
      <c r="AF837665" s="19"/>
      <c r="AG837665" s="19"/>
      <c r="AH837665" s="19"/>
      <c r="AI837665" s="19"/>
      <c r="AJ837665" s="19"/>
      <c r="AK837665" s="19"/>
      <c r="AL837665" s="19"/>
      <c r="AM837665" s="19"/>
      <c r="AN837665" s="19"/>
      <c r="AO837665" s="19"/>
      <c r="AP837665"/>
    </row>
    <row r="837666" spans="1:42" s="116" customFormat="1" x14ac:dyDescent="0.3">
      <c r="A837666"/>
      <c r="B837666"/>
      <c r="C837666"/>
      <c r="D837666"/>
      <c r="E837666"/>
      <c r="F837666"/>
      <c r="G837666"/>
      <c r="H837666"/>
      <c r="I837666"/>
      <c r="J837666"/>
      <c r="K837666"/>
      <c r="L837666"/>
      <c r="M837666" s="115"/>
      <c r="N837666" s="115"/>
      <c r="O837666"/>
      <c r="P837666"/>
      <c r="Q837666"/>
      <c r="R837666" s="19"/>
      <c r="S837666" s="19"/>
      <c r="T837666"/>
      <c r="U837666" s="113"/>
      <c r="V837666" s="19"/>
      <c r="W837666" s="19"/>
      <c r="X837666" s="19"/>
      <c r="Y837666" s="19"/>
      <c r="Z837666" s="19"/>
      <c r="AA837666" s="19"/>
      <c r="AB837666" s="19"/>
      <c r="AC837666" s="19"/>
      <c r="AD837666" s="19"/>
      <c r="AE837666" s="19"/>
      <c r="AF837666" s="19"/>
      <c r="AG837666" s="19"/>
      <c r="AH837666" s="19"/>
      <c r="AI837666" s="19"/>
      <c r="AJ837666" s="19"/>
      <c r="AK837666" s="19"/>
      <c r="AL837666" s="19"/>
      <c r="AM837666" s="19"/>
      <c r="AN837666" s="19"/>
      <c r="AO837666" s="19"/>
      <c r="AP837666"/>
    </row>
    <row r="837667" spans="1:42" s="116" customFormat="1" x14ac:dyDescent="0.3">
      <c r="A837667"/>
      <c r="B837667"/>
      <c r="C837667"/>
      <c r="D837667"/>
      <c r="E837667"/>
      <c r="F837667"/>
      <c r="G837667"/>
      <c r="H837667"/>
      <c r="I837667"/>
      <c r="J837667"/>
      <c r="K837667"/>
      <c r="L837667"/>
      <c r="M837667" s="115"/>
      <c r="N837667" s="115"/>
      <c r="O837667"/>
      <c r="P837667"/>
      <c r="Q837667"/>
      <c r="R837667" s="19"/>
      <c r="S837667" s="19"/>
      <c r="T837667"/>
      <c r="U837667" s="113"/>
      <c r="V837667" s="19"/>
      <c r="W837667" s="19"/>
      <c r="X837667" s="19"/>
      <c r="Y837667" s="19"/>
      <c r="Z837667" s="19"/>
      <c r="AA837667" s="19"/>
      <c r="AB837667" s="19"/>
      <c r="AC837667" s="19"/>
      <c r="AD837667" s="19"/>
      <c r="AE837667" s="19"/>
      <c r="AF837667" s="19"/>
      <c r="AG837667" s="19"/>
      <c r="AH837667" s="19"/>
      <c r="AI837667" s="19"/>
      <c r="AJ837667" s="19"/>
      <c r="AK837667" s="19"/>
      <c r="AL837667" s="19"/>
      <c r="AM837667" s="19"/>
      <c r="AN837667" s="19"/>
      <c r="AO837667" s="19"/>
      <c r="AP837667"/>
    </row>
    <row r="837668" spans="1:42" s="116" customFormat="1" x14ac:dyDescent="0.3">
      <c r="A837668"/>
      <c r="B837668"/>
      <c r="C837668"/>
      <c r="D837668"/>
      <c r="E837668"/>
      <c r="F837668"/>
      <c r="G837668"/>
      <c r="H837668"/>
      <c r="I837668"/>
      <c r="J837668"/>
      <c r="K837668"/>
      <c r="L837668"/>
      <c r="M837668" s="115"/>
      <c r="N837668" s="115"/>
      <c r="O837668"/>
      <c r="P837668"/>
      <c r="Q837668"/>
      <c r="R837668" s="19"/>
      <c r="S837668" s="19"/>
      <c r="T837668"/>
      <c r="U837668" s="113"/>
      <c r="V837668" s="19"/>
      <c r="W837668" s="19"/>
      <c r="X837668" s="19"/>
      <c r="Y837668" s="19"/>
      <c r="Z837668" s="19"/>
      <c r="AA837668" s="19"/>
      <c r="AB837668" s="19"/>
      <c r="AC837668" s="19"/>
      <c r="AD837668" s="19"/>
      <c r="AE837668" s="19"/>
      <c r="AF837668" s="19"/>
      <c r="AG837668" s="19"/>
      <c r="AH837668" s="19"/>
      <c r="AI837668" s="19"/>
      <c r="AJ837668" s="19"/>
      <c r="AK837668" s="19"/>
      <c r="AL837668" s="19"/>
      <c r="AM837668" s="19"/>
      <c r="AN837668" s="19"/>
      <c r="AO837668" s="19"/>
      <c r="AP837668"/>
    </row>
    <row r="837669" spans="1:42" s="116" customFormat="1" x14ac:dyDescent="0.3">
      <c r="A837669"/>
      <c r="B837669"/>
      <c r="C837669"/>
      <c r="D837669"/>
      <c r="E837669"/>
      <c r="F837669"/>
      <c r="G837669"/>
      <c r="H837669"/>
      <c r="I837669"/>
      <c r="J837669"/>
      <c r="K837669"/>
      <c r="L837669"/>
      <c r="M837669" s="115"/>
      <c r="N837669" s="115"/>
      <c r="O837669"/>
      <c r="P837669"/>
      <c r="Q837669"/>
      <c r="R837669" s="19"/>
      <c r="S837669" s="19"/>
      <c r="T837669"/>
      <c r="U837669" s="113"/>
      <c r="V837669" s="19"/>
      <c r="W837669" s="19"/>
      <c r="X837669" s="19"/>
      <c r="Y837669" s="19"/>
      <c r="Z837669" s="19"/>
      <c r="AA837669" s="19"/>
      <c r="AB837669" s="19"/>
      <c r="AC837669" s="19"/>
      <c r="AD837669" s="19"/>
      <c r="AE837669" s="19"/>
      <c r="AF837669" s="19"/>
      <c r="AG837669" s="19"/>
      <c r="AH837669" s="19"/>
      <c r="AI837669" s="19"/>
      <c r="AJ837669" s="19"/>
      <c r="AK837669" s="19"/>
      <c r="AL837669" s="19"/>
      <c r="AM837669" s="19"/>
      <c r="AN837669" s="19"/>
      <c r="AO837669" s="19"/>
      <c r="AP837669"/>
    </row>
    <row r="837670" spans="1:42" s="116" customFormat="1" x14ac:dyDescent="0.3">
      <c r="A837670"/>
      <c r="B837670"/>
      <c r="C837670"/>
      <c r="D837670"/>
      <c r="E837670"/>
      <c r="F837670"/>
      <c r="G837670"/>
      <c r="H837670"/>
      <c r="I837670"/>
      <c r="J837670"/>
      <c r="K837670"/>
      <c r="L837670"/>
      <c r="M837670" s="115"/>
      <c r="N837670" s="115"/>
      <c r="O837670"/>
      <c r="P837670"/>
      <c r="Q837670"/>
      <c r="R837670" s="19"/>
      <c r="S837670" s="19"/>
      <c r="T837670"/>
      <c r="U837670" s="113"/>
      <c r="V837670" s="19"/>
      <c r="W837670" s="19"/>
      <c r="X837670" s="19"/>
      <c r="Y837670" s="19"/>
      <c r="Z837670" s="19"/>
      <c r="AA837670" s="19"/>
      <c r="AB837670" s="19"/>
      <c r="AC837670" s="19"/>
      <c r="AD837670" s="19"/>
      <c r="AE837670" s="19"/>
      <c r="AF837670" s="19"/>
      <c r="AG837670" s="19"/>
      <c r="AH837670" s="19"/>
      <c r="AI837670" s="19"/>
      <c r="AJ837670" s="19"/>
      <c r="AK837670" s="19"/>
      <c r="AL837670" s="19"/>
      <c r="AM837670" s="19"/>
      <c r="AN837670" s="19"/>
      <c r="AO837670" s="19"/>
      <c r="AP837670"/>
    </row>
    <row r="837671" spans="1:42" s="116" customFormat="1" x14ac:dyDescent="0.3">
      <c r="A837671"/>
      <c r="B837671"/>
      <c r="C837671"/>
      <c r="D837671"/>
      <c r="E837671"/>
      <c r="F837671"/>
      <c r="G837671"/>
      <c r="H837671"/>
      <c r="I837671"/>
      <c r="J837671"/>
      <c r="K837671"/>
      <c r="L837671"/>
      <c r="M837671" s="115"/>
      <c r="N837671" s="115"/>
      <c r="O837671"/>
      <c r="P837671"/>
      <c r="Q837671"/>
      <c r="R837671" s="19"/>
      <c r="S837671" s="19"/>
      <c r="T837671"/>
      <c r="U837671" s="113"/>
      <c r="V837671" s="19"/>
      <c r="W837671" s="19"/>
      <c r="X837671" s="19"/>
      <c r="Y837671" s="19"/>
      <c r="Z837671" s="19"/>
      <c r="AA837671" s="19"/>
      <c r="AB837671" s="19"/>
      <c r="AC837671" s="19"/>
      <c r="AD837671" s="19"/>
      <c r="AE837671" s="19"/>
      <c r="AF837671" s="19"/>
      <c r="AG837671" s="19"/>
      <c r="AH837671" s="19"/>
      <c r="AI837671" s="19"/>
      <c r="AJ837671" s="19"/>
      <c r="AK837671" s="19"/>
      <c r="AL837671" s="19"/>
      <c r="AM837671" s="19"/>
      <c r="AN837671" s="19"/>
      <c r="AO837671" s="19"/>
      <c r="AP837671"/>
    </row>
    <row r="837672" spans="1:42" s="116" customFormat="1" x14ac:dyDescent="0.3">
      <c r="A837672"/>
      <c r="B837672"/>
      <c r="C837672"/>
      <c r="D837672"/>
      <c r="E837672"/>
      <c r="F837672"/>
      <c r="G837672"/>
      <c r="H837672"/>
      <c r="I837672"/>
      <c r="J837672"/>
      <c r="K837672"/>
      <c r="L837672"/>
      <c r="M837672" s="115"/>
      <c r="N837672" s="115"/>
      <c r="O837672"/>
      <c r="P837672"/>
      <c r="Q837672"/>
      <c r="R837672" s="19"/>
      <c r="S837672" s="19"/>
      <c r="T837672"/>
      <c r="U837672" s="113"/>
      <c r="V837672" s="19"/>
      <c r="W837672" s="19"/>
      <c r="X837672" s="19"/>
      <c r="Y837672" s="19"/>
      <c r="Z837672" s="19"/>
      <c r="AA837672" s="19"/>
      <c r="AB837672" s="19"/>
      <c r="AC837672" s="19"/>
      <c r="AD837672" s="19"/>
      <c r="AE837672" s="19"/>
      <c r="AF837672" s="19"/>
      <c r="AG837672" s="19"/>
      <c r="AH837672" s="19"/>
      <c r="AI837672" s="19"/>
      <c r="AJ837672" s="19"/>
      <c r="AK837672" s="19"/>
      <c r="AL837672" s="19"/>
      <c r="AM837672" s="19"/>
      <c r="AN837672" s="19"/>
      <c r="AO837672" s="19"/>
      <c r="AP837672"/>
    </row>
    <row r="837673" spans="1:42" s="116" customFormat="1" x14ac:dyDescent="0.3">
      <c r="A837673"/>
      <c r="B837673"/>
      <c r="C837673"/>
      <c r="D837673"/>
      <c r="E837673"/>
      <c r="F837673"/>
      <c r="G837673"/>
      <c r="H837673"/>
      <c r="I837673"/>
      <c r="J837673"/>
      <c r="K837673"/>
      <c r="L837673"/>
      <c r="M837673" s="115"/>
      <c r="N837673" s="115"/>
      <c r="O837673"/>
      <c r="P837673"/>
      <c r="Q837673"/>
      <c r="R837673" s="19"/>
      <c r="S837673" s="19"/>
      <c r="T837673"/>
      <c r="U837673" s="113"/>
      <c r="V837673" s="19"/>
      <c r="W837673" s="19"/>
      <c r="X837673" s="19"/>
      <c r="Y837673" s="19"/>
      <c r="Z837673" s="19"/>
      <c r="AA837673" s="19"/>
      <c r="AB837673" s="19"/>
      <c r="AC837673" s="19"/>
      <c r="AD837673" s="19"/>
      <c r="AE837673" s="19"/>
      <c r="AF837673" s="19"/>
      <c r="AG837673" s="19"/>
      <c r="AH837673" s="19"/>
      <c r="AI837673" s="19"/>
      <c r="AJ837673" s="19"/>
      <c r="AK837673" s="19"/>
      <c r="AL837673" s="19"/>
      <c r="AM837673" s="19"/>
      <c r="AN837673" s="19"/>
      <c r="AO837673" s="19"/>
      <c r="AP837673"/>
    </row>
    <row r="837674" spans="1:42" s="116" customFormat="1" x14ac:dyDescent="0.3">
      <c r="A837674"/>
      <c r="B837674"/>
      <c r="C837674"/>
      <c r="D837674"/>
      <c r="E837674"/>
      <c r="F837674"/>
      <c r="G837674"/>
      <c r="H837674"/>
      <c r="I837674"/>
      <c r="J837674"/>
      <c r="K837674"/>
      <c r="L837674"/>
      <c r="M837674" s="115"/>
      <c r="N837674" s="115"/>
      <c r="O837674"/>
      <c r="P837674"/>
      <c r="Q837674"/>
      <c r="R837674" s="19"/>
      <c r="S837674" s="19"/>
      <c r="T837674"/>
      <c r="U837674" s="113"/>
      <c r="V837674" s="19"/>
      <c r="W837674" s="19"/>
      <c r="X837674" s="19"/>
      <c r="Y837674" s="19"/>
      <c r="Z837674" s="19"/>
      <c r="AA837674" s="19"/>
      <c r="AB837674" s="19"/>
      <c r="AC837674" s="19"/>
      <c r="AD837674" s="19"/>
      <c r="AE837674" s="19"/>
      <c r="AF837674" s="19"/>
      <c r="AG837674" s="19"/>
      <c r="AH837674" s="19"/>
      <c r="AI837674" s="19"/>
      <c r="AJ837674" s="19"/>
      <c r="AK837674" s="19"/>
      <c r="AL837674" s="19"/>
      <c r="AM837674" s="19"/>
      <c r="AN837674" s="19"/>
      <c r="AO837674" s="19"/>
      <c r="AP837674"/>
    </row>
    <row r="837675" spans="1:42" s="116" customFormat="1" x14ac:dyDescent="0.3">
      <c r="A837675"/>
      <c r="B837675"/>
      <c r="C837675"/>
      <c r="D837675"/>
      <c r="E837675"/>
      <c r="F837675"/>
      <c r="G837675"/>
      <c r="H837675"/>
      <c r="I837675"/>
      <c r="J837675"/>
      <c r="K837675"/>
      <c r="L837675"/>
      <c r="M837675" s="115"/>
      <c r="N837675" s="115"/>
      <c r="O837675"/>
      <c r="P837675"/>
      <c r="Q837675"/>
      <c r="R837675" s="19"/>
      <c r="S837675" s="19"/>
      <c r="T837675"/>
      <c r="U837675" s="113"/>
      <c r="V837675" s="19"/>
      <c r="W837675" s="19"/>
      <c r="X837675" s="19"/>
      <c r="Y837675" s="19"/>
      <c r="Z837675" s="19"/>
      <c r="AA837675" s="19"/>
      <c r="AB837675" s="19"/>
      <c r="AC837675" s="19"/>
      <c r="AD837675" s="19"/>
      <c r="AE837675" s="19"/>
      <c r="AF837675" s="19"/>
      <c r="AG837675" s="19"/>
      <c r="AH837675" s="19"/>
      <c r="AI837675" s="19"/>
      <c r="AJ837675" s="19"/>
      <c r="AK837675" s="19"/>
      <c r="AL837675" s="19"/>
      <c r="AM837675" s="19"/>
      <c r="AN837675" s="19"/>
      <c r="AO837675" s="19"/>
      <c r="AP837675"/>
    </row>
    <row r="837676" spans="1:42" s="116" customFormat="1" x14ac:dyDescent="0.3">
      <c r="A837676"/>
      <c r="B837676"/>
      <c r="C837676"/>
      <c r="D837676"/>
      <c r="E837676"/>
      <c r="F837676"/>
      <c r="G837676"/>
      <c r="H837676"/>
      <c r="I837676"/>
      <c r="J837676"/>
      <c r="K837676"/>
      <c r="L837676"/>
      <c r="M837676" s="115"/>
      <c r="N837676" s="115"/>
      <c r="O837676"/>
      <c r="P837676"/>
      <c r="Q837676"/>
      <c r="R837676" s="19"/>
      <c r="S837676" s="19"/>
      <c r="T837676"/>
      <c r="U837676" s="113"/>
      <c r="V837676" s="19"/>
      <c r="W837676" s="19"/>
      <c r="X837676" s="19"/>
      <c r="Y837676" s="19"/>
      <c r="Z837676" s="19"/>
      <c r="AA837676" s="19"/>
      <c r="AB837676" s="19"/>
      <c r="AC837676" s="19"/>
      <c r="AD837676" s="19"/>
      <c r="AE837676" s="19"/>
      <c r="AF837676" s="19"/>
      <c r="AG837676" s="19"/>
      <c r="AH837676" s="19"/>
      <c r="AI837676" s="19"/>
      <c r="AJ837676" s="19"/>
      <c r="AK837676" s="19"/>
      <c r="AL837676" s="19"/>
      <c r="AM837676" s="19"/>
      <c r="AN837676" s="19"/>
      <c r="AO837676" s="19"/>
      <c r="AP837676"/>
    </row>
    <row r="837677" spans="1:42" s="116" customFormat="1" x14ac:dyDescent="0.3">
      <c r="A837677"/>
      <c r="B837677"/>
      <c r="C837677"/>
      <c r="D837677"/>
      <c r="E837677"/>
      <c r="F837677"/>
      <c r="G837677"/>
      <c r="H837677"/>
      <c r="I837677"/>
      <c r="J837677"/>
      <c r="K837677"/>
      <c r="L837677"/>
      <c r="M837677" s="115"/>
      <c r="N837677" s="115"/>
      <c r="O837677"/>
      <c r="P837677"/>
      <c r="Q837677"/>
      <c r="R837677" s="19"/>
      <c r="S837677" s="19"/>
      <c r="T837677"/>
      <c r="U837677" s="113"/>
      <c r="V837677" s="19"/>
      <c r="W837677" s="19"/>
      <c r="X837677" s="19"/>
      <c r="Y837677" s="19"/>
      <c r="Z837677" s="19"/>
      <c r="AA837677" s="19"/>
      <c r="AB837677" s="19"/>
      <c r="AC837677" s="19"/>
      <c r="AD837677" s="19"/>
      <c r="AE837677" s="19"/>
      <c r="AF837677" s="19"/>
      <c r="AG837677" s="19"/>
      <c r="AH837677" s="19"/>
      <c r="AI837677" s="19"/>
      <c r="AJ837677" s="19"/>
      <c r="AK837677" s="19"/>
      <c r="AL837677" s="19"/>
      <c r="AM837677" s="19"/>
      <c r="AN837677" s="19"/>
      <c r="AO837677" s="19"/>
      <c r="AP837677"/>
    </row>
    <row r="837678" spans="1:42" s="116" customFormat="1" x14ac:dyDescent="0.3">
      <c r="A837678"/>
      <c r="B837678"/>
      <c r="C837678"/>
      <c r="D837678"/>
      <c r="E837678"/>
      <c r="F837678"/>
      <c r="G837678"/>
      <c r="H837678"/>
      <c r="I837678"/>
      <c r="J837678"/>
      <c r="K837678"/>
      <c r="L837678"/>
      <c r="M837678" s="115"/>
      <c r="N837678" s="115"/>
      <c r="O837678"/>
      <c r="P837678"/>
      <c r="Q837678"/>
      <c r="R837678" s="19"/>
      <c r="S837678" s="19"/>
      <c r="T837678"/>
      <c r="U837678" s="113"/>
      <c r="V837678" s="19"/>
      <c r="W837678" s="19"/>
      <c r="X837678" s="19"/>
      <c r="Y837678" s="19"/>
      <c r="Z837678" s="19"/>
      <c r="AA837678" s="19"/>
      <c r="AB837678" s="19"/>
      <c r="AC837678" s="19"/>
      <c r="AD837678" s="19"/>
      <c r="AE837678" s="19"/>
      <c r="AF837678" s="19"/>
      <c r="AG837678" s="19"/>
      <c r="AH837678" s="19"/>
      <c r="AI837678" s="19"/>
      <c r="AJ837678" s="19"/>
      <c r="AK837678" s="19"/>
      <c r="AL837678" s="19"/>
      <c r="AM837678" s="19"/>
      <c r="AN837678" s="19"/>
      <c r="AO837678" s="19"/>
      <c r="AP837678"/>
    </row>
    <row r="837679" spans="1:42" s="116" customFormat="1" x14ac:dyDescent="0.3">
      <c r="A837679"/>
      <c r="B837679"/>
      <c r="C837679"/>
      <c r="D837679"/>
      <c r="E837679"/>
      <c r="F837679"/>
      <c r="G837679"/>
      <c r="H837679"/>
      <c r="I837679"/>
      <c r="J837679"/>
      <c r="K837679"/>
      <c r="L837679"/>
      <c r="M837679" s="115"/>
      <c r="N837679" s="115"/>
      <c r="O837679"/>
      <c r="P837679"/>
      <c r="Q837679"/>
      <c r="R837679" s="19"/>
      <c r="S837679" s="19"/>
      <c r="T837679"/>
      <c r="U837679" s="113"/>
      <c r="V837679" s="19"/>
      <c r="W837679" s="19"/>
      <c r="X837679" s="19"/>
      <c r="Y837679" s="19"/>
      <c r="Z837679" s="19"/>
      <c r="AA837679" s="19"/>
      <c r="AB837679" s="19"/>
      <c r="AC837679" s="19"/>
      <c r="AD837679" s="19"/>
      <c r="AE837679" s="19"/>
      <c r="AF837679" s="19"/>
      <c r="AG837679" s="19"/>
      <c r="AH837679" s="19"/>
      <c r="AI837679" s="19"/>
      <c r="AJ837679" s="19"/>
      <c r="AK837679" s="19"/>
      <c r="AL837679" s="19"/>
      <c r="AM837679" s="19"/>
      <c r="AN837679" s="19"/>
      <c r="AO837679" s="19"/>
      <c r="AP837679"/>
    </row>
    <row r="837680" spans="1:42" s="116" customFormat="1" x14ac:dyDescent="0.3">
      <c r="A837680"/>
      <c r="B837680"/>
      <c r="C837680"/>
      <c r="D837680"/>
      <c r="E837680"/>
      <c r="F837680"/>
      <c r="G837680"/>
      <c r="H837680"/>
      <c r="I837680"/>
      <c r="J837680"/>
      <c r="K837680"/>
      <c r="L837680"/>
      <c r="M837680" s="115"/>
      <c r="N837680" s="115"/>
      <c r="O837680"/>
      <c r="P837680"/>
      <c r="Q837680"/>
      <c r="R837680" s="19"/>
      <c r="S837680" s="19"/>
      <c r="T837680"/>
      <c r="U837680" s="113"/>
      <c r="V837680" s="19"/>
      <c r="W837680" s="19"/>
      <c r="X837680" s="19"/>
      <c r="Y837680" s="19"/>
      <c r="Z837680" s="19"/>
      <c r="AA837680" s="19"/>
      <c r="AB837680" s="19"/>
      <c r="AC837680" s="19"/>
      <c r="AD837680" s="19"/>
      <c r="AE837680" s="19"/>
      <c r="AF837680" s="19"/>
      <c r="AG837680" s="19"/>
      <c r="AH837680" s="19"/>
      <c r="AI837680" s="19"/>
      <c r="AJ837680" s="19"/>
      <c r="AK837680" s="19"/>
      <c r="AL837680" s="19"/>
      <c r="AM837680" s="19"/>
      <c r="AN837680" s="19"/>
      <c r="AO837680" s="19"/>
      <c r="AP837680"/>
    </row>
    <row r="837681" spans="1:42" s="116" customFormat="1" x14ac:dyDescent="0.3">
      <c r="A837681"/>
      <c r="B837681"/>
      <c r="C837681"/>
      <c r="D837681"/>
      <c r="E837681"/>
      <c r="F837681"/>
      <c r="G837681"/>
      <c r="H837681"/>
      <c r="I837681"/>
      <c r="J837681"/>
      <c r="K837681"/>
      <c r="L837681"/>
      <c r="M837681" s="115"/>
      <c r="N837681" s="115"/>
      <c r="O837681"/>
      <c r="P837681"/>
      <c r="Q837681"/>
      <c r="R837681" s="19"/>
      <c r="S837681" s="19"/>
      <c r="T837681"/>
      <c r="U837681" s="113"/>
      <c r="V837681" s="19"/>
      <c r="W837681" s="19"/>
      <c r="X837681" s="19"/>
      <c r="Y837681" s="19"/>
      <c r="Z837681" s="19"/>
      <c r="AA837681" s="19"/>
      <c r="AB837681" s="19"/>
      <c r="AC837681" s="19"/>
      <c r="AD837681" s="19"/>
      <c r="AE837681" s="19"/>
      <c r="AF837681" s="19"/>
      <c r="AG837681" s="19"/>
      <c r="AH837681" s="19"/>
      <c r="AI837681" s="19"/>
      <c r="AJ837681" s="19"/>
      <c r="AK837681" s="19"/>
      <c r="AL837681" s="19"/>
      <c r="AM837681" s="19"/>
      <c r="AN837681" s="19"/>
      <c r="AO837681" s="19"/>
      <c r="AP837681"/>
    </row>
    <row r="837682" spans="1:42" s="116" customFormat="1" x14ac:dyDescent="0.3">
      <c r="A837682"/>
      <c r="B837682"/>
      <c r="C837682"/>
      <c r="D837682"/>
      <c r="E837682"/>
      <c r="F837682"/>
      <c r="G837682"/>
      <c r="H837682"/>
      <c r="I837682"/>
      <c r="J837682"/>
      <c r="K837682"/>
      <c r="L837682"/>
      <c r="M837682" s="115"/>
      <c r="N837682" s="115"/>
      <c r="O837682"/>
      <c r="P837682"/>
      <c r="Q837682"/>
      <c r="R837682" s="19"/>
      <c r="S837682" s="19"/>
      <c r="T837682"/>
      <c r="U837682" s="113"/>
      <c r="V837682" s="19"/>
      <c r="W837682" s="19"/>
      <c r="X837682" s="19"/>
      <c r="Y837682" s="19"/>
      <c r="Z837682" s="19"/>
      <c r="AA837682" s="19"/>
      <c r="AB837682" s="19"/>
      <c r="AC837682" s="19"/>
      <c r="AD837682" s="19"/>
      <c r="AE837682" s="19"/>
      <c r="AF837682" s="19"/>
      <c r="AG837682" s="19"/>
      <c r="AH837682" s="19"/>
      <c r="AI837682" s="19"/>
      <c r="AJ837682" s="19"/>
      <c r="AK837682" s="19"/>
      <c r="AL837682" s="19"/>
      <c r="AM837682" s="19"/>
      <c r="AN837682" s="19"/>
      <c r="AO837682" s="19"/>
      <c r="AP837682"/>
    </row>
    <row r="837683" spans="1:42" s="116" customFormat="1" x14ac:dyDescent="0.3">
      <c r="A837683"/>
      <c r="B837683"/>
      <c r="C837683"/>
      <c r="D837683"/>
      <c r="E837683"/>
      <c r="F837683"/>
      <c r="G837683"/>
      <c r="H837683"/>
      <c r="I837683"/>
      <c r="J837683"/>
      <c r="K837683"/>
      <c r="L837683"/>
      <c r="M837683" s="115"/>
      <c r="N837683" s="115"/>
      <c r="O837683"/>
      <c r="P837683"/>
      <c r="Q837683"/>
      <c r="R837683" s="19"/>
      <c r="S837683" s="19"/>
      <c r="T837683"/>
      <c r="U837683" s="113"/>
      <c r="V837683" s="19"/>
      <c r="W837683" s="19"/>
      <c r="X837683" s="19"/>
      <c r="Y837683" s="19"/>
      <c r="Z837683" s="19"/>
      <c r="AA837683" s="19"/>
      <c r="AB837683" s="19"/>
      <c r="AC837683" s="19"/>
      <c r="AD837683" s="19"/>
      <c r="AE837683" s="19"/>
      <c r="AF837683" s="19"/>
      <c r="AG837683" s="19"/>
      <c r="AH837683" s="19"/>
      <c r="AI837683" s="19"/>
      <c r="AJ837683" s="19"/>
      <c r="AK837683" s="19"/>
      <c r="AL837683" s="19"/>
      <c r="AM837683" s="19"/>
      <c r="AN837683" s="19"/>
      <c r="AO837683" s="19"/>
      <c r="AP837683"/>
    </row>
    <row r="837684" spans="1:42" s="116" customFormat="1" x14ac:dyDescent="0.3">
      <c r="A837684"/>
      <c r="B837684"/>
      <c r="C837684"/>
      <c r="D837684"/>
      <c r="E837684"/>
      <c r="F837684"/>
      <c r="G837684"/>
      <c r="H837684"/>
      <c r="I837684"/>
      <c r="J837684"/>
      <c r="K837684"/>
      <c r="L837684"/>
      <c r="M837684" s="115"/>
      <c r="N837684" s="115"/>
      <c r="O837684"/>
      <c r="P837684"/>
      <c r="Q837684"/>
      <c r="R837684" s="19"/>
      <c r="S837684" s="19"/>
      <c r="T837684"/>
      <c r="U837684" s="113"/>
      <c r="V837684" s="19"/>
      <c r="W837684" s="19"/>
      <c r="X837684" s="19"/>
      <c r="Y837684" s="19"/>
      <c r="Z837684" s="19"/>
      <c r="AA837684" s="19"/>
      <c r="AB837684" s="19"/>
      <c r="AC837684" s="19"/>
      <c r="AD837684" s="19"/>
      <c r="AE837684" s="19"/>
      <c r="AF837684" s="19"/>
      <c r="AG837684" s="19"/>
      <c r="AH837684" s="19"/>
      <c r="AI837684" s="19"/>
      <c r="AJ837684" s="19"/>
      <c r="AK837684" s="19"/>
      <c r="AL837684" s="19"/>
      <c r="AM837684" s="19"/>
      <c r="AN837684" s="19"/>
      <c r="AO837684" s="19"/>
      <c r="AP837684"/>
    </row>
    <row r="837685" spans="1:42" s="116" customFormat="1" x14ac:dyDescent="0.3">
      <c r="A837685"/>
      <c r="B837685"/>
      <c r="C837685"/>
      <c r="D837685"/>
      <c r="E837685"/>
      <c r="F837685"/>
      <c r="G837685"/>
      <c r="H837685"/>
      <c r="I837685"/>
      <c r="J837685"/>
      <c r="K837685"/>
      <c r="L837685"/>
      <c r="M837685" s="115"/>
      <c r="N837685" s="115"/>
      <c r="O837685"/>
      <c r="P837685"/>
      <c r="Q837685"/>
      <c r="R837685" s="19"/>
      <c r="S837685" s="19"/>
      <c r="T837685"/>
      <c r="U837685" s="113"/>
      <c r="V837685" s="19"/>
      <c r="W837685" s="19"/>
      <c r="X837685" s="19"/>
      <c r="Y837685" s="19"/>
      <c r="Z837685" s="19"/>
      <c r="AA837685" s="19"/>
      <c r="AB837685" s="19"/>
      <c r="AC837685" s="19"/>
      <c r="AD837685" s="19"/>
      <c r="AE837685" s="19"/>
      <c r="AF837685" s="19"/>
      <c r="AG837685" s="19"/>
      <c r="AH837685" s="19"/>
      <c r="AI837685" s="19"/>
      <c r="AJ837685" s="19"/>
      <c r="AK837685" s="19"/>
      <c r="AL837685" s="19"/>
      <c r="AM837685" s="19"/>
      <c r="AN837685" s="19"/>
      <c r="AO837685" s="19"/>
      <c r="AP837685"/>
    </row>
    <row r="837686" spans="1:42" s="116" customFormat="1" x14ac:dyDescent="0.3">
      <c r="A837686"/>
      <c r="B837686"/>
      <c r="C837686"/>
      <c r="D837686"/>
      <c r="E837686"/>
      <c r="F837686"/>
      <c r="G837686"/>
      <c r="H837686"/>
      <c r="I837686"/>
      <c r="J837686"/>
      <c r="K837686"/>
      <c r="L837686"/>
      <c r="M837686" s="115"/>
      <c r="N837686" s="115"/>
      <c r="O837686"/>
      <c r="P837686"/>
      <c r="Q837686"/>
      <c r="R837686" s="19"/>
      <c r="S837686" s="19"/>
      <c r="T837686"/>
      <c r="U837686" s="113"/>
      <c r="V837686" s="19"/>
      <c r="W837686" s="19"/>
      <c r="X837686" s="19"/>
      <c r="Y837686" s="19"/>
      <c r="Z837686" s="19"/>
      <c r="AA837686" s="19"/>
      <c r="AB837686" s="19"/>
      <c r="AC837686" s="19"/>
      <c r="AD837686" s="19"/>
      <c r="AE837686" s="19"/>
      <c r="AF837686" s="19"/>
      <c r="AG837686" s="19"/>
      <c r="AH837686" s="19"/>
      <c r="AI837686" s="19"/>
      <c r="AJ837686" s="19"/>
      <c r="AK837686" s="19"/>
      <c r="AL837686" s="19"/>
      <c r="AM837686" s="19"/>
      <c r="AN837686" s="19"/>
      <c r="AO837686" s="19"/>
      <c r="AP837686"/>
    </row>
    <row r="837687" spans="1:42" s="116" customFormat="1" x14ac:dyDescent="0.3">
      <c r="A837687"/>
      <c r="B837687"/>
      <c r="C837687"/>
      <c r="D837687"/>
      <c r="E837687"/>
      <c r="F837687"/>
      <c r="G837687"/>
      <c r="H837687"/>
      <c r="I837687"/>
      <c r="J837687"/>
      <c r="K837687"/>
      <c r="L837687"/>
      <c r="M837687" s="115"/>
      <c r="N837687" s="115"/>
      <c r="O837687"/>
      <c r="P837687"/>
      <c r="Q837687"/>
      <c r="R837687" s="19"/>
      <c r="S837687" s="19"/>
      <c r="T837687"/>
      <c r="U837687" s="113"/>
      <c r="V837687" s="19"/>
      <c r="W837687" s="19"/>
      <c r="X837687" s="19"/>
      <c r="Y837687" s="19"/>
      <c r="Z837687" s="19"/>
      <c r="AA837687" s="19"/>
      <c r="AB837687" s="19"/>
      <c r="AC837687" s="19"/>
      <c r="AD837687" s="19"/>
      <c r="AE837687" s="19"/>
      <c r="AF837687" s="19"/>
      <c r="AG837687" s="19"/>
      <c r="AH837687" s="19"/>
      <c r="AI837687" s="19"/>
      <c r="AJ837687" s="19"/>
      <c r="AK837687" s="19"/>
      <c r="AL837687" s="19"/>
      <c r="AM837687" s="19"/>
      <c r="AN837687" s="19"/>
      <c r="AO837687" s="19"/>
      <c r="AP837687"/>
    </row>
    <row r="837688" spans="1:42" s="116" customFormat="1" x14ac:dyDescent="0.3">
      <c r="A837688"/>
      <c r="B837688"/>
      <c r="C837688"/>
      <c r="D837688"/>
      <c r="E837688"/>
      <c r="F837688"/>
      <c r="G837688"/>
      <c r="H837688"/>
      <c r="I837688"/>
      <c r="J837688"/>
      <c r="K837688"/>
      <c r="L837688"/>
      <c r="M837688" s="115"/>
      <c r="N837688" s="115"/>
      <c r="O837688"/>
      <c r="P837688"/>
      <c r="Q837688"/>
      <c r="R837688" s="19"/>
      <c r="S837688" s="19"/>
      <c r="T837688"/>
      <c r="U837688" s="113"/>
      <c r="V837688" s="19"/>
      <c r="W837688" s="19"/>
      <c r="X837688" s="19"/>
      <c r="Y837688" s="19"/>
      <c r="Z837688" s="19"/>
      <c r="AA837688" s="19"/>
      <c r="AB837688" s="19"/>
      <c r="AC837688" s="19"/>
      <c r="AD837688" s="19"/>
      <c r="AE837688" s="19"/>
      <c r="AF837688" s="19"/>
      <c r="AG837688" s="19"/>
      <c r="AH837688" s="19"/>
      <c r="AI837688" s="19"/>
      <c r="AJ837688" s="19"/>
      <c r="AK837688" s="19"/>
      <c r="AL837688" s="19"/>
      <c r="AM837688" s="19"/>
      <c r="AN837688" s="19"/>
      <c r="AO837688" s="19"/>
      <c r="AP837688"/>
    </row>
    <row r="837689" spans="1:42" s="116" customFormat="1" x14ac:dyDescent="0.3">
      <c r="A837689"/>
      <c r="B837689"/>
      <c r="C837689"/>
      <c r="D837689"/>
      <c r="E837689"/>
      <c r="F837689"/>
      <c r="G837689"/>
      <c r="H837689"/>
      <c r="I837689"/>
      <c r="J837689"/>
      <c r="K837689"/>
      <c r="L837689"/>
      <c r="M837689" s="115"/>
      <c r="N837689" s="115"/>
      <c r="O837689"/>
      <c r="P837689"/>
      <c r="Q837689"/>
      <c r="R837689" s="19"/>
      <c r="S837689" s="19"/>
      <c r="T837689"/>
      <c r="U837689" s="113"/>
      <c r="V837689" s="19"/>
      <c r="W837689" s="19"/>
      <c r="X837689" s="19"/>
      <c r="Y837689" s="19"/>
      <c r="Z837689" s="19"/>
      <c r="AA837689" s="19"/>
      <c r="AB837689" s="19"/>
      <c r="AC837689" s="19"/>
      <c r="AD837689" s="19"/>
      <c r="AE837689" s="19"/>
      <c r="AF837689" s="19"/>
      <c r="AG837689" s="19"/>
      <c r="AH837689" s="19"/>
      <c r="AI837689" s="19"/>
      <c r="AJ837689" s="19"/>
      <c r="AK837689" s="19"/>
      <c r="AL837689" s="19"/>
      <c r="AM837689" s="19"/>
      <c r="AN837689" s="19"/>
      <c r="AO837689" s="19"/>
      <c r="AP837689"/>
    </row>
    <row r="837690" spans="1:42" s="116" customFormat="1" x14ac:dyDescent="0.3">
      <c r="A837690"/>
      <c r="B837690"/>
      <c r="C837690"/>
      <c r="D837690"/>
      <c r="E837690"/>
      <c r="F837690"/>
      <c r="G837690"/>
      <c r="H837690"/>
      <c r="I837690"/>
      <c r="J837690"/>
      <c r="K837690"/>
      <c r="L837690"/>
      <c r="M837690" s="115"/>
      <c r="N837690" s="115"/>
      <c r="O837690"/>
      <c r="P837690"/>
      <c r="Q837690"/>
      <c r="R837690" s="19"/>
      <c r="S837690" s="19"/>
      <c r="T837690"/>
      <c r="U837690" s="113"/>
      <c r="V837690" s="19"/>
      <c r="W837690" s="19"/>
      <c r="X837690" s="19"/>
      <c r="Y837690" s="19"/>
      <c r="Z837690" s="19"/>
      <c r="AA837690" s="19"/>
      <c r="AB837690" s="19"/>
      <c r="AC837690" s="19"/>
      <c r="AD837690" s="19"/>
      <c r="AE837690" s="19"/>
      <c r="AF837690" s="19"/>
      <c r="AG837690" s="19"/>
      <c r="AH837690" s="19"/>
      <c r="AI837690" s="19"/>
      <c r="AJ837690" s="19"/>
      <c r="AK837690" s="19"/>
      <c r="AL837690" s="19"/>
      <c r="AM837690" s="19"/>
      <c r="AN837690" s="19"/>
      <c r="AO837690" s="19"/>
      <c r="AP837690"/>
    </row>
    <row r="837691" spans="1:42" s="116" customFormat="1" x14ac:dyDescent="0.3">
      <c r="A837691"/>
      <c r="B837691"/>
      <c r="C837691"/>
      <c r="D837691"/>
      <c r="E837691"/>
      <c r="F837691"/>
      <c r="G837691"/>
      <c r="H837691"/>
      <c r="I837691"/>
      <c r="J837691"/>
      <c r="K837691"/>
      <c r="L837691"/>
      <c r="M837691" s="115"/>
      <c r="N837691" s="115"/>
      <c r="O837691"/>
      <c r="P837691"/>
      <c r="Q837691"/>
      <c r="R837691" s="19"/>
      <c r="S837691" s="19"/>
      <c r="T837691"/>
      <c r="U837691" s="113"/>
      <c r="V837691" s="19"/>
      <c r="W837691" s="19"/>
      <c r="X837691" s="19"/>
      <c r="Y837691" s="19"/>
      <c r="Z837691" s="19"/>
      <c r="AA837691" s="19"/>
      <c r="AB837691" s="19"/>
      <c r="AC837691" s="19"/>
      <c r="AD837691" s="19"/>
      <c r="AE837691" s="19"/>
      <c r="AF837691" s="19"/>
      <c r="AG837691" s="19"/>
      <c r="AH837691" s="19"/>
      <c r="AI837691" s="19"/>
      <c r="AJ837691" s="19"/>
      <c r="AK837691" s="19"/>
      <c r="AL837691" s="19"/>
      <c r="AM837691" s="19"/>
      <c r="AN837691" s="19"/>
      <c r="AO837691" s="19"/>
      <c r="AP837691"/>
    </row>
    <row r="837692" spans="1:42" s="116" customFormat="1" x14ac:dyDescent="0.3">
      <c r="A837692"/>
      <c r="B837692"/>
      <c r="C837692"/>
      <c r="D837692"/>
      <c r="E837692"/>
      <c r="F837692"/>
      <c r="G837692"/>
      <c r="H837692"/>
      <c r="I837692"/>
      <c r="J837692"/>
      <c r="K837692"/>
      <c r="L837692"/>
      <c r="M837692" s="115"/>
      <c r="N837692" s="115"/>
      <c r="O837692"/>
      <c r="P837692"/>
      <c r="Q837692"/>
      <c r="R837692" s="19"/>
      <c r="S837692" s="19"/>
      <c r="T837692"/>
      <c r="U837692" s="113"/>
      <c r="V837692" s="19"/>
      <c r="W837692" s="19"/>
      <c r="X837692" s="19"/>
      <c r="Y837692" s="19"/>
      <c r="Z837692" s="19"/>
      <c r="AA837692" s="19"/>
      <c r="AB837692" s="19"/>
      <c r="AC837692" s="19"/>
      <c r="AD837692" s="19"/>
      <c r="AE837692" s="19"/>
      <c r="AF837692" s="19"/>
      <c r="AG837692" s="19"/>
      <c r="AH837692" s="19"/>
      <c r="AI837692" s="19"/>
      <c r="AJ837692" s="19"/>
      <c r="AK837692" s="19"/>
      <c r="AL837692" s="19"/>
      <c r="AM837692" s="19"/>
      <c r="AN837692" s="19"/>
      <c r="AO837692" s="19"/>
      <c r="AP837692"/>
    </row>
    <row r="837693" spans="1:42" s="116" customFormat="1" x14ac:dyDescent="0.3">
      <c r="A837693"/>
      <c r="B837693"/>
      <c r="C837693"/>
      <c r="D837693"/>
      <c r="E837693"/>
      <c r="F837693"/>
      <c r="G837693"/>
      <c r="H837693"/>
      <c r="I837693"/>
      <c r="J837693"/>
      <c r="K837693"/>
      <c r="L837693"/>
      <c r="M837693" s="115"/>
      <c r="N837693" s="115"/>
      <c r="O837693"/>
      <c r="P837693"/>
      <c r="Q837693"/>
      <c r="R837693" s="19"/>
      <c r="S837693" s="19"/>
      <c r="T837693"/>
      <c r="U837693" s="113"/>
      <c r="V837693" s="19"/>
      <c r="W837693" s="19"/>
      <c r="X837693" s="19"/>
      <c r="Y837693" s="19"/>
      <c r="Z837693" s="19"/>
      <c r="AA837693" s="19"/>
      <c r="AB837693" s="19"/>
      <c r="AC837693" s="19"/>
      <c r="AD837693" s="19"/>
      <c r="AE837693" s="19"/>
      <c r="AF837693" s="19"/>
      <c r="AG837693" s="19"/>
      <c r="AH837693" s="19"/>
      <c r="AI837693" s="19"/>
      <c r="AJ837693" s="19"/>
      <c r="AK837693" s="19"/>
      <c r="AL837693" s="19"/>
      <c r="AM837693" s="19"/>
      <c r="AN837693" s="19"/>
      <c r="AO837693" s="19"/>
      <c r="AP837693"/>
    </row>
    <row r="837694" spans="1:42" s="116" customFormat="1" x14ac:dyDescent="0.3">
      <c r="A837694"/>
      <c r="B837694"/>
      <c r="C837694"/>
      <c r="D837694"/>
      <c r="E837694"/>
      <c r="F837694"/>
      <c r="G837694"/>
      <c r="H837694"/>
      <c r="I837694"/>
      <c r="J837694"/>
      <c r="K837694"/>
      <c r="L837694"/>
      <c r="M837694" s="115"/>
      <c r="N837694" s="115"/>
      <c r="O837694"/>
      <c r="P837694"/>
      <c r="Q837694"/>
      <c r="R837694" s="19"/>
      <c r="S837694" s="19"/>
      <c r="T837694"/>
      <c r="U837694" s="113"/>
      <c r="V837694" s="19"/>
      <c r="W837694" s="19"/>
      <c r="X837694" s="19"/>
      <c r="Y837694" s="19"/>
      <c r="Z837694" s="19"/>
      <c r="AA837694" s="19"/>
      <c r="AB837694" s="19"/>
      <c r="AC837694" s="19"/>
      <c r="AD837694" s="19"/>
      <c r="AE837694" s="19"/>
      <c r="AF837694" s="19"/>
      <c r="AG837694" s="19"/>
      <c r="AH837694" s="19"/>
      <c r="AI837694" s="19"/>
      <c r="AJ837694" s="19"/>
      <c r="AK837694" s="19"/>
      <c r="AL837694" s="19"/>
      <c r="AM837694" s="19"/>
      <c r="AN837694" s="19"/>
      <c r="AO837694" s="19"/>
      <c r="AP837694"/>
    </row>
    <row r="837695" spans="1:42" s="116" customFormat="1" x14ac:dyDescent="0.3">
      <c r="A837695"/>
      <c r="B837695"/>
      <c r="C837695"/>
      <c r="D837695"/>
      <c r="E837695"/>
      <c r="F837695"/>
      <c r="G837695"/>
      <c r="H837695"/>
      <c r="I837695"/>
      <c r="J837695"/>
      <c r="K837695"/>
      <c r="L837695"/>
      <c r="M837695" s="115"/>
      <c r="N837695" s="115"/>
      <c r="O837695"/>
      <c r="P837695"/>
      <c r="Q837695"/>
      <c r="R837695" s="19"/>
      <c r="S837695" s="19"/>
      <c r="T837695"/>
      <c r="U837695" s="113"/>
      <c r="V837695" s="19"/>
      <c r="W837695" s="19"/>
      <c r="X837695" s="19"/>
      <c r="Y837695" s="19"/>
      <c r="Z837695" s="19"/>
      <c r="AA837695" s="19"/>
      <c r="AB837695" s="19"/>
      <c r="AC837695" s="19"/>
      <c r="AD837695" s="19"/>
      <c r="AE837695" s="19"/>
      <c r="AF837695" s="19"/>
      <c r="AG837695" s="19"/>
      <c r="AH837695" s="19"/>
      <c r="AI837695" s="19"/>
      <c r="AJ837695" s="19"/>
      <c r="AK837695" s="19"/>
      <c r="AL837695" s="19"/>
      <c r="AM837695" s="19"/>
      <c r="AN837695" s="19"/>
      <c r="AO837695" s="19"/>
      <c r="AP837695"/>
    </row>
    <row r="837696" spans="1:42" s="116" customFormat="1" x14ac:dyDescent="0.3">
      <c r="A837696"/>
      <c r="B837696"/>
      <c r="C837696"/>
      <c r="D837696"/>
      <c r="E837696"/>
      <c r="F837696"/>
      <c r="G837696"/>
      <c r="H837696"/>
      <c r="I837696"/>
      <c r="J837696"/>
      <c r="K837696"/>
      <c r="L837696"/>
      <c r="M837696" s="115"/>
      <c r="N837696" s="115"/>
      <c r="O837696"/>
      <c r="P837696"/>
      <c r="Q837696"/>
      <c r="R837696" s="19"/>
      <c r="S837696" s="19"/>
      <c r="T837696"/>
      <c r="U837696" s="113"/>
      <c r="V837696" s="19"/>
      <c r="W837696" s="19"/>
      <c r="X837696" s="19"/>
      <c r="Y837696" s="19"/>
      <c r="Z837696" s="19"/>
      <c r="AA837696" s="19"/>
      <c r="AB837696" s="19"/>
      <c r="AC837696" s="19"/>
      <c r="AD837696" s="19"/>
      <c r="AE837696" s="19"/>
      <c r="AF837696" s="19"/>
      <c r="AG837696" s="19"/>
      <c r="AH837696" s="19"/>
      <c r="AI837696" s="19"/>
      <c r="AJ837696" s="19"/>
      <c r="AK837696" s="19"/>
      <c r="AL837696" s="19"/>
      <c r="AM837696" s="19"/>
      <c r="AN837696" s="19"/>
      <c r="AO837696" s="19"/>
      <c r="AP837696"/>
    </row>
    <row r="837697" spans="1:42" s="116" customFormat="1" x14ac:dyDescent="0.3">
      <c r="A837697"/>
      <c r="B837697"/>
      <c r="C837697"/>
      <c r="D837697"/>
      <c r="E837697"/>
      <c r="F837697"/>
      <c r="G837697"/>
      <c r="H837697"/>
      <c r="I837697"/>
      <c r="J837697"/>
      <c r="K837697"/>
      <c r="L837697"/>
      <c r="M837697" s="115"/>
      <c r="N837697" s="115"/>
      <c r="O837697"/>
      <c r="P837697"/>
      <c r="Q837697"/>
      <c r="R837697" s="19"/>
      <c r="S837697" s="19"/>
      <c r="T837697"/>
      <c r="U837697" s="113"/>
      <c r="V837697" s="19"/>
      <c r="W837697" s="19"/>
      <c r="X837697" s="19"/>
      <c r="Y837697" s="19"/>
      <c r="Z837697" s="19"/>
      <c r="AA837697" s="19"/>
      <c r="AB837697" s="19"/>
      <c r="AC837697" s="19"/>
      <c r="AD837697" s="19"/>
      <c r="AE837697" s="19"/>
      <c r="AF837697" s="19"/>
      <c r="AG837697" s="19"/>
      <c r="AH837697" s="19"/>
      <c r="AI837697" s="19"/>
      <c r="AJ837697" s="19"/>
      <c r="AK837697" s="19"/>
      <c r="AL837697" s="19"/>
      <c r="AM837697" s="19"/>
      <c r="AN837697" s="19"/>
      <c r="AO837697" s="19"/>
      <c r="AP837697"/>
    </row>
    <row r="837698" spans="1:42" s="116" customFormat="1" x14ac:dyDescent="0.3">
      <c r="A837698"/>
      <c r="B837698"/>
      <c r="C837698"/>
      <c r="D837698"/>
      <c r="E837698"/>
      <c r="F837698"/>
      <c r="G837698"/>
      <c r="H837698"/>
      <c r="I837698"/>
      <c r="J837698"/>
      <c r="K837698"/>
      <c r="L837698"/>
      <c r="M837698" s="115"/>
      <c r="N837698" s="115"/>
      <c r="O837698"/>
      <c r="P837698"/>
      <c r="Q837698"/>
      <c r="R837698" s="19"/>
      <c r="S837698" s="19"/>
      <c r="T837698"/>
      <c r="U837698" s="113"/>
      <c r="V837698" s="19"/>
      <c r="W837698" s="19"/>
      <c r="X837698" s="19"/>
      <c r="Y837698" s="19"/>
      <c r="Z837698" s="19"/>
      <c r="AA837698" s="19"/>
      <c r="AB837698" s="19"/>
      <c r="AC837698" s="19"/>
      <c r="AD837698" s="19"/>
      <c r="AE837698" s="19"/>
      <c r="AF837698" s="19"/>
      <c r="AG837698" s="19"/>
      <c r="AH837698" s="19"/>
      <c r="AI837698" s="19"/>
      <c r="AJ837698" s="19"/>
      <c r="AK837698" s="19"/>
      <c r="AL837698" s="19"/>
      <c r="AM837698" s="19"/>
      <c r="AN837698" s="19"/>
      <c r="AO837698" s="19"/>
      <c r="AP837698"/>
    </row>
    <row r="837699" spans="1:42" s="116" customFormat="1" x14ac:dyDescent="0.3">
      <c r="A837699"/>
      <c r="B837699"/>
      <c r="C837699"/>
      <c r="D837699"/>
      <c r="E837699"/>
      <c r="F837699"/>
      <c r="G837699"/>
      <c r="H837699"/>
      <c r="I837699"/>
      <c r="J837699"/>
      <c r="K837699"/>
      <c r="L837699"/>
      <c r="M837699" s="115"/>
      <c r="N837699" s="115"/>
      <c r="O837699"/>
      <c r="P837699"/>
      <c r="Q837699"/>
      <c r="R837699" s="19"/>
      <c r="S837699" s="19"/>
      <c r="T837699"/>
      <c r="U837699" s="113"/>
      <c r="V837699" s="19"/>
      <c r="W837699" s="19"/>
      <c r="X837699" s="19"/>
      <c r="Y837699" s="19"/>
      <c r="Z837699" s="19"/>
      <c r="AA837699" s="19"/>
      <c r="AB837699" s="19"/>
      <c r="AC837699" s="19"/>
      <c r="AD837699" s="19"/>
      <c r="AE837699" s="19"/>
      <c r="AF837699" s="19"/>
      <c r="AG837699" s="19"/>
      <c r="AH837699" s="19"/>
      <c r="AI837699" s="19"/>
      <c r="AJ837699" s="19"/>
      <c r="AK837699" s="19"/>
      <c r="AL837699" s="19"/>
      <c r="AM837699" s="19"/>
      <c r="AN837699" s="19"/>
      <c r="AO837699" s="19"/>
      <c r="AP837699"/>
    </row>
    <row r="837700" spans="1:42" s="116" customFormat="1" x14ac:dyDescent="0.3">
      <c r="A837700"/>
      <c r="B837700"/>
      <c r="C837700"/>
      <c r="D837700"/>
      <c r="E837700"/>
      <c r="F837700"/>
      <c r="G837700"/>
      <c r="H837700"/>
      <c r="I837700"/>
      <c r="J837700"/>
      <c r="K837700"/>
      <c r="L837700"/>
      <c r="M837700" s="115"/>
      <c r="N837700" s="115"/>
      <c r="O837700"/>
      <c r="P837700"/>
      <c r="Q837700"/>
      <c r="R837700" s="19"/>
      <c r="S837700" s="19"/>
      <c r="T837700"/>
      <c r="U837700" s="113"/>
      <c r="V837700" s="19"/>
      <c r="W837700" s="19"/>
      <c r="X837700" s="19"/>
      <c r="Y837700" s="19"/>
      <c r="Z837700" s="19"/>
      <c r="AA837700" s="19"/>
      <c r="AB837700" s="19"/>
      <c r="AC837700" s="19"/>
      <c r="AD837700" s="19"/>
      <c r="AE837700" s="19"/>
      <c r="AF837700" s="19"/>
      <c r="AG837700" s="19"/>
      <c r="AH837700" s="19"/>
      <c r="AI837700" s="19"/>
      <c r="AJ837700" s="19"/>
      <c r="AK837700" s="19"/>
      <c r="AL837700" s="19"/>
      <c r="AM837700" s="19"/>
      <c r="AN837700" s="19"/>
      <c r="AO837700" s="19"/>
      <c r="AP837700"/>
    </row>
    <row r="837701" spans="1:42" s="116" customFormat="1" x14ac:dyDescent="0.3">
      <c r="A837701"/>
      <c r="B837701"/>
      <c r="C837701"/>
      <c r="D837701"/>
      <c r="E837701"/>
      <c r="F837701"/>
      <c r="G837701"/>
      <c r="H837701"/>
      <c r="I837701"/>
      <c r="J837701"/>
      <c r="K837701"/>
      <c r="L837701"/>
      <c r="M837701" s="115"/>
      <c r="N837701" s="115"/>
      <c r="O837701"/>
      <c r="P837701"/>
      <c r="Q837701"/>
      <c r="R837701" s="19"/>
      <c r="S837701" s="19"/>
      <c r="T837701"/>
      <c r="U837701" s="113"/>
      <c r="V837701" s="19"/>
      <c r="W837701" s="19"/>
      <c r="X837701" s="19"/>
      <c r="Y837701" s="19"/>
      <c r="Z837701" s="19"/>
      <c r="AA837701" s="19"/>
      <c r="AB837701" s="19"/>
      <c r="AC837701" s="19"/>
      <c r="AD837701" s="19"/>
      <c r="AE837701" s="19"/>
      <c r="AF837701" s="19"/>
      <c r="AG837701" s="19"/>
      <c r="AH837701" s="19"/>
      <c r="AI837701" s="19"/>
      <c r="AJ837701" s="19"/>
      <c r="AK837701" s="19"/>
      <c r="AL837701" s="19"/>
      <c r="AM837701" s="19"/>
      <c r="AN837701" s="19"/>
      <c r="AO837701" s="19"/>
      <c r="AP837701"/>
    </row>
    <row r="837702" spans="1:42" s="116" customFormat="1" x14ac:dyDescent="0.3">
      <c r="A837702"/>
      <c r="B837702"/>
      <c r="C837702"/>
      <c r="D837702"/>
      <c r="E837702"/>
      <c r="F837702"/>
      <c r="G837702"/>
      <c r="H837702"/>
      <c r="I837702"/>
      <c r="J837702"/>
      <c r="K837702"/>
      <c r="L837702"/>
      <c r="M837702" s="115"/>
      <c r="N837702" s="115"/>
      <c r="O837702"/>
      <c r="P837702"/>
      <c r="Q837702"/>
      <c r="R837702" s="19"/>
      <c r="S837702" s="19"/>
      <c r="T837702"/>
      <c r="U837702" s="113"/>
      <c r="V837702" s="19"/>
      <c r="W837702" s="19"/>
      <c r="X837702" s="19"/>
      <c r="Y837702" s="19"/>
      <c r="Z837702" s="19"/>
      <c r="AA837702" s="19"/>
      <c r="AB837702" s="19"/>
      <c r="AC837702" s="19"/>
      <c r="AD837702" s="19"/>
      <c r="AE837702" s="19"/>
      <c r="AF837702" s="19"/>
      <c r="AG837702" s="19"/>
      <c r="AH837702" s="19"/>
      <c r="AI837702" s="19"/>
      <c r="AJ837702" s="19"/>
      <c r="AK837702" s="19"/>
      <c r="AL837702" s="19"/>
      <c r="AM837702" s="19"/>
      <c r="AN837702" s="19"/>
      <c r="AO837702" s="19"/>
      <c r="AP837702"/>
    </row>
    <row r="837703" spans="1:42" s="116" customFormat="1" x14ac:dyDescent="0.3">
      <c r="A837703"/>
      <c r="B837703"/>
      <c r="C837703"/>
      <c r="D837703"/>
      <c r="E837703"/>
      <c r="F837703"/>
      <c r="G837703"/>
      <c r="H837703"/>
      <c r="I837703"/>
      <c r="J837703"/>
      <c r="K837703"/>
      <c r="L837703"/>
      <c r="M837703" s="115"/>
      <c r="N837703" s="115"/>
      <c r="O837703"/>
      <c r="P837703"/>
      <c r="Q837703"/>
      <c r="R837703" s="19"/>
      <c r="S837703" s="19"/>
      <c r="T837703"/>
      <c r="U837703" s="113"/>
      <c r="V837703" s="19"/>
      <c r="W837703" s="19"/>
      <c r="X837703" s="19"/>
      <c r="Y837703" s="19"/>
      <c r="Z837703" s="19"/>
      <c r="AA837703" s="19"/>
      <c r="AB837703" s="19"/>
      <c r="AC837703" s="19"/>
      <c r="AD837703" s="19"/>
      <c r="AE837703" s="19"/>
      <c r="AF837703" s="19"/>
      <c r="AG837703" s="19"/>
      <c r="AH837703" s="19"/>
      <c r="AI837703" s="19"/>
      <c r="AJ837703" s="19"/>
      <c r="AK837703" s="19"/>
      <c r="AL837703" s="19"/>
      <c r="AM837703" s="19"/>
      <c r="AN837703" s="19"/>
      <c r="AO837703" s="19"/>
      <c r="AP837703"/>
    </row>
    <row r="837704" spans="1:42" s="116" customFormat="1" x14ac:dyDescent="0.3">
      <c r="A837704"/>
      <c r="B837704"/>
      <c r="C837704"/>
      <c r="D837704"/>
      <c r="E837704"/>
      <c r="F837704"/>
      <c r="G837704"/>
      <c r="H837704"/>
      <c r="I837704"/>
      <c r="J837704"/>
      <c r="K837704"/>
      <c r="L837704"/>
      <c r="M837704" s="115"/>
      <c r="N837704" s="115"/>
      <c r="O837704"/>
      <c r="P837704"/>
      <c r="Q837704"/>
      <c r="R837704" s="19"/>
      <c r="S837704" s="19"/>
      <c r="T837704"/>
      <c r="U837704" s="113"/>
      <c r="V837704" s="19"/>
      <c r="W837704" s="19"/>
      <c r="X837704" s="19"/>
      <c r="Y837704" s="19"/>
      <c r="Z837704" s="19"/>
      <c r="AA837704" s="19"/>
      <c r="AB837704" s="19"/>
      <c r="AC837704" s="19"/>
      <c r="AD837704" s="19"/>
      <c r="AE837704" s="19"/>
      <c r="AF837704" s="19"/>
      <c r="AG837704" s="19"/>
      <c r="AH837704" s="19"/>
      <c r="AI837704" s="19"/>
      <c r="AJ837704" s="19"/>
      <c r="AK837704" s="19"/>
      <c r="AL837704" s="19"/>
      <c r="AM837704" s="19"/>
      <c r="AN837704" s="19"/>
      <c r="AO837704" s="19"/>
      <c r="AP837704"/>
    </row>
    <row r="837705" spans="1:42" s="116" customFormat="1" x14ac:dyDescent="0.3">
      <c r="A837705"/>
      <c r="B837705"/>
      <c r="C837705"/>
      <c r="D837705"/>
      <c r="E837705"/>
      <c r="F837705"/>
      <c r="G837705"/>
      <c r="H837705"/>
      <c r="I837705"/>
      <c r="J837705"/>
      <c r="K837705"/>
      <c r="L837705"/>
      <c r="M837705" s="115"/>
      <c r="N837705" s="115"/>
      <c r="O837705"/>
      <c r="P837705"/>
      <c r="Q837705"/>
      <c r="R837705" s="19"/>
      <c r="S837705" s="19"/>
      <c r="T837705"/>
      <c r="U837705" s="113"/>
      <c r="V837705" s="19"/>
      <c r="W837705" s="19"/>
      <c r="X837705" s="19"/>
      <c r="Y837705" s="19"/>
      <c r="Z837705" s="19"/>
      <c r="AA837705" s="19"/>
      <c r="AB837705" s="19"/>
      <c r="AC837705" s="19"/>
      <c r="AD837705" s="19"/>
      <c r="AE837705" s="19"/>
      <c r="AF837705" s="19"/>
      <c r="AG837705" s="19"/>
      <c r="AH837705" s="19"/>
      <c r="AI837705" s="19"/>
      <c r="AJ837705" s="19"/>
      <c r="AK837705" s="19"/>
      <c r="AL837705" s="19"/>
      <c r="AM837705" s="19"/>
      <c r="AN837705" s="19"/>
      <c r="AO837705" s="19"/>
      <c r="AP837705"/>
    </row>
    <row r="837706" spans="1:42" s="116" customFormat="1" x14ac:dyDescent="0.3">
      <c r="A837706"/>
      <c r="B837706"/>
      <c r="C837706"/>
      <c r="D837706"/>
      <c r="E837706"/>
      <c r="F837706"/>
      <c r="G837706"/>
      <c r="H837706"/>
      <c r="I837706"/>
      <c r="J837706"/>
      <c r="K837706"/>
      <c r="L837706"/>
      <c r="M837706" s="115"/>
      <c r="N837706" s="115"/>
      <c r="O837706"/>
      <c r="P837706"/>
      <c r="Q837706"/>
      <c r="R837706" s="19"/>
      <c r="S837706" s="19"/>
      <c r="T837706"/>
      <c r="U837706" s="113"/>
      <c r="V837706" s="19"/>
      <c r="W837706" s="19"/>
      <c r="X837706" s="19"/>
      <c r="Y837706" s="19"/>
      <c r="Z837706" s="19"/>
      <c r="AA837706" s="19"/>
      <c r="AB837706" s="19"/>
      <c r="AC837706" s="19"/>
      <c r="AD837706" s="19"/>
      <c r="AE837706" s="19"/>
      <c r="AF837706" s="19"/>
      <c r="AG837706" s="19"/>
      <c r="AH837706" s="19"/>
      <c r="AI837706" s="19"/>
      <c r="AJ837706" s="19"/>
      <c r="AK837706" s="19"/>
      <c r="AL837706" s="19"/>
      <c r="AM837706" s="19"/>
      <c r="AN837706" s="19"/>
      <c r="AO837706" s="19"/>
      <c r="AP837706"/>
    </row>
    <row r="837707" spans="1:42" s="116" customFormat="1" x14ac:dyDescent="0.3">
      <c r="A837707"/>
      <c r="B837707"/>
      <c r="C837707"/>
      <c r="D837707"/>
      <c r="E837707"/>
      <c r="F837707"/>
      <c r="G837707"/>
      <c r="H837707"/>
      <c r="I837707"/>
      <c r="J837707"/>
      <c r="K837707"/>
      <c r="L837707"/>
      <c r="M837707" s="115"/>
      <c r="N837707" s="115"/>
      <c r="O837707"/>
      <c r="P837707"/>
      <c r="Q837707"/>
      <c r="R837707" s="19"/>
      <c r="S837707" s="19"/>
      <c r="T837707"/>
      <c r="U837707" s="113"/>
      <c r="V837707" s="19"/>
      <c r="W837707" s="19"/>
      <c r="X837707" s="19"/>
      <c r="Y837707" s="19"/>
      <c r="Z837707" s="19"/>
      <c r="AA837707" s="19"/>
      <c r="AB837707" s="19"/>
      <c r="AC837707" s="19"/>
      <c r="AD837707" s="19"/>
      <c r="AE837707" s="19"/>
      <c r="AF837707" s="19"/>
      <c r="AG837707" s="19"/>
      <c r="AH837707" s="19"/>
      <c r="AI837707" s="19"/>
      <c r="AJ837707" s="19"/>
      <c r="AK837707" s="19"/>
      <c r="AL837707" s="19"/>
      <c r="AM837707" s="19"/>
      <c r="AN837707" s="19"/>
      <c r="AO837707" s="19"/>
      <c r="AP837707"/>
    </row>
    <row r="837708" spans="1:42" s="116" customFormat="1" x14ac:dyDescent="0.3">
      <c r="A837708"/>
      <c r="B837708"/>
      <c r="C837708"/>
      <c r="D837708"/>
      <c r="E837708"/>
      <c r="F837708"/>
      <c r="G837708"/>
      <c r="H837708"/>
      <c r="I837708"/>
      <c r="J837708"/>
      <c r="K837708"/>
      <c r="L837708"/>
      <c r="M837708" s="115"/>
      <c r="N837708" s="115"/>
      <c r="O837708"/>
      <c r="P837708"/>
      <c r="Q837708"/>
      <c r="R837708" s="19"/>
      <c r="S837708" s="19"/>
      <c r="T837708"/>
      <c r="U837708" s="113"/>
      <c r="V837708" s="19"/>
      <c r="W837708" s="19"/>
      <c r="X837708" s="19"/>
      <c r="Y837708" s="19"/>
      <c r="Z837708" s="19"/>
      <c r="AA837708" s="19"/>
      <c r="AB837708" s="19"/>
      <c r="AC837708" s="19"/>
      <c r="AD837708" s="19"/>
      <c r="AE837708" s="19"/>
      <c r="AF837708" s="19"/>
      <c r="AG837708" s="19"/>
      <c r="AH837708" s="19"/>
      <c r="AI837708" s="19"/>
      <c r="AJ837708" s="19"/>
      <c r="AK837708" s="19"/>
      <c r="AL837708" s="19"/>
      <c r="AM837708" s="19"/>
      <c r="AN837708" s="19"/>
      <c r="AO837708" s="19"/>
      <c r="AP837708"/>
    </row>
    <row r="837709" spans="1:42" s="116" customFormat="1" x14ac:dyDescent="0.3">
      <c r="A837709"/>
      <c r="B837709"/>
      <c r="C837709"/>
      <c r="D837709"/>
      <c r="E837709"/>
      <c r="F837709"/>
      <c r="G837709"/>
      <c r="H837709"/>
      <c r="I837709"/>
      <c r="J837709"/>
      <c r="K837709"/>
      <c r="L837709"/>
      <c r="M837709" s="115"/>
      <c r="N837709" s="115"/>
      <c r="O837709"/>
      <c r="P837709"/>
      <c r="Q837709"/>
      <c r="R837709" s="19"/>
      <c r="S837709" s="19"/>
      <c r="T837709"/>
      <c r="U837709" s="113"/>
      <c r="V837709" s="19"/>
      <c r="W837709" s="19"/>
      <c r="X837709" s="19"/>
      <c r="Y837709" s="19"/>
      <c r="Z837709" s="19"/>
      <c r="AA837709" s="19"/>
      <c r="AB837709" s="19"/>
      <c r="AC837709" s="19"/>
      <c r="AD837709" s="19"/>
      <c r="AE837709" s="19"/>
      <c r="AF837709" s="19"/>
      <c r="AG837709" s="19"/>
      <c r="AH837709" s="19"/>
      <c r="AI837709" s="19"/>
      <c r="AJ837709" s="19"/>
      <c r="AK837709" s="19"/>
      <c r="AL837709" s="19"/>
      <c r="AM837709" s="19"/>
      <c r="AN837709" s="19"/>
      <c r="AO837709" s="19"/>
      <c r="AP837709"/>
    </row>
    <row r="837710" spans="1:42" s="116" customFormat="1" x14ac:dyDescent="0.3">
      <c r="A837710"/>
      <c r="B837710"/>
      <c r="C837710"/>
      <c r="D837710"/>
      <c r="E837710"/>
      <c r="F837710"/>
      <c r="G837710"/>
      <c r="H837710"/>
      <c r="I837710"/>
      <c r="J837710"/>
      <c r="K837710"/>
      <c r="L837710"/>
      <c r="M837710" s="115"/>
      <c r="N837710" s="115"/>
      <c r="O837710"/>
      <c r="P837710"/>
      <c r="Q837710"/>
      <c r="R837710" s="19"/>
      <c r="S837710" s="19"/>
      <c r="T837710"/>
      <c r="U837710" s="113"/>
      <c r="V837710" s="19"/>
      <c r="W837710" s="19"/>
      <c r="X837710" s="19"/>
      <c r="Y837710" s="19"/>
      <c r="Z837710" s="19"/>
      <c r="AA837710" s="19"/>
      <c r="AB837710" s="19"/>
      <c r="AC837710" s="19"/>
      <c r="AD837710" s="19"/>
      <c r="AE837710" s="19"/>
      <c r="AF837710" s="19"/>
      <c r="AG837710" s="19"/>
      <c r="AH837710" s="19"/>
      <c r="AI837710" s="19"/>
      <c r="AJ837710" s="19"/>
      <c r="AK837710" s="19"/>
      <c r="AL837710" s="19"/>
      <c r="AM837710" s="19"/>
      <c r="AN837710" s="19"/>
      <c r="AO837710" s="19"/>
      <c r="AP837710"/>
    </row>
    <row r="837711" spans="1:42" s="116" customFormat="1" x14ac:dyDescent="0.3">
      <c r="A837711"/>
      <c r="B837711"/>
      <c r="C837711"/>
      <c r="D837711"/>
      <c r="E837711"/>
      <c r="F837711"/>
      <c r="G837711"/>
      <c r="H837711"/>
      <c r="I837711"/>
      <c r="J837711"/>
      <c r="K837711"/>
      <c r="L837711"/>
      <c r="M837711" s="115"/>
      <c r="N837711" s="115"/>
      <c r="O837711"/>
      <c r="P837711"/>
      <c r="Q837711"/>
      <c r="R837711" s="19"/>
      <c r="S837711" s="19"/>
      <c r="T837711"/>
      <c r="U837711" s="113"/>
      <c r="V837711" s="19"/>
      <c r="W837711" s="19"/>
      <c r="X837711" s="19"/>
      <c r="Y837711" s="19"/>
      <c r="Z837711" s="19"/>
      <c r="AA837711" s="19"/>
      <c r="AB837711" s="19"/>
      <c r="AC837711" s="19"/>
      <c r="AD837711" s="19"/>
      <c r="AE837711" s="19"/>
      <c r="AF837711" s="19"/>
      <c r="AG837711" s="19"/>
      <c r="AH837711" s="19"/>
      <c r="AI837711" s="19"/>
      <c r="AJ837711" s="19"/>
      <c r="AK837711" s="19"/>
      <c r="AL837711" s="19"/>
      <c r="AM837711" s="19"/>
      <c r="AN837711" s="19"/>
      <c r="AO837711" s="19"/>
      <c r="AP837711"/>
    </row>
    <row r="837712" spans="1:42" s="116" customFormat="1" x14ac:dyDescent="0.3">
      <c r="A837712"/>
      <c r="B837712"/>
      <c r="C837712"/>
      <c r="D837712"/>
      <c r="E837712"/>
      <c r="F837712"/>
      <c r="G837712"/>
      <c r="H837712"/>
      <c r="I837712"/>
      <c r="J837712"/>
      <c r="K837712"/>
      <c r="L837712"/>
      <c r="M837712" s="115"/>
      <c r="N837712" s="115"/>
      <c r="O837712"/>
      <c r="P837712"/>
      <c r="Q837712"/>
      <c r="R837712" s="19"/>
      <c r="S837712" s="19"/>
      <c r="T837712"/>
      <c r="U837712" s="113"/>
      <c r="V837712" s="19"/>
      <c r="W837712" s="19"/>
      <c r="X837712" s="19"/>
      <c r="Y837712" s="19"/>
      <c r="Z837712" s="19"/>
      <c r="AA837712" s="19"/>
      <c r="AB837712" s="19"/>
      <c r="AC837712" s="19"/>
      <c r="AD837712" s="19"/>
      <c r="AE837712" s="19"/>
      <c r="AF837712" s="19"/>
      <c r="AG837712" s="19"/>
      <c r="AH837712" s="19"/>
      <c r="AI837712" s="19"/>
      <c r="AJ837712" s="19"/>
      <c r="AK837712" s="19"/>
      <c r="AL837712" s="19"/>
      <c r="AM837712" s="19"/>
      <c r="AN837712" s="19"/>
      <c r="AO837712" s="19"/>
      <c r="AP837712"/>
    </row>
    <row r="837713" spans="1:42" s="116" customFormat="1" x14ac:dyDescent="0.3">
      <c r="A837713"/>
      <c r="B837713"/>
      <c r="C837713"/>
      <c r="D837713"/>
      <c r="E837713"/>
      <c r="F837713"/>
      <c r="G837713"/>
      <c r="H837713"/>
      <c r="I837713"/>
      <c r="J837713"/>
      <c r="K837713"/>
      <c r="L837713"/>
      <c r="M837713" s="115"/>
      <c r="N837713" s="115"/>
      <c r="O837713"/>
      <c r="P837713"/>
      <c r="Q837713"/>
      <c r="R837713" s="19"/>
      <c r="S837713" s="19"/>
      <c r="T837713"/>
      <c r="U837713" s="113"/>
      <c r="V837713" s="19"/>
      <c r="W837713" s="19"/>
      <c r="X837713" s="19"/>
      <c r="Y837713" s="19"/>
      <c r="Z837713" s="19"/>
      <c r="AA837713" s="19"/>
      <c r="AB837713" s="19"/>
      <c r="AC837713" s="19"/>
      <c r="AD837713" s="19"/>
      <c r="AE837713" s="19"/>
      <c r="AF837713" s="19"/>
      <c r="AG837713" s="19"/>
      <c r="AH837713" s="19"/>
      <c r="AI837713" s="19"/>
      <c r="AJ837713" s="19"/>
      <c r="AK837713" s="19"/>
      <c r="AL837713" s="19"/>
      <c r="AM837713" s="19"/>
      <c r="AN837713" s="19"/>
      <c r="AO837713" s="19"/>
      <c r="AP837713"/>
    </row>
    <row r="837714" spans="1:42" s="116" customFormat="1" x14ac:dyDescent="0.3">
      <c r="A837714"/>
      <c r="B837714"/>
      <c r="C837714"/>
      <c r="D837714"/>
      <c r="E837714"/>
      <c r="F837714"/>
      <c r="G837714"/>
      <c r="H837714"/>
      <c r="I837714"/>
      <c r="J837714"/>
      <c r="K837714"/>
      <c r="L837714"/>
      <c r="M837714" s="115"/>
      <c r="N837714" s="115"/>
      <c r="O837714"/>
      <c r="P837714"/>
      <c r="Q837714"/>
      <c r="R837714" s="19"/>
      <c r="S837714" s="19"/>
      <c r="T837714"/>
      <c r="U837714" s="113"/>
      <c r="V837714" s="19"/>
      <c r="W837714" s="19"/>
      <c r="X837714" s="19"/>
      <c r="Y837714" s="19"/>
      <c r="Z837714" s="19"/>
      <c r="AA837714" s="19"/>
      <c r="AB837714" s="19"/>
      <c r="AC837714" s="19"/>
      <c r="AD837714" s="19"/>
      <c r="AE837714" s="19"/>
      <c r="AF837714" s="19"/>
      <c r="AG837714" s="19"/>
      <c r="AH837714" s="19"/>
      <c r="AI837714" s="19"/>
      <c r="AJ837714" s="19"/>
      <c r="AK837714" s="19"/>
      <c r="AL837714" s="19"/>
      <c r="AM837714" s="19"/>
      <c r="AN837714" s="19"/>
      <c r="AO837714" s="19"/>
      <c r="AP837714"/>
    </row>
    <row r="837715" spans="1:42" s="116" customFormat="1" x14ac:dyDescent="0.3">
      <c r="A837715"/>
      <c r="B837715"/>
      <c r="C837715"/>
      <c r="D837715"/>
      <c r="E837715"/>
      <c r="F837715"/>
      <c r="G837715"/>
      <c r="H837715"/>
      <c r="I837715"/>
      <c r="J837715"/>
      <c r="K837715"/>
      <c r="L837715"/>
      <c r="M837715" s="115"/>
      <c r="N837715" s="115"/>
      <c r="O837715"/>
      <c r="P837715"/>
      <c r="Q837715"/>
      <c r="R837715" s="19"/>
      <c r="S837715" s="19"/>
      <c r="T837715"/>
      <c r="U837715" s="113"/>
      <c r="V837715" s="19"/>
      <c r="W837715" s="19"/>
      <c r="X837715" s="19"/>
      <c r="Y837715" s="19"/>
      <c r="Z837715" s="19"/>
      <c r="AA837715" s="19"/>
      <c r="AB837715" s="19"/>
      <c r="AC837715" s="19"/>
      <c r="AD837715" s="19"/>
      <c r="AE837715" s="19"/>
      <c r="AF837715" s="19"/>
      <c r="AG837715" s="19"/>
      <c r="AH837715" s="19"/>
      <c r="AI837715" s="19"/>
      <c r="AJ837715" s="19"/>
      <c r="AK837715" s="19"/>
      <c r="AL837715" s="19"/>
      <c r="AM837715" s="19"/>
      <c r="AN837715" s="19"/>
      <c r="AO837715" s="19"/>
      <c r="AP837715"/>
    </row>
    <row r="837716" spans="1:42" s="116" customFormat="1" x14ac:dyDescent="0.3">
      <c r="A837716"/>
      <c r="B837716"/>
      <c r="C837716"/>
      <c r="D837716"/>
      <c r="E837716"/>
      <c r="F837716"/>
      <c r="G837716"/>
      <c r="H837716"/>
      <c r="I837716"/>
      <c r="J837716"/>
      <c r="K837716"/>
      <c r="L837716"/>
      <c r="M837716" s="115"/>
      <c r="N837716" s="115"/>
      <c r="O837716"/>
      <c r="P837716"/>
      <c r="Q837716"/>
      <c r="R837716" s="19"/>
      <c r="S837716" s="19"/>
      <c r="T837716"/>
      <c r="U837716" s="113"/>
      <c r="V837716" s="19"/>
      <c r="W837716" s="19"/>
      <c r="X837716" s="19"/>
      <c r="Y837716" s="19"/>
      <c r="Z837716" s="19"/>
      <c r="AA837716" s="19"/>
      <c r="AB837716" s="19"/>
      <c r="AC837716" s="19"/>
      <c r="AD837716" s="19"/>
      <c r="AE837716" s="19"/>
      <c r="AF837716" s="19"/>
      <c r="AG837716" s="19"/>
      <c r="AH837716" s="19"/>
      <c r="AI837716" s="19"/>
      <c r="AJ837716" s="19"/>
      <c r="AK837716" s="19"/>
      <c r="AL837716" s="19"/>
      <c r="AM837716" s="19"/>
      <c r="AN837716" s="19"/>
      <c r="AO837716" s="19"/>
      <c r="AP837716"/>
    </row>
    <row r="837717" spans="1:42" s="116" customFormat="1" x14ac:dyDescent="0.3">
      <c r="A837717"/>
      <c r="B837717"/>
      <c r="C837717"/>
      <c r="D837717"/>
      <c r="E837717"/>
      <c r="F837717"/>
      <c r="G837717"/>
      <c r="H837717"/>
      <c r="I837717"/>
      <c r="J837717"/>
      <c r="K837717"/>
      <c r="L837717"/>
      <c r="M837717" s="115"/>
      <c r="N837717" s="115"/>
      <c r="O837717"/>
      <c r="P837717"/>
      <c r="Q837717"/>
      <c r="R837717" s="19"/>
      <c r="S837717" s="19"/>
      <c r="T837717"/>
      <c r="U837717" s="113"/>
      <c r="V837717" s="19"/>
      <c r="W837717" s="19"/>
      <c r="X837717" s="19"/>
      <c r="Y837717" s="19"/>
      <c r="Z837717" s="19"/>
      <c r="AA837717" s="19"/>
      <c r="AB837717" s="19"/>
      <c r="AC837717" s="19"/>
      <c r="AD837717" s="19"/>
      <c r="AE837717" s="19"/>
      <c r="AF837717" s="19"/>
      <c r="AG837717" s="19"/>
      <c r="AH837717" s="19"/>
      <c r="AI837717" s="19"/>
      <c r="AJ837717" s="19"/>
      <c r="AK837717" s="19"/>
      <c r="AL837717" s="19"/>
      <c r="AM837717" s="19"/>
      <c r="AN837717" s="19"/>
      <c r="AO837717" s="19"/>
      <c r="AP837717"/>
    </row>
    <row r="837718" spans="1:42" s="116" customFormat="1" x14ac:dyDescent="0.3">
      <c r="A837718"/>
      <c r="B837718"/>
      <c r="C837718"/>
      <c r="D837718"/>
      <c r="E837718"/>
      <c r="F837718"/>
      <c r="G837718"/>
      <c r="H837718"/>
      <c r="I837718"/>
      <c r="J837718"/>
      <c r="K837718"/>
      <c r="L837718"/>
      <c r="M837718" s="115"/>
      <c r="N837718" s="115"/>
      <c r="O837718"/>
      <c r="P837718"/>
      <c r="Q837718"/>
      <c r="R837718" s="19"/>
      <c r="S837718" s="19"/>
      <c r="T837718"/>
      <c r="U837718" s="113"/>
      <c r="V837718" s="19"/>
      <c r="W837718" s="19"/>
      <c r="X837718" s="19"/>
      <c r="Y837718" s="19"/>
      <c r="Z837718" s="19"/>
      <c r="AA837718" s="19"/>
      <c r="AB837718" s="19"/>
      <c r="AC837718" s="19"/>
      <c r="AD837718" s="19"/>
      <c r="AE837718" s="19"/>
      <c r="AF837718" s="19"/>
      <c r="AG837718" s="19"/>
      <c r="AH837718" s="19"/>
      <c r="AI837718" s="19"/>
      <c r="AJ837718" s="19"/>
      <c r="AK837718" s="19"/>
      <c r="AL837718" s="19"/>
      <c r="AM837718" s="19"/>
      <c r="AN837718" s="19"/>
      <c r="AO837718" s="19"/>
      <c r="AP837718"/>
    </row>
    <row r="837719" spans="1:42" s="116" customFormat="1" x14ac:dyDescent="0.3">
      <c r="A837719"/>
      <c r="B837719"/>
      <c r="C837719"/>
      <c r="D837719"/>
      <c r="E837719"/>
      <c r="F837719"/>
      <c r="G837719"/>
      <c r="H837719"/>
      <c r="I837719"/>
      <c r="J837719"/>
      <c r="K837719"/>
      <c r="L837719"/>
      <c r="M837719" s="115"/>
      <c r="N837719" s="115"/>
      <c r="O837719"/>
      <c r="P837719"/>
      <c r="Q837719"/>
      <c r="R837719" s="19"/>
      <c r="S837719" s="19"/>
      <c r="T837719"/>
      <c r="U837719" s="113"/>
      <c r="V837719" s="19"/>
      <c r="W837719" s="19"/>
      <c r="X837719" s="19"/>
      <c r="Y837719" s="19"/>
      <c r="Z837719" s="19"/>
      <c r="AA837719" s="19"/>
      <c r="AB837719" s="19"/>
      <c r="AC837719" s="19"/>
      <c r="AD837719" s="19"/>
      <c r="AE837719" s="19"/>
      <c r="AF837719" s="19"/>
      <c r="AG837719" s="19"/>
      <c r="AH837719" s="19"/>
      <c r="AI837719" s="19"/>
      <c r="AJ837719" s="19"/>
      <c r="AK837719" s="19"/>
      <c r="AL837719" s="19"/>
      <c r="AM837719" s="19"/>
      <c r="AN837719" s="19"/>
      <c r="AO837719" s="19"/>
      <c r="AP837719"/>
    </row>
    <row r="837720" spans="1:42" s="116" customFormat="1" x14ac:dyDescent="0.3">
      <c r="A837720"/>
      <c r="B837720"/>
      <c r="C837720"/>
      <c r="D837720"/>
      <c r="E837720"/>
      <c r="F837720"/>
      <c r="G837720"/>
      <c r="H837720"/>
      <c r="I837720"/>
      <c r="J837720"/>
      <c r="K837720"/>
      <c r="L837720"/>
      <c r="M837720" s="115"/>
      <c r="N837720" s="115"/>
      <c r="O837720"/>
      <c r="P837720"/>
      <c r="Q837720"/>
      <c r="R837720" s="19"/>
      <c r="S837720" s="19"/>
      <c r="T837720"/>
      <c r="U837720" s="113"/>
      <c r="V837720" s="19"/>
      <c r="W837720" s="19"/>
      <c r="X837720" s="19"/>
      <c r="Y837720" s="19"/>
      <c r="Z837720" s="19"/>
      <c r="AA837720" s="19"/>
      <c r="AB837720" s="19"/>
      <c r="AC837720" s="19"/>
      <c r="AD837720" s="19"/>
      <c r="AE837720" s="19"/>
      <c r="AF837720" s="19"/>
      <c r="AG837720" s="19"/>
      <c r="AH837720" s="19"/>
      <c r="AI837720" s="19"/>
      <c r="AJ837720" s="19"/>
      <c r="AK837720" s="19"/>
      <c r="AL837720" s="19"/>
      <c r="AM837720" s="19"/>
      <c r="AN837720" s="19"/>
      <c r="AO837720" s="19"/>
      <c r="AP837720"/>
    </row>
    <row r="837721" spans="1:42" s="116" customFormat="1" x14ac:dyDescent="0.3">
      <c r="A837721"/>
      <c r="B837721"/>
      <c r="C837721"/>
      <c r="D837721"/>
      <c r="E837721"/>
      <c r="F837721"/>
      <c r="G837721"/>
      <c r="H837721"/>
      <c r="I837721"/>
      <c r="J837721"/>
      <c r="K837721"/>
      <c r="L837721"/>
      <c r="M837721" s="115"/>
      <c r="N837721" s="115"/>
      <c r="O837721"/>
      <c r="P837721"/>
      <c r="Q837721"/>
      <c r="R837721" s="19"/>
      <c r="S837721" s="19"/>
      <c r="T837721"/>
      <c r="U837721" s="113"/>
      <c r="V837721" s="19"/>
      <c r="W837721" s="19"/>
      <c r="X837721" s="19"/>
      <c r="Y837721" s="19"/>
      <c r="Z837721" s="19"/>
      <c r="AA837721" s="19"/>
      <c r="AB837721" s="19"/>
      <c r="AC837721" s="19"/>
      <c r="AD837721" s="19"/>
      <c r="AE837721" s="19"/>
      <c r="AF837721" s="19"/>
      <c r="AG837721" s="19"/>
      <c r="AH837721" s="19"/>
      <c r="AI837721" s="19"/>
      <c r="AJ837721" s="19"/>
      <c r="AK837721" s="19"/>
      <c r="AL837721" s="19"/>
      <c r="AM837721" s="19"/>
      <c r="AN837721" s="19"/>
      <c r="AO837721" s="19"/>
      <c r="AP837721"/>
    </row>
    <row r="837722" spans="1:42" s="116" customFormat="1" x14ac:dyDescent="0.3">
      <c r="A837722"/>
      <c r="B837722"/>
      <c r="C837722"/>
      <c r="D837722"/>
      <c r="E837722"/>
      <c r="F837722"/>
      <c r="G837722"/>
      <c r="H837722"/>
      <c r="I837722"/>
      <c r="J837722"/>
      <c r="K837722"/>
      <c r="L837722"/>
      <c r="M837722" s="115"/>
      <c r="N837722" s="115"/>
      <c r="O837722"/>
      <c r="P837722"/>
      <c r="Q837722"/>
      <c r="R837722" s="19"/>
      <c r="S837722" s="19"/>
      <c r="T837722"/>
      <c r="U837722" s="113"/>
      <c r="V837722" s="19"/>
      <c r="W837722" s="19"/>
      <c r="X837722" s="19"/>
      <c r="Y837722" s="19"/>
      <c r="Z837722" s="19"/>
      <c r="AA837722" s="19"/>
      <c r="AB837722" s="19"/>
      <c r="AC837722" s="19"/>
      <c r="AD837722" s="19"/>
      <c r="AE837722" s="19"/>
      <c r="AF837722" s="19"/>
      <c r="AG837722" s="19"/>
      <c r="AH837722" s="19"/>
      <c r="AI837722" s="19"/>
      <c r="AJ837722" s="19"/>
      <c r="AK837722" s="19"/>
      <c r="AL837722" s="19"/>
      <c r="AM837722" s="19"/>
      <c r="AN837722" s="19"/>
      <c r="AO837722" s="19"/>
      <c r="AP837722"/>
    </row>
    <row r="837723" spans="1:42" s="116" customFormat="1" x14ac:dyDescent="0.3">
      <c r="A837723"/>
      <c r="B837723"/>
      <c r="C837723"/>
      <c r="D837723"/>
      <c r="E837723"/>
      <c r="F837723"/>
      <c r="G837723"/>
      <c r="H837723"/>
      <c r="I837723"/>
      <c r="J837723"/>
      <c r="K837723"/>
      <c r="L837723"/>
      <c r="M837723" s="115"/>
      <c r="N837723" s="115"/>
      <c r="O837723"/>
      <c r="P837723"/>
      <c r="Q837723"/>
      <c r="R837723" s="19"/>
      <c r="S837723" s="19"/>
      <c r="T837723"/>
      <c r="U837723" s="113"/>
      <c r="V837723" s="19"/>
      <c r="W837723" s="19"/>
      <c r="X837723" s="19"/>
      <c r="Y837723" s="19"/>
      <c r="Z837723" s="19"/>
      <c r="AA837723" s="19"/>
      <c r="AB837723" s="19"/>
      <c r="AC837723" s="19"/>
      <c r="AD837723" s="19"/>
      <c r="AE837723" s="19"/>
      <c r="AF837723" s="19"/>
      <c r="AG837723" s="19"/>
      <c r="AH837723" s="19"/>
      <c r="AI837723" s="19"/>
      <c r="AJ837723" s="19"/>
      <c r="AK837723" s="19"/>
      <c r="AL837723" s="19"/>
      <c r="AM837723" s="19"/>
      <c r="AN837723" s="19"/>
      <c r="AO837723" s="19"/>
      <c r="AP837723"/>
    </row>
    <row r="837724" spans="1:42" s="116" customFormat="1" x14ac:dyDescent="0.3">
      <c r="A837724"/>
      <c r="B837724"/>
      <c r="C837724"/>
      <c r="D837724"/>
      <c r="E837724"/>
      <c r="F837724"/>
      <c r="G837724"/>
      <c r="H837724"/>
      <c r="I837724"/>
      <c r="J837724"/>
      <c r="K837724"/>
      <c r="L837724"/>
      <c r="M837724" s="115"/>
      <c r="N837724" s="115"/>
      <c r="O837724"/>
      <c r="P837724"/>
      <c r="Q837724"/>
      <c r="R837724" s="19"/>
      <c r="S837724" s="19"/>
      <c r="T837724"/>
      <c r="U837724" s="113"/>
      <c r="V837724" s="19"/>
      <c r="W837724" s="19"/>
      <c r="X837724" s="19"/>
      <c r="Y837724" s="19"/>
      <c r="Z837724" s="19"/>
      <c r="AA837724" s="19"/>
      <c r="AB837724" s="19"/>
      <c r="AC837724" s="19"/>
      <c r="AD837724" s="19"/>
      <c r="AE837724" s="19"/>
      <c r="AF837724" s="19"/>
      <c r="AG837724" s="19"/>
      <c r="AH837724" s="19"/>
      <c r="AI837724" s="19"/>
      <c r="AJ837724" s="19"/>
      <c r="AK837724" s="19"/>
      <c r="AL837724" s="19"/>
      <c r="AM837724" s="19"/>
      <c r="AN837724" s="19"/>
      <c r="AO837724" s="19"/>
      <c r="AP837724"/>
    </row>
    <row r="837725" spans="1:42" s="116" customFormat="1" x14ac:dyDescent="0.3">
      <c r="A837725"/>
      <c r="B837725"/>
      <c r="C837725"/>
      <c r="D837725"/>
      <c r="E837725"/>
      <c r="F837725"/>
      <c r="G837725"/>
      <c r="H837725"/>
      <c r="I837725"/>
      <c r="J837725"/>
      <c r="K837725"/>
      <c r="L837725"/>
      <c r="M837725" s="115"/>
      <c r="N837725" s="115"/>
      <c r="O837725"/>
      <c r="P837725"/>
      <c r="Q837725"/>
      <c r="R837725" s="19"/>
      <c r="S837725" s="19"/>
      <c r="T837725"/>
      <c r="U837725" s="113"/>
      <c r="V837725" s="19"/>
      <c r="W837725" s="19"/>
      <c r="X837725" s="19"/>
      <c r="Y837725" s="19"/>
      <c r="Z837725" s="19"/>
      <c r="AA837725" s="19"/>
      <c r="AB837725" s="19"/>
      <c r="AC837725" s="19"/>
      <c r="AD837725" s="19"/>
      <c r="AE837725" s="19"/>
      <c r="AF837725" s="19"/>
      <c r="AG837725" s="19"/>
      <c r="AH837725" s="19"/>
      <c r="AI837725" s="19"/>
      <c r="AJ837725" s="19"/>
      <c r="AK837725" s="19"/>
      <c r="AL837725" s="19"/>
      <c r="AM837725" s="19"/>
      <c r="AN837725" s="19"/>
      <c r="AO837725" s="19"/>
      <c r="AP837725"/>
    </row>
    <row r="837726" spans="1:42" s="116" customFormat="1" x14ac:dyDescent="0.3">
      <c r="A837726"/>
      <c r="B837726"/>
      <c r="C837726"/>
      <c r="D837726"/>
      <c r="E837726"/>
      <c r="F837726"/>
      <c r="G837726"/>
      <c r="H837726"/>
      <c r="I837726"/>
      <c r="J837726"/>
      <c r="K837726"/>
      <c r="L837726"/>
      <c r="M837726" s="115"/>
      <c r="N837726" s="115"/>
      <c r="O837726"/>
      <c r="P837726"/>
      <c r="Q837726"/>
      <c r="R837726" s="19"/>
      <c r="S837726" s="19"/>
      <c r="T837726"/>
      <c r="U837726" s="113"/>
      <c r="V837726" s="19"/>
      <c r="W837726" s="19"/>
      <c r="X837726" s="19"/>
      <c r="Y837726" s="19"/>
      <c r="Z837726" s="19"/>
      <c r="AA837726" s="19"/>
      <c r="AB837726" s="19"/>
      <c r="AC837726" s="19"/>
      <c r="AD837726" s="19"/>
      <c r="AE837726" s="19"/>
      <c r="AF837726" s="19"/>
      <c r="AG837726" s="19"/>
      <c r="AH837726" s="19"/>
      <c r="AI837726" s="19"/>
      <c r="AJ837726" s="19"/>
      <c r="AK837726" s="19"/>
      <c r="AL837726" s="19"/>
      <c r="AM837726" s="19"/>
      <c r="AN837726" s="19"/>
      <c r="AO837726" s="19"/>
      <c r="AP837726"/>
    </row>
    <row r="837727" spans="1:42" s="116" customFormat="1" x14ac:dyDescent="0.3">
      <c r="A837727"/>
      <c r="B837727"/>
      <c r="C837727"/>
      <c r="D837727"/>
      <c r="E837727"/>
      <c r="F837727"/>
      <c r="G837727"/>
      <c r="H837727"/>
      <c r="I837727"/>
      <c r="J837727"/>
      <c r="K837727"/>
      <c r="L837727"/>
      <c r="M837727" s="115"/>
      <c r="N837727" s="115"/>
      <c r="O837727"/>
      <c r="P837727"/>
      <c r="Q837727"/>
      <c r="R837727" s="19"/>
      <c r="S837727" s="19"/>
      <c r="T837727"/>
      <c r="U837727" s="113"/>
      <c r="V837727" s="19"/>
      <c r="W837727" s="19"/>
      <c r="X837727" s="19"/>
      <c r="Y837727" s="19"/>
      <c r="Z837727" s="19"/>
      <c r="AA837727" s="19"/>
      <c r="AB837727" s="19"/>
      <c r="AC837727" s="19"/>
      <c r="AD837727" s="19"/>
      <c r="AE837727" s="19"/>
      <c r="AF837727" s="19"/>
      <c r="AG837727" s="19"/>
      <c r="AH837727" s="19"/>
      <c r="AI837727" s="19"/>
      <c r="AJ837727" s="19"/>
      <c r="AK837727" s="19"/>
      <c r="AL837727" s="19"/>
      <c r="AM837727" s="19"/>
      <c r="AN837727" s="19"/>
      <c r="AO837727" s="19"/>
      <c r="AP837727"/>
    </row>
    <row r="837728" spans="1:42" s="116" customFormat="1" x14ac:dyDescent="0.3">
      <c r="A837728"/>
      <c r="B837728"/>
      <c r="C837728"/>
      <c r="D837728"/>
      <c r="E837728"/>
      <c r="F837728"/>
      <c r="G837728"/>
      <c r="H837728"/>
      <c r="I837728"/>
      <c r="J837728"/>
      <c r="K837728"/>
      <c r="L837728"/>
      <c r="M837728" s="115"/>
      <c r="N837728" s="115"/>
      <c r="O837728"/>
      <c r="P837728"/>
      <c r="Q837728"/>
      <c r="R837728" s="19"/>
      <c r="S837728" s="19"/>
      <c r="T837728"/>
      <c r="U837728" s="113"/>
      <c r="V837728" s="19"/>
      <c r="W837728" s="19"/>
      <c r="X837728" s="19"/>
      <c r="Y837728" s="19"/>
      <c r="Z837728" s="19"/>
      <c r="AA837728" s="19"/>
      <c r="AB837728" s="19"/>
      <c r="AC837728" s="19"/>
      <c r="AD837728" s="19"/>
      <c r="AE837728" s="19"/>
      <c r="AF837728" s="19"/>
      <c r="AG837728" s="19"/>
      <c r="AH837728" s="19"/>
      <c r="AI837728" s="19"/>
      <c r="AJ837728" s="19"/>
      <c r="AK837728" s="19"/>
      <c r="AL837728" s="19"/>
      <c r="AM837728" s="19"/>
      <c r="AN837728" s="19"/>
      <c r="AO837728" s="19"/>
      <c r="AP837728"/>
    </row>
    <row r="837729" spans="1:42" s="116" customFormat="1" x14ac:dyDescent="0.3">
      <c r="A837729"/>
      <c r="B837729"/>
      <c r="C837729"/>
      <c r="D837729"/>
      <c r="E837729"/>
      <c r="F837729"/>
      <c r="G837729"/>
      <c r="H837729"/>
      <c r="I837729"/>
      <c r="J837729"/>
      <c r="K837729"/>
      <c r="L837729"/>
      <c r="M837729" s="115"/>
      <c r="N837729" s="115"/>
      <c r="O837729"/>
      <c r="P837729"/>
      <c r="Q837729"/>
      <c r="R837729" s="19"/>
      <c r="S837729" s="19"/>
      <c r="T837729"/>
      <c r="U837729" s="113"/>
      <c r="V837729" s="19"/>
      <c r="W837729" s="19"/>
      <c r="X837729" s="19"/>
      <c r="Y837729" s="19"/>
      <c r="Z837729" s="19"/>
      <c r="AA837729" s="19"/>
      <c r="AB837729" s="19"/>
      <c r="AC837729" s="19"/>
      <c r="AD837729" s="19"/>
      <c r="AE837729" s="19"/>
      <c r="AF837729" s="19"/>
      <c r="AG837729" s="19"/>
      <c r="AH837729" s="19"/>
      <c r="AI837729" s="19"/>
      <c r="AJ837729" s="19"/>
      <c r="AK837729" s="19"/>
      <c r="AL837729" s="19"/>
      <c r="AM837729" s="19"/>
      <c r="AN837729" s="19"/>
      <c r="AO837729" s="19"/>
      <c r="AP837729"/>
    </row>
    <row r="837730" spans="1:42" s="116" customFormat="1" x14ac:dyDescent="0.3">
      <c r="A837730"/>
      <c r="B837730"/>
      <c r="C837730"/>
      <c r="D837730"/>
      <c r="E837730"/>
      <c r="F837730"/>
      <c r="G837730"/>
      <c r="H837730"/>
      <c r="I837730"/>
      <c r="J837730"/>
      <c r="K837730"/>
      <c r="L837730"/>
      <c r="M837730" s="115"/>
      <c r="N837730" s="115"/>
      <c r="O837730"/>
      <c r="P837730"/>
      <c r="Q837730"/>
      <c r="R837730" s="19"/>
      <c r="S837730" s="19"/>
      <c r="T837730"/>
      <c r="U837730" s="113"/>
      <c r="V837730" s="19"/>
      <c r="W837730" s="19"/>
      <c r="X837730" s="19"/>
      <c r="Y837730" s="19"/>
      <c r="Z837730" s="19"/>
      <c r="AA837730" s="19"/>
      <c r="AB837730" s="19"/>
      <c r="AC837730" s="19"/>
      <c r="AD837730" s="19"/>
      <c r="AE837730" s="19"/>
      <c r="AF837730" s="19"/>
      <c r="AG837730" s="19"/>
      <c r="AH837730" s="19"/>
      <c r="AI837730" s="19"/>
      <c r="AJ837730" s="19"/>
      <c r="AK837730" s="19"/>
      <c r="AL837730" s="19"/>
      <c r="AM837730" s="19"/>
      <c r="AN837730" s="19"/>
      <c r="AO837730" s="19"/>
      <c r="AP837730"/>
    </row>
    <row r="837731" spans="1:42" s="116" customFormat="1" x14ac:dyDescent="0.3">
      <c r="A837731"/>
      <c r="B837731"/>
      <c r="C837731"/>
      <c r="D837731"/>
      <c r="E837731"/>
      <c r="F837731"/>
      <c r="G837731"/>
      <c r="H837731"/>
      <c r="I837731"/>
      <c r="J837731"/>
      <c r="K837731"/>
      <c r="L837731"/>
      <c r="M837731" s="115"/>
      <c r="N837731" s="115"/>
      <c r="O837731"/>
      <c r="P837731"/>
      <c r="Q837731"/>
      <c r="R837731" s="19"/>
      <c r="S837731" s="19"/>
      <c r="T837731"/>
      <c r="U837731" s="113"/>
      <c r="V837731" s="19"/>
      <c r="W837731" s="19"/>
      <c r="X837731" s="19"/>
      <c r="Y837731" s="19"/>
      <c r="Z837731" s="19"/>
      <c r="AA837731" s="19"/>
      <c r="AB837731" s="19"/>
      <c r="AC837731" s="19"/>
      <c r="AD837731" s="19"/>
      <c r="AE837731" s="19"/>
      <c r="AF837731" s="19"/>
      <c r="AG837731" s="19"/>
      <c r="AH837731" s="19"/>
      <c r="AI837731" s="19"/>
      <c r="AJ837731" s="19"/>
      <c r="AK837731" s="19"/>
      <c r="AL837731" s="19"/>
      <c r="AM837731" s="19"/>
      <c r="AN837731" s="19"/>
      <c r="AO837731" s="19"/>
      <c r="AP837731"/>
    </row>
    <row r="837732" spans="1:42" s="116" customFormat="1" x14ac:dyDescent="0.3">
      <c r="A837732"/>
      <c r="B837732"/>
      <c r="C837732"/>
      <c r="D837732"/>
      <c r="E837732"/>
      <c r="F837732"/>
      <c r="G837732"/>
      <c r="H837732"/>
      <c r="I837732"/>
      <c r="J837732"/>
      <c r="K837732"/>
      <c r="L837732"/>
      <c r="M837732" s="115"/>
      <c r="N837732" s="115"/>
      <c r="O837732"/>
      <c r="P837732"/>
      <c r="Q837732"/>
      <c r="R837732" s="19"/>
      <c r="S837732" s="19"/>
      <c r="T837732"/>
      <c r="U837732" s="113"/>
      <c r="V837732" s="19"/>
      <c r="W837732" s="19"/>
      <c r="X837732" s="19"/>
      <c r="Y837732" s="19"/>
      <c r="Z837732" s="19"/>
      <c r="AA837732" s="19"/>
      <c r="AB837732" s="19"/>
      <c r="AC837732" s="19"/>
      <c r="AD837732" s="19"/>
      <c r="AE837732" s="19"/>
      <c r="AF837732" s="19"/>
      <c r="AG837732" s="19"/>
      <c r="AH837732" s="19"/>
      <c r="AI837732" s="19"/>
      <c r="AJ837732" s="19"/>
      <c r="AK837732" s="19"/>
      <c r="AL837732" s="19"/>
      <c r="AM837732" s="19"/>
      <c r="AN837732" s="19"/>
      <c r="AO837732" s="19"/>
      <c r="AP837732"/>
    </row>
    <row r="837733" spans="1:42" s="116" customFormat="1" x14ac:dyDescent="0.3">
      <c r="A837733"/>
      <c r="B837733"/>
      <c r="C837733"/>
      <c r="D837733"/>
      <c r="E837733"/>
      <c r="F837733"/>
      <c r="G837733"/>
      <c r="H837733"/>
      <c r="I837733"/>
      <c r="J837733"/>
      <c r="K837733"/>
      <c r="L837733"/>
      <c r="M837733" s="115"/>
      <c r="N837733" s="115"/>
      <c r="O837733"/>
      <c r="P837733"/>
      <c r="Q837733"/>
      <c r="R837733" s="19"/>
      <c r="S837733" s="19"/>
      <c r="T837733"/>
      <c r="U837733" s="113"/>
      <c r="V837733" s="19"/>
      <c r="W837733" s="19"/>
      <c r="X837733" s="19"/>
      <c r="Y837733" s="19"/>
      <c r="Z837733" s="19"/>
      <c r="AA837733" s="19"/>
      <c r="AB837733" s="19"/>
      <c r="AC837733" s="19"/>
      <c r="AD837733" s="19"/>
      <c r="AE837733" s="19"/>
      <c r="AF837733" s="19"/>
      <c r="AG837733" s="19"/>
      <c r="AH837733" s="19"/>
      <c r="AI837733" s="19"/>
      <c r="AJ837733" s="19"/>
      <c r="AK837733" s="19"/>
      <c r="AL837733" s="19"/>
      <c r="AM837733" s="19"/>
      <c r="AN837733" s="19"/>
      <c r="AO837733" s="19"/>
      <c r="AP837733"/>
    </row>
    <row r="837734" spans="1:42" s="116" customFormat="1" x14ac:dyDescent="0.3">
      <c r="A837734"/>
      <c r="B837734"/>
      <c r="C837734"/>
      <c r="D837734"/>
      <c r="E837734"/>
      <c r="F837734"/>
      <c r="G837734"/>
      <c r="H837734"/>
      <c r="I837734"/>
      <c r="J837734"/>
      <c r="K837734"/>
      <c r="L837734"/>
      <c r="M837734" s="115"/>
      <c r="N837734" s="115"/>
      <c r="O837734"/>
      <c r="P837734"/>
      <c r="Q837734"/>
      <c r="R837734" s="19"/>
      <c r="S837734" s="19"/>
      <c r="T837734"/>
      <c r="U837734" s="113"/>
      <c r="V837734" s="19"/>
      <c r="W837734" s="19"/>
      <c r="X837734" s="19"/>
      <c r="Y837734" s="19"/>
      <c r="Z837734" s="19"/>
      <c r="AA837734" s="19"/>
      <c r="AB837734" s="19"/>
      <c r="AC837734" s="19"/>
      <c r="AD837734" s="19"/>
      <c r="AE837734" s="19"/>
      <c r="AF837734" s="19"/>
      <c r="AG837734" s="19"/>
      <c r="AH837734" s="19"/>
      <c r="AI837734" s="19"/>
      <c r="AJ837734" s="19"/>
      <c r="AK837734" s="19"/>
      <c r="AL837734" s="19"/>
      <c r="AM837734" s="19"/>
      <c r="AN837734" s="19"/>
      <c r="AO837734" s="19"/>
      <c r="AP837734"/>
    </row>
    <row r="837735" spans="1:42" s="116" customFormat="1" x14ac:dyDescent="0.3">
      <c r="A837735"/>
      <c r="B837735"/>
      <c r="C837735"/>
      <c r="D837735"/>
      <c r="E837735"/>
      <c r="F837735"/>
      <c r="G837735"/>
      <c r="H837735"/>
      <c r="I837735"/>
      <c r="J837735"/>
      <c r="K837735"/>
      <c r="L837735"/>
      <c r="M837735" s="115"/>
      <c r="N837735" s="115"/>
      <c r="O837735"/>
      <c r="P837735"/>
      <c r="Q837735"/>
      <c r="R837735" s="19"/>
      <c r="S837735" s="19"/>
      <c r="T837735"/>
      <c r="U837735" s="113"/>
      <c r="V837735" s="19"/>
      <c r="W837735" s="19"/>
      <c r="X837735" s="19"/>
      <c r="Y837735" s="19"/>
      <c r="Z837735" s="19"/>
      <c r="AA837735" s="19"/>
      <c r="AB837735" s="19"/>
      <c r="AC837735" s="19"/>
      <c r="AD837735" s="19"/>
      <c r="AE837735" s="19"/>
      <c r="AF837735" s="19"/>
      <c r="AG837735" s="19"/>
      <c r="AH837735" s="19"/>
      <c r="AI837735" s="19"/>
      <c r="AJ837735" s="19"/>
      <c r="AK837735" s="19"/>
      <c r="AL837735" s="19"/>
      <c r="AM837735" s="19"/>
      <c r="AN837735" s="19"/>
      <c r="AO837735" s="19"/>
      <c r="AP837735"/>
    </row>
    <row r="837736" spans="1:42" s="116" customFormat="1" x14ac:dyDescent="0.3">
      <c r="A837736"/>
      <c r="B837736"/>
      <c r="C837736"/>
      <c r="D837736"/>
      <c r="E837736"/>
      <c r="F837736"/>
      <c r="G837736"/>
      <c r="H837736"/>
      <c r="I837736"/>
      <c r="J837736"/>
      <c r="K837736"/>
      <c r="L837736"/>
      <c r="M837736" s="115"/>
      <c r="N837736" s="115"/>
      <c r="O837736"/>
      <c r="P837736"/>
      <c r="Q837736"/>
      <c r="R837736" s="19"/>
      <c r="S837736" s="19"/>
      <c r="T837736"/>
      <c r="U837736" s="113"/>
      <c r="V837736" s="19"/>
      <c r="W837736" s="19"/>
      <c r="X837736" s="19"/>
      <c r="Y837736" s="19"/>
      <c r="Z837736" s="19"/>
      <c r="AA837736" s="19"/>
      <c r="AB837736" s="19"/>
      <c r="AC837736" s="19"/>
      <c r="AD837736" s="19"/>
      <c r="AE837736" s="19"/>
      <c r="AF837736" s="19"/>
      <c r="AG837736" s="19"/>
      <c r="AH837736" s="19"/>
      <c r="AI837736" s="19"/>
      <c r="AJ837736" s="19"/>
      <c r="AK837736" s="19"/>
      <c r="AL837736" s="19"/>
      <c r="AM837736" s="19"/>
      <c r="AN837736" s="19"/>
      <c r="AO837736" s="19"/>
      <c r="AP837736"/>
    </row>
    <row r="837737" spans="1:42" s="116" customFormat="1" x14ac:dyDescent="0.3">
      <c r="A837737"/>
      <c r="B837737"/>
      <c r="C837737"/>
      <c r="D837737"/>
      <c r="E837737"/>
      <c r="F837737"/>
      <c r="G837737"/>
      <c r="H837737"/>
      <c r="I837737"/>
      <c r="J837737"/>
      <c r="K837737"/>
      <c r="L837737"/>
      <c r="M837737" s="115"/>
      <c r="N837737" s="115"/>
      <c r="O837737"/>
      <c r="P837737"/>
      <c r="Q837737"/>
      <c r="R837737" s="19"/>
      <c r="S837737" s="19"/>
      <c r="T837737"/>
      <c r="U837737" s="113"/>
      <c r="V837737" s="19"/>
      <c r="W837737" s="19"/>
      <c r="X837737" s="19"/>
      <c r="Y837737" s="19"/>
      <c r="Z837737" s="19"/>
      <c r="AA837737" s="19"/>
      <c r="AB837737" s="19"/>
      <c r="AC837737" s="19"/>
      <c r="AD837737" s="19"/>
      <c r="AE837737" s="19"/>
      <c r="AF837737" s="19"/>
      <c r="AG837737" s="19"/>
      <c r="AH837737" s="19"/>
      <c r="AI837737" s="19"/>
      <c r="AJ837737" s="19"/>
      <c r="AK837737" s="19"/>
      <c r="AL837737" s="19"/>
      <c r="AM837737" s="19"/>
      <c r="AN837737" s="19"/>
      <c r="AO837737" s="19"/>
      <c r="AP837737"/>
    </row>
    <row r="837738" spans="1:42" s="116" customFormat="1" x14ac:dyDescent="0.3">
      <c r="A837738"/>
      <c r="B837738"/>
      <c r="C837738"/>
      <c r="D837738"/>
      <c r="E837738"/>
      <c r="F837738"/>
      <c r="G837738"/>
      <c r="H837738"/>
      <c r="I837738"/>
      <c r="J837738"/>
      <c r="K837738"/>
      <c r="L837738"/>
      <c r="M837738" s="115"/>
      <c r="N837738" s="115"/>
      <c r="O837738"/>
      <c r="P837738"/>
      <c r="Q837738"/>
      <c r="R837738" s="19"/>
      <c r="S837738" s="19"/>
      <c r="T837738"/>
      <c r="U837738" s="113"/>
      <c r="V837738" s="19"/>
      <c r="W837738" s="19"/>
      <c r="X837738" s="19"/>
      <c r="Y837738" s="19"/>
      <c r="Z837738" s="19"/>
      <c r="AA837738" s="19"/>
      <c r="AB837738" s="19"/>
      <c r="AC837738" s="19"/>
      <c r="AD837738" s="19"/>
      <c r="AE837738" s="19"/>
      <c r="AF837738" s="19"/>
      <c r="AG837738" s="19"/>
      <c r="AH837738" s="19"/>
      <c r="AI837738" s="19"/>
      <c r="AJ837738" s="19"/>
      <c r="AK837738" s="19"/>
      <c r="AL837738" s="19"/>
      <c r="AM837738" s="19"/>
      <c r="AN837738" s="19"/>
      <c r="AO837738" s="19"/>
      <c r="AP837738"/>
    </row>
    <row r="837739" spans="1:42" s="116" customFormat="1" x14ac:dyDescent="0.3">
      <c r="A837739"/>
      <c r="B837739"/>
      <c r="C837739"/>
      <c r="D837739"/>
      <c r="E837739"/>
      <c r="F837739"/>
      <c r="G837739"/>
      <c r="H837739"/>
      <c r="I837739"/>
      <c r="J837739"/>
      <c r="K837739"/>
      <c r="L837739"/>
      <c r="M837739" s="115"/>
      <c r="N837739" s="115"/>
      <c r="O837739"/>
      <c r="P837739"/>
      <c r="Q837739"/>
      <c r="R837739" s="19"/>
      <c r="S837739" s="19"/>
      <c r="T837739"/>
      <c r="U837739" s="113"/>
      <c r="V837739" s="19"/>
      <c r="W837739" s="19"/>
      <c r="X837739" s="19"/>
      <c r="Y837739" s="19"/>
      <c r="Z837739" s="19"/>
      <c r="AA837739" s="19"/>
      <c r="AB837739" s="19"/>
      <c r="AC837739" s="19"/>
      <c r="AD837739" s="19"/>
      <c r="AE837739" s="19"/>
      <c r="AF837739" s="19"/>
      <c r="AG837739" s="19"/>
      <c r="AH837739" s="19"/>
      <c r="AI837739" s="19"/>
      <c r="AJ837739" s="19"/>
      <c r="AK837739" s="19"/>
      <c r="AL837739" s="19"/>
      <c r="AM837739" s="19"/>
      <c r="AN837739" s="19"/>
      <c r="AO837739" s="19"/>
      <c r="AP837739"/>
    </row>
    <row r="837740" spans="1:42" s="116" customFormat="1" x14ac:dyDescent="0.3">
      <c r="A837740"/>
      <c r="B837740"/>
      <c r="C837740"/>
      <c r="D837740"/>
      <c r="E837740"/>
      <c r="F837740"/>
      <c r="G837740"/>
      <c r="H837740"/>
      <c r="I837740"/>
      <c r="J837740"/>
      <c r="K837740"/>
      <c r="L837740"/>
      <c r="M837740" s="115"/>
      <c r="N837740" s="115"/>
      <c r="O837740"/>
      <c r="P837740"/>
      <c r="Q837740"/>
      <c r="R837740" s="19"/>
      <c r="S837740" s="19"/>
      <c r="T837740"/>
      <c r="U837740" s="113"/>
      <c r="V837740" s="19"/>
      <c r="W837740" s="19"/>
      <c r="X837740" s="19"/>
      <c r="Y837740" s="19"/>
      <c r="Z837740" s="19"/>
      <c r="AA837740" s="19"/>
      <c r="AB837740" s="19"/>
      <c r="AC837740" s="19"/>
      <c r="AD837740" s="19"/>
      <c r="AE837740" s="19"/>
      <c r="AF837740" s="19"/>
      <c r="AG837740" s="19"/>
      <c r="AH837740" s="19"/>
      <c r="AI837740" s="19"/>
      <c r="AJ837740" s="19"/>
      <c r="AK837740" s="19"/>
      <c r="AL837740" s="19"/>
      <c r="AM837740" s="19"/>
      <c r="AN837740" s="19"/>
      <c r="AO837740" s="19"/>
      <c r="AP837740"/>
    </row>
    <row r="837741" spans="1:42" s="116" customFormat="1" x14ac:dyDescent="0.3">
      <c r="A837741"/>
      <c r="B837741"/>
      <c r="C837741"/>
      <c r="D837741"/>
      <c r="E837741"/>
      <c r="F837741"/>
      <c r="G837741"/>
      <c r="H837741"/>
      <c r="I837741"/>
      <c r="J837741"/>
      <c r="K837741"/>
      <c r="L837741"/>
      <c r="M837741" s="115"/>
      <c r="N837741" s="115"/>
      <c r="O837741"/>
      <c r="P837741"/>
      <c r="Q837741"/>
      <c r="R837741" s="19"/>
      <c r="S837741" s="19"/>
      <c r="T837741"/>
      <c r="U837741" s="113"/>
      <c r="V837741" s="19"/>
      <c r="W837741" s="19"/>
      <c r="X837741" s="19"/>
      <c r="Y837741" s="19"/>
      <c r="Z837741" s="19"/>
      <c r="AA837741" s="19"/>
      <c r="AB837741" s="19"/>
      <c r="AC837741" s="19"/>
      <c r="AD837741" s="19"/>
      <c r="AE837741" s="19"/>
      <c r="AF837741" s="19"/>
      <c r="AG837741" s="19"/>
      <c r="AH837741" s="19"/>
      <c r="AI837741" s="19"/>
      <c r="AJ837741" s="19"/>
      <c r="AK837741" s="19"/>
      <c r="AL837741" s="19"/>
      <c r="AM837741" s="19"/>
      <c r="AN837741" s="19"/>
      <c r="AO837741" s="19"/>
      <c r="AP837741"/>
    </row>
    <row r="837742" spans="1:42" s="116" customFormat="1" x14ac:dyDescent="0.3">
      <c r="A837742"/>
      <c r="B837742"/>
      <c r="C837742"/>
      <c r="D837742"/>
      <c r="E837742"/>
      <c r="F837742"/>
      <c r="G837742"/>
      <c r="H837742"/>
      <c r="I837742"/>
      <c r="J837742"/>
      <c r="K837742"/>
      <c r="L837742"/>
      <c r="M837742" s="115"/>
      <c r="N837742" s="115"/>
      <c r="O837742"/>
      <c r="P837742"/>
      <c r="Q837742"/>
      <c r="R837742" s="19"/>
      <c r="S837742" s="19"/>
      <c r="T837742"/>
      <c r="U837742" s="113"/>
      <c r="V837742" s="19"/>
      <c r="W837742" s="19"/>
      <c r="X837742" s="19"/>
      <c r="Y837742" s="19"/>
      <c r="Z837742" s="19"/>
      <c r="AA837742" s="19"/>
      <c r="AB837742" s="19"/>
      <c r="AC837742" s="19"/>
      <c r="AD837742" s="19"/>
      <c r="AE837742" s="19"/>
      <c r="AF837742" s="19"/>
      <c r="AG837742" s="19"/>
      <c r="AH837742" s="19"/>
      <c r="AI837742" s="19"/>
      <c r="AJ837742" s="19"/>
      <c r="AK837742" s="19"/>
      <c r="AL837742" s="19"/>
      <c r="AM837742" s="19"/>
      <c r="AN837742" s="19"/>
      <c r="AO837742" s="19"/>
      <c r="AP837742"/>
    </row>
    <row r="837743" spans="1:42" s="116" customFormat="1" x14ac:dyDescent="0.3">
      <c r="A837743"/>
      <c r="B837743"/>
      <c r="C837743"/>
      <c r="D837743"/>
      <c r="E837743"/>
      <c r="F837743"/>
      <c r="G837743"/>
      <c r="H837743"/>
      <c r="I837743"/>
      <c r="J837743"/>
      <c r="K837743"/>
      <c r="L837743"/>
      <c r="M837743" s="115"/>
      <c r="N837743" s="115"/>
      <c r="O837743"/>
      <c r="P837743"/>
      <c r="Q837743"/>
      <c r="R837743" s="19"/>
      <c r="S837743" s="19"/>
      <c r="T837743"/>
      <c r="U837743" s="113"/>
      <c r="V837743" s="19"/>
      <c r="W837743" s="19"/>
      <c r="X837743" s="19"/>
      <c r="Y837743" s="19"/>
      <c r="Z837743" s="19"/>
      <c r="AA837743" s="19"/>
      <c r="AB837743" s="19"/>
      <c r="AC837743" s="19"/>
      <c r="AD837743" s="19"/>
      <c r="AE837743" s="19"/>
      <c r="AF837743" s="19"/>
      <c r="AG837743" s="19"/>
      <c r="AH837743" s="19"/>
      <c r="AI837743" s="19"/>
      <c r="AJ837743" s="19"/>
      <c r="AK837743" s="19"/>
      <c r="AL837743" s="19"/>
      <c r="AM837743" s="19"/>
      <c r="AN837743" s="19"/>
      <c r="AO837743" s="19"/>
      <c r="AP837743"/>
    </row>
    <row r="837744" spans="1:42" s="116" customFormat="1" x14ac:dyDescent="0.3">
      <c r="A837744"/>
      <c r="B837744"/>
      <c r="C837744"/>
      <c r="D837744"/>
      <c r="E837744"/>
      <c r="F837744"/>
      <c r="G837744"/>
      <c r="H837744"/>
      <c r="I837744"/>
      <c r="J837744"/>
      <c r="K837744"/>
      <c r="L837744"/>
      <c r="M837744" s="115"/>
      <c r="N837744" s="115"/>
      <c r="O837744"/>
      <c r="P837744"/>
      <c r="Q837744"/>
      <c r="R837744" s="19"/>
      <c r="S837744" s="19"/>
      <c r="T837744"/>
      <c r="U837744" s="113"/>
      <c r="V837744" s="19"/>
      <c r="W837744" s="19"/>
      <c r="X837744" s="19"/>
      <c r="Y837744" s="19"/>
      <c r="Z837744" s="19"/>
      <c r="AA837744" s="19"/>
      <c r="AB837744" s="19"/>
      <c r="AC837744" s="19"/>
      <c r="AD837744" s="19"/>
      <c r="AE837744" s="19"/>
      <c r="AF837744" s="19"/>
      <c r="AG837744" s="19"/>
      <c r="AH837744" s="19"/>
      <c r="AI837744" s="19"/>
      <c r="AJ837744" s="19"/>
      <c r="AK837744" s="19"/>
      <c r="AL837744" s="19"/>
      <c r="AM837744" s="19"/>
      <c r="AN837744" s="19"/>
      <c r="AO837744" s="19"/>
      <c r="AP837744"/>
    </row>
    <row r="837745" spans="1:42" s="116" customFormat="1" x14ac:dyDescent="0.3">
      <c r="A837745"/>
      <c r="B837745"/>
      <c r="C837745"/>
      <c r="D837745"/>
      <c r="E837745"/>
      <c r="F837745"/>
      <c r="G837745"/>
      <c r="H837745"/>
      <c r="I837745"/>
      <c r="J837745"/>
      <c r="K837745"/>
      <c r="L837745"/>
      <c r="M837745" s="115"/>
      <c r="N837745" s="115"/>
      <c r="O837745"/>
      <c r="P837745"/>
      <c r="Q837745"/>
      <c r="R837745" s="19"/>
      <c r="S837745" s="19"/>
      <c r="T837745"/>
      <c r="U837745" s="113"/>
      <c r="V837745" s="19"/>
      <c r="W837745" s="19"/>
      <c r="X837745" s="19"/>
      <c r="Y837745" s="19"/>
      <c r="Z837745" s="19"/>
      <c r="AA837745" s="19"/>
      <c r="AB837745" s="19"/>
      <c r="AC837745" s="19"/>
      <c r="AD837745" s="19"/>
      <c r="AE837745" s="19"/>
      <c r="AF837745" s="19"/>
      <c r="AG837745" s="19"/>
      <c r="AH837745" s="19"/>
      <c r="AI837745" s="19"/>
      <c r="AJ837745" s="19"/>
      <c r="AK837745" s="19"/>
      <c r="AL837745" s="19"/>
      <c r="AM837745" s="19"/>
      <c r="AN837745" s="19"/>
      <c r="AO837745" s="19"/>
      <c r="AP837745"/>
    </row>
    <row r="837746" spans="1:42" s="116" customFormat="1" x14ac:dyDescent="0.3">
      <c r="A837746"/>
      <c r="B837746"/>
      <c r="C837746"/>
      <c r="D837746"/>
      <c r="E837746"/>
      <c r="F837746"/>
      <c r="G837746"/>
      <c r="H837746"/>
      <c r="I837746"/>
      <c r="J837746"/>
      <c r="K837746"/>
      <c r="L837746"/>
      <c r="M837746" s="115"/>
      <c r="N837746" s="115"/>
      <c r="O837746"/>
      <c r="P837746"/>
      <c r="Q837746"/>
      <c r="R837746" s="19"/>
      <c r="S837746" s="19"/>
      <c r="T837746"/>
      <c r="U837746" s="113"/>
      <c r="V837746" s="19"/>
      <c r="W837746" s="19"/>
      <c r="X837746" s="19"/>
      <c r="Y837746" s="19"/>
      <c r="Z837746" s="19"/>
      <c r="AA837746" s="19"/>
      <c r="AB837746" s="19"/>
      <c r="AC837746" s="19"/>
      <c r="AD837746" s="19"/>
      <c r="AE837746" s="19"/>
      <c r="AF837746" s="19"/>
      <c r="AG837746" s="19"/>
      <c r="AH837746" s="19"/>
      <c r="AI837746" s="19"/>
      <c r="AJ837746" s="19"/>
      <c r="AK837746" s="19"/>
      <c r="AL837746" s="19"/>
      <c r="AM837746" s="19"/>
      <c r="AN837746" s="19"/>
      <c r="AO837746" s="19"/>
      <c r="AP837746"/>
    </row>
    <row r="837747" spans="1:42" s="116" customFormat="1" x14ac:dyDescent="0.3">
      <c r="A837747"/>
      <c r="B837747"/>
      <c r="C837747"/>
      <c r="D837747"/>
      <c r="E837747"/>
      <c r="F837747"/>
      <c r="G837747"/>
      <c r="H837747"/>
      <c r="I837747"/>
      <c r="J837747"/>
      <c r="K837747"/>
      <c r="L837747"/>
      <c r="M837747" s="115"/>
      <c r="N837747" s="115"/>
      <c r="O837747"/>
      <c r="P837747"/>
      <c r="Q837747"/>
      <c r="R837747" s="19"/>
      <c r="S837747" s="19"/>
      <c r="T837747"/>
      <c r="U837747" s="113"/>
      <c r="V837747" s="19"/>
      <c r="W837747" s="19"/>
      <c r="X837747" s="19"/>
      <c r="Y837747" s="19"/>
      <c r="Z837747" s="19"/>
      <c r="AA837747" s="19"/>
      <c r="AB837747" s="19"/>
      <c r="AC837747" s="19"/>
      <c r="AD837747" s="19"/>
      <c r="AE837747" s="19"/>
      <c r="AF837747" s="19"/>
      <c r="AG837747" s="19"/>
      <c r="AH837747" s="19"/>
      <c r="AI837747" s="19"/>
      <c r="AJ837747" s="19"/>
      <c r="AK837747" s="19"/>
      <c r="AL837747" s="19"/>
      <c r="AM837747" s="19"/>
      <c r="AN837747" s="19"/>
      <c r="AO837747" s="19"/>
      <c r="AP837747"/>
    </row>
    <row r="837748" spans="1:42" s="116" customFormat="1" x14ac:dyDescent="0.3">
      <c r="A837748"/>
      <c r="B837748"/>
      <c r="C837748"/>
      <c r="D837748"/>
      <c r="E837748"/>
      <c r="F837748"/>
      <c r="G837748"/>
      <c r="H837748"/>
      <c r="I837748"/>
      <c r="J837748"/>
      <c r="K837748"/>
      <c r="L837748"/>
      <c r="M837748" s="115"/>
      <c r="N837748" s="115"/>
      <c r="O837748"/>
      <c r="P837748"/>
      <c r="Q837748"/>
      <c r="R837748" s="19"/>
      <c r="S837748" s="19"/>
      <c r="T837748"/>
      <c r="U837748" s="113"/>
      <c r="V837748" s="19"/>
      <c r="W837748" s="19"/>
      <c r="X837748" s="19"/>
      <c r="Y837748" s="19"/>
      <c r="Z837748" s="19"/>
      <c r="AA837748" s="19"/>
      <c r="AB837748" s="19"/>
      <c r="AC837748" s="19"/>
      <c r="AD837748" s="19"/>
      <c r="AE837748" s="19"/>
      <c r="AF837748" s="19"/>
      <c r="AG837748" s="19"/>
      <c r="AH837748" s="19"/>
      <c r="AI837748" s="19"/>
      <c r="AJ837748" s="19"/>
      <c r="AK837748" s="19"/>
      <c r="AL837748" s="19"/>
      <c r="AM837748" s="19"/>
      <c r="AN837748" s="19"/>
      <c r="AO837748" s="19"/>
      <c r="AP837748"/>
    </row>
    <row r="837749" spans="1:42" s="116" customFormat="1" x14ac:dyDescent="0.3">
      <c r="A837749"/>
      <c r="B837749"/>
      <c r="C837749"/>
      <c r="D837749"/>
      <c r="E837749"/>
      <c r="F837749"/>
      <c r="G837749"/>
      <c r="H837749"/>
      <c r="I837749"/>
      <c r="J837749"/>
      <c r="K837749"/>
      <c r="L837749"/>
      <c r="M837749" s="115"/>
      <c r="N837749" s="115"/>
      <c r="O837749"/>
      <c r="P837749"/>
      <c r="Q837749"/>
      <c r="R837749" s="19"/>
      <c r="S837749" s="19"/>
      <c r="T837749"/>
      <c r="U837749" s="113"/>
      <c r="V837749" s="19"/>
      <c r="W837749" s="19"/>
      <c r="X837749" s="19"/>
      <c r="Y837749" s="19"/>
      <c r="Z837749" s="19"/>
      <c r="AA837749" s="19"/>
      <c r="AB837749" s="19"/>
      <c r="AC837749" s="19"/>
      <c r="AD837749" s="19"/>
      <c r="AE837749" s="19"/>
      <c r="AF837749" s="19"/>
      <c r="AG837749" s="19"/>
      <c r="AH837749" s="19"/>
      <c r="AI837749" s="19"/>
      <c r="AJ837749" s="19"/>
      <c r="AK837749" s="19"/>
      <c r="AL837749" s="19"/>
      <c r="AM837749" s="19"/>
      <c r="AN837749" s="19"/>
      <c r="AO837749" s="19"/>
      <c r="AP837749"/>
    </row>
    <row r="837750" spans="1:42" s="116" customFormat="1" x14ac:dyDescent="0.3">
      <c r="A837750"/>
      <c r="B837750"/>
      <c r="C837750"/>
      <c r="D837750"/>
      <c r="E837750"/>
      <c r="F837750"/>
      <c r="G837750"/>
      <c r="H837750"/>
      <c r="I837750"/>
      <c r="J837750"/>
      <c r="K837750"/>
      <c r="L837750"/>
      <c r="M837750" s="115"/>
      <c r="N837750" s="115"/>
      <c r="O837750"/>
      <c r="P837750"/>
      <c r="Q837750"/>
      <c r="R837750" s="19"/>
      <c r="S837750" s="19"/>
      <c r="T837750"/>
      <c r="U837750" s="113"/>
      <c r="V837750" s="19"/>
      <c r="W837750" s="19"/>
      <c r="X837750" s="19"/>
      <c r="Y837750" s="19"/>
      <c r="Z837750" s="19"/>
      <c r="AA837750" s="19"/>
      <c r="AB837750" s="19"/>
      <c r="AC837750" s="19"/>
      <c r="AD837750" s="19"/>
      <c r="AE837750" s="19"/>
      <c r="AF837750" s="19"/>
      <c r="AG837750" s="19"/>
      <c r="AH837750" s="19"/>
      <c r="AI837750" s="19"/>
      <c r="AJ837750" s="19"/>
      <c r="AK837750" s="19"/>
      <c r="AL837750" s="19"/>
      <c r="AM837750" s="19"/>
      <c r="AN837750" s="19"/>
      <c r="AO837750" s="19"/>
      <c r="AP837750"/>
    </row>
    <row r="837751" spans="1:42" s="116" customFormat="1" x14ac:dyDescent="0.3">
      <c r="A837751"/>
      <c r="B837751"/>
      <c r="C837751"/>
      <c r="D837751"/>
      <c r="E837751"/>
      <c r="F837751"/>
      <c r="G837751"/>
      <c r="H837751"/>
      <c r="I837751"/>
      <c r="J837751"/>
      <c r="K837751"/>
      <c r="L837751"/>
      <c r="M837751" s="115"/>
      <c r="N837751" s="115"/>
      <c r="O837751"/>
      <c r="P837751"/>
      <c r="Q837751"/>
      <c r="R837751" s="19"/>
      <c r="S837751" s="19"/>
      <c r="T837751"/>
      <c r="U837751" s="113"/>
      <c r="V837751" s="19"/>
      <c r="W837751" s="19"/>
      <c r="X837751" s="19"/>
      <c r="Y837751" s="19"/>
      <c r="Z837751" s="19"/>
      <c r="AA837751" s="19"/>
      <c r="AB837751" s="19"/>
      <c r="AC837751" s="19"/>
      <c r="AD837751" s="19"/>
      <c r="AE837751" s="19"/>
      <c r="AF837751" s="19"/>
      <c r="AG837751" s="19"/>
      <c r="AH837751" s="19"/>
      <c r="AI837751" s="19"/>
      <c r="AJ837751" s="19"/>
      <c r="AK837751" s="19"/>
      <c r="AL837751" s="19"/>
      <c r="AM837751" s="19"/>
      <c r="AN837751" s="19"/>
      <c r="AO837751" s="19"/>
      <c r="AP837751"/>
    </row>
    <row r="837752" spans="1:42" s="116" customFormat="1" x14ac:dyDescent="0.3">
      <c r="A837752"/>
      <c r="B837752"/>
      <c r="C837752"/>
      <c r="D837752"/>
      <c r="E837752"/>
      <c r="F837752"/>
      <c r="G837752"/>
      <c r="H837752"/>
      <c r="I837752"/>
      <c r="J837752"/>
      <c r="K837752"/>
      <c r="L837752"/>
      <c r="M837752" s="115"/>
      <c r="N837752" s="115"/>
      <c r="O837752"/>
      <c r="P837752"/>
      <c r="Q837752"/>
      <c r="R837752" s="19"/>
      <c r="S837752" s="19"/>
      <c r="T837752"/>
      <c r="U837752" s="113"/>
      <c r="V837752" s="19"/>
      <c r="W837752" s="19"/>
      <c r="X837752" s="19"/>
      <c r="Y837752" s="19"/>
      <c r="Z837752" s="19"/>
      <c r="AA837752" s="19"/>
      <c r="AB837752" s="19"/>
      <c r="AC837752" s="19"/>
      <c r="AD837752" s="19"/>
      <c r="AE837752" s="19"/>
      <c r="AF837752" s="19"/>
      <c r="AG837752" s="19"/>
      <c r="AH837752" s="19"/>
      <c r="AI837752" s="19"/>
      <c r="AJ837752" s="19"/>
      <c r="AK837752" s="19"/>
      <c r="AL837752" s="19"/>
      <c r="AM837752" s="19"/>
      <c r="AN837752" s="19"/>
      <c r="AO837752" s="19"/>
      <c r="AP837752"/>
    </row>
    <row r="837753" spans="1:42" s="116" customFormat="1" x14ac:dyDescent="0.3">
      <c r="A837753"/>
      <c r="B837753"/>
      <c r="C837753"/>
      <c r="D837753"/>
      <c r="E837753"/>
      <c r="F837753"/>
      <c r="G837753"/>
      <c r="H837753"/>
      <c r="I837753"/>
      <c r="J837753"/>
      <c r="K837753"/>
      <c r="L837753"/>
      <c r="M837753" s="115"/>
      <c r="N837753" s="115"/>
      <c r="O837753"/>
      <c r="P837753"/>
      <c r="Q837753"/>
      <c r="R837753" s="19"/>
      <c r="S837753" s="19"/>
      <c r="T837753"/>
      <c r="U837753" s="113"/>
      <c r="V837753" s="19"/>
      <c r="W837753" s="19"/>
      <c r="X837753" s="19"/>
      <c r="Y837753" s="19"/>
      <c r="Z837753" s="19"/>
      <c r="AA837753" s="19"/>
      <c r="AB837753" s="19"/>
      <c r="AC837753" s="19"/>
      <c r="AD837753" s="19"/>
      <c r="AE837753" s="19"/>
      <c r="AF837753" s="19"/>
      <c r="AG837753" s="19"/>
      <c r="AH837753" s="19"/>
      <c r="AI837753" s="19"/>
      <c r="AJ837753" s="19"/>
      <c r="AK837753" s="19"/>
      <c r="AL837753" s="19"/>
      <c r="AM837753" s="19"/>
      <c r="AN837753" s="19"/>
      <c r="AO837753" s="19"/>
      <c r="AP837753"/>
    </row>
    <row r="837754" spans="1:42" s="116" customFormat="1" x14ac:dyDescent="0.3">
      <c r="A837754"/>
      <c r="B837754"/>
      <c r="C837754"/>
      <c r="D837754"/>
      <c r="E837754"/>
      <c r="F837754"/>
      <c r="G837754"/>
      <c r="H837754"/>
      <c r="I837754"/>
      <c r="J837754"/>
      <c r="K837754"/>
      <c r="L837754"/>
      <c r="M837754" s="115"/>
      <c r="N837754" s="115"/>
      <c r="O837754"/>
      <c r="P837754"/>
      <c r="Q837754"/>
      <c r="R837754" s="19"/>
      <c r="S837754" s="19"/>
      <c r="T837754"/>
      <c r="U837754" s="113"/>
      <c r="V837754" s="19"/>
      <c r="W837754" s="19"/>
      <c r="X837754" s="19"/>
      <c r="Y837754" s="19"/>
      <c r="Z837754" s="19"/>
      <c r="AA837754" s="19"/>
      <c r="AB837754" s="19"/>
      <c r="AC837754" s="19"/>
      <c r="AD837754" s="19"/>
      <c r="AE837754" s="19"/>
      <c r="AF837754" s="19"/>
      <c r="AG837754" s="19"/>
      <c r="AH837754" s="19"/>
      <c r="AI837754" s="19"/>
      <c r="AJ837754" s="19"/>
      <c r="AK837754" s="19"/>
      <c r="AL837754" s="19"/>
      <c r="AM837754" s="19"/>
      <c r="AN837754" s="19"/>
      <c r="AO837754" s="19"/>
      <c r="AP837754"/>
    </row>
    <row r="837755" spans="1:42" s="116" customFormat="1" x14ac:dyDescent="0.3">
      <c r="A837755"/>
      <c r="B837755"/>
      <c r="C837755"/>
      <c r="D837755"/>
      <c r="E837755"/>
      <c r="F837755"/>
      <c r="G837755"/>
      <c r="H837755"/>
      <c r="I837755"/>
      <c r="J837755"/>
      <c r="K837755"/>
      <c r="L837755"/>
      <c r="M837755" s="115"/>
      <c r="N837755" s="115"/>
      <c r="O837755"/>
      <c r="P837755"/>
      <c r="Q837755"/>
      <c r="R837755" s="19"/>
      <c r="S837755" s="19"/>
      <c r="T837755"/>
      <c r="U837755" s="113"/>
      <c r="V837755" s="19"/>
      <c r="W837755" s="19"/>
      <c r="X837755" s="19"/>
      <c r="Y837755" s="19"/>
      <c r="Z837755" s="19"/>
      <c r="AA837755" s="19"/>
      <c r="AB837755" s="19"/>
      <c r="AC837755" s="19"/>
      <c r="AD837755" s="19"/>
      <c r="AE837755" s="19"/>
      <c r="AF837755" s="19"/>
      <c r="AG837755" s="19"/>
      <c r="AH837755" s="19"/>
      <c r="AI837755" s="19"/>
      <c r="AJ837755" s="19"/>
      <c r="AK837755" s="19"/>
      <c r="AL837755" s="19"/>
      <c r="AM837755" s="19"/>
      <c r="AN837755" s="19"/>
      <c r="AO837755" s="19"/>
      <c r="AP837755"/>
    </row>
    <row r="837756" spans="1:42" s="116" customFormat="1" x14ac:dyDescent="0.3">
      <c r="A837756"/>
      <c r="B837756"/>
      <c r="C837756"/>
      <c r="D837756"/>
      <c r="E837756"/>
      <c r="F837756"/>
      <c r="G837756"/>
      <c r="H837756"/>
      <c r="I837756"/>
      <c r="J837756"/>
      <c r="K837756"/>
      <c r="L837756"/>
      <c r="M837756" s="115"/>
      <c r="N837756" s="115"/>
      <c r="O837756"/>
      <c r="P837756"/>
      <c r="Q837756"/>
      <c r="R837756" s="19"/>
      <c r="S837756" s="19"/>
      <c r="T837756"/>
      <c r="U837756" s="113"/>
      <c r="V837756" s="19"/>
      <c r="W837756" s="19"/>
      <c r="X837756" s="19"/>
      <c r="Y837756" s="19"/>
      <c r="Z837756" s="19"/>
      <c r="AA837756" s="19"/>
      <c r="AB837756" s="19"/>
      <c r="AC837756" s="19"/>
      <c r="AD837756" s="19"/>
      <c r="AE837756" s="19"/>
      <c r="AF837756" s="19"/>
      <c r="AG837756" s="19"/>
      <c r="AH837756" s="19"/>
      <c r="AI837756" s="19"/>
      <c r="AJ837756" s="19"/>
      <c r="AK837756" s="19"/>
      <c r="AL837756" s="19"/>
      <c r="AM837756" s="19"/>
      <c r="AN837756" s="19"/>
      <c r="AO837756" s="19"/>
      <c r="AP837756"/>
    </row>
    <row r="837757" spans="1:42" s="116" customFormat="1" x14ac:dyDescent="0.3">
      <c r="A837757"/>
      <c r="B837757"/>
      <c r="C837757"/>
      <c r="D837757"/>
      <c r="E837757"/>
      <c r="F837757"/>
      <c r="G837757"/>
      <c r="H837757"/>
      <c r="I837757"/>
      <c r="J837757"/>
      <c r="K837757"/>
      <c r="L837757"/>
      <c r="M837757" s="115"/>
      <c r="N837757" s="115"/>
      <c r="O837757"/>
      <c r="P837757"/>
      <c r="Q837757"/>
      <c r="R837757" s="19"/>
      <c r="S837757" s="19"/>
      <c r="T837757"/>
      <c r="U837757" s="113"/>
      <c r="V837757" s="19"/>
      <c r="W837757" s="19"/>
      <c r="X837757" s="19"/>
      <c r="Y837757" s="19"/>
      <c r="Z837757" s="19"/>
      <c r="AA837757" s="19"/>
      <c r="AB837757" s="19"/>
      <c r="AC837757" s="19"/>
      <c r="AD837757" s="19"/>
      <c r="AE837757" s="19"/>
      <c r="AF837757" s="19"/>
      <c r="AG837757" s="19"/>
      <c r="AH837757" s="19"/>
      <c r="AI837757" s="19"/>
      <c r="AJ837757" s="19"/>
      <c r="AK837757" s="19"/>
      <c r="AL837757" s="19"/>
      <c r="AM837757" s="19"/>
      <c r="AN837757" s="19"/>
      <c r="AO837757" s="19"/>
      <c r="AP837757"/>
    </row>
    <row r="837758" spans="1:42" s="116" customFormat="1" x14ac:dyDescent="0.3">
      <c r="A837758"/>
      <c r="B837758"/>
      <c r="C837758"/>
      <c r="D837758"/>
      <c r="E837758"/>
      <c r="F837758"/>
      <c r="G837758"/>
      <c r="H837758"/>
      <c r="I837758"/>
      <c r="J837758"/>
      <c r="K837758"/>
      <c r="L837758"/>
      <c r="M837758" s="115"/>
      <c r="N837758" s="115"/>
      <c r="O837758"/>
      <c r="P837758"/>
      <c r="Q837758"/>
      <c r="R837758" s="19"/>
      <c r="S837758" s="19"/>
      <c r="T837758"/>
      <c r="U837758" s="113"/>
      <c r="V837758" s="19"/>
      <c r="W837758" s="19"/>
      <c r="X837758" s="19"/>
      <c r="Y837758" s="19"/>
      <c r="Z837758" s="19"/>
      <c r="AA837758" s="19"/>
      <c r="AB837758" s="19"/>
      <c r="AC837758" s="19"/>
      <c r="AD837758" s="19"/>
      <c r="AE837758" s="19"/>
      <c r="AF837758" s="19"/>
      <c r="AG837758" s="19"/>
      <c r="AH837758" s="19"/>
      <c r="AI837758" s="19"/>
      <c r="AJ837758" s="19"/>
      <c r="AK837758" s="19"/>
      <c r="AL837758" s="19"/>
      <c r="AM837758" s="19"/>
      <c r="AN837758" s="19"/>
      <c r="AO837758" s="19"/>
      <c r="AP837758"/>
    </row>
    <row r="837759" spans="1:42" s="116" customFormat="1" x14ac:dyDescent="0.3">
      <c r="A837759"/>
      <c r="B837759"/>
      <c r="C837759"/>
      <c r="D837759"/>
      <c r="E837759"/>
      <c r="F837759"/>
      <c r="G837759"/>
      <c r="H837759"/>
      <c r="I837759"/>
      <c r="J837759"/>
      <c r="K837759"/>
      <c r="L837759"/>
      <c r="M837759" s="115"/>
      <c r="N837759" s="115"/>
      <c r="O837759"/>
      <c r="P837759"/>
      <c r="Q837759"/>
      <c r="R837759" s="19"/>
      <c r="S837759" s="19"/>
      <c r="T837759"/>
      <c r="U837759" s="113"/>
      <c r="V837759" s="19"/>
      <c r="W837759" s="19"/>
      <c r="X837759" s="19"/>
      <c r="Y837759" s="19"/>
      <c r="Z837759" s="19"/>
      <c r="AA837759" s="19"/>
      <c r="AB837759" s="19"/>
      <c r="AC837759" s="19"/>
      <c r="AD837759" s="19"/>
      <c r="AE837759" s="19"/>
      <c r="AF837759" s="19"/>
      <c r="AG837759" s="19"/>
      <c r="AH837759" s="19"/>
      <c r="AI837759" s="19"/>
      <c r="AJ837759" s="19"/>
      <c r="AK837759" s="19"/>
      <c r="AL837759" s="19"/>
      <c r="AM837759" s="19"/>
      <c r="AN837759" s="19"/>
      <c r="AO837759" s="19"/>
      <c r="AP837759"/>
    </row>
    <row r="837760" spans="1:42" s="116" customFormat="1" x14ac:dyDescent="0.3">
      <c r="A837760"/>
      <c r="B837760"/>
      <c r="C837760"/>
      <c r="D837760"/>
      <c r="E837760"/>
      <c r="F837760"/>
      <c r="G837760"/>
      <c r="H837760"/>
      <c r="I837760"/>
      <c r="J837760"/>
      <c r="K837760"/>
      <c r="L837760"/>
      <c r="M837760" s="115"/>
      <c r="N837760" s="115"/>
      <c r="O837760"/>
      <c r="P837760"/>
      <c r="Q837760"/>
      <c r="R837760" s="19"/>
      <c r="S837760" s="19"/>
      <c r="T837760"/>
      <c r="U837760" s="113"/>
      <c r="V837760" s="19"/>
      <c r="W837760" s="19"/>
      <c r="X837760" s="19"/>
      <c r="Y837760" s="19"/>
      <c r="Z837760" s="19"/>
      <c r="AA837760" s="19"/>
      <c r="AB837760" s="19"/>
      <c r="AC837760" s="19"/>
      <c r="AD837760" s="19"/>
      <c r="AE837760" s="19"/>
      <c r="AF837760" s="19"/>
      <c r="AG837760" s="19"/>
      <c r="AH837760" s="19"/>
      <c r="AI837760" s="19"/>
      <c r="AJ837760" s="19"/>
      <c r="AK837760" s="19"/>
      <c r="AL837760" s="19"/>
      <c r="AM837760" s="19"/>
      <c r="AN837760" s="19"/>
      <c r="AO837760" s="19"/>
      <c r="AP837760"/>
    </row>
    <row r="837761" spans="1:42" s="116" customFormat="1" x14ac:dyDescent="0.3">
      <c r="A837761"/>
      <c r="B837761"/>
      <c r="C837761"/>
      <c r="D837761"/>
      <c r="E837761"/>
      <c r="F837761"/>
      <c r="G837761"/>
      <c r="H837761"/>
      <c r="I837761"/>
      <c r="J837761"/>
      <c r="K837761"/>
      <c r="L837761"/>
      <c r="M837761" s="115"/>
      <c r="N837761" s="115"/>
      <c r="O837761"/>
      <c r="P837761"/>
      <c r="Q837761"/>
      <c r="R837761" s="19"/>
      <c r="S837761" s="19"/>
      <c r="T837761"/>
      <c r="U837761" s="113"/>
      <c r="V837761" s="19"/>
      <c r="W837761" s="19"/>
      <c r="X837761" s="19"/>
      <c r="Y837761" s="19"/>
      <c r="Z837761" s="19"/>
      <c r="AA837761" s="19"/>
      <c r="AB837761" s="19"/>
      <c r="AC837761" s="19"/>
      <c r="AD837761" s="19"/>
      <c r="AE837761" s="19"/>
      <c r="AF837761" s="19"/>
      <c r="AG837761" s="19"/>
      <c r="AH837761" s="19"/>
      <c r="AI837761" s="19"/>
      <c r="AJ837761" s="19"/>
      <c r="AK837761" s="19"/>
      <c r="AL837761" s="19"/>
      <c r="AM837761" s="19"/>
      <c r="AN837761" s="19"/>
      <c r="AO837761" s="19"/>
      <c r="AP837761"/>
    </row>
    <row r="837762" spans="1:42" s="116" customFormat="1" x14ac:dyDescent="0.3">
      <c r="A837762"/>
      <c r="B837762"/>
      <c r="C837762"/>
      <c r="D837762"/>
      <c r="E837762"/>
      <c r="F837762"/>
      <c r="G837762"/>
      <c r="H837762"/>
      <c r="I837762"/>
      <c r="J837762"/>
      <c r="K837762"/>
      <c r="L837762"/>
      <c r="M837762" s="115"/>
      <c r="N837762" s="115"/>
      <c r="O837762"/>
      <c r="P837762"/>
      <c r="Q837762"/>
      <c r="R837762" s="19"/>
      <c r="S837762" s="19"/>
      <c r="T837762"/>
      <c r="U837762" s="113"/>
      <c r="V837762" s="19"/>
      <c r="W837762" s="19"/>
      <c r="X837762" s="19"/>
      <c r="Y837762" s="19"/>
      <c r="Z837762" s="19"/>
      <c r="AA837762" s="19"/>
      <c r="AB837762" s="19"/>
      <c r="AC837762" s="19"/>
      <c r="AD837762" s="19"/>
      <c r="AE837762" s="19"/>
      <c r="AF837762" s="19"/>
      <c r="AG837762" s="19"/>
      <c r="AH837762" s="19"/>
      <c r="AI837762" s="19"/>
      <c r="AJ837762" s="19"/>
      <c r="AK837762" s="19"/>
      <c r="AL837762" s="19"/>
      <c r="AM837762" s="19"/>
      <c r="AN837762" s="19"/>
      <c r="AO837762" s="19"/>
      <c r="AP837762"/>
    </row>
    <row r="837763" spans="1:42" s="116" customFormat="1" x14ac:dyDescent="0.3">
      <c r="A837763"/>
      <c r="B837763"/>
      <c r="C837763"/>
      <c r="D837763"/>
      <c r="E837763"/>
      <c r="F837763"/>
      <c r="G837763"/>
      <c r="H837763"/>
      <c r="I837763"/>
      <c r="J837763"/>
      <c r="K837763"/>
      <c r="L837763"/>
      <c r="M837763" s="115"/>
      <c r="N837763" s="115"/>
      <c r="O837763"/>
      <c r="P837763"/>
      <c r="Q837763"/>
      <c r="R837763" s="19"/>
      <c r="S837763" s="19"/>
      <c r="T837763"/>
      <c r="U837763" s="113"/>
      <c r="V837763" s="19"/>
      <c r="W837763" s="19"/>
      <c r="X837763" s="19"/>
      <c r="Y837763" s="19"/>
      <c r="Z837763" s="19"/>
      <c r="AA837763" s="19"/>
      <c r="AB837763" s="19"/>
      <c r="AC837763" s="19"/>
      <c r="AD837763" s="19"/>
      <c r="AE837763" s="19"/>
      <c r="AF837763" s="19"/>
      <c r="AG837763" s="19"/>
      <c r="AH837763" s="19"/>
      <c r="AI837763" s="19"/>
      <c r="AJ837763" s="19"/>
      <c r="AK837763" s="19"/>
      <c r="AL837763" s="19"/>
      <c r="AM837763" s="19"/>
      <c r="AN837763" s="19"/>
      <c r="AO837763" s="19"/>
      <c r="AP837763"/>
    </row>
    <row r="837764" spans="1:42" s="116" customFormat="1" x14ac:dyDescent="0.3">
      <c r="A837764"/>
      <c r="B837764"/>
      <c r="C837764"/>
      <c r="D837764"/>
      <c r="E837764"/>
      <c r="F837764"/>
      <c r="G837764"/>
      <c r="H837764"/>
      <c r="I837764"/>
      <c r="J837764"/>
      <c r="K837764"/>
      <c r="L837764"/>
      <c r="M837764" s="115"/>
      <c r="N837764" s="115"/>
      <c r="O837764"/>
      <c r="P837764"/>
      <c r="Q837764"/>
      <c r="R837764" s="19"/>
      <c r="S837764" s="19"/>
      <c r="T837764"/>
      <c r="U837764" s="113"/>
      <c r="V837764" s="19"/>
      <c r="W837764" s="19"/>
      <c r="X837764" s="19"/>
      <c r="Y837764" s="19"/>
      <c r="Z837764" s="19"/>
      <c r="AA837764" s="19"/>
      <c r="AB837764" s="19"/>
      <c r="AC837764" s="19"/>
      <c r="AD837764" s="19"/>
      <c r="AE837764" s="19"/>
      <c r="AF837764" s="19"/>
      <c r="AG837764" s="19"/>
      <c r="AH837764" s="19"/>
      <c r="AI837764" s="19"/>
      <c r="AJ837764" s="19"/>
      <c r="AK837764" s="19"/>
      <c r="AL837764" s="19"/>
      <c r="AM837764" s="19"/>
      <c r="AN837764" s="19"/>
      <c r="AO837764" s="19"/>
      <c r="AP837764"/>
    </row>
    <row r="837765" spans="1:42" s="116" customFormat="1" x14ac:dyDescent="0.3">
      <c r="A837765"/>
      <c r="B837765"/>
      <c r="C837765"/>
      <c r="D837765"/>
      <c r="E837765"/>
      <c r="F837765"/>
      <c r="G837765"/>
      <c r="H837765"/>
      <c r="I837765"/>
      <c r="J837765"/>
      <c r="K837765"/>
      <c r="L837765"/>
      <c r="M837765" s="115"/>
      <c r="N837765" s="115"/>
      <c r="O837765"/>
      <c r="P837765"/>
      <c r="Q837765"/>
      <c r="R837765" s="19"/>
      <c r="S837765" s="19"/>
      <c r="T837765"/>
      <c r="U837765" s="113"/>
      <c r="V837765" s="19"/>
      <c r="W837765" s="19"/>
      <c r="X837765" s="19"/>
      <c r="Y837765" s="19"/>
      <c r="Z837765" s="19"/>
      <c r="AA837765" s="19"/>
      <c r="AB837765" s="19"/>
      <c r="AC837765" s="19"/>
      <c r="AD837765" s="19"/>
      <c r="AE837765" s="19"/>
      <c r="AF837765" s="19"/>
      <c r="AG837765" s="19"/>
      <c r="AH837765" s="19"/>
      <c r="AI837765" s="19"/>
      <c r="AJ837765" s="19"/>
      <c r="AK837765" s="19"/>
      <c r="AL837765" s="19"/>
      <c r="AM837765" s="19"/>
      <c r="AN837765" s="19"/>
      <c r="AO837765" s="19"/>
      <c r="AP837765"/>
    </row>
    <row r="837766" spans="1:42" s="116" customFormat="1" x14ac:dyDescent="0.3">
      <c r="A837766"/>
      <c r="B837766"/>
      <c r="C837766"/>
      <c r="D837766"/>
      <c r="E837766"/>
      <c r="F837766"/>
      <c r="G837766"/>
      <c r="H837766"/>
      <c r="I837766"/>
      <c r="J837766"/>
      <c r="K837766"/>
      <c r="L837766"/>
      <c r="M837766" s="115"/>
      <c r="N837766" s="115"/>
      <c r="O837766"/>
      <c r="P837766"/>
      <c r="Q837766"/>
      <c r="R837766" s="19"/>
      <c r="S837766" s="19"/>
      <c r="T837766"/>
      <c r="U837766" s="113"/>
      <c r="V837766" s="19"/>
      <c r="W837766" s="19"/>
      <c r="X837766" s="19"/>
      <c r="Y837766" s="19"/>
      <c r="Z837766" s="19"/>
      <c r="AA837766" s="19"/>
      <c r="AB837766" s="19"/>
      <c r="AC837766" s="19"/>
      <c r="AD837766" s="19"/>
      <c r="AE837766" s="19"/>
      <c r="AF837766" s="19"/>
      <c r="AG837766" s="19"/>
      <c r="AH837766" s="19"/>
      <c r="AI837766" s="19"/>
      <c r="AJ837766" s="19"/>
      <c r="AK837766" s="19"/>
      <c r="AL837766" s="19"/>
      <c r="AM837766" s="19"/>
      <c r="AN837766" s="19"/>
      <c r="AO837766" s="19"/>
      <c r="AP837766"/>
    </row>
    <row r="837767" spans="1:42" s="116" customFormat="1" x14ac:dyDescent="0.3">
      <c r="A837767"/>
      <c r="B837767"/>
      <c r="C837767"/>
      <c r="D837767"/>
      <c r="E837767"/>
      <c r="F837767"/>
      <c r="G837767"/>
      <c r="H837767"/>
      <c r="I837767"/>
      <c r="J837767"/>
      <c r="K837767"/>
      <c r="L837767"/>
      <c r="M837767" s="115"/>
      <c r="N837767" s="115"/>
      <c r="O837767"/>
      <c r="P837767"/>
      <c r="Q837767"/>
      <c r="R837767" s="19"/>
      <c r="S837767" s="19"/>
      <c r="T837767"/>
      <c r="U837767" s="113"/>
      <c r="V837767" s="19"/>
      <c r="W837767" s="19"/>
      <c r="X837767" s="19"/>
      <c r="Y837767" s="19"/>
      <c r="Z837767" s="19"/>
      <c r="AA837767" s="19"/>
      <c r="AB837767" s="19"/>
      <c r="AC837767" s="19"/>
      <c r="AD837767" s="19"/>
      <c r="AE837767" s="19"/>
      <c r="AF837767" s="19"/>
      <c r="AG837767" s="19"/>
      <c r="AH837767" s="19"/>
      <c r="AI837767" s="19"/>
      <c r="AJ837767" s="19"/>
      <c r="AK837767" s="19"/>
      <c r="AL837767" s="19"/>
      <c r="AM837767" s="19"/>
      <c r="AN837767" s="19"/>
      <c r="AO837767" s="19"/>
      <c r="AP837767"/>
    </row>
    <row r="837768" spans="1:42" s="116" customFormat="1" x14ac:dyDescent="0.3">
      <c r="A837768"/>
      <c r="B837768"/>
      <c r="C837768"/>
      <c r="D837768"/>
      <c r="E837768"/>
      <c r="F837768"/>
      <c r="G837768"/>
      <c r="H837768"/>
      <c r="I837768"/>
      <c r="J837768"/>
      <c r="K837768"/>
      <c r="L837768"/>
      <c r="M837768" s="115"/>
      <c r="N837768" s="115"/>
      <c r="O837768"/>
      <c r="P837768"/>
      <c r="Q837768"/>
      <c r="R837768" s="19"/>
      <c r="S837768" s="19"/>
      <c r="T837768"/>
      <c r="U837768" s="113"/>
      <c r="V837768" s="19"/>
      <c r="W837768" s="19"/>
      <c r="X837768" s="19"/>
      <c r="Y837768" s="19"/>
      <c r="Z837768" s="19"/>
      <c r="AA837768" s="19"/>
      <c r="AB837768" s="19"/>
      <c r="AC837768" s="19"/>
      <c r="AD837768" s="19"/>
      <c r="AE837768" s="19"/>
      <c r="AF837768" s="19"/>
      <c r="AG837768" s="19"/>
      <c r="AH837768" s="19"/>
      <c r="AI837768" s="19"/>
      <c r="AJ837768" s="19"/>
      <c r="AK837768" s="19"/>
      <c r="AL837768" s="19"/>
      <c r="AM837768" s="19"/>
      <c r="AN837768" s="19"/>
      <c r="AO837768" s="19"/>
      <c r="AP837768"/>
    </row>
    <row r="837769" spans="1:42" s="116" customFormat="1" x14ac:dyDescent="0.3">
      <c r="A837769"/>
      <c r="B837769"/>
      <c r="C837769"/>
      <c r="D837769"/>
      <c r="E837769"/>
      <c r="F837769"/>
      <c r="G837769"/>
      <c r="H837769"/>
      <c r="I837769"/>
      <c r="J837769"/>
      <c r="K837769"/>
      <c r="L837769"/>
      <c r="M837769" s="115"/>
      <c r="N837769" s="115"/>
      <c r="O837769"/>
      <c r="P837769"/>
      <c r="Q837769"/>
      <c r="R837769" s="19"/>
      <c r="S837769" s="19"/>
      <c r="T837769"/>
      <c r="U837769" s="113"/>
      <c r="V837769" s="19"/>
      <c r="W837769" s="19"/>
      <c r="X837769" s="19"/>
      <c r="Y837769" s="19"/>
      <c r="Z837769" s="19"/>
      <c r="AA837769" s="19"/>
      <c r="AB837769" s="19"/>
      <c r="AC837769" s="19"/>
      <c r="AD837769" s="19"/>
      <c r="AE837769" s="19"/>
      <c r="AF837769" s="19"/>
      <c r="AG837769" s="19"/>
      <c r="AH837769" s="19"/>
      <c r="AI837769" s="19"/>
      <c r="AJ837769" s="19"/>
      <c r="AK837769" s="19"/>
      <c r="AL837769" s="19"/>
      <c r="AM837769" s="19"/>
      <c r="AN837769" s="19"/>
      <c r="AO837769" s="19"/>
      <c r="AP837769"/>
    </row>
    <row r="837770" spans="1:42" s="116" customFormat="1" x14ac:dyDescent="0.3">
      <c r="A837770"/>
      <c r="B837770"/>
      <c r="C837770"/>
      <c r="D837770"/>
      <c r="E837770"/>
      <c r="F837770"/>
      <c r="G837770"/>
      <c r="H837770"/>
      <c r="I837770"/>
      <c r="J837770"/>
      <c r="K837770"/>
      <c r="L837770"/>
      <c r="M837770" s="115"/>
      <c r="N837770" s="115"/>
      <c r="O837770"/>
      <c r="P837770"/>
      <c r="Q837770"/>
      <c r="R837770" s="19"/>
      <c r="S837770" s="19"/>
      <c r="T837770"/>
      <c r="U837770" s="113"/>
      <c r="V837770" s="19"/>
      <c r="W837770" s="19"/>
      <c r="X837770" s="19"/>
      <c r="Y837770" s="19"/>
      <c r="Z837770" s="19"/>
      <c r="AA837770" s="19"/>
      <c r="AB837770" s="19"/>
      <c r="AC837770" s="19"/>
      <c r="AD837770" s="19"/>
      <c r="AE837770" s="19"/>
      <c r="AF837770" s="19"/>
      <c r="AG837770" s="19"/>
      <c r="AH837770" s="19"/>
      <c r="AI837770" s="19"/>
      <c r="AJ837770" s="19"/>
      <c r="AK837770" s="19"/>
      <c r="AL837770" s="19"/>
      <c r="AM837770" s="19"/>
      <c r="AN837770" s="19"/>
      <c r="AO837770" s="19"/>
      <c r="AP837770"/>
    </row>
    <row r="837771" spans="1:42" s="116" customFormat="1" x14ac:dyDescent="0.3">
      <c r="A837771"/>
      <c r="B837771"/>
      <c r="C837771"/>
      <c r="D837771"/>
      <c r="E837771"/>
      <c r="F837771"/>
      <c r="G837771"/>
      <c r="H837771"/>
      <c r="I837771"/>
      <c r="J837771"/>
      <c r="K837771"/>
      <c r="L837771"/>
      <c r="M837771" s="115"/>
      <c r="N837771" s="115"/>
      <c r="O837771"/>
      <c r="P837771"/>
      <c r="Q837771"/>
      <c r="R837771" s="19"/>
      <c r="S837771" s="19"/>
      <c r="T837771"/>
      <c r="U837771" s="113"/>
      <c r="V837771" s="19"/>
      <c r="W837771" s="19"/>
      <c r="X837771" s="19"/>
      <c r="Y837771" s="19"/>
      <c r="Z837771" s="19"/>
      <c r="AA837771" s="19"/>
      <c r="AB837771" s="19"/>
      <c r="AC837771" s="19"/>
      <c r="AD837771" s="19"/>
      <c r="AE837771" s="19"/>
      <c r="AF837771" s="19"/>
      <c r="AG837771" s="19"/>
      <c r="AH837771" s="19"/>
      <c r="AI837771" s="19"/>
      <c r="AJ837771" s="19"/>
      <c r="AK837771" s="19"/>
      <c r="AL837771" s="19"/>
      <c r="AM837771" s="19"/>
      <c r="AN837771" s="19"/>
      <c r="AO837771" s="19"/>
      <c r="AP837771"/>
    </row>
    <row r="837772" spans="1:42" s="116" customFormat="1" x14ac:dyDescent="0.3">
      <c r="A837772"/>
      <c r="B837772"/>
      <c r="C837772"/>
      <c r="D837772"/>
      <c r="E837772"/>
      <c r="F837772"/>
      <c r="G837772"/>
      <c r="H837772"/>
      <c r="I837772"/>
      <c r="J837772"/>
      <c r="K837772"/>
      <c r="L837772"/>
      <c r="M837772" s="115"/>
      <c r="N837772" s="115"/>
      <c r="O837772"/>
      <c r="P837772"/>
      <c r="Q837772"/>
      <c r="R837772" s="19"/>
      <c r="S837772" s="19"/>
      <c r="T837772"/>
      <c r="U837772" s="113"/>
      <c r="V837772" s="19"/>
      <c r="W837772" s="19"/>
      <c r="X837772" s="19"/>
      <c r="Y837772" s="19"/>
      <c r="Z837772" s="19"/>
      <c r="AA837772" s="19"/>
      <c r="AB837772" s="19"/>
      <c r="AC837772" s="19"/>
      <c r="AD837772" s="19"/>
      <c r="AE837772" s="19"/>
      <c r="AF837772" s="19"/>
      <c r="AG837772" s="19"/>
      <c r="AH837772" s="19"/>
      <c r="AI837772" s="19"/>
      <c r="AJ837772" s="19"/>
      <c r="AK837772" s="19"/>
      <c r="AL837772" s="19"/>
      <c r="AM837772" s="19"/>
      <c r="AN837772" s="19"/>
      <c r="AO837772" s="19"/>
      <c r="AP837772"/>
    </row>
    <row r="837773" spans="1:42" s="116" customFormat="1" x14ac:dyDescent="0.3">
      <c r="A837773"/>
      <c r="B837773"/>
      <c r="C837773"/>
      <c r="D837773"/>
      <c r="E837773"/>
      <c r="F837773"/>
      <c r="G837773"/>
      <c r="H837773"/>
      <c r="I837773"/>
      <c r="J837773"/>
      <c r="K837773"/>
      <c r="L837773"/>
      <c r="M837773" s="115"/>
      <c r="N837773" s="115"/>
      <c r="O837773"/>
      <c r="P837773"/>
      <c r="Q837773"/>
      <c r="R837773" s="19"/>
      <c r="S837773" s="19"/>
      <c r="T837773"/>
      <c r="U837773" s="113"/>
      <c r="V837773" s="19"/>
      <c r="W837773" s="19"/>
      <c r="X837773" s="19"/>
      <c r="Y837773" s="19"/>
      <c r="Z837773" s="19"/>
      <c r="AA837773" s="19"/>
      <c r="AB837773" s="19"/>
      <c r="AC837773" s="19"/>
      <c r="AD837773" s="19"/>
      <c r="AE837773" s="19"/>
      <c r="AF837773" s="19"/>
      <c r="AG837773" s="19"/>
      <c r="AH837773" s="19"/>
      <c r="AI837773" s="19"/>
      <c r="AJ837773" s="19"/>
      <c r="AK837773" s="19"/>
      <c r="AL837773" s="19"/>
      <c r="AM837773" s="19"/>
      <c r="AN837773" s="19"/>
      <c r="AO837773" s="19"/>
      <c r="AP837773"/>
    </row>
    <row r="837774" spans="1:42" s="116" customFormat="1" x14ac:dyDescent="0.3">
      <c r="A837774"/>
      <c r="B837774"/>
      <c r="C837774"/>
      <c r="D837774"/>
      <c r="E837774"/>
      <c r="F837774"/>
      <c r="G837774"/>
      <c r="H837774"/>
      <c r="I837774"/>
      <c r="J837774"/>
      <c r="K837774"/>
      <c r="L837774"/>
      <c r="M837774" s="115"/>
      <c r="N837774" s="115"/>
      <c r="O837774"/>
      <c r="P837774"/>
      <c r="Q837774"/>
      <c r="R837774" s="19"/>
      <c r="S837774" s="19"/>
      <c r="T837774"/>
      <c r="U837774" s="113"/>
      <c r="V837774" s="19"/>
      <c r="W837774" s="19"/>
      <c r="X837774" s="19"/>
      <c r="Y837774" s="19"/>
      <c r="Z837774" s="19"/>
      <c r="AA837774" s="19"/>
      <c r="AB837774" s="19"/>
      <c r="AC837774" s="19"/>
      <c r="AD837774" s="19"/>
      <c r="AE837774" s="19"/>
      <c r="AF837774" s="19"/>
      <c r="AG837774" s="19"/>
      <c r="AH837774" s="19"/>
      <c r="AI837774" s="19"/>
      <c r="AJ837774" s="19"/>
      <c r="AK837774" s="19"/>
      <c r="AL837774" s="19"/>
      <c r="AM837774" s="19"/>
      <c r="AN837774" s="19"/>
      <c r="AO837774" s="19"/>
      <c r="AP837774"/>
    </row>
    <row r="837775" spans="1:42" s="116" customFormat="1" x14ac:dyDescent="0.3">
      <c r="A837775"/>
      <c r="B837775"/>
      <c r="C837775"/>
      <c r="D837775"/>
      <c r="E837775"/>
      <c r="F837775"/>
      <c r="G837775"/>
      <c r="H837775"/>
      <c r="I837775"/>
      <c r="J837775"/>
      <c r="K837775"/>
      <c r="L837775"/>
      <c r="M837775" s="115"/>
      <c r="N837775" s="115"/>
      <c r="O837775"/>
      <c r="P837775"/>
      <c r="Q837775"/>
      <c r="R837775" s="19"/>
      <c r="S837775" s="19"/>
      <c r="T837775"/>
      <c r="U837775" s="113"/>
      <c r="V837775" s="19"/>
      <c r="W837775" s="19"/>
      <c r="X837775" s="19"/>
      <c r="Y837775" s="19"/>
      <c r="Z837775" s="19"/>
      <c r="AA837775" s="19"/>
      <c r="AB837775" s="19"/>
      <c r="AC837775" s="19"/>
      <c r="AD837775" s="19"/>
      <c r="AE837775" s="19"/>
      <c r="AF837775" s="19"/>
      <c r="AG837775" s="19"/>
      <c r="AH837775" s="19"/>
      <c r="AI837775" s="19"/>
      <c r="AJ837775" s="19"/>
      <c r="AK837775" s="19"/>
      <c r="AL837775" s="19"/>
      <c r="AM837775" s="19"/>
      <c r="AN837775" s="19"/>
      <c r="AO837775" s="19"/>
      <c r="AP837775"/>
    </row>
    <row r="837776" spans="1:42" s="116" customFormat="1" x14ac:dyDescent="0.3">
      <c r="A837776"/>
      <c r="B837776"/>
      <c r="C837776"/>
      <c r="D837776"/>
      <c r="E837776"/>
      <c r="F837776"/>
      <c r="G837776"/>
      <c r="H837776"/>
      <c r="I837776"/>
      <c r="J837776"/>
      <c r="K837776"/>
      <c r="L837776"/>
      <c r="M837776" s="115"/>
      <c r="N837776" s="115"/>
      <c r="O837776"/>
      <c r="P837776"/>
      <c r="Q837776"/>
      <c r="R837776" s="19"/>
      <c r="S837776" s="19"/>
      <c r="T837776"/>
      <c r="U837776" s="113"/>
      <c r="V837776" s="19"/>
      <c r="W837776" s="19"/>
      <c r="X837776" s="19"/>
      <c r="Y837776" s="19"/>
      <c r="Z837776" s="19"/>
      <c r="AA837776" s="19"/>
      <c r="AB837776" s="19"/>
      <c r="AC837776" s="19"/>
      <c r="AD837776" s="19"/>
      <c r="AE837776" s="19"/>
      <c r="AF837776" s="19"/>
      <c r="AG837776" s="19"/>
      <c r="AH837776" s="19"/>
      <c r="AI837776" s="19"/>
      <c r="AJ837776" s="19"/>
      <c r="AK837776" s="19"/>
      <c r="AL837776" s="19"/>
      <c r="AM837776" s="19"/>
      <c r="AN837776" s="19"/>
      <c r="AO837776" s="19"/>
      <c r="AP837776"/>
    </row>
    <row r="837777" spans="1:42" s="116" customFormat="1" x14ac:dyDescent="0.3">
      <c r="A837777"/>
      <c r="B837777"/>
      <c r="C837777"/>
      <c r="D837777"/>
      <c r="E837777"/>
      <c r="F837777"/>
      <c r="G837777"/>
      <c r="H837777"/>
      <c r="I837777"/>
      <c r="J837777"/>
      <c r="K837777"/>
      <c r="L837777"/>
      <c r="M837777" s="115"/>
      <c r="N837777" s="115"/>
      <c r="O837777"/>
      <c r="P837777"/>
      <c r="Q837777"/>
      <c r="R837777" s="19"/>
      <c r="S837777" s="19"/>
      <c r="T837777"/>
      <c r="U837777" s="113"/>
      <c r="V837777" s="19"/>
      <c r="W837777" s="19"/>
      <c r="X837777" s="19"/>
      <c r="Y837777" s="19"/>
      <c r="Z837777" s="19"/>
      <c r="AA837777" s="19"/>
      <c r="AB837777" s="19"/>
      <c r="AC837777" s="19"/>
      <c r="AD837777" s="19"/>
      <c r="AE837777" s="19"/>
      <c r="AF837777" s="19"/>
      <c r="AG837777" s="19"/>
      <c r="AH837777" s="19"/>
      <c r="AI837777" s="19"/>
      <c r="AJ837777" s="19"/>
      <c r="AK837777" s="19"/>
      <c r="AL837777" s="19"/>
      <c r="AM837777" s="19"/>
      <c r="AN837777" s="19"/>
      <c r="AO837777" s="19"/>
      <c r="AP837777"/>
    </row>
    <row r="837778" spans="1:42" s="116" customFormat="1" x14ac:dyDescent="0.3">
      <c r="A837778"/>
      <c r="B837778"/>
      <c r="C837778"/>
      <c r="D837778"/>
      <c r="E837778"/>
      <c r="F837778"/>
      <c r="G837778"/>
      <c r="H837778"/>
      <c r="I837778"/>
      <c r="J837778"/>
      <c r="K837778"/>
      <c r="L837778"/>
      <c r="M837778" s="115"/>
      <c r="N837778" s="115"/>
      <c r="O837778"/>
      <c r="P837778"/>
      <c r="Q837778"/>
      <c r="R837778" s="19"/>
      <c r="S837778" s="19"/>
      <c r="T837778"/>
      <c r="U837778" s="113"/>
      <c r="V837778" s="19"/>
      <c r="W837778" s="19"/>
      <c r="X837778" s="19"/>
      <c r="Y837778" s="19"/>
      <c r="Z837778" s="19"/>
      <c r="AA837778" s="19"/>
      <c r="AB837778" s="19"/>
      <c r="AC837778" s="19"/>
      <c r="AD837778" s="19"/>
      <c r="AE837778" s="19"/>
      <c r="AF837778" s="19"/>
      <c r="AG837778" s="19"/>
      <c r="AH837778" s="19"/>
      <c r="AI837778" s="19"/>
      <c r="AJ837778" s="19"/>
      <c r="AK837778" s="19"/>
      <c r="AL837778" s="19"/>
      <c r="AM837778" s="19"/>
      <c r="AN837778" s="19"/>
      <c r="AO837778" s="19"/>
      <c r="AP837778"/>
    </row>
    <row r="837779" spans="1:42" s="116" customFormat="1" x14ac:dyDescent="0.3">
      <c r="A837779"/>
      <c r="B837779"/>
      <c r="C837779"/>
      <c r="D837779"/>
      <c r="E837779"/>
      <c r="F837779"/>
      <c r="G837779"/>
      <c r="H837779"/>
      <c r="I837779"/>
      <c r="J837779"/>
      <c r="K837779"/>
      <c r="L837779"/>
      <c r="M837779" s="115"/>
      <c r="N837779" s="115"/>
      <c r="O837779"/>
      <c r="P837779"/>
      <c r="Q837779"/>
      <c r="R837779" s="19"/>
      <c r="S837779" s="19"/>
      <c r="T837779"/>
      <c r="U837779" s="113"/>
      <c r="V837779" s="19"/>
      <c r="W837779" s="19"/>
      <c r="X837779" s="19"/>
      <c r="Y837779" s="19"/>
      <c r="Z837779" s="19"/>
      <c r="AA837779" s="19"/>
      <c r="AB837779" s="19"/>
      <c r="AC837779" s="19"/>
      <c r="AD837779" s="19"/>
      <c r="AE837779" s="19"/>
      <c r="AF837779" s="19"/>
      <c r="AG837779" s="19"/>
      <c r="AH837779" s="19"/>
      <c r="AI837779" s="19"/>
      <c r="AJ837779" s="19"/>
      <c r="AK837779" s="19"/>
      <c r="AL837779" s="19"/>
      <c r="AM837779" s="19"/>
      <c r="AN837779" s="19"/>
      <c r="AO837779" s="19"/>
      <c r="AP837779"/>
    </row>
    <row r="837780" spans="1:42" s="116" customFormat="1" x14ac:dyDescent="0.3">
      <c r="A837780"/>
      <c r="B837780"/>
      <c r="C837780"/>
      <c r="D837780"/>
      <c r="E837780"/>
      <c r="F837780"/>
      <c r="G837780"/>
      <c r="H837780"/>
      <c r="I837780"/>
      <c r="J837780"/>
      <c r="K837780"/>
      <c r="L837780"/>
      <c r="M837780" s="115"/>
      <c r="N837780" s="115"/>
      <c r="O837780"/>
      <c r="P837780"/>
      <c r="Q837780"/>
      <c r="R837780" s="19"/>
      <c r="S837780" s="19"/>
      <c r="T837780"/>
      <c r="U837780" s="113"/>
      <c r="V837780" s="19"/>
      <c r="W837780" s="19"/>
      <c r="X837780" s="19"/>
      <c r="Y837780" s="19"/>
      <c r="Z837780" s="19"/>
      <c r="AA837780" s="19"/>
      <c r="AB837780" s="19"/>
      <c r="AC837780" s="19"/>
      <c r="AD837780" s="19"/>
      <c r="AE837780" s="19"/>
      <c r="AF837780" s="19"/>
      <c r="AG837780" s="19"/>
      <c r="AH837780" s="19"/>
      <c r="AI837780" s="19"/>
      <c r="AJ837780" s="19"/>
      <c r="AK837780" s="19"/>
      <c r="AL837780" s="19"/>
      <c r="AM837780" s="19"/>
      <c r="AN837780" s="19"/>
      <c r="AO837780" s="19"/>
      <c r="AP837780"/>
    </row>
    <row r="837781" spans="1:42" s="116" customFormat="1" x14ac:dyDescent="0.3">
      <c r="A837781"/>
      <c r="B837781"/>
      <c r="C837781"/>
      <c r="D837781"/>
      <c r="E837781"/>
      <c r="F837781"/>
      <c r="G837781"/>
      <c r="H837781"/>
      <c r="I837781"/>
      <c r="J837781"/>
      <c r="K837781"/>
      <c r="L837781"/>
      <c r="M837781" s="115"/>
      <c r="N837781" s="115"/>
      <c r="O837781"/>
      <c r="P837781"/>
      <c r="Q837781"/>
      <c r="R837781" s="19"/>
      <c r="S837781" s="19"/>
      <c r="T837781"/>
      <c r="U837781" s="113"/>
      <c r="V837781" s="19"/>
      <c r="W837781" s="19"/>
      <c r="X837781" s="19"/>
      <c r="Y837781" s="19"/>
      <c r="Z837781" s="19"/>
      <c r="AA837781" s="19"/>
      <c r="AB837781" s="19"/>
      <c r="AC837781" s="19"/>
      <c r="AD837781" s="19"/>
      <c r="AE837781" s="19"/>
      <c r="AF837781" s="19"/>
      <c r="AG837781" s="19"/>
      <c r="AH837781" s="19"/>
      <c r="AI837781" s="19"/>
      <c r="AJ837781" s="19"/>
      <c r="AK837781" s="19"/>
      <c r="AL837781" s="19"/>
      <c r="AM837781" s="19"/>
      <c r="AN837781" s="19"/>
      <c r="AO837781" s="19"/>
      <c r="AP837781"/>
    </row>
    <row r="837782" spans="1:42" s="116" customFormat="1" x14ac:dyDescent="0.3">
      <c r="A837782"/>
      <c r="B837782"/>
      <c r="C837782"/>
      <c r="D837782"/>
      <c r="E837782"/>
      <c r="F837782"/>
      <c r="G837782"/>
      <c r="H837782"/>
      <c r="I837782"/>
      <c r="J837782"/>
      <c r="K837782"/>
      <c r="L837782"/>
      <c r="M837782" s="115"/>
      <c r="N837782" s="115"/>
      <c r="O837782"/>
      <c r="P837782"/>
      <c r="Q837782"/>
      <c r="R837782" s="19"/>
      <c r="S837782" s="19"/>
      <c r="T837782"/>
      <c r="U837782" s="113"/>
      <c r="V837782" s="19"/>
      <c r="W837782" s="19"/>
      <c r="X837782" s="19"/>
      <c r="Y837782" s="19"/>
      <c r="Z837782" s="19"/>
      <c r="AA837782" s="19"/>
      <c r="AB837782" s="19"/>
      <c r="AC837782" s="19"/>
      <c r="AD837782" s="19"/>
      <c r="AE837782" s="19"/>
      <c r="AF837782" s="19"/>
      <c r="AG837782" s="19"/>
      <c r="AH837782" s="19"/>
      <c r="AI837782" s="19"/>
      <c r="AJ837782" s="19"/>
      <c r="AK837782" s="19"/>
      <c r="AL837782" s="19"/>
      <c r="AM837782" s="19"/>
      <c r="AN837782" s="19"/>
      <c r="AO837782" s="19"/>
      <c r="AP837782"/>
    </row>
    <row r="837783" spans="1:42" s="116" customFormat="1" x14ac:dyDescent="0.3">
      <c r="A837783"/>
      <c r="B837783"/>
      <c r="C837783"/>
      <c r="D837783"/>
      <c r="E837783"/>
      <c r="F837783"/>
      <c r="G837783"/>
      <c r="H837783"/>
      <c r="I837783"/>
      <c r="J837783"/>
      <c r="K837783"/>
      <c r="L837783"/>
      <c r="M837783" s="115"/>
      <c r="N837783" s="115"/>
      <c r="O837783"/>
      <c r="P837783"/>
      <c r="Q837783"/>
      <c r="R837783" s="19"/>
      <c r="S837783" s="19"/>
      <c r="T837783"/>
      <c r="U837783" s="113"/>
      <c r="V837783" s="19"/>
      <c r="W837783" s="19"/>
      <c r="X837783" s="19"/>
      <c r="Y837783" s="19"/>
      <c r="Z837783" s="19"/>
      <c r="AA837783" s="19"/>
      <c r="AB837783" s="19"/>
      <c r="AC837783" s="19"/>
      <c r="AD837783" s="19"/>
      <c r="AE837783" s="19"/>
      <c r="AF837783" s="19"/>
      <c r="AG837783" s="19"/>
      <c r="AH837783" s="19"/>
      <c r="AI837783" s="19"/>
      <c r="AJ837783" s="19"/>
      <c r="AK837783" s="19"/>
      <c r="AL837783" s="19"/>
      <c r="AM837783" s="19"/>
      <c r="AN837783" s="19"/>
      <c r="AO837783" s="19"/>
      <c r="AP837783"/>
    </row>
    <row r="837784" spans="1:42" s="116" customFormat="1" x14ac:dyDescent="0.3">
      <c r="A837784"/>
      <c r="B837784"/>
      <c r="C837784"/>
      <c r="D837784"/>
      <c r="E837784"/>
      <c r="F837784"/>
      <c r="G837784"/>
      <c r="H837784"/>
      <c r="I837784"/>
      <c r="J837784"/>
      <c r="K837784"/>
      <c r="L837784"/>
      <c r="M837784" s="115"/>
      <c r="N837784" s="115"/>
      <c r="O837784"/>
      <c r="P837784"/>
      <c r="Q837784"/>
      <c r="R837784" s="19"/>
      <c r="S837784" s="19"/>
      <c r="T837784"/>
      <c r="U837784" s="113"/>
      <c r="V837784" s="19"/>
      <c r="W837784" s="19"/>
      <c r="X837784" s="19"/>
      <c r="Y837784" s="19"/>
      <c r="Z837784" s="19"/>
      <c r="AA837784" s="19"/>
      <c r="AB837784" s="19"/>
      <c r="AC837784" s="19"/>
      <c r="AD837784" s="19"/>
      <c r="AE837784" s="19"/>
      <c r="AF837784" s="19"/>
      <c r="AG837784" s="19"/>
      <c r="AH837784" s="19"/>
      <c r="AI837784" s="19"/>
      <c r="AJ837784" s="19"/>
      <c r="AK837784" s="19"/>
      <c r="AL837784" s="19"/>
      <c r="AM837784" s="19"/>
      <c r="AN837784" s="19"/>
      <c r="AO837784" s="19"/>
      <c r="AP837784"/>
    </row>
    <row r="837785" spans="1:42" s="116" customFormat="1" x14ac:dyDescent="0.3">
      <c r="A837785"/>
      <c r="B837785"/>
      <c r="C837785"/>
      <c r="D837785"/>
      <c r="E837785"/>
      <c r="F837785"/>
      <c r="G837785"/>
      <c r="H837785"/>
      <c r="I837785"/>
      <c r="J837785"/>
      <c r="K837785"/>
      <c r="L837785"/>
      <c r="M837785" s="115"/>
      <c r="N837785" s="115"/>
      <c r="O837785"/>
      <c r="P837785"/>
      <c r="Q837785"/>
      <c r="R837785" s="19"/>
      <c r="S837785" s="19"/>
      <c r="T837785"/>
      <c r="U837785" s="113"/>
      <c r="V837785" s="19"/>
      <c r="W837785" s="19"/>
      <c r="X837785" s="19"/>
      <c r="Y837785" s="19"/>
      <c r="Z837785" s="19"/>
      <c r="AA837785" s="19"/>
      <c r="AB837785" s="19"/>
      <c r="AC837785" s="19"/>
      <c r="AD837785" s="19"/>
      <c r="AE837785" s="19"/>
      <c r="AF837785" s="19"/>
      <c r="AG837785" s="19"/>
      <c r="AH837785" s="19"/>
      <c r="AI837785" s="19"/>
      <c r="AJ837785" s="19"/>
      <c r="AK837785" s="19"/>
      <c r="AL837785" s="19"/>
      <c r="AM837785" s="19"/>
      <c r="AN837785" s="19"/>
      <c r="AO837785" s="19"/>
      <c r="AP837785"/>
    </row>
    <row r="837786" spans="1:42" s="116" customFormat="1" x14ac:dyDescent="0.3">
      <c r="A837786"/>
      <c r="B837786"/>
      <c r="C837786"/>
      <c r="D837786"/>
      <c r="E837786"/>
      <c r="F837786"/>
      <c r="G837786"/>
      <c r="H837786"/>
      <c r="I837786"/>
      <c r="J837786"/>
      <c r="K837786"/>
      <c r="L837786"/>
      <c r="M837786" s="115"/>
      <c r="N837786" s="115"/>
      <c r="O837786"/>
      <c r="P837786"/>
      <c r="Q837786"/>
      <c r="R837786" s="19"/>
      <c r="S837786" s="19"/>
      <c r="T837786"/>
      <c r="U837786" s="113"/>
      <c r="V837786" s="19"/>
      <c r="W837786" s="19"/>
      <c r="X837786" s="19"/>
      <c r="Y837786" s="19"/>
      <c r="Z837786" s="19"/>
      <c r="AA837786" s="19"/>
      <c r="AB837786" s="19"/>
      <c r="AC837786" s="19"/>
      <c r="AD837786" s="19"/>
      <c r="AE837786" s="19"/>
      <c r="AF837786" s="19"/>
      <c r="AG837786" s="19"/>
      <c r="AH837786" s="19"/>
      <c r="AI837786" s="19"/>
      <c r="AJ837786" s="19"/>
      <c r="AK837786" s="19"/>
      <c r="AL837786" s="19"/>
      <c r="AM837786" s="19"/>
      <c r="AN837786" s="19"/>
      <c r="AO837786" s="19"/>
      <c r="AP837786"/>
    </row>
    <row r="837787" spans="1:42" s="116" customFormat="1" x14ac:dyDescent="0.3">
      <c r="A837787"/>
      <c r="B837787"/>
      <c r="C837787"/>
      <c r="D837787"/>
      <c r="E837787"/>
      <c r="F837787"/>
      <c r="G837787"/>
      <c r="H837787"/>
      <c r="I837787"/>
      <c r="J837787"/>
      <c r="K837787"/>
      <c r="L837787"/>
      <c r="M837787" s="115"/>
      <c r="N837787" s="115"/>
      <c r="O837787"/>
      <c r="P837787"/>
      <c r="Q837787"/>
      <c r="R837787" s="19"/>
      <c r="S837787" s="19"/>
      <c r="T837787"/>
      <c r="U837787" s="113"/>
      <c r="V837787" s="19"/>
      <c r="W837787" s="19"/>
      <c r="X837787" s="19"/>
      <c r="Y837787" s="19"/>
      <c r="Z837787" s="19"/>
      <c r="AA837787" s="19"/>
      <c r="AB837787" s="19"/>
      <c r="AC837787" s="19"/>
      <c r="AD837787" s="19"/>
      <c r="AE837787" s="19"/>
      <c r="AF837787" s="19"/>
      <c r="AG837787" s="19"/>
      <c r="AH837787" s="19"/>
      <c r="AI837787" s="19"/>
      <c r="AJ837787" s="19"/>
      <c r="AK837787" s="19"/>
      <c r="AL837787" s="19"/>
      <c r="AM837787" s="19"/>
      <c r="AN837787" s="19"/>
      <c r="AO837787" s="19"/>
      <c r="AP837787"/>
    </row>
    <row r="837788" spans="1:42" s="116" customFormat="1" x14ac:dyDescent="0.3">
      <c r="A837788"/>
      <c r="B837788"/>
      <c r="C837788"/>
      <c r="D837788"/>
      <c r="E837788"/>
      <c r="F837788"/>
      <c r="G837788"/>
      <c r="H837788"/>
      <c r="I837788"/>
      <c r="J837788"/>
      <c r="K837788"/>
      <c r="L837788"/>
      <c r="M837788" s="115"/>
      <c r="N837788" s="115"/>
      <c r="O837788"/>
      <c r="P837788"/>
      <c r="Q837788"/>
      <c r="R837788" s="19"/>
      <c r="S837788" s="19"/>
      <c r="T837788"/>
      <c r="U837788" s="113"/>
      <c r="V837788" s="19"/>
      <c r="W837788" s="19"/>
      <c r="X837788" s="19"/>
      <c r="Y837788" s="19"/>
      <c r="Z837788" s="19"/>
      <c r="AA837788" s="19"/>
      <c r="AB837788" s="19"/>
      <c r="AC837788" s="19"/>
      <c r="AD837788" s="19"/>
      <c r="AE837788" s="19"/>
      <c r="AF837788" s="19"/>
      <c r="AG837788" s="19"/>
      <c r="AH837788" s="19"/>
      <c r="AI837788" s="19"/>
      <c r="AJ837788" s="19"/>
      <c r="AK837788" s="19"/>
      <c r="AL837788" s="19"/>
      <c r="AM837788" s="19"/>
      <c r="AN837788" s="19"/>
      <c r="AO837788" s="19"/>
      <c r="AP837788"/>
    </row>
    <row r="837789" spans="1:42" s="116" customFormat="1" x14ac:dyDescent="0.3">
      <c r="A837789"/>
      <c r="B837789"/>
      <c r="C837789"/>
      <c r="D837789"/>
      <c r="E837789"/>
      <c r="F837789"/>
      <c r="G837789"/>
      <c r="H837789"/>
      <c r="I837789"/>
      <c r="J837789"/>
      <c r="K837789"/>
      <c r="L837789"/>
      <c r="M837789" s="115"/>
      <c r="N837789" s="115"/>
      <c r="O837789"/>
      <c r="P837789"/>
      <c r="Q837789"/>
      <c r="R837789" s="19"/>
      <c r="S837789" s="19"/>
      <c r="T837789"/>
      <c r="U837789" s="113"/>
      <c r="V837789" s="19"/>
      <c r="W837789" s="19"/>
      <c r="X837789" s="19"/>
      <c r="Y837789" s="19"/>
      <c r="Z837789" s="19"/>
      <c r="AA837789" s="19"/>
      <c r="AB837789" s="19"/>
      <c r="AC837789" s="19"/>
      <c r="AD837789" s="19"/>
      <c r="AE837789" s="19"/>
      <c r="AF837789" s="19"/>
      <c r="AG837789" s="19"/>
      <c r="AH837789" s="19"/>
      <c r="AI837789" s="19"/>
      <c r="AJ837789" s="19"/>
      <c r="AK837789" s="19"/>
      <c r="AL837789" s="19"/>
      <c r="AM837789" s="19"/>
      <c r="AN837789" s="19"/>
      <c r="AO837789" s="19"/>
      <c r="AP837789"/>
    </row>
    <row r="837790" spans="1:42" s="116" customFormat="1" x14ac:dyDescent="0.3">
      <c r="A837790"/>
      <c r="B837790"/>
      <c r="C837790"/>
      <c r="D837790"/>
      <c r="E837790"/>
      <c r="F837790"/>
      <c r="G837790"/>
      <c r="H837790"/>
      <c r="I837790"/>
      <c r="J837790"/>
      <c r="K837790"/>
      <c r="L837790"/>
      <c r="M837790" s="115"/>
      <c r="N837790" s="115"/>
      <c r="O837790"/>
      <c r="P837790"/>
      <c r="Q837790"/>
      <c r="R837790" s="19"/>
      <c r="S837790" s="19"/>
      <c r="T837790"/>
      <c r="U837790" s="113"/>
      <c r="V837790" s="19"/>
      <c r="W837790" s="19"/>
      <c r="X837790" s="19"/>
      <c r="Y837790" s="19"/>
      <c r="Z837790" s="19"/>
      <c r="AA837790" s="19"/>
      <c r="AB837790" s="19"/>
      <c r="AC837790" s="19"/>
      <c r="AD837790" s="19"/>
      <c r="AE837790" s="19"/>
      <c r="AF837790" s="19"/>
      <c r="AG837790" s="19"/>
      <c r="AH837790" s="19"/>
      <c r="AI837790" s="19"/>
      <c r="AJ837790" s="19"/>
      <c r="AK837790" s="19"/>
      <c r="AL837790" s="19"/>
      <c r="AM837790" s="19"/>
      <c r="AN837790" s="19"/>
      <c r="AO837790" s="19"/>
      <c r="AP837790"/>
    </row>
    <row r="837791" spans="1:42" s="116" customFormat="1" x14ac:dyDescent="0.3">
      <c r="A837791"/>
      <c r="B837791"/>
      <c r="C837791"/>
      <c r="D837791"/>
      <c r="E837791"/>
      <c r="F837791"/>
      <c r="G837791"/>
      <c r="H837791"/>
      <c r="I837791"/>
      <c r="J837791"/>
      <c r="K837791"/>
      <c r="L837791"/>
      <c r="M837791" s="115"/>
      <c r="N837791" s="115"/>
      <c r="O837791"/>
      <c r="P837791"/>
      <c r="Q837791"/>
      <c r="R837791" s="19"/>
      <c r="S837791" s="19"/>
      <c r="T837791"/>
      <c r="U837791" s="113"/>
      <c r="V837791" s="19"/>
      <c r="W837791" s="19"/>
      <c r="X837791" s="19"/>
      <c r="Y837791" s="19"/>
      <c r="Z837791" s="19"/>
      <c r="AA837791" s="19"/>
      <c r="AB837791" s="19"/>
      <c r="AC837791" s="19"/>
      <c r="AD837791" s="19"/>
      <c r="AE837791" s="19"/>
      <c r="AF837791" s="19"/>
      <c r="AG837791" s="19"/>
      <c r="AH837791" s="19"/>
      <c r="AI837791" s="19"/>
      <c r="AJ837791" s="19"/>
      <c r="AK837791" s="19"/>
      <c r="AL837791" s="19"/>
      <c r="AM837791" s="19"/>
      <c r="AN837791" s="19"/>
      <c r="AO837791" s="19"/>
      <c r="AP837791"/>
    </row>
    <row r="837792" spans="1:42" s="116" customFormat="1" x14ac:dyDescent="0.3">
      <c r="A837792"/>
      <c r="B837792"/>
      <c r="C837792"/>
      <c r="D837792"/>
      <c r="E837792"/>
      <c r="F837792"/>
      <c r="G837792"/>
      <c r="H837792"/>
      <c r="I837792"/>
      <c r="J837792"/>
      <c r="K837792"/>
      <c r="L837792"/>
      <c r="M837792" s="115"/>
      <c r="N837792" s="115"/>
      <c r="O837792"/>
      <c r="P837792"/>
      <c r="Q837792"/>
      <c r="R837792" s="19"/>
      <c r="S837792" s="19"/>
      <c r="T837792"/>
      <c r="U837792" s="113"/>
      <c r="V837792" s="19"/>
      <c r="W837792" s="19"/>
      <c r="X837792" s="19"/>
      <c r="Y837792" s="19"/>
      <c r="Z837792" s="19"/>
      <c r="AA837792" s="19"/>
      <c r="AB837792" s="19"/>
      <c r="AC837792" s="19"/>
      <c r="AD837792" s="19"/>
      <c r="AE837792" s="19"/>
      <c r="AF837792" s="19"/>
      <c r="AG837792" s="19"/>
      <c r="AH837792" s="19"/>
      <c r="AI837792" s="19"/>
      <c r="AJ837792" s="19"/>
      <c r="AK837792" s="19"/>
      <c r="AL837792" s="19"/>
      <c r="AM837792" s="19"/>
      <c r="AN837792" s="19"/>
      <c r="AO837792" s="19"/>
      <c r="AP837792"/>
    </row>
    <row r="837793" spans="1:42" s="116" customFormat="1" x14ac:dyDescent="0.3">
      <c r="A837793"/>
      <c r="B837793"/>
      <c r="C837793"/>
      <c r="D837793"/>
      <c r="E837793"/>
      <c r="F837793"/>
      <c r="G837793"/>
      <c r="H837793"/>
      <c r="I837793"/>
      <c r="J837793"/>
      <c r="K837793"/>
      <c r="L837793"/>
      <c r="M837793" s="115"/>
      <c r="N837793" s="115"/>
      <c r="O837793"/>
      <c r="P837793"/>
      <c r="Q837793"/>
      <c r="R837793" s="19"/>
      <c r="S837793" s="19"/>
      <c r="T837793"/>
      <c r="U837793" s="113"/>
      <c r="V837793" s="19"/>
      <c r="W837793" s="19"/>
      <c r="X837793" s="19"/>
      <c r="Y837793" s="19"/>
      <c r="Z837793" s="19"/>
      <c r="AA837793" s="19"/>
      <c r="AB837793" s="19"/>
      <c r="AC837793" s="19"/>
      <c r="AD837793" s="19"/>
      <c r="AE837793" s="19"/>
      <c r="AF837793" s="19"/>
      <c r="AG837793" s="19"/>
      <c r="AH837793" s="19"/>
      <c r="AI837793" s="19"/>
      <c r="AJ837793" s="19"/>
      <c r="AK837793" s="19"/>
      <c r="AL837793" s="19"/>
      <c r="AM837793" s="19"/>
      <c r="AN837793" s="19"/>
      <c r="AO837793" s="19"/>
      <c r="AP837793"/>
    </row>
    <row r="837794" spans="1:42" s="116" customFormat="1" x14ac:dyDescent="0.3">
      <c r="A837794"/>
      <c r="B837794"/>
      <c r="C837794"/>
      <c r="D837794"/>
      <c r="E837794"/>
      <c r="F837794"/>
      <c r="G837794"/>
      <c r="H837794"/>
      <c r="I837794"/>
      <c r="J837794"/>
      <c r="K837794"/>
      <c r="L837794"/>
      <c r="M837794" s="115"/>
      <c r="N837794" s="115"/>
      <c r="O837794"/>
      <c r="P837794"/>
      <c r="Q837794"/>
      <c r="R837794" s="19"/>
      <c r="S837794" s="19"/>
      <c r="T837794"/>
      <c r="U837794" s="113"/>
      <c r="V837794" s="19"/>
      <c r="W837794" s="19"/>
      <c r="X837794" s="19"/>
      <c r="Y837794" s="19"/>
      <c r="Z837794" s="19"/>
      <c r="AA837794" s="19"/>
      <c r="AB837794" s="19"/>
      <c r="AC837794" s="19"/>
      <c r="AD837794" s="19"/>
      <c r="AE837794" s="19"/>
      <c r="AF837794" s="19"/>
      <c r="AG837794" s="19"/>
      <c r="AH837794" s="19"/>
      <c r="AI837794" s="19"/>
      <c r="AJ837794" s="19"/>
      <c r="AK837794" s="19"/>
      <c r="AL837794" s="19"/>
      <c r="AM837794" s="19"/>
      <c r="AN837794" s="19"/>
      <c r="AO837794" s="19"/>
      <c r="AP837794"/>
    </row>
    <row r="837795" spans="1:42" s="116" customFormat="1" x14ac:dyDescent="0.3">
      <c r="A837795"/>
      <c r="B837795"/>
      <c r="C837795"/>
      <c r="D837795"/>
      <c r="E837795"/>
      <c r="F837795"/>
      <c r="G837795"/>
      <c r="H837795"/>
      <c r="I837795"/>
      <c r="J837795"/>
      <c r="K837795"/>
      <c r="L837795"/>
      <c r="M837795" s="115"/>
      <c r="N837795" s="115"/>
      <c r="O837795"/>
      <c r="P837795"/>
      <c r="Q837795"/>
      <c r="R837795" s="19"/>
      <c r="S837795" s="19"/>
      <c r="T837795"/>
      <c r="U837795" s="113"/>
      <c r="V837795" s="19"/>
      <c r="W837795" s="19"/>
      <c r="X837795" s="19"/>
      <c r="Y837795" s="19"/>
      <c r="Z837795" s="19"/>
      <c r="AA837795" s="19"/>
      <c r="AB837795" s="19"/>
      <c r="AC837795" s="19"/>
      <c r="AD837795" s="19"/>
      <c r="AE837795" s="19"/>
      <c r="AF837795" s="19"/>
      <c r="AG837795" s="19"/>
      <c r="AH837795" s="19"/>
      <c r="AI837795" s="19"/>
      <c r="AJ837795" s="19"/>
      <c r="AK837795" s="19"/>
      <c r="AL837795" s="19"/>
      <c r="AM837795" s="19"/>
      <c r="AN837795" s="19"/>
      <c r="AO837795" s="19"/>
      <c r="AP837795"/>
    </row>
    <row r="837796" spans="1:42" s="116" customFormat="1" x14ac:dyDescent="0.3">
      <c r="A837796"/>
      <c r="B837796"/>
      <c r="C837796"/>
      <c r="D837796"/>
      <c r="E837796"/>
      <c r="F837796"/>
      <c r="G837796"/>
      <c r="H837796"/>
      <c r="I837796"/>
      <c r="J837796"/>
      <c r="K837796"/>
      <c r="L837796"/>
      <c r="M837796" s="115"/>
      <c r="N837796" s="115"/>
      <c r="O837796"/>
      <c r="P837796"/>
      <c r="Q837796"/>
      <c r="R837796" s="19"/>
      <c r="S837796" s="19"/>
      <c r="T837796"/>
      <c r="U837796" s="113"/>
      <c r="V837796" s="19"/>
      <c r="W837796" s="19"/>
      <c r="X837796" s="19"/>
      <c r="Y837796" s="19"/>
      <c r="Z837796" s="19"/>
      <c r="AA837796" s="19"/>
      <c r="AB837796" s="19"/>
      <c r="AC837796" s="19"/>
      <c r="AD837796" s="19"/>
      <c r="AE837796" s="19"/>
      <c r="AF837796" s="19"/>
      <c r="AG837796" s="19"/>
      <c r="AH837796" s="19"/>
      <c r="AI837796" s="19"/>
      <c r="AJ837796" s="19"/>
      <c r="AK837796" s="19"/>
      <c r="AL837796" s="19"/>
      <c r="AM837796" s="19"/>
      <c r="AN837796" s="19"/>
      <c r="AO837796" s="19"/>
      <c r="AP837796"/>
    </row>
    <row r="837797" spans="1:42" s="116" customFormat="1" x14ac:dyDescent="0.3">
      <c r="A837797"/>
      <c r="B837797"/>
      <c r="C837797"/>
      <c r="D837797"/>
      <c r="E837797"/>
      <c r="F837797"/>
      <c r="G837797"/>
      <c r="H837797"/>
      <c r="I837797"/>
      <c r="J837797"/>
      <c r="K837797"/>
      <c r="L837797"/>
      <c r="M837797" s="115"/>
      <c r="N837797" s="115"/>
      <c r="O837797"/>
      <c r="P837797"/>
      <c r="Q837797"/>
      <c r="R837797" s="19"/>
      <c r="S837797" s="19"/>
      <c r="T837797"/>
      <c r="U837797" s="113"/>
      <c r="V837797" s="19"/>
      <c r="W837797" s="19"/>
      <c r="X837797" s="19"/>
      <c r="Y837797" s="19"/>
      <c r="Z837797" s="19"/>
      <c r="AA837797" s="19"/>
      <c r="AB837797" s="19"/>
      <c r="AC837797" s="19"/>
      <c r="AD837797" s="19"/>
      <c r="AE837797" s="19"/>
      <c r="AF837797" s="19"/>
      <c r="AG837797" s="19"/>
      <c r="AH837797" s="19"/>
      <c r="AI837797" s="19"/>
      <c r="AJ837797" s="19"/>
      <c r="AK837797" s="19"/>
      <c r="AL837797" s="19"/>
      <c r="AM837797" s="19"/>
      <c r="AN837797" s="19"/>
      <c r="AO837797" s="19"/>
      <c r="AP837797"/>
    </row>
    <row r="837798" spans="1:42" s="116" customFormat="1" x14ac:dyDescent="0.3">
      <c r="A837798"/>
      <c r="B837798"/>
      <c r="C837798"/>
      <c r="D837798"/>
      <c r="E837798"/>
      <c r="F837798"/>
      <c r="G837798"/>
      <c r="H837798"/>
      <c r="I837798"/>
      <c r="J837798"/>
      <c r="K837798"/>
      <c r="L837798"/>
      <c r="M837798" s="115"/>
      <c r="N837798" s="115"/>
      <c r="O837798"/>
      <c r="P837798"/>
      <c r="Q837798"/>
      <c r="R837798" s="19"/>
      <c r="S837798" s="19"/>
      <c r="T837798"/>
      <c r="U837798" s="113"/>
      <c r="V837798" s="19"/>
      <c r="W837798" s="19"/>
      <c r="X837798" s="19"/>
      <c r="Y837798" s="19"/>
      <c r="Z837798" s="19"/>
      <c r="AA837798" s="19"/>
      <c r="AB837798" s="19"/>
      <c r="AC837798" s="19"/>
      <c r="AD837798" s="19"/>
      <c r="AE837798" s="19"/>
      <c r="AF837798" s="19"/>
      <c r="AG837798" s="19"/>
      <c r="AH837798" s="19"/>
      <c r="AI837798" s="19"/>
      <c r="AJ837798" s="19"/>
      <c r="AK837798" s="19"/>
      <c r="AL837798" s="19"/>
      <c r="AM837798" s="19"/>
      <c r="AN837798" s="19"/>
      <c r="AO837798" s="19"/>
      <c r="AP837798"/>
    </row>
    <row r="837799" spans="1:42" s="116" customFormat="1" x14ac:dyDescent="0.3">
      <c r="A837799"/>
      <c r="B837799"/>
      <c r="C837799"/>
      <c r="D837799"/>
      <c r="E837799"/>
      <c r="F837799"/>
      <c r="G837799"/>
      <c r="H837799"/>
      <c r="I837799"/>
      <c r="J837799"/>
      <c r="K837799"/>
      <c r="L837799"/>
      <c r="M837799" s="115"/>
      <c r="N837799" s="115"/>
      <c r="O837799"/>
      <c r="P837799"/>
      <c r="Q837799"/>
      <c r="R837799" s="19"/>
      <c r="S837799" s="19"/>
      <c r="T837799"/>
      <c r="U837799" s="113"/>
      <c r="V837799" s="19"/>
      <c r="W837799" s="19"/>
      <c r="X837799" s="19"/>
      <c r="Y837799" s="19"/>
      <c r="Z837799" s="19"/>
      <c r="AA837799" s="19"/>
      <c r="AB837799" s="19"/>
      <c r="AC837799" s="19"/>
      <c r="AD837799" s="19"/>
      <c r="AE837799" s="19"/>
      <c r="AF837799" s="19"/>
      <c r="AG837799" s="19"/>
      <c r="AH837799" s="19"/>
      <c r="AI837799" s="19"/>
      <c r="AJ837799" s="19"/>
      <c r="AK837799" s="19"/>
      <c r="AL837799" s="19"/>
      <c r="AM837799" s="19"/>
      <c r="AN837799" s="19"/>
      <c r="AO837799" s="19"/>
      <c r="AP837799"/>
    </row>
    <row r="837800" spans="1:42" s="116" customFormat="1" x14ac:dyDescent="0.3">
      <c r="A837800"/>
      <c r="B837800"/>
      <c r="C837800"/>
      <c r="D837800"/>
      <c r="E837800"/>
      <c r="F837800"/>
      <c r="G837800"/>
      <c r="H837800"/>
      <c r="I837800"/>
      <c r="J837800"/>
      <c r="K837800"/>
      <c r="L837800"/>
      <c r="M837800" s="115"/>
      <c r="N837800" s="115"/>
      <c r="O837800"/>
      <c r="P837800"/>
      <c r="Q837800"/>
      <c r="R837800" s="19"/>
      <c r="S837800" s="19"/>
      <c r="T837800"/>
      <c r="U837800" s="113"/>
      <c r="V837800" s="19"/>
      <c r="W837800" s="19"/>
      <c r="X837800" s="19"/>
      <c r="Y837800" s="19"/>
      <c r="Z837800" s="19"/>
      <c r="AA837800" s="19"/>
      <c r="AB837800" s="19"/>
      <c r="AC837800" s="19"/>
      <c r="AD837800" s="19"/>
      <c r="AE837800" s="19"/>
      <c r="AF837800" s="19"/>
      <c r="AG837800" s="19"/>
      <c r="AH837800" s="19"/>
      <c r="AI837800" s="19"/>
      <c r="AJ837800" s="19"/>
      <c r="AK837800" s="19"/>
      <c r="AL837800" s="19"/>
      <c r="AM837800" s="19"/>
      <c r="AN837800" s="19"/>
      <c r="AO837800" s="19"/>
      <c r="AP837800"/>
    </row>
    <row r="837801" spans="1:42" s="116" customFormat="1" x14ac:dyDescent="0.3">
      <c r="A837801"/>
      <c r="B837801"/>
      <c r="C837801"/>
      <c r="D837801"/>
      <c r="E837801"/>
      <c r="F837801"/>
      <c r="G837801"/>
      <c r="H837801"/>
      <c r="I837801"/>
      <c r="J837801"/>
      <c r="K837801"/>
      <c r="L837801"/>
      <c r="M837801" s="115"/>
      <c r="N837801" s="115"/>
      <c r="O837801"/>
      <c r="P837801"/>
      <c r="Q837801"/>
      <c r="R837801" s="19"/>
      <c r="S837801" s="19"/>
      <c r="T837801"/>
      <c r="U837801" s="113"/>
      <c r="V837801" s="19"/>
      <c r="W837801" s="19"/>
      <c r="X837801" s="19"/>
      <c r="Y837801" s="19"/>
      <c r="Z837801" s="19"/>
      <c r="AA837801" s="19"/>
      <c r="AB837801" s="19"/>
      <c r="AC837801" s="19"/>
      <c r="AD837801" s="19"/>
      <c r="AE837801" s="19"/>
      <c r="AF837801" s="19"/>
      <c r="AG837801" s="19"/>
      <c r="AH837801" s="19"/>
      <c r="AI837801" s="19"/>
      <c r="AJ837801" s="19"/>
      <c r="AK837801" s="19"/>
      <c r="AL837801" s="19"/>
      <c r="AM837801" s="19"/>
      <c r="AN837801" s="19"/>
      <c r="AO837801" s="19"/>
      <c r="AP837801"/>
    </row>
    <row r="837802" spans="1:42" s="116" customFormat="1" x14ac:dyDescent="0.3">
      <c r="A837802"/>
      <c r="B837802"/>
      <c r="C837802"/>
      <c r="D837802"/>
      <c r="E837802"/>
      <c r="F837802"/>
      <c r="G837802"/>
      <c r="H837802"/>
      <c r="I837802"/>
      <c r="J837802"/>
      <c r="K837802"/>
      <c r="L837802"/>
      <c r="M837802" s="115"/>
      <c r="N837802" s="115"/>
      <c r="O837802"/>
      <c r="P837802"/>
      <c r="Q837802"/>
      <c r="R837802" s="19"/>
      <c r="S837802" s="19"/>
      <c r="T837802"/>
      <c r="U837802" s="113"/>
      <c r="V837802" s="19"/>
      <c r="W837802" s="19"/>
      <c r="X837802" s="19"/>
      <c r="Y837802" s="19"/>
      <c r="Z837802" s="19"/>
      <c r="AA837802" s="19"/>
      <c r="AB837802" s="19"/>
      <c r="AC837802" s="19"/>
      <c r="AD837802" s="19"/>
      <c r="AE837802" s="19"/>
      <c r="AF837802" s="19"/>
      <c r="AG837802" s="19"/>
      <c r="AH837802" s="19"/>
      <c r="AI837802" s="19"/>
      <c r="AJ837802" s="19"/>
      <c r="AK837802" s="19"/>
      <c r="AL837802" s="19"/>
      <c r="AM837802" s="19"/>
      <c r="AN837802" s="19"/>
      <c r="AO837802" s="19"/>
      <c r="AP837802"/>
    </row>
    <row r="837803" spans="1:42" s="116" customFormat="1" x14ac:dyDescent="0.3">
      <c r="A837803"/>
      <c r="B837803"/>
      <c r="C837803"/>
      <c r="D837803"/>
      <c r="E837803"/>
      <c r="F837803"/>
      <c r="G837803"/>
      <c r="H837803"/>
      <c r="I837803"/>
      <c r="J837803"/>
      <c r="K837803"/>
      <c r="L837803"/>
      <c r="M837803" s="115"/>
      <c r="N837803" s="115"/>
      <c r="O837803"/>
      <c r="P837803"/>
      <c r="Q837803"/>
      <c r="R837803" s="19"/>
      <c r="S837803" s="19"/>
      <c r="T837803"/>
      <c r="U837803" s="113"/>
      <c r="V837803" s="19"/>
      <c r="W837803" s="19"/>
      <c r="X837803" s="19"/>
      <c r="Y837803" s="19"/>
      <c r="Z837803" s="19"/>
      <c r="AA837803" s="19"/>
      <c r="AB837803" s="19"/>
      <c r="AC837803" s="19"/>
      <c r="AD837803" s="19"/>
      <c r="AE837803" s="19"/>
      <c r="AF837803" s="19"/>
      <c r="AG837803" s="19"/>
      <c r="AH837803" s="19"/>
      <c r="AI837803" s="19"/>
      <c r="AJ837803" s="19"/>
      <c r="AK837803" s="19"/>
      <c r="AL837803" s="19"/>
      <c r="AM837803" s="19"/>
      <c r="AN837803" s="19"/>
      <c r="AO837803" s="19"/>
      <c r="AP837803"/>
    </row>
    <row r="837804" spans="1:42" s="116" customFormat="1" x14ac:dyDescent="0.3">
      <c r="A837804"/>
      <c r="B837804"/>
      <c r="C837804"/>
      <c r="D837804"/>
      <c r="E837804"/>
      <c r="F837804"/>
      <c r="G837804"/>
      <c r="H837804"/>
      <c r="I837804"/>
      <c r="J837804"/>
      <c r="K837804"/>
      <c r="L837804"/>
      <c r="M837804" s="115"/>
      <c r="N837804" s="115"/>
      <c r="O837804"/>
      <c r="P837804"/>
      <c r="Q837804"/>
      <c r="R837804" s="19"/>
      <c r="S837804" s="19"/>
      <c r="T837804"/>
      <c r="U837804" s="113"/>
      <c r="V837804" s="19"/>
      <c r="W837804" s="19"/>
      <c r="X837804" s="19"/>
      <c r="Y837804" s="19"/>
      <c r="Z837804" s="19"/>
      <c r="AA837804" s="19"/>
      <c r="AB837804" s="19"/>
      <c r="AC837804" s="19"/>
      <c r="AD837804" s="19"/>
      <c r="AE837804" s="19"/>
      <c r="AF837804" s="19"/>
      <c r="AG837804" s="19"/>
      <c r="AH837804" s="19"/>
      <c r="AI837804" s="19"/>
      <c r="AJ837804" s="19"/>
      <c r="AK837804" s="19"/>
      <c r="AL837804" s="19"/>
      <c r="AM837804" s="19"/>
      <c r="AN837804" s="19"/>
      <c r="AO837804" s="19"/>
      <c r="AP837804"/>
    </row>
    <row r="837805" spans="1:42" s="116" customFormat="1" x14ac:dyDescent="0.3">
      <c r="A837805"/>
      <c r="B837805"/>
      <c r="C837805"/>
      <c r="D837805"/>
      <c r="E837805"/>
      <c r="F837805"/>
      <c r="G837805"/>
      <c r="H837805"/>
      <c r="I837805"/>
      <c r="J837805"/>
      <c r="K837805"/>
      <c r="L837805"/>
      <c r="M837805" s="115"/>
      <c r="N837805" s="115"/>
      <c r="O837805"/>
      <c r="P837805"/>
      <c r="Q837805"/>
      <c r="R837805" s="19"/>
      <c r="S837805" s="19"/>
      <c r="T837805"/>
      <c r="U837805" s="113"/>
      <c r="V837805" s="19"/>
      <c r="W837805" s="19"/>
      <c r="X837805" s="19"/>
      <c r="Y837805" s="19"/>
      <c r="Z837805" s="19"/>
      <c r="AA837805" s="19"/>
      <c r="AB837805" s="19"/>
      <c r="AC837805" s="19"/>
      <c r="AD837805" s="19"/>
      <c r="AE837805" s="19"/>
      <c r="AF837805" s="19"/>
      <c r="AG837805" s="19"/>
      <c r="AH837805" s="19"/>
      <c r="AI837805" s="19"/>
      <c r="AJ837805" s="19"/>
      <c r="AK837805" s="19"/>
      <c r="AL837805" s="19"/>
      <c r="AM837805" s="19"/>
      <c r="AN837805" s="19"/>
      <c r="AO837805" s="19"/>
      <c r="AP837805"/>
    </row>
    <row r="837806" spans="1:42" s="116" customFormat="1" x14ac:dyDescent="0.3">
      <c r="A837806"/>
      <c r="B837806"/>
      <c r="C837806"/>
      <c r="D837806"/>
      <c r="E837806"/>
      <c r="F837806"/>
      <c r="G837806"/>
      <c r="H837806"/>
      <c r="I837806"/>
      <c r="J837806"/>
      <c r="K837806"/>
      <c r="L837806"/>
      <c r="M837806" s="115"/>
      <c r="N837806" s="115"/>
      <c r="O837806"/>
      <c r="P837806"/>
      <c r="Q837806"/>
      <c r="R837806" s="19"/>
      <c r="S837806" s="19"/>
      <c r="T837806"/>
      <c r="U837806" s="113"/>
      <c r="V837806" s="19"/>
      <c r="W837806" s="19"/>
      <c r="X837806" s="19"/>
      <c r="Y837806" s="19"/>
      <c r="Z837806" s="19"/>
      <c r="AA837806" s="19"/>
      <c r="AB837806" s="19"/>
      <c r="AC837806" s="19"/>
      <c r="AD837806" s="19"/>
      <c r="AE837806" s="19"/>
      <c r="AF837806" s="19"/>
      <c r="AG837806" s="19"/>
      <c r="AH837806" s="19"/>
      <c r="AI837806" s="19"/>
      <c r="AJ837806" s="19"/>
      <c r="AK837806" s="19"/>
      <c r="AL837806" s="19"/>
      <c r="AM837806" s="19"/>
      <c r="AN837806" s="19"/>
      <c r="AO837806" s="19"/>
      <c r="AP837806"/>
    </row>
    <row r="837807" spans="1:42" s="116" customFormat="1" x14ac:dyDescent="0.3">
      <c r="A837807"/>
      <c r="B837807"/>
      <c r="C837807"/>
      <c r="D837807"/>
      <c r="E837807"/>
      <c r="F837807"/>
      <c r="G837807"/>
      <c r="H837807"/>
      <c r="I837807"/>
      <c r="J837807"/>
      <c r="K837807"/>
      <c r="L837807"/>
      <c r="M837807" s="115"/>
      <c r="N837807" s="115"/>
      <c r="O837807"/>
      <c r="P837807"/>
      <c r="Q837807"/>
      <c r="R837807" s="19"/>
      <c r="S837807" s="19"/>
      <c r="T837807"/>
      <c r="U837807" s="113"/>
      <c r="V837807" s="19"/>
      <c r="W837807" s="19"/>
      <c r="X837807" s="19"/>
      <c r="Y837807" s="19"/>
      <c r="Z837807" s="19"/>
      <c r="AA837807" s="19"/>
      <c r="AB837807" s="19"/>
      <c r="AC837807" s="19"/>
      <c r="AD837807" s="19"/>
      <c r="AE837807" s="19"/>
      <c r="AF837807" s="19"/>
      <c r="AG837807" s="19"/>
      <c r="AH837807" s="19"/>
      <c r="AI837807" s="19"/>
      <c r="AJ837807" s="19"/>
      <c r="AK837807" s="19"/>
      <c r="AL837807" s="19"/>
      <c r="AM837807" s="19"/>
      <c r="AN837807" s="19"/>
      <c r="AO837807" s="19"/>
      <c r="AP837807"/>
    </row>
    <row r="837808" spans="1:42" s="116" customFormat="1" x14ac:dyDescent="0.3">
      <c r="A837808"/>
      <c r="B837808"/>
      <c r="C837808"/>
      <c r="D837808"/>
      <c r="E837808"/>
      <c r="F837808"/>
      <c r="G837808"/>
      <c r="H837808"/>
      <c r="I837808"/>
      <c r="J837808"/>
      <c r="K837808"/>
      <c r="L837808"/>
      <c r="M837808" s="115"/>
      <c r="N837808" s="115"/>
      <c r="O837808"/>
      <c r="P837808"/>
      <c r="Q837808"/>
      <c r="R837808" s="19"/>
      <c r="S837808" s="19"/>
      <c r="T837808"/>
      <c r="U837808" s="113"/>
      <c r="V837808" s="19"/>
      <c r="W837808" s="19"/>
      <c r="X837808" s="19"/>
      <c r="Y837808" s="19"/>
      <c r="Z837808" s="19"/>
      <c r="AA837808" s="19"/>
      <c r="AB837808" s="19"/>
      <c r="AC837808" s="19"/>
      <c r="AD837808" s="19"/>
      <c r="AE837808" s="19"/>
      <c r="AF837808" s="19"/>
      <c r="AG837808" s="19"/>
      <c r="AH837808" s="19"/>
      <c r="AI837808" s="19"/>
      <c r="AJ837808" s="19"/>
      <c r="AK837808" s="19"/>
      <c r="AL837808" s="19"/>
      <c r="AM837808" s="19"/>
      <c r="AN837808" s="19"/>
      <c r="AO837808" s="19"/>
      <c r="AP837808"/>
    </row>
    <row r="837809" spans="1:42" s="116" customFormat="1" x14ac:dyDescent="0.3">
      <c r="A837809"/>
      <c r="B837809"/>
      <c r="C837809"/>
      <c r="D837809"/>
      <c r="E837809"/>
      <c r="F837809"/>
      <c r="G837809"/>
      <c r="H837809"/>
      <c r="I837809"/>
      <c r="J837809"/>
      <c r="K837809"/>
      <c r="L837809"/>
      <c r="M837809" s="115"/>
      <c r="N837809" s="115"/>
      <c r="O837809"/>
      <c r="P837809"/>
      <c r="Q837809"/>
      <c r="R837809" s="19"/>
      <c r="S837809" s="19"/>
      <c r="T837809"/>
      <c r="U837809" s="113"/>
      <c r="V837809" s="19"/>
      <c r="W837809" s="19"/>
      <c r="X837809" s="19"/>
      <c r="Y837809" s="19"/>
      <c r="Z837809" s="19"/>
      <c r="AA837809" s="19"/>
      <c r="AB837809" s="19"/>
      <c r="AC837809" s="19"/>
      <c r="AD837809" s="19"/>
      <c r="AE837809" s="19"/>
      <c r="AF837809" s="19"/>
      <c r="AG837809" s="19"/>
      <c r="AH837809" s="19"/>
      <c r="AI837809" s="19"/>
      <c r="AJ837809" s="19"/>
      <c r="AK837809" s="19"/>
      <c r="AL837809" s="19"/>
      <c r="AM837809" s="19"/>
      <c r="AN837809" s="19"/>
      <c r="AO837809" s="19"/>
      <c r="AP837809"/>
    </row>
    <row r="837810" spans="1:42" s="116" customFormat="1" x14ac:dyDescent="0.3">
      <c r="A837810"/>
      <c r="B837810"/>
      <c r="C837810"/>
      <c r="D837810"/>
      <c r="E837810"/>
      <c r="F837810"/>
      <c r="G837810"/>
      <c r="H837810"/>
      <c r="I837810"/>
      <c r="J837810"/>
      <c r="K837810"/>
      <c r="L837810"/>
      <c r="M837810" s="115"/>
      <c r="N837810" s="115"/>
      <c r="O837810"/>
      <c r="P837810"/>
      <c r="Q837810"/>
      <c r="R837810" s="19"/>
      <c r="S837810" s="19"/>
      <c r="T837810"/>
      <c r="U837810" s="113"/>
      <c r="V837810" s="19"/>
      <c r="W837810" s="19"/>
      <c r="X837810" s="19"/>
      <c r="Y837810" s="19"/>
      <c r="Z837810" s="19"/>
      <c r="AA837810" s="19"/>
      <c r="AB837810" s="19"/>
      <c r="AC837810" s="19"/>
      <c r="AD837810" s="19"/>
      <c r="AE837810" s="19"/>
      <c r="AF837810" s="19"/>
      <c r="AG837810" s="19"/>
      <c r="AH837810" s="19"/>
      <c r="AI837810" s="19"/>
      <c r="AJ837810" s="19"/>
      <c r="AK837810" s="19"/>
      <c r="AL837810" s="19"/>
      <c r="AM837810" s="19"/>
      <c r="AN837810" s="19"/>
      <c r="AO837810" s="19"/>
      <c r="AP837810"/>
    </row>
    <row r="837811" spans="1:42" s="116" customFormat="1" x14ac:dyDescent="0.3">
      <c r="A837811"/>
      <c r="B837811"/>
      <c r="C837811"/>
      <c r="D837811"/>
      <c r="E837811"/>
      <c r="F837811"/>
      <c r="G837811"/>
      <c r="H837811"/>
      <c r="I837811"/>
      <c r="J837811"/>
      <c r="K837811"/>
      <c r="L837811"/>
      <c r="M837811" s="115"/>
      <c r="N837811" s="115"/>
      <c r="O837811"/>
      <c r="P837811"/>
      <c r="Q837811"/>
      <c r="R837811" s="19"/>
      <c r="S837811" s="19"/>
      <c r="T837811"/>
      <c r="U837811" s="113"/>
      <c r="V837811" s="19"/>
      <c r="W837811" s="19"/>
      <c r="X837811" s="19"/>
      <c r="Y837811" s="19"/>
      <c r="Z837811" s="19"/>
      <c r="AA837811" s="19"/>
      <c r="AB837811" s="19"/>
      <c r="AC837811" s="19"/>
      <c r="AD837811" s="19"/>
      <c r="AE837811" s="19"/>
      <c r="AF837811" s="19"/>
      <c r="AG837811" s="19"/>
      <c r="AH837811" s="19"/>
      <c r="AI837811" s="19"/>
      <c r="AJ837811" s="19"/>
      <c r="AK837811" s="19"/>
      <c r="AL837811" s="19"/>
      <c r="AM837811" s="19"/>
      <c r="AN837811" s="19"/>
      <c r="AO837811" s="19"/>
      <c r="AP837811"/>
    </row>
    <row r="837812" spans="1:42" s="116" customFormat="1" x14ac:dyDescent="0.3">
      <c r="A837812"/>
      <c r="B837812"/>
      <c r="C837812"/>
      <c r="D837812"/>
      <c r="E837812"/>
      <c r="F837812"/>
      <c r="G837812"/>
      <c r="H837812"/>
      <c r="I837812"/>
      <c r="J837812"/>
      <c r="K837812"/>
      <c r="L837812"/>
      <c r="M837812" s="115"/>
      <c r="N837812" s="115"/>
      <c r="O837812"/>
      <c r="P837812"/>
      <c r="Q837812"/>
      <c r="R837812" s="19"/>
      <c r="S837812" s="19"/>
      <c r="T837812"/>
      <c r="U837812" s="113"/>
      <c r="V837812" s="19"/>
      <c r="W837812" s="19"/>
      <c r="X837812" s="19"/>
      <c r="Y837812" s="19"/>
      <c r="Z837812" s="19"/>
      <c r="AA837812" s="19"/>
      <c r="AB837812" s="19"/>
      <c r="AC837812" s="19"/>
      <c r="AD837812" s="19"/>
      <c r="AE837812" s="19"/>
      <c r="AF837812" s="19"/>
      <c r="AG837812" s="19"/>
      <c r="AH837812" s="19"/>
      <c r="AI837812" s="19"/>
      <c r="AJ837812" s="19"/>
      <c r="AK837812" s="19"/>
      <c r="AL837812" s="19"/>
      <c r="AM837812" s="19"/>
      <c r="AN837812" s="19"/>
      <c r="AO837812" s="19"/>
      <c r="AP837812"/>
    </row>
    <row r="837813" spans="1:42" s="116" customFormat="1" x14ac:dyDescent="0.3">
      <c r="A837813"/>
      <c r="B837813"/>
      <c r="C837813"/>
      <c r="D837813"/>
      <c r="E837813"/>
      <c r="F837813"/>
      <c r="G837813"/>
      <c r="H837813"/>
      <c r="I837813"/>
      <c r="J837813"/>
      <c r="K837813"/>
      <c r="L837813"/>
      <c r="M837813" s="115"/>
      <c r="N837813" s="115"/>
      <c r="O837813"/>
      <c r="P837813"/>
      <c r="Q837813"/>
      <c r="R837813" s="19"/>
      <c r="S837813" s="19"/>
      <c r="T837813"/>
      <c r="U837813" s="113"/>
      <c r="V837813" s="19"/>
      <c r="W837813" s="19"/>
      <c r="X837813" s="19"/>
      <c r="Y837813" s="19"/>
      <c r="Z837813" s="19"/>
      <c r="AA837813" s="19"/>
      <c r="AB837813" s="19"/>
      <c r="AC837813" s="19"/>
      <c r="AD837813" s="19"/>
      <c r="AE837813" s="19"/>
      <c r="AF837813" s="19"/>
      <c r="AG837813" s="19"/>
      <c r="AH837813" s="19"/>
      <c r="AI837813" s="19"/>
      <c r="AJ837813" s="19"/>
      <c r="AK837813" s="19"/>
      <c r="AL837813" s="19"/>
      <c r="AM837813" s="19"/>
      <c r="AN837813" s="19"/>
      <c r="AO837813" s="19"/>
      <c r="AP837813"/>
    </row>
    <row r="837814" spans="1:42" s="116" customFormat="1" x14ac:dyDescent="0.3">
      <c r="A837814"/>
      <c r="B837814"/>
      <c r="C837814"/>
      <c r="D837814"/>
      <c r="E837814"/>
      <c r="F837814"/>
      <c r="G837814"/>
      <c r="H837814"/>
      <c r="I837814"/>
      <c r="J837814"/>
      <c r="K837814"/>
      <c r="L837814"/>
      <c r="M837814" s="115"/>
      <c r="N837814" s="115"/>
      <c r="O837814"/>
      <c r="P837814"/>
      <c r="Q837814"/>
      <c r="R837814" s="19"/>
      <c r="S837814" s="19"/>
      <c r="T837814"/>
      <c r="U837814" s="113"/>
      <c r="V837814" s="19"/>
      <c r="W837814" s="19"/>
      <c r="X837814" s="19"/>
      <c r="Y837814" s="19"/>
      <c r="Z837814" s="19"/>
      <c r="AA837814" s="19"/>
      <c r="AB837814" s="19"/>
      <c r="AC837814" s="19"/>
      <c r="AD837814" s="19"/>
      <c r="AE837814" s="19"/>
      <c r="AF837814" s="19"/>
      <c r="AG837814" s="19"/>
      <c r="AH837814" s="19"/>
      <c r="AI837814" s="19"/>
      <c r="AJ837814" s="19"/>
      <c r="AK837814" s="19"/>
      <c r="AL837814" s="19"/>
      <c r="AM837814" s="19"/>
      <c r="AN837814" s="19"/>
      <c r="AO837814" s="19"/>
      <c r="AP837814"/>
    </row>
    <row r="837815" spans="1:42" s="116" customFormat="1" x14ac:dyDescent="0.3">
      <c r="A837815"/>
      <c r="B837815"/>
      <c r="C837815"/>
      <c r="D837815"/>
      <c r="E837815"/>
      <c r="F837815"/>
      <c r="G837815"/>
      <c r="H837815"/>
      <c r="I837815"/>
      <c r="J837815"/>
      <c r="K837815"/>
      <c r="L837815"/>
      <c r="M837815" s="115"/>
      <c r="N837815" s="115"/>
      <c r="O837815"/>
      <c r="P837815"/>
      <c r="Q837815"/>
      <c r="R837815" s="19"/>
      <c r="S837815" s="19"/>
      <c r="T837815"/>
      <c r="U837815" s="113"/>
      <c r="V837815" s="19"/>
      <c r="W837815" s="19"/>
      <c r="X837815" s="19"/>
      <c r="Y837815" s="19"/>
      <c r="Z837815" s="19"/>
      <c r="AA837815" s="19"/>
      <c r="AB837815" s="19"/>
      <c r="AC837815" s="19"/>
      <c r="AD837815" s="19"/>
      <c r="AE837815" s="19"/>
      <c r="AF837815" s="19"/>
      <c r="AG837815" s="19"/>
      <c r="AH837815" s="19"/>
      <c r="AI837815" s="19"/>
      <c r="AJ837815" s="19"/>
      <c r="AK837815" s="19"/>
      <c r="AL837815" s="19"/>
      <c r="AM837815" s="19"/>
      <c r="AN837815" s="19"/>
      <c r="AO837815" s="19"/>
      <c r="AP837815"/>
    </row>
    <row r="837816" spans="1:42" s="116" customFormat="1" x14ac:dyDescent="0.3">
      <c r="A837816"/>
      <c r="B837816"/>
      <c r="C837816"/>
      <c r="D837816"/>
      <c r="E837816"/>
      <c r="F837816"/>
      <c r="G837816"/>
      <c r="H837816"/>
      <c r="I837816"/>
      <c r="J837816"/>
      <c r="K837816"/>
      <c r="L837816"/>
      <c r="M837816" s="115"/>
      <c r="N837816" s="115"/>
      <c r="O837816"/>
      <c r="P837816"/>
      <c r="Q837816"/>
      <c r="R837816" s="19"/>
      <c r="S837816" s="19"/>
      <c r="T837816"/>
      <c r="U837816" s="113"/>
      <c r="V837816" s="19"/>
      <c r="W837816" s="19"/>
      <c r="X837816" s="19"/>
      <c r="Y837816" s="19"/>
      <c r="Z837816" s="19"/>
      <c r="AA837816" s="19"/>
      <c r="AB837816" s="19"/>
      <c r="AC837816" s="19"/>
      <c r="AD837816" s="19"/>
      <c r="AE837816" s="19"/>
      <c r="AF837816" s="19"/>
      <c r="AG837816" s="19"/>
      <c r="AH837816" s="19"/>
      <c r="AI837816" s="19"/>
      <c r="AJ837816" s="19"/>
      <c r="AK837816" s="19"/>
      <c r="AL837816" s="19"/>
      <c r="AM837816" s="19"/>
      <c r="AN837816" s="19"/>
      <c r="AO837816" s="19"/>
      <c r="AP837816"/>
    </row>
    <row r="837817" spans="1:42" s="116" customFormat="1" x14ac:dyDescent="0.3">
      <c r="A837817"/>
      <c r="B837817"/>
      <c r="C837817"/>
      <c r="D837817"/>
      <c r="E837817"/>
      <c r="F837817"/>
      <c r="G837817"/>
      <c r="H837817"/>
      <c r="I837817"/>
      <c r="J837817"/>
      <c r="K837817"/>
      <c r="L837817"/>
      <c r="M837817" s="115"/>
      <c r="N837817" s="115"/>
      <c r="O837817"/>
      <c r="P837817"/>
      <c r="Q837817"/>
      <c r="R837817" s="19"/>
      <c r="S837817" s="19"/>
      <c r="T837817"/>
      <c r="U837817" s="113"/>
      <c r="V837817" s="19"/>
      <c r="W837817" s="19"/>
      <c r="X837817" s="19"/>
      <c r="Y837817" s="19"/>
      <c r="Z837817" s="19"/>
      <c r="AA837817" s="19"/>
      <c r="AB837817" s="19"/>
      <c r="AC837817" s="19"/>
      <c r="AD837817" s="19"/>
      <c r="AE837817" s="19"/>
      <c r="AF837817" s="19"/>
      <c r="AG837817" s="19"/>
      <c r="AH837817" s="19"/>
      <c r="AI837817" s="19"/>
      <c r="AJ837817" s="19"/>
      <c r="AK837817" s="19"/>
      <c r="AL837817" s="19"/>
      <c r="AM837817" s="19"/>
      <c r="AN837817" s="19"/>
      <c r="AO837817" s="19"/>
      <c r="AP837817"/>
    </row>
    <row r="837818" spans="1:42" s="116" customFormat="1" x14ac:dyDescent="0.3">
      <c r="A837818"/>
      <c r="B837818"/>
      <c r="C837818"/>
      <c r="D837818"/>
      <c r="E837818"/>
      <c r="F837818"/>
      <c r="G837818"/>
      <c r="H837818"/>
      <c r="I837818"/>
      <c r="J837818"/>
      <c r="K837818"/>
      <c r="L837818"/>
      <c r="M837818" s="115"/>
      <c r="N837818" s="115"/>
      <c r="O837818"/>
      <c r="P837818"/>
      <c r="Q837818"/>
      <c r="R837818" s="19"/>
      <c r="S837818" s="19"/>
      <c r="T837818"/>
      <c r="U837818" s="113"/>
      <c r="V837818" s="19"/>
      <c r="W837818" s="19"/>
      <c r="X837818" s="19"/>
      <c r="Y837818" s="19"/>
      <c r="Z837818" s="19"/>
      <c r="AA837818" s="19"/>
      <c r="AB837818" s="19"/>
      <c r="AC837818" s="19"/>
      <c r="AD837818" s="19"/>
      <c r="AE837818" s="19"/>
      <c r="AF837818" s="19"/>
      <c r="AG837818" s="19"/>
      <c r="AH837818" s="19"/>
      <c r="AI837818" s="19"/>
      <c r="AJ837818" s="19"/>
      <c r="AK837818" s="19"/>
      <c r="AL837818" s="19"/>
      <c r="AM837818" s="19"/>
      <c r="AN837818" s="19"/>
      <c r="AO837818" s="19"/>
      <c r="AP837818"/>
    </row>
    <row r="837819" spans="1:42" s="116" customFormat="1" x14ac:dyDescent="0.3">
      <c r="A837819"/>
      <c r="B837819"/>
      <c r="C837819"/>
      <c r="D837819"/>
      <c r="E837819"/>
      <c r="F837819"/>
      <c r="G837819"/>
      <c r="H837819"/>
      <c r="I837819"/>
      <c r="J837819"/>
      <c r="K837819"/>
      <c r="L837819"/>
      <c r="M837819" s="115"/>
      <c r="N837819" s="115"/>
      <c r="O837819"/>
      <c r="P837819"/>
      <c r="Q837819"/>
      <c r="R837819" s="19"/>
      <c r="S837819" s="19"/>
      <c r="T837819"/>
      <c r="U837819" s="113"/>
      <c r="V837819" s="19"/>
      <c r="W837819" s="19"/>
      <c r="X837819" s="19"/>
      <c r="Y837819" s="19"/>
      <c r="Z837819" s="19"/>
      <c r="AA837819" s="19"/>
      <c r="AB837819" s="19"/>
      <c r="AC837819" s="19"/>
      <c r="AD837819" s="19"/>
      <c r="AE837819" s="19"/>
      <c r="AF837819" s="19"/>
      <c r="AG837819" s="19"/>
      <c r="AH837819" s="19"/>
      <c r="AI837819" s="19"/>
      <c r="AJ837819" s="19"/>
      <c r="AK837819" s="19"/>
      <c r="AL837819" s="19"/>
      <c r="AM837819" s="19"/>
      <c r="AN837819" s="19"/>
      <c r="AO837819" s="19"/>
      <c r="AP837819"/>
    </row>
    <row r="837820" spans="1:42" s="116" customFormat="1" x14ac:dyDescent="0.3">
      <c r="A837820"/>
      <c r="B837820"/>
      <c r="C837820"/>
      <c r="D837820"/>
      <c r="E837820"/>
      <c r="F837820"/>
      <c r="G837820"/>
      <c r="H837820"/>
      <c r="I837820"/>
      <c r="J837820"/>
      <c r="K837820"/>
      <c r="L837820"/>
      <c r="M837820" s="115"/>
      <c r="N837820" s="115"/>
      <c r="O837820"/>
      <c r="P837820"/>
      <c r="Q837820"/>
      <c r="R837820" s="19"/>
      <c r="S837820" s="19"/>
      <c r="T837820"/>
      <c r="U837820" s="113"/>
      <c r="V837820" s="19"/>
      <c r="W837820" s="19"/>
      <c r="X837820" s="19"/>
      <c r="Y837820" s="19"/>
      <c r="Z837820" s="19"/>
      <c r="AA837820" s="19"/>
      <c r="AB837820" s="19"/>
      <c r="AC837820" s="19"/>
      <c r="AD837820" s="19"/>
      <c r="AE837820" s="19"/>
      <c r="AF837820" s="19"/>
      <c r="AG837820" s="19"/>
      <c r="AH837820" s="19"/>
      <c r="AI837820" s="19"/>
      <c r="AJ837820" s="19"/>
      <c r="AK837820" s="19"/>
      <c r="AL837820" s="19"/>
      <c r="AM837820" s="19"/>
      <c r="AN837820" s="19"/>
      <c r="AO837820" s="19"/>
      <c r="AP837820"/>
    </row>
    <row r="837821" spans="1:42" s="116" customFormat="1" x14ac:dyDescent="0.3">
      <c r="A837821"/>
      <c r="B837821"/>
      <c r="C837821"/>
      <c r="D837821"/>
      <c r="E837821"/>
      <c r="F837821"/>
      <c r="G837821"/>
      <c r="H837821"/>
      <c r="I837821"/>
      <c r="J837821"/>
      <c r="K837821"/>
      <c r="L837821"/>
      <c r="M837821" s="115"/>
      <c r="N837821" s="115"/>
      <c r="O837821"/>
      <c r="P837821"/>
      <c r="Q837821"/>
      <c r="R837821" s="19"/>
      <c r="S837821" s="19"/>
      <c r="T837821"/>
      <c r="U837821" s="113"/>
      <c r="V837821" s="19"/>
      <c r="W837821" s="19"/>
      <c r="X837821" s="19"/>
      <c r="Y837821" s="19"/>
      <c r="Z837821" s="19"/>
      <c r="AA837821" s="19"/>
      <c r="AB837821" s="19"/>
      <c r="AC837821" s="19"/>
      <c r="AD837821" s="19"/>
      <c r="AE837821" s="19"/>
      <c r="AF837821" s="19"/>
      <c r="AG837821" s="19"/>
      <c r="AH837821" s="19"/>
      <c r="AI837821" s="19"/>
      <c r="AJ837821" s="19"/>
      <c r="AK837821" s="19"/>
      <c r="AL837821" s="19"/>
      <c r="AM837821" s="19"/>
      <c r="AN837821" s="19"/>
      <c r="AO837821" s="19"/>
      <c r="AP837821"/>
    </row>
    <row r="837822" spans="1:42" s="116" customFormat="1" x14ac:dyDescent="0.3">
      <c r="A837822"/>
      <c r="B837822"/>
      <c r="C837822"/>
      <c r="D837822"/>
      <c r="E837822"/>
      <c r="F837822"/>
      <c r="G837822"/>
      <c r="H837822"/>
      <c r="I837822"/>
      <c r="J837822"/>
      <c r="K837822"/>
      <c r="L837822"/>
      <c r="M837822" s="115"/>
      <c r="N837822" s="115"/>
      <c r="O837822"/>
      <c r="P837822"/>
      <c r="Q837822"/>
      <c r="R837822" s="19"/>
      <c r="S837822" s="19"/>
      <c r="T837822"/>
      <c r="U837822" s="113"/>
      <c r="V837822" s="19"/>
      <c r="W837822" s="19"/>
      <c r="X837822" s="19"/>
      <c r="Y837822" s="19"/>
      <c r="Z837822" s="19"/>
      <c r="AA837822" s="19"/>
      <c r="AB837822" s="19"/>
      <c r="AC837822" s="19"/>
      <c r="AD837822" s="19"/>
      <c r="AE837822" s="19"/>
      <c r="AF837822" s="19"/>
      <c r="AG837822" s="19"/>
      <c r="AH837822" s="19"/>
      <c r="AI837822" s="19"/>
      <c r="AJ837822" s="19"/>
      <c r="AK837822" s="19"/>
      <c r="AL837822" s="19"/>
      <c r="AM837822" s="19"/>
      <c r="AN837822" s="19"/>
      <c r="AO837822" s="19"/>
      <c r="AP837822"/>
    </row>
    <row r="837823" spans="1:42" s="116" customFormat="1" x14ac:dyDescent="0.3">
      <c r="A837823"/>
      <c r="B837823"/>
      <c r="C837823"/>
      <c r="D837823"/>
      <c r="E837823"/>
      <c r="F837823"/>
      <c r="G837823"/>
      <c r="H837823"/>
      <c r="I837823"/>
      <c r="J837823"/>
      <c r="K837823"/>
      <c r="L837823"/>
      <c r="M837823" s="115"/>
      <c r="N837823" s="115"/>
      <c r="O837823"/>
      <c r="P837823"/>
      <c r="Q837823"/>
      <c r="R837823" s="19"/>
      <c r="S837823" s="19"/>
      <c r="T837823"/>
      <c r="U837823" s="113"/>
      <c r="V837823" s="19"/>
      <c r="W837823" s="19"/>
      <c r="X837823" s="19"/>
      <c r="Y837823" s="19"/>
      <c r="Z837823" s="19"/>
      <c r="AA837823" s="19"/>
      <c r="AB837823" s="19"/>
      <c r="AC837823" s="19"/>
      <c r="AD837823" s="19"/>
      <c r="AE837823" s="19"/>
      <c r="AF837823" s="19"/>
      <c r="AG837823" s="19"/>
      <c r="AH837823" s="19"/>
      <c r="AI837823" s="19"/>
      <c r="AJ837823" s="19"/>
      <c r="AK837823" s="19"/>
      <c r="AL837823" s="19"/>
      <c r="AM837823" s="19"/>
      <c r="AN837823" s="19"/>
      <c r="AO837823" s="19"/>
      <c r="AP837823"/>
    </row>
    <row r="837824" spans="1:42" s="116" customFormat="1" x14ac:dyDescent="0.3">
      <c r="A837824"/>
      <c r="B837824"/>
      <c r="C837824"/>
      <c r="D837824"/>
      <c r="E837824"/>
      <c r="F837824"/>
      <c r="G837824"/>
      <c r="H837824"/>
      <c r="I837824"/>
      <c r="J837824"/>
      <c r="K837824"/>
      <c r="L837824"/>
      <c r="M837824" s="115"/>
      <c r="N837824" s="115"/>
      <c r="O837824"/>
      <c r="P837824"/>
      <c r="Q837824"/>
      <c r="R837824" s="19"/>
      <c r="S837824" s="19"/>
      <c r="T837824"/>
      <c r="U837824" s="113"/>
      <c r="V837824" s="19"/>
      <c r="W837824" s="19"/>
      <c r="X837824" s="19"/>
      <c r="Y837824" s="19"/>
      <c r="Z837824" s="19"/>
      <c r="AA837824" s="19"/>
      <c r="AB837824" s="19"/>
      <c r="AC837824" s="19"/>
      <c r="AD837824" s="19"/>
      <c r="AE837824" s="19"/>
      <c r="AF837824" s="19"/>
      <c r="AG837824" s="19"/>
      <c r="AH837824" s="19"/>
      <c r="AI837824" s="19"/>
      <c r="AJ837824" s="19"/>
      <c r="AK837824" s="19"/>
      <c r="AL837824" s="19"/>
      <c r="AM837824" s="19"/>
      <c r="AN837824" s="19"/>
      <c r="AO837824" s="19"/>
      <c r="AP837824"/>
    </row>
    <row r="837825" spans="1:42" s="116" customFormat="1" x14ac:dyDescent="0.3">
      <c r="A837825"/>
      <c r="B837825"/>
      <c r="C837825"/>
      <c r="D837825"/>
      <c r="E837825"/>
      <c r="F837825"/>
      <c r="G837825"/>
      <c r="H837825"/>
      <c r="I837825"/>
      <c r="J837825"/>
      <c r="K837825"/>
      <c r="L837825"/>
      <c r="M837825" s="115"/>
      <c r="N837825" s="115"/>
      <c r="O837825"/>
      <c r="P837825"/>
      <c r="Q837825"/>
      <c r="R837825" s="19"/>
      <c r="S837825" s="19"/>
      <c r="T837825"/>
      <c r="U837825" s="113"/>
      <c r="V837825" s="19"/>
      <c r="W837825" s="19"/>
      <c r="X837825" s="19"/>
      <c r="Y837825" s="19"/>
      <c r="Z837825" s="19"/>
      <c r="AA837825" s="19"/>
      <c r="AB837825" s="19"/>
      <c r="AC837825" s="19"/>
      <c r="AD837825" s="19"/>
      <c r="AE837825" s="19"/>
      <c r="AF837825" s="19"/>
      <c r="AG837825" s="19"/>
      <c r="AH837825" s="19"/>
      <c r="AI837825" s="19"/>
      <c r="AJ837825" s="19"/>
      <c r="AK837825" s="19"/>
      <c r="AL837825" s="19"/>
      <c r="AM837825" s="19"/>
      <c r="AN837825" s="19"/>
      <c r="AO837825" s="19"/>
      <c r="AP837825"/>
    </row>
    <row r="837826" spans="1:42" s="116" customFormat="1" x14ac:dyDescent="0.3">
      <c r="A837826"/>
      <c r="B837826"/>
      <c r="C837826"/>
      <c r="D837826"/>
      <c r="E837826"/>
      <c r="F837826"/>
      <c r="G837826"/>
      <c r="H837826"/>
      <c r="I837826"/>
      <c r="J837826"/>
      <c r="K837826"/>
      <c r="L837826"/>
      <c r="M837826" s="115"/>
      <c r="N837826" s="115"/>
      <c r="O837826"/>
      <c r="P837826"/>
      <c r="Q837826"/>
      <c r="R837826" s="19"/>
      <c r="S837826" s="19"/>
      <c r="T837826"/>
      <c r="U837826" s="113"/>
      <c r="V837826" s="19"/>
      <c r="W837826" s="19"/>
      <c r="X837826" s="19"/>
      <c r="Y837826" s="19"/>
      <c r="Z837826" s="19"/>
      <c r="AA837826" s="19"/>
      <c r="AB837826" s="19"/>
      <c r="AC837826" s="19"/>
      <c r="AD837826" s="19"/>
      <c r="AE837826" s="19"/>
      <c r="AF837826" s="19"/>
      <c r="AG837826" s="19"/>
      <c r="AH837826" s="19"/>
      <c r="AI837826" s="19"/>
      <c r="AJ837826" s="19"/>
      <c r="AK837826" s="19"/>
      <c r="AL837826" s="19"/>
      <c r="AM837826" s="19"/>
      <c r="AN837826" s="19"/>
      <c r="AO837826" s="19"/>
      <c r="AP837826"/>
    </row>
    <row r="837827" spans="1:42" s="116" customFormat="1" x14ac:dyDescent="0.3">
      <c r="A837827"/>
      <c r="B837827"/>
      <c r="C837827"/>
      <c r="D837827"/>
      <c r="E837827"/>
      <c r="F837827"/>
      <c r="G837827"/>
      <c r="H837827"/>
      <c r="I837827"/>
      <c r="J837827"/>
      <c r="K837827"/>
      <c r="L837827"/>
      <c r="M837827" s="115"/>
      <c r="N837827" s="115"/>
      <c r="O837827"/>
      <c r="P837827"/>
      <c r="Q837827"/>
      <c r="R837827" s="19"/>
      <c r="S837827" s="19"/>
      <c r="T837827"/>
      <c r="U837827" s="113"/>
      <c r="V837827" s="19"/>
      <c r="W837827" s="19"/>
      <c r="X837827" s="19"/>
      <c r="Y837827" s="19"/>
      <c r="Z837827" s="19"/>
      <c r="AA837827" s="19"/>
      <c r="AB837827" s="19"/>
      <c r="AC837827" s="19"/>
      <c r="AD837827" s="19"/>
      <c r="AE837827" s="19"/>
      <c r="AF837827" s="19"/>
      <c r="AG837827" s="19"/>
      <c r="AH837827" s="19"/>
      <c r="AI837827" s="19"/>
      <c r="AJ837827" s="19"/>
      <c r="AK837827" s="19"/>
      <c r="AL837827" s="19"/>
      <c r="AM837827" s="19"/>
      <c r="AN837827" s="19"/>
      <c r="AO837827" s="19"/>
      <c r="AP837827"/>
    </row>
    <row r="837828" spans="1:42" s="116" customFormat="1" x14ac:dyDescent="0.3">
      <c r="A837828"/>
      <c r="B837828"/>
      <c r="C837828"/>
      <c r="D837828"/>
      <c r="E837828"/>
      <c r="F837828"/>
      <c r="G837828"/>
      <c r="H837828"/>
      <c r="I837828"/>
      <c r="J837828"/>
      <c r="K837828"/>
      <c r="L837828"/>
      <c r="M837828" s="115"/>
      <c r="N837828" s="115"/>
      <c r="O837828"/>
      <c r="P837828"/>
      <c r="Q837828"/>
      <c r="R837828" s="19"/>
      <c r="S837828" s="19"/>
      <c r="T837828"/>
      <c r="U837828" s="113"/>
      <c r="V837828" s="19"/>
      <c r="W837828" s="19"/>
      <c r="X837828" s="19"/>
      <c r="Y837828" s="19"/>
      <c r="Z837828" s="19"/>
      <c r="AA837828" s="19"/>
      <c r="AB837828" s="19"/>
      <c r="AC837828" s="19"/>
      <c r="AD837828" s="19"/>
      <c r="AE837828" s="19"/>
      <c r="AF837828" s="19"/>
      <c r="AG837828" s="19"/>
      <c r="AH837828" s="19"/>
      <c r="AI837828" s="19"/>
      <c r="AJ837828" s="19"/>
      <c r="AK837828" s="19"/>
      <c r="AL837828" s="19"/>
      <c r="AM837828" s="19"/>
      <c r="AN837828" s="19"/>
      <c r="AO837828" s="19"/>
      <c r="AP837828"/>
    </row>
    <row r="837829" spans="1:42" s="116" customFormat="1" x14ac:dyDescent="0.3">
      <c r="A837829"/>
      <c r="B837829"/>
      <c r="C837829"/>
      <c r="D837829"/>
      <c r="E837829"/>
      <c r="F837829"/>
      <c r="G837829"/>
      <c r="H837829"/>
      <c r="I837829"/>
      <c r="J837829"/>
      <c r="K837829"/>
      <c r="L837829"/>
      <c r="M837829" s="115"/>
      <c r="N837829" s="115"/>
      <c r="O837829"/>
      <c r="P837829"/>
      <c r="Q837829"/>
      <c r="R837829" s="19"/>
      <c r="S837829" s="19"/>
      <c r="T837829"/>
      <c r="U837829" s="113"/>
      <c r="V837829" s="19"/>
      <c r="W837829" s="19"/>
      <c r="X837829" s="19"/>
      <c r="Y837829" s="19"/>
      <c r="Z837829" s="19"/>
      <c r="AA837829" s="19"/>
      <c r="AB837829" s="19"/>
      <c r="AC837829" s="19"/>
      <c r="AD837829" s="19"/>
      <c r="AE837829" s="19"/>
      <c r="AF837829" s="19"/>
      <c r="AG837829" s="19"/>
      <c r="AH837829" s="19"/>
      <c r="AI837829" s="19"/>
      <c r="AJ837829" s="19"/>
      <c r="AK837829" s="19"/>
      <c r="AL837829" s="19"/>
      <c r="AM837829" s="19"/>
      <c r="AN837829" s="19"/>
      <c r="AO837829" s="19"/>
      <c r="AP837829"/>
    </row>
    <row r="837830" spans="1:42" s="116" customFormat="1" x14ac:dyDescent="0.3">
      <c r="A837830"/>
      <c r="B837830"/>
      <c r="C837830"/>
      <c r="D837830"/>
      <c r="E837830"/>
      <c r="F837830"/>
      <c r="G837830"/>
      <c r="H837830"/>
      <c r="I837830"/>
      <c r="J837830"/>
      <c r="K837830"/>
      <c r="L837830"/>
      <c r="M837830" s="115"/>
      <c r="N837830" s="115"/>
      <c r="O837830"/>
      <c r="P837830"/>
      <c r="Q837830"/>
      <c r="R837830" s="19"/>
      <c r="S837830" s="19"/>
      <c r="T837830"/>
      <c r="U837830" s="113"/>
      <c r="V837830" s="19"/>
      <c r="W837830" s="19"/>
      <c r="X837830" s="19"/>
      <c r="Y837830" s="19"/>
      <c r="Z837830" s="19"/>
      <c r="AA837830" s="19"/>
      <c r="AB837830" s="19"/>
      <c r="AC837830" s="19"/>
      <c r="AD837830" s="19"/>
      <c r="AE837830" s="19"/>
      <c r="AF837830" s="19"/>
      <c r="AG837830" s="19"/>
      <c r="AH837830" s="19"/>
      <c r="AI837830" s="19"/>
      <c r="AJ837830" s="19"/>
      <c r="AK837830" s="19"/>
      <c r="AL837830" s="19"/>
      <c r="AM837830" s="19"/>
      <c r="AN837830" s="19"/>
      <c r="AO837830" s="19"/>
      <c r="AP837830"/>
    </row>
    <row r="837831" spans="1:42" s="116" customFormat="1" x14ac:dyDescent="0.3">
      <c r="A837831"/>
      <c r="B837831"/>
      <c r="C837831"/>
      <c r="D837831"/>
      <c r="E837831"/>
      <c r="F837831"/>
      <c r="G837831"/>
      <c r="H837831"/>
      <c r="I837831"/>
      <c r="J837831"/>
      <c r="K837831"/>
      <c r="L837831"/>
      <c r="M837831" s="115"/>
      <c r="N837831" s="115"/>
      <c r="O837831"/>
      <c r="P837831"/>
      <c r="Q837831"/>
      <c r="R837831" s="19"/>
      <c r="S837831" s="19"/>
      <c r="T837831"/>
      <c r="U837831" s="113"/>
      <c r="V837831" s="19"/>
      <c r="W837831" s="19"/>
      <c r="X837831" s="19"/>
      <c r="Y837831" s="19"/>
      <c r="Z837831" s="19"/>
      <c r="AA837831" s="19"/>
      <c r="AB837831" s="19"/>
      <c r="AC837831" s="19"/>
      <c r="AD837831" s="19"/>
      <c r="AE837831" s="19"/>
      <c r="AF837831" s="19"/>
      <c r="AG837831" s="19"/>
      <c r="AH837831" s="19"/>
      <c r="AI837831" s="19"/>
      <c r="AJ837831" s="19"/>
      <c r="AK837831" s="19"/>
      <c r="AL837831" s="19"/>
      <c r="AM837831" s="19"/>
      <c r="AN837831" s="19"/>
      <c r="AO837831" s="19"/>
      <c r="AP837831"/>
    </row>
    <row r="837832" spans="1:42" s="116" customFormat="1" x14ac:dyDescent="0.3">
      <c r="A837832"/>
      <c r="B837832"/>
      <c r="C837832"/>
      <c r="D837832"/>
      <c r="E837832"/>
      <c r="F837832"/>
      <c r="G837832"/>
      <c r="H837832"/>
      <c r="I837832"/>
      <c r="J837832"/>
      <c r="K837832"/>
      <c r="L837832"/>
      <c r="M837832" s="115"/>
      <c r="N837832" s="115"/>
      <c r="O837832"/>
      <c r="P837832"/>
      <c r="Q837832"/>
      <c r="R837832" s="19"/>
      <c r="S837832" s="19"/>
      <c r="T837832"/>
      <c r="U837832" s="113"/>
      <c r="V837832" s="19"/>
      <c r="W837832" s="19"/>
      <c r="X837832" s="19"/>
      <c r="Y837832" s="19"/>
      <c r="Z837832" s="19"/>
      <c r="AA837832" s="19"/>
      <c r="AB837832" s="19"/>
      <c r="AC837832" s="19"/>
      <c r="AD837832" s="19"/>
      <c r="AE837832" s="19"/>
      <c r="AF837832" s="19"/>
      <c r="AG837832" s="19"/>
      <c r="AH837832" s="19"/>
      <c r="AI837832" s="19"/>
      <c r="AJ837832" s="19"/>
      <c r="AK837832" s="19"/>
      <c r="AL837832" s="19"/>
      <c r="AM837832" s="19"/>
      <c r="AN837832" s="19"/>
      <c r="AO837832" s="19"/>
      <c r="AP837832"/>
    </row>
    <row r="837833" spans="1:42" s="116" customFormat="1" x14ac:dyDescent="0.3">
      <c r="A837833"/>
      <c r="B837833"/>
      <c r="C837833"/>
      <c r="D837833"/>
      <c r="E837833"/>
      <c r="F837833"/>
      <c r="G837833"/>
      <c r="H837833"/>
      <c r="I837833"/>
      <c r="J837833"/>
      <c r="K837833"/>
      <c r="L837833"/>
      <c r="M837833" s="115"/>
      <c r="N837833" s="115"/>
      <c r="O837833"/>
      <c r="P837833"/>
      <c r="Q837833"/>
      <c r="R837833" s="19"/>
      <c r="S837833" s="19"/>
      <c r="T837833"/>
      <c r="U837833" s="113"/>
      <c r="V837833" s="19"/>
      <c r="W837833" s="19"/>
      <c r="X837833" s="19"/>
      <c r="Y837833" s="19"/>
      <c r="Z837833" s="19"/>
      <c r="AA837833" s="19"/>
      <c r="AB837833" s="19"/>
      <c r="AC837833" s="19"/>
      <c r="AD837833" s="19"/>
      <c r="AE837833" s="19"/>
      <c r="AF837833" s="19"/>
      <c r="AG837833" s="19"/>
      <c r="AH837833" s="19"/>
      <c r="AI837833" s="19"/>
      <c r="AJ837833" s="19"/>
      <c r="AK837833" s="19"/>
      <c r="AL837833" s="19"/>
      <c r="AM837833" s="19"/>
      <c r="AN837833" s="19"/>
      <c r="AO837833" s="19"/>
      <c r="AP837833"/>
    </row>
    <row r="837834" spans="1:42" s="116" customFormat="1" x14ac:dyDescent="0.3">
      <c r="A837834"/>
      <c r="B837834"/>
      <c r="C837834"/>
      <c r="D837834"/>
      <c r="E837834"/>
      <c r="F837834"/>
      <c r="G837834"/>
      <c r="H837834"/>
      <c r="I837834"/>
      <c r="J837834"/>
      <c r="K837834"/>
      <c r="L837834"/>
      <c r="M837834" s="115"/>
      <c r="N837834" s="115"/>
      <c r="O837834"/>
      <c r="P837834"/>
      <c r="Q837834"/>
      <c r="R837834" s="19"/>
      <c r="S837834" s="19"/>
      <c r="T837834"/>
      <c r="U837834" s="113"/>
      <c r="V837834" s="19"/>
      <c r="W837834" s="19"/>
      <c r="X837834" s="19"/>
      <c r="Y837834" s="19"/>
      <c r="Z837834" s="19"/>
      <c r="AA837834" s="19"/>
      <c r="AB837834" s="19"/>
      <c r="AC837834" s="19"/>
      <c r="AD837834" s="19"/>
      <c r="AE837834" s="19"/>
      <c r="AF837834" s="19"/>
      <c r="AG837834" s="19"/>
      <c r="AH837834" s="19"/>
      <c r="AI837834" s="19"/>
      <c r="AJ837834" s="19"/>
      <c r="AK837834" s="19"/>
      <c r="AL837834" s="19"/>
      <c r="AM837834" s="19"/>
      <c r="AN837834" s="19"/>
      <c r="AO837834" s="19"/>
      <c r="AP837834"/>
    </row>
    <row r="837835" spans="1:42" s="116" customFormat="1" x14ac:dyDescent="0.3">
      <c r="A837835"/>
      <c r="B837835"/>
      <c r="C837835"/>
      <c r="D837835"/>
      <c r="E837835"/>
      <c r="F837835"/>
      <c r="G837835"/>
      <c r="H837835"/>
      <c r="I837835"/>
      <c r="J837835"/>
      <c r="K837835"/>
      <c r="L837835"/>
      <c r="M837835" s="115"/>
      <c r="N837835" s="115"/>
      <c r="O837835"/>
      <c r="P837835"/>
      <c r="Q837835"/>
      <c r="R837835" s="19"/>
      <c r="S837835" s="19"/>
      <c r="T837835"/>
      <c r="U837835" s="113"/>
      <c r="V837835" s="19"/>
      <c r="W837835" s="19"/>
      <c r="X837835" s="19"/>
      <c r="Y837835" s="19"/>
      <c r="Z837835" s="19"/>
      <c r="AA837835" s="19"/>
      <c r="AB837835" s="19"/>
      <c r="AC837835" s="19"/>
      <c r="AD837835" s="19"/>
      <c r="AE837835" s="19"/>
      <c r="AF837835" s="19"/>
      <c r="AG837835" s="19"/>
      <c r="AH837835" s="19"/>
      <c r="AI837835" s="19"/>
      <c r="AJ837835" s="19"/>
      <c r="AK837835" s="19"/>
      <c r="AL837835" s="19"/>
      <c r="AM837835" s="19"/>
      <c r="AN837835" s="19"/>
      <c r="AO837835" s="19"/>
      <c r="AP837835"/>
    </row>
    <row r="837836" spans="1:42" s="116" customFormat="1" x14ac:dyDescent="0.3">
      <c r="A837836"/>
      <c r="B837836"/>
      <c r="C837836"/>
      <c r="D837836"/>
      <c r="E837836"/>
      <c r="F837836"/>
      <c r="G837836"/>
      <c r="H837836"/>
      <c r="I837836"/>
      <c r="J837836"/>
      <c r="K837836"/>
      <c r="L837836"/>
      <c r="M837836" s="115"/>
      <c r="N837836" s="115"/>
      <c r="O837836"/>
      <c r="P837836"/>
      <c r="Q837836"/>
      <c r="R837836" s="19"/>
      <c r="S837836" s="19"/>
      <c r="T837836"/>
      <c r="U837836" s="113"/>
      <c r="V837836" s="19"/>
      <c r="W837836" s="19"/>
      <c r="X837836" s="19"/>
      <c r="Y837836" s="19"/>
      <c r="Z837836" s="19"/>
      <c r="AA837836" s="19"/>
      <c r="AB837836" s="19"/>
      <c r="AC837836" s="19"/>
      <c r="AD837836" s="19"/>
      <c r="AE837836" s="19"/>
      <c r="AF837836" s="19"/>
      <c r="AG837836" s="19"/>
      <c r="AH837836" s="19"/>
      <c r="AI837836" s="19"/>
      <c r="AJ837836" s="19"/>
      <c r="AK837836" s="19"/>
      <c r="AL837836" s="19"/>
      <c r="AM837836" s="19"/>
      <c r="AN837836" s="19"/>
      <c r="AO837836" s="19"/>
      <c r="AP837836"/>
    </row>
    <row r="837837" spans="1:42" s="116" customFormat="1" x14ac:dyDescent="0.3">
      <c r="A837837"/>
      <c r="B837837"/>
      <c r="C837837"/>
      <c r="D837837"/>
      <c r="E837837"/>
      <c r="F837837"/>
      <c r="G837837"/>
      <c r="H837837"/>
      <c r="I837837"/>
      <c r="J837837"/>
      <c r="K837837"/>
      <c r="L837837"/>
      <c r="M837837" s="115"/>
      <c r="N837837" s="115"/>
      <c r="O837837"/>
      <c r="P837837"/>
      <c r="Q837837"/>
      <c r="R837837" s="19"/>
      <c r="S837837" s="19"/>
      <c r="T837837"/>
      <c r="U837837" s="113"/>
      <c r="V837837" s="19"/>
      <c r="W837837" s="19"/>
      <c r="X837837" s="19"/>
      <c r="Y837837" s="19"/>
      <c r="Z837837" s="19"/>
      <c r="AA837837" s="19"/>
      <c r="AB837837" s="19"/>
      <c r="AC837837" s="19"/>
      <c r="AD837837" s="19"/>
      <c r="AE837837" s="19"/>
      <c r="AF837837" s="19"/>
      <c r="AG837837" s="19"/>
      <c r="AH837837" s="19"/>
      <c r="AI837837" s="19"/>
      <c r="AJ837837" s="19"/>
      <c r="AK837837" s="19"/>
      <c r="AL837837" s="19"/>
      <c r="AM837837" s="19"/>
      <c r="AN837837" s="19"/>
      <c r="AO837837" s="19"/>
      <c r="AP837837"/>
    </row>
    <row r="837838" spans="1:42" s="116" customFormat="1" x14ac:dyDescent="0.3">
      <c r="A837838"/>
      <c r="B837838"/>
      <c r="C837838"/>
      <c r="D837838"/>
      <c r="E837838"/>
      <c r="F837838"/>
      <c r="G837838"/>
      <c r="H837838"/>
      <c r="I837838"/>
      <c r="J837838"/>
      <c r="K837838"/>
      <c r="L837838"/>
      <c r="M837838" s="115"/>
      <c r="N837838" s="115"/>
      <c r="O837838"/>
      <c r="P837838"/>
      <c r="Q837838"/>
      <c r="R837838" s="19"/>
      <c r="S837838" s="19"/>
      <c r="T837838"/>
      <c r="U837838" s="113"/>
      <c r="V837838" s="19"/>
      <c r="W837838" s="19"/>
      <c r="X837838" s="19"/>
      <c r="Y837838" s="19"/>
      <c r="Z837838" s="19"/>
      <c r="AA837838" s="19"/>
      <c r="AB837838" s="19"/>
      <c r="AC837838" s="19"/>
      <c r="AD837838" s="19"/>
      <c r="AE837838" s="19"/>
      <c r="AF837838" s="19"/>
      <c r="AG837838" s="19"/>
      <c r="AH837838" s="19"/>
      <c r="AI837838" s="19"/>
      <c r="AJ837838" s="19"/>
      <c r="AK837838" s="19"/>
      <c r="AL837838" s="19"/>
      <c r="AM837838" s="19"/>
      <c r="AN837838" s="19"/>
      <c r="AO837838" s="19"/>
      <c r="AP837838"/>
    </row>
    <row r="837839" spans="1:42" s="116" customFormat="1" x14ac:dyDescent="0.3">
      <c r="A837839"/>
      <c r="B837839"/>
      <c r="C837839"/>
      <c r="D837839"/>
      <c r="E837839"/>
      <c r="F837839"/>
      <c r="G837839"/>
      <c r="H837839"/>
      <c r="I837839"/>
      <c r="J837839"/>
      <c r="K837839"/>
      <c r="L837839"/>
      <c r="M837839" s="115"/>
      <c r="N837839" s="115"/>
      <c r="O837839"/>
      <c r="P837839"/>
      <c r="Q837839"/>
      <c r="R837839" s="19"/>
      <c r="S837839" s="19"/>
      <c r="T837839"/>
      <c r="U837839" s="113"/>
      <c r="V837839" s="19"/>
      <c r="W837839" s="19"/>
      <c r="X837839" s="19"/>
      <c r="Y837839" s="19"/>
      <c r="Z837839" s="19"/>
      <c r="AA837839" s="19"/>
      <c r="AB837839" s="19"/>
      <c r="AC837839" s="19"/>
      <c r="AD837839" s="19"/>
      <c r="AE837839" s="19"/>
      <c r="AF837839" s="19"/>
      <c r="AG837839" s="19"/>
      <c r="AH837839" s="19"/>
      <c r="AI837839" s="19"/>
      <c r="AJ837839" s="19"/>
      <c r="AK837839" s="19"/>
      <c r="AL837839" s="19"/>
      <c r="AM837839" s="19"/>
      <c r="AN837839" s="19"/>
      <c r="AO837839" s="19"/>
      <c r="AP837839"/>
    </row>
    <row r="837840" spans="1:42" s="116" customFormat="1" x14ac:dyDescent="0.3">
      <c r="A837840"/>
      <c r="B837840"/>
      <c r="C837840"/>
      <c r="D837840"/>
      <c r="E837840"/>
      <c r="F837840"/>
      <c r="G837840"/>
      <c r="H837840"/>
      <c r="I837840"/>
      <c r="J837840"/>
      <c r="K837840"/>
      <c r="L837840"/>
      <c r="M837840" s="115"/>
      <c r="N837840" s="115"/>
      <c r="O837840"/>
      <c r="P837840"/>
      <c r="Q837840"/>
      <c r="R837840" s="19"/>
      <c r="S837840" s="19"/>
      <c r="T837840"/>
      <c r="U837840" s="113"/>
      <c r="V837840" s="19"/>
      <c r="W837840" s="19"/>
      <c r="X837840" s="19"/>
      <c r="Y837840" s="19"/>
      <c r="Z837840" s="19"/>
      <c r="AA837840" s="19"/>
      <c r="AB837840" s="19"/>
      <c r="AC837840" s="19"/>
      <c r="AD837840" s="19"/>
      <c r="AE837840" s="19"/>
      <c r="AF837840" s="19"/>
      <c r="AG837840" s="19"/>
      <c r="AH837840" s="19"/>
      <c r="AI837840" s="19"/>
      <c r="AJ837840" s="19"/>
      <c r="AK837840" s="19"/>
      <c r="AL837840" s="19"/>
      <c r="AM837840" s="19"/>
      <c r="AN837840" s="19"/>
      <c r="AO837840" s="19"/>
      <c r="AP837840"/>
    </row>
    <row r="837841" spans="1:42" s="116" customFormat="1" x14ac:dyDescent="0.3">
      <c r="A837841"/>
      <c r="B837841"/>
      <c r="C837841"/>
      <c r="D837841"/>
      <c r="E837841"/>
      <c r="F837841"/>
      <c r="G837841"/>
      <c r="H837841"/>
      <c r="I837841"/>
      <c r="J837841"/>
      <c r="K837841"/>
      <c r="L837841"/>
      <c r="M837841" s="115"/>
      <c r="N837841" s="115"/>
      <c r="O837841"/>
      <c r="P837841"/>
      <c r="Q837841"/>
      <c r="R837841" s="19"/>
      <c r="S837841" s="19"/>
      <c r="T837841"/>
      <c r="U837841" s="113"/>
      <c r="V837841" s="19"/>
      <c r="W837841" s="19"/>
      <c r="X837841" s="19"/>
      <c r="Y837841" s="19"/>
      <c r="Z837841" s="19"/>
      <c r="AA837841" s="19"/>
      <c r="AB837841" s="19"/>
      <c r="AC837841" s="19"/>
      <c r="AD837841" s="19"/>
      <c r="AE837841" s="19"/>
      <c r="AF837841" s="19"/>
      <c r="AG837841" s="19"/>
      <c r="AH837841" s="19"/>
      <c r="AI837841" s="19"/>
      <c r="AJ837841" s="19"/>
      <c r="AK837841" s="19"/>
      <c r="AL837841" s="19"/>
      <c r="AM837841" s="19"/>
      <c r="AN837841" s="19"/>
      <c r="AO837841" s="19"/>
      <c r="AP837841"/>
    </row>
    <row r="837842" spans="1:42" s="116" customFormat="1" x14ac:dyDescent="0.3">
      <c r="A837842"/>
      <c r="B837842"/>
      <c r="C837842"/>
      <c r="D837842"/>
      <c r="E837842"/>
      <c r="F837842"/>
      <c r="G837842"/>
      <c r="H837842"/>
      <c r="I837842"/>
      <c r="J837842"/>
      <c r="K837842"/>
      <c r="L837842"/>
      <c r="M837842" s="115"/>
      <c r="N837842" s="115"/>
      <c r="O837842"/>
      <c r="P837842"/>
      <c r="Q837842"/>
      <c r="R837842" s="19"/>
      <c r="S837842" s="19"/>
      <c r="T837842"/>
      <c r="U837842" s="113"/>
      <c r="V837842" s="19"/>
      <c r="W837842" s="19"/>
      <c r="X837842" s="19"/>
      <c r="Y837842" s="19"/>
      <c r="Z837842" s="19"/>
      <c r="AA837842" s="19"/>
      <c r="AB837842" s="19"/>
      <c r="AC837842" s="19"/>
      <c r="AD837842" s="19"/>
      <c r="AE837842" s="19"/>
      <c r="AF837842" s="19"/>
      <c r="AG837842" s="19"/>
      <c r="AH837842" s="19"/>
      <c r="AI837842" s="19"/>
      <c r="AJ837842" s="19"/>
      <c r="AK837842" s="19"/>
      <c r="AL837842" s="19"/>
      <c r="AM837842" s="19"/>
      <c r="AN837842" s="19"/>
      <c r="AO837842" s="19"/>
      <c r="AP837842"/>
    </row>
    <row r="837843" spans="1:42" s="116" customFormat="1" x14ac:dyDescent="0.3">
      <c r="A837843"/>
      <c r="B837843"/>
      <c r="C837843"/>
      <c r="D837843"/>
      <c r="E837843"/>
      <c r="F837843"/>
      <c r="G837843"/>
      <c r="H837843"/>
      <c r="I837843"/>
      <c r="J837843"/>
      <c r="K837843"/>
      <c r="L837843"/>
      <c r="M837843" s="115"/>
      <c r="N837843" s="115"/>
      <c r="O837843"/>
      <c r="P837843"/>
      <c r="Q837843"/>
      <c r="R837843" s="19"/>
      <c r="S837843" s="19"/>
      <c r="T837843"/>
      <c r="U837843" s="113"/>
      <c r="V837843" s="19"/>
      <c r="W837843" s="19"/>
      <c r="X837843" s="19"/>
      <c r="Y837843" s="19"/>
      <c r="Z837843" s="19"/>
      <c r="AA837843" s="19"/>
      <c r="AB837843" s="19"/>
      <c r="AC837843" s="19"/>
      <c r="AD837843" s="19"/>
      <c r="AE837843" s="19"/>
      <c r="AF837843" s="19"/>
      <c r="AG837843" s="19"/>
      <c r="AH837843" s="19"/>
      <c r="AI837843" s="19"/>
      <c r="AJ837843" s="19"/>
      <c r="AK837843" s="19"/>
      <c r="AL837843" s="19"/>
      <c r="AM837843" s="19"/>
      <c r="AN837843" s="19"/>
      <c r="AO837843" s="19"/>
      <c r="AP837843"/>
    </row>
    <row r="837844" spans="1:42" s="116" customFormat="1" x14ac:dyDescent="0.3">
      <c r="A837844"/>
      <c r="B837844"/>
      <c r="C837844"/>
      <c r="D837844"/>
      <c r="E837844"/>
      <c r="F837844"/>
      <c r="G837844"/>
      <c r="H837844"/>
      <c r="I837844"/>
      <c r="J837844"/>
      <c r="K837844"/>
      <c r="L837844"/>
      <c r="M837844" s="115"/>
      <c r="N837844" s="115"/>
      <c r="O837844"/>
      <c r="P837844"/>
      <c r="Q837844"/>
      <c r="R837844" s="19"/>
      <c r="S837844" s="19"/>
      <c r="T837844"/>
      <c r="U837844" s="113"/>
      <c r="V837844" s="19"/>
      <c r="W837844" s="19"/>
      <c r="X837844" s="19"/>
      <c r="Y837844" s="19"/>
      <c r="Z837844" s="19"/>
      <c r="AA837844" s="19"/>
      <c r="AB837844" s="19"/>
      <c r="AC837844" s="19"/>
      <c r="AD837844" s="19"/>
      <c r="AE837844" s="19"/>
      <c r="AF837844" s="19"/>
      <c r="AG837844" s="19"/>
      <c r="AH837844" s="19"/>
      <c r="AI837844" s="19"/>
      <c r="AJ837844" s="19"/>
      <c r="AK837844" s="19"/>
      <c r="AL837844" s="19"/>
      <c r="AM837844" s="19"/>
      <c r="AN837844" s="19"/>
      <c r="AO837844" s="19"/>
      <c r="AP837844"/>
    </row>
    <row r="837845" spans="1:42" s="116" customFormat="1" x14ac:dyDescent="0.3">
      <c r="A837845"/>
      <c r="B837845"/>
      <c r="C837845"/>
      <c r="D837845"/>
      <c r="E837845"/>
      <c r="F837845"/>
      <c r="G837845"/>
      <c r="H837845"/>
      <c r="I837845"/>
      <c r="J837845"/>
      <c r="K837845"/>
      <c r="L837845"/>
      <c r="M837845" s="115"/>
      <c r="N837845" s="115"/>
      <c r="O837845"/>
      <c r="P837845"/>
      <c r="Q837845"/>
      <c r="R837845" s="19"/>
      <c r="S837845" s="19"/>
      <c r="T837845"/>
      <c r="U837845" s="113"/>
      <c r="V837845" s="19"/>
      <c r="W837845" s="19"/>
      <c r="X837845" s="19"/>
      <c r="Y837845" s="19"/>
      <c r="Z837845" s="19"/>
      <c r="AA837845" s="19"/>
      <c r="AB837845" s="19"/>
      <c r="AC837845" s="19"/>
      <c r="AD837845" s="19"/>
      <c r="AE837845" s="19"/>
      <c r="AF837845" s="19"/>
      <c r="AG837845" s="19"/>
      <c r="AH837845" s="19"/>
      <c r="AI837845" s="19"/>
      <c r="AJ837845" s="19"/>
      <c r="AK837845" s="19"/>
      <c r="AL837845" s="19"/>
      <c r="AM837845" s="19"/>
      <c r="AN837845" s="19"/>
      <c r="AO837845" s="19"/>
      <c r="AP837845"/>
    </row>
    <row r="837846" spans="1:42" s="116" customFormat="1" x14ac:dyDescent="0.3">
      <c r="A837846"/>
      <c r="B837846"/>
      <c r="C837846"/>
      <c r="D837846"/>
      <c r="E837846"/>
      <c r="F837846"/>
      <c r="G837846"/>
      <c r="H837846"/>
      <c r="I837846"/>
      <c r="J837846"/>
      <c r="K837846"/>
      <c r="L837846"/>
      <c r="M837846" s="115"/>
      <c r="N837846" s="115"/>
      <c r="O837846"/>
      <c r="P837846"/>
      <c r="Q837846"/>
      <c r="R837846" s="19"/>
      <c r="S837846" s="19"/>
      <c r="T837846"/>
      <c r="U837846" s="113"/>
      <c r="V837846" s="19"/>
      <c r="W837846" s="19"/>
      <c r="X837846" s="19"/>
      <c r="Y837846" s="19"/>
      <c r="Z837846" s="19"/>
      <c r="AA837846" s="19"/>
      <c r="AB837846" s="19"/>
      <c r="AC837846" s="19"/>
      <c r="AD837846" s="19"/>
      <c r="AE837846" s="19"/>
      <c r="AF837846" s="19"/>
      <c r="AG837846" s="19"/>
      <c r="AH837846" s="19"/>
      <c r="AI837846" s="19"/>
      <c r="AJ837846" s="19"/>
      <c r="AK837846" s="19"/>
      <c r="AL837846" s="19"/>
      <c r="AM837846" s="19"/>
      <c r="AN837846" s="19"/>
      <c r="AO837846" s="19"/>
      <c r="AP837846"/>
    </row>
    <row r="837847" spans="1:42" s="116" customFormat="1" x14ac:dyDescent="0.3">
      <c r="A837847"/>
      <c r="B837847"/>
      <c r="C837847"/>
      <c r="D837847"/>
      <c r="E837847"/>
      <c r="F837847"/>
      <c r="G837847"/>
      <c r="H837847"/>
      <c r="I837847"/>
      <c r="J837847"/>
      <c r="K837847"/>
      <c r="L837847"/>
      <c r="M837847" s="115"/>
      <c r="N837847" s="115"/>
      <c r="O837847"/>
      <c r="P837847"/>
      <c r="Q837847"/>
      <c r="R837847" s="19"/>
      <c r="S837847" s="19"/>
      <c r="T837847"/>
      <c r="U837847" s="113"/>
      <c r="V837847" s="19"/>
      <c r="W837847" s="19"/>
      <c r="X837847" s="19"/>
      <c r="Y837847" s="19"/>
      <c r="Z837847" s="19"/>
      <c r="AA837847" s="19"/>
      <c r="AB837847" s="19"/>
      <c r="AC837847" s="19"/>
      <c r="AD837847" s="19"/>
      <c r="AE837847" s="19"/>
      <c r="AF837847" s="19"/>
      <c r="AG837847" s="19"/>
      <c r="AH837847" s="19"/>
      <c r="AI837847" s="19"/>
      <c r="AJ837847" s="19"/>
      <c r="AK837847" s="19"/>
      <c r="AL837847" s="19"/>
      <c r="AM837847" s="19"/>
      <c r="AN837847" s="19"/>
      <c r="AO837847" s="19"/>
      <c r="AP837847"/>
    </row>
    <row r="837848" spans="1:42" s="116" customFormat="1" x14ac:dyDescent="0.3">
      <c r="A837848"/>
      <c r="B837848"/>
      <c r="C837848"/>
      <c r="D837848"/>
      <c r="E837848"/>
      <c r="F837848"/>
      <c r="G837848"/>
      <c r="H837848"/>
      <c r="I837848"/>
      <c r="J837848"/>
      <c r="K837848"/>
      <c r="L837848"/>
      <c r="M837848" s="115"/>
      <c r="N837848" s="115"/>
      <c r="O837848"/>
      <c r="P837848"/>
      <c r="Q837848"/>
      <c r="R837848" s="19"/>
      <c r="S837848" s="19"/>
      <c r="T837848"/>
      <c r="U837848" s="113"/>
      <c r="V837848" s="19"/>
      <c r="W837848" s="19"/>
      <c r="X837848" s="19"/>
      <c r="Y837848" s="19"/>
      <c r="Z837848" s="19"/>
      <c r="AA837848" s="19"/>
      <c r="AB837848" s="19"/>
      <c r="AC837848" s="19"/>
      <c r="AD837848" s="19"/>
      <c r="AE837848" s="19"/>
      <c r="AF837848" s="19"/>
      <c r="AG837848" s="19"/>
      <c r="AH837848" s="19"/>
      <c r="AI837848" s="19"/>
      <c r="AJ837848" s="19"/>
      <c r="AK837848" s="19"/>
      <c r="AL837848" s="19"/>
      <c r="AM837848" s="19"/>
      <c r="AN837848" s="19"/>
      <c r="AO837848" s="19"/>
      <c r="AP837848"/>
    </row>
    <row r="837849" spans="1:42" s="116" customFormat="1" x14ac:dyDescent="0.3">
      <c r="A837849"/>
      <c r="B837849"/>
      <c r="C837849"/>
      <c r="D837849"/>
      <c r="E837849"/>
      <c r="F837849"/>
      <c r="G837849"/>
      <c r="H837849"/>
      <c r="I837849"/>
      <c r="J837849"/>
      <c r="K837849"/>
      <c r="L837849"/>
      <c r="M837849" s="115"/>
      <c r="N837849" s="115"/>
      <c r="O837849"/>
      <c r="P837849"/>
      <c r="Q837849"/>
      <c r="R837849" s="19"/>
      <c r="S837849" s="19"/>
      <c r="T837849"/>
      <c r="U837849" s="113"/>
      <c r="V837849" s="19"/>
      <c r="W837849" s="19"/>
      <c r="X837849" s="19"/>
      <c r="Y837849" s="19"/>
      <c r="Z837849" s="19"/>
      <c r="AA837849" s="19"/>
      <c r="AB837849" s="19"/>
      <c r="AC837849" s="19"/>
      <c r="AD837849" s="19"/>
      <c r="AE837849" s="19"/>
      <c r="AF837849" s="19"/>
      <c r="AG837849" s="19"/>
      <c r="AH837849" s="19"/>
      <c r="AI837849" s="19"/>
      <c r="AJ837849" s="19"/>
      <c r="AK837849" s="19"/>
      <c r="AL837849" s="19"/>
      <c r="AM837849" s="19"/>
      <c r="AN837849" s="19"/>
      <c r="AO837849" s="19"/>
      <c r="AP837849"/>
    </row>
    <row r="837850" spans="1:42" s="116" customFormat="1" x14ac:dyDescent="0.3">
      <c r="A837850"/>
      <c r="B837850"/>
      <c r="C837850"/>
      <c r="D837850"/>
      <c r="E837850"/>
      <c r="F837850"/>
      <c r="G837850"/>
      <c r="H837850"/>
      <c r="I837850"/>
      <c r="J837850"/>
      <c r="K837850"/>
      <c r="L837850"/>
      <c r="M837850" s="115"/>
      <c r="N837850" s="115"/>
      <c r="O837850"/>
      <c r="P837850"/>
      <c r="Q837850"/>
      <c r="R837850" s="19"/>
      <c r="S837850" s="19"/>
      <c r="T837850"/>
      <c r="U837850" s="113"/>
      <c r="V837850" s="19"/>
      <c r="W837850" s="19"/>
      <c r="X837850" s="19"/>
      <c r="Y837850" s="19"/>
      <c r="Z837850" s="19"/>
      <c r="AA837850" s="19"/>
      <c r="AB837850" s="19"/>
      <c r="AC837850" s="19"/>
      <c r="AD837850" s="19"/>
      <c r="AE837850" s="19"/>
      <c r="AF837850" s="19"/>
      <c r="AG837850" s="19"/>
      <c r="AH837850" s="19"/>
      <c r="AI837850" s="19"/>
      <c r="AJ837850" s="19"/>
      <c r="AK837850" s="19"/>
      <c r="AL837850" s="19"/>
      <c r="AM837850" s="19"/>
      <c r="AN837850" s="19"/>
      <c r="AO837850" s="19"/>
      <c r="AP837850"/>
    </row>
    <row r="837851" spans="1:42" s="116" customFormat="1" x14ac:dyDescent="0.3">
      <c r="A837851"/>
      <c r="B837851"/>
      <c r="C837851"/>
      <c r="D837851"/>
      <c r="E837851"/>
      <c r="F837851"/>
      <c r="G837851"/>
      <c r="H837851"/>
      <c r="I837851"/>
      <c r="J837851"/>
      <c r="K837851"/>
      <c r="L837851"/>
      <c r="M837851" s="115"/>
      <c r="N837851" s="115"/>
      <c r="O837851"/>
      <c r="P837851"/>
      <c r="Q837851"/>
      <c r="R837851" s="19"/>
      <c r="S837851" s="19"/>
      <c r="T837851"/>
      <c r="U837851" s="113"/>
      <c r="V837851" s="19"/>
      <c r="W837851" s="19"/>
      <c r="X837851" s="19"/>
      <c r="Y837851" s="19"/>
      <c r="Z837851" s="19"/>
      <c r="AA837851" s="19"/>
      <c r="AB837851" s="19"/>
      <c r="AC837851" s="19"/>
      <c r="AD837851" s="19"/>
      <c r="AE837851" s="19"/>
      <c r="AF837851" s="19"/>
      <c r="AG837851" s="19"/>
      <c r="AH837851" s="19"/>
      <c r="AI837851" s="19"/>
      <c r="AJ837851" s="19"/>
      <c r="AK837851" s="19"/>
      <c r="AL837851" s="19"/>
      <c r="AM837851" s="19"/>
      <c r="AN837851" s="19"/>
      <c r="AO837851" s="19"/>
      <c r="AP837851"/>
    </row>
    <row r="837852" spans="1:42" s="116" customFormat="1" x14ac:dyDescent="0.3">
      <c r="A837852"/>
      <c r="B837852"/>
      <c r="C837852"/>
      <c r="D837852"/>
      <c r="E837852"/>
      <c r="F837852"/>
      <c r="G837852"/>
      <c r="H837852"/>
      <c r="I837852"/>
      <c r="J837852"/>
      <c r="K837852"/>
      <c r="L837852"/>
      <c r="M837852" s="115"/>
      <c r="N837852" s="115"/>
      <c r="O837852"/>
      <c r="P837852"/>
      <c r="Q837852"/>
      <c r="R837852" s="19"/>
      <c r="S837852" s="19"/>
      <c r="T837852"/>
      <c r="U837852" s="113"/>
      <c r="V837852" s="19"/>
      <c r="W837852" s="19"/>
      <c r="X837852" s="19"/>
      <c r="Y837852" s="19"/>
      <c r="Z837852" s="19"/>
      <c r="AA837852" s="19"/>
      <c r="AB837852" s="19"/>
      <c r="AC837852" s="19"/>
      <c r="AD837852" s="19"/>
      <c r="AE837852" s="19"/>
      <c r="AF837852" s="19"/>
      <c r="AG837852" s="19"/>
      <c r="AH837852" s="19"/>
      <c r="AI837852" s="19"/>
      <c r="AJ837852" s="19"/>
      <c r="AK837852" s="19"/>
      <c r="AL837852" s="19"/>
      <c r="AM837852" s="19"/>
      <c r="AN837852" s="19"/>
      <c r="AO837852" s="19"/>
      <c r="AP837852"/>
    </row>
    <row r="837853" spans="1:42" s="116" customFormat="1" x14ac:dyDescent="0.3">
      <c r="A837853"/>
      <c r="B837853"/>
      <c r="C837853"/>
      <c r="D837853"/>
      <c r="E837853"/>
      <c r="F837853"/>
      <c r="G837853"/>
      <c r="H837853"/>
      <c r="I837853"/>
      <c r="J837853"/>
      <c r="K837853"/>
      <c r="L837853"/>
      <c r="M837853" s="115"/>
      <c r="N837853" s="115"/>
      <c r="O837853"/>
      <c r="P837853"/>
      <c r="Q837853"/>
      <c r="R837853" s="19"/>
      <c r="S837853" s="19"/>
      <c r="T837853"/>
      <c r="U837853" s="113"/>
      <c r="V837853" s="19"/>
      <c r="W837853" s="19"/>
      <c r="X837853" s="19"/>
      <c r="Y837853" s="19"/>
      <c r="Z837853" s="19"/>
      <c r="AA837853" s="19"/>
      <c r="AB837853" s="19"/>
      <c r="AC837853" s="19"/>
      <c r="AD837853" s="19"/>
      <c r="AE837853" s="19"/>
      <c r="AF837853" s="19"/>
      <c r="AG837853" s="19"/>
      <c r="AH837853" s="19"/>
      <c r="AI837853" s="19"/>
      <c r="AJ837853" s="19"/>
      <c r="AK837853" s="19"/>
      <c r="AL837853" s="19"/>
      <c r="AM837853" s="19"/>
      <c r="AN837853" s="19"/>
      <c r="AO837853" s="19"/>
      <c r="AP837853"/>
    </row>
    <row r="837854" spans="1:42" s="116" customFormat="1" x14ac:dyDescent="0.3">
      <c r="A837854"/>
      <c r="B837854"/>
      <c r="C837854"/>
      <c r="D837854"/>
      <c r="E837854"/>
      <c r="F837854"/>
      <c r="G837854"/>
      <c r="H837854"/>
      <c r="I837854"/>
      <c r="J837854"/>
      <c r="K837854"/>
      <c r="L837854"/>
      <c r="M837854" s="115"/>
      <c r="N837854" s="115"/>
      <c r="O837854"/>
      <c r="P837854"/>
      <c r="Q837854"/>
      <c r="R837854" s="19"/>
      <c r="S837854" s="19"/>
      <c r="T837854"/>
      <c r="U837854" s="113"/>
      <c r="V837854" s="19"/>
      <c r="W837854" s="19"/>
      <c r="X837854" s="19"/>
      <c r="Y837854" s="19"/>
      <c r="Z837854" s="19"/>
      <c r="AA837854" s="19"/>
      <c r="AB837854" s="19"/>
      <c r="AC837854" s="19"/>
      <c r="AD837854" s="19"/>
      <c r="AE837854" s="19"/>
      <c r="AF837854" s="19"/>
      <c r="AG837854" s="19"/>
      <c r="AH837854" s="19"/>
      <c r="AI837854" s="19"/>
      <c r="AJ837854" s="19"/>
      <c r="AK837854" s="19"/>
      <c r="AL837854" s="19"/>
      <c r="AM837854" s="19"/>
      <c r="AN837854" s="19"/>
      <c r="AO837854" s="19"/>
      <c r="AP837854"/>
    </row>
    <row r="837855" spans="1:42" s="116" customFormat="1" x14ac:dyDescent="0.3">
      <c r="A837855"/>
      <c r="B837855"/>
      <c r="C837855"/>
      <c r="D837855"/>
      <c r="E837855"/>
      <c r="F837855"/>
      <c r="G837855"/>
      <c r="H837855"/>
      <c r="I837855"/>
      <c r="J837855"/>
      <c r="K837855"/>
      <c r="L837855"/>
      <c r="M837855" s="115"/>
      <c r="N837855" s="115"/>
      <c r="O837855"/>
      <c r="P837855"/>
      <c r="Q837855"/>
      <c r="R837855" s="19"/>
      <c r="S837855" s="19"/>
      <c r="T837855"/>
      <c r="U837855" s="113"/>
      <c r="V837855" s="19"/>
      <c r="W837855" s="19"/>
      <c r="X837855" s="19"/>
      <c r="Y837855" s="19"/>
      <c r="Z837855" s="19"/>
      <c r="AA837855" s="19"/>
      <c r="AB837855" s="19"/>
      <c r="AC837855" s="19"/>
      <c r="AD837855" s="19"/>
      <c r="AE837855" s="19"/>
      <c r="AF837855" s="19"/>
      <c r="AG837855" s="19"/>
      <c r="AH837855" s="19"/>
      <c r="AI837855" s="19"/>
      <c r="AJ837855" s="19"/>
      <c r="AK837855" s="19"/>
      <c r="AL837855" s="19"/>
      <c r="AM837855" s="19"/>
      <c r="AN837855" s="19"/>
      <c r="AO837855" s="19"/>
      <c r="AP837855"/>
    </row>
    <row r="837856" spans="1:42" s="116" customFormat="1" x14ac:dyDescent="0.3">
      <c r="A837856"/>
      <c r="B837856"/>
      <c r="C837856"/>
      <c r="D837856"/>
      <c r="E837856"/>
      <c r="F837856"/>
      <c r="G837856"/>
      <c r="H837856"/>
      <c r="I837856"/>
      <c r="J837856"/>
      <c r="K837856"/>
      <c r="L837856"/>
      <c r="M837856" s="115"/>
      <c r="N837856" s="115"/>
      <c r="O837856"/>
      <c r="P837856"/>
      <c r="Q837856"/>
      <c r="R837856" s="19"/>
      <c r="S837856" s="19"/>
      <c r="T837856"/>
      <c r="U837856" s="113"/>
      <c r="V837856" s="19"/>
      <c r="W837856" s="19"/>
      <c r="X837856" s="19"/>
      <c r="Y837856" s="19"/>
      <c r="Z837856" s="19"/>
      <c r="AA837856" s="19"/>
      <c r="AB837856" s="19"/>
      <c r="AC837856" s="19"/>
      <c r="AD837856" s="19"/>
      <c r="AE837856" s="19"/>
      <c r="AF837856" s="19"/>
      <c r="AG837856" s="19"/>
      <c r="AH837856" s="19"/>
      <c r="AI837856" s="19"/>
      <c r="AJ837856" s="19"/>
      <c r="AK837856" s="19"/>
      <c r="AL837856" s="19"/>
      <c r="AM837856" s="19"/>
      <c r="AN837856" s="19"/>
      <c r="AO837856" s="19"/>
      <c r="AP837856"/>
    </row>
    <row r="837857" spans="1:42" s="116" customFormat="1" x14ac:dyDescent="0.3">
      <c r="A837857"/>
      <c r="B837857"/>
      <c r="C837857"/>
      <c r="D837857"/>
      <c r="E837857"/>
      <c r="F837857"/>
      <c r="G837857"/>
      <c r="H837857"/>
      <c r="I837857"/>
      <c r="J837857"/>
      <c r="K837857"/>
      <c r="L837857"/>
      <c r="M837857" s="115"/>
      <c r="N837857" s="115"/>
      <c r="O837857"/>
      <c r="P837857"/>
      <c r="Q837857"/>
      <c r="R837857" s="19"/>
      <c r="S837857" s="19"/>
      <c r="T837857"/>
      <c r="U837857" s="113"/>
      <c r="V837857" s="19"/>
      <c r="W837857" s="19"/>
      <c r="X837857" s="19"/>
      <c r="Y837857" s="19"/>
      <c r="Z837857" s="19"/>
      <c r="AA837857" s="19"/>
      <c r="AB837857" s="19"/>
      <c r="AC837857" s="19"/>
      <c r="AD837857" s="19"/>
      <c r="AE837857" s="19"/>
      <c r="AF837857" s="19"/>
      <c r="AG837857" s="19"/>
      <c r="AH837857" s="19"/>
      <c r="AI837857" s="19"/>
      <c r="AJ837857" s="19"/>
      <c r="AK837857" s="19"/>
      <c r="AL837857" s="19"/>
      <c r="AM837857" s="19"/>
      <c r="AN837857" s="19"/>
      <c r="AO837857" s="19"/>
      <c r="AP837857"/>
    </row>
    <row r="837858" spans="1:42" s="116" customFormat="1" x14ac:dyDescent="0.3">
      <c r="A837858"/>
      <c r="B837858"/>
      <c r="C837858"/>
      <c r="D837858"/>
      <c r="E837858"/>
      <c r="F837858"/>
      <c r="G837858"/>
      <c r="H837858"/>
      <c r="I837858"/>
      <c r="J837858"/>
      <c r="K837858"/>
      <c r="L837858"/>
      <c r="M837858" s="115"/>
      <c r="N837858" s="115"/>
      <c r="O837858"/>
      <c r="P837858"/>
      <c r="Q837858"/>
      <c r="R837858" s="19"/>
      <c r="S837858" s="19"/>
      <c r="T837858"/>
      <c r="U837858" s="113"/>
      <c r="V837858" s="19"/>
      <c r="W837858" s="19"/>
      <c r="X837858" s="19"/>
      <c r="Y837858" s="19"/>
      <c r="Z837858" s="19"/>
      <c r="AA837858" s="19"/>
      <c r="AB837858" s="19"/>
      <c r="AC837858" s="19"/>
      <c r="AD837858" s="19"/>
      <c r="AE837858" s="19"/>
      <c r="AF837858" s="19"/>
      <c r="AG837858" s="19"/>
      <c r="AH837858" s="19"/>
      <c r="AI837858" s="19"/>
      <c r="AJ837858" s="19"/>
      <c r="AK837858" s="19"/>
      <c r="AL837858" s="19"/>
      <c r="AM837858" s="19"/>
      <c r="AN837858" s="19"/>
      <c r="AO837858" s="19"/>
      <c r="AP837858"/>
    </row>
    <row r="837859" spans="1:42" s="116" customFormat="1" x14ac:dyDescent="0.3">
      <c r="A837859"/>
      <c r="B837859"/>
      <c r="C837859"/>
      <c r="D837859"/>
      <c r="E837859"/>
      <c r="F837859"/>
      <c r="G837859"/>
      <c r="H837859"/>
      <c r="I837859"/>
      <c r="J837859"/>
      <c r="K837859"/>
      <c r="L837859"/>
      <c r="M837859" s="115"/>
      <c r="N837859" s="115"/>
      <c r="O837859"/>
      <c r="P837859"/>
      <c r="Q837859"/>
      <c r="R837859" s="19"/>
      <c r="S837859" s="19"/>
      <c r="T837859"/>
      <c r="U837859" s="113"/>
      <c r="V837859" s="19"/>
      <c r="W837859" s="19"/>
      <c r="X837859" s="19"/>
      <c r="Y837859" s="19"/>
      <c r="Z837859" s="19"/>
      <c r="AA837859" s="19"/>
      <c r="AB837859" s="19"/>
      <c r="AC837859" s="19"/>
      <c r="AD837859" s="19"/>
      <c r="AE837859" s="19"/>
      <c r="AF837859" s="19"/>
      <c r="AG837859" s="19"/>
      <c r="AH837859" s="19"/>
      <c r="AI837859" s="19"/>
      <c r="AJ837859" s="19"/>
      <c r="AK837859" s="19"/>
      <c r="AL837859" s="19"/>
      <c r="AM837859" s="19"/>
      <c r="AN837859" s="19"/>
      <c r="AO837859" s="19"/>
      <c r="AP837859"/>
    </row>
    <row r="837860" spans="1:42" s="116" customFormat="1" x14ac:dyDescent="0.3">
      <c r="A837860"/>
      <c r="B837860"/>
      <c r="C837860"/>
      <c r="D837860"/>
      <c r="E837860"/>
      <c r="F837860"/>
      <c r="G837860"/>
      <c r="H837860"/>
      <c r="I837860"/>
      <c r="J837860"/>
      <c r="K837860"/>
      <c r="L837860"/>
      <c r="M837860" s="115"/>
      <c r="N837860" s="115"/>
      <c r="O837860"/>
      <c r="P837860"/>
      <c r="Q837860"/>
      <c r="R837860" s="19"/>
      <c r="S837860" s="19"/>
      <c r="T837860"/>
      <c r="U837860" s="113"/>
      <c r="V837860" s="19"/>
      <c r="W837860" s="19"/>
      <c r="X837860" s="19"/>
      <c r="Y837860" s="19"/>
      <c r="Z837860" s="19"/>
      <c r="AA837860" s="19"/>
      <c r="AB837860" s="19"/>
      <c r="AC837860" s="19"/>
      <c r="AD837860" s="19"/>
      <c r="AE837860" s="19"/>
      <c r="AF837860" s="19"/>
      <c r="AG837860" s="19"/>
      <c r="AH837860" s="19"/>
      <c r="AI837860" s="19"/>
      <c r="AJ837860" s="19"/>
      <c r="AK837860" s="19"/>
      <c r="AL837860" s="19"/>
      <c r="AM837860" s="19"/>
      <c r="AN837860" s="19"/>
      <c r="AO837860" s="19"/>
      <c r="AP837860"/>
    </row>
    <row r="837861" spans="1:42" s="116" customFormat="1" x14ac:dyDescent="0.3">
      <c r="A837861"/>
      <c r="B837861"/>
      <c r="C837861"/>
      <c r="D837861"/>
      <c r="E837861"/>
      <c r="F837861"/>
      <c r="G837861"/>
      <c r="H837861"/>
      <c r="I837861"/>
      <c r="J837861"/>
      <c r="K837861"/>
      <c r="L837861"/>
      <c r="M837861" s="115"/>
      <c r="N837861" s="115"/>
      <c r="O837861"/>
      <c r="P837861"/>
      <c r="Q837861"/>
      <c r="R837861" s="19"/>
      <c r="S837861" s="19"/>
      <c r="T837861"/>
      <c r="U837861" s="113"/>
      <c r="V837861" s="19"/>
      <c r="W837861" s="19"/>
      <c r="X837861" s="19"/>
      <c r="Y837861" s="19"/>
      <c r="Z837861" s="19"/>
      <c r="AA837861" s="19"/>
      <c r="AB837861" s="19"/>
      <c r="AC837861" s="19"/>
      <c r="AD837861" s="19"/>
      <c r="AE837861" s="19"/>
      <c r="AF837861" s="19"/>
      <c r="AG837861" s="19"/>
      <c r="AH837861" s="19"/>
      <c r="AI837861" s="19"/>
      <c r="AJ837861" s="19"/>
      <c r="AK837861" s="19"/>
      <c r="AL837861" s="19"/>
      <c r="AM837861" s="19"/>
      <c r="AN837861" s="19"/>
      <c r="AO837861" s="19"/>
      <c r="AP837861"/>
    </row>
    <row r="837862" spans="1:42" s="116" customFormat="1" x14ac:dyDescent="0.3">
      <c r="A837862"/>
      <c r="B837862"/>
      <c r="C837862"/>
      <c r="D837862"/>
      <c r="E837862"/>
      <c r="F837862"/>
      <c r="G837862"/>
      <c r="H837862"/>
      <c r="I837862"/>
      <c r="J837862"/>
      <c r="K837862"/>
      <c r="L837862"/>
      <c r="M837862" s="115"/>
      <c r="N837862" s="115"/>
      <c r="O837862"/>
      <c r="P837862"/>
      <c r="Q837862"/>
      <c r="R837862" s="19"/>
      <c r="S837862" s="19"/>
      <c r="T837862"/>
      <c r="U837862" s="113"/>
      <c r="V837862" s="19"/>
      <c r="W837862" s="19"/>
      <c r="X837862" s="19"/>
      <c r="Y837862" s="19"/>
      <c r="Z837862" s="19"/>
      <c r="AA837862" s="19"/>
      <c r="AB837862" s="19"/>
      <c r="AC837862" s="19"/>
      <c r="AD837862" s="19"/>
      <c r="AE837862" s="19"/>
      <c r="AF837862" s="19"/>
      <c r="AG837862" s="19"/>
      <c r="AH837862" s="19"/>
      <c r="AI837862" s="19"/>
      <c r="AJ837862" s="19"/>
      <c r="AK837862" s="19"/>
      <c r="AL837862" s="19"/>
      <c r="AM837862" s="19"/>
      <c r="AN837862" s="19"/>
      <c r="AO837862" s="19"/>
      <c r="AP837862"/>
    </row>
    <row r="837863" spans="1:42" s="116" customFormat="1" x14ac:dyDescent="0.3">
      <c r="A837863"/>
      <c r="B837863"/>
      <c r="C837863"/>
      <c r="D837863"/>
      <c r="E837863"/>
      <c r="F837863"/>
      <c r="G837863"/>
      <c r="H837863"/>
      <c r="I837863"/>
      <c r="J837863"/>
      <c r="K837863"/>
      <c r="L837863"/>
      <c r="M837863" s="115"/>
      <c r="N837863" s="115"/>
      <c r="O837863"/>
      <c r="P837863"/>
      <c r="Q837863"/>
      <c r="R837863" s="19"/>
      <c r="S837863" s="19"/>
      <c r="T837863"/>
      <c r="U837863" s="113"/>
      <c r="V837863" s="19"/>
      <c r="W837863" s="19"/>
      <c r="X837863" s="19"/>
      <c r="Y837863" s="19"/>
      <c r="Z837863" s="19"/>
      <c r="AA837863" s="19"/>
      <c r="AB837863" s="19"/>
      <c r="AC837863" s="19"/>
      <c r="AD837863" s="19"/>
      <c r="AE837863" s="19"/>
      <c r="AF837863" s="19"/>
      <c r="AG837863" s="19"/>
      <c r="AH837863" s="19"/>
      <c r="AI837863" s="19"/>
      <c r="AJ837863" s="19"/>
      <c r="AK837863" s="19"/>
      <c r="AL837863" s="19"/>
      <c r="AM837863" s="19"/>
      <c r="AN837863" s="19"/>
      <c r="AO837863" s="19"/>
      <c r="AP837863"/>
    </row>
    <row r="837864" spans="1:42" s="116" customFormat="1" x14ac:dyDescent="0.3">
      <c r="A837864"/>
      <c r="B837864"/>
      <c r="C837864"/>
      <c r="D837864"/>
      <c r="E837864"/>
      <c r="F837864"/>
      <c r="G837864"/>
      <c r="H837864"/>
      <c r="I837864"/>
      <c r="J837864"/>
      <c r="K837864"/>
      <c r="L837864"/>
      <c r="M837864" s="115"/>
      <c r="N837864" s="115"/>
      <c r="O837864"/>
      <c r="P837864"/>
      <c r="Q837864"/>
      <c r="R837864" s="19"/>
      <c r="S837864" s="19"/>
      <c r="T837864"/>
      <c r="U837864" s="113"/>
      <c r="V837864" s="19"/>
      <c r="W837864" s="19"/>
      <c r="X837864" s="19"/>
      <c r="Y837864" s="19"/>
      <c r="Z837864" s="19"/>
      <c r="AA837864" s="19"/>
      <c r="AB837864" s="19"/>
      <c r="AC837864" s="19"/>
      <c r="AD837864" s="19"/>
      <c r="AE837864" s="19"/>
      <c r="AF837864" s="19"/>
      <c r="AG837864" s="19"/>
      <c r="AH837864" s="19"/>
      <c r="AI837864" s="19"/>
      <c r="AJ837864" s="19"/>
      <c r="AK837864" s="19"/>
      <c r="AL837864" s="19"/>
      <c r="AM837864" s="19"/>
      <c r="AN837864" s="19"/>
      <c r="AO837864" s="19"/>
      <c r="AP837864"/>
    </row>
    <row r="837865" spans="1:42" s="116" customFormat="1" x14ac:dyDescent="0.3">
      <c r="A837865"/>
      <c r="B837865"/>
      <c r="C837865"/>
      <c r="D837865"/>
      <c r="E837865"/>
      <c r="F837865"/>
      <c r="G837865"/>
      <c r="H837865"/>
      <c r="I837865"/>
      <c r="J837865"/>
      <c r="K837865"/>
      <c r="L837865"/>
      <c r="M837865" s="115"/>
      <c r="N837865" s="115"/>
      <c r="O837865"/>
      <c r="P837865"/>
      <c r="Q837865"/>
      <c r="R837865" s="19"/>
      <c r="S837865" s="19"/>
      <c r="T837865"/>
      <c r="U837865" s="113"/>
      <c r="V837865" s="19"/>
      <c r="W837865" s="19"/>
      <c r="X837865" s="19"/>
      <c r="Y837865" s="19"/>
      <c r="Z837865" s="19"/>
      <c r="AA837865" s="19"/>
      <c r="AB837865" s="19"/>
      <c r="AC837865" s="19"/>
      <c r="AD837865" s="19"/>
      <c r="AE837865" s="19"/>
      <c r="AF837865" s="19"/>
      <c r="AG837865" s="19"/>
      <c r="AH837865" s="19"/>
      <c r="AI837865" s="19"/>
      <c r="AJ837865" s="19"/>
      <c r="AK837865" s="19"/>
      <c r="AL837865" s="19"/>
      <c r="AM837865" s="19"/>
      <c r="AN837865" s="19"/>
      <c r="AO837865" s="19"/>
      <c r="AP837865"/>
    </row>
    <row r="837866" spans="1:42" s="116" customFormat="1" x14ac:dyDescent="0.3">
      <c r="A837866"/>
      <c r="B837866"/>
      <c r="C837866"/>
      <c r="D837866"/>
      <c r="E837866"/>
      <c r="F837866"/>
      <c r="G837866"/>
      <c r="H837866"/>
      <c r="I837866"/>
      <c r="J837866"/>
      <c r="K837866"/>
      <c r="L837866"/>
      <c r="M837866" s="115"/>
      <c r="N837866" s="115"/>
      <c r="O837866"/>
      <c r="P837866"/>
      <c r="Q837866"/>
      <c r="R837866" s="19"/>
      <c r="S837866" s="19"/>
      <c r="T837866"/>
      <c r="U837866" s="113"/>
      <c r="V837866" s="19"/>
      <c r="W837866" s="19"/>
      <c r="X837866" s="19"/>
      <c r="Y837866" s="19"/>
      <c r="Z837866" s="19"/>
      <c r="AA837866" s="19"/>
      <c r="AB837866" s="19"/>
      <c r="AC837866" s="19"/>
      <c r="AD837866" s="19"/>
      <c r="AE837866" s="19"/>
      <c r="AF837866" s="19"/>
      <c r="AG837866" s="19"/>
      <c r="AH837866" s="19"/>
      <c r="AI837866" s="19"/>
      <c r="AJ837866" s="19"/>
      <c r="AK837866" s="19"/>
      <c r="AL837866" s="19"/>
      <c r="AM837866" s="19"/>
      <c r="AN837866" s="19"/>
      <c r="AO837866" s="19"/>
      <c r="AP837866"/>
    </row>
    <row r="837867" spans="1:42" s="116" customFormat="1" x14ac:dyDescent="0.3">
      <c r="A837867"/>
      <c r="B837867"/>
      <c r="C837867"/>
      <c r="D837867"/>
      <c r="E837867"/>
      <c r="F837867"/>
      <c r="G837867"/>
      <c r="H837867"/>
      <c r="I837867"/>
      <c r="J837867"/>
      <c r="K837867"/>
      <c r="L837867"/>
      <c r="M837867" s="115"/>
      <c r="N837867" s="115"/>
      <c r="O837867"/>
      <c r="P837867"/>
      <c r="Q837867"/>
      <c r="R837867" s="19"/>
      <c r="S837867" s="19"/>
      <c r="T837867"/>
      <c r="U837867" s="113"/>
      <c r="V837867" s="19"/>
      <c r="W837867" s="19"/>
      <c r="X837867" s="19"/>
      <c r="Y837867" s="19"/>
      <c r="Z837867" s="19"/>
      <c r="AA837867" s="19"/>
      <c r="AB837867" s="19"/>
      <c r="AC837867" s="19"/>
      <c r="AD837867" s="19"/>
      <c r="AE837867" s="19"/>
      <c r="AF837867" s="19"/>
      <c r="AG837867" s="19"/>
      <c r="AH837867" s="19"/>
      <c r="AI837867" s="19"/>
      <c r="AJ837867" s="19"/>
      <c r="AK837867" s="19"/>
      <c r="AL837867" s="19"/>
      <c r="AM837867" s="19"/>
      <c r="AN837867" s="19"/>
      <c r="AO837867" s="19"/>
      <c r="AP837867"/>
    </row>
    <row r="837868" spans="1:42" s="116" customFormat="1" x14ac:dyDescent="0.3">
      <c r="A837868"/>
      <c r="B837868"/>
      <c r="C837868"/>
      <c r="D837868"/>
      <c r="E837868"/>
      <c r="F837868"/>
      <c r="G837868"/>
      <c r="H837868"/>
      <c r="I837868"/>
      <c r="J837868"/>
      <c r="K837868"/>
      <c r="L837868"/>
      <c r="M837868" s="115"/>
      <c r="N837868" s="115"/>
      <c r="O837868"/>
      <c r="P837868"/>
      <c r="Q837868"/>
      <c r="R837868" s="19"/>
      <c r="S837868" s="19"/>
      <c r="T837868"/>
      <c r="U837868" s="113"/>
      <c r="V837868" s="19"/>
      <c r="W837868" s="19"/>
      <c r="X837868" s="19"/>
      <c r="Y837868" s="19"/>
      <c r="Z837868" s="19"/>
      <c r="AA837868" s="19"/>
      <c r="AB837868" s="19"/>
      <c r="AC837868" s="19"/>
      <c r="AD837868" s="19"/>
      <c r="AE837868" s="19"/>
      <c r="AF837868" s="19"/>
      <c r="AG837868" s="19"/>
      <c r="AH837868" s="19"/>
      <c r="AI837868" s="19"/>
      <c r="AJ837868" s="19"/>
      <c r="AK837868" s="19"/>
      <c r="AL837868" s="19"/>
      <c r="AM837868" s="19"/>
      <c r="AN837868" s="19"/>
      <c r="AO837868" s="19"/>
      <c r="AP837868"/>
    </row>
    <row r="837869" spans="1:42" s="116" customFormat="1" x14ac:dyDescent="0.3">
      <c r="A837869"/>
      <c r="B837869"/>
      <c r="C837869"/>
      <c r="D837869"/>
      <c r="E837869"/>
      <c r="F837869"/>
      <c r="G837869"/>
      <c r="H837869"/>
      <c r="I837869"/>
      <c r="J837869"/>
      <c r="K837869"/>
      <c r="L837869"/>
      <c r="M837869" s="115"/>
      <c r="N837869" s="115"/>
      <c r="O837869"/>
      <c r="P837869"/>
      <c r="Q837869"/>
      <c r="R837869" s="19"/>
      <c r="S837869" s="19"/>
      <c r="T837869"/>
      <c r="U837869" s="113"/>
      <c r="V837869" s="19"/>
      <c r="W837869" s="19"/>
      <c r="X837869" s="19"/>
      <c r="Y837869" s="19"/>
      <c r="Z837869" s="19"/>
      <c r="AA837869" s="19"/>
      <c r="AB837869" s="19"/>
      <c r="AC837869" s="19"/>
      <c r="AD837869" s="19"/>
      <c r="AE837869" s="19"/>
      <c r="AF837869" s="19"/>
      <c r="AG837869" s="19"/>
      <c r="AH837869" s="19"/>
      <c r="AI837869" s="19"/>
      <c r="AJ837869" s="19"/>
      <c r="AK837869" s="19"/>
      <c r="AL837869" s="19"/>
      <c r="AM837869" s="19"/>
      <c r="AN837869" s="19"/>
      <c r="AO837869" s="19"/>
      <c r="AP837869"/>
    </row>
    <row r="837870" spans="1:42" s="116" customFormat="1" x14ac:dyDescent="0.3">
      <c r="A837870"/>
      <c r="B837870"/>
      <c r="C837870"/>
      <c r="D837870"/>
      <c r="E837870"/>
      <c r="F837870"/>
      <c r="G837870"/>
      <c r="H837870"/>
      <c r="I837870"/>
      <c r="J837870"/>
      <c r="K837870"/>
      <c r="L837870"/>
      <c r="M837870" s="115"/>
      <c r="N837870" s="115"/>
      <c r="O837870"/>
      <c r="P837870"/>
      <c r="Q837870"/>
      <c r="R837870" s="19"/>
      <c r="S837870" s="19"/>
      <c r="T837870"/>
      <c r="U837870" s="113"/>
      <c r="V837870" s="19"/>
      <c r="W837870" s="19"/>
      <c r="X837870" s="19"/>
      <c r="Y837870" s="19"/>
      <c r="Z837870" s="19"/>
      <c r="AA837870" s="19"/>
      <c r="AB837870" s="19"/>
      <c r="AC837870" s="19"/>
      <c r="AD837870" s="19"/>
      <c r="AE837870" s="19"/>
      <c r="AF837870" s="19"/>
      <c r="AG837870" s="19"/>
      <c r="AH837870" s="19"/>
      <c r="AI837870" s="19"/>
      <c r="AJ837870" s="19"/>
      <c r="AK837870" s="19"/>
      <c r="AL837870" s="19"/>
      <c r="AM837870" s="19"/>
      <c r="AN837870" s="19"/>
      <c r="AO837870" s="19"/>
      <c r="AP837870"/>
    </row>
    <row r="837871" spans="1:42" s="116" customFormat="1" x14ac:dyDescent="0.3">
      <c r="A837871"/>
      <c r="B837871"/>
      <c r="C837871"/>
      <c r="D837871"/>
      <c r="E837871"/>
      <c r="F837871"/>
      <c r="G837871"/>
      <c r="H837871"/>
      <c r="I837871"/>
      <c r="J837871"/>
      <c r="K837871"/>
      <c r="L837871"/>
      <c r="M837871" s="115"/>
      <c r="N837871" s="115"/>
      <c r="O837871"/>
      <c r="P837871"/>
      <c r="Q837871"/>
      <c r="R837871" s="19"/>
      <c r="S837871" s="19"/>
      <c r="T837871"/>
      <c r="U837871" s="113"/>
      <c r="V837871" s="19"/>
      <c r="W837871" s="19"/>
      <c r="X837871" s="19"/>
      <c r="Y837871" s="19"/>
      <c r="Z837871" s="19"/>
      <c r="AA837871" s="19"/>
      <c r="AB837871" s="19"/>
      <c r="AC837871" s="19"/>
      <c r="AD837871" s="19"/>
      <c r="AE837871" s="19"/>
      <c r="AF837871" s="19"/>
      <c r="AG837871" s="19"/>
      <c r="AH837871" s="19"/>
      <c r="AI837871" s="19"/>
      <c r="AJ837871" s="19"/>
      <c r="AK837871" s="19"/>
      <c r="AL837871" s="19"/>
      <c r="AM837871" s="19"/>
      <c r="AN837871" s="19"/>
      <c r="AO837871" s="19"/>
      <c r="AP837871"/>
    </row>
    <row r="837872" spans="1:42" s="116" customFormat="1" x14ac:dyDescent="0.3">
      <c r="A837872"/>
      <c r="B837872"/>
      <c r="C837872"/>
      <c r="D837872"/>
      <c r="E837872"/>
      <c r="F837872"/>
      <c r="G837872"/>
      <c r="H837872"/>
      <c r="I837872"/>
      <c r="J837872"/>
      <c r="K837872"/>
      <c r="L837872"/>
      <c r="M837872" s="115"/>
      <c r="N837872" s="115"/>
      <c r="O837872"/>
      <c r="P837872"/>
      <c r="Q837872"/>
      <c r="R837872" s="19"/>
      <c r="S837872" s="19"/>
      <c r="T837872"/>
      <c r="U837872" s="113"/>
      <c r="V837872" s="19"/>
      <c r="W837872" s="19"/>
      <c r="X837872" s="19"/>
      <c r="Y837872" s="19"/>
      <c r="Z837872" s="19"/>
      <c r="AA837872" s="19"/>
      <c r="AB837872" s="19"/>
      <c r="AC837872" s="19"/>
      <c r="AD837872" s="19"/>
      <c r="AE837872" s="19"/>
      <c r="AF837872" s="19"/>
      <c r="AG837872" s="19"/>
      <c r="AH837872" s="19"/>
      <c r="AI837872" s="19"/>
      <c r="AJ837872" s="19"/>
      <c r="AK837872" s="19"/>
      <c r="AL837872" s="19"/>
      <c r="AM837872" s="19"/>
      <c r="AN837872" s="19"/>
      <c r="AO837872" s="19"/>
      <c r="AP837872"/>
    </row>
    <row r="837873" spans="1:42" s="116" customFormat="1" x14ac:dyDescent="0.3">
      <c r="A837873"/>
      <c r="B837873"/>
      <c r="C837873"/>
      <c r="D837873"/>
      <c r="E837873"/>
      <c r="F837873"/>
      <c r="G837873"/>
      <c r="H837873"/>
      <c r="I837873"/>
      <c r="J837873"/>
      <c r="K837873"/>
      <c r="L837873"/>
      <c r="M837873" s="115"/>
      <c r="N837873" s="115"/>
      <c r="O837873"/>
      <c r="P837873"/>
      <c r="Q837873"/>
      <c r="R837873" s="19"/>
      <c r="S837873" s="19"/>
      <c r="T837873"/>
      <c r="U837873" s="113"/>
      <c r="V837873" s="19"/>
      <c r="W837873" s="19"/>
      <c r="X837873" s="19"/>
      <c r="Y837873" s="19"/>
      <c r="Z837873" s="19"/>
      <c r="AA837873" s="19"/>
      <c r="AB837873" s="19"/>
      <c r="AC837873" s="19"/>
      <c r="AD837873" s="19"/>
      <c r="AE837873" s="19"/>
      <c r="AF837873" s="19"/>
      <c r="AG837873" s="19"/>
      <c r="AH837873" s="19"/>
      <c r="AI837873" s="19"/>
      <c r="AJ837873" s="19"/>
      <c r="AK837873" s="19"/>
      <c r="AL837873" s="19"/>
      <c r="AM837873" s="19"/>
      <c r="AN837873" s="19"/>
      <c r="AO837873" s="19"/>
      <c r="AP837873"/>
    </row>
    <row r="837874" spans="1:42" s="116" customFormat="1" x14ac:dyDescent="0.3">
      <c r="A837874"/>
      <c r="B837874"/>
      <c r="C837874"/>
      <c r="D837874"/>
      <c r="E837874"/>
      <c r="F837874"/>
      <c r="G837874"/>
      <c r="H837874"/>
      <c r="I837874"/>
      <c r="J837874"/>
      <c r="K837874"/>
      <c r="L837874"/>
      <c r="M837874" s="115"/>
      <c r="N837874" s="115"/>
      <c r="O837874"/>
      <c r="P837874"/>
      <c r="Q837874"/>
      <c r="R837874" s="19"/>
      <c r="S837874" s="19"/>
      <c r="T837874"/>
      <c r="U837874" s="113"/>
      <c r="V837874" s="19"/>
      <c r="W837874" s="19"/>
      <c r="X837874" s="19"/>
      <c r="Y837874" s="19"/>
      <c r="Z837874" s="19"/>
      <c r="AA837874" s="19"/>
      <c r="AB837874" s="19"/>
      <c r="AC837874" s="19"/>
      <c r="AD837874" s="19"/>
      <c r="AE837874" s="19"/>
      <c r="AF837874" s="19"/>
      <c r="AG837874" s="19"/>
      <c r="AH837874" s="19"/>
      <c r="AI837874" s="19"/>
      <c r="AJ837874" s="19"/>
      <c r="AK837874" s="19"/>
      <c r="AL837874" s="19"/>
      <c r="AM837874" s="19"/>
      <c r="AN837874" s="19"/>
      <c r="AO837874" s="19"/>
      <c r="AP837874"/>
    </row>
    <row r="837875" spans="1:42" s="116" customFormat="1" x14ac:dyDescent="0.3">
      <c r="A837875"/>
      <c r="B837875"/>
      <c r="C837875"/>
      <c r="D837875"/>
      <c r="E837875"/>
      <c r="F837875"/>
      <c r="G837875"/>
      <c r="H837875"/>
      <c r="I837875"/>
      <c r="J837875"/>
      <c r="K837875"/>
      <c r="L837875"/>
      <c r="M837875" s="115"/>
      <c r="N837875" s="115"/>
      <c r="O837875"/>
      <c r="P837875"/>
      <c r="Q837875"/>
      <c r="R837875" s="19"/>
      <c r="S837875" s="19"/>
      <c r="T837875"/>
      <c r="U837875" s="113"/>
      <c r="V837875" s="19"/>
      <c r="W837875" s="19"/>
      <c r="X837875" s="19"/>
      <c r="Y837875" s="19"/>
      <c r="Z837875" s="19"/>
      <c r="AA837875" s="19"/>
      <c r="AB837875" s="19"/>
      <c r="AC837875" s="19"/>
      <c r="AD837875" s="19"/>
      <c r="AE837875" s="19"/>
      <c r="AF837875" s="19"/>
      <c r="AG837875" s="19"/>
      <c r="AH837875" s="19"/>
      <c r="AI837875" s="19"/>
      <c r="AJ837875" s="19"/>
      <c r="AK837875" s="19"/>
      <c r="AL837875" s="19"/>
      <c r="AM837875" s="19"/>
      <c r="AN837875" s="19"/>
      <c r="AO837875" s="19"/>
      <c r="AP837875"/>
    </row>
    <row r="837876" spans="1:42" s="116" customFormat="1" x14ac:dyDescent="0.3">
      <c r="A837876"/>
      <c r="B837876"/>
      <c r="C837876"/>
      <c r="D837876"/>
      <c r="E837876"/>
      <c r="F837876"/>
      <c r="G837876"/>
      <c r="H837876"/>
      <c r="I837876"/>
      <c r="J837876"/>
      <c r="K837876"/>
      <c r="L837876"/>
      <c r="M837876" s="115"/>
      <c r="N837876" s="115"/>
      <c r="O837876"/>
      <c r="P837876"/>
      <c r="Q837876"/>
      <c r="R837876" s="19"/>
      <c r="S837876" s="19"/>
      <c r="T837876"/>
      <c r="U837876" s="113"/>
      <c r="V837876" s="19"/>
      <c r="W837876" s="19"/>
      <c r="X837876" s="19"/>
      <c r="Y837876" s="19"/>
      <c r="Z837876" s="19"/>
      <c r="AA837876" s="19"/>
      <c r="AB837876" s="19"/>
      <c r="AC837876" s="19"/>
      <c r="AD837876" s="19"/>
      <c r="AE837876" s="19"/>
      <c r="AF837876" s="19"/>
      <c r="AG837876" s="19"/>
      <c r="AH837876" s="19"/>
      <c r="AI837876" s="19"/>
      <c r="AJ837876" s="19"/>
      <c r="AK837876" s="19"/>
      <c r="AL837876" s="19"/>
      <c r="AM837876" s="19"/>
      <c r="AN837876" s="19"/>
      <c r="AO837876" s="19"/>
      <c r="AP837876"/>
    </row>
    <row r="837877" spans="1:42" s="116" customFormat="1" x14ac:dyDescent="0.3">
      <c r="A837877"/>
      <c r="B837877"/>
      <c r="C837877"/>
      <c r="D837877"/>
      <c r="E837877"/>
      <c r="F837877"/>
      <c r="G837877"/>
      <c r="H837877"/>
      <c r="I837877"/>
      <c r="J837877"/>
      <c r="K837877"/>
      <c r="L837877"/>
      <c r="M837877" s="115"/>
      <c r="N837877" s="115"/>
      <c r="O837877"/>
      <c r="P837877"/>
      <c r="Q837877"/>
      <c r="R837877" s="19"/>
      <c r="S837877" s="19"/>
      <c r="T837877"/>
      <c r="U837877" s="113"/>
      <c r="V837877" s="19"/>
      <c r="W837877" s="19"/>
      <c r="X837877" s="19"/>
      <c r="Y837877" s="19"/>
      <c r="Z837877" s="19"/>
      <c r="AA837877" s="19"/>
      <c r="AB837877" s="19"/>
      <c r="AC837877" s="19"/>
      <c r="AD837877" s="19"/>
      <c r="AE837877" s="19"/>
      <c r="AF837877" s="19"/>
      <c r="AG837877" s="19"/>
      <c r="AH837877" s="19"/>
      <c r="AI837877" s="19"/>
      <c r="AJ837877" s="19"/>
      <c r="AK837877" s="19"/>
      <c r="AL837877" s="19"/>
      <c r="AM837877" s="19"/>
      <c r="AN837877" s="19"/>
      <c r="AO837877" s="19"/>
      <c r="AP837877"/>
    </row>
    <row r="837878" spans="1:42" s="116" customFormat="1" x14ac:dyDescent="0.3">
      <c r="A837878"/>
      <c r="B837878"/>
      <c r="C837878"/>
      <c r="D837878"/>
      <c r="E837878"/>
      <c r="F837878"/>
      <c r="G837878"/>
      <c r="H837878"/>
      <c r="I837878"/>
      <c r="J837878"/>
      <c r="K837878"/>
      <c r="L837878"/>
      <c r="M837878" s="115"/>
      <c r="N837878" s="115"/>
      <c r="O837878"/>
      <c r="P837878"/>
      <c r="Q837878"/>
      <c r="R837878" s="19"/>
      <c r="S837878" s="19"/>
      <c r="T837878"/>
      <c r="U837878" s="113"/>
      <c r="V837878" s="19"/>
      <c r="W837878" s="19"/>
      <c r="X837878" s="19"/>
      <c r="Y837878" s="19"/>
      <c r="Z837878" s="19"/>
      <c r="AA837878" s="19"/>
      <c r="AB837878" s="19"/>
      <c r="AC837878" s="19"/>
      <c r="AD837878" s="19"/>
      <c r="AE837878" s="19"/>
      <c r="AF837878" s="19"/>
      <c r="AG837878" s="19"/>
      <c r="AH837878" s="19"/>
      <c r="AI837878" s="19"/>
      <c r="AJ837878" s="19"/>
      <c r="AK837878" s="19"/>
      <c r="AL837878" s="19"/>
      <c r="AM837878" s="19"/>
      <c r="AN837878" s="19"/>
      <c r="AO837878" s="19"/>
      <c r="AP837878"/>
    </row>
    <row r="837879" spans="1:42" s="116" customFormat="1" x14ac:dyDescent="0.3">
      <c r="A837879"/>
      <c r="B837879"/>
      <c r="C837879"/>
      <c r="D837879"/>
      <c r="E837879"/>
      <c r="F837879"/>
      <c r="G837879"/>
      <c r="H837879"/>
      <c r="I837879"/>
      <c r="J837879"/>
      <c r="K837879"/>
      <c r="L837879"/>
      <c r="M837879" s="115"/>
      <c r="N837879" s="115"/>
      <c r="O837879"/>
      <c r="P837879"/>
      <c r="Q837879"/>
      <c r="R837879" s="19"/>
      <c r="S837879" s="19"/>
      <c r="T837879"/>
      <c r="U837879" s="113"/>
      <c r="V837879" s="19"/>
      <c r="W837879" s="19"/>
      <c r="X837879" s="19"/>
      <c r="Y837879" s="19"/>
      <c r="Z837879" s="19"/>
      <c r="AA837879" s="19"/>
      <c r="AB837879" s="19"/>
      <c r="AC837879" s="19"/>
      <c r="AD837879" s="19"/>
      <c r="AE837879" s="19"/>
      <c r="AF837879" s="19"/>
      <c r="AG837879" s="19"/>
      <c r="AH837879" s="19"/>
      <c r="AI837879" s="19"/>
      <c r="AJ837879" s="19"/>
      <c r="AK837879" s="19"/>
      <c r="AL837879" s="19"/>
      <c r="AM837879" s="19"/>
      <c r="AN837879" s="19"/>
      <c r="AO837879" s="19"/>
      <c r="AP837879"/>
    </row>
    <row r="837880" spans="1:42" s="116" customFormat="1" x14ac:dyDescent="0.3">
      <c r="A837880"/>
      <c r="B837880"/>
      <c r="C837880"/>
      <c r="D837880"/>
      <c r="E837880"/>
      <c r="F837880"/>
      <c r="G837880"/>
      <c r="H837880"/>
      <c r="I837880"/>
      <c r="J837880"/>
      <c r="K837880"/>
      <c r="L837880"/>
      <c r="M837880" s="115"/>
      <c r="N837880" s="115"/>
      <c r="O837880"/>
      <c r="P837880"/>
      <c r="Q837880"/>
      <c r="R837880" s="19"/>
      <c r="S837880" s="19"/>
      <c r="T837880"/>
      <c r="U837880" s="113"/>
      <c r="V837880" s="19"/>
      <c r="W837880" s="19"/>
      <c r="X837880" s="19"/>
      <c r="Y837880" s="19"/>
      <c r="Z837880" s="19"/>
      <c r="AA837880" s="19"/>
      <c r="AB837880" s="19"/>
      <c r="AC837880" s="19"/>
      <c r="AD837880" s="19"/>
      <c r="AE837880" s="19"/>
      <c r="AF837880" s="19"/>
      <c r="AG837880" s="19"/>
      <c r="AH837880" s="19"/>
      <c r="AI837880" s="19"/>
      <c r="AJ837880" s="19"/>
      <c r="AK837880" s="19"/>
      <c r="AL837880" s="19"/>
      <c r="AM837880" s="19"/>
      <c r="AN837880" s="19"/>
      <c r="AO837880" s="19"/>
      <c r="AP837880"/>
    </row>
    <row r="837881" spans="1:42" s="116" customFormat="1" x14ac:dyDescent="0.3">
      <c r="A837881"/>
      <c r="B837881"/>
      <c r="C837881"/>
      <c r="D837881"/>
      <c r="E837881"/>
      <c r="F837881"/>
      <c r="G837881"/>
      <c r="H837881"/>
      <c r="I837881"/>
      <c r="J837881"/>
      <c r="K837881"/>
      <c r="L837881"/>
      <c r="M837881" s="115"/>
      <c r="N837881" s="115"/>
      <c r="O837881"/>
      <c r="P837881"/>
      <c r="Q837881"/>
      <c r="R837881" s="19"/>
      <c r="S837881" s="19"/>
      <c r="T837881"/>
      <c r="U837881" s="113"/>
      <c r="V837881" s="19"/>
      <c r="W837881" s="19"/>
      <c r="X837881" s="19"/>
      <c r="Y837881" s="19"/>
      <c r="Z837881" s="19"/>
      <c r="AA837881" s="19"/>
      <c r="AB837881" s="19"/>
      <c r="AC837881" s="19"/>
      <c r="AD837881" s="19"/>
      <c r="AE837881" s="19"/>
      <c r="AF837881" s="19"/>
      <c r="AG837881" s="19"/>
      <c r="AH837881" s="19"/>
      <c r="AI837881" s="19"/>
      <c r="AJ837881" s="19"/>
      <c r="AK837881" s="19"/>
      <c r="AL837881" s="19"/>
      <c r="AM837881" s="19"/>
      <c r="AN837881" s="19"/>
      <c r="AO837881" s="19"/>
      <c r="AP837881"/>
    </row>
    <row r="837882" spans="1:42" s="116" customFormat="1" x14ac:dyDescent="0.3">
      <c r="A837882"/>
      <c r="B837882"/>
      <c r="C837882"/>
      <c r="D837882"/>
      <c r="E837882"/>
      <c r="F837882"/>
      <c r="G837882"/>
      <c r="H837882"/>
      <c r="I837882"/>
      <c r="J837882"/>
      <c r="K837882"/>
      <c r="L837882"/>
      <c r="M837882" s="115"/>
      <c r="N837882" s="115"/>
      <c r="O837882"/>
      <c r="P837882"/>
      <c r="Q837882"/>
      <c r="R837882" s="19"/>
      <c r="S837882" s="19"/>
      <c r="T837882"/>
      <c r="U837882" s="113"/>
      <c r="V837882" s="19"/>
      <c r="W837882" s="19"/>
      <c r="X837882" s="19"/>
      <c r="Y837882" s="19"/>
      <c r="Z837882" s="19"/>
      <c r="AA837882" s="19"/>
      <c r="AB837882" s="19"/>
      <c r="AC837882" s="19"/>
      <c r="AD837882" s="19"/>
      <c r="AE837882" s="19"/>
      <c r="AF837882" s="19"/>
      <c r="AG837882" s="19"/>
      <c r="AH837882" s="19"/>
      <c r="AI837882" s="19"/>
      <c r="AJ837882" s="19"/>
      <c r="AK837882" s="19"/>
      <c r="AL837882" s="19"/>
      <c r="AM837882" s="19"/>
      <c r="AN837882" s="19"/>
      <c r="AO837882" s="19"/>
      <c r="AP837882"/>
    </row>
    <row r="837883" spans="1:42" s="116" customFormat="1" x14ac:dyDescent="0.3">
      <c r="A837883"/>
      <c r="B837883"/>
      <c r="C837883"/>
      <c r="D837883"/>
      <c r="E837883"/>
      <c r="F837883"/>
      <c r="G837883"/>
      <c r="H837883"/>
      <c r="I837883"/>
      <c r="J837883"/>
      <c r="K837883"/>
      <c r="L837883"/>
      <c r="M837883" s="115"/>
      <c r="N837883" s="115"/>
      <c r="O837883"/>
      <c r="P837883"/>
      <c r="Q837883"/>
      <c r="R837883" s="19"/>
      <c r="S837883" s="19"/>
      <c r="T837883"/>
      <c r="U837883" s="113"/>
      <c r="V837883" s="19"/>
      <c r="W837883" s="19"/>
      <c r="X837883" s="19"/>
      <c r="Y837883" s="19"/>
      <c r="Z837883" s="19"/>
      <c r="AA837883" s="19"/>
      <c r="AB837883" s="19"/>
      <c r="AC837883" s="19"/>
      <c r="AD837883" s="19"/>
      <c r="AE837883" s="19"/>
      <c r="AF837883" s="19"/>
      <c r="AG837883" s="19"/>
      <c r="AH837883" s="19"/>
      <c r="AI837883" s="19"/>
      <c r="AJ837883" s="19"/>
      <c r="AK837883" s="19"/>
      <c r="AL837883" s="19"/>
      <c r="AM837883" s="19"/>
      <c r="AN837883" s="19"/>
      <c r="AO837883" s="19"/>
      <c r="AP837883"/>
    </row>
    <row r="837884" spans="1:42" s="116" customFormat="1" x14ac:dyDescent="0.3">
      <c r="A837884"/>
      <c r="B837884"/>
      <c r="C837884"/>
      <c r="D837884"/>
      <c r="E837884"/>
      <c r="F837884"/>
      <c r="G837884"/>
      <c r="H837884"/>
      <c r="I837884"/>
      <c r="J837884"/>
      <c r="K837884"/>
      <c r="L837884"/>
      <c r="M837884" s="115"/>
      <c r="N837884" s="115"/>
      <c r="O837884"/>
      <c r="P837884"/>
      <c r="Q837884"/>
      <c r="R837884" s="19"/>
      <c r="S837884" s="19"/>
      <c r="T837884"/>
      <c r="U837884" s="113"/>
      <c r="V837884" s="19"/>
      <c r="W837884" s="19"/>
      <c r="X837884" s="19"/>
      <c r="Y837884" s="19"/>
      <c r="Z837884" s="19"/>
      <c r="AA837884" s="19"/>
      <c r="AB837884" s="19"/>
      <c r="AC837884" s="19"/>
      <c r="AD837884" s="19"/>
      <c r="AE837884" s="19"/>
      <c r="AF837884" s="19"/>
      <c r="AG837884" s="19"/>
      <c r="AH837884" s="19"/>
      <c r="AI837884" s="19"/>
      <c r="AJ837884" s="19"/>
      <c r="AK837884" s="19"/>
      <c r="AL837884" s="19"/>
      <c r="AM837884" s="19"/>
      <c r="AN837884" s="19"/>
      <c r="AO837884" s="19"/>
      <c r="AP837884"/>
    </row>
    <row r="837885" spans="1:42" s="116" customFormat="1" x14ac:dyDescent="0.3">
      <c r="A837885"/>
      <c r="B837885"/>
      <c r="C837885"/>
      <c r="D837885"/>
      <c r="E837885"/>
      <c r="F837885"/>
      <c r="G837885"/>
      <c r="H837885"/>
      <c r="I837885"/>
      <c r="J837885"/>
      <c r="K837885"/>
      <c r="L837885"/>
      <c r="M837885" s="115"/>
      <c r="N837885" s="115"/>
      <c r="O837885"/>
      <c r="P837885"/>
      <c r="Q837885"/>
      <c r="R837885" s="19"/>
      <c r="S837885" s="19"/>
      <c r="T837885"/>
      <c r="U837885" s="113"/>
      <c r="V837885" s="19"/>
      <c r="W837885" s="19"/>
      <c r="X837885" s="19"/>
      <c r="Y837885" s="19"/>
      <c r="Z837885" s="19"/>
      <c r="AA837885" s="19"/>
      <c r="AB837885" s="19"/>
      <c r="AC837885" s="19"/>
      <c r="AD837885" s="19"/>
      <c r="AE837885" s="19"/>
      <c r="AF837885" s="19"/>
      <c r="AG837885" s="19"/>
      <c r="AH837885" s="19"/>
      <c r="AI837885" s="19"/>
      <c r="AJ837885" s="19"/>
      <c r="AK837885" s="19"/>
      <c r="AL837885" s="19"/>
      <c r="AM837885" s="19"/>
      <c r="AN837885" s="19"/>
      <c r="AO837885" s="19"/>
      <c r="AP837885"/>
    </row>
    <row r="837886" spans="1:42" s="116" customFormat="1" x14ac:dyDescent="0.3">
      <c r="A837886"/>
      <c r="B837886"/>
      <c r="C837886"/>
      <c r="D837886"/>
      <c r="E837886"/>
      <c r="F837886"/>
      <c r="G837886"/>
      <c r="H837886"/>
      <c r="I837886"/>
      <c r="J837886"/>
      <c r="K837886"/>
      <c r="L837886"/>
      <c r="M837886" s="115"/>
      <c r="N837886" s="115"/>
      <c r="O837886"/>
      <c r="P837886"/>
      <c r="Q837886"/>
      <c r="R837886" s="19"/>
      <c r="S837886" s="19"/>
      <c r="T837886"/>
      <c r="U837886" s="113"/>
      <c r="V837886" s="19"/>
      <c r="W837886" s="19"/>
      <c r="X837886" s="19"/>
      <c r="Y837886" s="19"/>
      <c r="Z837886" s="19"/>
      <c r="AA837886" s="19"/>
      <c r="AB837886" s="19"/>
      <c r="AC837886" s="19"/>
      <c r="AD837886" s="19"/>
      <c r="AE837886" s="19"/>
      <c r="AF837886" s="19"/>
      <c r="AG837886" s="19"/>
      <c r="AH837886" s="19"/>
      <c r="AI837886" s="19"/>
      <c r="AJ837886" s="19"/>
      <c r="AK837886" s="19"/>
      <c r="AL837886" s="19"/>
      <c r="AM837886" s="19"/>
      <c r="AN837886" s="19"/>
      <c r="AO837886" s="19"/>
      <c r="AP837886"/>
    </row>
    <row r="837887" spans="1:42" s="116" customFormat="1" x14ac:dyDescent="0.3">
      <c r="A837887"/>
      <c r="B837887"/>
      <c r="C837887"/>
      <c r="D837887"/>
      <c r="E837887"/>
      <c r="F837887"/>
      <c r="G837887"/>
      <c r="H837887"/>
      <c r="I837887"/>
      <c r="J837887"/>
      <c r="K837887"/>
      <c r="L837887"/>
      <c r="M837887" s="115"/>
      <c r="N837887" s="115"/>
      <c r="O837887"/>
      <c r="P837887"/>
      <c r="Q837887"/>
      <c r="R837887" s="19"/>
      <c r="S837887" s="19"/>
      <c r="T837887"/>
      <c r="U837887" s="113"/>
      <c r="V837887" s="19"/>
      <c r="W837887" s="19"/>
      <c r="X837887" s="19"/>
      <c r="Y837887" s="19"/>
      <c r="Z837887" s="19"/>
      <c r="AA837887" s="19"/>
      <c r="AB837887" s="19"/>
      <c r="AC837887" s="19"/>
      <c r="AD837887" s="19"/>
      <c r="AE837887" s="19"/>
      <c r="AF837887" s="19"/>
      <c r="AG837887" s="19"/>
      <c r="AH837887" s="19"/>
      <c r="AI837887" s="19"/>
      <c r="AJ837887" s="19"/>
      <c r="AK837887" s="19"/>
      <c r="AL837887" s="19"/>
      <c r="AM837887" s="19"/>
      <c r="AN837887" s="19"/>
      <c r="AO837887" s="19"/>
      <c r="AP837887"/>
    </row>
    <row r="837888" spans="1:42" s="116" customFormat="1" x14ac:dyDescent="0.3">
      <c r="A837888"/>
      <c r="B837888"/>
      <c r="C837888"/>
      <c r="D837888"/>
      <c r="E837888"/>
      <c r="F837888"/>
      <c r="G837888"/>
      <c r="H837888"/>
      <c r="I837888"/>
      <c r="J837888"/>
      <c r="K837888"/>
      <c r="L837888"/>
      <c r="M837888" s="115"/>
      <c r="N837888" s="115"/>
      <c r="O837888"/>
      <c r="P837888"/>
      <c r="Q837888"/>
      <c r="R837888" s="19"/>
      <c r="S837888" s="19"/>
      <c r="T837888"/>
      <c r="U837888" s="113"/>
      <c r="V837888" s="19"/>
      <c r="W837888" s="19"/>
      <c r="X837888" s="19"/>
      <c r="Y837888" s="19"/>
      <c r="Z837888" s="19"/>
      <c r="AA837888" s="19"/>
      <c r="AB837888" s="19"/>
      <c r="AC837888" s="19"/>
      <c r="AD837888" s="19"/>
      <c r="AE837888" s="19"/>
      <c r="AF837888" s="19"/>
      <c r="AG837888" s="19"/>
      <c r="AH837888" s="19"/>
      <c r="AI837888" s="19"/>
      <c r="AJ837888" s="19"/>
      <c r="AK837888" s="19"/>
      <c r="AL837888" s="19"/>
      <c r="AM837888" s="19"/>
      <c r="AN837888" s="19"/>
      <c r="AO837888" s="19"/>
      <c r="AP837888"/>
    </row>
    <row r="837889" spans="1:42" s="116" customFormat="1" x14ac:dyDescent="0.3">
      <c r="A837889"/>
      <c r="B837889"/>
      <c r="C837889"/>
      <c r="D837889"/>
      <c r="E837889"/>
      <c r="F837889"/>
      <c r="G837889"/>
      <c r="H837889"/>
      <c r="I837889"/>
      <c r="J837889"/>
      <c r="K837889"/>
      <c r="L837889"/>
      <c r="M837889" s="115"/>
      <c r="N837889" s="115"/>
      <c r="O837889"/>
      <c r="P837889"/>
      <c r="Q837889"/>
      <c r="R837889" s="19"/>
      <c r="S837889" s="19"/>
      <c r="T837889"/>
      <c r="U837889" s="113"/>
      <c r="V837889" s="19"/>
      <c r="W837889" s="19"/>
      <c r="X837889" s="19"/>
      <c r="Y837889" s="19"/>
      <c r="Z837889" s="19"/>
      <c r="AA837889" s="19"/>
      <c r="AB837889" s="19"/>
      <c r="AC837889" s="19"/>
      <c r="AD837889" s="19"/>
      <c r="AE837889" s="19"/>
      <c r="AF837889" s="19"/>
      <c r="AG837889" s="19"/>
      <c r="AH837889" s="19"/>
      <c r="AI837889" s="19"/>
      <c r="AJ837889" s="19"/>
      <c r="AK837889" s="19"/>
      <c r="AL837889" s="19"/>
      <c r="AM837889" s="19"/>
      <c r="AN837889" s="19"/>
      <c r="AO837889" s="19"/>
      <c r="AP837889"/>
    </row>
    <row r="837890" spans="1:42" s="116" customFormat="1" x14ac:dyDescent="0.3">
      <c r="A837890"/>
      <c r="B837890"/>
      <c r="C837890"/>
      <c r="D837890"/>
      <c r="E837890"/>
      <c r="F837890"/>
      <c r="G837890"/>
      <c r="H837890"/>
      <c r="I837890"/>
      <c r="J837890"/>
      <c r="K837890"/>
      <c r="L837890"/>
      <c r="M837890" s="115"/>
      <c r="N837890" s="115"/>
      <c r="O837890"/>
      <c r="P837890"/>
      <c r="Q837890"/>
      <c r="R837890" s="19"/>
      <c r="S837890" s="19"/>
      <c r="T837890"/>
      <c r="U837890" s="113"/>
      <c r="V837890" s="19"/>
      <c r="W837890" s="19"/>
      <c r="X837890" s="19"/>
      <c r="Y837890" s="19"/>
      <c r="Z837890" s="19"/>
      <c r="AA837890" s="19"/>
      <c r="AB837890" s="19"/>
      <c r="AC837890" s="19"/>
      <c r="AD837890" s="19"/>
      <c r="AE837890" s="19"/>
      <c r="AF837890" s="19"/>
      <c r="AG837890" s="19"/>
      <c r="AH837890" s="19"/>
      <c r="AI837890" s="19"/>
      <c r="AJ837890" s="19"/>
      <c r="AK837890" s="19"/>
      <c r="AL837890" s="19"/>
      <c r="AM837890" s="19"/>
      <c r="AN837890" s="19"/>
      <c r="AO837890" s="19"/>
      <c r="AP837890"/>
    </row>
    <row r="837891" spans="1:42" s="116" customFormat="1" x14ac:dyDescent="0.3">
      <c r="A837891"/>
      <c r="B837891"/>
      <c r="C837891"/>
      <c r="D837891"/>
      <c r="E837891"/>
      <c r="F837891"/>
      <c r="G837891"/>
      <c r="H837891"/>
      <c r="I837891"/>
      <c r="J837891"/>
      <c r="K837891"/>
      <c r="L837891"/>
      <c r="M837891" s="115"/>
      <c r="N837891" s="115"/>
      <c r="O837891"/>
      <c r="P837891"/>
      <c r="Q837891"/>
      <c r="R837891" s="19"/>
      <c r="S837891" s="19"/>
      <c r="T837891"/>
      <c r="U837891" s="113"/>
      <c r="V837891" s="19"/>
      <c r="W837891" s="19"/>
      <c r="X837891" s="19"/>
      <c r="Y837891" s="19"/>
      <c r="Z837891" s="19"/>
      <c r="AA837891" s="19"/>
      <c r="AB837891" s="19"/>
      <c r="AC837891" s="19"/>
      <c r="AD837891" s="19"/>
      <c r="AE837891" s="19"/>
      <c r="AF837891" s="19"/>
      <c r="AG837891" s="19"/>
      <c r="AH837891" s="19"/>
      <c r="AI837891" s="19"/>
      <c r="AJ837891" s="19"/>
      <c r="AK837891" s="19"/>
      <c r="AL837891" s="19"/>
      <c r="AM837891" s="19"/>
      <c r="AN837891" s="19"/>
      <c r="AO837891" s="19"/>
      <c r="AP837891"/>
    </row>
    <row r="837892" spans="1:42" s="116" customFormat="1" x14ac:dyDescent="0.3">
      <c r="A837892"/>
      <c r="B837892"/>
      <c r="C837892"/>
      <c r="D837892"/>
      <c r="E837892"/>
      <c r="F837892"/>
      <c r="G837892"/>
      <c r="H837892"/>
      <c r="I837892"/>
      <c r="J837892"/>
      <c r="K837892"/>
      <c r="L837892"/>
      <c r="M837892" s="115"/>
      <c r="N837892" s="115"/>
      <c r="O837892"/>
      <c r="P837892"/>
      <c r="Q837892"/>
      <c r="R837892" s="19"/>
      <c r="S837892" s="19"/>
      <c r="T837892"/>
      <c r="U837892" s="113"/>
      <c r="V837892" s="19"/>
      <c r="W837892" s="19"/>
      <c r="X837892" s="19"/>
      <c r="Y837892" s="19"/>
      <c r="Z837892" s="19"/>
      <c r="AA837892" s="19"/>
      <c r="AB837892" s="19"/>
      <c r="AC837892" s="19"/>
      <c r="AD837892" s="19"/>
      <c r="AE837892" s="19"/>
      <c r="AF837892" s="19"/>
      <c r="AG837892" s="19"/>
      <c r="AH837892" s="19"/>
      <c r="AI837892" s="19"/>
      <c r="AJ837892" s="19"/>
      <c r="AK837892" s="19"/>
      <c r="AL837892" s="19"/>
      <c r="AM837892" s="19"/>
      <c r="AN837892" s="19"/>
      <c r="AO837892" s="19"/>
      <c r="AP837892"/>
    </row>
    <row r="837893" spans="1:42" s="116" customFormat="1" x14ac:dyDescent="0.3">
      <c r="A837893"/>
      <c r="B837893"/>
      <c r="C837893"/>
      <c r="D837893"/>
      <c r="E837893"/>
      <c r="F837893"/>
      <c r="G837893"/>
      <c r="H837893"/>
      <c r="I837893"/>
      <c r="J837893"/>
      <c r="K837893"/>
      <c r="L837893"/>
      <c r="M837893" s="115"/>
      <c r="N837893" s="115"/>
      <c r="O837893"/>
      <c r="P837893"/>
      <c r="Q837893"/>
      <c r="R837893" s="19"/>
      <c r="S837893" s="19"/>
      <c r="T837893"/>
      <c r="U837893" s="113"/>
      <c r="V837893" s="19"/>
      <c r="W837893" s="19"/>
      <c r="X837893" s="19"/>
      <c r="Y837893" s="19"/>
      <c r="Z837893" s="19"/>
      <c r="AA837893" s="19"/>
      <c r="AB837893" s="19"/>
      <c r="AC837893" s="19"/>
      <c r="AD837893" s="19"/>
      <c r="AE837893" s="19"/>
      <c r="AF837893" s="19"/>
      <c r="AG837893" s="19"/>
      <c r="AH837893" s="19"/>
      <c r="AI837893" s="19"/>
      <c r="AJ837893" s="19"/>
      <c r="AK837893" s="19"/>
      <c r="AL837893" s="19"/>
      <c r="AM837893" s="19"/>
      <c r="AN837893" s="19"/>
      <c r="AO837893" s="19"/>
      <c r="AP837893"/>
    </row>
    <row r="837894" spans="1:42" s="116" customFormat="1" x14ac:dyDescent="0.3">
      <c r="A837894"/>
      <c r="B837894"/>
      <c r="C837894"/>
      <c r="D837894"/>
      <c r="E837894"/>
      <c r="F837894"/>
      <c r="G837894"/>
      <c r="H837894"/>
      <c r="I837894"/>
      <c r="J837894"/>
      <c r="K837894"/>
      <c r="L837894"/>
      <c r="M837894" s="115"/>
      <c r="N837894" s="115"/>
      <c r="O837894"/>
      <c r="P837894"/>
      <c r="Q837894"/>
      <c r="R837894" s="19"/>
      <c r="S837894" s="19"/>
      <c r="T837894"/>
      <c r="U837894" s="113"/>
      <c r="V837894" s="19"/>
      <c r="W837894" s="19"/>
      <c r="X837894" s="19"/>
      <c r="Y837894" s="19"/>
      <c r="Z837894" s="19"/>
      <c r="AA837894" s="19"/>
      <c r="AB837894" s="19"/>
      <c r="AC837894" s="19"/>
      <c r="AD837894" s="19"/>
      <c r="AE837894" s="19"/>
      <c r="AF837894" s="19"/>
      <c r="AG837894" s="19"/>
      <c r="AH837894" s="19"/>
      <c r="AI837894" s="19"/>
      <c r="AJ837894" s="19"/>
      <c r="AK837894" s="19"/>
      <c r="AL837894" s="19"/>
      <c r="AM837894" s="19"/>
      <c r="AN837894" s="19"/>
      <c r="AO837894" s="19"/>
      <c r="AP837894"/>
    </row>
    <row r="837895" spans="1:42" s="116" customFormat="1" x14ac:dyDescent="0.3">
      <c r="A837895"/>
      <c r="B837895"/>
      <c r="C837895"/>
      <c r="D837895"/>
      <c r="E837895"/>
      <c r="F837895"/>
      <c r="G837895"/>
      <c r="H837895"/>
      <c r="I837895"/>
      <c r="J837895"/>
      <c r="K837895"/>
      <c r="L837895"/>
      <c r="M837895" s="115"/>
      <c r="N837895" s="115"/>
      <c r="O837895"/>
      <c r="P837895"/>
      <c r="Q837895"/>
      <c r="R837895" s="19"/>
      <c r="S837895" s="19"/>
      <c r="T837895"/>
      <c r="U837895" s="113"/>
      <c r="V837895" s="19"/>
      <c r="W837895" s="19"/>
      <c r="X837895" s="19"/>
      <c r="Y837895" s="19"/>
      <c r="Z837895" s="19"/>
      <c r="AA837895" s="19"/>
      <c r="AB837895" s="19"/>
      <c r="AC837895" s="19"/>
      <c r="AD837895" s="19"/>
      <c r="AE837895" s="19"/>
      <c r="AF837895" s="19"/>
      <c r="AG837895" s="19"/>
      <c r="AH837895" s="19"/>
      <c r="AI837895" s="19"/>
      <c r="AJ837895" s="19"/>
      <c r="AK837895" s="19"/>
      <c r="AL837895" s="19"/>
      <c r="AM837895" s="19"/>
      <c r="AN837895" s="19"/>
      <c r="AO837895" s="19"/>
      <c r="AP837895"/>
    </row>
    <row r="837896" spans="1:42" s="116" customFormat="1" x14ac:dyDescent="0.3">
      <c r="A837896"/>
      <c r="B837896"/>
      <c r="C837896"/>
      <c r="D837896"/>
      <c r="E837896"/>
      <c r="F837896"/>
      <c r="G837896"/>
      <c r="H837896"/>
      <c r="I837896"/>
      <c r="J837896"/>
      <c r="K837896"/>
      <c r="L837896"/>
      <c r="M837896" s="115"/>
      <c r="N837896" s="115"/>
      <c r="O837896"/>
      <c r="P837896"/>
      <c r="Q837896"/>
      <c r="R837896" s="19"/>
      <c r="S837896" s="19"/>
      <c r="T837896"/>
      <c r="U837896" s="113"/>
      <c r="V837896" s="19"/>
      <c r="W837896" s="19"/>
      <c r="X837896" s="19"/>
      <c r="Y837896" s="19"/>
      <c r="Z837896" s="19"/>
      <c r="AA837896" s="19"/>
      <c r="AB837896" s="19"/>
      <c r="AC837896" s="19"/>
      <c r="AD837896" s="19"/>
      <c r="AE837896" s="19"/>
      <c r="AF837896" s="19"/>
      <c r="AG837896" s="19"/>
      <c r="AH837896" s="19"/>
      <c r="AI837896" s="19"/>
      <c r="AJ837896" s="19"/>
      <c r="AK837896" s="19"/>
      <c r="AL837896" s="19"/>
      <c r="AM837896" s="19"/>
      <c r="AN837896" s="19"/>
      <c r="AO837896" s="19"/>
      <c r="AP837896"/>
    </row>
    <row r="837897" spans="1:42" s="116" customFormat="1" x14ac:dyDescent="0.3">
      <c r="A837897"/>
      <c r="B837897"/>
      <c r="C837897"/>
      <c r="D837897"/>
      <c r="E837897"/>
      <c r="F837897"/>
      <c r="G837897"/>
      <c r="H837897"/>
      <c r="I837897"/>
      <c r="J837897"/>
      <c r="K837897"/>
      <c r="L837897"/>
      <c r="M837897" s="115"/>
      <c r="N837897" s="115"/>
      <c r="O837897"/>
      <c r="P837897"/>
      <c r="Q837897"/>
      <c r="R837897" s="19"/>
      <c r="S837897" s="19"/>
      <c r="T837897"/>
      <c r="U837897" s="113"/>
      <c r="V837897" s="19"/>
      <c r="W837897" s="19"/>
      <c r="X837897" s="19"/>
      <c r="Y837897" s="19"/>
      <c r="Z837897" s="19"/>
      <c r="AA837897" s="19"/>
      <c r="AB837897" s="19"/>
      <c r="AC837897" s="19"/>
      <c r="AD837897" s="19"/>
      <c r="AE837897" s="19"/>
      <c r="AF837897" s="19"/>
      <c r="AG837897" s="19"/>
      <c r="AH837897" s="19"/>
      <c r="AI837897" s="19"/>
      <c r="AJ837897" s="19"/>
      <c r="AK837897" s="19"/>
      <c r="AL837897" s="19"/>
      <c r="AM837897" s="19"/>
      <c r="AN837897" s="19"/>
      <c r="AO837897" s="19"/>
      <c r="AP837897"/>
    </row>
    <row r="837898" spans="1:42" s="116" customFormat="1" x14ac:dyDescent="0.3">
      <c r="A837898"/>
      <c r="B837898"/>
      <c r="C837898"/>
      <c r="D837898"/>
      <c r="E837898"/>
      <c r="F837898"/>
      <c r="G837898"/>
      <c r="H837898"/>
      <c r="I837898"/>
      <c r="J837898"/>
      <c r="K837898"/>
      <c r="L837898"/>
      <c r="M837898" s="115"/>
      <c r="N837898" s="115"/>
      <c r="O837898"/>
      <c r="P837898"/>
      <c r="Q837898"/>
      <c r="R837898" s="19"/>
      <c r="S837898" s="19"/>
      <c r="T837898"/>
      <c r="U837898" s="113"/>
      <c r="V837898" s="19"/>
      <c r="W837898" s="19"/>
      <c r="X837898" s="19"/>
      <c r="Y837898" s="19"/>
      <c r="Z837898" s="19"/>
      <c r="AA837898" s="19"/>
      <c r="AB837898" s="19"/>
      <c r="AC837898" s="19"/>
      <c r="AD837898" s="19"/>
      <c r="AE837898" s="19"/>
      <c r="AF837898" s="19"/>
      <c r="AG837898" s="19"/>
      <c r="AH837898" s="19"/>
      <c r="AI837898" s="19"/>
      <c r="AJ837898" s="19"/>
      <c r="AK837898" s="19"/>
      <c r="AL837898" s="19"/>
      <c r="AM837898" s="19"/>
      <c r="AN837898" s="19"/>
      <c r="AO837898" s="19"/>
      <c r="AP837898"/>
    </row>
    <row r="837899" spans="1:42" s="116" customFormat="1" x14ac:dyDescent="0.3">
      <c r="A837899"/>
      <c r="B837899"/>
      <c r="C837899"/>
      <c r="D837899"/>
      <c r="E837899"/>
      <c r="F837899"/>
      <c r="G837899"/>
      <c r="H837899"/>
      <c r="I837899"/>
      <c r="J837899"/>
      <c r="K837899"/>
      <c r="L837899"/>
      <c r="M837899" s="115"/>
      <c r="N837899" s="115"/>
      <c r="O837899"/>
      <c r="P837899"/>
      <c r="Q837899"/>
      <c r="R837899" s="19"/>
      <c r="S837899" s="19"/>
      <c r="T837899"/>
      <c r="U837899" s="113"/>
      <c r="V837899" s="19"/>
      <c r="W837899" s="19"/>
      <c r="X837899" s="19"/>
      <c r="Y837899" s="19"/>
      <c r="Z837899" s="19"/>
      <c r="AA837899" s="19"/>
      <c r="AB837899" s="19"/>
      <c r="AC837899" s="19"/>
      <c r="AD837899" s="19"/>
      <c r="AE837899" s="19"/>
      <c r="AF837899" s="19"/>
      <c r="AG837899" s="19"/>
      <c r="AH837899" s="19"/>
      <c r="AI837899" s="19"/>
      <c r="AJ837899" s="19"/>
      <c r="AK837899" s="19"/>
      <c r="AL837899" s="19"/>
      <c r="AM837899" s="19"/>
      <c r="AN837899" s="19"/>
      <c r="AO837899" s="19"/>
      <c r="AP837899"/>
    </row>
    <row r="837900" spans="1:42" s="116" customFormat="1" x14ac:dyDescent="0.3">
      <c r="A837900"/>
      <c r="B837900"/>
      <c r="C837900"/>
      <c r="D837900"/>
      <c r="E837900"/>
      <c r="F837900"/>
      <c r="G837900"/>
      <c r="H837900"/>
      <c r="I837900"/>
      <c r="J837900"/>
      <c r="K837900"/>
      <c r="L837900"/>
      <c r="M837900" s="115"/>
      <c r="N837900" s="115"/>
      <c r="O837900"/>
      <c r="P837900"/>
      <c r="Q837900"/>
      <c r="R837900" s="19"/>
      <c r="S837900" s="19"/>
      <c r="T837900"/>
      <c r="U837900" s="113"/>
      <c r="V837900" s="19"/>
      <c r="W837900" s="19"/>
      <c r="X837900" s="19"/>
      <c r="Y837900" s="19"/>
      <c r="Z837900" s="19"/>
      <c r="AA837900" s="19"/>
      <c r="AB837900" s="19"/>
      <c r="AC837900" s="19"/>
      <c r="AD837900" s="19"/>
      <c r="AE837900" s="19"/>
      <c r="AF837900" s="19"/>
      <c r="AG837900" s="19"/>
      <c r="AH837900" s="19"/>
      <c r="AI837900" s="19"/>
      <c r="AJ837900" s="19"/>
      <c r="AK837900" s="19"/>
      <c r="AL837900" s="19"/>
      <c r="AM837900" s="19"/>
      <c r="AN837900" s="19"/>
      <c r="AO837900" s="19"/>
      <c r="AP837900"/>
    </row>
    <row r="837901" spans="1:42" s="116" customFormat="1" x14ac:dyDescent="0.3">
      <c r="A837901"/>
      <c r="B837901"/>
      <c r="C837901"/>
      <c r="D837901"/>
      <c r="E837901"/>
      <c r="F837901"/>
      <c r="G837901"/>
      <c r="H837901"/>
      <c r="I837901"/>
      <c r="J837901"/>
      <c r="K837901"/>
      <c r="L837901"/>
      <c r="M837901" s="115"/>
      <c r="N837901" s="115"/>
      <c r="O837901"/>
      <c r="P837901"/>
      <c r="Q837901"/>
      <c r="R837901" s="19"/>
      <c r="S837901" s="19"/>
      <c r="T837901"/>
      <c r="U837901" s="113"/>
      <c r="V837901" s="19"/>
      <c r="W837901" s="19"/>
      <c r="X837901" s="19"/>
      <c r="Y837901" s="19"/>
      <c r="Z837901" s="19"/>
      <c r="AA837901" s="19"/>
      <c r="AB837901" s="19"/>
      <c r="AC837901" s="19"/>
      <c r="AD837901" s="19"/>
      <c r="AE837901" s="19"/>
      <c r="AF837901" s="19"/>
      <c r="AG837901" s="19"/>
      <c r="AH837901" s="19"/>
      <c r="AI837901" s="19"/>
      <c r="AJ837901" s="19"/>
      <c r="AK837901" s="19"/>
      <c r="AL837901" s="19"/>
      <c r="AM837901" s="19"/>
      <c r="AN837901" s="19"/>
      <c r="AO837901" s="19"/>
      <c r="AP837901"/>
    </row>
    <row r="837902" spans="1:42" s="116" customFormat="1" x14ac:dyDescent="0.3">
      <c r="A837902"/>
      <c r="B837902"/>
      <c r="C837902"/>
      <c r="D837902"/>
      <c r="E837902"/>
      <c r="F837902"/>
      <c r="G837902"/>
      <c r="H837902"/>
      <c r="I837902"/>
      <c r="J837902"/>
      <c r="K837902"/>
      <c r="L837902"/>
      <c r="M837902" s="115"/>
      <c r="N837902" s="115"/>
      <c r="O837902"/>
      <c r="P837902"/>
      <c r="Q837902"/>
      <c r="R837902" s="19"/>
      <c r="S837902" s="19"/>
      <c r="T837902"/>
      <c r="U837902" s="113"/>
      <c r="V837902" s="19"/>
      <c r="W837902" s="19"/>
      <c r="X837902" s="19"/>
      <c r="Y837902" s="19"/>
      <c r="Z837902" s="19"/>
      <c r="AA837902" s="19"/>
      <c r="AB837902" s="19"/>
      <c r="AC837902" s="19"/>
      <c r="AD837902" s="19"/>
      <c r="AE837902" s="19"/>
      <c r="AF837902" s="19"/>
      <c r="AG837902" s="19"/>
      <c r="AH837902" s="19"/>
      <c r="AI837902" s="19"/>
      <c r="AJ837902" s="19"/>
      <c r="AK837902" s="19"/>
      <c r="AL837902" s="19"/>
      <c r="AM837902" s="19"/>
      <c r="AN837902" s="19"/>
      <c r="AO837902" s="19"/>
      <c r="AP837902"/>
    </row>
    <row r="837903" spans="1:42" s="116" customFormat="1" x14ac:dyDescent="0.3">
      <c r="A837903"/>
      <c r="B837903"/>
      <c r="C837903"/>
      <c r="D837903"/>
      <c r="E837903"/>
      <c r="F837903"/>
      <c r="G837903"/>
      <c r="H837903"/>
      <c r="I837903"/>
      <c r="J837903"/>
      <c r="K837903"/>
      <c r="L837903"/>
      <c r="M837903" s="115"/>
      <c r="N837903" s="115"/>
      <c r="O837903"/>
      <c r="P837903"/>
      <c r="Q837903"/>
      <c r="R837903" s="19"/>
      <c r="S837903" s="19"/>
      <c r="T837903"/>
      <c r="U837903" s="113"/>
      <c r="V837903" s="19"/>
      <c r="W837903" s="19"/>
      <c r="X837903" s="19"/>
      <c r="Y837903" s="19"/>
      <c r="Z837903" s="19"/>
      <c r="AA837903" s="19"/>
      <c r="AB837903" s="19"/>
      <c r="AC837903" s="19"/>
      <c r="AD837903" s="19"/>
      <c r="AE837903" s="19"/>
      <c r="AF837903" s="19"/>
      <c r="AG837903" s="19"/>
      <c r="AH837903" s="19"/>
      <c r="AI837903" s="19"/>
      <c r="AJ837903" s="19"/>
      <c r="AK837903" s="19"/>
      <c r="AL837903" s="19"/>
      <c r="AM837903" s="19"/>
      <c r="AN837903" s="19"/>
      <c r="AO837903" s="19"/>
      <c r="AP837903"/>
    </row>
    <row r="837904" spans="1:42" s="116" customFormat="1" x14ac:dyDescent="0.3">
      <c r="A837904"/>
      <c r="B837904"/>
      <c r="C837904"/>
      <c r="D837904"/>
      <c r="E837904"/>
      <c r="F837904"/>
      <c r="G837904"/>
      <c r="H837904"/>
      <c r="I837904"/>
      <c r="J837904"/>
      <c r="K837904"/>
      <c r="L837904"/>
      <c r="M837904" s="115"/>
      <c r="N837904" s="115"/>
      <c r="O837904"/>
      <c r="P837904"/>
      <c r="Q837904"/>
      <c r="R837904" s="19"/>
      <c r="S837904" s="19"/>
      <c r="T837904"/>
      <c r="U837904" s="113"/>
      <c r="V837904" s="19"/>
      <c r="W837904" s="19"/>
      <c r="X837904" s="19"/>
      <c r="Y837904" s="19"/>
      <c r="Z837904" s="19"/>
      <c r="AA837904" s="19"/>
      <c r="AB837904" s="19"/>
      <c r="AC837904" s="19"/>
      <c r="AD837904" s="19"/>
      <c r="AE837904" s="19"/>
      <c r="AF837904" s="19"/>
      <c r="AG837904" s="19"/>
      <c r="AH837904" s="19"/>
      <c r="AI837904" s="19"/>
      <c r="AJ837904" s="19"/>
      <c r="AK837904" s="19"/>
      <c r="AL837904" s="19"/>
      <c r="AM837904" s="19"/>
      <c r="AN837904" s="19"/>
      <c r="AO837904" s="19"/>
      <c r="AP837904"/>
    </row>
    <row r="837905" spans="1:42" s="116" customFormat="1" x14ac:dyDescent="0.3">
      <c r="A837905"/>
      <c r="B837905"/>
      <c r="C837905"/>
      <c r="D837905"/>
      <c r="E837905"/>
      <c r="F837905"/>
      <c r="G837905"/>
      <c r="H837905"/>
      <c r="I837905"/>
      <c r="J837905"/>
      <c r="K837905"/>
      <c r="L837905"/>
      <c r="M837905" s="115"/>
      <c r="N837905" s="115"/>
      <c r="O837905"/>
      <c r="P837905"/>
      <c r="Q837905"/>
      <c r="R837905" s="19"/>
      <c r="S837905" s="19"/>
      <c r="T837905"/>
      <c r="U837905" s="113"/>
      <c r="V837905" s="19"/>
      <c r="W837905" s="19"/>
      <c r="X837905" s="19"/>
      <c r="Y837905" s="19"/>
      <c r="Z837905" s="19"/>
      <c r="AA837905" s="19"/>
      <c r="AB837905" s="19"/>
      <c r="AC837905" s="19"/>
      <c r="AD837905" s="19"/>
      <c r="AE837905" s="19"/>
      <c r="AF837905" s="19"/>
      <c r="AG837905" s="19"/>
      <c r="AH837905" s="19"/>
      <c r="AI837905" s="19"/>
      <c r="AJ837905" s="19"/>
      <c r="AK837905" s="19"/>
      <c r="AL837905" s="19"/>
      <c r="AM837905" s="19"/>
      <c r="AN837905" s="19"/>
      <c r="AO837905" s="19"/>
      <c r="AP837905"/>
    </row>
    <row r="837906" spans="1:42" s="116" customFormat="1" x14ac:dyDescent="0.3">
      <c r="A837906"/>
      <c r="B837906"/>
      <c r="C837906"/>
      <c r="D837906"/>
      <c r="E837906"/>
      <c r="F837906"/>
      <c r="G837906"/>
      <c r="H837906"/>
      <c r="I837906"/>
      <c r="J837906"/>
      <c r="K837906"/>
      <c r="L837906"/>
      <c r="M837906" s="115"/>
      <c r="N837906" s="115"/>
      <c r="O837906"/>
      <c r="P837906"/>
      <c r="Q837906"/>
      <c r="R837906" s="19"/>
      <c r="S837906" s="19"/>
      <c r="T837906"/>
      <c r="U837906" s="113"/>
      <c r="V837906" s="19"/>
      <c r="W837906" s="19"/>
      <c r="X837906" s="19"/>
      <c r="Y837906" s="19"/>
      <c r="Z837906" s="19"/>
      <c r="AA837906" s="19"/>
      <c r="AB837906" s="19"/>
      <c r="AC837906" s="19"/>
      <c r="AD837906" s="19"/>
      <c r="AE837906" s="19"/>
      <c r="AF837906" s="19"/>
      <c r="AG837906" s="19"/>
      <c r="AH837906" s="19"/>
      <c r="AI837906" s="19"/>
      <c r="AJ837906" s="19"/>
      <c r="AK837906" s="19"/>
      <c r="AL837906" s="19"/>
      <c r="AM837906" s="19"/>
      <c r="AN837906" s="19"/>
      <c r="AO837906" s="19"/>
      <c r="AP837906"/>
    </row>
    <row r="837907" spans="1:42" s="116" customFormat="1" x14ac:dyDescent="0.3">
      <c r="A837907"/>
      <c r="B837907"/>
      <c r="C837907"/>
      <c r="D837907"/>
      <c r="E837907"/>
      <c r="F837907"/>
      <c r="G837907"/>
      <c r="H837907"/>
      <c r="I837907"/>
      <c r="J837907"/>
      <c r="K837907"/>
      <c r="L837907"/>
      <c r="M837907" s="115"/>
      <c r="N837907" s="115"/>
      <c r="O837907"/>
      <c r="P837907"/>
      <c r="Q837907"/>
      <c r="R837907" s="19"/>
      <c r="S837907" s="19"/>
      <c r="T837907"/>
      <c r="U837907" s="113"/>
      <c r="V837907" s="19"/>
      <c r="W837907" s="19"/>
      <c r="X837907" s="19"/>
      <c r="Y837907" s="19"/>
      <c r="Z837907" s="19"/>
      <c r="AA837907" s="19"/>
      <c r="AB837907" s="19"/>
      <c r="AC837907" s="19"/>
      <c r="AD837907" s="19"/>
      <c r="AE837907" s="19"/>
      <c r="AF837907" s="19"/>
      <c r="AG837907" s="19"/>
      <c r="AH837907" s="19"/>
      <c r="AI837907" s="19"/>
      <c r="AJ837907" s="19"/>
      <c r="AK837907" s="19"/>
      <c r="AL837907" s="19"/>
      <c r="AM837907" s="19"/>
      <c r="AN837907" s="19"/>
      <c r="AO837907" s="19"/>
      <c r="AP837907"/>
    </row>
    <row r="837908" spans="1:42" s="116" customFormat="1" x14ac:dyDescent="0.3">
      <c r="A837908"/>
      <c r="B837908"/>
      <c r="C837908"/>
      <c r="D837908"/>
      <c r="E837908"/>
      <c r="F837908"/>
      <c r="G837908"/>
      <c r="H837908"/>
      <c r="I837908"/>
      <c r="J837908"/>
      <c r="K837908"/>
      <c r="L837908"/>
      <c r="M837908" s="115"/>
      <c r="N837908" s="115"/>
      <c r="O837908"/>
      <c r="P837908"/>
      <c r="Q837908"/>
      <c r="R837908" s="19"/>
      <c r="S837908" s="19"/>
      <c r="T837908"/>
      <c r="U837908" s="113"/>
      <c r="V837908" s="19"/>
      <c r="W837908" s="19"/>
      <c r="X837908" s="19"/>
      <c r="Y837908" s="19"/>
      <c r="Z837908" s="19"/>
      <c r="AA837908" s="19"/>
      <c r="AB837908" s="19"/>
      <c r="AC837908" s="19"/>
      <c r="AD837908" s="19"/>
      <c r="AE837908" s="19"/>
      <c r="AF837908" s="19"/>
      <c r="AG837908" s="19"/>
      <c r="AH837908" s="19"/>
      <c r="AI837908" s="19"/>
      <c r="AJ837908" s="19"/>
      <c r="AK837908" s="19"/>
      <c r="AL837908" s="19"/>
      <c r="AM837908" s="19"/>
      <c r="AN837908" s="19"/>
      <c r="AO837908" s="19"/>
      <c r="AP837908"/>
    </row>
    <row r="837909" spans="1:42" s="116" customFormat="1" x14ac:dyDescent="0.3">
      <c r="A837909"/>
      <c r="B837909"/>
      <c r="C837909"/>
      <c r="D837909"/>
      <c r="E837909"/>
      <c r="F837909"/>
      <c r="G837909"/>
      <c r="H837909"/>
      <c r="I837909"/>
      <c r="J837909"/>
      <c r="K837909"/>
      <c r="L837909"/>
      <c r="M837909" s="115"/>
      <c r="N837909" s="115"/>
      <c r="O837909"/>
      <c r="P837909"/>
      <c r="Q837909"/>
      <c r="R837909" s="19"/>
      <c r="S837909" s="19"/>
      <c r="T837909"/>
      <c r="U837909" s="113"/>
      <c r="V837909" s="19"/>
      <c r="W837909" s="19"/>
      <c r="X837909" s="19"/>
      <c r="Y837909" s="19"/>
      <c r="Z837909" s="19"/>
      <c r="AA837909" s="19"/>
      <c r="AB837909" s="19"/>
      <c r="AC837909" s="19"/>
      <c r="AD837909" s="19"/>
      <c r="AE837909" s="19"/>
      <c r="AF837909" s="19"/>
      <c r="AG837909" s="19"/>
      <c r="AH837909" s="19"/>
      <c r="AI837909" s="19"/>
      <c r="AJ837909" s="19"/>
      <c r="AK837909" s="19"/>
      <c r="AL837909" s="19"/>
      <c r="AM837909" s="19"/>
      <c r="AN837909" s="19"/>
      <c r="AO837909" s="19"/>
      <c r="AP837909"/>
    </row>
    <row r="837910" spans="1:42" s="116" customFormat="1" x14ac:dyDescent="0.3">
      <c r="A837910"/>
      <c r="B837910"/>
      <c r="C837910"/>
      <c r="D837910"/>
      <c r="E837910"/>
      <c r="F837910"/>
      <c r="G837910"/>
      <c r="H837910"/>
      <c r="I837910"/>
      <c r="J837910"/>
      <c r="K837910"/>
      <c r="L837910"/>
      <c r="M837910" s="115"/>
      <c r="N837910" s="115"/>
      <c r="O837910"/>
      <c r="P837910"/>
      <c r="Q837910"/>
      <c r="R837910" s="19"/>
      <c r="S837910" s="19"/>
      <c r="T837910"/>
      <c r="U837910" s="113"/>
      <c r="V837910" s="19"/>
      <c r="W837910" s="19"/>
      <c r="X837910" s="19"/>
      <c r="Y837910" s="19"/>
      <c r="Z837910" s="19"/>
      <c r="AA837910" s="19"/>
      <c r="AB837910" s="19"/>
      <c r="AC837910" s="19"/>
      <c r="AD837910" s="19"/>
      <c r="AE837910" s="19"/>
      <c r="AF837910" s="19"/>
      <c r="AG837910" s="19"/>
      <c r="AH837910" s="19"/>
      <c r="AI837910" s="19"/>
      <c r="AJ837910" s="19"/>
      <c r="AK837910" s="19"/>
      <c r="AL837910" s="19"/>
      <c r="AM837910" s="19"/>
      <c r="AN837910" s="19"/>
      <c r="AO837910" s="19"/>
      <c r="AP837910"/>
    </row>
    <row r="837911" spans="1:42" s="116" customFormat="1" x14ac:dyDescent="0.3">
      <c r="A837911"/>
      <c r="B837911"/>
      <c r="C837911"/>
      <c r="D837911"/>
      <c r="E837911"/>
      <c r="F837911"/>
      <c r="G837911"/>
      <c r="H837911"/>
      <c r="I837911"/>
      <c r="J837911"/>
      <c r="K837911"/>
      <c r="L837911"/>
      <c r="M837911" s="115"/>
      <c r="N837911" s="115"/>
      <c r="O837911"/>
      <c r="P837911"/>
      <c r="Q837911"/>
      <c r="R837911" s="19"/>
      <c r="S837911" s="19"/>
      <c r="T837911"/>
      <c r="U837911" s="113"/>
      <c r="V837911" s="19"/>
      <c r="W837911" s="19"/>
      <c r="X837911" s="19"/>
      <c r="Y837911" s="19"/>
      <c r="Z837911" s="19"/>
      <c r="AA837911" s="19"/>
      <c r="AB837911" s="19"/>
      <c r="AC837911" s="19"/>
      <c r="AD837911" s="19"/>
      <c r="AE837911" s="19"/>
      <c r="AF837911" s="19"/>
      <c r="AG837911" s="19"/>
      <c r="AH837911" s="19"/>
      <c r="AI837911" s="19"/>
      <c r="AJ837911" s="19"/>
      <c r="AK837911" s="19"/>
      <c r="AL837911" s="19"/>
      <c r="AM837911" s="19"/>
      <c r="AN837911" s="19"/>
      <c r="AO837911" s="19"/>
      <c r="AP837911"/>
    </row>
    <row r="837912" spans="1:42" s="116" customFormat="1" x14ac:dyDescent="0.3">
      <c r="A837912"/>
      <c r="B837912"/>
      <c r="C837912"/>
      <c r="D837912"/>
      <c r="E837912"/>
      <c r="F837912"/>
      <c r="G837912"/>
      <c r="H837912"/>
      <c r="I837912"/>
      <c r="J837912"/>
      <c r="K837912"/>
      <c r="L837912"/>
      <c r="M837912" s="115"/>
      <c r="N837912" s="115"/>
      <c r="O837912"/>
      <c r="P837912"/>
      <c r="Q837912"/>
      <c r="R837912" s="19"/>
      <c r="S837912" s="19"/>
      <c r="T837912"/>
      <c r="U837912" s="113"/>
      <c r="V837912" s="19"/>
      <c r="W837912" s="19"/>
      <c r="X837912" s="19"/>
      <c r="Y837912" s="19"/>
      <c r="Z837912" s="19"/>
      <c r="AA837912" s="19"/>
      <c r="AB837912" s="19"/>
      <c r="AC837912" s="19"/>
      <c r="AD837912" s="19"/>
      <c r="AE837912" s="19"/>
      <c r="AF837912" s="19"/>
      <c r="AG837912" s="19"/>
      <c r="AH837912" s="19"/>
      <c r="AI837912" s="19"/>
      <c r="AJ837912" s="19"/>
      <c r="AK837912" s="19"/>
      <c r="AL837912" s="19"/>
      <c r="AM837912" s="19"/>
      <c r="AN837912" s="19"/>
      <c r="AO837912" s="19"/>
      <c r="AP837912"/>
    </row>
    <row r="837913" spans="1:42" s="116" customFormat="1" x14ac:dyDescent="0.3">
      <c r="A837913"/>
      <c r="B837913"/>
      <c r="C837913"/>
      <c r="D837913"/>
      <c r="E837913"/>
      <c r="F837913"/>
      <c r="G837913"/>
      <c r="H837913"/>
      <c r="I837913"/>
      <c r="J837913"/>
      <c r="K837913"/>
      <c r="L837913"/>
      <c r="M837913" s="115"/>
      <c r="N837913" s="115"/>
      <c r="O837913"/>
      <c r="P837913"/>
      <c r="Q837913"/>
      <c r="R837913" s="19"/>
      <c r="S837913" s="19"/>
      <c r="T837913"/>
      <c r="U837913" s="113"/>
      <c r="V837913" s="19"/>
      <c r="W837913" s="19"/>
      <c r="X837913" s="19"/>
      <c r="Y837913" s="19"/>
      <c r="Z837913" s="19"/>
      <c r="AA837913" s="19"/>
      <c r="AB837913" s="19"/>
      <c r="AC837913" s="19"/>
      <c r="AD837913" s="19"/>
      <c r="AE837913" s="19"/>
      <c r="AF837913" s="19"/>
      <c r="AG837913" s="19"/>
      <c r="AH837913" s="19"/>
      <c r="AI837913" s="19"/>
      <c r="AJ837913" s="19"/>
      <c r="AK837913" s="19"/>
      <c r="AL837913" s="19"/>
      <c r="AM837913" s="19"/>
      <c r="AN837913" s="19"/>
      <c r="AO837913" s="19"/>
      <c r="AP837913"/>
    </row>
    <row r="837914" spans="1:42" s="116" customFormat="1" x14ac:dyDescent="0.3">
      <c r="A837914"/>
      <c r="B837914"/>
      <c r="C837914"/>
      <c r="D837914"/>
      <c r="E837914"/>
      <c r="F837914"/>
      <c r="G837914"/>
      <c r="H837914"/>
      <c r="I837914"/>
      <c r="J837914"/>
      <c r="K837914"/>
      <c r="L837914"/>
      <c r="M837914" s="115"/>
      <c r="N837914" s="115"/>
      <c r="O837914"/>
      <c r="P837914"/>
      <c r="Q837914"/>
      <c r="R837914" s="19"/>
      <c r="S837914" s="19"/>
      <c r="T837914"/>
      <c r="U837914" s="113"/>
      <c r="V837914" s="19"/>
      <c r="W837914" s="19"/>
      <c r="X837914" s="19"/>
      <c r="Y837914" s="19"/>
      <c r="Z837914" s="19"/>
      <c r="AA837914" s="19"/>
      <c r="AB837914" s="19"/>
      <c r="AC837914" s="19"/>
      <c r="AD837914" s="19"/>
      <c r="AE837914" s="19"/>
      <c r="AF837914" s="19"/>
      <c r="AG837914" s="19"/>
      <c r="AH837914" s="19"/>
      <c r="AI837914" s="19"/>
      <c r="AJ837914" s="19"/>
      <c r="AK837914" s="19"/>
      <c r="AL837914" s="19"/>
      <c r="AM837914" s="19"/>
      <c r="AN837914" s="19"/>
      <c r="AO837914" s="19"/>
      <c r="AP837914"/>
    </row>
    <row r="837915" spans="1:42" s="116" customFormat="1" x14ac:dyDescent="0.3">
      <c r="A837915"/>
      <c r="B837915"/>
      <c r="C837915"/>
      <c r="D837915"/>
      <c r="E837915"/>
      <c r="F837915"/>
      <c r="G837915"/>
      <c r="H837915"/>
      <c r="I837915"/>
      <c r="J837915"/>
      <c r="K837915"/>
      <c r="L837915"/>
      <c r="M837915" s="115"/>
      <c r="N837915" s="115"/>
      <c r="O837915"/>
      <c r="P837915"/>
      <c r="Q837915"/>
      <c r="R837915" s="19"/>
      <c r="S837915" s="19"/>
      <c r="T837915"/>
      <c r="U837915" s="113"/>
      <c r="V837915" s="19"/>
      <c r="W837915" s="19"/>
      <c r="X837915" s="19"/>
      <c r="Y837915" s="19"/>
      <c r="Z837915" s="19"/>
      <c r="AA837915" s="19"/>
      <c r="AB837915" s="19"/>
      <c r="AC837915" s="19"/>
      <c r="AD837915" s="19"/>
      <c r="AE837915" s="19"/>
      <c r="AF837915" s="19"/>
      <c r="AG837915" s="19"/>
      <c r="AH837915" s="19"/>
      <c r="AI837915" s="19"/>
      <c r="AJ837915" s="19"/>
      <c r="AK837915" s="19"/>
      <c r="AL837915" s="19"/>
      <c r="AM837915" s="19"/>
      <c r="AN837915" s="19"/>
      <c r="AO837915" s="19"/>
      <c r="AP837915"/>
    </row>
    <row r="837916" spans="1:42" s="116" customFormat="1" x14ac:dyDescent="0.3">
      <c r="A837916"/>
      <c r="B837916"/>
      <c r="C837916"/>
      <c r="D837916"/>
      <c r="E837916"/>
      <c r="F837916"/>
      <c r="G837916"/>
      <c r="H837916"/>
      <c r="I837916"/>
      <c r="J837916"/>
      <c r="K837916"/>
      <c r="L837916"/>
      <c r="M837916" s="115"/>
      <c r="N837916" s="115"/>
      <c r="O837916"/>
      <c r="P837916"/>
      <c r="Q837916"/>
      <c r="R837916" s="19"/>
      <c r="S837916" s="19"/>
      <c r="T837916"/>
      <c r="U837916" s="113"/>
      <c r="V837916" s="19"/>
      <c r="W837916" s="19"/>
      <c r="X837916" s="19"/>
      <c r="Y837916" s="19"/>
      <c r="Z837916" s="19"/>
      <c r="AA837916" s="19"/>
      <c r="AB837916" s="19"/>
      <c r="AC837916" s="19"/>
      <c r="AD837916" s="19"/>
      <c r="AE837916" s="19"/>
      <c r="AF837916" s="19"/>
      <c r="AG837916" s="19"/>
      <c r="AH837916" s="19"/>
      <c r="AI837916" s="19"/>
      <c r="AJ837916" s="19"/>
      <c r="AK837916" s="19"/>
      <c r="AL837916" s="19"/>
      <c r="AM837916" s="19"/>
      <c r="AN837916" s="19"/>
      <c r="AO837916" s="19"/>
      <c r="AP837916"/>
    </row>
    <row r="837917" spans="1:42" s="116" customFormat="1" x14ac:dyDescent="0.3">
      <c r="A837917"/>
      <c r="B837917"/>
      <c r="C837917"/>
      <c r="D837917"/>
      <c r="E837917"/>
      <c r="F837917"/>
      <c r="G837917"/>
      <c r="H837917"/>
      <c r="I837917"/>
      <c r="J837917"/>
      <c r="K837917"/>
      <c r="L837917"/>
      <c r="M837917" s="115"/>
      <c r="N837917" s="115"/>
      <c r="O837917"/>
      <c r="P837917"/>
      <c r="Q837917"/>
      <c r="R837917" s="19"/>
      <c r="S837917" s="19"/>
      <c r="T837917"/>
      <c r="U837917" s="113"/>
      <c r="V837917" s="19"/>
      <c r="W837917" s="19"/>
      <c r="X837917" s="19"/>
      <c r="Y837917" s="19"/>
      <c r="Z837917" s="19"/>
      <c r="AA837917" s="19"/>
      <c r="AB837917" s="19"/>
      <c r="AC837917" s="19"/>
      <c r="AD837917" s="19"/>
      <c r="AE837917" s="19"/>
      <c r="AF837917" s="19"/>
      <c r="AG837917" s="19"/>
      <c r="AH837917" s="19"/>
      <c r="AI837917" s="19"/>
      <c r="AJ837917" s="19"/>
      <c r="AK837917" s="19"/>
      <c r="AL837917" s="19"/>
      <c r="AM837917" s="19"/>
      <c r="AN837917" s="19"/>
      <c r="AO837917" s="19"/>
      <c r="AP837917"/>
    </row>
    <row r="837918" spans="1:42" s="116" customFormat="1" x14ac:dyDescent="0.3">
      <c r="A837918"/>
      <c r="B837918"/>
      <c r="C837918"/>
      <c r="D837918"/>
      <c r="E837918"/>
      <c r="F837918"/>
      <c r="G837918"/>
      <c r="H837918"/>
      <c r="I837918"/>
      <c r="J837918"/>
      <c r="K837918"/>
      <c r="L837918"/>
      <c r="M837918" s="115"/>
      <c r="N837918" s="115"/>
      <c r="O837918"/>
      <c r="P837918"/>
      <c r="Q837918"/>
      <c r="R837918" s="19"/>
      <c r="S837918" s="19"/>
      <c r="T837918"/>
      <c r="U837918" s="113"/>
      <c r="V837918" s="19"/>
      <c r="W837918" s="19"/>
      <c r="X837918" s="19"/>
      <c r="Y837918" s="19"/>
      <c r="Z837918" s="19"/>
      <c r="AA837918" s="19"/>
      <c r="AB837918" s="19"/>
      <c r="AC837918" s="19"/>
      <c r="AD837918" s="19"/>
      <c r="AE837918" s="19"/>
      <c r="AF837918" s="19"/>
      <c r="AG837918" s="19"/>
      <c r="AH837918" s="19"/>
      <c r="AI837918" s="19"/>
      <c r="AJ837918" s="19"/>
      <c r="AK837918" s="19"/>
      <c r="AL837918" s="19"/>
      <c r="AM837918" s="19"/>
      <c r="AN837918" s="19"/>
      <c r="AO837918" s="19"/>
      <c r="AP837918"/>
    </row>
    <row r="837919" spans="1:42" s="116" customFormat="1" x14ac:dyDescent="0.3">
      <c r="A837919"/>
      <c r="B837919"/>
      <c r="C837919"/>
      <c r="D837919"/>
      <c r="E837919"/>
      <c r="F837919"/>
      <c r="G837919"/>
      <c r="H837919"/>
      <c r="I837919"/>
      <c r="J837919"/>
      <c r="K837919"/>
      <c r="L837919"/>
      <c r="M837919" s="115"/>
      <c r="N837919" s="115"/>
      <c r="O837919"/>
      <c r="P837919"/>
      <c r="Q837919"/>
      <c r="R837919" s="19"/>
      <c r="S837919" s="19"/>
      <c r="T837919"/>
      <c r="U837919" s="113"/>
      <c r="V837919" s="19"/>
      <c r="W837919" s="19"/>
      <c r="X837919" s="19"/>
      <c r="Y837919" s="19"/>
      <c r="Z837919" s="19"/>
      <c r="AA837919" s="19"/>
      <c r="AB837919" s="19"/>
      <c r="AC837919" s="19"/>
      <c r="AD837919" s="19"/>
      <c r="AE837919" s="19"/>
      <c r="AF837919" s="19"/>
      <c r="AG837919" s="19"/>
      <c r="AH837919" s="19"/>
      <c r="AI837919" s="19"/>
      <c r="AJ837919" s="19"/>
      <c r="AK837919" s="19"/>
      <c r="AL837919" s="19"/>
      <c r="AM837919" s="19"/>
      <c r="AN837919" s="19"/>
      <c r="AO837919" s="19"/>
      <c r="AP837919"/>
    </row>
    <row r="837920" spans="1:42" s="116" customFormat="1" x14ac:dyDescent="0.3">
      <c r="A837920"/>
      <c r="B837920"/>
      <c r="C837920"/>
      <c r="D837920"/>
      <c r="E837920"/>
      <c r="F837920"/>
      <c r="G837920"/>
      <c r="H837920"/>
      <c r="I837920"/>
      <c r="J837920"/>
      <c r="K837920"/>
      <c r="L837920"/>
      <c r="M837920" s="115"/>
      <c r="N837920" s="115"/>
      <c r="O837920"/>
      <c r="P837920"/>
      <c r="Q837920"/>
      <c r="R837920" s="19"/>
      <c r="S837920" s="19"/>
      <c r="T837920"/>
      <c r="U837920" s="113"/>
      <c r="V837920" s="19"/>
      <c r="W837920" s="19"/>
      <c r="X837920" s="19"/>
      <c r="Y837920" s="19"/>
      <c r="Z837920" s="19"/>
      <c r="AA837920" s="19"/>
      <c r="AB837920" s="19"/>
      <c r="AC837920" s="19"/>
      <c r="AD837920" s="19"/>
      <c r="AE837920" s="19"/>
      <c r="AF837920" s="19"/>
      <c r="AG837920" s="19"/>
      <c r="AH837920" s="19"/>
      <c r="AI837920" s="19"/>
      <c r="AJ837920" s="19"/>
      <c r="AK837920" s="19"/>
      <c r="AL837920" s="19"/>
      <c r="AM837920" s="19"/>
      <c r="AN837920" s="19"/>
      <c r="AO837920" s="19"/>
      <c r="AP837920"/>
    </row>
    <row r="837921" spans="1:42" s="116" customFormat="1" x14ac:dyDescent="0.3">
      <c r="A837921"/>
      <c r="B837921"/>
      <c r="C837921"/>
      <c r="D837921"/>
      <c r="E837921"/>
      <c r="F837921"/>
      <c r="G837921"/>
      <c r="H837921"/>
      <c r="I837921"/>
      <c r="J837921"/>
      <c r="K837921"/>
      <c r="L837921"/>
      <c r="M837921" s="115"/>
      <c r="N837921" s="115"/>
      <c r="O837921"/>
      <c r="P837921"/>
      <c r="Q837921"/>
      <c r="R837921" s="19"/>
      <c r="S837921" s="19"/>
      <c r="T837921"/>
      <c r="U837921" s="113"/>
      <c r="V837921" s="19"/>
      <c r="W837921" s="19"/>
      <c r="X837921" s="19"/>
      <c r="Y837921" s="19"/>
      <c r="Z837921" s="19"/>
      <c r="AA837921" s="19"/>
      <c r="AB837921" s="19"/>
      <c r="AC837921" s="19"/>
      <c r="AD837921" s="19"/>
      <c r="AE837921" s="19"/>
      <c r="AF837921" s="19"/>
      <c r="AG837921" s="19"/>
      <c r="AH837921" s="19"/>
      <c r="AI837921" s="19"/>
      <c r="AJ837921" s="19"/>
      <c r="AK837921" s="19"/>
      <c r="AL837921" s="19"/>
      <c r="AM837921" s="19"/>
      <c r="AN837921" s="19"/>
      <c r="AO837921" s="19"/>
      <c r="AP837921"/>
    </row>
    <row r="837922" spans="1:42" s="116" customFormat="1" x14ac:dyDescent="0.3">
      <c r="A837922"/>
      <c r="B837922"/>
      <c r="C837922"/>
      <c r="D837922"/>
      <c r="E837922"/>
      <c r="F837922"/>
      <c r="G837922"/>
      <c r="H837922"/>
      <c r="I837922"/>
      <c r="J837922"/>
      <c r="K837922"/>
      <c r="L837922"/>
      <c r="M837922" s="115"/>
      <c r="N837922" s="115"/>
      <c r="O837922"/>
      <c r="P837922"/>
      <c r="Q837922"/>
      <c r="R837922" s="19"/>
      <c r="S837922" s="19"/>
      <c r="T837922"/>
      <c r="U837922" s="113"/>
      <c r="V837922" s="19"/>
      <c r="W837922" s="19"/>
      <c r="X837922" s="19"/>
      <c r="Y837922" s="19"/>
      <c r="Z837922" s="19"/>
      <c r="AA837922" s="19"/>
      <c r="AB837922" s="19"/>
      <c r="AC837922" s="19"/>
      <c r="AD837922" s="19"/>
      <c r="AE837922" s="19"/>
      <c r="AF837922" s="19"/>
      <c r="AG837922" s="19"/>
      <c r="AH837922" s="19"/>
      <c r="AI837922" s="19"/>
      <c r="AJ837922" s="19"/>
      <c r="AK837922" s="19"/>
      <c r="AL837922" s="19"/>
      <c r="AM837922" s="19"/>
      <c r="AN837922" s="19"/>
      <c r="AO837922" s="19"/>
      <c r="AP837922"/>
    </row>
    <row r="837923" spans="1:42" s="116" customFormat="1" x14ac:dyDescent="0.3">
      <c r="A837923"/>
      <c r="B837923"/>
      <c r="C837923"/>
      <c r="D837923"/>
      <c r="E837923"/>
      <c r="F837923"/>
      <c r="G837923"/>
      <c r="H837923"/>
      <c r="I837923"/>
      <c r="J837923"/>
      <c r="K837923"/>
      <c r="L837923"/>
      <c r="M837923" s="115"/>
      <c r="N837923" s="115"/>
      <c r="O837923"/>
      <c r="P837923"/>
      <c r="Q837923"/>
      <c r="R837923" s="19"/>
      <c r="S837923" s="19"/>
      <c r="T837923"/>
      <c r="U837923" s="113"/>
      <c r="V837923" s="19"/>
      <c r="W837923" s="19"/>
      <c r="X837923" s="19"/>
      <c r="Y837923" s="19"/>
      <c r="Z837923" s="19"/>
      <c r="AA837923" s="19"/>
      <c r="AB837923" s="19"/>
      <c r="AC837923" s="19"/>
      <c r="AD837923" s="19"/>
      <c r="AE837923" s="19"/>
      <c r="AF837923" s="19"/>
      <c r="AG837923" s="19"/>
      <c r="AH837923" s="19"/>
      <c r="AI837923" s="19"/>
      <c r="AJ837923" s="19"/>
      <c r="AK837923" s="19"/>
      <c r="AL837923" s="19"/>
      <c r="AM837923" s="19"/>
      <c r="AN837923" s="19"/>
      <c r="AO837923" s="19"/>
      <c r="AP837923"/>
    </row>
    <row r="837924" spans="1:42" s="116" customFormat="1" x14ac:dyDescent="0.3">
      <c r="A837924"/>
      <c r="B837924"/>
      <c r="C837924"/>
      <c r="D837924"/>
      <c r="E837924"/>
      <c r="F837924"/>
      <c r="G837924"/>
      <c r="H837924"/>
      <c r="I837924"/>
      <c r="J837924"/>
      <c r="K837924"/>
      <c r="L837924"/>
      <c r="M837924" s="115"/>
      <c r="N837924" s="115"/>
      <c r="O837924"/>
      <c r="P837924"/>
      <c r="Q837924"/>
      <c r="R837924" s="19"/>
      <c r="S837924" s="19"/>
      <c r="T837924"/>
      <c r="U837924" s="113"/>
      <c r="V837924" s="19"/>
      <c r="W837924" s="19"/>
      <c r="X837924" s="19"/>
      <c r="Y837924" s="19"/>
      <c r="Z837924" s="19"/>
      <c r="AA837924" s="19"/>
      <c r="AB837924" s="19"/>
      <c r="AC837924" s="19"/>
      <c r="AD837924" s="19"/>
      <c r="AE837924" s="19"/>
      <c r="AF837924" s="19"/>
      <c r="AG837924" s="19"/>
      <c r="AH837924" s="19"/>
      <c r="AI837924" s="19"/>
      <c r="AJ837924" s="19"/>
      <c r="AK837924" s="19"/>
      <c r="AL837924" s="19"/>
      <c r="AM837924" s="19"/>
      <c r="AN837924" s="19"/>
      <c r="AO837924" s="19"/>
      <c r="AP837924"/>
    </row>
    <row r="837925" spans="1:42" s="116" customFormat="1" x14ac:dyDescent="0.3">
      <c r="A837925"/>
      <c r="B837925"/>
      <c r="C837925"/>
      <c r="D837925"/>
      <c r="E837925"/>
      <c r="F837925"/>
      <c r="G837925"/>
      <c r="H837925"/>
      <c r="I837925"/>
      <c r="J837925"/>
      <c r="K837925"/>
      <c r="L837925"/>
      <c r="M837925" s="115"/>
      <c r="N837925" s="115"/>
      <c r="O837925"/>
      <c r="P837925"/>
      <c r="Q837925"/>
      <c r="R837925" s="19"/>
      <c r="S837925" s="19"/>
      <c r="T837925"/>
      <c r="U837925" s="113"/>
      <c r="V837925" s="19"/>
      <c r="W837925" s="19"/>
      <c r="X837925" s="19"/>
      <c r="Y837925" s="19"/>
      <c r="Z837925" s="19"/>
      <c r="AA837925" s="19"/>
      <c r="AB837925" s="19"/>
      <c r="AC837925" s="19"/>
      <c r="AD837925" s="19"/>
      <c r="AE837925" s="19"/>
      <c r="AF837925" s="19"/>
      <c r="AG837925" s="19"/>
      <c r="AH837925" s="19"/>
      <c r="AI837925" s="19"/>
      <c r="AJ837925" s="19"/>
      <c r="AK837925" s="19"/>
      <c r="AL837925" s="19"/>
      <c r="AM837925" s="19"/>
      <c r="AN837925" s="19"/>
      <c r="AO837925" s="19"/>
      <c r="AP837925"/>
    </row>
    <row r="837926" spans="1:42" s="116" customFormat="1" x14ac:dyDescent="0.3">
      <c r="A837926"/>
      <c r="B837926"/>
      <c r="C837926"/>
      <c r="D837926"/>
      <c r="E837926"/>
      <c r="F837926"/>
      <c r="G837926"/>
      <c r="H837926"/>
      <c r="I837926"/>
      <c r="J837926"/>
      <c r="K837926"/>
      <c r="L837926"/>
      <c r="M837926" s="115"/>
      <c r="N837926" s="115"/>
      <c r="O837926"/>
      <c r="P837926"/>
      <c r="Q837926"/>
      <c r="R837926" s="19"/>
      <c r="S837926" s="19"/>
      <c r="T837926"/>
      <c r="U837926" s="113"/>
      <c r="V837926" s="19"/>
      <c r="W837926" s="19"/>
      <c r="X837926" s="19"/>
      <c r="Y837926" s="19"/>
      <c r="Z837926" s="19"/>
      <c r="AA837926" s="19"/>
      <c r="AB837926" s="19"/>
      <c r="AC837926" s="19"/>
      <c r="AD837926" s="19"/>
      <c r="AE837926" s="19"/>
      <c r="AF837926" s="19"/>
      <c r="AG837926" s="19"/>
      <c r="AH837926" s="19"/>
      <c r="AI837926" s="19"/>
      <c r="AJ837926" s="19"/>
      <c r="AK837926" s="19"/>
      <c r="AL837926" s="19"/>
      <c r="AM837926" s="19"/>
      <c r="AN837926" s="19"/>
      <c r="AO837926" s="19"/>
      <c r="AP837926"/>
    </row>
    <row r="837927" spans="1:42" s="116" customFormat="1" x14ac:dyDescent="0.3">
      <c r="A837927"/>
      <c r="B837927"/>
      <c r="C837927"/>
      <c r="D837927"/>
      <c r="E837927"/>
      <c r="F837927"/>
      <c r="G837927"/>
      <c r="H837927"/>
      <c r="I837927"/>
      <c r="J837927"/>
      <c r="K837927"/>
      <c r="L837927"/>
      <c r="M837927" s="115"/>
      <c r="N837927" s="115"/>
      <c r="O837927"/>
      <c r="P837927"/>
      <c r="Q837927"/>
      <c r="R837927" s="19"/>
      <c r="S837927" s="19"/>
      <c r="T837927"/>
      <c r="U837927" s="113"/>
      <c r="V837927" s="19"/>
      <c r="W837927" s="19"/>
      <c r="X837927" s="19"/>
      <c r="Y837927" s="19"/>
      <c r="Z837927" s="19"/>
      <c r="AA837927" s="19"/>
      <c r="AB837927" s="19"/>
      <c r="AC837927" s="19"/>
      <c r="AD837927" s="19"/>
      <c r="AE837927" s="19"/>
      <c r="AF837927" s="19"/>
      <c r="AG837927" s="19"/>
      <c r="AH837927" s="19"/>
      <c r="AI837927" s="19"/>
      <c r="AJ837927" s="19"/>
      <c r="AK837927" s="19"/>
      <c r="AL837927" s="19"/>
      <c r="AM837927" s="19"/>
      <c r="AN837927" s="19"/>
      <c r="AO837927" s="19"/>
      <c r="AP837927"/>
    </row>
    <row r="837928" spans="1:42" s="116" customFormat="1" x14ac:dyDescent="0.3">
      <c r="A837928"/>
      <c r="B837928"/>
      <c r="C837928"/>
      <c r="D837928"/>
      <c r="E837928"/>
      <c r="F837928"/>
      <c r="G837928"/>
      <c r="H837928"/>
      <c r="I837928"/>
      <c r="J837928"/>
      <c r="K837928"/>
      <c r="L837928"/>
      <c r="M837928" s="115"/>
      <c r="N837928" s="115"/>
      <c r="O837928"/>
      <c r="P837928"/>
      <c r="Q837928"/>
      <c r="R837928" s="19"/>
      <c r="S837928" s="19"/>
      <c r="T837928"/>
      <c r="U837928" s="113"/>
      <c r="V837928" s="19"/>
      <c r="W837928" s="19"/>
      <c r="X837928" s="19"/>
      <c r="Y837928" s="19"/>
      <c r="Z837928" s="19"/>
      <c r="AA837928" s="19"/>
      <c r="AB837928" s="19"/>
      <c r="AC837928" s="19"/>
      <c r="AD837928" s="19"/>
      <c r="AE837928" s="19"/>
      <c r="AF837928" s="19"/>
      <c r="AG837928" s="19"/>
      <c r="AH837928" s="19"/>
      <c r="AI837928" s="19"/>
      <c r="AJ837928" s="19"/>
      <c r="AK837928" s="19"/>
      <c r="AL837928" s="19"/>
      <c r="AM837928" s="19"/>
      <c r="AN837928" s="19"/>
      <c r="AO837928" s="19"/>
      <c r="AP837928"/>
    </row>
    <row r="837929" spans="1:42" s="116" customFormat="1" x14ac:dyDescent="0.3">
      <c r="A837929"/>
      <c r="B837929"/>
      <c r="C837929"/>
      <c r="D837929"/>
      <c r="E837929"/>
      <c r="F837929"/>
      <c r="G837929"/>
      <c r="H837929"/>
      <c r="I837929"/>
      <c r="J837929"/>
      <c r="K837929"/>
      <c r="L837929"/>
      <c r="M837929" s="115"/>
      <c r="N837929" s="115"/>
      <c r="O837929"/>
      <c r="P837929"/>
      <c r="Q837929"/>
      <c r="R837929" s="19"/>
      <c r="S837929" s="19"/>
      <c r="T837929"/>
      <c r="U837929" s="113"/>
      <c r="V837929" s="19"/>
      <c r="W837929" s="19"/>
      <c r="X837929" s="19"/>
      <c r="Y837929" s="19"/>
      <c r="Z837929" s="19"/>
      <c r="AA837929" s="19"/>
      <c r="AB837929" s="19"/>
      <c r="AC837929" s="19"/>
      <c r="AD837929" s="19"/>
      <c r="AE837929" s="19"/>
      <c r="AF837929" s="19"/>
      <c r="AG837929" s="19"/>
      <c r="AH837929" s="19"/>
      <c r="AI837929" s="19"/>
      <c r="AJ837929" s="19"/>
      <c r="AK837929" s="19"/>
      <c r="AL837929" s="19"/>
      <c r="AM837929" s="19"/>
      <c r="AN837929" s="19"/>
      <c r="AO837929" s="19"/>
      <c r="AP837929"/>
    </row>
    <row r="837930" spans="1:42" s="116" customFormat="1" x14ac:dyDescent="0.3">
      <c r="A837930"/>
      <c r="B837930"/>
      <c r="C837930"/>
      <c r="D837930"/>
      <c r="E837930"/>
      <c r="F837930"/>
      <c r="G837930"/>
      <c r="H837930"/>
      <c r="I837930"/>
      <c r="J837930"/>
      <c r="K837930"/>
      <c r="L837930"/>
      <c r="M837930" s="115"/>
      <c r="N837930" s="115"/>
      <c r="O837930"/>
      <c r="P837930"/>
      <c r="Q837930"/>
      <c r="R837930" s="19"/>
      <c r="S837930" s="19"/>
      <c r="T837930"/>
      <c r="U837930" s="113"/>
      <c r="V837930" s="19"/>
      <c r="W837930" s="19"/>
      <c r="X837930" s="19"/>
      <c r="Y837930" s="19"/>
      <c r="Z837930" s="19"/>
      <c r="AA837930" s="19"/>
      <c r="AB837930" s="19"/>
      <c r="AC837930" s="19"/>
      <c r="AD837930" s="19"/>
      <c r="AE837930" s="19"/>
      <c r="AF837930" s="19"/>
      <c r="AG837930" s="19"/>
      <c r="AH837930" s="19"/>
      <c r="AI837930" s="19"/>
      <c r="AJ837930" s="19"/>
      <c r="AK837930" s="19"/>
      <c r="AL837930" s="19"/>
      <c r="AM837930" s="19"/>
      <c r="AN837930" s="19"/>
      <c r="AO837930" s="19"/>
      <c r="AP837930"/>
    </row>
    <row r="837931" spans="1:42" s="116" customFormat="1" x14ac:dyDescent="0.3">
      <c r="A837931"/>
      <c r="B837931"/>
      <c r="C837931"/>
      <c r="D837931"/>
      <c r="E837931"/>
      <c r="F837931"/>
      <c r="G837931"/>
      <c r="H837931"/>
      <c r="I837931"/>
      <c r="J837931"/>
      <c r="K837931"/>
      <c r="L837931"/>
      <c r="M837931" s="115"/>
      <c r="N837931" s="115"/>
      <c r="O837931"/>
      <c r="P837931"/>
      <c r="Q837931"/>
      <c r="R837931" s="19"/>
      <c r="S837931" s="19"/>
      <c r="T837931"/>
      <c r="U837931" s="113"/>
      <c r="V837931" s="19"/>
      <c r="W837931" s="19"/>
      <c r="X837931" s="19"/>
      <c r="Y837931" s="19"/>
      <c r="Z837931" s="19"/>
      <c r="AA837931" s="19"/>
      <c r="AB837931" s="19"/>
      <c r="AC837931" s="19"/>
      <c r="AD837931" s="19"/>
      <c r="AE837931" s="19"/>
      <c r="AF837931" s="19"/>
      <c r="AG837931" s="19"/>
      <c r="AH837931" s="19"/>
      <c r="AI837931" s="19"/>
      <c r="AJ837931" s="19"/>
      <c r="AK837931" s="19"/>
      <c r="AL837931" s="19"/>
      <c r="AM837931" s="19"/>
      <c r="AN837931" s="19"/>
      <c r="AO837931" s="19"/>
      <c r="AP837931"/>
    </row>
    <row r="837932" spans="1:42" s="116" customFormat="1" x14ac:dyDescent="0.3">
      <c r="A837932"/>
      <c r="B837932"/>
      <c r="C837932"/>
      <c r="D837932"/>
      <c r="E837932"/>
      <c r="F837932"/>
      <c r="G837932"/>
      <c r="H837932"/>
      <c r="I837932"/>
      <c r="J837932"/>
      <c r="K837932"/>
      <c r="L837932"/>
      <c r="M837932" s="115"/>
      <c r="N837932" s="115"/>
      <c r="O837932"/>
      <c r="P837932"/>
      <c r="Q837932"/>
      <c r="R837932" s="19"/>
      <c r="S837932" s="19"/>
      <c r="T837932"/>
      <c r="U837932" s="113"/>
      <c r="V837932" s="19"/>
      <c r="W837932" s="19"/>
      <c r="X837932" s="19"/>
      <c r="Y837932" s="19"/>
      <c r="Z837932" s="19"/>
      <c r="AA837932" s="19"/>
      <c r="AB837932" s="19"/>
      <c r="AC837932" s="19"/>
      <c r="AD837932" s="19"/>
      <c r="AE837932" s="19"/>
      <c r="AF837932" s="19"/>
      <c r="AG837932" s="19"/>
      <c r="AH837932" s="19"/>
      <c r="AI837932" s="19"/>
      <c r="AJ837932" s="19"/>
      <c r="AK837932" s="19"/>
      <c r="AL837932" s="19"/>
      <c r="AM837932" s="19"/>
      <c r="AN837932" s="19"/>
      <c r="AO837932" s="19"/>
      <c r="AP837932"/>
    </row>
    <row r="837933" spans="1:42" s="116" customFormat="1" x14ac:dyDescent="0.3">
      <c r="A837933"/>
      <c r="B837933"/>
      <c r="C837933"/>
      <c r="D837933"/>
      <c r="E837933"/>
      <c r="F837933"/>
      <c r="G837933"/>
      <c r="H837933"/>
      <c r="I837933"/>
      <c r="J837933"/>
      <c r="K837933"/>
      <c r="L837933"/>
      <c r="M837933" s="115"/>
      <c r="N837933" s="115"/>
      <c r="O837933"/>
      <c r="P837933"/>
      <c r="Q837933"/>
      <c r="R837933" s="19"/>
      <c r="S837933" s="19"/>
      <c r="T837933"/>
      <c r="U837933" s="113"/>
      <c r="V837933" s="19"/>
      <c r="W837933" s="19"/>
      <c r="X837933" s="19"/>
      <c r="Y837933" s="19"/>
      <c r="Z837933" s="19"/>
      <c r="AA837933" s="19"/>
      <c r="AB837933" s="19"/>
      <c r="AC837933" s="19"/>
      <c r="AD837933" s="19"/>
      <c r="AE837933" s="19"/>
      <c r="AF837933" s="19"/>
      <c r="AG837933" s="19"/>
      <c r="AH837933" s="19"/>
      <c r="AI837933" s="19"/>
      <c r="AJ837933" s="19"/>
      <c r="AK837933" s="19"/>
      <c r="AL837933" s="19"/>
      <c r="AM837933" s="19"/>
      <c r="AN837933" s="19"/>
      <c r="AO837933" s="19"/>
      <c r="AP837933"/>
    </row>
    <row r="837934" spans="1:42" s="116" customFormat="1" x14ac:dyDescent="0.3">
      <c r="A837934"/>
      <c r="B837934"/>
      <c r="C837934"/>
      <c r="D837934"/>
      <c r="E837934"/>
      <c r="F837934"/>
      <c r="G837934"/>
      <c r="H837934"/>
      <c r="I837934"/>
      <c r="J837934"/>
      <c r="K837934"/>
      <c r="L837934"/>
      <c r="M837934" s="115"/>
      <c r="N837934" s="115"/>
      <c r="O837934"/>
      <c r="P837934"/>
      <c r="Q837934"/>
      <c r="R837934" s="19"/>
      <c r="S837934" s="19"/>
      <c r="T837934"/>
      <c r="U837934" s="113"/>
      <c r="V837934" s="19"/>
      <c r="W837934" s="19"/>
      <c r="X837934" s="19"/>
      <c r="Y837934" s="19"/>
      <c r="Z837934" s="19"/>
      <c r="AA837934" s="19"/>
      <c r="AB837934" s="19"/>
      <c r="AC837934" s="19"/>
      <c r="AD837934" s="19"/>
      <c r="AE837934" s="19"/>
      <c r="AF837934" s="19"/>
      <c r="AG837934" s="19"/>
      <c r="AH837934" s="19"/>
      <c r="AI837934" s="19"/>
      <c r="AJ837934" s="19"/>
      <c r="AK837934" s="19"/>
      <c r="AL837934" s="19"/>
      <c r="AM837934" s="19"/>
      <c r="AN837934" s="19"/>
      <c r="AO837934" s="19"/>
      <c r="AP837934"/>
    </row>
    <row r="837935" spans="1:42" s="116" customFormat="1" x14ac:dyDescent="0.3">
      <c r="A837935"/>
      <c r="B837935"/>
      <c r="C837935"/>
      <c r="D837935"/>
      <c r="E837935"/>
      <c r="F837935"/>
      <c r="G837935"/>
      <c r="H837935"/>
      <c r="I837935"/>
      <c r="J837935"/>
      <c r="K837935"/>
      <c r="L837935"/>
      <c r="M837935" s="115"/>
      <c r="N837935" s="115"/>
      <c r="O837935"/>
      <c r="P837935"/>
      <c r="Q837935"/>
      <c r="R837935" s="19"/>
      <c r="S837935" s="19"/>
      <c r="T837935"/>
      <c r="U837935" s="113"/>
      <c r="V837935" s="19"/>
      <c r="W837935" s="19"/>
      <c r="X837935" s="19"/>
      <c r="Y837935" s="19"/>
      <c r="Z837935" s="19"/>
      <c r="AA837935" s="19"/>
      <c r="AB837935" s="19"/>
      <c r="AC837935" s="19"/>
      <c r="AD837935" s="19"/>
      <c r="AE837935" s="19"/>
      <c r="AF837935" s="19"/>
      <c r="AG837935" s="19"/>
      <c r="AH837935" s="19"/>
      <c r="AI837935" s="19"/>
      <c r="AJ837935" s="19"/>
      <c r="AK837935" s="19"/>
      <c r="AL837935" s="19"/>
      <c r="AM837935" s="19"/>
      <c r="AN837935" s="19"/>
      <c r="AO837935" s="19"/>
      <c r="AP837935"/>
    </row>
    <row r="837936" spans="1:42" s="116" customFormat="1" x14ac:dyDescent="0.3">
      <c r="A837936"/>
      <c r="B837936"/>
      <c r="C837936"/>
      <c r="D837936"/>
      <c r="E837936"/>
      <c r="F837936"/>
      <c r="G837936"/>
      <c r="H837936"/>
      <c r="I837936"/>
      <c r="J837936"/>
      <c r="K837936"/>
      <c r="L837936"/>
      <c r="M837936" s="115"/>
      <c r="N837936" s="115"/>
      <c r="O837936"/>
      <c r="P837936"/>
      <c r="Q837936"/>
      <c r="R837936" s="19"/>
      <c r="S837936" s="19"/>
      <c r="T837936"/>
      <c r="U837936" s="113"/>
      <c r="V837936" s="19"/>
      <c r="W837936" s="19"/>
      <c r="X837936" s="19"/>
      <c r="Y837936" s="19"/>
      <c r="Z837936" s="19"/>
      <c r="AA837936" s="19"/>
      <c r="AB837936" s="19"/>
      <c r="AC837936" s="19"/>
      <c r="AD837936" s="19"/>
      <c r="AE837936" s="19"/>
      <c r="AF837936" s="19"/>
      <c r="AG837936" s="19"/>
      <c r="AH837936" s="19"/>
      <c r="AI837936" s="19"/>
      <c r="AJ837936" s="19"/>
      <c r="AK837936" s="19"/>
      <c r="AL837936" s="19"/>
      <c r="AM837936" s="19"/>
      <c r="AN837936" s="19"/>
      <c r="AO837936" s="19"/>
      <c r="AP837936"/>
    </row>
    <row r="837937" spans="1:42" s="116" customFormat="1" x14ac:dyDescent="0.3">
      <c r="A837937"/>
      <c r="B837937"/>
      <c r="C837937"/>
      <c r="D837937"/>
      <c r="E837937"/>
      <c r="F837937"/>
      <c r="G837937"/>
      <c r="H837937"/>
      <c r="I837937"/>
      <c r="J837937"/>
      <c r="K837937"/>
      <c r="L837937"/>
      <c r="M837937" s="115"/>
      <c r="N837937" s="115"/>
      <c r="O837937"/>
      <c r="P837937"/>
      <c r="Q837937"/>
      <c r="R837937" s="19"/>
      <c r="S837937" s="19"/>
      <c r="T837937"/>
      <c r="U837937" s="113"/>
      <c r="V837937" s="19"/>
      <c r="W837937" s="19"/>
      <c r="X837937" s="19"/>
      <c r="Y837937" s="19"/>
      <c r="Z837937" s="19"/>
      <c r="AA837937" s="19"/>
      <c r="AB837937" s="19"/>
      <c r="AC837937" s="19"/>
      <c r="AD837937" s="19"/>
      <c r="AE837937" s="19"/>
      <c r="AF837937" s="19"/>
      <c r="AG837937" s="19"/>
      <c r="AH837937" s="19"/>
      <c r="AI837937" s="19"/>
      <c r="AJ837937" s="19"/>
      <c r="AK837937" s="19"/>
      <c r="AL837937" s="19"/>
      <c r="AM837937" s="19"/>
      <c r="AN837937" s="19"/>
      <c r="AO837937" s="19"/>
      <c r="AP837937"/>
    </row>
    <row r="837938" spans="1:42" s="116" customFormat="1" x14ac:dyDescent="0.3">
      <c r="A837938"/>
      <c r="B837938"/>
      <c r="C837938"/>
      <c r="D837938"/>
      <c r="E837938"/>
      <c r="F837938"/>
      <c r="G837938"/>
      <c r="H837938"/>
      <c r="I837938"/>
      <c r="J837938"/>
      <c r="K837938"/>
      <c r="L837938"/>
      <c r="M837938" s="115"/>
      <c r="N837938" s="115"/>
      <c r="O837938"/>
      <c r="P837938"/>
      <c r="Q837938"/>
      <c r="R837938" s="19"/>
      <c r="S837938" s="19"/>
      <c r="T837938"/>
      <c r="U837938" s="113"/>
      <c r="V837938" s="19"/>
      <c r="W837938" s="19"/>
      <c r="X837938" s="19"/>
      <c r="Y837938" s="19"/>
      <c r="Z837938" s="19"/>
      <c r="AA837938" s="19"/>
      <c r="AB837938" s="19"/>
      <c r="AC837938" s="19"/>
      <c r="AD837938" s="19"/>
      <c r="AE837938" s="19"/>
      <c r="AF837938" s="19"/>
      <c r="AG837938" s="19"/>
      <c r="AH837938" s="19"/>
      <c r="AI837938" s="19"/>
      <c r="AJ837938" s="19"/>
      <c r="AK837938" s="19"/>
      <c r="AL837938" s="19"/>
      <c r="AM837938" s="19"/>
      <c r="AN837938" s="19"/>
      <c r="AO837938" s="19"/>
      <c r="AP837938"/>
    </row>
    <row r="837939" spans="1:42" s="116" customFormat="1" x14ac:dyDescent="0.3">
      <c r="A837939"/>
      <c r="B837939"/>
      <c r="C837939"/>
      <c r="D837939"/>
      <c r="E837939"/>
      <c r="F837939"/>
      <c r="G837939"/>
      <c r="H837939"/>
      <c r="I837939"/>
      <c r="J837939"/>
      <c r="K837939"/>
      <c r="L837939"/>
      <c r="M837939" s="115"/>
      <c r="N837939" s="115"/>
      <c r="O837939"/>
      <c r="P837939"/>
      <c r="Q837939"/>
      <c r="R837939" s="19"/>
      <c r="S837939" s="19"/>
      <c r="T837939"/>
      <c r="U837939" s="113"/>
      <c r="V837939" s="19"/>
      <c r="W837939" s="19"/>
      <c r="X837939" s="19"/>
      <c r="Y837939" s="19"/>
      <c r="Z837939" s="19"/>
      <c r="AA837939" s="19"/>
      <c r="AB837939" s="19"/>
      <c r="AC837939" s="19"/>
      <c r="AD837939" s="19"/>
      <c r="AE837939" s="19"/>
      <c r="AF837939" s="19"/>
      <c r="AG837939" s="19"/>
      <c r="AH837939" s="19"/>
      <c r="AI837939" s="19"/>
      <c r="AJ837939" s="19"/>
      <c r="AK837939" s="19"/>
      <c r="AL837939" s="19"/>
      <c r="AM837939" s="19"/>
      <c r="AN837939" s="19"/>
      <c r="AO837939" s="19"/>
      <c r="AP837939"/>
    </row>
    <row r="837940" spans="1:42" s="116" customFormat="1" x14ac:dyDescent="0.3">
      <c r="A837940"/>
      <c r="B837940"/>
      <c r="C837940"/>
      <c r="D837940"/>
      <c r="E837940"/>
      <c r="F837940"/>
      <c r="G837940"/>
      <c r="H837940"/>
      <c r="I837940"/>
      <c r="J837940"/>
      <c r="K837940"/>
      <c r="L837940"/>
      <c r="M837940" s="115"/>
      <c r="N837940" s="115"/>
      <c r="O837940"/>
      <c r="P837940"/>
      <c r="Q837940"/>
      <c r="R837940" s="19"/>
      <c r="S837940" s="19"/>
      <c r="T837940"/>
      <c r="U837940" s="113"/>
      <c r="V837940" s="19"/>
      <c r="W837940" s="19"/>
      <c r="X837940" s="19"/>
      <c r="Y837940" s="19"/>
      <c r="Z837940" s="19"/>
      <c r="AA837940" s="19"/>
      <c r="AB837940" s="19"/>
      <c r="AC837940" s="19"/>
      <c r="AD837940" s="19"/>
      <c r="AE837940" s="19"/>
      <c r="AF837940" s="19"/>
      <c r="AG837940" s="19"/>
      <c r="AH837940" s="19"/>
      <c r="AI837940" s="19"/>
      <c r="AJ837940" s="19"/>
      <c r="AK837940" s="19"/>
      <c r="AL837940" s="19"/>
      <c r="AM837940" s="19"/>
      <c r="AN837940" s="19"/>
      <c r="AO837940" s="19"/>
      <c r="AP837940"/>
    </row>
    <row r="837941" spans="1:42" s="116" customFormat="1" x14ac:dyDescent="0.3">
      <c r="A837941"/>
      <c r="B837941"/>
      <c r="C837941"/>
      <c r="D837941"/>
      <c r="E837941"/>
      <c r="F837941"/>
      <c r="G837941"/>
      <c r="H837941"/>
      <c r="I837941"/>
      <c r="J837941"/>
      <c r="K837941"/>
      <c r="L837941"/>
      <c r="M837941" s="115"/>
      <c r="N837941" s="115"/>
      <c r="O837941"/>
      <c r="P837941"/>
      <c r="Q837941"/>
      <c r="R837941" s="19"/>
      <c r="S837941" s="19"/>
      <c r="T837941"/>
      <c r="U837941" s="113"/>
      <c r="V837941" s="19"/>
      <c r="W837941" s="19"/>
      <c r="X837941" s="19"/>
      <c r="Y837941" s="19"/>
      <c r="Z837941" s="19"/>
      <c r="AA837941" s="19"/>
      <c r="AB837941" s="19"/>
      <c r="AC837941" s="19"/>
      <c r="AD837941" s="19"/>
      <c r="AE837941" s="19"/>
      <c r="AF837941" s="19"/>
      <c r="AG837941" s="19"/>
      <c r="AH837941" s="19"/>
      <c r="AI837941" s="19"/>
      <c r="AJ837941" s="19"/>
      <c r="AK837941" s="19"/>
      <c r="AL837941" s="19"/>
      <c r="AM837941" s="19"/>
      <c r="AN837941" s="19"/>
      <c r="AO837941" s="19"/>
      <c r="AP837941"/>
    </row>
    <row r="837942" spans="1:42" s="116" customFormat="1" x14ac:dyDescent="0.3">
      <c r="A837942"/>
      <c r="B837942"/>
      <c r="C837942"/>
      <c r="D837942"/>
      <c r="E837942"/>
      <c r="F837942"/>
      <c r="G837942"/>
      <c r="H837942"/>
      <c r="I837942"/>
      <c r="J837942"/>
      <c r="K837942"/>
      <c r="L837942"/>
      <c r="M837942" s="115"/>
      <c r="N837942" s="115"/>
      <c r="O837942"/>
      <c r="P837942"/>
      <c r="Q837942"/>
      <c r="R837942" s="19"/>
      <c r="S837942" s="19"/>
      <c r="T837942"/>
      <c r="U837942" s="113"/>
      <c r="V837942" s="19"/>
      <c r="W837942" s="19"/>
      <c r="X837942" s="19"/>
      <c r="Y837942" s="19"/>
      <c r="Z837942" s="19"/>
      <c r="AA837942" s="19"/>
      <c r="AB837942" s="19"/>
      <c r="AC837942" s="19"/>
      <c r="AD837942" s="19"/>
      <c r="AE837942" s="19"/>
      <c r="AF837942" s="19"/>
      <c r="AG837942" s="19"/>
      <c r="AH837942" s="19"/>
      <c r="AI837942" s="19"/>
      <c r="AJ837942" s="19"/>
      <c r="AK837942" s="19"/>
      <c r="AL837942" s="19"/>
      <c r="AM837942" s="19"/>
      <c r="AN837942" s="19"/>
      <c r="AO837942" s="19"/>
      <c r="AP837942"/>
    </row>
    <row r="837943" spans="1:42" s="116" customFormat="1" x14ac:dyDescent="0.3">
      <c r="A837943"/>
      <c r="B837943"/>
      <c r="C837943"/>
      <c r="D837943"/>
      <c r="E837943"/>
      <c r="F837943"/>
      <c r="G837943"/>
      <c r="H837943"/>
      <c r="I837943"/>
      <c r="J837943"/>
      <c r="K837943"/>
      <c r="L837943"/>
      <c r="M837943" s="115"/>
      <c r="N837943" s="115"/>
      <c r="O837943"/>
      <c r="P837943"/>
      <c r="Q837943"/>
      <c r="R837943" s="19"/>
      <c r="S837943" s="19"/>
      <c r="T837943"/>
      <c r="U837943" s="113"/>
      <c r="V837943" s="19"/>
      <c r="W837943" s="19"/>
      <c r="X837943" s="19"/>
      <c r="Y837943" s="19"/>
      <c r="Z837943" s="19"/>
      <c r="AA837943" s="19"/>
      <c r="AB837943" s="19"/>
      <c r="AC837943" s="19"/>
      <c r="AD837943" s="19"/>
      <c r="AE837943" s="19"/>
      <c r="AF837943" s="19"/>
      <c r="AG837943" s="19"/>
      <c r="AH837943" s="19"/>
      <c r="AI837943" s="19"/>
      <c r="AJ837943" s="19"/>
      <c r="AK837943" s="19"/>
      <c r="AL837943" s="19"/>
      <c r="AM837943" s="19"/>
      <c r="AN837943" s="19"/>
      <c r="AO837943" s="19"/>
      <c r="AP837943"/>
    </row>
    <row r="837944" spans="1:42" s="116" customFormat="1" x14ac:dyDescent="0.3">
      <c r="A837944"/>
      <c r="B837944"/>
      <c r="C837944"/>
      <c r="D837944"/>
      <c r="E837944"/>
      <c r="F837944"/>
      <c r="G837944"/>
      <c r="H837944"/>
      <c r="I837944"/>
      <c r="J837944"/>
      <c r="K837944"/>
      <c r="L837944"/>
      <c r="M837944" s="115"/>
      <c r="N837944" s="115"/>
      <c r="O837944"/>
      <c r="P837944"/>
      <c r="Q837944"/>
      <c r="R837944" s="19"/>
      <c r="S837944" s="19"/>
      <c r="T837944"/>
      <c r="U837944" s="113"/>
      <c r="V837944" s="19"/>
      <c r="W837944" s="19"/>
      <c r="X837944" s="19"/>
      <c r="Y837944" s="19"/>
      <c r="Z837944" s="19"/>
      <c r="AA837944" s="19"/>
      <c r="AB837944" s="19"/>
      <c r="AC837944" s="19"/>
      <c r="AD837944" s="19"/>
      <c r="AE837944" s="19"/>
      <c r="AF837944" s="19"/>
      <c r="AG837944" s="19"/>
      <c r="AH837944" s="19"/>
      <c r="AI837944" s="19"/>
      <c r="AJ837944" s="19"/>
      <c r="AK837944" s="19"/>
      <c r="AL837944" s="19"/>
      <c r="AM837944" s="19"/>
      <c r="AN837944" s="19"/>
      <c r="AO837944" s="19"/>
      <c r="AP837944"/>
    </row>
    <row r="837945" spans="1:42" s="116" customFormat="1" x14ac:dyDescent="0.3">
      <c r="A837945"/>
      <c r="B837945"/>
      <c r="C837945"/>
      <c r="D837945"/>
      <c r="E837945"/>
      <c r="F837945"/>
      <c r="G837945"/>
      <c r="H837945"/>
      <c r="I837945"/>
      <c r="J837945"/>
      <c r="K837945"/>
      <c r="L837945"/>
      <c r="M837945" s="115"/>
      <c r="N837945" s="115"/>
      <c r="O837945"/>
      <c r="P837945"/>
      <c r="Q837945"/>
      <c r="R837945" s="19"/>
      <c r="S837945" s="19"/>
      <c r="T837945"/>
      <c r="U837945" s="113"/>
      <c r="V837945" s="19"/>
      <c r="W837945" s="19"/>
      <c r="X837945" s="19"/>
      <c r="Y837945" s="19"/>
      <c r="Z837945" s="19"/>
      <c r="AA837945" s="19"/>
      <c r="AB837945" s="19"/>
      <c r="AC837945" s="19"/>
      <c r="AD837945" s="19"/>
      <c r="AE837945" s="19"/>
      <c r="AF837945" s="19"/>
      <c r="AG837945" s="19"/>
      <c r="AH837945" s="19"/>
      <c r="AI837945" s="19"/>
      <c r="AJ837945" s="19"/>
      <c r="AK837945" s="19"/>
      <c r="AL837945" s="19"/>
      <c r="AM837945" s="19"/>
      <c r="AN837945" s="19"/>
      <c r="AO837945" s="19"/>
      <c r="AP837945"/>
    </row>
    <row r="837946" spans="1:42" s="116" customFormat="1" x14ac:dyDescent="0.3">
      <c r="A837946"/>
      <c r="B837946"/>
      <c r="C837946"/>
      <c r="D837946"/>
      <c r="E837946"/>
      <c r="F837946"/>
      <c r="G837946"/>
      <c r="H837946"/>
      <c r="I837946"/>
      <c r="J837946"/>
      <c r="K837946"/>
      <c r="L837946"/>
      <c r="M837946" s="115"/>
      <c r="N837946" s="115"/>
      <c r="O837946"/>
      <c r="P837946"/>
      <c r="Q837946"/>
      <c r="R837946" s="19"/>
      <c r="S837946" s="19"/>
      <c r="T837946"/>
      <c r="U837946" s="113"/>
      <c r="V837946" s="19"/>
      <c r="W837946" s="19"/>
      <c r="X837946" s="19"/>
      <c r="Y837946" s="19"/>
      <c r="Z837946" s="19"/>
      <c r="AA837946" s="19"/>
      <c r="AB837946" s="19"/>
      <c r="AC837946" s="19"/>
      <c r="AD837946" s="19"/>
      <c r="AE837946" s="19"/>
      <c r="AF837946" s="19"/>
      <c r="AG837946" s="19"/>
      <c r="AH837946" s="19"/>
      <c r="AI837946" s="19"/>
      <c r="AJ837946" s="19"/>
      <c r="AK837946" s="19"/>
      <c r="AL837946" s="19"/>
      <c r="AM837946" s="19"/>
      <c r="AN837946" s="19"/>
      <c r="AO837946" s="19"/>
      <c r="AP837946"/>
    </row>
    <row r="837947" spans="1:42" s="116" customFormat="1" x14ac:dyDescent="0.3">
      <c r="A837947"/>
      <c r="B837947"/>
      <c r="C837947"/>
      <c r="D837947"/>
      <c r="E837947"/>
      <c r="F837947"/>
      <c r="G837947"/>
      <c r="H837947"/>
      <c r="I837947"/>
      <c r="J837947"/>
      <c r="K837947"/>
      <c r="L837947"/>
      <c r="M837947" s="115"/>
      <c r="N837947" s="115"/>
      <c r="O837947"/>
      <c r="P837947"/>
      <c r="Q837947"/>
      <c r="R837947" s="19"/>
      <c r="S837947" s="19"/>
      <c r="T837947"/>
      <c r="U837947" s="113"/>
      <c r="V837947" s="19"/>
      <c r="W837947" s="19"/>
      <c r="X837947" s="19"/>
      <c r="Y837947" s="19"/>
      <c r="Z837947" s="19"/>
      <c r="AA837947" s="19"/>
      <c r="AB837947" s="19"/>
      <c r="AC837947" s="19"/>
      <c r="AD837947" s="19"/>
      <c r="AE837947" s="19"/>
      <c r="AF837947" s="19"/>
      <c r="AG837947" s="19"/>
      <c r="AH837947" s="19"/>
      <c r="AI837947" s="19"/>
      <c r="AJ837947" s="19"/>
      <c r="AK837947" s="19"/>
      <c r="AL837947" s="19"/>
      <c r="AM837947" s="19"/>
      <c r="AN837947" s="19"/>
      <c r="AO837947" s="19"/>
      <c r="AP837947"/>
    </row>
    <row r="837948" spans="1:42" s="116" customFormat="1" x14ac:dyDescent="0.3">
      <c r="A837948"/>
      <c r="B837948"/>
      <c r="C837948"/>
      <c r="D837948"/>
      <c r="E837948"/>
      <c r="F837948"/>
      <c r="G837948"/>
      <c r="H837948"/>
      <c r="I837948"/>
      <c r="J837948"/>
      <c r="K837948"/>
      <c r="L837948"/>
      <c r="M837948" s="115"/>
      <c r="N837948" s="115"/>
      <c r="O837948"/>
      <c r="P837948"/>
      <c r="Q837948"/>
      <c r="R837948" s="19"/>
      <c r="S837948" s="19"/>
      <c r="T837948"/>
      <c r="U837948" s="113"/>
      <c r="V837948" s="19"/>
      <c r="W837948" s="19"/>
      <c r="X837948" s="19"/>
      <c r="Y837948" s="19"/>
      <c r="Z837948" s="19"/>
      <c r="AA837948" s="19"/>
      <c r="AB837948" s="19"/>
      <c r="AC837948" s="19"/>
      <c r="AD837948" s="19"/>
      <c r="AE837948" s="19"/>
      <c r="AF837948" s="19"/>
      <c r="AG837948" s="19"/>
      <c r="AH837948" s="19"/>
      <c r="AI837948" s="19"/>
      <c r="AJ837948" s="19"/>
      <c r="AK837948" s="19"/>
      <c r="AL837948" s="19"/>
      <c r="AM837948" s="19"/>
      <c r="AN837948" s="19"/>
      <c r="AO837948" s="19"/>
      <c r="AP837948"/>
    </row>
    <row r="837949" spans="1:42" s="116" customFormat="1" x14ac:dyDescent="0.3">
      <c r="A837949"/>
      <c r="B837949"/>
      <c r="C837949"/>
      <c r="D837949"/>
      <c r="E837949"/>
      <c r="F837949"/>
      <c r="G837949"/>
      <c r="H837949"/>
      <c r="I837949"/>
      <c r="J837949"/>
      <c r="K837949"/>
      <c r="L837949"/>
      <c r="M837949" s="115"/>
      <c r="N837949" s="115"/>
      <c r="O837949"/>
      <c r="P837949"/>
      <c r="Q837949"/>
      <c r="R837949" s="19"/>
      <c r="S837949" s="19"/>
      <c r="T837949"/>
      <c r="U837949" s="113"/>
      <c r="V837949" s="19"/>
      <c r="W837949" s="19"/>
      <c r="X837949" s="19"/>
      <c r="Y837949" s="19"/>
      <c r="Z837949" s="19"/>
      <c r="AA837949" s="19"/>
      <c r="AB837949" s="19"/>
      <c r="AC837949" s="19"/>
      <c r="AD837949" s="19"/>
      <c r="AE837949" s="19"/>
      <c r="AF837949" s="19"/>
      <c r="AG837949" s="19"/>
      <c r="AH837949" s="19"/>
      <c r="AI837949" s="19"/>
      <c r="AJ837949" s="19"/>
      <c r="AK837949" s="19"/>
      <c r="AL837949" s="19"/>
      <c r="AM837949" s="19"/>
      <c r="AN837949" s="19"/>
      <c r="AO837949" s="19"/>
      <c r="AP837949"/>
    </row>
    <row r="837950" spans="1:42" s="116" customFormat="1" x14ac:dyDescent="0.3">
      <c r="A837950"/>
      <c r="B837950"/>
      <c r="C837950"/>
      <c r="D837950"/>
      <c r="E837950"/>
      <c r="F837950"/>
      <c r="G837950"/>
      <c r="H837950"/>
      <c r="I837950"/>
      <c r="J837950"/>
      <c r="K837950"/>
      <c r="L837950"/>
      <c r="M837950" s="115"/>
      <c r="N837950" s="115"/>
      <c r="O837950"/>
      <c r="P837950"/>
      <c r="Q837950"/>
      <c r="R837950" s="19"/>
      <c r="S837950" s="19"/>
      <c r="T837950"/>
      <c r="U837950" s="113"/>
      <c r="V837950" s="19"/>
      <c r="W837950" s="19"/>
      <c r="X837950" s="19"/>
      <c r="Y837950" s="19"/>
      <c r="Z837950" s="19"/>
      <c r="AA837950" s="19"/>
      <c r="AB837950" s="19"/>
      <c r="AC837950" s="19"/>
      <c r="AD837950" s="19"/>
      <c r="AE837950" s="19"/>
      <c r="AF837950" s="19"/>
      <c r="AG837950" s="19"/>
      <c r="AH837950" s="19"/>
      <c r="AI837950" s="19"/>
      <c r="AJ837950" s="19"/>
      <c r="AK837950" s="19"/>
      <c r="AL837950" s="19"/>
      <c r="AM837950" s="19"/>
      <c r="AN837950" s="19"/>
      <c r="AO837950" s="19"/>
      <c r="AP837950"/>
    </row>
    <row r="837951" spans="1:42" s="116" customFormat="1" x14ac:dyDescent="0.3">
      <c r="A837951"/>
      <c r="B837951"/>
      <c r="C837951"/>
      <c r="D837951"/>
      <c r="E837951"/>
      <c r="F837951"/>
      <c r="G837951"/>
      <c r="H837951"/>
      <c r="I837951"/>
      <c r="J837951"/>
      <c r="K837951"/>
      <c r="L837951"/>
      <c r="M837951" s="115"/>
      <c r="N837951" s="115"/>
      <c r="O837951"/>
      <c r="P837951"/>
      <c r="Q837951"/>
      <c r="R837951" s="19"/>
      <c r="S837951" s="19"/>
      <c r="T837951"/>
      <c r="U837951" s="113"/>
      <c r="V837951" s="19"/>
      <c r="W837951" s="19"/>
      <c r="X837951" s="19"/>
      <c r="Y837951" s="19"/>
      <c r="Z837951" s="19"/>
      <c r="AA837951" s="19"/>
      <c r="AB837951" s="19"/>
      <c r="AC837951" s="19"/>
      <c r="AD837951" s="19"/>
      <c r="AE837951" s="19"/>
      <c r="AF837951" s="19"/>
      <c r="AG837951" s="19"/>
      <c r="AH837951" s="19"/>
      <c r="AI837951" s="19"/>
      <c r="AJ837951" s="19"/>
      <c r="AK837951" s="19"/>
      <c r="AL837951" s="19"/>
      <c r="AM837951" s="19"/>
      <c r="AN837951" s="19"/>
      <c r="AO837951" s="19"/>
      <c r="AP837951"/>
    </row>
    <row r="837952" spans="1:42" s="116" customFormat="1" x14ac:dyDescent="0.3">
      <c r="A837952"/>
      <c r="B837952"/>
      <c r="C837952"/>
      <c r="D837952"/>
      <c r="E837952"/>
      <c r="F837952"/>
      <c r="G837952"/>
      <c r="H837952"/>
      <c r="I837952"/>
      <c r="J837952"/>
      <c r="K837952"/>
      <c r="L837952"/>
      <c r="M837952" s="115"/>
      <c r="N837952" s="115"/>
      <c r="O837952"/>
      <c r="P837952"/>
      <c r="Q837952"/>
      <c r="R837952" s="19"/>
      <c r="S837952" s="19"/>
      <c r="T837952"/>
      <c r="U837952" s="113"/>
      <c r="V837952" s="19"/>
      <c r="W837952" s="19"/>
      <c r="X837952" s="19"/>
      <c r="Y837952" s="19"/>
      <c r="Z837952" s="19"/>
      <c r="AA837952" s="19"/>
      <c r="AB837952" s="19"/>
      <c r="AC837952" s="19"/>
      <c r="AD837952" s="19"/>
      <c r="AE837952" s="19"/>
      <c r="AF837952" s="19"/>
      <c r="AG837952" s="19"/>
      <c r="AH837952" s="19"/>
      <c r="AI837952" s="19"/>
      <c r="AJ837952" s="19"/>
      <c r="AK837952" s="19"/>
      <c r="AL837952" s="19"/>
      <c r="AM837952" s="19"/>
      <c r="AN837952" s="19"/>
      <c r="AO837952" s="19"/>
      <c r="AP837952"/>
    </row>
    <row r="837953" spans="1:42" s="116" customFormat="1" x14ac:dyDescent="0.3">
      <c r="A837953"/>
      <c r="B837953"/>
      <c r="C837953"/>
      <c r="D837953"/>
      <c r="E837953"/>
      <c r="F837953"/>
      <c r="G837953"/>
      <c r="H837953"/>
      <c r="I837953"/>
      <c r="J837953"/>
      <c r="K837953"/>
      <c r="L837953"/>
      <c r="M837953" s="115"/>
      <c r="N837953" s="115"/>
      <c r="O837953"/>
      <c r="P837953"/>
      <c r="Q837953"/>
      <c r="R837953" s="19"/>
      <c r="S837953" s="19"/>
      <c r="T837953"/>
      <c r="U837953" s="113"/>
      <c r="V837953" s="19"/>
      <c r="W837953" s="19"/>
      <c r="X837953" s="19"/>
      <c r="Y837953" s="19"/>
      <c r="Z837953" s="19"/>
      <c r="AA837953" s="19"/>
      <c r="AB837953" s="19"/>
      <c r="AC837953" s="19"/>
      <c r="AD837953" s="19"/>
      <c r="AE837953" s="19"/>
      <c r="AF837953" s="19"/>
      <c r="AG837953" s="19"/>
      <c r="AH837953" s="19"/>
      <c r="AI837953" s="19"/>
      <c r="AJ837953" s="19"/>
      <c r="AK837953" s="19"/>
      <c r="AL837953" s="19"/>
      <c r="AM837953" s="19"/>
      <c r="AN837953" s="19"/>
      <c r="AO837953" s="19"/>
      <c r="AP837953"/>
    </row>
    <row r="837954" spans="1:42" s="116" customFormat="1" x14ac:dyDescent="0.3">
      <c r="A837954"/>
      <c r="B837954"/>
      <c r="C837954"/>
      <c r="D837954"/>
      <c r="E837954"/>
      <c r="F837954"/>
      <c r="G837954"/>
      <c r="H837954"/>
      <c r="I837954"/>
      <c r="J837954"/>
      <c r="K837954"/>
      <c r="L837954"/>
      <c r="M837954" s="115"/>
      <c r="N837954" s="115"/>
      <c r="O837954"/>
      <c r="P837954"/>
      <c r="Q837954"/>
      <c r="R837954" s="19"/>
      <c r="S837954" s="19"/>
      <c r="T837954"/>
      <c r="U837954" s="113"/>
      <c r="V837954" s="19"/>
      <c r="W837954" s="19"/>
      <c r="X837954" s="19"/>
      <c r="Y837954" s="19"/>
      <c r="Z837954" s="19"/>
      <c r="AA837954" s="19"/>
      <c r="AB837954" s="19"/>
      <c r="AC837954" s="19"/>
      <c r="AD837954" s="19"/>
      <c r="AE837954" s="19"/>
      <c r="AF837954" s="19"/>
      <c r="AG837954" s="19"/>
      <c r="AH837954" s="19"/>
      <c r="AI837954" s="19"/>
      <c r="AJ837954" s="19"/>
      <c r="AK837954" s="19"/>
      <c r="AL837954" s="19"/>
      <c r="AM837954" s="19"/>
      <c r="AN837954" s="19"/>
      <c r="AO837954" s="19"/>
      <c r="AP837954"/>
    </row>
    <row r="837955" spans="1:42" s="116" customFormat="1" x14ac:dyDescent="0.3">
      <c r="A837955"/>
      <c r="B837955"/>
      <c r="C837955"/>
      <c r="D837955"/>
      <c r="E837955"/>
      <c r="F837955"/>
      <c r="G837955"/>
      <c r="H837955"/>
      <c r="I837955"/>
      <c r="J837955"/>
      <c r="K837955"/>
      <c r="L837955"/>
      <c r="M837955" s="115"/>
      <c r="N837955" s="115"/>
      <c r="O837955"/>
      <c r="P837955"/>
      <c r="Q837955"/>
      <c r="R837955" s="19"/>
      <c r="S837955" s="19"/>
      <c r="T837955"/>
      <c r="U837955" s="113"/>
      <c r="V837955" s="19"/>
      <c r="W837955" s="19"/>
      <c r="X837955" s="19"/>
      <c r="Y837955" s="19"/>
      <c r="Z837955" s="19"/>
      <c r="AA837955" s="19"/>
      <c r="AB837955" s="19"/>
      <c r="AC837955" s="19"/>
      <c r="AD837955" s="19"/>
      <c r="AE837955" s="19"/>
      <c r="AF837955" s="19"/>
      <c r="AG837955" s="19"/>
      <c r="AH837955" s="19"/>
      <c r="AI837955" s="19"/>
      <c r="AJ837955" s="19"/>
      <c r="AK837955" s="19"/>
      <c r="AL837955" s="19"/>
      <c r="AM837955" s="19"/>
      <c r="AN837955" s="19"/>
      <c r="AO837955" s="19"/>
      <c r="AP837955"/>
    </row>
    <row r="837956" spans="1:42" s="116" customFormat="1" x14ac:dyDescent="0.3">
      <c r="A837956"/>
      <c r="B837956"/>
      <c r="C837956"/>
      <c r="D837956"/>
      <c r="E837956"/>
      <c r="F837956"/>
      <c r="G837956"/>
      <c r="H837956"/>
      <c r="I837956"/>
      <c r="J837956"/>
      <c r="K837956"/>
      <c r="L837956"/>
      <c r="M837956" s="115"/>
      <c r="N837956" s="115"/>
      <c r="O837956"/>
      <c r="P837956"/>
      <c r="Q837956"/>
      <c r="R837956" s="19"/>
      <c r="S837956" s="19"/>
      <c r="T837956"/>
      <c r="U837956" s="113"/>
      <c r="V837956" s="19"/>
      <c r="W837956" s="19"/>
      <c r="X837956" s="19"/>
      <c r="Y837956" s="19"/>
      <c r="Z837956" s="19"/>
      <c r="AA837956" s="19"/>
      <c r="AB837956" s="19"/>
      <c r="AC837956" s="19"/>
      <c r="AD837956" s="19"/>
      <c r="AE837956" s="19"/>
      <c r="AF837956" s="19"/>
      <c r="AG837956" s="19"/>
      <c r="AH837956" s="19"/>
      <c r="AI837956" s="19"/>
      <c r="AJ837956" s="19"/>
      <c r="AK837956" s="19"/>
      <c r="AL837956" s="19"/>
      <c r="AM837956" s="19"/>
      <c r="AN837956" s="19"/>
      <c r="AO837956" s="19"/>
      <c r="AP837956"/>
    </row>
    <row r="837957" spans="1:42" s="116" customFormat="1" x14ac:dyDescent="0.3">
      <c r="A837957"/>
      <c r="B837957"/>
      <c r="C837957"/>
      <c r="D837957"/>
      <c r="E837957"/>
      <c r="F837957"/>
      <c r="G837957"/>
      <c r="H837957"/>
      <c r="I837957"/>
      <c r="J837957"/>
      <c r="K837957"/>
      <c r="L837957"/>
      <c r="M837957" s="115"/>
      <c r="N837957" s="115"/>
      <c r="O837957"/>
      <c r="P837957"/>
      <c r="Q837957"/>
      <c r="R837957" s="19"/>
      <c r="S837957" s="19"/>
      <c r="T837957"/>
      <c r="U837957" s="113"/>
      <c r="V837957" s="19"/>
      <c r="W837957" s="19"/>
      <c r="X837957" s="19"/>
      <c r="Y837957" s="19"/>
      <c r="Z837957" s="19"/>
      <c r="AA837957" s="19"/>
      <c r="AB837957" s="19"/>
      <c r="AC837957" s="19"/>
      <c r="AD837957" s="19"/>
      <c r="AE837957" s="19"/>
      <c r="AF837957" s="19"/>
      <c r="AG837957" s="19"/>
      <c r="AH837957" s="19"/>
      <c r="AI837957" s="19"/>
      <c r="AJ837957" s="19"/>
      <c r="AK837957" s="19"/>
      <c r="AL837957" s="19"/>
      <c r="AM837957" s="19"/>
      <c r="AN837957" s="19"/>
      <c r="AO837957" s="19"/>
      <c r="AP837957"/>
    </row>
    <row r="837958" spans="1:42" s="116" customFormat="1" x14ac:dyDescent="0.3">
      <c r="A837958"/>
      <c r="B837958"/>
      <c r="C837958"/>
      <c r="D837958"/>
      <c r="E837958"/>
      <c r="F837958"/>
      <c r="G837958"/>
      <c r="H837958"/>
      <c r="I837958"/>
      <c r="J837958"/>
      <c r="K837958"/>
      <c r="L837958"/>
      <c r="M837958" s="115"/>
      <c r="N837958" s="115"/>
      <c r="O837958"/>
      <c r="P837958"/>
      <c r="Q837958"/>
      <c r="R837958" s="19"/>
      <c r="S837958" s="19"/>
      <c r="T837958"/>
      <c r="U837958" s="113"/>
      <c r="V837958" s="19"/>
      <c r="W837958" s="19"/>
      <c r="X837958" s="19"/>
      <c r="Y837958" s="19"/>
      <c r="Z837958" s="19"/>
      <c r="AA837958" s="19"/>
      <c r="AB837958" s="19"/>
      <c r="AC837958" s="19"/>
      <c r="AD837958" s="19"/>
      <c r="AE837958" s="19"/>
      <c r="AF837958" s="19"/>
      <c r="AG837958" s="19"/>
      <c r="AH837958" s="19"/>
      <c r="AI837958" s="19"/>
      <c r="AJ837958" s="19"/>
      <c r="AK837958" s="19"/>
      <c r="AL837958" s="19"/>
      <c r="AM837958" s="19"/>
      <c r="AN837958" s="19"/>
      <c r="AO837958" s="19"/>
      <c r="AP837958"/>
    </row>
    <row r="837959" spans="1:42" s="116" customFormat="1" x14ac:dyDescent="0.3">
      <c r="A837959"/>
      <c r="B837959"/>
      <c r="C837959"/>
      <c r="D837959"/>
      <c r="E837959"/>
      <c r="F837959"/>
      <c r="G837959"/>
      <c r="H837959"/>
      <c r="I837959"/>
      <c r="J837959"/>
      <c r="K837959"/>
      <c r="L837959"/>
      <c r="M837959" s="115"/>
      <c r="N837959" s="115"/>
      <c r="O837959"/>
      <c r="P837959"/>
      <c r="Q837959"/>
      <c r="R837959" s="19"/>
      <c r="S837959" s="19"/>
      <c r="T837959"/>
      <c r="U837959" s="113"/>
      <c r="V837959" s="19"/>
      <c r="W837959" s="19"/>
      <c r="X837959" s="19"/>
      <c r="Y837959" s="19"/>
      <c r="Z837959" s="19"/>
      <c r="AA837959" s="19"/>
      <c r="AB837959" s="19"/>
      <c r="AC837959" s="19"/>
      <c r="AD837959" s="19"/>
      <c r="AE837959" s="19"/>
      <c r="AF837959" s="19"/>
      <c r="AG837959" s="19"/>
      <c r="AH837959" s="19"/>
      <c r="AI837959" s="19"/>
      <c r="AJ837959" s="19"/>
      <c r="AK837959" s="19"/>
      <c r="AL837959" s="19"/>
      <c r="AM837959" s="19"/>
      <c r="AN837959" s="19"/>
      <c r="AO837959" s="19"/>
      <c r="AP837959"/>
    </row>
    <row r="837960" spans="1:42" s="116" customFormat="1" x14ac:dyDescent="0.3">
      <c r="A837960"/>
      <c r="B837960"/>
      <c r="C837960"/>
      <c r="D837960"/>
      <c r="E837960"/>
      <c r="F837960"/>
      <c r="G837960"/>
      <c r="H837960"/>
      <c r="I837960"/>
      <c r="J837960"/>
      <c r="K837960"/>
      <c r="L837960"/>
      <c r="M837960" s="115"/>
      <c r="N837960" s="115"/>
      <c r="O837960"/>
      <c r="P837960"/>
      <c r="Q837960"/>
      <c r="R837960" s="19"/>
      <c r="S837960" s="19"/>
      <c r="T837960"/>
      <c r="U837960" s="113"/>
      <c r="V837960" s="19"/>
      <c r="W837960" s="19"/>
      <c r="X837960" s="19"/>
      <c r="Y837960" s="19"/>
      <c r="Z837960" s="19"/>
      <c r="AA837960" s="19"/>
      <c r="AB837960" s="19"/>
      <c r="AC837960" s="19"/>
      <c r="AD837960" s="19"/>
      <c r="AE837960" s="19"/>
      <c r="AF837960" s="19"/>
      <c r="AG837960" s="19"/>
      <c r="AH837960" s="19"/>
      <c r="AI837960" s="19"/>
      <c r="AJ837960" s="19"/>
      <c r="AK837960" s="19"/>
      <c r="AL837960" s="19"/>
      <c r="AM837960" s="19"/>
      <c r="AN837960" s="19"/>
      <c r="AO837960" s="19"/>
      <c r="AP837960"/>
    </row>
    <row r="837961" spans="1:42" s="116" customFormat="1" x14ac:dyDescent="0.3">
      <c r="A837961"/>
      <c r="B837961"/>
      <c r="C837961"/>
      <c r="D837961"/>
      <c r="E837961"/>
      <c r="F837961"/>
      <c r="G837961"/>
      <c r="H837961"/>
      <c r="I837961"/>
      <c r="J837961"/>
      <c r="K837961"/>
      <c r="L837961"/>
      <c r="M837961" s="115"/>
      <c r="N837961" s="115"/>
      <c r="O837961"/>
      <c r="P837961"/>
      <c r="Q837961"/>
      <c r="R837961" s="19"/>
      <c r="S837961" s="19"/>
      <c r="T837961"/>
      <c r="U837961" s="113"/>
      <c r="V837961" s="19"/>
      <c r="W837961" s="19"/>
      <c r="X837961" s="19"/>
      <c r="Y837961" s="19"/>
      <c r="Z837961" s="19"/>
      <c r="AA837961" s="19"/>
      <c r="AB837961" s="19"/>
      <c r="AC837961" s="19"/>
      <c r="AD837961" s="19"/>
      <c r="AE837961" s="19"/>
      <c r="AF837961" s="19"/>
      <c r="AG837961" s="19"/>
      <c r="AH837961" s="19"/>
      <c r="AI837961" s="19"/>
      <c r="AJ837961" s="19"/>
      <c r="AK837961" s="19"/>
      <c r="AL837961" s="19"/>
      <c r="AM837961" s="19"/>
      <c r="AN837961" s="19"/>
      <c r="AO837961" s="19"/>
      <c r="AP837961"/>
    </row>
    <row r="837962" spans="1:42" s="116" customFormat="1" x14ac:dyDescent="0.3">
      <c r="A837962"/>
      <c r="B837962"/>
      <c r="C837962"/>
      <c r="D837962"/>
      <c r="E837962"/>
      <c r="F837962"/>
      <c r="G837962"/>
      <c r="H837962"/>
      <c r="I837962"/>
      <c r="J837962"/>
      <c r="K837962"/>
      <c r="L837962"/>
      <c r="M837962" s="115"/>
      <c r="N837962" s="115"/>
      <c r="O837962"/>
      <c r="P837962"/>
      <c r="Q837962"/>
      <c r="R837962" s="19"/>
      <c r="S837962" s="19"/>
      <c r="T837962"/>
      <c r="U837962" s="113"/>
      <c r="V837962" s="19"/>
      <c r="W837962" s="19"/>
      <c r="X837962" s="19"/>
      <c r="Y837962" s="19"/>
      <c r="Z837962" s="19"/>
      <c r="AA837962" s="19"/>
      <c r="AB837962" s="19"/>
      <c r="AC837962" s="19"/>
      <c r="AD837962" s="19"/>
      <c r="AE837962" s="19"/>
      <c r="AF837962" s="19"/>
      <c r="AG837962" s="19"/>
      <c r="AH837962" s="19"/>
      <c r="AI837962" s="19"/>
      <c r="AJ837962" s="19"/>
      <c r="AK837962" s="19"/>
      <c r="AL837962" s="19"/>
      <c r="AM837962" s="19"/>
      <c r="AN837962" s="19"/>
      <c r="AO837962" s="19"/>
      <c r="AP837962"/>
    </row>
    <row r="837963" spans="1:42" s="116" customFormat="1" x14ac:dyDescent="0.3">
      <c r="A837963"/>
      <c r="B837963"/>
      <c r="C837963"/>
      <c r="D837963"/>
      <c r="E837963"/>
      <c r="F837963"/>
      <c r="G837963"/>
      <c r="H837963"/>
      <c r="I837963"/>
      <c r="J837963"/>
      <c r="K837963"/>
      <c r="L837963"/>
      <c r="M837963" s="115"/>
      <c r="N837963" s="115"/>
      <c r="O837963"/>
      <c r="P837963"/>
      <c r="Q837963"/>
      <c r="R837963" s="19"/>
      <c r="S837963" s="19"/>
      <c r="T837963"/>
      <c r="U837963" s="113"/>
      <c r="V837963" s="19"/>
      <c r="W837963" s="19"/>
      <c r="X837963" s="19"/>
      <c r="Y837963" s="19"/>
      <c r="Z837963" s="19"/>
      <c r="AA837963" s="19"/>
      <c r="AB837963" s="19"/>
      <c r="AC837963" s="19"/>
      <c r="AD837963" s="19"/>
      <c r="AE837963" s="19"/>
      <c r="AF837963" s="19"/>
      <c r="AG837963" s="19"/>
      <c r="AH837963" s="19"/>
      <c r="AI837963" s="19"/>
      <c r="AJ837963" s="19"/>
      <c r="AK837963" s="19"/>
      <c r="AL837963" s="19"/>
      <c r="AM837963" s="19"/>
      <c r="AN837963" s="19"/>
      <c r="AO837963" s="19"/>
      <c r="AP837963"/>
    </row>
    <row r="837964" spans="1:42" s="116" customFormat="1" x14ac:dyDescent="0.3">
      <c r="A837964"/>
      <c r="B837964"/>
      <c r="C837964"/>
      <c r="D837964"/>
      <c r="E837964"/>
      <c r="F837964"/>
      <c r="G837964"/>
      <c r="H837964"/>
      <c r="I837964"/>
      <c r="J837964"/>
      <c r="K837964"/>
      <c r="L837964"/>
      <c r="M837964" s="115"/>
      <c r="N837964" s="115"/>
      <c r="O837964"/>
      <c r="P837964"/>
      <c r="Q837964"/>
      <c r="R837964" s="19"/>
      <c r="S837964" s="19"/>
      <c r="T837964"/>
      <c r="U837964" s="113"/>
      <c r="V837964" s="19"/>
      <c r="W837964" s="19"/>
      <c r="X837964" s="19"/>
      <c r="Y837964" s="19"/>
      <c r="Z837964" s="19"/>
      <c r="AA837964" s="19"/>
      <c r="AB837964" s="19"/>
      <c r="AC837964" s="19"/>
      <c r="AD837964" s="19"/>
      <c r="AE837964" s="19"/>
      <c r="AF837964" s="19"/>
      <c r="AG837964" s="19"/>
      <c r="AH837964" s="19"/>
      <c r="AI837964" s="19"/>
      <c r="AJ837964" s="19"/>
      <c r="AK837964" s="19"/>
      <c r="AL837964" s="19"/>
      <c r="AM837964" s="19"/>
      <c r="AN837964" s="19"/>
      <c r="AO837964" s="19"/>
      <c r="AP837964"/>
    </row>
    <row r="837965" spans="1:42" s="116" customFormat="1" x14ac:dyDescent="0.3">
      <c r="A837965"/>
      <c r="B837965"/>
      <c r="C837965"/>
      <c r="D837965"/>
      <c r="E837965"/>
      <c r="F837965"/>
      <c r="G837965"/>
      <c r="H837965"/>
      <c r="I837965"/>
      <c r="J837965"/>
      <c r="K837965"/>
      <c r="L837965"/>
      <c r="M837965" s="115"/>
      <c r="N837965" s="115"/>
      <c r="O837965"/>
      <c r="P837965"/>
      <c r="Q837965"/>
      <c r="R837965" s="19"/>
      <c r="S837965" s="19"/>
      <c r="T837965"/>
      <c r="U837965" s="113"/>
      <c r="V837965" s="19"/>
      <c r="W837965" s="19"/>
      <c r="X837965" s="19"/>
      <c r="Y837965" s="19"/>
      <c r="Z837965" s="19"/>
      <c r="AA837965" s="19"/>
      <c r="AB837965" s="19"/>
      <c r="AC837965" s="19"/>
      <c r="AD837965" s="19"/>
      <c r="AE837965" s="19"/>
      <c r="AF837965" s="19"/>
      <c r="AG837965" s="19"/>
      <c r="AH837965" s="19"/>
      <c r="AI837965" s="19"/>
      <c r="AJ837965" s="19"/>
      <c r="AK837965" s="19"/>
      <c r="AL837965" s="19"/>
      <c r="AM837965" s="19"/>
      <c r="AN837965" s="19"/>
      <c r="AO837965" s="19"/>
      <c r="AP837965"/>
    </row>
    <row r="837966" spans="1:42" s="116" customFormat="1" x14ac:dyDescent="0.3">
      <c r="A837966"/>
      <c r="B837966"/>
      <c r="C837966"/>
      <c r="D837966"/>
      <c r="E837966"/>
      <c r="F837966"/>
      <c r="G837966"/>
      <c r="H837966"/>
      <c r="I837966"/>
      <c r="J837966"/>
      <c r="K837966"/>
      <c r="L837966"/>
      <c r="M837966" s="115"/>
      <c r="N837966" s="115"/>
      <c r="O837966"/>
      <c r="P837966"/>
      <c r="Q837966"/>
      <c r="R837966" s="19"/>
      <c r="S837966" s="19"/>
      <c r="T837966"/>
      <c r="U837966" s="113"/>
      <c r="V837966" s="19"/>
      <c r="W837966" s="19"/>
      <c r="X837966" s="19"/>
      <c r="Y837966" s="19"/>
      <c r="Z837966" s="19"/>
      <c r="AA837966" s="19"/>
      <c r="AB837966" s="19"/>
      <c r="AC837966" s="19"/>
      <c r="AD837966" s="19"/>
      <c r="AE837966" s="19"/>
      <c r="AF837966" s="19"/>
      <c r="AG837966" s="19"/>
      <c r="AH837966" s="19"/>
      <c r="AI837966" s="19"/>
      <c r="AJ837966" s="19"/>
      <c r="AK837966" s="19"/>
      <c r="AL837966" s="19"/>
      <c r="AM837966" s="19"/>
      <c r="AN837966" s="19"/>
      <c r="AO837966" s="19"/>
      <c r="AP837966"/>
    </row>
    <row r="837967" spans="1:42" s="116" customFormat="1" x14ac:dyDescent="0.3">
      <c r="A837967"/>
      <c r="B837967"/>
      <c r="C837967"/>
      <c r="D837967"/>
      <c r="E837967"/>
      <c r="F837967"/>
      <c r="G837967"/>
      <c r="H837967"/>
      <c r="I837967"/>
      <c r="J837967"/>
      <c r="K837967"/>
      <c r="L837967"/>
      <c r="M837967" s="115"/>
      <c r="N837967" s="115"/>
      <c r="O837967"/>
      <c r="P837967"/>
      <c r="Q837967"/>
      <c r="R837967" s="19"/>
      <c r="S837967" s="19"/>
      <c r="T837967"/>
      <c r="U837967" s="113"/>
      <c r="V837967" s="19"/>
      <c r="W837967" s="19"/>
      <c r="X837967" s="19"/>
      <c r="Y837967" s="19"/>
      <c r="Z837967" s="19"/>
      <c r="AA837967" s="19"/>
      <c r="AB837967" s="19"/>
      <c r="AC837967" s="19"/>
      <c r="AD837967" s="19"/>
      <c r="AE837967" s="19"/>
      <c r="AF837967" s="19"/>
      <c r="AG837967" s="19"/>
      <c r="AH837967" s="19"/>
      <c r="AI837967" s="19"/>
      <c r="AJ837967" s="19"/>
      <c r="AK837967" s="19"/>
      <c r="AL837967" s="19"/>
      <c r="AM837967" s="19"/>
      <c r="AN837967" s="19"/>
      <c r="AO837967" s="19"/>
      <c r="AP837967"/>
    </row>
    <row r="837968" spans="1:42" s="116" customFormat="1" x14ac:dyDescent="0.3">
      <c r="A837968"/>
      <c r="B837968"/>
      <c r="C837968"/>
      <c r="D837968"/>
      <c r="E837968"/>
      <c r="F837968"/>
      <c r="G837968"/>
      <c r="H837968"/>
      <c r="I837968"/>
      <c r="J837968"/>
      <c r="K837968"/>
      <c r="L837968"/>
      <c r="M837968" s="115"/>
      <c r="N837968" s="115"/>
      <c r="O837968"/>
      <c r="P837968"/>
      <c r="Q837968"/>
      <c r="R837968" s="19"/>
      <c r="S837968" s="19"/>
      <c r="T837968"/>
      <c r="U837968" s="113"/>
      <c r="V837968" s="19"/>
      <c r="W837968" s="19"/>
      <c r="X837968" s="19"/>
      <c r="Y837968" s="19"/>
      <c r="Z837968" s="19"/>
      <c r="AA837968" s="19"/>
      <c r="AB837968" s="19"/>
      <c r="AC837968" s="19"/>
      <c r="AD837968" s="19"/>
      <c r="AE837968" s="19"/>
      <c r="AF837968" s="19"/>
      <c r="AG837968" s="19"/>
      <c r="AH837968" s="19"/>
      <c r="AI837968" s="19"/>
      <c r="AJ837968" s="19"/>
      <c r="AK837968" s="19"/>
      <c r="AL837968" s="19"/>
      <c r="AM837968" s="19"/>
      <c r="AN837968" s="19"/>
      <c r="AO837968" s="19"/>
      <c r="AP837968"/>
    </row>
    <row r="837969" spans="1:42" s="116" customFormat="1" x14ac:dyDescent="0.3">
      <c r="A837969"/>
      <c r="B837969"/>
      <c r="C837969"/>
      <c r="D837969"/>
      <c r="E837969"/>
      <c r="F837969"/>
      <c r="G837969"/>
      <c r="H837969"/>
      <c r="I837969"/>
      <c r="J837969"/>
      <c r="K837969"/>
      <c r="L837969"/>
      <c r="M837969" s="115"/>
      <c r="N837969" s="115"/>
      <c r="O837969"/>
      <c r="P837969"/>
      <c r="Q837969"/>
      <c r="R837969" s="19"/>
      <c r="S837969" s="19"/>
      <c r="T837969"/>
      <c r="U837969" s="113"/>
      <c r="V837969" s="19"/>
      <c r="W837969" s="19"/>
      <c r="X837969" s="19"/>
      <c r="Y837969" s="19"/>
      <c r="Z837969" s="19"/>
      <c r="AA837969" s="19"/>
      <c r="AB837969" s="19"/>
      <c r="AC837969" s="19"/>
      <c r="AD837969" s="19"/>
      <c r="AE837969" s="19"/>
      <c r="AF837969" s="19"/>
      <c r="AG837969" s="19"/>
      <c r="AH837969" s="19"/>
      <c r="AI837969" s="19"/>
      <c r="AJ837969" s="19"/>
      <c r="AK837969" s="19"/>
      <c r="AL837969" s="19"/>
      <c r="AM837969" s="19"/>
      <c r="AN837969" s="19"/>
      <c r="AO837969" s="19"/>
      <c r="AP837969"/>
    </row>
    <row r="837970" spans="1:42" s="116" customFormat="1" x14ac:dyDescent="0.3">
      <c r="A837970"/>
      <c r="B837970"/>
      <c r="C837970"/>
      <c r="D837970"/>
      <c r="E837970"/>
      <c r="F837970"/>
      <c r="G837970"/>
      <c r="H837970"/>
      <c r="I837970"/>
      <c r="J837970"/>
      <c r="K837970"/>
      <c r="L837970"/>
      <c r="M837970" s="115"/>
      <c r="N837970" s="115"/>
      <c r="O837970"/>
      <c r="P837970"/>
      <c r="Q837970"/>
      <c r="R837970" s="19"/>
      <c r="S837970" s="19"/>
      <c r="T837970"/>
      <c r="U837970" s="113"/>
      <c r="V837970" s="19"/>
      <c r="W837970" s="19"/>
      <c r="X837970" s="19"/>
      <c r="Y837970" s="19"/>
      <c r="Z837970" s="19"/>
      <c r="AA837970" s="19"/>
      <c r="AB837970" s="19"/>
      <c r="AC837970" s="19"/>
      <c r="AD837970" s="19"/>
      <c r="AE837970" s="19"/>
      <c r="AF837970" s="19"/>
      <c r="AG837970" s="19"/>
      <c r="AH837970" s="19"/>
      <c r="AI837970" s="19"/>
      <c r="AJ837970" s="19"/>
      <c r="AK837970" s="19"/>
      <c r="AL837970" s="19"/>
      <c r="AM837970" s="19"/>
      <c r="AN837970" s="19"/>
      <c r="AO837970" s="19"/>
      <c r="AP837970"/>
    </row>
    <row r="837971" spans="1:42" s="116" customFormat="1" x14ac:dyDescent="0.3">
      <c r="A837971"/>
      <c r="B837971"/>
      <c r="C837971"/>
      <c r="D837971"/>
      <c r="E837971"/>
      <c r="F837971"/>
      <c r="G837971"/>
      <c r="H837971"/>
      <c r="I837971"/>
      <c r="J837971"/>
      <c r="K837971"/>
      <c r="L837971"/>
      <c r="M837971" s="115"/>
      <c r="N837971" s="115"/>
      <c r="O837971"/>
      <c r="P837971"/>
      <c r="Q837971"/>
      <c r="R837971" s="19"/>
      <c r="S837971" s="19"/>
      <c r="T837971"/>
      <c r="U837971" s="113"/>
      <c r="V837971" s="19"/>
      <c r="W837971" s="19"/>
      <c r="X837971" s="19"/>
      <c r="Y837971" s="19"/>
      <c r="Z837971" s="19"/>
      <c r="AA837971" s="19"/>
      <c r="AB837971" s="19"/>
      <c r="AC837971" s="19"/>
      <c r="AD837971" s="19"/>
      <c r="AE837971" s="19"/>
      <c r="AF837971" s="19"/>
      <c r="AG837971" s="19"/>
      <c r="AH837971" s="19"/>
      <c r="AI837971" s="19"/>
      <c r="AJ837971" s="19"/>
      <c r="AK837971" s="19"/>
      <c r="AL837971" s="19"/>
      <c r="AM837971" s="19"/>
      <c r="AN837971" s="19"/>
      <c r="AO837971" s="19"/>
      <c r="AP837971"/>
    </row>
    <row r="837972" spans="1:42" s="116" customFormat="1" x14ac:dyDescent="0.3">
      <c r="A837972"/>
      <c r="B837972"/>
      <c r="C837972"/>
      <c r="D837972"/>
      <c r="E837972"/>
      <c r="F837972"/>
      <c r="G837972"/>
      <c r="H837972"/>
      <c r="I837972"/>
      <c r="J837972"/>
      <c r="K837972"/>
      <c r="L837972"/>
      <c r="M837972" s="115"/>
      <c r="N837972" s="115"/>
      <c r="O837972"/>
      <c r="P837972"/>
      <c r="Q837972"/>
      <c r="R837972" s="19"/>
      <c r="S837972" s="19"/>
      <c r="T837972"/>
      <c r="U837972" s="113"/>
      <c r="V837972" s="19"/>
      <c r="W837972" s="19"/>
      <c r="X837972" s="19"/>
      <c r="Y837972" s="19"/>
      <c r="Z837972" s="19"/>
      <c r="AA837972" s="19"/>
      <c r="AB837972" s="19"/>
      <c r="AC837972" s="19"/>
      <c r="AD837972" s="19"/>
      <c r="AE837972" s="19"/>
      <c r="AF837972" s="19"/>
      <c r="AG837972" s="19"/>
      <c r="AH837972" s="19"/>
      <c r="AI837972" s="19"/>
      <c r="AJ837972" s="19"/>
      <c r="AK837972" s="19"/>
      <c r="AL837972" s="19"/>
      <c r="AM837972" s="19"/>
      <c r="AN837972" s="19"/>
      <c r="AO837972" s="19"/>
      <c r="AP837972"/>
    </row>
    <row r="837973" spans="1:42" s="116" customFormat="1" x14ac:dyDescent="0.3">
      <c r="A837973"/>
      <c r="B837973"/>
      <c r="C837973"/>
      <c r="D837973"/>
      <c r="E837973"/>
      <c r="F837973"/>
      <c r="G837973"/>
      <c r="H837973"/>
      <c r="I837973"/>
      <c r="J837973"/>
      <c r="K837973"/>
      <c r="L837973"/>
      <c r="M837973" s="115"/>
      <c r="N837973" s="115"/>
      <c r="O837973"/>
      <c r="P837973"/>
      <c r="Q837973"/>
      <c r="R837973" s="19"/>
      <c r="S837973" s="19"/>
      <c r="T837973"/>
      <c r="U837973" s="113"/>
      <c r="V837973" s="19"/>
      <c r="W837973" s="19"/>
      <c r="X837973" s="19"/>
      <c r="Y837973" s="19"/>
      <c r="Z837973" s="19"/>
      <c r="AA837973" s="19"/>
      <c r="AB837973" s="19"/>
      <c r="AC837973" s="19"/>
      <c r="AD837973" s="19"/>
      <c r="AE837973" s="19"/>
      <c r="AF837973" s="19"/>
      <c r="AG837973" s="19"/>
      <c r="AH837973" s="19"/>
      <c r="AI837973" s="19"/>
      <c r="AJ837973" s="19"/>
      <c r="AK837973" s="19"/>
      <c r="AL837973" s="19"/>
      <c r="AM837973" s="19"/>
      <c r="AN837973" s="19"/>
      <c r="AO837973" s="19"/>
      <c r="AP837973"/>
    </row>
    <row r="837974" spans="1:42" s="116" customFormat="1" x14ac:dyDescent="0.3">
      <c r="A837974"/>
      <c r="B837974"/>
      <c r="C837974"/>
      <c r="D837974"/>
      <c r="E837974"/>
      <c r="F837974"/>
      <c r="G837974"/>
      <c r="H837974"/>
      <c r="I837974"/>
      <c r="J837974"/>
      <c r="K837974"/>
      <c r="L837974"/>
      <c r="M837974" s="115"/>
      <c r="N837974" s="115"/>
      <c r="O837974"/>
      <c r="P837974"/>
      <c r="Q837974"/>
      <c r="R837974" s="19"/>
      <c r="S837974" s="19"/>
      <c r="T837974"/>
      <c r="U837974" s="113"/>
      <c r="V837974" s="19"/>
      <c r="W837974" s="19"/>
      <c r="X837974" s="19"/>
      <c r="Y837974" s="19"/>
      <c r="Z837974" s="19"/>
      <c r="AA837974" s="19"/>
      <c r="AB837974" s="19"/>
      <c r="AC837974" s="19"/>
      <c r="AD837974" s="19"/>
      <c r="AE837974" s="19"/>
      <c r="AF837974" s="19"/>
      <c r="AG837974" s="19"/>
      <c r="AH837974" s="19"/>
      <c r="AI837974" s="19"/>
      <c r="AJ837974" s="19"/>
      <c r="AK837974" s="19"/>
      <c r="AL837974" s="19"/>
      <c r="AM837974" s="19"/>
      <c r="AN837974" s="19"/>
      <c r="AO837974" s="19"/>
      <c r="AP837974"/>
    </row>
    <row r="837975" spans="1:42" s="116" customFormat="1" x14ac:dyDescent="0.3">
      <c r="A837975"/>
      <c r="B837975"/>
      <c r="C837975"/>
      <c r="D837975"/>
      <c r="E837975"/>
      <c r="F837975"/>
      <c r="G837975"/>
      <c r="H837975"/>
      <c r="I837975"/>
      <c r="J837975"/>
      <c r="K837975"/>
      <c r="L837975"/>
      <c r="M837975" s="115"/>
      <c r="N837975" s="115"/>
      <c r="O837975"/>
      <c r="P837975"/>
      <c r="Q837975"/>
      <c r="R837975" s="19"/>
      <c r="S837975" s="19"/>
      <c r="T837975"/>
      <c r="U837975" s="113"/>
      <c r="V837975" s="19"/>
      <c r="W837975" s="19"/>
      <c r="X837975" s="19"/>
      <c r="Y837975" s="19"/>
      <c r="Z837975" s="19"/>
      <c r="AA837975" s="19"/>
      <c r="AB837975" s="19"/>
      <c r="AC837975" s="19"/>
      <c r="AD837975" s="19"/>
      <c r="AE837975" s="19"/>
      <c r="AF837975" s="19"/>
      <c r="AG837975" s="19"/>
      <c r="AH837975" s="19"/>
      <c r="AI837975" s="19"/>
      <c r="AJ837975" s="19"/>
      <c r="AK837975" s="19"/>
      <c r="AL837975" s="19"/>
      <c r="AM837975" s="19"/>
      <c r="AN837975" s="19"/>
      <c r="AO837975" s="19"/>
      <c r="AP837975"/>
    </row>
    <row r="837976" spans="1:42" s="116" customFormat="1" x14ac:dyDescent="0.3">
      <c r="A837976"/>
      <c r="B837976"/>
      <c r="C837976"/>
      <c r="D837976"/>
      <c r="E837976"/>
      <c r="F837976"/>
      <c r="G837976"/>
      <c r="H837976"/>
      <c r="I837976"/>
      <c r="J837976"/>
      <c r="K837976"/>
      <c r="L837976"/>
      <c r="M837976" s="115"/>
      <c r="N837976" s="115"/>
      <c r="O837976"/>
      <c r="P837976"/>
      <c r="Q837976"/>
      <c r="R837976" s="19"/>
      <c r="S837976" s="19"/>
      <c r="T837976"/>
      <c r="U837976" s="113"/>
      <c r="V837976" s="19"/>
      <c r="W837976" s="19"/>
      <c r="X837976" s="19"/>
      <c r="Y837976" s="19"/>
      <c r="Z837976" s="19"/>
      <c r="AA837976" s="19"/>
      <c r="AB837976" s="19"/>
      <c r="AC837976" s="19"/>
      <c r="AD837976" s="19"/>
      <c r="AE837976" s="19"/>
      <c r="AF837976" s="19"/>
      <c r="AG837976" s="19"/>
      <c r="AH837976" s="19"/>
      <c r="AI837976" s="19"/>
      <c r="AJ837976" s="19"/>
      <c r="AK837976" s="19"/>
      <c r="AL837976" s="19"/>
      <c r="AM837976" s="19"/>
      <c r="AN837976" s="19"/>
      <c r="AO837976" s="19"/>
      <c r="AP837976"/>
    </row>
    <row r="837977" spans="1:42" s="116" customFormat="1" x14ac:dyDescent="0.3">
      <c r="A837977"/>
      <c r="B837977"/>
      <c r="C837977"/>
      <c r="D837977"/>
      <c r="E837977"/>
      <c r="F837977"/>
      <c r="G837977"/>
      <c r="H837977"/>
      <c r="I837977"/>
      <c r="J837977"/>
      <c r="K837977"/>
      <c r="L837977"/>
      <c r="M837977" s="115"/>
      <c r="N837977" s="115"/>
      <c r="O837977"/>
      <c r="P837977"/>
      <c r="Q837977"/>
      <c r="R837977" s="19"/>
      <c r="S837977" s="19"/>
      <c r="T837977"/>
      <c r="U837977" s="113"/>
      <c r="V837977" s="19"/>
      <c r="W837977" s="19"/>
      <c r="X837977" s="19"/>
      <c r="Y837977" s="19"/>
      <c r="Z837977" s="19"/>
      <c r="AA837977" s="19"/>
      <c r="AB837977" s="19"/>
      <c r="AC837977" s="19"/>
      <c r="AD837977" s="19"/>
      <c r="AE837977" s="19"/>
      <c r="AF837977" s="19"/>
      <c r="AG837977" s="19"/>
      <c r="AH837977" s="19"/>
      <c r="AI837977" s="19"/>
      <c r="AJ837977" s="19"/>
      <c r="AK837977" s="19"/>
      <c r="AL837977" s="19"/>
      <c r="AM837977" s="19"/>
      <c r="AN837977" s="19"/>
      <c r="AO837977" s="19"/>
      <c r="AP837977"/>
    </row>
    <row r="837978" spans="1:42" s="116" customFormat="1" x14ac:dyDescent="0.3">
      <c r="A837978"/>
      <c r="B837978"/>
      <c r="C837978"/>
      <c r="D837978"/>
      <c r="E837978"/>
      <c r="F837978"/>
      <c r="G837978"/>
      <c r="H837978"/>
      <c r="I837978"/>
      <c r="J837978"/>
      <c r="K837978"/>
      <c r="L837978"/>
      <c r="M837978" s="115"/>
      <c r="N837978" s="115"/>
      <c r="O837978"/>
      <c r="P837978"/>
      <c r="Q837978"/>
      <c r="R837978" s="19"/>
      <c r="S837978" s="19"/>
      <c r="T837978"/>
      <c r="U837978" s="113"/>
      <c r="V837978" s="19"/>
      <c r="W837978" s="19"/>
      <c r="X837978" s="19"/>
      <c r="Y837978" s="19"/>
      <c r="Z837978" s="19"/>
      <c r="AA837978" s="19"/>
      <c r="AB837978" s="19"/>
      <c r="AC837978" s="19"/>
      <c r="AD837978" s="19"/>
      <c r="AE837978" s="19"/>
      <c r="AF837978" s="19"/>
      <c r="AG837978" s="19"/>
      <c r="AH837978" s="19"/>
      <c r="AI837978" s="19"/>
      <c r="AJ837978" s="19"/>
      <c r="AK837978" s="19"/>
      <c r="AL837978" s="19"/>
      <c r="AM837978" s="19"/>
      <c r="AN837978" s="19"/>
      <c r="AO837978" s="19"/>
      <c r="AP837978"/>
    </row>
    <row r="837979" spans="1:42" s="116" customFormat="1" x14ac:dyDescent="0.3">
      <c r="A837979"/>
      <c r="B837979"/>
      <c r="C837979"/>
      <c r="D837979"/>
      <c r="E837979"/>
      <c r="F837979"/>
      <c r="G837979"/>
      <c r="H837979"/>
      <c r="I837979"/>
      <c r="J837979"/>
      <c r="K837979"/>
      <c r="L837979"/>
      <c r="M837979" s="115"/>
      <c r="N837979" s="115"/>
      <c r="O837979"/>
      <c r="P837979"/>
      <c r="Q837979"/>
      <c r="R837979" s="19"/>
      <c r="S837979" s="19"/>
      <c r="T837979"/>
      <c r="U837979" s="113"/>
      <c r="V837979" s="19"/>
      <c r="W837979" s="19"/>
      <c r="X837979" s="19"/>
      <c r="Y837979" s="19"/>
      <c r="Z837979" s="19"/>
      <c r="AA837979" s="19"/>
      <c r="AB837979" s="19"/>
      <c r="AC837979" s="19"/>
      <c r="AD837979" s="19"/>
      <c r="AE837979" s="19"/>
      <c r="AF837979" s="19"/>
      <c r="AG837979" s="19"/>
      <c r="AH837979" s="19"/>
      <c r="AI837979" s="19"/>
      <c r="AJ837979" s="19"/>
      <c r="AK837979" s="19"/>
      <c r="AL837979" s="19"/>
      <c r="AM837979" s="19"/>
      <c r="AN837979" s="19"/>
      <c r="AO837979" s="19"/>
      <c r="AP837979"/>
    </row>
    <row r="837980" spans="1:42" s="116" customFormat="1" x14ac:dyDescent="0.3">
      <c r="A837980"/>
      <c r="B837980"/>
      <c r="C837980"/>
      <c r="D837980"/>
      <c r="E837980"/>
      <c r="F837980"/>
      <c r="G837980"/>
      <c r="H837980"/>
      <c r="I837980"/>
      <c r="J837980"/>
      <c r="K837980"/>
      <c r="L837980"/>
      <c r="M837980" s="115"/>
      <c r="N837980" s="115"/>
      <c r="O837980"/>
      <c r="P837980"/>
      <c r="Q837980"/>
      <c r="R837980" s="19"/>
      <c r="S837980" s="19"/>
      <c r="T837980"/>
      <c r="U837980" s="113"/>
      <c r="V837980" s="19"/>
      <c r="W837980" s="19"/>
      <c r="X837980" s="19"/>
      <c r="Y837980" s="19"/>
      <c r="Z837980" s="19"/>
      <c r="AA837980" s="19"/>
      <c r="AB837980" s="19"/>
      <c r="AC837980" s="19"/>
      <c r="AD837980" s="19"/>
      <c r="AE837980" s="19"/>
      <c r="AF837980" s="19"/>
      <c r="AG837980" s="19"/>
      <c r="AH837980" s="19"/>
      <c r="AI837980" s="19"/>
      <c r="AJ837980" s="19"/>
      <c r="AK837980" s="19"/>
      <c r="AL837980" s="19"/>
      <c r="AM837980" s="19"/>
      <c r="AN837980" s="19"/>
      <c r="AO837980" s="19"/>
      <c r="AP837980"/>
    </row>
    <row r="837981" spans="1:42" s="116" customFormat="1" x14ac:dyDescent="0.3">
      <c r="A837981"/>
      <c r="B837981"/>
      <c r="C837981"/>
      <c r="D837981"/>
      <c r="E837981"/>
      <c r="F837981"/>
      <c r="G837981"/>
      <c r="H837981"/>
      <c r="I837981"/>
      <c r="J837981"/>
      <c r="K837981"/>
      <c r="L837981"/>
      <c r="M837981" s="115"/>
      <c r="N837981" s="115"/>
      <c r="O837981"/>
      <c r="P837981"/>
      <c r="Q837981"/>
      <c r="R837981" s="19"/>
      <c r="S837981" s="19"/>
      <c r="T837981"/>
      <c r="U837981" s="113"/>
      <c r="V837981" s="19"/>
      <c r="W837981" s="19"/>
      <c r="X837981" s="19"/>
      <c r="Y837981" s="19"/>
      <c r="Z837981" s="19"/>
      <c r="AA837981" s="19"/>
      <c r="AB837981" s="19"/>
      <c r="AC837981" s="19"/>
      <c r="AD837981" s="19"/>
      <c r="AE837981" s="19"/>
      <c r="AF837981" s="19"/>
      <c r="AG837981" s="19"/>
      <c r="AH837981" s="19"/>
      <c r="AI837981" s="19"/>
      <c r="AJ837981" s="19"/>
      <c r="AK837981" s="19"/>
      <c r="AL837981" s="19"/>
      <c r="AM837981" s="19"/>
      <c r="AN837981" s="19"/>
      <c r="AO837981" s="19"/>
      <c r="AP837981"/>
    </row>
    <row r="837982" spans="1:42" s="116" customFormat="1" x14ac:dyDescent="0.3">
      <c r="A837982"/>
      <c r="B837982"/>
      <c r="C837982"/>
      <c r="D837982"/>
      <c r="E837982"/>
      <c r="F837982"/>
      <c r="G837982"/>
      <c r="H837982"/>
      <c r="I837982"/>
      <c r="J837982"/>
      <c r="K837982"/>
      <c r="L837982"/>
      <c r="M837982" s="115"/>
      <c r="N837982" s="115"/>
      <c r="O837982"/>
      <c r="P837982"/>
      <c r="Q837982"/>
      <c r="R837982" s="19"/>
      <c r="S837982" s="19"/>
      <c r="T837982"/>
      <c r="U837982" s="113"/>
      <c r="V837982" s="19"/>
      <c r="W837982" s="19"/>
      <c r="X837982" s="19"/>
      <c r="Y837982" s="19"/>
      <c r="Z837982" s="19"/>
      <c r="AA837982" s="19"/>
      <c r="AB837982" s="19"/>
      <c r="AC837982" s="19"/>
      <c r="AD837982" s="19"/>
      <c r="AE837982" s="19"/>
      <c r="AF837982" s="19"/>
      <c r="AG837982" s="19"/>
      <c r="AH837982" s="19"/>
      <c r="AI837982" s="19"/>
      <c r="AJ837982" s="19"/>
      <c r="AK837982" s="19"/>
      <c r="AL837982" s="19"/>
      <c r="AM837982" s="19"/>
      <c r="AN837982" s="19"/>
      <c r="AO837982" s="19"/>
      <c r="AP837982"/>
    </row>
    <row r="837983" spans="1:42" s="116" customFormat="1" x14ac:dyDescent="0.3">
      <c r="A837983"/>
      <c r="B837983"/>
      <c r="C837983"/>
      <c r="D837983"/>
      <c r="E837983"/>
      <c r="F837983"/>
      <c r="G837983"/>
      <c r="H837983"/>
      <c r="I837983"/>
      <c r="J837983"/>
      <c r="K837983"/>
      <c r="L837983"/>
      <c r="M837983" s="115"/>
      <c r="N837983" s="115"/>
      <c r="O837983"/>
      <c r="P837983"/>
      <c r="Q837983"/>
      <c r="R837983" s="19"/>
      <c r="S837983" s="19"/>
      <c r="T837983"/>
      <c r="U837983" s="113"/>
      <c r="V837983" s="19"/>
      <c r="W837983" s="19"/>
      <c r="X837983" s="19"/>
      <c r="Y837983" s="19"/>
      <c r="Z837983" s="19"/>
      <c r="AA837983" s="19"/>
      <c r="AB837983" s="19"/>
      <c r="AC837983" s="19"/>
      <c r="AD837983" s="19"/>
      <c r="AE837983" s="19"/>
      <c r="AF837983" s="19"/>
      <c r="AG837983" s="19"/>
      <c r="AH837983" s="19"/>
      <c r="AI837983" s="19"/>
      <c r="AJ837983" s="19"/>
      <c r="AK837983" s="19"/>
      <c r="AL837983" s="19"/>
      <c r="AM837983" s="19"/>
      <c r="AN837983" s="19"/>
      <c r="AO837983" s="19"/>
      <c r="AP837983"/>
    </row>
    <row r="837984" spans="1:42" s="116" customFormat="1" x14ac:dyDescent="0.3">
      <c r="A837984"/>
      <c r="B837984"/>
      <c r="C837984"/>
      <c r="D837984"/>
      <c r="E837984"/>
      <c r="F837984"/>
      <c r="G837984"/>
      <c r="H837984"/>
      <c r="I837984"/>
      <c r="J837984"/>
      <c r="K837984"/>
      <c r="L837984"/>
      <c r="M837984" s="115"/>
      <c r="N837984" s="115"/>
      <c r="O837984"/>
      <c r="P837984"/>
      <c r="Q837984"/>
      <c r="R837984" s="19"/>
      <c r="S837984" s="19"/>
      <c r="T837984"/>
      <c r="U837984" s="113"/>
      <c r="V837984" s="19"/>
      <c r="W837984" s="19"/>
      <c r="X837984" s="19"/>
      <c r="Y837984" s="19"/>
      <c r="Z837984" s="19"/>
      <c r="AA837984" s="19"/>
      <c r="AB837984" s="19"/>
      <c r="AC837984" s="19"/>
      <c r="AD837984" s="19"/>
      <c r="AE837984" s="19"/>
      <c r="AF837984" s="19"/>
      <c r="AG837984" s="19"/>
      <c r="AH837984" s="19"/>
      <c r="AI837984" s="19"/>
      <c r="AJ837984" s="19"/>
      <c r="AK837984" s="19"/>
      <c r="AL837984" s="19"/>
      <c r="AM837984" s="19"/>
      <c r="AN837984" s="19"/>
      <c r="AO837984" s="19"/>
      <c r="AP837984"/>
    </row>
    <row r="837985" spans="1:42" s="116" customFormat="1" x14ac:dyDescent="0.3">
      <c r="A837985"/>
      <c r="B837985"/>
      <c r="C837985"/>
      <c r="D837985"/>
      <c r="E837985"/>
      <c r="F837985"/>
      <c r="G837985"/>
      <c r="H837985"/>
      <c r="I837985"/>
      <c r="J837985"/>
      <c r="K837985"/>
      <c r="L837985"/>
      <c r="M837985" s="115"/>
      <c r="N837985" s="115"/>
      <c r="O837985"/>
      <c r="P837985"/>
      <c r="Q837985"/>
      <c r="R837985" s="19"/>
      <c r="S837985" s="19"/>
      <c r="T837985"/>
      <c r="U837985" s="113"/>
      <c r="V837985" s="19"/>
      <c r="W837985" s="19"/>
      <c r="X837985" s="19"/>
      <c r="Y837985" s="19"/>
      <c r="Z837985" s="19"/>
      <c r="AA837985" s="19"/>
      <c r="AB837985" s="19"/>
      <c r="AC837985" s="19"/>
      <c r="AD837985" s="19"/>
      <c r="AE837985" s="19"/>
      <c r="AF837985" s="19"/>
      <c r="AG837985" s="19"/>
      <c r="AH837985" s="19"/>
      <c r="AI837985" s="19"/>
      <c r="AJ837985" s="19"/>
      <c r="AK837985" s="19"/>
      <c r="AL837985" s="19"/>
      <c r="AM837985" s="19"/>
      <c r="AN837985" s="19"/>
      <c r="AO837985" s="19"/>
      <c r="AP837985"/>
    </row>
    <row r="837986" spans="1:42" s="116" customFormat="1" x14ac:dyDescent="0.3">
      <c r="A837986"/>
      <c r="B837986"/>
      <c r="C837986"/>
      <c r="D837986"/>
      <c r="E837986"/>
      <c r="F837986"/>
      <c r="G837986"/>
      <c r="H837986"/>
      <c r="I837986"/>
      <c r="J837986"/>
      <c r="K837986"/>
      <c r="L837986"/>
      <c r="M837986" s="115"/>
      <c r="N837986" s="115"/>
      <c r="O837986"/>
      <c r="P837986"/>
      <c r="Q837986"/>
      <c r="R837986" s="19"/>
      <c r="S837986" s="19"/>
      <c r="T837986"/>
      <c r="U837986" s="113"/>
      <c r="V837986" s="19"/>
      <c r="W837986" s="19"/>
      <c r="X837986" s="19"/>
      <c r="Y837986" s="19"/>
      <c r="Z837986" s="19"/>
      <c r="AA837986" s="19"/>
      <c r="AB837986" s="19"/>
      <c r="AC837986" s="19"/>
      <c r="AD837986" s="19"/>
      <c r="AE837986" s="19"/>
      <c r="AF837986" s="19"/>
      <c r="AG837986" s="19"/>
      <c r="AH837986" s="19"/>
      <c r="AI837986" s="19"/>
      <c r="AJ837986" s="19"/>
      <c r="AK837986" s="19"/>
      <c r="AL837986" s="19"/>
      <c r="AM837986" s="19"/>
      <c r="AN837986" s="19"/>
      <c r="AO837986" s="19"/>
      <c r="AP837986"/>
    </row>
    <row r="837987" spans="1:42" s="116" customFormat="1" x14ac:dyDescent="0.3">
      <c r="A837987"/>
      <c r="B837987"/>
      <c r="C837987"/>
      <c r="D837987"/>
      <c r="E837987"/>
      <c r="F837987"/>
      <c r="G837987"/>
      <c r="H837987"/>
      <c r="I837987"/>
      <c r="J837987"/>
      <c r="K837987"/>
      <c r="L837987"/>
      <c r="M837987" s="115"/>
      <c r="N837987" s="115"/>
      <c r="O837987"/>
      <c r="P837987"/>
      <c r="Q837987"/>
      <c r="R837987" s="19"/>
      <c r="S837987" s="19"/>
      <c r="T837987"/>
      <c r="U837987" s="113"/>
      <c r="V837987" s="19"/>
      <c r="W837987" s="19"/>
      <c r="X837987" s="19"/>
      <c r="Y837987" s="19"/>
      <c r="Z837987" s="19"/>
      <c r="AA837987" s="19"/>
      <c r="AB837987" s="19"/>
      <c r="AC837987" s="19"/>
      <c r="AD837987" s="19"/>
      <c r="AE837987" s="19"/>
      <c r="AF837987" s="19"/>
      <c r="AG837987" s="19"/>
      <c r="AH837987" s="19"/>
      <c r="AI837987" s="19"/>
      <c r="AJ837987" s="19"/>
      <c r="AK837987" s="19"/>
      <c r="AL837987" s="19"/>
      <c r="AM837987" s="19"/>
      <c r="AN837987" s="19"/>
      <c r="AO837987" s="19"/>
      <c r="AP837987"/>
    </row>
    <row r="837988" spans="1:42" s="116" customFormat="1" x14ac:dyDescent="0.3">
      <c r="A837988"/>
      <c r="B837988"/>
      <c r="C837988"/>
      <c r="D837988"/>
      <c r="E837988"/>
      <c r="F837988"/>
      <c r="G837988"/>
      <c r="H837988"/>
      <c r="I837988"/>
      <c r="J837988"/>
      <c r="K837988"/>
      <c r="L837988"/>
      <c r="M837988" s="115"/>
      <c r="N837988" s="115"/>
      <c r="O837988"/>
      <c r="P837988"/>
      <c r="Q837988"/>
      <c r="R837988" s="19"/>
      <c r="S837988" s="19"/>
      <c r="T837988"/>
      <c r="U837988" s="113"/>
      <c r="V837988" s="19"/>
      <c r="W837988" s="19"/>
      <c r="X837988" s="19"/>
      <c r="Y837988" s="19"/>
      <c r="Z837988" s="19"/>
      <c r="AA837988" s="19"/>
      <c r="AB837988" s="19"/>
      <c r="AC837988" s="19"/>
      <c r="AD837988" s="19"/>
      <c r="AE837988" s="19"/>
      <c r="AF837988" s="19"/>
      <c r="AG837988" s="19"/>
      <c r="AH837988" s="19"/>
      <c r="AI837988" s="19"/>
      <c r="AJ837988" s="19"/>
      <c r="AK837988" s="19"/>
      <c r="AL837988" s="19"/>
      <c r="AM837988" s="19"/>
      <c r="AN837988" s="19"/>
      <c r="AO837988" s="19"/>
      <c r="AP837988"/>
    </row>
    <row r="837989" spans="1:42" s="116" customFormat="1" x14ac:dyDescent="0.3">
      <c r="A837989"/>
      <c r="B837989"/>
      <c r="C837989"/>
      <c r="D837989"/>
      <c r="E837989"/>
      <c r="F837989"/>
      <c r="G837989"/>
      <c r="H837989"/>
      <c r="I837989"/>
      <c r="J837989"/>
      <c r="K837989"/>
      <c r="L837989"/>
      <c r="M837989" s="115"/>
      <c r="N837989" s="115"/>
      <c r="O837989"/>
      <c r="P837989"/>
      <c r="Q837989"/>
      <c r="R837989" s="19"/>
      <c r="S837989" s="19"/>
      <c r="T837989"/>
      <c r="U837989" s="113"/>
      <c r="V837989" s="19"/>
      <c r="W837989" s="19"/>
      <c r="X837989" s="19"/>
      <c r="Y837989" s="19"/>
      <c r="Z837989" s="19"/>
      <c r="AA837989" s="19"/>
      <c r="AB837989" s="19"/>
      <c r="AC837989" s="19"/>
      <c r="AD837989" s="19"/>
      <c r="AE837989" s="19"/>
      <c r="AF837989" s="19"/>
      <c r="AG837989" s="19"/>
      <c r="AH837989" s="19"/>
      <c r="AI837989" s="19"/>
      <c r="AJ837989" s="19"/>
      <c r="AK837989" s="19"/>
      <c r="AL837989" s="19"/>
      <c r="AM837989" s="19"/>
      <c r="AN837989" s="19"/>
      <c r="AO837989" s="19"/>
      <c r="AP837989"/>
    </row>
    <row r="837990" spans="1:42" s="116" customFormat="1" x14ac:dyDescent="0.3">
      <c r="A837990"/>
      <c r="B837990"/>
      <c r="C837990"/>
      <c r="D837990"/>
      <c r="E837990"/>
      <c r="F837990"/>
      <c r="G837990"/>
      <c r="H837990"/>
      <c r="I837990"/>
      <c r="J837990"/>
      <c r="K837990"/>
      <c r="L837990"/>
      <c r="M837990" s="115"/>
      <c r="N837990" s="115"/>
      <c r="O837990"/>
      <c r="P837990"/>
      <c r="Q837990"/>
      <c r="R837990" s="19"/>
      <c r="S837990" s="19"/>
      <c r="T837990"/>
      <c r="U837990" s="113"/>
      <c r="V837990" s="19"/>
      <c r="W837990" s="19"/>
      <c r="X837990" s="19"/>
      <c r="Y837990" s="19"/>
      <c r="Z837990" s="19"/>
      <c r="AA837990" s="19"/>
      <c r="AB837990" s="19"/>
      <c r="AC837990" s="19"/>
      <c r="AD837990" s="19"/>
      <c r="AE837990" s="19"/>
      <c r="AF837990" s="19"/>
      <c r="AG837990" s="19"/>
      <c r="AH837990" s="19"/>
      <c r="AI837990" s="19"/>
      <c r="AJ837990" s="19"/>
      <c r="AK837990" s="19"/>
      <c r="AL837990" s="19"/>
      <c r="AM837990" s="19"/>
      <c r="AN837990" s="19"/>
      <c r="AO837990" s="19"/>
      <c r="AP837990"/>
    </row>
    <row r="837991" spans="1:42" s="116" customFormat="1" x14ac:dyDescent="0.3">
      <c r="A837991"/>
      <c r="B837991"/>
      <c r="C837991"/>
      <c r="D837991"/>
      <c r="E837991"/>
      <c r="F837991"/>
      <c r="G837991"/>
      <c r="H837991"/>
      <c r="I837991"/>
      <c r="J837991"/>
      <c r="K837991"/>
      <c r="L837991"/>
      <c r="M837991" s="115"/>
      <c r="N837991" s="115"/>
      <c r="O837991"/>
      <c r="P837991"/>
      <c r="Q837991"/>
      <c r="R837991" s="19"/>
      <c r="S837991" s="19"/>
      <c r="T837991"/>
      <c r="U837991" s="113"/>
      <c r="V837991" s="19"/>
      <c r="W837991" s="19"/>
      <c r="X837991" s="19"/>
      <c r="Y837991" s="19"/>
      <c r="Z837991" s="19"/>
      <c r="AA837991" s="19"/>
      <c r="AB837991" s="19"/>
      <c r="AC837991" s="19"/>
      <c r="AD837991" s="19"/>
      <c r="AE837991" s="19"/>
      <c r="AF837991" s="19"/>
      <c r="AG837991" s="19"/>
      <c r="AH837991" s="19"/>
      <c r="AI837991" s="19"/>
      <c r="AJ837991" s="19"/>
      <c r="AK837991" s="19"/>
      <c r="AL837991" s="19"/>
      <c r="AM837991" s="19"/>
      <c r="AN837991" s="19"/>
      <c r="AO837991" s="19"/>
      <c r="AP837991"/>
    </row>
    <row r="837992" spans="1:42" s="116" customFormat="1" x14ac:dyDescent="0.3">
      <c r="A837992"/>
      <c r="B837992"/>
      <c r="C837992"/>
      <c r="D837992"/>
      <c r="E837992"/>
      <c r="F837992"/>
      <c r="G837992"/>
      <c r="H837992"/>
      <c r="I837992"/>
      <c r="J837992"/>
      <c r="K837992"/>
      <c r="L837992"/>
      <c r="M837992" s="115"/>
      <c r="N837992" s="115"/>
      <c r="O837992"/>
      <c r="P837992"/>
      <c r="Q837992"/>
      <c r="R837992" s="19"/>
      <c r="S837992" s="19"/>
      <c r="T837992"/>
      <c r="U837992" s="113"/>
      <c r="V837992" s="19"/>
      <c r="W837992" s="19"/>
      <c r="X837992" s="19"/>
      <c r="Y837992" s="19"/>
      <c r="Z837992" s="19"/>
      <c r="AA837992" s="19"/>
      <c r="AB837992" s="19"/>
      <c r="AC837992" s="19"/>
      <c r="AD837992" s="19"/>
      <c r="AE837992" s="19"/>
      <c r="AF837992" s="19"/>
      <c r="AG837992" s="19"/>
      <c r="AH837992" s="19"/>
      <c r="AI837992" s="19"/>
      <c r="AJ837992" s="19"/>
      <c r="AK837992" s="19"/>
      <c r="AL837992" s="19"/>
      <c r="AM837992" s="19"/>
      <c r="AN837992" s="19"/>
      <c r="AO837992" s="19"/>
      <c r="AP837992"/>
    </row>
    <row r="837993" spans="1:42" s="116" customFormat="1" x14ac:dyDescent="0.3">
      <c r="A837993"/>
      <c r="B837993"/>
      <c r="C837993"/>
      <c r="D837993"/>
      <c r="E837993"/>
      <c r="F837993"/>
      <c r="G837993"/>
      <c r="H837993"/>
      <c r="I837993"/>
      <c r="J837993"/>
      <c r="K837993"/>
      <c r="L837993"/>
      <c r="M837993" s="115"/>
      <c r="N837993" s="115"/>
      <c r="O837993"/>
      <c r="P837993"/>
      <c r="Q837993"/>
      <c r="R837993" s="19"/>
      <c r="S837993" s="19"/>
      <c r="T837993"/>
      <c r="U837993" s="113"/>
      <c r="V837993" s="19"/>
      <c r="W837993" s="19"/>
      <c r="X837993" s="19"/>
      <c r="Y837993" s="19"/>
      <c r="Z837993" s="19"/>
      <c r="AA837993" s="19"/>
      <c r="AB837993" s="19"/>
      <c r="AC837993" s="19"/>
      <c r="AD837993" s="19"/>
      <c r="AE837993" s="19"/>
      <c r="AF837993" s="19"/>
      <c r="AG837993" s="19"/>
      <c r="AH837993" s="19"/>
      <c r="AI837993" s="19"/>
      <c r="AJ837993" s="19"/>
      <c r="AK837993" s="19"/>
      <c r="AL837993" s="19"/>
      <c r="AM837993" s="19"/>
      <c r="AN837993" s="19"/>
      <c r="AO837993" s="19"/>
      <c r="AP837993"/>
    </row>
    <row r="837994" spans="1:42" s="116" customFormat="1" x14ac:dyDescent="0.3">
      <c r="A837994"/>
      <c r="B837994"/>
      <c r="C837994"/>
      <c r="D837994"/>
      <c r="E837994"/>
      <c r="F837994"/>
      <c r="G837994"/>
      <c r="H837994"/>
      <c r="I837994"/>
      <c r="J837994"/>
      <c r="K837994"/>
      <c r="L837994"/>
      <c r="M837994" s="115"/>
      <c r="N837994" s="115"/>
      <c r="O837994"/>
      <c r="P837994"/>
      <c r="Q837994"/>
      <c r="R837994" s="19"/>
      <c r="S837994" s="19"/>
      <c r="T837994"/>
      <c r="U837994" s="113"/>
      <c r="V837994" s="19"/>
      <c r="W837994" s="19"/>
      <c r="X837994" s="19"/>
      <c r="Y837994" s="19"/>
      <c r="Z837994" s="19"/>
      <c r="AA837994" s="19"/>
      <c r="AB837994" s="19"/>
      <c r="AC837994" s="19"/>
      <c r="AD837994" s="19"/>
      <c r="AE837994" s="19"/>
      <c r="AF837994" s="19"/>
      <c r="AG837994" s="19"/>
      <c r="AH837994" s="19"/>
      <c r="AI837994" s="19"/>
      <c r="AJ837994" s="19"/>
      <c r="AK837994" s="19"/>
      <c r="AL837994" s="19"/>
      <c r="AM837994" s="19"/>
      <c r="AN837994" s="19"/>
      <c r="AO837994" s="19"/>
      <c r="AP837994"/>
    </row>
    <row r="837995" spans="1:42" s="116" customFormat="1" x14ac:dyDescent="0.3">
      <c r="A837995"/>
      <c r="B837995"/>
      <c r="C837995"/>
      <c r="D837995"/>
      <c r="E837995"/>
      <c r="F837995"/>
      <c r="G837995"/>
      <c r="H837995"/>
      <c r="I837995"/>
      <c r="J837995"/>
      <c r="K837995"/>
      <c r="L837995"/>
      <c r="M837995" s="115"/>
      <c r="N837995" s="115"/>
      <c r="O837995"/>
      <c r="P837995"/>
      <c r="Q837995"/>
      <c r="R837995" s="19"/>
      <c r="S837995" s="19"/>
      <c r="T837995"/>
      <c r="U837995" s="113"/>
      <c r="V837995" s="19"/>
      <c r="W837995" s="19"/>
      <c r="X837995" s="19"/>
      <c r="Y837995" s="19"/>
      <c r="Z837995" s="19"/>
      <c r="AA837995" s="19"/>
      <c r="AB837995" s="19"/>
      <c r="AC837995" s="19"/>
      <c r="AD837995" s="19"/>
      <c r="AE837995" s="19"/>
      <c r="AF837995" s="19"/>
      <c r="AG837995" s="19"/>
      <c r="AH837995" s="19"/>
      <c r="AI837995" s="19"/>
      <c r="AJ837995" s="19"/>
      <c r="AK837995" s="19"/>
      <c r="AL837995" s="19"/>
      <c r="AM837995" s="19"/>
      <c r="AN837995" s="19"/>
      <c r="AO837995" s="19"/>
      <c r="AP837995"/>
    </row>
    <row r="837996" spans="1:42" s="116" customFormat="1" x14ac:dyDescent="0.3">
      <c r="A837996"/>
      <c r="B837996"/>
      <c r="C837996"/>
      <c r="D837996"/>
      <c r="E837996"/>
      <c r="F837996"/>
      <c r="G837996"/>
      <c r="H837996"/>
      <c r="I837996"/>
      <c r="J837996"/>
      <c r="K837996"/>
      <c r="L837996"/>
      <c r="M837996" s="115"/>
      <c r="N837996" s="115"/>
      <c r="O837996"/>
      <c r="P837996"/>
      <c r="Q837996"/>
      <c r="R837996" s="19"/>
      <c r="S837996" s="19"/>
      <c r="T837996"/>
      <c r="U837996" s="113"/>
      <c r="V837996" s="19"/>
      <c r="W837996" s="19"/>
      <c r="X837996" s="19"/>
      <c r="Y837996" s="19"/>
      <c r="Z837996" s="19"/>
      <c r="AA837996" s="19"/>
      <c r="AB837996" s="19"/>
      <c r="AC837996" s="19"/>
      <c r="AD837996" s="19"/>
      <c r="AE837996" s="19"/>
      <c r="AF837996" s="19"/>
      <c r="AG837996" s="19"/>
      <c r="AH837996" s="19"/>
      <c r="AI837996" s="19"/>
      <c r="AJ837996" s="19"/>
      <c r="AK837996" s="19"/>
      <c r="AL837996" s="19"/>
      <c r="AM837996" s="19"/>
      <c r="AN837996" s="19"/>
      <c r="AO837996" s="19"/>
      <c r="AP837996"/>
    </row>
    <row r="837997" spans="1:42" s="116" customFormat="1" x14ac:dyDescent="0.3">
      <c r="A837997"/>
      <c r="B837997"/>
      <c r="C837997"/>
      <c r="D837997"/>
      <c r="E837997"/>
      <c r="F837997"/>
      <c r="G837997"/>
      <c r="H837997"/>
      <c r="I837997"/>
      <c r="J837997"/>
      <c r="K837997"/>
      <c r="L837997"/>
      <c r="M837997" s="115"/>
      <c r="N837997" s="115"/>
      <c r="O837997"/>
      <c r="P837997"/>
      <c r="Q837997"/>
      <c r="R837997" s="19"/>
      <c r="S837997" s="19"/>
      <c r="T837997"/>
      <c r="U837997" s="113"/>
      <c r="V837997" s="19"/>
      <c r="W837997" s="19"/>
      <c r="X837997" s="19"/>
      <c r="Y837997" s="19"/>
      <c r="Z837997" s="19"/>
      <c r="AA837997" s="19"/>
      <c r="AB837997" s="19"/>
      <c r="AC837997" s="19"/>
      <c r="AD837997" s="19"/>
      <c r="AE837997" s="19"/>
      <c r="AF837997" s="19"/>
      <c r="AG837997" s="19"/>
      <c r="AH837997" s="19"/>
      <c r="AI837997" s="19"/>
      <c r="AJ837997" s="19"/>
      <c r="AK837997" s="19"/>
      <c r="AL837997" s="19"/>
      <c r="AM837997" s="19"/>
      <c r="AN837997" s="19"/>
      <c r="AO837997" s="19"/>
      <c r="AP837997"/>
    </row>
    <row r="837998" spans="1:42" s="116" customFormat="1" x14ac:dyDescent="0.3">
      <c r="A837998"/>
      <c r="B837998"/>
      <c r="C837998"/>
      <c r="D837998"/>
      <c r="E837998"/>
      <c r="F837998"/>
      <c r="G837998"/>
      <c r="H837998"/>
      <c r="I837998"/>
      <c r="J837998"/>
      <c r="K837998"/>
      <c r="L837998"/>
      <c r="M837998" s="115"/>
      <c r="N837998" s="115"/>
      <c r="O837998"/>
      <c r="P837998"/>
      <c r="Q837998"/>
      <c r="R837998" s="19"/>
      <c r="S837998" s="19"/>
      <c r="T837998"/>
      <c r="U837998" s="113"/>
      <c r="V837998" s="19"/>
      <c r="W837998" s="19"/>
      <c r="X837998" s="19"/>
      <c r="Y837998" s="19"/>
      <c r="Z837998" s="19"/>
      <c r="AA837998" s="19"/>
      <c r="AB837998" s="19"/>
      <c r="AC837998" s="19"/>
      <c r="AD837998" s="19"/>
      <c r="AE837998" s="19"/>
      <c r="AF837998" s="19"/>
      <c r="AG837998" s="19"/>
      <c r="AH837998" s="19"/>
      <c r="AI837998" s="19"/>
      <c r="AJ837998" s="19"/>
      <c r="AK837998" s="19"/>
      <c r="AL837998" s="19"/>
      <c r="AM837998" s="19"/>
      <c r="AN837998" s="19"/>
      <c r="AO837998" s="19"/>
      <c r="AP837998"/>
    </row>
    <row r="837999" spans="1:42" s="116" customFormat="1" x14ac:dyDescent="0.3">
      <c r="A837999"/>
      <c r="B837999"/>
      <c r="C837999"/>
      <c r="D837999"/>
      <c r="E837999"/>
      <c r="F837999"/>
      <c r="G837999"/>
      <c r="H837999"/>
      <c r="I837999"/>
      <c r="J837999"/>
      <c r="K837999"/>
      <c r="L837999"/>
      <c r="M837999" s="115"/>
      <c r="N837999" s="115"/>
      <c r="O837999"/>
      <c r="P837999"/>
      <c r="Q837999"/>
      <c r="R837999" s="19"/>
      <c r="S837999" s="19"/>
      <c r="T837999"/>
      <c r="U837999" s="113"/>
      <c r="V837999" s="19"/>
      <c r="W837999" s="19"/>
      <c r="X837999" s="19"/>
      <c r="Y837999" s="19"/>
      <c r="Z837999" s="19"/>
      <c r="AA837999" s="19"/>
      <c r="AB837999" s="19"/>
      <c r="AC837999" s="19"/>
      <c r="AD837999" s="19"/>
      <c r="AE837999" s="19"/>
      <c r="AF837999" s="19"/>
      <c r="AG837999" s="19"/>
      <c r="AH837999" s="19"/>
      <c r="AI837999" s="19"/>
      <c r="AJ837999" s="19"/>
      <c r="AK837999" s="19"/>
      <c r="AL837999" s="19"/>
      <c r="AM837999" s="19"/>
      <c r="AN837999" s="19"/>
      <c r="AO837999" s="19"/>
      <c r="AP837999"/>
    </row>
    <row r="838000" spans="1:42" s="116" customFormat="1" x14ac:dyDescent="0.3">
      <c r="A838000"/>
      <c r="B838000"/>
      <c r="C838000"/>
      <c r="D838000"/>
      <c r="E838000"/>
      <c r="F838000"/>
      <c r="G838000"/>
      <c r="H838000"/>
      <c r="I838000"/>
      <c r="J838000"/>
      <c r="K838000"/>
      <c r="L838000"/>
      <c r="M838000" s="115"/>
      <c r="N838000" s="115"/>
      <c r="O838000"/>
      <c r="P838000"/>
      <c r="Q838000"/>
      <c r="R838000" s="19"/>
      <c r="S838000" s="19"/>
      <c r="T838000"/>
      <c r="U838000" s="113"/>
      <c r="V838000" s="19"/>
      <c r="W838000" s="19"/>
      <c r="X838000" s="19"/>
      <c r="Y838000" s="19"/>
      <c r="Z838000" s="19"/>
      <c r="AA838000" s="19"/>
      <c r="AB838000" s="19"/>
      <c r="AC838000" s="19"/>
      <c r="AD838000" s="19"/>
      <c r="AE838000" s="19"/>
      <c r="AF838000" s="19"/>
      <c r="AG838000" s="19"/>
      <c r="AH838000" s="19"/>
      <c r="AI838000" s="19"/>
      <c r="AJ838000" s="19"/>
      <c r="AK838000" s="19"/>
      <c r="AL838000" s="19"/>
      <c r="AM838000" s="19"/>
      <c r="AN838000" s="19"/>
      <c r="AO838000" s="19"/>
      <c r="AP838000"/>
    </row>
    <row r="838001" spans="1:42" s="116" customFormat="1" x14ac:dyDescent="0.3">
      <c r="A838001"/>
      <c r="B838001"/>
      <c r="C838001"/>
      <c r="D838001"/>
      <c r="E838001"/>
      <c r="F838001"/>
      <c r="G838001"/>
      <c r="H838001"/>
      <c r="I838001"/>
      <c r="J838001"/>
      <c r="K838001"/>
      <c r="L838001"/>
      <c r="M838001" s="115"/>
      <c r="N838001" s="115"/>
      <c r="O838001"/>
      <c r="P838001"/>
      <c r="Q838001"/>
      <c r="R838001" s="19"/>
      <c r="S838001" s="19"/>
      <c r="T838001"/>
      <c r="U838001" s="113"/>
      <c r="V838001" s="19"/>
      <c r="W838001" s="19"/>
      <c r="X838001" s="19"/>
      <c r="Y838001" s="19"/>
      <c r="Z838001" s="19"/>
      <c r="AA838001" s="19"/>
      <c r="AB838001" s="19"/>
      <c r="AC838001" s="19"/>
      <c r="AD838001" s="19"/>
      <c r="AE838001" s="19"/>
      <c r="AF838001" s="19"/>
      <c r="AG838001" s="19"/>
      <c r="AH838001" s="19"/>
      <c r="AI838001" s="19"/>
      <c r="AJ838001" s="19"/>
      <c r="AK838001" s="19"/>
      <c r="AL838001" s="19"/>
      <c r="AM838001" s="19"/>
      <c r="AN838001" s="19"/>
      <c r="AO838001" s="19"/>
      <c r="AP838001"/>
    </row>
    <row r="838002" spans="1:42" s="116" customFormat="1" x14ac:dyDescent="0.3">
      <c r="A838002"/>
      <c r="B838002"/>
      <c r="C838002"/>
      <c r="D838002"/>
      <c r="E838002"/>
      <c r="F838002"/>
      <c r="G838002"/>
      <c r="H838002"/>
      <c r="I838002"/>
      <c r="J838002"/>
      <c r="K838002"/>
      <c r="L838002"/>
      <c r="M838002" s="115"/>
      <c r="N838002" s="115"/>
      <c r="O838002"/>
      <c r="P838002"/>
      <c r="Q838002"/>
      <c r="R838002" s="19"/>
      <c r="S838002" s="19"/>
      <c r="T838002"/>
      <c r="U838002" s="113"/>
      <c r="V838002" s="19"/>
      <c r="W838002" s="19"/>
      <c r="X838002" s="19"/>
      <c r="Y838002" s="19"/>
      <c r="Z838002" s="19"/>
      <c r="AA838002" s="19"/>
      <c r="AB838002" s="19"/>
      <c r="AC838002" s="19"/>
      <c r="AD838002" s="19"/>
      <c r="AE838002" s="19"/>
      <c r="AF838002" s="19"/>
      <c r="AG838002" s="19"/>
      <c r="AH838002" s="19"/>
      <c r="AI838002" s="19"/>
      <c r="AJ838002" s="19"/>
      <c r="AK838002" s="19"/>
      <c r="AL838002" s="19"/>
      <c r="AM838002" s="19"/>
      <c r="AN838002" s="19"/>
      <c r="AO838002" s="19"/>
      <c r="AP838002"/>
    </row>
    <row r="838003" spans="1:42" s="116" customFormat="1" x14ac:dyDescent="0.3">
      <c r="A838003"/>
      <c r="B838003"/>
      <c r="C838003"/>
      <c r="D838003"/>
      <c r="E838003"/>
      <c r="F838003"/>
      <c r="G838003"/>
      <c r="H838003"/>
      <c r="I838003"/>
      <c r="J838003"/>
      <c r="K838003"/>
      <c r="L838003"/>
      <c r="M838003" s="115"/>
      <c r="N838003" s="115"/>
      <c r="O838003"/>
      <c r="P838003"/>
      <c r="Q838003"/>
      <c r="R838003" s="19"/>
      <c r="S838003" s="19"/>
      <c r="T838003"/>
      <c r="U838003" s="113"/>
      <c r="V838003" s="19"/>
      <c r="W838003" s="19"/>
      <c r="X838003" s="19"/>
      <c r="Y838003" s="19"/>
      <c r="Z838003" s="19"/>
      <c r="AA838003" s="19"/>
      <c r="AB838003" s="19"/>
      <c r="AC838003" s="19"/>
      <c r="AD838003" s="19"/>
      <c r="AE838003" s="19"/>
      <c r="AF838003" s="19"/>
      <c r="AG838003" s="19"/>
      <c r="AH838003" s="19"/>
      <c r="AI838003" s="19"/>
      <c r="AJ838003" s="19"/>
      <c r="AK838003" s="19"/>
      <c r="AL838003" s="19"/>
      <c r="AM838003" s="19"/>
      <c r="AN838003" s="19"/>
      <c r="AO838003" s="19"/>
      <c r="AP838003"/>
    </row>
    <row r="838004" spans="1:42" s="116" customFormat="1" x14ac:dyDescent="0.3">
      <c r="A838004"/>
      <c r="B838004"/>
      <c r="C838004"/>
      <c r="D838004"/>
      <c r="E838004"/>
      <c r="F838004"/>
      <c r="G838004"/>
      <c r="H838004"/>
      <c r="I838004"/>
      <c r="J838004"/>
      <c r="K838004"/>
      <c r="L838004"/>
      <c r="M838004" s="115"/>
      <c r="N838004" s="115"/>
      <c r="O838004"/>
      <c r="P838004"/>
      <c r="Q838004"/>
      <c r="R838004" s="19"/>
      <c r="S838004" s="19"/>
      <c r="T838004"/>
      <c r="U838004" s="113"/>
      <c r="V838004" s="19"/>
      <c r="W838004" s="19"/>
      <c r="X838004" s="19"/>
      <c r="Y838004" s="19"/>
      <c r="Z838004" s="19"/>
      <c r="AA838004" s="19"/>
      <c r="AB838004" s="19"/>
      <c r="AC838004" s="19"/>
      <c r="AD838004" s="19"/>
      <c r="AE838004" s="19"/>
      <c r="AF838004" s="19"/>
      <c r="AG838004" s="19"/>
      <c r="AH838004" s="19"/>
      <c r="AI838004" s="19"/>
      <c r="AJ838004" s="19"/>
      <c r="AK838004" s="19"/>
      <c r="AL838004" s="19"/>
      <c r="AM838004" s="19"/>
      <c r="AN838004" s="19"/>
      <c r="AO838004" s="19"/>
      <c r="AP838004"/>
    </row>
    <row r="838005" spans="1:42" s="116" customFormat="1" x14ac:dyDescent="0.3">
      <c r="A838005"/>
      <c r="B838005"/>
      <c r="C838005"/>
      <c r="D838005"/>
      <c r="E838005"/>
      <c r="F838005"/>
      <c r="G838005"/>
      <c r="H838005"/>
      <c r="I838005"/>
      <c r="J838005"/>
      <c r="K838005"/>
      <c r="L838005"/>
      <c r="M838005" s="115"/>
      <c r="N838005" s="115"/>
      <c r="O838005"/>
      <c r="P838005"/>
      <c r="Q838005"/>
      <c r="R838005" s="19"/>
      <c r="S838005" s="19"/>
      <c r="T838005"/>
      <c r="U838005" s="113"/>
      <c r="V838005" s="19"/>
      <c r="W838005" s="19"/>
      <c r="X838005" s="19"/>
      <c r="Y838005" s="19"/>
      <c r="Z838005" s="19"/>
      <c r="AA838005" s="19"/>
      <c r="AB838005" s="19"/>
      <c r="AC838005" s="19"/>
      <c r="AD838005" s="19"/>
      <c r="AE838005" s="19"/>
      <c r="AF838005" s="19"/>
      <c r="AG838005" s="19"/>
      <c r="AH838005" s="19"/>
      <c r="AI838005" s="19"/>
      <c r="AJ838005" s="19"/>
      <c r="AK838005" s="19"/>
      <c r="AL838005" s="19"/>
      <c r="AM838005" s="19"/>
      <c r="AN838005" s="19"/>
      <c r="AO838005" s="19"/>
      <c r="AP838005"/>
    </row>
    <row r="838006" spans="1:42" s="116" customFormat="1" x14ac:dyDescent="0.3">
      <c r="A838006"/>
      <c r="B838006"/>
      <c r="C838006"/>
      <c r="D838006"/>
      <c r="E838006"/>
      <c r="F838006"/>
      <c r="G838006"/>
      <c r="H838006"/>
      <c r="I838006"/>
      <c r="J838006"/>
      <c r="K838006"/>
      <c r="L838006"/>
      <c r="M838006" s="115"/>
      <c r="N838006" s="115"/>
      <c r="O838006"/>
      <c r="P838006"/>
      <c r="Q838006"/>
      <c r="R838006" s="19"/>
      <c r="S838006" s="19"/>
      <c r="T838006"/>
      <c r="U838006" s="113"/>
      <c r="V838006" s="19"/>
      <c r="W838006" s="19"/>
      <c r="X838006" s="19"/>
      <c r="Y838006" s="19"/>
      <c r="Z838006" s="19"/>
      <c r="AA838006" s="19"/>
      <c r="AB838006" s="19"/>
      <c r="AC838006" s="19"/>
      <c r="AD838006" s="19"/>
      <c r="AE838006" s="19"/>
      <c r="AF838006" s="19"/>
      <c r="AG838006" s="19"/>
      <c r="AH838006" s="19"/>
      <c r="AI838006" s="19"/>
      <c r="AJ838006" s="19"/>
      <c r="AK838006" s="19"/>
      <c r="AL838006" s="19"/>
      <c r="AM838006" s="19"/>
      <c r="AN838006" s="19"/>
      <c r="AO838006" s="19"/>
      <c r="AP838006"/>
    </row>
    <row r="838007" spans="1:42" s="116" customFormat="1" x14ac:dyDescent="0.3">
      <c r="A838007"/>
      <c r="B838007"/>
      <c r="C838007"/>
      <c r="D838007"/>
      <c r="E838007"/>
      <c r="F838007"/>
      <c r="G838007"/>
      <c r="H838007"/>
      <c r="I838007"/>
      <c r="J838007"/>
      <c r="K838007"/>
      <c r="L838007"/>
      <c r="M838007" s="115"/>
      <c r="N838007" s="115"/>
      <c r="O838007"/>
      <c r="P838007"/>
      <c r="Q838007"/>
      <c r="R838007" s="19"/>
      <c r="S838007" s="19"/>
      <c r="T838007"/>
      <c r="U838007" s="113"/>
      <c r="V838007" s="19"/>
      <c r="W838007" s="19"/>
      <c r="X838007" s="19"/>
      <c r="Y838007" s="19"/>
      <c r="Z838007" s="19"/>
      <c r="AA838007" s="19"/>
      <c r="AB838007" s="19"/>
      <c r="AC838007" s="19"/>
      <c r="AD838007" s="19"/>
      <c r="AE838007" s="19"/>
      <c r="AF838007" s="19"/>
      <c r="AG838007" s="19"/>
      <c r="AH838007" s="19"/>
      <c r="AI838007" s="19"/>
      <c r="AJ838007" s="19"/>
      <c r="AK838007" s="19"/>
      <c r="AL838007" s="19"/>
      <c r="AM838007" s="19"/>
      <c r="AN838007" s="19"/>
      <c r="AO838007" s="19"/>
      <c r="AP838007"/>
    </row>
    <row r="838008" spans="1:42" s="116" customFormat="1" x14ac:dyDescent="0.3">
      <c r="A838008"/>
      <c r="B838008"/>
      <c r="C838008"/>
      <c r="D838008"/>
      <c r="E838008"/>
      <c r="F838008"/>
      <c r="G838008"/>
      <c r="H838008"/>
      <c r="I838008"/>
      <c r="J838008"/>
      <c r="K838008"/>
      <c r="L838008"/>
      <c r="M838008" s="115"/>
      <c r="N838008" s="115"/>
      <c r="O838008"/>
      <c r="P838008"/>
      <c r="Q838008"/>
      <c r="R838008" s="19"/>
      <c r="S838008" s="19"/>
      <c r="T838008"/>
      <c r="U838008" s="113"/>
      <c r="V838008" s="19"/>
      <c r="W838008" s="19"/>
      <c r="X838008" s="19"/>
      <c r="Y838008" s="19"/>
      <c r="Z838008" s="19"/>
      <c r="AA838008" s="19"/>
      <c r="AB838008" s="19"/>
      <c r="AC838008" s="19"/>
      <c r="AD838008" s="19"/>
      <c r="AE838008" s="19"/>
      <c r="AF838008" s="19"/>
      <c r="AG838008" s="19"/>
      <c r="AH838008" s="19"/>
      <c r="AI838008" s="19"/>
      <c r="AJ838008" s="19"/>
      <c r="AK838008" s="19"/>
      <c r="AL838008" s="19"/>
      <c r="AM838008" s="19"/>
      <c r="AN838008" s="19"/>
      <c r="AO838008" s="19"/>
      <c r="AP838008"/>
    </row>
    <row r="838009" spans="1:42" s="116" customFormat="1" x14ac:dyDescent="0.3">
      <c r="A838009"/>
      <c r="B838009"/>
      <c r="C838009"/>
      <c r="D838009"/>
      <c r="E838009"/>
      <c r="F838009"/>
      <c r="G838009"/>
      <c r="H838009"/>
      <c r="I838009"/>
      <c r="J838009"/>
      <c r="K838009"/>
      <c r="L838009"/>
      <c r="M838009" s="115"/>
      <c r="N838009" s="115"/>
      <c r="O838009"/>
      <c r="P838009"/>
      <c r="Q838009"/>
      <c r="R838009" s="19"/>
      <c r="S838009" s="19"/>
      <c r="T838009"/>
      <c r="U838009" s="113"/>
      <c r="V838009" s="19"/>
      <c r="W838009" s="19"/>
      <c r="X838009" s="19"/>
      <c r="Y838009" s="19"/>
      <c r="Z838009" s="19"/>
      <c r="AA838009" s="19"/>
      <c r="AB838009" s="19"/>
      <c r="AC838009" s="19"/>
      <c r="AD838009" s="19"/>
      <c r="AE838009" s="19"/>
      <c r="AF838009" s="19"/>
      <c r="AG838009" s="19"/>
      <c r="AH838009" s="19"/>
      <c r="AI838009" s="19"/>
      <c r="AJ838009" s="19"/>
      <c r="AK838009" s="19"/>
      <c r="AL838009" s="19"/>
      <c r="AM838009" s="19"/>
      <c r="AN838009" s="19"/>
      <c r="AO838009" s="19"/>
      <c r="AP838009"/>
    </row>
    <row r="838010" spans="1:42" s="116" customFormat="1" x14ac:dyDescent="0.3">
      <c r="A838010"/>
      <c r="B838010"/>
      <c r="C838010"/>
      <c r="D838010"/>
      <c r="E838010"/>
      <c r="F838010"/>
      <c r="G838010"/>
      <c r="H838010"/>
      <c r="I838010"/>
      <c r="J838010"/>
      <c r="K838010"/>
      <c r="L838010"/>
      <c r="M838010" s="115"/>
      <c r="N838010" s="115"/>
      <c r="O838010"/>
      <c r="P838010"/>
      <c r="Q838010"/>
      <c r="R838010" s="19"/>
      <c r="S838010" s="19"/>
      <c r="T838010"/>
      <c r="U838010" s="113"/>
      <c r="V838010" s="19"/>
      <c r="W838010" s="19"/>
      <c r="X838010" s="19"/>
      <c r="Y838010" s="19"/>
      <c r="Z838010" s="19"/>
      <c r="AA838010" s="19"/>
      <c r="AB838010" s="19"/>
      <c r="AC838010" s="19"/>
      <c r="AD838010" s="19"/>
      <c r="AE838010" s="19"/>
      <c r="AF838010" s="19"/>
      <c r="AG838010" s="19"/>
      <c r="AH838010" s="19"/>
      <c r="AI838010" s="19"/>
      <c r="AJ838010" s="19"/>
      <c r="AK838010" s="19"/>
      <c r="AL838010" s="19"/>
      <c r="AM838010" s="19"/>
      <c r="AN838010" s="19"/>
      <c r="AO838010" s="19"/>
      <c r="AP838010"/>
    </row>
    <row r="838011" spans="1:42" s="116" customFormat="1" x14ac:dyDescent="0.3">
      <c r="A838011"/>
      <c r="B838011"/>
      <c r="C838011"/>
      <c r="D838011"/>
      <c r="E838011"/>
      <c r="F838011"/>
      <c r="G838011"/>
      <c r="H838011"/>
      <c r="I838011"/>
      <c r="J838011"/>
      <c r="K838011"/>
      <c r="L838011"/>
      <c r="M838011" s="115"/>
      <c r="N838011" s="115"/>
      <c r="O838011"/>
      <c r="P838011"/>
      <c r="Q838011"/>
      <c r="R838011" s="19"/>
      <c r="S838011" s="19"/>
      <c r="T838011"/>
      <c r="U838011" s="113"/>
      <c r="V838011" s="19"/>
      <c r="W838011" s="19"/>
      <c r="X838011" s="19"/>
      <c r="Y838011" s="19"/>
      <c r="Z838011" s="19"/>
      <c r="AA838011" s="19"/>
      <c r="AB838011" s="19"/>
      <c r="AC838011" s="19"/>
      <c r="AD838011" s="19"/>
      <c r="AE838011" s="19"/>
      <c r="AF838011" s="19"/>
      <c r="AG838011" s="19"/>
      <c r="AH838011" s="19"/>
      <c r="AI838011" s="19"/>
      <c r="AJ838011" s="19"/>
      <c r="AK838011" s="19"/>
      <c r="AL838011" s="19"/>
      <c r="AM838011" s="19"/>
      <c r="AN838011" s="19"/>
      <c r="AO838011" s="19"/>
      <c r="AP838011"/>
    </row>
    <row r="838012" spans="1:42" s="116" customFormat="1" x14ac:dyDescent="0.3">
      <c r="A838012"/>
      <c r="B838012"/>
      <c r="C838012"/>
      <c r="D838012"/>
      <c r="E838012"/>
      <c r="F838012"/>
      <c r="G838012"/>
      <c r="H838012"/>
      <c r="I838012"/>
      <c r="J838012"/>
      <c r="K838012"/>
      <c r="L838012"/>
      <c r="M838012" s="115"/>
      <c r="N838012" s="115"/>
      <c r="O838012"/>
      <c r="P838012"/>
      <c r="Q838012"/>
      <c r="R838012" s="19"/>
      <c r="S838012" s="19"/>
      <c r="T838012"/>
      <c r="U838012" s="113"/>
      <c r="V838012" s="19"/>
      <c r="W838012" s="19"/>
      <c r="X838012" s="19"/>
      <c r="Y838012" s="19"/>
      <c r="Z838012" s="19"/>
      <c r="AA838012" s="19"/>
      <c r="AB838012" s="19"/>
      <c r="AC838012" s="19"/>
      <c r="AD838012" s="19"/>
      <c r="AE838012" s="19"/>
      <c r="AF838012" s="19"/>
      <c r="AG838012" s="19"/>
      <c r="AH838012" s="19"/>
      <c r="AI838012" s="19"/>
      <c r="AJ838012" s="19"/>
      <c r="AK838012" s="19"/>
      <c r="AL838012" s="19"/>
      <c r="AM838012" s="19"/>
      <c r="AN838012" s="19"/>
      <c r="AO838012" s="19"/>
      <c r="AP838012"/>
    </row>
    <row r="838013" spans="1:42" s="116" customFormat="1" x14ac:dyDescent="0.3">
      <c r="A838013"/>
      <c r="B838013"/>
      <c r="C838013"/>
      <c r="D838013"/>
      <c r="E838013"/>
      <c r="F838013"/>
      <c r="G838013"/>
      <c r="H838013"/>
      <c r="I838013"/>
      <c r="J838013"/>
      <c r="K838013"/>
      <c r="L838013"/>
      <c r="M838013" s="115"/>
      <c r="N838013" s="115"/>
      <c r="O838013"/>
      <c r="P838013"/>
      <c r="Q838013"/>
      <c r="R838013" s="19"/>
      <c r="S838013" s="19"/>
      <c r="T838013"/>
      <c r="U838013" s="113"/>
      <c r="V838013" s="19"/>
      <c r="W838013" s="19"/>
      <c r="X838013" s="19"/>
      <c r="Y838013" s="19"/>
      <c r="Z838013" s="19"/>
      <c r="AA838013" s="19"/>
      <c r="AB838013" s="19"/>
      <c r="AC838013" s="19"/>
      <c r="AD838013" s="19"/>
      <c r="AE838013" s="19"/>
      <c r="AF838013" s="19"/>
      <c r="AG838013" s="19"/>
      <c r="AH838013" s="19"/>
      <c r="AI838013" s="19"/>
      <c r="AJ838013" s="19"/>
      <c r="AK838013" s="19"/>
      <c r="AL838013" s="19"/>
      <c r="AM838013" s="19"/>
      <c r="AN838013" s="19"/>
      <c r="AO838013" s="19"/>
      <c r="AP838013"/>
    </row>
    <row r="838014" spans="1:42" s="116" customFormat="1" x14ac:dyDescent="0.3">
      <c r="A838014"/>
      <c r="B838014"/>
      <c r="C838014"/>
      <c r="D838014"/>
      <c r="E838014"/>
      <c r="F838014"/>
      <c r="G838014"/>
      <c r="H838014"/>
      <c r="I838014"/>
      <c r="J838014"/>
      <c r="K838014"/>
      <c r="L838014"/>
      <c r="M838014" s="115"/>
      <c r="N838014" s="115"/>
      <c r="O838014"/>
      <c r="P838014"/>
      <c r="Q838014"/>
      <c r="R838014" s="19"/>
      <c r="S838014" s="19"/>
      <c r="T838014"/>
      <c r="U838014" s="113"/>
      <c r="V838014" s="19"/>
      <c r="W838014" s="19"/>
      <c r="X838014" s="19"/>
      <c r="Y838014" s="19"/>
      <c r="Z838014" s="19"/>
      <c r="AA838014" s="19"/>
      <c r="AB838014" s="19"/>
      <c r="AC838014" s="19"/>
      <c r="AD838014" s="19"/>
      <c r="AE838014" s="19"/>
      <c r="AF838014" s="19"/>
      <c r="AG838014" s="19"/>
      <c r="AH838014" s="19"/>
      <c r="AI838014" s="19"/>
      <c r="AJ838014" s="19"/>
      <c r="AK838014" s="19"/>
      <c r="AL838014" s="19"/>
      <c r="AM838014" s="19"/>
      <c r="AN838014" s="19"/>
      <c r="AO838014" s="19"/>
      <c r="AP838014"/>
    </row>
    <row r="838015" spans="1:42" s="116" customFormat="1" x14ac:dyDescent="0.3">
      <c r="A838015"/>
      <c r="B838015"/>
      <c r="C838015"/>
      <c r="D838015"/>
      <c r="E838015"/>
      <c r="F838015"/>
      <c r="G838015"/>
      <c r="H838015"/>
      <c r="I838015"/>
      <c r="J838015"/>
      <c r="K838015"/>
      <c r="L838015"/>
      <c r="M838015" s="115"/>
      <c r="N838015" s="115"/>
      <c r="O838015"/>
      <c r="P838015"/>
      <c r="Q838015"/>
      <c r="R838015" s="19"/>
      <c r="S838015" s="19"/>
      <c r="T838015"/>
      <c r="U838015" s="113"/>
      <c r="V838015" s="19"/>
      <c r="W838015" s="19"/>
      <c r="X838015" s="19"/>
      <c r="Y838015" s="19"/>
      <c r="Z838015" s="19"/>
      <c r="AA838015" s="19"/>
      <c r="AB838015" s="19"/>
      <c r="AC838015" s="19"/>
      <c r="AD838015" s="19"/>
      <c r="AE838015" s="19"/>
      <c r="AF838015" s="19"/>
      <c r="AG838015" s="19"/>
      <c r="AH838015" s="19"/>
      <c r="AI838015" s="19"/>
      <c r="AJ838015" s="19"/>
      <c r="AK838015" s="19"/>
      <c r="AL838015" s="19"/>
      <c r="AM838015" s="19"/>
      <c r="AN838015" s="19"/>
      <c r="AO838015" s="19"/>
      <c r="AP838015"/>
    </row>
    <row r="838016" spans="1:42" s="116" customFormat="1" x14ac:dyDescent="0.3">
      <c r="A838016"/>
      <c r="B838016"/>
      <c r="C838016"/>
      <c r="D838016"/>
      <c r="E838016"/>
      <c r="F838016"/>
      <c r="G838016"/>
      <c r="H838016"/>
      <c r="I838016"/>
      <c r="J838016"/>
      <c r="K838016"/>
      <c r="L838016"/>
      <c r="M838016" s="115"/>
      <c r="N838016" s="115"/>
      <c r="O838016"/>
      <c r="P838016"/>
      <c r="Q838016"/>
      <c r="R838016" s="19"/>
      <c r="S838016" s="19"/>
      <c r="T838016"/>
      <c r="U838016" s="113"/>
      <c r="V838016" s="19"/>
      <c r="W838016" s="19"/>
      <c r="X838016" s="19"/>
      <c r="Y838016" s="19"/>
      <c r="Z838016" s="19"/>
      <c r="AA838016" s="19"/>
      <c r="AB838016" s="19"/>
      <c r="AC838016" s="19"/>
      <c r="AD838016" s="19"/>
      <c r="AE838016" s="19"/>
      <c r="AF838016" s="19"/>
      <c r="AG838016" s="19"/>
      <c r="AH838016" s="19"/>
      <c r="AI838016" s="19"/>
      <c r="AJ838016" s="19"/>
      <c r="AK838016" s="19"/>
      <c r="AL838016" s="19"/>
      <c r="AM838016" s="19"/>
      <c r="AN838016" s="19"/>
      <c r="AO838016" s="19"/>
      <c r="AP838016"/>
    </row>
    <row r="838017" spans="1:42" s="116" customFormat="1" x14ac:dyDescent="0.3">
      <c r="A838017"/>
      <c r="B838017"/>
      <c r="C838017"/>
      <c r="D838017"/>
      <c r="E838017"/>
      <c r="F838017"/>
      <c r="G838017"/>
      <c r="H838017"/>
      <c r="I838017"/>
      <c r="J838017"/>
      <c r="K838017"/>
      <c r="L838017"/>
      <c r="M838017" s="115"/>
      <c r="N838017" s="115"/>
      <c r="O838017"/>
      <c r="P838017"/>
      <c r="Q838017"/>
      <c r="R838017" s="19"/>
      <c r="S838017" s="19"/>
      <c r="T838017"/>
      <c r="U838017" s="113"/>
      <c r="V838017" s="19"/>
      <c r="W838017" s="19"/>
      <c r="X838017" s="19"/>
      <c r="Y838017" s="19"/>
      <c r="Z838017" s="19"/>
      <c r="AA838017" s="19"/>
      <c r="AB838017" s="19"/>
      <c r="AC838017" s="19"/>
      <c r="AD838017" s="19"/>
      <c r="AE838017" s="19"/>
      <c r="AF838017" s="19"/>
      <c r="AG838017" s="19"/>
      <c r="AH838017" s="19"/>
      <c r="AI838017" s="19"/>
      <c r="AJ838017" s="19"/>
      <c r="AK838017" s="19"/>
      <c r="AL838017" s="19"/>
      <c r="AM838017" s="19"/>
      <c r="AN838017" s="19"/>
      <c r="AO838017" s="19"/>
      <c r="AP838017"/>
    </row>
    <row r="838018" spans="1:42" s="116" customFormat="1" x14ac:dyDescent="0.3">
      <c r="A838018"/>
      <c r="B838018"/>
      <c r="C838018"/>
      <c r="D838018"/>
      <c r="E838018"/>
      <c r="F838018"/>
      <c r="G838018"/>
      <c r="H838018"/>
      <c r="I838018"/>
      <c r="J838018"/>
      <c r="K838018"/>
      <c r="L838018"/>
      <c r="M838018" s="115"/>
      <c r="N838018" s="115"/>
      <c r="O838018"/>
      <c r="P838018"/>
      <c r="Q838018"/>
      <c r="R838018" s="19"/>
      <c r="S838018" s="19"/>
      <c r="T838018"/>
      <c r="U838018" s="113"/>
      <c r="V838018" s="19"/>
      <c r="W838018" s="19"/>
      <c r="X838018" s="19"/>
      <c r="Y838018" s="19"/>
      <c r="Z838018" s="19"/>
      <c r="AA838018" s="19"/>
      <c r="AB838018" s="19"/>
      <c r="AC838018" s="19"/>
      <c r="AD838018" s="19"/>
      <c r="AE838018" s="19"/>
      <c r="AF838018" s="19"/>
      <c r="AG838018" s="19"/>
      <c r="AH838018" s="19"/>
      <c r="AI838018" s="19"/>
      <c r="AJ838018" s="19"/>
      <c r="AK838018" s="19"/>
      <c r="AL838018" s="19"/>
      <c r="AM838018" s="19"/>
      <c r="AN838018" s="19"/>
      <c r="AO838018" s="19"/>
      <c r="AP838018"/>
    </row>
    <row r="838019" spans="1:42" s="116" customFormat="1" x14ac:dyDescent="0.3">
      <c r="A838019"/>
      <c r="B838019"/>
      <c r="C838019"/>
      <c r="D838019"/>
      <c r="E838019"/>
      <c r="F838019"/>
      <c r="G838019"/>
      <c r="H838019"/>
      <c r="I838019"/>
      <c r="J838019"/>
      <c r="K838019"/>
      <c r="L838019"/>
      <c r="M838019" s="115"/>
      <c r="N838019" s="115"/>
      <c r="O838019"/>
      <c r="P838019"/>
      <c r="Q838019"/>
      <c r="R838019" s="19"/>
      <c r="S838019" s="19"/>
      <c r="T838019"/>
      <c r="U838019" s="113"/>
      <c r="V838019" s="19"/>
      <c r="W838019" s="19"/>
      <c r="X838019" s="19"/>
      <c r="Y838019" s="19"/>
      <c r="Z838019" s="19"/>
      <c r="AA838019" s="19"/>
      <c r="AB838019" s="19"/>
      <c r="AC838019" s="19"/>
      <c r="AD838019" s="19"/>
      <c r="AE838019" s="19"/>
      <c r="AF838019" s="19"/>
      <c r="AG838019" s="19"/>
      <c r="AH838019" s="19"/>
      <c r="AI838019" s="19"/>
      <c r="AJ838019" s="19"/>
      <c r="AK838019" s="19"/>
      <c r="AL838019" s="19"/>
      <c r="AM838019" s="19"/>
      <c r="AN838019" s="19"/>
      <c r="AO838019" s="19"/>
      <c r="AP838019"/>
    </row>
    <row r="838020" spans="1:42" s="116" customFormat="1" x14ac:dyDescent="0.3">
      <c r="A838020"/>
      <c r="B838020"/>
      <c r="C838020"/>
      <c r="D838020"/>
      <c r="E838020"/>
      <c r="F838020"/>
      <c r="G838020"/>
      <c r="H838020"/>
      <c r="I838020"/>
      <c r="J838020"/>
      <c r="K838020"/>
      <c r="L838020"/>
      <c r="M838020" s="115"/>
      <c r="N838020" s="115"/>
      <c r="O838020"/>
      <c r="P838020"/>
      <c r="Q838020"/>
      <c r="R838020" s="19"/>
      <c r="S838020" s="19"/>
      <c r="T838020"/>
      <c r="U838020" s="113"/>
      <c r="V838020" s="19"/>
      <c r="W838020" s="19"/>
      <c r="X838020" s="19"/>
      <c r="Y838020" s="19"/>
      <c r="Z838020" s="19"/>
      <c r="AA838020" s="19"/>
      <c r="AB838020" s="19"/>
      <c r="AC838020" s="19"/>
      <c r="AD838020" s="19"/>
      <c r="AE838020" s="19"/>
      <c r="AF838020" s="19"/>
      <c r="AG838020" s="19"/>
      <c r="AH838020" s="19"/>
      <c r="AI838020" s="19"/>
      <c r="AJ838020" s="19"/>
      <c r="AK838020" s="19"/>
      <c r="AL838020" s="19"/>
      <c r="AM838020" s="19"/>
      <c r="AN838020" s="19"/>
      <c r="AO838020" s="19"/>
      <c r="AP838020"/>
    </row>
    <row r="838021" spans="1:42" s="116" customFormat="1" x14ac:dyDescent="0.3">
      <c r="A838021"/>
      <c r="B838021"/>
      <c r="C838021"/>
      <c r="D838021"/>
      <c r="E838021"/>
      <c r="F838021"/>
      <c r="G838021"/>
      <c r="H838021"/>
      <c r="I838021"/>
      <c r="J838021"/>
      <c r="K838021"/>
      <c r="L838021"/>
      <c r="M838021" s="115"/>
      <c r="N838021" s="115"/>
      <c r="O838021"/>
      <c r="P838021"/>
      <c r="Q838021"/>
      <c r="R838021" s="19"/>
      <c r="S838021" s="19"/>
      <c r="T838021"/>
      <c r="U838021" s="113"/>
      <c r="V838021" s="19"/>
      <c r="W838021" s="19"/>
      <c r="X838021" s="19"/>
      <c r="Y838021" s="19"/>
      <c r="Z838021" s="19"/>
      <c r="AA838021" s="19"/>
      <c r="AB838021" s="19"/>
      <c r="AC838021" s="19"/>
      <c r="AD838021" s="19"/>
      <c r="AE838021" s="19"/>
      <c r="AF838021" s="19"/>
      <c r="AG838021" s="19"/>
      <c r="AH838021" s="19"/>
      <c r="AI838021" s="19"/>
      <c r="AJ838021" s="19"/>
      <c r="AK838021" s="19"/>
      <c r="AL838021" s="19"/>
      <c r="AM838021" s="19"/>
      <c r="AN838021" s="19"/>
      <c r="AO838021" s="19"/>
      <c r="AP838021"/>
    </row>
    <row r="838022" spans="1:42" s="116" customFormat="1" x14ac:dyDescent="0.3">
      <c r="A838022"/>
      <c r="B838022"/>
      <c r="C838022"/>
      <c r="D838022"/>
      <c r="E838022"/>
      <c r="F838022"/>
      <c r="G838022"/>
      <c r="H838022"/>
      <c r="I838022"/>
      <c r="J838022"/>
      <c r="K838022"/>
      <c r="L838022"/>
      <c r="M838022" s="115"/>
      <c r="N838022" s="115"/>
      <c r="O838022"/>
      <c r="P838022"/>
      <c r="Q838022"/>
      <c r="R838022" s="19"/>
      <c r="S838022" s="19"/>
      <c r="T838022"/>
      <c r="U838022" s="113"/>
      <c r="V838022" s="19"/>
      <c r="W838022" s="19"/>
      <c r="X838022" s="19"/>
      <c r="Y838022" s="19"/>
      <c r="Z838022" s="19"/>
      <c r="AA838022" s="19"/>
      <c r="AB838022" s="19"/>
      <c r="AC838022" s="19"/>
      <c r="AD838022" s="19"/>
      <c r="AE838022" s="19"/>
      <c r="AF838022" s="19"/>
      <c r="AG838022" s="19"/>
      <c r="AH838022" s="19"/>
      <c r="AI838022" s="19"/>
      <c r="AJ838022" s="19"/>
      <c r="AK838022" s="19"/>
      <c r="AL838022" s="19"/>
      <c r="AM838022" s="19"/>
      <c r="AN838022" s="19"/>
      <c r="AO838022" s="19"/>
      <c r="AP838022"/>
    </row>
    <row r="838023" spans="1:42" s="116" customFormat="1" x14ac:dyDescent="0.3">
      <c r="A838023"/>
      <c r="B838023"/>
      <c r="C838023"/>
      <c r="D838023"/>
      <c r="E838023"/>
      <c r="F838023"/>
      <c r="G838023"/>
      <c r="H838023"/>
      <c r="I838023"/>
      <c r="J838023"/>
      <c r="K838023"/>
      <c r="L838023"/>
      <c r="M838023" s="115"/>
      <c r="N838023" s="115"/>
      <c r="O838023"/>
      <c r="P838023"/>
      <c r="Q838023"/>
      <c r="R838023" s="19"/>
      <c r="S838023" s="19"/>
      <c r="T838023"/>
      <c r="U838023" s="113"/>
      <c r="V838023" s="19"/>
      <c r="W838023" s="19"/>
      <c r="X838023" s="19"/>
      <c r="Y838023" s="19"/>
      <c r="Z838023" s="19"/>
      <c r="AA838023" s="19"/>
      <c r="AB838023" s="19"/>
      <c r="AC838023" s="19"/>
      <c r="AD838023" s="19"/>
      <c r="AE838023" s="19"/>
      <c r="AF838023" s="19"/>
      <c r="AG838023" s="19"/>
      <c r="AH838023" s="19"/>
      <c r="AI838023" s="19"/>
      <c r="AJ838023" s="19"/>
      <c r="AK838023" s="19"/>
      <c r="AL838023" s="19"/>
      <c r="AM838023" s="19"/>
      <c r="AN838023" s="19"/>
      <c r="AO838023" s="19"/>
      <c r="AP838023"/>
    </row>
    <row r="838024" spans="1:42" s="116" customFormat="1" x14ac:dyDescent="0.3">
      <c r="A838024"/>
      <c r="B838024"/>
      <c r="C838024"/>
      <c r="D838024"/>
      <c r="E838024"/>
      <c r="F838024"/>
      <c r="G838024"/>
      <c r="H838024"/>
      <c r="I838024"/>
      <c r="J838024"/>
      <c r="K838024"/>
      <c r="L838024"/>
      <c r="M838024" s="115"/>
      <c r="N838024" s="115"/>
      <c r="O838024"/>
      <c r="P838024"/>
      <c r="Q838024"/>
      <c r="R838024" s="19"/>
      <c r="S838024" s="19"/>
      <c r="T838024"/>
      <c r="U838024" s="113"/>
      <c r="V838024" s="19"/>
      <c r="W838024" s="19"/>
      <c r="X838024" s="19"/>
      <c r="Y838024" s="19"/>
      <c r="Z838024" s="19"/>
      <c r="AA838024" s="19"/>
      <c r="AB838024" s="19"/>
      <c r="AC838024" s="19"/>
      <c r="AD838024" s="19"/>
      <c r="AE838024" s="19"/>
      <c r="AF838024" s="19"/>
      <c r="AG838024" s="19"/>
      <c r="AH838024" s="19"/>
      <c r="AI838024" s="19"/>
      <c r="AJ838024" s="19"/>
      <c r="AK838024" s="19"/>
      <c r="AL838024" s="19"/>
      <c r="AM838024" s="19"/>
      <c r="AN838024" s="19"/>
      <c r="AO838024" s="19"/>
      <c r="AP838024"/>
    </row>
    <row r="838025" spans="1:42" s="116" customFormat="1" x14ac:dyDescent="0.3">
      <c r="A838025"/>
      <c r="B838025"/>
      <c r="C838025"/>
      <c r="D838025"/>
      <c r="E838025"/>
      <c r="F838025"/>
      <c r="G838025"/>
      <c r="H838025"/>
      <c r="I838025"/>
      <c r="J838025"/>
      <c r="K838025"/>
      <c r="L838025"/>
      <c r="M838025" s="115"/>
      <c r="N838025" s="115"/>
      <c r="O838025"/>
      <c r="P838025"/>
      <c r="Q838025"/>
      <c r="R838025" s="19"/>
      <c r="S838025" s="19"/>
      <c r="T838025"/>
      <c r="U838025" s="113"/>
      <c r="V838025" s="19"/>
      <c r="W838025" s="19"/>
      <c r="X838025" s="19"/>
      <c r="Y838025" s="19"/>
      <c r="Z838025" s="19"/>
      <c r="AA838025" s="19"/>
      <c r="AB838025" s="19"/>
      <c r="AC838025" s="19"/>
      <c r="AD838025" s="19"/>
      <c r="AE838025" s="19"/>
      <c r="AF838025" s="19"/>
      <c r="AG838025" s="19"/>
      <c r="AH838025" s="19"/>
      <c r="AI838025" s="19"/>
      <c r="AJ838025" s="19"/>
      <c r="AK838025" s="19"/>
      <c r="AL838025" s="19"/>
      <c r="AM838025" s="19"/>
      <c r="AN838025" s="19"/>
      <c r="AO838025" s="19"/>
      <c r="AP838025"/>
    </row>
    <row r="838026" spans="1:42" s="116" customFormat="1" x14ac:dyDescent="0.3">
      <c r="A838026"/>
      <c r="B838026"/>
      <c r="C838026"/>
      <c r="D838026"/>
      <c r="E838026"/>
      <c r="F838026"/>
      <c r="G838026"/>
      <c r="H838026"/>
      <c r="I838026"/>
      <c r="J838026"/>
      <c r="K838026"/>
      <c r="L838026"/>
      <c r="M838026" s="115"/>
      <c r="N838026" s="115"/>
      <c r="O838026"/>
      <c r="P838026"/>
      <c r="Q838026"/>
      <c r="R838026" s="19"/>
      <c r="S838026" s="19"/>
      <c r="T838026"/>
      <c r="U838026" s="113"/>
      <c r="V838026" s="19"/>
      <c r="W838026" s="19"/>
      <c r="X838026" s="19"/>
      <c r="Y838026" s="19"/>
      <c r="Z838026" s="19"/>
      <c r="AA838026" s="19"/>
      <c r="AB838026" s="19"/>
      <c r="AC838026" s="19"/>
      <c r="AD838026" s="19"/>
      <c r="AE838026" s="19"/>
      <c r="AF838026" s="19"/>
      <c r="AG838026" s="19"/>
      <c r="AH838026" s="19"/>
      <c r="AI838026" s="19"/>
      <c r="AJ838026" s="19"/>
      <c r="AK838026" s="19"/>
      <c r="AL838026" s="19"/>
      <c r="AM838026" s="19"/>
      <c r="AN838026" s="19"/>
      <c r="AO838026" s="19"/>
      <c r="AP838026"/>
    </row>
    <row r="838027" spans="1:42" s="116" customFormat="1" x14ac:dyDescent="0.3">
      <c r="A838027"/>
      <c r="B838027"/>
      <c r="C838027"/>
      <c r="D838027"/>
      <c r="E838027"/>
      <c r="F838027"/>
      <c r="G838027"/>
      <c r="H838027"/>
      <c r="I838027"/>
      <c r="J838027"/>
      <c r="K838027"/>
      <c r="L838027"/>
      <c r="M838027" s="115"/>
      <c r="N838027" s="115"/>
      <c r="O838027"/>
      <c r="P838027"/>
      <c r="Q838027"/>
      <c r="R838027" s="19"/>
      <c r="S838027" s="19"/>
      <c r="T838027"/>
      <c r="U838027" s="113"/>
      <c r="V838027" s="19"/>
      <c r="W838027" s="19"/>
      <c r="X838027" s="19"/>
      <c r="Y838027" s="19"/>
      <c r="Z838027" s="19"/>
      <c r="AA838027" s="19"/>
      <c r="AB838027" s="19"/>
      <c r="AC838027" s="19"/>
      <c r="AD838027" s="19"/>
      <c r="AE838027" s="19"/>
      <c r="AF838027" s="19"/>
      <c r="AG838027" s="19"/>
      <c r="AH838027" s="19"/>
      <c r="AI838027" s="19"/>
      <c r="AJ838027" s="19"/>
      <c r="AK838027" s="19"/>
      <c r="AL838027" s="19"/>
      <c r="AM838027" s="19"/>
      <c r="AN838027" s="19"/>
      <c r="AO838027" s="19"/>
      <c r="AP838027"/>
    </row>
    <row r="838028" spans="1:42" s="116" customFormat="1" x14ac:dyDescent="0.3">
      <c r="A838028"/>
      <c r="B838028"/>
      <c r="C838028"/>
      <c r="D838028"/>
      <c r="E838028"/>
      <c r="F838028"/>
      <c r="G838028"/>
      <c r="H838028"/>
      <c r="I838028"/>
      <c r="J838028"/>
      <c r="K838028"/>
      <c r="L838028"/>
      <c r="M838028" s="115"/>
      <c r="N838028" s="115"/>
      <c r="O838028"/>
      <c r="P838028"/>
      <c r="Q838028"/>
      <c r="R838028" s="19"/>
      <c r="S838028" s="19"/>
      <c r="T838028"/>
      <c r="U838028" s="113"/>
      <c r="V838028" s="19"/>
      <c r="W838028" s="19"/>
      <c r="X838028" s="19"/>
      <c r="Y838028" s="19"/>
      <c r="Z838028" s="19"/>
      <c r="AA838028" s="19"/>
      <c r="AB838028" s="19"/>
      <c r="AC838028" s="19"/>
      <c r="AD838028" s="19"/>
      <c r="AE838028" s="19"/>
      <c r="AF838028" s="19"/>
      <c r="AG838028" s="19"/>
      <c r="AH838028" s="19"/>
      <c r="AI838028" s="19"/>
      <c r="AJ838028" s="19"/>
      <c r="AK838028" s="19"/>
      <c r="AL838028" s="19"/>
      <c r="AM838028" s="19"/>
      <c r="AN838028" s="19"/>
      <c r="AO838028" s="19"/>
      <c r="AP838028"/>
    </row>
    <row r="838029" spans="1:42" s="116" customFormat="1" x14ac:dyDescent="0.3">
      <c r="A838029"/>
      <c r="B838029"/>
      <c r="C838029"/>
      <c r="D838029"/>
      <c r="E838029"/>
      <c r="F838029"/>
      <c r="G838029"/>
      <c r="H838029"/>
      <c r="I838029"/>
      <c r="J838029"/>
      <c r="K838029"/>
      <c r="L838029"/>
      <c r="M838029" s="115"/>
      <c r="N838029" s="115"/>
      <c r="O838029"/>
      <c r="P838029"/>
      <c r="Q838029"/>
      <c r="R838029" s="19"/>
      <c r="S838029" s="19"/>
      <c r="T838029"/>
      <c r="U838029" s="113"/>
      <c r="V838029" s="19"/>
      <c r="W838029" s="19"/>
      <c r="X838029" s="19"/>
      <c r="Y838029" s="19"/>
      <c r="Z838029" s="19"/>
      <c r="AA838029" s="19"/>
      <c r="AB838029" s="19"/>
      <c r="AC838029" s="19"/>
      <c r="AD838029" s="19"/>
      <c r="AE838029" s="19"/>
      <c r="AF838029" s="19"/>
      <c r="AG838029" s="19"/>
      <c r="AH838029" s="19"/>
      <c r="AI838029" s="19"/>
      <c r="AJ838029" s="19"/>
      <c r="AK838029" s="19"/>
      <c r="AL838029" s="19"/>
      <c r="AM838029" s="19"/>
      <c r="AN838029" s="19"/>
      <c r="AO838029" s="19"/>
      <c r="AP838029"/>
    </row>
    <row r="838030" spans="1:42" s="116" customFormat="1" x14ac:dyDescent="0.3">
      <c r="A838030"/>
      <c r="B838030"/>
      <c r="C838030"/>
      <c r="D838030"/>
      <c r="E838030"/>
      <c r="F838030"/>
      <c r="G838030"/>
      <c r="H838030"/>
      <c r="I838030"/>
      <c r="J838030"/>
      <c r="K838030"/>
      <c r="L838030"/>
      <c r="M838030" s="115"/>
      <c r="N838030" s="115"/>
      <c r="O838030"/>
      <c r="P838030"/>
      <c r="Q838030"/>
      <c r="R838030" s="19"/>
      <c r="S838030" s="19"/>
      <c r="T838030"/>
      <c r="U838030" s="113"/>
      <c r="V838030" s="19"/>
      <c r="W838030" s="19"/>
      <c r="X838030" s="19"/>
      <c r="Y838030" s="19"/>
      <c r="Z838030" s="19"/>
      <c r="AA838030" s="19"/>
      <c r="AB838030" s="19"/>
      <c r="AC838030" s="19"/>
      <c r="AD838030" s="19"/>
      <c r="AE838030" s="19"/>
      <c r="AF838030" s="19"/>
      <c r="AG838030" s="19"/>
      <c r="AH838030" s="19"/>
      <c r="AI838030" s="19"/>
      <c r="AJ838030" s="19"/>
      <c r="AK838030" s="19"/>
      <c r="AL838030" s="19"/>
      <c r="AM838030" s="19"/>
      <c r="AN838030" s="19"/>
      <c r="AO838030" s="19"/>
      <c r="AP838030"/>
    </row>
    <row r="838031" spans="1:42" s="116" customFormat="1" x14ac:dyDescent="0.3">
      <c r="A838031"/>
      <c r="B838031"/>
      <c r="C838031"/>
      <c r="D838031"/>
      <c r="E838031"/>
      <c r="F838031"/>
      <c r="G838031"/>
      <c r="H838031"/>
      <c r="I838031"/>
      <c r="J838031"/>
      <c r="K838031"/>
      <c r="L838031"/>
      <c r="M838031" s="115"/>
      <c r="N838031" s="115"/>
      <c r="O838031"/>
      <c r="P838031"/>
      <c r="Q838031"/>
      <c r="R838031" s="19"/>
      <c r="S838031" s="19"/>
      <c r="T838031"/>
      <c r="U838031" s="113"/>
      <c r="V838031" s="19"/>
      <c r="W838031" s="19"/>
      <c r="X838031" s="19"/>
      <c r="Y838031" s="19"/>
      <c r="Z838031" s="19"/>
      <c r="AA838031" s="19"/>
      <c r="AB838031" s="19"/>
      <c r="AC838031" s="19"/>
      <c r="AD838031" s="19"/>
      <c r="AE838031" s="19"/>
      <c r="AF838031" s="19"/>
      <c r="AG838031" s="19"/>
      <c r="AH838031" s="19"/>
      <c r="AI838031" s="19"/>
      <c r="AJ838031" s="19"/>
      <c r="AK838031" s="19"/>
      <c r="AL838031" s="19"/>
      <c r="AM838031" s="19"/>
      <c r="AN838031" s="19"/>
      <c r="AO838031" s="19"/>
      <c r="AP838031"/>
    </row>
    <row r="838032" spans="1:42" s="116" customFormat="1" x14ac:dyDescent="0.3">
      <c r="A838032"/>
      <c r="B838032"/>
      <c r="C838032"/>
      <c r="D838032"/>
      <c r="E838032"/>
      <c r="F838032"/>
      <c r="G838032"/>
      <c r="H838032"/>
      <c r="I838032"/>
      <c r="J838032"/>
      <c r="K838032"/>
      <c r="L838032"/>
      <c r="M838032" s="115"/>
      <c r="N838032" s="115"/>
      <c r="O838032"/>
      <c r="P838032"/>
      <c r="Q838032"/>
      <c r="R838032" s="19"/>
      <c r="S838032" s="19"/>
      <c r="T838032"/>
      <c r="U838032" s="113"/>
      <c r="V838032" s="19"/>
      <c r="W838032" s="19"/>
      <c r="X838032" s="19"/>
      <c r="Y838032" s="19"/>
      <c r="Z838032" s="19"/>
      <c r="AA838032" s="19"/>
      <c r="AB838032" s="19"/>
      <c r="AC838032" s="19"/>
      <c r="AD838032" s="19"/>
      <c r="AE838032" s="19"/>
      <c r="AF838032" s="19"/>
      <c r="AG838032" s="19"/>
      <c r="AH838032" s="19"/>
      <c r="AI838032" s="19"/>
      <c r="AJ838032" s="19"/>
      <c r="AK838032" s="19"/>
      <c r="AL838032" s="19"/>
      <c r="AM838032" s="19"/>
      <c r="AN838032" s="19"/>
      <c r="AO838032" s="19"/>
      <c r="AP838032"/>
    </row>
    <row r="838033" spans="1:42" s="116" customFormat="1" x14ac:dyDescent="0.3">
      <c r="A838033"/>
      <c r="B838033"/>
      <c r="C838033"/>
      <c r="D838033"/>
      <c r="E838033"/>
      <c r="F838033"/>
      <c r="G838033"/>
      <c r="H838033"/>
      <c r="I838033"/>
      <c r="J838033"/>
      <c r="K838033"/>
      <c r="L838033"/>
      <c r="M838033" s="115"/>
      <c r="N838033" s="115"/>
      <c r="O838033"/>
      <c r="P838033"/>
      <c r="Q838033"/>
      <c r="R838033" s="19"/>
      <c r="S838033" s="19"/>
      <c r="T838033"/>
      <c r="U838033" s="113"/>
      <c r="V838033" s="19"/>
      <c r="W838033" s="19"/>
      <c r="X838033" s="19"/>
      <c r="Y838033" s="19"/>
      <c r="Z838033" s="19"/>
      <c r="AA838033" s="19"/>
      <c r="AB838033" s="19"/>
      <c r="AC838033" s="19"/>
      <c r="AD838033" s="19"/>
      <c r="AE838033" s="19"/>
      <c r="AF838033" s="19"/>
      <c r="AG838033" s="19"/>
      <c r="AH838033" s="19"/>
      <c r="AI838033" s="19"/>
      <c r="AJ838033" s="19"/>
      <c r="AK838033" s="19"/>
      <c r="AL838033" s="19"/>
      <c r="AM838033" s="19"/>
      <c r="AN838033" s="19"/>
      <c r="AO838033" s="19"/>
      <c r="AP838033"/>
    </row>
    <row r="838034" spans="1:42" s="116" customFormat="1" x14ac:dyDescent="0.3">
      <c r="A838034"/>
      <c r="B838034"/>
      <c r="C838034"/>
      <c r="D838034"/>
      <c r="E838034"/>
      <c r="F838034"/>
      <c r="G838034"/>
      <c r="H838034"/>
      <c r="I838034"/>
      <c r="J838034"/>
      <c r="K838034"/>
      <c r="L838034"/>
      <c r="M838034" s="115"/>
      <c r="N838034" s="115"/>
      <c r="O838034"/>
      <c r="P838034"/>
      <c r="Q838034"/>
      <c r="R838034" s="19"/>
      <c r="S838034" s="19"/>
      <c r="T838034"/>
      <c r="U838034" s="113"/>
      <c r="V838034" s="19"/>
      <c r="W838034" s="19"/>
      <c r="X838034" s="19"/>
      <c r="Y838034" s="19"/>
      <c r="Z838034" s="19"/>
      <c r="AA838034" s="19"/>
      <c r="AB838034" s="19"/>
      <c r="AC838034" s="19"/>
      <c r="AD838034" s="19"/>
      <c r="AE838034" s="19"/>
      <c r="AF838034" s="19"/>
      <c r="AG838034" s="19"/>
      <c r="AH838034" s="19"/>
      <c r="AI838034" s="19"/>
      <c r="AJ838034" s="19"/>
      <c r="AK838034" s="19"/>
      <c r="AL838034" s="19"/>
      <c r="AM838034" s="19"/>
      <c r="AN838034" s="19"/>
      <c r="AO838034" s="19"/>
      <c r="AP838034"/>
    </row>
    <row r="838035" spans="1:42" s="116" customFormat="1" x14ac:dyDescent="0.3">
      <c r="A838035"/>
      <c r="B838035"/>
      <c r="C838035"/>
      <c r="D838035"/>
      <c r="E838035"/>
      <c r="F838035"/>
      <c r="G838035"/>
      <c r="H838035"/>
      <c r="I838035"/>
      <c r="J838035"/>
      <c r="K838035"/>
      <c r="L838035"/>
      <c r="M838035" s="115"/>
      <c r="N838035" s="115"/>
      <c r="O838035"/>
      <c r="P838035"/>
      <c r="Q838035"/>
      <c r="R838035" s="19"/>
      <c r="S838035" s="19"/>
      <c r="T838035"/>
      <c r="U838035" s="113"/>
      <c r="V838035" s="19"/>
      <c r="W838035" s="19"/>
      <c r="X838035" s="19"/>
      <c r="Y838035" s="19"/>
      <c r="Z838035" s="19"/>
      <c r="AA838035" s="19"/>
      <c r="AB838035" s="19"/>
      <c r="AC838035" s="19"/>
      <c r="AD838035" s="19"/>
      <c r="AE838035" s="19"/>
      <c r="AF838035" s="19"/>
      <c r="AG838035" s="19"/>
      <c r="AH838035" s="19"/>
      <c r="AI838035" s="19"/>
      <c r="AJ838035" s="19"/>
      <c r="AK838035" s="19"/>
      <c r="AL838035" s="19"/>
      <c r="AM838035" s="19"/>
      <c r="AN838035" s="19"/>
      <c r="AO838035" s="19"/>
      <c r="AP838035"/>
    </row>
    <row r="838036" spans="1:42" s="116" customFormat="1" x14ac:dyDescent="0.3">
      <c r="A838036"/>
      <c r="B838036"/>
      <c r="C838036"/>
      <c r="D838036"/>
      <c r="E838036"/>
      <c r="F838036"/>
      <c r="G838036"/>
      <c r="H838036"/>
      <c r="I838036"/>
      <c r="J838036"/>
      <c r="K838036"/>
      <c r="L838036"/>
      <c r="M838036" s="115"/>
      <c r="N838036" s="115"/>
      <c r="O838036"/>
      <c r="P838036"/>
      <c r="Q838036"/>
      <c r="R838036" s="19"/>
      <c r="S838036" s="19"/>
      <c r="T838036"/>
      <c r="U838036" s="113"/>
      <c r="V838036" s="19"/>
      <c r="W838036" s="19"/>
      <c r="X838036" s="19"/>
      <c r="Y838036" s="19"/>
      <c r="Z838036" s="19"/>
      <c r="AA838036" s="19"/>
      <c r="AB838036" s="19"/>
      <c r="AC838036" s="19"/>
      <c r="AD838036" s="19"/>
      <c r="AE838036" s="19"/>
      <c r="AF838036" s="19"/>
      <c r="AG838036" s="19"/>
      <c r="AH838036" s="19"/>
      <c r="AI838036" s="19"/>
      <c r="AJ838036" s="19"/>
      <c r="AK838036" s="19"/>
      <c r="AL838036" s="19"/>
      <c r="AM838036" s="19"/>
      <c r="AN838036" s="19"/>
      <c r="AO838036" s="19"/>
      <c r="AP838036"/>
    </row>
    <row r="838037" spans="1:42" s="116" customFormat="1" x14ac:dyDescent="0.3">
      <c r="A838037"/>
      <c r="B838037"/>
      <c r="C838037"/>
      <c r="D838037"/>
      <c r="E838037"/>
      <c r="F838037"/>
      <c r="G838037"/>
      <c r="H838037"/>
      <c r="I838037"/>
      <c r="J838037"/>
      <c r="K838037"/>
      <c r="L838037"/>
      <c r="M838037" s="115"/>
      <c r="N838037" s="115"/>
      <c r="O838037"/>
      <c r="P838037"/>
      <c r="Q838037"/>
      <c r="R838037" s="19"/>
      <c r="S838037" s="19"/>
      <c r="T838037"/>
      <c r="U838037" s="113"/>
      <c r="V838037" s="19"/>
      <c r="W838037" s="19"/>
      <c r="X838037" s="19"/>
      <c r="Y838037" s="19"/>
      <c r="Z838037" s="19"/>
      <c r="AA838037" s="19"/>
      <c r="AB838037" s="19"/>
      <c r="AC838037" s="19"/>
      <c r="AD838037" s="19"/>
      <c r="AE838037" s="19"/>
      <c r="AF838037" s="19"/>
      <c r="AG838037" s="19"/>
      <c r="AH838037" s="19"/>
      <c r="AI838037" s="19"/>
      <c r="AJ838037" s="19"/>
      <c r="AK838037" s="19"/>
      <c r="AL838037" s="19"/>
      <c r="AM838037" s="19"/>
      <c r="AN838037" s="19"/>
      <c r="AO838037" s="19"/>
      <c r="AP838037"/>
    </row>
    <row r="838038" spans="1:42" s="116" customFormat="1" x14ac:dyDescent="0.3">
      <c r="A838038"/>
      <c r="B838038"/>
      <c r="C838038"/>
      <c r="D838038"/>
      <c r="E838038"/>
      <c r="F838038"/>
      <c r="G838038"/>
      <c r="H838038"/>
      <c r="I838038"/>
      <c r="J838038"/>
      <c r="K838038"/>
      <c r="L838038"/>
      <c r="M838038" s="115"/>
      <c r="N838038" s="115"/>
      <c r="O838038"/>
      <c r="P838038"/>
      <c r="Q838038"/>
      <c r="R838038" s="19"/>
      <c r="S838038" s="19"/>
      <c r="T838038"/>
      <c r="U838038" s="113"/>
      <c r="V838038" s="19"/>
      <c r="W838038" s="19"/>
      <c r="X838038" s="19"/>
      <c r="Y838038" s="19"/>
      <c r="Z838038" s="19"/>
      <c r="AA838038" s="19"/>
      <c r="AB838038" s="19"/>
      <c r="AC838038" s="19"/>
      <c r="AD838038" s="19"/>
      <c r="AE838038" s="19"/>
      <c r="AF838038" s="19"/>
      <c r="AG838038" s="19"/>
      <c r="AH838038" s="19"/>
      <c r="AI838038" s="19"/>
      <c r="AJ838038" s="19"/>
      <c r="AK838038" s="19"/>
      <c r="AL838038" s="19"/>
      <c r="AM838038" s="19"/>
      <c r="AN838038" s="19"/>
      <c r="AO838038" s="19"/>
      <c r="AP838038"/>
    </row>
    <row r="838039" spans="1:42" s="116" customFormat="1" x14ac:dyDescent="0.3">
      <c r="A838039"/>
      <c r="B838039"/>
      <c r="C838039"/>
      <c r="D838039"/>
      <c r="E838039"/>
      <c r="F838039"/>
      <c r="G838039"/>
      <c r="H838039"/>
      <c r="I838039"/>
      <c r="J838039"/>
      <c r="K838039"/>
      <c r="L838039"/>
      <c r="M838039" s="115"/>
      <c r="N838039" s="115"/>
      <c r="O838039"/>
      <c r="P838039"/>
      <c r="Q838039"/>
      <c r="R838039" s="19"/>
      <c r="S838039" s="19"/>
      <c r="T838039"/>
      <c r="U838039" s="113"/>
      <c r="V838039" s="19"/>
      <c r="W838039" s="19"/>
      <c r="X838039" s="19"/>
      <c r="Y838039" s="19"/>
      <c r="Z838039" s="19"/>
      <c r="AA838039" s="19"/>
      <c r="AB838039" s="19"/>
      <c r="AC838039" s="19"/>
      <c r="AD838039" s="19"/>
      <c r="AE838039" s="19"/>
      <c r="AF838039" s="19"/>
      <c r="AG838039" s="19"/>
      <c r="AH838039" s="19"/>
      <c r="AI838039" s="19"/>
      <c r="AJ838039" s="19"/>
      <c r="AK838039" s="19"/>
      <c r="AL838039" s="19"/>
      <c r="AM838039" s="19"/>
      <c r="AN838039" s="19"/>
      <c r="AO838039" s="19"/>
      <c r="AP838039"/>
    </row>
    <row r="838040" spans="1:42" s="116" customFormat="1" x14ac:dyDescent="0.3">
      <c r="A838040"/>
      <c r="B838040"/>
      <c r="C838040"/>
      <c r="D838040"/>
      <c r="E838040"/>
      <c r="F838040"/>
      <c r="G838040"/>
      <c r="H838040"/>
      <c r="I838040"/>
      <c r="J838040"/>
      <c r="K838040"/>
      <c r="L838040"/>
      <c r="M838040" s="115"/>
      <c r="N838040" s="115"/>
      <c r="O838040"/>
      <c r="P838040"/>
      <c r="Q838040"/>
      <c r="R838040" s="19"/>
      <c r="S838040" s="19"/>
      <c r="T838040"/>
      <c r="U838040" s="113"/>
      <c r="V838040" s="19"/>
      <c r="W838040" s="19"/>
      <c r="X838040" s="19"/>
      <c r="Y838040" s="19"/>
      <c r="Z838040" s="19"/>
      <c r="AA838040" s="19"/>
      <c r="AB838040" s="19"/>
      <c r="AC838040" s="19"/>
      <c r="AD838040" s="19"/>
      <c r="AE838040" s="19"/>
      <c r="AF838040" s="19"/>
      <c r="AG838040" s="19"/>
      <c r="AH838040" s="19"/>
      <c r="AI838040" s="19"/>
      <c r="AJ838040" s="19"/>
      <c r="AK838040" s="19"/>
      <c r="AL838040" s="19"/>
      <c r="AM838040" s="19"/>
      <c r="AN838040" s="19"/>
      <c r="AO838040" s="19"/>
      <c r="AP838040"/>
    </row>
    <row r="838041" spans="1:42" s="116" customFormat="1" x14ac:dyDescent="0.3">
      <c r="A838041"/>
      <c r="B838041"/>
      <c r="C838041"/>
      <c r="D838041"/>
      <c r="E838041"/>
      <c r="F838041"/>
      <c r="G838041"/>
      <c r="H838041"/>
      <c r="I838041"/>
      <c r="J838041"/>
      <c r="K838041"/>
      <c r="L838041"/>
      <c r="M838041" s="115"/>
      <c r="N838041" s="115"/>
      <c r="O838041"/>
      <c r="P838041"/>
      <c r="Q838041"/>
      <c r="R838041" s="19"/>
      <c r="S838041" s="19"/>
      <c r="T838041"/>
      <c r="U838041" s="113"/>
      <c r="V838041" s="19"/>
      <c r="W838041" s="19"/>
      <c r="X838041" s="19"/>
      <c r="Y838041" s="19"/>
      <c r="Z838041" s="19"/>
      <c r="AA838041" s="19"/>
      <c r="AB838041" s="19"/>
      <c r="AC838041" s="19"/>
      <c r="AD838041" s="19"/>
      <c r="AE838041" s="19"/>
      <c r="AF838041" s="19"/>
      <c r="AG838041" s="19"/>
      <c r="AH838041" s="19"/>
      <c r="AI838041" s="19"/>
      <c r="AJ838041" s="19"/>
      <c r="AK838041" s="19"/>
      <c r="AL838041" s="19"/>
      <c r="AM838041" s="19"/>
      <c r="AN838041" s="19"/>
      <c r="AO838041" s="19"/>
      <c r="AP838041"/>
    </row>
    <row r="838042" spans="1:42" s="116" customFormat="1" x14ac:dyDescent="0.3">
      <c r="A838042"/>
      <c r="B838042"/>
      <c r="C838042"/>
      <c r="D838042"/>
      <c r="E838042"/>
      <c r="F838042"/>
      <c r="G838042"/>
      <c r="H838042"/>
      <c r="I838042"/>
      <c r="J838042"/>
      <c r="K838042"/>
      <c r="L838042"/>
      <c r="M838042" s="115"/>
      <c r="N838042" s="115"/>
      <c r="O838042"/>
      <c r="P838042"/>
      <c r="Q838042"/>
      <c r="R838042" s="19"/>
      <c r="S838042" s="19"/>
      <c r="T838042"/>
      <c r="U838042" s="113"/>
      <c r="V838042" s="19"/>
      <c r="W838042" s="19"/>
      <c r="X838042" s="19"/>
      <c r="Y838042" s="19"/>
      <c r="Z838042" s="19"/>
      <c r="AA838042" s="19"/>
      <c r="AB838042" s="19"/>
      <c r="AC838042" s="19"/>
      <c r="AD838042" s="19"/>
      <c r="AE838042" s="19"/>
      <c r="AF838042" s="19"/>
      <c r="AG838042" s="19"/>
      <c r="AH838042" s="19"/>
      <c r="AI838042" s="19"/>
      <c r="AJ838042" s="19"/>
      <c r="AK838042" s="19"/>
      <c r="AL838042" s="19"/>
      <c r="AM838042" s="19"/>
      <c r="AN838042" s="19"/>
      <c r="AO838042" s="19"/>
      <c r="AP838042"/>
    </row>
    <row r="838043" spans="1:42" s="116" customFormat="1" x14ac:dyDescent="0.3">
      <c r="A838043"/>
      <c r="B838043"/>
      <c r="C838043"/>
      <c r="D838043"/>
      <c r="E838043"/>
      <c r="F838043"/>
      <c r="G838043"/>
      <c r="H838043"/>
      <c r="I838043"/>
      <c r="J838043"/>
      <c r="K838043"/>
      <c r="L838043"/>
      <c r="M838043" s="115"/>
      <c r="N838043" s="115"/>
      <c r="O838043"/>
      <c r="P838043"/>
      <c r="Q838043"/>
      <c r="R838043" s="19"/>
      <c r="S838043" s="19"/>
      <c r="T838043"/>
      <c r="U838043" s="113"/>
      <c r="V838043" s="19"/>
      <c r="W838043" s="19"/>
      <c r="X838043" s="19"/>
      <c r="Y838043" s="19"/>
      <c r="Z838043" s="19"/>
      <c r="AA838043" s="19"/>
      <c r="AB838043" s="19"/>
      <c r="AC838043" s="19"/>
      <c r="AD838043" s="19"/>
      <c r="AE838043" s="19"/>
      <c r="AF838043" s="19"/>
      <c r="AG838043" s="19"/>
      <c r="AH838043" s="19"/>
      <c r="AI838043" s="19"/>
      <c r="AJ838043" s="19"/>
      <c r="AK838043" s="19"/>
      <c r="AL838043" s="19"/>
      <c r="AM838043" s="19"/>
      <c r="AN838043" s="19"/>
      <c r="AO838043" s="19"/>
      <c r="AP838043"/>
    </row>
    <row r="838044" spans="1:42" s="116" customFormat="1" x14ac:dyDescent="0.3">
      <c r="A838044"/>
      <c r="B838044"/>
      <c r="C838044"/>
      <c r="D838044"/>
      <c r="E838044"/>
      <c r="F838044"/>
      <c r="G838044"/>
      <c r="H838044"/>
      <c r="I838044"/>
      <c r="J838044"/>
      <c r="K838044"/>
      <c r="L838044"/>
      <c r="M838044" s="115"/>
      <c r="N838044" s="115"/>
      <c r="O838044"/>
      <c r="P838044"/>
      <c r="Q838044"/>
      <c r="R838044" s="19"/>
      <c r="S838044" s="19"/>
      <c r="T838044"/>
      <c r="U838044" s="113"/>
      <c r="V838044" s="19"/>
      <c r="W838044" s="19"/>
      <c r="X838044" s="19"/>
      <c r="Y838044" s="19"/>
      <c r="Z838044" s="19"/>
      <c r="AA838044" s="19"/>
      <c r="AB838044" s="19"/>
      <c r="AC838044" s="19"/>
      <c r="AD838044" s="19"/>
      <c r="AE838044" s="19"/>
      <c r="AF838044" s="19"/>
      <c r="AG838044" s="19"/>
      <c r="AH838044" s="19"/>
      <c r="AI838044" s="19"/>
      <c r="AJ838044" s="19"/>
      <c r="AK838044" s="19"/>
      <c r="AL838044" s="19"/>
      <c r="AM838044" s="19"/>
      <c r="AN838044" s="19"/>
      <c r="AO838044" s="19"/>
      <c r="AP838044"/>
    </row>
    <row r="838045" spans="1:42" s="116" customFormat="1" x14ac:dyDescent="0.3">
      <c r="A838045"/>
      <c r="B838045"/>
      <c r="C838045"/>
      <c r="D838045"/>
      <c r="E838045"/>
      <c r="F838045"/>
      <c r="G838045"/>
      <c r="H838045"/>
      <c r="I838045"/>
      <c r="J838045"/>
      <c r="K838045"/>
      <c r="L838045"/>
      <c r="M838045" s="115"/>
      <c r="N838045" s="115"/>
      <c r="O838045"/>
      <c r="P838045"/>
      <c r="Q838045"/>
      <c r="R838045" s="19"/>
      <c r="S838045" s="19"/>
      <c r="T838045"/>
      <c r="U838045" s="113"/>
      <c r="V838045" s="19"/>
      <c r="W838045" s="19"/>
      <c r="X838045" s="19"/>
      <c r="Y838045" s="19"/>
      <c r="Z838045" s="19"/>
      <c r="AA838045" s="19"/>
      <c r="AB838045" s="19"/>
      <c r="AC838045" s="19"/>
      <c r="AD838045" s="19"/>
      <c r="AE838045" s="19"/>
      <c r="AF838045" s="19"/>
      <c r="AG838045" s="19"/>
      <c r="AH838045" s="19"/>
      <c r="AI838045" s="19"/>
      <c r="AJ838045" s="19"/>
      <c r="AK838045" s="19"/>
      <c r="AL838045" s="19"/>
      <c r="AM838045" s="19"/>
      <c r="AN838045" s="19"/>
      <c r="AO838045" s="19"/>
      <c r="AP838045"/>
    </row>
    <row r="838046" spans="1:42" s="116" customFormat="1" x14ac:dyDescent="0.3">
      <c r="A838046"/>
      <c r="B838046"/>
      <c r="C838046"/>
      <c r="D838046"/>
      <c r="E838046"/>
      <c r="F838046"/>
      <c r="G838046"/>
      <c r="H838046"/>
      <c r="I838046"/>
      <c r="J838046"/>
      <c r="K838046"/>
      <c r="L838046"/>
      <c r="M838046" s="115"/>
      <c r="N838046" s="115"/>
      <c r="O838046"/>
      <c r="P838046"/>
      <c r="Q838046"/>
      <c r="R838046" s="19"/>
      <c r="S838046" s="19"/>
      <c r="T838046"/>
      <c r="U838046" s="113"/>
      <c r="V838046" s="19"/>
      <c r="W838046" s="19"/>
      <c r="X838046" s="19"/>
      <c r="Y838046" s="19"/>
      <c r="Z838046" s="19"/>
      <c r="AA838046" s="19"/>
      <c r="AB838046" s="19"/>
      <c r="AC838046" s="19"/>
      <c r="AD838046" s="19"/>
      <c r="AE838046" s="19"/>
      <c r="AF838046" s="19"/>
      <c r="AG838046" s="19"/>
      <c r="AH838046" s="19"/>
      <c r="AI838046" s="19"/>
      <c r="AJ838046" s="19"/>
      <c r="AK838046" s="19"/>
      <c r="AL838046" s="19"/>
      <c r="AM838046" s="19"/>
      <c r="AN838046" s="19"/>
      <c r="AO838046" s="19"/>
      <c r="AP838046"/>
    </row>
    <row r="838047" spans="1:42" s="116" customFormat="1" x14ac:dyDescent="0.3">
      <c r="A838047"/>
      <c r="B838047"/>
      <c r="C838047"/>
      <c r="D838047"/>
      <c r="E838047"/>
      <c r="F838047"/>
      <c r="G838047"/>
      <c r="H838047"/>
      <c r="I838047"/>
      <c r="J838047"/>
      <c r="K838047"/>
      <c r="L838047"/>
      <c r="M838047" s="115"/>
      <c r="N838047" s="115"/>
      <c r="O838047"/>
      <c r="P838047"/>
      <c r="Q838047"/>
      <c r="R838047" s="19"/>
      <c r="S838047" s="19"/>
      <c r="T838047"/>
      <c r="U838047" s="113"/>
      <c r="V838047" s="19"/>
      <c r="W838047" s="19"/>
      <c r="X838047" s="19"/>
      <c r="Y838047" s="19"/>
      <c r="Z838047" s="19"/>
      <c r="AA838047" s="19"/>
      <c r="AB838047" s="19"/>
      <c r="AC838047" s="19"/>
      <c r="AD838047" s="19"/>
      <c r="AE838047" s="19"/>
      <c r="AF838047" s="19"/>
      <c r="AG838047" s="19"/>
      <c r="AH838047" s="19"/>
      <c r="AI838047" s="19"/>
      <c r="AJ838047" s="19"/>
      <c r="AK838047" s="19"/>
      <c r="AL838047" s="19"/>
      <c r="AM838047" s="19"/>
      <c r="AN838047" s="19"/>
      <c r="AO838047" s="19"/>
      <c r="AP838047"/>
    </row>
    <row r="838048" spans="1:42" s="116" customFormat="1" x14ac:dyDescent="0.3">
      <c r="A838048"/>
      <c r="B838048"/>
      <c r="C838048"/>
      <c r="D838048"/>
      <c r="E838048"/>
      <c r="F838048"/>
      <c r="G838048"/>
      <c r="H838048"/>
      <c r="I838048"/>
      <c r="J838048"/>
      <c r="K838048"/>
      <c r="L838048"/>
      <c r="M838048" s="115"/>
      <c r="N838048" s="115"/>
      <c r="O838048"/>
      <c r="P838048"/>
      <c r="Q838048"/>
      <c r="R838048" s="19"/>
      <c r="S838048" s="19"/>
      <c r="T838048"/>
      <c r="U838048" s="113"/>
      <c r="V838048" s="19"/>
      <c r="W838048" s="19"/>
      <c r="X838048" s="19"/>
      <c r="Y838048" s="19"/>
      <c r="Z838048" s="19"/>
      <c r="AA838048" s="19"/>
      <c r="AB838048" s="19"/>
      <c r="AC838048" s="19"/>
      <c r="AD838048" s="19"/>
      <c r="AE838048" s="19"/>
      <c r="AF838048" s="19"/>
      <c r="AG838048" s="19"/>
      <c r="AH838048" s="19"/>
      <c r="AI838048" s="19"/>
      <c r="AJ838048" s="19"/>
      <c r="AK838048" s="19"/>
      <c r="AL838048" s="19"/>
      <c r="AM838048" s="19"/>
      <c r="AN838048" s="19"/>
      <c r="AO838048" s="19"/>
      <c r="AP838048"/>
    </row>
    <row r="838049" spans="1:42" s="116" customFormat="1" x14ac:dyDescent="0.3">
      <c r="A838049"/>
      <c r="B838049"/>
      <c r="C838049"/>
      <c r="D838049"/>
      <c r="E838049"/>
      <c r="F838049"/>
      <c r="G838049"/>
      <c r="H838049"/>
      <c r="I838049"/>
      <c r="J838049"/>
      <c r="K838049"/>
      <c r="L838049"/>
      <c r="M838049" s="115"/>
      <c r="N838049" s="115"/>
      <c r="O838049"/>
      <c r="P838049"/>
      <c r="Q838049"/>
      <c r="R838049" s="19"/>
      <c r="S838049" s="19"/>
      <c r="T838049"/>
      <c r="U838049" s="113"/>
      <c r="V838049" s="19"/>
      <c r="W838049" s="19"/>
      <c r="X838049" s="19"/>
      <c r="Y838049" s="19"/>
      <c r="Z838049" s="19"/>
      <c r="AA838049" s="19"/>
      <c r="AB838049" s="19"/>
      <c r="AC838049" s="19"/>
      <c r="AD838049" s="19"/>
      <c r="AE838049" s="19"/>
      <c r="AF838049" s="19"/>
      <c r="AG838049" s="19"/>
      <c r="AH838049" s="19"/>
      <c r="AI838049" s="19"/>
      <c r="AJ838049" s="19"/>
      <c r="AK838049" s="19"/>
      <c r="AL838049" s="19"/>
      <c r="AM838049" s="19"/>
      <c r="AN838049" s="19"/>
      <c r="AO838049" s="19"/>
      <c r="AP838049"/>
    </row>
    <row r="838050" spans="1:42" s="116" customFormat="1" x14ac:dyDescent="0.3">
      <c r="A838050"/>
      <c r="B838050"/>
      <c r="C838050"/>
      <c r="D838050"/>
      <c r="E838050"/>
      <c r="F838050"/>
      <c r="G838050"/>
      <c r="H838050"/>
      <c r="I838050"/>
      <c r="J838050"/>
      <c r="K838050"/>
      <c r="L838050"/>
      <c r="M838050" s="115"/>
      <c r="N838050" s="115"/>
      <c r="O838050"/>
      <c r="P838050"/>
      <c r="Q838050"/>
      <c r="R838050" s="19"/>
      <c r="S838050" s="19"/>
      <c r="T838050"/>
      <c r="U838050" s="113"/>
      <c r="V838050" s="19"/>
      <c r="W838050" s="19"/>
      <c r="X838050" s="19"/>
      <c r="Y838050" s="19"/>
      <c r="Z838050" s="19"/>
      <c r="AA838050" s="19"/>
      <c r="AB838050" s="19"/>
      <c r="AC838050" s="19"/>
      <c r="AD838050" s="19"/>
      <c r="AE838050" s="19"/>
      <c r="AF838050" s="19"/>
      <c r="AG838050" s="19"/>
      <c r="AH838050" s="19"/>
      <c r="AI838050" s="19"/>
      <c r="AJ838050" s="19"/>
      <c r="AK838050" s="19"/>
      <c r="AL838050" s="19"/>
      <c r="AM838050" s="19"/>
      <c r="AN838050" s="19"/>
      <c r="AO838050" s="19"/>
      <c r="AP838050"/>
    </row>
    <row r="838051" spans="1:42" s="116" customFormat="1" x14ac:dyDescent="0.3">
      <c r="A838051"/>
      <c r="B838051"/>
      <c r="C838051"/>
      <c r="D838051"/>
      <c r="E838051"/>
      <c r="F838051"/>
      <c r="G838051"/>
      <c r="H838051"/>
      <c r="I838051"/>
      <c r="J838051"/>
      <c r="K838051"/>
      <c r="L838051"/>
      <c r="M838051" s="115"/>
      <c r="N838051" s="115"/>
      <c r="O838051"/>
      <c r="P838051"/>
      <c r="Q838051"/>
      <c r="R838051" s="19"/>
      <c r="S838051" s="19"/>
      <c r="T838051"/>
      <c r="U838051" s="113"/>
      <c r="V838051" s="19"/>
      <c r="W838051" s="19"/>
      <c r="X838051" s="19"/>
      <c r="Y838051" s="19"/>
      <c r="Z838051" s="19"/>
      <c r="AA838051" s="19"/>
      <c r="AB838051" s="19"/>
      <c r="AC838051" s="19"/>
      <c r="AD838051" s="19"/>
      <c r="AE838051" s="19"/>
      <c r="AF838051" s="19"/>
      <c r="AG838051" s="19"/>
      <c r="AH838051" s="19"/>
      <c r="AI838051" s="19"/>
      <c r="AJ838051" s="19"/>
      <c r="AK838051" s="19"/>
      <c r="AL838051" s="19"/>
      <c r="AM838051" s="19"/>
      <c r="AN838051" s="19"/>
      <c r="AO838051" s="19"/>
      <c r="AP838051"/>
    </row>
    <row r="838052" spans="1:42" s="116" customFormat="1" x14ac:dyDescent="0.3">
      <c r="A838052"/>
      <c r="B838052"/>
      <c r="C838052"/>
      <c r="D838052"/>
      <c r="E838052"/>
      <c r="F838052"/>
      <c r="G838052"/>
      <c r="H838052"/>
      <c r="I838052"/>
      <c r="J838052"/>
      <c r="K838052"/>
      <c r="L838052"/>
      <c r="M838052" s="115"/>
      <c r="N838052" s="115"/>
      <c r="O838052"/>
      <c r="P838052"/>
      <c r="Q838052"/>
      <c r="R838052" s="19"/>
      <c r="S838052" s="19"/>
      <c r="T838052"/>
      <c r="U838052" s="113"/>
      <c r="V838052" s="19"/>
      <c r="W838052" s="19"/>
      <c r="X838052" s="19"/>
      <c r="Y838052" s="19"/>
      <c r="Z838052" s="19"/>
      <c r="AA838052" s="19"/>
      <c r="AB838052" s="19"/>
      <c r="AC838052" s="19"/>
      <c r="AD838052" s="19"/>
      <c r="AE838052" s="19"/>
      <c r="AF838052" s="19"/>
      <c r="AG838052" s="19"/>
      <c r="AH838052" s="19"/>
      <c r="AI838052" s="19"/>
      <c r="AJ838052" s="19"/>
      <c r="AK838052" s="19"/>
      <c r="AL838052" s="19"/>
      <c r="AM838052" s="19"/>
      <c r="AN838052" s="19"/>
      <c r="AO838052" s="19"/>
      <c r="AP838052"/>
    </row>
    <row r="838053" spans="1:42" s="116" customFormat="1" x14ac:dyDescent="0.3">
      <c r="A838053"/>
      <c r="B838053"/>
      <c r="C838053"/>
      <c r="D838053"/>
      <c r="E838053"/>
      <c r="F838053"/>
      <c r="G838053"/>
      <c r="H838053"/>
      <c r="I838053"/>
      <c r="J838053"/>
      <c r="K838053"/>
      <c r="L838053"/>
      <c r="M838053" s="115"/>
      <c r="N838053" s="115"/>
      <c r="O838053"/>
      <c r="P838053"/>
      <c r="Q838053"/>
      <c r="R838053" s="19"/>
      <c r="S838053" s="19"/>
      <c r="T838053"/>
      <c r="U838053" s="113"/>
      <c r="V838053" s="19"/>
      <c r="W838053" s="19"/>
      <c r="X838053" s="19"/>
      <c r="Y838053" s="19"/>
      <c r="Z838053" s="19"/>
      <c r="AA838053" s="19"/>
      <c r="AB838053" s="19"/>
      <c r="AC838053" s="19"/>
      <c r="AD838053" s="19"/>
      <c r="AE838053" s="19"/>
      <c r="AF838053" s="19"/>
      <c r="AG838053" s="19"/>
      <c r="AH838053" s="19"/>
      <c r="AI838053" s="19"/>
      <c r="AJ838053" s="19"/>
      <c r="AK838053" s="19"/>
      <c r="AL838053" s="19"/>
      <c r="AM838053" s="19"/>
      <c r="AN838053" s="19"/>
      <c r="AO838053" s="19"/>
      <c r="AP838053"/>
    </row>
    <row r="838054" spans="1:42" s="116" customFormat="1" x14ac:dyDescent="0.3">
      <c r="A838054"/>
      <c r="B838054"/>
      <c r="C838054"/>
      <c r="D838054"/>
      <c r="E838054"/>
      <c r="F838054"/>
      <c r="G838054"/>
      <c r="H838054"/>
      <c r="I838054"/>
      <c r="J838054"/>
      <c r="K838054"/>
      <c r="L838054"/>
      <c r="M838054" s="115"/>
      <c r="N838054" s="115"/>
      <c r="O838054"/>
      <c r="P838054"/>
      <c r="Q838054"/>
      <c r="R838054" s="19"/>
      <c r="S838054" s="19"/>
      <c r="T838054"/>
      <c r="U838054" s="113"/>
      <c r="V838054" s="19"/>
      <c r="W838054" s="19"/>
      <c r="X838054" s="19"/>
      <c r="Y838054" s="19"/>
      <c r="Z838054" s="19"/>
      <c r="AA838054" s="19"/>
      <c r="AB838054" s="19"/>
      <c r="AC838054" s="19"/>
      <c r="AD838054" s="19"/>
      <c r="AE838054" s="19"/>
      <c r="AF838054" s="19"/>
      <c r="AG838054" s="19"/>
      <c r="AH838054" s="19"/>
      <c r="AI838054" s="19"/>
      <c r="AJ838054" s="19"/>
      <c r="AK838054" s="19"/>
      <c r="AL838054" s="19"/>
      <c r="AM838054" s="19"/>
      <c r="AN838054" s="19"/>
      <c r="AO838054" s="19"/>
      <c r="AP838054"/>
    </row>
    <row r="838055" spans="1:42" s="116" customFormat="1" x14ac:dyDescent="0.3">
      <c r="A838055"/>
      <c r="B838055"/>
      <c r="C838055"/>
      <c r="D838055"/>
      <c r="E838055"/>
      <c r="F838055"/>
      <c r="G838055"/>
      <c r="H838055"/>
      <c r="I838055"/>
      <c r="J838055"/>
      <c r="K838055"/>
      <c r="L838055"/>
      <c r="M838055" s="115"/>
      <c r="N838055" s="115"/>
      <c r="O838055"/>
      <c r="P838055"/>
      <c r="Q838055"/>
      <c r="R838055" s="19"/>
      <c r="S838055" s="19"/>
      <c r="T838055"/>
      <c r="U838055" s="113"/>
      <c r="V838055" s="19"/>
      <c r="W838055" s="19"/>
      <c r="X838055" s="19"/>
      <c r="Y838055" s="19"/>
      <c r="Z838055" s="19"/>
      <c r="AA838055" s="19"/>
      <c r="AB838055" s="19"/>
      <c r="AC838055" s="19"/>
      <c r="AD838055" s="19"/>
      <c r="AE838055" s="19"/>
      <c r="AF838055" s="19"/>
      <c r="AG838055" s="19"/>
      <c r="AH838055" s="19"/>
      <c r="AI838055" s="19"/>
      <c r="AJ838055" s="19"/>
      <c r="AK838055" s="19"/>
      <c r="AL838055" s="19"/>
      <c r="AM838055" s="19"/>
      <c r="AN838055" s="19"/>
      <c r="AO838055" s="19"/>
      <c r="AP838055"/>
    </row>
    <row r="838056" spans="1:42" s="116" customFormat="1" x14ac:dyDescent="0.3">
      <c r="A838056"/>
      <c r="B838056"/>
      <c r="C838056"/>
      <c r="D838056"/>
      <c r="E838056"/>
      <c r="F838056"/>
      <c r="G838056"/>
      <c r="H838056"/>
      <c r="I838056"/>
      <c r="J838056"/>
      <c r="K838056"/>
      <c r="L838056"/>
      <c r="M838056" s="115"/>
      <c r="N838056" s="115"/>
      <c r="O838056"/>
      <c r="P838056"/>
      <c r="Q838056"/>
      <c r="R838056" s="19"/>
      <c r="S838056" s="19"/>
      <c r="T838056"/>
      <c r="U838056" s="113"/>
      <c r="V838056" s="19"/>
      <c r="W838056" s="19"/>
      <c r="X838056" s="19"/>
      <c r="Y838056" s="19"/>
      <c r="Z838056" s="19"/>
      <c r="AA838056" s="19"/>
      <c r="AB838056" s="19"/>
      <c r="AC838056" s="19"/>
      <c r="AD838056" s="19"/>
      <c r="AE838056" s="19"/>
      <c r="AF838056" s="19"/>
      <c r="AG838056" s="19"/>
      <c r="AH838056" s="19"/>
      <c r="AI838056" s="19"/>
      <c r="AJ838056" s="19"/>
      <c r="AK838056" s="19"/>
      <c r="AL838056" s="19"/>
      <c r="AM838056" s="19"/>
      <c r="AN838056" s="19"/>
      <c r="AO838056" s="19"/>
      <c r="AP838056"/>
    </row>
    <row r="838057" spans="1:42" s="116" customFormat="1" x14ac:dyDescent="0.3">
      <c r="A838057"/>
      <c r="B838057"/>
      <c r="C838057"/>
      <c r="D838057"/>
      <c r="E838057"/>
      <c r="F838057"/>
      <c r="G838057"/>
      <c r="H838057"/>
      <c r="I838057"/>
      <c r="J838057"/>
      <c r="K838057"/>
      <c r="L838057"/>
      <c r="M838057" s="115"/>
      <c r="N838057" s="115"/>
      <c r="O838057"/>
      <c r="P838057"/>
      <c r="Q838057"/>
      <c r="R838057" s="19"/>
      <c r="S838057" s="19"/>
      <c r="T838057"/>
      <c r="U838057" s="113"/>
      <c r="V838057" s="19"/>
      <c r="W838057" s="19"/>
      <c r="X838057" s="19"/>
      <c r="Y838057" s="19"/>
      <c r="Z838057" s="19"/>
      <c r="AA838057" s="19"/>
      <c r="AB838057" s="19"/>
      <c r="AC838057" s="19"/>
      <c r="AD838057" s="19"/>
      <c r="AE838057" s="19"/>
      <c r="AF838057" s="19"/>
      <c r="AG838057" s="19"/>
      <c r="AH838057" s="19"/>
      <c r="AI838057" s="19"/>
      <c r="AJ838057" s="19"/>
      <c r="AK838057" s="19"/>
      <c r="AL838057" s="19"/>
      <c r="AM838057" s="19"/>
      <c r="AN838057" s="19"/>
      <c r="AO838057" s="19"/>
      <c r="AP838057"/>
    </row>
    <row r="838058" spans="1:42" s="116" customFormat="1" x14ac:dyDescent="0.3">
      <c r="A838058"/>
      <c r="B838058"/>
      <c r="C838058"/>
      <c r="D838058"/>
      <c r="E838058"/>
      <c r="F838058"/>
      <c r="G838058"/>
      <c r="H838058"/>
      <c r="I838058"/>
      <c r="J838058"/>
      <c r="K838058"/>
      <c r="L838058"/>
      <c r="M838058" s="115"/>
      <c r="N838058" s="115"/>
      <c r="O838058"/>
      <c r="P838058"/>
      <c r="Q838058"/>
      <c r="R838058" s="19"/>
      <c r="S838058" s="19"/>
      <c r="T838058"/>
      <c r="U838058" s="113"/>
      <c r="V838058" s="19"/>
      <c r="W838058" s="19"/>
      <c r="X838058" s="19"/>
      <c r="Y838058" s="19"/>
      <c r="Z838058" s="19"/>
      <c r="AA838058" s="19"/>
      <c r="AB838058" s="19"/>
      <c r="AC838058" s="19"/>
      <c r="AD838058" s="19"/>
      <c r="AE838058" s="19"/>
      <c r="AF838058" s="19"/>
      <c r="AG838058" s="19"/>
      <c r="AH838058" s="19"/>
      <c r="AI838058" s="19"/>
      <c r="AJ838058" s="19"/>
      <c r="AK838058" s="19"/>
      <c r="AL838058" s="19"/>
      <c r="AM838058" s="19"/>
      <c r="AN838058" s="19"/>
      <c r="AO838058" s="19"/>
      <c r="AP838058"/>
    </row>
    <row r="838059" spans="1:42" s="116" customFormat="1" x14ac:dyDescent="0.3">
      <c r="A838059"/>
      <c r="B838059"/>
      <c r="C838059"/>
      <c r="D838059"/>
      <c r="E838059"/>
      <c r="F838059"/>
      <c r="G838059"/>
      <c r="H838059"/>
      <c r="I838059"/>
      <c r="J838059"/>
      <c r="K838059"/>
      <c r="L838059"/>
      <c r="M838059" s="115"/>
      <c r="N838059" s="115"/>
      <c r="O838059"/>
      <c r="P838059"/>
      <c r="Q838059"/>
      <c r="R838059" s="19"/>
      <c r="S838059" s="19"/>
      <c r="T838059"/>
      <c r="U838059" s="113"/>
      <c r="V838059" s="19"/>
      <c r="W838059" s="19"/>
      <c r="X838059" s="19"/>
      <c r="Y838059" s="19"/>
      <c r="Z838059" s="19"/>
      <c r="AA838059" s="19"/>
      <c r="AB838059" s="19"/>
      <c r="AC838059" s="19"/>
      <c r="AD838059" s="19"/>
      <c r="AE838059" s="19"/>
      <c r="AF838059" s="19"/>
      <c r="AG838059" s="19"/>
      <c r="AH838059" s="19"/>
      <c r="AI838059" s="19"/>
      <c r="AJ838059" s="19"/>
      <c r="AK838059" s="19"/>
      <c r="AL838059" s="19"/>
      <c r="AM838059" s="19"/>
      <c r="AN838059" s="19"/>
      <c r="AO838059" s="19"/>
      <c r="AP838059"/>
    </row>
    <row r="838060" spans="1:42" s="116" customFormat="1" x14ac:dyDescent="0.3">
      <c r="A838060"/>
      <c r="B838060"/>
      <c r="C838060"/>
      <c r="D838060"/>
      <c r="E838060"/>
      <c r="F838060"/>
      <c r="G838060"/>
      <c r="H838060"/>
      <c r="I838060"/>
      <c r="J838060"/>
      <c r="K838060"/>
      <c r="L838060"/>
      <c r="M838060" s="115"/>
      <c r="N838060" s="115"/>
      <c r="O838060"/>
      <c r="P838060"/>
      <c r="Q838060"/>
      <c r="R838060" s="19"/>
      <c r="S838060" s="19"/>
      <c r="T838060"/>
      <c r="U838060" s="113"/>
      <c r="V838060" s="19"/>
      <c r="W838060" s="19"/>
      <c r="X838060" s="19"/>
      <c r="Y838060" s="19"/>
      <c r="Z838060" s="19"/>
      <c r="AA838060" s="19"/>
      <c r="AB838060" s="19"/>
      <c r="AC838060" s="19"/>
      <c r="AD838060" s="19"/>
      <c r="AE838060" s="19"/>
      <c r="AF838060" s="19"/>
      <c r="AG838060" s="19"/>
      <c r="AH838060" s="19"/>
      <c r="AI838060" s="19"/>
      <c r="AJ838060" s="19"/>
      <c r="AK838060" s="19"/>
      <c r="AL838060" s="19"/>
      <c r="AM838060" s="19"/>
      <c r="AN838060" s="19"/>
      <c r="AO838060" s="19"/>
      <c r="AP838060"/>
    </row>
    <row r="838061" spans="1:42" s="116" customFormat="1" x14ac:dyDescent="0.3">
      <c r="A838061"/>
      <c r="B838061"/>
      <c r="C838061"/>
      <c r="D838061"/>
      <c r="E838061"/>
      <c r="F838061"/>
      <c r="G838061"/>
      <c r="H838061"/>
      <c r="I838061"/>
      <c r="J838061"/>
      <c r="K838061"/>
      <c r="L838061"/>
      <c r="M838061" s="115"/>
      <c r="N838061" s="115"/>
      <c r="O838061"/>
      <c r="P838061"/>
      <c r="Q838061"/>
      <c r="R838061" s="19"/>
      <c r="S838061" s="19"/>
      <c r="T838061"/>
      <c r="U838061" s="113"/>
      <c r="V838061" s="19"/>
      <c r="W838061" s="19"/>
      <c r="X838061" s="19"/>
      <c r="Y838061" s="19"/>
      <c r="Z838061" s="19"/>
      <c r="AA838061" s="19"/>
      <c r="AB838061" s="19"/>
      <c r="AC838061" s="19"/>
      <c r="AD838061" s="19"/>
      <c r="AE838061" s="19"/>
      <c r="AF838061" s="19"/>
      <c r="AG838061" s="19"/>
      <c r="AH838061" s="19"/>
      <c r="AI838061" s="19"/>
      <c r="AJ838061" s="19"/>
      <c r="AK838061" s="19"/>
      <c r="AL838061" s="19"/>
      <c r="AM838061" s="19"/>
      <c r="AN838061" s="19"/>
      <c r="AO838061" s="19"/>
      <c r="AP838061"/>
    </row>
    <row r="838062" spans="1:42" s="116" customFormat="1" x14ac:dyDescent="0.3">
      <c r="A838062"/>
      <c r="B838062"/>
      <c r="C838062"/>
      <c r="D838062"/>
      <c r="E838062"/>
      <c r="F838062"/>
      <c r="G838062"/>
      <c r="H838062"/>
      <c r="I838062"/>
      <c r="J838062"/>
      <c r="K838062"/>
      <c r="L838062"/>
      <c r="M838062" s="115"/>
      <c r="N838062" s="115"/>
      <c r="O838062"/>
      <c r="P838062"/>
      <c r="Q838062"/>
      <c r="R838062" s="19"/>
      <c r="S838062" s="19"/>
      <c r="T838062"/>
      <c r="U838062" s="113"/>
      <c r="V838062" s="19"/>
      <c r="W838062" s="19"/>
      <c r="X838062" s="19"/>
      <c r="Y838062" s="19"/>
      <c r="Z838062" s="19"/>
      <c r="AA838062" s="19"/>
      <c r="AB838062" s="19"/>
      <c r="AC838062" s="19"/>
      <c r="AD838062" s="19"/>
      <c r="AE838062" s="19"/>
      <c r="AF838062" s="19"/>
      <c r="AG838062" s="19"/>
      <c r="AH838062" s="19"/>
      <c r="AI838062" s="19"/>
      <c r="AJ838062" s="19"/>
      <c r="AK838062" s="19"/>
      <c r="AL838062" s="19"/>
      <c r="AM838062" s="19"/>
      <c r="AN838062" s="19"/>
      <c r="AO838062" s="19"/>
      <c r="AP838062"/>
    </row>
    <row r="838063" spans="1:42" s="116" customFormat="1" x14ac:dyDescent="0.3">
      <c r="A838063"/>
      <c r="B838063"/>
      <c r="C838063"/>
      <c r="D838063"/>
      <c r="E838063"/>
      <c r="F838063"/>
      <c r="G838063"/>
      <c r="H838063"/>
      <c r="I838063"/>
      <c r="J838063"/>
      <c r="K838063"/>
      <c r="L838063"/>
      <c r="M838063" s="115"/>
      <c r="N838063" s="115"/>
      <c r="O838063"/>
      <c r="P838063"/>
      <c r="Q838063"/>
      <c r="R838063" s="19"/>
      <c r="S838063" s="19"/>
      <c r="T838063"/>
      <c r="U838063" s="113"/>
      <c r="V838063" s="19"/>
      <c r="W838063" s="19"/>
      <c r="X838063" s="19"/>
      <c r="Y838063" s="19"/>
      <c r="Z838063" s="19"/>
      <c r="AA838063" s="19"/>
      <c r="AB838063" s="19"/>
      <c r="AC838063" s="19"/>
      <c r="AD838063" s="19"/>
      <c r="AE838063" s="19"/>
      <c r="AF838063" s="19"/>
      <c r="AG838063" s="19"/>
      <c r="AH838063" s="19"/>
      <c r="AI838063" s="19"/>
      <c r="AJ838063" s="19"/>
      <c r="AK838063" s="19"/>
      <c r="AL838063" s="19"/>
      <c r="AM838063" s="19"/>
      <c r="AN838063" s="19"/>
      <c r="AO838063" s="19"/>
      <c r="AP838063"/>
    </row>
    <row r="838064" spans="1:42" s="116" customFormat="1" x14ac:dyDescent="0.3">
      <c r="A838064"/>
      <c r="B838064"/>
      <c r="C838064"/>
      <c r="D838064"/>
      <c r="E838064"/>
      <c r="F838064"/>
      <c r="G838064"/>
      <c r="H838064"/>
      <c r="I838064"/>
      <c r="J838064"/>
      <c r="K838064"/>
      <c r="L838064"/>
      <c r="M838064" s="115"/>
      <c r="N838064" s="115"/>
      <c r="O838064"/>
      <c r="P838064"/>
      <c r="Q838064"/>
      <c r="R838064" s="19"/>
      <c r="S838064" s="19"/>
      <c r="T838064"/>
      <c r="U838064" s="113"/>
      <c r="V838064" s="19"/>
      <c r="W838064" s="19"/>
      <c r="X838064" s="19"/>
      <c r="Y838064" s="19"/>
      <c r="Z838064" s="19"/>
      <c r="AA838064" s="19"/>
      <c r="AB838064" s="19"/>
      <c r="AC838064" s="19"/>
      <c r="AD838064" s="19"/>
      <c r="AE838064" s="19"/>
      <c r="AF838064" s="19"/>
      <c r="AG838064" s="19"/>
      <c r="AH838064" s="19"/>
      <c r="AI838064" s="19"/>
      <c r="AJ838064" s="19"/>
      <c r="AK838064" s="19"/>
      <c r="AL838064" s="19"/>
      <c r="AM838064" s="19"/>
      <c r="AN838064" s="19"/>
      <c r="AO838064" s="19"/>
      <c r="AP838064"/>
    </row>
    <row r="838065" spans="1:42" s="116" customFormat="1" x14ac:dyDescent="0.3">
      <c r="A838065"/>
      <c r="B838065"/>
      <c r="C838065"/>
      <c r="D838065"/>
      <c r="E838065"/>
      <c r="F838065"/>
      <c r="G838065"/>
      <c r="H838065"/>
      <c r="I838065"/>
      <c r="J838065"/>
      <c r="K838065"/>
      <c r="L838065"/>
      <c r="M838065" s="115"/>
      <c r="N838065" s="115"/>
      <c r="O838065"/>
      <c r="P838065"/>
      <c r="Q838065"/>
      <c r="R838065" s="19"/>
      <c r="S838065" s="19"/>
      <c r="T838065"/>
      <c r="U838065" s="113"/>
      <c r="V838065" s="19"/>
      <c r="W838065" s="19"/>
      <c r="X838065" s="19"/>
      <c r="Y838065" s="19"/>
      <c r="Z838065" s="19"/>
      <c r="AA838065" s="19"/>
      <c r="AB838065" s="19"/>
      <c r="AC838065" s="19"/>
      <c r="AD838065" s="19"/>
      <c r="AE838065" s="19"/>
      <c r="AF838065" s="19"/>
      <c r="AG838065" s="19"/>
      <c r="AH838065" s="19"/>
      <c r="AI838065" s="19"/>
      <c r="AJ838065" s="19"/>
      <c r="AK838065" s="19"/>
      <c r="AL838065" s="19"/>
      <c r="AM838065" s="19"/>
      <c r="AN838065" s="19"/>
      <c r="AO838065" s="19"/>
      <c r="AP838065"/>
    </row>
    <row r="838066" spans="1:42" s="116" customFormat="1" x14ac:dyDescent="0.3">
      <c r="A838066"/>
      <c r="B838066"/>
      <c r="C838066"/>
      <c r="D838066"/>
      <c r="E838066"/>
      <c r="F838066"/>
      <c r="G838066"/>
      <c r="H838066"/>
      <c r="I838066"/>
      <c r="J838066"/>
      <c r="K838066"/>
      <c r="L838066"/>
      <c r="M838066" s="115"/>
      <c r="N838066" s="115"/>
      <c r="O838066"/>
      <c r="P838066"/>
      <c r="Q838066"/>
      <c r="R838066" s="19"/>
      <c r="S838066" s="19"/>
      <c r="T838066"/>
      <c r="U838066" s="113"/>
      <c r="V838066" s="19"/>
      <c r="W838066" s="19"/>
      <c r="X838066" s="19"/>
      <c r="Y838066" s="19"/>
      <c r="Z838066" s="19"/>
      <c r="AA838066" s="19"/>
      <c r="AB838066" s="19"/>
      <c r="AC838066" s="19"/>
      <c r="AD838066" s="19"/>
      <c r="AE838066" s="19"/>
      <c r="AF838066" s="19"/>
      <c r="AG838066" s="19"/>
      <c r="AH838066" s="19"/>
      <c r="AI838066" s="19"/>
      <c r="AJ838066" s="19"/>
      <c r="AK838066" s="19"/>
      <c r="AL838066" s="19"/>
      <c r="AM838066" s="19"/>
      <c r="AN838066" s="19"/>
      <c r="AO838066" s="19"/>
      <c r="AP838066"/>
    </row>
    <row r="838067" spans="1:42" s="116" customFormat="1" x14ac:dyDescent="0.3">
      <c r="A838067"/>
      <c r="B838067"/>
      <c r="C838067"/>
      <c r="D838067"/>
      <c r="E838067"/>
      <c r="F838067"/>
      <c r="G838067"/>
      <c r="H838067"/>
      <c r="I838067"/>
      <c r="J838067"/>
      <c r="K838067"/>
      <c r="L838067"/>
      <c r="M838067" s="115"/>
      <c r="N838067" s="115"/>
      <c r="O838067"/>
      <c r="P838067"/>
      <c r="Q838067"/>
      <c r="R838067" s="19"/>
      <c r="S838067" s="19"/>
      <c r="T838067"/>
      <c r="U838067" s="113"/>
      <c r="V838067" s="19"/>
      <c r="W838067" s="19"/>
      <c r="X838067" s="19"/>
      <c r="Y838067" s="19"/>
      <c r="Z838067" s="19"/>
      <c r="AA838067" s="19"/>
      <c r="AB838067" s="19"/>
      <c r="AC838067" s="19"/>
      <c r="AD838067" s="19"/>
      <c r="AE838067" s="19"/>
      <c r="AF838067" s="19"/>
      <c r="AG838067" s="19"/>
      <c r="AH838067" s="19"/>
      <c r="AI838067" s="19"/>
      <c r="AJ838067" s="19"/>
      <c r="AK838067" s="19"/>
      <c r="AL838067" s="19"/>
      <c r="AM838067" s="19"/>
      <c r="AN838067" s="19"/>
      <c r="AO838067" s="19"/>
      <c r="AP838067"/>
    </row>
    <row r="838068" spans="1:42" s="116" customFormat="1" x14ac:dyDescent="0.3">
      <c r="A838068"/>
      <c r="B838068"/>
      <c r="C838068"/>
      <c r="D838068"/>
      <c r="E838068"/>
      <c r="F838068"/>
      <c r="G838068"/>
      <c r="H838068"/>
      <c r="I838068"/>
      <c r="J838068"/>
      <c r="K838068"/>
      <c r="L838068"/>
      <c r="M838068" s="115"/>
      <c r="N838068" s="115"/>
      <c r="O838068"/>
      <c r="P838068"/>
      <c r="Q838068"/>
      <c r="R838068" s="19"/>
      <c r="S838068" s="19"/>
      <c r="T838068"/>
      <c r="U838068" s="113"/>
      <c r="V838068" s="19"/>
      <c r="W838068" s="19"/>
      <c r="X838068" s="19"/>
      <c r="Y838068" s="19"/>
      <c r="Z838068" s="19"/>
      <c r="AA838068" s="19"/>
      <c r="AB838068" s="19"/>
      <c r="AC838068" s="19"/>
      <c r="AD838068" s="19"/>
      <c r="AE838068" s="19"/>
      <c r="AF838068" s="19"/>
      <c r="AG838068" s="19"/>
      <c r="AH838068" s="19"/>
      <c r="AI838068" s="19"/>
      <c r="AJ838068" s="19"/>
      <c r="AK838068" s="19"/>
      <c r="AL838068" s="19"/>
      <c r="AM838068" s="19"/>
      <c r="AN838068" s="19"/>
      <c r="AO838068" s="19"/>
      <c r="AP838068"/>
    </row>
    <row r="838069" spans="1:42" s="116" customFormat="1" x14ac:dyDescent="0.3">
      <c r="A838069"/>
      <c r="B838069"/>
      <c r="C838069"/>
      <c r="D838069"/>
      <c r="E838069"/>
      <c r="F838069"/>
      <c r="G838069"/>
      <c r="H838069"/>
      <c r="I838069"/>
      <c r="J838069"/>
      <c r="K838069"/>
      <c r="L838069"/>
      <c r="M838069" s="115"/>
      <c r="N838069" s="115"/>
      <c r="O838069"/>
      <c r="P838069"/>
      <c r="Q838069"/>
      <c r="R838069" s="19"/>
      <c r="S838069" s="19"/>
      <c r="T838069"/>
      <c r="U838069" s="113"/>
      <c r="V838069" s="19"/>
      <c r="W838069" s="19"/>
      <c r="X838069" s="19"/>
      <c r="Y838069" s="19"/>
      <c r="Z838069" s="19"/>
      <c r="AA838069" s="19"/>
      <c r="AB838069" s="19"/>
      <c r="AC838069" s="19"/>
      <c r="AD838069" s="19"/>
      <c r="AE838069" s="19"/>
      <c r="AF838069" s="19"/>
      <c r="AG838069" s="19"/>
      <c r="AH838069" s="19"/>
      <c r="AI838069" s="19"/>
      <c r="AJ838069" s="19"/>
      <c r="AK838069" s="19"/>
      <c r="AL838069" s="19"/>
      <c r="AM838069" s="19"/>
      <c r="AN838069" s="19"/>
      <c r="AO838069" s="19"/>
      <c r="AP838069"/>
    </row>
    <row r="838070" spans="1:42" s="116" customFormat="1" x14ac:dyDescent="0.3">
      <c r="A838070"/>
      <c r="B838070"/>
      <c r="C838070"/>
      <c r="D838070"/>
      <c r="E838070"/>
      <c r="F838070"/>
      <c r="G838070"/>
      <c r="H838070"/>
      <c r="I838070"/>
      <c r="J838070"/>
      <c r="K838070"/>
      <c r="L838070"/>
      <c r="M838070" s="115"/>
      <c r="N838070" s="115"/>
      <c r="O838070"/>
      <c r="P838070"/>
      <c r="Q838070"/>
      <c r="R838070" s="19"/>
      <c r="S838070" s="19"/>
      <c r="T838070"/>
      <c r="U838070" s="113"/>
      <c r="V838070" s="19"/>
      <c r="W838070" s="19"/>
      <c r="X838070" s="19"/>
      <c r="Y838070" s="19"/>
      <c r="Z838070" s="19"/>
      <c r="AA838070" s="19"/>
      <c r="AB838070" s="19"/>
      <c r="AC838070" s="19"/>
      <c r="AD838070" s="19"/>
      <c r="AE838070" s="19"/>
      <c r="AF838070" s="19"/>
      <c r="AG838070" s="19"/>
      <c r="AH838070" s="19"/>
      <c r="AI838070" s="19"/>
      <c r="AJ838070" s="19"/>
      <c r="AK838070" s="19"/>
      <c r="AL838070" s="19"/>
      <c r="AM838070" s="19"/>
      <c r="AN838070" s="19"/>
      <c r="AO838070" s="19"/>
      <c r="AP838070"/>
    </row>
    <row r="838071" spans="1:42" s="116" customFormat="1" x14ac:dyDescent="0.3">
      <c r="A838071"/>
      <c r="B838071"/>
      <c r="C838071"/>
      <c r="D838071"/>
      <c r="E838071"/>
      <c r="F838071"/>
      <c r="G838071"/>
      <c r="H838071"/>
      <c r="I838071"/>
      <c r="J838071"/>
      <c r="K838071"/>
      <c r="L838071"/>
      <c r="M838071" s="115"/>
      <c r="N838071" s="115"/>
      <c r="O838071"/>
      <c r="P838071"/>
      <c r="Q838071"/>
      <c r="R838071" s="19"/>
      <c r="S838071" s="19"/>
      <c r="T838071"/>
      <c r="U838071" s="113"/>
      <c r="V838071" s="19"/>
      <c r="W838071" s="19"/>
      <c r="X838071" s="19"/>
      <c r="Y838071" s="19"/>
      <c r="Z838071" s="19"/>
      <c r="AA838071" s="19"/>
      <c r="AB838071" s="19"/>
      <c r="AC838071" s="19"/>
      <c r="AD838071" s="19"/>
      <c r="AE838071" s="19"/>
      <c r="AF838071" s="19"/>
      <c r="AG838071" s="19"/>
      <c r="AH838071" s="19"/>
      <c r="AI838071" s="19"/>
      <c r="AJ838071" s="19"/>
      <c r="AK838071" s="19"/>
      <c r="AL838071" s="19"/>
      <c r="AM838071" s="19"/>
      <c r="AN838071" s="19"/>
      <c r="AO838071" s="19"/>
      <c r="AP838071"/>
    </row>
    <row r="838072" spans="1:42" s="116" customFormat="1" x14ac:dyDescent="0.3">
      <c r="A838072"/>
      <c r="B838072"/>
      <c r="C838072"/>
      <c r="D838072"/>
      <c r="E838072"/>
      <c r="F838072"/>
      <c r="G838072"/>
      <c r="H838072"/>
      <c r="I838072"/>
      <c r="J838072"/>
      <c r="K838072"/>
      <c r="L838072"/>
      <c r="M838072" s="115"/>
      <c r="N838072" s="115"/>
      <c r="O838072"/>
      <c r="P838072"/>
      <c r="Q838072"/>
      <c r="R838072" s="19"/>
      <c r="S838072" s="19"/>
      <c r="T838072"/>
      <c r="U838072" s="113"/>
      <c r="V838072" s="19"/>
      <c r="W838072" s="19"/>
      <c r="X838072" s="19"/>
      <c r="Y838072" s="19"/>
      <c r="Z838072" s="19"/>
      <c r="AA838072" s="19"/>
      <c r="AB838072" s="19"/>
      <c r="AC838072" s="19"/>
      <c r="AD838072" s="19"/>
      <c r="AE838072" s="19"/>
      <c r="AF838072" s="19"/>
      <c r="AG838072" s="19"/>
      <c r="AH838072" s="19"/>
      <c r="AI838072" s="19"/>
      <c r="AJ838072" s="19"/>
      <c r="AK838072" s="19"/>
      <c r="AL838072" s="19"/>
      <c r="AM838072" s="19"/>
      <c r="AN838072" s="19"/>
      <c r="AO838072" s="19"/>
      <c r="AP838072"/>
    </row>
    <row r="838073" spans="1:42" s="116" customFormat="1" x14ac:dyDescent="0.3">
      <c r="A838073"/>
      <c r="B838073"/>
      <c r="C838073"/>
      <c r="D838073"/>
      <c r="E838073"/>
      <c r="F838073"/>
      <c r="G838073"/>
      <c r="H838073"/>
      <c r="I838073"/>
      <c r="J838073"/>
      <c r="K838073"/>
      <c r="L838073"/>
      <c r="M838073" s="115"/>
      <c r="N838073" s="115"/>
      <c r="O838073"/>
      <c r="P838073"/>
      <c r="Q838073"/>
      <c r="R838073" s="19"/>
      <c r="S838073" s="19"/>
      <c r="T838073"/>
      <c r="U838073" s="113"/>
      <c r="V838073" s="19"/>
      <c r="W838073" s="19"/>
      <c r="X838073" s="19"/>
      <c r="Y838073" s="19"/>
      <c r="Z838073" s="19"/>
      <c r="AA838073" s="19"/>
      <c r="AB838073" s="19"/>
      <c r="AC838073" s="19"/>
      <c r="AD838073" s="19"/>
      <c r="AE838073" s="19"/>
      <c r="AF838073" s="19"/>
      <c r="AG838073" s="19"/>
      <c r="AH838073" s="19"/>
      <c r="AI838073" s="19"/>
      <c r="AJ838073" s="19"/>
      <c r="AK838073" s="19"/>
      <c r="AL838073" s="19"/>
      <c r="AM838073" s="19"/>
      <c r="AN838073" s="19"/>
      <c r="AO838073" s="19"/>
      <c r="AP838073"/>
    </row>
    <row r="838074" spans="1:42" s="116" customFormat="1" x14ac:dyDescent="0.3">
      <c r="A838074"/>
      <c r="B838074"/>
      <c r="C838074"/>
      <c r="D838074"/>
      <c r="E838074"/>
      <c r="F838074"/>
      <c r="G838074"/>
      <c r="H838074"/>
      <c r="I838074"/>
      <c r="J838074"/>
      <c r="K838074"/>
      <c r="L838074"/>
      <c r="M838074" s="115"/>
      <c r="N838074" s="115"/>
      <c r="O838074"/>
      <c r="P838074"/>
      <c r="Q838074"/>
      <c r="R838074" s="19"/>
      <c r="S838074" s="19"/>
      <c r="T838074"/>
      <c r="U838074" s="113"/>
      <c r="V838074" s="19"/>
      <c r="W838074" s="19"/>
      <c r="X838074" s="19"/>
      <c r="Y838074" s="19"/>
      <c r="Z838074" s="19"/>
      <c r="AA838074" s="19"/>
      <c r="AB838074" s="19"/>
      <c r="AC838074" s="19"/>
      <c r="AD838074" s="19"/>
      <c r="AE838074" s="19"/>
      <c r="AF838074" s="19"/>
      <c r="AG838074" s="19"/>
      <c r="AH838074" s="19"/>
      <c r="AI838074" s="19"/>
      <c r="AJ838074" s="19"/>
      <c r="AK838074" s="19"/>
      <c r="AL838074" s="19"/>
      <c r="AM838074" s="19"/>
      <c r="AN838074" s="19"/>
      <c r="AO838074" s="19"/>
      <c r="AP838074"/>
    </row>
    <row r="838075" spans="1:42" s="116" customFormat="1" x14ac:dyDescent="0.3">
      <c r="A838075"/>
      <c r="B838075"/>
      <c r="C838075"/>
      <c r="D838075"/>
      <c r="E838075"/>
      <c r="F838075"/>
      <c r="G838075"/>
      <c r="H838075"/>
      <c r="I838075"/>
      <c r="J838075"/>
      <c r="K838075"/>
      <c r="L838075"/>
      <c r="M838075" s="115"/>
      <c r="N838075" s="115"/>
      <c r="O838075"/>
      <c r="P838075"/>
      <c r="Q838075"/>
      <c r="R838075" s="19"/>
      <c r="S838075" s="19"/>
      <c r="T838075"/>
      <c r="U838075" s="113"/>
      <c r="V838075" s="19"/>
      <c r="W838075" s="19"/>
      <c r="X838075" s="19"/>
      <c r="Y838075" s="19"/>
      <c r="Z838075" s="19"/>
      <c r="AA838075" s="19"/>
      <c r="AB838075" s="19"/>
      <c r="AC838075" s="19"/>
      <c r="AD838075" s="19"/>
      <c r="AE838075" s="19"/>
      <c r="AF838075" s="19"/>
      <c r="AG838075" s="19"/>
      <c r="AH838075" s="19"/>
      <c r="AI838075" s="19"/>
      <c r="AJ838075" s="19"/>
      <c r="AK838075" s="19"/>
      <c r="AL838075" s="19"/>
      <c r="AM838075" s="19"/>
      <c r="AN838075" s="19"/>
      <c r="AO838075" s="19"/>
      <c r="AP838075"/>
    </row>
    <row r="838076" spans="1:42" s="116" customFormat="1" x14ac:dyDescent="0.3">
      <c r="A838076"/>
      <c r="B838076"/>
      <c r="C838076"/>
      <c r="D838076"/>
      <c r="E838076"/>
      <c r="F838076"/>
      <c r="G838076"/>
      <c r="H838076"/>
      <c r="I838076"/>
      <c r="J838076"/>
      <c r="K838076"/>
      <c r="L838076"/>
      <c r="M838076" s="115"/>
      <c r="N838076" s="115"/>
      <c r="O838076"/>
      <c r="P838076"/>
      <c r="Q838076"/>
      <c r="R838076" s="19"/>
      <c r="S838076" s="19"/>
      <c r="T838076"/>
      <c r="U838076" s="113"/>
      <c r="V838076" s="19"/>
      <c r="W838076" s="19"/>
      <c r="X838076" s="19"/>
      <c r="Y838076" s="19"/>
      <c r="Z838076" s="19"/>
      <c r="AA838076" s="19"/>
      <c r="AB838076" s="19"/>
      <c r="AC838076" s="19"/>
      <c r="AD838076" s="19"/>
      <c r="AE838076" s="19"/>
      <c r="AF838076" s="19"/>
      <c r="AG838076" s="19"/>
      <c r="AH838076" s="19"/>
      <c r="AI838076" s="19"/>
      <c r="AJ838076" s="19"/>
      <c r="AK838076" s="19"/>
      <c r="AL838076" s="19"/>
      <c r="AM838076" s="19"/>
      <c r="AN838076" s="19"/>
      <c r="AO838076" s="19"/>
      <c r="AP838076"/>
    </row>
    <row r="838077" spans="1:42" s="116" customFormat="1" x14ac:dyDescent="0.3">
      <c r="A838077"/>
      <c r="B838077"/>
      <c r="C838077"/>
      <c r="D838077"/>
      <c r="E838077"/>
      <c r="F838077"/>
      <c r="G838077"/>
      <c r="H838077"/>
      <c r="I838077"/>
      <c r="J838077"/>
      <c r="K838077"/>
      <c r="L838077"/>
      <c r="M838077" s="115"/>
      <c r="N838077" s="115"/>
      <c r="O838077"/>
      <c r="P838077"/>
      <c r="Q838077"/>
      <c r="R838077" s="19"/>
      <c r="S838077" s="19"/>
      <c r="T838077"/>
      <c r="U838077" s="113"/>
      <c r="V838077" s="19"/>
      <c r="W838077" s="19"/>
      <c r="X838077" s="19"/>
      <c r="Y838077" s="19"/>
      <c r="Z838077" s="19"/>
      <c r="AA838077" s="19"/>
      <c r="AB838077" s="19"/>
      <c r="AC838077" s="19"/>
      <c r="AD838077" s="19"/>
      <c r="AE838077" s="19"/>
      <c r="AF838077" s="19"/>
      <c r="AG838077" s="19"/>
      <c r="AH838077" s="19"/>
      <c r="AI838077" s="19"/>
      <c r="AJ838077" s="19"/>
      <c r="AK838077" s="19"/>
      <c r="AL838077" s="19"/>
      <c r="AM838077" s="19"/>
      <c r="AN838077" s="19"/>
      <c r="AO838077" s="19"/>
      <c r="AP838077"/>
    </row>
    <row r="838078" spans="1:42" s="116" customFormat="1" x14ac:dyDescent="0.3">
      <c r="A838078"/>
      <c r="B838078"/>
      <c r="C838078"/>
      <c r="D838078"/>
      <c r="E838078"/>
      <c r="F838078"/>
      <c r="G838078"/>
      <c r="H838078"/>
      <c r="I838078"/>
      <c r="J838078"/>
      <c r="K838078"/>
      <c r="L838078"/>
      <c r="M838078" s="115"/>
      <c r="N838078" s="115"/>
      <c r="O838078"/>
      <c r="P838078"/>
      <c r="Q838078"/>
      <c r="R838078" s="19"/>
      <c r="S838078" s="19"/>
      <c r="T838078"/>
      <c r="U838078" s="113"/>
      <c r="V838078" s="19"/>
      <c r="W838078" s="19"/>
      <c r="X838078" s="19"/>
      <c r="Y838078" s="19"/>
      <c r="Z838078" s="19"/>
      <c r="AA838078" s="19"/>
      <c r="AB838078" s="19"/>
      <c r="AC838078" s="19"/>
      <c r="AD838078" s="19"/>
      <c r="AE838078" s="19"/>
      <c r="AF838078" s="19"/>
      <c r="AG838078" s="19"/>
      <c r="AH838078" s="19"/>
      <c r="AI838078" s="19"/>
      <c r="AJ838078" s="19"/>
      <c r="AK838078" s="19"/>
      <c r="AL838078" s="19"/>
      <c r="AM838078" s="19"/>
      <c r="AN838078" s="19"/>
      <c r="AO838078" s="19"/>
      <c r="AP838078"/>
    </row>
    <row r="838079" spans="1:42" s="116" customFormat="1" x14ac:dyDescent="0.3">
      <c r="A838079"/>
      <c r="B838079"/>
      <c r="C838079"/>
      <c r="D838079"/>
      <c r="E838079"/>
      <c r="F838079"/>
      <c r="G838079"/>
      <c r="H838079"/>
      <c r="I838079"/>
      <c r="J838079"/>
      <c r="K838079"/>
      <c r="L838079"/>
      <c r="M838079" s="115"/>
      <c r="N838079" s="115"/>
      <c r="O838079"/>
      <c r="P838079"/>
      <c r="Q838079"/>
      <c r="R838079" s="19"/>
      <c r="S838079" s="19"/>
      <c r="T838079"/>
      <c r="U838079" s="113"/>
      <c r="V838079" s="19"/>
      <c r="W838079" s="19"/>
      <c r="X838079" s="19"/>
      <c r="Y838079" s="19"/>
      <c r="Z838079" s="19"/>
      <c r="AA838079" s="19"/>
      <c r="AB838079" s="19"/>
      <c r="AC838079" s="19"/>
      <c r="AD838079" s="19"/>
      <c r="AE838079" s="19"/>
      <c r="AF838079" s="19"/>
      <c r="AG838079" s="19"/>
      <c r="AH838079" s="19"/>
      <c r="AI838079" s="19"/>
      <c r="AJ838079" s="19"/>
      <c r="AK838079" s="19"/>
      <c r="AL838079" s="19"/>
      <c r="AM838079" s="19"/>
      <c r="AN838079" s="19"/>
      <c r="AO838079" s="19"/>
      <c r="AP838079"/>
    </row>
    <row r="838080" spans="1:42" s="116" customFormat="1" x14ac:dyDescent="0.3">
      <c r="A838080"/>
      <c r="B838080"/>
      <c r="C838080"/>
      <c r="D838080"/>
      <c r="E838080"/>
      <c r="F838080"/>
      <c r="G838080"/>
      <c r="H838080"/>
      <c r="I838080"/>
      <c r="J838080"/>
      <c r="K838080"/>
      <c r="L838080"/>
      <c r="M838080" s="115"/>
      <c r="N838080" s="115"/>
      <c r="O838080"/>
      <c r="P838080"/>
      <c r="Q838080"/>
      <c r="R838080" s="19"/>
      <c r="S838080" s="19"/>
      <c r="T838080"/>
      <c r="U838080" s="113"/>
      <c r="V838080" s="19"/>
      <c r="W838080" s="19"/>
      <c r="X838080" s="19"/>
      <c r="Y838080" s="19"/>
      <c r="Z838080" s="19"/>
      <c r="AA838080" s="19"/>
      <c r="AB838080" s="19"/>
      <c r="AC838080" s="19"/>
      <c r="AD838080" s="19"/>
      <c r="AE838080" s="19"/>
      <c r="AF838080" s="19"/>
      <c r="AG838080" s="19"/>
      <c r="AH838080" s="19"/>
      <c r="AI838080" s="19"/>
      <c r="AJ838080" s="19"/>
      <c r="AK838080" s="19"/>
      <c r="AL838080" s="19"/>
      <c r="AM838080" s="19"/>
      <c r="AN838080" s="19"/>
      <c r="AO838080" s="19"/>
      <c r="AP838080"/>
    </row>
    <row r="838081" spans="1:42" s="116" customFormat="1" x14ac:dyDescent="0.3">
      <c r="A838081"/>
      <c r="B838081"/>
      <c r="C838081"/>
      <c r="D838081"/>
      <c r="E838081"/>
      <c r="F838081"/>
      <c r="G838081"/>
      <c r="H838081"/>
      <c r="I838081"/>
      <c r="J838081"/>
      <c r="K838081"/>
      <c r="L838081"/>
      <c r="M838081" s="115"/>
      <c r="N838081" s="115"/>
      <c r="O838081"/>
      <c r="P838081"/>
      <c r="Q838081"/>
      <c r="R838081" s="19"/>
      <c r="S838081" s="19"/>
      <c r="T838081"/>
      <c r="U838081" s="113"/>
      <c r="V838081" s="19"/>
      <c r="W838081" s="19"/>
      <c r="X838081" s="19"/>
      <c r="Y838081" s="19"/>
      <c r="Z838081" s="19"/>
      <c r="AA838081" s="19"/>
      <c r="AB838081" s="19"/>
      <c r="AC838081" s="19"/>
      <c r="AD838081" s="19"/>
      <c r="AE838081" s="19"/>
      <c r="AF838081" s="19"/>
      <c r="AG838081" s="19"/>
      <c r="AH838081" s="19"/>
      <c r="AI838081" s="19"/>
      <c r="AJ838081" s="19"/>
      <c r="AK838081" s="19"/>
      <c r="AL838081" s="19"/>
      <c r="AM838081" s="19"/>
      <c r="AN838081" s="19"/>
      <c r="AO838081" s="19"/>
      <c r="AP838081"/>
    </row>
    <row r="838082" spans="1:42" s="116" customFormat="1" x14ac:dyDescent="0.3">
      <c r="A838082"/>
      <c r="B838082"/>
      <c r="C838082"/>
      <c r="D838082"/>
      <c r="E838082"/>
      <c r="F838082"/>
      <c r="G838082"/>
      <c r="H838082"/>
      <c r="I838082"/>
      <c r="J838082"/>
      <c r="K838082"/>
      <c r="L838082"/>
      <c r="M838082" s="115"/>
      <c r="N838082" s="115"/>
      <c r="O838082"/>
      <c r="P838082"/>
      <c r="Q838082"/>
      <c r="R838082" s="19"/>
      <c r="S838082" s="19"/>
      <c r="T838082"/>
      <c r="U838082" s="113"/>
      <c r="V838082" s="19"/>
      <c r="W838082" s="19"/>
      <c r="X838082" s="19"/>
      <c r="Y838082" s="19"/>
      <c r="Z838082" s="19"/>
      <c r="AA838082" s="19"/>
      <c r="AB838082" s="19"/>
      <c r="AC838082" s="19"/>
      <c r="AD838082" s="19"/>
      <c r="AE838082" s="19"/>
      <c r="AF838082" s="19"/>
      <c r="AG838082" s="19"/>
      <c r="AH838082" s="19"/>
      <c r="AI838082" s="19"/>
      <c r="AJ838082" s="19"/>
      <c r="AK838082" s="19"/>
      <c r="AL838082" s="19"/>
      <c r="AM838082" s="19"/>
      <c r="AN838082" s="19"/>
      <c r="AO838082" s="19"/>
      <c r="AP838082"/>
    </row>
    <row r="838083" spans="1:42" s="116" customFormat="1" x14ac:dyDescent="0.3">
      <c r="A838083"/>
      <c r="B838083"/>
      <c r="C838083"/>
      <c r="D838083"/>
      <c r="E838083"/>
      <c r="F838083"/>
      <c r="G838083"/>
      <c r="H838083"/>
      <c r="I838083"/>
      <c r="J838083"/>
      <c r="K838083"/>
      <c r="L838083"/>
      <c r="M838083" s="115"/>
      <c r="N838083" s="115"/>
      <c r="O838083"/>
      <c r="P838083"/>
      <c r="Q838083"/>
      <c r="R838083" s="19"/>
      <c r="S838083" s="19"/>
      <c r="T838083"/>
      <c r="U838083" s="113"/>
      <c r="V838083" s="19"/>
      <c r="W838083" s="19"/>
      <c r="X838083" s="19"/>
      <c r="Y838083" s="19"/>
      <c r="Z838083" s="19"/>
      <c r="AA838083" s="19"/>
      <c r="AB838083" s="19"/>
      <c r="AC838083" s="19"/>
      <c r="AD838083" s="19"/>
      <c r="AE838083" s="19"/>
      <c r="AF838083" s="19"/>
      <c r="AG838083" s="19"/>
      <c r="AH838083" s="19"/>
      <c r="AI838083" s="19"/>
      <c r="AJ838083" s="19"/>
      <c r="AK838083" s="19"/>
      <c r="AL838083" s="19"/>
      <c r="AM838083" s="19"/>
      <c r="AN838083" s="19"/>
      <c r="AO838083" s="19"/>
      <c r="AP838083"/>
    </row>
    <row r="838084" spans="1:42" s="116" customFormat="1" x14ac:dyDescent="0.3">
      <c r="A838084"/>
      <c r="B838084"/>
      <c r="C838084"/>
      <c r="D838084"/>
      <c r="E838084"/>
      <c r="F838084"/>
      <c r="G838084"/>
      <c r="H838084"/>
      <c r="I838084"/>
      <c r="J838084"/>
      <c r="K838084"/>
      <c r="L838084"/>
      <c r="M838084" s="115"/>
      <c r="N838084" s="115"/>
      <c r="O838084"/>
      <c r="P838084"/>
      <c r="Q838084"/>
      <c r="R838084" s="19"/>
      <c r="S838084" s="19"/>
      <c r="T838084"/>
      <c r="U838084" s="113"/>
      <c r="V838084" s="19"/>
      <c r="W838084" s="19"/>
      <c r="X838084" s="19"/>
      <c r="Y838084" s="19"/>
      <c r="Z838084" s="19"/>
      <c r="AA838084" s="19"/>
      <c r="AB838084" s="19"/>
      <c r="AC838084" s="19"/>
      <c r="AD838084" s="19"/>
      <c r="AE838084" s="19"/>
      <c r="AF838084" s="19"/>
      <c r="AG838084" s="19"/>
      <c r="AH838084" s="19"/>
      <c r="AI838084" s="19"/>
      <c r="AJ838084" s="19"/>
      <c r="AK838084" s="19"/>
      <c r="AL838084" s="19"/>
      <c r="AM838084" s="19"/>
      <c r="AN838084" s="19"/>
      <c r="AO838084" s="19"/>
      <c r="AP838084"/>
    </row>
    <row r="838085" spans="1:42" s="116" customFormat="1" x14ac:dyDescent="0.3">
      <c r="A838085"/>
      <c r="B838085"/>
      <c r="C838085"/>
      <c r="D838085"/>
      <c r="E838085"/>
      <c r="F838085"/>
      <c r="G838085"/>
      <c r="H838085"/>
      <c r="I838085"/>
      <c r="J838085"/>
      <c r="K838085"/>
      <c r="L838085"/>
      <c r="M838085" s="115"/>
      <c r="N838085" s="115"/>
      <c r="O838085"/>
      <c r="P838085"/>
      <c r="Q838085"/>
      <c r="R838085" s="19"/>
      <c r="S838085" s="19"/>
      <c r="T838085"/>
      <c r="U838085" s="113"/>
      <c r="V838085" s="19"/>
      <c r="W838085" s="19"/>
      <c r="X838085" s="19"/>
      <c r="Y838085" s="19"/>
      <c r="Z838085" s="19"/>
      <c r="AA838085" s="19"/>
      <c r="AB838085" s="19"/>
      <c r="AC838085" s="19"/>
      <c r="AD838085" s="19"/>
      <c r="AE838085" s="19"/>
      <c r="AF838085" s="19"/>
      <c r="AG838085" s="19"/>
      <c r="AH838085" s="19"/>
      <c r="AI838085" s="19"/>
      <c r="AJ838085" s="19"/>
      <c r="AK838085" s="19"/>
      <c r="AL838085" s="19"/>
      <c r="AM838085" s="19"/>
      <c r="AN838085" s="19"/>
      <c r="AO838085" s="19"/>
      <c r="AP838085"/>
    </row>
    <row r="838086" spans="1:42" s="116" customFormat="1" x14ac:dyDescent="0.3">
      <c r="A838086"/>
      <c r="B838086"/>
      <c r="C838086"/>
      <c r="D838086"/>
      <c r="E838086"/>
      <c r="F838086"/>
      <c r="G838086"/>
      <c r="H838086"/>
      <c r="I838086"/>
      <c r="J838086"/>
      <c r="K838086"/>
      <c r="L838086"/>
      <c r="M838086" s="115"/>
      <c r="N838086" s="115"/>
      <c r="O838086"/>
      <c r="P838086"/>
      <c r="Q838086"/>
      <c r="R838086" s="19"/>
      <c r="S838086" s="19"/>
      <c r="T838086"/>
      <c r="U838086" s="113"/>
      <c r="V838086" s="19"/>
      <c r="W838086" s="19"/>
      <c r="X838086" s="19"/>
      <c r="Y838086" s="19"/>
      <c r="Z838086" s="19"/>
      <c r="AA838086" s="19"/>
      <c r="AB838086" s="19"/>
      <c r="AC838086" s="19"/>
      <c r="AD838086" s="19"/>
      <c r="AE838086" s="19"/>
      <c r="AF838086" s="19"/>
      <c r="AG838086" s="19"/>
      <c r="AH838086" s="19"/>
      <c r="AI838086" s="19"/>
      <c r="AJ838086" s="19"/>
      <c r="AK838086" s="19"/>
      <c r="AL838086" s="19"/>
      <c r="AM838086" s="19"/>
      <c r="AN838086" s="19"/>
      <c r="AO838086" s="19"/>
      <c r="AP838086"/>
    </row>
    <row r="838087" spans="1:42" s="116" customFormat="1" x14ac:dyDescent="0.3">
      <c r="A838087"/>
      <c r="B838087"/>
      <c r="C838087"/>
      <c r="D838087"/>
      <c r="E838087"/>
      <c r="F838087"/>
      <c r="G838087"/>
      <c r="H838087"/>
      <c r="I838087"/>
      <c r="J838087"/>
      <c r="K838087"/>
      <c r="L838087"/>
      <c r="M838087" s="115"/>
      <c r="N838087" s="115"/>
      <c r="O838087"/>
      <c r="P838087"/>
      <c r="Q838087"/>
      <c r="R838087" s="19"/>
      <c r="S838087" s="19"/>
      <c r="T838087"/>
      <c r="U838087" s="113"/>
      <c r="V838087" s="19"/>
      <c r="W838087" s="19"/>
      <c r="X838087" s="19"/>
      <c r="Y838087" s="19"/>
      <c r="Z838087" s="19"/>
      <c r="AA838087" s="19"/>
      <c r="AB838087" s="19"/>
      <c r="AC838087" s="19"/>
      <c r="AD838087" s="19"/>
      <c r="AE838087" s="19"/>
      <c r="AF838087" s="19"/>
      <c r="AG838087" s="19"/>
      <c r="AH838087" s="19"/>
      <c r="AI838087" s="19"/>
      <c r="AJ838087" s="19"/>
      <c r="AK838087" s="19"/>
      <c r="AL838087" s="19"/>
      <c r="AM838087" s="19"/>
      <c r="AN838087" s="19"/>
      <c r="AO838087" s="19"/>
      <c r="AP838087"/>
    </row>
    <row r="838088" spans="1:42" s="116" customFormat="1" x14ac:dyDescent="0.3">
      <c r="A838088"/>
      <c r="B838088"/>
      <c r="C838088"/>
      <c r="D838088"/>
      <c r="E838088"/>
      <c r="F838088"/>
      <c r="G838088"/>
      <c r="H838088"/>
      <c r="I838088"/>
      <c r="J838088"/>
      <c r="K838088"/>
      <c r="L838088"/>
      <c r="M838088" s="115"/>
      <c r="N838088" s="115"/>
      <c r="O838088"/>
      <c r="P838088"/>
      <c r="Q838088"/>
      <c r="R838088" s="19"/>
      <c r="S838088" s="19"/>
      <c r="T838088"/>
      <c r="U838088" s="113"/>
      <c r="V838088" s="19"/>
      <c r="W838088" s="19"/>
      <c r="X838088" s="19"/>
      <c r="Y838088" s="19"/>
      <c r="Z838088" s="19"/>
      <c r="AA838088" s="19"/>
      <c r="AB838088" s="19"/>
      <c r="AC838088" s="19"/>
      <c r="AD838088" s="19"/>
      <c r="AE838088" s="19"/>
      <c r="AF838088" s="19"/>
      <c r="AG838088" s="19"/>
      <c r="AH838088" s="19"/>
      <c r="AI838088" s="19"/>
      <c r="AJ838088" s="19"/>
      <c r="AK838088" s="19"/>
      <c r="AL838088" s="19"/>
      <c r="AM838088" s="19"/>
      <c r="AN838088" s="19"/>
      <c r="AO838088" s="19"/>
      <c r="AP838088"/>
    </row>
    <row r="838089" spans="1:42" s="116" customFormat="1" x14ac:dyDescent="0.3">
      <c r="A838089"/>
      <c r="B838089"/>
      <c r="C838089"/>
      <c r="D838089"/>
      <c r="E838089"/>
      <c r="F838089"/>
      <c r="G838089"/>
      <c r="H838089"/>
      <c r="I838089"/>
      <c r="J838089"/>
      <c r="K838089"/>
      <c r="L838089"/>
      <c r="M838089" s="115"/>
      <c r="N838089" s="115"/>
      <c r="O838089"/>
      <c r="P838089"/>
      <c r="Q838089"/>
      <c r="R838089" s="19"/>
      <c r="S838089" s="19"/>
      <c r="T838089"/>
      <c r="U838089" s="113"/>
      <c r="V838089" s="19"/>
      <c r="W838089" s="19"/>
      <c r="X838089" s="19"/>
      <c r="Y838089" s="19"/>
      <c r="Z838089" s="19"/>
      <c r="AA838089" s="19"/>
      <c r="AB838089" s="19"/>
      <c r="AC838089" s="19"/>
      <c r="AD838089" s="19"/>
      <c r="AE838089" s="19"/>
      <c r="AF838089" s="19"/>
      <c r="AG838089" s="19"/>
      <c r="AH838089" s="19"/>
      <c r="AI838089" s="19"/>
      <c r="AJ838089" s="19"/>
      <c r="AK838089" s="19"/>
      <c r="AL838089" s="19"/>
      <c r="AM838089" s="19"/>
      <c r="AN838089" s="19"/>
      <c r="AO838089" s="19"/>
      <c r="AP838089"/>
    </row>
    <row r="838090" spans="1:42" s="116" customFormat="1" x14ac:dyDescent="0.3">
      <c r="A838090"/>
      <c r="B838090"/>
      <c r="C838090"/>
      <c r="D838090"/>
      <c r="E838090"/>
      <c r="F838090"/>
      <c r="G838090"/>
      <c r="H838090"/>
      <c r="I838090"/>
      <c r="J838090"/>
      <c r="K838090"/>
      <c r="L838090"/>
      <c r="M838090" s="115"/>
      <c r="N838090" s="115"/>
      <c r="O838090"/>
      <c r="P838090"/>
      <c r="Q838090"/>
      <c r="R838090" s="19"/>
      <c r="S838090" s="19"/>
      <c r="T838090"/>
      <c r="U838090" s="113"/>
      <c r="V838090" s="19"/>
      <c r="W838090" s="19"/>
      <c r="X838090" s="19"/>
      <c r="Y838090" s="19"/>
      <c r="Z838090" s="19"/>
      <c r="AA838090" s="19"/>
      <c r="AB838090" s="19"/>
      <c r="AC838090" s="19"/>
      <c r="AD838090" s="19"/>
      <c r="AE838090" s="19"/>
      <c r="AF838090" s="19"/>
      <c r="AG838090" s="19"/>
      <c r="AH838090" s="19"/>
      <c r="AI838090" s="19"/>
      <c r="AJ838090" s="19"/>
      <c r="AK838090" s="19"/>
      <c r="AL838090" s="19"/>
      <c r="AM838090" s="19"/>
      <c r="AN838090" s="19"/>
      <c r="AO838090" s="19"/>
      <c r="AP838090"/>
    </row>
    <row r="838091" spans="1:42" s="116" customFormat="1" x14ac:dyDescent="0.3">
      <c r="A838091"/>
      <c r="B838091"/>
      <c r="C838091"/>
      <c r="D838091"/>
      <c r="E838091"/>
      <c r="F838091"/>
      <c r="G838091"/>
      <c r="H838091"/>
      <c r="I838091"/>
      <c r="J838091"/>
      <c r="K838091"/>
      <c r="L838091"/>
      <c r="M838091" s="115"/>
      <c r="N838091" s="115"/>
      <c r="O838091"/>
      <c r="P838091"/>
      <c r="Q838091"/>
      <c r="R838091" s="19"/>
      <c r="S838091" s="19"/>
      <c r="T838091"/>
      <c r="U838091" s="113"/>
      <c r="V838091" s="19"/>
      <c r="W838091" s="19"/>
      <c r="X838091" s="19"/>
      <c r="Y838091" s="19"/>
      <c r="Z838091" s="19"/>
      <c r="AA838091" s="19"/>
      <c r="AB838091" s="19"/>
      <c r="AC838091" s="19"/>
      <c r="AD838091" s="19"/>
      <c r="AE838091" s="19"/>
      <c r="AF838091" s="19"/>
      <c r="AG838091" s="19"/>
      <c r="AH838091" s="19"/>
      <c r="AI838091" s="19"/>
      <c r="AJ838091" s="19"/>
      <c r="AK838091" s="19"/>
      <c r="AL838091" s="19"/>
      <c r="AM838091" s="19"/>
      <c r="AN838091" s="19"/>
      <c r="AO838091" s="19"/>
      <c r="AP838091"/>
    </row>
    <row r="838092" spans="1:42" s="116" customFormat="1" x14ac:dyDescent="0.3">
      <c r="A838092"/>
      <c r="B838092"/>
      <c r="C838092"/>
      <c r="D838092"/>
      <c r="E838092"/>
      <c r="F838092"/>
      <c r="G838092"/>
      <c r="H838092"/>
      <c r="I838092"/>
      <c r="J838092"/>
      <c r="K838092"/>
      <c r="L838092"/>
      <c r="M838092" s="115"/>
      <c r="N838092" s="115"/>
      <c r="O838092"/>
      <c r="P838092"/>
      <c r="Q838092"/>
      <c r="R838092" s="19"/>
      <c r="S838092" s="19"/>
      <c r="T838092"/>
      <c r="U838092" s="113"/>
      <c r="V838092" s="19"/>
      <c r="W838092" s="19"/>
      <c r="X838092" s="19"/>
      <c r="Y838092" s="19"/>
      <c r="Z838092" s="19"/>
      <c r="AA838092" s="19"/>
      <c r="AB838092" s="19"/>
      <c r="AC838092" s="19"/>
      <c r="AD838092" s="19"/>
      <c r="AE838092" s="19"/>
      <c r="AF838092" s="19"/>
      <c r="AG838092" s="19"/>
      <c r="AH838092" s="19"/>
      <c r="AI838092" s="19"/>
      <c r="AJ838092" s="19"/>
      <c r="AK838092" s="19"/>
      <c r="AL838092" s="19"/>
      <c r="AM838092" s="19"/>
      <c r="AN838092" s="19"/>
      <c r="AO838092" s="19"/>
      <c r="AP838092"/>
    </row>
    <row r="838093" spans="1:42" s="116" customFormat="1" x14ac:dyDescent="0.3">
      <c r="A838093"/>
      <c r="B838093"/>
      <c r="C838093"/>
      <c r="D838093"/>
      <c r="E838093"/>
      <c r="F838093"/>
      <c r="G838093"/>
      <c r="H838093"/>
      <c r="I838093"/>
      <c r="J838093"/>
      <c r="K838093"/>
      <c r="L838093"/>
      <c r="M838093" s="115"/>
      <c r="N838093" s="115"/>
      <c r="O838093"/>
      <c r="P838093"/>
      <c r="Q838093"/>
      <c r="R838093" s="19"/>
      <c r="S838093" s="19"/>
      <c r="T838093"/>
      <c r="U838093" s="113"/>
      <c r="V838093" s="19"/>
      <c r="W838093" s="19"/>
      <c r="X838093" s="19"/>
      <c r="Y838093" s="19"/>
      <c r="Z838093" s="19"/>
      <c r="AA838093" s="19"/>
      <c r="AB838093" s="19"/>
      <c r="AC838093" s="19"/>
      <c r="AD838093" s="19"/>
      <c r="AE838093" s="19"/>
      <c r="AF838093" s="19"/>
      <c r="AG838093" s="19"/>
      <c r="AH838093" s="19"/>
      <c r="AI838093" s="19"/>
      <c r="AJ838093" s="19"/>
      <c r="AK838093" s="19"/>
      <c r="AL838093" s="19"/>
      <c r="AM838093" s="19"/>
      <c r="AN838093" s="19"/>
      <c r="AO838093" s="19"/>
      <c r="AP838093"/>
    </row>
    <row r="838094" spans="1:42" s="116" customFormat="1" x14ac:dyDescent="0.3">
      <c r="A838094"/>
      <c r="B838094"/>
      <c r="C838094"/>
      <c r="D838094"/>
      <c r="E838094"/>
      <c r="F838094"/>
      <c r="G838094"/>
      <c r="H838094"/>
      <c r="I838094"/>
      <c r="J838094"/>
      <c r="K838094"/>
      <c r="L838094"/>
      <c r="M838094" s="115"/>
      <c r="N838094" s="115"/>
      <c r="O838094"/>
      <c r="P838094"/>
      <c r="Q838094"/>
      <c r="R838094" s="19"/>
      <c r="S838094" s="19"/>
      <c r="T838094"/>
      <c r="U838094" s="113"/>
      <c r="V838094" s="19"/>
      <c r="W838094" s="19"/>
      <c r="X838094" s="19"/>
      <c r="Y838094" s="19"/>
      <c r="Z838094" s="19"/>
      <c r="AA838094" s="19"/>
      <c r="AB838094" s="19"/>
      <c r="AC838094" s="19"/>
      <c r="AD838094" s="19"/>
      <c r="AE838094" s="19"/>
      <c r="AF838094" s="19"/>
      <c r="AG838094" s="19"/>
      <c r="AH838094" s="19"/>
      <c r="AI838094" s="19"/>
      <c r="AJ838094" s="19"/>
      <c r="AK838094" s="19"/>
      <c r="AL838094" s="19"/>
      <c r="AM838094" s="19"/>
      <c r="AN838094" s="19"/>
      <c r="AO838094" s="19"/>
      <c r="AP838094"/>
    </row>
    <row r="838095" spans="1:42" s="116" customFormat="1" x14ac:dyDescent="0.3">
      <c r="A838095"/>
      <c r="B838095"/>
      <c r="C838095"/>
      <c r="D838095"/>
      <c r="E838095"/>
      <c r="F838095"/>
      <c r="G838095"/>
      <c r="H838095"/>
      <c r="I838095"/>
      <c r="J838095"/>
      <c r="K838095"/>
      <c r="L838095"/>
      <c r="M838095" s="115"/>
      <c r="N838095" s="115"/>
      <c r="O838095"/>
      <c r="P838095"/>
      <c r="Q838095"/>
      <c r="R838095" s="19"/>
      <c r="S838095" s="19"/>
      <c r="T838095"/>
      <c r="U838095" s="113"/>
      <c r="V838095" s="19"/>
      <c r="W838095" s="19"/>
      <c r="X838095" s="19"/>
      <c r="Y838095" s="19"/>
      <c r="Z838095" s="19"/>
      <c r="AA838095" s="19"/>
      <c r="AB838095" s="19"/>
      <c r="AC838095" s="19"/>
      <c r="AD838095" s="19"/>
      <c r="AE838095" s="19"/>
      <c r="AF838095" s="19"/>
      <c r="AG838095" s="19"/>
      <c r="AH838095" s="19"/>
      <c r="AI838095" s="19"/>
      <c r="AJ838095" s="19"/>
      <c r="AK838095" s="19"/>
      <c r="AL838095" s="19"/>
      <c r="AM838095" s="19"/>
      <c r="AN838095" s="19"/>
      <c r="AO838095" s="19"/>
      <c r="AP838095"/>
    </row>
    <row r="838096" spans="1:42" s="116" customFormat="1" x14ac:dyDescent="0.3">
      <c r="A838096"/>
      <c r="B838096"/>
      <c r="C838096"/>
      <c r="D838096"/>
      <c r="E838096"/>
      <c r="F838096"/>
      <c r="G838096"/>
      <c r="H838096"/>
      <c r="I838096"/>
      <c r="J838096"/>
      <c r="K838096"/>
      <c r="L838096"/>
      <c r="M838096" s="115"/>
      <c r="N838096" s="115"/>
      <c r="O838096"/>
      <c r="P838096"/>
      <c r="Q838096"/>
      <c r="R838096" s="19"/>
      <c r="S838096" s="19"/>
      <c r="T838096"/>
      <c r="U838096" s="113"/>
      <c r="V838096" s="19"/>
      <c r="W838096" s="19"/>
      <c r="X838096" s="19"/>
      <c r="Y838096" s="19"/>
      <c r="Z838096" s="19"/>
      <c r="AA838096" s="19"/>
      <c r="AB838096" s="19"/>
      <c r="AC838096" s="19"/>
      <c r="AD838096" s="19"/>
      <c r="AE838096" s="19"/>
      <c r="AF838096" s="19"/>
      <c r="AG838096" s="19"/>
      <c r="AH838096" s="19"/>
      <c r="AI838096" s="19"/>
      <c r="AJ838096" s="19"/>
      <c r="AK838096" s="19"/>
      <c r="AL838096" s="19"/>
      <c r="AM838096" s="19"/>
      <c r="AN838096" s="19"/>
      <c r="AO838096" s="19"/>
      <c r="AP838096"/>
    </row>
    <row r="838097" spans="1:42" s="116" customFormat="1" x14ac:dyDescent="0.3">
      <c r="A838097"/>
      <c r="B838097"/>
      <c r="C838097"/>
      <c r="D838097"/>
      <c r="E838097"/>
      <c r="F838097"/>
      <c r="G838097"/>
      <c r="H838097"/>
      <c r="I838097"/>
      <c r="J838097"/>
      <c r="K838097"/>
      <c r="L838097"/>
      <c r="M838097" s="115"/>
      <c r="N838097" s="115"/>
      <c r="O838097"/>
      <c r="P838097"/>
      <c r="Q838097"/>
      <c r="R838097" s="19"/>
      <c r="S838097" s="19"/>
      <c r="T838097"/>
      <c r="U838097" s="113"/>
      <c r="V838097" s="19"/>
      <c r="W838097" s="19"/>
      <c r="X838097" s="19"/>
      <c r="Y838097" s="19"/>
      <c r="Z838097" s="19"/>
      <c r="AA838097" s="19"/>
      <c r="AB838097" s="19"/>
      <c r="AC838097" s="19"/>
      <c r="AD838097" s="19"/>
      <c r="AE838097" s="19"/>
      <c r="AF838097" s="19"/>
      <c r="AG838097" s="19"/>
      <c r="AH838097" s="19"/>
      <c r="AI838097" s="19"/>
      <c r="AJ838097" s="19"/>
      <c r="AK838097" s="19"/>
      <c r="AL838097" s="19"/>
      <c r="AM838097" s="19"/>
      <c r="AN838097" s="19"/>
      <c r="AO838097" s="19"/>
      <c r="AP838097"/>
    </row>
    <row r="838098" spans="1:42" s="116" customFormat="1" x14ac:dyDescent="0.3">
      <c r="A838098"/>
      <c r="B838098"/>
      <c r="C838098"/>
      <c r="D838098"/>
      <c r="E838098"/>
      <c r="F838098"/>
      <c r="G838098"/>
      <c r="H838098"/>
      <c r="I838098"/>
      <c r="J838098"/>
      <c r="K838098"/>
      <c r="L838098"/>
      <c r="M838098" s="115"/>
      <c r="N838098" s="115"/>
      <c r="O838098"/>
      <c r="P838098"/>
      <c r="Q838098"/>
      <c r="R838098" s="19"/>
      <c r="S838098" s="19"/>
      <c r="T838098"/>
      <c r="U838098" s="113"/>
      <c r="V838098" s="19"/>
      <c r="W838098" s="19"/>
      <c r="X838098" s="19"/>
      <c r="Y838098" s="19"/>
      <c r="Z838098" s="19"/>
      <c r="AA838098" s="19"/>
      <c r="AB838098" s="19"/>
      <c r="AC838098" s="19"/>
      <c r="AD838098" s="19"/>
      <c r="AE838098" s="19"/>
      <c r="AF838098" s="19"/>
      <c r="AG838098" s="19"/>
      <c r="AH838098" s="19"/>
      <c r="AI838098" s="19"/>
      <c r="AJ838098" s="19"/>
      <c r="AK838098" s="19"/>
      <c r="AL838098" s="19"/>
      <c r="AM838098" s="19"/>
      <c r="AN838098" s="19"/>
      <c r="AO838098" s="19"/>
      <c r="AP838098"/>
    </row>
    <row r="838099" spans="1:42" s="116" customFormat="1" x14ac:dyDescent="0.3">
      <c r="A838099"/>
      <c r="B838099"/>
      <c r="C838099"/>
      <c r="D838099"/>
      <c r="E838099"/>
      <c r="F838099"/>
      <c r="G838099"/>
      <c r="H838099"/>
      <c r="I838099"/>
      <c r="J838099"/>
      <c r="K838099"/>
      <c r="L838099"/>
      <c r="M838099" s="115"/>
      <c r="N838099" s="115"/>
      <c r="O838099"/>
      <c r="P838099"/>
      <c r="Q838099"/>
      <c r="R838099" s="19"/>
      <c r="S838099" s="19"/>
      <c r="T838099"/>
      <c r="U838099" s="113"/>
      <c r="V838099" s="19"/>
      <c r="W838099" s="19"/>
      <c r="X838099" s="19"/>
      <c r="Y838099" s="19"/>
      <c r="Z838099" s="19"/>
      <c r="AA838099" s="19"/>
      <c r="AB838099" s="19"/>
      <c r="AC838099" s="19"/>
      <c r="AD838099" s="19"/>
      <c r="AE838099" s="19"/>
      <c r="AF838099" s="19"/>
      <c r="AG838099" s="19"/>
      <c r="AH838099" s="19"/>
      <c r="AI838099" s="19"/>
      <c r="AJ838099" s="19"/>
      <c r="AK838099" s="19"/>
      <c r="AL838099" s="19"/>
      <c r="AM838099" s="19"/>
      <c r="AN838099" s="19"/>
      <c r="AO838099" s="19"/>
      <c r="AP838099"/>
    </row>
    <row r="838100" spans="1:42" s="116" customFormat="1" x14ac:dyDescent="0.3">
      <c r="A838100"/>
      <c r="B838100"/>
      <c r="C838100"/>
      <c r="D838100"/>
      <c r="E838100"/>
      <c r="F838100"/>
      <c r="G838100"/>
      <c r="H838100"/>
      <c r="I838100"/>
      <c r="J838100"/>
      <c r="K838100"/>
      <c r="L838100"/>
      <c r="M838100" s="115"/>
      <c r="N838100" s="115"/>
      <c r="O838100"/>
      <c r="P838100"/>
      <c r="Q838100"/>
      <c r="R838100" s="19"/>
      <c r="S838100" s="19"/>
      <c r="T838100"/>
      <c r="U838100" s="113"/>
      <c r="V838100" s="19"/>
      <c r="W838100" s="19"/>
      <c r="X838100" s="19"/>
      <c r="Y838100" s="19"/>
      <c r="Z838100" s="19"/>
      <c r="AA838100" s="19"/>
      <c r="AB838100" s="19"/>
      <c r="AC838100" s="19"/>
      <c r="AD838100" s="19"/>
      <c r="AE838100" s="19"/>
      <c r="AF838100" s="19"/>
      <c r="AG838100" s="19"/>
      <c r="AH838100" s="19"/>
      <c r="AI838100" s="19"/>
      <c r="AJ838100" s="19"/>
      <c r="AK838100" s="19"/>
      <c r="AL838100" s="19"/>
      <c r="AM838100" s="19"/>
      <c r="AN838100" s="19"/>
      <c r="AO838100" s="19"/>
      <c r="AP838100"/>
    </row>
    <row r="838101" spans="1:42" s="116" customFormat="1" x14ac:dyDescent="0.3">
      <c r="A838101"/>
      <c r="B838101"/>
      <c r="C838101"/>
      <c r="D838101"/>
      <c r="E838101"/>
      <c r="F838101"/>
      <c r="G838101"/>
      <c r="H838101"/>
      <c r="I838101"/>
      <c r="J838101"/>
      <c r="K838101"/>
      <c r="L838101"/>
      <c r="M838101" s="115"/>
      <c r="N838101" s="115"/>
      <c r="O838101"/>
      <c r="P838101"/>
      <c r="Q838101"/>
      <c r="R838101" s="19"/>
      <c r="S838101" s="19"/>
      <c r="T838101"/>
      <c r="U838101" s="113"/>
      <c r="V838101" s="19"/>
      <c r="W838101" s="19"/>
      <c r="X838101" s="19"/>
      <c r="Y838101" s="19"/>
      <c r="Z838101" s="19"/>
      <c r="AA838101" s="19"/>
      <c r="AB838101" s="19"/>
      <c r="AC838101" s="19"/>
      <c r="AD838101" s="19"/>
      <c r="AE838101" s="19"/>
      <c r="AF838101" s="19"/>
      <c r="AG838101" s="19"/>
      <c r="AH838101" s="19"/>
      <c r="AI838101" s="19"/>
      <c r="AJ838101" s="19"/>
      <c r="AK838101" s="19"/>
      <c r="AL838101" s="19"/>
      <c r="AM838101" s="19"/>
      <c r="AN838101" s="19"/>
      <c r="AO838101" s="19"/>
      <c r="AP838101"/>
    </row>
    <row r="838102" spans="1:42" s="116" customFormat="1" x14ac:dyDescent="0.3">
      <c r="A838102"/>
      <c r="B838102"/>
      <c r="C838102"/>
      <c r="D838102"/>
      <c r="E838102"/>
      <c r="F838102"/>
      <c r="G838102"/>
      <c r="H838102"/>
      <c r="I838102"/>
      <c r="J838102"/>
      <c r="K838102"/>
      <c r="L838102"/>
      <c r="M838102" s="115"/>
      <c r="N838102" s="115"/>
      <c r="O838102"/>
      <c r="P838102"/>
      <c r="Q838102"/>
      <c r="R838102" s="19"/>
      <c r="S838102" s="19"/>
      <c r="T838102"/>
      <c r="U838102" s="113"/>
      <c r="V838102" s="19"/>
      <c r="W838102" s="19"/>
      <c r="X838102" s="19"/>
      <c r="Y838102" s="19"/>
      <c r="Z838102" s="19"/>
      <c r="AA838102" s="19"/>
      <c r="AB838102" s="19"/>
      <c r="AC838102" s="19"/>
      <c r="AD838102" s="19"/>
      <c r="AE838102" s="19"/>
      <c r="AF838102" s="19"/>
      <c r="AG838102" s="19"/>
      <c r="AH838102" s="19"/>
      <c r="AI838102" s="19"/>
      <c r="AJ838102" s="19"/>
      <c r="AK838102" s="19"/>
      <c r="AL838102" s="19"/>
      <c r="AM838102" s="19"/>
      <c r="AN838102" s="19"/>
      <c r="AO838102" s="19"/>
      <c r="AP838102"/>
    </row>
    <row r="838103" spans="1:42" s="116" customFormat="1" x14ac:dyDescent="0.3">
      <c r="A838103"/>
      <c r="B838103"/>
      <c r="C838103"/>
      <c r="D838103"/>
      <c r="E838103"/>
      <c r="F838103"/>
      <c r="G838103"/>
      <c r="H838103"/>
      <c r="I838103"/>
      <c r="J838103"/>
      <c r="K838103"/>
      <c r="L838103"/>
      <c r="M838103" s="115"/>
      <c r="N838103" s="115"/>
      <c r="O838103"/>
      <c r="P838103"/>
      <c r="Q838103"/>
      <c r="R838103" s="19"/>
      <c r="S838103" s="19"/>
      <c r="T838103"/>
      <c r="U838103" s="113"/>
      <c r="V838103" s="19"/>
      <c r="W838103" s="19"/>
      <c r="X838103" s="19"/>
      <c r="Y838103" s="19"/>
      <c r="Z838103" s="19"/>
      <c r="AA838103" s="19"/>
      <c r="AB838103" s="19"/>
      <c r="AC838103" s="19"/>
      <c r="AD838103" s="19"/>
      <c r="AE838103" s="19"/>
      <c r="AF838103" s="19"/>
      <c r="AG838103" s="19"/>
      <c r="AH838103" s="19"/>
      <c r="AI838103" s="19"/>
      <c r="AJ838103" s="19"/>
      <c r="AK838103" s="19"/>
      <c r="AL838103" s="19"/>
      <c r="AM838103" s="19"/>
      <c r="AN838103" s="19"/>
      <c r="AO838103" s="19"/>
      <c r="AP838103"/>
    </row>
    <row r="838104" spans="1:42" s="116" customFormat="1" x14ac:dyDescent="0.3">
      <c r="A838104"/>
      <c r="B838104"/>
      <c r="C838104"/>
      <c r="D838104"/>
      <c r="E838104"/>
      <c r="F838104"/>
      <c r="G838104"/>
      <c r="H838104"/>
      <c r="I838104"/>
      <c r="J838104"/>
      <c r="K838104"/>
      <c r="L838104"/>
      <c r="M838104" s="115"/>
      <c r="N838104" s="115"/>
      <c r="O838104"/>
      <c r="P838104"/>
      <c r="Q838104"/>
      <c r="R838104" s="19"/>
      <c r="S838104" s="19"/>
      <c r="T838104"/>
      <c r="U838104" s="113"/>
      <c r="V838104" s="19"/>
      <c r="W838104" s="19"/>
      <c r="X838104" s="19"/>
      <c r="Y838104" s="19"/>
      <c r="Z838104" s="19"/>
      <c r="AA838104" s="19"/>
      <c r="AB838104" s="19"/>
      <c r="AC838104" s="19"/>
      <c r="AD838104" s="19"/>
      <c r="AE838104" s="19"/>
      <c r="AF838104" s="19"/>
      <c r="AG838104" s="19"/>
      <c r="AH838104" s="19"/>
      <c r="AI838104" s="19"/>
      <c r="AJ838104" s="19"/>
      <c r="AK838104" s="19"/>
      <c r="AL838104" s="19"/>
      <c r="AM838104" s="19"/>
      <c r="AN838104" s="19"/>
      <c r="AO838104" s="19"/>
      <c r="AP838104"/>
    </row>
    <row r="838105" spans="1:42" s="116" customFormat="1" x14ac:dyDescent="0.3">
      <c r="A838105"/>
      <c r="B838105"/>
      <c r="C838105"/>
      <c r="D838105"/>
      <c r="E838105"/>
      <c r="F838105"/>
      <c r="G838105"/>
      <c r="H838105"/>
      <c r="I838105"/>
      <c r="J838105"/>
      <c r="K838105"/>
      <c r="L838105"/>
      <c r="M838105" s="115"/>
      <c r="N838105" s="115"/>
      <c r="O838105"/>
      <c r="P838105"/>
      <c r="Q838105"/>
      <c r="R838105" s="19"/>
      <c r="S838105" s="19"/>
      <c r="T838105"/>
      <c r="U838105" s="113"/>
      <c r="V838105" s="19"/>
      <c r="W838105" s="19"/>
      <c r="X838105" s="19"/>
      <c r="Y838105" s="19"/>
      <c r="Z838105" s="19"/>
      <c r="AA838105" s="19"/>
      <c r="AB838105" s="19"/>
      <c r="AC838105" s="19"/>
      <c r="AD838105" s="19"/>
      <c r="AE838105" s="19"/>
      <c r="AF838105" s="19"/>
      <c r="AG838105" s="19"/>
      <c r="AH838105" s="19"/>
      <c r="AI838105" s="19"/>
      <c r="AJ838105" s="19"/>
      <c r="AK838105" s="19"/>
      <c r="AL838105" s="19"/>
      <c r="AM838105" s="19"/>
      <c r="AN838105" s="19"/>
      <c r="AO838105" s="19"/>
      <c r="AP838105"/>
    </row>
    <row r="838106" spans="1:42" s="116" customFormat="1" x14ac:dyDescent="0.3">
      <c r="A838106"/>
      <c r="B838106"/>
      <c r="C838106"/>
      <c r="D838106"/>
      <c r="E838106"/>
      <c r="F838106"/>
      <c r="G838106"/>
      <c r="H838106"/>
      <c r="I838106"/>
      <c r="J838106"/>
      <c r="K838106"/>
      <c r="L838106"/>
      <c r="M838106" s="115"/>
      <c r="N838106" s="115"/>
      <c r="O838106"/>
      <c r="P838106"/>
      <c r="Q838106"/>
      <c r="R838106" s="19"/>
      <c r="S838106" s="19"/>
      <c r="T838106"/>
      <c r="U838106" s="113"/>
      <c r="V838106" s="19"/>
      <c r="W838106" s="19"/>
      <c r="X838106" s="19"/>
      <c r="Y838106" s="19"/>
      <c r="Z838106" s="19"/>
      <c r="AA838106" s="19"/>
      <c r="AB838106" s="19"/>
      <c r="AC838106" s="19"/>
      <c r="AD838106" s="19"/>
      <c r="AE838106" s="19"/>
      <c r="AF838106" s="19"/>
      <c r="AG838106" s="19"/>
      <c r="AH838106" s="19"/>
      <c r="AI838106" s="19"/>
      <c r="AJ838106" s="19"/>
      <c r="AK838106" s="19"/>
      <c r="AL838106" s="19"/>
      <c r="AM838106" s="19"/>
      <c r="AN838106" s="19"/>
      <c r="AO838106" s="19"/>
      <c r="AP838106"/>
    </row>
    <row r="838107" spans="1:42" s="116" customFormat="1" x14ac:dyDescent="0.3">
      <c r="A838107"/>
      <c r="B838107"/>
      <c r="C838107"/>
      <c r="D838107"/>
      <c r="E838107"/>
      <c r="F838107"/>
      <c r="G838107"/>
      <c r="H838107"/>
      <c r="I838107"/>
      <c r="J838107"/>
      <c r="K838107"/>
      <c r="L838107"/>
      <c r="M838107" s="115"/>
      <c r="N838107" s="115"/>
      <c r="O838107"/>
      <c r="P838107"/>
      <c r="Q838107"/>
      <c r="R838107" s="19"/>
      <c r="S838107" s="19"/>
      <c r="T838107"/>
      <c r="U838107" s="113"/>
      <c r="V838107" s="19"/>
      <c r="W838107" s="19"/>
      <c r="X838107" s="19"/>
      <c r="Y838107" s="19"/>
      <c r="Z838107" s="19"/>
      <c r="AA838107" s="19"/>
      <c r="AB838107" s="19"/>
      <c r="AC838107" s="19"/>
      <c r="AD838107" s="19"/>
      <c r="AE838107" s="19"/>
      <c r="AF838107" s="19"/>
      <c r="AG838107" s="19"/>
      <c r="AH838107" s="19"/>
      <c r="AI838107" s="19"/>
      <c r="AJ838107" s="19"/>
      <c r="AK838107" s="19"/>
      <c r="AL838107" s="19"/>
      <c r="AM838107" s="19"/>
      <c r="AN838107" s="19"/>
      <c r="AO838107" s="19"/>
      <c r="AP838107"/>
    </row>
    <row r="838108" spans="1:42" s="116" customFormat="1" x14ac:dyDescent="0.3">
      <c r="A838108"/>
      <c r="B838108"/>
      <c r="C838108"/>
      <c r="D838108"/>
      <c r="E838108"/>
      <c r="F838108"/>
      <c r="G838108"/>
      <c r="H838108"/>
      <c r="I838108"/>
      <c r="J838108"/>
      <c r="K838108"/>
      <c r="L838108"/>
      <c r="M838108" s="115"/>
      <c r="N838108" s="115"/>
      <c r="O838108"/>
      <c r="P838108"/>
      <c r="Q838108"/>
      <c r="R838108" s="19"/>
      <c r="S838108" s="19"/>
      <c r="T838108"/>
      <c r="U838108" s="113"/>
      <c r="V838108" s="19"/>
      <c r="W838108" s="19"/>
      <c r="X838108" s="19"/>
      <c r="Y838108" s="19"/>
      <c r="Z838108" s="19"/>
      <c r="AA838108" s="19"/>
      <c r="AB838108" s="19"/>
      <c r="AC838108" s="19"/>
      <c r="AD838108" s="19"/>
      <c r="AE838108" s="19"/>
      <c r="AF838108" s="19"/>
      <c r="AG838108" s="19"/>
      <c r="AH838108" s="19"/>
      <c r="AI838108" s="19"/>
      <c r="AJ838108" s="19"/>
      <c r="AK838108" s="19"/>
      <c r="AL838108" s="19"/>
      <c r="AM838108" s="19"/>
      <c r="AN838108" s="19"/>
      <c r="AO838108" s="19"/>
      <c r="AP838108"/>
    </row>
    <row r="838109" spans="1:42" s="116" customFormat="1" x14ac:dyDescent="0.3">
      <c r="A838109"/>
      <c r="B838109"/>
      <c r="C838109"/>
      <c r="D838109"/>
      <c r="E838109"/>
      <c r="F838109"/>
      <c r="G838109"/>
      <c r="H838109"/>
      <c r="I838109"/>
      <c r="J838109"/>
      <c r="K838109"/>
      <c r="L838109"/>
      <c r="M838109" s="115"/>
      <c r="N838109" s="115"/>
      <c r="O838109"/>
      <c r="P838109"/>
      <c r="Q838109"/>
      <c r="R838109" s="19"/>
      <c r="S838109" s="19"/>
      <c r="T838109"/>
      <c r="U838109" s="113"/>
      <c r="V838109" s="19"/>
      <c r="W838109" s="19"/>
      <c r="X838109" s="19"/>
      <c r="Y838109" s="19"/>
      <c r="Z838109" s="19"/>
      <c r="AA838109" s="19"/>
      <c r="AB838109" s="19"/>
      <c r="AC838109" s="19"/>
      <c r="AD838109" s="19"/>
      <c r="AE838109" s="19"/>
      <c r="AF838109" s="19"/>
      <c r="AG838109" s="19"/>
      <c r="AH838109" s="19"/>
      <c r="AI838109" s="19"/>
      <c r="AJ838109" s="19"/>
      <c r="AK838109" s="19"/>
      <c r="AL838109" s="19"/>
      <c r="AM838109" s="19"/>
      <c r="AN838109" s="19"/>
      <c r="AO838109" s="19"/>
      <c r="AP838109"/>
    </row>
    <row r="838110" spans="1:42" s="116" customFormat="1" x14ac:dyDescent="0.3">
      <c r="A838110"/>
      <c r="B838110"/>
      <c r="C838110"/>
      <c r="D838110"/>
      <c r="E838110"/>
      <c r="F838110"/>
      <c r="G838110"/>
      <c r="H838110"/>
      <c r="I838110"/>
      <c r="J838110"/>
      <c r="K838110"/>
      <c r="L838110"/>
      <c r="M838110" s="115"/>
      <c r="N838110" s="115"/>
      <c r="O838110"/>
      <c r="P838110"/>
      <c r="Q838110"/>
      <c r="R838110" s="19"/>
      <c r="S838110" s="19"/>
      <c r="T838110"/>
      <c r="U838110" s="113"/>
      <c r="V838110" s="19"/>
      <c r="W838110" s="19"/>
      <c r="X838110" s="19"/>
      <c r="Y838110" s="19"/>
      <c r="Z838110" s="19"/>
      <c r="AA838110" s="19"/>
      <c r="AB838110" s="19"/>
      <c r="AC838110" s="19"/>
      <c r="AD838110" s="19"/>
      <c r="AE838110" s="19"/>
      <c r="AF838110" s="19"/>
      <c r="AG838110" s="19"/>
      <c r="AH838110" s="19"/>
      <c r="AI838110" s="19"/>
      <c r="AJ838110" s="19"/>
      <c r="AK838110" s="19"/>
      <c r="AL838110" s="19"/>
      <c r="AM838110" s="19"/>
      <c r="AN838110" s="19"/>
      <c r="AO838110" s="19"/>
      <c r="AP838110"/>
    </row>
    <row r="838111" spans="1:42" s="116" customFormat="1" x14ac:dyDescent="0.3">
      <c r="A838111"/>
      <c r="B838111"/>
      <c r="C838111"/>
      <c r="D838111"/>
      <c r="E838111"/>
      <c r="F838111"/>
      <c r="G838111"/>
      <c r="H838111"/>
      <c r="I838111"/>
      <c r="J838111"/>
      <c r="K838111"/>
      <c r="L838111"/>
      <c r="M838111" s="115"/>
      <c r="N838111" s="115"/>
      <c r="O838111"/>
      <c r="P838111"/>
      <c r="Q838111"/>
      <c r="R838111" s="19"/>
      <c r="S838111" s="19"/>
      <c r="T838111"/>
      <c r="U838111" s="113"/>
      <c r="V838111" s="19"/>
      <c r="W838111" s="19"/>
      <c r="X838111" s="19"/>
      <c r="Y838111" s="19"/>
      <c r="Z838111" s="19"/>
      <c r="AA838111" s="19"/>
      <c r="AB838111" s="19"/>
      <c r="AC838111" s="19"/>
      <c r="AD838111" s="19"/>
      <c r="AE838111" s="19"/>
      <c r="AF838111" s="19"/>
      <c r="AG838111" s="19"/>
      <c r="AH838111" s="19"/>
      <c r="AI838111" s="19"/>
      <c r="AJ838111" s="19"/>
      <c r="AK838111" s="19"/>
      <c r="AL838111" s="19"/>
      <c r="AM838111" s="19"/>
      <c r="AN838111" s="19"/>
      <c r="AO838111" s="19"/>
      <c r="AP838111"/>
    </row>
    <row r="838112" spans="1:42" s="116" customFormat="1" x14ac:dyDescent="0.3">
      <c r="A838112"/>
      <c r="B838112"/>
      <c r="C838112"/>
      <c r="D838112"/>
      <c r="E838112"/>
      <c r="F838112"/>
      <c r="G838112"/>
      <c r="H838112"/>
      <c r="I838112"/>
      <c r="J838112"/>
      <c r="K838112"/>
      <c r="L838112"/>
      <c r="M838112" s="115"/>
      <c r="N838112" s="115"/>
      <c r="O838112"/>
      <c r="P838112"/>
      <c r="Q838112"/>
      <c r="R838112" s="19"/>
      <c r="S838112" s="19"/>
      <c r="T838112"/>
      <c r="U838112" s="113"/>
      <c r="V838112" s="19"/>
      <c r="W838112" s="19"/>
      <c r="X838112" s="19"/>
      <c r="Y838112" s="19"/>
      <c r="Z838112" s="19"/>
      <c r="AA838112" s="19"/>
      <c r="AB838112" s="19"/>
      <c r="AC838112" s="19"/>
      <c r="AD838112" s="19"/>
      <c r="AE838112" s="19"/>
      <c r="AF838112" s="19"/>
      <c r="AG838112" s="19"/>
      <c r="AH838112" s="19"/>
      <c r="AI838112" s="19"/>
      <c r="AJ838112" s="19"/>
      <c r="AK838112" s="19"/>
      <c r="AL838112" s="19"/>
      <c r="AM838112" s="19"/>
      <c r="AN838112" s="19"/>
      <c r="AO838112" s="19"/>
      <c r="AP838112"/>
    </row>
    <row r="838113" spans="1:42" s="116" customFormat="1" x14ac:dyDescent="0.3">
      <c r="A838113"/>
      <c r="B838113"/>
      <c r="C838113"/>
      <c r="D838113"/>
      <c r="E838113"/>
      <c r="F838113"/>
      <c r="G838113"/>
      <c r="H838113"/>
      <c r="I838113"/>
      <c r="J838113"/>
      <c r="K838113"/>
      <c r="L838113"/>
      <c r="M838113" s="115"/>
      <c r="N838113" s="115"/>
      <c r="O838113"/>
      <c r="P838113"/>
      <c r="Q838113"/>
      <c r="R838113" s="19"/>
      <c r="S838113" s="19"/>
      <c r="T838113"/>
      <c r="U838113" s="113"/>
      <c r="V838113" s="19"/>
      <c r="W838113" s="19"/>
      <c r="X838113" s="19"/>
      <c r="Y838113" s="19"/>
      <c r="Z838113" s="19"/>
      <c r="AA838113" s="19"/>
      <c r="AB838113" s="19"/>
      <c r="AC838113" s="19"/>
      <c r="AD838113" s="19"/>
      <c r="AE838113" s="19"/>
      <c r="AF838113" s="19"/>
      <c r="AG838113" s="19"/>
      <c r="AH838113" s="19"/>
      <c r="AI838113" s="19"/>
      <c r="AJ838113" s="19"/>
      <c r="AK838113" s="19"/>
      <c r="AL838113" s="19"/>
      <c r="AM838113" s="19"/>
      <c r="AN838113" s="19"/>
      <c r="AO838113" s="19"/>
      <c r="AP838113"/>
    </row>
    <row r="838114" spans="1:42" s="116" customFormat="1" x14ac:dyDescent="0.3">
      <c r="A838114"/>
      <c r="B838114"/>
      <c r="C838114"/>
      <c r="D838114"/>
      <c r="E838114"/>
      <c r="F838114"/>
      <c r="G838114"/>
      <c r="H838114"/>
      <c r="I838114"/>
      <c r="J838114"/>
      <c r="K838114"/>
      <c r="L838114"/>
      <c r="M838114" s="115"/>
      <c r="N838114" s="115"/>
      <c r="O838114"/>
      <c r="P838114"/>
      <c r="Q838114"/>
      <c r="R838114" s="19"/>
      <c r="S838114" s="19"/>
      <c r="T838114"/>
      <c r="U838114" s="113"/>
      <c r="V838114" s="19"/>
      <c r="W838114" s="19"/>
      <c r="X838114" s="19"/>
      <c r="Y838114" s="19"/>
      <c r="Z838114" s="19"/>
      <c r="AA838114" s="19"/>
      <c r="AB838114" s="19"/>
      <c r="AC838114" s="19"/>
      <c r="AD838114" s="19"/>
      <c r="AE838114" s="19"/>
      <c r="AF838114" s="19"/>
      <c r="AG838114" s="19"/>
      <c r="AH838114" s="19"/>
      <c r="AI838114" s="19"/>
      <c r="AJ838114" s="19"/>
      <c r="AK838114" s="19"/>
      <c r="AL838114" s="19"/>
      <c r="AM838114" s="19"/>
      <c r="AN838114" s="19"/>
      <c r="AO838114" s="19"/>
      <c r="AP838114"/>
    </row>
    <row r="838115" spans="1:42" s="116" customFormat="1" x14ac:dyDescent="0.3">
      <c r="A838115"/>
      <c r="B838115"/>
      <c r="C838115"/>
      <c r="D838115"/>
      <c r="E838115"/>
      <c r="F838115"/>
      <c r="G838115"/>
      <c r="H838115"/>
      <c r="I838115"/>
      <c r="J838115"/>
      <c r="K838115"/>
      <c r="L838115"/>
      <c r="M838115" s="115"/>
      <c r="N838115" s="115"/>
      <c r="O838115"/>
      <c r="P838115"/>
      <c r="Q838115"/>
      <c r="R838115" s="19"/>
      <c r="S838115" s="19"/>
      <c r="T838115"/>
      <c r="U838115" s="113"/>
      <c r="V838115" s="19"/>
      <c r="W838115" s="19"/>
      <c r="X838115" s="19"/>
      <c r="Y838115" s="19"/>
      <c r="Z838115" s="19"/>
      <c r="AA838115" s="19"/>
      <c r="AB838115" s="19"/>
      <c r="AC838115" s="19"/>
      <c r="AD838115" s="19"/>
      <c r="AE838115" s="19"/>
      <c r="AF838115" s="19"/>
      <c r="AG838115" s="19"/>
      <c r="AH838115" s="19"/>
      <c r="AI838115" s="19"/>
      <c r="AJ838115" s="19"/>
      <c r="AK838115" s="19"/>
      <c r="AL838115" s="19"/>
      <c r="AM838115" s="19"/>
      <c r="AN838115" s="19"/>
      <c r="AO838115" s="19"/>
      <c r="AP838115"/>
    </row>
    <row r="838116" spans="1:42" s="116" customFormat="1" x14ac:dyDescent="0.3">
      <c r="A838116"/>
      <c r="B838116"/>
      <c r="C838116"/>
      <c r="D838116"/>
      <c r="E838116"/>
      <c r="F838116"/>
      <c r="G838116"/>
      <c r="H838116"/>
      <c r="I838116"/>
      <c r="J838116"/>
      <c r="K838116"/>
      <c r="L838116"/>
      <c r="M838116" s="115"/>
      <c r="N838116" s="115"/>
      <c r="O838116"/>
      <c r="P838116"/>
      <c r="Q838116"/>
      <c r="R838116" s="19"/>
      <c r="S838116" s="19"/>
      <c r="T838116"/>
      <c r="U838116" s="113"/>
      <c r="V838116" s="19"/>
      <c r="W838116" s="19"/>
      <c r="X838116" s="19"/>
      <c r="Y838116" s="19"/>
      <c r="Z838116" s="19"/>
      <c r="AA838116" s="19"/>
      <c r="AB838116" s="19"/>
      <c r="AC838116" s="19"/>
      <c r="AD838116" s="19"/>
      <c r="AE838116" s="19"/>
      <c r="AF838116" s="19"/>
      <c r="AG838116" s="19"/>
      <c r="AH838116" s="19"/>
      <c r="AI838116" s="19"/>
      <c r="AJ838116" s="19"/>
      <c r="AK838116" s="19"/>
      <c r="AL838116" s="19"/>
      <c r="AM838116" s="19"/>
      <c r="AN838116" s="19"/>
      <c r="AO838116" s="19"/>
      <c r="AP838116"/>
    </row>
    <row r="838117" spans="1:42" s="116" customFormat="1" x14ac:dyDescent="0.3">
      <c r="A838117"/>
      <c r="B838117"/>
      <c r="C838117"/>
      <c r="D838117"/>
      <c r="E838117"/>
      <c r="F838117"/>
      <c r="G838117"/>
      <c r="H838117"/>
      <c r="I838117"/>
      <c r="J838117"/>
      <c r="K838117"/>
      <c r="L838117"/>
      <c r="M838117" s="115"/>
      <c r="N838117" s="115"/>
      <c r="O838117"/>
      <c r="P838117"/>
      <c r="Q838117"/>
      <c r="R838117" s="19"/>
      <c r="S838117" s="19"/>
      <c r="T838117"/>
      <c r="U838117" s="113"/>
      <c r="V838117" s="19"/>
      <c r="W838117" s="19"/>
      <c r="X838117" s="19"/>
      <c r="Y838117" s="19"/>
      <c r="Z838117" s="19"/>
      <c r="AA838117" s="19"/>
      <c r="AB838117" s="19"/>
      <c r="AC838117" s="19"/>
      <c r="AD838117" s="19"/>
      <c r="AE838117" s="19"/>
      <c r="AF838117" s="19"/>
      <c r="AG838117" s="19"/>
      <c r="AH838117" s="19"/>
      <c r="AI838117" s="19"/>
      <c r="AJ838117" s="19"/>
      <c r="AK838117" s="19"/>
      <c r="AL838117" s="19"/>
      <c r="AM838117" s="19"/>
      <c r="AN838117" s="19"/>
      <c r="AO838117" s="19"/>
      <c r="AP838117"/>
    </row>
    <row r="838118" spans="1:42" s="116" customFormat="1" x14ac:dyDescent="0.3">
      <c r="A838118"/>
      <c r="B838118"/>
      <c r="C838118"/>
      <c r="D838118"/>
      <c r="E838118"/>
      <c r="F838118"/>
      <c r="G838118"/>
      <c r="H838118"/>
      <c r="I838118"/>
      <c r="J838118"/>
      <c r="K838118"/>
      <c r="L838118"/>
      <c r="M838118" s="115"/>
      <c r="N838118" s="115"/>
      <c r="O838118"/>
      <c r="P838118"/>
      <c r="Q838118"/>
      <c r="R838118" s="19"/>
      <c r="S838118" s="19"/>
      <c r="T838118"/>
      <c r="U838118" s="113"/>
      <c r="V838118" s="19"/>
      <c r="W838118" s="19"/>
      <c r="X838118" s="19"/>
      <c r="Y838118" s="19"/>
      <c r="Z838118" s="19"/>
      <c r="AA838118" s="19"/>
      <c r="AB838118" s="19"/>
      <c r="AC838118" s="19"/>
      <c r="AD838118" s="19"/>
      <c r="AE838118" s="19"/>
      <c r="AF838118" s="19"/>
      <c r="AG838118" s="19"/>
      <c r="AH838118" s="19"/>
      <c r="AI838118" s="19"/>
      <c r="AJ838118" s="19"/>
      <c r="AK838118" s="19"/>
      <c r="AL838118" s="19"/>
      <c r="AM838118" s="19"/>
      <c r="AN838118" s="19"/>
      <c r="AO838118" s="19"/>
      <c r="AP838118"/>
    </row>
    <row r="838119" spans="1:42" s="116" customFormat="1" x14ac:dyDescent="0.3">
      <c r="A838119"/>
      <c r="B838119"/>
      <c r="C838119"/>
      <c r="D838119"/>
      <c r="E838119"/>
      <c r="F838119"/>
      <c r="G838119"/>
      <c r="H838119"/>
      <c r="I838119"/>
      <c r="J838119"/>
      <c r="K838119"/>
      <c r="L838119"/>
      <c r="M838119" s="115"/>
      <c r="N838119" s="115"/>
      <c r="O838119"/>
      <c r="P838119"/>
      <c r="Q838119"/>
      <c r="R838119" s="19"/>
      <c r="S838119" s="19"/>
      <c r="T838119"/>
      <c r="U838119" s="113"/>
      <c r="V838119" s="19"/>
      <c r="W838119" s="19"/>
      <c r="X838119" s="19"/>
      <c r="Y838119" s="19"/>
      <c r="Z838119" s="19"/>
      <c r="AA838119" s="19"/>
      <c r="AB838119" s="19"/>
      <c r="AC838119" s="19"/>
      <c r="AD838119" s="19"/>
      <c r="AE838119" s="19"/>
      <c r="AF838119" s="19"/>
      <c r="AG838119" s="19"/>
      <c r="AH838119" s="19"/>
      <c r="AI838119" s="19"/>
      <c r="AJ838119" s="19"/>
      <c r="AK838119" s="19"/>
      <c r="AL838119" s="19"/>
      <c r="AM838119" s="19"/>
      <c r="AN838119" s="19"/>
      <c r="AO838119" s="19"/>
      <c r="AP838119"/>
    </row>
    <row r="838120" spans="1:42" s="116" customFormat="1" x14ac:dyDescent="0.3">
      <c r="A838120"/>
      <c r="B838120"/>
      <c r="C838120"/>
      <c r="D838120"/>
      <c r="E838120"/>
      <c r="F838120"/>
      <c r="G838120"/>
      <c r="H838120"/>
      <c r="I838120"/>
      <c r="J838120"/>
      <c r="K838120"/>
      <c r="L838120"/>
      <c r="M838120" s="115"/>
      <c r="N838120" s="115"/>
      <c r="O838120"/>
      <c r="P838120"/>
      <c r="Q838120"/>
      <c r="R838120" s="19"/>
      <c r="S838120" s="19"/>
      <c r="T838120"/>
      <c r="U838120" s="113"/>
      <c r="V838120" s="19"/>
      <c r="W838120" s="19"/>
      <c r="X838120" s="19"/>
      <c r="Y838120" s="19"/>
      <c r="Z838120" s="19"/>
      <c r="AA838120" s="19"/>
      <c r="AB838120" s="19"/>
      <c r="AC838120" s="19"/>
      <c r="AD838120" s="19"/>
      <c r="AE838120" s="19"/>
      <c r="AF838120" s="19"/>
      <c r="AG838120" s="19"/>
      <c r="AH838120" s="19"/>
      <c r="AI838120" s="19"/>
      <c r="AJ838120" s="19"/>
      <c r="AK838120" s="19"/>
      <c r="AL838120" s="19"/>
      <c r="AM838120" s="19"/>
      <c r="AN838120" s="19"/>
      <c r="AO838120" s="19"/>
      <c r="AP838120"/>
    </row>
    <row r="838121" spans="1:42" s="116" customFormat="1" x14ac:dyDescent="0.3">
      <c r="A838121"/>
      <c r="B838121"/>
      <c r="C838121"/>
      <c r="D838121"/>
      <c r="E838121"/>
      <c r="F838121"/>
      <c r="G838121"/>
      <c r="H838121"/>
      <c r="I838121"/>
      <c r="J838121"/>
      <c r="K838121"/>
      <c r="L838121"/>
      <c r="M838121" s="115"/>
      <c r="N838121" s="115"/>
      <c r="O838121"/>
      <c r="P838121"/>
      <c r="Q838121"/>
      <c r="R838121" s="19"/>
      <c r="S838121" s="19"/>
      <c r="T838121"/>
      <c r="U838121" s="113"/>
      <c r="V838121" s="19"/>
      <c r="W838121" s="19"/>
      <c r="X838121" s="19"/>
      <c r="Y838121" s="19"/>
      <c r="Z838121" s="19"/>
      <c r="AA838121" s="19"/>
      <c r="AB838121" s="19"/>
      <c r="AC838121" s="19"/>
      <c r="AD838121" s="19"/>
      <c r="AE838121" s="19"/>
      <c r="AF838121" s="19"/>
      <c r="AG838121" s="19"/>
      <c r="AH838121" s="19"/>
      <c r="AI838121" s="19"/>
      <c r="AJ838121" s="19"/>
      <c r="AK838121" s="19"/>
      <c r="AL838121" s="19"/>
      <c r="AM838121" s="19"/>
      <c r="AN838121" s="19"/>
      <c r="AO838121" s="19"/>
      <c r="AP838121"/>
    </row>
    <row r="838122" spans="1:42" s="116" customFormat="1" x14ac:dyDescent="0.3">
      <c r="A838122"/>
      <c r="B838122"/>
      <c r="C838122"/>
      <c r="D838122"/>
      <c r="E838122"/>
      <c r="F838122"/>
      <c r="G838122"/>
      <c r="H838122"/>
      <c r="I838122"/>
      <c r="J838122"/>
      <c r="K838122"/>
      <c r="L838122"/>
      <c r="M838122" s="115"/>
      <c r="N838122" s="115"/>
      <c r="O838122"/>
      <c r="P838122"/>
      <c r="Q838122"/>
      <c r="R838122" s="19"/>
      <c r="S838122" s="19"/>
      <c r="T838122"/>
      <c r="U838122" s="113"/>
      <c r="V838122" s="19"/>
      <c r="W838122" s="19"/>
      <c r="X838122" s="19"/>
      <c r="Y838122" s="19"/>
      <c r="Z838122" s="19"/>
      <c r="AA838122" s="19"/>
      <c r="AB838122" s="19"/>
      <c r="AC838122" s="19"/>
      <c r="AD838122" s="19"/>
      <c r="AE838122" s="19"/>
      <c r="AF838122" s="19"/>
      <c r="AG838122" s="19"/>
      <c r="AH838122" s="19"/>
      <c r="AI838122" s="19"/>
      <c r="AJ838122" s="19"/>
      <c r="AK838122" s="19"/>
      <c r="AL838122" s="19"/>
      <c r="AM838122" s="19"/>
      <c r="AN838122" s="19"/>
      <c r="AO838122" s="19"/>
      <c r="AP838122"/>
    </row>
    <row r="838123" spans="1:42" s="116" customFormat="1" x14ac:dyDescent="0.3">
      <c r="A838123"/>
      <c r="B838123"/>
      <c r="C838123"/>
      <c r="D838123"/>
      <c r="E838123"/>
      <c r="F838123"/>
      <c r="G838123"/>
      <c r="H838123"/>
      <c r="I838123"/>
      <c r="J838123"/>
      <c r="K838123"/>
      <c r="L838123"/>
      <c r="M838123" s="115"/>
      <c r="N838123" s="115"/>
      <c r="O838123"/>
      <c r="P838123"/>
      <c r="Q838123"/>
      <c r="R838123" s="19"/>
      <c r="S838123" s="19"/>
      <c r="T838123"/>
      <c r="U838123" s="113"/>
      <c r="V838123" s="19"/>
      <c r="W838123" s="19"/>
      <c r="X838123" s="19"/>
      <c r="Y838123" s="19"/>
      <c r="Z838123" s="19"/>
      <c r="AA838123" s="19"/>
      <c r="AB838123" s="19"/>
      <c r="AC838123" s="19"/>
      <c r="AD838123" s="19"/>
      <c r="AE838123" s="19"/>
      <c r="AF838123" s="19"/>
      <c r="AG838123" s="19"/>
      <c r="AH838123" s="19"/>
      <c r="AI838123" s="19"/>
      <c r="AJ838123" s="19"/>
      <c r="AK838123" s="19"/>
      <c r="AL838123" s="19"/>
      <c r="AM838123" s="19"/>
      <c r="AN838123" s="19"/>
      <c r="AO838123" s="19"/>
      <c r="AP838123"/>
    </row>
    <row r="838124" spans="1:42" s="116" customFormat="1" x14ac:dyDescent="0.3">
      <c r="A838124"/>
      <c r="B838124"/>
      <c r="C838124"/>
      <c r="D838124"/>
      <c r="E838124"/>
      <c r="F838124"/>
      <c r="G838124"/>
      <c r="H838124"/>
      <c r="I838124"/>
      <c r="J838124"/>
      <c r="K838124"/>
      <c r="L838124"/>
      <c r="M838124" s="115"/>
      <c r="N838124" s="115"/>
      <c r="O838124"/>
      <c r="P838124"/>
      <c r="Q838124"/>
      <c r="R838124" s="19"/>
      <c r="S838124" s="19"/>
      <c r="T838124"/>
      <c r="U838124" s="113"/>
      <c r="V838124" s="19"/>
      <c r="W838124" s="19"/>
      <c r="X838124" s="19"/>
      <c r="Y838124" s="19"/>
      <c r="Z838124" s="19"/>
      <c r="AA838124" s="19"/>
      <c r="AB838124" s="19"/>
      <c r="AC838124" s="19"/>
      <c r="AD838124" s="19"/>
      <c r="AE838124" s="19"/>
      <c r="AF838124" s="19"/>
      <c r="AG838124" s="19"/>
      <c r="AH838124" s="19"/>
      <c r="AI838124" s="19"/>
      <c r="AJ838124" s="19"/>
      <c r="AK838124" s="19"/>
      <c r="AL838124" s="19"/>
      <c r="AM838124" s="19"/>
      <c r="AN838124" s="19"/>
      <c r="AO838124" s="19"/>
      <c r="AP838124"/>
    </row>
    <row r="838125" spans="1:42" s="116" customFormat="1" x14ac:dyDescent="0.3">
      <c r="A838125"/>
      <c r="B838125"/>
      <c r="C838125"/>
      <c r="D838125"/>
      <c r="E838125"/>
      <c r="F838125"/>
      <c r="G838125"/>
      <c r="H838125"/>
      <c r="I838125"/>
      <c r="J838125"/>
      <c r="K838125"/>
      <c r="L838125"/>
      <c r="M838125" s="115"/>
      <c r="N838125" s="115"/>
      <c r="O838125"/>
      <c r="P838125"/>
      <c r="Q838125"/>
      <c r="R838125" s="19"/>
      <c r="S838125" s="19"/>
      <c r="T838125"/>
      <c r="U838125" s="113"/>
      <c r="V838125" s="19"/>
      <c r="W838125" s="19"/>
      <c r="X838125" s="19"/>
      <c r="Y838125" s="19"/>
      <c r="Z838125" s="19"/>
      <c r="AA838125" s="19"/>
      <c r="AB838125" s="19"/>
      <c r="AC838125" s="19"/>
      <c r="AD838125" s="19"/>
      <c r="AE838125" s="19"/>
      <c r="AF838125" s="19"/>
      <c r="AG838125" s="19"/>
      <c r="AH838125" s="19"/>
      <c r="AI838125" s="19"/>
      <c r="AJ838125" s="19"/>
      <c r="AK838125" s="19"/>
      <c r="AL838125" s="19"/>
      <c r="AM838125" s="19"/>
      <c r="AN838125" s="19"/>
      <c r="AO838125" s="19"/>
      <c r="AP838125"/>
    </row>
    <row r="838126" spans="1:42" s="116" customFormat="1" x14ac:dyDescent="0.3">
      <c r="A838126"/>
      <c r="B838126"/>
      <c r="C838126"/>
      <c r="D838126"/>
      <c r="E838126"/>
      <c r="F838126"/>
      <c r="G838126"/>
      <c r="H838126"/>
      <c r="I838126"/>
      <c r="J838126"/>
      <c r="K838126"/>
      <c r="L838126"/>
      <c r="M838126" s="115"/>
      <c r="N838126" s="115"/>
      <c r="O838126"/>
      <c r="P838126"/>
      <c r="Q838126"/>
      <c r="R838126" s="19"/>
      <c r="S838126" s="19"/>
      <c r="T838126"/>
      <c r="U838126" s="113"/>
      <c r="V838126" s="19"/>
      <c r="W838126" s="19"/>
      <c r="X838126" s="19"/>
      <c r="Y838126" s="19"/>
      <c r="Z838126" s="19"/>
      <c r="AA838126" s="19"/>
      <c r="AB838126" s="19"/>
      <c r="AC838126" s="19"/>
      <c r="AD838126" s="19"/>
      <c r="AE838126" s="19"/>
      <c r="AF838126" s="19"/>
      <c r="AG838126" s="19"/>
      <c r="AH838126" s="19"/>
      <c r="AI838126" s="19"/>
      <c r="AJ838126" s="19"/>
      <c r="AK838126" s="19"/>
      <c r="AL838126" s="19"/>
      <c r="AM838126" s="19"/>
      <c r="AN838126" s="19"/>
      <c r="AO838126" s="19"/>
      <c r="AP838126"/>
    </row>
    <row r="838127" spans="1:42" s="116" customFormat="1" x14ac:dyDescent="0.3">
      <c r="A838127"/>
      <c r="B838127"/>
      <c r="C838127"/>
      <c r="D838127"/>
      <c r="E838127"/>
      <c r="F838127"/>
      <c r="G838127"/>
      <c r="H838127"/>
      <c r="I838127"/>
      <c r="J838127"/>
      <c r="K838127"/>
      <c r="L838127"/>
      <c r="M838127" s="115"/>
      <c r="N838127" s="115"/>
      <c r="O838127"/>
      <c r="P838127"/>
      <c r="Q838127"/>
      <c r="R838127" s="19"/>
      <c r="S838127" s="19"/>
      <c r="T838127"/>
      <c r="U838127" s="113"/>
      <c r="V838127" s="19"/>
      <c r="W838127" s="19"/>
      <c r="X838127" s="19"/>
      <c r="Y838127" s="19"/>
      <c r="Z838127" s="19"/>
      <c r="AA838127" s="19"/>
      <c r="AB838127" s="19"/>
      <c r="AC838127" s="19"/>
      <c r="AD838127" s="19"/>
      <c r="AE838127" s="19"/>
      <c r="AF838127" s="19"/>
      <c r="AG838127" s="19"/>
      <c r="AH838127" s="19"/>
      <c r="AI838127" s="19"/>
      <c r="AJ838127" s="19"/>
      <c r="AK838127" s="19"/>
      <c r="AL838127" s="19"/>
      <c r="AM838127" s="19"/>
      <c r="AN838127" s="19"/>
      <c r="AO838127" s="19"/>
      <c r="AP838127"/>
    </row>
    <row r="838128" spans="1:42" s="116" customFormat="1" x14ac:dyDescent="0.3">
      <c r="A838128"/>
      <c r="B838128"/>
      <c r="C838128"/>
      <c r="D838128"/>
      <c r="E838128"/>
      <c r="F838128"/>
      <c r="G838128"/>
      <c r="H838128"/>
      <c r="I838128"/>
      <c r="J838128"/>
      <c r="K838128"/>
      <c r="L838128"/>
      <c r="M838128" s="115"/>
      <c r="N838128" s="115"/>
      <c r="O838128"/>
      <c r="P838128"/>
      <c r="Q838128"/>
      <c r="R838128" s="19"/>
      <c r="S838128" s="19"/>
      <c r="T838128"/>
      <c r="U838128" s="113"/>
      <c r="V838128" s="19"/>
      <c r="W838128" s="19"/>
      <c r="X838128" s="19"/>
      <c r="Y838128" s="19"/>
      <c r="Z838128" s="19"/>
      <c r="AA838128" s="19"/>
      <c r="AB838128" s="19"/>
      <c r="AC838128" s="19"/>
      <c r="AD838128" s="19"/>
      <c r="AE838128" s="19"/>
      <c r="AF838128" s="19"/>
      <c r="AG838128" s="19"/>
      <c r="AH838128" s="19"/>
      <c r="AI838128" s="19"/>
      <c r="AJ838128" s="19"/>
      <c r="AK838128" s="19"/>
      <c r="AL838128" s="19"/>
      <c r="AM838128" s="19"/>
      <c r="AN838128" s="19"/>
      <c r="AO838128" s="19"/>
      <c r="AP838128"/>
    </row>
    <row r="838129" spans="1:42" s="116" customFormat="1" x14ac:dyDescent="0.3">
      <c r="A838129"/>
      <c r="B838129"/>
      <c r="C838129"/>
      <c r="D838129"/>
      <c r="E838129"/>
      <c r="F838129"/>
      <c r="G838129"/>
      <c r="H838129"/>
      <c r="I838129"/>
      <c r="J838129"/>
      <c r="K838129"/>
      <c r="L838129"/>
      <c r="M838129" s="115"/>
      <c r="N838129" s="115"/>
      <c r="O838129"/>
      <c r="P838129"/>
      <c r="Q838129"/>
      <c r="R838129" s="19"/>
      <c r="S838129" s="19"/>
      <c r="T838129"/>
      <c r="U838129" s="113"/>
      <c r="V838129" s="19"/>
      <c r="W838129" s="19"/>
      <c r="X838129" s="19"/>
      <c r="Y838129" s="19"/>
      <c r="Z838129" s="19"/>
      <c r="AA838129" s="19"/>
      <c r="AB838129" s="19"/>
      <c r="AC838129" s="19"/>
      <c r="AD838129" s="19"/>
      <c r="AE838129" s="19"/>
      <c r="AF838129" s="19"/>
      <c r="AG838129" s="19"/>
      <c r="AH838129" s="19"/>
      <c r="AI838129" s="19"/>
      <c r="AJ838129" s="19"/>
      <c r="AK838129" s="19"/>
      <c r="AL838129" s="19"/>
      <c r="AM838129" s="19"/>
      <c r="AN838129" s="19"/>
      <c r="AO838129" s="19"/>
      <c r="AP838129"/>
    </row>
    <row r="838130" spans="1:42" s="116" customFormat="1" x14ac:dyDescent="0.3">
      <c r="A838130"/>
      <c r="B838130"/>
      <c r="C838130"/>
      <c r="D838130"/>
      <c r="E838130"/>
      <c r="F838130"/>
      <c r="G838130"/>
      <c r="H838130"/>
      <c r="I838130"/>
      <c r="J838130"/>
      <c r="K838130"/>
      <c r="L838130"/>
      <c r="M838130" s="115"/>
      <c r="N838130" s="115"/>
      <c r="O838130"/>
      <c r="P838130"/>
      <c r="Q838130"/>
      <c r="R838130" s="19"/>
      <c r="S838130" s="19"/>
      <c r="T838130"/>
      <c r="U838130" s="113"/>
      <c r="V838130" s="19"/>
      <c r="W838130" s="19"/>
      <c r="X838130" s="19"/>
      <c r="Y838130" s="19"/>
      <c r="Z838130" s="19"/>
      <c r="AA838130" s="19"/>
      <c r="AB838130" s="19"/>
      <c r="AC838130" s="19"/>
      <c r="AD838130" s="19"/>
      <c r="AE838130" s="19"/>
      <c r="AF838130" s="19"/>
      <c r="AG838130" s="19"/>
      <c r="AH838130" s="19"/>
      <c r="AI838130" s="19"/>
      <c r="AJ838130" s="19"/>
      <c r="AK838130" s="19"/>
      <c r="AL838130" s="19"/>
      <c r="AM838130" s="19"/>
      <c r="AN838130" s="19"/>
      <c r="AO838130" s="19"/>
      <c r="AP838130"/>
    </row>
    <row r="838131" spans="1:42" s="116" customFormat="1" x14ac:dyDescent="0.3">
      <c r="A838131"/>
      <c r="B838131"/>
      <c r="C838131"/>
      <c r="D838131"/>
      <c r="E838131"/>
      <c r="F838131"/>
      <c r="G838131"/>
      <c r="H838131"/>
      <c r="I838131"/>
      <c r="J838131"/>
      <c r="K838131"/>
      <c r="L838131"/>
      <c r="M838131" s="115"/>
      <c r="N838131" s="115"/>
      <c r="O838131"/>
      <c r="P838131"/>
      <c r="Q838131"/>
      <c r="R838131" s="19"/>
      <c r="S838131" s="19"/>
      <c r="T838131"/>
      <c r="U838131" s="113"/>
      <c r="V838131" s="19"/>
      <c r="W838131" s="19"/>
      <c r="X838131" s="19"/>
      <c r="Y838131" s="19"/>
      <c r="Z838131" s="19"/>
      <c r="AA838131" s="19"/>
      <c r="AB838131" s="19"/>
      <c r="AC838131" s="19"/>
      <c r="AD838131" s="19"/>
      <c r="AE838131" s="19"/>
      <c r="AF838131" s="19"/>
      <c r="AG838131" s="19"/>
      <c r="AH838131" s="19"/>
      <c r="AI838131" s="19"/>
      <c r="AJ838131" s="19"/>
      <c r="AK838131" s="19"/>
      <c r="AL838131" s="19"/>
      <c r="AM838131" s="19"/>
      <c r="AN838131" s="19"/>
      <c r="AO838131" s="19"/>
      <c r="AP838131"/>
    </row>
    <row r="838132" spans="1:42" s="116" customFormat="1" x14ac:dyDescent="0.3">
      <c r="A838132"/>
      <c r="B838132"/>
      <c r="C838132"/>
      <c r="D838132"/>
      <c r="E838132"/>
      <c r="F838132"/>
      <c r="G838132"/>
      <c r="H838132"/>
      <c r="I838132"/>
      <c r="J838132"/>
      <c r="K838132"/>
      <c r="L838132"/>
      <c r="M838132" s="115"/>
      <c r="N838132" s="115"/>
      <c r="O838132"/>
      <c r="P838132"/>
      <c r="Q838132"/>
      <c r="R838132" s="19"/>
      <c r="S838132" s="19"/>
      <c r="T838132"/>
      <c r="U838132" s="113"/>
      <c r="V838132" s="19"/>
      <c r="W838132" s="19"/>
      <c r="X838132" s="19"/>
      <c r="Y838132" s="19"/>
      <c r="Z838132" s="19"/>
      <c r="AA838132" s="19"/>
      <c r="AB838132" s="19"/>
      <c r="AC838132" s="19"/>
      <c r="AD838132" s="19"/>
      <c r="AE838132" s="19"/>
      <c r="AF838132" s="19"/>
      <c r="AG838132" s="19"/>
      <c r="AH838132" s="19"/>
      <c r="AI838132" s="19"/>
      <c r="AJ838132" s="19"/>
      <c r="AK838132" s="19"/>
      <c r="AL838132" s="19"/>
      <c r="AM838132" s="19"/>
      <c r="AN838132" s="19"/>
      <c r="AO838132" s="19"/>
      <c r="AP838132"/>
    </row>
    <row r="838133" spans="1:42" s="116" customFormat="1" x14ac:dyDescent="0.3">
      <c r="A838133"/>
      <c r="B838133"/>
      <c r="C838133"/>
      <c r="D838133"/>
      <c r="E838133"/>
      <c r="F838133"/>
      <c r="G838133"/>
      <c r="H838133"/>
      <c r="I838133"/>
      <c r="J838133"/>
      <c r="K838133"/>
      <c r="L838133"/>
      <c r="M838133" s="115"/>
      <c r="N838133" s="115"/>
      <c r="O838133"/>
      <c r="P838133"/>
      <c r="Q838133"/>
      <c r="R838133" s="19"/>
      <c r="S838133" s="19"/>
      <c r="T838133"/>
      <c r="U838133" s="113"/>
      <c r="V838133" s="19"/>
      <c r="W838133" s="19"/>
      <c r="X838133" s="19"/>
      <c r="Y838133" s="19"/>
      <c r="Z838133" s="19"/>
      <c r="AA838133" s="19"/>
      <c r="AB838133" s="19"/>
      <c r="AC838133" s="19"/>
      <c r="AD838133" s="19"/>
      <c r="AE838133" s="19"/>
      <c r="AF838133" s="19"/>
      <c r="AG838133" s="19"/>
      <c r="AH838133" s="19"/>
      <c r="AI838133" s="19"/>
      <c r="AJ838133" s="19"/>
      <c r="AK838133" s="19"/>
      <c r="AL838133" s="19"/>
      <c r="AM838133" s="19"/>
      <c r="AN838133" s="19"/>
      <c r="AO838133" s="19"/>
      <c r="AP838133"/>
    </row>
    <row r="838134" spans="1:42" s="116" customFormat="1" x14ac:dyDescent="0.3">
      <c r="A838134"/>
      <c r="B838134"/>
      <c r="C838134"/>
      <c r="D838134"/>
      <c r="E838134"/>
      <c r="F838134"/>
      <c r="G838134"/>
      <c r="H838134"/>
      <c r="I838134"/>
      <c r="J838134"/>
      <c r="K838134"/>
      <c r="L838134"/>
      <c r="M838134" s="115"/>
      <c r="N838134" s="115"/>
      <c r="O838134"/>
      <c r="P838134"/>
      <c r="Q838134"/>
      <c r="R838134" s="19"/>
      <c r="S838134" s="19"/>
      <c r="T838134"/>
      <c r="U838134" s="113"/>
      <c r="V838134" s="19"/>
      <c r="W838134" s="19"/>
      <c r="X838134" s="19"/>
      <c r="Y838134" s="19"/>
      <c r="Z838134" s="19"/>
      <c r="AA838134" s="19"/>
      <c r="AB838134" s="19"/>
      <c r="AC838134" s="19"/>
      <c r="AD838134" s="19"/>
      <c r="AE838134" s="19"/>
      <c r="AF838134" s="19"/>
      <c r="AG838134" s="19"/>
      <c r="AH838134" s="19"/>
      <c r="AI838134" s="19"/>
      <c r="AJ838134" s="19"/>
      <c r="AK838134" s="19"/>
      <c r="AL838134" s="19"/>
      <c r="AM838134" s="19"/>
      <c r="AN838134" s="19"/>
      <c r="AO838134" s="19"/>
      <c r="AP838134"/>
    </row>
    <row r="838135" spans="1:42" s="116" customFormat="1" x14ac:dyDescent="0.3">
      <c r="A838135"/>
      <c r="B838135"/>
      <c r="C838135"/>
      <c r="D838135"/>
      <c r="E838135"/>
      <c r="F838135"/>
      <c r="G838135"/>
      <c r="H838135"/>
      <c r="I838135"/>
      <c r="J838135"/>
      <c r="K838135"/>
      <c r="L838135"/>
      <c r="M838135" s="115"/>
      <c r="N838135" s="115"/>
      <c r="O838135"/>
      <c r="P838135"/>
      <c r="Q838135"/>
      <c r="R838135" s="19"/>
      <c r="S838135" s="19"/>
      <c r="T838135"/>
      <c r="U838135" s="113"/>
      <c r="V838135" s="19"/>
      <c r="W838135" s="19"/>
      <c r="X838135" s="19"/>
      <c r="Y838135" s="19"/>
      <c r="Z838135" s="19"/>
      <c r="AA838135" s="19"/>
      <c r="AB838135" s="19"/>
      <c r="AC838135" s="19"/>
      <c r="AD838135" s="19"/>
      <c r="AE838135" s="19"/>
      <c r="AF838135" s="19"/>
      <c r="AG838135" s="19"/>
      <c r="AH838135" s="19"/>
      <c r="AI838135" s="19"/>
      <c r="AJ838135" s="19"/>
      <c r="AK838135" s="19"/>
      <c r="AL838135" s="19"/>
      <c r="AM838135" s="19"/>
      <c r="AN838135" s="19"/>
      <c r="AO838135" s="19"/>
      <c r="AP838135"/>
    </row>
    <row r="838136" spans="1:42" s="116" customFormat="1" x14ac:dyDescent="0.3">
      <c r="A838136"/>
      <c r="B838136"/>
      <c r="C838136"/>
      <c r="D838136"/>
      <c r="E838136"/>
      <c r="F838136"/>
      <c r="G838136"/>
      <c r="H838136"/>
      <c r="I838136"/>
      <c r="J838136"/>
      <c r="K838136"/>
      <c r="L838136"/>
      <c r="M838136" s="115"/>
      <c r="N838136" s="115"/>
      <c r="O838136"/>
      <c r="P838136"/>
      <c r="Q838136"/>
      <c r="R838136" s="19"/>
      <c r="S838136" s="19"/>
      <c r="T838136"/>
      <c r="U838136" s="113"/>
      <c r="V838136" s="19"/>
      <c r="W838136" s="19"/>
      <c r="X838136" s="19"/>
      <c r="Y838136" s="19"/>
      <c r="Z838136" s="19"/>
      <c r="AA838136" s="19"/>
      <c r="AB838136" s="19"/>
      <c r="AC838136" s="19"/>
      <c r="AD838136" s="19"/>
      <c r="AE838136" s="19"/>
      <c r="AF838136" s="19"/>
      <c r="AG838136" s="19"/>
      <c r="AH838136" s="19"/>
      <c r="AI838136" s="19"/>
      <c r="AJ838136" s="19"/>
      <c r="AK838136" s="19"/>
      <c r="AL838136" s="19"/>
      <c r="AM838136" s="19"/>
      <c r="AN838136" s="19"/>
      <c r="AO838136" s="19"/>
      <c r="AP838136"/>
    </row>
    <row r="838137" spans="1:42" s="116" customFormat="1" x14ac:dyDescent="0.3">
      <c r="A838137"/>
      <c r="B838137"/>
      <c r="C838137"/>
      <c r="D838137"/>
      <c r="E838137"/>
      <c r="F838137"/>
      <c r="G838137"/>
      <c r="H838137"/>
      <c r="I838137"/>
      <c r="J838137"/>
      <c r="K838137"/>
      <c r="L838137"/>
      <c r="M838137" s="115"/>
      <c r="N838137" s="115"/>
      <c r="O838137"/>
      <c r="P838137"/>
      <c r="Q838137"/>
      <c r="R838137" s="19"/>
      <c r="S838137" s="19"/>
      <c r="T838137"/>
      <c r="U838137" s="113"/>
      <c r="V838137" s="19"/>
      <c r="W838137" s="19"/>
      <c r="X838137" s="19"/>
      <c r="Y838137" s="19"/>
      <c r="Z838137" s="19"/>
      <c r="AA838137" s="19"/>
      <c r="AB838137" s="19"/>
      <c r="AC838137" s="19"/>
      <c r="AD838137" s="19"/>
      <c r="AE838137" s="19"/>
      <c r="AF838137" s="19"/>
      <c r="AG838137" s="19"/>
      <c r="AH838137" s="19"/>
      <c r="AI838137" s="19"/>
      <c r="AJ838137" s="19"/>
      <c r="AK838137" s="19"/>
      <c r="AL838137" s="19"/>
      <c r="AM838137" s="19"/>
      <c r="AN838137" s="19"/>
      <c r="AO838137" s="19"/>
      <c r="AP838137"/>
    </row>
    <row r="838138" spans="1:42" s="116" customFormat="1" x14ac:dyDescent="0.3">
      <c r="A838138"/>
      <c r="B838138"/>
      <c r="C838138"/>
      <c r="D838138"/>
      <c r="E838138"/>
      <c r="F838138"/>
      <c r="G838138"/>
      <c r="H838138"/>
      <c r="I838138"/>
      <c r="J838138"/>
      <c r="K838138"/>
      <c r="L838138"/>
      <c r="M838138" s="115"/>
      <c r="N838138" s="115"/>
      <c r="O838138"/>
      <c r="P838138"/>
      <c r="Q838138"/>
      <c r="R838138" s="19"/>
      <c r="S838138" s="19"/>
      <c r="T838138"/>
      <c r="U838138" s="113"/>
      <c r="V838138" s="19"/>
      <c r="W838138" s="19"/>
      <c r="X838138" s="19"/>
      <c r="Y838138" s="19"/>
      <c r="Z838138" s="19"/>
      <c r="AA838138" s="19"/>
      <c r="AB838138" s="19"/>
      <c r="AC838138" s="19"/>
      <c r="AD838138" s="19"/>
      <c r="AE838138" s="19"/>
      <c r="AF838138" s="19"/>
      <c r="AG838138" s="19"/>
      <c r="AH838138" s="19"/>
      <c r="AI838138" s="19"/>
      <c r="AJ838138" s="19"/>
      <c r="AK838138" s="19"/>
      <c r="AL838138" s="19"/>
      <c r="AM838138" s="19"/>
      <c r="AN838138" s="19"/>
      <c r="AO838138" s="19"/>
      <c r="AP838138"/>
    </row>
    <row r="838139" spans="1:42" s="116" customFormat="1" x14ac:dyDescent="0.3">
      <c r="A838139"/>
      <c r="B838139"/>
      <c r="C838139"/>
      <c r="D838139"/>
      <c r="E838139"/>
      <c r="F838139"/>
      <c r="G838139"/>
      <c r="H838139"/>
      <c r="I838139"/>
      <c r="J838139"/>
      <c r="K838139"/>
      <c r="L838139"/>
      <c r="M838139" s="115"/>
      <c r="N838139" s="115"/>
      <c r="O838139"/>
      <c r="P838139"/>
      <c r="Q838139"/>
      <c r="R838139" s="19"/>
      <c r="S838139" s="19"/>
      <c r="T838139"/>
      <c r="U838139" s="113"/>
      <c r="V838139" s="19"/>
      <c r="W838139" s="19"/>
      <c r="X838139" s="19"/>
      <c r="Y838139" s="19"/>
      <c r="Z838139" s="19"/>
      <c r="AA838139" s="19"/>
      <c r="AB838139" s="19"/>
      <c r="AC838139" s="19"/>
      <c r="AD838139" s="19"/>
      <c r="AE838139" s="19"/>
      <c r="AF838139" s="19"/>
      <c r="AG838139" s="19"/>
      <c r="AH838139" s="19"/>
      <c r="AI838139" s="19"/>
      <c r="AJ838139" s="19"/>
      <c r="AK838139" s="19"/>
      <c r="AL838139" s="19"/>
      <c r="AM838139" s="19"/>
      <c r="AN838139" s="19"/>
      <c r="AO838139" s="19"/>
      <c r="AP838139"/>
    </row>
    <row r="838140" spans="1:42" s="116" customFormat="1" x14ac:dyDescent="0.3">
      <c r="A838140"/>
      <c r="B838140"/>
      <c r="C838140"/>
      <c r="D838140"/>
      <c r="E838140"/>
      <c r="F838140"/>
      <c r="G838140"/>
      <c r="H838140"/>
      <c r="I838140"/>
      <c r="J838140"/>
      <c r="K838140"/>
      <c r="L838140"/>
      <c r="M838140" s="115"/>
      <c r="N838140" s="115"/>
      <c r="O838140"/>
      <c r="P838140"/>
      <c r="Q838140"/>
      <c r="R838140" s="19"/>
      <c r="S838140" s="19"/>
      <c r="T838140"/>
      <c r="U838140" s="113"/>
      <c r="V838140" s="19"/>
      <c r="W838140" s="19"/>
      <c r="X838140" s="19"/>
      <c r="Y838140" s="19"/>
      <c r="Z838140" s="19"/>
      <c r="AA838140" s="19"/>
      <c r="AB838140" s="19"/>
      <c r="AC838140" s="19"/>
      <c r="AD838140" s="19"/>
      <c r="AE838140" s="19"/>
      <c r="AF838140" s="19"/>
      <c r="AG838140" s="19"/>
      <c r="AH838140" s="19"/>
      <c r="AI838140" s="19"/>
      <c r="AJ838140" s="19"/>
      <c r="AK838140" s="19"/>
      <c r="AL838140" s="19"/>
      <c r="AM838140" s="19"/>
      <c r="AN838140" s="19"/>
      <c r="AO838140" s="19"/>
      <c r="AP838140"/>
    </row>
    <row r="838141" spans="1:42" s="116" customFormat="1" x14ac:dyDescent="0.3">
      <c r="A838141"/>
      <c r="B838141"/>
      <c r="C838141"/>
      <c r="D838141"/>
      <c r="E838141"/>
      <c r="F838141"/>
      <c r="G838141"/>
      <c r="H838141"/>
      <c r="I838141"/>
      <c r="J838141"/>
      <c r="K838141"/>
      <c r="L838141"/>
      <c r="M838141" s="115"/>
      <c r="N838141" s="115"/>
      <c r="O838141"/>
      <c r="P838141"/>
      <c r="Q838141"/>
      <c r="R838141" s="19"/>
      <c r="S838141" s="19"/>
      <c r="T838141"/>
      <c r="U838141" s="113"/>
      <c r="V838141" s="19"/>
      <c r="W838141" s="19"/>
      <c r="X838141" s="19"/>
      <c r="Y838141" s="19"/>
      <c r="Z838141" s="19"/>
      <c r="AA838141" s="19"/>
      <c r="AB838141" s="19"/>
      <c r="AC838141" s="19"/>
      <c r="AD838141" s="19"/>
      <c r="AE838141" s="19"/>
      <c r="AF838141" s="19"/>
      <c r="AG838141" s="19"/>
      <c r="AH838141" s="19"/>
      <c r="AI838141" s="19"/>
      <c r="AJ838141" s="19"/>
      <c r="AK838141" s="19"/>
      <c r="AL838141" s="19"/>
      <c r="AM838141" s="19"/>
      <c r="AN838141" s="19"/>
      <c r="AO838141" s="19"/>
      <c r="AP838141"/>
    </row>
    <row r="838142" spans="1:42" s="116" customFormat="1" x14ac:dyDescent="0.3">
      <c r="A838142"/>
      <c r="B838142"/>
      <c r="C838142"/>
      <c r="D838142"/>
      <c r="E838142"/>
      <c r="F838142"/>
      <c r="G838142"/>
      <c r="H838142"/>
      <c r="I838142"/>
      <c r="J838142"/>
      <c r="K838142"/>
      <c r="L838142"/>
      <c r="M838142" s="115"/>
      <c r="N838142" s="115"/>
      <c r="O838142"/>
      <c r="P838142"/>
      <c r="Q838142"/>
      <c r="R838142" s="19"/>
      <c r="S838142" s="19"/>
      <c r="T838142"/>
      <c r="U838142" s="113"/>
      <c r="V838142" s="19"/>
      <c r="W838142" s="19"/>
      <c r="X838142" s="19"/>
      <c r="Y838142" s="19"/>
      <c r="Z838142" s="19"/>
      <c r="AA838142" s="19"/>
      <c r="AB838142" s="19"/>
      <c r="AC838142" s="19"/>
      <c r="AD838142" s="19"/>
      <c r="AE838142" s="19"/>
      <c r="AF838142" s="19"/>
      <c r="AG838142" s="19"/>
      <c r="AH838142" s="19"/>
      <c r="AI838142" s="19"/>
      <c r="AJ838142" s="19"/>
      <c r="AK838142" s="19"/>
      <c r="AL838142" s="19"/>
      <c r="AM838142" s="19"/>
      <c r="AN838142" s="19"/>
      <c r="AO838142" s="19"/>
      <c r="AP838142"/>
    </row>
    <row r="838143" spans="1:42" s="116" customFormat="1" x14ac:dyDescent="0.3">
      <c r="A838143"/>
      <c r="B838143"/>
      <c r="C838143"/>
      <c r="D838143"/>
      <c r="E838143"/>
      <c r="F838143"/>
      <c r="G838143"/>
      <c r="H838143"/>
      <c r="I838143"/>
      <c r="J838143"/>
      <c r="K838143"/>
      <c r="L838143"/>
      <c r="M838143" s="115"/>
      <c r="N838143" s="115"/>
      <c r="O838143"/>
      <c r="P838143"/>
      <c r="Q838143"/>
      <c r="R838143" s="19"/>
      <c r="S838143" s="19"/>
      <c r="T838143"/>
      <c r="U838143" s="113"/>
      <c r="V838143" s="19"/>
      <c r="W838143" s="19"/>
      <c r="X838143" s="19"/>
      <c r="Y838143" s="19"/>
      <c r="Z838143" s="19"/>
      <c r="AA838143" s="19"/>
      <c r="AB838143" s="19"/>
      <c r="AC838143" s="19"/>
      <c r="AD838143" s="19"/>
      <c r="AE838143" s="19"/>
      <c r="AF838143" s="19"/>
      <c r="AG838143" s="19"/>
      <c r="AH838143" s="19"/>
      <c r="AI838143" s="19"/>
      <c r="AJ838143" s="19"/>
      <c r="AK838143" s="19"/>
      <c r="AL838143" s="19"/>
      <c r="AM838143" s="19"/>
      <c r="AN838143" s="19"/>
      <c r="AO838143" s="19"/>
      <c r="AP838143"/>
    </row>
    <row r="838144" spans="1:42" s="116" customFormat="1" x14ac:dyDescent="0.3">
      <c r="A838144"/>
      <c r="B838144"/>
      <c r="C838144"/>
      <c r="D838144"/>
      <c r="E838144"/>
      <c r="F838144"/>
      <c r="G838144"/>
      <c r="H838144"/>
      <c r="I838144"/>
      <c r="J838144"/>
      <c r="K838144"/>
      <c r="L838144"/>
      <c r="M838144" s="115"/>
      <c r="N838144" s="115"/>
      <c r="O838144"/>
      <c r="P838144"/>
      <c r="Q838144"/>
      <c r="R838144" s="19"/>
      <c r="S838144" s="19"/>
      <c r="T838144"/>
      <c r="U838144" s="113"/>
      <c r="V838144" s="19"/>
      <c r="W838144" s="19"/>
      <c r="X838144" s="19"/>
      <c r="Y838144" s="19"/>
      <c r="Z838144" s="19"/>
      <c r="AA838144" s="19"/>
      <c r="AB838144" s="19"/>
      <c r="AC838144" s="19"/>
      <c r="AD838144" s="19"/>
      <c r="AE838144" s="19"/>
      <c r="AF838144" s="19"/>
      <c r="AG838144" s="19"/>
      <c r="AH838144" s="19"/>
      <c r="AI838144" s="19"/>
      <c r="AJ838144" s="19"/>
      <c r="AK838144" s="19"/>
      <c r="AL838144" s="19"/>
      <c r="AM838144" s="19"/>
      <c r="AN838144" s="19"/>
      <c r="AO838144" s="19"/>
      <c r="AP838144"/>
    </row>
    <row r="838145" spans="1:42" s="116" customFormat="1" x14ac:dyDescent="0.3">
      <c r="A838145"/>
      <c r="B838145"/>
      <c r="C838145"/>
      <c r="D838145"/>
      <c r="E838145"/>
      <c r="F838145"/>
      <c r="G838145"/>
      <c r="H838145"/>
      <c r="I838145"/>
      <c r="J838145"/>
      <c r="K838145"/>
      <c r="L838145"/>
      <c r="M838145" s="115"/>
      <c r="N838145" s="115"/>
      <c r="O838145"/>
      <c r="P838145"/>
      <c r="Q838145"/>
      <c r="R838145" s="19"/>
      <c r="S838145" s="19"/>
      <c r="T838145"/>
      <c r="U838145" s="113"/>
      <c r="V838145" s="19"/>
      <c r="W838145" s="19"/>
      <c r="X838145" s="19"/>
      <c r="Y838145" s="19"/>
      <c r="Z838145" s="19"/>
      <c r="AA838145" s="19"/>
      <c r="AB838145" s="19"/>
      <c r="AC838145" s="19"/>
      <c r="AD838145" s="19"/>
      <c r="AE838145" s="19"/>
      <c r="AF838145" s="19"/>
      <c r="AG838145" s="19"/>
      <c r="AH838145" s="19"/>
      <c r="AI838145" s="19"/>
      <c r="AJ838145" s="19"/>
      <c r="AK838145" s="19"/>
      <c r="AL838145" s="19"/>
      <c r="AM838145" s="19"/>
      <c r="AN838145" s="19"/>
      <c r="AO838145" s="19"/>
      <c r="AP838145"/>
    </row>
    <row r="838146" spans="1:42" s="116" customFormat="1" x14ac:dyDescent="0.3">
      <c r="A838146"/>
      <c r="B838146"/>
      <c r="C838146"/>
      <c r="D838146"/>
      <c r="E838146"/>
      <c r="F838146"/>
      <c r="G838146"/>
      <c r="H838146"/>
      <c r="I838146"/>
      <c r="J838146"/>
      <c r="K838146"/>
      <c r="L838146"/>
      <c r="M838146" s="115"/>
      <c r="N838146" s="115"/>
      <c r="O838146"/>
      <c r="P838146"/>
      <c r="Q838146"/>
      <c r="R838146" s="19"/>
      <c r="S838146" s="19"/>
      <c r="T838146"/>
      <c r="U838146" s="113"/>
      <c r="V838146" s="19"/>
      <c r="W838146" s="19"/>
      <c r="X838146" s="19"/>
      <c r="Y838146" s="19"/>
      <c r="Z838146" s="19"/>
      <c r="AA838146" s="19"/>
      <c r="AB838146" s="19"/>
      <c r="AC838146" s="19"/>
      <c r="AD838146" s="19"/>
      <c r="AE838146" s="19"/>
      <c r="AF838146" s="19"/>
      <c r="AG838146" s="19"/>
      <c r="AH838146" s="19"/>
      <c r="AI838146" s="19"/>
      <c r="AJ838146" s="19"/>
      <c r="AK838146" s="19"/>
      <c r="AL838146" s="19"/>
      <c r="AM838146" s="19"/>
      <c r="AN838146" s="19"/>
      <c r="AO838146" s="19"/>
      <c r="AP838146"/>
    </row>
    <row r="838147" spans="1:42" s="116" customFormat="1" x14ac:dyDescent="0.3">
      <c r="A838147"/>
      <c r="B838147"/>
      <c r="C838147"/>
      <c r="D838147"/>
      <c r="E838147"/>
      <c r="F838147"/>
      <c r="G838147"/>
      <c r="H838147"/>
      <c r="I838147"/>
      <c r="J838147"/>
      <c r="K838147"/>
      <c r="L838147"/>
      <c r="M838147" s="115"/>
      <c r="N838147" s="115"/>
      <c r="O838147"/>
      <c r="P838147"/>
      <c r="Q838147"/>
      <c r="R838147" s="19"/>
      <c r="S838147" s="19"/>
      <c r="T838147"/>
      <c r="U838147" s="113"/>
      <c r="V838147" s="19"/>
      <c r="W838147" s="19"/>
      <c r="X838147" s="19"/>
      <c r="Y838147" s="19"/>
      <c r="Z838147" s="19"/>
      <c r="AA838147" s="19"/>
      <c r="AB838147" s="19"/>
      <c r="AC838147" s="19"/>
      <c r="AD838147" s="19"/>
      <c r="AE838147" s="19"/>
      <c r="AF838147" s="19"/>
      <c r="AG838147" s="19"/>
      <c r="AH838147" s="19"/>
      <c r="AI838147" s="19"/>
      <c r="AJ838147" s="19"/>
      <c r="AK838147" s="19"/>
      <c r="AL838147" s="19"/>
      <c r="AM838147" s="19"/>
      <c r="AN838147" s="19"/>
      <c r="AO838147" s="19"/>
      <c r="AP838147"/>
    </row>
    <row r="838148" spans="1:42" s="116" customFormat="1" x14ac:dyDescent="0.3">
      <c r="A838148"/>
      <c r="B838148"/>
      <c r="C838148"/>
      <c r="D838148"/>
      <c r="E838148"/>
      <c r="F838148"/>
      <c r="G838148"/>
      <c r="H838148"/>
      <c r="I838148"/>
      <c r="J838148"/>
      <c r="K838148"/>
      <c r="L838148"/>
      <c r="M838148" s="115"/>
      <c r="N838148" s="115"/>
      <c r="O838148"/>
      <c r="P838148"/>
      <c r="Q838148"/>
      <c r="R838148" s="19"/>
      <c r="S838148" s="19"/>
      <c r="T838148"/>
      <c r="U838148" s="113"/>
      <c r="V838148" s="19"/>
      <c r="W838148" s="19"/>
      <c r="X838148" s="19"/>
      <c r="Y838148" s="19"/>
      <c r="Z838148" s="19"/>
      <c r="AA838148" s="19"/>
      <c r="AB838148" s="19"/>
      <c r="AC838148" s="19"/>
      <c r="AD838148" s="19"/>
      <c r="AE838148" s="19"/>
      <c r="AF838148" s="19"/>
      <c r="AG838148" s="19"/>
      <c r="AH838148" s="19"/>
      <c r="AI838148" s="19"/>
      <c r="AJ838148" s="19"/>
      <c r="AK838148" s="19"/>
      <c r="AL838148" s="19"/>
      <c r="AM838148" s="19"/>
      <c r="AN838148" s="19"/>
      <c r="AO838148" s="19"/>
      <c r="AP838148"/>
    </row>
    <row r="838149" spans="1:42" s="116" customFormat="1" x14ac:dyDescent="0.3">
      <c r="A838149"/>
      <c r="B838149"/>
      <c r="C838149"/>
      <c r="D838149"/>
      <c r="E838149"/>
      <c r="F838149"/>
      <c r="G838149"/>
      <c r="H838149"/>
      <c r="I838149"/>
      <c r="J838149"/>
      <c r="K838149"/>
      <c r="L838149"/>
      <c r="M838149" s="115"/>
      <c r="N838149" s="115"/>
      <c r="O838149"/>
      <c r="P838149"/>
      <c r="Q838149"/>
      <c r="R838149" s="19"/>
      <c r="S838149" s="19"/>
      <c r="T838149"/>
      <c r="U838149" s="113"/>
      <c r="V838149" s="19"/>
      <c r="W838149" s="19"/>
      <c r="X838149" s="19"/>
      <c r="Y838149" s="19"/>
      <c r="Z838149" s="19"/>
      <c r="AA838149" s="19"/>
      <c r="AB838149" s="19"/>
      <c r="AC838149" s="19"/>
      <c r="AD838149" s="19"/>
      <c r="AE838149" s="19"/>
      <c r="AF838149" s="19"/>
      <c r="AG838149" s="19"/>
      <c r="AH838149" s="19"/>
      <c r="AI838149" s="19"/>
      <c r="AJ838149" s="19"/>
      <c r="AK838149" s="19"/>
      <c r="AL838149" s="19"/>
      <c r="AM838149" s="19"/>
      <c r="AN838149" s="19"/>
      <c r="AO838149" s="19"/>
      <c r="AP838149"/>
    </row>
    <row r="838150" spans="1:42" s="116" customFormat="1" x14ac:dyDescent="0.3">
      <c r="A838150"/>
      <c r="B838150"/>
      <c r="C838150"/>
      <c r="D838150"/>
      <c r="E838150"/>
      <c r="F838150"/>
      <c r="G838150"/>
      <c r="H838150"/>
      <c r="I838150"/>
      <c r="J838150"/>
      <c r="K838150"/>
      <c r="L838150"/>
      <c r="M838150" s="115"/>
      <c r="N838150" s="115"/>
      <c r="O838150"/>
      <c r="P838150"/>
      <c r="Q838150"/>
      <c r="R838150" s="19"/>
      <c r="S838150" s="19"/>
      <c r="T838150"/>
      <c r="U838150" s="113"/>
      <c r="V838150" s="19"/>
      <c r="W838150" s="19"/>
      <c r="X838150" s="19"/>
      <c r="Y838150" s="19"/>
      <c r="Z838150" s="19"/>
      <c r="AA838150" s="19"/>
      <c r="AB838150" s="19"/>
      <c r="AC838150" s="19"/>
      <c r="AD838150" s="19"/>
      <c r="AE838150" s="19"/>
      <c r="AF838150" s="19"/>
      <c r="AG838150" s="19"/>
      <c r="AH838150" s="19"/>
      <c r="AI838150" s="19"/>
      <c r="AJ838150" s="19"/>
      <c r="AK838150" s="19"/>
      <c r="AL838150" s="19"/>
      <c r="AM838150" s="19"/>
      <c r="AN838150" s="19"/>
      <c r="AO838150" s="19"/>
      <c r="AP838150"/>
    </row>
    <row r="838151" spans="1:42" s="116" customFormat="1" x14ac:dyDescent="0.3">
      <c r="A838151"/>
      <c r="B838151"/>
      <c r="C838151"/>
      <c r="D838151"/>
      <c r="E838151"/>
      <c r="F838151"/>
      <c r="G838151"/>
      <c r="H838151"/>
      <c r="I838151"/>
      <c r="J838151"/>
      <c r="K838151"/>
      <c r="L838151"/>
      <c r="M838151" s="115"/>
      <c r="N838151" s="115"/>
      <c r="O838151"/>
      <c r="P838151"/>
      <c r="Q838151"/>
      <c r="R838151" s="19"/>
      <c r="S838151" s="19"/>
      <c r="T838151"/>
      <c r="U838151" s="113"/>
      <c r="V838151" s="19"/>
      <c r="W838151" s="19"/>
      <c r="X838151" s="19"/>
      <c r="Y838151" s="19"/>
      <c r="Z838151" s="19"/>
      <c r="AA838151" s="19"/>
      <c r="AB838151" s="19"/>
      <c r="AC838151" s="19"/>
      <c r="AD838151" s="19"/>
      <c r="AE838151" s="19"/>
      <c r="AF838151" s="19"/>
      <c r="AG838151" s="19"/>
      <c r="AH838151" s="19"/>
      <c r="AI838151" s="19"/>
      <c r="AJ838151" s="19"/>
      <c r="AK838151" s="19"/>
      <c r="AL838151" s="19"/>
      <c r="AM838151" s="19"/>
      <c r="AN838151" s="19"/>
      <c r="AO838151" s="19"/>
      <c r="AP838151"/>
    </row>
    <row r="838152" spans="1:42" s="116" customFormat="1" x14ac:dyDescent="0.3">
      <c r="A838152"/>
      <c r="B838152"/>
      <c r="C838152"/>
      <c r="D838152"/>
      <c r="E838152"/>
      <c r="F838152"/>
      <c r="G838152"/>
      <c r="H838152"/>
      <c r="I838152"/>
      <c r="J838152"/>
      <c r="K838152"/>
      <c r="L838152"/>
      <c r="M838152" s="115"/>
      <c r="N838152" s="115"/>
      <c r="O838152"/>
      <c r="P838152"/>
      <c r="Q838152"/>
      <c r="R838152" s="19"/>
      <c r="S838152" s="19"/>
      <c r="T838152"/>
      <c r="U838152" s="113"/>
      <c r="V838152" s="19"/>
      <c r="W838152" s="19"/>
      <c r="X838152" s="19"/>
      <c r="Y838152" s="19"/>
      <c r="Z838152" s="19"/>
      <c r="AA838152" s="19"/>
      <c r="AB838152" s="19"/>
      <c r="AC838152" s="19"/>
      <c r="AD838152" s="19"/>
      <c r="AE838152" s="19"/>
      <c r="AF838152" s="19"/>
      <c r="AG838152" s="19"/>
      <c r="AH838152" s="19"/>
      <c r="AI838152" s="19"/>
      <c r="AJ838152" s="19"/>
      <c r="AK838152" s="19"/>
      <c r="AL838152" s="19"/>
      <c r="AM838152" s="19"/>
      <c r="AN838152" s="19"/>
      <c r="AO838152" s="19"/>
      <c r="AP838152"/>
    </row>
    <row r="838153" spans="1:42" s="116" customFormat="1" x14ac:dyDescent="0.3">
      <c r="A838153"/>
      <c r="B838153"/>
      <c r="C838153"/>
      <c r="D838153"/>
      <c r="E838153"/>
      <c r="F838153"/>
      <c r="G838153"/>
      <c r="H838153"/>
      <c r="I838153"/>
      <c r="J838153"/>
      <c r="K838153"/>
      <c r="L838153"/>
      <c r="M838153" s="115"/>
      <c r="N838153" s="115"/>
      <c r="O838153"/>
      <c r="P838153"/>
      <c r="Q838153"/>
      <c r="R838153" s="19"/>
      <c r="S838153" s="19"/>
      <c r="T838153"/>
      <c r="U838153" s="113"/>
      <c r="V838153" s="19"/>
      <c r="W838153" s="19"/>
      <c r="X838153" s="19"/>
      <c r="Y838153" s="19"/>
      <c r="Z838153" s="19"/>
      <c r="AA838153" s="19"/>
      <c r="AB838153" s="19"/>
      <c r="AC838153" s="19"/>
      <c r="AD838153" s="19"/>
      <c r="AE838153" s="19"/>
      <c r="AF838153" s="19"/>
      <c r="AG838153" s="19"/>
      <c r="AH838153" s="19"/>
      <c r="AI838153" s="19"/>
      <c r="AJ838153" s="19"/>
      <c r="AK838153" s="19"/>
      <c r="AL838153" s="19"/>
      <c r="AM838153" s="19"/>
      <c r="AN838153" s="19"/>
      <c r="AO838153" s="19"/>
      <c r="AP838153"/>
    </row>
    <row r="838154" spans="1:42" s="116" customFormat="1" x14ac:dyDescent="0.3">
      <c r="A838154"/>
      <c r="B838154"/>
      <c r="C838154"/>
      <c r="D838154"/>
      <c r="E838154"/>
      <c r="F838154"/>
      <c r="G838154"/>
      <c r="H838154"/>
      <c r="I838154"/>
      <c r="J838154"/>
      <c r="K838154"/>
      <c r="L838154"/>
      <c r="M838154" s="115"/>
      <c r="N838154" s="115"/>
      <c r="O838154"/>
      <c r="P838154"/>
      <c r="Q838154"/>
      <c r="R838154" s="19"/>
      <c r="S838154" s="19"/>
      <c r="T838154"/>
      <c r="U838154" s="113"/>
      <c r="V838154" s="19"/>
      <c r="W838154" s="19"/>
      <c r="X838154" s="19"/>
      <c r="Y838154" s="19"/>
      <c r="Z838154" s="19"/>
      <c r="AA838154" s="19"/>
      <c r="AB838154" s="19"/>
      <c r="AC838154" s="19"/>
      <c r="AD838154" s="19"/>
      <c r="AE838154" s="19"/>
      <c r="AF838154" s="19"/>
      <c r="AG838154" s="19"/>
      <c r="AH838154" s="19"/>
      <c r="AI838154" s="19"/>
      <c r="AJ838154" s="19"/>
      <c r="AK838154" s="19"/>
      <c r="AL838154" s="19"/>
      <c r="AM838154" s="19"/>
      <c r="AN838154" s="19"/>
      <c r="AO838154" s="19"/>
      <c r="AP838154"/>
    </row>
    <row r="838155" spans="1:42" s="116" customFormat="1" x14ac:dyDescent="0.3">
      <c r="A838155"/>
      <c r="B838155"/>
      <c r="C838155"/>
      <c r="D838155"/>
      <c r="E838155"/>
      <c r="F838155"/>
      <c r="G838155"/>
      <c r="H838155"/>
      <c r="I838155"/>
      <c r="J838155"/>
      <c r="K838155"/>
      <c r="L838155"/>
      <c r="M838155" s="115"/>
      <c r="N838155" s="115"/>
      <c r="O838155"/>
      <c r="P838155"/>
      <c r="Q838155"/>
      <c r="R838155" s="19"/>
      <c r="S838155" s="19"/>
      <c r="T838155"/>
      <c r="U838155" s="113"/>
      <c r="V838155" s="19"/>
      <c r="W838155" s="19"/>
      <c r="X838155" s="19"/>
      <c r="Y838155" s="19"/>
      <c r="Z838155" s="19"/>
      <c r="AA838155" s="19"/>
      <c r="AB838155" s="19"/>
      <c r="AC838155" s="19"/>
      <c r="AD838155" s="19"/>
      <c r="AE838155" s="19"/>
      <c r="AF838155" s="19"/>
      <c r="AG838155" s="19"/>
      <c r="AH838155" s="19"/>
      <c r="AI838155" s="19"/>
      <c r="AJ838155" s="19"/>
      <c r="AK838155" s="19"/>
      <c r="AL838155" s="19"/>
      <c r="AM838155" s="19"/>
      <c r="AN838155" s="19"/>
      <c r="AO838155" s="19"/>
      <c r="AP838155"/>
    </row>
    <row r="838156" spans="1:42" s="116" customFormat="1" x14ac:dyDescent="0.3">
      <c r="A838156"/>
      <c r="B838156"/>
      <c r="C838156"/>
      <c r="D838156"/>
      <c r="E838156"/>
      <c r="F838156"/>
      <c r="G838156"/>
      <c r="H838156"/>
      <c r="I838156"/>
      <c r="J838156"/>
      <c r="K838156"/>
      <c r="L838156"/>
      <c r="M838156" s="115"/>
      <c r="N838156" s="115"/>
      <c r="O838156"/>
      <c r="P838156"/>
      <c r="Q838156"/>
      <c r="R838156" s="19"/>
      <c r="S838156" s="19"/>
      <c r="T838156"/>
      <c r="U838156" s="113"/>
      <c r="V838156" s="19"/>
      <c r="W838156" s="19"/>
      <c r="X838156" s="19"/>
      <c r="Y838156" s="19"/>
      <c r="Z838156" s="19"/>
      <c r="AA838156" s="19"/>
      <c r="AB838156" s="19"/>
      <c r="AC838156" s="19"/>
      <c r="AD838156" s="19"/>
      <c r="AE838156" s="19"/>
      <c r="AF838156" s="19"/>
      <c r="AG838156" s="19"/>
      <c r="AH838156" s="19"/>
      <c r="AI838156" s="19"/>
      <c r="AJ838156" s="19"/>
      <c r="AK838156" s="19"/>
      <c r="AL838156" s="19"/>
      <c r="AM838156" s="19"/>
      <c r="AN838156" s="19"/>
      <c r="AO838156" s="19"/>
      <c r="AP838156"/>
    </row>
    <row r="838157" spans="1:42" s="116" customFormat="1" x14ac:dyDescent="0.3">
      <c r="A838157"/>
      <c r="B838157"/>
      <c r="C838157"/>
      <c r="D838157"/>
      <c r="E838157"/>
      <c r="F838157"/>
      <c r="G838157"/>
      <c r="H838157"/>
      <c r="I838157"/>
      <c r="J838157"/>
      <c r="K838157"/>
      <c r="L838157"/>
      <c r="M838157" s="115"/>
      <c r="N838157" s="115"/>
      <c r="O838157"/>
      <c r="P838157"/>
      <c r="Q838157"/>
      <c r="R838157" s="19"/>
      <c r="S838157" s="19"/>
      <c r="T838157"/>
      <c r="U838157" s="113"/>
      <c r="V838157" s="19"/>
      <c r="W838157" s="19"/>
      <c r="X838157" s="19"/>
      <c r="Y838157" s="19"/>
      <c r="Z838157" s="19"/>
      <c r="AA838157" s="19"/>
      <c r="AB838157" s="19"/>
      <c r="AC838157" s="19"/>
      <c r="AD838157" s="19"/>
      <c r="AE838157" s="19"/>
      <c r="AF838157" s="19"/>
      <c r="AG838157" s="19"/>
      <c r="AH838157" s="19"/>
      <c r="AI838157" s="19"/>
      <c r="AJ838157" s="19"/>
      <c r="AK838157" s="19"/>
      <c r="AL838157" s="19"/>
      <c r="AM838157" s="19"/>
      <c r="AN838157" s="19"/>
      <c r="AO838157" s="19"/>
      <c r="AP838157"/>
    </row>
    <row r="838158" spans="1:42" s="116" customFormat="1" x14ac:dyDescent="0.3">
      <c r="A838158"/>
      <c r="B838158"/>
      <c r="C838158"/>
      <c r="D838158"/>
      <c r="E838158"/>
      <c r="F838158"/>
      <c r="G838158"/>
      <c r="H838158"/>
      <c r="I838158"/>
      <c r="J838158"/>
      <c r="K838158"/>
      <c r="L838158"/>
      <c r="M838158" s="115"/>
      <c r="N838158" s="115"/>
      <c r="O838158"/>
      <c r="P838158"/>
      <c r="Q838158"/>
      <c r="R838158" s="19"/>
      <c r="S838158" s="19"/>
      <c r="T838158"/>
      <c r="U838158" s="113"/>
      <c r="V838158" s="19"/>
      <c r="W838158" s="19"/>
      <c r="X838158" s="19"/>
      <c r="Y838158" s="19"/>
      <c r="Z838158" s="19"/>
      <c r="AA838158" s="19"/>
      <c r="AB838158" s="19"/>
      <c r="AC838158" s="19"/>
      <c r="AD838158" s="19"/>
      <c r="AE838158" s="19"/>
      <c r="AF838158" s="19"/>
      <c r="AG838158" s="19"/>
      <c r="AH838158" s="19"/>
      <c r="AI838158" s="19"/>
      <c r="AJ838158" s="19"/>
      <c r="AK838158" s="19"/>
      <c r="AL838158" s="19"/>
      <c r="AM838158" s="19"/>
      <c r="AN838158" s="19"/>
      <c r="AO838158" s="19"/>
      <c r="AP838158"/>
    </row>
    <row r="838159" spans="1:42" s="116" customFormat="1" x14ac:dyDescent="0.3">
      <c r="A838159"/>
      <c r="B838159"/>
      <c r="C838159"/>
      <c r="D838159"/>
      <c r="E838159"/>
      <c r="F838159"/>
      <c r="G838159"/>
      <c r="H838159"/>
      <c r="I838159"/>
      <c r="J838159"/>
      <c r="K838159"/>
      <c r="L838159"/>
      <c r="M838159" s="115"/>
      <c r="N838159" s="115"/>
      <c r="O838159"/>
      <c r="P838159"/>
      <c r="Q838159"/>
      <c r="R838159" s="19"/>
      <c r="S838159" s="19"/>
      <c r="T838159"/>
      <c r="U838159" s="113"/>
      <c r="V838159" s="19"/>
      <c r="W838159" s="19"/>
      <c r="X838159" s="19"/>
      <c r="Y838159" s="19"/>
      <c r="Z838159" s="19"/>
      <c r="AA838159" s="19"/>
      <c r="AB838159" s="19"/>
      <c r="AC838159" s="19"/>
      <c r="AD838159" s="19"/>
      <c r="AE838159" s="19"/>
      <c r="AF838159" s="19"/>
      <c r="AG838159" s="19"/>
      <c r="AH838159" s="19"/>
      <c r="AI838159" s="19"/>
      <c r="AJ838159" s="19"/>
      <c r="AK838159" s="19"/>
      <c r="AL838159" s="19"/>
      <c r="AM838159" s="19"/>
      <c r="AN838159" s="19"/>
      <c r="AO838159" s="19"/>
      <c r="AP838159"/>
    </row>
    <row r="838160" spans="1:42" s="116" customFormat="1" x14ac:dyDescent="0.3">
      <c r="A838160"/>
      <c r="B838160"/>
      <c r="C838160"/>
      <c r="D838160"/>
      <c r="E838160"/>
      <c r="F838160"/>
      <c r="G838160"/>
      <c r="H838160"/>
      <c r="I838160"/>
      <c r="J838160"/>
      <c r="K838160"/>
      <c r="L838160"/>
      <c r="M838160" s="115"/>
      <c r="N838160" s="115"/>
      <c r="O838160"/>
      <c r="P838160"/>
      <c r="Q838160"/>
      <c r="R838160" s="19"/>
      <c r="S838160" s="19"/>
      <c r="T838160"/>
      <c r="U838160" s="113"/>
      <c r="V838160" s="19"/>
      <c r="W838160" s="19"/>
      <c r="X838160" s="19"/>
      <c r="Y838160" s="19"/>
      <c r="Z838160" s="19"/>
      <c r="AA838160" s="19"/>
      <c r="AB838160" s="19"/>
      <c r="AC838160" s="19"/>
      <c r="AD838160" s="19"/>
      <c r="AE838160" s="19"/>
      <c r="AF838160" s="19"/>
      <c r="AG838160" s="19"/>
      <c r="AH838160" s="19"/>
      <c r="AI838160" s="19"/>
      <c r="AJ838160" s="19"/>
      <c r="AK838160" s="19"/>
      <c r="AL838160" s="19"/>
      <c r="AM838160" s="19"/>
      <c r="AN838160" s="19"/>
      <c r="AO838160" s="19"/>
      <c r="AP838160"/>
    </row>
    <row r="838161" spans="1:42" s="116" customFormat="1" x14ac:dyDescent="0.3">
      <c r="A838161"/>
      <c r="B838161"/>
      <c r="C838161"/>
      <c r="D838161"/>
      <c r="E838161"/>
      <c r="F838161"/>
      <c r="G838161"/>
      <c r="H838161"/>
      <c r="I838161"/>
      <c r="J838161"/>
      <c r="K838161"/>
      <c r="L838161"/>
      <c r="M838161" s="115"/>
      <c r="N838161" s="115"/>
      <c r="O838161"/>
      <c r="P838161"/>
      <c r="Q838161"/>
      <c r="R838161" s="19"/>
      <c r="S838161" s="19"/>
      <c r="T838161"/>
      <c r="U838161" s="113"/>
      <c r="V838161" s="19"/>
      <c r="W838161" s="19"/>
      <c r="X838161" s="19"/>
      <c r="Y838161" s="19"/>
      <c r="Z838161" s="19"/>
      <c r="AA838161" s="19"/>
      <c r="AB838161" s="19"/>
      <c r="AC838161" s="19"/>
      <c r="AD838161" s="19"/>
      <c r="AE838161" s="19"/>
      <c r="AF838161" s="19"/>
      <c r="AG838161" s="19"/>
      <c r="AH838161" s="19"/>
      <c r="AI838161" s="19"/>
      <c r="AJ838161" s="19"/>
      <c r="AK838161" s="19"/>
      <c r="AL838161" s="19"/>
      <c r="AM838161" s="19"/>
      <c r="AN838161" s="19"/>
      <c r="AO838161" s="19"/>
      <c r="AP838161"/>
    </row>
    <row r="838162" spans="1:42" s="116" customFormat="1" x14ac:dyDescent="0.3">
      <c r="A838162"/>
      <c r="B838162"/>
      <c r="C838162"/>
      <c r="D838162"/>
      <c r="E838162"/>
      <c r="F838162"/>
      <c r="G838162"/>
      <c r="H838162"/>
      <c r="I838162"/>
      <c r="J838162"/>
      <c r="K838162"/>
      <c r="L838162"/>
      <c r="M838162" s="115"/>
      <c r="N838162" s="115"/>
      <c r="O838162"/>
      <c r="P838162"/>
      <c r="Q838162"/>
      <c r="R838162" s="19"/>
      <c r="S838162" s="19"/>
      <c r="T838162"/>
      <c r="U838162" s="113"/>
      <c r="V838162" s="19"/>
      <c r="W838162" s="19"/>
      <c r="X838162" s="19"/>
      <c r="Y838162" s="19"/>
      <c r="Z838162" s="19"/>
      <c r="AA838162" s="19"/>
      <c r="AB838162" s="19"/>
      <c r="AC838162" s="19"/>
      <c r="AD838162" s="19"/>
      <c r="AE838162" s="19"/>
      <c r="AF838162" s="19"/>
      <c r="AG838162" s="19"/>
      <c r="AH838162" s="19"/>
      <c r="AI838162" s="19"/>
      <c r="AJ838162" s="19"/>
      <c r="AK838162" s="19"/>
      <c r="AL838162" s="19"/>
      <c r="AM838162" s="19"/>
      <c r="AN838162" s="19"/>
      <c r="AO838162" s="19"/>
      <c r="AP838162"/>
    </row>
    <row r="838163" spans="1:42" s="116" customFormat="1" x14ac:dyDescent="0.3">
      <c r="A838163"/>
      <c r="B838163"/>
      <c r="C838163"/>
      <c r="D838163"/>
      <c r="E838163"/>
      <c r="F838163"/>
      <c r="G838163"/>
      <c r="H838163"/>
      <c r="I838163"/>
      <c r="J838163"/>
      <c r="K838163"/>
      <c r="L838163"/>
      <c r="M838163" s="115"/>
      <c r="N838163" s="115"/>
      <c r="O838163"/>
      <c r="P838163"/>
      <c r="Q838163"/>
      <c r="R838163" s="19"/>
      <c r="S838163" s="19"/>
      <c r="T838163"/>
      <c r="U838163" s="113"/>
      <c r="V838163" s="19"/>
      <c r="W838163" s="19"/>
      <c r="X838163" s="19"/>
      <c r="Y838163" s="19"/>
      <c r="Z838163" s="19"/>
      <c r="AA838163" s="19"/>
      <c r="AB838163" s="19"/>
      <c r="AC838163" s="19"/>
      <c r="AD838163" s="19"/>
      <c r="AE838163" s="19"/>
      <c r="AF838163" s="19"/>
      <c r="AG838163" s="19"/>
      <c r="AH838163" s="19"/>
      <c r="AI838163" s="19"/>
      <c r="AJ838163" s="19"/>
      <c r="AK838163" s="19"/>
      <c r="AL838163" s="19"/>
      <c r="AM838163" s="19"/>
      <c r="AN838163" s="19"/>
      <c r="AO838163" s="19"/>
      <c r="AP838163"/>
    </row>
    <row r="838164" spans="1:42" s="116" customFormat="1" x14ac:dyDescent="0.3">
      <c r="A838164"/>
      <c r="B838164"/>
      <c r="C838164"/>
      <c r="D838164"/>
      <c r="E838164"/>
      <c r="F838164"/>
      <c r="G838164"/>
      <c r="H838164"/>
      <c r="I838164"/>
      <c r="J838164"/>
      <c r="K838164"/>
      <c r="L838164"/>
      <c r="M838164" s="115"/>
      <c r="N838164" s="115"/>
      <c r="O838164"/>
      <c r="P838164"/>
      <c r="Q838164"/>
      <c r="R838164" s="19"/>
      <c r="S838164" s="19"/>
      <c r="T838164"/>
      <c r="U838164" s="113"/>
      <c r="V838164" s="19"/>
      <c r="W838164" s="19"/>
      <c r="X838164" s="19"/>
      <c r="Y838164" s="19"/>
      <c r="Z838164" s="19"/>
      <c r="AA838164" s="19"/>
      <c r="AB838164" s="19"/>
      <c r="AC838164" s="19"/>
      <c r="AD838164" s="19"/>
      <c r="AE838164" s="19"/>
      <c r="AF838164" s="19"/>
      <c r="AG838164" s="19"/>
      <c r="AH838164" s="19"/>
      <c r="AI838164" s="19"/>
      <c r="AJ838164" s="19"/>
      <c r="AK838164" s="19"/>
      <c r="AL838164" s="19"/>
      <c r="AM838164" s="19"/>
      <c r="AN838164" s="19"/>
      <c r="AO838164" s="19"/>
      <c r="AP838164"/>
    </row>
    <row r="838165" spans="1:42" s="116" customFormat="1" x14ac:dyDescent="0.3">
      <c r="A838165"/>
      <c r="B838165"/>
      <c r="C838165"/>
      <c r="D838165"/>
      <c r="E838165"/>
      <c r="F838165"/>
      <c r="G838165"/>
      <c r="H838165"/>
      <c r="I838165"/>
      <c r="J838165"/>
      <c r="K838165"/>
      <c r="L838165"/>
      <c r="M838165" s="115"/>
      <c r="N838165" s="115"/>
      <c r="O838165"/>
      <c r="P838165"/>
      <c r="Q838165"/>
      <c r="R838165" s="19"/>
      <c r="S838165" s="19"/>
      <c r="T838165"/>
      <c r="U838165" s="113"/>
      <c r="V838165" s="19"/>
      <c r="W838165" s="19"/>
      <c r="X838165" s="19"/>
      <c r="Y838165" s="19"/>
      <c r="Z838165" s="19"/>
      <c r="AA838165" s="19"/>
      <c r="AB838165" s="19"/>
      <c r="AC838165" s="19"/>
      <c r="AD838165" s="19"/>
      <c r="AE838165" s="19"/>
      <c r="AF838165" s="19"/>
      <c r="AG838165" s="19"/>
      <c r="AH838165" s="19"/>
      <c r="AI838165" s="19"/>
      <c r="AJ838165" s="19"/>
      <c r="AK838165" s="19"/>
      <c r="AL838165" s="19"/>
      <c r="AM838165" s="19"/>
      <c r="AN838165" s="19"/>
      <c r="AO838165" s="19"/>
      <c r="AP838165"/>
    </row>
    <row r="838166" spans="1:42" s="116" customFormat="1" x14ac:dyDescent="0.3">
      <c r="A838166"/>
      <c r="B838166"/>
      <c r="C838166"/>
      <c r="D838166"/>
      <c r="E838166"/>
      <c r="F838166"/>
      <c r="G838166"/>
      <c r="H838166"/>
      <c r="I838166"/>
      <c r="J838166"/>
      <c r="K838166"/>
      <c r="L838166"/>
      <c r="M838166" s="115"/>
      <c r="N838166" s="115"/>
      <c r="O838166"/>
      <c r="P838166"/>
      <c r="Q838166"/>
      <c r="R838166" s="19"/>
      <c r="S838166" s="19"/>
      <c r="T838166"/>
      <c r="U838166" s="113"/>
      <c r="V838166" s="19"/>
      <c r="W838166" s="19"/>
      <c r="X838166" s="19"/>
      <c r="Y838166" s="19"/>
      <c r="Z838166" s="19"/>
      <c r="AA838166" s="19"/>
      <c r="AB838166" s="19"/>
      <c r="AC838166" s="19"/>
      <c r="AD838166" s="19"/>
      <c r="AE838166" s="19"/>
      <c r="AF838166" s="19"/>
      <c r="AG838166" s="19"/>
      <c r="AH838166" s="19"/>
      <c r="AI838166" s="19"/>
      <c r="AJ838166" s="19"/>
      <c r="AK838166" s="19"/>
      <c r="AL838166" s="19"/>
      <c r="AM838166" s="19"/>
      <c r="AN838166" s="19"/>
      <c r="AO838166" s="19"/>
      <c r="AP838166"/>
    </row>
    <row r="838167" spans="1:42" s="116" customFormat="1" x14ac:dyDescent="0.3">
      <c r="A838167"/>
      <c r="B838167"/>
      <c r="C838167"/>
      <c r="D838167"/>
      <c r="E838167"/>
      <c r="F838167"/>
      <c r="G838167"/>
      <c r="H838167"/>
      <c r="I838167"/>
      <c r="J838167"/>
      <c r="K838167"/>
      <c r="L838167"/>
      <c r="M838167" s="115"/>
      <c r="N838167" s="115"/>
      <c r="O838167"/>
      <c r="P838167"/>
      <c r="Q838167"/>
      <c r="R838167" s="19"/>
      <c r="S838167" s="19"/>
      <c r="T838167"/>
      <c r="U838167" s="113"/>
      <c r="V838167" s="19"/>
      <c r="W838167" s="19"/>
      <c r="X838167" s="19"/>
      <c r="Y838167" s="19"/>
      <c r="Z838167" s="19"/>
      <c r="AA838167" s="19"/>
      <c r="AB838167" s="19"/>
      <c r="AC838167" s="19"/>
      <c r="AD838167" s="19"/>
      <c r="AE838167" s="19"/>
      <c r="AF838167" s="19"/>
      <c r="AG838167" s="19"/>
      <c r="AH838167" s="19"/>
      <c r="AI838167" s="19"/>
      <c r="AJ838167" s="19"/>
      <c r="AK838167" s="19"/>
      <c r="AL838167" s="19"/>
      <c r="AM838167" s="19"/>
      <c r="AN838167" s="19"/>
      <c r="AO838167" s="19"/>
      <c r="AP838167"/>
    </row>
    <row r="838168" spans="1:42" s="116" customFormat="1" x14ac:dyDescent="0.3">
      <c r="A838168"/>
      <c r="B838168"/>
      <c r="C838168"/>
      <c r="D838168"/>
      <c r="E838168"/>
      <c r="F838168"/>
      <c r="G838168"/>
      <c r="H838168"/>
      <c r="I838168"/>
      <c r="J838168"/>
      <c r="K838168"/>
      <c r="L838168"/>
      <c r="M838168" s="115"/>
      <c r="N838168" s="115"/>
      <c r="O838168"/>
      <c r="P838168"/>
      <c r="Q838168"/>
      <c r="R838168" s="19"/>
      <c r="S838168" s="19"/>
      <c r="T838168"/>
      <c r="U838168" s="113"/>
      <c r="V838168" s="19"/>
      <c r="W838168" s="19"/>
      <c r="X838168" s="19"/>
      <c r="Y838168" s="19"/>
      <c r="Z838168" s="19"/>
      <c r="AA838168" s="19"/>
      <c r="AB838168" s="19"/>
      <c r="AC838168" s="19"/>
      <c r="AD838168" s="19"/>
      <c r="AE838168" s="19"/>
      <c r="AF838168" s="19"/>
      <c r="AG838168" s="19"/>
      <c r="AH838168" s="19"/>
      <c r="AI838168" s="19"/>
      <c r="AJ838168" s="19"/>
      <c r="AK838168" s="19"/>
      <c r="AL838168" s="19"/>
      <c r="AM838168" s="19"/>
      <c r="AN838168" s="19"/>
      <c r="AO838168" s="19"/>
      <c r="AP838168"/>
    </row>
    <row r="838169" spans="1:42" s="116" customFormat="1" x14ac:dyDescent="0.3">
      <c r="A838169"/>
      <c r="B838169"/>
      <c r="C838169"/>
      <c r="D838169"/>
      <c r="E838169"/>
      <c r="F838169"/>
      <c r="G838169"/>
      <c r="H838169"/>
      <c r="I838169"/>
      <c r="J838169"/>
      <c r="K838169"/>
      <c r="L838169"/>
      <c r="M838169" s="115"/>
      <c r="N838169" s="115"/>
      <c r="O838169"/>
      <c r="P838169"/>
      <c r="Q838169"/>
      <c r="R838169" s="19"/>
      <c r="S838169" s="19"/>
      <c r="T838169"/>
      <c r="U838169" s="113"/>
      <c r="V838169" s="19"/>
      <c r="W838169" s="19"/>
      <c r="X838169" s="19"/>
      <c r="Y838169" s="19"/>
      <c r="Z838169" s="19"/>
      <c r="AA838169" s="19"/>
      <c r="AB838169" s="19"/>
      <c r="AC838169" s="19"/>
      <c r="AD838169" s="19"/>
      <c r="AE838169" s="19"/>
      <c r="AF838169" s="19"/>
      <c r="AG838169" s="19"/>
      <c r="AH838169" s="19"/>
      <c r="AI838169" s="19"/>
      <c r="AJ838169" s="19"/>
      <c r="AK838169" s="19"/>
      <c r="AL838169" s="19"/>
      <c r="AM838169" s="19"/>
      <c r="AN838169" s="19"/>
      <c r="AO838169" s="19"/>
      <c r="AP838169"/>
    </row>
    <row r="838170" spans="1:42" s="116" customFormat="1" x14ac:dyDescent="0.3">
      <c r="A838170"/>
      <c r="B838170"/>
      <c r="C838170"/>
      <c r="D838170"/>
      <c r="E838170"/>
      <c r="F838170"/>
      <c r="G838170"/>
      <c r="H838170"/>
      <c r="I838170"/>
      <c r="J838170"/>
      <c r="K838170"/>
      <c r="L838170"/>
      <c r="M838170" s="115"/>
      <c r="N838170" s="115"/>
      <c r="O838170"/>
      <c r="P838170"/>
      <c r="Q838170"/>
      <c r="R838170" s="19"/>
      <c r="S838170" s="19"/>
      <c r="T838170"/>
      <c r="U838170" s="113"/>
      <c r="V838170" s="19"/>
      <c r="W838170" s="19"/>
      <c r="X838170" s="19"/>
      <c r="Y838170" s="19"/>
      <c r="Z838170" s="19"/>
      <c r="AA838170" s="19"/>
      <c r="AB838170" s="19"/>
      <c r="AC838170" s="19"/>
      <c r="AD838170" s="19"/>
      <c r="AE838170" s="19"/>
      <c r="AF838170" s="19"/>
      <c r="AG838170" s="19"/>
      <c r="AH838170" s="19"/>
      <c r="AI838170" s="19"/>
      <c r="AJ838170" s="19"/>
      <c r="AK838170" s="19"/>
      <c r="AL838170" s="19"/>
      <c r="AM838170" s="19"/>
      <c r="AN838170" s="19"/>
      <c r="AO838170" s="19"/>
      <c r="AP838170"/>
    </row>
    <row r="838171" spans="1:42" s="116" customFormat="1" x14ac:dyDescent="0.3">
      <c r="A838171"/>
      <c r="B838171"/>
      <c r="C838171"/>
      <c r="D838171"/>
      <c r="E838171"/>
      <c r="F838171"/>
      <c r="G838171"/>
      <c r="H838171"/>
      <c r="I838171"/>
      <c r="J838171"/>
      <c r="K838171"/>
      <c r="L838171"/>
      <c r="M838171" s="115"/>
      <c r="N838171" s="115"/>
      <c r="O838171"/>
      <c r="P838171"/>
      <c r="Q838171"/>
      <c r="R838171" s="19"/>
      <c r="S838171" s="19"/>
      <c r="T838171"/>
      <c r="U838171" s="113"/>
      <c r="V838171" s="19"/>
      <c r="W838171" s="19"/>
      <c r="X838171" s="19"/>
      <c r="Y838171" s="19"/>
      <c r="Z838171" s="19"/>
      <c r="AA838171" s="19"/>
      <c r="AB838171" s="19"/>
      <c r="AC838171" s="19"/>
      <c r="AD838171" s="19"/>
      <c r="AE838171" s="19"/>
      <c r="AF838171" s="19"/>
      <c r="AG838171" s="19"/>
      <c r="AH838171" s="19"/>
      <c r="AI838171" s="19"/>
      <c r="AJ838171" s="19"/>
      <c r="AK838171" s="19"/>
      <c r="AL838171" s="19"/>
      <c r="AM838171" s="19"/>
      <c r="AN838171" s="19"/>
      <c r="AO838171" s="19"/>
      <c r="AP838171"/>
    </row>
    <row r="838172" spans="1:42" s="116" customFormat="1" x14ac:dyDescent="0.3">
      <c r="A838172"/>
      <c r="B838172"/>
      <c r="C838172"/>
      <c r="D838172"/>
      <c r="E838172"/>
      <c r="F838172"/>
      <c r="G838172"/>
      <c r="H838172"/>
      <c r="I838172"/>
      <c r="J838172"/>
      <c r="K838172"/>
      <c r="L838172"/>
      <c r="M838172" s="115"/>
      <c r="N838172" s="115"/>
      <c r="O838172"/>
      <c r="P838172"/>
      <c r="Q838172"/>
      <c r="R838172" s="19"/>
      <c r="S838172" s="19"/>
      <c r="T838172"/>
      <c r="U838172" s="113"/>
      <c r="V838172" s="19"/>
      <c r="W838172" s="19"/>
      <c r="X838172" s="19"/>
      <c r="Y838172" s="19"/>
      <c r="Z838172" s="19"/>
      <c r="AA838172" s="19"/>
      <c r="AB838172" s="19"/>
      <c r="AC838172" s="19"/>
      <c r="AD838172" s="19"/>
      <c r="AE838172" s="19"/>
      <c r="AF838172" s="19"/>
      <c r="AG838172" s="19"/>
      <c r="AH838172" s="19"/>
      <c r="AI838172" s="19"/>
      <c r="AJ838172" s="19"/>
      <c r="AK838172" s="19"/>
      <c r="AL838172" s="19"/>
      <c r="AM838172" s="19"/>
      <c r="AN838172" s="19"/>
      <c r="AO838172" s="19"/>
      <c r="AP838172"/>
    </row>
    <row r="838173" spans="1:42" s="116" customFormat="1" x14ac:dyDescent="0.3">
      <c r="A838173"/>
      <c r="B838173"/>
      <c r="C838173"/>
      <c r="D838173"/>
      <c r="E838173"/>
      <c r="F838173"/>
      <c r="G838173"/>
      <c r="H838173"/>
      <c r="I838173"/>
      <c r="J838173"/>
      <c r="K838173"/>
      <c r="L838173"/>
      <c r="M838173" s="115"/>
      <c r="N838173" s="115"/>
      <c r="O838173"/>
      <c r="P838173"/>
      <c r="Q838173"/>
      <c r="R838173" s="19"/>
      <c r="S838173" s="19"/>
      <c r="T838173"/>
      <c r="U838173" s="113"/>
      <c r="V838173" s="19"/>
      <c r="W838173" s="19"/>
      <c r="X838173" s="19"/>
      <c r="Y838173" s="19"/>
      <c r="Z838173" s="19"/>
      <c r="AA838173" s="19"/>
      <c r="AB838173" s="19"/>
      <c r="AC838173" s="19"/>
      <c r="AD838173" s="19"/>
      <c r="AE838173" s="19"/>
      <c r="AF838173" s="19"/>
      <c r="AG838173" s="19"/>
      <c r="AH838173" s="19"/>
      <c r="AI838173" s="19"/>
      <c r="AJ838173" s="19"/>
      <c r="AK838173" s="19"/>
      <c r="AL838173" s="19"/>
      <c r="AM838173" s="19"/>
      <c r="AN838173" s="19"/>
      <c r="AO838173" s="19"/>
      <c r="AP838173"/>
    </row>
    <row r="838174" spans="1:42" s="116" customFormat="1" x14ac:dyDescent="0.3">
      <c r="A838174"/>
      <c r="B838174"/>
      <c r="C838174"/>
      <c r="D838174"/>
      <c r="E838174"/>
      <c r="F838174"/>
      <c r="G838174"/>
      <c r="H838174"/>
      <c r="I838174"/>
      <c r="J838174"/>
      <c r="K838174"/>
      <c r="L838174"/>
      <c r="M838174" s="115"/>
      <c r="N838174" s="115"/>
      <c r="O838174"/>
      <c r="P838174"/>
      <c r="Q838174"/>
      <c r="R838174" s="19"/>
      <c r="S838174" s="19"/>
      <c r="T838174"/>
      <c r="U838174" s="113"/>
      <c r="V838174" s="19"/>
      <c r="W838174" s="19"/>
      <c r="X838174" s="19"/>
      <c r="Y838174" s="19"/>
      <c r="Z838174" s="19"/>
      <c r="AA838174" s="19"/>
      <c r="AB838174" s="19"/>
      <c r="AC838174" s="19"/>
      <c r="AD838174" s="19"/>
      <c r="AE838174" s="19"/>
      <c r="AF838174" s="19"/>
      <c r="AG838174" s="19"/>
      <c r="AH838174" s="19"/>
      <c r="AI838174" s="19"/>
      <c r="AJ838174" s="19"/>
      <c r="AK838174" s="19"/>
      <c r="AL838174" s="19"/>
      <c r="AM838174" s="19"/>
      <c r="AN838174" s="19"/>
      <c r="AO838174" s="19"/>
      <c r="AP838174"/>
    </row>
    <row r="838175" spans="1:42" s="116" customFormat="1" x14ac:dyDescent="0.3">
      <c r="A838175"/>
      <c r="B838175"/>
      <c r="C838175"/>
      <c r="D838175"/>
      <c r="E838175"/>
      <c r="F838175"/>
      <c r="G838175"/>
      <c r="H838175"/>
      <c r="I838175"/>
      <c r="J838175"/>
      <c r="K838175"/>
      <c r="L838175"/>
      <c r="M838175" s="115"/>
      <c r="N838175" s="115"/>
      <c r="O838175"/>
      <c r="P838175"/>
      <c r="Q838175"/>
      <c r="R838175" s="19"/>
      <c r="S838175" s="19"/>
      <c r="T838175"/>
      <c r="U838175" s="113"/>
      <c r="V838175" s="19"/>
      <c r="W838175" s="19"/>
      <c r="X838175" s="19"/>
      <c r="Y838175" s="19"/>
      <c r="Z838175" s="19"/>
      <c r="AA838175" s="19"/>
      <c r="AB838175" s="19"/>
      <c r="AC838175" s="19"/>
      <c r="AD838175" s="19"/>
      <c r="AE838175" s="19"/>
      <c r="AF838175" s="19"/>
      <c r="AG838175" s="19"/>
      <c r="AH838175" s="19"/>
      <c r="AI838175" s="19"/>
      <c r="AJ838175" s="19"/>
      <c r="AK838175" s="19"/>
      <c r="AL838175" s="19"/>
      <c r="AM838175" s="19"/>
      <c r="AN838175" s="19"/>
      <c r="AO838175" s="19"/>
      <c r="AP838175"/>
    </row>
    <row r="838176" spans="1:42" s="116" customFormat="1" x14ac:dyDescent="0.3">
      <c r="A838176"/>
      <c r="B838176"/>
      <c r="C838176"/>
      <c r="D838176"/>
      <c r="E838176"/>
      <c r="F838176"/>
      <c r="G838176"/>
      <c r="H838176"/>
      <c r="I838176"/>
      <c r="J838176"/>
      <c r="K838176"/>
      <c r="L838176"/>
      <c r="M838176" s="115"/>
      <c r="N838176" s="115"/>
      <c r="O838176"/>
      <c r="P838176"/>
      <c r="Q838176"/>
      <c r="R838176" s="19"/>
      <c r="S838176" s="19"/>
      <c r="T838176"/>
      <c r="U838176" s="113"/>
      <c r="V838176" s="19"/>
      <c r="W838176" s="19"/>
      <c r="X838176" s="19"/>
      <c r="Y838176" s="19"/>
      <c r="Z838176" s="19"/>
      <c r="AA838176" s="19"/>
      <c r="AB838176" s="19"/>
      <c r="AC838176" s="19"/>
      <c r="AD838176" s="19"/>
      <c r="AE838176" s="19"/>
      <c r="AF838176" s="19"/>
      <c r="AG838176" s="19"/>
      <c r="AH838176" s="19"/>
      <c r="AI838176" s="19"/>
      <c r="AJ838176" s="19"/>
      <c r="AK838176" s="19"/>
      <c r="AL838176" s="19"/>
      <c r="AM838176" s="19"/>
      <c r="AN838176" s="19"/>
      <c r="AO838176" s="19"/>
      <c r="AP838176"/>
    </row>
    <row r="838177" spans="1:42" s="116" customFormat="1" x14ac:dyDescent="0.3">
      <c r="A838177"/>
      <c r="B838177"/>
      <c r="C838177"/>
      <c r="D838177"/>
      <c r="E838177"/>
      <c r="F838177"/>
      <c r="G838177"/>
      <c r="H838177"/>
      <c r="I838177"/>
      <c r="J838177"/>
      <c r="K838177"/>
      <c r="L838177"/>
      <c r="M838177" s="115"/>
      <c r="N838177" s="115"/>
      <c r="O838177"/>
      <c r="P838177"/>
      <c r="Q838177"/>
      <c r="R838177" s="19"/>
      <c r="S838177" s="19"/>
      <c r="T838177"/>
      <c r="U838177" s="113"/>
      <c r="V838177" s="19"/>
      <c r="W838177" s="19"/>
      <c r="X838177" s="19"/>
      <c r="Y838177" s="19"/>
      <c r="Z838177" s="19"/>
      <c r="AA838177" s="19"/>
      <c r="AB838177" s="19"/>
      <c r="AC838177" s="19"/>
      <c r="AD838177" s="19"/>
      <c r="AE838177" s="19"/>
      <c r="AF838177" s="19"/>
      <c r="AG838177" s="19"/>
      <c r="AH838177" s="19"/>
      <c r="AI838177" s="19"/>
      <c r="AJ838177" s="19"/>
      <c r="AK838177" s="19"/>
      <c r="AL838177" s="19"/>
      <c r="AM838177" s="19"/>
      <c r="AN838177" s="19"/>
      <c r="AO838177" s="19"/>
      <c r="AP838177"/>
    </row>
    <row r="838178" spans="1:42" s="116" customFormat="1" x14ac:dyDescent="0.3">
      <c r="A838178"/>
      <c r="B838178"/>
      <c r="C838178"/>
      <c r="D838178"/>
      <c r="E838178"/>
      <c r="F838178"/>
      <c r="G838178"/>
      <c r="H838178"/>
      <c r="I838178"/>
      <c r="J838178"/>
      <c r="K838178"/>
      <c r="L838178"/>
      <c r="M838178" s="115"/>
      <c r="N838178" s="115"/>
      <c r="O838178"/>
      <c r="P838178"/>
      <c r="Q838178"/>
      <c r="R838178" s="19"/>
      <c r="S838178" s="19"/>
      <c r="T838178"/>
      <c r="U838178" s="113"/>
      <c r="V838178" s="19"/>
      <c r="W838178" s="19"/>
      <c r="X838178" s="19"/>
      <c r="Y838178" s="19"/>
      <c r="Z838178" s="19"/>
      <c r="AA838178" s="19"/>
      <c r="AB838178" s="19"/>
      <c r="AC838178" s="19"/>
      <c r="AD838178" s="19"/>
      <c r="AE838178" s="19"/>
      <c r="AF838178" s="19"/>
      <c r="AG838178" s="19"/>
      <c r="AH838178" s="19"/>
      <c r="AI838178" s="19"/>
      <c r="AJ838178" s="19"/>
      <c r="AK838178" s="19"/>
      <c r="AL838178" s="19"/>
      <c r="AM838178" s="19"/>
      <c r="AN838178" s="19"/>
      <c r="AO838178" s="19"/>
      <c r="AP838178"/>
    </row>
    <row r="838179" spans="1:42" s="116" customFormat="1" x14ac:dyDescent="0.3">
      <c r="A838179"/>
      <c r="B838179"/>
      <c r="C838179"/>
      <c r="D838179"/>
      <c r="E838179"/>
      <c r="F838179"/>
      <c r="G838179"/>
      <c r="H838179"/>
      <c r="I838179"/>
      <c r="J838179"/>
      <c r="K838179"/>
      <c r="L838179"/>
      <c r="M838179" s="115"/>
      <c r="N838179" s="115"/>
      <c r="O838179"/>
      <c r="P838179"/>
      <c r="Q838179"/>
      <c r="R838179" s="19"/>
      <c r="S838179" s="19"/>
      <c r="T838179"/>
      <c r="U838179" s="113"/>
      <c r="V838179" s="19"/>
      <c r="W838179" s="19"/>
      <c r="X838179" s="19"/>
      <c r="Y838179" s="19"/>
      <c r="Z838179" s="19"/>
      <c r="AA838179" s="19"/>
      <c r="AB838179" s="19"/>
      <c r="AC838179" s="19"/>
      <c r="AD838179" s="19"/>
      <c r="AE838179" s="19"/>
      <c r="AF838179" s="19"/>
      <c r="AG838179" s="19"/>
      <c r="AH838179" s="19"/>
      <c r="AI838179" s="19"/>
      <c r="AJ838179" s="19"/>
      <c r="AK838179" s="19"/>
      <c r="AL838179" s="19"/>
      <c r="AM838179" s="19"/>
      <c r="AN838179" s="19"/>
      <c r="AO838179" s="19"/>
      <c r="AP838179"/>
    </row>
    <row r="838180" spans="1:42" s="116" customFormat="1" x14ac:dyDescent="0.3">
      <c r="A838180"/>
      <c r="B838180"/>
      <c r="C838180"/>
      <c r="D838180"/>
      <c r="E838180"/>
      <c r="F838180"/>
      <c r="G838180"/>
      <c r="H838180"/>
      <c r="I838180"/>
      <c r="J838180"/>
      <c r="K838180"/>
      <c r="L838180"/>
      <c r="M838180" s="115"/>
      <c r="N838180" s="115"/>
      <c r="O838180"/>
      <c r="P838180"/>
      <c r="Q838180"/>
      <c r="R838180" s="19"/>
      <c r="S838180" s="19"/>
      <c r="T838180"/>
      <c r="U838180" s="113"/>
      <c r="V838180" s="19"/>
      <c r="W838180" s="19"/>
      <c r="X838180" s="19"/>
      <c r="Y838180" s="19"/>
      <c r="Z838180" s="19"/>
      <c r="AA838180" s="19"/>
      <c r="AB838180" s="19"/>
      <c r="AC838180" s="19"/>
      <c r="AD838180" s="19"/>
      <c r="AE838180" s="19"/>
      <c r="AF838180" s="19"/>
      <c r="AG838180" s="19"/>
      <c r="AH838180" s="19"/>
      <c r="AI838180" s="19"/>
      <c r="AJ838180" s="19"/>
      <c r="AK838180" s="19"/>
      <c r="AL838180" s="19"/>
      <c r="AM838180" s="19"/>
      <c r="AN838180" s="19"/>
      <c r="AO838180" s="19"/>
      <c r="AP838180"/>
    </row>
    <row r="838181" spans="1:42" s="116" customFormat="1" x14ac:dyDescent="0.3">
      <c r="A838181"/>
      <c r="B838181"/>
      <c r="C838181"/>
      <c r="D838181"/>
      <c r="E838181"/>
      <c r="F838181"/>
      <c r="G838181"/>
      <c r="H838181"/>
      <c r="I838181"/>
      <c r="J838181"/>
      <c r="K838181"/>
      <c r="L838181"/>
      <c r="M838181" s="115"/>
      <c r="N838181" s="115"/>
      <c r="O838181"/>
      <c r="P838181"/>
      <c r="Q838181"/>
      <c r="R838181" s="19"/>
      <c r="S838181" s="19"/>
      <c r="T838181"/>
      <c r="U838181" s="113"/>
      <c r="V838181" s="19"/>
      <c r="W838181" s="19"/>
      <c r="X838181" s="19"/>
      <c r="Y838181" s="19"/>
      <c r="Z838181" s="19"/>
      <c r="AA838181" s="19"/>
      <c r="AB838181" s="19"/>
      <c r="AC838181" s="19"/>
      <c r="AD838181" s="19"/>
      <c r="AE838181" s="19"/>
      <c r="AF838181" s="19"/>
      <c r="AG838181" s="19"/>
      <c r="AH838181" s="19"/>
      <c r="AI838181" s="19"/>
      <c r="AJ838181" s="19"/>
      <c r="AK838181" s="19"/>
      <c r="AL838181" s="19"/>
      <c r="AM838181" s="19"/>
      <c r="AN838181" s="19"/>
      <c r="AO838181" s="19"/>
      <c r="AP838181"/>
    </row>
    <row r="838182" spans="1:42" s="116" customFormat="1" x14ac:dyDescent="0.3">
      <c r="A838182"/>
      <c r="B838182"/>
      <c r="C838182"/>
      <c r="D838182"/>
      <c r="E838182"/>
      <c r="F838182"/>
      <c r="G838182"/>
      <c r="H838182"/>
      <c r="I838182"/>
      <c r="J838182"/>
      <c r="K838182"/>
      <c r="L838182"/>
      <c r="M838182" s="115"/>
      <c r="N838182" s="115"/>
      <c r="O838182"/>
      <c r="P838182"/>
      <c r="Q838182"/>
      <c r="R838182" s="19"/>
      <c r="S838182" s="19"/>
      <c r="T838182"/>
      <c r="U838182" s="113"/>
      <c r="V838182" s="19"/>
      <c r="W838182" s="19"/>
      <c r="X838182" s="19"/>
      <c r="Y838182" s="19"/>
      <c r="Z838182" s="19"/>
      <c r="AA838182" s="19"/>
      <c r="AB838182" s="19"/>
      <c r="AC838182" s="19"/>
      <c r="AD838182" s="19"/>
      <c r="AE838182" s="19"/>
      <c r="AF838182" s="19"/>
      <c r="AG838182" s="19"/>
      <c r="AH838182" s="19"/>
      <c r="AI838182" s="19"/>
      <c r="AJ838182" s="19"/>
      <c r="AK838182" s="19"/>
      <c r="AL838182" s="19"/>
      <c r="AM838182" s="19"/>
      <c r="AN838182" s="19"/>
      <c r="AO838182" s="19"/>
      <c r="AP838182"/>
    </row>
    <row r="838183" spans="1:42" s="116" customFormat="1" x14ac:dyDescent="0.3">
      <c r="A838183"/>
      <c r="B838183"/>
      <c r="C838183"/>
      <c r="D838183"/>
      <c r="E838183"/>
      <c r="F838183"/>
      <c r="G838183"/>
      <c r="H838183"/>
      <c r="I838183"/>
      <c r="J838183"/>
      <c r="K838183"/>
      <c r="L838183"/>
      <c r="M838183" s="115"/>
      <c r="N838183" s="115"/>
      <c r="O838183"/>
      <c r="P838183"/>
      <c r="Q838183"/>
      <c r="R838183" s="19"/>
      <c r="S838183" s="19"/>
      <c r="T838183"/>
      <c r="U838183" s="113"/>
      <c r="V838183" s="19"/>
      <c r="W838183" s="19"/>
      <c r="X838183" s="19"/>
      <c r="Y838183" s="19"/>
      <c r="Z838183" s="19"/>
      <c r="AA838183" s="19"/>
      <c r="AB838183" s="19"/>
      <c r="AC838183" s="19"/>
      <c r="AD838183" s="19"/>
      <c r="AE838183" s="19"/>
      <c r="AF838183" s="19"/>
      <c r="AG838183" s="19"/>
      <c r="AH838183" s="19"/>
      <c r="AI838183" s="19"/>
      <c r="AJ838183" s="19"/>
      <c r="AK838183" s="19"/>
      <c r="AL838183" s="19"/>
      <c r="AM838183" s="19"/>
      <c r="AN838183" s="19"/>
      <c r="AO838183" s="19"/>
      <c r="AP838183"/>
    </row>
    <row r="838184" spans="1:42" s="116" customFormat="1" x14ac:dyDescent="0.3">
      <c r="A838184"/>
      <c r="B838184"/>
      <c r="C838184"/>
      <c r="D838184"/>
      <c r="E838184"/>
      <c r="F838184"/>
      <c r="G838184"/>
      <c r="H838184"/>
      <c r="I838184"/>
      <c r="J838184"/>
      <c r="K838184"/>
      <c r="L838184"/>
      <c r="M838184" s="115"/>
      <c r="N838184" s="115"/>
      <c r="O838184"/>
      <c r="P838184"/>
      <c r="Q838184"/>
      <c r="R838184" s="19"/>
      <c r="S838184" s="19"/>
      <c r="T838184"/>
      <c r="U838184" s="113"/>
      <c r="V838184" s="19"/>
      <c r="W838184" s="19"/>
      <c r="X838184" s="19"/>
      <c r="Y838184" s="19"/>
      <c r="Z838184" s="19"/>
      <c r="AA838184" s="19"/>
      <c r="AB838184" s="19"/>
      <c r="AC838184" s="19"/>
      <c r="AD838184" s="19"/>
      <c r="AE838184" s="19"/>
      <c r="AF838184" s="19"/>
      <c r="AG838184" s="19"/>
      <c r="AH838184" s="19"/>
      <c r="AI838184" s="19"/>
      <c r="AJ838184" s="19"/>
      <c r="AK838184" s="19"/>
      <c r="AL838184" s="19"/>
      <c r="AM838184" s="19"/>
      <c r="AN838184" s="19"/>
      <c r="AO838184" s="19"/>
      <c r="AP838184"/>
    </row>
    <row r="838185" spans="1:42" s="116" customFormat="1" x14ac:dyDescent="0.3">
      <c r="A838185"/>
      <c r="B838185"/>
      <c r="C838185"/>
      <c r="D838185"/>
      <c r="E838185"/>
      <c r="F838185"/>
      <c r="G838185"/>
      <c r="H838185"/>
      <c r="I838185"/>
      <c r="J838185"/>
      <c r="K838185"/>
      <c r="L838185"/>
      <c r="M838185" s="115"/>
      <c r="N838185" s="115"/>
      <c r="O838185"/>
      <c r="P838185"/>
      <c r="Q838185"/>
      <c r="R838185" s="19"/>
      <c r="S838185" s="19"/>
      <c r="T838185"/>
      <c r="U838185" s="113"/>
      <c r="V838185" s="19"/>
      <c r="W838185" s="19"/>
      <c r="X838185" s="19"/>
      <c r="Y838185" s="19"/>
      <c r="Z838185" s="19"/>
      <c r="AA838185" s="19"/>
      <c r="AB838185" s="19"/>
      <c r="AC838185" s="19"/>
      <c r="AD838185" s="19"/>
      <c r="AE838185" s="19"/>
      <c r="AF838185" s="19"/>
      <c r="AG838185" s="19"/>
      <c r="AH838185" s="19"/>
      <c r="AI838185" s="19"/>
      <c r="AJ838185" s="19"/>
      <c r="AK838185" s="19"/>
      <c r="AL838185" s="19"/>
      <c r="AM838185" s="19"/>
      <c r="AN838185" s="19"/>
      <c r="AO838185" s="19"/>
      <c r="AP838185"/>
    </row>
    <row r="838186" spans="1:42" s="116" customFormat="1" x14ac:dyDescent="0.3">
      <c r="A838186"/>
      <c r="B838186"/>
      <c r="C838186"/>
      <c r="D838186"/>
      <c r="E838186"/>
      <c r="F838186"/>
      <c r="G838186"/>
      <c r="H838186"/>
      <c r="I838186"/>
      <c r="J838186"/>
      <c r="K838186"/>
      <c r="L838186"/>
      <c r="M838186" s="115"/>
      <c r="N838186" s="115"/>
      <c r="O838186"/>
      <c r="P838186"/>
      <c r="Q838186"/>
      <c r="R838186" s="19"/>
      <c r="S838186" s="19"/>
      <c r="T838186"/>
      <c r="U838186" s="113"/>
      <c r="V838186" s="19"/>
      <c r="W838186" s="19"/>
      <c r="X838186" s="19"/>
      <c r="Y838186" s="19"/>
      <c r="Z838186" s="19"/>
      <c r="AA838186" s="19"/>
      <c r="AB838186" s="19"/>
      <c r="AC838186" s="19"/>
      <c r="AD838186" s="19"/>
      <c r="AE838186" s="19"/>
      <c r="AF838186" s="19"/>
      <c r="AG838186" s="19"/>
      <c r="AH838186" s="19"/>
      <c r="AI838186" s="19"/>
      <c r="AJ838186" s="19"/>
      <c r="AK838186" s="19"/>
      <c r="AL838186" s="19"/>
      <c r="AM838186" s="19"/>
      <c r="AN838186" s="19"/>
      <c r="AO838186" s="19"/>
      <c r="AP838186"/>
    </row>
    <row r="838187" spans="1:42" s="116" customFormat="1" x14ac:dyDescent="0.3">
      <c r="A838187"/>
      <c r="B838187"/>
      <c r="C838187"/>
      <c r="D838187"/>
      <c r="E838187"/>
      <c r="F838187"/>
      <c r="G838187"/>
      <c r="H838187"/>
      <c r="I838187"/>
      <c r="J838187"/>
      <c r="K838187"/>
      <c r="L838187"/>
      <c r="M838187" s="115"/>
      <c r="N838187" s="115"/>
      <c r="O838187"/>
      <c r="P838187"/>
      <c r="Q838187"/>
      <c r="R838187" s="19"/>
      <c r="S838187" s="19"/>
      <c r="T838187"/>
      <c r="U838187" s="113"/>
      <c r="V838187" s="19"/>
      <c r="W838187" s="19"/>
      <c r="X838187" s="19"/>
      <c r="Y838187" s="19"/>
      <c r="Z838187" s="19"/>
      <c r="AA838187" s="19"/>
      <c r="AB838187" s="19"/>
      <c r="AC838187" s="19"/>
      <c r="AD838187" s="19"/>
      <c r="AE838187" s="19"/>
      <c r="AF838187" s="19"/>
      <c r="AG838187" s="19"/>
      <c r="AH838187" s="19"/>
      <c r="AI838187" s="19"/>
      <c r="AJ838187" s="19"/>
      <c r="AK838187" s="19"/>
      <c r="AL838187" s="19"/>
      <c r="AM838187" s="19"/>
      <c r="AN838187" s="19"/>
      <c r="AO838187" s="19"/>
      <c r="AP838187"/>
    </row>
    <row r="838188" spans="1:42" s="116" customFormat="1" x14ac:dyDescent="0.3">
      <c r="A838188"/>
      <c r="B838188"/>
      <c r="C838188"/>
      <c r="D838188"/>
      <c r="E838188"/>
      <c r="F838188"/>
      <c r="G838188"/>
      <c r="H838188"/>
      <c r="I838188"/>
      <c r="J838188"/>
      <c r="K838188"/>
      <c r="L838188"/>
      <c r="M838188" s="115"/>
      <c r="N838188" s="115"/>
      <c r="O838188"/>
      <c r="P838188"/>
      <c r="Q838188"/>
      <c r="R838188" s="19"/>
      <c r="S838188" s="19"/>
      <c r="T838188"/>
      <c r="U838188" s="113"/>
      <c r="V838188" s="19"/>
      <c r="W838188" s="19"/>
      <c r="X838188" s="19"/>
      <c r="Y838188" s="19"/>
      <c r="Z838188" s="19"/>
      <c r="AA838188" s="19"/>
      <c r="AB838188" s="19"/>
      <c r="AC838188" s="19"/>
      <c r="AD838188" s="19"/>
      <c r="AE838188" s="19"/>
      <c r="AF838188" s="19"/>
      <c r="AG838188" s="19"/>
      <c r="AH838188" s="19"/>
      <c r="AI838188" s="19"/>
      <c r="AJ838188" s="19"/>
      <c r="AK838188" s="19"/>
      <c r="AL838188" s="19"/>
      <c r="AM838188" s="19"/>
      <c r="AN838188" s="19"/>
      <c r="AO838188" s="19"/>
      <c r="AP838188"/>
    </row>
    <row r="838189" spans="1:42" s="116" customFormat="1" x14ac:dyDescent="0.3">
      <c r="A838189"/>
      <c r="B838189"/>
      <c r="C838189"/>
      <c r="D838189"/>
      <c r="E838189"/>
      <c r="F838189"/>
      <c r="G838189"/>
      <c r="H838189"/>
      <c r="I838189"/>
      <c r="J838189"/>
      <c r="K838189"/>
      <c r="L838189"/>
      <c r="M838189" s="115"/>
      <c r="N838189" s="115"/>
      <c r="O838189"/>
      <c r="P838189"/>
      <c r="Q838189"/>
      <c r="R838189" s="19"/>
      <c r="S838189" s="19"/>
      <c r="T838189"/>
      <c r="U838189" s="113"/>
      <c r="V838189" s="19"/>
      <c r="W838189" s="19"/>
      <c r="X838189" s="19"/>
      <c r="Y838189" s="19"/>
      <c r="Z838189" s="19"/>
      <c r="AA838189" s="19"/>
      <c r="AB838189" s="19"/>
      <c r="AC838189" s="19"/>
      <c r="AD838189" s="19"/>
      <c r="AE838189" s="19"/>
      <c r="AF838189" s="19"/>
      <c r="AG838189" s="19"/>
      <c r="AH838189" s="19"/>
      <c r="AI838189" s="19"/>
      <c r="AJ838189" s="19"/>
      <c r="AK838189" s="19"/>
      <c r="AL838189" s="19"/>
      <c r="AM838189" s="19"/>
      <c r="AN838189" s="19"/>
      <c r="AO838189" s="19"/>
      <c r="AP838189"/>
    </row>
    <row r="838190" spans="1:42" s="116" customFormat="1" x14ac:dyDescent="0.3">
      <c r="A838190"/>
      <c r="B838190"/>
      <c r="C838190"/>
      <c r="D838190"/>
      <c r="E838190"/>
      <c r="F838190"/>
      <c r="G838190"/>
      <c r="H838190"/>
      <c r="I838190"/>
      <c r="J838190"/>
      <c r="K838190"/>
      <c r="L838190"/>
      <c r="M838190" s="115"/>
      <c r="N838190" s="115"/>
      <c r="O838190"/>
      <c r="P838190"/>
      <c r="Q838190"/>
      <c r="R838190" s="19"/>
      <c r="S838190" s="19"/>
      <c r="T838190"/>
      <c r="U838190" s="113"/>
      <c r="V838190" s="19"/>
      <c r="W838190" s="19"/>
      <c r="X838190" s="19"/>
      <c r="Y838190" s="19"/>
      <c r="Z838190" s="19"/>
      <c r="AA838190" s="19"/>
      <c r="AB838190" s="19"/>
      <c r="AC838190" s="19"/>
      <c r="AD838190" s="19"/>
      <c r="AE838190" s="19"/>
      <c r="AF838190" s="19"/>
      <c r="AG838190" s="19"/>
      <c r="AH838190" s="19"/>
      <c r="AI838190" s="19"/>
      <c r="AJ838190" s="19"/>
      <c r="AK838190" s="19"/>
      <c r="AL838190" s="19"/>
      <c r="AM838190" s="19"/>
      <c r="AN838190" s="19"/>
      <c r="AO838190" s="19"/>
      <c r="AP838190"/>
    </row>
    <row r="838191" spans="1:42" s="116" customFormat="1" x14ac:dyDescent="0.3">
      <c r="A838191"/>
      <c r="B838191"/>
      <c r="C838191"/>
      <c r="D838191"/>
      <c r="E838191"/>
      <c r="F838191"/>
      <c r="G838191"/>
      <c r="H838191"/>
      <c r="I838191"/>
      <c r="J838191"/>
      <c r="K838191"/>
      <c r="L838191"/>
      <c r="M838191" s="115"/>
      <c r="N838191" s="115"/>
      <c r="O838191"/>
      <c r="P838191"/>
      <c r="Q838191"/>
      <c r="R838191" s="19"/>
      <c r="S838191" s="19"/>
      <c r="T838191"/>
      <c r="U838191" s="113"/>
      <c r="V838191" s="19"/>
      <c r="W838191" s="19"/>
      <c r="X838191" s="19"/>
      <c r="Y838191" s="19"/>
      <c r="Z838191" s="19"/>
      <c r="AA838191" s="19"/>
      <c r="AB838191" s="19"/>
      <c r="AC838191" s="19"/>
      <c r="AD838191" s="19"/>
      <c r="AE838191" s="19"/>
      <c r="AF838191" s="19"/>
      <c r="AG838191" s="19"/>
      <c r="AH838191" s="19"/>
      <c r="AI838191" s="19"/>
      <c r="AJ838191" s="19"/>
      <c r="AK838191" s="19"/>
      <c r="AL838191" s="19"/>
      <c r="AM838191" s="19"/>
      <c r="AN838191" s="19"/>
      <c r="AO838191" s="19"/>
      <c r="AP838191"/>
    </row>
    <row r="838192" spans="1:42" s="116" customFormat="1" x14ac:dyDescent="0.3">
      <c r="A838192"/>
      <c r="B838192"/>
      <c r="C838192"/>
      <c r="D838192"/>
      <c r="E838192"/>
      <c r="F838192"/>
      <c r="G838192"/>
      <c r="H838192"/>
      <c r="I838192"/>
      <c r="J838192"/>
      <c r="K838192"/>
      <c r="L838192"/>
      <c r="M838192" s="115"/>
      <c r="N838192" s="115"/>
      <c r="O838192"/>
      <c r="P838192"/>
      <c r="Q838192"/>
      <c r="R838192" s="19"/>
      <c r="S838192" s="19"/>
      <c r="T838192"/>
      <c r="U838192" s="113"/>
      <c r="V838192" s="19"/>
      <c r="W838192" s="19"/>
      <c r="X838192" s="19"/>
      <c r="Y838192" s="19"/>
      <c r="Z838192" s="19"/>
      <c r="AA838192" s="19"/>
      <c r="AB838192" s="19"/>
      <c r="AC838192" s="19"/>
      <c r="AD838192" s="19"/>
      <c r="AE838192" s="19"/>
      <c r="AF838192" s="19"/>
      <c r="AG838192" s="19"/>
      <c r="AH838192" s="19"/>
      <c r="AI838192" s="19"/>
      <c r="AJ838192" s="19"/>
      <c r="AK838192" s="19"/>
      <c r="AL838192" s="19"/>
      <c r="AM838192" s="19"/>
      <c r="AN838192" s="19"/>
      <c r="AO838192" s="19"/>
      <c r="AP838192"/>
    </row>
    <row r="838193" spans="1:42" s="116" customFormat="1" x14ac:dyDescent="0.3">
      <c r="A838193"/>
      <c r="B838193"/>
      <c r="C838193"/>
      <c r="D838193"/>
      <c r="E838193"/>
      <c r="F838193"/>
      <c r="G838193"/>
      <c r="H838193"/>
      <c r="I838193"/>
      <c r="J838193"/>
      <c r="K838193"/>
      <c r="L838193"/>
      <c r="M838193" s="115"/>
      <c r="N838193" s="115"/>
      <c r="O838193"/>
      <c r="P838193"/>
      <c r="Q838193"/>
      <c r="R838193" s="19"/>
      <c r="S838193" s="19"/>
      <c r="T838193"/>
      <c r="U838193" s="113"/>
      <c r="V838193" s="19"/>
      <c r="W838193" s="19"/>
      <c r="X838193" s="19"/>
      <c r="Y838193" s="19"/>
      <c r="Z838193" s="19"/>
      <c r="AA838193" s="19"/>
      <c r="AB838193" s="19"/>
      <c r="AC838193" s="19"/>
      <c r="AD838193" s="19"/>
      <c r="AE838193" s="19"/>
      <c r="AF838193" s="19"/>
      <c r="AG838193" s="19"/>
      <c r="AH838193" s="19"/>
      <c r="AI838193" s="19"/>
      <c r="AJ838193" s="19"/>
      <c r="AK838193" s="19"/>
      <c r="AL838193" s="19"/>
      <c r="AM838193" s="19"/>
      <c r="AN838193" s="19"/>
      <c r="AO838193" s="19"/>
      <c r="AP838193"/>
    </row>
    <row r="838194" spans="1:42" s="116" customFormat="1" x14ac:dyDescent="0.3">
      <c r="A838194"/>
      <c r="B838194"/>
      <c r="C838194"/>
      <c r="D838194"/>
      <c r="E838194"/>
      <c r="F838194"/>
      <c r="G838194"/>
      <c r="H838194"/>
      <c r="I838194"/>
      <c r="J838194"/>
      <c r="K838194"/>
      <c r="L838194"/>
      <c r="M838194" s="115"/>
      <c r="N838194" s="115"/>
      <c r="O838194"/>
      <c r="P838194"/>
      <c r="Q838194"/>
      <c r="R838194" s="19"/>
      <c r="S838194" s="19"/>
      <c r="T838194"/>
      <c r="U838194" s="113"/>
      <c r="V838194" s="19"/>
      <c r="W838194" s="19"/>
      <c r="X838194" s="19"/>
      <c r="Y838194" s="19"/>
      <c r="Z838194" s="19"/>
      <c r="AA838194" s="19"/>
      <c r="AB838194" s="19"/>
      <c r="AC838194" s="19"/>
      <c r="AD838194" s="19"/>
      <c r="AE838194" s="19"/>
      <c r="AF838194" s="19"/>
      <c r="AG838194" s="19"/>
      <c r="AH838194" s="19"/>
      <c r="AI838194" s="19"/>
      <c r="AJ838194" s="19"/>
      <c r="AK838194" s="19"/>
      <c r="AL838194" s="19"/>
      <c r="AM838194" s="19"/>
      <c r="AN838194" s="19"/>
      <c r="AO838194" s="19"/>
      <c r="AP838194"/>
    </row>
    <row r="838195" spans="1:42" s="116" customFormat="1" x14ac:dyDescent="0.3">
      <c r="A838195"/>
      <c r="B838195"/>
      <c r="C838195"/>
      <c r="D838195"/>
      <c r="E838195"/>
      <c r="F838195"/>
      <c r="G838195"/>
      <c r="H838195"/>
      <c r="I838195"/>
      <c r="J838195"/>
      <c r="K838195"/>
      <c r="L838195"/>
      <c r="M838195" s="115"/>
      <c r="N838195" s="115"/>
      <c r="O838195"/>
      <c r="P838195"/>
      <c r="Q838195"/>
      <c r="R838195" s="19"/>
      <c r="S838195" s="19"/>
      <c r="T838195"/>
      <c r="U838195" s="113"/>
      <c r="V838195" s="19"/>
      <c r="W838195" s="19"/>
      <c r="X838195" s="19"/>
      <c r="Y838195" s="19"/>
      <c r="Z838195" s="19"/>
      <c r="AA838195" s="19"/>
      <c r="AB838195" s="19"/>
      <c r="AC838195" s="19"/>
      <c r="AD838195" s="19"/>
      <c r="AE838195" s="19"/>
      <c r="AF838195" s="19"/>
      <c r="AG838195" s="19"/>
      <c r="AH838195" s="19"/>
      <c r="AI838195" s="19"/>
      <c r="AJ838195" s="19"/>
      <c r="AK838195" s="19"/>
      <c r="AL838195" s="19"/>
      <c r="AM838195" s="19"/>
      <c r="AN838195" s="19"/>
      <c r="AO838195" s="19"/>
      <c r="AP838195"/>
    </row>
    <row r="838196" spans="1:42" s="116" customFormat="1" x14ac:dyDescent="0.3">
      <c r="A838196"/>
      <c r="B838196"/>
      <c r="C838196"/>
      <c r="D838196"/>
      <c r="E838196"/>
      <c r="F838196"/>
      <c r="G838196"/>
      <c r="H838196"/>
      <c r="I838196"/>
      <c r="J838196"/>
      <c r="K838196"/>
      <c r="L838196"/>
      <c r="M838196" s="115"/>
      <c r="N838196" s="115"/>
      <c r="O838196"/>
      <c r="P838196"/>
      <c r="Q838196"/>
      <c r="R838196" s="19"/>
      <c r="S838196" s="19"/>
      <c r="T838196"/>
      <c r="U838196" s="113"/>
      <c r="V838196" s="19"/>
      <c r="W838196" s="19"/>
      <c r="X838196" s="19"/>
      <c r="Y838196" s="19"/>
      <c r="Z838196" s="19"/>
      <c r="AA838196" s="19"/>
      <c r="AB838196" s="19"/>
      <c r="AC838196" s="19"/>
      <c r="AD838196" s="19"/>
      <c r="AE838196" s="19"/>
      <c r="AF838196" s="19"/>
      <c r="AG838196" s="19"/>
      <c r="AH838196" s="19"/>
      <c r="AI838196" s="19"/>
      <c r="AJ838196" s="19"/>
      <c r="AK838196" s="19"/>
      <c r="AL838196" s="19"/>
      <c r="AM838196" s="19"/>
      <c r="AN838196" s="19"/>
      <c r="AO838196" s="19"/>
      <c r="AP838196"/>
    </row>
    <row r="838197" spans="1:42" s="116" customFormat="1" x14ac:dyDescent="0.3">
      <c r="A838197"/>
      <c r="B838197"/>
      <c r="C838197"/>
      <c r="D838197"/>
      <c r="E838197"/>
      <c r="F838197"/>
      <c r="G838197"/>
      <c r="H838197"/>
      <c r="I838197"/>
      <c r="J838197"/>
      <c r="K838197"/>
      <c r="L838197"/>
      <c r="M838197" s="115"/>
      <c r="N838197" s="115"/>
      <c r="O838197"/>
      <c r="P838197"/>
      <c r="Q838197"/>
      <c r="R838197" s="19"/>
      <c r="S838197" s="19"/>
      <c r="T838197"/>
      <c r="U838197" s="113"/>
      <c r="V838197" s="19"/>
      <c r="W838197" s="19"/>
      <c r="X838197" s="19"/>
      <c r="Y838197" s="19"/>
      <c r="Z838197" s="19"/>
      <c r="AA838197" s="19"/>
      <c r="AB838197" s="19"/>
      <c r="AC838197" s="19"/>
      <c r="AD838197" s="19"/>
      <c r="AE838197" s="19"/>
      <c r="AF838197" s="19"/>
      <c r="AG838197" s="19"/>
      <c r="AH838197" s="19"/>
      <c r="AI838197" s="19"/>
      <c r="AJ838197" s="19"/>
      <c r="AK838197" s="19"/>
      <c r="AL838197" s="19"/>
      <c r="AM838197" s="19"/>
      <c r="AN838197" s="19"/>
      <c r="AO838197" s="19"/>
      <c r="AP838197"/>
    </row>
    <row r="838198" spans="1:42" s="116" customFormat="1" x14ac:dyDescent="0.3">
      <c r="A838198"/>
      <c r="B838198"/>
      <c r="C838198"/>
      <c r="D838198"/>
      <c r="E838198"/>
      <c r="F838198"/>
      <c r="G838198"/>
      <c r="H838198"/>
      <c r="I838198"/>
      <c r="J838198"/>
      <c r="K838198"/>
      <c r="L838198"/>
      <c r="M838198" s="115"/>
      <c r="N838198" s="115"/>
      <c r="O838198"/>
      <c r="P838198"/>
      <c r="Q838198"/>
      <c r="R838198" s="19"/>
      <c r="S838198" s="19"/>
      <c r="T838198"/>
      <c r="U838198" s="113"/>
      <c r="V838198" s="19"/>
      <c r="W838198" s="19"/>
      <c r="X838198" s="19"/>
      <c r="Y838198" s="19"/>
      <c r="Z838198" s="19"/>
      <c r="AA838198" s="19"/>
      <c r="AB838198" s="19"/>
      <c r="AC838198" s="19"/>
      <c r="AD838198" s="19"/>
      <c r="AE838198" s="19"/>
      <c r="AF838198" s="19"/>
      <c r="AG838198" s="19"/>
      <c r="AH838198" s="19"/>
      <c r="AI838198" s="19"/>
      <c r="AJ838198" s="19"/>
      <c r="AK838198" s="19"/>
      <c r="AL838198" s="19"/>
      <c r="AM838198" s="19"/>
      <c r="AN838198" s="19"/>
      <c r="AO838198" s="19"/>
      <c r="AP838198"/>
    </row>
    <row r="838199" spans="1:42" s="116" customFormat="1" x14ac:dyDescent="0.3">
      <c r="A838199"/>
      <c r="B838199"/>
      <c r="C838199"/>
      <c r="D838199"/>
      <c r="E838199"/>
      <c r="F838199"/>
      <c r="G838199"/>
      <c r="H838199"/>
      <c r="I838199"/>
      <c r="J838199"/>
      <c r="K838199"/>
      <c r="L838199"/>
      <c r="M838199" s="115"/>
      <c r="N838199" s="115"/>
      <c r="O838199"/>
      <c r="P838199"/>
      <c r="Q838199"/>
      <c r="R838199" s="19"/>
      <c r="S838199" s="19"/>
      <c r="T838199"/>
      <c r="U838199" s="113"/>
      <c r="V838199" s="19"/>
      <c r="W838199" s="19"/>
      <c r="X838199" s="19"/>
      <c r="Y838199" s="19"/>
      <c r="Z838199" s="19"/>
      <c r="AA838199" s="19"/>
      <c r="AB838199" s="19"/>
      <c r="AC838199" s="19"/>
      <c r="AD838199" s="19"/>
      <c r="AE838199" s="19"/>
      <c r="AF838199" s="19"/>
      <c r="AG838199" s="19"/>
      <c r="AH838199" s="19"/>
      <c r="AI838199" s="19"/>
      <c r="AJ838199" s="19"/>
      <c r="AK838199" s="19"/>
      <c r="AL838199" s="19"/>
      <c r="AM838199" s="19"/>
      <c r="AN838199" s="19"/>
      <c r="AO838199" s="19"/>
      <c r="AP838199"/>
    </row>
    <row r="838200" spans="1:42" s="116" customFormat="1" x14ac:dyDescent="0.3">
      <c r="A838200"/>
      <c r="B838200"/>
      <c r="C838200"/>
      <c r="D838200"/>
      <c r="E838200"/>
      <c r="F838200"/>
      <c r="G838200"/>
      <c r="H838200"/>
      <c r="I838200"/>
      <c r="J838200"/>
      <c r="K838200"/>
      <c r="L838200"/>
      <c r="M838200" s="115"/>
      <c r="N838200" s="115"/>
      <c r="O838200"/>
      <c r="P838200"/>
      <c r="Q838200"/>
      <c r="R838200" s="19"/>
      <c r="S838200" s="19"/>
      <c r="T838200"/>
      <c r="U838200" s="113"/>
      <c r="V838200" s="19"/>
      <c r="W838200" s="19"/>
      <c r="X838200" s="19"/>
      <c r="Y838200" s="19"/>
      <c r="Z838200" s="19"/>
      <c r="AA838200" s="19"/>
      <c r="AB838200" s="19"/>
      <c r="AC838200" s="19"/>
      <c r="AD838200" s="19"/>
      <c r="AE838200" s="19"/>
      <c r="AF838200" s="19"/>
      <c r="AG838200" s="19"/>
      <c r="AH838200" s="19"/>
      <c r="AI838200" s="19"/>
      <c r="AJ838200" s="19"/>
      <c r="AK838200" s="19"/>
      <c r="AL838200" s="19"/>
      <c r="AM838200" s="19"/>
      <c r="AN838200" s="19"/>
      <c r="AO838200" s="19"/>
      <c r="AP838200"/>
    </row>
    <row r="838201" spans="1:42" s="116" customFormat="1" x14ac:dyDescent="0.3">
      <c r="A838201"/>
      <c r="B838201"/>
      <c r="C838201"/>
      <c r="D838201"/>
      <c r="E838201"/>
      <c r="F838201"/>
      <c r="G838201"/>
      <c r="H838201"/>
      <c r="I838201"/>
      <c r="J838201"/>
      <c r="K838201"/>
      <c r="L838201"/>
      <c r="M838201" s="115"/>
      <c r="N838201" s="115"/>
      <c r="O838201"/>
      <c r="P838201"/>
      <c r="Q838201"/>
      <c r="R838201" s="19"/>
      <c r="S838201" s="19"/>
      <c r="T838201"/>
      <c r="U838201" s="113"/>
      <c r="V838201" s="19"/>
      <c r="W838201" s="19"/>
      <c r="X838201" s="19"/>
      <c r="Y838201" s="19"/>
      <c r="Z838201" s="19"/>
      <c r="AA838201" s="19"/>
      <c r="AB838201" s="19"/>
      <c r="AC838201" s="19"/>
      <c r="AD838201" s="19"/>
      <c r="AE838201" s="19"/>
      <c r="AF838201" s="19"/>
      <c r="AG838201" s="19"/>
      <c r="AH838201" s="19"/>
      <c r="AI838201" s="19"/>
      <c r="AJ838201" s="19"/>
      <c r="AK838201" s="19"/>
      <c r="AL838201" s="19"/>
      <c r="AM838201" s="19"/>
      <c r="AN838201" s="19"/>
      <c r="AO838201" s="19"/>
      <c r="AP838201"/>
    </row>
    <row r="838202" spans="1:42" s="116" customFormat="1" x14ac:dyDescent="0.3">
      <c r="A838202"/>
      <c r="B838202"/>
      <c r="C838202"/>
      <c r="D838202"/>
      <c r="E838202"/>
      <c r="F838202"/>
      <c r="G838202"/>
      <c r="H838202"/>
      <c r="I838202"/>
      <c r="J838202"/>
      <c r="K838202"/>
      <c r="L838202"/>
      <c r="M838202" s="115"/>
      <c r="N838202" s="115"/>
      <c r="O838202"/>
      <c r="P838202"/>
      <c r="Q838202"/>
      <c r="R838202" s="19"/>
      <c r="S838202" s="19"/>
      <c r="T838202"/>
      <c r="U838202" s="113"/>
      <c r="V838202" s="19"/>
      <c r="W838202" s="19"/>
      <c r="X838202" s="19"/>
      <c r="Y838202" s="19"/>
      <c r="Z838202" s="19"/>
      <c r="AA838202" s="19"/>
      <c r="AB838202" s="19"/>
      <c r="AC838202" s="19"/>
      <c r="AD838202" s="19"/>
      <c r="AE838202" s="19"/>
      <c r="AF838202" s="19"/>
      <c r="AG838202" s="19"/>
      <c r="AH838202" s="19"/>
      <c r="AI838202" s="19"/>
      <c r="AJ838202" s="19"/>
      <c r="AK838202" s="19"/>
      <c r="AL838202" s="19"/>
      <c r="AM838202" s="19"/>
      <c r="AN838202" s="19"/>
      <c r="AO838202" s="19"/>
      <c r="AP838202"/>
    </row>
    <row r="838203" spans="1:42" s="116" customFormat="1" x14ac:dyDescent="0.3">
      <c r="A838203"/>
      <c r="B838203"/>
      <c r="C838203"/>
      <c r="D838203"/>
      <c r="E838203"/>
      <c r="F838203"/>
      <c r="G838203"/>
      <c r="H838203"/>
      <c r="I838203"/>
      <c r="J838203"/>
      <c r="K838203"/>
      <c r="L838203"/>
      <c r="M838203" s="115"/>
      <c r="N838203" s="115"/>
      <c r="O838203"/>
      <c r="P838203"/>
      <c r="Q838203"/>
      <c r="R838203" s="19"/>
      <c r="S838203" s="19"/>
      <c r="T838203"/>
      <c r="U838203" s="113"/>
      <c r="V838203" s="19"/>
      <c r="W838203" s="19"/>
      <c r="X838203" s="19"/>
      <c r="Y838203" s="19"/>
      <c r="Z838203" s="19"/>
      <c r="AA838203" s="19"/>
      <c r="AB838203" s="19"/>
      <c r="AC838203" s="19"/>
      <c r="AD838203" s="19"/>
      <c r="AE838203" s="19"/>
      <c r="AF838203" s="19"/>
      <c r="AG838203" s="19"/>
      <c r="AH838203" s="19"/>
      <c r="AI838203" s="19"/>
      <c r="AJ838203" s="19"/>
      <c r="AK838203" s="19"/>
      <c r="AL838203" s="19"/>
      <c r="AM838203" s="19"/>
      <c r="AN838203" s="19"/>
      <c r="AO838203" s="19"/>
      <c r="AP838203"/>
    </row>
    <row r="838204" spans="1:42" s="116" customFormat="1" x14ac:dyDescent="0.3">
      <c r="A838204"/>
      <c r="B838204"/>
      <c r="C838204"/>
      <c r="D838204"/>
      <c r="E838204"/>
      <c r="F838204"/>
      <c r="G838204"/>
      <c r="H838204"/>
      <c r="I838204"/>
      <c r="J838204"/>
      <c r="K838204"/>
      <c r="L838204"/>
      <c r="M838204" s="115"/>
      <c r="N838204" s="115"/>
      <c r="O838204"/>
      <c r="P838204"/>
      <c r="Q838204"/>
      <c r="R838204" s="19"/>
      <c r="S838204" s="19"/>
      <c r="T838204"/>
      <c r="U838204" s="113"/>
      <c r="V838204" s="19"/>
      <c r="W838204" s="19"/>
      <c r="X838204" s="19"/>
      <c r="Y838204" s="19"/>
      <c r="Z838204" s="19"/>
      <c r="AA838204" s="19"/>
      <c r="AB838204" s="19"/>
      <c r="AC838204" s="19"/>
      <c r="AD838204" s="19"/>
      <c r="AE838204" s="19"/>
      <c r="AF838204" s="19"/>
      <c r="AG838204" s="19"/>
      <c r="AH838204" s="19"/>
      <c r="AI838204" s="19"/>
      <c r="AJ838204" s="19"/>
      <c r="AK838204" s="19"/>
      <c r="AL838204" s="19"/>
      <c r="AM838204" s="19"/>
      <c r="AN838204" s="19"/>
      <c r="AO838204" s="19"/>
      <c r="AP838204"/>
    </row>
    <row r="838205" spans="1:42" s="116" customFormat="1" x14ac:dyDescent="0.3">
      <c r="A838205"/>
      <c r="B838205"/>
      <c r="C838205"/>
      <c r="D838205"/>
      <c r="E838205"/>
      <c r="F838205"/>
      <c r="G838205"/>
      <c r="H838205"/>
      <c r="I838205"/>
      <c r="J838205"/>
      <c r="K838205"/>
      <c r="L838205"/>
      <c r="M838205" s="115"/>
      <c r="N838205" s="115"/>
      <c r="O838205"/>
      <c r="P838205"/>
      <c r="Q838205"/>
      <c r="R838205" s="19"/>
      <c r="S838205" s="19"/>
      <c r="T838205"/>
      <c r="U838205" s="113"/>
      <c r="V838205" s="19"/>
      <c r="W838205" s="19"/>
      <c r="X838205" s="19"/>
      <c r="Y838205" s="19"/>
      <c r="Z838205" s="19"/>
      <c r="AA838205" s="19"/>
      <c r="AB838205" s="19"/>
      <c r="AC838205" s="19"/>
      <c r="AD838205" s="19"/>
      <c r="AE838205" s="19"/>
      <c r="AF838205" s="19"/>
      <c r="AG838205" s="19"/>
      <c r="AH838205" s="19"/>
      <c r="AI838205" s="19"/>
      <c r="AJ838205" s="19"/>
      <c r="AK838205" s="19"/>
      <c r="AL838205" s="19"/>
      <c r="AM838205" s="19"/>
      <c r="AN838205" s="19"/>
      <c r="AO838205" s="19"/>
      <c r="AP838205"/>
    </row>
    <row r="838206" spans="1:42" s="116" customFormat="1" x14ac:dyDescent="0.3">
      <c r="A838206"/>
      <c r="B838206"/>
      <c r="C838206"/>
      <c r="D838206"/>
      <c r="E838206"/>
      <c r="F838206"/>
      <c r="G838206"/>
      <c r="H838206"/>
      <c r="I838206"/>
      <c r="J838206"/>
      <c r="K838206"/>
      <c r="L838206"/>
      <c r="M838206" s="115"/>
      <c r="N838206" s="115"/>
      <c r="O838206"/>
      <c r="P838206"/>
      <c r="Q838206"/>
      <c r="R838206" s="19"/>
      <c r="S838206" s="19"/>
      <c r="T838206"/>
      <c r="U838206" s="113"/>
      <c r="V838206" s="19"/>
      <c r="W838206" s="19"/>
      <c r="X838206" s="19"/>
      <c r="Y838206" s="19"/>
      <c r="Z838206" s="19"/>
      <c r="AA838206" s="19"/>
      <c r="AB838206" s="19"/>
      <c r="AC838206" s="19"/>
      <c r="AD838206" s="19"/>
      <c r="AE838206" s="19"/>
      <c r="AF838206" s="19"/>
      <c r="AG838206" s="19"/>
      <c r="AH838206" s="19"/>
      <c r="AI838206" s="19"/>
      <c r="AJ838206" s="19"/>
      <c r="AK838206" s="19"/>
      <c r="AL838206" s="19"/>
      <c r="AM838206" s="19"/>
      <c r="AN838206" s="19"/>
      <c r="AO838206" s="19"/>
      <c r="AP838206"/>
    </row>
    <row r="838207" spans="1:42" s="116" customFormat="1" x14ac:dyDescent="0.3">
      <c r="A838207"/>
      <c r="B838207"/>
      <c r="C838207"/>
      <c r="D838207"/>
      <c r="E838207"/>
      <c r="F838207"/>
      <c r="G838207"/>
      <c r="H838207"/>
      <c r="I838207"/>
      <c r="J838207"/>
      <c r="K838207"/>
      <c r="L838207"/>
      <c r="M838207" s="115"/>
      <c r="N838207" s="115"/>
      <c r="O838207"/>
      <c r="P838207"/>
      <c r="Q838207"/>
      <c r="R838207" s="19"/>
      <c r="S838207" s="19"/>
      <c r="T838207"/>
      <c r="U838207" s="113"/>
      <c r="V838207" s="19"/>
      <c r="W838207" s="19"/>
      <c r="X838207" s="19"/>
      <c r="Y838207" s="19"/>
      <c r="Z838207" s="19"/>
      <c r="AA838207" s="19"/>
      <c r="AB838207" s="19"/>
      <c r="AC838207" s="19"/>
      <c r="AD838207" s="19"/>
      <c r="AE838207" s="19"/>
      <c r="AF838207" s="19"/>
      <c r="AG838207" s="19"/>
      <c r="AH838207" s="19"/>
      <c r="AI838207" s="19"/>
      <c r="AJ838207" s="19"/>
      <c r="AK838207" s="19"/>
      <c r="AL838207" s="19"/>
      <c r="AM838207" s="19"/>
      <c r="AN838207" s="19"/>
      <c r="AO838207" s="19"/>
      <c r="AP838207"/>
    </row>
    <row r="838208" spans="1:42" s="116" customFormat="1" x14ac:dyDescent="0.3">
      <c r="A838208"/>
      <c r="B838208"/>
      <c r="C838208"/>
      <c r="D838208"/>
      <c r="E838208"/>
      <c r="F838208"/>
      <c r="G838208"/>
      <c r="H838208"/>
      <c r="I838208"/>
      <c r="J838208"/>
      <c r="K838208"/>
      <c r="L838208"/>
      <c r="M838208" s="115"/>
      <c r="N838208" s="115"/>
      <c r="O838208"/>
      <c r="P838208"/>
      <c r="Q838208"/>
      <c r="R838208" s="19"/>
      <c r="S838208" s="19"/>
      <c r="T838208"/>
      <c r="U838208" s="113"/>
      <c r="V838208" s="19"/>
      <c r="W838208" s="19"/>
      <c r="X838208" s="19"/>
      <c r="Y838208" s="19"/>
      <c r="Z838208" s="19"/>
      <c r="AA838208" s="19"/>
      <c r="AB838208" s="19"/>
      <c r="AC838208" s="19"/>
      <c r="AD838208" s="19"/>
      <c r="AE838208" s="19"/>
      <c r="AF838208" s="19"/>
      <c r="AG838208" s="19"/>
      <c r="AH838208" s="19"/>
      <c r="AI838208" s="19"/>
      <c r="AJ838208" s="19"/>
      <c r="AK838208" s="19"/>
      <c r="AL838208" s="19"/>
      <c r="AM838208" s="19"/>
      <c r="AN838208" s="19"/>
      <c r="AO838208" s="19"/>
      <c r="AP838208"/>
    </row>
    <row r="838209" spans="1:42" s="116" customFormat="1" x14ac:dyDescent="0.3">
      <c r="A838209"/>
      <c r="B838209"/>
      <c r="C838209"/>
      <c r="D838209"/>
      <c r="E838209"/>
      <c r="F838209"/>
      <c r="G838209"/>
      <c r="H838209"/>
      <c r="I838209"/>
      <c r="J838209"/>
      <c r="K838209"/>
      <c r="L838209"/>
      <c r="M838209" s="115"/>
      <c r="N838209" s="115"/>
      <c r="O838209"/>
      <c r="P838209"/>
      <c r="Q838209"/>
      <c r="R838209" s="19"/>
      <c r="S838209" s="19"/>
      <c r="T838209"/>
      <c r="U838209" s="113"/>
      <c r="V838209" s="19"/>
      <c r="W838209" s="19"/>
      <c r="X838209" s="19"/>
      <c r="Y838209" s="19"/>
      <c r="Z838209" s="19"/>
      <c r="AA838209" s="19"/>
      <c r="AB838209" s="19"/>
      <c r="AC838209" s="19"/>
      <c r="AD838209" s="19"/>
      <c r="AE838209" s="19"/>
      <c r="AF838209" s="19"/>
      <c r="AG838209" s="19"/>
      <c r="AH838209" s="19"/>
      <c r="AI838209" s="19"/>
      <c r="AJ838209" s="19"/>
      <c r="AK838209" s="19"/>
      <c r="AL838209" s="19"/>
      <c r="AM838209" s="19"/>
      <c r="AN838209" s="19"/>
      <c r="AO838209" s="19"/>
      <c r="AP838209"/>
    </row>
    <row r="838210" spans="1:42" s="116" customFormat="1" x14ac:dyDescent="0.3">
      <c r="A838210"/>
      <c r="B838210"/>
      <c r="C838210"/>
      <c r="D838210"/>
      <c r="E838210"/>
      <c r="F838210"/>
      <c r="G838210"/>
      <c r="H838210"/>
      <c r="I838210"/>
      <c r="J838210"/>
      <c r="K838210"/>
      <c r="L838210"/>
      <c r="M838210" s="115"/>
      <c r="N838210" s="115"/>
      <c r="O838210"/>
      <c r="P838210"/>
      <c r="Q838210"/>
      <c r="R838210" s="19"/>
      <c r="S838210" s="19"/>
      <c r="T838210"/>
      <c r="U838210" s="113"/>
      <c r="V838210" s="19"/>
      <c r="W838210" s="19"/>
      <c r="X838210" s="19"/>
      <c r="Y838210" s="19"/>
      <c r="Z838210" s="19"/>
      <c r="AA838210" s="19"/>
      <c r="AB838210" s="19"/>
      <c r="AC838210" s="19"/>
      <c r="AD838210" s="19"/>
      <c r="AE838210" s="19"/>
      <c r="AF838210" s="19"/>
      <c r="AG838210" s="19"/>
      <c r="AH838210" s="19"/>
      <c r="AI838210" s="19"/>
      <c r="AJ838210" s="19"/>
      <c r="AK838210" s="19"/>
      <c r="AL838210" s="19"/>
      <c r="AM838210" s="19"/>
      <c r="AN838210" s="19"/>
      <c r="AO838210" s="19"/>
      <c r="AP838210"/>
    </row>
    <row r="838211" spans="1:42" s="116" customFormat="1" x14ac:dyDescent="0.3">
      <c r="A838211"/>
      <c r="B838211"/>
      <c r="C838211"/>
      <c r="D838211"/>
      <c r="E838211"/>
      <c r="F838211"/>
      <c r="G838211"/>
      <c r="H838211"/>
      <c r="I838211"/>
      <c r="J838211"/>
      <c r="K838211"/>
      <c r="L838211"/>
      <c r="M838211" s="115"/>
      <c r="N838211" s="115"/>
      <c r="O838211"/>
      <c r="P838211"/>
      <c r="Q838211"/>
      <c r="R838211" s="19"/>
      <c r="S838211" s="19"/>
      <c r="T838211"/>
      <c r="U838211" s="113"/>
      <c r="V838211" s="19"/>
      <c r="W838211" s="19"/>
      <c r="X838211" s="19"/>
      <c r="Y838211" s="19"/>
      <c r="Z838211" s="19"/>
      <c r="AA838211" s="19"/>
      <c r="AB838211" s="19"/>
      <c r="AC838211" s="19"/>
      <c r="AD838211" s="19"/>
      <c r="AE838211" s="19"/>
      <c r="AF838211" s="19"/>
      <c r="AG838211" s="19"/>
      <c r="AH838211" s="19"/>
      <c r="AI838211" s="19"/>
      <c r="AJ838211" s="19"/>
      <c r="AK838211" s="19"/>
      <c r="AL838211" s="19"/>
      <c r="AM838211" s="19"/>
      <c r="AN838211" s="19"/>
      <c r="AO838211" s="19"/>
      <c r="AP838211"/>
    </row>
    <row r="838212" spans="1:42" s="116" customFormat="1" x14ac:dyDescent="0.3">
      <c r="A838212"/>
      <c r="B838212"/>
      <c r="C838212"/>
      <c r="D838212"/>
      <c r="E838212"/>
      <c r="F838212"/>
      <c r="G838212"/>
      <c r="H838212"/>
      <c r="I838212"/>
      <c r="J838212"/>
      <c r="K838212"/>
      <c r="L838212"/>
      <c r="M838212" s="115"/>
      <c r="N838212" s="115"/>
      <c r="O838212"/>
      <c r="P838212"/>
      <c r="Q838212"/>
      <c r="R838212" s="19"/>
      <c r="S838212" s="19"/>
      <c r="T838212"/>
      <c r="U838212" s="113"/>
      <c r="V838212" s="19"/>
      <c r="W838212" s="19"/>
      <c r="X838212" s="19"/>
      <c r="Y838212" s="19"/>
      <c r="Z838212" s="19"/>
      <c r="AA838212" s="19"/>
      <c r="AB838212" s="19"/>
      <c r="AC838212" s="19"/>
      <c r="AD838212" s="19"/>
      <c r="AE838212" s="19"/>
      <c r="AF838212" s="19"/>
      <c r="AG838212" s="19"/>
      <c r="AH838212" s="19"/>
      <c r="AI838212" s="19"/>
      <c r="AJ838212" s="19"/>
      <c r="AK838212" s="19"/>
      <c r="AL838212" s="19"/>
      <c r="AM838212" s="19"/>
      <c r="AN838212" s="19"/>
      <c r="AO838212" s="19"/>
      <c r="AP838212"/>
    </row>
    <row r="838213" spans="1:42" s="116" customFormat="1" x14ac:dyDescent="0.3">
      <c r="A838213"/>
      <c r="B838213"/>
      <c r="C838213"/>
      <c r="D838213"/>
      <c r="E838213"/>
      <c r="F838213"/>
      <c r="G838213"/>
      <c r="H838213"/>
      <c r="I838213"/>
      <c r="J838213"/>
      <c r="K838213"/>
      <c r="L838213"/>
      <c r="M838213" s="115"/>
      <c r="N838213" s="115"/>
      <c r="O838213"/>
      <c r="P838213"/>
      <c r="Q838213"/>
      <c r="R838213" s="19"/>
      <c r="S838213" s="19"/>
      <c r="T838213"/>
      <c r="U838213" s="113"/>
      <c r="V838213" s="19"/>
      <c r="W838213" s="19"/>
      <c r="X838213" s="19"/>
      <c r="Y838213" s="19"/>
      <c r="Z838213" s="19"/>
      <c r="AA838213" s="19"/>
      <c r="AB838213" s="19"/>
      <c r="AC838213" s="19"/>
      <c r="AD838213" s="19"/>
      <c r="AE838213" s="19"/>
      <c r="AF838213" s="19"/>
      <c r="AG838213" s="19"/>
      <c r="AH838213" s="19"/>
      <c r="AI838213" s="19"/>
      <c r="AJ838213" s="19"/>
      <c r="AK838213" s="19"/>
      <c r="AL838213" s="19"/>
      <c r="AM838213" s="19"/>
      <c r="AN838213" s="19"/>
      <c r="AO838213" s="19"/>
      <c r="AP838213"/>
    </row>
    <row r="838214" spans="1:42" s="116" customFormat="1" x14ac:dyDescent="0.3">
      <c r="A838214"/>
      <c r="B838214"/>
      <c r="C838214"/>
      <c r="D838214"/>
      <c r="E838214"/>
      <c r="F838214"/>
      <c r="G838214"/>
      <c r="H838214"/>
      <c r="I838214"/>
      <c r="J838214"/>
      <c r="K838214"/>
      <c r="L838214"/>
      <c r="M838214" s="115"/>
      <c r="N838214" s="115"/>
      <c r="O838214"/>
      <c r="P838214"/>
      <c r="Q838214"/>
      <c r="R838214" s="19"/>
      <c r="S838214" s="19"/>
      <c r="T838214"/>
      <c r="U838214" s="113"/>
      <c r="V838214" s="19"/>
      <c r="W838214" s="19"/>
      <c r="X838214" s="19"/>
      <c r="Y838214" s="19"/>
      <c r="Z838214" s="19"/>
      <c r="AA838214" s="19"/>
      <c r="AB838214" s="19"/>
      <c r="AC838214" s="19"/>
      <c r="AD838214" s="19"/>
      <c r="AE838214" s="19"/>
      <c r="AF838214" s="19"/>
      <c r="AG838214" s="19"/>
      <c r="AH838214" s="19"/>
      <c r="AI838214" s="19"/>
      <c r="AJ838214" s="19"/>
      <c r="AK838214" s="19"/>
      <c r="AL838214" s="19"/>
      <c r="AM838214" s="19"/>
      <c r="AN838214" s="19"/>
      <c r="AO838214" s="19"/>
      <c r="AP838214"/>
    </row>
    <row r="838215" spans="1:42" s="116" customFormat="1" x14ac:dyDescent="0.3">
      <c r="A838215"/>
      <c r="B838215"/>
      <c r="C838215"/>
      <c r="D838215"/>
      <c r="E838215"/>
      <c r="F838215"/>
      <c r="G838215"/>
      <c r="H838215"/>
      <c r="I838215"/>
      <c r="J838215"/>
      <c r="K838215"/>
      <c r="L838215"/>
      <c r="M838215" s="115"/>
      <c r="N838215" s="115"/>
      <c r="O838215"/>
      <c r="P838215"/>
      <c r="Q838215"/>
      <c r="R838215" s="19"/>
      <c r="S838215" s="19"/>
      <c r="T838215"/>
      <c r="U838215" s="113"/>
      <c r="V838215" s="19"/>
      <c r="W838215" s="19"/>
      <c r="X838215" s="19"/>
      <c r="Y838215" s="19"/>
      <c r="Z838215" s="19"/>
      <c r="AA838215" s="19"/>
      <c r="AB838215" s="19"/>
      <c r="AC838215" s="19"/>
      <c r="AD838215" s="19"/>
      <c r="AE838215" s="19"/>
      <c r="AF838215" s="19"/>
      <c r="AG838215" s="19"/>
      <c r="AH838215" s="19"/>
      <c r="AI838215" s="19"/>
      <c r="AJ838215" s="19"/>
      <c r="AK838215" s="19"/>
      <c r="AL838215" s="19"/>
      <c r="AM838215" s="19"/>
      <c r="AN838215" s="19"/>
      <c r="AO838215" s="19"/>
      <c r="AP838215"/>
    </row>
    <row r="838216" spans="1:42" s="116" customFormat="1" x14ac:dyDescent="0.3">
      <c r="A838216"/>
      <c r="B838216"/>
      <c r="C838216"/>
      <c r="D838216"/>
      <c r="E838216"/>
      <c r="F838216"/>
      <c r="G838216"/>
      <c r="H838216"/>
      <c r="I838216"/>
      <c r="J838216"/>
      <c r="K838216"/>
      <c r="L838216"/>
      <c r="M838216" s="115"/>
      <c r="N838216" s="115"/>
      <c r="O838216"/>
      <c r="P838216"/>
      <c r="Q838216"/>
      <c r="R838216" s="19"/>
      <c r="S838216" s="19"/>
      <c r="T838216"/>
      <c r="U838216" s="113"/>
      <c r="V838216" s="19"/>
      <c r="W838216" s="19"/>
      <c r="X838216" s="19"/>
      <c r="Y838216" s="19"/>
      <c r="Z838216" s="19"/>
      <c r="AA838216" s="19"/>
      <c r="AB838216" s="19"/>
      <c r="AC838216" s="19"/>
      <c r="AD838216" s="19"/>
      <c r="AE838216" s="19"/>
      <c r="AF838216" s="19"/>
      <c r="AG838216" s="19"/>
      <c r="AH838216" s="19"/>
      <c r="AI838216" s="19"/>
      <c r="AJ838216" s="19"/>
      <c r="AK838216" s="19"/>
      <c r="AL838216" s="19"/>
      <c r="AM838216" s="19"/>
      <c r="AN838216" s="19"/>
      <c r="AO838216" s="19"/>
      <c r="AP838216"/>
    </row>
    <row r="838217" spans="1:42" s="116" customFormat="1" x14ac:dyDescent="0.3">
      <c r="A838217"/>
      <c r="B838217"/>
      <c r="C838217"/>
      <c r="D838217"/>
      <c r="E838217"/>
      <c r="F838217"/>
      <c r="G838217"/>
      <c r="H838217"/>
      <c r="I838217"/>
      <c r="J838217"/>
      <c r="K838217"/>
      <c r="L838217"/>
      <c r="M838217" s="115"/>
      <c r="N838217" s="115"/>
      <c r="O838217"/>
      <c r="P838217"/>
      <c r="Q838217"/>
      <c r="R838217" s="19"/>
      <c r="S838217" s="19"/>
      <c r="T838217"/>
      <c r="U838217" s="113"/>
      <c r="V838217" s="19"/>
      <c r="W838217" s="19"/>
      <c r="X838217" s="19"/>
      <c r="Y838217" s="19"/>
      <c r="Z838217" s="19"/>
      <c r="AA838217" s="19"/>
      <c r="AB838217" s="19"/>
      <c r="AC838217" s="19"/>
      <c r="AD838217" s="19"/>
      <c r="AE838217" s="19"/>
      <c r="AF838217" s="19"/>
      <c r="AG838217" s="19"/>
      <c r="AH838217" s="19"/>
      <c r="AI838217" s="19"/>
      <c r="AJ838217" s="19"/>
      <c r="AK838217" s="19"/>
      <c r="AL838217" s="19"/>
      <c r="AM838217" s="19"/>
      <c r="AN838217" s="19"/>
      <c r="AO838217" s="19"/>
      <c r="AP838217"/>
    </row>
    <row r="838218" spans="1:42" s="116" customFormat="1" x14ac:dyDescent="0.3">
      <c r="A838218"/>
      <c r="B838218"/>
      <c r="C838218"/>
      <c r="D838218"/>
      <c r="E838218"/>
      <c r="F838218"/>
      <c r="G838218"/>
      <c r="H838218"/>
      <c r="I838218"/>
      <c r="J838218"/>
      <c r="K838218"/>
      <c r="L838218"/>
      <c r="M838218" s="115"/>
      <c r="N838218" s="115"/>
      <c r="O838218"/>
      <c r="P838218"/>
      <c r="Q838218"/>
      <c r="R838218" s="19"/>
      <c r="S838218" s="19"/>
      <c r="T838218"/>
      <c r="U838218" s="113"/>
      <c r="V838218" s="19"/>
      <c r="W838218" s="19"/>
      <c r="X838218" s="19"/>
      <c r="Y838218" s="19"/>
      <c r="Z838218" s="19"/>
      <c r="AA838218" s="19"/>
      <c r="AB838218" s="19"/>
      <c r="AC838218" s="19"/>
      <c r="AD838218" s="19"/>
      <c r="AE838218" s="19"/>
      <c r="AF838218" s="19"/>
      <c r="AG838218" s="19"/>
      <c r="AH838218" s="19"/>
      <c r="AI838218" s="19"/>
      <c r="AJ838218" s="19"/>
      <c r="AK838218" s="19"/>
      <c r="AL838218" s="19"/>
      <c r="AM838218" s="19"/>
      <c r="AN838218" s="19"/>
      <c r="AO838218" s="19"/>
      <c r="AP838218"/>
    </row>
    <row r="838219" spans="1:42" s="116" customFormat="1" x14ac:dyDescent="0.3">
      <c r="A838219"/>
      <c r="B838219"/>
      <c r="C838219"/>
      <c r="D838219"/>
      <c r="E838219"/>
      <c r="F838219"/>
      <c r="G838219"/>
      <c r="H838219"/>
      <c r="I838219"/>
      <c r="J838219"/>
      <c r="K838219"/>
      <c r="L838219"/>
      <c r="M838219" s="115"/>
      <c r="N838219" s="115"/>
      <c r="O838219"/>
      <c r="P838219"/>
      <c r="Q838219"/>
      <c r="R838219" s="19"/>
      <c r="S838219" s="19"/>
      <c r="T838219"/>
      <c r="U838219" s="113"/>
      <c r="V838219" s="19"/>
      <c r="W838219" s="19"/>
      <c r="X838219" s="19"/>
      <c r="Y838219" s="19"/>
      <c r="Z838219" s="19"/>
      <c r="AA838219" s="19"/>
      <c r="AB838219" s="19"/>
      <c r="AC838219" s="19"/>
      <c r="AD838219" s="19"/>
      <c r="AE838219" s="19"/>
      <c r="AF838219" s="19"/>
      <c r="AG838219" s="19"/>
      <c r="AH838219" s="19"/>
      <c r="AI838219" s="19"/>
      <c r="AJ838219" s="19"/>
      <c r="AK838219" s="19"/>
      <c r="AL838219" s="19"/>
      <c r="AM838219" s="19"/>
      <c r="AN838219" s="19"/>
      <c r="AO838219" s="19"/>
      <c r="AP838219"/>
    </row>
    <row r="838220" spans="1:42" s="116" customFormat="1" x14ac:dyDescent="0.3">
      <c r="A838220"/>
      <c r="B838220"/>
      <c r="C838220"/>
      <c r="D838220"/>
      <c r="E838220"/>
      <c r="F838220"/>
      <c r="G838220"/>
      <c r="H838220"/>
      <c r="I838220"/>
      <c r="J838220"/>
      <c r="K838220"/>
      <c r="L838220"/>
      <c r="M838220" s="115"/>
      <c r="N838220" s="115"/>
      <c r="O838220"/>
      <c r="P838220"/>
      <c r="Q838220"/>
      <c r="R838220" s="19"/>
      <c r="S838220" s="19"/>
      <c r="T838220"/>
      <c r="U838220" s="113"/>
      <c r="V838220" s="19"/>
      <c r="W838220" s="19"/>
      <c r="X838220" s="19"/>
      <c r="Y838220" s="19"/>
      <c r="Z838220" s="19"/>
      <c r="AA838220" s="19"/>
      <c r="AB838220" s="19"/>
      <c r="AC838220" s="19"/>
      <c r="AD838220" s="19"/>
      <c r="AE838220" s="19"/>
      <c r="AF838220" s="19"/>
      <c r="AG838220" s="19"/>
      <c r="AH838220" s="19"/>
      <c r="AI838220" s="19"/>
      <c r="AJ838220" s="19"/>
      <c r="AK838220" s="19"/>
      <c r="AL838220" s="19"/>
      <c r="AM838220" s="19"/>
      <c r="AN838220" s="19"/>
      <c r="AO838220" s="19"/>
      <c r="AP838220"/>
    </row>
    <row r="838221" spans="1:42" s="116" customFormat="1" x14ac:dyDescent="0.3">
      <c r="A838221"/>
      <c r="B838221"/>
      <c r="C838221"/>
      <c r="D838221"/>
      <c r="E838221"/>
      <c r="F838221"/>
      <c r="G838221"/>
      <c r="H838221"/>
      <c r="I838221"/>
      <c r="J838221"/>
      <c r="K838221"/>
      <c r="L838221"/>
      <c r="M838221" s="115"/>
      <c r="N838221" s="115"/>
      <c r="O838221"/>
      <c r="P838221"/>
      <c r="Q838221"/>
      <c r="R838221" s="19"/>
      <c r="S838221" s="19"/>
      <c r="T838221"/>
      <c r="U838221" s="113"/>
      <c r="V838221" s="19"/>
      <c r="W838221" s="19"/>
      <c r="X838221" s="19"/>
      <c r="Y838221" s="19"/>
      <c r="Z838221" s="19"/>
      <c r="AA838221" s="19"/>
      <c r="AB838221" s="19"/>
      <c r="AC838221" s="19"/>
      <c r="AD838221" s="19"/>
      <c r="AE838221" s="19"/>
      <c r="AF838221" s="19"/>
      <c r="AG838221" s="19"/>
      <c r="AH838221" s="19"/>
      <c r="AI838221" s="19"/>
      <c r="AJ838221" s="19"/>
      <c r="AK838221" s="19"/>
      <c r="AL838221" s="19"/>
      <c r="AM838221" s="19"/>
      <c r="AN838221" s="19"/>
      <c r="AO838221" s="19"/>
      <c r="AP838221"/>
    </row>
    <row r="838222" spans="1:42" s="116" customFormat="1" x14ac:dyDescent="0.3">
      <c r="A838222"/>
      <c r="B838222"/>
      <c r="C838222"/>
      <c r="D838222"/>
      <c r="E838222"/>
      <c r="F838222"/>
      <c r="G838222"/>
      <c r="H838222"/>
      <c r="I838222"/>
      <c r="J838222"/>
      <c r="K838222"/>
      <c r="L838222"/>
      <c r="M838222" s="115"/>
      <c r="N838222" s="115"/>
      <c r="O838222"/>
      <c r="P838222"/>
      <c r="Q838222"/>
      <c r="R838222" s="19"/>
      <c r="S838222" s="19"/>
      <c r="T838222"/>
      <c r="U838222" s="113"/>
      <c r="V838222" s="19"/>
      <c r="W838222" s="19"/>
      <c r="X838222" s="19"/>
      <c r="Y838222" s="19"/>
      <c r="Z838222" s="19"/>
      <c r="AA838222" s="19"/>
      <c r="AB838222" s="19"/>
      <c r="AC838222" s="19"/>
      <c r="AD838222" s="19"/>
      <c r="AE838222" s="19"/>
      <c r="AF838222" s="19"/>
      <c r="AG838222" s="19"/>
      <c r="AH838222" s="19"/>
      <c r="AI838222" s="19"/>
      <c r="AJ838222" s="19"/>
      <c r="AK838222" s="19"/>
      <c r="AL838222" s="19"/>
      <c r="AM838222" s="19"/>
      <c r="AN838222" s="19"/>
      <c r="AO838222" s="19"/>
      <c r="AP838222"/>
    </row>
    <row r="838223" spans="1:42" s="116" customFormat="1" x14ac:dyDescent="0.3">
      <c r="A838223"/>
      <c r="B838223"/>
      <c r="C838223"/>
      <c r="D838223"/>
      <c r="E838223"/>
      <c r="F838223"/>
      <c r="G838223"/>
      <c r="H838223"/>
      <c r="I838223"/>
      <c r="J838223"/>
      <c r="K838223"/>
      <c r="L838223"/>
      <c r="M838223" s="115"/>
      <c r="N838223" s="115"/>
      <c r="O838223"/>
      <c r="P838223"/>
      <c r="Q838223"/>
      <c r="R838223" s="19"/>
      <c r="S838223" s="19"/>
      <c r="T838223"/>
      <c r="U838223" s="113"/>
      <c r="V838223" s="19"/>
      <c r="W838223" s="19"/>
      <c r="X838223" s="19"/>
      <c r="Y838223" s="19"/>
      <c r="Z838223" s="19"/>
      <c r="AA838223" s="19"/>
      <c r="AB838223" s="19"/>
      <c r="AC838223" s="19"/>
      <c r="AD838223" s="19"/>
      <c r="AE838223" s="19"/>
      <c r="AF838223" s="19"/>
      <c r="AG838223" s="19"/>
      <c r="AH838223" s="19"/>
      <c r="AI838223" s="19"/>
      <c r="AJ838223" s="19"/>
      <c r="AK838223" s="19"/>
      <c r="AL838223" s="19"/>
      <c r="AM838223" s="19"/>
      <c r="AN838223" s="19"/>
      <c r="AO838223" s="19"/>
      <c r="AP838223"/>
    </row>
    <row r="838224" spans="1:42" s="116" customFormat="1" x14ac:dyDescent="0.3">
      <c r="A838224"/>
      <c r="B838224"/>
      <c r="C838224"/>
      <c r="D838224"/>
      <c r="E838224"/>
      <c r="F838224"/>
      <c r="G838224"/>
      <c r="H838224"/>
      <c r="I838224"/>
      <c r="J838224"/>
      <c r="K838224"/>
      <c r="L838224"/>
      <c r="M838224" s="115"/>
      <c r="N838224" s="115"/>
      <c r="O838224"/>
      <c r="P838224"/>
      <c r="Q838224"/>
      <c r="R838224" s="19"/>
      <c r="S838224" s="19"/>
      <c r="T838224"/>
      <c r="U838224" s="113"/>
      <c r="V838224" s="19"/>
      <c r="W838224" s="19"/>
      <c r="X838224" s="19"/>
      <c r="Y838224" s="19"/>
      <c r="Z838224" s="19"/>
      <c r="AA838224" s="19"/>
      <c r="AB838224" s="19"/>
      <c r="AC838224" s="19"/>
      <c r="AD838224" s="19"/>
      <c r="AE838224" s="19"/>
      <c r="AF838224" s="19"/>
      <c r="AG838224" s="19"/>
      <c r="AH838224" s="19"/>
      <c r="AI838224" s="19"/>
      <c r="AJ838224" s="19"/>
      <c r="AK838224" s="19"/>
      <c r="AL838224" s="19"/>
      <c r="AM838224" s="19"/>
      <c r="AN838224" s="19"/>
      <c r="AO838224" s="19"/>
      <c r="AP838224"/>
    </row>
    <row r="838225" spans="1:42" s="116" customFormat="1" x14ac:dyDescent="0.3">
      <c r="A838225"/>
      <c r="B838225"/>
      <c r="C838225"/>
      <c r="D838225"/>
      <c r="E838225"/>
      <c r="F838225"/>
      <c r="G838225"/>
      <c r="H838225"/>
      <c r="I838225"/>
      <c r="J838225"/>
      <c r="K838225"/>
      <c r="L838225"/>
      <c r="M838225" s="115"/>
      <c r="N838225" s="115"/>
      <c r="O838225"/>
      <c r="P838225"/>
      <c r="Q838225"/>
      <c r="R838225" s="19"/>
      <c r="S838225" s="19"/>
      <c r="T838225"/>
      <c r="U838225" s="113"/>
      <c r="V838225" s="19"/>
      <c r="W838225" s="19"/>
      <c r="X838225" s="19"/>
      <c r="Y838225" s="19"/>
      <c r="Z838225" s="19"/>
      <c r="AA838225" s="19"/>
      <c r="AB838225" s="19"/>
      <c r="AC838225" s="19"/>
      <c r="AD838225" s="19"/>
      <c r="AE838225" s="19"/>
      <c r="AF838225" s="19"/>
      <c r="AG838225" s="19"/>
      <c r="AH838225" s="19"/>
      <c r="AI838225" s="19"/>
      <c r="AJ838225" s="19"/>
      <c r="AK838225" s="19"/>
      <c r="AL838225" s="19"/>
      <c r="AM838225" s="19"/>
      <c r="AN838225" s="19"/>
      <c r="AO838225" s="19"/>
      <c r="AP838225"/>
    </row>
    <row r="838226" spans="1:42" s="116" customFormat="1" x14ac:dyDescent="0.3">
      <c r="A838226"/>
      <c r="B838226"/>
      <c r="C838226"/>
      <c r="D838226"/>
      <c r="E838226"/>
      <c r="F838226"/>
      <c r="G838226"/>
      <c r="H838226"/>
      <c r="I838226"/>
      <c r="J838226"/>
      <c r="K838226"/>
      <c r="L838226"/>
      <c r="M838226" s="115"/>
      <c r="N838226" s="115"/>
      <c r="O838226"/>
      <c r="P838226"/>
      <c r="Q838226"/>
      <c r="R838226" s="19"/>
      <c r="S838226" s="19"/>
      <c r="T838226"/>
      <c r="U838226" s="113"/>
      <c r="V838226" s="19"/>
      <c r="W838226" s="19"/>
      <c r="X838226" s="19"/>
      <c r="Y838226" s="19"/>
      <c r="Z838226" s="19"/>
      <c r="AA838226" s="19"/>
      <c r="AB838226" s="19"/>
      <c r="AC838226" s="19"/>
      <c r="AD838226" s="19"/>
      <c r="AE838226" s="19"/>
      <c r="AF838226" s="19"/>
      <c r="AG838226" s="19"/>
      <c r="AH838226" s="19"/>
      <c r="AI838226" s="19"/>
      <c r="AJ838226" s="19"/>
      <c r="AK838226" s="19"/>
      <c r="AL838226" s="19"/>
      <c r="AM838226" s="19"/>
      <c r="AN838226" s="19"/>
      <c r="AO838226" s="19"/>
      <c r="AP838226"/>
    </row>
    <row r="838227" spans="1:42" s="116" customFormat="1" x14ac:dyDescent="0.3">
      <c r="A838227"/>
      <c r="B838227"/>
      <c r="C838227"/>
      <c r="D838227"/>
      <c r="E838227"/>
      <c r="F838227"/>
      <c r="G838227"/>
      <c r="H838227"/>
      <c r="I838227"/>
      <c r="J838227"/>
      <c r="K838227"/>
      <c r="L838227"/>
      <c r="M838227" s="115"/>
      <c r="N838227" s="115"/>
      <c r="O838227"/>
      <c r="P838227"/>
      <c r="Q838227"/>
      <c r="R838227" s="19"/>
      <c r="S838227" s="19"/>
      <c r="T838227"/>
      <c r="U838227" s="113"/>
      <c r="V838227" s="19"/>
      <c r="W838227" s="19"/>
      <c r="X838227" s="19"/>
      <c r="Y838227" s="19"/>
      <c r="Z838227" s="19"/>
      <c r="AA838227" s="19"/>
      <c r="AB838227" s="19"/>
      <c r="AC838227" s="19"/>
      <c r="AD838227" s="19"/>
      <c r="AE838227" s="19"/>
      <c r="AF838227" s="19"/>
      <c r="AG838227" s="19"/>
      <c r="AH838227" s="19"/>
      <c r="AI838227" s="19"/>
      <c r="AJ838227" s="19"/>
      <c r="AK838227" s="19"/>
      <c r="AL838227" s="19"/>
      <c r="AM838227" s="19"/>
      <c r="AN838227" s="19"/>
      <c r="AO838227" s="19"/>
      <c r="AP838227"/>
    </row>
    <row r="838228" spans="1:42" s="116" customFormat="1" x14ac:dyDescent="0.3">
      <c r="A838228"/>
      <c r="B838228"/>
      <c r="C838228"/>
      <c r="D838228"/>
      <c r="E838228"/>
      <c r="F838228"/>
      <c r="G838228"/>
      <c r="H838228"/>
      <c r="I838228"/>
      <c r="J838228"/>
      <c r="K838228"/>
      <c r="L838228"/>
      <c r="M838228" s="115"/>
      <c r="N838228" s="115"/>
      <c r="O838228"/>
      <c r="P838228"/>
      <c r="Q838228"/>
      <c r="R838228" s="19"/>
      <c r="S838228" s="19"/>
      <c r="T838228"/>
      <c r="U838228" s="113"/>
      <c r="V838228" s="19"/>
      <c r="W838228" s="19"/>
      <c r="X838228" s="19"/>
      <c r="Y838228" s="19"/>
      <c r="Z838228" s="19"/>
      <c r="AA838228" s="19"/>
      <c r="AB838228" s="19"/>
      <c r="AC838228" s="19"/>
      <c r="AD838228" s="19"/>
      <c r="AE838228" s="19"/>
      <c r="AF838228" s="19"/>
      <c r="AG838228" s="19"/>
      <c r="AH838228" s="19"/>
      <c r="AI838228" s="19"/>
      <c r="AJ838228" s="19"/>
      <c r="AK838228" s="19"/>
      <c r="AL838228" s="19"/>
      <c r="AM838228" s="19"/>
      <c r="AN838228" s="19"/>
      <c r="AO838228" s="19"/>
      <c r="AP838228"/>
    </row>
    <row r="838229" spans="1:42" s="116" customFormat="1" x14ac:dyDescent="0.3">
      <c r="A838229"/>
      <c r="B838229"/>
      <c r="C838229"/>
      <c r="D838229"/>
      <c r="E838229"/>
      <c r="F838229"/>
      <c r="G838229"/>
      <c r="H838229"/>
      <c r="I838229"/>
      <c r="J838229"/>
      <c r="K838229"/>
      <c r="L838229"/>
      <c r="M838229" s="115"/>
      <c r="N838229" s="115"/>
      <c r="O838229"/>
      <c r="P838229"/>
      <c r="Q838229"/>
      <c r="R838229" s="19"/>
      <c r="S838229" s="19"/>
      <c r="T838229"/>
      <c r="U838229" s="113"/>
      <c r="V838229" s="19"/>
      <c r="W838229" s="19"/>
      <c r="X838229" s="19"/>
      <c r="Y838229" s="19"/>
      <c r="Z838229" s="19"/>
      <c r="AA838229" s="19"/>
      <c r="AB838229" s="19"/>
      <c r="AC838229" s="19"/>
      <c r="AD838229" s="19"/>
      <c r="AE838229" s="19"/>
      <c r="AF838229" s="19"/>
      <c r="AG838229" s="19"/>
      <c r="AH838229" s="19"/>
      <c r="AI838229" s="19"/>
      <c r="AJ838229" s="19"/>
      <c r="AK838229" s="19"/>
      <c r="AL838229" s="19"/>
      <c r="AM838229" s="19"/>
      <c r="AN838229" s="19"/>
      <c r="AO838229" s="19"/>
      <c r="AP838229"/>
    </row>
    <row r="838230" spans="1:42" s="116" customFormat="1" x14ac:dyDescent="0.3">
      <c r="A838230"/>
      <c r="B838230"/>
      <c r="C838230"/>
      <c r="D838230"/>
      <c r="E838230"/>
      <c r="F838230"/>
      <c r="G838230"/>
      <c r="H838230"/>
      <c r="I838230"/>
      <c r="J838230"/>
      <c r="K838230"/>
      <c r="L838230"/>
      <c r="M838230" s="115"/>
      <c r="N838230" s="115"/>
      <c r="O838230"/>
      <c r="P838230"/>
      <c r="Q838230"/>
      <c r="R838230" s="19"/>
      <c r="S838230" s="19"/>
      <c r="T838230"/>
      <c r="U838230" s="113"/>
      <c r="V838230" s="19"/>
      <c r="W838230" s="19"/>
      <c r="X838230" s="19"/>
      <c r="Y838230" s="19"/>
      <c r="Z838230" s="19"/>
      <c r="AA838230" s="19"/>
      <c r="AB838230" s="19"/>
      <c r="AC838230" s="19"/>
      <c r="AD838230" s="19"/>
      <c r="AE838230" s="19"/>
      <c r="AF838230" s="19"/>
      <c r="AG838230" s="19"/>
      <c r="AH838230" s="19"/>
      <c r="AI838230" s="19"/>
      <c r="AJ838230" s="19"/>
      <c r="AK838230" s="19"/>
      <c r="AL838230" s="19"/>
      <c r="AM838230" s="19"/>
      <c r="AN838230" s="19"/>
      <c r="AO838230" s="19"/>
      <c r="AP838230"/>
    </row>
    <row r="838231" spans="1:42" s="116" customFormat="1" x14ac:dyDescent="0.3">
      <c r="A838231"/>
      <c r="B838231"/>
      <c r="C838231"/>
      <c r="D838231"/>
      <c r="E838231"/>
      <c r="F838231"/>
      <c r="G838231"/>
      <c r="H838231"/>
      <c r="I838231"/>
      <c r="J838231"/>
      <c r="K838231"/>
      <c r="L838231"/>
      <c r="M838231" s="115"/>
      <c r="N838231" s="115"/>
      <c r="O838231"/>
      <c r="P838231"/>
      <c r="Q838231"/>
      <c r="R838231" s="19"/>
      <c r="S838231" s="19"/>
      <c r="T838231"/>
      <c r="U838231" s="113"/>
      <c r="V838231" s="19"/>
      <c r="W838231" s="19"/>
      <c r="X838231" s="19"/>
      <c r="Y838231" s="19"/>
      <c r="Z838231" s="19"/>
      <c r="AA838231" s="19"/>
      <c r="AB838231" s="19"/>
      <c r="AC838231" s="19"/>
      <c r="AD838231" s="19"/>
      <c r="AE838231" s="19"/>
      <c r="AF838231" s="19"/>
      <c r="AG838231" s="19"/>
      <c r="AH838231" s="19"/>
      <c r="AI838231" s="19"/>
      <c r="AJ838231" s="19"/>
      <c r="AK838231" s="19"/>
      <c r="AL838231" s="19"/>
      <c r="AM838231" s="19"/>
      <c r="AN838231" s="19"/>
      <c r="AO838231" s="19"/>
      <c r="AP838231"/>
    </row>
    <row r="838232" spans="1:42" s="116" customFormat="1" x14ac:dyDescent="0.3">
      <c r="A838232"/>
      <c r="B838232"/>
      <c r="C838232"/>
      <c r="D838232"/>
      <c r="E838232"/>
      <c r="F838232"/>
      <c r="G838232"/>
      <c r="H838232"/>
      <c r="I838232"/>
      <c r="J838232"/>
      <c r="K838232"/>
      <c r="L838232"/>
      <c r="M838232" s="115"/>
      <c r="N838232" s="115"/>
      <c r="O838232"/>
      <c r="P838232"/>
      <c r="Q838232"/>
      <c r="R838232" s="19"/>
      <c r="S838232" s="19"/>
      <c r="T838232"/>
      <c r="U838232" s="113"/>
      <c r="V838232" s="19"/>
      <c r="W838232" s="19"/>
      <c r="X838232" s="19"/>
      <c r="Y838232" s="19"/>
      <c r="Z838232" s="19"/>
      <c r="AA838232" s="19"/>
      <c r="AB838232" s="19"/>
      <c r="AC838232" s="19"/>
      <c r="AD838232" s="19"/>
      <c r="AE838232" s="19"/>
      <c r="AF838232" s="19"/>
      <c r="AG838232" s="19"/>
      <c r="AH838232" s="19"/>
      <c r="AI838232" s="19"/>
      <c r="AJ838232" s="19"/>
      <c r="AK838232" s="19"/>
      <c r="AL838232" s="19"/>
      <c r="AM838232" s="19"/>
      <c r="AN838232" s="19"/>
      <c r="AO838232" s="19"/>
      <c r="AP838232"/>
    </row>
    <row r="838233" spans="1:42" s="116" customFormat="1" x14ac:dyDescent="0.3">
      <c r="A838233"/>
      <c r="B838233"/>
      <c r="C838233"/>
      <c r="D838233"/>
      <c r="E838233"/>
      <c r="F838233"/>
      <c r="G838233"/>
      <c r="H838233"/>
      <c r="I838233"/>
      <c r="J838233"/>
      <c r="K838233"/>
      <c r="L838233"/>
      <c r="M838233" s="115"/>
      <c r="N838233" s="115"/>
      <c r="O838233"/>
      <c r="P838233"/>
      <c r="Q838233"/>
      <c r="R838233" s="19"/>
      <c r="S838233" s="19"/>
      <c r="T838233"/>
      <c r="U838233" s="113"/>
      <c r="V838233" s="19"/>
      <c r="W838233" s="19"/>
      <c r="X838233" s="19"/>
      <c r="Y838233" s="19"/>
      <c r="Z838233" s="19"/>
      <c r="AA838233" s="19"/>
      <c r="AB838233" s="19"/>
      <c r="AC838233" s="19"/>
      <c r="AD838233" s="19"/>
      <c r="AE838233" s="19"/>
      <c r="AF838233" s="19"/>
      <c r="AG838233" s="19"/>
      <c r="AH838233" s="19"/>
      <c r="AI838233" s="19"/>
      <c r="AJ838233" s="19"/>
      <c r="AK838233" s="19"/>
      <c r="AL838233" s="19"/>
      <c r="AM838233" s="19"/>
      <c r="AN838233" s="19"/>
      <c r="AO838233" s="19"/>
      <c r="AP838233"/>
    </row>
    <row r="838234" spans="1:42" s="116" customFormat="1" x14ac:dyDescent="0.3">
      <c r="A838234"/>
      <c r="B838234"/>
      <c r="C838234"/>
      <c r="D838234"/>
      <c r="E838234"/>
      <c r="F838234"/>
      <c r="G838234"/>
      <c r="H838234"/>
      <c r="I838234"/>
      <c r="J838234"/>
      <c r="K838234"/>
      <c r="L838234"/>
      <c r="M838234" s="115"/>
      <c r="N838234" s="115"/>
      <c r="O838234"/>
      <c r="P838234"/>
      <c r="Q838234"/>
      <c r="R838234" s="19"/>
      <c r="S838234" s="19"/>
      <c r="T838234"/>
      <c r="U838234" s="113"/>
      <c r="V838234" s="19"/>
      <c r="W838234" s="19"/>
      <c r="X838234" s="19"/>
      <c r="Y838234" s="19"/>
      <c r="Z838234" s="19"/>
      <c r="AA838234" s="19"/>
      <c r="AB838234" s="19"/>
      <c r="AC838234" s="19"/>
      <c r="AD838234" s="19"/>
      <c r="AE838234" s="19"/>
      <c r="AF838234" s="19"/>
      <c r="AG838234" s="19"/>
      <c r="AH838234" s="19"/>
      <c r="AI838234" s="19"/>
      <c r="AJ838234" s="19"/>
      <c r="AK838234" s="19"/>
      <c r="AL838234" s="19"/>
      <c r="AM838234" s="19"/>
      <c r="AN838234" s="19"/>
      <c r="AO838234" s="19"/>
      <c r="AP838234"/>
    </row>
    <row r="838235" spans="1:42" s="116" customFormat="1" x14ac:dyDescent="0.3">
      <c r="A838235"/>
      <c r="B838235"/>
      <c r="C838235"/>
      <c r="D838235"/>
      <c r="E838235"/>
      <c r="F838235"/>
      <c r="G838235"/>
      <c r="H838235"/>
      <c r="I838235"/>
      <c r="J838235"/>
      <c r="K838235"/>
      <c r="L838235"/>
      <c r="M838235" s="115"/>
      <c r="N838235" s="115"/>
      <c r="O838235"/>
      <c r="P838235"/>
      <c r="Q838235"/>
      <c r="R838235" s="19"/>
      <c r="S838235" s="19"/>
      <c r="T838235"/>
      <c r="U838235" s="113"/>
      <c r="V838235" s="19"/>
      <c r="W838235" s="19"/>
      <c r="X838235" s="19"/>
      <c r="Y838235" s="19"/>
      <c r="Z838235" s="19"/>
      <c r="AA838235" s="19"/>
      <c r="AB838235" s="19"/>
      <c r="AC838235" s="19"/>
      <c r="AD838235" s="19"/>
      <c r="AE838235" s="19"/>
      <c r="AF838235" s="19"/>
      <c r="AG838235" s="19"/>
      <c r="AH838235" s="19"/>
      <c r="AI838235" s="19"/>
      <c r="AJ838235" s="19"/>
      <c r="AK838235" s="19"/>
      <c r="AL838235" s="19"/>
      <c r="AM838235" s="19"/>
      <c r="AN838235" s="19"/>
      <c r="AO838235" s="19"/>
      <c r="AP838235"/>
    </row>
    <row r="838236" spans="1:42" s="116" customFormat="1" x14ac:dyDescent="0.3">
      <c r="A838236"/>
      <c r="B838236"/>
      <c r="C838236"/>
      <c r="D838236"/>
      <c r="E838236"/>
      <c r="F838236"/>
      <c r="G838236"/>
      <c r="H838236"/>
      <c r="I838236"/>
      <c r="J838236"/>
      <c r="K838236"/>
      <c r="L838236"/>
      <c r="M838236" s="115"/>
      <c r="N838236" s="115"/>
      <c r="O838236"/>
      <c r="P838236"/>
      <c r="Q838236"/>
      <c r="R838236" s="19"/>
      <c r="S838236" s="19"/>
      <c r="T838236"/>
      <c r="U838236" s="113"/>
      <c r="V838236" s="19"/>
      <c r="W838236" s="19"/>
      <c r="X838236" s="19"/>
      <c r="Y838236" s="19"/>
      <c r="Z838236" s="19"/>
      <c r="AA838236" s="19"/>
      <c r="AB838236" s="19"/>
      <c r="AC838236" s="19"/>
      <c r="AD838236" s="19"/>
      <c r="AE838236" s="19"/>
      <c r="AF838236" s="19"/>
      <c r="AG838236" s="19"/>
      <c r="AH838236" s="19"/>
      <c r="AI838236" s="19"/>
      <c r="AJ838236" s="19"/>
      <c r="AK838236" s="19"/>
      <c r="AL838236" s="19"/>
      <c r="AM838236" s="19"/>
      <c r="AN838236" s="19"/>
      <c r="AO838236" s="19"/>
      <c r="AP838236"/>
    </row>
    <row r="838237" spans="1:42" s="116" customFormat="1" x14ac:dyDescent="0.3">
      <c r="A838237"/>
      <c r="B838237"/>
      <c r="C838237"/>
      <c r="D838237"/>
      <c r="E838237"/>
      <c r="F838237"/>
      <c r="G838237"/>
      <c r="H838237"/>
      <c r="I838237"/>
      <c r="J838237"/>
      <c r="K838237"/>
      <c r="L838237"/>
      <c r="M838237" s="115"/>
      <c r="N838237" s="115"/>
      <c r="O838237"/>
      <c r="P838237"/>
      <c r="Q838237"/>
      <c r="R838237" s="19"/>
      <c r="S838237" s="19"/>
      <c r="T838237"/>
      <c r="U838237" s="113"/>
      <c r="V838237" s="19"/>
      <c r="W838237" s="19"/>
      <c r="X838237" s="19"/>
      <c r="Y838237" s="19"/>
      <c r="Z838237" s="19"/>
      <c r="AA838237" s="19"/>
      <c r="AB838237" s="19"/>
      <c r="AC838237" s="19"/>
      <c r="AD838237" s="19"/>
      <c r="AE838237" s="19"/>
      <c r="AF838237" s="19"/>
      <c r="AG838237" s="19"/>
      <c r="AH838237" s="19"/>
      <c r="AI838237" s="19"/>
      <c r="AJ838237" s="19"/>
      <c r="AK838237" s="19"/>
      <c r="AL838237" s="19"/>
      <c r="AM838237" s="19"/>
      <c r="AN838237" s="19"/>
      <c r="AO838237" s="19"/>
      <c r="AP838237"/>
    </row>
    <row r="838238" spans="1:42" s="116" customFormat="1" x14ac:dyDescent="0.3">
      <c r="A838238"/>
      <c r="B838238"/>
      <c r="C838238"/>
      <c r="D838238"/>
      <c r="E838238"/>
      <c r="F838238"/>
      <c r="G838238"/>
      <c r="H838238"/>
      <c r="I838238"/>
      <c r="J838238"/>
      <c r="K838238"/>
      <c r="L838238"/>
      <c r="M838238" s="115"/>
      <c r="N838238" s="115"/>
      <c r="O838238"/>
      <c r="P838238"/>
      <c r="Q838238"/>
      <c r="R838238" s="19"/>
      <c r="S838238" s="19"/>
      <c r="T838238"/>
      <c r="U838238" s="113"/>
      <c r="V838238" s="19"/>
      <c r="W838238" s="19"/>
      <c r="X838238" s="19"/>
      <c r="Y838238" s="19"/>
      <c r="Z838238" s="19"/>
      <c r="AA838238" s="19"/>
      <c r="AB838238" s="19"/>
      <c r="AC838238" s="19"/>
      <c r="AD838238" s="19"/>
      <c r="AE838238" s="19"/>
      <c r="AF838238" s="19"/>
      <c r="AG838238" s="19"/>
      <c r="AH838238" s="19"/>
      <c r="AI838238" s="19"/>
      <c r="AJ838238" s="19"/>
      <c r="AK838238" s="19"/>
      <c r="AL838238" s="19"/>
      <c r="AM838238" s="19"/>
      <c r="AN838238" s="19"/>
      <c r="AO838238" s="19"/>
      <c r="AP838238"/>
    </row>
    <row r="838239" spans="1:42" s="116" customFormat="1" x14ac:dyDescent="0.3">
      <c r="A838239"/>
      <c r="B838239"/>
      <c r="C838239"/>
      <c r="D838239"/>
      <c r="E838239"/>
      <c r="F838239"/>
      <c r="G838239"/>
      <c r="H838239"/>
      <c r="I838239"/>
      <c r="J838239"/>
      <c r="K838239"/>
      <c r="L838239"/>
      <c r="M838239" s="115"/>
      <c r="N838239" s="115"/>
      <c r="O838239"/>
      <c r="P838239"/>
      <c r="Q838239"/>
      <c r="R838239" s="19"/>
      <c r="S838239" s="19"/>
      <c r="T838239"/>
      <c r="U838239" s="113"/>
      <c r="V838239" s="19"/>
      <c r="W838239" s="19"/>
      <c r="X838239" s="19"/>
      <c r="Y838239" s="19"/>
      <c r="Z838239" s="19"/>
      <c r="AA838239" s="19"/>
      <c r="AB838239" s="19"/>
      <c r="AC838239" s="19"/>
      <c r="AD838239" s="19"/>
      <c r="AE838239" s="19"/>
      <c r="AF838239" s="19"/>
      <c r="AG838239" s="19"/>
      <c r="AH838239" s="19"/>
      <c r="AI838239" s="19"/>
      <c r="AJ838239" s="19"/>
      <c r="AK838239" s="19"/>
      <c r="AL838239" s="19"/>
      <c r="AM838239" s="19"/>
      <c r="AN838239" s="19"/>
      <c r="AO838239" s="19"/>
      <c r="AP838239"/>
    </row>
    <row r="838240" spans="1:42" s="116" customFormat="1" x14ac:dyDescent="0.3">
      <c r="A838240"/>
      <c r="B838240"/>
      <c r="C838240"/>
      <c r="D838240"/>
      <c r="E838240"/>
      <c r="F838240"/>
      <c r="G838240"/>
      <c r="H838240"/>
      <c r="I838240"/>
      <c r="J838240"/>
      <c r="K838240"/>
      <c r="L838240"/>
      <c r="M838240" s="115"/>
      <c r="N838240" s="115"/>
      <c r="O838240"/>
      <c r="P838240"/>
      <c r="Q838240"/>
      <c r="R838240" s="19"/>
      <c r="S838240" s="19"/>
      <c r="T838240"/>
      <c r="U838240" s="113"/>
      <c r="V838240" s="19"/>
      <c r="W838240" s="19"/>
      <c r="X838240" s="19"/>
      <c r="Y838240" s="19"/>
      <c r="Z838240" s="19"/>
      <c r="AA838240" s="19"/>
      <c r="AB838240" s="19"/>
      <c r="AC838240" s="19"/>
      <c r="AD838240" s="19"/>
      <c r="AE838240" s="19"/>
      <c r="AF838240" s="19"/>
      <c r="AG838240" s="19"/>
      <c r="AH838240" s="19"/>
      <c r="AI838240" s="19"/>
      <c r="AJ838240" s="19"/>
      <c r="AK838240" s="19"/>
      <c r="AL838240" s="19"/>
      <c r="AM838240" s="19"/>
      <c r="AN838240" s="19"/>
      <c r="AO838240" s="19"/>
      <c r="AP838240"/>
    </row>
    <row r="838241" spans="1:42" s="116" customFormat="1" x14ac:dyDescent="0.3">
      <c r="A838241"/>
      <c r="B838241"/>
      <c r="C838241"/>
      <c r="D838241"/>
      <c r="E838241"/>
      <c r="F838241"/>
      <c r="G838241"/>
      <c r="H838241"/>
      <c r="I838241"/>
      <c r="J838241"/>
      <c r="K838241"/>
      <c r="L838241"/>
      <c r="M838241" s="115"/>
      <c r="N838241" s="115"/>
      <c r="O838241"/>
      <c r="P838241"/>
      <c r="Q838241"/>
      <c r="R838241" s="19"/>
      <c r="S838241" s="19"/>
      <c r="T838241"/>
      <c r="U838241" s="113"/>
      <c r="V838241" s="19"/>
      <c r="W838241" s="19"/>
      <c r="X838241" s="19"/>
      <c r="Y838241" s="19"/>
      <c r="Z838241" s="19"/>
      <c r="AA838241" s="19"/>
      <c r="AB838241" s="19"/>
      <c r="AC838241" s="19"/>
      <c r="AD838241" s="19"/>
      <c r="AE838241" s="19"/>
      <c r="AF838241" s="19"/>
      <c r="AG838241" s="19"/>
      <c r="AH838241" s="19"/>
      <c r="AI838241" s="19"/>
      <c r="AJ838241" s="19"/>
      <c r="AK838241" s="19"/>
      <c r="AL838241" s="19"/>
      <c r="AM838241" s="19"/>
      <c r="AN838241" s="19"/>
      <c r="AO838241" s="19"/>
      <c r="AP838241"/>
    </row>
    <row r="838242" spans="1:42" s="116" customFormat="1" x14ac:dyDescent="0.3">
      <c r="A838242"/>
      <c r="B838242"/>
      <c r="C838242"/>
      <c r="D838242"/>
      <c r="E838242"/>
      <c r="F838242"/>
      <c r="G838242"/>
      <c r="H838242"/>
      <c r="I838242"/>
      <c r="J838242"/>
      <c r="K838242"/>
      <c r="L838242"/>
      <c r="M838242" s="115"/>
      <c r="N838242" s="115"/>
      <c r="O838242"/>
      <c r="P838242"/>
      <c r="Q838242"/>
      <c r="R838242" s="19"/>
      <c r="S838242" s="19"/>
      <c r="T838242"/>
      <c r="U838242" s="113"/>
      <c r="V838242" s="19"/>
      <c r="W838242" s="19"/>
      <c r="X838242" s="19"/>
      <c r="Y838242" s="19"/>
      <c r="Z838242" s="19"/>
      <c r="AA838242" s="19"/>
      <c r="AB838242" s="19"/>
      <c r="AC838242" s="19"/>
      <c r="AD838242" s="19"/>
      <c r="AE838242" s="19"/>
      <c r="AF838242" s="19"/>
      <c r="AG838242" s="19"/>
      <c r="AH838242" s="19"/>
      <c r="AI838242" s="19"/>
      <c r="AJ838242" s="19"/>
      <c r="AK838242" s="19"/>
      <c r="AL838242" s="19"/>
      <c r="AM838242" s="19"/>
      <c r="AN838242" s="19"/>
      <c r="AO838242" s="19"/>
      <c r="AP838242"/>
    </row>
    <row r="838243" spans="1:42" s="116" customFormat="1" x14ac:dyDescent="0.3">
      <c r="A838243"/>
      <c r="B838243"/>
      <c r="C838243"/>
      <c r="D838243"/>
      <c r="E838243"/>
      <c r="F838243"/>
      <c r="G838243"/>
      <c r="H838243"/>
      <c r="I838243"/>
      <c r="J838243"/>
      <c r="K838243"/>
      <c r="L838243"/>
      <c r="M838243" s="115"/>
      <c r="N838243" s="115"/>
      <c r="O838243"/>
      <c r="P838243"/>
      <c r="Q838243"/>
      <c r="R838243" s="19"/>
      <c r="S838243" s="19"/>
      <c r="T838243"/>
      <c r="U838243" s="113"/>
      <c r="V838243" s="19"/>
      <c r="W838243" s="19"/>
      <c r="X838243" s="19"/>
      <c r="Y838243" s="19"/>
      <c r="Z838243" s="19"/>
      <c r="AA838243" s="19"/>
      <c r="AB838243" s="19"/>
      <c r="AC838243" s="19"/>
      <c r="AD838243" s="19"/>
      <c r="AE838243" s="19"/>
      <c r="AF838243" s="19"/>
      <c r="AG838243" s="19"/>
      <c r="AH838243" s="19"/>
      <c r="AI838243" s="19"/>
      <c r="AJ838243" s="19"/>
      <c r="AK838243" s="19"/>
      <c r="AL838243" s="19"/>
      <c r="AM838243" s="19"/>
      <c r="AN838243" s="19"/>
      <c r="AO838243" s="19"/>
      <c r="AP838243"/>
    </row>
    <row r="838244" spans="1:42" s="116" customFormat="1" x14ac:dyDescent="0.3">
      <c r="A838244"/>
      <c r="B838244"/>
      <c r="C838244"/>
      <c r="D838244"/>
      <c r="E838244"/>
      <c r="F838244"/>
      <c r="G838244"/>
      <c r="H838244"/>
      <c r="I838244"/>
      <c r="J838244"/>
      <c r="K838244"/>
      <c r="L838244"/>
      <c r="M838244" s="115"/>
      <c r="N838244" s="115"/>
      <c r="O838244"/>
      <c r="P838244"/>
      <c r="Q838244"/>
      <c r="R838244" s="19"/>
      <c r="S838244" s="19"/>
      <c r="T838244"/>
      <c r="U838244" s="113"/>
      <c r="V838244" s="19"/>
      <c r="W838244" s="19"/>
      <c r="X838244" s="19"/>
      <c r="Y838244" s="19"/>
      <c r="Z838244" s="19"/>
      <c r="AA838244" s="19"/>
      <c r="AB838244" s="19"/>
      <c r="AC838244" s="19"/>
      <c r="AD838244" s="19"/>
      <c r="AE838244" s="19"/>
      <c r="AF838244" s="19"/>
      <c r="AG838244" s="19"/>
      <c r="AH838244" s="19"/>
      <c r="AI838244" s="19"/>
      <c r="AJ838244" s="19"/>
      <c r="AK838244" s="19"/>
      <c r="AL838244" s="19"/>
      <c r="AM838244" s="19"/>
      <c r="AN838244" s="19"/>
      <c r="AO838244" s="19"/>
      <c r="AP838244"/>
    </row>
    <row r="838245" spans="1:42" s="116" customFormat="1" x14ac:dyDescent="0.3">
      <c r="A838245"/>
      <c r="B838245"/>
      <c r="C838245"/>
      <c r="D838245"/>
      <c r="E838245"/>
      <c r="F838245"/>
      <c r="G838245"/>
      <c r="H838245"/>
      <c r="I838245"/>
      <c r="J838245"/>
      <c r="K838245"/>
      <c r="L838245"/>
      <c r="M838245" s="115"/>
      <c r="N838245" s="115"/>
      <c r="O838245"/>
      <c r="P838245"/>
      <c r="Q838245"/>
      <c r="R838245" s="19"/>
      <c r="S838245" s="19"/>
      <c r="T838245"/>
      <c r="U838245" s="113"/>
      <c r="V838245" s="19"/>
      <c r="W838245" s="19"/>
      <c r="X838245" s="19"/>
      <c r="Y838245" s="19"/>
      <c r="Z838245" s="19"/>
      <c r="AA838245" s="19"/>
      <c r="AB838245" s="19"/>
      <c r="AC838245" s="19"/>
      <c r="AD838245" s="19"/>
      <c r="AE838245" s="19"/>
      <c r="AF838245" s="19"/>
      <c r="AG838245" s="19"/>
      <c r="AH838245" s="19"/>
      <c r="AI838245" s="19"/>
      <c r="AJ838245" s="19"/>
      <c r="AK838245" s="19"/>
      <c r="AL838245" s="19"/>
      <c r="AM838245" s="19"/>
      <c r="AN838245" s="19"/>
      <c r="AO838245" s="19"/>
      <c r="AP838245"/>
    </row>
    <row r="838246" spans="1:42" s="116" customFormat="1" x14ac:dyDescent="0.3">
      <c r="A838246"/>
      <c r="B838246"/>
      <c r="C838246"/>
      <c r="D838246"/>
      <c r="E838246"/>
      <c r="F838246"/>
      <c r="G838246"/>
      <c r="H838246"/>
      <c r="I838246"/>
      <c r="J838246"/>
      <c r="K838246"/>
      <c r="L838246"/>
      <c r="M838246" s="115"/>
      <c r="N838246" s="115"/>
      <c r="O838246"/>
      <c r="P838246"/>
      <c r="Q838246"/>
      <c r="R838246" s="19"/>
      <c r="S838246" s="19"/>
      <c r="T838246"/>
      <c r="U838246" s="113"/>
      <c r="V838246" s="19"/>
      <c r="W838246" s="19"/>
      <c r="X838246" s="19"/>
      <c r="Y838246" s="19"/>
      <c r="Z838246" s="19"/>
      <c r="AA838246" s="19"/>
      <c r="AB838246" s="19"/>
      <c r="AC838246" s="19"/>
      <c r="AD838246" s="19"/>
      <c r="AE838246" s="19"/>
      <c r="AF838246" s="19"/>
      <c r="AG838246" s="19"/>
      <c r="AH838246" s="19"/>
      <c r="AI838246" s="19"/>
      <c r="AJ838246" s="19"/>
      <c r="AK838246" s="19"/>
      <c r="AL838246" s="19"/>
      <c r="AM838246" s="19"/>
      <c r="AN838246" s="19"/>
      <c r="AO838246" s="19"/>
      <c r="AP838246"/>
    </row>
    <row r="838247" spans="1:42" s="116" customFormat="1" x14ac:dyDescent="0.3">
      <c r="A838247"/>
      <c r="B838247"/>
      <c r="C838247"/>
      <c r="D838247"/>
      <c r="E838247"/>
      <c r="F838247"/>
      <c r="G838247"/>
      <c r="H838247"/>
      <c r="I838247"/>
      <c r="J838247"/>
      <c r="K838247"/>
      <c r="L838247"/>
      <c r="M838247" s="115"/>
      <c r="N838247" s="115"/>
      <c r="O838247"/>
      <c r="P838247"/>
      <c r="Q838247"/>
      <c r="R838247" s="19"/>
      <c r="S838247" s="19"/>
      <c r="T838247"/>
      <c r="U838247" s="113"/>
      <c r="V838247" s="19"/>
      <c r="W838247" s="19"/>
      <c r="X838247" s="19"/>
      <c r="Y838247" s="19"/>
      <c r="Z838247" s="19"/>
      <c r="AA838247" s="19"/>
      <c r="AB838247" s="19"/>
      <c r="AC838247" s="19"/>
      <c r="AD838247" s="19"/>
      <c r="AE838247" s="19"/>
      <c r="AF838247" s="19"/>
      <c r="AG838247" s="19"/>
      <c r="AH838247" s="19"/>
      <c r="AI838247" s="19"/>
      <c r="AJ838247" s="19"/>
      <c r="AK838247" s="19"/>
      <c r="AL838247" s="19"/>
      <c r="AM838247" s="19"/>
      <c r="AN838247" s="19"/>
      <c r="AO838247" s="19"/>
      <c r="AP838247"/>
    </row>
    <row r="838248" spans="1:42" s="116" customFormat="1" x14ac:dyDescent="0.3">
      <c r="A838248"/>
      <c r="B838248"/>
      <c r="C838248"/>
      <c r="D838248"/>
      <c r="E838248"/>
      <c r="F838248"/>
      <c r="G838248"/>
      <c r="H838248"/>
      <c r="I838248"/>
      <c r="J838248"/>
      <c r="K838248"/>
      <c r="L838248"/>
      <c r="M838248" s="115"/>
      <c r="N838248" s="115"/>
      <c r="O838248"/>
      <c r="P838248"/>
      <c r="Q838248"/>
      <c r="R838248" s="19"/>
      <c r="S838248" s="19"/>
      <c r="T838248"/>
      <c r="U838248" s="113"/>
      <c r="V838248" s="19"/>
      <c r="W838248" s="19"/>
      <c r="X838248" s="19"/>
      <c r="Y838248" s="19"/>
      <c r="Z838248" s="19"/>
      <c r="AA838248" s="19"/>
      <c r="AB838248" s="19"/>
      <c r="AC838248" s="19"/>
      <c r="AD838248" s="19"/>
      <c r="AE838248" s="19"/>
      <c r="AF838248" s="19"/>
      <c r="AG838248" s="19"/>
      <c r="AH838248" s="19"/>
      <c r="AI838248" s="19"/>
      <c r="AJ838248" s="19"/>
      <c r="AK838248" s="19"/>
      <c r="AL838248" s="19"/>
      <c r="AM838248" s="19"/>
      <c r="AN838248" s="19"/>
      <c r="AO838248" s="19"/>
      <c r="AP838248"/>
    </row>
    <row r="838249" spans="1:42" s="116" customFormat="1" x14ac:dyDescent="0.3">
      <c r="A838249"/>
      <c r="B838249"/>
      <c r="C838249"/>
      <c r="D838249"/>
      <c r="E838249"/>
      <c r="F838249"/>
      <c r="G838249"/>
      <c r="H838249"/>
      <c r="I838249"/>
      <c r="J838249"/>
      <c r="K838249"/>
      <c r="L838249"/>
      <c r="M838249" s="115"/>
      <c r="N838249" s="115"/>
      <c r="O838249"/>
      <c r="P838249"/>
      <c r="Q838249"/>
      <c r="R838249" s="19"/>
      <c r="S838249" s="19"/>
      <c r="T838249"/>
      <c r="U838249" s="113"/>
      <c r="V838249" s="19"/>
      <c r="W838249" s="19"/>
      <c r="X838249" s="19"/>
      <c r="Y838249" s="19"/>
      <c r="Z838249" s="19"/>
      <c r="AA838249" s="19"/>
      <c r="AB838249" s="19"/>
      <c r="AC838249" s="19"/>
      <c r="AD838249" s="19"/>
      <c r="AE838249" s="19"/>
      <c r="AF838249" s="19"/>
      <c r="AG838249" s="19"/>
      <c r="AH838249" s="19"/>
      <c r="AI838249" s="19"/>
      <c r="AJ838249" s="19"/>
      <c r="AK838249" s="19"/>
      <c r="AL838249" s="19"/>
      <c r="AM838249" s="19"/>
      <c r="AN838249" s="19"/>
      <c r="AO838249" s="19"/>
      <c r="AP838249"/>
    </row>
    <row r="838250" spans="1:42" s="116" customFormat="1" x14ac:dyDescent="0.3">
      <c r="A838250"/>
      <c r="B838250"/>
      <c r="C838250"/>
      <c r="D838250"/>
      <c r="E838250"/>
      <c r="F838250"/>
      <c r="G838250"/>
      <c r="H838250"/>
      <c r="I838250"/>
      <c r="J838250"/>
      <c r="K838250"/>
      <c r="L838250"/>
      <c r="M838250" s="115"/>
      <c r="N838250" s="115"/>
      <c r="O838250"/>
      <c r="P838250"/>
      <c r="Q838250"/>
      <c r="R838250" s="19"/>
      <c r="S838250" s="19"/>
      <c r="T838250"/>
      <c r="U838250" s="113"/>
      <c r="V838250" s="19"/>
      <c r="W838250" s="19"/>
      <c r="X838250" s="19"/>
      <c r="Y838250" s="19"/>
      <c r="Z838250" s="19"/>
      <c r="AA838250" s="19"/>
      <c r="AB838250" s="19"/>
      <c r="AC838250" s="19"/>
      <c r="AD838250" s="19"/>
      <c r="AE838250" s="19"/>
      <c r="AF838250" s="19"/>
      <c r="AG838250" s="19"/>
      <c r="AH838250" s="19"/>
      <c r="AI838250" s="19"/>
      <c r="AJ838250" s="19"/>
      <c r="AK838250" s="19"/>
      <c r="AL838250" s="19"/>
      <c r="AM838250" s="19"/>
      <c r="AN838250" s="19"/>
      <c r="AO838250" s="19"/>
      <c r="AP838250"/>
    </row>
    <row r="838251" spans="1:42" s="116" customFormat="1" x14ac:dyDescent="0.3">
      <c r="A838251"/>
      <c r="B838251"/>
      <c r="C838251"/>
      <c r="D838251"/>
      <c r="E838251"/>
      <c r="F838251"/>
      <c r="G838251"/>
      <c r="H838251"/>
      <c r="I838251"/>
      <c r="J838251"/>
      <c r="K838251"/>
      <c r="L838251"/>
      <c r="M838251" s="115"/>
      <c r="N838251" s="115"/>
      <c r="O838251"/>
      <c r="P838251"/>
      <c r="Q838251"/>
      <c r="R838251" s="19"/>
      <c r="S838251" s="19"/>
      <c r="T838251"/>
      <c r="U838251" s="113"/>
      <c r="V838251" s="19"/>
      <c r="W838251" s="19"/>
      <c r="X838251" s="19"/>
      <c r="Y838251" s="19"/>
      <c r="Z838251" s="19"/>
      <c r="AA838251" s="19"/>
      <c r="AB838251" s="19"/>
      <c r="AC838251" s="19"/>
      <c r="AD838251" s="19"/>
      <c r="AE838251" s="19"/>
      <c r="AF838251" s="19"/>
      <c r="AG838251" s="19"/>
      <c r="AH838251" s="19"/>
      <c r="AI838251" s="19"/>
      <c r="AJ838251" s="19"/>
      <c r="AK838251" s="19"/>
      <c r="AL838251" s="19"/>
      <c r="AM838251" s="19"/>
      <c r="AN838251" s="19"/>
      <c r="AO838251" s="19"/>
      <c r="AP838251"/>
    </row>
    <row r="838252" spans="1:42" s="116" customFormat="1" x14ac:dyDescent="0.3">
      <c r="A838252"/>
      <c r="B838252"/>
      <c r="C838252"/>
      <c r="D838252"/>
      <c r="E838252"/>
      <c r="F838252"/>
      <c r="G838252"/>
      <c r="H838252"/>
      <c r="I838252"/>
      <c r="J838252"/>
      <c r="K838252"/>
      <c r="L838252"/>
      <c r="M838252" s="115"/>
      <c r="N838252" s="115"/>
      <c r="O838252"/>
      <c r="P838252"/>
      <c r="Q838252"/>
      <c r="R838252" s="19"/>
      <c r="S838252" s="19"/>
      <c r="T838252"/>
      <c r="U838252" s="113"/>
      <c r="V838252" s="19"/>
      <c r="W838252" s="19"/>
      <c r="X838252" s="19"/>
      <c r="Y838252" s="19"/>
      <c r="Z838252" s="19"/>
      <c r="AA838252" s="19"/>
      <c r="AB838252" s="19"/>
      <c r="AC838252" s="19"/>
      <c r="AD838252" s="19"/>
      <c r="AE838252" s="19"/>
      <c r="AF838252" s="19"/>
      <c r="AG838252" s="19"/>
      <c r="AH838252" s="19"/>
      <c r="AI838252" s="19"/>
      <c r="AJ838252" s="19"/>
      <c r="AK838252" s="19"/>
      <c r="AL838252" s="19"/>
      <c r="AM838252" s="19"/>
      <c r="AN838252" s="19"/>
      <c r="AO838252" s="19"/>
      <c r="AP838252"/>
    </row>
    <row r="838253" spans="1:42" s="116" customFormat="1" x14ac:dyDescent="0.3">
      <c r="A838253"/>
      <c r="B838253"/>
      <c r="C838253"/>
      <c r="D838253"/>
      <c r="E838253"/>
      <c r="F838253"/>
      <c r="G838253"/>
      <c r="H838253"/>
      <c r="I838253"/>
      <c r="J838253"/>
      <c r="K838253"/>
      <c r="L838253"/>
      <c r="M838253" s="115"/>
      <c r="N838253" s="115"/>
      <c r="O838253"/>
      <c r="P838253"/>
      <c r="Q838253"/>
      <c r="R838253" s="19"/>
      <c r="S838253" s="19"/>
      <c r="T838253"/>
      <c r="U838253" s="113"/>
      <c r="V838253" s="19"/>
      <c r="W838253" s="19"/>
      <c r="X838253" s="19"/>
      <c r="Y838253" s="19"/>
      <c r="Z838253" s="19"/>
      <c r="AA838253" s="19"/>
      <c r="AB838253" s="19"/>
      <c r="AC838253" s="19"/>
      <c r="AD838253" s="19"/>
      <c r="AE838253" s="19"/>
      <c r="AF838253" s="19"/>
      <c r="AG838253" s="19"/>
      <c r="AH838253" s="19"/>
      <c r="AI838253" s="19"/>
      <c r="AJ838253" s="19"/>
      <c r="AK838253" s="19"/>
      <c r="AL838253" s="19"/>
      <c r="AM838253" s="19"/>
      <c r="AN838253" s="19"/>
      <c r="AO838253" s="19"/>
      <c r="AP838253"/>
    </row>
    <row r="838254" spans="1:42" s="116" customFormat="1" x14ac:dyDescent="0.3">
      <c r="A838254"/>
      <c r="B838254"/>
      <c r="C838254"/>
      <c r="D838254"/>
      <c r="E838254"/>
      <c r="F838254"/>
      <c r="G838254"/>
      <c r="H838254"/>
      <c r="I838254"/>
      <c r="J838254"/>
      <c r="K838254"/>
      <c r="L838254"/>
      <c r="M838254" s="115"/>
      <c r="N838254" s="115"/>
      <c r="O838254"/>
      <c r="P838254"/>
      <c r="Q838254"/>
      <c r="R838254" s="19"/>
      <c r="S838254" s="19"/>
      <c r="T838254"/>
      <c r="U838254" s="113"/>
      <c r="V838254" s="19"/>
      <c r="W838254" s="19"/>
      <c r="X838254" s="19"/>
      <c r="Y838254" s="19"/>
      <c r="Z838254" s="19"/>
      <c r="AA838254" s="19"/>
      <c r="AB838254" s="19"/>
      <c r="AC838254" s="19"/>
      <c r="AD838254" s="19"/>
      <c r="AE838254" s="19"/>
      <c r="AF838254" s="19"/>
      <c r="AG838254" s="19"/>
      <c r="AH838254" s="19"/>
      <c r="AI838254" s="19"/>
      <c r="AJ838254" s="19"/>
      <c r="AK838254" s="19"/>
      <c r="AL838254" s="19"/>
      <c r="AM838254" s="19"/>
      <c r="AN838254" s="19"/>
      <c r="AO838254" s="19"/>
      <c r="AP838254"/>
    </row>
    <row r="838255" spans="1:42" s="116" customFormat="1" x14ac:dyDescent="0.3">
      <c r="A838255"/>
      <c r="B838255"/>
      <c r="C838255"/>
      <c r="D838255"/>
      <c r="E838255"/>
      <c r="F838255"/>
      <c r="G838255"/>
      <c r="H838255"/>
      <c r="I838255"/>
      <c r="J838255"/>
      <c r="K838255"/>
      <c r="L838255"/>
      <c r="M838255" s="115"/>
      <c r="N838255" s="115"/>
      <c r="O838255"/>
      <c r="P838255"/>
      <c r="Q838255"/>
      <c r="R838255" s="19"/>
      <c r="S838255" s="19"/>
      <c r="T838255"/>
      <c r="U838255" s="113"/>
      <c r="V838255" s="19"/>
      <c r="W838255" s="19"/>
      <c r="X838255" s="19"/>
      <c r="Y838255" s="19"/>
      <c r="Z838255" s="19"/>
      <c r="AA838255" s="19"/>
      <c r="AB838255" s="19"/>
      <c r="AC838255" s="19"/>
      <c r="AD838255" s="19"/>
      <c r="AE838255" s="19"/>
      <c r="AF838255" s="19"/>
      <c r="AG838255" s="19"/>
      <c r="AH838255" s="19"/>
      <c r="AI838255" s="19"/>
      <c r="AJ838255" s="19"/>
      <c r="AK838255" s="19"/>
      <c r="AL838255" s="19"/>
      <c r="AM838255" s="19"/>
      <c r="AN838255" s="19"/>
      <c r="AO838255" s="19"/>
      <c r="AP838255"/>
    </row>
    <row r="838256" spans="1:42" s="116" customFormat="1" x14ac:dyDescent="0.3">
      <c r="A838256"/>
      <c r="B838256"/>
      <c r="C838256"/>
      <c r="D838256"/>
      <c r="E838256"/>
      <c r="F838256"/>
      <c r="G838256"/>
      <c r="H838256"/>
      <c r="I838256"/>
      <c r="J838256"/>
      <c r="K838256"/>
      <c r="L838256"/>
      <c r="M838256" s="115"/>
      <c r="N838256" s="115"/>
      <c r="O838256"/>
      <c r="P838256"/>
      <c r="Q838256"/>
      <c r="R838256" s="19"/>
      <c r="S838256" s="19"/>
      <c r="T838256"/>
      <c r="U838256" s="113"/>
      <c r="V838256" s="19"/>
      <c r="W838256" s="19"/>
      <c r="X838256" s="19"/>
      <c r="Y838256" s="19"/>
      <c r="Z838256" s="19"/>
      <c r="AA838256" s="19"/>
      <c r="AB838256" s="19"/>
      <c r="AC838256" s="19"/>
      <c r="AD838256" s="19"/>
      <c r="AE838256" s="19"/>
      <c r="AF838256" s="19"/>
      <c r="AG838256" s="19"/>
      <c r="AH838256" s="19"/>
      <c r="AI838256" s="19"/>
      <c r="AJ838256" s="19"/>
      <c r="AK838256" s="19"/>
      <c r="AL838256" s="19"/>
      <c r="AM838256" s="19"/>
      <c r="AN838256" s="19"/>
      <c r="AO838256" s="19"/>
      <c r="AP838256"/>
    </row>
    <row r="838257" spans="1:42" s="116" customFormat="1" x14ac:dyDescent="0.3">
      <c r="A838257"/>
      <c r="B838257"/>
      <c r="C838257"/>
      <c r="D838257"/>
      <c r="E838257"/>
      <c r="F838257"/>
      <c r="G838257"/>
      <c r="H838257"/>
      <c r="I838257"/>
      <c r="J838257"/>
      <c r="K838257"/>
      <c r="L838257"/>
      <c r="M838257" s="115"/>
      <c r="N838257" s="115"/>
      <c r="O838257"/>
      <c r="P838257"/>
      <c r="Q838257"/>
      <c r="R838257" s="19"/>
      <c r="S838257" s="19"/>
      <c r="T838257"/>
      <c r="U838257" s="113"/>
      <c r="V838257" s="19"/>
      <c r="W838257" s="19"/>
      <c r="X838257" s="19"/>
      <c r="Y838257" s="19"/>
      <c r="Z838257" s="19"/>
      <c r="AA838257" s="19"/>
      <c r="AB838257" s="19"/>
      <c r="AC838257" s="19"/>
      <c r="AD838257" s="19"/>
      <c r="AE838257" s="19"/>
      <c r="AF838257" s="19"/>
      <c r="AG838257" s="19"/>
      <c r="AH838257" s="19"/>
      <c r="AI838257" s="19"/>
      <c r="AJ838257" s="19"/>
      <c r="AK838257" s="19"/>
      <c r="AL838257" s="19"/>
      <c r="AM838257" s="19"/>
      <c r="AN838257" s="19"/>
      <c r="AO838257" s="19"/>
      <c r="AP838257"/>
    </row>
    <row r="838258" spans="1:42" s="116" customFormat="1" x14ac:dyDescent="0.3">
      <c r="A838258"/>
      <c r="B838258"/>
      <c r="C838258"/>
      <c r="D838258"/>
      <c r="E838258"/>
      <c r="F838258"/>
      <c r="G838258"/>
      <c r="H838258"/>
      <c r="I838258"/>
      <c r="J838258"/>
      <c r="K838258"/>
      <c r="L838258"/>
      <c r="M838258" s="115"/>
      <c r="N838258" s="115"/>
      <c r="O838258"/>
      <c r="P838258"/>
      <c r="Q838258"/>
      <c r="R838258" s="19"/>
      <c r="S838258" s="19"/>
      <c r="T838258"/>
      <c r="U838258" s="113"/>
      <c r="V838258" s="19"/>
      <c r="W838258" s="19"/>
      <c r="X838258" s="19"/>
      <c r="Y838258" s="19"/>
      <c r="Z838258" s="19"/>
      <c r="AA838258" s="19"/>
      <c r="AB838258" s="19"/>
      <c r="AC838258" s="19"/>
      <c r="AD838258" s="19"/>
      <c r="AE838258" s="19"/>
      <c r="AF838258" s="19"/>
      <c r="AG838258" s="19"/>
      <c r="AH838258" s="19"/>
      <c r="AI838258" s="19"/>
      <c r="AJ838258" s="19"/>
      <c r="AK838258" s="19"/>
      <c r="AL838258" s="19"/>
      <c r="AM838258" s="19"/>
      <c r="AN838258" s="19"/>
      <c r="AO838258" s="19"/>
      <c r="AP838258"/>
    </row>
    <row r="838259" spans="1:42" s="116" customFormat="1" x14ac:dyDescent="0.3">
      <c r="A838259"/>
      <c r="B838259"/>
      <c r="C838259"/>
      <c r="D838259"/>
      <c r="E838259"/>
      <c r="F838259"/>
      <c r="G838259"/>
      <c r="H838259"/>
      <c r="I838259"/>
      <c r="J838259"/>
      <c r="K838259"/>
      <c r="L838259"/>
      <c r="M838259" s="115"/>
      <c r="N838259" s="115"/>
      <c r="O838259"/>
      <c r="P838259"/>
      <c r="Q838259"/>
      <c r="R838259" s="19"/>
      <c r="S838259" s="19"/>
      <c r="T838259"/>
      <c r="U838259" s="113"/>
      <c r="V838259" s="19"/>
      <c r="W838259" s="19"/>
      <c r="X838259" s="19"/>
      <c r="Y838259" s="19"/>
      <c r="Z838259" s="19"/>
      <c r="AA838259" s="19"/>
      <c r="AB838259" s="19"/>
      <c r="AC838259" s="19"/>
      <c r="AD838259" s="19"/>
      <c r="AE838259" s="19"/>
      <c r="AF838259" s="19"/>
      <c r="AG838259" s="19"/>
      <c r="AH838259" s="19"/>
      <c r="AI838259" s="19"/>
      <c r="AJ838259" s="19"/>
      <c r="AK838259" s="19"/>
      <c r="AL838259" s="19"/>
      <c r="AM838259" s="19"/>
      <c r="AN838259" s="19"/>
      <c r="AO838259" s="19"/>
      <c r="AP838259"/>
    </row>
    <row r="838260" spans="1:42" s="116" customFormat="1" x14ac:dyDescent="0.3">
      <c r="A838260"/>
      <c r="B838260"/>
      <c r="C838260"/>
      <c r="D838260"/>
      <c r="E838260"/>
      <c r="F838260"/>
      <c r="G838260"/>
      <c r="H838260"/>
      <c r="I838260"/>
      <c r="J838260"/>
      <c r="K838260"/>
      <c r="L838260"/>
      <c r="M838260" s="115"/>
      <c r="N838260" s="115"/>
      <c r="O838260"/>
      <c r="P838260"/>
      <c r="Q838260"/>
      <c r="R838260" s="19"/>
      <c r="S838260" s="19"/>
      <c r="T838260"/>
      <c r="U838260" s="113"/>
      <c r="V838260" s="19"/>
      <c r="W838260" s="19"/>
      <c r="X838260" s="19"/>
      <c r="Y838260" s="19"/>
      <c r="Z838260" s="19"/>
      <c r="AA838260" s="19"/>
      <c r="AB838260" s="19"/>
      <c r="AC838260" s="19"/>
      <c r="AD838260" s="19"/>
      <c r="AE838260" s="19"/>
      <c r="AF838260" s="19"/>
      <c r="AG838260" s="19"/>
      <c r="AH838260" s="19"/>
      <c r="AI838260" s="19"/>
      <c r="AJ838260" s="19"/>
      <c r="AK838260" s="19"/>
      <c r="AL838260" s="19"/>
      <c r="AM838260" s="19"/>
      <c r="AN838260" s="19"/>
      <c r="AO838260" s="19"/>
      <c r="AP838260"/>
    </row>
    <row r="838261" spans="1:42" s="116" customFormat="1" x14ac:dyDescent="0.3">
      <c r="A838261"/>
      <c r="B838261"/>
      <c r="C838261"/>
      <c r="D838261"/>
      <c r="E838261"/>
      <c r="F838261"/>
      <c r="G838261"/>
      <c r="H838261"/>
      <c r="I838261"/>
      <c r="J838261"/>
      <c r="K838261"/>
      <c r="L838261"/>
      <c r="M838261" s="115"/>
      <c r="N838261" s="115"/>
      <c r="O838261"/>
      <c r="P838261"/>
      <c r="Q838261"/>
      <c r="R838261" s="19"/>
      <c r="S838261" s="19"/>
      <c r="T838261"/>
      <c r="U838261" s="113"/>
      <c r="V838261" s="19"/>
      <c r="W838261" s="19"/>
      <c r="X838261" s="19"/>
      <c r="Y838261" s="19"/>
      <c r="Z838261" s="19"/>
      <c r="AA838261" s="19"/>
      <c r="AB838261" s="19"/>
      <c r="AC838261" s="19"/>
      <c r="AD838261" s="19"/>
      <c r="AE838261" s="19"/>
      <c r="AF838261" s="19"/>
      <c r="AG838261" s="19"/>
      <c r="AH838261" s="19"/>
      <c r="AI838261" s="19"/>
      <c r="AJ838261" s="19"/>
      <c r="AK838261" s="19"/>
      <c r="AL838261" s="19"/>
      <c r="AM838261" s="19"/>
      <c r="AN838261" s="19"/>
      <c r="AO838261" s="19"/>
      <c r="AP838261"/>
    </row>
    <row r="838262" spans="1:42" s="116" customFormat="1" x14ac:dyDescent="0.3">
      <c r="A838262"/>
      <c r="B838262"/>
      <c r="C838262"/>
      <c r="D838262"/>
      <c r="E838262"/>
      <c r="F838262"/>
      <c r="G838262"/>
      <c r="H838262"/>
      <c r="I838262"/>
      <c r="J838262"/>
      <c r="K838262"/>
      <c r="L838262"/>
      <c r="M838262" s="115"/>
      <c r="N838262" s="115"/>
      <c r="O838262"/>
      <c r="P838262"/>
      <c r="Q838262"/>
      <c r="R838262" s="19"/>
      <c r="S838262" s="19"/>
      <c r="T838262"/>
      <c r="U838262" s="113"/>
      <c r="V838262" s="19"/>
      <c r="W838262" s="19"/>
      <c r="X838262" s="19"/>
      <c r="Y838262" s="19"/>
      <c r="Z838262" s="19"/>
      <c r="AA838262" s="19"/>
      <c r="AB838262" s="19"/>
      <c r="AC838262" s="19"/>
      <c r="AD838262" s="19"/>
      <c r="AE838262" s="19"/>
      <c r="AF838262" s="19"/>
      <c r="AG838262" s="19"/>
      <c r="AH838262" s="19"/>
      <c r="AI838262" s="19"/>
      <c r="AJ838262" s="19"/>
      <c r="AK838262" s="19"/>
      <c r="AL838262" s="19"/>
      <c r="AM838262" s="19"/>
      <c r="AN838262" s="19"/>
      <c r="AO838262" s="19"/>
      <c r="AP838262"/>
    </row>
    <row r="838263" spans="1:42" s="116" customFormat="1" x14ac:dyDescent="0.3">
      <c r="A838263"/>
      <c r="B838263"/>
      <c r="C838263"/>
      <c r="D838263"/>
      <c r="E838263"/>
      <c r="F838263"/>
      <c r="G838263"/>
      <c r="H838263"/>
      <c r="I838263"/>
      <c r="J838263"/>
      <c r="K838263"/>
      <c r="L838263"/>
      <c r="M838263" s="115"/>
      <c r="N838263" s="115"/>
      <c r="O838263"/>
      <c r="P838263"/>
      <c r="Q838263"/>
      <c r="R838263" s="19"/>
      <c r="S838263" s="19"/>
      <c r="T838263"/>
      <c r="U838263" s="113"/>
      <c r="V838263" s="19"/>
      <c r="W838263" s="19"/>
      <c r="X838263" s="19"/>
      <c r="Y838263" s="19"/>
      <c r="Z838263" s="19"/>
      <c r="AA838263" s="19"/>
      <c r="AB838263" s="19"/>
      <c r="AC838263" s="19"/>
      <c r="AD838263" s="19"/>
      <c r="AE838263" s="19"/>
      <c r="AF838263" s="19"/>
      <c r="AG838263" s="19"/>
      <c r="AH838263" s="19"/>
      <c r="AI838263" s="19"/>
      <c r="AJ838263" s="19"/>
      <c r="AK838263" s="19"/>
      <c r="AL838263" s="19"/>
      <c r="AM838263" s="19"/>
      <c r="AN838263" s="19"/>
      <c r="AO838263" s="19"/>
      <c r="AP838263"/>
    </row>
    <row r="838264" spans="1:42" s="116" customFormat="1" x14ac:dyDescent="0.3">
      <c r="A838264"/>
      <c r="B838264"/>
      <c r="C838264"/>
      <c r="D838264"/>
      <c r="E838264"/>
      <c r="F838264"/>
      <c r="G838264"/>
      <c r="H838264"/>
      <c r="I838264"/>
      <c r="J838264"/>
      <c r="K838264"/>
      <c r="L838264"/>
      <c r="M838264" s="115"/>
      <c r="N838264" s="115"/>
      <c r="O838264"/>
      <c r="P838264"/>
      <c r="Q838264"/>
      <c r="R838264" s="19"/>
      <c r="S838264" s="19"/>
      <c r="T838264"/>
      <c r="U838264" s="113"/>
      <c r="V838264" s="19"/>
      <c r="W838264" s="19"/>
      <c r="X838264" s="19"/>
      <c r="Y838264" s="19"/>
      <c r="Z838264" s="19"/>
      <c r="AA838264" s="19"/>
      <c r="AB838264" s="19"/>
      <c r="AC838264" s="19"/>
      <c r="AD838264" s="19"/>
      <c r="AE838264" s="19"/>
      <c r="AF838264" s="19"/>
      <c r="AG838264" s="19"/>
      <c r="AH838264" s="19"/>
      <c r="AI838264" s="19"/>
      <c r="AJ838264" s="19"/>
      <c r="AK838264" s="19"/>
      <c r="AL838264" s="19"/>
      <c r="AM838264" s="19"/>
      <c r="AN838264" s="19"/>
      <c r="AO838264" s="19"/>
      <c r="AP838264"/>
    </row>
    <row r="838265" spans="1:42" s="116" customFormat="1" x14ac:dyDescent="0.3">
      <c r="A838265"/>
      <c r="B838265"/>
      <c r="C838265"/>
      <c r="D838265"/>
      <c r="E838265"/>
      <c r="F838265"/>
      <c r="G838265"/>
      <c r="H838265"/>
      <c r="I838265"/>
      <c r="J838265"/>
      <c r="K838265"/>
      <c r="L838265"/>
      <c r="M838265" s="115"/>
      <c r="N838265" s="115"/>
      <c r="O838265"/>
      <c r="P838265"/>
      <c r="Q838265"/>
      <c r="R838265" s="19"/>
      <c r="S838265" s="19"/>
      <c r="T838265"/>
      <c r="U838265" s="113"/>
      <c r="V838265" s="19"/>
      <c r="W838265" s="19"/>
      <c r="X838265" s="19"/>
      <c r="Y838265" s="19"/>
      <c r="Z838265" s="19"/>
      <c r="AA838265" s="19"/>
      <c r="AB838265" s="19"/>
      <c r="AC838265" s="19"/>
      <c r="AD838265" s="19"/>
      <c r="AE838265" s="19"/>
      <c r="AF838265" s="19"/>
      <c r="AG838265" s="19"/>
      <c r="AH838265" s="19"/>
      <c r="AI838265" s="19"/>
      <c r="AJ838265" s="19"/>
      <c r="AK838265" s="19"/>
      <c r="AL838265" s="19"/>
      <c r="AM838265" s="19"/>
      <c r="AN838265" s="19"/>
      <c r="AO838265" s="19"/>
      <c r="AP838265"/>
    </row>
    <row r="838266" spans="1:42" s="116" customFormat="1" x14ac:dyDescent="0.3">
      <c r="A838266"/>
      <c r="B838266"/>
      <c r="C838266"/>
      <c r="D838266"/>
      <c r="E838266"/>
      <c r="F838266"/>
      <c r="G838266"/>
      <c r="H838266"/>
      <c r="I838266"/>
      <c r="J838266"/>
      <c r="K838266"/>
      <c r="L838266"/>
      <c r="M838266" s="115"/>
      <c r="N838266" s="115"/>
      <c r="O838266"/>
      <c r="P838266"/>
      <c r="Q838266"/>
      <c r="R838266" s="19"/>
      <c r="S838266" s="19"/>
      <c r="T838266"/>
      <c r="U838266" s="113"/>
      <c r="V838266" s="19"/>
      <c r="W838266" s="19"/>
      <c r="X838266" s="19"/>
      <c r="Y838266" s="19"/>
      <c r="Z838266" s="19"/>
      <c r="AA838266" s="19"/>
      <c r="AB838266" s="19"/>
      <c r="AC838266" s="19"/>
      <c r="AD838266" s="19"/>
      <c r="AE838266" s="19"/>
      <c r="AF838266" s="19"/>
      <c r="AG838266" s="19"/>
      <c r="AH838266" s="19"/>
      <c r="AI838266" s="19"/>
      <c r="AJ838266" s="19"/>
      <c r="AK838266" s="19"/>
      <c r="AL838266" s="19"/>
      <c r="AM838266" s="19"/>
      <c r="AN838266" s="19"/>
      <c r="AO838266" s="19"/>
      <c r="AP838266"/>
    </row>
    <row r="838267" spans="1:42" s="116" customFormat="1" x14ac:dyDescent="0.3">
      <c r="A838267"/>
      <c r="B838267"/>
      <c r="C838267"/>
      <c r="D838267"/>
      <c r="E838267"/>
      <c r="F838267"/>
      <c r="G838267"/>
      <c r="H838267"/>
      <c r="I838267"/>
      <c r="J838267"/>
      <c r="K838267"/>
      <c r="L838267"/>
      <c r="M838267" s="115"/>
      <c r="N838267" s="115"/>
      <c r="O838267"/>
      <c r="P838267"/>
      <c r="Q838267"/>
      <c r="R838267" s="19"/>
      <c r="S838267" s="19"/>
      <c r="T838267"/>
      <c r="U838267" s="113"/>
      <c r="V838267" s="19"/>
      <c r="W838267" s="19"/>
      <c r="X838267" s="19"/>
      <c r="Y838267" s="19"/>
      <c r="Z838267" s="19"/>
      <c r="AA838267" s="19"/>
      <c r="AB838267" s="19"/>
      <c r="AC838267" s="19"/>
      <c r="AD838267" s="19"/>
      <c r="AE838267" s="19"/>
      <c r="AF838267" s="19"/>
      <c r="AG838267" s="19"/>
      <c r="AH838267" s="19"/>
      <c r="AI838267" s="19"/>
      <c r="AJ838267" s="19"/>
      <c r="AK838267" s="19"/>
      <c r="AL838267" s="19"/>
      <c r="AM838267" s="19"/>
      <c r="AN838267" s="19"/>
      <c r="AO838267" s="19"/>
      <c r="AP838267"/>
    </row>
    <row r="838268" spans="1:42" s="116" customFormat="1" x14ac:dyDescent="0.3">
      <c r="A838268"/>
      <c r="B838268"/>
      <c r="C838268"/>
      <c r="D838268"/>
      <c r="E838268"/>
      <c r="F838268"/>
      <c r="G838268"/>
      <c r="H838268"/>
      <c r="I838268"/>
      <c r="J838268"/>
      <c r="K838268"/>
      <c r="L838268"/>
      <c r="M838268" s="115"/>
      <c r="N838268" s="115"/>
      <c r="O838268"/>
      <c r="P838268"/>
      <c r="Q838268"/>
      <c r="R838268" s="19"/>
      <c r="S838268" s="19"/>
      <c r="T838268"/>
      <c r="U838268" s="113"/>
      <c r="V838268" s="19"/>
      <c r="W838268" s="19"/>
      <c r="X838268" s="19"/>
      <c r="Y838268" s="19"/>
      <c r="Z838268" s="19"/>
      <c r="AA838268" s="19"/>
      <c r="AB838268" s="19"/>
      <c r="AC838268" s="19"/>
      <c r="AD838268" s="19"/>
      <c r="AE838268" s="19"/>
      <c r="AF838268" s="19"/>
      <c r="AG838268" s="19"/>
      <c r="AH838268" s="19"/>
      <c r="AI838268" s="19"/>
      <c r="AJ838268" s="19"/>
      <c r="AK838268" s="19"/>
      <c r="AL838268" s="19"/>
      <c r="AM838268" s="19"/>
      <c r="AN838268" s="19"/>
      <c r="AO838268" s="19"/>
      <c r="AP838268"/>
    </row>
    <row r="838269" spans="1:42" s="116" customFormat="1" x14ac:dyDescent="0.3">
      <c r="A838269"/>
      <c r="B838269"/>
      <c r="C838269"/>
      <c r="D838269"/>
      <c r="E838269"/>
      <c r="F838269"/>
      <c r="G838269"/>
      <c r="H838269"/>
      <c r="I838269"/>
      <c r="J838269"/>
      <c r="K838269"/>
      <c r="L838269"/>
      <c r="M838269" s="115"/>
      <c r="N838269" s="115"/>
      <c r="O838269"/>
      <c r="P838269"/>
      <c r="Q838269"/>
      <c r="R838269" s="19"/>
      <c r="S838269" s="19"/>
      <c r="T838269"/>
      <c r="U838269" s="113"/>
      <c r="V838269" s="19"/>
      <c r="W838269" s="19"/>
      <c r="X838269" s="19"/>
      <c r="Y838269" s="19"/>
      <c r="Z838269" s="19"/>
      <c r="AA838269" s="19"/>
      <c r="AB838269" s="19"/>
      <c r="AC838269" s="19"/>
      <c r="AD838269" s="19"/>
      <c r="AE838269" s="19"/>
      <c r="AF838269" s="19"/>
      <c r="AG838269" s="19"/>
      <c r="AH838269" s="19"/>
      <c r="AI838269" s="19"/>
      <c r="AJ838269" s="19"/>
      <c r="AK838269" s="19"/>
      <c r="AL838269" s="19"/>
      <c r="AM838269" s="19"/>
      <c r="AN838269" s="19"/>
      <c r="AO838269" s="19"/>
      <c r="AP838269"/>
    </row>
    <row r="838270" spans="1:42" s="116" customFormat="1" x14ac:dyDescent="0.3">
      <c r="A838270"/>
      <c r="B838270"/>
      <c r="C838270"/>
      <c r="D838270"/>
      <c r="E838270"/>
      <c r="F838270"/>
      <c r="G838270"/>
      <c r="H838270"/>
      <c r="I838270"/>
      <c r="J838270"/>
      <c r="K838270"/>
      <c r="L838270"/>
      <c r="M838270" s="115"/>
      <c r="N838270" s="115"/>
      <c r="O838270"/>
      <c r="P838270"/>
      <c r="Q838270"/>
      <c r="R838270" s="19"/>
      <c r="S838270" s="19"/>
      <c r="T838270"/>
      <c r="U838270" s="113"/>
      <c r="V838270" s="19"/>
      <c r="W838270" s="19"/>
      <c r="X838270" s="19"/>
      <c r="Y838270" s="19"/>
      <c r="Z838270" s="19"/>
      <c r="AA838270" s="19"/>
      <c r="AB838270" s="19"/>
      <c r="AC838270" s="19"/>
      <c r="AD838270" s="19"/>
      <c r="AE838270" s="19"/>
      <c r="AF838270" s="19"/>
      <c r="AG838270" s="19"/>
      <c r="AH838270" s="19"/>
      <c r="AI838270" s="19"/>
      <c r="AJ838270" s="19"/>
      <c r="AK838270" s="19"/>
      <c r="AL838270" s="19"/>
      <c r="AM838270" s="19"/>
      <c r="AN838270" s="19"/>
      <c r="AO838270" s="19"/>
      <c r="AP838270"/>
    </row>
    <row r="838271" spans="1:42" s="116" customFormat="1" x14ac:dyDescent="0.3">
      <c r="A838271"/>
      <c r="B838271"/>
      <c r="C838271"/>
      <c r="D838271"/>
      <c r="E838271"/>
      <c r="F838271"/>
      <c r="G838271"/>
      <c r="H838271"/>
      <c r="I838271"/>
      <c r="J838271"/>
      <c r="K838271"/>
      <c r="L838271"/>
      <c r="M838271" s="115"/>
      <c r="N838271" s="115"/>
      <c r="O838271"/>
      <c r="P838271"/>
      <c r="Q838271"/>
      <c r="R838271" s="19"/>
      <c r="S838271" s="19"/>
      <c r="T838271"/>
      <c r="U838271" s="113"/>
      <c r="V838271" s="19"/>
      <c r="W838271" s="19"/>
      <c r="X838271" s="19"/>
      <c r="Y838271" s="19"/>
      <c r="Z838271" s="19"/>
      <c r="AA838271" s="19"/>
      <c r="AB838271" s="19"/>
      <c r="AC838271" s="19"/>
      <c r="AD838271" s="19"/>
      <c r="AE838271" s="19"/>
      <c r="AF838271" s="19"/>
      <c r="AG838271" s="19"/>
      <c r="AH838271" s="19"/>
      <c r="AI838271" s="19"/>
      <c r="AJ838271" s="19"/>
      <c r="AK838271" s="19"/>
      <c r="AL838271" s="19"/>
      <c r="AM838271" s="19"/>
      <c r="AN838271" s="19"/>
      <c r="AO838271" s="19"/>
      <c r="AP838271"/>
    </row>
    <row r="838272" spans="1:42" s="116" customFormat="1" x14ac:dyDescent="0.3">
      <c r="A838272"/>
      <c r="B838272"/>
      <c r="C838272"/>
      <c r="D838272"/>
      <c r="E838272"/>
      <c r="F838272"/>
      <c r="G838272"/>
      <c r="H838272"/>
      <c r="I838272"/>
      <c r="J838272"/>
      <c r="K838272"/>
      <c r="L838272"/>
      <c r="M838272" s="115"/>
      <c r="N838272" s="115"/>
      <c r="O838272"/>
      <c r="P838272"/>
      <c r="Q838272"/>
      <c r="R838272" s="19"/>
      <c r="S838272" s="19"/>
      <c r="T838272"/>
      <c r="U838272" s="113"/>
      <c r="V838272" s="19"/>
      <c r="W838272" s="19"/>
      <c r="X838272" s="19"/>
      <c r="Y838272" s="19"/>
      <c r="Z838272" s="19"/>
      <c r="AA838272" s="19"/>
      <c r="AB838272" s="19"/>
      <c r="AC838272" s="19"/>
      <c r="AD838272" s="19"/>
      <c r="AE838272" s="19"/>
      <c r="AF838272" s="19"/>
      <c r="AG838272" s="19"/>
      <c r="AH838272" s="19"/>
      <c r="AI838272" s="19"/>
      <c r="AJ838272" s="19"/>
      <c r="AK838272" s="19"/>
      <c r="AL838272" s="19"/>
      <c r="AM838272" s="19"/>
      <c r="AN838272" s="19"/>
      <c r="AO838272" s="19"/>
      <c r="AP838272"/>
    </row>
    <row r="838273" spans="1:42" s="116" customFormat="1" x14ac:dyDescent="0.3">
      <c r="A838273"/>
      <c r="B838273"/>
      <c r="C838273"/>
      <c r="D838273"/>
      <c r="E838273"/>
      <c r="F838273"/>
      <c r="G838273"/>
      <c r="H838273"/>
      <c r="I838273"/>
      <c r="J838273"/>
      <c r="K838273"/>
      <c r="L838273"/>
      <c r="M838273" s="115"/>
      <c r="N838273" s="115"/>
      <c r="O838273"/>
      <c r="P838273"/>
      <c r="Q838273"/>
      <c r="R838273" s="19"/>
      <c r="S838273" s="19"/>
      <c r="T838273"/>
      <c r="U838273" s="113"/>
      <c r="V838273" s="19"/>
      <c r="W838273" s="19"/>
      <c r="X838273" s="19"/>
      <c r="Y838273" s="19"/>
      <c r="Z838273" s="19"/>
      <c r="AA838273" s="19"/>
      <c r="AB838273" s="19"/>
      <c r="AC838273" s="19"/>
      <c r="AD838273" s="19"/>
      <c r="AE838273" s="19"/>
      <c r="AF838273" s="19"/>
      <c r="AG838273" s="19"/>
      <c r="AH838273" s="19"/>
      <c r="AI838273" s="19"/>
      <c r="AJ838273" s="19"/>
      <c r="AK838273" s="19"/>
      <c r="AL838273" s="19"/>
      <c r="AM838273" s="19"/>
      <c r="AN838273" s="19"/>
      <c r="AO838273" s="19"/>
      <c r="AP838273"/>
    </row>
    <row r="838274" spans="1:42" s="116" customFormat="1" x14ac:dyDescent="0.3">
      <c r="A838274"/>
      <c r="B838274"/>
      <c r="C838274"/>
      <c r="D838274"/>
      <c r="E838274"/>
      <c r="F838274"/>
      <c r="G838274"/>
      <c r="H838274"/>
      <c r="I838274"/>
      <c r="J838274"/>
      <c r="K838274"/>
      <c r="L838274"/>
      <c r="M838274" s="115"/>
      <c r="N838274" s="115"/>
      <c r="O838274"/>
      <c r="P838274"/>
      <c r="Q838274"/>
      <c r="R838274" s="19"/>
      <c r="S838274" s="19"/>
      <c r="T838274"/>
      <c r="U838274" s="113"/>
      <c r="V838274" s="19"/>
      <c r="W838274" s="19"/>
      <c r="X838274" s="19"/>
      <c r="Y838274" s="19"/>
      <c r="Z838274" s="19"/>
      <c r="AA838274" s="19"/>
      <c r="AB838274" s="19"/>
      <c r="AC838274" s="19"/>
      <c r="AD838274" s="19"/>
      <c r="AE838274" s="19"/>
      <c r="AF838274" s="19"/>
      <c r="AG838274" s="19"/>
      <c r="AH838274" s="19"/>
      <c r="AI838274" s="19"/>
      <c r="AJ838274" s="19"/>
      <c r="AK838274" s="19"/>
      <c r="AL838274" s="19"/>
      <c r="AM838274" s="19"/>
      <c r="AN838274" s="19"/>
      <c r="AO838274" s="19"/>
      <c r="AP838274"/>
    </row>
    <row r="838275" spans="1:42" s="116" customFormat="1" x14ac:dyDescent="0.3">
      <c r="A838275"/>
      <c r="B838275"/>
      <c r="C838275"/>
      <c r="D838275"/>
      <c r="E838275"/>
      <c r="F838275"/>
      <c r="G838275"/>
      <c r="H838275"/>
      <c r="I838275"/>
      <c r="J838275"/>
      <c r="K838275"/>
      <c r="L838275"/>
      <c r="M838275" s="115"/>
      <c r="N838275" s="115"/>
      <c r="O838275"/>
      <c r="P838275"/>
      <c r="Q838275"/>
      <c r="R838275" s="19"/>
      <c r="S838275" s="19"/>
      <c r="T838275"/>
      <c r="U838275" s="113"/>
      <c r="V838275" s="19"/>
      <c r="W838275" s="19"/>
      <c r="X838275" s="19"/>
      <c r="Y838275" s="19"/>
      <c r="Z838275" s="19"/>
      <c r="AA838275" s="19"/>
      <c r="AB838275" s="19"/>
      <c r="AC838275" s="19"/>
      <c r="AD838275" s="19"/>
      <c r="AE838275" s="19"/>
      <c r="AF838275" s="19"/>
      <c r="AG838275" s="19"/>
      <c r="AH838275" s="19"/>
      <c r="AI838275" s="19"/>
      <c r="AJ838275" s="19"/>
      <c r="AK838275" s="19"/>
      <c r="AL838275" s="19"/>
      <c r="AM838275" s="19"/>
      <c r="AN838275" s="19"/>
      <c r="AO838275" s="19"/>
      <c r="AP838275"/>
    </row>
    <row r="838276" spans="1:42" s="116" customFormat="1" x14ac:dyDescent="0.3">
      <c r="A838276"/>
      <c r="B838276"/>
      <c r="C838276"/>
      <c r="D838276"/>
      <c r="E838276"/>
      <c r="F838276"/>
      <c r="G838276"/>
      <c r="H838276"/>
      <c r="I838276"/>
      <c r="J838276"/>
      <c r="K838276"/>
      <c r="L838276"/>
      <c r="M838276" s="115"/>
      <c r="N838276" s="115"/>
      <c r="O838276"/>
      <c r="P838276"/>
      <c r="Q838276"/>
      <c r="R838276" s="19"/>
      <c r="S838276" s="19"/>
      <c r="T838276"/>
      <c r="U838276" s="113"/>
      <c r="V838276" s="19"/>
      <c r="W838276" s="19"/>
      <c r="X838276" s="19"/>
      <c r="Y838276" s="19"/>
      <c r="Z838276" s="19"/>
      <c r="AA838276" s="19"/>
      <c r="AB838276" s="19"/>
      <c r="AC838276" s="19"/>
      <c r="AD838276" s="19"/>
      <c r="AE838276" s="19"/>
      <c r="AF838276" s="19"/>
      <c r="AG838276" s="19"/>
      <c r="AH838276" s="19"/>
      <c r="AI838276" s="19"/>
      <c r="AJ838276" s="19"/>
      <c r="AK838276" s="19"/>
      <c r="AL838276" s="19"/>
      <c r="AM838276" s="19"/>
      <c r="AN838276" s="19"/>
      <c r="AO838276" s="19"/>
      <c r="AP838276"/>
    </row>
    <row r="838277" spans="1:42" s="116" customFormat="1" x14ac:dyDescent="0.3">
      <c r="A838277"/>
      <c r="B838277"/>
      <c r="C838277"/>
      <c r="D838277"/>
      <c r="E838277"/>
      <c r="F838277"/>
      <c r="G838277"/>
      <c r="H838277"/>
      <c r="I838277"/>
      <c r="J838277"/>
      <c r="K838277"/>
      <c r="L838277"/>
      <c r="M838277" s="115"/>
      <c r="N838277" s="115"/>
      <c r="O838277"/>
      <c r="P838277"/>
      <c r="Q838277"/>
      <c r="R838277" s="19"/>
      <c r="S838277" s="19"/>
      <c r="T838277"/>
      <c r="U838277" s="113"/>
      <c r="V838277" s="19"/>
      <c r="W838277" s="19"/>
      <c r="X838277" s="19"/>
      <c r="Y838277" s="19"/>
      <c r="Z838277" s="19"/>
      <c r="AA838277" s="19"/>
      <c r="AB838277" s="19"/>
      <c r="AC838277" s="19"/>
      <c r="AD838277" s="19"/>
      <c r="AE838277" s="19"/>
      <c r="AF838277" s="19"/>
      <c r="AG838277" s="19"/>
      <c r="AH838277" s="19"/>
      <c r="AI838277" s="19"/>
      <c r="AJ838277" s="19"/>
      <c r="AK838277" s="19"/>
      <c r="AL838277" s="19"/>
      <c r="AM838277" s="19"/>
      <c r="AN838277" s="19"/>
      <c r="AO838277" s="19"/>
      <c r="AP838277"/>
    </row>
    <row r="838278" spans="1:42" s="116" customFormat="1" x14ac:dyDescent="0.3">
      <c r="A838278"/>
      <c r="B838278"/>
      <c r="C838278"/>
      <c r="D838278"/>
      <c r="E838278"/>
      <c r="F838278"/>
      <c r="G838278"/>
      <c r="H838278"/>
      <c r="I838278"/>
      <c r="J838278"/>
      <c r="K838278"/>
      <c r="L838278"/>
      <c r="M838278" s="115"/>
      <c r="N838278" s="115"/>
      <c r="O838278"/>
      <c r="P838278"/>
      <c r="Q838278"/>
      <c r="R838278" s="19"/>
      <c r="S838278" s="19"/>
      <c r="T838278"/>
      <c r="U838278" s="113"/>
      <c r="V838278" s="19"/>
      <c r="W838278" s="19"/>
      <c r="X838278" s="19"/>
      <c r="Y838278" s="19"/>
      <c r="Z838278" s="19"/>
      <c r="AA838278" s="19"/>
      <c r="AB838278" s="19"/>
      <c r="AC838278" s="19"/>
      <c r="AD838278" s="19"/>
      <c r="AE838278" s="19"/>
      <c r="AF838278" s="19"/>
      <c r="AG838278" s="19"/>
      <c r="AH838278" s="19"/>
      <c r="AI838278" s="19"/>
      <c r="AJ838278" s="19"/>
      <c r="AK838278" s="19"/>
      <c r="AL838278" s="19"/>
      <c r="AM838278" s="19"/>
      <c r="AN838278" s="19"/>
      <c r="AO838278" s="19"/>
      <c r="AP838278"/>
    </row>
    <row r="838279" spans="1:42" s="116" customFormat="1" x14ac:dyDescent="0.3">
      <c r="A838279"/>
      <c r="B838279"/>
      <c r="C838279"/>
      <c r="D838279"/>
      <c r="E838279"/>
      <c r="F838279"/>
      <c r="G838279"/>
      <c r="H838279"/>
      <c r="I838279"/>
      <c r="J838279"/>
      <c r="K838279"/>
      <c r="L838279"/>
      <c r="M838279" s="115"/>
      <c r="N838279" s="115"/>
      <c r="O838279"/>
      <c r="P838279"/>
      <c r="Q838279"/>
      <c r="R838279" s="19"/>
      <c r="S838279" s="19"/>
      <c r="T838279"/>
      <c r="U838279" s="113"/>
      <c r="V838279" s="19"/>
      <c r="W838279" s="19"/>
      <c r="X838279" s="19"/>
      <c r="Y838279" s="19"/>
      <c r="Z838279" s="19"/>
      <c r="AA838279" s="19"/>
      <c r="AB838279" s="19"/>
      <c r="AC838279" s="19"/>
      <c r="AD838279" s="19"/>
      <c r="AE838279" s="19"/>
      <c r="AF838279" s="19"/>
      <c r="AG838279" s="19"/>
      <c r="AH838279" s="19"/>
      <c r="AI838279" s="19"/>
      <c r="AJ838279" s="19"/>
      <c r="AK838279" s="19"/>
      <c r="AL838279" s="19"/>
      <c r="AM838279" s="19"/>
      <c r="AN838279" s="19"/>
      <c r="AO838279" s="19"/>
      <c r="AP838279"/>
    </row>
    <row r="838280" spans="1:42" s="116" customFormat="1" x14ac:dyDescent="0.3">
      <c r="A838280"/>
      <c r="B838280"/>
      <c r="C838280"/>
      <c r="D838280"/>
      <c r="E838280"/>
      <c r="F838280"/>
      <c r="G838280"/>
      <c r="H838280"/>
      <c r="I838280"/>
      <c r="J838280"/>
      <c r="K838280"/>
      <c r="L838280"/>
      <c r="M838280" s="115"/>
      <c r="N838280" s="115"/>
      <c r="O838280"/>
      <c r="P838280"/>
      <c r="Q838280"/>
      <c r="R838280" s="19"/>
      <c r="S838280" s="19"/>
      <c r="T838280"/>
      <c r="U838280" s="113"/>
      <c r="V838280" s="19"/>
      <c r="W838280" s="19"/>
      <c r="X838280" s="19"/>
      <c r="Y838280" s="19"/>
      <c r="Z838280" s="19"/>
      <c r="AA838280" s="19"/>
      <c r="AB838280" s="19"/>
      <c r="AC838280" s="19"/>
      <c r="AD838280" s="19"/>
      <c r="AE838280" s="19"/>
      <c r="AF838280" s="19"/>
      <c r="AG838280" s="19"/>
      <c r="AH838280" s="19"/>
      <c r="AI838280" s="19"/>
      <c r="AJ838280" s="19"/>
      <c r="AK838280" s="19"/>
      <c r="AL838280" s="19"/>
      <c r="AM838280" s="19"/>
      <c r="AN838280" s="19"/>
      <c r="AO838280" s="19"/>
      <c r="AP838280"/>
    </row>
    <row r="838281" spans="1:42" s="116" customFormat="1" x14ac:dyDescent="0.3">
      <c r="A838281"/>
      <c r="B838281"/>
      <c r="C838281"/>
      <c r="D838281"/>
      <c r="E838281"/>
      <c r="F838281"/>
      <c r="G838281"/>
      <c r="H838281"/>
      <c r="I838281"/>
      <c r="J838281"/>
      <c r="K838281"/>
      <c r="L838281"/>
      <c r="M838281" s="115"/>
      <c r="N838281" s="115"/>
      <c r="O838281"/>
      <c r="P838281"/>
      <c r="Q838281"/>
      <c r="R838281" s="19"/>
      <c r="S838281" s="19"/>
      <c r="T838281"/>
      <c r="U838281" s="113"/>
      <c r="V838281" s="19"/>
      <c r="W838281" s="19"/>
      <c r="X838281" s="19"/>
      <c r="Y838281" s="19"/>
      <c r="Z838281" s="19"/>
      <c r="AA838281" s="19"/>
      <c r="AB838281" s="19"/>
      <c r="AC838281" s="19"/>
      <c r="AD838281" s="19"/>
      <c r="AE838281" s="19"/>
      <c r="AF838281" s="19"/>
      <c r="AG838281" s="19"/>
      <c r="AH838281" s="19"/>
      <c r="AI838281" s="19"/>
      <c r="AJ838281" s="19"/>
      <c r="AK838281" s="19"/>
      <c r="AL838281" s="19"/>
      <c r="AM838281" s="19"/>
      <c r="AN838281" s="19"/>
      <c r="AO838281" s="19"/>
      <c r="AP838281"/>
    </row>
    <row r="838282" spans="1:42" s="116" customFormat="1" x14ac:dyDescent="0.3">
      <c r="A838282"/>
      <c r="B838282"/>
      <c r="C838282"/>
      <c r="D838282"/>
      <c r="E838282"/>
      <c r="F838282"/>
      <c r="G838282"/>
      <c r="H838282"/>
      <c r="I838282"/>
      <c r="J838282"/>
      <c r="K838282"/>
      <c r="L838282"/>
      <c r="M838282" s="115"/>
      <c r="N838282" s="115"/>
      <c r="O838282"/>
      <c r="P838282"/>
      <c r="Q838282"/>
      <c r="R838282" s="19"/>
      <c r="S838282" s="19"/>
      <c r="T838282"/>
      <c r="U838282" s="113"/>
      <c r="V838282" s="19"/>
      <c r="W838282" s="19"/>
      <c r="X838282" s="19"/>
      <c r="Y838282" s="19"/>
      <c r="Z838282" s="19"/>
      <c r="AA838282" s="19"/>
      <c r="AB838282" s="19"/>
      <c r="AC838282" s="19"/>
      <c r="AD838282" s="19"/>
      <c r="AE838282" s="19"/>
      <c r="AF838282" s="19"/>
      <c r="AG838282" s="19"/>
      <c r="AH838282" s="19"/>
      <c r="AI838282" s="19"/>
      <c r="AJ838282" s="19"/>
      <c r="AK838282" s="19"/>
      <c r="AL838282" s="19"/>
      <c r="AM838282" s="19"/>
      <c r="AN838282" s="19"/>
      <c r="AO838282" s="19"/>
      <c r="AP838282"/>
    </row>
    <row r="838283" spans="1:42" s="116" customFormat="1" x14ac:dyDescent="0.3">
      <c r="A838283"/>
      <c r="B838283"/>
      <c r="C838283"/>
      <c r="D838283"/>
      <c r="E838283"/>
      <c r="F838283"/>
      <c r="G838283"/>
      <c r="H838283"/>
      <c r="I838283"/>
      <c r="J838283"/>
      <c r="K838283"/>
      <c r="L838283"/>
      <c r="M838283" s="115"/>
      <c r="N838283" s="115"/>
      <c r="O838283"/>
      <c r="P838283"/>
      <c r="Q838283"/>
      <c r="R838283" s="19"/>
      <c r="S838283" s="19"/>
      <c r="T838283"/>
      <c r="U838283" s="113"/>
      <c r="V838283" s="19"/>
      <c r="W838283" s="19"/>
      <c r="X838283" s="19"/>
      <c r="Y838283" s="19"/>
      <c r="Z838283" s="19"/>
      <c r="AA838283" s="19"/>
      <c r="AB838283" s="19"/>
      <c r="AC838283" s="19"/>
      <c r="AD838283" s="19"/>
      <c r="AE838283" s="19"/>
      <c r="AF838283" s="19"/>
      <c r="AG838283" s="19"/>
      <c r="AH838283" s="19"/>
      <c r="AI838283" s="19"/>
      <c r="AJ838283" s="19"/>
      <c r="AK838283" s="19"/>
      <c r="AL838283" s="19"/>
      <c r="AM838283" s="19"/>
      <c r="AN838283" s="19"/>
      <c r="AO838283" s="19"/>
      <c r="AP838283"/>
    </row>
    <row r="838284" spans="1:42" s="116" customFormat="1" x14ac:dyDescent="0.3">
      <c r="A838284"/>
      <c r="B838284"/>
      <c r="C838284"/>
      <c r="D838284"/>
      <c r="E838284"/>
      <c r="F838284"/>
      <c r="G838284"/>
      <c r="H838284"/>
      <c r="I838284"/>
      <c r="J838284"/>
      <c r="K838284"/>
      <c r="L838284"/>
      <c r="M838284" s="115"/>
      <c r="N838284" s="115"/>
      <c r="O838284"/>
      <c r="P838284"/>
      <c r="Q838284"/>
      <c r="R838284" s="19"/>
      <c r="S838284" s="19"/>
      <c r="T838284"/>
      <c r="U838284" s="113"/>
      <c r="V838284" s="19"/>
      <c r="W838284" s="19"/>
      <c r="X838284" s="19"/>
      <c r="Y838284" s="19"/>
      <c r="Z838284" s="19"/>
      <c r="AA838284" s="19"/>
      <c r="AB838284" s="19"/>
      <c r="AC838284" s="19"/>
      <c r="AD838284" s="19"/>
      <c r="AE838284" s="19"/>
      <c r="AF838284" s="19"/>
      <c r="AG838284" s="19"/>
      <c r="AH838284" s="19"/>
      <c r="AI838284" s="19"/>
      <c r="AJ838284" s="19"/>
      <c r="AK838284" s="19"/>
      <c r="AL838284" s="19"/>
      <c r="AM838284" s="19"/>
      <c r="AN838284" s="19"/>
      <c r="AO838284" s="19"/>
      <c r="AP838284"/>
    </row>
    <row r="838285" spans="1:42" s="116" customFormat="1" x14ac:dyDescent="0.3">
      <c r="A838285"/>
      <c r="B838285"/>
      <c r="C838285"/>
      <c r="D838285"/>
      <c r="E838285"/>
      <c r="F838285"/>
      <c r="G838285"/>
      <c r="H838285"/>
      <c r="I838285"/>
      <c r="J838285"/>
      <c r="K838285"/>
      <c r="L838285"/>
      <c r="M838285" s="115"/>
      <c r="N838285" s="115"/>
      <c r="O838285"/>
      <c r="P838285"/>
      <c r="Q838285"/>
      <c r="R838285" s="19"/>
      <c r="S838285" s="19"/>
      <c r="T838285"/>
      <c r="U838285" s="113"/>
      <c r="V838285" s="19"/>
      <c r="W838285" s="19"/>
      <c r="X838285" s="19"/>
      <c r="Y838285" s="19"/>
      <c r="Z838285" s="19"/>
      <c r="AA838285" s="19"/>
      <c r="AB838285" s="19"/>
      <c r="AC838285" s="19"/>
      <c r="AD838285" s="19"/>
      <c r="AE838285" s="19"/>
      <c r="AF838285" s="19"/>
      <c r="AG838285" s="19"/>
      <c r="AH838285" s="19"/>
      <c r="AI838285" s="19"/>
      <c r="AJ838285" s="19"/>
      <c r="AK838285" s="19"/>
      <c r="AL838285" s="19"/>
      <c r="AM838285" s="19"/>
      <c r="AN838285" s="19"/>
      <c r="AO838285" s="19"/>
      <c r="AP838285"/>
    </row>
    <row r="838286" spans="1:42" s="116" customFormat="1" x14ac:dyDescent="0.3">
      <c r="A838286"/>
      <c r="B838286"/>
      <c r="C838286"/>
      <c r="D838286"/>
      <c r="E838286"/>
      <c r="F838286"/>
      <c r="G838286"/>
      <c r="H838286"/>
      <c r="I838286"/>
      <c r="J838286"/>
      <c r="K838286"/>
      <c r="L838286"/>
      <c r="M838286" s="115"/>
      <c r="N838286" s="115"/>
      <c r="O838286"/>
      <c r="P838286"/>
      <c r="Q838286"/>
      <c r="R838286" s="19"/>
      <c r="S838286" s="19"/>
      <c r="T838286"/>
      <c r="U838286" s="113"/>
      <c r="V838286" s="19"/>
      <c r="W838286" s="19"/>
      <c r="X838286" s="19"/>
      <c r="Y838286" s="19"/>
      <c r="Z838286" s="19"/>
      <c r="AA838286" s="19"/>
      <c r="AB838286" s="19"/>
      <c r="AC838286" s="19"/>
      <c r="AD838286" s="19"/>
      <c r="AE838286" s="19"/>
      <c r="AF838286" s="19"/>
      <c r="AG838286" s="19"/>
      <c r="AH838286" s="19"/>
      <c r="AI838286" s="19"/>
      <c r="AJ838286" s="19"/>
      <c r="AK838286" s="19"/>
      <c r="AL838286" s="19"/>
      <c r="AM838286" s="19"/>
      <c r="AN838286" s="19"/>
      <c r="AO838286" s="19"/>
      <c r="AP838286"/>
    </row>
    <row r="838287" spans="1:42" s="116" customFormat="1" x14ac:dyDescent="0.3">
      <c r="A838287"/>
      <c r="B838287"/>
      <c r="C838287"/>
      <c r="D838287"/>
      <c r="E838287"/>
      <c r="F838287"/>
      <c r="G838287"/>
      <c r="H838287"/>
      <c r="I838287"/>
      <c r="J838287"/>
      <c r="K838287"/>
      <c r="L838287"/>
      <c r="M838287" s="115"/>
      <c r="N838287" s="115"/>
      <c r="O838287"/>
      <c r="P838287"/>
      <c r="Q838287"/>
      <c r="R838287" s="19"/>
      <c r="S838287" s="19"/>
      <c r="T838287"/>
      <c r="U838287" s="113"/>
      <c r="V838287" s="19"/>
      <c r="W838287" s="19"/>
      <c r="X838287" s="19"/>
      <c r="Y838287" s="19"/>
      <c r="Z838287" s="19"/>
      <c r="AA838287" s="19"/>
      <c r="AB838287" s="19"/>
      <c r="AC838287" s="19"/>
      <c r="AD838287" s="19"/>
      <c r="AE838287" s="19"/>
      <c r="AF838287" s="19"/>
      <c r="AG838287" s="19"/>
      <c r="AH838287" s="19"/>
      <c r="AI838287" s="19"/>
      <c r="AJ838287" s="19"/>
      <c r="AK838287" s="19"/>
      <c r="AL838287" s="19"/>
      <c r="AM838287" s="19"/>
      <c r="AN838287" s="19"/>
      <c r="AO838287" s="19"/>
      <c r="AP838287"/>
    </row>
    <row r="838288" spans="1:42" s="116" customFormat="1" x14ac:dyDescent="0.3">
      <c r="A838288"/>
      <c r="B838288"/>
      <c r="C838288"/>
      <c r="D838288"/>
      <c r="E838288"/>
      <c r="F838288"/>
      <c r="G838288"/>
      <c r="H838288"/>
      <c r="I838288"/>
      <c r="J838288"/>
      <c r="K838288"/>
      <c r="L838288"/>
      <c r="M838288" s="115"/>
      <c r="N838288" s="115"/>
      <c r="O838288"/>
      <c r="P838288"/>
      <c r="Q838288"/>
      <c r="R838288" s="19"/>
      <c r="S838288" s="19"/>
      <c r="T838288"/>
      <c r="U838288" s="113"/>
      <c r="V838288" s="19"/>
      <c r="W838288" s="19"/>
      <c r="X838288" s="19"/>
      <c r="Y838288" s="19"/>
      <c r="Z838288" s="19"/>
      <c r="AA838288" s="19"/>
      <c r="AB838288" s="19"/>
      <c r="AC838288" s="19"/>
      <c r="AD838288" s="19"/>
      <c r="AE838288" s="19"/>
      <c r="AF838288" s="19"/>
      <c r="AG838288" s="19"/>
      <c r="AH838288" s="19"/>
      <c r="AI838288" s="19"/>
      <c r="AJ838288" s="19"/>
      <c r="AK838288" s="19"/>
      <c r="AL838288" s="19"/>
      <c r="AM838288" s="19"/>
      <c r="AN838288" s="19"/>
      <c r="AO838288" s="19"/>
      <c r="AP838288"/>
    </row>
    <row r="838289" spans="1:42" s="116" customFormat="1" x14ac:dyDescent="0.3">
      <c r="A838289"/>
      <c r="B838289"/>
      <c r="C838289"/>
      <c r="D838289"/>
      <c r="E838289"/>
      <c r="F838289"/>
      <c r="G838289"/>
      <c r="H838289"/>
      <c r="I838289"/>
      <c r="J838289"/>
      <c r="K838289"/>
      <c r="L838289"/>
      <c r="M838289" s="115"/>
      <c r="N838289" s="115"/>
      <c r="O838289"/>
      <c r="P838289"/>
      <c r="Q838289"/>
      <c r="R838289" s="19"/>
      <c r="S838289" s="19"/>
      <c r="T838289"/>
      <c r="U838289" s="113"/>
      <c r="V838289" s="19"/>
      <c r="W838289" s="19"/>
      <c r="X838289" s="19"/>
      <c r="Y838289" s="19"/>
      <c r="Z838289" s="19"/>
      <c r="AA838289" s="19"/>
      <c r="AB838289" s="19"/>
      <c r="AC838289" s="19"/>
      <c r="AD838289" s="19"/>
      <c r="AE838289" s="19"/>
      <c r="AF838289" s="19"/>
      <c r="AG838289" s="19"/>
      <c r="AH838289" s="19"/>
      <c r="AI838289" s="19"/>
      <c r="AJ838289" s="19"/>
      <c r="AK838289" s="19"/>
      <c r="AL838289" s="19"/>
      <c r="AM838289" s="19"/>
      <c r="AN838289" s="19"/>
      <c r="AO838289" s="19"/>
      <c r="AP838289"/>
    </row>
    <row r="838290" spans="1:42" s="116" customFormat="1" x14ac:dyDescent="0.3">
      <c r="A838290"/>
      <c r="B838290"/>
      <c r="C838290"/>
      <c r="D838290"/>
      <c r="E838290"/>
      <c r="F838290"/>
      <c r="G838290"/>
      <c r="H838290"/>
      <c r="I838290"/>
      <c r="J838290"/>
      <c r="K838290"/>
      <c r="L838290"/>
      <c r="M838290" s="115"/>
      <c r="N838290" s="115"/>
      <c r="O838290"/>
      <c r="P838290"/>
      <c r="Q838290"/>
      <c r="R838290" s="19"/>
      <c r="S838290" s="19"/>
      <c r="T838290"/>
      <c r="U838290" s="113"/>
      <c r="V838290" s="19"/>
      <c r="W838290" s="19"/>
      <c r="X838290" s="19"/>
      <c r="Y838290" s="19"/>
      <c r="Z838290" s="19"/>
      <c r="AA838290" s="19"/>
      <c r="AB838290" s="19"/>
      <c r="AC838290" s="19"/>
      <c r="AD838290" s="19"/>
      <c r="AE838290" s="19"/>
      <c r="AF838290" s="19"/>
      <c r="AG838290" s="19"/>
      <c r="AH838290" s="19"/>
      <c r="AI838290" s="19"/>
      <c r="AJ838290" s="19"/>
      <c r="AK838290" s="19"/>
      <c r="AL838290" s="19"/>
      <c r="AM838290" s="19"/>
      <c r="AN838290" s="19"/>
      <c r="AO838290" s="19"/>
      <c r="AP838290"/>
    </row>
    <row r="838291" spans="1:42" s="116" customFormat="1" x14ac:dyDescent="0.3">
      <c r="A838291"/>
      <c r="B838291"/>
      <c r="C838291"/>
      <c r="D838291"/>
      <c r="E838291"/>
      <c r="F838291"/>
      <c r="G838291"/>
      <c r="H838291"/>
      <c r="I838291"/>
      <c r="J838291"/>
      <c r="K838291"/>
      <c r="L838291"/>
      <c r="M838291" s="115"/>
      <c r="N838291" s="115"/>
      <c r="O838291"/>
      <c r="P838291"/>
      <c r="Q838291"/>
      <c r="R838291" s="19"/>
      <c r="S838291" s="19"/>
      <c r="T838291"/>
      <c r="U838291" s="113"/>
      <c r="V838291" s="19"/>
      <c r="W838291" s="19"/>
      <c r="X838291" s="19"/>
      <c r="Y838291" s="19"/>
      <c r="Z838291" s="19"/>
      <c r="AA838291" s="19"/>
      <c r="AB838291" s="19"/>
      <c r="AC838291" s="19"/>
      <c r="AD838291" s="19"/>
      <c r="AE838291" s="19"/>
      <c r="AF838291" s="19"/>
      <c r="AG838291" s="19"/>
      <c r="AH838291" s="19"/>
      <c r="AI838291" s="19"/>
      <c r="AJ838291" s="19"/>
      <c r="AK838291" s="19"/>
      <c r="AL838291" s="19"/>
      <c r="AM838291" s="19"/>
      <c r="AN838291" s="19"/>
      <c r="AO838291" s="19"/>
      <c r="AP838291"/>
    </row>
    <row r="838292" spans="1:42" s="116" customFormat="1" x14ac:dyDescent="0.3">
      <c r="A838292"/>
      <c r="B838292"/>
      <c r="C838292"/>
      <c r="D838292"/>
      <c r="E838292"/>
      <c r="F838292"/>
      <c r="G838292"/>
      <c r="H838292"/>
      <c r="I838292"/>
      <c r="J838292"/>
      <c r="K838292"/>
      <c r="L838292"/>
      <c r="M838292" s="115"/>
      <c r="N838292" s="115"/>
      <c r="O838292"/>
      <c r="P838292"/>
      <c r="Q838292"/>
      <c r="R838292" s="19"/>
      <c r="S838292" s="19"/>
      <c r="T838292"/>
      <c r="U838292" s="113"/>
      <c r="V838292" s="19"/>
      <c r="W838292" s="19"/>
      <c r="X838292" s="19"/>
      <c r="Y838292" s="19"/>
      <c r="Z838292" s="19"/>
      <c r="AA838292" s="19"/>
      <c r="AB838292" s="19"/>
      <c r="AC838292" s="19"/>
      <c r="AD838292" s="19"/>
      <c r="AE838292" s="19"/>
      <c r="AF838292" s="19"/>
      <c r="AG838292" s="19"/>
      <c r="AH838292" s="19"/>
      <c r="AI838292" s="19"/>
      <c r="AJ838292" s="19"/>
      <c r="AK838292" s="19"/>
      <c r="AL838292" s="19"/>
      <c r="AM838292" s="19"/>
      <c r="AN838292" s="19"/>
      <c r="AO838292" s="19"/>
      <c r="AP838292"/>
    </row>
    <row r="838293" spans="1:42" s="116" customFormat="1" x14ac:dyDescent="0.3">
      <c r="A838293"/>
      <c r="B838293"/>
      <c r="C838293"/>
      <c r="D838293"/>
      <c r="E838293"/>
      <c r="F838293"/>
      <c r="G838293"/>
      <c r="H838293"/>
      <c r="I838293"/>
      <c r="J838293"/>
      <c r="K838293"/>
      <c r="L838293"/>
      <c r="M838293" s="115"/>
      <c r="N838293" s="115"/>
      <c r="O838293"/>
      <c r="P838293"/>
      <c r="Q838293"/>
      <c r="R838293" s="19"/>
      <c r="S838293" s="19"/>
      <c r="T838293"/>
      <c r="U838293" s="113"/>
      <c r="V838293" s="19"/>
      <c r="W838293" s="19"/>
      <c r="X838293" s="19"/>
      <c r="Y838293" s="19"/>
      <c r="Z838293" s="19"/>
      <c r="AA838293" s="19"/>
      <c r="AB838293" s="19"/>
      <c r="AC838293" s="19"/>
      <c r="AD838293" s="19"/>
      <c r="AE838293" s="19"/>
      <c r="AF838293" s="19"/>
      <c r="AG838293" s="19"/>
      <c r="AH838293" s="19"/>
      <c r="AI838293" s="19"/>
      <c r="AJ838293" s="19"/>
      <c r="AK838293" s="19"/>
      <c r="AL838293" s="19"/>
      <c r="AM838293" s="19"/>
      <c r="AN838293" s="19"/>
      <c r="AO838293" s="19"/>
      <c r="AP838293"/>
    </row>
    <row r="838294" spans="1:42" s="116" customFormat="1" x14ac:dyDescent="0.3">
      <c r="A838294"/>
      <c r="B838294"/>
      <c r="C838294"/>
      <c r="D838294"/>
      <c r="E838294"/>
      <c r="F838294"/>
      <c r="G838294"/>
      <c r="H838294"/>
      <c r="I838294"/>
      <c r="J838294"/>
      <c r="K838294"/>
      <c r="L838294"/>
      <c r="M838294" s="115"/>
      <c r="N838294" s="115"/>
      <c r="O838294"/>
      <c r="P838294"/>
      <c r="Q838294"/>
      <c r="R838294" s="19"/>
      <c r="S838294" s="19"/>
      <c r="T838294"/>
      <c r="U838294" s="113"/>
      <c r="V838294" s="19"/>
      <c r="W838294" s="19"/>
      <c r="X838294" s="19"/>
      <c r="Y838294" s="19"/>
      <c r="Z838294" s="19"/>
      <c r="AA838294" s="19"/>
      <c r="AB838294" s="19"/>
      <c r="AC838294" s="19"/>
      <c r="AD838294" s="19"/>
      <c r="AE838294" s="19"/>
      <c r="AF838294" s="19"/>
      <c r="AG838294" s="19"/>
      <c r="AH838294" s="19"/>
      <c r="AI838294" s="19"/>
      <c r="AJ838294" s="19"/>
      <c r="AK838294" s="19"/>
      <c r="AL838294" s="19"/>
      <c r="AM838294" s="19"/>
      <c r="AN838294" s="19"/>
      <c r="AO838294" s="19"/>
      <c r="AP838294"/>
    </row>
    <row r="838295" spans="1:42" s="116" customFormat="1" x14ac:dyDescent="0.3">
      <c r="A838295"/>
      <c r="B838295"/>
      <c r="C838295"/>
      <c r="D838295"/>
      <c r="E838295"/>
      <c r="F838295"/>
      <c r="G838295"/>
      <c r="H838295"/>
      <c r="I838295"/>
      <c r="J838295"/>
      <c r="K838295"/>
      <c r="L838295"/>
      <c r="M838295" s="115"/>
      <c r="N838295" s="115"/>
      <c r="O838295"/>
      <c r="P838295"/>
      <c r="Q838295"/>
      <c r="R838295" s="19"/>
      <c r="S838295" s="19"/>
      <c r="T838295"/>
      <c r="U838295" s="113"/>
      <c r="V838295" s="19"/>
      <c r="W838295" s="19"/>
      <c r="X838295" s="19"/>
      <c r="Y838295" s="19"/>
      <c r="Z838295" s="19"/>
      <c r="AA838295" s="19"/>
      <c r="AB838295" s="19"/>
      <c r="AC838295" s="19"/>
      <c r="AD838295" s="19"/>
      <c r="AE838295" s="19"/>
      <c r="AF838295" s="19"/>
      <c r="AG838295" s="19"/>
      <c r="AH838295" s="19"/>
      <c r="AI838295" s="19"/>
      <c r="AJ838295" s="19"/>
      <c r="AK838295" s="19"/>
      <c r="AL838295" s="19"/>
      <c r="AM838295" s="19"/>
      <c r="AN838295" s="19"/>
      <c r="AO838295" s="19"/>
      <c r="AP838295"/>
    </row>
    <row r="838296" spans="1:42" s="116" customFormat="1" x14ac:dyDescent="0.3">
      <c r="A838296"/>
      <c r="B838296"/>
      <c r="C838296"/>
      <c r="D838296"/>
      <c r="E838296"/>
      <c r="F838296"/>
      <c r="G838296"/>
      <c r="H838296"/>
      <c r="I838296"/>
      <c r="J838296"/>
      <c r="K838296"/>
      <c r="L838296"/>
      <c r="M838296" s="115"/>
      <c r="N838296" s="115"/>
      <c r="O838296"/>
      <c r="P838296"/>
      <c r="Q838296"/>
      <c r="R838296" s="19"/>
      <c r="S838296" s="19"/>
      <c r="T838296"/>
      <c r="U838296" s="113"/>
      <c r="V838296" s="19"/>
      <c r="W838296" s="19"/>
      <c r="X838296" s="19"/>
      <c r="Y838296" s="19"/>
      <c r="Z838296" s="19"/>
      <c r="AA838296" s="19"/>
      <c r="AB838296" s="19"/>
      <c r="AC838296" s="19"/>
      <c r="AD838296" s="19"/>
      <c r="AE838296" s="19"/>
      <c r="AF838296" s="19"/>
      <c r="AG838296" s="19"/>
      <c r="AH838296" s="19"/>
      <c r="AI838296" s="19"/>
      <c r="AJ838296" s="19"/>
      <c r="AK838296" s="19"/>
      <c r="AL838296" s="19"/>
      <c r="AM838296" s="19"/>
      <c r="AN838296" s="19"/>
      <c r="AO838296" s="19"/>
      <c r="AP838296"/>
    </row>
    <row r="838297" spans="1:42" s="116" customFormat="1" x14ac:dyDescent="0.3">
      <c r="A838297"/>
      <c r="B838297"/>
      <c r="C838297"/>
      <c r="D838297"/>
      <c r="E838297"/>
      <c r="F838297"/>
      <c r="G838297"/>
      <c r="H838297"/>
      <c r="I838297"/>
      <c r="J838297"/>
      <c r="K838297"/>
      <c r="L838297"/>
      <c r="M838297" s="115"/>
      <c r="N838297" s="115"/>
      <c r="O838297"/>
      <c r="P838297"/>
      <c r="Q838297"/>
      <c r="R838297" s="19"/>
      <c r="S838297" s="19"/>
      <c r="T838297"/>
      <c r="U838297" s="113"/>
      <c r="V838297" s="19"/>
      <c r="W838297" s="19"/>
      <c r="X838297" s="19"/>
      <c r="Y838297" s="19"/>
      <c r="Z838297" s="19"/>
      <c r="AA838297" s="19"/>
      <c r="AB838297" s="19"/>
      <c r="AC838297" s="19"/>
      <c r="AD838297" s="19"/>
      <c r="AE838297" s="19"/>
      <c r="AF838297" s="19"/>
      <c r="AG838297" s="19"/>
      <c r="AH838297" s="19"/>
      <c r="AI838297" s="19"/>
      <c r="AJ838297" s="19"/>
      <c r="AK838297" s="19"/>
      <c r="AL838297" s="19"/>
      <c r="AM838297" s="19"/>
      <c r="AN838297" s="19"/>
      <c r="AO838297" s="19"/>
      <c r="AP838297"/>
    </row>
    <row r="838298" spans="1:42" s="116" customFormat="1" x14ac:dyDescent="0.3">
      <c r="A838298"/>
      <c r="B838298"/>
      <c r="C838298"/>
      <c r="D838298"/>
      <c r="E838298"/>
      <c r="F838298"/>
      <c r="G838298"/>
      <c r="H838298"/>
      <c r="I838298"/>
      <c r="J838298"/>
      <c r="K838298"/>
      <c r="L838298"/>
      <c r="M838298" s="115"/>
      <c r="N838298" s="115"/>
      <c r="O838298"/>
      <c r="P838298"/>
      <c r="Q838298"/>
      <c r="R838298" s="19"/>
      <c r="S838298" s="19"/>
      <c r="T838298"/>
      <c r="U838298" s="113"/>
      <c r="V838298" s="19"/>
      <c r="W838298" s="19"/>
      <c r="X838298" s="19"/>
      <c r="Y838298" s="19"/>
      <c r="Z838298" s="19"/>
      <c r="AA838298" s="19"/>
      <c r="AB838298" s="19"/>
      <c r="AC838298" s="19"/>
      <c r="AD838298" s="19"/>
      <c r="AE838298" s="19"/>
      <c r="AF838298" s="19"/>
      <c r="AG838298" s="19"/>
      <c r="AH838298" s="19"/>
      <c r="AI838298" s="19"/>
      <c r="AJ838298" s="19"/>
      <c r="AK838298" s="19"/>
      <c r="AL838298" s="19"/>
      <c r="AM838298" s="19"/>
      <c r="AN838298" s="19"/>
      <c r="AO838298" s="19"/>
      <c r="AP838298"/>
    </row>
    <row r="838299" spans="1:42" s="116" customFormat="1" x14ac:dyDescent="0.3">
      <c r="A838299"/>
      <c r="B838299"/>
      <c r="C838299"/>
      <c r="D838299"/>
      <c r="E838299"/>
      <c r="F838299"/>
      <c r="G838299"/>
      <c r="H838299"/>
      <c r="I838299"/>
      <c r="J838299"/>
      <c r="K838299"/>
      <c r="L838299"/>
      <c r="M838299" s="115"/>
      <c r="N838299" s="115"/>
      <c r="O838299"/>
      <c r="P838299"/>
      <c r="Q838299"/>
      <c r="R838299" s="19"/>
      <c r="S838299" s="19"/>
      <c r="T838299"/>
      <c r="U838299" s="113"/>
      <c r="V838299" s="19"/>
      <c r="W838299" s="19"/>
      <c r="X838299" s="19"/>
      <c r="Y838299" s="19"/>
      <c r="Z838299" s="19"/>
      <c r="AA838299" s="19"/>
      <c r="AB838299" s="19"/>
      <c r="AC838299" s="19"/>
      <c r="AD838299" s="19"/>
      <c r="AE838299" s="19"/>
      <c r="AF838299" s="19"/>
      <c r="AG838299" s="19"/>
      <c r="AH838299" s="19"/>
      <c r="AI838299" s="19"/>
      <c r="AJ838299" s="19"/>
      <c r="AK838299" s="19"/>
      <c r="AL838299" s="19"/>
      <c r="AM838299" s="19"/>
      <c r="AN838299" s="19"/>
      <c r="AO838299" s="19"/>
      <c r="AP838299"/>
    </row>
    <row r="838300" spans="1:42" s="116" customFormat="1" x14ac:dyDescent="0.3">
      <c r="A838300"/>
      <c r="B838300"/>
      <c r="C838300"/>
      <c r="D838300"/>
      <c r="E838300"/>
      <c r="F838300"/>
      <c r="G838300"/>
      <c r="H838300"/>
      <c r="I838300"/>
      <c r="J838300"/>
      <c r="K838300"/>
      <c r="L838300"/>
      <c r="M838300" s="115"/>
      <c r="N838300" s="115"/>
      <c r="O838300"/>
      <c r="P838300"/>
      <c r="Q838300"/>
      <c r="R838300" s="19"/>
      <c r="S838300" s="19"/>
      <c r="T838300"/>
      <c r="U838300" s="113"/>
      <c r="V838300" s="19"/>
      <c r="W838300" s="19"/>
      <c r="X838300" s="19"/>
      <c r="Y838300" s="19"/>
      <c r="Z838300" s="19"/>
      <c r="AA838300" s="19"/>
      <c r="AB838300" s="19"/>
      <c r="AC838300" s="19"/>
      <c r="AD838300" s="19"/>
      <c r="AE838300" s="19"/>
      <c r="AF838300" s="19"/>
      <c r="AG838300" s="19"/>
      <c r="AH838300" s="19"/>
      <c r="AI838300" s="19"/>
      <c r="AJ838300" s="19"/>
      <c r="AK838300" s="19"/>
      <c r="AL838300" s="19"/>
      <c r="AM838300" s="19"/>
      <c r="AN838300" s="19"/>
      <c r="AO838300" s="19"/>
      <c r="AP838300"/>
    </row>
    <row r="838301" spans="1:42" s="116" customFormat="1" x14ac:dyDescent="0.3">
      <c r="A838301"/>
      <c r="B838301"/>
      <c r="C838301"/>
      <c r="D838301"/>
      <c r="E838301"/>
      <c r="F838301"/>
      <c r="G838301"/>
      <c r="H838301"/>
      <c r="I838301"/>
      <c r="J838301"/>
      <c r="K838301"/>
      <c r="L838301"/>
      <c r="M838301" s="115"/>
      <c r="N838301" s="115"/>
      <c r="O838301"/>
      <c r="P838301"/>
      <c r="Q838301"/>
      <c r="R838301" s="19"/>
      <c r="S838301" s="19"/>
      <c r="T838301"/>
      <c r="U838301" s="113"/>
      <c r="V838301" s="19"/>
      <c r="W838301" s="19"/>
      <c r="X838301" s="19"/>
      <c r="Y838301" s="19"/>
      <c r="Z838301" s="19"/>
      <c r="AA838301" s="19"/>
      <c r="AB838301" s="19"/>
      <c r="AC838301" s="19"/>
      <c r="AD838301" s="19"/>
      <c r="AE838301" s="19"/>
      <c r="AF838301" s="19"/>
      <c r="AG838301" s="19"/>
      <c r="AH838301" s="19"/>
      <c r="AI838301" s="19"/>
      <c r="AJ838301" s="19"/>
      <c r="AK838301" s="19"/>
      <c r="AL838301" s="19"/>
      <c r="AM838301" s="19"/>
      <c r="AN838301" s="19"/>
      <c r="AO838301" s="19"/>
      <c r="AP838301"/>
    </row>
    <row r="838302" spans="1:42" s="116" customFormat="1" x14ac:dyDescent="0.3">
      <c r="A838302"/>
      <c r="B838302"/>
      <c r="C838302"/>
      <c r="D838302"/>
      <c r="E838302"/>
      <c r="F838302"/>
      <c r="G838302"/>
      <c r="H838302"/>
      <c r="I838302"/>
      <c r="J838302"/>
      <c r="K838302"/>
      <c r="L838302"/>
      <c r="M838302" s="115"/>
      <c r="N838302" s="115"/>
      <c r="O838302"/>
      <c r="P838302"/>
      <c r="Q838302"/>
      <c r="R838302" s="19"/>
      <c r="S838302" s="19"/>
      <c r="T838302"/>
      <c r="U838302" s="113"/>
      <c r="V838302" s="19"/>
      <c r="W838302" s="19"/>
      <c r="X838302" s="19"/>
      <c r="Y838302" s="19"/>
      <c r="Z838302" s="19"/>
      <c r="AA838302" s="19"/>
      <c r="AB838302" s="19"/>
      <c r="AC838302" s="19"/>
      <c r="AD838302" s="19"/>
      <c r="AE838302" s="19"/>
      <c r="AF838302" s="19"/>
      <c r="AG838302" s="19"/>
      <c r="AH838302" s="19"/>
      <c r="AI838302" s="19"/>
      <c r="AJ838302" s="19"/>
      <c r="AK838302" s="19"/>
      <c r="AL838302" s="19"/>
      <c r="AM838302" s="19"/>
      <c r="AN838302" s="19"/>
      <c r="AO838302" s="19"/>
      <c r="AP838302"/>
    </row>
    <row r="838303" spans="1:42" s="116" customFormat="1" x14ac:dyDescent="0.3">
      <c r="A838303"/>
      <c r="B838303"/>
      <c r="C838303"/>
      <c r="D838303"/>
      <c r="E838303"/>
      <c r="F838303"/>
      <c r="G838303"/>
      <c r="H838303"/>
      <c r="I838303"/>
      <c r="J838303"/>
      <c r="K838303"/>
      <c r="L838303"/>
      <c r="M838303" s="115"/>
      <c r="N838303" s="115"/>
      <c r="O838303"/>
      <c r="P838303"/>
      <c r="Q838303"/>
      <c r="R838303" s="19"/>
      <c r="S838303" s="19"/>
      <c r="T838303"/>
      <c r="U838303" s="113"/>
      <c r="V838303" s="19"/>
      <c r="W838303" s="19"/>
      <c r="X838303" s="19"/>
      <c r="Y838303" s="19"/>
      <c r="Z838303" s="19"/>
      <c r="AA838303" s="19"/>
      <c r="AB838303" s="19"/>
      <c r="AC838303" s="19"/>
      <c r="AD838303" s="19"/>
      <c r="AE838303" s="19"/>
      <c r="AF838303" s="19"/>
      <c r="AG838303" s="19"/>
      <c r="AH838303" s="19"/>
      <c r="AI838303" s="19"/>
      <c r="AJ838303" s="19"/>
      <c r="AK838303" s="19"/>
      <c r="AL838303" s="19"/>
      <c r="AM838303" s="19"/>
      <c r="AN838303" s="19"/>
      <c r="AO838303" s="19"/>
      <c r="AP838303"/>
    </row>
    <row r="838304" spans="1:42" s="116" customFormat="1" x14ac:dyDescent="0.3">
      <c r="A838304"/>
      <c r="B838304"/>
      <c r="C838304"/>
      <c r="D838304"/>
      <c r="E838304"/>
      <c r="F838304"/>
      <c r="G838304"/>
      <c r="H838304"/>
      <c r="I838304"/>
      <c r="J838304"/>
      <c r="K838304"/>
      <c r="L838304"/>
      <c r="M838304" s="115"/>
      <c r="N838304" s="115"/>
      <c r="O838304"/>
      <c r="P838304"/>
      <c r="Q838304"/>
      <c r="R838304" s="19"/>
      <c r="S838304" s="19"/>
      <c r="T838304"/>
      <c r="U838304" s="113"/>
      <c r="V838304" s="19"/>
      <c r="W838304" s="19"/>
      <c r="X838304" s="19"/>
      <c r="Y838304" s="19"/>
      <c r="Z838304" s="19"/>
      <c r="AA838304" s="19"/>
      <c r="AB838304" s="19"/>
      <c r="AC838304" s="19"/>
      <c r="AD838304" s="19"/>
      <c r="AE838304" s="19"/>
      <c r="AF838304" s="19"/>
      <c r="AG838304" s="19"/>
      <c r="AH838304" s="19"/>
      <c r="AI838304" s="19"/>
      <c r="AJ838304" s="19"/>
      <c r="AK838304" s="19"/>
      <c r="AL838304" s="19"/>
      <c r="AM838304" s="19"/>
      <c r="AN838304" s="19"/>
      <c r="AO838304" s="19"/>
      <c r="AP838304"/>
    </row>
    <row r="838305" spans="1:42" s="116" customFormat="1" x14ac:dyDescent="0.3">
      <c r="A838305"/>
      <c r="B838305"/>
      <c r="C838305"/>
      <c r="D838305"/>
      <c r="E838305"/>
      <c r="F838305"/>
      <c r="G838305"/>
      <c r="H838305"/>
      <c r="I838305"/>
      <c r="J838305"/>
      <c r="K838305"/>
      <c r="L838305"/>
      <c r="M838305" s="115"/>
      <c r="N838305" s="115"/>
      <c r="O838305"/>
      <c r="P838305"/>
      <c r="Q838305"/>
      <c r="R838305" s="19"/>
      <c r="S838305" s="19"/>
      <c r="T838305"/>
      <c r="U838305" s="113"/>
      <c r="V838305" s="19"/>
      <c r="W838305" s="19"/>
      <c r="X838305" s="19"/>
      <c r="Y838305" s="19"/>
      <c r="Z838305" s="19"/>
      <c r="AA838305" s="19"/>
      <c r="AB838305" s="19"/>
      <c r="AC838305" s="19"/>
      <c r="AD838305" s="19"/>
      <c r="AE838305" s="19"/>
      <c r="AF838305" s="19"/>
      <c r="AG838305" s="19"/>
      <c r="AH838305" s="19"/>
      <c r="AI838305" s="19"/>
      <c r="AJ838305" s="19"/>
      <c r="AK838305" s="19"/>
      <c r="AL838305" s="19"/>
      <c r="AM838305" s="19"/>
      <c r="AN838305" s="19"/>
      <c r="AO838305" s="19"/>
      <c r="AP838305"/>
    </row>
    <row r="838306" spans="1:42" s="116" customFormat="1" x14ac:dyDescent="0.3">
      <c r="A838306"/>
      <c r="B838306"/>
      <c r="C838306"/>
      <c r="D838306"/>
      <c r="E838306"/>
      <c r="F838306"/>
      <c r="G838306"/>
      <c r="H838306"/>
      <c r="I838306"/>
      <c r="J838306"/>
      <c r="K838306"/>
      <c r="L838306"/>
      <c r="M838306" s="115"/>
      <c r="N838306" s="115"/>
      <c r="O838306"/>
      <c r="P838306"/>
      <c r="Q838306"/>
      <c r="R838306" s="19"/>
      <c r="S838306" s="19"/>
      <c r="T838306"/>
      <c r="U838306" s="113"/>
      <c r="V838306" s="19"/>
      <c r="W838306" s="19"/>
      <c r="X838306" s="19"/>
      <c r="Y838306" s="19"/>
      <c r="Z838306" s="19"/>
      <c r="AA838306" s="19"/>
      <c r="AB838306" s="19"/>
      <c r="AC838306" s="19"/>
      <c r="AD838306" s="19"/>
      <c r="AE838306" s="19"/>
      <c r="AF838306" s="19"/>
      <c r="AG838306" s="19"/>
      <c r="AH838306" s="19"/>
      <c r="AI838306" s="19"/>
      <c r="AJ838306" s="19"/>
      <c r="AK838306" s="19"/>
      <c r="AL838306" s="19"/>
      <c r="AM838306" s="19"/>
      <c r="AN838306" s="19"/>
      <c r="AO838306" s="19"/>
      <c r="AP838306"/>
    </row>
    <row r="838307" spans="1:42" s="116" customFormat="1" x14ac:dyDescent="0.3">
      <c r="A838307"/>
      <c r="B838307"/>
      <c r="C838307"/>
      <c r="D838307"/>
      <c r="E838307"/>
      <c r="F838307"/>
      <c r="G838307"/>
      <c r="H838307"/>
      <c r="I838307"/>
      <c r="J838307"/>
      <c r="K838307"/>
      <c r="L838307"/>
      <c r="M838307" s="115"/>
      <c r="N838307" s="115"/>
      <c r="O838307"/>
      <c r="P838307"/>
      <c r="Q838307"/>
      <c r="R838307" s="19"/>
      <c r="S838307" s="19"/>
      <c r="T838307"/>
      <c r="U838307" s="113"/>
      <c r="V838307" s="19"/>
      <c r="W838307" s="19"/>
      <c r="X838307" s="19"/>
      <c r="Y838307" s="19"/>
      <c r="Z838307" s="19"/>
      <c r="AA838307" s="19"/>
      <c r="AB838307" s="19"/>
      <c r="AC838307" s="19"/>
      <c r="AD838307" s="19"/>
      <c r="AE838307" s="19"/>
      <c r="AF838307" s="19"/>
      <c r="AG838307" s="19"/>
      <c r="AH838307" s="19"/>
      <c r="AI838307" s="19"/>
      <c r="AJ838307" s="19"/>
      <c r="AK838307" s="19"/>
      <c r="AL838307" s="19"/>
      <c r="AM838307" s="19"/>
      <c r="AN838307" s="19"/>
      <c r="AO838307" s="19"/>
      <c r="AP838307"/>
    </row>
    <row r="838308" spans="1:42" s="116" customFormat="1" x14ac:dyDescent="0.3">
      <c r="A838308"/>
      <c r="B838308"/>
      <c r="C838308"/>
      <c r="D838308"/>
      <c r="E838308"/>
      <c r="F838308"/>
      <c r="G838308"/>
      <c r="H838308"/>
      <c r="I838308"/>
      <c r="J838308"/>
      <c r="K838308"/>
      <c r="L838308"/>
      <c r="M838308" s="115"/>
      <c r="N838308" s="115"/>
      <c r="O838308"/>
      <c r="P838308"/>
      <c r="Q838308"/>
      <c r="R838308" s="19"/>
      <c r="S838308" s="19"/>
      <c r="T838308"/>
      <c r="U838308" s="113"/>
      <c r="V838308" s="19"/>
      <c r="W838308" s="19"/>
      <c r="X838308" s="19"/>
      <c r="Y838308" s="19"/>
      <c r="Z838308" s="19"/>
      <c r="AA838308" s="19"/>
      <c r="AB838308" s="19"/>
      <c r="AC838308" s="19"/>
      <c r="AD838308" s="19"/>
      <c r="AE838308" s="19"/>
      <c r="AF838308" s="19"/>
      <c r="AG838308" s="19"/>
      <c r="AH838308" s="19"/>
      <c r="AI838308" s="19"/>
      <c r="AJ838308" s="19"/>
      <c r="AK838308" s="19"/>
      <c r="AL838308" s="19"/>
      <c r="AM838308" s="19"/>
      <c r="AN838308" s="19"/>
      <c r="AO838308" s="19"/>
      <c r="AP838308"/>
    </row>
    <row r="838309" spans="1:42" s="116" customFormat="1" x14ac:dyDescent="0.3">
      <c r="A838309"/>
      <c r="B838309"/>
      <c r="C838309"/>
      <c r="D838309"/>
      <c r="E838309"/>
      <c r="F838309"/>
      <c r="G838309"/>
      <c r="H838309"/>
      <c r="I838309"/>
      <c r="J838309"/>
      <c r="K838309"/>
      <c r="L838309"/>
      <c r="M838309" s="115"/>
      <c r="N838309" s="115"/>
      <c r="O838309"/>
      <c r="P838309"/>
      <c r="Q838309"/>
      <c r="R838309" s="19"/>
      <c r="S838309" s="19"/>
      <c r="T838309"/>
      <c r="U838309" s="113"/>
      <c r="V838309" s="19"/>
      <c r="W838309" s="19"/>
      <c r="X838309" s="19"/>
      <c r="Y838309" s="19"/>
      <c r="Z838309" s="19"/>
      <c r="AA838309" s="19"/>
      <c r="AB838309" s="19"/>
      <c r="AC838309" s="19"/>
      <c r="AD838309" s="19"/>
      <c r="AE838309" s="19"/>
      <c r="AF838309" s="19"/>
      <c r="AG838309" s="19"/>
      <c r="AH838309" s="19"/>
      <c r="AI838309" s="19"/>
      <c r="AJ838309" s="19"/>
      <c r="AK838309" s="19"/>
      <c r="AL838309" s="19"/>
      <c r="AM838309" s="19"/>
      <c r="AN838309" s="19"/>
      <c r="AO838309" s="19"/>
      <c r="AP838309"/>
    </row>
    <row r="838310" spans="1:42" s="116" customFormat="1" x14ac:dyDescent="0.3">
      <c r="A838310"/>
      <c r="B838310"/>
      <c r="C838310"/>
      <c r="D838310"/>
      <c r="E838310"/>
      <c r="F838310"/>
      <c r="G838310"/>
      <c r="H838310"/>
      <c r="I838310"/>
      <c r="J838310"/>
      <c r="K838310"/>
      <c r="L838310"/>
      <c r="M838310" s="115"/>
      <c r="N838310" s="115"/>
      <c r="O838310"/>
      <c r="P838310"/>
      <c r="Q838310"/>
      <c r="R838310" s="19"/>
      <c r="S838310" s="19"/>
      <c r="T838310"/>
      <c r="U838310" s="113"/>
      <c r="V838310" s="19"/>
      <c r="W838310" s="19"/>
      <c r="X838310" s="19"/>
      <c r="Y838310" s="19"/>
      <c r="Z838310" s="19"/>
      <c r="AA838310" s="19"/>
      <c r="AB838310" s="19"/>
      <c r="AC838310" s="19"/>
      <c r="AD838310" s="19"/>
      <c r="AE838310" s="19"/>
      <c r="AF838310" s="19"/>
      <c r="AG838310" s="19"/>
      <c r="AH838310" s="19"/>
      <c r="AI838310" s="19"/>
      <c r="AJ838310" s="19"/>
      <c r="AK838310" s="19"/>
      <c r="AL838310" s="19"/>
      <c r="AM838310" s="19"/>
      <c r="AN838310" s="19"/>
      <c r="AO838310" s="19"/>
      <c r="AP838310"/>
    </row>
    <row r="838311" spans="1:42" s="116" customFormat="1" x14ac:dyDescent="0.3">
      <c r="A838311"/>
      <c r="B838311"/>
      <c r="C838311"/>
      <c r="D838311"/>
      <c r="E838311"/>
      <c r="F838311"/>
      <c r="G838311"/>
      <c r="H838311"/>
      <c r="I838311"/>
      <c r="J838311"/>
      <c r="K838311"/>
      <c r="L838311"/>
      <c r="M838311" s="115"/>
      <c r="N838311" s="115"/>
      <c r="O838311"/>
      <c r="P838311"/>
      <c r="Q838311"/>
      <c r="R838311" s="19"/>
      <c r="S838311" s="19"/>
      <c r="T838311"/>
      <c r="U838311" s="113"/>
      <c r="V838311" s="19"/>
      <c r="W838311" s="19"/>
      <c r="X838311" s="19"/>
      <c r="Y838311" s="19"/>
      <c r="Z838311" s="19"/>
      <c r="AA838311" s="19"/>
      <c r="AB838311" s="19"/>
      <c r="AC838311" s="19"/>
      <c r="AD838311" s="19"/>
      <c r="AE838311" s="19"/>
      <c r="AF838311" s="19"/>
      <c r="AG838311" s="19"/>
      <c r="AH838311" s="19"/>
      <c r="AI838311" s="19"/>
      <c r="AJ838311" s="19"/>
      <c r="AK838311" s="19"/>
      <c r="AL838311" s="19"/>
      <c r="AM838311" s="19"/>
      <c r="AN838311" s="19"/>
      <c r="AO838311" s="19"/>
      <c r="AP838311"/>
    </row>
    <row r="838312" spans="1:42" s="116" customFormat="1" x14ac:dyDescent="0.3">
      <c r="A838312"/>
      <c r="B838312"/>
      <c r="C838312"/>
      <c r="D838312"/>
      <c r="E838312"/>
      <c r="F838312"/>
      <c r="G838312"/>
      <c r="H838312"/>
      <c r="I838312"/>
      <c r="J838312"/>
      <c r="K838312"/>
      <c r="L838312"/>
      <c r="M838312" s="115"/>
      <c r="N838312" s="115"/>
      <c r="O838312"/>
      <c r="P838312"/>
      <c r="Q838312"/>
      <c r="R838312" s="19"/>
      <c r="S838312" s="19"/>
      <c r="T838312"/>
      <c r="U838312" s="113"/>
      <c r="V838312" s="19"/>
      <c r="W838312" s="19"/>
      <c r="X838312" s="19"/>
      <c r="Y838312" s="19"/>
      <c r="Z838312" s="19"/>
      <c r="AA838312" s="19"/>
      <c r="AB838312" s="19"/>
      <c r="AC838312" s="19"/>
      <c r="AD838312" s="19"/>
      <c r="AE838312" s="19"/>
      <c r="AF838312" s="19"/>
      <c r="AG838312" s="19"/>
      <c r="AH838312" s="19"/>
      <c r="AI838312" s="19"/>
      <c r="AJ838312" s="19"/>
      <c r="AK838312" s="19"/>
      <c r="AL838312" s="19"/>
      <c r="AM838312" s="19"/>
      <c r="AN838312" s="19"/>
      <c r="AO838312" s="19"/>
      <c r="AP838312"/>
    </row>
    <row r="838313" spans="1:42" s="116" customFormat="1" x14ac:dyDescent="0.3">
      <c r="A838313"/>
      <c r="B838313"/>
      <c r="C838313"/>
      <c r="D838313"/>
      <c r="E838313"/>
      <c r="F838313"/>
      <c r="G838313"/>
      <c r="H838313"/>
      <c r="I838313"/>
      <c r="J838313"/>
      <c r="K838313"/>
      <c r="L838313"/>
      <c r="M838313" s="115"/>
      <c r="N838313" s="115"/>
      <c r="O838313"/>
      <c r="P838313"/>
      <c r="Q838313"/>
      <c r="R838313" s="19"/>
      <c r="S838313" s="19"/>
      <c r="T838313"/>
      <c r="U838313" s="113"/>
      <c r="V838313" s="19"/>
      <c r="W838313" s="19"/>
      <c r="X838313" s="19"/>
      <c r="Y838313" s="19"/>
      <c r="Z838313" s="19"/>
      <c r="AA838313" s="19"/>
      <c r="AB838313" s="19"/>
      <c r="AC838313" s="19"/>
      <c r="AD838313" s="19"/>
      <c r="AE838313" s="19"/>
      <c r="AF838313" s="19"/>
      <c r="AG838313" s="19"/>
      <c r="AH838313" s="19"/>
      <c r="AI838313" s="19"/>
      <c r="AJ838313" s="19"/>
      <c r="AK838313" s="19"/>
      <c r="AL838313" s="19"/>
      <c r="AM838313" s="19"/>
      <c r="AN838313" s="19"/>
      <c r="AO838313" s="19"/>
      <c r="AP838313"/>
    </row>
    <row r="838314" spans="1:42" s="116" customFormat="1" x14ac:dyDescent="0.3">
      <c r="A838314"/>
      <c r="B838314"/>
      <c r="C838314"/>
      <c r="D838314"/>
      <c r="E838314"/>
      <c r="F838314"/>
      <c r="G838314"/>
      <c r="H838314"/>
      <c r="I838314"/>
      <c r="J838314"/>
      <c r="K838314"/>
      <c r="L838314"/>
      <c r="M838314" s="115"/>
      <c r="N838314" s="115"/>
      <c r="O838314"/>
      <c r="P838314"/>
      <c r="Q838314"/>
      <c r="R838314" s="19"/>
      <c r="S838314" s="19"/>
      <c r="T838314"/>
      <c r="U838314" s="113"/>
      <c r="V838314" s="19"/>
      <c r="W838314" s="19"/>
      <c r="X838314" s="19"/>
      <c r="Y838314" s="19"/>
      <c r="Z838314" s="19"/>
      <c r="AA838314" s="19"/>
      <c r="AB838314" s="19"/>
      <c r="AC838314" s="19"/>
      <c r="AD838314" s="19"/>
      <c r="AE838314" s="19"/>
      <c r="AF838314" s="19"/>
      <c r="AG838314" s="19"/>
      <c r="AH838314" s="19"/>
      <c r="AI838314" s="19"/>
      <c r="AJ838314" s="19"/>
      <c r="AK838314" s="19"/>
      <c r="AL838314" s="19"/>
      <c r="AM838314" s="19"/>
      <c r="AN838314" s="19"/>
      <c r="AO838314" s="19"/>
      <c r="AP838314"/>
    </row>
    <row r="838315" spans="1:42" s="116" customFormat="1" x14ac:dyDescent="0.3">
      <c r="A838315"/>
      <c r="B838315"/>
      <c r="C838315"/>
      <c r="D838315"/>
      <c r="E838315"/>
      <c r="F838315"/>
      <c r="G838315"/>
      <c r="H838315"/>
      <c r="I838315"/>
      <c r="J838315"/>
      <c r="K838315"/>
      <c r="L838315"/>
      <c r="M838315" s="115"/>
      <c r="N838315" s="115"/>
      <c r="O838315"/>
      <c r="P838315"/>
      <c r="Q838315"/>
      <c r="R838315" s="19"/>
      <c r="S838315" s="19"/>
      <c r="T838315"/>
      <c r="U838315" s="113"/>
      <c r="V838315" s="19"/>
      <c r="W838315" s="19"/>
      <c r="X838315" s="19"/>
      <c r="Y838315" s="19"/>
      <c r="Z838315" s="19"/>
      <c r="AA838315" s="19"/>
      <c r="AB838315" s="19"/>
      <c r="AC838315" s="19"/>
      <c r="AD838315" s="19"/>
      <c r="AE838315" s="19"/>
      <c r="AF838315" s="19"/>
      <c r="AG838315" s="19"/>
      <c r="AH838315" s="19"/>
      <c r="AI838315" s="19"/>
      <c r="AJ838315" s="19"/>
      <c r="AK838315" s="19"/>
      <c r="AL838315" s="19"/>
      <c r="AM838315" s="19"/>
      <c r="AN838315" s="19"/>
      <c r="AO838315" s="19"/>
      <c r="AP838315"/>
    </row>
    <row r="838316" spans="1:42" s="116" customFormat="1" x14ac:dyDescent="0.3">
      <c r="A838316"/>
      <c r="B838316"/>
      <c r="C838316"/>
      <c r="D838316"/>
      <c r="E838316"/>
      <c r="F838316"/>
      <c r="G838316"/>
      <c r="H838316"/>
      <c r="I838316"/>
      <c r="J838316"/>
      <c r="K838316"/>
      <c r="L838316"/>
      <c r="M838316" s="115"/>
      <c r="N838316" s="115"/>
      <c r="O838316"/>
      <c r="P838316"/>
      <c r="Q838316"/>
      <c r="R838316" s="19"/>
      <c r="S838316" s="19"/>
      <c r="T838316"/>
      <c r="U838316" s="113"/>
      <c r="V838316" s="19"/>
      <c r="W838316" s="19"/>
      <c r="X838316" s="19"/>
      <c r="Y838316" s="19"/>
      <c r="Z838316" s="19"/>
      <c r="AA838316" s="19"/>
      <c r="AB838316" s="19"/>
      <c r="AC838316" s="19"/>
      <c r="AD838316" s="19"/>
      <c r="AE838316" s="19"/>
      <c r="AF838316" s="19"/>
      <c r="AG838316" s="19"/>
      <c r="AH838316" s="19"/>
      <c r="AI838316" s="19"/>
      <c r="AJ838316" s="19"/>
      <c r="AK838316" s="19"/>
      <c r="AL838316" s="19"/>
      <c r="AM838316" s="19"/>
      <c r="AN838316" s="19"/>
      <c r="AO838316" s="19"/>
      <c r="AP838316"/>
    </row>
    <row r="838317" spans="1:42" s="116" customFormat="1" x14ac:dyDescent="0.3">
      <c r="A838317"/>
      <c r="B838317"/>
      <c r="C838317"/>
      <c r="D838317"/>
      <c r="E838317"/>
      <c r="F838317"/>
      <c r="G838317"/>
      <c r="H838317"/>
      <c r="I838317"/>
      <c r="J838317"/>
      <c r="K838317"/>
      <c r="L838317"/>
      <c r="M838317" s="115"/>
      <c r="N838317" s="115"/>
      <c r="O838317"/>
      <c r="P838317"/>
      <c r="Q838317"/>
      <c r="R838317" s="19"/>
      <c r="S838317" s="19"/>
      <c r="T838317"/>
      <c r="U838317" s="113"/>
      <c r="V838317" s="19"/>
      <c r="W838317" s="19"/>
      <c r="X838317" s="19"/>
      <c r="Y838317" s="19"/>
      <c r="Z838317" s="19"/>
      <c r="AA838317" s="19"/>
      <c r="AB838317" s="19"/>
      <c r="AC838317" s="19"/>
      <c r="AD838317" s="19"/>
      <c r="AE838317" s="19"/>
      <c r="AF838317" s="19"/>
      <c r="AG838317" s="19"/>
      <c r="AH838317" s="19"/>
      <c r="AI838317" s="19"/>
      <c r="AJ838317" s="19"/>
      <c r="AK838317" s="19"/>
      <c r="AL838317" s="19"/>
      <c r="AM838317" s="19"/>
      <c r="AN838317" s="19"/>
      <c r="AO838317" s="19"/>
      <c r="AP838317"/>
    </row>
    <row r="838318" spans="1:42" s="116" customFormat="1" x14ac:dyDescent="0.3">
      <c r="A838318"/>
      <c r="B838318"/>
      <c r="C838318"/>
      <c r="D838318"/>
      <c r="E838318"/>
      <c r="F838318"/>
      <c r="G838318"/>
      <c r="H838318"/>
      <c r="I838318"/>
      <c r="J838318"/>
      <c r="K838318"/>
      <c r="L838318"/>
      <c r="M838318" s="115"/>
      <c r="N838318" s="115"/>
      <c r="O838318"/>
      <c r="P838318"/>
      <c r="Q838318"/>
      <c r="R838318" s="19"/>
      <c r="S838318" s="19"/>
      <c r="T838318"/>
      <c r="U838318" s="113"/>
      <c r="V838318" s="19"/>
      <c r="W838318" s="19"/>
      <c r="X838318" s="19"/>
      <c r="Y838318" s="19"/>
      <c r="Z838318" s="19"/>
      <c r="AA838318" s="19"/>
      <c r="AB838318" s="19"/>
      <c r="AC838318" s="19"/>
      <c r="AD838318" s="19"/>
      <c r="AE838318" s="19"/>
      <c r="AF838318" s="19"/>
      <c r="AG838318" s="19"/>
      <c r="AH838318" s="19"/>
      <c r="AI838318" s="19"/>
      <c r="AJ838318" s="19"/>
      <c r="AK838318" s="19"/>
      <c r="AL838318" s="19"/>
      <c r="AM838318" s="19"/>
      <c r="AN838318" s="19"/>
      <c r="AO838318" s="19"/>
      <c r="AP838318"/>
    </row>
    <row r="838319" spans="1:42" s="116" customFormat="1" x14ac:dyDescent="0.3">
      <c r="A838319"/>
      <c r="B838319"/>
      <c r="C838319"/>
      <c r="D838319"/>
      <c r="E838319"/>
      <c r="F838319"/>
      <c r="G838319"/>
      <c r="H838319"/>
      <c r="I838319"/>
      <c r="J838319"/>
      <c r="K838319"/>
      <c r="L838319"/>
      <c r="M838319" s="115"/>
      <c r="N838319" s="115"/>
      <c r="O838319"/>
      <c r="P838319"/>
      <c r="Q838319"/>
      <c r="R838319" s="19"/>
      <c r="S838319" s="19"/>
      <c r="T838319"/>
      <c r="U838319" s="113"/>
      <c r="V838319" s="19"/>
      <c r="W838319" s="19"/>
      <c r="X838319" s="19"/>
      <c r="Y838319" s="19"/>
      <c r="Z838319" s="19"/>
      <c r="AA838319" s="19"/>
      <c r="AB838319" s="19"/>
      <c r="AC838319" s="19"/>
      <c r="AD838319" s="19"/>
      <c r="AE838319" s="19"/>
      <c r="AF838319" s="19"/>
      <c r="AG838319" s="19"/>
      <c r="AH838319" s="19"/>
      <c r="AI838319" s="19"/>
      <c r="AJ838319" s="19"/>
      <c r="AK838319" s="19"/>
      <c r="AL838319" s="19"/>
      <c r="AM838319" s="19"/>
      <c r="AN838319" s="19"/>
      <c r="AO838319" s="19"/>
      <c r="AP838319"/>
    </row>
    <row r="838320" spans="1:42" s="116" customFormat="1" x14ac:dyDescent="0.3">
      <c r="A838320"/>
      <c r="B838320"/>
      <c r="C838320"/>
      <c r="D838320"/>
      <c r="E838320"/>
      <c r="F838320"/>
      <c r="G838320"/>
      <c r="H838320"/>
      <c r="I838320"/>
      <c r="J838320"/>
      <c r="K838320"/>
      <c r="L838320"/>
      <c r="M838320" s="115"/>
      <c r="N838320" s="115"/>
      <c r="O838320"/>
      <c r="P838320"/>
      <c r="Q838320"/>
      <c r="R838320" s="19"/>
      <c r="S838320" s="19"/>
      <c r="T838320"/>
      <c r="U838320" s="113"/>
      <c r="V838320" s="19"/>
      <c r="W838320" s="19"/>
      <c r="X838320" s="19"/>
      <c r="Y838320" s="19"/>
      <c r="Z838320" s="19"/>
      <c r="AA838320" s="19"/>
      <c r="AB838320" s="19"/>
      <c r="AC838320" s="19"/>
      <c r="AD838320" s="19"/>
      <c r="AE838320" s="19"/>
      <c r="AF838320" s="19"/>
      <c r="AG838320" s="19"/>
      <c r="AH838320" s="19"/>
      <c r="AI838320" s="19"/>
      <c r="AJ838320" s="19"/>
      <c r="AK838320" s="19"/>
      <c r="AL838320" s="19"/>
      <c r="AM838320" s="19"/>
      <c r="AN838320" s="19"/>
      <c r="AO838320" s="19"/>
      <c r="AP838320"/>
    </row>
    <row r="838321" spans="1:42" s="116" customFormat="1" x14ac:dyDescent="0.3">
      <c r="A838321"/>
      <c r="B838321"/>
      <c r="C838321"/>
      <c r="D838321"/>
      <c r="E838321"/>
      <c r="F838321"/>
      <c r="G838321"/>
      <c r="H838321"/>
      <c r="I838321"/>
      <c r="J838321"/>
      <c r="K838321"/>
      <c r="L838321"/>
      <c r="M838321" s="115"/>
      <c r="N838321" s="115"/>
      <c r="O838321"/>
      <c r="P838321"/>
      <c r="Q838321"/>
      <c r="R838321" s="19"/>
      <c r="S838321" s="19"/>
      <c r="T838321"/>
      <c r="U838321" s="113"/>
      <c r="V838321" s="19"/>
      <c r="W838321" s="19"/>
      <c r="X838321" s="19"/>
      <c r="Y838321" s="19"/>
      <c r="Z838321" s="19"/>
      <c r="AA838321" s="19"/>
      <c r="AB838321" s="19"/>
      <c r="AC838321" s="19"/>
      <c r="AD838321" s="19"/>
      <c r="AE838321" s="19"/>
      <c r="AF838321" s="19"/>
      <c r="AG838321" s="19"/>
      <c r="AH838321" s="19"/>
      <c r="AI838321" s="19"/>
      <c r="AJ838321" s="19"/>
      <c r="AK838321" s="19"/>
      <c r="AL838321" s="19"/>
      <c r="AM838321" s="19"/>
      <c r="AN838321" s="19"/>
      <c r="AO838321" s="19"/>
      <c r="AP838321"/>
    </row>
    <row r="838322" spans="1:42" s="116" customFormat="1" x14ac:dyDescent="0.3">
      <c r="A838322"/>
      <c r="B838322"/>
      <c r="C838322"/>
      <c r="D838322"/>
      <c r="E838322"/>
      <c r="F838322"/>
      <c r="G838322"/>
      <c r="H838322"/>
      <c r="I838322"/>
      <c r="J838322"/>
      <c r="K838322"/>
      <c r="L838322"/>
      <c r="M838322" s="115"/>
      <c r="N838322" s="115"/>
      <c r="O838322"/>
      <c r="P838322"/>
      <c r="Q838322"/>
      <c r="R838322" s="19"/>
      <c r="S838322" s="19"/>
      <c r="T838322"/>
      <c r="U838322" s="113"/>
      <c r="V838322" s="19"/>
      <c r="W838322" s="19"/>
      <c r="X838322" s="19"/>
      <c r="Y838322" s="19"/>
      <c r="Z838322" s="19"/>
      <c r="AA838322" s="19"/>
      <c r="AB838322" s="19"/>
      <c r="AC838322" s="19"/>
      <c r="AD838322" s="19"/>
      <c r="AE838322" s="19"/>
      <c r="AF838322" s="19"/>
      <c r="AG838322" s="19"/>
      <c r="AH838322" s="19"/>
      <c r="AI838322" s="19"/>
      <c r="AJ838322" s="19"/>
      <c r="AK838322" s="19"/>
      <c r="AL838322" s="19"/>
      <c r="AM838322" s="19"/>
      <c r="AN838322" s="19"/>
      <c r="AO838322" s="19"/>
      <c r="AP838322"/>
    </row>
    <row r="838323" spans="1:42" s="116" customFormat="1" x14ac:dyDescent="0.3">
      <c r="A838323"/>
      <c r="B838323"/>
      <c r="C838323"/>
      <c r="D838323"/>
      <c r="E838323"/>
      <c r="F838323"/>
      <c r="G838323"/>
      <c r="H838323"/>
      <c r="I838323"/>
      <c r="J838323"/>
      <c r="K838323"/>
      <c r="L838323"/>
      <c r="M838323" s="115"/>
      <c r="N838323" s="115"/>
      <c r="O838323"/>
      <c r="P838323"/>
      <c r="Q838323"/>
      <c r="R838323" s="19"/>
      <c r="S838323" s="19"/>
      <c r="T838323"/>
      <c r="U838323" s="113"/>
      <c r="V838323" s="19"/>
      <c r="W838323" s="19"/>
      <c r="X838323" s="19"/>
      <c r="Y838323" s="19"/>
      <c r="Z838323" s="19"/>
      <c r="AA838323" s="19"/>
      <c r="AB838323" s="19"/>
      <c r="AC838323" s="19"/>
      <c r="AD838323" s="19"/>
      <c r="AE838323" s="19"/>
      <c r="AF838323" s="19"/>
      <c r="AG838323" s="19"/>
      <c r="AH838323" s="19"/>
      <c r="AI838323" s="19"/>
      <c r="AJ838323" s="19"/>
      <c r="AK838323" s="19"/>
      <c r="AL838323" s="19"/>
      <c r="AM838323" s="19"/>
      <c r="AN838323" s="19"/>
      <c r="AO838323" s="19"/>
      <c r="AP838323"/>
    </row>
    <row r="838324" spans="1:42" s="116" customFormat="1" x14ac:dyDescent="0.3">
      <c r="A838324"/>
      <c r="B838324"/>
      <c r="C838324"/>
      <c r="D838324"/>
      <c r="E838324"/>
      <c r="F838324"/>
      <c r="G838324"/>
      <c r="H838324"/>
      <c r="I838324"/>
      <c r="J838324"/>
      <c r="K838324"/>
      <c r="L838324"/>
      <c r="M838324" s="115"/>
      <c r="N838324" s="115"/>
      <c r="O838324"/>
      <c r="P838324"/>
      <c r="Q838324"/>
      <c r="R838324" s="19"/>
      <c r="S838324" s="19"/>
      <c r="T838324"/>
      <c r="U838324" s="113"/>
      <c r="V838324" s="19"/>
      <c r="W838324" s="19"/>
      <c r="X838324" s="19"/>
      <c r="Y838324" s="19"/>
      <c r="Z838324" s="19"/>
      <c r="AA838324" s="19"/>
      <c r="AB838324" s="19"/>
      <c r="AC838324" s="19"/>
      <c r="AD838324" s="19"/>
      <c r="AE838324" s="19"/>
      <c r="AF838324" s="19"/>
      <c r="AG838324" s="19"/>
      <c r="AH838324" s="19"/>
      <c r="AI838324" s="19"/>
      <c r="AJ838324" s="19"/>
      <c r="AK838324" s="19"/>
      <c r="AL838324" s="19"/>
      <c r="AM838324" s="19"/>
      <c r="AN838324" s="19"/>
      <c r="AO838324" s="19"/>
      <c r="AP838324"/>
    </row>
    <row r="838325" spans="1:42" s="116" customFormat="1" x14ac:dyDescent="0.3">
      <c r="A838325"/>
      <c r="B838325"/>
      <c r="C838325"/>
      <c r="D838325"/>
      <c r="E838325"/>
      <c r="F838325"/>
      <c r="G838325"/>
      <c r="H838325"/>
      <c r="I838325"/>
      <c r="J838325"/>
      <c r="K838325"/>
      <c r="L838325"/>
      <c r="M838325" s="115"/>
      <c r="N838325" s="115"/>
      <c r="O838325"/>
      <c r="P838325"/>
      <c r="Q838325"/>
      <c r="R838325" s="19"/>
      <c r="S838325" s="19"/>
      <c r="T838325"/>
      <c r="U838325" s="113"/>
      <c r="V838325" s="19"/>
      <c r="W838325" s="19"/>
      <c r="X838325" s="19"/>
      <c r="Y838325" s="19"/>
      <c r="Z838325" s="19"/>
      <c r="AA838325" s="19"/>
      <c r="AB838325" s="19"/>
      <c r="AC838325" s="19"/>
      <c r="AD838325" s="19"/>
      <c r="AE838325" s="19"/>
      <c r="AF838325" s="19"/>
      <c r="AG838325" s="19"/>
      <c r="AH838325" s="19"/>
      <c r="AI838325" s="19"/>
      <c r="AJ838325" s="19"/>
      <c r="AK838325" s="19"/>
      <c r="AL838325" s="19"/>
      <c r="AM838325" s="19"/>
      <c r="AN838325" s="19"/>
      <c r="AO838325" s="19"/>
      <c r="AP838325"/>
    </row>
    <row r="838326" spans="1:42" s="116" customFormat="1" x14ac:dyDescent="0.3">
      <c r="A838326"/>
      <c r="B838326"/>
      <c r="C838326"/>
      <c r="D838326"/>
      <c r="E838326"/>
      <c r="F838326"/>
      <c r="G838326"/>
      <c r="H838326"/>
      <c r="I838326"/>
      <c r="J838326"/>
      <c r="K838326"/>
      <c r="L838326"/>
      <c r="M838326" s="115"/>
      <c r="N838326" s="115"/>
      <c r="O838326"/>
      <c r="P838326"/>
      <c r="Q838326"/>
      <c r="R838326" s="19"/>
      <c r="S838326" s="19"/>
      <c r="T838326"/>
      <c r="U838326" s="113"/>
      <c r="V838326" s="19"/>
      <c r="W838326" s="19"/>
      <c r="X838326" s="19"/>
      <c r="Y838326" s="19"/>
      <c r="Z838326" s="19"/>
      <c r="AA838326" s="19"/>
      <c r="AB838326" s="19"/>
      <c r="AC838326" s="19"/>
      <c r="AD838326" s="19"/>
      <c r="AE838326" s="19"/>
      <c r="AF838326" s="19"/>
      <c r="AG838326" s="19"/>
      <c r="AH838326" s="19"/>
      <c r="AI838326" s="19"/>
      <c r="AJ838326" s="19"/>
      <c r="AK838326" s="19"/>
      <c r="AL838326" s="19"/>
      <c r="AM838326" s="19"/>
      <c r="AN838326" s="19"/>
      <c r="AO838326" s="19"/>
      <c r="AP838326"/>
    </row>
    <row r="838327" spans="1:42" s="116" customFormat="1" x14ac:dyDescent="0.3">
      <c r="A838327"/>
      <c r="B838327"/>
      <c r="C838327"/>
      <c r="D838327"/>
      <c r="E838327"/>
      <c r="F838327"/>
      <c r="G838327"/>
      <c r="H838327"/>
      <c r="I838327"/>
      <c r="J838327"/>
      <c r="K838327"/>
      <c r="L838327"/>
      <c r="M838327" s="115"/>
      <c r="N838327" s="115"/>
      <c r="O838327"/>
      <c r="P838327"/>
      <c r="Q838327"/>
      <c r="R838327" s="19"/>
      <c r="S838327" s="19"/>
      <c r="T838327"/>
      <c r="U838327" s="113"/>
      <c r="V838327" s="19"/>
      <c r="W838327" s="19"/>
      <c r="X838327" s="19"/>
      <c r="Y838327" s="19"/>
      <c r="Z838327" s="19"/>
      <c r="AA838327" s="19"/>
      <c r="AB838327" s="19"/>
      <c r="AC838327" s="19"/>
      <c r="AD838327" s="19"/>
      <c r="AE838327" s="19"/>
      <c r="AF838327" s="19"/>
      <c r="AG838327" s="19"/>
      <c r="AH838327" s="19"/>
      <c r="AI838327" s="19"/>
      <c r="AJ838327" s="19"/>
      <c r="AK838327" s="19"/>
      <c r="AL838327" s="19"/>
      <c r="AM838327" s="19"/>
      <c r="AN838327" s="19"/>
      <c r="AO838327" s="19"/>
      <c r="AP838327"/>
    </row>
    <row r="838328" spans="1:42" s="116" customFormat="1" x14ac:dyDescent="0.3">
      <c r="A838328"/>
      <c r="B838328"/>
      <c r="C838328"/>
      <c r="D838328"/>
      <c r="E838328"/>
      <c r="F838328"/>
      <c r="G838328"/>
      <c r="H838328"/>
      <c r="I838328"/>
      <c r="J838328"/>
      <c r="K838328"/>
      <c r="L838328"/>
      <c r="M838328" s="115"/>
      <c r="N838328" s="115"/>
      <c r="O838328"/>
      <c r="P838328"/>
      <c r="Q838328"/>
      <c r="R838328" s="19"/>
      <c r="S838328" s="19"/>
      <c r="T838328"/>
      <c r="U838328" s="113"/>
      <c r="V838328" s="19"/>
      <c r="W838328" s="19"/>
      <c r="X838328" s="19"/>
      <c r="Y838328" s="19"/>
      <c r="Z838328" s="19"/>
      <c r="AA838328" s="19"/>
      <c r="AB838328" s="19"/>
      <c r="AC838328" s="19"/>
      <c r="AD838328" s="19"/>
      <c r="AE838328" s="19"/>
      <c r="AF838328" s="19"/>
      <c r="AG838328" s="19"/>
      <c r="AH838328" s="19"/>
      <c r="AI838328" s="19"/>
      <c r="AJ838328" s="19"/>
      <c r="AK838328" s="19"/>
      <c r="AL838328" s="19"/>
      <c r="AM838328" s="19"/>
      <c r="AN838328" s="19"/>
      <c r="AO838328" s="19"/>
      <c r="AP838328"/>
    </row>
    <row r="838329" spans="1:42" s="116" customFormat="1" x14ac:dyDescent="0.3">
      <c r="A838329"/>
      <c r="B838329"/>
      <c r="C838329"/>
      <c r="D838329"/>
      <c r="E838329"/>
      <c r="F838329"/>
      <c r="G838329"/>
      <c r="H838329"/>
      <c r="I838329"/>
      <c r="J838329"/>
      <c r="K838329"/>
      <c r="L838329"/>
      <c r="M838329" s="115"/>
      <c r="N838329" s="115"/>
      <c r="O838329"/>
      <c r="P838329"/>
      <c r="Q838329"/>
      <c r="R838329" s="19"/>
      <c r="S838329" s="19"/>
      <c r="T838329"/>
      <c r="U838329" s="113"/>
      <c r="V838329" s="19"/>
      <c r="W838329" s="19"/>
      <c r="X838329" s="19"/>
      <c r="Y838329" s="19"/>
      <c r="Z838329" s="19"/>
      <c r="AA838329" s="19"/>
      <c r="AB838329" s="19"/>
      <c r="AC838329" s="19"/>
      <c r="AD838329" s="19"/>
      <c r="AE838329" s="19"/>
      <c r="AF838329" s="19"/>
      <c r="AG838329" s="19"/>
      <c r="AH838329" s="19"/>
      <c r="AI838329" s="19"/>
      <c r="AJ838329" s="19"/>
      <c r="AK838329" s="19"/>
      <c r="AL838329" s="19"/>
      <c r="AM838329" s="19"/>
      <c r="AN838329" s="19"/>
      <c r="AO838329" s="19"/>
      <c r="AP838329"/>
    </row>
    <row r="838330" spans="1:42" s="116" customFormat="1" x14ac:dyDescent="0.3">
      <c r="A838330"/>
      <c r="B838330"/>
      <c r="C838330"/>
      <c r="D838330"/>
      <c r="E838330"/>
      <c r="F838330"/>
      <c r="G838330"/>
      <c r="H838330"/>
      <c r="I838330"/>
      <c r="J838330"/>
      <c r="K838330"/>
      <c r="L838330"/>
      <c r="M838330" s="115"/>
      <c r="N838330" s="115"/>
      <c r="O838330"/>
      <c r="P838330"/>
      <c r="Q838330"/>
      <c r="R838330" s="19"/>
      <c r="S838330" s="19"/>
      <c r="T838330"/>
      <c r="U838330" s="113"/>
      <c r="V838330" s="19"/>
      <c r="W838330" s="19"/>
      <c r="X838330" s="19"/>
      <c r="Y838330" s="19"/>
      <c r="Z838330" s="19"/>
      <c r="AA838330" s="19"/>
      <c r="AB838330" s="19"/>
      <c r="AC838330" s="19"/>
      <c r="AD838330" s="19"/>
      <c r="AE838330" s="19"/>
      <c r="AF838330" s="19"/>
      <c r="AG838330" s="19"/>
      <c r="AH838330" s="19"/>
      <c r="AI838330" s="19"/>
      <c r="AJ838330" s="19"/>
      <c r="AK838330" s="19"/>
      <c r="AL838330" s="19"/>
      <c r="AM838330" s="19"/>
      <c r="AN838330" s="19"/>
      <c r="AO838330" s="19"/>
      <c r="AP838330"/>
    </row>
    <row r="838331" spans="1:42" s="116" customFormat="1" x14ac:dyDescent="0.3">
      <c r="A838331"/>
      <c r="B838331"/>
      <c r="C838331"/>
      <c r="D838331"/>
      <c r="E838331"/>
      <c r="F838331"/>
      <c r="G838331"/>
      <c r="H838331"/>
      <c r="I838331"/>
      <c r="J838331"/>
      <c r="K838331"/>
      <c r="L838331"/>
      <c r="M838331" s="115"/>
      <c r="N838331" s="115"/>
      <c r="O838331"/>
      <c r="P838331"/>
      <c r="Q838331"/>
      <c r="R838331" s="19"/>
      <c r="S838331" s="19"/>
      <c r="T838331"/>
      <c r="U838331" s="113"/>
      <c r="V838331" s="19"/>
      <c r="W838331" s="19"/>
      <c r="X838331" s="19"/>
      <c r="Y838331" s="19"/>
      <c r="Z838331" s="19"/>
      <c r="AA838331" s="19"/>
      <c r="AB838331" s="19"/>
      <c r="AC838331" s="19"/>
      <c r="AD838331" s="19"/>
      <c r="AE838331" s="19"/>
      <c r="AF838331" s="19"/>
      <c r="AG838331" s="19"/>
      <c r="AH838331" s="19"/>
      <c r="AI838331" s="19"/>
      <c r="AJ838331" s="19"/>
      <c r="AK838331" s="19"/>
      <c r="AL838331" s="19"/>
      <c r="AM838331" s="19"/>
      <c r="AN838331" s="19"/>
      <c r="AO838331" s="19"/>
      <c r="AP838331"/>
    </row>
    <row r="838332" spans="1:42" s="116" customFormat="1" x14ac:dyDescent="0.3">
      <c r="A838332"/>
      <c r="B838332"/>
      <c r="C838332"/>
      <c r="D838332"/>
      <c r="E838332"/>
      <c r="F838332"/>
      <c r="G838332"/>
      <c r="H838332"/>
      <c r="I838332"/>
      <c r="J838332"/>
      <c r="K838332"/>
      <c r="L838332"/>
      <c r="M838332" s="115"/>
      <c r="N838332" s="115"/>
      <c r="O838332"/>
      <c r="P838332"/>
      <c r="Q838332"/>
      <c r="R838332" s="19"/>
      <c r="S838332" s="19"/>
      <c r="T838332"/>
      <c r="U838332" s="113"/>
      <c r="V838332" s="19"/>
      <c r="W838332" s="19"/>
      <c r="X838332" s="19"/>
      <c r="Y838332" s="19"/>
      <c r="Z838332" s="19"/>
      <c r="AA838332" s="19"/>
      <c r="AB838332" s="19"/>
      <c r="AC838332" s="19"/>
      <c r="AD838332" s="19"/>
      <c r="AE838332" s="19"/>
      <c r="AF838332" s="19"/>
      <c r="AG838332" s="19"/>
      <c r="AH838332" s="19"/>
      <c r="AI838332" s="19"/>
      <c r="AJ838332" s="19"/>
      <c r="AK838332" s="19"/>
      <c r="AL838332" s="19"/>
      <c r="AM838332" s="19"/>
      <c r="AN838332" s="19"/>
      <c r="AO838332" s="19"/>
      <c r="AP838332"/>
    </row>
    <row r="838333" spans="1:42" s="116" customFormat="1" x14ac:dyDescent="0.3">
      <c r="A838333"/>
      <c r="B838333"/>
      <c r="C838333"/>
      <c r="D838333"/>
      <c r="E838333"/>
      <c r="F838333"/>
      <c r="G838333"/>
      <c r="H838333"/>
      <c r="I838333"/>
      <c r="J838333"/>
      <c r="K838333"/>
      <c r="L838333"/>
      <c r="M838333" s="115"/>
      <c r="N838333" s="115"/>
      <c r="O838333"/>
      <c r="P838333"/>
      <c r="Q838333"/>
      <c r="R838333" s="19"/>
      <c r="S838333" s="19"/>
      <c r="T838333"/>
      <c r="U838333" s="113"/>
      <c r="V838333" s="19"/>
      <c r="W838333" s="19"/>
      <c r="X838333" s="19"/>
      <c r="Y838333" s="19"/>
      <c r="Z838333" s="19"/>
      <c r="AA838333" s="19"/>
      <c r="AB838333" s="19"/>
      <c r="AC838333" s="19"/>
      <c r="AD838333" s="19"/>
      <c r="AE838333" s="19"/>
      <c r="AF838333" s="19"/>
      <c r="AG838333" s="19"/>
      <c r="AH838333" s="19"/>
      <c r="AI838333" s="19"/>
      <c r="AJ838333" s="19"/>
      <c r="AK838333" s="19"/>
      <c r="AL838333" s="19"/>
      <c r="AM838333" s="19"/>
      <c r="AN838333" s="19"/>
      <c r="AO838333" s="19"/>
      <c r="AP838333"/>
    </row>
    <row r="838334" spans="1:42" s="116" customFormat="1" x14ac:dyDescent="0.3">
      <c r="A838334"/>
      <c r="B838334"/>
      <c r="C838334"/>
      <c r="D838334"/>
      <c r="E838334"/>
      <c r="F838334"/>
      <c r="G838334"/>
      <c r="H838334"/>
      <c r="I838334"/>
      <c r="J838334"/>
      <c r="K838334"/>
      <c r="L838334"/>
      <c r="M838334" s="115"/>
      <c r="N838334" s="115"/>
      <c r="O838334"/>
      <c r="P838334"/>
      <c r="Q838334"/>
      <c r="R838334" s="19"/>
      <c r="S838334" s="19"/>
      <c r="T838334"/>
      <c r="U838334" s="113"/>
      <c r="V838334" s="19"/>
      <c r="W838334" s="19"/>
      <c r="X838334" s="19"/>
      <c r="Y838334" s="19"/>
      <c r="Z838334" s="19"/>
      <c r="AA838334" s="19"/>
      <c r="AB838334" s="19"/>
      <c r="AC838334" s="19"/>
      <c r="AD838334" s="19"/>
      <c r="AE838334" s="19"/>
      <c r="AF838334" s="19"/>
      <c r="AG838334" s="19"/>
      <c r="AH838334" s="19"/>
      <c r="AI838334" s="19"/>
      <c r="AJ838334" s="19"/>
      <c r="AK838334" s="19"/>
      <c r="AL838334" s="19"/>
      <c r="AM838334" s="19"/>
      <c r="AN838334" s="19"/>
      <c r="AO838334" s="19"/>
      <c r="AP838334"/>
    </row>
    <row r="838335" spans="1:42" s="116" customFormat="1" x14ac:dyDescent="0.3">
      <c r="A838335"/>
      <c r="B838335"/>
      <c r="C838335"/>
      <c r="D838335"/>
      <c r="E838335"/>
      <c r="F838335"/>
      <c r="G838335"/>
      <c r="H838335"/>
      <c r="I838335"/>
      <c r="J838335"/>
      <c r="K838335"/>
      <c r="L838335"/>
      <c r="M838335" s="115"/>
      <c r="N838335" s="115"/>
      <c r="O838335"/>
      <c r="P838335"/>
      <c r="Q838335"/>
      <c r="R838335" s="19"/>
      <c r="S838335" s="19"/>
      <c r="T838335"/>
      <c r="U838335" s="113"/>
      <c r="V838335" s="19"/>
      <c r="W838335" s="19"/>
      <c r="X838335" s="19"/>
      <c r="Y838335" s="19"/>
      <c r="Z838335" s="19"/>
      <c r="AA838335" s="19"/>
      <c r="AB838335" s="19"/>
      <c r="AC838335" s="19"/>
      <c r="AD838335" s="19"/>
      <c r="AE838335" s="19"/>
      <c r="AF838335" s="19"/>
      <c r="AG838335" s="19"/>
      <c r="AH838335" s="19"/>
      <c r="AI838335" s="19"/>
      <c r="AJ838335" s="19"/>
      <c r="AK838335" s="19"/>
      <c r="AL838335" s="19"/>
      <c r="AM838335" s="19"/>
      <c r="AN838335" s="19"/>
      <c r="AO838335" s="19"/>
      <c r="AP838335"/>
    </row>
    <row r="838336" spans="1:42" s="116" customFormat="1" x14ac:dyDescent="0.3">
      <c r="A838336"/>
      <c r="B838336"/>
      <c r="C838336"/>
      <c r="D838336"/>
      <c r="E838336"/>
      <c r="F838336"/>
      <c r="G838336"/>
      <c r="H838336"/>
      <c r="I838336"/>
      <c r="J838336"/>
      <c r="K838336"/>
      <c r="L838336"/>
      <c r="M838336" s="115"/>
      <c r="N838336" s="115"/>
      <c r="O838336"/>
      <c r="P838336"/>
      <c r="Q838336"/>
      <c r="R838336" s="19"/>
      <c r="S838336" s="19"/>
      <c r="T838336"/>
      <c r="U838336" s="113"/>
      <c r="V838336" s="19"/>
      <c r="W838336" s="19"/>
      <c r="X838336" s="19"/>
      <c r="Y838336" s="19"/>
      <c r="Z838336" s="19"/>
      <c r="AA838336" s="19"/>
      <c r="AB838336" s="19"/>
      <c r="AC838336" s="19"/>
      <c r="AD838336" s="19"/>
      <c r="AE838336" s="19"/>
      <c r="AF838336" s="19"/>
      <c r="AG838336" s="19"/>
      <c r="AH838336" s="19"/>
      <c r="AI838336" s="19"/>
      <c r="AJ838336" s="19"/>
      <c r="AK838336" s="19"/>
      <c r="AL838336" s="19"/>
      <c r="AM838336" s="19"/>
      <c r="AN838336" s="19"/>
      <c r="AO838336" s="19"/>
      <c r="AP838336"/>
    </row>
    <row r="838337" spans="1:42" s="116" customFormat="1" x14ac:dyDescent="0.3">
      <c r="A838337"/>
      <c r="B838337"/>
      <c r="C838337"/>
      <c r="D838337"/>
      <c r="E838337"/>
      <c r="F838337"/>
      <c r="G838337"/>
      <c r="H838337"/>
      <c r="I838337"/>
      <c r="J838337"/>
      <c r="K838337"/>
      <c r="L838337"/>
      <c r="M838337" s="115"/>
      <c r="N838337" s="115"/>
      <c r="O838337"/>
      <c r="P838337"/>
      <c r="Q838337"/>
      <c r="R838337" s="19"/>
      <c r="S838337" s="19"/>
      <c r="T838337"/>
      <c r="U838337" s="113"/>
      <c r="V838337" s="19"/>
      <c r="W838337" s="19"/>
      <c r="X838337" s="19"/>
      <c r="Y838337" s="19"/>
      <c r="Z838337" s="19"/>
      <c r="AA838337" s="19"/>
      <c r="AB838337" s="19"/>
      <c r="AC838337" s="19"/>
      <c r="AD838337" s="19"/>
      <c r="AE838337" s="19"/>
      <c r="AF838337" s="19"/>
      <c r="AG838337" s="19"/>
      <c r="AH838337" s="19"/>
      <c r="AI838337" s="19"/>
      <c r="AJ838337" s="19"/>
      <c r="AK838337" s="19"/>
      <c r="AL838337" s="19"/>
      <c r="AM838337" s="19"/>
      <c r="AN838337" s="19"/>
      <c r="AO838337" s="19"/>
      <c r="AP838337"/>
    </row>
    <row r="838338" spans="1:42" s="116" customFormat="1" x14ac:dyDescent="0.3">
      <c r="A838338"/>
      <c r="B838338"/>
      <c r="C838338"/>
      <c r="D838338"/>
      <c r="E838338"/>
      <c r="F838338"/>
      <c r="G838338"/>
      <c r="H838338"/>
      <c r="I838338"/>
      <c r="J838338"/>
      <c r="K838338"/>
      <c r="L838338"/>
      <c r="M838338" s="115"/>
      <c r="N838338" s="115"/>
      <c r="O838338"/>
      <c r="P838338"/>
      <c r="Q838338"/>
      <c r="R838338" s="19"/>
      <c r="S838338" s="19"/>
      <c r="T838338"/>
      <c r="U838338" s="113"/>
      <c r="V838338" s="19"/>
      <c r="W838338" s="19"/>
      <c r="X838338" s="19"/>
      <c r="Y838338" s="19"/>
      <c r="Z838338" s="19"/>
      <c r="AA838338" s="19"/>
      <c r="AB838338" s="19"/>
      <c r="AC838338" s="19"/>
      <c r="AD838338" s="19"/>
      <c r="AE838338" s="19"/>
      <c r="AF838338" s="19"/>
      <c r="AG838338" s="19"/>
      <c r="AH838338" s="19"/>
      <c r="AI838338" s="19"/>
      <c r="AJ838338" s="19"/>
      <c r="AK838338" s="19"/>
      <c r="AL838338" s="19"/>
      <c r="AM838338" s="19"/>
      <c r="AN838338" s="19"/>
      <c r="AO838338" s="19"/>
      <c r="AP838338"/>
    </row>
    <row r="838339" spans="1:42" s="116" customFormat="1" x14ac:dyDescent="0.3">
      <c r="A838339"/>
      <c r="B838339"/>
      <c r="C838339"/>
      <c r="D838339"/>
      <c r="E838339"/>
      <c r="F838339"/>
      <c r="G838339"/>
      <c r="H838339"/>
      <c r="I838339"/>
      <c r="J838339"/>
      <c r="K838339"/>
      <c r="L838339"/>
      <c r="M838339" s="115"/>
      <c r="N838339" s="115"/>
      <c r="O838339"/>
      <c r="P838339"/>
      <c r="Q838339"/>
      <c r="R838339" s="19"/>
      <c r="S838339" s="19"/>
      <c r="T838339"/>
      <c r="U838339" s="113"/>
      <c r="V838339" s="19"/>
      <c r="W838339" s="19"/>
      <c r="X838339" s="19"/>
      <c r="Y838339" s="19"/>
      <c r="Z838339" s="19"/>
      <c r="AA838339" s="19"/>
      <c r="AB838339" s="19"/>
      <c r="AC838339" s="19"/>
      <c r="AD838339" s="19"/>
      <c r="AE838339" s="19"/>
      <c r="AF838339" s="19"/>
      <c r="AG838339" s="19"/>
      <c r="AH838339" s="19"/>
      <c r="AI838339" s="19"/>
      <c r="AJ838339" s="19"/>
      <c r="AK838339" s="19"/>
      <c r="AL838339" s="19"/>
      <c r="AM838339" s="19"/>
      <c r="AN838339" s="19"/>
      <c r="AO838339" s="19"/>
      <c r="AP838339"/>
    </row>
    <row r="838340" spans="1:42" s="116" customFormat="1" x14ac:dyDescent="0.3">
      <c r="A838340"/>
      <c r="B838340"/>
      <c r="C838340"/>
      <c r="D838340"/>
      <c r="E838340"/>
      <c r="F838340"/>
      <c r="G838340"/>
      <c r="H838340"/>
      <c r="I838340"/>
      <c r="J838340"/>
      <c r="K838340"/>
      <c r="L838340"/>
      <c r="M838340" s="115"/>
      <c r="N838340" s="115"/>
      <c r="O838340"/>
      <c r="P838340"/>
      <c r="Q838340"/>
      <c r="R838340" s="19"/>
      <c r="S838340" s="19"/>
      <c r="T838340"/>
      <c r="U838340" s="113"/>
      <c r="V838340" s="19"/>
      <c r="W838340" s="19"/>
      <c r="X838340" s="19"/>
      <c r="Y838340" s="19"/>
      <c r="Z838340" s="19"/>
      <c r="AA838340" s="19"/>
      <c r="AB838340" s="19"/>
      <c r="AC838340" s="19"/>
      <c r="AD838340" s="19"/>
      <c r="AE838340" s="19"/>
      <c r="AF838340" s="19"/>
      <c r="AG838340" s="19"/>
      <c r="AH838340" s="19"/>
      <c r="AI838340" s="19"/>
      <c r="AJ838340" s="19"/>
      <c r="AK838340" s="19"/>
      <c r="AL838340" s="19"/>
      <c r="AM838340" s="19"/>
      <c r="AN838340" s="19"/>
      <c r="AO838340" s="19"/>
      <c r="AP838340"/>
    </row>
    <row r="838341" spans="1:42" s="116" customFormat="1" x14ac:dyDescent="0.3">
      <c r="A838341"/>
      <c r="B838341"/>
      <c r="C838341"/>
      <c r="D838341"/>
      <c r="E838341"/>
      <c r="F838341"/>
      <c r="G838341"/>
      <c r="H838341"/>
      <c r="I838341"/>
      <c r="J838341"/>
      <c r="K838341"/>
      <c r="L838341"/>
      <c r="M838341" s="115"/>
      <c r="N838341" s="115"/>
      <c r="O838341"/>
      <c r="P838341"/>
      <c r="Q838341"/>
      <c r="R838341" s="19"/>
      <c r="S838341" s="19"/>
      <c r="T838341"/>
      <c r="U838341" s="113"/>
      <c r="V838341" s="19"/>
      <c r="W838341" s="19"/>
      <c r="X838341" s="19"/>
      <c r="Y838341" s="19"/>
      <c r="Z838341" s="19"/>
      <c r="AA838341" s="19"/>
      <c r="AB838341" s="19"/>
      <c r="AC838341" s="19"/>
      <c r="AD838341" s="19"/>
      <c r="AE838341" s="19"/>
      <c r="AF838341" s="19"/>
      <c r="AG838341" s="19"/>
      <c r="AH838341" s="19"/>
      <c r="AI838341" s="19"/>
      <c r="AJ838341" s="19"/>
      <c r="AK838341" s="19"/>
      <c r="AL838341" s="19"/>
      <c r="AM838341" s="19"/>
      <c r="AN838341" s="19"/>
      <c r="AO838341" s="19"/>
      <c r="AP838341"/>
    </row>
    <row r="838342" spans="1:42" s="116" customFormat="1" x14ac:dyDescent="0.3">
      <c r="A838342"/>
      <c r="B838342"/>
      <c r="C838342"/>
      <c r="D838342"/>
      <c r="E838342"/>
      <c r="F838342"/>
      <c r="G838342"/>
      <c r="H838342"/>
      <c r="I838342"/>
      <c r="J838342"/>
      <c r="K838342"/>
      <c r="L838342"/>
      <c r="M838342" s="115"/>
      <c r="N838342" s="115"/>
      <c r="O838342"/>
      <c r="P838342"/>
      <c r="Q838342"/>
      <c r="R838342" s="19"/>
      <c r="S838342" s="19"/>
      <c r="T838342"/>
      <c r="U838342" s="113"/>
      <c r="V838342" s="19"/>
      <c r="W838342" s="19"/>
      <c r="X838342" s="19"/>
      <c r="Y838342" s="19"/>
      <c r="Z838342" s="19"/>
      <c r="AA838342" s="19"/>
      <c r="AB838342" s="19"/>
      <c r="AC838342" s="19"/>
      <c r="AD838342" s="19"/>
      <c r="AE838342" s="19"/>
      <c r="AF838342" s="19"/>
      <c r="AG838342" s="19"/>
      <c r="AH838342" s="19"/>
      <c r="AI838342" s="19"/>
      <c r="AJ838342" s="19"/>
      <c r="AK838342" s="19"/>
      <c r="AL838342" s="19"/>
      <c r="AM838342" s="19"/>
      <c r="AN838342" s="19"/>
      <c r="AO838342" s="19"/>
      <c r="AP838342"/>
    </row>
    <row r="838343" spans="1:42" s="116" customFormat="1" x14ac:dyDescent="0.3">
      <c r="A838343"/>
      <c r="B838343"/>
      <c r="C838343"/>
      <c r="D838343"/>
      <c r="E838343"/>
      <c r="F838343"/>
      <c r="G838343"/>
      <c r="H838343"/>
      <c r="I838343"/>
      <c r="J838343"/>
      <c r="K838343"/>
      <c r="L838343"/>
      <c r="M838343" s="115"/>
      <c r="N838343" s="115"/>
      <c r="O838343"/>
      <c r="P838343"/>
      <c r="Q838343"/>
      <c r="R838343" s="19"/>
      <c r="S838343" s="19"/>
      <c r="T838343"/>
      <c r="U838343" s="113"/>
      <c r="V838343" s="19"/>
      <c r="W838343" s="19"/>
      <c r="X838343" s="19"/>
      <c r="Y838343" s="19"/>
      <c r="Z838343" s="19"/>
      <c r="AA838343" s="19"/>
      <c r="AB838343" s="19"/>
      <c r="AC838343" s="19"/>
      <c r="AD838343" s="19"/>
      <c r="AE838343" s="19"/>
      <c r="AF838343" s="19"/>
      <c r="AG838343" s="19"/>
      <c r="AH838343" s="19"/>
      <c r="AI838343" s="19"/>
      <c r="AJ838343" s="19"/>
      <c r="AK838343" s="19"/>
      <c r="AL838343" s="19"/>
      <c r="AM838343" s="19"/>
      <c r="AN838343" s="19"/>
      <c r="AO838343" s="19"/>
      <c r="AP838343"/>
    </row>
    <row r="838344" spans="1:42" s="116" customFormat="1" x14ac:dyDescent="0.3">
      <c r="A838344"/>
      <c r="B838344"/>
      <c r="C838344"/>
      <c r="D838344"/>
      <c r="E838344"/>
      <c r="F838344"/>
      <c r="G838344"/>
      <c r="H838344"/>
      <c r="I838344"/>
      <c r="J838344"/>
      <c r="K838344"/>
      <c r="L838344"/>
      <c r="M838344" s="115"/>
      <c r="N838344" s="115"/>
      <c r="O838344"/>
      <c r="P838344"/>
      <c r="Q838344"/>
      <c r="R838344" s="19"/>
      <c r="S838344" s="19"/>
      <c r="T838344"/>
      <c r="U838344" s="113"/>
      <c r="V838344" s="19"/>
      <c r="W838344" s="19"/>
      <c r="X838344" s="19"/>
      <c r="Y838344" s="19"/>
      <c r="Z838344" s="19"/>
      <c r="AA838344" s="19"/>
      <c r="AB838344" s="19"/>
      <c r="AC838344" s="19"/>
      <c r="AD838344" s="19"/>
      <c r="AE838344" s="19"/>
      <c r="AF838344" s="19"/>
      <c r="AG838344" s="19"/>
      <c r="AH838344" s="19"/>
      <c r="AI838344" s="19"/>
      <c r="AJ838344" s="19"/>
      <c r="AK838344" s="19"/>
      <c r="AL838344" s="19"/>
      <c r="AM838344" s="19"/>
      <c r="AN838344" s="19"/>
      <c r="AO838344" s="19"/>
      <c r="AP838344"/>
    </row>
    <row r="838345" spans="1:42" s="116" customFormat="1" x14ac:dyDescent="0.3">
      <c r="A838345"/>
      <c r="B838345"/>
      <c r="C838345"/>
      <c r="D838345"/>
      <c r="E838345"/>
      <c r="F838345"/>
      <c r="G838345"/>
      <c r="H838345"/>
      <c r="I838345"/>
      <c r="J838345"/>
      <c r="K838345"/>
      <c r="L838345"/>
      <c r="M838345" s="115"/>
      <c r="N838345" s="115"/>
      <c r="O838345"/>
      <c r="P838345"/>
      <c r="Q838345"/>
      <c r="R838345" s="19"/>
      <c r="S838345" s="19"/>
      <c r="T838345"/>
      <c r="U838345" s="113"/>
      <c r="V838345" s="19"/>
      <c r="W838345" s="19"/>
      <c r="X838345" s="19"/>
      <c r="Y838345" s="19"/>
      <c r="Z838345" s="19"/>
      <c r="AA838345" s="19"/>
      <c r="AB838345" s="19"/>
      <c r="AC838345" s="19"/>
      <c r="AD838345" s="19"/>
      <c r="AE838345" s="19"/>
      <c r="AF838345" s="19"/>
      <c r="AG838345" s="19"/>
      <c r="AH838345" s="19"/>
      <c r="AI838345" s="19"/>
      <c r="AJ838345" s="19"/>
      <c r="AK838345" s="19"/>
      <c r="AL838345" s="19"/>
      <c r="AM838345" s="19"/>
      <c r="AN838345" s="19"/>
      <c r="AO838345" s="19"/>
      <c r="AP838345"/>
    </row>
    <row r="838346" spans="1:42" s="116" customFormat="1" x14ac:dyDescent="0.3">
      <c r="A838346"/>
      <c r="B838346"/>
      <c r="C838346"/>
      <c r="D838346"/>
      <c r="E838346"/>
      <c r="F838346"/>
      <c r="G838346"/>
      <c r="H838346"/>
      <c r="I838346"/>
      <c r="J838346"/>
      <c r="K838346"/>
      <c r="L838346"/>
      <c r="M838346" s="115"/>
      <c r="N838346" s="115"/>
      <c r="O838346"/>
      <c r="P838346"/>
      <c r="Q838346"/>
      <c r="R838346" s="19"/>
      <c r="S838346" s="19"/>
      <c r="T838346"/>
      <c r="U838346" s="113"/>
      <c r="V838346" s="19"/>
      <c r="W838346" s="19"/>
      <c r="X838346" s="19"/>
      <c r="Y838346" s="19"/>
      <c r="Z838346" s="19"/>
      <c r="AA838346" s="19"/>
      <c r="AB838346" s="19"/>
      <c r="AC838346" s="19"/>
      <c r="AD838346" s="19"/>
      <c r="AE838346" s="19"/>
      <c r="AF838346" s="19"/>
      <c r="AG838346" s="19"/>
      <c r="AH838346" s="19"/>
      <c r="AI838346" s="19"/>
      <c r="AJ838346" s="19"/>
      <c r="AK838346" s="19"/>
      <c r="AL838346" s="19"/>
      <c r="AM838346" s="19"/>
      <c r="AN838346" s="19"/>
      <c r="AO838346" s="19"/>
      <c r="AP838346"/>
    </row>
    <row r="838347" spans="1:42" s="116" customFormat="1" x14ac:dyDescent="0.3">
      <c r="A838347"/>
      <c r="B838347"/>
      <c r="C838347"/>
      <c r="D838347"/>
      <c r="E838347"/>
      <c r="F838347"/>
      <c r="G838347"/>
      <c r="H838347"/>
      <c r="I838347"/>
      <c r="J838347"/>
      <c r="K838347"/>
      <c r="L838347"/>
      <c r="M838347" s="115"/>
      <c r="N838347" s="115"/>
      <c r="O838347"/>
      <c r="P838347"/>
      <c r="Q838347"/>
      <c r="R838347" s="19"/>
      <c r="S838347" s="19"/>
      <c r="T838347"/>
      <c r="U838347" s="113"/>
      <c r="V838347" s="19"/>
      <c r="W838347" s="19"/>
      <c r="X838347" s="19"/>
      <c r="Y838347" s="19"/>
      <c r="Z838347" s="19"/>
      <c r="AA838347" s="19"/>
      <c r="AB838347" s="19"/>
      <c r="AC838347" s="19"/>
      <c r="AD838347" s="19"/>
      <c r="AE838347" s="19"/>
      <c r="AF838347" s="19"/>
      <c r="AG838347" s="19"/>
      <c r="AH838347" s="19"/>
      <c r="AI838347" s="19"/>
      <c r="AJ838347" s="19"/>
      <c r="AK838347" s="19"/>
      <c r="AL838347" s="19"/>
      <c r="AM838347" s="19"/>
      <c r="AN838347" s="19"/>
      <c r="AO838347" s="19"/>
      <c r="AP838347"/>
    </row>
    <row r="838348" spans="1:42" s="116" customFormat="1" x14ac:dyDescent="0.3">
      <c r="A838348"/>
      <c r="B838348"/>
      <c r="C838348"/>
      <c r="D838348"/>
      <c r="E838348"/>
      <c r="F838348"/>
      <c r="G838348"/>
      <c r="H838348"/>
      <c r="I838348"/>
      <c r="J838348"/>
      <c r="K838348"/>
      <c r="L838348"/>
      <c r="M838348" s="115"/>
      <c r="N838348" s="115"/>
      <c r="O838348"/>
      <c r="P838348"/>
      <c r="Q838348"/>
      <c r="R838348" s="19"/>
      <c r="S838348" s="19"/>
      <c r="T838348"/>
      <c r="U838348" s="113"/>
      <c r="V838348" s="19"/>
      <c r="W838348" s="19"/>
      <c r="X838348" s="19"/>
      <c r="Y838348" s="19"/>
      <c r="Z838348" s="19"/>
      <c r="AA838348" s="19"/>
      <c r="AB838348" s="19"/>
      <c r="AC838348" s="19"/>
      <c r="AD838348" s="19"/>
      <c r="AE838348" s="19"/>
      <c r="AF838348" s="19"/>
      <c r="AG838348" s="19"/>
      <c r="AH838348" s="19"/>
      <c r="AI838348" s="19"/>
      <c r="AJ838348" s="19"/>
      <c r="AK838348" s="19"/>
      <c r="AL838348" s="19"/>
      <c r="AM838348" s="19"/>
      <c r="AN838348" s="19"/>
      <c r="AO838348" s="19"/>
      <c r="AP838348"/>
    </row>
    <row r="838349" spans="1:42" s="116" customFormat="1" x14ac:dyDescent="0.3">
      <c r="A838349"/>
      <c r="B838349"/>
      <c r="C838349"/>
      <c r="D838349"/>
      <c r="E838349"/>
      <c r="F838349"/>
      <c r="G838349"/>
      <c r="H838349"/>
      <c r="I838349"/>
      <c r="J838349"/>
      <c r="K838349"/>
      <c r="L838349"/>
      <c r="M838349" s="115"/>
      <c r="N838349" s="115"/>
      <c r="O838349"/>
      <c r="P838349"/>
      <c r="Q838349"/>
      <c r="R838349" s="19"/>
      <c r="S838349" s="19"/>
      <c r="T838349"/>
      <c r="U838349" s="113"/>
      <c r="V838349" s="19"/>
      <c r="W838349" s="19"/>
      <c r="X838349" s="19"/>
      <c r="Y838349" s="19"/>
      <c r="Z838349" s="19"/>
      <c r="AA838349" s="19"/>
      <c r="AB838349" s="19"/>
      <c r="AC838349" s="19"/>
      <c r="AD838349" s="19"/>
      <c r="AE838349" s="19"/>
      <c r="AF838349" s="19"/>
      <c r="AG838349" s="19"/>
      <c r="AH838349" s="19"/>
      <c r="AI838349" s="19"/>
      <c r="AJ838349" s="19"/>
      <c r="AK838349" s="19"/>
      <c r="AL838349" s="19"/>
      <c r="AM838349" s="19"/>
      <c r="AN838349" s="19"/>
      <c r="AO838349" s="19"/>
      <c r="AP838349"/>
    </row>
    <row r="838350" spans="1:42" s="116" customFormat="1" x14ac:dyDescent="0.3">
      <c r="A838350"/>
      <c r="B838350"/>
      <c r="C838350"/>
      <c r="D838350"/>
      <c r="E838350"/>
      <c r="F838350"/>
      <c r="G838350"/>
      <c r="H838350"/>
      <c r="I838350"/>
      <c r="J838350"/>
      <c r="K838350"/>
      <c r="L838350"/>
      <c r="M838350" s="115"/>
      <c r="N838350" s="115"/>
      <c r="O838350"/>
      <c r="P838350"/>
      <c r="Q838350"/>
      <c r="R838350" s="19"/>
      <c r="S838350" s="19"/>
      <c r="T838350"/>
      <c r="U838350" s="113"/>
      <c r="V838350" s="19"/>
      <c r="W838350" s="19"/>
      <c r="X838350" s="19"/>
      <c r="Y838350" s="19"/>
      <c r="Z838350" s="19"/>
      <c r="AA838350" s="19"/>
      <c r="AB838350" s="19"/>
      <c r="AC838350" s="19"/>
      <c r="AD838350" s="19"/>
      <c r="AE838350" s="19"/>
      <c r="AF838350" s="19"/>
      <c r="AG838350" s="19"/>
      <c r="AH838350" s="19"/>
      <c r="AI838350" s="19"/>
      <c r="AJ838350" s="19"/>
      <c r="AK838350" s="19"/>
      <c r="AL838350" s="19"/>
      <c r="AM838350" s="19"/>
      <c r="AN838350" s="19"/>
      <c r="AO838350" s="19"/>
      <c r="AP838350"/>
    </row>
    <row r="838351" spans="1:42" s="116" customFormat="1" x14ac:dyDescent="0.3">
      <c r="A838351"/>
      <c r="B838351"/>
      <c r="C838351"/>
      <c r="D838351"/>
      <c r="E838351"/>
      <c r="F838351"/>
      <c r="G838351"/>
      <c r="H838351"/>
      <c r="I838351"/>
      <c r="J838351"/>
      <c r="K838351"/>
      <c r="L838351"/>
      <c r="M838351" s="115"/>
      <c r="N838351" s="115"/>
      <c r="O838351"/>
      <c r="P838351"/>
      <c r="Q838351"/>
      <c r="R838351" s="19"/>
      <c r="S838351" s="19"/>
      <c r="T838351"/>
      <c r="U838351" s="113"/>
      <c r="V838351" s="19"/>
      <c r="W838351" s="19"/>
      <c r="X838351" s="19"/>
      <c r="Y838351" s="19"/>
      <c r="Z838351" s="19"/>
      <c r="AA838351" s="19"/>
      <c r="AB838351" s="19"/>
      <c r="AC838351" s="19"/>
      <c r="AD838351" s="19"/>
      <c r="AE838351" s="19"/>
      <c r="AF838351" s="19"/>
      <c r="AG838351" s="19"/>
      <c r="AH838351" s="19"/>
      <c r="AI838351" s="19"/>
      <c r="AJ838351" s="19"/>
      <c r="AK838351" s="19"/>
      <c r="AL838351" s="19"/>
      <c r="AM838351" s="19"/>
      <c r="AN838351" s="19"/>
      <c r="AO838351" s="19"/>
      <c r="AP838351"/>
    </row>
    <row r="838352" spans="1:42" s="116" customFormat="1" x14ac:dyDescent="0.3">
      <c r="A838352"/>
      <c r="B838352"/>
      <c r="C838352"/>
      <c r="D838352"/>
      <c r="E838352"/>
      <c r="F838352"/>
      <c r="G838352"/>
      <c r="H838352"/>
      <c r="I838352"/>
      <c r="J838352"/>
      <c r="K838352"/>
      <c r="L838352"/>
      <c r="M838352" s="115"/>
      <c r="N838352" s="115"/>
      <c r="O838352"/>
      <c r="P838352"/>
      <c r="Q838352"/>
      <c r="R838352" s="19"/>
      <c r="S838352" s="19"/>
      <c r="T838352"/>
      <c r="U838352" s="113"/>
      <c r="V838352" s="19"/>
      <c r="W838352" s="19"/>
      <c r="X838352" s="19"/>
      <c r="Y838352" s="19"/>
      <c r="Z838352" s="19"/>
      <c r="AA838352" s="19"/>
      <c r="AB838352" s="19"/>
      <c r="AC838352" s="19"/>
      <c r="AD838352" s="19"/>
      <c r="AE838352" s="19"/>
      <c r="AF838352" s="19"/>
      <c r="AG838352" s="19"/>
      <c r="AH838352" s="19"/>
      <c r="AI838352" s="19"/>
      <c r="AJ838352" s="19"/>
      <c r="AK838352" s="19"/>
      <c r="AL838352" s="19"/>
      <c r="AM838352" s="19"/>
      <c r="AN838352" s="19"/>
      <c r="AO838352" s="19"/>
      <c r="AP838352"/>
    </row>
    <row r="838353" spans="1:42" s="116" customFormat="1" x14ac:dyDescent="0.3">
      <c r="A838353"/>
      <c r="B838353"/>
      <c r="C838353"/>
      <c r="D838353"/>
      <c r="E838353"/>
      <c r="F838353"/>
      <c r="G838353"/>
      <c r="H838353"/>
      <c r="I838353"/>
      <c r="J838353"/>
      <c r="K838353"/>
      <c r="L838353"/>
      <c r="M838353" s="115"/>
      <c r="N838353" s="115"/>
      <c r="O838353"/>
      <c r="P838353"/>
      <c r="Q838353"/>
      <c r="R838353" s="19"/>
      <c r="S838353" s="19"/>
      <c r="T838353"/>
      <c r="U838353" s="113"/>
      <c r="V838353" s="19"/>
      <c r="W838353" s="19"/>
      <c r="X838353" s="19"/>
      <c r="Y838353" s="19"/>
      <c r="Z838353" s="19"/>
      <c r="AA838353" s="19"/>
      <c r="AB838353" s="19"/>
      <c r="AC838353" s="19"/>
      <c r="AD838353" s="19"/>
      <c r="AE838353" s="19"/>
      <c r="AF838353" s="19"/>
      <c r="AG838353" s="19"/>
      <c r="AH838353" s="19"/>
      <c r="AI838353" s="19"/>
      <c r="AJ838353" s="19"/>
      <c r="AK838353" s="19"/>
      <c r="AL838353" s="19"/>
      <c r="AM838353" s="19"/>
      <c r="AN838353" s="19"/>
      <c r="AO838353" s="19"/>
      <c r="AP838353"/>
    </row>
    <row r="838354" spans="1:42" s="116" customFormat="1" x14ac:dyDescent="0.3">
      <c r="A838354"/>
      <c r="B838354"/>
      <c r="C838354"/>
      <c r="D838354"/>
      <c r="E838354"/>
      <c r="F838354"/>
      <c r="G838354"/>
      <c r="H838354"/>
      <c r="I838354"/>
      <c r="J838354"/>
      <c r="K838354"/>
      <c r="L838354"/>
      <c r="M838354" s="115"/>
      <c r="N838354" s="115"/>
      <c r="O838354"/>
      <c r="P838354"/>
      <c r="Q838354"/>
      <c r="R838354" s="19"/>
      <c r="S838354" s="19"/>
      <c r="T838354"/>
      <c r="U838354" s="113"/>
      <c r="V838354" s="19"/>
      <c r="W838354" s="19"/>
      <c r="X838354" s="19"/>
      <c r="Y838354" s="19"/>
      <c r="Z838354" s="19"/>
      <c r="AA838354" s="19"/>
      <c r="AB838354" s="19"/>
      <c r="AC838354" s="19"/>
      <c r="AD838354" s="19"/>
      <c r="AE838354" s="19"/>
      <c r="AF838354" s="19"/>
      <c r="AG838354" s="19"/>
      <c r="AH838354" s="19"/>
      <c r="AI838354" s="19"/>
      <c r="AJ838354" s="19"/>
      <c r="AK838354" s="19"/>
      <c r="AL838354" s="19"/>
      <c r="AM838354" s="19"/>
      <c r="AN838354" s="19"/>
      <c r="AO838354" s="19"/>
      <c r="AP838354"/>
    </row>
    <row r="838355" spans="1:42" s="116" customFormat="1" x14ac:dyDescent="0.3">
      <c r="A838355"/>
      <c r="B838355"/>
      <c r="C838355"/>
      <c r="D838355"/>
      <c r="E838355"/>
      <c r="F838355"/>
      <c r="G838355"/>
      <c r="H838355"/>
      <c r="I838355"/>
      <c r="J838355"/>
      <c r="K838355"/>
      <c r="L838355"/>
      <c r="M838355" s="115"/>
      <c r="N838355" s="115"/>
      <c r="O838355"/>
      <c r="P838355"/>
      <c r="Q838355"/>
      <c r="R838355" s="19"/>
      <c r="S838355" s="19"/>
      <c r="T838355"/>
      <c r="U838355" s="113"/>
      <c r="V838355" s="19"/>
      <c r="W838355" s="19"/>
      <c r="X838355" s="19"/>
      <c r="Y838355" s="19"/>
      <c r="Z838355" s="19"/>
      <c r="AA838355" s="19"/>
      <c r="AB838355" s="19"/>
      <c r="AC838355" s="19"/>
      <c r="AD838355" s="19"/>
      <c r="AE838355" s="19"/>
      <c r="AF838355" s="19"/>
      <c r="AG838355" s="19"/>
      <c r="AH838355" s="19"/>
      <c r="AI838355" s="19"/>
      <c r="AJ838355" s="19"/>
      <c r="AK838355" s="19"/>
      <c r="AL838355" s="19"/>
      <c r="AM838355" s="19"/>
      <c r="AN838355" s="19"/>
      <c r="AO838355" s="19"/>
      <c r="AP838355"/>
    </row>
    <row r="838356" spans="1:42" s="116" customFormat="1" x14ac:dyDescent="0.3">
      <c r="A838356"/>
      <c r="B838356"/>
      <c r="C838356"/>
      <c r="D838356"/>
      <c r="E838356"/>
      <c r="F838356"/>
      <c r="G838356"/>
      <c r="H838356"/>
      <c r="I838356"/>
      <c r="J838356"/>
      <c r="K838356"/>
      <c r="L838356"/>
      <c r="M838356" s="115"/>
      <c r="N838356" s="115"/>
      <c r="O838356"/>
      <c r="P838356"/>
      <c r="Q838356"/>
      <c r="R838356" s="19"/>
      <c r="S838356" s="19"/>
      <c r="T838356"/>
      <c r="U838356" s="113"/>
      <c r="V838356" s="19"/>
      <c r="W838356" s="19"/>
      <c r="X838356" s="19"/>
      <c r="Y838356" s="19"/>
      <c r="Z838356" s="19"/>
      <c r="AA838356" s="19"/>
      <c r="AB838356" s="19"/>
      <c r="AC838356" s="19"/>
      <c r="AD838356" s="19"/>
      <c r="AE838356" s="19"/>
      <c r="AF838356" s="19"/>
      <c r="AG838356" s="19"/>
      <c r="AH838356" s="19"/>
      <c r="AI838356" s="19"/>
      <c r="AJ838356" s="19"/>
      <c r="AK838356" s="19"/>
      <c r="AL838356" s="19"/>
      <c r="AM838356" s="19"/>
      <c r="AN838356" s="19"/>
      <c r="AO838356" s="19"/>
      <c r="AP838356"/>
    </row>
    <row r="838357" spans="1:42" s="116" customFormat="1" x14ac:dyDescent="0.3">
      <c r="A838357"/>
      <c r="B838357"/>
      <c r="C838357"/>
      <c r="D838357"/>
      <c r="E838357"/>
      <c r="F838357"/>
      <c r="G838357"/>
      <c r="H838357"/>
      <c r="I838357"/>
      <c r="J838357"/>
      <c r="K838357"/>
      <c r="L838357"/>
      <c r="M838357" s="115"/>
      <c r="N838357" s="115"/>
      <c r="O838357"/>
      <c r="P838357"/>
      <c r="Q838357"/>
      <c r="R838357" s="19"/>
      <c r="S838357" s="19"/>
      <c r="T838357"/>
      <c r="U838357" s="113"/>
      <c r="V838357" s="19"/>
      <c r="W838357" s="19"/>
      <c r="X838357" s="19"/>
      <c r="Y838357" s="19"/>
      <c r="Z838357" s="19"/>
      <c r="AA838357" s="19"/>
      <c r="AB838357" s="19"/>
      <c r="AC838357" s="19"/>
      <c r="AD838357" s="19"/>
      <c r="AE838357" s="19"/>
      <c r="AF838357" s="19"/>
      <c r="AG838357" s="19"/>
      <c r="AH838357" s="19"/>
      <c r="AI838357" s="19"/>
      <c r="AJ838357" s="19"/>
      <c r="AK838357" s="19"/>
      <c r="AL838357" s="19"/>
      <c r="AM838357" s="19"/>
      <c r="AN838357" s="19"/>
      <c r="AO838357" s="19"/>
      <c r="AP838357"/>
    </row>
    <row r="838358" spans="1:42" s="116" customFormat="1" x14ac:dyDescent="0.3">
      <c r="A838358"/>
      <c r="B838358"/>
      <c r="C838358"/>
      <c r="D838358"/>
      <c r="E838358"/>
      <c r="F838358"/>
      <c r="G838358"/>
      <c r="H838358"/>
      <c r="I838358"/>
      <c r="J838358"/>
      <c r="K838358"/>
      <c r="L838358"/>
      <c r="M838358" s="115"/>
      <c r="N838358" s="115"/>
      <c r="O838358"/>
      <c r="P838358"/>
      <c r="Q838358"/>
      <c r="R838358" s="19"/>
      <c r="S838358" s="19"/>
      <c r="T838358"/>
      <c r="U838358" s="113"/>
      <c r="V838358" s="19"/>
      <c r="W838358" s="19"/>
      <c r="X838358" s="19"/>
      <c r="Y838358" s="19"/>
      <c r="Z838358" s="19"/>
      <c r="AA838358" s="19"/>
      <c r="AB838358" s="19"/>
      <c r="AC838358" s="19"/>
      <c r="AD838358" s="19"/>
      <c r="AE838358" s="19"/>
      <c r="AF838358" s="19"/>
      <c r="AG838358" s="19"/>
      <c r="AH838358" s="19"/>
      <c r="AI838358" s="19"/>
      <c r="AJ838358" s="19"/>
      <c r="AK838358" s="19"/>
      <c r="AL838358" s="19"/>
      <c r="AM838358" s="19"/>
      <c r="AN838358" s="19"/>
      <c r="AO838358" s="19"/>
      <c r="AP838358"/>
    </row>
    <row r="838359" spans="1:42" s="116" customFormat="1" x14ac:dyDescent="0.3">
      <c r="A838359"/>
      <c r="B838359"/>
      <c r="C838359"/>
      <c r="D838359"/>
      <c r="E838359"/>
      <c r="F838359"/>
      <c r="G838359"/>
      <c r="H838359"/>
      <c r="I838359"/>
      <c r="J838359"/>
      <c r="K838359"/>
      <c r="L838359"/>
      <c r="M838359" s="115"/>
      <c r="N838359" s="115"/>
      <c r="O838359"/>
      <c r="P838359"/>
      <c r="Q838359"/>
      <c r="R838359" s="19"/>
      <c r="S838359" s="19"/>
      <c r="T838359"/>
      <c r="U838359" s="113"/>
      <c r="V838359" s="19"/>
      <c r="W838359" s="19"/>
      <c r="X838359" s="19"/>
      <c r="Y838359" s="19"/>
      <c r="Z838359" s="19"/>
      <c r="AA838359" s="19"/>
      <c r="AB838359" s="19"/>
      <c r="AC838359" s="19"/>
      <c r="AD838359" s="19"/>
      <c r="AE838359" s="19"/>
      <c r="AF838359" s="19"/>
      <c r="AG838359" s="19"/>
      <c r="AH838359" s="19"/>
      <c r="AI838359" s="19"/>
      <c r="AJ838359" s="19"/>
      <c r="AK838359" s="19"/>
      <c r="AL838359" s="19"/>
      <c r="AM838359" s="19"/>
      <c r="AN838359" s="19"/>
      <c r="AO838359" s="19"/>
      <c r="AP838359"/>
    </row>
    <row r="838360" spans="1:42" s="116" customFormat="1" x14ac:dyDescent="0.3">
      <c r="A838360"/>
      <c r="B838360"/>
      <c r="C838360"/>
      <c r="D838360"/>
      <c r="E838360"/>
      <c r="F838360"/>
      <c r="G838360"/>
      <c r="H838360"/>
      <c r="I838360"/>
      <c r="J838360"/>
      <c r="K838360"/>
      <c r="L838360"/>
      <c r="M838360" s="115"/>
      <c r="N838360" s="115"/>
      <c r="O838360"/>
      <c r="P838360"/>
      <c r="Q838360"/>
      <c r="R838360" s="19"/>
      <c r="S838360" s="19"/>
      <c r="T838360"/>
      <c r="U838360" s="113"/>
      <c r="V838360" s="19"/>
      <c r="W838360" s="19"/>
      <c r="X838360" s="19"/>
      <c r="Y838360" s="19"/>
      <c r="Z838360" s="19"/>
      <c r="AA838360" s="19"/>
      <c r="AB838360" s="19"/>
      <c r="AC838360" s="19"/>
      <c r="AD838360" s="19"/>
      <c r="AE838360" s="19"/>
      <c r="AF838360" s="19"/>
      <c r="AG838360" s="19"/>
      <c r="AH838360" s="19"/>
      <c r="AI838360" s="19"/>
      <c r="AJ838360" s="19"/>
      <c r="AK838360" s="19"/>
      <c r="AL838360" s="19"/>
      <c r="AM838360" s="19"/>
      <c r="AN838360" s="19"/>
      <c r="AO838360" s="19"/>
      <c r="AP838360"/>
    </row>
    <row r="838361" spans="1:42" s="116" customFormat="1" x14ac:dyDescent="0.3">
      <c r="A838361"/>
      <c r="B838361"/>
      <c r="C838361"/>
      <c r="D838361"/>
      <c r="E838361"/>
      <c r="F838361"/>
      <c r="G838361"/>
      <c r="H838361"/>
      <c r="I838361"/>
      <c r="J838361"/>
      <c r="K838361"/>
      <c r="L838361"/>
      <c r="M838361" s="115"/>
      <c r="N838361" s="115"/>
      <c r="O838361"/>
      <c r="P838361"/>
      <c r="Q838361"/>
      <c r="R838361" s="19"/>
      <c r="S838361" s="19"/>
      <c r="T838361"/>
      <c r="U838361" s="113"/>
      <c r="V838361" s="19"/>
      <c r="W838361" s="19"/>
      <c r="X838361" s="19"/>
      <c r="Y838361" s="19"/>
      <c r="Z838361" s="19"/>
      <c r="AA838361" s="19"/>
      <c r="AB838361" s="19"/>
      <c r="AC838361" s="19"/>
      <c r="AD838361" s="19"/>
      <c r="AE838361" s="19"/>
      <c r="AF838361" s="19"/>
      <c r="AG838361" s="19"/>
      <c r="AH838361" s="19"/>
      <c r="AI838361" s="19"/>
      <c r="AJ838361" s="19"/>
      <c r="AK838361" s="19"/>
      <c r="AL838361" s="19"/>
      <c r="AM838361" s="19"/>
      <c r="AN838361" s="19"/>
      <c r="AO838361" s="19"/>
      <c r="AP838361"/>
    </row>
    <row r="838362" spans="1:42" s="116" customFormat="1" x14ac:dyDescent="0.3">
      <c r="A838362"/>
      <c r="B838362"/>
      <c r="C838362"/>
      <c r="D838362"/>
      <c r="E838362"/>
      <c r="F838362"/>
      <c r="G838362"/>
      <c r="H838362"/>
      <c r="I838362"/>
      <c r="J838362"/>
      <c r="K838362"/>
      <c r="L838362"/>
      <c r="M838362" s="115"/>
      <c r="N838362" s="115"/>
      <c r="O838362"/>
      <c r="P838362"/>
      <c r="Q838362"/>
      <c r="R838362" s="19"/>
      <c r="S838362" s="19"/>
      <c r="T838362"/>
      <c r="U838362" s="113"/>
      <c r="V838362" s="19"/>
      <c r="W838362" s="19"/>
      <c r="X838362" s="19"/>
      <c r="Y838362" s="19"/>
      <c r="Z838362" s="19"/>
      <c r="AA838362" s="19"/>
      <c r="AB838362" s="19"/>
      <c r="AC838362" s="19"/>
      <c r="AD838362" s="19"/>
      <c r="AE838362" s="19"/>
      <c r="AF838362" s="19"/>
      <c r="AG838362" s="19"/>
      <c r="AH838362" s="19"/>
      <c r="AI838362" s="19"/>
      <c r="AJ838362" s="19"/>
      <c r="AK838362" s="19"/>
      <c r="AL838362" s="19"/>
      <c r="AM838362" s="19"/>
      <c r="AN838362" s="19"/>
      <c r="AO838362" s="19"/>
      <c r="AP838362"/>
    </row>
    <row r="838363" spans="1:42" s="116" customFormat="1" x14ac:dyDescent="0.3">
      <c r="A838363"/>
      <c r="B838363"/>
      <c r="C838363"/>
      <c r="D838363"/>
      <c r="E838363"/>
      <c r="F838363"/>
      <c r="G838363"/>
      <c r="H838363"/>
      <c r="I838363"/>
      <c r="J838363"/>
      <c r="K838363"/>
      <c r="L838363"/>
      <c r="M838363" s="115"/>
      <c r="N838363" s="115"/>
      <c r="O838363"/>
      <c r="P838363"/>
      <c r="Q838363"/>
      <c r="R838363" s="19"/>
      <c r="S838363" s="19"/>
      <c r="T838363"/>
      <c r="U838363" s="113"/>
      <c r="V838363" s="19"/>
      <c r="W838363" s="19"/>
      <c r="X838363" s="19"/>
      <c r="Y838363" s="19"/>
      <c r="Z838363" s="19"/>
      <c r="AA838363" s="19"/>
      <c r="AB838363" s="19"/>
      <c r="AC838363" s="19"/>
      <c r="AD838363" s="19"/>
      <c r="AE838363" s="19"/>
      <c r="AF838363" s="19"/>
      <c r="AG838363" s="19"/>
      <c r="AH838363" s="19"/>
      <c r="AI838363" s="19"/>
      <c r="AJ838363" s="19"/>
      <c r="AK838363" s="19"/>
      <c r="AL838363" s="19"/>
      <c r="AM838363" s="19"/>
      <c r="AN838363" s="19"/>
      <c r="AO838363" s="19"/>
      <c r="AP838363"/>
    </row>
    <row r="838364" spans="1:42" s="116" customFormat="1" x14ac:dyDescent="0.3">
      <c r="A838364"/>
      <c r="B838364"/>
      <c r="C838364"/>
      <c r="D838364"/>
      <c r="E838364"/>
      <c r="F838364"/>
      <c r="G838364"/>
      <c r="H838364"/>
      <c r="I838364"/>
      <c r="J838364"/>
      <c r="K838364"/>
      <c r="L838364"/>
      <c r="M838364" s="115"/>
      <c r="N838364" s="115"/>
      <c r="O838364"/>
      <c r="P838364"/>
      <c r="Q838364"/>
      <c r="R838364" s="19"/>
      <c r="S838364" s="19"/>
      <c r="T838364"/>
      <c r="U838364" s="113"/>
      <c r="V838364" s="19"/>
      <c r="W838364" s="19"/>
      <c r="X838364" s="19"/>
      <c r="Y838364" s="19"/>
      <c r="Z838364" s="19"/>
      <c r="AA838364" s="19"/>
      <c r="AB838364" s="19"/>
      <c r="AC838364" s="19"/>
      <c r="AD838364" s="19"/>
      <c r="AE838364" s="19"/>
      <c r="AF838364" s="19"/>
      <c r="AG838364" s="19"/>
      <c r="AH838364" s="19"/>
      <c r="AI838364" s="19"/>
      <c r="AJ838364" s="19"/>
      <c r="AK838364" s="19"/>
      <c r="AL838364" s="19"/>
      <c r="AM838364" s="19"/>
      <c r="AN838364" s="19"/>
      <c r="AO838364" s="19"/>
      <c r="AP838364"/>
    </row>
    <row r="838365" spans="1:42" s="116" customFormat="1" x14ac:dyDescent="0.3">
      <c r="A838365"/>
      <c r="B838365"/>
      <c r="C838365"/>
      <c r="D838365"/>
      <c r="E838365"/>
      <c r="F838365"/>
      <c r="G838365"/>
      <c r="H838365"/>
      <c r="I838365"/>
      <c r="J838365"/>
      <c r="K838365"/>
      <c r="L838365"/>
      <c r="M838365" s="115"/>
      <c r="N838365" s="115"/>
      <c r="O838365"/>
      <c r="P838365"/>
      <c r="Q838365"/>
      <c r="R838365" s="19"/>
      <c r="S838365" s="19"/>
      <c r="T838365"/>
      <c r="U838365" s="113"/>
      <c r="V838365" s="19"/>
      <c r="W838365" s="19"/>
      <c r="X838365" s="19"/>
      <c r="Y838365" s="19"/>
      <c r="Z838365" s="19"/>
      <c r="AA838365" s="19"/>
      <c r="AB838365" s="19"/>
      <c r="AC838365" s="19"/>
      <c r="AD838365" s="19"/>
      <c r="AE838365" s="19"/>
      <c r="AF838365" s="19"/>
      <c r="AG838365" s="19"/>
      <c r="AH838365" s="19"/>
      <c r="AI838365" s="19"/>
      <c r="AJ838365" s="19"/>
      <c r="AK838365" s="19"/>
      <c r="AL838365" s="19"/>
      <c r="AM838365" s="19"/>
      <c r="AN838365" s="19"/>
      <c r="AO838365" s="19"/>
      <c r="AP838365"/>
    </row>
    <row r="838366" spans="1:42" s="116" customFormat="1" x14ac:dyDescent="0.3">
      <c r="A838366"/>
      <c r="B838366"/>
      <c r="C838366"/>
      <c r="D838366"/>
      <c r="E838366"/>
      <c r="F838366"/>
      <c r="G838366"/>
      <c r="H838366"/>
      <c r="I838366"/>
      <c r="J838366"/>
      <c r="K838366"/>
      <c r="L838366"/>
      <c r="M838366" s="115"/>
      <c r="N838366" s="115"/>
      <c r="O838366"/>
      <c r="P838366"/>
      <c r="Q838366"/>
      <c r="R838366" s="19"/>
      <c r="S838366" s="19"/>
      <c r="T838366"/>
      <c r="U838366" s="113"/>
      <c r="V838366" s="19"/>
      <c r="W838366" s="19"/>
      <c r="X838366" s="19"/>
      <c r="Y838366" s="19"/>
      <c r="Z838366" s="19"/>
      <c r="AA838366" s="19"/>
      <c r="AB838366" s="19"/>
      <c r="AC838366" s="19"/>
      <c r="AD838366" s="19"/>
      <c r="AE838366" s="19"/>
      <c r="AF838366" s="19"/>
      <c r="AG838366" s="19"/>
      <c r="AH838366" s="19"/>
      <c r="AI838366" s="19"/>
      <c r="AJ838366" s="19"/>
      <c r="AK838366" s="19"/>
      <c r="AL838366" s="19"/>
      <c r="AM838366" s="19"/>
      <c r="AN838366" s="19"/>
      <c r="AO838366" s="19"/>
      <c r="AP838366"/>
    </row>
    <row r="838367" spans="1:42" s="116" customFormat="1" x14ac:dyDescent="0.3">
      <c r="A838367"/>
      <c r="B838367"/>
      <c r="C838367"/>
      <c r="D838367"/>
      <c r="E838367"/>
      <c r="F838367"/>
      <c r="G838367"/>
      <c r="H838367"/>
      <c r="I838367"/>
      <c r="J838367"/>
      <c r="K838367"/>
      <c r="L838367"/>
      <c r="M838367" s="115"/>
      <c r="N838367" s="115"/>
      <c r="O838367"/>
      <c r="P838367"/>
      <c r="Q838367"/>
      <c r="R838367" s="19"/>
      <c r="S838367" s="19"/>
      <c r="T838367"/>
      <c r="U838367" s="113"/>
      <c r="V838367" s="19"/>
      <c r="W838367" s="19"/>
      <c r="X838367" s="19"/>
      <c r="Y838367" s="19"/>
      <c r="Z838367" s="19"/>
      <c r="AA838367" s="19"/>
      <c r="AB838367" s="19"/>
      <c r="AC838367" s="19"/>
      <c r="AD838367" s="19"/>
      <c r="AE838367" s="19"/>
      <c r="AF838367" s="19"/>
      <c r="AG838367" s="19"/>
      <c r="AH838367" s="19"/>
      <c r="AI838367" s="19"/>
      <c r="AJ838367" s="19"/>
      <c r="AK838367" s="19"/>
      <c r="AL838367" s="19"/>
      <c r="AM838367" s="19"/>
      <c r="AN838367" s="19"/>
      <c r="AO838367" s="19"/>
      <c r="AP838367"/>
    </row>
    <row r="838368" spans="1:42" s="116" customFormat="1" x14ac:dyDescent="0.3">
      <c r="A838368"/>
      <c r="B838368"/>
      <c r="C838368"/>
      <c r="D838368"/>
      <c r="E838368"/>
      <c r="F838368"/>
      <c r="G838368"/>
      <c r="H838368"/>
      <c r="I838368"/>
      <c r="J838368"/>
      <c r="K838368"/>
      <c r="L838368"/>
      <c r="M838368" s="115"/>
      <c r="N838368" s="115"/>
      <c r="O838368"/>
      <c r="P838368"/>
      <c r="Q838368"/>
      <c r="R838368" s="19"/>
      <c r="S838368" s="19"/>
      <c r="T838368"/>
      <c r="U838368" s="113"/>
      <c r="V838368" s="19"/>
      <c r="W838368" s="19"/>
      <c r="X838368" s="19"/>
      <c r="Y838368" s="19"/>
      <c r="Z838368" s="19"/>
      <c r="AA838368" s="19"/>
      <c r="AB838368" s="19"/>
      <c r="AC838368" s="19"/>
      <c r="AD838368" s="19"/>
      <c r="AE838368" s="19"/>
      <c r="AF838368" s="19"/>
      <c r="AG838368" s="19"/>
      <c r="AH838368" s="19"/>
      <c r="AI838368" s="19"/>
      <c r="AJ838368" s="19"/>
      <c r="AK838368" s="19"/>
      <c r="AL838368" s="19"/>
      <c r="AM838368" s="19"/>
      <c r="AN838368" s="19"/>
      <c r="AO838368" s="19"/>
      <c r="AP838368"/>
    </row>
    <row r="838369" spans="1:42" s="116" customFormat="1" x14ac:dyDescent="0.3">
      <c r="A838369"/>
      <c r="B838369"/>
      <c r="C838369"/>
      <c r="D838369"/>
      <c r="E838369"/>
      <c r="F838369"/>
      <c r="G838369"/>
      <c r="H838369"/>
      <c r="I838369"/>
      <c r="J838369"/>
      <c r="K838369"/>
      <c r="L838369"/>
      <c r="M838369" s="115"/>
      <c r="N838369" s="115"/>
      <c r="O838369"/>
      <c r="P838369"/>
      <c r="Q838369"/>
      <c r="R838369" s="19"/>
      <c r="S838369" s="19"/>
      <c r="T838369"/>
      <c r="U838369" s="113"/>
      <c r="V838369" s="19"/>
      <c r="W838369" s="19"/>
      <c r="X838369" s="19"/>
      <c r="Y838369" s="19"/>
      <c r="Z838369" s="19"/>
      <c r="AA838369" s="19"/>
      <c r="AB838369" s="19"/>
      <c r="AC838369" s="19"/>
      <c r="AD838369" s="19"/>
      <c r="AE838369" s="19"/>
      <c r="AF838369" s="19"/>
      <c r="AG838369" s="19"/>
      <c r="AH838369" s="19"/>
      <c r="AI838369" s="19"/>
      <c r="AJ838369" s="19"/>
      <c r="AK838369" s="19"/>
      <c r="AL838369" s="19"/>
      <c r="AM838369" s="19"/>
      <c r="AN838369" s="19"/>
      <c r="AO838369" s="19"/>
      <c r="AP838369"/>
    </row>
    <row r="838370" spans="1:42" s="116" customFormat="1" x14ac:dyDescent="0.3">
      <c r="A838370"/>
      <c r="B838370"/>
      <c r="C838370"/>
      <c r="D838370"/>
      <c r="E838370"/>
      <c r="F838370"/>
      <c r="G838370"/>
      <c r="H838370"/>
      <c r="I838370"/>
      <c r="J838370"/>
      <c r="K838370"/>
      <c r="L838370"/>
      <c r="M838370" s="115"/>
      <c r="N838370" s="115"/>
      <c r="O838370"/>
      <c r="P838370"/>
      <c r="Q838370"/>
      <c r="R838370" s="19"/>
      <c r="S838370" s="19"/>
      <c r="T838370"/>
      <c r="U838370" s="113"/>
      <c r="V838370" s="19"/>
      <c r="W838370" s="19"/>
      <c r="X838370" s="19"/>
      <c r="Y838370" s="19"/>
      <c r="Z838370" s="19"/>
      <c r="AA838370" s="19"/>
      <c r="AB838370" s="19"/>
      <c r="AC838370" s="19"/>
      <c r="AD838370" s="19"/>
      <c r="AE838370" s="19"/>
      <c r="AF838370" s="19"/>
      <c r="AG838370" s="19"/>
      <c r="AH838370" s="19"/>
      <c r="AI838370" s="19"/>
      <c r="AJ838370" s="19"/>
      <c r="AK838370" s="19"/>
      <c r="AL838370" s="19"/>
      <c r="AM838370" s="19"/>
      <c r="AN838370" s="19"/>
      <c r="AO838370" s="19"/>
      <c r="AP838370"/>
    </row>
    <row r="838371" spans="1:42" s="116" customFormat="1" x14ac:dyDescent="0.3">
      <c r="A838371"/>
      <c r="B838371"/>
      <c r="C838371"/>
      <c r="D838371"/>
      <c r="E838371"/>
      <c r="F838371"/>
      <c r="G838371"/>
      <c r="H838371"/>
      <c r="I838371"/>
      <c r="J838371"/>
      <c r="K838371"/>
      <c r="L838371"/>
      <c r="M838371" s="115"/>
      <c r="N838371" s="115"/>
      <c r="O838371"/>
      <c r="P838371"/>
      <c r="Q838371"/>
      <c r="R838371" s="19"/>
      <c r="S838371" s="19"/>
      <c r="T838371"/>
      <c r="U838371" s="113"/>
      <c r="V838371" s="19"/>
      <c r="W838371" s="19"/>
      <c r="X838371" s="19"/>
      <c r="Y838371" s="19"/>
      <c r="Z838371" s="19"/>
      <c r="AA838371" s="19"/>
      <c r="AB838371" s="19"/>
      <c r="AC838371" s="19"/>
      <c r="AD838371" s="19"/>
      <c r="AE838371" s="19"/>
      <c r="AF838371" s="19"/>
      <c r="AG838371" s="19"/>
      <c r="AH838371" s="19"/>
      <c r="AI838371" s="19"/>
      <c r="AJ838371" s="19"/>
      <c r="AK838371" s="19"/>
      <c r="AL838371" s="19"/>
      <c r="AM838371" s="19"/>
      <c r="AN838371" s="19"/>
      <c r="AO838371" s="19"/>
      <c r="AP838371"/>
    </row>
    <row r="838372" spans="1:42" s="116" customFormat="1" x14ac:dyDescent="0.3">
      <c r="A838372"/>
      <c r="B838372"/>
      <c r="C838372"/>
      <c r="D838372"/>
      <c r="E838372"/>
      <c r="F838372"/>
      <c r="G838372"/>
      <c r="H838372"/>
      <c r="I838372"/>
      <c r="J838372"/>
      <c r="K838372"/>
      <c r="L838372"/>
      <c r="M838372" s="115"/>
      <c r="N838372" s="115"/>
      <c r="O838372"/>
      <c r="P838372"/>
      <c r="Q838372"/>
      <c r="R838372" s="19"/>
      <c r="S838372" s="19"/>
      <c r="T838372"/>
      <c r="U838372" s="113"/>
      <c r="V838372" s="19"/>
      <c r="W838372" s="19"/>
      <c r="X838372" s="19"/>
      <c r="Y838372" s="19"/>
      <c r="Z838372" s="19"/>
      <c r="AA838372" s="19"/>
      <c r="AB838372" s="19"/>
      <c r="AC838372" s="19"/>
      <c r="AD838372" s="19"/>
      <c r="AE838372" s="19"/>
      <c r="AF838372" s="19"/>
      <c r="AG838372" s="19"/>
      <c r="AH838372" s="19"/>
      <c r="AI838372" s="19"/>
      <c r="AJ838372" s="19"/>
      <c r="AK838372" s="19"/>
      <c r="AL838372" s="19"/>
      <c r="AM838372" s="19"/>
      <c r="AN838372" s="19"/>
      <c r="AO838372" s="19"/>
      <c r="AP838372"/>
    </row>
    <row r="838373" spans="1:42" s="116" customFormat="1" x14ac:dyDescent="0.3">
      <c r="A838373"/>
      <c r="B838373"/>
      <c r="C838373"/>
      <c r="D838373"/>
      <c r="E838373"/>
      <c r="F838373"/>
      <c r="G838373"/>
      <c r="H838373"/>
      <c r="I838373"/>
      <c r="J838373"/>
      <c r="K838373"/>
      <c r="L838373"/>
      <c r="M838373" s="115"/>
      <c r="N838373" s="115"/>
      <c r="O838373"/>
      <c r="P838373"/>
      <c r="Q838373"/>
      <c r="R838373" s="19"/>
      <c r="S838373" s="19"/>
      <c r="T838373"/>
      <c r="U838373" s="113"/>
      <c r="V838373" s="19"/>
      <c r="W838373" s="19"/>
      <c r="X838373" s="19"/>
      <c r="Y838373" s="19"/>
      <c r="Z838373" s="19"/>
      <c r="AA838373" s="19"/>
      <c r="AB838373" s="19"/>
      <c r="AC838373" s="19"/>
      <c r="AD838373" s="19"/>
      <c r="AE838373" s="19"/>
      <c r="AF838373" s="19"/>
      <c r="AG838373" s="19"/>
      <c r="AH838373" s="19"/>
      <c r="AI838373" s="19"/>
      <c r="AJ838373" s="19"/>
      <c r="AK838373" s="19"/>
      <c r="AL838373" s="19"/>
      <c r="AM838373" s="19"/>
      <c r="AN838373" s="19"/>
      <c r="AO838373" s="19"/>
      <c r="AP838373"/>
    </row>
    <row r="838374" spans="1:42" s="116" customFormat="1" x14ac:dyDescent="0.3">
      <c r="A838374"/>
      <c r="B838374"/>
      <c r="C838374"/>
      <c r="D838374"/>
      <c r="E838374"/>
      <c r="F838374"/>
      <c r="G838374"/>
      <c r="H838374"/>
      <c r="I838374"/>
      <c r="J838374"/>
      <c r="K838374"/>
      <c r="L838374"/>
      <c r="M838374" s="115"/>
      <c r="N838374" s="115"/>
      <c r="O838374"/>
      <c r="P838374"/>
      <c r="Q838374"/>
      <c r="R838374" s="19"/>
      <c r="S838374" s="19"/>
      <c r="T838374"/>
      <c r="U838374" s="113"/>
      <c r="V838374" s="19"/>
      <c r="W838374" s="19"/>
      <c r="X838374" s="19"/>
      <c r="Y838374" s="19"/>
      <c r="Z838374" s="19"/>
      <c r="AA838374" s="19"/>
      <c r="AB838374" s="19"/>
      <c r="AC838374" s="19"/>
      <c r="AD838374" s="19"/>
      <c r="AE838374" s="19"/>
      <c r="AF838374" s="19"/>
      <c r="AG838374" s="19"/>
      <c r="AH838374" s="19"/>
      <c r="AI838374" s="19"/>
      <c r="AJ838374" s="19"/>
      <c r="AK838374" s="19"/>
      <c r="AL838374" s="19"/>
      <c r="AM838374" s="19"/>
      <c r="AN838374" s="19"/>
      <c r="AO838374" s="19"/>
      <c r="AP838374"/>
    </row>
    <row r="838375" spans="1:42" s="116" customFormat="1" x14ac:dyDescent="0.3">
      <c r="A838375"/>
      <c r="B838375"/>
      <c r="C838375"/>
      <c r="D838375"/>
      <c r="E838375"/>
      <c r="F838375"/>
      <c r="G838375"/>
      <c r="H838375"/>
      <c r="I838375"/>
      <c r="J838375"/>
      <c r="K838375"/>
      <c r="L838375"/>
      <c r="M838375" s="115"/>
      <c r="N838375" s="115"/>
      <c r="O838375"/>
      <c r="P838375"/>
      <c r="Q838375"/>
      <c r="R838375" s="19"/>
      <c r="S838375" s="19"/>
      <c r="T838375"/>
      <c r="U838375" s="113"/>
      <c r="V838375" s="19"/>
      <c r="W838375" s="19"/>
      <c r="X838375" s="19"/>
      <c r="Y838375" s="19"/>
      <c r="Z838375" s="19"/>
      <c r="AA838375" s="19"/>
      <c r="AB838375" s="19"/>
      <c r="AC838375" s="19"/>
      <c r="AD838375" s="19"/>
      <c r="AE838375" s="19"/>
      <c r="AF838375" s="19"/>
      <c r="AG838375" s="19"/>
      <c r="AH838375" s="19"/>
      <c r="AI838375" s="19"/>
      <c r="AJ838375" s="19"/>
      <c r="AK838375" s="19"/>
      <c r="AL838375" s="19"/>
      <c r="AM838375" s="19"/>
      <c r="AN838375" s="19"/>
      <c r="AO838375" s="19"/>
      <c r="AP838375"/>
    </row>
    <row r="838376" spans="1:42" s="116" customFormat="1" x14ac:dyDescent="0.3">
      <c r="A838376"/>
      <c r="B838376"/>
      <c r="C838376"/>
      <c r="D838376"/>
      <c r="E838376"/>
      <c r="F838376"/>
      <c r="G838376"/>
      <c r="H838376"/>
      <c r="I838376"/>
      <c r="J838376"/>
      <c r="K838376"/>
      <c r="L838376"/>
      <c r="M838376" s="115"/>
      <c r="N838376" s="115"/>
      <c r="O838376"/>
      <c r="P838376"/>
      <c r="Q838376"/>
      <c r="R838376" s="19"/>
      <c r="S838376" s="19"/>
      <c r="T838376"/>
      <c r="U838376" s="113"/>
      <c r="V838376" s="19"/>
      <c r="W838376" s="19"/>
      <c r="X838376" s="19"/>
      <c r="Y838376" s="19"/>
      <c r="Z838376" s="19"/>
      <c r="AA838376" s="19"/>
      <c r="AB838376" s="19"/>
      <c r="AC838376" s="19"/>
      <c r="AD838376" s="19"/>
      <c r="AE838376" s="19"/>
      <c r="AF838376" s="19"/>
      <c r="AG838376" s="19"/>
      <c r="AH838376" s="19"/>
      <c r="AI838376" s="19"/>
      <c r="AJ838376" s="19"/>
      <c r="AK838376" s="19"/>
      <c r="AL838376" s="19"/>
      <c r="AM838376" s="19"/>
      <c r="AN838376" s="19"/>
      <c r="AO838376" s="19"/>
      <c r="AP838376"/>
    </row>
    <row r="838377" spans="1:42" s="116" customFormat="1" x14ac:dyDescent="0.3">
      <c r="A838377"/>
      <c r="B838377"/>
      <c r="C838377"/>
      <c r="D838377"/>
      <c r="E838377"/>
      <c r="F838377"/>
      <c r="G838377"/>
      <c r="H838377"/>
      <c r="I838377"/>
      <c r="J838377"/>
      <c r="K838377"/>
      <c r="L838377"/>
      <c r="M838377" s="115"/>
      <c r="N838377" s="115"/>
      <c r="O838377"/>
      <c r="P838377"/>
      <c r="Q838377"/>
      <c r="R838377" s="19"/>
      <c r="S838377" s="19"/>
      <c r="T838377"/>
      <c r="U838377" s="113"/>
      <c r="V838377" s="19"/>
      <c r="W838377" s="19"/>
      <c r="X838377" s="19"/>
      <c r="Y838377" s="19"/>
      <c r="Z838377" s="19"/>
      <c r="AA838377" s="19"/>
      <c r="AB838377" s="19"/>
      <c r="AC838377" s="19"/>
      <c r="AD838377" s="19"/>
      <c r="AE838377" s="19"/>
      <c r="AF838377" s="19"/>
      <c r="AG838377" s="19"/>
      <c r="AH838377" s="19"/>
      <c r="AI838377" s="19"/>
      <c r="AJ838377" s="19"/>
      <c r="AK838377" s="19"/>
      <c r="AL838377" s="19"/>
      <c r="AM838377" s="19"/>
      <c r="AN838377" s="19"/>
      <c r="AO838377" s="19"/>
      <c r="AP838377"/>
    </row>
    <row r="838378" spans="1:42" s="116" customFormat="1" x14ac:dyDescent="0.3">
      <c r="A838378"/>
      <c r="B838378"/>
      <c r="C838378"/>
      <c r="D838378"/>
      <c r="E838378"/>
      <c r="F838378"/>
      <c r="G838378"/>
      <c r="H838378"/>
      <c r="I838378"/>
      <c r="J838378"/>
      <c r="K838378"/>
      <c r="L838378"/>
      <c r="M838378" s="115"/>
      <c r="N838378" s="115"/>
      <c r="O838378"/>
      <c r="P838378"/>
      <c r="Q838378"/>
      <c r="R838378" s="19"/>
      <c r="S838378" s="19"/>
      <c r="T838378"/>
      <c r="U838378" s="113"/>
      <c r="V838378" s="19"/>
      <c r="W838378" s="19"/>
      <c r="X838378" s="19"/>
      <c r="Y838378" s="19"/>
      <c r="Z838378" s="19"/>
      <c r="AA838378" s="19"/>
      <c r="AB838378" s="19"/>
      <c r="AC838378" s="19"/>
      <c r="AD838378" s="19"/>
      <c r="AE838378" s="19"/>
      <c r="AF838378" s="19"/>
      <c r="AG838378" s="19"/>
      <c r="AH838378" s="19"/>
      <c r="AI838378" s="19"/>
      <c r="AJ838378" s="19"/>
      <c r="AK838378" s="19"/>
      <c r="AL838378" s="19"/>
      <c r="AM838378" s="19"/>
      <c r="AN838378" s="19"/>
      <c r="AO838378" s="19"/>
      <c r="AP838378"/>
    </row>
    <row r="838379" spans="1:42" s="116" customFormat="1" x14ac:dyDescent="0.3">
      <c r="A838379"/>
      <c r="B838379"/>
      <c r="C838379"/>
      <c r="D838379"/>
      <c r="E838379"/>
      <c r="F838379"/>
      <c r="G838379"/>
      <c r="H838379"/>
      <c r="I838379"/>
      <c r="J838379"/>
      <c r="K838379"/>
      <c r="L838379"/>
      <c r="M838379" s="115"/>
      <c r="N838379" s="115"/>
      <c r="O838379"/>
      <c r="P838379"/>
      <c r="Q838379"/>
      <c r="R838379" s="19"/>
      <c r="S838379" s="19"/>
      <c r="T838379"/>
      <c r="U838379" s="113"/>
      <c r="V838379" s="19"/>
      <c r="W838379" s="19"/>
      <c r="X838379" s="19"/>
      <c r="Y838379" s="19"/>
      <c r="Z838379" s="19"/>
      <c r="AA838379" s="19"/>
      <c r="AB838379" s="19"/>
      <c r="AC838379" s="19"/>
      <c r="AD838379" s="19"/>
      <c r="AE838379" s="19"/>
      <c r="AF838379" s="19"/>
      <c r="AG838379" s="19"/>
      <c r="AH838379" s="19"/>
      <c r="AI838379" s="19"/>
      <c r="AJ838379" s="19"/>
      <c r="AK838379" s="19"/>
      <c r="AL838379" s="19"/>
      <c r="AM838379" s="19"/>
      <c r="AN838379" s="19"/>
      <c r="AO838379" s="19"/>
      <c r="AP838379"/>
    </row>
    <row r="838380" spans="1:42" s="116" customFormat="1" x14ac:dyDescent="0.3">
      <c r="A838380"/>
      <c r="B838380"/>
      <c r="C838380"/>
      <c r="D838380"/>
      <c r="E838380"/>
      <c r="F838380"/>
      <c r="G838380"/>
      <c r="H838380"/>
      <c r="I838380"/>
      <c r="J838380"/>
      <c r="K838380"/>
      <c r="L838380"/>
      <c r="M838380" s="115"/>
      <c r="N838380" s="115"/>
      <c r="O838380"/>
      <c r="P838380"/>
      <c r="Q838380"/>
      <c r="R838380" s="19"/>
      <c r="S838380" s="19"/>
      <c r="T838380"/>
      <c r="U838380" s="113"/>
      <c r="V838380" s="19"/>
      <c r="W838380" s="19"/>
      <c r="X838380" s="19"/>
      <c r="Y838380" s="19"/>
      <c r="Z838380" s="19"/>
      <c r="AA838380" s="19"/>
      <c r="AB838380" s="19"/>
      <c r="AC838380" s="19"/>
      <c r="AD838380" s="19"/>
      <c r="AE838380" s="19"/>
      <c r="AF838380" s="19"/>
      <c r="AG838380" s="19"/>
      <c r="AH838380" s="19"/>
      <c r="AI838380" s="19"/>
      <c r="AJ838380" s="19"/>
      <c r="AK838380" s="19"/>
      <c r="AL838380" s="19"/>
      <c r="AM838380" s="19"/>
      <c r="AN838380" s="19"/>
      <c r="AO838380" s="19"/>
      <c r="AP838380"/>
    </row>
    <row r="838381" spans="1:42" s="116" customFormat="1" x14ac:dyDescent="0.3">
      <c r="A838381"/>
      <c r="B838381"/>
      <c r="C838381"/>
      <c r="D838381"/>
      <c r="E838381"/>
      <c r="F838381"/>
      <c r="G838381"/>
      <c r="H838381"/>
      <c r="I838381"/>
      <c r="J838381"/>
      <c r="K838381"/>
      <c r="L838381"/>
      <c r="M838381" s="115"/>
      <c r="N838381" s="115"/>
      <c r="O838381"/>
      <c r="P838381"/>
      <c r="Q838381"/>
      <c r="R838381" s="19"/>
      <c r="S838381" s="19"/>
      <c r="T838381"/>
      <c r="U838381" s="113"/>
      <c r="V838381" s="19"/>
      <c r="W838381" s="19"/>
      <c r="X838381" s="19"/>
      <c r="Y838381" s="19"/>
      <c r="Z838381" s="19"/>
      <c r="AA838381" s="19"/>
      <c r="AB838381" s="19"/>
      <c r="AC838381" s="19"/>
      <c r="AD838381" s="19"/>
      <c r="AE838381" s="19"/>
      <c r="AF838381" s="19"/>
      <c r="AG838381" s="19"/>
      <c r="AH838381" s="19"/>
      <c r="AI838381" s="19"/>
      <c r="AJ838381" s="19"/>
      <c r="AK838381" s="19"/>
      <c r="AL838381" s="19"/>
      <c r="AM838381" s="19"/>
      <c r="AN838381" s="19"/>
      <c r="AO838381" s="19"/>
      <c r="AP838381"/>
    </row>
    <row r="838382" spans="1:42" s="116" customFormat="1" x14ac:dyDescent="0.3">
      <c r="A838382"/>
      <c r="B838382"/>
      <c r="C838382"/>
      <c r="D838382"/>
      <c r="E838382"/>
      <c r="F838382"/>
      <c r="G838382"/>
      <c r="H838382"/>
      <c r="I838382"/>
      <c r="J838382"/>
      <c r="K838382"/>
      <c r="L838382"/>
      <c r="M838382" s="115"/>
      <c r="N838382" s="115"/>
      <c r="O838382"/>
      <c r="P838382"/>
      <c r="Q838382"/>
      <c r="R838382" s="19"/>
      <c r="S838382" s="19"/>
      <c r="T838382"/>
      <c r="U838382" s="113"/>
      <c r="V838382" s="19"/>
      <c r="W838382" s="19"/>
      <c r="X838382" s="19"/>
      <c r="Y838382" s="19"/>
      <c r="Z838382" s="19"/>
      <c r="AA838382" s="19"/>
      <c r="AB838382" s="19"/>
      <c r="AC838382" s="19"/>
      <c r="AD838382" s="19"/>
      <c r="AE838382" s="19"/>
      <c r="AF838382" s="19"/>
      <c r="AG838382" s="19"/>
      <c r="AH838382" s="19"/>
      <c r="AI838382" s="19"/>
      <c r="AJ838382" s="19"/>
      <c r="AK838382" s="19"/>
      <c r="AL838382" s="19"/>
      <c r="AM838382" s="19"/>
      <c r="AN838382" s="19"/>
      <c r="AO838382" s="19"/>
      <c r="AP838382"/>
    </row>
    <row r="838383" spans="1:42" s="116" customFormat="1" x14ac:dyDescent="0.3">
      <c r="A838383"/>
      <c r="B838383"/>
      <c r="C838383"/>
      <c r="D838383"/>
      <c r="E838383"/>
      <c r="F838383"/>
      <c r="G838383"/>
      <c r="H838383"/>
      <c r="I838383"/>
      <c r="J838383"/>
      <c r="K838383"/>
      <c r="L838383"/>
      <c r="M838383" s="115"/>
      <c r="N838383" s="115"/>
      <c r="O838383"/>
      <c r="P838383"/>
      <c r="Q838383"/>
      <c r="R838383" s="19"/>
      <c r="S838383" s="19"/>
      <c r="T838383"/>
      <c r="U838383" s="113"/>
      <c r="V838383" s="19"/>
      <c r="W838383" s="19"/>
      <c r="X838383" s="19"/>
      <c r="Y838383" s="19"/>
      <c r="Z838383" s="19"/>
      <c r="AA838383" s="19"/>
      <c r="AB838383" s="19"/>
      <c r="AC838383" s="19"/>
      <c r="AD838383" s="19"/>
      <c r="AE838383" s="19"/>
      <c r="AF838383" s="19"/>
      <c r="AG838383" s="19"/>
      <c r="AH838383" s="19"/>
      <c r="AI838383" s="19"/>
      <c r="AJ838383" s="19"/>
      <c r="AK838383" s="19"/>
      <c r="AL838383" s="19"/>
      <c r="AM838383" s="19"/>
      <c r="AN838383" s="19"/>
      <c r="AO838383" s="19"/>
      <c r="AP838383"/>
    </row>
    <row r="838384" spans="1:42" s="116" customFormat="1" x14ac:dyDescent="0.3">
      <c r="A838384"/>
      <c r="B838384"/>
      <c r="C838384"/>
      <c r="D838384"/>
      <c r="E838384"/>
      <c r="F838384"/>
      <c r="G838384"/>
      <c r="H838384"/>
      <c r="I838384"/>
      <c r="J838384"/>
      <c r="K838384"/>
      <c r="L838384"/>
      <c r="M838384" s="115"/>
      <c r="N838384" s="115"/>
      <c r="O838384"/>
      <c r="P838384"/>
      <c r="Q838384"/>
      <c r="R838384" s="19"/>
      <c r="S838384" s="19"/>
      <c r="T838384"/>
      <c r="U838384" s="113"/>
      <c r="V838384" s="19"/>
      <c r="W838384" s="19"/>
      <c r="X838384" s="19"/>
      <c r="Y838384" s="19"/>
      <c r="Z838384" s="19"/>
      <c r="AA838384" s="19"/>
      <c r="AB838384" s="19"/>
      <c r="AC838384" s="19"/>
      <c r="AD838384" s="19"/>
      <c r="AE838384" s="19"/>
      <c r="AF838384" s="19"/>
      <c r="AG838384" s="19"/>
      <c r="AH838384" s="19"/>
      <c r="AI838384" s="19"/>
      <c r="AJ838384" s="19"/>
      <c r="AK838384" s="19"/>
      <c r="AL838384" s="19"/>
      <c r="AM838384" s="19"/>
      <c r="AN838384" s="19"/>
      <c r="AO838384" s="19"/>
      <c r="AP838384"/>
    </row>
    <row r="838385" spans="1:42" s="116" customFormat="1" x14ac:dyDescent="0.3">
      <c r="A838385"/>
      <c r="B838385"/>
      <c r="C838385"/>
      <c r="D838385"/>
      <c r="E838385"/>
      <c r="F838385"/>
      <c r="G838385"/>
      <c r="H838385"/>
      <c r="I838385"/>
      <c r="J838385"/>
      <c r="K838385"/>
      <c r="L838385"/>
      <c r="M838385" s="115"/>
      <c r="N838385" s="115"/>
      <c r="O838385"/>
      <c r="P838385"/>
      <c r="Q838385"/>
      <c r="R838385" s="19"/>
      <c r="S838385" s="19"/>
      <c r="T838385"/>
      <c r="U838385" s="113"/>
      <c r="V838385" s="19"/>
      <c r="W838385" s="19"/>
      <c r="X838385" s="19"/>
      <c r="Y838385" s="19"/>
      <c r="Z838385" s="19"/>
      <c r="AA838385" s="19"/>
      <c r="AB838385" s="19"/>
      <c r="AC838385" s="19"/>
      <c r="AD838385" s="19"/>
      <c r="AE838385" s="19"/>
      <c r="AF838385" s="19"/>
      <c r="AG838385" s="19"/>
      <c r="AH838385" s="19"/>
      <c r="AI838385" s="19"/>
      <c r="AJ838385" s="19"/>
      <c r="AK838385" s="19"/>
      <c r="AL838385" s="19"/>
      <c r="AM838385" s="19"/>
      <c r="AN838385" s="19"/>
      <c r="AO838385" s="19"/>
      <c r="AP838385"/>
    </row>
    <row r="838386" spans="1:42" s="116" customFormat="1" x14ac:dyDescent="0.3">
      <c r="A838386"/>
      <c r="B838386"/>
      <c r="C838386"/>
      <c r="D838386"/>
      <c r="E838386"/>
      <c r="F838386"/>
      <c r="G838386"/>
      <c r="H838386"/>
      <c r="I838386"/>
      <c r="J838386"/>
      <c r="K838386"/>
      <c r="L838386"/>
      <c r="M838386" s="115"/>
      <c r="N838386" s="115"/>
      <c r="O838386"/>
      <c r="P838386"/>
      <c r="Q838386"/>
      <c r="R838386" s="19"/>
      <c r="S838386" s="19"/>
      <c r="T838386"/>
      <c r="U838386" s="113"/>
      <c r="V838386" s="19"/>
      <c r="W838386" s="19"/>
      <c r="X838386" s="19"/>
      <c r="Y838386" s="19"/>
      <c r="Z838386" s="19"/>
      <c r="AA838386" s="19"/>
      <c r="AB838386" s="19"/>
      <c r="AC838386" s="19"/>
      <c r="AD838386" s="19"/>
      <c r="AE838386" s="19"/>
      <c r="AF838386" s="19"/>
      <c r="AG838386" s="19"/>
      <c r="AH838386" s="19"/>
      <c r="AI838386" s="19"/>
      <c r="AJ838386" s="19"/>
      <c r="AK838386" s="19"/>
      <c r="AL838386" s="19"/>
      <c r="AM838386" s="19"/>
      <c r="AN838386" s="19"/>
      <c r="AO838386" s="19"/>
      <c r="AP838386"/>
    </row>
    <row r="838387" spans="1:42" s="116" customFormat="1" x14ac:dyDescent="0.3">
      <c r="A838387"/>
      <c r="B838387"/>
      <c r="C838387"/>
      <c r="D838387"/>
      <c r="E838387"/>
      <c r="F838387"/>
      <c r="G838387"/>
      <c r="H838387"/>
      <c r="I838387"/>
      <c r="J838387"/>
      <c r="K838387"/>
      <c r="L838387"/>
      <c r="M838387" s="115"/>
      <c r="N838387" s="115"/>
      <c r="O838387"/>
      <c r="P838387"/>
      <c r="Q838387"/>
      <c r="R838387" s="19"/>
      <c r="S838387" s="19"/>
      <c r="T838387"/>
      <c r="U838387" s="113"/>
      <c r="V838387" s="19"/>
      <c r="W838387" s="19"/>
      <c r="X838387" s="19"/>
      <c r="Y838387" s="19"/>
      <c r="Z838387" s="19"/>
      <c r="AA838387" s="19"/>
      <c r="AB838387" s="19"/>
      <c r="AC838387" s="19"/>
      <c r="AD838387" s="19"/>
      <c r="AE838387" s="19"/>
      <c r="AF838387" s="19"/>
      <c r="AG838387" s="19"/>
      <c r="AH838387" s="19"/>
      <c r="AI838387" s="19"/>
      <c r="AJ838387" s="19"/>
      <c r="AK838387" s="19"/>
      <c r="AL838387" s="19"/>
      <c r="AM838387" s="19"/>
      <c r="AN838387" s="19"/>
      <c r="AO838387" s="19"/>
      <c r="AP838387"/>
    </row>
    <row r="838388" spans="1:42" s="116" customFormat="1" x14ac:dyDescent="0.3">
      <c r="A838388"/>
      <c r="B838388"/>
      <c r="C838388"/>
      <c r="D838388"/>
      <c r="E838388"/>
      <c r="F838388"/>
      <c r="G838388"/>
      <c r="H838388"/>
      <c r="I838388"/>
      <c r="J838388"/>
      <c r="K838388"/>
      <c r="L838388"/>
      <c r="M838388" s="115"/>
      <c r="N838388" s="115"/>
      <c r="O838388"/>
      <c r="P838388"/>
      <c r="Q838388"/>
      <c r="R838388" s="19"/>
      <c r="S838388" s="19"/>
      <c r="T838388"/>
      <c r="U838388" s="113"/>
      <c r="V838388" s="19"/>
      <c r="W838388" s="19"/>
      <c r="X838388" s="19"/>
      <c r="Y838388" s="19"/>
      <c r="Z838388" s="19"/>
      <c r="AA838388" s="19"/>
      <c r="AB838388" s="19"/>
      <c r="AC838388" s="19"/>
      <c r="AD838388" s="19"/>
      <c r="AE838388" s="19"/>
      <c r="AF838388" s="19"/>
      <c r="AG838388" s="19"/>
      <c r="AH838388" s="19"/>
      <c r="AI838388" s="19"/>
      <c r="AJ838388" s="19"/>
      <c r="AK838388" s="19"/>
      <c r="AL838388" s="19"/>
      <c r="AM838388" s="19"/>
      <c r="AN838388" s="19"/>
      <c r="AO838388" s="19"/>
      <c r="AP838388"/>
    </row>
    <row r="838389" spans="1:42" s="116" customFormat="1" x14ac:dyDescent="0.3">
      <c r="A838389"/>
      <c r="B838389"/>
      <c r="C838389"/>
      <c r="D838389"/>
      <c r="E838389"/>
      <c r="F838389"/>
      <c r="G838389"/>
      <c r="H838389"/>
      <c r="I838389"/>
      <c r="J838389"/>
      <c r="K838389"/>
      <c r="L838389"/>
      <c r="M838389" s="115"/>
      <c r="N838389" s="115"/>
      <c r="O838389"/>
      <c r="P838389"/>
      <c r="Q838389"/>
      <c r="R838389" s="19"/>
      <c r="S838389" s="19"/>
      <c r="T838389"/>
      <c r="U838389" s="113"/>
      <c r="V838389" s="19"/>
      <c r="W838389" s="19"/>
      <c r="X838389" s="19"/>
      <c r="Y838389" s="19"/>
      <c r="Z838389" s="19"/>
      <c r="AA838389" s="19"/>
      <c r="AB838389" s="19"/>
      <c r="AC838389" s="19"/>
      <c r="AD838389" s="19"/>
      <c r="AE838389" s="19"/>
      <c r="AF838389" s="19"/>
      <c r="AG838389" s="19"/>
      <c r="AH838389" s="19"/>
      <c r="AI838389" s="19"/>
      <c r="AJ838389" s="19"/>
      <c r="AK838389" s="19"/>
      <c r="AL838389" s="19"/>
      <c r="AM838389" s="19"/>
      <c r="AN838389" s="19"/>
      <c r="AO838389" s="19"/>
      <c r="AP838389"/>
    </row>
    <row r="838390" spans="1:42" s="116" customFormat="1" x14ac:dyDescent="0.3">
      <c r="A838390"/>
      <c r="B838390"/>
      <c r="C838390"/>
      <c r="D838390"/>
      <c r="E838390"/>
      <c r="F838390"/>
      <c r="G838390"/>
      <c r="H838390"/>
      <c r="I838390"/>
      <c r="J838390"/>
      <c r="K838390"/>
      <c r="L838390"/>
      <c r="M838390" s="115"/>
      <c r="N838390" s="115"/>
      <c r="O838390"/>
      <c r="P838390"/>
      <c r="Q838390"/>
      <c r="R838390" s="19"/>
      <c r="S838390" s="19"/>
      <c r="T838390"/>
      <c r="U838390" s="113"/>
      <c r="V838390" s="19"/>
      <c r="W838390" s="19"/>
      <c r="X838390" s="19"/>
      <c r="Y838390" s="19"/>
      <c r="Z838390" s="19"/>
      <c r="AA838390" s="19"/>
      <c r="AB838390" s="19"/>
      <c r="AC838390" s="19"/>
      <c r="AD838390" s="19"/>
      <c r="AE838390" s="19"/>
      <c r="AF838390" s="19"/>
      <c r="AG838390" s="19"/>
      <c r="AH838390" s="19"/>
      <c r="AI838390" s="19"/>
      <c r="AJ838390" s="19"/>
      <c r="AK838390" s="19"/>
      <c r="AL838390" s="19"/>
      <c r="AM838390" s="19"/>
      <c r="AN838390" s="19"/>
      <c r="AO838390" s="19"/>
      <c r="AP838390"/>
    </row>
    <row r="838391" spans="1:42" s="116" customFormat="1" x14ac:dyDescent="0.3">
      <c r="A838391"/>
      <c r="B838391"/>
      <c r="C838391"/>
      <c r="D838391"/>
      <c r="E838391"/>
      <c r="F838391"/>
      <c r="G838391"/>
      <c r="H838391"/>
      <c r="I838391"/>
      <c r="J838391"/>
      <c r="K838391"/>
      <c r="L838391"/>
      <c r="M838391" s="115"/>
      <c r="N838391" s="115"/>
      <c r="O838391"/>
      <c r="P838391"/>
      <c r="Q838391"/>
      <c r="R838391" s="19"/>
      <c r="S838391" s="19"/>
      <c r="T838391"/>
      <c r="U838391" s="113"/>
      <c r="V838391" s="19"/>
      <c r="W838391" s="19"/>
      <c r="X838391" s="19"/>
      <c r="Y838391" s="19"/>
      <c r="Z838391" s="19"/>
      <c r="AA838391" s="19"/>
      <c r="AB838391" s="19"/>
      <c r="AC838391" s="19"/>
      <c r="AD838391" s="19"/>
      <c r="AE838391" s="19"/>
      <c r="AF838391" s="19"/>
      <c r="AG838391" s="19"/>
      <c r="AH838391" s="19"/>
      <c r="AI838391" s="19"/>
      <c r="AJ838391" s="19"/>
      <c r="AK838391" s="19"/>
      <c r="AL838391" s="19"/>
      <c r="AM838391" s="19"/>
      <c r="AN838391" s="19"/>
      <c r="AO838391" s="19"/>
      <c r="AP838391"/>
    </row>
    <row r="838392" spans="1:42" s="116" customFormat="1" x14ac:dyDescent="0.3">
      <c r="A838392"/>
      <c r="B838392"/>
      <c r="C838392"/>
      <c r="D838392"/>
      <c r="E838392"/>
      <c r="F838392"/>
      <c r="G838392"/>
      <c r="H838392"/>
      <c r="I838392"/>
      <c r="J838392"/>
      <c r="K838392"/>
      <c r="L838392"/>
      <c r="M838392" s="115"/>
      <c r="N838392" s="115"/>
      <c r="O838392"/>
      <c r="P838392"/>
      <c r="Q838392"/>
      <c r="R838392" s="19"/>
      <c r="S838392" s="19"/>
      <c r="T838392"/>
      <c r="U838392" s="113"/>
      <c r="V838392" s="19"/>
      <c r="W838392" s="19"/>
      <c r="X838392" s="19"/>
      <c r="Y838392" s="19"/>
      <c r="Z838392" s="19"/>
      <c r="AA838392" s="19"/>
      <c r="AB838392" s="19"/>
      <c r="AC838392" s="19"/>
      <c r="AD838392" s="19"/>
      <c r="AE838392" s="19"/>
      <c r="AF838392" s="19"/>
      <c r="AG838392" s="19"/>
      <c r="AH838392" s="19"/>
      <c r="AI838392" s="19"/>
      <c r="AJ838392" s="19"/>
      <c r="AK838392" s="19"/>
      <c r="AL838392" s="19"/>
      <c r="AM838392" s="19"/>
      <c r="AN838392" s="19"/>
      <c r="AO838392" s="19"/>
      <c r="AP838392"/>
    </row>
    <row r="838393" spans="1:42" s="116" customFormat="1" x14ac:dyDescent="0.3">
      <c r="A838393"/>
      <c r="B838393"/>
      <c r="C838393"/>
      <c r="D838393"/>
      <c r="E838393"/>
      <c r="F838393"/>
      <c r="G838393"/>
      <c r="H838393"/>
      <c r="I838393"/>
      <c r="J838393"/>
      <c r="K838393"/>
      <c r="L838393"/>
      <c r="M838393" s="115"/>
      <c r="N838393" s="115"/>
      <c r="O838393"/>
      <c r="P838393"/>
      <c r="Q838393"/>
      <c r="R838393" s="19"/>
      <c r="S838393" s="19"/>
      <c r="T838393"/>
      <c r="U838393" s="113"/>
      <c r="V838393" s="19"/>
      <c r="W838393" s="19"/>
      <c r="X838393" s="19"/>
      <c r="Y838393" s="19"/>
      <c r="Z838393" s="19"/>
      <c r="AA838393" s="19"/>
      <c r="AB838393" s="19"/>
      <c r="AC838393" s="19"/>
      <c r="AD838393" s="19"/>
      <c r="AE838393" s="19"/>
      <c r="AF838393" s="19"/>
      <c r="AG838393" s="19"/>
      <c r="AH838393" s="19"/>
      <c r="AI838393" s="19"/>
      <c r="AJ838393" s="19"/>
      <c r="AK838393" s="19"/>
      <c r="AL838393" s="19"/>
      <c r="AM838393" s="19"/>
      <c r="AN838393" s="19"/>
      <c r="AO838393" s="19"/>
      <c r="AP838393"/>
    </row>
    <row r="838394" spans="1:42" s="116" customFormat="1" x14ac:dyDescent="0.3">
      <c r="A838394"/>
      <c r="B838394"/>
      <c r="C838394"/>
      <c r="D838394"/>
      <c r="E838394"/>
      <c r="F838394"/>
      <c r="G838394"/>
      <c r="H838394"/>
      <c r="I838394"/>
      <c r="J838394"/>
      <c r="K838394"/>
      <c r="L838394"/>
      <c r="M838394" s="115"/>
      <c r="N838394" s="115"/>
      <c r="O838394"/>
      <c r="P838394"/>
      <c r="Q838394"/>
      <c r="R838394" s="19"/>
      <c r="S838394" s="19"/>
      <c r="T838394"/>
      <c r="U838394" s="113"/>
      <c r="V838394" s="19"/>
      <c r="W838394" s="19"/>
      <c r="X838394" s="19"/>
      <c r="Y838394" s="19"/>
      <c r="Z838394" s="19"/>
      <c r="AA838394" s="19"/>
      <c r="AB838394" s="19"/>
      <c r="AC838394" s="19"/>
      <c r="AD838394" s="19"/>
      <c r="AE838394" s="19"/>
      <c r="AF838394" s="19"/>
      <c r="AG838394" s="19"/>
      <c r="AH838394" s="19"/>
      <c r="AI838394" s="19"/>
      <c r="AJ838394" s="19"/>
      <c r="AK838394" s="19"/>
      <c r="AL838394" s="19"/>
      <c r="AM838394" s="19"/>
      <c r="AN838394" s="19"/>
      <c r="AO838394" s="19"/>
      <c r="AP838394"/>
    </row>
    <row r="838395" spans="1:42" s="116" customFormat="1" x14ac:dyDescent="0.3">
      <c r="A838395"/>
      <c r="B838395"/>
      <c r="C838395"/>
      <c r="D838395"/>
      <c r="E838395"/>
      <c r="F838395"/>
      <c r="G838395"/>
      <c r="H838395"/>
      <c r="I838395"/>
      <c r="J838395"/>
      <c r="K838395"/>
      <c r="L838395"/>
      <c r="M838395" s="115"/>
      <c r="N838395" s="115"/>
      <c r="O838395"/>
      <c r="P838395"/>
      <c r="Q838395"/>
      <c r="R838395" s="19"/>
      <c r="S838395" s="19"/>
      <c r="T838395"/>
      <c r="U838395" s="113"/>
      <c r="V838395" s="19"/>
      <c r="W838395" s="19"/>
      <c r="X838395" s="19"/>
      <c r="Y838395" s="19"/>
      <c r="Z838395" s="19"/>
      <c r="AA838395" s="19"/>
      <c r="AB838395" s="19"/>
      <c r="AC838395" s="19"/>
      <c r="AD838395" s="19"/>
      <c r="AE838395" s="19"/>
      <c r="AF838395" s="19"/>
      <c r="AG838395" s="19"/>
      <c r="AH838395" s="19"/>
      <c r="AI838395" s="19"/>
      <c r="AJ838395" s="19"/>
      <c r="AK838395" s="19"/>
      <c r="AL838395" s="19"/>
      <c r="AM838395" s="19"/>
      <c r="AN838395" s="19"/>
      <c r="AO838395" s="19"/>
      <c r="AP838395"/>
    </row>
    <row r="838396" spans="1:42" s="116" customFormat="1" x14ac:dyDescent="0.3">
      <c r="A838396"/>
      <c r="B838396"/>
      <c r="C838396"/>
      <c r="D838396"/>
      <c r="E838396"/>
      <c r="F838396"/>
      <c r="G838396"/>
      <c r="H838396"/>
      <c r="I838396"/>
      <c r="J838396"/>
      <c r="K838396"/>
      <c r="L838396"/>
      <c r="M838396" s="115"/>
      <c r="N838396" s="115"/>
      <c r="O838396"/>
      <c r="P838396"/>
      <c r="Q838396"/>
      <c r="R838396" s="19"/>
      <c r="S838396" s="19"/>
      <c r="T838396"/>
      <c r="U838396" s="113"/>
      <c r="V838396" s="19"/>
      <c r="W838396" s="19"/>
      <c r="X838396" s="19"/>
      <c r="Y838396" s="19"/>
      <c r="Z838396" s="19"/>
      <c r="AA838396" s="19"/>
      <c r="AB838396" s="19"/>
      <c r="AC838396" s="19"/>
      <c r="AD838396" s="19"/>
      <c r="AE838396" s="19"/>
      <c r="AF838396" s="19"/>
      <c r="AG838396" s="19"/>
      <c r="AH838396" s="19"/>
      <c r="AI838396" s="19"/>
      <c r="AJ838396" s="19"/>
      <c r="AK838396" s="19"/>
      <c r="AL838396" s="19"/>
      <c r="AM838396" s="19"/>
      <c r="AN838396" s="19"/>
      <c r="AO838396" s="19"/>
      <c r="AP838396"/>
    </row>
    <row r="838397" spans="1:42" s="116" customFormat="1" x14ac:dyDescent="0.3">
      <c r="A838397"/>
      <c r="B838397"/>
      <c r="C838397"/>
      <c r="D838397"/>
      <c r="E838397"/>
      <c r="F838397"/>
      <c r="G838397"/>
      <c r="H838397"/>
      <c r="I838397"/>
      <c r="J838397"/>
      <c r="K838397"/>
      <c r="L838397"/>
      <c r="M838397" s="115"/>
      <c r="N838397" s="115"/>
      <c r="O838397"/>
      <c r="P838397"/>
      <c r="Q838397"/>
      <c r="R838397" s="19"/>
      <c r="S838397" s="19"/>
      <c r="T838397"/>
      <c r="U838397" s="113"/>
      <c r="V838397" s="19"/>
      <c r="W838397" s="19"/>
      <c r="X838397" s="19"/>
      <c r="Y838397" s="19"/>
      <c r="Z838397" s="19"/>
      <c r="AA838397" s="19"/>
      <c r="AB838397" s="19"/>
      <c r="AC838397" s="19"/>
      <c r="AD838397" s="19"/>
      <c r="AE838397" s="19"/>
      <c r="AF838397" s="19"/>
      <c r="AG838397" s="19"/>
      <c r="AH838397" s="19"/>
      <c r="AI838397" s="19"/>
      <c r="AJ838397" s="19"/>
      <c r="AK838397" s="19"/>
      <c r="AL838397" s="19"/>
      <c r="AM838397" s="19"/>
      <c r="AN838397" s="19"/>
      <c r="AO838397" s="19"/>
      <c r="AP838397"/>
    </row>
    <row r="838398" spans="1:42" s="116" customFormat="1" x14ac:dyDescent="0.3">
      <c r="A838398"/>
      <c r="B838398"/>
      <c r="C838398"/>
      <c r="D838398"/>
      <c r="E838398"/>
      <c r="F838398"/>
      <c r="G838398"/>
      <c r="H838398"/>
      <c r="I838398"/>
      <c r="J838398"/>
      <c r="K838398"/>
      <c r="L838398"/>
      <c r="M838398" s="115"/>
      <c r="N838398" s="115"/>
      <c r="O838398"/>
      <c r="P838398"/>
      <c r="Q838398"/>
      <c r="R838398" s="19"/>
      <c r="S838398" s="19"/>
      <c r="T838398"/>
      <c r="U838398" s="113"/>
      <c r="V838398" s="19"/>
      <c r="W838398" s="19"/>
      <c r="X838398" s="19"/>
      <c r="Y838398" s="19"/>
      <c r="Z838398" s="19"/>
      <c r="AA838398" s="19"/>
      <c r="AB838398" s="19"/>
      <c r="AC838398" s="19"/>
      <c r="AD838398" s="19"/>
      <c r="AE838398" s="19"/>
      <c r="AF838398" s="19"/>
      <c r="AG838398" s="19"/>
      <c r="AH838398" s="19"/>
      <c r="AI838398" s="19"/>
      <c r="AJ838398" s="19"/>
      <c r="AK838398" s="19"/>
      <c r="AL838398" s="19"/>
      <c r="AM838398" s="19"/>
      <c r="AN838398" s="19"/>
      <c r="AO838398" s="19"/>
      <c r="AP838398"/>
    </row>
    <row r="838399" spans="1:42" s="116" customFormat="1" x14ac:dyDescent="0.3">
      <c r="A838399"/>
      <c r="B838399"/>
      <c r="C838399"/>
      <c r="D838399"/>
      <c r="E838399"/>
      <c r="F838399"/>
      <c r="G838399"/>
      <c r="H838399"/>
      <c r="I838399"/>
      <c r="J838399"/>
      <c r="K838399"/>
      <c r="L838399"/>
      <c r="M838399" s="115"/>
      <c r="N838399" s="115"/>
      <c r="O838399"/>
      <c r="P838399"/>
      <c r="Q838399"/>
      <c r="R838399" s="19"/>
      <c r="S838399" s="19"/>
      <c r="T838399"/>
      <c r="U838399" s="113"/>
      <c r="V838399" s="19"/>
      <c r="W838399" s="19"/>
      <c r="X838399" s="19"/>
      <c r="Y838399" s="19"/>
      <c r="Z838399" s="19"/>
      <c r="AA838399" s="19"/>
      <c r="AB838399" s="19"/>
      <c r="AC838399" s="19"/>
      <c r="AD838399" s="19"/>
      <c r="AE838399" s="19"/>
      <c r="AF838399" s="19"/>
      <c r="AG838399" s="19"/>
      <c r="AH838399" s="19"/>
      <c r="AI838399" s="19"/>
      <c r="AJ838399" s="19"/>
      <c r="AK838399" s="19"/>
      <c r="AL838399" s="19"/>
      <c r="AM838399" s="19"/>
      <c r="AN838399" s="19"/>
      <c r="AO838399" s="19"/>
      <c r="AP838399"/>
    </row>
    <row r="838400" spans="1:42" s="116" customFormat="1" x14ac:dyDescent="0.3">
      <c r="A838400"/>
      <c r="B838400"/>
      <c r="C838400"/>
      <c r="D838400"/>
      <c r="E838400"/>
      <c r="F838400"/>
      <c r="G838400"/>
      <c r="H838400"/>
      <c r="I838400"/>
      <c r="J838400"/>
      <c r="K838400"/>
      <c r="L838400"/>
      <c r="M838400" s="115"/>
      <c r="N838400" s="115"/>
      <c r="O838400"/>
      <c r="P838400"/>
      <c r="Q838400"/>
      <c r="R838400" s="19"/>
      <c r="S838400" s="19"/>
      <c r="T838400"/>
      <c r="U838400" s="113"/>
      <c r="V838400" s="19"/>
      <c r="W838400" s="19"/>
      <c r="X838400" s="19"/>
      <c r="Y838400" s="19"/>
      <c r="Z838400" s="19"/>
      <c r="AA838400" s="19"/>
      <c r="AB838400" s="19"/>
      <c r="AC838400" s="19"/>
      <c r="AD838400" s="19"/>
      <c r="AE838400" s="19"/>
      <c r="AF838400" s="19"/>
      <c r="AG838400" s="19"/>
      <c r="AH838400" s="19"/>
      <c r="AI838400" s="19"/>
      <c r="AJ838400" s="19"/>
      <c r="AK838400" s="19"/>
      <c r="AL838400" s="19"/>
      <c r="AM838400" s="19"/>
      <c r="AN838400" s="19"/>
      <c r="AO838400" s="19"/>
      <c r="AP838400"/>
    </row>
    <row r="838401" spans="1:42" s="116" customFormat="1" x14ac:dyDescent="0.3">
      <c r="A838401"/>
      <c r="B838401"/>
      <c r="C838401"/>
      <c r="D838401"/>
      <c r="E838401"/>
      <c r="F838401"/>
      <c r="G838401"/>
      <c r="H838401"/>
      <c r="I838401"/>
      <c r="J838401"/>
      <c r="K838401"/>
      <c r="L838401"/>
      <c r="M838401" s="115"/>
      <c r="N838401" s="115"/>
      <c r="O838401"/>
      <c r="P838401"/>
      <c r="Q838401"/>
      <c r="R838401" s="19"/>
      <c r="S838401" s="19"/>
      <c r="T838401"/>
      <c r="U838401" s="113"/>
      <c r="V838401" s="19"/>
      <c r="W838401" s="19"/>
      <c r="X838401" s="19"/>
      <c r="Y838401" s="19"/>
      <c r="Z838401" s="19"/>
      <c r="AA838401" s="19"/>
      <c r="AB838401" s="19"/>
      <c r="AC838401" s="19"/>
      <c r="AD838401" s="19"/>
      <c r="AE838401" s="19"/>
      <c r="AF838401" s="19"/>
      <c r="AG838401" s="19"/>
      <c r="AH838401" s="19"/>
      <c r="AI838401" s="19"/>
      <c r="AJ838401" s="19"/>
      <c r="AK838401" s="19"/>
      <c r="AL838401" s="19"/>
      <c r="AM838401" s="19"/>
      <c r="AN838401" s="19"/>
      <c r="AO838401" s="19"/>
      <c r="AP838401"/>
    </row>
    <row r="838402" spans="1:42" s="116" customFormat="1" x14ac:dyDescent="0.3">
      <c r="A838402"/>
      <c r="B838402"/>
      <c r="C838402"/>
      <c r="D838402"/>
      <c r="E838402"/>
      <c r="F838402"/>
      <c r="G838402"/>
      <c r="H838402"/>
      <c r="I838402"/>
      <c r="J838402"/>
      <c r="K838402"/>
      <c r="L838402"/>
      <c r="M838402" s="115"/>
      <c r="N838402" s="115"/>
      <c r="O838402"/>
      <c r="P838402"/>
      <c r="Q838402"/>
      <c r="R838402" s="19"/>
      <c r="S838402" s="19"/>
      <c r="T838402"/>
      <c r="U838402" s="113"/>
      <c r="V838402" s="19"/>
      <c r="W838402" s="19"/>
      <c r="X838402" s="19"/>
      <c r="Y838402" s="19"/>
      <c r="Z838402" s="19"/>
      <c r="AA838402" s="19"/>
      <c r="AB838402" s="19"/>
      <c r="AC838402" s="19"/>
      <c r="AD838402" s="19"/>
      <c r="AE838402" s="19"/>
      <c r="AF838402" s="19"/>
      <c r="AG838402" s="19"/>
      <c r="AH838402" s="19"/>
      <c r="AI838402" s="19"/>
      <c r="AJ838402" s="19"/>
      <c r="AK838402" s="19"/>
      <c r="AL838402" s="19"/>
      <c r="AM838402" s="19"/>
      <c r="AN838402" s="19"/>
      <c r="AO838402" s="19"/>
      <c r="AP838402"/>
    </row>
    <row r="838403" spans="1:42" s="116" customFormat="1" x14ac:dyDescent="0.3">
      <c r="A838403"/>
      <c r="B838403"/>
      <c r="C838403"/>
      <c r="D838403"/>
      <c r="E838403"/>
      <c r="F838403"/>
      <c r="G838403"/>
      <c r="H838403"/>
      <c r="I838403"/>
      <c r="J838403"/>
      <c r="K838403"/>
      <c r="L838403"/>
      <c r="M838403" s="115"/>
      <c r="N838403" s="115"/>
      <c r="O838403"/>
      <c r="P838403"/>
      <c r="Q838403"/>
      <c r="R838403" s="19"/>
      <c r="S838403" s="19"/>
      <c r="T838403"/>
      <c r="U838403" s="113"/>
      <c r="V838403" s="19"/>
      <c r="W838403" s="19"/>
      <c r="X838403" s="19"/>
      <c r="Y838403" s="19"/>
      <c r="Z838403" s="19"/>
      <c r="AA838403" s="19"/>
      <c r="AB838403" s="19"/>
      <c r="AC838403" s="19"/>
      <c r="AD838403" s="19"/>
      <c r="AE838403" s="19"/>
      <c r="AF838403" s="19"/>
      <c r="AG838403" s="19"/>
      <c r="AH838403" s="19"/>
      <c r="AI838403" s="19"/>
      <c r="AJ838403" s="19"/>
      <c r="AK838403" s="19"/>
      <c r="AL838403" s="19"/>
      <c r="AM838403" s="19"/>
      <c r="AN838403" s="19"/>
      <c r="AO838403" s="19"/>
      <c r="AP838403"/>
    </row>
    <row r="838404" spans="1:42" s="116" customFormat="1" x14ac:dyDescent="0.3">
      <c r="A838404"/>
      <c r="B838404"/>
      <c r="C838404"/>
      <c r="D838404"/>
      <c r="E838404"/>
      <c r="F838404"/>
      <c r="G838404"/>
      <c r="H838404"/>
      <c r="I838404"/>
      <c r="J838404"/>
      <c r="K838404"/>
      <c r="L838404"/>
      <c r="M838404" s="115"/>
      <c r="N838404" s="115"/>
      <c r="O838404"/>
      <c r="P838404"/>
      <c r="Q838404"/>
      <c r="R838404" s="19"/>
      <c r="S838404" s="19"/>
      <c r="T838404"/>
      <c r="U838404" s="113"/>
      <c r="V838404" s="19"/>
      <c r="W838404" s="19"/>
      <c r="X838404" s="19"/>
      <c r="Y838404" s="19"/>
      <c r="Z838404" s="19"/>
      <c r="AA838404" s="19"/>
      <c r="AB838404" s="19"/>
      <c r="AC838404" s="19"/>
      <c r="AD838404" s="19"/>
      <c r="AE838404" s="19"/>
      <c r="AF838404" s="19"/>
      <c r="AG838404" s="19"/>
      <c r="AH838404" s="19"/>
      <c r="AI838404" s="19"/>
      <c r="AJ838404" s="19"/>
      <c r="AK838404" s="19"/>
      <c r="AL838404" s="19"/>
      <c r="AM838404" s="19"/>
      <c r="AN838404" s="19"/>
      <c r="AO838404" s="19"/>
      <c r="AP838404"/>
    </row>
    <row r="838405" spans="1:42" s="116" customFormat="1" x14ac:dyDescent="0.3">
      <c r="A838405"/>
      <c r="B838405"/>
      <c r="C838405"/>
      <c r="D838405"/>
      <c r="E838405"/>
      <c r="F838405"/>
      <c r="G838405"/>
      <c r="H838405"/>
      <c r="I838405"/>
      <c r="J838405"/>
      <c r="K838405"/>
      <c r="L838405"/>
      <c r="M838405" s="115"/>
      <c r="N838405" s="115"/>
      <c r="O838405"/>
      <c r="P838405"/>
      <c r="Q838405"/>
      <c r="R838405" s="19"/>
      <c r="S838405" s="19"/>
      <c r="T838405"/>
      <c r="U838405" s="113"/>
      <c r="V838405" s="19"/>
      <c r="W838405" s="19"/>
      <c r="X838405" s="19"/>
      <c r="Y838405" s="19"/>
      <c r="Z838405" s="19"/>
      <c r="AA838405" s="19"/>
      <c r="AB838405" s="19"/>
      <c r="AC838405" s="19"/>
      <c r="AD838405" s="19"/>
      <c r="AE838405" s="19"/>
      <c r="AF838405" s="19"/>
      <c r="AG838405" s="19"/>
      <c r="AH838405" s="19"/>
      <c r="AI838405" s="19"/>
      <c r="AJ838405" s="19"/>
      <c r="AK838405" s="19"/>
      <c r="AL838405" s="19"/>
      <c r="AM838405" s="19"/>
      <c r="AN838405" s="19"/>
      <c r="AO838405" s="19"/>
      <c r="AP838405"/>
    </row>
    <row r="838406" spans="1:42" s="116" customFormat="1" x14ac:dyDescent="0.3">
      <c r="A838406"/>
      <c r="B838406"/>
      <c r="C838406"/>
      <c r="D838406"/>
      <c r="E838406"/>
      <c r="F838406"/>
      <c r="G838406"/>
      <c r="H838406"/>
      <c r="I838406"/>
      <c r="J838406"/>
      <c r="K838406"/>
      <c r="L838406"/>
      <c r="M838406" s="115"/>
      <c r="N838406" s="115"/>
      <c r="O838406"/>
      <c r="P838406"/>
      <c r="Q838406"/>
      <c r="R838406" s="19"/>
      <c r="S838406" s="19"/>
      <c r="T838406"/>
      <c r="U838406" s="113"/>
      <c r="V838406" s="19"/>
      <c r="W838406" s="19"/>
      <c r="X838406" s="19"/>
      <c r="Y838406" s="19"/>
      <c r="Z838406" s="19"/>
      <c r="AA838406" s="19"/>
      <c r="AB838406" s="19"/>
      <c r="AC838406" s="19"/>
      <c r="AD838406" s="19"/>
      <c r="AE838406" s="19"/>
      <c r="AF838406" s="19"/>
      <c r="AG838406" s="19"/>
      <c r="AH838406" s="19"/>
      <c r="AI838406" s="19"/>
      <c r="AJ838406" s="19"/>
      <c r="AK838406" s="19"/>
      <c r="AL838406" s="19"/>
      <c r="AM838406" s="19"/>
      <c r="AN838406" s="19"/>
      <c r="AO838406" s="19"/>
      <c r="AP838406"/>
    </row>
    <row r="838407" spans="1:42" s="116" customFormat="1" x14ac:dyDescent="0.3">
      <c r="A838407"/>
      <c r="B838407"/>
      <c r="C838407"/>
      <c r="D838407"/>
      <c r="E838407"/>
      <c r="F838407"/>
      <c r="G838407"/>
      <c r="H838407"/>
      <c r="I838407"/>
      <c r="J838407"/>
      <c r="K838407"/>
      <c r="L838407"/>
      <c r="M838407" s="115"/>
      <c r="N838407" s="115"/>
      <c r="O838407"/>
      <c r="P838407"/>
      <c r="Q838407"/>
      <c r="R838407" s="19"/>
      <c r="S838407" s="19"/>
      <c r="T838407"/>
      <c r="U838407" s="113"/>
      <c r="V838407" s="19"/>
      <c r="W838407" s="19"/>
      <c r="X838407" s="19"/>
      <c r="Y838407" s="19"/>
      <c r="Z838407" s="19"/>
      <c r="AA838407" s="19"/>
      <c r="AB838407" s="19"/>
      <c r="AC838407" s="19"/>
      <c r="AD838407" s="19"/>
      <c r="AE838407" s="19"/>
      <c r="AF838407" s="19"/>
      <c r="AG838407" s="19"/>
      <c r="AH838407" s="19"/>
      <c r="AI838407" s="19"/>
      <c r="AJ838407" s="19"/>
      <c r="AK838407" s="19"/>
      <c r="AL838407" s="19"/>
      <c r="AM838407" s="19"/>
      <c r="AN838407" s="19"/>
      <c r="AO838407" s="19"/>
      <c r="AP838407"/>
    </row>
    <row r="838408" spans="1:42" s="116" customFormat="1" x14ac:dyDescent="0.3">
      <c r="A838408"/>
      <c r="B838408"/>
      <c r="C838408"/>
      <c r="D838408"/>
      <c r="E838408"/>
      <c r="F838408"/>
      <c r="G838408"/>
      <c r="H838408"/>
      <c r="I838408"/>
      <c r="J838408"/>
      <c r="K838408"/>
      <c r="L838408"/>
      <c r="M838408" s="115"/>
      <c r="N838408" s="115"/>
      <c r="O838408"/>
      <c r="P838408"/>
      <c r="Q838408"/>
      <c r="R838408" s="19"/>
      <c r="S838408" s="19"/>
      <c r="T838408"/>
      <c r="U838408" s="113"/>
      <c r="V838408" s="19"/>
      <c r="W838408" s="19"/>
      <c r="X838408" s="19"/>
      <c r="Y838408" s="19"/>
      <c r="Z838408" s="19"/>
      <c r="AA838408" s="19"/>
      <c r="AB838408" s="19"/>
      <c r="AC838408" s="19"/>
      <c r="AD838408" s="19"/>
      <c r="AE838408" s="19"/>
      <c r="AF838408" s="19"/>
      <c r="AG838408" s="19"/>
      <c r="AH838408" s="19"/>
      <c r="AI838408" s="19"/>
      <c r="AJ838408" s="19"/>
      <c r="AK838408" s="19"/>
      <c r="AL838408" s="19"/>
      <c r="AM838408" s="19"/>
      <c r="AN838408" s="19"/>
      <c r="AO838408" s="19"/>
      <c r="AP838408"/>
    </row>
    <row r="838409" spans="1:42" s="116" customFormat="1" x14ac:dyDescent="0.3">
      <c r="A838409"/>
      <c r="B838409"/>
      <c r="C838409"/>
      <c r="D838409"/>
      <c r="E838409"/>
      <c r="F838409"/>
      <c r="G838409"/>
      <c r="H838409"/>
      <c r="I838409"/>
      <c r="J838409"/>
      <c r="K838409"/>
      <c r="L838409"/>
      <c r="M838409" s="115"/>
      <c r="N838409" s="115"/>
      <c r="O838409"/>
      <c r="P838409"/>
      <c r="Q838409"/>
      <c r="R838409" s="19"/>
      <c r="S838409" s="19"/>
      <c r="T838409"/>
      <c r="U838409" s="113"/>
      <c r="V838409" s="19"/>
      <c r="W838409" s="19"/>
      <c r="X838409" s="19"/>
      <c r="Y838409" s="19"/>
      <c r="Z838409" s="19"/>
      <c r="AA838409" s="19"/>
      <c r="AB838409" s="19"/>
      <c r="AC838409" s="19"/>
      <c r="AD838409" s="19"/>
      <c r="AE838409" s="19"/>
      <c r="AF838409" s="19"/>
      <c r="AG838409" s="19"/>
      <c r="AH838409" s="19"/>
      <c r="AI838409" s="19"/>
      <c r="AJ838409" s="19"/>
      <c r="AK838409" s="19"/>
      <c r="AL838409" s="19"/>
      <c r="AM838409" s="19"/>
      <c r="AN838409" s="19"/>
      <c r="AO838409" s="19"/>
      <c r="AP838409"/>
    </row>
    <row r="838410" spans="1:42" s="116" customFormat="1" x14ac:dyDescent="0.3">
      <c r="A838410"/>
      <c r="B838410"/>
      <c r="C838410"/>
      <c r="D838410"/>
      <c r="E838410"/>
      <c r="F838410"/>
      <c r="G838410"/>
      <c r="H838410"/>
      <c r="I838410"/>
      <c r="J838410"/>
      <c r="K838410"/>
      <c r="L838410"/>
      <c r="M838410" s="115"/>
      <c r="N838410" s="115"/>
      <c r="O838410"/>
      <c r="P838410"/>
      <c r="Q838410"/>
      <c r="R838410" s="19"/>
      <c r="S838410" s="19"/>
      <c r="T838410"/>
      <c r="U838410" s="113"/>
      <c r="V838410" s="19"/>
      <c r="W838410" s="19"/>
      <c r="X838410" s="19"/>
      <c r="Y838410" s="19"/>
      <c r="Z838410" s="19"/>
      <c r="AA838410" s="19"/>
      <c r="AB838410" s="19"/>
      <c r="AC838410" s="19"/>
      <c r="AD838410" s="19"/>
      <c r="AE838410" s="19"/>
      <c r="AF838410" s="19"/>
      <c r="AG838410" s="19"/>
      <c r="AH838410" s="19"/>
      <c r="AI838410" s="19"/>
      <c r="AJ838410" s="19"/>
      <c r="AK838410" s="19"/>
      <c r="AL838410" s="19"/>
      <c r="AM838410" s="19"/>
      <c r="AN838410" s="19"/>
      <c r="AO838410" s="19"/>
      <c r="AP838410"/>
    </row>
    <row r="838411" spans="1:42" s="116" customFormat="1" x14ac:dyDescent="0.3">
      <c r="A838411"/>
      <c r="B838411"/>
      <c r="C838411"/>
      <c r="D838411"/>
      <c r="E838411"/>
      <c r="F838411"/>
      <c r="G838411"/>
      <c r="H838411"/>
      <c r="I838411"/>
      <c r="J838411"/>
      <c r="K838411"/>
      <c r="L838411"/>
      <c r="M838411" s="115"/>
      <c r="N838411" s="115"/>
      <c r="O838411"/>
      <c r="P838411"/>
      <c r="Q838411"/>
      <c r="R838411" s="19"/>
      <c r="S838411" s="19"/>
      <c r="T838411"/>
      <c r="U838411" s="113"/>
      <c r="V838411" s="19"/>
      <c r="W838411" s="19"/>
      <c r="X838411" s="19"/>
      <c r="Y838411" s="19"/>
      <c r="Z838411" s="19"/>
      <c r="AA838411" s="19"/>
      <c r="AB838411" s="19"/>
      <c r="AC838411" s="19"/>
      <c r="AD838411" s="19"/>
      <c r="AE838411" s="19"/>
      <c r="AF838411" s="19"/>
      <c r="AG838411" s="19"/>
      <c r="AH838411" s="19"/>
      <c r="AI838411" s="19"/>
      <c r="AJ838411" s="19"/>
      <c r="AK838411" s="19"/>
      <c r="AL838411" s="19"/>
      <c r="AM838411" s="19"/>
      <c r="AN838411" s="19"/>
      <c r="AO838411" s="19"/>
      <c r="AP838411"/>
    </row>
    <row r="838412" spans="1:42" s="116" customFormat="1" x14ac:dyDescent="0.3">
      <c r="A838412"/>
      <c r="B838412"/>
      <c r="C838412"/>
      <c r="D838412"/>
      <c r="E838412"/>
      <c r="F838412"/>
      <c r="G838412"/>
      <c r="H838412"/>
      <c r="I838412"/>
      <c r="J838412"/>
      <c r="K838412"/>
      <c r="L838412"/>
      <c r="M838412" s="115"/>
      <c r="N838412" s="115"/>
      <c r="O838412"/>
      <c r="P838412"/>
      <c r="Q838412"/>
      <c r="R838412" s="19"/>
      <c r="S838412" s="19"/>
      <c r="T838412"/>
      <c r="U838412" s="113"/>
      <c r="V838412" s="19"/>
      <c r="W838412" s="19"/>
      <c r="X838412" s="19"/>
      <c r="Y838412" s="19"/>
      <c r="Z838412" s="19"/>
      <c r="AA838412" s="19"/>
      <c r="AB838412" s="19"/>
      <c r="AC838412" s="19"/>
      <c r="AD838412" s="19"/>
      <c r="AE838412" s="19"/>
      <c r="AF838412" s="19"/>
      <c r="AG838412" s="19"/>
      <c r="AH838412" s="19"/>
      <c r="AI838412" s="19"/>
      <c r="AJ838412" s="19"/>
      <c r="AK838412" s="19"/>
      <c r="AL838412" s="19"/>
      <c r="AM838412" s="19"/>
      <c r="AN838412" s="19"/>
      <c r="AO838412" s="19"/>
      <c r="AP838412"/>
    </row>
    <row r="838413" spans="1:42" s="116" customFormat="1" x14ac:dyDescent="0.3">
      <c r="A838413"/>
      <c r="B838413"/>
      <c r="C838413"/>
      <c r="D838413"/>
      <c r="E838413"/>
      <c r="F838413"/>
      <c r="G838413"/>
      <c r="H838413"/>
      <c r="I838413"/>
      <c r="J838413"/>
      <c r="K838413"/>
      <c r="L838413"/>
      <c r="M838413" s="115"/>
      <c r="N838413" s="115"/>
      <c r="O838413"/>
      <c r="P838413"/>
      <c r="Q838413"/>
      <c r="R838413" s="19"/>
      <c r="S838413" s="19"/>
      <c r="T838413"/>
      <c r="U838413" s="113"/>
      <c r="V838413" s="19"/>
      <c r="W838413" s="19"/>
      <c r="X838413" s="19"/>
      <c r="Y838413" s="19"/>
      <c r="Z838413" s="19"/>
      <c r="AA838413" s="19"/>
      <c r="AB838413" s="19"/>
      <c r="AC838413" s="19"/>
      <c r="AD838413" s="19"/>
      <c r="AE838413" s="19"/>
      <c r="AF838413" s="19"/>
      <c r="AG838413" s="19"/>
      <c r="AH838413" s="19"/>
      <c r="AI838413" s="19"/>
      <c r="AJ838413" s="19"/>
      <c r="AK838413" s="19"/>
      <c r="AL838413" s="19"/>
      <c r="AM838413" s="19"/>
      <c r="AN838413" s="19"/>
      <c r="AO838413" s="19"/>
      <c r="AP838413"/>
    </row>
    <row r="838414" spans="1:42" s="116" customFormat="1" x14ac:dyDescent="0.3">
      <c r="A838414"/>
      <c r="B838414"/>
      <c r="C838414"/>
      <c r="D838414"/>
      <c r="E838414"/>
      <c r="F838414"/>
      <c r="G838414"/>
      <c r="H838414"/>
      <c r="I838414"/>
      <c r="J838414"/>
      <c r="K838414"/>
      <c r="L838414"/>
      <c r="M838414" s="115"/>
      <c r="N838414" s="115"/>
      <c r="O838414"/>
      <c r="P838414"/>
      <c r="Q838414"/>
      <c r="R838414" s="19"/>
      <c r="S838414" s="19"/>
      <c r="T838414"/>
      <c r="U838414" s="113"/>
      <c r="V838414" s="19"/>
      <c r="W838414" s="19"/>
      <c r="X838414" s="19"/>
      <c r="Y838414" s="19"/>
      <c r="Z838414" s="19"/>
      <c r="AA838414" s="19"/>
      <c r="AB838414" s="19"/>
      <c r="AC838414" s="19"/>
      <c r="AD838414" s="19"/>
      <c r="AE838414" s="19"/>
      <c r="AF838414" s="19"/>
      <c r="AG838414" s="19"/>
      <c r="AH838414" s="19"/>
      <c r="AI838414" s="19"/>
      <c r="AJ838414" s="19"/>
      <c r="AK838414" s="19"/>
      <c r="AL838414" s="19"/>
      <c r="AM838414" s="19"/>
      <c r="AN838414" s="19"/>
      <c r="AO838414" s="19"/>
      <c r="AP838414"/>
    </row>
    <row r="838415" spans="1:42" s="116" customFormat="1" x14ac:dyDescent="0.3">
      <c r="A838415"/>
      <c r="B838415"/>
      <c r="C838415"/>
      <c r="D838415"/>
      <c r="E838415"/>
      <c r="F838415"/>
      <c r="G838415"/>
      <c r="H838415"/>
      <c r="I838415"/>
      <c r="J838415"/>
      <c r="K838415"/>
      <c r="L838415"/>
      <c r="M838415" s="115"/>
      <c r="N838415" s="115"/>
      <c r="O838415"/>
      <c r="P838415"/>
      <c r="Q838415"/>
      <c r="R838415" s="19"/>
      <c r="S838415" s="19"/>
      <c r="T838415"/>
      <c r="U838415" s="113"/>
      <c r="V838415" s="19"/>
      <c r="W838415" s="19"/>
      <c r="X838415" s="19"/>
      <c r="Y838415" s="19"/>
      <c r="Z838415" s="19"/>
      <c r="AA838415" s="19"/>
      <c r="AB838415" s="19"/>
      <c r="AC838415" s="19"/>
      <c r="AD838415" s="19"/>
      <c r="AE838415" s="19"/>
      <c r="AF838415" s="19"/>
      <c r="AG838415" s="19"/>
      <c r="AH838415" s="19"/>
      <c r="AI838415" s="19"/>
      <c r="AJ838415" s="19"/>
      <c r="AK838415" s="19"/>
      <c r="AL838415" s="19"/>
      <c r="AM838415" s="19"/>
      <c r="AN838415" s="19"/>
      <c r="AO838415" s="19"/>
      <c r="AP838415"/>
    </row>
    <row r="838416" spans="1:42" s="116" customFormat="1" x14ac:dyDescent="0.3">
      <c r="A838416"/>
      <c r="B838416"/>
      <c r="C838416"/>
      <c r="D838416"/>
      <c r="E838416"/>
      <c r="F838416"/>
      <c r="G838416"/>
      <c r="H838416"/>
      <c r="I838416"/>
      <c r="J838416"/>
      <c r="K838416"/>
      <c r="L838416"/>
      <c r="M838416" s="115"/>
      <c r="N838416" s="115"/>
      <c r="O838416"/>
      <c r="P838416"/>
      <c r="Q838416"/>
      <c r="R838416" s="19"/>
      <c r="S838416" s="19"/>
      <c r="T838416"/>
      <c r="U838416" s="113"/>
      <c r="V838416" s="19"/>
      <c r="W838416" s="19"/>
      <c r="X838416" s="19"/>
      <c r="Y838416" s="19"/>
      <c r="Z838416" s="19"/>
      <c r="AA838416" s="19"/>
      <c r="AB838416" s="19"/>
      <c r="AC838416" s="19"/>
      <c r="AD838416" s="19"/>
      <c r="AE838416" s="19"/>
      <c r="AF838416" s="19"/>
      <c r="AG838416" s="19"/>
      <c r="AH838416" s="19"/>
      <c r="AI838416" s="19"/>
      <c r="AJ838416" s="19"/>
      <c r="AK838416" s="19"/>
      <c r="AL838416" s="19"/>
      <c r="AM838416" s="19"/>
      <c r="AN838416" s="19"/>
      <c r="AO838416" s="19"/>
      <c r="AP838416"/>
    </row>
    <row r="838417" spans="1:42" s="116" customFormat="1" x14ac:dyDescent="0.3">
      <c r="A838417"/>
      <c r="B838417"/>
      <c r="C838417"/>
      <c r="D838417"/>
      <c r="E838417"/>
      <c r="F838417"/>
      <c r="G838417"/>
      <c r="H838417"/>
      <c r="I838417"/>
      <c r="J838417"/>
      <c r="K838417"/>
      <c r="L838417"/>
      <c r="M838417" s="115"/>
      <c r="N838417" s="115"/>
      <c r="O838417"/>
      <c r="P838417"/>
      <c r="Q838417"/>
      <c r="R838417" s="19"/>
      <c r="S838417" s="19"/>
      <c r="T838417"/>
      <c r="U838417" s="113"/>
      <c r="V838417" s="19"/>
      <c r="W838417" s="19"/>
      <c r="X838417" s="19"/>
      <c r="Y838417" s="19"/>
      <c r="Z838417" s="19"/>
      <c r="AA838417" s="19"/>
      <c r="AB838417" s="19"/>
      <c r="AC838417" s="19"/>
      <c r="AD838417" s="19"/>
      <c r="AE838417" s="19"/>
      <c r="AF838417" s="19"/>
      <c r="AG838417" s="19"/>
      <c r="AH838417" s="19"/>
      <c r="AI838417" s="19"/>
      <c r="AJ838417" s="19"/>
      <c r="AK838417" s="19"/>
      <c r="AL838417" s="19"/>
      <c r="AM838417" s="19"/>
      <c r="AN838417" s="19"/>
      <c r="AO838417" s="19"/>
      <c r="AP838417"/>
    </row>
    <row r="838418" spans="1:42" s="116" customFormat="1" x14ac:dyDescent="0.3">
      <c r="A838418"/>
      <c r="B838418"/>
      <c r="C838418"/>
      <c r="D838418"/>
      <c r="E838418"/>
      <c r="F838418"/>
      <c r="G838418"/>
      <c r="H838418"/>
      <c r="I838418"/>
      <c r="J838418"/>
      <c r="K838418"/>
      <c r="L838418"/>
      <c r="M838418" s="115"/>
      <c r="N838418" s="115"/>
      <c r="O838418"/>
      <c r="P838418"/>
      <c r="Q838418"/>
      <c r="R838418" s="19"/>
      <c r="S838418" s="19"/>
      <c r="T838418"/>
      <c r="U838418" s="113"/>
      <c r="V838418" s="19"/>
      <c r="W838418" s="19"/>
      <c r="X838418" s="19"/>
      <c r="Y838418" s="19"/>
      <c r="Z838418" s="19"/>
      <c r="AA838418" s="19"/>
      <c r="AB838418" s="19"/>
      <c r="AC838418" s="19"/>
      <c r="AD838418" s="19"/>
      <c r="AE838418" s="19"/>
      <c r="AF838418" s="19"/>
      <c r="AG838418" s="19"/>
      <c r="AH838418" s="19"/>
      <c r="AI838418" s="19"/>
      <c r="AJ838418" s="19"/>
      <c r="AK838418" s="19"/>
      <c r="AL838418" s="19"/>
      <c r="AM838418" s="19"/>
      <c r="AN838418" s="19"/>
      <c r="AO838418" s="19"/>
      <c r="AP838418"/>
    </row>
    <row r="838419" spans="1:42" s="116" customFormat="1" x14ac:dyDescent="0.3">
      <c r="A838419"/>
      <c r="B838419"/>
      <c r="C838419"/>
      <c r="D838419"/>
      <c r="E838419"/>
      <c r="F838419"/>
      <c r="G838419"/>
      <c r="H838419"/>
      <c r="I838419"/>
      <c r="J838419"/>
      <c r="K838419"/>
      <c r="L838419"/>
      <c r="M838419" s="115"/>
      <c r="N838419" s="115"/>
      <c r="O838419"/>
      <c r="P838419"/>
      <c r="Q838419"/>
      <c r="R838419" s="19"/>
      <c r="S838419" s="19"/>
      <c r="T838419"/>
      <c r="U838419" s="113"/>
      <c r="V838419" s="19"/>
      <c r="W838419" s="19"/>
      <c r="X838419" s="19"/>
      <c r="Y838419" s="19"/>
      <c r="Z838419" s="19"/>
      <c r="AA838419" s="19"/>
      <c r="AB838419" s="19"/>
      <c r="AC838419" s="19"/>
      <c r="AD838419" s="19"/>
      <c r="AE838419" s="19"/>
      <c r="AF838419" s="19"/>
      <c r="AG838419" s="19"/>
      <c r="AH838419" s="19"/>
      <c r="AI838419" s="19"/>
      <c r="AJ838419" s="19"/>
      <c r="AK838419" s="19"/>
      <c r="AL838419" s="19"/>
      <c r="AM838419" s="19"/>
      <c r="AN838419" s="19"/>
      <c r="AO838419" s="19"/>
      <c r="AP838419"/>
    </row>
    <row r="838420" spans="1:42" s="116" customFormat="1" x14ac:dyDescent="0.3">
      <c r="A838420"/>
      <c r="B838420"/>
      <c r="C838420"/>
      <c r="D838420"/>
      <c r="E838420"/>
      <c r="F838420"/>
      <c r="G838420"/>
      <c r="H838420"/>
      <c r="I838420"/>
      <c r="J838420"/>
      <c r="K838420"/>
      <c r="L838420"/>
      <c r="M838420" s="115"/>
      <c r="N838420" s="115"/>
      <c r="O838420"/>
      <c r="P838420"/>
      <c r="Q838420"/>
      <c r="R838420" s="19"/>
      <c r="S838420" s="19"/>
      <c r="T838420"/>
      <c r="U838420" s="113"/>
      <c r="V838420" s="19"/>
      <c r="W838420" s="19"/>
      <c r="X838420" s="19"/>
      <c r="Y838420" s="19"/>
      <c r="Z838420" s="19"/>
      <c r="AA838420" s="19"/>
      <c r="AB838420" s="19"/>
      <c r="AC838420" s="19"/>
      <c r="AD838420" s="19"/>
      <c r="AE838420" s="19"/>
      <c r="AF838420" s="19"/>
      <c r="AG838420" s="19"/>
      <c r="AH838420" s="19"/>
      <c r="AI838420" s="19"/>
      <c r="AJ838420" s="19"/>
      <c r="AK838420" s="19"/>
      <c r="AL838420" s="19"/>
      <c r="AM838420" s="19"/>
      <c r="AN838420" s="19"/>
      <c r="AO838420" s="19"/>
      <c r="AP838420"/>
    </row>
    <row r="838421" spans="1:42" s="116" customFormat="1" x14ac:dyDescent="0.3">
      <c r="A838421"/>
      <c r="B838421"/>
      <c r="C838421"/>
      <c r="D838421"/>
      <c r="E838421"/>
      <c r="F838421"/>
      <c r="G838421"/>
      <c r="H838421"/>
      <c r="I838421"/>
      <c r="J838421"/>
      <c r="K838421"/>
      <c r="L838421"/>
      <c r="M838421" s="115"/>
      <c r="N838421" s="115"/>
      <c r="O838421"/>
      <c r="P838421"/>
      <c r="Q838421"/>
      <c r="R838421" s="19"/>
      <c r="S838421" s="19"/>
      <c r="T838421"/>
      <c r="U838421" s="113"/>
      <c r="V838421" s="19"/>
      <c r="W838421" s="19"/>
      <c r="X838421" s="19"/>
      <c r="Y838421" s="19"/>
      <c r="Z838421" s="19"/>
      <c r="AA838421" s="19"/>
      <c r="AB838421" s="19"/>
      <c r="AC838421" s="19"/>
      <c r="AD838421" s="19"/>
      <c r="AE838421" s="19"/>
      <c r="AF838421" s="19"/>
      <c r="AG838421" s="19"/>
      <c r="AH838421" s="19"/>
      <c r="AI838421" s="19"/>
      <c r="AJ838421" s="19"/>
      <c r="AK838421" s="19"/>
      <c r="AL838421" s="19"/>
      <c r="AM838421" s="19"/>
      <c r="AN838421" s="19"/>
      <c r="AO838421" s="19"/>
      <c r="AP838421"/>
    </row>
    <row r="838422" spans="1:42" s="116" customFormat="1" x14ac:dyDescent="0.3">
      <c r="A838422"/>
      <c r="B838422"/>
      <c r="C838422"/>
      <c r="D838422"/>
      <c r="E838422"/>
      <c r="F838422"/>
      <c r="G838422"/>
      <c r="H838422"/>
      <c r="I838422"/>
      <c r="J838422"/>
      <c r="K838422"/>
      <c r="L838422"/>
      <c r="M838422" s="115"/>
      <c r="N838422" s="115"/>
      <c r="O838422"/>
      <c r="P838422"/>
      <c r="Q838422"/>
      <c r="R838422" s="19"/>
      <c r="S838422" s="19"/>
      <c r="T838422"/>
      <c r="U838422" s="113"/>
      <c r="V838422" s="19"/>
      <c r="W838422" s="19"/>
      <c r="X838422" s="19"/>
      <c r="Y838422" s="19"/>
      <c r="Z838422" s="19"/>
      <c r="AA838422" s="19"/>
      <c r="AB838422" s="19"/>
      <c r="AC838422" s="19"/>
      <c r="AD838422" s="19"/>
      <c r="AE838422" s="19"/>
      <c r="AF838422" s="19"/>
      <c r="AG838422" s="19"/>
      <c r="AH838422" s="19"/>
      <c r="AI838422" s="19"/>
      <c r="AJ838422" s="19"/>
      <c r="AK838422" s="19"/>
      <c r="AL838422" s="19"/>
      <c r="AM838422" s="19"/>
      <c r="AN838422" s="19"/>
      <c r="AO838422" s="19"/>
      <c r="AP838422"/>
    </row>
    <row r="838423" spans="1:42" s="116" customFormat="1" x14ac:dyDescent="0.3">
      <c r="A838423"/>
      <c r="B838423"/>
      <c r="C838423"/>
      <c r="D838423"/>
      <c r="E838423"/>
      <c r="F838423"/>
      <c r="G838423"/>
      <c r="H838423"/>
      <c r="I838423"/>
      <c r="J838423"/>
      <c r="K838423"/>
      <c r="L838423"/>
      <c r="M838423" s="115"/>
      <c r="N838423" s="115"/>
      <c r="O838423"/>
      <c r="P838423"/>
      <c r="Q838423"/>
      <c r="R838423" s="19"/>
      <c r="S838423" s="19"/>
      <c r="T838423"/>
      <c r="U838423" s="113"/>
      <c r="V838423" s="19"/>
      <c r="W838423" s="19"/>
      <c r="X838423" s="19"/>
      <c r="Y838423" s="19"/>
      <c r="Z838423" s="19"/>
      <c r="AA838423" s="19"/>
      <c r="AB838423" s="19"/>
      <c r="AC838423" s="19"/>
      <c r="AD838423" s="19"/>
      <c r="AE838423" s="19"/>
      <c r="AF838423" s="19"/>
      <c r="AG838423" s="19"/>
      <c r="AH838423" s="19"/>
      <c r="AI838423" s="19"/>
      <c r="AJ838423" s="19"/>
      <c r="AK838423" s="19"/>
      <c r="AL838423" s="19"/>
      <c r="AM838423" s="19"/>
      <c r="AN838423" s="19"/>
      <c r="AO838423" s="19"/>
      <c r="AP838423"/>
    </row>
    <row r="838424" spans="1:42" s="116" customFormat="1" x14ac:dyDescent="0.3">
      <c r="A838424"/>
      <c r="B838424"/>
      <c r="C838424"/>
      <c r="D838424"/>
      <c r="E838424"/>
      <c r="F838424"/>
      <c r="G838424"/>
      <c r="H838424"/>
      <c r="I838424"/>
      <c r="J838424"/>
      <c r="K838424"/>
      <c r="L838424"/>
      <c r="M838424" s="115"/>
      <c r="N838424" s="115"/>
      <c r="O838424"/>
      <c r="P838424"/>
      <c r="Q838424"/>
      <c r="R838424" s="19"/>
      <c r="S838424" s="19"/>
      <c r="T838424"/>
      <c r="U838424" s="113"/>
      <c r="V838424" s="19"/>
      <c r="W838424" s="19"/>
      <c r="X838424" s="19"/>
      <c r="Y838424" s="19"/>
      <c r="Z838424" s="19"/>
      <c r="AA838424" s="19"/>
      <c r="AB838424" s="19"/>
      <c r="AC838424" s="19"/>
      <c r="AD838424" s="19"/>
      <c r="AE838424" s="19"/>
      <c r="AF838424" s="19"/>
      <c r="AG838424" s="19"/>
      <c r="AH838424" s="19"/>
      <c r="AI838424" s="19"/>
      <c r="AJ838424" s="19"/>
      <c r="AK838424" s="19"/>
      <c r="AL838424" s="19"/>
      <c r="AM838424" s="19"/>
      <c r="AN838424" s="19"/>
      <c r="AO838424" s="19"/>
      <c r="AP838424"/>
    </row>
    <row r="838425" spans="1:42" s="116" customFormat="1" x14ac:dyDescent="0.3">
      <c r="A838425"/>
      <c r="B838425"/>
      <c r="C838425"/>
      <c r="D838425"/>
      <c r="E838425"/>
      <c r="F838425"/>
      <c r="G838425"/>
      <c r="H838425"/>
      <c r="I838425"/>
      <c r="J838425"/>
      <c r="K838425"/>
      <c r="L838425"/>
      <c r="M838425" s="115"/>
      <c r="N838425" s="115"/>
      <c r="O838425"/>
      <c r="P838425"/>
      <c r="Q838425"/>
      <c r="R838425" s="19"/>
      <c r="S838425" s="19"/>
      <c r="T838425"/>
      <c r="U838425" s="113"/>
      <c r="V838425" s="19"/>
      <c r="W838425" s="19"/>
      <c r="X838425" s="19"/>
      <c r="Y838425" s="19"/>
      <c r="Z838425" s="19"/>
      <c r="AA838425" s="19"/>
      <c r="AB838425" s="19"/>
      <c r="AC838425" s="19"/>
      <c r="AD838425" s="19"/>
      <c r="AE838425" s="19"/>
      <c r="AF838425" s="19"/>
      <c r="AG838425" s="19"/>
      <c r="AH838425" s="19"/>
      <c r="AI838425" s="19"/>
      <c r="AJ838425" s="19"/>
      <c r="AK838425" s="19"/>
      <c r="AL838425" s="19"/>
      <c r="AM838425" s="19"/>
      <c r="AN838425" s="19"/>
      <c r="AO838425" s="19"/>
      <c r="AP838425"/>
    </row>
    <row r="838426" spans="1:42" s="116" customFormat="1" x14ac:dyDescent="0.3">
      <c r="A838426"/>
      <c r="B838426"/>
      <c r="C838426"/>
      <c r="D838426"/>
      <c r="E838426"/>
      <c r="F838426"/>
      <c r="G838426"/>
      <c r="H838426"/>
      <c r="I838426"/>
      <c r="J838426"/>
      <c r="K838426"/>
      <c r="L838426"/>
      <c r="M838426" s="115"/>
      <c r="N838426" s="115"/>
      <c r="O838426"/>
      <c r="P838426"/>
      <c r="Q838426"/>
      <c r="R838426" s="19"/>
      <c r="S838426" s="19"/>
      <c r="T838426"/>
      <c r="U838426" s="113"/>
      <c r="V838426" s="19"/>
      <c r="W838426" s="19"/>
      <c r="X838426" s="19"/>
      <c r="Y838426" s="19"/>
      <c r="Z838426" s="19"/>
      <c r="AA838426" s="19"/>
      <c r="AB838426" s="19"/>
      <c r="AC838426" s="19"/>
      <c r="AD838426" s="19"/>
      <c r="AE838426" s="19"/>
      <c r="AF838426" s="19"/>
      <c r="AG838426" s="19"/>
      <c r="AH838426" s="19"/>
      <c r="AI838426" s="19"/>
      <c r="AJ838426" s="19"/>
      <c r="AK838426" s="19"/>
      <c r="AL838426" s="19"/>
      <c r="AM838426" s="19"/>
      <c r="AN838426" s="19"/>
      <c r="AO838426" s="19"/>
      <c r="AP838426"/>
    </row>
    <row r="838427" spans="1:42" s="116" customFormat="1" x14ac:dyDescent="0.3">
      <c r="A838427"/>
      <c r="B838427"/>
      <c r="C838427"/>
      <c r="D838427"/>
      <c r="E838427"/>
      <c r="F838427"/>
      <c r="G838427"/>
      <c r="H838427"/>
      <c r="I838427"/>
      <c r="J838427"/>
      <c r="K838427"/>
      <c r="L838427"/>
      <c r="M838427" s="115"/>
      <c r="N838427" s="115"/>
      <c r="O838427"/>
      <c r="P838427"/>
      <c r="Q838427"/>
      <c r="R838427" s="19"/>
      <c r="S838427" s="19"/>
      <c r="T838427"/>
      <c r="U838427" s="113"/>
      <c r="V838427" s="19"/>
      <c r="W838427" s="19"/>
      <c r="X838427" s="19"/>
      <c r="Y838427" s="19"/>
      <c r="Z838427" s="19"/>
      <c r="AA838427" s="19"/>
      <c r="AB838427" s="19"/>
      <c r="AC838427" s="19"/>
      <c r="AD838427" s="19"/>
      <c r="AE838427" s="19"/>
      <c r="AF838427" s="19"/>
      <c r="AG838427" s="19"/>
      <c r="AH838427" s="19"/>
      <c r="AI838427" s="19"/>
      <c r="AJ838427" s="19"/>
      <c r="AK838427" s="19"/>
      <c r="AL838427" s="19"/>
      <c r="AM838427" s="19"/>
      <c r="AN838427" s="19"/>
      <c r="AO838427" s="19"/>
      <c r="AP838427"/>
    </row>
    <row r="838428" spans="1:42" s="116" customFormat="1" x14ac:dyDescent="0.3">
      <c r="A838428"/>
      <c r="B838428"/>
      <c r="C838428"/>
      <c r="D838428"/>
      <c r="E838428"/>
      <c r="F838428"/>
      <c r="G838428"/>
      <c r="H838428"/>
      <c r="I838428"/>
      <c r="J838428"/>
      <c r="K838428"/>
      <c r="L838428"/>
      <c r="M838428" s="115"/>
      <c r="N838428" s="115"/>
      <c r="O838428"/>
      <c r="P838428"/>
      <c r="Q838428"/>
      <c r="R838428" s="19"/>
      <c r="S838428" s="19"/>
      <c r="T838428"/>
      <c r="U838428" s="113"/>
      <c r="V838428" s="19"/>
      <c r="W838428" s="19"/>
      <c r="X838428" s="19"/>
      <c r="Y838428" s="19"/>
      <c r="Z838428" s="19"/>
      <c r="AA838428" s="19"/>
      <c r="AB838428" s="19"/>
      <c r="AC838428" s="19"/>
      <c r="AD838428" s="19"/>
      <c r="AE838428" s="19"/>
      <c r="AF838428" s="19"/>
      <c r="AG838428" s="19"/>
      <c r="AH838428" s="19"/>
      <c r="AI838428" s="19"/>
      <c r="AJ838428" s="19"/>
      <c r="AK838428" s="19"/>
      <c r="AL838428" s="19"/>
      <c r="AM838428" s="19"/>
      <c r="AN838428" s="19"/>
      <c r="AO838428" s="19"/>
      <c r="AP838428"/>
    </row>
    <row r="838429" spans="1:42" s="116" customFormat="1" x14ac:dyDescent="0.3">
      <c r="A838429"/>
      <c r="B838429"/>
      <c r="C838429"/>
      <c r="D838429"/>
      <c r="E838429"/>
      <c r="F838429"/>
      <c r="G838429"/>
      <c r="H838429"/>
      <c r="I838429"/>
      <c r="J838429"/>
      <c r="K838429"/>
      <c r="L838429"/>
      <c r="M838429" s="115"/>
      <c r="N838429" s="115"/>
      <c r="O838429"/>
      <c r="P838429"/>
      <c r="Q838429"/>
      <c r="R838429" s="19"/>
      <c r="S838429" s="19"/>
      <c r="T838429"/>
      <c r="U838429" s="113"/>
      <c r="V838429" s="19"/>
      <c r="W838429" s="19"/>
      <c r="X838429" s="19"/>
      <c r="Y838429" s="19"/>
      <c r="Z838429" s="19"/>
      <c r="AA838429" s="19"/>
      <c r="AB838429" s="19"/>
      <c r="AC838429" s="19"/>
      <c r="AD838429" s="19"/>
      <c r="AE838429" s="19"/>
      <c r="AF838429" s="19"/>
      <c r="AG838429" s="19"/>
      <c r="AH838429" s="19"/>
      <c r="AI838429" s="19"/>
      <c r="AJ838429" s="19"/>
      <c r="AK838429" s="19"/>
      <c r="AL838429" s="19"/>
      <c r="AM838429" s="19"/>
      <c r="AN838429" s="19"/>
      <c r="AO838429" s="19"/>
      <c r="AP838429"/>
    </row>
    <row r="838430" spans="1:42" s="116" customFormat="1" x14ac:dyDescent="0.3">
      <c r="A838430"/>
      <c r="B838430"/>
      <c r="C838430"/>
      <c r="D838430"/>
      <c r="E838430"/>
      <c r="F838430"/>
      <c r="G838430"/>
      <c r="H838430"/>
      <c r="I838430"/>
      <c r="J838430"/>
      <c r="K838430"/>
      <c r="L838430"/>
      <c r="M838430" s="115"/>
      <c r="N838430" s="115"/>
      <c r="O838430"/>
      <c r="P838430"/>
      <c r="Q838430"/>
      <c r="R838430" s="19"/>
      <c r="S838430" s="19"/>
      <c r="T838430"/>
      <c r="U838430" s="113"/>
      <c r="V838430" s="19"/>
      <c r="W838430" s="19"/>
      <c r="X838430" s="19"/>
      <c r="Y838430" s="19"/>
      <c r="Z838430" s="19"/>
      <c r="AA838430" s="19"/>
      <c r="AB838430" s="19"/>
      <c r="AC838430" s="19"/>
      <c r="AD838430" s="19"/>
      <c r="AE838430" s="19"/>
      <c r="AF838430" s="19"/>
      <c r="AG838430" s="19"/>
      <c r="AH838430" s="19"/>
      <c r="AI838430" s="19"/>
      <c r="AJ838430" s="19"/>
      <c r="AK838430" s="19"/>
      <c r="AL838430" s="19"/>
      <c r="AM838430" s="19"/>
      <c r="AN838430" s="19"/>
      <c r="AO838430" s="19"/>
      <c r="AP838430"/>
    </row>
    <row r="838431" spans="1:42" s="116" customFormat="1" x14ac:dyDescent="0.3">
      <c r="A838431"/>
      <c r="B838431"/>
      <c r="C838431"/>
      <c r="D838431"/>
      <c r="E838431"/>
      <c r="F838431"/>
      <c r="G838431"/>
      <c r="H838431"/>
      <c r="I838431"/>
      <c r="J838431"/>
      <c r="K838431"/>
      <c r="L838431"/>
      <c r="M838431" s="115"/>
      <c r="N838431" s="115"/>
      <c r="O838431"/>
      <c r="P838431"/>
      <c r="Q838431"/>
      <c r="R838431" s="19"/>
      <c r="S838431" s="19"/>
      <c r="T838431"/>
      <c r="U838431" s="113"/>
      <c r="V838431" s="19"/>
      <c r="W838431" s="19"/>
      <c r="X838431" s="19"/>
      <c r="Y838431" s="19"/>
      <c r="Z838431" s="19"/>
      <c r="AA838431" s="19"/>
      <c r="AB838431" s="19"/>
      <c r="AC838431" s="19"/>
      <c r="AD838431" s="19"/>
      <c r="AE838431" s="19"/>
      <c r="AF838431" s="19"/>
      <c r="AG838431" s="19"/>
      <c r="AH838431" s="19"/>
      <c r="AI838431" s="19"/>
      <c r="AJ838431" s="19"/>
      <c r="AK838431" s="19"/>
      <c r="AL838431" s="19"/>
      <c r="AM838431" s="19"/>
      <c r="AN838431" s="19"/>
      <c r="AO838431" s="19"/>
      <c r="AP838431"/>
    </row>
    <row r="838432" spans="1:42" s="116" customFormat="1" x14ac:dyDescent="0.3">
      <c r="A838432"/>
      <c r="B838432"/>
      <c r="C838432"/>
      <c r="D838432"/>
      <c r="E838432"/>
      <c r="F838432"/>
      <c r="G838432"/>
      <c r="H838432"/>
      <c r="I838432"/>
      <c r="J838432"/>
      <c r="K838432"/>
      <c r="L838432"/>
      <c r="M838432" s="115"/>
      <c r="N838432" s="115"/>
      <c r="O838432"/>
      <c r="P838432"/>
      <c r="Q838432"/>
      <c r="R838432" s="19"/>
      <c r="S838432" s="19"/>
      <c r="T838432"/>
      <c r="U838432" s="113"/>
      <c r="V838432" s="19"/>
      <c r="W838432" s="19"/>
      <c r="X838432" s="19"/>
      <c r="Y838432" s="19"/>
      <c r="Z838432" s="19"/>
      <c r="AA838432" s="19"/>
      <c r="AB838432" s="19"/>
      <c r="AC838432" s="19"/>
      <c r="AD838432" s="19"/>
      <c r="AE838432" s="19"/>
      <c r="AF838432" s="19"/>
      <c r="AG838432" s="19"/>
      <c r="AH838432" s="19"/>
      <c r="AI838432" s="19"/>
      <c r="AJ838432" s="19"/>
      <c r="AK838432" s="19"/>
      <c r="AL838432" s="19"/>
      <c r="AM838432" s="19"/>
      <c r="AN838432" s="19"/>
      <c r="AO838432" s="19"/>
      <c r="AP838432"/>
    </row>
    <row r="838433" spans="1:42" s="116" customFormat="1" x14ac:dyDescent="0.3">
      <c r="A838433"/>
      <c r="B838433"/>
      <c r="C838433"/>
      <c r="D838433"/>
      <c r="E838433"/>
      <c r="F838433"/>
      <c r="G838433"/>
      <c r="H838433"/>
      <c r="I838433"/>
      <c r="J838433"/>
      <c r="K838433"/>
      <c r="L838433"/>
      <c r="M838433" s="115"/>
      <c r="N838433" s="115"/>
      <c r="O838433"/>
      <c r="P838433"/>
      <c r="Q838433"/>
      <c r="R838433" s="19"/>
      <c r="S838433" s="19"/>
      <c r="T838433"/>
      <c r="U838433" s="113"/>
      <c r="V838433" s="19"/>
      <c r="W838433" s="19"/>
      <c r="X838433" s="19"/>
      <c r="Y838433" s="19"/>
      <c r="Z838433" s="19"/>
      <c r="AA838433" s="19"/>
      <c r="AB838433" s="19"/>
      <c r="AC838433" s="19"/>
      <c r="AD838433" s="19"/>
      <c r="AE838433" s="19"/>
      <c r="AF838433" s="19"/>
      <c r="AG838433" s="19"/>
      <c r="AH838433" s="19"/>
      <c r="AI838433" s="19"/>
      <c r="AJ838433" s="19"/>
      <c r="AK838433" s="19"/>
      <c r="AL838433" s="19"/>
      <c r="AM838433" s="19"/>
      <c r="AN838433" s="19"/>
      <c r="AO838433" s="19"/>
      <c r="AP838433"/>
    </row>
    <row r="838434" spans="1:42" s="116" customFormat="1" x14ac:dyDescent="0.3">
      <c r="A838434"/>
      <c r="B838434"/>
      <c r="C838434"/>
      <c r="D838434"/>
      <c r="E838434"/>
      <c r="F838434"/>
      <c r="G838434"/>
      <c r="H838434"/>
      <c r="I838434"/>
      <c r="J838434"/>
      <c r="K838434"/>
      <c r="L838434"/>
      <c r="M838434" s="115"/>
      <c r="N838434" s="115"/>
      <c r="O838434"/>
      <c r="P838434"/>
      <c r="Q838434"/>
      <c r="R838434" s="19"/>
      <c r="S838434" s="19"/>
      <c r="T838434"/>
      <c r="U838434" s="113"/>
      <c r="V838434" s="19"/>
      <c r="W838434" s="19"/>
      <c r="X838434" s="19"/>
      <c r="Y838434" s="19"/>
      <c r="Z838434" s="19"/>
      <c r="AA838434" s="19"/>
      <c r="AB838434" s="19"/>
      <c r="AC838434" s="19"/>
      <c r="AD838434" s="19"/>
      <c r="AE838434" s="19"/>
      <c r="AF838434" s="19"/>
      <c r="AG838434" s="19"/>
      <c r="AH838434" s="19"/>
      <c r="AI838434" s="19"/>
      <c r="AJ838434" s="19"/>
      <c r="AK838434" s="19"/>
      <c r="AL838434" s="19"/>
      <c r="AM838434" s="19"/>
      <c r="AN838434" s="19"/>
      <c r="AO838434" s="19"/>
      <c r="AP838434"/>
    </row>
    <row r="838435" spans="1:42" s="116" customFormat="1" x14ac:dyDescent="0.3">
      <c r="A838435"/>
      <c r="B838435"/>
      <c r="C838435"/>
      <c r="D838435"/>
      <c r="E838435"/>
      <c r="F838435"/>
      <c r="G838435"/>
      <c r="H838435"/>
      <c r="I838435"/>
      <c r="J838435"/>
      <c r="K838435"/>
      <c r="L838435"/>
      <c r="M838435" s="115"/>
      <c r="N838435" s="115"/>
      <c r="O838435"/>
      <c r="P838435"/>
      <c r="Q838435"/>
      <c r="R838435" s="19"/>
      <c r="S838435" s="19"/>
      <c r="T838435"/>
      <c r="U838435" s="113"/>
      <c r="V838435" s="19"/>
      <c r="W838435" s="19"/>
      <c r="X838435" s="19"/>
      <c r="Y838435" s="19"/>
      <c r="Z838435" s="19"/>
      <c r="AA838435" s="19"/>
      <c r="AB838435" s="19"/>
      <c r="AC838435" s="19"/>
      <c r="AD838435" s="19"/>
      <c r="AE838435" s="19"/>
      <c r="AF838435" s="19"/>
      <c r="AG838435" s="19"/>
      <c r="AH838435" s="19"/>
      <c r="AI838435" s="19"/>
      <c r="AJ838435" s="19"/>
      <c r="AK838435" s="19"/>
      <c r="AL838435" s="19"/>
      <c r="AM838435" s="19"/>
      <c r="AN838435" s="19"/>
      <c r="AO838435" s="19"/>
      <c r="AP838435"/>
    </row>
    <row r="838436" spans="1:42" s="116" customFormat="1" x14ac:dyDescent="0.3">
      <c r="A838436"/>
      <c r="B838436"/>
      <c r="C838436"/>
      <c r="D838436"/>
      <c r="E838436"/>
      <c r="F838436"/>
      <c r="G838436"/>
      <c r="H838436"/>
      <c r="I838436"/>
      <c r="J838436"/>
      <c r="K838436"/>
      <c r="L838436"/>
      <c r="M838436" s="115"/>
      <c r="N838436" s="115"/>
      <c r="O838436"/>
      <c r="P838436"/>
      <c r="Q838436"/>
      <c r="R838436" s="19"/>
      <c r="S838436" s="19"/>
      <c r="T838436"/>
      <c r="U838436" s="113"/>
      <c r="V838436" s="19"/>
      <c r="W838436" s="19"/>
      <c r="X838436" s="19"/>
      <c r="Y838436" s="19"/>
      <c r="Z838436" s="19"/>
      <c r="AA838436" s="19"/>
      <c r="AB838436" s="19"/>
      <c r="AC838436" s="19"/>
      <c r="AD838436" s="19"/>
      <c r="AE838436" s="19"/>
      <c r="AF838436" s="19"/>
      <c r="AG838436" s="19"/>
      <c r="AH838436" s="19"/>
      <c r="AI838436" s="19"/>
      <c r="AJ838436" s="19"/>
      <c r="AK838436" s="19"/>
      <c r="AL838436" s="19"/>
      <c r="AM838436" s="19"/>
      <c r="AN838436" s="19"/>
      <c r="AO838436" s="19"/>
      <c r="AP838436"/>
    </row>
    <row r="838437" spans="1:42" s="116" customFormat="1" x14ac:dyDescent="0.3">
      <c r="A838437"/>
      <c r="B838437"/>
      <c r="C838437"/>
      <c r="D838437"/>
      <c r="E838437"/>
      <c r="F838437"/>
      <c r="G838437"/>
      <c r="H838437"/>
      <c r="I838437"/>
      <c r="J838437"/>
      <c r="K838437"/>
      <c r="L838437"/>
      <c r="M838437" s="115"/>
      <c r="N838437" s="115"/>
      <c r="O838437"/>
      <c r="P838437"/>
      <c r="Q838437"/>
      <c r="R838437" s="19"/>
      <c r="S838437" s="19"/>
      <c r="T838437"/>
      <c r="U838437" s="113"/>
      <c r="V838437" s="19"/>
      <c r="W838437" s="19"/>
      <c r="X838437" s="19"/>
      <c r="Y838437" s="19"/>
      <c r="Z838437" s="19"/>
      <c r="AA838437" s="19"/>
      <c r="AB838437" s="19"/>
      <c r="AC838437" s="19"/>
      <c r="AD838437" s="19"/>
      <c r="AE838437" s="19"/>
      <c r="AF838437" s="19"/>
      <c r="AG838437" s="19"/>
      <c r="AH838437" s="19"/>
      <c r="AI838437" s="19"/>
      <c r="AJ838437" s="19"/>
      <c r="AK838437" s="19"/>
      <c r="AL838437" s="19"/>
      <c r="AM838437" s="19"/>
      <c r="AN838437" s="19"/>
      <c r="AO838437" s="19"/>
      <c r="AP838437"/>
    </row>
    <row r="838438" spans="1:42" s="116" customFormat="1" x14ac:dyDescent="0.3">
      <c r="A838438"/>
      <c r="B838438"/>
      <c r="C838438"/>
      <c r="D838438"/>
      <c r="E838438"/>
      <c r="F838438"/>
      <c r="G838438"/>
      <c r="H838438"/>
      <c r="I838438"/>
      <c r="J838438"/>
      <c r="K838438"/>
      <c r="L838438"/>
      <c r="M838438" s="115"/>
      <c r="N838438" s="115"/>
      <c r="O838438"/>
      <c r="P838438"/>
      <c r="Q838438"/>
      <c r="R838438" s="19"/>
      <c r="S838438" s="19"/>
      <c r="T838438"/>
      <c r="U838438" s="113"/>
      <c r="V838438" s="19"/>
      <c r="W838438" s="19"/>
      <c r="X838438" s="19"/>
      <c r="Y838438" s="19"/>
      <c r="Z838438" s="19"/>
      <c r="AA838438" s="19"/>
      <c r="AB838438" s="19"/>
      <c r="AC838438" s="19"/>
      <c r="AD838438" s="19"/>
      <c r="AE838438" s="19"/>
      <c r="AF838438" s="19"/>
      <c r="AG838438" s="19"/>
      <c r="AH838438" s="19"/>
      <c r="AI838438" s="19"/>
      <c r="AJ838438" s="19"/>
      <c r="AK838438" s="19"/>
      <c r="AL838438" s="19"/>
      <c r="AM838438" s="19"/>
      <c r="AN838438" s="19"/>
      <c r="AO838438" s="19"/>
      <c r="AP838438"/>
    </row>
    <row r="838439" spans="1:42" s="116" customFormat="1" x14ac:dyDescent="0.3">
      <c r="A838439"/>
      <c r="B838439"/>
      <c r="C838439"/>
      <c r="D838439"/>
      <c r="E838439"/>
      <c r="F838439"/>
      <c r="G838439"/>
      <c r="H838439"/>
      <c r="I838439"/>
      <c r="J838439"/>
      <c r="K838439"/>
      <c r="L838439"/>
      <c r="M838439" s="115"/>
      <c r="N838439" s="115"/>
      <c r="O838439"/>
      <c r="P838439"/>
      <c r="Q838439"/>
      <c r="R838439" s="19"/>
      <c r="S838439" s="19"/>
      <c r="T838439"/>
      <c r="U838439" s="113"/>
      <c r="V838439" s="19"/>
      <c r="W838439" s="19"/>
      <c r="X838439" s="19"/>
      <c r="Y838439" s="19"/>
      <c r="Z838439" s="19"/>
      <c r="AA838439" s="19"/>
      <c r="AB838439" s="19"/>
      <c r="AC838439" s="19"/>
      <c r="AD838439" s="19"/>
      <c r="AE838439" s="19"/>
      <c r="AF838439" s="19"/>
      <c r="AG838439" s="19"/>
      <c r="AH838439" s="19"/>
      <c r="AI838439" s="19"/>
      <c r="AJ838439" s="19"/>
      <c r="AK838439" s="19"/>
      <c r="AL838439" s="19"/>
      <c r="AM838439" s="19"/>
      <c r="AN838439" s="19"/>
      <c r="AO838439" s="19"/>
      <c r="AP838439"/>
    </row>
    <row r="838440" spans="1:42" s="116" customFormat="1" x14ac:dyDescent="0.3">
      <c r="A838440"/>
      <c r="B838440"/>
      <c r="C838440"/>
      <c r="D838440"/>
      <c r="E838440"/>
      <c r="F838440"/>
      <c r="G838440"/>
      <c r="H838440"/>
      <c r="I838440"/>
      <c r="J838440"/>
      <c r="K838440"/>
      <c r="L838440"/>
      <c r="M838440" s="115"/>
      <c r="N838440" s="115"/>
      <c r="O838440"/>
      <c r="P838440"/>
      <c r="Q838440"/>
      <c r="R838440" s="19"/>
      <c r="S838440" s="19"/>
      <c r="T838440"/>
      <c r="U838440" s="113"/>
      <c r="V838440" s="19"/>
      <c r="W838440" s="19"/>
      <c r="X838440" s="19"/>
      <c r="Y838440" s="19"/>
      <c r="Z838440" s="19"/>
      <c r="AA838440" s="19"/>
      <c r="AB838440" s="19"/>
      <c r="AC838440" s="19"/>
      <c r="AD838440" s="19"/>
      <c r="AE838440" s="19"/>
      <c r="AF838440" s="19"/>
      <c r="AG838440" s="19"/>
      <c r="AH838440" s="19"/>
      <c r="AI838440" s="19"/>
      <c r="AJ838440" s="19"/>
      <c r="AK838440" s="19"/>
      <c r="AL838440" s="19"/>
      <c r="AM838440" s="19"/>
      <c r="AN838440" s="19"/>
      <c r="AO838440" s="19"/>
      <c r="AP838440"/>
    </row>
    <row r="838441" spans="1:42" s="116" customFormat="1" x14ac:dyDescent="0.3">
      <c r="A838441"/>
      <c r="B838441"/>
      <c r="C838441"/>
      <c r="D838441"/>
      <c r="E838441"/>
      <c r="F838441"/>
      <c r="G838441"/>
      <c r="H838441"/>
      <c r="I838441"/>
      <c r="J838441"/>
      <c r="K838441"/>
      <c r="L838441"/>
      <c r="M838441" s="115"/>
      <c r="N838441" s="115"/>
      <c r="O838441"/>
      <c r="P838441"/>
      <c r="Q838441"/>
      <c r="R838441" s="19"/>
      <c r="S838441" s="19"/>
      <c r="T838441"/>
      <c r="U838441" s="113"/>
      <c r="V838441" s="19"/>
      <c r="W838441" s="19"/>
      <c r="X838441" s="19"/>
      <c r="Y838441" s="19"/>
      <c r="Z838441" s="19"/>
      <c r="AA838441" s="19"/>
      <c r="AB838441" s="19"/>
      <c r="AC838441" s="19"/>
      <c r="AD838441" s="19"/>
      <c r="AE838441" s="19"/>
      <c r="AF838441" s="19"/>
      <c r="AG838441" s="19"/>
      <c r="AH838441" s="19"/>
      <c r="AI838441" s="19"/>
      <c r="AJ838441" s="19"/>
      <c r="AK838441" s="19"/>
      <c r="AL838441" s="19"/>
      <c r="AM838441" s="19"/>
      <c r="AN838441" s="19"/>
      <c r="AO838441" s="19"/>
      <c r="AP838441"/>
    </row>
    <row r="838442" spans="1:42" s="116" customFormat="1" x14ac:dyDescent="0.3">
      <c r="A838442"/>
      <c r="B838442"/>
      <c r="C838442"/>
      <c r="D838442"/>
      <c r="E838442"/>
      <c r="F838442"/>
      <c r="G838442"/>
      <c r="H838442"/>
      <c r="I838442"/>
      <c r="J838442"/>
      <c r="K838442"/>
      <c r="L838442"/>
      <c r="M838442" s="115"/>
      <c r="N838442" s="115"/>
      <c r="O838442"/>
      <c r="P838442"/>
      <c r="Q838442"/>
      <c r="R838442" s="19"/>
      <c r="S838442" s="19"/>
      <c r="T838442"/>
      <c r="U838442" s="113"/>
      <c r="V838442" s="19"/>
      <c r="W838442" s="19"/>
      <c r="X838442" s="19"/>
      <c r="Y838442" s="19"/>
      <c r="Z838442" s="19"/>
      <c r="AA838442" s="19"/>
      <c r="AB838442" s="19"/>
      <c r="AC838442" s="19"/>
      <c r="AD838442" s="19"/>
      <c r="AE838442" s="19"/>
      <c r="AF838442" s="19"/>
      <c r="AG838442" s="19"/>
      <c r="AH838442" s="19"/>
      <c r="AI838442" s="19"/>
      <c r="AJ838442" s="19"/>
      <c r="AK838442" s="19"/>
      <c r="AL838442" s="19"/>
      <c r="AM838442" s="19"/>
      <c r="AN838442" s="19"/>
      <c r="AO838442" s="19"/>
      <c r="AP838442"/>
    </row>
    <row r="838443" spans="1:42" s="116" customFormat="1" x14ac:dyDescent="0.3">
      <c r="A838443"/>
      <c r="B838443"/>
      <c r="C838443"/>
      <c r="D838443"/>
      <c r="E838443"/>
      <c r="F838443"/>
      <c r="G838443"/>
      <c r="H838443"/>
      <c r="I838443"/>
      <c r="J838443"/>
      <c r="K838443"/>
      <c r="L838443"/>
      <c r="M838443" s="115"/>
      <c r="N838443" s="115"/>
      <c r="O838443"/>
      <c r="P838443"/>
      <c r="Q838443"/>
      <c r="R838443" s="19"/>
      <c r="S838443" s="19"/>
      <c r="T838443"/>
      <c r="U838443" s="113"/>
      <c r="V838443" s="19"/>
      <c r="W838443" s="19"/>
      <c r="X838443" s="19"/>
      <c r="Y838443" s="19"/>
      <c r="Z838443" s="19"/>
      <c r="AA838443" s="19"/>
      <c r="AB838443" s="19"/>
      <c r="AC838443" s="19"/>
      <c r="AD838443" s="19"/>
      <c r="AE838443" s="19"/>
      <c r="AF838443" s="19"/>
      <c r="AG838443" s="19"/>
      <c r="AH838443" s="19"/>
      <c r="AI838443" s="19"/>
      <c r="AJ838443" s="19"/>
      <c r="AK838443" s="19"/>
      <c r="AL838443" s="19"/>
      <c r="AM838443" s="19"/>
      <c r="AN838443" s="19"/>
      <c r="AO838443" s="19"/>
      <c r="AP838443"/>
    </row>
    <row r="838444" spans="1:42" s="116" customFormat="1" x14ac:dyDescent="0.3">
      <c r="A838444"/>
      <c r="B838444"/>
      <c r="C838444"/>
      <c r="D838444"/>
      <c r="E838444"/>
      <c r="F838444"/>
      <c r="G838444"/>
      <c r="H838444"/>
      <c r="I838444"/>
      <c r="J838444"/>
      <c r="K838444"/>
      <c r="L838444"/>
      <c r="M838444" s="115"/>
      <c r="N838444" s="115"/>
      <c r="O838444"/>
      <c r="P838444"/>
      <c r="Q838444"/>
      <c r="R838444" s="19"/>
      <c r="S838444" s="19"/>
      <c r="T838444"/>
      <c r="U838444" s="113"/>
      <c r="V838444" s="19"/>
      <c r="W838444" s="19"/>
      <c r="X838444" s="19"/>
      <c r="Y838444" s="19"/>
      <c r="Z838444" s="19"/>
      <c r="AA838444" s="19"/>
      <c r="AB838444" s="19"/>
      <c r="AC838444" s="19"/>
      <c r="AD838444" s="19"/>
      <c r="AE838444" s="19"/>
      <c r="AF838444" s="19"/>
      <c r="AG838444" s="19"/>
      <c r="AH838444" s="19"/>
      <c r="AI838444" s="19"/>
      <c r="AJ838444" s="19"/>
      <c r="AK838444" s="19"/>
      <c r="AL838444" s="19"/>
      <c r="AM838444" s="19"/>
      <c r="AN838444" s="19"/>
      <c r="AO838444" s="19"/>
      <c r="AP838444"/>
    </row>
    <row r="838445" spans="1:42" s="116" customFormat="1" x14ac:dyDescent="0.3">
      <c r="A838445"/>
      <c r="B838445"/>
      <c r="C838445"/>
      <c r="D838445"/>
      <c r="E838445"/>
      <c r="F838445"/>
      <c r="G838445"/>
      <c r="H838445"/>
      <c r="I838445"/>
      <c r="J838445"/>
      <c r="K838445"/>
      <c r="L838445"/>
      <c r="M838445" s="115"/>
      <c r="N838445" s="115"/>
      <c r="O838445"/>
      <c r="P838445"/>
      <c r="Q838445"/>
      <c r="R838445" s="19"/>
      <c r="S838445" s="19"/>
      <c r="T838445"/>
      <c r="U838445" s="113"/>
      <c r="V838445" s="19"/>
      <c r="W838445" s="19"/>
      <c r="X838445" s="19"/>
      <c r="Y838445" s="19"/>
      <c r="Z838445" s="19"/>
      <c r="AA838445" s="19"/>
      <c r="AB838445" s="19"/>
      <c r="AC838445" s="19"/>
      <c r="AD838445" s="19"/>
      <c r="AE838445" s="19"/>
      <c r="AF838445" s="19"/>
      <c r="AG838445" s="19"/>
      <c r="AH838445" s="19"/>
      <c r="AI838445" s="19"/>
      <c r="AJ838445" s="19"/>
      <c r="AK838445" s="19"/>
      <c r="AL838445" s="19"/>
      <c r="AM838445" s="19"/>
      <c r="AN838445" s="19"/>
      <c r="AO838445" s="19"/>
      <c r="AP838445"/>
    </row>
    <row r="838446" spans="1:42" s="116" customFormat="1" x14ac:dyDescent="0.3">
      <c r="A838446"/>
      <c r="B838446"/>
      <c r="C838446"/>
      <c r="D838446"/>
      <c r="E838446"/>
      <c r="F838446"/>
      <c r="G838446"/>
      <c r="H838446"/>
      <c r="I838446"/>
      <c r="J838446"/>
      <c r="K838446"/>
      <c r="L838446"/>
      <c r="M838446" s="115"/>
      <c r="N838446" s="115"/>
      <c r="O838446"/>
      <c r="P838446"/>
      <c r="Q838446"/>
      <c r="R838446" s="19"/>
      <c r="S838446" s="19"/>
      <c r="T838446"/>
      <c r="U838446" s="113"/>
      <c r="V838446" s="19"/>
      <c r="W838446" s="19"/>
      <c r="X838446" s="19"/>
      <c r="Y838446" s="19"/>
      <c r="Z838446" s="19"/>
      <c r="AA838446" s="19"/>
      <c r="AB838446" s="19"/>
      <c r="AC838446" s="19"/>
      <c r="AD838446" s="19"/>
      <c r="AE838446" s="19"/>
      <c r="AF838446" s="19"/>
      <c r="AG838446" s="19"/>
      <c r="AH838446" s="19"/>
      <c r="AI838446" s="19"/>
      <c r="AJ838446" s="19"/>
      <c r="AK838446" s="19"/>
      <c r="AL838446" s="19"/>
      <c r="AM838446" s="19"/>
      <c r="AN838446" s="19"/>
      <c r="AO838446" s="19"/>
      <c r="AP838446"/>
    </row>
    <row r="838447" spans="1:42" s="116" customFormat="1" x14ac:dyDescent="0.3">
      <c r="A838447"/>
      <c r="B838447"/>
      <c r="C838447"/>
      <c r="D838447"/>
      <c r="E838447"/>
      <c r="F838447"/>
      <c r="G838447"/>
      <c r="H838447"/>
      <c r="I838447"/>
      <c r="J838447"/>
      <c r="K838447"/>
      <c r="L838447"/>
      <c r="M838447" s="115"/>
      <c r="N838447" s="115"/>
      <c r="O838447"/>
      <c r="P838447"/>
      <c r="Q838447"/>
      <c r="R838447" s="19"/>
      <c r="S838447" s="19"/>
      <c r="T838447"/>
      <c r="U838447" s="113"/>
      <c r="V838447" s="19"/>
      <c r="W838447" s="19"/>
      <c r="X838447" s="19"/>
      <c r="Y838447" s="19"/>
      <c r="Z838447" s="19"/>
      <c r="AA838447" s="19"/>
      <c r="AB838447" s="19"/>
      <c r="AC838447" s="19"/>
      <c r="AD838447" s="19"/>
      <c r="AE838447" s="19"/>
      <c r="AF838447" s="19"/>
      <c r="AG838447" s="19"/>
      <c r="AH838447" s="19"/>
      <c r="AI838447" s="19"/>
      <c r="AJ838447" s="19"/>
      <c r="AK838447" s="19"/>
      <c r="AL838447" s="19"/>
      <c r="AM838447" s="19"/>
      <c r="AN838447" s="19"/>
      <c r="AO838447" s="19"/>
      <c r="AP838447"/>
    </row>
    <row r="838448" spans="1:42" s="116" customFormat="1" x14ac:dyDescent="0.3">
      <c r="A838448"/>
      <c r="B838448"/>
      <c r="C838448"/>
      <c r="D838448"/>
      <c r="E838448"/>
      <c r="F838448"/>
      <c r="G838448"/>
      <c r="H838448"/>
      <c r="I838448"/>
      <c r="J838448"/>
      <c r="K838448"/>
      <c r="L838448"/>
      <c r="M838448" s="115"/>
      <c r="N838448" s="115"/>
      <c r="O838448"/>
      <c r="P838448"/>
      <c r="Q838448"/>
      <c r="R838448" s="19"/>
      <c r="S838448" s="19"/>
      <c r="T838448"/>
      <c r="U838448" s="113"/>
      <c r="V838448" s="19"/>
      <c r="W838448" s="19"/>
      <c r="X838448" s="19"/>
      <c r="Y838448" s="19"/>
      <c r="Z838448" s="19"/>
      <c r="AA838448" s="19"/>
      <c r="AB838448" s="19"/>
      <c r="AC838448" s="19"/>
      <c r="AD838448" s="19"/>
      <c r="AE838448" s="19"/>
      <c r="AF838448" s="19"/>
      <c r="AG838448" s="19"/>
      <c r="AH838448" s="19"/>
      <c r="AI838448" s="19"/>
      <c r="AJ838448" s="19"/>
      <c r="AK838448" s="19"/>
      <c r="AL838448" s="19"/>
      <c r="AM838448" s="19"/>
      <c r="AN838448" s="19"/>
      <c r="AO838448" s="19"/>
      <c r="AP838448"/>
    </row>
    <row r="838449" spans="1:42" s="116" customFormat="1" x14ac:dyDescent="0.3">
      <c r="A838449"/>
      <c r="B838449"/>
      <c r="C838449"/>
      <c r="D838449"/>
      <c r="E838449"/>
      <c r="F838449"/>
      <c r="G838449"/>
      <c r="H838449"/>
      <c r="I838449"/>
      <c r="J838449"/>
      <c r="K838449"/>
      <c r="L838449"/>
      <c r="M838449" s="115"/>
      <c r="N838449" s="115"/>
      <c r="O838449"/>
      <c r="P838449"/>
      <c r="Q838449"/>
      <c r="R838449" s="19"/>
      <c r="S838449" s="19"/>
      <c r="T838449"/>
      <c r="U838449" s="113"/>
      <c r="V838449" s="19"/>
      <c r="W838449" s="19"/>
      <c r="X838449" s="19"/>
      <c r="Y838449" s="19"/>
      <c r="Z838449" s="19"/>
      <c r="AA838449" s="19"/>
      <c r="AB838449" s="19"/>
      <c r="AC838449" s="19"/>
      <c r="AD838449" s="19"/>
      <c r="AE838449" s="19"/>
      <c r="AF838449" s="19"/>
      <c r="AG838449" s="19"/>
      <c r="AH838449" s="19"/>
      <c r="AI838449" s="19"/>
      <c r="AJ838449" s="19"/>
      <c r="AK838449" s="19"/>
      <c r="AL838449" s="19"/>
      <c r="AM838449" s="19"/>
      <c r="AN838449" s="19"/>
      <c r="AO838449" s="19"/>
      <c r="AP838449"/>
    </row>
    <row r="838450" spans="1:42" s="116" customFormat="1" x14ac:dyDescent="0.3">
      <c r="A838450"/>
      <c r="B838450"/>
      <c r="C838450"/>
      <c r="D838450"/>
      <c r="E838450"/>
      <c r="F838450"/>
      <c r="G838450"/>
      <c r="H838450"/>
      <c r="I838450"/>
      <c r="J838450"/>
      <c r="K838450"/>
      <c r="L838450"/>
      <c r="M838450" s="115"/>
      <c r="N838450" s="115"/>
      <c r="O838450"/>
      <c r="P838450"/>
      <c r="Q838450"/>
      <c r="R838450" s="19"/>
      <c r="S838450" s="19"/>
      <c r="T838450"/>
      <c r="U838450" s="113"/>
      <c r="V838450" s="19"/>
      <c r="W838450" s="19"/>
      <c r="X838450" s="19"/>
      <c r="Y838450" s="19"/>
      <c r="Z838450" s="19"/>
      <c r="AA838450" s="19"/>
      <c r="AB838450" s="19"/>
      <c r="AC838450" s="19"/>
      <c r="AD838450" s="19"/>
      <c r="AE838450" s="19"/>
      <c r="AF838450" s="19"/>
      <c r="AG838450" s="19"/>
      <c r="AH838450" s="19"/>
      <c r="AI838450" s="19"/>
      <c r="AJ838450" s="19"/>
      <c r="AK838450" s="19"/>
      <c r="AL838450" s="19"/>
      <c r="AM838450" s="19"/>
      <c r="AN838450" s="19"/>
      <c r="AO838450" s="19"/>
      <c r="AP838450"/>
    </row>
    <row r="838451" spans="1:42" s="116" customFormat="1" x14ac:dyDescent="0.3">
      <c r="A838451"/>
      <c r="B838451"/>
      <c r="C838451"/>
      <c r="D838451"/>
      <c r="E838451"/>
      <c r="F838451"/>
      <c r="G838451"/>
      <c r="H838451"/>
      <c r="I838451"/>
      <c r="J838451"/>
      <c r="K838451"/>
      <c r="L838451"/>
      <c r="M838451" s="115"/>
      <c r="N838451" s="115"/>
      <c r="O838451"/>
      <c r="P838451"/>
      <c r="Q838451"/>
      <c r="R838451" s="19"/>
      <c r="S838451" s="19"/>
      <c r="T838451"/>
      <c r="U838451" s="113"/>
      <c r="V838451" s="19"/>
      <c r="W838451" s="19"/>
      <c r="X838451" s="19"/>
      <c r="Y838451" s="19"/>
      <c r="Z838451" s="19"/>
      <c r="AA838451" s="19"/>
      <c r="AB838451" s="19"/>
      <c r="AC838451" s="19"/>
      <c r="AD838451" s="19"/>
      <c r="AE838451" s="19"/>
      <c r="AF838451" s="19"/>
      <c r="AG838451" s="19"/>
      <c r="AH838451" s="19"/>
      <c r="AI838451" s="19"/>
      <c r="AJ838451" s="19"/>
      <c r="AK838451" s="19"/>
      <c r="AL838451" s="19"/>
      <c r="AM838451" s="19"/>
      <c r="AN838451" s="19"/>
      <c r="AO838451" s="19"/>
      <c r="AP838451"/>
    </row>
    <row r="838452" spans="1:42" s="116" customFormat="1" x14ac:dyDescent="0.3">
      <c r="A838452"/>
      <c r="B838452"/>
      <c r="C838452"/>
      <c r="D838452"/>
      <c r="E838452"/>
      <c r="F838452"/>
      <c r="G838452"/>
      <c r="H838452"/>
      <c r="I838452"/>
      <c r="J838452"/>
      <c r="K838452"/>
      <c r="L838452"/>
      <c r="M838452" s="115"/>
      <c r="N838452" s="115"/>
      <c r="O838452"/>
      <c r="P838452"/>
      <c r="Q838452"/>
      <c r="R838452" s="19"/>
      <c r="S838452" s="19"/>
      <c r="T838452"/>
      <c r="U838452" s="113"/>
      <c r="V838452" s="19"/>
      <c r="W838452" s="19"/>
      <c r="X838452" s="19"/>
      <c r="Y838452" s="19"/>
      <c r="Z838452" s="19"/>
      <c r="AA838452" s="19"/>
      <c r="AB838452" s="19"/>
      <c r="AC838452" s="19"/>
      <c r="AD838452" s="19"/>
      <c r="AE838452" s="19"/>
      <c r="AF838452" s="19"/>
      <c r="AG838452" s="19"/>
      <c r="AH838452" s="19"/>
      <c r="AI838452" s="19"/>
      <c r="AJ838452" s="19"/>
      <c r="AK838452" s="19"/>
      <c r="AL838452" s="19"/>
      <c r="AM838452" s="19"/>
      <c r="AN838452" s="19"/>
      <c r="AO838452" s="19"/>
      <c r="AP838452"/>
    </row>
    <row r="838453" spans="1:42" s="116" customFormat="1" x14ac:dyDescent="0.3">
      <c r="A838453"/>
      <c r="B838453"/>
      <c r="C838453"/>
      <c r="D838453"/>
      <c r="E838453"/>
      <c r="F838453"/>
      <c r="G838453"/>
      <c r="H838453"/>
      <c r="I838453"/>
      <c r="J838453"/>
      <c r="K838453"/>
      <c r="L838453"/>
      <c r="M838453" s="115"/>
      <c r="N838453" s="115"/>
      <c r="O838453"/>
      <c r="P838453"/>
      <c r="Q838453"/>
      <c r="R838453" s="19"/>
      <c r="S838453" s="19"/>
      <c r="T838453"/>
      <c r="U838453" s="113"/>
      <c r="V838453" s="19"/>
      <c r="W838453" s="19"/>
      <c r="X838453" s="19"/>
      <c r="Y838453" s="19"/>
      <c r="Z838453" s="19"/>
      <c r="AA838453" s="19"/>
      <c r="AB838453" s="19"/>
      <c r="AC838453" s="19"/>
      <c r="AD838453" s="19"/>
      <c r="AE838453" s="19"/>
      <c r="AF838453" s="19"/>
      <c r="AG838453" s="19"/>
      <c r="AH838453" s="19"/>
      <c r="AI838453" s="19"/>
      <c r="AJ838453" s="19"/>
      <c r="AK838453" s="19"/>
      <c r="AL838453" s="19"/>
      <c r="AM838453" s="19"/>
      <c r="AN838453" s="19"/>
      <c r="AO838453" s="19"/>
      <c r="AP838453"/>
    </row>
    <row r="838454" spans="1:42" s="116" customFormat="1" x14ac:dyDescent="0.3">
      <c r="A838454"/>
      <c r="B838454"/>
      <c r="C838454"/>
      <c r="D838454"/>
      <c r="E838454"/>
      <c r="F838454"/>
      <c r="G838454"/>
      <c r="H838454"/>
      <c r="I838454"/>
      <c r="J838454"/>
      <c r="K838454"/>
      <c r="L838454"/>
      <c r="M838454" s="115"/>
      <c r="N838454" s="115"/>
      <c r="O838454"/>
      <c r="P838454"/>
      <c r="Q838454"/>
      <c r="R838454" s="19"/>
      <c r="S838454" s="19"/>
      <c r="T838454"/>
      <c r="U838454" s="113"/>
      <c r="V838454" s="19"/>
      <c r="W838454" s="19"/>
      <c r="X838454" s="19"/>
      <c r="Y838454" s="19"/>
      <c r="Z838454" s="19"/>
      <c r="AA838454" s="19"/>
      <c r="AB838454" s="19"/>
      <c r="AC838454" s="19"/>
      <c r="AD838454" s="19"/>
      <c r="AE838454" s="19"/>
      <c r="AF838454" s="19"/>
      <c r="AG838454" s="19"/>
      <c r="AH838454" s="19"/>
      <c r="AI838454" s="19"/>
      <c r="AJ838454" s="19"/>
      <c r="AK838454" s="19"/>
      <c r="AL838454" s="19"/>
      <c r="AM838454" s="19"/>
      <c r="AN838454" s="19"/>
      <c r="AO838454" s="19"/>
      <c r="AP838454"/>
    </row>
    <row r="838455" spans="1:42" s="116" customFormat="1" x14ac:dyDescent="0.3">
      <c r="A838455"/>
      <c r="B838455"/>
      <c r="C838455"/>
      <c r="D838455"/>
      <c r="E838455"/>
      <c r="F838455"/>
      <c r="G838455"/>
      <c r="H838455"/>
      <c r="I838455"/>
      <c r="J838455"/>
      <c r="K838455"/>
      <c r="L838455"/>
      <c r="M838455" s="115"/>
      <c r="N838455" s="115"/>
      <c r="O838455"/>
      <c r="P838455"/>
      <c r="Q838455"/>
      <c r="R838455" s="19"/>
      <c r="S838455" s="19"/>
      <c r="T838455"/>
      <c r="U838455" s="113"/>
      <c r="V838455" s="19"/>
      <c r="W838455" s="19"/>
      <c r="X838455" s="19"/>
      <c r="Y838455" s="19"/>
      <c r="Z838455" s="19"/>
      <c r="AA838455" s="19"/>
      <c r="AB838455" s="19"/>
      <c r="AC838455" s="19"/>
      <c r="AD838455" s="19"/>
      <c r="AE838455" s="19"/>
      <c r="AF838455" s="19"/>
      <c r="AG838455" s="19"/>
      <c r="AH838455" s="19"/>
      <c r="AI838455" s="19"/>
      <c r="AJ838455" s="19"/>
      <c r="AK838455" s="19"/>
      <c r="AL838455" s="19"/>
      <c r="AM838455" s="19"/>
      <c r="AN838455" s="19"/>
      <c r="AO838455" s="19"/>
      <c r="AP838455"/>
    </row>
    <row r="838456" spans="1:42" s="116" customFormat="1" x14ac:dyDescent="0.3">
      <c r="A838456"/>
      <c r="B838456"/>
      <c r="C838456"/>
      <c r="D838456"/>
      <c r="E838456"/>
      <c r="F838456"/>
      <c r="G838456"/>
      <c r="H838456"/>
      <c r="I838456"/>
      <c r="J838456"/>
      <c r="K838456"/>
      <c r="L838456"/>
      <c r="M838456" s="115"/>
      <c r="N838456" s="115"/>
      <c r="O838456"/>
      <c r="P838456"/>
      <c r="Q838456"/>
      <c r="R838456" s="19"/>
      <c r="S838456" s="19"/>
      <c r="T838456"/>
      <c r="U838456" s="113"/>
      <c r="V838456" s="19"/>
      <c r="W838456" s="19"/>
      <c r="X838456" s="19"/>
      <c r="Y838456" s="19"/>
      <c r="Z838456" s="19"/>
      <c r="AA838456" s="19"/>
      <c r="AB838456" s="19"/>
      <c r="AC838456" s="19"/>
      <c r="AD838456" s="19"/>
      <c r="AE838456" s="19"/>
      <c r="AF838456" s="19"/>
      <c r="AG838456" s="19"/>
      <c r="AH838456" s="19"/>
      <c r="AI838456" s="19"/>
      <c r="AJ838456" s="19"/>
      <c r="AK838456" s="19"/>
      <c r="AL838456" s="19"/>
      <c r="AM838456" s="19"/>
      <c r="AN838456" s="19"/>
      <c r="AO838456" s="19"/>
      <c r="AP838456"/>
    </row>
    <row r="838457" spans="1:42" s="116" customFormat="1" x14ac:dyDescent="0.3">
      <c r="A838457"/>
      <c r="B838457"/>
      <c r="C838457"/>
      <c r="D838457"/>
      <c r="E838457"/>
      <c r="F838457"/>
      <c r="G838457"/>
      <c r="H838457"/>
      <c r="I838457"/>
      <c r="J838457"/>
      <c r="K838457"/>
      <c r="L838457"/>
      <c r="M838457" s="115"/>
      <c r="N838457" s="115"/>
      <c r="O838457"/>
      <c r="P838457"/>
      <c r="Q838457"/>
      <c r="R838457" s="19"/>
      <c r="S838457" s="19"/>
      <c r="T838457"/>
      <c r="U838457" s="113"/>
      <c r="V838457" s="19"/>
      <c r="W838457" s="19"/>
      <c r="X838457" s="19"/>
      <c r="Y838457" s="19"/>
      <c r="Z838457" s="19"/>
      <c r="AA838457" s="19"/>
      <c r="AB838457" s="19"/>
      <c r="AC838457" s="19"/>
      <c r="AD838457" s="19"/>
      <c r="AE838457" s="19"/>
      <c r="AF838457" s="19"/>
      <c r="AG838457" s="19"/>
      <c r="AH838457" s="19"/>
      <c r="AI838457" s="19"/>
      <c r="AJ838457" s="19"/>
      <c r="AK838457" s="19"/>
      <c r="AL838457" s="19"/>
      <c r="AM838457" s="19"/>
      <c r="AN838457" s="19"/>
      <c r="AO838457" s="19"/>
      <c r="AP838457"/>
    </row>
    <row r="838458" spans="1:42" s="116" customFormat="1" x14ac:dyDescent="0.3">
      <c r="A838458"/>
      <c r="B838458"/>
      <c r="C838458"/>
      <c r="D838458"/>
      <c r="E838458"/>
      <c r="F838458"/>
      <c r="G838458"/>
      <c r="H838458"/>
      <c r="I838458"/>
      <c r="J838458"/>
      <c r="K838458"/>
      <c r="L838458"/>
      <c r="M838458" s="115"/>
      <c r="N838458" s="115"/>
      <c r="O838458"/>
      <c r="P838458"/>
      <c r="Q838458"/>
      <c r="R838458" s="19"/>
      <c r="S838458" s="19"/>
      <c r="T838458"/>
      <c r="U838458" s="113"/>
      <c r="V838458" s="19"/>
      <c r="W838458" s="19"/>
      <c r="X838458" s="19"/>
      <c r="Y838458" s="19"/>
      <c r="Z838458" s="19"/>
      <c r="AA838458" s="19"/>
      <c r="AB838458" s="19"/>
      <c r="AC838458" s="19"/>
      <c r="AD838458" s="19"/>
      <c r="AE838458" s="19"/>
      <c r="AF838458" s="19"/>
      <c r="AG838458" s="19"/>
      <c r="AH838458" s="19"/>
      <c r="AI838458" s="19"/>
      <c r="AJ838458" s="19"/>
      <c r="AK838458" s="19"/>
      <c r="AL838458" s="19"/>
      <c r="AM838458" s="19"/>
      <c r="AN838458" s="19"/>
      <c r="AO838458" s="19"/>
      <c r="AP838458"/>
    </row>
    <row r="838459" spans="1:42" s="116" customFormat="1" x14ac:dyDescent="0.3">
      <c r="A838459"/>
      <c r="B838459"/>
      <c r="C838459"/>
      <c r="D838459"/>
      <c r="E838459"/>
      <c r="F838459"/>
      <c r="G838459"/>
      <c r="H838459"/>
      <c r="I838459"/>
      <c r="J838459"/>
      <c r="K838459"/>
      <c r="L838459"/>
      <c r="M838459" s="115"/>
      <c r="N838459" s="115"/>
      <c r="O838459"/>
      <c r="P838459"/>
      <c r="Q838459"/>
      <c r="R838459" s="19"/>
      <c r="S838459" s="19"/>
      <c r="T838459"/>
      <c r="U838459" s="113"/>
      <c r="V838459" s="19"/>
      <c r="W838459" s="19"/>
      <c r="X838459" s="19"/>
      <c r="Y838459" s="19"/>
      <c r="Z838459" s="19"/>
      <c r="AA838459" s="19"/>
      <c r="AB838459" s="19"/>
      <c r="AC838459" s="19"/>
      <c r="AD838459" s="19"/>
      <c r="AE838459" s="19"/>
      <c r="AF838459" s="19"/>
      <c r="AG838459" s="19"/>
      <c r="AH838459" s="19"/>
      <c r="AI838459" s="19"/>
      <c r="AJ838459" s="19"/>
      <c r="AK838459" s="19"/>
      <c r="AL838459" s="19"/>
      <c r="AM838459" s="19"/>
      <c r="AN838459" s="19"/>
      <c r="AO838459" s="19"/>
      <c r="AP838459"/>
    </row>
    <row r="838460" spans="1:42" s="116" customFormat="1" x14ac:dyDescent="0.3">
      <c r="A838460"/>
      <c r="B838460"/>
      <c r="C838460"/>
      <c r="D838460"/>
      <c r="E838460"/>
      <c r="F838460"/>
      <c r="G838460"/>
      <c r="H838460"/>
      <c r="I838460"/>
      <c r="J838460"/>
      <c r="K838460"/>
      <c r="L838460"/>
      <c r="M838460" s="115"/>
      <c r="N838460" s="115"/>
      <c r="O838460"/>
      <c r="P838460"/>
      <c r="Q838460"/>
      <c r="R838460" s="19"/>
      <c r="S838460" s="19"/>
      <c r="T838460"/>
      <c r="U838460" s="113"/>
      <c r="V838460" s="19"/>
      <c r="W838460" s="19"/>
      <c r="X838460" s="19"/>
      <c r="Y838460" s="19"/>
      <c r="Z838460" s="19"/>
      <c r="AA838460" s="19"/>
      <c r="AB838460" s="19"/>
      <c r="AC838460" s="19"/>
      <c r="AD838460" s="19"/>
      <c r="AE838460" s="19"/>
      <c r="AF838460" s="19"/>
      <c r="AG838460" s="19"/>
      <c r="AH838460" s="19"/>
      <c r="AI838460" s="19"/>
      <c r="AJ838460" s="19"/>
      <c r="AK838460" s="19"/>
      <c r="AL838460" s="19"/>
      <c r="AM838460" s="19"/>
      <c r="AN838460" s="19"/>
      <c r="AO838460" s="19"/>
      <c r="AP838460"/>
    </row>
    <row r="838461" spans="1:42" s="116" customFormat="1" x14ac:dyDescent="0.3">
      <c r="A838461"/>
      <c r="B838461"/>
      <c r="C838461"/>
      <c r="D838461"/>
      <c r="E838461"/>
      <c r="F838461"/>
      <c r="G838461"/>
      <c r="H838461"/>
      <c r="I838461"/>
      <c r="J838461"/>
      <c r="K838461"/>
      <c r="L838461"/>
      <c r="M838461" s="115"/>
      <c r="N838461" s="115"/>
      <c r="O838461"/>
      <c r="P838461"/>
      <c r="Q838461"/>
      <c r="R838461" s="19"/>
      <c r="S838461" s="19"/>
      <c r="T838461"/>
      <c r="U838461" s="113"/>
      <c r="V838461" s="19"/>
      <c r="W838461" s="19"/>
      <c r="X838461" s="19"/>
      <c r="Y838461" s="19"/>
      <c r="Z838461" s="19"/>
      <c r="AA838461" s="19"/>
      <c r="AB838461" s="19"/>
      <c r="AC838461" s="19"/>
      <c r="AD838461" s="19"/>
      <c r="AE838461" s="19"/>
      <c r="AF838461" s="19"/>
      <c r="AG838461" s="19"/>
      <c r="AH838461" s="19"/>
      <c r="AI838461" s="19"/>
      <c r="AJ838461" s="19"/>
      <c r="AK838461" s="19"/>
      <c r="AL838461" s="19"/>
      <c r="AM838461" s="19"/>
      <c r="AN838461" s="19"/>
      <c r="AO838461" s="19"/>
      <c r="AP838461"/>
    </row>
    <row r="838462" spans="1:42" s="116" customFormat="1" x14ac:dyDescent="0.3">
      <c r="A838462"/>
      <c r="B838462"/>
      <c r="C838462"/>
      <c r="D838462"/>
      <c r="E838462"/>
      <c r="F838462"/>
      <c r="G838462"/>
      <c r="H838462"/>
      <c r="I838462"/>
      <c r="J838462"/>
      <c r="K838462"/>
      <c r="L838462"/>
      <c r="M838462" s="115"/>
      <c r="N838462" s="115"/>
      <c r="O838462"/>
      <c r="P838462"/>
      <c r="Q838462"/>
      <c r="R838462" s="19"/>
      <c r="S838462" s="19"/>
      <c r="T838462"/>
      <c r="U838462" s="113"/>
      <c r="V838462" s="19"/>
      <c r="W838462" s="19"/>
      <c r="X838462" s="19"/>
      <c r="Y838462" s="19"/>
      <c r="Z838462" s="19"/>
      <c r="AA838462" s="19"/>
      <c r="AB838462" s="19"/>
      <c r="AC838462" s="19"/>
      <c r="AD838462" s="19"/>
      <c r="AE838462" s="19"/>
      <c r="AF838462" s="19"/>
      <c r="AG838462" s="19"/>
      <c r="AH838462" s="19"/>
      <c r="AI838462" s="19"/>
      <c r="AJ838462" s="19"/>
      <c r="AK838462" s="19"/>
      <c r="AL838462" s="19"/>
      <c r="AM838462" s="19"/>
      <c r="AN838462" s="19"/>
      <c r="AO838462" s="19"/>
      <c r="AP838462"/>
    </row>
    <row r="838463" spans="1:42" s="116" customFormat="1" x14ac:dyDescent="0.3">
      <c r="A838463"/>
      <c r="B838463"/>
      <c r="C838463"/>
      <c r="D838463"/>
      <c r="E838463"/>
      <c r="F838463"/>
      <c r="G838463"/>
      <c r="H838463"/>
      <c r="I838463"/>
      <c r="J838463"/>
      <c r="K838463"/>
      <c r="L838463"/>
      <c r="M838463" s="115"/>
      <c r="N838463" s="115"/>
      <c r="O838463"/>
      <c r="P838463"/>
      <c r="Q838463"/>
      <c r="R838463" s="19"/>
      <c r="S838463" s="19"/>
      <c r="T838463"/>
      <c r="U838463" s="113"/>
      <c r="V838463" s="19"/>
      <c r="W838463" s="19"/>
      <c r="X838463" s="19"/>
      <c r="Y838463" s="19"/>
      <c r="Z838463" s="19"/>
      <c r="AA838463" s="19"/>
      <c r="AB838463" s="19"/>
      <c r="AC838463" s="19"/>
      <c r="AD838463" s="19"/>
      <c r="AE838463" s="19"/>
      <c r="AF838463" s="19"/>
      <c r="AG838463" s="19"/>
      <c r="AH838463" s="19"/>
      <c r="AI838463" s="19"/>
      <c r="AJ838463" s="19"/>
      <c r="AK838463" s="19"/>
      <c r="AL838463" s="19"/>
      <c r="AM838463" s="19"/>
      <c r="AN838463" s="19"/>
      <c r="AO838463" s="19"/>
      <c r="AP838463"/>
    </row>
    <row r="838464" spans="1:42" s="116" customFormat="1" x14ac:dyDescent="0.3">
      <c r="A838464"/>
      <c r="B838464"/>
      <c r="C838464"/>
      <c r="D838464"/>
      <c r="E838464"/>
      <c r="F838464"/>
      <c r="G838464"/>
      <c r="H838464"/>
      <c r="I838464"/>
      <c r="J838464"/>
      <c r="K838464"/>
      <c r="L838464"/>
      <c r="M838464" s="115"/>
      <c r="N838464" s="115"/>
      <c r="O838464"/>
      <c r="P838464"/>
      <c r="Q838464"/>
      <c r="R838464" s="19"/>
      <c r="S838464" s="19"/>
      <c r="T838464"/>
      <c r="U838464" s="113"/>
      <c r="V838464" s="19"/>
      <c r="W838464" s="19"/>
      <c r="X838464" s="19"/>
      <c r="Y838464" s="19"/>
      <c r="Z838464" s="19"/>
      <c r="AA838464" s="19"/>
      <c r="AB838464" s="19"/>
      <c r="AC838464" s="19"/>
      <c r="AD838464" s="19"/>
      <c r="AE838464" s="19"/>
      <c r="AF838464" s="19"/>
      <c r="AG838464" s="19"/>
      <c r="AH838464" s="19"/>
      <c r="AI838464" s="19"/>
      <c r="AJ838464" s="19"/>
      <c r="AK838464" s="19"/>
      <c r="AL838464" s="19"/>
      <c r="AM838464" s="19"/>
      <c r="AN838464" s="19"/>
      <c r="AO838464" s="19"/>
      <c r="AP838464"/>
    </row>
    <row r="838465" spans="1:42" s="116" customFormat="1" x14ac:dyDescent="0.3">
      <c r="A838465"/>
      <c r="B838465"/>
      <c r="C838465"/>
      <c r="D838465"/>
      <c r="E838465"/>
      <c r="F838465"/>
      <c r="G838465"/>
      <c r="H838465"/>
      <c r="I838465"/>
      <c r="J838465"/>
      <c r="K838465"/>
      <c r="L838465"/>
      <c r="M838465" s="115"/>
      <c r="N838465" s="115"/>
      <c r="O838465"/>
      <c r="P838465"/>
      <c r="Q838465"/>
      <c r="R838465" s="19"/>
      <c r="S838465" s="19"/>
      <c r="T838465"/>
      <c r="U838465" s="113"/>
      <c r="V838465" s="19"/>
      <c r="W838465" s="19"/>
      <c r="X838465" s="19"/>
      <c r="Y838465" s="19"/>
      <c r="Z838465" s="19"/>
      <c r="AA838465" s="19"/>
      <c r="AB838465" s="19"/>
      <c r="AC838465" s="19"/>
      <c r="AD838465" s="19"/>
      <c r="AE838465" s="19"/>
      <c r="AF838465" s="19"/>
      <c r="AG838465" s="19"/>
      <c r="AH838465" s="19"/>
      <c r="AI838465" s="19"/>
      <c r="AJ838465" s="19"/>
      <c r="AK838465" s="19"/>
      <c r="AL838465" s="19"/>
      <c r="AM838465" s="19"/>
      <c r="AN838465" s="19"/>
      <c r="AO838465" s="19"/>
      <c r="AP838465"/>
    </row>
    <row r="838466" spans="1:42" s="116" customFormat="1" x14ac:dyDescent="0.3">
      <c r="A838466"/>
      <c r="B838466"/>
      <c r="C838466"/>
      <c r="D838466"/>
      <c r="E838466"/>
      <c r="F838466"/>
      <c r="G838466"/>
      <c r="H838466"/>
      <c r="I838466"/>
      <c r="J838466"/>
      <c r="K838466"/>
      <c r="L838466"/>
      <c r="M838466" s="115"/>
      <c r="N838466" s="115"/>
      <c r="O838466"/>
      <c r="P838466"/>
      <c r="Q838466"/>
      <c r="R838466" s="19"/>
      <c r="S838466" s="19"/>
      <c r="T838466"/>
      <c r="U838466" s="113"/>
      <c r="V838466" s="19"/>
      <c r="W838466" s="19"/>
      <c r="X838466" s="19"/>
      <c r="Y838466" s="19"/>
      <c r="Z838466" s="19"/>
      <c r="AA838466" s="19"/>
      <c r="AB838466" s="19"/>
      <c r="AC838466" s="19"/>
      <c r="AD838466" s="19"/>
      <c r="AE838466" s="19"/>
      <c r="AF838466" s="19"/>
      <c r="AG838466" s="19"/>
      <c r="AH838466" s="19"/>
      <c r="AI838466" s="19"/>
      <c r="AJ838466" s="19"/>
      <c r="AK838466" s="19"/>
      <c r="AL838466" s="19"/>
      <c r="AM838466" s="19"/>
      <c r="AN838466" s="19"/>
      <c r="AO838466" s="19"/>
      <c r="AP838466"/>
    </row>
    <row r="838467" spans="1:42" s="116" customFormat="1" x14ac:dyDescent="0.3">
      <c r="A838467"/>
      <c r="B838467"/>
      <c r="C838467"/>
      <c r="D838467"/>
      <c r="E838467"/>
      <c r="F838467"/>
      <c r="G838467"/>
      <c r="H838467"/>
      <c r="I838467"/>
      <c r="J838467"/>
      <c r="K838467"/>
      <c r="L838467"/>
      <c r="M838467" s="115"/>
      <c r="N838467" s="115"/>
      <c r="O838467"/>
      <c r="P838467"/>
      <c r="Q838467"/>
      <c r="R838467" s="19"/>
      <c r="S838467" s="19"/>
      <c r="T838467"/>
      <c r="U838467" s="113"/>
      <c r="V838467" s="19"/>
      <c r="W838467" s="19"/>
      <c r="X838467" s="19"/>
      <c r="Y838467" s="19"/>
      <c r="Z838467" s="19"/>
      <c r="AA838467" s="19"/>
      <c r="AB838467" s="19"/>
      <c r="AC838467" s="19"/>
      <c r="AD838467" s="19"/>
      <c r="AE838467" s="19"/>
      <c r="AF838467" s="19"/>
      <c r="AG838467" s="19"/>
      <c r="AH838467" s="19"/>
      <c r="AI838467" s="19"/>
      <c r="AJ838467" s="19"/>
      <c r="AK838467" s="19"/>
      <c r="AL838467" s="19"/>
      <c r="AM838467" s="19"/>
      <c r="AN838467" s="19"/>
      <c r="AO838467" s="19"/>
      <c r="AP838467"/>
    </row>
    <row r="838468" spans="1:42" s="116" customFormat="1" x14ac:dyDescent="0.3">
      <c r="A838468"/>
      <c r="B838468"/>
      <c r="C838468"/>
      <c r="D838468"/>
      <c r="E838468"/>
      <c r="F838468"/>
      <c r="G838468"/>
      <c r="H838468"/>
      <c r="I838468"/>
      <c r="J838468"/>
      <c r="K838468"/>
      <c r="L838468"/>
      <c r="M838468" s="115"/>
      <c r="N838468" s="115"/>
      <c r="O838468"/>
      <c r="P838468"/>
      <c r="Q838468"/>
      <c r="R838468" s="19"/>
      <c r="S838468" s="19"/>
      <c r="T838468"/>
      <c r="U838468" s="113"/>
      <c r="V838468" s="19"/>
      <c r="W838468" s="19"/>
      <c r="X838468" s="19"/>
      <c r="Y838468" s="19"/>
      <c r="Z838468" s="19"/>
      <c r="AA838468" s="19"/>
      <c r="AB838468" s="19"/>
      <c r="AC838468" s="19"/>
      <c r="AD838468" s="19"/>
      <c r="AE838468" s="19"/>
      <c r="AF838468" s="19"/>
      <c r="AG838468" s="19"/>
      <c r="AH838468" s="19"/>
      <c r="AI838468" s="19"/>
      <c r="AJ838468" s="19"/>
      <c r="AK838468" s="19"/>
      <c r="AL838468" s="19"/>
      <c r="AM838468" s="19"/>
      <c r="AN838468" s="19"/>
      <c r="AO838468" s="19"/>
      <c r="AP838468"/>
    </row>
    <row r="838469" spans="1:42" s="116" customFormat="1" x14ac:dyDescent="0.3">
      <c r="A838469"/>
      <c r="B838469"/>
      <c r="C838469"/>
      <c r="D838469"/>
      <c r="E838469"/>
      <c r="F838469"/>
      <c r="G838469"/>
      <c r="H838469"/>
      <c r="I838469"/>
      <c r="J838469"/>
      <c r="K838469"/>
      <c r="L838469"/>
      <c r="M838469" s="115"/>
      <c r="N838469" s="115"/>
      <c r="O838469"/>
      <c r="P838469"/>
      <c r="Q838469"/>
      <c r="R838469" s="19"/>
      <c r="S838469" s="19"/>
      <c r="T838469"/>
      <c r="U838469" s="113"/>
      <c r="V838469" s="19"/>
      <c r="W838469" s="19"/>
      <c r="X838469" s="19"/>
      <c r="Y838469" s="19"/>
      <c r="Z838469" s="19"/>
      <c r="AA838469" s="19"/>
      <c r="AB838469" s="19"/>
      <c r="AC838469" s="19"/>
      <c r="AD838469" s="19"/>
      <c r="AE838469" s="19"/>
      <c r="AF838469" s="19"/>
      <c r="AG838469" s="19"/>
      <c r="AH838469" s="19"/>
      <c r="AI838469" s="19"/>
      <c r="AJ838469" s="19"/>
      <c r="AK838469" s="19"/>
      <c r="AL838469" s="19"/>
      <c r="AM838469" s="19"/>
      <c r="AN838469" s="19"/>
      <c r="AO838469" s="19"/>
      <c r="AP838469"/>
    </row>
    <row r="838470" spans="1:42" s="116" customFormat="1" x14ac:dyDescent="0.3">
      <c r="A838470"/>
      <c r="B838470"/>
      <c r="C838470"/>
      <c r="D838470"/>
      <c r="E838470"/>
      <c r="F838470"/>
      <c r="G838470"/>
      <c r="H838470"/>
      <c r="I838470"/>
      <c r="J838470"/>
      <c r="K838470"/>
      <c r="L838470"/>
      <c r="M838470" s="115"/>
      <c r="N838470" s="115"/>
      <c r="O838470"/>
      <c r="P838470"/>
      <c r="Q838470"/>
      <c r="R838470" s="19"/>
      <c r="S838470" s="19"/>
      <c r="T838470"/>
      <c r="U838470" s="113"/>
      <c r="V838470" s="19"/>
      <c r="W838470" s="19"/>
      <c r="X838470" s="19"/>
      <c r="Y838470" s="19"/>
      <c r="Z838470" s="19"/>
      <c r="AA838470" s="19"/>
      <c r="AB838470" s="19"/>
      <c r="AC838470" s="19"/>
      <c r="AD838470" s="19"/>
      <c r="AE838470" s="19"/>
      <c r="AF838470" s="19"/>
      <c r="AG838470" s="19"/>
      <c r="AH838470" s="19"/>
      <c r="AI838470" s="19"/>
      <c r="AJ838470" s="19"/>
      <c r="AK838470" s="19"/>
      <c r="AL838470" s="19"/>
      <c r="AM838470" s="19"/>
      <c r="AN838470" s="19"/>
      <c r="AO838470" s="19"/>
      <c r="AP838470"/>
    </row>
    <row r="838471" spans="1:42" s="116" customFormat="1" x14ac:dyDescent="0.3">
      <c r="A838471"/>
      <c r="B838471"/>
      <c r="C838471"/>
      <c r="D838471"/>
      <c r="E838471"/>
      <c r="F838471"/>
      <c r="G838471"/>
      <c r="H838471"/>
      <c r="I838471"/>
      <c r="J838471"/>
      <c r="K838471"/>
      <c r="L838471"/>
      <c r="M838471" s="115"/>
      <c r="N838471" s="115"/>
      <c r="O838471"/>
      <c r="P838471"/>
      <c r="Q838471"/>
      <c r="R838471" s="19"/>
      <c r="S838471" s="19"/>
      <c r="T838471"/>
      <c r="U838471" s="113"/>
      <c r="V838471" s="19"/>
      <c r="W838471" s="19"/>
      <c r="X838471" s="19"/>
      <c r="Y838471" s="19"/>
      <c r="Z838471" s="19"/>
      <c r="AA838471" s="19"/>
      <c r="AB838471" s="19"/>
      <c r="AC838471" s="19"/>
      <c r="AD838471" s="19"/>
      <c r="AE838471" s="19"/>
      <c r="AF838471" s="19"/>
      <c r="AG838471" s="19"/>
      <c r="AH838471" s="19"/>
      <c r="AI838471" s="19"/>
      <c r="AJ838471" s="19"/>
      <c r="AK838471" s="19"/>
      <c r="AL838471" s="19"/>
      <c r="AM838471" s="19"/>
      <c r="AN838471" s="19"/>
      <c r="AO838471" s="19"/>
      <c r="AP838471"/>
    </row>
    <row r="838472" spans="1:42" s="116" customFormat="1" x14ac:dyDescent="0.3">
      <c r="A838472"/>
      <c r="B838472"/>
      <c r="C838472"/>
      <c r="D838472"/>
      <c r="E838472"/>
      <c r="F838472"/>
      <c r="G838472"/>
      <c r="H838472"/>
      <c r="I838472"/>
      <c r="J838472"/>
      <c r="K838472"/>
      <c r="L838472"/>
      <c r="M838472" s="115"/>
      <c r="N838472" s="115"/>
      <c r="O838472"/>
      <c r="P838472"/>
      <c r="Q838472"/>
      <c r="R838472" s="19"/>
      <c r="S838472" s="19"/>
      <c r="T838472"/>
      <c r="U838472" s="113"/>
      <c r="V838472" s="19"/>
      <c r="W838472" s="19"/>
      <c r="X838472" s="19"/>
      <c r="Y838472" s="19"/>
      <c r="Z838472" s="19"/>
      <c r="AA838472" s="19"/>
      <c r="AB838472" s="19"/>
      <c r="AC838472" s="19"/>
      <c r="AD838472" s="19"/>
      <c r="AE838472" s="19"/>
      <c r="AF838472" s="19"/>
      <c r="AG838472" s="19"/>
      <c r="AH838472" s="19"/>
      <c r="AI838472" s="19"/>
      <c r="AJ838472" s="19"/>
      <c r="AK838472" s="19"/>
      <c r="AL838472" s="19"/>
      <c r="AM838472" s="19"/>
      <c r="AN838472" s="19"/>
      <c r="AO838472" s="19"/>
      <c r="AP838472"/>
    </row>
    <row r="838473" spans="1:42" s="116" customFormat="1" x14ac:dyDescent="0.3">
      <c r="A838473"/>
      <c r="B838473"/>
      <c r="C838473"/>
      <c r="D838473"/>
      <c r="E838473"/>
      <c r="F838473"/>
      <c r="G838473"/>
      <c r="H838473"/>
      <c r="I838473"/>
      <c r="J838473"/>
      <c r="K838473"/>
      <c r="L838473"/>
      <c r="M838473" s="115"/>
      <c r="N838473" s="115"/>
      <c r="O838473"/>
      <c r="P838473"/>
      <c r="Q838473"/>
      <c r="R838473" s="19"/>
      <c r="S838473" s="19"/>
      <c r="T838473"/>
      <c r="U838473" s="113"/>
      <c r="V838473" s="19"/>
      <c r="W838473" s="19"/>
      <c r="X838473" s="19"/>
      <c r="Y838473" s="19"/>
      <c r="Z838473" s="19"/>
      <c r="AA838473" s="19"/>
      <c r="AB838473" s="19"/>
      <c r="AC838473" s="19"/>
      <c r="AD838473" s="19"/>
      <c r="AE838473" s="19"/>
      <c r="AF838473" s="19"/>
      <c r="AG838473" s="19"/>
      <c r="AH838473" s="19"/>
      <c r="AI838473" s="19"/>
      <c r="AJ838473" s="19"/>
      <c r="AK838473" s="19"/>
      <c r="AL838473" s="19"/>
      <c r="AM838473" s="19"/>
      <c r="AN838473" s="19"/>
      <c r="AO838473" s="19"/>
      <c r="AP838473"/>
    </row>
    <row r="838474" spans="1:42" s="116" customFormat="1" x14ac:dyDescent="0.3">
      <c r="A838474"/>
      <c r="B838474"/>
      <c r="C838474"/>
      <c r="D838474"/>
      <c r="E838474"/>
      <c r="F838474"/>
      <c r="G838474"/>
      <c r="H838474"/>
      <c r="I838474"/>
      <c r="J838474"/>
      <c r="K838474"/>
      <c r="L838474"/>
      <c r="M838474" s="115"/>
      <c r="N838474" s="115"/>
      <c r="O838474"/>
      <c r="P838474"/>
      <c r="Q838474"/>
      <c r="R838474" s="19"/>
      <c r="S838474" s="19"/>
      <c r="T838474"/>
      <c r="U838474" s="113"/>
      <c r="V838474" s="19"/>
      <c r="W838474" s="19"/>
      <c r="X838474" s="19"/>
      <c r="Y838474" s="19"/>
      <c r="Z838474" s="19"/>
      <c r="AA838474" s="19"/>
      <c r="AB838474" s="19"/>
      <c r="AC838474" s="19"/>
      <c r="AD838474" s="19"/>
      <c r="AE838474" s="19"/>
      <c r="AF838474" s="19"/>
      <c r="AG838474" s="19"/>
      <c r="AH838474" s="19"/>
      <c r="AI838474" s="19"/>
      <c r="AJ838474" s="19"/>
      <c r="AK838474" s="19"/>
      <c r="AL838474" s="19"/>
      <c r="AM838474" s="19"/>
      <c r="AN838474" s="19"/>
      <c r="AO838474" s="19"/>
      <c r="AP838474"/>
    </row>
    <row r="838475" spans="1:42" s="116" customFormat="1" x14ac:dyDescent="0.3">
      <c r="A838475"/>
      <c r="B838475"/>
      <c r="C838475"/>
      <c r="D838475"/>
      <c r="E838475"/>
      <c r="F838475"/>
      <c r="G838475"/>
      <c r="H838475"/>
      <c r="I838475"/>
      <c r="J838475"/>
      <c r="K838475"/>
      <c r="L838475"/>
      <c r="M838475" s="115"/>
      <c r="N838475" s="115"/>
      <c r="O838475"/>
      <c r="P838475"/>
      <c r="Q838475"/>
      <c r="R838475" s="19"/>
      <c r="S838475" s="19"/>
      <c r="T838475"/>
      <c r="U838475" s="113"/>
      <c r="V838475" s="19"/>
      <c r="W838475" s="19"/>
      <c r="X838475" s="19"/>
      <c r="Y838475" s="19"/>
      <c r="Z838475" s="19"/>
      <c r="AA838475" s="19"/>
      <c r="AB838475" s="19"/>
      <c r="AC838475" s="19"/>
      <c r="AD838475" s="19"/>
      <c r="AE838475" s="19"/>
      <c r="AF838475" s="19"/>
      <c r="AG838475" s="19"/>
      <c r="AH838475" s="19"/>
      <c r="AI838475" s="19"/>
      <c r="AJ838475" s="19"/>
      <c r="AK838475" s="19"/>
      <c r="AL838475" s="19"/>
      <c r="AM838475" s="19"/>
      <c r="AN838475" s="19"/>
      <c r="AO838475" s="19"/>
      <c r="AP838475"/>
    </row>
    <row r="838476" spans="1:42" s="116" customFormat="1" x14ac:dyDescent="0.3">
      <c r="A838476"/>
      <c r="B838476"/>
      <c r="C838476"/>
      <c r="D838476"/>
      <c r="E838476"/>
      <c r="F838476"/>
      <c r="G838476"/>
      <c r="H838476"/>
      <c r="I838476"/>
      <c r="J838476"/>
      <c r="K838476"/>
      <c r="L838476"/>
      <c r="M838476" s="115"/>
      <c r="N838476" s="115"/>
      <c r="O838476"/>
      <c r="P838476"/>
      <c r="Q838476"/>
      <c r="R838476" s="19"/>
      <c r="S838476" s="19"/>
      <c r="T838476"/>
      <c r="U838476" s="113"/>
      <c r="V838476" s="19"/>
      <c r="W838476" s="19"/>
      <c r="X838476" s="19"/>
      <c r="Y838476" s="19"/>
      <c r="Z838476" s="19"/>
      <c r="AA838476" s="19"/>
      <c r="AB838476" s="19"/>
      <c r="AC838476" s="19"/>
      <c r="AD838476" s="19"/>
      <c r="AE838476" s="19"/>
      <c r="AF838476" s="19"/>
      <c r="AG838476" s="19"/>
      <c r="AH838476" s="19"/>
      <c r="AI838476" s="19"/>
      <c r="AJ838476" s="19"/>
      <c r="AK838476" s="19"/>
      <c r="AL838476" s="19"/>
      <c r="AM838476" s="19"/>
      <c r="AN838476" s="19"/>
      <c r="AO838476" s="19"/>
      <c r="AP838476"/>
    </row>
    <row r="838477" spans="1:42" s="116" customFormat="1" x14ac:dyDescent="0.3">
      <c r="A838477"/>
      <c r="B838477"/>
      <c r="C838477"/>
      <c r="D838477"/>
      <c r="E838477"/>
      <c r="F838477"/>
      <c r="G838477"/>
      <c r="H838477"/>
      <c r="I838477"/>
      <c r="J838477"/>
      <c r="K838477"/>
      <c r="L838477"/>
      <c r="M838477" s="115"/>
      <c r="N838477" s="115"/>
      <c r="O838477"/>
      <c r="P838477"/>
      <c r="Q838477"/>
      <c r="R838477" s="19"/>
      <c r="S838477" s="19"/>
      <c r="T838477"/>
      <c r="U838477" s="113"/>
      <c r="V838477" s="19"/>
      <c r="W838477" s="19"/>
      <c r="X838477" s="19"/>
      <c r="Y838477" s="19"/>
      <c r="Z838477" s="19"/>
      <c r="AA838477" s="19"/>
      <c r="AB838477" s="19"/>
      <c r="AC838477" s="19"/>
      <c r="AD838477" s="19"/>
      <c r="AE838477" s="19"/>
      <c r="AF838477" s="19"/>
      <c r="AG838477" s="19"/>
      <c r="AH838477" s="19"/>
      <c r="AI838477" s="19"/>
      <c r="AJ838477" s="19"/>
      <c r="AK838477" s="19"/>
      <c r="AL838477" s="19"/>
      <c r="AM838477" s="19"/>
      <c r="AN838477" s="19"/>
      <c r="AO838477" s="19"/>
      <c r="AP838477"/>
    </row>
    <row r="838478" spans="1:42" s="116" customFormat="1" x14ac:dyDescent="0.3">
      <c r="A838478"/>
      <c r="B838478"/>
      <c r="C838478"/>
      <c r="D838478"/>
      <c r="E838478"/>
      <c r="F838478"/>
      <c r="G838478"/>
      <c r="H838478"/>
      <c r="I838478"/>
      <c r="J838478"/>
      <c r="K838478"/>
      <c r="L838478"/>
      <c r="M838478" s="115"/>
      <c r="N838478" s="115"/>
      <c r="O838478"/>
      <c r="P838478"/>
      <c r="Q838478"/>
      <c r="R838478" s="19"/>
      <c r="S838478" s="19"/>
      <c r="T838478"/>
      <c r="U838478" s="113"/>
      <c r="V838478" s="19"/>
      <c r="W838478" s="19"/>
      <c r="X838478" s="19"/>
      <c r="Y838478" s="19"/>
      <c r="Z838478" s="19"/>
      <c r="AA838478" s="19"/>
      <c r="AB838478" s="19"/>
      <c r="AC838478" s="19"/>
      <c r="AD838478" s="19"/>
      <c r="AE838478" s="19"/>
      <c r="AF838478" s="19"/>
      <c r="AG838478" s="19"/>
      <c r="AH838478" s="19"/>
      <c r="AI838478" s="19"/>
      <c r="AJ838478" s="19"/>
      <c r="AK838478" s="19"/>
      <c r="AL838478" s="19"/>
      <c r="AM838478" s="19"/>
      <c r="AN838478" s="19"/>
      <c r="AO838478" s="19"/>
      <c r="AP838478"/>
    </row>
    <row r="838479" spans="1:42" s="116" customFormat="1" x14ac:dyDescent="0.3">
      <c r="A838479"/>
      <c r="B838479"/>
      <c r="C838479"/>
      <c r="D838479"/>
      <c r="E838479"/>
      <c r="F838479"/>
      <c r="G838479"/>
      <c r="H838479"/>
      <c r="I838479"/>
      <c r="J838479"/>
      <c r="K838479"/>
      <c r="L838479"/>
      <c r="M838479" s="115"/>
      <c r="N838479" s="115"/>
      <c r="O838479"/>
      <c r="P838479"/>
      <c r="Q838479"/>
      <c r="R838479" s="19"/>
      <c r="S838479" s="19"/>
      <c r="T838479"/>
      <c r="U838479" s="113"/>
      <c r="V838479" s="19"/>
      <c r="W838479" s="19"/>
      <c r="X838479" s="19"/>
      <c r="Y838479" s="19"/>
      <c r="Z838479" s="19"/>
      <c r="AA838479" s="19"/>
      <c r="AB838479" s="19"/>
      <c r="AC838479" s="19"/>
      <c r="AD838479" s="19"/>
      <c r="AE838479" s="19"/>
      <c r="AF838479" s="19"/>
      <c r="AG838479" s="19"/>
      <c r="AH838479" s="19"/>
      <c r="AI838479" s="19"/>
      <c r="AJ838479" s="19"/>
      <c r="AK838479" s="19"/>
      <c r="AL838479" s="19"/>
      <c r="AM838479" s="19"/>
      <c r="AN838479" s="19"/>
      <c r="AO838479" s="19"/>
      <c r="AP838479"/>
    </row>
    <row r="838480" spans="1:42" s="116" customFormat="1" x14ac:dyDescent="0.3">
      <c r="A838480"/>
      <c r="B838480"/>
      <c r="C838480"/>
      <c r="D838480"/>
      <c r="E838480"/>
      <c r="F838480"/>
      <c r="G838480"/>
      <c r="H838480"/>
      <c r="I838480"/>
      <c r="J838480"/>
      <c r="K838480"/>
      <c r="L838480"/>
      <c r="M838480" s="115"/>
      <c r="N838480" s="115"/>
      <c r="O838480"/>
      <c r="P838480"/>
      <c r="Q838480"/>
      <c r="R838480" s="19"/>
      <c r="S838480" s="19"/>
      <c r="T838480"/>
      <c r="U838480" s="113"/>
      <c r="V838480" s="19"/>
      <c r="W838480" s="19"/>
      <c r="X838480" s="19"/>
      <c r="Y838480" s="19"/>
      <c r="Z838480" s="19"/>
      <c r="AA838480" s="19"/>
      <c r="AB838480" s="19"/>
      <c r="AC838480" s="19"/>
      <c r="AD838480" s="19"/>
      <c r="AE838480" s="19"/>
      <c r="AF838480" s="19"/>
      <c r="AG838480" s="19"/>
      <c r="AH838480" s="19"/>
      <c r="AI838480" s="19"/>
      <c r="AJ838480" s="19"/>
      <c r="AK838480" s="19"/>
      <c r="AL838480" s="19"/>
      <c r="AM838480" s="19"/>
      <c r="AN838480" s="19"/>
      <c r="AO838480" s="19"/>
      <c r="AP838480"/>
    </row>
    <row r="838481" spans="1:42" s="116" customFormat="1" x14ac:dyDescent="0.3">
      <c r="A838481"/>
      <c r="B838481"/>
      <c r="C838481"/>
      <c r="D838481"/>
      <c r="E838481"/>
      <c r="F838481"/>
      <c r="G838481"/>
      <c r="H838481"/>
      <c r="I838481"/>
      <c r="J838481"/>
      <c r="K838481"/>
      <c r="L838481"/>
      <c r="M838481" s="115"/>
      <c r="N838481" s="115"/>
      <c r="O838481"/>
      <c r="P838481"/>
      <c r="Q838481"/>
      <c r="R838481" s="19"/>
      <c r="S838481" s="19"/>
      <c r="T838481"/>
      <c r="U838481" s="113"/>
      <c r="V838481" s="19"/>
      <c r="W838481" s="19"/>
      <c r="X838481" s="19"/>
      <c r="Y838481" s="19"/>
      <c r="Z838481" s="19"/>
      <c r="AA838481" s="19"/>
      <c r="AB838481" s="19"/>
      <c r="AC838481" s="19"/>
      <c r="AD838481" s="19"/>
      <c r="AE838481" s="19"/>
      <c r="AF838481" s="19"/>
      <c r="AG838481" s="19"/>
      <c r="AH838481" s="19"/>
      <c r="AI838481" s="19"/>
      <c r="AJ838481" s="19"/>
      <c r="AK838481" s="19"/>
      <c r="AL838481" s="19"/>
      <c r="AM838481" s="19"/>
      <c r="AN838481" s="19"/>
      <c r="AO838481" s="19"/>
      <c r="AP838481"/>
    </row>
    <row r="838482" spans="1:42" s="116" customFormat="1" x14ac:dyDescent="0.3">
      <c r="A838482"/>
      <c r="B838482"/>
      <c r="C838482"/>
      <c r="D838482"/>
      <c r="E838482"/>
      <c r="F838482"/>
      <c r="G838482"/>
      <c r="H838482"/>
      <c r="I838482"/>
      <c r="J838482"/>
      <c r="K838482"/>
      <c r="L838482"/>
      <c r="M838482" s="115"/>
      <c r="N838482" s="115"/>
      <c r="O838482"/>
      <c r="P838482"/>
      <c r="Q838482"/>
      <c r="R838482" s="19"/>
      <c r="S838482" s="19"/>
      <c r="T838482"/>
      <c r="U838482" s="113"/>
      <c r="V838482" s="19"/>
      <c r="W838482" s="19"/>
      <c r="X838482" s="19"/>
      <c r="Y838482" s="19"/>
      <c r="Z838482" s="19"/>
      <c r="AA838482" s="19"/>
      <c r="AB838482" s="19"/>
      <c r="AC838482" s="19"/>
      <c r="AD838482" s="19"/>
      <c r="AE838482" s="19"/>
      <c r="AF838482" s="19"/>
      <c r="AG838482" s="19"/>
      <c r="AH838482" s="19"/>
      <c r="AI838482" s="19"/>
      <c r="AJ838482" s="19"/>
      <c r="AK838482" s="19"/>
      <c r="AL838482" s="19"/>
      <c r="AM838482" s="19"/>
      <c r="AN838482" s="19"/>
      <c r="AO838482" s="19"/>
      <c r="AP838482"/>
    </row>
    <row r="838483" spans="1:42" s="116" customFormat="1" x14ac:dyDescent="0.3">
      <c r="A838483"/>
      <c r="B838483"/>
      <c r="C838483"/>
      <c r="D838483"/>
      <c r="E838483"/>
      <c r="F838483"/>
      <c r="G838483"/>
      <c r="H838483"/>
      <c r="I838483"/>
      <c r="J838483"/>
      <c r="K838483"/>
      <c r="L838483"/>
      <c r="M838483" s="115"/>
      <c r="N838483" s="115"/>
      <c r="O838483"/>
      <c r="P838483"/>
      <c r="Q838483"/>
      <c r="R838483" s="19"/>
      <c r="S838483" s="19"/>
      <c r="T838483"/>
      <c r="U838483" s="113"/>
      <c r="V838483" s="19"/>
      <c r="W838483" s="19"/>
      <c r="X838483" s="19"/>
      <c r="Y838483" s="19"/>
      <c r="Z838483" s="19"/>
      <c r="AA838483" s="19"/>
      <c r="AB838483" s="19"/>
      <c r="AC838483" s="19"/>
      <c r="AD838483" s="19"/>
      <c r="AE838483" s="19"/>
      <c r="AF838483" s="19"/>
      <c r="AG838483" s="19"/>
      <c r="AH838483" s="19"/>
      <c r="AI838483" s="19"/>
      <c r="AJ838483" s="19"/>
      <c r="AK838483" s="19"/>
      <c r="AL838483" s="19"/>
      <c r="AM838483" s="19"/>
      <c r="AN838483" s="19"/>
      <c r="AO838483" s="19"/>
      <c r="AP838483"/>
    </row>
    <row r="838484" spans="1:42" s="116" customFormat="1" x14ac:dyDescent="0.3">
      <c r="A838484"/>
      <c r="B838484"/>
      <c r="C838484"/>
      <c r="D838484"/>
      <c r="E838484"/>
      <c r="F838484"/>
      <c r="G838484"/>
      <c r="H838484"/>
      <c r="I838484"/>
      <c r="J838484"/>
      <c r="K838484"/>
      <c r="L838484"/>
      <c r="M838484" s="115"/>
      <c r="N838484" s="115"/>
      <c r="O838484"/>
      <c r="P838484"/>
      <c r="Q838484"/>
      <c r="R838484" s="19"/>
      <c r="S838484" s="19"/>
      <c r="T838484"/>
      <c r="U838484" s="113"/>
      <c r="V838484" s="19"/>
      <c r="W838484" s="19"/>
      <c r="X838484" s="19"/>
      <c r="Y838484" s="19"/>
      <c r="Z838484" s="19"/>
      <c r="AA838484" s="19"/>
      <c r="AB838484" s="19"/>
      <c r="AC838484" s="19"/>
      <c r="AD838484" s="19"/>
      <c r="AE838484" s="19"/>
      <c r="AF838484" s="19"/>
      <c r="AG838484" s="19"/>
      <c r="AH838484" s="19"/>
      <c r="AI838484" s="19"/>
      <c r="AJ838484" s="19"/>
      <c r="AK838484" s="19"/>
      <c r="AL838484" s="19"/>
      <c r="AM838484" s="19"/>
      <c r="AN838484" s="19"/>
      <c r="AO838484" s="19"/>
      <c r="AP838484"/>
    </row>
    <row r="838485" spans="1:42" s="116" customFormat="1" x14ac:dyDescent="0.3">
      <c r="A838485"/>
      <c r="B838485"/>
      <c r="C838485"/>
      <c r="D838485"/>
      <c r="E838485"/>
      <c r="F838485"/>
      <c r="G838485"/>
      <c r="H838485"/>
      <c r="I838485"/>
      <c r="J838485"/>
      <c r="K838485"/>
      <c r="L838485"/>
      <c r="M838485" s="115"/>
      <c r="N838485" s="115"/>
      <c r="O838485"/>
      <c r="P838485"/>
      <c r="Q838485"/>
      <c r="R838485" s="19"/>
      <c r="S838485" s="19"/>
      <c r="T838485"/>
      <c r="U838485" s="113"/>
      <c r="V838485" s="19"/>
      <c r="W838485" s="19"/>
      <c r="X838485" s="19"/>
      <c r="Y838485" s="19"/>
      <c r="Z838485" s="19"/>
      <c r="AA838485" s="19"/>
      <c r="AB838485" s="19"/>
      <c r="AC838485" s="19"/>
      <c r="AD838485" s="19"/>
      <c r="AE838485" s="19"/>
      <c r="AF838485" s="19"/>
      <c r="AG838485" s="19"/>
      <c r="AH838485" s="19"/>
      <c r="AI838485" s="19"/>
      <c r="AJ838485" s="19"/>
      <c r="AK838485" s="19"/>
      <c r="AL838485" s="19"/>
      <c r="AM838485" s="19"/>
      <c r="AN838485" s="19"/>
      <c r="AO838485" s="19"/>
      <c r="AP838485"/>
    </row>
    <row r="838486" spans="1:42" s="116" customFormat="1" x14ac:dyDescent="0.3">
      <c r="A838486"/>
      <c r="B838486"/>
      <c r="C838486"/>
      <c r="D838486"/>
      <c r="E838486"/>
      <c r="F838486"/>
      <c r="G838486"/>
      <c r="H838486"/>
      <c r="I838486"/>
      <c r="J838486"/>
      <c r="K838486"/>
      <c r="L838486"/>
      <c r="M838486" s="115"/>
      <c r="N838486" s="115"/>
      <c r="O838486"/>
      <c r="P838486"/>
      <c r="Q838486"/>
      <c r="R838486" s="19"/>
      <c r="S838486" s="19"/>
      <c r="T838486"/>
      <c r="U838486" s="113"/>
      <c r="V838486" s="19"/>
      <c r="W838486" s="19"/>
      <c r="X838486" s="19"/>
      <c r="Y838486" s="19"/>
      <c r="Z838486" s="19"/>
      <c r="AA838486" s="19"/>
      <c r="AB838486" s="19"/>
      <c r="AC838486" s="19"/>
      <c r="AD838486" s="19"/>
      <c r="AE838486" s="19"/>
      <c r="AF838486" s="19"/>
      <c r="AG838486" s="19"/>
      <c r="AH838486" s="19"/>
      <c r="AI838486" s="19"/>
      <c r="AJ838486" s="19"/>
      <c r="AK838486" s="19"/>
      <c r="AL838486" s="19"/>
      <c r="AM838486" s="19"/>
      <c r="AN838486" s="19"/>
      <c r="AO838486" s="19"/>
      <c r="AP838486"/>
    </row>
    <row r="838487" spans="1:42" s="116" customFormat="1" x14ac:dyDescent="0.3">
      <c r="A838487"/>
      <c r="B838487"/>
      <c r="C838487"/>
      <c r="D838487"/>
      <c r="E838487"/>
      <c r="F838487"/>
      <c r="G838487"/>
      <c r="H838487"/>
      <c r="I838487"/>
      <c r="J838487"/>
      <c r="K838487"/>
      <c r="L838487"/>
      <c r="M838487" s="115"/>
      <c r="N838487" s="115"/>
      <c r="O838487"/>
      <c r="P838487"/>
      <c r="Q838487"/>
      <c r="R838487" s="19"/>
      <c r="S838487" s="19"/>
      <c r="T838487"/>
      <c r="U838487" s="113"/>
      <c r="V838487" s="19"/>
      <c r="W838487" s="19"/>
      <c r="X838487" s="19"/>
      <c r="Y838487" s="19"/>
      <c r="Z838487" s="19"/>
      <c r="AA838487" s="19"/>
      <c r="AB838487" s="19"/>
      <c r="AC838487" s="19"/>
      <c r="AD838487" s="19"/>
      <c r="AE838487" s="19"/>
      <c r="AF838487" s="19"/>
      <c r="AG838487" s="19"/>
      <c r="AH838487" s="19"/>
      <c r="AI838487" s="19"/>
      <c r="AJ838487" s="19"/>
      <c r="AK838487" s="19"/>
      <c r="AL838487" s="19"/>
      <c r="AM838487" s="19"/>
      <c r="AN838487" s="19"/>
      <c r="AO838487" s="19"/>
      <c r="AP838487"/>
    </row>
    <row r="838488" spans="1:42" s="116" customFormat="1" x14ac:dyDescent="0.3">
      <c r="A838488"/>
      <c r="B838488"/>
      <c r="C838488"/>
      <c r="D838488"/>
      <c r="E838488"/>
      <c r="F838488"/>
      <c r="G838488"/>
      <c r="H838488"/>
      <c r="I838488"/>
      <c r="J838488"/>
      <c r="K838488"/>
      <c r="L838488"/>
      <c r="M838488" s="115"/>
      <c r="N838488" s="115"/>
      <c r="O838488"/>
      <c r="P838488"/>
      <c r="Q838488"/>
      <c r="R838488" s="19"/>
      <c r="S838488" s="19"/>
      <c r="T838488"/>
      <c r="U838488" s="113"/>
      <c r="V838488" s="19"/>
      <c r="W838488" s="19"/>
      <c r="X838488" s="19"/>
      <c r="Y838488" s="19"/>
      <c r="Z838488" s="19"/>
      <c r="AA838488" s="19"/>
      <c r="AB838488" s="19"/>
      <c r="AC838488" s="19"/>
      <c r="AD838488" s="19"/>
      <c r="AE838488" s="19"/>
      <c r="AF838488" s="19"/>
      <c r="AG838488" s="19"/>
      <c r="AH838488" s="19"/>
      <c r="AI838488" s="19"/>
      <c r="AJ838488" s="19"/>
      <c r="AK838488" s="19"/>
      <c r="AL838488" s="19"/>
      <c r="AM838488" s="19"/>
      <c r="AN838488" s="19"/>
      <c r="AO838488" s="19"/>
      <c r="AP838488"/>
    </row>
    <row r="838489" spans="1:42" s="116" customFormat="1" x14ac:dyDescent="0.3">
      <c r="A838489"/>
      <c r="B838489"/>
      <c r="C838489"/>
      <c r="D838489"/>
      <c r="E838489"/>
      <c r="F838489"/>
      <c r="G838489"/>
      <c r="H838489"/>
      <c r="I838489"/>
      <c r="J838489"/>
      <c r="K838489"/>
      <c r="L838489"/>
      <c r="M838489" s="115"/>
      <c r="N838489" s="115"/>
      <c r="O838489"/>
      <c r="P838489"/>
      <c r="Q838489"/>
      <c r="R838489" s="19"/>
      <c r="S838489" s="19"/>
      <c r="T838489"/>
      <c r="U838489" s="113"/>
      <c r="V838489" s="19"/>
      <c r="W838489" s="19"/>
      <c r="X838489" s="19"/>
      <c r="Y838489" s="19"/>
      <c r="Z838489" s="19"/>
      <c r="AA838489" s="19"/>
      <c r="AB838489" s="19"/>
      <c r="AC838489" s="19"/>
      <c r="AD838489" s="19"/>
      <c r="AE838489" s="19"/>
      <c r="AF838489" s="19"/>
      <c r="AG838489" s="19"/>
      <c r="AH838489" s="19"/>
      <c r="AI838489" s="19"/>
      <c r="AJ838489" s="19"/>
      <c r="AK838489" s="19"/>
      <c r="AL838489" s="19"/>
      <c r="AM838489" s="19"/>
      <c r="AN838489" s="19"/>
      <c r="AO838489" s="19"/>
      <c r="AP838489"/>
    </row>
    <row r="838490" spans="1:42" s="116" customFormat="1" x14ac:dyDescent="0.3">
      <c r="A838490"/>
      <c r="B838490"/>
      <c r="C838490"/>
      <c r="D838490"/>
      <c r="E838490"/>
      <c r="F838490"/>
      <c r="G838490"/>
      <c r="H838490"/>
      <c r="I838490"/>
      <c r="J838490"/>
      <c r="K838490"/>
      <c r="L838490"/>
      <c r="M838490" s="115"/>
      <c r="N838490" s="115"/>
      <c r="O838490"/>
      <c r="P838490"/>
      <c r="Q838490"/>
      <c r="R838490" s="19"/>
      <c r="S838490" s="19"/>
      <c r="T838490"/>
      <c r="U838490" s="113"/>
      <c r="V838490" s="19"/>
      <c r="W838490" s="19"/>
      <c r="X838490" s="19"/>
      <c r="Y838490" s="19"/>
      <c r="Z838490" s="19"/>
      <c r="AA838490" s="19"/>
      <c r="AB838490" s="19"/>
      <c r="AC838490" s="19"/>
      <c r="AD838490" s="19"/>
      <c r="AE838490" s="19"/>
      <c r="AF838490" s="19"/>
      <c r="AG838490" s="19"/>
      <c r="AH838490" s="19"/>
      <c r="AI838490" s="19"/>
      <c r="AJ838490" s="19"/>
      <c r="AK838490" s="19"/>
      <c r="AL838490" s="19"/>
      <c r="AM838490" s="19"/>
      <c r="AN838490" s="19"/>
      <c r="AO838490" s="19"/>
      <c r="AP838490"/>
    </row>
    <row r="838491" spans="1:42" s="116" customFormat="1" x14ac:dyDescent="0.3">
      <c r="A838491"/>
      <c r="B838491"/>
      <c r="C838491"/>
      <c r="D838491"/>
      <c r="E838491"/>
      <c r="F838491"/>
      <c r="G838491"/>
      <c r="H838491"/>
      <c r="I838491"/>
      <c r="J838491"/>
      <c r="K838491"/>
      <c r="L838491"/>
      <c r="M838491" s="115"/>
      <c r="N838491" s="115"/>
      <c r="O838491"/>
      <c r="P838491"/>
      <c r="Q838491"/>
      <c r="R838491" s="19"/>
      <c r="S838491" s="19"/>
      <c r="T838491"/>
      <c r="U838491" s="113"/>
      <c r="V838491" s="19"/>
      <c r="W838491" s="19"/>
      <c r="X838491" s="19"/>
      <c r="Y838491" s="19"/>
      <c r="Z838491" s="19"/>
      <c r="AA838491" s="19"/>
      <c r="AB838491" s="19"/>
      <c r="AC838491" s="19"/>
      <c r="AD838491" s="19"/>
      <c r="AE838491" s="19"/>
      <c r="AF838491" s="19"/>
      <c r="AG838491" s="19"/>
      <c r="AH838491" s="19"/>
      <c r="AI838491" s="19"/>
      <c r="AJ838491" s="19"/>
      <c r="AK838491" s="19"/>
      <c r="AL838491" s="19"/>
      <c r="AM838491" s="19"/>
      <c r="AN838491" s="19"/>
      <c r="AO838491" s="19"/>
      <c r="AP838491"/>
    </row>
    <row r="838492" spans="1:42" s="116" customFormat="1" x14ac:dyDescent="0.3">
      <c r="A838492"/>
      <c r="B838492"/>
      <c r="C838492"/>
      <c r="D838492"/>
      <c r="E838492"/>
      <c r="F838492"/>
      <c r="G838492"/>
      <c r="H838492"/>
      <c r="I838492"/>
      <c r="J838492"/>
      <c r="K838492"/>
      <c r="L838492"/>
      <c r="M838492" s="115"/>
      <c r="N838492" s="115"/>
      <c r="O838492"/>
      <c r="P838492"/>
      <c r="Q838492"/>
      <c r="R838492" s="19"/>
      <c r="S838492" s="19"/>
      <c r="T838492"/>
      <c r="U838492" s="113"/>
      <c r="V838492" s="19"/>
      <c r="W838492" s="19"/>
      <c r="X838492" s="19"/>
      <c r="Y838492" s="19"/>
      <c r="Z838492" s="19"/>
      <c r="AA838492" s="19"/>
      <c r="AB838492" s="19"/>
      <c r="AC838492" s="19"/>
      <c r="AD838492" s="19"/>
      <c r="AE838492" s="19"/>
      <c r="AF838492" s="19"/>
      <c r="AG838492" s="19"/>
      <c r="AH838492" s="19"/>
      <c r="AI838492" s="19"/>
      <c r="AJ838492" s="19"/>
      <c r="AK838492" s="19"/>
      <c r="AL838492" s="19"/>
      <c r="AM838492" s="19"/>
      <c r="AN838492" s="19"/>
      <c r="AO838492" s="19"/>
      <c r="AP838492"/>
    </row>
    <row r="838493" spans="1:42" s="116" customFormat="1" x14ac:dyDescent="0.3">
      <c r="A838493"/>
      <c r="B838493"/>
      <c r="C838493"/>
      <c r="D838493"/>
      <c r="E838493"/>
      <c r="F838493"/>
      <c r="G838493"/>
      <c r="H838493"/>
      <c r="I838493"/>
      <c r="J838493"/>
      <c r="K838493"/>
      <c r="L838493"/>
      <c r="M838493" s="115"/>
      <c r="N838493" s="115"/>
      <c r="O838493"/>
      <c r="P838493"/>
      <c r="Q838493"/>
      <c r="R838493" s="19"/>
      <c r="S838493" s="19"/>
      <c r="T838493"/>
      <c r="U838493" s="113"/>
      <c r="V838493" s="19"/>
      <c r="W838493" s="19"/>
      <c r="X838493" s="19"/>
      <c r="Y838493" s="19"/>
      <c r="Z838493" s="19"/>
      <c r="AA838493" s="19"/>
      <c r="AB838493" s="19"/>
      <c r="AC838493" s="19"/>
      <c r="AD838493" s="19"/>
      <c r="AE838493" s="19"/>
      <c r="AF838493" s="19"/>
      <c r="AG838493" s="19"/>
      <c r="AH838493" s="19"/>
      <c r="AI838493" s="19"/>
      <c r="AJ838493" s="19"/>
      <c r="AK838493" s="19"/>
      <c r="AL838493" s="19"/>
      <c r="AM838493" s="19"/>
      <c r="AN838493" s="19"/>
      <c r="AO838493" s="19"/>
      <c r="AP838493"/>
    </row>
    <row r="838494" spans="1:42" s="116" customFormat="1" x14ac:dyDescent="0.3">
      <c r="A838494"/>
      <c r="B838494"/>
      <c r="C838494"/>
      <c r="D838494"/>
      <c r="E838494"/>
      <c r="F838494"/>
      <c r="G838494"/>
      <c r="H838494"/>
      <c r="I838494"/>
      <c r="J838494"/>
      <c r="K838494"/>
      <c r="L838494"/>
      <c r="M838494" s="115"/>
      <c r="N838494" s="115"/>
      <c r="O838494"/>
      <c r="P838494"/>
      <c r="Q838494"/>
      <c r="R838494" s="19"/>
      <c r="S838494" s="19"/>
      <c r="T838494"/>
      <c r="U838494" s="113"/>
      <c r="V838494" s="19"/>
      <c r="W838494" s="19"/>
      <c r="X838494" s="19"/>
      <c r="Y838494" s="19"/>
      <c r="Z838494" s="19"/>
      <c r="AA838494" s="19"/>
      <c r="AB838494" s="19"/>
      <c r="AC838494" s="19"/>
      <c r="AD838494" s="19"/>
      <c r="AE838494" s="19"/>
      <c r="AF838494" s="19"/>
      <c r="AG838494" s="19"/>
      <c r="AH838494" s="19"/>
      <c r="AI838494" s="19"/>
      <c r="AJ838494" s="19"/>
      <c r="AK838494" s="19"/>
      <c r="AL838494" s="19"/>
      <c r="AM838494" s="19"/>
      <c r="AN838494" s="19"/>
      <c r="AO838494" s="19"/>
      <c r="AP838494"/>
    </row>
    <row r="838495" spans="1:42" s="116" customFormat="1" x14ac:dyDescent="0.3">
      <c r="A838495"/>
      <c r="B838495"/>
      <c r="C838495"/>
      <c r="D838495"/>
      <c r="E838495"/>
      <c r="F838495"/>
      <c r="G838495"/>
      <c r="H838495"/>
      <c r="I838495"/>
      <c r="J838495"/>
      <c r="K838495"/>
      <c r="L838495"/>
      <c r="M838495" s="115"/>
      <c r="N838495" s="115"/>
      <c r="O838495"/>
      <c r="P838495"/>
      <c r="Q838495"/>
      <c r="R838495" s="19"/>
      <c r="S838495" s="19"/>
      <c r="T838495"/>
      <c r="U838495" s="113"/>
      <c r="V838495" s="19"/>
      <c r="W838495" s="19"/>
      <c r="X838495" s="19"/>
      <c r="Y838495" s="19"/>
      <c r="Z838495" s="19"/>
      <c r="AA838495" s="19"/>
      <c r="AB838495" s="19"/>
      <c r="AC838495" s="19"/>
      <c r="AD838495" s="19"/>
      <c r="AE838495" s="19"/>
      <c r="AF838495" s="19"/>
      <c r="AG838495" s="19"/>
      <c r="AH838495" s="19"/>
      <c r="AI838495" s="19"/>
      <c r="AJ838495" s="19"/>
      <c r="AK838495" s="19"/>
      <c r="AL838495" s="19"/>
      <c r="AM838495" s="19"/>
      <c r="AN838495" s="19"/>
      <c r="AO838495" s="19"/>
      <c r="AP838495"/>
    </row>
    <row r="838496" spans="1:42" s="116" customFormat="1" x14ac:dyDescent="0.3">
      <c r="A838496"/>
      <c r="B838496"/>
      <c r="C838496"/>
      <c r="D838496"/>
      <c r="E838496"/>
      <c r="F838496"/>
      <c r="G838496"/>
      <c r="H838496"/>
      <c r="I838496"/>
      <c r="J838496"/>
      <c r="K838496"/>
      <c r="L838496"/>
      <c r="M838496" s="115"/>
      <c r="N838496" s="115"/>
      <c r="O838496"/>
      <c r="P838496"/>
      <c r="Q838496"/>
      <c r="R838496" s="19"/>
      <c r="S838496" s="19"/>
      <c r="T838496"/>
      <c r="U838496" s="113"/>
      <c r="V838496" s="19"/>
      <c r="W838496" s="19"/>
      <c r="X838496" s="19"/>
      <c r="Y838496" s="19"/>
      <c r="Z838496" s="19"/>
      <c r="AA838496" s="19"/>
      <c r="AB838496" s="19"/>
      <c r="AC838496" s="19"/>
      <c r="AD838496" s="19"/>
      <c r="AE838496" s="19"/>
      <c r="AF838496" s="19"/>
      <c r="AG838496" s="19"/>
      <c r="AH838496" s="19"/>
      <c r="AI838496" s="19"/>
      <c r="AJ838496" s="19"/>
      <c r="AK838496" s="19"/>
      <c r="AL838496" s="19"/>
      <c r="AM838496" s="19"/>
      <c r="AN838496" s="19"/>
      <c r="AO838496" s="19"/>
      <c r="AP838496"/>
    </row>
    <row r="838497" spans="1:42" s="116" customFormat="1" x14ac:dyDescent="0.3">
      <c r="A838497"/>
      <c r="B838497"/>
      <c r="C838497"/>
      <c r="D838497"/>
      <c r="E838497"/>
      <c r="F838497"/>
      <c r="G838497"/>
      <c r="H838497"/>
      <c r="I838497"/>
      <c r="J838497"/>
      <c r="K838497"/>
      <c r="L838497"/>
      <c r="M838497" s="115"/>
      <c r="N838497" s="115"/>
      <c r="O838497"/>
      <c r="P838497"/>
      <c r="Q838497"/>
      <c r="R838497" s="19"/>
      <c r="S838497" s="19"/>
      <c r="T838497"/>
      <c r="U838497" s="113"/>
      <c r="V838497" s="19"/>
      <c r="W838497" s="19"/>
      <c r="X838497" s="19"/>
      <c r="Y838497" s="19"/>
      <c r="Z838497" s="19"/>
      <c r="AA838497" s="19"/>
      <c r="AB838497" s="19"/>
      <c r="AC838497" s="19"/>
      <c r="AD838497" s="19"/>
      <c r="AE838497" s="19"/>
      <c r="AF838497" s="19"/>
      <c r="AG838497" s="19"/>
      <c r="AH838497" s="19"/>
      <c r="AI838497" s="19"/>
      <c r="AJ838497" s="19"/>
      <c r="AK838497" s="19"/>
      <c r="AL838497" s="19"/>
      <c r="AM838497" s="19"/>
      <c r="AN838497" s="19"/>
      <c r="AO838497" s="19"/>
      <c r="AP838497"/>
    </row>
    <row r="838498" spans="1:42" s="116" customFormat="1" x14ac:dyDescent="0.3">
      <c r="A838498"/>
      <c r="B838498"/>
      <c r="C838498"/>
      <c r="D838498"/>
      <c r="E838498"/>
      <c r="F838498"/>
      <c r="G838498"/>
      <c r="H838498"/>
      <c r="I838498"/>
      <c r="J838498"/>
      <c r="K838498"/>
      <c r="L838498"/>
      <c r="M838498" s="115"/>
      <c r="N838498" s="115"/>
      <c r="O838498"/>
      <c r="P838498"/>
      <c r="Q838498"/>
      <c r="R838498" s="19"/>
      <c r="S838498" s="19"/>
      <c r="T838498"/>
      <c r="U838498" s="113"/>
      <c r="V838498" s="19"/>
      <c r="W838498" s="19"/>
      <c r="X838498" s="19"/>
      <c r="Y838498" s="19"/>
      <c r="Z838498" s="19"/>
      <c r="AA838498" s="19"/>
      <c r="AB838498" s="19"/>
      <c r="AC838498" s="19"/>
      <c r="AD838498" s="19"/>
      <c r="AE838498" s="19"/>
      <c r="AF838498" s="19"/>
      <c r="AG838498" s="19"/>
      <c r="AH838498" s="19"/>
      <c r="AI838498" s="19"/>
      <c r="AJ838498" s="19"/>
      <c r="AK838498" s="19"/>
      <c r="AL838498" s="19"/>
      <c r="AM838498" s="19"/>
      <c r="AN838498" s="19"/>
      <c r="AO838498" s="19"/>
      <c r="AP838498"/>
    </row>
    <row r="838499" spans="1:42" s="116" customFormat="1" x14ac:dyDescent="0.3">
      <c r="A838499"/>
      <c r="B838499"/>
      <c r="C838499"/>
      <c r="D838499"/>
      <c r="E838499"/>
      <c r="F838499"/>
      <c r="G838499"/>
      <c r="H838499"/>
      <c r="I838499"/>
      <c r="J838499"/>
      <c r="K838499"/>
      <c r="L838499"/>
      <c r="M838499" s="115"/>
      <c r="N838499" s="115"/>
      <c r="O838499"/>
      <c r="P838499"/>
      <c r="Q838499"/>
      <c r="R838499" s="19"/>
      <c r="S838499" s="19"/>
      <c r="T838499"/>
      <c r="U838499" s="113"/>
      <c r="V838499" s="19"/>
      <c r="W838499" s="19"/>
      <c r="X838499" s="19"/>
      <c r="Y838499" s="19"/>
      <c r="Z838499" s="19"/>
      <c r="AA838499" s="19"/>
      <c r="AB838499" s="19"/>
      <c r="AC838499" s="19"/>
      <c r="AD838499" s="19"/>
      <c r="AE838499" s="19"/>
      <c r="AF838499" s="19"/>
      <c r="AG838499" s="19"/>
      <c r="AH838499" s="19"/>
      <c r="AI838499" s="19"/>
      <c r="AJ838499" s="19"/>
      <c r="AK838499" s="19"/>
      <c r="AL838499" s="19"/>
      <c r="AM838499" s="19"/>
      <c r="AN838499" s="19"/>
      <c r="AO838499" s="19"/>
      <c r="AP838499"/>
    </row>
    <row r="838500" spans="1:42" s="116" customFormat="1" x14ac:dyDescent="0.3">
      <c r="A838500"/>
      <c r="B838500"/>
      <c r="C838500"/>
      <c r="D838500"/>
      <c r="E838500"/>
      <c r="F838500"/>
      <c r="G838500"/>
      <c r="H838500"/>
      <c r="I838500"/>
      <c r="J838500"/>
      <c r="K838500"/>
      <c r="L838500"/>
      <c r="M838500" s="115"/>
      <c r="N838500" s="115"/>
      <c r="O838500"/>
      <c r="P838500"/>
      <c r="Q838500"/>
      <c r="R838500" s="19"/>
      <c r="S838500" s="19"/>
      <c r="T838500"/>
      <c r="U838500" s="113"/>
      <c r="V838500" s="19"/>
      <c r="W838500" s="19"/>
      <c r="X838500" s="19"/>
      <c r="Y838500" s="19"/>
      <c r="Z838500" s="19"/>
      <c r="AA838500" s="19"/>
      <c r="AB838500" s="19"/>
      <c r="AC838500" s="19"/>
      <c r="AD838500" s="19"/>
      <c r="AE838500" s="19"/>
      <c r="AF838500" s="19"/>
      <c r="AG838500" s="19"/>
      <c r="AH838500" s="19"/>
      <c r="AI838500" s="19"/>
      <c r="AJ838500" s="19"/>
      <c r="AK838500" s="19"/>
      <c r="AL838500" s="19"/>
      <c r="AM838500" s="19"/>
      <c r="AN838500" s="19"/>
      <c r="AO838500" s="19"/>
      <c r="AP838500"/>
    </row>
    <row r="838501" spans="1:42" s="116" customFormat="1" x14ac:dyDescent="0.3">
      <c r="A838501"/>
      <c r="B838501"/>
      <c r="C838501"/>
      <c r="D838501"/>
      <c r="E838501"/>
      <c r="F838501"/>
      <c r="G838501"/>
      <c r="H838501"/>
      <c r="I838501"/>
      <c r="J838501"/>
      <c r="K838501"/>
      <c r="L838501"/>
      <c r="M838501" s="115"/>
      <c r="N838501" s="115"/>
      <c r="O838501"/>
      <c r="P838501"/>
      <c r="Q838501"/>
      <c r="R838501" s="19"/>
      <c r="S838501" s="19"/>
      <c r="T838501"/>
      <c r="U838501" s="113"/>
      <c r="V838501" s="19"/>
      <c r="W838501" s="19"/>
      <c r="X838501" s="19"/>
      <c r="Y838501" s="19"/>
      <c r="Z838501" s="19"/>
      <c r="AA838501" s="19"/>
      <c r="AB838501" s="19"/>
      <c r="AC838501" s="19"/>
      <c r="AD838501" s="19"/>
      <c r="AE838501" s="19"/>
      <c r="AF838501" s="19"/>
      <c r="AG838501" s="19"/>
      <c r="AH838501" s="19"/>
      <c r="AI838501" s="19"/>
      <c r="AJ838501" s="19"/>
      <c r="AK838501" s="19"/>
      <c r="AL838501" s="19"/>
      <c r="AM838501" s="19"/>
      <c r="AN838501" s="19"/>
      <c r="AO838501" s="19"/>
      <c r="AP838501"/>
    </row>
    <row r="838502" spans="1:42" s="116" customFormat="1" x14ac:dyDescent="0.3">
      <c r="A838502"/>
      <c r="B838502"/>
      <c r="C838502"/>
      <c r="D838502"/>
      <c r="E838502"/>
      <c r="F838502"/>
      <c r="G838502"/>
      <c r="H838502"/>
      <c r="I838502"/>
      <c r="J838502"/>
      <c r="K838502"/>
      <c r="L838502"/>
      <c r="M838502" s="115"/>
      <c r="N838502" s="115"/>
      <c r="O838502"/>
      <c r="P838502"/>
      <c r="Q838502"/>
      <c r="R838502" s="19"/>
      <c r="S838502" s="19"/>
      <c r="T838502"/>
      <c r="U838502" s="113"/>
      <c r="V838502" s="19"/>
      <c r="W838502" s="19"/>
      <c r="X838502" s="19"/>
      <c r="Y838502" s="19"/>
      <c r="Z838502" s="19"/>
      <c r="AA838502" s="19"/>
      <c r="AB838502" s="19"/>
      <c r="AC838502" s="19"/>
      <c r="AD838502" s="19"/>
      <c r="AE838502" s="19"/>
      <c r="AF838502" s="19"/>
      <c r="AG838502" s="19"/>
      <c r="AH838502" s="19"/>
      <c r="AI838502" s="19"/>
      <c r="AJ838502" s="19"/>
      <c r="AK838502" s="19"/>
      <c r="AL838502" s="19"/>
      <c r="AM838502" s="19"/>
      <c r="AN838502" s="19"/>
      <c r="AO838502" s="19"/>
      <c r="AP838502"/>
    </row>
    <row r="838503" spans="1:42" s="116" customFormat="1" x14ac:dyDescent="0.3">
      <c r="A838503"/>
      <c r="B838503"/>
      <c r="C838503"/>
      <c r="D838503"/>
      <c r="E838503"/>
      <c r="F838503"/>
      <c r="G838503"/>
      <c r="H838503"/>
      <c r="I838503"/>
      <c r="J838503"/>
      <c r="K838503"/>
      <c r="L838503"/>
      <c r="M838503" s="115"/>
      <c r="N838503" s="115"/>
      <c r="O838503"/>
      <c r="P838503"/>
      <c r="Q838503"/>
      <c r="R838503" s="19"/>
      <c r="S838503" s="19"/>
      <c r="T838503"/>
      <c r="U838503" s="113"/>
      <c r="V838503" s="19"/>
      <c r="W838503" s="19"/>
      <c r="X838503" s="19"/>
      <c r="Y838503" s="19"/>
      <c r="Z838503" s="19"/>
      <c r="AA838503" s="19"/>
      <c r="AB838503" s="19"/>
      <c r="AC838503" s="19"/>
      <c r="AD838503" s="19"/>
      <c r="AE838503" s="19"/>
      <c r="AF838503" s="19"/>
      <c r="AG838503" s="19"/>
      <c r="AH838503" s="19"/>
      <c r="AI838503" s="19"/>
      <c r="AJ838503" s="19"/>
      <c r="AK838503" s="19"/>
      <c r="AL838503" s="19"/>
      <c r="AM838503" s="19"/>
      <c r="AN838503" s="19"/>
      <c r="AO838503" s="19"/>
      <c r="AP838503"/>
    </row>
    <row r="838504" spans="1:42" s="116" customFormat="1" x14ac:dyDescent="0.3">
      <c r="A838504"/>
      <c r="B838504"/>
      <c r="C838504"/>
      <c r="D838504"/>
      <c r="E838504"/>
      <c r="F838504"/>
      <c r="G838504"/>
      <c r="H838504"/>
      <c r="I838504"/>
      <c r="J838504"/>
      <c r="K838504"/>
      <c r="L838504"/>
      <c r="M838504" s="115"/>
      <c r="N838504" s="115"/>
      <c r="O838504"/>
      <c r="P838504"/>
      <c r="Q838504"/>
      <c r="R838504" s="19"/>
      <c r="S838504" s="19"/>
      <c r="T838504"/>
      <c r="U838504" s="113"/>
      <c r="V838504" s="19"/>
      <c r="W838504" s="19"/>
      <c r="X838504" s="19"/>
      <c r="Y838504" s="19"/>
      <c r="Z838504" s="19"/>
      <c r="AA838504" s="19"/>
      <c r="AB838504" s="19"/>
      <c r="AC838504" s="19"/>
      <c r="AD838504" s="19"/>
      <c r="AE838504" s="19"/>
      <c r="AF838504" s="19"/>
      <c r="AG838504" s="19"/>
      <c r="AH838504" s="19"/>
      <c r="AI838504" s="19"/>
      <c r="AJ838504" s="19"/>
      <c r="AK838504" s="19"/>
      <c r="AL838504" s="19"/>
      <c r="AM838504" s="19"/>
      <c r="AN838504" s="19"/>
      <c r="AO838504" s="19"/>
      <c r="AP838504"/>
    </row>
    <row r="838505" spans="1:42" s="116" customFormat="1" x14ac:dyDescent="0.3">
      <c r="A838505"/>
      <c r="B838505"/>
      <c r="C838505"/>
      <c r="D838505"/>
      <c r="E838505"/>
      <c r="F838505"/>
      <c r="G838505"/>
      <c r="H838505"/>
      <c r="I838505"/>
      <c r="J838505"/>
      <c r="K838505"/>
      <c r="L838505"/>
      <c r="M838505" s="115"/>
      <c r="N838505" s="115"/>
      <c r="O838505"/>
      <c r="P838505"/>
      <c r="Q838505"/>
      <c r="R838505" s="19"/>
      <c r="S838505" s="19"/>
      <c r="T838505"/>
      <c r="U838505" s="113"/>
      <c r="V838505" s="19"/>
      <c r="W838505" s="19"/>
      <c r="X838505" s="19"/>
      <c r="Y838505" s="19"/>
      <c r="Z838505" s="19"/>
      <c r="AA838505" s="19"/>
      <c r="AB838505" s="19"/>
      <c r="AC838505" s="19"/>
      <c r="AD838505" s="19"/>
      <c r="AE838505" s="19"/>
      <c r="AF838505" s="19"/>
      <c r="AG838505" s="19"/>
      <c r="AH838505" s="19"/>
      <c r="AI838505" s="19"/>
      <c r="AJ838505" s="19"/>
      <c r="AK838505" s="19"/>
      <c r="AL838505" s="19"/>
      <c r="AM838505" s="19"/>
      <c r="AN838505" s="19"/>
      <c r="AO838505" s="19"/>
      <c r="AP838505"/>
    </row>
    <row r="838506" spans="1:42" s="116" customFormat="1" x14ac:dyDescent="0.3">
      <c r="A838506"/>
      <c r="B838506"/>
      <c r="C838506"/>
      <c r="D838506"/>
      <c r="E838506"/>
      <c r="F838506"/>
      <c r="G838506"/>
      <c r="H838506"/>
      <c r="I838506"/>
      <c r="J838506"/>
      <c r="K838506"/>
      <c r="L838506"/>
      <c r="M838506" s="115"/>
      <c r="N838506" s="115"/>
      <c r="O838506"/>
      <c r="P838506"/>
      <c r="Q838506"/>
      <c r="R838506" s="19"/>
      <c r="S838506" s="19"/>
      <c r="T838506"/>
      <c r="U838506" s="113"/>
      <c r="V838506" s="19"/>
      <c r="W838506" s="19"/>
      <c r="X838506" s="19"/>
      <c r="Y838506" s="19"/>
      <c r="Z838506" s="19"/>
      <c r="AA838506" s="19"/>
      <c r="AB838506" s="19"/>
      <c r="AC838506" s="19"/>
      <c r="AD838506" s="19"/>
      <c r="AE838506" s="19"/>
      <c r="AF838506" s="19"/>
      <c r="AG838506" s="19"/>
      <c r="AH838506" s="19"/>
      <c r="AI838506" s="19"/>
      <c r="AJ838506" s="19"/>
      <c r="AK838506" s="19"/>
      <c r="AL838506" s="19"/>
      <c r="AM838506" s="19"/>
      <c r="AN838506" s="19"/>
      <c r="AO838506" s="19"/>
      <c r="AP838506"/>
    </row>
    <row r="838507" spans="1:42" s="116" customFormat="1" x14ac:dyDescent="0.3">
      <c r="A838507"/>
      <c r="B838507"/>
      <c r="C838507"/>
      <c r="D838507"/>
      <c r="E838507"/>
      <c r="F838507"/>
      <c r="G838507"/>
      <c r="H838507"/>
      <c r="I838507"/>
      <c r="J838507"/>
      <c r="K838507"/>
      <c r="L838507"/>
      <c r="M838507" s="115"/>
      <c r="N838507" s="115"/>
      <c r="O838507"/>
      <c r="P838507"/>
      <c r="Q838507"/>
      <c r="R838507" s="19"/>
      <c r="S838507" s="19"/>
      <c r="T838507"/>
      <c r="U838507" s="113"/>
      <c r="V838507" s="19"/>
      <c r="W838507" s="19"/>
      <c r="X838507" s="19"/>
      <c r="Y838507" s="19"/>
      <c r="Z838507" s="19"/>
      <c r="AA838507" s="19"/>
      <c r="AB838507" s="19"/>
      <c r="AC838507" s="19"/>
      <c r="AD838507" s="19"/>
      <c r="AE838507" s="19"/>
      <c r="AF838507" s="19"/>
      <c r="AG838507" s="19"/>
      <c r="AH838507" s="19"/>
      <c r="AI838507" s="19"/>
      <c r="AJ838507" s="19"/>
      <c r="AK838507" s="19"/>
      <c r="AL838507" s="19"/>
      <c r="AM838507" s="19"/>
      <c r="AN838507" s="19"/>
      <c r="AO838507" s="19"/>
      <c r="AP838507"/>
    </row>
    <row r="838508" spans="1:42" s="116" customFormat="1" x14ac:dyDescent="0.3">
      <c r="A838508"/>
      <c r="B838508"/>
      <c r="C838508"/>
      <c r="D838508"/>
      <c r="E838508"/>
      <c r="F838508"/>
      <c r="G838508"/>
      <c r="H838508"/>
      <c r="I838508"/>
      <c r="J838508"/>
      <c r="K838508"/>
      <c r="L838508"/>
      <c r="M838508" s="115"/>
      <c r="N838508" s="115"/>
      <c r="O838508"/>
      <c r="P838508"/>
      <c r="Q838508"/>
      <c r="R838508" s="19"/>
      <c r="S838508" s="19"/>
      <c r="T838508"/>
      <c r="U838508" s="113"/>
      <c r="V838508" s="19"/>
      <c r="W838508" s="19"/>
      <c r="X838508" s="19"/>
      <c r="Y838508" s="19"/>
      <c r="Z838508" s="19"/>
      <c r="AA838508" s="19"/>
      <c r="AB838508" s="19"/>
      <c r="AC838508" s="19"/>
      <c r="AD838508" s="19"/>
      <c r="AE838508" s="19"/>
      <c r="AF838508" s="19"/>
      <c r="AG838508" s="19"/>
      <c r="AH838508" s="19"/>
      <c r="AI838508" s="19"/>
      <c r="AJ838508" s="19"/>
      <c r="AK838508" s="19"/>
      <c r="AL838508" s="19"/>
      <c r="AM838508" s="19"/>
      <c r="AN838508" s="19"/>
      <c r="AO838508" s="19"/>
      <c r="AP838508"/>
    </row>
    <row r="838509" spans="1:42" s="116" customFormat="1" x14ac:dyDescent="0.3">
      <c r="A838509"/>
      <c r="B838509"/>
      <c r="C838509"/>
      <c r="D838509"/>
      <c r="E838509"/>
      <c r="F838509"/>
      <c r="G838509"/>
      <c r="H838509"/>
      <c r="I838509"/>
      <c r="J838509"/>
      <c r="K838509"/>
      <c r="L838509"/>
      <c r="M838509" s="115"/>
      <c r="N838509" s="115"/>
      <c r="O838509"/>
      <c r="P838509"/>
      <c r="Q838509"/>
      <c r="R838509" s="19"/>
      <c r="S838509" s="19"/>
      <c r="T838509"/>
      <c r="U838509" s="113"/>
      <c r="V838509" s="19"/>
      <c r="W838509" s="19"/>
      <c r="X838509" s="19"/>
      <c r="Y838509" s="19"/>
      <c r="Z838509" s="19"/>
      <c r="AA838509" s="19"/>
      <c r="AB838509" s="19"/>
      <c r="AC838509" s="19"/>
      <c r="AD838509" s="19"/>
      <c r="AE838509" s="19"/>
      <c r="AF838509" s="19"/>
      <c r="AG838509" s="19"/>
      <c r="AH838509" s="19"/>
      <c r="AI838509" s="19"/>
      <c r="AJ838509" s="19"/>
      <c r="AK838509" s="19"/>
      <c r="AL838509" s="19"/>
      <c r="AM838509" s="19"/>
      <c r="AN838509" s="19"/>
      <c r="AO838509" s="19"/>
      <c r="AP838509"/>
    </row>
    <row r="838510" spans="1:42" s="116" customFormat="1" x14ac:dyDescent="0.3">
      <c r="A838510"/>
      <c r="B838510"/>
      <c r="C838510"/>
      <c r="D838510"/>
      <c r="E838510"/>
      <c r="F838510"/>
      <c r="G838510"/>
      <c r="H838510"/>
      <c r="I838510"/>
      <c r="J838510"/>
      <c r="K838510"/>
      <c r="L838510"/>
      <c r="M838510" s="115"/>
      <c r="N838510" s="115"/>
      <c r="O838510"/>
      <c r="P838510"/>
      <c r="Q838510"/>
      <c r="R838510" s="19"/>
      <c r="S838510" s="19"/>
      <c r="T838510"/>
      <c r="U838510" s="113"/>
      <c r="V838510" s="19"/>
      <c r="W838510" s="19"/>
      <c r="X838510" s="19"/>
      <c r="Y838510" s="19"/>
      <c r="Z838510" s="19"/>
      <c r="AA838510" s="19"/>
      <c r="AB838510" s="19"/>
      <c r="AC838510" s="19"/>
      <c r="AD838510" s="19"/>
      <c r="AE838510" s="19"/>
      <c r="AF838510" s="19"/>
      <c r="AG838510" s="19"/>
      <c r="AH838510" s="19"/>
      <c r="AI838510" s="19"/>
      <c r="AJ838510" s="19"/>
      <c r="AK838510" s="19"/>
      <c r="AL838510" s="19"/>
      <c r="AM838510" s="19"/>
      <c r="AN838510" s="19"/>
      <c r="AO838510" s="19"/>
      <c r="AP838510"/>
    </row>
    <row r="838511" spans="1:42" s="116" customFormat="1" x14ac:dyDescent="0.3">
      <c r="A838511"/>
      <c r="B838511"/>
      <c r="C838511"/>
      <c r="D838511"/>
      <c r="E838511"/>
      <c r="F838511"/>
      <c r="G838511"/>
      <c r="H838511"/>
      <c r="I838511"/>
      <c r="J838511"/>
      <c r="K838511"/>
      <c r="L838511"/>
      <c r="M838511" s="115"/>
      <c r="N838511" s="115"/>
      <c r="O838511"/>
      <c r="P838511"/>
      <c r="Q838511"/>
      <c r="R838511" s="19"/>
      <c r="S838511" s="19"/>
      <c r="T838511"/>
      <c r="U838511" s="113"/>
      <c r="V838511" s="19"/>
      <c r="W838511" s="19"/>
      <c r="X838511" s="19"/>
      <c r="Y838511" s="19"/>
      <c r="Z838511" s="19"/>
      <c r="AA838511" s="19"/>
      <c r="AB838511" s="19"/>
      <c r="AC838511" s="19"/>
      <c r="AD838511" s="19"/>
      <c r="AE838511" s="19"/>
      <c r="AF838511" s="19"/>
      <c r="AG838511" s="19"/>
      <c r="AH838511" s="19"/>
      <c r="AI838511" s="19"/>
      <c r="AJ838511" s="19"/>
      <c r="AK838511" s="19"/>
      <c r="AL838511" s="19"/>
      <c r="AM838511" s="19"/>
      <c r="AN838511" s="19"/>
      <c r="AO838511" s="19"/>
      <c r="AP838511"/>
    </row>
    <row r="838512" spans="1:42" s="116" customFormat="1" x14ac:dyDescent="0.3">
      <c r="A838512"/>
      <c r="B838512"/>
      <c r="C838512"/>
      <c r="D838512"/>
      <c r="E838512"/>
      <c r="F838512"/>
      <c r="G838512"/>
      <c r="H838512"/>
      <c r="I838512"/>
      <c r="J838512"/>
      <c r="K838512"/>
      <c r="L838512"/>
      <c r="M838512" s="115"/>
      <c r="N838512" s="115"/>
      <c r="O838512"/>
      <c r="P838512"/>
      <c r="Q838512"/>
      <c r="R838512" s="19"/>
      <c r="S838512" s="19"/>
      <c r="T838512"/>
      <c r="U838512" s="113"/>
      <c r="V838512" s="19"/>
      <c r="W838512" s="19"/>
      <c r="X838512" s="19"/>
      <c r="Y838512" s="19"/>
      <c r="Z838512" s="19"/>
      <c r="AA838512" s="19"/>
      <c r="AB838512" s="19"/>
      <c r="AC838512" s="19"/>
      <c r="AD838512" s="19"/>
      <c r="AE838512" s="19"/>
      <c r="AF838512" s="19"/>
      <c r="AG838512" s="19"/>
      <c r="AH838512" s="19"/>
      <c r="AI838512" s="19"/>
      <c r="AJ838512" s="19"/>
      <c r="AK838512" s="19"/>
      <c r="AL838512" s="19"/>
      <c r="AM838512" s="19"/>
      <c r="AN838512" s="19"/>
      <c r="AO838512" s="19"/>
      <c r="AP838512"/>
    </row>
    <row r="838513" spans="1:42" s="116" customFormat="1" x14ac:dyDescent="0.3">
      <c r="A838513"/>
      <c r="B838513"/>
      <c r="C838513"/>
      <c r="D838513"/>
      <c r="E838513"/>
      <c r="F838513"/>
      <c r="G838513"/>
      <c r="H838513"/>
      <c r="I838513"/>
      <c r="J838513"/>
      <c r="K838513"/>
      <c r="L838513"/>
      <c r="M838513" s="115"/>
      <c r="N838513" s="115"/>
      <c r="O838513"/>
      <c r="P838513"/>
      <c r="Q838513"/>
      <c r="R838513" s="19"/>
      <c r="S838513" s="19"/>
      <c r="T838513"/>
      <c r="U838513" s="113"/>
      <c r="V838513" s="19"/>
      <c r="W838513" s="19"/>
      <c r="X838513" s="19"/>
      <c r="Y838513" s="19"/>
      <c r="Z838513" s="19"/>
      <c r="AA838513" s="19"/>
      <c r="AB838513" s="19"/>
      <c r="AC838513" s="19"/>
      <c r="AD838513" s="19"/>
      <c r="AE838513" s="19"/>
      <c r="AF838513" s="19"/>
      <c r="AG838513" s="19"/>
      <c r="AH838513" s="19"/>
      <c r="AI838513" s="19"/>
      <c r="AJ838513" s="19"/>
      <c r="AK838513" s="19"/>
      <c r="AL838513" s="19"/>
      <c r="AM838513" s="19"/>
      <c r="AN838513" s="19"/>
      <c r="AO838513" s="19"/>
      <c r="AP838513"/>
    </row>
    <row r="838514" spans="1:42" s="116" customFormat="1" x14ac:dyDescent="0.3">
      <c r="A838514"/>
      <c r="B838514"/>
      <c r="C838514"/>
      <c r="D838514"/>
      <c r="E838514"/>
      <c r="F838514"/>
      <c r="G838514"/>
      <c r="H838514"/>
      <c r="I838514"/>
      <c r="J838514"/>
      <c r="K838514"/>
      <c r="L838514"/>
      <c r="M838514" s="115"/>
      <c r="N838514" s="115"/>
      <c r="O838514"/>
      <c r="P838514"/>
      <c r="Q838514"/>
      <c r="R838514" s="19"/>
      <c r="S838514" s="19"/>
      <c r="T838514"/>
      <c r="U838514" s="113"/>
      <c r="V838514" s="19"/>
      <c r="W838514" s="19"/>
      <c r="X838514" s="19"/>
      <c r="Y838514" s="19"/>
      <c r="Z838514" s="19"/>
      <c r="AA838514" s="19"/>
      <c r="AB838514" s="19"/>
      <c r="AC838514" s="19"/>
      <c r="AD838514" s="19"/>
      <c r="AE838514" s="19"/>
      <c r="AF838514" s="19"/>
      <c r="AG838514" s="19"/>
      <c r="AH838514" s="19"/>
      <c r="AI838514" s="19"/>
      <c r="AJ838514" s="19"/>
      <c r="AK838514" s="19"/>
      <c r="AL838514" s="19"/>
      <c r="AM838514" s="19"/>
      <c r="AN838514" s="19"/>
      <c r="AO838514" s="19"/>
      <c r="AP838514"/>
    </row>
    <row r="838515" spans="1:42" s="116" customFormat="1" x14ac:dyDescent="0.3">
      <c r="A838515"/>
      <c r="B838515"/>
      <c r="C838515"/>
      <c r="D838515"/>
      <c r="E838515"/>
      <c r="F838515"/>
      <c r="G838515"/>
      <c r="H838515"/>
      <c r="I838515"/>
      <c r="J838515"/>
      <c r="K838515"/>
      <c r="L838515"/>
      <c r="M838515" s="115"/>
      <c r="N838515" s="115"/>
      <c r="O838515"/>
      <c r="P838515"/>
      <c r="Q838515"/>
      <c r="R838515" s="19"/>
      <c r="S838515" s="19"/>
      <c r="T838515"/>
      <c r="U838515" s="113"/>
      <c r="V838515" s="19"/>
      <c r="W838515" s="19"/>
      <c r="X838515" s="19"/>
      <c r="Y838515" s="19"/>
      <c r="Z838515" s="19"/>
      <c r="AA838515" s="19"/>
      <c r="AB838515" s="19"/>
      <c r="AC838515" s="19"/>
      <c r="AD838515" s="19"/>
      <c r="AE838515" s="19"/>
      <c r="AF838515" s="19"/>
      <c r="AG838515" s="19"/>
      <c r="AH838515" s="19"/>
      <c r="AI838515" s="19"/>
      <c r="AJ838515" s="19"/>
      <c r="AK838515" s="19"/>
      <c r="AL838515" s="19"/>
      <c r="AM838515" s="19"/>
      <c r="AN838515" s="19"/>
      <c r="AO838515" s="19"/>
      <c r="AP838515"/>
    </row>
    <row r="838516" spans="1:42" s="116" customFormat="1" x14ac:dyDescent="0.3">
      <c r="A838516"/>
      <c r="B838516"/>
      <c r="C838516"/>
      <c r="D838516"/>
      <c r="E838516"/>
      <c r="F838516"/>
      <c r="G838516"/>
      <c r="H838516"/>
      <c r="I838516"/>
      <c r="J838516"/>
      <c r="K838516"/>
      <c r="L838516"/>
      <c r="M838516" s="115"/>
      <c r="N838516" s="115"/>
      <c r="O838516"/>
      <c r="P838516"/>
      <c r="Q838516"/>
      <c r="R838516" s="19"/>
      <c r="S838516" s="19"/>
      <c r="T838516"/>
      <c r="U838516" s="113"/>
      <c r="V838516" s="19"/>
      <c r="W838516" s="19"/>
      <c r="X838516" s="19"/>
      <c r="Y838516" s="19"/>
      <c r="Z838516" s="19"/>
      <c r="AA838516" s="19"/>
      <c r="AB838516" s="19"/>
      <c r="AC838516" s="19"/>
      <c r="AD838516" s="19"/>
      <c r="AE838516" s="19"/>
      <c r="AF838516" s="19"/>
      <c r="AG838516" s="19"/>
      <c r="AH838516" s="19"/>
      <c r="AI838516" s="19"/>
      <c r="AJ838516" s="19"/>
      <c r="AK838516" s="19"/>
      <c r="AL838516" s="19"/>
      <c r="AM838516" s="19"/>
      <c r="AN838516" s="19"/>
      <c r="AO838516" s="19"/>
      <c r="AP838516"/>
    </row>
    <row r="838517" spans="1:42" s="116" customFormat="1" x14ac:dyDescent="0.3">
      <c r="A838517"/>
      <c r="B838517"/>
      <c r="C838517"/>
      <c r="D838517"/>
      <c r="E838517"/>
      <c r="F838517"/>
      <c r="G838517"/>
      <c r="H838517"/>
      <c r="I838517"/>
      <c r="J838517"/>
      <c r="K838517"/>
      <c r="L838517"/>
      <c r="M838517" s="115"/>
      <c r="N838517" s="115"/>
      <c r="O838517"/>
      <c r="P838517"/>
      <c r="Q838517"/>
      <c r="R838517" s="19"/>
      <c r="S838517" s="19"/>
      <c r="T838517"/>
      <c r="U838517" s="113"/>
      <c r="V838517" s="19"/>
      <c r="W838517" s="19"/>
      <c r="X838517" s="19"/>
      <c r="Y838517" s="19"/>
      <c r="Z838517" s="19"/>
      <c r="AA838517" s="19"/>
      <c r="AB838517" s="19"/>
      <c r="AC838517" s="19"/>
      <c r="AD838517" s="19"/>
      <c r="AE838517" s="19"/>
      <c r="AF838517" s="19"/>
      <c r="AG838517" s="19"/>
      <c r="AH838517" s="19"/>
      <c r="AI838517" s="19"/>
      <c r="AJ838517" s="19"/>
      <c r="AK838517" s="19"/>
      <c r="AL838517" s="19"/>
      <c r="AM838517" s="19"/>
      <c r="AN838517" s="19"/>
      <c r="AO838517" s="19"/>
      <c r="AP838517"/>
    </row>
    <row r="838518" spans="1:42" s="116" customFormat="1" x14ac:dyDescent="0.3">
      <c r="A838518"/>
      <c r="B838518"/>
      <c r="C838518"/>
      <c r="D838518"/>
      <c r="E838518"/>
      <c r="F838518"/>
      <c r="G838518"/>
      <c r="H838518"/>
      <c r="I838518"/>
      <c r="J838518"/>
      <c r="K838518"/>
      <c r="L838518"/>
      <c r="M838518" s="115"/>
      <c r="N838518" s="115"/>
      <c r="O838518"/>
      <c r="P838518"/>
      <c r="Q838518"/>
      <c r="R838518" s="19"/>
      <c r="S838518" s="19"/>
      <c r="T838518"/>
      <c r="U838518" s="113"/>
      <c r="V838518" s="19"/>
      <c r="W838518" s="19"/>
      <c r="X838518" s="19"/>
      <c r="Y838518" s="19"/>
      <c r="Z838518" s="19"/>
      <c r="AA838518" s="19"/>
      <c r="AB838518" s="19"/>
      <c r="AC838518" s="19"/>
      <c r="AD838518" s="19"/>
      <c r="AE838518" s="19"/>
      <c r="AF838518" s="19"/>
      <c r="AG838518" s="19"/>
      <c r="AH838518" s="19"/>
      <c r="AI838518" s="19"/>
      <c r="AJ838518" s="19"/>
      <c r="AK838518" s="19"/>
      <c r="AL838518" s="19"/>
      <c r="AM838518" s="19"/>
      <c r="AN838518" s="19"/>
      <c r="AO838518" s="19"/>
      <c r="AP838518"/>
    </row>
    <row r="838519" spans="1:42" s="116" customFormat="1" x14ac:dyDescent="0.3">
      <c r="A838519"/>
      <c r="B838519"/>
      <c r="C838519"/>
      <c r="D838519"/>
      <c r="E838519"/>
      <c r="F838519"/>
      <c r="G838519"/>
      <c r="H838519"/>
      <c r="I838519"/>
      <c r="J838519"/>
      <c r="K838519"/>
      <c r="L838519"/>
      <c r="M838519" s="115"/>
      <c r="N838519" s="115"/>
      <c r="O838519"/>
      <c r="P838519"/>
      <c r="Q838519"/>
      <c r="R838519" s="19"/>
      <c r="S838519" s="19"/>
      <c r="T838519"/>
      <c r="U838519" s="113"/>
      <c r="V838519" s="19"/>
      <c r="W838519" s="19"/>
      <c r="X838519" s="19"/>
      <c r="Y838519" s="19"/>
      <c r="Z838519" s="19"/>
      <c r="AA838519" s="19"/>
      <c r="AB838519" s="19"/>
      <c r="AC838519" s="19"/>
      <c r="AD838519" s="19"/>
      <c r="AE838519" s="19"/>
      <c r="AF838519" s="19"/>
      <c r="AG838519" s="19"/>
      <c r="AH838519" s="19"/>
      <c r="AI838519" s="19"/>
      <c r="AJ838519" s="19"/>
      <c r="AK838519" s="19"/>
      <c r="AL838519" s="19"/>
      <c r="AM838519" s="19"/>
      <c r="AN838519" s="19"/>
      <c r="AO838519" s="19"/>
      <c r="AP838519"/>
    </row>
    <row r="838520" spans="1:42" s="116" customFormat="1" x14ac:dyDescent="0.3">
      <c r="A838520"/>
      <c r="B838520"/>
      <c r="C838520"/>
      <c r="D838520"/>
      <c r="E838520"/>
      <c r="F838520"/>
      <c r="G838520"/>
      <c r="H838520"/>
      <c r="I838520"/>
      <c r="J838520"/>
      <c r="K838520"/>
      <c r="L838520"/>
      <c r="M838520" s="115"/>
      <c r="N838520" s="115"/>
      <c r="O838520"/>
      <c r="P838520"/>
      <c r="Q838520"/>
      <c r="R838520" s="19"/>
      <c r="S838520" s="19"/>
      <c r="T838520"/>
      <c r="U838520" s="113"/>
      <c r="V838520" s="19"/>
      <c r="W838520" s="19"/>
      <c r="X838520" s="19"/>
      <c r="Y838520" s="19"/>
      <c r="Z838520" s="19"/>
      <c r="AA838520" s="19"/>
      <c r="AB838520" s="19"/>
      <c r="AC838520" s="19"/>
      <c r="AD838520" s="19"/>
      <c r="AE838520" s="19"/>
      <c r="AF838520" s="19"/>
      <c r="AG838520" s="19"/>
      <c r="AH838520" s="19"/>
      <c r="AI838520" s="19"/>
      <c r="AJ838520" s="19"/>
      <c r="AK838520" s="19"/>
      <c r="AL838520" s="19"/>
      <c r="AM838520" s="19"/>
      <c r="AN838520" s="19"/>
      <c r="AO838520" s="19"/>
      <c r="AP838520"/>
    </row>
    <row r="838521" spans="1:42" s="116" customFormat="1" x14ac:dyDescent="0.3">
      <c r="A838521"/>
      <c r="B838521"/>
      <c r="C838521"/>
      <c r="D838521"/>
      <c r="E838521"/>
      <c r="F838521"/>
      <c r="G838521"/>
      <c r="H838521"/>
      <c r="I838521"/>
      <c r="J838521"/>
      <c r="K838521"/>
      <c r="L838521"/>
      <c r="M838521" s="115"/>
      <c r="N838521" s="115"/>
      <c r="O838521"/>
      <c r="P838521"/>
      <c r="Q838521"/>
      <c r="R838521" s="19"/>
      <c r="S838521" s="19"/>
      <c r="T838521"/>
      <c r="U838521" s="113"/>
      <c r="V838521" s="19"/>
      <c r="W838521" s="19"/>
      <c r="X838521" s="19"/>
      <c r="Y838521" s="19"/>
      <c r="Z838521" s="19"/>
      <c r="AA838521" s="19"/>
      <c r="AB838521" s="19"/>
      <c r="AC838521" s="19"/>
      <c r="AD838521" s="19"/>
      <c r="AE838521" s="19"/>
      <c r="AF838521" s="19"/>
      <c r="AG838521" s="19"/>
      <c r="AH838521" s="19"/>
      <c r="AI838521" s="19"/>
      <c r="AJ838521" s="19"/>
      <c r="AK838521" s="19"/>
      <c r="AL838521" s="19"/>
      <c r="AM838521" s="19"/>
      <c r="AN838521" s="19"/>
      <c r="AO838521" s="19"/>
      <c r="AP838521"/>
    </row>
    <row r="838522" spans="1:42" s="116" customFormat="1" x14ac:dyDescent="0.3">
      <c r="A838522"/>
      <c r="B838522"/>
      <c r="C838522"/>
      <c r="D838522"/>
      <c r="E838522"/>
      <c r="F838522"/>
      <c r="G838522"/>
      <c r="H838522"/>
      <c r="I838522"/>
      <c r="J838522"/>
      <c r="K838522"/>
      <c r="L838522"/>
      <c r="M838522" s="115"/>
      <c r="N838522" s="115"/>
      <c r="O838522"/>
      <c r="P838522"/>
      <c r="Q838522"/>
      <c r="R838522" s="19"/>
      <c r="S838522" s="19"/>
      <c r="T838522"/>
      <c r="U838522" s="113"/>
      <c r="V838522" s="19"/>
      <c r="W838522" s="19"/>
      <c r="X838522" s="19"/>
      <c r="Y838522" s="19"/>
      <c r="Z838522" s="19"/>
      <c r="AA838522" s="19"/>
      <c r="AB838522" s="19"/>
      <c r="AC838522" s="19"/>
      <c r="AD838522" s="19"/>
      <c r="AE838522" s="19"/>
      <c r="AF838522" s="19"/>
      <c r="AG838522" s="19"/>
      <c r="AH838522" s="19"/>
      <c r="AI838522" s="19"/>
      <c r="AJ838522" s="19"/>
      <c r="AK838522" s="19"/>
      <c r="AL838522" s="19"/>
      <c r="AM838522" s="19"/>
      <c r="AN838522" s="19"/>
      <c r="AO838522" s="19"/>
      <c r="AP838522"/>
    </row>
    <row r="838523" spans="1:42" s="116" customFormat="1" x14ac:dyDescent="0.3">
      <c r="A838523"/>
      <c r="B838523"/>
      <c r="C838523"/>
      <c r="D838523"/>
      <c r="E838523"/>
      <c r="F838523"/>
      <c r="G838523"/>
      <c r="H838523"/>
      <c r="I838523"/>
      <c r="J838523"/>
      <c r="K838523"/>
      <c r="L838523"/>
      <c r="M838523" s="115"/>
      <c r="N838523" s="115"/>
      <c r="O838523"/>
      <c r="P838523"/>
      <c r="Q838523"/>
      <c r="R838523" s="19"/>
      <c r="S838523" s="19"/>
      <c r="T838523"/>
      <c r="U838523" s="113"/>
      <c r="V838523" s="19"/>
      <c r="W838523" s="19"/>
      <c r="X838523" s="19"/>
      <c r="Y838523" s="19"/>
      <c r="Z838523" s="19"/>
      <c r="AA838523" s="19"/>
      <c r="AB838523" s="19"/>
      <c r="AC838523" s="19"/>
      <c r="AD838523" s="19"/>
      <c r="AE838523" s="19"/>
      <c r="AF838523" s="19"/>
      <c r="AG838523" s="19"/>
      <c r="AH838523" s="19"/>
      <c r="AI838523" s="19"/>
      <c r="AJ838523" s="19"/>
      <c r="AK838523" s="19"/>
      <c r="AL838523" s="19"/>
      <c r="AM838523" s="19"/>
      <c r="AN838523" s="19"/>
      <c r="AO838523" s="19"/>
      <c r="AP838523"/>
    </row>
    <row r="838524" spans="1:42" s="116" customFormat="1" x14ac:dyDescent="0.3">
      <c r="A838524"/>
      <c r="B838524"/>
      <c r="C838524"/>
      <c r="D838524"/>
      <c r="E838524"/>
      <c r="F838524"/>
      <c r="G838524"/>
      <c r="H838524"/>
      <c r="I838524"/>
      <c r="J838524"/>
      <c r="K838524"/>
      <c r="L838524"/>
      <c r="M838524" s="115"/>
      <c r="N838524" s="115"/>
      <c r="O838524"/>
      <c r="P838524"/>
      <c r="Q838524"/>
      <c r="R838524" s="19"/>
      <c r="S838524" s="19"/>
      <c r="T838524"/>
      <c r="U838524" s="113"/>
      <c r="V838524" s="19"/>
      <c r="W838524" s="19"/>
      <c r="X838524" s="19"/>
      <c r="Y838524" s="19"/>
      <c r="Z838524" s="19"/>
      <c r="AA838524" s="19"/>
      <c r="AB838524" s="19"/>
      <c r="AC838524" s="19"/>
      <c r="AD838524" s="19"/>
      <c r="AE838524" s="19"/>
      <c r="AF838524" s="19"/>
      <c r="AG838524" s="19"/>
      <c r="AH838524" s="19"/>
      <c r="AI838524" s="19"/>
      <c r="AJ838524" s="19"/>
      <c r="AK838524" s="19"/>
      <c r="AL838524" s="19"/>
      <c r="AM838524" s="19"/>
      <c r="AN838524" s="19"/>
      <c r="AO838524" s="19"/>
      <c r="AP838524"/>
    </row>
    <row r="838525" spans="1:42" s="116" customFormat="1" x14ac:dyDescent="0.3">
      <c r="A838525"/>
      <c r="B838525"/>
      <c r="C838525"/>
      <c r="D838525"/>
      <c r="E838525"/>
      <c r="F838525"/>
      <c r="G838525"/>
      <c r="H838525"/>
      <c r="I838525"/>
      <c r="J838525"/>
      <c r="K838525"/>
      <c r="L838525"/>
      <c r="M838525" s="115"/>
      <c r="N838525" s="115"/>
      <c r="O838525"/>
      <c r="P838525"/>
      <c r="Q838525"/>
      <c r="R838525" s="19"/>
      <c r="S838525" s="19"/>
      <c r="T838525"/>
      <c r="U838525" s="113"/>
      <c r="V838525" s="19"/>
      <c r="W838525" s="19"/>
      <c r="X838525" s="19"/>
      <c r="Y838525" s="19"/>
      <c r="Z838525" s="19"/>
      <c r="AA838525" s="19"/>
      <c r="AB838525" s="19"/>
      <c r="AC838525" s="19"/>
      <c r="AD838525" s="19"/>
      <c r="AE838525" s="19"/>
      <c r="AF838525" s="19"/>
      <c r="AG838525" s="19"/>
      <c r="AH838525" s="19"/>
      <c r="AI838525" s="19"/>
      <c r="AJ838525" s="19"/>
      <c r="AK838525" s="19"/>
      <c r="AL838525" s="19"/>
      <c r="AM838525" s="19"/>
      <c r="AN838525" s="19"/>
      <c r="AO838525" s="19"/>
      <c r="AP838525"/>
    </row>
    <row r="838526" spans="1:42" s="116" customFormat="1" x14ac:dyDescent="0.3">
      <c r="A838526"/>
      <c r="B838526"/>
      <c r="C838526"/>
      <c r="D838526"/>
      <c r="E838526"/>
      <c r="F838526"/>
      <c r="G838526"/>
      <c r="H838526"/>
      <c r="I838526"/>
      <c r="J838526"/>
      <c r="K838526"/>
      <c r="L838526"/>
      <c r="M838526" s="115"/>
      <c r="N838526" s="115"/>
      <c r="O838526"/>
      <c r="P838526"/>
      <c r="Q838526"/>
      <c r="R838526" s="19"/>
      <c r="S838526" s="19"/>
      <c r="T838526"/>
      <c r="U838526" s="113"/>
      <c r="V838526" s="19"/>
      <c r="W838526" s="19"/>
      <c r="X838526" s="19"/>
      <c r="Y838526" s="19"/>
      <c r="Z838526" s="19"/>
      <c r="AA838526" s="19"/>
      <c r="AB838526" s="19"/>
      <c r="AC838526" s="19"/>
      <c r="AD838526" s="19"/>
      <c r="AE838526" s="19"/>
      <c r="AF838526" s="19"/>
      <c r="AG838526" s="19"/>
      <c r="AH838526" s="19"/>
      <c r="AI838526" s="19"/>
      <c r="AJ838526" s="19"/>
      <c r="AK838526" s="19"/>
      <c r="AL838526" s="19"/>
      <c r="AM838526" s="19"/>
      <c r="AN838526" s="19"/>
      <c r="AO838526" s="19"/>
      <c r="AP838526"/>
    </row>
    <row r="838527" spans="1:42" s="116" customFormat="1" x14ac:dyDescent="0.3">
      <c r="A838527"/>
      <c r="B838527"/>
      <c r="C838527"/>
      <c r="D838527"/>
      <c r="E838527"/>
      <c r="F838527"/>
      <c r="G838527"/>
      <c r="H838527"/>
      <c r="I838527"/>
      <c r="J838527"/>
      <c r="K838527"/>
      <c r="L838527"/>
      <c r="M838527" s="115"/>
      <c r="N838527" s="115"/>
      <c r="O838527"/>
      <c r="P838527"/>
      <c r="Q838527"/>
      <c r="R838527" s="19"/>
      <c r="S838527" s="19"/>
      <c r="T838527"/>
      <c r="U838527" s="113"/>
      <c r="V838527" s="19"/>
      <c r="W838527" s="19"/>
      <c r="X838527" s="19"/>
      <c r="Y838527" s="19"/>
      <c r="Z838527" s="19"/>
      <c r="AA838527" s="19"/>
      <c r="AB838527" s="19"/>
      <c r="AC838527" s="19"/>
      <c r="AD838527" s="19"/>
      <c r="AE838527" s="19"/>
      <c r="AF838527" s="19"/>
      <c r="AG838527" s="19"/>
      <c r="AH838527" s="19"/>
      <c r="AI838527" s="19"/>
      <c r="AJ838527" s="19"/>
      <c r="AK838527" s="19"/>
      <c r="AL838527" s="19"/>
      <c r="AM838527" s="19"/>
      <c r="AN838527" s="19"/>
      <c r="AO838527" s="19"/>
      <c r="AP838527"/>
    </row>
    <row r="838528" spans="1:42" s="116" customFormat="1" x14ac:dyDescent="0.3">
      <c r="A838528"/>
      <c r="B838528"/>
      <c r="C838528"/>
      <c r="D838528"/>
      <c r="E838528"/>
      <c r="F838528"/>
      <c r="G838528"/>
      <c r="H838528"/>
      <c r="I838528"/>
      <c r="J838528"/>
      <c r="K838528"/>
      <c r="L838528"/>
      <c r="M838528" s="115"/>
      <c r="N838528" s="115"/>
      <c r="O838528"/>
      <c r="P838528"/>
      <c r="Q838528"/>
      <c r="R838528" s="19"/>
      <c r="S838528" s="19"/>
      <c r="T838528"/>
      <c r="U838528" s="113"/>
      <c r="V838528" s="19"/>
      <c r="W838528" s="19"/>
      <c r="X838528" s="19"/>
      <c r="Y838528" s="19"/>
      <c r="Z838528" s="19"/>
      <c r="AA838528" s="19"/>
      <c r="AB838528" s="19"/>
      <c r="AC838528" s="19"/>
      <c r="AD838528" s="19"/>
      <c r="AE838528" s="19"/>
      <c r="AF838528" s="19"/>
      <c r="AG838528" s="19"/>
      <c r="AH838528" s="19"/>
      <c r="AI838528" s="19"/>
      <c r="AJ838528" s="19"/>
      <c r="AK838528" s="19"/>
      <c r="AL838528" s="19"/>
      <c r="AM838528" s="19"/>
      <c r="AN838528" s="19"/>
      <c r="AO838528" s="19"/>
      <c r="AP838528"/>
    </row>
    <row r="838529" spans="1:42" s="116" customFormat="1" x14ac:dyDescent="0.3">
      <c r="A838529"/>
      <c r="B838529"/>
      <c r="C838529"/>
      <c r="D838529"/>
      <c r="E838529"/>
      <c r="F838529"/>
      <c r="G838529"/>
      <c r="H838529"/>
      <c r="I838529"/>
      <c r="J838529"/>
      <c r="K838529"/>
      <c r="L838529"/>
      <c r="M838529" s="115"/>
      <c r="N838529" s="115"/>
      <c r="O838529"/>
      <c r="P838529"/>
      <c r="Q838529"/>
      <c r="R838529" s="19"/>
      <c r="S838529" s="19"/>
      <c r="T838529"/>
      <c r="U838529" s="113"/>
      <c r="V838529" s="19"/>
      <c r="W838529" s="19"/>
      <c r="X838529" s="19"/>
      <c r="Y838529" s="19"/>
      <c r="Z838529" s="19"/>
      <c r="AA838529" s="19"/>
      <c r="AB838529" s="19"/>
      <c r="AC838529" s="19"/>
      <c r="AD838529" s="19"/>
      <c r="AE838529" s="19"/>
      <c r="AF838529" s="19"/>
      <c r="AG838529" s="19"/>
      <c r="AH838529" s="19"/>
      <c r="AI838529" s="19"/>
      <c r="AJ838529" s="19"/>
      <c r="AK838529" s="19"/>
      <c r="AL838529" s="19"/>
      <c r="AM838529" s="19"/>
      <c r="AN838529" s="19"/>
      <c r="AO838529" s="19"/>
      <c r="AP838529"/>
    </row>
    <row r="838530" spans="1:42" s="116" customFormat="1" x14ac:dyDescent="0.3">
      <c r="A838530"/>
      <c r="B838530"/>
      <c r="C838530"/>
      <c r="D838530"/>
      <c r="E838530"/>
      <c r="F838530"/>
      <c r="G838530"/>
      <c r="H838530"/>
      <c r="I838530"/>
      <c r="J838530"/>
      <c r="K838530"/>
      <c r="L838530"/>
      <c r="M838530" s="115"/>
      <c r="N838530" s="115"/>
      <c r="O838530"/>
      <c r="P838530"/>
      <c r="Q838530"/>
      <c r="R838530" s="19"/>
      <c r="S838530" s="19"/>
      <c r="T838530"/>
      <c r="U838530" s="113"/>
      <c r="V838530" s="19"/>
      <c r="W838530" s="19"/>
      <c r="X838530" s="19"/>
      <c r="Y838530" s="19"/>
      <c r="Z838530" s="19"/>
      <c r="AA838530" s="19"/>
      <c r="AB838530" s="19"/>
      <c r="AC838530" s="19"/>
      <c r="AD838530" s="19"/>
      <c r="AE838530" s="19"/>
      <c r="AF838530" s="19"/>
      <c r="AG838530" s="19"/>
      <c r="AH838530" s="19"/>
      <c r="AI838530" s="19"/>
      <c r="AJ838530" s="19"/>
      <c r="AK838530" s="19"/>
      <c r="AL838530" s="19"/>
      <c r="AM838530" s="19"/>
      <c r="AN838530" s="19"/>
      <c r="AO838530" s="19"/>
      <c r="AP838530"/>
    </row>
    <row r="838531" spans="1:42" s="116" customFormat="1" x14ac:dyDescent="0.3">
      <c r="A838531"/>
      <c r="B838531"/>
      <c r="C838531"/>
      <c r="D838531"/>
      <c r="E838531"/>
      <c r="F838531"/>
      <c r="G838531"/>
      <c r="H838531"/>
      <c r="I838531"/>
      <c r="J838531"/>
      <c r="K838531"/>
      <c r="L838531"/>
      <c r="M838531" s="115"/>
      <c r="N838531" s="115"/>
      <c r="O838531"/>
      <c r="P838531"/>
      <c r="Q838531"/>
      <c r="R838531" s="19"/>
      <c r="S838531" s="19"/>
      <c r="T838531"/>
      <c r="U838531" s="113"/>
      <c r="V838531" s="19"/>
      <c r="W838531" s="19"/>
      <c r="X838531" s="19"/>
      <c r="Y838531" s="19"/>
      <c r="Z838531" s="19"/>
      <c r="AA838531" s="19"/>
      <c r="AB838531" s="19"/>
      <c r="AC838531" s="19"/>
      <c r="AD838531" s="19"/>
      <c r="AE838531" s="19"/>
      <c r="AF838531" s="19"/>
      <c r="AG838531" s="19"/>
      <c r="AH838531" s="19"/>
      <c r="AI838531" s="19"/>
      <c r="AJ838531" s="19"/>
      <c r="AK838531" s="19"/>
      <c r="AL838531" s="19"/>
      <c r="AM838531" s="19"/>
      <c r="AN838531" s="19"/>
      <c r="AO838531" s="19"/>
      <c r="AP838531"/>
    </row>
    <row r="838532" spans="1:42" s="116" customFormat="1" x14ac:dyDescent="0.3">
      <c r="A838532"/>
      <c r="B838532"/>
      <c r="C838532"/>
      <c r="D838532"/>
      <c r="E838532"/>
      <c r="F838532"/>
      <c r="G838532"/>
      <c r="H838532"/>
      <c r="I838532"/>
      <c r="J838532"/>
      <c r="K838532"/>
      <c r="L838532"/>
      <c r="M838532" s="115"/>
      <c r="N838532" s="115"/>
      <c r="O838532"/>
      <c r="P838532"/>
      <c r="Q838532"/>
      <c r="R838532" s="19"/>
      <c r="S838532" s="19"/>
      <c r="T838532"/>
      <c r="U838532" s="113"/>
      <c r="V838532" s="19"/>
      <c r="W838532" s="19"/>
      <c r="X838532" s="19"/>
      <c r="Y838532" s="19"/>
      <c r="Z838532" s="19"/>
      <c r="AA838532" s="19"/>
      <c r="AB838532" s="19"/>
      <c r="AC838532" s="19"/>
      <c r="AD838532" s="19"/>
      <c r="AE838532" s="19"/>
      <c r="AF838532" s="19"/>
      <c r="AG838532" s="19"/>
      <c r="AH838532" s="19"/>
      <c r="AI838532" s="19"/>
      <c r="AJ838532" s="19"/>
      <c r="AK838532" s="19"/>
      <c r="AL838532" s="19"/>
      <c r="AM838532" s="19"/>
      <c r="AN838532" s="19"/>
      <c r="AO838532" s="19"/>
      <c r="AP838532"/>
    </row>
    <row r="838533" spans="1:42" s="116" customFormat="1" x14ac:dyDescent="0.3">
      <c r="A838533"/>
      <c r="B838533"/>
      <c r="C838533"/>
      <c r="D838533"/>
      <c r="E838533"/>
      <c r="F838533"/>
      <c r="G838533"/>
      <c r="H838533"/>
      <c r="I838533"/>
      <c r="J838533"/>
      <c r="K838533"/>
      <c r="L838533"/>
      <c r="M838533" s="115"/>
      <c r="N838533" s="115"/>
      <c r="O838533"/>
      <c r="P838533"/>
      <c r="Q838533"/>
      <c r="R838533" s="19"/>
      <c r="S838533" s="19"/>
      <c r="T838533"/>
      <c r="U838533" s="113"/>
      <c r="V838533" s="19"/>
      <c r="W838533" s="19"/>
      <c r="X838533" s="19"/>
      <c r="Y838533" s="19"/>
      <c r="Z838533" s="19"/>
      <c r="AA838533" s="19"/>
      <c r="AB838533" s="19"/>
      <c r="AC838533" s="19"/>
      <c r="AD838533" s="19"/>
      <c r="AE838533" s="19"/>
      <c r="AF838533" s="19"/>
      <c r="AG838533" s="19"/>
      <c r="AH838533" s="19"/>
      <c r="AI838533" s="19"/>
      <c r="AJ838533" s="19"/>
      <c r="AK838533" s="19"/>
      <c r="AL838533" s="19"/>
      <c r="AM838533" s="19"/>
      <c r="AN838533" s="19"/>
      <c r="AO838533" s="19"/>
      <c r="AP838533"/>
    </row>
    <row r="838534" spans="1:42" s="116" customFormat="1" x14ac:dyDescent="0.3">
      <c r="A838534"/>
      <c r="B838534"/>
      <c r="C838534"/>
      <c r="D838534"/>
      <c r="E838534"/>
      <c r="F838534"/>
      <c r="G838534"/>
      <c r="H838534"/>
      <c r="I838534"/>
      <c r="J838534"/>
      <c r="K838534"/>
      <c r="L838534"/>
      <c r="M838534" s="115"/>
      <c r="N838534" s="115"/>
      <c r="O838534"/>
      <c r="P838534"/>
      <c r="Q838534"/>
      <c r="R838534" s="19"/>
      <c r="S838534" s="19"/>
      <c r="T838534"/>
      <c r="U838534" s="113"/>
      <c r="V838534" s="19"/>
      <c r="W838534" s="19"/>
      <c r="X838534" s="19"/>
      <c r="Y838534" s="19"/>
      <c r="Z838534" s="19"/>
      <c r="AA838534" s="19"/>
      <c r="AB838534" s="19"/>
      <c r="AC838534" s="19"/>
      <c r="AD838534" s="19"/>
      <c r="AE838534" s="19"/>
      <c r="AF838534" s="19"/>
      <c r="AG838534" s="19"/>
      <c r="AH838534" s="19"/>
      <c r="AI838534" s="19"/>
      <c r="AJ838534" s="19"/>
      <c r="AK838534" s="19"/>
      <c r="AL838534" s="19"/>
      <c r="AM838534" s="19"/>
      <c r="AN838534" s="19"/>
      <c r="AO838534" s="19"/>
      <c r="AP838534"/>
    </row>
    <row r="838535" spans="1:42" s="116" customFormat="1" x14ac:dyDescent="0.3">
      <c r="A838535"/>
      <c r="B838535"/>
      <c r="C838535"/>
      <c r="D838535"/>
      <c r="E838535"/>
      <c r="F838535"/>
      <c r="G838535"/>
      <c r="H838535"/>
      <c r="I838535"/>
      <c r="J838535"/>
      <c r="K838535"/>
      <c r="L838535"/>
      <c r="M838535" s="115"/>
      <c r="N838535" s="115"/>
      <c r="O838535"/>
      <c r="P838535"/>
      <c r="Q838535"/>
      <c r="R838535" s="19"/>
      <c r="S838535" s="19"/>
      <c r="T838535"/>
      <c r="U838535" s="113"/>
      <c r="V838535" s="19"/>
      <c r="W838535" s="19"/>
      <c r="X838535" s="19"/>
      <c r="Y838535" s="19"/>
      <c r="Z838535" s="19"/>
      <c r="AA838535" s="19"/>
      <c r="AB838535" s="19"/>
      <c r="AC838535" s="19"/>
      <c r="AD838535" s="19"/>
      <c r="AE838535" s="19"/>
      <c r="AF838535" s="19"/>
      <c r="AG838535" s="19"/>
      <c r="AH838535" s="19"/>
      <c r="AI838535" s="19"/>
      <c r="AJ838535" s="19"/>
      <c r="AK838535" s="19"/>
      <c r="AL838535" s="19"/>
      <c r="AM838535" s="19"/>
      <c r="AN838535" s="19"/>
      <c r="AO838535" s="19"/>
      <c r="AP838535"/>
    </row>
    <row r="838536" spans="1:42" s="116" customFormat="1" x14ac:dyDescent="0.3">
      <c r="A838536"/>
      <c r="B838536"/>
      <c r="C838536"/>
      <c r="D838536"/>
      <c r="E838536"/>
      <c r="F838536"/>
      <c r="G838536"/>
      <c r="H838536"/>
      <c r="I838536"/>
      <c r="J838536"/>
      <c r="K838536"/>
      <c r="L838536"/>
      <c r="M838536" s="115"/>
      <c r="N838536" s="115"/>
      <c r="O838536"/>
      <c r="P838536"/>
      <c r="Q838536"/>
      <c r="R838536" s="19"/>
      <c r="S838536" s="19"/>
      <c r="T838536"/>
      <c r="U838536" s="113"/>
      <c r="V838536" s="19"/>
      <c r="W838536" s="19"/>
      <c r="X838536" s="19"/>
      <c r="Y838536" s="19"/>
      <c r="Z838536" s="19"/>
      <c r="AA838536" s="19"/>
      <c r="AB838536" s="19"/>
      <c r="AC838536" s="19"/>
      <c r="AD838536" s="19"/>
      <c r="AE838536" s="19"/>
      <c r="AF838536" s="19"/>
      <c r="AG838536" s="19"/>
      <c r="AH838536" s="19"/>
      <c r="AI838536" s="19"/>
      <c r="AJ838536" s="19"/>
      <c r="AK838536" s="19"/>
      <c r="AL838536" s="19"/>
      <c r="AM838536" s="19"/>
      <c r="AN838536" s="19"/>
      <c r="AO838536" s="19"/>
      <c r="AP838536"/>
    </row>
    <row r="838537" spans="1:42" s="116" customFormat="1" x14ac:dyDescent="0.3">
      <c r="A838537"/>
      <c r="B838537"/>
      <c r="C838537"/>
      <c r="D838537"/>
      <c r="E838537"/>
      <c r="F838537"/>
      <c r="G838537"/>
      <c r="H838537"/>
      <c r="I838537"/>
      <c r="J838537"/>
      <c r="K838537"/>
      <c r="L838537"/>
      <c r="M838537" s="115"/>
      <c r="N838537" s="115"/>
      <c r="O838537"/>
      <c r="P838537"/>
      <c r="Q838537"/>
      <c r="R838537" s="19"/>
      <c r="S838537" s="19"/>
      <c r="T838537"/>
      <c r="U838537" s="113"/>
      <c r="V838537" s="19"/>
      <c r="W838537" s="19"/>
      <c r="X838537" s="19"/>
      <c r="Y838537" s="19"/>
      <c r="Z838537" s="19"/>
      <c r="AA838537" s="19"/>
      <c r="AB838537" s="19"/>
      <c r="AC838537" s="19"/>
      <c r="AD838537" s="19"/>
      <c r="AE838537" s="19"/>
      <c r="AF838537" s="19"/>
      <c r="AG838537" s="19"/>
      <c r="AH838537" s="19"/>
      <c r="AI838537" s="19"/>
      <c r="AJ838537" s="19"/>
      <c r="AK838537" s="19"/>
      <c r="AL838537" s="19"/>
      <c r="AM838537" s="19"/>
      <c r="AN838537" s="19"/>
      <c r="AO838537" s="19"/>
      <c r="AP838537"/>
    </row>
    <row r="838538" spans="1:42" s="116" customFormat="1" x14ac:dyDescent="0.3">
      <c r="A838538"/>
      <c r="B838538"/>
      <c r="C838538"/>
      <c r="D838538"/>
      <c r="E838538"/>
      <c r="F838538"/>
      <c r="G838538"/>
      <c r="H838538"/>
      <c r="I838538"/>
      <c r="J838538"/>
      <c r="K838538"/>
      <c r="L838538"/>
      <c r="M838538" s="115"/>
      <c r="N838538" s="115"/>
      <c r="O838538"/>
      <c r="P838538"/>
      <c r="Q838538"/>
      <c r="R838538" s="19"/>
      <c r="S838538" s="19"/>
      <c r="T838538"/>
      <c r="U838538" s="113"/>
      <c r="V838538" s="19"/>
      <c r="W838538" s="19"/>
      <c r="X838538" s="19"/>
      <c r="Y838538" s="19"/>
      <c r="Z838538" s="19"/>
      <c r="AA838538" s="19"/>
      <c r="AB838538" s="19"/>
      <c r="AC838538" s="19"/>
      <c r="AD838538" s="19"/>
      <c r="AE838538" s="19"/>
      <c r="AF838538" s="19"/>
      <c r="AG838538" s="19"/>
      <c r="AH838538" s="19"/>
      <c r="AI838538" s="19"/>
      <c r="AJ838538" s="19"/>
      <c r="AK838538" s="19"/>
      <c r="AL838538" s="19"/>
      <c r="AM838538" s="19"/>
      <c r="AN838538" s="19"/>
      <c r="AO838538" s="19"/>
      <c r="AP838538"/>
    </row>
    <row r="838539" spans="1:42" s="116" customFormat="1" x14ac:dyDescent="0.3">
      <c r="A838539"/>
      <c r="B838539"/>
      <c r="C838539"/>
      <c r="D838539"/>
      <c r="E838539"/>
      <c r="F838539"/>
      <c r="G838539"/>
      <c r="H838539"/>
      <c r="I838539"/>
      <c r="J838539"/>
      <c r="K838539"/>
      <c r="L838539"/>
      <c r="M838539" s="115"/>
      <c r="N838539" s="115"/>
      <c r="O838539"/>
      <c r="P838539"/>
      <c r="Q838539"/>
      <c r="R838539" s="19"/>
      <c r="S838539" s="19"/>
      <c r="T838539"/>
      <c r="U838539" s="113"/>
      <c r="V838539" s="19"/>
      <c r="W838539" s="19"/>
      <c r="X838539" s="19"/>
      <c r="Y838539" s="19"/>
      <c r="Z838539" s="19"/>
      <c r="AA838539" s="19"/>
      <c r="AB838539" s="19"/>
      <c r="AC838539" s="19"/>
      <c r="AD838539" s="19"/>
      <c r="AE838539" s="19"/>
      <c r="AF838539" s="19"/>
      <c r="AG838539" s="19"/>
      <c r="AH838539" s="19"/>
      <c r="AI838539" s="19"/>
      <c r="AJ838539" s="19"/>
      <c r="AK838539" s="19"/>
      <c r="AL838539" s="19"/>
      <c r="AM838539" s="19"/>
      <c r="AN838539" s="19"/>
      <c r="AO838539" s="19"/>
      <c r="AP838539"/>
    </row>
    <row r="838540" spans="1:42" s="116" customFormat="1" x14ac:dyDescent="0.3">
      <c r="A838540"/>
      <c r="B838540"/>
      <c r="C838540"/>
      <c r="D838540"/>
      <c r="E838540"/>
      <c r="F838540"/>
      <c r="G838540"/>
      <c r="H838540"/>
      <c r="I838540"/>
      <c r="J838540"/>
      <c r="K838540"/>
      <c r="L838540"/>
      <c r="M838540" s="115"/>
      <c r="N838540" s="115"/>
      <c r="O838540"/>
      <c r="P838540"/>
      <c r="Q838540"/>
      <c r="R838540" s="19"/>
      <c r="S838540" s="19"/>
      <c r="T838540"/>
      <c r="U838540" s="113"/>
      <c r="V838540" s="19"/>
      <c r="W838540" s="19"/>
      <c r="X838540" s="19"/>
      <c r="Y838540" s="19"/>
      <c r="Z838540" s="19"/>
      <c r="AA838540" s="19"/>
      <c r="AB838540" s="19"/>
      <c r="AC838540" s="19"/>
      <c r="AD838540" s="19"/>
      <c r="AE838540" s="19"/>
      <c r="AF838540" s="19"/>
      <c r="AG838540" s="19"/>
      <c r="AH838540" s="19"/>
      <c r="AI838540" s="19"/>
      <c r="AJ838540" s="19"/>
      <c r="AK838540" s="19"/>
      <c r="AL838540" s="19"/>
      <c r="AM838540" s="19"/>
      <c r="AN838540" s="19"/>
      <c r="AO838540" s="19"/>
      <c r="AP838540"/>
    </row>
    <row r="838541" spans="1:42" s="116" customFormat="1" x14ac:dyDescent="0.3">
      <c r="A838541"/>
      <c r="B838541"/>
      <c r="C838541"/>
      <c r="D838541"/>
      <c r="E838541"/>
      <c r="F838541"/>
      <c r="G838541"/>
      <c r="H838541"/>
      <c r="I838541"/>
      <c r="J838541"/>
      <c r="K838541"/>
      <c r="L838541"/>
      <c r="M838541" s="115"/>
      <c r="N838541" s="115"/>
      <c r="O838541"/>
      <c r="P838541"/>
      <c r="Q838541"/>
      <c r="R838541" s="19"/>
      <c r="S838541" s="19"/>
      <c r="T838541"/>
      <c r="U838541" s="113"/>
      <c r="V838541" s="19"/>
      <c r="W838541" s="19"/>
      <c r="X838541" s="19"/>
      <c r="Y838541" s="19"/>
      <c r="Z838541" s="19"/>
      <c r="AA838541" s="19"/>
      <c r="AB838541" s="19"/>
      <c r="AC838541" s="19"/>
      <c r="AD838541" s="19"/>
      <c r="AE838541" s="19"/>
      <c r="AF838541" s="19"/>
      <c r="AG838541" s="19"/>
      <c r="AH838541" s="19"/>
      <c r="AI838541" s="19"/>
      <c r="AJ838541" s="19"/>
      <c r="AK838541" s="19"/>
      <c r="AL838541" s="19"/>
      <c r="AM838541" s="19"/>
      <c r="AN838541" s="19"/>
      <c r="AO838541" s="19"/>
      <c r="AP838541"/>
    </row>
    <row r="838542" spans="1:42" s="116" customFormat="1" x14ac:dyDescent="0.3">
      <c r="A838542"/>
      <c r="B838542"/>
      <c r="C838542"/>
      <c r="D838542"/>
      <c r="E838542"/>
      <c r="F838542"/>
      <c r="G838542"/>
      <c r="H838542"/>
      <c r="I838542"/>
      <c r="J838542"/>
      <c r="K838542"/>
      <c r="L838542"/>
      <c r="M838542" s="115"/>
      <c r="N838542" s="115"/>
      <c r="O838542"/>
      <c r="P838542"/>
      <c r="Q838542"/>
      <c r="R838542" s="19"/>
      <c r="S838542" s="19"/>
      <c r="T838542"/>
      <c r="U838542" s="113"/>
      <c r="V838542" s="19"/>
      <c r="W838542" s="19"/>
      <c r="X838542" s="19"/>
      <c r="Y838542" s="19"/>
      <c r="Z838542" s="19"/>
      <c r="AA838542" s="19"/>
      <c r="AB838542" s="19"/>
      <c r="AC838542" s="19"/>
      <c r="AD838542" s="19"/>
      <c r="AE838542" s="19"/>
      <c r="AF838542" s="19"/>
      <c r="AG838542" s="19"/>
      <c r="AH838542" s="19"/>
      <c r="AI838542" s="19"/>
      <c r="AJ838542" s="19"/>
      <c r="AK838542" s="19"/>
      <c r="AL838542" s="19"/>
      <c r="AM838542" s="19"/>
      <c r="AN838542" s="19"/>
      <c r="AO838542" s="19"/>
      <c r="AP838542"/>
    </row>
    <row r="838543" spans="1:42" s="116" customFormat="1" x14ac:dyDescent="0.3">
      <c r="A838543"/>
      <c r="B838543"/>
      <c r="C838543"/>
      <c r="D838543"/>
      <c r="E838543"/>
      <c r="F838543"/>
      <c r="G838543"/>
      <c r="H838543"/>
      <c r="I838543"/>
      <c r="J838543"/>
      <c r="K838543"/>
      <c r="L838543"/>
      <c r="M838543" s="115"/>
      <c r="N838543" s="115"/>
      <c r="O838543"/>
      <c r="P838543"/>
      <c r="Q838543"/>
      <c r="R838543" s="19"/>
      <c r="S838543" s="19"/>
      <c r="T838543"/>
      <c r="U838543" s="113"/>
      <c r="V838543" s="19"/>
      <c r="W838543" s="19"/>
      <c r="X838543" s="19"/>
      <c r="Y838543" s="19"/>
      <c r="Z838543" s="19"/>
      <c r="AA838543" s="19"/>
      <c r="AB838543" s="19"/>
      <c r="AC838543" s="19"/>
      <c r="AD838543" s="19"/>
      <c r="AE838543" s="19"/>
      <c r="AF838543" s="19"/>
      <c r="AG838543" s="19"/>
      <c r="AH838543" s="19"/>
      <c r="AI838543" s="19"/>
      <c r="AJ838543" s="19"/>
      <c r="AK838543" s="19"/>
      <c r="AL838543" s="19"/>
      <c r="AM838543" s="19"/>
      <c r="AN838543" s="19"/>
      <c r="AO838543" s="19"/>
      <c r="AP838543"/>
    </row>
    <row r="838544" spans="1:42" s="116" customFormat="1" x14ac:dyDescent="0.3">
      <c r="A838544"/>
      <c r="B838544"/>
      <c r="C838544"/>
      <c r="D838544"/>
      <c r="E838544"/>
      <c r="F838544"/>
      <c r="G838544"/>
      <c r="H838544"/>
      <c r="I838544"/>
      <c r="J838544"/>
      <c r="K838544"/>
      <c r="L838544"/>
      <c r="M838544" s="115"/>
      <c r="N838544" s="115"/>
      <c r="O838544"/>
      <c r="P838544"/>
      <c r="Q838544"/>
      <c r="R838544" s="19"/>
      <c r="S838544" s="19"/>
      <c r="T838544"/>
      <c r="U838544" s="113"/>
      <c r="V838544" s="19"/>
      <c r="W838544" s="19"/>
      <c r="X838544" s="19"/>
      <c r="Y838544" s="19"/>
      <c r="Z838544" s="19"/>
      <c r="AA838544" s="19"/>
      <c r="AB838544" s="19"/>
      <c r="AC838544" s="19"/>
      <c r="AD838544" s="19"/>
      <c r="AE838544" s="19"/>
      <c r="AF838544" s="19"/>
      <c r="AG838544" s="19"/>
      <c r="AH838544" s="19"/>
      <c r="AI838544" s="19"/>
      <c r="AJ838544" s="19"/>
      <c r="AK838544" s="19"/>
      <c r="AL838544" s="19"/>
      <c r="AM838544" s="19"/>
      <c r="AN838544" s="19"/>
      <c r="AO838544" s="19"/>
      <c r="AP838544"/>
    </row>
    <row r="838545" spans="1:42" s="116" customFormat="1" x14ac:dyDescent="0.3">
      <c r="A838545"/>
      <c r="B838545"/>
      <c r="C838545"/>
      <c r="D838545"/>
      <c r="E838545"/>
      <c r="F838545"/>
      <c r="G838545"/>
      <c r="H838545"/>
      <c r="I838545"/>
      <c r="J838545"/>
      <c r="K838545"/>
      <c r="L838545"/>
      <c r="M838545" s="115"/>
      <c r="N838545" s="115"/>
      <c r="O838545"/>
      <c r="P838545"/>
      <c r="Q838545"/>
      <c r="R838545" s="19"/>
      <c r="S838545" s="19"/>
      <c r="T838545"/>
      <c r="U838545" s="113"/>
      <c r="V838545" s="19"/>
      <c r="W838545" s="19"/>
      <c r="X838545" s="19"/>
      <c r="Y838545" s="19"/>
      <c r="Z838545" s="19"/>
      <c r="AA838545" s="19"/>
      <c r="AB838545" s="19"/>
      <c r="AC838545" s="19"/>
      <c r="AD838545" s="19"/>
      <c r="AE838545" s="19"/>
      <c r="AF838545" s="19"/>
      <c r="AG838545" s="19"/>
      <c r="AH838545" s="19"/>
      <c r="AI838545" s="19"/>
      <c r="AJ838545" s="19"/>
      <c r="AK838545" s="19"/>
      <c r="AL838545" s="19"/>
      <c r="AM838545" s="19"/>
      <c r="AN838545" s="19"/>
      <c r="AO838545" s="19"/>
      <c r="AP838545"/>
    </row>
    <row r="838546" spans="1:42" s="116" customFormat="1" x14ac:dyDescent="0.3">
      <c r="A838546"/>
      <c r="B838546"/>
      <c r="C838546"/>
      <c r="D838546"/>
      <c r="E838546"/>
      <c r="F838546"/>
      <c r="G838546"/>
      <c r="H838546"/>
      <c r="I838546"/>
      <c r="J838546"/>
      <c r="K838546"/>
      <c r="L838546"/>
      <c r="M838546" s="115"/>
      <c r="N838546" s="115"/>
      <c r="O838546"/>
      <c r="P838546"/>
      <c r="Q838546"/>
      <c r="R838546" s="19"/>
      <c r="S838546" s="19"/>
      <c r="T838546"/>
      <c r="U838546" s="113"/>
      <c r="V838546" s="19"/>
      <c r="W838546" s="19"/>
      <c r="X838546" s="19"/>
      <c r="Y838546" s="19"/>
      <c r="Z838546" s="19"/>
      <c r="AA838546" s="19"/>
      <c r="AB838546" s="19"/>
      <c r="AC838546" s="19"/>
      <c r="AD838546" s="19"/>
      <c r="AE838546" s="19"/>
      <c r="AF838546" s="19"/>
      <c r="AG838546" s="19"/>
      <c r="AH838546" s="19"/>
      <c r="AI838546" s="19"/>
      <c r="AJ838546" s="19"/>
      <c r="AK838546" s="19"/>
      <c r="AL838546" s="19"/>
      <c r="AM838546" s="19"/>
      <c r="AN838546" s="19"/>
      <c r="AO838546" s="19"/>
      <c r="AP838546"/>
    </row>
    <row r="838547" spans="1:42" s="116" customFormat="1" x14ac:dyDescent="0.3">
      <c r="A838547"/>
      <c r="B838547"/>
      <c r="C838547"/>
      <c r="D838547"/>
      <c r="E838547"/>
      <c r="F838547"/>
      <c r="G838547"/>
      <c r="H838547"/>
      <c r="I838547"/>
      <c r="J838547"/>
      <c r="K838547"/>
      <c r="L838547"/>
      <c r="M838547" s="115"/>
      <c r="N838547" s="115"/>
      <c r="O838547"/>
      <c r="P838547"/>
      <c r="Q838547"/>
      <c r="R838547" s="19"/>
      <c r="S838547" s="19"/>
      <c r="T838547"/>
      <c r="U838547" s="113"/>
      <c r="V838547" s="19"/>
      <c r="W838547" s="19"/>
      <c r="X838547" s="19"/>
      <c r="Y838547" s="19"/>
      <c r="Z838547" s="19"/>
      <c r="AA838547" s="19"/>
      <c r="AB838547" s="19"/>
      <c r="AC838547" s="19"/>
      <c r="AD838547" s="19"/>
      <c r="AE838547" s="19"/>
      <c r="AF838547" s="19"/>
      <c r="AG838547" s="19"/>
      <c r="AH838547" s="19"/>
      <c r="AI838547" s="19"/>
      <c r="AJ838547" s="19"/>
      <c r="AK838547" s="19"/>
      <c r="AL838547" s="19"/>
      <c r="AM838547" s="19"/>
      <c r="AN838547" s="19"/>
      <c r="AO838547" s="19"/>
      <c r="AP838547"/>
    </row>
    <row r="838548" spans="1:42" s="116" customFormat="1" x14ac:dyDescent="0.3">
      <c r="A838548"/>
      <c r="B838548"/>
      <c r="C838548"/>
      <c r="D838548"/>
      <c r="E838548"/>
      <c r="F838548"/>
      <c r="G838548"/>
      <c r="H838548"/>
      <c r="I838548"/>
      <c r="J838548"/>
      <c r="K838548"/>
      <c r="L838548"/>
      <c r="M838548" s="115"/>
      <c r="N838548" s="115"/>
      <c r="O838548"/>
      <c r="P838548"/>
      <c r="Q838548"/>
      <c r="R838548" s="19"/>
      <c r="S838548" s="19"/>
      <c r="T838548"/>
      <c r="U838548" s="113"/>
      <c r="V838548" s="19"/>
      <c r="W838548" s="19"/>
      <c r="X838548" s="19"/>
      <c r="Y838548" s="19"/>
      <c r="Z838548" s="19"/>
      <c r="AA838548" s="19"/>
      <c r="AB838548" s="19"/>
      <c r="AC838548" s="19"/>
      <c r="AD838548" s="19"/>
      <c r="AE838548" s="19"/>
      <c r="AF838548" s="19"/>
      <c r="AG838548" s="19"/>
      <c r="AH838548" s="19"/>
      <c r="AI838548" s="19"/>
      <c r="AJ838548" s="19"/>
      <c r="AK838548" s="19"/>
      <c r="AL838548" s="19"/>
      <c r="AM838548" s="19"/>
      <c r="AN838548" s="19"/>
      <c r="AO838548" s="19"/>
      <c r="AP838548"/>
    </row>
    <row r="838549" spans="1:42" s="116" customFormat="1" x14ac:dyDescent="0.3">
      <c r="A838549"/>
      <c r="B838549"/>
      <c r="C838549"/>
      <c r="D838549"/>
      <c r="E838549"/>
      <c r="F838549"/>
      <c r="G838549"/>
      <c r="H838549"/>
      <c r="I838549"/>
      <c r="J838549"/>
      <c r="K838549"/>
      <c r="L838549"/>
      <c r="M838549" s="115"/>
      <c r="N838549" s="115"/>
      <c r="O838549"/>
      <c r="P838549"/>
      <c r="Q838549"/>
      <c r="R838549" s="19"/>
      <c r="S838549" s="19"/>
      <c r="T838549"/>
      <c r="U838549" s="113"/>
      <c r="V838549" s="19"/>
      <c r="W838549" s="19"/>
      <c r="X838549" s="19"/>
      <c r="Y838549" s="19"/>
      <c r="Z838549" s="19"/>
      <c r="AA838549" s="19"/>
      <c r="AB838549" s="19"/>
      <c r="AC838549" s="19"/>
      <c r="AD838549" s="19"/>
      <c r="AE838549" s="19"/>
      <c r="AF838549" s="19"/>
      <c r="AG838549" s="19"/>
      <c r="AH838549" s="19"/>
      <c r="AI838549" s="19"/>
      <c r="AJ838549" s="19"/>
      <c r="AK838549" s="19"/>
      <c r="AL838549" s="19"/>
      <c r="AM838549" s="19"/>
      <c r="AN838549" s="19"/>
      <c r="AO838549" s="19"/>
      <c r="AP838549"/>
    </row>
    <row r="838550" spans="1:42" s="116" customFormat="1" x14ac:dyDescent="0.3">
      <c r="A838550"/>
      <c r="B838550"/>
      <c r="C838550"/>
      <c r="D838550"/>
      <c r="E838550"/>
      <c r="F838550"/>
      <c r="G838550"/>
      <c r="H838550"/>
      <c r="I838550"/>
      <c r="J838550"/>
      <c r="K838550"/>
      <c r="L838550"/>
      <c r="M838550" s="115"/>
      <c r="N838550" s="115"/>
      <c r="O838550"/>
      <c r="P838550"/>
      <c r="Q838550"/>
      <c r="R838550" s="19"/>
      <c r="S838550" s="19"/>
      <c r="T838550"/>
      <c r="U838550" s="113"/>
      <c r="V838550" s="19"/>
      <c r="W838550" s="19"/>
      <c r="X838550" s="19"/>
      <c r="Y838550" s="19"/>
      <c r="Z838550" s="19"/>
      <c r="AA838550" s="19"/>
      <c r="AB838550" s="19"/>
      <c r="AC838550" s="19"/>
      <c r="AD838550" s="19"/>
      <c r="AE838550" s="19"/>
      <c r="AF838550" s="19"/>
      <c r="AG838550" s="19"/>
      <c r="AH838550" s="19"/>
      <c r="AI838550" s="19"/>
      <c r="AJ838550" s="19"/>
      <c r="AK838550" s="19"/>
      <c r="AL838550" s="19"/>
      <c r="AM838550" s="19"/>
      <c r="AN838550" s="19"/>
      <c r="AO838550" s="19"/>
      <c r="AP838550"/>
    </row>
    <row r="838551" spans="1:42" s="116" customFormat="1" x14ac:dyDescent="0.3">
      <c r="A838551"/>
      <c r="B838551"/>
      <c r="C838551"/>
      <c r="D838551"/>
      <c r="E838551"/>
      <c r="F838551"/>
      <c r="G838551"/>
      <c r="H838551"/>
      <c r="I838551"/>
      <c r="J838551"/>
      <c r="K838551"/>
      <c r="L838551"/>
      <c r="M838551" s="115"/>
      <c r="N838551" s="115"/>
      <c r="O838551"/>
      <c r="P838551"/>
      <c r="Q838551"/>
      <c r="R838551" s="19"/>
      <c r="S838551" s="19"/>
      <c r="T838551"/>
      <c r="U838551" s="113"/>
      <c r="V838551" s="19"/>
      <c r="W838551" s="19"/>
      <c r="X838551" s="19"/>
      <c r="Y838551" s="19"/>
      <c r="Z838551" s="19"/>
      <c r="AA838551" s="19"/>
      <c r="AB838551" s="19"/>
      <c r="AC838551" s="19"/>
      <c r="AD838551" s="19"/>
      <c r="AE838551" s="19"/>
      <c r="AF838551" s="19"/>
      <c r="AG838551" s="19"/>
      <c r="AH838551" s="19"/>
      <c r="AI838551" s="19"/>
      <c r="AJ838551" s="19"/>
      <c r="AK838551" s="19"/>
      <c r="AL838551" s="19"/>
      <c r="AM838551" s="19"/>
      <c r="AN838551" s="19"/>
      <c r="AO838551" s="19"/>
      <c r="AP838551"/>
    </row>
    <row r="838552" spans="1:42" s="116" customFormat="1" x14ac:dyDescent="0.3">
      <c r="A838552"/>
      <c r="B838552"/>
      <c r="C838552"/>
      <c r="D838552"/>
      <c r="E838552"/>
      <c r="F838552"/>
      <c r="G838552"/>
      <c r="H838552"/>
      <c r="I838552"/>
      <c r="J838552"/>
      <c r="K838552"/>
      <c r="L838552"/>
      <c r="M838552" s="115"/>
      <c r="N838552" s="115"/>
      <c r="O838552"/>
      <c r="P838552"/>
      <c r="Q838552"/>
      <c r="R838552" s="19"/>
      <c r="S838552" s="19"/>
      <c r="T838552"/>
      <c r="U838552" s="113"/>
      <c r="V838552" s="19"/>
      <c r="W838552" s="19"/>
      <c r="X838552" s="19"/>
      <c r="Y838552" s="19"/>
      <c r="Z838552" s="19"/>
      <c r="AA838552" s="19"/>
      <c r="AB838552" s="19"/>
      <c r="AC838552" s="19"/>
      <c r="AD838552" s="19"/>
      <c r="AE838552" s="19"/>
      <c r="AF838552" s="19"/>
      <c r="AG838552" s="19"/>
      <c r="AH838552" s="19"/>
      <c r="AI838552" s="19"/>
      <c r="AJ838552" s="19"/>
      <c r="AK838552" s="19"/>
      <c r="AL838552" s="19"/>
      <c r="AM838552" s="19"/>
      <c r="AN838552" s="19"/>
      <c r="AO838552" s="19"/>
      <c r="AP838552"/>
    </row>
    <row r="838553" spans="1:42" s="116" customFormat="1" x14ac:dyDescent="0.3">
      <c r="A838553"/>
      <c r="B838553"/>
      <c r="C838553"/>
      <c r="D838553"/>
      <c r="E838553"/>
      <c r="F838553"/>
      <c r="G838553"/>
      <c r="H838553"/>
      <c r="I838553"/>
      <c r="J838553"/>
      <c r="K838553"/>
      <c r="L838553"/>
      <c r="M838553" s="115"/>
      <c r="N838553" s="115"/>
      <c r="O838553"/>
      <c r="P838553"/>
      <c r="Q838553"/>
      <c r="R838553" s="19"/>
      <c r="S838553" s="19"/>
      <c r="T838553"/>
      <c r="U838553" s="113"/>
      <c r="V838553" s="19"/>
      <c r="W838553" s="19"/>
      <c r="X838553" s="19"/>
      <c r="Y838553" s="19"/>
      <c r="Z838553" s="19"/>
      <c r="AA838553" s="19"/>
      <c r="AB838553" s="19"/>
      <c r="AC838553" s="19"/>
      <c r="AD838553" s="19"/>
      <c r="AE838553" s="19"/>
      <c r="AF838553" s="19"/>
      <c r="AG838553" s="19"/>
      <c r="AH838553" s="19"/>
      <c r="AI838553" s="19"/>
      <c r="AJ838553" s="19"/>
      <c r="AK838553" s="19"/>
      <c r="AL838553" s="19"/>
      <c r="AM838553" s="19"/>
      <c r="AN838553" s="19"/>
      <c r="AO838553" s="19"/>
      <c r="AP838553"/>
    </row>
    <row r="838554" spans="1:42" s="116" customFormat="1" x14ac:dyDescent="0.3">
      <c r="A838554"/>
      <c r="B838554"/>
      <c r="C838554"/>
      <c r="D838554"/>
      <c r="E838554"/>
      <c r="F838554"/>
      <c r="G838554"/>
      <c r="H838554"/>
      <c r="I838554"/>
      <c r="J838554"/>
      <c r="K838554"/>
      <c r="L838554"/>
      <c r="M838554" s="115"/>
      <c r="N838554" s="115"/>
      <c r="O838554"/>
      <c r="P838554"/>
      <c r="Q838554"/>
      <c r="R838554" s="19"/>
      <c r="S838554" s="19"/>
      <c r="T838554"/>
      <c r="U838554" s="113"/>
      <c r="V838554" s="19"/>
      <c r="W838554" s="19"/>
      <c r="X838554" s="19"/>
      <c r="Y838554" s="19"/>
      <c r="Z838554" s="19"/>
      <c r="AA838554" s="19"/>
      <c r="AB838554" s="19"/>
      <c r="AC838554" s="19"/>
      <c r="AD838554" s="19"/>
      <c r="AE838554" s="19"/>
      <c r="AF838554" s="19"/>
      <c r="AG838554" s="19"/>
      <c r="AH838554" s="19"/>
      <c r="AI838554" s="19"/>
      <c r="AJ838554" s="19"/>
      <c r="AK838554" s="19"/>
      <c r="AL838554" s="19"/>
      <c r="AM838554" s="19"/>
      <c r="AN838554" s="19"/>
      <c r="AO838554" s="19"/>
      <c r="AP838554"/>
    </row>
    <row r="838555" spans="1:42" s="116" customFormat="1" x14ac:dyDescent="0.3">
      <c r="A838555"/>
      <c r="B838555"/>
      <c r="C838555"/>
      <c r="D838555"/>
      <c r="E838555"/>
      <c r="F838555"/>
      <c r="G838555"/>
      <c r="H838555"/>
      <c r="I838555"/>
      <c r="J838555"/>
      <c r="K838555"/>
      <c r="L838555"/>
      <c r="M838555" s="115"/>
      <c r="N838555" s="115"/>
      <c r="O838555"/>
      <c r="P838555"/>
      <c r="Q838555"/>
      <c r="R838555" s="19"/>
      <c r="S838555" s="19"/>
      <c r="T838555"/>
      <c r="U838555" s="113"/>
      <c r="V838555" s="19"/>
      <c r="W838555" s="19"/>
      <c r="X838555" s="19"/>
      <c r="Y838555" s="19"/>
      <c r="Z838555" s="19"/>
      <c r="AA838555" s="19"/>
      <c r="AB838555" s="19"/>
      <c r="AC838555" s="19"/>
      <c r="AD838555" s="19"/>
      <c r="AE838555" s="19"/>
      <c r="AF838555" s="19"/>
      <c r="AG838555" s="19"/>
      <c r="AH838555" s="19"/>
      <c r="AI838555" s="19"/>
      <c r="AJ838555" s="19"/>
      <c r="AK838555" s="19"/>
      <c r="AL838555" s="19"/>
      <c r="AM838555" s="19"/>
      <c r="AN838555" s="19"/>
      <c r="AO838555" s="19"/>
      <c r="AP838555"/>
    </row>
    <row r="838556" spans="1:42" s="116" customFormat="1" x14ac:dyDescent="0.3">
      <c r="A838556"/>
      <c r="B838556"/>
      <c r="C838556"/>
      <c r="D838556"/>
      <c r="E838556"/>
      <c r="F838556"/>
      <c r="G838556"/>
      <c r="H838556"/>
      <c r="I838556"/>
      <c r="J838556"/>
      <c r="K838556"/>
      <c r="L838556"/>
      <c r="M838556" s="115"/>
      <c r="N838556" s="115"/>
      <c r="O838556"/>
      <c r="P838556"/>
      <c r="Q838556"/>
      <c r="R838556" s="19"/>
      <c r="S838556" s="19"/>
      <c r="T838556"/>
      <c r="U838556" s="113"/>
      <c r="V838556" s="19"/>
      <c r="W838556" s="19"/>
      <c r="X838556" s="19"/>
      <c r="Y838556" s="19"/>
      <c r="Z838556" s="19"/>
      <c r="AA838556" s="19"/>
      <c r="AB838556" s="19"/>
      <c r="AC838556" s="19"/>
      <c r="AD838556" s="19"/>
      <c r="AE838556" s="19"/>
      <c r="AF838556" s="19"/>
      <c r="AG838556" s="19"/>
      <c r="AH838556" s="19"/>
      <c r="AI838556" s="19"/>
      <c r="AJ838556" s="19"/>
      <c r="AK838556" s="19"/>
      <c r="AL838556" s="19"/>
      <c r="AM838556" s="19"/>
      <c r="AN838556" s="19"/>
      <c r="AO838556" s="19"/>
      <c r="AP838556"/>
    </row>
    <row r="838557" spans="1:42" s="116" customFormat="1" x14ac:dyDescent="0.3">
      <c r="A838557"/>
      <c r="B838557"/>
      <c r="C838557"/>
      <c r="D838557"/>
      <c r="E838557"/>
      <c r="F838557"/>
      <c r="G838557"/>
      <c r="H838557"/>
      <c r="I838557"/>
      <c r="J838557"/>
      <c r="K838557"/>
      <c r="L838557"/>
      <c r="M838557" s="115"/>
      <c r="N838557" s="115"/>
      <c r="O838557"/>
      <c r="P838557"/>
      <c r="Q838557"/>
      <c r="R838557" s="19"/>
      <c r="S838557" s="19"/>
      <c r="T838557"/>
      <c r="U838557" s="113"/>
      <c r="V838557" s="19"/>
      <c r="W838557" s="19"/>
      <c r="X838557" s="19"/>
      <c r="Y838557" s="19"/>
      <c r="Z838557" s="19"/>
      <c r="AA838557" s="19"/>
      <c r="AB838557" s="19"/>
      <c r="AC838557" s="19"/>
      <c r="AD838557" s="19"/>
      <c r="AE838557" s="19"/>
      <c r="AF838557" s="19"/>
      <c r="AG838557" s="19"/>
      <c r="AH838557" s="19"/>
      <c r="AI838557" s="19"/>
      <c r="AJ838557" s="19"/>
      <c r="AK838557" s="19"/>
      <c r="AL838557" s="19"/>
      <c r="AM838557" s="19"/>
      <c r="AN838557" s="19"/>
      <c r="AO838557" s="19"/>
      <c r="AP838557"/>
    </row>
    <row r="838558" spans="1:42" s="116" customFormat="1" x14ac:dyDescent="0.3">
      <c r="A838558"/>
      <c r="B838558"/>
      <c r="C838558"/>
      <c r="D838558"/>
      <c r="E838558"/>
      <c r="F838558"/>
      <c r="G838558"/>
      <c r="H838558"/>
      <c r="I838558"/>
      <c r="J838558"/>
      <c r="K838558"/>
      <c r="L838558"/>
      <c r="M838558" s="115"/>
      <c r="N838558" s="115"/>
      <c r="O838558"/>
      <c r="P838558"/>
      <c r="Q838558"/>
      <c r="R838558" s="19"/>
      <c r="S838558" s="19"/>
      <c r="T838558"/>
      <c r="U838558" s="113"/>
      <c r="V838558" s="19"/>
      <c r="W838558" s="19"/>
      <c r="X838558" s="19"/>
      <c r="Y838558" s="19"/>
      <c r="Z838558" s="19"/>
      <c r="AA838558" s="19"/>
      <c r="AB838558" s="19"/>
      <c r="AC838558" s="19"/>
      <c r="AD838558" s="19"/>
      <c r="AE838558" s="19"/>
      <c r="AF838558" s="19"/>
      <c r="AG838558" s="19"/>
      <c r="AH838558" s="19"/>
      <c r="AI838558" s="19"/>
      <c r="AJ838558" s="19"/>
      <c r="AK838558" s="19"/>
      <c r="AL838558" s="19"/>
      <c r="AM838558" s="19"/>
      <c r="AN838558" s="19"/>
      <c r="AO838558" s="19"/>
      <c r="AP838558"/>
    </row>
    <row r="838559" spans="1:42" s="116" customFormat="1" x14ac:dyDescent="0.3">
      <c r="A838559"/>
      <c r="B838559"/>
      <c r="C838559"/>
      <c r="D838559"/>
      <c r="E838559"/>
      <c r="F838559"/>
      <c r="G838559"/>
      <c r="H838559"/>
      <c r="I838559"/>
      <c r="J838559"/>
      <c r="K838559"/>
      <c r="L838559"/>
      <c r="M838559" s="115"/>
      <c r="N838559" s="115"/>
      <c r="O838559"/>
      <c r="P838559"/>
      <c r="Q838559"/>
      <c r="R838559" s="19"/>
      <c r="S838559" s="19"/>
      <c r="T838559"/>
      <c r="U838559" s="113"/>
      <c r="V838559" s="19"/>
      <c r="W838559" s="19"/>
      <c r="X838559" s="19"/>
      <c r="Y838559" s="19"/>
      <c r="Z838559" s="19"/>
      <c r="AA838559" s="19"/>
      <c r="AB838559" s="19"/>
      <c r="AC838559" s="19"/>
      <c r="AD838559" s="19"/>
      <c r="AE838559" s="19"/>
      <c r="AF838559" s="19"/>
      <c r="AG838559" s="19"/>
      <c r="AH838559" s="19"/>
      <c r="AI838559" s="19"/>
      <c r="AJ838559" s="19"/>
      <c r="AK838559" s="19"/>
      <c r="AL838559" s="19"/>
      <c r="AM838559" s="19"/>
      <c r="AN838559" s="19"/>
      <c r="AO838559" s="19"/>
      <c r="AP838559"/>
    </row>
    <row r="838560" spans="1:42" s="116" customFormat="1" x14ac:dyDescent="0.3">
      <c r="A838560"/>
      <c r="B838560"/>
      <c r="C838560"/>
      <c r="D838560"/>
      <c r="E838560"/>
      <c r="F838560"/>
      <c r="G838560"/>
      <c r="H838560"/>
      <c r="I838560"/>
      <c r="J838560"/>
      <c r="K838560"/>
      <c r="L838560"/>
      <c r="M838560" s="115"/>
      <c r="N838560" s="115"/>
      <c r="O838560"/>
      <c r="P838560"/>
      <c r="Q838560"/>
      <c r="R838560" s="19"/>
      <c r="S838560" s="19"/>
      <c r="T838560"/>
      <c r="U838560" s="113"/>
      <c r="V838560" s="19"/>
      <c r="W838560" s="19"/>
      <c r="X838560" s="19"/>
      <c r="Y838560" s="19"/>
      <c r="Z838560" s="19"/>
      <c r="AA838560" s="19"/>
      <c r="AB838560" s="19"/>
      <c r="AC838560" s="19"/>
      <c r="AD838560" s="19"/>
      <c r="AE838560" s="19"/>
      <c r="AF838560" s="19"/>
      <c r="AG838560" s="19"/>
      <c r="AH838560" s="19"/>
      <c r="AI838560" s="19"/>
      <c r="AJ838560" s="19"/>
      <c r="AK838560" s="19"/>
      <c r="AL838560" s="19"/>
      <c r="AM838560" s="19"/>
      <c r="AN838560" s="19"/>
      <c r="AO838560" s="19"/>
      <c r="AP838560"/>
    </row>
    <row r="838561" spans="1:42" s="116" customFormat="1" x14ac:dyDescent="0.3">
      <c r="A838561"/>
      <c r="B838561"/>
      <c r="C838561"/>
      <c r="D838561"/>
      <c r="E838561"/>
      <c r="F838561"/>
      <c r="G838561"/>
      <c r="H838561"/>
      <c r="I838561"/>
      <c r="J838561"/>
      <c r="K838561"/>
      <c r="L838561"/>
      <c r="M838561" s="115"/>
      <c r="N838561" s="115"/>
      <c r="O838561"/>
      <c r="P838561"/>
      <c r="Q838561"/>
      <c r="R838561" s="19"/>
      <c r="S838561" s="19"/>
      <c r="T838561"/>
      <c r="U838561" s="113"/>
      <c r="V838561" s="19"/>
      <c r="W838561" s="19"/>
      <c r="X838561" s="19"/>
      <c r="Y838561" s="19"/>
      <c r="Z838561" s="19"/>
      <c r="AA838561" s="19"/>
      <c r="AB838561" s="19"/>
      <c r="AC838561" s="19"/>
      <c r="AD838561" s="19"/>
      <c r="AE838561" s="19"/>
      <c r="AF838561" s="19"/>
      <c r="AG838561" s="19"/>
      <c r="AH838561" s="19"/>
      <c r="AI838561" s="19"/>
      <c r="AJ838561" s="19"/>
      <c r="AK838561" s="19"/>
      <c r="AL838561" s="19"/>
      <c r="AM838561" s="19"/>
      <c r="AN838561" s="19"/>
      <c r="AO838561" s="19"/>
      <c r="AP838561"/>
    </row>
    <row r="838562" spans="1:42" s="116" customFormat="1" x14ac:dyDescent="0.3">
      <c r="A838562"/>
      <c r="B838562"/>
      <c r="C838562"/>
      <c r="D838562"/>
      <c r="E838562"/>
      <c r="F838562"/>
      <c r="G838562"/>
      <c r="H838562"/>
      <c r="I838562"/>
      <c r="J838562"/>
      <c r="K838562"/>
      <c r="L838562"/>
      <c r="M838562" s="115"/>
      <c r="N838562" s="115"/>
      <c r="O838562"/>
      <c r="P838562"/>
      <c r="Q838562"/>
      <c r="R838562" s="19"/>
      <c r="S838562" s="19"/>
      <c r="T838562"/>
      <c r="U838562" s="113"/>
      <c r="V838562" s="19"/>
      <c r="W838562" s="19"/>
      <c r="X838562" s="19"/>
      <c r="Y838562" s="19"/>
      <c r="Z838562" s="19"/>
      <c r="AA838562" s="19"/>
      <c r="AB838562" s="19"/>
      <c r="AC838562" s="19"/>
      <c r="AD838562" s="19"/>
      <c r="AE838562" s="19"/>
      <c r="AF838562" s="19"/>
      <c r="AG838562" s="19"/>
      <c r="AH838562" s="19"/>
      <c r="AI838562" s="19"/>
      <c r="AJ838562" s="19"/>
      <c r="AK838562" s="19"/>
      <c r="AL838562" s="19"/>
      <c r="AM838562" s="19"/>
      <c r="AN838562" s="19"/>
      <c r="AO838562" s="19"/>
      <c r="AP838562"/>
    </row>
    <row r="838563" spans="1:42" s="116" customFormat="1" x14ac:dyDescent="0.3">
      <c r="A838563"/>
      <c r="B838563"/>
      <c r="C838563"/>
      <c r="D838563"/>
      <c r="E838563"/>
      <c r="F838563"/>
      <c r="G838563"/>
      <c r="H838563"/>
      <c r="I838563"/>
      <c r="J838563"/>
      <c r="K838563"/>
      <c r="L838563"/>
      <c r="M838563" s="115"/>
      <c r="N838563" s="115"/>
      <c r="O838563"/>
      <c r="P838563"/>
      <c r="Q838563"/>
      <c r="R838563" s="19"/>
      <c r="S838563" s="19"/>
      <c r="T838563"/>
      <c r="U838563" s="113"/>
      <c r="V838563" s="19"/>
      <c r="W838563" s="19"/>
      <c r="X838563" s="19"/>
      <c r="Y838563" s="19"/>
      <c r="Z838563" s="19"/>
      <c r="AA838563" s="19"/>
      <c r="AB838563" s="19"/>
      <c r="AC838563" s="19"/>
      <c r="AD838563" s="19"/>
      <c r="AE838563" s="19"/>
      <c r="AF838563" s="19"/>
      <c r="AG838563" s="19"/>
      <c r="AH838563" s="19"/>
      <c r="AI838563" s="19"/>
      <c r="AJ838563" s="19"/>
      <c r="AK838563" s="19"/>
      <c r="AL838563" s="19"/>
      <c r="AM838563" s="19"/>
      <c r="AN838563" s="19"/>
      <c r="AO838563" s="19"/>
      <c r="AP838563"/>
    </row>
    <row r="838564" spans="1:42" s="116" customFormat="1" x14ac:dyDescent="0.3">
      <c r="A838564"/>
      <c r="B838564"/>
      <c r="C838564"/>
      <c r="D838564"/>
      <c r="E838564"/>
      <c r="F838564"/>
      <c r="G838564"/>
      <c r="H838564"/>
      <c r="I838564"/>
      <c r="J838564"/>
      <c r="K838564"/>
      <c r="L838564"/>
      <c r="M838564" s="115"/>
      <c r="N838564" s="115"/>
      <c r="O838564"/>
      <c r="P838564"/>
      <c r="Q838564"/>
      <c r="R838564" s="19"/>
      <c r="S838564" s="19"/>
      <c r="T838564"/>
      <c r="U838564" s="113"/>
      <c r="V838564" s="19"/>
      <c r="W838564" s="19"/>
      <c r="X838564" s="19"/>
      <c r="Y838564" s="19"/>
      <c r="Z838564" s="19"/>
      <c r="AA838564" s="19"/>
      <c r="AB838564" s="19"/>
      <c r="AC838564" s="19"/>
      <c r="AD838564" s="19"/>
      <c r="AE838564" s="19"/>
      <c r="AF838564" s="19"/>
      <c r="AG838564" s="19"/>
      <c r="AH838564" s="19"/>
      <c r="AI838564" s="19"/>
      <c r="AJ838564" s="19"/>
      <c r="AK838564" s="19"/>
      <c r="AL838564" s="19"/>
      <c r="AM838564" s="19"/>
      <c r="AN838564" s="19"/>
      <c r="AO838564" s="19"/>
      <c r="AP838564"/>
    </row>
    <row r="838565" spans="1:42" s="116" customFormat="1" x14ac:dyDescent="0.3">
      <c r="A838565"/>
      <c r="B838565"/>
      <c r="C838565"/>
      <c r="D838565"/>
      <c r="E838565"/>
      <c r="F838565"/>
      <c r="G838565"/>
      <c r="H838565"/>
      <c r="I838565"/>
      <c r="J838565"/>
      <c r="K838565"/>
      <c r="L838565"/>
      <c r="M838565" s="115"/>
      <c r="N838565" s="115"/>
      <c r="O838565"/>
      <c r="P838565"/>
      <c r="Q838565"/>
      <c r="R838565" s="19"/>
      <c r="S838565" s="19"/>
      <c r="T838565"/>
      <c r="U838565" s="113"/>
      <c r="V838565" s="19"/>
      <c r="W838565" s="19"/>
      <c r="X838565" s="19"/>
      <c r="Y838565" s="19"/>
      <c r="Z838565" s="19"/>
      <c r="AA838565" s="19"/>
      <c r="AB838565" s="19"/>
      <c r="AC838565" s="19"/>
      <c r="AD838565" s="19"/>
      <c r="AE838565" s="19"/>
      <c r="AF838565" s="19"/>
      <c r="AG838565" s="19"/>
      <c r="AH838565" s="19"/>
      <c r="AI838565" s="19"/>
      <c r="AJ838565" s="19"/>
      <c r="AK838565" s="19"/>
      <c r="AL838565" s="19"/>
      <c r="AM838565" s="19"/>
      <c r="AN838565" s="19"/>
      <c r="AO838565" s="19"/>
      <c r="AP838565"/>
    </row>
    <row r="838566" spans="1:42" s="116" customFormat="1" x14ac:dyDescent="0.3">
      <c r="A838566"/>
      <c r="B838566"/>
      <c r="C838566"/>
      <c r="D838566"/>
      <c r="E838566"/>
      <c r="F838566"/>
      <c r="G838566"/>
      <c r="H838566"/>
      <c r="I838566"/>
      <c r="J838566"/>
      <c r="K838566"/>
      <c r="L838566"/>
      <c r="M838566" s="115"/>
      <c r="N838566" s="115"/>
      <c r="O838566"/>
      <c r="P838566"/>
      <c r="Q838566"/>
      <c r="R838566" s="19"/>
      <c r="S838566" s="19"/>
      <c r="T838566"/>
      <c r="U838566" s="113"/>
      <c r="V838566" s="19"/>
      <c r="W838566" s="19"/>
      <c r="X838566" s="19"/>
      <c r="Y838566" s="19"/>
      <c r="Z838566" s="19"/>
      <c r="AA838566" s="19"/>
      <c r="AB838566" s="19"/>
      <c r="AC838566" s="19"/>
      <c r="AD838566" s="19"/>
      <c r="AE838566" s="19"/>
      <c r="AF838566" s="19"/>
      <c r="AG838566" s="19"/>
      <c r="AH838566" s="19"/>
      <c r="AI838566" s="19"/>
      <c r="AJ838566" s="19"/>
      <c r="AK838566" s="19"/>
      <c r="AL838566" s="19"/>
      <c r="AM838566" s="19"/>
      <c r="AN838566" s="19"/>
      <c r="AO838566" s="19"/>
      <c r="AP838566"/>
    </row>
    <row r="838567" spans="1:42" s="116" customFormat="1" x14ac:dyDescent="0.3">
      <c r="A838567"/>
      <c r="B838567"/>
      <c r="C838567"/>
      <c r="D838567"/>
      <c r="E838567"/>
      <c r="F838567"/>
      <c r="G838567"/>
      <c r="H838567"/>
      <c r="I838567"/>
      <c r="J838567"/>
      <c r="K838567"/>
      <c r="L838567"/>
      <c r="M838567" s="115"/>
      <c r="N838567" s="115"/>
      <c r="O838567"/>
      <c r="P838567"/>
      <c r="Q838567"/>
      <c r="R838567" s="19"/>
      <c r="S838567" s="19"/>
      <c r="T838567"/>
      <c r="U838567" s="113"/>
      <c r="V838567" s="19"/>
      <c r="W838567" s="19"/>
      <c r="X838567" s="19"/>
      <c r="Y838567" s="19"/>
      <c r="Z838567" s="19"/>
      <c r="AA838567" s="19"/>
      <c r="AB838567" s="19"/>
      <c r="AC838567" s="19"/>
      <c r="AD838567" s="19"/>
      <c r="AE838567" s="19"/>
      <c r="AF838567" s="19"/>
      <c r="AG838567" s="19"/>
      <c r="AH838567" s="19"/>
      <c r="AI838567" s="19"/>
      <c r="AJ838567" s="19"/>
      <c r="AK838567" s="19"/>
      <c r="AL838567" s="19"/>
      <c r="AM838567" s="19"/>
      <c r="AN838567" s="19"/>
      <c r="AO838567" s="19"/>
      <c r="AP838567"/>
    </row>
    <row r="838568" spans="1:42" s="116" customFormat="1" x14ac:dyDescent="0.3">
      <c r="A838568"/>
      <c r="B838568"/>
      <c r="C838568"/>
      <c r="D838568"/>
      <c r="E838568"/>
      <c r="F838568"/>
      <c r="G838568"/>
      <c r="H838568"/>
      <c r="I838568"/>
      <c r="J838568"/>
      <c r="K838568"/>
      <c r="L838568"/>
      <c r="M838568" s="115"/>
      <c r="N838568" s="115"/>
      <c r="O838568"/>
      <c r="P838568"/>
      <c r="Q838568"/>
      <c r="R838568" s="19"/>
      <c r="S838568" s="19"/>
      <c r="T838568"/>
      <c r="U838568" s="113"/>
      <c r="V838568" s="19"/>
      <c r="W838568" s="19"/>
      <c r="X838568" s="19"/>
      <c r="Y838568" s="19"/>
      <c r="Z838568" s="19"/>
      <c r="AA838568" s="19"/>
      <c r="AB838568" s="19"/>
      <c r="AC838568" s="19"/>
      <c r="AD838568" s="19"/>
      <c r="AE838568" s="19"/>
      <c r="AF838568" s="19"/>
      <c r="AG838568" s="19"/>
      <c r="AH838568" s="19"/>
      <c r="AI838568" s="19"/>
      <c r="AJ838568" s="19"/>
      <c r="AK838568" s="19"/>
      <c r="AL838568" s="19"/>
      <c r="AM838568" s="19"/>
      <c r="AN838568" s="19"/>
      <c r="AO838568" s="19"/>
      <c r="AP838568"/>
    </row>
    <row r="838569" spans="1:42" s="116" customFormat="1" x14ac:dyDescent="0.3">
      <c r="A838569"/>
      <c r="B838569"/>
      <c r="C838569"/>
      <c r="D838569"/>
      <c r="E838569"/>
      <c r="F838569"/>
      <c r="G838569"/>
      <c r="H838569"/>
      <c r="I838569"/>
      <c r="J838569"/>
      <c r="K838569"/>
      <c r="L838569"/>
      <c r="M838569" s="115"/>
      <c r="N838569" s="115"/>
      <c r="O838569"/>
      <c r="P838569"/>
      <c r="Q838569"/>
      <c r="R838569" s="19"/>
      <c r="S838569" s="19"/>
      <c r="T838569"/>
      <c r="U838569" s="113"/>
      <c r="V838569" s="19"/>
      <c r="W838569" s="19"/>
      <c r="X838569" s="19"/>
      <c r="Y838569" s="19"/>
      <c r="Z838569" s="19"/>
      <c r="AA838569" s="19"/>
      <c r="AB838569" s="19"/>
      <c r="AC838569" s="19"/>
      <c r="AD838569" s="19"/>
      <c r="AE838569" s="19"/>
      <c r="AF838569" s="19"/>
      <c r="AG838569" s="19"/>
      <c r="AH838569" s="19"/>
      <c r="AI838569" s="19"/>
      <c r="AJ838569" s="19"/>
      <c r="AK838569" s="19"/>
      <c r="AL838569" s="19"/>
      <c r="AM838569" s="19"/>
      <c r="AN838569" s="19"/>
      <c r="AO838569" s="19"/>
      <c r="AP838569"/>
    </row>
    <row r="838570" spans="1:42" s="116" customFormat="1" x14ac:dyDescent="0.3">
      <c r="A838570"/>
      <c r="B838570"/>
      <c r="C838570"/>
      <c r="D838570"/>
      <c r="E838570"/>
      <c r="F838570"/>
      <c r="G838570"/>
      <c r="H838570"/>
      <c r="I838570"/>
      <c r="J838570"/>
      <c r="K838570"/>
      <c r="L838570"/>
      <c r="M838570" s="115"/>
      <c r="N838570" s="115"/>
      <c r="O838570"/>
      <c r="P838570"/>
      <c r="Q838570"/>
      <c r="R838570" s="19"/>
      <c r="S838570" s="19"/>
      <c r="T838570"/>
      <c r="U838570" s="113"/>
      <c r="V838570" s="19"/>
      <c r="W838570" s="19"/>
      <c r="X838570" s="19"/>
      <c r="Y838570" s="19"/>
      <c r="Z838570" s="19"/>
      <c r="AA838570" s="19"/>
      <c r="AB838570" s="19"/>
      <c r="AC838570" s="19"/>
      <c r="AD838570" s="19"/>
      <c r="AE838570" s="19"/>
      <c r="AF838570" s="19"/>
      <c r="AG838570" s="19"/>
      <c r="AH838570" s="19"/>
      <c r="AI838570" s="19"/>
      <c r="AJ838570" s="19"/>
      <c r="AK838570" s="19"/>
      <c r="AL838570" s="19"/>
      <c r="AM838570" s="19"/>
      <c r="AN838570" s="19"/>
      <c r="AO838570" s="19"/>
      <c r="AP838570"/>
    </row>
    <row r="838571" spans="1:42" s="116" customFormat="1" x14ac:dyDescent="0.3">
      <c r="A838571"/>
      <c r="B838571"/>
      <c r="C838571"/>
      <c r="D838571"/>
      <c r="E838571"/>
      <c r="F838571"/>
      <c r="G838571"/>
      <c r="H838571"/>
      <c r="I838571"/>
      <c r="J838571"/>
      <c r="K838571"/>
      <c r="L838571"/>
      <c r="M838571" s="115"/>
      <c r="N838571" s="115"/>
      <c r="O838571"/>
      <c r="P838571"/>
      <c r="Q838571"/>
      <c r="R838571" s="19"/>
      <c r="S838571" s="19"/>
      <c r="T838571"/>
      <c r="U838571" s="113"/>
      <c r="V838571" s="19"/>
      <c r="W838571" s="19"/>
      <c r="X838571" s="19"/>
      <c r="Y838571" s="19"/>
      <c r="Z838571" s="19"/>
      <c r="AA838571" s="19"/>
      <c r="AB838571" s="19"/>
      <c r="AC838571" s="19"/>
      <c r="AD838571" s="19"/>
      <c r="AE838571" s="19"/>
      <c r="AF838571" s="19"/>
      <c r="AG838571" s="19"/>
      <c r="AH838571" s="19"/>
      <c r="AI838571" s="19"/>
      <c r="AJ838571" s="19"/>
      <c r="AK838571" s="19"/>
      <c r="AL838571" s="19"/>
      <c r="AM838571" s="19"/>
      <c r="AN838571" s="19"/>
      <c r="AO838571" s="19"/>
      <c r="AP838571"/>
    </row>
    <row r="838572" spans="1:42" s="116" customFormat="1" x14ac:dyDescent="0.3">
      <c r="A838572"/>
      <c r="B838572"/>
      <c r="C838572"/>
      <c r="D838572"/>
      <c r="E838572"/>
      <c r="F838572"/>
      <c r="G838572"/>
      <c r="H838572"/>
      <c r="I838572"/>
      <c r="J838572"/>
      <c r="K838572"/>
      <c r="L838572"/>
      <c r="M838572" s="115"/>
      <c r="N838572" s="115"/>
      <c r="O838572"/>
      <c r="P838572"/>
      <c r="Q838572"/>
      <c r="R838572" s="19"/>
      <c r="S838572" s="19"/>
      <c r="T838572"/>
      <c r="U838572" s="113"/>
      <c r="V838572" s="19"/>
      <c r="W838572" s="19"/>
      <c r="X838572" s="19"/>
      <c r="Y838572" s="19"/>
      <c r="Z838572" s="19"/>
      <c r="AA838572" s="19"/>
      <c r="AB838572" s="19"/>
      <c r="AC838572" s="19"/>
      <c r="AD838572" s="19"/>
      <c r="AE838572" s="19"/>
      <c r="AF838572" s="19"/>
      <c r="AG838572" s="19"/>
      <c r="AH838572" s="19"/>
      <c r="AI838572" s="19"/>
      <c r="AJ838572" s="19"/>
      <c r="AK838572" s="19"/>
      <c r="AL838572" s="19"/>
      <c r="AM838572" s="19"/>
      <c r="AN838572" s="19"/>
      <c r="AO838572" s="19"/>
      <c r="AP838572"/>
    </row>
    <row r="838573" spans="1:42" s="116" customFormat="1" x14ac:dyDescent="0.3">
      <c r="A838573"/>
      <c r="B838573"/>
      <c r="C838573"/>
      <c r="D838573"/>
      <c r="E838573"/>
      <c r="F838573"/>
      <c r="G838573"/>
      <c r="H838573"/>
      <c r="I838573"/>
      <c r="J838573"/>
      <c r="K838573"/>
      <c r="L838573"/>
      <c r="M838573" s="115"/>
      <c r="N838573" s="115"/>
      <c r="O838573"/>
      <c r="P838573"/>
      <c r="Q838573"/>
      <c r="R838573" s="19"/>
      <c r="S838573" s="19"/>
      <c r="T838573"/>
      <c r="U838573" s="113"/>
      <c r="V838573" s="19"/>
      <c r="W838573" s="19"/>
      <c r="X838573" s="19"/>
      <c r="Y838573" s="19"/>
      <c r="Z838573" s="19"/>
      <c r="AA838573" s="19"/>
      <c r="AB838573" s="19"/>
      <c r="AC838573" s="19"/>
      <c r="AD838573" s="19"/>
      <c r="AE838573" s="19"/>
      <c r="AF838573" s="19"/>
      <c r="AG838573" s="19"/>
      <c r="AH838573" s="19"/>
      <c r="AI838573" s="19"/>
      <c r="AJ838573" s="19"/>
      <c r="AK838573" s="19"/>
      <c r="AL838573" s="19"/>
      <c r="AM838573" s="19"/>
      <c r="AN838573" s="19"/>
      <c r="AO838573" s="19"/>
      <c r="AP838573"/>
    </row>
    <row r="838574" spans="1:42" s="116" customFormat="1" x14ac:dyDescent="0.3">
      <c r="A838574"/>
      <c r="B838574"/>
      <c r="C838574"/>
      <c r="D838574"/>
      <c r="E838574"/>
      <c r="F838574"/>
      <c r="G838574"/>
      <c r="H838574"/>
      <c r="I838574"/>
      <c r="J838574"/>
      <c r="K838574"/>
      <c r="L838574"/>
      <c r="M838574" s="115"/>
      <c r="N838574" s="115"/>
      <c r="O838574"/>
      <c r="P838574"/>
      <c r="Q838574"/>
      <c r="R838574" s="19"/>
      <c r="S838574" s="19"/>
      <c r="T838574"/>
      <c r="U838574" s="113"/>
      <c r="V838574" s="19"/>
      <c r="W838574" s="19"/>
      <c r="X838574" s="19"/>
      <c r="Y838574" s="19"/>
      <c r="Z838574" s="19"/>
      <c r="AA838574" s="19"/>
      <c r="AB838574" s="19"/>
      <c r="AC838574" s="19"/>
      <c r="AD838574" s="19"/>
      <c r="AE838574" s="19"/>
      <c r="AF838574" s="19"/>
      <c r="AG838574" s="19"/>
      <c r="AH838574" s="19"/>
      <c r="AI838574" s="19"/>
      <c r="AJ838574" s="19"/>
      <c r="AK838574" s="19"/>
      <c r="AL838574" s="19"/>
      <c r="AM838574" s="19"/>
      <c r="AN838574" s="19"/>
      <c r="AO838574" s="19"/>
      <c r="AP838574"/>
    </row>
    <row r="838575" spans="1:42" s="116" customFormat="1" x14ac:dyDescent="0.3">
      <c r="A838575"/>
      <c r="B838575"/>
      <c r="C838575"/>
      <c r="D838575"/>
      <c r="E838575"/>
      <c r="F838575"/>
      <c r="G838575"/>
      <c r="H838575"/>
      <c r="I838575"/>
      <c r="J838575"/>
      <c r="K838575"/>
      <c r="L838575"/>
      <c r="M838575" s="115"/>
      <c r="N838575" s="115"/>
      <c r="O838575"/>
      <c r="P838575"/>
      <c r="Q838575"/>
      <c r="R838575" s="19"/>
      <c r="S838575" s="19"/>
      <c r="T838575"/>
      <c r="U838575" s="113"/>
      <c r="V838575" s="19"/>
      <c r="W838575" s="19"/>
      <c r="X838575" s="19"/>
      <c r="Y838575" s="19"/>
      <c r="Z838575" s="19"/>
      <c r="AA838575" s="19"/>
      <c r="AB838575" s="19"/>
      <c r="AC838575" s="19"/>
      <c r="AD838575" s="19"/>
      <c r="AE838575" s="19"/>
      <c r="AF838575" s="19"/>
      <c r="AG838575" s="19"/>
      <c r="AH838575" s="19"/>
      <c r="AI838575" s="19"/>
      <c r="AJ838575" s="19"/>
      <c r="AK838575" s="19"/>
      <c r="AL838575" s="19"/>
      <c r="AM838575" s="19"/>
      <c r="AN838575" s="19"/>
      <c r="AO838575" s="19"/>
      <c r="AP838575"/>
    </row>
    <row r="838576" spans="1:42" s="116" customFormat="1" x14ac:dyDescent="0.3">
      <c r="A838576"/>
      <c r="B838576"/>
      <c r="C838576"/>
      <c r="D838576"/>
      <c r="E838576"/>
      <c r="F838576"/>
      <c r="G838576"/>
      <c r="H838576"/>
      <c r="I838576"/>
      <c r="J838576"/>
      <c r="K838576"/>
      <c r="L838576"/>
      <c r="M838576" s="115"/>
      <c r="N838576" s="115"/>
      <c r="O838576"/>
      <c r="P838576"/>
      <c r="Q838576"/>
      <c r="R838576" s="19"/>
      <c r="S838576" s="19"/>
      <c r="T838576"/>
      <c r="U838576" s="113"/>
      <c r="V838576" s="19"/>
      <c r="W838576" s="19"/>
      <c r="X838576" s="19"/>
      <c r="Y838576" s="19"/>
      <c r="Z838576" s="19"/>
      <c r="AA838576" s="19"/>
      <c r="AB838576" s="19"/>
      <c r="AC838576" s="19"/>
      <c r="AD838576" s="19"/>
      <c r="AE838576" s="19"/>
      <c r="AF838576" s="19"/>
      <c r="AG838576" s="19"/>
      <c r="AH838576" s="19"/>
      <c r="AI838576" s="19"/>
      <c r="AJ838576" s="19"/>
      <c r="AK838576" s="19"/>
      <c r="AL838576" s="19"/>
      <c r="AM838576" s="19"/>
      <c r="AN838576" s="19"/>
      <c r="AO838576" s="19"/>
      <c r="AP838576"/>
    </row>
    <row r="838577" spans="1:42" s="116" customFormat="1" x14ac:dyDescent="0.3">
      <c r="A838577"/>
      <c r="B838577"/>
      <c r="C838577"/>
      <c r="D838577"/>
      <c r="E838577"/>
      <c r="F838577"/>
      <c r="G838577"/>
      <c r="H838577"/>
      <c r="I838577"/>
      <c r="J838577"/>
      <c r="K838577"/>
      <c r="L838577"/>
      <c r="M838577" s="115"/>
      <c r="N838577" s="115"/>
      <c r="O838577"/>
      <c r="P838577"/>
      <c r="Q838577"/>
      <c r="R838577" s="19"/>
      <c r="S838577" s="19"/>
      <c r="T838577"/>
      <c r="U838577" s="113"/>
      <c r="V838577" s="19"/>
      <c r="W838577" s="19"/>
      <c r="X838577" s="19"/>
      <c r="Y838577" s="19"/>
      <c r="Z838577" s="19"/>
      <c r="AA838577" s="19"/>
      <c r="AB838577" s="19"/>
      <c r="AC838577" s="19"/>
      <c r="AD838577" s="19"/>
      <c r="AE838577" s="19"/>
      <c r="AF838577" s="19"/>
      <c r="AG838577" s="19"/>
      <c r="AH838577" s="19"/>
      <c r="AI838577" s="19"/>
      <c r="AJ838577" s="19"/>
      <c r="AK838577" s="19"/>
      <c r="AL838577" s="19"/>
      <c r="AM838577" s="19"/>
      <c r="AN838577" s="19"/>
      <c r="AO838577" s="19"/>
      <c r="AP838577"/>
    </row>
    <row r="838578" spans="1:42" s="116" customFormat="1" x14ac:dyDescent="0.3">
      <c r="A838578"/>
      <c r="B838578"/>
      <c r="C838578"/>
      <c r="D838578"/>
      <c r="E838578"/>
      <c r="F838578"/>
      <c r="G838578"/>
      <c r="H838578"/>
      <c r="I838578"/>
      <c r="J838578"/>
      <c r="K838578"/>
      <c r="L838578"/>
      <c r="M838578" s="115"/>
      <c r="N838578" s="115"/>
      <c r="O838578"/>
      <c r="P838578"/>
      <c r="Q838578"/>
      <c r="R838578" s="19"/>
      <c r="S838578" s="19"/>
      <c r="T838578"/>
      <c r="U838578" s="113"/>
      <c r="V838578" s="19"/>
      <c r="W838578" s="19"/>
      <c r="X838578" s="19"/>
      <c r="Y838578" s="19"/>
      <c r="Z838578" s="19"/>
      <c r="AA838578" s="19"/>
      <c r="AB838578" s="19"/>
      <c r="AC838578" s="19"/>
      <c r="AD838578" s="19"/>
      <c r="AE838578" s="19"/>
      <c r="AF838578" s="19"/>
      <c r="AG838578" s="19"/>
      <c r="AH838578" s="19"/>
      <c r="AI838578" s="19"/>
      <c r="AJ838578" s="19"/>
      <c r="AK838578" s="19"/>
      <c r="AL838578" s="19"/>
      <c r="AM838578" s="19"/>
      <c r="AN838578" s="19"/>
      <c r="AO838578" s="19"/>
      <c r="AP838578"/>
    </row>
    <row r="838579" spans="1:42" s="116" customFormat="1" x14ac:dyDescent="0.3">
      <c r="A838579"/>
      <c r="B838579"/>
      <c r="C838579"/>
      <c r="D838579"/>
      <c r="E838579"/>
      <c r="F838579"/>
      <c r="G838579"/>
      <c r="H838579"/>
      <c r="I838579"/>
      <c r="J838579"/>
      <c r="K838579"/>
      <c r="L838579"/>
      <c r="M838579" s="115"/>
      <c r="N838579" s="115"/>
      <c r="O838579"/>
      <c r="P838579"/>
      <c r="Q838579"/>
      <c r="R838579" s="19"/>
      <c r="S838579" s="19"/>
      <c r="T838579"/>
      <c r="U838579" s="113"/>
      <c r="V838579" s="19"/>
      <c r="W838579" s="19"/>
      <c r="X838579" s="19"/>
      <c r="Y838579" s="19"/>
      <c r="Z838579" s="19"/>
      <c r="AA838579" s="19"/>
      <c r="AB838579" s="19"/>
      <c r="AC838579" s="19"/>
      <c r="AD838579" s="19"/>
      <c r="AE838579" s="19"/>
      <c r="AF838579" s="19"/>
      <c r="AG838579" s="19"/>
      <c r="AH838579" s="19"/>
      <c r="AI838579" s="19"/>
      <c r="AJ838579" s="19"/>
      <c r="AK838579" s="19"/>
      <c r="AL838579" s="19"/>
      <c r="AM838579" s="19"/>
      <c r="AN838579" s="19"/>
      <c r="AO838579" s="19"/>
      <c r="AP838579"/>
    </row>
    <row r="838580" spans="1:42" s="116" customFormat="1" x14ac:dyDescent="0.3">
      <c r="A838580"/>
      <c r="B838580"/>
      <c r="C838580"/>
      <c r="D838580"/>
      <c r="E838580"/>
      <c r="F838580"/>
      <c r="G838580"/>
      <c r="H838580"/>
      <c r="I838580"/>
      <c r="J838580"/>
      <c r="K838580"/>
      <c r="L838580"/>
      <c r="M838580" s="115"/>
      <c r="N838580" s="115"/>
      <c r="O838580"/>
      <c r="P838580"/>
      <c r="Q838580"/>
      <c r="R838580" s="19"/>
      <c r="S838580" s="19"/>
      <c r="T838580"/>
      <c r="U838580" s="113"/>
      <c r="V838580" s="19"/>
      <c r="W838580" s="19"/>
      <c r="X838580" s="19"/>
      <c r="Y838580" s="19"/>
      <c r="Z838580" s="19"/>
      <c r="AA838580" s="19"/>
      <c r="AB838580" s="19"/>
      <c r="AC838580" s="19"/>
      <c r="AD838580" s="19"/>
      <c r="AE838580" s="19"/>
      <c r="AF838580" s="19"/>
      <c r="AG838580" s="19"/>
      <c r="AH838580" s="19"/>
      <c r="AI838580" s="19"/>
      <c r="AJ838580" s="19"/>
      <c r="AK838580" s="19"/>
      <c r="AL838580" s="19"/>
      <c r="AM838580" s="19"/>
      <c r="AN838580" s="19"/>
      <c r="AO838580" s="19"/>
      <c r="AP838580"/>
    </row>
    <row r="838581" spans="1:42" s="116" customFormat="1" x14ac:dyDescent="0.3">
      <c r="A838581"/>
      <c r="B838581"/>
      <c r="C838581"/>
      <c r="D838581"/>
      <c r="E838581"/>
      <c r="F838581"/>
      <c r="G838581"/>
      <c r="H838581"/>
      <c r="I838581"/>
      <c r="J838581"/>
      <c r="K838581"/>
      <c r="L838581"/>
      <c r="M838581" s="115"/>
      <c r="N838581" s="115"/>
      <c r="O838581"/>
      <c r="P838581"/>
      <c r="Q838581"/>
      <c r="R838581" s="19"/>
      <c r="S838581" s="19"/>
      <c r="T838581"/>
      <c r="U838581" s="113"/>
      <c r="V838581" s="19"/>
      <c r="W838581" s="19"/>
      <c r="X838581" s="19"/>
      <c r="Y838581" s="19"/>
      <c r="Z838581" s="19"/>
      <c r="AA838581" s="19"/>
      <c r="AB838581" s="19"/>
      <c r="AC838581" s="19"/>
      <c r="AD838581" s="19"/>
      <c r="AE838581" s="19"/>
      <c r="AF838581" s="19"/>
      <c r="AG838581" s="19"/>
      <c r="AH838581" s="19"/>
      <c r="AI838581" s="19"/>
      <c r="AJ838581" s="19"/>
      <c r="AK838581" s="19"/>
      <c r="AL838581" s="19"/>
      <c r="AM838581" s="19"/>
      <c r="AN838581" s="19"/>
      <c r="AO838581" s="19"/>
      <c r="AP838581"/>
    </row>
    <row r="838582" spans="1:42" s="116" customFormat="1" x14ac:dyDescent="0.3">
      <c r="A838582"/>
      <c r="B838582"/>
      <c r="C838582"/>
      <c r="D838582"/>
      <c r="E838582"/>
      <c r="F838582"/>
      <c r="G838582"/>
      <c r="H838582"/>
      <c r="I838582"/>
      <c r="J838582"/>
      <c r="K838582"/>
      <c r="L838582"/>
      <c r="M838582" s="115"/>
      <c r="N838582" s="115"/>
      <c r="O838582"/>
      <c r="P838582"/>
      <c r="Q838582"/>
      <c r="R838582" s="19"/>
      <c r="S838582" s="19"/>
      <c r="T838582"/>
      <c r="U838582" s="113"/>
      <c r="V838582" s="19"/>
      <c r="W838582" s="19"/>
      <c r="X838582" s="19"/>
      <c r="Y838582" s="19"/>
      <c r="Z838582" s="19"/>
      <c r="AA838582" s="19"/>
      <c r="AB838582" s="19"/>
      <c r="AC838582" s="19"/>
      <c r="AD838582" s="19"/>
      <c r="AE838582" s="19"/>
      <c r="AF838582" s="19"/>
      <c r="AG838582" s="19"/>
      <c r="AH838582" s="19"/>
      <c r="AI838582" s="19"/>
      <c r="AJ838582" s="19"/>
      <c r="AK838582" s="19"/>
      <c r="AL838582" s="19"/>
      <c r="AM838582" s="19"/>
      <c r="AN838582" s="19"/>
      <c r="AO838582" s="19"/>
      <c r="AP838582"/>
    </row>
    <row r="838583" spans="1:42" s="116" customFormat="1" x14ac:dyDescent="0.3">
      <c r="A838583"/>
      <c r="B838583"/>
      <c r="C838583"/>
      <c r="D838583"/>
      <c r="E838583"/>
      <c r="F838583"/>
      <c r="G838583"/>
      <c r="H838583"/>
      <c r="I838583"/>
      <c r="J838583"/>
      <c r="K838583"/>
      <c r="L838583"/>
      <c r="M838583" s="115"/>
      <c r="N838583" s="115"/>
      <c r="O838583"/>
      <c r="P838583"/>
      <c r="Q838583"/>
      <c r="R838583" s="19"/>
      <c r="S838583" s="19"/>
      <c r="T838583"/>
      <c r="U838583" s="113"/>
      <c r="V838583" s="19"/>
      <c r="W838583" s="19"/>
      <c r="X838583" s="19"/>
      <c r="Y838583" s="19"/>
      <c r="Z838583" s="19"/>
      <c r="AA838583" s="19"/>
      <c r="AB838583" s="19"/>
      <c r="AC838583" s="19"/>
      <c r="AD838583" s="19"/>
      <c r="AE838583" s="19"/>
      <c r="AF838583" s="19"/>
      <c r="AG838583" s="19"/>
      <c r="AH838583" s="19"/>
      <c r="AI838583" s="19"/>
      <c r="AJ838583" s="19"/>
      <c r="AK838583" s="19"/>
      <c r="AL838583" s="19"/>
      <c r="AM838583" s="19"/>
      <c r="AN838583" s="19"/>
      <c r="AO838583" s="19"/>
      <c r="AP838583"/>
    </row>
    <row r="838584" spans="1:42" s="116" customFormat="1" x14ac:dyDescent="0.3">
      <c r="A838584"/>
      <c r="B838584"/>
      <c r="C838584"/>
      <c r="D838584"/>
      <c r="E838584"/>
      <c r="F838584"/>
      <c r="G838584"/>
      <c r="H838584"/>
      <c r="I838584"/>
      <c r="J838584"/>
      <c r="K838584"/>
      <c r="L838584"/>
      <c r="M838584" s="115"/>
      <c r="N838584" s="115"/>
      <c r="O838584"/>
      <c r="P838584"/>
      <c r="Q838584"/>
      <c r="R838584" s="19"/>
      <c r="S838584" s="19"/>
      <c r="T838584"/>
      <c r="U838584" s="113"/>
      <c r="V838584" s="19"/>
      <c r="W838584" s="19"/>
      <c r="X838584" s="19"/>
      <c r="Y838584" s="19"/>
      <c r="Z838584" s="19"/>
      <c r="AA838584" s="19"/>
      <c r="AB838584" s="19"/>
      <c r="AC838584" s="19"/>
      <c r="AD838584" s="19"/>
      <c r="AE838584" s="19"/>
      <c r="AF838584" s="19"/>
      <c r="AG838584" s="19"/>
      <c r="AH838584" s="19"/>
      <c r="AI838584" s="19"/>
      <c r="AJ838584" s="19"/>
      <c r="AK838584" s="19"/>
      <c r="AL838584" s="19"/>
      <c r="AM838584" s="19"/>
      <c r="AN838584" s="19"/>
      <c r="AO838584" s="19"/>
      <c r="AP838584"/>
    </row>
    <row r="838585" spans="1:42" s="116" customFormat="1" x14ac:dyDescent="0.3">
      <c r="A838585"/>
      <c r="B838585"/>
      <c r="C838585"/>
      <c r="D838585"/>
      <c r="E838585"/>
      <c r="F838585"/>
      <c r="G838585"/>
      <c r="H838585"/>
      <c r="I838585"/>
      <c r="J838585"/>
      <c r="K838585"/>
      <c r="L838585"/>
      <c r="M838585" s="115"/>
      <c r="N838585" s="115"/>
      <c r="O838585"/>
      <c r="P838585"/>
      <c r="Q838585"/>
      <c r="R838585" s="19"/>
      <c r="S838585" s="19"/>
      <c r="T838585"/>
      <c r="U838585" s="113"/>
      <c r="V838585" s="19"/>
      <c r="W838585" s="19"/>
      <c r="X838585" s="19"/>
      <c r="Y838585" s="19"/>
      <c r="Z838585" s="19"/>
      <c r="AA838585" s="19"/>
      <c r="AB838585" s="19"/>
      <c r="AC838585" s="19"/>
      <c r="AD838585" s="19"/>
      <c r="AE838585" s="19"/>
      <c r="AF838585" s="19"/>
      <c r="AG838585" s="19"/>
      <c r="AH838585" s="19"/>
      <c r="AI838585" s="19"/>
      <c r="AJ838585" s="19"/>
      <c r="AK838585" s="19"/>
      <c r="AL838585" s="19"/>
      <c r="AM838585" s="19"/>
      <c r="AN838585" s="19"/>
      <c r="AO838585" s="19"/>
      <c r="AP838585"/>
    </row>
    <row r="838586" spans="1:42" s="116" customFormat="1" x14ac:dyDescent="0.3">
      <c r="A838586"/>
      <c r="B838586"/>
      <c r="C838586"/>
      <c r="D838586"/>
      <c r="E838586"/>
      <c r="F838586"/>
      <c r="G838586"/>
      <c r="H838586"/>
      <c r="I838586"/>
      <c r="J838586"/>
      <c r="K838586"/>
      <c r="L838586"/>
      <c r="M838586" s="115"/>
      <c r="N838586" s="115"/>
      <c r="O838586"/>
      <c r="P838586"/>
      <c r="Q838586"/>
      <c r="R838586" s="19"/>
      <c r="S838586" s="19"/>
      <c r="T838586"/>
      <c r="U838586" s="113"/>
      <c r="V838586" s="19"/>
      <c r="W838586" s="19"/>
      <c r="X838586" s="19"/>
      <c r="Y838586" s="19"/>
      <c r="Z838586" s="19"/>
      <c r="AA838586" s="19"/>
      <c r="AB838586" s="19"/>
      <c r="AC838586" s="19"/>
      <c r="AD838586" s="19"/>
      <c r="AE838586" s="19"/>
      <c r="AF838586" s="19"/>
      <c r="AG838586" s="19"/>
      <c r="AH838586" s="19"/>
      <c r="AI838586" s="19"/>
      <c r="AJ838586" s="19"/>
      <c r="AK838586" s="19"/>
      <c r="AL838586" s="19"/>
      <c r="AM838586" s="19"/>
      <c r="AN838586" s="19"/>
      <c r="AO838586" s="19"/>
      <c r="AP838586"/>
    </row>
    <row r="838587" spans="1:42" s="116" customFormat="1" x14ac:dyDescent="0.3">
      <c r="A838587"/>
      <c r="B838587"/>
      <c r="C838587"/>
      <c r="D838587"/>
      <c r="E838587"/>
      <c r="F838587"/>
      <c r="G838587"/>
      <c r="H838587"/>
      <c r="I838587"/>
      <c r="J838587"/>
      <c r="K838587"/>
      <c r="L838587"/>
      <c r="M838587" s="115"/>
      <c r="N838587" s="115"/>
      <c r="O838587"/>
      <c r="P838587"/>
      <c r="Q838587"/>
      <c r="R838587" s="19"/>
      <c r="S838587" s="19"/>
      <c r="T838587"/>
      <c r="U838587" s="113"/>
      <c r="V838587" s="19"/>
      <c r="W838587" s="19"/>
      <c r="X838587" s="19"/>
      <c r="Y838587" s="19"/>
      <c r="Z838587" s="19"/>
      <c r="AA838587" s="19"/>
      <c r="AB838587" s="19"/>
      <c r="AC838587" s="19"/>
      <c r="AD838587" s="19"/>
      <c r="AE838587" s="19"/>
      <c r="AF838587" s="19"/>
      <c r="AG838587" s="19"/>
      <c r="AH838587" s="19"/>
      <c r="AI838587" s="19"/>
      <c r="AJ838587" s="19"/>
      <c r="AK838587" s="19"/>
      <c r="AL838587" s="19"/>
      <c r="AM838587" s="19"/>
      <c r="AN838587" s="19"/>
      <c r="AO838587" s="19"/>
      <c r="AP838587"/>
    </row>
    <row r="838588" spans="1:42" s="116" customFormat="1" x14ac:dyDescent="0.3">
      <c r="A838588"/>
      <c r="B838588"/>
      <c r="C838588"/>
      <c r="D838588"/>
      <c r="E838588"/>
      <c r="F838588"/>
      <c r="G838588"/>
      <c r="H838588"/>
      <c r="I838588"/>
      <c r="J838588"/>
      <c r="K838588"/>
      <c r="L838588"/>
      <c r="M838588" s="115"/>
      <c r="N838588" s="115"/>
      <c r="O838588"/>
      <c r="P838588"/>
      <c r="Q838588"/>
      <c r="R838588" s="19"/>
      <c r="S838588" s="19"/>
      <c r="T838588"/>
      <c r="U838588" s="113"/>
      <c r="V838588" s="19"/>
      <c r="W838588" s="19"/>
      <c r="X838588" s="19"/>
      <c r="Y838588" s="19"/>
      <c r="Z838588" s="19"/>
      <c r="AA838588" s="19"/>
      <c r="AB838588" s="19"/>
      <c r="AC838588" s="19"/>
      <c r="AD838588" s="19"/>
      <c r="AE838588" s="19"/>
      <c r="AF838588" s="19"/>
      <c r="AG838588" s="19"/>
      <c r="AH838588" s="19"/>
      <c r="AI838588" s="19"/>
      <c r="AJ838588" s="19"/>
      <c r="AK838588" s="19"/>
      <c r="AL838588" s="19"/>
      <c r="AM838588" s="19"/>
      <c r="AN838588" s="19"/>
      <c r="AO838588" s="19"/>
      <c r="AP838588"/>
    </row>
    <row r="838589" spans="1:42" s="116" customFormat="1" x14ac:dyDescent="0.3">
      <c r="A838589"/>
      <c r="B838589"/>
      <c r="C838589"/>
      <c r="D838589"/>
      <c r="E838589"/>
      <c r="F838589"/>
      <c r="G838589"/>
      <c r="H838589"/>
      <c r="I838589"/>
      <c r="J838589"/>
      <c r="K838589"/>
      <c r="L838589"/>
      <c r="M838589" s="115"/>
      <c r="N838589" s="115"/>
      <c r="O838589"/>
      <c r="P838589"/>
      <c r="Q838589"/>
      <c r="R838589" s="19"/>
      <c r="S838589" s="19"/>
      <c r="T838589"/>
      <c r="U838589" s="113"/>
      <c r="V838589" s="19"/>
      <c r="W838589" s="19"/>
      <c r="X838589" s="19"/>
      <c r="Y838589" s="19"/>
      <c r="Z838589" s="19"/>
      <c r="AA838589" s="19"/>
      <c r="AB838589" s="19"/>
      <c r="AC838589" s="19"/>
      <c r="AD838589" s="19"/>
      <c r="AE838589" s="19"/>
      <c r="AF838589" s="19"/>
      <c r="AG838589" s="19"/>
      <c r="AH838589" s="19"/>
      <c r="AI838589" s="19"/>
      <c r="AJ838589" s="19"/>
      <c r="AK838589" s="19"/>
      <c r="AL838589" s="19"/>
      <c r="AM838589" s="19"/>
      <c r="AN838589" s="19"/>
      <c r="AO838589" s="19"/>
      <c r="AP838589"/>
    </row>
    <row r="838590" spans="1:42" s="116" customFormat="1" x14ac:dyDescent="0.3">
      <c r="A838590"/>
      <c r="B838590"/>
      <c r="C838590"/>
      <c r="D838590"/>
      <c r="E838590"/>
      <c r="F838590"/>
      <c r="G838590"/>
      <c r="H838590"/>
      <c r="I838590"/>
      <c r="J838590"/>
      <c r="K838590"/>
      <c r="L838590"/>
      <c r="M838590" s="115"/>
      <c r="N838590" s="115"/>
      <c r="O838590"/>
      <c r="P838590"/>
      <c r="Q838590"/>
      <c r="R838590" s="19"/>
      <c r="S838590" s="19"/>
      <c r="T838590"/>
      <c r="U838590" s="113"/>
      <c r="V838590" s="19"/>
      <c r="W838590" s="19"/>
      <c r="X838590" s="19"/>
      <c r="Y838590" s="19"/>
      <c r="Z838590" s="19"/>
      <c r="AA838590" s="19"/>
      <c r="AB838590" s="19"/>
      <c r="AC838590" s="19"/>
      <c r="AD838590" s="19"/>
      <c r="AE838590" s="19"/>
      <c r="AF838590" s="19"/>
      <c r="AG838590" s="19"/>
      <c r="AH838590" s="19"/>
      <c r="AI838590" s="19"/>
      <c r="AJ838590" s="19"/>
      <c r="AK838590" s="19"/>
      <c r="AL838590" s="19"/>
      <c r="AM838590" s="19"/>
      <c r="AN838590" s="19"/>
      <c r="AO838590" s="19"/>
      <c r="AP838590"/>
    </row>
    <row r="838591" spans="1:42" s="116" customFormat="1" x14ac:dyDescent="0.3">
      <c r="A838591"/>
      <c r="B838591"/>
      <c r="C838591"/>
      <c r="D838591"/>
      <c r="E838591"/>
      <c r="F838591"/>
      <c r="G838591"/>
      <c r="H838591"/>
      <c r="I838591"/>
      <c r="J838591"/>
      <c r="K838591"/>
      <c r="L838591"/>
      <c r="M838591" s="115"/>
      <c r="N838591" s="115"/>
      <c r="O838591"/>
      <c r="P838591"/>
      <c r="Q838591"/>
      <c r="R838591" s="19"/>
      <c r="S838591" s="19"/>
      <c r="T838591"/>
      <c r="U838591" s="113"/>
      <c r="V838591" s="19"/>
      <c r="W838591" s="19"/>
      <c r="X838591" s="19"/>
      <c r="Y838591" s="19"/>
      <c r="Z838591" s="19"/>
      <c r="AA838591" s="19"/>
      <c r="AB838591" s="19"/>
      <c r="AC838591" s="19"/>
      <c r="AD838591" s="19"/>
      <c r="AE838591" s="19"/>
      <c r="AF838591" s="19"/>
      <c r="AG838591" s="19"/>
      <c r="AH838591" s="19"/>
      <c r="AI838591" s="19"/>
      <c r="AJ838591" s="19"/>
      <c r="AK838591" s="19"/>
      <c r="AL838591" s="19"/>
      <c r="AM838591" s="19"/>
      <c r="AN838591" s="19"/>
      <c r="AO838591" s="19"/>
      <c r="AP838591"/>
    </row>
    <row r="838592" spans="1:42" s="116" customFormat="1" x14ac:dyDescent="0.3">
      <c r="A838592"/>
      <c r="B838592"/>
      <c r="C838592"/>
      <c r="D838592"/>
      <c r="E838592"/>
      <c r="F838592"/>
      <c r="G838592"/>
      <c r="H838592"/>
      <c r="I838592"/>
      <c r="J838592"/>
      <c r="K838592"/>
      <c r="L838592"/>
      <c r="M838592" s="115"/>
      <c r="N838592" s="115"/>
      <c r="O838592"/>
      <c r="P838592"/>
      <c r="Q838592"/>
      <c r="R838592" s="19"/>
      <c r="S838592" s="19"/>
      <c r="T838592"/>
      <c r="U838592" s="113"/>
      <c r="V838592" s="19"/>
      <c r="W838592" s="19"/>
      <c r="X838592" s="19"/>
      <c r="Y838592" s="19"/>
      <c r="Z838592" s="19"/>
      <c r="AA838592" s="19"/>
      <c r="AB838592" s="19"/>
      <c r="AC838592" s="19"/>
      <c r="AD838592" s="19"/>
      <c r="AE838592" s="19"/>
      <c r="AF838592" s="19"/>
      <c r="AG838592" s="19"/>
      <c r="AH838592" s="19"/>
      <c r="AI838592" s="19"/>
      <c r="AJ838592" s="19"/>
      <c r="AK838592" s="19"/>
      <c r="AL838592" s="19"/>
      <c r="AM838592" s="19"/>
      <c r="AN838592" s="19"/>
      <c r="AO838592" s="19"/>
      <c r="AP838592"/>
    </row>
    <row r="838593" spans="1:42" s="116" customFormat="1" x14ac:dyDescent="0.3">
      <c r="A838593"/>
      <c r="B838593"/>
      <c r="C838593"/>
      <c r="D838593"/>
      <c r="E838593"/>
      <c r="F838593"/>
      <c r="G838593"/>
      <c r="H838593"/>
      <c r="I838593"/>
      <c r="J838593"/>
      <c r="K838593"/>
      <c r="L838593"/>
      <c r="M838593" s="115"/>
      <c r="N838593" s="115"/>
      <c r="O838593"/>
      <c r="P838593"/>
      <c r="Q838593"/>
      <c r="R838593" s="19"/>
      <c r="S838593" s="19"/>
      <c r="T838593"/>
      <c r="U838593" s="113"/>
      <c r="V838593" s="19"/>
      <c r="W838593" s="19"/>
      <c r="X838593" s="19"/>
      <c r="Y838593" s="19"/>
      <c r="Z838593" s="19"/>
      <c r="AA838593" s="19"/>
      <c r="AB838593" s="19"/>
      <c r="AC838593" s="19"/>
      <c r="AD838593" s="19"/>
      <c r="AE838593" s="19"/>
      <c r="AF838593" s="19"/>
      <c r="AG838593" s="19"/>
      <c r="AH838593" s="19"/>
      <c r="AI838593" s="19"/>
      <c r="AJ838593" s="19"/>
      <c r="AK838593" s="19"/>
      <c r="AL838593" s="19"/>
      <c r="AM838593" s="19"/>
      <c r="AN838593" s="19"/>
      <c r="AO838593" s="19"/>
      <c r="AP838593"/>
    </row>
    <row r="838594" spans="1:42" s="116" customFormat="1" x14ac:dyDescent="0.3">
      <c r="A838594"/>
      <c r="B838594"/>
      <c r="C838594"/>
      <c r="D838594"/>
      <c r="E838594"/>
      <c r="F838594"/>
      <c r="G838594"/>
      <c r="H838594"/>
      <c r="I838594"/>
      <c r="J838594"/>
      <c r="K838594"/>
      <c r="L838594"/>
      <c r="M838594" s="115"/>
      <c r="N838594" s="115"/>
      <c r="O838594"/>
      <c r="P838594"/>
      <c r="Q838594"/>
      <c r="R838594" s="19"/>
      <c r="S838594" s="19"/>
      <c r="T838594"/>
      <c r="U838594" s="113"/>
      <c r="V838594" s="19"/>
      <c r="W838594" s="19"/>
      <c r="X838594" s="19"/>
      <c r="Y838594" s="19"/>
      <c r="Z838594" s="19"/>
      <c r="AA838594" s="19"/>
      <c r="AB838594" s="19"/>
      <c r="AC838594" s="19"/>
      <c r="AD838594" s="19"/>
      <c r="AE838594" s="19"/>
      <c r="AF838594" s="19"/>
      <c r="AG838594" s="19"/>
      <c r="AH838594" s="19"/>
      <c r="AI838594" s="19"/>
      <c r="AJ838594" s="19"/>
      <c r="AK838594" s="19"/>
      <c r="AL838594" s="19"/>
      <c r="AM838594" s="19"/>
      <c r="AN838594" s="19"/>
      <c r="AO838594" s="19"/>
      <c r="AP838594"/>
    </row>
    <row r="838595" spans="1:42" s="116" customFormat="1" x14ac:dyDescent="0.3">
      <c r="A838595"/>
      <c r="B838595"/>
      <c r="C838595"/>
      <c r="D838595"/>
      <c r="E838595"/>
      <c r="F838595"/>
      <c r="G838595"/>
      <c r="H838595"/>
      <c r="I838595"/>
      <c r="J838595"/>
      <c r="K838595"/>
      <c r="L838595"/>
      <c r="M838595" s="115"/>
      <c r="N838595" s="115"/>
      <c r="O838595"/>
      <c r="P838595"/>
      <c r="Q838595"/>
      <c r="R838595" s="19"/>
      <c r="S838595" s="19"/>
      <c r="T838595"/>
      <c r="U838595" s="113"/>
      <c r="V838595" s="19"/>
      <c r="W838595" s="19"/>
      <c r="X838595" s="19"/>
      <c r="Y838595" s="19"/>
      <c r="Z838595" s="19"/>
      <c r="AA838595" s="19"/>
      <c r="AB838595" s="19"/>
      <c r="AC838595" s="19"/>
      <c r="AD838595" s="19"/>
      <c r="AE838595" s="19"/>
      <c r="AF838595" s="19"/>
      <c r="AG838595" s="19"/>
      <c r="AH838595" s="19"/>
      <c r="AI838595" s="19"/>
      <c r="AJ838595" s="19"/>
      <c r="AK838595" s="19"/>
      <c r="AL838595" s="19"/>
      <c r="AM838595" s="19"/>
      <c r="AN838595" s="19"/>
      <c r="AO838595" s="19"/>
      <c r="AP838595"/>
    </row>
    <row r="838596" spans="1:42" s="116" customFormat="1" x14ac:dyDescent="0.3">
      <c r="A838596"/>
      <c r="B838596"/>
      <c r="C838596"/>
      <c r="D838596"/>
      <c r="E838596"/>
      <c r="F838596"/>
      <c r="G838596"/>
      <c r="H838596"/>
      <c r="I838596"/>
      <c r="J838596"/>
      <c r="K838596"/>
      <c r="L838596"/>
      <c r="M838596" s="115"/>
      <c r="N838596" s="115"/>
      <c r="O838596"/>
      <c r="P838596"/>
      <c r="Q838596"/>
      <c r="R838596" s="19"/>
      <c r="S838596" s="19"/>
      <c r="T838596"/>
      <c r="U838596" s="113"/>
      <c r="V838596" s="19"/>
      <c r="W838596" s="19"/>
      <c r="X838596" s="19"/>
      <c r="Y838596" s="19"/>
      <c r="Z838596" s="19"/>
      <c r="AA838596" s="19"/>
      <c r="AB838596" s="19"/>
      <c r="AC838596" s="19"/>
      <c r="AD838596" s="19"/>
      <c r="AE838596" s="19"/>
      <c r="AF838596" s="19"/>
      <c r="AG838596" s="19"/>
      <c r="AH838596" s="19"/>
      <c r="AI838596" s="19"/>
      <c r="AJ838596" s="19"/>
      <c r="AK838596" s="19"/>
      <c r="AL838596" s="19"/>
      <c r="AM838596" s="19"/>
      <c r="AN838596" s="19"/>
      <c r="AO838596" s="19"/>
      <c r="AP838596"/>
    </row>
    <row r="838597" spans="1:42" s="116" customFormat="1" x14ac:dyDescent="0.3">
      <c r="A838597"/>
      <c r="B838597"/>
      <c r="C838597"/>
      <c r="D838597"/>
      <c r="E838597"/>
      <c r="F838597"/>
      <c r="G838597"/>
      <c r="H838597"/>
      <c r="I838597"/>
      <c r="J838597"/>
      <c r="K838597"/>
      <c r="L838597"/>
      <c r="M838597" s="115"/>
      <c r="N838597" s="115"/>
      <c r="O838597"/>
      <c r="P838597"/>
      <c r="Q838597"/>
      <c r="R838597" s="19"/>
      <c r="S838597" s="19"/>
      <c r="T838597"/>
      <c r="U838597" s="113"/>
      <c r="V838597" s="19"/>
      <c r="W838597" s="19"/>
      <c r="X838597" s="19"/>
      <c r="Y838597" s="19"/>
      <c r="Z838597" s="19"/>
      <c r="AA838597" s="19"/>
      <c r="AB838597" s="19"/>
      <c r="AC838597" s="19"/>
      <c r="AD838597" s="19"/>
      <c r="AE838597" s="19"/>
      <c r="AF838597" s="19"/>
      <c r="AG838597" s="19"/>
      <c r="AH838597" s="19"/>
      <c r="AI838597" s="19"/>
      <c r="AJ838597" s="19"/>
      <c r="AK838597" s="19"/>
      <c r="AL838597" s="19"/>
      <c r="AM838597" s="19"/>
      <c r="AN838597" s="19"/>
      <c r="AO838597" s="19"/>
      <c r="AP838597"/>
    </row>
    <row r="838598" spans="1:42" s="116" customFormat="1" x14ac:dyDescent="0.3">
      <c r="A838598"/>
      <c r="B838598"/>
      <c r="C838598"/>
      <c r="D838598"/>
      <c r="E838598"/>
      <c r="F838598"/>
      <c r="G838598"/>
      <c r="H838598"/>
      <c r="I838598"/>
      <c r="J838598"/>
      <c r="K838598"/>
      <c r="L838598"/>
      <c r="M838598" s="115"/>
      <c r="N838598" s="115"/>
      <c r="O838598"/>
      <c r="P838598"/>
      <c r="Q838598"/>
      <c r="R838598" s="19"/>
      <c r="S838598" s="19"/>
      <c r="T838598"/>
      <c r="U838598" s="113"/>
      <c r="V838598" s="19"/>
      <c r="W838598" s="19"/>
      <c r="X838598" s="19"/>
      <c r="Y838598" s="19"/>
      <c r="Z838598" s="19"/>
      <c r="AA838598" s="19"/>
      <c r="AB838598" s="19"/>
      <c r="AC838598" s="19"/>
      <c r="AD838598" s="19"/>
      <c r="AE838598" s="19"/>
      <c r="AF838598" s="19"/>
      <c r="AG838598" s="19"/>
      <c r="AH838598" s="19"/>
      <c r="AI838598" s="19"/>
      <c r="AJ838598" s="19"/>
      <c r="AK838598" s="19"/>
      <c r="AL838598" s="19"/>
      <c r="AM838598" s="19"/>
      <c r="AN838598" s="19"/>
      <c r="AO838598" s="19"/>
      <c r="AP838598"/>
    </row>
    <row r="838599" spans="1:42" s="116" customFormat="1" x14ac:dyDescent="0.3">
      <c r="A838599"/>
      <c r="B838599"/>
      <c r="C838599"/>
      <c r="D838599"/>
      <c r="E838599"/>
      <c r="F838599"/>
      <c r="G838599"/>
      <c r="H838599"/>
      <c r="I838599"/>
      <c r="J838599"/>
      <c r="K838599"/>
      <c r="L838599"/>
      <c r="M838599" s="115"/>
      <c r="N838599" s="115"/>
      <c r="O838599"/>
      <c r="P838599"/>
      <c r="Q838599"/>
      <c r="R838599" s="19"/>
      <c r="S838599" s="19"/>
      <c r="T838599"/>
      <c r="U838599" s="113"/>
      <c r="V838599" s="19"/>
      <c r="W838599" s="19"/>
      <c r="X838599" s="19"/>
      <c r="Y838599" s="19"/>
      <c r="Z838599" s="19"/>
      <c r="AA838599" s="19"/>
      <c r="AB838599" s="19"/>
      <c r="AC838599" s="19"/>
      <c r="AD838599" s="19"/>
      <c r="AE838599" s="19"/>
      <c r="AF838599" s="19"/>
      <c r="AG838599" s="19"/>
      <c r="AH838599" s="19"/>
      <c r="AI838599" s="19"/>
      <c r="AJ838599" s="19"/>
      <c r="AK838599" s="19"/>
      <c r="AL838599" s="19"/>
      <c r="AM838599" s="19"/>
      <c r="AN838599" s="19"/>
      <c r="AO838599" s="19"/>
      <c r="AP838599"/>
    </row>
    <row r="838600" spans="1:42" s="116" customFormat="1" x14ac:dyDescent="0.3">
      <c r="A838600"/>
      <c r="B838600"/>
      <c r="C838600"/>
      <c r="D838600"/>
      <c r="E838600"/>
      <c r="F838600"/>
      <c r="G838600"/>
      <c r="H838600"/>
      <c r="I838600"/>
      <c r="J838600"/>
      <c r="K838600"/>
      <c r="L838600"/>
      <c r="M838600" s="115"/>
      <c r="N838600" s="115"/>
      <c r="O838600"/>
      <c r="P838600"/>
      <c r="Q838600"/>
      <c r="R838600" s="19"/>
      <c r="S838600" s="19"/>
      <c r="T838600"/>
      <c r="U838600" s="113"/>
      <c r="V838600" s="19"/>
      <c r="W838600" s="19"/>
      <c r="X838600" s="19"/>
      <c r="Y838600" s="19"/>
      <c r="Z838600" s="19"/>
      <c r="AA838600" s="19"/>
      <c r="AB838600" s="19"/>
      <c r="AC838600" s="19"/>
      <c r="AD838600" s="19"/>
      <c r="AE838600" s="19"/>
      <c r="AF838600" s="19"/>
      <c r="AG838600" s="19"/>
      <c r="AH838600" s="19"/>
      <c r="AI838600" s="19"/>
      <c r="AJ838600" s="19"/>
      <c r="AK838600" s="19"/>
      <c r="AL838600" s="19"/>
      <c r="AM838600" s="19"/>
      <c r="AN838600" s="19"/>
      <c r="AO838600" s="19"/>
      <c r="AP838600"/>
    </row>
    <row r="838601" spans="1:42" s="116" customFormat="1" x14ac:dyDescent="0.3">
      <c r="A838601"/>
      <c r="B838601"/>
      <c r="C838601"/>
      <c r="D838601"/>
      <c r="E838601"/>
      <c r="F838601"/>
      <c r="G838601"/>
      <c r="H838601"/>
      <c r="I838601"/>
      <c r="J838601"/>
      <c r="K838601"/>
      <c r="L838601"/>
      <c r="M838601" s="115"/>
      <c r="N838601" s="115"/>
      <c r="O838601"/>
      <c r="P838601"/>
      <c r="Q838601"/>
      <c r="R838601" s="19"/>
      <c r="S838601" s="19"/>
      <c r="T838601"/>
      <c r="U838601" s="113"/>
      <c r="V838601" s="19"/>
      <c r="W838601" s="19"/>
      <c r="X838601" s="19"/>
      <c r="Y838601" s="19"/>
      <c r="Z838601" s="19"/>
      <c r="AA838601" s="19"/>
      <c r="AB838601" s="19"/>
      <c r="AC838601" s="19"/>
      <c r="AD838601" s="19"/>
      <c r="AE838601" s="19"/>
      <c r="AF838601" s="19"/>
      <c r="AG838601" s="19"/>
      <c r="AH838601" s="19"/>
      <c r="AI838601" s="19"/>
      <c r="AJ838601" s="19"/>
      <c r="AK838601" s="19"/>
      <c r="AL838601" s="19"/>
      <c r="AM838601" s="19"/>
      <c r="AN838601" s="19"/>
      <c r="AO838601" s="19"/>
      <c r="AP838601"/>
    </row>
    <row r="838602" spans="1:42" s="116" customFormat="1" x14ac:dyDescent="0.3">
      <c r="A838602"/>
      <c r="B838602"/>
      <c r="C838602"/>
      <c r="D838602"/>
      <c r="E838602"/>
      <c r="F838602"/>
      <c r="G838602"/>
      <c r="H838602"/>
      <c r="I838602"/>
      <c r="J838602"/>
      <c r="K838602"/>
      <c r="L838602"/>
      <c r="M838602" s="115"/>
      <c r="N838602" s="115"/>
      <c r="O838602"/>
      <c r="P838602"/>
      <c r="Q838602"/>
      <c r="R838602" s="19"/>
      <c r="S838602" s="19"/>
      <c r="T838602"/>
      <c r="U838602" s="113"/>
      <c r="V838602" s="19"/>
      <c r="W838602" s="19"/>
      <c r="X838602" s="19"/>
      <c r="Y838602" s="19"/>
      <c r="Z838602" s="19"/>
      <c r="AA838602" s="19"/>
      <c r="AB838602" s="19"/>
      <c r="AC838602" s="19"/>
      <c r="AD838602" s="19"/>
      <c r="AE838602" s="19"/>
      <c r="AF838602" s="19"/>
      <c r="AG838602" s="19"/>
      <c r="AH838602" s="19"/>
      <c r="AI838602" s="19"/>
      <c r="AJ838602" s="19"/>
      <c r="AK838602" s="19"/>
      <c r="AL838602" s="19"/>
      <c r="AM838602" s="19"/>
      <c r="AN838602" s="19"/>
      <c r="AO838602" s="19"/>
      <c r="AP838602"/>
    </row>
    <row r="838603" spans="1:42" s="116" customFormat="1" x14ac:dyDescent="0.3">
      <c r="A838603"/>
      <c r="B838603"/>
      <c r="C838603"/>
      <c r="D838603"/>
      <c r="E838603"/>
      <c r="F838603"/>
      <c r="G838603"/>
      <c r="H838603"/>
      <c r="I838603"/>
      <c r="J838603"/>
      <c r="K838603"/>
      <c r="L838603"/>
      <c r="M838603" s="115"/>
      <c r="N838603" s="115"/>
      <c r="O838603"/>
      <c r="P838603"/>
      <c r="Q838603"/>
      <c r="R838603" s="19"/>
      <c r="S838603" s="19"/>
      <c r="T838603"/>
      <c r="U838603" s="113"/>
      <c r="V838603" s="19"/>
      <c r="W838603" s="19"/>
      <c r="X838603" s="19"/>
      <c r="Y838603" s="19"/>
      <c r="Z838603" s="19"/>
      <c r="AA838603" s="19"/>
      <c r="AB838603" s="19"/>
      <c r="AC838603" s="19"/>
      <c r="AD838603" s="19"/>
      <c r="AE838603" s="19"/>
      <c r="AF838603" s="19"/>
      <c r="AG838603" s="19"/>
      <c r="AH838603" s="19"/>
      <c r="AI838603" s="19"/>
      <c r="AJ838603" s="19"/>
      <c r="AK838603" s="19"/>
      <c r="AL838603" s="19"/>
      <c r="AM838603" s="19"/>
      <c r="AN838603" s="19"/>
      <c r="AO838603" s="19"/>
      <c r="AP838603"/>
    </row>
    <row r="838604" spans="1:42" s="116" customFormat="1" x14ac:dyDescent="0.3">
      <c r="A838604"/>
      <c r="B838604"/>
      <c r="C838604"/>
      <c r="D838604"/>
      <c r="E838604"/>
      <c r="F838604"/>
      <c r="G838604"/>
      <c r="H838604"/>
      <c r="I838604"/>
      <c r="J838604"/>
      <c r="K838604"/>
      <c r="L838604"/>
      <c r="M838604" s="115"/>
      <c r="N838604" s="115"/>
      <c r="O838604"/>
      <c r="P838604"/>
      <c r="Q838604"/>
      <c r="R838604" s="19"/>
      <c r="S838604" s="19"/>
      <c r="T838604"/>
      <c r="U838604" s="113"/>
      <c r="V838604" s="19"/>
      <c r="W838604" s="19"/>
      <c r="X838604" s="19"/>
      <c r="Y838604" s="19"/>
      <c r="Z838604" s="19"/>
      <c r="AA838604" s="19"/>
      <c r="AB838604" s="19"/>
      <c r="AC838604" s="19"/>
      <c r="AD838604" s="19"/>
      <c r="AE838604" s="19"/>
      <c r="AF838604" s="19"/>
      <c r="AG838604" s="19"/>
      <c r="AH838604" s="19"/>
      <c r="AI838604" s="19"/>
      <c r="AJ838604" s="19"/>
      <c r="AK838604" s="19"/>
      <c r="AL838604" s="19"/>
      <c r="AM838604" s="19"/>
      <c r="AN838604" s="19"/>
      <c r="AO838604" s="19"/>
      <c r="AP838604"/>
    </row>
    <row r="838605" spans="1:42" s="116" customFormat="1" x14ac:dyDescent="0.3">
      <c r="A838605"/>
      <c r="B838605"/>
      <c r="C838605"/>
      <c r="D838605"/>
      <c r="E838605"/>
      <c r="F838605"/>
      <c r="G838605"/>
      <c r="H838605"/>
      <c r="I838605"/>
      <c r="J838605"/>
      <c r="K838605"/>
      <c r="L838605"/>
      <c r="M838605" s="115"/>
      <c r="N838605" s="115"/>
      <c r="O838605"/>
      <c r="P838605"/>
      <c r="Q838605"/>
      <c r="R838605" s="19"/>
      <c r="S838605" s="19"/>
      <c r="T838605"/>
      <c r="U838605" s="113"/>
      <c r="V838605" s="19"/>
      <c r="W838605" s="19"/>
      <c r="X838605" s="19"/>
      <c r="Y838605" s="19"/>
      <c r="Z838605" s="19"/>
      <c r="AA838605" s="19"/>
      <c r="AB838605" s="19"/>
      <c r="AC838605" s="19"/>
      <c r="AD838605" s="19"/>
      <c r="AE838605" s="19"/>
      <c r="AF838605" s="19"/>
      <c r="AG838605" s="19"/>
      <c r="AH838605" s="19"/>
      <c r="AI838605" s="19"/>
      <c r="AJ838605" s="19"/>
      <c r="AK838605" s="19"/>
      <c r="AL838605" s="19"/>
      <c r="AM838605" s="19"/>
      <c r="AN838605" s="19"/>
      <c r="AO838605" s="19"/>
      <c r="AP838605"/>
    </row>
    <row r="838606" spans="1:42" s="116" customFormat="1" x14ac:dyDescent="0.3">
      <c r="A838606"/>
      <c r="B838606"/>
      <c r="C838606"/>
      <c r="D838606"/>
      <c r="E838606"/>
      <c r="F838606"/>
      <c r="G838606"/>
      <c r="H838606"/>
      <c r="I838606"/>
      <c r="J838606"/>
      <c r="K838606"/>
      <c r="L838606"/>
      <c r="M838606" s="115"/>
      <c r="N838606" s="115"/>
      <c r="O838606"/>
      <c r="P838606"/>
      <c r="Q838606"/>
      <c r="R838606" s="19"/>
      <c r="S838606" s="19"/>
      <c r="T838606"/>
      <c r="U838606" s="113"/>
      <c r="V838606" s="19"/>
      <c r="W838606" s="19"/>
      <c r="X838606" s="19"/>
      <c r="Y838606" s="19"/>
      <c r="Z838606" s="19"/>
      <c r="AA838606" s="19"/>
      <c r="AB838606" s="19"/>
      <c r="AC838606" s="19"/>
      <c r="AD838606" s="19"/>
      <c r="AE838606" s="19"/>
      <c r="AF838606" s="19"/>
      <c r="AG838606" s="19"/>
      <c r="AH838606" s="19"/>
      <c r="AI838606" s="19"/>
      <c r="AJ838606" s="19"/>
      <c r="AK838606" s="19"/>
      <c r="AL838606" s="19"/>
      <c r="AM838606" s="19"/>
      <c r="AN838606" s="19"/>
      <c r="AO838606" s="19"/>
      <c r="AP838606"/>
    </row>
    <row r="838607" spans="1:42" s="116" customFormat="1" x14ac:dyDescent="0.3">
      <c r="A838607"/>
      <c r="B838607"/>
      <c r="C838607"/>
      <c r="D838607"/>
      <c r="E838607"/>
      <c r="F838607"/>
      <c r="G838607"/>
      <c r="H838607"/>
      <c r="I838607"/>
      <c r="J838607"/>
      <c r="K838607"/>
      <c r="L838607"/>
      <c r="M838607" s="115"/>
      <c r="N838607" s="115"/>
      <c r="O838607"/>
      <c r="P838607"/>
      <c r="Q838607"/>
      <c r="R838607" s="19"/>
      <c r="S838607" s="19"/>
      <c r="T838607"/>
      <c r="U838607" s="113"/>
      <c r="V838607" s="19"/>
      <c r="W838607" s="19"/>
      <c r="X838607" s="19"/>
      <c r="Y838607" s="19"/>
      <c r="Z838607" s="19"/>
      <c r="AA838607" s="19"/>
      <c r="AB838607" s="19"/>
      <c r="AC838607" s="19"/>
      <c r="AD838607" s="19"/>
      <c r="AE838607" s="19"/>
      <c r="AF838607" s="19"/>
      <c r="AG838607" s="19"/>
      <c r="AH838607" s="19"/>
      <c r="AI838607" s="19"/>
      <c r="AJ838607" s="19"/>
      <c r="AK838607" s="19"/>
      <c r="AL838607" s="19"/>
      <c r="AM838607" s="19"/>
      <c r="AN838607" s="19"/>
      <c r="AO838607" s="19"/>
      <c r="AP838607"/>
    </row>
    <row r="838608" spans="1:42" s="116" customFormat="1" x14ac:dyDescent="0.3">
      <c r="A838608"/>
      <c r="B838608"/>
      <c r="C838608"/>
      <c r="D838608"/>
      <c r="E838608"/>
      <c r="F838608"/>
      <c r="G838608"/>
      <c r="H838608"/>
      <c r="I838608"/>
      <c r="J838608"/>
      <c r="K838608"/>
      <c r="L838608"/>
      <c r="M838608" s="115"/>
      <c r="N838608" s="115"/>
      <c r="O838608"/>
      <c r="P838608"/>
      <c r="Q838608"/>
      <c r="R838608" s="19"/>
      <c r="S838608" s="19"/>
      <c r="T838608"/>
      <c r="U838608" s="113"/>
      <c r="V838608" s="19"/>
      <c r="W838608" s="19"/>
      <c r="X838608" s="19"/>
      <c r="Y838608" s="19"/>
      <c r="Z838608" s="19"/>
      <c r="AA838608" s="19"/>
      <c r="AB838608" s="19"/>
      <c r="AC838608" s="19"/>
      <c r="AD838608" s="19"/>
      <c r="AE838608" s="19"/>
      <c r="AF838608" s="19"/>
      <c r="AG838608" s="19"/>
      <c r="AH838608" s="19"/>
      <c r="AI838608" s="19"/>
      <c r="AJ838608" s="19"/>
      <c r="AK838608" s="19"/>
      <c r="AL838608" s="19"/>
      <c r="AM838608" s="19"/>
      <c r="AN838608" s="19"/>
      <c r="AO838608" s="19"/>
      <c r="AP838608"/>
    </row>
    <row r="838609" spans="1:42" s="116" customFormat="1" x14ac:dyDescent="0.3">
      <c r="A838609"/>
      <c r="B838609"/>
      <c r="C838609"/>
      <c r="D838609"/>
      <c r="E838609"/>
      <c r="F838609"/>
      <c r="G838609"/>
      <c r="H838609"/>
      <c r="I838609"/>
      <c r="J838609"/>
      <c r="K838609"/>
      <c r="L838609"/>
      <c r="M838609" s="115"/>
      <c r="N838609" s="115"/>
      <c r="O838609"/>
      <c r="P838609"/>
      <c r="Q838609"/>
      <c r="R838609" s="19"/>
      <c r="S838609" s="19"/>
      <c r="T838609"/>
      <c r="U838609" s="113"/>
      <c r="V838609" s="19"/>
      <c r="W838609" s="19"/>
      <c r="X838609" s="19"/>
      <c r="Y838609" s="19"/>
      <c r="Z838609" s="19"/>
      <c r="AA838609" s="19"/>
      <c r="AB838609" s="19"/>
      <c r="AC838609" s="19"/>
      <c r="AD838609" s="19"/>
      <c r="AE838609" s="19"/>
      <c r="AF838609" s="19"/>
      <c r="AG838609" s="19"/>
      <c r="AH838609" s="19"/>
      <c r="AI838609" s="19"/>
      <c r="AJ838609" s="19"/>
      <c r="AK838609" s="19"/>
      <c r="AL838609" s="19"/>
      <c r="AM838609" s="19"/>
      <c r="AN838609" s="19"/>
      <c r="AO838609" s="19"/>
      <c r="AP838609"/>
    </row>
    <row r="838610" spans="1:42" s="116" customFormat="1" x14ac:dyDescent="0.3">
      <c r="A838610"/>
      <c r="B838610"/>
      <c r="C838610"/>
      <c r="D838610"/>
      <c r="E838610"/>
      <c r="F838610"/>
      <c r="G838610"/>
      <c r="H838610"/>
      <c r="I838610"/>
      <c r="J838610"/>
      <c r="K838610"/>
      <c r="L838610"/>
      <c r="M838610" s="115"/>
      <c r="N838610" s="115"/>
      <c r="O838610"/>
      <c r="P838610"/>
      <c r="Q838610"/>
      <c r="R838610" s="19"/>
      <c r="S838610" s="19"/>
      <c r="T838610"/>
      <c r="U838610" s="113"/>
      <c r="V838610" s="19"/>
      <c r="W838610" s="19"/>
      <c r="X838610" s="19"/>
      <c r="Y838610" s="19"/>
      <c r="Z838610" s="19"/>
      <c r="AA838610" s="19"/>
      <c r="AB838610" s="19"/>
      <c r="AC838610" s="19"/>
      <c r="AD838610" s="19"/>
      <c r="AE838610" s="19"/>
      <c r="AF838610" s="19"/>
      <c r="AG838610" s="19"/>
      <c r="AH838610" s="19"/>
      <c r="AI838610" s="19"/>
      <c r="AJ838610" s="19"/>
      <c r="AK838610" s="19"/>
      <c r="AL838610" s="19"/>
      <c r="AM838610" s="19"/>
      <c r="AN838610" s="19"/>
      <c r="AO838610" s="19"/>
      <c r="AP838610"/>
    </row>
    <row r="838611" spans="1:42" s="116" customFormat="1" x14ac:dyDescent="0.3">
      <c r="A838611"/>
      <c r="B838611"/>
      <c r="C838611"/>
      <c r="D838611"/>
      <c r="E838611"/>
      <c r="F838611"/>
      <c r="G838611"/>
      <c r="H838611"/>
      <c r="I838611"/>
      <c r="J838611"/>
      <c r="K838611"/>
      <c r="L838611"/>
      <c r="M838611" s="115"/>
      <c r="N838611" s="115"/>
      <c r="O838611"/>
      <c r="P838611"/>
      <c r="Q838611"/>
      <c r="R838611" s="19"/>
      <c r="S838611" s="19"/>
      <c r="T838611"/>
      <c r="U838611" s="113"/>
      <c r="V838611" s="19"/>
      <c r="W838611" s="19"/>
      <c r="X838611" s="19"/>
      <c r="Y838611" s="19"/>
      <c r="Z838611" s="19"/>
      <c r="AA838611" s="19"/>
      <c r="AB838611" s="19"/>
      <c r="AC838611" s="19"/>
      <c r="AD838611" s="19"/>
      <c r="AE838611" s="19"/>
      <c r="AF838611" s="19"/>
      <c r="AG838611" s="19"/>
      <c r="AH838611" s="19"/>
      <c r="AI838611" s="19"/>
      <c r="AJ838611" s="19"/>
      <c r="AK838611" s="19"/>
      <c r="AL838611" s="19"/>
      <c r="AM838611" s="19"/>
      <c r="AN838611" s="19"/>
      <c r="AO838611" s="19"/>
      <c r="AP838611"/>
    </row>
    <row r="838612" spans="1:42" s="116" customFormat="1" x14ac:dyDescent="0.3">
      <c r="A838612"/>
      <c r="B838612"/>
      <c r="C838612"/>
      <c r="D838612"/>
      <c r="E838612"/>
      <c r="F838612"/>
      <c r="G838612"/>
      <c r="H838612"/>
      <c r="I838612"/>
      <c r="J838612"/>
      <c r="K838612"/>
      <c r="L838612"/>
      <c r="M838612" s="115"/>
      <c r="N838612" s="115"/>
      <c r="O838612"/>
      <c r="P838612"/>
      <c r="Q838612"/>
      <c r="R838612" s="19"/>
      <c r="S838612" s="19"/>
      <c r="T838612"/>
      <c r="U838612" s="113"/>
      <c r="V838612" s="19"/>
      <c r="W838612" s="19"/>
      <c r="X838612" s="19"/>
      <c r="Y838612" s="19"/>
      <c r="Z838612" s="19"/>
      <c r="AA838612" s="19"/>
      <c r="AB838612" s="19"/>
      <c r="AC838612" s="19"/>
      <c r="AD838612" s="19"/>
      <c r="AE838612" s="19"/>
      <c r="AF838612" s="19"/>
      <c r="AG838612" s="19"/>
      <c r="AH838612" s="19"/>
      <c r="AI838612" s="19"/>
      <c r="AJ838612" s="19"/>
      <c r="AK838612" s="19"/>
      <c r="AL838612" s="19"/>
      <c r="AM838612" s="19"/>
      <c r="AN838612" s="19"/>
      <c r="AO838612" s="19"/>
      <c r="AP838612"/>
    </row>
    <row r="838613" spans="1:42" s="116" customFormat="1" x14ac:dyDescent="0.3">
      <c r="A838613"/>
      <c r="B838613"/>
      <c r="C838613"/>
      <c r="D838613"/>
      <c r="E838613"/>
      <c r="F838613"/>
      <c r="G838613"/>
      <c r="H838613"/>
      <c r="I838613"/>
      <c r="J838613"/>
      <c r="K838613"/>
      <c r="L838613"/>
      <c r="M838613" s="115"/>
      <c r="N838613" s="115"/>
      <c r="O838613"/>
      <c r="P838613"/>
      <c r="Q838613"/>
      <c r="R838613" s="19"/>
      <c r="S838613" s="19"/>
      <c r="T838613"/>
      <c r="U838613" s="113"/>
      <c r="V838613" s="19"/>
      <c r="W838613" s="19"/>
      <c r="X838613" s="19"/>
      <c r="Y838613" s="19"/>
      <c r="Z838613" s="19"/>
      <c r="AA838613" s="19"/>
      <c r="AB838613" s="19"/>
      <c r="AC838613" s="19"/>
      <c r="AD838613" s="19"/>
      <c r="AE838613" s="19"/>
      <c r="AF838613" s="19"/>
      <c r="AG838613" s="19"/>
      <c r="AH838613" s="19"/>
      <c r="AI838613" s="19"/>
      <c r="AJ838613" s="19"/>
      <c r="AK838613" s="19"/>
      <c r="AL838613" s="19"/>
      <c r="AM838613" s="19"/>
      <c r="AN838613" s="19"/>
      <c r="AO838613" s="19"/>
      <c r="AP838613"/>
    </row>
    <row r="838614" spans="1:42" s="116" customFormat="1" x14ac:dyDescent="0.3">
      <c r="A838614"/>
      <c r="B838614"/>
      <c r="C838614"/>
      <c r="D838614"/>
      <c r="E838614"/>
      <c r="F838614"/>
      <c r="G838614"/>
      <c r="H838614"/>
      <c r="I838614"/>
      <c r="J838614"/>
      <c r="K838614"/>
      <c r="L838614"/>
      <c r="M838614" s="115"/>
      <c r="N838614" s="115"/>
      <c r="O838614"/>
      <c r="P838614"/>
      <c r="Q838614"/>
      <c r="R838614" s="19"/>
      <c r="S838614" s="19"/>
      <c r="T838614"/>
      <c r="U838614" s="113"/>
      <c r="V838614" s="19"/>
      <c r="W838614" s="19"/>
      <c r="X838614" s="19"/>
      <c r="Y838614" s="19"/>
      <c r="Z838614" s="19"/>
      <c r="AA838614" s="19"/>
      <c r="AB838614" s="19"/>
      <c r="AC838614" s="19"/>
      <c r="AD838614" s="19"/>
      <c r="AE838614" s="19"/>
      <c r="AF838614" s="19"/>
      <c r="AG838614" s="19"/>
      <c r="AH838614" s="19"/>
      <c r="AI838614" s="19"/>
      <c r="AJ838614" s="19"/>
      <c r="AK838614" s="19"/>
      <c r="AL838614" s="19"/>
      <c r="AM838614" s="19"/>
      <c r="AN838614" s="19"/>
      <c r="AO838614" s="19"/>
      <c r="AP838614"/>
    </row>
    <row r="838615" spans="1:42" s="116" customFormat="1" x14ac:dyDescent="0.3">
      <c r="A838615"/>
      <c r="B838615"/>
      <c r="C838615"/>
      <c r="D838615"/>
      <c r="E838615"/>
      <c r="F838615"/>
      <c r="G838615"/>
      <c r="H838615"/>
      <c r="I838615"/>
      <c r="J838615"/>
      <c r="K838615"/>
      <c r="L838615"/>
      <c r="M838615" s="115"/>
      <c r="N838615" s="115"/>
      <c r="O838615"/>
      <c r="P838615"/>
      <c r="Q838615"/>
      <c r="R838615" s="19"/>
      <c r="S838615" s="19"/>
      <c r="T838615"/>
      <c r="U838615" s="113"/>
      <c r="V838615" s="19"/>
      <c r="W838615" s="19"/>
      <c r="X838615" s="19"/>
      <c r="Y838615" s="19"/>
      <c r="Z838615" s="19"/>
      <c r="AA838615" s="19"/>
      <c r="AB838615" s="19"/>
      <c r="AC838615" s="19"/>
      <c r="AD838615" s="19"/>
      <c r="AE838615" s="19"/>
      <c r="AF838615" s="19"/>
      <c r="AG838615" s="19"/>
      <c r="AH838615" s="19"/>
      <c r="AI838615" s="19"/>
      <c r="AJ838615" s="19"/>
      <c r="AK838615" s="19"/>
      <c r="AL838615" s="19"/>
      <c r="AM838615" s="19"/>
      <c r="AN838615" s="19"/>
      <c r="AO838615" s="19"/>
      <c r="AP838615"/>
    </row>
    <row r="838616" spans="1:42" s="116" customFormat="1" x14ac:dyDescent="0.3">
      <c r="A838616"/>
      <c r="B838616"/>
      <c r="C838616"/>
      <c r="D838616"/>
      <c r="E838616"/>
      <c r="F838616"/>
      <c r="G838616"/>
      <c r="H838616"/>
      <c r="I838616"/>
      <c r="J838616"/>
      <c r="K838616"/>
      <c r="L838616"/>
      <c r="M838616" s="115"/>
      <c r="N838616" s="115"/>
      <c r="O838616"/>
      <c r="P838616"/>
      <c r="Q838616"/>
      <c r="R838616" s="19"/>
      <c r="S838616" s="19"/>
      <c r="T838616"/>
      <c r="U838616" s="113"/>
      <c r="V838616" s="19"/>
      <c r="W838616" s="19"/>
      <c r="X838616" s="19"/>
      <c r="Y838616" s="19"/>
      <c r="Z838616" s="19"/>
      <c r="AA838616" s="19"/>
      <c r="AB838616" s="19"/>
      <c r="AC838616" s="19"/>
      <c r="AD838616" s="19"/>
      <c r="AE838616" s="19"/>
      <c r="AF838616" s="19"/>
      <c r="AG838616" s="19"/>
      <c r="AH838616" s="19"/>
      <c r="AI838616" s="19"/>
      <c r="AJ838616" s="19"/>
      <c r="AK838616" s="19"/>
      <c r="AL838616" s="19"/>
      <c r="AM838616" s="19"/>
      <c r="AN838616" s="19"/>
      <c r="AO838616" s="19"/>
      <c r="AP838616"/>
    </row>
    <row r="838617" spans="1:42" s="116" customFormat="1" x14ac:dyDescent="0.3">
      <c r="A838617"/>
      <c r="B838617"/>
      <c r="C838617"/>
      <c r="D838617"/>
      <c r="E838617"/>
      <c r="F838617"/>
      <c r="G838617"/>
      <c r="H838617"/>
      <c r="I838617"/>
      <c r="J838617"/>
      <c r="K838617"/>
      <c r="L838617"/>
      <c r="M838617" s="115"/>
      <c r="N838617" s="115"/>
      <c r="O838617"/>
      <c r="P838617"/>
      <c r="Q838617"/>
      <c r="R838617" s="19"/>
      <c r="S838617" s="19"/>
      <c r="T838617"/>
      <c r="U838617" s="113"/>
      <c r="V838617" s="19"/>
      <c r="W838617" s="19"/>
      <c r="X838617" s="19"/>
      <c r="Y838617" s="19"/>
      <c r="Z838617" s="19"/>
      <c r="AA838617" s="19"/>
      <c r="AB838617" s="19"/>
      <c r="AC838617" s="19"/>
      <c r="AD838617" s="19"/>
      <c r="AE838617" s="19"/>
      <c r="AF838617" s="19"/>
      <c r="AG838617" s="19"/>
      <c r="AH838617" s="19"/>
      <c r="AI838617" s="19"/>
      <c r="AJ838617" s="19"/>
      <c r="AK838617" s="19"/>
      <c r="AL838617" s="19"/>
      <c r="AM838617" s="19"/>
      <c r="AN838617" s="19"/>
      <c r="AO838617" s="19"/>
      <c r="AP838617"/>
    </row>
    <row r="838618" spans="1:42" s="116" customFormat="1" x14ac:dyDescent="0.3">
      <c r="A838618"/>
      <c r="B838618"/>
      <c r="C838618"/>
      <c r="D838618"/>
      <c r="E838618"/>
      <c r="F838618"/>
      <c r="G838618"/>
      <c r="H838618"/>
      <c r="I838618"/>
      <c r="J838618"/>
      <c r="K838618"/>
      <c r="L838618"/>
      <c r="M838618" s="115"/>
      <c r="N838618" s="115"/>
      <c r="O838618"/>
      <c r="P838618"/>
      <c r="Q838618"/>
      <c r="R838618" s="19"/>
      <c r="S838618" s="19"/>
      <c r="T838618"/>
      <c r="U838618" s="113"/>
      <c r="V838618" s="19"/>
      <c r="W838618" s="19"/>
      <c r="X838618" s="19"/>
      <c r="Y838618" s="19"/>
      <c r="Z838618" s="19"/>
      <c r="AA838618" s="19"/>
      <c r="AB838618" s="19"/>
      <c r="AC838618" s="19"/>
      <c r="AD838618" s="19"/>
      <c r="AE838618" s="19"/>
      <c r="AF838618" s="19"/>
      <c r="AG838618" s="19"/>
      <c r="AH838618" s="19"/>
      <c r="AI838618" s="19"/>
      <c r="AJ838618" s="19"/>
      <c r="AK838618" s="19"/>
      <c r="AL838618" s="19"/>
      <c r="AM838618" s="19"/>
      <c r="AN838618" s="19"/>
      <c r="AO838618" s="19"/>
      <c r="AP838618"/>
    </row>
    <row r="838619" spans="1:42" s="116" customFormat="1" x14ac:dyDescent="0.3">
      <c r="A838619"/>
      <c r="B838619"/>
      <c r="C838619"/>
      <c r="D838619"/>
      <c r="E838619"/>
      <c r="F838619"/>
      <c r="G838619"/>
      <c r="H838619"/>
      <c r="I838619"/>
      <c r="J838619"/>
      <c r="K838619"/>
      <c r="L838619"/>
      <c r="M838619" s="115"/>
      <c r="N838619" s="115"/>
      <c r="O838619"/>
      <c r="P838619"/>
      <c r="Q838619"/>
      <c r="R838619" s="19"/>
      <c r="S838619" s="19"/>
      <c r="T838619"/>
      <c r="U838619" s="113"/>
      <c r="V838619" s="19"/>
      <c r="W838619" s="19"/>
      <c r="X838619" s="19"/>
      <c r="Y838619" s="19"/>
      <c r="Z838619" s="19"/>
      <c r="AA838619" s="19"/>
      <c r="AB838619" s="19"/>
      <c r="AC838619" s="19"/>
      <c r="AD838619" s="19"/>
      <c r="AE838619" s="19"/>
      <c r="AF838619" s="19"/>
      <c r="AG838619" s="19"/>
      <c r="AH838619" s="19"/>
      <c r="AI838619" s="19"/>
      <c r="AJ838619" s="19"/>
      <c r="AK838619" s="19"/>
      <c r="AL838619" s="19"/>
      <c r="AM838619" s="19"/>
      <c r="AN838619" s="19"/>
      <c r="AO838619" s="19"/>
      <c r="AP838619"/>
    </row>
    <row r="838620" spans="1:42" s="116" customFormat="1" x14ac:dyDescent="0.3">
      <c r="A838620"/>
      <c r="B838620"/>
      <c r="C838620"/>
      <c r="D838620"/>
      <c r="E838620"/>
      <c r="F838620"/>
      <c r="G838620"/>
      <c r="H838620"/>
      <c r="I838620"/>
      <c r="J838620"/>
      <c r="K838620"/>
      <c r="L838620"/>
      <c r="M838620" s="115"/>
      <c r="N838620" s="115"/>
      <c r="O838620"/>
      <c r="P838620"/>
      <c r="Q838620"/>
      <c r="R838620" s="19"/>
      <c r="S838620" s="19"/>
      <c r="T838620"/>
      <c r="U838620" s="113"/>
      <c r="V838620" s="19"/>
      <c r="W838620" s="19"/>
      <c r="X838620" s="19"/>
      <c r="Y838620" s="19"/>
      <c r="Z838620" s="19"/>
      <c r="AA838620" s="19"/>
      <c r="AB838620" s="19"/>
      <c r="AC838620" s="19"/>
      <c r="AD838620" s="19"/>
      <c r="AE838620" s="19"/>
      <c r="AF838620" s="19"/>
      <c r="AG838620" s="19"/>
      <c r="AH838620" s="19"/>
      <c r="AI838620" s="19"/>
      <c r="AJ838620" s="19"/>
      <c r="AK838620" s="19"/>
      <c r="AL838620" s="19"/>
      <c r="AM838620" s="19"/>
      <c r="AN838620" s="19"/>
      <c r="AO838620" s="19"/>
      <c r="AP838620"/>
    </row>
    <row r="838621" spans="1:42" s="116" customFormat="1" x14ac:dyDescent="0.3">
      <c r="A838621"/>
      <c r="B838621"/>
      <c r="C838621"/>
      <c r="D838621"/>
      <c r="E838621"/>
      <c r="F838621"/>
      <c r="G838621"/>
      <c r="H838621"/>
      <c r="I838621"/>
      <c r="J838621"/>
      <c r="K838621"/>
      <c r="L838621"/>
      <c r="M838621" s="115"/>
      <c r="N838621" s="115"/>
      <c r="O838621"/>
      <c r="P838621"/>
      <c r="Q838621"/>
      <c r="R838621" s="19"/>
      <c r="S838621" s="19"/>
      <c r="T838621"/>
      <c r="U838621" s="113"/>
      <c r="V838621" s="19"/>
      <c r="W838621" s="19"/>
      <c r="X838621" s="19"/>
      <c r="Y838621" s="19"/>
      <c r="Z838621" s="19"/>
      <c r="AA838621" s="19"/>
      <c r="AB838621" s="19"/>
      <c r="AC838621" s="19"/>
      <c r="AD838621" s="19"/>
      <c r="AE838621" s="19"/>
      <c r="AF838621" s="19"/>
      <c r="AG838621" s="19"/>
      <c r="AH838621" s="19"/>
      <c r="AI838621" s="19"/>
      <c r="AJ838621" s="19"/>
      <c r="AK838621" s="19"/>
      <c r="AL838621" s="19"/>
      <c r="AM838621" s="19"/>
      <c r="AN838621" s="19"/>
      <c r="AO838621" s="19"/>
      <c r="AP838621"/>
    </row>
    <row r="838622" spans="1:42" s="116" customFormat="1" x14ac:dyDescent="0.3">
      <c r="A838622"/>
      <c r="B838622"/>
      <c r="C838622"/>
      <c r="D838622"/>
      <c r="E838622"/>
      <c r="F838622"/>
      <c r="G838622"/>
      <c r="H838622"/>
      <c r="I838622"/>
      <c r="J838622"/>
      <c r="K838622"/>
      <c r="L838622"/>
      <c r="M838622" s="115"/>
      <c r="N838622" s="115"/>
      <c r="O838622"/>
      <c r="P838622"/>
      <c r="Q838622"/>
      <c r="R838622" s="19"/>
      <c r="S838622" s="19"/>
      <c r="T838622"/>
      <c r="U838622" s="113"/>
      <c r="V838622" s="19"/>
      <c r="W838622" s="19"/>
      <c r="X838622" s="19"/>
      <c r="Y838622" s="19"/>
      <c r="Z838622" s="19"/>
      <c r="AA838622" s="19"/>
      <c r="AB838622" s="19"/>
      <c r="AC838622" s="19"/>
      <c r="AD838622" s="19"/>
      <c r="AE838622" s="19"/>
      <c r="AF838622" s="19"/>
      <c r="AG838622" s="19"/>
      <c r="AH838622" s="19"/>
      <c r="AI838622" s="19"/>
      <c r="AJ838622" s="19"/>
      <c r="AK838622" s="19"/>
      <c r="AL838622" s="19"/>
      <c r="AM838622" s="19"/>
      <c r="AN838622" s="19"/>
      <c r="AO838622" s="19"/>
      <c r="AP838622"/>
    </row>
    <row r="838623" spans="1:42" s="116" customFormat="1" x14ac:dyDescent="0.3">
      <c r="A838623"/>
      <c r="B838623"/>
      <c r="C838623"/>
      <c r="D838623"/>
      <c r="E838623"/>
      <c r="F838623"/>
      <c r="G838623"/>
      <c r="H838623"/>
      <c r="I838623"/>
      <c r="J838623"/>
      <c r="K838623"/>
      <c r="L838623"/>
      <c r="M838623" s="115"/>
      <c r="N838623" s="115"/>
      <c r="O838623"/>
      <c r="P838623"/>
      <c r="Q838623"/>
      <c r="R838623" s="19"/>
      <c r="S838623" s="19"/>
      <c r="T838623"/>
      <c r="U838623" s="113"/>
      <c r="V838623" s="19"/>
      <c r="W838623" s="19"/>
      <c r="X838623" s="19"/>
      <c r="Y838623" s="19"/>
      <c r="Z838623" s="19"/>
      <c r="AA838623" s="19"/>
      <c r="AB838623" s="19"/>
      <c r="AC838623" s="19"/>
      <c r="AD838623" s="19"/>
      <c r="AE838623" s="19"/>
      <c r="AF838623" s="19"/>
      <c r="AG838623" s="19"/>
      <c r="AH838623" s="19"/>
      <c r="AI838623" s="19"/>
      <c r="AJ838623" s="19"/>
      <c r="AK838623" s="19"/>
      <c r="AL838623" s="19"/>
      <c r="AM838623" s="19"/>
      <c r="AN838623" s="19"/>
      <c r="AO838623" s="19"/>
      <c r="AP838623"/>
    </row>
    <row r="838624" spans="1:42" s="116" customFormat="1" x14ac:dyDescent="0.3">
      <c r="A838624"/>
      <c r="B838624"/>
      <c r="C838624"/>
      <c r="D838624"/>
      <c r="E838624"/>
      <c r="F838624"/>
      <c r="G838624"/>
      <c r="H838624"/>
      <c r="I838624"/>
      <c r="J838624"/>
      <c r="K838624"/>
      <c r="L838624"/>
      <c r="M838624" s="115"/>
      <c r="N838624" s="115"/>
      <c r="O838624"/>
      <c r="P838624"/>
      <c r="Q838624"/>
      <c r="R838624" s="19"/>
      <c r="S838624" s="19"/>
      <c r="T838624"/>
      <c r="U838624" s="113"/>
      <c r="V838624" s="19"/>
      <c r="W838624" s="19"/>
      <c r="X838624" s="19"/>
      <c r="Y838624" s="19"/>
      <c r="Z838624" s="19"/>
      <c r="AA838624" s="19"/>
      <c r="AB838624" s="19"/>
      <c r="AC838624" s="19"/>
      <c r="AD838624" s="19"/>
      <c r="AE838624" s="19"/>
      <c r="AF838624" s="19"/>
      <c r="AG838624" s="19"/>
      <c r="AH838624" s="19"/>
      <c r="AI838624" s="19"/>
      <c r="AJ838624" s="19"/>
      <c r="AK838624" s="19"/>
      <c r="AL838624" s="19"/>
      <c r="AM838624" s="19"/>
      <c r="AN838624" s="19"/>
      <c r="AO838624" s="19"/>
      <c r="AP838624"/>
    </row>
    <row r="838625" spans="1:42" s="116" customFormat="1" x14ac:dyDescent="0.3">
      <c r="A838625"/>
      <c r="B838625"/>
      <c r="C838625"/>
      <c r="D838625"/>
      <c r="E838625"/>
      <c r="F838625"/>
      <c r="G838625"/>
      <c r="H838625"/>
      <c r="I838625"/>
      <c r="J838625"/>
      <c r="K838625"/>
      <c r="L838625"/>
      <c r="M838625" s="115"/>
      <c r="N838625" s="115"/>
      <c r="O838625"/>
      <c r="P838625"/>
      <c r="Q838625"/>
      <c r="R838625" s="19"/>
      <c r="S838625" s="19"/>
      <c r="T838625"/>
      <c r="U838625" s="113"/>
      <c r="V838625" s="19"/>
      <c r="W838625" s="19"/>
      <c r="X838625" s="19"/>
      <c r="Y838625" s="19"/>
      <c r="Z838625" s="19"/>
      <c r="AA838625" s="19"/>
      <c r="AB838625" s="19"/>
      <c r="AC838625" s="19"/>
      <c r="AD838625" s="19"/>
      <c r="AE838625" s="19"/>
      <c r="AF838625" s="19"/>
      <c r="AG838625" s="19"/>
      <c r="AH838625" s="19"/>
      <c r="AI838625" s="19"/>
      <c r="AJ838625" s="19"/>
      <c r="AK838625" s="19"/>
      <c r="AL838625" s="19"/>
      <c r="AM838625" s="19"/>
      <c r="AN838625" s="19"/>
      <c r="AO838625" s="19"/>
      <c r="AP838625"/>
    </row>
    <row r="838626" spans="1:42" s="116" customFormat="1" x14ac:dyDescent="0.3">
      <c r="A838626"/>
      <c r="B838626"/>
      <c r="C838626"/>
      <c r="D838626"/>
      <c r="E838626"/>
      <c r="F838626"/>
      <c r="G838626"/>
      <c r="H838626"/>
      <c r="I838626"/>
      <c r="J838626"/>
      <c r="K838626"/>
      <c r="L838626"/>
      <c r="M838626" s="115"/>
      <c r="N838626" s="115"/>
      <c r="O838626"/>
      <c r="P838626"/>
      <c r="Q838626"/>
      <c r="R838626" s="19"/>
      <c r="S838626" s="19"/>
      <c r="T838626"/>
      <c r="U838626" s="113"/>
      <c r="V838626" s="19"/>
      <c r="W838626" s="19"/>
      <c r="X838626" s="19"/>
      <c r="Y838626" s="19"/>
      <c r="Z838626" s="19"/>
      <c r="AA838626" s="19"/>
      <c r="AB838626" s="19"/>
      <c r="AC838626" s="19"/>
      <c r="AD838626" s="19"/>
      <c r="AE838626" s="19"/>
      <c r="AF838626" s="19"/>
      <c r="AG838626" s="19"/>
      <c r="AH838626" s="19"/>
      <c r="AI838626" s="19"/>
      <c r="AJ838626" s="19"/>
      <c r="AK838626" s="19"/>
      <c r="AL838626" s="19"/>
      <c r="AM838626" s="19"/>
      <c r="AN838626" s="19"/>
      <c r="AO838626" s="19"/>
      <c r="AP838626"/>
    </row>
    <row r="838627" spans="1:42" s="116" customFormat="1" x14ac:dyDescent="0.3">
      <c r="A838627"/>
      <c r="B838627"/>
      <c r="C838627"/>
      <c r="D838627"/>
      <c r="E838627"/>
      <c r="F838627"/>
      <c r="G838627"/>
      <c r="H838627"/>
      <c r="I838627"/>
      <c r="J838627"/>
      <c r="K838627"/>
      <c r="L838627"/>
      <c r="M838627" s="115"/>
      <c r="N838627" s="115"/>
      <c r="O838627"/>
      <c r="P838627"/>
      <c r="Q838627"/>
      <c r="R838627" s="19"/>
      <c r="S838627" s="19"/>
      <c r="T838627"/>
      <c r="U838627" s="113"/>
      <c r="V838627" s="19"/>
      <c r="W838627" s="19"/>
      <c r="X838627" s="19"/>
      <c r="Y838627" s="19"/>
      <c r="Z838627" s="19"/>
      <c r="AA838627" s="19"/>
      <c r="AB838627" s="19"/>
      <c r="AC838627" s="19"/>
      <c r="AD838627" s="19"/>
      <c r="AE838627" s="19"/>
      <c r="AF838627" s="19"/>
      <c r="AG838627" s="19"/>
      <c r="AH838627" s="19"/>
      <c r="AI838627" s="19"/>
      <c r="AJ838627" s="19"/>
      <c r="AK838627" s="19"/>
      <c r="AL838627" s="19"/>
      <c r="AM838627" s="19"/>
      <c r="AN838627" s="19"/>
      <c r="AO838627" s="19"/>
      <c r="AP838627"/>
    </row>
    <row r="838628" spans="1:42" s="116" customFormat="1" x14ac:dyDescent="0.3">
      <c r="A838628"/>
      <c r="B838628"/>
      <c r="C838628"/>
      <c r="D838628"/>
      <c r="E838628"/>
      <c r="F838628"/>
      <c r="G838628"/>
      <c r="H838628"/>
      <c r="I838628"/>
      <c r="J838628"/>
      <c r="K838628"/>
      <c r="L838628"/>
      <c r="M838628" s="115"/>
      <c r="N838628" s="115"/>
      <c r="O838628"/>
      <c r="P838628"/>
      <c r="Q838628"/>
      <c r="R838628" s="19"/>
      <c r="S838628" s="19"/>
      <c r="T838628"/>
      <c r="U838628" s="113"/>
      <c r="V838628" s="19"/>
      <c r="W838628" s="19"/>
      <c r="X838628" s="19"/>
      <c r="Y838628" s="19"/>
      <c r="Z838628" s="19"/>
      <c r="AA838628" s="19"/>
      <c r="AB838628" s="19"/>
      <c r="AC838628" s="19"/>
      <c r="AD838628" s="19"/>
      <c r="AE838628" s="19"/>
      <c r="AF838628" s="19"/>
      <c r="AG838628" s="19"/>
      <c r="AH838628" s="19"/>
      <c r="AI838628" s="19"/>
      <c r="AJ838628" s="19"/>
      <c r="AK838628" s="19"/>
      <c r="AL838628" s="19"/>
      <c r="AM838628" s="19"/>
      <c r="AN838628" s="19"/>
      <c r="AO838628" s="19"/>
      <c r="AP838628"/>
    </row>
    <row r="838629" spans="1:42" s="116" customFormat="1" x14ac:dyDescent="0.3">
      <c r="A838629"/>
      <c r="B838629"/>
      <c r="C838629"/>
      <c r="D838629"/>
      <c r="E838629"/>
      <c r="F838629"/>
      <c r="G838629"/>
      <c r="H838629"/>
      <c r="I838629"/>
      <c r="J838629"/>
      <c r="K838629"/>
      <c r="L838629"/>
      <c r="M838629" s="115"/>
      <c r="N838629" s="115"/>
      <c r="O838629"/>
      <c r="P838629"/>
      <c r="Q838629"/>
      <c r="R838629" s="19"/>
      <c r="S838629" s="19"/>
      <c r="T838629"/>
      <c r="U838629" s="113"/>
      <c r="V838629" s="19"/>
      <c r="W838629" s="19"/>
      <c r="X838629" s="19"/>
      <c r="Y838629" s="19"/>
      <c r="Z838629" s="19"/>
      <c r="AA838629" s="19"/>
      <c r="AB838629" s="19"/>
      <c r="AC838629" s="19"/>
      <c r="AD838629" s="19"/>
      <c r="AE838629" s="19"/>
      <c r="AF838629" s="19"/>
      <c r="AG838629" s="19"/>
      <c r="AH838629" s="19"/>
      <c r="AI838629" s="19"/>
      <c r="AJ838629" s="19"/>
      <c r="AK838629" s="19"/>
      <c r="AL838629" s="19"/>
      <c r="AM838629" s="19"/>
      <c r="AN838629" s="19"/>
      <c r="AO838629" s="19"/>
      <c r="AP838629"/>
    </row>
    <row r="838630" spans="1:42" s="116" customFormat="1" x14ac:dyDescent="0.3">
      <c r="A838630"/>
      <c r="B838630"/>
      <c r="C838630"/>
      <c r="D838630"/>
      <c r="E838630"/>
      <c r="F838630"/>
      <c r="G838630"/>
      <c r="H838630"/>
      <c r="I838630"/>
      <c r="J838630"/>
      <c r="K838630"/>
      <c r="L838630"/>
      <c r="M838630" s="115"/>
      <c r="N838630" s="115"/>
      <c r="O838630"/>
      <c r="P838630"/>
      <c r="Q838630"/>
      <c r="R838630" s="19"/>
      <c r="S838630" s="19"/>
      <c r="T838630"/>
      <c r="U838630" s="113"/>
      <c r="V838630" s="19"/>
      <c r="W838630" s="19"/>
      <c r="X838630" s="19"/>
      <c r="Y838630" s="19"/>
      <c r="Z838630" s="19"/>
      <c r="AA838630" s="19"/>
      <c r="AB838630" s="19"/>
      <c r="AC838630" s="19"/>
      <c r="AD838630" s="19"/>
      <c r="AE838630" s="19"/>
      <c r="AF838630" s="19"/>
      <c r="AG838630" s="19"/>
      <c r="AH838630" s="19"/>
      <c r="AI838630" s="19"/>
      <c r="AJ838630" s="19"/>
      <c r="AK838630" s="19"/>
      <c r="AL838630" s="19"/>
      <c r="AM838630" s="19"/>
      <c r="AN838630" s="19"/>
      <c r="AO838630" s="19"/>
      <c r="AP838630"/>
    </row>
    <row r="838631" spans="1:42" s="116" customFormat="1" x14ac:dyDescent="0.3">
      <c r="A838631"/>
      <c r="B838631"/>
      <c r="C838631"/>
      <c r="D838631"/>
      <c r="E838631"/>
      <c r="F838631"/>
      <c r="G838631"/>
      <c r="H838631"/>
      <c r="I838631"/>
      <c r="J838631"/>
      <c r="K838631"/>
      <c r="L838631"/>
      <c r="M838631" s="115"/>
      <c r="N838631" s="115"/>
      <c r="O838631"/>
      <c r="P838631"/>
      <c r="Q838631"/>
      <c r="R838631" s="19"/>
      <c r="S838631" s="19"/>
      <c r="T838631"/>
      <c r="U838631" s="113"/>
      <c r="V838631" s="19"/>
      <c r="W838631" s="19"/>
      <c r="X838631" s="19"/>
      <c r="Y838631" s="19"/>
      <c r="Z838631" s="19"/>
      <c r="AA838631" s="19"/>
      <c r="AB838631" s="19"/>
      <c r="AC838631" s="19"/>
      <c r="AD838631" s="19"/>
      <c r="AE838631" s="19"/>
      <c r="AF838631" s="19"/>
      <c r="AG838631" s="19"/>
      <c r="AH838631" s="19"/>
      <c r="AI838631" s="19"/>
      <c r="AJ838631" s="19"/>
      <c r="AK838631" s="19"/>
      <c r="AL838631" s="19"/>
      <c r="AM838631" s="19"/>
      <c r="AN838631" s="19"/>
      <c r="AO838631" s="19"/>
      <c r="AP838631"/>
    </row>
    <row r="838632" spans="1:42" s="116" customFormat="1" x14ac:dyDescent="0.3">
      <c r="A838632"/>
      <c r="B838632"/>
      <c r="C838632"/>
      <c r="D838632"/>
      <c r="E838632"/>
      <c r="F838632"/>
      <c r="G838632"/>
      <c r="H838632"/>
      <c r="I838632"/>
      <c r="J838632"/>
      <c r="K838632"/>
      <c r="L838632"/>
      <c r="M838632" s="115"/>
      <c r="N838632" s="115"/>
      <c r="O838632"/>
      <c r="P838632"/>
      <c r="Q838632"/>
      <c r="R838632" s="19"/>
      <c r="S838632" s="19"/>
      <c r="T838632"/>
      <c r="U838632" s="113"/>
      <c r="V838632" s="19"/>
      <c r="W838632" s="19"/>
      <c r="X838632" s="19"/>
      <c r="Y838632" s="19"/>
      <c r="Z838632" s="19"/>
      <c r="AA838632" s="19"/>
      <c r="AB838632" s="19"/>
      <c r="AC838632" s="19"/>
      <c r="AD838632" s="19"/>
      <c r="AE838632" s="19"/>
      <c r="AF838632" s="19"/>
      <c r="AG838632" s="19"/>
      <c r="AH838632" s="19"/>
      <c r="AI838632" s="19"/>
      <c r="AJ838632" s="19"/>
      <c r="AK838632" s="19"/>
      <c r="AL838632" s="19"/>
      <c r="AM838632" s="19"/>
      <c r="AN838632" s="19"/>
      <c r="AO838632" s="19"/>
      <c r="AP838632"/>
    </row>
    <row r="838633" spans="1:42" s="116" customFormat="1" x14ac:dyDescent="0.3">
      <c r="A838633"/>
      <c r="B838633"/>
      <c r="C838633"/>
      <c r="D838633"/>
      <c r="E838633"/>
      <c r="F838633"/>
      <c r="G838633"/>
      <c r="H838633"/>
      <c r="I838633"/>
      <c r="J838633"/>
      <c r="K838633"/>
      <c r="L838633"/>
      <c r="M838633" s="115"/>
      <c r="N838633" s="115"/>
      <c r="O838633"/>
      <c r="P838633"/>
      <c r="Q838633"/>
      <c r="R838633" s="19"/>
      <c r="S838633" s="19"/>
      <c r="T838633"/>
      <c r="U838633" s="113"/>
      <c r="V838633" s="19"/>
      <c r="W838633" s="19"/>
      <c r="X838633" s="19"/>
      <c r="Y838633" s="19"/>
      <c r="Z838633" s="19"/>
      <c r="AA838633" s="19"/>
      <c r="AB838633" s="19"/>
      <c r="AC838633" s="19"/>
      <c r="AD838633" s="19"/>
      <c r="AE838633" s="19"/>
      <c r="AF838633" s="19"/>
      <c r="AG838633" s="19"/>
      <c r="AH838633" s="19"/>
      <c r="AI838633" s="19"/>
      <c r="AJ838633" s="19"/>
      <c r="AK838633" s="19"/>
      <c r="AL838633" s="19"/>
      <c r="AM838633" s="19"/>
      <c r="AN838633" s="19"/>
      <c r="AO838633" s="19"/>
      <c r="AP838633"/>
    </row>
    <row r="838634" spans="1:42" s="116" customFormat="1" x14ac:dyDescent="0.3">
      <c r="A838634"/>
      <c r="B838634"/>
      <c r="C838634"/>
      <c r="D838634"/>
      <c r="E838634"/>
      <c r="F838634"/>
      <c r="G838634"/>
      <c r="H838634"/>
      <c r="I838634"/>
      <c r="J838634"/>
      <c r="K838634"/>
      <c r="L838634"/>
      <c r="M838634" s="115"/>
      <c r="N838634" s="115"/>
      <c r="O838634"/>
      <c r="P838634"/>
      <c r="Q838634"/>
      <c r="R838634" s="19"/>
      <c r="S838634" s="19"/>
      <c r="T838634"/>
      <c r="U838634" s="113"/>
      <c r="V838634" s="19"/>
      <c r="W838634" s="19"/>
      <c r="X838634" s="19"/>
      <c r="Y838634" s="19"/>
      <c r="Z838634" s="19"/>
      <c r="AA838634" s="19"/>
      <c r="AB838634" s="19"/>
      <c r="AC838634" s="19"/>
      <c r="AD838634" s="19"/>
      <c r="AE838634" s="19"/>
      <c r="AF838634" s="19"/>
      <c r="AG838634" s="19"/>
      <c r="AH838634" s="19"/>
      <c r="AI838634" s="19"/>
      <c r="AJ838634" s="19"/>
      <c r="AK838634" s="19"/>
      <c r="AL838634" s="19"/>
      <c r="AM838634" s="19"/>
      <c r="AN838634" s="19"/>
      <c r="AO838634" s="19"/>
      <c r="AP838634"/>
    </row>
    <row r="838635" spans="1:42" s="116" customFormat="1" x14ac:dyDescent="0.3">
      <c r="A838635"/>
      <c r="B838635"/>
      <c r="C838635"/>
      <c r="D838635"/>
      <c r="E838635"/>
      <c r="F838635"/>
      <c r="G838635"/>
      <c r="H838635"/>
      <c r="I838635"/>
      <c r="J838635"/>
      <c r="K838635"/>
      <c r="L838635"/>
      <c r="M838635" s="115"/>
      <c r="N838635" s="115"/>
      <c r="O838635"/>
      <c r="P838635"/>
      <c r="Q838635"/>
      <c r="R838635" s="19"/>
      <c r="S838635" s="19"/>
      <c r="T838635"/>
      <c r="U838635" s="113"/>
      <c r="V838635" s="19"/>
      <c r="W838635" s="19"/>
      <c r="X838635" s="19"/>
      <c r="Y838635" s="19"/>
      <c r="Z838635" s="19"/>
      <c r="AA838635" s="19"/>
      <c r="AB838635" s="19"/>
      <c r="AC838635" s="19"/>
      <c r="AD838635" s="19"/>
      <c r="AE838635" s="19"/>
      <c r="AF838635" s="19"/>
      <c r="AG838635" s="19"/>
      <c r="AH838635" s="19"/>
      <c r="AI838635" s="19"/>
      <c r="AJ838635" s="19"/>
      <c r="AK838635" s="19"/>
      <c r="AL838635" s="19"/>
      <c r="AM838635" s="19"/>
      <c r="AN838635" s="19"/>
      <c r="AO838635" s="19"/>
      <c r="AP838635"/>
    </row>
    <row r="838636" spans="1:42" s="116" customFormat="1" x14ac:dyDescent="0.3">
      <c r="A838636"/>
      <c r="B838636"/>
      <c r="C838636"/>
      <c r="D838636"/>
      <c r="E838636"/>
      <c r="F838636"/>
      <c r="G838636"/>
      <c r="H838636"/>
      <c r="I838636"/>
      <c r="J838636"/>
      <c r="K838636"/>
      <c r="L838636"/>
      <c r="M838636" s="115"/>
      <c r="N838636" s="115"/>
      <c r="O838636"/>
      <c r="P838636"/>
      <c r="Q838636"/>
      <c r="R838636" s="19"/>
      <c r="S838636" s="19"/>
      <c r="T838636"/>
      <c r="U838636" s="113"/>
      <c r="V838636" s="19"/>
      <c r="W838636" s="19"/>
      <c r="X838636" s="19"/>
      <c r="Y838636" s="19"/>
      <c r="Z838636" s="19"/>
      <c r="AA838636" s="19"/>
      <c r="AB838636" s="19"/>
      <c r="AC838636" s="19"/>
      <c r="AD838636" s="19"/>
      <c r="AE838636" s="19"/>
      <c r="AF838636" s="19"/>
      <c r="AG838636" s="19"/>
      <c r="AH838636" s="19"/>
      <c r="AI838636" s="19"/>
      <c r="AJ838636" s="19"/>
      <c r="AK838636" s="19"/>
      <c r="AL838636" s="19"/>
      <c r="AM838636" s="19"/>
      <c r="AN838636" s="19"/>
      <c r="AO838636" s="19"/>
      <c r="AP838636"/>
    </row>
    <row r="838637" spans="1:42" s="116" customFormat="1" x14ac:dyDescent="0.3">
      <c r="A838637"/>
      <c r="B838637"/>
      <c r="C838637"/>
      <c r="D838637"/>
      <c r="E838637"/>
      <c r="F838637"/>
      <c r="G838637"/>
      <c r="H838637"/>
      <c r="I838637"/>
      <c r="J838637"/>
      <c r="K838637"/>
      <c r="L838637"/>
      <c r="M838637" s="115"/>
      <c r="N838637" s="115"/>
      <c r="O838637"/>
      <c r="P838637"/>
      <c r="Q838637"/>
      <c r="R838637" s="19"/>
      <c r="S838637" s="19"/>
      <c r="T838637"/>
      <c r="U838637" s="113"/>
      <c r="V838637" s="19"/>
      <c r="W838637" s="19"/>
      <c r="X838637" s="19"/>
      <c r="Y838637" s="19"/>
      <c r="Z838637" s="19"/>
      <c r="AA838637" s="19"/>
      <c r="AB838637" s="19"/>
      <c r="AC838637" s="19"/>
      <c r="AD838637" s="19"/>
      <c r="AE838637" s="19"/>
      <c r="AF838637" s="19"/>
      <c r="AG838637" s="19"/>
      <c r="AH838637" s="19"/>
      <c r="AI838637" s="19"/>
      <c r="AJ838637" s="19"/>
      <c r="AK838637" s="19"/>
      <c r="AL838637" s="19"/>
      <c r="AM838637" s="19"/>
      <c r="AN838637" s="19"/>
      <c r="AO838637" s="19"/>
      <c r="AP838637"/>
    </row>
    <row r="838638" spans="1:42" s="116" customFormat="1" x14ac:dyDescent="0.3">
      <c r="A838638"/>
      <c r="B838638"/>
      <c r="C838638"/>
      <c r="D838638"/>
      <c r="E838638"/>
      <c r="F838638"/>
      <c r="G838638"/>
      <c r="H838638"/>
      <c r="I838638"/>
      <c r="J838638"/>
      <c r="K838638"/>
      <c r="L838638"/>
      <c r="M838638" s="115"/>
      <c r="N838638" s="115"/>
      <c r="O838638"/>
      <c r="P838638"/>
      <c r="Q838638"/>
      <c r="R838638" s="19"/>
      <c r="S838638" s="19"/>
      <c r="T838638"/>
      <c r="U838638" s="113"/>
      <c r="V838638" s="19"/>
      <c r="W838638" s="19"/>
      <c r="X838638" s="19"/>
      <c r="Y838638" s="19"/>
      <c r="Z838638" s="19"/>
      <c r="AA838638" s="19"/>
      <c r="AB838638" s="19"/>
      <c r="AC838638" s="19"/>
      <c r="AD838638" s="19"/>
      <c r="AE838638" s="19"/>
      <c r="AF838638" s="19"/>
      <c r="AG838638" s="19"/>
      <c r="AH838638" s="19"/>
      <c r="AI838638" s="19"/>
      <c r="AJ838638" s="19"/>
      <c r="AK838638" s="19"/>
      <c r="AL838638" s="19"/>
      <c r="AM838638" s="19"/>
      <c r="AN838638" s="19"/>
      <c r="AO838638" s="19"/>
      <c r="AP838638"/>
    </row>
    <row r="838639" spans="1:42" s="116" customFormat="1" x14ac:dyDescent="0.3">
      <c r="A838639"/>
      <c r="B838639"/>
      <c r="C838639"/>
      <c r="D838639"/>
      <c r="E838639"/>
      <c r="F838639"/>
      <c r="G838639"/>
      <c r="H838639"/>
      <c r="I838639"/>
      <c r="J838639"/>
      <c r="K838639"/>
      <c r="L838639"/>
      <c r="M838639" s="115"/>
      <c r="N838639" s="115"/>
      <c r="O838639"/>
      <c r="P838639"/>
      <c r="Q838639"/>
      <c r="R838639" s="19"/>
      <c r="S838639" s="19"/>
      <c r="T838639"/>
      <c r="U838639" s="113"/>
      <c r="V838639" s="19"/>
      <c r="W838639" s="19"/>
      <c r="X838639" s="19"/>
      <c r="Y838639" s="19"/>
      <c r="Z838639" s="19"/>
      <c r="AA838639" s="19"/>
      <c r="AB838639" s="19"/>
      <c r="AC838639" s="19"/>
      <c r="AD838639" s="19"/>
      <c r="AE838639" s="19"/>
      <c r="AF838639" s="19"/>
      <c r="AG838639" s="19"/>
      <c r="AH838639" s="19"/>
      <c r="AI838639" s="19"/>
      <c r="AJ838639" s="19"/>
      <c r="AK838639" s="19"/>
      <c r="AL838639" s="19"/>
      <c r="AM838639" s="19"/>
      <c r="AN838639" s="19"/>
      <c r="AO838639" s="19"/>
      <c r="AP838639"/>
    </row>
    <row r="838640" spans="1:42" s="116" customFormat="1" x14ac:dyDescent="0.3">
      <c r="A838640"/>
      <c r="B838640"/>
      <c r="C838640"/>
      <c r="D838640"/>
      <c r="E838640"/>
      <c r="F838640"/>
      <c r="G838640"/>
      <c r="H838640"/>
      <c r="I838640"/>
      <c r="J838640"/>
      <c r="K838640"/>
      <c r="L838640"/>
      <c r="M838640" s="115"/>
      <c r="N838640" s="115"/>
      <c r="O838640"/>
      <c r="P838640"/>
      <c r="Q838640"/>
      <c r="R838640" s="19"/>
      <c r="S838640" s="19"/>
      <c r="T838640"/>
      <c r="U838640" s="113"/>
      <c r="V838640" s="19"/>
      <c r="W838640" s="19"/>
      <c r="X838640" s="19"/>
      <c r="Y838640" s="19"/>
      <c r="Z838640" s="19"/>
      <c r="AA838640" s="19"/>
      <c r="AB838640" s="19"/>
      <c r="AC838640" s="19"/>
      <c r="AD838640" s="19"/>
      <c r="AE838640" s="19"/>
      <c r="AF838640" s="19"/>
      <c r="AG838640" s="19"/>
      <c r="AH838640" s="19"/>
      <c r="AI838640" s="19"/>
      <c r="AJ838640" s="19"/>
      <c r="AK838640" s="19"/>
      <c r="AL838640" s="19"/>
      <c r="AM838640" s="19"/>
      <c r="AN838640" s="19"/>
      <c r="AO838640" s="19"/>
      <c r="AP838640"/>
    </row>
    <row r="838641" spans="1:42" s="116" customFormat="1" x14ac:dyDescent="0.3">
      <c r="A838641"/>
      <c r="B838641"/>
      <c r="C838641"/>
      <c r="D838641"/>
      <c r="E838641"/>
      <c r="F838641"/>
      <c r="G838641"/>
      <c r="H838641"/>
      <c r="I838641"/>
      <c r="J838641"/>
      <c r="K838641"/>
      <c r="L838641"/>
      <c r="M838641" s="115"/>
      <c r="N838641" s="115"/>
      <c r="O838641"/>
      <c r="P838641"/>
      <c r="Q838641"/>
      <c r="R838641" s="19"/>
      <c r="S838641" s="19"/>
      <c r="T838641"/>
      <c r="U838641" s="113"/>
      <c r="V838641" s="19"/>
      <c r="W838641" s="19"/>
      <c r="X838641" s="19"/>
      <c r="Y838641" s="19"/>
      <c r="Z838641" s="19"/>
      <c r="AA838641" s="19"/>
      <c r="AB838641" s="19"/>
      <c r="AC838641" s="19"/>
      <c r="AD838641" s="19"/>
      <c r="AE838641" s="19"/>
      <c r="AF838641" s="19"/>
      <c r="AG838641" s="19"/>
      <c r="AH838641" s="19"/>
      <c r="AI838641" s="19"/>
      <c r="AJ838641" s="19"/>
      <c r="AK838641" s="19"/>
      <c r="AL838641" s="19"/>
      <c r="AM838641" s="19"/>
      <c r="AN838641" s="19"/>
      <c r="AO838641" s="19"/>
      <c r="AP838641"/>
    </row>
    <row r="838642" spans="1:42" s="116" customFormat="1" x14ac:dyDescent="0.3">
      <c r="A838642"/>
      <c r="B838642"/>
      <c r="C838642"/>
      <c r="D838642"/>
      <c r="E838642"/>
      <c r="F838642"/>
      <c r="G838642"/>
      <c r="H838642"/>
      <c r="I838642"/>
      <c r="J838642"/>
      <c r="K838642"/>
      <c r="L838642"/>
      <c r="M838642" s="115"/>
      <c r="N838642" s="115"/>
      <c r="O838642"/>
      <c r="P838642"/>
      <c r="Q838642"/>
      <c r="R838642" s="19"/>
      <c r="S838642" s="19"/>
      <c r="T838642"/>
      <c r="U838642" s="113"/>
      <c r="V838642" s="19"/>
      <c r="W838642" s="19"/>
      <c r="X838642" s="19"/>
      <c r="Y838642" s="19"/>
      <c r="Z838642" s="19"/>
      <c r="AA838642" s="19"/>
      <c r="AB838642" s="19"/>
      <c r="AC838642" s="19"/>
      <c r="AD838642" s="19"/>
      <c r="AE838642" s="19"/>
      <c r="AF838642" s="19"/>
      <c r="AG838642" s="19"/>
      <c r="AH838642" s="19"/>
      <c r="AI838642" s="19"/>
      <c r="AJ838642" s="19"/>
      <c r="AK838642" s="19"/>
      <c r="AL838642" s="19"/>
      <c r="AM838642" s="19"/>
      <c r="AN838642" s="19"/>
      <c r="AO838642" s="19"/>
      <c r="AP838642"/>
    </row>
    <row r="838643" spans="1:42" s="116" customFormat="1" x14ac:dyDescent="0.3">
      <c r="A838643"/>
      <c r="B838643"/>
      <c r="C838643"/>
      <c r="D838643"/>
      <c r="E838643"/>
      <c r="F838643"/>
      <c r="G838643"/>
      <c r="H838643"/>
      <c r="I838643"/>
      <c r="J838643"/>
      <c r="K838643"/>
      <c r="L838643"/>
      <c r="M838643" s="115"/>
      <c r="N838643" s="115"/>
      <c r="O838643"/>
      <c r="P838643"/>
      <c r="Q838643"/>
      <c r="R838643" s="19"/>
      <c r="S838643" s="19"/>
      <c r="T838643"/>
      <c r="U838643" s="113"/>
      <c r="V838643" s="19"/>
      <c r="W838643" s="19"/>
      <c r="X838643" s="19"/>
      <c r="Y838643" s="19"/>
      <c r="Z838643" s="19"/>
      <c r="AA838643" s="19"/>
      <c r="AB838643" s="19"/>
      <c r="AC838643" s="19"/>
      <c r="AD838643" s="19"/>
      <c r="AE838643" s="19"/>
      <c r="AF838643" s="19"/>
      <c r="AG838643" s="19"/>
      <c r="AH838643" s="19"/>
      <c r="AI838643" s="19"/>
      <c r="AJ838643" s="19"/>
      <c r="AK838643" s="19"/>
      <c r="AL838643" s="19"/>
      <c r="AM838643" s="19"/>
      <c r="AN838643" s="19"/>
      <c r="AO838643" s="19"/>
      <c r="AP838643"/>
    </row>
    <row r="838644" spans="1:42" s="116" customFormat="1" x14ac:dyDescent="0.3">
      <c r="A838644"/>
      <c r="B838644"/>
      <c r="C838644"/>
      <c r="D838644"/>
      <c r="E838644"/>
      <c r="F838644"/>
      <c r="G838644"/>
      <c r="H838644"/>
      <c r="I838644"/>
      <c r="J838644"/>
      <c r="K838644"/>
      <c r="L838644"/>
      <c r="M838644" s="115"/>
      <c r="N838644" s="115"/>
      <c r="O838644"/>
      <c r="P838644"/>
      <c r="Q838644"/>
      <c r="R838644" s="19"/>
      <c r="S838644" s="19"/>
      <c r="T838644"/>
      <c r="U838644" s="113"/>
      <c r="V838644" s="19"/>
      <c r="W838644" s="19"/>
      <c r="X838644" s="19"/>
      <c r="Y838644" s="19"/>
      <c r="Z838644" s="19"/>
      <c r="AA838644" s="19"/>
      <c r="AB838644" s="19"/>
      <c r="AC838644" s="19"/>
      <c r="AD838644" s="19"/>
      <c r="AE838644" s="19"/>
      <c r="AF838644" s="19"/>
      <c r="AG838644" s="19"/>
      <c r="AH838644" s="19"/>
      <c r="AI838644" s="19"/>
      <c r="AJ838644" s="19"/>
      <c r="AK838644" s="19"/>
      <c r="AL838644" s="19"/>
      <c r="AM838644" s="19"/>
      <c r="AN838644" s="19"/>
      <c r="AO838644" s="19"/>
      <c r="AP838644"/>
    </row>
    <row r="838645" spans="1:42" s="116" customFormat="1" x14ac:dyDescent="0.3">
      <c r="A838645"/>
      <c r="B838645"/>
      <c r="C838645"/>
      <c r="D838645"/>
      <c r="E838645"/>
      <c r="F838645"/>
      <c r="G838645"/>
      <c r="H838645"/>
      <c r="I838645"/>
      <c r="J838645"/>
      <c r="K838645"/>
      <c r="L838645"/>
      <c r="M838645" s="115"/>
      <c r="N838645" s="115"/>
      <c r="O838645"/>
      <c r="P838645"/>
      <c r="Q838645"/>
      <c r="R838645" s="19"/>
      <c r="S838645" s="19"/>
      <c r="T838645"/>
      <c r="U838645" s="113"/>
      <c r="V838645" s="19"/>
      <c r="W838645" s="19"/>
      <c r="X838645" s="19"/>
      <c r="Y838645" s="19"/>
      <c r="Z838645" s="19"/>
      <c r="AA838645" s="19"/>
      <c r="AB838645" s="19"/>
      <c r="AC838645" s="19"/>
      <c r="AD838645" s="19"/>
      <c r="AE838645" s="19"/>
      <c r="AF838645" s="19"/>
      <c r="AG838645" s="19"/>
      <c r="AH838645" s="19"/>
      <c r="AI838645" s="19"/>
      <c r="AJ838645" s="19"/>
      <c r="AK838645" s="19"/>
      <c r="AL838645" s="19"/>
      <c r="AM838645" s="19"/>
      <c r="AN838645" s="19"/>
      <c r="AO838645" s="19"/>
      <c r="AP838645"/>
    </row>
    <row r="838646" spans="1:42" s="116" customFormat="1" x14ac:dyDescent="0.3">
      <c r="A838646"/>
      <c r="B838646"/>
      <c r="C838646"/>
      <c r="D838646"/>
      <c r="E838646"/>
      <c r="F838646"/>
      <c r="G838646"/>
      <c r="H838646"/>
      <c r="I838646"/>
      <c r="J838646"/>
      <c r="K838646"/>
      <c r="L838646"/>
      <c r="M838646" s="115"/>
      <c r="N838646" s="115"/>
      <c r="O838646"/>
      <c r="P838646"/>
      <c r="Q838646"/>
      <c r="R838646" s="19"/>
      <c r="S838646" s="19"/>
      <c r="T838646"/>
      <c r="U838646" s="113"/>
      <c r="V838646" s="19"/>
      <c r="W838646" s="19"/>
      <c r="X838646" s="19"/>
      <c r="Y838646" s="19"/>
      <c r="Z838646" s="19"/>
      <c r="AA838646" s="19"/>
      <c r="AB838646" s="19"/>
      <c r="AC838646" s="19"/>
      <c r="AD838646" s="19"/>
      <c r="AE838646" s="19"/>
      <c r="AF838646" s="19"/>
      <c r="AG838646" s="19"/>
      <c r="AH838646" s="19"/>
      <c r="AI838646" s="19"/>
      <c r="AJ838646" s="19"/>
      <c r="AK838646" s="19"/>
      <c r="AL838646" s="19"/>
      <c r="AM838646" s="19"/>
      <c r="AN838646" s="19"/>
      <c r="AO838646" s="19"/>
      <c r="AP838646"/>
    </row>
    <row r="838647" spans="1:42" s="116" customFormat="1" x14ac:dyDescent="0.3">
      <c r="A838647"/>
      <c r="B838647"/>
      <c r="C838647"/>
      <c r="D838647"/>
      <c r="E838647"/>
      <c r="F838647"/>
      <c r="G838647"/>
      <c r="H838647"/>
      <c r="I838647"/>
      <c r="J838647"/>
      <c r="K838647"/>
      <c r="L838647"/>
      <c r="M838647" s="115"/>
      <c r="N838647" s="115"/>
      <c r="O838647"/>
      <c r="P838647"/>
      <c r="Q838647"/>
      <c r="R838647" s="19"/>
      <c r="S838647" s="19"/>
      <c r="T838647"/>
      <c r="U838647" s="113"/>
      <c r="V838647" s="19"/>
      <c r="W838647" s="19"/>
      <c r="X838647" s="19"/>
      <c r="Y838647" s="19"/>
      <c r="Z838647" s="19"/>
      <c r="AA838647" s="19"/>
      <c r="AB838647" s="19"/>
      <c r="AC838647" s="19"/>
      <c r="AD838647" s="19"/>
      <c r="AE838647" s="19"/>
      <c r="AF838647" s="19"/>
      <c r="AG838647" s="19"/>
      <c r="AH838647" s="19"/>
      <c r="AI838647" s="19"/>
      <c r="AJ838647" s="19"/>
      <c r="AK838647" s="19"/>
      <c r="AL838647" s="19"/>
      <c r="AM838647" s="19"/>
      <c r="AN838647" s="19"/>
      <c r="AO838647" s="19"/>
      <c r="AP838647"/>
    </row>
    <row r="838648" spans="1:42" s="116" customFormat="1" x14ac:dyDescent="0.3">
      <c r="A838648"/>
      <c r="B838648"/>
      <c r="C838648"/>
      <c r="D838648"/>
      <c r="E838648"/>
      <c r="F838648"/>
      <c r="G838648"/>
      <c r="H838648"/>
      <c r="I838648"/>
      <c r="J838648"/>
      <c r="K838648"/>
      <c r="L838648"/>
      <c r="M838648" s="115"/>
      <c r="N838648" s="115"/>
      <c r="O838648"/>
      <c r="P838648"/>
      <c r="Q838648"/>
      <c r="R838648" s="19"/>
      <c r="S838648" s="19"/>
      <c r="T838648"/>
      <c r="U838648" s="113"/>
      <c r="V838648" s="19"/>
      <c r="W838648" s="19"/>
      <c r="X838648" s="19"/>
      <c r="Y838648" s="19"/>
      <c r="Z838648" s="19"/>
      <c r="AA838648" s="19"/>
      <c r="AB838648" s="19"/>
      <c r="AC838648" s="19"/>
      <c r="AD838648" s="19"/>
      <c r="AE838648" s="19"/>
      <c r="AF838648" s="19"/>
      <c r="AG838648" s="19"/>
      <c r="AH838648" s="19"/>
      <c r="AI838648" s="19"/>
      <c r="AJ838648" s="19"/>
      <c r="AK838648" s="19"/>
      <c r="AL838648" s="19"/>
      <c r="AM838648" s="19"/>
      <c r="AN838648" s="19"/>
      <c r="AO838648" s="19"/>
      <c r="AP838648"/>
    </row>
    <row r="838649" spans="1:42" s="116" customFormat="1" x14ac:dyDescent="0.3">
      <c r="A838649"/>
      <c r="B838649"/>
      <c r="C838649"/>
      <c r="D838649"/>
      <c r="E838649"/>
      <c r="F838649"/>
      <c r="G838649"/>
      <c r="H838649"/>
      <c r="I838649"/>
      <c r="J838649"/>
      <c r="K838649"/>
      <c r="L838649"/>
      <c r="M838649" s="115"/>
      <c r="N838649" s="115"/>
      <c r="O838649"/>
      <c r="P838649"/>
      <c r="Q838649"/>
      <c r="R838649" s="19"/>
      <c r="S838649" s="19"/>
      <c r="T838649"/>
      <c r="U838649" s="113"/>
      <c r="V838649" s="19"/>
      <c r="W838649" s="19"/>
      <c r="X838649" s="19"/>
      <c r="Y838649" s="19"/>
      <c r="Z838649" s="19"/>
      <c r="AA838649" s="19"/>
      <c r="AB838649" s="19"/>
      <c r="AC838649" s="19"/>
      <c r="AD838649" s="19"/>
      <c r="AE838649" s="19"/>
      <c r="AF838649" s="19"/>
      <c r="AG838649" s="19"/>
      <c r="AH838649" s="19"/>
      <c r="AI838649" s="19"/>
      <c r="AJ838649" s="19"/>
      <c r="AK838649" s="19"/>
      <c r="AL838649" s="19"/>
      <c r="AM838649" s="19"/>
      <c r="AN838649" s="19"/>
      <c r="AO838649" s="19"/>
      <c r="AP838649"/>
    </row>
    <row r="838650" spans="1:42" s="116" customFormat="1" x14ac:dyDescent="0.3">
      <c r="A838650"/>
      <c r="B838650"/>
      <c r="C838650"/>
      <c r="D838650"/>
      <c r="E838650"/>
      <c r="F838650"/>
      <c r="G838650"/>
      <c r="H838650"/>
      <c r="I838650"/>
      <c r="J838650"/>
      <c r="K838650"/>
      <c r="L838650"/>
      <c r="M838650" s="115"/>
      <c r="N838650" s="115"/>
      <c r="O838650"/>
      <c r="P838650"/>
      <c r="Q838650"/>
      <c r="R838650" s="19"/>
      <c r="S838650" s="19"/>
      <c r="T838650"/>
      <c r="U838650" s="113"/>
      <c r="V838650" s="19"/>
      <c r="W838650" s="19"/>
      <c r="X838650" s="19"/>
      <c r="Y838650" s="19"/>
      <c r="Z838650" s="19"/>
      <c r="AA838650" s="19"/>
      <c r="AB838650" s="19"/>
      <c r="AC838650" s="19"/>
      <c r="AD838650" s="19"/>
      <c r="AE838650" s="19"/>
      <c r="AF838650" s="19"/>
      <c r="AG838650" s="19"/>
      <c r="AH838650" s="19"/>
      <c r="AI838650" s="19"/>
      <c r="AJ838650" s="19"/>
      <c r="AK838650" s="19"/>
      <c r="AL838650" s="19"/>
      <c r="AM838650" s="19"/>
      <c r="AN838650" s="19"/>
      <c r="AO838650" s="19"/>
      <c r="AP838650"/>
    </row>
    <row r="838651" spans="1:42" s="116" customFormat="1" x14ac:dyDescent="0.3">
      <c r="A838651"/>
      <c r="B838651"/>
      <c r="C838651"/>
      <c r="D838651"/>
      <c r="E838651"/>
      <c r="F838651"/>
      <c r="G838651"/>
      <c r="H838651"/>
      <c r="I838651"/>
      <c r="J838651"/>
      <c r="K838651"/>
      <c r="L838651"/>
      <c r="M838651" s="115"/>
      <c r="N838651" s="115"/>
      <c r="O838651"/>
      <c r="P838651"/>
      <c r="Q838651"/>
      <c r="R838651" s="19"/>
      <c r="S838651" s="19"/>
      <c r="T838651"/>
      <c r="U838651" s="113"/>
      <c r="V838651" s="19"/>
      <c r="W838651" s="19"/>
      <c r="X838651" s="19"/>
      <c r="Y838651" s="19"/>
      <c r="Z838651" s="19"/>
      <c r="AA838651" s="19"/>
      <c r="AB838651" s="19"/>
      <c r="AC838651" s="19"/>
      <c r="AD838651" s="19"/>
      <c r="AE838651" s="19"/>
      <c r="AF838651" s="19"/>
      <c r="AG838651" s="19"/>
      <c r="AH838651" s="19"/>
      <c r="AI838651" s="19"/>
      <c r="AJ838651" s="19"/>
      <c r="AK838651" s="19"/>
      <c r="AL838651" s="19"/>
      <c r="AM838651" s="19"/>
      <c r="AN838651" s="19"/>
      <c r="AO838651" s="19"/>
      <c r="AP838651"/>
    </row>
    <row r="838652" spans="1:42" s="116" customFormat="1" x14ac:dyDescent="0.3">
      <c r="A838652"/>
      <c r="B838652"/>
      <c r="C838652"/>
      <c r="D838652"/>
      <c r="E838652"/>
      <c r="F838652"/>
      <c r="G838652"/>
      <c r="H838652"/>
      <c r="I838652"/>
      <c r="J838652"/>
      <c r="K838652"/>
      <c r="L838652"/>
      <c r="M838652" s="115"/>
      <c r="N838652" s="115"/>
      <c r="O838652"/>
      <c r="P838652"/>
      <c r="Q838652"/>
      <c r="R838652" s="19"/>
      <c r="S838652" s="19"/>
      <c r="T838652"/>
      <c r="U838652" s="113"/>
      <c r="V838652" s="19"/>
      <c r="W838652" s="19"/>
      <c r="X838652" s="19"/>
      <c r="Y838652" s="19"/>
      <c r="Z838652" s="19"/>
      <c r="AA838652" s="19"/>
      <c r="AB838652" s="19"/>
      <c r="AC838652" s="19"/>
      <c r="AD838652" s="19"/>
      <c r="AE838652" s="19"/>
      <c r="AF838652" s="19"/>
      <c r="AG838652" s="19"/>
      <c r="AH838652" s="19"/>
      <c r="AI838652" s="19"/>
      <c r="AJ838652" s="19"/>
      <c r="AK838652" s="19"/>
      <c r="AL838652" s="19"/>
      <c r="AM838652" s="19"/>
      <c r="AN838652" s="19"/>
      <c r="AO838652" s="19"/>
      <c r="AP838652"/>
    </row>
    <row r="838653" spans="1:42" s="116" customFormat="1" x14ac:dyDescent="0.3">
      <c r="A838653"/>
      <c r="B838653"/>
      <c r="C838653"/>
      <c r="D838653"/>
      <c r="E838653"/>
      <c r="F838653"/>
      <c r="G838653"/>
      <c r="H838653"/>
      <c r="I838653"/>
      <c r="J838653"/>
      <c r="K838653"/>
      <c r="L838653"/>
      <c r="M838653" s="115"/>
      <c r="N838653" s="115"/>
      <c r="O838653"/>
      <c r="P838653"/>
      <c r="Q838653"/>
      <c r="R838653" s="19"/>
      <c r="S838653" s="19"/>
      <c r="T838653"/>
      <c r="U838653" s="113"/>
      <c r="V838653" s="19"/>
      <c r="W838653" s="19"/>
      <c r="X838653" s="19"/>
      <c r="Y838653" s="19"/>
      <c r="Z838653" s="19"/>
      <c r="AA838653" s="19"/>
      <c r="AB838653" s="19"/>
      <c r="AC838653" s="19"/>
      <c r="AD838653" s="19"/>
      <c r="AE838653" s="19"/>
      <c r="AF838653" s="19"/>
      <c r="AG838653" s="19"/>
      <c r="AH838653" s="19"/>
      <c r="AI838653" s="19"/>
      <c r="AJ838653" s="19"/>
      <c r="AK838653" s="19"/>
      <c r="AL838653" s="19"/>
      <c r="AM838653" s="19"/>
      <c r="AN838653" s="19"/>
      <c r="AO838653" s="19"/>
      <c r="AP838653"/>
    </row>
    <row r="838654" spans="1:42" s="116" customFormat="1" x14ac:dyDescent="0.3">
      <c r="A838654"/>
      <c r="B838654"/>
      <c r="C838654"/>
      <c r="D838654"/>
      <c r="E838654"/>
      <c r="F838654"/>
      <c r="G838654"/>
      <c r="H838654"/>
      <c r="I838654"/>
      <c r="J838654"/>
      <c r="K838654"/>
      <c r="L838654"/>
      <c r="M838654" s="115"/>
      <c r="N838654" s="115"/>
      <c r="O838654"/>
      <c r="P838654"/>
      <c r="Q838654"/>
      <c r="R838654" s="19"/>
      <c r="S838654" s="19"/>
      <c r="T838654"/>
      <c r="U838654" s="113"/>
      <c r="V838654" s="19"/>
      <c r="W838654" s="19"/>
      <c r="X838654" s="19"/>
      <c r="Y838654" s="19"/>
      <c r="Z838654" s="19"/>
      <c r="AA838654" s="19"/>
      <c r="AB838654" s="19"/>
      <c r="AC838654" s="19"/>
      <c r="AD838654" s="19"/>
      <c r="AE838654" s="19"/>
      <c r="AF838654" s="19"/>
      <c r="AG838654" s="19"/>
      <c r="AH838654" s="19"/>
      <c r="AI838654" s="19"/>
      <c r="AJ838654" s="19"/>
      <c r="AK838654" s="19"/>
      <c r="AL838654" s="19"/>
      <c r="AM838654" s="19"/>
      <c r="AN838654" s="19"/>
      <c r="AO838654" s="19"/>
      <c r="AP838654"/>
    </row>
    <row r="838655" spans="1:42" s="116" customFormat="1" x14ac:dyDescent="0.3">
      <c r="A838655"/>
      <c r="B838655"/>
      <c r="C838655"/>
      <c r="D838655"/>
      <c r="E838655"/>
      <c r="F838655"/>
      <c r="G838655"/>
      <c r="H838655"/>
      <c r="I838655"/>
      <c r="J838655"/>
      <c r="K838655"/>
      <c r="L838655"/>
      <c r="M838655" s="115"/>
      <c r="N838655" s="115"/>
      <c r="O838655"/>
      <c r="P838655"/>
      <c r="Q838655"/>
      <c r="R838655" s="19"/>
      <c r="S838655" s="19"/>
      <c r="T838655"/>
      <c r="U838655" s="113"/>
      <c r="V838655" s="19"/>
      <c r="W838655" s="19"/>
      <c r="X838655" s="19"/>
      <c r="Y838655" s="19"/>
      <c r="Z838655" s="19"/>
      <c r="AA838655" s="19"/>
      <c r="AB838655" s="19"/>
      <c r="AC838655" s="19"/>
      <c r="AD838655" s="19"/>
      <c r="AE838655" s="19"/>
      <c r="AF838655" s="19"/>
      <c r="AG838655" s="19"/>
      <c r="AH838655" s="19"/>
      <c r="AI838655" s="19"/>
      <c r="AJ838655" s="19"/>
      <c r="AK838655" s="19"/>
      <c r="AL838655" s="19"/>
      <c r="AM838655" s="19"/>
      <c r="AN838655" s="19"/>
      <c r="AO838655" s="19"/>
      <c r="AP838655"/>
    </row>
    <row r="838656" spans="1:42" s="116" customFormat="1" x14ac:dyDescent="0.3">
      <c r="A838656"/>
      <c r="B838656"/>
      <c r="C838656"/>
      <c r="D838656"/>
      <c r="E838656"/>
      <c r="F838656"/>
      <c r="G838656"/>
      <c r="H838656"/>
      <c r="I838656"/>
      <c r="J838656"/>
      <c r="K838656"/>
      <c r="L838656"/>
      <c r="M838656" s="115"/>
      <c r="N838656" s="115"/>
      <c r="O838656"/>
      <c r="P838656"/>
      <c r="Q838656"/>
      <c r="R838656" s="19"/>
      <c r="S838656" s="19"/>
      <c r="T838656"/>
      <c r="U838656" s="113"/>
      <c r="V838656" s="19"/>
      <c r="W838656" s="19"/>
      <c r="X838656" s="19"/>
      <c r="Y838656" s="19"/>
      <c r="Z838656" s="19"/>
      <c r="AA838656" s="19"/>
      <c r="AB838656" s="19"/>
      <c r="AC838656" s="19"/>
      <c r="AD838656" s="19"/>
      <c r="AE838656" s="19"/>
      <c r="AF838656" s="19"/>
      <c r="AG838656" s="19"/>
      <c r="AH838656" s="19"/>
      <c r="AI838656" s="19"/>
      <c r="AJ838656" s="19"/>
      <c r="AK838656" s="19"/>
      <c r="AL838656" s="19"/>
      <c r="AM838656" s="19"/>
      <c r="AN838656" s="19"/>
      <c r="AO838656" s="19"/>
      <c r="AP838656"/>
    </row>
    <row r="838657" spans="1:42" s="116" customFormat="1" x14ac:dyDescent="0.3">
      <c r="A838657"/>
      <c r="B838657"/>
      <c r="C838657"/>
      <c r="D838657"/>
      <c r="E838657"/>
      <c r="F838657"/>
      <c r="G838657"/>
      <c r="H838657"/>
      <c r="I838657"/>
      <c r="J838657"/>
      <c r="K838657"/>
      <c r="L838657"/>
      <c r="M838657" s="115"/>
      <c r="N838657" s="115"/>
      <c r="O838657"/>
      <c r="P838657"/>
      <c r="Q838657"/>
      <c r="R838657" s="19"/>
      <c r="S838657" s="19"/>
      <c r="T838657"/>
      <c r="U838657" s="113"/>
      <c r="V838657" s="19"/>
      <c r="W838657" s="19"/>
      <c r="X838657" s="19"/>
      <c r="Y838657" s="19"/>
      <c r="Z838657" s="19"/>
      <c r="AA838657" s="19"/>
      <c r="AB838657" s="19"/>
      <c r="AC838657" s="19"/>
      <c r="AD838657" s="19"/>
      <c r="AE838657" s="19"/>
      <c r="AF838657" s="19"/>
      <c r="AG838657" s="19"/>
      <c r="AH838657" s="19"/>
      <c r="AI838657" s="19"/>
      <c r="AJ838657" s="19"/>
      <c r="AK838657" s="19"/>
      <c r="AL838657" s="19"/>
      <c r="AM838657" s="19"/>
      <c r="AN838657" s="19"/>
      <c r="AO838657" s="19"/>
      <c r="AP838657"/>
    </row>
    <row r="838658" spans="1:42" s="116" customFormat="1" x14ac:dyDescent="0.3">
      <c r="A838658"/>
      <c r="B838658"/>
      <c r="C838658"/>
      <c r="D838658"/>
      <c r="E838658"/>
      <c r="F838658"/>
      <c r="G838658"/>
      <c r="H838658"/>
      <c r="I838658"/>
      <c r="J838658"/>
      <c r="K838658"/>
      <c r="L838658"/>
      <c r="M838658" s="115"/>
      <c r="N838658" s="115"/>
      <c r="O838658"/>
      <c r="P838658"/>
      <c r="Q838658"/>
      <c r="R838658" s="19"/>
      <c r="S838658" s="19"/>
      <c r="T838658"/>
      <c r="U838658" s="113"/>
      <c r="V838658" s="19"/>
      <c r="W838658" s="19"/>
      <c r="X838658" s="19"/>
      <c r="Y838658" s="19"/>
      <c r="Z838658" s="19"/>
      <c r="AA838658" s="19"/>
      <c r="AB838658" s="19"/>
      <c r="AC838658" s="19"/>
      <c r="AD838658" s="19"/>
      <c r="AE838658" s="19"/>
      <c r="AF838658" s="19"/>
      <c r="AG838658" s="19"/>
      <c r="AH838658" s="19"/>
      <c r="AI838658" s="19"/>
      <c r="AJ838658" s="19"/>
      <c r="AK838658" s="19"/>
      <c r="AL838658" s="19"/>
      <c r="AM838658" s="19"/>
      <c r="AN838658" s="19"/>
      <c r="AO838658" s="19"/>
      <c r="AP838658"/>
    </row>
    <row r="838659" spans="1:42" s="116" customFormat="1" x14ac:dyDescent="0.3">
      <c r="A838659"/>
      <c r="B838659"/>
      <c r="C838659"/>
      <c r="D838659"/>
      <c r="E838659"/>
      <c r="F838659"/>
      <c r="G838659"/>
      <c r="H838659"/>
      <c r="I838659"/>
      <c r="J838659"/>
      <c r="K838659"/>
      <c r="L838659"/>
      <c r="M838659" s="115"/>
      <c r="N838659" s="115"/>
      <c r="O838659"/>
      <c r="P838659"/>
      <c r="Q838659"/>
      <c r="R838659" s="19"/>
      <c r="S838659" s="19"/>
      <c r="T838659"/>
      <c r="U838659" s="113"/>
      <c r="V838659" s="19"/>
      <c r="W838659" s="19"/>
      <c r="X838659" s="19"/>
      <c r="Y838659" s="19"/>
      <c r="Z838659" s="19"/>
      <c r="AA838659" s="19"/>
      <c r="AB838659" s="19"/>
      <c r="AC838659" s="19"/>
      <c r="AD838659" s="19"/>
      <c r="AE838659" s="19"/>
      <c r="AF838659" s="19"/>
      <c r="AG838659" s="19"/>
      <c r="AH838659" s="19"/>
      <c r="AI838659" s="19"/>
      <c r="AJ838659" s="19"/>
      <c r="AK838659" s="19"/>
      <c r="AL838659" s="19"/>
      <c r="AM838659" s="19"/>
      <c r="AN838659" s="19"/>
      <c r="AO838659" s="19"/>
      <c r="AP838659"/>
    </row>
    <row r="838660" spans="1:42" s="116" customFormat="1" x14ac:dyDescent="0.3">
      <c r="A838660"/>
      <c r="B838660"/>
      <c r="C838660"/>
      <c r="D838660"/>
      <c r="E838660"/>
      <c r="F838660"/>
      <c r="G838660"/>
      <c r="H838660"/>
      <c r="I838660"/>
      <c r="J838660"/>
      <c r="K838660"/>
      <c r="L838660"/>
      <c r="M838660" s="115"/>
      <c r="N838660" s="115"/>
      <c r="O838660"/>
      <c r="P838660"/>
      <c r="Q838660"/>
      <c r="R838660" s="19"/>
      <c r="S838660" s="19"/>
      <c r="T838660"/>
      <c r="U838660" s="113"/>
      <c r="V838660" s="19"/>
      <c r="W838660" s="19"/>
      <c r="X838660" s="19"/>
      <c r="Y838660" s="19"/>
      <c r="Z838660" s="19"/>
      <c r="AA838660" s="19"/>
      <c r="AB838660" s="19"/>
      <c r="AC838660" s="19"/>
      <c r="AD838660" s="19"/>
      <c r="AE838660" s="19"/>
      <c r="AF838660" s="19"/>
      <c r="AG838660" s="19"/>
      <c r="AH838660" s="19"/>
      <c r="AI838660" s="19"/>
      <c r="AJ838660" s="19"/>
      <c r="AK838660" s="19"/>
      <c r="AL838660" s="19"/>
      <c r="AM838660" s="19"/>
      <c r="AN838660" s="19"/>
      <c r="AO838660" s="19"/>
      <c r="AP838660"/>
    </row>
    <row r="838661" spans="1:42" s="116" customFormat="1" x14ac:dyDescent="0.3">
      <c r="A838661"/>
      <c r="B838661"/>
      <c r="C838661"/>
      <c r="D838661"/>
      <c r="E838661"/>
      <c r="F838661"/>
      <c r="G838661"/>
      <c r="H838661"/>
      <c r="I838661"/>
      <c r="J838661"/>
      <c r="K838661"/>
      <c r="L838661"/>
      <c r="M838661" s="115"/>
      <c r="N838661" s="115"/>
      <c r="O838661"/>
      <c r="P838661"/>
      <c r="Q838661"/>
      <c r="R838661" s="19"/>
      <c r="S838661" s="19"/>
      <c r="T838661"/>
      <c r="U838661" s="113"/>
      <c r="V838661" s="19"/>
      <c r="W838661" s="19"/>
      <c r="X838661" s="19"/>
      <c r="Y838661" s="19"/>
      <c r="Z838661" s="19"/>
      <c r="AA838661" s="19"/>
      <c r="AB838661" s="19"/>
      <c r="AC838661" s="19"/>
      <c r="AD838661" s="19"/>
      <c r="AE838661" s="19"/>
      <c r="AF838661" s="19"/>
      <c r="AG838661" s="19"/>
      <c r="AH838661" s="19"/>
      <c r="AI838661" s="19"/>
      <c r="AJ838661" s="19"/>
      <c r="AK838661" s="19"/>
      <c r="AL838661" s="19"/>
      <c r="AM838661" s="19"/>
      <c r="AN838661" s="19"/>
      <c r="AO838661" s="19"/>
      <c r="AP838661"/>
    </row>
    <row r="838662" spans="1:42" s="116" customFormat="1" x14ac:dyDescent="0.3">
      <c r="A838662"/>
      <c r="B838662"/>
      <c r="C838662"/>
      <c r="D838662"/>
      <c r="E838662"/>
      <c r="F838662"/>
      <c r="G838662"/>
      <c r="H838662"/>
      <c r="I838662"/>
      <c r="J838662"/>
      <c r="K838662"/>
      <c r="L838662"/>
      <c r="M838662" s="115"/>
      <c r="N838662" s="115"/>
      <c r="O838662"/>
      <c r="P838662"/>
      <c r="Q838662"/>
      <c r="R838662" s="19"/>
      <c r="S838662" s="19"/>
      <c r="T838662"/>
      <c r="U838662" s="113"/>
      <c r="V838662" s="19"/>
      <c r="W838662" s="19"/>
      <c r="X838662" s="19"/>
      <c r="Y838662" s="19"/>
      <c r="Z838662" s="19"/>
      <c r="AA838662" s="19"/>
      <c r="AB838662" s="19"/>
      <c r="AC838662" s="19"/>
      <c r="AD838662" s="19"/>
      <c r="AE838662" s="19"/>
      <c r="AF838662" s="19"/>
      <c r="AG838662" s="19"/>
      <c r="AH838662" s="19"/>
      <c r="AI838662" s="19"/>
      <c r="AJ838662" s="19"/>
      <c r="AK838662" s="19"/>
      <c r="AL838662" s="19"/>
      <c r="AM838662" s="19"/>
      <c r="AN838662" s="19"/>
      <c r="AO838662" s="19"/>
      <c r="AP838662"/>
    </row>
    <row r="838663" spans="1:42" s="116" customFormat="1" x14ac:dyDescent="0.3">
      <c r="A838663"/>
      <c r="B838663"/>
      <c r="C838663"/>
      <c r="D838663"/>
      <c r="E838663"/>
      <c r="F838663"/>
      <c r="G838663"/>
      <c r="H838663"/>
      <c r="I838663"/>
      <c r="J838663"/>
      <c r="K838663"/>
      <c r="L838663"/>
      <c r="M838663" s="115"/>
      <c r="N838663" s="115"/>
      <c r="O838663"/>
      <c r="P838663"/>
      <c r="Q838663"/>
      <c r="R838663" s="19"/>
      <c r="S838663" s="19"/>
      <c r="T838663"/>
      <c r="U838663" s="113"/>
      <c r="V838663" s="19"/>
      <c r="W838663" s="19"/>
      <c r="X838663" s="19"/>
      <c r="Y838663" s="19"/>
      <c r="Z838663" s="19"/>
      <c r="AA838663" s="19"/>
      <c r="AB838663" s="19"/>
      <c r="AC838663" s="19"/>
      <c r="AD838663" s="19"/>
      <c r="AE838663" s="19"/>
      <c r="AF838663" s="19"/>
      <c r="AG838663" s="19"/>
      <c r="AH838663" s="19"/>
      <c r="AI838663" s="19"/>
      <c r="AJ838663" s="19"/>
      <c r="AK838663" s="19"/>
      <c r="AL838663" s="19"/>
      <c r="AM838663" s="19"/>
      <c r="AN838663" s="19"/>
      <c r="AO838663" s="19"/>
      <c r="AP838663"/>
    </row>
    <row r="838664" spans="1:42" s="116" customFormat="1" x14ac:dyDescent="0.3">
      <c r="A838664"/>
      <c r="B838664"/>
      <c r="C838664"/>
      <c r="D838664"/>
      <c r="E838664"/>
      <c r="F838664"/>
      <c r="G838664"/>
      <c r="H838664"/>
      <c r="I838664"/>
      <c r="J838664"/>
      <c r="K838664"/>
      <c r="L838664"/>
      <c r="M838664" s="115"/>
      <c r="N838664" s="115"/>
      <c r="O838664"/>
      <c r="P838664"/>
      <c r="Q838664"/>
      <c r="R838664" s="19"/>
      <c r="S838664" s="19"/>
      <c r="T838664"/>
      <c r="U838664" s="113"/>
      <c r="V838664" s="19"/>
      <c r="W838664" s="19"/>
      <c r="X838664" s="19"/>
      <c r="Y838664" s="19"/>
      <c r="Z838664" s="19"/>
      <c r="AA838664" s="19"/>
      <c r="AB838664" s="19"/>
      <c r="AC838664" s="19"/>
      <c r="AD838664" s="19"/>
      <c r="AE838664" s="19"/>
      <c r="AF838664" s="19"/>
      <c r="AG838664" s="19"/>
      <c r="AH838664" s="19"/>
      <c r="AI838664" s="19"/>
      <c r="AJ838664" s="19"/>
      <c r="AK838664" s="19"/>
      <c r="AL838664" s="19"/>
      <c r="AM838664" s="19"/>
      <c r="AN838664" s="19"/>
      <c r="AO838664" s="19"/>
      <c r="AP838664"/>
    </row>
    <row r="838665" spans="1:42" s="116" customFormat="1" x14ac:dyDescent="0.3">
      <c r="A838665"/>
      <c r="B838665"/>
      <c r="C838665"/>
      <c r="D838665"/>
      <c r="E838665"/>
      <c r="F838665"/>
      <c r="G838665"/>
      <c r="H838665"/>
      <c r="I838665"/>
      <c r="J838665"/>
      <c r="K838665"/>
      <c r="L838665"/>
      <c r="M838665" s="115"/>
      <c r="N838665" s="115"/>
      <c r="O838665"/>
      <c r="P838665"/>
      <c r="Q838665"/>
      <c r="R838665" s="19"/>
      <c r="S838665" s="19"/>
      <c r="T838665"/>
      <c r="U838665" s="113"/>
      <c r="V838665" s="19"/>
      <c r="W838665" s="19"/>
      <c r="X838665" s="19"/>
      <c r="Y838665" s="19"/>
      <c r="Z838665" s="19"/>
      <c r="AA838665" s="19"/>
      <c r="AB838665" s="19"/>
      <c r="AC838665" s="19"/>
      <c r="AD838665" s="19"/>
      <c r="AE838665" s="19"/>
      <c r="AF838665" s="19"/>
      <c r="AG838665" s="19"/>
      <c r="AH838665" s="19"/>
      <c r="AI838665" s="19"/>
      <c r="AJ838665" s="19"/>
      <c r="AK838665" s="19"/>
      <c r="AL838665" s="19"/>
      <c r="AM838665" s="19"/>
      <c r="AN838665" s="19"/>
      <c r="AO838665" s="19"/>
      <c r="AP838665"/>
    </row>
    <row r="838666" spans="1:42" s="116" customFormat="1" x14ac:dyDescent="0.3">
      <c r="A838666"/>
      <c r="B838666"/>
      <c r="C838666"/>
      <c r="D838666"/>
      <c r="E838666"/>
      <c r="F838666"/>
      <c r="G838666"/>
      <c r="H838666"/>
      <c r="I838666"/>
      <c r="J838666"/>
      <c r="K838666"/>
      <c r="L838666"/>
      <c r="M838666" s="115"/>
      <c r="N838666" s="115"/>
      <c r="O838666"/>
      <c r="P838666"/>
      <c r="Q838666"/>
      <c r="R838666" s="19"/>
      <c r="S838666" s="19"/>
      <c r="T838666"/>
      <c r="U838666" s="113"/>
      <c r="V838666" s="19"/>
      <c r="W838666" s="19"/>
      <c r="X838666" s="19"/>
      <c r="Y838666" s="19"/>
      <c r="Z838666" s="19"/>
      <c r="AA838666" s="19"/>
      <c r="AB838666" s="19"/>
      <c r="AC838666" s="19"/>
      <c r="AD838666" s="19"/>
      <c r="AE838666" s="19"/>
      <c r="AF838666" s="19"/>
      <c r="AG838666" s="19"/>
      <c r="AH838666" s="19"/>
      <c r="AI838666" s="19"/>
      <c r="AJ838666" s="19"/>
      <c r="AK838666" s="19"/>
      <c r="AL838666" s="19"/>
      <c r="AM838666" s="19"/>
      <c r="AN838666" s="19"/>
      <c r="AO838666" s="19"/>
      <c r="AP838666"/>
    </row>
    <row r="838667" spans="1:42" s="116" customFormat="1" x14ac:dyDescent="0.3">
      <c r="A838667"/>
      <c r="B838667"/>
      <c r="C838667"/>
      <c r="D838667"/>
      <c r="E838667"/>
      <c r="F838667"/>
      <c r="G838667"/>
      <c r="H838667"/>
      <c r="I838667"/>
      <c r="J838667"/>
      <c r="K838667"/>
      <c r="L838667"/>
      <c r="M838667" s="115"/>
      <c r="N838667" s="115"/>
      <c r="O838667"/>
      <c r="P838667"/>
      <c r="Q838667"/>
      <c r="R838667" s="19"/>
      <c r="S838667" s="19"/>
      <c r="T838667"/>
      <c r="U838667" s="113"/>
      <c r="V838667" s="19"/>
      <c r="W838667" s="19"/>
      <c r="X838667" s="19"/>
      <c r="Y838667" s="19"/>
      <c r="Z838667" s="19"/>
      <c r="AA838667" s="19"/>
      <c r="AB838667" s="19"/>
      <c r="AC838667" s="19"/>
      <c r="AD838667" s="19"/>
      <c r="AE838667" s="19"/>
      <c r="AF838667" s="19"/>
      <c r="AG838667" s="19"/>
      <c r="AH838667" s="19"/>
      <c r="AI838667" s="19"/>
      <c r="AJ838667" s="19"/>
      <c r="AK838667" s="19"/>
      <c r="AL838667" s="19"/>
      <c r="AM838667" s="19"/>
      <c r="AN838667" s="19"/>
      <c r="AO838667" s="19"/>
      <c r="AP838667"/>
    </row>
    <row r="838668" spans="1:42" s="116" customFormat="1" x14ac:dyDescent="0.3">
      <c r="A838668"/>
      <c r="B838668"/>
      <c r="C838668"/>
      <c r="D838668"/>
      <c r="E838668"/>
      <c r="F838668"/>
      <c r="G838668"/>
      <c r="H838668"/>
      <c r="I838668"/>
      <c r="J838668"/>
      <c r="K838668"/>
      <c r="L838668"/>
      <c r="M838668" s="115"/>
      <c r="N838668" s="115"/>
      <c r="O838668"/>
      <c r="P838668"/>
      <c r="Q838668"/>
      <c r="R838668" s="19"/>
      <c r="S838668" s="19"/>
      <c r="T838668"/>
      <c r="U838668" s="113"/>
      <c r="V838668" s="19"/>
      <c r="W838668" s="19"/>
      <c r="X838668" s="19"/>
      <c r="Y838668" s="19"/>
      <c r="Z838668" s="19"/>
      <c r="AA838668" s="19"/>
      <c r="AB838668" s="19"/>
      <c r="AC838668" s="19"/>
      <c r="AD838668" s="19"/>
      <c r="AE838668" s="19"/>
      <c r="AF838668" s="19"/>
      <c r="AG838668" s="19"/>
      <c r="AH838668" s="19"/>
      <c r="AI838668" s="19"/>
      <c r="AJ838668" s="19"/>
      <c r="AK838668" s="19"/>
      <c r="AL838668" s="19"/>
      <c r="AM838668" s="19"/>
      <c r="AN838668" s="19"/>
      <c r="AO838668" s="19"/>
      <c r="AP838668"/>
    </row>
    <row r="838669" spans="1:42" s="116" customFormat="1" x14ac:dyDescent="0.3">
      <c r="A838669"/>
      <c r="B838669"/>
      <c r="C838669"/>
      <c r="D838669"/>
      <c r="E838669"/>
      <c r="F838669"/>
      <c r="G838669"/>
      <c r="H838669"/>
      <c r="I838669"/>
      <c r="J838669"/>
      <c r="K838669"/>
      <c r="L838669"/>
      <c r="M838669" s="115"/>
      <c r="N838669" s="115"/>
      <c r="O838669"/>
      <c r="P838669"/>
      <c r="Q838669"/>
      <c r="R838669" s="19"/>
      <c r="S838669" s="19"/>
      <c r="T838669"/>
      <c r="U838669" s="113"/>
      <c r="V838669" s="19"/>
      <c r="W838669" s="19"/>
      <c r="X838669" s="19"/>
      <c r="Y838669" s="19"/>
      <c r="Z838669" s="19"/>
      <c r="AA838669" s="19"/>
      <c r="AB838669" s="19"/>
      <c r="AC838669" s="19"/>
      <c r="AD838669" s="19"/>
      <c r="AE838669" s="19"/>
      <c r="AF838669" s="19"/>
      <c r="AG838669" s="19"/>
      <c r="AH838669" s="19"/>
      <c r="AI838669" s="19"/>
      <c r="AJ838669" s="19"/>
      <c r="AK838669" s="19"/>
      <c r="AL838669" s="19"/>
      <c r="AM838669" s="19"/>
      <c r="AN838669" s="19"/>
      <c r="AO838669" s="19"/>
      <c r="AP838669"/>
    </row>
    <row r="838670" spans="1:42" s="116" customFormat="1" x14ac:dyDescent="0.3">
      <c r="A838670"/>
      <c r="B838670"/>
      <c r="C838670"/>
      <c r="D838670"/>
      <c r="E838670"/>
      <c r="F838670"/>
      <c r="G838670"/>
      <c r="H838670"/>
      <c r="I838670"/>
      <c r="J838670"/>
      <c r="K838670"/>
      <c r="L838670"/>
      <c r="M838670" s="115"/>
      <c r="N838670" s="115"/>
      <c r="O838670"/>
      <c r="P838670"/>
      <c r="Q838670"/>
      <c r="R838670" s="19"/>
      <c r="S838670" s="19"/>
      <c r="T838670"/>
      <c r="U838670" s="113"/>
      <c r="V838670" s="19"/>
      <c r="W838670" s="19"/>
      <c r="X838670" s="19"/>
      <c r="Y838670" s="19"/>
      <c r="Z838670" s="19"/>
      <c r="AA838670" s="19"/>
      <c r="AB838670" s="19"/>
      <c r="AC838670" s="19"/>
      <c r="AD838670" s="19"/>
      <c r="AE838670" s="19"/>
      <c r="AF838670" s="19"/>
      <c r="AG838670" s="19"/>
      <c r="AH838670" s="19"/>
      <c r="AI838670" s="19"/>
      <c r="AJ838670" s="19"/>
      <c r="AK838670" s="19"/>
      <c r="AL838670" s="19"/>
      <c r="AM838670" s="19"/>
      <c r="AN838670" s="19"/>
      <c r="AO838670" s="19"/>
      <c r="AP838670"/>
    </row>
    <row r="838671" spans="1:42" s="116" customFormat="1" x14ac:dyDescent="0.3">
      <c r="A838671"/>
      <c r="B838671"/>
      <c r="C838671"/>
      <c r="D838671"/>
      <c r="E838671"/>
      <c r="F838671"/>
      <c r="G838671"/>
      <c r="H838671"/>
      <c r="I838671"/>
      <c r="J838671"/>
      <c r="K838671"/>
      <c r="L838671"/>
      <c r="M838671" s="115"/>
      <c r="N838671" s="115"/>
      <c r="O838671"/>
      <c r="P838671"/>
      <c r="Q838671"/>
      <c r="R838671" s="19"/>
      <c r="S838671" s="19"/>
      <c r="T838671"/>
      <c r="U838671" s="113"/>
      <c r="V838671" s="19"/>
      <c r="W838671" s="19"/>
      <c r="X838671" s="19"/>
      <c r="Y838671" s="19"/>
      <c r="Z838671" s="19"/>
      <c r="AA838671" s="19"/>
      <c r="AB838671" s="19"/>
      <c r="AC838671" s="19"/>
      <c r="AD838671" s="19"/>
      <c r="AE838671" s="19"/>
      <c r="AF838671" s="19"/>
      <c r="AG838671" s="19"/>
      <c r="AH838671" s="19"/>
      <c r="AI838671" s="19"/>
      <c r="AJ838671" s="19"/>
      <c r="AK838671" s="19"/>
      <c r="AL838671" s="19"/>
      <c r="AM838671" s="19"/>
      <c r="AN838671" s="19"/>
      <c r="AO838671" s="19"/>
      <c r="AP838671"/>
    </row>
    <row r="838672" spans="1:42" s="116" customFormat="1" x14ac:dyDescent="0.3">
      <c r="A838672"/>
      <c r="B838672"/>
      <c r="C838672"/>
      <c r="D838672"/>
      <c r="E838672"/>
      <c r="F838672"/>
      <c r="G838672"/>
      <c r="H838672"/>
      <c r="I838672"/>
      <c r="J838672"/>
      <c r="K838672"/>
      <c r="L838672"/>
      <c r="M838672" s="115"/>
      <c r="N838672" s="115"/>
      <c r="O838672"/>
      <c r="P838672"/>
      <c r="Q838672"/>
      <c r="R838672" s="19"/>
      <c r="S838672" s="19"/>
      <c r="T838672"/>
      <c r="U838672" s="113"/>
      <c r="V838672" s="19"/>
      <c r="W838672" s="19"/>
      <c r="X838672" s="19"/>
      <c r="Y838672" s="19"/>
      <c r="Z838672" s="19"/>
      <c r="AA838672" s="19"/>
      <c r="AB838672" s="19"/>
      <c r="AC838672" s="19"/>
      <c r="AD838672" s="19"/>
      <c r="AE838672" s="19"/>
      <c r="AF838672" s="19"/>
      <c r="AG838672" s="19"/>
      <c r="AH838672" s="19"/>
      <c r="AI838672" s="19"/>
      <c r="AJ838672" s="19"/>
      <c r="AK838672" s="19"/>
      <c r="AL838672" s="19"/>
      <c r="AM838672" s="19"/>
      <c r="AN838672" s="19"/>
      <c r="AO838672" s="19"/>
      <c r="AP838672"/>
    </row>
    <row r="838673" spans="1:42" s="116" customFormat="1" x14ac:dyDescent="0.3">
      <c r="A838673"/>
      <c r="B838673"/>
      <c r="C838673"/>
      <c r="D838673"/>
      <c r="E838673"/>
      <c r="F838673"/>
      <c r="G838673"/>
      <c r="H838673"/>
      <c r="I838673"/>
      <c r="J838673"/>
      <c r="K838673"/>
      <c r="L838673"/>
      <c r="M838673" s="115"/>
      <c r="N838673" s="115"/>
      <c r="O838673"/>
      <c r="P838673"/>
      <c r="Q838673"/>
      <c r="R838673" s="19"/>
      <c r="S838673" s="19"/>
      <c r="T838673"/>
      <c r="U838673" s="113"/>
      <c r="V838673" s="19"/>
      <c r="W838673" s="19"/>
      <c r="X838673" s="19"/>
      <c r="Y838673" s="19"/>
      <c r="Z838673" s="19"/>
      <c r="AA838673" s="19"/>
      <c r="AB838673" s="19"/>
      <c r="AC838673" s="19"/>
      <c r="AD838673" s="19"/>
      <c r="AE838673" s="19"/>
      <c r="AF838673" s="19"/>
      <c r="AG838673" s="19"/>
      <c r="AH838673" s="19"/>
      <c r="AI838673" s="19"/>
      <c r="AJ838673" s="19"/>
      <c r="AK838673" s="19"/>
      <c r="AL838673" s="19"/>
      <c r="AM838673" s="19"/>
      <c r="AN838673" s="19"/>
      <c r="AO838673" s="19"/>
      <c r="AP838673"/>
    </row>
    <row r="838674" spans="1:42" s="116" customFormat="1" x14ac:dyDescent="0.3">
      <c r="A838674"/>
      <c r="B838674"/>
      <c r="C838674"/>
      <c r="D838674"/>
      <c r="E838674"/>
      <c r="F838674"/>
      <c r="G838674"/>
      <c r="H838674"/>
      <c r="I838674"/>
      <c r="J838674"/>
      <c r="K838674"/>
      <c r="L838674"/>
      <c r="M838674" s="115"/>
      <c r="N838674" s="115"/>
      <c r="O838674"/>
      <c r="P838674"/>
      <c r="Q838674"/>
      <c r="R838674" s="19"/>
      <c r="S838674" s="19"/>
      <c r="T838674"/>
      <c r="U838674" s="113"/>
      <c r="V838674" s="19"/>
      <c r="W838674" s="19"/>
      <c r="X838674" s="19"/>
      <c r="Y838674" s="19"/>
      <c r="Z838674" s="19"/>
      <c r="AA838674" s="19"/>
      <c r="AB838674" s="19"/>
      <c r="AC838674" s="19"/>
      <c r="AD838674" s="19"/>
      <c r="AE838674" s="19"/>
      <c r="AF838674" s="19"/>
      <c r="AG838674" s="19"/>
      <c r="AH838674" s="19"/>
      <c r="AI838674" s="19"/>
      <c r="AJ838674" s="19"/>
      <c r="AK838674" s="19"/>
      <c r="AL838674" s="19"/>
      <c r="AM838674" s="19"/>
      <c r="AN838674" s="19"/>
      <c r="AO838674" s="19"/>
      <c r="AP838674"/>
    </row>
    <row r="838675" spans="1:42" s="116" customFormat="1" x14ac:dyDescent="0.3">
      <c r="A838675"/>
      <c r="B838675"/>
      <c r="C838675"/>
      <c r="D838675"/>
      <c r="E838675"/>
      <c r="F838675"/>
      <c r="G838675"/>
      <c r="H838675"/>
      <c r="I838675"/>
      <c r="J838675"/>
      <c r="K838675"/>
      <c r="L838675"/>
      <c r="M838675" s="115"/>
      <c r="N838675" s="115"/>
      <c r="O838675"/>
      <c r="P838675"/>
      <c r="Q838675"/>
      <c r="R838675" s="19"/>
      <c r="S838675" s="19"/>
      <c r="T838675"/>
      <c r="U838675" s="113"/>
      <c r="V838675" s="19"/>
      <c r="W838675" s="19"/>
      <c r="X838675" s="19"/>
      <c r="Y838675" s="19"/>
      <c r="Z838675" s="19"/>
      <c r="AA838675" s="19"/>
      <c r="AB838675" s="19"/>
      <c r="AC838675" s="19"/>
      <c r="AD838675" s="19"/>
      <c r="AE838675" s="19"/>
      <c r="AF838675" s="19"/>
      <c r="AG838675" s="19"/>
      <c r="AH838675" s="19"/>
      <c r="AI838675" s="19"/>
      <c r="AJ838675" s="19"/>
      <c r="AK838675" s="19"/>
      <c r="AL838675" s="19"/>
      <c r="AM838675" s="19"/>
      <c r="AN838675" s="19"/>
      <c r="AO838675" s="19"/>
      <c r="AP838675"/>
    </row>
    <row r="838676" spans="1:42" s="116" customFormat="1" x14ac:dyDescent="0.3">
      <c r="A838676"/>
      <c r="B838676"/>
      <c r="C838676"/>
      <c r="D838676"/>
      <c r="E838676"/>
      <c r="F838676"/>
      <c r="G838676"/>
      <c r="H838676"/>
      <c r="I838676"/>
      <c r="J838676"/>
      <c r="K838676"/>
      <c r="L838676"/>
      <c r="M838676" s="115"/>
      <c r="N838676" s="115"/>
      <c r="O838676"/>
      <c r="P838676"/>
      <c r="Q838676"/>
      <c r="R838676" s="19"/>
      <c r="S838676" s="19"/>
      <c r="T838676"/>
      <c r="U838676" s="113"/>
      <c r="V838676" s="19"/>
      <c r="W838676" s="19"/>
      <c r="X838676" s="19"/>
      <c r="Y838676" s="19"/>
      <c r="Z838676" s="19"/>
      <c r="AA838676" s="19"/>
      <c r="AB838676" s="19"/>
      <c r="AC838676" s="19"/>
      <c r="AD838676" s="19"/>
      <c r="AE838676" s="19"/>
      <c r="AF838676" s="19"/>
      <c r="AG838676" s="19"/>
      <c r="AH838676" s="19"/>
      <c r="AI838676" s="19"/>
      <c r="AJ838676" s="19"/>
      <c r="AK838676" s="19"/>
      <c r="AL838676" s="19"/>
      <c r="AM838676" s="19"/>
      <c r="AN838676" s="19"/>
      <c r="AO838676" s="19"/>
      <c r="AP838676"/>
    </row>
    <row r="838677" spans="1:42" s="116" customFormat="1" x14ac:dyDescent="0.3">
      <c r="A838677"/>
      <c r="B838677"/>
      <c r="C838677"/>
      <c r="D838677"/>
      <c r="E838677"/>
      <c r="F838677"/>
      <c r="G838677"/>
      <c r="H838677"/>
      <c r="I838677"/>
      <c r="J838677"/>
      <c r="K838677"/>
      <c r="L838677"/>
      <c r="M838677" s="115"/>
      <c r="N838677" s="115"/>
      <c r="O838677"/>
      <c r="P838677"/>
      <c r="Q838677"/>
      <c r="R838677" s="19"/>
      <c r="S838677" s="19"/>
      <c r="T838677"/>
      <c r="U838677" s="113"/>
      <c r="V838677" s="19"/>
      <c r="W838677" s="19"/>
      <c r="X838677" s="19"/>
      <c r="Y838677" s="19"/>
      <c r="Z838677" s="19"/>
      <c r="AA838677" s="19"/>
      <c r="AB838677" s="19"/>
      <c r="AC838677" s="19"/>
      <c r="AD838677" s="19"/>
      <c r="AE838677" s="19"/>
      <c r="AF838677" s="19"/>
      <c r="AG838677" s="19"/>
      <c r="AH838677" s="19"/>
      <c r="AI838677" s="19"/>
      <c r="AJ838677" s="19"/>
      <c r="AK838677" s="19"/>
      <c r="AL838677" s="19"/>
      <c r="AM838677" s="19"/>
      <c r="AN838677" s="19"/>
      <c r="AO838677" s="19"/>
      <c r="AP838677"/>
    </row>
    <row r="838678" spans="1:42" s="116" customFormat="1" x14ac:dyDescent="0.3">
      <c r="A838678"/>
      <c r="B838678"/>
      <c r="C838678"/>
      <c r="D838678"/>
      <c r="E838678"/>
      <c r="F838678"/>
      <c r="G838678"/>
      <c r="H838678"/>
      <c r="I838678"/>
      <c r="J838678"/>
      <c r="K838678"/>
      <c r="L838678"/>
      <c r="M838678" s="115"/>
      <c r="N838678" s="115"/>
      <c r="O838678"/>
      <c r="P838678"/>
      <c r="Q838678"/>
      <c r="R838678" s="19"/>
      <c r="S838678" s="19"/>
      <c r="T838678"/>
      <c r="U838678" s="113"/>
      <c r="V838678" s="19"/>
      <c r="W838678" s="19"/>
      <c r="X838678" s="19"/>
      <c r="Y838678" s="19"/>
      <c r="Z838678" s="19"/>
      <c r="AA838678" s="19"/>
      <c r="AB838678" s="19"/>
      <c r="AC838678" s="19"/>
      <c r="AD838678" s="19"/>
      <c r="AE838678" s="19"/>
      <c r="AF838678" s="19"/>
      <c r="AG838678" s="19"/>
      <c r="AH838678" s="19"/>
      <c r="AI838678" s="19"/>
      <c r="AJ838678" s="19"/>
      <c r="AK838678" s="19"/>
      <c r="AL838678" s="19"/>
      <c r="AM838678" s="19"/>
      <c r="AN838678" s="19"/>
      <c r="AO838678" s="19"/>
      <c r="AP838678"/>
    </row>
    <row r="838679" spans="1:42" s="116" customFormat="1" x14ac:dyDescent="0.3">
      <c r="A838679"/>
      <c r="B838679"/>
      <c r="C838679"/>
      <c r="D838679"/>
      <c r="E838679"/>
      <c r="F838679"/>
      <c r="G838679"/>
      <c r="H838679"/>
      <c r="I838679"/>
      <c r="J838679"/>
      <c r="K838679"/>
      <c r="L838679"/>
      <c r="M838679" s="115"/>
      <c r="N838679" s="115"/>
      <c r="O838679"/>
      <c r="P838679"/>
      <c r="Q838679"/>
      <c r="R838679" s="19"/>
      <c r="S838679" s="19"/>
      <c r="T838679"/>
      <c r="U838679" s="113"/>
      <c r="V838679" s="19"/>
      <c r="W838679" s="19"/>
      <c r="X838679" s="19"/>
      <c r="Y838679" s="19"/>
      <c r="Z838679" s="19"/>
      <c r="AA838679" s="19"/>
      <c r="AB838679" s="19"/>
      <c r="AC838679" s="19"/>
      <c r="AD838679" s="19"/>
      <c r="AE838679" s="19"/>
      <c r="AF838679" s="19"/>
      <c r="AG838679" s="19"/>
      <c r="AH838679" s="19"/>
      <c r="AI838679" s="19"/>
      <c r="AJ838679" s="19"/>
      <c r="AK838679" s="19"/>
      <c r="AL838679" s="19"/>
      <c r="AM838679" s="19"/>
      <c r="AN838679" s="19"/>
      <c r="AO838679" s="19"/>
      <c r="AP838679"/>
    </row>
    <row r="838680" spans="1:42" s="116" customFormat="1" x14ac:dyDescent="0.3">
      <c r="A838680"/>
      <c r="B838680"/>
      <c r="C838680"/>
      <c r="D838680"/>
      <c r="E838680"/>
      <c r="F838680"/>
      <c r="G838680"/>
      <c r="H838680"/>
      <c r="I838680"/>
      <c r="J838680"/>
      <c r="K838680"/>
      <c r="L838680"/>
      <c r="M838680" s="115"/>
      <c r="N838680" s="115"/>
      <c r="O838680"/>
      <c r="P838680"/>
      <c r="Q838680"/>
      <c r="R838680" s="19"/>
      <c r="S838680" s="19"/>
      <c r="T838680"/>
      <c r="U838680" s="113"/>
      <c r="V838680" s="19"/>
      <c r="W838680" s="19"/>
      <c r="X838680" s="19"/>
      <c r="Y838680" s="19"/>
      <c r="Z838680" s="19"/>
      <c r="AA838680" s="19"/>
      <c r="AB838680" s="19"/>
      <c r="AC838680" s="19"/>
      <c r="AD838680" s="19"/>
      <c r="AE838680" s="19"/>
      <c r="AF838680" s="19"/>
      <c r="AG838680" s="19"/>
      <c r="AH838680" s="19"/>
      <c r="AI838680" s="19"/>
      <c r="AJ838680" s="19"/>
      <c r="AK838680" s="19"/>
      <c r="AL838680" s="19"/>
      <c r="AM838680" s="19"/>
      <c r="AN838680" s="19"/>
      <c r="AO838680" s="19"/>
      <c r="AP838680"/>
    </row>
    <row r="838681" spans="1:42" s="116" customFormat="1" x14ac:dyDescent="0.3">
      <c r="A838681"/>
      <c r="B838681"/>
      <c r="C838681"/>
      <c r="D838681"/>
      <c r="E838681"/>
      <c r="F838681"/>
      <c r="G838681"/>
      <c r="H838681"/>
      <c r="I838681"/>
      <c r="J838681"/>
      <c r="K838681"/>
      <c r="L838681"/>
      <c r="M838681" s="115"/>
      <c r="N838681" s="115"/>
      <c r="O838681"/>
      <c r="P838681"/>
      <c r="Q838681"/>
      <c r="R838681" s="19"/>
      <c r="S838681" s="19"/>
      <c r="T838681"/>
      <c r="U838681" s="113"/>
      <c r="V838681" s="19"/>
      <c r="W838681" s="19"/>
      <c r="X838681" s="19"/>
      <c r="Y838681" s="19"/>
      <c r="Z838681" s="19"/>
      <c r="AA838681" s="19"/>
      <c r="AB838681" s="19"/>
      <c r="AC838681" s="19"/>
      <c r="AD838681" s="19"/>
      <c r="AE838681" s="19"/>
      <c r="AF838681" s="19"/>
      <c r="AG838681" s="19"/>
      <c r="AH838681" s="19"/>
      <c r="AI838681" s="19"/>
      <c r="AJ838681" s="19"/>
      <c r="AK838681" s="19"/>
      <c r="AL838681" s="19"/>
      <c r="AM838681" s="19"/>
      <c r="AN838681" s="19"/>
      <c r="AO838681" s="19"/>
      <c r="AP838681"/>
    </row>
    <row r="838682" spans="1:42" s="116" customFormat="1" x14ac:dyDescent="0.3">
      <c r="A838682"/>
      <c r="B838682"/>
      <c r="C838682"/>
      <c r="D838682"/>
      <c r="E838682"/>
      <c r="F838682"/>
      <c r="G838682"/>
      <c r="H838682"/>
      <c r="I838682"/>
      <c r="J838682"/>
      <c r="K838682"/>
      <c r="L838682"/>
      <c r="M838682" s="115"/>
      <c r="N838682" s="115"/>
      <c r="O838682"/>
      <c r="P838682"/>
      <c r="Q838682"/>
      <c r="R838682" s="19"/>
      <c r="S838682" s="19"/>
      <c r="T838682"/>
      <c r="U838682" s="113"/>
      <c r="V838682" s="19"/>
      <c r="W838682" s="19"/>
      <c r="X838682" s="19"/>
      <c r="Y838682" s="19"/>
      <c r="Z838682" s="19"/>
      <c r="AA838682" s="19"/>
      <c r="AB838682" s="19"/>
      <c r="AC838682" s="19"/>
      <c r="AD838682" s="19"/>
      <c r="AE838682" s="19"/>
      <c r="AF838682" s="19"/>
      <c r="AG838682" s="19"/>
      <c r="AH838682" s="19"/>
      <c r="AI838682" s="19"/>
      <c r="AJ838682" s="19"/>
      <c r="AK838682" s="19"/>
      <c r="AL838682" s="19"/>
      <c r="AM838682" s="19"/>
      <c r="AN838682" s="19"/>
      <c r="AO838682" s="19"/>
      <c r="AP838682"/>
    </row>
    <row r="838683" spans="1:42" s="116" customFormat="1" x14ac:dyDescent="0.3">
      <c r="A838683"/>
      <c r="B838683"/>
      <c r="C838683"/>
      <c r="D838683"/>
      <c r="E838683"/>
      <c r="F838683"/>
      <c r="G838683"/>
      <c r="H838683"/>
      <c r="I838683"/>
      <c r="J838683"/>
      <c r="K838683"/>
      <c r="L838683"/>
      <c r="M838683" s="115"/>
      <c r="N838683" s="115"/>
      <c r="O838683"/>
      <c r="P838683"/>
      <c r="Q838683"/>
      <c r="R838683" s="19"/>
      <c r="S838683" s="19"/>
      <c r="T838683"/>
      <c r="U838683" s="113"/>
      <c r="V838683" s="19"/>
      <c r="W838683" s="19"/>
      <c r="X838683" s="19"/>
      <c r="Y838683" s="19"/>
      <c r="Z838683" s="19"/>
      <c r="AA838683" s="19"/>
      <c r="AB838683" s="19"/>
      <c r="AC838683" s="19"/>
      <c r="AD838683" s="19"/>
      <c r="AE838683" s="19"/>
      <c r="AF838683" s="19"/>
      <c r="AG838683" s="19"/>
      <c r="AH838683" s="19"/>
      <c r="AI838683" s="19"/>
      <c r="AJ838683" s="19"/>
      <c r="AK838683" s="19"/>
      <c r="AL838683" s="19"/>
      <c r="AM838683" s="19"/>
      <c r="AN838683" s="19"/>
      <c r="AO838683" s="19"/>
      <c r="AP838683"/>
    </row>
    <row r="838684" spans="1:42" s="116" customFormat="1" x14ac:dyDescent="0.3">
      <c r="A838684"/>
      <c r="B838684"/>
      <c r="C838684"/>
      <c r="D838684"/>
      <c r="E838684"/>
      <c r="F838684"/>
      <c r="G838684"/>
      <c r="H838684"/>
      <c r="I838684"/>
      <c r="J838684"/>
      <c r="K838684"/>
      <c r="L838684"/>
      <c r="M838684" s="115"/>
      <c r="N838684" s="115"/>
      <c r="O838684"/>
      <c r="P838684"/>
      <c r="Q838684"/>
      <c r="R838684" s="19"/>
      <c r="S838684" s="19"/>
      <c r="T838684"/>
      <c r="U838684" s="113"/>
      <c r="V838684" s="19"/>
      <c r="W838684" s="19"/>
      <c r="X838684" s="19"/>
      <c r="Y838684" s="19"/>
      <c r="Z838684" s="19"/>
      <c r="AA838684" s="19"/>
      <c r="AB838684" s="19"/>
      <c r="AC838684" s="19"/>
      <c r="AD838684" s="19"/>
      <c r="AE838684" s="19"/>
      <c r="AF838684" s="19"/>
      <c r="AG838684" s="19"/>
      <c r="AH838684" s="19"/>
      <c r="AI838684" s="19"/>
      <c r="AJ838684" s="19"/>
      <c r="AK838684" s="19"/>
      <c r="AL838684" s="19"/>
      <c r="AM838684" s="19"/>
      <c r="AN838684" s="19"/>
      <c r="AO838684" s="19"/>
      <c r="AP838684"/>
    </row>
    <row r="838685" spans="1:42" s="116" customFormat="1" x14ac:dyDescent="0.3">
      <c r="A838685"/>
      <c r="B838685"/>
      <c r="C838685"/>
      <c r="D838685"/>
      <c r="E838685"/>
      <c r="F838685"/>
      <c r="G838685"/>
      <c r="H838685"/>
      <c r="I838685"/>
      <c r="J838685"/>
      <c r="K838685"/>
      <c r="L838685"/>
      <c r="M838685" s="115"/>
      <c r="N838685" s="115"/>
      <c r="O838685"/>
      <c r="P838685"/>
      <c r="Q838685"/>
      <c r="R838685" s="19"/>
      <c r="S838685" s="19"/>
      <c r="T838685"/>
      <c r="U838685" s="113"/>
      <c r="V838685" s="19"/>
      <c r="W838685" s="19"/>
      <c r="X838685" s="19"/>
      <c r="Y838685" s="19"/>
      <c r="Z838685" s="19"/>
      <c r="AA838685" s="19"/>
      <c r="AB838685" s="19"/>
      <c r="AC838685" s="19"/>
      <c r="AD838685" s="19"/>
      <c r="AE838685" s="19"/>
      <c r="AF838685" s="19"/>
      <c r="AG838685" s="19"/>
      <c r="AH838685" s="19"/>
      <c r="AI838685" s="19"/>
      <c r="AJ838685" s="19"/>
      <c r="AK838685" s="19"/>
      <c r="AL838685" s="19"/>
      <c r="AM838685" s="19"/>
      <c r="AN838685" s="19"/>
      <c r="AO838685" s="19"/>
      <c r="AP838685"/>
    </row>
    <row r="838686" spans="1:42" s="116" customFormat="1" x14ac:dyDescent="0.3">
      <c r="A838686"/>
      <c r="B838686"/>
      <c r="C838686"/>
      <c r="D838686"/>
      <c r="E838686"/>
      <c r="F838686"/>
      <c r="G838686"/>
      <c r="H838686"/>
      <c r="I838686"/>
      <c r="J838686"/>
      <c r="K838686"/>
      <c r="L838686"/>
      <c r="M838686" s="115"/>
      <c r="N838686" s="115"/>
      <c r="O838686"/>
      <c r="P838686"/>
      <c r="Q838686"/>
      <c r="R838686" s="19"/>
      <c r="S838686" s="19"/>
      <c r="T838686"/>
      <c r="U838686" s="113"/>
      <c r="V838686" s="19"/>
      <c r="W838686" s="19"/>
      <c r="X838686" s="19"/>
      <c r="Y838686" s="19"/>
      <c r="Z838686" s="19"/>
      <c r="AA838686" s="19"/>
      <c r="AB838686" s="19"/>
      <c r="AC838686" s="19"/>
      <c r="AD838686" s="19"/>
      <c r="AE838686" s="19"/>
      <c r="AF838686" s="19"/>
      <c r="AG838686" s="19"/>
      <c r="AH838686" s="19"/>
      <c r="AI838686" s="19"/>
      <c r="AJ838686" s="19"/>
      <c r="AK838686" s="19"/>
      <c r="AL838686" s="19"/>
      <c r="AM838686" s="19"/>
      <c r="AN838686" s="19"/>
      <c r="AO838686" s="19"/>
      <c r="AP838686"/>
    </row>
    <row r="838687" spans="1:42" s="116" customFormat="1" x14ac:dyDescent="0.3">
      <c r="A838687"/>
      <c r="B838687"/>
      <c r="C838687"/>
      <c r="D838687"/>
      <c r="E838687"/>
      <c r="F838687"/>
      <c r="G838687"/>
      <c r="H838687"/>
      <c r="I838687"/>
      <c r="J838687"/>
      <c r="K838687"/>
      <c r="L838687"/>
      <c r="M838687" s="115"/>
      <c r="N838687" s="115"/>
      <c r="O838687"/>
      <c r="P838687"/>
      <c r="Q838687"/>
      <c r="R838687" s="19"/>
      <c r="S838687" s="19"/>
      <c r="T838687"/>
      <c r="U838687" s="113"/>
      <c r="V838687" s="19"/>
      <c r="W838687" s="19"/>
      <c r="X838687" s="19"/>
      <c r="Y838687" s="19"/>
      <c r="Z838687" s="19"/>
      <c r="AA838687" s="19"/>
      <c r="AB838687" s="19"/>
      <c r="AC838687" s="19"/>
      <c r="AD838687" s="19"/>
      <c r="AE838687" s="19"/>
      <c r="AF838687" s="19"/>
      <c r="AG838687" s="19"/>
      <c r="AH838687" s="19"/>
      <c r="AI838687" s="19"/>
      <c r="AJ838687" s="19"/>
      <c r="AK838687" s="19"/>
      <c r="AL838687" s="19"/>
      <c r="AM838687" s="19"/>
      <c r="AN838687" s="19"/>
      <c r="AO838687" s="19"/>
      <c r="AP838687"/>
    </row>
    <row r="838688" spans="1:42" s="116" customFormat="1" x14ac:dyDescent="0.3">
      <c r="A838688"/>
      <c r="B838688"/>
      <c r="C838688"/>
      <c r="D838688"/>
      <c r="E838688"/>
      <c r="F838688"/>
      <c r="G838688"/>
      <c r="H838688"/>
      <c r="I838688"/>
      <c r="J838688"/>
      <c r="K838688"/>
      <c r="L838688"/>
      <c r="M838688" s="115"/>
      <c r="N838688" s="115"/>
      <c r="O838688"/>
      <c r="P838688"/>
      <c r="Q838688"/>
      <c r="R838688" s="19"/>
      <c r="S838688" s="19"/>
      <c r="T838688"/>
      <c r="U838688" s="113"/>
      <c r="V838688" s="19"/>
      <c r="W838688" s="19"/>
      <c r="X838688" s="19"/>
      <c r="Y838688" s="19"/>
      <c r="Z838688" s="19"/>
      <c r="AA838688" s="19"/>
      <c r="AB838688" s="19"/>
      <c r="AC838688" s="19"/>
      <c r="AD838688" s="19"/>
      <c r="AE838688" s="19"/>
      <c r="AF838688" s="19"/>
      <c r="AG838688" s="19"/>
      <c r="AH838688" s="19"/>
      <c r="AI838688" s="19"/>
      <c r="AJ838688" s="19"/>
      <c r="AK838688" s="19"/>
      <c r="AL838688" s="19"/>
      <c r="AM838688" s="19"/>
      <c r="AN838688" s="19"/>
      <c r="AO838688" s="19"/>
      <c r="AP838688"/>
    </row>
    <row r="838689" spans="1:42" s="116" customFormat="1" x14ac:dyDescent="0.3">
      <c r="A838689"/>
      <c r="B838689"/>
      <c r="C838689"/>
      <c r="D838689"/>
      <c r="E838689"/>
      <c r="F838689"/>
      <c r="G838689"/>
      <c r="H838689"/>
      <c r="I838689"/>
      <c r="J838689"/>
      <c r="K838689"/>
      <c r="L838689"/>
      <c r="M838689" s="115"/>
      <c r="N838689" s="115"/>
      <c r="O838689"/>
      <c r="P838689"/>
      <c r="Q838689"/>
      <c r="R838689" s="19"/>
      <c r="S838689" s="19"/>
      <c r="T838689"/>
      <c r="U838689" s="113"/>
      <c r="V838689" s="19"/>
      <c r="W838689" s="19"/>
      <c r="X838689" s="19"/>
      <c r="Y838689" s="19"/>
      <c r="Z838689" s="19"/>
      <c r="AA838689" s="19"/>
      <c r="AB838689" s="19"/>
      <c r="AC838689" s="19"/>
      <c r="AD838689" s="19"/>
      <c r="AE838689" s="19"/>
      <c r="AF838689" s="19"/>
      <c r="AG838689" s="19"/>
      <c r="AH838689" s="19"/>
      <c r="AI838689" s="19"/>
      <c r="AJ838689" s="19"/>
      <c r="AK838689" s="19"/>
      <c r="AL838689" s="19"/>
      <c r="AM838689" s="19"/>
      <c r="AN838689" s="19"/>
      <c r="AO838689" s="19"/>
      <c r="AP838689"/>
    </row>
    <row r="838690" spans="1:42" s="116" customFormat="1" x14ac:dyDescent="0.3">
      <c r="A838690"/>
      <c r="B838690"/>
      <c r="C838690"/>
      <c r="D838690"/>
      <c r="E838690"/>
      <c r="F838690"/>
      <c r="G838690"/>
      <c r="H838690"/>
      <c r="I838690"/>
      <c r="J838690"/>
      <c r="K838690"/>
      <c r="L838690"/>
      <c r="M838690" s="115"/>
      <c r="N838690" s="115"/>
      <c r="O838690"/>
      <c r="P838690"/>
      <c r="Q838690"/>
      <c r="R838690" s="19"/>
      <c r="S838690" s="19"/>
      <c r="T838690"/>
      <c r="U838690" s="113"/>
      <c r="V838690" s="19"/>
      <c r="W838690" s="19"/>
      <c r="X838690" s="19"/>
      <c r="Y838690" s="19"/>
      <c r="Z838690" s="19"/>
      <c r="AA838690" s="19"/>
      <c r="AB838690" s="19"/>
      <c r="AC838690" s="19"/>
      <c r="AD838690" s="19"/>
      <c r="AE838690" s="19"/>
      <c r="AF838690" s="19"/>
      <c r="AG838690" s="19"/>
      <c r="AH838690" s="19"/>
      <c r="AI838690" s="19"/>
      <c r="AJ838690" s="19"/>
      <c r="AK838690" s="19"/>
      <c r="AL838690" s="19"/>
      <c r="AM838690" s="19"/>
      <c r="AN838690" s="19"/>
      <c r="AO838690" s="19"/>
      <c r="AP838690"/>
    </row>
    <row r="838691" spans="1:42" s="116" customFormat="1" x14ac:dyDescent="0.3">
      <c r="A838691"/>
      <c r="B838691"/>
      <c r="C838691"/>
      <c r="D838691"/>
      <c r="E838691"/>
      <c r="F838691"/>
      <c r="G838691"/>
      <c r="H838691"/>
      <c r="I838691"/>
      <c r="J838691"/>
      <c r="K838691"/>
      <c r="L838691"/>
      <c r="M838691" s="115"/>
      <c r="N838691" s="115"/>
      <c r="O838691"/>
      <c r="P838691"/>
      <c r="Q838691"/>
      <c r="R838691" s="19"/>
      <c r="S838691" s="19"/>
      <c r="T838691"/>
      <c r="U838691" s="113"/>
      <c r="V838691" s="19"/>
      <c r="W838691" s="19"/>
      <c r="X838691" s="19"/>
      <c r="Y838691" s="19"/>
      <c r="Z838691" s="19"/>
      <c r="AA838691" s="19"/>
      <c r="AB838691" s="19"/>
      <c r="AC838691" s="19"/>
      <c r="AD838691" s="19"/>
      <c r="AE838691" s="19"/>
      <c r="AF838691" s="19"/>
      <c r="AG838691" s="19"/>
      <c r="AH838691" s="19"/>
      <c r="AI838691" s="19"/>
      <c r="AJ838691" s="19"/>
      <c r="AK838691" s="19"/>
      <c r="AL838691" s="19"/>
      <c r="AM838691" s="19"/>
      <c r="AN838691" s="19"/>
      <c r="AO838691" s="19"/>
      <c r="AP838691"/>
    </row>
    <row r="838692" spans="1:42" s="116" customFormat="1" x14ac:dyDescent="0.3">
      <c r="A838692"/>
      <c r="B838692"/>
      <c r="C838692"/>
      <c r="D838692"/>
      <c r="E838692"/>
      <c r="F838692"/>
      <c r="G838692"/>
      <c r="H838692"/>
      <c r="I838692"/>
      <c r="J838692"/>
      <c r="K838692"/>
      <c r="L838692"/>
      <c r="M838692" s="115"/>
      <c r="N838692" s="115"/>
      <c r="O838692"/>
      <c r="P838692"/>
      <c r="Q838692"/>
      <c r="R838692" s="19"/>
      <c r="S838692" s="19"/>
      <c r="T838692"/>
      <c r="U838692" s="113"/>
      <c r="V838692" s="19"/>
      <c r="W838692" s="19"/>
      <c r="X838692" s="19"/>
      <c r="Y838692" s="19"/>
      <c r="Z838692" s="19"/>
      <c r="AA838692" s="19"/>
      <c r="AB838692" s="19"/>
      <c r="AC838692" s="19"/>
      <c r="AD838692" s="19"/>
      <c r="AE838692" s="19"/>
      <c r="AF838692" s="19"/>
      <c r="AG838692" s="19"/>
      <c r="AH838692" s="19"/>
      <c r="AI838692" s="19"/>
      <c r="AJ838692" s="19"/>
      <c r="AK838692" s="19"/>
      <c r="AL838692" s="19"/>
      <c r="AM838692" s="19"/>
      <c r="AN838692" s="19"/>
      <c r="AO838692" s="19"/>
      <c r="AP838692"/>
    </row>
    <row r="838693" spans="1:42" s="116" customFormat="1" x14ac:dyDescent="0.3">
      <c r="A838693"/>
      <c r="B838693"/>
      <c r="C838693"/>
      <c r="D838693"/>
      <c r="E838693"/>
      <c r="F838693"/>
      <c r="G838693"/>
      <c r="H838693"/>
      <c r="I838693"/>
      <c r="J838693"/>
      <c r="K838693"/>
      <c r="L838693"/>
      <c r="M838693" s="115"/>
      <c r="N838693" s="115"/>
      <c r="O838693"/>
      <c r="P838693"/>
      <c r="Q838693"/>
      <c r="R838693" s="19"/>
      <c r="S838693" s="19"/>
      <c r="T838693"/>
      <c r="U838693" s="113"/>
      <c r="V838693" s="19"/>
      <c r="W838693" s="19"/>
      <c r="X838693" s="19"/>
      <c r="Y838693" s="19"/>
      <c r="Z838693" s="19"/>
      <c r="AA838693" s="19"/>
      <c r="AB838693" s="19"/>
      <c r="AC838693" s="19"/>
      <c r="AD838693" s="19"/>
      <c r="AE838693" s="19"/>
      <c r="AF838693" s="19"/>
      <c r="AG838693" s="19"/>
      <c r="AH838693" s="19"/>
      <c r="AI838693" s="19"/>
      <c r="AJ838693" s="19"/>
      <c r="AK838693" s="19"/>
      <c r="AL838693" s="19"/>
      <c r="AM838693" s="19"/>
      <c r="AN838693" s="19"/>
      <c r="AO838693" s="19"/>
      <c r="AP838693"/>
    </row>
    <row r="838694" spans="1:42" s="116" customFormat="1" x14ac:dyDescent="0.3">
      <c r="A838694"/>
      <c r="B838694"/>
      <c r="C838694"/>
      <c r="D838694"/>
      <c r="E838694"/>
      <c r="F838694"/>
      <c r="G838694"/>
      <c r="H838694"/>
      <c r="I838694"/>
      <c r="J838694"/>
      <c r="K838694"/>
      <c r="L838694"/>
      <c r="M838694" s="115"/>
      <c r="N838694" s="115"/>
      <c r="O838694"/>
      <c r="P838694"/>
      <c r="Q838694"/>
      <c r="R838694" s="19"/>
      <c r="S838694" s="19"/>
      <c r="T838694"/>
      <c r="U838694" s="113"/>
      <c r="V838694" s="19"/>
      <c r="W838694" s="19"/>
      <c r="X838694" s="19"/>
      <c r="Y838694" s="19"/>
      <c r="Z838694" s="19"/>
      <c r="AA838694" s="19"/>
      <c r="AB838694" s="19"/>
      <c r="AC838694" s="19"/>
      <c r="AD838694" s="19"/>
      <c r="AE838694" s="19"/>
      <c r="AF838694" s="19"/>
      <c r="AG838694" s="19"/>
      <c r="AH838694" s="19"/>
      <c r="AI838694" s="19"/>
      <c r="AJ838694" s="19"/>
      <c r="AK838694" s="19"/>
      <c r="AL838694" s="19"/>
      <c r="AM838694" s="19"/>
      <c r="AN838694" s="19"/>
      <c r="AO838694" s="19"/>
      <c r="AP838694"/>
    </row>
    <row r="838695" spans="1:42" s="116" customFormat="1" x14ac:dyDescent="0.3">
      <c r="A838695"/>
      <c r="B838695"/>
      <c r="C838695"/>
      <c r="D838695"/>
      <c r="E838695"/>
      <c r="F838695"/>
      <c r="G838695"/>
      <c r="H838695"/>
      <c r="I838695"/>
      <c r="J838695"/>
      <c r="K838695"/>
      <c r="L838695"/>
      <c r="M838695" s="115"/>
      <c r="N838695" s="115"/>
      <c r="O838695"/>
      <c r="P838695"/>
      <c r="Q838695"/>
      <c r="R838695" s="19"/>
      <c r="S838695" s="19"/>
      <c r="T838695"/>
      <c r="U838695" s="113"/>
      <c r="V838695" s="19"/>
      <c r="W838695" s="19"/>
      <c r="X838695" s="19"/>
      <c r="Y838695" s="19"/>
      <c r="Z838695" s="19"/>
      <c r="AA838695" s="19"/>
      <c r="AB838695" s="19"/>
      <c r="AC838695" s="19"/>
      <c r="AD838695" s="19"/>
      <c r="AE838695" s="19"/>
      <c r="AF838695" s="19"/>
      <c r="AG838695" s="19"/>
      <c r="AH838695" s="19"/>
      <c r="AI838695" s="19"/>
      <c r="AJ838695" s="19"/>
      <c r="AK838695" s="19"/>
      <c r="AL838695" s="19"/>
      <c r="AM838695" s="19"/>
      <c r="AN838695" s="19"/>
      <c r="AO838695" s="19"/>
      <c r="AP838695"/>
    </row>
    <row r="838696" spans="1:42" s="116" customFormat="1" x14ac:dyDescent="0.3">
      <c r="A838696"/>
      <c r="B838696"/>
      <c r="C838696"/>
      <c r="D838696"/>
      <c r="E838696"/>
      <c r="F838696"/>
      <c r="G838696"/>
      <c r="H838696"/>
      <c r="I838696"/>
      <c r="J838696"/>
      <c r="K838696"/>
      <c r="L838696"/>
      <c r="M838696" s="115"/>
      <c r="N838696" s="115"/>
      <c r="O838696"/>
      <c r="P838696"/>
      <c r="Q838696"/>
      <c r="R838696" s="19"/>
      <c r="S838696" s="19"/>
      <c r="T838696"/>
      <c r="U838696" s="113"/>
      <c r="V838696" s="19"/>
      <c r="W838696" s="19"/>
      <c r="X838696" s="19"/>
      <c r="Y838696" s="19"/>
      <c r="Z838696" s="19"/>
      <c r="AA838696" s="19"/>
      <c r="AB838696" s="19"/>
      <c r="AC838696" s="19"/>
      <c r="AD838696" s="19"/>
      <c r="AE838696" s="19"/>
      <c r="AF838696" s="19"/>
      <c r="AG838696" s="19"/>
      <c r="AH838696" s="19"/>
      <c r="AI838696" s="19"/>
      <c r="AJ838696" s="19"/>
      <c r="AK838696" s="19"/>
      <c r="AL838696" s="19"/>
      <c r="AM838696" s="19"/>
      <c r="AN838696" s="19"/>
      <c r="AO838696" s="19"/>
      <c r="AP838696"/>
    </row>
    <row r="838697" spans="1:42" s="116" customFormat="1" x14ac:dyDescent="0.3">
      <c r="A838697"/>
      <c r="B838697"/>
      <c r="C838697"/>
      <c r="D838697"/>
      <c r="E838697"/>
      <c r="F838697"/>
      <c r="G838697"/>
      <c r="H838697"/>
      <c r="I838697"/>
      <c r="J838697"/>
      <c r="K838697"/>
      <c r="L838697"/>
      <c r="M838697" s="115"/>
      <c r="N838697" s="115"/>
      <c r="O838697"/>
      <c r="P838697"/>
      <c r="Q838697"/>
      <c r="R838697" s="19"/>
      <c r="S838697" s="19"/>
      <c r="T838697"/>
      <c r="U838697" s="113"/>
      <c r="V838697" s="19"/>
      <c r="W838697" s="19"/>
      <c r="X838697" s="19"/>
      <c r="Y838697" s="19"/>
      <c r="Z838697" s="19"/>
      <c r="AA838697" s="19"/>
      <c r="AB838697" s="19"/>
      <c r="AC838697" s="19"/>
      <c r="AD838697" s="19"/>
      <c r="AE838697" s="19"/>
      <c r="AF838697" s="19"/>
      <c r="AG838697" s="19"/>
      <c r="AH838697" s="19"/>
      <c r="AI838697" s="19"/>
      <c r="AJ838697" s="19"/>
      <c r="AK838697" s="19"/>
      <c r="AL838697" s="19"/>
      <c r="AM838697" s="19"/>
      <c r="AN838697" s="19"/>
      <c r="AO838697" s="19"/>
      <c r="AP838697"/>
    </row>
    <row r="838698" spans="1:42" s="116" customFormat="1" x14ac:dyDescent="0.3">
      <c r="A838698"/>
      <c r="B838698"/>
      <c r="C838698"/>
      <c r="D838698"/>
      <c r="E838698"/>
      <c r="F838698"/>
      <c r="G838698"/>
      <c r="H838698"/>
      <c r="I838698"/>
      <c r="J838698"/>
      <c r="K838698"/>
      <c r="L838698"/>
      <c r="M838698" s="115"/>
      <c r="N838698" s="115"/>
      <c r="O838698"/>
      <c r="P838698"/>
      <c r="Q838698"/>
      <c r="R838698" s="19"/>
      <c r="S838698" s="19"/>
      <c r="T838698"/>
      <c r="U838698" s="113"/>
      <c r="V838698" s="19"/>
      <c r="W838698" s="19"/>
      <c r="X838698" s="19"/>
      <c r="Y838698" s="19"/>
      <c r="Z838698" s="19"/>
      <c r="AA838698" s="19"/>
      <c r="AB838698" s="19"/>
      <c r="AC838698" s="19"/>
      <c r="AD838698" s="19"/>
      <c r="AE838698" s="19"/>
      <c r="AF838698" s="19"/>
      <c r="AG838698" s="19"/>
      <c r="AH838698" s="19"/>
      <c r="AI838698" s="19"/>
      <c r="AJ838698" s="19"/>
      <c r="AK838698" s="19"/>
      <c r="AL838698" s="19"/>
      <c r="AM838698" s="19"/>
      <c r="AN838698" s="19"/>
      <c r="AO838698" s="19"/>
      <c r="AP838698"/>
    </row>
    <row r="838699" spans="1:42" s="116" customFormat="1" x14ac:dyDescent="0.3">
      <c r="A838699"/>
      <c r="B838699"/>
      <c r="C838699"/>
      <c r="D838699"/>
      <c r="E838699"/>
      <c r="F838699"/>
      <c r="G838699"/>
      <c r="H838699"/>
      <c r="I838699"/>
      <c r="J838699"/>
      <c r="K838699"/>
      <c r="L838699"/>
      <c r="M838699" s="115"/>
      <c r="N838699" s="115"/>
      <c r="O838699"/>
      <c r="P838699"/>
      <c r="Q838699"/>
      <c r="R838699" s="19"/>
      <c r="S838699" s="19"/>
      <c r="T838699"/>
      <c r="U838699" s="113"/>
      <c r="V838699" s="19"/>
      <c r="W838699" s="19"/>
      <c r="X838699" s="19"/>
      <c r="Y838699" s="19"/>
      <c r="Z838699" s="19"/>
      <c r="AA838699" s="19"/>
      <c r="AB838699" s="19"/>
      <c r="AC838699" s="19"/>
      <c r="AD838699" s="19"/>
      <c r="AE838699" s="19"/>
      <c r="AF838699" s="19"/>
      <c r="AG838699" s="19"/>
      <c r="AH838699" s="19"/>
      <c r="AI838699" s="19"/>
      <c r="AJ838699" s="19"/>
      <c r="AK838699" s="19"/>
      <c r="AL838699" s="19"/>
      <c r="AM838699" s="19"/>
      <c r="AN838699" s="19"/>
      <c r="AO838699" s="19"/>
      <c r="AP838699"/>
    </row>
    <row r="838700" spans="1:42" s="116" customFormat="1" x14ac:dyDescent="0.3">
      <c r="A838700"/>
      <c r="B838700"/>
      <c r="C838700"/>
      <c r="D838700"/>
      <c r="E838700"/>
      <c r="F838700"/>
      <c r="G838700"/>
      <c r="H838700"/>
      <c r="I838700"/>
      <c r="J838700"/>
      <c r="K838700"/>
      <c r="L838700"/>
      <c r="M838700" s="115"/>
      <c r="N838700" s="115"/>
      <c r="O838700"/>
      <c r="P838700"/>
      <c r="Q838700"/>
      <c r="R838700" s="19"/>
      <c r="S838700" s="19"/>
      <c r="T838700"/>
      <c r="U838700" s="113"/>
      <c r="V838700" s="19"/>
      <c r="W838700" s="19"/>
      <c r="X838700" s="19"/>
      <c r="Y838700" s="19"/>
      <c r="Z838700" s="19"/>
      <c r="AA838700" s="19"/>
      <c r="AB838700" s="19"/>
      <c r="AC838700" s="19"/>
      <c r="AD838700" s="19"/>
      <c r="AE838700" s="19"/>
      <c r="AF838700" s="19"/>
      <c r="AG838700" s="19"/>
      <c r="AH838700" s="19"/>
      <c r="AI838700" s="19"/>
      <c r="AJ838700" s="19"/>
      <c r="AK838700" s="19"/>
      <c r="AL838700" s="19"/>
      <c r="AM838700" s="19"/>
      <c r="AN838700" s="19"/>
      <c r="AO838700" s="19"/>
      <c r="AP838700"/>
    </row>
    <row r="838701" spans="1:42" s="116" customFormat="1" x14ac:dyDescent="0.3">
      <c r="A838701"/>
      <c r="B838701"/>
      <c r="C838701"/>
      <c r="D838701"/>
      <c r="E838701"/>
      <c r="F838701"/>
      <c r="G838701"/>
      <c r="H838701"/>
      <c r="I838701"/>
      <c r="J838701"/>
      <c r="K838701"/>
      <c r="L838701"/>
      <c r="M838701" s="115"/>
      <c r="N838701" s="115"/>
      <c r="O838701"/>
      <c r="P838701"/>
      <c r="Q838701"/>
      <c r="R838701" s="19"/>
      <c r="S838701" s="19"/>
      <c r="T838701"/>
      <c r="U838701" s="113"/>
      <c r="V838701" s="19"/>
      <c r="W838701" s="19"/>
      <c r="X838701" s="19"/>
      <c r="Y838701" s="19"/>
      <c r="Z838701" s="19"/>
      <c r="AA838701" s="19"/>
      <c r="AB838701" s="19"/>
      <c r="AC838701" s="19"/>
      <c r="AD838701" s="19"/>
      <c r="AE838701" s="19"/>
      <c r="AF838701" s="19"/>
      <c r="AG838701" s="19"/>
      <c r="AH838701" s="19"/>
      <c r="AI838701" s="19"/>
      <c r="AJ838701" s="19"/>
      <c r="AK838701" s="19"/>
      <c r="AL838701" s="19"/>
      <c r="AM838701" s="19"/>
      <c r="AN838701" s="19"/>
      <c r="AO838701" s="19"/>
      <c r="AP838701"/>
    </row>
    <row r="838702" spans="1:42" s="116" customFormat="1" x14ac:dyDescent="0.3">
      <c r="A838702"/>
      <c r="B838702"/>
      <c r="C838702"/>
      <c r="D838702"/>
      <c r="E838702"/>
      <c r="F838702"/>
      <c r="G838702"/>
      <c r="H838702"/>
      <c r="I838702"/>
      <c r="J838702"/>
      <c r="K838702"/>
      <c r="L838702"/>
      <c r="M838702" s="115"/>
      <c r="N838702" s="115"/>
      <c r="O838702"/>
      <c r="P838702"/>
      <c r="Q838702"/>
      <c r="R838702" s="19"/>
      <c r="S838702" s="19"/>
      <c r="T838702"/>
      <c r="U838702" s="113"/>
      <c r="V838702" s="19"/>
      <c r="W838702" s="19"/>
      <c r="X838702" s="19"/>
      <c r="Y838702" s="19"/>
      <c r="Z838702" s="19"/>
      <c r="AA838702" s="19"/>
      <c r="AB838702" s="19"/>
      <c r="AC838702" s="19"/>
      <c r="AD838702" s="19"/>
      <c r="AE838702" s="19"/>
      <c r="AF838702" s="19"/>
      <c r="AG838702" s="19"/>
      <c r="AH838702" s="19"/>
      <c r="AI838702" s="19"/>
      <c r="AJ838702" s="19"/>
      <c r="AK838702" s="19"/>
      <c r="AL838702" s="19"/>
      <c r="AM838702" s="19"/>
      <c r="AN838702" s="19"/>
      <c r="AO838702" s="19"/>
      <c r="AP838702"/>
    </row>
    <row r="838703" spans="1:42" s="116" customFormat="1" x14ac:dyDescent="0.3">
      <c r="A838703"/>
      <c r="B838703"/>
      <c r="C838703"/>
      <c r="D838703"/>
      <c r="E838703"/>
      <c r="F838703"/>
      <c r="G838703"/>
      <c r="H838703"/>
      <c r="I838703"/>
      <c r="J838703"/>
      <c r="K838703"/>
      <c r="L838703"/>
      <c r="M838703" s="115"/>
      <c r="N838703" s="115"/>
      <c r="O838703"/>
      <c r="P838703"/>
      <c r="Q838703"/>
      <c r="R838703" s="19"/>
      <c r="S838703" s="19"/>
      <c r="T838703"/>
      <c r="U838703" s="113"/>
      <c r="V838703" s="19"/>
      <c r="W838703" s="19"/>
      <c r="X838703" s="19"/>
      <c r="Y838703" s="19"/>
      <c r="Z838703" s="19"/>
      <c r="AA838703" s="19"/>
      <c r="AB838703" s="19"/>
      <c r="AC838703" s="19"/>
      <c r="AD838703" s="19"/>
      <c r="AE838703" s="19"/>
      <c r="AF838703" s="19"/>
      <c r="AG838703" s="19"/>
      <c r="AH838703" s="19"/>
      <c r="AI838703" s="19"/>
      <c r="AJ838703" s="19"/>
      <c r="AK838703" s="19"/>
      <c r="AL838703" s="19"/>
      <c r="AM838703" s="19"/>
      <c r="AN838703" s="19"/>
      <c r="AO838703" s="19"/>
      <c r="AP838703"/>
    </row>
    <row r="838704" spans="1:42" s="116" customFormat="1" x14ac:dyDescent="0.3">
      <c r="A838704"/>
      <c r="B838704"/>
      <c r="C838704"/>
      <c r="D838704"/>
      <c r="E838704"/>
      <c r="F838704"/>
      <c r="G838704"/>
      <c r="H838704"/>
      <c r="I838704"/>
      <c r="J838704"/>
      <c r="K838704"/>
      <c r="L838704"/>
      <c r="M838704" s="115"/>
      <c r="N838704" s="115"/>
      <c r="O838704"/>
      <c r="P838704"/>
      <c r="Q838704"/>
      <c r="R838704" s="19"/>
      <c r="S838704" s="19"/>
      <c r="T838704"/>
      <c r="U838704" s="113"/>
      <c r="V838704" s="19"/>
      <c r="W838704" s="19"/>
      <c r="X838704" s="19"/>
      <c r="Y838704" s="19"/>
      <c r="Z838704" s="19"/>
      <c r="AA838704" s="19"/>
      <c r="AB838704" s="19"/>
      <c r="AC838704" s="19"/>
      <c r="AD838704" s="19"/>
      <c r="AE838704" s="19"/>
      <c r="AF838704" s="19"/>
      <c r="AG838704" s="19"/>
      <c r="AH838704" s="19"/>
      <c r="AI838704" s="19"/>
      <c r="AJ838704" s="19"/>
      <c r="AK838704" s="19"/>
      <c r="AL838704" s="19"/>
      <c r="AM838704" s="19"/>
      <c r="AN838704" s="19"/>
      <c r="AO838704" s="19"/>
      <c r="AP838704"/>
    </row>
    <row r="838705" spans="1:42" s="116" customFormat="1" x14ac:dyDescent="0.3">
      <c r="A838705"/>
      <c r="B838705"/>
      <c r="C838705"/>
      <c r="D838705"/>
      <c r="E838705"/>
      <c r="F838705"/>
      <c r="G838705"/>
      <c r="H838705"/>
      <c r="I838705"/>
      <c r="J838705"/>
      <c r="K838705"/>
      <c r="L838705"/>
      <c r="M838705" s="115"/>
      <c r="N838705" s="115"/>
      <c r="O838705"/>
      <c r="P838705"/>
      <c r="Q838705"/>
      <c r="R838705" s="19"/>
      <c r="S838705" s="19"/>
      <c r="T838705"/>
      <c r="U838705" s="113"/>
      <c r="V838705" s="19"/>
      <c r="W838705" s="19"/>
      <c r="X838705" s="19"/>
      <c r="Y838705" s="19"/>
      <c r="Z838705" s="19"/>
      <c r="AA838705" s="19"/>
      <c r="AB838705" s="19"/>
      <c r="AC838705" s="19"/>
      <c r="AD838705" s="19"/>
      <c r="AE838705" s="19"/>
      <c r="AF838705" s="19"/>
      <c r="AG838705" s="19"/>
      <c r="AH838705" s="19"/>
      <c r="AI838705" s="19"/>
      <c r="AJ838705" s="19"/>
      <c r="AK838705" s="19"/>
      <c r="AL838705" s="19"/>
      <c r="AM838705" s="19"/>
      <c r="AN838705" s="19"/>
      <c r="AO838705" s="19"/>
      <c r="AP838705"/>
    </row>
    <row r="838706" spans="1:42" s="116" customFormat="1" x14ac:dyDescent="0.3">
      <c r="A838706"/>
      <c r="B838706"/>
      <c r="C838706"/>
      <c r="D838706"/>
      <c r="E838706"/>
      <c r="F838706"/>
      <c r="G838706"/>
      <c r="H838706"/>
      <c r="I838706"/>
      <c r="J838706"/>
      <c r="K838706"/>
      <c r="L838706"/>
      <c r="M838706" s="115"/>
      <c r="N838706" s="115"/>
      <c r="O838706"/>
      <c r="P838706"/>
      <c r="Q838706"/>
      <c r="R838706" s="19"/>
      <c r="S838706" s="19"/>
      <c r="T838706"/>
      <c r="U838706" s="113"/>
      <c r="V838706" s="19"/>
      <c r="W838706" s="19"/>
      <c r="X838706" s="19"/>
      <c r="Y838706" s="19"/>
      <c r="Z838706" s="19"/>
      <c r="AA838706" s="19"/>
      <c r="AB838706" s="19"/>
      <c r="AC838706" s="19"/>
      <c r="AD838706" s="19"/>
      <c r="AE838706" s="19"/>
      <c r="AF838706" s="19"/>
      <c r="AG838706" s="19"/>
      <c r="AH838706" s="19"/>
      <c r="AI838706" s="19"/>
      <c r="AJ838706" s="19"/>
      <c r="AK838706" s="19"/>
      <c r="AL838706" s="19"/>
      <c r="AM838706" s="19"/>
      <c r="AN838706" s="19"/>
      <c r="AO838706" s="19"/>
      <c r="AP838706"/>
    </row>
    <row r="838707" spans="1:42" s="116" customFormat="1" x14ac:dyDescent="0.3">
      <c r="A838707"/>
      <c r="B838707"/>
      <c r="C838707"/>
      <c r="D838707"/>
      <c r="E838707"/>
      <c r="F838707"/>
      <c r="G838707"/>
      <c r="H838707"/>
      <c r="I838707"/>
      <c r="J838707"/>
      <c r="K838707"/>
      <c r="L838707"/>
      <c r="M838707" s="115"/>
      <c r="N838707" s="115"/>
      <c r="O838707"/>
      <c r="P838707"/>
      <c r="Q838707"/>
      <c r="R838707" s="19"/>
      <c r="S838707" s="19"/>
      <c r="T838707"/>
      <c r="U838707" s="113"/>
      <c r="V838707" s="19"/>
      <c r="W838707" s="19"/>
      <c r="X838707" s="19"/>
      <c r="Y838707" s="19"/>
      <c r="Z838707" s="19"/>
      <c r="AA838707" s="19"/>
      <c r="AB838707" s="19"/>
      <c r="AC838707" s="19"/>
      <c r="AD838707" s="19"/>
      <c r="AE838707" s="19"/>
      <c r="AF838707" s="19"/>
      <c r="AG838707" s="19"/>
      <c r="AH838707" s="19"/>
      <c r="AI838707" s="19"/>
      <c r="AJ838707" s="19"/>
      <c r="AK838707" s="19"/>
      <c r="AL838707" s="19"/>
      <c r="AM838707" s="19"/>
      <c r="AN838707" s="19"/>
      <c r="AO838707" s="19"/>
      <c r="AP838707"/>
    </row>
    <row r="838708" spans="1:42" s="116" customFormat="1" x14ac:dyDescent="0.3">
      <c r="A838708"/>
      <c r="B838708"/>
      <c r="C838708"/>
      <c r="D838708"/>
      <c r="E838708"/>
      <c r="F838708"/>
      <c r="G838708"/>
      <c r="H838708"/>
      <c r="I838708"/>
      <c r="J838708"/>
      <c r="K838708"/>
      <c r="L838708"/>
      <c r="M838708" s="115"/>
      <c r="N838708" s="115"/>
      <c r="O838708"/>
      <c r="P838708"/>
      <c r="Q838708"/>
      <c r="R838708" s="19"/>
      <c r="S838708" s="19"/>
      <c r="T838708"/>
      <c r="U838708" s="113"/>
      <c r="V838708" s="19"/>
      <c r="W838708" s="19"/>
      <c r="X838708" s="19"/>
      <c r="Y838708" s="19"/>
      <c r="Z838708" s="19"/>
      <c r="AA838708" s="19"/>
      <c r="AB838708" s="19"/>
      <c r="AC838708" s="19"/>
      <c r="AD838708" s="19"/>
      <c r="AE838708" s="19"/>
      <c r="AF838708" s="19"/>
      <c r="AG838708" s="19"/>
      <c r="AH838708" s="19"/>
      <c r="AI838708" s="19"/>
      <c r="AJ838708" s="19"/>
      <c r="AK838708" s="19"/>
      <c r="AL838708" s="19"/>
      <c r="AM838708" s="19"/>
      <c r="AN838708" s="19"/>
      <c r="AO838708" s="19"/>
      <c r="AP838708"/>
    </row>
    <row r="838709" spans="1:42" s="116" customFormat="1" x14ac:dyDescent="0.3">
      <c r="A838709"/>
      <c r="B838709"/>
      <c r="C838709"/>
      <c r="D838709"/>
      <c r="E838709"/>
      <c r="F838709"/>
      <c r="G838709"/>
      <c r="H838709"/>
      <c r="I838709"/>
      <c r="J838709"/>
      <c r="K838709"/>
      <c r="L838709"/>
      <c r="M838709" s="115"/>
      <c r="N838709" s="115"/>
      <c r="O838709"/>
      <c r="P838709"/>
      <c r="Q838709"/>
      <c r="R838709" s="19"/>
      <c r="S838709" s="19"/>
      <c r="T838709"/>
      <c r="U838709" s="113"/>
      <c r="V838709" s="19"/>
      <c r="W838709" s="19"/>
      <c r="X838709" s="19"/>
      <c r="Y838709" s="19"/>
      <c r="Z838709" s="19"/>
      <c r="AA838709" s="19"/>
      <c r="AB838709" s="19"/>
      <c r="AC838709" s="19"/>
      <c r="AD838709" s="19"/>
      <c r="AE838709" s="19"/>
      <c r="AF838709" s="19"/>
      <c r="AG838709" s="19"/>
      <c r="AH838709" s="19"/>
      <c r="AI838709" s="19"/>
      <c r="AJ838709" s="19"/>
      <c r="AK838709" s="19"/>
      <c r="AL838709" s="19"/>
      <c r="AM838709" s="19"/>
      <c r="AN838709" s="19"/>
      <c r="AO838709" s="19"/>
      <c r="AP838709"/>
    </row>
    <row r="838710" spans="1:42" s="116" customFormat="1" x14ac:dyDescent="0.3">
      <c r="A838710"/>
      <c r="B838710"/>
      <c r="C838710"/>
      <c r="D838710"/>
      <c r="E838710"/>
      <c r="F838710"/>
      <c r="G838710"/>
      <c r="H838710"/>
      <c r="I838710"/>
      <c r="J838710"/>
      <c r="K838710"/>
      <c r="L838710"/>
      <c r="M838710" s="115"/>
      <c r="N838710" s="115"/>
      <c r="O838710"/>
      <c r="P838710"/>
      <c r="Q838710"/>
      <c r="R838710" s="19"/>
      <c r="S838710" s="19"/>
      <c r="T838710"/>
      <c r="U838710" s="113"/>
      <c r="V838710" s="19"/>
      <c r="W838710" s="19"/>
      <c r="X838710" s="19"/>
      <c r="Y838710" s="19"/>
      <c r="Z838710" s="19"/>
      <c r="AA838710" s="19"/>
      <c r="AB838710" s="19"/>
      <c r="AC838710" s="19"/>
      <c r="AD838710" s="19"/>
      <c r="AE838710" s="19"/>
      <c r="AF838710" s="19"/>
      <c r="AG838710" s="19"/>
      <c r="AH838710" s="19"/>
      <c r="AI838710" s="19"/>
      <c r="AJ838710" s="19"/>
      <c r="AK838710" s="19"/>
      <c r="AL838710" s="19"/>
      <c r="AM838710" s="19"/>
      <c r="AN838710" s="19"/>
      <c r="AO838710" s="19"/>
      <c r="AP838710"/>
    </row>
    <row r="838711" spans="1:42" s="116" customFormat="1" x14ac:dyDescent="0.3">
      <c r="A838711"/>
      <c r="B838711"/>
      <c r="C838711"/>
      <c r="D838711"/>
      <c r="E838711"/>
      <c r="F838711"/>
      <c r="G838711"/>
      <c r="H838711"/>
      <c r="I838711"/>
      <c r="J838711"/>
      <c r="K838711"/>
      <c r="L838711"/>
      <c r="M838711" s="115"/>
      <c r="N838711" s="115"/>
      <c r="O838711"/>
      <c r="P838711"/>
      <c r="Q838711"/>
      <c r="R838711" s="19"/>
      <c r="S838711" s="19"/>
      <c r="T838711"/>
      <c r="U838711" s="113"/>
      <c r="V838711" s="19"/>
      <c r="W838711" s="19"/>
      <c r="X838711" s="19"/>
      <c r="Y838711" s="19"/>
      <c r="Z838711" s="19"/>
      <c r="AA838711" s="19"/>
      <c r="AB838711" s="19"/>
      <c r="AC838711" s="19"/>
      <c r="AD838711" s="19"/>
      <c r="AE838711" s="19"/>
      <c r="AF838711" s="19"/>
      <c r="AG838711" s="19"/>
      <c r="AH838711" s="19"/>
      <c r="AI838711" s="19"/>
      <c r="AJ838711" s="19"/>
      <c r="AK838711" s="19"/>
      <c r="AL838711" s="19"/>
      <c r="AM838711" s="19"/>
      <c r="AN838711" s="19"/>
      <c r="AO838711" s="19"/>
      <c r="AP838711"/>
    </row>
    <row r="838712" spans="1:42" s="116" customFormat="1" x14ac:dyDescent="0.3">
      <c r="A838712"/>
      <c r="B838712"/>
      <c r="C838712"/>
      <c r="D838712"/>
      <c r="E838712"/>
      <c r="F838712"/>
      <c r="G838712"/>
      <c r="H838712"/>
      <c r="I838712"/>
      <c r="J838712"/>
      <c r="K838712"/>
      <c r="L838712"/>
      <c r="M838712" s="115"/>
      <c r="N838712" s="115"/>
      <c r="O838712"/>
      <c r="P838712"/>
      <c r="Q838712"/>
      <c r="R838712" s="19"/>
      <c r="S838712" s="19"/>
      <c r="T838712"/>
      <c r="U838712" s="113"/>
      <c r="V838712" s="19"/>
      <c r="W838712" s="19"/>
      <c r="X838712" s="19"/>
      <c r="Y838712" s="19"/>
      <c r="Z838712" s="19"/>
      <c r="AA838712" s="19"/>
      <c r="AB838712" s="19"/>
      <c r="AC838712" s="19"/>
      <c r="AD838712" s="19"/>
      <c r="AE838712" s="19"/>
      <c r="AF838712" s="19"/>
      <c r="AG838712" s="19"/>
      <c r="AH838712" s="19"/>
      <c r="AI838712" s="19"/>
      <c r="AJ838712" s="19"/>
      <c r="AK838712" s="19"/>
      <c r="AL838712" s="19"/>
      <c r="AM838712" s="19"/>
      <c r="AN838712" s="19"/>
      <c r="AO838712" s="19"/>
      <c r="AP838712"/>
    </row>
    <row r="838713" spans="1:42" s="116" customFormat="1" x14ac:dyDescent="0.3">
      <c r="A838713"/>
      <c r="B838713"/>
      <c r="C838713"/>
      <c r="D838713"/>
      <c r="E838713"/>
      <c r="F838713"/>
      <c r="G838713"/>
      <c r="H838713"/>
      <c r="I838713"/>
      <c r="J838713"/>
      <c r="K838713"/>
      <c r="L838713"/>
      <c r="M838713" s="115"/>
      <c r="N838713" s="115"/>
      <c r="O838713"/>
      <c r="P838713"/>
      <c r="Q838713"/>
      <c r="R838713" s="19"/>
      <c r="S838713" s="19"/>
      <c r="T838713"/>
      <c r="U838713" s="113"/>
      <c r="V838713" s="19"/>
      <c r="W838713" s="19"/>
      <c r="X838713" s="19"/>
      <c r="Y838713" s="19"/>
      <c r="Z838713" s="19"/>
      <c r="AA838713" s="19"/>
      <c r="AB838713" s="19"/>
      <c r="AC838713" s="19"/>
      <c r="AD838713" s="19"/>
      <c r="AE838713" s="19"/>
      <c r="AF838713" s="19"/>
      <c r="AG838713" s="19"/>
      <c r="AH838713" s="19"/>
      <c r="AI838713" s="19"/>
      <c r="AJ838713" s="19"/>
      <c r="AK838713" s="19"/>
      <c r="AL838713" s="19"/>
      <c r="AM838713" s="19"/>
      <c r="AN838713" s="19"/>
      <c r="AO838713" s="19"/>
      <c r="AP838713"/>
    </row>
    <row r="838714" spans="1:42" s="116" customFormat="1" x14ac:dyDescent="0.3">
      <c r="A838714"/>
      <c r="B838714"/>
      <c r="C838714"/>
      <c r="D838714"/>
      <c r="E838714"/>
      <c r="F838714"/>
      <c r="G838714"/>
      <c r="H838714"/>
      <c r="I838714"/>
      <c r="J838714"/>
      <c r="K838714"/>
      <c r="L838714"/>
      <c r="M838714" s="115"/>
      <c r="N838714" s="115"/>
      <c r="O838714"/>
      <c r="P838714"/>
      <c r="Q838714"/>
      <c r="R838714" s="19"/>
      <c r="S838714" s="19"/>
      <c r="T838714"/>
      <c r="U838714" s="113"/>
      <c r="V838714" s="19"/>
      <c r="W838714" s="19"/>
      <c r="X838714" s="19"/>
      <c r="Y838714" s="19"/>
      <c r="Z838714" s="19"/>
      <c r="AA838714" s="19"/>
      <c r="AB838714" s="19"/>
      <c r="AC838714" s="19"/>
      <c r="AD838714" s="19"/>
      <c r="AE838714" s="19"/>
      <c r="AF838714" s="19"/>
      <c r="AG838714" s="19"/>
      <c r="AH838714" s="19"/>
      <c r="AI838714" s="19"/>
      <c r="AJ838714" s="19"/>
      <c r="AK838714" s="19"/>
      <c r="AL838714" s="19"/>
      <c r="AM838714" s="19"/>
      <c r="AN838714" s="19"/>
      <c r="AO838714" s="19"/>
      <c r="AP838714"/>
    </row>
    <row r="838715" spans="1:42" s="116" customFormat="1" x14ac:dyDescent="0.3">
      <c r="A838715"/>
      <c r="B838715"/>
      <c r="C838715"/>
      <c r="D838715"/>
      <c r="E838715"/>
      <c r="F838715"/>
      <c r="G838715"/>
      <c r="H838715"/>
      <c r="I838715"/>
      <c r="J838715"/>
      <c r="K838715"/>
      <c r="L838715"/>
      <c r="M838715" s="115"/>
      <c r="N838715" s="115"/>
      <c r="O838715"/>
      <c r="P838715"/>
      <c r="Q838715"/>
      <c r="R838715" s="19"/>
      <c r="S838715" s="19"/>
      <c r="T838715"/>
      <c r="U838715" s="113"/>
      <c r="V838715" s="19"/>
      <c r="W838715" s="19"/>
      <c r="X838715" s="19"/>
      <c r="Y838715" s="19"/>
      <c r="Z838715" s="19"/>
      <c r="AA838715" s="19"/>
      <c r="AB838715" s="19"/>
      <c r="AC838715" s="19"/>
      <c r="AD838715" s="19"/>
      <c r="AE838715" s="19"/>
      <c r="AF838715" s="19"/>
      <c r="AG838715" s="19"/>
      <c r="AH838715" s="19"/>
      <c r="AI838715" s="19"/>
      <c r="AJ838715" s="19"/>
      <c r="AK838715" s="19"/>
      <c r="AL838715" s="19"/>
      <c r="AM838715" s="19"/>
      <c r="AN838715" s="19"/>
      <c r="AO838715" s="19"/>
      <c r="AP838715"/>
    </row>
    <row r="838716" spans="1:42" s="116" customFormat="1" x14ac:dyDescent="0.3">
      <c r="A838716"/>
      <c r="B838716"/>
      <c r="C838716"/>
      <c r="D838716"/>
      <c r="E838716"/>
      <c r="F838716"/>
      <c r="G838716"/>
      <c r="H838716"/>
      <c r="I838716"/>
      <c r="J838716"/>
      <c r="K838716"/>
      <c r="L838716"/>
      <c r="M838716" s="115"/>
      <c r="N838716" s="115"/>
      <c r="O838716"/>
      <c r="P838716"/>
      <c r="Q838716"/>
      <c r="R838716" s="19"/>
      <c r="S838716" s="19"/>
      <c r="T838716"/>
      <c r="U838716" s="113"/>
      <c r="V838716" s="19"/>
      <c r="W838716" s="19"/>
      <c r="X838716" s="19"/>
      <c r="Y838716" s="19"/>
      <c r="Z838716" s="19"/>
      <c r="AA838716" s="19"/>
      <c r="AB838716" s="19"/>
      <c r="AC838716" s="19"/>
      <c r="AD838716" s="19"/>
      <c r="AE838716" s="19"/>
      <c r="AF838716" s="19"/>
      <c r="AG838716" s="19"/>
      <c r="AH838716" s="19"/>
      <c r="AI838716" s="19"/>
      <c r="AJ838716" s="19"/>
      <c r="AK838716" s="19"/>
      <c r="AL838716" s="19"/>
      <c r="AM838716" s="19"/>
      <c r="AN838716" s="19"/>
      <c r="AO838716" s="19"/>
      <c r="AP838716"/>
    </row>
    <row r="838717" spans="1:42" s="116" customFormat="1" x14ac:dyDescent="0.3">
      <c r="A838717"/>
      <c r="B838717"/>
      <c r="C838717"/>
      <c r="D838717"/>
      <c r="E838717"/>
      <c r="F838717"/>
      <c r="G838717"/>
      <c r="H838717"/>
      <c r="I838717"/>
      <c r="J838717"/>
      <c r="K838717"/>
      <c r="L838717"/>
      <c r="M838717" s="115"/>
      <c r="N838717" s="115"/>
      <c r="O838717"/>
      <c r="P838717"/>
      <c r="Q838717"/>
      <c r="R838717" s="19"/>
      <c r="S838717" s="19"/>
      <c r="T838717"/>
      <c r="U838717" s="113"/>
      <c r="V838717" s="19"/>
      <c r="W838717" s="19"/>
      <c r="X838717" s="19"/>
      <c r="Y838717" s="19"/>
      <c r="Z838717" s="19"/>
      <c r="AA838717" s="19"/>
      <c r="AB838717" s="19"/>
      <c r="AC838717" s="19"/>
      <c r="AD838717" s="19"/>
      <c r="AE838717" s="19"/>
      <c r="AF838717" s="19"/>
      <c r="AG838717" s="19"/>
      <c r="AH838717" s="19"/>
      <c r="AI838717" s="19"/>
      <c r="AJ838717" s="19"/>
      <c r="AK838717" s="19"/>
      <c r="AL838717" s="19"/>
      <c r="AM838717" s="19"/>
      <c r="AN838717" s="19"/>
      <c r="AO838717" s="19"/>
      <c r="AP838717"/>
    </row>
    <row r="838718" spans="1:42" s="116" customFormat="1" x14ac:dyDescent="0.3">
      <c r="A838718"/>
      <c r="B838718"/>
      <c r="C838718"/>
      <c r="D838718"/>
      <c r="E838718"/>
      <c r="F838718"/>
      <c r="G838718"/>
      <c r="H838718"/>
      <c r="I838718"/>
      <c r="J838718"/>
      <c r="K838718"/>
      <c r="L838718"/>
      <c r="M838718" s="115"/>
      <c r="N838718" s="115"/>
      <c r="O838718"/>
      <c r="P838718"/>
      <c r="Q838718"/>
      <c r="R838718" s="19"/>
      <c r="S838718" s="19"/>
      <c r="T838718"/>
      <c r="U838718" s="113"/>
      <c r="V838718" s="19"/>
      <c r="W838718" s="19"/>
      <c r="X838718" s="19"/>
      <c r="Y838718" s="19"/>
      <c r="Z838718" s="19"/>
      <c r="AA838718" s="19"/>
      <c r="AB838718" s="19"/>
      <c r="AC838718" s="19"/>
      <c r="AD838718" s="19"/>
      <c r="AE838718" s="19"/>
      <c r="AF838718" s="19"/>
      <c r="AG838718" s="19"/>
      <c r="AH838718" s="19"/>
      <c r="AI838718" s="19"/>
      <c r="AJ838718" s="19"/>
      <c r="AK838718" s="19"/>
      <c r="AL838718" s="19"/>
      <c r="AM838718" s="19"/>
      <c r="AN838718" s="19"/>
      <c r="AO838718" s="19"/>
      <c r="AP838718"/>
    </row>
    <row r="838719" spans="1:42" s="116" customFormat="1" x14ac:dyDescent="0.3">
      <c r="A838719"/>
      <c r="B838719"/>
      <c r="C838719"/>
      <c r="D838719"/>
      <c r="E838719"/>
      <c r="F838719"/>
      <c r="G838719"/>
      <c r="H838719"/>
      <c r="I838719"/>
      <c r="J838719"/>
      <c r="K838719"/>
      <c r="L838719"/>
      <c r="M838719" s="115"/>
      <c r="N838719" s="115"/>
      <c r="O838719"/>
      <c r="P838719"/>
      <c r="Q838719"/>
      <c r="R838719" s="19"/>
      <c r="S838719" s="19"/>
      <c r="T838719"/>
      <c r="U838719" s="113"/>
      <c r="V838719" s="19"/>
      <c r="W838719" s="19"/>
      <c r="X838719" s="19"/>
      <c r="Y838719" s="19"/>
      <c r="Z838719" s="19"/>
      <c r="AA838719" s="19"/>
      <c r="AB838719" s="19"/>
      <c r="AC838719" s="19"/>
      <c r="AD838719" s="19"/>
      <c r="AE838719" s="19"/>
      <c r="AF838719" s="19"/>
      <c r="AG838719" s="19"/>
      <c r="AH838719" s="19"/>
      <c r="AI838719" s="19"/>
      <c r="AJ838719" s="19"/>
      <c r="AK838719" s="19"/>
      <c r="AL838719" s="19"/>
      <c r="AM838719" s="19"/>
      <c r="AN838719" s="19"/>
      <c r="AO838719" s="19"/>
      <c r="AP838719"/>
    </row>
    <row r="838720" spans="1:42" s="116" customFormat="1" x14ac:dyDescent="0.3">
      <c r="A838720"/>
      <c r="B838720"/>
      <c r="C838720"/>
      <c r="D838720"/>
      <c r="E838720"/>
      <c r="F838720"/>
      <c r="G838720"/>
      <c r="H838720"/>
      <c r="I838720"/>
      <c r="J838720"/>
      <c r="K838720"/>
      <c r="L838720"/>
      <c r="M838720" s="115"/>
      <c r="N838720" s="115"/>
      <c r="O838720"/>
      <c r="P838720"/>
      <c r="Q838720"/>
      <c r="R838720" s="19"/>
      <c r="S838720" s="19"/>
      <c r="T838720"/>
      <c r="U838720" s="113"/>
      <c r="V838720" s="19"/>
      <c r="W838720" s="19"/>
      <c r="X838720" s="19"/>
      <c r="Y838720" s="19"/>
      <c r="Z838720" s="19"/>
      <c r="AA838720" s="19"/>
      <c r="AB838720" s="19"/>
      <c r="AC838720" s="19"/>
      <c r="AD838720" s="19"/>
      <c r="AE838720" s="19"/>
      <c r="AF838720" s="19"/>
      <c r="AG838720" s="19"/>
      <c r="AH838720" s="19"/>
      <c r="AI838720" s="19"/>
      <c r="AJ838720" s="19"/>
      <c r="AK838720" s="19"/>
      <c r="AL838720" s="19"/>
      <c r="AM838720" s="19"/>
      <c r="AN838720" s="19"/>
      <c r="AO838720" s="19"/>
      <c r="AP838720"/>
    </row>
    <row r="838721" spans="1:42" s="116" customFormat="1" x14ac:dyDescent="0.3">
      <c r="A838721"/>
      <c r="B838721"/>
      <c r="C838721"/>
      <c r="D838721"/>
      <c r="E838721"/>
      <c r="F838721"/>
      <c r="G838721"/>
      <c r="H838721"/>
      <c r="I838721"/>
      <c r="J838721"/>
      <c r="K838721"/>
      <c r="L838721"/>
      <c r="M838721" s="115"/>
      <c r="N838721" s="115"/>
      <c r="O838721"/>
      <c r="P838721"/>
      <c r="Q838721"/>
      <c r="R838721" s="19"/>
      <c r="S838721" s="19"/>
      <c r="T838721"/>
      <c r="U838721" s="113"/>
      <c r="V838721" s="19"/>
      <c r="W838721" s="19"/>
      <c r="X838721" s="19"/>
      <c r="Y838721" s="19"/>
      <c r="Z838721" s="19"/>
      <c r="AA838721" s="19"/>
      <c r="AB838721" s="19"/>
      <c r="AC838721" s="19"/>
      <c r="AD838721" s="19"/>
      <c r="AE838721" s="19"/>
      <c r="AF838721" s="19"/>
      <c r="AG838721" s="19"/>
      <c r="AH838721" s="19"/>
      <c r="AI838721" s="19"/>
      <c r="AJ838721" s="19"/>
      <c r="AK838721" s="19"/>
      <c r="AL838721" s="19"/>
      <c r="AM838721" s="19"/>
      <c r="AN838721" s="19"/>
      <c r="AO838721" s="19"/>
      <c r="AP838721"/>
    </row>
    <row r="838722" spans="1:42" s="116" customFormat="1" x14ac:dyDescent="0.3">
      <c r="A838722"/>
      <c r="B838722"/>
      <c r="C838722"/>
      <c r="D838722"/>
      <c r="E838722"/>
      <c r="F838722"/>
      <c r="G838722"/>
      <c r="H838722"/>
      <c r="I838722"/>
      <c r="J838722"/>
      <c r="K838722"/>
      <c r="L838722"/>
      <c r="M838722" s="115"/>
      <c r="N838722" s="115"/>
      <c r="O838722"/>
      <c r="P838722"/>
      <c r="Q838722"/>
      <c r="R838722" s="19"/>
      <c r="S838722" s="19"/>
      <c r="T838722"/>
      <c r="U838722" s="113"/>
      <c r="V838722" s="19"/>
      <c r="W838722" s="19"/>
      <c r="X838722" s="19"/>
      <c r="Y838722" s="19"/>
      <c r="Z838722" s="19"/>
      <c r="AA838722" s="19"/>
      <c r="AB838722" s="19"/>
      <c r="AC838722" s="19"/>
      <c r="AD838722" s="19"/>
      <c r="AE838722" s="19"/>
      <c r="AF838722" s="19"/>
      <c r="AG838722" s="19"/>
      <c r="AH838722" s="19"/>
      <c r="AI838722" s="19"/>
      <c r="AJ838722" s="19"/>
      <c r="AK838722" s="19"/>
      <c r="AL838722" s="19"/>
      <c r="AM838722" s="19"/>
      <c r="AN838722" s="19"/>
      <c r="AO838722" s="19"/>
      <c r="AP838722"/>
    </row>
    <row r="838723" spans="1:42" s="116" customFormat="1" x14ac:dyDescent="0.3">
      <c r="A838723"/>
      <c r="B838723"/>
      <c r="C838723"/>
      <c r="D838723"/>
      <c r="E838723"/>
      <c r="F838723"/>
      <c r="G838723"/>
      <c r="H838723"/>
      <c r="I838723"/>
      <c r="J838723"/>
      <c r="K838723"/>
      <c r="L838723"/>
      <c r="M838723" s="115"/>
      <c r="N838723" s="115"/>
      <c r="O838723"/>
      <c r="P838723"/>
      <c r="Q838723"/>
      <c r="R838723" s="19"/>
      <c r="S838723" s="19"/>
      <c r="T838723"/>
      <c r="U838723" s="113"/>
      <c r="V838723" s="19"/>
      <c r="W838723" s="19"/>
      <c r="X838723" s="19"/>
      <c r="Y838723" s="19"/>
      <c r="Z838723" s="19"/>
      <c r="AA838723" s="19"/>
      <c r="AB838723" s="19"/>
      <c r="AC838723" s="19"/>
      <c r="AD838723" s="19"/>
      <c r="AE838723" s="19"/>
      <c r="AF838723" s="19"/>
      <c r="AG838723" s="19"/>
      <c r="AH838723" s="19"/>
      <c r="AI838723" s="19"/>
      <c r="AJ838723" s="19"/>
      <c r="AK838723" s="19"/>
      <c r="AL838723" s="19"/>
      <c r="AM838723" s="19"/>
      <c r="AN838723" s="19"/>
      <c r="AO838723" s="19"/>
      <c r="AP838723"/>
    </row>
    <row r="838724" spans="1:42" s="116" customFormat="1" x14ac:dyDescent="0.3">
      <c r="A838724"/>
      <c r="B838724"/>
      <c r="C838724"/>
      <c r="D838724"/>
      <c r="E838724"/>
      <c r="F838724"/>
      <c r="G838724"/>
      <c r="H838724"/>
      <c r="I838724"/>
      <c r="J838724"/>
      <c r="K838724"/>
      <c r="L838724"/>
      <c r="M838724" s="115"/>
      <c r="N838724" s="115"/>
      <c r="O838724"/>
      <c r="P838724"/>
      <c r="Q838724"/>
      <c r="R838724" s="19"/>
      <c r="S838724" s="19"/>
      <c r="T838724"/>
      <c r="U838724" s="113"/>
      <c r="V838724" s="19"/>
      <c r="W838724" s="19"/>
      <c r="X838724" s="19"/>
      <c r="Y838724" s="19"/>
      <c r="Z838724" s="19"/>
      <c r="AA838724" s="19"/>
      <c r="AB838724" s="19"/>
      <c r="AC838724" s="19"/>
      <c r="AD838724" s="19"/>
      <c r="AE838724" s="19"/>
      <c r="AF838724" s="19"/>
      <c r="AG838724" s="19"/>
      <c r="AH838724" s="19"/>
      <c r="AI838724" s="19"/>
      <c r="AJ838724" s="19"/>
      <c r="AK838724" s="19"/>
      <c r="AL838724" s="19"/>
      <c r="AM838724" s="19"/>
      <c r="AN838724" s="19"/>
      <c r="AO838724" s="19"/>
      <c r="AP838724"/>
    </row>
    <row r="838725" spans="1:42" s="116" customFormat="1" x14ac:dyDescent="0.3">
      <c r="A838725"/>
      <c r="B838725"/>
      <c r="C838725"/>
      <c r="D838725"/>
      <c r="E838725"/>
      <c r="F838725"/>
      <c r="G838725"/>
      <c r="H838725"/>
      <c r="I838725"/>
      <c r="J838725"/>
      <c r="K838725"/>
      <c r="L838725"/>
      <c r="M838725" s="115"/>
      <c r="N838725" s="115"/>
      <c r="O838725"/>
      <c r="P838725"/>
      <c r="Q838725"/>
      <c r="R838725" s="19"/>
      <c r="S838725" s="19"/>
      <c r="T838725"/>
      <c r="U838725" s="113"/>
      <c r="V838725" s="19"/>
      <c r="W838725" s="19"/>
      <c r="X838725" s="19"/>
      <c r="Y838725" s="19"/>
      <c r="Z838725" s="19"/>
      <c r="AA838725" s="19"/>
      <c r="AB838725" s="19"/>
      <c r="AC838725" s="19"/>
      <c r="AD838725" s="19"/>
      <c r="AE838725" s="19"/>
      <c r="AF838725" s="19"/>
      <c r="AG838725" s="19"/>
      <c r="AH838725" s="19"/>
      <c r="AI838725" s="19"/>
      <c r="AJ838725" s="19"/>
      <c r="AK838725" s="19"/>
      <c r="AL838725" s="19"/>
      <c r="AM838725" s="19"/>
      <c r="AN838725" s="19"/>
      <c r="AO838725" s="19"/>
      <c r="AP838725"/>
    </row>
    <row r="838726" spans="1:42" s="116" customFormat="1" x14ac:dyDescent="0.3">
      <c r="A838726"/>
      <c r="B838726"/>
      <c r="C838726"/>
      <c r="D838726"/>
      <c r="E838726"/>
      <c r="F838726"/>
      <c r="G838726"/>
      <c r="H838726"/>
      <c r="I838726"/>
      <c r="J838726"/>
      <c r="K838726"/>
      <c r="L838726"/>
      <c r="M838726" s="115"/>
      <c r="N838726" s="115"/>
      <c r="O838726"/>
      <c r="P838726"/>
      <c r="Q838726"/>
      <c r="R838726" s="19"/>
      <c r="S838726" s="19"/>
      <c r="T838726"/>
      <c r="U838726" s="113"/>
      <c r="V838726" s="19"/>
      <c r="W838726" s="19"/>
      <c r="X838726" s="19"/>
      <c r="Y838726" s="19"/>
      <c r="Z838726" s="19"/>
      <c r="AA838726" s="19"/>
      <c r="AB838726" s="19"/>
      <c r="AC838726" s="19"/>
      <c r="AD838726" s="19"/>
      <c r="AE838726" s="19"/>
      <c r="AF838726" s="19"/>
      <c r="AG838726" s="19"/>
      <c r="AH838726" s="19"/>
      <c r="AI838726" s="19"/>
      <c r="AJ838726" s="19"/>
      <c r="AK838726" s="19"/>
      <c r="AL838726" s="19"/>
      <c r="AM838726" s="19"/>
      <c r="AN838726" s="19"/>
      <c r="AO838726" s="19"/>
      <c r="AP838726"/>
    </row>
    <row r="838727" spans="1:42" s="116" customFormat="1" x14ac:dyDescent="0.3">
      <c r="A838727"/>
      <c r="B838727"/>
      <c r="C838727"/>
      <c r="D838727"/>
      <c r="E838727"/>
      <c r="F838727"/>
      <c r="G838727"/>
      <c r="H838727"/>
      <c r="I838727"/>
      <c r="J838727"/>
      <c r="K838727"/>
      <c r="L838727"/>
      <c r="M838727" s="115"/>
      <c r="N838727" s="115"/>
      <c r="O838727"/>
      <c r="P838727"/>
      <c r="Q838727"/>
      <c r="R838727" s="19"/>
      <c r="S838727" s="19"/>
      <c r="T838727"/>
      <c r="U838727" s="113"/>
      <c r="V838727" s="19"/>
      <c r="W838727" s="19"/>
      <c r="X838727" s="19"/>
      <c r="Y838727" s="19"/>
      <c r="Z838727" s="19"/>
      <c r="AA838727" s="19"/>
      <c r="AB838727" s="19"/>
      <c r="AC838727" s="19"/>
      <c r="AD838727" s="19"/>
      <c r="AE838727" s="19"/>
      <c r="AF838727" s="19"/>
      <c r="AG838727" s="19"/>
      <c r="AH838727" s="19"/>
      <c r="AI838727" s="19"/>
      <c r="AJ838727" s="19"/>
      <c r="AK838727" s="19"/>
      <c r="AL838727" s="19"/>
      <c r="AM838727" s="19"/>
      <c r="AN838727" s="19"/>
      <c r="AO838727" s="19"/>
      <c r="AP838727"/>
    </row>
    <row r="838728" spans="1:42" s="116" customFormat="1" x14ac:dyDescent="0.3">
      <c r="A838728"/>
      <c r="B838728"/>
      <c r="C838728"/>
      <c r="D838728"/>
      <c r="E838728"/>
      <c r="F838728"/>
      <c r="G838728"/>
      <c r="H838728"/>
      <c r="I838728"/>
      <c r="J838728"/>
      <c r="K838728"/>
      <c r="L838728"/>
      <c r="M838728" s="115"/>
      <c r="N838728" s="115"/>
      <c r="O838728"/>
      <c r="P838728"/>
      <c r="Q838728"/>
      <c r="R838728" s="19"/>
      <c r="S838728" s="19"/>
      <c r="T838728"/>
      <c r="U838728" s="113"/>
      <c r="V838728" s="19"/>
      <c r="W838728" s="19"/>
      <c r="X838728" s="19"/>
      <c r="Y838728" s="19"/>
      <c r="Z838728" s="19"/>
      <c r="AA838728" s="19"/>
      <c r="AB838728" s="19"/>
      <c r="AC838728" s="19"/>
      <c r="AD838728" s="19"/>
      <c r="AE838728" s="19"/>
      <c r="AF838728" s="19"/>
      <c r="AG838728" s="19"/>
      <c r="AH838728" s="19"/>
      <c r="AI838728" s="19"/>
      <c r="AJ838728" s="19"/>
      <c r="AK838728" s="19"/>
      <c r="AL838728" s="19"/>
      <c r="AM838728" s="19"/>
      <c r="AN838728" s="19"/>
      <c r="AO838728" s="19"/>
      <c r="AP838728"/>
    </row>
    <row r="838729" spans="1:42" s="116" customFormat="1" x14ac:dyDescent="0.3">
      <c r="A838729"/>
      <c r="B838729"/>
      <c r="C838729"/>
      <c r="D838729"/>
      <c r="E838729"/>
      <c r="F838729"/>
      <c r="G838729"/>
      <c r="H838729"/>
      <c r="I838729"/>
      <c r="J838729"/>
      <c r="K838729"/>
      <c r="L838729"/>
      <c r="M838729" s="115"/>
      <c r="N838729" s="115"/>
      <c r="O838729"/>
      <c r="P838729"/>
      <c r="Q838729"/>
      <c r="R838729" s="19"/>
      <c r="S838729" s="19"/>
      <c r="T838729"/>
      <c r="U838729" s="113"/>
      <c r="V838729" s="19"/>
      <c r="W838729" s="19"/>
      <c r="X838729" s="19"/>
      <c r="Y838729" s="19"/>
      <c r="Z838729" s="19"/>
      <c r="AA838729" s="19"/>
      <c r="AB838729" s="19"/>
      <c r="AC838729" s="19"/>
      <c r="AD838729" s="19"/>
      <c r="AE838729" s="19"/>
      <c r="AF838729" s="19"/>
      <c r="AG838729" s="19"/>
      <c r="AH838729" s="19"/>
      <c r="AI838729" s="19"/>
      <c r="AJ838729" s="19"/>
      <c r="AK838729" s="19"/>
      <c r="AL838729" s="19"/>
      <c r="AM838729" s="19"/>
      <c r="AN838729" s="19"/>
      <c r="AO838729" s="19"/>
      <c r="AP838729"/>
    </row>
    <row r="838730" spans="1:42" s="116" customFormat="1" x14ac:dyDescent="0.3">
      <c r="A838730"/>
      <c r="B838730"/>
      <c r="C838730"/>
      <c r="D838730"/>
      <c r="E838730"/>
      <c r="F838730"/>
      <c r="G838730"/>
      <c r="H838730"/>
      <c r="I838730"/>
      <c r="J838730"/>
      <c r="K838730"/>
      <c r="L838730"/>
      <c r="M838730" s="115"/>
      <c r="N838730" s="115"/>
      <c r="O838730"/>
      <c r="P838730"/>
      <c r="Q838730"/>
      <c r="R838730" s="19"/>
      <c r="S838730" s="19"/>
      <c r="T838730"/>
      <c r="U838730" s="113"/>
      <c r="V838730" s="19"/>
      <c r="W838730" s="19"/>
      <c r="X838730" s="19"/>
      <c r="Y838730" s="19"/>
      <c r="Z838730" s="19"/>
      <c r="AA838730" s="19"/>
      <c r="AB838730" s="19"/>
      <c r="AC838730" s="19"/>
      <c r="AD838730" s="19"/>
      <c r="AE838730" s="19"/>
      <c r="AF838730" s="19"/>
      <c r="AG838730" s="19"/>
      <c r="AH838730" s="19"/>
      <c r="AI838730" s="19"/>
      <c r="AJ838730" s="19"/>
      <c r="AK838730" s="19"/>
      <c r="AL838730" s="19"/>
      <c r="AM838730" s="19"/>
      <c r="AN838730" s="19"/>
      <c r="AO838730" s="19"/>
      <c r="AP838730"/>
    </row>
    <row r="838731" spans="1:42" s="116" customFormat="1" x14ac:dyDescent="0.3">
      <c r="A838731"/>
      <c r="B838731"/>
      <c r="C838731"/>
      <c r="D838731"/>
      <c r="E838731"/>
      <c r="F838731"/>
      <c r="G838731"/>
      <c r="H838731"/>
      <c r="I838731"/>
      <c r="J838731"/>
      <c r="K838731"/>
      <c r="L838731"/>
      <c r="M838731" s="115"/>
      <c r="N838731" s="115"/>
      <c r="O838731"/>
      <c r="P838731"/>
      <c r="Q838731"/>
      <c r="R838731" s="19"/>
      <c r="S838731" s="19"/>
      <c r="T838731"/>
      <c r="U838731" s="113"/>
      <c r="V838731" s="19"/>
      <c r="W838731" s="19"/>
      <c r="X838731" s="19"/>
      <c r="Y838731" s="19"/>
      <c r="Z838731" s="19"/>
      <c r="AA838731" s="19"/>
      <c r="AB838731" s="19"/>
      <c r="AC838731" s="19"/>
      <c r="AD838731" s="19"/>
      <c r="AE838731" s="19"/>
      <c r="AF838731" s="19"/>
      <c r="AG838731" s="19"/>
      <c r="AH838731" s="19"/>
      <c r="AI838731" s="19"/>
      <c r="AJ838731" s="19"/>
      <c r="AK838731" s="19"/>
      <c r="AL838731" s="19"/>
      <c r="AM838731" s="19"/>
      <c r="AN838731" s="19"/>
      <c r="AO838731" s="19"/>
      <c r="AP838731"/>
    </row>
    <row r="838732" spans="1:42" s="116" customFormat="1" x14ac:dyDescent="0.3">
      <c r="A838732"/>
      <c r="B838732"/>
      <c r="C838732"/>
      <c r="D838732"/>
      <c r="E838732"/>
      <c r="F838732"/>
      <c r="G838732"/>
      <c r="H838732"/>
      <c r="I838732"/>
      <c r="J838732"/>
      <c r="K838732"/>
      <c r="L838732"/>
      <c r="M838732" s="115"/>
      <c r="N838732" s="115"/>
      <c r="O838732"/>
      <c r="P838732"/>
      <c r="Q838732"/>
      <c r="R838732" s="19"/>
      <c r="S838732" s="19"/>
      <c r="T838732"/>
      <c r="U838732" s="113"/>
      <c r="V838732" s="19"/>
      <c r="W838732" s="19"/>
      <c r="X838732" s="19"/>
      <c r="Y838732" s="19"/>
      <c r="Z838732" s="19"/>
      <c r="AA838732" s="19"/>
      <c r="AB838732" s="19"/>
      <c r="AC838732" s="19"/>
      <c r="AD838732" s="19"/>
      <c r="AE838732" s="19"/>
      <c r="AF838732" s="19"/>
      <c r="AG838732" s="19"/>
      <c r="AH838732" s="19"/>
      <c r="AI838732" s="19"/>
      <c r="AJ838732" s="19"/>
      <c r="AK838732" s="19"/>
      <c r="AL838732" s="19"/>
      <c r="AM838732" s="19"/>
      <c r="AN838732" s="19"/>
      <c r="AO838732" s="19"/>
      <c r="AP838732"/>
    </row>
    <row r="838733" spans="1:42" s="116" customFormat="1" x14ac:dyDescent="0.3">
      <c r="A838733"/>
      <c r="B838733"/>
      <c r="C838733"/>
      <c r="D838733"/>
      <c r="E838733"/>
      <c r="F838733"/>
      <c r="G838733"/>
      <c r="H838733"/>
      <c r="I838733"/>
      <c r="J838733"/>
      <c r="K838733"/>
      <c r="L838733"/>
      <c r="M838733" s="115"/>
      <c r="N838733" s="115"/>
      <c r="O838733"/>
      <c r="P838733"/>
      <c r="Q838733"/>
      <c r="R838733" s="19"/>
      <c r="S838733" s="19"/>
      <c r="T838733"/>
      <c r="U838733" s="113"/>
      <c r="V838733" s="19"/>
      <c r="W838733" s="19"/>
      <c r="X838733" s="19"/>
      <c r="Y838733" s="19"/>
      <c r="Z838733" s="19"/>
      <c r="AA838733" s="19"/>
      <c r="AB838733" s="19"/>
      <c r="AC838733" s="19"/>
      <c r="AD838733" s="19"/>
      <c r="AE838733" s="19"/>
      <c r="AF838733" s="19"/>
      <c r="AG838733" s="19"/>
      <c r="AH838733" s="19"/>
      <c r="AI838733" s="19"/>
      <c r="AJ838733" s="19"/>
      <c r="AK838733" s="19"/>
      <c r="AL838733" s="19"/>
      <c r="AM838733" s="19"/>
      <c r="AN838733" s="19"/>
      <c r="AO838733" s="19"/>
      <c r="AP838733"/>
    </row>
    <row r="838734" spans="1:42" s="116" customFormat="1" x14ac:dyDescent="0.3">
      <c r="A838734"/>
      <c r="B838734"/>
      <c r="C838734"/>
      <c r="D838734"/>
      <c r="E838734"/>
      <c r="F838734"/>
      <c r="G838734"/>
      <c r="H838734"/>
      <c r="I838734"/>
      <c r="J838734"/>
      <c r="K838734"/>
      <c r="L838734"/>
      <c r="M838734" s="115"/>
      <c r="N838734" s="115"/>
      <c r="O838734"/>
      <c r="P838734"/>
      <c r="Q838734"/>
      <c r="R838734" s="19"/>
      <c r="S838734" s="19"/>
      <c r="T838734"/>
      <c r="U838734" s="113"/>
      <c r="V838734" s="19"/>
      <c r="W838734" s="19"/>
      <c r="X838734" s="19"/>
      <c r="Y838734" s="19"/>
      <c r="Z838734" s="19"/>
      <c r="AA838734" s="19"/>
      <c r="AB838734" s="19"/>
      <c r="AC838734" s="19"/>
      <c r="AD838734" s="19"/>
      <c r="AE838734" s="19"/>
      <c r="AF838734" s="19"/>
      <c r="AG838734" s="19"/>
      <c r="AH838734" s="19"/>
      <c r="AI838734" s="19"/>
      <c r="AJ838734" s="19"/>
      <c r="AK838734" s="19"/>
      <c r="AL838734" s="19"/>
      <c r="AM838734" s="19"/>
      <c r="AN838734" s="19"/>
      <c r="AO838734" s="19"/>
      <c r="AP838734"/>
    </row>
    <row r="838735" spans="1:42" s="116" customFormat="1" x14ac:dyDescent="0.3">
      <c r="A838735"/>
      <c r="B838735"/>
      <c r="C838735"/>
      <c r="D838735"/>
      <c r="E838735"/>
      <c r="F838735"/>
      <c r="G838735"/>
      <c r="H838735"/>
      <c r="I838735"/>
      <c r="J838735"/>
      <c r="K838735"/>
      <c r="L838735"/>
      <c r="M838735" s="115"/>
      <c r="N838735" s="115"/>
      <c r="O838735"/>
      <c r="P838735"/>
      <c r="Q838735"/>
      <c r="R838735" s="19"/>
      <c r="S838735" s="19"/>
      <c r="T838735"/>
      <c r="U838735" s="113"/>
      <c r="V838735" s="19"/>
      <c r="W838735" s="19"/>
      <c r="X838735" s="19"/>
      <c r="Y838735" s="19"/>
      <c r="Z838735" s="19"/>
      <c r="AA838735" s="19"/>
      <c r="AB838735" s="19"/>
      <c r="AC838735" s="19"/>
      <c r="AD838735" s="19"/>
      <c r="AE838735" s="19"/>
      <c r="AF838735" s="19"/>
      <c r="AG838735" s="19"/>
      <c r="AH838735" s="19"/>
      <c r="AI838735" s="19"/>
      <c r="AJ838735" s="19"/>
      <c r="AK838735" s="19"/>
      <c r="AL838735" s="19"/>
      <c r="AM838735" s="19"/>
      <c r="AN838735" s="19"/>
      <c r="AO838735" s="19"/>
      <c r="AP838735"/>
    </row>
    <row r="838736" spans="1:42" s="116" customFormat="1" x14ac:dyDescent="0.3">
      <c r="A838736"/>
      <c r="B838736"/>
      <c r="C838736"/>
      <c r="D838736"/>
      <c r="E838736"/>
      <c r="F838736"/>
      <c r="G838736"/>
      <c r="H838736"/>
      <c r="I838736"/>
      <c r="J838736"/>
      <c r="K838736"/>
      <c r="L838736"/>
      <c r="M838736" s="115"/>
      <c r="N838736" s="115"/>
      <c r="O838736"/>
      <c r="P838736"/>
      <c r="Q838736"/>
      <c r="R838736" s="19"/>
      <c r="S838736" s="19"/>
      <c r="T838736"/>
      <c r="U838736" s="113"/>
      <c r="V838736" s="19"/>
      <c r="W838736" s="19"/>
      <c r="X838736" s="19"/>
      <c r="Y838736" s="19"/>
      <c r="Z838736" s="19"/>
      <c r="AA838736" s="19"/>
      <c r="AB838736" s="19"/>
      <c r="AC838736" s="19"/>
      <c r="AD838736" s="19"/>
      <c r="AE838736" s="19"/>
      <c r="AF838736" s="19"/>
      <c r="AG838736" s="19"/>
      <c r="AH838736" s="19"/>
      <c r="AI838736" s="19"/>
      <c r="AJ838736" s="19"/>
      <c r="AK838736" s="19"/>
      <c r="AL838736" s="19"/>
      <c r="AM838736" s="19"/>
      <c r="AN838736" s="19"/>
      <c r="AO838736" s="19"/>
      <c r="AP838736"/>
    </row>
    <row r="838737" spans="1:42" s="116" customFormat="1" x14ac:dyDescent="0.3">
      <c r="A838737"/>
      <c r="B838737"/>
      <c r="C838737"/>
      <c r="D838737"/>
      <c r="E838737"/>
      <c r="F838737"/>
      <c r="G838737"/>
      <c r="H838737"/>
      <c r="I838737"/>
      <c r="J838737"/>
      <c r="K838737"/>
      <c r="L838737"/>
      <c r="M838737" s="115"/>
      <c r="N838737" s="115"/>
      <c r="O838737"/>
      <c r="P838737"/>
      <c r="Q838737"/>
      <c r="R838737" s="19"/>
      <c r="S838737" s="19"/>
      <c r="T838737"/>
      <c r="U838737" s="113"/>
      <c r="V838737" s="19"/>
      <c r="W838737" s="19"/>
      <c r="X838737" s="19"/>
      <c r="Y838737" s="19"/>
      <c r="Z838737" s="19"/>
      <c r="AA838737" s="19"/>
      <c r="AB838737" s="19"/>
      <c r="AC838737" s="19"/>
      <c r="AD838737" s="19"/>
      <c r="AE838737" s="19"/>
      <c r="AF838737" s="19"/>
      <c r="AG838737" s="19"/>
      <c r="AH838737" s="19"/>
      <c r="AI838737" s="19"/>
      <c r="AJ838737" s="19"/>
      <c r="AK838737" s="19"/>
      <c r="AL838737" s="19"/>
      <c r="AM838737" s="19"/>
      <c r="AN838737" s="19"/>
      <c r="AO838737" s="19"/>
      <c r="AP838737"/>
    </row>
    <row r="838738" spans="1:42" s="116" customFormat="1" x14ac:dyDescent="0.3">
      <c r="A838738"/>
      <c r="B838738"/>
      <c r="C838738"/>
      <c r="D838738"/>
      <c r="E838738"/>
      <c r="F838738"/>
      <c r="G838738"/>
      <c r="H838738"/>
      <c r="I838738"/>
      <c r="J838738"/>
      <c r="K838738"/>
      <c r="L838738"/>
      <c r="M838738" s="115"/>
      <c r="N838738" s="115"/>
      <c r="O838738"/>
      <c r="P838738"/>
      <c r="Q838738"/>
      <c r="R838738" s="19"/>
      <c r="S838738" s="19"/>
      <c r="T838738"/>
      <c r="U838738" s="113"/>
      <c r="V838738" s="19"/>
      <c r="W838738" s="19"/>
      <c r="X838738" s="19"/>
      <c r="Y838738" s="19"/>
      <c r="Z838738" s="19"/>
      <c r="AA838738" s="19"/>
      <c r="AB838738" s="19"/>
      <c r="AC838738" s="19"/>
      <c r="AD838738" s="19"/>
      <c r="AE838738" s="19"/>
      <c r="AF838738" s="19"/>
      <c r="AG838738" s="19"/>
      <c r="AH838738" s="19"/>
      <c r="AI838738" s="19"/>
      <c r="AJ838738" s="19"/>
      <c r="AK838738" s="19"/>
      <c r="AL838738" s="19"/>
      <c r="AM838738" s="19"/>
      <c r="AN838738" s="19"/>
      <c r="AO838738" s="19"/>
      <c r="AP838738"/>
    </row>
    <row r="838739" spans="1:42" s="116" customFormat="1" x14ac:dyDescent="0.3">
      <c r="A838739"/>
      <c r="B838739"/>
      <c r="C838739"/>
      <c r="D838739"/>
      <c r="E838739"/>
      <c r="F838739"/>
      <c r="G838739"/>
      <c r="H838739"/>
      <c r="I838739"/>
      <c r="J838739"/>
      <c r="K838739"/>
      <c r="L838739"/>
      <c r="M838739" s="115"/>
      <c r="N838739" s="115"/>
      <c r="O838739"/>
      <c r="P838739"/>
      <c r="Q838739"/>
      <c r="R838739" s="19"/>
      <c r="S838739" s="19"/>
      <c r="T838739"/>
      <c r="U838739" s="113"/>
      <c r="V838739" s="19"/>
      <c r="W838739" s="19"/>
      <c r="X838739" s="19"/>
      <c r="Y838739" s="19"/>
      <c r="Z838739" s="19"/>
      <c r="AA838739" s="19"/>
      <c r="AB838739" s="19"/>
      <c r="AC838739" s="19"/>
      <c r="AD838739" s="19"/>
      <c r="AE838739" s="19"/>
      <c r="AF838739" s="19"/>
      <c r="AG838739" s="19"/>
      <c r="AH838739" s="19"/>
      <c r="AI838739" s="19"/>
      <c r="AJ838739" s="19"/>
      <c r="AK838739" s="19"/>
      <c r="AL838739" s="19"/>
      <c r="AM838739" s="19"/>
      <c r="AN838739" s="19"/>
      <c r="AO838739" s="19"/>
      <c r="AP838739"/>
    </row>
    <row r="838740" spans="1:42" s="116" customFormat="1" x14ac:dyDescent="0.3">
      <c r="A838740"/>
      <c r="B838740"/>
      <c r="C838740"/>
      <c r="D838740"/>
      <c r="E838740"/>
      <c r="F838740"/>
      <c r="G838740"/>
      <c r="H838740"/>
      <c r="I838740"/>
      <c r="J838740"/>
      <c r="K838740"/>
      <c r="L838740"/>
      <c r="M838740" s="115"/>
      <c r="N838740" s="115"/>
      <c r="O838740"/>
      <c r="P838740"/>
      <c r="Q838740"/>
      <c r="R838740" s="19"/>
      <c r="S838740" s="19"/>
      <c r="T838740"/>
      <c r="U838740" s="113"/>
      <c r="V838740" s="19"/>
      <c r="W838740" s="19"/>
      <c r="X838740" s="19"/>
      <c r="Y838740" s="19"/>
      <c r="Z838740" s="19"/>
      <c r="AA838740" s="19"/>
      <c r="AB838740" s="19"/>
      <c r="AC838740" s="19"/>
      <c r="AD838740" s="19"/>
      <c r="AE838740" s="19"/>
      <c r="AF838740" s="19"/>
      <c r="AG838740" s="19"/>
      <c r="AH838740" s="19"/>
      <c r="AI838740" s="19"/>
      <c r="AJ838740" s="19"/>
      <c r="AK838740" s="19"/>
      <c r="AL838740" s="19"/>
      <c r="AM838740" s="19"/>
      <c r="AN838740" s="19"/>
      <c r="AO838740" s="19"/>
      <c r="AP838740"/>
    </row>
    <row r="838741" spans="1:42" s="116" customFormat="1" x14ac:dyDescent="0.3">
      <c r="A838741"/>
      <c r="B838741"/>
      <c r="C838741"/>
      <c r="D838741"/>
      <c r="E838741"/>
      <c r="F838741"/>
      <c r="G838741"/>
      <c r="H838741"/>
      <c r="I838741"/>
      <c r="J838741"/>
      <c r="K838741"/>
      <c r="L838741"/>
      <c r="M838741" s="115"/>
      <c r="N838741" s="115"/>
      <c r="O838741"/>
      <c r="P838741"/>
      <c r="Q838741"/>
      <c r="R838741" s="19"/>
      <c r="S838741" s="19"/>
      <c r="T838741"/>
      <c r="U838741" s="113"/>
      <c r="V838741" s="19"/>
      <c r="W838741" s="19"/>
      <c r="X838741" s="19"/>
      <c r="Y838741" s="19"/>
      <c r="Z838741" s="19"/>
      <c r="AA838741" s="19"/>
      <c r="AB838741" s="19"/>
      <c r="AC838741" s="19"/>
      <c r="AD838741" s="19"/>
      <c r="AE838741" s="19"/>
      <c r="AF838741" s="19"/>
      <c r="AG838741" s="19"/>
      <c r="AH838741" s="19"/>
      <c r="AI838741" s="19"/>
      <c r="AJ838741" s="19"/>
      <c r="AK838741" s="19"/>
      <c r="AL838741" s="19"/>
      <c r="AM838741" s="19"/>
      <c r="AN838741" s="19"/>
      <c r="AO838741" s="19"/>
      <c r="AP838741"/>
    </row>
    <row r="838742" spans="1:42" s="116" customFormat="1" x14ac:dyDescent="0.3">
      <c r="A838742"/>
      <c r="B838742"/>
      <c r="C838742"/>
      <c r="D838742"/>
      <c r="E838742"/>
      <c r="F838742"/>
      <c r="G838742"/>
      <c r="H838742"/>
      <c r="I838742"/>
      <c r="J838742"/>
      <c r="K838742"/>
      <c r="L838742"/>
      <c r="M838742" s="115"/>
      <c r="N838742" s="115"/>
      <c r="O838742"/>
      <c r="P838742"/>
      <c r="Q838742"/>
      <c r="R838742" s="19"/>
      <c r="S838742" s="19"/>
      <c r="T838742"/>
      <c r="U838742" s="113"/>
      <c r="V838742" s="19"/>
      <c r="W838742" s="19"/>
      <c r="X838742" s="19"/>
      <c r="Y838742" s="19"/>
      <c r="Z838742" s="19"/>
      <c r="AA838742" s="19"/>
      <c r="AB838742" s="19"/>
      <c r="AC838742" s="19"/>
      <c r="AD838742" s="19"/>
      <c r="AE838742" s="19"/>
      <c r="AF838742" s="19"/>
      <c r="AG838742" s="19"/>
      <c r="AH838742" s="19"/>
      <c r="AI838742" s="19"/>
      <c r="AJ838742" s="19"/>
      <c r="AK838742" s="19"/>
      <c r="AL838742" s="19"/>
      <c r="AM838742" s="19"/>
      <c r="AN838742" s="19"/>
      <c r="AO838742" s="19"/>
      <c r="AP838742"/>
    </row>
    <row r="838743" spans="1:42" s="116" customFormat="1" x14ac:dyDescent="0.3">
      <c r="A838743"/>
      <c r="B838743"/>
      <c r="C838743"/>
      <c r="D838743"/>
      <c r="E838743"/>
      <c r="F838743"/>
      <c r="G838743"/>
      <c r="H838743"/>
      <c r="I838743"/>
      <c r="J838743"/>
      <c r="K838743"/>
      <c r="L838743"/>
      <c r="M838743" s="115"/>
      <c r="N838743" s="115"/>
      <c r="O838743"/>
      <c r="P838743"/>
      <c r="Q838743"/>
      <c r="R838743" s="19"/>
      <c r="S838743" s="19"/>
      <c r="T838743"/>
      <c r="U838743" s="113"/>
      <c r="V838743" s="19"/>
      <c r="W838743" s="19"/>
      <c r="X838743" s="19"/>
      <c r="Y838743" s="19"/>
      <c r="Z838743" s="19"/>
      <c r="AA838743" s="19"/>
      <c r="AB838743" s="19"/>
      <c r="AC838743" s="19"/>
      <c r="AD838743" s="19"/>
      <c r="AE838743" s="19"/>
      <c r="AF838743" s="19"/>
      <c r="AG838743" s="19"/>
      <c r="AH838743" s="19"/>
      <c r="AI838743" s="19"/>
      <c r="AJ838743" s="19"/>
      <c r="AK838743" s="19"/>
      <c r="AL838743" s="19"/>
      <c r="AM838743" s="19"/>
      <c r="AN838743" s="19"/>
      <c r="AO838743" s="19"/>
      <c r="AP838743"/>
    </row>
    <row r="838744" spans="1:42" s="116" customFormat="1" x14ac:dyDescent="0.3">
      <c r="A838744"/>
      <c r="B838744"/>
      <c r="C838744"/>
      <c r="D838744"/>
      <c r="E838744"/>
      <c r="F838744"/>
      <c r="G838744"/>
      <c r="H838744"/>
      <c r="I838744"/>
      <c r="J838744"/>
      <c r="K838744"/>
      <c r="L838744"/>
      <c r="M838744" s="115"/>
      <c r="N838744" s="115"/>
      <c r="O838744"/>
      <c r="P838744"/>
      <c r="Q838744"/>
      <c r="R838744" s="19"/>
      <c r="S838744" s="19"/>
      <c r="T838744"/>
      <c r="U838744" s="113"/>
      <c r="V838744" s="19"/>
      <c r="W838744" s="19"/>
      <c r="X838744" s="19"/>
      <c r="Y838744" s="19"/>
      <c r="Z838744" s="19"/>
      <c r="AA838744" s="19"/>
      <c r="AB838744" s="19"/>
      <c r="AC838744" s="19"/>
      <c r="AD838744" s="19"/>
      <c r="AE838744" s="19"/>
      <c r="AF838744" s="19"/>
      <c r="AG838744" s="19"/>
      <c r="AH838744" s="19"/>
      <c r="AI838744" s="19"/>
      <c r="AJ838744" s="19"/>
      <c r="AK838744" s="19"/>
      <c r="AL838744" s="19"/>
      <c r="AM838744" s="19"/>
      <c r="AN838744" s="19"/>
      <c r="AO838744" s="19"/>
      <c r="AP838744"/>
    </row>
    <row r="838745" spans="1:42" s="116" customFormat="1" x14ac:dyDescent="0.3">
      <c r="A838745"/>
      <c r="B838745"/>
      <c r="C838745"/>
      <c r="D838745"/>
      <c r="E838745"/>
      <c r="F838745"/>
      <c r="G838745"/>
      <c r="H838745"/>
      <c r="I838745"/>
      <c r="J838745"/>
      <c r="K838745"/>
      <c r="L838745"/>
      <c r="M838745" s="115"/>
      <c r="N838745" s="115"/>
      <c r="O838745"/>
      <c r="P838745"/>
      <c r="Q838745"/>
      <c r="R838745" s="19"/>
      <c r="S838745" s="19"/>
      <c r="T838745"/>
      <c r="U838745" s="113"/>
      <c r="V838745" s="19"/>
      <c r="W838745" s="19"/>
      <c r="X838745" s="19"/>
      <c r="Y838745" s="19"/>
      <c r="Z838745" s="19"/>
      <c r="AA838745" s="19"/>
      <c r="AB838745" s="19"/>
      <c r="AC838745" s="19"/>
      <c r="AD838745" s="19"/>
      <c r="AE838745" s="19"/>
      <c r="AF838745" s="19"/>
      <c r="AG838745" s="19"/>
      <c r="AH838745" s="19"/>
      <c r="AI838745" s="19"/>
      <c r="AJ838745" s="19"/>
      <c r="AK838745" s="19"/>
      <c r="AL838745" s="19"/>
      <c r="AM838745" s="19"/>
      <c r="AN838745" s="19"/>
      <c r="AO838745" s="19"/>
      <c r="AP838745"/>
    </row>
    <row r="838746" spans="1:42" s="116" customFormat="1" x14ac:dyDescent="0.3">
      <c r="A838746"/>
      <c r="B838746"/>
      <c r="C838746"/>
      <c r="D838746"/>
      <c r="E838746"/>
      <c r="F838746"/>
      <c r="G838746"/>
      <c r="H838746"/>
      <c r="I838746"/>
      <c r="J838746"/>
      <c r="K838746"/>
      <c r="L838746"/>
      <c r="M838746" s="115"/>
      <c r="N838746" s="115"/>
      <c r="O838746"/>
      <c r="P838746"/>
      <c r="Q838746"/>
      <c r="R838746" s="19"/>
      <c r="S838746" s="19"/>
      <c r="T838746"/>
      <c r="U838746" s="113"/>
      <c r="V838746" s="19"/>
      <c r="W838746" s="19"/>
      <c r="X838746" s="19"/>
      <c r="Y838746" s="19"/>
      <c r="Z838746" s="19"/>
      <c r="AA838746" s="19"/>
      <c r="AB838746" s="19"/>
      <c r="AC838746" s="19"/>
      <c r="AD838746" s="19"/>
      <c r="AE838746" s="19"/>
      <c r="AF838746" s="19"/>
      <c r="AG838746" s="19"/>
      <c r="AH838746" s="19"/>
      <c r="AI838746" s="19"/>
      <c r="AJ838746" s="19"/>
      <c r="AK838746" s="19"/>
      <c r="AL838746" s="19"/>
      <c r="AM838746" s="19"/>
      <c r="AN838746" s="19"/>
      <c r="AO838746" s="19"/>
      <c r="AP838746"/>
    </row>
    <row r="838747" spans="1:42" s="116" customFormat="1" x14ac:dyDescent="0.3">
      <c r="A838747"/>
      <c r="B838747"/>
      <c r="C838747"/>
      <c r="D838747"/>
      <c r="E838747"/>
      <c r="F838747"/>
      <c r="G838747"/>
      <c r="H838747"/>
      <c r="I838747"/>
      <c r="J838747"/>
      <c r="K838747"/>
      <c r="L838747"/>
      <c r="M838747" s="115"/>
      <c r="N838747" s="115"/>
      <c r="O838747"/>
      <c r="P838747"/>
      <c r="Q838747"/>
      <c r="R838747" s="19"/>
      <c r="S838747" s="19"/>
      <c r="T838747"/>
      <c r="U838747" s="113"/>
      <c r="V838747" s="19"/>
      <c r="W838747" s="19"/>
      <c r="X838747" s="19"/>
      <c r="Y838747" s="19"/>
      <c r="Z838747" s="19"/>
      <c r="AA838747" s="19"/>
      <c r="AB838747" s="19"/>
      <c r="AC838747" s="19"/>
      <c r="AD838747" s="19"/>
      <c r="AE838747" s="19"/>
      <c r="AF838747" s="19"/>
      <c r="AG838747" s="19"/>
      <c r="AH838747" s="19"/>
      <c r="AI838747" s="19"/>
      <c r="AJ838747" s="19"/>
      <c r="AK838747" s="19"/>
      <c r="AL838747" s="19"/>
      <c r="AM838747" s="19"/>
      <c r="AN838747" s="19"/>
      <c r="AO838747" s="19"/>
      <c r="AP838747"/>
    </row>
    <row r="838748" spans="1:42" s="116" customFormat="1" x14ac:dyDescent="0.3">
      <c r="A838748"/>
      <c r="B838748"/>
      <c r="C838748"/>
      <c r="D838748"/>
      <c r="E838748"/>
      <c r="F838748"/>
      <c r="G838748"/>
      <c r="H838748"/>
      <c r="I838748"/>
      <c r="J838748"/>
      <c r="K838748"/>
      <c r="L838748"/>
      <c r="M838748" s="115"/>
      <c r="N838748" s="115"/>
      <c r="O838748"/>
      <c r="P838748"/>
      <c r="Q838748"/>
      <c r="R838748" s="19"/>
      <c r="S838748" s="19"/>
      <c r="T838748"/>
      <c r="U838748" s="113"/>
      <c r="V838748" s="19"/>
      <c r="W838748" s="19"/>
      <c r="X838748" s="19"/>
      <c r="Y838748" s="19"/>
      <c r="Z838748" s="19"/>
      <c r="AA838748" s="19"/>
      <c r="AB838748" s="19"/>
      <c r="AC838748" s="19"/>
      <c r="AD838748" s="19"/>
      <c r="AE838748" s="19"/>
      <c r="AF838748" s="19"/>
      <c r="AG838748" s="19"/>
      <c r="AH838748" s="19"/>
      <c r="AI838748" s="19"/>
      <c r="AJ838748" s="19"/>
      <c r="AK838748" s="19"/>
      <c r="AL838748" s="19"/>
      <c r="AM838748" s="19"/>
      <c r="AN838748" s="19"/>
      <c r="AO838748" s="19"/>
      <c r="AP838748"/>
    </row>
    <row r="838749" spans="1:42" s="116" customFormat="1" x14ac:dyDescent="0.3">
      <c r="A838749"/>
      <c r="B838749"/>
      <c r="C838749"/>
      <c r="D838749"/>
      <c r="E838749"/>
      <c r="F838749"/>
      <c r="G838749"/>
      <c r="H838749"/>
      <c r="I838749"/>
      <c r="J838749"/>
      <c r="K838749"/>
      <c r="L838749"/>
      <c r="M838749" s="115"/>
      <c r="N838749" s="115"/>
      <c r="O838749"/>
      <c r="P838749"/>
      <c r="Q838749"/>
      <c r="R838749" s="19"/>
      <c r="S838749" s="19"/>
      <c r="T838749"/>
      <c r="U838749" s="113"/>
      <c r="V838749" s="19"/>
      <c r="W838749" s="19"/>
      <c r="X838749" s="19"/>
      <c r="Y838749" s="19"/>
      <c r="Z838749" s="19"/>
      <c r="AA838749" s="19"/>
      <c r="AB838749" s="19"/>
      <c r="AC838749" s="19"/>
      <c r="AD838749" s="19"/>
      <c r="AE838749" s="19"/>
      <c r="AF838749" s="19"/>
      <c r="AG838749" s="19"/>
      <c r="AH838749" s="19"/>
      <c r="AI838749" s="19"/>
      <c r="AJ838749" s="19"/>
      <c r="AK838749" s="19"/>
      <c r="AL838749" s="19"/>
      <c r="AM838749" s="19"/>
      <c r="AN838749" s="19"/>
      <c r="AO838749" s="19"/>
      <c r="AP838749"/>
    </row>
    <row r="838750" spans="1:42" s="116" customFormat="1" x14ac:dyDescent="0.3">
      <c r="A838750"/>
      <c r="B838750"/>
      <c r="C838750"/>
      <c r="D838750"/>
      <c r="E838750"/>
      <c r="F838750"/>
      <c r="G838750"/>
      <c r="H838750"/>
      <c r="I838750"/>
      <c r="J838750"/>
      <c r="K838750"/>
      <c r="L838750"/>
      <c r="M838750" s="115"/>
      <c r="N838750" s="115"/>
      <c r="O838750"/>
      <c r="P838750"/>
      <c r="Q838750"/>
      <c r="R838750" s="19"/>
      <c r="S838750" s="19"/>
      <c r="T838750"/>
      <c r="U838750" s="113"/>
      <c r="V838750" s="19"/>
      <c r="W838750" s="19"/>
      <c r="X838750" s="19"/>
      <c r="Y838750" s="19"/>
      <c r="Z838750" s="19"/>
      <c r="AA838750" s="19"/>
      <c r="AB838750" s="19"/>
      <c r="AC838750" s="19"/>
      <c r="AD838750" s="19"/>
      <c r="AE838750" s="19"/>
      <c r="AF838750" s="19"/>
      <c r="AG838750" s="19"/>
      <c r="AH838750" s="19"/>
      <c r="AI838750" s="19"/>
      <c r="AJ838750" s="19"/>
      <c r="AK838750" s="19"/>
      <c r="AL838750" s="19"/>
      <c r="AM838750" s="19"/>
      <c r="AN838750" s="19"/>
      <c r="AO838750" s="19"/>
      <c r="AP838750"/>
    </row>
    <row r="838751" spans="1:42" s="116" customFormat="1" x14ac:dyDescent="0.3">
      <c r="A838751"/>
      <c r="B838751"/>
      <c r="C838751"/>
      <c r="D838751"/>
      <c r="E838751"/>
      <c r="F838751"/>
      <c r="G838751"/>
      <c r="H838751"/>
      <c r="I838751"/>
      <c r="J838751"/>
      <c r="K838751"/>
      <c r="L838751"/>
      <c r="M838751" s="115"/>
      <c r="N838751" s="115"/>
      <c r="O838751"/>
      <c r="P838751"/>
      <c r="Q838751"/>
      <c r="R838751" s="19"/>
      <c r="S838751" s="19"/>
      <c r="T838751"/>
      <c r="U838751" s="113"/>
      <c r="V838751" s="19"/>
      <c r="W838751" s="19"/>
      <c r="X838751" s="19"/>
      <c r="Y838751" s="19"/>
      <c r="Z838751" s="19"/>
      <c r="AA838751" s="19"/>
      <c r="AB838751" s="19"/>
      <c r="AC838751" s="19"/>
      <c r="AD838751" s="19"/>
      <c r="AE838751" s="19"/>
      <c r="AF838751" s="19"/>
      <c r="AG838751" s="19"/>
      <c r="AH838751" s="19"/>
      <c r="AI838751" s="19"/>
      <c r="AJ838751" s="19"/>
      <c r="AK838751" s="19"/>
      <c r="AL838751" s="19"/>
      <c r="AM838751" s="19"/>
      <c r="AN838751" s="19"/>
      <c r="AO838751" s="19"/>
      <c r="AP838751"/>
    </row>
    <row r="838752" spans="1:42" s="116" customFormat="1" x14ac:dyDescent="0.3">
      <c r="A838752"/>
      <c r="B838752"/>
      <c r="C838752"/>
      <c r="D838752"/>
      <c r="E838752"/>
      <c r="F838752"/>
      <c r="G838752"/>
      <c r="H838752"/>
      <c r="I838752"/>
      <c r="J838752"/>
      <c r="K838752"/>
      <c r="L838752"/>
      <c r="M838752" s="115"/>
      <c r="N838752" s="115"/>
      <c r="O838752"/>
      <c r="P838752"/>
      <c r="Q838752"/>
      <c r="R838752" s="19"/>
      <c r="S838752" s="19"/>
      <c r="T838752"/>
      <c r="U838752" s="113"/>
      <c r="V838752" s="19"/>
      <c r="W838752" s="19"/>
      <c r="X838752" s="19"/>
      <c r="Y838752" s="19"/>
      <c r="Z838752" s="19"/>
      <c r="AA838752" s="19"/>
      <c r="AB838752" s="19"/>
      <c r="AC838752" s="19"/>
      <c r="AD838752" s="19"/>
      <c r="AE838752" s="19"/>
      <c r="AF838752" s="19"/>
      <c r="AG838752" s="19"/>
      <c r="AH838752" s="19"/>
      <c r="AI838752" s="19"/>
      <c r="AJ838752" s="19"/>
      <c r="AK838752" s="19"/>
      <c r="AL838752" s="19"/>
      <c r="AM838752" s="19"/>
      <c r="AN838752" s="19"/>
      <c r="AO838752" s="19"/>
      <c r="AP838752"/>
    </row>
    <row r="838753" spans="1:42" s="116" customFormat="1" x14ac:dyDescent="0.3">
      <c r="A838753"/>
      <c r="B838753"/>
      <c r="C838753"/>
      <c r="D838753"/>
      <c r="E838753"/>
      <c r="F838753"/>
      <c r="G838753"/>
      <c r="H838753"/>
      <c r="I838753"/>
      <c r="J838753"/>
      <c r="K838753"/>
      <c r="L838753"/>
      <c r="M838753" s="115"/>
      <c r="N838753" s="115"/>
      <c r="O838753"/>
      <c r="P838753"/>
      <c r="Q838753"/>
      <c r="R838753" s="19"/>
      <c r="S838753" s="19"/>
      <c r="T838753"/>
      <c r="U838753" s="113"/>
      <c r="V838753" s="19"/>
      <c r="W838753" s="19"/>
      <c r="X838753" s="19"/>
      <c r="Y838753" s="19"/>
      <c r="Z838753" s="19"/>
      <c r="AA838753" s="19"/>
      <c r="AB838753" s="19"/>
      <c r="AC838753" s="19"/>
      <c r="AD838753" s="19"/>
      <c r="AE838753" s="19"/>
      <c r="AF838753" s="19"/>
      <c r="AG838753" s="19"/>
      <c r="AH838753" s="19"/>
      <c r="AI838753" s="19"/>
      <c r="AJ838753" s="19"/>
      <c r="AK838753" s="19"/>
      <c r="AL838753" s="19"/>
      <c r="AM838753" s="19"/>
      <c r="AN838753" s="19"/>
      <c r="AO838753" s="19"/>
      <c r="AP838753"/>
    </row>
    <row r="838754" spans="1:42" s="116" customFormat="1" x14ac:dyDescent="0.3">
      <c r="A838754"/>
      <c r="B838754"/>
      <c r="C838754"/>
      <c r="D838754"/>
      <c r="E838754"/>
      <c r="F838754"/>
      <c r="G838754"/>
      <c r="H838754"/>
      <c r="I838754"/>
      <c r="J838754"/>
      <c r="K838754"/>
      <c r="L838754"/>
      <c r="M838754" s="115"/>
      <c r="N838754" s="115"/>
      <c r="O838754"/>
      <c r="P838754"/>
      <c r="Q838754"/>
      <c r="R838754" s="19"/>
      <c r="S838754" s="19"/>
      <c r="T838754"/>
      <c r="U838754" s="113"/>
      <c r="V838754" s="19"/>
      <c r="W838754" s="19"/>
      <c r="X838754" s="19"/>
      <c r="Y838754" s="19"/>
      <c r="Z838754" s="19"/>
      <c r="AA838754" s="19"/>
      <c r="AB838754" s="19"/>
      <c r="AC838754" s="19"/>
      <c r="AD838754" s="19"/>
      <c r="AE838754" s="19"/>
      <c r="AF838754" s="19"/>
      <c r="AG838754" s="19"/>
      <c r="AH838754" s="19"/>
      <c r="AI838754" s="19"/>
      <c r="AJ838754" s="19"/>
      <c r="AK838754" s="19"/>
      <c r="AL838754" s="19"/>
      <c r="AM838754" s="19"/>
      <c r="AN838754" s="19"/>
      <c r="AO838754" s="19"/>
      <c r="AP838754"/>
    </row>
    <row r="838755" spans="1:42" s="116" customFormat="1" x14ac:dyDescent="0.3">
      <c r="A838755"/>
      <c r="B838755"/>
      <c r="C838755"/>
      <c r="D838755"/>
      <c r="E838755"/>
      <c r="F838755"/>
      <c r="G838755"/>
      <c r="H838755"/>
      <c r="I838755"/>
      <c r="J838755"/>
      <c r="K838755"/>
      <c r="L838755"/>
      <c r="M838755" s="115"/>
      <c r="N838755" s="115"/>
      <c r="O838755"/>
      <c r="P838755"/>
      <c r="Q838755"/>
      <c r="R838755" s="19"/>
      <c r="S838755" s="19"/>
      <c r="T838755"/>
      <c r="U838755" s="113"/>
      <c r="V838755" s="19"/>
      <c r="W838755" s="19"/>
      <c r="X838755" s="19"/>
      <c r="Y838755" s="19"/>
      <c r="Z838755" s="19"/>
      <c r="AA838755" s="19"/>
      <c r="AB838755" s="19"/>
      <c r="AC838755" s="19"/>
      <c r="AD838755" s="19"/>
      <c r="AE838755" s="19"/>
      <c r="AF838755" s="19"/>
      <c r="AG838755" s="19"/>
      <c r="AH838755" s="19"/>
      <c r="AI838755" s="19"/>
      <c r="AJ838755" s="19"/>
      <c r="AK838755" s="19"/>
      <c r="AL838755" s="19"/>
      <c r="AM838755" s="19"/>
      <c r="AN838755" s="19"/>
      <c r="AO838755" s="19"/>
      <c r="AP838755"/>
    </row>
    <row r="838756" spans="1:42" s="116" customFormat="1" x14ac:dyDescent="0.3">
      <c r="A838756"/>
      <c r="B838756"/>
      <c r="C838756"/>
      <c r="D838756"/>
      <c r="E838756"/>
      <c r="F838756"/>
      <c r="G838756"/>
      <c r="H838756"/>
      <c r="I838756"/>
      <c r="J838756"/>
      <c r="K838756"/>
      <c r="L838756"/>
      <c r="M838756" s="115"/>
      <c r="N838756" s="115"/>
      <c r="O838756"/>
      <c r="P838756"/>
      <c r="Q838756"/>
      <c r="R838756" s="19"/>
      <c r="S838756" s="19"/>
      <c r="T838756"/>
      <c r="U838756" s="113"/>
      <c r="V838756" s="19"/>
      <c r="W838756" s="19"/>
      <c r="X838756" s="19"/>
      <c r="Y838756" s="19"/>
      <c r="Z838756" s="19"/>
      <c r="AA838756" s="19"/>
      <c r="AB838756" s="19"/>
      <c r="AC838756" s="19"/>
      <c r="AD838756" s="19"/>
      <c r="AE838756" s="19"/>
      <c r="AF838756" s="19"/>
      <c r="AG838756" s="19"/>
      <c r="AH838756" s="19"/>
      <c r="AI838756" s="19"/>
      <c r="AJ838756" s="19"/>
      <c r="AK838756" s="19"/>
      <c r="AL838756" s="19"/>
      <c r="AM838756" s="19"/>
      <c r="AN838756" s="19"/>
      <c r="AO838756" s="19"/>
      <c r="AP838756"/>
    </row>
    <row r="838757" spans="1:42" s="116" customFormat="1" x14ac:dyDescent="0.3">
      <c r="A838757"/>
      <c r="B838757"/>
      <c r="C838757"/>
      <c r="D838757"/>
      <c r="E838757"/>
      <c r="F838757"/>
      <c r="G838757"/>
      <c r="H838757"/>
      <c r="I838757"/>
      <c r="J838757"/>
      <c r="K838757"/>
      <c r="L838757"/>
      <c r="M838757" s="115"/>
      <c r="N838757" s="115"/>
      <c r="O838757"/>
      <c r="P838757"/>
      <c r="Q838757"/>
      <c r="R838757" s="19"/>
      <c r="S838757" s="19"/>
      <c r="T838757"/>
      <c r="U838757" s="113"/>
      <c r="V838757" s="19"/>
      <c r="W838757" s="19"/>
      <c r="X838757" s="19"/>
      <c r="Y838757" s="19"/>
      <c r="Z838757" s="19"/>
      <c r="AA838757" s="19"/>
      <c r="AB838757" s="19"/>
      <c r="AC838757" s="19"/>
      <c r="AD838757" s="19"/>
      <c r="AE838757" s="19"/>
      <c r="AF838757" s="19"/>
      <c r="AG838757" s="19"/>
      <c r="AH838757" s="19"/>
      <c r="AI838757" s="19"/>
      <c r="AJ838757" s="19"/>
      <c r="AK838757" s="19"/>
      <c r="AL838757" s="19"/>
      <c r="AM838757" s="19"/>
      <c r="AN838757" s="19"/>
      <c r="AO838757" s="19"/>
      <c r="AP838757"/>
    </row>
    <row r="838758" spans="1:42" s="116" customFormat="1" x14ac:dyDescent="0.3">
      <c r="A838758"/>
      <c r="B838758"/>
      <c r="C838758"/>
      <c r="D838758"/>
      <c r="E838758"/>
      <c r="F838758"/>
      <c r="G838758"/>
      <c r="H838758"/>
      <c r="I838758"/>
      <c r="J838758"/>
      <c r="K838758"/>
      <c r="L838758"/>
      <c r="M838758" s="115"/>
      <c r="N838758" s="115"/>
      <c r="O838758"/>
      <c r="P838758"/>
      <c r="Q838758"/>
      <c r="R838758" s="19"/>
      <c r="S838758" s="19"/>
      <c r="T838758"/>
      <c r="U838758" s="113"/>
      <c r="V838758" s="19"/>
      <c r="W838758" s="19"/>
      <c r="X838758" s="19"/>
      <c r="Y838758" s="19"/>
      <c r="Z838758" s="19"/>
      <c r="AA838758" s="19"/>
      <c r="AB838758" s="19"/>
      <c r="AC838758" s="19"/>
      <c r="AD838758" s="19"/>
      <c r="AE838758" s="19"/>
      <c r="AF838758" s="19"/>
      <c r="AG838758" s="19"/>
      <c r="AH838758" s="19"/>
      <c r="AI838758" s="19"/>
      <c r="AJ838758" s="19"/>
      <c r="AK838758" s="19"/>
      <c r="AL838758" s="19"/>
      <c r="AM838758" s="19"/>
      <c r="AN838758" s="19"/>
      <c r="AO838758" s="19"/>
      <c r="AP838758"/>
    </row>
    <row r="838759" spans="1:42" s="116" customFormat="1" x14ac:dyDescent="0.3">
      <c r="A838759"/>
      <c r="B838759"/>
      <c r="C838759"/>
      <c r="D838759"/>
      <c r="E838759"/>
      <c r="F838759"/>
      <c r="G838759"/>
      <c r="H838759"/>
      <c r="I838759"/>
      <c r="J838759"/>
      <c r="K838759"/>
      <c r="L838759"/>
      <c r="M838759" s="115"/>
      <c r="N838759" s="115"/>
      <c r="O838759"/>
      <c r="P838759"/>
      <c r="Q838759"/>
      <c r="R838759" s="19"/>
      <c r="S838759" s="19"/>
      <c r="T838759"/>
      <c r="U838759" s="113"/>
      <c r="V838759" s="19"/>
      <c r="W838759" s="19"/>
      <c r="X838759" s="19"/>
      <c r="Y838759" s="19"/>
      <c r="Z838759" s="19"/>
      <c r="AA838759" s="19"/>
      <c r="AB838759" s="19"/>
      <c r="AC838759" s="19"/>
      <c r="AD838759" s="19"/>
      <c r="AE838759" s="19"/>
      <c r="AF838759" s="19"/>
      <c r="AG838759" s="19"/>
      <c r="AH838759" s="19"/>
      <c r="AI838759" s="19"/>
      <c r="AJ838759" s="19"/>
      <c r="AK838759" s="19"/>
      <c r="AL838759" s="19"/>
      <c r="AM838759" s="19"/>
      <c r="AN838759" s="19"/>
      <c r="AO838759" s="19"/>
      <c r="AP838759"/>
    </row>
    <row r="838760" spans="1:42" s="116" customFormat="1" x14ac:dyDescent="0.3">
      <c r="A838760"/>
      <c r="B838760"/>
      <c r="C838760"/>
      <c r="D838760"/>
      <c r="E838760"/>
      <c r="F838760"/>
      <c r="G838760"/>
      <c r="H838760"/>
      <c r="I838760"/>
      <c r="J838760"/>
      <c r="K838760"/>
      <c r="L838760"/>
      <c r="M838760" s="115"/>
      <c r="N838760" s="115"/>
      <c r="O838760"/>
      <c r="P838760"/>
      <c r="Q838760"/>
      <c r="R838760" s="19"/>
      <c r="S838760" s="19"/>
      <c r="T838760"/>
      <c r="U838760" s="113"/>
      <c r="V838760" s="19"/>
      <c r="W838760" s="19"/>
      <c r="X838760" s="19"/>
      <c r="Y838760" s="19"/>
      <c r="Z838760" s="19"/>
      <c r="AA838760" s="19"/>
      <c r="AB838760" s="19"/>
      <c r="AC838760" s="19"/>
      <c r="AD838760" s="19"/>
      <c r="AE838760" s="19"/>
      <c r="AF838760" s="19"/>
      <c r="AG838760" s="19"/>
      <c r="AH838760" s="19"/>
      <c r="AI838760" s="19"/>
      <c r="AJ838760" s="19"/>
      <c r="AK838760" s="19"/>
      <c r="AL838760" s="19"/>
      <c r="AM838760" s="19"/>
      <c r="AN838760" s="19"/>
      <c r="AO838760" s="19"/>
      <c r="AP838760"/>
    </row>
    <row r="838761" spans="1:42" s="116" customFormat="1" x14ac:dyDescent="0.3">
      <c r="A838761"/>
      <c r="B838761"/>
      <c r="C838761"/>
      <c r="D838761"/>
      <c r="E838761"/>
      <c r="F838761"/>
      <c r="G838761"/>
      <c r="H838761"/>
      <c r="I838761"/>
      <c r="J838761"/>
      <c r="K838761"/>
      <c r="L838761"/>
      <c r="M838761" s="115"/>
      <c r="N838761" s="115"/>
      <c r="O838761"/>
      <c r="P838761"/>
      <c r="Q838761"/>
      <c r="R838761" s="19"/>
      <c r="S838761" s="19"/>
      <c r="T838761"/>
      <c r="U838761" s="113"/>
      <c r="V838761" s="19"/>
      <c r="W838761" s="19"/>
      <c r="X838761" s="19"/>
      <c r="Y838761" s="19"/>
      <c r="Z838761" s="19"/>
      <c r="AA838761" s="19"/>
      <c r="AB838761" s="19"/>
      <c r="AC838761" s="19"/>
      <c r="AD838761" s="19"/>
      <c r="AE838761" s="19"/>
      <c r="AF838761" s="19"/>
      <c r="AG838761" s="19"/>
      <c r="AH838761" s="19"/>
      <c r="AI838761" s="19"/>
      <c r="AJ838761" s="19"/>
      <c r="AK838761" s="19"/>
      <c r="AL838761" s="19"/>
      <c r="AM838761" s="19"/>
      <c r="AN838761" s="19"/>
      <c r="AO838761" s="19"/>
      <c r="AP838761"/>
    </row>
    <row r="838762" spans="1:42" s="116" customFormat="1" x14ac:dyDescent="0.3">
      <c r="A838762"/>
      <c r="B838762"/>
      <c r="C838762"/>
      <c r="D838762"/>
      <c r="E838762"/>
      <c r="F838762"/>
      <c r="G838762"/>
      <c r="H838762"/>
      <c r="I838762"/>
      <c r="J838762"/>
      <c r="K838762"/>
      <c r="L838762"/>
      <c r="M838762" s="115"/>
      <c r="N838762" s="115"/>
      <c r="O838762"/>
      <c r="P838762"/>
      <c r="Q838762"/>
      <c r="R838762" s="19"/>
      <c r="S838762" s="19"/>
      <c r="T838762"/>
      <c r="U838762" s="113"/>
      <c r="V838762" s="19"/>
      <c r="W838762" s="19"/>
      <c r="X838762" s="19"/>
      <c r="Y838762" s="19"/>
      <c r="Z838762" s="19"/>
      <c r="AA838762" s="19"/>
      <c r="AB838762" s="19"/>
      <c r="AC838762" s="19"/>
      <c r="AD838762" s="19"/>
      <c r="AE838762" s="19"/>
      <c r="AF838762" s="19"/>
      <c r="AG838762" s="19"/>
      <c r="AH838762" s="19"/>
      <c r="AI838762" s="19"/>
      <c r="AJ838762" s="19"/>
      <c r="AK838762" s="19"/>
      <c r="AL838762" s="19"/>
      <c r="AM838762" s="19"/>
      <c r="AN838762" s="19"/>
      <c r="AO838762" s="19"/>
      <c r="AP838762"/>
    </row>
    <row r="838763" spans="1:42" s="116" customFormat="1" x14ac:dyDescent="0.3">
      <c r="A838763"/>
      <c r="B838763"/>
      <c r="C838763"/>
      <c r="D838763"/>
      <c r="E838763"/>
      <c r="F838763"/>
      <c r="G838763"/>
      <c r="H838763"/>
      <c r="I838763"/>
      <c r="J838763"/>
      <c r="K838763"/>
      <c r="L838763"/>
      <c r="M838763" s="115"/>
      <c r="N838763" s="115"/>
      <c r="O838763"/>
      <c r="P838763"/>
      <c r="Q838763"/>
      <c r="R838763" s="19"/>
      <c r="S838763" s="19"/>
      <c r="T838763"/>
      <c r="U838763" s="113"/>
      <c r="V838763" s="19"/>
      <c r="W838763" s="19"/>
      <c r="X838763" s="19"/>
      <c r="Y838763" s="19"/>
      <c r="Z838763" s="19"/>
      <c r="AA838763" s="19"/>
      <c r="AB838763" s="19"/>
      <c r="AC838763" s="19"/>
      <c r="AD838763" s="19"/>
      <c r="AE838763" s="19"/>
      <c r="AF838763" s="19"/>
      <c r="AG838763" s="19"/>
      <c r="AH838763" s="19"/>
      <c r="AI838763" s="19"/>
      <c r="AJ838763" s="19"/>
      <c r="AK838763" s="19"/>
      <c r="AL838763" s="19"/>
      <c r="AM838763" s="19"/>
      <c r="AN838763" s="19"/>
      <c r="AO838763" s="19"/>
      <c r="AP838763"/>
    </row>
    <row r="838764" spans="1:42" s="116" customFormat="1" x14ac:dyDescent="0.3">
      <c r="A838764"/>
      <c r="B838764"/>
      <c r="C838764"/>
      <c r="D838764"/>
      <c r="E838764"/>
      <c r="F838764"/>
      <c r="G838764"/>
      <c r="H838764"/>
      <c r="I838764"/>
      <c r="J838764"/>
      <c r="K838764"/>
      <c r="L838764"/>
      <c r="M838764" s="115"/>
      <c r="N838764" s="115"/>
      <c r="O838764"/>
      <c r="P838764"/>
      <c r="Q838764"/>
      <c r="R838764" s="19"/>
      <c r="S838764" s="19"/>
      <c r="T838764"/>
      <c r="U838764" s="113"/>
      <c r="V838764" s="19"/>
      <c r="W838764" s="19"/>
      <c r="X838764" s="19"/>
      <c r="Y838764" s="19"/>
      <c r="Z838764" s="19"/>
      <c r="AA838764" s="19"/>
      <c r="AB838764" s="19"/>
      <c r="AC838764" s="19"/>
      <c r="AD838764" s="19"/>
      <c r="AE838764" s="19"/>
      <c r="AF838764" s="19"/>
      <c r="AG838764" s="19"/>
      <c r="AH838764" s="19"/>
      <c r="AI838764" s="19"/>
      <c r="AJ838764" s="19"/>
      <c r="AK838764" s="19"/>
      <c r="AL838764" s="19"/>
      <c r="AM838764" s="19"/>
      <c r="AN838764" s="19"/>
      <c r="AO838764" s="19"/>
      <c r="AP838764"/>
    </row>
    <row r="838765" spans="1:42" s="116" customFormat="1" x14ac:dyDescent="0.3">
      <c r="A838765"/>
      <c r="B838765"/>
      <c r="C838765"/>
      <c r="D838765"/>
      <c r="E838765"/>
      <c r="F838765"/>
      <c r="G838765"/>
      <c r="H838765"/>
      <c r="I838765"/>
      <c r="J838765"/>
      <c r="K838765"/>
      <c r="L838765"/>
      <c r="M838765" s="115"/>
      <c r="N838765" s="115"/>
      <c r="O838765"/>
      <c r="P838765"/>
      <c r="Q838765"/>
      <c r="R838765" s="19"/>
      <c r="S838765" s="19"/>
      <c r="T838765"/>
      <c r="U838765" s="113"/>
      <c r="V838765" s="19"/>
      <c r="W838765" s="19"/>
      <c r="X838765" s="19"/>
      <c r="Y838765" s="19"/>
      <c r="Z838765" s="19"/>
      <c r="AA838765" s="19"/>
      <c r="AB838765" s="19"/>
      <c r="AC838765" s="19"/>
      <c r="AD838765" s="19"/>
      <c r="AE838765" s="19"/>
      <c r="AF838765" s="19"/>
      <c r="AG838765" s="19"/>
      <c r="AH838765" s="19"/>
      <c r="AI838765" s="19"/>
      <c r="AJ838765" s="19"/>
      <c r="AK838765" s="19"/>
      <c r="AL838765" s="19"/>
      <c r="AM838765" s="19"/>
      <c r="AN838765" s="19"/>
      <c r="AO838765" s="19"/>
      <c r="AP838765"/>
    </row>
    <row r="838766" spans="1:42" s="116" customFormat="1" x14ac:dyDescent="0.3">
      <c r="A838766"/>
      <c r="B838766"/>
      <c r="C838766"/>
      <c r="D838766"/>
      <c r="E838766"/>
      <c r="F838766"/>
      <c r="G838766"/>
      <c r="H838766"/>
      <c r="I838766"/>
      <c r="J838766"/>
      <c r="K838766"/>
      <c r="L838766"/>
      <c r="M838766" s="115"/>
      <c r="N838766" s="115"/>
      <c r="O838766"/>
      <c r="P838766"/>
      <c r="Q838766"/>
      <c r="R838766" s="19"/>
      <c r="S838766" s="19"/>
      <c r="T838766"/>
      <c r="U838766" s="113"/>
      <c r="V838766" s="19"/>
      <c r="W838766" s="19"/>
      <c r="X838766" s="19"/>
      <c r="Y838766" s="19"/>
      <c r="Z838766" s="19"/>
      <c r="AA838766" s="19"/>
      <c r="AB838766" s="19"/>
      <c r="AC838766" s="19"/>
      <c r="AD838766" s="19"/>
      <c r="AE838766" s="19"/>
      <c r="AF838766" s="19"/>
      <c r="AG838766" s="19"/>
      <c r="AH838766" s="19"/>
      <c r="AI838766" s="19"/>
      <c r="AJ838766" s="19"/>
      <c r="AK838766" s="19"/>
      <c r="AL838766" s="19"/>
      <c r="AM838766" s="19"/>
      <c r="AN838766" s="19"/>
      <c r="AO838766" s="19"/>
      <c r="AP838766"/>
    </row>
    <row r="838767" spans="1:42" s="116" customFormat="1" x14ac:dyDescent="0.3">
      <c r="A838767"/>
      <c r="B838767"/>
      <c r="C838767"/>
      <c r="D838767"/>
      <c r="E838767"/>
      <c r="F838767"/>
      <c r="G838767"/>
      <c r="H838767"/>
      <c r="I838767"/>
      <c r="J838767"/>
      <c r="K838767"/>
      <c r="L838767"/>
      <c r="M838767" s="115"/>
      <c r="N838767" s="115"/>
      <c r="O838767"/>
      <c r="P838767"/>
      <c r="Q838767"/>
      <c r="R838767" s="19"/>
      <c r="S838767" s="19"/>
      <c r="T838767"/>
      <c r="U838767" s="113"/>
      <c r="V838767" s="19"/>
      <c r="W838767" s="19"/>
      <c r="X838767" s="19"/>
      <c r="Y838767" s="19"/>
      <c r="Z838767" s="19"/>
      <c r="AA838767" s="19"/>
      <c r="AB838767" s="19"/>
      <c r="AC838767" s="19"/>
      <c r="AD838767" s="19"/>
      <c r="AE838767" s="19"/>
      <c r="AF838767" s="19"/>
      <c r="AG838767" s="19"/>
      <c r="AH838767" s="19"/>
      <c r="AI838767" s="19"/>
      <c r="AJ838767" s="19"/>
      <c r="AK838767" s="19"/>
      <c r="AL838767" s="19"/>
      <c r="AM838767" s="19"/>
      <c r="AN838767" s="19"/>
      <c r="AO838767" s="19"/>
      <c r="AP838767"/>
    </row>
    <row r="838768" spans="1:42" s="116" customFormat="1" x14ac:dyDescent="0.3">
      <c r="A838768"/>
      <c r="B838768"/>
      <c r="C838768"/>
      <c r="D838768"/>
      <c r="E838768"/>
      <c r="F838768"/>
      <c r="G838768"/>
      <c r="H838768"/>
      <c r="I838768"/>
      <c r="J838768"/>
      <c r="K838768"/>
      <c r="L838768"/>
      <c r="M838768" s="115"/>
      <c r="N838768" s="115"/>
      <c r="O838768"/>
      <c r="P838768"/>
      <c r="Q838768"/>
      <c r="R838768" s="19"/>
      <c r="S838768" s="19"/>
      <c r="T838768"/>
      <c r="U838768" s="113"/>
      <c r="V838768" s="19"/>
      <c r="W838768" s="19"/>
      <c r="X838768" s="19"/>
      <c r="Y838768" s="19"/>
      <c r="Z838768" s="19"/>
      <c r="AA838768" s="19"/>
      <c r="AB838768" s="19"/>
      <c r="AC838768" s="19"/>
      <c r="AD838768" s="19"/>
      <c r="AE838768" s="19"/>
      <c r="AF838768" s="19"/>
      <c r="AG838768" s="19"/>
      <c r="AH838768" s="19"/>
      <c r="AI838768" s="19"/>
      <c r="AJ838768" s="19"/>
      <c r="AK838768" s="19"/>
      <c r="AL838768" s="19"/>
      <c r="AM838768" s="19"/>
      <c r="AN838768" s="19"/>
      <c r="AO838768" s="19"/>
      <c r="AP838768"/>
    </row>
    <row r="838769" spans="1:42" s="116" customFormat="1" x14ac:dyDescent="0.3">
      <c r="A838769"/>
      <c r="B838769"/>
      <c r="C838769"/>
      <c r="D838769"/>
      <c r="E838769"/>
      <c r="F838769"/>
      <c r="G838769"/>
      <c r="H838769"/>
      <c r="I838769"/>
      <c r="J838769"/>
      <c r="K838769"/>
      <c r="L838769"/>
      <c r="M838769" s="115"/>
      <c r="N838769" s="115"/>
      <c r="O838769"/>
      <c r="P838769"/>
      <c r="Q838769"/>
      <c r="R838769" s="19"/>
      <c r="S838769" s="19"/>
      <c r="T838769"/>
      <c r="U838769" s="113"/>
      <c r="V838769" s="19"/>
      <c r="W838769" s="19"/>
      <c r="X838769" s="19"/>
      <c r="Y838769" s="19"/>
      <c r="Z838769" s="19"/>
      <c r="AA838769" s="19"/>
      <c r="AB838769" s="19"/>
      <c r="AC838769" s="19"/>
      <c r="AD838769" s="19"/>
      <c r="AE838769" s="19"/>
      <c r="AF838769" s="19"/>
      <c r="AG838769" s="19"/>
      <c r="AH838769" s="19"/>
      <c r="AI838769" s="19"/>
      <c r="AJ838769" s="19"/>
      <c r="AK838769" s="19"/>
      <c r="AL838769" s="19"/>
      <c r="AM838769" s="19"/>
      <c r="AN838769" s="19"/>
      <c r="AO838769" s="19"/>
      <c r="AP838769"/>
    </row>
    <row r="838770" spans="1:42" s="116" customFormat="1" x14ac:dyDescent="0.3">
      <c r="A838770"/>
      <c r="B838770"/>
      <c r="C838770"/>
      <c r="D838770"/>
      <c r="E838770"/>
      <c r="F838770"/>
      <c r="G838770"/>
      <c r="H838770"/>
      <c r="I838770"/>
      <c r="J838770"/>
      <c r="K838770"/>
      <c r="L838770"/>
      <c r="M838770" s="115"/>
      <c r="N838770" s="115"/>
      <c r="O838770"/>
      <c r="P838770"/>
      <c r="Q838770"/>
      <c r="R838770" s="19"/>
      <c r="S838770" s="19"/>
      <c r="T838770"/>
      <c r="U838770" s="113"/>
      <c r="V838770" s="19"/>
      <c r="W838770" s="19"/>
      <c r="X838770" s="19"/>
      <c r="Y838770" s="19"/>
      <c r="Z838770" s="19"/>
      <c r="AA838770" s="19"/>
      <c r="AB838770" s="19"/>
      <c r="AC838770" s="19"/>
      <c r="AD838770" s="19"/>
      <c r="AE838770" s="19"/>
      <c r="AF838770" s="19"/>
      <c r="AG838770" s="19"/>
      <c r="AH838770" s="19"/>
      <c r="AI838770" s="19"/>
      <c r="AJ838770" s="19"/>
      <c r="AK838770" s="19"/>
      <c r="AL838770" s="19"/>
      <c r="AM838770" s="19"/>
      <c r="AN838770" s="19"/>
      <c r="AO838770" s="19"/>
      <c r="AP838770"/>
    </row>
    <row r="838771" spans="1:42" s="116" customFormat="1" x14ac:dyDescent="0.3">
      <c r="A838771"/>
      <c r="B838771"/>
      <c r="C838771"/>
      <c r="D838771"/>
      <c r="E838771"/>
      <c r="F838771"/>
      <c r="G838771"/>
      <c r="H838771"/>
      <c r="I838771"/>
      <c r="J838771"/>
      <c r="K838771"/>
      <c r="L838771"/>
      <c r="M838771" s="115"/>
      <c r="N838771" s="115"/>
      <c r="O838771"/>
      <c r="P838771"/>
      <c r="Q838771"/>
      <c r="R838771" s="19"/>
      <c r="S838771" s="19"/>
      <c r="T838771"/>
      <c r="U838771" s="113"/>
      <c r="V838771" s="19"/>
      <c r="W838771" s="19"/>
      <c r="X838771" s="19"/>
      <c r="Y838771" s="19"/>
      <c r="Z838771" s="19"/>
      <c r="AA838771" s="19"/>
      <c r="AB838771" s="19"/>
      <c r="AC838771" s="19"/>
      <c r="AD838771" s="19"/>
      <c r="AE838771" s="19"/>
      <c r="AF838771" s="19"/>
      <c r="AG838771" s="19"/>
      <c r="AH838771" s="19"/>
      <c r="AI838771" s="19"/>
      <c r="AJ838771" s="19"/>
      <c r="AK838771" s="19"/>
      <c r="AL838771" s="19"/>
      <c r="AM838771" s="19"/>
      <c r="AN838771" s="19"/>
      <c r="AO838771" s="19"/>
      <c r="AP838771"/>
    </row>
    <row r="838772" spans="1:42" s="116" customFormat="1" x14ac:dyDescent="0.3">
      <c r="A838772"/>
      <c r="B838772"/>
      <c r="C838772"/>
      <c r="D838772"/>
      <c r="E838772"/>
      <c r="F838772"/>
      <c r="G838772"/>
      <c r="H838772"/>
      <c r="I838772"/>
      <c r="J838772"/>
      <c r="K838772"/>
      <c r="L838772"/>
      <c r="M838772" s="115"/>
      <c r="N838772" s="115"/>
      <c r="O838772"/>
      <c r="P838772"/>
      <c r="Q838772"/>
      <c r="R838772" s="19"/>
      <c r="S838772" s="19"/>
      <c r="T838772"/>
      <c r="U838772" s="113"/>
      <c r="V838772" s="19"/>
      <c r="W838772" s="19"/>
      <c r="X838772" s="19"/>
      <c r="Y838772" s="19"/>
      <c r="Z838772" s="19"/>
      <c r="AA838772" s="19"/>
      <c r="AB838772" s="19"/>
      <c r="AC838772" s="19"/>
      <c r="AD838772" s="19"/>
      <c r="AE838772" s="19"/>
      <c r="AF838772" s="19"/>
      <c r="AG838772" s="19"/>
      <c r="AH838772" s="19"/>
      <c r="AI838772" s="19"/>
      <c r="AJ838772" s="19"/>
      <c r="AK838772" s="19"/>
      <c r="AL838772" s="19"/>
      <c r="AM838772" s="19"/>
      <c r="AN838772" s="19"/>
      <c r="AO838772" s="19"/>
      <c r="AP838772"/>
    </row>
    <row r="838773" spans="1:42" s="116" customFormat="1" x14ac:dyDescent="0.3">
      <c r="A838773"/>
      <c r="B838773"/>
      <c r="C838773"/>
      <c r="D838773"/>
      <c r="E838773"/>
      <c r="F838773"/>
      <c r="G838773"/>
      <c r="H838773"/>
      <c r="I838773"/>
      <c r="J838773"/>
      <c r="K838773"/>
      <c r="L838773"/>
      <c r="M838773" s="115"/>
      <c r="N838773" s="115"/>
      <c r="O838773"/>
      <c r="P838773"/>
      <c r="Q838773"/>
      <c r="R838773" s="19"/>
      <c r="S838773" s="19"/>
      <c r="T838773"/>
      <c r="U838773" s="113"/>
      <c r="V838773" s="19"/>
      <c r="W838773" s="19"/>
      <c r="X838773" s="19"/>
      <c r="Y838773" s="19"/>
      <c r="Z838773" s="19"/>
      <c r="AA838773" s="19"/>
      <c r="AB838773" s="19"/>
      <c r="AC838773" s="19"/>
      <c r="AD838773" s="19"/>
      <c r="AE838773" s="19"/>
      <c r="AF838773" s="19"/>
      <c r="AG838773" s="19"/>
      <c r="AH838773" s="19"/>
      <c r="AI838773" s="19"/>
      <c r="AJ838773" s="19"/>
      <c r="AK838773" s="19"/>
      <c r="AL838773" s="19"/>
      <c r="AM838773" s="19"/>
      <c r="AN838773" s="19"/>
      <c r="AO838773" s="19"/>
      <c r="AP838773"/>
    </row>
    <row r="838774" spans="1:42" s="116" customFormat="1" x14ac:dyDescent="0.3">
      <c r="A838774"/>
      <c r="B838774"/>
      <c r="C838774"/>
      <c r="D838774"/>
      <c r="E838774"/>
      <c r="F838774"/>
      <c r="G838774"/>
      <c r="H838774"/>
      <c r="I838774"/>
      <c r="J838774"/>
      <c r="K838774"/>
      <c r="L838774"/>
      <c r="M838774" s="115"/>
      <c r="N838774" s="115"/>
      <c r="O838774"/>
      <c r="P838774"/>
      <c r="Q838774"/>
      <c r="R838774" s="19"/>
      <c r="S838774" s="19"/>
      <c r="T838774"/>
      <c r="U838774" s="113"/>
      <c r="V838774" s="19"/>
      <c r="W838774" s="19"/>
      <c r="X838774" s="19"/>
      <c r="Y838774" s="19"/>
      <c r="Z838774" s="19"/>
      <c r="AA838774" s="19"/>
      <c r="AB838774" s="19"/>
      <c r="AC838774" s="19"/>
      <c r="AD838774" s="19"/>
      <c r="AE838774" s="19"/>
      <c r="AF838774" s="19"/>
      <c r="AG838774" s="19"/>
      <c r="AH838774" s="19"/>
      <c r="AI838774" s="19"/>
      <c r="AJ838774" s="19"/>
      <c r="AK838774" s="19"/>
      <c r="AL838774" s="19"/>
      <c r="AM838774" s="19"/>
      <c r="AN838774" s="19"/>
      <c r="AO838774" s="19"/>
      <c r="AP838774"/>
    </row>
    <row r="838775" spans="1:42" s="116" customFormat="1" x14ac:dyDescent="0.3">
      <c r="A838775"/>
      <c r="B838775"/>
      <c r="C838775"/>
      <c r="D838775"/>
      <c r="E838775"/>
      <c r="F838775"/>
      <c r="G838775"/>
      <c r="H838775"/>
      <c r="I838775"/>
      <c r="J838775"/>
      <c r="K838775"/>
      <c r="L838775"/>
      <c r="M838775" s="115"/>
      <c r="N838775" s="115"/>
      <c r="O838775"/>
      <c r="P838775"/>
      <c r="Q838775"/>
      <c r="R838775" s="19"/>
      <c r="S838775" s="19"/>
      <c r="T838775"/>
      <c r="U838775" s="113"/>
      <c r="V838775" s="19"/>
      <c r="W838775" s="19"/>
      <c r="X838775" s="19"/>
      <c r="Y838775" s="19"/>
      <c r="Z838775" s="19"/>
      <c r="AA838775" s="19"/>
      <c r="AB838775" s="19"/>
      <c r="AC838775" s="19"/>
      <c r="AD838775" s="19"/>
      <c r="AE838775" s="19"/>
      <c r="AF838775" s="19"/>
      <c r="AG838775" s="19"/>
      <c r="AH838775" s="19"/>
      <c r="AI838775" s="19"/>
      <c r="AJ838775" s="19"/>
      <c r="AK838775" s="19"/>
      <c r="AL838775" s="19"/>
      <c r="AM838775" s="19"/>
      <c r="AN838775" s="19"/>
      <c r="AO838775" s="19"/>
      <c r="AP838775"/>
    </row>
    <row r="838776" spans="1:42" s="116" customFormat="1" x14ac:dyDescent="0.3">
      <c r="A838776"/>
      <c r="B838776"/>
      <c r="C838776"/>
      <c r="D838776"/>
      <c r="E838776"/>
      <c r="F838776"/>
      <c r="G838776"/>
      <c r="H838776"/>
      <c r="I838776"/>
      <c r="J838776"/>
      <c r="K838776"/>
      <c r="L838776"/>
      <c r="M838776" s="115"/>
      <c r="N838776" s="115"/>
      <c r="O838776"/>
      <c r="P838776"/>
      <c r="Q838776"/>
      <c r="R838776" s="19"/>
      <c r="S838776" s="19"/>
      <c r="T838776"/>
      <c r="U838776" s="113"/>
      <c r="V838776" s="19"/>
      <c r="W838776" s="19"/>
      <c r="X838776" s="19"/>
      <c r="Y838776" s="19"/>
      <c r="Z838776" s="19"/>
      <c r="AA838776" s="19"/>
      <c r="AB838776" s="19"/>
      <c r="AC838776" s="19"/>
      <c r="AD838776" s="19"/>
      <c r="AE838776" s="19"/>
      <c r="AF838776" s="19"/>
      <c r="AG838776" s="19"/>
      <c r="AH838776" s="19"/>
      <c r="AI838776" s="19"/>
      <c r="AJ838776" s="19"/>
      <c r="AK838776" s="19"/>
      <c r="AL838776" s="19"/>
      <c r="AM838776" s="19"/>
      <c r="AN838776" s="19"/>
      <c r="AO838776" s="19"/>
      <c r="AP838776"/>
    </row>
    <row r="838777" spans="1:42" s="116" customFormat="1" x14ac:dyDescent="0.3">
      <c r="A838777"/>
      <c r="B838777"/>
      <c r="C838777"/>
      <c r="D838777"/>
      <c r="E838777"/>
      <c r="F838777"/>
      <c r="G838777"/>
      <c r="H838777"/>
      <c r="I838777"/>
      <c r="J838777"/>
      <c r="K838777"/>
      <c r="L838777"/>
      <c r="M838777" s="115"/>
      <c r="N838777" s="115"/>
      <c r="O838777"/>
      <c r="P838777"/>
      <c r="Q838777"/>
      <c r="R838777" s="19"/>
      <c r="S838777" s="19"/>
      <c r="T838777"/>
      <c r="U838777" s="113"/>
      <c r="V838777" s="19"/>
      <c r="W838777" s="19"/>
      <c r="X838777" s="19"/>
      <c r="Y838777" s="19"/>
      <c r="Z838777" s="19"/>
      <c r="AA838777" s="19"/>
      <c r="AB838777" s="19"/>
      <c r="AC838777" s="19"/>
      <c r="AD838777" s="19"/>
      <c r="AE838777" s="19"/>
      <c r="AF838777" s="19"/>
      <c r="AG838777" s="19"/>
      <c r="AH838777" s="19"/>
      <c r="AI838777" s="19"/>
      <c r="AJ838777" s="19"/>
      <c r="AK838777" s="19"/>
      <c r="AL838777" s="19"/>
      <c r="AM838777" s="19"/>
      <c r="AN838777" s="19"/>
      <c r="AO838777" s="19"/>
      <c r="AP838777"/>
    </row>
    <row r="838778" spans="1:42" s="116" customFormat="1" x14ac:dyDescent="0.3">
      <c r="A838778"/>
      <c r="B838778"/>
      <c r="C838778"/>
      <c r="D838778"/>
      <c r="E838778"/>
      <c r="F838778"/>
      <c r="G838778"/>
      <c r="H838778"/>
      <c r="I838778"/>
      <c r="J838778"/>
      <c r="K838778"/>
      <c r="L838778"/>
      <c r="M838778" s="115"/>
      <c r="N838778" s="115"/>
      <c r="O838778"/>
      <c r="P838778"/>
      <c r="Q838778"/>
      <c r="R838778" s="19"/>
      <c r="S838778" s="19"/>
      <c r="T838778"/>
      <c r="U838778" s="113"/>
      <c r="V838778" s="19"/>
      <c r="W838778" s="19"/>
      <c r="X838778" s="19"/>
      <c r="Y838778" s="19"/>
      <c r="Z838778" s="19"/>
      <c r="AA838778" s="19"/>
      <c r="AB838778" s="19"/>
      <c r="AC838778" s="19"/>
      <c r="AD838778" s="19"/>
      <c r="AE838778" s="19"/>
      <c r="AF838778" s="19"/>
      <c r="AG838778" s="19"/>
      <c r="AH838778" s="19"/>
      <c r="AI838778" s="19"/>
      <c r="AJ838778" s="19"/>
      <c r="AK838778" s="19"/>
      <c r="AL838778" s="19"/>
      <c r="AM838778" s="19"/>
      <c r="AN838778" s="19"/>
      <c r="AO838778" s="19"/>
      <c r="AP838778"/>
    </row>
    <row r="838779" spans="1:42" s="116" customFormat="1" x14ac:dyDescent="0.3">
      <c r="A838779"/>
      <c r="B838779"/>
      <c r="C838779"/>
      <c r="D838779"/>
      <c r="E838779"/>
      <c r="F838779"/>
      <c r="G838779"/>
      <c r="H838779"/>
      <c r="I838779"/>
      <c r="J838779"/>
      <c r="K838779"/>
      <c r="L838779"/>
      <c r="M838779" s="115"/>
      <c r="N838779" s="115"/>
      <c r="O838779"/>
      <c r="P838779"/>
      <c r="Q838779"/>
      <c r="R838779" s="19"/>
      <c r="S838779" s="19"/>
      <c r="T838779"/>
      <c r="U838779" s="113"/>
      <c r="V838779" s="19"/>
      <c r="W838779" s="19"/>
      <c r="X838779" s="19"/>
      <c r="Y838779" s="19"/>
      <c r="Z838779" s="19"/>
      <c r="AA838779" s="19"/>
      <c r="AB838779" s="19"/>
      <c r="AC838779" s="19"/>
      <c r="AD838779" s="19"/>
      <c r="AE838779" s="19"/>
      <c r="AF838779" s="19"/>
      <c r="AG838779" s="19"/>
      <c r="AH838779" s="19"/>
      <c r="AI838779" s="19"/>
      <c r="AJ838779" s="19"/>
      <c r="AK838779" s="19"/>
      <c r="AL838779" s="19"/>
      <c r="AM838779" s="19"/>
      <c r="AN838779" s="19"/>
      <c r="AO838779" s="19"/>
      <c r="AP838779"/>
    </row>
    <row r="838780" spans="1:42" s="116" customFormat="1" x14ac:dyDescent="0.3">
      <c r="A838780"/>
      <c r="B838780"/>
      <c r="C838780"/>
      <c r="D838780"/>
      <c r="E838780"/>
      <c r="F838780"/>
      <c r="G838780"/>
      <c r="H838780"/>
      <c r="I838780"/>
      <c r="J838780"/>
      <c r="K838780"/>
      <c r="L838780"/>
      <c r="M838780" s="115"/>
      <c r="N838780" s="115"/>
      <c r="O838780"/>
      <c r="P838780"/>
      <c r="Q838780"/>
      <c r="R838780" s="19"/>
      <c r="S838780" s="19"/>
      <c r="T838780"/>
      <c r="U838780" s="113"/>
      <c r="V838780" s="19"/>
      <c r="W838780" s="19"/>
      <c r="X838780" s="19"/>
      <c r="Y838780" s="19"/>
      <c r="Z838780" s="19"/>
      <c r="AA838780" s="19"/>
      <c r="AB838780" s="19"/>
      <c r="AC838780" s="19"/>
      <c r="AD838780" s="19"/>
      <c r="AE838780" s="19"/>
      <c r="AF838780" s="19"/>
      <c r="AG838780" s="19"/>
      <c r="AH838780" s="19"/>
      <c r="AI838780" s="19"/>
      <c r="AJ838780" s="19"/>
      <c r="AK838780" s="19"/>
      <c r="AL838780" s="19"/>
      <c r="AM838780" s="19"/>
      <c r="AN838780" s="19"/>
      <c r="AO838780" s="19"/>
      <c r="AP838780"/>
    </row>
    <row r="838781" spans="1:42" s="116" customFormat="1" x14ac:dyDescent="0.3">
      <c r="A838781"/>
      <c r="B838781"/>
      <c r="C838781"/>
      <c r="D838781"/>
      <c r="E838781"/>
      <c r="F838781"/>
      <c r="G838781"/>
      <c r="H838781"/>
      <c r="I838781"/>
      <c r="J838781"/>
      <c r="K838781"/>
      <c r="L838781"/>
      <c r="M838781" s="115"/>
      <c r="N838781" s="115"/>
      <c r="O838781"/>
      <c r="P838781"/>
      <c r="Q838781"/>
      <c r="R838781" s="19"/>
      <c r="S838781" s="19"/>
      <c r="T838781"/>
      <c r="U838781" s="113"/>
      <c r="V838781" s="19"/>
      <c r="W838781" s="19"/>
      <c r="X838781" s="19"/>
      <c r="Y838781" s="19"/>
      <c r="Z838781" s="19"/>
      <c r="AA838781" s="19"/>
      <c r="AB838781" s="19"/>
      <c r="AC838781" s="19"/>
      <c r="AD838781" s="19"/>
      <c r="AE838781" s="19"/>
      <c r="AF838781" s="19"/>
      <c r="AG838781" s="19"/>
      <c r="AH838781" s="19"/>
      <c r="AI838781" s="19"/>
      <c r="AJ838781" s="19"/>
      <c r="AK838781" s="19"/>
      <c r="AL838781" s="19"/>
      <c r="AM838781" s="19"/>
      <c r="AN838781" s="19"/>
      <c r="AO838781" s="19"/>
      <c r="AP838781"/>
    </row>
    <row r="838782" spans="1:42" s="116" customFormat="1" x14ac:dyDescent="0.3">
      <c r="A838782"/>
      <c r="B838782"/>
      <c r="C838782"/>
      <c r="D838782"/>
      <c r="E838782"/>
      <c r="F838782"/>
      <c r="G838782"/>
      <c r="H838782"/>
      <c r="I838782"/>
      <c r="J838782"/>
      <c r="K838782"/>
      <c r="L838782"/>
      <c r="M838782" s="115"/>
      <c r="N838782" s="115"/>
      <c r="O838782"/>
      <c r="P838782"/>
      <c r="Q838782"/>
      <c r="R838782" s="19"/>
      <c r="S838782" s="19"/>
      <c r="T838782"/>
      <c r="U838782" s="113"/>
      <c r="V838782" s="19"/>
      <c r="W838782" s="19"/>
      <c r="X838782" s="19"/>
      <c r="Y838782" s="19"/>
      <c r="Z838782" s="19"/>
      <c r="AA838782" s="19"/>
      <c r="AB838782" s="19"/>
      <c r="AC838782" s="19"/>
      <c r="AD838782" s="19"/>
      <c r="AE838782" s="19"/>
      <c r="AF838782" s="19"/>
      <c r="AG838782" s="19"/>
      <c r="AH838782" s="19"/>
      <c r="AI838782" s="19"/>
      <c r="AJ838782" s="19"/>
      <c r="AK838782" s="19"/>
      <c r="AL838782" s="19"/>
      <c r="AM838782" s="19"/>
      <c r="AN838782" s="19"/>
      <c r="AO838782" s="19"/>
      <c r="AP838782"/>
    </row>
    <row r="838783" spans="1:42" s="116" customFormat="1" x14ac:dyDescent="0.3">
      <c r="A838783"/>
      <c r="B838783"/>
      <c r="C838783"/>
      <c r="D838783"/>
      <c r="E838783"/>
      <c r="F838783"/>
      <c r="G838783"/>
      <c r="H838783"/>
      <c r="I838783"/>
      <c r="J838783"/>
      <c r="K838783"/>
      <c r="L838783"/>
      <c r="M838783" s="115"/>
      <c r="N838783" s="115"/>
      <c r="O838783"/>
      <c r="P838783"/>
      <c r="Q838783"/>
      <c r="R838783" s="19"/>
      <c r="S838783" s="19"/>
      <c r="T838783"/>
      <c r="U838783" s="113"/>
      <c r="V838783" s="19"/>
      <c r="W838783" s="19"/>
      <c r="X838783" s="19"/>
      <c r="Y838783" s="19"/>
      <c r="Z838783" s="19"/>
      <c r="AA838783" s="19"/>
      <c r="AB838783" s="19"/>
      <c r="AC838783" s="19"/>
      <c r="AD838783" s="19"/>
      <c r="AE838783" s="19"/>
      <c r="AF838783" s="19"/>
      <c r="AG838783" s="19"/>
      <c r="AH838783" s="19"/>
      <c r="AI838783" s="19"/>
      <c r="AJ838783" s="19"/>
      <c r="AK838783" s="19"/>
      <c r="AL838783" s="19"/>
      <c r="AM838783" s="19"/>
      <c r="AN838783" s="19"/>
      <c r="AO838783" s="19"/>
      <c r="AP838783"/>
    </row>
    <row r="838784" spans="1:42" s="116" customFormat="1" x14ac:dyDescent="0.3">
      <c r="A838784"/>
      <c r="B838784"/>
      <c r="C838784"/>
      <c r="D838784"/>
      <c r="E838784"/>
      <c r="F838784"/>
      <c r="G838784"/>
      <c r="H838784"/>
      <c r="I838784"/>
      <c r="J838784"/>
      <c r="K838784"/>
      <c r="L838784"/>
      <c r="M838784" s="115"/>
      <c r="N838784" s="115"/>
      <c r="O838784"/>
      <c r="P838784"/>
      <c r="Q838784"/>
      <c r="R838784" s="19"/>
      <c r="S838784" s="19"/>
      <c r="T838784"/>
      <c r="U838784" s="113"/>
      <c r="V838784" s="19"/>
      <c r="W838784" s="19"/>
      <c r="X838784" s="19"/>
      <c r="Y838784" s="19"/>
      <c r="Z838784" s="19"/>
      <c r="AA838784" s="19"/>
      <c r="AB838784" s="19"/>
      <c r="AC838784" s="19"/>
      <c r="AD838784" s="19"/>
      <c r="AE838784" s="19"/>
      <c r="AF838784" s="19"/>
      <c r="AG838784" s="19"/>
      <c r="AH838784" s="19"/>
      <c r="AI838784" s="19"/>
      <c r="AJ838784" s="19"/>
      <c r="AK838784" s="19"/>
      <c r="AL838784" s="19"/>
      <c r="AM838784" s="19"/>
      <c r="AN838784" s="19"/>
      <c r="AO838784" s="19"/>
      <c r="AP838784"/>
    </row>
    <row r="838785" spans="1:42" s="116" customFormat="1" x14ac:dyDescent="0.3">
      <c r="A838785"/>
      <c r="B838785"/>
      <c r="C838785"/>
      <c r="D838785"/>
      <c r="E838785"/>
      <c r="F838785"/>
      <c r="G838785"/>
      <c r="H838785"/>
      <c r="I838785"/>
      <c r="J838785"/>
      <c r="K838785"/>
      <c r="L838785"/>
      <c r="M838785" s="115"/>
      <c r="N838785" s="115"/>
      <c r="O838785"/>
      <c r="P838785"/>
      <c r="Q838785"/>
      <c r="R838785" s="19"/>
      <c r="S838785" s="19"/>
      <c r="T838785"/>
      <c r="U838785" s="113"/>
      <c r="V838785" s="19"/>
      <c r="W838785" s="19"/>
      <c r="X838785" s="19"/>
      <c r="Y838785" s="19"/>
      <c r="Z838785" s="19"/>
      <c r="AA838785" s="19"/>
      <c r="AB838785" s="19"/>
      <c r="AC838785" s="19"/>
      <c r="AD838785" s="19"/>
      <c r="AE838785" s="19"/>
      <c r="AF838785" s="19"/>
      <c r="AG838785" s="19"/>
      <c r="AH838785" s="19"/>
      <c r="AI838785" s="19"/>
      <c r="AJ838785" s="19"/>
      <c r="AK838785" s="19"/>
      <c r="AL838785" s="19"/>
      <c r="AM838785" s="19"/>
      <c r="AN838785" s="19"/>
      <c r="AO838785" s="19"/>
      <c r="AP838785"/>
    </row>
    <row r="838786" spans="1:42" s="116" customFormat="1" x14ac:dyDescent="0.3">
      <c r="A838786"/>
      <c r="B838786"/>
      <c r="C838786"/>
      <c r="D838786"/>
      <c r="E838786"/>
      <c r="F838786"/>
      <c r="G838786"/>
      <c r="H838786"/>
      <c r="I838786"/>
      <c r="J838786"/>
      <c r="K838786"/>
      <c r="L838786"/>
      <c r="M838786" s="115"/>
      <c r="N838786" s="115"/>
      <c r="O838786"/>
      <c r="P838786"/>
      <c r="Q838786"/>
      <c r="R838786" s="19"/>
      <c r="S838786" s="19"/>
      <c r="T838786"/>
      <c r="U838786" s="113"/>
      <c r="V838786" s="19"/>
      <c r="W838786" s="19"/>
      <c r="X838786" s="19"/>
      <c r="Y838786" s="19"/>
      <c r="Z838786" s="19"/>
      <c r="AA838786" s="19"/>
      <c r="AB838786" s="19"/>
      <c r="AC838786" s="19"/>
      <c r="AD838786" s="19"/>
      <c r="AE838786" s="19"/>
      <c r="AF838786" s="19"/>
      <c r="AG838786" s="19"/>
      <c r="AH838786" s="19"/>
      <c r="AI838786" s="19"/>
      <c r="AJ838786" s="19"/>
      <c r="AK838786" s="19"/>
      <c r="AL838786" s="19"/>
      <c r="AM838786" s="19"/>
      <c r="AN838786" s="19"/>
      <c r="AO838786" s="19"/>
      <c r="AP838786"/>
    </row>
    <row r="838787" spans="1:42" s="116" customFormat="1" x14ac:dyDescent="0.3">
      <c r="A838787"/>
      <c r="B838787"/>
      <c r="C838787"/>
      <c r="D838787"/>
      <c r="E838787"/>
      <c r="F838787"/>
      <c r="G838787"/>
      <c r="H838787"/>
      <c r="I838787"/>
      <c r="J838787"/>
      <c r="K838787"/>
      <c r="L838787"/>
      <c r="M838787" s="115"/>
      <c r="N838787" s="115"/>
      <c r="O838787"/>
      <c r="P838787"/>
      <c r="Q838787"/>
      <c r="R838787" s="19"/>
      <c r="S838787" s="19"/>
      <c r="T838787"/>
      <c r="U838787" s="113"/>
      <c r="V838787" s="19"/>
      <c r="W838787" s="19"/>
      <c r="X838787" s="19"/>
      <c r="Y838787" s="19"/>
      <c r="Z838787" s="19"/>
      <c r="AA838787" s="19"/>
      <c r="AB838787" s="19"/>
      <c r="AC838787" s="19"/>
      <c r="AD838787" s="19"/>
      <c r="AE838787" s="19"/>
      <c r="AF838787" s="19"/>
      <c r="AG838787" s="19"/>
      <c r="AH838787" s="19"/>
      <c r="AI838787" s="19"/>
      <c r="AJ838787" s="19"/>
      <c r="AK838787" s="19"/>
      <c r="AL838787" s="19"/>
      <c r="AM838787" s="19"/>
      <c r="AN838787" s="19"/>
      <c r="AO838787" s="19"/>
      <c r="AP838787"/>
    </row>
    <row r="838788" spans="1:42" s="116" customFormat="1" x14ac:dyDescent="0.3">
      <c r="A838788"/>
      <c r="B838788"/>
      <c r="C838788"/>
      <c r="D838788"/>
      <c r="E838788"/>
      <c r="F838788"/>
      <c r="G838788"/>
      <c r="H838788"/>
      <c r="I838788"/>
      <c r="J838788"/>
      <c r="K838788"/>
      <c r="L838788"/>
      <c r="M838788" s="115"/>
      <c r="N838788" s="115"/>
      <c r="O838788"/>
      <c r="P838788"/>
      <c r="Q838788"/>
      <c r="R838788" s="19"/>
      <c r="S838788" s="19"/>
      <c r="T838788"/>
      <c r="U838788" s="113"/>
      <c r="V838788" s="19"/>
      <c r="W838788" s="19"/>
      <c r="X838788" s="19"/>
      <c r="Y838788" s="19"/>
      <c r="Z838788" s="19"/>
      <c r="AA838788" s="19"/>
      <c r="AB838788" s="19"/>
      <c r="AC838788" s="19"/>
      <c r="AD838788" s="19"/>
      <c r="AE838788" s="19"/>
      <c r="AF838788" s="19"/>
      <c r="AG838788" s="19"/>
      <c r="AH838788" s="19"/>
      <c r="AI838788" s="19"/>
      <c r="AJ838788" s="19"/>
      <c r="AK838788" s="19"/>
      <c r="AL838788" s="19"/>
      <c r="AM838788" s="19"/>
      <c r="AN838788" s="19"/>
      <c r="AO838788" s="19"/>
      <c r="AP838788"/>
    </row>
    <row r="838789" spans="1:42" s="116" customFormat="1" x14ac:dyDescent="0.3">
      <c r="A838789"/>
      <c r="B838789"/>
      <c r="C838789"/>
      <c r="D838789"/>
      <c r="E838789"/>
      <c r="F838789"/>
      <c r="G838789"/>
      <c r="H838789"/>
      <c r="I838789"/>
      <c r="J838789"/>
      <c r="K838789"/>
      <c r="L838789"/>
      <c r="M838789" s="115"/>
      <c r="N838789" s="115"/>
      <c r="O838789"/>
      <c r="P838789"/>
      <c r="Q838789"/>
      <c r="R838789" s="19"/>
      <c r="S838789" s="19"/>
      <c r="T838789"/>
      <c r="U838789" s="113"/>
      <c r="V838789" s="19"/>
      <c r="W838789" s="19"/>
      <c r="X838789" s="19"/>
      <c r="Y838789" s="19"/>
      <c r="Z838789" s="19"/>
      <c r="AA838789" s="19"/>
      <c r="AB838789" s="19"/>
      <c r="AC838789" s="19"/>
      <c r="AD838789" s="19"/>
      <c r="AE838789" s="19"/>
      <c r="AF838789" s="19"/>
      <c r="AG838789" s="19"/>
      <c r="AH838789" s="19"/>
      <c r="AI838789" s="19"/>
      <c r="AJ838789" s="19"/>
      <c r="AK838789" s="19"/>
      <c r="AL838789" s="19"/>
      <c r="AM838789" s="19"/>
      <c r="AN838789" s="19"/>
      <c r="AO838789" s="19"/>
      <c r="AP838789"/>
    </row>
    <row r="838790" spans="1:42" s="116" customFormat="1" x14ac:dyDescent="0.3">
      <c r="A838790"/>
      <c r="B838790"/>
      <c r="C838790"/>
      <c r="D838790"/>
      <c r="E838790"/>
      <c r="F838790"/>
      <c r="G838790"/>
      <c r="H838790"/>
      <c r="I838790"/>
      <c r="J838790"/>
      <c r="K838790"/>
      <c r="L838790"/>
      <c r="M838790" s="115"/>
      <c r="N838790" s="115"/>
      <c r="O838790"/>
      <c r="P838790"/>
      <c r="Q838790"/>
      <c r="R838790" s="19"/>
      <c r="S838790" s="19"/>
      <c r="T838790"/>
      <c r="U838790" s="113"/>
      <c r="V838790" s="19"/>
      <c r="W838790" s="19"/>
      <c r="X838790" s="19"/>
      <c r="Y838790" s="19"/>
      <c r="Z838790" s="19"/>
      <c r="AA838790" s="19"/>
      <c r="AB838790" s="19"/>
      <c r="AC838790" s="19"/>
      <c r="AD838790" s="19"/>
      <c r="AE838790" s="19"/>
      <c r="AF838790" s="19"/>
      <c r="AG838790" s="19"/>
      <c r="AH838790" s="19"/>
      <c r="AI838790" s="19"/>
      <c r="AJ838790" s="19"/>
      <c r="AK838790" s="19"/>
      <c r="AL838790" s="19"/>
      <c r="AM838790" s="19"/>
      <c r="AN838790" s="19"/>
      <c r="AO838790" s="19"/>
      <c r="AP838790"/>
    </row>
    <row r="838791" spans="1:42" s="116" customFormat="1" x14ac:dyDescent="0.3">
      <c r="A838791"/>
      <c r="B838791"/>
      <c r="C838791"/>
      <c r="D838791"/>
      <c r="E838791"/>
      <c r="F838791"/>
      <c r="G838791"/>
      <c r="H838791"/>
      <c r="I838791"/>
      <c r="J838791"/>
      <c r="K838791"/>
      <c r="L838791"/>
      <c r="M838791" s="115"/>
      <c r="N838791" s="115"/>
      <c r="O838791"/>
      <c r="P838791"/>
      <c r="Q838791"/>
      <c r="R838791" s="19"/>
      <c r="S838791" s="19"/>
      <c r="T838791"/>
      <c r="U838791" s="113"/>
      <c r="V838791" s="19"/>
      <c r="W838791" s="19"/>
      <c r="X838791" s="19"/>
      <c r="Y838791" s="19"/>
      <c r="Z838791" s="19"/>
      <c r="AA838791" s="19"/>
      <c r="AB838791" s="19"/>
      <c r="AC838791" s="19"/>
      <c r="AD838791" s="19"/>
      <c r="AE838791" s="19"/>
      <c r="AF838791" s="19"/>
      <c r="AG838791" s="19"/>
      <c r="AH838791" s="19"/>
      <c r="AI838791" s="19"/>
      <c r="AJ838791" s="19"/>
      <c r="AK838791" s="19"/>
      <c r="AL838791" s="19"/>
      <c r="AM838791" s="19"/>
      <c r="AN838791" s="19"/>
      <c r="AO838791" s="19"/>
      <c r="AP838791"/>
    </row>
    <row r="838792" spans="1:42" s="116" customFormat="1" x14ac:dyDescent="0.3">
      <c r="A838792"/>
      <c r="B838792"/>
      <c r="C838792"/>
      <c r="D838792"/>
      <c r="E838792"/>
      <c r="F838792"/>
      <c r="G838792"/>
      <c r="H838792"/>
      <c r="I838792"/>
      <c r="J838792"/>
      <c r="K838792"/>
      <c r="L838792"/>
      <c r="M838792" s="115"/>
      <c r="N838792" s="115"/>
      <c r="O838792"/>
      <c r="P838792"/>
      <c r="Q838792"/>
      <c r="R838792" s="19"/>
      <c r="S838792" s="19"/>
      <c r="T838792"/>
      <c r="U838792" s="113"/>
      <c r="V838792" s="19"/>
      <c r="W838792" s="19"/>
      <c r="X838792" s="19"/>
      <c r="Y838792" s="19"/>
      <c r="Z838792" s="19"/>
      <c r="AA838792" s="19"/>
      <c r="AB838792" s="19"/>
      <c r="AC838792" s="19"/>
      <c r="AD838792" s="19"/>
      <c r="AE838792" s="19"/>
      <c r="AF838792" s="19"/>
      <c r="AG838792" s="19"/>
      <c r="AH838792" s="19"/>
      <c r="AI838792" s="19"/>
      <c r="AJ838792" s="19"/>
      <c r="AK838792" s="19"/>
      <c r="AL838792" s="19"/>
      <c r="AM838792" s="19"/>
      <c r="AN838792" s="19"/>
      <c r="AO838792" s="19"/>
      <c r="AP838792"/>
    </row>
    <row r="838793" spans="1:42" s="116" customFormat="1" x14ac:dyDescent="0.3">
      <c r="A838793"/>
      <c r="B838793"/>
      <c r="C838793"/>
      <c r="D838793"/>
      <c r="E838793"/>
      <c r="F838793"/>
      <c r="G838793"/>
      <c r="H838793"/>
      <c r="I838793"/>
      <c r="J838793"/>
      <c r="K838793"/>
      <c r="L838793"/>
      <c r="M838793" s="115"/>
      <c r="N838793" s="115"/>
      <c r="O838793"/>
      <c r="P838793"/>
      <c r="Q838793"/>
      <c r="R838793" s="19"/>
      <c r="S838793" s="19"/>
      <c r="T838793"/>
      <c r="U838793" s="113"/>
      <c r="V838793" s="19"/>
      <c r="W838793" s="19"/>
      <c r="X838793" s="19"/>
      <c r="Y838793" s="19"/>
      <c r="Z838793" s="19"/>
      <c r="AA838793" s="19"/>
      <c r="AB838793" s="19"/>
      <c r="AC838793" s="19"/>
      <c r="AD838793" s="19"/>
      <c r="AE838793" s="19"/>
      <c r="AF838793" s="19"/>
      <c r="AG838793" s="19"/>
      <c r="AH838793" s="19"/>
      <c r="AI838793" s="19"/>
      <c r="AJ838793" s="19"/>
      <c r="AK838793" s="19"/>
      <c r="AL838793" s="19"/>
      <c r="AM838793" s="19"/>
      <c r="AN838793" s="19"/>
      <c r="AO838793" s="19"/>
      <c r="AP838793"/>
    </row>
    <row r="838794" spans="1:42" s="116" customFormat="1" x14ac:dyDescent="0.3">
      <c r="A838794"/>
      <c r="B838794"/>
      <c r="C838794"/>
      <c r="D838794"/>
      <c r="E838794"/>
      <c r="F838794"/>
      <c r="G838794"/>
      <c r="H838794"/>
      <c r="I838794"/>
      <c r="J838794"/>
      <c r="K838794"/>
      <c r="L838794"/>
      <c r="M838794" s="115"/>
      <c r="N838794" s="115"/>
      <c r="O838794"/>
      <c r="P838794"/>
      <c r="Q838794"/>
      <c r="R838794" s="19"/>
      <c r="S838794" s="19"/>
      <c r="T838794"/>
      <c r="U838794" s="113"/>
      <c r="V838794" s="19"/>
      <c r="W838794" s="19"/>
      <c r="X838794" s="19"/>
      <c r="Y838794" s="19"/>
      <c r="Z838794" s="19"/>
      <c r="AA838794" s="19"/>
      <c r="AB838794" s="19"/>
      <c r="AC838794" s="19"/>
      <c r="AD838794" s="19"/>
      <c r="AE838794" s="19"/>
      <c r="AF838794" s="19"/>
      <c r="AG838794" s="19"/>
      <c r="AH838794" s="19"/>
      <c r="AI838794" s="19"/>
      <c r="AJ838794" s="19"/>
      <c r="AK838794" s="19"/>
      <c r="AL838794" s="19"/>
      <c r="AM838794" s="19"/>
      <c r="AN838794" s="19"/>
      <c r="AO838794" s="19"/>
      <c r="AP838794"/>
    </row>
    <row r="838795" spans="1:42" s="116" customFormat="1" x14ac:dyDescent="0.3">
      <c r="A838795"/>
      <c r="B838795"/>
      <c r="C838795"/>
      <c r="D838795"/>
      <c r="E838795"/>
      <c r="F838795"/>
      <c r="G838795"/>
      <c r="H838795"/>
      <c r="I838795"/>
      <c r="J838795"/>
      <c r="K838795"/>
      <c r="L838795"/>
      <c r="M838795" s="115"/>
      <c r="N838795" s="115"/>
      <c r="O838795"/>
      <c r="P838795"/>
      <c r="Q838795"/>
      <c r="R838795" s="19"/>
      <c r="S838795" s="19"/>
      <c r="T838795"/>
      <c r="U838795" s="113"/>
      <c r="V838795" s="19"/>
      <c r="W838795" s="19"/>
      <c r="X838795" s="19"/>
      <c r="Y838795" s="19"/>
      <c r="Z838795" s="19"/>
      <c r="AA838795" s="19"/>
      <c r="AB838795" s="19"/>
      <c r="AC838795" s="19"/>
      <c r="AD838795" s="19"/>
      <c r="AE838795" s="19"/>
      <c r="AF838795" s="19"/>
      <c r="AG838795" s="19"/>
      <c r="AH838795" s="19"/>
      <c r="AI838795" s="19"/>
      <c r="AJ838795" s="19"/>
      <c r="AK838795" s="19"/>
      <c r="AL838795" s="19"/>
      <c r="AM838795" s="19"/>
      <c r="AN838795" s="19"/>
      <c r="AO838795" s="19"/>
      <c r="AP838795"/>
    </row>
    <row r="838796" spans="1:42" s="116" customFormat="1" x14ac:dyDescent="0.3">
      <c r="A838796"/>
      <c r="B838796"/>
      <c r="C838796"/>
      <c r="D838796"/>
      <c r="E838796"/>
      <c r="F838796"/>
      <c r="G838796"/>
      <c r="H838796"/>
      <c r="I838796"/>
      <c r="J838796"/>
      <c r="K838796"/>
      <c r="L838796"/>
      <c r="M838796" s="115"/>
      <c r="N838796" s="115"/>
      <c r="O838796"/>
      <c r="P838796"/>
      <c r="Q838796"/>
      <c r="R838796" s="19"/>
      <c r="S838796" s="19"/>
      <c r="T838796"/>
      <c r="U838796" s="113"/>
      <c r="V838796" s="19"/>
      <c r="W838796" s="19"/>
      <c r="X838796" s="19"/>
      <c r="Y838796" s="19"/>
      <c r="Z838796" s="19"/>
      <c r="AA838796" s="19"/>
      <c r="AB838796" s="19"/>
      <c r="AC838796" s="19"/>
      <c r="AD838796" s="19"/>
      <c r="AE838796" s="19"/>
      <c r="AF838796" s="19"/>
      <c r="AG838796" s="19"/>
      <c r="AH838796" s="19"/>
      <c r="AI838796" s="19"/>
      <c r="AJ838796" s="19"/>
      <c r="AK838796" s="19"/>
      <c r="AL838796" s="19"/>
      <c r="AM838796" s="19"/>
      <c r="AN838796" s="19"/>
      <c r="AO838796" s="19"/>
      <c r="AP838796"/>
    </row>
    <row r="838797" spans="1:42" s="116" customFormat="1" x14ac:dyDescent="0.3">
      <c r="A838797"/>
      <c r="B838797"/>
      <c r="C838797"/>
      <c r="D838797"/>
      <c r="E838797"/>
      <c r="F838797"/>
      <c r="G838797"/>
      <c r="H838797"/>
      <c r="I838797"/>
      <c r="J838797"/>
      <c r="K838797"/>
      <c r="L838797"/>
      <c r="M838797" s="115"/>
      <c r="N838797" s="115"/>
      <c r="O838797"/>
      <c r="P838797"/>
      <c r="Q838797"/>
      <c r="R838797" s="19"/>
      <c r="S838797" s="19"/>
      <c r="T838797"/>
      <c r="U838797" s="113"/>
      <c r="V838797" s="19"/>
      <c r="W838797" s="19"/>
      <c r="X838797" s="19"/>
      <c r="Y838797" s="19"/>
      <c r="Z838797" s="19"/>
      <c r="AA838797" s="19"/>
      <c r="AB838797" s="19"/>
      <c r="AC838797" s="19"/>
      <c r="AD838797" s="19"/>
      <c r="AE838797" s="19"/>
      <c r="AF838797" s="19"/>
      <c r="AG838797" s="19"/>
      <c r="AH838797" s="19"/>
      <c r="AI838797" s="19"/>
      <c r="AJ838797" s="19"/>
      <c r="AK838797" s="19"/>
      <c r="AL838797" s="19"/>
      <c r="AM838797" s="19"/>
      <c r="AN838797" s="19"/>
      <c r="AO838797" s="19"/>
      <c r="AP838797"/>
    </row>
    <row r="838798" spans="1:42" s="116" customFormat="1" x14ac:dyDescent="0.3">
      <c r="A838798"/>
      <c r="B838798"/>
      <c r="C838798"/>
      <c r="D838798"/>
      <c r="E838798"/>
      <c r="F838798"/>
      <c r="G838798"/>
      <c r="H838798"/>
      <c r="I838798"/>
      <c r="J838798"/>
      <c r="K838798"/>
      <c r="L838798"/>
      <c r="M838798" s="115"/>
      <c r="N838798" s="115"/>
      <c r="O838798"/>
      <c r="P838798"/>
      <c r="Q838798"/>
      <c r="R838798" s="19"/>
      <c r="S838798" s="19"/>
      <c r="T838798"/>
      <c r="U838798" s="113"/>
      <c r="V838798" s="19"/>
      <c r="W838798" s="19"/>
      <c r="X838798" s="19"/>
      <c r="Y838798" s="19"/>
      <c r="Z838798" s="19"/>
      <c r="AA838798" s="19"/>
      <c r="AB838798" s="19"/>
      <c r="AC838798" s="19"/>
      <c r="AD838798" s="19"/>
      <c r="AE838798" s="19"/>
      <c r="AF838798" s="19"/>
      <c r="AG838798" s="19"/>
      <c r="AH838798" s="19"/>
      <c r="AI838798" s="19"/>
      <c r="AJ838798" s="19"/>
      <c r="AK838798" s="19"/>
      <c r="AL838798" s="19"/>
      <c r="AM838798" s="19"/>
      <c r="AN838798" s="19"/>
      <c r="AO838798" s="19"/>
      <c r="AP838798"/>
    </row>
    <row r="838799" spans="1:42" s="116" customFormat="1" x14ac:dyDescent="0.3">
      <c r="A838799"/>
      <c r="B838799"/>
      <c r="C838799"/>
      <c r="D838799"/>
      <c r="E838799"/>
      <c r="F838799"/>
      <c r="G838799"/>
      <c r="H838799"/>
      <c r="I838799"/>
      <c r="J838799"/>
      <c r="K838799"/>
      <c r="L838799"/>
      <c r="M838799" s="115"/>
      <c r="N838799" s="115"/>
      <c r="O838799"/>
      <c r="P838799"/>
      <c r="Q838799"/>
      <c r="R838799" s="19"/>
      <c r="S838799" s="19"/>
      <c r="T838799"/>
      <c r="U838799" s="113"/>
      <c r="V838799" s="19"/>
      <c r="W838799" s="19"/>
      <c r="X838799" s="19"/>
      <c r="Y838799" s="19"/>
      <c r="Z838799" s="19"/>
      <c r="AA838799" s="19"/>
      <c r="AB838799" s="19"/>
      <c r="AC838799" s="19"/>
      <c r="AD838799" s="19"/>
      <c r="AE838799" s="19"/>
      <c r="AF838799" s="19"/>
      <c r="AG838799" s="19"/>
      <c r="AH838799" s="19"/>
      <c r="AI838799" s="19"/>
      <c r="AJ838799" s="19"/>
      <c r="AK838799" s="19"/>
      <c r="AL838799" s="19"/>
      <c r="AM838799" s="19"/>
      <c r="AN838799" s="19"/>
      <c r="AO838799" s="19"/>
      <c r="AP838799"/>
    </row>
    <row r="838800" spans="1:42" s="116" customFormat="1" x14ac:dyDescent="0.3">
      <c r="A838800"/>
      <c r="B838800"/>
      <c r="C838800"/>
      <c r="D838800"/>
      <c r="E838800"/>
      <c r="F838800"/>
      <c r="G838800"/>
      <c r="H838800"/>
      <c r="I838800"/>
      <c r="J838800"/>
      <c r="K838800"/>
      <c r="L838800"/>
      <c r="M838800" s="115"/>
      <c r="N838800" s="115"/>
      <c r="O838800"/>
      <c r="P838800"/>
      <c r="Q838800"/>
      <c r="R838800" s="19"/>
      <c r="S838800" s="19"/>
      <c r="T838800"/>
      <c r="U838800" s="113"/>
      <c r="V838800" s="19"/>
      <c r="W838800" s="19"/>
      <c r="X838800" s="19"/>
      <c r="Y838800" s="19"/>
      <c r="Z838800" s="19"/>
      <c r="AA838800" s="19"/>
      <c r="AB838800" s="19"/>
      <c r="AC838800" s="19"/>
      <c r="AD838800" s="19"/>
      <c r="AE838800" s="19"/>
      <c r="AF838800" s="19"/>
      <c r="AG838800" s="19"/>
      <c r="AH838800" s="19"/>
      <c r="AI838800" s="19"/>
      <c r="AJ838800" s="19"/>
      <c r="AK838800" s="19"/>
      <c r="AL838800" s="19"/>
      <c r="AM838800" s="19"/>
      <c r="AN838800" s="19"/>
      <c r="AO838800" s="19"/>
      <c r="AP838800"/>
    </row>
    <row r="838801" spans="1:42" s="116" customFormat="1" x14ac:dyDescent="0.3">
      <c r="A838801"/>
      <c r="B838801"/>
      <c r="C838801"/>
      <c r="D838801"/>
      <c r="E838801"/>
      <c r="F838801"/>
      <c r="G838801"/>
      <c r="H838801"/>
      <c r="I838801"/>
      <c r="J838801"/>
      <c r="K838801"/>
      <c r="L838801"/>
      <c r="M838801" s="115"/>
      <c r="N838801" s="115"/>
      <c r="O838801"/>
      <c r="P838801"/>
      <c r="Q838801"/>
      <c r="R838801" s="19"/>
      <c r="S838801" s="19"/>
      <c r="T838801"/>
      <c r="U838801" s="113"/>
      <c r="V838801" s="19"/>
      <c r="W838801" s="19"/>
      <c r="X838801" s="19"/>
      <c r="Y838801" s="19"/>
      <c r="Z838801" s="19"/>
      <c r="AA838801" s="19"/>
      <c r="AB838801" s="19"/>
      <c r="AC838801" s="19"/>
      <c r="AD838801" s="19"/>
      <c r="AE838801" s="19"/>
      <c r="AF838801" s="19"/>
      <c r="AG838801" s="19"/>
      <c r="AH838801" s="19"/>
      <c r="AI838801" s="19"/>
      <c r="AJ838801" s="19"/>
      <c r="AK838801" s="19"/>
      <c r="AL838801" s="19"/>
      <c r="AM838801" s="19"/>
      <c r="AN838801" s="19"/>
      <c r="AO838801" s="19"/>
      <c r="AP838801"/>
    </row>
    <row r="838802" spans="1:42" s="116" customFormat="1" x14ac:dyDescent="0.3">
      <c r="A838802"/>
      <c r="B838802"/>
      <c r="C838802"/>
      <c r="D838802"/>
      <c r="E838802"/>
      <c r="F838802"/>
      <c r="G838802"/>
      <c r="H838802"/>
      <c r="I838802"/>
      <c r="J838802"/>
      <c r="K838802"/>
      <c r="L838802"/>
      <c r="M838802" s="115"/>
      <c r="N838802" s="115"/>
      <c r="O838802"/>
      <c r="P838802"/>
      <c r="Q838802"/>
      <c r="R838802" s="19"/>
      <c r="S838802" s="19"/>
      <c r="T838802"/>
      <c r="U838802" s="113"/>
      <c r="V838802" s="19"/>
      <c r="W838802" s="19"/>
      <c r="X838802" s="19"/>
      <c r="Y838802" s="19"/>
      <c r="Z838802" s="19"/>
      <c r="AA838802" s="19"/>
      <c r="AB838802" s="19"/>
      <c r="AC838802" s="19"/>
      <c r="AD838802" s="19"/>
      <c r="AE838802" s="19"/>
      <c r="AF838802" s="19"/>
      <c r="AG838802" s="19"/>
      <c r="AH838802" s="19"/>
      <c r="AI838802" s="19"/>
      <c r="AJ838802" s="19"/>
      <c r="AK838802" s="19"/>
      <c r="AL838802" s="19"/>
      <c r="AM838802" s="19"/>
      <c r="AN838802" s="19"/>
      <c r="AO838802" s="19"/>
      <c r="AP838802"/>
    </row>
    <row r="838803" spans="1:42" s="116" customFormat="1" x14ac:dyDescent="0.3">
      <c r="A838803"/>
      <c r="B838803"/>
      <c r="C838803"/>
      <c r="D838803"/>
      <c r="E838803"/>
      <c r="F838803"/>
      <c r="G838803"/>
      <c r="H838803"/>
      <c r="I838803"/>
      <c r="J838803"/>
      <c r="K838803"/>
      <c r="L838803"/>
      <c r="M838803" s="115"/>
      <c r="N838803" s="115"/>
      <c r="O838803"/>
      <c r="P838803"/>
      <c r="Q838803"/>
      <c r="R838803" s="19"/>
      <c r="S838803" s="19"/>
      <c r="T838803"/>
      <c r="U838803" s="113"/>
      <c r="V838803" s="19"/>
      <c r="W838803" s="19"/>
      <c r="X838803" s="19"/>
      <c r="Y838803" s="19"/>
      <c r="Z838803" s="19"/>
      <c r="AA838803" s="19"/>
      <c r="AB838803" s="19"/>
      <c r="AC838803" s="19"/>
      <c r="AD838803" s="19"/>
      <c r="AE838803" s="19"/>
      <c r="AF838803" s="19"/>
      <c r="AG838803" s="19"/>
      <c r="AH838803" s="19"/>
      <c r="AI838803" s="19"/>
      <c r="AJ838803" s="19"/>
      <c r="AK838803" s="19"/>
      <c r="AL838803" s="19"/>
      <c r="AM838803" s="19"/>
      <c r="AN838803" s="19"/>
      <c r="AO838803" s="19"/>
      <c r="AP838803"/>
    </row>
    <row r="838804" spans="1:42" s="116" customFormat="1" x14ac:dyDescent="0.3">
      <c r="A838804"/>
      <c r="B838804"/>
      <c r="C838804"/>
      <c r="D838804"/>
      <c r="E838804"/>
      <c r="F838804"/>
      <c r="G838804"/>
      <c r="H838804"/>
      <c r="I838804"/>
      <c r="J838804"/>
      <c r="K838804"/>
      <c r="L838804"/>
      <c r="M838804" s="115"/>
      <c r="N838804" s="115"/>
      <c r="O838804"/>
      <c r="P838804"/>
      <c r="Q838804"/>
      <c r="R838804" s="19"/>
      <c r="S838804" s="19"/>
      <c r="T838804"/>
      <c r="U838804" s="113"/>
      <c r="V838804" s="19"/>
      <c r="W838804" s="19"/>
      <c r="X838804" s="19"/>
      <c r="Y838804" s="19"/>
      <c r="Z838804" s="19"/>
      <c r="AA838804" s="19"/>
      <c r="AB838804" s="19"/>
      <c r="AC838804" s="19"/>
      <c r="AD838804" s="19"/>
      <c r="AE838804" s="19"/>
      <c r="AF838804" s="19"/>
      <c r="AG838804" s="19"/>
      <c r="AH838804" s="19"/>
      <c r="AI838804" s="19"/>
      <c r="AJ838804" s="19"/>
      <c r="AK838804" s="19"/>
      <c r="AL838804" s="19"/>
      <c r="AM838804" s="19"/>
      <c r="AN838804" s="19"/>
      <c r="AO838804" s="19"/>
      <c r="AP838804"/>
    </row>
    <row r="838805" spans="1:42" s="116" customFormat="1" x14ac:dyDescent="0.3">
      <c r="A838805"/>
      <c r="B838805"/>
      <c r="C838805"/>
      <c r="D838805"/>
      <c r="E838805"/>
      <c r="F838805"/>
      <c r="G838805"/>
      <c r="H838805"/>
      <c r="I838805"/>
      <c r="J838805"/>
      <c r="K838805"/>
      <c r="L838805"/>
      <c r="M838805" s="115"/>
      <c r="N838805" s="115"/>
      <c r="O838805"/>
      <c r="P838805"/>
      <c r="Q838805"/>
      <c r="R838805" s="19"/>
      <c r="S838805" s="19"/>
      <c r="T838805"/>
      <c r="U838805" s="113"/>
      <c r="V838805" s="19"/>
      <c r="W838805" s="19"/>
      <c r="X838805" s="19"/>
      <c r="Y838805" s="19"/>
      <c r="Z838805" s="19"/>
      <c r="AA838805" s="19"/>
      <c r="AB838805" s="19"/>
      <c r="AC838805" s="19"/>
      <c r="AD838805" s="19"/>
      <c r="AE838805" s="19"/>
      <c r="AF838805" s="19"/>
      <c r="AG838805" s="19"/>
      <c r="AH838805" s="19"/>
      <c r="AI838805" s="19"/>
      <c r="AJ838805" s="19"/>
      <c r="AK838805" s="19"/>
      <c r="AL838805" s="19"/>
      <c r="AM838805" s="19"/>
      <c r="AN838805" s="19"/>
      <c r="AO838805" s="19"/>
      <c r="AP838805"/>
    </row>
    <row r="838806" spans="1:42" s="116" customFormat="1" x14ac:dyDescent="0.3">
      <c r="A838806"/>
      <c r="B838806"/>
      <c r="C838806"/>
      <c r="D838806"/>
      <c r="E838806"/>
      <c r="F838806"/>
      <c r="G838806"/>
      <c r="H838806"/>
      <c r="I838806"/>
      <c r="J838806"/>
      <c r="K838806"/>
      <c r="L838806"/>
      <c r="M838806" s="115"/>
      <c r="N838806" s="115"/>
      <c r="O838806"/>
      <c r="P838806"/>
      <c r="Q838806"/>
      <c r="R838806" s="19"/>
      <c r="S838806" s="19"/>
      <c r="T838806"/>
      <c r="U838806" s="113"/>
      <c r="V838806" s="19"/>
      <c r="W838806" s="19"/>
      <c r="X838806" s="19"/>
      <c r="Y838806" s="19"/>
      <c r="Z838806" s="19"/>
      <c r="AA838806" s="19"/>
      <c r="AB838806" s="19"/>
      <c r="AC838806" s="19"/>
      <c r="AD838806" s="19"/>
      <c r="AE838806" s="19"/>
      <c r="AF838806" s="19"/>
      <c r="AG838806" s="19"/>
      <c r="AH838806" s="19"/>
      <c r="AI838806" s="19"/>
      <c r="AJ838806" s="19"/>
      <c r="AK838806" s="19"/>
      <c r="AL838806" s="19"/>
      <c r="AM838806" s="19"/>
      <c r="AN838806" s="19"/>
      <c r="AO838806" s="19"/>
      <c r="AP838806"/>
    </row>
    <row r="838807" spans="1:42" s="116" customFormat="1" x14ac:dyDescent="0.3">
      <c r="A838807"/>
      <c r="B838807"/>
      <c r="C838807"/>
      <c r="D838807"/>
      <c r="E838807"/>
      <c r="F838807"/>
      <c r="G838807"/>
      <c r="H838807"/>
      <c r="I838807"/>
      <c r="J838807"/>
      <c r="K838807"/>
      <c r="L838807"/>
      <c r="M838807" s="115"/>
      <c r="N838807" s="115"/>
      <c r="O838807"/>
      <c r="P838807"/>
      <c r="Q838807"/>
      <c r="R838807" s="19"/>
      <c r="S838807" s="19"/>
      <c r="T838807"/>
      <c r="U838807" s="113"/>
      <c r="V838807" s="19"/>
      <c r="W838807" s="19"/>
      <c r="X838807" s="19"/>
      <c r="Y838807" s="19"/>
      <c r="Z838807" s="19"/>
      <c r="AA838807" s="19"/>
      <c r="AB838807" s="19"/>
      <c r="AC838807" s="19"/>
      <c r="AD838807" s="19"/>
      <c r="AE838807" s="19"/>
      <c r="AF838807" s="19"/>
      <c r="AG838807" s="19"/>
      <c r="AH838807" s="19"/>
      <c r="AI838807" s="19"/>
      <c r="AJ838807" s="19"/>
      <c r="AK838807" s="19"/>
      <c r="AL838807" s="19"/>
      <c r="AM838807" s="19"/>
      <c r="AN838807" s="19"/>
      <c r="AO838807" s="19"/>
      <c r="AP838807"/>
    </row>
    <row r="838808" spans="1:42" s="116" customFormat="1" x14ac:dyDescent="0.3">
      <c r="A838808"/>
      <c r="B838808"/>
      <c r="C838808"/>
      <c r="D838808"/>
      <c r="E838808"/>
      <c r="F838808"/>
      <c r="G838808"/>
      <c r="H838808"/>
      <c r="I838808"/>
      <c r="J838808"/>
      <c r="K838808"/>
      <c r="L838808"/>
      <c r="M838808" s="115"/>
      <c r="N838808" s="115"/>
      <c r="O838808"/>
      <c r="P838808"/>
      <c r="Q838808"/>
      <c r="R838808" s="19"/>
      <c r="S838808" s="19"/>
      <c r="T838808"/>
      <c r="U838808" s="113"/>
      <c r="V838808" s="19"/>
      <c r="W838808" s="19"/>
      <c r="X838808" s="19"/>
      <c r="Y838808" s="19"/>
      <c r="Z838808" s="19"/>
      <c r="AA838808" s="19"/>
      <c r="AB838808" s="19"/>
      <c r="AC838808" s="19"/>
      <c r="AD838808" s="19"/>
      <c r="AE838808" s="19"/>
      <c r="AF838808" s="19"/>
      <c r="AG838808" s="19"/>
      <c r="AH838808" s="19"/>
      <c r="AI838808" s="19"/>
      <c r="AJ838808" s="19"/>
      <c r="AK838808" s="19"/>
      <c r="AL838808" s="19"/>
      <c r="AM838808" s="19"/>
      <c r="AN838808" s="19"/>
      <c r="AO838808" s="19"/>
      <c r="AP838808"/>
    </row>
    <row r="838809" spans="1:42" s="116" customFormat="1" x14ac:dyDescent="0.3">
      <c r="A838809"/>
      <c r="B838809"/>
      <c r="C838809"/>
      <c r="D838809"/>
      <c r="E838809"/>
      <c r="F838809"/>
      <c r="G838809"/>
      <c r="H838809"/>
      <c r="I838809"/>
      <c r="J838809"/>
      <c r="K838809"/>
      <c r="L838809"/>
      <c r="M838809" s="115"/>
      <c r="N838809" s="115"/>
      <c r="O838809"/>
      <c r="P838809"/>
      <c r="Q838809"/>
      <c r="R838809" s="19"/>
      <c r="S838809" s="19"/>
      <c r="T838809"/>
      <c r="U838809" s="113"/>
      <c r="V838809" s="19"/>
      <c r="W838809" s="19"/>
      <c r="X838809" s="19"/>
      <c r="Y838809" s="19"/>
      <c r="Z838809" s="19"/>
      <c r="AA838809" s="19"/>
      <c r="AB838809" s="19"/>
      <c r="AC838809" s="19"/>
      <c r="AD838809" s="19"/>
      <c r="AE838809" s="19"/>
      <c r="AF838809" s="19"/>
      <c r="AG838809" s="19"/>
      <c r="AH838809" s="19"/>
      <c r="AI838809" s="19"/>
      <c r="AJ838809" s="19"/>
      <c r="AK838809" s="19"/>
      <c r="AL838809" s="19"/>
      <c r="AM838809" s="19"/>
      <c r="AN838809" s="19"/>
      <c r="AO838809" s="19"/>
      <c r="AP838809"/>
    </row>
    <row r="838810" spans="1:42" s="116" customFormat="1" x14ac:dyDescent="0.3">
      <c r="A838810"/>
      <c r="B838810"/>
      <c r="C838810"/>
      <c r="D838810"/>
      <c r="E838810"/>
      <c r="F838810"/>
      <c r="G838810"/>
      <c r="H838810"/>
      <c r="I838810"/>
      <c r="J838810"/>
      <c r="K838810"/>
      <c r="L838810"/>
      <c r="M838810" s="115"/>
      <c r="N838810" s="115"/>
      <c r="O838810"/>
      <c r="P838810"/>
      <c r="Q838810"/>
      <c r="R838810" s="19"/>
      <c r="S838810" s="19"/>
      <c r="T838810"/>
      <c r="U838810" s="113"/>
      <c r="V838810" s="19"/>
      <c r="W838810" s="19"/>
      <c r="X838810" s="19"/>
      <c r="Y838810" s="19"/>
      <c r="Z838810" s="19"/>
      <c r="AA838810" s="19"/>
      <c r="AB838810" s="19"/>
      <c r="AC838810" s="19"/>
      <c r="AD838810" s="19"/>
      <c r="AE838810" s="19"/>
      <c r="AF838810" s="19"/>
      <c r="AG838810" s="19"/>
      <c r="AH838810" s="19"/>
      <c r="AI838810" s="19"/>
      <c r="AJ838810" s="19"/>
      <c r="AK838810" s="19"/>
      <c r="AL838810" s="19"/>
      <c r="AM838810" s="19"/>
      <c r="AN838810" s="19"/>
      <c r="AO838810" s="19"/>
      <c r="AP838810"/>
    </row>
    <row r="838811" spans="1:42" s="116" customFormat="1" x14ac:dyDescent="0.3">
      <c r="A838811"/>
      <c r="B838811"/>
      <c r="C838811"/>
      <c r="D838811"/>
      <c r="E838811"/>
      <c r="F838811"/>
      <c r="G838811"/>
      <c r="H838811"/>
      <c r="I838811"/>
      <c r="J838811"/>
      <c r="K838811"/>
      <c r="L838811"/>
      <c r="M838811" s="115"/>
      <c r="N838811" s="115"/>
      <c r="O838811"/>
      <c r="P838811"/>
      <c r="Q838811"/>
      <c r="R838811" s="19"/>
      <c r="S838811" s="19"/>
      <c r="T838811"/>
      <c r="U838811" s="113"/>
      <c r="V838811" s="19"/>
      <c r="W838811" s="19"/>
      <c r="X838811" s="19"/>
      <c r="Y838811" s="19"/>
      <c r="Z838811" s="19"/>
      <c r="AA838811" s="19"/>
      <c r="AB838811" s="19"/>
      <c r="AC838811" s="19"/>
      <c r="AD838811" s="19"/>
      <c r="AE838811" s="19"/>
      <c r="AF838811" s="19"/>
      <c r="AG838811" s="19"/>
      <c r="AH838811" s="19"/>
      <c r="AI838811" s="19"/>
      <c r="AJ838811" s="19"/>
      <c r="AK838811" s="19"/>
      <c r="AL838811" s="19"/>
      <c r="AM838811" s="19"/>
      <c r="AN838811" s="19"/>
      <c r="AO838811" s="19"/>
      <c r="AP838811"/>
    </row>
    <row r="838812" spans="1:42" s="116" customFormat="1" x14ac:dyDescent="0.3">
      <c r="A838812"/>
      <c r="B838812"/>
      <c r="C838812"/>
      <c r="D838812"/>
      <c r="E838812"/>
      <c r="F838812"/>
      <c r="G838812"/>
      <c r="H838812"/>
      <c r="I838812"/>
      <c r="J838812"/>
      <c r="K838812"/>
      <c r="L838812"/>
      <c r="M838812" s="115"/>
      <c r="N838812" s="115"/>
      <c r="O838812"/>
      <c r="P838812"/>
      <c r="Q838812"/>
      <c r="R838812" s="19"/>
      <c r="S838812" s="19"/>
      <c r="T838812"/>
      <c r="U838812" s="113"/>
      <c r="V838812" s="19"/>
      <c r="W838812" s="19"/>
      <c r="X838812" s="19"/>
      <c r="Y838812" s="19"/>
      <c r="Z838812" s="19"/>
      <c r="AA838812" s="19"/>
      <c r="AB838812" s="19"/>
      <c r="AC838812" s="19"/>
      <c r="AD838812" s="19"/>
      <c r="AE838812" s="19"/>
      <c r="AF838812" s="19"/>
      <c r="AG838812" s="19"/>
      <c r="AH838812" s="19"/>
      <c r="AI838812" s="19"/>
      <c r="AJ838812" s="19"/>
      <c r="AK838812" s="19"/>
      <c r="AL838812" s="19"/>
      <c r="AM838812" s="19"/>
      <c r="AN838812" s="19"/>
      <c r="AO838812" s="19"/>
      <c r="AP838812"/>
    </row>
    <row r="838813" spans="1:42" s="116" customFormat="1" x14ac:dyDescent="0.3">
      <c r="A838813"/>
      <c r="B838813"/>
      <c r="C838813"/>
      <c r="D838813"/>
      <c r="E838813"/>
      <c r="F838813"/>
      <c r="G838813"/>
      <c r="H838813"/>
      <c r="I838813"/>
      <c r="J838813"/>
      <c r="K838813"/>
      <c r="L838813"/>
      <c r="M838813" s="115"/>
      <c r="N838813" s="115"/>
      <c r="O838813"/>
      <c r="P838813"/>
      <c r="Q838813"/>
      <c r="R838813" s="19"/>
      <c r="S838813" s="19"/>
      <c r="T838813"/>
      <c r="U838813" s="113"/>
      <c r="V838813" s="19"/>
      <c r="W838813" s="19"/>
      <c r="X838813" s="19"/>
      <c r="Y838813" s="19"/>
      <c r="Z838813" s="19"/>
      <c r="AA838813" s="19"/>
      <c r="AB838813" s="19"/>
      <c r="AC838813" s="19"/>
      <c r="AD838813" s="19"/>
      <c r="AE838813" s="19"/>
      <c r="AF838813" s="19"/>
      <c r="AG838813" s="19"/>
      <c r="AH838813" s="19"/>
      <c r="AI838813" s="19"/>
      <c r="AJ838813" s="19"/>
      <c r="AK838813" s="19"/>
      <c r="AL838813" s="19"/>
      <c r="AM838813" s="19"/>
      <c r="AN838813" s="19"/>
      <c r="AO838813" s="19"/>
      <c r="AP838813"/>
    </row>
    <row r="838814" spans="1:42" s="116" customFormat="1" x14ac:dyDescent="0.3">
      <c r="A838814"/>
      <c r="B838814"/>
      <c r="C838814"/>
      <c r="D838814"/>
      <c r="E838814"/>
      <c r="F838814"/>
      <c r="G838814"/>
      <c r="H838814"/>
      <c r="I838814"/>
      <c r="J838814"/>
      <c r="K838814"/>
      <c r="L838814"/>
      <c r="M838814" s="115"/>
      <c r="N838814" s="115"/>
      <c r="O838814"/>
      <c r="P838814"/>
      <c r="Q838814"/>
      <c r="R838814" s="19"/>
      <c r="S838814" s="19"/>
      <c r="T838814"/>
      <c r="U838814" s="113"/>
      <c r="V838814" s="19"/>
      <c r="W838814" s="19"/>
      <c r="X838814" s="19"/>
      <c r="Y838814" s="19"/>
      <c r="Z838814" s="19"/>
      <c r="AA838814" s="19"/>
      <c r="AB838814" s="19"/>
      <c r="AC838814" s="19"/>
      <c r="AD838814" s="19"/>
      <c r="AE838814" s="19"/>
      <c r="AF838814" s="19"/>
      <c r="AG838814" s="19"/>
      <c r="AH838814" s="19"/>
      <c r="AI838814" s="19"/>
      <c r="AJ838814" s="19"/>
      <c r="AK838814" s="19"/>
      <c r="AL838814" s="19"/>
      <c r="AM838814" s="19"/>
      <c r="AN838814" s="19"/>
      <c r="AO838814" s="19"/>
      <c r="AP838814"/>
    </row>
    <row r="838815" spans="1:42" s="116" customFormat="1" x14ac:dyDescent="0.3">
      <c r="A838815"/>
      <c r="B838815"/>
      <c r="C838815"/>
      <c r="D838815"/>
      <c r="E838815"/>
      <c r="F838815"/>
      <c r="G838815"/>
      <c r="H838815"/>
      <c r="I838815"/>
      <c r="J838815"/>
      <c r="K838815"/>
      <c r="L838815"/>
      <c r="M838815" s="115"/>
      <c r="N838815" s="115"/>
      <c r="O838815"/>
      <c r="P838815"/>
      <c r="Q838815"/>
      <c r="R838815" s="19"/>
      <c r="S838815" s="19"/>
      <c r="T838815"/>
      <c r="U838815" s="113"/>
      <c r="V838815" s="19"/>
      <c r="W838815" s="19"/>
      <c r="X838815" s="19"/>
      <c r="Y838815" s="19"/>
      <c r="Z838815" s="19"/>
      <c r="AA838815" s="19"/>
      <c r="AB838815" s="19"/>
      <c r="AC838815" s="19"/>
      <c r="AD838815" s="19"/>
      <c r="AE838815" s="19"/>
      <c r="AF838815" s="19"/>
      <c r="AG838815" s="19"/>
      <c r="AH838815" s="19"/>
      <c r="AI838815" s="19"/>
      <c r="AJ838815" s="19"/>
      <c r="AK838815" s="19"/>
      <c r="AL838815" s="19"/>
      <c r="AM838815" s="19"/>
      <c r="AN838815" s="19"/>
      <c r="AO838815" s="19"/>
      <c r="AP838815"/>
    </row>
    <row r="838816" spans="1:42" s="116" customFormat="1" x14ac:dyDescent="0.3">
      <c r="A838816"/>
      <c r="B838816"/>
      <c r="C838816"/>
      <c r="D838816"/>
      <c r="E838816"/>
      <c r="F838816"/>
      <c r="G838816"/>
      <c r="H838816"/>
      <c r="I838816"/>
      <c r="J838816"/>
      <c r="K838816"/>
      <c r="L838816"/>
      <c r="M838816" s="115"/>
      <c r="N838816" s="115"/>
      <c r="O838816"/>
      <c r="P838816"/>
      <c r="Q838816"/>
      <c r="R838816" s="19"/>
      <c r="S838816" s="19"/>
      <c r="T838816"/>
      <c r="U838816" s="113"/>
      <c r="V838816" s="19"/>
      <c r="W838816" s="19"/>
      <c r="X838816" s="19"/>
      <c r="Y838816" s="19"/>
      <c r="Z838816" s="19"/>
      <c r="AA838816" s="19"/>
      <c r="AB838816" s="19"/>
      <c r="AC838816" s="19"/>
      <c r="AD838816" s="19"/>
      <c r="AE838816" s="19"/>
      <c r="AF838816" s="19"/>
      <c r="AG838816" s="19"/>
      <c r="AH838816" s="19"/>
      <c r="AI838816" s="19"/>
      <c r="AJ838816" s="19"/>
      <c r="AK838816" s="19"/>
      <c r="AL838816" s="19"/>
      <c r="AM838816" s="19"/>
      <c r="AN838816" s="19"/>
      <c r="AO838816" s="19"/>
      <c r="AP838816"/>
    </row>
    <row r="838817" spans="1:42" s="116" customFormat="1" x14ac:dyDescent="0.3">
      <c r="A838817"/>
      <c r="B838817"/>
      <c r="C838817"/>
      <c r="D838817"/>
      <c r="E838817"/>
      <c r="F838817"/>
      <c r="G838817"/>
      <c r="H838817"/>
      <c r="I838817"/>
      <c r="J838817"/>
      <c r="K838817"/>
      <c r="L838817"/>
      <c r="M838817" s="115"/>
      <c r="N838817" s="115"/>
      <c r="O838817"/>
      <c r="P838817"/>
      <c r="Q838817"/>
      <c r="R838817" s="19"/>
      <c r="S838817" s="19"/>
      <c r="T838817"/>
      <c r="U838817" s="113"/>
      <c r="V838817" s="19"/>
      <c r="W838817" s="19"/>
      <c r="X838817" s="19"/>
      <c r="Y838817" s="19"/>
      <c r="Z838817" s="19"/>
      <c r="AA838817" s="19"/>
      <c r="AB838817" s="19"/>
      <c r="AC838817" s="19"/>
      <c r="AD838817" s="19"/>
      <c r="AE838817" s="19"/>
      <c r="AF838817" s="19"/>
      <c r="AG838817" s="19"/>
      <c r="AH838817" s="19"/>
      <c r="AI838817" s="19"/>
      <c r="AJ838817" s="19"/>
      <c r="AK838817" s="19"/>
      <c r="AL838817" s="19"/>
      <c r="AM838817" s="19"/>
      <c r="AN838817" s="19"/>
      <c r="AO838817" s="19"/>
      <c r="AP838817"/>
    </row>
    <row r="838818" spans="1:42" s="116" customFormat="1" x14ac:dyDescent="0.3">
      <c r="A838818"/>
      <c r="B838818"/>
      <c r="C838818"/>
      <c r="D838818"/>
      <c r="E838818"/>
      <c r="F838818"/>
      <c r="G838818"/>
      <c r="H838818"/>
      <c r="I838818"/>
      <c r="J838818"/>
      <c r="K838818"/>
      <c r="L838818"/>
      <c r="M838818" s="115"/>
      <c r="N838818" s="115"/>
      <c r="O838818"/>
      <c r="P838818"/>
      <c r="Q838818"/>
      <c r="R838818" s="19"/>
      <c r="S838818" s="19"/>
      <c r="T838818"/>
      <c r="U838818" s="113"/>
      <c r="V838818" s="19"/>
      <c r="W838818" s="19"/>
      <c r="X838818" s="19"/>
      <c r="Y838818" s="19"/>
      <c r="Z838818" s="19"/>
      <c r="AA838818" s="19"/>
      <c r="AB838818" s="19"/>
      <c r="AC838818" s="19"/>
      <c r="AD838818" s="19"/>
      <c r="AE838818" s="19"/>
      <c r="AF838818" s="19"/>
      <c r="AG838818" s="19"/>
      <c r="AH838818" s="19"/>
      <c r="AI838818" s="19"/>
      <c r="AJ838818" s="19"/>
      <c r="AK838818" s="19"/>
      <c r="AL838818" s="19"/>
      <c r="AM838818" s="19"/>
      <c r="AN838818" s="19"/>
      <c r="AO838818" s="19"/>
      <c r="AP838818"/>
    </row>
    <row r="838819" spans="1:42" s="116" customFormat="1" x14ac:dyDescent="0.3">
      <c r="A838819"/>
      <c r="B838819"/>
      <c r="C838819"/>
      <c r="D838819"/>
      <c r="E838819"/>
      <c r="F838819"/>
      <c r="G838819"/>
      <c r="H838819"/>
      <c r="I838819"/>
      <c r="J838819"/>
      <c r="K838819"/>
      <c r="L838819"/>
      <c r="M838819" s="115"/>
      <c r="N838819" s="115"/>
      <c r="O838819"/>
      <c r="P838819"/>
      <c r="Q838819"/>
      <c r="R838819" s="19"/>
      <c r="S838819" s="19"/>
      <c r="T838819"/>
      <c r="U838819" s="113"/>
      <c r="V838819" s="19"/>
      <c r="W838819" s="19"/>
      <c r="X838819" s="19"/>
      <c r="Y838819" s="19"/>
      <c r="Z838819" s="19"/>
      <c r="AA838819" s="19"/>
      <c r="AB838819" s="19"/>
      <c r="AC838819" s="19"/>
      <c r="AD838819" s="19"/>
      <c r="AE838819" s="19"/>
      <c r="AF838819" s="19"/>
      <c r="AG838819" s="19"/>
      <c r="AH838819" s="19"/>
      <c r="AI838819" s="19"/>
      <c r="AJ838819" s="19"/>
      <c r="AK838819" s="19"/>
      <c r="AL838819" s="19"/>
      <c r="AM838819" s="19"/>
      <c r="AN838819" s="19"/>
      <c r="AO838819" s="19"/>
      <c r="AP838819"/>
    </row>
    <row r="838820" spans="1:42" s="116" customFormat="1" x14ac:dyDescent="0.3">
      <c r="A838820"/>
      <c r="B838820"/>
      <c r="C838820"/>
      <c r="D838820"/>
      <c r="E838820"/>
      <c r="F838820"/>
      <c r="G838820"/>
      <c r="H838820"/>
      <c r="I838820"/>
      <c r="J838820"/>
      <c r="K838820"/>
      <c r="L838820"/>
      <c r="M838820" s="115"/>
      <c r="N838820" s="115"/>
      <c r="O838820"/>
      <c r="P838820"/>
      <c r="Q838820"/>
      <c r="R838820" s="19"/>
      <c r="S838820" s="19"/>
      <c r="T838820"/>
      <c r="U838820" s="113"/>
      <c r="V838820" s="19"/>
      <c r="W838820" s="19"/>
      <c r="X838820" s="19"/>
      <c r="Y838820" s="19"/>
      <c r="Z838820" s="19"/>
      <c r="AA838820" s="19"/>
      <c r="AB838820" s="19"/>
      <c r="AC838820" s="19"/>
      <c r="AD838820" s="19"/>
      <c r="AE838820" s="19"/>
      <c r="AF838820" s="19"/>
      <c r="AG838820" s="19"/>
      <c r="AH838820" s="19"/>
      <c r="AI838820" s="19"/>
      <c r="AJ838820" s="19"/>
      <c r="AK838820" s="19"/>
      <c r="AL838820" s="19"/>
      <c r="AM838820" s="19"/>
      <c r="AN838820" s="19"/>
      <c r="AO838820" s="19"/>
      <c r="AP838820"/>
    </row>
    <row r="838821" spans="1:42" s="116" customFormat="1" x14ac:dyDescent="0.3">
      <c r="A838821"/>
      <c r="B838821"/>
      <c r="C838821"/>
      <c r="D838821"/>
      <c r="E838821"/>
      <c r="F838821"/>
      <c r="G838821"/>
      <c r="H838821"/>
      <c r="I838821"/>
      <c r="J838821"/>
      <c r="K838821"/>
      <c r="L838821"/>
      <c r="M838821" s="115"/>
      <c r="N838821" s="115"/>
      <c r="O838821"/>
      <c r="P838821"/>
      <c r="Q838821"/>
      <c r="R838821" s="19"/>
      <c r="S838821" s="19"/>
      <c r="T838821"/>
      <c r="U838821" s="113"/>
      <c r="V838821" s="19"/>
      <c r="W838821" s="19"/>
      <c r="X838821" s="19"/>
      <c r="Y838821" s="19"/>
      <c r="Z838821" s="19"/>
      <c r="AA838821" s="19"/>
      <c r="AB838821" s="19"/>
      <c r="AC838821" s="19"/>
      <c r="AD838821" s="19"/>
      <c r="AE838821" s="19"/>
      <c r="AF838821" s="19"/>
      <c r="AG838821" s="19"/>
      <c r="AH838821" s="19"/>
      <c r="AI838821" s="19"/>
      <c r="AJ838821" s="19"/>
      <c r="AK838821" s="19"/>
      <c r="AL838821" s="19"/>
      <c r="AM838821" s="19"/>
      <c r="AN838821" s="19"/>
      <c r="AO838821" s="19"/>
      <c r="AP838821"/>
    </row>
    <row r="838822" spans="1:42" s="116" customFormat="1" x14ac:dyDescent="0.3">
      <c r="A838822"/>
      <c r="B838822"/>
      <c r="C838822"/>
      <c r="D838822"/>
      <c r="E838822"/>
      <c r="F838822"/>
      <c r="G838822"/>
      <c r="H838822"/>
      <c r="I838822"/>
      <c r="J838822"/>
      <c r="K838822"/>
      <c r="L838822"/>
      <c r="M838822" s="115"/>
      <c r="N838822" s="115"/>
      <c r="O838822"/>
      <c r="P838822"/>
      <c r="Q838822"/>
      <c r="R838822" s="19"/>
      <c r="S838822" s="19"/>
      <c r="T838822"/>
      <c r="U838822" s="113"/>
      <c r="V838822" s="19"/>
      <c r="W838822" s="19"/>
      <c r="X838822" s="19"/>
      <c r="Y838822" s="19"/>
      <c r="Z838822" s="19"/>
      <c r="AA838822" s="19"/>
      <c r="AB838822" s="19"/>
      <c r="AC838822" s="19"/>
      <c r="AD838822" s="19"/>
      <c r="AE838822" s="19"/>
      <c r="AF838822" s="19"/>
      <c r="AG838822" s="19"/>
      <c r="AH838822" s="19"/>
      <c r="AI838822" s="19"/>
      <c r="AJ838822" s="19"/>
      <c r="AK838822" s="19"/>
      <c r="AL838822" s="19"/>
      <c r="AM838822" s="19"/>
      <c r="AN838822" s="19"/>
      <c r="AO838822" s="19"/>
      <c r="AP838822"/>
    </row>
    <row r="838823" spans="1:42" s="116" customFormat="1" x14ac:dyDescent="0.3">
      <c r="A838823"/>
      <c r="B838823"/>
      <c r="C838823"/>
      <c r="D838823"/>
      <c r="E838823"/>
      <c r="F838823"/>
      <c r="G838823"/>
      <c r="H838823"/>
      <c r="I838823"/>
      <c r="J838823"/>
      <c r="K838823"/>
      <c r="L838823"/>
      <c r="M838823" s="115"/>
      <c r="N838823" s="115"/>
      <c r="O838823"/>
      <c r="P838823"/>
      <c r="Q838823"/>
      <c r="R838823" s="19"/>
      <c r="S838823" s="19"/>
      <c r="T838823"/>
      <c r="U838823" s="113"/>
      <c r="V838823" s="19"/>
      <c r="W838823" s="19"/>
      <c r="X838823" s="19"/>
      <c r="Y838823" s="19"/>
      <c r="Z838823" s="19"/>
      <c r="AA838823" s="19"/>
      <c r="AB838823" s="19"/>
      <c r="AC838823" s="19"/>
      <c r="AD838823" s="19"/>
      <c r="AE838823" s="19"/>
      <c r="AF838823" s="19"/>
      <c r="AG838823" s="19"/>
      <c r="AH838823" s="19"/>
      <c r="AI838823" s="19"/>
      <c r="AJ838823" s="19"/>
      <c r="AK838823" s="19"/>
      <c r="AL838823" s="19"/>
      <c r="AM838823" s="19"/>
      <c r="AN838823" s="19"/>
      <c r="AO838823" s="19"/>
      <c r="AP838823"/>
    </row>
    <row r="838824" spans="1:42" s="116" customFormat="1" x14ac:dyDescent="0.3">
      <c r="A838824"/>
      <c r="B838824"/>
      <c r="C838824"/>
      <c r="D838824"/>
      <c r="E838824"/>
      <c r="F838824"/>
      <c r="G838824"/>
      <c r="H838824"/>
      <c r="I838824"/>
      <c r="J838824"/>
      <c r="K838824"/>
      <c r="L838824"/>
      <c r="M838824" s="115"/>
      <c r="N838824" s="115"/>
      <c r="O838824"/>
      <c r="P838824"/>
      <c r="Q838824"/>
      <c r="R838824" s="19"/>
      <c r="S838824" s="19"/>
      <c r="T838824"/>
      <c r="U838824" s="113"/>
      <c r="V838824" s="19"/>
      <c r="W838824" s="19"/>
      <c r="X838824" s="19"/>
      <c r="Y838824" s="19"/>
      <c r="Z838824" s="19"/>
      <c r="AA838824" s="19"/>
      <c r="AB838824" s="19"/>
      <c r="AC838824" s="19"/>
      <c r="AD838824" s="19"/>
      <c r="AE838824" s="19"/>
      <c r="AF838824" s="19"/>
      <c r="AG838824" s="19"/>
      <c r="AH838824" s="19"/>
      <c r="AI838824" s="19"/>
      <c r="AJ838824" s="19"/>
      <c r="AK838824" s="19"/>
      <c r="AL838824" s="19"/>
      <c r="AM838824" s="19"/>
      <c r="AN838824" s="19"/>
      <c r="AO838824" s="19"/>
      <c r="AP838824"/>
    </row>
    <row r="838825" spans="1:42" s="116" customFormat="1" x14ac:dyDescent="0.3">
      <c r="A838825"/>
      <c r="B838825"/>
      <c r="C838825"/>
      <c r="D838825"/>
      <c r="E838825"/>
      <c r="F838825"/>
      <c r="G838825"/>
      <c r="H838825"/>
      <c r="I838825"/>
      <c r="J838825"/>
      <c r="K838825"/>
      <c r="L838825"/>
      <c r="M838825" s="115"/>
      <c r="N838825" s="115"/>
      <c r="O838825"/>
      <c r="P838825"/>
      <c r="Q838825"/>
      <c r="R838825" s="19"/>
      <c r="S838825" s="19"/>
      <c r="T838825"/>
      <c r="U838825" s="113"/>
      <c r="V838825" s="19"/>
      <c r="W838825" s="19"/>
      <c r="X838825" s="19"/>
      <c r="Y838825" s="19"/>
      <c r="Z838825" s="19"/>
      <c r="AA838825" s="19"/>
      <c r="AB838825" s="19"/>
      <c r="AC838825" s="19"/>
      <c r="AD838825" s="19"/>
      <c r="AE838825" s="19"/>
      <c r="AF838825" s="19"/>
      <c r="AG838825" s="19"/>
      <c r="AH838825" s="19"/>
      <c r="AI838825" s="19"/>
      <c r="AJ838825" s="19"/>
      <c r="AK838825" s="19"/>
      <c r="AL838825" s="19"/>
      <c r="AM838825" s="19"/>
      <c r="AN838825" s="19"/>
      <c r="AO838825" s="19"/>
      <c r="AP838825"/>
    </row>
    <row r="838826" spans="1:42" s="116" customFormat="1" x14ac:dyDescent="0.3">
      <c r="A838826"/>
      <c r="B838826"/>
      <c r="C838826"/>
      <c r="D838826"/>
      <c r="E838826"/>
      <c r="F838826"/>
      <c r="G838826"/>
      <c r="H838826"/>
      <c r="I838826"/>
      <c r="J838826"/>
      <c r="K838826"/>
      <c r="L838826"/>
      <c r="M838826" s="115"/>
      <c r="N838826" s="115"/>
      <c r="O838826"/>
      <c r="P838826"/>
      <c r="Q838826"/>
      <c r="R838826" s="19"/>
      <c r="S838826" s="19"/>
      <c r="T838826"/>
      <c r="U838826" s="113"/>
      <c r="V838826" s="19"/>
      <c r="W838826" s="19"/>
      <c r="X838826" s="19"/>
      <c r="Y838826" s="19"/>
      <c r="Z838826" s="19"/>
      <c r="AA838826" s="19"/>
      <c r="AB838826" s="19"/>
      <c r="AC838826" s="19"/>
      <c r="AD838826" s="19"/>
      <c r="AE838826" s="19"/>
      <c r="AF838826" s="19"/>
      <c r="AG838826" s="19"/>
      <c r="AH838826" s="19"/>
      <c r="AI838826" s="19"/>
      <c r="AJ838826" s="19"/>
      <c r="AK838826" s="19"/>
      <c r="AL838826" s="19"/>
      <c r="AM838826" s="19"/>
      <c r="AN838826" s="19"/>
      <c r="AO838826" s="19"/>
      <c r="AP838826"/>
    </row>
    <row r="838827" spans="1:42" s="116" customFormat="1" x14ac:dyDescent="0.3">
      <c r="A838827"/>
      <c r="B838827"/>
      <c r="C838827"/>
      <c r="D838827"/>
      <c r="E838827"/>
      <c r="F838827"/>
      <c r="G838827"/>
      <c r="H838827"/>
      <c r="I838827"/>
      <c r="J838827"/>
      <c r="K838827"/>
      <c r="L838827"/>
      <c r="M838827" s="115"/>
      <c r="N838827" s="115"/>
      <c r="O838827"/>
      <c r="P838827"/>
      <c r="Q838827"/>
      <c r="R838827" s="19"/>
      <c r="S838827" s="19"/>
      <c r="T838827"/>
      <c r="U838827" s="113"/>
      <c r="V838827" s="19"/>
      <c r="W838827" s="19"/>
      <c r="X838827" s="19"/>
      <c r="Y838827" s="19"/>
      <c r="Z838827" s="19"/>
      <c r="AA838827" s="19"/>
      <c r="AB838827" s="19"/>
      <c r="AC838827" s="19"/>
      <c r="AD838827" s="19"/>
      <c r="AE838827" s="19"/>
      <c r="AF838827" s="19"/>
      <c r="AG838827" s="19"/>
      <c r="AH838827" s="19"/>
      <c r="AI838827" s="19"/>
      <c r="AJ838827" s="19"/>
      <c r="AK838827" s="19"/>
      <c r="AL838827" s="19"/>
      <c r="AM838827" s="19"/>
      <c r="AN838827" s="19"/>
      <c r="AO838827" s="19"/>
      <c r="AP838827"/>
    </row>
    <row r="838828" spans="1:42" s="116" customFormat="1" x14ac:dyDescent="0.3">
      <c r="A838828"/>
      <c r="B838828"/>
      <c r="C838828"/>
      <c r="D838828"/>
      <c r="E838828"/>
      <c r="F838828"/>
      <c r="G838828"/>
      <c r="H838828"/>
      <c r="I838828"/>
      <c r="J838828"/>
      <c r="K838828"/>
      <c r="L838828"/>
      <c r="M838828" s="115"/>
      <c r="N838828" s="115"/>
      <c r="O838828"/>
      <c r="P838828"/>
      <c r="Q838828"/>
      <c r="R838828" s="19"/>
      <c r="S838828" s="19"/>
      <c r="T838828"/>
      <c r="U838828" s="113"/>
      <c r="V838828" s="19"/>
      <c r="W838828" s="19"/>
      <c r="X838828" s="19"/>
      <c r="Y838828" s="19"/>
      <c r="Z838828" s="19"/>
      <c r="AA838828" s="19"/>
      <c r="AB838828" s="19"/>
      <c r="AC838828" s="19"/>
      <c r="AD838828" s="19"/>
      <c r="AE838828" s="19"/>
      <c r="AF838828" s="19"/>
      <c r="AG838828" s="19"/>
      <c r="AH838828" s="19"/>
      <c r="AI838828" s="19"/>
      <c r="AJ838828" s="19"/>
      <c r="AK838828" s="19"/>
      <c r="AL838828" s="19"/>
      <c r="AM838828" s="19"/>
      <c r="AN838828" s="19"/>
      <c r="AO838828" s="19"/>
      <c r="AP838828"/>
    </row>
    <row r="838829" spans="1:42" s="116" customFormat="1" x14ac:dyDescent="0.3">
      <c r="A838829"/>
      <c r="B838829"/>
      <c r="C838829"/>
      <c r="D838829"/>
      <c r="E838829"/>
      <c r="F838829"/>
      <c r="G838829"/>
      <c r="H838829"/>
      <c r="I838829"/>
      <c r="J838829"/>
      <c r="K838829"/>
      <c r="L838829"/>
      <c r="M838829" s="115"/>
      <c r="N838829" s="115"/>
      <c r="O838829"/>
      <c r="P838829"/>
      <c r="Q838829"/>
      <c r="R838829" s="19"/>
      <c r="S838829" s="19"/>
      <c r="T838829"/>
      <c r="U838829" s="113"/>
      <c r="V838829" s="19"/>
      <c r="W838829" s="19"/>
      <c r="X838829" s="19"/>
      <c r="Y838829" s="19"/>
      <c r="Z838829" s="19"/>
      <c r="AA838829" s="19"/>
      <c r="AB838829" s="19"/>
      <c r="AC838829" s="19"/>
      <c r="AD838829" s="19"/>
      <c r="AE838829" s="19"/>
      <c r="AF838829" s="19"/>
      <c r="AG838829" s="19"/>
      <c r="AH838829" s="19"/>
      <c r="AI838829" s="19"/>
      <c r="AJ838829" s="19"/>
      <c r="AK838829" s="19"/>
      <c r="AL838829" s="19"/>
      <c r="AM838829" s="19"/>
      <c r="AN838829" s="19"/>
      <c r="AO838829" s="19"/>
      <c r="AP838829"/>
    </row>
    <row r="838830" spans="1:42" s="116" customFormat="1" x14ac:dyDescent="0.3">
      <c r="A838830"/>
      <c r="B838830"/>
      <c r="C838830"/>
      <c r="D838830"/>
      <c r="E838830"/>
      <c r="F838830"/>
      <c r="G838830"/>
      <c r="H838830"/>
      <c r="I838830"/>
      <c r="J838830"/>
      <c r="K838830"/>
      <c r="L838830"/>
      <c r="M838830" s="115"/>
      <c r="N838830" s="115"/>
      <c r="O838830"/>
      <c r="P838830"/>
      <c r="Q838830"/>
      <c r="R838830" s="19"/>
      <c r="S838830" s="19"/>
      <c r="T838830"/>
      <c r="U838830" s="113"/>
      <c r="V838830" s="19"/>
      <c r="W838830" s="19"/>
      <c r="X838830" s="19"/>
      <c r="Y838830" s="19"/>
      <c r="Z838830" s="19"/>
      <c r="AA838830" s="19"/>
      <c r="AB838830" s="19"/>
      <c r="AC838830" s="19"/>
      <c r="AD838830" s="19"/>
      <c r="AE838830" s="19"/>
      <c r="AF838830" s="19"/>
      <c r="AG838830" s="19"/>
      <c r="AH838830" s="19"/>
      <c r="AI838830" s="19"/>
      <c r="AJ838830" s="19"/>
      <c r="AK838830" s="19"/>
      <c r="AL838830" s="19"/>
      <c r="AM838830" s="19"/>
      <c r="AN838830" s="19"/>
      <c r="AO838830" s="19"/>
      <c r="AP838830"/>
    </row>
    <row r="838831" spans="1:42" s="116" customFormat="1" x14ac:dyDescent="0.3">
      <c r="A838831"/>
      <c r="B838831"/>
      <c r="C838831"/>
      <c r="D838831"/>
      <c r="E838831"/>
      <c r="F838831"/>
      <c r="G838831"/>
      <c r="H838831"/>
      <c r="I838831"/>
      <c r="J838831"/>
      <c r="K838831"/>
      <c r="L838831"/>
      <c r="M838831" s="115"/>
      <c r="N838831" s="115"/>
      <c r="O838831"/>
      <c r="P838831"/>
      <c r="Q838831"/>
      <c r="R838831" s="19"/>
      <c r="S838831" s="19"/>
      <c r="T838831"/>
      <c r="U838831" s="113"/>
      <c r="V838831" s="19"/>
      <c r="W838831" s="19"/>
      <c r="X838831" s="19"/>
      <c r="Y838831" s="19"/>
      <c r="Z838831" s="19"/>
      <c r="AA838831" s="19"/>
      <c r="AB838831" s="19"/>
      <c r="AC838831" s="19"/>
      <c r="AD838831" s="19"/>
      <c r="AE838831" s="19"/>
      <c r="AF838831" s="19"/>
      <c r="AG838831" s="19"/>
      <c r="AH838831" s="19"/>
      <c r="AI838831" s="19"/>
      <c r="AJ838831" s="19"/>
      <c r="AK838831" s="19"/>
      <c r="AL838831" s="19"/>
      <c r="AM838831" s="19"/>
      <c r="AN838831" s="19"/>
      <c r="AO838831" s="19"/>
      <c r="AP838831"/>
    </row>
    <row r="838832" spans="1:42" s="116" customFormat="1" x14ac:dyDescent="0.3">
      <c r="A838832"/>
      <c r="B838832"/>
      <c r="C838832"/>
      <c r="D838832"/>
      <c r="E838832"/>
      <c r="F838832"/>
      <c r="G838832"/>
      <c r="H838832"/>
      <c r="I838832"/>
      <c r="J838832"/>
      <c r="K838832"/>
      <c r="L838832"/>
      <c r="M838832" s="115"/>
      <c r="N838832" s="115"/>
      <c r="O838832"/>
      <c r="P838832"/>
      <c r="Q838832"/>
      <c r="R838832" s="19"/>
      <c r="S838832" s="19"/>
      <c r="T838832"/>
      <c r="U838832" s="113"/>
      <c r="V838832" s="19"/>
      <c r="W838832" s="19"/>
      <c r="X838832" s="19"/>
      <c r="Y838832" s="19"/>
      <c r="Z838832" s="19"/>
      <c r="AA838832" s="19"/>
      <c r="AB838832" s="19"/>
      <c r="AC838832" s="19"/>
      <c r="AD838832" s="19"/>
      <c r="AE838832" s="19"/>
      <c r="AF838832" s="19"/>
      <c r="AG838832" s="19"/>
      <c r="AH838832" s="19"/>
      <c r="AI838832" s="19"/>
      <c r="AJ838832" s="19"/>
      <c r="AK838832" s="19"/>
      <c r="AL838832" s="19"/>
      <c r="AM838832" s="19"/>
      <c r="AN838832" s="19"/>
      <c r="AO838832" s="19"/>
      <c r="AP838832"/>
    </row>
    <row r="838833" spans="1:42" s="116" customFormat="1" x14ac:dyDescent="0.3">
      <c r="A838833"/>
      <c r="B838833"/>
      <c r="C838833"/>
      <c r="D838833"/>
      <c r="E838833"/>
      <c r="F838833"/>
      <c r="G838833"/>
      <c r="H838833"/>
      <c r="I838833"/>
      <c r="J838833"/>
      <c r="K838833"/>
      <c r="L838833"/>
      <c r="M838833" s="115"/>
      <c r="N838833" s="115"/>
      <c r="O838833"/>
      <c r="P838833"/>
      <c r="Q838833"/>
      <c r="R838833" s="19"/>
      <c r="S838833" s="19"/>
      <c r="T838833"/>
      <c r="U838833" s="113"/>
      <c r="V838833" s="19"/>
      <c r="W838833" s="19"/>
      <c r="X838833" s="19"/>
      <c r="Y838833" s="19"/>
      <c r="Z838833" s="19"/>
      <c r="AA838833" s="19"/>
      <c r="AB838833" s="19"/>
      <c r="AC838833" s="19"/>
      <c r="AD838833" s="19"/>
      <c r="AE838833" s="19"/>
      <c r="AF838833" s="19"/>
      <c r="AG838833" s="19"/>
      <c r="AH838833" s="19"/>
      <c r="AI838833" s="19"/>
      <c r="AJ838833" s="19"/>
      <c r="AK838833" s="19"/>
      <c r="AL838833" s="19"/>
      <c r="AM838833" s="19"/>
      <c r="AN838833" s="19"/>
      <c r="AO838833" s="19"/>
      <c r="AP838833"/>
    </row>
    <row r="838834" spans="1:42" s="116" customFormat="1" x14ac:dyDescent="0.3">
      <c r="A838834"/>
      <c r="B838834"/>
      <c r="C838834"/>
      <c r="D838834"/>
      <c r="E838834"/>
      <c r="F838834"/>
      <c r="G838834"/>
      <c r="H838834"/>
      <c r="I838834"/>
      <c r="J838834"/>
      <c r="K838834"/>
      <c r="L838834"/>
      <c r="M838834" s="115"/>
      <c r="N838834" s="115"/>
      <c r="O838834"/>
      <c r="P838834"/>
      <c r="Q838834"/>
      <c r="R838834" s="19"/>
      <c r="S838834" s="19"/>
      <c r="T838834"/>
      <c r="U838834" s="113"/>
      <c r="V838834" s="19"/>
      <c r="W838834" s="19"/>
      <c r="X838834" s="19"/>
      <c r="Y838834" s="19"/>
      <c r="Z838834" s="19"/>
      <c r="AA838834" s="19"/>
      <c r="AB838834" s="19"/>
      <c r="AC838834" s="19"/>
      <c r="AD838834" s="19"/>
      <c r="AE838834" s="19"/>
      <c r="AF838834" s="19"/>
      <c r="AG838834" s="19"/>
      <c r="AH838834" s="19"/>
      <c r="AI838834" s="19"/>
      <c r="AJ838834" s="19"/>
      <c r="AK838834" s="19"/>
      <c r="AL838834" s="19"/>
      <c r="AM838834" s="19"/>
      <c r="AN838834" s="19"/>
      <c r="AO838834" s="19"/>
      <c r="AP838834"/>
    </row>
    <row r="838835" spans="1:42" s="116" customFormat="1" x14ac:dyDescent="0.3">
      <c r="A838835"/>
      <c r="B838835"/>
      <c r="C838835"/>
      <c r="D838835"/>
      <c r="E838835"/>
      <c r="F838835"/>
      <c r="G838835"/>
      <c r="H838835"/>
      <c r="I838835"/>
      <c r="J838835"/>
      <c r="K838835"/>
      <c r="L838835"/>
      <c r="M838835" s="115"/>
      <c r="N838835" s="115"/>
      <c r="O838835"/>
      <c r="P838835"/>
      <c r="Q838835"/>
      <c r="R838835" s="19"/>
      <c r="S838835" s="19"/>
      <c r="T838835"/>
      <c r="U838835" s="113"/>
      <c r="V838835" s="19"/>
      <c r="W838835" s="19"/>
      <c r="X838835" s="19"/>
      <c r="Y838835" s="19"/>
      <c r="Z838835" s="19"/>
      <c r="AA838835" s="19"/>
      <c r="AB838835" s="19"/>
      <c r="AC838835" s="19"/>
      <c r="AD838835" s="19"/>
      <c r="AE838835" s="19"/>
      <c r="AF838835" s="19"/>
      <c r="AG838835" s="19"/>
      <c r="AH838835" s="19"/>
      <c r="AI838835" s="19"/>
      <c r="AJ838835" s="19"/>
      <c r="AK838835" s="19"/>
      <c r="AL838835" s="19"/>
      <c r="AM838835" s="19"/>
      <c r="AN838835" s="19"/>
      <c r="AO838835" s="19"/>
      <c r="AP838835"/>
    </row>
    <row r="838836" spans="1:42" s="116" customFormat="1" x14ac:dyDescent="0.3">
      <c r="A838836"/>
      <c r="B838836"/>
      <c r="C838836"/>
      <c r="D838836"/>
      <c r="E838836"/>
      <c r="F838836"/>
      <c r="G838836"/>
      <c r="H838836"/>
      <c r="I838836"/>
      <c r="J838836"/>
      <c r="K838836"/>
      <c r="L838836"/>
      <c r="M838836" s="115"/>
      <c r="N838836" s="115"/>
      <c r="O838836"/>
      <c r="P838836"/>
      <c r="Q838836"/>
      <c r="R838836" s="19"/>
      <c r="S838836" s="19"/>
      <c r="T838836"/>
      <c r="U838836" s="113"/>
      <c r="V838836" s="19"/>
      <c r="W838836" s="19"/>
      <c r="X838836" s="19"/>
      <c r="Y838836" s="19"/>
      <c r="Z838836" s="19"/>
      <c r="AA838836" s="19"/>
      <c r="AB838836" s="19"/>
      <c r="AC838836" s="19"/>
      <c r="AD838836" s="19"/>
      <c r="AE838836" s="19"/>
      <c r="AF838836" s="19"/>
      <c r="AG838836" s="19"/>
      <c r="AH838836" s="19"/>
      <c r="AI838836" s="19"/>
      <c r="AJ838836" s="19"/>
      <c r="AK838836" s="19"/>
      <c r="AL838836" s="19"/>
      <c r="AM838836" s="19"/>
      <c r="AN838836" s="19"/>
      <c r="AO838836" s="19"/>
      <c r="AP838836"/>
    </row>
    <row r="838837" spans="1:42" s="116" customFormat="1" x14ac:dyDescent="0.3">
      <c r="A838837"/>
      <c r="B838837"/>
      <c r="C838837"/>
      <c r="D838837"/>
      <c r="E838837"/>
      <c r="F838837"/>
      <c r="G838837"/>
      <c r="H838837"/>
      <c r="I838837"/>
      <c r="J838837"/>
      <c r="K838837"/>
      <c r="L838837"/>
      <c r="M838837" s="115"/>
      <c r="N838837" s="115"/>
      <c r="O838837"/>
      <c r="P838837"/>
      <c r="Q838837"/>
      <c r="R838837" s="19"/>
      <c r="S838837" s="19"/>
      <c r="T838837"/>
      <c r="U838837" s="113"/>
      <c r="V838837" s="19"/>
      <c r="W838837" s="19"/>
      <c r="X838837" s="19"/>
      <c r="Y838837" s="19"/>
      <c r="Z838837" s="19"/>
      <c r="AA838837" s="19"/>
      <c r="AB838837" s="19"/>
      <c r="AC838837" s="19"/>
      <c r="AD838837" s="19"/>
      <c r="AE838837" s="19"/>
      <c r="AF838837" s="19"/>
      <c r="AG838837" s="19"/>
      <c r="AH838837" s="19"/>
      <c r="AI838837" s="19"/>
      <c r="AJ838837" s="19"/>
      <c r="AK838837" s="19"/>
      <c r="AL838837" s="19"/>
      <c r="AM838837" s="19"/>
      <c r="AN838837" s="19"/>
      <c r="AO838837" s="19"/>
      <c r="AP838837"/>
    </row>
    <row r="838838" spans="1:42" s="116" customFormat="1" x14ac:dyDescent="0.3">
      <c r="A838838"/>
      <c r="B838838"/>
      <c r="C838838"/>
      <c r="D838838"/>
      <c r="E838838"/>
      <c r="F838838"/>
      <c r="G838838"/>
      <c r="H838838"/>
      <c r="I838838"/>
      <c r="J838838"/>
      <c r="K838838"/>
      <c r="L838838"/>
      <c r="M838838" s="115"/>
      <c r="N838838" s="115"/>
      <c r="O838838"/>
      <c r="P838838"/>
      <c r="Q838838"/>
      <c r="R838838" s="19"/>
      <c r="S838838" s="19"/>
      <c r="T838838"/>
      <c r="U838838" s="113"/>
      <c r="V838838" s="19"/>
      <c r="W838838" s="19"/>
      <c r="X838838" s="19"/>
      <c r="Y838838" s="19"/>
      <c r="Z838838" s="19"/>
      <c r="AA838838" s="19"/>
      <c r="AB838838" s="19"/>
      <c r="AC838838" s="19"/>
      <c r="AD838838" s="19"/>
      <c r="AE838838" s="19"/>
      <c r="AF838838" s="19"/>
      <c r="AG838838" s="19"/>
      <c r="AH838838" s="19"/>
      <c r="AI838838" s="19"/>
      <c r="AJ838838" s="19"/>
      <c r="AK838838" s="19"/>
      <c r="AL838838" s="19"/>
      <c r="AM838838" s="19"/>
      <c r="AN838838" s="19"/>
      <c r="AO838838" s="19"/>
      <c r="AP838838"/>
    </row>
    <row r="838839" spans="1:42" s="116" customFormat="1" x14ac:dyDescent="0.3">
      <c r="A838839"/>
      <c r="B838839"/>
      <c r="C838839"/>
      <c r="D838839"/>
      <c r="E838839"/>
      <c r="F838839"/>
      <c r="G838839"/>
      <c r="H838839"/>
      <c r="I838839"/>
      <c r="J838839"/>
      <c r="K838839"/>
      <c r="L838839"/>
      <c r="M838839" s="115"/>
      <c r="N838839" s="115"/>
      <c r="O838839"/>
      <c r="P838839"/>
      <c r="Q838839"/>
      <c r="R838839" s="19"/>
      <c r="S838839" s="19"/>
      <c r="T838839"/>
      <c r="U838839" s="113"/>
      <c r="V838839" s="19"/>
      <c r="W838839" s="19"/>
      <c r="X838839" s="19"/>
      <c r="Y838839" s="19"/>
      <c r="Z838839" s="19"/>
      <c r="AA838839" s="19"/>
      <c r="AB838839" s="19"/>
      <c r="AC838839" s="19"/>
      <c r="AD838839" s="19"/>
      <c r="AE838839" s="19"/>
      <c r="AF838839" s="19"/>
      <c r="AG838839" s="19"/>
      <c r="AH838839" s="19"/>
      <c r="AI838839" s="19"/>
      <c r="AJ838839" s="19"/>
      <c r="AK838839" s="19"/>
      <c r="AL838839" s="19"/>
      <c r="AM838839" s="19"/>
      <c r="AN838839" s="19"/>
      <c r="AO838839" s="19"/>
      <c r="AP838839"/>
    </row>
    <row r="838840" spans="1:42" s="116" customFormat="1" x14ac:dyDescent="0.3">
      <c r="A838840"/>
      <c r="B838840"/>
      <c r="C838840"/>
      <c r="D838840"/>
      <c r="E838840"/>
      <c r="F838840"/>
      <c r="G838840"/>
      <c r="H838840"/>
      <c r="I838840"/>
      <c r="J838840"/>
      <c r="K838840"/>
      <c r="L838840"/>
      <c r="M838840" s="115"/>
      <c r="N838840" s="115"/>
      <c r="O838840"/>
      <c r="P838840"/>
      <c r="Q838840"/>
      <c r="R838840" s="19"/>
      <c r="S838840" s="19"/>
      <c r="T838840"/>
      <c r="U838840" s="113"/>
      <c r="V838840" s="19"/>
      <c r="W838840" s="19"/>
      <c r="X838840" s="19"/>
      <c r="Y838840" s="19"/>
      <c r="Z838840" s="19"/>
      <c r="AA838840" s="19"/>
      <c r="AB838840" s="19"/>
      <c r="AC838840" s="19"/>
      <c r="AD838840" s="19"/>
      <c r="AE838840" s="19"/>
      <c r="AF838840" s="19"/>
      <c r="AG838840" s="19"/>
      <c r="AH838840" s="19"/>
      <c r="AI838840" s="19"/>
      <c r="AJ838840" s="19"/>
      <c r="AK838840" s="19"/>
      <c r="AL838840" s="19"/>
      <c r="AM838840" s="19"/>
      <c r="AN838840" s="19"/>
      <c r="AO838840" s="19"/>
      <c r="AP838840"/>
    </row>
    <row r="838841" spans="1:42" s="116" customFormat="1" x14ac:dyDescent="0.3">
      <c r="A838841"/>
      <c r="B838841"/>
      <c r="C838841"/>
      <c r="D838841"/>
      <c r="E838841"/>
      <c r="F838841"/>
      <c r="G838841"/>
      <c r="H838841"/>
      <c r="I838841"/>
      <c r="J838841"/>
      <c r="K838841"/>
      <c r="L838841"/>
      <c r="M838841" s="115"/>
      <c r="N838841" s="115"/>
      <c r="O838841"/>
      <c r="P838841"/>
      <c r="Q838841"/>
      <c r="R838841" s="19"/>
      <c r="S838841" s="19"/>
      <c r="T838841"/>
      <c r="U838841" s="113"/>
      <c r="V838841" s="19"/>
      <c r="W838841" s="19"/>
      <c r="X838841" s="19"/>
      <c r="Y838841" s="19"/>
      <c r="Z838841" s="19"/>
      <c r="AA838841" s="19"/>
      <c r="AB838841" s="19"/>
      <c r="AC838841" s="19"/>
      <c r="AD838841" s="19"/>
      <c r="AE838841" s="19"/>
      <c r="AF838841" s="19"/>
      <c r="AG838841" s="19"/>
      <c r="AH838841" s="19"/>
      <c r="AI838841" s="19"/>
      <c r="AJ838841" s="19"/>
      <c r="AK838841" s="19"/>
      <c r="AL838841" s="19"/>
      <c r="AM838841" s="19"/>
      <c r="AN838841" s="19"/>
      <c r="AO838841" s="19"/>
      <c r="AP838841"/>
    </row>
    <row r="838842" spans="1:42" s="116" customFormat="1" x14ac:dyDescent="0.3">
      <c r="A838842"/>
      <c r="B838842"/>
      <c r="C838842"/>
      <c r="D838842"/>
      <c r="E838842"/>
      <c r="F838842"/>
      <c r="G838842"/>
      <c r="H838842"/>
      <c r="I838842"/>
      <c r="J838842"/>
      <c r="K838842"/>
      <c r="L838842"/>
      <c r="M838842" s="115"/>
      <c r="N838842" s="115"/>
      <c r="O838842"/>
      <c r="P838842"/>
      <c r="Q838842"/>
      <c r="R838842" s="19"/>
      <c r="S838842" s="19"/>
      <c r="T838842"/>
      <c r="U838842" s="113"/>
      <c r="V838842" s="19"/>
      <c r="W838842" s="19"/>
      <c r="X838842" s="19"/>
      <c r="Y838842" s="19"/>
      <c r="Z838842" s="19"/>
      <c r="AA838842" s="19"/>
      <c r="AB838842" s="19"/>
      <c r="AC838842" s="19"/>
      <c r="AD838842" s="19"/>
      <c r="AE838842" s="19"/>
      <c r="AF838842" s="19"/>
      <c r="AG838842" s="19"/>
      <c r="AH838842" s="19"/>
      <c r="AI838842" s="19"/>
      <c r="AJ838842" s="19"/>
      <c r="AK838842" s="19"/>
      <c r="AL838842" s="19"/>
      <c r="AM838842" s="19"/>
      <c r="AN838842" s="19"/>
      <c r="AO838842" s="19"/>
      <c r="AP838842"/>
    </row>
    <row r="838843" spans="1:42" s="116" customFormat="1" x14ac:dyDescent="0.3">
      <c r="A838843"/>
      <c r="B838843"/>
      <c r="C838843"/>
      <c r="D838843"/>
      <c r="E838843"/>
      <c r="F838843"/>
      <c r="G838843"/>
      <c r="H838843"/>
      <c r="I838843"/>
      <c r="J838843"/>
      <c r="K838843"/>
      <c r="L838843"/>
      <c r="M838843" s="115"/>
      <c r="N838843" s="115"/>
      <c r="O838843"/>
      <c r="P838843"/>
      <c r="Q838843"/>
      <c r="R838843" s="19"/>
      <c r="S838843" s="19"/>
      <c r="T838843"/>
      <c r="U838843" s="113"/>
      <c r="V838843" s="19"/>
      <c r="W838843" s="19"/>
      <c r="X838843" s="19"/>
      <c r="Y838843" s="19"/>
      <c r="Z838843" s="19"/>
      <c r="AA838843" s="19"/>
      <c r="AB838843" s="19"/>
      <c r="AC838843" s="19"/>
      <c r="AD838843" s="19"/>
      <c r="AE838843" s="19"/>
      <c r="AF838843" s="19"/>
      <c r="AG838843" s="19"/>
      <c r="AH838843" s="19"/>
      <c r="AI838843" s="19"/>
      <c r="AJ838843" s="19"/>
      <c r="AK838843" s="19"/>
      <c r="AL838843" s="19"/>
      <c r="AM838843" s="19"/>
      <c r="AN838843" s="19"/>
      <c r="AO838843" s="19"/>
      <c r="AP838843"/>
    </row>
    <row r="838844" spans="1:42" s="116" customFormat="1" x14ac:dyDescent="0.3">
      <c r="A838844"/>
      <c r="B838844"/>
      <c r="C838844"/>
      <c r="D838844"/>
      <c r="E838844"/>
      <c r="F838844"/>
      <c r="G838844"/>
      <c r="H838844"/>
      <c r="I838844"/>
      <c r="J838844"/>
      <c r="K838844"/>
      <c r="L838844"/>
      <c r="M838844" s="115"/>
      <c r="N838844" s="115"/>
      <c r="O838844"/>
      <c r="P838844"/>
      <c r="Q838844"/>
      <c r="R838844" s="19"/>
      <c r="S838844" s="19"/>
      <c r="T838844"/>
      <c r="U838844" s="113"/>
      <c r="V838844" s="19"/>
      <c r="W838844" s="19"/>
      <c r="X838844" s="19"/>
      <c r="Y838844" s="19"/>
      <c r="Z838844" s="19"/>
      <c r="AA838844" s="19"/>
      <c r="AB838844" s="19"/>
      <c r="AC838844" s="19"/>
      <c r="AD838844" s="19"/>
      <c r="AE838844" s="19"/>
      <c r="AF838844" s="19"/>
      <c r="AG838844" s="19"/>
      <c r="AH838844" s="19"/>
      <c r="AI838844" s="19"/>
      <c r="AJ838844" s="19"/>
      <c r="AK838844" s="19"/>
      <c r="AL838844" s="19"/>
      <c r="AM838844" s="19"/>
      <c r="AN838844" s="19"/>
      <c r="AO838844" s="19"/>
      <c r="AP838844"/>
    </row>
    <row r="838845" spans="1:42" s="116" customFormat="1" x14ac:dyDescent="0.3">
      <c r="A838845"/>
      <c r="B838845"/>
      <c r="C838845"/>
      <c r="D838845"/>
      <c r="E838845"/>
      <c r="F838845"/>
      <c r="G838845"/>
      <c r="H838845"/>
      <c r="I838845"/>
      <c r="J838845"/>
      <c r="K838845"/>
      <c r="L838845"/>
      <c r="M838845" s="115"/>
      <c r="N838845" s="115"/>
      <c r="O838845"/>
      <c r="P838845"/>
      <c r="Q838845"/>
      <c r="R838845" s="19"/>
      <c r="S838845" s="19"/>
      <c r="T838845"/>
      <c r="U838845" s="113"/>
      <c r="V838845" s="19"/>
      <c r="W838845" s="19"/>
      <c r="X838845" s="19"/>
      <c r="Y838845" s="19"/>
      <c r="Z838845" s="19"/>
      <c r="AA838845" s="19"/>
      <c r="AB838845" s="19"/>
      <c r="AC838845" s="19"/>
      <c r="AD838845" s="19"/>
      <c r="AE838845" s="19"/>
      <c r="AF838845" s="19"/>
      <c r="AG838845" s="19"/>
      <c r="AH838845" s="19"/>
      <c r="AI838845" s="19"/>
      <c r="AJ838845" s="19"/>
      <c r="AK838845" s="19"/>
      <c r="AL838845" s="19"/>
      <c r="AM838845" s="19"/>
      <c r="AN838845" s="19"/>
      <c r="AO838845" s="19"/>
      <c r="AP838845"/>
    </row>
    <row r="838846" spans="1:42" s="116" customFormat="1" x14ac:dyDescent="0.3">
      <c r="A838846"/>
      <c r="B838846"/>
      <c r="C838846"/>
      <c r="D838846"/>
      <c r="E838846"/>
      <c r="F838846"/>
      <c r="G838846"/>
      <c r="H838846"/>
      <c r="I838846"/>
      <c r="J838846"/>
      <c r="K838846"/>
      <c r="L838846"/>
      <c r="M838846" s="115"/>
      <c r="N838846" s="115"/>
      <c r="O838846"/>
      <c r="P838846"/>
      <c r="Q838846"/>
      <c r="R838846" s="19"/>
      <c r="S838846" s="19"/>
      <c r="T838846"/>
      <c r="U838846" s="113"/>
      <c r="V838846" s="19"/>
      <c r="W838846" s="19"/>
      <c r="X838846" s="19"/>
      <c r="Y838846" s="19"/>
      <c r="Z838846" s="19"/>
      <c r="AA838846" s="19"/>
      <c r="AB838846" s="19"/>
      <c r="AC838846" s="19"/>
      <c r="AD838846" s="19"/>
      <c r="AE838846" s="19"/>
      <c r="AF838846" s="19"/>
      <c r="AG838846" s="19"/>
      <c r="AH838846" s="19"/>
      <c r="AI838846" s="19"/>
      <c r="AJ838846" s="19"/>
      <c r="AK838846" s="19"/>
      <c r="AL838846" s="19"/>
      <c r="AM838846" s="19"/>
      <c r="AN838846" s="19"/>
      <c r="AO838846" s="19"/>
      <c r="AP838846"/>
    </row>
    <row r="838847" spans="1:42" s="116" customFormat="1" x14ac:dyDescent="0.3">
      <c r="A838847"/>
      <c r="B838847"/>
      <c r="C838847"/>
      <c r="D838847"/>
      <c r="E838847"/>
      <c r="F838847"/>
      <c r="G838847"/>
      <c r="H838847"/>
      <c r="I838847"/>
      <c r="J838847"/>
      <c r="K838847"/>
      <c r="L838847"/>
      <c r="M838847" s="115"/>
      <c r="N838847" s="115"/>
      <c r="O838847"/>
      <c r="P838847"/>
      <c r="Q838847"/>
      <c r="R838847" s="19"/>
      <c r="S838847" s="19"/>
      <c r="T838847"/>
      <c r="U838847" s="113"/>
      <c r="V838847" s="19"/>
      <c r="W838847" s="19"/>
      <c r="X838847" s="19"/>
      <c r="Y838847" s="19"/>
      <c r="Z838847" s="19"/>
      <c r="AA838847" s="19"/>
      <c r="AB838847" s="19"/>
      <c r="AC838847" s="19"/>
      <c r="AD838847" s="19"/>
      <c r="AE838847" s="19"/>
      <c r="AF838847" s="19"/>
      <c r="AG838847" s="19"/>
      <c r="AH838847" s="19"/>
      <c r="AI838847" s="19"/>
      <c r="AJ838847" s="19"/>
      <c r="AK838847" s="19"/>
      <c r="AL838847" s="19"/>
      <c r="AM838847" s="19"/>
      <c r="AN838847" s="19"/>
      <c r="AO838847" s="19"/>
      <c r="AP838847"/>
    </row>
    <row r="838848" spans="1:42" s="116" customFormat="1" x14ac:dyDescent="0.3">
      <c r="A838848"/>
      <c r="B838848"/>
      <c r="C838848"/>
      <c r="D838848"/>
      <c r="E838848"/>
      <c r="F838848"/>
      <c r="G838848"/>
      <c r="H838848"/>
      <c r="I838848"/>
      <c r="J838848"/>
      <c r="K838848"/>
      <c r="L838848"/>
      <c r="M838848" s="115"/>
      <c r="N838848" s="115"/>
      <c r="O838848"/>
      <c r="P838848"/>
      <c r="Q838848"/>
      <c r="R838848" s="19"/>
      <c r="S838848" s="19"/>
      <c r="T838848"/>
      <c r="U838848" s="113"/>
      <c r="V838848" s="19"/>
      <c r="W838848" s="19"/>
      <c r="X838848" s="19"/>
      <c r="Y838848" s="19"/>
      <c r="Z838848" s="19"/>
      <c r="AA838848" s="19"/>
      <c r="AB838848" s="19"/>
      <c r="AC838848" s="19"/>
      <c r="AD838848" s="19"/>
      <c r="AE838848" s="19"/>
      <c r="AF838848" s="19"/>
      <c r="AG838848" s="19"/>
      <c r="AH838848" s="19"/>
      <c r="AI838848" s="19"/>
      <c r="AJ838848" s="19"/>
      <c r="AK838848" s="19"/>
      <c r="AL838848" s="19"/>
      <c r="AM838848" s="19"/>
      <c r="AN838848" s="19"/>
      <c r="AO838848" s="19"/>
      <c r="AP838848"/>
    </row>
    <row r="838849" spans="1:42" s="116" customFormat="1" x14ac:dyDescent="0.3">
      <c r="A838849"/>
      <c r="B838849"/>
      <c r="C838849"/>
      <c r="D838849"/>
      <c r="E838849"/>
      <c r="F838849"/>
      <c r="G838849"/>
      <c r="H838849"/>
      <c r="I838849"/>
      <c r="J838849"/>
      <c r="K838849"/>
      <c r="L838849"/>
      <c r="M838849" s="115"/>
      <c r="N838849" s="115"/>
      <c r="O838849"/>
      <c r="P838849"/>
      <c r="Q838849"/>
      <c r="R838849" s="19"/>
      <c r="S838849" s="19"/>
      <c r="T838849"/>
      <c r="U838849" s="113"/>
      <c r="V838849" s="19"/>
      <c r="W838849" s="19"/>
      <c r="X838849" s="19"/>
      <c r="Y838849" s="19"/>
      <c r="Z838849" s="19"/>
      <c r="AA838849" s="19"/>
      <c r="AB838849" s="19"/>
      <c r="AC838849" s="19"/>
      <c r="AD838849" s="19"/>
      <c r="AE838849" s="19"/>
      <c r="AF838849" s="19"/>
      <c r="AG838849" s="19"/>
      <c r="AH838849" s="19"/>
      <c r="AI838849" s="19"/>
      <c r="AJ838849" s="19"/>
      <c r="AK838849" s="19"/>
      <c r="AL838849" s="19"/>
      <c r="AM838849" s="19"/>
      <c r="AN838849" s="19"/>
      <c r="AO838849" s="19"/>
      <c r="AP838849"/>
    </row>
    <row r="838850" spans="1:42" s="116" customFormat="1" x14ac:dyDescent="0.3">
      <c r="A838850"/>
      <c r="B838850"/>
      <c r="C838850"/>
      <c r="D838850"/>
      <c r="E838850"/>
      <c r="F838850"/>
      <c r="G838850"/>
      <c r="H838850"/>
      <c r="I838850"/>
      <c r="J838850"/>
      <c r="K838850"/>
      <c r="L838850"/>
      <c r="M838850" s="115"/>
      <c r="N838850" s="115"/>
      <c r="O838850"/>
      <c r="P838850"/>
      <c r="Q838850"/>
      <c r="R838850" s="19"/>
      <c r="S838850" s="19"/>
      <c r="T838850"/>
      <c r="U838850" s="113"/>
      <c r="V838850" s="19"/>
      <c r="W838850" s="19"/>
      <c r="X838850" s="19"/>
      <c r="Y838850" s="19"/>
      <c r="Z838850" s="19"/>
      <c r="AA838850" s="19"/>
      <c r="AB838850" s="19"/>
      <c r="AC838850" s="19"/>
      <c r="AD838850" s="19"/>
      <c r="AE838850" s="19"/>
      <c r="AF838850" s="19"/>
      <c r="AG838850" s="19"/>
      <c r="AH838850" s="19"/>
      <c r="AI838850" s="19"/>
      <c r="AJ838850" s="19"/>
      <c r="AK838850" s="19"/>
      <c r="AL838850" s="19"/>
      <c r="AM838850" s="19"/>
      <c r="AN838850" s="19"/>
      <c r="AO838850" s="19"/>
      <c r="AP838850"/>
    </row>
    <row r="838851" spans="1:42" s="116" customFormat="1" x14ac:dyDescent="0.3">
      <c r="A838851"/>
      <c r="B838851"/>
      <c r="C838851"/>
      <c r="D838851"/>
      <c r="E838851"/>
      <c r="F838851"/>
      <c r="G838851"/>
      <c r="H838851"/>
      <c r="I838851"/>
      <c r="J838851"/>
      <c r="K838851"/>
      <c r="L838851"/>
      <c r="M838851" s="115"/>
      <c r="N838851" s="115"/>
      <c r="O838851"/>
      <c r="P838851"/>
      <c r="Q838851"/>
      <c r="R838851" s="19"/>
      <c r="S838851" s="19"/>
      <c r="T838851"/>
      <c r="U838851" s="113"/>
      <c r="V838851" s="19"/>
      <c r="W838851" s="19"/>
      <c r="X838851" s="19"/>
      <c r="Y838851" s="19"/>
      <c r="Z838851" s="19"/>
      <c r="AA838851" s="19"/>
      <c r="AB838851" s="19"/>
      <c r="AC838851" s="19"/>
      <c r="AD838851" s="19"/>
      <c r="AE838851" s="19"/>
      <c r="AF838851" s="19"/>
      <c r="AG838851" s="19"/>
      <c r="AH838851" s="19"/>
      <c r="AI838851" s="19"/>
      <c r="AJ838851" s="19"/>
      <c r="AK838851" s="19"/>
      <c r="AL838851" s="19"/>
      <c r="AM838851" s="19"/>
      <c r="AN838851" s="19"/>
      <c r="AO838851" s="19"/>
      <c r="AP838851"/>
    </row>
    <row r="838852" spans="1:42" s="116" customFormat="1" x14ac:dyDescent="0.3">
      <c r="A838852"/>
      <c r="B838852"/>
      <c r="C838852"/>
      <c r="D838852"/>
      <c r="E838852"/>
      <c r="F838852"/>
      <c r="G838852"/>
      <c r="H838852"/>
      <c r="I838852"/>
      <c r="J838852"/>
      <c r="K838852"/>
      <c r="L838852"/>
      <c r="M838852" s="115"/>
      <c r="N838852" s="115"/>
      <c r="O838852"/>
      <c r="P838852"/>
      <c r="Q838852"/>
      <c r="R838852" s="19"/>
      <c r="S838852" s="19"/>
      <c r="T838852"/>
      <c r="U838852" s="113"/>
      <c r="V838852" s="19"/>
      <c r="W838852" s="19"/>
      <c r="X838852" s="19"/>
      <c r="Y838852" s="19"/>
      <c r="Z838852" s="19"/>
      <c r="AA838852" s="19"/>
      <c r="AB838852" s="19"/>
      <c r="AC838852" s="19"/>
      <c r="AD838852" s="19"/>
      <c r="AE838852" s="19"/>
      <c r="AF838852" s="19"/>
      <c r="AG838852" s="19"/>
      <c r="AH838852" s="19"/>
      <c r="AI838852" s="19"/>
      <c r="AJ838852" s="19"/>
      <c r="AK838852" s="19"/>
      <c r="AL838852" s="19"/>
      <c r="AM838852" s="19"/>
      <c r="AN838852" s="19"/>
      <c r="AO838852" s="19"/>
      <c r="AP838852"/>
    </row>
    <row r="838853" spans="1:42" s="116" customFormat="1" x14ac:dyDescent="0.3">
      <c r="A838853"/>
      <c r="B838853"/>
      <c r="C838853"/>
      <c r="D838853"/>
      <c r="E838853"/>
      <c r="F838853"/>
      <c r="G838853"/>
      <c r="H838853"/>
      <c r="I838853"/>
      <c r="J838853"/>
      <c r="K838853"/>
      <c r="L838853"/>
      <c r="M838853" s="115"/>
      <c r="N838853" s="115"/>
      <c r="O838853"/>
      <c r="P838853"/>
      <c r="Q838853"/>
      <c r="R838853" s="19"/>
      <c r="S838853" s="19"/>
      <c r="T838853"/>
      <c r="U838853" s="113"/>
      <c r="V838853" s="19"/>
      <c r="W838853" s="19"/>
      <c r="X838853" s="19"/>
      <c r="Y838853" s="19"/>
      <c r="Z838853" s="19"/>
      <c r="AA838853" s="19"/>
      <c r="AB838853" s="19"/>
      <c r="AC838853" s="19"/>
      <c r="AD838853" s="19"/>
      <c r="AE838853" s="19"/>
      <c r="AF838853" s="19"/>
      <c r="AG838853" s="19"/>
      <c r="AH838853" s="19"/>
      <c r="AI838853" s="19"/>
      <c r="AJ838853" s="19"/>
      <c r="AK838853" s="19"/>
      <c r="AL838853" s="19"/>
      <c r="AM838853" s="19"/>
      <c r="AN838853" s="19"/>
      <c r="AO838853" s="19"/>
      <c r="AP838853"/>
    </row>
    <row r="838854" spans="1:42" s="116" customFormat="1" x14ac:dyDescent="0.3">
      <c r="A838854"/>
      <c r="B838854"/>
      <c r="C838854"/>
      <c r="D838854"/>
      <c r="E838854"/>
      <c r="F838854"/>
      <c r="G838854"/>
      <c r="H838854"/>
      <c r="I838854"/>
      <c r="J838854"/>
      <c r="K838854"/>
      <c r="L838854"/>
      <c r="M838854" s="115"/>
      <c r="N838854" s="115"/>
      <c r="O838854"/>
      <c r="P838854"/>
      <c r="Q838854"/>
      <c r="R838854" s="19"/>
      <c r="S838854" s="19"/>
      <c r="T838854"/>
      <c r="U838854" s="113"/>
      <c r="V838854" s="19"/>
      <c r="W838854" s="19"/>
      <c r="X838854" s="19"/>
      <c r="Y838854" s="19"/>
      <c r="Z838854" s="19"/>
      <c r="AA838854" s="19"/>
      <c r="AB838854" s="19"/>
      <c r="AC838854" s="19"/>
      <c r="AD838854" s="19"/>
      <c r="AE838854" s="19"/>
      <c r="AF838854" s="19"/>
      <c r="AG838854" s="19"/>
      <c r="AH838854" s="19"/>
      <c r="AI838854" s="19"/>
      <c r="AJ838854" s="19"/>
      <c r="AK838854" s="19"/>
      <c r="AL838854" s="19"/>
      <c r="AM838854" s="19"/>
      <c r="AN838854" s="19"/>
      <c r="AO838854" s="19"/>
      <c r="AP838854"/>
    </row>
    <row r="838855" spans="1:42" s="116" customFormat="1" x14ac:dyDescent="0.3">
      <c r="A838855"/>
      <c r="B838855"/>
      <c r="C838855"/>
      <c r="D838855"/>
      <c r="E838855"/>
      <c r="F838855"/>
      <c r="G838855"/>
      <c r="H838855"/>
      <c r="I838855"/>
      <c r="J838855"/>
      <c r="K838855"/>
      <c r="L838855"/>
      <c r="M838855" s="115"/>
      <c r="N838855" s="115"/>
      <c r="O838855"/>
      <c r="P838855"/>
      <c r="Q838855"/>
      <c r="R838855" s="19"/>
      <c r="S838855" s="19"/>
      <c r="T838855"/>
      <c r="U838855" s="113"/>
      <c r="V838855" s="19"/>
      <c r="W838855" s="19"/>
      <c r="X838855" s="19"/>
      <c r="Y838855" s="19"/>
      <c r="Z838855" s="19"/>
      <c r="AA838855" s="19"/>
      <c r="AB838855" s="19"/>
      <c r="AC838855" s="19"/>
      <c r="AD838855" s="19"/>
      <c r="AE838855" s="19"/>
      <c r="AF838855" s="19"/>
      <c r="AG838855" s="19"/>
      <c r="AH838855" s="19"/>
      <c r="AI838855" s="19"/>
      <c r="AJ838855" s="19"/>
      <c r="AK838855" s="19"/>
      <c r="AL838855" s="19"/>
      <c r="AM838855" s="19"/>
      <c r="AN838855" s="19"/>
      <c r="AO838855" s="19"/>
      <c r="AP838855"/>
    </row>
    <row r="838856" spans="1:42" s="116" customFormat="1" x14ac:dyDescent="0.3">
      <c r="A838856"/>
      <c r="B838856"/>
      <c r="C838856"/>
      <c r="D838856"/>
      <c r="E838856"/>
      <c r="F838856"/>
      <c r="G838856"/>
      <c r="H838856"/>
      <c r="I838856"/>
      <c r="J838856"/>
      <c r="K838856"/>
      <c r="L838856"/>
      <c r="M838856" s="115"/>
      <c r="N838856" s="115"/>
      <c r="O838856"/>
      <c r="P838856"/>
      <c r="Q838856"/>
      <c r="R838856" s="19"/>
      <c r="S838856" s="19"/>
      <c r="T838856"/>
      <c r="U838856" s="113"/>
      <c r="V838856" s="19"/>
      <c r="W838856" s="19"/>
      <c r="X838856" s="19"/>
      <c r="Y838856" s="19"/>
      <c r="Z838856" s="19"/>
      <c r="AA838856" s="19"/>
      <c r="AB838856" s="19"/>
      <c r="AC838856" s="19"/>
      <c r="AD838856" s="19"/>
      <c r="AE838856" s="19"/>
      <c r="AF838856" s="19"/>
      <c r="AG838856" s="19"/>
      <c r="AH838856" s="19"/>
      <c r="AI838856" s="19"/>
      <c r="AJ838856" s="19"/>
      <c r="AK838856" s="19"/>
      <c r="AL838856" s="19"/>
      <c r="AM838856" s="19"/>
      <c r="AN838856" s="19"/>
      <c r="AO838856" s="19"/>
      <c r="AP838856"/>
    </row>
    <row r="838857" spans="1:42" s="116" customFormat="1" x14ac:dyDescent="0.3">
      <c r="A838857"/>
      <c r="B838857"/>
      <c r="C838857"/>
      <c r="D838857"/>
      <c r="E838857"/>
      <c r="F838857"/>
      <c r="G838857"/>
      <c r="H838857"/>
      <c r="I838857"/>
      <c r="J838857"/>
      <c r="K838857"/>
      <c r="L838857"/>
      <c r="M838857" s="115"/>
      <c r="N838857" s="115"/>
      <c r="O838857"/>
      <c r="P838857"/>
      <c r="Q838857"/>
      <c r="R838857" s="19"/>
      <c r="S838857" s="19"/>
      <c r="T838857"/>
      <c r="U838857" s="113"/>
      <c r="V838857" s="19"/>
      <c r="W838857" s="19"/>
      <c r="X838857" s="19"/>
      <c r="Y838857" s="19"/>
      <c r="Z838857" s="19"/>
      <c r="AA838857" s="19"/>
      <c r="AB838857" s="19"/>
      <c r="AC838857" s="19"/>
      <c r="AD838857" s="19"/>
      <c r="AE838857" s="19"/>
      <c r="AF838857" s="19"/>
      <c r="AG838857" s="19"/>
      <c r="AH838857" s="19"/>
      <c r="AI838857" s="19"/>
      <c r="AJ838857" s="19"/>
      <c r="AK838857" s="19"/>
      <c r="AL838857" s="19"/>
      <c r="AM838857" s="19"/>
      <c r="AN838857" s="19"/>
      <c r="AO838857" s="19"/>
      <c r="AP838857"/>
    </row>
    <row r="838858" spans="1:42" s="116" customFormat="1" x14ac:dyDescent="0.3">
      <c r="A838858"/>
      <c r="B838858"/>
      <c r="C838858"/>
      <c r="D838858"/>
      <c r="E838858"/>
      <c r="F838858"/>
      <c r="G838858"/>
      <c r="H838858"/>
      <c r="I838858"/>
      <c r="J838858"/>
      <c r="K838858"/>
      <c r="L838858"/>
      <c r="M838858" s="115"/>
      <c r="N838858" s="115"/>
      <c r="O838858"/>
      <c r="P838858"/>
      <c r="Q838858"/>
      <c r="R838858" s="19"/>
      <c r="S838858" s="19"/>
      <c r="T838858"/>
      <c r="U838858" s="113"/>
      <c r="V838858" s="19"/>
      <c r="W838858" s="19"/>
      <c r="X838858" s="19"/>
      <c r="Y838858" s="19"/>
      <c r="Z838858" s="19"/>
      <c r="AA838858" s="19"/>
      <c r="AB838858" s="19"/>
      <c r="AC838858" s="19"/>
      <c r="AD838858" s="19"/>
      <c r="AE838858" s="19"/>
      <c r="AF838858" s="19"/>
      <c r="AG838858" s="19"/>
      <c r="AH838858" s="19"/>
      <c r="AI838858" s="19"/>
      <c r="AJ838858" s="19"/>
      <c r="AK838858" s="19"/>
      <c r="AL838858" s="19"/>
      <c r="AM838858" s="19"/>
      <c r="AN838858" s="19"/>
      <c r="AO838858" s="19"/>
      <c r="AP838858"/>
    </row>
    <row r="838859" spans="1:42" s="116" customFormat="1" x14ac:dyDescent="0.3">
      <c r="A838859"/>
      <c r="B838859"/>
      <c r="C838859"/>
      <c r="D838859"/>
      <c r="E838859"/>
      <c r="F838859"/>
      <c r="G838859"/>
      <c r="H838859"/>
      <c r="I838859"/>
      <c r="J838859"/>
      <c r="K838859"/>
      <c r="L838859"/>
      <c r="M838859" s="115"/>
      <c r="N838859" s="115"/>
      <c r="O838859"/>
      <c r="P838859"/>
      <c r="Q838859"/>
      <c r="R838859" s="19"/>
      <c r="S838859" s="19"/>
      <c r="T838859"/>
      <c r="U838859" s="113"/>
      <c r="V838859" s="19"/>
      <c r="W838859" s="19"/>
      <c r="X838859" s="19"/>
      <c r="Y838859" s="19"/>
      <c r="Z838859" s="19"/>
      <c r="AA838859" s="19"/>
      <c r="AB838859" s="19"/>
      <c r="AC838859" s="19"/>
      <c r="AD838859" s="19"/>
      <c r="AE838859" s="19"/>
      <c r="AF838859" s="19"/>
      <c r="AG838859" s="19"/>
      <c r="AH838859" s="19"/>
      <c r="AI838859" s="19"/>
      <c r="AJ838859" s="19"/>
      <c r="AK838859" s="19"/>
      <c r="AL838859" s="19"/>
      <c r="AM838859" s="19"/>
      <c r="AN838859" s="19"/>
      <c r="AO838859" s="19"/>
      <c r="AP838859"/>
    </row>
    <row r="838860" spans="1:42" s="116" customFormat="1" x14ac:dyDescent="0.3">
      <c r="A838860"/>
      <c r="B838860"/>
      <c r="C838860"/>
      <c r="D838860"/>
      <c r="E838860"/>
      <c r="F838860"/>
      <c r="G838860"/>
      <c r="H838860"/>
      <c r="I838860"/>
      <c r="J838860"/>
      <c r="K838860"/>
      <c r="L838860"/>
      <c r="M838860" s="115"/>
      <c r="N838860" s="115"/>
      <c r="O838860"/>
      <c r="P838860"/>
      <c r="Q838860"/>
      <c r="R838860" s="19"/>
      <c r="S838860" s="19"/>
      <c r="T838860"/>
      <c r="U838860" s="113"/>
      <c r="V838860" s="19"/>
      <c r="W838860" s="19"/>
      <c r="X838860" s="19"/>
      <c r="Y838860" s="19"/>
      <c r="Z838860" s="19"/>
      <c r="AA838860" s="19"/>
      <c r="AB838860" s="19"/>
      <c r="AC838860" s="19"/>
      <c r="AD838860" s="19"/>
      <c r="AE838860" s="19"/>
      <c r="AF838860" s="19"/>
      <c r="AG838860" s="19"/>
      <c r="AH838860" s="19"/>
      <c r="AI838860" s="19"/>
      <c r="AJ838860" s="19"/>
      <c r="AK838860" s="19"/>
      <c r="AL838860" s="19"/>
      <c r="AM838860" s="19"/>
      <c r="AN838860" s="19"/>
      <c r="AO838860" s="19"/>
      <c r="AP838860"/>
    </row>
    <row r="838861" spans="1:42" s="116" customFormat="1" x14ac:dyDescent="0.3">
      <c r="A838861"/>
      <c r="B838861"/>
      <c r="C838861"/>
      <c r="D838861"/>
      <c r="E838861"/>
      <c r="F838861"/>
      <c r="G838861"/>
      <c r="H838861"/>
      <c r="I838861"/>
      <c r="J838861"/>
      <c r="K838861"/>
      <c r="L838861"/>
      <c r="M838861" s="115"/>
      <c r="N838861" s="115"/>
      <c r="O838861"/>
      <c r="P838861"/>
      <c r="Q838861"/>
      <c r="R838861" s="19"/>
      <c r="S838861" s="19"/>
      <c r="T838861"/>
      <c r="U838861" s="113"/>
      <c r="V838861" s="19"/>
      <c r="W838861" s="19"/>
      <c r="X838861" s="19"/>
      <c r="Y838861" s="19"/>
      <c r="Z838861" s="19"/>
      <c r="AA838861" s="19"/>
      <c r="AB838861" s="19"/>
      <c r="AC838861" s="19"/>
      <c r="AD838861" s="19"/>
      <c r="AE838861" s="19"/>
      <c r="AF838861" s="19"/>
      <c r="AG838861" s="19"/>
      <c r="AH838861" s="19"/>
      <c r="AI838861" s="19"/>
      <c r="AJ838861" s="19"/>
      <c r="AK838861" s="19"/>
      <c r="AL838861" s="19"/>
      <c r="AM838861" s="19"/>
      <c r="AN838861" s="19"/>
      <c r="AO838861" s="19"/>
      <c r="AP838861"/>
    </row>
    <row r="838862" spans="1:42" s="116" customFormat="1" x14ac:dyDescent="0.3">
      <c r="A838862"/>
      <c r="B838862"/>
      <c r="C838862"/>
      <c r="D838862"/>
      <c r="E838862"/>
      <c r="F838862"/>
      <c r="G838862"/>
      <c r="H838862"/>
      <c r="I838862"/>
      <c r="J838862"/>
      <c r="K838862"/>
      <c r="L838862"/>
      <c r="M838862" s="115"/>
      <c r="N838862" s="115"/>
      <c r="O838862"/>
      <c r="P838862"/>
      <c r="Q838862"/>
      <c r="R838862" s="19"/>
      <c r="S838862" s="19"/>
      <c r="T838862"/>
      <c r="U838862" s="113"/>
      <c r="V838862" s="19"/>
      <c r="W838862" s="19"/>
      <c r="X838862" s="19"/>
      <c r="Y838862" s="19"/>
      <c r="Z838862" s="19"/>
      <c r="AA838862" s="19"/>
      <c r="AB838862" s="19"/>
      <c r="AC838862" s="19"/>
      <c r="AD838862" s="19"/>
      <c r="AE838862" s="19"/>
      <c r="AF838862" s="19"/>
      <c r="AG838862" s="19"/>
      <c r="AH838862" s="19"/>
      <c r="AI838862" s="19"/>
      <c r="AJ838862" s="19"/>
      <c r="AK838862" s="19"/>
      <c r="AL838862" s="19"/>
      <c r="AM838862" s="19"/>
      <c r="AN838862" s="19"/>
      <c r="AO838862" s="19"/>
      <c r="AP838862"/>
    </row>
    <row r="838863" spans="1:42" s="116" customFormat="1" x14ac:dyDescent="0.3">
      <c r="A838863"/>
      <c r="B838863"/>
      <c r="C838863"/>
      <c r="D838863"/>
      <c r="E838863"/>
      <c r="F838863"/>
      <c r="G838863"/>
      <c r="H838863"/>
      <c r="I838863"/>
      <c r="J838863"/>
      <c r="K838863"/>
      <c r="L838863"/>
      <c r="M838863" s="115"/>
      <c r="N838863" s="115"/>
      <c r="O838863"/>
      <c r="P838863"/>
      <c r="Q838863"/>
      <c r="R838863" s="19"/>
      <c r="S838863" s="19"/>
      <c r="T838863"/>
      <c r="U838863" s="113"/>
      <c r="V838863" s="19"/>
      <c r="W838863" s="19"/>
      <c r="X838863" s="19"/>
      <c r="Y838863" s="19"/>
      <c r="Z838863" s="19"/>
      <c r="AA838863" s="19"/>
      <c r="AB838863" s="19"/>
      <c r="AC838863" s="19"/>
      <c r="AD838863" s="19"/>
      <c r="AE838863" s="19"/>
      <c r="AF838863" s="19"/>
      <c r="AG838863" s="19"/>
      <c r="AH838863" s="19"/>
      <c r="AI838863" s="19"/>
      <c r="AJ838863" s="19"/>
      <c r="AK838863" s="19"/>
      <c r="AL838863" s="19"/>
      <c r="AM838863" s="19"/>
      <c r="AN838863" s="19"/>
      <c r="AO838863" s="19"/>
      <c r="AP838863"/>
    </row>
    <row r="838864" spans="1:42" s="116" customFormat="1" x14ac:dyDescent="0.3">
      <c r="A838864"/>
      <c r="B838864"/>
      <c r="C838864"/>
      <c r="D838864"/>
      <c r="E838864"/>
      <c r="F838864"/>
      <c r="G838864"/>
      <c r="H838864"/>
      <c r="I838864"/>
      <c r="J838864"/>
      <c r="K838864"/>
      <c r="L838864"/>
      <c r="M838864" s="115"/>
      <c r="N838864" s="115"/>
      <c r="O838864"/>
      <c r="P838864"/>
      <c r="Q838864"/>
      <c r="R838864" s="19"/>
      <c r="S838864" s="19"/>
      <c r="T838864"/>
      <c r="U838864" s="113"/>
      <c r="V838864" s="19"/>
      <c r="W838864" s="19"/>
      <c r="X838864" s="19"/>
      <c r="Y838864" s="19"/>
      <c r="Z838864" s="19"/>
      <c r="AA838864" s="19"/>
      <c r="AB838864" s="19"/>
      <c r="AC838864" s="19"/>
      <c r="AD838864" s="19"/>
      <c r="AE838864" s="19"/>
      <c r="AF838864" s="19"/>
      <c r="AG838864" s="19"/>
      <c r="AH838864" s="19"/>
      <c r="AI838864" s="19"/>
      <c r="AJ838864" s="19"/>
      <c r="AK838864" s="19"/>
      <c r="AL838864" s="19"/>
      <c r="AM838864" s="19"/>
      <c r="AN838864" s="19"/>
      <c r="AO838864" s="19"/>
      <c r="AP838864"/>
    </row>
    <row r="838865" spans="1:42" s="116" customFormat="1" x14ac:dyDescent="0.3">
      <c r="A838865"/>
      <c r="B838865"/>
      <c r="C838865"/>
      <c r="D838865"/>
      <c r="E838865"/>
      <c r="F838865"/>
      <c r="G838865"/>
      <c r="H838865"/>
      <c r="I838865"/>
      <c r="J838865"/>
      <c r="K838865"/>
      <c r="L838865"/>
      <c r="M838865" s="115"/>
      <c r="N838865" s="115"/>
      <c r="O838865"/>
      <c r="P838865"/>
      <c r="Q838865"/>
      <c r="R838865" s="19"/>
      <c r="S838865" s="19"/>
      <c r="T838865"/>
      <c r="U838865" s="113"/>
      <c r="V838865" s="19"/>
      <c r="W838865" s="19"/>
      <c r="X838865" s="19"/>
      <c r="Y838865" s="19"/>
      <c r="Z838865" s="19"/>
      <c r="AA838865" s="19"/>
      <c r="AB838865" s="19"/>
      <c r="AC838865" s="19"/>
      <c r="AD838865" s="19"/>
      <c r="AE838865" s="19"/>
      <c r="AF838865" s="19"/>
      <c r="AG838865" s="19"/>
      <c r="AH838865" s="19"/>
      <c r="AI838865" s="19"/>
      <c r="AJ838865" s="19"/>
      <c r="AK838865" s="19"/>
      <c r="AL838865" s="19"/>
      <c r="AM838865" s="19"/>
      <c r="AN838865" s="19"/>
      <c r="AO838865" s="19"/>
      <c r="AP838865"/>
    </row>
    <row r="838866" spans="1:42" s="116" customFormat="1" x14ac:dyDescent="0.3">
      <c r="A838866"/>
      <c r="B838866"/>
      <c r="C838866"/>
      <c r="D838866"/>
      <c r="E838866"/>
      <c r="F838866"/>
      <c r="G838866"/>
      <c r="H838866"/>
      <c r="I838866"/>
      <c r="J838866"/>
      <c r="K838866"/>
      <c r="L838866"/>
      <c r="M838866" s="115"/>
      <c r="N838866" s="115"/>
      <c r="O838866"/>
      <c r="P838866"/>
      <c r="Q838866"/>
      <c r="R838866" s="19"/>
      <c r="S838866" s="19"/>
      <c r="T838866"/>
      <c r="U838866" s="113"/>
      <c r="V838866" s="19"/>
      <c r="W838866" s="19"/>
      <c r="X838866" s="19"/>
      <c r="Y838866" s="19"/>
      <c r="Z838866" s="19"/>
      <c r="AA838866" s="19"/>
      <c r="AB838866" s="19"/>
      <c r="AC838866" s="19"/>
      <c r="AD838866" s="19"/>
      <c r="AE838866" s="19"/>
      <c r="AF838866" s="19"/>
      <c r="AG838866" s="19"/>
      <c r="AH838866" s="19"/>
      <c r="AI838866" s="19"/>
      <c r="AJ838866" s="19"/>
      <c r="AK838866" s="19"/>
      <c r="AL838866" s="19"/>
      <c r="AM838866" s="19"/>
      <c r="AN838866" s="19"/>
      <c r="AO838866" s="19"/>
      <c r="AP838866"/>
    </row>
    <row r="838867" spans="1:42" s="116" customFormat="1" x14ac:dyDescent="0.3">
      <c r="A838867"/>
      <c r="B838867"/>
      <c r="C838867"/>
      <c r="D838867"/>
      <c r="E838867"/>
      <c r="F838867"/>
      <c r="G838867"/>
      <c r="H838867"/>
      <c r="I838867"/>
      <c r="J838867"/>
      <c r="K838867"/>
      <c r="L838867"/>
      <c r="M838867" s="115"/>
      <c r="N838867" s="115"/>
      <c r="O838867"/>
      <c r="P838867"/>
      <c r="Q838867"/>
      <c r="R838867" s="19"/>
      <c r="S838867" s="19"/>
      <c r="T838867"/>
      <c r="U838867" s="113"/>
      <c r="V838867" s="19"/>
      <c r="W838867" s="19"/>
      <c r="X838867" s="19"/>
      <c r="Y838867" s="19"/>
      <c r="Z838867" s="19"/>
      <c r="AA838867" s="19"/>
      <c r="AB838867" s="19"/>
      <c r="AC838867" s="19"/>
      <c r="AD838867" s="19"/>
      <c r="AE838867" s="19"/>
      <c r="AF838867" s="19"/>
      <c r="AG838867" s="19"/>
      <c r="AH838867" s="19"/>
      <c r="AI838867" s="19"/>
      <c r="AJ838867" s="19"/>
      <c r="AK838867" s="19"/>
      <c r="AL838867" s="19"/>
      <c r="AM838867" s="19"/>
      <c r="AN838867" s="19"/>
      <c r="AO838867" s="19"/>
      <c r="AP838867"/>
    </row>
    <row r="838868" spans="1:42" s="116" customFormat="1" x14ac:dyDescent="0.3">
      <c r="A838868"/>
      <c r="B838868"/>
      <c r="C838868"/>
      <c r="D838868"/>
      <c r="E838868"/>
      <c r="F838868"/>
      <c r="G838868"/>
      <c r="H838868"/>
      <c r="I838868"/>
      <c r="J838868"/>
      <c r="K838868"/>
      <c r="L838868"/>
      <c r="M838868" s="115"/>
      <c r="N838868" s="115"/>
      <c r="O838868"/>
      <c r="P838868"/>
      <c r="Q838868"/>
      <c r="R838868" s="19"/>
      <c r="S838868" s="19"/>
      <c r="T838868"/>
      <c r="U838868" s="113"/>
      <c r="V838868" s="19"/>
      <c r="W838868" s="19"/>
      <c r="X838868" s="19"/>
      <c r="Y838868" s="19"/>
      <c r="Z838868" s="19"/>
      <c r="AA838868" s="19"/>
      <c r="AB838868" s="19"/>
      <c r="AC838868" s="19"/>
      <c r="AD838868" s="19"/>
      <c r="AE838868" s="19"/>
      <c r="AF838868" s="19"/>
      <c r="AG838868" s="19"/>
      <c r="AH838868" s="19"/>
      <c r="AI838868" s="19"/>
      <c r="AJ838868" s="19"/>
      <c r="AK838868" s="19"/>
      <c r="AL838868" s="19"/>
      <c r="AM838868" s="19"/>
      <c r="AN838868" s="19"/>
      <c r="AO838868" s="19"/>
      <c r="AP838868"/>
    </row>
    <row r="838869" spans="1:42" s="116" customFormat="1" x14ac:dyDescent="0.3">
      <c r="A838869"/>
      <c r="B838869"/>
      <c r="C838869"/>
      <c r="D838869"/>
      <c r="E838869"/>
      <c r="F838869"/>
      <c r="G838869"/>
      <c r="H838869"/>
      <c r="I838869"/>
      <c r="J838869"/>
      <c r="K838869"/>
      <c r="L838869"/>
      <c r="M838869" s="115"/>
      <c r="N838869" s="115"/>
      <c r="O838869"/>
      <c r="P838869"/>
      <c r="Q838869"/>
      <c r="R838869" s="19"/>
      <c r="S838869" s="19"/>
      <c r="T838869"/>
      <c r="U838869" s="113"/>
      <c r="V838869" s="19"/>
      <c r="W838869" s="19"/>
      <c r="X838869" s="19"/>
      <c r="Y838869" s="19"/>
      <c r="Z838869" s="19"/>
      <c r="AA838869" s="19"/>
      <c r="AB838869" s="19"/>
      <c r="AC838869" s="19"/>
      <c r="AD838869" s="19"/>
      <c r="AE838869" s="19"/>
      <c r="AF838869" s="19"/>
      <c r="AG838869" s="19"/>
      <c r="AH838869" s="19"/>
      <c r="AI838869" s="19"/>
      <c r="AJ838869" s="19"/>
      <c r="AK838869" s="19"/>
      <c r="AL838869" s="19"/>
      <c r="AM838869" s="19"/>
      <c r="AN838869" s="19"/>
      <c r="AO838869" s="19"/>
      <c r="AP838869"/>
    </row>
    <row r="838870" spans="1:42" s="116" customFormat="1" x14ac:dyDescent="0.3">
      <c r="A838870"/>
      <c r="B838870"/>
      <c r="C838870"/>
      <c r="D838870"/>
      <c r="E838870"/>
      <c r="F838870"/>
      <c r="G838870"/>
      <c r="H838870"/>
      <c r="I838870"/>
      <c r="J838870"/>
      <c r="K838870"/>
      <c r="L838870"/>
      <c r="M838870" s="115"/>
      <c r="N838870" s="115"/>
      <c r="O838870"/>
      <c r="P838870"/>
      <c r="Q838870"/>
      <c r="R838870" s="19"/>
      <c r="S838870" s="19"/>
      <c r="T838870"/>
      <c r="U838870" s="113"/>
      <c r="V838870" s="19"/>
      <c r="W838870" s="19"/>
      <c r="X838870" s="19"/>
      <c r="Y838870" s="19"/>
      <c r="Z838870" s="19"/>
      <c r="AA838870" s="19"/>
      <c r="AB838870" s="19"/>
      <c r="AC838870" s="19"/>
      <c r="AD838870" s="19"/>
      <c r="AE838870" s="19"/>
      <c r="AF838870" s="19"/>
      <c r="AG838870" s="19"/>
      <c r="AH838870" s="19"/>
      <c r="AI838870" s="19"/>
      <c r="AJ838870" s="19"/>
      <c r="AK838870" s="19"/>
      <c r="AL838870" s="19"/>
      <c r="AM838870" s="19"/>
      <c r="AN838870" s="19"/>
      <c r="AO838870" s="19"/>
      <c r="AP838870"/>
    </row>
    <row r="838871" spans="1:42" s="116" customFormat="1" x14ac:dyDescent="0.3">
      <c r="A838871"/>
      <c r="B838871"/>
      <c r="C838871"/>
      <c r="D838871"/>
      <c r="E838871"/>
      <c r="F838871"/>
      <c r="G838871"/>
      <c r="H838871"/>
      <c r="I838871"/>
      <c r="J838871"/>
      <c r="K838871"/>
      <c r="L838871"/>
      <c r="M838871" s="115"/>
      <c r="N838871" s="115"/>
      <c r="O838871"/>
      <c r="P838871"/>
      <c r="Q838871"/>
      <c r="R838871" s="19"/>
      <c r="S838871" s="19"/>
      <c r="T838871"/>
      <c r="U838871" s="113"/>
      <c r="V838871" s="19"/>
      <c r="W838871" s="19"/>
      <c r="X838871" s="19"/>
      <c r="Y838871" s="19"/>
      <c r="Z838871" s="19"/>
      <c r="AA838871" s="19"/>
      <c r="AB838871" s="19"/>
      <c r="AC838871" s="19"/>
      <c r="AD838871" s="19"/>
      <c r="AE838871" s="19"/>
      <c r="AF838871" s="19"/>
      <c r="AG838871" s="19"/>
      <c r="AH838871" s="19"/>
      <c r="AI838871" s="19"/>
      <c r="AJ838871" s="19"/>
      <c r="AK838871" s="19"/>
      <c r="AL838871" s="19"/>
      <c r="AM838871" s="19"/>
      <c r="AN838871" s="19"/>
      <c r="AO838871" s="19"/>
      <c r="AP838871"/>
    </row>
    <row r="838872" spans="1:42" s="116" customFormat="1" x14ac:dyDescent="0.3">
      <c r="A838872"/>
      <c r="B838872"/>
      <c r="C838872"/>
      <c r="D838872"/>
      <c r="E838872"/>
      <c r="F838872"/>
      <c r="G838872"/>
      <c r="H838872"/>
      <c r="I838872"/>
      <c r="J838872"/>
      <c r="K838872"/>
      <c r="L838872"/>
      <c r="M838872" s="115"/>
      <c r="N838872" s="115"/>
      <c r="O838872"/>
      <c r="P838872"/>
      <c r="Q838872"/>
      <c r="R838872" s="19"/>
      <c r="S838872" s="19"/>
      <c r="T838872"/>
      <c r="U838872" s="113"/>
      <c r="V838872" s="19"/>
      <c r="W838872" s="19"/>
      <c r="X838872" s="19"/>
      <c r="Y838872" s="19"/>
      <c r="Z838872" s="19"/>
      <c r="AA838872" s="19"/>
      <c r="AB838872" s="19"/>
      <c r="AC838872" s="19"/>
      <c r="AD838872" s="19"/>
      <c r="AE838872" s="19"/>
      <c r="AF838872" s="19"/>
      <c r="AG838872" s="19"/>
      <c r="AH838872" s="19"/>
      <c r="AI838872" s="19"/>
      <c r="AJ838872" s="19"/>
      <c r="AK838872" s="19"/>
      <c r="AL838872" s="19"/>
      <c r="AM838872" s="19"/>
      <c r="AN838872" s="19"/>
      <c r="AO838872" s="19"/>
      <c r="AP838872"/>
    </row>
    <row r="838873" spans="1:42" s="116" customFormat="1" x14ac:dyDescent="0.3">
      <c r="A838873"/>
      <c r="B838873"/>
      <c r="C838873"/>
      <c r="D838873"/>
      <c r="E838873"/>
      <c r="F838873"/>
      <c r="G838873"/>
      <c r="H838873"/>
      <c r="I838873"/>
      <c r="J838873"/>
      <c r="K838873"/>
      <c r="L838873"/>
      <c r="M838873" s="115"/>
      <c r="N838873" s="115"/>
      <c r="O838873"/>
      <c r="P838873"/>
      <c r="Q838873"/>
      <c r="R838873" s="19"/>
      <c r="S838873" s="19"/>
      <c r="T838873"/>
      <c r="U838873" s="113"/>
      <c r="V838873" s="19"/>
      <c r="W838873" s="19"/>
      <c r="X838873" s="19"/>
      <c r="Y838873" s="19"/>
      <c r="Z838873" s="19"/>
      <c r="AA838873" s="19"/>
      <c r="AB838873" s="19"/>
      <c r="AC838873" s="19"/>
      <c r="AD838873" s="19"/>
      <c r="AE838873" s="19"/>
      <c r="AF838873" s="19"/>
      <c r="AG838873" s="19"/>
      <c r="AH838873" s="19"/>
      <c r="AI838873" s="19"/>
      <c r="AJ838873" s="19"/>
      <c r="AK838873" s="19"/>
      <c r="AL838873" s="19"/>
      <c r="AM838873" s="19"/>
      <c r="AN838873" s="19"/>
      <c r="AO838873" s="19"/>
      <c r="AP838873"/>
    </row>
    <row r="838874" spans="1:42" s="116" customFormat="1" x14ac:dyDescent="0.3">
      <c r="A838874"/>
      <c r="B838874"/>
      <c r="C838874"/>
      <c r="D838874"/>
      <c r="E838874"/>
      <c r="F838874"/>
      <c r="G838874"/>
      <c r="H838874"/>
      <c r="I838874"/>
      <c r="J838874"/>
      <c r="K838874"/>
      <c r="L838874"/>
      <c r="M838874" s="115"/>
      <c r="N838874" s="115"/>
      <c r="O838874"/>
      <c r="P838874"/>
      <c r="Q838874"/>
      <c r="R838874" s="19"/>
      <c r="S838874" s="19"/>
      <c r="T838874"/>
      <c r="U838874" s="113"/>
      <c r="V838874" s="19"/>
      <c r="W838874" s="19"/>
      <c r="X838874" s="19"/>
      <c r="Y838874" s="19"/>
      <c r="Z838874" s="19"/>
      <c r="AA838874" s="19"/>
      <c r="AB838874" s="19"/>
      <c r="AC838874" s="19"/>
      <c r="AD838874" s="19"/>
      <c r="AE838874" s="19"/>
      <c r="AF838874" s="19"/>
      <c r="AG838874" s="19"/>
      <c r="AH838874" s="19"/>
      <c r="AI838874" s="19"/>
      <c r="AJ838874" s="19"/>
      <c r="AK838874" s="19"/>
      <c r="AL838874" s="19"/>
      <c r="AM838874" s="19"/>
      <c r="AN838874" s="19"/>
      <c r="AO838874" s="19"/>
      <c r="AP838874"/>
    </row>
    <row r="838875" spans="1:42" s="116" customFormat="1" x14ac:dyDescent="0.3">
      <c r="A838875"/>
      <c r="B838875"/>
      <c r="C838875"/>
      <c r="D838875"/>
      <c r="E838875"/>
      <c r="F838875"/>
      <c r="G838875"/>
      <c r="H838875"/>
      <c r="I838875"/>
      <c r="J838875"/>
      <c r="K838875"/>
      <c r="L838875"/>
      <c r="M838875" s="115"/>
      <c r="N838875" s="115"/>
      <c r="O838875"/>
      <c r="P838875"/>
      <c r="Q838875"/>
      <c r="R838875" s="19"/>
      <c r="S838875" s="19"/>
      <c r="T838875"/>
      <c r="U838875" s="113"/>
      <c r="V838875" s="19"/>
      <c r="W838875" s="19"/>
      <c r="X838875" s="19"/>
      <c r="Y838875" s="19"/>
      <c r="Z838875" s="19"/>
      <c r="AA838875" s="19"/>
      <c r="AB838875" s="19"/>
      <c r="AC838875" s="19"/>
      <c r="AD838875" s="19"/>
      <c r="AE838875" s="19"/>
      <c r="AF838875" s="19"/>
      <c r="AG838875" s="19"/>
      <c r="AH838875" s="19"/>
      <c r="AI838875" s="19"/>
      <c r="AJ838875" s="19"/>
      <c r="AK838875" s="19"/>
      <c r="AL838875" s="19"/>
      <c r="AM838875" s="19"/>
      <c r="AN838875" s="19"/>
      <c r="AO838875" s="19"/>
      <c r="AP838875"/>
    </row>
    <row r="838876" spans="1:42" s="116" customFormat="1" x14ac:dyDescent="0.3">
      <c r="A838876"/>
      <c r="B838876"/>
      <c r="C838876"/>
      <c r="D838876"/>
      <c r="E838876"/>
      <c r="F838876"/>
      <c r="G838876"/>
      <c r="H838876"/>
      <c r="I838876"/>
      <c r="J838876"/>
      <c r="K838876"/>
      <c r="L838876"/>
      <c r="M838876" s="115"/>
      <c r="N838876" s="115"/>
      <c r="O838876"/>
      <c r="P838876"/>
      <c r="Q838876"/>
      <c r="R838876" s="19"/>
      <c r="S838876" s="19"/>
      <c r="T838876"/>
      <c r="U838876" s="113"/>
      <c r="V838876" s="19"/>
      <c r="W838876" s="19"/>
      <c r="X838876" s="19"/>
      <c r="Y838876" s="19"/>
      <c r="Z838876" s="19"/>
      <c r="AA838876" s="19"/>
      <c r="AB838876" s="19"/>
      <c r="AC838876" s="19"/>
      <c r="AD838876" s="19"/>
      <c r="AE838876" s="19"/>
      <c r="AF838876" s="19"/>
      <c r="AG838876" s="19"/>
      <c r="AH838876" s="19"/>
      <c r="AI838876" s="19"/>
      <c r="AJ838876" s="19"/>
      <c r="AK838876" s="19"/>
      <c r="AL838876" s="19"/>
      <c r="AM838876" s="19"/>
      <c r="AN838876" s="19"/>
      <c r="AO838876" s="19"/>
      <c r="AP838876"/>
    </row>
    <row r="838877" spans="1:42" s="116" customFormat="1" x14ac:dyDescent="0.3">
      <c r="A838877"/>
      <c r="B838877"/>
      <c r="C838877"/>
      <c r="D838877"/>
      <c r="E838877"/>
      <c r="F838877"/>
      <c r="G838877"/>
      <c r="H838877"/>
      <c r="I838877"/>
      <c r="J838877"/>
      <c r="K838877"/>
      <c r="L838877"/>
      <c r="M838877" s="115"/>
      <c r="N838877" s="115"/>
      <c r="O838877"/>
      <c r="P838877"/>
      <c r="Q838877"/>
      <c r="R838877" s="19"/>
      <c r="S838877" s="19"/>
      <c r="T838877"/>
      <c r="U838877" s="113"/>
      <c r="V838877" s="19"/>
      <c r="W838877" s="19"/>
      <c r="X838877" s="19"/>
      <c r="Y838877" s="19"/>
      <c r="Z838877" s="19"/>
      <c r="AA838877" s="19"/>
      <c r="AB838877" s="19"/>
      <c r="AC838877" s="19"/>
      <c r="AD838877" s="19"/>
      <c r="AE838877" s="19"/>
      <c r="AF838877" s="19"/>
      <c r="AG838877" s="19"/>
      <c r="AH838877" s="19"/>
      <c r="AI838877" s="19"/>
      <c r="AJ838877" s="19"/>
      <c r="AK838877" s="19"/>
      <c r="AL838877" s="19"/>
      <c r="AM838877" s="19"/>
      <c r="AN838877" s="19"/>
      <c r="AO838877" s="19"/>
      <c r="AP838877"/>
    </row>
    <row r="838878" spans="1:42" s="116" customFormat="1" x14ac:dyDescent="0.3">
      <c r="A838878"/>
      <c r="B838878"/>
      <c r="C838878"/>
      <c r="D838878"/>
      <c r="E838878"/>
      <c r="F838878"/>
      <c r="G838878"/>
      <c r="H838878"/>
      <c r="I838878"/>
      <c r="J838878"/>
      <c r="K838878"/>
      <c r="L838878"/>
      <c r="M838878" s="115"/>
      <c r="N838878" s="115"/>
      <c r="O838878"/>
      <c r="P838878"/>
      <c r="Q838878"/>
      <c r="R838878" s="19"/>
      <c r="S838878" s="19"/>
      <c r="T838878"/>
      <c r="U838878" s="113"/>
      <c r="V838878" s="19"/>
      <c r="W838878" s="19"/>
      <c r="X838878" s="19"/>
      <c r="Y838878" s="19"/>
      <c r="Z838878" s="19"/>
      <c r="AA838878" s="19"/>
      <c r="AB838878" s="19"/>
      <c r="AC838878" s="19"/>
      <c r="AD838878" s="19"/>
      <c r="AE838878" s="19"/>
      <c r="AF838878" s="19"/>
      <c r="AG838878" s="19"/>
      <c r="AH838878" s="19"/>
      <c r="AI838878" s="19"/>
      <c r="AJ838878" s="19"/>
      <c r="AK838878" s="19"/>
      <c r="AL838878" s="19"/>
      <c r="AM838878" s="19"/>
      <c r="AN838878" s="19"/>
      <c r="AO838878" s="19"/>
      <c r="AP838878"/>
    </row>
    <row r="838879" spans="1:42" s="116" customFormat="1" x14ac:dyDescent="0.3">
      <c r="A838879"/>
      <c r="B838879"/>
      <c r="C838879"/>
      <c r="D838879"/>
      <c r="E838879"/>
      <c r="F838879"/>
      <c r="G838879"/>
      <c r="H838879"/>
      <c r="I838879"/>
      <c r="J838879"/>
      <c r="K838879"/>
      <c r="L838879"/>
      <c r="M838879" s="115"/>
      <c r="N838879" s="115"/>
      <c r="O838879"/>
      <c r="P838879"/>
      <c r="Q838879"/>
      <c r="R838879" s="19"/>
      <c r="S838879" s="19"/>
      <c r="T838879"/>
      <c r="U838879" s="113"/>
      <c r="V838879" s="19"/>
      <c r="W838879" s="19"/>
      <c r="X838879" s="19"/>
      <c r="Y838879" s="19"/>
      <c r="Z838879" s="19"/>
      <c r="AA838879" s="19"/>
      <c r="AB838879" s="19"/>
      <c r="AC838879" s="19"/>
      <c r="AD838879" s="19"/>
      <c r="AE838879" s="19"/>
      <c r="AF838879" s="19"/>
      <c r="AG838879" s="19"/>
      <c r="AH838879" s="19"/>
      <c r="AI838879" s="19"/>
      <c r="AJ838879" s="19"/>
      <c r="AK838879" s="19"/>
      <c r="AL838879" s="19"/>
      <c r="AM838879" s="19"/>
      <c r="AN838879" s="19"/>
      <c r="AO838879" s="19"/>
      <c r="AP838879"/>
    </row>
    <row r="838880" spans="1:42" s="116" customFormat="1" x14ac:dyDescent="0.3">
      <c r="A838880"/>
      <c r="B838880"/>
      <c r="C838880"/>
      <c r="D838880"/>
      <c r="E838880"/>
      <c r="F838880"/>
      <c r="G838880"/>
      <c r="H838880"/>
      <c r="I838880"/>
      <c r="J838880"/>
      <c r="K838880"/>
      <c r="L838880"/>
      <c r="M838880" s="115"/>
      <c r="N838880" s="115"/>
      <c r="O838880"/>
      <c r="P838880"/>
      <c r="Q838880"/>
      <c r="R838880" s="19"/>
      <c r="S838880" s="19"/>
      <c r="T838880"/>
      <c r="U838880" s="113"/>
      <c r="V838880" s="19"/>
      <c r="W838880" s="19"/>
      <c r="X838880" s="19"/>
      <c r="Y838880" s="19"/>
      <c r="Z838880" s="19"/>
      <c r="AA838880" s="19"/>
      <c r="AB838880" s="19"/>
      <c r="AC838880" s="19"/>
      <c r="AD838880" s="19"/>
      <c r="AE838880" s="19"/>
      <c r="AF838880" s="19"/>
      <c r="AG838880" s="19"/>
      <c r="AH838880" s="19"/>
      <c r="AI838880" s="19"/>
      <c r="AJ838880" s="19"/>
      <c r="AK838880" s="19"/>
      <c r="AL838880" s="19"/>
      <c r="AM838880" s="19"/>
      <c r="AN838880" s="19"/>
      <c r="AO838880" s="19"/>
      <c r="AP838880"/>
    </row>
    <row r="838881" spans="1:42" s="116" customFormat="1" x14ac:dyDescent="0.3">
      <c r="A838881"/>
      <c r="B838881"/>
      <c r="C838881"/>
      <c r="D838881"/>
      <c r="E838881"/>
      <c r="F838881"/>
      <c r="G838881"/>
      <c r="H838881"/>
      <c r="I838881"/>
      <c r="J838881"/>
      <c r="K838881"/>
      <c r="L838881"/>
      <c r="M838881" s="115"/>
      <c r="N838881" s="115"/>
      <c r="O838881"/>
      <c r="P838881"/>
      <c r="Q838881"/>
      <c r="R838881" s="19"/>
      <c r="S838881" s="19"/>
      <c r="T838881"/>
      <c r="U838881" s="113"/>
      <c r="V838881" s="19"/>
      <c r="W838881" s="19"/>
      <c r="X838881" s="19"/>
      <c r="Y838881" s="19"/>
      <c r="Z838881" s="19"/>
      <c r="AA838881" s="19"/>
      <c r="AB838881" s="19"/>
      <c r="AC838881" s="19"/>
      <c r="AD838881" s="19"/>
      <c r="AE838881" s="19"/>
      <c r="AF838881" s="19"/>
      <c r="AG838881" s="19"/>
      <c r="AH838881" s="19"/>
      <c r="AI838881" s="19"/>
      <c r="AJ838881" s="19"/>
      <c r="AK838881" s="19"/>
      <c r="AL838881" s="19"/>
      <c r="AM838881" s="19"/>
      <c r="AN838881" s="19"/>
      <c r="AO838881" s="19"/>
      <c r="AP838881"/>
    </row>
    <row r="838882" spans="1:42" s="116" customFormat="1" x14ac:dyDescent="0.3">
      <c r="A838882"/>
      <c r="B838882"/>
      <c r="C838882"/>
      <c r="D838882"/>
      <c r="E838882"/>
      <c r="F838882"/>
      <c r="G838882"/>
      <c r="H838882"/>
      <c r="I838882"/>
      <c r="J838882"/>
      <c r="K838882"/>
      <c r="L838882"/>
      <c r="M838882" s="115"/>
      <c r="N838882" s="115"/>
      <c r="O838882"/>
      <c r="P838882"/>
      <c r="Q838882"/>
      <c r="R838882" s="19"/>
      <c r="S838882" s="19"/>
      <c r="T838882"/>
      <c r="U838882" s="113"/>
      <c r="V838882" s="19"/>
      <c r="W838882" s="19"/>
      <c r="X838882" s="19"/>
      <c r="Y838882" s="19"/>
      <c r="Z838882" s="19"/>
      <c r="AA838882" s="19"/>
      <c r="AB838882" s="19"/>
      <c r="AC838882" s="19"/>
      <c r="AD838882" s="19"/>
      <c r="AE838882" s="19"/>
      <c r="AF838882" s="19"/>
      <c r="AG838882" s="19"/>
      <c r="AH838882" s="19"/>
      <c r="AI838882" s="19"/>
      <c r="AJ838882" s="19"/>
      <c r="AK838882" s="19"/>
      <c r="AL838882" s="19"/>
      <c r="AM838882" s="19"/>
      <c r="AN838882" s="19"/>
      <c r="AO838882" s="19"/>
      <c r="AP838882"/>
    </row>
    <row r="838883" spans="1:42" s="116" customFormat="1" x14ac:dyDescent="0.3">
      <c r="A838883"/>
      <c r="B838883"/>
      <c r="C838883"/>
      <c r="D838883"/>
      <c r="E838883"/>
      <c r="F838883"/>
      <c r="G838883"/>
      <c r="H838883"/>
      <c r="I838883"/>
      <c r="J838883"/>
      <c r="K838883"/>
      <c r="L838883"/>
      <c r="M838883" s="115"/>
      <c r="N838883" s="115"/>
      <c r="O838883"/>
      <c r="P838883"/>
      <c r="Q838883"/>
      <c r="R838883" s="19"/>
      <c r="S838883" s="19"/>
      <c r="T838883"/>
      <c r="U838883" s="113"/>
      <c r="V838883" s="19"/>
      <c r="W838883" s="19"/>
      <c r="X838883" s="19"/>
      <c r="Y838883" s="19"/>
      <c r="Z838883" s="19"/>
      <c r="AA838883" s="19"/>
      <c r="AB838883" s="19"/>
      <c r="AC838883" s="19"/>
      <c r="AD838883" s="19"/>
      <c r="AE838883" s="19"/>
      <c r="AF838883" s="19"/>
      <c r="AG838883" s="19"/>
      <c r="AH838883" s="19"/>
      <c r="AI838883" s="19"/>
      <c r="AJ838883" s="19"/>
      <c r="AK838883" s="19"/>
      <c r="AL838883" s="19"/>
      <c r="AM838883" s="19"/>
      <c r="AN838883" s="19"/>
      <c r="AO838883" s="19"/>
      <c r="AP838883"/>
    </row>
    <row r="838884" spans="1:42" s="116" customFormat="1" x14ac:dyDescent="0.3">
      <c r="A838884"/>
      <c r="B838884"/>
      <c r="C838884"/>
      <c r="D838884"/>
      <c r="E838884"/>
      <c r="F838884"/>
      <c r="G838884"/>
      <c r="H838884"/>
      <c r="I838884"/>
      <c r="J838884"/>
      <c r="K838884"/>
      <c r="L838884"/>
      <c r="M838884" s="115"/>
      <c r="N838884" s="115"/>
      <c r="O838884"/>
      <c r="P838884"/>
      <c r="Q838884"/>
      <c r="R838884" s="19"/>
      <c r="S838884" s="19"/>
      <c r="T838884"/>
      <c r="U838884" s="113"/>
      <c r="V838884" s="19"/>
      <c r="W838884" s="19"/>
      <c r="X838884" s="19"/>
      <c r="Y838884" s="19"/>
      <c r="Z838884" s="19"/>
      <c r="AA838884" s="19"/>
      <c r="AB838884" s="19"/>
      <c r="AC838884" s="19"/>
      <c r="AD838884" s="19"/>
      <c r="AE838884" s="19"/>
      <c r="AF838884" s="19"/>
      <c r="AG838884" s="19"/>
      <c r="AH838884" s="19"/>
      <c r="AI838884" s="19"/>
      <c r="AJ838884" s="19"/>
      <c r="AK838884" s="19"/>
      <c r="AL838884" s="19"/>
      <c r="AM838884" s="19"/>
      <c r="AN838884" s="19"/>
      <c r="AO838884" s="19"/>
      <c r="AP838884"/>
    </row>
    <row r="838885" spans="1:42" s="116" customFormat="1" x14ac:dyDescent="0.3">
      <c r="A838885"/>
      <c r="B838885"/>
      <c r="C838885"/>
      <c r="D838885"/>
      <c r="E838885"/>
      <c r="F838885"/>
      <c r="G838885"/>
      <c r="H838885"/>
      <c r="I838885"/>
      <c r="J838885"/>
      <c r="K838885"/>
      <c r="L838885"/>
      <c r="M838885" s="115"/>
      <c r="N838885" s="115"/>
      <c r="O838885"/>
      <c r="P838885"/>
      <c r="Q838885"/>
      <c r="R838885" s="19"/>
      <c r="S838885" s="19"/>
      <c r="T838885"/>
      <c r="U838885" s="113"/>
      <c r="V838885" s="19"/>
      <c r="W838885" s="19"/>
      <c r="X838885" s="19"/>
      <c r="Y838885" s="19"/>
      <c r="Z838885" s="19"/>
      <c r="AA838885" s="19"/>
      <c r="AB838885" s="19"/>
      <c r="AC838885" s="19"/>
      <c r="AD838885" s="19"/>
      <c r="AE838885" s="19"/>
      <c r="AF838885" s="19"/>
      <c r="AG838885" s="19"/>
      <c r="AH838885" s="19"/>
      <c r="AI838885" s="19"/>
      <c r="AJ838885" s="19"/>
      <c r="AK838885" s="19"/>
      <c r="AL838885" s="19"/>
      <c r="AM838885" s="19"/>
      <c r="AN838885" s="19"/>
      <c r="AO838885" s="19"/>
      <c r="AP838885"/>
    </row>
    <row r="838886" spans="1:42" s="116" customFormat="1" x14ac:dyDescent="0.3">
      <c r="A838886"/>
      <c r="B838886"/>
      <c r="C838886"/>
      <c r="D838886"/>
      <c r="E838886"/>
      <c r="F838886"/>
      <c r="G838886"/>
      <c r="H838886"/>
      <c r="I838886"/>
      <c r="J838886"/>
      <c r="K838886"/>
      <c r="L838886"/>
      <c r="M838886" s="115"/>
      <c r="N838886" s="115"/>
      <c r="O838886"/>
      <c r="P838886"/>
      <c r="Q838886"/>
      <c r="R838886" s="19"/>
      <c r="S838886" s="19"/>
      <c r="T838886"/>
      <c r="U838886" s="113"/>
      <c r="V838886" s="19"/>
      <c r="W838886" s="19"/>
      <c r="X838886" s="19"/>
      <c r="Y838886" s="19"/>
      <c r="Z838886" s="19"/>
      <c r="AA838886" s="19"/>
      <c r="AB838886" s="19"/>
      <c r="AC838886" s="19"/>
      <c r="AD838886" s="19"/>
      <c r="AE838886" s="19"/>
      <c r="AF838886" s="19"/>
      <c r="AG838886" s="19"/>
      <c r="AH838886" s="19"/>
      <c r="AI838886" s="19"/>
      <c r="AJ838886" s="19"/>
      <c r="AK838886" s="19"/>
      <c r="AL838886" s="19"/>
      <c r="AM838886" s="19"/>
      <c r="AN838886" s="19"/>
      <c r="AO838886" s="19"/>
      <c r="AP838886"/>
    </row>
    <row r="838887" spans="1:42" s="116" customFormat="1" x14ac:dyDescent="0.3">
      <c r="A838887"/>
      <c r="B838887"/>
      <c r="C838887"/>
      <c r="D838887"/>
      <c r="E838887"/>
      <c r="F838887"/>
      <c r="G838887"/>
      <c r="H838887"/>
      <c r="I838887"/>
      <c r="J838887"/>
      <c r="K838887"/>
      <c r="L838887"/>
      <c r="M838887" s="115"/>
      <c r="N838887" s="115"/>
      <c r="O838887"/>
      <c r="P838887"/>
      <c r="Q838887"/>
      <c r="R838887" s="19"/>
      <c r="S838887" s="19"/>
      <c r="T838887"/>
      <c r="U838887" s="113"/>
      <c r="V838887" s="19"/>
      <c r="W838887" s="19"/>
      <c r="X838887" s="19"/>
      <c r="Y838887" s="19"/>
      <c r="Z838887" s="19"/>
      <c r="AA838887" s="19"/>
      <c r="AB838887" s="19"/>
      <c r="AC838887" s="19"/>
      <c r="AD838887" s="19"/>
      <c r="AE838887" s="19"/>
      <c r="AF838887" s="19"/>
      <c r="AG838887" s="19"/>
      <c r="AH838887" s="19"/>
      <c r="AI838887" s="19"/>
      <c r="AJ838887" s="19"/>
      <c r="AK838887" s="19"/>
      <c r="AL838887" s="19"/>
      <c r="AM838887" s="19"/>
      <c r="AN838887" s="19"/>
      <c r="AO838887" s="19"/>
      <c r="AP838887"/>
    </row>
    <row r="838888" spans="1:42" s="116" customFormat="1" x14ac:dyDescent="0.3">
      <c r="A838888"/>
      <c r="B838888"/>
      <c r="C838888"/>
      <c r="D838888"/>
      <c r="E838888"/>
      <c r="F838888"/>
      <c r="G838888"/>
      <c r="H838888"/>
      <c r="I838888"/>
      <c r="J838888"/>
      <c r="K838888"/>
      <c r="L838888"/>
      <c r="M838888" s="115"/>
      <c r="N838888" s="115"/>
      <c r="O838888"/>
      <c r="P838888"/>
      <c r="Q838888"/>
      <c r="R838888" s="19"/>
      <c r="S838888" s="19"/>
      <c r="T838888"/>
      <c r="U838888" s="113"/>
      <c r="V838888" s="19"/>
      <c r="W838888" s="19"/>
      <c r="X838888" s="19"/>
      <c r="Y838888" s="19"/>
      <c r="Z838888" s="19"/>
      <c r="AA838888" s="19"/>
      <c r="AB838888" s="19"/>
      <c r="AC838888" s="19"/>
      <c r="AD838888" s="19"/>
      <c r="AE838888" s="19"/>
      <c r="AF838888" s="19"/>
      <c r="AG838888" s="19"/>
      <c r="AH838888" s="19"/>
      <c r="AI838888" s="19"/>
      <c r="AJ838888" s="19"/>
      <c r="AK838888" s="19"/>
      <c r="AL838888" s="19"/>
      <c r="AM838888" s="19"/>
      <c r="AN838888" s="19"/>
      <c r="AO838888" s="19"/>
      <c r="AP838888"/>
    </row>
    <row r="838889" spans="1:42" s="116" customFormat="1" x14ac:dyDescent="0.3">
      <c r="A838889"/>
      <c r="B838889"/>
      <c r="C838889"/>
      <c r="D838889"/>
      <c r="E838889"/>
      <c r="F838889"/>
      <c r="G838889"/>
      <c r="H838889"/>
      <c r="I838889"/>
      <c r="J838889"/>
      <c r="K838889"/>
      <c r="L838889"/>
      <c r="M838889" s="115"/>
      <c r="N838889" s="115"/>
      <c r="O838889"/>
      <c r="P838889"/>
      <c r="Q838889"/>
      <c r="R838889" s="19"/>
      <c r="S838889" s="19"/>
      <c r="T838889"/>
      <c r="U838889" s="113"/>
      <c r="V838889" s="19"/>
      <c r="W838889" s="19"/>
      <c r="X838889" s="19"/>
      <c r="Y838889" s="19"/>
      <c r="Z838889" s="19"/>
      <c r="AA838889" s="19"/>
      <c r="AB838889" s="19"/>
      <c r="AC838889" s="19"/>
      <c r="AD838889" s="19"/>
      <c r="AE838889" s="19"/>
      <c r="AF838889" s="19"/>
      <c r="AG838889" s="19"/>
      <c r="AH838889" s="19"/>
      <c r="AI838889" s="19"/>
      <c r="AJ838889" s="19"/>
      <c r="AK838889" s="19"/>
      <c r="AL838889" s="19"/>
      <c r="AM838889" s="19"/>
      <c r="AN838889" s="19"/>
      <c r="AO838889" s="19"/>
      <c r="AP838889"/>
    </row>
    <row r="838890" spans="1:42" s="116" customFormat="1" x14ac:dyDescent="0.3">
      <c r="A838890"/>
      <c r="B838890"/>
      <c r="C838890"/>
      <c r="D838890"/>
      <c r="E838890"/>
      <c r="F838890"/>
      <c r="G838890"/>
      <c r="H838890"/>
      <c r="I838890"/>
      <c r="J838890"/>
      <c r="K838890"/>
      <c r="L838890"/>
      <c r="M838890" s="115"/>
      <c r="N838890" s="115"/>
      <c r="O838890"/>
      <c r="P838890"/>
      <c r="Q838890"/>
      <c r="R838890" s="19"/>
      <c r="S838890" s="19"/>
      <c r="T838890"/>
      <c r="U838890" s="113"/>
      <c r="V838890" s="19"/>
      <c r="W838890" s="19"/>
      <c r="X838890" s="19"/>
      <c r="Y838890" s="19"/>
      <c r="Z838890" s="19"/>
      <c r="AA838890" s="19"/>
      <c r="AB838890" s="19"/>
      <c r="AC838890" s="19"/>
      <c r="AD838890" s="19"/>
      <c r="AE838890" s="19"/>
      <c r="AF838890" s="19"/>
      <c r="AG838890" s="19"/>
      <c r="AH838890" s="19"/>
      <c r="AI838890" s="19"/>
      <c r="AJ838890" s="19"/>
      <c r="AK838890" s="19"/>
      <c r="AL838890" s="19"/>
      <c r="AM838890" s="19"/>
      <c r="AN838890" s="19"/>
      <c r="AO838890" s="19"/>
      <c r="AP838890"/>
    </row>
    <row r="838891" spans="1:42" s="116" customFormat="1" x14ac:dyDescent="0.3">
      <c r="A838891"/>
      <c r="B838891"/>
      <c r="C838891"/>
      <c r="D838891"/>
      <c r="E838891"/>
      <c r="F838891"/>
      <c r="G838891"/>
      <c r="H838891"/>
      <c r="I838891"/>
      <c r="J838891"/>
      <c r="K838891"/>
      <c r="L838891"/>
      <c r="M838891" s="115"/>
      <c r="N838891" s="115"/>
      <c r="O838891"/>
      <c r="P838891"/>
      <c r="Q838891"/>
      <c r="R838891" s="19"/>
      <c r="S838891" s="19"/>
      <c r="T838891"/>
      <c r="U838891" s="113"/>
      <c r="V838891" s="19"/>
      <c r="W838891" s="19"/>
      <c r="X838891" s="19"/>
      <c r="Y838891" s="19"/>
      <c r="Z838891" s="19"/>
      <c r="AA838891" s="19"/>
      <c r="AB838891" s="19"/>
      <c r="AC838891" s="19"/>
      <c r="AD838891" s="19"/>
      <c r="AE838891" s="19"/>
      <c r="AF838891" s="19"/>
      <c r="AG838891" s="19"/>
      <c r="AH838891" s="19"/>
      <c r="AI838891" s="19"/>
      <c r="AJ838891" s="19"/>
      <c r="AK838891" s="19"/>
      <c r="AL838891" s="19"/>
      <c r="AM838891" s="19"/>
      <c r="AN838891" s="19"/>
      <c r="AO838891" s="19"/>
      <c r="AP838891"/>
    </row>
    <row r="838892" spans="1:42" s="116" customFormat="1" x14ac:dyDescent="0.3">
      <c r="A838892"/>
      <c r="B838892"/>
      <c r="C838892"/>
      <c r="D838892"/>
      <c r="E838892"/>
      <c r="F838892"/>
      <c r="G838892"/>
      <c r="H838892"/>
      <c r="I838892"/>
      <c r="J838892"/>
      <c r="K838892"/>
      <c r="L838892"/>
      <c r="M838892" s="115"/>
      <c r="N838892" s="115"/>
      <c r="O838892"/>
      <c r="P838892"/>
      <c r="Q838892"/>
      <c r="R838892" s="19"/>
      <c r="S838892" s="19"/>
      <c r="T838892"/>
      <c r="U838892" s="113"/>
      <c r="V838892" s="19"/>
      <c r="W838892" s="19"/>
      <c r="X838892" s="19"/>
      <c r="Y838892" s="19"/>
      <c r="Z838892" s="19"/>
      <c r="AA838892" s="19"/>
      <c r="AB838892" s="19"/>
      <c r="AC838892" s="19"/>
      <c r="AD838892" s="19"/>
      <c r="AE838892" s="19"/>
      <c r="AF838892" s="19"/>
      <c r="AG838892" s="19"/>
      <c r="AH838892" s="19"/>
      <c r="AI838892" s="19"/>
      <c r="AJ838892" s="19"/>
      <c r="AK838892" s="19"/>
      <c r="AL838892" s="19"/>
      <c r="AM838892" s="19"/>
      <c r="AN838892" s="19"/>
      <c r="AO838892" s="19"/>
      <c r="AP838892"/>
    </row>
    <row r="838893" spans="1:42" s="116" customFormat="1" x14ac:dyDescent="0.3">
      <c r="A838893"/>
      <c r="B838893"/>
      <c r="C838893"/>
      <c r="D838893"/>
      <c r="E838893"/>
      <c r="F838893"/>
      <c r="G838893"/>
      <c r="H838893"/>
      <c r="I838893"/>
      <c r="J838893"/>
      <c r="K838893"/>
      <c r="L838893"/>
      <c r="M838893" s="115"/>
      <c r="N838893" s="115"/>
      <c r="O838893"/>
      <c r="P838893"/>
      <c r="Q838893"/>
      <c r="R838893" s="19"/>
      <c r="S838893" s="19"/>
      <c r="T838893"/>
      <c r="U838893" s="113"/>
      <c r="V838893" s="19"/>
      <c r="W838893" s="19"/>
      <c r="X838893" s="19"/>
      <c r="Y838893" s="19"/>
      <c r="Z838893" s="19"/>
      <c r="AA838893" s="19"/>
      <c r="AB838893" s="19"/>
      <c r="AC838893" s="19"/>
      <c r="AD838893" s="19"/>
      <c r="AE838893" s="19"/>
      <c r="AF838893" s="19"/>
      <c r="AG838893" s="19"/>
      <c r="AH838893" s="19"/>
      <c r="AI838893" s="19"/>
      <c r="AJ838893" s="19"/>
      <c r="AK838893" s="19"/>
      <c r="AL838893" s="19"/>
      <c r="AM838893" s="19"/>
      <c r="AN838893" s="19"/>
      <c r="AO838893" s="19"/>
      <c r="AP838893"/>
    </row>
    <row r="838894" spans="1:42" s="116" customFormat="1" x14ac:dyDescent="0.3">
      <c r="A838894"/>
      <c r="B838894"/>
      <c r="C838894"/>
      <c r="D838894"/>
      <c r="E838894"/>
      <c r="F838894"/>
      <c r="G838894"/>
      <c r="H838894"/>
      <c r="I838894"/>
      <c r="J838894"/>
      <c r="K838894"/>
      <c r="L838894"/>
      <c r="M838894" s="115"/>
      <c r="N838894" s="115"/>
      <c r="O838894"/>
      <c r="P838894"/>
      <c r="Q838894"/>
      <c r="R838894" s="19"/>
      <c r="S838894" s="19"/>
      <c r="T838894"/>
      <c r="U838894" s="113"/>
      <c r="V838894" s="19"/>
      <c r="W838894" s="19"/>
      <c r="X838894" s="19"/>
      <c r="Y838894" s="19"/>
      <c r="Z838894" s="19"/>
      <c r="AA838894" s="19"/>
      <c r="AB838894" s="19"/>
      <c r="AC838894" s="19"/>
      <c r="AD838894" s="19"/>
      <c r="AE838894" s="19"/>
      <c r="AF838894" s="19"/>
      <c r="AG838894" s="19"/>
      <c r="AH838894" s="19"/>
      <c r="AI838894" s="19"/>
      <c r="AJ838894" s="19"/>
      <c r="AK838894" s="19"/>
      <c r="AL838894" s="19"/>
      <c r="AM838894" s="19"/>
      <c r="AN838894" s="19"/>
      <c r="AO838894" s="19"/>
      <c r="AP838894"/>
    </row>
    <row r="838895" spans="1:42" s="116" customFormat="1" x14ac:dyDescent="0.3">
      <c r="A838895"/>
      <c r="B838895"/>
      <c r="C838895"/>
      <c r="D838895"/>
      <c r="E838895"/>
      <c r="F838895"/>
      <c r="G838895"/>
      <c r="H838895"/>
      <c r="I838895"/>
      <c r="J838895"/>
      <c r="K838895"/>
      <c r="L838895"/>
      <c r="M838895" s="115"/>
      <c r="N838895" s="115"/>
      <c r="O838895"/>
      <c r="P838895"/>
      <c r="Q838895"/>
      <c r="R838895" s="19"/>
      <c r="S838895" s="19"/>
      <c r="T838895"/>
      <c r="U838895" s="113"/>
      <c r="V838895" s="19"/>
      <c r="W838895" s="19"/>
      <c r="X838895" s="19"/>
      <c r="Y838895" s="19"/>
      <c r="Z838895" s="19"/>
      <c r="AA838895" s="19"/>
      <c r="AB838895" s="19"/>
      <c r="AC838895" s="19"/>
      <c r="AD838895" s="19"/>
      <c r="AE838895" s="19"/>
      <c r="AF838895" s="19"/>
      <c r="AG838895" s="19"/>
      <c r="AH838895" s="19"/>
      <c r="AI838895" s="19"/>
      <c r="AJ838895" s="19"/>
      <c r="AK838895" s="19"/>
      <c r="AL838895" s="19"/>
      <c r="AM838895" s="19"/>
      <c r="AN838895" s="19"/>
      <c r="AO838895" s="19"/>
      <c r="AP838895"/>
    </row>
    <row r="838896" spans="1:42" s="116" customFormat="1" x14ac:dyDescent="0.3">
      <c r="A838896"/>
      <c r="B838896"/>
      <c r="C838896"/>
      <c r="D838896"/>
      <c r="E838896"/>
      <c r="F838896"/>
      <c r="G838896"/>
      <c r="H838896"/>
      <c r="I838896"/>
      <c r="J838896"/>
      <c r="K838896"/>
      <c r="L838896"/>
      <c r="M838896" s="115"/>
      <c r="N838896" s="115"/>
      <c r="O838896"/>
      <c r="P838896"/>
      <c r="Q838896"/>
      <c r="R838896" s="19"/>
      <c r="S838896" s="19"/>
      <c r="T838896"/>
      <c r="U838896" s="113"/>
      <c r="V838896" s="19"/>
      <c r="W838896" s="19"/>
      <c r="X838896" s="19"/>
      <c r="Y838896" s="19"/>
      <c r="Z838896" s="19"/>
      <c r="AA838896" s="19"/>
      <c r="AB838896" s="19"/>
      <c r="AC838896" s="19"/>
      <c r="AD838896" s="19"/>
      <c r="AE838896" s="19"/>
      <c r="AF838896" s="19"/>
      <c r="AG838896" s="19"/>
      <c r="AH838896" s="19"/>
      <c r="AI838896" s="19"/>
      <c r="AJ838896" s="19"/>
      <c r="AK838896" s="19"/>
      <c r="AL838896" s="19"/>
      <c r="AM838896" s="19"/>
      <c r="AN838896" s="19"/>
      <c r="AO838896" s="19"/>
      <c r="AP838896"/>
    </row>
    <row r="838897" spans="1:42" s="116" customFormat="1" x14ac:dyDescent="0.3">
      <c r="A838897"/>
      <c r="B838897"/>
      <c r="C838897"/>
      <c r="D838897"/>
      <c r="E838897"/>
      <c r="F838897"/>
      <c r="G838897"/>
      <c r="H838897"/>
      <c r="I838897"/>
      <c r="J838897"/>
      <c r="K838897"/>
      <c r="L838897"/>
      <c r="M838897" s="115"/>
      <c r="N838897" s="115"/>
      <c r="O838897"/>
      <c r="P838897"/>
      <c r="Q838897"/>
      <c r="R838897" s="19"/>
      <c r="S838897" s="19"/>
      <c r="T838897"/>
      <c r="U838897" s="113"/>
      <c r="V838897" s="19"/>
      <c r="W838897" s="19"/>
      <c r="X838897" s="19"/>
      <c r="Y838897" s="19"/>
      <c r="Z838897" s="19"/>
      <c r="AA838897" s="19"/>
      <c r="AB838897" s="19"/>
      <c r="AC838897" s="19"/>
      <c r="AD838897" s="19"/>
      <c r="AE838897" s="19"/>
      <c r="AF838897" s="19"/>
      <c r="AG838897" s="19"/>
      <c r="AH838897" s="19"/>
      <c r="AI838897" s="19"/>
      <c r="AJ838897" s="19"/>
      <c r="AK838897" s="19"/>
      <c r="AL838897" s="19"/>
      <c r="AM838897" s="19"/>
      <c r="AN838897" s="19"/>
      <c r="AO838897" s="19"/>
      <c r="AP838897"/>
    </row>
    <row r="838898" spans="1:42" s="116" customFormat="1" x14ac:dyDescent="0.3">
      <c r="A838898"/>
      <c r="B838898"/>
      <c r="C838898"/>
      <c r="D838898"/>
      <c r="E838898"/>
      <c r="F838898"/>
      <c r="G838898"/>
      <c r="H838898"/>
      <c r="I838898"/>
      <c r="J838898"/>
      <c r="K838898"/>
      <c r="L838898"/>
      <c r="M838898" s="115"/>
      <c r="N838898" s="115"/>
      <c r="O838898"/>
      <c r="P838898"/>
      <c r="Q838898"/>
      <c r="R838898" s="19"/>
      <c r="S838898" s="19"/>
      <c r="T838898"/>
      <c r="U838898" s="113"/>
      <c r="V838898" s="19"/>
      <c r="W838898" s="19"/>
      <c r="X838898" s="19"/>
      <c r="Y838898" s="19"/>
      <c r="Z838898" s="19"/>
      <c r="AA838898" s="19"/>
      <c r="AB838898" s="19"/>
      <c r="AC838898" s="19"/>
      <c r="AD838898" s="19"/>
      <c r="AE838898" s="19"/>
      <c r="AF838898" s="19"/>
      <c r="AG838898" s="19"/>
      <c r="AH838898" s="19"/>
      <c r="AI838898" s="19"/>
      <c r="AJ838898" s="19"/>
      <c r="AK838898" s="19"/>
      <c r="AL838898" s="19"/>
      <c r="AM838898" s="19"/>
      <c r="AN838898" s="19"/>
      <c r="AO838898" s="19"/>
      <c r="AP838898"/>
    </row>
    <row r="838899" spans="1:42" s="116" customFormat="1" x14ac:dyDescent="0.3">
      <c r="A838899"/>
      <c r="B838899"/>
      <c r="C838899"/>
      <c r="D838899"/>
      <c r="E838899"/>
      <c r="F838899"/>
      <c r="G838899"/>
      <c r="H838899"/>
      <c r="I838899"/>
      <c r="J838899"/>
      <c r="K838899"/>
      <c r="L838899"/>
      <c r="M838899" s="115"/>
      <c r="N838899" s="115"/>
      <c r="O838899"/>
      <c r="P838899"/>
      <c r="Q838899"/>
      <c r="R838899" s="19"/>
      <c r="S838899" s="19"/>
      <c r="T838899"/>
      <c r="U838899" s="113"/>
      <c r="V838899" s="19"/>
      <c r="W838899" s="19"/>
      <c r="X838899" s="19"/>
      <c r="Y838899" s="19"/>
      <c r="Z838899" s="19"/>
      <c r="AA838899" s="19"/>
      <c r="AB838899" s="19"/>
      <c r="AC838899" s="19"/>
      <c r="AD838899" s="19"/>
      <c r="AE838899" s="19"/>
      <c r="AF838899" s="19"/>
      <c r="AG838899" s="19"/>
      <c r="AH838899" s="19"/>
      <c r="AI838899" s="19"/>
      <c r="AJ838899" s="19"/>
      <c r="AK838899" s="19"/>
      <c r="AL838899" s="19"/>
      <c r="AM838899" s="19"/>
      <c r="AN838899" s="19"/>
      <c r="AO838899" s="19"/>
      <c r="AP838899"/>
    </row>
    <row r="838900" spans="1:42" s="116" customFormat="1" x14ac:dyDescent="0.3">
      <c r="A838900"/>
      <c r="B838900"/>
      <c r="C838900"/>
      <c r="D838900"/>
      <c r="E838900"/>
      <c r="F838900"/>
      <c r="G838900"/>
      <c r="H838900"/>
      <c r="I838900"/>
      <c r="J838900"/>
      <c r="K838900"/>
      <c r="L838900"/>
      <c r="M838900" s="115"/>
      <c r="N838900" s="115"/>
      <c r="O838900"/>
      <c r="P838900"/>
      <c r="Q838900"/>
      <c r="R838900" s="19"/>
      <c r="S838900" s="19"/>
      <c r="T838900"/>
      <c r="U838900" s="113"/>
      <c r="V838900" s="19"/>
      <c r="W838900" s="19"/>
      <c r="X838900" s="19"/>
      <c r="Y838900" s="19"/>
      <c r="Z838900" s="19"/>
      <c r="AA838900" s="19"/>
      <c r="AB838900" s="19"/>
      <c r="AC838900" s="19"/>
      <c r="AD838900" s="19"/>
      <c r="AE838900" s="19"/>
      <c r="AF838900" s="19"/>
      <c r="AG838900" s="19"/>
      <c r="AH838900" s="19"/>
      <c r="AI838900" s="19"/>
      <c r="AJ838900" s="19"/>
      <c r="AK838900" s="19"/>
      <c r="AL838900" s="19"/>
      <c r="AM838900" s="19"/>
      <c r="AN838900" s="19"/>
      <c r="AO838900" s="19"/>
      <c r="AP838900"/>
    </row>
    <row r="838901" spans="1:42" s="116" customFormat="1" x14ac:dyDescent="0.3">
      <c r="A838901"/>
      <c r="B838901"/>
      <c r="C838901"/>
      <c r="D838901"/>
      <c r="E838901"/>
      <c r="F838901"/>
      <c r="G838901"/>
      <c r="H838901"/>
      <c r="I838901"/>
      <c r="J838901"/>
      <c r="K838901"/>
      <c r="L838901"/>
      <c r="M838901" s="115"/>
      <c r="N838901" s="115"/>
      <c r="O838901"/>
      <c r="P838901"/>
      <c r="Q838901"/>
      <c r="R838901" s="19"/>
      <c r="S838901" s="19"/>
      <c r="T838901"/>
      <c r="U838901" s="113"/>
      <c r="V838901" s="19"/>
      <c r="W838901" s="19"/>
      <c r="X838901" s="19"/>
      <c r="Y838901" s="19"/>
      <c r="Z838901" s="19"/>
      <c r="AA838901" s="19"/>
      <c r="AB838901" s="19"/>
      <c r="AC838901" s="19"/>
      <c r="AD838901" s="19"/>
      <c r="AE838901" s="19"/>
      <c r="AF838901" s="19"/>
      <c r="AG838901" s="19"/>
      <c r="AH838901" s="19"/>
      <c r="AI838901" s="19"/>
      <c r="AJ838901" s="19"/>
      <c r="AK838901" s="19"/>
      <c r="AL838901" s="19"/>
      <c r="AM838901" s="19"/>
      <c r="AN838901" s="19"/>
      <c r="AO838901" s="19"/>
      <c r="AP838901"/>
    </row>
    <row r="838902" spans="1:42" s="116" customFormat="1" x14ac:dyDescent="0.3">
      <c r="A838902"/>
      <c r="B838902"/>
      <c r="C838902"/>
      <c r="D838902"/>
      <c r="E838902"/>
      <c r="F838902"/>
      <c r="G838902"/>
      <c r="H838902"/>
      <c r="I838902"/>
      <c r="J838902"/>
      <c r="K838902"/>
      <c r="L838902"/>
      <c r="M838902" s="115"/>
      <c r="N838902" s="115"/>
      <c r="O838902"/>
      <c r="P838902"/>
      <c r="Q838902"/>
      <c r="R838902" s="19"/>
      <c r="S838902" s="19"/>
      <c r="T838902"/>
      <c r="U838902" s="113"/>
      <c r="V838902" s="19"/>
      <c r="W838902" s="19"/>
      <c r="X838902" s="19"/>
      <c r="Y838902" s="19"/>
      <c r="Z838902" s="19"/>
      <c r="AA838902" s="19"/>
      <c r="AB838902" s="19"/>
      <c r="AC838902" s="19"/>
      <c r="AD838902" s="19"/>
      <c r="AE838902" s="19"/>
      <c r="AF838902" s="19"/>
      <c r="AG838902" s="19"/>
      <c r="AH838902" s="19"/>
      <c r="AI838902" s="19"/>
      <c r="AJ838902" s="19"/>
      <c r="AK838902" s="19"/>
      <c r="AL838902" s="19"/>
      <c r="AM838902" s="19"/>
      <c r="AN838902" s="19"/>
      <c r="AO838902" s="19"/>
      <c r="AP838902"/>
    </row>
    <row r="838903" spans="1:42" s="116" customFormat="1" x14ac:dyDescent="0.3">
      <c r="A838903"/>
      <c r="B838903"/>
      <c r="C838903"/>
      <c r="D838903"/>
      <c r="E838903"/>
      <c r="F838903"/>
      <c r="G838903"/>
      <c r="H838903"/>
      <c r="I838903"/>
      <c r="J838903"/>
      <c r="K838903"/>
      <c r="L838903"/>
      <c r="M838903" s="115"/>
      <c r="N838903" s="115"/>
      <c r="O838903"/>
      <c r="P838903"/>
      <c r="Q838903"/>
      <c r="R838903" s="19"/>
      <c r="S838903" s="19"/>
      <c r="T838903"/>
      <c r="U838903" s="113"/>
      <c r="V838903" s="19"/>
      <c r="W838903" s="19"/>
      <c r="X838903" s="19"/>
      <c r="Y838903" s="19"/>
      <c r="Z838903" s="19"/>
      <c r="AA838903" s="19"/>
      <c r="AB838903" s="19"/>
      <c r="AC838903" s="19"/>
      <c r="AD838903" s="19"/>
      <c r="AE838903" s="19"/>
      <c r="AF838903" s="19"/>
      <c r="AG838903" s="19"/>
      <c r="AH838903" s="19"/>
      <c r="AI838903" s="19"/>
      <c r="AJ838903" s="19"/>
      <c r="AK838903" s="19"/>
      <c r="AL838903" s="19"/>
      <c r="AM838903" s="19"/>
      <c r="AN838903" s="19"/>
      <c r="AO838903" s="19"/>
      <c r="AP838903"/>
    </row>
    <row r="838904" spans="1:42" s="116" customFormat="1" x14ac:dyDescent="0.3">
      <c r="A838904"/>
      <c r="B838904"/>
      <c r="C838904"/>
      <c r="D838904"/>
      <c r="E838904"/>
      <c r="F838904"/>
      <c r="G838904"/>
      <c r="H838904"/>
      <c r="I838904"/>
      <c r="J838904"/>
      <c r="K838904"/>
      <c r="L838904"/>
      <c r="M838904" s="115"/>
      <c r="N838904" s="115"/>
      <c r="O838904"/>
      <c r="P838904"/>
      <c r="Q838904"/>
      <c r="R838904" s="19"/>
      <c r="S838904" s="19"/>
      <c r="T838904"/>
      <c r="U838904" s="113"/>
      <c r="V838904" s="19"/>
      <c r="W838904" s="19"/>
      <c r="X838904" s="19"/>
      <c r="Y838904" s="19"/>
      <c r="Z838904" s="19"/>
      <c r="AA838904" s="19"/>
      <c r="AB838904" s="19"/>
      <c r="AC838904" s="19"/>
      <c r="AD838904" s="19"/>
      <c r="AE838904" s="19"/>
      <c r="AF838904" s="19"/>
      <c r="AG838904" s="19"/>
      <c r="AH838904" s="19"/>
      <c r="AI838904" s="19"/>
      <c r="AJ838904" s="19"/>
      <c r="AK838904" s="19"/>
      <c r="AL838904" s="19"/>
      <c r="AM838904" s="19"/>
      <c r="AN838904" s="19"/>
      <c r="AO838904" s="19"/>
      <c r="AP838904"/>
    </row>
    <row r="838905" spans="1:42" s="116" customFormat="1" x14ac:dyDescent="0.3">
      <c r="A838905"/>
      <c r="B838905"/>
      <c r="C838905"/>
      <c r="D838905"/>
      <c r="E838905"/>
      <c r="F838905"/>
      <c r="G838905"/>
      <c r="H838905"/>
      <c r="I838905"/>
      <c r="J838905"/>
      <c r="K838905"/>
      <c r="L838905"/>
      <c r="M838905" s="115"/>
      <c r="N838905" s="115"/>
      <c r="O838905"/>
      <c r="P838905"/>
      <c r="Q838905"/>
      <c r="R838905" s="19"/>
      <c r="S838905" s="19"/>
      <c r="T838905"/>
      <c r="U838905" s="113"/>
      <c r="V838905" s="19"/>
      <c r="W838905" s="19"/>
      <c r="X838905" s="19"/>
      <c r="Y838905" s="19"/>
      <c r="Z838905" s="19"/>
      <c r="AA838905" s="19"/>
      <c r="AB838905" s="19"/>
      <c r="AC838905" s="19"/>
      <c r="AD838905" s="19"/>
      <c r="AE838905" s="19"/>
      <c r="AF838905" s="19"/>
      <c r="AG838905" s="19"/>
      <c r="AH838905" s="19"/>
      <c r="AI838905" s="19"/>
      <c r="AJ838905" s="19"/>
      <c r="AK838905" s="19"/>
      <c r="AL838905" s="19"/>
      <c r="AM838905" s="19"/>
      <c r="AN838905" s="19"/>
      <c r="AO838905" s="19"/>
      <c r="AP838905"/>
    </row>
    <row r="838906" spans="1:42" s="116" customFormat="1" x14ac:dyDescent="0.3">
      <c r="A838906"/>
      <c r="B838906"/>
      <c r="C838906"/>
      <c r="D838906"/>
      <c r="E838906"/>
      <c r="F838906"/>
      <c r="G838906"/>
      <c r="H838906"/>
      <c r="I838906"/>
      <c r="J838906"/>
      <c r="K838906"/>
      <c r="L838906"/>
      <c r="M838906" s="115"/>
      <c r="N838906" s="115"/>
      <c r="O838906"/>
      <c r="P838906"/>
      <c r="Q838906"/>
      <c r="R838906" s="19"/>
      <c r="S838906" s="19"/>
      <c r="T838906"/>
      <c r="U838906" s="113"/>
      <c r="V838906" s="19"/>
      <c r="W838906" s="19"/>
      <c r="X838906" s="19"/>
      <c r="Y838906" s="19"/>
      <c r="Z838906" s="19"/>
      <c r="AA838906" s="19"/>
      <c r="AB838906" s="19"/>
      <c r="AC838906" s="19"/>
      <c r="AD838906" s="19"/>
      <c r="AE838906" s="19"/>
      <c r="AF838906" s="19"/>
      <c r="AG838906" s="19"/>
      <c r="AH838906" s="19"/>
      <c r="AI838906" s="19"/>
      <c r="AJ838906" s="19"/>
      <c r="AK838906" s="19"/>
      <c r="AL838906" s="19"/>
      <c r="AM838906" s="19"/>
      <c r="AN838906" s="19"/>
      <c r="AO838906" s="19"/>
      <c r="AP838906"/>
    </row>
    <row r="838907" spans="1:42" s="116" customFormat="1" x14ac:dyDescent="0.3">
      <c r="A838907"/>
      <c r="B838907"/>
      <c r="C838907"/>
      <c r="D838907"/>
      <c r="E838907"/>
      <c r="F838907"/>
      <c r="G838907"/>
      <c r="H838907"/>
      <c r="I838907"/>
      <c r="J838907"/>
      <c r="K838907"/>
      <c r="L838907"/>
      <c r="M838907" s="115"/>
      <c r="N838907" s="115"/>
      <c r="O838907"/>
      <c r="P838907"/>
      <c r="Q838907"/>
      <c r="R838907" s="19"/>
      <c r="S838907" s="19"/>
      <c r="T838907"/>
      <c r="U838907" s="113"/>
      <c r="V838907" s="19"/>
      <c r="W838907" s="19"/>
      <c r="X838907" s="19"/>
      <c r="Y838907" s="19"/>
      <c r="Z838907" s="19"/>
      <c r="AA838907" s="19"/>
      <c r="AB838907" s="19"/>
      <c r="AC838907" s="19"/>
      <c r="AD838907" s="19"/>
      <c r="AE838907" s="19"/>
      <c r="AF838907" s="19"/>
      <c r="AG838907" s="19"/>
      <c r="AH838907" s="19"/>
      <c r="AI838907" s="19"/>
      <c r="AJ838907" s="19"/>
      <c r="AK838907" s="19"/>
      <c r="AL838907" s="19"/>
      <c r="AM838907" s="19"/>
      <c r="AN838907" s="19"/>
      <c r="AO838907" s="19"/>
      <c r="AP838907"/>
    </row>
    <row r="838908" spans="1:42" s="116" customFormat="1" x14ac:dyDescent="0.3">
      <c r="A838908"/>
      <c r="B838908"/>
      <c r="C838908"/>
      <c r="D838908"/>
      <c r="E838908"/>
      <c r="F838908"/>
      <c r="G838908"/>
      <c r="H838908"/>
      <c r="I838908"/>
      <c r="J838908"/>
      <c r="K838908"/>
      <c r="L838908"/>
      <c r="M838908" s="115"/>
      <c r="N838908" s="115"/>
      <c r="O838908"/>
      <c r="P838908"/>
      <c r="Q838908"/>
      <c r="R838908" s="19"/>
      <c r="S838908" s="19"/>
      <c r="T838908"/>
      <c r="U838908" s="113"/>
      <c r="V838908" s="19"/>
      <c r="W838908" s="19"/>
      <c r="X838908" s="19"/>
      <c r="Y838908" s="19"/>
      <c r="Z838908" s="19"/>
      <c r="AA838908" s="19"/>
      <c r="AB838908" s="19"/>
      <c r="AC838908" s="19"/>
      <c r="AD838908" s="19"/>
      <c r="AE838908" s="19"/>
      <c r="AF838908" s="19"/>
      <c r="AG838908" s="19"/>
      <c r="AH838908" s="19"/>
      <c r="AI838908" s="19"/>
      <c r="AJ838908" s="19"/>
      <c r="AK838908" s="19"/>
      <c r="AL838908" s="19"/>
      <c r="AM838908" s="19"/>
      <c r="AN838908" s="19"/>
      <c r="AO838908" s="19"/>
      <c r="AP838908"/>
    </row>
    <row r="838909" spans="1:42" s="116" customFormat="1" x14ac:dyDescent="0.3">
      <c r="A838909"/>
      <c r="B838909"/>
      <c r="C838909"/>
      <c r="D838909"/>
      <c r="E838909"/>
      <c r="F838909"/>
      <c r="G838909"/>
      <c r="H838909"/>
      <c r="I838909"/>
      <c r="J838909"/>
      <c r="K838909"/>
      <c r="L838909"/>
      <c r="M838909" s="115"/>
      <c r="N838909" s="115"/>
      <c r="O838909"/>
      <c r="P838909"/>
      <c r="Q838909"/>
      <c r="R838909" s="19"/>
      <c r="S838909" s="19"/>
      <c r="T838909"/>
      <c r="U838909" s="113"/>
      <c r="V838909" s="19"/>
      <c r="W838909" s="19"/>
      <c r="X838909" s="19"/>
      <c r="Y838909" s="19"/>
      <c r="Z838909" s="19"/>
      <c r="AA838909" s="19"/>
      <c r="AB838909" s="19"/>
      <c r="AC838909" s="19"/>
      <c r="AD838909" s="19"/>
      <c r="AE838909" s="19"/>
      <c r="AF838909" s="19"/>
      <c r="AG838909" s="19"/>
      <c r="AH838909" s="19"/>
      <c r="AI838909" s="19"/>
      <c r="AJ838909" s="19"/>
      <c r="AK838909" s="19"/>
      <c r="AL838909" s="19"/>
      <c r="AM838909" s="19"/>
      <c r="AN838909" s="19"/>
      <c r="AO838909" s="19"/>
      <c r="AP838909"/>
    </row>
    <row r="838910" spans="1:42" s="116" customFormat="1" x14ac:dyDescent="0.3">
      <c r="A838910"/>
      <c r="B838910"/>
      <c r="C838910"/>
      <c r="D838910"/>
      <c r="E838910"/>
      <c r="F838910"/>
      <c r="G838910"/>
      <c r="H838910"/>
      <c r="I838910"/>
      <c r="J838910"/>
      <c r="K838910"/>
      <c r="L838910"/>
      <c r="M838910" s="115"/>
      <c r="N838910" s="115"/>
      <c r="O838910"/>
      <c r="P838910"/>
      <c r="Q838910"/>
      <c r="R838910" s="19"/>
      <c r="S838910" s="19"/>
      <c r="T838910"/>
      <c r="U838910" s="113"/>
      <c r="V838910" s="19"/>
      <c r="W838910" s="19"/>
      <c r="X838910" s="19"/>
      <c r="Y838910" s="19"/>
      <c r="Z838910" s="19"/>
      <c r="AA838910" s="19"/>
      <c r="AB838910" s="19"/>
      <c r="AC838910" s="19"/>
      <c r="AD838910" s="19"/>
      <c r="AE838910" s="19"/>
      <c r="AF838910" s="19"/>
      <c r="AG838910" s="19"/>
      <c r="AH838910" s="19"/>
      <c r="AI838910" s="19"/>
      <c r="AJ838910" s="19"/>
      <c r="AK838910" s="19"/>
      <c r="AL838910" s="19"/>
      <c r="AM838910" s="19"/>
      <c r="AN838910" s="19"/>
      <c r="AO838910" s="19"/>
      <c r="AP838910"/>
    </row>
    <row r="838911" spans="1:42" s="116" customFormat="1" x14ac:dyDescent="0.3">
      <c r="A838911"/>
      <c r="B838911"/>
      <c r="C838911"/>
      <c r="D838911"/>
      <c r="E838911"/>
      <c r="F838911"/>
      <c r="G838911"/>
      <c r="H838911"/>
      <c r="I838911"/>
      <c r="J838911"/>
      <c r="K838911"/>
      <c r="L838911"/>
      <c r="M838911" s="115"/>
      <c r="N838911" s="115"/>
      <c r="O838911"/>
      <c r="P838911"/>
      <c r="Q838911"/>
      <c r="R838911" s="19"/>
      <c r="S838911" s="19"/>
      <c r="T838911"/>
      <c r="U838911" s="113"/>
      <c r="V838911" s="19"/>
      <c r="W838911" s="19"/>
      <c r="X838911" s="19"/>
      <c r="Y838911" s="19"/>
      <c r="Z838911" s="19"/>
      <c r="AA838911" s="19"/>
      <c r="AB838911" s="19"/>
      <c r="AC838911" s="19"/>
      <c r="AD838911" s="19"/>
      <c r="AE838911" s="19"/>
      <c r="AF838911" s="19"/>
      <c r="AG838911" s="19"/>
      <c r="AH838911" s="19"/>
      <c r="AI838911" s="19"/>
      <c r="AJ838911" s="19"/>
      <c r="AK838911" s="19"/>
      <c r="AL838911" s="19"/>
      <c r="AM838911" s="19"/>
      <c r="AN838911" s="19"/>
      <c r="AO838911" s="19"/>
      <c r="AP838911"/>
    </row>
    <row r="838912" spans="1:42" s="116" customFormat="1" x14ac:dyDescent="0.3">
      <c r="A838912"/>
      <c r="B838912"/>
      <c r="C838912"/>
      <c r="D838912"/>
      <c r="E838912"/>
      <c r="F838912"/>
      <c r="G838912"/>
      <c r="H838912"/>
      <c r="I838912"/>
      <c r="J838912"/>
      <c r="K838912"/>
      <c r="L838912"/>
      <c r="M838912" s="115"/>
      <c r="N838912" s="115"/>
      <c r="O838912"/>
      <c r="P838912"/>
      <c r="Q838912"/>
      <c r="R838912" s="19"/>
      <c r="S838912" s="19"/>
      <c r="T838912"/>
      <c r="U838912" s="113"/>
      <c r="V838912" s="19"/>
      <c r="W838912" s="19"/>
      <c r="X838912" s="19"/>
      <c r="Y838912" s="19"/>
      <c r="Z838912" s="19"/>
      <c r="AA838912" s="19"/>
      <c r="AB838912" s="19"/>
      <c r="AC838912" s="19"/>
      <c r="AD838912" s="19"/>
      <c r="AE838912" s="19"/>
      <c r="AF838912" s="19"/>
      <c r="AG838912" s="19"/>
      <c r="AH838912" s="19"/>
      <c r="AI838912" s="19"/>
      <c r="AJ838912" s="19"/>
      <c r="AK838912" s="19"/>
      <c r="AL838912" s="19"/>
      <c r="AM838912" s="19"/>
      <c r="AN838912" s="19"/>
      <c r="AO838912" s="19"/>
      <c r="AP838912"/>
    </row>
    <row r="838913" spans="1:42" s="116" customFormat="1" x14ac:dyDescent="0.3">
      <c r="A838913"/>
      <c r="B838913"/>
      <c r="C838913"/>
      <c r="D838913"/>
      <c r="E838913"/>
      <c r="F838913"/>
      <c r="G838913"/>
      <c r="H838913"/>
      <c r="I838913"/>
      <c r="J838913"/>
      <c r="K838913"/>
      <c r="L838913"/>
      <c r="M838913" s="115"/>
      <c r="N838913" s="115"/>
      <c r="O838913"/>
      <c r="P838913"/>
      <c r="Q838913"/>
      <c r="R838913" s="19"/>
      <c r="S838913" s="19"/>
      <c r="T838913"/>
      <c r="U838913" s="113"/>
      <c r="V838913" s="19"/>
      <c r="W838913" s="19"/>
      <c r="X838913" s="19"/>
      <c r="Y838913" s="19"/>
      <c r="Z838913" s="19"/>
      <c r="AA838913" s="19"/>
      <c r="AB838913" s="19"/>
      <c r="AC838913" s="19"/>
      <c r="AD838913" s="19"/>
      <c r="AE838913" s="19"/>
      <c r="AF838913" s="19"/>
      <c r="AG838913" s="19"/>
      <c r="AH838913" s="19"/>
      <c r="AI838913" s="19"/>
      <c r="AJ838913" s="19"/>
      <c r="AK838913" s="19"/>
      <c r="AL838913" s="19"/>
      <c r="AM838913" s="19"/>
      <c r="AN838913" s="19"/>
      <c r="AO838913" s="19"/>
      <c r="AP838913"/>
    </row>
    <row r="838914" spans="1:42" s="116" customFormat="1" x14ac:dyDescent="0.3">
      <c r="A838914"/>
      <c r="B838914"/>
      <c r="C838914"/>
      <c r="D838914"/>
      <c r="E838914"/>
      <c r="F838914"/>
      <c r="G838914"/>
      <c r="H838914"/>
      <c r="I838914"/>
      <c r="J838914"/>
      <c r="K838914"/>
      <c r="L838914"/>
      <c r="M838914" s="115"/>
      <c r="N838914" s="115"/>
      <c r="O838914"/>
      <c r="P838914"/>
      <c r="Q838914"/>
      <c r="R838914" s="19"/>
      <c r="S838914" s="19"/>
      <c r="T838914"/>
      <c r="U838914" s="113"/>
      <c r="V838914" s="19"/>
      <c r="W838914" s="19"/>
      <c r="X838914" s="19"/>
      <c r="Y838914" s="19"/>
      <c r="Z838914" s="19"/>
      <c r="AA838914" s="19"/>
      <c r="AB838914" s="19"/>
      <c r="AC838914" s="19"/>
      <c r="AD838914" s="19"/>
      <c r="AE838914" s="19"/>
      <c r="AF838914" s="19"/>
      <c r="AG838914" s="19"/>
      <c r="AH838914" s="19"/>
      <c r="AI838914" s="19"/>
      <c r="AJ838914" s="19"/>
      <c r="AK838914" s="19"/>
      <c r="AL838914" s="19"/>
      <c r="AM838914" s="19"/>
      <c r="AN838914" s="19"/>
      <c r="AO838914" s="19"/>
      <c r="AP838914"/>
    </row>
    <row r="838915" spans="1:42" s="116" customFormat="1" x14ac:dyDescent="0.3">
      <c r="A838915"/>
      <c r="B838915"/>
      <c r="C838915"/>
      <c r="D838915"/>
      <c r="E838915"/>
      <c r="F838915"/>
      <c r="G838915"/>
      <c r="H838915"/>
      <c r="I838915"/>
      <c r="J838915"/>
      <c r="K838915"/>
      <c r="L838915"/>
      <c r="M838915" s="115"/>
      <c r="N838915" s="115"/>
      <c r="O838915"/>
      <c r="P838915"/>
      <c r="Q838915"/>
      <c r="R838915" s="19"/>
      <c r="S838915" s="19"/>
      <c r="T838915"/>
      <c r="U838915" s="113"/>
      <c r="V838915" s="19"/>
      <c r="W838915" s="19"/>
      <c r="X838915" s="19"/>
      <c r="Y838915" s="19"/>
      <c r="Z838915" s="19"/>
      <c r="AA838915" s="19"/>
      <c r="AB838915" s="19"/>
      <c r="AC838915" s="19"/>
      <c r="AD838915" s="19"/>
      <c r="AE838915" s="19"/>
      <c r="AF838915" s="19"/>
      <c r="AG838915" s="19"/>
      <c r="AH838915" s="19"/>
      <c r="AI838915" s="19"/>
      <c r="AJ838915" s="19"/>
      <c r="AK838915" s="19"/>
      <c r="AL838915" s="19"/>
      <c r="AM838915" s="19"/>
      <c r="AN838915" s="19"/>
      <c r="AO838915" s="19"/>
      <c r="AP838915"/>
    </row>
    <row r="838916" spans="1:42" s="116" customFormat="1" x14ac:dyDescent="0.3">
      <c r="A838916"/>
      <c r="B838916"/>
      <c r="C838916"/>
      <c r="D838916"/>
      <c r="E838916"/>
      <c r="F838916"/>
      <c r="G838916"/>
      <c r="H838916"/>
      <c r="I838916"/>
      <c r="J838916"/>
      <c r="K838916"/>
      <c r="L838916"/>
      <c r="M838916" s="115"/>
      <c r="N838916" s="115"/>
      <c r="O838916"/>
      <c r="P838916"/>
      <c r="Q838916"/>
      <c r="R838916" s="19"/>
      <c r="S838916" s="19"/>
      <c r="T838916"/>
      <c r="U838916" s="113"/>
      <c r="V838916" s="19"/>
      <c r="W838916" s="19"/>
      <c r="X838916" s="19"/>
      <c r="Y838916" s="19"/>
      <c r="Z838916" s="19"/>
      <c r="AA838916" s="19"/>
      <c r="AB838916" s="19"/>
      <c r="AC838916" s="19"/>
      <c r="AD838916" s="19"/>
      <c r="AE838916" s="19"/>
      <c r="AF838916" s="19"/>
      <c r="AG838916" s="19"/>
      <c r="AH838916" s="19"/>
      <c r="AI838916" s="19"/>
      <c r="AJ838916" s="19"/>
      <c r="AK838916" s="19"/>
      <c r="AL838916" s="19"/>
      <c r="AM838916" s="19"/>
      <c r="AN838916" s="19"/>
      <c r="AO838916" s="19"/>
      <c r="AP838916"/>
    </row>
    <row r="838917" spans="1:42" s="116" customFormat="1" x14ac:dyDescent="0.3">
      <c r="A838917"/>
      <c r="B838917"/>
      <c r="C838917"/>
      <c r="D838917"/>
      <c r="E838917"/>
      <c r="F838917"/>
      <c r="G838917"/>
      <c r="H838917"/>
      <c r="I838917"/>
      <c r="J838917"/>
      <c r="K838917"/>
      <c r="L838917"/>
      <c r="M838917" s="115"/>
      <c r="N838917" s="115"/>
      <c r="O838917"/>
      <c r="P838917"/>
      <c r="Q838917"/>
      <c r="R838917" s="19"/>
      <c r="S838917" s="19"/>
      <c r="T838917"/>
      <c r="U838917" s="113"/>
      <c r="V838917" s="19"/>
      <c r="W838917" s="19"/>
      <c r="X838917" s="19"/>
      <c r="Y838917" s="19"/>
      <c r="Z838917" s="19"/>
      <c r="AA838917" s="19"/>
      <c r="AB838917" s="19"/>
      <c r="AC838917" s="19"/>
      <c r="AD838917" s="19"/>
      <c r="AE838917" s="19"/>
      <c r="AF838917" s="19"/>
      <c r="AG838917" s="19"/>
      <c r="AH838917" s="19"/>
      <c r="AI838917" s="19"/>
      <c r="AJ838917" s="19"/>
      <c r="AK838917" s="19"/>
      <c r="AL838917" s="19"/>
      <c r="AM838917" s="19"/>
      <c r="AN838917" s="19"/>
      <c r="AO838917" s="19"/>
      <c r="AP838917"/>
    </row>
    <row r="838918" spans="1:42" s="116" customFormat="1" x14ac:dyDescent="0.3">
      <c r="A838918"/>
      <c r="B838918"/>
      <c r="C838918"/>
      <c r="D838918"/>
      <c r="E838918"/>
      <c r="F838918"/>
      <c r="G838918"/>
      <c r="H838918"/>
      <c r="I838918"/>
      <c r="J838918"/>
      <c r="K838918"/>
      <c r="L838918"/>
      <c r="M838918" s="115"/>
      <c r="N838918" s="115"/>
      <c r="O838918"/>
      <c r="P838918"/>
      <c r="Q838918"/>
      <c r="R838918" s="19"/>
      <c r="S838918" s="19"/>
      <c r="T838918"/>
      <c r="U838918" s="113"/>
      <c r="V838918" s="19"/>
      <c r="W838918" s="19"/>
      <c r="X838918" s="19"/>
      <c r="Y838918" s="19"/>
      <c r="Z838918" s="19"/>
      <c r="AA838918" s="19"/>
      <c r="AB838918" s="19"/>
      <c r="AC838918" s="19"/>
      <c r="AD838918" s="19"/>
      <c r="AE838918" s="19"/>
      <c r="AF838918" s="19"/>
      <c r="AG838918" s="19"/>
      <c r="AH838918" s="19"/>
      <c r="AI838918" s="19"/>
      <c r="AJ838918" s="19"/>
      <c r="AK838918" s="19"/>
      <c r="AL838918" s="19"/>
      <c r="AM838918" s="19"/>
      <c r="AN838918" s="19"/>
      <c r="AO838918" s="19"/>
      <c r="AP838918"/>
    </row>
    <row r="838919" spans="1:42" s="116" customFormat="1" x14ac:dyDescent="0.3">
      <c r="A838919"/>
      <c r="B838919"/>
      <c r="C838919"/>
      <c r="D838919"/>
      <c r="E838919"/>
      <c r="F838919"/>
      <c r="G838919"/>
      <c r="H838919"/>
      <c r="I838919"/>
      <c r="J838919"/>
      <c r="K838919"/>
      <c r="L838919"/>
      <c r="M838919" s="115"/>
      <c r="N838919" s="115"/>
      <c r="O838919"/>
      <c r="P838919"/>
      <c r="Q838919"/>
      <c r="R838919" s="19"/>
      <c r="S838919" s="19"/>
      <c r="T838919"/>
      <c r="U838919" s="113"/>
      <c r="V838919" s="19"/>
      <c r="W838919" s="19"/>
      <c r="X838919" s="19"/>
      <c r="Y838919" s="19"/>
      <c r="Z838919" s="19"/>
      <c r="AA838919" s="19"/>
      <c r="AB838919" s="19"/>
      <c r="AC838919" s="19"/>
      <c r="AD838919" s="19"/>
      <c r="AE838919" s="19"/>
      <c r="AF838919" s="19"/>
      <c r="AG838919" s="19"/>
      <c r="AH838919" s="19"/>
      <c r="AI838919" s="19"/>
      <c r="AJ838919" s="19"/>
      <c r="AK838919" s="19"/>
      <c r="AL838919" s="19"/>
      <c r="AM838919" s="19"/>
      <c r="AN838919" s="19"/>
      <c r="AO838919" s="19"/>
      <c r="AP838919"/>
    </row>
    <row r="838920" spans="1:42" s="116" customFormat="1" x14ac:dyDescent="0.3">
      <c r="A838920"/>
      <c r="B838920"/>
      <c r="C838920"/>
      <c r="D838920"/>
      <c r="E838920"/>
      <c r="F838920"/>
      <c r="G838920"/>
      <c r="H838920"/>
      <c r="I838920"/>
      <c r="J838920"/>
      <c r="K838920"/>
      <c r="L838920"/>
      <c r="M838920" s="115"/>
      <c r="N838920" s="115"/>
      <c r="O838920"/>
      <c r="P838920"/>
      <c r="Q838920"/>
      <c r="R838920" s="19"/>
      <c r="S838920" s="19"/>
      <c r="T838920"/>
      <c r="U838920" s="113"/>
      <c r="V838920" s="19"/>
      <c r="W838920" s="19"/>
      <c r="X838920" s="19"/>
      <c r="Y838920" s="19"/>
      <c r="Z838920" s="19"/>
      <c r="AA838920" s="19"/>
      <c r="AB838920" s="19"/>
      <c r="AC838920" s="19"/>
      <c r="AD838920" s="19"/>
      <c r="AE838920" s="19"/>
      <c r="AF838920" s="19"/>
      <c r="AG838920" s="19"/>
      <c r="AH838920" s="19"/>
      <c r="AI838920" s="19"/>
      <c r="AJ838920" s="19"/>
      <c r="AK838920" s="19"/>
      <c r="AL838920" s="19"/>
      <c r="AM838920" s="19"/>
      <c r="AN838920" s="19"/>
      <c r="AO838920" s="19"/>
      <c r="AP838920"/>
    </row>
    <row r="838921" spans="1:42" s="116" customFormat="1" x14ac:dyDescent="0.3">
      <c r="A838921"/>
      <c r="B838921"/>
      <c r="C838921"/>
      <c r="D838921"/>
      <c r="E838921"/>
      <c r="F838921"/>
      <c r="G838921"/>
      <c r="H838921"/>
      <c r="I838921"/>
      <c r="J838921"/>
      <c r="K838921"/>
      <c r="L838921"/>
      <c r="M838921" s="115"/>
      <c r="N838921" s="115"/>
      <c r="O838921"/>
      <c r="P838921"/>
      <c r="Q838921"/>
      <c r="R838921" s="19"/>
      <c r="S838921" s="19"/>
      <c r="T838921"/>
      <c r="U838921" s="113"/>
      <c r="V838921" s="19"/>
      <c r="W838921" s="19"/>
      <c r="X838921" s="19"/>
      <c r="Y838921" s="19"/>
      <c r="Z838921" s="19"/>
      <c r="AA838921" s="19"/>
      <c r="AB838921" s="19"/>
      <c r="AC838921" s="19"/>
      <c r="AD838921" s="19"/>
      <c r="AE838921" s="19"/>
      <c r="AF838921" s="19"/>
      <c r="AG838921" s="19"/>
      <c r="AH838921" s="19"/>
      <c r="AI838921" s="19"/>
      <c r="AJ838921" s="19"/>
      <c r="AK838921" s="19"/>
      <c r="AL838921" s="19"/>
      <c r="AM838921" s="19"/>
      <c r="AN838921" s="19"/>
      <c r="AO838921" s="19"/>
      <c r="AP838921"/>
    </row>
    <row r="838922" spans="1:42" s="116" customFormat="1" x14ac:dyDescent="0.3">
      <c r="A838922"/>
      <c r="B838922"/>
      <c r="C838922"/>
      <c r="D838922"/>
      <c r="E838922"/>
      <c r="F838922"/>
      <c r="G838922"/>
      <c r="H838922"/>
      <c r="I838922"/>
      <c r="J838922"/>
      <c r="K838922"/>
      <c r="L838922"/>
      <c r="M838922" s="115"/>
      <c r="N838922" s="115"/>
      <c r="O838922"/>
      <c r="P838922"/>
      <c r="Q838922"/>
      <c r="R838922" s="19"/>
      <c r="S838922" s="19"/>
      <c r="T838922"/>
      <c r="U838922" s="113"/>
      <c r="V838922" s="19"/>
      <c r="W838922" s="19"/>
      <c r="X838922" s="19"/>
      <c r="Y838922" s="19"/>
      <c r="Z838922" s="19"/>
      <c r="AA838922" s="19"/>
      <c r="AB838922" s="19"/>
      <c r="AC838922" s="19"/>
      <c r="AD838922" s="19"/>
      <c r="AE838922" s="19"/>
      <c r="AF838922" s="19"/>
      <c r="AG838922" s="19"/>
      <c r="AH838922" s="19"/>
      <c r="AI838922" s="19"/>
      <c r="AJ838922" s="19"/>
      <c r="AK838922" s="19"/>
      <c r="AL838922" s="19"/>
      <c r="AM838922" s="19"/>
      <c r="AN838922" s="19"/>
      <c r="AO838922" s="19"/>
      <c r="AP838922"/>
    </row>
    <row r="838923" spans="1:42" s="116" customFormat="1" x14ac:dyDescent="0.3">
      <c r="A838923"/>
      <c r="B838923"/>
      <c r="C838923"/>
      <c r="D838923"/>
      <c r="E838923"/>
      <c r="F838923"/>
      <c r="G838923"/>
      <c r="H838923"/>
      <c r="I838923"/>
      <c r="J838923"/>
      <c r="K838923"/>
      <c r="L838923"/>
      <c r="M838923" s="115"/>
      <c r="N838923" s="115"/>
      <c r="O838923"/>
      <c r="P838923"/>
      <c r="Q838923"/>
      <c r="R838923" s="19"/>
      <c r="S838923" s="19"/>
      <c r="T838923"/>
      <c r="U838923" s="113"/>
      <c r="V838923" s="19"/>
      <c r="W838923" s="19"/>
      <c r="X838923" s="19"/>
      <c r="Y838923" s="19"/>
      <c r="Z838923" s="19"/>
      <c r="AA838923" s="19"/>
      <c r="AB838923" s="19"/>
      <c r="AC838923" s="19"/>
      <c r="AD838923" s="19"/>
      <c r="AE838923" s="19"/>
      <c r="AF838923" s="19"/>
      <c r="AG838923" s="19"/>
      <c r="AH838923" s="19"/>
      <c r="AI838923" s="19"/>
      <c r="AJ838923" s="19"/>
      <c r="AK838923" s="19"/>
      <c r="AL838923" s="19"/>
      <c r="AM838923" s="19"/>
      <c r="AN838923" s="19"/>
      <c r="AO838923" s="19"/>
      <c r="AP838923"/>
    </row>
    <row r="838924" spans="1:42" s="116" customFormat="1" x14ac:dyDescent="0.3">
      <c r="A838924"/>
      <c r="B838924"/>
      <c r="C838924"/>
      <c r="D838924"/>
      <c r="E838924"/>
      <c r="F838924"/>
      <c r="G838924"/>
      <c r="H838924"/>
      <c r="I838924"/>
      <c r="J838924"/>
      <c r="K838924"/>
      <c r="L838924"/>
      <c r="M838924" s="115"/>
      <c r="N838924" s="115"/>
      <c r="O838924"/>
      <c r="P838924"/>
      <c r="Q838924"/>
      <c r="R838924" s="19"/>
      <c r="S838924" s="19"/>
      <c r="T838924"/>
      <c r="U838924" s="113"/>
      <c r="V838924" s="19"/>
      <c r="W838924" s="19"/>
      <c r="X838924" s="19"/>
      <c r="Y838924" s="19"/>
      <c r="Z838924" s="19"/>
      <c r="AA838924" s="19"/>
      <c r="AB838924" s="19"/>
      <c r="AC838924" s="19"/>
      <c r="AD838924" s="19"/>
      <c r="AE838924" s="19"/>
      <c r="AF838924" s="19"/>
      <c r="AG838924" s="19"/>
      <c r="AH838924" s="19"/>
      <c r="AI838924" s="19"/>
      <c r="AJ838924" s="19"/>
      <c r="AK838924" s="19"/>
      <c r="AL838924" s="19"/>
      <c r="AM838924" s="19"/>
      <c r="AN838924" s="19"/>
      <c r="AO838924" s="19"/>
      <c r="AP838924"/>
    </row>
    <row r="838925" spans="1:42" s="116" customFormat="1" x14ac:dyDescent="0.3">
      <c r="A838925"/>
      <c r="B838925"/>
      <c r="C838925"/>
      <c r="D838925"/>
      <c r="E838925"/>
      <c r="F838925"/>
      <c r="G838925"/>
      <c r="H838925"/>
      <c r="I838925"/>
      <c r="J838925"/>
      <c r="K838925"/>
      <c r="L838925"/>
      <c r="M838925" s="115"/>
      <c r="N838925" s="115"/>
      <c r="O838925"/>
      <c r="P838925"/>
      <c r="Q838925"/>
      <c r="R838925" s="19"/>
      <c r="S838925" s="19"/>
      <c r="T838925"/>
      <c r="U838925" s="113"/>
      <c r="V838925" s="19"/>
      <c r="W838925" s="19"/>
      <c r="X838925" s="19"/>
      <c r="Y838925" s="19"/>
      <c r="Z838925" s="19"/>
      <c r="AA838925" s="19"/>
      <c r="AB838925" s="19"/>
      <c r="AC838925" s="19"/>
      <c r="AD838925" s="19"/>
      <c r="AE838925" s="19"/>
      <c r="AF838925" s="19"/>
      <c r="AG838925" s="19"/>
      <c r="AH838925" s="19"/>
      <c r="AI838925" s="19"/>
      <c r="AJ838925" s="19"/>
      <c r="AK838925" s="19"/>
      <c r="AL838925" s="19"/>
      <c r="AM838925" s="19"/>
      <c r="AN838925" s="19"/>
      <c r="AO838925" s="19"/>
      <c r="AP838925"/>
    </row>
    <row r="838926" spans="1:42" s="116" customFormat="1" x14ac:dyDescent="0.3">
      <c r="A838926"/>
      <c r="B838926"/>
      <c r="C838926"/>
      <c r="D838926"/>
      <c r="E838926"/>
      <c r="F838926"/>
      <c r="G838926"/>
      <c r="H838926"/>
      <c r="I838926"/>
      <c r="J838926"/>
      <c r="K838926"/>
      <c r="L838926"/>
      <c r="M838926" s="115"/>
      <c r="N838926" s="115"/>
      <c r="O838926"/>
      <c r="P838926"/>
      <c r="Q838926"/>
      <c r="R838926" s="19"/>
      <c r="S838926" s="19"/>
      <c r="T838926"/>
      <c r="U838926" s="113"/>
      <c r="V838926" s="19"/>
      <c r="W838926" s="19"/>
      <c r="X838926" s="19"/>
      <c r="Y838926" s="19"/>
      <c r="Z838926" s="19"/>
      <c r="AA838926" s="19"/>
      <c r="AB838926" s="19"/>
      <c r="AC838926" s="19"/>
      <c r="AD838926" s="19"/>
      <c r="AE838926" s="19"/>
      <c r="AF838926" s="19"/>
      <c r="AG838926" s="19"/>
      <c r="AH838926" s="19"/>
      <c r="AI838926" s="19"/>
      <c r="AJ838926" s="19"/>
      <c r="AK838926" s="19"/>
      <c r="AL838926" s="19"/>
      <c r="AM838926" s="19"/>
      <c r="AN838926" s="19"/>
      <c r="AO838926" s="19"/>
      <c r="AP838926"/>
    </row>
    <row r="838927" spans="1:42" s="116" customFormat="1" x14ac:dyDescent="0.3">
      <c r="A838927"/>
      <c r="B838927"/>
      <c r="C838927"/>
      <c r="D838927"/>
      <c r="E838927"/>
      <c r="F838927"/>
      <c r="G838927"/>
      <c r="H838927"/>
      <c r="I838927"/>
      <c r="J838927"/>
      <c r="K838927"/>
      <c r="L838927"/>
      <c r="M838927" s="115"/>
      <c r="N838927" s="115"/>
      <c r="O838927"/>
      <c r="P838927"/>
      <c r="Q838927"/>
      <c r="R838927" s="19"/>
      <c r="S838927" s="19"/>
      <c r="T838927"/>
      <c r="U838927" s="113"/>
      <c r="V838927" s="19"/>
      <c r="W838927" s="19"/>
      <c r="X838927" s="19"/>
      <c r="Y838927" s="19"/>
      <c r="Z838927" s="19"/>
      <c r="AA838927" s="19"/>
      <c r="AB838927" s="19"/>
      <c r="AC838927" s="19"/>
      <c r="AD838927" s="19"/>
      <c r="AE838927" s="19"/>
      <c r="AF838927" s="19"/>
      <c r="AG838927" s="19"/>
      <c r="AH838927" s="19"/>
      <c r="AI838927" s="19"/>
      <c r="AJ838927" s="19"/>
      <c r="AK838927" s="19"/>
      <c r="AL838927" s="19"/>
      <c r="AM838927" s="19"/>
      <c r="AN838927" s="19"/>
      <c r="AO838927" s="19"/>
      <c r="AP838927"/>
    </row>
    <row r="838928" spans="1:42" s="116" customFormat="1" x14ac:dyDescent="0.3">
      <c r="A838928"/>
      <c r="B838928"/>
      <c r="C838928"/>
      <c r="D838928"/>
      <c r="E838928"/>
      <c r="F838928"/>
      <c r="G838928"/>
      <c r="H838928"/>
      <c r="I838928"/>
      <c r="J838928"/>
      <c r="K838928"/>
      <c r="L838928"/>
      <c r="M838928" s="115"/>
      <c r="N838928" s="115"/>
      <c r="O838928"/>
      <c r="P838928"/>
      <c r="Q838928"/>
      <c r="R838928" s="19"/>
      <c r="S838928" s="19"/>
      <c r="T838928"/>
      <c r="U838928" s="113"/>
      <c r="V838928" s="19"/>
      <c r="W838928" s="19"/>
      <c r="X838928" s="19"/>
      <c r="Y838928" s="19"/>
      <c r="Z838928" s="19"/>
      <c r="AA838928" s="19"/>
      <c r="AB838928" s="19"/>
      <c r="AC838928" s="19"/>
      <c r="AD838928" s="19"/>
      <c r="AE838928" s="19"/>
      <c r="AF838928" s="19"/>
      <c r="AG838928" s="19"/>
      <c r="AH838928" s="19"/>
      <c r="AI838928" s="19"/>
      <c r="AJ838928" s="19"/>
      <c r="AK838928" s="19"/>
      <c r="AL838928" s="19"/>
      <c r="AM838928" s="19"/>
      <c r="AN838928" s="19"/>
      <c r="AO838928" s="19"/>
      <c r="AP838928"/>
    </row>
    <row r="838929" spans="1:42" s="116" customFormat="1" x14ac:dyDescent="0.3">
      <c r="A838929"/>
      <c r="B838929"/>
      <c r="C838929"/>
      <c r="D838929"/>
      <c r="E838929"/>
      <c r="F838929"/>
      <c r="G838929"/>
      <c r="H838929"/>
      <c r="I838929"/>
      <c r="J838929"/>
      <c r="K838929"/>
      <c r="L838929"/>
      <c r="M838929" s="115"/>
      <c r="N838929" s="115"/>
      <c r="O838929"/>
      <c r="P838929"/>
      <c r="Q838929"/>
      <c r="R838929" s="19"/>
      <c r="S838929" s="19"/>
      <c r="T838929"/>
      <c r="U838929" s="113"/>
      <c r="V838929" s="19"/>
      <c r="W838929" s="19"/>
      <c r="X838929" s="19"/>
      <c r="Y838929" s="19"/>
      <c r="Z838929" s="19"/>
      <c r="AA838929" s="19"/>
      <c r="AB838929" s="19"/>
      <c r="AC838929" s="19"/>
      <c r="AD838929" s="19"/>
      <c r="AE838929" s="19"/>
      <c r="AF838929" s="19"/>
      <c r="AG838929" s="19"/>
      <c r="AH838929" s="19"/>
      <c r="AI838929" s="19"/>
      <c r="AJ838929" s="19"/>
      <c r="AK838929" s="19"/>
      <c r="AL838929" s="19"/>
      <c r="AM838929" s="19"/>
      <c r="AN838929" s="19"/>
      <c r="AO838929" s="19"/>
      <c r="AP838929"/>
    </row>
    <row r="838930" spans="1:42" s="116" customFormat="1" x14ac:dyDescent="0.3">
      <c r="A838930"/>
      <c r="B838930"/>
      <c r="C838930"/>
      <c r="D838930"/>
      <c r="E838930"/>
      <c r="F838930"/>
      <c r="G838930"/>
      <c r="H838930"/>
      <c r="I838930"/>
      <c r="J838930"/>
      <c r="K838930"/>
      <c r="L838930"/>
      <c r="M838930" s="115"/>
      <c r="N838930" s="115"/>
      <c r="O838930"/>
      <c r="P838930"/>
      <c r="Q838930"/>
      <c r="R838930" s="19"/>
      <c r="S838930" s="19"/>
      <c r="T838930"/>
      <c r="U838930" s="113"/>
      <c r="V838930" s="19"/>
      <c r="W838930" s="19"/>
      <c r="X838930" s="19"/>
      <c r="Y838930" s="19"/>
      <c r="Z838930" s="19"/>
      <c r="AA838930" s="19"/>
      <c r="AB838930" s="19"/>
      <c r="AC838930" s="19"/>
      <c r="AD838930" s="19"/>
      <c r="AE838930" s="19"/>
      <c r="AF838930" s="19"/>
      <c r="AG838930" s="19"/>
      <c r="AH838930" s="19"/>
      <c r="AI838930" s="19"/>
      <c r="AJ838930" s="19"/>
      <c r="AK838930" s="19"/>
      <c r="AL838930" s="19"/>
      <c r="AM838930" s="19"/>
      <c r="AN838930" s="19"/>
      <c r="AO838930" s="19"/>
      <c r="AP838930"/>
    </row>
    <row r="838931" spans="1:42" s="116" customFormat="1" x14ac:dyDescent="0.3">
      <c r="A838931"/>
      <c r="B838931"/>
      <c r="C838931"/>
      <c r="D838931"/>
      <c r="E838931"/>
      <c r="F838931"/>
      <c r="G838931"/>
      <c r="H838931"/>
      <c r="I838931"/>
      <c r="J838931"/>
      <c r="K838931"/>
      <c r="L838931"/>
      <c r="M838931" s="115"/>
      <c r="N838931" s="115"/>
      <c r="O838931"/>
      <c r="P838931"/>
      <c r="Q838931"/>
      <c r="R838931" s="19"/>
      <c r="S838931" s="19"/>
      <c r="T838931"/>
      <c r="U838931" s="113"/>
      <c r="V838931" s="19"/>
      <c r="W838931" s="19"/>
      <c r="X838931" s="19"/>
      <c r="Y838931" s="19"/>
      <c r="Z838931" s="19"/>
      <c r="AA838931" s="19"/>
      <c r="AB838931" s="19"/>
      <c r="AC838931" s="19"/>
      <c r="AD838931" s="19"/>
      <c r="AE838931" s="19"/>
      <c r="AF838931" s="19"/>
      <c r="AG838931" s="19"/>
      <c r="AH838931" s="19"/>
      <c r="AI838931" s="19"/>
      <c r="AJ838931" s="19"/>
      <c r="AK838931" s="19"/>
      <c r="AL838931" s="19"/>
      <c r="AM838931" s="19"/>
      <c r="AN838931" s="19"/>
      <c r="AO838931" s="19"/>
      <c r="AP838931"/>
    </row>
    <row r="838932" spans="1:42" s="116" customFormat="1" x14ac:dyDescent="0.3">
      <c r="A838932"/>
      <c r="B838932"/>
      <c r="C838932"/>
      <c r="D838932"/>
      <c r="E838932"/>
      <c r="F838932"/>
      <c r="G838932"/>
      <c r="H838932"/>
      <c r="I838932"/>
      <c r="J838932"/>
      <c r="K838932"/>
      <c r="L838932"/>
      <c r="M838932" s="115"/>
      <c r="N838932" s="115"/>
      <c r="O838932"/>
      <c r="P838932"/>
      <c r="Q838932"/>
      <c r="R838932" s="19"/>
      <c r="S838932" s="19"/>
      <c r="T838932"/>
      <c r="U838932" s="113"/>
      <c r="V838932" s="19"/>
      <c r="W838932" s="19"/>
      <c r="X838932" s="19"/>
      <c r="Y838932" s="19"/>
      <c r="Z838932" s="19"/>
      <c r="AA838932" s="19"/>
      <c r="AB838932" s="19"/>
      <c r="AC838932" s="19"/>
      <c r="AD838932" s="19"/>
      <c r="AE838932" s="19"/>
      <c r="AF838932" s="19"/>
      <c r="AG838932" s="19"/>
      <c r="AH838932" s="19"/>
      <c r="AI838932" s="19"/>
      <c r="AJ838932" s="19"/>
      <c r="AK838932" s="19"/>
      <c r="AL838932" s="19"/>
      <c r="AM838932" s="19"/>
      <c r="AN838932" s="19"/>
      <c r="AO838932" s="19"/>
      <c r="AP838932"/>
    </row>
    <row r="838933" spans="1:42" s="116" customFormat="1" x14ac:dyDescent="0.3">
      <c r="A838933"/>
      <c r="B838933"/>
      <c r="C838933"/>
      <c r="D838933"/>
      <c r="E838933"/>
      <c r="F838933"/>
      <c r="G838933"/>
      <c r="H838933"/>
      <c r="I838933"/>
      <c r="J838933"/>
      <c r="K838933"/>
      <c r="L838933"/>
      <c r="M838933" s="115"/>
      <c r="N838933" s="115"/>
      <c r="O838933"/>
      <c r="P838933"/>
      <c r="Q838933"/>
      <c r="R838933" s="19"/>
      <c r="S838933" s="19"/>
      <c r="T838933"/>
      <c r="U838933" s="113"/>
      <c r="V838933" s="19"/>
      <c r="W838933" s="19"/>
      <c r="X838933" s="19"/>
      <c r="Y838933" s="19"/>
      <c r="Z838933" s="19"/>
      <c r="AA838933" s="19"/>
      <c r="AB838933" s="19"/>
      <c r="AC838933" s="19"/>
      <c r="AD838933" s="19"/>
      <c r="AE838933" s="19"/>
      <c r="AF838933" s="19"/>
      <c r="AG838933" s="19"/>
      <c r="AH838933" s="19"/>
      <c r="AI838933" s="19"/>
      <c r="AJ838933" s="19"/>
      <c r="AK838933" s="19"/>
      <c r="AL838933" s="19"/>
      <c r="AM838933" s="19"/>
      <c r="AN838933" s="19"/>
      <c r="AO838933" s="19"/>
      <c r="AP838933"/>
    </row>
    <row r="838934" spans="1:42" s="116" customFormat="1" x14ac:dyDescent="0.3">
      <c r="A838934"/>
      <c r="B838934"/>
      <c r="C838934"/>
      <c r="D838934"/>
      <c r="E838934"/>
      <c r="F838934"/>
      <c r="G838934"/>
      <c r="H838934"/>
      <c r="I838934"/>
      <c r="J838934"/>
      <c r="K838934"/>
      <c r="L838934"/>
      <c r="M838934" s="115"/>
      <c r="N838934" s="115"/>
      <c r="O838934"/>
      <c r="P838934"/>
      <c r="Q838934"/>
      <c r="R838934" s="19"/>
      <c r="S838934" s="19"/>
      <c r="T838934"/>
      <c r="U838934" s="113"/>
      <c r="V838934" s="19"/>
      <c r="W838934" s="19"/>
      <c r="X838934" s="19"/>
      <c r="Y838934" s="19"/>
      <c r="Z838934" s="19"/>
      <c r="AA838934" s="19"/>
      <c r="AB838934" s="19"/>
      <c r="AC838934" s="19"/>
      <c r="AD838934" s="19"/>
      <c r="AE838934" s="19"/>
      <c r="AF838934" s="19"/>
      <c r="AG838934" s="19"/>
      <c r="AH838934" s="19"/>
      <c r="AI838934" s="19"/>
      <c r="AJ838934" s="19"/>
      <c r="AK838934" s="19"/>
      <c r="AL838934" s="19"/>
      <c r="AM838934" s="19"/>
      <c r="AN838934" s="19"/>
      <c r="AO838934" s="19"/>
      <c r="AP838934"/>
    </row>
    <row r="838935" spans="1:42" s="116" customFormat="1" x14ac:dyDescent="0.3">
      <c r="A838935"/>
      <c r="B838935"/>
      <c r="C838935"/>
      <c r="D838935"/>
      <c r="E838935"/>
      <c r="F838935"/>
      <c r="G838935"/>
      <c r="H838935"/>
      <c r="I838935"/>
      <c r="J838935"/>
      <c r="K838935"/>
      <c r="L838935"/>
      <c r="M838935" s="115"/>
      <c r="N838935" s="115"/>
      <c r="O838935"/>
      <c r="P838935"/>
      <c r="Q838935"/>
      <c r="R838935" s="19"/>
      <c r="S838935" s="19"/>
      <c r="T838935"/>
      <c r="U838935" s="113"/>
      <c r="V838935" s="19"/>
      <c r="W838935" s="19"/>
      <c r="X838935" s="19"/>
      <c r="Y838935" s="19"/>
      <c r="Z838935" s="19"/>
      <c r="AA838935" s="19"/>
      <c r="AB838935" s="19"/>
      <c r="AC838935" s="19"/>
      <c r="AD838935" s="19"/>
      <c r="AE838935" s="19"/>
      <c r="AF838935" s="19"/>
      <c r="AG838935" s="19"/>
      <c r="AH838935" s="19"/>
      <c r="AI838935" s="19"/>
      <c r="AJ838935" s="19"/>
      <c r="AK838935" s="19"/>
      <c r="AL838935" s="19"/>
      <c r="AM838935" s="19"/>
      <c r="AN838935" s="19"/>
      <c r="AO838935" s="19"/>
      <c r="AP838935"/>
    </row>
    <row r="838936" spans="1:42" s="116" customFormat="1" x14ac:dyDescent="0.3">
      <c r="A838936"/>
      <c r="B838936"/>
      <c r="C838936"/>
      <c r="D838936"/>
      <c r="E838936"/>
      <c r="F838936"/>
      <c r="G838936"/>
      <c r="H838936"/>
      <c r="I838936"/>
      <c r="J838936"/>
      <c r="K838936"/>
      <c r="L838936"/>
      <c r="M838936" s="115"/>
      <c r="N838936" s="115"/>
      <c r="O838936"/>
      <c r="P838936"/>
      <c r="Q838936"/>
      <c r="R838936" s="19"/>
      <c r="S838936" s="19"/>
      <c r="T838936"/>
      <c r="U838936" s="113"/>
      <c r="V838936" s="19"/>
      <c r="W838936" s="19"/>
      <c r="X838936" s="19"/>
      <c r="Y838936" s="19"/>
      <c r="Z838936" s="19"/>
      <c r="AA838936" s="19"/>
      <c r="AB838936" s="19"/>
      <c r="AC838936" s="19"/>
      <c r="AD838936" s="19"/>
      <c r="AE838936" s="19"/>
      <c r="AF838936" s="19"/>
      <c r="AG838936" s="19"/>
      <c r="AH838936" s="19"/>
      <c r="AI838936" s="19"/>
      <c r="AJ838936" s="19"/>
      <c r="AK838936" s="19"/>
      <c r="AL838936" s="19"/>
      <c r="AM838936" s="19"/>
      <c r="AN838936" s="19"/>
      <c r="AO838936" s="19"/>
      <c r="AP838936"/>
    </row>
    <row r="838937" spans="1:42" s="116" customFormat="1" x14ac:dyDescent="0.3">
      <c r="A838937"/>
      <c r="B838937"/>
      <c r="C838937"/>
      <c r="D838937"/>
      <c r="E838937"/>
      <c r="F838937"/>
      <c r="G838937"/>
      <c r="H838937"/>
      <c r="I838937"/>
      <c r="J838937"/>
      <c r="K838937"/>
      <c r="L838937"/>
      <c r="M838937" s="115"/>
      <c r="N838937" s="115"/>
      <c r="O838937"/>
      <c r="P838937"/>
      <c r="Q838937"/>
      <c r="R838937" s="19"/>
      <c r="S838937" s="19"/>
      <c r="T838937"/>
      <c r="U838937" s="113"/>
      <c r="V838937" s="19"/>
      <c r="W838937" s="19"/>
      <c r="X838937" s="19"/>
      <c r="Y838937" s="19"/>
      <c r="Z838937" s="19"/>
      <c r="AA838937" s="19"/>
      <c r="AB838937" s="19"/>
      <c r="AC838937" s="19"/>
      <c r="AD838937" s="19"/>
      <c r="AE838937" s="19"/>
      <c r="AF838937" s="19"/>
      <c r="AG838937" s="19"/>
      <c r="AH838937" s="19"/>
      <c r="AI838937" s="19"/>
      <c r="AJ838937" s="19"/>
      <c r="AK838937" s="19"/>
      <c r="AL838937" s="19"/>
      <c r="AM838937" s="19"/>
      <c r="AN838937" s="19"/>
      <c r="AO838937" s="19"/>
      <c r="AP838937"/>
    </row>
    <row r="838938" spans="1:42" s="116" customFormat="1" x14ac:dyDescent="0.3">
      <c r="A838938"/>
      <c r="B838938"/>
      <c r="C838938"/>
      <c r="D838938"/>
      <c r="E838938"/>
      <c r="F838938"/>
      <c r="G838938"/>
      <c r="H838938"/>
      <c r="I838938"/>
      <c r="J838938"/>
      <c r="K838938"/>
      <c r="L838938"/>
      <c r="M838938" s="115"/>
      <c r="N838938" s="115"/>
      <c r="O838938"/>
      <c r="P838938"/>
      <c r="Q838938"/>
      <c r="R838938" s="19"/>
      <c r="S838938" s="19"/>
      <c r="T838938"/>
      <c r="U838938" s="113"/>
      <c r="V838938" s="19"/>
      <c r="W838938" s="19"/>
      <c r="X838938" s="19"/>
      <c r="Y838938" s="19"/>
      <c r="Z838938" s="19"/>
      <c r="AA838938" s="19"/>
      <c r="AB838938" s="19"/>
      <c r="AC838938" s="19"/>
      <c r="AD838938" s="19"/>
      <c r="AE838938" s="19"/>
      <c r="AF838938" s="19"/>
      <c r="AG838938" s="19"/>
      <c r="AH838938" s="19"/>
      <c r="AI838938" s="19"/>
      <c r="AJ838938" s="19"/>
      <c r="AK838938" s="19"/>
      <c r="AL838938" s="19"/>
      <c r="AM838938" s="19"/>
      <c r="AN838938" s="19"/>
      <c r="AO838938" s="19"/>
      <c r="AP838938"/>
    </row>
    <row r="838939" spans="1:42" s="116" customFormat="1" x14ac:dyDescent="0.3">
      <c r="A838939"/>
      <c r="B838939"/>
      <c r="C838939"/>
      <c r="D838939"/>
      <c r="E838939"/>
      <c r="F838939"/>
      <c r="G838939"/>
      <c r="H838939"/>
      <c r="I838939"/>
      <c r="J838939"/>
      <c r="K838939"/>
      <c r="L838939"/>
      <c r="M838939" s="115"/>
      <c r="N838939" s="115"/>
      <c r="O838939"/>
      <c r="P838939"/>
      <c r="Q838939"/>
      <c r="R838939" s="19"/>
      <c r="S838939" s="19"/>
      <c r="T838939"/>
      <c r="U838939" s="113"/>
      <c r="V838939" s="19"/>
      <c r="W838939" s="19"/>
      <c r="X838939" s="19"/>
      <c r="Y838939" s="19"/>
      <c r="Z838939" s="19"/>
      <c r="AA838939" s="19"/>
      <c r="AB838939" s="19"/>
      <c r="AC838939" s="19"/>
      <c r="AD838939" s="19"/>
      <c r="AE838939" s="19"/>
      <c r="AF838939" s="19"/>
      <c r="AG838939" s="19"/>
      <c r="AH838939" s="19"/>
      <c r="AI838939" s="19"/>
      <c r="AJ838939" s="19"/>
      <c r="AK838939" s="19"/>
      <c r="AL838939" s="19"/>
      <c r="AM838939" s="19"/>
      <c r="AN838939" s="19"/>
      <c r="AO838939" s="19"/>
      <c r="AP838939"/>
    </row>
    <row r="838940" spans="1:42" s="116" customFormat="1" x14ac:dyDescent="0.3">
      <c r="A838940"/>
      <c r="B838940"/>
      <c r="C838940"/>
      <c r="D838940"/>
      <c r="E838940"/>
      <c r="F838940"/>
      <c r="G838940"/>
      <c r="H838940"/>
      <c r="I838940"/>
      <c r="J838940"/>
      <c r="K838940"/>
      <c r="L838940"/>
      <c r="M838940" s="115"/>
      <c r="N838940" s="115"/>
      <c r="O838940"/>
      <c r="P838940"/>
      <c r="Q838940"/>
      <c r="R838940" s="19"/>
      <c r="S838940" s="19"/>
      <c r="T838940"/>
      <c r="U838940" s="113"/>
      <c r="V838940" s="19"/>
      <c r="W838940" s="19"/>
      <c r="X838940" s="19"/>
      <c r="Y838940" s="19"/>
      <c r="Z838940" s="19"/>
      <c r="AA838940" s="19"/>
      <c r="AB838940" s="19"/>
      <c r="AC838940" s="19"/>
      <c r="AD838940" s="19"/>
      <c r="AE838940" s="19"/>
      <c r="AF838940" s="19"/>
      <c r="AG838940" s="19"/>
      <c r="AH838940" s="19"/>
      <c r="AI838940" s="19"/>
      <c r="AJ838940" s="19"/>
      <c r="AK838940" s="19"/>
      <c r="AL838940" s="19"/>
      <c r="AM838940" s="19"/>
      <c r="AN838940" s="19"/>
      <c r="AO838940" s="19"/>
      <c r="AP838940"/>
    </row>
    <row r="838941" spans="1:42" s="116" customFormat="1" x14ac:dyDescent="0.3">
      <c r="A838941"/>
      <c r="B838941"/>
      <c r="C838941"/>
      <c r="D838941"/>
      <c r="E838941"/>
      <c r="F838941"/>
      <c r="G838941"/>
      <c r="H838941"/>
      <c r="I838941"/>
      <c r="J838941"/>
      <c r="K838941"/>
      <c r="L838941"/>
      <c r="M838941" s="115"/>
      <c r="N838941" s="115"/>
      <c r="O838941"/>
      <c r="P838941"/>
      <c r="Q838941"/>
      <c r="R838941" s="19"/>
      <c r="S838941" s="19"/>
      <c r="T838941"/>
      <c r="U838941" s="113"/>
      <c r="V838941" s="19"/>
      <c r="W838941" s="19"/>
      <c r="X838941" s="19"/>
      <c r="Y838941" s="19"/>
      <c r="Z838941" s="19"/>
      <c r="AA838941" s="19"/>
      <c r="AB838941" s="19"/>
      <c r="AC838941" s="19"/>
      <c r="AD838941" s="19"/>
      <c r="AE838941" s="19"/>
      <c r="AF838941" s="19"/>
      <c r="AG838941" s="19"/>
      <c r="AH838941" s="19"/>
      <c r="AI838941" s="19"/>
      <c r="AJ838941" s="19"/>
      <c r="AK838941" s="19"/>
      <c r="AL838941" s="19"/>
      <c r="AM838941" s="19"/>
      <c r="AN838941" s="19"/>
      <c r="AO838941" s="19"/>
      <c r="AP838941"/>
    </row>
    <row r="838942" spans="1:42" s="116" customFormat="1" x14ac:dyDescent="0.3">
      <c r="A838942"/>
      <c r="B838942"/>
      <c r="C838942"/>
      <c r="D838942"/>
      <c r="E838942"/>
      <c r="F838942"/>
      <c r="G838942"/>
      <c r="H838942"/>
      <c r="I838942"/>
      <c r="J838942"/>
      <c r="K838942"/>
      <c r="L838942"/>
      <c r="M838942" s="115"/>
      <c r="N838942" s="115"/>
      <c r="O838942"/>
      <c r="P838942"/>
      <c r="Q838942"/>
      <c r="R838942" s="19"/>
      <c r="S838942" s="19"/>
      <c r="T838942"/>
      <c r="U838942" s="113"/>
      <c r="V838942" s="19"/>
      <c r="W838942" s="19"/>
      <c r="X838942" s="19"/>
      <c r="Y838942" s="19"/>
      <c r="Z838942" s="19"/>
      <c r="AA838942" s="19"/>
      <c r="AB838942" s="19"/>
      <c r="AC838942" s="19"/>
      <c r="AD838942" s="19"/>
      <c r="AE838942" s="19"/>
      <c r="AF838942" s="19"/>
      <c r="AG838942" s="19"/>
      <c r="AH838942" s="19"/>
      <c r="AI838942" s="19"/>
      <c r="AJ838942" s="19"/>
      <c r="AK838942" s="19"/>
      <c r="AL838942" s="19"/>
      <c r="AM838942" s="19"/>
      <c r="AN838942" s="19"/>
      <c r="AO838942" s="19"/>
      <c r="AP838942"/>
    </row>
    <row r="838943" spans="1:42" s="116" customFormat="1" x14ac:dyDescent="0.3">
      <c r="A838943"/>
      <c r="B838943"/>
      <c r="C838943"/>
      <c r="D838943"/>
      <c r="E838943"/>
      <c r="F838943"/>
      <c r="G838943"/>
      <c r="H838943"/>
      <c r="I838943"/>
      <c r="J838943"/>
      <c r="K838943"/>
      <c r="L838943"/>
      <c r="M838943" s="115"/>
      <c r="N838943" s="115"/>
      <c r="O838943"/>
      <c r="P838943"/>
      <c r="Q838943"/>
      <c r="R838943" s="19"/>
      <c r="S838943" s="19"/>
      <c r="T838943"/>
      <c r="U838943" s="113"/>
      <c r="V838943" s="19"/>
      <c r="W838943" s="19"/>
      <c r="X838943" s="19"/>
      <c r="Y838943" s="19"/>
      <c r="Z838943" s="19"/>
      <c r="AA838943" s="19"/>
      <c r="AB838943" s="19"/>
      <c r="AC838943" s="19"/>
      <c r="AD838943" s="19"/>
      <c r="AE838943" s="19"/>
      <c r="AF838943" s="19"/>
      <c r="AG838943" s="19"/>
      <c r="AH838943" s="19"/>
      <c r="AI838943" s="19"/>
      <c r="AJ838943" s="19"/>
      <c r="AK838943" s="19"/>
      <c r="AL838943" s="19"/>
      <c r="AM838943" s="19"/>
      <c r="AN838943" s="19"/>
      <c r="AO838943" s="19"/>
      <c r="AP838943"/>
    </row>
    <row r="838944" spans="1:42" s="116" customFormat="1" x14ac:dyDescent="0.3">
      <c r="A838944"/>
      <c r="B838944"/>
      <c r="C838944"/>
      <c r="D838944"/>
      <c r="E838944"/>
      <c r="F838944"/>
      <c r="G838944"/>
      <c r="H838944"/>
      <c r="I838944"/>
      <c r="J838944"/>
      <c r="K838944"/>
      <c r="L838944"/>
      <c r="M838944" s="115"/>
      <c r="N838944" s="115"/>
      <c r="O838944"/>
      <c r="P838944"/>
      <c r="Q838944"/>
      <c r="R838944" s="19"/>
      <c r="S838944" s="19"/>
      <c r="T838944"/>
      <c r="U838944" s="113"/>
      <c r="V838944" s="19"/>
      <c r="W838944" s="19"/>
      <c r="X838944" s="19"/>
      <c r="Y838944" s="19"/>
      <c r="Z838944" s="19"/>
      <c r="AA838944" s="19"/>
      <c r="AB838944" s="19"/>
      <c r="AC838944" s="19"/>
      <c r="AD838944" s="19"/>
      <c r="AE838944" s="19"/>
      <c r="AF838944" s="19"/>
      <c r="AG838944" s="19"/>
      <c r="AH838944" s="19"/>
      <c r="AI838944" s="19"/>
      <c r="AJ838944" s="19"/>
      <c r="AK838944" s="19"/>
      <c r="AL838944" s="19"/>
      <c r="AM838944" s="19"/>
      <c r="AN838944" s="19"/>
      <c r="AO838944" s="19"/>
      <c r="AP838944"/>
    </row>
    <row r="838945" spans="1:42" s="116" customFormat="1" x14ac:dyDescent="0.3">
      <c r="A838945"/>
      <c r="B838945"/>
      <c r="C838945"/>
      <c r="D838945"/>
      <c r="E838945"/>
      <c r="F838945"/>
      <c r="G838945"/>
      <c r="H838945"/>
      <c r="I838945"/>
      <c r="J838945"/>
      <c r="K838945"/>
      <c r="L838945"/>
      <c r="M838945" s="115"/>
      <c r="N838945" s="115"/>
      <c r="O838945"/>
      <c r="P838945"/>
      <c r="Q838945"/>
      <c r="R838945" s="19"/>
      <c r="S838945" s="19"/>
      <c r="T838945"/>
      <c r="U838945" s="113"/>
      <c r="V838945" s="19"/>
      <c r="W838945" s="19"/>
      <c r="X838945" s="19"/>
      <c r="Y838945" s="19"/>
      <c r="Z838945" s="19"/>
      <c r="AA838945" s="19"/>
      <c r="AB838945" s="19"/>
      <c r="AC838945" s="19"/>
      <c r="AD838945" s="19"/>
      <c r="AE838945" s="19"/>
      <c r="AF838945" s="19"/>
      <c r="AG838945" s="19"/>
      <c r="AH838945" s="19"/>
      <c r="AI838945" s="19"/>
      <c r="AJ838945" s="19"/>
      <c r="AK838945" s="19"/>
      <c r="AL838945" s="19"/>
      <c r="AM838945" s="19"/>
      <c r="AN838945" s="19"/>
      <c r="AO838945" s="19"/>
      <c r="AP838945"/>
    </row>
    <row r="838946" spans="1:42" s="116" customFormat="1" x14ac:dyDescent="0.3">
      <c r="A838946"/>
      <c r="B838946"/>
      <c r="C838946"/>
      <c r="D838946"/>
      <c r="E838946"/>
      <c r="F838946"/>
      <c r="G838946"/>
      <c r="H838946"/>
      <c r="I838946"/>
      <c r="J838946"/>
      <c r="K838946"/>
      <c r="L838946"/>
      <c r="M838946" s="115"/>
      <c r="N838946" s="115"/>
      <c r="O838946"/>
      <c r="P838946"/>
      <c r="Q838946"/>
      <c r="R838946" s="19"/>
      <c r="S838946" s="19"/>
      <c r="T838946"/>
      <c r="U838946" s="113"/>
      <c r="V838946" s="19"/>
      <c r="W838946" s="19"/>
      <c r="X838946" s="19"/>
      <c r="Y838946" s="19"/>
      <c r="Z838946" s="19"/>
      <c r="AA838946" s="19"/>
      <c r="AB838946" s="19"/>
      <c r="AC838946" s="19"/>
      <c r="AD838946" s="19"/>
      <c r="AE838946" s="19"/>
      <c r="AF838946" s="19"/>
      <c r="AG838946" s="19"/>
      <c r="AH838946" s="19"/>
      <c r="AI838946" s="19"/>
      <c r="AJ838946" s="19"/>
      <c r="AK838946" s="19"/>
      <c r="AL838946" s="19"/>
      <c r="AM838946" s="19"/>
      <c r="AN838946" s="19"/>
      <c r="AO838946" s="19"/>
      <c r="AP838946"/>
    </row>
    <row r="838947" spans="1:42" s="116" customFormat="1" x14ac:dyDescent="0.3">
      <c r="A838947"/>
      <c r="B838947"/>
      <c r="C838947"/>
      <c r="D838947"/>
      <c r="E838947"/>
      <c r="F838947"/>
      <c r="G838947"/>
      <c r="H838947"/>
      <c r="I838947"/>
      <c r="J838947"/>
      <c r="K838947"/>
      <c r="L838947"/>
      <c r="M838947" s="115"/>
      <c r="N838947" s="115"/>
      <c r="O838947"/>
      <c r="P838947"/>
      <c r="Q838947"/>
      <c r="R838947" s="19"/>
      <c r="S838947" s="19"/>
      <c r="T838947"/>
      <c r="U838947" s="113"/>
      <c r="V838947" s="19"/>
      <c r="W838947" s="19"/>
      <c r="X838947" s="19"/>
      <c r="Y838947" s="19"/>
      <c r="Z838947" s="19"/>
      <c r="AA838947" s="19"/>
      <c r="AB838947" s="19"/>
      <c r="AC838947" s="19"/>
      <c r="AD838947" s="19"/>
      <c r="AE838947" s="19"/>
      <c r="AF838947" s="19"/>
      <c r="AG838947" s="19"/>
      <c r="AH838947" s="19"/>
      <c r="AI838947" s="19"/>
      <c r="AJ838947" s="19"/>
      <c r="AK838947" s="19"/>
      <c r="AL838947" s="19"/>
      <c r="AM838947" s="19"/>
      <c r="AN838947" s="19"/>
      <c r="AO838947" s="19"/>
      <c r="AP838947"/>
    </row>
    <row r="838948" spans="1:42" s="116" customFormat="1" x14ac:dyDescent="0.3">
      <c r="A838948"/>
      <c r="B838948"/>
      <c r="C838948"/>
      <c r="D838948"/>
      <c r="E838948"/>
      <c r="F838948"/>
      <c r="G838948"/>
      <c r="H838948"/>
      <c r="I838948"/>
      <c r="J838948"/>
      <c r="K838948"/>
      <c r="L838948"/>
      <c r="M838948" s="115"/>
      <c r="N838948" s="115"/>
      <c r="O838948"/>
      <c r="P838948"/>
      <c r="Q838948"/>
      <c r="R838948" s="19"/>
      <c r="S838948" s="19"/>
      <c r="T838948"/>
      <c r="U838948" s="113"/>
      <c r="V838948" s="19"/>
      <c r="W838948" s="19"/>
      <c r="X838948" s="19"/>
      <c r="Y838948" s="19"/>
      <c r="Z838948" s="19"/>
      <c r="AA838948" s="19"/>
      <c r="AB838948" s="19"/>
      <c r="AC838948" s="19"/>
      <c r="AD838948" s="19"/>
      <c r="AE838948" s="19"/>
      <c r="AF838948" s="19"/>
      <c r="AG838948" s="19"/>
      <c r="AH838948" s="19"/>
      <c r="AI838948" s="19"/>
      <c r="AJ838948" s="19"/>
      <c r="AK838948" s="19"/>
      <c r="AL838948" s="19"/>
      <c r="AM838948" s="19"/>
      <c r="AN838948" s="19"/>
      <c r="AO838948" s="19"/>
      <c r="AP838948"/>
    </row>
    <row r="838949" spans="1:42" s="116" customFormat="1" x14ac:dyDescent="0.3">
      <c r="A838949"/>
      <c r="B838949"/>
      <c r="C838949"/>
      <c r="D838949"/>
      <c r="E838949"/>
      <c r="F838949"/>
      <c r="G838949"/>
      <c r="H838949"/>
      <c r="I838949"/>
      <c r="J838949"/>
      <c r="K838949"/>
      <c r="L838949"/>
      <c r="M838949" s="115"/>
      <c r="N838949" s="115"/>
      <c r="O838949"/>
      <c r="P838949"/>
      <c r="Q838949"/>
      <c r="R838949" s="19"/>
      <c r="S838949" s="19"/>
      <c r="T838949"/>
      <c r="U838949" s="113"/>
      <c r="V838949" s="19"/>
      <c r="W838949" s="19"/>
      <c r="X838949" s="19"/>
      <c r="Y838949" s="19"/>
      <c r="Z838949" s="19"/>
      <c r="AA838949" s="19"/>
      <c r="AB838949" s="19"/>
      <c r="AC838949" s="19"/>
      <c r="AD838949" s="19"/>
      <c r="AE838949" s="19"/>
      <c r="AF838949" s="19"/>
      <c r="AG838949" s="19"/>
      <c r="AH838949" s="19"/>
      <c r="AI838949" s="19"/>
      <c r="AJ838949" s="19"/>
      <c r="AK838949" s="19"/>
      <c r="AL838949" s="19"/>
      <c r="AM838949" s="19"/>
      <c r="AN838949" s="19"/>
      <c r="AO838949" s="19"/>
      <c r="AP838949"/>
    </row>
    <row r="838950" spans="1:42" s="116" customFormat="1" x14ac:dyDescent="0.3">
      <c r="A838950"/>
      <c r="B838950"/>
      <c r="C838950"/>
      <c r="D838950"/>
      <c r="E838950"/>
      <c r="F838950"/>
      <c r="G838950"/>
      <c r="H838950"/>
      <c r="I838950"/>
      <c r="J838950"/>
      <c r="K838950"/>
      <c r="L838950"/>
      <c r="M838950" s="115"/>
      <c r="N838950" s="115"/>
      <c r="O838950"/>
      <c r="P838950"/>
      <c r="Q838950"/>
      <c r="R838950" s="19"/>
      <c r="S838950" s="19"/>
      <c r="T838950"/>
      <c r="U838950" s="113"/>
      <c r="V838950" s="19"/>
      <c r="W838950" s="19"/>
      <c r="X838950" s="19"/>
      <c r="Y838950" s="19"/>
      <c r="Z838950" s="19"/>
      <c r="AA838950" s="19"/>
      <c r="AB838950" s="19"/>
      <c r="AC838950" s="19"/>
      <c r="AD838950" s="19"/>
      <c r="AE838950" s="19"/>
      <c r="AF838950" s="19"/>
      <c r="AG838950" s="19"/>
      <c r="AH838950" s="19"/>
      <c r="AI838950" s="19"/>
      <c r="AJ838950" s="19"/>
      <c r="AK838950" s="19"/>
      <c r="AL838950" s="19"/>
      <c r="AM838950" s="19"/>
      <c r="AN838950" s="19"/>
      <c r="AO838950" s="19"/>
      <c r="AP838950"/>
    </row>
    <row r="838951" spans="1:42" s="116" customFormat="1" x14ac:dyDescent="0.3">
      <c r="A838951"/>
      <c r="B838951"/>
      <c r="C838951"/>
      <c r="D838951"/>
      <c r="E838951"/>
      <c r="F838951"/>
      <c r="G838951"/>
      <c r="H838951"/>
      <c r="I838951"/>
      <c r="J838951"/>
      <c r="K838951"/>
      <c r="L838951"/>
      <c r="M838951" s="115"/>
      <c r="N838951" s="115"/>
      <c r="O838951"/>
      <c r="P838951"/>
      <c r="Q838951"/>
      <c r="R838951" s="19"/>
      <c r="S838951" s="19"/>
      <c r="T838951"/>
      <c r="U838951" s="113"/>
      <c r="V838951" s="19"/>
      <c r="W838951" s="19"/>
      <c r="X838951" s="19"/>
      <c r="Y838951" s="19"/>
      <c r="Z838951" s="19"/>
      <c r="AA838951" s="19"/>
      <c r="AB838951" s="19"/>
      <c r="AC838951" s="19"/>
      <c r="AD838951" s="19"/>
      <c r="AE838951" s="19"/>
      <c r="AF838951" s="19"/>
      <c r="AG838951" s="19"/>
      <c r="AH838951" s="19"/>
      <c r="AI838951" s="19"/>
      <c r="AJ838951" s="19"/>
      <c r="AK838951" s="19"/>
      <c r="AL838951" s="19"/>
      <c r="AM838951" s="19"/>
      <c r="AN838951" s="19"/>
      <c r="AO838951" s="19"/>
      <c r="AP838951"/>
    </row>
    <row r="838952" spans="1:42" s="116" customFormat="1" x14ac:dyDescent="0.3">
      <c r="A838952"/>
      <c r="B838952"/>
      <c r="C838952"/>
      <c r="D838952"/>
      <c r="E838952"/>
      <c r="F838952"/>
      <c r="G838952"/>
      <c r="H838952"/>
      <c r="I838952"/>
      <c r="J838952"/>
      <c r="K838952"/>
      <c r="L838952"/>
      <c r="M838952" s="115"/>
      <c r="N838952" s="115"/>
      <c r="O838952"/>
      <c r="P838952"/>
      <c r="Q838952"/>
      <c r="R838952" s="19"/>
      <c r="S838952" s="19"/>
      <c r="T838952"/>
      <c r="U838952" s="113"/>
      <c r="V838952" s="19"/>
      <c r="W838952" s="19"/>
      <c r="X838952" s="19"/>
      <c r="Y838952" s="19"/>
      <c r="Z838952" s="19"/>
      <c r="AA838952" s="19"/>
      <c r="AB838952" s="19"/>
      <c r="AC838952" s="19"/>
      <c r="AD838952" s="19"/>
      <c r="AE838952" s="19"/>
      <c r="AF838952" s="19"/>
      <c r="AG838952" s="19"/>
      <c r="AH838952" s="19"/>
      <c r="AI838952" s="19"/>
      <c r="AJ838952" s="19"/>
      <c r="AK838952" s="19"/>
      <c r="AL838952" s="19"/>
      <c r="AM838952" s="19"/>
      <c r="AN838952" s="19"/>
      <c r="AO838952" s="19"/>
      <c r="AP838952"/>
    </row>
    <row r="838953" spans="1:42" s="116" customFormat="1" x14ac:dyDescent="0.3">
      <c r="A838953"/>
      <c r="B838953"/>
      <c r="C838953"/>
      <c r="D838953"/>
      <c r="E838953"/>
      <c r="F838953"/>
      <c r="G838953"/>
      <c r="H838953"/>
      <c r="I838953"/>
      <c r="J838953"/>
      <c r="K838953"/>
      <c r="L838953"/>
      <c r="M838953" s="115"/>
      <c r="N838953" s="115"/>
      <c r="O838953"/>
      <c r="P838953"/>
      <c r="Q838953"/>
      <c r="R838953" s="19"/>
      <c r="S838953" s="19"/>
      <c r="T838953"/>
      <c r="U838953" s="113"/>
      <c r="V838953" s="19"/>
      <c r="W838953" s="19"/>
      <c r="X838953" s="19"/>
      <c r="Y838953" s="19"/>
      <c r="Z838953" s="19"/>
      <c r="AA838953" s="19"/>
      <c r="AB838953" s="19"/>
      <c r="AC838953" s="19"/>
      <c r="AD838953" s="19"/>
      <c r="AE838953" s="19"/>
      <c r="AF838953" s="19"/>
      <c r="AG838953" s="19"/>
      <c r="AH838953" s="19"/>
      <c r="AI838953" s="19"/>
      <c r="AJ838953" s="19"/>
      <c r="AK838953" s="19"/>
      <c r="AL838953" s="19"/>
      <c r="AM838953" s="19"/>
      <c r="AN838953" s="19"/>
      <c r="AO838953" s="19"/>
      <c r="AP838953"/>
    </row>
    <row r="838954" spans="1:42" s="116" customFormat="1" x14ac:dyDescent="0.3">
      <c r="A838954"/>
      <c r="B838954"/>
      <c r="C838954"/>
      <c r="D838954"/>
      <c r="E838954"/>
      <c r="F838954"/>
      <c r="G838954"/>
      <c r="H838954"/>
      <c r="I838954"/>
      <c r="J838954"/>
      <c r="K838954"/>
      <c r="L838954"/>
      <c r="M838954" s="115"/>
      <c r="N838954" s="115"/>
      <c r="O838954"/>
      <c r="P838954"/>
      <c r="Q838954"/>
      <c r="R838954" s="19"/>
      <c r="S838954" s="19"/>
      <c r="T838954"/>
      <c r="U838954" s="113"/>
      <c r="V838954" s="19"/>
      <c r="W838954" s="19"/>
      <c r="X838954" s="19"/>
      <c r="Y838954" s="19"/>
      <c r="Z838954" s="19"/>
      <c r="AA838954" s="19"/>
      <c r="AB838954" s="19"/>
      <c r="AC838954" s="19"/>
      <c r="AD838954" s="19"/>
      <c r="AE838954" s="19"/>
      <c r="AF838954" s="19"/>
      <c r="AG838954" s="19"/>
      <c r="AH838954" s="19"/>
      <c r="AI838954" s="19"/>
      <c r="AJ838954" s="19"/>
      <c r="AK838954" s="19"/>
      <c r="AL838954" s="19"/>
      <c r="AM838954" s="19"/>
      <c r="AN838954" s="19"/>
      <c r="AO838954" s="19"/>
      <c r="AP838954"/>
    </row>
    <row r="838955" spans="1:42" s="116" customFormat="1" x14ac:dyDescent="0.3">
      <c r="A838955"/>
      <c r="B838955"/>
      <c r="C838955"/>
      <c r="D838955"/>
      <c r="E838955"/>
      <c r="F838955"/>
      <c r="G838955"/>
      <c r="H838955"/>
      <c r="I838955"/>
      <c r="J838955"/>
      <c r="K838955"/>
      <c r="L838955"/>
      <c r="M838955" s="115"/>
      <c r="N838955" s="115"/>
      <c r="O838955"/>
      <c r="P838955"/>
      <c r="Q838955"/>
      <c r="R838955" s="19"/>
      <c r="S838955" s="19"/>
      <c r="T838955"/>
      <c r="U838955" s="113"/>
      <c r="V838955" s="19"/>
      <c r="W838955" s="19"/>
      <c r="X838955" s="19"/>
      <c r="Y838955" s="19"/>
      <c r="Z838955" s="19"/>
      <c r="AA838955" s="19"/>
      <c r="AB838955" s="19"/>
      <c r="AC838955" s="19"/>
      <c r="AD838955" s="19"/>
      <c r="AE838955" s="19"/>
      <c r="AF838955" s="19"/>
      <c r="AG838955" s="19"/>
      <c r="AH838955" s="19"/>
      <c r="AI838955" s="19"/>
      <c r="AJ838955" s="19"/>
      <c r="AK838955" s="19"/>
      <c r="AL838955" s="19"/>
      <c r="AM838955" s="19"/>
      <c r="AN838955" s="19"/>
      <c r="AO838955" s="19"/>
      <c r="AP838955"/>
    </row>
    <row r="838956" spans="1:42" s="116" customFormat="1" x14ac:dyDescent="0.3">
      <c r="A838956"/>
      <c r="B838956"/>
      <c r="C838956"/>
      <c r="D838956"/>
      <c r="E838956"/>
      <c r="F838956"/>
      <c r="G838956"/>
      <c r="H838956"/>
      <c r="I838956"/>
      <c r="J838956"/>
      <c r="K838956"/>
      <c r="L838956"/>
      <c r="M838956" s="115"/>
      <c r="N838956" s="115"/>
      <c r="O838956"/>
      <c r="P838956"/>
      <c r="Q838956"/>
      <c r="R838956" s="19"/>
      <c r="S838956" s="19"/>
      <c r="T838956"/>
      <c r="U838956" s="113"/>
      <c r="V838956" s="19"/>
      <c r="W838956" s="19"/>
      <c r="X838956" s="19"/>
      <c r="Y838956" s="19"/>
      <c r="Z838956" s="19"/>
      <c r="AA838956" s="19"/>
      <c r="AB838956" s="19"/>
      <c r="AC838956" s="19"/>
      <c r="AD838956" s="19"/>
      <c r="AE838956" s="19"/>
      <c r="AF838956" s="19"/>
      <c r="AG838956" s="19"/>
      <c r="AH838956" s="19"/>
      <c r="AI838956" s="19"/>
      <c r="AJ838956" s="19"/>
      <c r="AK838956" s="19"/>
      <c r="AL838956" s="19"/>
      <c r="AM838956" s="19"/>
      <c r="AN838956" s="19"/>
      <c r="AO838956" s="19"/>
      <c r="AP838956"/>
    </row>
    <row r="838957" spans="1:42" s="116" customFormat="1" x14ac:dyDescent="0.3">
      <c r="A838957"/>
      <c r="B838957"/>
      <c r="C838957"/>
      <c r="D838957"/>
      <c r="E838957"/>
      <c r="F838957"/>
      <c r="G838957"/>
      <c r="H838957"/>
      <c r="I838957"/>
      <c r="J838957"/>
      <c r="K838957"/>
      <c r="L838957"/>
      <c r="M838957" s="115"/>
      <c r="N838957" s="115"/>
      <c r="O838957"/>
      <c r="P838957"/>
      <c r="Q838957"/>
      <c r="R838957" s="19"/>
      <c r="S838957" s="19"/>
      <c r="T838957"/>
      <c r="U838957" s="113"/>
      <c r="V838957" s="19"/>
      <c r="W838957" s="19"/>
      <c r="X838957" s="19"/>
      <c r="Y838957" s="19"/>
      <c r="Z838957" s="19"/>
      <c r="AA838957" s="19"/>
      <c r="AB838957" s="19"/>
      <c r="AC838957" s="19"/>
      <c r="AD838957" s="19"/>
      <c r="AE838957" s="19"/>
      <c r="AF838957" s="19"/>
      <c r="AG838957" s="19"/>
      <c r="AH838957" s="19"/>
      <c r="AI838957" s="19"/>
      <c r="AJ838957" s="19"/>
      <c r="AK838957" s="19"/>
      <c r="AL838957" s="19"/>
      <c r="AM838957" s="19"/>
      <c r="AN838957" s="19"/>
      <c r="AO838957" s="19"/>
      <c r="AP838957"/>
    </row>
    <row r="838958" spans="1:42" s="116" customFormat="1" x14ac:dyDescent="0.3">
      <c r="A838958"/>
      <c r="B838958"/>
      <c r="C838958"/>
      <c r="D838958"/>
      <c r="E838958"/>
      <c r="F838958"/>
      <c r="G838958"/>
      <c r="H838958"/>
      <c r="I838958"/>
      <c r="J838958"/>
      <c r="K838958"/>
      <c r="L838958"/>
      <c r="M838958" s="115"/>
      <c r="N838958" s="115"/>
      <c r="O838958"/>
      <c r="P838958"/>
      <c r="Q838958"/>
      <c r="R838958" s="19"/>
      <c r="S838958" s="19"/>
      <c r="T838958"/>
      <c r="U838958" s="113"/>
      <c r="V838958" s="19"/>
      <c r="W838958" s="19"/>
      <c r="X838958" s="19"/>
      <c r="Y838958" s="19"/>
      <c r="Z838958" s="19"/>
      <c r="AA838958" s="19"/>
      <c r="AB838958" s="19"/>
      <c r="AC838958" s="19"/>
      <c r="AD838958" s="19"/>
      <c r="AE838958" s="19"/>
      <c r="AF838958" s="19"/>
      <c r="AG838958" s="19"/>
      <c r="AH838958" s="19"/>
      <c r="AI838958" s="19"/>
      <c r="AJ838958" s="19"/>
      <c r="AK838958" s="19"/>
      <c r="AL838958" s="19"/>
      <c r="AM838958" s="19"/>
      <c r="AN838958" s="19"/>
      <c r="AO838958" s="19"/>
      <c r="AP838958"/>
    </row>
    <row r="838959" spans="1:42" s="116" customFormat="1" x14ac:dyDescent="0.3">
      <c r="A838959"/>
      <c r="B838959"/>
      <c r="C838959"/>
      <c r="D838959"/>
      <c r="E838959"/>
      <c r="F838959"/>
      <c r="G838959"/>
      <c r="H838959"/>
      <c r="I838959"/>
      <c r="J838959"/>
      <c r="K838959"/>
      <c r="L838959"/>
      <c r="M838959" s="115"/>
      <c r="N838959" s="115"/>
      <c r="O838959"/>
      <c r="P838959"/>
      <c r="Q838959"/>
      <c r="R838959" s="19"/>
      <c r="S838959" s="19"/>
      <c r="T838959"/>
      <c r="U838959" s="113"/>
      <c r="V838959" s="19"/>
      <c r="W838959" s="19"/>
      <c r="X838959" s="19"/>
      <c r="Y838959" s="19"/>
      <c r="Z838959" s="19"/>
      <c r="AA838959" s="19"/>
      <c r="AB838959" s="19"/>
      <c r="AC838959" s="19"/>
      <c r="AD838959" s="19"/>
      <c r="AE838959" s="19"/>
      <c r="AF838959" s="19"/>
      <c r="AG838959" s="19"/>
      <c r="AH838959" s="19"/>
      <c r="AI838959" s="19"/>
      <c r="AJ838959" s="19"/>
      <c r="AK838959" s="19"/>
      <c r="AL838959" s="19"/>
      <c r="AM838959" s="19"/>
      <c r="AN838959" s="19"/>
      <c r="AO838959" s="19"/>
      <c r="AP838959"/>
    </row>
    <row r="838960" spans="1:42" s="116" customFormat="1" x14ac:dyDescent="0.3">
      <c r="A838960"/>
      <c r="B838960"/>
      <c r="C838960"/>
      <c r="D838960"/>
      <c r="E838960"/>
      <c r="F838960"/>
      <c r="G838960"/>
      <c r="H838960"/>
      <c r="I838960"/>
      <c r="J838960"/>
      <c r="K838960"/>
      <c r="L838960"/>
      <c r="M838960" s="115"/>
      <c r="N838960" s="115"/>
      <c r="O838960"/>
      <c r="P838960"/>
      <c r="Q838960"/>
      <c r="R838960" s="19"/>
      <c r="S838960" s="19"/>
      <c r="T838960"/>
      <c r="U838960" s="113"/>
      <c r="V838960" s="19"/>
      <c r="W838960" s="19"/>
      <c r="X838960" s="19"/>
      <c r="Y838960" s="19"/>
      <c r="Z838960" s="19"/>
      <c r="AA838960" s="19"/>
      <c r="AB838960" s="19"/>
      <c r="AC838960" s="19"/>
      <c r="AD838960" s="19"/>
      <c r="AE838960" s="19"/>
      <c r="AF838960" s="19"/>
      <c r="AG838960" s="19"/>
      <c r="AH838960" s="19"/>
      <c r="AI838960" s="19"/>
      <c r="AJ838960" s="19"/>
      <c r="AK838960" s="19"/>
      <c r="AL838960" s="19"/>
      <c r="AM838960" s="19"/>
      <c r="AN838960" s="19"/>
      <c r="AO838960" s="19"/>
      <c r="AP838960"/>
    </row>
    <row r="838961" spans="1:42" s="116" customFormat="1" x14ac:dyDescent="0.3">
      <c r="A838961"/>
      <c r="B838961"/>
      <c r="C838961"/>
      <c r="D838961"/>
      <c r="E838961"/>
      <c r="F838961"/>
      <c r="G838961"/>
      <c r="H838961"/>
      <c r="I838961"/>
      <c r="J838961"/>
      <c r="K838961"/>
      <c r="L838961"/>
      <c r="M838961" s="115"/>
      <c r="N838961" s="115"/>
      <c r="O838961"/>
      <c r="P838961"/>
      <c r="Q838961"/>
      <c r="R838961" s="19"/>
      <c r="S838961" s="19"/>
      <c r="T838961"/>
      <c r="U838961" s="113"/>
      <c r="V838961" s="19"/>
      <c r="W838961" s="19"/>
      <c r="X838961" s="19"/>
      <c r="Y838961" s="19"/>
      <c r="Z838961" s="19"/>
      <c r="AA838961" s="19"/>
      <c r="AB838961" s="19"/>
      <c r="AC838961" s="19"/>
      <c r="AD838961" s="19"/>
      <c r="AE838961" s="19"/>
      <c r="AF838961" s="19"/>
      <c r="AG838961" s="19"/>
      <c r="AH838961" s="19"/>
      <c r="AI838961" s="19"/>
      <c r="AJ838961" s="19"/>
      <c r="AK838961" s="19"/>
      <c r="AL838961" s="19"/>
      <c r="AM838961" s="19"/>
      <c r="AN838961" s="19"/>
      <c r="AO838961" s="19"/>
      <c r="AP838961"/>
    </row>
    <row r="838962" spans="1:42" s="116" customFormat="1" x14ac:dyDescent="0.3">
      <c r="A838962"/>
      <c r="B838962"/>
      <c r="C838962"/>
      <c r="D838962"/>
      <c r="E838962"/>
      <c r="F838962"/>
      <c r="G838962"/>
      <c r="H838962"/>
      <c r="I838962"/>
      <c r="J838962"/>
      <c r="K838962"/>
      <c r="L838962"/>
      <c r="M838962" s="115"/>
      <c r="N838962" s="115"/>
      <c r="O838962"/>
      <c r="P838962"/>
      <c r="Q838962"/>
      <c r="R838962" s="19"/>
      <c r="S838962" s="19"/>
      <c r="T838962"/>
      <c r="U838962" s="113"/>
      <c r="V838962" s="19"/>
      <c r="W838962" s="19"/>
      <c r="X838962" s="19"/>
      <c r="Y838962" s="19"/>
      <c r="Z838962" s="19"/>
      <c r="AA838962" s="19"/>
      <c r="AB838962" s="19"/>
      <c r="AC838962" s="19"/>
      <c r="AD838962" s="19"/>
      <c r="AE838962" s="19"/>
      <c r="AF838962" s="19"/>
      <c r="AG838962" s="19"/>
      <c r="AH838962" s="19"/>
      <c r="AI838962" s="19"/>
      <c r="AJ838962" s="19"/>
      <c r="AK838962" s="19"/>
      <c r="AL838962" s="19"/>
      <c r="AM838962" s="19"/>
      <c r="AN838962" s="19"/>
      <c r="AO838962" s="19"/>
      <c r="AP838962"/>
    </row>
    <row r="838963" spans="1:42" s="116" customFormat="1" x14ac:dyDescent="0.3">
      <c r="A838963"/>
      <c r="B838963"/>
      <c r="C838963"/>
      <c r="D838963"/>
      <c r="E838963"/>
      <c r="F838963"/>
      <c r="G838963"/>
      <c r="H838963"/>
      <c r="I838963"/>
      <c r="J838963"/>
      <c r="K838963"/>
      <c r="L838963"/>
      <c r="M838963" s="115"/>
      <c r="N838963" s="115"/>
      <c r="O838963"/>
      <c r="P838963"/>
      <c r="Q838963"/>
      <c r="R838963" s="19"/>
      <c r="S838963" s="19"/>
      <c r="T838963"/>
      <c r="U838963" s="113"/>
      <c r="V838963" s="19"/>
      <c r="W838963" s="19"/>
      <c r="X838963" s="19"/>
      <c r="Y838963" s="19"/>
      <c r="Z838963" s="19"/>
      <c r="AA838963" s="19"/>
      <c r="AB838963" s="19"/>
      <c r="AC838963" s="19"/>
      <c r="AD838963" s="19"/>
      <c r="AE838963" s="19"/>
      <c r="AF838963" s="19"/>
      <c r="AG838963" s="19"/>
      <c r="AH838963" s="19"/>
      <c r="AI838963" s="19"/>
      <c r="AJ838963" s="19"/>
      <c r="AK838963" s="19"/>
      <c r="AL838963" s="19"/>
      <c r="AM838963" s="19"/>
      <c r="AN838963" s="19"/>
      <c r="AO838963" s="19"/>
      <c r="AP838963"/>
    </row>
    <row r="838964" spans="1:42" s="116" customFormat="1" x14ac:dyDescent="0.3">
      <c r="A838964"/>
      <c r="B838964"/>
      <c r="C838964"/>
      <c r="D838964"/>
      <c r="E838964"/>
      <c r="F838964"/>
      <c r="G838964"/>
      <c r="H838964"/>
      <c r="I838964"/>
      <c r="J838964"/>
      <c r="K838964"/>
      <c r="L838964"/>
      <c r="M838964" s="115"/>
      <c r="N838964" s="115"/>
      <c r="O838964"/>
      <c r="P838964"/>
      <c r="Q838964"/>
      <c r="R838964" s="19"/>
      <c r="S838964" s="19"/>
      <c r="T838964"/>
      <c r="U838964" s="113"/>
      <c r="V838964" s="19"/>
      <c r="W838964" s="19"/>
      <c r="X838964" s="19"/>
      <c r="Y838964" s="19"/>
      <c r="Z838964" s="19"/>
      <c r="AA838964" s="19"/>
      <c r="AB838964" s="19"/>
      <c r="AC838964" s="19"/>
      <c r="AD838964" s="19"/>
      <c r="AE838964" s="19"/>
      <c r="AF838964" s="19"/>
      <c r="AG838964" s="19"/>
      <c r="AH838964" s="19"/>
      <c r="AI838964" s="19"/>
      <c r="AJ838964" s="19"/>
      <c r="AK838964" s="19"/>
      <c r="AL838964" s="19"/>
      <c r="AM838964" s="19"/>
      <c r="AN838964" s="19"/>
      <c r="AO838964" s="19"/>
      <c r="AP838964"/>
    </row>
    <row r="838965" spans="1:42" s="116" customFormat="1" x14ac:dyDescent="0.3">
      <c r="A838965"/>
      <c r="B838965"/>
      <c r="C838965"/>
      <c r="D838965"/>
      <c r="E838965"/>
      <c r="F838965"/>
      <c r="G838965"/>
      <c r="H838965"/>
      <c r="I838965"/>
      <c r="J838965"/>
      <c r="K838965"/>
      <c r="L838965"/>
      <c r="M838965" s="115"/>
      <c r="N838965" s="115"/>
      <c r="O838965"/>
      <c r="P838965"/>
      <c r="Q838965"/>
      <c r="R838965" s="19"/>
      <c r="S838965" s="19"/>
      <c r="T838965"/>
      <c r="U838965" s="113"/>
      <c r="V838965" s="19"/>
      <c r="W838965" s="19"/>
      <c r="X838965" s="19"/>
      <c r="Y838965" s="19"/>
      <c r="Z838965" s="19"/>
      <c r="AA838965" s="19"/>
      <c r="AB838965" s="19"/>
      <c r="AC838965" s="19"/>
      <c r="AD838965" s="19"/>
      <c r="AE838965" s="19"/>
      <c r="AF838965" s="19"/>
      <c r="AG838965" s="19"/>
      <c r="AH838965" s="19"/>
      <c r="AI838965" s="19"/>
      <c r="AJ838965" s="19"/>
      <c r="AK838965" s="19"/>
      <c r="AL838965" s="19"/>
      <c r="AM838965" s="19"/>
      <c r="AN838965" s="19"/>
      <c r="AO838965" s="19"/>
      <c r="AP838965"/>
    </row>
    <row r="838966" spans="1:42" s="116" customFormat="1" x14ac:dyDescent="0.3">
      <c r="A838966"/>
      <c r="B838966"/>
      <c r="C838966"/>
      <c r="D838966"/>
      <c r="E838966"/>
      <c r="F838966"/>
      <c r="G838966"/>
      <c r="H838966"/>
      <c r="I838966"/>
      <c r="J838966"/>
      <c r="K838966"/>
      <c r="L838966"/>
      <c r="M838966" s="115"/>
      <c r="N838966" s="115"/>
      <c r="O838966"/>
      <c r="P838966"/>
      <c r="Q838966"/>
      <c r="R838966" s="19"/>
      <c r="S838966" s="19"/>
      <c r="T838966"/>
      <c r="U838966" s="113"/>
      <c r="V838966" s="19"/>
      <c r="W838966" s="19"/>
      <c r="X838966" s="19"/>
      <c r="Y838966" s="19"/>
      <c r="Z838966" s="19"/>
      <c r="AA838966" s="19"/>
      <c r="AB838966" s="19"/>
      <c r="AC838966" s="19"/>
      <c r="AD838966" s="19"/>
      <c r="AE838966" s="19"/>
      <c r="AF838966" s="19"/>
      <c r="AG838966" s="19"/>
      <c r="AH838966" s="19"/>
      <c r="AI838966" s="19"/>
      <c r="AJ838966" s="19"/>
      <c r="AK838966" s="19"/>
      <c r="AL838966" s="19"/>
      <c r="AM838966" s="19"/>
      <c r="AN838966" s="19"/>
      <c r="AO838966" s="19"/>
      <c r="AP838966"/>
    </row>
    <row r="838967" spans="1:42" s="116" customFormat="1" x14ac:dyDescent="0.3">
      <c r="A838967"/>
      <c r="B838967"/>
      <c r="C838967"/>
      <c r="D838967"/>
      <c r="E838967"/>
      <c r="F838967"/>
      <c r="G838967"/>
      <c r="H838967"/>
      <c r="I838967"/>
      <c r="J838967"/>
      <c r="K838967"/>
      <c r="L838967"/>
      <c r="M838967" s="115"/>
      <c r="N838967" s="115"/>
      <c r="O838967"/>
      <c r="P838967"/>
      <c r="Q838967"/>
      <c r="R838967" s="19"/>
      <c r="S838967" s="19"/>
      <c r="T838967"/>
      <c r="U838967" s="113"/>
      <c r="V838967" s="19"/>
      <c r="W838967" s="19"/>
      <c r="X838967" s="19"/>
      <c r="Y838967" s="19"/>
      <c r="Z838967" s="19"/>
      <c r="AA838967" s="19"/>
      <c r="AB838967" s="19"/>
      <c r="AC838967" s="19"/>
      <c r="AD838967" s="19"/>
      <c r="AE838967" s="19"/>
      <c r="AF838967" s="19"/>
      <c r="AG838967" s="19"/>
      <c r="AH838967" s="19"/>
      <c r="AI838967" s="19"/>
      <c r="AJ838967" s="19"/>
      <c r="AK838967" s="19"/>
      <c r="AL838967" s="19"/>
      <c r="AM838967" s="19"/>
      <c r="AN838967" s="19"/>
      <c r="AO838967" s="19"/>
      <c r="AP838967"/>
    </row>
    <row r="838968" spans="1:42" s="116" customFormat="1" x14ac:dyDescent="0.3">
      <c r="A838968"/>
      <c r="B838968"/>
      <c r="C838968"/>
      <c r="D838968"/>
      <c r="E838968"/>
      <c r="F838968"/>
      <c r="G838968"/>
      <c r="H838968"/>
      <c r="I838968"/>
      <c r="J838968"/>
      <c r="K838968"/>
      <c r="L838968"/>
      <c r="M838968" s="115"/>
      <c r="N838968" s="115"/>
      <c r="O838968"/>
      <c r="P838968"/>
      <c r="Q838968"/>
      <c r="R838968" s="19"/>
      <c r="S838968" s="19"/>
      <c r="T838968"/>
      <c r="U838968" s="113"/>
      <c r="V838968" s="19"/>
      <c r="W838968" s="19"/>
      <c r="X838968" s="19"/>
      <c r="Y838968" s="19"/>
      <c r="Z838968" s="19"/>
      <c r="AA838968" s="19"/>
      <c r="AB838968" s="19"/>
      <c r="AC838968" s="19"/>
      <c r="AD838968" s="19"/>
      <c r="AE838968" s="19"/>
      <c r="AF838968" s="19"/>
      <c r="AG838968" s="19"/>
      <c r="AH838968" s="19"/>
      <c r="AI838968" s="19"/>
      <c r="AJ838968" s="19"/>
      <c r="AK838968" s="19"/>
      <c r="AL838968" s="19"/>
      <c r="AM838968" s="19"/>
      <c r="AN838968" s="19"/>
      <c r="AO838968" s="19"/>
      <c r="AP838968"/>
    </row>
    <row r="838969" spans="1:42" s="116" customFormat="1" x14ac:dyDescent="0.3">
      <c r="A838969"/>
      <c r="B838969"/>
      <c r="C838969"/>
      <c r="D838969"/>
      <c r="E838969"/>
      <c r="F838969"/>
      <c r="G838969"/>
      <c r="H838969"/>
      <c r="I838969"/>
      <c r="J838969"/>
      <c r="K838969"/>
      <c r="L838969"/>
      <c r="M838969" s="115"/>
      <c r="N838969" s="115"/>
      <c r="O838969"/>
      <c r="P838969"/>
      <c r="Q838969"/>
      <c r="R838969" s="19"/>
      <c r="S838969" s="19"/>
      <c r="T838969"/>
      <c r="U838969" s="113"/>
      <c r="V838969" s="19"/>
      <c r="W838969" s="19"/>
      <c r="X838969" s="19"/>
      <c r="Y838969" s="19"/>
      <c r="Z838969" s="19"/>
      <c r="AA838969" s="19"/>
      <c r="AB838969" s="19"/>
      <c r="AC838969" s="19"/>
      <c r="AD838969" s="19"/>
      <c r="AE838969" s="19"/>
      <c r="AF838969" s="19"/>
      <c r="AG838969" s="19"/>
      <c r="AH838969" s="19"/>
      <c r="AI838969" s="19"/>
      <c r="AJ838969" s="19"/>
      <c r="AK838969" s="19"/>
      <c r="AL838969" s="19"/>
      <c r="AM838969" s="19"/>
      <c r="AN838969" s="19"/>
      <c r="AO838969" s="19"/>
      <c r="AP838969"/>
    </row>
    <row r="838970" spans="1:42" s="116" customFormat="1" x14ac:dyDescent="0.3">
      <c r="A838970"/>
      <c r="B838970"/>
      <c r="C838970"/>
      <c r="D838970"/>
      <c r="E838970"/>
      <c r="F838970"/>
      <c r="G838970"/>
      <c r="H838970"/>
      <c r="I838970"/>
      <c r="J838970"/>
      <c r="K838970"/>
      <c r="L838970"/>
      <c r="M838970" s="115"/>
      <c r="N838970" s="115"/>
      <c r="O838970"/>
      <c r="P838970"/>
      <c r="Q838970"/>
      <c r="R838970" s="19"/>
      <c r="S838970" s="19"/>
      <c r="T838970"/>
      <c r="U838970" s="113"/>
      <c r="V838970" s="19"/>
      <c r="W838970" s="19"/>
      <c r="X838970" s="19"/>
      <c r="Y838970" s="19"/>
      <c r="Z838970" s="19"/>
      <c r="AA838970" s="19"/>
      <c r="AB838970" s="19"/>
      <c r="AC838970" s="19"/>
      <c r="AD838970" s="19"/>
      <c r="AE838970" s="19"/>
      <c r="AF838970" s="19"/>
      <c r="AG838970" s="19"/>
      <c r="AH838970" s="19"/>
      <c r="AI838970" s="19"/>
      <c r="AJ838970" s="19"/>
      <c r="AK838970" s="19"/>
      <c r="AL838970" s="19"/>
      <c r="AM838970" s="19"/>
      <c r="AN838970" s="19"/>
      <c r="AO838970" s="19"/>
      <c r="AP838970"/>
    </row>
    <row r="838971" spans="1:42" s="116" customFormat="1" x14ac:dyDescent="0.3">
      <c r="A838971"/>
      <c r="B838971"/>
      <c r="C838971"/>
      <c r="D838971"/>
      <c r="E838971"/>
      <c r="F838971"/>
      <c r="G838971"/>
      <c r="H838971"/>
      <c r="I838971"/>
      <c r="J838971"/>
      <c r="K838971"/>
      <c r="L838971"/>
      <c r="M838971" s="115"/>
      <c r="N838971" s="115"/>
      <c r="O838971"/>
      <c r="P838971"/>
      <c r="Q838971"/>
      <c r="R838971" s="19"/>
      <c r="S838971" s="19"/>
      <c r="T838971"/>
      <c r="U838971" s="113"/>
      <c r="V838971" s="19"/>
      <c r="W838971" s="19"/>
      <c r="X838971" s="19"/>
      <c r="Y838971" s="19"/>
      <c r="Z838971" s="19"/>
      <c r="AA838971" s="19"/>
      <c r="AB838971" s="19"/>
      <c r="AC838971" s="19"/>
      <c r="AD838971" s="19"/>
      <c r="AE838971" s="19"/>
      <c r="AF838971" s="19"/>
      <c r="AG838971" s="19"/>
      <c r="AH838971" s="19"/>
      <c r="AI838971" s="19"/>
      <c r="AJ838971" s="19"/>
      <c r="AK838971" s="19"/>
      <c r="AL838971" s="19"/>
      <c r="AM838971" s="19"/>
      <c r="AN838971" s="19"/>
      <c r="AO838971" s="19"/>
      <c r="AP838971"/>
    </row>
    <row r="838972" spans="1:42" s="116" customFormat="1" x14ac:dyDescent="0.3">
      <c r="A838972"/>
      <c r="B838972"/>
      <c r="C838972"/>
      <c r="D838972"/>
      <c r="E838972"/>
      <c r="F838972"/>
      <c r="G838972"/>
      <c r="H838972"/>
      <c r="I838972"/>
      <c r="J838972"/>
      <c r="K838972"/>
      <c r="L838972"/>
      <c r="M838972" s="115"/>
      <c r="N838972" s="115"/>
      <c r="O838972"/>
      <c r="P838972"/>
      <c r="Q838972"/>
      <c r="R838972" s="19"/>
      <c r="S838972" s="19"/>
      <c r="T838972"/>
      <c r="U838972" s="113"/>
      <c r="V838972" s="19"/>
      <c r="W838972" s="19"/>
      <c r="X838972" s="19"/>
      <c r="Y838972" s="19"/>
      <c r="Z838972" s="19"/>
      <c r="AA838972" s="19"/>
      <c r="AB838972" s="19"/>
      <c r="AC838972" s="19"/>
      <c r="AD838972" s="19"/>
      <c r="AE838972" s="19"/>
      <c r="AF838972" s="19"/>
      <c r="AG838972" s="19"/>
      <c r="AH838972" s="19"/>
      <c r="AI838972" s="19"/>
      <c r="AJ838972" s="19"/>
      <c r="AK838972" s="19"/>
      <c r="AL838972" s="19"/>
      <c r="AM838972" s="19"/>
      <c r="AN838972" s="19"/>
      <c r="AO838972" s="19"/>
      <c r="AP838972"/>
    </row>
    <row r="838973" spans="1:42" s="116" customFormat="1" x14ac:dyDescent="0.3">
      <c r="A838973"/>
      <c r="B838973"/>
      <c r="C838973"/>
      <c r="D838973"/>
      <c r="E838973"/>
      <c r="F838973"/>
      <c r="G838973"/>
      <c r="H838973"/>
      <c r="I838973"/>
      <c r="J838973"/>
      <c r="K838973"/>
      <c r="L838973"/>
      <c r="M838973" s="115"/>
      <c r="N838973" s="115"/>
      <c r="O838973"/>
      <c r="P838973"/>
      <c r="Q838973"/>
      <c r="R838973" s="19"/>
      <c r="S838973" s="19"/>
      <c r="T838973"/>
      <c r="U838973" s="113"/>
      <c r="V838973" s="19"/>
      <c r="W838973" s="19"/>
      <c r="X838973" s="19"/>
      <c r="Y838973" s="19"/>
      <c r="Z838973" s="19"/>
      <c r="AA838973" s="19"/>
      <c r="AB838973" s="19"/>
      <c r="AC838973" s="19"/>
      <c r="AD838973" s="19"/>
      <c r="AE838973" s="19"/>
      <c r="AF838973" s="19"/>
      <c r="AG838973" s="19"/>
      <c r="AH838973" s="19"/>
      <c r="AI838973" s="19"/>
      <c r="AJ838973" s="19"/>
      <c r="AK838973" s="19"/>
      <c r="AL838973" s="19"/>
      <c r="AM838973" s="19"/>
      <c r="AN838973" s="19"/>
      <c r="AO838973" s="19"/>
      <c r="AP838973"/>
    </row>
    <row r="838974" spans="1:42" s="116" customFormat="1" x14ac:dyDescent="0.3">
      <c r="A838974"/>
      <c r="B838974"/>
      <c r="C838974"/>
      <c r="D838974"/>
      <c r="E838974"/>
      <c r="F838974"/>
      <c r="G838974"/>
      <c r="H838974"/>
      <c r="I838974"/>
      <c r="J838974"/>
      <c r="K838974"/>
      <c r="L838974"/>
      <c r="M838974" s="115"/>
      <c r="N838974" s="115"/>
      <c r="O838974"/>
      <c r="P838974"/>
      <c r="Q838974"/>
      <c r="R838974" s="19"/>
      <c r="S838974" s="19"/>
      <c r="T838974"/>
      <c r="U838974" s="113"/>
      <c r="V838974" s="19"/>
      <c r="W838974" s="19"/>
      <c r="X838974" s="19"/>
      <c r="Y838974" s="19"/>
      <c r="Z838974" s="19"/>
      <c r="AA838974" s="19"/>
      <c r="AB838974" s="19"/>
      <c r="AC838974" s="19"/>
      <c r="AD838974" s="19"/>
      <c r="AE838974" s="19"/>
      <c r="AF838974" s="19"/>
      <c r="AG838974" s="19"/>
      <c r="AH838974" s="19"/>
      <c r="AI838974" s="19"/>
      <c r="AJ838974" s="19"/>
      <c r="AK838974" s="19"/>
      <c r="AL838974" s="19"/>
      <c r="AM838974" s="19"/>
      <c r="AN838974" s="19"/>
      <c r="AO838974" s="19"/>
      <c r="AP838974"/>
    </row>
    <row r="838975" spans="1:42" s="116" customFormat="1" x14ac:dyDescent="0.3">
      <c r="A838975"/>
      <c r="B838975"/>
      <c r="C838975"/>
      <c r="D838975"/>
      <c r="E838975"/>
      <c r="F838975"/>
      <c r="G838975"/>
      <c r="H838975"/>
      <c r="I838975"/>
      <c r="J838975"/>
      <c r="K838975"/>
      <c r="L838975"/>
      <c r="M838975" s="115"/>
      <c r="N838975" s="115"/>
      <c r="O838975"/>
      <c r="P838975"/>
      <c r="Q838975"/>
      <c r="R838975" s="19"/>
      <c r="S838975" s="19"/>
      <c r="T838975"/>
      <c r="U838975" s="113"/>
      <c r="V838975" s="19"/>
      <c r="W838975" s="19"/>
      <c r="X838975" s="19"/>
      <c r="Y838975" s="19"/>
      <c r="Z838975" s="19"/>
      <c r="AA838975" s="19"/>
      <c r="AB838975" s="19"/>
      <c r="AC838975" s="19"/>
      <c r="AD838975" s="19"/>
      <c r="AE838975" s="19"/>
      <c r="AF838975" s="19"/>
      <c r="AG838975" s="19"/>
      <c r="AH838975" s="19"/>
      <c r="AI838975" s="19"/>
      <c r="AJ838975" s="19"/>
      <c r="AK838975" s="19"/>
      <c r="AL838975" s="19"/>
      <c r="AM838975" s="19"/>
      <c r="AN838975" s="19"/>
      <c r="AO838975" s="19"/>
      <c r="AP838975"/>
    </row>
    <row r="838976" spans="1:42" s="116" customFormat="1" x14ac:dyDescent="0.3">
      <c r="A838976"/>
      <c r="B838976"/>
      <c r="C838976"/>
      <c r="D838976"/>
      <c r="E838976"/>
      <c r="F838976"/>
      <c r="G838976"/>
      <c r="H838976"/>
      <c r="I838976"/>
      <c r="J838976"/>
      <c r="K838976"/>
      <c r="L838976"/>
      <c r="M838976" s="115"/>
      <c r="N838976" s="115"/>
      <c r="O838976"/>
      <c r="P838976"/>
      <c r="Q838976"/>
      <c r="R838976" s="19"/>
      <c r="S838976" s="19"/>
      <c r="T838976"/>
      <c r="U838976" s="113"/>
      <c r="V838976" s="19"/>
      <c r="W838976" s="19"/>
      <c r="X838976" s="19"/>
      <c r="Y838976" s="19"/>
      <c r="Z838976" s="19"/>
      <c r="AA838976" s="19"/>
      <c r="AB838976" s="19"/>
      <c r="AC838976" s="19"/>
      <c r="AD838976" s="19"/>
      <c r="AE838976" s="19"/>
      <c r="AF838976" s="19"/>
      <c r="AG838976" s="19"/>
      <c r="AH838976" s="19"/>
      <c r="AI838976" s="19"/>
      <c r="AJ838976" s="19"/>
      <c r="AK838976" s="19"/>
      <c r="AL838976" s="19"/>
      <c r="AM838976" s="19"/>
      <c r="AN838976" s="19"/>
      <c r="AO838976" s="19"/>
      <c r="AP838976"/>
    </row>
    <row r="838977" spans="1:42" s="116" customFormat="1" x14ac:dyDescent="0.3">
      <c r="A838977"/>
      <c r="B838977"/>
      <c r="C838977"/>
      <c r="D838977"/>
      <c r="E838977"/>
      <c r="F838977"/>
      <c r="G838977"/>
      <c r="H838977"/>
      <c r="I838977"/>
      <c r="J838977"/>
      <c r="K838977"/>
      <c r="L838977"/>
      <c r="M838977" s="115"/>
      <c r="N838977" s="115"/>
      <c r="O838977"/>
      <c r="P838977"/>
      <c r="Q838977"/>
      <c r="R838977" s="19"/>
      <c r="S838977" s="19"/>
      <c r="T838977"/>
      <c r="U838977" s="113"/>
      <c r="V838977" s="19"/>
      <c r="W838977" s="19"/>
      <c r="X838977" s="19"/>
      <c r="Y838977" s="19"/>
      <c r="Z838977" s="19"/>
      <c r="AA838977" s="19"/>
      <c r="AB838977" s="19"/>
      <c r="AC838977" s="19"/>
      <c r="AD838977" s="19"/>
      <c r="AE838977" s="19"/>
      <c r="AF838977" s="19"/>
      <c r="AG838977" s="19"/>
      <c r="AH838977" s="19"/>
      <c r="AI838977" s="19"/>
      <c r="AJ838977" s="19"/>
      <c r="AK838977" s="19"/>
      <c r="AL838977" s="19"/>
      <c r="AM838977" s="19"/>
      <c r="AN838977" s="19"/>
      <c r="AO838977" s="19"/>
      <c r="AP838977"/>
    </row>
    <row r="838978" spans="1:42" s="116" customFormat="1" x14ac:dyDescent="0.3">
      <c r="A838978"/>
      <c r="B838978"/>
      <c r="C838978"/>
      <c r="D838978"/>
      <c r="E838978"/>
      <c r="F838978"/>
      <c r="G838978"/>
      <c r="H838978"/>
      <c r="I838978"/>
      <c r="J838978"/>
      <c r="K838978"/>
      <c r="L838978"/>
      <c r="M838978" s="115"/>
      <c r="N838978" s="115"/>
      <c r="O838978"/>
      <c r="P838978"/>
      <c r="Q838978"/>
      <c r="R838978" s="19"/>
      <c r="S838978" s="19"/>
      <c r="T838978"/>
      <c r="U838978" s="113"/>
      <c r="V838978" s="19"/>
      <c r="W838978" s="19"/>
      <c r="X838978" s="19"/>
      <c r="Y838978" s="19"/>
      <c r="Z838978" s="19"/>
      <c r="AA838978" s="19"/>
      <c r="AB838978" s="19"/>
      <c r="AC838978" s="19"/>
      <c r="AD838978" s="19"/>
      <c r="AE838978" s="19"/>
      <c r="AF838978" s="19"/>
      <c r="AG838978" s="19"/>
      <c r="AH838978" s="19"/>
      <c r="AI838978" s="19"/>
      <c r="AJ838978" s="19"/>
      <c r="AK838978" s="19"/>
      <c r="AL838978" s="19"/>
      <c r="AM838978" s="19"/>
      <c r="AN838978" s="19"/>
      <c r="AO838978" s="19"/>
      <c r="AP838978"/>
    </row>
    <row r="838979" spans="1:42" s="116" customFormat="1" x14ac:dyDescent="0.3">
      <c r="A838979"/>
      <c r="B838979"/>
      <c r="C838979"/>
      <c r="D838979"/>
      <c r="E838979"/>
      <c r="F838979"/>
      <c r="G838979"/>
      <c r="H838979"/>
      <c r="I838979"/>
      <c r="J838979"/>
      <c r="K838979"/>
      <c r="L838979"/>
      <c r="M838979" s="115"/>
      <c r="N838979" s="115"/>
      <c r="O838979"/>
      <c r="P838979"/>
      <c r="Q838979"/>
      <c r="R838979" s="19"/>
      <c r="S838979" s="19"/>
      <c r="T838979"/>
      <c r="U838979" s="113"/>
      <c r="V838979" s="19"/>
      <c r="W838979" s="19"/>
      <c r="X838979" s="19"/>
      <c r="Y838979" s="19"/>
      <c r="Z838979" s="19"/>
      <c r="AA838979" s="19"/>
      <c r="AB838979" s="19"/>
      <c r="AC838979" s="19"/>
      <c r="AD838979" s="19"/>
      <c r="AE838979" s="19"/>
      <c r="AF838979" s="19"/>
      <c r="AG838979" s="19"/>
      <c r="AH838979" s="19"/>
      <c r="AI838979" s="19"/>
      <c r="AJ838979" s="19"/>
      <c r="AK838979" s="19"/>
      <c r="AL838979" s="19"/>
      <c r="AM838979" s="19"/>
      <c r="AN838979" s="19"/>
      <c r="AO838979" s="19"/>
      <c r="AP838979"/>
    </row>
    <row r="838980" spans="1:42" s="116" customFormat="1" x14ac:dyDescent="0.3">
      <c r="A838980"/>
      <c r="B838980"/>
      <c r="C838980"/>
      <c r="D838980"/>
      <c r="E838980"/>
      <c r="F838980"/>
      <c r="G838980"/>
      <c r="H838980"/>
      <c r="I838980"/>
      <c r="J838980"/>
      <c r="K838980"/>
      <c r="L838980"/>
      <c r="M838980" s="115"/>
      <c r="N838980" s="115"/>
      <c r="O838980"/>
      <c r="P838980"/>
      <c r="Q838980"/>
      <c r="R838980" s="19"/>
      <c r="S838980" s="19"/>
      <c r="T838980"/>
      <c r="U838980" s="113"/>
      <c r="V838980" s="19"/>
      <c r="W838980" s="19"/>
      <c r="X838980" s="19"/>
      <c r="Y838980" s="19"/>
      <c r="Z838980" s="19"/>
      <c r="AA838980" s="19"/>
      <c r="AB838980" s="19"/>
      <c r="AC838980" s="19"/>
      <c r="AD838980" s="19"/>
      <c r="AE838980" s="19"/>
      <c r="AF838980" s="19"/>
      <c r="AG838980" s="19"/>
      <c r="AH838980" s="19"/>
      <c r="AI838980" s="19"/>
      <c r="AJ838980" s="19"/>
      <c r="AK838980" s="19"/>
      <c r="AL838980" s="19"/>
      <c r="AM838980" s="19"/>
      <c r="AN838980" s="19"/>
      <c r="AO838980" s="19"/>
      <c r="AP838980"/>
    </row>
    <row r="838981" spans="1:42" s="116" customFormat="1" x14ac:dyDescent="0.3">
      <c r="A838981"/>
      <c r="B838981"/>
      <c r="C838981"/>
      <c r="D838981"/>
      <c r="E838981"/>
      <c r="F838981"/>
      <c r="G838981"/>
      <c r="H838981"/>
      <c r="I838981"/>
      <c r="J838981"/>
      <c r="K838981"/>
      <c r="L838981"/>
      <c r="M838981" s="115"/>
      <c r="N838981" s="115"/>
      <c r="O838981"/>
      <c r="P838981"/>
      <c r="Q838981"/>
      <c r="R838981" s="19"/>
      <c r="S838981" s="19"/>
      <c r="T838981"/>
      <c r="U838981" s="113"/>
      <c r="V838981" s="19"/>
      <c r="W838981" s="19"/>
      <c r="X838981" s="19"/>
      <c r="Y838981" s="19"/>
      <c r="Z838981" s="19"/>
      <c r="AA838981" s="19"/>
      <c r="AB838981" s="19"/>
      <c r="AC838981" s="19"/>
      <c r="AD838981" s="19"/>
      <c r="AE838981" s="19"/>
      <c r="AF838981" s="19"/>
      <c r="AG838981" s="19"/>
      <c r="AH838981" s="19"/>
      <c r="AI838981" s="19"/>
      <c r="AJ838981" s="19"/>
      <c r="AK838981" s="19"/>
      <c r="AL838981" s="19"/>
      <c r="AM838981" s="19"/>
      <c r="AN838981" s="19"/>
      <c r="AO838981" s="19"/>
      <c r="AP838981"/>
    </row>
    <row r="838982" spans="1:42" s="116" customFormat="1" x14ac:dyDescent="0.3">
      <c r="A838982"/>
      <c r="B838982"/>
      <c r="C838982"/>
      <c r="D838982"/>
      <c r="E838982"/>
      <c r="F838982"/>
      <c r="G838982"/>
      <c r="H838982"/>
      <c r="I838982"/>
      <c r="J838982"/>
      <c r="K838982"/>
      <c r="L838982"/>
      <c r="M838982" s="115"/>
      <c r="N838982" s="115"/>
      <c r="O838982"/>
      <c r="P838982"/>
      <c r="Q838982"/>
      <c r="R838982" s="19"/>
      <c r="S838982" s="19"/>
      <c r="T838982"/>
      <c r="U838982" s="113"/>
      <c r="V838982" s="19"/>
      <c r="W838982" s="19"/>
      <c r="X838982" s="19"/>
      <c r="Y838982" s="19"/>
      <c r="Z838982" s="19"/>
      <c r="AA838982" s="19"/>
      <c r="AB838982" s="19"/>
      <c r="AC838982" s="19"/>
      <c r="AD838982" s="19"/>
      <c r="AE838982" s="19"/>
      <c r="AF838982" s="19"/>
      <c r="AG838982" s="19"/>
      <c r="AH838982" s="19"/>
      <c r="AI838982" s="19"/>
      <c r="AJ838982" s="19"/>
      <c r="AK838982" s="19"/>
      <c r="AL838982" s="19"/>
      <c r="AM838982" s="19"/>
      <c r="AN838982" s="19"/>
      <c r="AO838982" s="19"/>
      <c r="AP838982"/>
    </row>
    <row r="838983" spans="1:42" s="116" customFormat="1" x14ac:dyDescent="0.3">
      <c r="A838983"/>
      <c r="B838983"/>
      <c r="C838983"/>
      <c r="D838983"/>
      <c r="E838983"/>
      <c r="F838983"/>
      <c r="G838983"/>
      <c r="H838983"/>
      <c r="I838983"/>
      <c r="J838983"/>
      <c r="K838983"/>
      <c r="L838983"/>
      <c r="M838983" s="115"/>
      <c r="N838983" s="115"/>
      <c r="O838983"/>
      <c r="P838983"/>
      <c r="Q838983"/>
      <c r="R838983" s="19"/>
      <c r="S838983" s="19"/>
      <c r="T838983"/>
      <c r="U838983" s="113"/>
      <c r="V838983" s="19"/>
      <c r="W838983" s="19"/>
      <c r="X838983" s="19"/>
      <c r="Y838983" s="19"/>
      <c r="Z838983" s="19"/>
      <c r="AA838983" s="19"/>
      <c r="AB838983" s="19"/>
      <c r="AC838983" s="19"/>
      <c r="AD838983" s="19"/>
      <c r="AE838983" s="19"/>
      <c r="AF838983" s="19"/>
      <c r="AG838983" s="19"/>
      <c r="AH838983" s="19"/>
      <c r="AI838983" s="19"/>
      <c r="AJ838983" s="19"/>
      <c r="AK838983" s="19"/>
      <c r="AL838983" s="19"/>
      <c r="AM838983" s="19"/>
      <c r="AN838983" s="19"/>
      <c r="AO838983" s="19"/>
      <c r="AP838983"/>
    </row>
    <row r="838984" spans="1:42" s="116" customFormat="1" x14ac:dyDescent="0.3">
      <c r="A838984"/>
      <c r="B838984"/>
      <c r="C838984"/>
      <c r="D838984"/>
      <c r="E838984"/>
      <c r="F838984"/>
      <c r="G838984"/>
      <c r="H838984"/>
      <c r="I838984"/>
      <c r="J838984"/>
      <c r="K838984"/>
      <c r="L838984"/>
      <c r="M838984" s="115"/>
      <c r="N838984" s="115"/>
      <c r="O838984"/>
      <c r="P838984"/>
      <c r="Q838984"/>
      <c r="R838984" s="19"/>
      <c r="S838984" s="19"/>
      <c r="T838984"/>
      <c r="U838984" s="113"/>
      <c r="V838984" s="19"/>
      <c r="W838984" s="19"/>
      <c r="X838984" s="19"/>
      <c r="Y838984" s="19"/>
      <c r="Z838984" s="19"/>
      <c r="AA838984" s="19"/>
      <c r="AB838984" s="19"/>
      <c r="AC838984" s="19"/>
      <c r="AD838984" s="19"/>
      <c r="AE838984" s="19"/>
      <c r="AF838984" s="19"/>
      <c r="AG838984" s="19"/>
      <c r="AH838984" s="19"/>
      <c r="AI838984" s="19"/>
      <c r="AJ838984" s="19"/>
      <c r="AK838984" s="19"/>
      <c r="AL838984" s="19"/>
      <c r="AM838984" s="19"/>
      <c r="AN838984" s="19"/>
      <c r="AO838984" s="19"/>
      <c r="AP838984"/>
    </row>
    <row r="838985" spans="1:42" s="116" customFormat="1" x14ac:dyDescent="0.3">
      <c r="A838985"/>
      <c r="B838985"/>
      <c r="C838985"/>
      <c r="D838985"/>
      <c r="E838985"/>
      <c r="F838985"/>
      <c r="G838985"/>
      <c r="H838985"/>
      <c r="I838985"/>
      <c r="J838985"/>
      <c r="K838985"/>
      <c r="L838985"/>
      <c r="M838985" s="115"/>
      <c r="N838985" s="115"/>
      <c r="O838985"/>
      <c r="P838985"/>
      <c r="Q838985"/>
      <c r="R838985" s="19"/>
      <c r="S838985" s="19"/>
      <c r="T838985"/>
      <c r="U838985" s="113"/>
      <c r="V838985" s="19"/>
      <c r="W838985" s="19"/>
      <c r="X838985" s="19"/>
      <c r="Y838985" s="19"/>
      <c r="Z838985" s="19"/>
      <c r="AA838985" s="19"/>
      <c r="AB838985" s="19"/>
      <c r="AC838985" s="19"/>
      <c r="AD838985" s="19"/>
      <c r="AE838985" s="19"/>
      <c r="AF838985" s="19"/>
      <c r="AG838985" s="19"/>
      <c r="AH838985" s="19"/>
      <c r="AI838985" s="19"/>
      <c r="AJ838985" s="19"/>
      <c r="AK838985" s="19"/>
      <c r="AL838985" s="19"/>
      <c r="AM838985" s="19"/>
      <c r="AN838985" s="19"/>
      <c r="AO838985" s="19"/>
      <c r="AP838985"/>
    </row>
    <row r="838986" spans="1:42" s="116" customFormat="1" x14ac:dyDescent="0.3">
      <c r="A838986"/>
      <c r="B838986"/>
      <c r="C838986"/>
      <c r="D838986"/>
      <c r="E838986"/>
      <c r="F838986"/>
      <c r="G838986"/>
      <c r="H838986"/>
      <c r="I838986"/>
      <c r="J838986"/>
      <c r="K838986"/>
      <c r="L838986"/>
      <c r="M838986" s="115"/>
      <c r="N838986" s="115"/>
      <c r="O838986"/>
      <c r="P838986"/>
      <c r="Q838986"/>
      <c r="R838986" s="19"/>
      <c r="S838986" s="19"/>
      <c r="T838986"/>
      <c r="U838986" s="113"/>
      <c r="V838986" s="19"/>
      <c r="W838986" s="19"/>
      <c r="X838986" s="19"/>
      <c r="Y838986" s="19"/>
      <c r="Z838986" s="19"/>
      <c r="AA838986" s="19"/>
      <c r="AB838986" s="19"/>
      <c r="AC838986" s="19"/>
      <c r="AD838986" s="19"/>
      <c r="AE838986" s="19"/>
      <c r="AF838986" s="19"/>
      <c r="AG838986" s="19"/>
      <c r="AH838986" s="19"/>
      <c r="AI838986" s="19"/>
      <c r="AJ838986" s="19"/>
      <c r="AK838986" s="19"/>
      <c r="AL838986" s="19"/>
      <c r="AM838986" s="19"/>
      <c r="AN838986" s="19"/>
      <c r="AO838986" s="19"/>
      <c r="AP838986"/>
    </row>
    <row r="838987" spans="1:42" s="116" customFormat="1" x14ac:dyDescent="0.3">
      <c r="A838987"/>
      <c r="B838987"/>
      <c r="C838987"/>
      <c r="D838987"/>
      <c r="E838987"/>
      <c r="F838987"/>
      <c r="G838987"/>
      <c r="H838987"/>
      <c r="I838987"/>
      <c r="J838987"/>
      <c r="K838987"/>
      <c r="L838987"/>
      <c r="M838987" s="115"/>
      <c r="N838987" s="115"/>
      <c r="O838987"/>
      <c r="P838987"/>
      <c r="Q838987"/>
      <c r="R838987" s="19"/>
      <c r="S838987" s="19"/>
      <c r="T838987"/>
      <c r="U838987" s="113"/>
      <c r="V838987" s="19"/>
      <c r="W838987" s="19"/>
      <c r="X838987" s="19"/>
      <c r="Y838987" s="19"/>
      <c r="Z838987" s="19"/>
      <c r="AA838987" s="19"/>
      <c r="AB838987" s="19"/>
      <c r="AC838987" s="19"/>
      <c r="AD838987" s="19"/>
      <c r="AE838987" s="19"/>
      <c r="AF838987" s="19"/>
      <c r="AG838987" s="19"/>
      <c r="AH838987" s="19"/>
      <c r="AI838987" s="19"/>
      <c r="AJ838987" s="19"/>
      <c r="AK838987" s="19"/>
      <c r="AL838987" s="19"/>
      <c r="AM838987" s="19"/>
      <c r="AN838987" s="19"/>
      <c r="AO838987" s="19"/>
      <c r="AP838987"/>
    </row>
    <row r="838988" spans="1:42" s="116" customFormat="1" x14ac:dyDescent="0.3">
      <c r="A838988"/>
      <c r="B838988"/>
      <c r="C838988"/>
      <c r="D838988"/>
      <c r="E838988"/>
      <c r="F838988"/>
      <c r="G838988"/>
      <c r="H838988"/>
      <c r="I838988"/>
      <c r="J838988"/>
      <c r="K838988"/>
      <c r="L838988"/>
      <c r="M838988" s="115"/>
      <c r="N838988" s="115"/>
      <c r="O838988"/>
      <c r="P838988"/>
      <c r="Q838988"/>
      <c r="R838988" s="19"/>
      <c r="S838988" s="19"/>
      <c r="T838988"/>
      <c r="U838988" s="113"/>
      <c r="V838988" s="19"/>
      <c r="W838988" s="19"/>
      <c r="X838988" s="19"/>
      <c r="Y838988" s="19"/>
      <c r="Z838988" s="19"/>
      <c r="AA838988" s="19"/>
      <c r="AB838988" s="19"/>
      <c r="AC838988" s="19"/>
      <c r="AD838988" s="19"/>
      <c r="AE838988" s="19"/>
      <c r="AF838988" s="19"/>
      <c r="AG838988" s="19"/>
      <c r="AH838988" s="19"/>
      <c r="AI838988" s="19"/>
      <c r="AJ838988" s="19"/>
      <c r="AK838988" s="19"/>
      <c r="AL838988" s="19"/>
      <c r="AM838988" s="19"/>
      <c r="AN838988" s="19"/>
      <c r="AO838988" s="19"/>
      <c r="AP838988"/>
    </row>
    <row r="838989" spans="1:42" s="116" customFormat="1" x14ac:dyDescent="0.3">
      <c r="A838989"/>
      <c r="B838989"/>
      <c r="C838989"/>
      <c r="D838989"/>
      <c r="E838989"/>
      <c r="F838989"/>
      <c r="G838989"/>
      <c r="H838989"/>
      <c r="I838989"/>
      <c r="J838989"/>
      <c r="K838989"/>
      <c r="L838989"/>
      <c r="M838989" s="115"/>
      <c r="N838989" s="115"/>
      <c r="O838989"/>
      <c r="P838989"/>
      <c r="Q838989"/>
      <c r="R838989" s="19"/>
      <c r="S838989" s="19"/>
      <c r="T838989"/>
      <c r="U838989" s="113"/>
      <c r="V838989" s="19"/>
      <c r="W838989" s="19"/>
      <c r="X838989" s="19"/>
      <c r="Y838989" s="19"/>
      <c r="Z838989" s="19"/>
      <c r="AA838989" s="19"/>
      <c r="AB838989" s="19"/>
      <c r="AC838989" s="19"/>
      <c r="AD838989" s="19"/>
      <c r="AE838989" s="19"/>
      <c r="AF838989" s="19"/>
      <c r="AG838989" s="19"/>
      <c r="AH838989" s="19"/>
      <c r="AI838989" s="19"/>
      <c r="AJ838989" s="19"/>
      <c r="AK838989" s="19"/>
      <c r="AL838989" s="19"/>
      <c r="AM838989" s="19"/>
      <c r="AN838989" s="19"/>
      <c r="AO838989" s="19"/>
      <c r="AP838989"/>
    </row>
    <row r="838990" spans="1:42" s="116" customFormat="1" x14ac:dyDescent="0.3">
      <c r="A838990"/>
      <c r="B838990"/>
      <c r="C838990"/>
      <c r="D838990"/>
      <c r="E838990"/>
      <c r="F838990"/>
      <c r="G838990"/>
      <c r="H838990"/>
      <c r="I838990"/>
      <c r="J838990"/>
      <c r="K838990"/>
      <c r="L838990"/>
      <c r="M838990" s="115"/>
      <c r="N838990" s="115"/>
      <c r="O838990"/>
      <c r="P838990"/>
      <c r="Q838990"/>
      <c r="R838990" s="19"/>
      <c r="S838990" s="19"/>
      <c r="T838990"/>
      <c r="U838990" s="113"/>
      <c r="V838990" s="19"/>
      <c r="W838990" s="19"/>
      <c r="X838990" s="19"/>
      <c r="Y838990" s="19"/>
      <c r="Z838990" s="19"/>
      <c r="AA838990" s="19"/>
      <c r="AB838990" s="19"/>
      <c r="AC838990" s="19"/>
      <c r="AD838990" s="19"/>
      <c r="AE838990" s="19"/>
      <c r="AF838990" s="19"/>
      <c r="AG838990" s="19"/>
      <c r="AH838990" s="19"/>
      <c r="AI838990" s="19"/>
      <c r="AJ838990" s="19"/>
      <c r="AK838990" s="19"/>
      <c r="AL838990" s="19"/>
      <c r="AM838990" s="19"/>
      <c r="AN838990" s="19"/>
      <c r="AO838990" s="19"/>
      <c r="AP838990"/>
    </row>
    <row r="838991" spans="1:42" s="116" customFormat="1" x14ac:dyDescent="0.3">
      <c r="A838991"/>
      <c r="B838991"/>
      <c r="C838991"/>
      <c r="D838991"/>
      <c r="E838991"/>
      <c r="F838991"/>
      <c r="G838991"/>
      <c r="H838991"/>
      <c r="I838991"/>
      <c r="J838991"/>
      <c r="K838991"/>
      <c r="L838991"/>
      <c r="M838991" s="115"/>
      <c r="N838991" s="115"/>
      <c r="O838991"/>
      <c r="P838991"/>
      <c r="Q838991"/>
      <c r="R838991" s="19"/>
      <c r="S838991" s="19"/>
      <c r="T838991"/>
      <c r="U838991" s="113"/>
      <c r="V838991" s="19"/>
      <c r="W838991" s="19"/>
      <c r="X838991" s="19"/>
      <c r="Y838991" s="19"/>
      <c r="Z838991" s="19"/>
      <c r="AA838991" s="19"/>
      <c r="AB838991" s="19"/>
      <c r="AC838991" s="19"/>
      <c r="AD838991" s="19"/>
      <c r="AE838991" s="19"/>
      <c r="AF838991" s="19"/>
      <c r="AG838991" s="19"/>
      <c r="AH838991" s="19"/>
      <c r="AI838991" s="19"/>
      <c r="AJ838991" s="19"/>
      <c r="AK838991" s="19"/>
      <c r="AL838991" s="19"/>
      <c r="AM838991" s="19"/>
      <c r="AN838991" s="19"/>
      <c r="AO838991" s="19"/>
      <c r="AP838991"/>
    </row>
    <row r="838992" spans="1:42" s="116" customFormat="1" x14ac:dyDescent="0.3">
      <c r="A838992"/>
      <c r="B838992"/>
      <c r="C838992"/>
      <c r="D838992"/>
      <c r="E838992"/>
      <c r="F838992"/>
      <c r="G838992"/>
      <c r="H838992"/>
      <c r="I838992"/>
      <c r="J838992"/>
      <c r="K838992"/>
      <c r="L838992"/>
      <c r="M838992" s="115"/>
      <c r="N838992" s="115"/>
      <c r="O838992"/>
      <c r="P838992"/>
      <c r="Q838992"/>
      <c r="R838992" s="19"/>
      <c r="S838992" s="19"/>
      <c r="T838992"/>
      <c r="U838992" s="113"/>
      <c r="V838992" s="19"/>
      <c r="W838992" s="19"/>
      <c r="X838992" s="19"/>
      <c r="Y838992" s="19"/>
      <c r="Z838992" s="19"/>
      <c r="AA838992" s="19"/>
      <c r="AB838992" s="19"/>
      <c r="AC838992" s="19"/>
      <c r="AD838992" s="19"/>
      <c r="AE838992" s="19"/>
      <c r="AF838992" s="19"/>
      <c r="AG838992" s="19"/>
      <c r="AH838992" s="19"/>
      <c r="AI838992" s="19"/>
      <c r="AJ838992" s="19"/>
      <c r="AK838992" s="19"/>
      <c r="AL838992" s="19"/>
      <c r="AM838992" s="19"/>
      <c r="AN838992" s="19"/>
      <c r="AO838992" s="19"/>
      <c r="AP838992"/>
    </row>
    <row r="838993" spans="1:42" s="116" customFormat="1" x14ac:dyDescent="0.3">
      <c r="A838993"/>
      <c r="B838993"/>
      <c r="C838993"/>
      <c r="D838993"/>
      <c r="E838993"/>
      <c r="F838993"/>
      <c r="G838993"/>
      <c r="H838993"/>
      <c r="I838993"/>
      <c r="J838993"/>
      <c r="K838993"/>
      <c r="L838993"/>
      <c r="M838993" s="115"/>
      <c r="N838993" s="115"/>
      <c r="O838993"/>
      <c r="P838993"/>
      <c r="Q838993"/>
      <c r="R838993" s="19"/>
      <c r="S838993" s="19"/>
      <c r="T838993"/>
      <c r="U838993" s="113"/>
      <c r="V838993" s="19"/>
      <c r="W838993" s="19"/>
      <c r="X838993" s="19"/>
      <c r="Y838993" s="19"/>
      <c r="Z838993" s="19"/>
      <c r="AA838993" s="19"/>
      <c r="AB838993" s="19"/>
      <c r="AC838993" s="19"/>
      <c r="AD838993" s="19"/>
      <c r="AE838993" s="19"/>
      <c r="AF838993" s="19"/>
      <c r="AG838993" s="19"/>
      <c r="AH838993" s="19"/>
      <c r="AI838993" s="19"/>
      <c r="AJ838993" s="19"/>
      <c r="AK838993" s="19"/>
      <c r="AL838993" s="19"/>
      <c r="AM838993" s="19"/>
      <c r="AN838993" s="19"/>
      <c r="AO838993" s="19"/>
      <c r="AP838993"/>
    </row>
    <row r="838994" spans="1:42" s="116" customFormat="1" x14ac:dyDescent="0.3">
      <c r="A838994"/>
      <c r="B838994"/>
      <c r="C838994"/>
      <c r="D838994"/>
      <c r="E838994"/>
      <c r="F838994"/>
      <c r="G838994"/>
      <c r="H838994"/>
      <c r="I838994"/>
      <c r="J838994"/>
      <c r="K838994"/>
      <c r="L838994"/>
      <c r="M838994" s="115"/>
      <c r="N838994" s="115"/>
      <c r="O838994"/>
      <c r="P838994"/>
      <c r="Q838994"/>
      <c r="R838994" s="19"/>
      <c r="S838994" s="19"/>
      <c r="T838994"/>
      <c r="U838994" s="113"/>
      <c r="V838994" s="19"/>
      <c r="W838994" s="19"/>
      <c r="X838994" s="19"/>
      <c r="Y838994" s="19"/>
      <c r="Z838994" s="19"/>
      <c r="AA838994" s="19"/>
      <c r="AB838994" s="19"/>
      <c r="AC838994" s="19"/>
      <c r="AD838994" s="19"/>
      <c r="AE838994" s="19"/>
      <c r="AF838994" s="19"/>
      <c r="AG838994" s="19"/>
      <c r="AH838994" s="19"/>
      <c r="AI838994" s="19"/>
      <c r="AJ838994" s="19"/>
      <c r="AK838994" s="19"/>
      <c r="AL838994" s="19"/>
      <c r="AM838994" s="19"/>
      <c r="AN838994" s="19"/>
      <c r="AO838994" s="19"/>
      <c r="AP838994"/>
    </row>
    <row r="838995" spans="1:42" s="116" customFormat="1" x14ac:dyDescent="0.3">
      <c r="A838995"/>
      <c r="B838995"/>
      <c r="C838995"/>
      <c r="D838995"/>
      <c r="E838995"/>
      <c r="F838995"/>
      <c r="G838995"/>
      <c r="H838995"/>
      <c r="I838995"/>
      <c r="J838995"/>
      <c r="K838995"/>
      <c r="L838995"/>
      <c r="M838995" s="115"/>
      <c r="N838995" s="115"/>
      <c r="O838995"/>
      <c r="P838995"/>
      <c r="Q838995"/>
      <c r="R838995" s="19"/>
      <c r="S838995" s="19"/>
      <c r="T838995"/>
      <c r="U838995" s="113"/>
      <c r="V838995" s="19"/>
      <c r="W838995" s="19"/>
      <c r="X838995" s="19"/>
      <c r="Y838995" s="19"/>
      <c r="Z838995" s="19"/>
      <c r="AA838995" s="19"/>
      <c r="AB838995" s="19"/>
      <c r="AC838995" s="19"/>
      <c r="AD838995" s="19"/>
      <c r="AE838995" s="19"/>
      <c r="AF838995" s="19"/>
      <c r="AG838995" s="19"/>
      <c r="AH838995" s="19"/>
      <c r="AI838995" s="19"/>
      <c r="AJ838995" s="19"/>
      <c r="AK838995" s="19"/>
      <c r="AL838995" s="19"/>
      <c r="AM838995" s="19"/>
      <c r="AN838995" s="19"/>
      <c r="AO838995" s="19"/>
      <c r="AP838995"/>
    </row>
    <row r="838996" spans="1:42" s="116" customFormat="1" x14ac:dyDescent="0.3">
      <c r="A838996"/>
      <c r="B838996"/>
      <c r="C838996"/>
      <c r="D838996"/>
      <c r="E838996"/>
      <c r="F838996"/>
      <c r="G838996"/>
      <c r="H838996"/>
      <c r="I838996"/>
      <c r="J838996"/>
      <c r="K838996"/>
      <c r="L838996"/>
      <c r="M838996" s="115"/>
      <c r="N838996" s="115"/>
      <c r="O838996"/>
      <c r="P838996"/>
      <c r="Q838996"/>
      <c r="R838996" s="19"/>
      <c r="S838996" s="19"/>
      <c r="T838996"/>
      <c r="U838996" s="113"/>
      <c r="V838996" s="19"/>
      <c r="W838996" s="19"/>
      <c r="X838996" s="19"/>
      <c r="Y838996" s="19"/>
      <c r="Z838996" s="19"/>
      <c r="AA838996" s="19"/>
      <c r="AB838996" s="19"/>
      <c r="AC838996" s="19"/>
      <c r="AD838996" s="19"/>
      <c r="AE838996" s="19"/>
      <c r="AF838996" s="19"/>
      <c r="AG838996" s="19"/>
      <c r="AH838996" s="19"/>
      <c r="AI838996" s="19"/>
      <c r="AJ838996" s="19"/>
      <c r="AK838996" s="19"/>
      <c r="AL838996" s="19"/>
      <c r="AM838996" s="19"/>
      <c r="AN838996" s="19"/>
      <c r="AO838996" s="19"/>
      <c r="AP838996"/>
    </row>
    <row r="838997" spans="1:42" s="116" customFormat="1" x14ac:dyDescent="0.3">
      <c r="A838997"/>
      <c r="B838997"/>
      <c r="C838997"/>
      <c r="D838997"/>
      <c r="E838997"/>
      <c r="F838997"/>
      <c r="G838997"/>
      <c r="H838997"/>
      <c r="I838997"/>
      <c r="J838997"/>
      <c r="K838997"/>
      <c r="L838997"/>
      <c r="M838997" s="115"/>
      <c r="N838997" s="115"/>
      <c r="O838997"/>
      <c r="P838997"/>
      <c r="Q838997"/>
      <c r="R838997" s="19"/>
      <c r="S838997" s="19"/>
      <c r="T838997"/>
      <c r="U838997" s="113"/>
      <c r="V838997" s="19"/>
      <c r="W838997" s="19"/>
      <c r="X838997" s="19"/>
      <c r="Y838997" s="19"/>
      <c r="Z838997" s="19"/>
      <c r="AA838997" s="19"/>
      <c r="AB838997" s="19"/>
      <c r="AC838997" s="19"/>
      <c r="AD838997" s="19"/>
      <c r="AE838997" s="19"/>
      <c r="AF838997" s="19"/>
      <c r="AG838997" s="19"/>
      <c r="AH838997" s="19"/>
      <c r="AI838997" s="19"/>
      <c r="AJ838997" s="19"/>
      <c r="AK838997" s="19"/>
      <c r="AL838997" s="19"/>
      <c r="AM838997" s="19"/>
      <c r="AN838997" s="19"/>
      <c r="AO838997" s="19"/>
      <c r="AP838997"/>
    </row>
    <row r="838998" spans="1:42" s="116" customFormat="1" x14ac:dyDescent="0.3">
      <c r="A838998"/>
      <c r="B838998"/>
      <c r="C838998"/>
      <c r="D838998"/>
      <c r="E838998"/>
      <c r="F838998"/>
      <c r="G838998"/>
      <c r="H838998"/>
      <c r="I838998"/>
      <c r="J838998"/>
      <c r="K838998"/>
      <c r="L838998"/>
      <c r="M838998" s="115"/>
      <c r="N838998" s="115"/>
      <c r="O838998"/>
      <c r="P838998"/>
      <c r="Q838998"/>
      <c r="R838998" s="19"/>
      <c r="S838998" s="19"/>
      <c r="T838998"/>
      <c r="U838998" s="113"/>
      <c r="V838998" s="19"/>
      <c r="W838998" s="19"/>
      <c r="X838998" s="19"/>
      <c r="Y838998" s="19"/>
      <c r="Z838998" s="19"/>
      <c r="AA838998" s="19"/>
      <c r="AB838998" s="19"/>
      <c r="AC838998" s="19"/>
      <c r="AD838998" s="19"/>
      <c r="AE838998" s="19"/>
      <c r="AF838998" s="19"/>
      <c r="AG838998" s="19"/>
      <c r="AH838998" s="19"/>
      <c r="AI838998" s="19"/>
      <c r="AJ838998" s="19"/>
      <c r="AK838998" s="19"/>
      <c r="AL838998" s="19"/>
      <c r="AM838998" s="19"/>
      <c r="AN838998" s="19"/>
      <c r="AO838998" s="19"/>
      <c r="AP838998"/>
    </row>
    <row r="838999" spans="1:42" s="116" customFormat="1" x14ac:dyDescent="0.3">
      <c r="A838999"/>
      <c r="B838999"/>
      <c r="C838999"/>
      <c r="D838999"/>
      <c r="E838999"/>
      <c r="F838999"/>
      <c r="G838999"/>
      <c r="H838999"/>
      <c r="I838999"/>
      <c r="J838999"/>
      <c r="K838999"/>
      <c r="L838999"/>
      <c r="M838999" s="115"/>
      <c r="N838999" s="115"/>
      <c r="O838999"/>
      <c r="P838999"/>
      <c r="Q838999"/>
      <c r="R838999" s="19"/>
      <c r="S838999" s="19"/>
      <c r="T838999"/>
      <c r="U838999" s="113"/>
      <c r="V838999" s="19"/>
      <c r="W838999" s="19"/>
      <c r="X838999" s="19"/>
      <c r="Y838999" s="19"/>
      <c r="Z838999" s="19"/>
      <c r="AA838999" s="19"/>
      <c r="AB838999" s="19"/>
      <c r="AC838999" s="19"/>
      <c r="AD838999" s="19"/>
      <c r="AE838999" s="19"/>
      <c r="AF838999" s="19"/>
      <c r="AG838999" s="19"/>
      <c r="AH838999" s="19"/>
      <c r="AI838999" s="19"/>
      <c r="AJ838999" s="19"/>
      <c r="AK838999" s="19"/>
      <c r="AL838999" s="19"/>
      <c r="AM838999" s="19"/>
      <c r="AN838999" s="19"/>
      <c r="AO838999" s="19"/>
      <c r="AP838999"/>
    </row>
    <row r="839000" spans="1:42" s="116" customFormat="1" x14ac:dyDescent="0.3">
      <c r="A839000"/>
      <c r="B839000"/>
      <c r="C839000"/>
      <c r="D839000"/>
      <c r="E839000"/>
      <c r="F839000"/>
      <c r="G839000"/>
      <c r="H839000"/>
      <c r="I839000"/>
      <c r="J839000"/>
      <c r="K839000"/>
      <c r="L839000"/>
      <c r="M839000" s="115"/>
      <c r="N839000" s="115"/>
      <c r="O839000"/>
      <c r="P839000"/>
      <c r="Q839000"/>
      <c r="R839000" s="19"/>
      <c r="S839000" s="19"/>
      <c r="T839000"/>
      <c r="U839000" s="113"/>
      <c r="V839000" s="19"/>
      <c r="W839000" s="19"/>
      <c r="X839000" s="19"/>
      <c r="Y839000" s="19"/>
      <c r="Z839000" s="19"/>
      <c r="AA839000" s="19"/>
      <c r="AB839000" s="19"/>
      <c r="AC839000" s="19"/>
      <c r="AD839000" s="19"/>
      <c r="AE839000" s="19"/>
      <c r="AF839000" s="19"/>
      <c r="AG839000" s="19"/>
      <c r="AH839000" s="19"/>
      <c r="AI839000" s="19"/>
      <c r="AJ839000" s="19"/>
      <c r="AK839000" s="19"/>
      <c r="AL839000" s="19"/>
      <c r="AM839000" s="19"/>
      <c r="AN839000" s="19"/>
      <c r="AO839000" s="19"/>
      <c r="AP839000"/>
    </row>
    <row r="839001" spans="1:42" s="116" customFormat="1" x14ac:dyDescent="0.3">
      <c r="A839001"/>
      <c r="B839001"/>
      <c r="C839001"/>
      <c r="D839001"/>
      <c r="E839001"/>
      <c r="F839001"/>
      <c r="G839001"/>
      <c r="H839001"/>
      <c r="I839001"/>
      <c r="J839001"/>
      <c r="K839001"/>
      <c r="L839001"/>
      <c r="M839001" s="115"/>
      <c r="N839001" s="115"/>
      <c r="O839001"/>
      <c r="P839001"/>
      <c r="Q839001"/>
      <c r="R839001" s="19"/>
      <c r="S839001" s="19"/>
      <c r="T839001"/>
      <c r="U839001" s="113"/>
      <c r="V839001" s="19"/>
      <c r="W839001" s="19"/>
      <c r="X839001" s="19"/>
      <c r="Y839001" s="19"/>
      <c r="Z839001" s="19"/>
      <c r="AA839001" s="19"/>
      <c r="AB839001" s="19"/>
      <c r="AC839001" s="19"/>
      <c r="AD839001" s="19"/>
      <c r="AE839001" s="19"/>
      <c r="AF839001" s="19"/>
      <c r="AG839001" s="19"/>
      <c r="AH839001" s="19"/>
      <c r="AI839001" s="19"/>
      <c r="AJ839001" s="19"/>
      <c r="AK839001" s="19"/>
      <c r="AL839001" s="19"/>
      <c r="AM839001" s="19"/>
      <c r="AN839001" s="19"/>
      <c r="AO839001" s="19"/>
      <c r="AP839001"/>
    </row>
    <row r="839002" spans="1:42" s="116" customFormat="1" x14ac:dyDescent="0.3">
      <c r="A839002"/>
      <c r="B839002"/>
      <c r="C839002"/>
      <c r="D839002"/>
      <c r="E839002"/>
      <c r="F839002"/>
      <c r="G839002"/>
      <c r="H839002"/>
      <c r="I839002"/>
      <c r="J839002"/>
      <c r="K839002"/>
      <c r="L839002"/>
      <c r="M839002" s="115"/>
      <c r="N839002" s="115"/>
      <c r="O839002"/>
      <c r="P839002"/>
      <c r="Q839002"/>
      <c r="R839002" s="19"/>
      <c r="S839002" s="19"/>
      <c r="T839002"/>
      <c r="U839002" s="113"/>
      <c r="V839002" s="19"/>
      <c r="W839002" s="19"/>
      <c r="X839002" s="19"/>
      <c r="Y839002" s="19"/>
      <c r="Z839002" s="19"/>
      <c r="AA839002" s="19"/>
      <c r="AB839002" s="19"/>
      <c r="AC839002" s="19"/>
      <c r="AD839002" s="19"/>
      <c r="AE839002" s="19"/>
      <c r="AF839002" s="19"/>
      <c r="AG839002" s="19"/>
      <c r="AH839002" s="19"/>
      <c r="AI839002" s="19"/>
      <c r="AJ839002" s="19"/>
      <c r="AK839002" s="19"/>
      <c r="AL839002" s="19"/>
      <c r="AM839002" s="19"/>
      <c r="AN839002" s="19"/>
      <c r="AO839002" s="19"/>
      <c r="AP839002"/>
    </row>
    <row r="839003" spans="1:42" s="116" customFormat="1" x14ac:dyDescent="0.3">
      <c r="A839003"/>
      <c r="B839003"/>
      <c r="C839003"/>
      <c r="D839003"/>
      <c r="E839003"/>
      <c r="F839003"/>
      <c r="G839003"/>
      <c r="H839003"/>
      <c r="I839003"/>
      <c r="J839003"/>
      <c r="K839003"/>
      <c r="L839003"/>
      <c r="M839003" s="115"/>
      <c r="N839003" s="115"/>
      <c r="O839003"/>
      <c r="P839003"/>
      <c r="Q839003"/>
      <c r="R839003" s="19"/>
      <c r="S839003" s="19"/>
      <c r="T839003"/>
      <c r="U839003" s="113"/>
      <c r="V839003" s="19"/>
      <c r="W839003" s="19"/>
      <c r="X839003" s="19"/>
      <c r="Y839003" s="19"/>
      <c r="Z839003" s="19"/>
      <c r="AA839003" s="19"/>
      <c r="AB839003" s="19"/>
      <c r="AC839003" s="19"/>
      <c r="AD839003" s="19"/>
      <c r="AE839003" s="19"/>
      <c r="AF839003" s="19"/>
      <c r="AG839003" s="19"/>
      <c r="AH839003" s="19"/>
      <c r="AI839003" s="19"/>
      <c r="AJ839003" s="19"/>
      <c r="AK839003" s="19"/>
      <c r="AL839003" s="19"/>
      <c r="AM839003" s="19"/>
      <c r="AN839003" s="19"/>
      <c r="AO839003" s="19"/>
      <c r="AP839003"/>
    </row>
    <row r="839004" spans="1:42" s="116" customFormat="1" x14ac:dyDescent="0.3">
      <c r="A839004"/>
      <c r="B839004"/>
      <c r="C839004"/>
      <c r="D839004"/>
      <c r="E839004"/>
      <c r="F839004"/>
      <c r="G839004"/>
      <c r="H839004"/>
      <c r="I839004"/>
      <c r="J839004"/>
      <c r="K839004"/>
      <c r="L839004"/>
      <c r="M839004" s="115"/>
      <c r="N839004" s="115"/>
      <c r="O839004"/>
      <c r="P839004"/>
      <c r="Q839004"/>
      <c r="R839004" s="19"/>
      <c r="S839004" s="19"/>
      <c r="T839004"/>
      <c r="U839004" s="113"/>
      <c r="V839004" s="19"/>
      <c r="W839004" s="19"/>
      <c r="X839004" s="19"/>
      <c r="Y839004" s="19"/>
      <c r="Z839004" s="19"/>
      <c r="AA839004" s="19"/>
      <c r="AB839004" s="19"/>
      <c r="AC839004" s="19"/>
      <c r="AD839004" s="19"/>
      <c r="AE839004" s="19"/>
      <c r="AF839004" s="19"/>
      <c r="AG839004" s="19"/>
      <c r="AH839004" s="19"/>
      <c r="AI839004" s="19"/>
      <c r="AJ839004" s="19"/>
      <c r="AK839004" s="19"/>
      <c r="AL839004" s="19"/>
      <c r="AM839004" s="19"/>
      <c r="AN839004" s="19"/>
      <c r="AO839004" s="19"/>
      <c r="AP839004"/>
    </row>
    <row r="839005" spans="1:42" s="116" customFormat="1" x14ac:dyDescent="0.3">
      <c r="A839005"/>
      <c r="B839005"/>
      <c r="C839005"/>
      <c r="D839005"/>
      <c r="E839005"/>
      <c r="F839005"/>
      <c r="G839005"/>
      <c r="H839005"/>
      <c r="I839005"/>
      <c r="J839005"/>
      <c r="K839005"/>
      <c r="L839005"/>
      <c r="M839005" s="115"/>
      <c r="N839005" s="115"/>
      <c r="O839005"/>
      <c r="P839005"/>
      <c r="Q839005"/>
      <c r="R839005" s="19"/>
      <c r="S839005" s="19"/>
      <c r="T839005"/>
      <c r="U839005" s="113"/>
      <c r="V839005" s="19"/>
      <c r="W839005" s="19"/>
      <c r="X839005" s="19"/>
      <c r="Y839005" s="19"/>
      <c r="Z839005" s="19"/>
      <c r="AA839005" s="19"/>
      <c r="AB839005" s="19"/>
      <c r="AC839005" s="19"/>
      <c r="AD839005" s="19"/>
      <c r="AE839005" s="19"/>
      <c r="AF839005" s="19"/>
      <c r="AG839005" s="19"/>
      <c r="AH839005" s="19"/>
      <c r="AI839005" s="19"/>
      <c r="AJ839005" s="19"/>
      <c r="AK839005" s="19"/>
      <c r="AL839005" s="19"/>
      <c r="AM839005" s="19"/>
      <c r="AN839005" s="19"/>
      <c r="AO839005" s="19"/>
      <c r="AP839005"/>
    </row>
    <row r="839006" spans="1:42" s="116" customFormat="1" x14ac:dyDescent="0.3">
      <c r="A839006"/>
      <c r="B839006"/>
      <c r="C839006"/>
      <c r="D839006"/>
      <c r="E839006"/>
      <c r="F839006"/>
      <c r="G839006"/>
      <c r="H839006"/>
      <c r="I839006"/>
      <c r="J839006"/>
      <c r="K839006"/>
      <c r="L839006"/>
      <c r="M839006" s="115"/>
      <c r="N839006" s="115"/>
      <c r="O839006"/>
      <c r="P839006"/>
      <c r="Q839006"/>
      <c r="R839006" s="19"/>
      <c r="S839006" s="19"/>
      <c r="T839006"/>
      <c r="U839006" s="113"/>
      <c r="V839006" s="19"/>
      <c r="W839006" s="19"/>
      <c r="X839006" s="19"/>
      <c r="Y839006" s="19"/>
      <c r="Z839006" s="19"/>
      <c r="AA839006" s="19"/>
      <c r="AB839006" s="19"/>
      <c r="AC839006" s="19"/>
      <c r="AD839006" s="19"/>
      <c r="AE839006" s="19"/>
      <c r="AF839006" s="19"/>
      <c r="AG839006" s="19"/>
      <c r="AH839006" s="19"/>
      <c r="AI839006" s="19"/>
      <c r="AJ839006" s="19"/>
      <c r="AK839006" s="19"/>
      <c r="AL839006" s="19"/>
      <c r="AM839006" s="19"/>
      <c r="AN839006" s="19"/>
      <c r="AO839006" s="19"/>
      <c r="AP839006"/>
    </row>
    <row r="839007" spans="1:42" s="116" customFormat="1" x14ac:dyDescent="0.3">
      <c r="A839007"/>
      <c r="B839007"/>
      <c r="C839007"/>
      <c r="D839007"/>
      <c r="E839007"/>
      <c r="F839007"/>
      <c r="G839007"/>
      <c r="H839007"/>
      <c r="I839007"/>
      <c r="J839007"/>
      <c r="K839007"/>
      <c r="L839007"/>
      <c r="M839007" s="115"/>
      <c r="N839007" s="115"/>
      <c r="O839007"/>
      <c r="P839007"/>
      <c r="Q839007"/>
      <c r="R839007" s="19"/>
      <c r="S839007" s="19"/>
      <c r="T839007"/>
      <c r="U839007" s="113"/>
      <c r="V839007" s="19"/>
      <c r="W839007" s="19"/>
      <c r="X839007" s="19"/>
      <c r="Y839007" s="19"/>
      <c r="Z839007" s="19"/>
      <c r="AA839007" s="19"/>
      <c r="AB839007" s="19"/>
      <c r="AC839007" s="19"/>
      <c r="AD839007" s="19"/>
      <c r="AE839007" s="19"/>
      <c r="AF839007" s="19"/>
      <c r="AG839007" s="19"/>
      <c r="AH839007" s="19"/>
      <c r="AI839007" s="19"/>
      <c r="AJ839007" s="19"/>
      <c r="AK839007" s="19"/>
      <c r="AL839007" s="19"/>
      <c r="AM839007" s="19"/>
      <c r="AN839007" s="19"/>
      <c r="AO839007" s="19"/>
      <c r="AP839007"/>
    </row>
    <row r="839008" spans="1:42" s="116" customFormat="1" x14ac:dyDescent="0.3">
      <c r="A839008"/>
      <c r="B839008"/>
      <c r="C839008"/>
      <c r="D839008"/>
      <c r="E839008"/>
      <c r="F839008"/>
      <c r="G839008"/>
      <c r="H839008"/>
      <c r="I839008"/>
      <c r="J839008"/>
      <c r="K839008"/>
      <c r="L839008"/>
      <c r="M839008" s="115"/>
      <c r="N839008" s="115"/>
      <c r="O839008"/>
      <c r="P839008"/>
      <c r="Q839008"/>
      <c r="R839008" s="19"/>
      <c r="S839008" s="19"/>
      <c r="T839008"/>
      <c r="U839008" s="113"/>
      <c r="V839008" s="19"/>
      <c r="W839008" s="19"/>
      <c r="X839008" s="19"/>
      <c r="Y839008" s="19"/>
      <c r="Z839008" s="19"/>
      <c r="AA839008" s="19"/>
      <c r="AB839008" s="19"/>
      <c r="AC839008" s="19"/>
      <c r="AD839008" s="19"/>
      <c r="AE839008" s="19"/>
      <c r="AF839008" s="19"/>
      <c r="AG839008" s="19"/>
      <c r="AH839008" s="19"/>
      <c r="AI839008" s="19"/>
      <c r="AJ839008" s="19"/>
      <c r="AK839008" s="19"/>
      <c r="AL839008" s="19"/>
      <c r="AM839008" s="19"/>
      <c r="AN839008" s="19"/>
      <c r="AO839008" s="19"/>
      <c r="AP839008"/>
    </row>
    <row r="839009" spans="1:42" s="116" customFormat="1" x14ac:dyDescent="0.3">
      <c r="A839009"/>
      <c r="B839009"/>
      <c r="C839009"/>
      <c r="D839009"/>
      <c r="E839009"/>
      <c r="F839009"/>
      <c r="G839009"/>
      <c r="H839009"/>
      <c r="I839009"/>
      <c r="J839009"/>
      <c r="K839009"/>
      <c r="L839009"/>
      <c r="M839009" s="115"/>
      <c r="N839009" s="115"/>
      <c r="O839009"/>
      <c r="P839009"/>
      <c r="Q839009"/>
      <c r="R839009" s="19"/>
      <c r="S839009" s="19"/>
      <c r="T839009"/>
      <c r="U839009" s="113"/>
      <c r="V839009" s="19"/>
      <c r="W839009" s="19"/>
      <c r="X839009" s="19"/>
      <c r="Y839009" s="19"/>
      <c r="Z839009" s="19"/>
      <c r="AA839009" s="19"/>
      <c r="AB839009" s="19"/>
      <c r="AC839009" s="19"/>
      <c r="AD839009" s="19"/>
      <c r="AE839009" s="19"/>
      <c r="AF839009" s="19"/>
      <c r="AG839009" s="19"/>
      <c r="AH839009" s="19"/>
      <c r="AI839009" s="19"/>
      <c r="AJ839009" s="19"/>
      <c r="AK839009" s="19"/>
      <c r="AL839009" s="19"/>
      <c r="AM839009" s="19"/>
      <c r="AN839009" s="19"/>
      <c r="AO839009" s="19"/>
      <c r="AP839009"/>
    </row>
    <row r="839010" spans="1:42" s="116" customFormat="1" x14ac:dyDescent="0.3">
      <c r="A839010"/>
      <c r="B839010"/>
      <c r="C839010"/>
      <c r="D839010"/>
      <c r="E839010"/>
      <c r="F839010"/>
      <c r="G839010"/>
      <c r="H839010"/>
      <c r="I839010"/>
      <c r="J839010"/>
      <c r="K839010"/>
      <c r="L839010"/>
      <c r="M839010" s="115"/>
      <c r="N839010" s="115"/>
      <c r="O839010"/>
      <c r="P839010"/>
      <c r="Q839010"/>
      <c r="R839010" s="19"/>
      <c r="S839010" s="19"/>
      <c r="T839010"/>
      <c r="U839010" s="113"/>
      <c r="V839010" s="19"/>
      <c r="W839010" s="19"/>
      <c r="X839010" s="19"/>
      <c r="Y839010" s="19"/>
      <c r="Z839010" s="19"/>
      <c r="AA839010" s="19"/>
      <c r="AB839010" s="19"/>
      <c r="AC839010" s="19"/>
      <c r="AD839010" s="19"/>
      <c r="AE839010" s="19"/>
      <c r="AF839010" s="19"/>
      <c r="AG839010" s="19"/>
      <c r="AH839010" s="19"/>
      <c r="AI839010" s="19"/>
      <c r="AJ839010" s="19"/>
      <c r="AK839010" s="19"/>
      <c r="AL839010" s="19"/>
      <c r="AM839010" s="19"/>
      <c r="AN839010" s="19"/>
      <c r="AO839010" s="19"/>
      <c r="AP839010"/>
    </row>
    <row r="839011" spans="1:42" s="116" customFormat="1" x14ac:dyDescent="0.3">
      <c r="A839011"/>
      <c r="B839011"/>
      <c r="C839011"/>
      <c r="D839011"/>
      <c r="E839011"/>
      <c r="F839011"/>
      <c r="G839011"/>
      <c r="H839011"/>
      <c r="I839011"/>
      <c r="J839011"/>
      <c r="K839011"/>
      <c r="L839011"/>
      <c r="M839011" s="115"/>
      <c r="N839011" s="115"/>
      <c r="O839011"/>
      <c r="P839011"/>
      <c r="Q839011"/>
      <c r="R839011" s="19"/>
      <c r="S839011" s="19"/>
      <c r="T839011"/>
      <c r="U839011" s="113"/>
      <c r="V839011" s="19"/>
      <c r="W839011" s="19"/>
      <c r="X839011" s="19"/>
      <c r="Y839011" s="19"/>
      <c r="Z839011" s="19"/>
      <c r="AA839011" s="19"/>
      <c r="AB839011" s="19"/>
      <c r="AC839011" s="19"/>
      <c r="AD839011" s="19"/>
      <c r="AE839011" s="19"/>
      <c r="AF839011" s="19"/>
      <c r="AG839011" s="19"/>
      <c r="AH839011" s="19"/>
      <c r="AI839011" s="19"/>
      <c r="AJ839011" s="19"/>
      <c r="AK839011" s="19"/>
      <c r="AL839011" s="19"/>
      <c r="AM839011" s="19"/>
      <c r="AN839011" s="19"/>
      <c r="AO839011" s="19"/>
      <c r="AP839011"/>
    </row>
    <row r="839012" spans="1:42" s="116" customFormat="1" x14ac:dyDescent="0.3">
      <c r="A839012"/>
      <c r="B839012"/>
      <c r="C839012"/>
      <c r="D839012"/>
      <c r="E839012"/>
      <c r="F839012"/>
      <c r="G839012"/>
      <c r="H839012"/>
      <c r="I839012"/>
      <c r="J839012"/>
      <c r="K839012"/>
      <c r="L839012"/>
      <c r="M839012" s="115"/>
      <c r="N839012" s="115"/>
      <c r="O839012"/>
      <c r="P839012"/>
      <c r="Q839012"/>
      <c r="R839012" s="19"/>
      <c r="S839012" s="19"/>
      <c r="T839012"/>
      <c r="U839012" s="113"/>
      <c r="V839012" s="19"/>
      <c r="W839012" s="19"/>
      <c r="X839012" s="19"/>
      <c r="Y839012" s="19"/>
      <c r="Z839012" s="19"/>
      <c r="AA839012" s="19"/>
      <c r="AB839012" s="19"/>
      <c r="AC839012" s="19"/>
      <c r="AD839012" s="19"/>
      <c r="AE839012" s="19"/>
      <c r="AF839012" s="19"/>
      <c r="AG839012" s="19"/>
      <c r="AH839012" s="19"/>
      <c r="AI839012" s="19"/>
      <c r="AJ839012" s="19"/>
      <c r="AK839012" s="19"/>
      <c r="AL839012" s="19"/>
      <c r="AM839012" s="19"/>
      <c r="AN839012" s="19"/>
      <c r="AO839012" s="19"/>
      <c r="AP839012"/>
    </row>
    <row r="839013" spans="1:42" s="116" customFormat="1" x14ac:dyDescent="0.3">
      <c r="A839013"/>
      <c r="B839013"/>
      <c r="C839013"/>
      <c r="D839013"/>
      <c r="E839013"/>
      <c r="F839013"/>
      <c r="G839013"/>
      <c r="H839013"/>
      <c r="I839013"/>
      <c r="J839013"/>
      <c r="K839013"/>
      <c r="L839013"/>
      <c r="M839013" s="115"/>
      <c r="N839013" s="115"/>
      <c r="O839013"/>
      <c r="P839013"/>
      <c r="Q839013"/>
      <c r="R839013" s="19"/>
      <c r="S839013" s="19"/>
      <c r="T839013"/>
      <c r="U839013" s="113"/>
      <c r="V839013" s="19"/>
      <c r="W839013" s="19"/>
      <c r="X839013" s="19"/>
      <c r="Y839013" s="19"/>
      <c r="Z839013" s="19"/>
      <c r="AA839013" s="19"/>
      <c r="AB839013" s="19"/>
      <c r="AC839013" s="19"/>
      <c r="AD839013" s="19"/>
      <c r="AE839013" s="19"/>
      <c r="AF839013" s="19"/>
      <c r="AG839013" s="19"/>
      <c r="AH839013" s="19"/>
      <c r="AI839013" s="19"/>
      <c r="AJ839013" s="19"/>
      <c r="AK839013" s="19"/>
      <c r="AL839013" s="19"/>
      <c r="AM839013" s="19"/>
      <c r="AN839013" s="19"/>
      <c r="AO839013" s="19"/>
      <c r="AP839013"/>
    </row>
    <row r="839014" spans="1:42" s="116" customFormat="1" x14ac:dyDescent="0.3">
      <c r="A839014"/>
      <c r="B839014"/>
      <c r="C839014"/>
      <c r="D839014"/>
      <c r="E839014"/>
      <c r="F839014"/>
      <c r="G839014"/>
      <c r="H839014"/>
      <c r="I839014"/>
      <c r="J839014"/>
      <c r="K839014"/>
      <c r="L839014"/>
      <c r="M839014" s="115"/>
      <c r="N839014" s="115"/>
      <c r="O839014"/>
      <c r="P839014"/>
      <c r="Q839014"/>
      <c r="R839014" s="19"/>
      <c r="S839014" s="19"/>
      <c r="T839014"/>
      <c r="U839014" s="113"/>
      <c r="V839014" s="19"/>
      <c r="W839014" s="19"/>
      <c r="X839014" s="19"/>
      <c r="Y839014" s="19"/>
      <c r="Z839014" s="19"/>
      <c r="AA839014" s="19"/>
      <c r="AB839014" s="19"/>
      <c r="AC839014" s="19"/>
      <c r="AD839014" s="19"/>
      <c r="AE839014" s="19"/>
      <c r="AF839014" s="19"/>
      <c r="AG839014" s="19"/>
      <c r="AH839014" s="19"/>
      <c r="AI839014" s="19"/>
      <c r="AJ839014" s="19"/>
      <c r="AK839014" s="19"/>
      <c r="AL839014" s="19"/>
      <c r="AM839014" s="19"/>
      <c r="AN839014" s="19"/>
      <c r="AO839014" s="19"/>
      <c r="AP839014"/>
    </row>
    <row r="839015" spans="1:42" s="116" customFormat="1" x14ac:dyDescent="0.3">
      <c r="A839015"/>
      <c r="B839015"/>
      <c r="C839015"/>
      <c r="D839015"/>
      <c r="E839015"/>
      <c r="F839015"/>
      <c r="G839015"/>
      <c r="H839015"/>
      <c r="I839015"/>
      <c r="J839015"/>
      <c r="K839015"/>
      <c r="L839015"/>
      <c r="M839015" s="115"/>
      <c r="N839015" s="115"/>
      <c r="O839015"/>
      <c r="P839015"/>
      <c r="Q839015"/>
      <c r="R839015" s="19"/>
      <c r="S839015" s="19"/>
      <c r="T839015"/>
      <c r="U839015" s="113"/>
      <c r="V839015" s="19"/>
      <c r="W839015" s="19"/>
      <c r="X839015" s="19"/>
      <c r="Y839015" s="19"/>
      <c r="Z839015" s="19"/>
      <c r="AA839015" s="19"/>
      <c r="AB839015" s="19"/>
      <c r="AC839015" s="19"/>
      <c r="AD839015" s="19"/>
      <c r="AE839015" s="19"/>
      <c r="AF839015" s="19"/>
      <c r="AG839015" s="19"/>
      <c r="AH839015" s="19"/>
      <c r="AI839015" s="19"/>
      <c r="AJ839015" s="19"/>
      <c r="AK839015" s="19"/>
      <c r="AL839015" s="19"/>
      <c r="AM839015" s="19"/>
      <c r="AN839015" s="19"/>
      <c r="AO839015" s="19"/>
      <c r="AP839015"/>
    </row>
    <row r="839016" spans="1:42" s="116" customFormat="1" x14ac:dyDescent="0.3">
      <c r="A839016"/>
      <c r="B839016"/>
      <c r="C839016"/>
      <c r="D839016"/>
      <c r="E839016"/>
      <c r="F839016"/>
      <c r="G839016"/>
      <c r="H839016"/>
      <c r="I839016"/>
      <c r="J839016"/>
      <c r="K839016"/>
      <c r="L839016"/>
      <c r="M839016" s="115"/>
      <c r="N839016" s="115"/>
      <c r="O839016"/>
      <c r="P839016"/>
      <c r="Q839016"/>
      <c r="R839016" s="19"/>
      <c r="S839016" s="19"/>
      <c r="T839016"/>
      <c r="U839016" s="113"/>
      <c r="V839016" s="19"/>
      <c r="W839016" s="19"/>
      <c r="X839016" s="19"/>
      <c r="Y839016" s="19"/>
      <c r="Z839016" s="19"/>
      <c r="AA839016" s="19"/>
      <c r="AB839016" s="19"/>
      <c r="AC839016" s="19"/>
      <c r="AD839016" s="19"/>
      <c r="AE839016" s="19"/>
      <c r="AF839016" s="19"/>
      <c r="AG839016" s="19"/>
      <c r="AH839016" s="19"/>
      <c r="AI839016" s="19"/>
      <c r="AJ839016" s="19"/>
      <c r="AK839016" s="19"/>
      <c r="AL839016" s="19"/>
      <c r="AM839016" s="19"/>
      <c r="AN839016" s="19"/>
      <c r="AO839016" s="19"/>
      <c r="AP839016"/>
    </row>
    <row r="839017" spans="1:42" s="116" customFormat="1" x14ac:dyDescent="0.3">
      <c r="A839017"/>
      <c r="B839017"/>
      <c r="C839017"/>
      <c r="D839017"/>
      <c r="E839017"/>
      <c r="F839017"/>
      <c r="G839017"/>
      <c r="H839017"/>
      <c r="I839017"/>
      <c r="J839017"/>
      <c r="K839017"/>
      <c r="L839017"/>
      <c r="M839017" s="115"/>
      <c r="N839017" s="115"/>
      <c r="O839017"/>
      <c r="P839017"/>
      <c r="Q839017"/>
      <c r="R839017" s="19"/>
      <c r="S839017" s="19"/>
      <c r="T839017"/>
      <c r="U839017" s="113"/>
      <c r="V839017" s="19"/>
      <c r="W839017" s="19"/>
      <c r="X839017" s="19"/>
      <c r="Y839017" s="19"/>
      <c r="Z839017" s="19"/>
      <c r="AA839017" s="19"/>
      <c r="AB839017" s="19"/>
      <c r="AC839017" s="19"/>
      <c r="AD839017" s="19"/>
      <c r="AE839017" s="19"/>
      <c r="AF839017" s="19"/>
      <c r="AG839017" s="19"/>
      <c r="AH839017" s="19"/>
      <c r="AI839017" s="19"/>
      <c r="AJ839017" s="19"/>
      <c r="AK839017" s="19"/>
      <c r="AL839017" s="19"/>
      <c r="AM839017" s="19"/>
      <c r="AN839017" s="19"/>
      <c r="AO839017" s="19"/>
      <c r="AP839017"/>
    </row>
    <row r="839018" spans="1:42" s="116" customFormat="1" x14ac:dyDescent="0.3">
      <c r="A839018"/>
      <c r="B839018"/>
      <c r="C839018"/>
      <c r="D839018"/>
      <c r="E839018"/>
      <c r="F839018"/>
      <c r="G839018"/>
      <c r="H839018"/>
      <c r="I839018"/>
      <c r="J839018"/>
      <c r="K839018"/>
      <c r="L839018"/>
      <c r="M839018" s="115"/>
      <c r="N839018" s="115"/>
      <c r="O839018"/>
      <c r="P839018"/>
      <c r="Q839018"/>
      <c r="R839018" s="19"/>
      <c r="S839018" s="19"/>
      <c r="T839018"/>
      <c r="U839018" s="113"/>
      <c r="V839018" s="19"/>
      <c r="W839018" s="19"/>
      <c r="X839018" s="19"/>
      <c r="Y839018" s="19"/>
      <c r="Z839018" s="19"/>
      <c r="AA839018" s="19"/>
      <c r="AB839018" s="19"/>
      <c r="AC839018" s="19"/>
      <c r="AD839018" s="19"/>
      <c r="AE839018" s="19"/>
      <c r="AF839018" s="19"/>
      <c r="AG839018" s="19"/>
      <c r="AH839018" s="19"/>
      <c r="AI839018" s="19"/>
      <c r="AJ839018" s="19"/>
      <c r="AK839018" s="19"/>
      <c r="AL839018" s="19"/>
      <c r="AM839018" s="19"/>
      <c r="AN839018" s="19"/>
      <c r="AO839018" s="19"/>
      <c r="AP839018"/>
    </row>
    <row r="839019" spans="1:42" s="116" customFormat="1" x14ac:dyDescent="0.3">
      <c r="A839019"/>
      <c r="B839019"/>
      <c r="C839019"/>
      <c r="D839019"/>
      <c r="E839019"/>
      <c r="F839019"/>
      <c r="G839019"/>
      <c r="H839019"/>
      <c r="I839019"/>
      <c r="J839019"/>
      <c r="K839019"/>
      <c r="L839019"/>
      <c r="M839019" s="115"/>
      <c r="N839019" s="115"/>
      <c r="O839019"/>
      <c r="P839019"/>
      <c r="Q839019"/>
      <c r="R839019" s="19"/>
      <c r="S839019" s="19"/>
      <c r="T839019"/>
      <c r="U839019" s="113"/>
      <c r="V839019" s="19"/>
      <c r="W839019" s="19"/>
      <c r="X839019" s="19"/>
      <c r="Y839019" s="19"/>
      <c r="Z839019" s="19"/>
      <c r="AA839019" s="19"/>
      <c r="AB839019" s="19"/>
      <c r="AC839019" s="19"/>
      <c r="AD839019" s="19"/>
      <c r="AE839019" s="19"/>
      <c r="AF839019" s="19"/>
      <c r="AG839019" s="19"/>
      <c r="AH839019" s="19"/>
      <c r="AI839019" s="19"/>
      <c r="AJ839019" s="19"/>
      <c r="AK839019" s="19"/>
      <c r="AL839019" s="19"/>
      <c r="AM839019" s="19"/>
      <c r="AN839019" s="19"/>
      <c r="AO839019" s="19"/>
      <c r="AP839019"/>
    </row>
    <row r="839020" spans="1:42" s="116" customFormat="1" x14ac:dyDescent="0.3">
      <c r="A839020"/>
      <c r="B839020"/>
      <c r="C839020"/>
      <c r="D839020"/>
      <c r="E839020"/>
      <c r="F839020"/>
      <c r="G839020"/>
      <c r="H839020"/>
      <c r="I839020"/>
      <c r="J839020"/>
      <c r="K839020"/>
      <c r="L839020"/>
      <c r="M839020" s="115"/>
      <c r="N839020" s="115"/>
      <c r="O839020"/>
      <c r="P839020"/>
      <c r="Q839020"/>
      <c r="R839020" s="19"/>
      <c r="S839020" s="19"/>
      <c r="T839020"/>
      <c r="U839020" s="113"/>
      <c r="V839020" s="19"/>
      <c r="W839020" s="19"/>
      <c r="X839020" s="19"/>
      <c r="Y839020" s="19"/>
      <c r="Z839020" s="19"/>
      <c r="AA839020" s="19"/>
      <c r="AB839020" s="19"/>
      <c r="AC839020" s="19"/>
      <c r="AD839020" s="19"/>
      <c r="AE839020" s="19"/>
      <c r="AF839020" s="19"/>
      <c r="AG839020" s="19"/>
      <c r="AH839020" s="19"/>
      <c r="AI839020" s="19"/>
      <c r="AJ839020" s="19"/>
      <c r="AK839020" s="19"/>
      <c r="AL839020" s="19"/>
      <c r="AM839020" s="19"/>
      <c r="AN839020" s="19"/>
      <c r="AO839020" s="19"/>
      <c r="AP839020"/>
    </row>
    <row r="839021" spans="1:42" s="116" customFormat="1" x14ac:dyDescent="0.3">
      <c r="A839021"/>
      <c r="B839021"/>
      <c r="C839021"/>
      <c r="D839021"/>
      <c r="E839021"/>
      <c r="F839021"/>
      <c r="G839021"/>
      <c r="H839021"/>
      <c r="I839021"/>
      <c r="J839021"/>
      <c r="K839021"/>
      <c r="L839021"/>
      <c r="M839021" s="115"/>
      <c r="N839021" s="115"/>
      <c r="O839021"/>
      <c r="P839021"/>
      <c r="Q839021"/>
      <c r="R839021" s="19"/>
      <c r="S839021" s="19"/>
      <c r="T839021"/>
      <c r="U839021" s="113"/>
      <c r="V839021" s="19"/>
      <c r="W839021" s="19"/>
      <c r="X839021" s="19"/>
      <c r="Y839021" s="19"/>
      <c r="Z839021" s="19"/>
      <c r="AA839021" s="19"/>
      <c r="AB839021" s="19"/>
      <c r="AC839021" s="19"/>
      <c r="AD839021" s="19"/>
      <c r="AE839021" s="19"/>
      <c r="AF839021" s="19"/>
      <c r="AG839021" s="19"/>
      <c r="AH839021" s="19"/>
      <c r="AI839021" s="19"/>
      <c r="AJ839021" s="19"/>
      <c r="AK839021" s="19"/>
      <c r="AL839021" s="19"/>
      <c r="AM839021" s="19"/>
      <c r="AN839021" s="19"/>
      <c r="AO839021" s="19"/>
      <c r="AP839021"/>
    </row>
    <row r="839022" spans="1:42" s="116" customFormat="1" x14ac:dyDescent="0.3">
      <c r="A839022"/>
      <c r="B839022"/>
      <c r="C839022"/>
      <c r="D839022"/>
      <c r="E839022"/>
      <c r="F839022"/>
      <c r="G839022"/>
      <c r="H839022"/>
      <c r="I839022"/>
      <c r="J839022"/>
      <c r="K839022"/>
      <c r="L839022"/>
      <c r="M839022" s="115"/>
      <c r="N839022" s="115"/>
      <c r="O839022"/>
      <c r="P839022"/>
      <c r="Q839022"/>
      <c r="R839022" s="19"/>
      <c r="S839022" s="19"/>
      <c r="T839022"/>
      <c r="U839022" s="113"/>
      <c r="V839022" s="19"/>
      <c r="W839022" s="19"/>
      <c r="X839022" s="19"/>
      <c r="Y839022" s="19"/>
      <c r="Z839022" s="19"/>
      <c r="AA839022" s="19"/>
      <c r="AB839022" s="19"/>
      <c r="AC839022" s="19"/>
      <c r="AD839022" s="19"/>
      <c r="AE839022" s="19"/>
      <c r="AF839022" s="19"/>
      <c r="AG839022" s="19"/>
      <c r="AH839022" s="19"/>
      <c r="AI839022" s="19"/>
      <c r="AJ839022" s="19"/>
      <c r="AK839022" s="19"/>
      <c r="AL839022" s="19"/>
      <c r="AM839022" s="19"/>
      <c r="AN839022" s="19"/>
      <c r="AO839022" s="19"/>
      <c r="AP839022"/>
    </row>
    <row r="839023" spans="1:42" s="116" customFormat="1" x14ac:dyDescent="0.3">
      <c r="A839023"/>
      <c r="B839023"/>
      <c r="C839023"/>
      <c r="D839023"/>
      <c r="E839023"/>
      <c r="F839023"/>
      <c r="G839023"/>
      <c r="H839023"/>
      <c r="I839023"/>
      <c r="J839023"/>
      <c r="K839023"/>
      <c r="L839023"/>
      <c r="M839023" s="115"/>
      <c r="N839023" s="115"/>
      <c r="O839023"/>
      <c r="P839023"/>
      <c r="Q839023"/>
      <c r="R839023" s="19"/>
      <c r="S839023" s="19"/>
      <c r="T839023"/>
      <c r="U839023" s="113"/>
      <c r="V839023" s="19"/>
      <c r="W839023" s="19"/>
      <c r="X839023" s="19"/>
      <c r="Y839023" s="19"/>
      <c r="Z839023" s="19"/>
      <c r="AA839023" s="19"/>
      <c r="AB839023" s="19"/>
      <c r="AC839023" s="19"/>
      <c r="AD839023" s="19"/>
      <c r="AE839023" s="19"/>
      <c r="AF839023" s="19"/>
      <c r="AG839023" s="19"/>
      <c r="AH839023" s="19"/>
      <c r="AI839023" s="19"/>
      <c r="AJ839023" s="19"/>
      <c r="AK839023" s="19"/>
      <c r="AL839023" s="19"/>
      <c r="AM839023" s="19"/>
      <c r="AN839023" s="19"/>
      <c r="AO839023" s="19"/>
      <c r="AP839023"/>
    </row>
    <row r="839024" spans="1:42" s="116" customFormat="1" x14ac:dyDescent="0.3">
      <c r="A839024"/>
      <c r="B839024"/>
      <c r="C839024"/>
      <c r="D839024"/>
      <c r="E839024"/>
      <c r="F839024"/>
      <c r="G839024"/>
      <c r="H839024"/>
      <c r="I839024"/>
      <c r="J839024"/>
      <c r="K839024"/>
      <c r="L839024"/>
      <c r="M839024" s="115"/>
      <c r="N839024" s="115"/>
      <c r="O839024"/>
      <c r="P839024"/>
      <c r="Q839024"/>
      <c r="R839024" s="19"/>
      <c r="S839024" s="19"/>
      <c r="T839024"/>
      <c r="U839024" s="113"/>
      <c r="V839024" s="19"/>
      <c r="W839024" s="19"/>
      <c r="X839024" s="19"/>
      <c r="Y839024" s="19"/>
      <c r="Z839024" s="19"/>
      <c r="AA839024" s="19"/>
      <c r="AB839024" s="19"/>
      <c r="AC839024" s="19"/>
      <c r="AD839024" s="19"/>
      <c r="AE839024" s="19"/>
      <c r="AF839024" s="19"/>
      <c r="AG839024" s="19"/>
      <c r="AH839024" s="19"/>
      <c r="AI839024" s="19"/>
      <c r="AJ839024" s="19"/>
      <c r="AK839024" s="19"/>
      <c r="AL839024" s="19"/>
      <c r="AM839024" s="19"/>
      <c r="AN839024" s="19"/>
      <c r="AO839024" s="19"/>
      <c r="AP839024"/>
    </row>
    <row r="839025" spans="1:42" s="116" customFormat="1" x14ac:dyDescent="0.3">
      <c r="A839025"/>
      <c r="B839025"/>
      <c r="C839025"/>
      <c r="D839025"/>
      <c r="E839025"/>
      <c r="F839025"/>
      <c r="G839025"/>
      <c r="H839025"/>
      <c r="I839025"/>
      <c r="J839025"/>
      <c r="K839025"/>
      <c r="L839025"/>
      <c r="M839025" s="115"/>
      <c r="N839025" s="115"/>
      <c r="O839025"/>
      <c r="P839025"/>
      <c r="Q839025"/>
      <c r="R839025" s="19"/>
      <c r="S839025" s="19"/>
      <c r="T839025"/>
      <c r="U839025" s="113"/>
      <c r="V839025" s="19"/>
      <c r="W839025" s="19"/>
      <c r="X839025" s="19"/>
      <c r="Y839025" s="19"/>
      <c r="Z839025" s="19"/>
      <c r="AA839025" s="19"/>
      <c r="AB839025" s="19"/>
      <c r="AC839025" s="19"/>
      <c r="AD839025" s="19"/>
      <c r="AE839025" s="19"/>
      <c r="AF839025" s="19"/>
      <c r="AG839025" s="19"/>
      <c r="AH839025" s="19"/>
      <c r="AI839025" s="19"/>
      <c r="AJ839025" s="19"/>
      <c r="AK839025" s="19"/>
      <c r="AL839025" s="19"/>
      <c r="AM839025" s="19"/>
      <c r="AN839025" s="19"/>
      <c r="AO839025" s="19"/>
      <c r="AP839025"/>
    </row>
    <row r="839026" spans="1:42" s="116" customFormat="1" x14ac:dyDescent="0.3">
      <c r="A839026"/>
      <c r="B839026"/>
      <c r="C839026"/>
      <c r="D839026"/>
      <c r="E839026"/>
      <c r="F839026"/>
      <c r="G839026"/>
      <c r="H839026"/>
      <c r="I839026"/>
      <c r="J839026"/>
      <c r="K839026"/>
      <c r="L839026"/>
      <c r="M839026" s="115"/>
      <c r="N839026" s="115"/>
      <c r="O839026"/>
      <c r="P839026"/>
      <c r="Q839026"/>
      <c r="R839026" s="19"/>
      <c r="S839026" s="19"/>
      <c r="T839026"/>
      <c r="U839026" s="113"/>
      <c r="V839026" s="19"/>
      <c r="W839026" s="19"/>
      <c r="X839026" s="19"/>
      <c r="Y839026" s="19"/>
      <c r="Z839026" s="19"/>
      <c r="AA839026" s="19"/>
      <c r="AB839026" s="19"/>
      <c r="AC839026" s="19"/>
      <c r="AD839026" s="19"/>
      <c r="AE839026" s="19"/>
      <c r="AF839026" s="19"/>
      <c r="AG839026" s="19"/>
      <c r="AH839026" s="19"/>
      <c r="AI839026" s="19"/>
      <c r="AJ839026" s="19"/>
      <c r="AK839026" s="19"/>
      <c r="AL839026" s="19"/>
      <c r="AM839026" s="19"/>
      <c r="AN839026" s="19"/>
      <c r="AO839026" s="19"/>
      <c r="AP839026"/>
    </row>
    <row r="839027" spans="1:42" s="116" customFormat="1" x14ac:dyDescent="0.3">
      <c r="A839027"/>
      <c r="B839027"/>
      <c r="C839027"/>
      <c r="D839027"/>
      <c r="E839027"/>
      <c r="F839027"/>
      <c r="G839027"/>
      <c r="H839027"/>
      <c r="I839027"/>
      <c r="J839027"/>
      <c r="K839027"/>
      <c r="L839027"/>
      <c r="M839027" s="115"/>
      <c r="N839027" s="115"/>
      <c r="O839027"/>
      <c r="P839027"/>
      <c r="Q839027"/>
      <c r="R839027" s="19"/>
      <c r="S839027" s="19"/>
      <c r="T839027"/>
      <c r="U839027" s="113"/>
      <c r="V839027" s="19"/>
      <c r="W839027" s="19"/>
      <c r="X839027" s="19"/>
      <c r="Y839027" s="19"/>
      <c r="Z839027" s="19"/>
      <c r="AA839027" s="19"/>
      <c r="AB839027" s="19"/>
      <c r="AC839027" s="19"/>
      <c r="AD839027" s="19"/>
      <c r="AE839027" s="19"/>
      <c r="AF839027" s="19"/>
      <c r="AG839027" s="19"/>
      <c r="AH839027" s="19"/>
      <c r="AI839027" s="19"/>
      <c r="AJ839027" s="19"/>
      <c r="AK839027" s="19"/>
      <c r="AL839027" s="19"/>
      <c r="AM839027" s="19"/>
      <c r="AN839027" s="19"/>
      <c r="AO839027" s="19"/>
      <c r="AP839027"/>
    </row>
    <row r="839028" spans="1:42" s="116" customFormat="1" x14ac:dyDescent="0.3">
      <c r="A839028"/>
      <c r="B839028"/>
      <c r="C839028"/>
      <c r="D839028"/>
      <c r="E839028"/>
      <c r="F839028"/>
      <c r="G839028"/>
      <c r="H839028"/>
      <c r="I839028"/>
      <c r="J839028"/>
      <c r="K839028"/>
      <c r="L839028"/>
      <c r="M839028" s="115"/>
      <c r="N839028" s="115"/>
      <c r="O839028"/>
      <c r="P839028"/>
      <c r="Q839028"/>
      <c r="R839028" s="19"/>
      <c r="S839028" s="19"/>
      <c r="T839028"/>
      <c r="U839028" s="113"/>
      <c r="V839028" s="19"/>
      <c r="W839028" s="19"/>
      <c r="X839028" s="19"/>
      <c r="Y839028" s="19"/>
      <c r="Z839028" s="19"/>
      <c r="AA839028" s="19"/>
      <c r="AB839028" s="19"/>
      <c r="AC839028" s="19"/>
      <c r="AD839028" s="19"/>
      <c r="AE839028" s="19"/>
      <c r="AF839028" s="19"/>
      <c r="AG839028" s="19"/>
      <c r="AH839028" s="19"/>
      <c r="AI839028" s="19"/>
      <c r="AJ839028" s="19"/>
      <c r="AK839028" s="19"/>
      <c r="AL839028" s="19"/>
      <c r="AM839028" s="19"/>
      <c r="AN839028" s="19"/>
      <c r="AO839028" s="19"/>
      <c r="AP839028"/>
    </row>
    <row r="839029" spans="1:42" s="116" customFormat="1" x14ac:dyDescent="0.3">
      <c r="A839029"/>
      <c r="B839029"/>
      <c r="C839029"/>
      <c r="D839029"/>
      <c r="E839029"/>
      <c r="F839029"/>
      <c r="G839029"/>
      <c r="H839029"/>
      <c r="I839029"/>
      <c r="J839029"/>
      <c r="K839029"/>
      <c r="L839029"/>
      <c r="M839029" s="115"/>
      <c r="N839029" s="115"/>
      <c r="O839029"/>
      <c r="P839029"/>
      <c r="Q839029"/>
      <c r="R839029" s="19"/>
      <c r="S839029" s="19"/>
      <c r="T839029"/>
      <c r="U839029" s="113"/>
      <c r="V839029" s="19"/>
      <c r="W839029" s="19"/>
      <c r="X839029" s="19"/>
      <c r="Y839029" s="19"/>
      <c r="Z839029" s="19"/>
      <c r="AA839029" s="19"/>
      <c r="AB839029" s="19"/>
      <c r="AC839029" s="19"/>
      <c r="AD839029" s="19"/>
      <c r="AE839029" s="19"/>
      <c r="AF839029" s="19"/>
      <c r="AG839029" s="19"/>
      <c r="AH839029" s="19"/>
      <c r="AI839029" s="19"/>
      <c r="AJ839029" s="19"/>
      <c r="AK839029" s="19"/>
      <c r="AL839029" s="19"/>
      <c r="AM839029" s="19"/>
      <c r="AN839029" s="19"/>
      <c r="AO839029" s="19"/>
      <c r="AP839029"/>
    </row>
    <row r="839030" spans="1:42" s="116" customFormat="1" x14ac:dyDescent="0.3">
      <c r="A839030"/>
      <c r="B839030"/>
      <c r="C839030"/>
      <c r="D839030"/>
      <c r="E839030"/>
      <c r="F839030"/>
      <c r="G839030"/>
      <c r="H839030"/>
      <c r="I839030"/>
      <c r="J839030"/>
      <c r="K839030"/>
      <c r="L839030"/>
      <c r="M839030" s="115"/>
      <c r="N839030" s="115"/>
      <c r="O839030"/>
      <c r="P839030"/>
      <c r="Q839030"/>
      <c r="R839030" s="19"/>
      <c r="S839030" s="19"/>
      <c r="T839030"/>
      <c r="U839030" s="113"/>
      <c r="V839030" s="19"/>
      <c r="W839030" s="19"/>
      <c r="X839030" s="19"/>
      <c r="Y839030" s="19"/>
      <c r="Z839030" s="19"/>
      <c r="AA839030" s="19"/>
      <c r="AB839030" s="19"/>
      <c r="AC839030" s="19"/>
      <c r="AD839030" s="19"/>
      <c r="AE839030" s="19"/>
      <c r="AF839030" s="19"/>
      <c r="AG839030" s="19"/>
      <c r="AH839030" s="19"/>
      <c r="AI839030" s="19"/>
      <c r="AJ839030" s="19"/>
      <c r="AK839030" s="19"/>
      <c r="AL839030" s="19"/>
      <c r="AM839030" s="19"/>
      <c r="AN839030" s="19"/>
      <c r="AO839030" s="19"/>
      <c r="AP839030"/>
    </row>
    <row r="839031" spans="1:42" s="116" customFormat="1" x14ac:dyDescent="0.3">
      <c r="A839031"/>
      <c r="B839031"/>
      <c r="C839031"/>
      <c r="D839031"/>
      <c r="E839031"/>
      <c r="F839031"/>
      <c r="G839031"/>
      <c r="H839031"/>
      <c r="I839031"/>
      <c r="J839031"/>
      <c r="K839031"/>
      <c r="L839031"/>
      <c r="M839031" s="115"/>
      <c r="N839031" s="115"/>
      <c r="O839031"/>
      <c r="P839031"/>
      <c r="Q839031"/>
      <c r="R839031" s="19"/>
      <c r="S839031" s="19"/>
      <c r="T839031"/>
      <c r="U839031" s="113"/>
      <c r="V839031" s="19"/>
      <c r="W839031" s="19"/>
      <c r="X839031" s="19"/>
      <c r="Y839031" s="19"/>
      <c r="Z839031" s="19"/>
      <c r="AA839031" s="19"/>
      <c r="AB839031" s="19"/>
      <c r="AC839031" s="19"/>
      <c r="AD839031" s="19"/>
      <c r="AE839031" s="19"/>
      <c r="AF839031" s="19"/>
      <c r="AG839031" s="19"/>
      <c r="AH839031" s="19"/>
      <c r="AI839031" s="19"/>
      <c r="AJ839031" s="19"/>
      <c r="AK839031" s="19"/>
      <c r="AL839031" s="19"/>
      <c r="AM839031" s="19"/>
      <c r="AN839031" s="19"/>
      <c r="AO839031" s="19"/>
      <c r="AP839031"/>
    </row>
    <row r="839032" spans="1:42" s="116" customFormat="1" x14ac:dyDescent="0.3">
      <c r="A839032"/>
      <c r="B839032"/>
      <c r="C839032"/>
      <c r="D839032"/>
      <c r="E839032"/>
      <c r="F839032"/>
      <c r="G839032"/>
      <c r="H839032"/>
      <c r="I839032"/>
      <c r="J839032"/>
      <c r="K839032"/>
      <c r="L839032"/>
      <c r="M839032" s="115"/>
      <c r="N839032" s="115"/>
      <c r="O839032"/>
      <c r="P839032"/>
      <c r="Q839032"/>
      <c r="R839032" s="19"/>
      <c r="S839032" s="19"/>
      <c r="T839032"/>
      <c r="U839032" s="113"/>
      <c r="V839032" s="19"/>
      <c r="W839032" s="19"/>
      <c r="X839032" s="19"/>
      <c r="Y839032" s="19"/>
      <c r="Z839032" s="19"/>
      <c r="AA839032" s="19"/>
      <c r="AB839032" s="19"/>
      <c r="AC839032" s="19"/>
      <c r="AD839032" s="19"/>
      <c r="AE839032" s="19"/>
      <c r="AF839032" s="19"/>
      <c r="AG839032" s="19"/>
      <c r="AH839032" s="19"/>
      <c r="AI839032" s="19"/>
      <c r="AJ839032" s="19"/>
      <c r="AK839032" s="19"/>
      <c r="AL839032" s="19"/>
      <c r="AM839032" s="19"/>
      <c r="AN839032" s="19"/>
      <c r="AO839032" s="19"/>
      <c r="AP839032"/>
    </row>
    <row r="839033" spans="1:42" s="116" customFormat="1" x14ac:dyDescent="0.3">
      <c r="A839033"/>
      <c r="B839033"/>
      <c r="C839033"/>
      <c r="D839033"/>
      <c r="E839033"/>
      <c r="F839033"/>
      <c r="G839033"/>
      <c r="H839033"/>
      <c r="I839033"/>
      <c r="J839033"/>
      <c r="K839033"/>
      <c r="L839033"/>
      <c r="M839033" s="115"/>
      <c r="N839033" s="115"/>
      <c r="O839033"/>
      <c r="P839033"/>
      <c r="Q839033"/>
      <c r="R839033" s="19"/>
      <c r="S839033" s="19"/>
      <c r="T839033"/>
      <c r="U839033" s="113"/>
      <c r="V839033" s="19"/>
      <c r="W839033" s="19"/>
      <c r="X839033" s="19"/>
      <c r="Y839033" s="19"/>
      <c r="Z839033" s="19"/>
      <c r="AA839033" s="19"/>
      <c r="AB839033" s="19"/>
      <c r="AC839033" s="19"/>
      <c r="AD839033" s="19"/>
      <c r="AE839033" s="19"/>
      <c r="AF839033" s="19"/>
      <c r="AG839033" s="19"/>
      <c r="AH839033" s="19"/>
      <c r="AI839033" s="19"/>
      <c r="AJ839033" s="19"/>
      <c r="AK839033" s="19"/>
      <c r="AL839033" s="19"/>
      <c r="AM839033" s="19"/>
      <c r="AN839033" s="19"/>
      <c r="AO839033" s="19"/>
      <c r="AP839033"/>
    </row>
    <row r="839034" spans="1:42" s="116" customFormat="1" x14ac:dyDescent="0.3">
      <c r="A839034"/>
      <c r="B839034"/>
      <c r="C839034"/>
      <c r="D839034"/>
      <c r="E839034"/>
      <c r="F839034"/>
      <c r="G839034"/>
      <c r="H839034"/>
      <c r="I839034"/>
      <c r="J839034"/>
      <c r="K839034"/>
      <c r="L839034"/>
      <c r="M839034" s="115"/>
      <c r="N839034" s="115"/>
      <c r="O839034"/>
      <c r="P839034"/>
      <c r="Q839034"/>
      <c r="R839034" s="19"/>
      <c r="S839034" s="19"/>
      <c r="T839034"/>
      <c r="U839034" s="113"/>
      <c r="V839034" s="19"/>
      <c r="W839034" s="19"/>
      <c r="X839034" s="19"/>
      <c r="Y839034" s="19"/>
      <c r="Z839034" s="19"/>
      <c r="AA839034" s="19"/>
      <c r="AB839034" s="19"/>
      <c r="AC839034" s="19"/>
      <c r="AD839034" s="19"/>
      <c r="AE839034" s="19"/>
      <c r="AF839034" s="19"/>
      <c r="AG839034" s="19"/>
      <c r="AH839034" s="19"/>
      <c r="AI839034" s="19"/>
      <c r="AJ839034" s="19"/>
      <c r="AK839034" s="19"/>
      <c r="AL839034" s="19"/>
      <c r="AM839034" s="19"/>
      <c r="AN839034" s="19"/>
      <c r="AO839034" s="19"/>
      <c r="AP839034"/>
    </row>
    <row r="839035" spans="1:42" s="116" customFormat="1" x14ac:dyDescent="0.3">
      <c r="A839035"/>
      <c r="B839035"/>
      <c r="C839035"/>
      <c r="D839035"/>
      <c r="E839035"/>
      <c r="F839035"/>
      <c r="G839035"/>
      <c r="H839035"/>
      <c r="I839035"/>
      <c r="J839035"/>
      <c r="K839035"/>
      <c r="L839035"/>
      <c r="M839035" s="115"/>
      <c r="N839035" s="115"/>
      <c r="O839035"/>
      <c r="P839035"/>
      <c r="Q839035"/>
      <c r="R839035" s="19"/>
      <c r="S839035" s="19"/>
      <c r="T839035"/>
      <c r="U839035" s="113"/>
      <c r="V839035" s="19"/>
      <c r="W839035" s="19"/>
      <c r="X839035" s="19"/>
      <c r="Y839035" s="19"/>
      <c r="Z839035" s="19"/>
      <c r="AA839035" s="19"/>
      <c r="AB839035" s="19"/>
      <c r="AC839035" s="19"/>
      <c r="AD839035" s="19"/>
      <c r="AE839035" s="19"/>
      <c r="AF839035" s="19"/>
      <c r="AG839035" s="19"/>
      <c r="AH839035" s="19"/>
      <c r="AI839035" s="19"/>
      <c r="AJ839035" s="19"/>
      <c r="AK839035" s="19"/>
      <c r="AL839035" s="19"/>
      <c r="AM839035" s="19"/>
      <c r="AN839035" s="19"/>
      <c r="AO839035" s="19"/>
      <c r="AP839035"/>
    </row>
    <row r="839036" spans="1:42" s="116" customFormat="1" x14ac:dyDescent="0.3">
      <c r="A839036"/>
      <c r="B839036"/>
      <c r="C839036"/>
      <c r="D839036"/>
      <c r="E839036"/>
      <c r="F839036"/>
      <c r="G839036"/>
      <c r="H839036"/>
      <c r="I839036"/>
      <c r="J839036"/>
      <c r="K839036"/>
      <c r="L839036"/>
      <c r="M839036" s="115"/>
      <c r="N839036" s="115"/>
      <c r="O839036"/>
      <c r="P839036"/>
      <c r="Q839036"/>
      <c r="R839036" s="19"/>
      <c r="S839036" s="19"/>
      <c r="T839036"/>
      <c r="U839036" s="113"/>
      <c r="V839036" s="19"/>
      <c r="W839036" s="19"/>
      <c r="X839036" s="19"/>
      <c r="Y839036" s="19"/>
      <c r="Z839036" s="19"/>
      <c r="AA839036" s="19"/>
      <c r="AB839036" s="19"/>
      <c r="AC839036" s="19"/>
      <c r="AD839036" s="19"/>
      <c r="AE839036" s="19"/>
      <c r="AF839036" s="19"/>
      <c r="AG839036" s="19"/>
      <c r="AH839036" s="19"/>
      <c r="AI839036" s="19"/>
      <c r="AJ839036" s="19"/>
      <c r="AK839036" s="19"/>
      <c r="AL839036" s="19"/>
      <c r="AM839036" s="19"/>
      <c r="AN839036" s="19"/>
      <c r="AO839036" s="19"/>
      <c r="AP839036"/>
    </row>
    <row r="839037" spans="1:42" s="116" customFormat="1" x14ac:dyDescent="0.3">
      <c r="A839037"/>
      <c r="B839037"/>
      <c r="C839037"/>
      <c r="D839037"/>
      <c r="E839037"/>
      <c r="F839037"/>
      <c r="G839037"/>
      <c r="H839037"/>
      <c r="I839037"/>
      <c r="J839037"/>
      <c r="K839037"/>
      <c r="L839037"/>
      <c r="M839037" s="115"/>
      <c r="N839037" s="115"/>
      <c r="O839037"/>
      <c r="P839037"/>
      <c r="Q839037"/>
      <c r="R839037" s="19"/>
      <c r="S839037" s="19"/>
      <c r="T839037"/>
      <c r="U839037" s="113"/>
      <c r="V839037" s="19"/>
      <c r="W839037" s="19"/>
      <c r="X839037" s="19"/>
      <c r="Y839037" s="19"/>
      <c r="Z839037" s="19"/>
      <c r="AA839037" s="19"/>
      <c r="AB839037" s="19"/>
      <c r="AC839037" s="19"/>
      <c r="AD839037" s="19"/>
      <c r="AE839037" s="19"/>
      <c r="AF839037" s="19"/>
      <c r="AG839037" s="19"/>
      <c r="AH839037" s="19"/>
      <c r="AI839037" s="19"/>
      <c r="AJ839037" s="19"/>
      <c r="AK839037" s="19"/>
      <c r="AL839037" s="19"/>
      <c r="AM839037" s="19"/>
      <c r="AN839037" s="19"/>
      <c r="AO839037" s="19"/>
      <c r="AP839037"/>
    </row>
    <row r="839038" spans="1:42" s="116" customFormat="1" x14ac:dyDescent="0.3">
      <c r="A839038"/>
      <c r="B839038"/>
      <c r="C839038"/>
      <c r="D839038"/>
      <c r="E839038"/>
      <c r="F839038"/>
      <c r="G839038"/>
      <c r="H839038"/>
      <c r="I839038"/>
      <c r="J839038"/>
      <c r="K839038"/>
      <c r="L839038"/>
      <c r="M839038" s="115"/>
      <c r="N839038" s="115"/>
      <c r="O839038"/>
      <c r="P839038"/>
      <c r="Q839038"/>
      <c r="R839038" s="19"/>
      <c r="S839038" s="19"/>
      <c r="T839038"/>
      <c r="U839038" s="113"/>
      <c r="V839038" s="19"/>
      <c r="W839038" s="19"/>
      <c r="X839038" s="19"/>
      <c r="Y839038" s="19"/>
      <c r="Z839038" s="19"/>
      <c r="AA839038" s="19"/>
      <c r="AB839038" s="19"/>
      <c r="AC839038" s="19"/>
      <c r="AD839038" s="19"/>
      <c r="AE839038" s="19"/>
      <c r="AF839038" s="19"/>
      <c r="AG839038" s="19"/>
      <c r="AH839038" s="19"/>
      <c r="AI839038" s="19"/>
      <c r="AJ839038" s="19"/>
      <c r="AK839038" s="19"/>
      <c r="AL839038" s="19"/>
      <c r="AM839038" s="19"/>
      <c r="AN839038" s="19"/>
      <c r="AO839038" s="19"/>
      <c r="AP839038"/>
    </row>
    <row r="839039" spans="1:42" s="116" customFormat="1" x14ac:dyDescent="0.3">
      <c r="A839039"/>
      <c r="B839039"/>
      <c r="C839039"/>
      <c r="D839039"/>
      <c r="E839039"/>
      <c r="F839039"/>
      <c r="G839039"/>
      <c r="H839039"/>
      <c r="I839039"/>
      <c r="J839039"/>
      <c r="K839039"/>
      <c r="L839039"/>
      <c r="M839039" s="115"/>
      <c r="N839039" s="115"/>
      <c r="O839039"/>
      <c r="P839039"/>
      <c r="Q839039"/>
      <c r="R839039" s="19"/>
      <c r="S839039" s="19"/>
      <c r="T839039"/>
      <c r="U839039" s="113"/>
      <c r="V839039" s="19"/>
      <c r="W839039" s="19"/>
      <c r="X839039" s="19"/>
      <c r="Y839039" s="19"/>
      <c r="Z839039" s="19"/>
      <c r="AA839039" s="19"/>
      <c r="AB839039" s="19"/>
      <c r="AC839039" s="19"/>
      <c r="AD839039" s="19"/>
      <c r="AE839039" s="19"/>
      <c r="AF839039" s="19"/>
      <c r="AG839039" s="19"/>
      <c r="AH839039" s="19"/>
      <c r="AI839039" s="19"/>
      <c r="AJ839039" s="19"/>
      <c r="AK839039" s="19"/>
      <c r="AL839039" s="19"/>
      <c r="AM839039" s="19"/>
      <c r="AN839039" s="19"/>
      <c r="AO839039" s="19"/>
      <c r="AP839039"/>
    </row>
    <row r="839040" spans="1:42" s="116" customFormat="1" x14ac:dyDescent="0.3">
      <c r="A839040"/>
      <c r="B839040"/>
      <c r="C839040"/>
      <c r="D839040"/>
      <c r="E839040"/>
      <c r="F839040"/>
      <c r="G839040"/>
      <c r="H839040"/>
      <c r="I839040"/>
      <c r="J839040"/>
      <c r="K839040"/>
      <c r="L839040"/>
      <c r="M839040" s="115"/>
      <c r="N839040" s="115"/>
      <c r="O839040"/>
      <c r="P839040"/>
      <c r="Q839040"/>
      <c r="R839040" s="19"/>
      <c r="S839040" s="19"/>
      <c r="T839040"/>
      <c r="U839040" s="113"/>
      <c r="V839040" s="19"/>
      <c r="W839040" s="19"/>
      <c r="X839040" s="19"/>
      <c r="Y839040" s="19"/>
      <c r="Z839040" s="19"/>
      <c r="AA839040" s="19"/>
      <c r="AB839040" s="19"/>
      <c r="AC839040" s="19"/>
      <c r="AD839040" s="19"/>
      <c r="AE839040" s="19"/>
      <c r="AF839040" s="19"/>
      <c r="AG839040" s="19"/>
      <c r="AH839040" s="19"/>
      <c r="AI839040" s="19"/>
      <c r="AJ839040" s="19"/>
      <c r="AK839040" s="19"/>
      <c r="AL839040" s="19"/>
      <c r="AM839040" s="19"/>
      <c r="AN839040" s="19"/>
      <c r="AO839040" s="19"/>
      <c r="AP839040"/>
    </row>
    <row r="839041" spans="1:42" s="116" customFormat="1" x14ac:dyDescent="0.3">
      <c r="A839041"/>
      <c r="B839041"/>
      <c r="C839041"/>
      <c r="D839041"/>
      <c r="E839041"/>
      <c r="F839041"/>
      <c r="G839041"/>
      <c r="H839041"/>
      <c r="I839041"/>
      <c r="J839041"/>
      <c r="K839041"/>
      <c r="L839041"/>
      <c r="M839041" s="115"/>
      <c r="N839041" s="115"/>
      <c r="O839041"/>
      <c r="P839041"/>
      <c r="Q839041"/>
      <c r="R839041" s="19"/>
      <c r="S839041" s="19"/>
      <c r="T839041"/>
      <c r="U839041" s="113"/>
      <c r="V839041" s="19"/>
      <c r="W839041" s="19"/>
      <c r="X839041" s="19"/>
      <c r="Y839041" s="19"/>
      <c r="Z839041" s="19"/>
      <c r="AA839041" s="19"/>
      <c r="AB839041" s="19"/>
      <c r="AC839041" s="19"/>
      <c r="AD839041" s="19"/>
      <c r="AE839041" s="19"/>
      <c r="AF839041" s="19"/>
      <c r="AG839041" s="19"/>
      <c r="AH839041" s="19"/>
      <c r="AI839041" s="19"/>
      <c r="AJ839041" s="19"/>
      <c r="AK839041" s="19"/>
      <c r="AL839041" s="19"/>
      <c r="AM839041" s="19"/>
      <c r="AN839041" s="19"/>
      <c r="AO839041" s="19"/>
      <c r="AP839041"/>
    </row>
    <row r="839042" spans="1:42" s="116" customFormat="1" x14ac:dyDescent="0.3">
      <c r="A839042"/>
      <c r="B839042"/>
      <c r="C839042"/>
      <c r="D839042"/>
      <c r="E839042"/>
      <c r="F839042"/>
      <c r="G839042"/>
      <c r="H839042"/>
      <c r="I839042"/>
      <c r="J839042"/>
      <c r="K839042"/>
      <c r="L839042"/>
      <c r="M839042" s="115"/>
      <c r="N839042" s="115"/>
      <c r="O839042"/>
      <c r="P839042"/>
      <c r="Q839042"/>
      <c r="R839042" s="19"/>
      <c r="S839042" s="19"/>
      <c r="T839042"/>
      <c r="U839042" s="113"/>
      <c r="V839042" s="19"/>
      <c r="W839042" s="19"/>
      <c r="X839042" s="19"/>
      <c r="Y839042" s="19"/>
      <c r="Z839042" s="19"/>
      <c r="AA839042" s="19"/>
      <c r="AB839042" s="19"/>
      <c r="AC839042" s="19"/>
      <c r="AD839042" s="19"/>
      <c r="AE839042" s="19"/>
      <c r="AF839042" s="19"/>
      <c r="AG839042" s="19"/>
      <c r="AH839042" s="19"/>
      <c r="AI839042" s="19"/>
      <c r="AJ839042" s="19"/>
      <c r="AK839042" s="19"/>
      <c r="AL839042" s="19"/>
      <c r="AM839042" s="19"/>
      <c r="AN839042" s="19"/>
      <c r="AO839042" s="19"/>
      <c r="AP839042"/>
    </row>
    <row r="839043" spans="1:42" s="116" customFormat="1" x14ac:dyDescent="0.3">
      <c r="A839043"/>
      <c r="B839043"/>
      <c r="C839043"/>
      <c r="D839043"/>
      <c r="E839043"/>
      <c r="F839043"/>
      <c r="G839043"/>
      <c r="H839043"/>
      <c r="I839043"/>
      <c r="J839043"/>
      <c r="K839043"/>
      <c r="L839043"/>
      <c r="M839043" s="115"/>
      <c r="N839043" s="115"/>
      <c r="O839043"/>
      <c r="P839043"/>
      <c r="Q839043"/>
      <c r="R839043" s="19"/>
      <c r="S839043" s="19"/>
      <c r="T839043"/>
      <c r="U839043" s="113"/>
      <c r="V839043" s="19"/>
      <c r="W839043" s="19"/>
      <c r="X839043" s="19"/>
      <c r="Y839043" s="19"/>
      <c r="Z839043" s="19"/>
      <c r="AA839043" s="19"/>
      <c r="AB839043" s="19"/>
      <c r="AC839043" s="19"/>
      <c r="AD839043" s="19"/>
      <c r="AE839043" s="19"/>
      <c r="AF839043" s="19"/>
      <c r="AG839043" s="19"/>
      <c r="AH839043" s="19"/>
      <c r="AI839043" s="19"/>
      <c r="AJ839043" s="19"/>
      <c r="AK839043" s="19"/>
      <c r="AL839043" s="19"/>
      <c r="AM839043" s="19"/>
      <c r="AN839043" s="19"/>
      <c r="AO839043" s="19"/>
      <c r="AP839043"/>
    </row>
    <row r="839044" spans="1:42" s="116" customFormat="1" x14ac:dyDescent="0.3">
      <c r="A839044"/>
      <c r="B839044"/>
      <c r="C839044"/>
      <c r="D839044"/>
      <c r="E839044"/>
      <c r="F839044"/>
      <c r="G839044"/>
      <c r="H839044"/>
      <c r="I839044"/>
      <c r="J839044"/>
      <c r="K839044"/>
      <c r="L839044"/>
      <c r="M839044" s="115"/>
      <c r="N839044" s="115"/>
      <c r="O839044"/>
      <c r="P839044"/>
      <c r="Q839044"/>
      <c r="R839044" s="19"/>
      <c r="S839044" s="19"/>
      <c r="T839044"/>
      <c r="U839044" s="113"/>
      <c r="V839044" s="19"/>
      <c r="W839044" s="19"/>
      <c r="X839044" s="19"/>
      <c r="Y839044" s="19"/>
      <c r="Z839044" s="19"/>
      <c r="AA839044" s="19"/>
      <c r="AB839044" s="19"/>
      <c r="AC839044" s="19"/>
      <c r="AD839044" s="19"/>
      <c r="AE839044" s="19"/>
      <c r="AF839044" s="19"/>
      <c r="AG839044" s="19"/>
      <c r="AH839044" s="19"/>
      <c r="AI839044" s="19"/>
      <c r="AJ839044" s="19"/>
      <c r="AK839044" s="19"/>
      <c r="AL839044" s="19"/>
      <c r="AM839044" s="19"/>
      <c r="AN839044" s="19"/>
      <c r="AO839044" s="19"/>
      <c r="AP839044"/>
    </row>
    <row r="839045" spans="1:42" s="116" customFormat="1" x14ac:dyDescent="0.3">
      <c r="A839045"/>
      <c r="B839045"/>
      <c r="C839045"/>
      <c r="D839045"/>
      <c r="E839045"/>
      <c r="F839045"/>
      <c r="G839045"/>
      <c r="H839045"/>
      <c r="I839045"/>
      <c r="J839045"/>
      <c r="K839045"/>
      <c r="L839045"/>
      <c r="M839045" s="115"/>
      <c r="N839045" s="115"/>
      <c r="O839045"/>
      <c r="P839045"/>
      <c r="Q839045"/>
      <c r="R839045" s="19"/>
      <c r="S839045" s="19"/>
      <c r="T839045"/>
      <c r="U839045" s="113"/>
      <c r="V839045" s="19"/>
      <c r="W839045" s="19"/>
      <c r="X839045" s="19"/>
      <c r="Y839045" s="19"/>
      <c r="Z839045" s="19"/>
      <c r="AA839045" s="19"/>
      <c r="AB839045" s="19"/>
      <c r="AC839045" s="19"/>
      <c r="AD839045" s="19"/>
      <c r="AE839045" s="19"/>
      <c r="AF839045" s="19"/>
      <c r="AG839045" s="19"/>
      <c r="AH839045" s="19"/>
      <c r="AI839045" s="19"/>
      <c r="AJ839045" s="19"/>
      <c r="AK839045" s="19"/>
      <c r="AL839045" s="19"/>
      <c r="AM839045" s="19"/>
      <c r="AN839045" s="19"/>
      <c r="AO839045" s="19"/>
      <c r="AP839045"/>
    </row>
    <row r="839046" spans="1:42" s="116" customFormat="1" x14ac:dyDescent="0.3">
      <c r="A839046"/>
      <c r="B839046"/>
      <c r="C839046"/>
      <c r="D839046"/>
      <c r="E839046"/>
      <c r="F839046"/>
      <c r="G839046"/>
      <c r="H839046"/>
      <c r="I839046"/>
      <c r="J839046"/>
      <c r="K839046"/>
      <c r="L839046"/>
      <c r="M839046" s="115"/>
      <c r="N839046" s="115"/>
      <c r="O839046"/>
      <c r="P839046"/>
      <c r="Q839046"/>
      <c r="R839046" s="19"/>
      <c r="S839046" s="19"/>
      <c r="T839046"/>
      <c r="U839046" s="113"/>
      <c r="V839046" s="19"/>
      <c r="W839046" s="19"/>
      <c r="X839046" s="19"/>
      <c r="Y839046" s="19"/>
      <c r="Z839046" s="19"/>
      <c r="AA839046" s="19"/>
      <c r="AB839046" s="19"/>
      <c r="AC839046" s="19"/>
      <c r="AD839046" s="19"/>
      <c r="AE839046" s="19"/>
      <c r="AF839046" s="19"/>
      <c r="AG839046" s="19"/>
      <c r="AH839046" s="19"/>
      <c r="AI839046" s="19"/>
      <c r="AJ839046" s="19"/>
      <c r="AK839046" s="19"/>
      <c r="AL839046" s="19"/>
      <c r="AM839046" s="19"/>
      <c r="AN839046" s="19"/>
      <c r="AO839046" s="19"/>
      <c r="AP839046"/>
    </row>
    <row r="839047" spans="1:42" s="116" customFormat="1" x14ac:dyDescent="0.3">
      <c r="A839047"/>
      <c r="B839047"/>
      <c r="C839047"/>
      <c r="D839047"/>
      <c r="E839047"/>
      <c r="F839047"/>
      <c r="G839047"/>
      <c r="H839047"/>
      <c r="I839047"/>
      <c r="J839047"/>
      <c r="K839047"/>
      <c r="L839047"/>
      <c r="M839047" s="115"/>
      <c r="N839047" s="115"/>
      <c r="O839047"/>
      <c r="P839047"/>
      <c r="Q839047"/>
      <c r="R839047" s="19"/>
      <c r="S839047" s="19"/>
      <c r="T839047"/>
      <c r="U839047" s="113"/>
      <c r="V839047" s="19"/>
      <c r="W839047" s="19"/>
      <c r="X839047" s="19"/>
      <c r="Y839047" s="19"/>
      <c r="Z839047" s="19"/>
      <c r="AA839047" s="19"/>
      <c r="AB839047" s="19"/>
      <c r="AC839047" s="19"/>
      <c r="AD839047" s="19"/>
      <c r="AE839047" s="19"/>
      <c r="AF839047" s="19"/>
      <c r="AG839047" s="19"/>
      <c r="AH839047" s="19"/>
      <c r="AI839047" s="19"/>
      <c r="AJ839047" s="19"/>
      <c r="AK839047" s="19"/>
      <c r="AL839047" s="19"/>
      <c r="AM839047" s="19"/>
      <c r="AN839047" s="19"/>
      <c r="AO839047" s="19"/>
      <c r="AP839047"/>
    </row>
    <row r="839048" spans="1:42" s="116" customFormat="1" x14ac:dyDescent="0.3">
      <c r="A839048"/>
      <c r="B839048"/>
      <c r="C839048"/>
      <c r="D839048"/>
      <c r="E839048"/>
      <c r="F839048"/>
      <c r="G839048"/>
      <c r="H839048"/>
      <c r="I839048"/>
      <c r="J839048"/>
      <c r="K839048"/>
      <c r="L839048"/>
      <c r="M839048" s="115"/>
      <c r="N839048" s="115"/>
      <c r="O839048"/>
      <c r="P839048"/>
      <c r="Q839048"/>
      <c r="R839048" s="19"/>
      <c r="S839048" s="19"/>
      <c r="T839048"/>
      <c r="U839048" s="113"/>
      <c r="V839048" s="19"/>
      <c r="W839048" s="19"/>
      <c r="X839048" s="19"/>
      <c r="Y839048" s="19"/>
      <c r="Z839048" s="19"/>
      <c r="AA839048" s="19"/>
      <c r="AB839048" s="19"/>
      <c r="AC839048" s="19"/>
      <c r="AD839048" s="19"/>
      <c r="AE839048" s="19"/>
      <c r="AF839048" s="19"/>
      <c r="AG839048" s="19"/>
      <c r="AH839048" s="19"/>
      <c r="AI839048" s="19"/>
      <c r="AJ839048" s="19"/>
      <c r="AK839048" s="19"/>
      <c r="AL839048" s="19"/>
      <c r="AM839048" s="19"/>
      <c r="AN839048" s="19"/>
      <c r="AO839048" s="19"/>
      <c r="AP839048"/>
    </row>
    <row r="839049" spans="1:42" s="116" customFormat="1" x14ac:dyDescent="0.3">
      <c r="A839049"/>
      <c r="B839049"/>
      <c r="C839049"/>
      <c r="D839049"/>
      <c r="E839049"/>
      <c r="F839049"/>
      <c r="G839049"/>
      <c r="H839049"/>
      <c r="I839049"/>
      <c r="J839049"/>
      <c r="K839049"/>
      <c r="L839049"/>
      <c r="M839049" s="115"/>
      <c r="N839049" s="115"/>
      <c r="O839049"/>
      <c r="P839049"/>
      <c r="Q839049"/>
      <c r="R839049" s="19"/>
      <c r="S839049" s="19"/>
      <c r="T839049"/>
      <c r="U839049" s="113"/>
      <c r="V839049" s="19"/>
      <c r="W839049" s="19"/>
      <c r="X839049" s="19"/>
      <c r="Y839049" s="19"/>
      <c r="Z839049" s="19"/>
      <c r="AA839049" s="19"/>
      <c r="AB839049" s="19"/>
      <c r="AC839049" s="19"/>
      <c r="AD839049" s="19"/>
      <c r="AE839049" s="19"/>
      <c r="AF839049" s="19"/>
      <c r="AG839049" s="19"/>
      <c r="AH839049" s="19"/>
      <c r="AI839049" s="19"/>
      <c r="AJ839049" s="19"/>
      <c r="AK839049" s="19"/>
      <c r="AL839049" s="19"/>
      <c r="AM839049" s="19"/>
      <c r="AN839049" s="19"/>
      <c r="AO839049" s="19"/>
      <c r="AP839049"/>
    </row>
    <row r="839050" spans="1:42" s="116" customFormat="1" x14ac:dyDescent="0.3">
      <c r="A839050"/>
      <c r="B839050"/>
      <c r="C839050"/>
      <c r="D839050"/>
      <c r="E839050"/>
      <c r="F839050"/>
      <c r="G839050"/>
      <c r="H839050"/>
      <c r="I839050"/>
      <c r="J839050"/>
      <c r="K839050"/>
      <c r="L839050"/>
      <c r="M839050" s="115"/>
      <c r="N839050" s="115"/>
      <c r="O839050"/>
      <c r="P839050"/>
      <c r="Q839050"/>
      <c r="R839050" s="19"/>
      <c r="S839050" s="19"/>
      <c r="T839050"/>
      <c r="U839050" s="113"/>
      <c r="V839050" s="19"/>
      <c r="W839050" s="19"/>
      <c r="X839050" s="19"/>
      <c r="Y839050" s="19"/>
      <c r="Z839050" s="19"/>
      <c r="AA839050" s="19"/>
      <c r="AB839050" s="19"/>
      <c r="AC839050" s="19"/>
      <c r="AD839050" s="19"/>
      <c r="AE839050" s="19"/>
      <c r="AF839050" s="19"/>
      <c r="AG839050" s="19"/>
      <c r="AH839050" s="19"/>
      <c r="AI839050" s="19"/>
      <c r="AJ839050" s="19"/>
      <c r="AK839050" s="19"/>
      <c r="AL839050" s="19"/>
      <c r="AM839050" s="19"/>
      <c r="AN839050" s="19"/>
      <c r="AO839050" s="19"/>
      <c r="AP839050"/>
    </row>
    <row r="839051" spans="1:42" s="116" customFormat="1" x14ac:dyDescent="0.3">
      <c r="A839051"/>
      <c r="B839051"/>
      <c r="C839051"/>
      <c r="D839051"/>
      <c r="E839051"/>
      <c r="F839051"/>
      <c r="G839051"/>
      <c r="H839051"/>
      <c r="I839051"/>
      <c r="J839051"/>
      <c r="K839051"/>
      <c r="L839051"/>
      <c r="M839051" s="115"/>
      <c r="N839051" s="115"/>
      <c r="O839051"/>
      <c r="P839051"/>
      <c r="Q839051"/>
      <c r="R839051" s="19"/>
      <c r="S839051" s="19"/>
      <c r="T839051"/>
      <c r="U839051" s="113"/>
      <c r="V839051" s="19"/>
      <c r="W839051" s="19"/>
      <c r="X839051" s="19"/>
      <c r="Y839051" s="19"/>
      <c r="Z839051" s="19"/>
      <c r="AA839051" s="19"/>
      <c r="AB839051" s="19"/>
      <c r="AC839051" s="19"/>
      <c r="AD839051" s="19"/>
      <c r="AE839051" s="19"/>
      <c r="AF839051" s="19"/>
      <c r="AG839051" s="19"/>
      <c r="AH839051" s="19"/>
      <c r="AI839051" s="19"/>
      <c r="AJ839051" s="19"/>
      <c r="AK839051" s="19"/>
      <c r="AL839051" s="19"/>
      <c r="AM839051" s="19"/>
      <c r="AN839051" s="19"/>
      <c r="AO839051" s="19"/>
      <c r="AP839051"/>
    </row>
    <row r="839052" spans="1:42" s="116" customFormat="1" x14ac:dyDescent="0.3">
      <c r="A839052"/>
      <c r="B839052"/>
      <c r="C839052"/>
      <c r="D839052"/>
      <c r="E839052"/>
      <c r="F839052"/>
      <c r="G839052"/>
      <c r="H839052"/>
      <c r="I839052"/>
      <c r="J839052"/>
      <c r="K839052"/>
      <c r="L839052"/>
      <c r="M839052" s="115"/>
      <c r="N839052" s="115"/>
      <c r="O839052"/>
      <c r="P839052"/>
      <c r="Q839052"/>
      <c r="R839052" s="19"/>
      <c r="S839052" s="19"/>
      <c r="T839052"/>
      <c r="U839052" s="113"/>
      <c r="V839052" s="19"/>
      <c r="W839052" s="19"/>
      <c r="X839052" s="19"/>
      <c r="Y839052" s="19"/>
      <c r="Z839052" s="19"/>
      <c r="AA839052" s="19"/>
      <c r="AB839052" s="19"/>
      <c r="AC839052" s="19"/>
      <c r="AD839052" s="19"/>
      <c r="AE839052" s="19"/>
      <c r="AF839052" s="19"/>
      <c r="AG839052" s="19"/>
      <c r="AH839052" s="19"/>
      <c r="AI839052" s="19"/>
      <c r="AJ839052" s="19"/>
      <c r="AK839052" s="19"/>
      <c r="AL839052" s="19"/>
      <c r="AM839052" s="19"/>
      <c r="AN839052" s="19"/>
      <c r="AO839052" s="19"/>
      <c r="AP839052"/>
    </row>
    <row r="839053" spans="1:42" s="116" customFormat="1" x14ac:dyDescent="0.3">
      <c r="A839053"/>
      <c r="B839053"/>
      <c r="C839053"/>
      <c r="D839053"/>
      <c r="E839053"/>
      <c r="F839053"/>
      <c r="G839053"/>
      <c r="H839053"/>
      <c r="I839053"/>
      <c r="J839053"/>
      <c r="K839053"/>
      <c r="L839053"/>
      <c r="M839053" s="115"/>
      <c r="N839053" s="115"/>
      <c r="O839053"/>
      <c r="P839053"/>
      <c r="Q839053"/>
      <c r="R839053" s="19"/>
      <c r="S839053" s="19"/>
      <c r="T839053"/>
      <c r="U839053" s="113"/>
      <c r="V839053" s="19"/>
      <c r="W839053" s="19"/>
      <c r="X839053" s="19"/>
      <c r="Y839053" s="19"/>
      <c r="Z839053" s="19"/>
      <c r="AA839053" s="19"/>
      <c r="AB839053" s="19"/>
      <c r="AC839053" s="19"/>
      <c r="AD839053" s="19"/>
      <c r="AE839053" s="19"/>
      <c r="AF839053" s="19"/>
      <c r="AG839053" s="19"/>
      <c r="AH839053" s="19"/>
      <c r="AI839053" s="19"/>
      <c r="AJ839053" s="19"/>
      <c r="AK839053" s="19"/>
      <c r="AL839053" s="19"/>
      <c r="AM839053" s="19"/>
      <c r="AN839053" s="19"/>
      <c r="AO839053" s="19"/>
      <c r="AP839053"/>
    </row>
    <row r="839054" spans="1:42" s="116" customFormat="1" x14ac:dyDescent="0.3">
      <c r="A839054"/>
      <c r="B839054"/>
      <c r="C839054"/>
      <c r="D839054"/>
      <c r="E839054"/>
      <c r="F839054"/>
      <c r="G839054"/>
      <c r="H839054"/>
      <c r="I839054"/>
      <c r="J839054"/>
      <c r="K839054"/>
      <c r="L839054"/>
      <c r="M839054" s="115"/>
      <c r="N839054" s="115"/>
      <c r="O839054"/>
      <c r="P839054"/>
      <c r="Q839054"/>
      <c r="R839054" s="19"/>
      <c r="S839054" s="19"/>
      <c r="T839054"/>
      <c r="U839054" s="113"/>
      <c r="V839054" s="19"/>
      <c r="W839054" s="19"/>
      <c r="X839054" s="19"/>
      <c r="Y839054" s="19"/>
      <c r="Z839054" s="19"/>
      <c r="AA839054" s="19"/>
      <c r="AB839054" s="19"/>
      <c r="AC839054" s="19"/>
      <c r="AD839054" s="19"/>
      <c r="AE839054" s="19"/>
      <c r="AF839054" s="19"/>
      <c r="AG839054" s="19"/>
      <c r="AH839054" s="19"/>
      <c r="AI839054" s="19"/>
      <c r="AJ839054" s="19"/>
      <c r="AK839054" s="19"/>
      <c r="AL839054" s="19"/>
      <c r="AM839054" s="19"/>
      <c r="AN839054" s="19"/>
      <c r="AO839054" s="19"/>
      <c r="AP839054"/>
    </row>
    <row r="839055" spans="1:42" s="116" customFormat="1" x14ac:dyDescent="0.3">
      <c r="A839055"/>
      <c r="B839055"/>
      <c r="C839055"/>
      <c r="D839055"/>
      <c r="E839055"/>
      <c r="F839055"/>
      <c r="G839055"/>
      <c r="H839055"/>
      <c r="I839055"/>
      <c r="J839055"/>
      <c r="K839055"/>
      <c r="L839055"/>
      <c r="M839055" s="115"/>
      <c r="N839055" s="115"/>
      <c r="O839055"/>
      <c r="P839055"/>
      <c r="Q839055"/>
      <c r="R839055" s="19"/>
      <c r="S839055" s="19"/>
      <c r="T839055"/>
      <c r="U839055" s="113"/>
      <c r="V839055" s="19"/>
      <c r="W839055" s="19"/>
      <c r="X839055" s="19"/>
      <c r="Y839055" s="19"/>
      <c r="Z839055" s="19"/>
      <c r="AA839055" s="19"/>
      <c r="AB839055" s="19"/>
      <c r="AC839055" s="19"/>
      <c r="AD839055" s="19"/>
      <c r="AE839055" s="19"/>
      <c r="AF839055" s="19"/>
      <c r="AG839055" s="19"/>
      <c r="AH839055" s="19"/>
      <c r="AI839055" s="19"/>
      <c r="AJ839055" s="19"/>
      <c r="AK839055" s="19"/>
      <c r="AL839055" s="19"/>
      <c r="AM839055" s="19"/>
      <c r="AN839055" s="19"/>
      <c r="AO839055" s="19"/>
      <c r="AP839055"/>
    </row>
    <row r="839056" spans="1:42" s="116" customFormat="1" x14ac:dyDescent="0.3">
      <c r="A839056"/>
      <c r="B839056"/>
      <c r="C839056"/>
      <c r="D839056"/>
      <c r="E839056"/>
      <c r="F839056"/>
      <c r="G839056"/>
      <c r="H839056"/>
      <c r="I839056"/>
      <c r="J839056"/>
      <c r="K839056"/>
      <c r="L839056"/>
      <c r="M839056" s="115"/>
      <c r="N839056" s="115"/>
      <c r="O839056"/>
      <c r="P839056"/>
      <c r="Q839056"/>
      <c r="R839056" s="19"/>
      <c r="S839056" s="19"/>
      <c r="T839056"/>
      <c r="U839056" s="113"/>
      <c r="V839056" s="19"/>
      <c r="W839056" s="19"/>
      <c r="X839056" s="19"/>
      <c r="Y839056" s="19"/>
      <c r="Z839056" s="19"/>
      <c r="AA839056" s="19"/>
      <c r="AB839056" s="19"/>
      <c r="AC839056" s="19"/>
      <c r="AD839056" s="19"/>
      <c r="AE839056" s="19"/>
      <c r="AF839056" s="19"/>
      <c r="AG839056" s="19"/>
      <c r="AH839056" s="19"/>
      <c r="AI839056" s="19"/>
      <c r="AJ839056" s="19"/>
      <c r="AK839056" s="19"/>
      <c r="AL839056" s="19"/>
      <c r="AM839056" s="19"/>
      <c r="AN839056" s="19"/>
      <c r="AO839056" s="19"/>
      <c r="AP839056"/>
    </row>
    <row r="839057" spans="1:42" s="116" customFormat="1" x14ac:dyDescent="0.3">
      <c r="A839057"/>
      <c r="B839057"/>
      <c r="C839057"/>
      <c r="D839057"/>
      <c r="E839057"/>
      <c r="F839057"/>
      <c r="G839057"/>
      <c r="H839057"/>
      <c r="I839057"/>
      <c r="J839057"/>
      <c r="K839057"/>
      <c r="L839057"/>
      <c r="M839057" s="115"/>
      <c r="N839057" s="115"/>
      <c r="O839057"/>
      <c r="P839057"/>
      <c r="Q839057"/>
      <c r="R839057" s="19"/>
      <c r="S839057" s="19"/>
      <c r="T839057"/>
      <c r="U839057" s="113"/>
      <c r="V839057" s="19"/>
      <c r="W839057" s="19"/>
      <c r="X839057" s="19"/>
      <c r="Y839057" s="19"/>
      <c r="Z839057" s="19"/>
      <c r="AA839057" s="19"/>
      <c r="AB839057" s="19"/>
      <c r="AC839057" s="19"/>
      <c r="AD839057" s="19"/>
      <c r="AE839057" s="19"/>
      <c r="AF839057" s="19"/>
      <c r="AG839057" s="19"/>
      <c r="AH839057" s="19"/>
      <c r="AI839057" s="19"/>
      <c r="AJ839057" s="19"/>
      <c r="AK839057" s="19"/>
      <c r="AL839057" s="19"/>
      <c r="AM839057" s="19"/>
      <c r="AN839057" s="19"/>
      <c r="AO839057" s="19"/>
      <c r="AP839057"/>
    </row>
    <row r="839058" spans="1:42" s="116" customFormat="1" x14ac:dyDescent="0.3">
      <c r="A839058"/>
      <c r="B839058"/>
      <c r="C839058"/>
      <c r="D839058"/>
      <c r="E839058"/>
      <c r="F839058"/>
      <c r="G839058"/>
      <c r="H839058"/>
      <c r="I839058"/>
      <c r="J839058"/>
      <c r="K839058"/>
      <c r="L839058"/>
      <c r="M839058" s="115"/>
      <c r="N839058" s="115"/>
      <c r="O839058"/>
      <c r="P839058"/>
      <c r="Q839058"/>
      <c r="R839058" s="19"/>
      <c r="S839058" s="19"/>
      <c r="T839058"/>
      <c r="U839058" s="113"/>
      <c r="V839058" s="19"/>
      <c r="W839058" s="19"/>
      <c r="X839058" s="19"/>
      <c r="Y839058" s="19"/>
      <c r="Z839058" s="19"/>
      <c r="AA839058" s="19"/>
      <c r="AB839058" s="19"/>
      <c r="AC839058" s="19"/>
      <c r="AD839058" s="19"/>
      <c r="AE839058" s="19"/>
      <c r="AF839058" s="19"/>
      <c r="AG839058" s="19"/>
      <c r="AH839058" s="19"/>
      <c r="AI839058" s="19"/>
      <c r="AJ839058" s="19"/>
      <c r="AK839058" s="19"/>
      <c r="AL839058" s="19"/>
      <c r="AM839058" s="19"/>
      <c r="AN839058" s="19"/>
      <c r="AO839058" s="19"/>
      <c r="AP839058"/>
    </row>
    <row r="839059" spans="1:42" s="116" customFormat="1" x14ac:dyDescent="0.3">
      <c r="A839059"/>
      <c r="B839059"/>
      <c r="C839059"/>
      <c r="D839059"/>
      <c r="E839059"/>
      <c r="F839059"/>
      <c r="G839059"/>
      <c r="H839059"/>
      <c r="I839059"/>
      <c r="J839059"/>
      <c r="K839059"/>
      <c r="L839059"/>
      <c r="M839059" s="115"/>
      <c r="N839059" s="115"/>
      <c r="O839059"/>
      <c r="P839059"/>
      <c r="Q839059"/>
      <c r="R839059" s="19"/>
      <c r="S839059" s="19"/>
      <c r="T839059"/>
      <c r="U839059" s="113"/>
      <c r="V839059" s="19"/>
      <c r="W839059" s="19"/>
      <c r="X839059" s="19"/>
      <c r="Y839059" s="19"/>
      <c r="Z839059" s="19"/>
      <c r="AA839059" s="19"/>
      <c r="AB839059" s="19"/>
      <c r="AC839059" s="19"/>
      <c r="AD839059" s="19"/>
      <c r="AE839059" s="19"/>
      <c r="AF839059" s="19"/>
      <c r="AG839059" s="19"/>
      <c r="AH839059" s="19"/>
      <c r="AI839059" s="19"/>
      <c r="AJ839059" s="19"/>
      <c r="AK839059" s="19"/>
      <c r="AL839059" s="19"/>
      <c r="AM839059" s="19"/>
      <c r="AN839059" s="19"/>
      <c r="AO839059" s="19"/>
      <c r="AP839059"/>
    </row>
    <row r="839060" spans="1:42" s="116" customFormat="1" x14ac:dyDescent="0.3">
      <c r="A839060"/>
      <c r="B839060"/>
      <c r="C839060"/>
      <c r="D839060"/>
      <c r="E839060"/>
      <c r="F839060"/>
      <c r="G839060"/>
      <c r="H839060"/>
      <c r="I839060"/>
      <c r="J839060"/>
      <c r="K839060"/>
      <c r="L839060"/>
      <c r="M839060" s="115"/>
      <c r="N839060" s="115"/>
      <c r="O839060"/>
      <c r="P839060"/>
      <c r="Q839060"/>
      <c r="R839060" s="19"/>
      <c r="S839060" s="19"/>
      <c r="T839060"/>
      <c r="U839060" s="113"/>
      <c r="V839060" s="19"/>
      <c r="W839060" s="19"/>
      <c r="X839060" s="19"/>
      <c r="Y839060" s="19"/>
      <c r="Z839060" s="19"/>
      <c r="AA839060" s="19"/>
      <c r="AB839060" s="19"/>
      <c r="AC839060" s="19"/>
      <c r="AD839060" s="19"/>
      <c r="AE839060" s="19"/>
      <c r="AF839060" s="19"/>
      <c r="AG839060" s="19"/>
      <c r="AH839060" s="19"/>
      <c r="AI839060" s="19"/>
      <c r="AJ839060" s="19"/>
      <c r="AK839060" s="19"/>
      <c r="AL839060" s="19"/>
      <c r="AM839060" s="19"/>
      <c r="AN839060" s="19"/>
      <c r="AO839060" s="19"/>
      <c r="AP839060"/>
    </row>
    <row r="839061" spans="1:42" s="116" customFormat="1" x14ac:dyDescent="0.3">
      <c r="A839061"/>
      <c r="B839061"/>
      <c r="C839061"/>
      <c r="D839061"/>
      <c r="E839061"/>
      <c r="F839061"/>
      <c r="G839061"/>
      <c r="H839061"/>
      <c r="I839061"/>
      <c r="J839061"/>
      <c r="K839061"/>
      <c r="L839061"/>
      <c r="M839061" s="115"/>
      <c r="N839061" s="115"/>
      <c r="O839061"/>
      <c r="P839061"/>
      <c r="Q839061"/>
      <c r="R839061" s="19"/>
      <c r="S839061" s="19"/>
      <c r="T839061"/>
      <c r="U839061" s="113"/>
      <c r="V839061" s="19"/>
      <c r="W839061" s="19"/>
      <c r="X839061" s="19"/>
      <c r="Y839061" s="19"/>
      <c r="Z839061" s="19"/>
      <c r="AA839061" s="19"/>
      <c r="AB839061" s="19"/>
      <c r="AC839061" s="19"/>
      <c r="AD839061" s="19"/>
      <c r="AE839061" s="19"/>
      <c r="AF839061" s="19"/>
      <c r="AG839061" s="19"/>
      <c r="AH839061" s="19"/>
      <c r="AI839061" s="19"/>
      <c r="AJ839061" s="19"/>
      <c r="AK839061" s="19"/>
      <c r="AL839061" s="19"/>
      <c r="AM839061" s="19"/>
      <c r="AN839061" s="19"/>
      <c r="AO839061" s="19"/>
      <c r="AP839061"/>
    </row>
    <row r="839062" spans="1:42" s="116" customFormat="1" x14ac:dyDescent="0.3">
      <c r="A839062"/>
      <c r="B839062"/>
      <c r="C839062"/>
      <c r="D839062"/>
      <c r="E839062"/>
      <c r="F839062"/>
      <c r="G839062"/>
      <c r="H839062"/>
      <c r="I839062"/>
      <c r="J839062"/>
      <c r="K839062"/>
      <c r="L839062"/>
      <c r="M839062" s="115"/>
      <c r="N839062" s="115"/>
      <c r="O839062"/>
      <c r="P839062"/>
      <c r="Q839062"/>
      <c r="R839062" s="19"/>
      <c r="S839062" s="19"/>
      <c r="T839062"/>
      <c r="U839062" s="113"/>
      <c r="V839062" s="19"/>
      <c r="W839062" s="19"/>
      <c r="X839062" s="19"/>
      <c r="Y839062" s="19"/>
      <c r="Z839062" s="19"/>
      <c r="AA839062" s="19"/>
      <c r="AB839062" s="19"/>
      <c r="AC839062" s="19"/>
      <c r="AD839062" s="19"/>
      <c r="AE839062" s="19"/>
      <c r="AF839062" s="19"/>
      <c r="AG839062" s="19"/>
      <c r="AH839062" s="19"/>
      <c r="AI839062" s="19"/>
      <c r="AJ839062" s="19"/>
      <c r="AK839062" s="19"/>
      <c r="AL839062" s="19"/>
      <c r="AM839062" s="19"/>
      <c r="AN839062" s="19"/>
      <c r="AO839062" s="19"/>
      <c r="AP839062"/>
    </row>
    <row r="839063" spans="1:42" s="116" customFormat="1" x14ac:dyDescent="0.3">
      <c r="A839063"/>
      <c r="B839063"/>
      <c r="C839063"/>
      <c r="D839063"/>
      <c r="E839063"/>
      <c r="F839063"/>
      <c r="G839063"/>
      <c r="H839063"/>
      <c r="I839063"/>
      <c r="J839063"/>
      <c r="K839063"/>
      <c r="L839063"/>
      <c r="M839063" s="115"/>
      <c r="N839063" s="115"/>
      <c r="O839063"/>
      <c r="P839063"/>
      <c r="Q839063"/>
      <c r="R839063" s="19"/>
      <c r="S839063" s="19"/>
      <c r="T839063"/>
      <c r="U839063" s="113"/>
      <c r="V839063" s="19"/>
      <c r="W839063" s="19"/>
      <c r="X839063" s="19"/>
      <c r="Y839063" s="19"/>
      <c r="Z839063" s="19"/>
      <c r="AA839063" s="19"/>
      <c r="AB839063" s="19"/>
      <c r="AC839063" s="19"/>
      <c r="AD839063" s="19"/>
      <c r="AE839063" s="19"/>
      <c r="AF839063" s="19"/>
      <c r="AG839063" s="19"/>
      <c r="AH839063" s="19"/>
      <c r="AI839063" s="19"/>
      <c r="AJ839063" s="19"/>
      <c r="AK839063" s="19"/>
      <c r="AL839063" s="19"/>
      <c r="AM839063" s="19"/>
      <c r="AN839063" s="19"/>
      <c r="AO839063" s="19"/>
      <c r="AP839063"/>
    </row>
    <row r="839064" spans="1:42" s="116" customFormat="1" x14ac:dyDescent="0.3">
      <c r="A839064"/>
      <c r="B839064"/>
      <c r="C839064"/>
      <c r="D839064"/>
      <c r="E839064"/>
      <c r="F839064"/>
      <c r="G839064"/>
      <c r="H839064"/>
      <c r="I839064"/>
      <c r="J839064"/>
      <c r="K839064"/>
      <c r="L839064"/>
      <c r="M839064" s="115"/>
      <c r="N839064" s="115"/>
      <c r="O839064"/>
      <c r="P839064"/>
      <c r="Q839064"/>
      <c r="R839064" s="19"/>
      <c r="S839064" s="19"/>
      <c r="T839064"/>
      <c r="U839064" s="113"/>
      <c r="V839064" s="19"/>
      <c r="W839064" s="19"/>
      <c r="X839064" s="19"/>
      <c r="Y839064" s="19"/>
      <c r="Z839064" s="19"/>
      <c r="AA839064" s="19"/>
      <c r="AB839064" s="19"/>
      <c r="AC839064" s="19"/>
      <c r="AD839064" s="19"/>
      <c r="AE839064" s="19"/>
      <c r="AF839064" s="19"/>
      <c r="AG839064" s="19"/>
      <c r="AH839064" s="19"/>
      <c r="AI839064" s="19"/>
      <c r="AJ839064" s="19"/>
      <c r="AK839064" s="19"/>
      <c r="AL839064" s="19"/>
      <c r="AM839064" s="19"/>
      <c r="AN839064" s="19"/>
      <c r="AO839064" s="19"/>
      <c r="AP839064"/>
    </row>
    <row r="839065" spans="1:42" s="116" customFormat="1" x14ac:dyDescent="0.3">
      <c r="A839065"/>
      <c r="B839065"/>
      <c r="C839065"/>
      <c r="D839065"/>
      <c r="E839065"/>
      <c r="F839065"/>
      <c r="G839065"/>
      <c r="H839065"/>
      <c r="I839065"/>
      <c r="J839065"/>
      <c r="K839065"/>
      <c r="L839065"/>
      <c r="M839065" s="115"/>
      <c r="N839065" s="115"/>
      <c r="O839065"/>
      <c r="P839065"/>
      <c r="Q839065"/>
      <c r="R839065" s="19"/>
      <c r="S839065" s="19"/>
      <c r="T839065"/>
      <c r="U839065" s="113"/>
      <c r="V839065" s="19"/>
      <c r="W839065" s="19"/>
      <c r="X839065" s="19"/>
      <c r="Y839065" s="19"/>
      <c r="Z839065" s="19"/>
      <c r="AA839065" s="19"/>
      <c r="AB839065" s="19"/>
      <c r="AC839065" s="19"/>
      <c r="AD839065" s="19"/>
      <c r="AE839065" s="19"/>
      <c r="AF839065" s="19"/>
      <c r="AG839065" s="19"/>
      <c r="AH839065" s="19"/>
      <c r="AI839065" s="19"/>
      <c r="AJ839065" s="19"/>
      <c r="AK839065" s="19"/>
      <c r="AL839065" s="19"/>
      <c r="AM839065" s="19"/>
      <c r="AN839065" s="19"/>
      <c r="AO839065" s="19"/>
      <c r="AP839065"/>
    </row>
    <row r="839066" spans="1:42" s="116" customFormat="1" x14ac:dyDescent="0.3">
      <c r="A839066"/>
      <c r="B839066"/>
      <c r="C839066"/>
      <c r="D839066"/>
      <c r="E839066"/>
      <c r="F839066"/>
      <c r="G839066"/>
      <c r="H839066"/>
      <c r="I839066"/>
      <c r="J839066"/>
      <c r="K839066"/>
      <c r="L839066"/>
      <c r="M839066" s="115"/>
      <c r="N839066" s="115"/>
      <c r="O839066"/>
      <c r="P839066"/>
      <c r="Q839066"/>
      <c r="R839066" s="19"/>
      <c r="S839066" s="19"/>
      <c r="T839066"/>
      <c r="U839066" s="113"/>
      <c r="V839066" s="19"/>
      <c r="W839066" s="19"/>
      <c r="X839066" s="19"/>
      <c r="Y839066" s="19"/>
      <c r="Z839066" s="19"/>
      <c r="AA839066" s="19"/>
      <c r="AB839066" s="19"/>
      <c r="AC839066" s="19"/>
      <c r="AD839066" s="19"/>
      <c r="AE839066" s="19"/>
      <c r="AF839066" s="19"/>
      <c r="AG839066" s="19"/>
      <c r="AH839066" s="19"/>
      <c r="AI839066" s="19"/>
      <c r="AJ839066" s="19"/>
      <c r="AK839066" s="19"/>
      <c r="AL839066" s="19"/>
      <c r="AM839066" s="19"/>
      <c r="AN839066" s="19"/>
      <c r="AO839066" s="19"/>
      <c r="AP839066"/>
    </row>
    <row r="839067" spans="1:42" s="116" customFormat="1" x14ac:dyDescent="0.3">
      <c r="A839067"/>
      <c r="B839067"/>
      <c r="C839067"/>
      <c r="D839067"/>
      <c r="E839067"/>
      <c r="F839067"/>
      <c r="G839067"/>
      <c r="H839067"/>
      <c r="I839067"/>
      <c r="J839067"/>
      <c r="K839067"/>
      <c r="L839067"/>
      <c r="M839067" s="115"/>
      <c r="N839067" s="115"/>
      <c r="O839067"/>
      <c r="P839067"/>
      <c r="Q839067"/>
      <c r="R839067" s="19"/>
      <c r="S839067" s="19"/>
      <c r="T839067"/>
      <c r="U839067" s="113"/>
      <c r="V839067" s="19"/>
      <c r="W839067" s="19"/>
      <c r="X839067" s="19"/>
      <c r="Y839067" s="19"/>
      <c r="Z839067" s="19"/>
      <c r="AA839067" s="19"/>
      <c r="AB839067" s="19"/>
      <c r="AC839067" s="19"/>
      <c r="AD839067" s="19"/>
      <c r="AE839067" s="19"/>
      <c r="AF839067" s="19"/>
      <c r="AG839067" s="19"/>
      <c r="AH839067" s="19"/>
      <c r="AI839067" s="19"/>
      <c r="AJ839067" s="19"/>
      <c r="AK839067" s="19"/>
      <c r="AL839067" s="19"/>
      <c r="AM839067" s="19"/>
      <c r="AN839067" s="19"/>
      <c r="AO839067" s="19"/>
      <c r="AP839067"/>
    </row>
    <row r="839068" spans="1:42" s="116" customFormat="1" x14ac:dyDescent="0.3">
      <c r="A839068"/>
      <c r="B839068"/>
      <c r="C839068"/>
      <c r="D839068"/>
      <c r="E839068"/>
      <c r="F839068"/>
      <c r="G839068"/>
      <c r="H839068"/>
      <c r="I839068"/>
      <c r="J839068"/>
      <c r="K839068"/>
      <c r="L839068"/>
      <c r="M839068" s="115"/>
      <c r="N839068" s="115"/>
      <c r="O839068"/>
      <c r="P839068"/>
      <c r="Q839068"/>
      <c r="R839068" s="19"/>
      <c r="S839068" s="19"/>
      <c r="T839068"/>
      <c r="U839068" s="113"/>
      <c r="V839068" s="19"/>
      <c r="W839068" s="19"/>
      <c r="X839068" s="19"/>
      <c r="Y839068" s="19"/>
      <c r="Z839068" s="19"/>
      <c r="AA839068" s="19"/>
      <c r="AB839068" s="19"/>
      <c r="AC839068" s="19"/>
      <c r="AD839068" s="19"/>
      <c r="AE839068" s="19"/>
      <c r="AF839068" s="19"/>
      <c r="AG839068" s="19"/>
      <c r="AH839068" s="19"/>
      <c r="AI839068" s="19"/>
      <c r="AJ839068" s="19"/>
      <c r="AK839068" s="19"/>
      <c r="AL839068" s="19"/>
      <c r="AM839068" s="19"/>
      <c r="AN839068" s="19"/>
      <c r="AO839068" s="19"/>
      <c r="AP839068"/>
    </row>
    <row r="839069" spans="1:42" s="116" customFormat="1" x14ac:dyDescent="0.3">
      <c r="A839069"/>
      <c r="B839069"/>
      <c r="C839069"/>
      <c r="D839069"/>
      <c r="E839069"/>
      <c r="F839069"/>
      <c r="G839069"/>
      <c r="H839069"/>
      <c r="I839069"/>
      <c r="J839069"/>
      <c r="K839069"/>
      <c r="L839069"/>
      <c r="M839069" s="115"/>
      <c r="N839069" s="115"/>
      <c r="O839069"/>
      <c r="P839069"/>
      <c r="Q839069"/>
      <c r="R839069" s="19"/>
      <c r="S839069" s="19"/>
      <c r="T839069"/>
      <c r="U839069" s="113"/>
      <c r="V839069" s="19"/>
      <c r="W839069" s="19"/>
      <c r="X839069" s="19"/>
      <c r="Y839069" s="19"/>
      <c r="Z839069" s="19"/>
      <c r="AA839069" s="19"/>
      <c r="AB839069" s="19"/>
      <c r="AC839069" s="19"/>
      <c r="AD839069" s="19"/>
      <c r="AE839069" s="19"/>
      <c r="AF839069" s="19"/>
      <c r="AG839069" s="19"/>
      <c r="AH839069" s="19"/>
      <c r="AI839069" s="19"/>
      <c r="AJ839069" s="19"/>
      <c r="AK839069" s="19"/>
      <c r="AL839069" s="19"/>
      <c r="AM839069" s="19"/>
      <c r="AN839069" s="19"/>
      <c r="AO839069" s="19"/>
      <c r="AP839069"/>
    </row>
    <row r="839070" spans="1:42" s="116" customFormat="1" x14ac:dyDescent="0.3">
      <c r="A839070"/>
      <c r="B839070"/>
      <c r="C839070"/>
      <c r="D839070"/>
      <c r="E839070"/>
      <c r="F839070"/>
      <c r="G839070"/>
      <c r="H839070"/>
      <c r="I839070"/>
      <c r="J839070"/>
      <c r="K839070"/>
      <c r="L839070"/>
      <c r="M839070" s="115"/>
      <c r="N839070" s="115"/>
      <c r="O839070"/>
      <c r="P839070"/>
      <c r="Q839070"/>
      <c r="R839070" s="19"/>
      <c r="S839070" s="19"/>
      <c r="T839070"/>
      <c r="U839070" s="113"/>
      <c r="V839070" s="19"/>
      <c r="W839070" s="19"/>
      <c r="X839070" s="19"/>
      <c r="Y839070" s="19"/>
      <c r="Z839070" s="19"/>
      <c r="AA839070" s="19"/>
      <c r="AB839070" s="19"/>
      <c r="AC839070" s="19"/>
      <c r="AD839070" s="19"/>
      <c r="AE839070" s="19"/>
      <c r="AF839070" s="19"/>
      <c r="AG839070" s="19"/>
      <c r="AH839070" s="19"/>
      <c r="AI839070" s="19"/>
      <c r="AJ839070" s="19"/>
      <c r="AK839070" s="19"/>
      <c r="AL839070" s="19"/>
      <c r="AM839070" s="19"/>
      <c r="AN839070" s="19"/>
      <c r="AO839070" s="19"/>
      <c r="AP839070"/>
    </row>
    <row r="839071" spans="1:42" s="116" customFormat="1" x14ac:dyDescent="0.3">
      <c r="A839071"/>
      <c r="B839071"/>
      <c r="C839071"/>
      <c r="D839071"/>
      <c r="E839071"/>
      <c r="F839071"/>
      <c r="G839071"/>
      <c r="H839071"/>
      <c r="I839071"/>
      <c r="J839071"/>
      <c r="K839071"/>
      <c r="L839071"/>
      <c r="M839071" s="115"/>
      <c r="N839071" s="115"/>
      <c r="O839071"/>
      <c r="P839071"/>
      <c r="Q839071"/>
      <c r="R839071" s="19"/>
      <c r="S839071" s="19"/>
      <c r="T839071"/>
      <c r="U839071" s="113"/>
      <c r="V839071" s="19"/>
      <c r="W839071" s="19"/>
      <c r="X839071" s="19"/>
      <c r="Y839071" s="19"/>
      <c r="Z839071" s="19"/>
      <c r="AA839071" s="19"/>
      <c r="AB839071" s="19"/>
      <c r="AC839071" s="19"/>
      <c r="AD839071" s="19"/>
      <c r="AE839071" s="19"/>
      <c r="AF839071" s="19"/>
      <c r="AG839071" s="19"/>
      <c r="AH839071" s="19"/>
      <c r="AI839071" s="19"/>
      <c r="AJ839071" s="19"/>
      <c r="AK839071" s="19"/>
      <c r="AL839071" s="19"/>
      <c r="AM839071" s="19"/>
      <c r="AN839071" s="19"/>
      <c r="AO839071" s="19"/>
      <c r="AP839071"/>
    </row>
    <row r="839072" spans="1:42" s="116" customFormat="1" x14ac:dyDescent="0.3">
      <c r="A839072"/>
      <c r="B839072"/>
      <c r="C839072"/>
      <c r="D839072"/>
      <c r="E839072"/>
      <c r="F839072"/>
      <c r="G839072"/>
      <c r="H839072"/>
      <c r="I839072"/>
      <c r="J839072"/>
      <c r="K839072"/>
      <c r="L839072"/>
      <c r="M839072" s="115"/>
      <c r="N839072" s="115"/>
      <c r="O839072"/>
      <c r="P839072"/>
      <c r="Q839072"/>
      <c r="R839072" s="19"/>
      <c r="S839072" s="19"/>
      <c r="T839072"/>
      <c r="U839072" s="113"/>
      <c r="V839072" s="19"/>
      <c r="W839072" s="19"/>
      <c r="X839072" s="19"/>
      <c r="Y839072" s="19"/>
      <c r="Z839072" s="19"/>
      <c r="AA839072" s="19"/>
      <c r="AB839072" s="19"/>
      <c r="AC839072" s="19"/>
      <c r="AD839072" s="19"/>
      <c r="AE839072" s="19"/>
      <c r="AF839072" s="19"/>
      <c r="AG839072" s="19"/>
      <c r="AH839072" s="19"/>
      <c r="AI839072" s="19"/>
      <c r="AJ839072" s="19"/>
      <c r="AK839072" s="19"/>
      <c r="AL839072" s="19"/>
      <c r="AM839072" s="19"/>
      <c r="AN839072" s="19"/>
      <c r="AO839072" s="19"/>
      <c r="AP839072"/>
    </row>
    <row r="839073" spans="1:42" s="116" customFormat="1" x14ac:dyDescent="0.3">
      <c r="A839073"/>
      <c r="B839073"/>
      <c r="C839073"/>
      <c r="D839073"/>
      <c r="E839073"/>
      <c r="F839073"/>
      <c r="G839073"/>
      <c r="H839073"/>
      <c r="I839073"/>
      <c r="J839073"/>
      <c r="K839073"/>
      <c r="L839073"/>
      <c r="M839073" s="115"/>
      <c r="N839073" s="115"/>
      <c r="O839073"/>
      <c r="P839073"/>
      <c r="Q839073"/>
      <c r="R839073" s="19"/>
      <c r="S839073" s="19"/>
      <c r="T839073"/>
      <c r="U839073" s="113"/>
      <c r="V839073" s="19"/>
      <c r="W839073" s="19"/>
      <c r="X839073" s="19"/>
      <c r="Y839073" s="19"/>
      <c r="Z839073" s="19"/>
      <c r="AA839073" s="19"/>
      <c r="AB839073" s="19"/>
      <c r="AC839073" s="19"/>
      <c r="AD839073" s="19"/>
      <c r="AE839073" s="19"/>
      <c r="AF839073" s="19"/>
      <c r="AG839073" s="19"/>
      <c r="AH839073" s="19"/>
      <c r="AI839073" s="19"/>
      <c r="AJ839073" s="19"/>
      <c r="AK839073" s="19"/>
      <c r="AL839073" s="19"/>
      <c r="AM839073" s="19"/>
      <c r="AN839073" s="19"/>
      <c r="AO839073" s="19"/>
      <c r="AP839073"/>
    </row>
    <row r="839074" spans="1:42" s="116" customFormat="1" x14ac:dyDescent="0.3">
      <c r="A839074"/>
      <c r="B839074"/>
      <c r="C839074"/>
      <c r="D839074"/>
      <c r="E839074"/>
      <c r="F839074"/>
      <c r="G839074"/>
      <c r="H839074"/>
      <c r="I839074"/>
      <c r="J839074"/>
      <c r="K839074"/>
      <c r="L839074"/>
      <c r="M839074" s="115"/>
      <c r="N839074" s="115"/>
      <c r="O839074"/>
      <c r="P839074"/>
      <c r="Q839074"/>
      <c r="R839074" s="19"/>
      <c r="S839074" s="19"/>
      <c r="T839074"/>
      <c r="U839074" s="113"/>
      <c r="V839074" s="19"/>
      <c r="W839074" s="19"/>
      <c r="X839074" s="19"/>
      <c r="Y839074" s="19"/>
      <c r="Z839074" s="19"/>
      <c r="AA839074" s="19"/>
      <c r="AB839074" s="19"/>
      <c r="AC839074" s="19"/>
      <c r="AD839074" s="19"/>
      <c r="AE839074" s="19"/>
      <c r="AF839074" s="19"/>
      <c r="AG839074" s="19"/>
      <c r="AH839074" s="19"/>
      <c r="AI839074" s="19"/>
      <c r="AJ839074" s="19"/>
      <c r="AK839074" s="19"/>
      <c r="AL839074" s="19"/>
      <c r="AM839074" s="19"/>
      <c r="AN839074" s="19"/>
      <c r="AO839074" s="19"/>
      <c r="AP839074"/>
    </row>
    <row r="839075" spans="1:42" s="116" customFormat="1" x14ac:dyDescent="0.3">
      <c r="A839075"/>
      <c r="B839075"/>
      <c r="C839075"/>
      <c r="D839075"/>
      <c r="E839075"/>
      <c r="F839075"/>
      <c r="G839075"/>
      <c r="H839075"/>
      <c r="I839075"/>
      <c r="J839075"/>
      <c r="K839075"/>
      <c r="L839075"/>
      <c r="M839075" s="115"/>
      <c r="N839075" s="115"/>
      <c r="O839075"/>
      <c r="P839075"/>
      <c r="Q839075"/>
      <c r="R839075" s="19"/>
      <c r="S839075" s="19"/>
      <c r="T839075"/>
      <c r="U839075" s="113"/>
      <c r="V839075" s="19"/>
      <c r="W839075" s="19"/>
      <c r="X839075" s="19"/>
      <c r="Y839075" s="19"/>
      <c r="Z839075" s="19"/>
      <c r="AA839075" s="19"/>
      <c r="AB839075" s="19"/>
      <c r="AC839075" s="19"/>
      <c r="AD839075" s="19"/>
      <c r="AE839075" s="19"/>
      <c r="AF839075" s="19"/>
      <c r="AG839075" s="19"/>
      <c r="AH839075" s="19"/>
      <c r="AI839075" s="19"/>
      <c r="AJ839075" s="19"/>
      <c r="AK839075" s="19"/>
      <c r="AL839075" s="19"/>
      <c r="AM839075" s="19"/>
      <c r="AN839075" s="19"/>
      <c r="AO839075" s="19"/>
      <c r="AP839075"/>
    </row>
    <row r="839076" spans="1:42" s="116" customFormat="1" x14ac:dyDescent="0.3">
      <c r="A839076"/>
      <c r="B839076"/>
      <c r="C839076"/>
      <c r="D839076"/>
      <c r="E839076"/>
      <c r="F839076"/>
      <c r="G839076"/>
      <c r="H839076"/>
      <c r="I839076"/>
      <c r="J839076"/>
      <c r="K839076"/>
      <c r="L839076"/>
      <c r="M839076" s="115"/>
      <c r="N839076" s="115"/>
      <c r="O839076"/>
      <c r="P839076"/>
      <c r="Q839076"/>
      <c r="R839076" s="19"/>
      <c r="S839076" s="19"/>
      <c r="T839076"/>
      <c r="U839076" s="113"/>
      <c r="V839076" s="19"/>
      <c r="W839076" s="19"/>
      <c r="X839076" s="19"/>
      <c r="Y839076" s="19"/>
      <c r="Z839076" s="19"/>
      <c r="AA839076" s="19"/>
      <c r="AB839076" s="19"/>
      <c r="AC839076" s="19"/>
      <c r="AD839076" s="19"/>
      <c r="AE839076" s="19"/>
      <c r="AF839076" s="19"/>
      <c r="AG839076" s="19"/>
      <c r="AH839076" s="19"/>
      <c r="AI839076" s="19"/>
      <c r="AJ839076" s="19"/>
      <c r="AK839076" s="19"/>
      <c r="AL839076" s="19"/>
      <c r="AM839076" s="19"/>
      <c r="AN839076" s="19"/>
      <c r="AO839076" s="19"/>
      <c r="AP839076"/>
    </row>
    <row r="839077" spans="1:42" s="116" customFormat="1" x14ac:dyDescent="0.3">
      <c r="A839077"/>
      <c r="B839077"/>
      <c r="C839077"/>
      <c r="D839077"/>
      <c r="E839077"/>
      <c r="F839077"/>
      <c r="G839077"/>
      <c r="H839077"/>
      <c r="I839077"/>
      <c r="J839077"/>
      <c r="K839077"/>
      <c r="L839077"/>
      <c r="M839077" s="115"/>
      <c r="N839077" s="115"/>
      <c r="O839077"/>
      <c r="P839077"/>
      <c r="Q839077"/>
      <c r="R839077" s="19"/>
      <c r="S839077" s="19"/>
      <c r="T839077"/>
      <c r="U839077" s="113"/>
      <c r="V839077" s="19"/>
      <c r="W839077" s="19"/>
      <c r="X839077" s="19"/>
      <c r="Y839077" s="19"/>
      <c r="Z839077" s="19"/>
      <c r="AA839077" s="19"/>
      <c r="AB839077" s="19"/>
      <c r="AC839077" s="19"/>
      <c r="AD839077" s="19"/>
      <c r="AE839077" s="19"/>
      <c r="AF839077" s="19"/>
      <c r="AG839077" s="19"/>
      <c r="AH839077" s="19"/>
      <c r="AI839077" s="19"/>
      <c r="AJ839077" s="19"/>
      <c r="AK839077" s="19"/>
      <c r="AL839077" s="19"/>
      <c r="AM839077" s="19"/>
      <c r="AN839077" s="19"/>
      <c r="AO839077" s="19"/>
      <c r="AP839077"/>
    </row>
    <row r="839078" spans="1:42" s="116" customFormat="1" x14ac:dyDescent="0.3">
      <c r="A839078"/>
      <c r="B839078"/>
      <c r="C839078"/>
      <c r="D839078"/>
      <c r="E839078"/>
      <c r="F839078"/>
      <c r="G839078"/>
      <c r="H839078"/>
      <c r="I839078"/>
      <c r="J839078"/>
      <c r="K839078"/>
      <c r="L839078"/>
      <c r="M839078" s="115"/>
      <c r="N839078" s="115"/>
      <c r="O839078"/>
      <c r="P839078"/>
      <c r="Q839078"/>
      <c r="R839078" s="19"/>
      <c r="S839078" s="19"/>
      <c r="T839078"/>
      <c r="U839078" s="113"/>
      <c r="V839078" s="19"/>
      <c r="W839078" s="19"/>
      <c r="X839078" s="19"/>
      <c r="Y839078" s="19"/>
      <c r="Z839078" s="19"/>
      <c r="AA839078" s="19"/>
      <c r="AB839078" s="19"/>
      <c r="AC839078" s="19"/>
      <c r="AD839078" s="19"/>
      <c r="AE839078" s="19"/>
      <c r="AF839078" s="19"/>
      <c r="AG839078" s="19"/>
      <c r="AH839078" s="19"/>
      <c r="AI839078" s="19"/>
      <c r="AJ839078" s="19"/>
      <c r="AK839078" s="19"/>
      <c r="AL839078" s="19"/>
      <c r="AM839078" s="19"/>
      <c r="AN839078" s="19"/>
      <c r="AO839078" s="19"/>
      <c r="AP839078"/>
    </row>
    <row r="839079" spans="1:42" s="116" customFormat="1" x14ac:dyDescent="0.3">
      <c r="A839079"/>
      <c r="B839079"/>
      <c r="C839079"/>
      <c r="D839079"/>
      <c r="E839079"/>
      <c r="F839079"/>
      <c r="G839079"/>
      <c r="H839079"/>
      <c r="I839079"/>
      <c r="J839079"/>
      <c r="K839079"/>
      <c r="L839079"/>
      <c r="M839079" s="115"/>
      <c r="N839079" s="115"/>
      <c r="O839079"/>
      <c r="P839079"/>
      <c r="Q839079"/>
      <c r="R839079" s="19"/>
      <c r="S839079" s="19"/>
      <c r="T839079"/>
      <c r="U839079" s="113"/>
      <c r="V839079" s="19"/>
      <c r="W839079" s="19"/>
      <c r="X839079" s="19"/>
      <c r="Y839079" s="19"/>
      <c r="Z839079" s="19"/>
      <c r="AA839079" s="19"/>
      <c r="AB839079" s="19"/>
      <c r="AC839079" s="19"/>
      <c r="AD839079" s="19"/>
      <c r="AE839079" s="19"/>
      <c r="AF839079" s="19"/>
      <c r="AG839079" s="19"/>
      <c r="AH839079" s="19"/>
      <c r="AI839079" s="19"/>
      <c r="AJ839079" s="19"/>
      <c r="AK839079" s="19"/>
      <c r="AL839079" s="19"/>
      <c r="AM839079" s="19"/>
      <c r="AN839079" s="19"/>
      <c r="AO839079" s="19"/>
      <c r="AP839079"/>
    </row>
    <row r="839080" spans="1:42" s="116" customFormat="1" x14ac:dyDescent="0.3">
      <c r="A839080"/>
      <c r="B839080"/>
      <c r="C839080"/>
      <c r="D839080"/>
      <c r="E839080"/>
      <c r="F839080"/>
      <c r="G839080"/>
      <c r="H839080"/>
      <c r="I839080"/>
      <c r="J839080"/>
      <c r="K839080"/>
      <c r="L839080"/>
      <c r="M839080" s="115"/>
      <c r="N839080" s="115"/>
      <c r="O839080"/>
      <c r="P839080"/>
      <c r="Q839080"/>
      <c r="R839080" s="19"/>
      <c r="S839080" s="19"/>
      <c r="T839080"/>
      <c r="U839080" s="113"/>
      <c r="V839080" s="19"/>
      <c r="W839080" s="19"/>
      <c r="X839080" s="19"/>
      <c r="Y839080" s="19"/>
      <c r="Z839080" s="19"/>
      <c r="AA839080" s="19"/>
      <c r="AB839080" s="19"/>
      <c r="AC839080" s="19"/>
      <c r="AD839080" s="19"/>
      <c r="AE839080" s="19"/>
      <c r="AF839080" s="19"/>
      <c r="AG839080" s="19"/>
      <c r="AH839080" s="19"/>
      <c r="AI839080" s="19"/>
      <c r="AJ839080" s="19"/>
      <c r="AK839080" s="19"/>
      <c r="AL839080" s="19"/>
      <c r="AM839080" s="19"/>
      <c r="AN839080" s="19"/>
      <c r="AO839080" s="19"/>
      <c r="AP839080"/>
    </row>
    <row r="839081" spans="1:42" s="116" customFormat="1" x14ac:dyDescent="0.3">
      <c r="A839081"/>
      <c r="B839081"/>
      <c r="C839081"/>
      <c r="D839081"/>
      <c r="E839081"/>
      <c r="F839081"/>
      <c r="G839081"/>
      <c r="H839081"/>
      <c r="I839081"/>
      <c r="J839081"/>
      <c r="K839081"/>
      <c r="L839081"/>
      <c r="M839081" s="115"/>
      <c r="N839081" s="115"/>
      <c r="O839081"/>
      <c r="P839081"/>
      <c r="Q839081"/>
      <c r="R839081" s="19"/>
      <c r="S839081" s="19"/>
      <c r="T839081"/>
      <c r="U839081" s="113"/>
      <c r="V839081" s="19"/>
      <c r="W839081" s="19"/>
      <c r="X839081" s="19"/>
      <c r="Y839081" s="19"/>
      <c r="Z839081" s="19"/>
      <c r="AA839081" s="19"/>
      <c r="AB839081" s="19"/>
      <c r="AC839081" s="19"/>
      <c r="AD839081" s="19"/>
      <c r="AE839081" s="19"/>
      <c r="AF839081" s="19"/>
      <c r="AG839081" s="19"/>
      <c r="AH839081" s="19"/>
      <c r="AI839081" s="19"/>
      <c r="AJ839081" s="19"/>
      <c r="AK839081" s="19"/>
      <c r="AL839081" s="19"/>
      <c r="AM839081" s="19"/>
      <c r="AN839081" s="19"/>
      <c r="AO839081" s="19"/>
      <c r="AP839081"/>
    </row>
    <row r="839082" spans="1:42" s="116" customFormat="1" x14ac:dyDescent="0.3">
      <c r="A839082"/>
      <c r="B839082"/>
      <c r="C839082"/>
      <c r="D839082"/>
      <c r="E839082"/>
      <c r="F839082"/>
      <c r="G839082"/>
      <c r="H839082"/>
      <c r="I839082"/>
      <c r="J839082"/>
      <c r="K839082"/>
      <c r="L839082"/>
      <c r="M839082" s="115"/>
      <c r="N839082" s="115"/>
      <c r="O839082"/>
      <c r="P839082"/>
      <c r="Q839082"/>
      <c r="R839082" s="19"/>
      <c r="S839082" s="19"/>
      <c r="T839082"/>
      <c r="U839082" s="113"/>
      <c r="V839082" s="19"/>
      <c r="W839082" s="19"/>
      <c r="X839082" s="19"/>
      <c r="Y839082" s="19"/>
      <c r="Z839082" s="19"/>
      <c r="AA839082" s="19"/>
      <c r="AB839082" s="19"/>
      <c r="AC839082" s="19"/>
      <c r="AD839082" s="19"/>
      <c r="AE839082" s="19"/>
      <c r="AF839082" s="19"/>
      <c r="AG839082" s="19"/>
      <c r="AH839082" s="19"/>
      <c r="AI839082" s="19"/>
      <c r="AJ839082" s="19"/>
      <c r="AK839082" s="19"/>
      <c r="AL839082" s="19"/>
      <c r="AM839082" s="19"/>
      <c r="AN839082" s="19"/>
      <c r="AO839082" s="19"/>
      <c r="AP839082"/>
    </row>
    <row r="839083" spans="1:42" s="116" customFormat="1" x14ac:dyDescent="0.3">
      <c r="A839083"/>
      <c r="B839083"/>
      <c r="C839083"/>
      <c r="D839083"/>
      <c r="E839083"/>
      <c r="F839083"/>
      <c r="G839083"/>
      <c r="H839083"/>
      <c r="I839083"/>
      <c r="J839083"/>
      <c r="K839083"/>
      <c r="L839083"/>
      <c r="M839083" s="115"/>
      <c r="N839083" s="115"/>
      <c r="O839083"/>
      <c r="P839083"/>
      <c r="Q839083"/>
      <c r="R839083" s="19"/>
      <c r="S839083" s="19"/>
      <c r="T839083"/>
      <c r="U839083" s="113"/>
      <c r="V839083" s="19"/>
      <c r="W839083" s="19"/>
      <c r="X839083" s="19"/>
      <c r="Y839083" s="19"/>
      <c r="Z839083" s="19"/>
      <c r="AA839083" s="19"/>
      <c r="AB839083" s="19"/>
      <c r="AC839083" s="19"/>
      <c r="AD839083" s="19"/>
      <c r="AE839083" s="19"/>
      <c r="AF839083" s="19"/>
      <c r="AG839083" s="19"/>
      <c r="AH839083" s="19"/>
      <c r="AI839083" s="19"/>
      <c r="AJ839083" s="19"/>
      <c r="AK839083" s="19"/>
      <c r="AL839083" s="19"/>
      <c r="AM839083" s="19"/>
      <c r="AN839083" s="19"/>
      <c r="AO839083" s="19"/>
      <c r="AP839083"/>
    </row>
    <row r="839084" spans="1:42" s="116" customFormat="1" x14ac:dyDescent="0.3">
      <c r="A839084"/>
      <c r="B839084"/>
      <c r="C839084"/>
      <c r="D839084"/>
      <c r="E839084"/>
      <c r="F839084"/>
      <c r="G839084"/>
      <c r="H839084"/>
      <c r="I839084"/>
      <c r="J839084"/>
      <c r="K839084"/>
      <c r="L839084"/>
      <c r="M839084" s="115"/>
      <c r="N839084" s="115"/>
      <c r="O839084"/>
      <c r="P839084"/>
      <c r="Q839084"/>
      <c r="R839084" s="19"/>
      <c r="S839084" s="19"/>
      <c r="T839084"/>
      <c r="U839084" s="113"/>
      <c r="V839084" s="19"/>
      <c r="W839084" s="19"/>
      <c r="X839084" s="19"/>
      <c r="Y839084" s="19"/>
      <c r="Z839084" s="19"/>
      <c r="AA839084" s="19"/>
      <c r="AB839084" s="19"/>
      <c r="AC839084" s="19"/>
      <c r="AD839084" s="19"/>
      <c r="AE839084" s="19"/>
      <c r="AF839084" s="19"/>
      <c r="AG839084" s="19"/>
      <c r="AH839084" s="19"/>
      <c r="AI839084" s="19"/>
      <c r="AJ839084" s="19"/>
      <c r="AK839084" s="19"/>
      <c r="AL839084" s="19"/>
      <c r="AM839084" s="19"/>
      <c r="AN839084" s="19"/>
      <c r="AO839084" s="19"/>
      <c r="AP839084"/>
    </row>
    <row r="839085" spans="1:42" s="116" customFormat="1" x14ac:dyDescent="0.3">
      <c r="A839085"/>
      <c r="B839085"/>
      <c r="C839085"/>
      <c r="D839085"/>
      <c r="E839085"/>
      <c r="F839085"/>
      <c r="G839085"/>
      <c r="H839085"/>
      <c r="I839085"/>
      <c r="J839085"/>
      <c r="K839085"/>
      <c r="L839085"/>
      <c r="M839085" s="115"/>
      <c r="N839085" s="115"/>
      <c r="O839085"/>
      <c r="P839085"/>
      <c r="Q839085"/>
      <c r="R839085" s="19"/>
      <c r="S839085" s="19"/>
      <c r="T839085"/>
      <c r="U839085" s="113"/>
      <c r="V839085" s="19"/>
      <c r="W839085" s="19"/>
      <c r="X839085" s="19"/>
      <c r="Y839085" s="19"/>
      <c r="Z839085" s="19"/>
      <c r="AA839085" s="19"/>
      <c r="AB839085" s="19"/>
      <c r="AC839085" s="19"/>
      <c r="AD839085" s="19"/>
      <c r="AE839085" s="19"/>
      <c r="AF839085" s="19"/>
      <c r="AG839085" s="19"/>
      <c r="AH839085" s="19"/>
      <c r="AI839085" s="19"/>
      <c r="AJ839085" s="19"/>
      <c r="AK839085" s="19"/>
      <c r="AL839085" s="19"/>
      <c r="AM839085" s="19"/>
      <c r="AN839085" s="19"/>
      <c r="AO839085" s="19"/>
      <c r="AP839085"/>
    </row>
    <row r="839086" spans="1:42" s="116" customFormat="1" x14ac:dyDescent="0.3">
      <c r="A839086"/>
      <c r="B839086"/>
      <c r="C839086"/>
      <c r="D839086"/>
      <c r="E839086"/>
      <c r="F839086"/>
      <c r="G839086"/>
      <c r="H839086"/>
      <c r="I839086"/>
      <c r="J839086"/>
      <c r="K839086"/>
      <c r="L839086"/>
      <c r="M839086" s="115"/>
      <c r="N839086" s="115"/>
      <c r="O839086"/>
      <c r="P839086"/>
      <c r="Q839086"/>
      <c r="R839086" s="19"/>
      <c r="S839086" s="19"/>
      <c r="T839086"/>
      <c r="U839086" s="113"/>
      <c r="V839086" s="19"/>
      <c r="W839086" s="19"/>
      <c r="X839086" s="19"/>
      <c r="Y839086" s="19"/>
      <c r="Z839086" s="19"/>
      <c r="AA839086" s="19"/>
      <c r="AB839086" s="19"/>
      <c r="AC839086" s="19"/>
      <c r="AD839086" s="19"/>
      <c r="AE839086" s="19"/>
      <c r="AF839086" s="19"/>
      <c r="AG839086" s="19"/>
      <c r="AH839086" s="19"/>
      <c r="AI839086" s="19"/>
      <c r="AJ839086" s="19"/>
      <c r="AK839086" s="19"/>
      <c r="AL839086" s="19"/>
      <c r="AM839086" s="19"/>
      <c r="AN839086" s="19"/>
      <c r="AO839086" s="19"/>
      <c r="AP839086"/>
    </row>
    <row r="839087" spans="1:42" s="116" customFormat="1" x14ac:dyDescent="0.3">
      <c r="A839087"/>
      <c r="B839087"/>
      <c r="C839087"/>
      <c r="D839087"/>
      <c r="E839087"/>
      <c r="F839087"/>
      <c r="G839087"/>
      <c r="H839087"/>
      <c r="I839087"/>
      <c r="J839087"/>
      <c r="K839087"/>
      <c r="L839087"/>
      <c r="M839087" s="115"/>
      <c r="N839087" s="115"/>
      <c r="O839087"/>
      <c r="P839087"/>
      <c r="Q839087"/>
      <c r="R839087" s="19"/>
      <c r="S839087" s="19"/>
      <c r="T839087"/>
      <c r="U839087" s="113"/>
      <c r="V839087" s="19"/>
      <c r="W839087" s="19"/>
      <c r="X839087" s="19"/>
      <c r="Y839087" s="19"/>
      <c r="Z839087" s="19"/>
      <c r="AA839087" s="19"/>
      <c r="AB839087" s="19"/>
      <c r="AC839087" s="19"/>
      <c r="AD839087" s="19"/>
      <c r="AE839087" s="19"/>
      <c r="AF839087" s="19"/>
      <c r="AG839087" s="19"/>
      <c r="AH839087" s="19"/>
      <c r="AI839087" s="19"/>
      <c r="AJ839087" s="19"/>
      <c r="AK839087" s="19"/>
      <c r="AL839087" s="19"/>
      <c r="AM839087" s="19"/>
      <c r="AN839087" s="19"/>
      <c r="AO839087" s="19"/>
      <c r="AP839087"/>
    </row>
    <row r="839088" spans="1:42" s="116" customFormat="1" x14ac:dyDescent="0.3">
      <c r="A839088"/>
      <c r="B839088"/>
      <c r="C839088"/>
      <c r="D839088"/>
      <c r="E839088"/>
      <c r="F839088"/>
      <c r="G839088"/>
      <c r="H839088"/>
      <c r="I839088"/>
      <c r="J839088"/>
      <c r="K839088"/>
      <c r="L839088"/>
      <c r="M839088" s="115"/>
      <c r="N839088" s="115"/>
      <c r="O839088"/>
      <c r="P839088"/>
      <c r="Q839088"/>
      <c r="R839088" s="19"/>
      <c r="S839088" s="19"/>
      <c r="T839088"/>
      <c r="U839088" s="113"/>
      <c r="V839088" s="19"/>
      <c r="W839088" s="19"/>
      <c r="X839088" s="19"/>
      <c r="Y839088" s="19"/>
      <c r="Z839088" s="19"/>
      <c r="AA839088" s="19"/>
      <c r="AB839088" s="19"/>
      <c r="AC839088" s="19"/>
      <c r="AD839088" s="19"/>
      <c r="AE839088" s="19"/>
      <c r="AF839088" s="19"/>
      <c r="AG839088" s="19"/>
      <c r="AH839088" s="19"/>
      <c r="AI839088" s="19"/>
      <c r="AJ839088" s="19"/>
      <c r="AK839088" s="19"/>
      <c r="AL839088" s="19"/>
      <c r="AM839088" s="19"/>
      <c r="AN839088" s="19"/>
      <c r="AO839088" s="19"/>
      <c r="AP839088"/>
    </row>
    <row r="839089" spans="1:42" s="116" customFormat="1" x14ac:dyDescent="0.3">
      <c r="A839089"/>
      <c r="B839089"/>
      <c r="C839089"/>
      <c r="D839089"/>
      <c r="E839089"/>
      <c r="F839089"/>
      <c r="G839089"/>
      <c r="H839089"/>
      <c r="I839089"/>
      <c r="J839089"/>
      <c r="K839089"/>
      <c r="L839089"/>
      <c r="M839089" s="115"/>
      <c r="N839089" s="115"/>
      <c r="O839089"/>
      <c r="P839089"/>
      <c r="Q839089"/>
      <c r="R839089" s="19"/>
      <c r="S839089" s="19"/>
      <c r="T839089"/>
      <c r="U839089" s="113"/>
      <c r="V839089" s="19"/>
      <c r="W839089" s="19"/>
      <c r="X839089" s="19"/>
      <c r="Y839089" s="19"/>
      <c r="Z839089" s="19"/>
      <c r="AA839089" s="19"/>
      <c r="AB839089" s="19"/>
      <c r="AC839089" s="19"/>
      <c r="AD839089" s="19"/>
      <c r="AE839089" s="19"/>
      <c r="AF839089" s="19"/>
      <c r="AG839089" s="19"/>
      <c r="AH839089" s="19"/>
      <c r="AI839089" s="19"/>
      <c r="AJ839089" s="19"/>
      <c r="AK839089" s="19"/>
      <c r="AL839089" s="19"/>
      <c r="AM839089" s="19"/>
      <c r="AN839089" s="19"/>
      <c r="AO839089" s="19"/>
      <c r="AP839089"/>
    </row>
    <row r="839090" spans="1:42" s="116" customFormat="1" x14ac:dyDescent="0.3">
      <c r="A839090"/>
      <c r="B839090"/>
      <c r="C839090"/>
      <c r="D839090"/>
      <c r="E839090"/>
      <c r="F839090"/>
      <c r="G839090"/>
      <c r="H839090"/>
      <c r="I839090"/>
      <c r="J839090"/>
      <c r="K839090"/>
      <c r="L839090"/>
      <c r="M839090" s="115"/>
      <c r="N839090" s="115"/>
      <c r="O839090"/>
      <c r="P839090"/>
      <c r="Q839090"/>
      <c r="R839090" s="19"/>
      <c r="S839090" s="19"/>
      <c r="T839090"/>
      <c r="U839090" s="113"/>
      <c r="V839090" s="19"/>
      <c r="W839090" s="19"/>
      <c r="X839090" s="19"/>
      <c r="Y839090" s="19"/>
      <c r="Z839090" s="19"/>
      <c r="AA839090" s="19"/>
      <c r="AB839090" s="19"/>
      <c r="AC839090" s="19"/>
      <c r="AD839090" s="19"/>
      <c r="AE839090" s="19"/>
      <c r="AF839090" s="19"/>
      <c r="AG839090" s="19"/>
      <c r="AH839090" s="19"/>
      <c r="AI839090" s="19"/>
      <c r="AJ839090" s="19"/>
      <c r="AK839090" s="19"/>
      <c r="AL839090" s="19"/>
      <c r="AM839090" s="19"/>
      <c r="AN839090" s="19"/>
      <c r="AO839090" s="19"/>
      <c r="AP839090"/>
    </row>
    <row r="839091" spans="1:42" s="116" customFormat="1" x14ac:dyDescent="0.3">
      <c r="A839091"/>
      <c r="B839091"/>
      <c r="C839091"/>
      <c r="D839091"/>
      <c r="E839091"/>
      <c r="F839091"/>
      <c r="G839091"/>
      <c r="H839091"/>
      <c r="I839091"/>
      <c r="J839091"/>
      <c r="K839091"/>
      <c r="L839091"/>
      <c r="M839091" s="115"/>
      <c r="N839091" s="115"/>
      <c r="O839091"/>
      <c r="P839091"/>
      <c r="Q839091"/>
      <c r="R839091" s="19"/>
      <c r="S839091" s="19"/>
      <c r="T839091"/>
      <c r="U839091" s="113"/>
      <c r="V839091" s="19"/>
      <c r="W839091" s="19"/>
      <c r="X839091" s="19"/>
      <c r="Y839091" s="19"/>
      <c r="Z839091" s="19"/>
      <c r="AA839091" s="19"/>
      <c r="AB839091" s="19"/>
      <c r="AC839091" s="19"/>
      <c r="AD839091" s="19"/>
      <c r="AE839091" s="19"/>
      <c r="AF839091" s="19"/>
      <c r="AG839091" s="19"/>
      <c r="AH839091" s="19"/>
      <c r="AI839091" s="19"/>
      <c r="AJ839091" s="19"/>
      <c r="AK839091" s="19"/>
      <c r="AL839091" s="19"/>
      <c r="AM839091" s="19"/>
      <c r="AN839091" s="19"/>
      <c r="AO839091" s="19"/>
      <c r="AP839091"/>
    </row>
    <row r="839092" spans="1:42" s="116" customFormat="1" x14ac:dyDescent="0.3">
      <c r="A839092"/>
      <c r="B839092"/>
      <c r="C839092"/>
      <c r="D839092"/>
      <c r="E839092"/>
      <c r="F839092"/>
      <c r="G839092"/>
      <c r="H839092"/>
      <c r="I839092"/>
      <c r="J839092"/>
      <c r="K839092"/>
      <c r="L839092"/>
      <c r="M839092" s="115"/>
      <c r="N839092" s="115"/>
      <c r="O839092"/>
      <c r="P839092"/>
      <c r="Q839092"/>
      <c r="R839092" s="19"/>
      <c r="S839092" s="19"/>
      <c r="T839092"/>
      <c r="U839092" s="113"/>
      <c r="V839092" s="19"/>
      <c r="W839092" s="19"/>
      <c r="X839092" s="19"/>
      <c r="Y839092" s="19"/>
      <c r="Z839092" s="19"/>
      <c r="AA839092" s="19"/>
      <c r="AB839092" s="19"/>
      <c r="AC839092" s="19"/>
      <c r="AD839092" s="19"/>
      <c r="AE839092" s="19"/>
      <c r="AF839092" s="19"/>
      <c r="AG839092" s="19"/>
      <c r="AH839092" s="19"/>
      <c r="AI839092" s="19"/>
      <c r="AJ839092" s="19"/>
      <c r="AK839092" s="19"/>
      <c r="AL839092" s="19"/>
      <c r="AM839092" s="19"/>
      <c r="AN839092" s="19"/>
      <c r="AO839092" s="19"/>
      <c r="AP839092"/>
    </row>
    <row r="839093" spans="1:42" s="116" customFormat="1" x14ac:dyDescent="0.3">
      <c r="A839093"/>
      <c r="B839093"/>
      <c r="C839093"/>
      <c r="D839093"/>
      <c r="E839093"/>
      <c r="F839093"/>
      <c r="G839093"/>
      <c r="H839093"/>
      <c r="I839093"/>
      <c r="J839093"/>
      <c r="K839093"/>
      <c r="L839093"/>
      <c r="M839093" s="115"/>
      <c r="N839093" s="115"/>
      <c r="O839093"/>
      <c r="P839093"/>
      <c r="Q839093"/>
      <c r="R839093" s="19"/>
      <c r="S839093" s="19"/>
      <c r="T839093"/>
      <c r="U839093" s="113"/>
      <c r="V839093" s="19"/>
      <c r="W839093" s="19"/>
      <c r="X839093" s="19"/>
      <c r="Y839093" s="19"/>
      <c r="Z839093" s="19"/>
      <c r="AA839093" s="19"/>
      <c r="AB839093" s="19"/>
      <c r="AC839093" s="19"/>
      <c r="AD839093" s="19"/>
      <c r="AE839093" s="19"/>
      <c r="AF839093" s="19"/>
      <c r="AG839093" s="19"/>
      <c r="AH839093" s="19"/>
      <c r="AI839093" s="19"/>
      <c r="AJ839093" s="19"/>
      <c r="AK839093" s="19"/>
      <c r="AL839093" s="19"/>
      <c r="AM839093" s="19"/>
      <c r="AN839093" s="19"/>
      <c r="AO839093" s="19"/>
      <c r="AP839093"/>
    </row>
    <row r="839094" spans="1:42" s="116" customFormat="1" x14ac:dyDescent="0.3">
      <c r="A839094"/>
      <c r="B839094"/>
      <c r="C839094"/>
      <c r="D839094"/>
      <c r="E839094"/>
      <c r="F839094"/>
      <c r="G839094"/>
      <c r="H839094"/>
      <c r="I839094"/>
      <c r="J839094"/>
      <c r="K839094"/>
      <c r="L839094"/>
      <c r="M839094" s="115"/>
      <c r="N839094" s="115"/>
      <c r="O839094"/>
      <c r="P839094"/>
      <c r="Q839094"/>
      <c r="R839094" s="19"/>
      <c r="S839094" s="19"/>
      <c r="T839094"/>
      <c r="U839094" s="113"/>
      <c r="V839094" s="19"/>
      <c r="W839094" s="19"/>
      <c r="X839094" s="19"/>
      <c r="Y839094" s="19"/>
      <c r="Z839094" s="19"/>
      <c r="AA839094" s="19"/>
      <c r="AB839094" s="19"/>
      <c r="AC839094" s="19"/>
      <c r="AD839094" s="19"/>
      <c r="AE839094" s="19"/>
      <c r="AF839094" s="19"/>
      <c r="AG839094" s="19"/>
      <c r="AH839094" s="19"/>
      <c r="AI839094" s="19"/>
      <c r="AJ839094" s="19"/>
      <c r="AK839094" s="19"/>
      <c r="AL839094" s="19"/>
      <c r="AM839094" s="19"/>
      <c r="AN839094" s="19"/>
      <c r="AO839094" s="19"/>
      <c r="AP839094"/>
    </row>
    <row r="839095" spans="1:42" s="116" customFormat="1" x14ac:dyDescent="0.3">
      <c r="A839095"/>
      <c r="B839095"/>
      <c r="C839095"/>
      <c r="D839095"/>
      <c r="E839095"/>
      <c r="F839095"/>
      <c r="G839095"/>
      <c r="H839095"/>
      <c r="I839095"/>
      <c r="J839095"/>
      <c r="K839095"/>
      <c r="L839095"/>
      <c r="M839095" s="115"/>
      <c r="N839095" s="115"/>
      <c r="O839095"/>
      <c r="P839095"/>
      <c r="Q839095"/>
      <c r="R839095" s="19"/>
      <c r="S839095" s="19"/>
      <c r="T839095"/>
      <c r="U839095" s="113"/>
      <c r="V839095" s="19"/>
      <c r="W839095" s="19"/>
      <c r="X839095" s="19"/>
      <c r="Y839095" s="19"/>
      <c r="Z839095" s="19"/>
      <c r="AA839095" s="19"/>
      <c r="AB839095" s="19"/>
      <c r="AC839095" s="19"/>
      <c r="AD839095" s="19"/>
      <c r="AE839095" s="19"/>
      <c r="AF839095" s="19"/>
      <c r="AG839095" s="19"/>
      <c r="AH839095" s="19"/>
      <c r="AI839095" s="19"/>
      <c r="AJ839095" s="19"/>
      <c r="AK839095" s="19"/>
      <c r="AL839095" s="19"/>
      <c r="AM839095" s="19"/>
      <c r="AN839095" s="19"/>
      <c r="AO839095" s="19"/>
      <c r="AP839095"/>
    </row>
    <row r="839096" spans="1:42" s="116" customFormat="1" x14ac:dyDescent="0.3">
      <c r="A839096"/>
      <c r="B839096"/>
      <c r="C839096"/>
      <c r="D839096"/>
      <c r="E839096"/>
      <c r="F839096"/>
      <c r="G839096"/>
      <c r="H839096"/>
      <c r="I839096"/>
      <c r="J839096"/>
      <c r="K839096"/>
      <c r="L839096"/>
      <c r="M839096" s="115"/>
      <c r="N839096" s="115"/>
      <c r="O839096"/>
      <c r="P839096"/>
      <c r="Q839096"/>
      <c r="R839096" s="19"/>
      <c r="S839096" s="19"/>
      <c r="T839096"/>
      <c r="U839096" s="113"/>
      <c r="V839096" s="19"/>
      <c r="W839096" s="19"/>
      <c r="X839096" s="19"/>
      <c r="Y839096" s="19"/>
      <c r="Z839096" s="19"/>
      <c r="AA839096" s="19"/>
      <c r="AB839096" s="19"/>
      <c r="AC839096" s="19"/>
      <c r="AD839096" s="19"/>
      <c r="AE839096" s="19"/>
      <c r="AF839096" s="19"/>
      <c r="AG839096" s="19"/>
      <c r="AH839096" s="19"/>
      <c r="AI839096" s="19"/>
      <c r="AJ839096" s="19"/>
      <c r="AK839096" s="19"/>
      <c r="AL839096" s="19"/>
      <c r="AM839096" s="19"/>
      <c r="AN839096" s="19"/>
      <c r="AO839096" s="19"/>
      <c r="AP839096"/>
    </row>
    <row r="839097" spans="1:42" s="116" customFormat="1" x14ac:dyDescent="0.3">
      <c r="A839097"/>
      <c r="B839097"/>
      <c r="C839097"/>
      <c r="D839097"/>
      <c r="E839097"/>
      <c r="F839097"/>
      <c r="G839097"/>
      <c r="H839097"/>
      <c r="I839097"/>
      <c r="J839097"/>
      <c r="K839097"/>
      <c r="L839097"/>
      <c r="M839097" s="115"/>
      <c r="N839097" s="115"/>
      <c r="O839097"/>
      <c r="P839097"/>
      <c r="Q839097"/>
      <c r="R839097" s="19"/>
      <c r="S839097" s="19"/>
      <c r="T839097"/>
      <c r="U839097" s="113"/>
      <c r="V839097" s="19"/>
      <c r="W839097" s="19"/>
      <c r="X839097" s="19"/>
      <c r="Y839097" s="19"/>
      <c r="Z839097" s="19"/>
      <c r="AA839097" s="19"/>
      <c r="AB839097" s="19"/>
      <c r="AC839097" s="19"/>
      <c r="AD839097" s="19"/>
      <c r="AE839097" s="19"/>
      <c r="AF839097" s="19"/>
      <c r="AG839097" s="19"/>
      <c r="AH839097" s="19"/>
      <c r="AI839097" s="19"/>
      <c r="AJ839097" s="19"/>
      <c r="AK839097" s="19"/>
      <c r="AL839097" s="19"/>
      <c r="AM839097" s="19"/>
      <c r="AN839097" s="19"/>
      <c r="AO839097" s="19"/>
      <c r="AP839097"/>
    </row>
    <row r="839098" spans="1:42" s="116" customFormat="1" x14ac:dyDescent="0.3">
      <c r="A839098"/>
      <c r="B839098"/>
      <c r="C839098"/>
      <c r="D839098"/>
      <c r="E839098"/>
      <c r="F839098"/>
      <c r="G839098"/>
      <c r="H839098"/>
      <c r="I839098"/>
      <c r="J839098"/>
      <c r="K839098"/>
      <c r="L839098"/>
      <c r="M839098" s="115"/>
      <c r="N839098" s="115"/>
      <c r="O839098"/>
      <c r="P839098"/>
      <c r="Q839098"/>
      <c r="R839098" s="19"/>
      <c r="S839098" s="19"/>
      <c r="T839098"/>
      <c r="U839098" s="113"/>
      <c r="V839098" s="19"/>
      <c r="W839098" s="19"/>
      <c r="X839098" s="19"/>
      <c r="Y839098" s="19"/>
      <c r="Z839098" s="19"/>
      <c r="AA839098" s="19"/>
      <c r="AB839098" s="19"/>
      <c r="AC839098" s="19"/>
      <c r="AD839098" s="19"/>
      <c r="AE839098" s="19"/>
      <c r="AF839098" s="19"/>
      <c r="AG839098" s="19"/>
      <c r="AH839098" s="19"/>
      <c r="AI839098" s="19"/>
      <c r="AJ839098" s="19"/>
      <c r="AK839098" s="19"/>
      <c r="AL839098" s="19"/>
      <c r="AM839098" s="19"/>
      <c r="AN839098" s="19"/>
      <c r="AO839098" s="19"/>
      <c r="AP839098"/>
    </row>
    <row r="839099" spans="1:42" s="116" customFormat="1" x14ac:dyDescent="0.3">
      <c r="A839099"/>
      <c r="B839099"/>
      <c r="C839099"/>
      <c r="D839099"/>
      <c r="E839099"/>
      <c r="F839099"/>
      <c r="G839099"/>
      <c r="H839099"/>
      <c r="I839099"/>
      <c r="J839099"/>
      <c r="K839099"/>
      <c r="L839099"/>
      <c r="M839099" s="115"/>
      <c r="N839099" s="115"/>
      <c r="O839099"/>
      <c r="P839099"/>
      <c r="Q839099"/>
      <c r="R839099" s="19"/>
      <c r="S839099" s="19"/>
      <c r="T839099"/>
      <c r="U839099" s="113"/>
      <c r="V839099" s="19"/>
      <c r="W839099" s="19"/>
      <c r="X839099" s="19"/>
      <c r="Y839099" s="19"/>
      <c r="Z839099" s="19"/>
      <c r="AA839099" s="19"/>
      <c r="AB839099" s="19"/>
      <c r="AC839099" s="19"/>
      <c r="AD839099" s="19"/>
      <c r="AE839099" s="19"/>
      <c r="AF839099" s="19"/>
      <c r="AG839099" s="19"/>
      <c r="AH839099" s="19"/>
      <c r="AI839099" s="19"/>
      <c r="AJ839099" s="19"/>
      <c r="AK839099" s="19"/>
      <c r="AL839099" s="19"/>
      <c r="AM839099" s="19"/>
      <c r="AN839099" s="19"/>
      <c r="AO839099" s="19"/>
      <c r="AP839099"/>
    </row>
    <row r="839100" spans="1:42" s="116" customFormat="1" x14ac:dyDescent="0.3">
      <c r="A839100"/>
      <c r="B839100"/>
      <c r="C839100"/>
      <c r="D839100"/>
      <c r="E839100"/>
      <c r="F839100"/>
      <c r="G839100"/>
      <c r="H839100"/>
      <c r="I839100"/>
      <c r="J839100"/>
      <c r="K839100"/>
      <c r="L839100"/>
      <c r="M839100" s="115"/>
      <c r="N839100" s="115"/>
      <c r="O839100"/>
      <c r="P839100"/>
      <c r="Q839100"/>
      <c r="R839100" s="19"/>
      <c r="S839100" s="19"/>
      <c r="T839100"/>
      <c r="U839100" s="113"/>
      <c r="V839100" s="19"/>
      <c r="W839100" s="19"/>
      <c r="X839100" s="19"/>
      <c r="Y839100" s="19"/>
      <c r="Z839100" s="19"/>
      <c r="AA839100" s="19"/>
      <c r="AB839100" s="19"/>
      <c r="AC839100" s="19"/>
      <c r="AD839100" s="19"/>
      <c r="AE839100" s="19"/>
      <c r="AF839100" s="19"/>
      <c r="AG839100" s="19"/>
      <c r="AH839100" s="19"/>
      <c r="AI839100" s="19"/>
      <c r="AJ839100" s="19"/>
      <c r="AK839100" s="19"/>
      <c r="AL839100" s="19"/>
      <c r="AM839100" s="19"/>
      <c r="AN839100" s="19"/>
      <c r="AO839100" s="19"/>
      <c r="AP839100"/>
    </row>
    <row r="839101" spans="1:42" s="116" customFormat="1" x14ac:dyDescent="0.3">
      <c r="A839101"/>
      <c r="B839101"/>
      <c r="C839101"/>
      <c r="D839101"/>
      <c r="E839101"/>
      <c r="F839101"/>
      <c r="G839101"/>
      <c r="H839101"/>
      <c r="I839101"/>
      <c r="J839101"/>
      <c r="K839101"/>
      <c r="L839101"/>
      <c r="M839101" s="115"/>
      <c r="N839101" s="115"/>
      <c r="O839101"/>
      <c r="P839101"/>
      <c r="Q839101"/>
      <c r="R839101" s="19"/>
      <c r="S839101" s="19"/>
      <c r="T839101"/>
      <c r="U839101" s="113"/>
      <c r="V839101" s="19"/>
      <c r="W839101" s="19"/>
      <c r="X839101" s="19"/>
      <c r="Y839101" s="19"/>
      <c r="Z839101" s="19"/>
      <c r="AA839101" s="19"/>
      <c r="AB839101" s="19"/>
      <c r="AC839101" s="19"/>
      <c r="AD839101" s="19"/>
      <c r="AE839101" s="19"/>
      <c r="AF839101" s="19"/>
      <c r="AG839101" s="19"/>
      <c r="AH839101" s="19"/>
      <c r="AI839101" s="19"/>
      <c r="AJ839101" s="19"/>
      <c r="AK839101" s="19"/>
      <c r="AL839101" s="19"/>
      <c r="AM839101" s="19"/>
      <c r="AN839101" s="19"/>
      <c r="AO839101" s="19"/>
      <c r="AP839101"/>
    </row>
    <row r="839102" spans="1:42" s="116" customFormat="1" x14ac:dyDescent="0.3">
      <c r="A839102"/>
      <c r="B839102"/>
      <c r="C839102"/>
      <c r="D839102"/>
      <c r="E839102"/>
      <c r="F839102"/>
      <c r="G839102"/>
      <c r="H839102"/>
      <c r="I839102"/>
      <c r="J839102"/>
      <c r="K839102"/>
      <c r="L839102"/>
      <c r="M839102" s="115"/>
      <c r="N839102" s="115"/>
      <c r="O839102"/>
      <c r="P839102"/>
      <c r="Q839102"/>
      <c r="R839102" s="19"/>
      <c r="S839102" s="19"/>
      <c r="T839102"/>
      <c r="U839102" s="113"/>
      <c r="V839102" s="19"/>
      <c r="W839102" s="19"/>
      <c r="X839102" s="19"/>
      <c r="Y839102" s="19"/>
      <c r="Z839102" s="19"/>
      <c r="AA839102" s="19"/>
      <c r="AB839102" s="19"/>
      <c r="AC839102" s="19"/>
      <c r="AD839102" s="19"/>
      <c r="AE839102" s="19"/>
      <c r="AF839102" s="19"/>
      <c r="AG839102" s="19"/>
      <c r="AH839102" s="19"/>
      <c r="AI839102" s="19"/>
      <c r="AJ839102" s="19"/>
      <c r="AK839102" s="19"/>
      <c r="AL839102" s="19"/>
      <c r="AM839102" s="19"/>
      <c r="AN839102" s="19"/>
      <c r="AO839102" s="19"/>
      <c r="AP839102"/>
    </row>
    <row r="839103" spans="1:42" s="116" customFormat="1" x14ac:dyDescent="0.3">
      <c r="A839103"/>
      <c r="B839103"/>
      <c r="C839103"/>
      <c r="D839103"/>
      <c r="E839103"/>
      <c r="F839103"/>
      <c r="G839103"/>
      <c r="H839103"/>
      <c r="I839103"/>
      <c r="J839103"/>
      <c r="K839103"/>
      <c r="L839103"/>
      <c r="M839103" s="115"/>
      <c r="N839103" s="115"/>
      <c r="O839103"/>
      <c r="P839103"/>
      <c r="Q839103"/>
      <c r="R839103" s="19"/>
      <c r="S839103" s="19"/>
      <c r="T839103"/>
      <c r="U839103" s="113"/>
      <c r="V839103" s="19"/>
      <c r="W839103" s="19"/>
      <c r="X839103" s="19"/>
      <c r="Y839103" s="19"/>
      <c r="Z839103" s="19"/>
      <c r="AA839103" s="19"/>
      <c r="AB839103" s="19"/>
      <c r="AC839103" s="19"/>
      <c r="AD839103" s="19"/>
      <c r="AE839103" s="19"/>
      <c r="AF839103" s="19"/>
      <c r="AG839103" s="19"/>
      <c r="AH839103" s="19"/>
      <c r="AI839103" s="19"/>
      <c r="AJ839103" s="19"/>
      <c r="AK839103" s="19"/>
      <c r="AL839103" s="19"/>
      <c r="AM839103" s="19"/>
      <c r="AN839103" s="19"/>
      <c r="AO839103" s="19"/>
      <c r="AP839103"/>
    </row>
    <row r="839104" spans="1:42" s="116" customFormat="1" x14ac:dyDescent="0.3">
      <c r="A839104"/>
      <c r="B839104"/>
      <c r="C839104"/>
      <c r="D839104"/>
      <c r="E839104"/>
      <c r="F839104"/>
      <c r="G839104"/>
      <c r="H839104"/>
      <c r="I839104"/>
      <c r="J839104"/>
      <c r="K839104"/>
      <c r="L839104"/>
      <c r="M839104" s="115"/>
      <c r="N839104" s="115"/>
      <c r="O839104"/>
      <c r="P839104"/>
      <c r="Q839104"/>
      <c r="R839104" s="19"/>
      <c r="S839104" s="19"/>
      <c r="T839104"/>
      <c r="U839104" s="113"/>
      <c r="V839104" s="19"/>
      <c r="W839104" s="19"/>
      <c r="X839104" s="19"/>
      <c r="Y839104" s="19"/>
      <c r="Z839104" s="19"/>
      <c r="AA839104" s="19"/>
      <c r="AB839104" s="19"/>
      <c r="AC839104" s="19"/>
      <c r="AD839104" s="19"/>
      <c r="AE839104" s="19"/>
      <c r="AF839104" s="19"/>
      <c r="AG839104" s="19"/>
      <c r="AH839104" s="19"/>
      <c r="AI839104" s="19"/>
      <c r="AJ839104" s="19"/>
      <c r="AK839104" s="19"/>
      <c r="AL839104" s="19"/>
      <c r="AM839104" s="19"/>
      <c r="AN839104" s="19"/>
      <c r="AO839104" s="19"/>
      <c r="AP839104"/>
    </row>
    <row r="839105" spans="1:42" s="116" customFormat="1" x14ac:dyDescent="0.3">
      <c r="A839105"/>
      <c r="B839105"/>
      <c r="C839105"/>
      <c r="D839105"/>
      <c r="E839105"/>
      <c r="F839105"/>
      <c r="G839105"/>
      <c r="H839105"/>
      <c r="I839105"/>
      <c r="J839105"/>
      <c r="K839105"/>
      <c r="L839105"/>
      <c r="M839105" s="115"/>
      <c r="N839105" s="115"/>
      <c r="O839105"/>
      <c r="P839105"/>
      <c r="Q839105"/>
      <c r="R839105" s="19"/>
      <c r="S839105" s="19"/>
      <c r="T839105"/>
      <c r="U839105" s="113"/>
      <c r="V839105" s="19"/>
      <c r="W839105" s="19"/>
      <c r="X839105" s="19"/>
      <c r="Y839105" s="19"/>
      <c r="Z839105" s="19"/>
      <c r="AA839105" s="19"/>
      <c r="AB839105" s="19"/>
      <c r="AC839105" s="19"/>
      <c r="AD839105" s="19"/>
      <c r="AE839105" s="19"/>
      <c r="AF839105" s="19"/>
      <c r="AG839105" s="19"/>
      <c r="AH839105" s="19"/>
      <c r="AI839105" s="19"/>
      <c r="AJ839105" s="19"/>
      <c r="AK839105" s="19"/>
      <c r="AL839105" s="19"/>
      <c r="AM839105" s="19"/>
      <c r="AN839105" s="19"/>
      <c r="AO839105" s="19"/>
      <c r="AP839105"/>
    </row>
    <row r="839106" spans="1:42" s="116" customFormat="1" x14ac:dyDescent="0.3">
      <c r="A839106"/>
      <c r="B839106"/>
      <c r="C839106"/>
      <c r="D839106"/>
      <c r="E839106"/>
      <c r="F839106"/>
      <c r="G839106"/>
      <c r="H839106"/>
      <c r="I839106"/>
      <c r="J839106"/>
      <c r="K839106"/>
      <c r="L839106"/>
      <c r="M839106" s="115"/>
      <c r="N839106" s="115"/>
      <c r="O839106"/>
      <c r="P839106"/>
      <c r="Q839106"/>
      <c r="R839106" s="19"/>
      <c r="S839106" s="19"/>
      <c r="T839106"/>
      <c r="U839106" s="113"/>
      <c r="V839106" s="19"/>
      <c r="W839106" s="19"/>
      <c r="X839106" s="19"/>
      <c r="Y839106" s="19"/>
      <c r="Z839106" s="19"/>
      <c r="AA839106" s="19"/>
      <c r="AB839106" s="19"/>
      <c r="AC839106" s="19"/>
      <c r="AD839106" s="19"/>
      <c r="AE839106" s="19"/>
      <c r="AF839106" s="19"/>
      <c r="AG839106" s="19"/>
      <c r="AH839106" s="19"/>
      <c r="AI839106" s="19"/>
      <c r="AJ839106" s="19"/>
      <c r="AK839106" s="19"/>
      <c r="AL839106" s="19"/>
      <c r="AM839106" s="19"/>
      <c r="AN839106" s="19"/>
      <c r="AO839106" s="19"/>
      <c r="AP839106"/>
    </row>
    <row r="839107" spans="1:42" s="116" customFormat="1" x14ac:dyDescent="0.3">
      <c r="A839107"/>
      <c r="B839107"/>
      <c r="C839107"/>
      <c r="D839107"/>
      <c r="E839107"/>
      <c r="F839107"/>
      <c r="G839107"/>
      <c r="H839107"/>
      <c r="I839107"/>
      <c r="J839107"/>
      <c r="K839107"/>
      <c r="L839107"/>
      <c r="M839107" s="115"/>
      <c r="N839107" s="115"/>
      <c r="O839107"/>
      <c r="P839107"/>
      <c r="Q839107"/>
      <c r="R839107" s="19"/>
      <c r="S839107" s="19"/>
      <c r="T839107"/>
      <c r="U839107" s="113"/>
      <c r="V839107" s="19"/>
      <c r="W839107" s="19"/>
      <c r="X839107" s="19"/>
      <c r="Y839107" s="19"/>
      <c r="Z839107" s="19"/>
      <c r="AA839107" s="19"/>
      <c r="AB839107" s="19"/>
      <c r="AC839107" s="19"/>
      <c r="AD839107" s="19"/>
      <c r="AE839107" s="19"/>
      <c r="AF839107" s="19"/>
      <c r="AG839107" s="19"/>
      <c r="AH839107" s="19"/>
      <c r="AI839107" s="19"/>
      <c r="AJ839107" s="19"/>
      <c r="AK839107" s="19"/>
      <c r="AL839107" s="19"/>
      <c r="AM839107" s="19"/>
      <c r="AN839107" s="19"/>
      <c r="AO839107" s="19"/>
      <c r="AP839107"/>
    </row>
    <row r="839108" spans="1:42" s="116" customFormat="1" x14ac:dyDescent="0.3">
      <c r="A839108"/>
      <c r="B839108"/>
      <c r="C839108"/>
      <c r="D839108"/>
      <c r="E839108"/>
      <c r="F839108"/>
      <c r="G839108"/>
      <c r="H839108"/>
      <c r="I839108"/>
      <c r="J839108"/>
      <c r="K839108"/>
      <c r="L839108"/>
      <c r="M839108" s="115"/>
      <c r="N839108" s="115"/>
      <c r="O839108"/>
      <c r="P839108"/>
      <c r="Q839108"/>
      <c r="R839108" s="19"/>
      <c r="S839108" s="19"/>
      <c r="T839108"/>
      <c r="U839108" s="113"/>
      <c r="V839108" s="19"/>
      <c r="W839108" s="19"/>
      <c r="X839108" s="19"/>
      <c r="Y839108" s="19"/>
      <c r="Z839108" s="19"/>
      <c r="AA839108" s="19"/>
      <c r="AB839108" s="19"/>
      <c r="AC839108" s="19"/>
      <c r="AD839108" s="19"/>
      <c r="AE839108" s="19"/>
      <c r="AF839108" s="19"/>
      <c r="AG839108" s="19"/>
      <c r="AH839108" s="19"/>
      <c r="AI839108" s="19"/>
      <c r="AJ839108" s="19"/>
      <c r="AK839108" s="19"/>
      <c r="AL839108" s="19"/>
      <c r="AM839108" s="19"/>
      <c r="AN839108" s="19"/>
      <c r="AO839108" s="19"/>
      <c r="AP839108"/>
    </row>
    <row r="839109" spans="1:42" s="116" customFormat="1" x14ac:dyDescent="0.3">
      <c r="A839109"/>
      <c r="B839109"/>
      <c r="C839109"/>
      <c r="D839109"/>
      <c r="E839109"/>
      <c r="F839109"/>
      <c r="G839109"/>
      <c r="H839109"/>
      <c r="I839109"/>
      <c r="J839109"/>
      <c r="K839109"/>
      <c r="L839109"/>
      <c r="M839109" s="115"/>
      <c r="N839109" s="115"/>
      <c r="O839109"/>
      <c r="P839109"/>
      <c r="Q839109"/>
      <c r="R839109" s="19"/>
      <c r="S839109" s="19"/>
      <c r="T839109"/>
      <c r="U839109" s="113"/>
      <c r="V839109" s="19"/>
      <c r="W839109" s="19"/>
      <c r="X839109" s="19"/>
      <c r="Y839109" s="19"/>
      <c r="Z839109" s="19"/>
      <c r="AA839109" s="19"/>
      <c r="AB839109" s="19"/>
      <c r="AC839109" s="19"/>
      <c r="AD839109" s="19"/>
      <c r="AE839109" s="19"/>
      <c r="AF839109" s="19"/>
      <c r="AG839109" s="19"/>
      <c r="AH839109" s="19"/>
      <c r="AI839109" s="19"/>
      <c r="AJ839109" s="19"/>
      <c r="AK839109" s="19"/>
      <c r="AL839109" s="19"/>
      <c r="AM839109" s="19"/>
      <c r="AN839109" s="19"/>
      <c r="AO839109" s="19"/>
      <c r="AP839109"/>
    </row>
    <row r="839110" spans="1:42" s="116" customFormat="1" x14ac:dyDescent="0.3">
      <c r="A839110"/>
      <c r="B839110"/>
      <c r="C839110"/>
      <c r="D839110"/>
      <c r="E839110"/>
      <c r="F839110"/>
      <c r="G839110"/>
      <c r="H839110"/>
      <c r="I839110"/>
      <c r="J839110"/>
      <c r="K839110"/>
      <c r="L839110"/>
      <c r="M839110" s="115"/>
      <c r="N839110" s="115"/>
      <c r="O839110"/>
      <c r="P839110"/>
      <c r="Q839110"/>
      <c r="R839110" s="19"/>
      <c r="S839110" s="19"/>
      <c r="T839110"/>
      <c r="U839110" s="113"/>
      <c r="V839110" s="19"/>
      <c r="W839110" s="19"/>
      <c r="X839110" s="19"/>
      <c r="Y839110" s="19"/>
      <c r="Z839110" s="19"/>
      <c r="AA839110" s="19"/>
      <c r="AB839110" s="19"/>
      <c r="AC839110" s="19"/>
      <c r="AD839110" s="19"/>
      <c r="AE839110" s="19"/>
      <c r="AF839110" s="19"/>
      <c r="AG839110" s="19"/>
      <c r="AH839110" s="19"/>
      <c r="AI839110" s="19"/>
      <c r="AJ839110" s="19"/>
      <c r="AK839110" s="19"/>
      <c r="AL839110" s="19"/>
      <c r="AM839110" s="19"/>
      <c r="AN839110" s="19"/>
      <c r="AO839110" s="19"/>
      <c r="AP839110"/>
    </row>
    <row r="839111" spans="1:42" s="116" customFormat="1" x14ac:dyDescent="0.3">
      <c r="A839111"/>
      <c r="B839111"/>
      <c r="C839111"/>
      <c r="D839111"/>
      <c r="E839111"/>
      <c r="F839111"/>
      <c r="G839111"/>
      <c r="H839111"/>
      <c r="I839111"/>
      <c r="J839111"/>
      <c r="K839111"/>
      <c r="L839111"/>
      <c r="M839111" s="115"/>
      <c r="N839111" s="115"/>
      <c r="O839111"/>
      <c r="P839111"/>
      <c r="Q839111"/>
      <c r="R839111" s="19"/>
      <c r="S839111" s="19"/>
      <c r="T839111"/>
      <c r="U839111" s="113"/>
      <c r="V839111" s="19"/>
      <c r="W839111" s="19"/>
      <c r="X839111" s="19"/>
      <c r="Y839111" s="19"/>
      <c r="Z839111" s="19"/>
      <c r="AA839111" s="19"/>
      <c r="AB839111" s="19"/>
      <c r="AC839111" s="19"/>
      <c r="AD839111" s="19"/>
      <c r="AE839111" s="19"/>
      <c r="AF839111" s="19"/>
      <c r="AG839111" s="19"/>
      <c r="AH839111" s="19"/>
      <c r="AI839111" s="19"/>
      <c r="AJ839111" s="19"/>
      <c r="AK839111" s="19"/>
      <c r="AL839111" s="19"/>
      <c r="AM839111" s="19"/>
      <c r="AN839111" s="19"/>
      <c r="AO839111" s="19"/>
      <c r="AP839111"/>
    </row>
    <row r="839112" spans="1:42" s="116" customFormat="1" x14ac:dyDescent="0.3">
      <c r="A839112"/>
      <c r="B839112"/>
      <c r="C839112"/>
      <c r="D839112"/>
      <c r="E839112"/>
      <c r="F839112"/>
      <c r="G839112"/>
      <c r="H839112"/>
      <c r="I839112"/>
      <c r="J839112"/>
      <c r="K839112"/>
      <c r="L839112"/>
      <c r="M839112" s="115"/>
      <c r="N839112" s="115"/>
      <c r="O839112"/>
      <c r="P839112"/>
      <c r="Q839112"/>
      <c r="R839112" s="19"/>
      <c r="S839112" s="19"/>
      <c r="T839112"/>
      <c r="U839112" s="113"/>
      <c r="V839112" s="19"/>
      <c r="W839112" s="19"/>
      <c r="X839112" s="19"/>
      <c r="Y839112" s="19"/>
      <c r="Z839112" s="19"/>
      <c r="AA839112" s="19"/>
      <c r="AB839112" s="19"/>
      <c r="AC839112" s="19"/>
      <c r="AD839112" s="19"/>
      <c r="AE839112" s="19"/>
      <c r="AF839112" s="19"/>
      <c r="AG839112" s="19"/>
      <c r="AH839112" s="19"/>
      <c r="AI839112" s="19"/>
      <c r="AJ839112" s="19"/>
      <c r="AK839112" s="19"/>
      <c r="AL839112" s="19"/>
      <c r="AM839112" s="19"/>
      <c r="AN839112" s="19"/>
      <c r="AO839112" s="19"/>
      <c r="AP839112"/>
    </row>
    <row r="839113" spans="1:42" s="116" customFormat="1" x14ac:dyDescent="0.3">
      <c r="A839113"/>
      <c r="B839113"/>
      <c r="C839113"/>
      <c r="D839113"/>
      <c r="E839113"/>
      <c r="F839113"/>
      <c r="G839113"/>
      <c r="H839113"/>
      <c r="I839113"/>
      <c r="J839113"/>
      <c r="K839113"/>
      <c r="L839113"/>
      <c r="M839113" s="115"/>
      <c r="N839113" s="115"/>
      <c r="O839113"/>
      <c r="P839113"/>
      <c r="Q839113"/>
      <c r="R839113" s="19"/>
      <c r="S839113" s="19"/>
      <c r="T839113"/>
      <c r="U839113" s="113"/>
      <c r="V839113" s="19"/>
      <c r="W839113" s="19"/>
      <c r="X839113" s="19"/>
      <c r="Y839113" s="19"/>
      <c r="Z839113" s="19"/>
      <c r="AA839113" s="19"/>
      <c r="AB839113" s="19"/>
      <c r="AC839113" s="19"/>
      <c r="AD839113" s="19"/>
      <c r="AE839113" s="19"/>
      <c r="AF839113" s="19"/>
      <c r="AG839113" s="19"/>
      <c r="AH839113" s="19"/>
      <c r="AI839113" s="19"/>
      <c r="AJ839113" s="19"/>
      <c r="AK839113" s="19"/>
      <c r="AL839113" s="19"/>
      <c r="AM839113" s="19"/>
      <c r="AN839113" s="19"/>
      <c r="AO839113" s="19"/>
      <c r="AP839113"/>
    </row>
    <row r="839114" spans="1:42" s="116" customFormat="1" x14ac:dyDescent="0.3">
      <c r="A839114"/>
      <c r="B839114"/>
      <c r="C839114"/>
      <c r="D839114"/>
      <c r="E839114"/>
      <c r="F839114"/>
      <c r="G839114"/>
      <c r="H839114"/>
      <c r="I839114"/>
      <c r="J839114"/>
      <c r="K839114"/>
      <c r="L839114"/>
      <c r="M839114" s="115"/>
      <c r="N839114" s="115"/>
      <c r="O839114"/>
      <c r="P839114"/>
      <c r="Q839114"/>
      <c r="R839114" s="19"/>
      <c r="S839114" s="19"/>
      <c r="T839114"/>
      <c r="U839114" s="113"/>
      <c r="V839114" s="19"/>
      <c r="W839114" s="19"/>
      <c r="X839114" s="19"/>
      <c r="Y839114" s="19"/>
      <c r="Z839114" s="19"/>
      <c r="AA839114" s="19"/>
      <c r="AB839114" s="19"/>
      <c r="AC839114" s="19"/>
      <c r="AD839114" s="19"/>
      <c r="AE839114" s="19"/>
      <c r="AF839114" s="19"/>
      <c r="AG839114" s="19"/>
      <c r="AH839114" s="19"/>
      <c r="AI839114" s="19"/>
      <c r="AJ839114" s="19"/>
      <c r="AK839114" s="19"/>
      <c r="AL839114" s="19"/>
      <c r="AM839114" s="19"/>
      <c r="AN839114" s="19"/>
      <c r="AO839114" s="19"/>
      <c r="AP839114"/>
    </row>
    <row r="839115" spans="1:42" s="116" customFormat="1" x14ac:dyDescent="0.3">
      <c r="A839115"/>
      <c r="B839115"/>
      <c r="C839115"/>
      <c r="D839115"/>
      <c r="E839115"/>
      <c r="F839115"/>
      <c r="G839115"/>
      <c r="H839115"/>
      <c r="I839115"/>
      <c r="J839115"/>
      <c r="K839115"/>
      <c r="L839115"/>
      <c r="M839115" s="115"/>
      <c r="N839115" s="115"/>
      <c r="O839115"/>
      <c r="P839115"/>
      <c r="Q839115"/>
      <c r="R839115" s="19"/>
      <c r="S839115" s="19"/>
      <c r="T839115"/>
      <c r="U839115" s="113"/>
      <c r="V839115" s="19"/>
      <c r="W839115" s="19"/>
      <c r="X839115" s="19"/>
      <c r="Y839115" s="19"/>
      <c r="Z839115" s="19"/>
      <c r="AA839115" s="19"/>
      <c r="AB839115" s="19"/>
      <c r="AC839115" s="19"/>
      <c r="AD839115" s="19"/>
      <c r="AE839115" s="19"/>
      <c r="AF839115" s="19"/>
      <c r="AG839115" s="19"/>
      <c r="AH839115" s="19"/>
      <c r="AI839115" s="19"/>
      <c r="AJ839115" s="19"/>
      <c r="AK839115" s="19"/>
      <c r="AL839115" s="19"/>
      <c r="AM839115" s="19"/>
      <c r="AN839115" s="19"/>
      <c r="AO839115" s="19"/>
      <c r="AP839115"/>
    </row>
    <row r="839116" spans="1:42" s="116" customFormat="1" x14ac:dyDescent="0.3">
      <c r="A839116"/>
      <c r="B839116"/>
      <c r="C839116"/>
      <c r="D839116"/>
      <c r="E839116"/>
      <c r="F839116"/>
      <c r="G839116"/>
      <c r="H839116"/>
      <c r="I839116"/>
      <c r="J839116"/>
      <c r="K839116"/>
      <c r="L839116"/>
      <c r="M839116" s="115"/>
      <c r="N839116" s="115"/>
      <c r="O839116"/>
      <c r="P839116"/>
      <c r="Q839116"/>
      <c r="R839116" s="19"/>
      <c r="S839116" s="19"/>
      <c r="T839116"/>
      <c r="U839116" s="113"/>
      <c r="V839116" s="19"/>
      <c r="W839116" s="19"/>
      <c r="X839116" s="19"/>
      <c r="Y839116" s="19"/>
      <c r="Z839116" s="19"/>
      <c r="AA839116" s="19"/>
      <c r="AB839116" s="19"/>
      <c r="AC839116" s="19"/>
      <c r="AD839116" s="19"/>
      <c r="AE839116" s="19"/>
      <c r="AF839116" s="19"/>
      <c r="AG839116" s="19"/>
      <c r="AH839116" s="19"/>
      <c r="AI839116" s="19"/>
      <c r="AJ839116" s="19"/>
      <c r="AK839116" s="19"/>
      <c r="AL839116" s="19"/>
      <c r="AM839116" s="19"/>
      <c r="AN839116" s="19"/>
      <c r="AO839116" s="19"/>
      <c r="AP839116"/>
    </row>
    <row r="839117" spans="1:42" s="116" customFormat="1" x14ac:dyDescent="0.3">
      <c r="A839117"/>
      <c r="B839117"/>
      <c r="C839117"/>
      <c r="D839117"/>
      <c r="E839117"/>
      <c r="F839117"/>
      <c r="G839117"/>
      <c r="H839117"/>
      <c r="I839117"/>
      <c r="J839117"/>
      <c r="K839117"/>
      <c r="L839117"/>
      <c r="M839117" s="115"/>
      <c r="N839117" s="115"/>
      <c r="O839117"/>
      <c r="P839117"/>
      <c r="Q839117"/>
      <c r="R839117" s="19"/>
      <c r="S839117" s="19"/>
      <c r="T839117"/>
      <c r="U839117" s="113"/>
      <c r="V839117" s="19"/>
      <c r="W839117" s="19"/>
      <c r="X839117" s="19"/>
      <c r="Y839117" s="19"/>
      <c r="Z839117" s="19"/>
      <c r="AA839117" s="19"/>
      <c r="AB839117" s="19"/>
      <c r="AC839117" s="19"/>
      <c r="AD839117" s="19"/>
      <c r="AE839117" s="19"/>
      <c r="AF839117" s="19"/>
      <c r="AG839117" s="19"/>
      <c r="AH839117" s="19"/>
      <c r="AI839117" s="19"/>
      <c r="AJ839117" s="19"/>
      <c r="AK839117" s="19"/>
      <c r="AL839117" s="19"/>
      <c r="AM839117" s="19"/>
      <c r="AN839117" s="19"/>
      <c r="AO839117" s="19"/>
      <c r="AP839117"/>
    </row>
    <row r="839118" spans="1:42" s="116" customFormat="1" x14ac:dyDescent="0.3">
      <c r="A839118"/>
      <c r="B839118"/>
      <c r="C839118"/>
      <c r="D839118"/>
      <c r="E839118"/>
      <c r="F839118"/>
      <c r="G839118"/>
      <c r="H839118"/>
      <c r="I839118"/>
      <c r="J839118"/>
      <c r="K839118"/>
      <c r="L839118"/>
      <c r="M839118" s="115"/>
      <c r="N839118" s="115"/>
      <c r="O839118"/>
      <c r="P839118"/>
      <c r="Q839118"/>
      <c r="R839118" s="19"/>
      <c r="S839118" s="19"/>
      <c r="T839118"/>
      <c r="U839118" s="113"/>
      <c r="V839118" s="19"/>
      <c r="W839118" s="19"/>
      <c r="X839118" s="19"/>
      <c r="Y839118" s="19"/>
      <c r="Z839118" s="19"/>
      <c r="AA839118" s="19"/>
      <c r="AB839118" s="19"/>
      <c r="AC839118" s="19"/>
      <c r="AD839118" s="19"/>
      <c r="AE839118" s="19"/>
      <c r="AF839118" s="19"/>
      <c r="AG839118" s="19"/>
      <c r="AH839118" s="19"/>
      <c r="AI839118" s="19"/>
      <c r="AJ839118" s="19"/>
      <c r="AK839118" s="19"/>
      <c r="AL839118" s="19"/>
      <c r="AM839118" s="19"/>
      <c r="AN839118" s="19"/>
      <c r="AO839118" s="19"/>
      <c r="AP839118"/>
    </row>
    <row r="839119" spans="1:42" s="116" customFormat="1" x14ac:dyDescent="0.3">
      <c r="A839119"/>
      <c r="B839119"/>
      <c r="C839119"/>
      <c r="D839119"/>
      <c r="E839119"/>
      <c r="F839119"/>
      <c r="G839119"/>
      <c r="H839119"/>
      <c r="I839119"/>
      <c r="J839119"/>
      <c r="K839119"/>
      <c r="L839119"/>
      <c r="M839119" s="115"/>
      <c r="N839119" s="115"/>
      <c r="O839119"/>
      <c r="P839119"/>
      <c r="Q839119"/>
      <c r="R839119" s="19"/>
      <c r="S839119" s="19"/>
      <c r="T839119"/>
      <c r="U839119" s="113"/>
      <c r="V839119" s="19"/>
      <c r="W839119" s="19"/>
      <c r="X839119" s="19"/>
      <c r="Y839119" s="19"/>
      <c r="Z839119" s="19"/>
      <c r="AA839119" s="19"/>
      <c r="AB839119" s="19"/>
      <c r="AC839119" s="19"/>
      <c r="AD839119" s="19"/>
      <c r="AE839119" s="19"/>
      <c r="AF839119" s="19"/>
      <c r="AG839119" s="19"/>
      <c r="AH839119" s="19"/>
      <c r="AI839119" s="19"/>
      <c r="AJ839119" s="19"/>
      <c r="AK839119" s="19"/>
      <c r="AL839119" s="19"/>
      <c r="AM839119" s="19"/>
      <c r="AN839119" s="19"/>
      <c r="AO839119" s="19"/>
      <c r="AP839119"/>
    </row>
    <row r="839120" spans="1:42" s="116" customFormat="1" x14ac:dyDescent="0.3">
      <c r="A839120"/>
      <c r="B839120"/>
      <c r="C839120"/>
      <c r="D839120"/>
      <c r="E839120"/>
      <c r="F839120"/>
      <c r="G839120"/>
      <c r="H839120"/>
      <c r="I839120"/>
      <c r="J839120"/>
      <c r="K839120"/>
      <c r="L839120"/>
      <c r="M839120" s="115"/>
      <c r="N839120" s="115"/>
      <c r="O839120"/>
      <c r="P839120"/>
      <c r="Q839120"/>
      <c r="R839120" s="19"/>
      <c r="S839120" s="19"/>
      <c r="T839120"/>
      <c r="U839120" s="113"/>
      <c r="V839120" s="19"/>
      <c r="W839120" s="19"/>
      <c r="X839120" s="19"/>
      <c r="Y839120" s="19"/>
      <c r="Z839120" s="19"/>
      <c r="AA839120" s="19"/>
      <c r="AB839120" s="19"/>
      <c r="AC839120" s="19"/>
      <c r="AD839120" s="19"/>
      <c r="AE839120" s="19"/>
      <c r="AF839120" s="19"/>
      <c r="AG839120" s="19"/>
      <c r="AH839120" s="19"/>
      <c r="AI839120" s="19"/>
      <c r="AJ839120" s="19"/>
      <c r="AK839120" s="19"/>
      <c r="AL839120" s="19"/>
      <c r="AM839120" s="19"/>
      <c r="AN839120" s="19"/>
      <c r="AO839120" s="19"/>
      <c r="AP839120"/>
    </row>
    <row r="839121" spans="1:42" s="116" customFormat="1" x14ac:dyDescent="0.3">
      <c r="A839121"/>
      <c r="B839121"/>
      <c r="C839121"/>
      <c r="D839121"/>
      <c r="E839121"/>
      <c r="F839121"/>
      <c r="G839121"/>
      <c r="H839121"/>
      <c r="I839121"/>
      <c r="J839121"/>
      <c r="K839121"/>
      <c r="L839121"/>
      <c r="M839121" s="115"/>
      <c r="N839121" s="115"/>
      <c r="O839121"/>
      <c r="P839121"/>
      <c r="Q839121"/>
      <c r="R839121" s="19"/>
      <c r="S839121" s="19"/>
      <c r="T839121"/>
      <c r="U839121" s="113"/>
      <c r="V839121" s="19"/>
      <c r="W839121" s="19"/>
      <c r="X839121" s="19"/>
      <c r="Y839121" s="19"/>
      <c r="Z839121" s="19"/>
      <c r="AA839121" s="19"/>
      <c r="AB839121" s="19"/>
      <c r="AC839121" s="19"/>
      <c r="AD839121" s="19"/>
      <c r="AE839121" s="19"/>
      <c r="AF839121" s="19"/>
      <c r="AG839121" s="19"/>
      <c r="AH839121" s="19"/>
      <c r="AI839121" s="19"/>
      <c r="AJ839121" s="19"/>
      <c r="AK839121" s="19"/>
      <c r="AL839121" s="19"/>
      <c r="AM839121" s="19"/>
      <c r="AN839121" s="19"/>
      <c r="AO839121" s="19"/>
      <c r="AP839121"/>
    </row>
    <row r="839122" spans="1:42" s="116" customFormat="1" x14ac:dyDescent="0.3">
      <c r="A839122"/>
      <c r="B839122"/>
      <c r="C839122"/>
      <c r="D839122"/>
      <c r="E839122"/>
      <c r="F839122"/>
      <c r="G839122"/>
      <c r="H839122"/>
      <c r="I839122"/>
      <c r="J839122"/>
      <c r="K839122"/>
      <c r="L839122"/>
      <c r="M839122" s="115"/>
      <c r="N839122" s="115"/>
      <c r="O839122"/>
      <c r="P839122"/>
      <c r="Q839122"/>
      <c r="R839122" s="19"/>
      <c r="S839122" s="19"/>
      <c r="T839122"/>
      <c r="U839122" s="113"/>
      <c r="V839122" s="19"/>
      <c r="W839122" s="19"/>
      <c r="X839122" s="19"/>
      <c r="Y839122" s="19"/>
      <c r="Z839122" s="19"/>
      <c r="AA839122" s="19"/>
      <c r="AB839122" s="19"/>
      <c r="AC839122" s="19"/>
      <c r="AD839122" s="19"/>
      <c r="AE839122" s="19"/>
      <c r="AF839122" s="19"/>
      <c r="AG839122" s="19"/>
      <c r="AH839122" s="19"/>
      <c r="AI839122" s="19"/>
      <c r="AJ839122" s="19"/>
      <c r="AK839122" s="19"/>
      <c r="AL839122" s="19"/>
      <c r="AM839122" s="19"/>
      <c r="AN839122" s="19"/>
      <c r="AO839122" s="19"/>
      <c r="AP839122"/>
    </row>
    <row r="839123" spans="1:42" s="116" customFormat="1" x14ac:dyDescent="0.3">
      <c r="A839123"/>
      <c r="B839123"/>
      <c r="C839123"/>
      <c r="D839123"/>
      <c r="E839123"/>
      <c r="F839123"/>
      <c r="G839123"/>
      <c r="H839123"/>
      <c r="I839123"/>
      <c r="J839123"/>
      <c r="K839123"/>
      <c r="L839123"/>
      <c r="M839123" s="115"/>
      <c r="N839123" s="115"/>
      <c r="O839123"/>
      <c r="P839123"/>
      <c r="Q839123"/>
      <c r="R839123" s="19"/>
      <c r="S839123" s="19"/>
      <c r="T839123"/>
      <c r="U839123" s="113"/>
      <c r="V839123" s="19"/>
      <c r="W839123" s="19"/>
      <c r="X839123" s="19"/>
      <c r="Y839123" s="19"/>
      <c r="Z839123" s="19"/>
      <c r="AA839123" s="19"/>
      <c r="AB839123" s="19"/>
      <c r="AC839123" s="19"/>
      <c r="AD839123" s="19"/>
      <c r="AE839123" s="19"/>
      <c r="AF839123" s="19"/>
      <c r="AG839123" s="19"/>
      <c r="AH839123" s="19"/>
      <c r="AI839123" s="19"/>
      <c r="AJ839123" s="19"/>
      <c r="AK839123" s="19"/>
      <c r="AL839123" s="19"/>
      <c r="AM839123" s="19"/>
      <c r="AN839123" s="19"/>
      <c r="AO839123" s="19"/>
      <c r="AP839123"/>
    </row>
    <row r="839124" spans="1:42" s="116" customFormat="1" x14ac:dyDescent="0.3">
      <c r="A839124"/>
      <c r="B839124"/>
      <c r="C839124"/>
      <c r="D839124"/>
      <c r="E839124"/>
      <c r="F839124"/>
      <c r="G839124"/>
      <c r="H839124"/>
      <c r="I839124"/>
      <c r="J839124"/>
      <c r="K839124"/>
      <c r="L839124"/>
      <c r="M839124" s="115"/>
      <c r="N839124" s="115"/>
      <c r="O839124"/>
      <c r="P839124"/>
      <c r="Q839124"/>
      <c r="R839124" s="19"/>
      <c r="S839124" s="19"/>
      <c r="T839124"/>
      <c r="U839124" s="113"/>
      <c r="V839124" s="19"/>
      <c r="W839124" s="19"/>
      <c r="X839124" s="19"/>
      <c r="Y839124" s="19"/>
      <c r="Z839124" s="19"/>
      <c r="AA839124" s="19"/>
      <c r="AB839124" s="19"/>
      <c r="AC839124" s="19"/>
      <c r="AD839124" s="19"/>
      <c r="AE839124" s="19"/>
      <c r="AF839124" s="19"/>
      <c r="AG839124" s="19"/>
      <c r="AH839124" s="19"/>
      <c r="AI839124" s="19"/>
      <c r="AJ839124" s="19"/>
      <c r="AK839124" s="19"/>
      <c r="AL839124" s="19"/>
      <c r="AM839124" s="19"/>
      <c r="AN839124" s="19"/>
      <c r="AO839124" s="19"/>
      <c r="AP839124"/>
    </row>
    <row r="839125" spans="1:42" s="116" customFormat="1" x14ac:dyDescent="0.3">
      <c r="A839125"/>
      <c r="B839125"/>
      <c r="C839125"/>
      <c r="D839125"/>
      <c r="E839125"/>
      <c r="F839125"/>
      <c r="G839125"/>
      <c r="H839125"/>
      <c r="I839125"/>
      <c r="J839125"/>
      <c r="K839125"/>
      <c r="L839125"/>
      <c r="M839125" s="115"/>
      <c r="N839125" s="115"/>
      <c r="O839125"/>
      <c r="P839125"/>
      <c r="Q839125"/>
      <c r="R839125" s="19"/>
      <c r="S839125" s="19"/>
      <c r="T839125"/>
      <c r="U839125" s="113"/>
      <c r="V839125" s="19"/>
      <c r="W839125" s="19"/>
      <c r="X839125" s="19"/>
      <c r="Y839125" s="19"/>
      <c r="Z839125" s="19"/>
      <c r="AA839125" s="19"/>
      <c r="AB839125" s="19"/>
      <c r="AC839125" s="19"/>
      <c r="AD839125" s="19"/>
      <c r="AE839125" s="19"/>
      <c r="AF839125" s="19"/>
      <c r="AG839125" s="19"/>
      <c r="AH839125" s="19"/>
      <c r="AI839125" s="19"/>
      <c r="AJ839125" s="19"/>
      <c r="AK839125" s="19"/>
      <c r="AL839125" s="19"/>
      <c r="AM839125" s="19"/>
      <c r="AN839125" s="19"/>
      <c r="AO839125" s="19"/>
      <c r="AP839125"/>
    </row>
    <row r="839126" spans="1:42" s="116" customFormat="1" x14ac:dyDescent="0.3">
      <c r="A839126"/>
      <c r="B839126"/>
      <c r="C839126"/>
      <c r="D839126"/>
      <c r="E839126"/>
      <c r="F839126"/>
      <c r="G839126"/>
      <c r="H839126"/>
      <c r="I839126"/>
      <c r="J839126"/>
      <c r="K839126"/>
      <c r="L839126"/>
      <c r="M839126" s="115"/>
      <c r="N839126" s="115"/>
      <c r="O839126"/>
      <c r="P839126"/>
      <c r="Q839126"/>
      <c r="R839126" s="19"/>
      <c r="S839126" s="19"/>
      <c r="T839126"/>
      <c r="U839126" s="113"/>
      <c r="V839126" s="19"/>
      <c r="W839126" s="19"/>
      <c r="X839126" s="19"/>
      <c r="Y839126" s="19"/>
      <c r="Z839126" s="19"/>
      <c r="AA839126" s="19"/>
      <c r="AB839126" s="19"/>
      <c r="AC839126" s="19"/>
      <c r="AD839126" s="19"/>
      <c r="AE839126" s="19"/>
      <c r="AF839126" s="19"/>
      <c r="AG839126" s="19"/>
      <c r="AH839126" s="19"/>
      <c r="AI839126" s="19"/>
      <c r="AJ839126" s="19"/>
      <c r="AK839126" s="19"/>
      <c r="AL839126" s="19"/>
      <c r="AM839126" s="19"/>
      <c r="AN839126" s="19"/>
      <c r="AO839126" s="19"/>
      <c r="AP839126"/>
    </row>
    <row r="839127" spans="1:42" s="116" customFormat="1" x14ac:dyDescent="0.3">
      <c r="A839127"/>
      <c r="B839127"/>
      <c r="C839127"/>
      <c r="D839127"/>
      <c r="E839127"/>
      <c r="F839127"/>
      <c r="G839127"/>
      <c r="H839127"/>
      <c r="I839127"/>
      <c r="J839127"/>
      <c r="K839127"/>
      <c r="L839127"/>
      <c r="M839127" s="115"/>
      <c r="N839127" s="115"/>
      <c r="O839127"/>
      <c r="P839127"/>
      <c r="Q839127"/>
      <c r="R839127" s="19"/>
      <c r="S839127" s="19"/>
      <c r="T839127"/>
      <c r="U839127" s="113"/>
      <c r="V839127" s="19"/>
      <c r="W839127" s="19"/>
      <c r="X839127" s="19"/>
      <c r="Y839127" s="19"/>
      <c r="Z839127" s="19"/>
      <c r="AA839127" s="19"/>
      <c r="AB839127" s="19"/>
      <c r="AC839127" s="19"/>
      <c r="AD839127" s="19"/>
      <c r="AE839127" s="19"/>
      <c r="AF839127" s="19"/>
      <c r="AG839127" s="19"/>
      <c r="AH839127" s="19"/>
      <c r="AI839127" s="19"/>
      <c r="AJ839127" s="19"/>
      <c r="AK839127" s="19"/>
      <c r="AL839127" s="19"/>
      <c r="AM839127" s="19"/>
      <c r="AN839127" s="19"/>
      <c r="AO839127" s="19"/>
      <c r="AP839127"/>
    </row>
    <row r="839128" spans="1:42" s="116" customFormat="1" x14ac:dyDescent="0.3">
      <c r="A839128"/>
      <c r="B839128"/>
      <c r="C839128"/>
      <c r="D839128"/>
      <c r="E839128"/>
      <c r="F839128"/>
      <c r="G839128"/>
      <c r="H839128"/>
      <c r="I839128"/>
      <c r="J839128"/>
      <c r="K839128"/>
      <c r="L839128"/>
      <c r="M839128" s="115"/>
      <c r="N839128" s="115"/>
      <c r="O839128"/>
      <c r="P839128"/>
      <c r="Q839128"/>
      <c r="R839128" s="19"/>
      <c r="S839128" s="19"/>
      <c r="T839128"/>
      <c r="U839128" s="113"/>
      <c r="V839128" s="19"/>
      <c r="W839128" s="19"/>
      <c r="X839128" s="19"/>
      <c r="Y839128" s="19"/>
      <c r="Z839128" s="19"/>
      <c r="AA839128" s="19"/>
      <c r="AB839128" s="19"/>
      <c r="AC839128" s="19"/>
      <c r="AD839128" s="19"/>
      <c r="AE839128" s="19"/>
      <c r="AF839128" s="19"/>
      <c r="AG839128" s="19"/>
      <c r="AH839128" s="19"/>
      <c r="AI839128" s="19"/>
      <c r="AJ839128" s="19"/>
      <c r="AK839128" s="19"/>
      <c r="AL839128" s="19"/>
      <c r="AM839128" s="19"/>
      <c r="AN839128" s="19"/>
      <c r="AO839128" s="19"/>
      <c r="AP839128"/>
    </row>
    <row r="839129" spans="1:42" s="116" customFormat="1" x14ac:dyDescent="0.3">
      <c r="A839129"/>
      <c r="B839129"/>
      <c r="C839129"/>
      <c r="D839129"/>
      <c r="E839129"/>
      <c r="F839129"/>
      <c r="G839129"/>
      <c r="H839129"/>
      <c r="I839129"/>
      <c r="J839129"/>
      <c r="K839129"/>
      <c r="L839129"/>
      <c r="M839129" s="115"/>
      <c r="N839129" s="115"/>
      <c r="O839129"/>
      <c r="P839129"/>
      <c r="Q839129"/>
      <c r="R839129" s="19"/>
      <c r="S839129" s="19"/>
      <c r="T839129"/>
      <c r="U839129" s="113"/>
      <c r="V839129" s="19"/>
      <c r="W839129" s="19"/>
      <c r="X839129" s="19"/>
      <c r="Y839129" s="19"/>
      <c r="Z839129" s="19"/>
      <c r="AA839129" s="19"/>
      <c r="AB839129" s="19"/>
      <c r="AC839129" s="19"/>
      <c r="AD839129" s="19"/>
      <c r="AE839129" s="19"/>
      <c r="AF839129" s="19"/>
      <c r="AG839129" s="19"/>
      <c r="AH839129" s="19"/>
      <c r="AI839129" s="19"/>
      <c r="AJ839129" s="19"/>
      <c r="AK839129" s="19"/>
      <c r="AL839129" s="19"/>
      <c r="AM839129" s="19"/>
      <c r="AN839129" s="19"/>
      <c r="AO839129" s="19"/>
      <c r="AP839129"/>
    </row>
    <row r="839130" spans="1:42" s="116" customFormat="1" x14ac:dyDescent="0.3">
      <c r="A839130"/>
      <c r="B839130"/>
      <c r="C839130"/>
      <c r="D839130"/>
      <c r="E839130"/>
      <c r="F839130"/>
      <c r="G839130"/>
      <c r="H839130"/>
      <c r="I839130"/>
      <c r="J839130"/>
      <c r="K839130"/>
      <c r="L839130"/>
      <c r="M839130" s="115"/>
      <c r="N839130" s="115"/>
      <c r="O839130"/>
      <c r="P839130"/>
      <c r="Q839130"/>
      <c r="R839130" s="19"/>
      <c r="S839130" s="19"/>
      <c r="T839130"/>
      <c r="U839130" s="113"/>
      <c r="V839130" s="19"/>
      <c r="W839130" s="19"/>
      <c r="X839130" s="19"/>
      <c r="Y839130" s="19"/>
      <c r="Z839130" s="19"/>
      <c r="AA839130" s="19"/>
      <c r="AB839130" s="19"/>
      <c r="AC839130" s="19"/>
      <c r="AD839130" s="19"/>
      <c r="AE839130" s="19"/>
      <c r="AF839130" s="19"/>
      <c r="AG839130" s="19"/>
      <c r="AH839130" s="19"/>
      <c r="AI839130" s="19"/>
      <c r="AJ839130" s="19"/>
      <c r="AK839130" s="19"/>
      <c r="AL839130" s="19"/>
      <c r="AM839130" s="19"/>
      <c r="AN839130" s="19"/>
      <c r="AO839130" s="19"/>
      <c r="AP839130"/>
    </row>
    <row r="839131" spans="1:42" s="116" customFormat="1" x14ac:dyDescent="0.3">
      <c r="A839131"/>
      <c r="B839131"/>
      <c r="C839131"/>
      <c r="D839131"/>
      <c r="E839131"/>
      <c r="F839131"/>
      <c r="G839131"/>
      <c r="H839131"/>
      <c r="I839131"/>
      <c r="J839131"/>
      <c r="K839131"/>
      <c r="L839131"/>
      <c r="M839131" s="115"/>
      <c r="N839131" s="115"/>
      <c r="O839131"/>
      <c r="P839131"/>
      <c r="Q839131"/>
      <c r="R839131" s="19"/>
      <c r="S839131" s="19"/>
      <c r="T839131"/>
      <c r="U839131" s="113"/>
      <c r="V839131" s="19"/>
      <c r="W839131" s="19"/>
      <c r="X839131" s="19"/>
      <c r="Y839131" s="19"/>
      <c r="Z839131" s="19"/>
      <c r="AA839131" s="19"/>
      <c r="AB839131" s="19"/>
      <c r="AC839131" s="19"/>
      <c r="AD839131" s="19"/>
      <c r="AE839131" s="19"/>
      <c r="AF839131" s="19"/>
      <c r="AG839131" s="19"/>
      <c r="AH839131" s="19"/>
      <c r="AI839131" s="19"/>
      <c r="AJ839131" s="19"/>
      <c r="AK839131" s="19"/>
      <c r="AL839131" s="19"/>
      <c r="AM839131" s="19"/>
      <c r="AN839131" s="19"/>
      <c r="AO839131" s="19"/>
      <c r="AP839131"/>
    </row>
    <row r="839132" spans="1:42" s="116" customFormat="1" x14ac:dyDescent="0.3">
      <c r="A839132"/>
      <c r="B839132"/>
      <c r="C839132"/>
      <c r="D839132"/>
      <c r="E839132"/>
      <c r="F839132"/>
      <c r="G839132"/>
      <c r="H839132"/>
      <c r="I839132"/>
      <c r="J839132"/>
      <c r="K839132"/>
      <c r="L839132"/>
      <c r="M839132" s="115"/>
      <c r="N839132" s="115"/>
      <c r="O839132"/>
      <c r="P839132"/>
      <c r="Q839132"/>
      <c r="R839132" s="19"/>
      <c r="S839132" s="19"/>
      <c r="T839132"/>
      <c r="U839132" s="113"/>
      <c r="V839132" s="19"/>
      <c r="W839132" s="19"/>
      <c r="X839132" s="19"/>
      <c r="Y839132" s="19"/>
      <c r="Z839132" s="19"/>
      <c r="AA839132" s="19"/>
      <c r="AB839132" s="19"/>
      <c r="AC839132" s="19"/>
      <c r="AD839132" s="19"/>
      <c r="AE839132" s="19"/>
      <c r="AF839132" s="19"/>
      <c r="AG839132" s="19"/>
      <c r="AH839132" s="19"/>
      <c r="AI839132" s="19"/>
      <c r="AJ839132" s="19"/>
      <c r="AK839132" s="19"/>
      <c r="AL839132" s="19"/>
      <c r="AM839132" s="19"/>
      <c r="AN839132" s="19"/>
      <c r="AO839132" s="19"/>
      <c r="AP839132"/>
    </row>
    <row r="839133" spans="1:42" s="116" customFormat="1" x14ac:dyDescent="0.3">
      <c r="A839133"/>
      <c r="B839133"/>
      <c r="C839133"/>
      <c r="D839133"/>
      <c r="E839133"/>
      <c r="F839133"/>
      <c r="G839133"/>
      <c r="H839133"/>
      <c r="I839133"/>
      <c r="J839133"/>
      <c r="K839133"/>
      <c r="L839133"/>
      <c r="M839133" s="115"/>
      <c r="N839133" s="115"/>
      <c r="O839133"/>
      <c r="P839133"/>
      <c r="Q839133"/>
      <c r="R839133" s="19"/>
      <c r="S839133" s="19"/>
      <c r="T839133"/>
      <c r="U839133" s="113"/>
      <c r="V839133" s="19"/>
      <c r="W839133" s="19"/>
      <c r="X839133" s="19"/>
      <c r="Y839133" s="19"/>
      <c r="Z839133" s="19"/>
      <c r="AA839133" s="19"/>
      <c r="AB839133" s="19"/>
      <c r="AC839133" s="19"/>
      <c r="AD839133" s="19"/>
      <c r="AE839133" s="19"/>
      <c r="AF839133" s="19"/>
      <c r="AG839133" s="19"/>
      <c r="AH839133" s="19"/>
      <c r="AI839133" s="19"/>
      <c r="AJ839133" s="19"/>
      <c r="AK839133" s="19"/>
      <c r="AL839133" s="19"/>
      <c r="AM839133" s="19"/>
      <c r="AN839133" s="19"/>
      <c r="AO839133" s="19"/>
      <c r="AP839133"/>
    </row>
    <row r="839134" spans="1:42" s="116" customFormat="1" x14ac:dyDescent="0.3">
      <c r="A839134"/>
      <c r="B839134"/>
      <c r="C839134"/>
      <c r="D839134"/>
      <c r="E839134"/>
      <c r="F839134"/>
      <c r="G839134"/>
      <c r="H839134"/>
      <c r="I839134"/>
      <c r="J839134"/>
      <c r="K839134"/>
      <c r="L839134"/>
      <c r="M839134" s="115"/>
      <c r="N839134" s="115"/>
      <c r="O839134"/>
      <c r="P839134"/>
      <c r="Q839134"/>
      <c r="R839134" s="19"/>
      <c r="S839134" s="19"/>
      <c r="T839134"/>
      <c r="U839134" s="113"/>
      <c r="V839134" s="19"/>
      <c r="W839134" s="19"/>
      <c r="X839134" s="19"/>
      <c r="Y839134" s="19"/>
      <c r="Z839134" s="19"/>
      <c r="AA839134" s="19"/>
      <c r="AB839134" s="19"/>
      <c r="AC839134" s="19"/>
      <c r="AD839134" s="19"/>
      <c r="AE839134" s="19"/>
      <c r="AF839134" s="19"/>
      <c r="AG839134" s="19"/>
      <c r="AH839134" s="19"/>
      <c r="AI839134" s="19"/>
      <c r="AJ839134" s="19"/>
      <c r="AK839134" s="19"/>
      <c r="AL839134" s="19"/>
      <c r="AM839134" s="19"/>
      <c r="AN839134" s="19"/>
      <c r="AO839134" s="19"/>
      <c r="AP839134"/>
    </row>
    <row r="839135" spans="1:42" s="116" customFormat="1" x14ac:dyDescent="0.3">
      <c r="A839135"/>
      <c r="B839135"/>
      <c r="C839135"/>
      <c r="D839135"/>
      <c r="E839135"/>
      <c r="F839135"/>
      <c r="G839135"/>
      <c r="H839135"/>
      <c r="I839135"/>
      <c r="J839135"/>
      <c r="K839135"/>
      <c r="L839135"/>
      <c r="M839135" s="115"/>
      <c r="N839135" s="115"/>
      <c r="O839135"/>
      <c r="P839135"/>
      <c r="Q839135"/>
      <c r="R839135" s="19"/>
      <c r="S839135" s="19"/>
      <c r="T839135"/>
      <c r="U839135" s="113"/>
      <c r="V839135" s="19"/>
      <c r="W839135" s="19"/>
      <c r="X839135" s="19"/>
      <c r="Y839135" s="19"/>
      <c r="Z839135" s="19"/>
      <c r="AA839135" s="19"/>
      <c r="AB839135" s="19"/>
      <c r="AC839135" s="19"/>
      <c r="AD839135" s="19"/>
      <c r="AE839135" s="19"/>
      <c r="AF839135" s="19"/>
      <c r="AG839135" s="19"/>
      <c r="AH839135" s="19"/>
      <c r="AI839135" s="19"/>
      <c r="AJ839135" s="19"/>
      <c r="AK839135" s="19"/>
      <c r="AL839135" s="19"/>
      <c r="AM839135" s="19"/>
      <c r="AN839135" s="19"/>
      <c r="AO839135" s="19"/>
      <c r="AP839135"/>
    </row>
    <row r="839136" spans="1:42" s="116" customFormat="1" x14ac:dyDescent="0.3">
      <c r="A839136"/>
      <c r="B839136"/>
      <c r="C839136"/>
      <c r="D839136"/>
      <c r="E839136"/>
      <c r="F839136"/>
      <c r="G839136"/>
      <c r="H839136"/>
      <c r="I839136"/>
      <c r="J839136"/>
      <c r="K839136"/>
      <c r="L839136"/>
      <c r="M839136" s="115"/>
      <c r="N839136" s="115"/>
      <c r="O839136"/>
      <c r="P839136"/>
      <c r="Q839136"/>
      <c r="R839136" s="19"/>
      <c r="S839136" s="19"/>
      <c r="T839136"/>
      <c r="U839136" s="113"/>
      <c r="V839136" s="19"/>
      <c r="W839136" s="19"/>
      <c r="X839136" s="19"/>
      <c r="Y839136" s="19"/>
      <c r="Z839136" s="19"/>
      <c r="AA839136" s="19"/>
      <c r="AB839136" s="19"/>
      <c r="AC839136" s="19"/>
      <c r="AD839136" s="19"/>
      <c r="AE839136" s="19"/>
      <c r="AF839136" s="19"/>
      <c r="AG839136" s="19"/>
      <c r="AH839136" s="19"/>
      <c r="AI839136" s="19"/>
      <c r="AJ839136" s="19"/>
      <c r="AK839136" s="19"/>
      <c r="AL839136" s="19"/>
      <c r="AM839136" s="19"/>
      <c r="AN839136" s="19"/>
      <c r="AO839136" s="19"/>
      <c r="AP839136"/>
    </row>
    <row r="839137" spans="1:42" s="116" customFormat="1" x14ac:dyDescent="0.3">
      <c r="A839137"/>
      <c r="B839137"/>
      <c r="C839137"/>
      <c r="D839137"/>
      <c r="E839137"/>
      <c r="F839137"/>
      <c r="G839137"/>
      <c r="H839137"/>
      <c r="I839137"/>
      <c r="J839137"/>
      <c r="K839137"/>
      <c r="L839137"/>
      <c r="M839137" s="115"/>
      <c r="N839137" s="115"/>
      <c r="O839137"/>
      <c r="P839137"/>
      <c r="Q839137"/>
      <c r="R839137" s="19"/>
      <c r="S839137" s="19"/>
      <c r="T839137"/>
      <c r="U839137" s="113"/>
      <c r="V839137" s="19"/>
      <c r="W839137" s="19"/>
      <c r="X839137" s="19"/>
      <c r="Y839137" s="19"/>
      <c r="Z839137" s="19"/>
      <c r="AA839137" s="19"/>
      <c r="AB839137" s="19"/>
      <c r="AC839137" s="19"/>
      <c r="AD839137" s="19"/>
      <c r="AE839137" s="19"/>
      <c r="AF839137" s="19"/>
      <c r="AG839137" s="19"/>
      <c r="AH839137" s="19"/>
      <c r="AI839137" s="19"/>
      <c r="AJ839137" s="19"/>
      <c r="AK839137" s="19"/>
      <c r="AL839137" s="19"/>
      <c r="AM839137" s="19"/>
      <c r="AN839137" s="19"/>
      <c r="AO839137" s="19"/>
      <c r="AP839137"/>
    </row>
    <row r="839138" spans="1:42" s="116" customFormat="1" x14ac:dyDescent="0.3">
      <c r="A839138"/>
      <c r="B839138"/>
      <c r="C839138"/>
      <c r="D839138"/>
      <c r="E839138"/>
      <c r="F839138"/>
      <c r="G839138"/>
      <c r="H839138"/>
      <c r="I839138"/>
      <c r="J839138"/>
      <c r="K839138"/>
      <c r="L839138"/>
      <c r="M839138" s="115"/>
      <c r="N839138" s="115"/>
      <c r="O839138"/>
      <c r="P839138"/>
      <c r="Q839138"/>
      <c r="R839138" s="19"/>
      <c r="S839138" s="19"/>
      <c r="T839138"/>
      <c r="U839138" s="113"/>
      <c r="V839138" s="19"/>
      <c r="W839138" s="19"/>
      <c r="X839138" s="19"/>
      <c r="Y839138" s="19"/>
      <c r="Z839138" s="19"/>
      <c r="AA839138" s="19"/>
      <c r="AB839138" s="19"/>
      <c r="AC839138" s="19"/>
      <c r="AD839138" s="19"/>
      <c r="AE839138" s="19"/>
      <c r="AF839138" s="19"/>
      <c r="AG839138" s="19"/>
      <c r="AH839138" s="19"/>
      <c r="AI839138" s="19"/>
      <c r="AJ839138" s="19"/>
      <c r="AK839138" s="19"/>
      <c r="AL839138" s="19"/>
      <c r="AM839138" s="19"/>
      <c r="AN839138" s="19"/>
      <c r="AO839138" s="19"/>
      <c r="AP839138"/>
    </row>
    <row r="839139" spans="1:42" s="116" customFormat="1" x14ac:dyDescent="0.3">
      <c r="A839139"/>
      <c r="B839139"/>
      <c r="C839139"/>
      <c r="D839139"/>
      <c r="E839139"/>
      <c r="F839139"/>
      <c r="G839139"/>
      <c r="H839139"/>
      <c r="I839139"/>
      <c r="J839139"/>
      <c r="K839139"/>
      <c r="L839139"/>
      <c r="M839139" s="115"/>
      <c r="N839139" s="115"/>
      <c r="O839139"/>
      <c r="P839139"/>
      <c r="Q839139"/>
      <c r="R839139" s="19"/>
      <c r="S839139" s="19"/>
      <c r="T839139"/>
      <c r="U839139" s="113"/>
      <c r="V839139" s="19"/>
      <c r="W839139" s="19"/>
      <c r="X839139" s="19"/>
      <c r="Y839139" s="19"/>
      <c r="Z839139" s="19"/>
      <c r="AA839139" s="19"/>
      <c r="AB839139" s="19"/>
      <c r="AC839139" s="19"/>
      <c r="AD839139" s="19"/>
      <c r="AE839139" s="19"/>
      <c r="AF839139" s="19"/>
      <c r="AG839139" s="19"/>
      <c r="AH839139" s="19"/>
      <c r="AI839139" s="19"/>
      <c r="AJ839139" s="19"/>
      <c r="AK839139" s="19"/>
      <c r="AL839139" s="19"/>
      <c r="AM839139" s="19"/>
      <c r="AN839139" s="19"/>
      <c r="AO839139" s="19"/>
      <c r="AP839139"/>
    </row>
    <row r="839140" spans="1:42" s="116" customFormat="1" x14ac:dyDescent="0.3">
      <c r="A839140"/>
      <c r="B839140"/>
      <c r="C839140"/>
      <c r="D839140"/>
      <c r="E839140"/>
      <c r="F839140"/>
      <c r="G839140"/>
      <c r="H839140"/>
      <c r="I839140"/>
      <c r="J839140"/>
      <c r="K839140"/>
      <c r="L839140"/>
      <c r="M839140" s="115"/>
      <c r="N839140" s="115"/>
      <c r="O839140"/>
      <c r="P839140"/>
      <c r="Q839140"/>
      <c r="R839140" s="19"/>
      <c r="S839140" s="19"/>
      <c r="T839140"/>
      <c r="U839140" s="113"/>
      <c r="V839140" s="19"/>
      <c r="W839140" s="19"/>
      <c r="X839140" s="19"/>
      <c r="Y839140" s="19"/>
      <c r="Z839140" s="19"/>
      <c r="AA839140" s="19"/>
      <c r="AB839140" s="19"/>
      <c r="AC839140" s="19"/>
      <c r="AD839140" s="19"/>
      <c r="AE839140" s="19"/>
      <c r="AF839140" s="19"/>
      <c r="AG839140" s="19"/>
      <c r="AH839140" s="19"/>
      <c r="AI839140" s="19"/>
      <c r="AJ839140" s="19"/>
      <c r="AK839140" s="19"/>
      <c r="AL839140" s="19"/>
      <c r="AM839140" s="19"/>
      <c r="AN839140" s="19"/>
      <c r="AO839140" s="19"/>
      <c r="AP839140"/>
    </row>
    <row r="839141" spans="1:42" s="116" customFormat="1" x14ac:dyDescent="0.3">
      <c r="A839141"/>
      <c r="B839141"/>
      <c r="C839141"/>
      <c r="D839141"/>
      <c r="E839141"/>
      <c r="F839141"/>
      <c r="G839141"/>
      <c r="H839141"/>
      <c r="I839141"/>
      <c r="J839141"/>
      <c r="K839141"/>
      <c r="L839141"/>
      <c r="M839141" s="115"/>
      <c r="N839141" s="115"/>
      <c r="O839141"/>
      <c r="P839141"/>
      <c r="Q839141"/>
      <c r="R839141" s="19"/>
      <c r="S839141" s="19"/>
      <c r="T839141"/>
      <c r="U839141" s="113"/>
      <c r="V839141" s="19"/>
      <c r="W839141" s="19"/>
      <c r="X839141" s="19"/>
      <c r="Y839141" s="19"/>
      <c r="Z839141" s="19"/>
      <c r="AA839141" s="19"/>
      <c r="AB839141" s="19"/>
      <c r="AC839141" s="19"/>
      <c r="AD839141" s="19"/>
      <c r="AE839141" s="19"/>
      <c r="AF839141" s="19"/>
      <c r="AG839141" s="19"/>
      <c r="AH839141" s="19"/>
      <c r="AI839141" s="19"/>
      <c r="AJ839141" s="19"/>
      <c r="AK839141" s="19"/>
      <c r="AL839141" s="19"/>
      <c r="AM839141" s="19"/>
      <c r="AN839141" s="19"/>
      <c r="AO839141" s="19"/>
      <c r="AP839141"/>
    </row>
    <row r="839142" spans="1:42" s="116" customFormat="1" x14ac:dyDescent="0.3">
      <c r="A839142"/>
      <c r="B839142"/>
      <c r="C839142"/>
      <c r="D839142"/>
      <c r="E839142"/>
      <c r="F839142"/>
      <c r="G839142"/>
      <c r="H839142"/>
      <c r="I839142"/>
      <c r="J839142"/>
      <c r="K839142"/>
      <c r="L839142"/>
      <c r="M839142" s="115"/>
      <c r="N839142" s="115"/>
      <c r="O839142"/>
      <c r="P839142"/>
      <c r="Q839142"/>
      <c r="R839142" s="19"/>
      <c r="S839142" s="19"/>
      <c r="T839142"/>
      <c r="U839142" s="113"/>
      <c r="V839142" s="19"/>
      <c r="W839142" s="19"/>
      <c r="X839142" s="19"/>
      <c r="Y839142" s="19"/>
      <c r="Z839142" s="19"/>
      <c r="AA839142" s="19"/>
      <c r="AB839142" s="19"/>
      <c r="AC839142" s="19"/>
      <c r="AD839142" s="19"/>
      <c r="AE839142" s="19"/>
      <c r="AF839142" s="19"/>
      <c r="AG839142" s="19"/>
      <c r="AH839142" s="19"/>
      <c r="AI839142" s="19"/>
      <c r="AJ839142" s="19"/>
      <c r="AK839142" s="19"/>
      <c r="AL839142" s="19"/>
      <c r="AM839142" s="19"/>
      <c r="AN839142" s="19"/>
      <c r="AO839142" s="19"/>
      <c r="AP839142"/>
    </row>
    <row r="839143" spans="1:42" s="116" customFormat="1" x14ac:dyDescent="0.3">
      <c r="A839143"/>
      <c r="B839143"/>
      <c r="C839143"/>
      <c r="D839143"/>
      <c r="E839143"/>
      <c r="F839143"/>
      <c r="G839143"/>
      <c r="H839143"/>
      <c r="I839143"/>
      <c r="J839143"/>
      <c r="K839143"/>
      <c r="L839143"/>
      <c r="M839143" s="115"/>
      <c r="N839143" s="115"/>
      <c r="O839143"/>
      <c r="P839143"/>
      <c r="Q839143"/>
      <c r="R839143" s="19"/>
      <c r="S839143" s="19"/>
      <c r="T839143"/>
      <c r="U839143" s="113"/>
      <c r="V839143" s="19"/>
      <c r="W839143" s="19"/>
      <c r="X839143" s="19"/>
      <c r="Y839143" s="19"/>
      <c r="Z839143" s="19"/>
      <c r="AA839143" s="19"/>
      <c r="AB839143" s="19"/>
      <c r="AC839143" s="19"/>
      <c r="AD839143" s="19"/>
      <c r="AE839143" s="19"/>
      <c r="AF839143" s="19"/>
      <c r="AG839143" s="19"/>
      <c r="AH839143" s="19"/>
      <c r="AI839143" s="19"/>
      <c r="AJ839143" s="19"/>
      <c r="AK839143" s="19"/>
      <c r="AL839143" s="19"/>
      <c r="AM839143" s="19"/>
      <c r="AN839143" s="19"/>
      <c r="AO839143" s="19"/>
      <c r="AP839143"/>
    </row>
    <row r="839144" spans="1:42" s="116" customFormat="1" x14ac:dyDescent="0.3">
      <c r="A839144"/>
      <c r="B839144"/>
      <c r="C839144"/>
      <c r="D839144"/>
      <c r="E839144"/>
      <c r="F839144"/>
      <c r="G839144"/>
      <c r="H839144"/>
      <c r="I839144"/>
      <c r="J839144"/>
      <c r="K839144"/>
      <c r="L839144"/>
      <c r="M839144" s="115"/>
      <c r="N839144" s="115"/>
      <c r="O839144"/>
      <c r="P839144"/>
      <c r="Q839144"/>
      <c r="R839144" s="19"/>
      <c r="S839144" s="19"/>
      <c r="T839144"/>
      <c r="U839144" s="113"/>
      <c r="V839144" s="19"/>
      <c r="W839144" s="19"/>
      <c r="X839144" s="19"/>
      <c r="Y839144" s="19"/>
      <c r="Z839144" s="19"/>
      <c r="AA839144" s="19"/>
      <c r="AB839144" s="19"/>
      <c r="AC839144" s="19"/>
      <c r="AD839144" s="19"/>
      <c r="AE839144" s="19"/>
      <c r="AF839144" s="19"/>
      <c r="AG839144" s="19"/>
      <c r="AH839144" s="19"/>
      <c r="AI839144" s="19"/>
      <c r="AJ839144" s="19"/>
      <c r="AK839144" s="19"/>
      <c r="AL839144" s="19"/>
      <c r="AM839144" s="19"/>
      <c r="AN839144" s="19"/>
      <c r="AO839144" s="19"/>
      <c r="AP839144"/>
    </row>
    <row r="839145" spans="1:42" s="116" customFormat="1" x14ac:dyDescent="0.3">
      <c r="A839145"/>
      <c r="B839145"/>
      <c r="C839145"/>
      <c r="D839145"/>
      <c r="E839145"/>
      <c r="F839145"/>
      <c r="G839145"/>
      <c r="H839145"/>
      <c r="I839145"/>
      <c r="J839145"/>
      <c r="K839145"/>
      <c r="L839145"/>
      <c r="M839145" s="115"/>
      <c r="N839145" s="115"/>
      <c r="O839145"/>
      <c r="P839145"/>
      <c r="Q839145"/>
      <c r="R839145" s="19"/>
      <c r="S839145" s="19"/>
      <c r="T839145"/>
      <c r="U839145" s="113"/>
      <c r="V839145" s="19"/>
      <c r="W839145" s="19"/>
      <c r="X839145" s="19"/>
      <c r="Y839145" s="19"/>
      <c r="Z839145" s="19"/>
      <c r="AA839145" s="19"/>
      <c r="AB839145" s="19"/>
      <c r="AC839145" s="19"/>
      <c r="AD839145" s="19"/>
      <c r="AE839145" s="19"/>
      <c r="AF839145" s="19"/>
      <c r="AG839145" s="19"/>
      <c r="AH839145" s="19"/>
      <c r="AI839145" s="19"/>
      <c r="AJ839145" s="19"/>
      <c r="AK839145" s="19"/>
      <c r="AL839145" s="19"/>
      <c r="AM839145" s="19"/>
      <c r="AN839145" s="19"/>
      <c r="AO839145" s="19"/>
      <c r="AP839145"/>
    </row>
    <row r="839146" spans="1:42" s="116" customFormat="1" x14ac:dyDescent="0.3">
      <c r="A839146"/>
      <c r="B839146"/>
      <c r="C839146"/>
      <c r="D839146"/>
      <c r="E839146"/>
      <c r="F839146"/>
      <c r="G839146"/>
      <c r="H839146"/>
      <c r="I839146"/>
      <c r="J839146"/>
      <c r="K839146"/>
      <c r="L839146"/>
      <c r="M839146" s="115"/>
      <c r="N839146" s="115"/>
      <c r="O839146"/>
      <c r="P839146"/>
      <c r="Q839146"/>
      <c r="R839146" s="19"/>
      <c r="S839146" s="19"/>
      <c r="T839146"/>
      <c r="U839146" s="113"/>
      <c r="V839146" s="19"/>
      <c r="W839146" s="19"/>
      <c r="X839146" s="19"/>
      <c r="Y839146" s="19"/>
      <c r="Z839146" s="19"/>
      <c r="AA839146" s="19"/>
      <c r="AB839146" s="19"/>
      <c r="AC839146" s="19"/>
      <c r="AD839146" s="19"/>
      <c r="AE839146" s="19"/>
      <c r="AF839146" s="19"/>
      <c r="AG839146" s="19"/>
      <c r="AH839146" s="19"/>
      <c r="AI839146" s="19"/>
      <c r="AJ839146" s="19"/>
      <c r="AK839146" s="19"/>
      <c r="AL839146" s="19"/>
      <c r="AM839146" s="19"/>
      <c r="AN839146" s="19"/>
      <c r="AO839146" s="19"/>
      <c r="AP839146"/>
    </row>
    <row r="839147" spans="1:42" s="116" customFormat="1" x14ac:dyDescent="0.3">
      <c r="A839147"/>
      <c r="B839147"/>
      <c r="C839147"/>
      <c r="D839147"/>
      <c r="E839147"/>
      <c r="F839147"/>
      <c r="G839147"/>
      <c r="H839147"/>
      <c r="I839147"/>
      <c r="J839147"/>
      <c r="K839147"/>
      <c r="L839147"/>
      <c r="M839147" s="115"/>
      <c r="N839147" s="115"/>
      <c r="O839147"/>
      <c r="P839147"/>
      <c r="Q839147"/>
      <c r="R839147" s="19"/>
      <c r="S839147" s="19"/>
      <c r="T839147"/>
      <c r="U839147" s="113"/>
      <c r="V839147" s="19"/>
      <c r="W839147" s="19"/>
      <c r="X839147" s="19"/>
      <c r="Y839147" s="19"/>
      <c r="Z839147" s="19"/>
      <c r="AA839147" s="19"/>
      <c r="AB839147" s="19"/>
      <c r="AC839147" s="19"/>
      <c r="AD839147" s="19"/>
      <c r="AE839147" s="19"/>
      <c r="AF839147" s="19"/>
      <c r="AG839147" s="19"/>
      <c r="AH839147" s="19"/>
      <c r="AI839147" s="19"/>
      <c r="AJ839147" s="19"/>
      <c r="AK839147" s="19"/>
      <c r="AL839147" s="19"/>
      <c r="AM839147" s="19"/>
      <c r="AN839147" s="19"/>
      <c r="AO839147" s="19"/>
      <c r="AP839147"/>
    </row>
    <row r="839148" spans="1:42" s="116" customFormat="1" x14ac:dyDescent="0.3">
      <c r="A839148"/>
      <c r="B839148"/>
      <c r="C839148"/>
      <c r="D839148"/>
      <c r="E839148"/>
      <c r="F839148"/>
      <c r="G839148"/>
      <c r="H839148"/>
      <c r="I839148"/>
      <c r="J839148"/>
      <c r="K839148"/>
      <c r="L839148"/>
      <c r="M839148" s="115"/>
      <c r="N839148" s="115"/>
      <c r="O839148"/>
      <c r="P839148"/>
      <c r="Q839148"/>
      <c r="R839148" s="19"/>
      <c r="S839148" s="19"/>
      <c r="T839148"/>
      <c r="U839148" s="113"/>
      <c r="V839148" s="19"/>
      <c r="W839148" s="19"/>
      <c r="X839148" s="19"/>
      <c r="Y839148" s="19"/>
      <c r="Z839148" s="19"/>
      <c r="AA839148" s="19"/>
      <c r="AB839148" s="19"/>
      <c r="AC839148" s="19"/>
      <c r="AD839148" s="19"/>
      <c r="AE839148" s="19"/>
      <c r="AF839148" s="19"/>
      <c r="AG839148" s="19"/>
      <c r="AH839148" s="19"/>
      <c r="AI839148" s="19"/>
      <c r="AJ839148" s="19"/>
      <c r="AK839148" s="19"/>
      <c r="AL839148" s="19"/>
      <c r="AM839148" s="19"/>
      <c r="AN839148" s="19"/>
      <c r="AO839148" s="19"/>
      <c r="AP839148"/>
    </row>
    <row r="839149" spans="1:42" s="116" customFormat="1" x14ac:dyDescent="0.3">
      <c r="A839149"/>
      <c r="B839149"/>
      <c r="C839149"/>
      <c r="D839149"/>
      <c r="E839149"/>
      <c r="F839149"/>
      <c r="G839149"/>
      <c r="H839149"/>
      <c r="I839149"/>
      <c r="J839149"/>
      <c r="K839149"/>
      <c r="L839149"/>
      <c r="M839149" s="115"/>
      <c r="N839149" s="115"/>
      <c r="O839149"/>
      <c r="P839149"/>
      <c r="Q839149"/>
      <c r="R839149" s="19"/>
      <c r="S839149" s="19"/>
      <c r="T839149"/>
      <c r="U839149" s="113"/>
      <c r="V839149" s="19"/>
      <c r="W839149" s="19"/>
      <c r="X839149" s="19"/>
      <c r="Y839149" s="19"/>
      <c r="Z839149" s="19"/>
      <c r="AA839149" s="19"/>
      <c r="AB839149" s="19"/>
      <c r="AC839149" s="19"/>
      <c r="AD839149" s="19"/>
      <c r="AE839149" s="19"/>
      <c r="AF839149" s="19"/>
      <c r="AG839149" s="19"/>
      <c r="AH839149" s="19"/>
      <c r="AI839149" s="19"/>
      <c r="AJ839149" s="19"/>
      <c r="AK839149" s="19"/>
      <c r="AL839149" s="19"/>
      <c r="AM839149" s="19"/>
      <c r="AN839149" s="19"/>
      <c r="AO839149" s="19"/>
      <c r="AP839149"/>
    </row>
    <row r="839150" spans="1:42" s="116" customFormat="1" x14ac:dyDescent="0.3">
      <c r="A839150"/>
      <c r="B839150"/>
      <c r="C839150"/>
      <c r="D839150"/>
      <c r="E839150"/>
      <c r="F839150"/>
      <c r="G839150"/>
      <c r="H839150"/>
      <c r="I839150"/>
      <c r="J839150"/>
      <c r="K839150"/>
      <c r="L839150"/>
      <c r="M839150" s="115"/>
      <c r="N839150" s="115"/>
      <c r="O839150"/>
      <c r="P839150"/>
      <c r="Q839150"/>
      <c r="R839150" s="19"/>
      <c r="S839150" s="19"/>
      <c r="T839150"/>
      <c r="U839150" s="113"/>
      <c r="V839150" s="19"/>
      <c r="W839150" s="19"/>
      <c r="X839150" s="19"/>
      <c r="Y839150" s="19"/>
      <c r="Z839150" s="19"/>
      <c r="AA839150" s="19"/>
      <c r="AB839150" s="19"/>
      <c r="AC839150" s="19"/>
      <c r="AD839150" s="19"/>
      <c r="AE839150" s="19"/>
      <c r="AF839150" s="19"/>
      <c r="AG839150" s="19"/>
      <c r="AH839150" s="19"/>
      <c r="AI839150" s="19"/>
      <c r="AJ839150" s="19"/>
      <c r="AK839150" s="19"/>
      <c r="AL839150" s="19"/>
      <c r="AM839150" s="19"/>
      <c r="AN839150" s="19"/>
      <c r="AO839150" s="19"/>
      <c r="AP839150"/>
    </row>
    <row r="839151" spans="1:42" s="116" customFormat="1" x14ac:dyDescent="0.3">
      <c r="A839151"/>
      <c r="B839151"/>
      <c r="C839151"/>
      <c r="D839151"/>
      <c r="E839151"/>
      <c r="F839151"/>
      <c r="G839151"/>
      <c r="H839151"/>
      <c r="I839151"/>
      <c r="J839151"/>
      <c r="K839151"/>
      <c r="L839151"/>
      <c r="M839151" s="115"/>
      <c r="N839151" s="115"/>
      <c r="O839151"/>
      <c r="P839151"/>
      <c r="Q839151"/>
      <c r="R839151" s="19"/>
      <c r="S839151" s="19"/>
      <c r="T839151"/>
      <c r="U839151" s="113"/>
      <c r="V839151" s="19"/>
      <c r="W839151" s="19"/>
      <c r="X839151" s="19"/>
      <c r="Y839151" s="19"/>
      <c r="Z839151" s="19"/>
      <c r="AA839151" s="19"/>
      <c r="AB839151" s="19"/>
      <c r="AC839151" s="19"/>
      <c r="AD839151" s="19"/>
      <c r="AE839151" s="19"/>
      <c r="AF839151" s="19"/>
      <c r="AG839151" s="19"/>
      <c r="AH839151" s="19"/>
      <c r="AI839151" s="19"/>
      <c r="AJ839151" s="19"/>
      <c r="AK839151" s="19"/>
      <c r="AL839151" s="19"/>
      <c r="AM839151" s="19"/>
      <c r="AN839151" s="19"/>
      <c r="AO839151" s="19"/>
      <c r="AP839151"/>
    </row>
    <row r="839152" spans="1:42" s="116" customFormat="1" x14ac:dyDescent="0.3">
      <c r="A839152"/>
      <c r="B839152"/>
      <c r="C839152"/>
      <c r="D839152"/>
      <c r="E839152"/>
      <c r="F839152"/>
      <c r="G839152"/>
      <c r="H839152"/>
      <c r="I839152"/>
      <c r="J839152"/>
      <c r="K839152"/>
      <c r="L839152"/>
      <c r="M839152" s="115"/>
      <c r="N839152" s="115"/>
      <c r="O839152"/>
      <c r="P839152"/>
      <c r="Q839152"/>
      <c r="R839152" s="19"/>
      <c r="S839152" s="19"/>
      <c r="T839152"/>
      <c r="U839152" s="113"/>
      <c r="V839152" s="19"/>
      <c r="W839152" s="19"/>
      <c r="X839152" s="19"/>
      <c r="Y839152" s="19"/>
      <c r="Z839152" s="19"/>
      <c r="AA839152" s="19"/>
      <c r="AB839152" s="19"/>
      <c r="AC839152" s="19"/>
      <c r="AD839152" s="19"/>
      <c r="AE839152" s="19"/>
      <c r="AF839152" s="19"/>
      <c r="AG839152" s="19"/>
      <c r="AH839152" s="19"/>
      <c r="AI839152" s="19"/>
      <c r="AJ839152" s="19"/>
      <c r="AK839152" s="19"/>
      <c r="AL839152" s="19"/>
      <c r="AM839152" s="19"/>
      <c r="AN839152" s="19"/>
      <c r="AO839152" s="19"/>
      <c r="AP839152"/>
    </row>
    <row r="839153" spans="1:42" s="116" customFormat="1" x14ac:dyDescent="0.3">
      <c r="A839153"/>
      <c r="B839153"/>
      <c r="C839153"/>
      <c r="D839153"/>
      <c r="E839153"/>
      <c r="F839153"/>
      <c r="G839153"/>
      <c r="H839153"/>
      <c r="I839153"/>
      <c r="J839153"/>
      <c r="K839153"/>
      <c r="L839153"/>
      <c r="M839153" s="115"/>
      <c r="N839153" s="115"/>
      <c r="O839153"/>
      <c r="P839153"/>
      <c r="Q839153"/>
      <c r="R839153" s="19"/>
      <c r="S839153" s="19"/>
      <c r="T839153"/>
      <c r="U839153" s="113"/>
      <c r="V839153" s="19"/>
      <c r="W839153" s="19"/>
      <c r="X839153" s="19"/>
      <c r="Y839153" s="19"/>
      <c r="Z839153" s="19"/>
      <c r="AA839153" s="19"/>
      <c r="AB839153" s="19"/>
      <c r="AC839153" s="19"/>
      <c r="AD839153" s="19"/>
      <c r="AE839153" s="19"/>
      <c r="AF839153" s="19"/>
      <c r="AG839153" s="19"/>
      <c r="AH839153" s="19"/>
      <c r="AI839153" s="19"/>
      <c r="AJ839153" s="19"/>
      <c r="AK839153" s="19"/>
      <c r="AL839153" s="19"/>
      <c r="AM839153" s="19"/>
      <c r="AN839153" s="19"/>
      <c r="AO839153" s="19"/>
      <c r="AP839153"/>
    </row>
    <row r="839154" spans="1:42" s="116" customFormat="1" x14ac:dyDescent="0.3">
      <c r="A839154"/>
      <c r="B839154"/>
      <c r="C839154"/>
      <c r="D839154"/>
      <c r="E839154"/>
      <c r="F839154"/>
      <c r="G839154"/>
      <c r="H839154"/>
      <c r="I839154"/>
      <c r="J839154"/>
      <c r="K839154"/>
      <c r="L839154"/>
      <c r="M839154" s="115"/>
      <c r="N839154" s="115"/>
      <c r="O839154"/>
      <c r="P839154"/>
      <c r="Q839154"/>
      <c r="R839154" s="19"/>
      <c r="S839154" s="19"/>
      <c r="T839154"/>
      <c r="U839154" s="113"/>
      <c r="V839154" s="19"/>
      <c r="W839154" s="19"/>
      <c r="X839154" s="19"/>
      <c r="Y839154" s="19"/>
      <c r="Z839154" s="19"/>
      <c r="AA839154" s="19"/>
      <c r="AB839154" s="19"/>
      <c r="AC839154" s="19"/>
      <c r="AD839154" s="19"/>
      <c r="AE839154" s="19"/>
      <c r="AF839154" s="19"/>
      <c r="AG839154" s="19"/>
      <c r="AH839154" s="19"/>
      <c r="AI839154" s="19"/>
      <c r="AJ839154" s="19"/>
      <c r="AK839154" s="19"/>
      <c r="AL839154" s="19"/>
      <c r="AM839154" s="19"/>
      <c r="AN839154" s="19"/>
      <c r="AO839154" s="19"/>
      <c r="AP839154"/>
    </row>
    <row r="839155" spans="1:42" s="116" customFormat="1" x14ac:dyDescent="0.3">
      <c r="A839155"/>
      <c r="B839155"/>
      <c r="C839155"/>
      <c r="D839155"/>
      <c r="E839155"/>
      <c r="F839155"/>
      <c r="G839155"/>
      <c r="H839155"/>
      <c r="I839155"/>
      <c r="J839155"/>
      <c r="K839155"/>
      <c r="L839155"/>
      <c r="M839155" s="115"/>
      <c r="N839155" s="115"/>
      <c r="O839155"/>
      <c r="P839155"/>
      <c r="Q839155"/>
      <c r="R839155" s="19"/>
      <c r="S839155" s="19"/>
      <c r="T839155"/>
      <c r="U839155" s="113"/>
      <c r="V839155" s="19"/>
      <c r="W839155" s="19"/>
      <c r="X839155" s="19"/>
      <c r="Y839155" s="19"/>
      <c r="Z839155" s="19"/>
      <c r="AA839155" s="19"/>
      <c r="AB839155" s="19"/>
      <c r="AC839155" s="19"/>
      <c r="AD839155" s="19"/>
      <c r="AE839155" s="19"/>
      <c r="AF839155" s="19"/>
      <c r="AG839155" s="19"/>
      <c r="AH839155" s="19"/>
      <c r="AI839155" s="19"/>
      <c r="AJ839155" s="19"/>
      <c r="AK839155" s="19"/>
      <c r="AL839155" s="19"/>
      <c r="AM839155" s="19"/>
      <c r="AN839155" s="19"/>
      <c r="AO839155" s="19"/>
      <c r="AP839155"/>
    </row>
    <row r="839156" spans="1:42" s="116" customFormat="1" x14ac:dyDescent="0.3">
      <c r="A839156"/>
      <c r="B839156"/>
      <c r="C839156"/>
      <c r="D839156"/>
      <c r="E839156"/>
      <c r="F839156"/>
      <c r="G839156"/>
      <c r="H839156"/>
      <c r="I839156"/>
      <c r="J839156"/>
      <c r="K839156"/>
      <c r="L839156"/>
      <c r="M839156" s="115"/>
      <c r="N839156" s="115"/>
      <c r="O839156"/>
      <c r="P839156"/>
      <c r="Q839156"/>
      <c r="R839156" s="19"/>
      <c r="S839156" s="19"/>
      <c r="T839156"/>
      <c r="U839156" s="113"/>
      <c r="V839156" s="19"/>
      <c r="W839156" s="19"/>
      <c r="X839156" s="19"/>
      <c r="Y839156" s="19"/>
      <c r="Z839156" s="19"/>
      <c r="AA839156" s="19"/>
      <c r="AB839156" s="19"/>
      <c r="AC839156" s="19"/>
      <c r="AD839156" s="19"/>
      <c r="AE839156" s="19"/>
      <c r="AF839156" s="19"/>
      <c r="AG839156" s="19"/>
      <c r="AH839156" s="19"/>
      <c r="AI839156" s="19"/>
      <c r="AJ839156" s="19"/>
      <c r="AK839156" s="19"/>
      <c r="AL839156" s="19"/>
      <c r="AM839156" s="19"/>
      <c r="AN839156" s="19"/>
      <c r="AO839156" s="19"/>
      <c r="AP839156"/>
    </row>
    <row r="839157" spans="1:42" s="116" customFormat="1" x14ac:dyDescent="0.3">
      <c r="A839157"/>
      <c r="B839157"/>
      <c r="C839157"/>
      <c r="D839157"/>
      <c r="E839157"/>
      <c r="F839157"/>
      <c r="G839157"/>
      <c r="H839157"/>
      <c r="I839157"/>
      <c r="J839157"/>
      <c r="K839157"/>
      <c r="L839157"/>
      <c r="M839157" s="115"/>
      <c r="N839157" s="115"/>
      <c r="O839157"/>
      <c r="P839157"/>
      <c r="Q839157"/>
      <c r="R839157" s="19"/>
      <c r="S839157" s="19"/>
      <c r="T839157"/>
      <c r="U839157" s="113"/>
      <c r="V839157" s="19"/>
      <c r="W839157" s="19"/>
      <c r="X839157" s="19"/>
      <c r="Y839157" s="19"/>
      <c r="Z839157" s="19"/>
      <c r="AA839157" s="19"/>
      <c r="AB839157" s="19"/>
      <c r="AC839157" s="19"/>
      <c r="AD839157" s="19"/>
      <c r="AE839157" s="19"/>
      <c r="AF839157" s="19"/>
      <c r="AG839157" s="19"/>
      <c r="AH839157" s="19"/>
      <c r="AI839157" s="19"/>
      <c r="AJ839157" s="19"/>
      <c r="AK839157" s="19"/>
      <c r="AL839157" s="19"/>
      <c r="AM839157" s="19"/>
      <c r="AN839157" s="19"/>
      <c r="AO839157" s="19"/>
      <c r="AP839157"/>
    </row>
    <row r="839158" spans="1:42" s="116" customFormat="1" x14ac:dyDescent="0.3">
      <c r="A839158"/>
      <c r="B839158"/>
      <c r="C839158"/>
      <c r="D839158"/>
      <c r="E839158"/>
      <c r="F839158"/>
      <c r="G839158"/>
      <c r="H839158"/>
      <c r="I839158"/>
      <c r="J839158"/>
      <c r="K839158"/>
      <c r="L839158"/>
      <c r="M839158" s="115"/>
      <c r="N839158" s="115"/>
      <c r="O839158"/>
      <c r="P839158"/>
      <c r="Q839158"/>
      <c r="R839158" s="19"/>
      <c r="S839158" s="19"/>
      <c r="T839158"/>
      <c r="U839158" s="113"/>
      <c r="V839158" s="19"/>
      <c r="W839158" s="19"/>
      <c r="X839158" s="19"/>
      <c r="Y839158" s="19"/>
      <c r="Z839158" s="19"/>
      <c r="AA839158" s="19"/>
      <c r="AB839158" s="19"/>
      <c r="AC839158" s="19"/>
      <c r="AD839158" s="19"/>
      <c r="AE839158" s="19"/>
      <c r="AF839158" s="19"/>
      <c r="AG839158" s="19"/>
      <c r="AH839158" s="19"/>
      <c r="AI839158" s="19"/>
      <c r="AJ839158" s="19"/>
      <c r="AK839158" s="19"/>
      <c r="AL839158" s="19"/>
      <c r="AM839158" s="19"/>
      <c r="AN839158" s="19"/>
      <c r="AO839158" s="19"/>
      <c r="AP839158"/>
    </row>
    <row r="839159" spans="1:42" s="116" customFormat="1" x14ac:dyDescent="0.3">
      <c r="A839159"/>
      <c r="B839159"/>
      <c r="C839159"/>
      <c r="D839159"/>
      <c r="E839159"/>
      <c r="F839159"/>
      <c r="G839159"/>
      <c r="H839159"/>
      <c r="I839159"/>
      <c r="J839159"/>
      <c r="K839159"/>
      <c r="L839159"/>
      <c r="M839159" s="115"/>
      <c r="N839159" s="115"/>
      <c r="O839159"/>
      <c r="P839159"/>
      <c r="Q839159"/>
      <c r="R839159" s="19"/>
      <c r="S839159" s="19"/>
      <c r="T839159"/>
      <c r="U839159" s="113"/>
      <c r="V839159" s="19"/>
      <c r="W839159" s="19"/>
      <c r="X839159" s="19"/>
      <c r="Y839159" s="19"/>
      <c r="Z839159" s="19"/>
      <c r="AA839159" s="19"/>
      <c r="AB839159" s="19"/>
      <c r="AC839159" s="19"/>
      <c r="AD839159" s="19"/>
      <c r="AE839159" s="19"/>
      <c r="AF839159" s="19"/>
      <c r="AG839159" s="19"/>
      <c r="AH839159" s="19"/>
      <c r="AI839159" s="19"/>
      <c r="AJ839159" s="19"/>
      <c r="AK839159" s="19"/>
      <c r="AL839159" s="19"/>
      <c r="AM839159" s="19"/>
      <c r="AN839159" s="19"/>
      <c r="AO839159" s="19"/>
      <c r="AP839159"/>
    </row>
    <row r="839160" spans="1:42" s="116" customFormat="1" x14ac:dyDescent="0.3">
      <c r="A839160"/>
      <c r="B839160"/>
      <c r="C839160"/>
      <c r="D839160"/>
      <c r="E839160"/>
      <c r="F839160"/>
      <c r="G839160"/>
      <c r="H839160"/>
      <c r="I839160"/>
      <c r="J839160"/>
      <c r="K839160"/>
      <c r="L839160"/>
      <c r="M839160" s="115"/>
      <c r="N839160" s="115"/>
      <c r="O839160"/>
      <c r="P839160"/>
      <c r="Q839160"/>
      <c r="R839160" s="19"/>
      <c r="S839160" s="19"/>
      <c r="T839160"/>
      <c r="U839160" s="113"/>
      <c r="V839160" s="19"/>
      <c r="W839160" s="19"/>
      <c r="X839160" s="19"/>
      <c r="Y839160" s="19"/>
      <c r="Z839160" s="19"/>
      <c r="AA839160" s="19"/>
      <c r="AB839160" s="19"/>
      <c r="AC839160" s="19"/>
      <c r="AD839160" s="19"/>
      <c r="AE839160" s="19"/>
      <c r="AF839160" s="19"/>
      <c r="AG839160" s="19"/>
      <c r="AH839160" s="19"/>
      <c r="AI839160" s="19"/>
      <c r="AJ839160" s="19"/>
      <c r="AK839160" s="19"/>
      <c r="AL839160" s="19"/>
      <c r="AM839160" s="19"/>
      <c r="AN839160" s="19"/>
      <c r="AO839160" s="19"/>
      <c r="AP839160"/>
    </row>
    <row r="839161" spans="1:42" s="116" customFormat="1" x14ac:dyDescent="0.3">
      <c r="A839161"/>
      <c r="B839161"/>
      <c r="C839161"/>
      <c r="D839161"/>
      <c r="E839161"/>
      <c r="F839161"/>
      <c r="G839161"/>
      <c r="H839161"/>
      <c r="I839161"/>
      <c r="J839161"/>
      <c r="K839161"/>
      <c r="L839161"/>
      <c r="M839161" s="115"/>
      <c r="N839161" s="115"/>
      <c r="O839161"/>
      <c r="P839161"/>
      <c r="Q839161"/>
      <c r="R839161" s="19"/>
      <c r="S839161" s="19"/>
      <c r="T839161"/>
      <c r="U839161" s="113"/>
      <c r="V839161" s="19"/>
      <c r="W839161" s="19"/>
      <c r="X839161" s="19"/>
      <c r="Y839161" s="19"/>
      <c r="Z839161" s="19"/>
      <c r="AA839161" s="19"/>
      <c r="AB839161" s="19"/>
      <c r="AC839161" s="19"/>
      <c r="AD839161" s="19"/>
      <c r="AE839161" s="19"/>
      <c r="AF839161" s="19"/>
      <c r="AG839161" s="19"/>
      <c r="AH839161" s="19"/>
      <c r="AI839161" s="19"/>
      <c r="AJ839161" s="19"/>
      <c r="AK839161" s="19"/>
      <c r="AL839161" s="19"/>
      <c r="AM839161" s="19"/>
      <c r="AN839161" s="19"/>
      <c r="AO839161" s="19"/>
      <c r="AP839161"/>
    </row>
    <row r="839162" spans="1:42" s="116" customFormat="1" x14ac:dyDescent="0.3">
      <c r="A839162"/>
      <c r="B839162"/>
      <c r="C839162"/>
      <c r="D839162"/>
      <c r="E839162"/>
      <c r="F839162"/>
      <c r="G839162"/>
      <c r="H839162"/>
      <c r="I839162"/>
      <c r="J839162"/>
      <c r="K839162"/>
      <c r="L839162"/>
      <c r="M839162" s="115"/>
      <c r="N839162" s="115"/>
      <c r="O839162"/>
      <c r="P839162"/>
      <c r="Q839162"/>
      <c r="R839162" s="19"/>
      <c r="S839162" s="19"/>
      <c r="T839162"/>
      <c r="U839162" s="113"/>
      <c r="V839162" s="19"/>
      <c r="W839162" s="19"/>
      <c r="X839162" s="19"/>
      <c r="Y839162" s="19"/>
      <c r="Z839162" s="19"/>
      <c r="AA839162" s="19"/>
      <c r="AB839162" s="19"/>
      <c r="AC839162" s="19"/>
      <c r="AD839162" s="19"/>
      <c r="AE839162" s="19"/>
      <c r="AF839162" s="19"/>
      <c r="AG839162" s="19"/>
      <c r="AH839162" s="19"/>
      <c r="AI839162" s="19"/>
      <c r="AJ839162" s="19"/>
      <c r="AK839162" s="19"/>
      <c r="AL839162" s="19"/>
      <c r="AM839162" s="19"/>
      <c r="AN839162" s="19"/>
      <c r="AO839162" s="19"/>
      <c r="AP839162"/>
    </row>
    <row r="839163" spans="1:42" s="116" customFormat="1" x14ac:dyDescent="0.3">
      <c r="A839163"/>
      <c r="B839163"/>
      <c r="C839163"/>
      <c r="D839163"/>
      <c r="E839163"/>
      <c r="F839163"/>
      <c r="G839163"/>
      <c r="H839163"/>
      <c r="I839163"/>
      <c r="J839163"/>
      <c r="K839163"/>
      <c r="L839163"/>
      <c r="M839163" s="115"/>
      <c r="N839163" s="115"/>
      <c r="O839163"/>
      <c r="P839163"/>
      <c r="Q839163"/>
      <c r="R839163" s="19"/>
      <c r="S839163" s="19"/>
      <c r="T839163"/>
      <c r="U839163" s="113"/>
      <c r="V839163" s="19"/>
      <c r="W839163" s="19"/>
      <c r="X839163" s="19"/>
      <c r="Y839163" s="19"/>
      <c r="Z839163" s="19"/>
      <c r="AA839163" s="19"/>
      <c r="AB839163" s="19"/>
      <c r="AC839163" s="19"/>
      <c r="AD839163" s="19"/>
      <c r="AE839163" s="19"/>
      <c r="AF839163" s="19"/>
      <c r="AG839163" s="19"/>
      <c r="AH839163" s="19"/>
      <c r="AI839163" s="19"/>
      <c r="AJ839163" s="19"/>
      <c r="AK839163" s="19"/>
      <c r="AL839163" s="19"/>
      <c r="AM839163" s="19"/>
      <c r="AN839163" s="19"/>
      <c r="AO839163" s="19"/>
      <c r="AP839163"/>
    </row>
    <row r="839164" spans="1:42" s="116" customFormat="1" x14ac:dyDescent="0.3">
      <c r="A839164"/>
      <c r="B839164"/>
      <c r="C839164"/>
      <c r="D839164"/>
      <c r="E839164"/>
      <c r="F839164"/>
      <c r="G839164"/>
      <c r="H839164"/>
      <c r="I839164"/>
      <c r="J839164"/>
      <c r="K839164"/>
      <c r="L839164"/>
      <c r="M839164" s="115"/>
      <c r="N839164" s="115"/>
      <c r="O839164"/>
      <c r="P839164"/>
      <c r="Q839164"/>
      <c r="R839164" s="19"/>
      <c r="S839164" s="19"/>
      <c r="T839164"/>
      <c r="U839164" s="113"/>
      <c r="V839164" s="19"/>
      <c r="W839164" s="19"/>
      <c r="X839164" s="19"/>
      <c r="Y839164" s="19"/>
      <c r="Z839164" s="19"/>
      <c r="AA839164" s="19"/>
      <c r="AB839164" s="19"/>
      <c r="AC839164" s="19"/>
      <c r="AD839164" s="19"/>
      <c r="AE839164" s="19"/>
      <c r="AF839164" s="19"/>
      <c r="AG839164" s="19"/>
      <c r="AH839164" s="19"/>
      <c r="AI839164" s="19"/>
      <c r="AJ839164" s="19"/>
      <c r="AK839164" s="19"/>
      <c r="AL839164" s="19"/>
      <c r="AM839164" s="19"/>
      <c r="AN839164" s="19"/>
      <c r="AO839164" s="19"/>
      <c r="AP839164"/>
    </row>
    <row r="839165" spans="1:42" s="116" customFormat="1" x14ac:dyDescent="0.3">
      <c r="A839165"/>
      <c r="B839165"/>
      <c r="C839165"/>
      <c r="D839165"/>
      <c r="E839165"/>
      <c r="F839165"/>
      <c r="G839165"/>
      <c r="H839165"/>
      <c r="I839165"/>
      <c r="J839165"/>
      <c r="K839165"/>
      <c r="L839165"/>
      <c r="M839165" s="115"/>
      <c r="N839165" s="115"/>
      <c r="O839165"/>
      <c r="P839165"/>
      <c r="Q839165"/>
      <c r="R839165" s="19"/>
      <c r="S839165" s="19"/>
      <c r="T839165"/>
      <c r="U839165" s="113"/>
      <c r="V839165" s="19"/>
      <c r="W839165" s="19"/>
      <c r="X839165" s="19"/>
      <c r="Y839165" s="19"/>
      <c r="Z839165" s="19"/>
      <c r="AA839165" s="19"/>
      <c r="AB839165" s="19"/>
      <c r="AC839165" s="19"/>
      <c r="AD839165" s="19"/>
      <c r="AE839165" s="19"/>
      <c r="AF839165" s="19"/>
      <c r="AG839165" s="19"/>
      <c r="AH839165" s="19"/>
      <c r="AI839165" s="19"/>
      <c r="AJ839165" s="19"/>
      <c r="AK839165" s="19"/>
      <c r="AL839165" s="19"/>
      <c r="AM839165" s="19"/>
      <c r="AN839165" s="19"/>
      <c r="AO839165" s="19"/>
      <c r="AP839165"/>
    </row>
    <row r="839166" spans="1:42" s="116" customFormat="1" x14ac:dyDescent="0.3">
      <c r="A839166"/>
      <c r="B839166"/>
      <c r="C839166"/>
      <c r="D839166"/>
      <c r="E839166"/>
      <c r="F839166"/>
      <c r="G839166"/>
      <c r="H839166"/>
      <c r="I839166"/>
      <c r="J839166"/>
      <c r="K839166"/>
      <c r="L839166"/>
      <c r="M839166" s="115"/>
      <c r="N839166" s="115"/>
      <c r="O839166"/>
      <c r="P839166"/>
      <c r="Q839166"/>
      <c r="R839166" s="19"/>
      <c r="S839166" s="19"/>
      <c r="T839166"/>
      <c r="U839166" s="113"/>
      <c r="V839166" s="19"/>
      <c r="W839166" s="19"/>
      <c r="X839166" s="19"/>
      <c r="Y839166" s="19"/>
      <c r="Z839166" s="19"/>
      <c r="AA839166" s="19"/>
      <c r="AB839166" s="19"/>
      <c r="AC839166" s="19"/>
      <c r="AD839166" s="19"/>
      <c r="AE839166" s="19"/>
      <c r="AF839166" s="19"/>
      <c r="AG839166" s="19"/>
      <c r="AH839166" s="19"/>
      <c r="AI839166" s="19"/>
      <c r="AJ839166" s="19"/>
      <c r="AK839166" s="19"/>
      <c r="AL839166" s="19"/>
      <c r="AM839166" s="19"/>
      <c r="AN839166" s="19"/>
      <c r="AO839166" s="19"/>
      <c r="AP839166"/>
    </row>
    <row r="839167" spans="1:42" s="116" customFormat="1" x14ac:dyDescent="0.3">
      <c r="A839167"/>
      <c r="B839167"/>
      <c r="C839167"/>
      <c r="D839167"/>
      <c r="E839167"/>
      <c r="F839167"/>
      <c r="G839167"/>
      <c r="H839167"/>
      <c r="I839167"/>
      <c r="J839167"/>
      <c r="K839167"/>
      <c r="L839167"/>
      <c r="M839167" s="115"/>
      <c r="N839167" s="115"/>
      <c r="O839167"/>
      <c r="P839167"/>
      <c r="Q839167"/>
      <c r="R839167" s="19"/>
      <c r="S839167" s="19"/>
      <c r="T839167"/>
      <c r="U839167" s="113"/>
      <c r="V839167" s="19"/>
      <c r="W839167" s="19"/>
      <c r="X839167" s="19"/>
      <c r="Y839167" s="19"/>
      <c r="Z839167" s="19"/>
      <c r="AA839167" s="19"/>
      <c r="AB839167" s="19"/>
      <c r="AC839167" s="19"/>
      <c r="AD839167" s="19"/>
      <c r="AE839167" s="19"/>
      <c r="AF839167" s="19"/>
      <c r="AG839167" s="19"/>
      <c r="AH839167" s="19"/>
      <c r="AI839167" s="19"/>
      <c r="AJ839167" s="19"/>
      <c r="AK839167" s="19"/>
      <c r="AL839167" s="19"/>
      <c r="AM839167" s="19"/>
      <c r="AN839167" s="19"/>
      <c r="AO839167" s="19"/>
      <c r="AP839167"/>
    </row>
    <row r="839168" spans="1:42" s="116" customFormat="1" x14ac:dyDescent="0.3">
      <c r="A839168"/>
      <c r="B839168"/>
      <c r="C839168"/>
      <c r="D839168"/>
      <c r="E839168"/>
      <c r="F839168"/>
      <c r="G839168"/>
      <c r="H839168"/>
      <c r="I839168"/>
      <c r="J839168"/>
      <c r="K839168"/>
      <c r="L839168"/>
      <c r="M839168" s="115"/>
      <c r="N839168" s="115"/>
      <c r="O839168"/>
      <c r="P839168"/>
      <c r="Q839168"/>
      <c r="R839168" s="19"/>
      <c r="S839168" s="19"/>
      <c r="T839168"/>
      <c r="U839168" s="113"/>
      <c r="V839168" s="19"/>
      <c r="W839168" s="19"/>
      <c r="X839168" s="19"/>
      <c r="Y839168" s="19"/>
      <c r="Z839168" s="19"/>
      <c r="AA839168" s="19"/>
      <c r="AB839168" s="19"/>
      <c r="AC839168" s="19"/>
      <c r="AD839168" s="19"/>
      <c r="AE839168" s="19"/>
      <c r="AF839168" s="19"/>
      <c r="AG839168" s="19"/>
      <c r="AH839168" s="19"/>
      <c r="AI839168" s="19"/>
      <c r="AJ839168" s="19"/>
      <c r="AK839168" s="19"/>
      <c r="AL839168" s="19"/>
      <c r="AM839168" s="19"/>
      <c r="AN839168" s="19"/>
      <c r="AO839168" s="19"/>
      <c r="AP839168"/>
    </row>
    <row r="839169" spans="1:42" s="116" customFormat="1" x14ac:dyDescent="0.3">
      <c r="A839169"/>
      <c r="B839169"/>
      <c r="C839169"/>
      <c r="D839169"/>
      <c r="E839169"/>
      <c r="F839169"/>
      <c r="G839169"/>
      <c r="H839169"/>
      <c r="I839169"/>
      <c r="J839169"/>
      <c r="K839169"/>
      <c r="L839169"/>
      <c r="M839169" s="115"/>
      <c r="N839169" s="115"/>
      <c r="O839169"/>
      <c r="P839169"/>
      <c r="Q839169"/>
      <c r="R839169" s="19"/>
      <c r="S839169" s="19"/>
      <c r="T839169"/>
      <c r="U839169" s="113"/>
      <c r="V839169" s="19"/>
      <c r="W839169" s="19"/>
      <c r="X839169" s="19"/>
      <c r="Y839169" s="19"/>
      <c r="Z839169" s="19"/>
      <c r="AA839169" s="19"/>
      <c r="AB839169" s="19"/>
      <c r="AC839169" s="19"/>
      <c r="AD839169" s="19"/>
      <c r="AE839169" s="19"/>
      <c r="AF839169" s="19"/>
      <c r="AG839169" s="19"/>
      <c r="AH839169" s="19"/>
      <c r="AI839169" s="19"/>
      <c r="AJ839169" s="19"/>
      <c r="AK839169" s="19"/>
      <c r="AL839169" s="19"/>
      <c r="AM839169" s="19"/>
      <c r="AN839169" s="19"/>
      <c r="AO839169" s="19"/>
      <c r="AP839169"/>
    </row>
    <row r="839170" spans="1:42" s="116" customFormat="1" x14ac:dyDescent="0.3">
      <c r="A839170"/>
      <c r="B839170"/>
      <c r="C839170"/>
      <c r="D839170"/>
      <c r="E839170"/>
      <c r="F839170"/>
      <c r="G839170"/>
      <c r="H839170"/>
      <c r="I839170"/>
      <c r="J839170"/>
      <c r="K839170"/>
      <c r="L839170"/>
      <c r="M839170" s="115"/>
      <c r="N839170" s="115"/>
      <c r="O839170"/>
      <c r="P839170"/>
      <c r="Q839170"/>
      <c r="R839170" s="19"/>
      <c r="S839170" s="19"/>
      <c r="T839170"/>
      <c r="U839170" s="113"/>
      <c r="V839170" s="19"/>
      <c r="W839170" s="19"/>
      <c r="X839170" s="19"/>
      <c r="Y839170" s="19"/>
      <c r="Z839170" s="19"/>
      <c r="AA839170" s="19"/>
      <c r="AB839170" s="19"/>
      <c r="AC839170" s="19"/>
      <c r="AD839170" s="19"/>
      <c r="AE839170" s="19"/>
      <c r="AF839170" s="19"/>
      <c r="AG839170" s="19"/>
      <c r="AH839170" s="19"/>
      <c r="AI839170" s="19"/>
      <c r="AJ839170" s="19"/>
      <c r="AK839170" s="19"/>
      <c r="AL839170" s="19"/>
      <c r="AM839170" s="19"/>
      <c r="AN839170" s="19"/>
      <c r="AO839170" s="19"/>
      <c r="AP839170"/>
    </row>
    <row r="839171" spans="1:42" s="116" customFormat="1" x14ac:dyDescent="0.3">
      <c r="A839171"/>
      <c r="B839171"/>
      <c r="C839171"/>
      <c r="D839171"/>
      <c r="E839171"/>
      <c r="F839171"/>
      <c r="G839171"/>
      <c r="H839171"/>
      <c r="I839171"/>
      <c r="J839171"/>
      <c r="K839171"/>
      <c r="L839171"/>
      <c r="M839171" s="115"/>
      <c r="N839171" s="115"/>
      <c r="O839171"/>
      <c r="P839171"/>
      <c r="Q839171"/>
      <c r="R839171" s="19"/>
      <c r="S839171" s="19"/>
      <c r="T839171"/>
      <c r="U839171" s="113"/>
      <c r="V839171" s="19"/>
      <c r="W839171" s="19"/>
      <c r="X839171" s="19"/>
      <c r="Y839171" s="19"/>
      <c r="Z839171" s="19"/>
      <c r="AA839171" s="19"/>
      <c r="AB839171" s="19"/>
      <c r="AC839171" s="19"/>
      <c r="AD839171" s="19"/>
      <c r="AE839171" s="19"/>
      <c r="AF839171" s="19"/>
      <c r="AG839171" s="19"/>
      <c r="AH839171" s="19"/>
      <c r="AI839171" s="19"/>
      <c r="AJ839171" s="19"/>
      <c r="AK839171" s="19"/>
      <c r="AL839171" s="19"/>
      <c r="AM839171" s="19"/>
      <c r="AN839171" s="19"/>
      <c r="AO839171" s="19"/>
      <c r="AP839171"/>
    </row>
    <row r="839172" spans="1:42" s="116" customFormat="1" x14ac:dyDescent="0.3">
      <c r="A839172"/>
      <c r="B839172"/>
      <c r="C839172"/>
      <c r="D839172"/>
      <c r="E839172"/>
      <c r="F839172"/>
      <c r="G839172"/>
      <c r="H839172"/>
      <c r="I839172"/>
      <c r="J839172"/>
      <c r="K839172"/>
      <c r="L839172"/>
      <c r="M839172" s="115"/>
      <c r="N839172" s="115"/>
      <c r="O839172"/>
      <c r="P839172"/>
      <c r="Q839172"/>
      <c r="R839172" s="19"/>
      <c r="S839172" s="19"/>
      <c r="T839172"/>
      <c r="U839172" s="113"/>
      <c r="V839172" s="19"/>
      <c r="W839172" s="19"/>
      <c r="X839172" s="19"/>
      <c r="Y839172" s="19"/>
      <c r="Z839172" s="19"/>
      <c r="AA839172" s="19"/>
      <c r="AB839172" s="19"/>
      <c r="AC839172" s="19"/>
      <c r="AD839172" s="19"/>
      <c r="AE839172" s="19"/>
      <c r="AF839172" s="19"/>
      <c r="AG839172" s="19"/>
      <c r="AH839172" s="19"/>
      <c r="AI839172" s="19"/>
      <c r="AJ839172" s="19"/>
      <c r="AK839172" s="19"/>
      <c r="AL839172" s="19"/>
      <c r="AM839172" s="19"/>
      <c r="AN839172" s="19"/>
      <c r="AO839172" s="19"/>
      <c r="AP839172"/>
    </row>
    <row r="839173" spans="1:42" s="116" customFormat="1" x14ac:dyDescent="0.3">
      <c r="A839173"/>
      <c r="B839173"/>
      <c r="C839173"/>
      <c r="D839173"/>
      <c r="E839173"/>
      <c r="F839173"/>
      <c r="G839173"/>
      <c r="H839173"/>
      <c r="I839173"/>
      <c r="J839173"/>
      <c r="K839173"/>
      <c r="L839173"/>
      <c r="M839173" s="115"/>
      <c r="N839173" s="115"/>
      <c r="O839173"/>
      <c r="P839173"/>
      <c r="Q839173"/>
      <c r="R839173" s="19"/>
      <c r="S839173" s="19"/>
      <c r="T839173"/>
      <c r="U839173" s="113"/>
      <c r="V839173" s="19"/>
      <c r="W839173" s="19"/>
      <c r="X839173" s="19"/>
      <c r="Y839173" s="19"/>
      <c r="Z839173" s="19"/>
      <c r="AA839173" s="19"/>
      <c r="AB839173" s="19"/>
      <c r="AC839173" s="19"/>
      <c r="AD839173" s="19"/>
      <c r="AE839173" s="19"/>
      <c r="AF839173" s="19"/>
      <c r="AG839173" s="19"/>
      <c r="AH839173" s="19"/>
      <c r="AI839173" s="19"/>
      <c r="AJ839173" s="19"/>
      <c r="AK839173" s="19"/>
      <c r="AL839173" s="19"/>
      <c r="AM839173" s="19"/>
      <c r="AN839173" s="19"/>
      <c r="AO839173" s="19"/>
      <c r="AP839173"/>
    </row>
    <row r="839174" spans="1:42" s="116" customFormat="1" x14ac:dyDescent="0.3">
      <c r="A839174"/>
      <c r="B839174"/>
      <c r="C839174"/>
      <c r="D839174"/>
      <c r="E839174"/>
      <c r="F839174"/>
      <c r="G839174"/>
      <c r="H839174"/>
      <c r="I839174"/>
      <c r="J839174"/>
      <c r="K839174"/>
      <c r="L839174"/>
      <c r="M839174" s="115"/>
      <c r="N839174" s="115"/>
      <c r="O839174"/>
      <c r="P839174"/>
      <c r="Q839174"/>
      <c r="R839174" s="19"/>
      <c r="S839174" s="19"/>
      <c r="T839174"/>
      <c r="U839174" s="113"/>
      <c r="V839174" s="19"/>
      <c r="W839174" s="19"/>
      <c r="X839174" s="19"/>
      <c r="Y839174" s="19"/>
      <c r="Z839174" s="19"/>
      <c r="AA839174" s="19"/>
      <c r="AB839174" s="19"/>
      <c r="AC839174" s="19"/>
      <c r="AD839174" s="19"/>
      <c r="AE839174" s="19"/>
      <c r="AF839174" s="19"/>
      <c r="AG839174" s="19"/>
      <c r="AH839174" s="19"/>
      <c r="AI839174" s="19"/>
      <c r="AJ839174" s="19"/>
      <c r="AK839174" s="19"/>
      <c r="AL839174" s="19"/>
      <c r="AM839174" s="19"/>
      <c r="AN839174" s="19"/>
      <c r="AO839174" s="19"/>
      <c r="AP839174"/>
    </row>
    <row r="839175" spans="1:42" s="116" customFormat="1" x14ac:dyDescent="0.3">
      <c r="A839175"/>
      <c r="B839175"/>
      <c r="C839175"/>
      <c r="D839175"/>
      <c r="E839175"/>
      <c r="F839175"/>
      <c r="G839175"/>
      <c r="H839175"/>
      <c r="I839175"/>
      <c r="J839175"/>
      <c r="K839175"/>
      <c r="L839175"/>
      <c r="M839175" s="115"/>
      <c r="N839175" s="115"/>
      <c r="O839175"/>
      <c r="P839175"/>
      <c r="Q839175"/>
      <c r="R839175" s="19"/>
      <c r="S839175" s="19"/>
      <c r="T839175"/>
      <c r="U839175" s="113"/>
      <c r="V839175" s="19"/>
      <c r="W839175" s="19"/>
      <c r="X839175" s="19"/>
      <c r="Y839175" s="19"/>
      <c r="Z839175" s="19"/>
      <c r="AA839175" s="19"/>
      <c r="AB839175" s="19"/>
      <c r="AC839175" s="19"/>
      <c r="AD839175" s="19"/>
      <c r="AE839175" s="19"/>
      <c r="AF839175" s="19"/>
      <c r="AG839175" s="19"/>
      <c r="AH839175" s="19"/>
      <c r="AI839175" s="19"/>
      <c r="AJ839175" s="19"/>
      <c r="AK839175" s="19"/>
      <c r="AL839175" s="19"/>
      <c r="AM839175" s="19"/>
      <c r="AN839175" s="19"/>
      <c r="AO839175" s="19"/>
      <c r="AP839175"/>
    </row>
    <row r="839176" spans="1:42" s="116" customFormat="1" x14ac:dyDescent="0.3">
      <c r="A839176"/>
      <c r="B839176"/>
      <c r="C839176"/>
      <c r="D839176"/>
      <c r="E839176"/>
      <c r="F839176"/>
      <c r="G839176"/>
      <c r="H839176"/>
      <c r="I839176"/>
      <c r="J839176"/>
      <c r="K839176"/>
      <c r="L839176"/>
      <c r="M839176" s="115"/>
      <c r="N839176" s="115"/>
      <c r="O839176"/>
      <c r="P839176"/>
      <c r="Q839176"/>
      <c r="R839176" s="19"/>
      <c r="S839176" s="19"/>
      <c r="T839176"/>
      <c r="U839176" s="113"/>
      <c r="V839176" s="19"/>
      <c r="W839176" s="19"/>
      <c r="X839176" s="19"/>
      <c r="Y839176" s="19"/>
      <c r="Z839176" s="19"/>
      <c r="AA839176" s="19"/>
      <c r="AB839176" s="19"/>
      <c r="AC839176" s="19"/>
      <c r="AD839176" s="19"/>
      <c r="AE839176" s="19"/>
      <c r="AF839176" s="19"/>
      <c r="AG839176" s="19"/>
      <c r="AH839176" s="19"/>
      <c r="AI839176" s="19"/>
      <c r="AJ839176" s="19"/>
      <c r="AK839176" s="19"/>
      <c r="AL839176" s="19"/>
      <c r="AM839176" s="19"/>
      <c r="AN839176" s="19"/>
      <c r="AO839176" s="19"/>
      <c r="AP839176"/>
    </row>
    <row r="839177" spans="1:42" s="116" customFormat="1" x14ac:dyDescent="0.3">
      <c r="A839177"/>
      <c r="B839177"/>
      <c r="C839177"/>
      <c r="D839177"/>
      <c r="E839177"/>
      <c r="F839177"/>
      <c r="G839177"/>
      <c r="H839177"/>
      <c r="I839177"/>
      <c r="J839177"/>
      <c r="K839177"/>
      <c r="L839177"/>
      <c r="M839177" s="115"/>
      <c r="N839177" s="115"/>
      <c r="O839177"/>
      <c r="P839177"/>
      <c r="Q839177"/>
      <c r="R839177" s="19"/>
      <c r="S839177" s="19"/>
      <c r="T839177"/>
      <c r="U839177" s="113"/>
      <c r="V839177" s="19"/>
      <c r="W839177" s="19"/>
      <c r="X839177" s="19"/>
      <c r="Y839177" s="19"/>
      <c r="Z839177" s="19"/>
      <c r="AA839177" s="19"/>
      <c r="AB839177" s="19"/>
      <c r="AC839177" s="19"/>
      <c r="AD839177" s="19"/>
      <c r="AE839177" s="19"/>
      <c r="AF839177" s="19"/>
      <c r="AG839177" s="19"/>
      <c r="AH839177" s="19"/>
      <c r="AI839177" s="19"/>
      <c r="AJ839177" s="19"/>
      <c r="AK839177" s="19"/>
      <c r="AL839177" s="19"/>
      <c r="AM839177" s="19"/>
      <c r="AN839177" s="19"/>
      <c r="AO839177" s="19"/>
      <c r="AP839177"/>
    </row>
    <row r="839178" spans="1:42" s="116" customFormat="1" x14ac:dyDescent="0.3">
      <c r="A839178"/>
      <c r="B839178"/>
      <c r="C839178"/>
      <c r="D839178"/>
      <c r="E839178"/>
      <c r="F839178"/>
      <c r="G839178"/>
      <c r="H839178"/>
      <c r="I839178"/>
      <c r="J839178"/>
      <c r="K839178"/>
      <c r="L839178"/>
      <c r="M839178" s="115"/>
      <c r="N839178" s="115"/>
      <c r="O839178"/>
      <c r="P839178"/>
      <c r="Q839178"/>
      <c r="R839178" s="19"/>
      <c r="S839178" s="19"/>
      <c r="T839178"/>
      <c r="U839178" s="113"/>
      <c r="V839178" s="19"/>
      <c r="W839178" s="19"/>
      <c r="X839178" s="19"/>
      <c r="Y839178" s="19"/>
      <c r="Z839178" s="19"/>
      <c r="AA839178" s="19"/>
      <c r="AB839178" s="19"/>
      <c r="AC839178" s="19"/>
      <c r="AD839178" s="19"/>
      <c r="AE839178" s="19"/>
      <c r="AF839178" s="19"/>
      <c r="AG839178" s="19"/>
      <c r="AH839178" s="19"/>
      <c r="AI839178" s="19"/>
      <c r="AJ839178" s="19"/>
      <c r="AK839178" s="19"/>
      <c r="AL839178" s="19"/>
      <c r="AM839178" s="19"/>
      <c r="AN839178" s="19"/>
      <c r="AO839178" s="19"/>
      <c r="AP839178"/>
    </row>
    <row r="839179" spans="1:42" s="116" customFormat="1" x14ac:dyDescent="0.3">
      <c r="A839179"/>
      <c r="B839179"/>
      <c r="C839179"/>
      <c r="D839179"/>
      <c r="E839179"/>
      <c r="F839179"/>
      <c r="G839179"/>
      <c r="H839179"/>
      <c r="I839179"/>
      <c r="J839179"/>
      <c r="K839179"/>
      <c r="L839179"/>
      <c r="M839179" s="115"/>
      <c r="N839179" s="115"/>
      <c r="O839179"/>
      <c r="P839179"/>
      <c r="Q839179"/>
      <c r="R839179" s="19"/>
      <c r="S839179" s="19"/>
      <c r="T839179"/>
      <c r="U839179" s="113"/>
      <c r="V839179" s="19"/>
      <c r="W839179" s="19"/>
      <c r="X839179" s="19"/>
      <c r="Y839179" s="19"/>
      <c r="Z839179" s="19"/>
      <c r="AA839179" s="19"/>
      <c r="AB839179" s="19"/>
      <c r="AC839179" s="19"/>
      <c r="AD839179" s="19"/>
      <c r="AE839179" s="19"/>
      <c r="AF839179" s="19"/>
      <c r="AG839179" s="19"/>
      <c r="AH839179" s="19"/>
      <c r="AI839179" s="19"/>
      <c r="AJ839179" s="19"/>
      <c r="AK839179" s="19"/>
      <c r="AL839179" s="19"/>
      <c r="AM839179" s="19"/>
      <c r="AN839179" s="19"/>
      <c r="AO839179" s="19"/>
      <c r="AP839179"/>
    </row>
    <row r="839180" spans="1:42" s="116" customFormat="1" x14ac:dyDescent="0.3">
      <c r="A839180"/>
      <c r="B839180"/>
      <c r="C839180"/>
      <c r="D839180"/>
      <c r="E839180"/>
      <c r="F839180"/>
      <c r="G839180"/>
      <c r="H839180"/>
      <c r="I839180"/>
      <c r="J839180"/>
      <c r="K839180"/>
      <c r="L839180"/>
      <c r="M839180" s="115"/>
      <c r="N839180" s="115"/>
      <c r="O839180"/>
      <c r="P839180"/>
      <c r="Q839180"/>
      <c r="R839180" s="19"/>
      <c r="S839180" s="19"/>
      <c r="T839180"/>
      <c r="U839180" s="113"/>
      <c r="V839180" s="19"/>
      <c r="W839180" s="19"/>
      <c r="X839180" s="19"/>
      <c r="Y839180" s="19"/>
      <c r="Z839180" s="19"/>
      <c r="AA839180" s="19"/>
      <c r="AB839180" s="19"/>
      <c r="AC839180" s="19"/>
      <c r="AD839180" s="19"/>
      <c r="AE839180" s="19"/>
      <c r="AF839180" s="19"/>
      <c r="AG839180" s="19"/>
      <c r="AH839180" s="19"/>
      <c r="AI839180" s="19"/>
      <c r="AJ839180" s="19"/>
      <c r="AK839180" s="19"/>
      <c r="AL839180" s="19"/>
      <c r="AM839180" s="19"/>
      <c r="AN839180" s="19"/>
      <c r="AO839180" s="19"/>
      <c r="AP839180"/>
    </row>
    <row r="839181" spans="1:42" s="116" customFormat="1" x14ac:dyDescent="0.3">
      <c r="A839181"/>
      <c r="B839181"/>
      <c r="C839181"/>
      <c r="D839181"/>
      <c r="E839181"/>
      <c r="F839181"/>
      <c r="G839181"/>
      <c r="H839181"/>
      <c r="I839181"/>
      <c r="J839181"/>
      <c r="K839181"/>
      <c r="L839181"/>
      <c r="M839181" s="115"/>
      <c r="N839181" s="115"/>
      <c r="O839181"/>
      <c r="P839181"/>
      <c r="Q839181"/>
      <c r="R839181" s="19"/>
      <c r="S839181" s="19"/>
      <c r="T839181"/>
      <c r="U839181" s="113"/>
      <c r="V839181" s="19"/>
      <c r="W839181" s="19"/>
      <c r="X839181" s="19"/>
      <c r="Y839181" s="19"/>
      <c r="Z839181" s="19"/>
      <c r="AA839181" s="19"/>
      <c r="AB839181" s="19"/>
      <c r="AC839181" s="19"/>
      <c r="AD839181" s="19"/>
      <c r="AE839181" s="19"/>
      <c r="AF839181" s="19"/>
      <c r="AG839181" s="19"/>
      <c r="AH839181" s="19"/>
      <c r="AI839181" s="19"/>
      <c r="AJ839181" s="19"/>
      <c r="AK839181" s="19"/>
      <c r="AL839181" s="19"/>
      <c r="AM839181" s="19"/>
      <c r="AN839181" s="19"/>
      <c r="AO839181" s="19"/>
      <c r="AP839181"/>
    </row>
    <row r="839182" spans="1:42" s="116" customFormat="1" x14ac:dyDescent="0.3">
      <c r="A839182"/>
      <c r="B839182"/>
      <c r="C839182"/>
      <c r="D839182"/>
      <c r="E839182"/>
      <c r="F839182"/>
      <c r="G839182"/>
      <c r="H839182"/>
      <c r="I839182"/>
      <c r="J839182"/>
      <c r="K839182"/>
      <c r="L839182"/>
      <c r="M839182" s="115"/>
      <c r="N839182" s="115"/>
      <c r="O839182"/>
      <c r="P839182"/>
      <c r="Q839182"/>
      <c r="R839182" s="19"/>
      <c r="S839182" s="19"/>
      <c r="T839182"/>
      <c r="U839182" s="113"/>
      <c r="V839182" s="19"/>
      <c r="W839182" s="19"/>
      <c r="X839182" s="19"/>
      <c r="Y839182" s="19"/>
      <c r="Z839182" s="19"/>
      <c r="AA839182" s="19"/>
      <c r="AB839182" s="19"/>
      <c r="AC839182" s="19"/>
      <c r="AD839182" s="19"/>
      <c r="AE839182" s="19"/>
      <c r="AF839182" s="19"/>
      <c r="AG839182" s="19"/>
      <c r="AH839182" s="19"/>
      <c r="AI839182" s="19"/>
      <c r="AJ839182" s="19"/>
      <c r="AK839182" s="19"/>
      <c r="AL839182" s="19"/>
      <c r="AM839182" s="19"/>
      <c r="AN839182" s="19"/>
      <c r="AO839182" s="19"/>
      <c r="AP839182"/>
    </row>
    <row r="839183" spans="1:42" s="116" customFormat="1" x14ac:dyDescent="0.3">
      <c r="A839183"/>
      <c r="B839183"/>
      <c r="C839183"/>
      <c r="D839183"/>
      <c r="E839183"/>
      <c r="F839183"/>
      <c r="G839183"/>
      <c r="H839183"/>
      <c r="I839183"/>
      <c r="J839183"/>
      <c r="K839183"/>
      <c r="L839183"/>
      <c r="M839183" s="115"/>
      <c r="N839183" s="115"/>
      <c r="O839183"/>
      <c r="P839183"/>
      <c r="Q839183"/>
      <c r="R839183" s="19"/>
      <c r="S839183" s="19"/>
      <c r="T839183"/>
      <c r="U839183" s="113"/>
      <c r="V839183" s="19"/>
      <c r="W839183" s="19"/>
      <c r="X839183" s="19"/>
      <c r="Y839183" s="19"/>
      <c r="Z839183" s="19"/>
      <c r="AA839183" s="19"/>
      <c r="AB839183" s="19"/>
      <c r="AC839183" s="19"/>
      <c r="AD839183" s="19"/>
      <c r="AE839183" s="19"/>
      <c r="AF839183" s="19"/>
      <c r="AG839183" s="19"/>
      <c r="AH839183" s="19"/>
      <c r="AI839183" s="19"/>
      <c r="AJ839183" s="19"/>
      <c r="AK839183" s="19"/>
      <c r="AL839183" s="19"/>
      <c r="AM839183" s="19"/>
      <c r="AN839183" s="19"/>
      <c r="AO839183" s="19"/>
      <c r="AP839183"/>
    </row>
    <row r="839184" spans="1:42" s="116" customFormat="1" x14ac:dyDescent="0.3">
      <c r="A839184"/>
      <c r="B839184"/>
      <c r="C839184"/>
      <c r="D839184"/>
      <c r="E839184"/>
      <c r="F839184"/>
      <c r="G839184"/>
      <c r="H839184"/>
      <c r="I839184"/>
      <c r="J839184"/>
      <c r="K839184"/>
      <c r="L839184"/>
      <c r="M839184" s="115"/>
      <c r="N839184" s="115"/>
      <c r="O839184"/>
      <c r="P839184"/>
      <c r="Q839184"/>
      <c r="R839184" s="19"/>
      <c r="S839184" s="19"/>
      <c r="T839184"/>
      <c r="U839184" s="113"/>
      <c r="V839184" s="19"/>
      <c r="W839184" s="19"/>
      <c r="X839184" s="19"/>
      <c r="Y839184" s="19"/>
      <c r="Z839184" s="19"/>
      <c r="AA839184" s="19"/>
      <c r="AB839184" s="19"/>
      <c r="AC839184" s="19"/>
      <c r="AD839184" s="19"/>
      <c r="AE839184" s="19"/>
      <c r="AF839184" s="19"/>
      <c r="AG839184" s="19"/>
      <c r="AH839184" s="19"/>
      <c r="AI839184" s="19"/>
      <c r="AJ839184" s="19"/>
      <c r="AK839184" s="19"/>
      <c r="AL839184" s="19"/>
      <c r="AM839184" s="19"/>
      <c r="AN839184" s="19"/>
      <c r="AO839184" s="19"/>
      <c r="AP839184"/>
    </row>
    <row r="839185" spans="1:42" s="116" customFormat="1" x14ac:dyDescent="0.3">
      <c r="A839185"/>
      <c r="B839185"/>
      <c r="C839185"/>
      <c r="D839185"/>
      <c r="E839185"/>
      <c r="F839185"/>
      <c r="G839185"/>
      <c r="H839185"/>
      <c r="I839185"/>
      <c r="J839185"/>
      <c r="K839185"/>
      <c r="L839185"/>
      <c r="M839185" s="115"/>
      <c r="N839185" s="115"/>
      <c r="O839185"/>
      <c r="P839185"/>
      <c r="Q839185"/>
      <c r="R839185" s="19"/>
      <c r="S839185" s="19"/>
      <c r="T839185"/>
      <c r="U839185" s="113"/>
      <c r="V839185" s="19"/>
      <c r="W839185" s="19"/>
      <c r="X839185" s="19"/>
      <c r="Y839185" s="19"/>
      <c r="Z839185" s="19"/>
      <c r="AA839185" s="19"/>
      <c r="AB839185" s="19"/>
      <c r="AC839185" s="19"/>
      <c r="AD839185" s="19"/>
      <c r="AE839185" s="19"/>
      <c r="AF839185" s="19"/>
      <c r="AG839185" s="19"/>
      <c r="AH839185" s="19"/>
      <c r="AI839185" s="19"/>
      <c r="AJ839185" s="19"/>
      <c r="AK839185" s="19"/>
      <c r="AL839185" s="19"/>
      <c r="AM839185" s="19"/>
      <c r="AN839185" s="19"/>
      <c r="AO839185" s="19"/>
      <c r="AP839185"/>
    </row>
    <row r="839186" spans="1:42" s="116" customFormat="1" x14ac:dyDescent="0.3">
      <c r="A839186"/>
      <c r="B839186"/>
      <c r="C839186"/>
      <c r="D839186"/>
      <c r="E839186"/>
      <c r="F839186"/>
      <c r="G839186"/>
      <c r="H839186"/>
      <c r="I839186"/>
      <c r="J839186"/>
      <c r="K839186"/>
      <c r="L839186"/>
      <c r="M839186" s="115"/>
      <c r="N839186" s="115"/>
      <c r="O839186"/>
      <c r="P839186"/>
      <c r="Q839186"/>
      <c r="R839186" s="19"/>
      <c r="S839186" s="19"/>
      <c r="T839186"/>
      <c r="U839186" s="113"/>
      <c r="V839186" s="19"/>
      <c r="W839186" s="19"/>
      <c r="X839186" s="19"/>
      <c r="Y839186" s="19"/>
      <c r="Z839186" s="19"/>
      <c r="AA839186" s="19"/>
      <c r="AB839186" s="19"/>
      <c r="AC839186" s="19"/>
      <c r="AD839186" s="19"/>
      <c r="AE839186" s="19"/>
      <c r="AF839186" s="19"/>
      <c r="AG839186" s="19"/>
      <c r="AH839186" s="19"/>
      <c r="AI839186" s="19"/>
      <c r="AJ839186" s="19"/>
      <c r="AK839186" s="19"/>
      <c r="AL839186" s="19"/>
      <c r="AM839186" s="19"/>
      <c r="AN839186" s="19"/>
      <c r="AO839186" s="19"/>
      <c r="AP839186"/>
    </row>
    <row r="839187" spans="1:42" s="116" customFormat="1" x14ac:dyDescent="0.3">
      <c r="A839187"/>
      <c r="B839187"/>
      <c r="C839187"/>
      <c r="D839187"/>
      <c r="E839187"/>
      <c r="F839187"/>
      <c r="G839187"/>
      <c r="H839187"/>
      <c r="I839187"/>
      <c r="J839187"/>
      <c r="K839187"/>
      <c r="L839187"/>
      <c r="M839187" s="115"/>
      <c r="N839187" s="115"/>
      <c r="O839187"/>
      <c r="P839187"/>
      <c r="Q839187"/>
      <c r="R839187" s="19"/>
      <c r="S839187" s="19"/>
      <c r="T839187"/>
      <c r="U839187" s="113"/>
      <c r="V839187" s="19"/>
      <c r="W839187" s="19"/>
      <c r="X839187" s="19"/>
      <c r="Y839187" s="19"/>
      <c r="Z839187" s="19"/>
      <c r="AA839187" s="19"/>
      <c r="AB839187" s="19"/>
      <c r="AC839187" s="19"/>
      <c r="AD839187" s="19"/>
      <c r="AE839187" s="19"/>
      <c r="AF839187" s="19"/>
      <c r="AG839187" s="19"/>
      <c r="AH839187" s="19"/>
      <c r="AI839187" s="19"/>
      <c r="AJ839187" s="19"/>
      <c r="AK839187" s="19"/>
      <c r="AL839187" s="19"/>
      <c r="AM839187" s="19"/>
      <c r="AN839187" s="19"/>
      <c r="AO839187" s="19"/>
      <c r="AP839187"/>
    </row>
    <row r="839188" spans="1:42" s="116" customFormat="1" x14ac:dyDescent="0.3">
      <c r="A839188"/>
      <c r="B839188"/>
      <c r="C839188"/>
      <c r="D839188"/>
      <c r="E839188"/>
      <c r="F839188"/>
      <c r="G839188"/>
      <c r="H839188"/>
      <c r="I839188"/>
      <c r="J839188"/>
      <c r="K839188"/>
      <c r="L839188"/>
      <c r="M839188" s="115"/>
      <c r="N839188" s="115"/>
      <c r="O839188"/>
      <c r="P839188"/>
      <c r="Q839188"/>
      <c r="R839188" s="19"/>
      <c r="S839188" s="19"/>
      <c r="T839188"/>
      <c r="U839188" s="113"/>
      <c r="V839188" s="19"/>
      <c r="W839188" s="19"/>
      <c r="X839188" s="19"/>
      <c r="Y839188" s="19"/>
      <c r="Z839188" s="19"/>
      <c r="AA839188" s="19"/>
      <c r="AB839188" s="19"/>
      <c r="AC839188" s="19"/>
      <c r="AD839188" s="19"/>
      <c r="AE839188" s="19"/>
      <c r="AF839188" s="19"/>
      <c r="AG839188" s="19"/>
      <c r="AH839188" s="19"/>
      <c r="AI839188" s="19"/>
      <c r="AJ839188" s="19"/>
      <c r="AK839188" s="19"/>
      <c r="AL839188" s="19"/>
      <c r="AM839188" s="19"/>
      <c r="AN839188" s="19"/>
      <c r="AO839188" s="19"/>
      <c r="AP839188"/>
    </row>
    <row r="839189" spans="1:42" s="116" customFormat="1" x14ac:dyDescent="0.3">
      <c r="A839189"/>
      <c r="B839189"/>
      <c r="C839189"/>
      <c r="D839189"/>
      <c r="E839189"/>
      <c r="F839189"/>
      <c r="G839189"/>
      <c r="H839189"/>
      <c r="I839189"/>
      <c r="J839189"/>
      <c r="K839189"/>
      <c r="L839189"/>
      <c r="M839189" s="115"/>
      <c r="N839189" s="115"/>
      <c r="O839189"/>
      <c r="P839189"/>
      <c r="Q839189"/>
      <c r="R839189" s="19"/>
      <c r="S839189" s="19"/>
      <c r="T839189"/>
      <c r="U839189" s="113"/>
      <c r="V839189" s="19"/>
      <c r="W839189" s="19"/>
      <c r="X839189" s="19"/>
      <c r="Y839189" s="19"/>
      <c r="Z839189" s="19"/>
      <c r="AA839189" s="19"/>
      <c r="AB839189" s="19"/>
      <c r="AC839189" s="19"/>
      <c r="AD839189" s="19"/>
      <c r="AE839189" s="19"/>
      <c r="AF839189" s="19"/>
      <c r="AG839189" s="19"/>
      <c r="AH839189" s="19"/>
      <c r="AI839189" s="19"/>
      <c r="AJ839189" s="19"/>
      <c r="AK839189" s="19"/>
      <c r="AL839189" s="19"/>
      <c r="AM839189" s="19"/>
      <c r="AN839189" s="19"/>
      <c r="AO839189" s="19"/>
      <c r="AP839189"/>
    </row>
    <row r="839190" spans="1:42" s="116" customFormat="1" x14ac:dyDescent="0.3">
      <c r="A839190"/>
      <c r="B839190"/>
      <c r="C839190"/>
      <c r="D839190"/>
      <c r="E839190"/>
      <c r="F839190"/>
      <c r="G839190"/>
      <c r="H839190"/>
      <c r="I839190"/>
      <c r="J839190"/>
      <c r="K839190"/>
      <c r="L839190"/>
      <c r="M839190" s="115"/>
      <c r="N839190" s="115"/>
      <c r="O839190"/>
      <c r="P839190"/>
      <c r="Q839190"/>
      <c r="R839190" s="19"/>
      <c r="S839190" s="19"/>
      <c r="T839190"/>
      <c r="U839190" s="113"/>
      <c r="V839190" s="19"/>
      <c r="W839190" s="19"/>
      <c r="X839190" s="19"/>
      <c r="Y839190" s="19"/>
      <c r="Z839190" s="19"/>
      <c r="AA839190" s="19"/>
      <c r="AB839190" s="19"/>
      <c r="AC839190" s="19"/>
      <c r="AD839190" s="19"/>
      <c r="AE839190" s="19"/>
      <c r="AF839190" s="19"/>
      <c r="AG839190" s="19"/>
      <c r="AH839190" s="19"/>
      <c r="AI839190" s="19"/>
      <c r="AJ839190" s="19"/>
      <c r="AK839190" s="19"/>
      <c r="AL839190" s="19"/>
      <c r="AM839190" s="19"/>
      <c r="AN839190" s="19"/>
      <c r="AO839190" s="19"/>
      <c r="AP839190"/>
    </row>
    <row r="839191" spans="1:42" s="116" customFormat="1" x14ac:dyDescent="0.3">
      <c r="A839191"/>
      <c r="B839191"/>
      <c r="C839191"/>
      <c r="D839191"/>
      <c r="E839191"/>
      <c r="F839191"/>
      <c r="G839191"/>
      <c r="H839191"/>
      <c r="I839191"/>
      <c r="J839191"/>
      <c r="K839191"/>
      <c r="L839191"/>
      <c r="M839191" s="115"/>
      <c r="N839191" s="115"/>
      <c r="O839191"/>
      <c r="P839191"/>
      <c r="Q839191"/>
      <c r="R839191" s="19"/>
      <c r="S839191" s="19"/>
      <c r="T839191"/>
      <c r="U839191" s="113"/>
      <c r="V839191" s="19"/>
      <c r="W839191" s="19"/>
      <c r="X839191" s="19"/>
      <c r="Y839191" s="19"/>
      <c r="Z839191" s="19"/>
      <c r="AA839191" s="19"/>
      <c r="AB839191" s="19"/>
      <c r="AC839191" s="19"/>
      <c r="AD839191" s="19"/>
      <c r="AE839191" s="19"/>
      <c r="AF839191" s="19"/>
      <c r="AG839191" s="19"/>
      <c r="AH839191" s="19"/>
      <c r="AI839191" s="19"/>
      <c r="AJ839191" s="19"/>
      <c r="AK839191" s="19"/>
      <c r="AL839191" s="19"/>
      <c r="AM839191" s="19"/>
      <c r="AN839191" s="19"/>
      <c r="AO839191" s="19"/>
      <c r="AP839191"/>
    </row>
    <row r="839192" spans="1:42" s="116" customFormat="1" x14ac:dyDescent="0.3">
      <c r="A839192"/>
      <c r="B839192"/>
      <c r="C839192"/>
      <c r="D839192"/>
      <c r="E839192"/>
      <c r="F839192"/>
      <c r="G839192"/>
      <c r="H839192"/>
      <c r="I839192"/>
      <c r="J839192"/>
      <c r="K839192"/>
      <c r="L839192"/>
      <c r="M839192" s="115"/>
      <c r="N839192" s="115"/>
      <c r="O839192"/>
      <c r="P839192"/>
      <c r="Q839192"/>
      <c r="R839192" s="19"/>
      <c r="S839192" s="19"/>
      <c r="T839192"/>
      <c r="U839192" s="113"/>
      <c r="V839192" s="19"/>
      <c r="W839192" s="19"/>
      <c r="X839192" s="19"/>
      <c r="Y839192" s="19"/>
      <c r="Z839192" s="19"/>
      <c r="AA839192" s="19"/>
      <c r="AB839192" s="19"/>
      <c r="AC839192" s="19"/>
      <c r="AD839192" s="19"/>
      <c r="AE839192" s="19"/>
      <c r="AF839192" s="19"/>
      <c r="AG839192" s="19"/>
      <c r="AH839192" s="19"/>
      <c r="AI839192" s="19"/>
      <c r="AJ839192" s="19"/>
      <c r="AK839192" s="19"/>
      <c r="AL839192" s="19"/>
      <c r="AM839192" s="19"/>
      <c r="AN839192" s="19"/>
      <c r="AO839192" s="19"/>
      <c r="AP839192"/>
    </row>
    <row r="839193" spans="1:42" s="116" customFormat="1" x14ac:dyDescent="0.3">
      <c r="A839193"/>
      <c r="B839193"/>
      <c r="C839193"/>
      <c r="D839193"/>
      <c r="E839193"/>
      <c r="F839193"/>
      <c r="G839193"/>
      <c r="H839193"/>
      <c r="I839193"/>
      <c r="J839193"/>
      <c r="K839193"/>
      <c r="L839193"/>
      <c r="M839193" s="115"/>
      <c r="N839193" s="115"/>
      <c r="O839193"/>
      <c r="P839193"/>
      <c r="Q839193"/>
      <c r="R839193" s="19"/>
      <c r="S839193" s="19"/>
      <c r="T839193"/>
      <c r="U839193" s="113"/>
      <c r="V839193" s="19"/>
      <c r="W839193" s="19"/>
      <c r="X839193" s="19"/>
      <c r="Y839193" s="19"/>
      <c r="Z839193" s="19"/>
      <c r="AA839193" s="19"/>
      <c r="AB839193" s="19"/>
      <c r="AC839193" s="19"/>
      <c r="AD839193" s="19"/>
      <c r="AE839193" s="19"/>
      <c r="AF839193" s="19"/>
      <c r="AG839193" s="19"/>
      <c r="AH839193" s="19"/>
      <c r="AI839193" s="19"/>
      <c r="AJ839193" s="19"/>
      <c r="AK839193" s="19"/>
      <c r="AL839193" s="19"/>
      <c r="AM839193" s="19"/>
      <c r="AN839193" s="19"/>
      <c r="AO839193" s="19"/>
      <c r="AP839193"/>
    </row>
    <row r="839194" spans="1:42" s="116" customFormat="1" x14ac:dyDescent="0.3">
      <c r="A839194"/>
      <c r="B839194"/>
      <c r="C839194"/>
      <c r="D839194"/>
      <c r="E839194"/>
      <c r="F839194"/>
      <c r="G839194"/>
      <c r="H839194"/>
      <c r="I839194"/>
      <c r="J839194"/>
      <c r="K839194"/>
      <c r="L839194"/>
      <c r="M839194" s="115"/>
      <c r="N839194" s="115"/>
      <c r="O839194"/>
      <c r="P839194"/>
      <c r="Q839194"/>
      <c r="R839194" s="19"/>
      <c r="S839194" s="19"/>
      <c r="T839194"/>
      <c r="U839194" s="113"/>
      <c r="V839194" s="19"/>
      <c r="W839194" s="19"/>
      <c r="X839194" s="19"/>
      <c r="Y839194" s="19"/>
      <c r="Z839194" s="19"/>
      <c r="AA839194" s="19"/>
      <c r="AB839194" s="19"/>
      <c r="AC839194" s="19"/>
      <c r="AD839194" s="19"/>
      <c r="AE839194" s="19"/>
      <c r="AF839194" s="19"/>
      <c r="AG839194" s="19"/>
      <c r="AH839194" s="19"/>
      <c r="AI839194" s="19"/>
      <c r="AJ839194" s="19"/>
      <c r="AK839194" s="19"/>
      <c r="AL839194" s="19"/>
      <c r="AM839194" s="19"/>
      <c r="AN839194" s="19"/>
      <c r="AO839194" s="19"/>
      <c r="AP839194"/>
    </row>
    <row r="839195" spans="1:42" s="116" customFormat="1" x14ac:dyDescent="0.3">
      <c r="A839195"/>
      <c r="B839195"/>
      <c r="C839195"/>
      <c r="D839195"/>
      <c r="E839195"/>
      <c r="F839195"/>
      <c r="G839195"/>
      <c r="H839195"/>
      <c r="I839195"/>
      <c r="J839195"/>
      <c r="K839195"/>
      <c r="L839195"/>
      <c r="M839195" s="115"/>
      <c r="N839195" s="115"/>
      <c r="O839195"/>
      <c r="P839195"/>
      <c r="Q839195"/>
      <c r="R839195" s="19"/>
      <c r="S839195" s="19"/>
      <c r="T839195"/>
      <c r="U839195" s="113"/>
      <c r="V839195" s="19"/>
      <c r="W839195" s="19"/>
      <c r="X839195" s="19"/>
      <c r="Y839195" s="19"/>
      <c r="Z839195" s="19"/>
      <c r="AA839195" s="19"/>
      <c r="AB839195" s="19"/>
      <c r="AC839195" s="19"/>
      <c r="AD839195" s="19"/>
      <c r="AE839195" s="19"/>
      <c r="AF839195" s="19"/>
      <c r="AG839195" s="19"/>
      <c r="AH839195" s="19"/>
      <c r="AI839195" s="19"/>
      <c r="AJ839195" s="19"/>
      <c r="AK839195" s="19"/>
      <c r="AL839195" s="19"/>
      <c r="AM839195" s="19"/>
      <c r="AN839195" s="19"/>
      <c r="AO839195" s="19"/>
      <c r="AP839195"/>
    </row>
    <row r="839196" spans="1:42" s="116" customFormat="1" x14ac:dyDescent="0.3">
      <c r="A839196"/>
      <c r="B839196"/>
      <c r="C839196"/>
      <c r="D839196"/>
      <c r="E839196"/>
      <c r="F839196"/>
      <c r="G839196"/>
      <c r="H839196"/>
      <c r="I839196"/>
      <c r="J839196"/>
      <c r="K839196"/>
      <c r="L839196"/>
      <c r="M839196" s="115"/>
      <c r="N839196" s="115"/>
      <c r="O839196"/>
      <c r="P839196"/>
      <c r="Q839196"/>
      <c r="R839196" s="19"/>
      <c r="S839196" s="19"/>
      <c r="T839196"/>
      <c r="U839196" s="113"/>
      <c r="V839196" s="19"/>
      <c r="W839196" s="19"/>
      <c r="X839196" s="19"/>
      <c r="Y839196" s="19"/>
      <c r="Z839196" s="19"/>
      <c r="AA839196" s="19"/>
      <c r="AB839196" s="19"/>
      <c r="AC839196" s="19"/>
      <c r="AD839196" s="19"/>
      <c r="AE839196" s="19"/>
      <c r="AF839196" s="19"/>
      <c r="AG839196" s="19"/>
      <c r="AH839196" s="19"/>
      <c r="AI839196" s="19"/>
      <c r="AJ839196" s="19"/>
      <c r="AK839196" s="19"/>
      <c r="AL839196" s="19"/>
      <c r="AM839196" s="19"/>
      <c r="AN839196" s="19"/>
      <c r="AO839196" s="19"/>
      <c r="AP839196"/>
    </row>
    <row r="839197" spans="1:42" s="116" customFormat="1" x14ac:dyDescent="0.3">
      <c r="A839197"/>
      <c r="B839197"/>
      <c r="C839197"/>
      <c r="D839197"/>
      <c r="E839197"/>
      <c r="F839197"/>
      <c r="G839197"/>
      <c r="H839197"/>
      <c r="I839197"/>
      <c r="J839197"/>
      <c r="K839197"/>
      <c r="L839197"/>
      <c r="M839197" s="115"/>
      <c r="N839197" s="115"/>
      <c r="O839197"/>
      <c r="P839197"/>
      <c r="Q839197"/>
      <c r="R839197" s="19"/>
      <c r="S839197" s="19"/>
      <c r="T839197"/>
      <c r="U839197" s="113"/>
      <c r="V839197" s="19"/>
      <c r="W839197" s="19"/>
      <c r="X839197" s="19"/>
      <c r="Y839197" s="19"/>
      <c r="Z839197" s="19"/>
      <c r="AA839197" s="19"/>
      <c r="AB839197" s="19"/>
      <c r="AC839197" s="19"/>
      <c r="AD839197" s="19"/>
      <c r="AE839197" s="19"/>
      <c r="AF839197" s="19"/>
      <c r="AG839197" s="19"/>
      <c r="AH839197" s="19"/>
      <c r="AI839197" s="19"/>
      <c r="AJ839197" s="19"/>
      <c r="AK839197" s="19"/>
      <c r="AL839197" s="19"/>
      <c r="AM839197" s="19"/>
      <c r="AN839197" s="19"/>
      <c r="AO839197" s="19"/>
      <c r="AP839197"/>
    </row>
    <row r="839198" spans="1:42" s="116" customFormat="1" x14ac:dyDescent="0.3">
      <c r="A839198"/>
      <c r="B839198"/>
      <c r="C839198"/>
      <c r="D839198"/>
      <c r="E839198"/>
      <c r="F839198"/>
      <c r="G839198"/>
      <c r="H839198"/>
      <c r="I839198"/>
      <c r="J839198"/>
      <c r="K839198"/>
      <c r="L839198"/>
      <c r="M839198" s="115"/>
      <c r="N839198" s="115"/>
      <c r="O839198"/>
      <c r="P839198"/>
      <c r="Q839198"/>
      <c r="R839198" s="19"/>
      <c r="S839198" s="19"/>
      <c r="T839198"/>
      <c r="U839198" s="113"/>
      <c r="V839198" s="19"/>
      <c r="W839198" s="19"/>
      <c r="X839198" s="19"/>
      <c r="Y839198" s="19"/>
      <c r="Z839198" s="19"/>
      <c r="AA839198" s="19"/>
      <c r="AB839198" s="19"/>
      <c r="AC839198" s="19"/>
      <c r="AD839198" s="19"/>
      <c r="AE839198" s="19"/>
      <c r="AF839198" s="19"/>
      <c r="AG839198" s="19"/>
      <c r="AH839198" s="19"/>
      <c r="AI839198" s="19"/>
      <c r="AJ839198" s="19"/>
      <c r="AK839198" s="19"/>
      <c r="AL839198" s="19"/>
      <c r="AM839198" s="19"/>
      <c r="AN839198" s="19"/>
      <c r="AO839198" s="19"/>
      <c r="AP839198"/>
    </row>
    <row r="839199" spans="1:42" s="116" customFormat="1" x14ac:dyDescent="0.3">
      <c r="A839199"/>
      <c r="B839199"/>
      <c r="C839199"/>
      <c r="D839199"/>
      <c r="E839199"/>
      <c r="F839199"/>
      <c r="G839199"/>
      <c r="H839199"/>
      <c r="I839199"/>
      <c r="J839199"/>
      <c r="K839199"/>
      <c r="L839199"/>
      <c r="M839199" s="115"/>
      <c r="N839199" s="115"/>
      <c r="O839199"/>
      <c r="P839199"/>
      <c r="Q839199"/>
      <c r="R839199" s="19"/>
      <c r="S839199" s="19"/>
      <c r="T839199"/>
      <c r="U839199" s="113"/>
      <c r="V839199" s="19"/>
      <c r="W839199" s="19"/>
      <c r="X839199" s="19"/>
      <c r="Y839199" s="19"/>
      <c r="Z839199" s="19"/>
      <c r="AA839199" s="19"/>
      <c r="AB839199" s="19"/>
      <c r="AC839199" s="19"/>
      <c r="AD839199" s="19"/>
      <c r="AE839199" s="19"/>
      <c r="AF839199" s="19"/>
      <c r="AG839199" s="19"/>
      <c r="AH839199" s="19"/>
      <c r="AI839199" s="19"/>
      <c r="AJ839199" s="19"/>
      <c r="AK839199" s="19"/>
      <c r="AL839199" s="19"/>
      <c r="AM839199" s="19"/>
      <c r="AN839199" s="19"/>
      <c r="AO839199" s="19"/>
      <c r="AP839199"/>
    </row>
    <row r="839200" spans="1:42" s="116" customFormat="1" x14ac:dyDescent="0.3">
      <c r="A839200"/>
      <c r="B839200"/>
      <c r="C839200"/>
      <c r="D839200"/>
      <c r="E839200"/>
      <c r="F839200"/>
      <c r="G839200"/>
      <c r="H839200"/>
      <c r="I839200"/>
      <c r="J839200"/>
      <c r="K839200"/>
      <c r="L839200"/>
      <c r="M839200" s="115"/>
      <c r="N839200" s="115"/>
      <c r="O839200"/>
      <c r="P839200"/>
      <c r="Q839200"/>
      <c r="R839200" s="19"/>
      <c r="S839200" s="19"/>
      <c r="T839200"/>
      <c r="U839200" s="113"/>
      <c r="V839200" s="19"/>
      <c r="W839200" s="19"/>
      <c r="X839200" s="19"/>
      <c r="Y839200" s="19"/>
      <c r="Z839200" s="19"/>
      <c r="AA839200" s="19"/>
      <c r="AB839200" s="19"/>
      <c r="AC839200" s="19"/>
      <c r="AD839200" s="19"/>
      <c r="AE839200" s="19"/>
      <c r="AF839200" s="19"/>
      <c r="AG839200" s="19"/>
      <c r="AH839200" s="19"/>
      <c r="AI839200" s="19"/>
      <c r="AJ839200" s="19"/>
      <c r="AK839200" s="19"/>
      <c r="AL839200" s="19"/>
      <c r="AM839200" s="19"/>
      <c r="AN839200" s="19"/>
      <c r="AO839200" s="19"/>
      <c r="AP839200"/>
    </row>
    <row r="839201" spans="1:42" s="116" customFormat="1" x14ac:dyDescent="0.3">
      <c r="A839201"/>
      <c r="B839201"/>
      <c r="C839201"/>
      <c r="D839201"/>
      <c r="E839201"/>
      <c r="F839201"/>
      <c r="G839201"/>
      <c r="H839201"/>
      <c r="I839201"/>
      <c r="J839201"/>
      <c r="K839201"/>
      <c r="L839201"/>
      <c r="M839201" s="115"/>
      <c r="N839201" s="115"/>
      <c r="O839201"/>
      <c r="P839201"/>
      <c r="Q839201"/>
      <c r="R839201" s="19"/>
      <c r="S839201" s="19"/>
      <c r="T839201"/>
      <c r="U839201" s="113"/>
      <c r="V839201" s="19"/>
      <c r="W839201" s="19"/>
      <c r="X839201" s="19"/>
      <c r="Y839201" s="19"/>
      <c r="Z839201" s="19"/>
      <c r="AA839201" s="19"/>
      <c r="AB839201" s="19"/>
      <c r="AC839201" s="19"/>
      <c r="AD839201" s="19"/>
      <c r="AE839201" s="19"/>
      <c r="AF839201" s="19"/>
      <c r="AG839201" s="19"/>
      <c r="AH839201" s="19"/>
      <c r="AI839201" s="19"/>
      <c r="AJ839201" s="19"/>
      <c r="AK839201" s="19"/>
      <c r="AL839201" s="19"/>
      <c r="AM839201" s="19"/>
      <c r="AN839201" s="19"/>
      <c r="AO839201" s="19"/>
      <c r="AP839201"/>
    </row>
    <row r="839202" spans="1:42" s="116" customFormat="1" x14ac:dyDescent="0.3">
      <c r="A839202"/>
      <c r="B839202"/>
      <c r="C839202"/>
      <c r="D839202"/>
      <c r="E839202"/>
      <c r="F839202"/>
      <c r="G839202"/>
      <c r="H839202"/>
      <c r="I839202"/>
      <c r="J839202"/>
      <c r="K839202"/>
      <c r="L839202"/>
      <c r="M839202" s="115"/>
      <c r="N839202" s="115"/>
      <c r="O839202"/>
      <c r="P839202"/>
      <c r="Q839202"/>
      <c r="R839202" s="19"/>
      <c r="S839202" s="19"/>
      <c r="T839202"/>
      <c r="U839202" s="113"/>
      <c r="V839202" s="19"/>
      <c r="W839202" s="19"/>
      <c r="X839202" s="19"/>
      <c r="Y839202" s="19"/>
      <c r="Z839202" s="19"/>
      <c r="AA839202" s="19"/>
      <c r="AB839202" s="19"/>
      <c r="AC839202" s="19"/>
      <c r="AD839202" s="19"/>
      <c r="AE839202" s="19"/>
      <c r="AF839202" s="19"/>
      <c r="AG839202" s="19"/>
      <c r="AH839202" s="19"/>
      <c r="AI839202" s="19"/>
      <c r="AJ839202" s="19"/>
      <c r="AK839202" s="19"/>
      <c r="AL839202" s="19"/>
      <c r="AM839202" s="19"/>
      <c r="AN839202" s="19"/>
      <c r="AO839202" s="19"/>
      <c r="AP839202"/>
    </row>
    <row r="839203" spans="1:42" s="116" customFormat="1" x14ac:dyDescent="0.3">
      <c r="A839203"/>
      <c r="B839203"/>
      <c r="C839203"/>
      <c r="D839203"/>
      <c r="E839203"/>
      <c r="F839203"/>
      <c r="G839203"/>
      <c r="H839203"/>
      <c r="I839203"/>
      <c r="J839203"/>
      <c r="K839203"/>
      <c r="L839203"/>
      <c r="M839203" s="115"/>
      <c r="N839203" s="115"/>
      <c r="O839203"/>
      <c r="P839203"/>
      <c r="Q839203"/>
      <c r="R839203" s="19"/>
      <c r="S839203" s="19"/>
      <c r="T839203"/>
      <c r="U839203" s="113"/>
      <c r="V839203" s="19"/>
      <c r="W839203" s="19"/>
      <c r="X839203" s="19"/>
      <c r="Y839203" s="19"/>
      <c r="Z839203" s="19"/>
      <c r="AA839203" s="19"/>
      <c r="AB839203" s="19"/>
      <c r="AC839203" s="19"/>
      <c r="AD839203" s="19"/>
      <c r="AE839203" s="19"/>
      <c r="AF839203" s="19"/>
      <c r="AG839203" s="19"/>
      <c r="AH839203" s="19"/>
      <c r="AI839203" s="19"/>
      <c r="AJ839203" s="19"/>
      <c r="AK839203" s="19"/>
      <c r="AL839203" s="19"/>
      <c r="AM839203" s="19"/>
      <c r="AN839203" s="19"/>
      <c r="AO839203" s="19"/>
      <c r="AP839203"/>
    </row>
    <row r="839204" spans="1:42" s="116" customFormat="1" x14ac:dyDescent="0.3">
      <c r="A839204"/>
      <c r="B839204"/>
      <c r="C839204"/>
      <c r="D839204"/>
      <c r="E839204"/>
      <c r="F839204"/>
      <c r="G839204"/>
      <c r="H839204"/>
      <c r="I839204"/>
      <c r="J839204"/>
      <c r="K839204"/>
      <c r="L839204"/>
      <c r="M839204" s="115"/>
      <c r="N839204" s="115"/>
      <c r="O839204"/>
      <c r="P839204"/>
      <c r="Q839204"/>
      <c r="R839204" s="19"/>
      <c r="S839204" s="19"/>
      <c r="T839204"/>
      <c r="U839204" s="113"/>
      <c r="V839204" s="19"/>
      <c r="W839204" s="19"/>
      <c r="X839204" s="19"/>
      <c r="Y839204" s="19"/>
      <c r="Z839204" s="19"/>
      <c r="AA839204" s="19"/>
      <c r="AB839204" s="19"/>
      <c r="AC839204" s="19"/>
      <c r="AD839204" s="19"/>
      <c r="AE839204" s="19"/>
      <c r="AF839204" s="19"/>
      <c r="AG839204" s="19"/>
      <c r="AH839204" s="19"/>
      <c r="AI839204" s="19"/>
      <c r="AJ839204" s="19"/>
      <c r="AK839204" s="19"/>
      <c r="AL839204" s="19"/>
      <c r="AM839204" s="19"/>
      <c r="AN839204" s="19"/>
      <c r="AO839204" s="19"/>
      <c r="AP839204"/>
    </row>
    <row r="839205" spans="1:42" s="116" customFormat="1" x14ac:dyDescent="0.3">
      <c r="A839205"/>
      <c r="B839205"/>
      <c r="C839205"/>
      <c r="D839205"/>
      <c r="E839205"/>
      <c r="F839205"/>
      <c r="G839205"/>
      <c r="H839205"/>
      <c r="I839205"/>
      <c r="J839205"/>
      <c r="K839205"/>
      <c r="L839205"/>
      <c r="M839205" s="115"/>
      <c r="N839205" s="115"/>
      <c r="O839205"/>
      <c r="P839205"/>
      <c r="Q839205"/>
      <c r="R839205" s="19"/>
      <c r="S839205" s="19"/>
      <c r="T839205"/>
      <c r="U839205" s="113"/>
      <c r="V839205" s="19"/>
      <c r="W839205" s="19"/>
      <c r="X839205" s="19"/>
      <c r="Y839205" s="19"/>
      <c r="Z839205" s="19"/>
      <c r="AA839205" s="19"/>
      <c r="AB839205" s="19"/>
      <c r="AC839205" s="19"/>
      <c r="AD839205" s="19"/>
      <c r="AE839205" s="19"/>
      <c r="AF839205" s="19"/>
      <c r="AG839205" s="19"/>
      <c r="AH839205" s="19"/>
      <c r="AI839205" s="19"/>
      <c r="AJ839205" s="19"/>
      <c r="AK839205" s="19"/>
      <c r="AL839205" s="19"/>
      <c r="AM839205" s="19"/>
      <c r="AN839205" s="19"/>
      <c r="AO839205" s="19"/>
      <c r="AP839205"/>
    </row>
    <row r="839206" spans="1:42" s="116" customFormat="1" x14ac:dyDescent="0.3">
      <c r="A839206"/>
      <c r="B839206"/>
      <c r="C839206"/>
      <c r="D839206"/>
      <c r="E839206"/>
      <c r="F839206"/>
      <c r="G839206"/>
      <c r="H839206"/>
      <c r="I839206"/>
      <c r="J839206"/>
      <c r="K839206"/>
      <c r="L839206"/>
      <c r="M839206" s="115"/>
      <c r="N839206" s="115"/>
      <c r="O839206"/>
      <c r="P839206"/>
      <c r="Q839206"/>
      <c r="R839206" s="19"/>
      <c r="S839206" s="19"/>
      <c r="T839206"/>
      <c r="U839206" s="113"/>
      <c r="V839206" s="19"/>
      <c r="W839206" s="19"/>
      <c r="X839206" s="19"/>
      <c r="Y839206" s="19"/>
      <c r="Z839206" s="19"/>
      <c r="AA839206" s="19"/>
      <c r="AB839206" s="19"/>
      <c r="AC839206" s="19"/>
      <c r="AD839206" s="19"/>
      <c r="AE839206" s="19"/>
      <c r="AF839206" s="19"/>
      <c r="AG839206" s="19"/>
      <c r="AH839206" s="19"/>
      <c r="AI839206" s="19"/>
      <c r="AJ839206" s="19"/>
      <c r="AK839206" s="19"/>
      <c r="AL839206" s="19"/>
      <c r="AM839206" s="19"/>
      <c r="AN839206" s="19"/>
      <c r="AO839206" s="19"/>
      <c r="AP839206"/>
    </row>
    <row r="839207" spans="1:42" s="116" customFormat="1" x14ac:dyDescent="0.3">
      <c r="A839207"/>
      <c r="B839207"/>
      <c r="C839207"/>
      <c r="D839207"/>
      <c r="E839207"/>
      <c r="F839207"/>
      <c r="G839207"/>
      <c r="H839207"/>
      <c r="I839207"/>
      <c r="J839207"/>
      <c r="K839207"/>
      <c r="L839207"/>
      <c r="M839207" s="115"/>
      <c r="N839207" s="115"/>
      <c r="O839207"/>
      <c r="P839207"/>
      <c r="Q839207"/>
      <c r="R839207" s="19"/>
      <c r="S839207" s="19"/>
      <c r="T839207"/>
      <c r="U839207" s="113"/>
      <c r="V839207" s="19"/>
      <c r="W839207" s="19"/>
      <c r="X839207" s="19"/>
      <c r="Y839207" s="19"/>
      <c r="Z839207" s="19"/>
      <c r="AA839207" s="19"/>
      <c r="AB839207" s="19"/>
      <c r="AC839207" s="19"/>
      <c r="AD839207" s="19"/>
      <c r="AE839207" s="19"/>
      <c r="AF839207" s="19"/>
      <c r="AG839207" s="19"/>
      <c r="AH839207" s="19"/>
      <c r="AI839207" s="19"/>
      <c r="AJ839207" s="19"/>
      <c r="AK839207" s="19"/>
      <c r="AL839207" s="19"/>
      <c r="AM839207" s="19"/>
      <c r="AN839207" s="19"/>
      <c r="AO839207" s="19"/>
      <c r="AP839207"/>
    </row>
    <row r="839208" spans="1:42" s="116" customFormat="1" x14ac:dyDescent="0.3">
      <c r="A839208"/>
      <c r="B839208"/>
      <c r="C839208"/>
      <c r="D839208"/>
      <c r="E839208"/>
      <c r="F839208"/>
      <c r="G839208"/>
      <c r="H839208"/>
      <c r="I839208"/>
      <c r="J839208"/>
      <c r="K839208"/>
      <c r="L839208"/>
      <c r="M839208" s="115"/>
      <c r="N839208" s="115"/>
      <c r="O839208"/>
      <c r="P839208"/>
      <c r="Q839208"/>
      <c r="R839208" s="19"/>
      <c r="S839208" s="19"/>
      <c r="T839208"/>
      <c r="U839208" s="113"/>
      <c r="V839208" s="19"/>
      <c r="W839208" s="19"/>
      <c r="X839208" s="19"/>
      <c r="Y839208" s="19"/>
      <c r="Z839208" s="19"/>
      <c r="AA839208" s="19"/>
      <c r="AB839208" s="19"/>
      <c r="AC839208" s="19"/>
      <c r="AD839208" s="19"/>
      <c r="AE839208" s="19"/>
      <c r="AF839208" s="19"/>
      <c r="AG839208" s="19"/>
      <c r="AH839208" s="19"/>
      <c r="AI839208" s="19"/>
      <c r="AJ839208" s="19"/>
      <c r="AK839208" s="19"/>
      <c r="AL839208" s="19"/>
      <c r="AM839208" s="19"/>
      <c r="AN839208" s="19"/>
      <c r="AO839208" s="19"/>
      <c r="AP839208"/>
    </row>
    <row r="839209" spans="1:42" s="116" customFormat="1" x14ac:dyDescent="0.3">
      <c r="A839209"/>
      <c r="B839209"/>
      <c r="C839209"/>
      <c r="D839209"/>
      <c r="E839209"/>
      <c r="F839209"/>
      <c r="G839209"/>
      <c r="H839209"/>
      <c r="I839209"/>
      <c r="J839209"/>
      <c r="K839209"/>
      <c r="L839209"/>
      <c r="M839209" s="115"/>
      <c r="N839209" s="115"/>
      <c r="O839209"/>
      <c r="P839209"/>
      <c r="Q839209"/>
      <c r="R839209" s="19"/>
      <c r="S839209" s="19"/>
      <c r="T839209"/>
      <c r="U839209" s="113"/>
      <c r="V839209" s="19"/>
      <c r="W839209" s="19"/>
      <c r="X839209" s="19"/>
      <c r="Y839209" s="19"/>
      <c r="Z839209" s="19"/>
      <c r="AA839209" s="19"/>
      <c r="AB839209" s="19"/>
      <c r="AC839209" s="19"/>
      <c r="AD839209" s="19"/>
      <c r="AE839209" s="19"/>
      <c r="AF839209" s="19"/>
      <c r="AG839209" s="19"/>
      <c r="AH839209" s="19"/>
      <c r="AI839209" s="19"/>
      <c r="AJ839209" s="19"/>
      <c r="AK839209" s="19"/>
      <c r="AL839209" s="19"/>
      <c r="AM839209" s="19"/>
      <c r="AN839209" s="19"/>
      <c r="AO839209" s="19"/>
      <c r="AP839209"/>
    </row>
    <row r="839210" spans="1:42" s="116" customFormat="1" x14ac:dyDescent="0.3">
      <c r="A839210"/>
      <c r="B839210"/>
      <c r="C839210"/>
      <c r="D839210"/>
      <c r="E839210"/>
      <c r="F839210"/>
      <c r="G839210"/>
      <c r="H839210"/>
      <c r="I839210"/>
      <c r="J839210"/>
      <c r="K839210"/>
      <c r="L839210"/>
      <c r="M839210" s="115"/>
      <c r="N839210" s="115"/>
      <c r="O839210"/>
      <c r="P839210"/>
      <c r="Q839210"/>
      <c r="R839210" s="19"/>
      <c r="S839210" s="19"/>
      <c r="T839210"/>
      <c r="U839210" s="113"/>
      <c r="V839210" s="19"/>
      <c r="W839210" s="19"/>
      <c r="X839210" s="19"/>
      <c r="Y839210" s="19"/>
      <c r="Z839210" s="19"/>
      <c r="AA839210" s="19"/>
      <c r="AB839210" s="19"/>
      <c r="AC839210" s="19"/>
      <c r="AD839210" s="19"/>
      <c r="AE839210" s="19"/>
      <c r="AF839210" s="19"/>
      <c r="AG839210" s="19"/>
      <c r="AH839210" s="19"/>
      <c r="AI839210" s="19"/>
      <c r="AJ839210" s="19"/>
      <c r="AK839210" s="19"/>
      <c r="AL839210" s="19"/>
      <c r="AM839210" s="19"/>
      <c r="AN839210" s="19"/>
      <c r="AO839210" s="19"/>
      <c r="AP839210"/>
    </row>
    <row r="839211" spans="1:42" s="116" customFormat="1" x14ac:dyDescent="0.3">
      <c r="A839211"/>
      <c r="B839211"/>
      <c r="C839211"/>
      <c r="D839211"/>
      <c r="E839211"/>
      <c r="F839211"/>
      <c r="G839211"/>
      <c r="H839211"/>
      <c r="I839211"/>
      <c r="J839211"/>
      <c r="K839211"/>
      <c r="L839211"/>
      <c r="M839211" s="115"/>
      <c r="N839211" s="115"/>
      <c r="O839211"/>
      <c r="P839211"/>
      <c r="Q839211"/>
      <c r="R839211" s="19"/>
      <c r="S839211" s="19"/>
      <c r="T839211"/>
      <c r="U839211" s="113"/>
      <c r="V839211" s="19"/>
      <c r="W839211" s="19"/>
      <c r="X839211" s="19"/>
      <c r="Y839211" s="19"/>
      <c r="Z839211" s="19"/>
      <c r="AA839211" s="19"/>
      <c r="AB839211" s="19"/>
      <c r="AC839211" s="19"/>
      <c r="AD839211" s="19"/>
      <c r="AE839211" s="19"/>
      <c r="AF839211" s="19"/>
      <c r="AG839211" s="19"/>
      <c r="AH839211" s="19"/>
      <c r="AI839211" s="19"/>
      <c r="AJ839211" s="19"/>
      <c r="AK839211" s="19"/>
      <c r="AL839211" s="19"/>
      <c r="AM839211" s="19"/>
      <c r="AN839211" s="19"/>
      <c r="AO839211" s="19"/>
      <c r="AP839211"/>
    </row>
    <row r="839212" spans="1:42" s="116" customFormat="1" x14ac:dyDescent="0.3">
      <c r="A839212"/>
      <c r="B839212"/>
      <c r="C839212"/>
      <c r="D839212"/>
      <c r="E839212"/>
      <c r="F839212"/>
      <c r="G839212"/>
      <c r="H839212"/>
      <c r="I839212"/>
      <c r="J839212"/>
      <c r="K839212"/>
      <c r="L839212"/>
      <c r="M839212" s="115"/>
      <c r="N839212" s="115"/>
      <c r="O839212"/>
      <c r="P839212"/>
      <c r="Q839212"/>
      <c r="R839212" s="19"/>
      <c r="S839212" s="19"/>
      <c r="T839212"/>
      <c r="U839212" s="113"/>
      <c r="V839212" s="19"/>
      <c r="W839212" s="19"/>
      <c r="X839212" s="19"/>
      <c r="Y839212" s="19"/>
      <c r="Z839212" s="19"/>
      <c r="AA839212" s="19"/>
      <c r="AB839212" s="19"/>
      <c r="AC839212" s="19"/>
      <c r="AD839212" s="19"/>
      <c r="AE839212" s="19"/>
      <c r="AF839212" s="19"/>
      <c r="AG839212" s="19"/>
      <c r="AH839212" s="19"/>
      <c r="AI839212" s="19"/>
      <c r="AJ839212" s="19"/>
      <c r="AK839212" s="19"/>
      <c r="AL839212" s="19"/>
      <c r="AM839212" s="19"/>
      <c r="AN839212" s="19"/>
      <c r="AO839212" s="19"/>
      <c r="AP839212"/>
    </row>
    <row r="839213" spans="1:42" s="116" customFormat="1" x14ac:dyDescent="0.3">
      <c r="A839213"/>
      <c r="B839213"/>
      <c r="C839213"/>
      <c r="D839213"/>
      <c r="E839213"/>
      <c r="F839213"/>
      <c r="G839213"/>
      <c r="H839213"/>
      <c r="I839213"/>
      <c r="J839213"/>
      <c r="K839213"/>
      <c r="L839213"/>
      <c r="M839213" s="115"/>
      <c r="N839213" s="115"/>
      <c r="O839213"/>
      <c r="P839213"/>
      <c r="Q839213"/>
      <c r="R839213" s="19"/>
      <c r="S839213" s="19"/>
      <c r="T839213"/>
      <c r="U839213" s="113"/>
      <c r="V839213" s="19"/>
      <c r="W839213" s="19"/>
      <c r="X839213" s="19"/>
      <c r="Y839213" s="19"/>
      <c r="Z839213" s="19"/>
      <c r="AA839213" s="19"/>
      <c r="AB839213" s="19"/>
      <c r="AC839213" s="19"/>
      <c r="AD839213" s="19"/>
      <c r="AE839213" s="19"/>
      <c r="AF839213" s="19"/>
      <c r="AG839213" s="19"/>
      <c r="AH839213" s="19"/>
      <c r="AI839213" s="19"/>
      <c r="AJ839213" s="19"/>
      <c r="AK839213" s="19"/>
      <c r="AL839213" s="19"/>
      <c r="AM839213" s="19"/>
      <c r="AN839213" s="19"/>
      <c r="AO839213" s="19"/>
      <c r="AP839213"/>
    </row>
    <row r="839214" spans="1:42" s="116" customFormat="1" x14ac:dyDescent="0.3">
      <c r="A839214"/>
      <c r="B839214"/>
      <c r="C839214"/>
      <c r="D839214"/>
      <c r="E839214"/>
      <c r="F839214"/>
      <c r="G839214"/>
      <c r="H839214"/>
      <c r="I839214"/>
      <c r="J839214"/>
      <c r="K839214"/>
      <c r="L839214"/>
      <c r="M839214" s="115"/>
      <c r="N839214" s="115"/>
      <c r="O839214"/>
      <c r="P839214"/>
      <c r="Q839214"/>
      <c r="R839214" s="19"/>
      <c r="S839214" s="19"/>
      <c r="T839214"/>
      <c r="U839214" s="113"/>
      <c r="V839214" s="19"/>
      <c r="W839214" s="19"/>
      <c r="X839214" s="19"/>
      <c r="Y839214" s="19"/>
      <c r="Z839214" s="19"/>
      <c r="AA839214" s="19"/>
      <c r="AB839214" s="19"/>
      <c r="AC839214" s="19"/>
      <c r="AD839214" s="19"/>
      <c r="AE839214" s="19"/>
      <c r="AF839214" s="19"/>
      <c r="AG839214" s="19"/>
      <c r="AH839214" s="19"/>
      <c r="AI839214" s="19"/>
      <c r="AJ839214" s="19"/>
      <c r="AK839214" s="19"/>
      <c r="AL839214" s="19"/>
      <c r="AM839214" s="19"/>
      <c r="AN839214" s="19"/>
      <c r="AO839214" s="19"/>
      <c r="AP839214"/>
    </row>
    <row r="839215" spans="1:42" s="116" customFormat="1" x14ac:dyDescent="0.3">
      <c r="A839215"/>
      <c r="B839215"/>
      <c r="C839215"/>
      <c r="D839215"/>
      <c r="E839215"/>
      <c r="F839215"/>
      <c r="G839215"/>
      <c r="H839215"/>
      <c r="I839215"/>
      <c r="J839215"/>
      <c r="K839215"/>
      <c r="L839215"/>
      <c r="M839215" s="115"/>
      <c r="N839215" s="115"/>
      <c r="O839215"/>
      <c r="P839215"/>
      <c r="Q839215"/>
      <c r="R839215" s="19"/>
      <c r="S839215" s="19"/>
      <c r="T839215"/>
      <c r="U839215" s="113"/>
      <c r="V839215" s="19"/>
      <c r="W839215" s="19"/>
      <c r="X839215" s="19"/>
      <c r="Y839215" s="19"/>
      <c r="Z839215" s="19"/>
      <c r="AA839215" s="19"/>
      <c r="AB839215" s="19"/>
      <c r="AC839215" s="19"/>
      <c r="AD839215" s="19"/>
      <c r="AE839215" s="19"/>
      <c r="AF839215" s="19"/>
      <c r="AG839215" s="19"/>
      <c r="AH839215" s="19"/>
      <c r="AI839215" s="19"/>
      <c r="AJ839215" s="19"/>
      <c r="AK839215" s="19"/>
      <c r="AL839215" s="19"/>
      <c r="AM839215" s="19"/>
      <c r="AN839215" s="19"/>
      <c r="AO839215" s="19"/>
      <c r="AP839215"/>
    </row>
    <row r="839216" spans="1:42" s="116" customFormat="1" x14ac:dyDescent="0.3">
      <c r="A839216"/>
      <c r="B839216"/>
      <c r="C839216"/>
      <c r="D839216"/>
      <c r="E839216"/>
      <c r="F839216"/>
      <c r="G839216"/>
      <c r="H839216"/>
      <c r="I839216"/>
      <c r="J839216"/>
      <c r="K839216"/>
      <c r="L839216"/>
      <c r="M839216" s="115"/>
      <c r="N839216" s="115"/>
      <c r="O839216"/>
      <c r="P839216"/>
      <c r="Q839216"/>
      <c r="R839216" s="19"/>
      <c r="S839216" s="19"/>
      <c r="T839216"/>
      <c r="U839216" s="113"/>
      <c r="V839216" s="19"/>
      <c r="W839216" s="19"/>
      <c r="X839216" s="19"/>
      <c r="Y839216" s="19"/>
      <c r="Z839216" s="19"/>
      <c r="AA839216" s="19"/>
      <c r="AB839216" s="19"/>
      <c r="AC839216" s="19"/>
      <c r="AD839216" s="19"/>
      <c r="AE839216" s="19"/>
      <c r="AF839216" s="19"/>
      <c r="AG839216" s="19"/>
      <c r="AH839216" s="19"/>
      <c r="AI839216" s="19"/>
      <c r="AJ839216" s="19"/>
      <c r="AK839216" s="19"/>
      <c r="AL839216" s="19"/>
      <c r="AM839216" s="19"/>
      <c r="AN839216" s="19"/>
      <c r="AO839216" s="19"/>
      <c r="AP839216"/>
    </row>
    <row r="839217" spans="1:42" s="116" customFormat="1" x14ac:dyDescent="0.3">
      <c r="A839217"/>
      <c r="B839217"/>
      <c r="C839217"/>
      <c r="D839217"/>
      <c r="E839217"/>
      <c r="F839217"/>
      <c r="G839217"/>
      <c r="H839217"/>
      <c r="I839217"/>
      <c r="J839217"/>
      <c r="K839217"/>
      <c r="L839217"/>
      <c r="M839217" s="115"/>
      <c r="N839217" s="115"/>
      <c r="O839217"/>
      <c r="P839217"/>
      <c r="Q839217"/>
      <c r="R839217" s="19"/>
      <c r="S839217" s="19"/>
      <c r="T839217"/>
      <c r="U839217" s="113"/>
      <c r="V839217" s="19"/>
      <c r="W839217" s="19"/>
      <c r="X839217" s="19"/>
      <c r="Y839217" s="19"/>
      <c r="Z839217" s="19"/>
      <c r="AA839217" s="19"/>
      <c r="AB839217" s="19"/>
      <c r="AC839217" s="19"/>
      <c r="AD839217" s="19"/>
      <c r="AE839217" s="19"/>
      <c r="AF839217" s="19"/>
      <c r="AG839217" s="19"/>
      <c r="AH839217" s="19"/>
      <c r="AI839217" s="19"/>
      <c r="AJ839217" s="19"/>
      <c r="AK839217" s="19"/>
      <c r="AL839217" s="19"/>
      <c r="AM839217" s="19"/>
      <c r="AN839217" s="19"/>
      <c r="AO839217" s="19"/>
      <c r="AP839217"/>
    </row>
    <row r="839218" spans="1:42" s="116" customFormat="1" x14ac:dyDescent="0.3">
      <c r="A839218"/>
      <c r="B839218"/>
      <c r="C839218"/>
      <c r="D839218"/>
      <c r="E839218"/>
      <c r="F839218"/>
      <c r="G839218"/>
      <c r="H839218"/>
      <c r="I839218"/>
      <c r="J839218"/>
      <c r="K839218"/>
      <c r="L839218"/>
      <c r="M839218" s="115"/>
      <c r="N839218" s="115"/>
      <c r="O839218"/>
      <c r="P839218"/>
      <c r="Q839218"/>
      <c r="R839218" s="19"/>
      <c r="S839218" s="19"/>
      <c r="T839218"/>
      <c r="U839218" s="113"/>
      <c r="V839218" s="19"/>
      <c r="W839218" s="19"/>
      <c r="X839218" s="19"/>
      <c r="Y839218" s="19"/>
      <c r="Z839218" s="19"/>
      <c r="AA839218" s="19"/>
      <c r="AB839218" s="19"/>
      <c r="AC839218" s="19"/>
      <c r="AD839218" s="19"/>
      <c r="AE839218" s="19"/>
      <c r="AF839218" s="19"/>
      <c r="AG839218" s="19"/>
      <c r="AH839218" s="19"/>
      <c r="AI839218" s="19"/>
      <c r="AJ839218" s="19"/>
      <c r="AK839218" s="19"/>
      <c r="AL839218" s="19"/>
      <c r="AM839218" s="19"/>
      <c r="AN839218" s="19"/>
      <c r="AO839218" s="19"/>
      <c r="AP839218"/>
    </row>
    <row r="839219" spans="1:42" s="116" customFormat="1" x14ac:dyDescent="0.3">
      <c r="A839219"/>
      <c r="B839219"/>
      <c r="C839219"/>
      <c r="D839219"/>
      <c r="E839219"/>
      <c r="F839219"/>
      <c r="G839219"/>
      <c r="H839219"/>
      <c r="I839219"/>
      <c r="J839219"/>
      <c r="K839219"/>
      <c r="L839219"/>
      <c r="M839219" s="115"/>
      <c r="N839219" s="115"/>
      <c r="O839219"/>
      <c r="P839219"/>
      <c r="Q839219"/>
      <c r="R839219" s="19"/>
      <c r="S839219" s="19"/>
      <c r="T839219"/>
      <c r="U839219" s="113"/>
      <c r="V839219" s="19"/>
      <c r="W839219" s="19"/>
      <c r="X839219" s="19"/>
      <c r="Y839219" s="19"/>
      <c r="Z839219" s="19"/>
      <c r="AA839219" s="19"/>
      <c r="AB839219" s="19"/>
      <c r="AC839219" s="19"/>
      <c r="AD839219" s="19"/>
      <c r="AE839219" s="19"/>
      <c r="AF839219" s="19"/>
      <c r="AG839219" s="19"/>
      <c r="AH839219" s="19"/>
      <c r="AI839219" s="19"/>
      <c r="AJ839219" s="19"/>
      <c r="AK839219" s="19"/>
      <c r="AL839219" s="19"/>
      <c r="AM839219" s="19"/>
      <c r="AN839219" s="19"/>
      <c r="AO839219" s="19"/>
      <c r="AP839219"/>
    </row>
    <row r="839220" spans="1:42" s="116" customFormat="1" x14ac:dyDescent="0.3">
      <c r="A839220"/>
      <c r="B839220"/>
      <c r="C839220"/>
      <c r="D839220"/>
      <c r="E839220"/>
      <c r="F839220"/>
      <c r="G839220"/>
      <c r="H839220"/>
      <c r="I839220"/>
      <c r="J839220"/>
      <c r="K839220"/>
      <c r="L839220"/>
      <c r="M839220" s="115"/>
      <c r="N839220" s="115"/>
      <c r="O839220"/>
      <c r="P839220"/>
      <c r="Q839220"/>
      <c r="R839220" s="19"/>
      <c r="S839220" s="19"/>
      <c r="T839220"/>
      <c r="U839220" s="113"/>
      <c r="V839220" s="19"/>
      <c r="W839220" s="19"/>
      <c r="X839220" s="19"/>
      <c r="Y839220" s="19"/>
      <c r="Z839220" s="19"/>
      <c r="AA839220" s="19"/>
      <c r="AB839220" s="19"/>
      <c r="AC839220" s="19"/>
      <c r="AD839220" s="19"/>
      <c r="AE839220" s="19"/>
      <c r="AF839220" s="19"/>
      <c r="AG839220" s="19"/>
      <c r="AH839220" s="19"/>
      <c r="AI839220" s="19"/>
      <c r="AJ839220" s="19"/>
      <c r="AK839220" s="19"/>
      <c r="AL839220" s="19"/>
      <c r="AM839220" s="19"/>
      <c r="AN839220" s="19"/>
      <c r="AO839220" s="19"/>
      <c r="AP839220"/>
    </row>
    <row r="839221" spans="1:42" s="116" customFormat="1" x14ac:dyDescent="0.3">
      <c r="A839221"/>
      <c r="B839221"/>
      <c r="C839221"/>
      <c r="D839221"/>
      <c r="E839221"/>
      <c r="F839221"/>
      <c r="G839221"/>
      <c r="H839221"/>
      <c r="I839221"/>
      <c r="J839221"/>
      <c r="K839221"/>
      <c r="L839221"/>
      <c r="M839221" s="115"/>
      <c r="N839221" s="115"/>
      <c r="O839221"/>
      <c r="P839221"/>
      <c r="Q839221"/>
      <c r="R839221" s="19"/>
      <c r="S839221" s="19"/>
      <c r="T839221"/>
      <c r="U839221" s="113"/>
      <c r="V839221" s="19"/>
      <c r="W839221" s="19"/>
      <c r="X839221" s="19"/>
      <c r="Y839221" s="19"/>
      <c r="Z839221" s="19"/>
      <c r="AA839221" s="19"/>
      <c r="AB839221" s="19"/>
      <c r="AC839221" s="19"/>
      <c r="AD839221" s="19"/>
      <c r="AE839221" s="19"/>
      <c r="AF839221" s="19"/>
      <c r="AG839221" s="19"/>
      <c r="AH839221" s="19"/>
      <c r="AI839221" s="19"/>
      <c r="AJ839221" s="19"/>
      <c r="AK839221" s="19"/>
      <c r="AL839221" s="19"/>
      <c r="AM839221" s="19"/>
      <c r="AN839221" s="19"/>
      <c r="AO839221" s="19"/>
      <c r="AP839221"/>
    </row>
    <row r="839222" spans="1:42" s="116" customFormat="1" x14ac:dyDescent="0.3">
      <c r="A839222"/>
      <c r="B839222"/>
      <c r="C839222"/>
      <c r="D839222"/>
      <c r="E839222"/>
      <c r="F839222"/>
      <c r="G839222"/>
      <c r="H839222"/>
      <c r="I839222"/>
      <c r="J839222"/>
      <c r="K839222"/>
      <c r="L839222"/>
      <c r="M839222" s="115"/>
      <c r="N839222" s="115"/>
      <c r="O839222"/>
      <c r="P839222"/>
      <c r="Q839222"/>
      <c r="R839222" s="19"/>
      <c r="S839222" s="19"/>
      <c r="T839222"/>
      <c r="U839222" s="113"/>
      <c r="V839222" s="19"/>
      <c r="W839222" s="19"/>
      <c r="X839222" s="19"/>
      <c r="Y839222" s="19"/>
      <c r="Z839222" s="19"/>
      <c r="AA839222" s="19"/>
      <c r="AB839222" s="19"/>
      <c r="AC839222" s="19"/>
      <c r="AD839222" s="19"/>
      <c r="AE839222" s="19"/>
      <c r="AF839222" s="19"/>
      <c r="AG839222" s="19"/>
      <c r="AH839222" s="19"/>
      <c r="AI839222" s="19"/>
      <c r="AJ839222" s="19"/>
      <c r="AK839222" s="19"/>
      <c r="AL839222" s="19"/>
      <c r="AM839222" s="19"/>
      <c r="AN839222" s="19"/>
      <c r="AO839222" s="19"/>
      <c r="AP839222"/>
    </row>
    <row r="839223" spans="1:42" s="116" customFormat="1" x14ac:dyDescent="0.3">
      <c r="A839223"/>
      <c r="B839223"/>
      <c r="C839223"/>
      <c r="D839223"/>
      <c r="E839223"/>
      <c r="F839223"/>
      <c r="G839223"/>
      <c r="H839223"/>
      <c r="I839223"/>
      <c r="J839223"/>
      <c r="K839223"/>
      <c r="L839223"/>
      <c r="M839223" s="115"/>
      <c r="N839223" s="115"/>
      <c r="O839223"/>
      <c r="P839223"/>
      <c r="Q839223"/>
      <c r="R839223" s="19"/>
      <c r="S839223" s="19"/>
      <c r="T839223"/>
      <c r="U839223" s="113"/>
      <c r="V839223" s="19"/>
      <c r="W839223" s="19"/>
      <c r="X839223" s="19"/>
      <c r="Y839223" s="19"/>
      <c r="Z839223" s="19"/>
      <c r="AA839223" s="19"/>
      <c r="AB839223" s="19"/>
      <c r="AC839223" s="19"/>
      <c r="AD839223" s="19"/>
      <c r="AE839223" s="19"/>
      <c r="AF839223" s="19"/>
      <c r="AG839223" s="19"/>
      <c r="AH839223" s="19"/>
      <c r="AI839223" s="19"/>
      <c r="AJ839223" s="19"/>
      <c r="AK839223" s="19"/>
      <c r="AL839223" s="19"/>
      <c r="AM839223" s="19"/>
      <c r="AN839223" s="19"/>
      <c r="AO839223" s="19"/>
      <c r="AP839223"/>
    </row>
    <row r="839224" spans="1:42" s="116" customFormat="1" x14ac:dyDescent="0.3">
      <c r="A839224"/>
      <c r="B839224"/>
      <c r="C839224"/>
      <c r="D839224"/>
      <c r="E839224"/>
      <c r="F839224"/>
      <c r="G839224"/>
      <c r="H839224"/>
      <c r="I839224"/>
      <c r="J839224"/>
      <c r="K839224"/>
      <c r="L839224"/>
      <c r="M839224" s="115"/>
      <c r="N839224" s="115"/>
      <c r="O839224"/>
      <c r="P839224"/>
      <c r="Q839224"/>
      <c r="R839224" s="19"/>
      <c r="S839224" s="19"/>
      <c r="T839224"/>
      <c r="U839224" s="113"/>
      <c r="V839224" s="19"/>
      <c r="W839224" s="19"/>
      <c r="X839224" s="19"/>
      <c r="Y839224" s="19"/>
      <c r="Z839224" s="19"/>
      <c r="AA839224" s="19"/>
      <c r="AB839224" s="19"/>
      <c r="AC839224" s="19"/>
      <c r="AD839224" s="19"/>
      <c r="AE839224" s="19"/>
      <c r="AF839224" s="19"/>
      <c r="AG839224" s="19"/>
      <c r="AH839224" s="19"/>
      <c r="AI839224" s="19"/>
      <c r="AJ839224" s="19"/>
      <c r="AK839224" s="19"/>
      <c r="AL839224" s="19"/>
      <c r="AM839224" s="19"/>
      <c r="AN839224" s="19"/>
      <c r="AO839224" s="19"/>
      <c r="AP839224"/>
    </row>
    <row r="839225" spans="1:42" s="116" customFormat="1" x14ac:dyDescent="0.3">
      <c r="A839225"/>
      <c r="B839225"/>
      <c r="C839225"/>
      <c r="D839225"/>
      <c r="E839225"/>
      <c r="F839225"/>
      <c r="G839225"/>
      <c r="H839225"/>
      <c r="I839225"/>
      <c r="J839225"/>
      <c r="K839225"/>
      <c r="L839225"/>
      <c r="M839225" s="115"/>
      <c r="N839225" s="115"/>
      <c r="O839225"/>
      <c r="P839225"/>
      <c r="Q839225"/>
      <c r="R839225" s="19"/>
      <c r="S839225" s="19"/>
      <c r="T839225"/>
      <c r="U839225" s="113"/>
      <c r="V839225" s="19"/>
      <c r="W839225" s="19"/>
      <c r="X839225" s="19"/>
      <c r="Y839225" s="19"/>
      <c r="Z839225" s="19"/>
      <c r="AA839225" s="19"/>
      <c r="AB839225" s="19"/>
      <c r="AC839225" s="19"/>
      <c r="AD839225" s="19"/>
      <c r="AE839225" s="19"/>
      <c r="AF839225" s="19"/>
      <c r="AG839225" s="19"/>
      <c r="AH839225" s="19"/>
      <c r="AI839225" s="19"/>
      <c r="AJ839225" s="19"/>
      <c r="AK839225" s="19"/>
      <c r="AL839225" s="19"/>
      <c r="AM839225" s="19"/>
      <c r="AN839225" s="19"/>
      <c r="AO839225" s="19"/>
      <c r="AP839225"/>
    </row>
    <row r="839226" spans="1:42" s="116" customFormat="1" x14ac:dyDescent="0.3">
      <c r="A839226"/>
      <c r="B839226"/>
      <c r="C839226"/>
      <c r="D839226"/>
      <c r="E839226"/>
      <c r="F839226"/>
      <c r="G839226"/>
      <c r="H839226"/>
      <c r="I839226"/>
      <c r="J839226"/>
      <c r="K839226"/>
      <c r="L839226"/>
      <c r="M839226" s="115"/>
      <c r="N839226" s="115"/>
      <c r="O839226"/>
      <c r="P839226"/>
      <c r="Q839226"/>
      <c r="R839226" s="19"/>
      <c r="S839226" s="19"/>
      <c r="T839226"/>
      <c r="U839226" s="113"/>
      <c r="V839226" s="19"/>
      <c r="W839226" s="19"/>
      <c r="X839226" s="19"/>
      <c r="Y839226" s="19"/>
      <c r="Z839226" s="19"/>
      <c r="AA839226" s="19"/>
      <c r="AB839226" s="19"/>
      <c r="AC839226" s="19"/>
      <c r="AD839226" s="19"/>
      <c r="AE839226" s="19"/>
      <c r="AF839226" s="19"/>
      <c r="AG839226" s="19"/>
      <c r="AH839226" s="19"/>
      <c r="AI839226" s="19"/>
      <c r="AJ839226" s="19"/>
      <c r="AK839226" s="19"/>
      <c r="AL839226" s="19"/>
      <c r="AM839226" s="19"/>
      <c r="AN839226" s="19"/>
      <c r="AO839226" s="19"/>
      <c r="AP839226"/>
    </row>
    <row r="839227" spans="1:42" s="116" customFormat="1" x14ac:dyDescent="0.3">
      <c r="A839227"/>
      <c r="B839227"/>
      <c r="C839227"/>
      <c r="D839227"/>
      <c r="E839227"/>
      <c r="F839227"/>
      <c r="G839227"/>
      <c r="H839227"/>
      <c r="I839227"/>
      <c r="J839227"/>
      <c r="K839227"/>
      <c r="L839227"/>
      <c r="M839227" s="115"/>
      <c r="N839227" s="115"/>
      <c r="O839227"/>
      <c r="P839227"/>
      <c r="Q839227"/>
      <c r="R839227" s="19"/>
      <c r="S839227" s="19"/>
      <c r="T839227"/>
      <c r="U839227" s="113"/>
      <c r="V839227" s="19"/>
      <c r="W839227" s="19"/>
      <c r="X839227" s="19"/>
      <c r="Y839227" s="19"/>
      <c r="Z839227" s="19"/>
      <c r="AA839227" s="19"/>
      <c r="AB839227" s="19"/>
      <c r="AC839227" s="19"/>
      <c r="AD839227" s="19"/>
      <c r="AE839227" s="19"/>
      <c r="AF839227" s="19"/>
      <c r="AG839227" s="19"/>
      <c r="AH839227" s="19"/>
      <c r="AI839227" s="19"/>
      <c r="AJ839227" s="19"/>
      <c r="AK839227" s="19"/>
      <c r="AL839227" s="19"/>
      <c r="AM839227" s="19"/>
      <c r="AN839227" s="19"/>
      <c r="AO839227" s="19"/>
      <c r="AP839227"/>
    </row>
    <row r="839228" spans="1:42" s="116" customFormat="1" x14ac:dyDescent="0.3">
      <c r="A839228"/>
      <c r="B839228"/>
      <c r="C839228"/>
      <c r="D839228"/>
      <c r="E839228"/>
      <c r="F839228"/>
      <c r="G839228"/>
      <c r="H839228"/>
      <c r="I839228"/>
      <c r="J839228"/>
      <c r="K839228"/>
      <c r="L839228"/>
      <c r="M839228" s="115"/>
      <c r="N839228" s="115"/>
      <c r="O839228"/>
      <c r="P839228"/>
      <c r="Q839228"/>
      <c r="R839228" s="19"/>
      <c r="S839228" s="19"/>
      <c r="T839228"/>
      <c r="U839228" s="113"/>
      <c r="V839228" s="19"/>
      <c r="W839228" s="19"/>
      <c r="X839228" s="19"/>
      <c r="Y839228" s="19"/>
      <c r="Z839228" s="19"/>
      <c r="AA839228" s="19"/>
      <c r="AB839228" s="19"/>
      <c r="AC839228" s="19"/>
      <c r="AD839228" s="19"/>
      <c r="AE839228" s="19"/>
      <c r="AF839228" s="19"/>
      <c r="AG839228" s="19"/>
      <c r="AH839228" s="19"/>
      <c r="AI839228" s="19"/>
      <c r="AJ839228" s="19"/>
      <c r="AK839228" s="19"/>
      <c r="AL839228" s="19"/>
      <c r="AM839228" s="19"/>
      <c r="AN839228" s="19"/>
      <c r="AO839228" s="19"/>
      <c r="AP839228"/>
    </row>
    <row r="839229" spans="1:42" s="116" customFormat="1" x14ac:dyDescent="0.3">
      <c r="A839229"/>
      <c r="B839229"/>
      <c r="C839229"/>
      <c r="D839229"/>
      <c r="E839229"/>
      <c r="F839229"/>
      <c r="G839229"/>
      <c r="H839229"/>
      <c r="I839229"/>
      <c r="J839229"/>
      <c r="K839229"/>
      <c r="L839229"/>
      <c r="M839229" s="115"/>
      <c r="N839229" s="115"/>
      <c r="O839229"/>
      <c r="P839229"/>
      <c r="Q839229"/>
      <c r="R839229" s="19"/>
      <c r="S839229" s="19"/>
      <c r="T839229"/>
      <c r="U839229" s="113"/>
      <c r="V839229" s="19"/>
      <c r="W839229" s="19"/>
      <c r="X839229" s="19"/>
      <c r="Y839229" s="19"/>
      <c r="Z839229" s="19"/>
      <c r="AA839229" s="19"/>
      <c r="AB839229" s="19"/>
      <c r="AC839229" s="19"/>
      <c r="AD839229" s="19"/>
      <c r="AE839229" s="19"/>
      <c r="AF839229" s="19"/>
      <c r="AG839229" s="19"/>
      <c r="AH839229" s="19"/>
      <c r="AI839229" s="19"/>
      <c r="AJ839229" s="19"/>
      <c r="AK839229" s="19"/>
      <c r="AL839229" s="19"/>
      <c r="AM839229" s="19"/>
      <c r="AN839229" s="19"/>
      <c r="AO839229" s="19"/>
      <c r="AP839229"/>
    </row>
    <row r="839230" spans="1:42" s="116" customFormat="1" x14ac:dyDescent="0.3">
      <c r="A839230"/>
      <c r="B839230"/>
      <c r="C839230"/>
      <c r="D839230"/>
      <c r="E839230"/>
      <c r="F839230"/>
      <c r="G839230"/>
      <c r="H839230"/>
      <c r="I839230"/>
      <c r="J839230"/>
      <c r="K839230"/>
      <c r="L839230"/>
      <c r="M839230" s="115"/>
      <c r="N839230" s="115"/>
      <c r="O839230"/>
      <c r="P839230"/>
      <c r="Q839230"/>
      <c r="R839230" s="19"/>
      <c r="S839230" s="19"/>
      <c r="T839230"/>
      <c r="U839230" s="113"/>
      <c r="V839230" s="19"/>
      <c r="W839230" s="19"/>
      <c r="X839230" s="19"/>
      <c r="Y839230" s="19"/>
      <c r="Z839230" s="19"/>
      <c r="AA839230" s="19"/>
      <c r="AB839230" s="19"/>
      <c r="AC839230" s="19"/>
      <c r="AD839230" s="19"/>
      <c r="AE839230" s="19"/>
      <c r="AF839230" s="19"/>
      <c r="AG839230" s="19"/>
      <c r="AH839230" s="19"/>
      <c r="AI839230" s="19"/>
      <c r="AJ839230" s="19"/>
      <c r="AK839230" s="19"/>
      <c r="AL839230" s="19"/>
      <c r="AM839230" s="19"/>
      <c r="AN839230" s="19"/>
      <c r="AO839230" s="19"/>
      <c r="AP839230"/>
    </row>
    <row r="839231" spans="1:42" s="116" customFormat="1" x14ac:dyDescent="0.3">
      <c r="A839231"/>
      <c r="B839231"/>
      <c r="C839231"/>
      <c r="D839231"/>
      <c r="E839231"/>
      <c r="F839231"/>
      <c r="G839231"/>
      <c r="H839231"/>
      <c r="I839231"/>
      <c r="J839231"/>
      <c r="K839231"/>
      <c r="L839231"/>
      <c r="M839231" s="115"/>
      <c r="N839231" s="115"/>
      <c r="O839231"/>
      <c r="P839231"/>
      <c r="Q839231"/>
      <c r="R839231" s="19"/>
      <c r="S839231" s="19"/>
      <c r="T839231"/>
      <c r="U839231" s="113"/>
      <c r="V839231" s="19"/>
      <c r="W839231" s="19"/>
      <c r="X839231" s="19"/>
      <c r="Y839231" s="19"/>
      <c r="Z839231" s="19"/>
      <c r="AA839231" s="19"/>
      <c r="AB839231" s="19"/>
      <c r="AC839231" s="19"/>
      <c r="AD839231" s="19"/>
      <c r="AE839231" s="19"/>
      <c r="AF839231" s="19"/>
      <c r="AG839231" s="19"/>
      <c r="AH839231" s="19"/>
      <c r="AI839231" s="19"/>
      <c r="AJ839231" s="19"/>
      <c r="AK839231" s="19"/>
      <c r="AL839231" s="19"/>
      <c r="AM839231" s="19"/>
      <c r="AN839231" s="19"/>
      <c r="AO839231" s="19"/>
      <c r="AP839231"/>
    </row>
    <row r="839232" spans="1:42" s="116" customFormat="1" x14ac:dyDescent="0.3">
      <c r="A839232"/>
      <c r="B839232"/>
      <c r="C839232"/>
      <c r="D839232"/>
      <c r="E839232"/>
      <c r="F839232"/>
      <c r="G839232"/>
      <c r="H839232"/>
      <c r="I839232"/>
      <c r="J839232"/>
      <c r="K839232"/>
      <c r="L839232"/>
      <c r="M839232" s="115"/>
      <c r="N839232" s="115"/>
      <c r="O839232"/>
      <c r="P839232"/>
      <c r="Q839232"/>
      <c r="R839232" s="19"/>
      <c r="S839232" s="19"/>
      <c r="T839232"/>
      <c r="U839232" s="113"/>
      <c r="V839232" s="19"/>
      <c r="W839232" s="19"/>
      <c r="X839232" s="19"/>
      <c r="Y839232" s="19"/>
      <c r="Z839232" s="19"/>
      <c r="AA839232" s="19"/>
      <c r="AB839232" s="19"/>
      <c r="AC839232" s="19"/>
      <c r="AD839232" s="19"/>
      <c r="AE839232" s="19"/>
      <c r="AF839232" s="19"/>
      <c r="AG839232" s="19"/>
      <c r="AH839232" s="19"/>
      <c r="AI839232" s="19"/>
      <c r="AJ839232" s="19"/>
      <c r="AK839232" s="19"/>
      <c r="AL839232" s="19"/>
      <c r="AM839232" s="19"/>
      <c r="AN839232" s="19"/>
      <c r="AO839232" s="19"/>
      <c r="AP839232"/>
    </row>
    <row r="839233" spans="1:42" s="116" customFormat="1" x14ac:dyDescent="0.3">
      <c r="A839233"/>
      <c r="B839233"/>
      <c r="C839233"/>
      <c r="D839233"/>
      <c r="E839233"/>
      <c r="F839233"/>
      <c r="G839233"/>
      <c r="H839233"/>
      <c r="I839233"/>
      <c r="J839233"/>
      <c r="K839233"/>
      <c r="L839233"/>
      <c r="M839233" s="115"/>
      <c r="N839233" s="115"/>
      <c r="O839233"/>
      <c r="P839233"/>
      <c r="Q839233"/>
      <c r="R839233" s="19"/>
      <c r="S839233" s="19"/>
      <c r="T839233"/>
      <c r="U839233" s="113"/>
      <c r="V839233" s="19"/>
      <c r="W839233" s="19"/>
      <c r="X839233" s="19"/>
      <c r="Y839233" s="19"/>
      <c r="Z839233" s="19"/>
      <c r="AA839233" s="19"/>
      <c r="AB839233" s="19"/>
      <c r="AC839233" s="19"/>
      <c r="AD839233" s="19"/>
      <c r="AE839233" s="19"/>
      <c r="AF839233" s="19"/>
      <c r="AG839233" s="19"/>
      <c r="AH839233" s="19"/>
      <c r="AI839233" s="19"/>
      <c r="AJ839233" s="19"/>
      <c r="AK839233" s="19"/>
      <c r="AL839233" s="19"/>
      <c r="AM839233" s="19"/>
      <c r="AN839233" s="19"/>
      <c r="AO839233" s="19"/>
      <c r="AP839233"/>
    </row>
    <row r="839234" spans="1:42" s="116" customFormat="1" x14ac:dyDescent="0.3">
      <c r="A839234"/>
      <c r="B839234"/>
      <c r="C839234"/>
      <c r="D839234"/>
      <c r="E839234"/>
      <c r="F839234"/>
      <c r="G839234"/>
      <c r="H839234"/>
      <c r="I839234"/>
      <c r="J839234"/>
      <c r="K839234"/>
      <c r="L839234"/>
      <c r="M839234" s="115"/>
      <c r="N839234" s="115"/>
      <c r="O839234"/>
      <c r="P839234"/>
      <c r="Q839234"/>
      <c r="R839234" s="19"/>
      <c r="S839234" s="19"/>
      <c r="T839234"/>
      <c r="U839234" s="113"/>
      <c r="V839234" s="19"/>
      <c r="W839234" s="19"/>
      <c r="X839234" s="19"/>
      <c r="Y839234" s="19"/>
      <c r="Z839234" s="19"/>
      <c r="AA839234" s="19"/>
      <c r="AB839234" s="19"/>
      <c r="AC839234" s="19"/>
      <c r="AD839234" s="19"/>
      <c r="AE839234" s="19"/>
      <c r="AF839234" s="19"/>
      <c r="AG839234" s="19"/>
      <c r="AH839234" s="19"/>
      <c r="AI839234" s="19"/>
      <c r="AJ839234" s="19"/>
      <c r="AK839234" s="19"/>
      <c r="AL839234" s="19"/>
      <c r="AM839234" s="19"/>
      <c r="AN839234" s="19"/>
      <c r="AO839234" s="19"/>
      <c r="AP839234"/>
    </row>
    <row r="839235" spans="1:42" s="116" customFormat="1" x14ac:dyDescent="0.3">
      <c r="A839235"/>
      <c r="B839235"/>
      <c r="C839235"/>
      <c r="D839235"/>
      <c r="E839235"/>
      <c r="F839235"/>
      <c r="G839235"/>
      <c r="H839235"/>
      <c r="I839235"/>
      <c r="J839235"/>
      <c r="K839235"/>
      <c r="L839235"/>
      <c r="M839235" s="115"/>
      <c r="N839235" s="115"/>
      <c r="O839235"/>
      <c r="P839235"/>
      <c r="Q839235"/>
      <c r="R839235" s="19"/>
      <c r="S839235" s="19"/>
      <c r="T839235"/>
      <c r="U839235" s="113"/>
      <c r="V839235" s="19"/>
      <c r="W839235" s="19"/>
      <c r="X839235" s="19"/>
      <c r="Y839235" s="19"/>
      <c r="Z839235" s="19"/>
      <c r="AA839235" s="19"/>
      <c r="AB839235" s="19"/>
      <c r="AC839235" s="19"/>
      <c r="AD839235" s="19"/>
      <c r="AE839235" s="19"/>
      <c r="AF839235" s="19"/>
      <c r="AG839235" s="19"/>
      <c r="AH839235" s="19"/>
      <c r="AI839235" s="19"/>
      <c r="AJ839235" s="19"/>
      <c r="AK839235" s="19"/>
      <c r="AL839235" s="19"/>
      <c r="AM839235" s="19"/>
      <c r="AN839235" s="19"/>
      <c r="AO839235" s="19"/>
      <c r="AP839235"/>
    </row>
    <row r="839236" spans="1:42" s="116" customFormat="1" x14ac:dyDescent="0.3">
      <c r="A839236"/>
      <c r="B839236"/>
      <c r="C839236"/>
      <c r="D839236"/>
      <c r="E839236"/>
      <c r="F839236"/>
      <c r="G839236"/>
      <c r="H839236"/>
      <c r="I839236"/>
      <c r="J839236"/>
      <c r="K839236"/>
      <c r="L839236"/>
      <c r="M839236" s="115"/>
      <c r="N839236" s="115"/>
      <c r="O839236"/>
      <c r="P839236"/>
      <c r="Q839236"/>
      <c r="R839236" s="19"/>
      <c r="S839236" s="19"/>
      <c r="T839236"/>
      <c r="U839236" s="113"/>
      <c r="V839236" s="19"/>
      <c r="W839236" s="19"/>
      <c r="X839236" s="19"/>
      <c r="Y839236" s="19"/>
      <c r="Z839236" s="19"/>
      <c r="AA839236" s="19"/>
      <c r="AB839236" s="19"/>
      <c r="AC839236" s="19"/>
      <c r="AD839236" s="19"/>
      <c r="AE839236" s="19"/>
      <c r="AF839236" s="19"/>
      <c r="AG839236" s="19"/>
      <c r="AH839236" s="19"/>
      <c r="AI839236" s="19"/>
      <c r="AJ839236" s="19"/>
      <c r="AK839236" s="19"/>
      <c r="AL839236" s="19"/>
      <c r="AM839236" s="19"/>
      <c r="AN839236" s="19"/>
      <c r="AO839236" s="19"/>
      <c r="AP839236"/>
    </row>
    <row r="839237" spans="1:42" s="116" customFormat="1" x14ac:dyDescent="0.3">
      <c r="A839237"/>
      <c r="B839237"/>
      <c r="C839237"/>
      <c r="D839237"/>
      <c r="E839237"/>
      <c r="F839237"/>
      <c r="G839237"/>
      <c r="H839237"/>
      <c r="I839237"/>
      <c r="J839237"/>
      <c r="K839237"/>
      <c r="L839237"/>
      <c r="M839237" s="115"/>
      <c r="N839237" s="115"/>
      <c r="O839237"/>
      <c r="P839237"/>
      <c r="Q839237"/>
      <c r="R839237" s="19"/>
      <c r="S839237" s="19"/>
      <c r="T839237"/>
      <c r="U839237" s="113"/>
      <c r="V839237" s="19"/>
      <c r="W839237" s="19"/>
      <c r="X839237" s="19"/>
      <c r="Y839237" s="19"/>
      <c r="Z839237" s="19"/>
      <c r="AA839237" s="19"/>
      <c r="AB839237" s="19"/>
      <c r="AC839237" s="19"/>
      <c r="AD839237" s="19"/>
      <c r="AE839237" s="19"/>
      <c r="AF839237" s="19"/>
      <c r="AG839237" s="19"/>
      <c r="AH839237" s="19"/>
      <c r="AI839237" s="19"/>
      <c r="AJ839237" s="19"/>
      <c r="AK839237" s="19"/>
      <c r="AL839237" s="19"/>
      <c r="AM839237" s="19"/>
      <c r="AN839237" s="19"/>
      <c r="AO839237" s="19"/>
      <c r="AP839237"/>
    </row>
    <row r="839238" spans="1:42" s="116" customFormat="1" x14ac:dyDescent="0.3">
      <c r="A839238"/>
      <c r="B839238"/>
      <c r="C839238"/>
      <c r="D839238"/>
      <c r="E839238"/>
      <c r="F839238"/>
      <c r="G839238"/>
      <c r="H839238"/>
      <c r="I839238"/>
      <c r="J839238"/>
      <c r="K839238"/>
      <c r="L839238"/>
      <c r="M839238" s="115"/>
      <c r="N839238" s="115"/>
      <c r="O839238"/>
      <c r="P839238"/>
      <c r="Q839238"/>
      <c r="R839238" s="19"/>
      <c r="S839238" s="19"/>
      <c r="T839238"/>
      <c r="U839238" s="113"/>
      <c r="V839238" s="19"/>
      <c r="W839238" s="19"/>
      <c r="X839238" s="19"/>
      <c r="Y839238" s="19"/>
      <c r="Z839238" s="19"/>
      <c r="AA839238" s="19"/>
      <c r="AB839238" s="19"/>
      <c r="AC839238" s="19"/>
      <c r="AD839238" s="19"/>
      <c r="AE839238" s="19"/>
      <c r="AF839238" s="19"/>
      <c r="AG839238" s="19"/>
      <c r="AH839238" s="19"/>
      <c r="AI839238" s="19"/>
      <c r="AJ839238" s="19"/>
      <c r="AK839238" s="19"/>
      <c r="AL839238" s="19"/>
      <c r="AM839238" s="19"/>
      <c r="AN839238" s="19"/>
      <c r="AO839238" s="19"/>
      <c r="AP839238"/>
    </row>
    <row r="839239" spans="1:42" s="116" customFormat="1" x14ac:dyDescent="0.3">
      <c r="A839239"/>
      <c r="B839239"/>
      <c r="C839239"/>
      <c r="D839239"/>
      <c r="E839239"/>
      <c r="F839239"/>
      <c r="G839239"/>
      <c r="H839239"/>
      <c r="I839239"/>
      <c r="J839239"/>
      <c r="K839239"/>
      <c r="L839239"/>
      <c r="M839239" s="115"/>
      <c r="N839239" s="115"/>
      <c r="O839239"/>
      <c r="P839239"/>
      <c r="Q839239"/>
      <c r="R839239" s="19"/>
      <c r="S839239" s="19"/>
      <c r="T839239"/>
      <c r="U839239" s="113"/>
      <c r="V839239" s="19"/>
      <c r="W839239" s="19"/>
      <c r="X839239" s="19"/>
      <c r="Y839239" s="19"/>
      <c r="Z839239" s="19"/>
      <c r="AA839239" s="19"/>
      <c r="AB839239" s="19"/>
      <c r="AC839239" s="19"/>
      <c r="AD839239" s="19"/>
      <c r="AE839239" s="19"/>
      <c r="AF839239" s="19"/>
      <c r="AG839239" s="19"/>
      <c r="AH839239" s="19"/>
      <c r="AI839239" s="19"/>
      <c r="AJ839239" s="19"/>
      <c r="AK839239" s="19"/>
      <c r="AL839239" s="19"/>
      <c r="AM839239" s="19"/>
      <c r="AN839239" s="19"/>
      <c r="AO839239" s="19"/>
      <c r="AP839239"/>
    </row>
    <row r="839240" spans="1:42" s="116" customFormat="1" x14ac:dyDescent="0.3">
      <c r="A839240"/>
      <c r="B839240"/>
      <c r="C839240"/>
      <c r="D839240"/>
      <c r="E839240"/>
      <c r="F839240"/>
      <c r="G839240"/>
      <c r="H839240"/>
      <c r="I839240"/>
      <c r="J839240"/>
      <c r="K839240"/>
      <c r="L839240"/>
      <c r="M839240" s="115"/>
      <c r="N839240" s="115"/>
      <c r="O839240"/>
      <c r="P839240"/>
      <c r="Q839240"/>
      <c r="R839240" s="19"/>
      <c r="S839240" s="19"/>
      <c r="T839240"/>
      <c r="U839240" s="113"/>
      <c r="V839240" s="19"/>
      <c r="W839240" s="19"/>
      <c r="X839240" s="19"/>
      <c r="Y839240" s="19"/>
      <c r="Z839240" s="19"/>
      <c r="AA839240" s="19"/>
      <c r="AB839240" s="19"/>
      <c r="AC839240" s="19"/>
      <c r="AD839240" s="19"/>
      <c r="AE839240" s="19"/>
      <c r="AF839240" s="19"/>
      <c r="AG839240" s="19"/>
      <c r="AH839240" s="19"/>
      <c r="AI839240" s="19"/>
      <c r="AJ839240" s="19"/>
      <c r="AK839240" s="19"/>
      <c r="AL839240" s="19"/>
      <c r="AM839240" s="19"/>
      <c r="AN839240" s="19"/>
      <c r="AO839240" s="19"/>
      <c r="AP839240"/>
    </row>
    <row r="839241" spans="1:42" s="116" customFormat="1" x14ac:dyDescent="0.3">
      <c r="A839241"/>
      <c r="B839241"/>
      <c r="C839241"/>
      <c r="D839241"/>
      <c r="E839241"/>
      <c r="F839241"/>
      <c r="G839241"/>
      <c r="H839241"/>
      <c r="I839241"/>
      <c r="J839241"/>
      <c r="K839241"/>
      <c r="L839241"/>
      <c r="M839241" s="115"/>
      <c r="N839241" s="115"/>
      <c r="O839241"/>
      <c r="P839241"/>
      <c r="Q839241"/>
      <c r="R839241" s="19"/>
      <c r="S839241" s="19"/>
      <c r="T839241"/>
      <c r="U839241" s="113"/>
      <c r="V839241" s="19"/>
      <c r="W839241" s="19"/>
      <c r="X839241" s="19"/>
      <c r="Y839241" s="19"/>
      <c r="Z839241" s="19"/>
      <c r="AA839241" s="19"/>
      <c r="AB839241" s="19"/>
      <c r="AC839241" s="19"/>
      <c r="AD839241" s="19"/>
      <c r="AE839241" s="19"/>
      <c r="AF839241" s="19"/>
      <c r="AG839241" s="19"/>
      <c r="AH839241" s="19"/>
      <c r="AI839241" s="19"/>
      <c r="AJ839241" s="19"/>
      <c r="AK839241" s="19"/>
      <c r="AL839241" s="19"/>
      <c r="AM839241" s="19"/>
      <c r="AN839241" s="19"/>
      <c r="AO839241" s="19"/>
      <c r="AP839241"/>
    </row>
    <row r="839242" spans="1:42" s="116" customFormat="1" x14ac:dyDescent="0.3">
      <c r="A839242"/>
      <c r="B839242"/>
      <c r="C839242"/>
      <c r="D839242"/>
      <c r="E839242"/>
      <c r="F839242"/>
      <c r="G839242"/>
      <c r="H839242"/>
      <c r="I839242"/>
      <c r="J839242"/>
      <c r="K839242"/>
      <c r="L839242"/>
      <c r="M839242" s="115"/>
      <c r="N839242" s="115"/>
      <c r="O839242"/>
      <c r="P839242"/>
      <c r="Q839242"/>
      <c r="R839242" s="19"/>
      <c r="S839242" s="19"/>
      <c r="T839242"/>
      <c r="U839242" s="113"/>
      <c r="V839242" s="19"/>
      <c r="W839242" s="19"/>
      <c r="X839242" s="19"/>
      <c r="Y839242" s="19"/>
      <c r="Z839242" s="19"/>
      <c r="AA839242" s="19"/>
      <c r="AB839242" s="19"/>
      <c r="AC839242" s="19"/>
      <c r="AD839242" s="19"/>
      <c r="AE839242" s="19"/>
      <c r="AF839242" s="19"/>
      <c r="AG839242" s="19"/>
      <c r="AH839242" s="19"/>
      <c r="AI839242" s="19"/>
      <c r="AJ839242" s="19"/>
      <c r="AK839242" s="19"/>
      <c r="AL839242" s="19"/>
      <c r="AM839242" s="19"/>
      <c r="AN839242" s="19"/>
      <c r="AO839242" s="19"/>
      <c r="AP839242"/>
    </row>
    <row r="839243" spans="1:42" s="116" customFormat="1" x14ac:dyDescent="0.3">
      <c r="A839243"/>
      <c r="B839243"/>
      <c r="C839243"/>
      <c r="D839243"/>
      <c r="E839243"/>
      <c r="F839243"/>
      <c r="G839243"/>
      <c r="H839243"/>
      <c r="I839243"/>
      <c r="J839243"/>
      <c r="K839243"/>
      <c r="L839243"/>
      <c r="M839243" s="115"/>
      <c r="N839243" s="115"/>
      <c r="O839243"/>
      <c r="P839243"/>
      <c r="Q839243"/>
      <c r="R839243" s="19"/>
      <c r="S839243" s="19"/>
      <c r="T839243"/>
      <c r="U839243" s="113"/>
      <c r="V839243" s="19"/>
      <c r="W839243" s="19"/>
      <c r="X839243" s="19"/>
      <c r="Y839243" s="19"/>
      <c r="Z839243" s="19"/>
      <c r="AA839243" s="19"/>
      <c r="AB839243" s="19"/>
      <c r="AC839243" s="19"/>
      <c r="AD839243" s="19"/>
      <c r="AE839243" s="19"/>
      <c r="AF839243" s="19"/>
      <c r="AG839243" s="19"/>
      <c r="AH839243" s="19"/>
      <c r="AI839243" s="19"/>
      <c r="AJ839243" s="19"/>
      <c r="AK839243" s="19"/>
      <c r="AL839243" s="19"/>
      <c r="AM839243" s="19"/>
      <c r="AN839243" s="19"/>
      <c r="AO839243" s="19"/>
      <c r="AP839243"/>
    </row>
    <row r="839244" spans="1:42" s="116" customFormat="1" x14ac:dyDescent="0.3">
      <c r="A839244"/>
      <c r="B839244"/>
      <c r="C839244"/>
      <c r="D839244"/>
      <c r="E839244"/>
      <c r="F839244"/>
      <c r="G839244"/>
      <c r="H839244"/>
      <c r="I839244"/>
      <c r="J839244"/>
      <c r="K839244"/>
      <c r="L839244"/>
      <c r="M839244" s="115"/>
      <c r="N839244" s="115"/>
      <c r="O839244"/>
      <c r="P839244"/>
      <c r="Q839244"/>
      <c r="R839244" s="19"/>
      <c r="S839244" s="19"/>
      <c r="T839244"/>
      <c r="U839244" s="113"/>
      <c r="V839244" s="19"/>
      <c r="W839244" s="19"/>
      <c r="X839244" s="19"/>
      <c r="Y839244" s="19"/>
      <c r="Z839244" s="19"/>
      <c r="AA839244" s="19"/>
      <c r="AB839244" s="19"/>
      <c r="AC839244" s="19"/>
      <c r="AD839244" s="19"/>
      <c r="AE839244" s="19"/>
      <c r="AF839244" s="19"/>
      <c r="AG839244" s="19"/>
      <c r="AH839244" s="19"/>
      <c r="AI839244" s="19"/>
      <c r="AJ839244" s="19"/>
      <c r="AK839244" s="19"/>
      <c r="AL839244" s="19"/>
      <c r="AM839244" s="19"/>
      <c r="AN839244" s="19"/>
      <c r="AO839244" s="19"/>
      <c r="AP839244"/>
    </row>
    <row r="839245" spans="1:42" s="116" customFormat="1" x14ac:dyDescent="0.3">
      <c r="A839245"/>
      <c r="B839245"/>
      <c r="C839245"/>
      <c r="D839245"/>
      <c r="E839245"/>
      <c r="F839245"/>
      <c r="G839245"/>
      <c r="H839245"/>
      <c r="I839245"/>
      <c r="J839245"/>
      <c r="K839245"/>
      <c r="L839245"/>
      <c r="M839245" s="115"/>
      <c r="N839245" s="115"/>
      <c r="O839245"/>
      <c r="P839245"/>
      <c r="Q839245"/>
      <c r="R839245" s="19"/>
      <c r="S839245" s="19"/>
      <c r="T839245"/>
      <c r="U839245" s="113"/>
      <c r="V839245" s="19"/>
      <c r="W839245" s="19"/>
      <c r="X839245" s="19"/>
      <c r="Y839245" s="19"/>
      <c r="Z839245" s="19"/>
      <c r="AA839245" s="19"/>
      <c r="AB839245" s="19"/>
      <c r="AC839245" s="19"/>
      <c r="AD839245" s="19"/>
      <c r="AE839245" s="19"/>
      <c r="AF839245" s="19"/>
      <c r="AG839245" s="19"/>
      <c r="AH839245" s="19"/>
      <c r="AI839245" s="19"/>
      <c r="AJ839245" s="19"/>
      <c r="AK839245" s="19"/>
      <c r="AL839245" s="19"/>
      <c r="AM839245" s="19"/>
      <c r="AN839245" s="19"/>
      <c r="AO839245" s="19"/>
      <c r="AP839245"/>
    </row>
    <row r="839246" spans="1:42" s="116" customFormat="1" x14ac:dyDescent="0.3">
      <c r="A839246"/>
      <c r="B839246"/>
      <c r="C839246"/>
      <c r="D839246"/>
      <c r="E839246"/>
      <c r="F839246"/>
      <c r="G839246"/>
      <c r="H839246"/>
      <c r="I839246"/>
      <c r="J839246"/>
      <c r="K839246"/>
      <c r="L839246"/>
      <c r="M839246" s="115"/>
      <c r="N839246" s="115"/>
      <c r="O839246"/>
      <c r="P839246"/>
      <c r="Q839246"/>
      <c r="R839246" s="19"/>
      <c r="S839246" s="19"/>
      <c r="T839246"/>
      <c r="U839246" s="113"/>
      <c r="V839246" s="19"/>
      <c r="W839246" s="19"/>
      <c r="X839246" s="19"/>
      <c r="Y839246" s="19"/>
      <c r="Z839246" s="19"/>
      <c r="AA839246" s="19"/>
      <c r="AB839246" s="19"/>
      <c r="AC839246" s="19"/>
      <c r="AD839246" s="19"/>
      <c r="AE839246" s="19"/>
      <c r="AF839246" s="19"/>
      <c r="AG839246" s="19"/>
      <c r="AH839246" s="19"/>
      <c r="AI839246" s="19"/>
      <c r="AJ839246" s="19"/>
      <c r="AK839246" s="19"/>
      <c r="AL839246" s="19"/>
      <c r="AM839246" s="19"/>
      <c r="AN839246" s="19"/>
      <c r="AO839246" s="19"/>
      <c r="AP839246"/>
    </row>
    <row r="839247" spans="1:42" s="116" customFormat="1" x14ac:dyDescent="0.3">
      <c r="A839247"/>
      <c r="B839247"/>
      <c r="C839247"/>
      <c r="D839247"/>
      <c r="E839247"/>
      <c r="F839247"/>
      <c r="G839247"/>
      <c r="H839247"/>
      <c r="I839247"/>
      <c r="J839247"/>
      <c r="K839247"/>
      <c r="L839247"/>
      <c r="M839247" s="115"/>
      <c r="N839247" s="115"/>
      <c r="O839247"/>
      <c r="P839247"/>
      <c r="Q839247"/>
      <c r="R839247" s="19"/>
      <c r="S839247" s="19"/>
      <c r="T839247"/>
      <c r="U839247" s="113"/>
      <c r="V839247" s="19"/>
      <c r="W839247" s="19"/>
      <c r="X839247" s="19"/>
      <c r="Y839247" s="19"/>
      <c r="Z839247" s="19"/>
      <c r="AA839247" s="19"/>
      <c r="AB839247" s="19"/>
      <c r="AC839247" s="19"/>
      <c r="AD839247" s="19"/>
      <c r="AE839247" s="19"/>
      <c r="AF839247" s="19"/>
      <c r="AG839247" s="19"/>
      <c r="AH839247" s="19"/>
      <c r="AI839247" s="19"/>
      <c r="AJ839247" s="19"/>
      <c r="AK839247" s="19"/>
      <c r="AL839247" s="19"/>
      <c r="AM839247" s="19"/>
      <c r="AN839247" s="19"/>
      <c r="AO839247" s="19"/>
      <c r="AP839247"/>
    </row>
    <row r="839248" spans="1:42" s="116" customFormat="1" x14ac:dyDescent="0.3">
      <c r="A839248"/>
      <c r="B839248"/>
      <c r="C839248"/>
      <c r="D839248"/>
      <c r="E839248"/>
      <c r="F839248"/>
      <c r="G839248"/>
      <c r="H839248"/>
      <c r="I839248"/>
      <c r="J839248"/>
      <c r="K839248"/>
      <c r="L839248"/>
      <c r="M839248" s="115"/>
      <c r="N839248" s="115"/>
      <c r="O839248"/>
      <c r="P839248"/>
      <c r="Q839248"/>
      <c r="R839248" s="19"/>
      <c r="S839248" s="19"/>
      <c r="T839248"/>
      <c r="U839248" s="113"/>
      <c r="V839248" s="19"/>
      <c r="W839248" s="19"/>
      <c r="X839248" s="19"/>
      <c r="Y839248" s="19"/>
      <c r="Z839248" s="19"/>
      <c r="AA839248" s="19"/>
      <c r="AB839248" s="19"/>
      <c r="AC839248" s="19"/>
      <c r="AD839248" s="19"/>
      <c r="AE839248" s="19"/>
      <c r="AF839248" s="19"/>
      <c r="AG839248" s="19"/>
      <c r="AH839248" s="19"/>
      <c r="AI839248" s="19"/>
      <c r="AJ839248" s="19"/>
      <c r="AK839248" s="19"/>
      <c r="AL839248" s="19"/>
      <c r="AM839248" s="19"/>
      <c r="AN839248" s="19"/>
      <c r="AO839248" s="19"/>
      <c r="AP839248"/>
    </row>
    <row r="839249" spans="1:42" s="116" customFormat="1" x14ac:dyDescent="0.3">
      <c r="A839249"/>
      <c r="B839249"/>
      <c r="C839249"/>
      <c r="D839249"/>
      <c r="E839249"/>
      <c r="F839249"/>
      <c r="G839249"/>
      <c r="H839249"/>
      <c r="I839249"/>
      <c r="J839249"/>
      <c r="K839249"/>
      <c r="L839249"/>
      <c r="M839249" s="115"/>
      <c r="N839249" s="115"/>
      <c r="O839249"/>
      <c r="P839249"/>
      <c r="Q839249"/>
      <c r="R839249" s="19"/>
      <c r="S839249" s="19"/>
      <c r="T839249"/>
      <c r="U839249" s="113"/>
      <c r="V839249" s="19"/>
      <c r="W839249" s="19"/>
      <c r="X839249" s="19"/>
      <c r="Y839249" s="19"/>
      <c r="Z839249" s="19"/>
      <c r="AA839249" s="19"/>
      <c r="AB839249" s="19"/>
      <c r="AC839249" s="19"/>
      <c r="AD839249" s="19"/>
      <c r="AE839249" s="19"/>
      <c r="AF839249" s="19"/>
      <c r="AG839249" s="19"/>
      <c r="AH839249" s="19"/>
      <c r="AI839249" s="19"/>
      <c r="AJ839249" s="19"/>
      <c r="AK839249" s="19"/>
      <c r="AL839249" s="19"/>
      <c r="AM839249" s="19"/>
      <c r="AN839249" s="19"/>
      <c r="AO839249" s="19"/>
      <c r="AP839249"/>
    </row>
    <row r="839250" spans="1:42" s="116" customFormat="1" x14ac:dyDescent="0.3">
      <c r="A839250"/>
      <c r="B839250"/>
      <c r="C839250"/>
      <c r="D839250"/>
      <c r="E839250"/>
      <c r="F839250"/>
      <c r="G839250"/>
      <c r="H839250"/>
      <c r="I839250"/>
      <c r="J839250"/>
      <c r="K839250"/>
      <c r="L839250"/>
      <c r="M839250" s="115"/>
      <c r="N839250" s="115"/>
      <c r="O839250"/>
      <c r="P839250"/>
      <c r="Q839250"/>
      <c r="R839250" s="19"/>
      <c r="S839250" s="19"/>
      <c r="T839250"/>
      <c r="U839250" s="113"/>
      <c r="V839250" s="19"/>
      <c r="W839250" s="19"/>
      <c r="X839250" s="19"/>
      <c r="Y839250" s="19"/>
      <c r="Z839250" s="19"/>
      <c r="AA839250" s="19"/>
      <c r="AB839250" s="19"/>
      <c r="AC839250" s="19"/>
      <c r="AD839250" s="19"/>
      <c r="AE839250" s="19"/>
      <c r="AF839250" s="19"/>
      <c r="AG839250" s="19"/>
      <c r="AH839250" s="19"/>
      <c r="AI839250" s="19"/>
      <c r="AJ839250" s="19"/>
      <c r="AK839250" s="19"/>
      <c r="AL839250" s="19"/>
      <c r="AM839250" s="19"/>
      <c r="AN839250" s="19"/>
      <c r="AO839250" s="19"/>
      <c r="AP839250"/>
    </row>
    <row r="839251" spans="1:42" s="116" customFormat="1" x14ac:dyDescent="0.3">
      <c r="A839251"/>
      <c r="B839251"/>
      <c r="C839251"/>
      <c r="D839251"/>
      <c r="E839251"/>
      <c r="F839251"/>
      <c r="G839251"/>
      <c r="H839251"/>
      <c r="I839251"/>
      <c r="J839251"/>
      <c r="K839251"/>
      <c r="L839251"/>
      <c r="M839251" s="115"/>
      <c r="N839251" s="115"/>
      <c r="O839251"/>
      <c r="P839251"/>
      <c r="Q839251"/>
      <c r="R839251" s="19"/>
      <c r="S839251" s="19"/>
      <c r="T839251"/>
      <c r="U839251" s="113"/>
      <c r="V839251" s="19"/>
      <c r="W839251" s="19"/>
      <c r="X839251" s="19"/>
      <c r="Y839251" s="19"/>
      <c r="Z839251" s="19"/>
      <c r="AA839251" s="19"/>
      <c r="AB839251" s="19"/>
      <c r="AC839251" s="19"/>
      <c r="AD839251" s="19"/>
      <c r="AE839251" s="19"/>
      <c r="AF839251" s="19"/>
      <c r="AG839251" s="19"/>
      <c r="AH839251" s="19"/>
      <c r="AI839251" s="19"/>
      <c r="AJ839251" s="19"/>
      <c r="AK839251" s="19"/>
      <c r="AL839251" s="19"/>
      <c r="AM839251" s="19"/>
      <c r="AN839251" s="19"/>
      <c r="AO839251" s="19"/>
      <c r="AP839251"/>
    </row>
    <row r="839252" spans="1:42" s="116" customFormat="1" x14ac:dyDescent="0.3">
      <c r="A839252"/>
      <c r="B839252"/>
      <c r="C839252"/>
      <c r="D839252"/>
      <c r="E839252"/>
      <c r="F839252"/>
      <c r="G839252"/>
      <c r="H839252"/>
      <c r="I839252"/>
      <c r="J839252"/>
      <c r="K839252"/>
      <c r="L839252"/>
      <c r="M839252" s="115"/>
      <c r="N839252" s="115"/>
      <c r="O839252"/>
      <c r="P839252"/>
      <c r="Q839252"/>
      <c r="R839252" s="19"/>
      <c r="S839252" s="19"/>
      <c r="T839252"/>
      <c r="U839252" s="113"/>
      <c r="V839252" s="19"/>
      <c r="W839252" s="19"/>
      <c r="X839252" s="19"/>
      <c r="Y839252" s="19"/>
      <c r="Z839252" s="19"/>
      <c r="AA839252" s="19"/>
      <c r="AB839252" s="19"/>
      <c r="AC839252" s="19"/>
      <c r="AD839252" s="19"/>
      <c r="AE839252" s="19"/>
      <c r="AF839252" s="19"/>
      <c r="AG839252" s="19"/>
      <c r="AH839252" s="19"/>
      <c r="AI839252" s="19"/>
      <c r="AJ839252" s="19"/>
      <c r="AK839252" s="19"/>
      <c r="AL839252" s="19"/>
      <c r="AM839252" s="19"/>
      <c r="AN839252" s="19"/>
      <c r="AO839252" s="19"/>
      <c r="AP839252"/>
    </row>
    <row r="839253" spans="1:42" s="116" customFormat="1" x14ac:dyDescent="0.3">
      <c r="A839253"/>
      <c r="B839253"/>
      <c r="C839253"/>
      <c r="D839253"/>
      <c r="E839253"/>
      <c r="F839253"/>
      <c r="G839253"/>
      <c r="H839253"/>
      <c r="I839253"/>
      <c r="J839253"/>
      <c r="K839253"/>
      <c r="L839253"/>
      <c r="M839253" s="115"/>
      <c r="N839253" s="115"/>
      <c r="O839253"/>
      <c r="P839253"/>
      <c r="Q839253"/>
      <c r="R839253" s="19"/>
      <c r="S839253" s="19"/>
      <c r="T839253"/>
      <c r="U839253" s="113"/>
      <c r="V839253" s="19"/>
      <c r="W839253" s="19"/>
      <c r="X839253" s="19"/>
      <c r="Y839253" s="19"/>
      <c r="Z839253" s="19"/>
      <c r="AA839253" s="19"/>
      <c r="AB839253" s="19"/>
      <c r="AC839253" s="19"/>
      <c r="AD839253" s="19"/>
      <c r="AE839253" s="19"/>
      <c r="AF839253" s="19"/>
      <c r="AG839253" s="19"/>
      <c r="AH839253" s="19"/>
      <c r="AI839253" s="19"/>
      <c r="AJ839253" s="19"/>
      <c r="AK839253" s="19"/>
      <c r="AL839253" s="19"/>
      <c r="AM839253" s="19"/>
      <c r="AN839253" s="19"/>
      <c r="AO839253" s="19"/>
      <c r="AP839253"/>
    </row>
    <row r="839254" spans="1:42" s="116" customFormat="1" x14ac:dyDescent="0.3">
      <c r="A839254"/>
      <c r="B839254"/>
      <c r="C839254"/>
      <c r="D839254"/>
      <c r="E839254"/>
      <c r="F839254"/>
      <c r="G839254"/>
      <c r="H839254"/>
      <c r="I839254"/>
      <c r="J839254"/>
      <c r="K839254"/>
      <c r="L839254"/>
      <c r="M839254" s="115"/>
      <c r="N839254" s="115"/>
      <c r="O839254"/>
      <c r="P839254"/>
      <c r="Q839254"/>
      <c r="R839254" s="19"/>
      <c r="S839254" s="19"/>
      <c r="T839254"/>
      <c r="U839254" s="113"/>
      <c r="V839254" s="19"/>
      <c r="W839254" s="19"/>
      <c r="X839254" s="19"/>
      <c r="Y839254" s="19"/>
      <c r="Z839254" s="19"/>
      <c r="AA839254" s="19"/>
      <c r="AB839254" s="19"/>
      <c r="AC839254" s="19"/>
      <c r="AD839254" s="19"/>
      <c r="AE839254" s="19"/>
      <c r="AF839254" s="19"/>
      <c r="AG839254" s="19"/>
      <c r="AH839254" s="19"/>
      <c r="AI839254" s="19"/>
      <c r="AJ839254" s="19"/>
      <c r="AK839254" s="19"/>
      <c r="AL839254" s="19"/>
      <c r="AM839254" s="19"/>
      <c r="AN839254" s="19"/>
      <c r="AO839254" s="19"/>
      <c r="AP839254"/>
    </row>
    <row r="839255" spans="1:42" s="116" customFormat="1" x14ac:dyDescent="0.3">
      <c r="A839255"/>
      <c r="B839255"/>
      <c r="C839255"/>
      <c r="D839255"/>
      <c r="E839255"/>
      <c r="F839255"/>
      <c r="G839255"/>
      <c r="H839255"/>
      <c r="I839255"/>
      <c r="J839255"/>
      <c r="K839255"/>
      <c r="L839255"/>
      <c r="M839255" s="115"/>
      <c r="N839255" s="115"/>
      <c r="O839255"/>
      <c r="P839255"/>
      <c r="Q839255"/>
      <c r="R839255" s="19"/>
      <c r="S839255" s="19"/>
      <c r="T839255"/>
      <c r="U839255" s="113"/>
      <c r="V839255" s="19"/>
      <c r="W839255" s="19"/>
      <c r="X839255" s="19"/>
      <c r="Y839255" s="19"/>
      <c r="Z839255" s="19"/>
      <c r="AA839255" s="19"/>
      <c r="AB839255" s="19"/>
      <c r="AC839255" s="19"/>
      <c r="AD839255" s="19"/>
      <c r="AE839255" s="19"/>
      <c r="AF839255" s="19"/>
      <c r="AG839255" s="19"/>
      <c r="AH839255" s="19"/>
      <c r="AI839255" s="19"/>
      <c r="AJ839255" s="19"/>
      <c r="AK839255" s="19"/>
      <c r="AL839255" s="19"/>
      <c r="AM839255" s="19"/>
      <c r="AN839255" s="19"/>
      <c r="AO839255" s="19"/>
      <c r="AP839255"/>
    </row>
    <row r="839256" spans="1:42" s="116" customFormat="1" x14ac:dyDescent="0.3">
      <c r="A839256"/>
      <c r="B839256"/>
      <c r="C839256"/>
      <c r="D839256"/>
      <c r="E839256"/>
      <c r="F839256"/>
      <c r="G839256"/>
      <c r="H839256"/>
      <c r="I839256"/>
      <c r="J839256"/>
      <c r="K839256"/>
      <c r="L839256"/>
      <c r="M839256" s="115"/>
      <c r="N839256" s="115"/>
      <c r="O839256"/>
      <c r="P839256"/>
      <c r="Q839256"/>
      <c r="R839256" s="19"/>
      <c r="S839256" s="19"/>
      <c r="T839256"/>
      <c r="U839256" s="113"/>
      <c r="V839256" s="19"/>
      <c r="W839256" s="19"/>
      <c r="X839256" s="19"/>
      <c r="Y839256" s="19"/>
      <c r="Z839256" s="19"/>
      <c r="AA839256" s="19"/>
      <c r="AB839256" s="19"/>
      <c r="AC839256" s="19"/>
      <c r="AD839256" s="19"/>
      <c r="AE839256" s="19"/>
      <c r="AF839256" s="19"/>
      <c r="AG839256" s="19"/>
      <c r="AH839256" s="19"/>
      <c r="AI839256" s="19"/>
      <c r="AJ839256" s="19"/>
      <c r="AK839256" s="19"/>
      <c r="AL839256" s="19"/>
      <c r="AM839256" s="19"/>
      <c r="AN839256" s="19"/>
      <c r="AO839256" s="19"/>
      <c r="AP839256"/>
    </row>
    <row r="839257" spans="1:42" s="116" customFormat="1" x14ac:dyDescent="0.3">
      <c r="A839257"/>
      <c r="B839257"/>
      <c r="C839257"/>
      <c r="D839257"/>
      <c r="E839257"/>
      <c r="F839257"/>
      <c r="G839257"/>
      <c r="H839257"/>
      <c r="I839257"/>
      <c r="J839257"/>
      <c r="K839257"/>
      <c r="L839257"/>
      <c r="M839257" s="115"/>
      <c r="N839257" s="115"/>
      <c r="O839257"/>
      <c r="P839257"/>
      <c r="Q839257"/>
      <c r="R839257" s="19"/>
      <c r="S839257" s="19"/>
      <c r="T839257"/>
      <c r="U839257" s="113"/>
      <c r="V839257" s="19"/>
      <c r="W839257" s="19"/>
      <c r="X839257" s="19"/>
      <c r="Y839257" s="19"/>
      <c r="Z839257" s="19"/>
      <c r="AA839257" s="19"/>
      <c r="AB839257" s="19"/>
      <c r="AC839257" s="19"/>
      <c r="AD839257" s="19"/>
      <c r="AE839257" s="19"/>
      <c r="AF839257" s="19"/>
      <c r="AG839257" s="19"/>
      <c r="AH839257" s="19"/>
      <c r="AI839257" s="19"/>
      <c r="AJ839257" s="19"/>
      <c r="AK839257" s="19"/>
      <c r="AL839257" s="19"/>
      <c r="AM839257" s="19"/>
      <c r="AN839257" s="19"/>
      <c r="AO839257" s="19"/>
      <c r="AP839257"/>
    </row>
    <row r="839258" spans="1:42" s="116" customFormat="1" x14ac:dyDescent="0.3">
      <c r="A839258"/>
      <c r="B839258"/>
      <c r="C839258"/>
      <c r="D839258"/>
      <c r="E839258"/>
      <c r="F839258"/>
      <c r="G839258"/>
      <c r="H839258"/>
      <c r="I839258"/>
      <c r="J839258"/>
      <c r="K839258"/>
      <c r="L839258"/>
      <c r="M839258" s="115"/>
      <c r="N839258" s="115"/>
      <c r="O839258"/>
      <c r="P839258"/>
      <c r="Q839258"/>
      <c r="R839258" s="19"/>
      <c r="S839258" s="19"/>
      <c r="T839258"/>
      <c r="U839258" s="113"/>
      <c r="V839258" s="19"/>
      <c r="W839258" s="19"/>
      <c r="X839258" s="19"/>
      <c r="Y839258" s="19"/>
      <c r="Z839258" s="19"/>
      <c r="AA839258" s="19"/>
      <c r="AB839258" s="19"/>
      <c r="AC839258" s="19"/>
      <c r="AD839258" s="19"/>
      <c r="AE839258" s="19"/>
      <c r="AF839258" s="19"/>
      <c r="AG839258" s="19"/>
      <c r="AH839258" s="19"/>
      <c r="AI839258" s="19"/>
      <c r="AJ839258" s="19"/>
      <c r="AK839258" s="19"/>
      <c r="AL839258" s="19"/>
      <c r="AM839258" s="19"/>
      <c r="AN839258" s="19"/>
      <c r="AO839258" s="19"/>
      <c r="AP839258"/>
    </row>
    <row r="839259" spans="1:42" s="116" customFormat="1" x14ac:dyDescent="0.3">
      <c r="A839259"/>
      <c r="B839259"/>
      <c r="C839259"/>
      <c r="D839259"/>
      <c r="E839259"/>
      <c r="F839259"/>
      <c r="G839259"/>
      <c r="H839259"/>
      <c r="I839259"/>
      <c r="J839259"/>
      <c r="K839259"/>
      <c r="L839259"/>
      <c r="M839259" s="115"/>
      <c r="N839259" s="115"/>
      <c r="O839259"/>
      <c r="P839259"/>
      <c r="Q839259"/>
      <c r="R839259" s="19"/>
      <c r="S839259" s="19"/>
      <c r="T839259"/>
      <c r="U839259" s="113"/>
      <c r="V839259" s="19"/>
      <c r="W839259" s="19"/>
      <c r="X839259" s="19"/>
      <c r="Y839259" s="19"/>
      <c r="Z839259" s="19"/>
      <c r="AA839259" s="19"/>
      <c r="AB839259" s="19"/>
      <c r="AC839259" s="19"/>
      <c r="AD839259" s="19"/>
      <c r="AE839259" s="19"/>
      <c r="AF839259" s="19"/>
      <c r="AG839259" s="19"/>
      <c r="AH839259" s="19"/>
      <c r="AI839259" s="19"/>
      <c r="AJ839259" s="19"/>
      <c r="AK839259" s="19"/>
      <c r="AL839259" s="19"/>
      <c r="AM839259" s="19"/>
      <c r="AN839259" s="19"/>
      <c r="AO839259" s="19"/>
      <c r="AP839259"/>
    </row>
    <row r="839260" spans="1:42" s="116" customFormat="1" x14ac:dyDescent="0.3">
      <c r="A839260"/>
      <c r="B839260"/>
      <c r="C839260"/>
      <c r="D839260"/>
      <c r="E839260"/>
      <c r="F839260"/>
      <c r="G839260"/>
      <c r="H839260"/>
      <c r="I839260"/>
      <c r="J839260"/>
      <c r="K839260"/>
      <c r="L839260"/>
      <c r="M839260" s="115"/>
      <c r="N839260" s="115"/>
      <c r="O839260"/>
      <c r="P839260"/>
      <c r="Q839260"/>
      <c r="R839260" s="19"/>
      <c r="S839260" s="19"/>
      <c r="T839260"/>
      <c r="U839260" s="113"/>
      <c r="V839260" s="19"/>
      <c r="W839260" s="19"/>
      <c r="X839260" s="19"/>
      <c r="Y839260" s="19"/>
      <c r="Z839260" s="19"/>
      <c r="AA839260" s="19"/>
      <c r="AB839260" s="19"/>
      <c r="AC839260" s="19"/>
      <c r="AD839260" s="19"/>
      <c r="AE839260" s="19"/>
      <c r="AF839260" s="19"/>
      <c r="AG839260" s="19"/>
      <c r="AH839260" s="19"/>
      <c r="AI839260" s="19"/>
      <c r="AJ839260" s="19"/>
      <c r="AK839260" s="19"/>
      <c r="AL839260" s="19"/>
      <c r="AM839260" s="19"/>
      <c r="AN839260" s="19"/>
      <c r="AO839260" s="19"/>
      <c r="AP839260"/>
    </row>
    <row r="839261" spans="1:42" s="116" customFormat="1" x14ac:dyDescent="0.3">
      <c r="A839261"/>
      <c r="B839261"/>
      <c r="C839261"/>
      <c r="D839261"/>
      <c r="E839261"/>
      <c r="F839261"/>
      <c r="G839261"/>
      <c r="H839261"/>
      <c r="I839261"/>
      <c r="J839261"/>
      <c r="K839261"/>
      <c r="L839261"/>
      <c r="M839261" s="115"/>
      <c r="N839261" s="115"/>
      <c r="O839261"/>
      <c r="P839261"/>
      <c r="Q839261"/>
      <c r="R839261" s="19"/>
      <c r="S839261" s="19"/>
      <c r="T839261"/>
      <c r="U839261" s="113"/>
      <c r="V839261" s="19"/>
      <c r="W839261" s="19"/>
      <c r="X839261" s="19"/>
      <c r="Y839261" s="19"/>
      <c r="Z839261" s="19"/>
      <c r="AA839261" s="19"/>
      <c r="AB839261" s="19"/>
      <c r="AC839261" s="19"/>
      <c r="AD839261" s="19"/>
      <c r="AE839261" s="19"/>
      <c r="AF839261" s="19"/>
      <c r="AG839261" s="19"/>
      <c r="AH839261" s="19"/>
      <c r="AI839261" s="19"/>
      <c r="AJ839261" s="19"/>
      <c r="AK839261" s="19"/>
      <c r="AL839261" s="19"/>
      <c r="AM839261" s="19"/>
      <c r="AN839261" s="19"/>
      <c r="AO839261" s="19"/>
      <c r="AP839261"/>
    </row>
    <row r="839262" spans="1:42" s="116" customFormat="1" x14ac:dyDescent="0.3">
      <c r="A839262"/>
      <c r="B839262"/>
      <c r="C839262"/>
      <c r="D839262"/>
      <c r="E839262"/>
      <c r="F839262"/>
      <c r="G839262"/>
      <c r="H839262"/>
      <c r="I839262"/>
      <c r="J839262"/>
      <c r="K839262"/>
      <c r="L839262"/>
      <c r="M839262" s="115"/>
      <c r="N839262" s="115"/>
      <c r="O839262"/>
      <c r="P839262"/>
      <c r="Q839262"/>
      <c r="R839262" s="19"/>
      <c r="S839262" s="19"/>
      <c r="T839262"/>
      <c r="U839262" s="113"/>
      <c r="V839262" s="19"/>
      <c r="W839262" s="19"/>
      <c r="X839262" s="19"/>
      <c r="Y839262" s="19"/>
      <c r="Z839262" s="19"/>
      <c r="AA839262" s="19"/>
      <c r="AB839262" s="19"/>
      <c r="AC839262" s="19"/>
      <c r="AD839262" s="19"/>
      <c r="AE839262" s="19"/>
      <c r="AF839262" s="19"/>
      <c r="AG839262" s="19"/>
      <c r="AH839262" s="19"/>
      <c r="AI839262" s="19"/>
      <c r="AJ839262" s="19"/>
      <c r="AK839262" s="19"/>
      <c r="AL839262" s="19"/>
      <c r="AM839262" s="19"/>
      <c r="AN839262" s="19"/>
      <c r="AO839262" s="19"/>
      <c r="AP839262"/>
    </row>
    <row r="839263" spans="1:42" s="116" customFormat="1" x14ac:dyDescent="0.3">
      <c r="A839263"/>
      <c r="B839263"/>
      <c r="C839263"/>
      <c r="D839263"/>
      <c r="E839263"/>
      <c r="F839263"/>
      <c r="G839263"/>
      <c r="H839263"/>
      <c r="I839263"/>
      <c r="J839263"/>
      <c r="K839263"/>
      <c r="L839263"/>
      <c r="M839263" s="115"/>
      <c r="N839263" s="115"/>
      <c r="O839263"/>
      <c r="P839263"/>
      <c r="Q839263"/>
      <c r="R839263" s="19"/>
      <c r="S839263" s="19"/>
      <c r="T839263"/>
      <c r="U839263" s="113"/>
      <c r="V839263" s="19"/>
      <c r="W839263" s="19"/>
      <c r="X839263" s="19"/>
      <c r="Y839263" s="19"/>
      <c r="Z839263" s="19"/>
      <c r="AA839263" s="19"/>
      <c r="AB839263" s="19"/>
      <c r="AC839263" s="19"/>
      <c r="AD839263" s="19"/>
      <c r="AE839263" s="19"/>
      <c r="AF839263" s="19"/>
      <c r="AG839263" s="19"/>
      <c r="AH839263" s="19"/>
      <c r="AI839263" s="19"/>
      <c r="AJ839263" s="19"/>
      <c r="AK839263" s="19"/>
      <c r="AL839263" s="19"/>
      <c r="AM839263" s="19"/>
      <c r="AN839263" s="19"/>
      <c r="AO839263" s="19"/>
      <c r="AP839263"/>
    </row>
    <row r="839264" spans="1:42" s="116" customFormat="1" x14ac:dyDescent="0.3">
      <c r="A839264"/>
      <c r="B839264"/>
      <c r="C839264"/>
      <c r="D839264"/>
      <c r="E839264"/>
      <c r="F839264"/>
      <c r="G839264"/>
      <c r="H839264"/>
      <c r="I839264"/>
      <c r="J839264"/>
      <c r="K839264"/>
      <c r="L839264"/>
      <c r="M839264" s="115"/>
      <c r="N839264" s="115"/>
      <c r="O839264"/>
      <c r="P839264"/>
      <c r="Q839264"/>
      <c r="R839264" s="19"/>
      <c r="S839264" s="19"/>
      <c r="T839264"/>
      <c r="U839264" s="113"/>
      <c r="V839264" s="19"/>
      <c r="W839264" s="19"/>
      <c r="X839264" s="19"/>
      <c r="Y839264" s="19"/>
      <c r="Z839264" s="19"/>
      <c r="AA839264" s="19"/>
      <c r="AB839264" s="19"/>
      <c r="AC839264" s="19"/>
      <c r="AD839264" s="19"/>
      <c r="AE839264" s="19"/>
      <c r="AF839264" s="19"/>
      <c r="AG839264" s="19"/>
      <c r="AH839264" s="19"/>
      <c r="AI839264" s="19"/>
      <c r="AJ839264" s="19"/>
      <c r="AK839264" s="19"/>
      <c r="AL839264" s="19"/>
      <c r="AM839264" s="19"/>
      <c r="AN839264" s="19"/>
      <c r="AO839264" s="19"/>
      <c r="AP839264"/>
    </row>
    <row r="839265" spans="1:42" s="116" customFormat="1" x14ac:dyDescent="0.3">
      <c r="A839265"/>
      <c r="B839265"/>
      <c r="C839265"/>
      <c r="D839265"/>
      <c r="E839265"/>
      <c r="F839265"/>
      <c r="G839265"/>
      <c r="H839265"/>
      <c r="I839265"/>
      <c r="J839265"/>
      <c r="K839265"/>
      <c r="L839265"/>
      <c r="M839265" s="115"/>
      <c r="N839265" s="115"/>
      <c r="O839265"/>
      <c r="P839265"/>
      <c r="Q839265"/>
      <c r="R839265" s="19"/>
      <c r="S839265" s="19"/>
      <c r="T839265"/>
      <c r="U839265" s="113"/>
      <c r="V839265" s="19"/>
      <c r="W839265" s="19"/>
      <c r="X839265" s="19"/>
      <c r="Y839265" s="19"/>
      <c r="Z839265" s="19"/>
      <c r="AA839265" s="19"/>
      <c r="AB839265" s="19"/>
      <c r="AC839265" s="19"/>
      <c r="AD839265" s="19"/>
      <c r="AE839265" s="19"/>
      <c r="AF839265" s="19"/>
      <c r="AG839265" s="19"/>
      <c r="AH839265" s="19"/>
      <c r="AI839265" s="19"/>
      <c r="AJ839265" s="19"/>
      <c r="AK839265" s="19"/>
      <c r="AL839265" s="19"/>
      <c r="AM839265" s="19"/>
      <c r="AN839265" s="19"/>
      <c r="AO839265" s="19"/>
      <c r="AP839265"/>
    </row>
    <row r="839266" spans="1:42" s="116" customFormat="1" x14ac:dyDescent="0.3">
      <c r="A839266"/>
      <c r="B839266"/>
      <c r="C839266"/>
      <c r="D839266"/>
      <c r="E839266"/>
      <c r="F839266"/>
      <c r="G839266"/>
      <c r="H839266"/>
      <c r="I839266"/>
      <c r="J839266"/>
      <c r="K839266"/>
      <c r="L839266"/>
      <c r="M839266" s="115"/>
      <c r="N839266" s="115"/>
      <c r="O839266"/>
      <c r="P839266"/>
      <c r="Q839266"/>
      <c r="R839266" s="19"/>
      <c r="S839266" s="19"/>
      <c r="T839266"/>
      <c r="U839266" s="113"/>
      <c r="V839266" s="19"/>
      <c r="W839266" s="19"/>
      <c r="X839266" s="19"/>
      <c r="Y839266" s="19"/>
      <c r="Z839266" s="19"/>
      <c r="AA839266" s="19"/>
      <c r="AB839266" s="19"/>
      <c r="AC839266" s="19"/>
      <c r="AD839266" s="19"/>
      <c r="AE839266" s="19"/>
      <c r="AF839266" s="19"/>
      <c r="AG839266" s="19"/>
      <c r="AH839266" s="19"/>
      <c r="AI839266" s="19"/>
      <c r="AJ839266" s="19"/>
      <c r="AK839266" s="19"/>
      <c r="AL839266" s="19"/>
      <c r="AM839266" s="19"/>
      <c r="AN839266" s="19"/>
      <c r="AO839266" s="19"/>
      <c r="AP839266"/>
    </row>
    <row r="839267" spans="1:42" s="116" customFormat="1" x14ac:dyDescent="0.3">
      <c r="A839267"/>
      <c r="B839267"/>
      <c r="C839267"/>
      <c r="D839267"/>
      <c r="E839267"/>
      <c r="F839267"/>
      <c r="G839267"/>
      <c r="H839267"/>
      <c r="I839267"/>
      <c r="J839267"/>
      <c r="K839267"/>
      <c r="L839267"/>
      <c r="M839267" s="115"/>
      <c r="N839267" s="115"/>
      <c r="O839267"/>
      <c r="P839267"/>
      <c r="Q839267"/>
      <c r="R839267" s="19"/>
      <c r="S839267" s="19"/>
      <c r="T839267"/>
      <c r="U839267" s="113"/>
      <c r="V839267" s="19"/>
      <c r="W839267" s="19"/>
      <c r="X839267" s="19"/>
      <c r="Y839267" s="19"/>
      <c r="Z839267" s="19"/>
      <c r="AA839267" s="19"/>
      <c r="AB839267" s="19"/>
      <c r="AC839267" s="19"/>
      <c r="AD839267" s="19"/>
      <c r="AE839267" s="19"/>
      <c r="AF839267" s="19"/>
      <c r="AG839267" s="19"/>
      <c r="AH839267" s="19"/>
      <c r="AI839267" s="19"/>
      <c r="AJ839267" s="19"/>
      <c r="AK839267" s="19"/>
      <c r="AL839267" s="19"/>
      <c r="AM839267" s="19"/>
      <c r="AN839267" s="19"/>
      <c r="AO839267" s="19"/>
      <c r="AP839267"/>
    </row>
    <row r="839268" spans="1:42" s="116" customFormat="1" x14ac:dyDescent="0.3">
      <c r="A839268"/>
      <c r="B839268"/>
      <c r="C839268"/>
      <c r="D839268"/>
      <c r="E839268"/>
      <c r="F839268"/>
      <c r="G839268"/>
      <c r="H839268"/>
      <c r="I839268"/>
      <c r="J839268"/>
      <c r="K839268"/>
      <c r="L839268"/>
      <c r="M839268" s="115"/>
      <c r="N839268" s="115"/>
      <c r="O839268"/>
      <c r="P839268"/>
      <c r="Q839268"/>
      <c r="R839268" s="19"/>
      <c r="S839268" s="19"/>
      <c r="T839268"/>
      <c r="U839268" s="113"/>
      <c r="V839268" s="19"/>
      <c r="W839268" s="19"/>
      <c r="X839268" s="19"/>
      <c r="Y839268" s="19"/>
      <c r="Z839268" s="19"/>
      <c r="AA839268" s="19"/>
      <c r="AB839268" s="19"/>
      <c r="AC839268" s="19"/>
      <c r="AD839268" s="19"/>
      <c r="AE839268" s="19"/>
      <c r="AF839268" s="19"/>
      <c r="AG839268" s="19"/>
      <c r="AH839268" s="19"/>
      <c r="AI839268" s="19"/>
      <c r="AJ839268" s="19"/>
      <c r="AK839268" s="19"/>
      <c r="AL839268" s="19"/>
      <c r="AM839268" s="19"/>
      <c r="AN839268" s="19"/>
      <c r="AO839268" s="19"/>
      <c r="AP839268"/>
    </row>
    <row r="839269" spans="1:42" s="116" customFormat="1" x14ac:dyDescent="0.3">
      <c r="A839269"/>
      <c r="B839269"/>
      <c r="C839269"/>
      <c r="D839269"/>
      <c r="E839269"/>
      <c r="F839269"/>
      <c r="G839269"/>
      <c r="H839269"/>
      <c r="I839269"/>
      <c r="J839269"/>
      <c r="K839269"/>
      <c r="L839269"/>
      <c r="M839269" s="115"/>
      <c r="N839269" s="115"/>
      <c r="O839269"/>
      <c r="P839269"/>
      <c r="Q839269"/>
      <c r="R839269" s="19"/>
      <c r="S839269" s="19"/>
      <c r="T839269"/>
      <c r="U839269" s="113"/>
      <c r="V839269" s="19"/>
      <c r="W839269" s="19"/>
      <c r="X839269" s="19"/>
      <c r="Y839269" s="19"/>
      <c r="Z839269" s="19"/>
      <c r="AA839269" s="19"/>
      <c r="AB839269" s="19"/>
      <c r="AC839269" s="19"/>
      <c r="AD839269" s="19"/>
      <c r="AE839269" s="19"/>
      <c r="AF839269" s="19"/>
      <c r="AG839269" s="19"/>
      <c r="AH839269" s="19"/>
      <c r="AI839269" s="19"/>
      <c r="AJ839269" s="19"/>
      <c r="AK839269" s="19"/>
      <c r="AL839269" s="19"/>
      <c r="AM839269" s="19"/>
      <c r="AN839269" s="19"/>
      <c r="AO839269" s="19"/>
      <c r="AP839269"/>
    </row>
    <row r="839270" spans="1:42" s="116" customFormat="1" x14ac:dyDescent="0.3">
      <c r="A839270"/>
      <c r="B839270"/>
      <c r="C839270"/>
      <c r="D839270"/>
      <c r="E839270"/>
      <c r="F839270"/>
      <c r="G839270"/>
      <c r="H839270"/>
      <c r="I839270"/>
      <c r="J839270"/>
      <c r="K839270"/>
      <c r="L839270"/>
      <c r="M839270" s="115"/>
      <c r="N839270" s="115"/>
      <c r="O839270"/>
      <c r="P839270"/>
      <c r="Q839270"/>
      <c r="R839270" s="19"/>
      <c r="S839270" s="19"/>
      <c r="T839270"/>
      <c r="U839270" s="113"/>
      <c r="V839270" s="19"/>
      <c r="W839270" s="19"/>
      <c r="X839270" s="19"/>
      <c r="Y839270" s="19"/>
      <c r="Z839270" s="19"/>
      <c r="AA839270" s="19"/>
      <c r="AB839270" s="19"/>
      <c r="AC839270" s="19"/>
      <c r="AD839270" s="19"/>
      <c r="AE839270" s="19"/>
      <c r="AF839270" s="19"/>
      <c r="AG839270" s="19"/>
      <c r="AH839270" s="19"/>
      <c r="AI839270" s="19"/>
      <c r="AJ839270" s="19"/>
      <c r="AK839270" s="19"/>
      <c r="AL839270" s="19"/>
      <c r="AM839270" s="19"/>
      <c r="AN839270" s="19"/>
      <c r="AO839270" s="19"/>
      <c r="AP839270"/>
    </row>
    <row r="839271" spans="1:42" s="116" customFormat="1" x14ac:dyDescent="0.3">
      <c r="A839271"/>
      <c r="B839271"/>
      <c r="C839271"/>
      <c r="D839271"/>
      <c r="E839271"/>
      <c r="F839271"/>
      <c r="G839271"/>
      <c r="H839271"/>
      <c r="I839271"/>
      <c r="J839271"/>
      <c r="K839271"/>
      <c r="L839271"/>
      <c r="M839271" s="115"/>
      <c r="N839271" s="115"/>
      <c r="O839271"/>
      <c r="P839271"/>
      <c r="Q839271"/>
      <c r="R839271" s="19"/>
      <c r="S839271" s="19"/>
      <c r="T839271"/>
      <c r="U839271" s="113"/>
      <c r="V839271" s="19"/>
      <c r="W839271" s="19"/>
      <c r="X839271" s="19"/>
      <c r="Y839271" s="19"/>
      <c r="Z839271" s="19"/>
      <c r="AA839271" s="19"/>
      <c r="AB839271" s="19"/>
      <c r="AC839271" s="19"/>
      <c r="AD839271" s="19"/>
      <c r="AE839271" s="19"/>
      <c r="AF839271" s="19"/>
      <c r="AG839271" s="19"/>
      <c r="AH839271" s="19"/>
      <c r="AI839271" s="19"/>
      <c r="AJ839271" s="19"/>
      <c r="AK839271" s="19"/>
      <c r="AL839271" s="19"/>
      <c r="AM839271" s="19"/>
      <c r="AN839271" s="19"/>
      <c r="AO839271" s="19"/>
      <c r="AP839271"/>
    </row>
    <row r="839272" spans="1:42" s="116" customFormat="1" x14ac:dyDescent="0.3">
      <c r="A839272"/>
      <c r="B839272"/>
      <c r="C839272"/>
      <c r="D839272"/>
      <c r="E839272"/>
      <c r="F839272"/>
      <c r="G839272"/>
      <c r="H839272"/>
      <c r="I839272"/>
      <c r="J839272"/>
      <c r="K839272"/>
      <c r="L839272"/>
      <c r="M839272" s="115"/>
      <c r="N839272" s="115"/>
      <c r="O839272"/>
      <c r="P839272"/>
      <c r="Q839272"/>
      <c r="R839272" s="19"/>
      <c r="S839272" s="19"/>
      <c r="T839272"/>
      <c r="U839272" s="113"/>
      <c r="V839272" s="19"/>
      <c r="W839272" s="19"/>
      <c r="X839272" s="19"/>
      <c r="Y839272" s="19"/>
      <c r="Z839272" s="19"/>
      <c r="AA839272" s="19"/>
      <c r="AB839272" s="19"/>
      <c r="AC839272" s="19"/>
      <c r="AD839272" s="19"/>
      <c r="AE839272" s="19"/>
      <c r="AF839272" s="19"/>
      <c r="AG839272" s="19"/>
      <c r="AH839272" s="19"/>
      <c r="AI839272" s="19"/>
      <c r="AJ839272" s="19"/>
      <c r="AK839272" s="19"/>
      <c r="AL839272" s="19"/>
      <c r="AM839272" s="19"/>
      <c r="AN839272" s="19"/>
      <c r="AO839272" s="19"/>
      <c r="AP839272"/>
    </row>
    <row r="839273" spans="1:42" s="116" customFormat="1" x14ac:dyDescent="0.3">
      <c r="A839273"/>
      <c r="B839273"/>
      <c r="C839273"/>
      <c r="D839273"/>
      <c r="E839273"/>
      <c r="F839273"/>
      <c r="G839273"/>
      <c r="H839273"/>
      <c r="I839273"/>
      <c r="J839273"/>
      <c r="K839273"/>
      <c r="L839273"/>
      <c r="M839273" s="115"/>
      <c r="N839273" s="115"/>
      <c r="O839273"/>
      <c r="P839273"/>
      <c r="Q839273"/>
      <c r="R839273" s="19"/>
      <c r="S839273" s="19"/>
      <c r="T839273"/>
      <c r="U839273" s="113"/>
      <c r="V839273" s="19"/>
      <c r="W839273" s="19"/>
      <c r="X839273" s="19"/>
      <c r="Y839273" s="19"/>
      <c r="Z839273" s="19"/>
      <c r="AA839273" s="19"/>
      <c r="AB839273" s="19"/>
      <c r="AC839273" s="19"/>
      <c r="AD839273" s="19"/>
      <c r="AE839273" s="19"/>
      <c r="AF839273" s="19"/>
      <c r="AG839273" s="19"/>
      <c r="AH839273" s="19"/>
      <c r="AI839273" s="19"/>
      <c r="AJ839273" s="19"/>
      <c r="AK839273" s="19"/>
      <c r="AL839273" s="19"/>
      <c r="AM839273" s="19"/>
      <c r="AN839273" s="19"/>
      <c r="AO839273" s="19"/>
      <c r="AP839273"/>
    </row>
    <row r="839274" spans="1:42" s="116" customFormat="1" x14ac:dyDescent="0.3">
      <c r="A839274"/>
      <c r="B839274"/>
      <c r="C839274"/>
      <c r="D839274"/>
      <c r="E839274"/>
      <c r="F839274"/>
      <c r="G839274"/>
      <c r="H839274"/>
      <c r="I839274"/>
      <c r="J839274"/>
      <c r="K839274"/>
      <c r="L839274"/>
      <c r="M839274" s="115"/>
      <c r="N839274" s="115"/>
      <c r="O839274"/>
      <c r="P839274"/>
      <c r="Q839274"/>
      <c r="R839274" s="19"/>
      <c r="S839274" s="19"/>
      <c r="T839274"/>
      <c r="U839274" s="113"/>
      <c r="V839274" s="19"/>
      <c r="W839274" s="19"/>
      <c r="X839274" s="19"/>
      <c r="Y839274" s="19"/>
      <c r="Z839274" s="19"/>
      <c r="AA839274" s="19"/>
      <c r="AB839274" s="19"/>
      <c r="AC839274" s="19"/>
      <c r="AD839274" s="19"/>
      <c r="AE839274" s="19"/>
      <c r="AF839274" s="19"/>
      <c r="AG839274" s="19"/>
      <c r="AH839274" s="19"/>
      <c r="AI839274" s="19"/>
      <c r="AJ839274" s="19"/>
      <c r="AK839274" s="19"/>
      <c r="AL839274" s="19"/>
      <c r="AM839274" s="19"/>
      <c r="AN839274" s="19"/>
      <c r="AO839274" s="19"/>
      <c r="AP839274"/>
    </row>
    <row r="839275" spans="1:42" s="116" customFormat="1" x14ac:dyDescent="0.3">
      <c r="A839275"/>
      <c r="B839275"/>
      <c r="C839275"/>
      <c r="D839275"/>
      <c r="E839275"/>
      <c r="F839275"/>
      <c r="G839275"/>
      <c r="H839275"/>
      <c r="I839275"/>
      <c r="J839275"/>
      <c r="K839275"/>
      <c r="L839275"/>
      <c r="M839275" s="115"/>
      <c r="N839275" s="115"/>
      <c r="O839275"/>
      <c r="P839275"/>
      <c r="Q839275"/>
      <c r="R839275" s="19"/>
      <c r="S839275" s="19"/>
      <c r="T839275"/>
      <c r="U839275" s="113"/>
      <c r="V839275" s="19"/>
      <c r="W839275" s="19"/>
      <c r="X839275" s="19"/>
      <c r="Y839275" s="19"/>
      <c r="Z839275" s="19"/>
      <c r="AA839275" s="19"/>
      <c r="AB839275" s="19"/>
      <c r="AC839275" s="19"/>
      <c r="AD839275" s="19"/>
      <c r="AE839275" s="19"/>
      <c r="AF839275" s="19"/>
      <c r="AG839275" s="19"/>
      <c r="AH839275" s="19"/>
      <c r="AI839275" s="19"/>
      <c r="AJ839275" s="19"/>
      <c r="AK839275" s="19"/>
      <c r="AL839275" s="19"/>
      <c r="AM839275" s="19"/>
      <c r="AN839275" s="19"/>
      <c r="AO839275" s="19"/>
      <c r="AP839275"/>
    </row>
    <row r="839276" spans="1:42" s="116" customFormat="1" x14ac:dyDescent="0.3">
      <c r="A839276"/>
      <c r="B839276"/>
      <c r="C839276"/>
      <c r="D839276"/>
      <c r="E839276"/>
      <c r="F839276"/>
      <c r="G839276"/>
      <c r="H839276"/>
      <c r="I839276"/>
      <c r="J839276"/>
      <c r="K839276"/>
      <c r="L839276"/>
      <c r="M839276" s="115"/>
      <c r="N839276" s="115"/>
      <c r="O839276"/>
      <c r="P839276"/>
      <c r="Q839276"/>
      <c r="R839276" s="19"/>
      <c r="S839276" s="19"/>
      <c r="T839276"/>
      <c r="U839276" s="113"/>
      <c r="V839276" s="19"/>
      <c r="W839276" s="19"/>
      <c r="X839276" s="19"/>
      <c r="Y839276" s="19"/>
      <c r="Z839276" s="19"/>
      <c r="AA839276" s="19"/>
      <c r="AB839276" s="19"/>
      <c r="AC839276" s="19"/>
      <c r="AD839276" s="19"/>
      <c r="AE839276" s="19"/>
      <c r="AF839276" s="19"/>
      <c r="AG839276" s="19"/>
      <c r="AH839276" s="19"/>
      <c r="AI839276" s="19"/>
      <c r="AJ839276" s="19"/>
      <c r="AK839276" s="19"/>
      <c r="AL839276" s="19"/>
      <c r="AM839276" s="19"/>
      <c r="AN839276" s="19"/>
      <c r="AO839276" s="19"/>
      <c r="AP839276"/>
    </row>
    <row r="839277" spans="1:42" s="116" customFormat="1" x14ac:dyDescent="0.3">
      <c r="A839277"/>
      <c r="B839277"/>
      <c r="C839277"/>
      <c r="D839277"/>
      <c r="E839277"/>
      <c r="F839277"/>
      <c r="G839277"/>
      <c r="H839277"/>
      <c r="I839277"/>
      <c r="J839277"/>
      <c r="K839277"/>
      <c r="L839277"/>
      <c r="M839277" s="115"/>
      <c r="N839277" s="115"/>
      <c r="O839277"/>
      <c r="P839277"/>
      <c r="Q839277"/>
      <c r="R839277" s="19"/>
      <c r="S839277" s="19"/>
      <c r="T839277"/>
      <c r="U839277" s="113"/>
      <c r="V839277" s="19"/>
      <c r="W839277" s="19"/>
      <c r="X839277" s="19"/>
      <c r="Y839277" s="19"/>
      <c r="Z839277" s="19"/>
      <c r="AA839277" s="19"/>
      <c r="AB839277" s="19"/>
      <c r="AC839277" s="19"/>
      <c r="AD839277" s="19"/>
      <c r="AE839277" s="19"/>
      <c r="AF839277" s="19"/>
      <c r="AG839277" s="19"/>
      <c r="AH839277" s="19"/>
      <c r="AI839277" s="19"/>
      <c r="AJ839277" s="19"/>
      <c r="AK839277" s="19"/>
      <c r="AL839277" s="19"/>
      <c r="AM839277" s="19"/>
      <c r="AN839277" s="19"/>
      <c r="AO839277" s="19"/>
      <c r="AP839277"/>
    </row>
    <row r="839278" spans="1:42" s="116" customFormat="1" x14ac:dyDescent="0.3">
      <c r="A839278"/>
      <c r="B839278"/>
      <c r="C839278"/>
      <c r="D839278"/>
      <c r="E839278"/>
      <c r="F839278"/>
      <c r="G839278"/>
      <c r="H839278"/>
      <c r="I839278"/>
      <c r="J839278"/>
      <c r="K839278"/>
      <c r="L839278"/>
      <c r="M839278" s="115"/>
      <c r="N839278" s="115"/>
      <c r="O839278"/>
      <c r="P839278"/>
      <c r="Q839278"/>
      <c r="R839278" s="19"/>
      <c r="S839278" s="19"/>
      <c r="T839278"/>
      <c r="U839278" s="113"/>
      <c r="V839278" s="19"/>
      <c r="W839278" s="19"/>
      <c r="X839278" s="19"/>
      <c r="Y839278" s="19"/>
      <c r="Z839278" s="19"/>
      <c r="AA839278" s="19"/>
      <c r="AB839278" s="19"/>
      <c r="AC839278" s="19"/>
      <c r="AD839278" s="19"/>
      <c r="AE839278" s="19"/>
      <c r="AF839278" s="19"/>
      <c r="AG839278" s="19"/>
      <c r="AH839278" s="19"/>
      <c r="AI839278" s="19"/>
      <c r="AJ839278" s="19"/>
      <c r="AK839278" s="19"/>
      <c r="AL839278" s="19"/>
      <c r="AM839278" s="19"/>
      <c r="AN839278" s="19"/>
      <c r="AO839278" s="19"/>
      <c r="AP839278"/>
    </row>
    <row r="839279" spans="1:42" s="116" customFormat="1" x14ac:dyDescent="0.3">
      <c r="A839279"/>
      <c r="B839279"/>
      <c r="C839279"/>
      <c r="D839279"/>
      <c r="E839279"/>
      <c r="F839279"/>
      <c r="G839279"/>
      <c r="H839279"/>
      <c r="I839279"/>
      <c r="J839279"/>
      <c r="K839279"/>
      <c r="L839279"/>
      <c r="M839279" s="115"/>
      <c r="N839279" s="115"/>
      <c r="O839279"/>
      <c r="P839279"/>
      <c r="Q839279"/>
      <c r="R839279" s="19"/>
      <c r="S839279" s="19"/>
      <c r="T839279"/>
      <c r="U839279" s="113"/>
      <c r="V839279" s="19"/>
      <c r="W839279" s="19"/>
      <c r="X839279" s="19"/>
      <c r="Y839279" s="19"/>
      <c r="Z839279" s="19"/>
      <c r="AA839279" s="19"/>
      <c r="AB839279" s="19"/>
      <c r="AC839279" s="19"/>
      <c r="AD839279" s="19"/>
      <c r="AE839279" s="19"/>
      <c r="AF839279" s="19"/>
      <c r="AG839279" s="19"/>
      <c r="AH839279" s="19"/>
      <c r="AI839279" s="19"/>
      <c r="AJ839279" s="19"/>
      <c r="AK839279" s="19"/>
      <c r="AL839279" s="19"/>
      <c r="AM839279" s="19"/>
      <c r="AN839279" s="19"/>
      <c r="AO839279" s="19"/>
      <c r="AP839279"/>
    </row>
    <row r="839280" spans="1:42" s="116" customFormat="1" x14ac:dyDescent="0.3">
      <c r="A839280"/>
      <c r="B839280"/>
      <c r="C839280"/>
      <c r="D839280"/>
      <c r="E839280"/>
      <c r="F839280"/>
      <c r="G839280"/>
      <c r="H839280"/>
      <c r="I839280"/>
      <c r="J839280"/>
      <c r="K839280"/>
      <c r="L839280"/>
      <c r="M839280" s="115"/>
      <c r="N839280" s="115"/>
      <c r="O839280"/>
      <c r="P839280"/>
      <c r="Q839280"/>
      <c r="R839280" s="19"/>
      <c r="S839280" s="19"/>
      <c r="T839280"/>
      <c r="U839280" s="113"/>
      <c r="V839280" s="19"/>
      <c r="W839280" s="19"/>
      <c r="X839280" s="19"/>
      <c r="Y839280" s="19"/>
      <c r="Z839280" s="19"/>
      <c r="AA839280" s="19"/>
      <c r="AB839280" s="19"/>
      <c r="AC839280" s="19"/>
      <c r="AD839280" s="19"/>
      <c r="AE839280" s="19"/>
      <c r="AF839280" s="19"/>
      <c r="AG839280" s="19"/>
      <c r="AH839280" s="19"/>
      <c r="AI839280" s="19"/>
      <c r="AJ839280" s="19"/>
      <c r="AK839280" s="19"/>
      <c r="AL839280" s="19"/>
      <c r="AM839280" s="19"/>
      <c r="AN839280" s="19"/>
      <c r="AO839280" s="19"/>
      <c r="AP839280"/>
    </row>
    <row r="839281" spans="1:42" s="116" customFormat="1" x14ac:dyDescent="0.3">
      <c r="A839281"/>
      <c r="B839281"/>
      <c r="C839281"/>
      <c r="D839281"/>
      <c r="E839281"/>
      <c r="F839281"/>
      <c r="G839281"/>
      <c r="H839281"/>
      <c r="I839281"/>
      <c r="J839281"/>
      <c r="K839281"/>
      <c r="L839281"/>
      <c r="M839281" s="115"/>
      <c r="N839281" s="115"/>
      <c r="O839281"/>
      <c r="P839281"/>
      <c r="Q839281"/>
      <c r="R839281" s="19"/>
      <c r="S839281" s="19"/>
      <c r="T839281"/>
      <c r="U839281" s="113"/>
      <c r="V839281" s="19"/>
      <c r="W839281" s="19"/>
      <c r="X839281" s="19"/>
      <c r="Y839281" s="19"/>
      <c r="Z839281" s="19"/>
      <c r="AA839281" s="19"/>
      <c r="AB839281" s="19"/>
      <c r="AC839281" s="19"/>
      <c r="AD839281" s="19"/>
      <c r="AE839281" s="19"/>
      <c r="AF839281" s="19"/>
      <c r="AG839281" s="19"/>
      <c r="AH839281" s="19"/>
      <c r="AI839281" s="19"/>
      <c r="AJ839281" s="19"/>
      <c r="AK839281" s="19"/>
      <c r="AL839281" s="19"/>
      <c r="AM839281" s="19"/>
      <c r="AN839281" s="19"/>
      <c r="AO839281" s="19"/>
      <c r="AP839281"/>
    </row>
    <row r="839282" spans="1:42" s="116" customFormat="1" x14ac:dyDescent="0.3">
      <c r="A839282"/>
      <c r="B839282"/>
      <c r="C839282"/>
      <c r="D839282"/>
      <c r="E839282"/>
      <c r="F839282"/>
      <c r="G839282"/>
      <c r="H839282"/>
      <c r="I839282"/>
      <c r="J839282"/>
      <c r="K839282"/>
      <c r="L839282"/>
      <c r="M839282" s="115"/>
      <c r="N839282" s="115"/>
      <c r="O839282"/>
      <c r="P839282"/>
      <c r="Q839282"/>
      <c r="R839282" s="19"/>
      <c r="S839282" s="19"/>
      <c r="T839282"/>
      <c r="U839282" s="113"/>
      <c r="V839282" s="19"/>
      <c r="W839282" s="19"/>
      <c r="X839282" s="19"/>
      <c r="Y839282" s="19"/>
      <c r="Z839282" s="19"/>
      <c r="AA839282" s="19"/>
      <c r="AB839282" s="19"/>
      <c r="AC839282" s="19"/>
      <c r="AD839282" s="19"/>
      <c r="AE839282" s="19"/>
      <c r="AF839282" s="19"/>
      <c r="AG839282" s="19"/>
      <c r="AH839282" s="19"/>
      <c r="AI839282" s="19"/>
      <c r="AJ839282" s="19"/>
      <c r="AK839282" s="19"/>
      <c r="AL839282" s="19"/>
      <c r="AM839282" s="19"/>
      <c r="AN839282" s="19"/>
      <c r="AO839282" s="19"/>
      <c r="AP839282"/>
    </row>
    <row r="839283" spans="1:42" s="116" customFormat="1" x14ac:dyDescent="0.3">
      <c r="A839283"/>
      <c r="B839283"/>
      <c r="C839283"/>
      <c r="D839283"/>
      <c r="E839283"/>
      <c r="F839283"/>
      <c r="G839283"/>
      <c r="H839283"/>
      <c r="I839283"/>
      <c r="J839283"/>
      <c r="K839283"/>
      <c r="L839283"/>
      <c r="M839283" s="115"/>
      <c r="N839283" s="115"/>
      <c r="O839283"/>
      <c r="P839283"/>
      <c r="Q839283"/>
      <c r="R839283" s="19"/>
      <c r="S839283" s="19"/>
      <c r="T839283"/>
      <c r="U839283" s="113"/>
      <c r="V839283" s="19"/>
      <c r="W839283" s="19"/>
      <c r="X839283" s="19"/>
      <c r="Y839283" s="19"/>
      <c r="Z839283" s="19"/>
      <c r="AA839283" s="19"/>
      <c r="AB839283" s="19"/>
      <c r="AC839283" s="19"/>
      <c r="AD839283" s="19"/>
      <c r="AE839283" s="19"/>
      <c r="AF839283" s="19"/>
      <c r="AG839283" s="19"/>
      <c r="AH839283" s="19"/>
      <c r="AI839283" s="19"/>
      <c r="AJ839283" s="19"/>
      <c r="AK839283" s="19"/>
      <c r="AL839283" s="19"/>
      <c r="AM839283" s="19"/>
      <c r="AN839283" s="19"/>
      <c r="AO839283" s="19"/>
      <c r="AP839283"/>
    </row>
    <row r="839284" spans="1:42" s="116" customFormat="1" x14ac:dyDescent="0.3">
      <c r="A839284"/>
      <c r="B839284"/>
      <c r="C839284"/>
      <c r="D839284"/>
      <c r="E839284"/>
      <c r="F839284"/>
      <c r="G839284"/>
      <c r="H839284"/>
      <c r="I839284"/>
      <c r="J839284"/>
      <c r="K839284"/>
      <c r="L839284"/>
      <c r="M839284" s="115"/>
      <c r="N839284" s="115"/>
      <c r="O839284"/>
      <c r="P839284"/>
      <c r="Q839284"/>
      <c r="R839284" s="19"/>
      <c r="S839284" s="19"/>
      <c r="T839284"/>
      <c r="U839284" s="113"/>
      <c r="V839284" s="19"/>
      <c r="W839284" s="19"/>
      <c r="X839284" s="19"/>
      <c r="Y839284" s="19"/>
      <c r="Z839284" s="19"/>
      <c r="AA839284" s="19"/>
      <c r="AB839284" s="19"/>
      <c r="AC839284" s="19"/>
      <c r="AD839284" s="19"/>
      <c r="AE839284" s="19"/>
      <c r="AF839284" s="19"/>
      <c r="AG839284" s="19"/>
      <c r="AH839284" s="19"/>
      <c r="AI839284" s="19"/>
      <c r="AJ839284" s="19"/>
      <c r="AK839284" s="19"/>
      <c r="AL839284" s="19"/>
      <c r="AM839284" s="19"/>
      <c r="AN839284" s="19"/>
      <c r="AO839284" s="19"/>
      <c r="AP839284"/>
    </row>
    <row r="839285" spans="1:42" s="116" customFormat="1" x14ac:dyDescent="0.3">
      <c r="A839285"/>
      <c r="B839285"/>
      <c r="C839285"/>
      <c r="D839285"/>
      <c r="E839285"/>
      <c r="F839285"/>
      <c r="G839285"/>
      <c r="H839285"/>
      <c r="I839285"/>
      <c r="J839285"/>
      <c r="K839285"/>
      <c r="L839285"/>
      <c r="M839285" s="115"/>
      <c r="N839285" s="115"/>
      <c r="O839285"/>
      <c r="P839285"/>
      <c r="Q839285"/>
      <c r="R839285" s="19"/>
      <c r="S839285" s="19"/>
      <c r="T839285"/>
      <c r="U839285" s="113"/>
      <c r="V839285" s="19"/>
      <c r="W839285" s="19"/>
      <c r="X839285" s="19"/>
      <c r="Y839285" s="19"/>
      <c r="Z839285" s="19"/>
      <c r="AA839285" s="19"/>
      <c r="AB839285" s="19"/>
      <c r="AC839285" s="19"/>
      <c r="AD839285" s="19"/>
      <c r="AE839285" s="19"/>
      <c r="AF839285" s="19"/>
      <c r="AG839285" s="19"/>
      <c r="AH839285" s="19"/>
      <c r="AI839285" s="19"/>
      <c r="AJ839285" s="19"/>
      <c r="AK839285" s="19"/>
      <c r="AL839285" s="19"/>
      <c r="AM839285" s="19"/>
      <c r="AN839285" s="19"/>
      <c r="AO839285" s="19"/>
      <c r="AP839285"/>
    </row>
    <row r="839286" spans="1:42" s="116" customFormat="1" x14ac:dyDescent="0.3">
      <c r="A839286"/>
      <c r="B839286"/>
      <c r="C839286"/>
      <c r="D839286"/>
      <c r="E839286"/>
      <c r="F839286"/>
      <c r="G839286"/>
      <c r="H839286"/>
      <c r="I839286"/>
      <c r="J839286"/>
      <c r="K839286"/>
      <c r="L839286"/>
      <c r="M839286" s="115"/>
      <c r="N839286" s="115"/>
      <c r="O839286"/>
      <c r="P839286"/>
      <c r="Q839286"/>
      <c r="R839286" s="19"/>
      <c r="S839286" s="19"/>
      <c r="T839286"/>
      <c r="U839286" s="113"/>
      <c r="V839286" s="19"/>
      <c r="W839286" s="19"/>
      <c r="X839286" s="19"/>
      <c r="Y839286" s="19"/>
      <c r="Z839286" s="19"/>
      <c r="AA839286" s="19"/>
      <c r="AB839286" s="19"/>
      <c r="AC839286" s="19"/>
      <c r="AD839286" s="19"/>
      <c r="AE839286" s="19"/>
      <c r="AF839286" s="19"/>
      <c r="AG839286" s="19"/>
      <c r="AH839286" s="19"/>
      <c r="AI839286" s="19"/>
      <c r="AJ839286" s="19"/>
      <c r="AK839286" s="19"/>
      <c r="AL839286" s="19"/>
      <c r="AM839286" s="19"/>
      <c r="AN839286" s="19"/>
      <c r="AO839286" s="19"/>
      <c r="AP839286"/>
    </row>
    <row r="839287" spans="1:42" s="116" customFormat="1" x14ac:dyDescent="0.3">
      <c r="A839287"/>
      <c r="B839287"/>
      <c r="C839287"/>
      <c r="D839287"/>
      <c r="E839287"/>
      <c r="F839287"/>
      <c r="G839287"/>
      <c r="H839287"/>
      <c r="I839287"/>
      <c r="J839287"/>
      <c r="K839287"/>
      <c r="L839287"/>
      <c r="M839287" s="115"/>
      <c r="N839287" s="115"/>
      <c r="O839287"/>
      <c r="P839287"/>
      <c r="Q839287"/>
      <c r="R839287" s="19"/>
      <c r="S839287" s="19"/>
      <c r="T839287"/>
      <c r="U839287" s="113"/>
      <c r="V839287" s="19"/>
      <c r="W839287" s="19"/>
      <c r="X839287" s="19"/>
      <c r="Y839287" s="19"/>
      <c r="Z839287" s="19"/>
      <c r="AA839287" s="19"/>
      <c r="AB839287" s="19"/>
      <c r="AC839287" s="19"/>
      <c r="AD839287" s="19"/>
      <c r="AE839287" s="19"/>
      <c r="AF839287" s="19"/>
      <c r="AG839287" s="19"/>
      <c r="AH839287" s="19"/>
      <c r="AI839287" s="19"/>
      <c r="AJ839287" s="19"/>
      <c r="AK839287" s="19"/>
      <c r="AL839287" s="19"/>
      <c r="AM839287" s="19"/>
      <c r="AN839287" s="19"/>
      <c r="AO839287" s="19"/>
      <c r="AP839287"/>
    </row>
    <row r="839288" spans="1:42" s="116" customFormat="1" x14ac:dyDescent="0.3">
      <c r="A839288"/>
      <c r="B839288"/>
      <c r="C839288"/>
      <c r="D839288"/>
      <c r="E839288"/>
      <c r="F839288"/>
      <c r="G839288"/>
      <c r="H839288"/>
      <c r="I839288"/>
      <c r="J839288"/>
      <c r="K839288"/>
      <c r="L839288"/>
      <c r="M839288" s="115"/>
      <c r="N839288" s="115"/>
      <c r="O839288"/>
      <c r="P839288"/>
      <c r="Q839288"/>
      <c r="R839288" s="19"/>
      <c r="S839288" s="19"/>
      <c r="T839288"/>
      <c r="U839288" s="113"/>
      <c r="V839288" s="19"/>
      <c r="W839288" s="19"/>
      <c r="X839288" s="19"/>
      <c r="Y839288" s="19"/>
      <c r="Z839288" s="19"/>
      <c r="AA839288" s="19"/>
      <c r="AB839288" s="19"/>
      <c r="AC839288" s="19"/>
      <c r="AD839288" s="19"/>
      <c r="AE839288" s="19"/>
      <c r="AF839288" s="19"/>
      <c r="AG839288" s="19"/>
      <c r="AH839288" s="19"/>
      <c r="AI839288" s="19"/>
      <c r="AJ839288" s="19"/>
      <c r="AK839288" s="19"/>
      <c r="AL839288" s="19"/>
      <c r="AM839288" s="19"/>
      <c r="AN839288" s="19"/>
      <c r="AO839288" s="19"/>
      <c r="AP839288"/>
    </row>
    <row r="839289" spans="1:42" s="116" customFormat="1" x14ac:dyDescent="0.3">
      <c r="A839289"/>
      <c r="B839289"/>
      <c r="C839289"/>
      <c r="D839289"/>
      <c r="E839289"/>
      <c r="F839289"/>
      <c r="G839289"/>
      <c r="H839289"/>
      <c r="I839289"/>
      <c r="J839289"/>
      <c r="K839289"/>
      <c r="L839289"/>
      <c r="M839289" s="115"/>
      <c r="N839289" s="115"/>
      <c r="O839289"/>
      <c r="P839289"/>
      <c r="Q839289"/>
      <c r="R839289" s="19"/>
      <c r="S839289" s="19"/>
      <c r="T839289"/>
      <c r="U839289" s="113"/>
      <c r="V839289" s="19"/>
      <c r="W839289" s="19"/>
      <c r="X839289" s="19"/>
      <c r="Y839289" s="19"/>
      <c r="Z839289" s="19"/>
      <c r="AA839289" s="19"/>
      <c r="AB839289" s="19"/>
      <c r="AC839289" s="19"/>
      <c r="AD839289" s="19"/>
      <c r="AE839289" s="19"/>
      <c r="AF839289" s="19"/>
      <c r="AG839289" s="19"/>
      <c r="AH839289" s="19"/>
      <c r="AI839289" s="19"/>
      <c r="AJ839289" s="19"/>
      <c r="AK839289" s="19"/>
      <c r="AL839289" s="19"/>
      <c r="AM839289" s="19"/>
      <c r="AN839289" s="19"/>
      <c r="AO839289" s="19"/>
      <c r="AP839289"/>
    </row>
    <row r="839290" spans="1:42" s="116" customFormat="1" x14ac:dyDescent="0.3">
      <c r="A839290"/>
      <c r="B839290"/>
      <c r="C839290"/>
      <c r="D839290"/>
      <c r="E839290"/>
      <c r="F839290"/>
      <c r="G839290"/>
      <c r="H839290"/>
      <c r="I839290"/>
      <c r="J839290"/>
      <c r="K839290"/>
      <c r="L839290"/>
      <c r="M839290" s="115"/>
      <c r="N839290" s="115"/>
      <c r="O839290"/>
      <c r="P839290"/>
      <c r="Q839290"/>
      <c r="R839290" s="19"/>
      <c r="S839290" s="19"/>
      <c r="T839290"/>
      <c r="U839290" s="113"/>
      <c r="V839290" s="19"/>
      <c r="W839290" s="19"/>
      <c r="X839290" s="19"/>
      <c r="Y839290" s="19"/>
      <c r="Z839290" s="19"/>
      <c r="AA839290" s="19"/>
      <c r="AB839290" s="19"/>
      <c r="AC839290" s="19"/>
      <c r="AD839290" s="19"/>
      <c r="AE839290" s="19"/>
      <c r="AF839290" s="19"/>
      <c r="AG839290" s="19"/>
      <c r="AH839290" s="19"/>
      <c r="AI839290" s="19"/>
      <c r="AJ839290" s="19"/>
      <c r="AK839290" s="19"/>
      <c r="AL839290" s="19"/>
      <c r="AM839290" s="19"/>
      <c r="AN839290" s="19"/>
      <c r="AO839290" s="19"/>
      <c r="AP839290"/>
    </row>
    <row r="839291" spans="1:42" s="116" customFormat="1" x14ac:dyDescent="0.3">
      <c r="A839291"/>
      <c r="B839291"/>
      <c r="C839291"/>
      <c r="D839291"/>
      <c r="E839291"/>
      <c r="F839291"/>
      <c r="G839291"/>
      <c r="H839291"/>
      <c r="I839291"/>
      <c r="J839291"/>
      <c r="K839291"/>
      <c r="L839291"/>
      <c r="M839291" s="115"/>
      <c r="N839291" s="115"/>
      <c r="O839291"/>
      <c r="P839291"/>
      <c r="Q839291"/>
      <c r="R839291" s="19"/>
      <c r="S839291" s="19"/>
      <c r="T839291"/>
      <c r="U839291" s="113"/>
      <c r="V839291" s="19"/>
      <c r="W839291" s="19"/>
      <c r="X839291" s="19"/>
      <c r="Y839291" s="19"/>
      <c r="Z839291" s="19"/>
      <c r="AA839291" s="19"/>
      <c r="AB839291" s="19"/>
      <c r="AC839291" s="19"/>
      <c r="AD839291" s="19"/>
      <c r="AE839291" s="19"/>
      <c r="AF839291" s="19"/>
      <c r="AG839291" s="19"/>
      <c r="AH839291" s="19"/>
      <c r="AI839291" s="19"/>
      <c r="AJ839291" s="19"/>
      <c r="AK839291" s="19"/>
      <c r="AL839291" s="19"/>
      <c r="AM839291" s="19"/>
      <c r="AN839291" s="19"/>
      <c r="AO839291" s="19"/>
      <c r="AP839291"/>
    </row>
    <row r="839292" spans="1:42" s="116" customFormat="1" x14ac:dyDescent="0.3">
      <c r="A839292"/>
      <c r="B839292"/>
      <c r="C839292"/>
      <c r="D839292"/>
      <c r="E839292"/>
      <c r="F839292"/>
      <c r="G839292"/>
      <c r="H839292"/>
      <c r="I839292"/>
      <c r="J839292"/>
      <c r="K839292"/>
      <c r="L839292"/>
      <c r="M839292" s="115"/>
      <c r="N839292" s="115"/>
      <c r="O839292"/>
      <c r="P839292"/>
      <c r="Q839292"/>
      <c r="R839292" s="19"/>
      <c r="S839292" s="19"/>
      <c r="T839292"/>
      <c r="U839292" s="113"/>
      <c r="V839292" s="19"/>
      <c r="W839292" s="19"/>
      <c r="X839292" s="19"/>
      <c r="Y839292" s="19"/>
      <c r="Z839292" s="19"/>
      <c r="AA839292" s="19"/>
      <c r="AB839292" s="19"/>
      <c r="AC839292" s="19"/>
      <c r="AD839292" s="19"/>
      <c r="AE839292" s="19"/>
      <c r="AF839292" s="19"/>
      <c r="AG839292" s="19"/>
      <c r="AH839292" s="19"/>
      <c r="AI839292" s="19"/>
      <c r="AJ839292" s="19"/>
      <c r="AK839292" s="19"/>
      <c r="AL839292" s="19"/>
      <c r="AM839292" s="19"/>
      <c r="AN839292" s="19"/>
      <c r="AO839292" s="19"/>
      <c r="AP839292"/>
    </row>
    <row r="839293" spans="1:42" s="116" customFormat="1" x14ac:dyDescent="0.3">
      <c r="A839293"/>
      <c r="B839293"/>
      <c r="C839293"/>
      <c r="D839293"/>
      <c r="E839293"/>
      <c r="F839293"/>
      <c r="G839293"/>
      <c r="H839293"/>
      <c r="I839293"/>
      <c r="J839293"/>
      <c r="K839293"/>
      <c r="L839293"/>
      <c r="M839293" s="115"/>
      <c r="N839293" s="115"/>
      <c r="O839293"/>
      <c r="P839293"/>
      <c r="Q839293"/>
      <c r="R839293" s="19"/>
      <c r="S839293" s="19"/>
      <c r="T839293"/>
      <c r="U839293" s="113"/>
      <c r="V839293" s="19"/>
      <c r="W839293" s="19"/>
      <c r="X839293" s="19"/>
      <c r="Y839293" s="19"/>
      <c r="Z839293" s="19"/>
      <c r="AA839293" s="19"/>
      <c r="AB839293" s="19"/>
      <c r="AC839293" s="19"/>
      <c r="AD839293" s="19"/>
      <c r="AE839293" s="19"/>
      <c r="AF839293" s="19"/>
      <c r="AG839293" s="19"/>
      <c r="AH839293" s="19"/>
      <c r="AI839293" s="19"/>
      <c r="AJ839293" s="19"/>
      <c r="AK839293" s="19"/>
      <c r="AL839293" s="19"/>
      <c r="AM839293" s="19"/>
      <c r="AN839293" s="19"/>
      <c r="AO839293" s="19"/>
      <c r="AP839293"/>
    </row>
    <row r="839294" spans="1:42" s="116" customFormat="1" x14ac:dyDescent="0.3">
      <c r="A839294"/>
      <c r="B839294"/>
      <c r="C839294"/>
      <c r="D839294"/>
      <c r="E839294"/>
      <c r="F839294"/>
      <c r="G839294"/>
      <c r="H839294"/>
      <c r="I839294"/>
      <c r="J839294"/>
      <c r="K839294"/>
      <c r="L839294"/>
      <c r="M839294" s="115"/>
      <c r="N839294" s="115"/>
      <c r="O839294"/>
      <c r="P839294"/>
      <c r="Q839294"/>
      <c r="R839294" s="19"/>
      <c r="S839294" s="19"/>
      <c r="T839294"/>
      <c r="U839294" s="113"/>
      <c r="V839294" s="19"/>
      <c r="W839294" s="19"/>
      <c r="X839294" s="19"/>
      <c r="Y839294" s="19"/>
      <c r="Z839294" s="19"/>
      <c r="AA839294" s="19"/>
      <c r="AB839294" s="19"/>
      <c r="AC839294" s="19"/>
      <c r="AD839294" s="19"/>
      <c r="AE839294" s="19"/>
      <c r="AF839294" s="19"/>
      <c r="AG839294" s="19"/>
      <c r="AH839294" s="19"/>
      <c r="AI839294" s="19"/>
      <c r="AJ839294" s="19"/>
      <c r="AK839294" s="19"/>
      <c r="AL839294" s="19"/>
      <c r="AM839294" s="19"/>
      <c r="AN839294" s="19"/>
      <c r="AO839294" s="19"/>
      <c r="AP839294"/>
    </row>
    <row r="839295" spans="1:42" s="116" customFormat="1" x14ac:dyDescent="0.3">
      <c r="A839295"/>
      <c r="B839295"/>
      <c r="C839295"/>
      <c r="D839295"/>
      <c r="E839295"/>
      <c r="F839295"/>
      <c r="G839295"/>
      <c r="H839295"/>
      <c r="I839295"/>
      <c r="J839295"/>
      <c r="K839295"/>
      <c r="L839295"/>
      <c r="M839295" s="115"/>
      <c r="N839295" s="115"/>
      <c r="O839295"/>
      <c r="P839295"/>
      <c r="Q839295"/>
      <c r="R839295" s="19"/>
      <c r="S839295" s="19"/>
      <c r="T839295"/>
      <c r="U839295" s="113"/>
      <c r="V839295" s="19"/>
      <c r="W839295" s="19"/>
      <c r="X839295" s="19"/>
      <c r="Y839295" s="19"/>
      <c r="Z839295" s="19"/>
      <c r="AA839295" s="19"/>
      <c r="AB839295" s="19"/>
      <c r="AC839295" s="19"/>
      <c r="AD839295" s="19"/>
      <c r="AE839295" s="19"/>
      <c r="AF839295" s="19"/>
      <c r="AG839295" s="19"/>
      <c r="AH839295" s="19"/>
      <c r="AI839295" s="19"/>
      <c r="AJ839295" s="19"/>
      <c r="AK839295" s="19"/>
      <c r="AL839295" s="19"/>
      <c r="AM839295" s="19"/>
      <c r="AN839295" s="19"/>
      <c r="AO839295" s="19"/>
      <c r="AP839295"/>
    </row>
    <row r="839296" spans="1:42" s="116" customFormat="1" x14ac:dyDescent="0.3">
      <c r="A839296"/>
      <c r="B839296"/>
      <c r="C839296"/>
      <c r="D839296"/>
      <c r="E839296"/>
      <c r="F839296"/>
      <c r="G839296"/>
      <c r="H839296"/>
      <c r="I839296"/>
      <c r="J839296"/>
      <c r="K839296"/>
      <c r="L839296"/>
      <c r="M839296" s="115"/>
      <c r="N839296" s="115"/>
      <c r="O839296"/>
      <c r="P839296"/>
      <c r="Q839296"/>
      <c r="R839296" s="19"/>
      <c r="S839296" s="19"/>
      <c r="T839296"/>
      <c r="U839296" s="113"/>
      <c r="V839296" s="19"/>
      <c r="W839296" s="19"/>
      <c r="X839296" s="19"/>
      <c r="Y839296" s="19"/>
      <c r="Z839296" s="19"/>
      <c r="AA839296" s="19"/>
      <c r="AB839296" s="19"/>
      <c r="AC839296" s="19"/>
      <c r="AD839296" s="19"/>
      <c r="AE839296" s="19"/>
      <c r="AF839296" s="19"/>
      <c r="AG839296" s="19"/>
      <c r="AH839296" s="19"/>
      <c r="AI839296" s="19"/>
      <c r="AJ839296" s="19"/>
      <c r="AK839296" s="19"/>
      <c r="AL839296" s="19"/>
      <c r="AM839296" s="19"/>
      <c r="AN839296" s="19"/>
      <c r="AO839296" s="19"/>
      <c r="AP839296"/>
    </row>
    <row r="839297" spans="1:42" s="116" customFormat="1" x14ac:dyDescent="0.3">
      <c r="A839297"/>
      <c r="B839297"/>
      <c r="C839297"/>
      <c r="D839297"/>
      <c r="E839297"/>
      <c r="F839297"/>
      <c r="G839297"/>
      <c r="H839297"/>
      <c r="I839297"/>
      <c r="J839297"/>
      <c r="K839297"/>
      <c r="L839297"/>
      <c r="M839297" s="115"/>
      <c r="N839297" s="115"/>
      <c r="O839297"/>
      <c r="P839297"/>
      <c r="Q839297"/>
      <c r="R839297" s="19"/>
      <c r="S839297" s="19"/>
      <c r="T839297"/>
      <c r="U839297" s="113"/>
      <c r="V839297" s="19"/>
      <c r="W839297" s="19"/>
      <c r="X839297" s="19"/>
      <c r="Y839297" s="19"/>
      <c r="Z839297" s="19"/>
      <c r="AA839297" s="19"/>
      <c r="AB839297" s="19"/>
      <c r="AC839297" s="19"/>
      <c r="AD839297" s="19"/>
      <c r="AE839297" s="19"/>
      <c r="AF839297" s="19"/>
      <c r="AG839297" s="19"/>
      <c r="AH839297" s="19"/>
      <c r="AI839297" s="19"/>
      <c r="AJ839297" s="19"/>
      <c r="AK839297" s="19"/>
      <c r="AL839297" s="19"/>
      <c r="AM839297" s="19"/>
      <c r="AN839297" s="19"/>
      <c r="AO839297" s="19"/>
      <c r="AP839297"/>
    </row>
    <row r="839298" spans="1:42" s="116" customFormat="1" x14ac:dyDescent="0.3">
      <c r="A839298"/>
      <c r="B839298"/>
      <c r="C839298"/>
      <c r="D839298"/>
      <c r="E839298"/>
      <c r="F839298"/>
      <c r="G839298"/>
      <c r="H839298"/>
      <c r="I839298"/>
      <c r="J839298"/>
      <c r="K839298"/>
      <c r="L839298"/>
      <c r="M839298" s="115"/>
      <c r="N839298" s="115"/>
      <c r="O839298"/>
      <c r="P839298"/>
      <c r="Q839298"/>
      <c r="R839298" s="19"/>
      <c r="S839298" s="19"/>
      <c r="T839298"/>
      <c r="U839298" s="113"/>
      <c r="V839298" s="19"/>
      <c r="W839298" s="19"/>
      <c r="X839298" s="19"/>
      <c r="Y839298" s="19"/>
      <c r="Z839298" s="19"/>
      <c r="AA839298" s="19"/>
      <c r="AB839298" s="19"/>
      <c r="AC839298" s="19"/>
      <c r="AD839298" s="19"/>
      <c r="AE839298" s="19"/>
      <c r="AF839298" s="19"/>
      <c r="AG839298" s="19"/>
      <c r="AH839298" s="19"/>
      <c r="AI839298" s="19"/>
      <c r="AJ839298" s="19"/>
      <c r="AK839298" s="19"/>
      <c r="AL839298" s="19"/>
      <c r="AM839298" s="19"/>
      <c r="AN839298" s="19"/>
      <c r="AO839298" s="19"/>
      <c r="AP839298"/>
    </row>
    <row r="839299" spans="1:42" s="116" customFormat="1" x14ac:dyDescent="0.3">
      <c r="A839299"/>
      <c r="B839299"/>
      <c r="C839299"/>
      <c r="D839299"/>
      <c r="E839299"/>
      <c r="F839299"/>
      <c r="G839299"/>
      <c r="H839299"/>
      <c r="I839299"/>
      <c r="J839299"/>
      <c r="K839299"/>
      <c r="L839299"/>
      <c r="M839299" s="115"/>
      <c r="N839299" s="115"/>
      <c r="O839299"/>
      <c r="P839299"/>
      <c r="Q839299"/>
      <c r="R839299" s="19"/>
      <c r="S839299" s="19"/>
      <c r="T839299"/>
      <c r="U839299" s="113"/>
      <c r="V839299" s="19"/>
      <c r="W839299" s="19"/>
      <c r="X839299" s="19"/>
      <c r="Y839299" s="19"/>
      <c r="Z839299" s="19"/>
      <c r="AA839299" s="19"/>
      <c r="AB839299" s="19"/>
      <c r="AC839299" s="19"/>
      <c r="AD839299" s="19"/>
      <c r="AE839299" s="19"/>
      <c r="AF839299" s="19"/>
      <c r="AG839299" s="19"/>
      <c r="AH839299" s="19"/>
      <c r="AI839299" s="19"/>
      <c r="AJ839299" s="19"/>
      <c r="AK839299" s="19"/>
      <c r="AL839299" s="19"/>
      <c r="AM839299" s="19"/>
      <c r="AN839299" s="19"/>
      <c r="AO839299" s="19"/>
      <c r="AP839299"/>
    </row>
    <row r="839300" spans="1:42" s="116" customFormat="1" x14ac:dyDescent="0.3">
      <c r="A839300"/>
      <c r="B839300"/>
      <c r="C839300"/>
      <c r="D839300"/>
      <c r="E839300"/>
      <c r="F839300"/>
      <c r="G839300"/>
      <c r="H839300"/>
      <c r="I839300"/>
      <c r="J839300"/>
      <c r="K839300"/>
      <c r="L839300"/>
      <c r="M839300" s="115"/>
      <c r="N839300" s="115"/>
      <c r="O839300"/>
      <c r="P839300"/>
      <c r="Q839300"/>
      <c r="R839300" s="19"/>
      <c r="S839300" s="19"/>
      <c r="T839300"/>
      <c r="U839300" s="113"/>
      <c r="V839300" s="19"/>
      <c r="W839300" s="19"/>
      <c r="X839300" s="19"/>
      <c r="Y839300" s="19"/>
      <c r="Z839300" s="19"/>
      <c r="AA839300" s="19"/>
      <c r="AB839300" s="19"/>
      <c r="AC839300" s="19"/>
      <c r="AD839300" s="19"/>
      <c r="AE839300" s="19"/>
      <c r="AF839300" s="19"/>
      <c r="AG839300" s="19"/>
      <c r="AH839300" s="19"/>
      <c r="AI839300" s="19"/>
      <c r="AJ839300" s="19"/>
      <c r="AK839300" s="19"/>
      <c r="AL839300" s="19"/>
      <c r="AM839300" s="19"/>
      <c r="AN839300" s="19"/>
      <c r="AO839300" s="19"/>
      <c r="AP839300"/>
    </row>
    <row r="839301" spans="1:42" s="116" customFormat="1" x14ac:dyDescent="0.3">
      <c r="A839301"/>
      <c r="B839301"/>
      <c r="C839301"/>
      <c r="D839301"/>
      <c r="E839301"/>
      <c r="F839301"/>
      <c r="G839301"/>
      <c r="H839301"/>
      <c r="I839301"/>
      <c r="J839301"/>
      <c r="K839301"/>
      <c r="L839301"/>
      <c r="M839301" s="115"/>
      <c r="N839301" s="115"/>
      <c r="O839301"/>
      <c r="P839301"/>
      <c r="Q839301"/>
      <c r="R839301" s="19"/>
      <c r="S839301" s="19"/>
      <c r="T839301"/>
      <c r="U839301" s="113"/>
      <c r="V839301" s="19"/>
      <c r="W839301" s="19"/>
      <c r="X839301" s="19"/>
      <c r="Y839301" s="19"/>
      <c r="Z839301" s="19"/>
      <c r="AA839301" s="19"/>
      <c r="AB839301" s="19"/>
      <c r="AC839301" s="19"/>
      <c r="AD839301" s="19"/>
      <c r="AE839301" s="19"/>
      <c r="AF839301" s="19"/>
      <c r="AG839301" s="19"/>
      <c r="AH839301" s="19"/>
      <c r="AI839301" s="19"/>
      <c r="AJ839301" s="19"/>
      <c r="AK839301" s="19"/>
      <c r="AL839301" s="19"/>
      <c r="AM839301" s="19"/>
      <c r="AN839301" s="19"/>
      <c r="AO839301" s="19"/>
      <c r="AP839301"/>
    </row>
    <row r="839302" spans="1:42" s="116" customFormat="1" x14ac:dyDescent="0.3">
      <c r="A839302"/>
      <c r="B839302"/>
      <c r="C839302"/>
      <c r="D839302"/>
      <c r="E839302"/>
      <c r="F839302"/>
      <c r="G839302"/>
      <c r="H839302"/>
      <c r="I839302"/>
      <c r="J839302"/>
      <c r="K839302"/>
      <c r="L839302"/>
      <c r="M839302" s="115"/>
      <c r="N839302" s="115"/>
      <c r="O839302"/>
      <c r="P839302"/>
      <c r="Q839302"/>
      <c r="R839302" s="19"/>
      <c r="S839302" s="19"/>
      <c r="T839302"/>
      <c r="U839302" s="113"/>
      <c r="V839302" s="19"/>
      <c r="W839302" s="19"/>
      <c r="X839302" s="19"/>
      <c r="Y839302" s="19"/>
      <c r="Z839302" s="19"/>
      <c r="AA839302" s="19"/>
      <c r="AB839302" s="19"/>
      <c r="AC839302" s="19"/>
      <c r="AD839302" s="19"/>
      <c r="AE839302" s="19"/>
      <c r="AF839302" s="19"/>
      <c r="AG839302" s="19"/>
      <c r="AH839302" s="19"/>
      <c r="AI839302" s="19"/>
      <c r="AJ839302" s="19"/>
      <c r="AK839302" s="19"/>
      <c r="AL839302" s="19"/>
      <c r="AM839302" s="19"/>
      <c r="AN839302" s="19"/>
      <c r="AO839302" s="19"/>
      <c r="AP839302"/>
    </row>
    <row r="839303" spans="1:42" s="116" customFormat="1" x14ac:dyDescent="0.3">
      <c r="A839303"/>
      <c r="B839303"/>
      <c r="C839303"/>
      <c r="D839303"/>
      <c r="E839303"/>
      <c r="F839303"/>
      <c r="G839303"/>
      <c r="H839303"/>
      <c r="I839303"/>
      <c r="J839303"/>
      <c r="K839303"/>
      <c r="L839303"/>
      <c r="M839303" s="115"/>
      <c r="N839303" s="115"/>
      <c r="O839303"/>
      <c r="P839303"/>
      <c r="Q839303"/>
      <c r="R839303" s="19"/>
      <c r="S839303" s="19"/>
      <c r="T839303"/>
      <c r="U839303" s="113"/>
      <c r="V839303" s="19"/>
      <c r="W839303" s="19"/>
      <c r="X839303" s="19"/>
      <c r="Y839303" s="19"/>
      <c r="Z839303" s="19"/>
      <c r="AA839303" s="19"/>
      <c r="AB839303" s="19"/>
      <c r="AC839303" s="19"/>
      <c r="AD839303" s="19"/>
      <c r="AE839303" s="19"/>
      <c r="AF839303" s="19"/>
      <c r="AG839303" s="19"/>
      <c r="AH839303" s="19"/>
      <c r="AI839303" s="19"/>
      <c r="AJ839303" s="19"/>
      <c r="AK839303" s="19"/>
      <c r="AL839303" s="19"/>
      <c r="AM839303" s="19"/>
      <c r="AN839303" s="19"/>
      <c r="AO839303" s="19"/>
      <c r="AP839303"/>
    </row>
    <row r="839304" spans="1:42" s="116" customFormat="1" x14ac:dyDescent="0.3">
      <c r="A839304"/>
      <c r="B839304"/>
      <c r="C839304"/>
      <c r="D839304"/>
      <c r="E839304"/>
      <c r="F839304"/>
      <c r="G839304"/>
      <c r="H839304"/>
      <c r="I839304"/>
      <c r="J839304"/>
      <c r="K839304"/>
      <c r="L839304"/>
      <c r="M839304" s="115"/>
      <c r="N839304" s="115"/>
      <c r="O839304"/>
      <c r="P839304"/>
      <c r="Q839304"/>
      <c r="R839304" s="19"/>
      <c r="S839304" s="19"/>
      <c r="T839304"/>
      <c r="U839304" s="113"/>
      <c r="V839304" s="19"/>
      <c r="W839304" s="19"/>
      <c r="X839304" s="19"/>
      <c r="Y839304" s="19"/>
      <c r="Z839304" s="19"/>
      <c r="AA839304" s="19"/>
      <c r="AB839304" s="19"/>
      <c r="AC839304" s="19"/>
      <c r="AD839304" s="19"/>
      <c r="AE839304" s="19"/>
      <c r="AF839304" s="19"/>
      <c r="AG839304" s="19"/>
      <c r="AH839304" s="19"/>
      <c r="AI839304" s="19"/>
      <c r="AJ839304" s="19"/>
      <c r="AK839304" s="19"/>
      <c r="AL839304" s="19"/>
      <c r="AM839304" s="19"/>
      <c r="AN839304" s="19"/>
      <c r="AO839304" s="19"/>
      <c r="AP839304"/>
    </row>
    <row r="839305" spans="1:42" s="116" customFormat="1" x14ac:dyDescent="0.3">
      <c r="A839305"/>
      <c r="B839305"/>
      <c r="C839305"/>
      <c r="D839305"/>
      <c r="E839305"/>
      <c r="F839305"/>
      <c r="G839305"/>
      <c r="H839305"/>
      <c r="I839305"/>
      <c r="J839305"/>
      <c r="K839305"/>
      <c r="L839305"/>
      <c r="M839305" s="115"/>
      <c r="N839305" s="115"/>
      <c r="O839305"/>
      <c r="P839305"/>
      <c r="Q839305"/>
      <c r="R839305" s="19"/>
      <c r="S839305" s="19"/>
      <c r="T839305"/>
      <c r="U839305" s="113"/>
      <c r="V839305" s="19"/>
      <c r="W839305" s="19"/>
      <c r="X839305" s="19"/>
      <c r="Y839305" s="19"/>
      <c r="Z839305" s="19"/>
      <c r="AA839305" s="19"/>
      <c r="AB839305" s="19"/>
      <c r="AC839305" s="19"/>
      <c r="AD839305" s="19"/>
      <c r="AE839305" s="19"/>
      <c r="AF839305" s="19"/>
      <c r="AG839305" s="19"/>
      <c r="AH839305" s="19"/>
      <c r="AI839305" s="19"/>
      <c r="AJ839305" s="19"/>
      <c r="AK839305" s="19"/>
      <c r="AL839305" s="19"/>
      <c r="AM839305" s="19"/>
      <c r="AN839305" s="19"/>
      <c r="AO839305" s="19"/>
      <c r="AP839305"/>
    </row>
    <row r="839306" spans="1:42" s="116" customFormat="1" x14ac:dyDescent="0.3">
      <c r="A839306"/>
      <c r="B839306"/>
      <c r="C839306"/>
      <c r="D839306"/>
      <c r="E839306"/>
      <c r="F839306"/>
      <c r="G839306"/>
      <c r="H839306"/>
      <c r="I839306"/>
      <c r="J839306"/>
      <c r="K839306"/>
      <c r="L839306"/>
      <c r="M839306" s="115"/>
      <c r="N839306" s="115"/>
      <c r="O839306"/>
      <c r="P839306"/>
      <c r="Q839306"/>
      <c r="R839306" s="19"/>
      <c r="S839306" s="19"/>
      <c r="T839306"/>
      <c r="U839306" s="113"/>
      <c r="V839306" s="19"/>
      <c r="W839306" s="19"/>
      <c r="X839306" s="19"/>
      <c r="Y839306" s="19"/>
      <c r="Z839306" s="19"/>
      <c r="AA839306" s="19"/>
      <c r="AB839306" s="19"/>
      <c r="AC839306" s="19"/>
      <c r="AD839306" s="19"/>
      <c r="AE839306" s="19"/>
      <c r="AF839306" s="19"/>
      <c r="AG839306" s="19"/>
      <c r="AH839306" s="19"/>
      <c r="AI839306" s="19"/>
      <c r="AJ839306" s="19"/>
      <c r="AK839306" s="19"/>
      <c r="AL839306" s="19"/>
      <c r="AM839306" s="19"/>
      <c r="AN839306" s="19"/>
      <c r="AO839306" s="19"/>
      <c r="AP839306"/>
    </row>
    <row r="839307" spans="1:42" s="116" customFormat="1" x14ac:dyDescent="0.3">
      <c r="A839307"/>
      <c r="B839307"/>
      <c r="C839307"/>
      <c r="D839307"/>
      <c r="E839307"/>
      <c r="F839307"/>
      <c r="G839307"/>
      <c r="H839307"/>
      <c r="I839307"/>
      <c r="J839307"/>
      <c r="K839307"/>
      <c r="L839307"/>
      <c r="M839307" s="115"/>
      <c r="N839307" s="115"/>
      <c r="O839307"/>
      <c r="P839307"/>
      <c r="Q839307"/>
      <c r="R839307" s="19"/>
      <c r="S839307" s="19"/>
      <c r="T839307"/>
      <c r="U839307" s="113"/>
      <c r="V839307" s="19"/>
      <c r="W839307" s="19"/>
      <c r="X839307" s="19"/>
      <c r="Y839307" s="19"/>
      <c r="Z839307" s="19"/>
      <c r="AA839307" s="19"/>
      <c r="AB839307" s="19"/>
      <c r="AC839307" s="19"/>
      <c r="AD839307" s="19"/>
      <c r="AE839307" s="19"/>
      <c r="AF839307" s="19"/>
      <c r="AG839307" s="19"/>
      <c r="AH839307" s="19"/>
      <c r="AI839307" s="19"/>
      <c r="AJ839307" s="19"/>
      <c r="AK839307" s="19"/>
      <c r="AL839307" s="19"/>
      <c r="AM839307" s="19"/>
      <c r="AN839307" s="19"/>
      <c r="AO839307" s="19"/>
      <c r="AP839307"/>
    </row>
    <row r="839308" spans="1:42" s="116" customFormat="1" x14ac:dyDescent="0.3">
      <c r="A839308"/>
      <c r="B839308"/>
      <c r="C839308"/>
      <c r="D839308"/>
      <c r="E839308"/>
      <c r="F839308"/>
      <c r="G839308"/>
      <c r="H839308"/>
      <c r="I839308"/>
      <c r="J839308"/>
      <c r="K839308"/>
      <c r="L839308"/>
      <c r="M839308" s="115"/>
      <c r="N839308" s="115"/>
      <c r="O839308"/>
      <c r="P839308"/>
      <c r="Q839308"/>
      <c r="R839308" s="19"/>
      <c r="S839308" s="19"/>
      <c r="T839308"/>
      <c r="U839308" s="113"/>
      <c r="V839308" s="19"/>
      <c r="W839308" s="19"/>
      <c r="X839308" s="19"/>
      <c r="Y839308" s="19"/>
      <c r="Z839308" s="19"/>
      <c r="AA839308" s="19"/>
      <c r="AB839308" s="19"/>
      <c r="AC839308" s="19"/>
      <c r="AD839308" s="19"/>
      <c r="AE839308" s="19"/>
      <c r="AF839308" s="19"/>
      <c r="AG839308" s="19"/>
      <c r="AH839308" s="19"/>
      <c r="AI839308" s="19"/>
      <c r="AJ839308" s="19"/>
      <c r="AK839308" s="19"/>
      <c r="AL839308" s="19"/>
      <c r="AM839308" s="19"/>
      <c r="AN839308" s="19"/>
      <c r="AO839308" s="19"/>
      <c r="AP839308"/>
    </row>
    <row r="839309" spans="1:42" s="116" customFormat="1" x14ac:dyDescent="0.3">
      <c r="A839309"/>
      <c r="B839309"/>
      <c r="C839309"/>
      <c r="D839309"/>
      <c r="E839309"/>
      <c r="F839309"/>
      <c r="G839309"/>
      <c r="H839309"/>
      <c r="I839309"/>
      <c r="J839309"/>
      <c r="K839309"/>
      <c r="L839309"/>
      <c r="M839309" s="115"/>
      <c r="N839309" s="115"/>
      <c r="O839309"/>
      <c r="P839309"/>
      <c r="Q839309"/>
      <c r="R839309" s="19"/>
      <c r="S839309" s="19"/>
      <c r="T839309"/>
      <c r="U839309" s="113"/>
      <c r="V839309" s="19"/>
      <c r="W839309" s="19"/>
      <c r="X839309" s="19"/>
      <c r="Y839309" s="19"/>
      <c r="Z839309" s="19"/>
      <c r="AA839309" s="19"/>
      <c r="AB839309" s="19"/>
      <c r="AC839309" s="19"/>
      <c r="AD839309" s="19"/>
      <c r="AE839309" s="19"/>
      <c r="AF839309" s="19"/>
      <c r="AG839309" s="19"/>
      <c r="AH839309" s="19"/>
      <c r="AI839309" s="19"/>
      <c r="AJ839309" s="19"/>
      <c r="AK839309" s="19"/>
      <c r="AL839309" s="19"/>
      <c r="AM839309" s="19"/>
      <c r="AN839309" s="19"/>
      <c r="AO839309" s="19"/>
      <c r="AP839309"/>
    </row>
    <row r="839310" spans="1:42" s="116" customFormat="1" x14ac:dyDescent="0.3">
      <c r="A839310"/>
      <c r="B839310"/>
      <c r="C839310"/>
      <c r="D839310"/>
      <c r="E839310"/>
      <c r="F839310"/>
      <c r="G839310"/>
      <c r="H839310"/>
      <c r="I839310"/>
      <c r="J839310"/>
      <c r="K839310"/>
      <c r="L839310"/>
      <c r="M839310" s="115"/>
      <c r="N839310" s="115"/>
      <c r="O839310"/>
      <c r="P839310"/>
      <c r="Q839310"/>
      <c r="R839310" s="19"/>
      <c r="S839310" s="19"/>
      <c r="T839310"/>
      <c r="U839310" s="113"/>
      <c r="V839310" s="19"/>
      <c r="W839310" s="19"/>
      <c r="X839310" s="19"/>
      <c r="Y839310" s="19"/>
      <c r="Z839310" s="19"/>
      <c r="AA839310" s="19"/>
      <c r="AB839310" s="19"/>
      <c r="AC839310" s="19"/>
      <c r="AD839310" s="19"/>
      <c r="AE839310" s="19"/>
      <c r="AF839310" s="19"/>
      <c r="AG839310" s="19"/>
      <c r="AH839310" s="19"/>
      <c r="AI839310" s="19"/>
      <c r="AJ839310" s="19"/>
      <c r="AK839310" s="19"/>
      <c r="AL839310" s="19"/>
      <c r="AM839310" s="19"/>
      <c r="AN839310" s="19"/>
      <c r="AO839310" s="19"/>
      <c r="AP839310"/>
    </row>
    <row r="839311" spans="1:42" s="116" customFormat="1" x14ac:dyDescent="0.3">
      <c r="A839311"/>
      <c r="B839311"/>
      <c r="C839311"/>
      <c r="D839311"/>
      <c r="E839311"/>
      <c r="F839311"/>
      <c r="G839311"/>
      <c r="H839311"/>
      <c r="I839311"/>
      <c r="J839311"/>
      <c r="K839311"/>
      <c r="L839311"/>
      <c r="M839311" s="115"/>
      <c r="N839311" s="115"/>
      <c r="O839311"/>
      <c r="P839311"/>
      <c r="Q839311"/>
      <c r="R839311" s="19"/>
      <c r="S839311" s="19"/>
      <c r="T839311"/>
      <c r="U839311" s="113"/>
      <c r="V839311" s="19"/>
      <c r="W839311" s="19"/>
      <c r="X839311" s="19"/>
      <c r="Y839311" s="19"/>
      <c r="Z839311" s="19"/>
      <c r="AA839311" s="19"/>
      <c r="AB839311" s="19"/>
      <c r="AC839311" s="19"/>
      <c r="AD839311" s="19"/>
      <c r="AE839311" s="19"/>
      <c r="AF839311" s="19"/>
      <c r="AG839311" s="19"/>
      <c r="AH839311" s="19"/>
      <c r="AI839311" s="19"/>
      <c r="AJ839311" s="19"/>
      <c r="AK839311" s="19"/>
      <c r="AL839311" s="19"/>
      <c r="AM839311" s="19"/>
      <c r="AN839311" s="19"/>
      <c r="AO839311" s="19"/>
      <c r="AP839311"/>
    </row>
    <row r="839312" spans="1:42" s="116" customFormat="1" x14ac:dyDescent="0.3">
      <c r="A839312"/>
      <c r="B839312"/>
      <c r="C839312"/>
      <c r="D839312"/>
      <c r="E839312"/>
      <c r="F839312"/>
      <c r="G839312"/>
      <c r="H839312"/>
      <c r="I839312"/>
      <c r="J839312"/>
      <c r="K839312"/>
      <c r="L839312"/>
      <c r="M839312" s="115"/>
      <c r="N839312" s="115"/>
      <c r="O839312"/>
      <c r="P839312"/>
      <c r="Q839312"/>
      <c r="R839312" s="19"/>
      <c r="S839312" s="19"/>
      <c r="T839312"/>
      <c r="U839312" s="113"/>
      <c r="V839312" s="19"/>
      <c r="W839312" s="19"/>
      <c r="X839312" s="19"/>
      <c r="Y839312" s="19"/>
      <c r="Z839312" s="19"/>
      <c r="AA839312" s="19"/>
      <c r="AB839312" s="19"/>
      <c r="AC839312" s="19"/>
      <c r="AD839312" s="19"/>
      <c r="AE839312" s="19"/>
      <c r="AF839312" s="19"/>
      <c r="AG839312" s="19"/>
      <c r="AH839312" s="19"/>
      <c r="AI839312" s="19"/>
      <c r="AJ839312" s="19"/>
      <c r="AK839312" s="19"/>
      <c r="AL839312" s="19"/>
      <c r="AM839312" s="19"/>
      <c r="AN839312" s="19"/>
      <c r="AO839312" s="19"/>
      <c r="AP839312"/>
    </row>
    <row r="839313" spans="1:42" s="116" customFormat="1" x14ac:dyDescent="0.3">
      <c r="A839313"/>
      <c r="B839313"/>
      <c r="C839313"/>
      <c r="D839313"/>
      <c r="E839313"/>
      <c r="F839313"/>
      <c r="G839313"/>
      <c r="H839313"/>
      <c r="I839313"/>
      <c r="J839313"/>
      <c r="K839313"/>
      <c r="L839313"/>
      <c r="M839313" s="115"/>
      <c r="N839313" s="115"/>
      <c r="O839313"/>
      <c r="P839313"/>
      <c r="Q839313"/>
      <c r="R839313" s="19"/>
      <c r="S839313" s="19"/>
      <c r="T839313"/>
      <c r="U839313" s="113"/>
      <c r="V839313" s="19"/>
      <c r="W839313" s="19"/>
      <c r="X839313" s="19"/>
      <c r="Y839313" s="19"/>
      <c r="Z839313" s="19"/>
      <c r="AA839313" s="19"/>
      <c r="AB839313" s="19"/>
      <c r="AC839313" s="19"/>
      <c r="AD839313" s="19"/>
      <c r="AE839313" s="19"/>
      <c r="AF839313" s="19"/>
      <c r="AG839313" s="19"/>
      <c r="AH839313" s="19"/>
      <c r="AI839313" s="19"/>
      <c r="AJ839313" s="19"/>
      <c r="AK839313" s="19"/>
      <c r="AL839313" s="19"/>
      <c r="AM839313" s="19"/>
      <c r="AN839313" s="19"/>
      <c r="AO839313" s="19"/>
      <c r="AP839313"/>
    </row>
    <row r="839314" spans="1:42" s="116" customFormat="1" x14ac:dyDescent="0.3">
      <c r="A839314"/>
      <c r="B839314"/>
      <c r="C839314"/>
      <c r="D839314"/>
      <c r="E839314"/>
      <c r="F839314"/>
      <c r="G839314"/>
      <c r="H839314"/>
      <c r="I839314"/>
      <c r="J839314"/>
      <c r="K839314"/>
      <c r="L839314"/>
      <c r="M839314" s="115"/>
      <c r="N839314" s="115"/>
      <c r="O839314"/>
      <c r="P839314"/>
      <c r="Q839314"/>
      <c r="R839314" s="19"/>
      <c r="S839314" s="19"/>
      <c r="T839314"/>
      <c r="U839314" s="113"/>
      <c r="V839314" s="19"/>
      <c r="W839314" s="19"/>
      <c r="X839314" s="19"/>
      <c r="Y839314" s="19"/>
      <c r="Z839314" s="19"/>
      <c r="AA839314" s="19"/>
      <c r="AB839314" s="19"/>
      <c r="AC839314" s="19"/>
      <c r="AD839314" s="19"/>
      <c r="AE839314" s="19"/>
      <c r="AF839314" s="19"/>
      <c r="AG839314" s="19"/>
      <c r="AH839314" s="19"/>
      <c r="AI839314" s="19"/>
      <c r="AJ839314" s="19"/>
      <c r="AK839314" s="19"/>
      <c r="AL839314" s="19"/>
      <c r="AM839314" s="19"/>
      <c r="AN839314" s="19"/>
      <c r="AO839314" s="19"/>
      <c r="AP839314"/>
    </row>
    <row r="839315" spans="1:42" s="116" customFormat="1" x14ac:dyDescent="0.3">
      <c r="A839315"/>
      <c r="B839315"/>
      <c r="C839315"/>
      <c r="D839315"/>
      <c r="E839315"/>
      <c r="F839315"/>
      <c r="G839315"/>
      <c r="H839315"/>
      <c r="I839315"/>
      <c r="J839315"/>
      <c r="K839315"/>
      <c r="L839315"/>
      <c r="M839315" s="115"/>
      <c r="N839315" s="115"/>
      <c r="O839315"/>
      <c r="P839315"/>
      <c r="Q839315"/>
      <c r="R839315" s="19"/>
      <c r="S839315" s="19"/>
      <c r="T839315"/>
      <c r="U839315" s="113"/>
      <c r="V839315" s="19"/>
      <c r="W839315" s="19"/>
      <c r="X839315" s="19"/>
      <c r="Y839315" s="19"/>
      <c r="Z839315" s="19"/>
      <c r="AA839315" s="19"/>
      <c r="AB839315" s="19"/>
      <c r="AC839315" s="19"/>
      <c r="AD839315" s="19"/>
      <c r="AE839315" s="19"/>
      <c r="AF839315" s="19"/>
      <c r="AG839315" s="19"/>
      <c r="AH839315" s="19"/>
      <c r="AI839315" s="19"/>
      <c r="AJ839315" s="19"/>
      <c r="AK839315" s="19"/>
      <c r="AL839315" s="19"/>
      <c r="AM839315" s="19"/>
      <c r="AN839315" s="19"/>
      <c r="AO839315" s="19"/>
      <c r="AP839315"/>
    </row>
    <row r="839316" spans="1:42" s="116" customFormat="1" x14ac:dyDescent="0.3">
      <c r="A839316"/>
      <c r="B839316"/>
      <c r="C839316"/>
      <c r="D839316"/>
      <c r="E839316"/>
      <c r="F839316"/>
      <c r="G839316"/>
      <c r="H839316"/>
      <c r="I839316"/>
      <c r="J839316"/>
      <c r="K839316"/>
      <c r="L839316"/>
      <c r="M839316" s="115"/>
      <c r="N839316" s="115"/>
      <c r="O839316"/>
      <c r="P839316"/>
      <c r="Q839316"/>
      <c r="R839316" s="19"/>
      <c r="S839316" s="19"/>
      <c r="T839316"/>
      <c r="U839316" s="113"/>
      <c r="V839316" s="19"/>
      <c r="W839316" s="19"/>
      <c r="X839316" s="19"/>
      <c r="Y839316" s="19"/>
      <c r="Z839316" s="19"/>
      <c r="AA839316" s="19"/>
      <c r="AB839316" s="19"/>
      <c r="AC839316" s="19"/>
      <c r="AD839316" s="19"/>
      <c r="AE839316" s="19"/>
      <c r="AF839316" s="19"/>
      <c r="AG839316" s="19"/>
      <c r="AH839316" s="19"/>
      <c r="AI839316" s="19"/>
      <c r="AJ839316" s="19"/>
      <c r="AK839316" s="19"/>
      <c r="AL839316" s="19"/>
      <c r="AM839316" s="19"/>
      <c r="AN839316" s="19"/>
      <c r="AO839316" s="19"/>
      <c r="AP839316"/>
    </row>
    <row r="839317" spans="1:42" s="116" customFormat="1" x14ac:dyDescent="0.3">
      <c r="A839317"/>
      <c r="B839317"/>
      <c r="C839317"/>
      <c r="D839317"/>
      <c r="E839317"/>
      <c r="F839317"/>
      <c r="G839317"/>
      <c r="H839317"/>
      <c r="I839317"/>
      <c r="J839317"/>
      <c r="K839317"/>
      <c r="L839317"/>
      <c r="M839317" s="115"/>
      <c r="N839317" s="115"/>
      <c r="O839317"/>
      <c r="P839317"/>
      <c r="Q839317"/>
      <c r="R839317" s="19"/>
      <c r="S839317" s="19"/>
      <c r="T839317"/>
      <c r="U839317" s="113"/>
      <c r="V839317" s="19"/>
      <c r="W839317" s="19"/>
      <c r="X839317" s="19"/>
      <c r="Y839317" s="19"/>
      <c r="Z839317" s="19"/>
      <c r="AA839317" s="19"/>
      <c r="AB839317" s="19"/>
      <c r="AC839317" s="19"/>
      <c r="AD839317" s="19"/>
      <c r="AE839317" s="19"/>
      <c r="AF839317" s="19"/>
      <c r="AG839317" s="19"/>
      <c r="AH839317" s="19"/>
      <c r="AI839317" s="19"/>
      <c r="AJ839317" s="19"/>
      <c r="AK839317" s="19"/>
      <c r="AL839317" s="19"/>
      <c r="AM839317" s="19"/>
      <c r="AN839317" s="19"/>
      <c r="AO839317" s="19"/>
      <c r="AP839317"/>
    </row>
    <row r="839318" spans="1:42" s="116" customFormat="1" x14ac:dyDescent="0.3">
      <c r="A839318"/>
      <c r="B839318"/>
      <c r="C839318"/>
      <c r="D839318"/>
      <c r="E839318"/>
      <c r="F839318"/>
      <c r="G839318"/>
      <c r="H839318"/>
      <c r="I839318"/>
      <c r="J839318"/>
      <c r="K839318"/>
      <c r="L839318"/>
      <c r="M839318" s="115"/>
      <c r="N839318" s="115"/>
      <c r="O839318"/>
      <c r="P839318"/>
      <c r="Q839318"/>
      <c r="R839318" s="19"/>
      <c r="S839318" s="19"/>
      <c r="T839318"/>
      <c r="U839318" s="113"/>
      <c r="V839318" s="19"/>
      <c r="W839318" s="19"/>
      <c r="X839318" s="19"/>
      <c r="Y839318" s="19"/>
      <c r="Z839318" s="19"/>
      <c r="AA839318" s="19"/>
      <c r="AB839318" s="19"/>
      <c r="AC839318" s="19"/>
      <c r="AD839318" s="19"/>
      <c r="AE839318" s="19"/>
      <c r="AF839318" s="19"/>
      <c r="AG839318" s="19"/>
      <c r="AH839318" s="19"/>
      <c r="AI839318" s="19"/>
      <c r="AJ839318" s="19"/>
      <c r="AK839318" s="19"/>
      <c r="AL839318" s="19"/>
      <c r="AM839318" s="19"/>
      <c r="AN839318" s="19"/>
      <c r="AO839318" s="19"/>
      <c r="AP839318"/>
    </row>
    <row r="839319" spans="1:42" s="116" customFormat="1" x14ac:dyDescent="0.3">
      <c r="A839319"/>
      <c r="B839319"/>
      <c r="C839319"/>
      <c r="D839319"/>
      <c r="E839319"/>
      <c r="F839319"/>
      <c r="G839319"/>
      <c r="H839319"/>
      <c r="I839319"/>
      <c r="J839319"/>
      <c r="K839319"/>
      <c r="L839319"/>
      <c r="M839319" s="115"/>
      <c r="N839319" s="115"/>
      <c r="O839319"/>
      <c r="P839319"/>
      <c r="Q839319"/>
      <c r="R839319" s="19"/>
      <c r="S839319" s="19"/>
      <c r="T839319"/>
      <c r="U839319" s="113"/>
      <c r="V839319" s="19"/>
      <c r="W839319" s="19"/>
      <c r="X839319" s="19"/>
      <c r="Y839319" s="19"/>
      <c r="Z839319" s="19"/>
      <c r="AA839319" s="19"/>
      <c r="AB839319" s="19"/>
      <c r="AC839319" s="19"/>
      <c r="AD839319" s="19"/>
      <c r="AE839319" s="19"/>
      <c r="AF839319" s="19"/>
      <c r="AG839319" s="19"/>
      <c r="AH839319" s="19"/>
      <c r="AI839319" s="19"/>
      <c r="AJ839319" s="19"/>
      <c r="AK839319" s="19"/>
      <c r="AL839319" s="19"/>
      <c r="AM839319" s="19"/>
      <c r="AN839319" s="19"/>
      <c r="AO839319" s="19"/>
      <c r="AP839319"/>
    </row>
    <row r="839320" spans="1:42" s="116" customFormat="1" x14ac:dyDescent="0.3">
      <c r="A839320"/>
      <c r="B839320"/>
      <c r="C839320"/>
      <c r="D839320"/>
      <c r="E839320"/>
      <c r="F839320"/>
      <c r="G839320"/>
      <c r="H839320"/>
      <c r="I839320"/>
      <c r="J839320"/>
      <c r="K839320"/>
      <c r="L839320"/>
      <c r="M839320" s="115"/>
      <c r="N839320" s="115"/>
      <c r="O839320"/>
      <c r="P839320"/>
      <c r="Q839320"/>
      <c r="R839320" s="19"/>
      <c r="S839320" s="19"/>
      <c r="T839320"/>
      <c r="U839320" s="113"/>
      <c r="V839320" s="19"/>
      <c r="W839320" s="19"/>
      <c r="X839320" s="19"/>
      <c r="Y839320" s="19"/>
      <c r="Z839320" s="19"/>
      <c r="AA839320" s="19"/>
      <c r="AB839320" s="19"/>
      <c r="AC839320" s="19"/>
      <c r="AD839320" s="19"/>
      <c r="AE839320" s="19"/>
      <c r="AF839320" s="19"/>
      <c r="AG839320" s="19"/>
      <c r="AH839320" s="19"/>
      <c r="AI839320" s="19"/>
      <c r="AJ839320" s="19"/>
      <c r="AK839320" s="19"/>
      <c r="AL839320" s="19"/>
      <c r="AM839320" s="19"/>
      <c r="AN839320" s="19"/>
      <c r="AO839320" s="19"/>
      <c r="AP839320"/>
    </row>
    <row r="839321" spans="1:42" s="116" customFormat="1" x14ac:dyDescent="0.3">
      <c r="A839321"/>
      <c r="B839321"/>
      <c r="C839321"/>
      <c r="D839321"/>
      <c r="E839321"/>
      <c r="F839321"/>
      <c r="G839321"/>
      <c r="H839321"/>
      <c r="I839321"/>
      <c r="J839321"/>
      <c r="K839321"/>
      <c r="L839321"/>
      <c r="M839321" s="115"/>
      <c r="N839321" s="115"/>
      <c r="O839321"/>
      <c r="P839321"/>
      <c r="Q839321"/>
      <c r="R839321" s="19"/>
      <c r="S839321" s="19"/>
      <c r="T839321"/>
      <c r="U839321" s="113"/>
      <c r="V839321" s="19"/>
      <c r="W839321" s="19"/>
      <c r="X839321" s="19"/>
      <c r="Y839321" s="19"/>
      <c r="Z839321" s="19"/>
      <c r="AA839321" s="19"/>
      <c r="AB839321" s="19"/>
      <c r="AC839321" s="19"/>
      <c r="AD839321" s="19"/>
      <c r="AE839321" s="19"/>
      <c r="AF839321" s="19"/>
      <c r="AG839321" s="19"/>
      <c r="AH839321" s="19"/>
      <c r="AI839321" s="19"/>
      <c r="AJ839321" s="19"/>
      <c r="AK839321" s="19"/>
      <c r="AL839321" s="19"/>
      <c r="AM839321" s="19"/>
      <c r="AN839321" s="19"/>
      <c r="AO839321" s="19"/>
      <c r="AP839321"/>
    </row>
    <row r="839322" spans="1:42" s="116" customFormat="1" x14ac:dyDescent="0.3">
      <c r="A839322"/>
      <c r="B839322"/>
      <c r="C839322"/>
      <c r="D839322"/>
      <c r="E839322"/>
      <c r="F839322"/>
      <c r="G839322"/>
      <c r="H839322"/>
      <c r="I839322"/>
      <c r="J839322"/>
      <c r="K839322"/>
      <c r="L839322"/>
      <c r="M839322" s="115"/>
      <c r="N839322" s="115"/>
      <c r="O839322"/>
      <c r="P839322"/>
      <c r="Q839322"/>
      <c r="R839322" s="19"/>
      <c r="S839322" s="19"/>
      <c r="T839322"/>
      <c r="U839322" s="113"/>
      <c r="V839322" s="19"/>
      <c r="W839322" s="19"/>
      <c r="X839322" s="19"/>
      <c r="Y839322" s="19"/>
      <c r="Z839322" s="19"/>
      <c r="AA839322" s="19"/>
      <c r="AB839322" s="19"/>
      <c r="AC839322" s="19"/>
      <c r="AD839322" s="19"/>
      <c r="AE839322" s="19"/>
      <c r="AF839322" s="19"/>
      <c r="AG839322" s="19"/>
      <c r="AH839322" s="19"/>
      <c r="AI839322" s="19"/>
      <c r="AJ839322" s="19"/>
      <c r="AK839322" s="19"/>
      <c r="AL839322" s="19"/>
      <c r="AM839322" s="19"/>
      <c r="AN839322" s="19"/>
      <c r="AO839322" s="19"/>
      <c r="AP839322"/>
    </row>
    <row r="839323" spans="1:42" s="116" customFormat="1" x14ac:dyDescent="0.3">
      <c r="A839323"/>
      <c r="B839323"/>
      <c r="C839323"/>
      <c r="D839323"/>
      <c r="E839323"/>
      <c r="F839323"/>
      <c r="G839323"/>
      <c r="H839323"/>
      <c r="I839323"/>
      <c r="J839323"/>
      <c r="K839323"/>
      <c r="L839323"/>
      <c r="M839323" s="115"/>
      <c r="N839323" s="115"/>
      <c r="O839323"/>
      <c r="P839323"/>
      <c r="Q839323"/>
      <c r="R839323" s="19"/>
      <c r="S839323" s="19"/>
      <c r="T839323"/>
      <c r="U839323" s="113"/>
      <c r="V839323" s="19"/>
      <c r="W839323" s="19"/>
      <c r="X839323" s="19"/>
      <c r="Y839323" s="19"/>
      <c r="Z839323" s="19"/>
      <c r="AA839323" s="19"/>
      <c r="AB839323" s="19"/>
      <c r="AC839323" s="19"/>
      <c r="AD839323" s="19"/>
      <c r="AE839323" s="19"/>
      <c r="AF839323" s="19"/>
      <c r="AG839323" s="19"/>
      <c r="AH839323" s="19"/>
      <c r="AI839323" s="19"/>
      <c r="AJ839323" s="19"/>
      <c r="AK839323" s="19"/>
      <c r="AL839323" s="19"/>
      <c r="AM839323" s="19"/>
      <c r="AN839323" s="19"/>
      <c r="AO839323" s="19"/>
      <c r="AP839323"/>
    </row>
    <row r="839324" spans="1:42" s="116" customFormat="1" x14ac:dyDescent="0.3">
      <c r="A839324"/>
      <c r="B839324"/>
      <c r="C839324"/>
      <c r="D839324"/>
      <c r="E839324"/>
      <c r="F839324"/>
      <c r="G839324"/>
      <c r="H839324"/>
      <c r="I839324"/>
      <c r="J839324"/>
      <c r="K839324"/>
      <c r="L839324"/>
      <c r="M839324" s="115"/>
      <c r="N839324" s="115"/>
      <c r="O839324"/>
      <c r="P839324"/>
      <c r="Q839324"/>
      <c r="R839324" s="19"/>
      <c r="S839324" s="19"/>
      <c r="T839324"/>
      <c r="U839324" s="113"/>
      <c r="V839324" s="19"/>
      <c r="W839324" s="19"/>
      <c r="X839324" s="19"/>
      <c r="Y839324" s="19"/>
      <c r="Z839324" s="19"/>
      <c r="AA839324" s="19"/>
      <c r="AB839324" s="19"/>
      <c r="AC839324" s="19"/>
      <c r="AD839324" s="19"/>
      <c r="AE839324" s="19"/>
      <c r="AF839324" s="19"/>
      <c r="AG839324" s="19"/>
      <c r="AH839324" s="19"/>
      <c r="AI839324" s="19"/>
      <c r="AJ839324" s="19"/>
      <c r="AK839324" s="19"/>
      <c r="AL839324" s="19"/>
      <c r="AM839324" s="19"/>
      <c r="AN839324" s="19"/>
      <c r="AO839324" s="19"/>
      <c r="AP839324"/>
    </row>
    <row r="839325" spans="1:42" s="116" customFormat="1" x14ac:dyDescent="0.3">
      <c r="A839325"/>
      <c r="B839325"/>
      <c r="C839325"/>
      <c r="D839325"/>
      <c r="E839325"/>
      <c r="F839325"/>
      <c r="G839325"/>
      <c r="H839325"/>
      <c r="I839325"/>
      <c r="J839325"/>
      <c r="K839325"/>
      <c r="L839325"/>
      <c r="M839325" s="115"/>
      <c r="N839325" s="115"/>
      <c r="O839325"/>
      <c r="P839325"/>
      <c r="Q839325"/>
      <c r="R839325" s="19"/>
      <c r="S839325" s="19"/>
      <c r="T839325"/>
      <c r="U839325" s="113"/>
      <c r="V839325" s="19"/>
      <c r="W839325" s="19"/>
      <c r="X839325" s="19"/>
      <c r="Y839325" s="19"/>
      <c r="Z839325" s="19"/>
      <c r="AA839325" s="19"/>
      <c r="AB839325" s="19"/>
      <c r="AC839325" s="19"/>
      <c r="AD839325" s="19"/>
      <c r="AE839325" s="19"/>
      <c r="AF839325" s="19"/>
      <c r="AG839325" s="19"/>
      <c r="AH839325" s="19"/>
      <c r="AI839325" s="19"/>
      <c r="AJ839325" s="19"/>
      <c r="AK839325" s="19"/>
      <c r="AL839325" s="19"/>
      <c r="AM839325" s="19"/>
      <c r="AN839325" s="19"/>
      <c r="AO839325" s="19"/>
      <c r="AP839325"/>
    </row>
    <row r="839326" spans="1:42" s="116" customFormat="1" x14ac:dyDescent="0.3">
      <c r="A839326"/>
      <c r="B839326"/>
      <c r="C839326"/>
      <c r="D839326"/>
      <c r="E839326"/>
      <c r="F839326"/>
      <c r="G839326"/>
      <c r="H839326"/>
      <c r="I839326"/>
      <c r="J839326"/>
      <c r="K839326"/>
      <c r="L839326"/>
      <c r="M839326" s="115"/>
      <c r="N839326" s="115"/>
      <c r="O839326"/>
      <c r="P839326"/>
      <c r="Q839326"/>
      <c r="R839326" s="19"/>
      <c r="S839326" s="19"/>
      <c r="T839326"/>
      <c r="U839326" s="113"/>
      <c r="V839326" s="19"/>
      <c r="W839326" s="19"/>
      <c r="X839326" s="19"/>
      <c r="Y839326" s="19"/>
      <c r="Z839326" s="19"/>
      <c r="AA839326" s="19"/>
      <c r="AB839326" s="19"/>
      <c r="AC839326" s="19"/>
      <c r="AD839326" s="19"/>
      <c r="AE839326" s="19"/>
      <c r="AF839326" s="19"/>
      <c r="AG839326" s="19"/>
      <c r="AH839326" s="19"/>
      <c r="AI839326" s="19"/>
      <c r="AJ839326" s="19"/>
      <c r="AK839326" s="19"/>
      <c r="AL839326" s="19"/>
      <c r="AM839326" s="19"/>
      <c r="AN839326" s="19"/>
      <c r="AO839326" s="19"/>
      <c r="AP839326"/>
    </row>
    <row r="839327" spans="1:42" s="116" customFormat="1" x14ac:dyDescent="0.3">
      <c r="A839327"/>
      <c r="B839327"/>
      <c r="C839327"/>
      <c r="D839327"/>
      <c r="E839327"/>
      <c r="F839327"/>
      <c r="G839327"/>
      <c r="H839327"/>
      <c r="I839327"/>
      <c r="J839327"/>
      <c r="K839327"/>
      <c r="L839327"/>
      <c r="M839327" s="115"/>
      <c r="N839327" s="115"/>
      <c r="O839327"/>
      <c r="P839327"/>
      <c r="Q839327"/>
      <c r="R839327" s="19"/>
      <c r="S839327" s="19"/>
      <c r="T839327"/>
      <c r="U839327" s="113"/>
      <c r="V839327" s="19"/>
      <c r="W839327" s="19"/>
      <c r="X839327" s="19"/>
      <c r="Y839327" s="19"/>
      <c r="Z839327" s="19"/>
      <c r="AA839327" s="19"/>
      <c r="AB839327" s="19"/>
      <c r="AC839327" s="19"/>
      <c r="AD839327" s="19"/>
      <c r="AE839327" s="19"/>
      <c r="AF839327" s="19"/>
      <c r="AG839327" s="19"/>
      <c r="AH839327" s="19"/>
      <c r="AI839327" s="19"/>
      <c r="AJ839327" s="19"/>
      <c r="AK839327" s="19"/>
      <c r="AL839327" s="19"/>
      <c r="AM839327" s="19"/>
      <c r="AN839327" s="19"/>
      <c r="AO839327" s="19"/>
      <c r="AP839327"/>
    </row>
    <row r="839328" spans="1:42" s="116" customFormat="1" x14ac:dyDescent="0.3">
      <c r="A839328"/>
      <c r="B839328"/>
      <c r="C839328"/>
      <c r="D839328"/>
      <c r="E839328"/>
      <c r="F839328"/>
      <c r="G839328"/>
      <c r="H839328"/>
      <c r="I839328"/>
      <c r="J839328"/>
      <c r="K839328"/>
      <c r="L839328"/>
      <c r="M839328" s="115"/>
      <c r="N839328" s="115"/>
      <c r="O839328"/>
      <c r="P839328"/>
      <c r="Q839328"/>
      <c r="R839328" s="19"/>
      <c r="S839328" s="19"/>
      <c r="T839328"/>
      <c r="U839328" s="113"/>
      <c r="V839328" s="19"/>
      <c r="W839328" s="19"/>
      <c r="X839328" s="19"/>
      <c r="Y839328" s="19"/>
      <c r="Z839328" s="19"/>
      <c r="AA839328" s="19"/>
      <c r="AB839328" s="19"/>
      <c r="AC839328" s="19"/>
      <c r="AD839328" s="19"/>
      <c r="AE839328" s="19"/>
      <c r="AF839328" s="19"/>
      <c r="AG839328" s="19"/>
      <c r="AH839328" s="19"/>
      <c r="AI839328" s="19"/>
      <c r="AJ839328" s="19"/>
      <c r="AK839328" s="19"/>
      <c r="AL839328" s="19"/>
      <c r="AM839328" s="19"/>
      <c r="AN839328" s="19"/>
      <c r="AO839328" s="19"/>
      <c r="AP839328"/>
    </row>
    <row r="839329" spans="1:42" s="116" customFormat="1" x14ac:dyDescent="0.3">
      <c r="A839329"/>
      <c r="B839329"/>
      <c r="C839329"/>
      <c r="D839329"/>
      <c r="E839329"/>
      <c r="F839329"/>
      <c r="G839329"/>
      <c r="H839329"/>
      <c r="I839329"/>
      <c r="J839329"/>
      <c r="K839329"/>
      <c r="L839329"/>
      <c r="M839329" s="115"/>
      <c r="N839329" s="115"/>
      <c r="O839329"/>
      <c r="P839329"/>
      <c r="Q839329"/>
      <c r="R839329" s="19"/>
      <c r="S839329" s="19"/>
      <c r="T839329"/>
      <c r="U839329" s="113"/>
      <c r="V839329" s="19"/>
      <c r="W839329" s="19"/>
      <c r="X839329" s="19"/>
      <c r="Y839329" s="19"/>
      <c r="Z839329" s="19"/>
      <c r="AA839329" s="19"/>
      <c r="AB839329" s="19"/>
      <c r="AC839329" s="19"/>
      <c r="AD839329" s="19"/>
      <c r="AE839329" s="19"/>
      <c r="AF839329" s="19"/>
      <c r="AG839329" s="19"/>
      <c r="AH839329" s="19"/>
      <c r="AI839329" s="19"/>
      <c r="AJ839329" s="19"/>
      <c r="AK839329" s="19"/>
      <c r="AL839329" s="19"/>
      <c r="AM839329" s="19"/>
      <c r="AN839329" s="19"/>
      <c r="AO839329" s="19"/>
      <c r="AP839329"/>
    </row>
    <row r="839330" spans="1:42" s="116" customFormat="1" x14ac:dyDescent="0.3">
      <c r="A839330"/>
      <c r="B839330"/>
      <c r="C839330"/>
      <c r="D839330"/>
      <c r="E839330"/>
      <c r="F839330"/>
      <c r="G839330"/>
      <c r="H839330"/>
      <c r="I839330"/>
      <c r="J839330"/>
      <c r="K839330"/>
      <c r="L839330"/>
      <c r="M839330" s="115"/>
      <c r="N839330" s="115"/>
      <c r="O839330"/>
      <c r="P839330"/>
      <c r="Q839330"/>
      <c r="R839330" s="19"/>
      <c r="S839330" s="19"/>
      <c r="T839330"/>
      <c r="U839330" s="113"/>
      <c r="V839330" s="19"/>
      <c r="W839330" s="19"/>
      <c r="X839330" s="19"/>
      <c r="Y839330" s="19"/>
      <c r="Z839330" s="19"/>
      <c r="AA839330" s="19"/>
      <c r="AB839330" s="19"/>
      <c r="AC839330" s="19"/>
      <c r="AD839330" s="19"/>
      <c r="AE839330" s="19"/>
      <c r="AF839330" s="19"/>
      <c r="AG839330" s="19"/>
      <c r="AH839330" s="19"/>
      <c r="AI839330" s="19"/>
      <c r="AJ839330" s="19"/>
      <c r="AK839330" s="19"/>
      <c r="AL839330" s="19"/>
      <c r="AM839330" s="19"/>
      <c r="AN839330" s="19"/>
      <c r="AO839330" s="19"/>
      <c r="AP839330"/>
    </row>
    <row r="839331" spans="1:42" s="116" customFormat="1" x14ac:dyDescent="0.3">
      <c r="A839331"/>
      <c r="B839331"/>
      <c r="C839331"/>
      <c r="D839331"/>
      <c r="E839331"/>
      <c r="F839331"/>
      <c r="G839331"/>
      <c r="H839331"/>
      <c r="I839331"/>
      <c r="J839331"/>
      <c r="K839331"/>
      <c r="L839331"/>
      <c r="M839331" s="115"/>
      <c r="N839331" s="115"/>
      <c r="O839331"/>
      <c r="P839331"/>
      <c r="Q839331"/>
      <c r="R839331" s="19"/>
      <c r="S839331" s="19"/>
      <c r="T839331"/>
      <c r="U839331" s="113"/>
      <c r="V839331" s="19"/>
      <c r="W839331" s="19"/>
      <c r="X839331" s="19"/>
      <c r="Y839331" s="19"/>
      <c r="Z839331" s="19"/>
      <c r="AA839331" s="19"/>
      <c r="AB839331" s="19"/>
      <c r="AC839331" s="19"/>
      <c r="AD839331" s="19"/>
      <c r="AE839331" s="19"/>
      <c r="AF839331" s="19"/>
      <c r="AG839331" s="19"/>
      <c r="AH839331" s="19"/>
      <c r="AI839331" s="19"/>
      <c r="AJ839331" s="19"/>
      <c r="AK839331" s="19"/>
      <c r="AL839331" s="19"/>
      <c r="AM839331" s="19"/>
      <c r="AN839331" s="19"/>
      <c r="AO839331" s="19"/>
      <c r="AP839331"/>
    </row>
    <row r="839332" spans="1:42" s="116" customFormat="1" x14ac:dyDescent="0.3">
      <c r="A839332"/>
      <c r="B839332"/>
      <c r="C839332"/>
      <c r="D839332"/>
      <c r="E839332"/>
      <c r="F839332"/>
      <c r="G839332"/>
      <c r="H839332"/>
      <c r="I839332"/>
      <c r="J839332"/>
      <c r="K839332"/>
      <c r="L839332"/>
      <c r="M839332" s="115"/>
      <c r="N839332" s="115"/>
      <c r="O839332"/>
      <c r="P839332"/>
      <c r="Q839332"/>
      <c r="R839332" s="19"/>
      <c r="S839332" s="19"/>
      <c r="T839332"/>
      <c r="U839332" s="113"/>
      <c r="V839332" s="19"/>
      <c r="W839332" s="19"/>
      <c r="X839332" s="19"/>
      <c r="Y839332" s="19"/>
      <c r="Z839332" s="19"/>
      <c r="AA839332" s="19"/>
      <c r="AB839332" s="19"/>
      <c r="AC839332" s="19"/>
      <c r="AD839332" s="19"/>
      <c r="AE839332" s="19"/>
      <c r="AF839332" s="19"/>
      <c r="AG839332" s="19"/>
      <c r="AH839332" s="19"/>
      <c r="AI839332" s="19"/>
      <c r="AJ839332" s="19"/>
      <c r="AK839332" s="19"/>
      <c r="AL839332" s="19"/>
      <c r="AM839332" s="19"/>
      <c r="AN839332" s="19"/>
      <c r="AO839332" s="19"/>
      <c r="AP839332"/>
    </row>
    <row r="839333" spans="1:42" s="116" customFormat="1" x14ac:dyDescent="0.3">
      <c r="A839333"/>
      <c r="B839333"/>
      <c r="C839333"/>
      <c r="D839333"/>
      <c r="E839333"/>
      <c r="F839333"/>
      <c r="G839333"/>
      <c r="H839333"/>
      <c r="I839333"/>
      <c r="J839333"/>
      <c r="K839333"/>
      <c r="L839333"/>
      <c r="M839333" s="115"/>
      <c r="N839333" s="115"/>
      <c r="O839333"/>
      <c r="P839333"/>
      <c r="Q839333"/>
      <c r="R839333" s="19"/>
      <c r="S839333" s="19"/>
      <c r="T839333"/>
      <c r="U839333" s="113"/>
      <c r="V839333" s="19"/>
      <c r="W839333" s="19"/>
      <c r="X839333" s="19"/>
      <c r="Y839333" s="19"/>
      <c r="Z839333" s="19"/>
      <c r="AA839333" s="19"/>
      <c r="AB839333" s="19"/>
      <c r="AC839333" s="19"/>
      <c r="AD839333" s="19"/>
      <c r="AE839333" s="19"/>
      <c r="AF839333" s="19"/>
      <c r="AG839333" s="19"/>
      <c r="AH839333" s="19"/>
      <c r="AI839333" s="19"/>
      <c r="AJ839333" s="19"/>
      <c r="AK839333" s="19"/>
      <c r="AL839333" s="19"/>
      <c r="AM839333" s="19"/>
      <c r="AN839333" s="19"/>
      <c r="AO839333" s="19"/>
      <c r="AP839333"/>
    </row>
    <row r="839334" spans="1:42" s="116" customFormat="1" x14ac:dyDescent="0.3">
      <c r="A839334"/>
      <c r="B839334"/>
      <c r="C839334"/>
      <c r="D839334"/>
      <c r="E839334"/>
      <c r="F839334"/>
      <c r="G839334"/>
      <c r="H839334"/>
      <c r="I839334"/>
      <c r="J839334"/>
      <c r="K839334"/>
      <c r="L839334"/>
      <c r="M839334" s="115"/>
      <c r="N839334" s="115"/>
      <c r="O839334"/>
      <c r="P839334"/>
      <c r="Q839334"/>
      <c r="R839334" s="19"/>
      <c r="S839334" s="19"/>
      <c r="T839334"/>
      <c r="U839334" s="113"/>
      <c r="V839334" s="19"/>
      <c r="W839334" s="19"/>
      <c r="X839334" s="19"/>
      <c r="Y839334" s="19"/>
      <c r="Z839334" s="19"/>
      <c r="AA839334" s="19"/>
      <c r="AB839334" s="19"/>
      <c r="AC839334" s="19"/>
      <c r="AD839334" s="19"/>
      <c r="AE839334" s="19"/>
      <c r="AF839334" s="19"/>
      <c r="AG839334" s="19"/>
      <c r="AH839334" s="19"/>
      <c r="AI839334" s="19"/>
      <c r="AJ839334" s="19"/>
      <c r="AK839334" s="19"/>
      <c r="AL839334" s="19"/>
      <c r="AM839334" s="19"/>
      <c r="AN839334" s="19"/>
      <c r="AO839334" s="19"/>
      <c r="AP839334"/>
    </row>
    <row r="839335" spans="1:42" s="116" customFormat="1" x14ac:dyDescent="0.3">
      <c r="A839335"/>
      <c r="B839335"/>
      <c r="C839335"/>
      <c r="D839335"/>
      <c r="E839335"/>
      <c r="F839335"/>
      <c r="G839335"/>
      <c r="H839335"/>
      <c r="I839335"/>
      <c r="J839335"/>
      <c r="K839335"/>
      <c r="L839335"/>
      <c r="M839335" s="115"/>
      <c r="N839335" s="115"/>
      <c r="O839335"/>
      <c r="P839335"/>
      <c r="Q839335"/>
      <c r="R839335" s="19"/>
      <c r="S839335" s="19"/>
      <c r="T839335"/>
      <c r="U839335" s="113"/>
      <c r="V839335" s="19"/>
      <c r="W839335" s="19"/>
      <c r="X839335" s="19"/>
      <c r="Y839335" s="19"/>
      <c r="Z839335" s="19"/>
      <c r="AA839335" s="19"/>
      <c r="AB839335" s="19"/>
      <c r="AC839335" s="19"/>
      <c r="AD839335" s="19"/>
      <c r="AE839335" s="19"/>
      <c r="AF839335" s="19"/>
      <c r="AG839335" s="19"/>
      <c r="AH839335" s="19"/>
      <c r="AI839335" s="19"/>
      <c r="AJ839335" s="19"/>
      <c r="AK839335" s="19"/>
      <c r="AL839335" s="19"/>
      <c r="AM839335" s="19"/>
      <c r="AN839335" s="19"/>
      <c r="AO839335" s="19"/>
      <c r="AP839335"/>
    </row>
    <row r="839336" spans="1:42" s="116" customFormat="1" x14ac:dyDescent="0.3">
      <c r="A839336"/>
      <c r="B839336"/>
      <c r="C839336"/>
      <c r="D839336"/>
      <c r="E839336"/>
      <c r="F839336"/>
      <c r="G839336"/>
      <c r="H839336"/>
      <c r="I839336"/>
      <c r="J839336"/>
      <c r="K839336"/>
      <c r="L839336"/>
      <c r="M839336" s="115"/>
      <c r="N839336" s="115"/>
      <c r="O839336"/>
      <c r="P839336"/>
      <c r="Q839336"/>
      <c r="R839336" s="19"/>
      <c r="S839336" s="19"/>
      <c r="T839336"/>
      <c r="U839336" s="113"/>
      <c r="V839336" s="19"/>
      <c r="W839336" s="19"/>
      <c r="X839336" s="19"/>
      <c r="Y839336" s="19"/>
      <c r="Z839336" s="19"/>
      <c r="AA839336" s="19"/>
      <c r="AB839336" s="19"/>
      <c r="AC839336" s="19"/>
      <c r="AD839336" s="19"/>
      <c r="AE839336" s="19"/>
      <c r="AF839336" s="19"/>
      <c r="AG839336" s="19"/>
      <c r="AH839336" s="19"/>
      <c r="AI839336" s="19"/>
      <c r="AJ839336" s="19"/>
      <c r="AK839336" s="19"/>
      <c r="AL839336" s="19"/>
      <c r="AM839336" s="19"/>
      <c r="AN839336" s="19"/>
      <c r="AO839336" s="19"/>
      <c r="AP839336"/>
    </row>
    <row r="839337" spans="1:42" s="116" customFormat="1" x14ac:dyDescent="0.3">
      <c r="A839337"/>
      <c r="B839337"/>
      <c r="C839337"/>
      <c r="D839337"/>
      <c r="E839337"/>
      <c r="F839337"/>
      <c r="G839337"/>
      <c r="H839337"/>
      <c r="I839337"/>
      <c r="J839337"/>
      <c r="K839337"/>
      <c r="L839337"/>
      <c r="M839337" s="115"/>
      <c r="N839337" s="115"/>
      <c r="O839337"/>
      <c r="P839337"/>
      <c r="Q839337"/>
      <c r="R839337" s="19"/>
      <c r="S839337" s="19"/>
      <c r="T839337"/>
      <c r="U839337" s="113"/>
      <c r="V839337" s="19"/>
      <c r="W839337" s="19"/>
      <c r="X839337" s="19"/>
      <c r="Y839337" s="19"/>
      <c r="Z839337" s="19"/>
      <c r="AA839337" s="19"/>
      <c r="AB839337" s="19"/>
      <c r="AC839337" s="19"/>
      <c r="AD839337" s="19"/>
      <c r="AE839337" s="19"/>
      <c r="AF839337" s="19"/>
      <c r="AG839337" s="19"/>
      <c r="AH839337" s="19"/>
      <c r="AI839337" s="19"/>
      <c r="AJ839337" s="19"/>
      <c r="AK839337" s="19"/>
      <c r="AL839337" s="19"/>
      <c r="AM839337" s="19"/>
      <c r="AN839337" s="19"/>
      <c r="AO839337" s="19"/>
      <c r="AP839337"/>
    </row>
    <row r="839338" spans="1:42" s="116" customFormat="1" x14ac:dyDescent="0.3">
      <c r="A839338"/>
      <c r="B839338"/>
      <c r="C839338"/>
      <c r="D839338"/>
      <c r="E839338"/>
      <c r="F839338"/>
      <c r="G839338"/>
      <c r="H839338"/>
      <c r="I839338"/>
      <c r="J839338"/>
      <c r="K839338"/>
      <c r="L839338"/>
      <c r="M839338" s="115"/>
      <c r="N839338" s="115"/>
      <c r="O839338"/>
      <c r="P839338"/>
      <c r="Q839338"/>
      <c r="R839338" s="19"/>
      <c r="S839338" s="19"/>
      <c r="T839338"/>
      <c r="U839338" s="113"/>
      <c r="V839338" s="19"/>
      <c r="W839338" s="19"/>
      <c r="X839338" s="19"/>
      <c r="Y839338" s="19"/>
      <c r="Z839338" s="19"/>
      <c r="AA839338" s="19"/>
      <c r="AB839338" s="19"/>
      <c r="AC839338" s="19"/>
      <c r="AD839338" s="19"/>
      <c r="AE839338" s="19"/>
      <c r="AF839338" s="19"/>
      <c r="AG839338" s="19"/>
      <c r="AH839338" s="19"/>
      <c r="AI839338" s="19"/>
      <c r="AJ839338" s="19"/>
      <c r="AK839338" s="19"/>
      <c r="AL839338" s="19"/>
      <c r="AM839338" s="19"/>
      <c r="AN839338" s="19"/>
      <c r="AO839338" s="19"/>
      <c r="AP839338"/>
    </row>
    <row r="839339" spans="1:42" s="116" customFormat="1" x14ac:dyDescent="0.3">
      <c r="A839339"/>
      <c r="B839339"/>
      <c r="C839339"/>
      <c r="D839339"/>
      <c r="E839339"/>
      <c r="F839339"/>
      <c r="G839339"/>
      <c r="H839339"/>
      <c r="I839339"/>
      <c r="J839339"/>
      <c r="K839339"/>
      <c r="L839339"/>
      <c r="M839339" s="115"/>
      <c r="N839339" s="115"/>
      <c r="O839339"/>
      <c r="P839339"/>
      <c r="Q839339"/>
      <c r="R839339" s="19"/>
      <c r="S839339" s="19"/>
      <c r="T839339"/>
      <c r="U839339" s="113"/>
      <c r="V839339" s="19"/>
      <c r="W839339" s="19"/>
      <c r="X839339" s="19"/>
      <c r="Y839339" s="19"/>
      <c r="Z839339" s="19"/>
      <c r="AA839339" s="19"/>
      <c r="AB839339" s="19"/>
      <c r="AC839339" s="19"/>
      <c r="AD839339" s="19"/>
      <c r="AE839339" s="19"/>
      <c r="AF839339" s="19"/>
      <c r="AG839339" s="19"/>
      <c r="AH839339" s="19"/>
      <c r="AI839339" s="19"/>
      <c r="AJ839339" s="19"/>
      <c r="AK839339" s="19"/>
      <c r="AL839339" s="19"/>
      <c r="AM839339" s="19"/>
      <c r="AN839339" s="19"/>
      <c r="AO839339" s="19"/>
      <c r="AP839339"/>
    </row>
    <row r="839340" spans="1:42" s="116" customFormat="1" x14ac:dyDescent="0.3">
      <c r="A839340"/>
      <c r="B839340"/>
      <c r="C839340"/>
      <c r="D839340"/>
      <c r="E839340"/>
      <c r="F839340"/>
      <c r="G839340"/>
      <c r="H839340"/>
      <c r="I839340"/>
      <c r="J839340"/>
      <c r="K839340"/>
      <c r="L839340"/>
      <c r="M839340" s="115"/>
      <c r="N839340" s="115"/>
      <c r="O839340"/>
      <c r="P839340"/>
      <c r="Q839340"/>
      <c r="R839340" s="19"/>
      <c r="S839340" s="19"/>
      <c r="T839340"/>
      <c r="U839340" s="113"/>
      <c r="V839340" s="19"/>
      <c r="W839340" s="19"/>
      <c r="X839340" s="19"/>
      <c r="Y839340" s="19"/>
      <c r="Z839340" s="19"/>
      <c r="AA839340" s="19"/>
      <c r="AB839340" s="19"/>
      <c r="AC839340" s="19"/>
      <c r="AD839340" s="19"/>
      <c r="AE839340" s="19"/>
      <c r="AF839340" s="19"/>
      <c r="AG839340" s="19"/>
      <c r="AH839340" s="19"/>
      <c r="AI839340" s="19"/>
      <c r="AJ839340" s="19"/>
      <c r="AK839340" s="19"/>
      <c r="AL839340" s="19"/>
      <c r="AM839340" s="19"/>
      <c r="AN839340" s="19"/>
      <c r="AO839340" s="19"/>
      <c r="AP839340"/>
    </row>
    <row r="839341" spans="1:42" s="116" customFormat="1" x14ac:dyDescent="0.3">
      <c r="A839341"/>
      <c r="B839341"/>
      <c r="C839341"/>
      <c r="D839341"/>
      <c r="E839341"/>
      <c r="F839341"/>
      <c r="G839341"/>
      <c r="H839341"/>
      <c r="I839341"/>
      <c r="J839341"/>
      <c r="K839341"/>
      <c r="L839341"/>
      <c r="M839341" s="115"/>
      <c r="N839341" s="115"/>
      <c r="O839341"/>
      <c r="P839341"/>
      <c r="Q839341"/>
      <c r="R839341" s="19"/>
      <c r="S839341" s="19"/>
      <c r="T839341"/>
      <c r="U839341" s="113"/>
      <c r="V839341" s="19"/>
      <c r="W839341" s="19"/>
      <c r="X839341" s="19"/>
      <c r="Y839341" s="19"/>
      <c r="Z839341" s="19"/>
      <c r="AA839341" s="19"/>
      <c r="AB839341" s="19"/>
      <c r="AC839341" s="19"/>
      <c r="AD839341" s="19"/>
      <c r="AE839341" s="19"/>
      <c r="AF839341" s="19"/>
      <c r="AG839341" s="19"/>
      <c r="AH839341" s="19"/>
      <c r="AI839341" s="19"/>
      <c r="AJ839341" s="19"/>
      <c r="AK839341" s="19"/>
      <c r="AL839341" s="19"/>
      <c r="AM839341" s="19"/>
      <c r="AN839341" s="19"/>
      <c r="AO839341" s="19"/>
      <c r="AP839341"/>
    </row>
    <row r="839342" spans="1:42" s="116" customFormat="1" x14ac:dyDescent="0.3">
      <c r="A839342"/>
      <c r="B839342"/>
      <c r="C839342"/>
      <c r="D839342"/>
      <c r="E839342"/>
      <c r="F839342"/>
      <c r="G839342"/>
      <c r="H839342"/>
      <c r="I839342"/>
      <c r="J839342"/>
      <c r="K839342"/>
      <c r="L839342"/>
      <c r="M839342" s="115"/>
      <c r="N839342" s="115"/>
      <c r="O839342"/>
      <c r="P839342"/>
      <c r="Q839342"/>
      <c r="R839342" s="19"/>
      <c r="S839342" s="19"/>
      <c r="T839342"/>
      <c r="U839342" s="113"/>
      <c r="V839342" s="19"/>
      <c r="W839342" s="19"/>
      <c r="X839342" s="19"/>
      <c r="Y839342" s="19"/>
      <c r="Z839342" s="19"/>
      <c r="AA839342" s="19"/>
      <c r="AB839342" s="19"/>
      <c r="AC839342" s="19"/>
      <c r="AD839342" s="19"/>
      <c r="AE839342" s="19"/>
      <c r="AF839342" s="19"/>
      <c r="AG839342" s="19"/>
      <c r="AH839342" s="19"/>
      <c r="AI839342" s="19"/>
      <c r="AJ839342" s="19"/>
      <c r="AK839342" s="19"/>
      <c r="AL839342" s="19"/>
      <c r="AM839342" s="19"/>
      <c r="AN839342" s="19"/>
      <c r="AO839342" s="19"/>
      <c r="AP839342"/>
    </row>
    <row r="839343" spans="1:42" s="116" customFormat="1" x14ac:dyDescent="0.3">
      <c r="A839343"/>
      <c r="B839343"/>
      <c r="C839343"/>
      <c r="D839343"/>
      <c r="E839343"/>
      <c r="F839343"/>
      <c r="G839343"/>
      <c r="H839343"/>
      <c r="I839343"/>
      <c r="J839343"/>
      <c r="K839343"/>
      <c r="L839343"/>
      <c r="M839343" s="115"/>
      <c r="N839343" s="115"/>
      <c r="O839343"/>
      <c r="P839343"/>
      <c r="Q839343"/>
      <c r="R839343" s="19"/>
      <c r="S839343" s="19"/>
      <c r="T839343"/>
      <c r="U839343" s="113"/>
      <c r="V839343" s="19"/>
      <c r="W839343" s="19"/>
      <c r="X839343" s="19"/>
      <c r="Y839343" s="19"/>
      <c r="Z839343" s="19"/>
      <c r="AA839343" s="19"/>
      <c r="AB839343" s="19"/>
      <c r="AC839343" s="19"/>
      <c r="AD839343" s="19"/>
      <c r="AE839343" s="19"/>
      <c r="AF839343" s="19"/>
      <c r="AG839343" s="19"/>
      <c r="AH839343" s="19"/>
      <c r="AI839343" s="19"/>
      <c r="AJ839343" s="19"/>
      <c r="AK839343" s="19"/>
      <c r="AL839343" s="19"/>
      <c r="AM839343" s="19"/>
      <c r="AN839343" s="19"/>
      <c r="AO839343" s="19"/>
      <c r="AP839343"/>
    </row>
    <row r="839344" spans="1:42" s="116" customFormat="1" x14ac:dyDescent="0.3">
      <c r="A839344"/>
      <c r="B839344"/>
      <c r="C839344"/>
      <c r="D839344"/>
      <c r="E839344"/>
      <c r="F839344"/>
      <c r="G839344"/>
      <c r="H839344"/>
      <c r="I839344"/>
      <c r="J839344"/>
      <c r="K839344"/>
      <c r="L839344"/>
      <c r="M839344" s="115"/>
      <c r="N839344" s="115"/>
      <c r="O839344"/>
      <c r="P839344"/>
      <c r="Q839344"/>
      <c r="R839344" s="19"/>
      <c r="S839344" s="19"/>
      <c r="T839344"/>
      <c r="U839344" s="113"/>
      <c r="V839344" s="19"/>
      <c r="W839344" s="19"/>
      <c r="X839344" s="19"/>
      <c r="Y839344" s="19"/>
      <c r="Z839344" s="19"/>
      <c r="AA839344" s="19"/>
      <c r="AB839344" s="19"/>
      <c r="AC839344" s="19"/>
      <c r="AD839344" s="19"/>
      <c r="AE839344" s="19"/>
      <c r="AF839344" s="19"/>
      <c r="AG839344" s="19"/>
      <c r="AH839344" s="19"/>
      <c r="AI839344" s="19"/>
      <c r="AJ839344" s="19"/>
      <c r="AK839344" s="19"/>
      <c r="AL839344" s="19"/>
      <c r="AM839344" s="19"/>
      <c r="AN839344" s="19"/>
      <c r="AO839344" s="19"/>
      <c r="AP839344"/>
    </row>
    <row r="839345" spans="1:42" s="116" customFormat="1" x14ac:dyDescent="0.3">
      <c r="A839345"/>
      <c r="B839345"/>
      <c r="C839345"/>
      <c r="D839345"/>
      <c r="E839345"/>
      <c r="F839345"/>
      <c r="G839345"/>
      <c r="H839345"/>
      <c r="I839345"/>
      <c r="J839345"/>
      <c r="K839345"/>
      <c r="L839345"/>
      <c r="M839345" s="115"/>
      <c r="N839345" s="115"/>
      <c r="O839345"/>
      <c r="P839345"/>
      <c r="Q839345"/>
      <c r="R839345" s="19"/>
      <c r="S839345" s="19"/>
      <c r="T839345"/>
      <c r="U839345" s="113"/>
      <c r="V839345" s="19"/>
      <c r="W839345" s="19"/>
      <c r="X839345" s="19"/>
      <c r="Y839345" s="19"/>
      <c r="Z839345" s="19"/>
      <c r="AA839345" s="19"/>
      <c r="AB839345" s="19"/>
      <c r="AC839345" s="19"/>
      <c r="AD839345" s="19"/>
      <c r="AE839345" s="19"/>
      <c r="AF839345" s="19"/>
      <c r="AG839345" s="19"/>
      <c r="AH839345" s="19"/>
      <c r="AI839345" s="19"/>
      <c r="AJ839345" s="19"/>
      <c r="AK839345" s="19"/>
      <c r="AL839345" s="19"/>
      <c r="AM839345" s="19"/>
      <c r="AN839345" s="19"/>
      <c r="AO839345" s="19"/>
      <c r="AP839345"/>
    </row>
    <row r="839346" spans="1:42" s="116" customFormat="1" x14ac:dyDescent="0.3">
      <c r="A839346"/>
      <c r="B839346"/>
      <c r="C839346"/>
      <c r="D839346"/>
      <c r="E839346"/>
      <c r="F839346"/>
      <c r="G839346"/>
      <c r="H839346"/>
      <c r="I839346"/>
      <c r="J839346"/>
      <c r="K839346"/>
      <c r="L839346"/>
      <c r="M839346" s="115"/>
      <c r="N839346" s="115"/>
      <c r="O839346"/>
      <c r="P839346"/>
      <c r="Q839346"/>
      <c r="R839346" s="19"/>
      <c r="S839346" s="19"/>
      <c r="T839346"/>
      <c r="U839346" s="113"/>
      <c r="V839346" s="19"/>
      <c r="W839346" s="19"/>
      <c r="X839346" s="19"/>
      <c r="Y839346" s="19"/>
      <c r="Z839346" s="19"/>
      <c r="AA839346" s="19"/>
      <c r="AB839346" s="19"/>
      <c r="AC839346" s="19"/>
      <c r="AD839346" s="19"/>
      <c r="AE839346" s="19"/>
      <c r="AF839346" s="19"/>
      <c r="AG839346" s="19"/>
      <c r="AH839346" s="19"/>
      <c r="AI839346" s="19"/>
      <c r="AJ839346" s="19"/>
      <c r="AK839346" s="19"/>
      <c r="AL839346" s="19"/>
      <c r="AM839346" s="19"/>
      <c r="AN839346" s="19"/>
      <c r="AO839346" s="19"/>
      <c r="AP839346"/>
    </row>
    <row r="839347" spans="1:42" s="116" customFormat="1" x14ac:dyDescent="0.3">
      <c r="A839347"/>
      <c r="B839347"/>
      <c r="C839347"/>
      <c r="D839347"/>
      <c r="E839347"/>
      <c r="F839347"/>
      <c r="G839347"/>
      <c r="H839347"/>
      <c r="I839347"/>
      <c r="J839347"/>
      <c r="K839347"/>
      <c r="L839347"/>
      <c r="M839347" s="115"/>
      <c r="N839347" s="115"/>
      <c r="O839347"/>
      <c r="P839347"/>
      <c r="Q839347"/>
      <c r="R839347" s="19"/>
      <c r="S839347" s="19"/>
      <c r="T839347"/>
      <c r="U839347" s="113"/>
      <c r="V839347" s="19"/>
      <c r="W839347" s="19"/>
      <c r="X839347" s="19"/>
      <c r="Y839347" s="19"/>
      <c r="Z839347" s="19"/>
      <c r="AA839347" s="19"/>
      <c r="AB839347" s="19"/>
      <c r="AC839347" s="19"/>
      <c r="AD839347" s="19"/>
      <c r="AE839347" s="19"/>
      <c r="AF839347" s="19"/>
      <c r="AG839347" s="19"/>
      <c r="AH839347" s="19"/>
      <c r="AI839347" s="19"/>
      <c r="AJ839347" s="19"/>
      <c r="AK839347" s="19"/>
      <c r="AL839347" s="19"/>
      <c r="AM839347" s="19"/>
      <c r="AN839347" s="19"/>
      <c r="AO839347" s="19"/>
      <c r="AP839347"/>
    </row>
    <row r="839348" spans="1:42" s="116" customFormat="1" x14ac:dyDescent="0.3">
      <c r="A839348"/>
      <c r="B839348"/>
      <c r="C839348"/>
      <c r="D839348"/>
      <c r="E839348"/>
      <c r="F839348"/>
      <c r="G839348"/>
      <c r="H839348"/>
      <c r="I839348"/>
      <c r="J839348"/>
      <c r="K839348"/>
      <c r="L839348"/>
      <c r="M839348" s="115"/>
      <c r="N839348" s="115"/>
      <c r="O839348"/>
      <c r="P839348"/>
      <c r="Q839348"/>
      <c r="R839348" s="19"/>
      <c r="S839348" s="19"/>
      <c r="T839348"/>
      <c r="U839348" s="113"/>
      <c r="V839348" s="19"/>
      <c r="W839348" s="19"/>
      <c r="X839348" s="19"/>
      <c r="Y839348" s="19"/>
      <c r="Z839348" s="19"/>
      <c r="AA839348" s="19"/>
      <c r="AB839348" s="19"/>
      <c r="AC839348" s="19"/>
      <c r="AD839348" s="19"/>
      <c r="AE839348" s="19"/>
      <c r="AF839348" s="19"/>
      <c r="AG839348" s="19"/>
      <c r="AH839348" s="19"/>
      <c r="AI839348" s="19"/>
      <c r="AJ839348" s="19"/>
      <c r="AK839348" s="19"/>
      <c r="AL839348" s="19"/>
      <c r="AM839348" s="19"/>
      <c r="AN839348" s="19"/>
      <c r="AO839348" s="19"/>
      <c r="AP839348"/>
    </row>
    <row r="839349" spans="1:42" s="116" customFormat="1" x14ac:dyDescent="0.3">
      <c r="A839349"/>
      <c r="B839349"/>
      <c r="C839349"/>
      <c r="D839349"/>
      <c r="E839349"/>
      <c r="F839349"/>
      <c r="G839349"/>
      <c r="H839349"/>
      <c r="I839349"/>
      <c r="J839349"/>
      <c r="K839349"/>
      <c r="L839349"/>
      <c r="M839349" s="115"/>
      <c r="N839349" s="115"/>
      <c r="O839349"/>
      <c r="P839349"/>
      <c r="Q839349"/>
      <c r="R839349" s="19"/>
      <c r="S839349" s="19"/>
      <c r="T839349"/>
      <c r="U839349" s="113"/>
      <c r="V839349" s="19"/>
      <c r="W839349" s="19"/>
      <c r="X839349" s="19"/>
      <c r="Y839349" s="19"/>
      <c r="Z839349" s="19"/>
      <c r="AA839349" s="19"/>
      <c r="AB839349" s="19"/>
      <c r="AC839349" s="19"/>
      <c r="AD839349" s="19"/>
      <c r="AE839349" s="19"/>
      <c r="AF839349" s="19"/>
      <c r="AG839349" s="19"/>
      <c r="AH839349" s="19"/>
      <c r="AI839349" s="19"/>
      <c r="AJ839349" s="19"/>
      <c r="AK839349" s="19"/>
      <c r="AL839349" s="19"/>
      <c r="AM839349" s="19"/>
      <c r="AN839349" s="19"/>
      <c r="AO839349" s="19"/>
      <c r="AP839349"/>
    </row>
    <row r="839350" spans="1:42" s="116" customFormat="1" x14ac:dyDescent="0.3">
      <c r="A839350"/>
      <c r="B839350"/>
      <c r="C839350"/>
      <c r="D839350"/>
      <c r="E839350"/>
      <c r="F839350"/>
      <c r="G839350"/>
      <c r="H839350"/>
      <c r="I839350"/>
      <c r="J839350"/>
      <c r="K839350"/>
      <c r="L839350"/>
      <c r="M839350" s="115"/>
      <c r="N839350" s="115"/>
      <c r="O839350"/>
      <c r="P839350"/>
      <c r="Q839350"/>
      <c r="R839350" s="19"/>
      <c r="S839350" s="19"/>
      <c r="T839350"/>
      <c r="U839350" s="113"/>
      <c r="V839350" s="19"/>
      <c r="W839350" s="19"/>
      <c r="X839350" s="19"/>
      <c r="Y839350" s="19"/>
      <c r="Z839350" s="19"/>
      <c r="AA839350" s="19"/>
      <c r="AB839350" s="19"/>
      <c r="AC839350" s="19"/>
      <c r="AD839350" s="19"/>
      <c r="AE839350" s="19"/>
      <c r="AF839350" s="19"/>
      <c r="AG839350" s="19"/>
      <c r="AH839350" s="19"/>
      <c r="AI839350" s="19"/>
      <c r="AJ839350" s="19"/>
      <c r="AK839350" s="19"/>
      <c r="AL839350" s="19"/>
      <c r="AM839350" s="19"/>
      <c r="AN839350" s="19"/>
      <c r="AO839350" s="19"/>
      <c r="AP839350"/>
    </row>
    <row r="839351" spans="1:42" s="116" customFormat="1" x14ac:dyDescent="0.3">
      <c r="A839351"/>
      <c r="B839351"/>
      <c r="C839351"/>
      <c r="D839351"/>
      <c r="E839351"/>
      <c r="F839351"/>
      <c r="G839351"/>
      <c r="H839351"/>
      <c r="I839351"/>
      <c r="J839351"/>
      <c r="K839351"/>
      <c r="L839351"/>
      <c r="M839351" s="115"/>
      <c r="N839351" s="115"/>
      <c r="O839351"/>
      <c r="P839351"/>
      <c r="Q839351"/>
      <c r="R839351" s="19"/>
      <c r="S839351" s="19"/>
      <c r="T839351"/>
      <c r="U839351" s="113"/>
      <c r="V839351" s="19"/>
      <c r="W839351" s="19"/>
      <c r="X839351" s="19"/>
      <c r="Y839351" s="19"/>
      <c r="Z839351" s="19"/>
      <c r="AA839351" s="19"/>
      <c r="AB839351" s="19"/>
      <c r="AC839351" s="19"/>
      <c r="AD839351" s="19"/>
      <c r="AE839351" s="19"/>
      <c r="AF839351" s="19"/>
      <c r="AG839351" s="19"/>
      <c r="AH839351" s="19"/>
      <c r="AI839351" s="19"/>
      <c r="AJ839351" s="19"/>
      <c r="AK839351" s="19"/>
      <c r="AL839351" s="19"/>
      <c r="AM839351" s="19"/>
      <c r="AN839351" s="19"/>
      <c r="AO839351" s="19"/>
      <c r="AP839351"/>
    </row>
    <row r="839352" spans="1:42" s="116" customFormat="1" x14ac:dyDescent="0.3">
      <c r="A839352"/>
      <c r="B839352"/>
      <c r="C839352"/>
      <c r="D839352"/>
      <c r="E839352"/>
      <c r="F839352"/>
      <c r="G839352"/>
      <c r="H839352"/>
      <c r="I839352"/>
      <c r="J839352"/>
      <c r="K839352"/>
      <c r="L839352"/>
      <c r="M839352" s="115"/>
      <c r="N839352" s="115"/>
      <c r="O839352"/>
      <c r="P839352"/>
      <c r="Q839352"/>
      <c r="R839352" s="19"/>
      <c r="S839352" s="19"/>
      <c r="T839352"/>
      <c r="U839352" s="113"/>
      <c r="V839352" s="19"/>
      <c r="W839352" s="19"/>
      <c r="X839352" s="19"/>
      <c r="Y839352" s="19"/>
      <c r="Z839352" s="19"/>
      <c r="AA839352" s="19"/>
      <c r="AB839352" s="19"/>
      <c r="AC839352" s="19"/>
      <c r="AD839352" s="19"/>
      <c r="AE839352" s="19"/>
      <c r="AF839352" s="19"/>
      <c r="AG839352" s="19"/>
      <c r="AH839352" s="19"/>
      <c r="AI839352" s="19"/>
      <c r="AJ839352" s="19"/>
      <c r="AK839352" s="19"/>
      <c r="AL839352" s="19"/>
      <c r="AM839352" s="19"/>
      <c r="AN839352" s="19"/>
      <c r="AO839352" s="19"/>
      <c r="AP839352"/>
    </row>
    <row r="839353" spans="1:42" s="116" customFormat="1" x14ac:dyDescent="0.3">
      <c r="A839353"/>
      <c r="B839353"/>
      <c r="C839353"/>
      <c r="D839353"/>
      <c r="E839353"/>
      <c r="F839353"/>
      <c r="G839353"/>
      <c r="H839353"/>
      <c r="I839353"/>
      <c r="J839353"/>
      <c r="K839353"/>
      <c r="L839353"/>
      <c r="M839353" s="115"/>
      <c r="N839353" s="115"/>
      <c r="O839353"/>
      <c r="P839353"/>
      <c r="Q839353"/>
      <c r="R839353" s="19"/>
      <c r="S839353" s="19"/>
      <c r="T839353"/>
      <c r="U839353" s="113"/>
      <c r="V839353" s="19"/>
      <c r="W839353" s="19"/>
      <c r="X839353" s="19"/>
      <c r="Y839353" s="19"/>
      <c r="Z839353" s="19"/>
      <c r="AA839353" s="19"/>
      <c r="AB839353" s="19"/>
      <c r="AC839353" s="19"/>
      <c r="AD839353" s="19"/>
      <c r="AE839353" s="19"/>
      <c r="AF839353" s="19"/>
      <c r="AG839353" s="19"/>
      <c r="AH839353" s="19"/>
      <c r="AI839353" s="19"/>
      <c r="AJ839353" s="19"/>
      <c r="AK839353" s="19"/>
      <c r="AL839353" s="19"/>
      <c r="AM839353" s="19"/>
      <c r="AN839353" s="19"/>
      <c r="AO839353" s="19"/>
      <c r="AP839353"/>
    </row>
    <row r="839354" spans="1:42" s="116" customFormat="1" x14ac:dyDescent="0.3">
      <c r="A839354"/>
      <c r="B839354"/>
      <c r="C839354"/>
      <c r="D839354"/>
      <c r="E839354"/>
      <c r="F839354"/>
      <c r="G839354"/>
      <c r="H839354"/>
      <c r="I839354"/>
      <c r="J839354"/>
      <c r="K839354"/>
      <c r="L839354"/>
      <c r="M839354" s="115"/>
      <c r="N839354" s="115"/>
      <c r="O839354"/>
      <c r="P839354"/>
      <c r="Q839354"/>
      <c r="R839354" s="19"/>
      <c r="S839354" s="19"/>
      <c r="T839354"/>
      <c r="U839354" s="113"/>
      <c r="V839354" s="19"/>
      <c r="W839354" s="19"/>
      <c r="X839354" s="19"/>
      <c r="Y839354" s="19"/>
      <c r="Z839354" s="19"/>
      <c r="AA839354" s="19"/>
      <c r="AB839354" s="19"/>
      <c r="AC839354" s="19"/>
      <c r="AD839354" s="19"/>
      <c r="AE839354" s="19"/>
      <c r="AF839354" s="19"/>
      <c r="AG839354" s="19"/>
      <c r="AH839354" s="19"/>
      <c r="AI839354" s="19"/>
      <c r="AJ839354" s="19"/>
      <c r="AK839354" s="19"/>
      <c r="AL839354" s="19"/>
      <c r="AM839354" s="19"/>
      <c r="AN839354" s="19"/>
      <c r="AO839354" s="19"/>
      <c r="AP839354"/>
    </row>
    <row r="839355" spans="1:42" s="116" customFormat="1" x14ac:dyDescent="0.3">
      <c r="A839355"/>
      <c r="B839355"/>
      <c r="C839355"/>
      <c r="D839355"/>
      <c r="E839355"/>
      <c r="F839355"/>
      <c r="G839355"/>
      <c r="H839355"/>
      <c r="I839355"/>
      <c r="J839355"/>
      <c r="K839355"/>
      <c r="L839355"/>
      <c r="M839355" s="115"/>
      <c r="N839355" s="115"/>
      <c r="O839355"/>
      <c r="P839355"/>
      <c r="Q839355"/>
      <c r="R839355" s="19"/>
      <c r="S839355" s="19"/>
      <c r="T839355"/>
      <c r="U839355" s="113"/>
      <c r="V839355" s="19"/>
      <c r="W839355" s="19"/>
      <c r="X839355" s="19"/>
      <c r="Y839355" s="19"/>
      <c r="Z839355" s="19"/>
      <c r="AA839355" s="19"/>
      <c r="AB839355" s="19"/>
      <c r="AC839355" s="19"/>
      <c r="AD839355" s="19"/>
      <c r="AE839355" s="19"/>
      <c r="AF839355" s="19"/>
      <c r="AG839355" s="19"/>
      <c r="AH839355" s="19"/>
      <c r="AI839355" s="19"/>
      <c r="AJ839355" s="19"/>
      <c r="AK839355" s="19"/>
      <c r="AL839355" s="19"/>
      <c r="AM839355" s="19"/>
      <c r="AN839355" s="19"/>
      <c r="AO839355" s="19"/>
      <c r="AP839355"/>
    </row>
    <row r="839356" spans="1:42" s="116" customFormat="1" x14ac:dyDescent="0.3">
      <c r="A839356"/>
      <c r="B839356"/>
      <c r="C839356"/>
      <c r="D839356"/>
      <c r="E839356"/>
      <c r="F839356"/>
      <c r="G839356"/>
      <c r="H839356"/>
      <c r="I839356"/>
      <c r="J839356"/>
      <c r="K839356"/>
      <c r="L839356"/>
      <c r="M839356" s="115"/>
      <c r="N839356" s="115"/>
      <c r="O839356"/>
      <c r="P839356"/>
      <c r="Q839356"/>
      <c r="R839356" s="19"/>
      <c r="S839356" s="19"/>
      <c r="T839356"/>
      <c r="U839356" s="113"/>
      <c r="V839356" s="19"/>
      <c r="W839356" s="19"/>
      <c r="X839356" s="19"/>
      <c r="Y839356" s="19"/>
      <c r="Z839356" s="19"/>
      <c r="AA839356" s="19"/>
      <c r="AB839356" s="19"/>
      <c r="AC839356" s="19"/>
      <c r="AD839356" s="19"/>
      <c r="AE839356" s="19"/>
      <c r="AF839356" s="19"/>
      <c r="AG839356" s="19"/>
      <c r="AH839356" s="19"/>
      <c r="AI839356" s="19"/>
      <c r="AJ839356" s="19"/>
      <c r="AK839356" s="19"/>
      <c r="AL839356" s="19"/>
      <c r="AM839356" s="19"/>
      <c r="AN839356" s="19"/>
      <c r="AO839356" s="19"/>
      <c r="AP839356"/>
    </row>
    <row r="839357" spans="1:42" s="116" customFormat="1" x14ac:dyDescent="0.3">
      <c r="A839357"/>
      <c r="B839357"/>
      <c r="C839357"/>
      <c r="D839357"/>
      <c r="E839357"/>
      <c r="F839357"/>
      <c r="G839357"/>
      <c r="H839357"/>
      <c r="I839357"/>
      <c r="J839357"/>
      <c r="K839357"/>
      <c r="L839357"/>
      <c r="M839357" s="115"/>
      <c r="N839357" s="115"/>
      <c r="O839357"/>
      <c r="P839357"/>
      <c r="Q839357"/>
      <c r="R839357" s="19"/>
      <c r="S839357" s="19"/>
      <c r="T839357"/>
      <c r="U839357" s="113"/>
      <c r="V839357" s="19"/>
      <c r="W839357" s="19"/>
      <c r="X839357" s="19"/>
      <c r="Y839357" s="19"/>
      <c r="Z839357" s="19"/>
      <c r="AA839357" s="19"/>
      <c r="AB839357" s="19"/>
      <c r="AC839357" s="19"/>
      <c r="AD839357" s="19"/>
      <c r="AE839357" s="19"/>
      <c r="AF839357" s="19"/>
      <c r="AG839357" s="19"/>
      <c r="AH839357" s="19"/>
      <c r="AI839357" s="19"/>
      <c r="AJ839357" s="19"/>
      <c r="AK839357" s="19"/>
      <c r="AL839357" s="19"/>
      <c r="AM839357" s="19"/>
      <c r="AN839357" s="19"/>
      <c r="AO839357" s="19"/>
      <c r="AP839357"/>
    </row>
    <row r="839358" spans="1:42" s="116" customFormat="1" x14ac:dyDescent="0.3">
      <c r="A839358"/>
      <c r="B839358"/>
      <c r="C839358"/>
      <c r="D839358"/>
      <c r="E839358"/>
      <c r="F839358"/>
      <c r="G839358"/>
      <c r="H839358"/>
      <c r="I839358"/>
      <c r="J839358"/>
      <c r="K839358"/>
      <c r="L839358"/>
      <c r="M839358" s="115"/>
      <c r="N839358" s="115"/>
      <c r="O839358"/>
      <c r="P839358"/>
      <c r="Q839358"/>
      <c r="R839358" s="19"/>
      <c r="S839358" s="19"/>
      <c r="T839358"/>
      <c r="U839358" s="113"/>
      <c r="V839358" s="19"/>
      <c r="W839358" s="19"/>
      <c r="X839358" s="19"/>
      <c r="Y839358" s="19"/>
      <c r="Z839358" s="19"/>
      <c r="AA839358" s="19"/>
      <c r="AB839358" s="19"/>
      <c r="AC839358" s="19"/>
      <c r="AD839358" s="19"/>
      <c r="AE839358" s="19"/>
      <c r="AF839358" s="19"/>
      <c r="AG839358" s="19"/>
      <c r="AH839358" s="19"/>
      <c r="AI839358" s="19"/>
      <c r="AJ839358" s="19"/>
      <c r="AK839358" s="19"/>
      <c r="AL839358" s="19"/>
      <c r="AM839358" s="19"/>
      <c r="AN839358" s="19"/>
      <c r="AO839358" s="19"/>
      <c r="AP839358"/>
    </row>
    <row r="839359" spans="1:42" s="116" customFormat="1" x14ac:dyDescent="0.3">
      <c r="A839359"/>
      <c r="B839359"/>
      <c r="C839359"/>
      <c r="D839359"/>
      <c r="E839359"/>
      <c r="F839359"/>
      <c r="G839359"/>
      <c r="H839359"/>
      <c r="I839359"/>
      <c r="J839359"/>
      <c r="K839359"/>
      <c r="L839359"/>
      <c r="M839359" s="115"/>
      <c r="N839359" s="115"/>
      <c r="O839359"/>
      <c r="P839359"/>
      <c r="Q839359"/>
      <c r="R839359" s="19"/>
      <c r="S839359" s="19"/>
      <c r="T839359"/>
      <c r="U839359" s="113"/>
      <c r="V839359" s="19"/>
      <c r="W839359" s="19"/>
      <c r="X839359" s="19"/>
      <c r="Y839359" s="19"/>
      <c r="Z839359" s="19"/>
      <c r="AA839359" s="19"/>
      <c r="AB839359" s="19"/>
      <c r="AC839359" s="19"/>
      <c r="AD839359" s="19"/>
      <c r="AE839359" s="19"/>
      <c r="AF839359" s="19"/>
      <c r="AG839359" s="19"/>
      <c r="AH839359" s="19"/>
      <c r="AI839359" s="19"/>
      <c r="AJ839359" s="19"/>
      <c r="AK839359" s="19"/>
      <c r="AL839359" s="19"/>
      <c r="AM839359" s="19"/>
      <c r="AN839359" s="19"/>
      <c r="AO839359" s="19"/>
      <c r="AP839359"/>
    </row>
    <row r="839360" spans="1:42" s="116" customFormat="1" x14ac:dyDescent="0.3">
      <c r="A839360"/>
      <c r="B839360"/>
      <c r="C839360"/>
      <c r="D839360"/>
      <c r="E839360"/>
      <c r="F839360"/>
      <c r="G839360"/>
      <c r="H839360"/>
      <c r="I839360"/>
      <c r="J839360"/>
      <c r="K839360"/>
      <c r="L839360"/>
      <c r="M839360" s="115"/>
      <c r="N839360" s="115"/>
      <c r="O839360"/>
      <c r="P839360"/>
      <c r="Q839360"/>
      <c r="R839360" s="19"/>
      <c r="S839360" s="19"/>
      <c r="T839360"/>
      <c r="U839360" s="113"/>
      <c r="V839360" s="19"/>
      <c r="W839360" s="19"/>
      <c r="X839360" s="19"/>
      <c r="Y839360" s="19"/>
      <c r="Z839360" s="19"/>
      <c r="AA839360" s="19"/>
      <c r="AB839360" s="19"/>
      <c r="AC839360" s="19"/>
      <c r="AD839360" s="19"/>
      <c r="AE839360" s="19"/>
      <c r="AF839360" s="19"/>
      <c r="AG839360" s="19"/>
      <c r="AH839360" s="19"/>
      <c r="AI839360" s="19"/>
      <c r="AJ839360" s="19"/>
      <c r="AK839360" s="19"/>
      <c r="AL839360" s="19"/>
      <c r="AM839360" s="19"/>
      <c r="AN839360" s="19"/>
      <c r="AO839360" s="19"/>
      <c r="AP839360"/>
    </row>
    <row r="839361" spans="1:42" s="116" customFormat="1" x14ac:dyDescent="0.3">
      <c r="A839361"/>
      <c r="B839361"/>
      <c r="C839361"/>
      <c r="D839361"/>
      <c r="E839361"/>
      <c r="F839361"/>
      <c r="G839361"/>
      <c r="H839361"/>
      <c r="I839361"/>
      <c r="J839361"/>
      <c r="K839361"/>
      <c r="L839361"/>
      <c r="M839361" s="115"/>
      <c r="N839361" s="115"/>
      <c r="O839361"/>
      <c r="P839361"/>
      <c r="Q839361"/>
      <c r="R839361" s="19"/>
      <c r="S839361" s="19"/>
      <c r="T839361"/>
      <c r="U839361" s="113"/>
      <c r="V839361" s="19"/>
      <c r="W839361" s="19"/>
      <c r="X839361" s="19"/>
      <c r="Y839361" s="19"/>
      <c r="Z839361" s="19"/>
      <c r="AA839361" s="19"/>
      <c r="AB839361" s="19"/>
      <c r="AC839361" s="19"/>
      <c r="AD839361" s="19"/>
      <c r="AE839361" s="19"/>
      <c r="AF839361" s="19"/>
      <c r="AG839361" s="19"/>
      <c r="AH839361" s="19"/>
      <c r="AI839361" s="19"/>
      <c r="AJ839361" s="19"/>
      <c r="AK839361" s="19"/>
      <c r="AL839361" s="19"/>
      <c r="AM839361" s="19"/>
      <c r="AN839361" s="19"/>
      <c r="AO839361" s="19"/>
      <c r="AP839361"/>
    </row>
    <row r="839362" spans="1:42" s="116" customFormat="1" x14ac:dyDescent="0.3">
      <c r="A839362"/>
      <c r="B839362"/>
      <c r="C839362"/>
      <c r="D839362"/>
      <c r="E839362"/>
      <c r="F839362"/>
      <c r="G839362"/>
      <c r="H839362"/>
      <c r="I839362"/>
      <c r="J839362"/>
      <c r="K839362"/>
      <c r="L839362"/>
      <c r="M839362" s="115"/>
      <c r="N839362" s="115"/>
      <c r="O839362"/>
      <c r="P839362"/>
      <c r="Q839362"/>
      <c r="R839362" s="19"/>
      <c r="S839362" s="19"/>
      <c r="T839362"/>
      <c r="U839362" s="113"/>
      <c r="V839362" s="19"/>
      <c r="W839362" s="19"/>
      <c r="X839362" s="19"/>
      <c r="Y839362" s="19"/>
      <c r="Z839362" s="19"/>
      <c r="AA839362" s="19"/>
      <c r="AB839362" s="19"/>
      <c r="AC839362" s="19"/>
      <c r="AD839362" s="19"/>
      <c r="AE839362" s="19"/>
      <c r="AF839362" s="19"/>
      <c r="AG839362" s="19"/>
      <c r="AH839362" s="19"/>
      <c r="AI839362" s="19"/>
      <c r="AJ839362" s="19"/>
      <c r="AK839362" s="19"/>
      <c r="AL839362" s="19"/>
      <c r="AM839362" s="19"/>
      <c r="AN839362" s="19"/>
      <c r="AO839362" s="19"/>
      <c r="AP839362"/>
    </row>
    <row r="839363" spans="1:42" s="116" customFormat="1" x14ac:dyDescent="0.3">
      <c r="A839363"/>
      <c r="B839363"/>
      <c r="C839363"/>
      <c r="D839363"/>
      <c r="E839363"/>
      <c r="F839363"/>
      <c r="G839363"/>
      <c r="H839363"/>
      <c r="I839363"/>
      <c r="J839363"/>
      <c r="K839363"/>
      <c r="L839363"/>
      <c r="M839363" s="115"/>
      <c r="N839363" s="115"/>
      <c r="O839363"/>
      <c r="P839363"/>
      <c r="Q839363"/>
      <c r="R839363" s="19"/>
      <c r="S839363" s="19"/>
      <c r="T839363"/>
      <c r="U839363" s="113"/>
      <c r="V839363" s="19"/>
      <c r="W839363" s="19"/>
      <c r="X839363" s="19"/>
      <c r="Y839363" s="19"/>
      <c r="Z839363" s="19"/>
      <c r="AA839363" s="19"/>
      <c r="AB839363" s="19"/>
      <c r="AC839363" s="19"/>
      <c r="AD839363" s="19"/>
      <c r="AE839363" s="19"/>
      <c r="AF839363" s="19"/>
      <c r="AG839363" s="19"/>
      <c r="AH839363" s="19"/>
      <c r="AI839363" s="19"/>
      <c r="AJ839363" s="19"/>
      <c r="AK839363" s="19"/>
      <c r="AL839363" s="19"/>
      <c r="AM839363" s="19"/>
      <c r="AN839363" s="19"/>
      <c r="AO839363" s="19"/>
      <c r="AP839363"/>
    </row>
    <row r="839364" spans="1:42" s="116" customFormat="1" x14ac:dyDescent="0.3">
      <c r="A839364"/>
      <c r="B839364"/>
      <c r="C839364"/>
      <c r="D839364"/>
      <c r="E839364"/>
      <c r="F839364"/>
      <c r="G839364"/>
      <c r="H839364"/>
      <c r="I839364"/>
      <c r="J839364"/>
      <c r="K839364"/>
      <c r="L839364"/>
      <c r="M839364" s="115"/>
      <c r="N839364" s="115"/>
      <c r="O839364"/>
      <c r="P839364"/>
      <c r="Q839364"/>
      <c r="R839364" s="19"/>
      <c r="S839364" s="19"/>
      <c r="T839364"/>
      <c r="U839364" s="113"/>
      <c r="V839364" s="19"/>
      <c r="W839364" s="19"/>
      <c r="X839364" s="19"/>
      <c r="Y839364" s="19"/>
      <c r="Z839364" s="19"/>
      <c r="AA839364" s="19"/>
      <c r="AB839364" s="19"/>
      <c r="AC839364" s="19"/>
      <c r="AD839364" s="19"/>
      <c r="AE839364" s="19"/>
      <c r="AF839364" s="19"/>
      <c r="AG839364" s="19"/>
      <c r="AH839364" s="19"/>
      <c r="AI839364" s="19"/>
      <c r="AJ839364" s="19"/>
      <c r="AK839364" s="19"/>
      <c r="AL839364" s="19"/>
      <c r="AM839364" s="19"/>
      <c r="AN839364" s="19"/>
      <c r="AO839364" s="19"/>
      <c r="AP839364"/>
    </row>
    <row r="839365" spans="1:42" s="116" customFormat="1" x14ac:dyDescent="0.3">
      <c r="A839365"/>
      <c r="B839365"/>
      <c r="C839365"/>
      <c r="D839365"/>
      <c r="E839365"/>
      <c r="F839365"/>
      <c r="G839365"/>
      <c r="H839365"/>
      <c r="I839365"/>
      <c r="J839365"/>
      <c r="K839365"/>
      <c r="L839365"/>
      <c r="M839365" s="115"/>
      <c r="N839365" s="115"/>
      <c r="O839365"/>
      <c r="P839365"/>
      <c r="Q839365"/>
      <c r="R839365" s="19"/>
      <c r="S839365" s="19"/>
      <c r="T839365"/>
      <c r="U839365" s="113"/>
      <c r="V839365" s="19"/>
      <c r="W839365" s="19"/>
      <c r="X839365" s="19"/>
      <c r="Y839365" s="19"/>
      <c r="Z839365" s="19"/>
      <c r="AA839365" s="19"/>
      <c r="AB839365" s="19"/>
      <c r="AC839365" s="19"/>
      <c r="AD839365" s="19"/>
      <c r="AE839365" s="19"/>
      <c r="AF839365" s="19"/>
      <c r="AG839365" s="19"/>
      <c r="AH839365" s="19"/>
      <c r="AI839365" s="19"/>
      <c r="AJ839365" s="19"/>
      <c r="AK839365" s="19"/>
      <c r="AL839365" s="19"/>
      <c r="AM839365" s="19"/>
      <c r="AN839365" s="19"/>
      <c r="AO839365" s="19"/>
      <c r="AP839365"/>
    </row>
    <row r="839366" spans="1:42" s="116" customFormat="1" x14ac:dyDescent="0.3">
      <c r="A839366"/>
      <c r="B839366"/>
      <c r="C839366"/>
      <c r="D839366"/>
      <c r="E839366"/>
      <c r="F839366"/>
      <c r="G839366"/>
      <c r="H839366"/>
      <c r="I839366"/>
      <c r="J839366"/>
      <c r="K839366"/>
      <c r="L839366"/>
      <c r="M839366" s="115"/>
      <c r="N839366" s="115"/>
      <c r="O839366"/>
      <c r="P839366"/>
      <c r="Q839366"/>
      <c r="R839366" s="19"/>
      <c r="S839366" s="19"/>
      <c r="T839366"/>
      <c r="U839366" s="113"/>
      <c r="V839366" s="19"/>
      <c r="W839366" s="19"/>
      <c r="X839366" s="19"/>
      <c r="Y839366" s="19"/>
      <c r="Z839366" s="19"/>
      <c r="AA839366" s="19"/>
      <c r="AB839366" s="19"/>
      <c r="AC839366" s="19"/>
      <c r="AD839366" s="19"/>
      <c r="AE839366" s="19"/>
      <c r="AF839366" s="19"/>
      <c r="AG839366" s="19"/>
      <c r="AH839366" s="19"/>
      <c r="AI839366" s="19"/>
      <c r="AJ839366" s="19"/>
      <c r="AK839366" s="19"/>
      <c r="AL839366" s="19"/>
      <c r="AM839366" s="19"/>
      <c r="AN839366" s="19"/>
      <c r="AO839366" s="19"/>
      <c r="AP839366"/>
    </row>
    <row r="839367" spans="1:42" s="116" customFormat="1" x14ac:dyDescent="0.3">
      <c r="A839367"/>
      <c r="B839367"/>
      <c r="C839367"/>
      <c r="D839367"/>
      <c r="E839367"/>
      <c r="F839367"/>
      <c r="G839367"/>
      <c r="H839367"/>
      <c r="I839367"/>
      <c r="J839367"/>
      <c r="K839367"/>
      <c r="L839367"/>
      <c r="M839367" s="115"/>
      <c r="N839367" s="115"/>
      <c r="O839367"/>
      <c r="P839367"/>
      <c r="Q839367"/>
      <c r="R839367" s="19"/>
      <c r="S839367" s="19"/>
      <c r="T839367"/>
      <c r="U839367" s="113"/>
      <c r="V839367" s="19"/>
      <c r="W839367" s="19"/>
      <c r="X839367" s="19"/>
      <c r="Y839367" s="19"/>
      <c r="Z839367" s="19"/>
      <c r="AA839367" s="19"/>
      <c r="AB839367" s="19"/>
      <c r="AC839367" s="19"/>
      <c r="AD839367" s="19"/>
      <c r="AE839367" s="19"/>
      <c r="AF839367" s="19"/>
      <c r="AG839367" s="19"/>
      <c r="AH839367" s="19"/>
      <c r="AI839367" s="19"/>
      <c r="AJ839367" s="19"/>
      <c r="AK839367" s="19"/>
      <c r="AL839367" s="19"/>
      <c r="AM839367" s="19"/>
      <c r="AN839367" s="19"/>
      <c r="AO839367" s="19"/>
      <c r="AP839367"/>
    </row>
    <row r="839368" spans="1:42" s="116" customFormat="1" x14ac:dyDescent="0.3">
      <c r="A839368"/>
      <c r="B839368"/>
      <c r="C839368"/>
      <c r="D839368"/>
      <c r="E839368"/>
      <c r="F839368"/>
      <c r="G839368"/>
      <c r="H839368"/>
      <c r="I839368"/>
      <c r="J839368"/>
      <c r="K839368"/>
      <c r="L839368"/>
      <c r="M839368" s="115"/>
      <c r="N839368" s="115"/>
      <c r="O839368"/>
      <c r="P839368"/>
      <c r="Q839368"/>
      <c r="R839368" s="19"/>
      <c r="S839368" s="19"/>
      <c r="T839368"/>
      <c r="U839368" s="113"/>
      <c r="V839368" s="19"/>
      <c r="W839368" s="19"/>
      <c r="X839368" s="19"/>
      <c r="Y839368" s="19"/>
      <c r="Z839368" s="19"/>
      <c r="AA839368" s="19"/>
      <c r="AB839368" s="19"/>
      <c r="AC839368" s="19"/>
      <c r="AD839368" s="19"/>
      <c r="AE839368" s="19"/>
      <c r="AF839368" s="19"/>
      <c r="AG839368" s="19"/>
      <c r="AH839368" s="19"/>
      <c r="AI839368" s="19"/>
      <c r="AJ839368" s="19"/>
      <c r="AK839368" s="19"/>
      <c r="AL839368" s="19"/>
      <c r="AM839368" s="19"/>
      <c r="AN839368" s="19"/>
      <c r="AO839368" s="19"/>
      <c r="AP839368"/>
    </row>
    <row r="839369" spans="1:42" s="116" customFormat="1" x14ac:dyDescent="0.3">
      <c r="A839369"/>
      <c r="B839369"/>
      <c r="C839369"/>
      <c r="D839369"/>
      <c r="E839369"/>
      <c r="F839369"/>
      <c r="G839369"/>
      <c r="H839369"/>
      <c r="I839369"/>
      <c r="J839369"/>
      <c r="K839369"/>
      <c r="L839369"/>
      <c r="M839369" s="115"/>
      <c r="N839369" s="115"/>
      <c r="O839369"/>
      <c r="P839369"/>
      <c r="Q839369"/>
      <c r="R839369" s="19"/>
      <c r="S839369" s="19"/>
      <c r="T839369"/>
      <c r="U839369" s="113"/>
      <c r="V839369" s="19"/>
      <c r="W839369" s="19"/>
      <c r="X839369" s="19"/>
      <c r="Y839369" s="19"/>
      <c r="Z839369" s="19"/>
      <c r="AA839369" s="19"/>
      <c r="AB839369" s="19"/>
      <c r="AC839369" s="19"/>
      <c r="AD839369" s="19"/>
      <c r="AE839369" s="19"/>
      <c r="AF839369" s="19"/>
      <c r="AG839369" s="19"/>
      <c r="AH839369" s="19"/>
      <c r="AI839369" s="19"/>
      <c r="AJ839369" s="19"/>
      <c r="AK839369" s="19"/>
      <c r="AL839369" s="19"/>
      <c r="AM839369" s="19"/>
      <c r="AN839369" s="19"/>
      <c r="AO839369" s="19"/>
      <c r="AP839369"/>
    </row>
    <row r="839370" spans="1:42" s="116" customFormat="1" x14ac:dyDescent="0.3">
      <c r="A839370"/>
      <c r="B839370"/>
      <c r="C839370"/>
      <c r="D839370"/>
      <c r="E839370"/>
      <c r="F839370"/>
      <c r="G839370"/>
      <c r="H839370"/>
      <c r="I839370"/>
      <c r="J839370"/>
      <c r="K839370"/>
      <c r="L839370"/>
      <c r="M839370" s="115"/>
      <c r="N839370" s="115"/>
      <c r="O839370"/>
      <c r="P839370"/>
      <c r="Q839370"/>
      <c r="R839370" s="19"/>
      <c r="S839370" s="19"/>
      <c r="T839370"/>
      <c r="U839370" s="113"/>
      <c r="V839370" s="19"/>
      <c r="W839370" s="19"/>
      <c r="X839370" s="19"/>
      <c r="Y839370" s="19"/>
      <c r="Z839370" s="19"/>
      <c r="AA839370" s="19"/>
      <c r="AB839370" s="19"/>
      <c r="AC839370" s="19"/>
      <c r="AD839370" s="19"/>
      <c r="AE839370" s="19"/>
      <c r="AF839370" s="19"/>
      <c r="AG839370" s="19"/>
      <c r="AH839370" s="19"/>
      <c r="AI839370" s="19"/>
      <c r="AJ839370" s="19"/>
      <c r="AK839370" s="19"/>
      <c r="AL839370" s="19"/>
      <c r="AM839370" s="19"/>
      <c r="AN839370" s="19"/>
      <c r="AO839370" s="19"/>
      <c r="AP839370"/>
    </row>
    <row r="839371" spans="1:42" s="116" customFormat="1" x14ac:dyDescent="0.3">
      <c r="A839371"/>
      <c r="B839371"/>
      <c r="C839371"/>
      <c r="D839371"/>
      <c r="E839371"/>
      <c r="F839371"/>
      <c r="G839371"/>
      <c r="H839371"/>
      <c r="I839371"/>
      <c r="J839371"/>
      <c r="K839371"/>
      <c r="L839371"/>
      <c r="M839371" s="115"/>
      <c r="N839371" s="115"/>
      <c r="O839371"/>
      <c r="P839371"/>
      <c r="Q839371"/>
      <c r="R839371" s="19"/>
      <c r="S839371" s="19"/>
      <c r="T839371"/>
      <c r="U839371" s="113"/>
      <c r="V839371" s="19"/>
      <c r="W839371" s="19"/>
      <c r="X839371" s="19"/>
      <c r="Y839371" s="19"/>
      <c r="Z839371" s="19"/>
      <c r="AA839371" s="19"/>
      <c r="AB839371" s="19"/>
      <c r="AC839371" s="19"/>
      <c r="AD839371" s="19"/>
      <c r="AE839371" s="19"/>
      <c r="AF839371" s="19"/>
      <c r="AG839371" s="19"/>
      <c r="AH839371" s="19"/>
      <c r="AI839371" s="19"/>
      <c r="AJ839371" s="19"/>
      <c r="AK839371" s="19"/>
      <c r="AL839371" s="19"/>
      <c r="AM839371" s="19"/>
      <c r="AN839371" s="19"/>
      <c r="AO839371" s="19"/>
      <c r="AP839371"/>
    </row>
    <row r="839372" spans="1:42" s="116" customFormat="1" x14ac:dyDescent="0.3">
      <c r="A839372"/>
      <c r="B839372"/>
      <c r="C839372"/>
      <c r="D839372"/>
      <c r="E839372"/>
      <c r="F839372"/>
      <c r="G839372"/>
      <c r="H839372"/>
      <c r="I839372"/>
      <c r="J839372"/>
      <c r="K839372"/>
      <c r="L839372"/>
      <c r="M839372" s="115"/>
      <c r="N839372" s="115"/>
      <c r="O839372"/>
      <c r="P839372"/>
      <c r="Q839372"/>
      <c r="R839372" s="19"/>
      <c r="S839372" s="19"/>
      <c r="T839372"/>
      <c r="U839372" s="113"/>
      <c r="V839372" s="19"/>
      <c r="W839372" s="19"/>
      <c r="X839372" s="19"/>
      <c r="Y839372" s="19"/>
      <c r="Z839372" s="19"/>
      <c r="AA839372" s="19"/>
      <c r="AB839372" s="19"/>
      <c r="AC839372" s="19"/>
      <c r="AD839372" s="19"/>
      <c r="AE839372" s="19"/>
      <c r="AF839372" s="19"/>
      <c r="AG839372" s="19"/>
      <c r="AH839372" s="19"/>
      <c r="AI839372" s="19"/>
      <c r="AJ839372" s="19"/>
      <c r="AK839372" s="19"/>
      <c r="AL839372" s="19"/>
      <c r="AM839372" s="19"/>
      <c r="AN839372" s="19"/>
      <c r="AO839372" s="19"/>
      <c r="AP839372"/>
    </row>
    <row r="839373" spans="1:42" s="116" customFormat="1" x14ac:dyDescent="0.3">
      <c r="A839373"/>
      <c r="B839373"/>
      <c r="C839373"/>
      <c r="D839373"/>
      <c r="E839373"/>
      <c r="F839373"/>
      <c r="G839373"/>
      <c r="H839373"/>
      <c r="I839373"/>
      <c r="J839373"/>
      <c r="K839373"/>
      <c r="L839373"/>
      <c r="M839373" s="115"/>
      <c r="N839373" s="115"/>
      <c r="O839373"/>
      <c r="P839373"/>
      <c r="Q839373"/>
      <c r="R839373" s="19"/>
      <c r="S839373" s="19"/>
      <c r="T839373"/>
      <c r="U839373" s="113"/>
      <c r="V839373" s="19"/>
      <c r="W839373" s="19"/>
      <c r="X839373" s="19"/>
      <c r="Y839373" s="19"/>
      <c r="Z839373" s="19"/>
      <c r="AA839373" s="19"/>
      <c r="AB839373" s="19"/>
      <c r="AC839373" s="19"/>
      <c r="AD839373" s="19"/>
      <c r="AE839373" s="19"/>
      <c r="AF839373" s="19"/>
      <c r="AG839373" s="19"/>
      <c r="AH839373" s="19"/>
      <c r="AI839373" s="19"/>
      <c r="AJ839373" s="19"/>
      <c r="AK839373" s="19"/>
      <c r="AL839373" s="19"/>
      <c r="AM839373" s="19"/>
      <c r="AN839373" s="19"/>
      <c r="AO839373" s="19"/>
      <c r="AP839373"/>
    </row>
    <row r="839374" spans="1:42" s="116" customFormat="1" x14ac:dyDescent="0.3">
      <c r="A839374"/>
      <c r="B839374"/>
      <c r="C839374"/>
      <c r="D839374"/>
      <c r="E839374"/>
      <c r="F839374"/>
      <c r="G839374"/>
      <c r="H839374"/>
      <c r="I839374"/>
      <c r="J839374"/>
      <c r="K839374"/>
      <c r="L839374"/>
      <c r="M839374" s="115"/>
      <c r="N839374" s="115"/>
      <c r="O839374"/>
      <c r="P839374"/>
      <c r="Q839374"/>
      <c r="R839374" s="19"/>
      <c r="S839374" s="19"/>
      <c r="T839374"/>
      <c r="U839374" s="113"/>
      <c r="V839374" s="19"/>
      <c r="W839374" s="19"/>
      <c r="X839374" s="19"/>
      <c r="Y839374" s="19"/>
      <c r="Z839374" s="19"/>
      <c r="AA839374" s="19"/>
      <c r="AB839374" s="19"/>
      <c r="AC839374" s="19"/>
      <c r="AD839374" s="19"/>
      <c r="AE839374" s="19"/>
      <c r="AF839374" s="19"/>
      <c r="AG839374" s="19"/>
      <c r="AH839374" s="19"/>
      <c r="AI839374" s="19"/>
      <c r="AJ839374" s="19"/>
      <c r="AK839374" s="19"/>
      <c r="AL839374" s="19"/>
      <c r="AM839374" s="19"/>
      <c r="AN839374" s="19"/>
      <c r="AO839374" s="19"/>
      <c r="AP839374"/>
    </row>
    <row r="839375" spans="1:42" s="116" customFormat="1" x14ac:dyDescent="0.3">
      <c r="A839375"/>
      <c r="B839375"/>
      <c r="C839375"/>
      <c r="D839375"/>
      <c r="E839375"/>
      <c r="F839375"/>
      <c r="G839375"/>
      <c r="H839375"/>
      <c r="I839375"/>
      <c r="J839375"/>
      <c r="K839375"/>
      <c r="L839375"/>
      <c r="M839375" s="115"/>
      <c r="N839375" s="115"/>
      <c r="O839375"/>
      <c r="P839375"/>
      <c r="Q839375"/>
      <c r="R839375" s="19"/>
      <c r="S839375" s="19"/>
      <c r="T839375"/>
      <c r="U839375" s="113"/>
      <c r="V839375" s="19"/>
      <c r="W839375" s="19"/>
      <c r="X839375" s="19"/>
      <c r="Y839375" s="19"/>
      <c r="Z839375" s="19"/>
      <c r="AA839375" s="19"/>
      <c r="AB839375" s="19"/>
      <c r="AC839375" s="19"/>
      <c r="AD839375" s="19"/>
      <c r="AE839375" s="19"/>
      <c r="AF839375" s="19"/>
      <c r="AG839375" s="19"/>
      <c r="AH839375" s="19"/>
      <c r="AI839375" s="19"/>
      <c r="AJ839375" s="19"/>
      <c r="AK839375" s="19"/>
      <c r="AL839375" s="19"/>
      <c r="AM839375" s="19"/>
      <c r="AN839375" s="19"/>
      <c r="AO839375" s="19"/>
      <c r="AP839375"/>
    </row>
    <row r="839376" spans="1:42" s="116" customFormat="1" x14ac:dyDescent="0.3">
      <c r="A839376"/>
      <c r="B839376"/>
      <c r="C839376"/>
      <c r="D839376"/>
      <c r="E839376"/>
      <c r="F839376"/>
      <c r="G839376"/>
      <c r="H839376"/>
      <c r="I839376"/>
      <c r="J839376"/>
      <c r="K839376"/>
      <c r="L839376"/>
      <c r="M839376" s="115"/>
      <c r="N839376" s="115"/>
      <c r="O839376"/>
      <c r="P839376"/>
      <c r="Q839376"/>
      <c r="R839376" s="19"/>
      <c r="S839376" s="19"/>
      <c r="T839376"/>
      <c r="U839376" s="113"/>
      <c r="V839376" s="19"/>
      <c r="W839376" s="19"/>
      <c r="X839376" s="19"/>
      <c r="Y839376" s="19"/>
      <c r="Z839376" s="19"/>
      <c r="AA839376" s="19"/>
      <c r="AB839376" s="19"/>
      <c r="AC839376" s="19"/>
      <c r="AD839376" s="19"/>
      <c r="AE839376" s="19"/>
      <c r="AF839376" s="19"/>
      <c r="AG839376" s="19"/>
      <c r="AH839376" s="19"/>
      <c r="AI839376" s="19"/>
      <c r="AJ839376" s="19"/>
      <c r="AK839376" s="19"/>
      <c r="AL839376" s="19"/>
      <c r="AM839376" s="19"/>
      <c r="AN839376" s="19"/>
      <c r="AO839376" s="19"/>
      <c r="AP839376"/>
    </row>
    <row r="839377" spans="1:42" s="116" customFormat="1" x14ac:dyDescent="0.3">
      <c r="A839377"/>
      <c r="B839377"/>
      <c r="C839377"/>
      <c r="D839377"/>
      <c r="E839377"/>
      <c r="F839377"/>
      <c r="G839377"/>
      <c r="H839377"/>
      <c r="I839377"/>
      <c r="J839377"/>
      <c r="K839377"/>
      <c r="L839377"/>
      <c r="M839377" s="115"/>
      <c r="N839377" s="115"/>
      <c r="O839377"/>
      <c r="P839377"/>
      <c r="Q839377"/>
      <c r="R839377" s="19"/>
      <c r="S839377" s="19"/>
      <c r="T839377"/>
      <c r="U839377" s="113"/>
      <c r="V839377" s="19"/>
      <c r="W839377" s="19"/>
      <c r="X839377" s="19"/>
      <c r="Y839377" s="19"/>
      <c r="Z839377" s="19"/>
      <c r="AA839377" s="19"/>
      <c r="AB839377" s="19"/>
      <c r="AC839377" s="19"/>
      <c r="AD839377" s="19"/>
      <c r="AE839377" s="19"/>
      <c r="AF839377" s="19"/>
      <c r="AG839377" s="19"/>
      <c r="AH839377" s="19"/>
      <c r="AI839377" s="19"/>
      <c r="AJ839377" s="19"/>
      <c r="AK839377" s="19"/>
      <c r="AL839377" s="19"/>
      <c r="AM839377" s="19"/>
      <c r="AN839377" s="19"/>
      <c r="AO839377" s="19"/>
      <c r="AP839377"/>
    </row>
    <row r="839378" spans="1:42" s="116" customFormat="1" x14ac:dyDescent="0.3">
      <c r="A839378"/>
      <c r="B839378"/>
      <c r="C839378"/>
      <c r="D839378"/>
      <c r="E839378"/>
      <c r="F839378"/>
      <c r="G839378"/>
      <c r="H839378"/>
      <c r="I839378"/>
      <c r="J839378"/>
      <c r="K839378"/>
      <c r="L839378"/>
      <c r="M839378" s="115"/>
      <c r="N839378" s="115"/>
      <c r="O839378"/>
      <c r="P839378"/>
      <c r="Q839378"/>
      <c r="R839378" s="19"/>
      <c r="S839378" s="19"/>
      <c r="T839378"/>
      <c r="U839378" s="113"/>
      <c r="V839378" s="19"/>
      <c r="W839378" s="19"/>
      <c r="X839378" s="19"/>
      <c r="Y839378" s="19"/>
      <c r="Z839378" s="19"/>
      <c r="AA839378" s="19"/>
      <c r="AB839378" s="19"/>
      <c r="AC839378" s="19"/>
      <c r="AD839378" s="19"/>
      <c r="AE839378" s="19"/>
      <c r="AF839378" s="19"/>
      <c r="AG839378" s="19"/>
      <c r="AH839378" s="19"/>
      <c r="AI839378" s="19"/>
      <c r="AJ839378" s="19"/>
      <c r="AK839378" s="19"/>
      <c r="AL839378" s="19"/>
      <c r="AM839378" s="19"/>
      <c r="AN839378" s="19"/>
      <c r="AO839378" s="19"/>
      <c r="AP839378"/>
    </row>
    <row r="839379" spans="1:42" s="116" customFormat="1" x14ac:dyDescent="0.3">
      <c r="A839379"/>
      <c r="B839379"/>
      <c r="C839379"/>
      <c r="D839379"/>
      <c r="E839379"/>
      <c r="F839379"/>
      <c r="G839379"/>
      <c r="H839379"/>
      <c r="I839379"/>
      <c r="J839379"/>
      <c r="K839379"/>
      <c r="L839379"/>
      <c r="M839379" s="115"/>
      <c r="N839379" s="115"/>
      <c r="O839379"/>
      <c r="P839379"/>
      <c r="Q839379"/>
      <c r="R839379" s="19"/>
      <c r="S839379" s="19"/>
      <c r="T839379"/>
      <c r="U839379" s="113"/>
      <c r="V839379" s="19"/>
      <c r="W839379" s="19"/>
      <c r="X839379" s="19"/>
      <c r="Y839379" s="19"/>
      <c r="Z839379" s="19"/>
      <c r="AA839379" s="19"/>
      <c r="AB839379" s="19"/>
      <c r="AC839379" s="19"/>
      <c r="AD839379" s="19"/>
      <c r="AE839379" s="19"/>
      <c r="AF839379" s="19"/>
      <c r="AG839379" s="19"/>
      <c r="AH839379" s="19"/>
      <c r="AI839379" s="19"/>
      <c r="AJ839379" s="19"/>
      <c r="AK839379" s="19"/>
      <c r="AL839379" s="19"/>
      <c r="AM839379" s="19"/>
      <c r="AN839379" s="19"/>
      <c r="AO839379" s="19"/>
      <c r="AP839379"/>
    </row>
    <row r="839380" spans="1:42" s="116" customFormat="1" x14ac:dyDescent="0.3">
      <c r="A839380"/>
      <c r="B839380"/>
      <c r="C839380"/>
      <c r="D839380"/>
      <c r="E839380"/>
      <c r="F839380"/>
      <c r="G839380"/>
      <c r="H839380"/>
      <c r="I839380"/>
      <c r="J839380"/>
      <c r="K839380"/>
      <c r="L839380"/>
      <c r="M839380" s="115"/>
      <c r="N839380" s="115"/>
      <c r="O839380"/>
      <c r="P839380"/>
      <c r="Q839380"/>
      <c r="R839380" s="19"/>
      <c r="S839380" s="19"/>
      <c r="T839380"/>
      <c r="U839380" s="113"/>
      <c r="V839380" s="19"/>
      <c r="W839380" s="19"/>
      <c r="X839380" s="19"/>
      <c r="Y839380" s="19"/>
      <c r="Z839380" s="19"/>
      <c r="AA839380" s="19"/>
      <c r="AB839380" s="19"/>
      <c r="AC839380" s="19"/>
      <c r="AD839380" s="19"/>
      <c r="AE839380" s="19"/>
      <c r="AF839380" s="19"/>
      <c r="AG839380" s="19"/>
      <c r="AH839380" s="19"/>
      <c r="AI839380" s="19"/>
      <c r="AJ839380" s="19"/>
      <c r="AK839380" s="19"/>
      <c r="AL839380" s="19"/>
      <c r="AM839380" s="19"/>
      <c r="AN839380" s="19"/>
      <c r="AO839380" s="19"/>
      <c r="AP839380"/>
    </row>
    <row r="839381" spans="1:42" s="116" customFormat="1" x14ac:dyDescent="0.3">
      <c r="A839381"/>
      <c r="B839381"/>
      <c r="C839381"/>
      <c r="D839381"/>
      <c r="E839381"/>
      <c r="F839381"/>
      <c r="G839381"/>
      <c r="H839381"/>
      <c r="I839381"/>
      <c r="J839381"/>
      <c r="K839381"/>
      <c r="L839381"/>
      <c r="M839381" s="115"/>
      <c r="N839381" s="115"/>
      <c r="O839381"/>
      <c r="P839381"/>
      <c r="Q839381"/>
      <c r="R839381" s="19"/>
      <c r="S839381" s="19"/>
      <c r="T839381"/>
      <c r="U839381" s="113"/>
      <c r="V839381" s="19"/>
      <c r="W839381" s="19"/>
      <c r="X839381" s="19"/>
      <c r="Y839381" s="19"/>
      <c r="Z839381" s="19"/>
      <c r="AA839381" s="19"/>
      <c r="AB839381" s="19"/>
      <c r="AC839381" s="19"/>
      <c r="AD839381" s="19"/>
      <c r="AE839381" s="19"/>
      <c r="AF839381" s="19"/>
      <c r="AG839381" s="19"/>
      <c r="AH839381" s="19"/>
      <c r="AI839381" s="19"/>
      <c r="AJ839381" s="19"/>
      <c r="AK839381" s="19"/>
      <c r="AL839381" s="19"/>
      <c r="AM839381" s="19"/>
      <c r="AN839381" s="19"/>
      <c r="AO839381" s="19"/>
      <c r="AP839381"/>
    </row>
    <row r="839382" spans="1:42" s="116" customFormat="1" x14ac:dyDescent="0.3">
      <c r="A839382"/>
      <c r="B839382"/>
      <c r="C839382"/>
      <c r="D839382"/>
      <c r="E839382"/>
      <c r="F839382"/>
      <c r="G839382"/>
      <c r="H839382"/>
      <c r="I839382"/>
      <c r="J839382"/>
      <c r="K839382"/>
      <c r="L839382"/>
      <c r="M839382" s="115"/>
      <c r="N839382" s="115"/>
      <c r="O839382"/>
      <c r="P839382"/>
      <c r="Q839382"/>
      <c r="R839382" s="19"/>
      <c r="S839382" s="19"/>
      <c r="T839382"/>
      <c r="U839382" s="113"/>
      <c r="V839382" s="19"/>
      <c r="W839382" s="19"/>
      <c r="X839382" s="19"/>
      <c r="Y839382" s="19"/>
      <c r="Z839382" s="19"/>
      <c r="AA839382" s="19"/>
      <c r="AB839382" s="19"/>
      <c r="AC839382" s="19"/>
      <c r="AD839382" s="19"/>
      <c r="AE839382" s="19"/>
      <c r="AF839382" s="19"/>
      <c r="AG839382" s="19"/>
      <c r="AH839382" s="19"/>
      <c r="AI839382" s="19"/>
      <c r="AJ839382" s="19"/>
      <c r="AK839382" s="19"/>
      <c r="AL839382" s="19"/>
      <c r="AM839382" s="19"/>
      <c r="AN839382" s="19"/>
      <c r="AO839382" s="19"/>
      <c r="AP839382"/>
    </row>
    <row r="839383" spans="1:42" s="116" customFormat="1" x14ac:dyDescent="0.3">
      <c r="A839383"/>
      <c r="B839383"/>
      <c r="C839383"/>
      <c r="D839383"/>
      <c r="E839383"/>
      <c r="F839383"/>
      <c r="G839383"/>
      <c r="H839383"/>
      <c r="I839383"/>
      <c r="J839383"/>
      <c r="K839383"/>
      <c r="L839383"/>
      <c r="M839383" s="115"/>
      <c r="N839383" s="115"/>
      <c r="O839383"/>
      <c r="P839383"/>
      <c r="Q839383"/>
      <c r="R839383" s="19"/>
      <c r="S839383" s="19"/>
      <c r="T839383"/>
      <c r="U839383" s="113"/>
      <c r="V839383" s="19"/>
      <c r="W839383" s="19"/>
      <c r="X839383" s="19"/>
      <c r="Y839383" s="19"/>
      <c r="Z839383" s="19"/>
      <c r="AA839383" s="19"/>
      <c r="AB839383" s="19"/>
      <c r="AC839383" s="19"/>
      <c r="AD839383" s="19"/>
      <c r="AE839383" s="19"/>
      <c r="AF839383" s="19"/>
      <c r="AG839383" s="19"/>
      <c r="AH839383" s="19"/>
      <c r="AI839383" s="19"/>
      <c r="AJ839383" s="19"/>
      <c r="AK839383" s="19"/>
      <c r="AL839383" s="19"/>
      <c r="AM839383" s="19"/>
      <c r="AN839383" s="19"/>
      <c r="AO839383" s="19"/>
      <c r="AP839383"/>
    </row>
    <row r="839384" spans="1:42" s="116" customFormat="1" x14ac:dyDescent="0.3">
      <c r="A839384"/>
      <c r="B839384"/>
      <c r="C839384"/>
      <c r="D839384"/>
      <c r="E839384"/>
      <c r="F839384"/>
      <c r="G839384"/>
      <c r="H839384"/>
      <c r="I839384"/>
      <c r="J839384"/>
      <c r="K839384"/>
      <c r="L839384"/>
      <c r="M839384" s="115"/>
      <c r="N839384" s="115"/>
      <c r="O839384"/>
      <c r="P839384"/>
      <c r="Q839384"/>
      <c r="R839384" s="19"/>
      <c r="S839384" s="19"/>
      <c r="T839384"/>
      <c r="U839384" s="113"/>
      <c r="V839384" s="19"/>
      <c r="W839384" s="19"/>
      <c r="X839384" s="19"/>
      <c r="Y839384" s="19"/>
      <c r="Z839384" s="19"/>
      <c r="AA839384" s="19"/>
      <c r="AB839384" s="19"/>
      <c r="AC839384" s="19"/>
      <c r="AD839384" s="19"/>
      <c r="AE839384" s="19"/>
      <c r="AF839384" s="19"/>
      <c r="AG839384" s="19"/>
      <c r="AH839384" s="19"/>
      <c r="AI839384" s="19"/>
      <c r="AJ839384" s="19"/>
      <c r="AK839384" s="19"/>
      <c r="AL839384" s="19"/>
      <c r="AM839384" s="19"/>
      <c r="AN839384" s="19"/>
      <c r="AO839384" s="19"/>
      <c r="AP839384"/>
    </row>
    <row r="839385" spans="1:42" s="116" customFormat="1" x14ac:dyDescent="0.3">
      <c r="A839385"/>
      <c r="B839385"/>
      <c r="C839385"/>
      <c r="D839385"/>
      <c r="E839385"/>
      <c r="F839385"/>
      <c r="G839385"/>
      <c r="H839385"/>
      <c r="I839385"/>
      <c r="J839385"/>
      <c r="K839385"/>
      <c r="L839385"/>
      <c r="M839385" s="115"/>
      <c r="N839385" s="115"/>
      <c r="O839385"/>
      <c r="P839385"/>
      <c r="Q839385"/>
      <c r="R839385" s="19"/>
      <c r="S839385" s="19"/>
      <c r="T839385"/>
      <c r="U839385" s="113"/>
      <c r="V839385" s="19"/>
      <c r="W839385" s="19"/>
      <c r="X839385" s="19"/>
      <c r="Y839385" s="19"/>
      <c r="Z839385" s="19"/>
      <c r="AA839385" s="19"/>
      <c r="AB839385" s="19"/>
      <c r="AC839385" s="19"/>
      <c r="AD839385" s="19"/>
      <c r="AE839385" s="19"/>
      <c r="AF839385" s="19"/>
      <c r="AG839385" s="19"/>
      <c r="AH839385" s="19"/>
      <c r="AI839385" s="19"/>
      <c r="AJ839385" s="19"/>
      <c r="AK839385" s="19"/>
      <c r="AL839385" s="19"/>
      <c r="AM839385" s="19"/>
      <c r="AN839385" s="19"/>
      <c r="AO839385" s="19"/>
      <c r="AP839385"/>
    </row>
    <row r="839386" spans="1:42" s="116" customFormat="1" x14ac:dyDescent="0.3">
      <c r="A839386"/>
      <c r="B839386"/>
      <c r="C839386"/>
      <c r="D839386"/>
      <c r="E839386"/>
      <c r="F839386"/>
      <c r="G839386"/>
      <c r="H839386"/>
      <c r="I839386"/>
      <c r="J839386"/>
      <c r="K839386"/>
      <c r="L839386"/>
      <c r="M839386" s="115"/>
      <c r="N839386" s="115"/>
      <c r="O839386"/>
      <c r="P839386"/>
      <c r="Q839386"/>
      <c r="R839386" s="19"/>
      <c r="S839386" s="19"/>
      <c r="T839386"/>
      <c r="U839386" s="113"/>
      <c r="V839386" s="19"/>
      <c r="W839386" s="19"/>
      <c r="X839386" s="19"/>
      <c r="Y839386" s="19"/>
      <c r="Z839386" s="19"/>
      <c r="AA839386" s="19"/>
      <c r="AB839386" s="19"/>
      <c r="AC839386" s="19"/>
      <c r="AD839386" s="19"/>
      <c r="AE839386" s="19"/>
      <c r="AF839386" s="19"/>
      <c r="AG839386" s="19"/>
      <c r="AH839386" s="19"/>
      <c r="AI839386" s="19"/>
      <c r="AJ839386" s="19"/>
      <c r="AK839386" s="19"/>
      <c r="AL839386" s="19"/>
      <c r="AM839386" s="19"/>
      <c r="AN839386" s="19"/>
      <c r="AO839386" s="19"/>
      <c r="AP839386"/>
    </row>
    <row r="839387" spans="1:42" s="116" customFormat="1" x14ac:dyDescent="0.3">
      <c r="A839387"/>
      <c r="B839387"/>
      <c r="C839387"/>
      <c r="D839387"/>
      <c r="E839387"/>
      <c r="F839387"/>
      <c r="G839387"/>
      <c r="H839387"/>
      <c r="I839387"/>
      <c r="J839387"/>
      <c r="K839387"/>
      <c r="L839387"/>
      <c r="M839387" s="115"/>
      <c r="N839387" s="115"/>
      <c r="O839387"/>
      <c r="P839387"/>
      <c r="Q839387"/>
      <c r="R839387" s="19"/>
      <c r="S839387" s="19"/>
      <c r="T839387"/>
      <c r="U839387" s="113"/>
      <c r="V839387" s="19"/>
      <c r="W839387" s="19"/>
      <c r="X839387" s="19"/>
      <c r="Y839387" s="19"/>
      <c r="Z839387" s="19"/>
      <c r="AA839387" s="19"/>
      <c r="AB839387" s="19"/>
      <c r="AC839387" s="19"/>
      <c r="AD839387" s="19"/>
      <c r="AE839387" s="19"/>
      <c r="AF839387" s="19"/>
      <c r="AG839387" s="19"/>
      <c r="AH839387" s="19"/>
      <c r="AI839387" s="19"/>
      <c r="AJ839387" s="19"/>
      <c r="AK839387" s="19"/>
      <c r="AL839387" s="19"/>
      <c r="AM839387" s="19"/>
      <c r="AN839387" s="19"/>
      <c r="AO839387" s="19"/>
      <c r="AP839387"/>
    </row>
    <row r="839388" spans="1:42" s="116" customFormat="1" x14ac:dyDescent="0.3">
      <c r="A839388"/>
      <c r="B839388"/>
      <c r="C839388"/>
      <c r="D839388"/>
      <c r="E839388"/>
      <c r="F839388"/>
      <c r="G839388"/>
      <c r="H839388"/>
      <c r="I839388"/>
      <c r="J839388"/>
      <c r="K839388"/>
      <c r="L839388"/>
      <c r="M839388" s="115"/>
      <c r="N839388" s="115"/>
      <c r="O839388"/>
      <c r="P839388"/>
      <c r="Q839388"/>
      <c r="R839388" s="19"/>
      <c r="S839388" s="19"/>
      <c r="T839388"/>
      <c r="U839388" s="113"/>
      <c r="V839388" s="19"/>
      <c r="W839388" s="19"/>
      <c r="X839388" s="19"/>
      <c r="Y839388" s="19"/>
      <c r="Z839388" s="19"/>
      <c r="AA839388" s="19"/>
      <c r="AB839388" s="19"/>
      <c r="AC839388" s="19"/>
      <c r="AD839388" s="19"/>
      <c r="AE839388" s="19"/>
      <c r="AF839388" s="19"/>
      <c r="AG839388" s="19"/>
      <c r="AH839388" s="19"/>
      <c r="AI839388" s="19"/>
      <c r="AJ839388" s="19"/>
      <c r="AK839388" s="19"/>
      <c r="AL839388" s="19"/>
      <c r="AM839388" s="19"/>
      <c r="AN839388" s="19"/>
      <c r="AO839388" s="19"/>
      <c r="AP839388"/>
    </row>
    <row r="839389" spans="1:42" s="116" customFormat="1" x14ac:dyDescent="0.3">
      <c r="A839389"/>
      <c r="B839389"/>
      <c r="C839389"/>
      <c r="D839389"/>
      <c r="E839389"/>
      <c r="F839389"/>
      <c r="G839389"/>
      <c r="H839389"/>
      <c r="I839389"/>
      <c r="J839389"/>
      <c r="K839389"/>
      <c r="L839389"/>
      <c r="M839389" s="115"/>
      <c r="N839389" s="115"/>
      <c r="O839389"/>
      <c r="P839389"/>
      <c r="Q839389"/>
      <c r="R839389" s="19"/>
      <c r="S839389" s="19"/>
      <c r="T839389"/>
      <c r="U839389" s="113"/>
      <c r="V839389" s="19"/>
      <c r="W839389" s="19"/>
      <c r="X839389" s="19"/>
      <c r="Y839389" s="19"/>
      <c r="Z839389" s="19"/>
      <c r="AA839389" s="19"/>
      <c r="AB839389" s="19"/>
      <c r="AC839389" s="19"/>
      <c r="AD839389" s="19"/>
      <c r="AE839389" s="19"/>
      <c r="AF839389" s="19"/>
      <c r="AG839389" s="19"/>
      <c r="AH839389" s="19"/>
      <c r="AI839389" s="19"/>
      <c r="AJ839389" s="19"/>
      <c r="AK839389" s="19"/>
      <c r="AL839389" s="19"/>
      <c r="AM839389" s="19"/>
      <c r="AN839389" s="19"/>
      <c r="AO839389" s="19"/>
      <c r="AP839389"/>
    </row>
    <row r="839390" spans="1:42" s="116" customFormat="1" x14ac:dyDescent="0.3">
      <c r="A839390"/>
      <c r="B839390"/>
      <c r="C839390"/>
      <c r="D839390"/>
      <c r="E839390"/>
      <c r="F839390"/>
      <c r="G839390"/>
      <c r="H839390"/>
      <c r="I839390"/>
      <c r="J839390"/>
      <c r="K839390"/>
      <c r="L839390"/>
      <c r="M839390" s="115"/>
      <c r="N839390" s="115"/>
      <c r="O839390"/>
      <c r="P839390"/>
      <c r="Q839390"/>
      <c r="R839390" s="19"/>
      <c r="S839390" s="19"/>
      <c r="T839390"/>
      <c r="U839390" s="113"/>
      <c r="V839390" s="19"/>
      <c r="W839390" s="19"/>
      <c r="X839390" s="19"/>
      <c r="Y839390" s="19"/>
      <c r="Z839390" s="19"/>
      <c r="AA839390" s="19"/>
      <c r="AB839390" s="19"/>
      <c r="AC839390" s="19"/>
      <c r="AD839390" s="19"/>
      <c r="AE839390" s="19"/>
      <c r="AF839390" s="19"/>
      <c r="AG839390" s="19"/>
      <c r="AH839390" s="19"/>
      <c r="AI839390" s="19"/>
      <c r="AJ839390" s="19"/>
      <c r="AK839390" s="19"/>
      <c r="AL839390" s="19"/>
      <c r="AM839390" s="19"/>
      <c r="AN839390" s="19"/>
      <c r="AO839390" s="19"/>
      <c r="AP839390"/>
    </row>
    <row r="839391" spans="1:42" s="116" customFormat="1" x14ac:dyDescent="0.3">
      <c r="A839391"/>
      <c r="B839391"/>
      <c r="C839391"/>
      <c r="D839391"/>
      <c r="E839391"/>
      <c r="F839391"/>
      <c r="G839391"/>
      <c r="H839391"/>
      <c r="I839391"/>
      <c r="J839391"/>
      <c r="K839391"/>
      <c r="L839391"/>
      <c r="M839391" s="115"/>
      <c r="N839391" s="115"/>
      <c r="O839391"/>
      <c r="P839391"/>
      <c r="Q839391"/>
      <c r="R839391" s="19"/>
      <c r="S839391" s="19"/>
      <c r="T839391"/>
      <c r="U839391" s="113"/>
      <c r="V839391" s="19"/>
      <c r="W839391" s="19"/>
      <c r="X839391" s="19"/>
      <c r="Y839391" s="19"/>
      <c r="Z839391" s="19"/>
      <c r="AA839391" s="19"/>
      <c r="AB839391" s="19"/>
      <c r="AC839391" s="19"/>
      <c r="AD839391" s="19"/>
      <c r="AE839391" s="19"/>
      <c r="AF839391" s="19"/>
      <c r="AG839391" s="19"/>
      <c r="AH839391" s="19"/>
      <c r="AI839391" s="19"/>
      <c r="AJ839391" s="19"/>
      <c r="AK839391" s="19"/>
      <c r="AL839391" s="19"/>
      <c r="AM839391" s="19"/>
      <c r="AN839391" s="19"/>
      <c r="AO839391" s="19"/>
      <c r="AP839391"/>
    </row>
    <row r="839392" spans="1:42" s="116" customFormat="1" x14ac:dyDescent="0.3">
      <c r="A839392"/>
      <c r="B839392"/>
      <c r="C839392"/>
      <c r="D839392"/>
      <c r="E839392"/>
      <c r="F839392"/>
      <c r="G839392"/>
      <c r="H839392"/>
      <c r="I839392"/>
      <c r="J839392"/>
      <c r="K839392"/>
      <c r="L839392"/>
      <c r="M839392" s="115"/>
      <c r="N839392" s="115"/>
      <c r="O839392"/>
      <c r="P839392"/>
      <c r="Q839392"/>
      <c r="R839392" s="19"/>
      <c r="S839392" s="19"/>
      <c r="T839392"/>
      <c r="U839392" s="113"/>
      <c r="V839392" s="19"/>
      <c r="W839392" s="19"/>
      <c r="X839392" s="19"/>
      <c r="Y839392" s="19"/>
      <c r="Z839392" s="19"/>
      <c r="AA839392" s="19"/>
      <c r="AB839392" s="19"/>
      <c r="AC839392" s="19"/>
      <c r="AD839392" s="19"/>
      <c r="AE839392" s="19"/>
      <c r="AF839392" s="19"/>
      <c r="AG839392" s="19"/>
      <c r="AH839392" s="19"/>
      <c r="AI839392" s="19"/>
      <c r="AJ839392" s="19"/>
      <c r="AK839392" s="19"/>
      <c r="AL839392" s="19"/>
      <c r="AM839392" s="19"/>
      <c r="AN839392" s="19"/>
      <c r="AO839392" s="19"/>
      <c r="AP839392"/>
    </row>
    <row r="839393" spans="1:42" s="116" customFormat="1" x14ac:dyDescent="0.3">
      <c r="A839393"/>
      <c r="B839393"/>
      <c r="C839393"/>
      <c r="D839393"/>
      <c r="E839393"/>
      <c r="F839393"/>
      <c r="G839393"/>
      <c r="H839393"/>
      <c r="I839393"/>
      <c r="J839393"/>
      <c r="K839393"/>
      <c r="L839393"/>
      <c r="M839393" s="115"/>
      <c r="N839393" s="115"/>
      <c r="O839393"/>
      <c r="P839393"/>
      <c r="Q839393"/>
      <c r="R839393" s="19"/>
      <c r="S839393" s="19"/>
      <c r="T839393"/>
      <c r="U839393" s="113"/>
      <c r="V839393" s="19"/>
      <c r="W839393" s="19"/>
      <c r="X839393" s="19"/>
      <c r="Y839393" s="19"/>
      <c r="Z839393" s="19"/>
      <c r="AA839393" s="19"/>
      <c r="AB839393" s="19"/>
      <c r="AC839393" s="19"/>
      <c r="AD839393" s="19"/>
      <c r="AE839393" s="19"/>
      <c r="AF839393" s="19"/>
      <c r="AG839393" s="19"/>
      <c r="AH839393" s="19"/>
      <c r="AI839393" s="19"/>
      <c r="AJ839393" s="19"/>
      <c r="AK839393" s="19"/>
      <c r="AL839393" s="19"/>
      <c r="AM839393" s="19"/>
      <c r="AN839393" s="19"/>
      <c r="AO839393" s="19"/>
      <c r="AP839393"/>
    </row>
    <row r="839394" spans="1:42" s="116" customFormat="1" x14ac:dyDescent="0.3">
      <c r="A839394"/>
      <c r="B839394"/>
      <c r="C839394"/>
      <c r="D839394"/>
      <c r="E839394"/>
      <c r="F839394"/>
      <c r="G839394"/>
      <c r="H839394"/>
      <c r="I839394"/>
      <c r="J839394"/>
      <c r="K839394"/>
      <c r="L839394"/>
      <c r="M839394" s="115"/>
      <c r="N839394" s="115"/>
      <c r="O839394"/>
      <c r="P839394"/>
      <c r="Q839394"/>
      <c r="R839394" s="19"/>
      <c r="S839394" s="19"/>
      <c r="T839394"/>
      <c r="U839394" s="113"/>
      <c r="V839394" s="19"/>
      <c r="W839394" s="19"/>
      <c r="X839394" s="19"/>
      <c r="Y839394" s="19"/>
      <c r="Z839394" s="19"/>
      <c r="AA839394" s="19"/>
      <c r="AB839394" s="19"/>
      <c r="AC839394" s="19"/>
      <c r="AD839394" s="19"/>
      <c r="AE839394" s="19"/>
      <c r="AF839394" s="19"/>
      <c r="AG839394" s="19"/>
      <c r="AH839394" s="19"/>
      <c r="AI839394" s="19"/>
      <c r="AJ839394" s="19"/>
      <c r="AK839394" s="19"/>
      <c r="AL839394" s="19"/>
      <c r="AM839394" s="19"/>
      <c r="AN839394" s="19"/>
      <c r="AO839394" s="19"/>
      <c r="AP839394"/>
    </row>
    <row r="839395" spans="1:42" s="116" customFormat="1" x14ac:dyDescent="0.3">
      <c r="A839395"/>
      <c r="B839395"/>
      <c r="C839395"/>
      <c r="D839395"/>
      <c r="E839395"/>
      <c r="F839395"/>
      <c r="G839395"/>
      <c r="H839395"/>
      <c r="I839395"/>
      <c r="J839395"/>
      <c r="K839395"/>
      <c r="L839395"/>
      <c r="M839395" s="115"/>
      <c r="N839395" s="115"/>
      <c r="O839395"/>
      <c r="P839395"/>
      <c r="Q839395"/>
      <c r="R839395" s="19"/>
      <c r="S839395" s="19"/>
      <c r="T839395"/>
      <c r="U839395" s="113"/>
      <c r="V839395" s="19"/>
      <c r="W839395" s="19"/>
      <c r="X839395" s="19"/>
      <c r="Y839395" s="19"/>
      <c r="Z839395" s="19"/>
      <c r="AA839395" s="19"/>
      <c r="AB839395" s="19"/>
      <c r="AC839395" s="19"/>
      <c r="AD839395" s="19"/>
      <c r="AE839395" s="19"/>
      <c r="AF839395" s="19"/>
      <c r="AG839395" s="19"/>
      <c r="AH839395" s="19"/>
      <c r="AI839395" s="19"/>
      <c r="AJ839395" s="19"/>
      <c r="AK839395" s="19"/>
      <c r="AL839395" s="19"/>
      <c r="AM839395" s="19"/>
      <c r="AN839395" s="19"/>
      <c r="AO839395" s="19"/>
      <c r="AP839395"/>
    </row>
    <row r="839396" spans="1:42" s="116" customFormat="1" x14ac:dyDescent="0.3">
      <c r="A839396"/>
      <c r="B839396"/>
      <c r="C839396"/>
      <c r="D839396"/>
      <c r="E839396"/>
      <c r="F839396"/>
      <c r="G839396"/>
      <c r="H839396"/>
      <c r="I839396"/>
      <c r="J839396"/>
      <c r="K839396"/>
      <c r="L839396"/>
      <c r="M839396" s="115"/>
      <c r="N839396" s="115"/>
      <c r="O839396"/>
      <c r="P839396"/>
      <c r="Q839396"/>
      <c r="R839396" s="19"/>
      <c r="S839396" s="19"/>
      <c r="T839396"/>
      <c r="U839396" s="113"/>
      <c r="V839396" s="19"/>
      <c r="W839396" s="19"/>
      <c r="X839396" s="19"/>
      <c r="Y839396" s="19"/>
      <c r="Z839396" s="19"/>
      <c r="AA839396" s="19"/>
      <c r="AB839396" s="19"/>
      <c r="AC839396" s="19"/>
      <c r="AD839396" s="19"/>
      <c r="AE839396" s="19"/>
      <c r="AF839396" s="19"/>
      <c r="AG839396" s="19"/>
      <c r="AH839396" s="19"/>
      <c r="AI839396" s="19"/>
      <c r="AJ839396" s="19"/>
      <c r="AK839396" s="19"/>
      <c r="AL839396" s="19"/>
      <c r="AM839396" s="19"/>
      <c r="AN839396" s="19"/>
      <c r="AO839396" s="19"/>
      <c r="AP839396"/>
    </row>
    <row r="839397" spans="1:42" s="116" customFormat="1" x14ac:dyDescent="0.3">
      <c r="A839397"/>
      <c r="B839397"/>
      <c r="C839397"/>
      <c r="D839397"/>
      <c r="E839397"/>
      <c r="F839397"/>
      <c r="G839397"/>
      <c r="H839397"/>
      <c r="I839397"/>
      <c r="J839397"/>
      <c r="K839397"/>
      <c r="L839397"/>
      <c r="M839397" s="115"/>
      <c r="N839397" s="115"/>
      <c r="O839397"/>
      <c r="P839397"/>
      <c r="Q839397"/>
      <c r="R839397" s="19"/>
      <c r="S839397" s="19"/>
      <c r="T839397"/>
      <c r="U839397" s="113"/>
      <c r="V839397" s="19"/>
      <c r="W839397" s="19"/>
      <c r="X839397" s="19"/>
      <c r="Y839397" s="19"/>
      <c r="Z839397" s="19"/>
      <c r="AA839397" s="19"/>
      <c r="AB839397" s="19"/>
      <c r="AC839397" s="19"/>
      <c r="AD839397" s="19"/>
      <c r="AE839397" s="19"/>
      <c r="AF839397" s="19"/>
      <c r="AG839397" s="19"/>
      <c r="AH839397" s="19"/>
      <c r="AI839397" s="19"/>
      <c r="AJ839397" s="19"/>
      <c r="AK839397" s="19"/>
      <c r="AL839397" s="19"/>
      <c r="AM839397" s="19"/>
      <c r="AN839397" s="19"/>
      <c r="AO839397" s="19"/>
      <c r="AP839397"/>
    </row>
    <row r="839398" spans="1:42" s="116" customFormat="1" x14ac:dyDescent="0.3">
      <c r="A839398"/>
      <c r="B839398"/>
      <c r="C839398"/>
      <c r="D839398"/>
      <c r="E839398"/>
      <c r="F839398"/>
      <c r="G839398"/>
      <c r="H839398"/>
      <c r="I839398"/>
      <c r="J839398"/>
      <c r="K839398"/>
      <c r="L839398"/>
      <c r="M839398" s="115"/>
      <c r="N839398" s="115"/>
      <c r="O839398"/>
      <c r="P839398"/>
      <c r="Q839398"/>
      <c r="R839398" s="19"/>
      <c r="S839398" s="19"/>
      <c r="T839398"/>
      <c r="U839398" s="113"/>
      <c r="V839398" s="19"/>
      <c r="W839398" s="19"/>
      <c r="X839398" s="19"/>
      <c r="Y839398" s="19"/>
      <c r="Z839398" s="19"/>
      <c r="AA839398" s="19"/>
      <c r="AB839398" s="19"/>
      <c r="AC839398" s="19"/>
      <c r="AD839398" s="19"/>
      <c r="AE839398" s="19"/>
      <c r="AF839398" s="19"/>
      <c r="AG839398" s="19"/>
      <c r="AH839398" s="19"/>
      <c r="AI839398" s="19"/>
      <c r="AJ839398" s="19"/>
      <c r="AK839398" s="19"/>
      <c r="AL839398" s="19"/>
      <c r="AM839398" s="19"/>
      <c r="AN839398" s="19"/>
      <c r="AO839398" s="19"/>
      <c r="AP839398"/>
    </row>
    <row r="839399" spans="1:42" s="116" customFormat="1" x14ac:dyDescent="0.3">
      <c r="A839399"/>
      <c r="B839399"/>
      <c r="C839399"/>
      <c r="D839399"/>
      <c r="E839399"/>
      <c r="F839399"/>
      <c r="G839399"/>
      <c r="H839399"/>
      <c r="I839399"/>
      <c r="J839399"/>
      <c r="K839399"/>
      <c r="L839399"/>
      <c r="M839399" s="115"/>
      <c r="N839399" s="115"/>
      <c r="O839399"/>
      <c r="P839399"/>
      <c r="Q839399"/>
      <c r="R839399" s="19"/>
      <c r="S839399" s="19"/>
      <c r="T839399"/>
      <c r="U839399" s="113"/>
      <c r="V839399" s="19"/>
      <c r="W839399" s="19"/>
      <c r="X839399" s="19"/>
      <c r="Y839399" s="19"/>
      <c r="Z839399" s="19"/>
      <c r="AA839399" s="19"/>
      <c r="AB839399" s="19"/>
      <c r="AC839399" s="19"/>
      <c r="AD839399" s="19"/>
      <c r="AE839399" s="19"/>
      <c r="AF839399" s="19"/>
      <c r="AG839399" s="19"/>
      <c r="AH839399" s="19"/>
      <c r="AI839399" s="19"/>
      <c r="AJ839399" s="19"/>
      <c r="AK839399" s="19"/>
      <c r="AL839399" s="19"/>
      <c r="AM839399" s="19"/>
      <c r="AN839399" s="19"/>
      <c r="AO839399" s="19"/>
      <c r="AP839399"/>
    </row>
    <row r="839400" spans="1:42" s="116" customFormat="1" x14ac:dyDescent="0.3">
      <c r="A839400"/>
      <c r="B839400"/>
      <c r="C839400"/>
      <c r="D839400"/>
      <c r="E839400"/>
      <c r="F839400"/>
      <c r="G839400"/>
      <c r="H839400"/>
      <c r="I839400"/>
      <c r="J839400"/>
      <c r="K839400"/>
      <c r="L839400"/>
      <c r="M839400" s="115"/>
      <c r="N839400" s="115"/>
      <c r="O839400"/>
      <c r="P839400"/>
      <c r="Q839400"/>
      <c r="R839400" s="19"/>
      <c r="S839400" s="19"/>
      <c r="T839400"/>
      <c r="U839400" s="113"/>
      <c r="V839400" s="19"/>
      <c r="W839400" s="19"/>
      <c r="X839400" s="19"/>
      <c r="Y839400" s="19"/>
      <c r="Z839400" s="19"/>
      <c r="AA839400" s="19"/>
      <c r="AB839400" s="19"/>
      <c r="AC839400" s="19"/>
      <c r="AD839400" s="19"/>
      <c r="AE839400" s="19"/>
      <c r="AF839400" s="19"/>
      <c r="AG839400" s="19"/>
      <c r="AH839400" s="19"/>
      <c r="AI839400" s="19"/>
      <c r="AJ839400" s="19"/>
      <c r="AK839400" s="19"/>
      <c r="AL839400" s="19"/>
      <c r="AM839400" s="19"/>
      <c r="AN839400" s="19"/>
      <c r="AO839400" s="19"/>
      <c r="AP839400"/>
    </row>
    <row r="839401" spans="1:42" s="116" customFormat="1" x14ac:dyDescent="0.3">
      <c r="A839401"/>
      <c r="B839401"/>
      <c r="C839401"/>
      <c r="D839401"/>
      <c r="E839401"/>
      <c r="F839401"/>
      <c r="G839401"/>
      <c r="H839401"/>
      <c r="I839401"/>
      <c r="J839401"/>
      <c r="K839401"/>
      <c r="L839401"/>
      <c r="M839401" s="115"/>
      <c r="N839401" s="115"/>
      <c r="O839401"/>
      <c r="P839401"/>
      <c r="Q839401"/>
      <c r="R839401" s="19"/>
      <c r="S839401" s="19"/>
      <c r="T839401"/>
      <c r="U839401" s="113"/>
      <c r="V839401" s="19"/>
      <c r="W839401" s="19"/>
      <c r="X839401" s="19"/>
      <c r="Y839401" s="19"/>
      <c r="Z839401" s="19"/>
      <c r="AA839401" s="19"/>
      <c r="AB839401" s="19"/>
      <c r="AC839401" s="19"/>
      <c r="AD839401" s="19"/>
      <c r="AE839401" s="19"/>
      <c r="AF839401" s="19"/>
      <c r="AG839401" s="19"/>
      <c r="AH839401" s="19"/>
      <c r="AI839401" s="19"/>
      <c r="AJ839401" s="19"/>
      <c r="AK839401" s="19"/>
      <c r="AL839401" s="19"/>
      <c r="AM839401" s="19"/>
      <c r="AN839401" s="19"/>
      <c r="AO839401" s="19"/>
      <c r="AP839401"/>
    </row>
    <row r="839402" spans="1:42" s="116" customFormat="1" x14ac:dyDescent="0.3">
      <c r="A839402"/>
      <c r="B839402"/>
      <c r="C839402"/>
      <c r="D839402"/>
      <c r="E839402"/>
      <c r="F839402"/>
      <c r="G839402"/>
      <c r="H839402"/>
      <c r="I839402"/>
      <c r="J839402"/>
      <c r="K839402"/>
      <c r="L839402"/>
      <c r="M839402" s="115"/>
      <c r="N839402" s="115"/>
      <c r="O839402"/>
      <c r="P839402"/>
      <c r="Q839402"/>
      <c r="R839402" s="19"/>
      <c r="S839402" s="19"/>
      <c r="T839402"/>
      <c r="U839402" s="113"/>
      <c r="V839402" s="19"/>
      <c r="W839402" s="19"/>
      <c r="X839402" s="19"/>
      <c r="Y839402" s="19"/>
      <c r="Z839402" s="19"/>
      <c r="AA839402" s="19"/>
      <c r="AB839402" s="19"/>
      <c r="AC839402" s="19"/>
      <c r="AD839402" s="19"/>
      <c r="AE839402" s="19"/>
      <c r="AF839402" s="19"/>
      <c r="AG839402" s="19"/>
      <c r="AH839402" s="19"/>
      <c r="AI839402" s="19"/>
      <c r="AJ839402" s="19"/>
      <c r="AK839402" s="19"/>
      <c r="AL839402" s="19"/>
      <c r="AM839402" s="19"/>
      <c r="AN839402" s="19"/>
      <c r="AO839402" s="19"/>
      <c r="AP839402"/>
    </row>
    <row r="839403" spans="1:42" s="116" customFormat="1" x14ac:dyDescent="0.3">
      <c r="A839403"/>
      <c r="B839403"/>
      <c r="C839403"/>
      <c r="D839403"/>
      <c r="E839403"/>
      <c r="F839403"/>
      <c r="G839403"/>
      <c r="H839403"/>
      <c r="I839403"/>
      <c r="J839403"/>
      <c r="K839403"/>
      <c r="L839403"/>
      <c r="M839403" s="115"/>
      <c r="N839403" s="115"/>
      <c r="O839403"/>
      <c r="P839403"/>
      <c r="Q839403"/>
      <c r="R839403" s="19"/>
      <c r="S839403" s="19"/>
      <c r="T839403"/>
      <c r="U839403" s="113"/>
      <c r="V839403" s="19"/>
      <c r="W839403" s="19"/>
      <c r="X839403" s="19"/>
      <c r="Y839403" s="19"/>
      <c r="Z839403" s="19"/>
      <c r="AA839403" s="19"/>
      <c r="AB839403" s="19"/>
      <c r="AC839403" s="19"/>
      <c r="AD839403" s="19"/>
      <c r="AE839403" s="19"/>
      <c r="AF839403" s="19"/>
      <c r="AG839403" s="19"/>
      <c r="AH839403" s="19"/>
      <c r="AI839403" s="19"/>
      <c r="AJ839403" s="19"/>
      <c r="AK839403" s="19"/>
      <c r="AL839403" s="19"/>
      <c r="AM839403" s="19"/>
      <c r="AN839403" s="19"/>
      <c r="AO839403" s="19"/>
      <c r="AP839403"/>
    </row>
    <row r="839404" spans="1:42" s="116" customFormat="1" x14ac:dyDescent="0.3">
      <c r="A839404"/>
      <c r="B839404"/>
      <c r="C839404"/>
      <c r="D839404"/>
      <c r="E839404"/>
      <c r="F839404"/>
      <c r="G839404"/>
      <c r="H839404"/>
      <c r="I839404"/>
      <c r="J839404"/>
      <c r="K839404"/>
      <c r="L839404"/>
      <c r="M839404" s="115"/>
      <c r="N839404" s="115"/>
      <c r="O839404"/>
      <c r="P839404"/>
      <c r="Q839404"/>
      <c r="R839404" s="19"/>
      <c r="S839404" s="19"/>
      <c r="T839404"/>
      <c r="U839404" s="113"/>
      <c r="V839404" s="19"/>
      <c r="W839404" s="19"/>
      <c r="X839404" s="19"/>
      <c r="Y839404" s="19"/>
      <c r="Z839404" s="19"/>
      <c r="AA839404" s="19"/>
      <c r="AB839404" s="19"/>
      <c r="AC839404" s="19"/>
      <c r="AD839404" s="19"/>
      <c r="AE839404" s="19"/>
      <c r="AF839404" s="19"/>
      <c r="AG839404" s="19"/>
      <c r="AH839404" s="19"/>
      <c r="AI839404" s="19"/>
      <c r="AJ839404" s="19"/>
      <c r="AK839404" s="19"/>
      <c r="AL839404" s="19"/>
      <c r="AM839404" s="19"/>
      <c r="AN839404" s="19"/>
      <c r="AO839404" s="19"/>
      <c r="AP839404"/>
    </row>
    <row r="839405" spans="1:42" s="116" customFormat="1" x14ac:dyDescent="0.3">
      <c r="A839405"/>
      <c r="B839405"/>
      <c r="C839405"/>
      <c r="D839405"/>
      <c r="E839405"/>
      <c r="F839405"/>
      <c r="G839405"/>
      <c r="H839405"/>
      <c r="I839405"/>
      <c r="J839405"/>
      <c r="K839405"/>
      <c r="L839405"/>
      <c r="M839405" s="115"/>
      <c r="N839405" s="115"/>
      <c r="O839405"/>
      <c r="P839405"/>
      <c r="Q839405"/>
      <c r="R839405" s="19"/>
      <c r="S839405" s="19"/>
      <c r="T839405"/>
      <c r="U839405" s="113"/>
      <c r="V839405" s="19"/>
      <c r="W839405" s="19"/>
      <c r="X839405" s="19"/>
      <c r="Y839405" s="19"/>
      <c r="Z839405" s="19"/>
      <c r="AA839405" s="19"/>
      <c r="AB839405" s="19"/>
      <c r="AC839405" s="19"/>
      <c r="AD839405" s="19"/>
      <c r="AE839405" s="19"/>
      <c r="AF839405" s="19"/>
      <c r="AG839405" s="19"/>
      <c r="AH839405" s="19"/>
      <c r="AI839405" s="19"/>
      <c r="AJ839405" s="19"/>
      <c r="AK839405" s="19"/>
      <c r="AL839405" s="19"/>
      <c r="AM839405" s="19"/>
      <c r="AN839405" s="19"/>
      <c r="AO839405" s="19"/>
      <c r="AP839405"/>
    </row>
    <row r="839406" spans="1:42" s="116" customFormat="1" x14ac:dyDescent="0.3">
      <c r="A839406"/>
      <c r="B839406"/>
      <c r="C839406"/>
      <c r="D839406"/>
      <c r="E839406"/>
      <c r="F839406"/>
      <c r="G839406"/>
      <c r="H839406"/>
      <c r="I839406"/>
      <c r="J839406"/>
      <c r="K839406"/>
      <c r="L839406"/>
      <c r="M839406" s="115"/>
      <c r="N839406" s="115"/>
      <c r="O839406"/>
      <c r="P839406"/>
      <c r="Q839406"/>
      <c r="R839406" s="19"/>
      <c r="S839406" s="19"/>
      <c r="T839406"/>
      <c r="U839406" s="113"/>
      <c r="V839406" s="19"/>
      <c r="W839406" s="19"/>
      <c r="X839406" s="19"/>
      <c r="Y839406" s="19"/>
      <c r="Z839406" s="19"/>
      <c r="AA839406" s="19"/>
      <c r="AB839406" s="19"/>
      <c r="AC839406" s="19"/>
      <c r="AD839406" s="19"/>
      <c r="AE839406" s="19"/>
      <c r="AF839406" s="19"/>
      <c r="AG839406" s="19"/>
      <c r="AH839406" s="19"/>
      <c r="AI839406" s="19"/>
      <c r="AJ839406" s="19"/>
      <c r="AK839406" s="19"/>
      <c r="AL839406" s="19"/>
      <c r="AM839406" s="19"/>
      <c r="AN839406" s="19"/>
      <c r="AO839406" s="19"/>
      <c r="AP839406"/>
    </row>
    <row r="839407" spans="1:42" s="116" customFormat="1" x14ac:dyDescent="0.3">
      <c r="A839407"/>
      <c r="B839407"/>
      <c r="C839407"/>
      <c r="D839407"/>
      <c r="E839407"/>
      <c r="F839407"/>
      <c r="G839407"/>
      <c r="H839407"/>
      <c r="I839407"/>
      <c r="J839407"/>
      <c r="K839407"/>
      <c r="L839407"/>
      <c r="M839407" s="115"/>
      <c r="N839407" s="115"/>
      <c r="O839407"/>
      <c r="P839407"/>
      <c r="Q839407"/>
      <c r="R839407" s="19"/>
      <c r="S839407" s="19"/>
      <c r="T839407"/>
      <c r="U839407" s="113"/>
      <c r="V839407" s="19"/>
      <c r="W839407" s="19"/>
      <c r="X839407" s="19"/>
      <c r="Y839407" s="19"/>
      <c r="Z839407" s="19"/>
      <c r="AA839407" s="19"/>
      <c r="AB839407" s="19"/>
      <c r="AC839407" s="19"/>
      <c r="AD839407" s="19"/>
      <c r="AE839407" s="19"/>
      <c r="AF839407" s="19"/>
      <c r="AG839407" s="19"/>
      <c r="AH839407" s="19"/>
      <c r="AI839407" s="19"/>
      <c r="AJ839407" s="19"/>
      <c r="AK839407" s="19"/>
      <c r="AL839407" s="19"/>
      <c r="AM839407" s="19"/>
      <c r="AN839407" s="19"/>
      <c r="AO839407" s="19"/>
      <c r="AP839407"/>
    </row>
    <row r="839408" spans="1:42" s="116" customFormat="1" x14ac:dyDescent="0.3">
      <c r="A839408"/>
      <c r="B839408"/>
      <c r="C839408"/>
      <c r="D839408"/>
      <c r="E839408"/>
      <c r="F839408"/>
      <c r="G839408"/>
      <c r="H839408"/>
      <c r="I839408"/>
      <c r="J839408"/>
      <c r="K839408"/>
      <c r="L839408"/>
      <c r="M839408" s="115"/>
      <c r="N839408" s="115"/>
      <c r="O839408"/>
      <c r="P839408"/>
      <c r="Q839408"/>
      <c r="R839408" s="19"/>
      <c r="S839408" s="19"/>
      <c r="T839408"/>
      <c r="U839408" s="113"/>
      <c r="V839408" s="19"/>
      <c r="W839408" s="19"/>
      <c r="X839408" s="19"/>
      <c r="Y839408" s="19"/>
      <c r="Z839408" s="19"/>
      <c r="AA839408" s="19"/>
      <c r="AB839408" s="19"/>
      <c r="AC839408" s="19"/>
      <c r="AD839408" s="19"/>
      <c r="AE839408" s="19"/>
      <c r="AF839408" s="19"/>
      <c r="AG839408" s="19"/>
      <c r="AH839408" s="19"/>
      <c r="AI839408" s="19"/>
      <c r="AJ839408" s="19"/>
      <c r="AK839408" s="19"/>
      <c r="AL839408" s="19"/>
      <c r="AM839408" s="19"/>
      <c r="AN839408" s="19"/>
      <c r="AO839408" s="19"/>
      <c r="AP839408"/>
    </row>
    <row r="839409" spans="1:42" s="116" customFormat="1" x14ac:dyDescent="0.3">
      <c r="A839409"/>
      <c r="B839409"/>
      <c r="C839409"/>
      <c r="D839409"/>
      <c r="E839409"/>
      <c r="F839409"/>
      <c r="G839409"/>
      <c r="H839409"/>
      <c r="I839409"/>
      <c r="J839409"/>
      <c r="K839409"/>
      <c r="L839409"/>
      <c r="M839409" s="115"/>
      <c r="N839409" s="115"/>
      <c r="O839409"/>
      <c r="P839409"/>
      <c r="Q839409"/>
      <c r="R839409" s="19"/>
      <c r="S839409" s="19"/>
      <c r="T839409"/>
      <c r="U839409" s="113"/>
      <c r="V839409" s="19"/>
      <c r="W839409" s="19"/>
      <c r="X839409" s="19"/>
      <c r="Y839409" s="19"/>
      <c r="Z839409" s="19"/>
      <c r="AA839409" s="19"/>
      <c r="AB839409" s="19"/>
      <c r="AC839409" s="19"/>
      <c r="AD839409" s="19"/>
      <c r="AE839409" s="19"/>
      <c r="AF839409" s="19"/>
      <c r="AG839409" s="19"/>
      <c r="AH839409" s="19"/>
      <c r="AI839409" s="19"/>
      <c r="AJ839409" s="19"/>
      <c r="AK839409" s="19"/>
      <c r="AL839409" s="19"/>
      <c r="AM839409" s="19"/>
      <c r="AN839409" s="19"/>
      <c r="AO839409" s="19"/>
      <c r="AP839409"/>
    </row>
    <row r="839410" spans="1:42" s="116" customFormat="1" x14ac:dyDescent="0.3">
      <c r="A839410"/>
      <c r="B839410"/>
      <c r="C839410"/>
      <c r="D839410"/>
      <c r="E839410"/>
      <c r="F839410"/>
      <c r="G839410"/>
      <c r="H839410"/>
      <c r="I839410"/>
      <c r="J839410"/>
      <c r="K839410"/>
      <c r="L839410"/>
      <c r="M839410" s="115"/>
      <c r="N839410" s="115"/>
      <c r="O839410"/>
      <c r="P839410"/>
      <c r="Q839410"/>
      <c r="R839410" s="19"/>
      <c r="S839410" s="19"/>
      <c r="T839410"/>
      <c r="U839410" s="113"/>
      <c r="V839410" s="19"/>
      <c r="W839410" s="19"/>
      <c r="X839410" s="19"/>
      <c r="Y839410" s="19"/>
      <c r="Z839410" s="19"/>
      <c r="AA839410" s="19"/>
      <c r="AB839410" s="19"/>
      <c r="AC839410" s="19"/>
      <c r="AD839410" s="19"/>
      <c r="AE839410" s="19"/>
      <c r="AF839410" s="19"/>
      <c r="AG839410" s="19"/>
      <c r="AH839410" s="19"/>
      <c r="AI839410" s="19"/>
      <c r="AJ839410" s="19"/>
      <c r="AK839410" s="19"/>
      <c r="AL839410" s="19"/>
      <c r="AM839410" s="19"/>
      <c r="AN839410" s="19"/>
      <c r="AO839410" s="19"/>
      <c r="AP839410"/>
    </row>
    <row r="839411" spans="1:42" s="116" customFormat="1" x14ac:dyDescent="0.3">
      <c r="A839411"/>
      <c r="B839411"/>
      <c r="C839411"/>
      <c r="D839411"/>
      <c r="E839411"/>
      <c r="F839411"/>
      <c r="G839411"/>
      <c r="H839411"/>
      <c r="I839411"/>
      <c r="J839411"/>
      <c r="K839411"/>
      <c r="L839411"/>
      <c r="M839411" s="115"/>
      <c r="N839411" s="115"/>
      <c r="O839411"/>
      <c r="P839411"/>
      <c r="Q839411"/>
      <c r="R839411" s="19"/>
      <c r="S839411" s="19"/>
      <c r="T839411"/>
      <c r="U839411" s="113"/>
      <c r="V839411" s="19"/>
      <c r="W839411" s="19"/>
      <c r="X839411" s="19"/>
      <c r="Y839411" s="19"/>
      <c r="Z839411" s="19"/>
      <c r="AA839411" s="19"/>
      <c r="AB839411" s="19"/>
      <c r="AC839411" s="19"/>
      <c r="AD839411" s="19"/>
      <c r="AE839411" s="19"/>
      <c r="AF839411" s="19"/>
      <c r="AG839411" s="19"/>
      <c r="AH839411" s="19"/>
      <c r="AI839411" s="19"/>
      <c r="AJ839411" s="19"/>
      <c r="AK839411" s="19"/>
      <c r="AL839411" s="19"/>
      <c r="AM839411" s="19"/>
      <c r="AN839411" s="19"/>
      <c r="AO839411" s="19"/>
      <c r="AP839411"/>
    </row>
    <row r="839412" spans="1:42" s="116" customFormat="1" x14ac:dyDescent="0.3">
      <c r="A839412"/>
      <c r="B839412"/>
      <c r="C839412"/>
      <c r="D839412"/>
      <c r="E839412"/>
      <c r="F839412"/>
      <c r="G839412"/>
      <c r="H839412"/>
      <c r="I839412"/>
      <c r="J839412"/>
      <c r="K839412"/>
      <c r="L839412"/>
      <c r="M839412" s="115"/>
      <c r="N839412" s="115"/>
      <c r="O839412"/>
      <c r="P839412"/>
      <c r="Q839412"/>
      <c r="R839412" s="19"/>
      <c r="S839412" s="19"/>
      <c r="T839412"/>
      <c r="U839412" s="113"/>
      <c r="V839412" s="19"/>
      <c r="W839412" s="19"/>
      <c r="X839412" s="19"/>
      <c r="Y839412" s="19"/>
      <c r="Z839412" s="19"/>
      <c r="AA839412" s="19"/>
      <c r="AB839412" s="19"/>
      <c r="AC839412" s="19"/>
      <c r="AD839412" s="19"/>
      <c r="AE839412" s="19"/>
      <c r="AF839412" s="19"/>
      <c r="AG839412" s="19"/>
      <c r="AH839412" s="19"/>
      <c r="AI839412" s="19"/>
      <c r="AJ839412" s="19"/>
      <c r="AK839412" s="19"/>
      <c r="AL839412" s="19"/>
      <c r="AM839412" s="19"/>
      <c r="AN839412" s="19"/>
      <c r="AO839412" s="19"/>
      <c r="AP839412"/>
    </row>
    <row r="839413" spans="1:42" s="116" customFormat="1" x14ac:dyDescent="0.3">
      <c r="A839413"/>
      <c r="B839413"/>
      <c r="C839413"/>
      <c r="D839413"/>
      <c r="E839413"/>
      <c r="F839413"/>
      <c r="G839413"/>
      <c r="H839413"/>
      <c r="I839413"/>
      <c r="J839413"/>
      <c r="K839413"/>
      <c r="L839413"/>
      <c r="M839413" s="115"/>
      <c r="N839413" s="115"/>
      <c r="O839413"/>
      <c r="P839413"/>
      <c r="Q839413"/>
      <c r="R839413" s="19"/>
      <c r="S839413" s="19"/>
      <c r="T839413"/>
      <c r="U839413" s="113"/>
      <c r="V839413" s="19"/>
      <c r="W839413" s="19"/>
      <c r="X839413" s="19"/>
      <c r="Y839413" s="19"/>
      <c r="Z839413" s="19"/>
      <c r="AA839413" s="19"/>
      <c r="AB839413" s="19"/>
      <c r="AC839413" s="19"/>
      <c r="AD839413" s="19"/>
      <c r="AE839413" s="19"/>
      <c r="AF839413" s="19"/>
      <c r="AG839413" s="19"/>
      <c r="AH839413" s="19"/>
      <c r="AI839413" s="19"/>
      <c r="AJ839413" s="19"/>
      <c r="AK839413" s="19"/>
      <c r="AL839413" s="19"/>
      <c r="AM839413" s="19"/>
      <c r="AN839413" s="19"/>
      <c r="AO839413" s="19"/>
      <c r="AP839413"/>
    </row>
    <row r="839414" spans="1:42" s="116" customFormat="1" x14ac:dyDescent="0.3">
      <c r="A839414"/>
      <c r="B839414"/>
      <c r="C839414"/>
      <c r="D839414"/>
      <c r="E839414"/>
      <c r="F839414"/>
      <c r="G839414"/>
      <c r="H839414"/>
      <c r="I839414"/>
      <c r="J839414"/>
      <c r="K839414"/>
      <c r="L839414"/>
      <c r="M839414" s="115"/>
      <c r="N839414" s="115"/>
      <c r="O839414"/>
      <c r="P839414"/>
      <c r="Q839414"/>
      <c r="R839414" s="19"/>
      <c r="S839414" s="19"/>
      <c r="T839414"/>
      <c r="U839414" s="113"/>
      <c r="V839414" s="19"/>
      <c r="W839414" s="19"/>
      <c r="X839414" s="19"/>
      <c r="Y839414" s="19"/>
      <c r="Z839414" s="19"/>
      <c r="AA839414" s="19"/>
      <c r="AB839414" s="19"/>
      <c r="AC839414" s="19"/>
      <c r="AD839414" s="19"/>
      <c r="AE839414" s="19"/>
      <c r="AF839414" s="19"/>
      <c r="AG839414" s="19"/>
      <c r="AH839414" s="19"/>
      <c r="AI839414" s="19"/>
      <c r="AJ839414" s="19"/>
      <c r="AK839414" s="19"/>
      <c r="AL839414" s="19"/>
      <c r="AM839414" s="19"/>
      <c r="AN839414" s="19"/>
      <c r="AO839414" s="19"/>
      <c r="AP839414"/>
    </row>
    <row r="839415" spans="1:42" s="116" customFormat="1" x14ac:dyDescent="0.3">
      <c r="A839415"/>
      <c r="B839415"/>
      <c r="C839415"/>
      <c r="D839415"/>
      <c r="E839415"/>
      <c r="F839415"/>
      <c r="G839415"/>
      <c r="H839415"/>
      <c r="I839415"/>
      <c r="J839415"/>
      <c r="K839415"/>
      <c r="L839415"/>
      <c r="M839415" s="115"/>
      <c r="N839415" s="115"/>
      <c r="O839415"/>
      <c r="P839415"/>
      <c r="Q839415"/>
      <c r="R839415" s="19"/>
      <c r="S839415" s="19"/>
      <c r="T839415"/>
      <c r="U839415" s="113"/>
      <c r="V839415" s="19"/>
      <c r="W839415" s="19"/>
      <c r="X839415" s="19"/>
      <c r="Y839415" s="19"/>
      <c r="Z839415" s="19"/>
      <c r="AA839415" s="19"/>
      <c r="AB839415" s="19"/>
      <c r="AC839415" s="19"/>
      <c r="AD839415" s="19"/>
      <c r="AE839415" s="19"/>
      <c r="AF839415" s="19"/>
      <c r="AG839415" s="19"/>
      <c r="AH839415" s="19"/>
      <c r="AI839415" s="19"/>
      <c r="AJ839415" s="19"/>
      <c r="AK839415" s="19"/>
      <c r="AL839415" s="19"/>
      <c r="AM839415" s="19"/>
      <c r="AN839415" s="19"/>
      <c r="AO839415" s="19"/>
      <c r="AP839415"/>
    </row>
    <row r="839416" spans="1:42" s="116" customFormat="1" x14ac:dyDescent="0.3">
      <c r="A839416"/>
      <c r="B839416"/>
      <c r="C839416"/>
      <c r="D839416"/>
      <c r="E839416"/>
      <c r="F839416"/>
      <c r="G839416"/>
      <c r="H839416"/>
      <c r="I839416"/>
      <c r="J839416"/>
      <c r="K839416"/>
      <c r="L839416"/>
      <c r="M839416" s="115"/>
      <c r="N839416" s="115"/>
      <c r="O839416"/>
      <c r="P839416"/>
      <c r="Q839416"/>
      <c r="R839416" s="19"/>
      <c r="S839416" s="19"/>
      <c r="T839416"/>
      <c r="U839416" s="113"/>
      <c r="V839416" s="19"/>
      <c r="W839416" s="19"/>
      <c r="X839416" s="19"/>
      <c r="Y839416" s="19"/>
      <c r="Z839416" s="19"/>
      <c r="AA839416" s="19"/>
      <c r="AB839416" s="19"/>
      <c r="AC839416" s="19"/>
      <c r="AD839416" s="19"/>
      <c r="AE839416" s="19"/>
      <c r="AF839416" s="19"/>
      <c r="AG839416" s="19"/>
      <c r="AH839416" s="19"/>
      <c r="AI839416" s="19"/>
      <c r="AJ839416" s="19"/>
      <c r="AK839416" s="19"/>
      <c r="AL839416" s="19"/>
      <c r="AM839416" s="19"/>
      <c r="AN839416" s="19"/>
      <c r="AO839416" s="19"/>
      <c r="AP839416"/>
    </row>
    <row r="839417" spans="1:42" s="116" customFormat="1" x14ac:dyDescent="0.3">
      <c r="A839417"/>
      <c r="B839417"/>
      <c r="C839417"/>
      <c r="D839417"/>
      <c r="E839417"/>
      <c r="F839417"/>
      <c r="G839417"/>
      <c r="H839417"/>
      <c r="I839417"/>
      <c r="J839417"/>
      <c r="K839417"/>
      <c r="L839417"/>
      <c r="M839417" s="115"/>
      <c r="N839417" s="115"/>
      <c r="O839417"/>
      <c r="P839417"/>
      <c r="Q839417"/>
      <c r="R839417" s="19"/>
      <c r="S839417" s="19"/>
      <c r="T839417"/>
      <c r="U839417" s="113"/>
      <c r="V839417" s="19"/>
      <c r="W839417" s="19"/>
      <c r="X839417" s="19"/>
      <c r="Y839417" s="19"/>
      <c r="Z839417" s="19"/>
      <c r="AA839417" s="19"/>
      <c r="AB839417" s="19"/>
      <c r="AC839417" s="19"/>
      <c r="AD839417" s="19"/>
      <c r="AE839417" s="19"/>
      <c r="AF839417" s="19"/>
      <c r="AG839417" s="19"/>
      <c r="AH839417" s="19"/>
      <c r="AI839417" s="19"/>
      <c r="AJ839417" s="19"/>
      <c r="AK839417" s="19"/>
      <c r="AL839417" s="19"/>
      <c r="AM839417" s="19"/>
      <c r="AN839417" s="19"/>
      <c r="AO839417" s="19"/>
      <c r="AP839417"/>
    </row>
    <row r="839418" spans="1:42" s="116" customFormat="1" x14ac:dyDescent="0.3">
      <c r="A839418"/>
      <c r="B839418"/>
      <c r="C839418"/>
      <c r="D839418"/>
      <c r="E839418"/>
      <c r="F839418"/>
      <c r="G839418"/>
      <c r="H839418"/>
      <c r="I839418"/>
      <c r="J839418"/>
      <c r="K839418"/>
      <c r="L839418"/>
      <c r="M839418" s="115"/>
      <c r="N839418" s="115"/>
      <c r="O839418"/>
      <c r="P839418"/>
      <c r="Q839418"/>
      <c r="R839418" s="19"/>
      <c r="S839418" s="19"/>
      <c r="T839418"/>
      <c r="U839418" s="113"/>
      <c r="V839418" s="19"/>
      <c r="W839418" s="19"/>
      <c r="X839418" s="19"/>
      <c r="Y839418" s="19"/>
      <c r="Z839418" s="19"/>
      <c r="AA839418" s="19"/>
      <c r="AB839418" s="19"/>
      <c r="AC839418" s="19"/>
      <c r="AD839418" s="19"/>
      <c r="AE839418" s="19"/>
      <c r="AF839418" s="19"/>
      <c r="AG839418" s="19"/>
      <c r="AH839418" s="19"/>
      <c r="AI839418" s="19"/>
      <c r="AJ839418" s="19"/>
      <c r="AK839418" s="19"/>
      <c r="AL839418" s="19"/>
      <c r="AM839418" s="19"/>
      <c r="AN839418" s="19"/>
      <c r="AO839418" s="19"/>
      <c r="AP839418"/>
    </row>
    <row r="839419" spans="1:42" s="116" customFormat="1" x14ac:dyDescent="0.3">
      <c r="A839419"/>
      <c r="B839419"/>
      <c r="C839419"/>
      <c r="D839419"/>
      <c r="E839419"/>
      <c r="F839419"/>
      <c r="G839419"/>
      <c r="H839419"/>
      <c r="I839419"/>
      <c r="J839419"/>
      <c r="K839419"/>
      <c r="L839419"/>
      <c r="M839419" s="115"/>
      <c r="N839419" s="115"/>
      <c r="O839419"/>
      <c r="P839419"/>
      <c r="Q839419"/>
      <c r="R839419" s="19"/>
      <c r="S839419" s="19"/>
      <c r="T839419"/>
      <c r="U839419" s="113"/>
      <c r="V839419" s="19"/>
      <c r="W839419" s="19"/>
      <c r="X839419" s="19"/>
      <c r="Y839419" s="19"/>
      <c r="Z839419" s="19"/>
      <c r="AA839419" s="19"/>
      <c r="AB839419" s="19"/>
      <c r="AC839419" s="19"/>
      <c r="AD839419" s="19"/>
      <c r="AE839419" s="19"/>
      <c r="AF839419" s="19"/>
      <c r="AG839419" s="19"/>
      <c r="AH839419" s="19"/>
      <c r="AI839419" s="19"/>
      <c r="AJ839419" s="19"/>
      <c r="AK839419" s="19"/>
      <c r="AL839419" s="19"/>
      <c r="AM839419" s="19"/>
      <c r="AN839419" s="19"/>
      <c r="AO839419" s="19"/>
      <c r="AP839419"/>
    </row>
    <row r="839420" spans="1:42" s="116" customFormat="1" x14ac:dyDescent="0.3">
      <c r="A839420"/>
      <c r="B839420"/>
      <c r="C839420"/>
      <c r="D839420"/>
      <c r="E839420"/>
      <c r="F839420"/>
      <c r="G839420"/>
      <c r="H839420"/>
      <c r="I839420"/>
      <c r="J839420"/>
      <c r="K839420"/>
      <c r="L839420"/>
      <c r="M839420" s="115"/>
      <c r="N839420" s="115"/>
      <c r="O839420"/>
      <c r="P839420"/>
      <c r="Q839420"/>
      <c r="R839420" s="19"/>
      <c r="S839420" s="19"/>
      <c r="T839420"/>
      <c r="U839420" s="113"/>
      <c r="V839420" s="19"/>
      <c r="W839420" s="19"/>
      <c r="X839420" s="19"/>
      <c r="Y839420" s="19"/>
      <c r="Z839420" s="19"/>
      <c r="AA839420" s="19"/>
      <c r="AB839420" s="19"/>
      <c r="AC839420" s="19"/>
      <c r="AD839420" s="19"/>
      <c r="AE839420" s="19"/>
      <c r="AF839420" s="19"/>
      <c r="AG839420" s="19"/>
      <c r="AH839420" s="19"/>
      <c r="AI839420" s="19"/>
      <c r="AJ839420" s="19"/>
      <c r="AK839420" s="19"/>
      <c r="AL839420" s="19"/>
      <c r="AM839420" s="19"/>
      <c r="AN839420" s="19"/>
      <c r="AO839420" s="19"/>
      <c r="AP839420"/>
    </row>
    <row r="839421" spans="1:42" s="116" customFormat="1" x14ac:dyDescent="0.3">
      <c r="A839421"/>
      <c r="B839421"/>
      <c r="C839421"/>
      <c r="D839421"/>
      <c r="E839421"/>
      <c r="F839421"/>
      <c r="G839421"/>
      <c r="H839421"/>
      <c r="I839421"/>
      <c r="J839421"/>
      <c r="K839421"/>
      <c r="L839421"/>
      <c r="M839421" s="115"/>
      <c r="N839421" s="115"/>
      <c r="O839421"/>
      <c r="P839421"/>
      <c r="Q839421"/>
      <c r="R839421" s="19"/>
      <c r="S839421" s="19"/>
      <c r="T839421"/>
      <c r="U839421" s="113"/>
      <c r="V839421" s="19"/>
      <c r="W839421" s="19"/>
      <c r="X839421" s="19"/>
      <c r="Y839421" s="19"/>
      <c r="Z839421" s="19"/>
      <c r="AA839421" s="19"/>
      <c r="AB839421" s="19"/>
      <c r="AC839421" s="19"/>
      <c r="AD839421" s="19"/>
      <c r="AE839421" s="19"/>
      <c r="AF839421" s="19"/>
      <c r="AG839421" s="19"/>
      <c r="AH839421" s="19"/>
      <c r="AI839421" s="19"/>
      <c r="AJ839421" s="19"/>
      <c r="AK839421" s="19"/>
      <c r="AL839421" s="19"/>
      <c r="AM839421" s="19"/>
      <c r="AN839421" s="19"/>
      <c r="AO839421" s="19"/>
      <c r="AP839421"/>
    </row>
    <row r="839422" spans="1:42" s="116" customFormat="1" x14ac:dyDescent="0.3">
      <c r="A839422"/>
      <c r="B839422"/>
      <c r="C839422"/>
      <c r="D839422"/>
      <c r="E839422"/>
      <c r="F839422"/>
      <c r="G839422"/>
      <c r="H839422"/>
      <c r="I839422"/>
      <c r="J839422"/>
      <c r="K839422"/>
      <c r="L839422"/>
      <c r="M839422" s="115"/>
      <c r="N839422" s="115"/>
      <c r="O839422"/>
      <c r="P839422"/>
      <c r="Q839422"/>
      <c r="R839422" s="19"/>
      <c r="S839422" s="19"/>
      <c r="T839422"/>
      <c r="U839422" s="113"/>
      <c r="V839422" s="19"/>
      <c r="W839422" s="19"/>
      <c r="X839422" s="19"/>
      <c r="Y839422" s="19"/>
      <c r="Z839422" s="19"/>
      <c r="AA839422" s="19"/>
      <c r="AB839422" s="19"/>
      <c r="AC839422" s="19"/>
      <c r="AD839422" s="19"/>
      <c r="AE839422" s="19"/>
      <c r="AF839422" s="19"/>
      <c r="AG839422" s="19"/>
      <c r="AH839422" s="19"/>
      <c r="AI839422" s="19"/>
      <c r="AJ839422" s="19"/>
      <c r="AK839422" s="19"/>
      <c r="AL839422" s="19"/>
      <c r="AM839422" s="19"/>
      <c r="AN839422" s="19"/>
      <c r="AO839422" s="19"/>
      <c r="AP839422"/>
    </row>
    <row r="839423" spans="1:42" s="116" customFormat="1" x14ac:dyDescent="0.3">
      <c r="A839423"/>
      <c r="B839423"/>
      <c r="C839423"/>
      <c r="D839423"/>
      <c r="E839423"/>
      <c r="F839423"/>
      <c r="G839423"/>
      <c r="H839423"/>
      <c r="I839423"/>
      <c r="J839423"/>
      <c r="K839423"/>
      <c r="L839423"/>
      <c r="M839423" s="115"/>
      <c r="N839423" s="115"/>
      <c r="O839423"/>
      <c r="P839423"/>
      <c r="Q839423"/>
      <c r="R839423" s="19"/>
      <c r="S839423" s="19"/>
      <c r="T839423"/>
      <c r="U839423" s="113"/>
      <c r="V839423" s="19"/>
      <c r="W839423" s="19"/>
      <c r="X839423" s="19"/>
      <c r="Y839423" s="19"/>
      <c r="Z839423" s="19"/>
      <c r="AA839423" s="19"/>
      <c r="AB839423" s="19"/>
      <c r="AC839423" s="19"/>
      <c r="AD839423" s="19"/>
      <c r="AE839423" s="19"/>
      <c r="AF839423" s="19"/>
      <c r="AG839423" s="19"/>
      <c r="AH839423" s="19"/>
      <c r="AI839423" s="19"/>
      <c r="AJ839423" s="19"/>
      <c r="AK839423" s="19"/>
      <c r="AL839423" s="19"/>
      <c r="AM839423" s="19"/>
      <c r="AN839423" s="19"/>
      <c r="AO839423" s="19"/>
      <c r="AP839423"/>
    </row>
    <row r="839424" spans="1:42" s="116" customFormat="1" x14ac:dyDescent="0.3">
      <c r="A839424"/>
      <c r="B839424"/>
      <c r="C839424"/>
      <c r="D839424"/>
      <c r="E839424"/>
      <c r="F839424"/>
      <c r="G839424"/>
      <c r="H839424"/>
      <c r="I839424"/>
      <c r="J839424"/>
      <c r="K839424"/>
      <c r="L839424"/>
      <c r="M839424" s="115"/>
      <c r="N839424" s="115"/>
      <c r="O839424"/>
      <c r="P839424"/>
      <c r="Q839424"/>
      <c r="R839424" s="19"/>
      <c r="S839424" s="19"/>
      <c r="T839424"/>
      <c r="U839424" s="113"/>
      <c r="V839424" s="19"/>
      <c r="W839424" s="19"/>
      <c r="X839424" s="19"/>
      <c r="Y839424" s="19"/>
      <c r="Z839424" s="19"/>
      <c r="AA839424" s="19"/>
      <c r="AB839424" s="19"/>
      <c r="AC839424" s="19"/>
      <c r="AD839424" s="19"/>
      <c r="AE839424" s="19"/>
      <c r="AF839424" s="19"/>
      <c r="AG839424" s="19"/>
      <c r="AH839424" s="19"/>
      <c r="AI839424" s="19"/>
      <c r="AJ839424" s="19"/>
      <c r="AK839424" s="19"/>
      <c r="AL839424" s="19"/>
      <c r="AM839424" s="19"/>
      <c r="AN839424" s="19"/>
      <c r="AO839424" s="19"/>
      <c r="AP839424"/>
    </row>
    <row r="839425" spans="1:42" s="116" customFormat="1" x14ac:dyDescent="0.3">
      <c r="A839425"/>
      <c r="B839425"/>
      <c r="C839425"/>
      <c r="D839425"/>
      <c r="E839425"/>
      <c r="F839425"/>
      <c r="G839425"/>
      <c r="H839425"/>
      <c r="I839425"/>
      <c r="J839425"/>
      <c r="K839425"/>
      <c r="L839425"/>
      <c r="M839425" s="115"/>
      <c r="N839425" s="115"/>
      <c r="O839425"/>
      <c r="P839425"/>
      <c r="Q839425"/>
      <c r="R839425" s="19"/>
      <c r="S839425" s="19"/>
      <c r="T839425"/>
      <c r="U839425" s="113"/>
      <c r="V839425" s="19"/>
      <c r="W839425" s="19"/>
      <c r="X839425" s="19"/>
      <c r="Y839425" s="19"/>
      <c r="Z839425" s="19"/>
      <c r="AA839425" s="19"/>
      <c r="AB839425" s="19"/>
      <c r="AC839425" s="19"/>
      <c r="AD839425" s="19"/>
      <c r="AE839425" s="19"/>
      <c r="AF839425" s="19"/>
      <c r="AG839425" s="19"/>
      <c r="AH839425" s="19"/>
      <c r="AI839425" s="19"/>
      <c r="AJ839425" s="19"/>
      <c r="AK839425" s="19"/>
      <c r="AL839425" s="19"/>
      <c r="AM839425" s="19"/>
      <c r="AN839425" s="19"/>
      <c r="AO839425" s="19"/>
      <c r="AP839425"/>
    </row>
    <row r="839426" spans="1:42" s="116" customFormat="1" x14ac:dyDescent="0.3">
      <c r="A839426"/>
      <c r="B839426"/>
      <c r="C839426"/>
      <c r="D839426"/>
      <c r="E839426"/>
      <c r="F839426"/>
      <c r="G839426"/>
      <c r="H839426"/>
      <c r="I839426"/>
      <c r="J839426"/>
      <c r="K839426"/>
      <c r="L839426"/>
      <c r="M839426" s="115"/>
      <c r="N839426" s="115"/>
      <c r="O839426"/>
      <c r="P839426"/>
      <c r="Q839426"/>
      <c r="R839426" s="19"/>
      <c r="S839426" s="19"/>
      <c r="T839426"/>
      <c r="U839426" s="113"/>
      <c r="V839426" s="19"/>
      <c r="W839426" s="19"/>
      <c r="X839426" s="19"/>
      <c r="Y839426" s="19"/>
      <c r="Z839426" s="19"/>
      <c r="AA839426" s="19"/>
      <c r="AB839426" s="19"/>
      <c r="AC839426" s="19"/>
      <c r="AD839426" s="19"/>
      <c r="AE839426" s="19"/>
      <c r="AF839426" s="19"/>
      <c r="AG839426" s="19"/>
      <c r="AH839426" s="19"/>
      <c r="AI839426" s="19"/>
      <c r="AJ839426" s="19"/>
      <c r="AK839426" s="19"/>
      <c r="AL839426" s="19"/>
      <c r="AM839426" s="19"/>
      <c r="AN839426" s="19"/>
      <c r="AO839426" s="19"/>
      <c r="AP839426"/>
    </row>
    <row r="839427" spans="1:42" s="116" customFormat="1" x14ac:dyDescent="0.3">
      <c r="A839427"/>
      <c r="B839427"/>
      <c r="C839427"/>
      <c r="D839427"/>
      <c r="E839427"/>
      <c r="F839427"/>
      <c r="G839427"/>
      <c r="H839427"/>
      <c r="I839427"/>
      <c r="J839427"/>
      <c r="K839427"/>
      <c r="L839427"/>
      <c r="M839427" s="115"/>
      <c r="N839427" s="115"/>
      <c r="O839427"/>
      <c r="P839427"/>
      <c r="Q839427"/>
      <c r="R839427" s="19"/>
      <c r="S839427" s="19"/>
      <c r="T839427"/>
      <c r="U839427" s="113"/>
      <c r="V839427" s="19"/>
      <c r="W839427" s="19"/>
      <c r="X839427" s="19"/>
      <c r="Y839427" s="19"/>
      <c r="Z839427" s="19"/>
      <c r="AA839427" s="19"/>
      <c r="AB839427" s="19"/>
      <c r="AC839427" s="19"/>
      <c r="AD839427" s="19"/>
      <c r="AE839427" s="19"/>
      <c r="AF839427" s="19"/>
      <c r="AG839427" s="19"/>
      <c r="AH839427" s="19"/>
      <c r="AI839427" s="19"/>
      <c r="AJ839427" s="19"/>
      <c r="AK839427" s="19"/>
      <c r="AL839427" s="19"/>
      <c r="AM839427" s="19"/>
      <c r="AN839427" s="19"/>
      <c r="AO839427" s="19"/>
      <c r="AP839427"/>
    </row>
    <row r="839428" spans="1:42" s="116" customFormat="1" x14ac:dyDescent="0.3">
      <c r="A839428"/>
      <c r="B839428"/>
      <c r="C839428"/>
      <c r="D839428"/>
      <c r="E839428"/>
      <c r="F839428"/>
      <c r="G839428"/>
      <c r="H839428"/>
      <c r="I839428"/>
      <c r="J839428"/>
      <c r="K839428"/>
      <c r="L839428"/>
      <c r="M839428" s="115"/>
      <c r="N839428" s="115"/>
      <c r="O839428"/>
      <c r="P839428"/>
      <c r="Q839428"/>
      <c r="R839428" s="19"/>
      <c r="S839428" s="19"/>
      <c r="T839428"/>
      <c r="U839428" s="113"/>
      <c r="V839428" s="19"/>
      <c r="W839428" s="19"/>
      <c r="X839428" s="19"/>
      <c r="Y839428" s="19"/>
      <c r="Z839428" s="19"/>
      <c r="AA839428" s="19"/>
      <c r="AB839428" s="19"/>
      <c r="AC839428" s="19"/>
      <c r="AD839428" s="19"/>
      <c r="AE839428" s="19"/>
      <c r="AF839428" s="19"/>
      <c r="AG839428" s="19"/>
      <c r="AH839428" s="19"/>
      <c r="AI839428" s="19"/>
      <c r="AJ839428" s="19"/>
      <c r="AK839428" s="19"/>
      <c r="AL839428" s="19"/>
      <c r="AM839428" s="19"/>
      <c r="AN839428" s="19"/>
      <c r="AO839428" s="19"/>
      <c r="AP839428"/>
    </row>
    <row r="839429" spans="1:42" s="116" customFormat="1" x14ac:dyDescent="0.3">
      <c r="A839429"/>
      <c r="B839429"/>
      <c r="C839429"/>
      <c r="D839429"/>
      <c r="E839429"/>
      <c r="F839429"/>
      <c r="G839429"/>
      <c r="H839429"/>
      <c r="I839429"/>
      <c r="J839429"/>
      <c r="K839429"/>
      <c r="L839429"/>
      <c r="M839429" s="115"/>
      <c r="N839429" s="115"/>
      <c r="O839429"/>
      <c r="P839429"/>
      <c r="Q839429"/>
      <c r="R839429" s="19"/>
      <c r="S839429" s="19"/>
      <c r="T839429"/>
      <c r="U839429" s="113"/>
      <c r="V839429" s="19"/>
      <c r="W839429" s="19"/>
      <c r="X839429" s="19"/>
      <c r="Y839429" s="19"/>
      <c r="Z839429" s="19"/>
      <c r="AA839429" s="19"/>
      <c r="AB839429" s="19"/>
      <c r="AC839429" s="19"/>
      <c r="AD839429" s="19"/>
      <c r="AE839429" s="19"/>
      <c r="AF839429" s="19"/>
      <c r="AG839429" s="19"/>
      <c r="AH839429" s="19"/>
      <c r="AI839429" s="19"/>
      <c r="AJ839429" s="19"/>
      <c r="AK839429" s="19"/>
      <c r="AL839429" s="19"/>
      <c r="AM839429" s="19"/>
      <c r="AN839429" s="19"/>
      <c r="AO839429" s="19"/>
      <c r="AP839429"/>
    </row>
    <row r="839430" spans="1:42" s="116" customFormat="1" x14ac:dyDescent="0.3">
      <c r="A839430"/>
      <c r="B839430"/>
      <c r="C839430"/>
      <c r="D839430"/>
      <c r="E839430"/>
      <c r="F839430"/>
      <c r="G839430"/>
      <c r="H839430"/>
      <c r="I839430"/>
      <c r="J839430"/>
      <c r="K839430"/>
      <c r="L839430"/>
      <c r="M839430" s="115"/>
      <c r="N839430" s="115"/>
      <c r="O839430"/>
      <c r="P839430"/>
      <c r="Q839430"/>
      <c r="R839430" s="19"/>
      <c r="S839430" s="19"/>
      <c r="T839430"/>
      <c r="U839430" s="113"/>
      <c r="V839430" s="19"/>
      <c r="W839430" s="19"/>
      <c r="X839430" s="19"/>
      <c r="Y839430" s="19"/>
      <c r="Z839430" s="19"/>
      <c r="AA839430" s="19"/>
      <c r="AB839430" s="19"/>
      <c r="AC839430" s="19"/>
      <c r="AD839430" s="19"/>
      <c r="AE839430" s="19"/>
      <c r="AF839430" s="19"/>
      <c r="AG839430" s="19"/>
      <c r="AH839430" s="19"/>
      <c r="AI839430" s="19"/>
      <c r="AJ839430" s="19"/>
      <c r="AK839430" s="19"/>
      <c r="AL839430" s="19"/>
      <c r="AM839430" s="19"/>
      <c r="AN839430" s="19"/>
      <c r="AO839430" s="19"/>
      <c r="AP839430"/>
    </row>
    <row r="839431" spans="1:42" s="116" customFormat="1" x14ac:dyDescent="0.3">
      <c r="A839431"/>
      <c r="B839431"/>
      <c r="C839431"/>
      <c r="D839431"/>
      <c r="E839431"/>
      <c r="F839431"/>
      <c r="G839431"/>
      <c r="H839431"/>
      <c r="I839431"/>
      <c r="J839431"/>
      <c r="K839431"/>
      <c r="L839431"/>
      <c r="M839431" s="115"/>
      <c r="N839431" s="115"/>
      <c r="O839431"/>
      <c r="P839431"/>
      <c r="Q839431"/>
      <c r="R839431" s="19"/>
      <c r="S839431" s="19"/>
      <c r="T839431"/>
      <c r="U839431" s="113"/>
      <c r="V839431" s="19"/>
      <c r="W839431" s="19"/>
      <c r="X839431" s="19"/>
      <c r="Y839431" s="19"/>
      <c r="Z839431" s="19"/>
      <c r="AA839431" s="19"/>
      <c r="AB839431" s="19"/>
      <c r="AC839431" s="19"/>
      <c r="AD839431" s="19"/>
      <c r="AE839431" s="19"/>
      <c r="AF839431" s="19"/>
      <c r="AG839431" s="19"/>
      <c r="AH839431" s="19"/>
      <c r="AI839431" s="19"/>
      <c r="AJ839431" s="19"/>
      <c r="AK839431" s="19"/>
      <c r="AL839431" s="19"/>
      <c r="AM839431" s="19"/>
      <c r="AN839431" s="19"/>
      <c r="AO839431" s="19"/>
      <c r="AP839431"/>
    </row>
    <row r="839432" spans="1:42" s="116" customFormat="1" x14ac:dyDescent="0.3">
      <c r="A839432"/>
      <c r="B839432"/>
      <c r="C839432"/>
      <c r="D839432"/>
      <c r="E839432"/>
      <c r="F839432"/>
      <c r="G839432"/>
      <c r="H839432"/>
      <c r="I839432"/>
      <c r="J839432"/>
      <c r="K839432"/>
      <c r="L839432"/>
      <c r="M839432" s="115"/>
      <c r="N839432" s="115"/>
      <c r="O839432"/>
      <c r="P839432"/>
      <c r="Q839432"/>
      <c r="R839432" s="19"/>
      <c r="S839432" s="19"/>
      <c r="T839432"/>
      <c r="U839432" s="113"/>
      <c r="V839432" s="19"/>
      <c r="W839432" s="19"/>
      <c r="X839432" s="19"/>
      <c r="Y839432" s="19"/>
      <c r="Z839432" s="19"/>
      <c r="AA839432" s="19"/>
      <c r="AB839432" s="19"/>
      <c r="AC839432" s="19"/>
      <c r="AD839432" s="19"/>
      <c r="AE839432" s="19"/>
      <c r="AF839432" s="19"/>
      <c r="AG839432" s="19"/>
      <c r="AH839432" s="19"/>
      <c r="AI839432" s="19"/>
      <c r="AJ839432" s="19"/>
      <c r="AK839432" s="19"/>
      <c r="AL839432" s="19"/>
      <c r="AM839432" s="19"/>
      <c r="AN839432" s="19"/>
      <c r="AO839432" s="19"/>
      <c r="AP839432"/>
    </row>
    <row r="839433" spans="1:42" s="116" customFormat="1" x14ac:dyDescent="0.3">
      <c r="A839433"/>
      <c r="B839433"/>
      <c r="C839433"/>
      <c r="D839433"/>
      <c r="E839433"/>
      <c r="F839433"/>
      <c r="G839433"/>
      <c r="H839433"/>
      <c r="I839433"/>
      <c r="J839433"/>
      <c r="K839433"/>
      <c r="L839433"/>
      <c r="M839433" s="115"/>
      <c r="N839433" s="115"/>
      <c r="O839433"/>
      <c r="P839433"/>
      <c r="Q839433"/>
      <c r="R839433" s="19"/>
      <c r="S839433" s="19"/>
      <c r="T839433"/>
      <c r="U839433" s="113"/>
      <c r="V839433" s="19"/>
      <c r="W839433" s="19"/>
      <c r="X839433" s="19"/>
      <c r="Y839433" s="19"/>
      <c r="Z839433" s="19"/>
      <c r="AA839433" s="19"/>
      <c r="AB839433" s="19"/>
      <c r="AC839433" s="19"/>
      <c r="AD839433" s="19"/>
      <c r="AE839433" s="19"/>
      <c r="AF839433" s="19"/>
      <c r="AG839433" s="19"/>
      <c r="AH839433" s="19"/>
      <c r="AI839433" s="19"/>
      <c r="AJ839433" s="19"/>
      <c r="AK839433" s="19"/>
      <c r="AL839433" s="19"/>
      <c r="AM839433" s="19"/>
      <c r="AN839433" s="19"/>
      <c r="AO839433" s="19"/>
      <c r="AP839433"/>
    </row>
    <row r="839434" spans="1:42" s="116" customFormat="1" x14ac:dyDescent="0.3">
      <c r="A839434"/>
      <c r="B839434"/>
      <c r="C839434"/>
      <c r="D839434"/>
      <c r="E839434"/>
      <c r="F839434"/>
      <c r="G839434"/>
      <c r="H839434"/>
      <c r="I839434"/>
      <c r="J839434"/>
      <c r="K839434"/>
      <c r="L839434"/>
      <c r="M839434" s="115"/>
      <c r="N839434" s="115"/>
      <c r="O839434"/>
      <c r="P839434"/>
      <c r="Q839434"/>
      <c r="R839434" s="19"/>
      <c r="S839434" s="19"/>
      <c r="T839434"/>
      <c r="U839434" s="113"/>
      <c r="V839434" s="19"/>
      <c r="W839434" s="19"/>
      <c r="X839434" s="19"/>
      <c r="Y839434" s="19"/>
      <c r="Z839434" s="19"/>
      <c r="AA839434" s="19"/>
      <c r="AB839434" s="19"/>
      <c r="AC839434" s="19"/>
      <c r="AD839434" s="19"/>
      <c r="AE839434" s="19"/>
      <c r="AF839434" s="19"/>
      <c r="AG839434" s="19"/>
      <c r="AH839434" s="19"/>
      <c r="AI839434" s="19"/>
      <c r="AJ839434" s="19"/>
      <c r="AK839434" s="19"/>
      <c r="AL839434" s="19"/>
      <c r="AM839434" s="19"/>
      <c r="AN839434" s="19"/>
      <c r="AO839434" s="19"/>
      <c r="AP839434"/>
    </row>
    <row r="839435" spans="1:42" s="116" customFormat="1" x14ac:dyDescent="0.3">
      <c r="A839435"/>
      <c r="B839435"/>
      <c r="C839435"/>
      <c r="D839435"/>
      <c r="E839435"/>
      <c r="F839435"/>
      <c r="G839435"/>
      <c r="H839435"/>
      <c r="I839435"/>
      <c r="J839435"/>
      <c r="K839435"/>
      <c r="L839435"/>
      <c r="M839435" s="115"/>
      <c r="N839435" s="115"/>
      <c r="O839435"/>
      <c r="P839435"/>
      <c r="Q839435"/>
      <c r="R839435" s="19"/>
      <c r="S839435" s="19"/>
      <c r="T839435"/>
      <c r="U839435" s="113"/>
      <c r="V839435" s="19"/>
      <c r="W839435" s="19"/>
      <c r="X839435" s="19"/>
      <c r="Y839435" s="19"/>
      <c r="Z839435" s="19"/>
      <c r="AA839435" s="19"/>
      <c r="AB839435" s="19"/>
      <c r="AC839435" s="19"/>
      <c r="AD839435" s="19"/>
      <c r="AE839435" s="19"/>
      <c r="AF839435" s="19"/>
      <c r="AG839435" s="19"/>
      <c r="AH839435" s="19"/>
      <c r="AI839435" s="19"/>
      <c r="AJ839435" s="19"/>
      <c r="AK839435" s="19"/>
      <c r="AL839435" s="19"/>
      <c r="AM839435" s="19"/>
      <c r="AN839435" s="19"/>
      <c r="AO839435" s="19"/>
      <c r="AP839435"/>
    </row>
    <row r="839436" spans="1:42" s="116" customFormat="1" x14ac:dyDescent="0.3">
      <c r="A839436"/>
      <c r="B839436"/>
      <c r="C839436"/>
      <c r="D839436"/>
      <c r="E839436"/>
      <c r="F839436"/>
      <c r="G839436"/>
      <c r="H839436"/>
      <c r="I839436"/>
      <c r="J839436"/>
      <c r="K839436"/>
      <c r="L839436"/>
      <c r="M839436" s="115"/>
      <c r="N839436" s="115"/>
      <c r="O839436"/>
      <c r="P839436"/>
      <c r="Q839436"/>
      <c r="R839436" s="19"/>
      <c r="S839436" s="19"/>
      <c r="T839436"/>
      <c r="U839436" s="113"/>
      <c r="V839436" s="19"/>
      <c r="W839436" s="19"/>
      <c r="X839436" s="19"/>
      <c r="Y839436" s="19"/>
      <c r="Z839436" s="19"/>
      <c r="AA839436" s="19"/>
      <c r="AB839436" s="19"/>
      <c r="AC839436" s="19"/>
      <c r="AD839436" s="19"/>
      <c r="AE839436" s="19"/>
      <c r="AF839436" s="19"/>
      <c r="AG839436" s="19"/>
      <c r="AH839436" s="19"/>
      <c r="AI839436" s="19"/>
      <c r="AJ839436" s="19"/>
      <c r="AK839436" s="19"/>
      <c r="AL839436" s="19"/>
      <c r="AM839436" s="19"/>
      <c r="AN839436" s="19"/>
      <c r="AO839436" s="19"/>
      <c r="AP839436"/>
    </row>
    <row r="839437" spans="1:42" s="116" customFormat="1" x14ac:dyDescent="0.3">
      <c r="A839437"/>
      <c r="B839437"/>
      <c r="C839437"/>
      <c r="D839437"/>
      <c r="E839437"/>
      <c r="F839437"/>
      <c r="G839437"/>
      <c r="H839437"/>
      <c r="I839437"/>
      <c r="J839437"/>
      <c r="K839437"/>
      <c r="L839437"/>
      <c r="M839437" s="115"/>
      <c r="N839437" s="115"/>
      <c r="O839437"/>
      <c r="P839437"/>
      <c r="Q839437"/>
      <c r="R839437" s="19"/>
      <c r="S839437" s="19"/>
      <c r="T839437"/>
      <c r="U839437" s="113"/>
      <c r="V839437" s="19"/>
      <c r="W839437" s="19"/>
      <c r="X839437" s="19"/>
      <c r="Y839437" s="19"/>
      <c r="Z839437" s="19"/>
      <c r="AA839437" s="19"/>
      <c r="AB839437" s="19"/>
      <c r="AC839437" s="19"/>
      <c r="AD839437" s="19"/>
      <c r="AE839437" s="19"/>
      <c r="AF839437" s="19"/>
      <c r="AG839437" s="19"/>
      <c r="AH839437" s="19"/>
      <c r="AI839437" s="19"/>
      <c r="AJ839437" s="19"/>
      <c r="AK839437" s="19"/>
      <c r="AL839437" s="19"/>
      <c r="AM839437" s="19"/>
      <c r="AN839437" s="19"/>
      <c r="AO839437" s="19"/>
      <c r="AP839437"/>
    </row>
    <row r="839438" spans="1:42" s="116" customFormat="1" x14ac:dyDescent="0.3">
      <c r="A839438"/>
      <c r="B839438"/>
      <c r="C839438"/>
      <c r="D839438"/>
      <c r="E839438"/>
      <c r="F839438"/>
      <c r="G839438"/>
      <c r="H839438"/>
      <c r="I839438"/>
      <c r="J839438"/>
      <c r="K839438"/>
      <c r="L839438"/>
      <c r="M839438" s="115"/>
      <c r="N839438" s="115"/>
      <c r="O839438"/>
      <c r="P839438"/>
      <c r="Q839438"/>
      <c r="R839438" s="19"/>
      <c r="S839438" s="19"/>
      <c r="T839438"/>
      <c r="U839438" s="113"/>
      <c r="V839438" s="19"/>
      <c r="W839438" s="19"/>
      <c r="X839438" s="19"/>
      <c r="Y839438" s="19"/>
      <c r="Z839438" s="19"/>
      <c r="AA839438" s="19"/>
      <c r="AB839438" s="19"/>
      <c r="AC839438" s="19"/>
      <c r="AD839438" s="19"/>
      <c r="AE839438" s="19"/>
      <c r="AF839438" s="19"/>
      <c r="AG839438" s="19"/>
      <c r="AH839438" s="19"/>
      <c r="AI839438" s="19"/>
      <c r="AJ839438" s="19"/>
      <c r="AK839438" s="19"/>
      <c r="AL839438" s="19"/>
      <c r="AM839438" s="19"/>
      <c r="AN839438" s="19"/>
      <c r="AO839438" s="19"/>
      <c r="AP839438"/>
    </row>
    <row r="839439" spans="1:42" s="116" customFormat="1" x14ac:dyDescent="0.3">
      <c r="A839439"/>
      <c r="B839439"/>
      <c r="C839439"/>
      <c r="D839439"/>
      <c r="E839439"/>
      <c r="F839439"/>
      <c r="G839439"/>
      <c r="H839439"/>
      <c r="I839439"/>
      <c r="J839439"/>
      <c r="K839439"/>
      <c r="L839439"/>
      <c r="M839439" s="115"/>
      <c r="N839439" s="115"/>
      <c r="O839439"/>
      <c r="P839439"/>
      <c r="Q839439"/>
      <c r="R839439" s="19"/>
      <c r="S839439" s="19"/>
      <c r="T839439"/>
      <c r="U839439" s="113"/>
      <c r="V839439" s="19"/>
      <c r="W839439" s="19"/>
      <c r="X839439" s="19"/>
      <c r="Y839439" s="19"/>
      <c r="Z839439" s="19"/>
      <c r="AA839439" s="19"/>
      <c r="AB839439" s="19"/>
      <c r="AC839439" s="19"/>
      <c r="AD839439" s="19"/>
      <c r="AE839439" s="19"/>
      <c r="AF839439" s="19"/>
      <c r="AG839439" s="19"/>
      <c r="AH839439" s="19"/>
      <c r="AI839439" s="19"/>
      <c r="AJ839439" s="19"/>
      <c r="AK839439" s="19"/>
      <c r="AL839439" s="19"/>
      <c r="AM839439" s="19"/>
      <c r="AN839439" s="19"/>
      <c r="AO839439" s="19"/>
      <c r="AP839439"/>
    </row>
    <row r="839440" spans="1:42" s="116" customFormat="1" x14ac:dyDescent="0.3">
      <c r="A839440"/>
      <c r="B839440"/>
      <c r="C839440"/>
      <c r="D839440"/>
      <c r="E839440"/>
      <c r="F839440"/>
      <c r="G839440"/>
      <c r="H839440"/>
      <c r="I839440"/>
      <c r="J839440"/>
      <c r="K839440"/>
      <c r="L839440"/>
      <c r="M839440" s="115"/>
      <c r="N839440" s="115"/>
      <c r="O839440"/>
      <c r="P839440"/>
      <c r="Q839440"/>
      <c r="R839440" s="19"/>
      <c r="S839440" s="19"/>
      <c r="T839440"/>
      <c r="U839440" s="113"/>
      <c r="V839440" s="19"/>
      <c r="W839440" s="19"/>
      <c r="X839440" s="19"/>
      <c r="Y839440" s="19"/>
      <c r="Z839440" s="19"/>
      <c r="AA839440" s="19"/>
      <c r="AB839440" s="19"/>
      <c r="AC839440" s="19"/>
      <c r="AD839440" s="19"/>
      <c r="AE839440" s="19"/>
      <c r="AF839440" s="19"/>
      <c r="AG839440" s="19"/>
      <c r="AH839440" s="19"/>
      <c r="AI839440" s="19"/>
      <c r="AJ839440" s="19"/>
      <c r="AK839440" s="19"/>
      <c r="AL839440" s="19"/>
      <c r="AM839440" s="19"/>
      <c r="AN839440" s="19"/>
      <c r="AO839440" s="19"/>
      <c r="AP839440"/>
    </row>
    <row r="839441" spans="1:42" s="116" customFormat="1" x14ac:dyDescent="0.3">
      <c r="A839441"/>
      <c r="B839441"/>
      <c r="C839441"/>
      <c r="D839441"/>
      <c r="E839441"/>
      <c r="F839441"/>
      <c r="G839441"/>
      <c r="H839441"/>
      <c r="I839441"/>
      <c r="J839441"/>
      <c r="K839441"/>
      <c r="L839441"/>
      <c r="M839441" s="115"/>
      <c r="N839441" s="115"/>
      <c r="O839441"/>
      <c r="P839441"/>
      <c r="Q839441"/>
      <c r="R839441" s="19"/>
      <c r="S839441" s="19"/>
      <c r="T839441"/>
      <c r="U839441" s="113"/>
      <c r="V839441" s="19"/>
      <c r="W839441" s="19"/>
      <c r="X839441" s="19"/>
      <c r="Y839441" s="19"/>
      <c r="Z839441" s="19"/>
      <c r="AA839441" s="19"/>
      <c r="AB839441" s="19"/>
      <c r="AC839441" s="19"/>
      <c r="AD839441" s="19"/>
      <c r="AE839441" s="19"/>
      <c r="AF839441" s="19"/>
      <c r="AG839441" s="19"/>
      <c r="AH839441" s="19"/>
      <c r="AI839441" s="19"/>
      <c r="AJ839441" s="19"/>
      <c r="AK839441" s="19"/>
      <c r="AL839441" s="19"/>
      <c r="AM839441" s="19"/>
      <c r="AN839441" s="19"/>
      <c r="AO839441" s="19"/>
      <c r="AP839441"/>
    </row>
    <row r="839442" spans="1:42" s="116" customFormat="1" x14ac:dyDescent="0.3">
      <c r="A839442"/>
      <c r="B839442"/>
      <c r="C839442"/>
      <c r="D839442"/>
      <c r="E839442"/>
      <c r="F839442"/>
      <c r="G839442"/>
      <c r="H839442"/>
      <c r="I839442"/>
      <c r="J839442"/>
      <c r="K839442"/>
      <c r="L839442"/>
      <c r="M839442" s="115"/>
      <c r="N839442" s="115"/>
      <c r="O839442"/>
      <c r="P839442"/>
      <c r="Q839442"/>
      <c r="R839442" s="19"/>
      <c r="S839442" s="19"/>
      <c r="T839442"/>
      <c r="U839442" s="113"/>
      <c r="V839442" s="19"/>
      <c r="W839442" s="19"/>
      <c r="X839442" s="19"/>
      <c r="Y839442" s="19"/>
      <c r="Z839442" s="19"/>
      <c r="AA839442" s="19"/>
      <c r="AB839442" s="19"/>
      <c r="AC839442" s="19"/>
      <c r="AD839442" s="19"/>
      <c r="AE839442" s="19"/>
      <c r="AF839442" s="19"/>
      <c r="AG839442" s="19"/>
      <c r="AH839442" s="19"/>
      <c r="AI839442" s="19"/>
      <c r="AJ839442" s="19"/>
      <c r="AK839442" s="19"/>
      <c r="AL839442" s="19"/>
      <c r="AM839442" s="19"/>
      <c r="AN839442" s="19"/>
      <c r="AO839442" s="19"/>
      <c r="AP839442"/>
    </row>
    <row r="839443" spans="1:42" s="116" customFormat="1" x14ac:dyDescent="0.3">
      <c r="A839443"/>
      <c r="B839443"/>
      <c r="C839443"/>
      <c r="D839443"/>
      <c r="E839443"/>
      <c r="F839443"/>
      <c r="G839443"/>
      <c r="H839443"/>
      <c r="I839443"/>
      <c r="J839443"/>
      <c r="K839443"/>
      <c r="L839443"/>
      <c r="M839443" s="115"/>
      <c r="N839443" s="115"/>
      <c r="O839443"/>
      <c r="P839443"/>
      <c r="Q839443"/>
      <c r="R839443" s="19"/>
      <c r="S839443" s="19"/>
      <c r="T839443"/>
      <c r="U839443" s="113"/>
      <c r="V839443" s="19"/>
      <c r="W839443" s="19"/>
      <c r="X839443" s="19"/>
      <c r="Y839443" s="19"/>
      <c r="Z839443" s="19"/>
      <c r="AA839443" s="19"/>
      <c r="AB839443" s="19"/>
      <c r="AC839443" s="19"/>
      <c r="AD839443" s="19"/>
      <c r="AE839443" s="19"/>
      <c r="AF839443" s="19"/>
      <c r="AG839443" s="19"/>
      <c r="AH839443" s="19"/>
      <c r="AI839443" s="19"/>
      <c r="AJ839443" s="19"/>
      <c r="AK839443" s="19"/>
      <c r="AL839443" s="19"/>
      <c r="AM839443" s="19"/>
      <c r="AN839443" s="19"/>
      <c r="AO839443" s="19"/>
      <c r="AP839443"/>
    </row>
    <row r="839444" spans="1:42" s="116" customFormat="1" x14ac:dyDescent="0.3">
      <c r="A839444"/>
      <c r="B839444"/>
      <c r="C839444"/>
      <c r="D839444"/>
      <c r="E839444"/>
      <c r="F839444"/>
      <c r="G839444"/>
      <c r="H839444"/>
      <c r="I839444"/>
      <c r="J839444"/>
      <c r="K839444"/>
      <c r="L839444"/>
      <c r="M839444" s="115"/>
      <c r="N839444" s="115"/>
      <c r="O839444"/>
      <c r="P839444"/>
      <c r="Q839444"/>
      <c r="R839444" s="19"/>
      <c r="S839444" s="19"/>
      <c r="T839444"/>
      <c r="U839444" s="113"/>
      <c r="V839444" s="19"/>
      <c r="W839444" s="19"/>
      <c r="X839444" s="19"/>
      <c r="Y839444" s="19"/>
      <c r="Z839444" s="19"/>
      <c r="AA839444" s="19"/>
      <c r="AB839444" s="19"/>
      <c r="AC839444" s="19"/>
      <c r="AD839444" s="19"/>
      <c r="AE839444" s="19"/>
      <c r="AF839444" s="19"/>
      <c r="AG839444" s="19"/>
      <c r="AH839444" s="19"/>
      <c r="AI839444" s="19"/>
      <c r="AJ839444" s="19"/>
      <c r="AK839444" s="19"/>
      <c r="AL839444" s="19"/>
      <c r="AM839444" s="19"/>
      <c r="AN839444" s="19"/>
      <c r="AO839444" s="19"/>
      <c r="AP839444"/>
    </row>
    <row r="839445" spans="1:42" s="116" customFormat="1" x14ac:dyDescent="0.3">
      <c r="A839445"/>
      <c r="B839445"/>
      <c r="C839445"/>
      <c r="D839445"/>
      <c r="E839445"/>
      <c r="F839445"/>
      <c r="G839445"/>
      <c r="H839445"/>
      <c r="I839445"/>
      <c r="J839445"/>
      <c r="K839445"/>
      <c r="L839445"/>
      <c r="M839445" s="115"/>
      <c r="N839445" s="115"/>
      <c r="O839445"/>
      <c r="P839445"/>
      <c r="Q839445"/>
      <c r="R839445" s="19"/>
      <c r="S839445" s="19"/>
      <c r="T839445"/>
      <c r="U839445" s="113"/>
      <c r="V839445" s="19"/>
      <c r="W839445" s="19"/>
      <c r="X839445" s="19"/>
      <c r="Y839445" s="19"/>
      <c r="Z839445" s="19"/>
      <c r="AA839445" s="19"/>
      <c r="AB839445" s="19"/>
      <c r="AC839445" s="19"/>
      <c r="AD839445" s="19"/>
      <c r="AE839445" s="19"/>
      <c r="AF839445" s="19"/>
      <c r="AG839445" s="19"/>
      <c r="AH839445" s="19"/>
      <c r="AI839445" s="19"/>
      <c r="AJ839445" s="19"/>
      <c r="AK839445" s="19"/>
      <c r="AL839445" s="19"/>
      <c r="AM839445" s="19"/>
      <c r="AN839445" s="19"/>
      <c r="AO839445" s="19"/>
      <c r="AP839445"/>
    </row>
    <row r="839446" spans="1:42" s="116" customFormat="1" x14ac:dyDescent="0.3">
      <c r="A839446"/>
      <c r="B839446"/>
      <c r="C839446"/>
      <c r="D839446"/>
      <c r="E839446"/>
      <c r="F839446"/>
      <c r="G839446"/>
      <c r="H839446"/>
      <c r="I839446"/>
      <c r="J839446"/>
      <c r="K839446"/>
      <c r="L839446"/>
      <c r="M839446" s="115"/>
      <c r="N839446" s="115"/>
      <c r="O839446"/>
      <c r="P839446"/>
      <c r="Q839446"/>
      <c r="R839446" s="19"/>
      <c r="S839446" s="19"/>
      <c r="T839446"/>
      <c r="U839446" s="113"/>
      <c r="V839446" s="19"/>
      <c r="W839446" s="19"/>
      <c r="X839446" s="19"/>
      <c r="Y839446" s="19"/>
      <c r="Z839446" s="19"/>
      <c r="AA839446" s="19"/>
      <c r="AB839446" s="19"/>
      <c r="AC839446" s="19"/>
      <c r="AD839446" s="19"/>
      <c r="AE839446" s="19"/>
      <c r="AF839446" s="19"/>
      <c r="AG839446" s="19"/>
      <c r="AH839446" s="19"/>
      <c r="AI839446" s="19"/>
      <c r="AJ839446" s="19"/>
      <c r="AK839446" s="19"/>
      <c r="AL839446" s="19"/>
      <c r="AM839446" s="19"/>
      <c r="AN839446" s="19"/>
      <c r="AO839446" s="19"/>
      <c r="AP839446"/>
    </row>
    <row r="839447" spans="1:42" s="116" customFormat="1" x14ac:dyDescent="0.3">
      <c r="A839447"/>
      <c r="B839447"/>
      <c r="C839447"/>
      <c r="D839447"/>
      <c r="E839447"/>
      <c r="F839447"/>
      <c r="G839447"/>
      <c r="H839447"/>
      <c r="I839447"/>
      <c r="J839447"/>
      <c r="K839447"/>
      <c r="L839447"/>
      <c r="M839447" s="115"/>
      <c r="N839447" s="115"/>
      <c r="O839447"/>
      <c r="P839447"/>
      <c r="Q839447"/>
      <c r="R839447" s="19"/>
      <c r="S839447" s="19"/>
      <c r="T839447"/>
      <c r="U839447" s="113"/>
      <c r="V839447" s="19"/>
      <c r="W839447" s="19"/>
      <c r="X839447" s="19"/>
      <c r="Y839447" s="19"/>
      <c r="Z839447" s="19"/>
      <c r="AA839447" s="19"/>
      <c r="AB839447" s="19"/>
      <c r="AC839447" s="19"/>
      <c r="AD839447" s="19"/>
      <c r="AE839447" s="19"/>
      <c r="AF839447" s="19"/>
      <c r="AG839447" s="19"/>
      <c r="AH839447" s="19"/>
      <c r="AI839447" s="19"/>
      <c r="AJ839447" s="19"/>
      <c r="AK839447" s="19"/>
      <c r="AL839447" s="19"/>
      <c r="AM839447" s="19"/>
      <c r="AN839447" s="19"/>
      <c r="AO839447" s="19"/>
      <c r="AP839447"/>
    </row>
    <row r="839448" spans="1:42" s="116" customFormat="1" x14ac:dyDescent="0.3">
      <c r="A839448"/>
      <c r="B839448"/>
      <c r="C839448"/>
      <c r="D839448"/>
      <c r="E839448"/>
      <c r="F839448"/>
      <c r="G839448"/>
      <c r="H839448"/>
      <c r="I839448"/>
      <c r="J839448"/>
      <c r="K839448"/>
      <c r="L839448"/>
      <c r="M839448" s="115"/>
      <c r="N839448" s="115"/>
      <c r="O839448"/>
      <c r="P839448"/>
      <c r="Q839448"/>
      <c r="R839448" s="19"/>
      <c r="S839448" s="19"/>
      <c r="T839448"/>
      <c r="U839448" s="113"/>
      <c r="V839448" s="19"/>
      <c r="W839448" s="19"/>
      <c r="X839448" s="19"/>
      <c r="Y839448" s="19"/>
      <c r="Z839448" s="19"/>
      <c r="AA839448" s="19"/>
      <c r="AB839448" s="19"/>
      <c r="AC839448" s="19"/>
      <c r="AD839448" s="19"/>
      <c r="AE839448" s="19"/>
      <c r="AF839448" s="19"/>
      <c r="AG839448" s="19"/>
      <c r="AH839448" s="19"/>
      <c r="AI839448" s="19"/>
      <c r="AJ839448" s="19"/>
      <c r="AK839448" s="19"/>
      <c r="AL839448" s="19"/>
      <c r="AM839448" s="19"/>
      <c r="AN839448" s="19"/>
      <c r="AO839448" s="19"/>
      <c r="AP839448"/>
    </row>
    <row r="839449" spans="1:42" s="116" customFormat="1" x14ac:dyDescent="0.3">
      <c r="A839449"/>
      <c r="B839449"/>
      <c r="C839449"/>
      <c r="D839449"/>
      <c r="E839449"/>
      <c r="F839449"/>
      <c r="G839449"/>
      <c r="H839449"/>
      <c r="I839449"/>
      <c r="J839449"/>
      <c r="K839449"/>
      <c r="L839449"/>
      <c r="M839449" s="115"/>
      <c r="N839449" s="115"/>
      <c r="O839449"/>
      <c r="P839449"/>
      <c r="Q839449"/>
      <c r="R839449" s="19"/>
      <c r="S839449" s="19"/>
      <c r="T839449"/>
      <c r="U839449" s="113"/>
      <c r="V839449" s="19"/>
      <c r="W839449" s="19"/>
      <c r="X839449" s="19"/>
      <c r="Y839449" s="19"/>
      <c r="Z839449" s="19"/>
      <c r="AA839449" s="19"/>
      <c r="AB839449" s="19"/>
      <c r="AC839449" s="19"/>
      <c r="AD839449" s="19"/>
      <c r="AE839449" s="19"/>
      <c r="AF839449" s="19"/>
      <c r="AG839449" s="19"/>
      <c r="AH839449" s="19"/>
      <c r="AI839449" s="19"/>
      <c r="AJ839449" s="19"/>
      <c r="AK839449" s="19"/>
      <c r="AL839449" s="19"/>
      <c r="AM839449" s="19"/>
      <c r="AN839449" s="19"/>
      <c r="AO839449" s="19"/>
      <c r="AP839449"/>
    </row>
    <row r="839450" spans="1:42" s="116" customFormat="1" x14ac:dyDescent="0.3">
      <c r="A839450"/>
      <c r="B839450"/>
      <c r="C839450"/>
      <c r="D839450"/>
      <c r="E839450"/>
      <c r="F839450"/>
      <c r="G839450"/>
      <c r="H839450"/>
      <c r="I839450"/>
      <c r="J839450"/>
      <c r="K839450"/>
      <c r="L839450"/>
      <c r="M839450" s="115"/>
      <c r="N839450" s="115"/>
      <c r="O839450"/>
      <c r="P839450"/>
      <c r="Q839450"/>
      <c r="R839450" s="19"/>
      <c r="S839450" s="19"/>
      <c r="T839450"/>
      <c r="U839450" s="113"/>
      <c r="V839450" s="19"/>
      <c r="W839450" s="19"/>
      <c r="X839450" s="19"/>
      <c r="Y839450" s="19"/>
      <c r="Z839450" s="19"/>
      <c r="AA839450" s="19"/>
      <c r="AB839450" s="19"/>
      <c r="AC839450" s="19"/>
      <c r="AD839450" s="19"/>
      <c r="AE839450" s="19"/>
      <c r="AF839450" s="19"/>
      <c r="AG839450" s="19"/>
      <c r="AH839450" s="19"/>
      <c r="AI839450" s="19"/>
      <c r="AJ839450" s="19"/>
      <c r="AK839450" s="19"/>
      <c r="AL839450" s="19"/>
      <c r="AM839450" s="19"/>
      <c r="AN839450" s="19"/>
      <c r="AO839450" s="19"/>
      <c r="AP839450"/>
    </row>
    <row r="839451" spans="1:42" s="116" customFormat="1" x14ac:dyDescent="0.3">
      <c r="A839451"/>
      <c r="B839451"/>
      <c r="C839451"/>
      <c r="D839451"/>
      <c r="E839451"/>
      <c r="F839451"/>
      <c r="G839451"/>
      <c r="H839451"/>
      <c r="I839451"/>
      <c r="J839451"/>
      <c r="K839451"/>
      <c r="L839451"/>
      <c r="M839451" s="115"/>
      <c r="N839451" s="115"/>
      <c r="O839451"/>
      <c r="P839451"/>
      <c r="Q839451"/>
      <c r="R839451" s="19"/>
      <c r="S839451" s="19"/>
      <c r="T839451"/>
      <c r="U839451" s="113"/>
      <c r="V839451" s="19"/>
      <c r="W839451" s="19"/>
      <c r="X839451" s="19"/>
      <c r="Y839451" s="19"/>
      <c r="Z839451" s="19"/>
      <c r="AA839451" s="19"/>
      <c r="AB839451" s="19"/>
      <c r="AC839451" s="19"/>
      <c r="AD839451" s="19"/>
      <c r="AE839451" s="19"/>
      <c r="AF839451" s="19"/>
      <c r="AG839451" s="19"/>
      <c r="AH839451" s="19"/>
      <c r="AI839451" s="19"/>
      <c r="AJ839451" s="19"/>
      <c r="AK839451" s="19"/>
      <c r="AL839451" s="19"/>
      <c r="AM839451" s="19"/>
      <c r="AN839451" s="19"/>
      <c r="AO839451" s="19"/>
      <c r="AP839451"/>
    </row>
    <row r="839452" spans="1:42" s="116" customFormat="1" x14ac:dyDescent="0.3">
      <c r="A839452"/>
      <c r="B839452"/>
      <c r="C839452"/>
      <c r="D839452"/>
      <c r="E839452"/>
      <c r="F839452"/>
      <c r="G839452"/>
      <c r="H839452"/>
      <c r="I839452"/>
      <c r="J839452"/>
      <c r="K839452"/>
      <c r="L839452"/>
      <c r="M839452" s="115"/>
      <c r="N839452" s="115"/>
      <c r="O839452"/>
      <c r="P839452"/>
      <c r="Q839452"/>
      <c r="R839452" s="19"/>
      <c r="S839452" s="19"/>
      <c r="T839452"/>
      <c r="U839452" s="113"/>
      <c r="V839452" s="19"/>
      <c r="W839452" s="19"/>
      <c r="X839452" s="19"/>
      <c r="Y839452" s="19"/>
      <c r="Z839452" s="19"/>
      <c r="AA839452" s="19"/>
      <c r="AB839452" s="19"/>
      <c r="AC839452" s="19"/>
      <c r="AD839452" s="19"/>
      <c r="AE839452" s="19"/>
      <c r="AF839452" s="19"/>
      <c r="AG839452" s="19"/>
      <c r="AH839452" s="19"/>
      <c r="AI839452" s="19"/>
      <c r="AJ839452" s="19"/>
      <c r="AK839452" s="19"/>
      <c r="AL839452" s="19"/>
      <c r="AM839452" s="19"/>
      <c r="AN839452" s="19"/>
      <c r="AO839452" s="19"/>
      <c r="AP839452"/>
    </row>
    <row r="839453" spans="1:42" s="116" customFormat="1" x14ac:dyDescent="0.3">
      <c r="A839453"/>
      <c r="B839453"/>
      <c r="C839453"/>
      <c r="D839453"/>
      <c r="E839453"/>
      <c r="F839453"/>
      <c r="G839453"/>
      <c r="H839453"/>
      <c r="I839453"/>
      <c r="J839453"/>
      <c r="K839453"/>
      <c r="L839453"/>
      <c r="M839453" s="115"/>
      <c r="N839453" s="115"/>
      <c r="O839453"/>
      <c r="P839453"/>
      <c r="Q839453"/>
      <c r="R839453" s="19"/>
      <c r="S839453" s="19"/>
      <c r="T839453"/>
      <c r="U839453" s="113"/>
      <c r="V839453" s="19"/>
      <c r="W839453" s="19"/>
      <c r="X839453" s="19"/>
      <c r="Y839453" s="19"/>
      <c r="Z839453" s="19"/>
      <c r="AA839453" s="19"/>
      <c r="AB839453" s="19"/>
      <c r="AC839453" s="19"/>
      <c r="AD839453" s="19"/>
      <c r="AE839453" s="19"/>
      <c r="AF839453" s="19"/>
      <c r="AG839453" s="19"/>
      <c r="AH839453" s="19"/>
      <c r="AI839453" s="19"/>
      <c r="AJ839453" s="19"/>
      <c r="AK839453" s="19"/>
      <c r="AL839453" s="19"/>
      <c r="AM839453" s="19"/>
      <c r="AN839453" s="19"/>
      <c r="AO839453" s="19"/>
      <c r="AP839453"/>
    </row>
    <row r="839454" spans="1:42" s="116" customFormat="1" x14ac:dyDescent="0.3">
      <c r="A839454"/>
      <c r="B839454"/>
      <c r="C839454"/>
      <c r="D839454"/>
      <c r="E839454"/>
      <c r="F839454"/>
      <c r="G839454"/>
      <c r="H839454"/>
      <c r="I839454"/>
      <c r="J839454"/>
      <c r="K839454"/>
      <c r="L839454"/>
      <c r="M839454" s="115"/>
      <c r="N839454" s="115"/>
      <c r="O839454"/>
      <c r="P839454"/>
      <c r="Q839454"/>
      <c r="R839454" s="19"/>
      <c r="S839454" s="19"/>
      <c r="T839454"/>
      <c r="U839454" s="113"/>
      <c r="V839454" s="19"/>
      <c r="W839454" s="19"/>
      <c r="X839454" s="19"/>
      <c r="Y839454" s="19"/>
      <c r="Z839454" s="19"/>
      <c r="AA839454" s="19"/>
      <c r="AB839454" s="19"/>
      <c r="AC839454" s="19"/>
      <c r="AD839454" s="19"/>
      <c r="AE839454" s="19"/>
      <c r="AF839454" s="19"/>
      <c r="AG839454" s="19"/>
      <c r="AH839454" s="19"/>
      <c r="AI839454" s="19"/>
      <c r="AJ839454" s="19"/>
      <c r="AK839454" s="19"/>
      <c r="AL839454" s="19"/>
      <c r="AM839454" s="19"/>
      <c r="AN839454" s="19"/>
      <c r="AO839454" s="19"/>
      <c r="AP839454"/>
    </row>
    <row r="839455" spans="1:42" s="116" customFormat="1" x14ac:dyDescent="0.3">
      <c r="A839455"/>
      <c r="B839455"/>
      <c r="C839455"/>
      <c r="D839455"/>
      <c r="E839455"/>
      <c r="F839455"/>
      <c r="G839455"/>
      <c r="H839455"/>
      <c r="I839455"/>
      <c r="J839455"/>
      <c r="K839455"/>
      <c r="L839455"/>
      <c r="M839455" s="115"/>
      <c r="N839455" s="115"/>
      <c r="O839455"/>
      <c r="P839455"/>
      <c r="Q839455"/>
      <c r="R839455" s="19"/>
      <c r="S839455" s="19"/>
      <c r="T839455"/>
      <c r="U839455" s="113"/>
      <c r="V839455" s="19"/>
      <c r="W839455" s="19"/>
      <c r="X839455" s="19"/>
      <c r="Y839455" s="19"/>
      <c r="Z839455" s="19"/>
      <c r="AA839455" s="19"/>
      <c r="AB839455" s="19"/>
      <c r="AC839455" s="19"/>
      <c r="AD839455" s="19"/>
      <c r="AE839455" s="19"/>
      <c r="AF839455" s="19"/>
      <c r="AG839455" s="19"/>
      <c r="AH839455" s="19"/>
      <c r="AI839455" s="19"/>
      <c r="AJ839455" s="19"/>
      <c r="AK839455" s="19"/>
      <c r="AL839455" s="19"/>
      <c r="AM839455" s="19"/>
      <c r="AN839455" s="19"/>
      <c r="AO839455" s="19"/>
      <c r="AP839455"/>
    </row>
    <row r="839456" spans="1:42" s="116" customFormat="1" x14ac:dyDescent="0.3">
      <c r="A839456"/>
      <c r="B839456"/>
      <c r="C839456"/>
      <c r="D839456"/>
      <c r="E839456"/>
      <c r="F839456"/>
      <c r="G839456"/>
      <c r="H839456"/>
      <c r="I839456"/>
      <c r="J839456"/>
      <c r="K839456"/>
      <c r="L839456"/>
      <c r="M839456" s="115"/>
      <c r="N839456" s="115"/>
      <c r="O839456"/>
      <c r="P839456"/>
      <c r="Q839456"/>
      <c r="R839456" s="19"/>
      <c r="S839456" s="19"/>
      <c r="T839456"/>
      <c r="U839456" s="113"/>
      <c r="V839456" s="19"/>
      <c r="W839456" s="19"/>
      <c r="X839456" s="19"/>
      <c r="Y839456" s="19"/>
      <c r="Z839456" s="19"/>
      <c r="AA839456" s="19"/>
      <c r="AB839456" s="19"/>
      <c r="AC839456" s="19"/>
      <c r="AD839456" s="19"/>
      <c r="AE839456" s="19"/>
      <c r="AF839456" s="19"/>
      <c r="AG839456" s="19"/>
      <c r="AH839456" s="19"/>
      <c r="AI839456" s="19"/>
      <c r="AJ839456" s="19"/>
      <c r="AK839456" s="19"/>
      <c r="AL839456" s="19"/>
      <c r="AM839456" s="19"/>
      <c r="AN839456" s="19"/>
      <c r="AO839456" s="19"/>
      <c r="AP839456"/>
    </row>
    <row r="839457" spans="1:42" s="116" customFormat="1" x14ac:dyDescent="0.3">
      <c r="A839457"/>
      <c r="B839457"/>
      <c r="C839457"/>
      <c r="D839457"/>
      <c r="E839457"/>
      <c r="F839457"/>
      <c r="G839457"/>
      <c r="H839457"/>
      <c r="I839457"/>
      <c r="J839457"/>
      <c r="K839457"/>
      <c r="L839457"/>
      <c r="M839457" s="115"/>
      <c r="N839457" s="115"/>
      <c r="O839457"/>
      <c r="P839457"/>
      <c r="Q839457"/>
      <c r="R839457" s="19"/>
      <c r="S839457" s="19"/>
      <c r="T839457"/>
      <c r="U839457" s="113"/>
      <c r="V839457" s="19"/>
      <c r="W839457" s="19"/>
      <c r="X839457" s="19"/>
      <c r="Y839457" s="19"/>
      <c r="Z839457" s="19"/>
      <c r="AA839457" s="19"/>
      <c r="AB839457" s="19"/>
      <c r="AC839457" s="19"/>
      <c r="AD839457" s="19"/>
      <c r="AE839457" s="19"/>
      <c r="AF839457" s="19"/>
      <c r="AG839457" s="19"/>
      <c r="AH839457" s="19"/>
      <c r="AI839457" s="19"/>
      <c r="AJ839457" s="19"/>
      <c r="AK839457" s="19"/>
      <c r="AL839457" s="19"/>
      <c r="AM839457" s="19"/>
      <c r="AN839457" s="19"/>
      <c r="AO839457" s="19"/>
      <c r="AP839457"/>
    </row>
    <row r="839458" spans="1:42" s="116" customFormat="1" x14ac:dyDescent="0.3">
      <c r="A839458"/>
      <c r="B839458"/>
      <c r="C839458"/>
      <c r="D839458"/>
      <c r="E839458"/>
      <c r="F839458"/>
      <c r="G839458"/>
      <c r="H839458"/>
      <c r="I839458"/>
      <c r="J839458"/>
      <c r="K839458"/>
      <c r="L839458"/>
      <c r="M839458" s="115"/>
      <c r="N839458" s="115"/>
      <c r="O839458"/>
      <c r="P839458"/>
      <c r="Q839458"/>
      <c r="R839458" s="19"/>
      <c r="S839458" s="19"/>
      <c r="T839458"/>
      <c r="U839458" s="113"/>
      <c r="V839458" s="19"/>
      <c r="W839458" s="19"/>
      <c r="X839458" s="19"/>
      <c r="Y839458" s="19"/>
      <c r="Z839458" s="19"/>
      <c r="AA839458" s="19"/>
      <c r="AB839458" s="19"/>
      <c r="AC839458" s="19"/>
      <c r="AD839458" s="19"/>
      <c r="AE839458" s="19"/>
      <c r="AF839458" s="19"/>
      <c r="AG839458" s="19"/>
      <c r="AH839458" s="19"/>
      <c r="AI839458" s="19"/>
      <c r="AJ839458" s="19"/>
      <c r="AK839458" s="19"/>
      <c r="AL839458" s="19"/>
      <c r="AM839458" s="19"/>
      <c r="AN839458" s="19"/>
      <c r="AO839458" s="19"/>
      <c r="AP839458"/>
    </row>
    <row r="839459" spans="1:42" s="116" customFormat="1" x14ac:dyDescent="0.3">
      <c r="A839459"/>
      <c r="B839459"/>
      <c r="C839459"/>
      <c r="D839459"/>
      <c r="E839459"/>
      <c r="F839459"/>
      <c r="G839459"/>
      <c r="H839459"/>
      <c r="I839459"/>
      <c r="J839459"/>
      <c r="K839459"/>
      <c r="L839459"/>
      <c r="M839459" s="115"/>
      <c r="N839459" s="115"/>
      <c r="O839459"/>
      <c r="P839459"/>
      <c r="Q839459"/>
      <c r="R839459" s="19"/>
      <c r="S839459" s="19"/>
      <c r="T839459"/>
      <c r="U839459" s="113"/>
      <c r="V839459" s="19"/>
      <c r="W839459" s="19"/>
      <c r="X839459" s="19"/>
      <c r="Y839459" s="19"/>
      <c r="Z839459" s="19"/>
      <c r="AA839459" s="19"/>
      <c r="AB839459" s="19"/>
      <c r="AC839459" s="19"/>
      <c r="AD839459" s="19"/>
      <c r="AE839459" s="19"/>
      <c r="AF839459" s="19"/>
      <c r="AG839459" s="19"/>
      <c r="AH839459" s="19"/>
      <c r="AI839459" s="19"/>
      <c r="AJ839459" s="19"/>
      <c r="AK839459" s="19"/>
      <c r="AL839459" s="19"/>
      <c r="AM839459" s="19"/>
      <c r="AN839459" s="19"/>
      <c r="AO839459" s="19"/>
      <c r="AP839459"/>
    </row>
    <row r="839460" spans="1:42" s="116" customFormat="1" x14ac:dyDescent="0.3">
      <c r="A839460"/>
      <c r="B839460"/>
      <c r="C839460"/>
      <c r="D839460"/>
      <c r="E839460"/>
      <c r="F839460"/>
      <c r="G839460"/>
      <c r="H839460"/>
      <c r="I839460"/>
      <c r="J839460"/>
      <c r="K839460"/>
      <c r="L839460"/>
      <c r="M839460" s="115"/>
      <c r="N839460" s="115"/>
      <c r="O839460"/>
      <c r="P839460"/>
      <c r="Q839460"/>
      <c r="R839460" s="19"/>
      <c r="S839460" s="19"/>
      <c r="T839460"/>
      <c r="U839460" s="113"/>
      <c r="V839460" s="19"/>
      <c r="W839460" s="19"/>
      <c r="X839460" s="19"/>
      <c r="Y839460" s="19"/>
      <c r="Z839460" s="19"/>
      <c r="AA839460" s="19"/>
      <c r="AB839460" s="19"/>
      <c r="AC839460" s="19"/>
      <c r="AD839460" s="19"/>
      <c r="AE839460" s="19"/>
      <c r="AF839460" s="19"/>
      <c r="AG839460" s="19"/>
      <c r="AH839460" s="19"/>
      <c r="AI839460" s="19"/>
      <c r="AJ839460" s="19"/>
      <c r="AK839460" s="19"/>
      <c r="AL839460" s="19"/>
      <c r="AM839460" s="19"/>
      <c r="AN839460" s="19"/>
      <c r="AO839460" s="19"/>
      <c r="AP839460"/>
    </row>
    <row r="839461" spans="1:42" s="116" customFormat="1" x14ac:dyDescent="0.3">
      <c r="A839461"/>
      <c r="B839461"/>
      <c r="C839461"/>
      <c r="D839461"/>
      <c r="E839461"/>
      <c r="F839461"/>
      <c r="G839461"/>
      <c r="H839461"/>
      <c r="I839461"/>
      <c r="J839461"/>
      <c r="K839461"/>
      <c r="L839461"/>
      <c r="M839461" s="115"/>
      <c r="N839461" s="115"/>
      <c r="O839461"/>
      <c r="P839461"/>
      <c r="Q839461"/>
      <c r="R839461" s="19"/>
      <c r="S839461" s="19"/>
      <c r="T839461"/>
      <c r="U839461" s="113"/>
      <c r="V839461" s="19"/>
      <c r="W839461" s="19"/>
      <c r="X839461" s="19"/>
      <c r="Y839461" s="19"/>
      <c r="Z839461" s="19"/>
      <c r="AA839461" s="19"/>
      <c r="AB839461" s="19"/>
      <c r="AC839461" s="19"/>
      <c r="AD839461" s="19"/>
      <c r="AE839461" s="19"/>
      <c r="AF839461" s="19"/>
      <c r="AG839461" s="19"/>
      <c r="AH839461" s="19"/>
      <c r="AI839461" s="19"/>
      <c r="AJ839461" s="19"/>
      <c r="AK839461" s="19"/>
      <c r="AL839461" s="19"/>
      <c r="AM839461" s="19"/>
      <c r="AN839461" s="19"/>
      <c r="AO839461" s="19"/>
      <c r="AP839461"/>
    </row>
    <row r="839462" spans="1:42" s="116" customFormat="1" x14ac:dyDescent="0.3">
      <c r="A839462"/>
      <c r="B839462"/>
      <c r="C839462"/>
      <c r="D839462"/>
      <c r="E839462"/>
      <c r="F839462"/>
      <c r="G839462"/>
      <c r="H839462"/>
      <c r="I839462"/>
      <c r="J839462"/>
      <c r="K839462"/>
      <c r="L839462"/>
      <c r="M839462" s="115"/>
      <c r="N839462" s="115"/>
      <c r="O839462"/>
      <c r="P839462"/>
      <c r="Q839462"/>
      <c r="R839462" s="19"/>
      <c r="S839462" s="19"/>
      <c r="T839462"/>
      <c r="U839462" s="113"/>
      <c r="V839462" s="19"/>
      <c r="W839462" s="19"/>
      <c r="X839462" s="19"/>
      <c r="Y839462" s="19"/>
      <c r="Z839462" s="19"/>
      <c r="AA839462" s="19"/>
      <c r="AB839462" s="19"/>
      <c r="AC839462" s="19"/>
      <c r="AD839462" s="19"/>
      <c r="AE839462" s="19"/>
      <c r="AF839462" s="19"/>
      <c r="AG839462" s="19"/>
      <c r="AH839462" s="19"/>
      <c r="AI839462" s="19"/>
      <c r="AJ839462" s="19"/>
      <c r="AK839462" s="19"/>
      <c r="AL839462" s="19"/>
      <c r="AM839462" s="19"/>
      <c r="AN839462" s="19"/>
      <c r="AO839462" s="19"/>
      <c r="AP839462"/>
    </row>
    <row r="839463" spans="1:42" s="116" customFormat="1" x14ac:dyDescent="0.3">
      <c r="A839463"/>
      <c r="B839463"/>
      <c r="C839463"/>
      <c r="D839463"/>
      <c r="E839463"/>
      <c r="F839463"/>
      <c r="G839463"/>
      <c r="H839463"/>
      <c r="I839463"/>
      <c r="J839463"/>
      <c r="K839463"/>
      <c r="L839463"/>
      <c r="M839463" s="115"/>
      <c r="N839463" s="115"/>
      <c r="O839463"/>
      <c r="P839463"/>
      <c r="Q839463"/>
      <c r="R839463" s="19"/>
      <c r="S839463" s="19"/>
      <c r="T839463"/>
      <c r="U839463" s="113"/>
      <c r="V839463" s="19"/>
      <c r="W839463" s="19"/>
      <c r="X839463" s="19"/>
      <c r="Y839463" s="19"/>
      <c r="Z839463" s="19"/>
      <c r="AA839463" s="19"/>
      <c r="AB839463" s="19"/>
      <c r="AC839463" s="19"/>
      <c r="AD839463" s="19"/>
      <c r="AE839463" s="19"/>
      <c r="AF839463" s="19"/>
      <c r="AG839463" s="19"/>
      <c r="AH839463" s="19"/>
      <c r="AI839463" s="19"/>
      <c r="AJ839463" s="19"/>
      <c r="AK839463" s="19"/>
      <c r="AL839463" s="19"/>
      <c r="AM839463" s="19"/>
      <c r="AN839463" s="19"/>
      <c r="AO839463" s="19"/>
      <c r="AP839463"/>
    </row>
    <row r="839464" spans="1:42" s="116" customFormat="1" x14ac:dyDescent="0.3">
      <c r="A839464"/>
      <c r="B839464"/>
      <c r="C839464"/>
      <c r="D839464"/>
      <c r="E839464"/>
      <c r="F839464"/>
      <c r="G839464"/>
      <c r="H839464"/>
      <c r="I839464"/>
      <c r="J839464"/>
      <c r="K839464"/>
      <c r="L839464"/>
      <c r="M839464" s="115"/>
      <c r="N839464" s="115"/>
      <c r="O839464"/>
      <c r="P839464"/>
      <c r="Q839464"/>
      <c r="R839464" s="19"/>
      <c r="S839464" s="19"/>
      <c r="T839464"/>
      <c r="U839464" s="113"/>
      <c r="V839464" s="19"/>
      <c r="W839464" s="19"/>
      <c r="X839464" s="19"/>
      <c r="Y839464" s="19"/>
      <c r="Z839464" s="19"/>
      <c r="AA839464" s="19"/>
      <c r="AB839464" s="19"/>
      <c r="AC839464" s="19"/>
      <c r="AD839464" s="19"/>
      <c r="AE839464" s="19"/>
      <c r="AF839464" s="19"/>
      <c r="AG839464" s="19"/>
      <c r="AH839464" s="19"/>
      <c r="AI839464" s="19"/>
      <c r="AJ839464" s="19"/>
      <c r="AK839464" s="19"/>
      <c r="AL839464" s="19"/>
      <c r="AM839464" s="19"/>
      <c r="AN839464" s="19"/>
      <c r="AO839464" s="19"/>
      <c r="AP839464"/>
    </row>
    <row r="839465" spans="1:42" s="116" customFormat="1" x14ac:dyDescent="0.3">
      <c r="A839465"/>
      <c r="B839465"/>
      <c r="C839465"/>
      <c r="D839465"/>
      <c r="E839465"/>
      <c r="F839465"/>
      <c r="G839465"/>
      <c r="H839465"/>
      <c r="I839465"/>
      <c r="J839465"/>
      <c r="K839465"/>
      <c r="L839465"/>
      <c r="M839465" s="115"/>
      <c r="N839465" s="115"/>
      <c r="O839465"/>
      <c r="P839465"/>
      <c r="Q839465"/>
      <c r="R839465" s="19"/>
      <c r="S839465" s="19"/>
      <c r="T839465"/>
      <c r="U839465" s="113"/>
      <c r="V839465" s="19"/>
      <c r="W839465" s="19"/>
      <c r="X839465" s="19"/>
      <c r="Y839465" s="19"/>
      <c r="Z839465" s="19"/>
      <c r="AA839465" s="19"/>
      <c r="AB839465" s="19"/>
      <c r="AC839465" s="19"/>
      <c r="AD839465" s="19"/>
      <c r="AE839465" s="19"/>
      <c r="AF839465" s="19"/>
      <c r="AG839465" s="19"/>
      <c r="AH839465" s="19"/>
      <c r="AI839465" s="19"/>
      <c r="AJ839465" s="19"/>
      <c r="AK839465" s="19"/>
      <c r="AL839465" s="19"/>
      <c r="AM839465" s="19"/>
      <c r="AN839465" s="19"/>
      <c r="AO839465" s="19"/>
      <c r="AP839465"/>
    </row>
    <row r="839466" spans="1:42" s="116" customFormat="1" x14ac:dyDescent="0.3">
      <c r="A839466"/>
      <c r="B839466"/>
      <c r="C839466"/>
      <c r="D839466"/>
      <c r="E839466"/>
      <c r="F839466"/>
      <c r="G839466"/>
      <c r="H839466"/>
      <c r="I839466"/>
      <c r="J839466"/>
      <c r="K839466"/>
      <c r="L839466"/>
      <c r="M839466" s="115"/>
      <c r="N839466" s="115"/>
      <c r="O839466"/>
      <c r="P839466"/>
      <c r="Q839466"/>
      <c r="R839466" s="19"/>
      <c r="S839466" s="19"/>
      <c r="T839466"/>
      <c r="U839466" s="113"/>
      <c r="V839466" s="19"/>
      <c r="W839466" s="19"/>
      <c r="X839466" s="19"/>
      <c r="Y839466" s="19"/>
      <c r="Z839466" s="19"/>
      <c r="AA839466" s="19"/>
      <c r="AB839466" s="19"/>
      <c r="AC839466" s="19"/>
      <c r="AD839466" s="19"/>
      <c r="AE839466" s="19"/>
      <c r="AF839466" s="19"/>
      <c r="AG839466" s="19"/>
      <c r="AH839466" s="19"/>
      <c r="AI839466" s="19"/>
      <c r="AJ839466" s="19"/>
      <c r="AK839466" s="19"/>
      <c r="AL839466" s="19"/>
      <c r="AM839466" s="19"/>
      <c r="AN839466" s="19"/>
      <c r="AO839466" s="19"/>
      <c r="AP839466"/>
    </row>
    <row r="839467" spans="1:42" s="116" customFormat="1" x14ac:dyDescent="0.3">
      <c r="A839467"/>
      <c r="B839467"/>
      <c r="C839467"/>
      <c r="D839467"/>
      <c r="E839467"/>
      <c r="F839467"/>
      <c r="G839467"/>
      <c r="H839467"/>
      <c r="I839467"/>
      <c r="J839467"/>
      <c r="K839467"/>
      <c r="L839467"/>
      <c r="M839467" s="115"/>
      <c r="N839467" s="115"/>
      <c r="O839467"/>
      <c r="P839467"/>
      <c r="Q839467"/>
      <c r="R839467" s="19"/>
      <c r="S839467" s="19"/>
      <c r="T839467"/>
      <c r="U839467" s="113"/>
      <c r="V839467" s="19"/>
      <c r="W839467" s="19"/>
      <c r="X839467" s="19"/>
      <c r="Y839467" s="19"/>
      <c r="Z839467" s="19"/>
      <c r="AA839467" s="19"/>
      <c r="AB839467" s="19"/>
      <c r="AC839467" s="19"/>
      <c r="AD839467" s="19"/>
      <c r="AE839467" s="19"/>
      <c r="AF839467" s="19"/>
      <c r="AG839467" s="19"/>
      <c r="AH839467" s="19"/>
      <c r="AI839467" s="19"/>
      <c r="AJ839467" s="19"/>
      <c r="AK839467" s="19"/>
      <c r="AL839467" s="19"/>
      <c r="AM839467" s="19"/>
      <c r="AN839467" s="19"/>
      <c r="AO839467" s="19"/>
      <c r="AP839467"/>
    </row>
    <row r="839468" spans="1:42" s="116" customFormat="1" x14ac:dyDescent="0.3">
      <c r="A839468"/>
      <c r="B839468"/>
      <c r="C839468"/>
      <c r="D839468"/>
      <c r="E839468"/>
      <c r="F839468"/>
      <c r="G839468"/>
      <c r="H839468"/>
      <c r="I839468"/>
      <c r="J839468"/>
      <c r="K839468"/>
      <c r="L839468"/>
      <c r="M839468" s="115"/>
      <c r="N839468" s="115"/>
      <c r="O839468"/>
      <c r="P839468"/>
      <c r="Q839468"/>
      <c r="R839468" s="19"/>
      <c r="S839468" s="19"/>
      <c r="T839468"/>
      <c r="U839468" s="113"/>
      <c r="V839468" s="19"/>
      <c r="W839468" s="19"/>
      <c r="X839468" s="19"/>
      <c r="Y839468" s="19"/>
      <c r="Z839468" s="19"/>
      <c r="AA839468" s="19"/>
      <c r="AB839468" s="19"/>
      <c r="AC839468" s="19"/>
      <c r="AD839468" s="19"/>
      <c r="AE839468" s="19"/>
      <c r="AF839468" s="19"/>
      <c r="AG839468" s="19"/>
      <c r="AH839468" s="19"/>
      <c r="AI839468" s="19"/>
      <c r="AJ839468" s="19"/>
      <c r="AK839468" s="19"/>
      <c r="AL839468" s="19"/>
      <c r="AM839468" s="19"/>
      <c r="AN839468" s="19"/>
      <c r="AO839468" s="19"/>
      <c r="AP839468"/>
    </row>
    <row r="839469" spans="1:42" s="116" customFormat="1" x14ac:dyDescent="0.3">
      <c r="A839469"/>
      <c r="B839469"/>
      <c r="C839469"/>
      <c r="D839469"/>
      <c r="E839469"/>
      <c r="F839469"/>
      <c r="G839469"/>
      <c r="H839469"/>
      <c r="I839469"/>
      <c r="J839469"/>
      <c r="K839469"/>
      <c r="L839469"/>
      <c r="M839469" s="115"/>
      <c r="N839469" s="115"/>
      <c r="O839469"/>
      <c r="P839469"/>
      <c r="Q839469"/>
      <c r="R839469" s="19"/>
      <c r="S839469" s="19"/>
      <c r="T839469"/>
      <c r="U839469" s="113"/>
      <c r="V839469" s="19"/>
      <c r="W839469" s="19"/>
      <c r="X839469" s="19"/>
      <c r="Y839469" s="19"/>
      <c r="Z839469" s="19"/>
      <c r="AA839469" s="19"/>
      <c r="AB839469" s="19"/>
      <c r="AC839469" s="19"/>
      <c r="AD839469" s="19"/>
      <c r="AE839469" s="19"/>
      <c r="AF839469" s="19"/>
      <c r="AG839469" s="19"/>
      <c r="AH839469" s="19"/>
      <c r="AI839469" s="19"/>
      <c r="AJ839469" s="19"/>
      <c r="AK839469" s="19"/>
      <c r="AL839469" s="19"/>
      <c r="AM839469" s="19"/>
      <c r="AN839469" s="19"/>
      <c r="AO839469" s="19"/>
      <c r="AP839469"/>
    </row>
    <row r="839470" spans="1:42" s="116" customFormat="1" x14ac:dyDescent="0.3">
      <c r="A839470"/>
      <c r="B839470"/>
      <c r="C839470"/>
      <c r="D839470"/>
      <c r="E839470"/>
      <c r="F839470"/>
      <c r="G839470"/>
      <c r="H839470"/>
      <c r="I839470"/>
      <c r="J839470"/>
      <c r="K839470"/>
      <c r="L839470"/>
      <c r="M839470" s="115"/>
      <c r="N839470" s="115"/>
      <c r="O839470"/>
      <c r="P839470"/>
      <c r="Q839470"/>
      <c r="R839470" s="19"/>
      <c r="S839470" s="19"/>
      <c r="T839470"/>
      <c r="U839470" s="113"/>
      <c r="V839470" s="19"/>
      <c r="W839470" s="19"/>
      <c r="X839470" s="19"/>
      <c r="Y839470" s="19"/>
      <c r="Z839470" s="19"/>
      <c r="AA839470" s="19"/>
      <c r="AB839470" s="19"/>
      <c r="AC839470" s="19"/>
      <c r="AD839470" s="19"/>
      <c r="AE839470" s="19"/>
      <c r="AF839470" s="19"/>
      <c r="AG839470" s="19"/>
      <c r="AH839470" s="19"/>
      <c r="AI839470" s="19"/>
      <c r="AJ839470" s="19"/>
      <c r="AK839470" s="19"/>
      <c r="AL839470" s="19"/>
      <c r="AM839470" s="19"/>
      <c r="AN839470" s="19"/>
      <c r="AO839470" s="19"/>
      <c r="AP839470"/>
    </row>
    <row r="839471" spans="1:42" s="116" customFormat="1" x14ac:dyDescent="0.3">
      <c r="A839471"/>
      <c r="B839471"/>
      <c r="C839471"/>
      <c r="D839471"/>
      <c r="E839471"/>
      <c r="F839471"/>
      <c r="G839471"/>
      <c r="H839471"/>
      <c r="I839471"/>
      <c r="J839471"/>
      <c r="K839471"/>
      <c r="L839471"/>
      <c r="M839471" s="115"/>
      <c r="N839471" s="115"/>
      <c r="O839471"/>
      <c r="P839471"/>
      <c r="Q839471"/>
      <c r="R839471" s="19"/>
      <c r="S839471" s="19"/>
      <c r="T839471"/>
      <c r="U839471" s="113"/>
      <c r="V839471" s="19"/>
      <c r="W839471" s="19"/>
      <c r="X839471" s="19"/>
      <c r="Y839471" s="19"/>
      <c r="Z839471" s="19"/>
      <c r="AA839471" s="19"/>
      <c r="AB839471" s="19"/>
      <c r="AC839471" s="19"/>
      <c r="AD839471" s="19"/>
      <c r="AE839471" s="19"/>
      <c r="AF839471" s="19"/>
      <c r="AG839471" s="19"/>
      <c r="AH839471" s="19"/>
      <c r="AI839471" s="19"/>
      <c r="AJ839471" s="19"/>
      <c r="AK839471" s="19"/>
      <c r="AL839471" s="19"/>
      <c r="AM839471" s="19"/>
      <c r="AN839471" s="19"/>
      <c r="AO839471" s="19"/>
      <c r="AP839471"/>
    </row>
    <row r="839472" spans="1:42" s="116" customFormat="1" x14ac:dyDescent="0.3">
      <c r="A839472"/>
      <c r="B839472"/>
      <c r="C839472"/>
      <c r="D839472"/>
      <c r="E839472"/>
      <c r="F839472"/>
      <c r="G839472"/>
      <c r="H839472"/>
      <c r="I839472"/>
      <c r="J839472"/>
      <c r="K839472"/>
      <c r="L839472"/>
      <c r="M839472" s="115"/>
      <c r="N839472" s="115"/>
      <c r="O839472"/>
      <c r="P839472"/>
      <c r="Q839472"/>
      <c r="R839472" s="19"/>
      <c r="S839472" s="19"/>
      <c r="T839472"/>
      <c r="U839472" s="113"/>
      <c r="V839472" s="19"/>
      <c r="W839472" s="19"/>
      <c r="X839472" s="19"/>
      <c r="Y839472" s="19"/>
      <c r="Z839472" s="19"/>
      <c r="AA839472" s="19"/>
      <c r="AB839472" s="19"/>
      <c r="AC839472" s="19"/>
      <c r="AD839472" s="19"/>
      <c r="AE839472" s="19"/>
      <c r="AF839472" s="19"/>
      <c r="AG839472" s="19"/>
      <c r="AH839472" s="19"/>
      <c r="AI839472" s="19"/>
      <c r="AJ839472" s="19"/>
      <c r="AK839472" s="19"/>
      <c r="AL839472" s="19"/>
      <c r="AM839472" s="19"/>
      <c r="AN839472" s="19"/>
      <c r="AO839472" s="19"/>
      <c r="AP839472"/>
    </row>
    <row r="839473" spans="1:42" s="116" customFormat="1" x14ac:dyDescent="0.3">
      <c r="A839473"/>
      <c r="B839473"/>
      <c r="C839473"/>
      <c r="D839473"/>
      <c r="E839473"/>
      <c r="F839473"/>
      <c r="G839473"/>
      <c r="H839473"/>
      <c r="I839473"/>
      <c r="J839473"/>
      <c r="K839473"/>
      <c r="L839473"/>
      <c r="M839473" s="115"/>
      <c r="N839473" s="115"/>
      <c r="O839473"/>
      <c r="P839473"/>
      <c r="Q839473"/>
      <c r="R839473" s="19"/>
      <c r="S839473" s="19"/>
      <c r="T839473"/>
      <c r="U839473" s="113"/>
      <c r="V839473" s="19"/>
      <c r="W839473" s="19"/>
      <c r="X839473" s="19"/>
      <c r="Y839473" s="19"/>
      <c r="Z839473" s="19"/>
      <c r="AA839473" s="19"/>
      <c r="AB839473" s="19"/>
      <c r="AC839473" s="19"/>
      <c r="AD839473" s="19"/>
      <c r="AE839473" s="19"/>
      <c r="AF839473" s="19"/>
      <c r="AG839473" s="19"/>
      <c r="AH839473" s="19"/>
      <c r="AI839473" s="19"/>
      <c r="AJ839473" s="19"/>
      <c r="AK839473" s="19"/>
      <c r="AL839473" s="19"/>
      <c r="AM839473" s="19"/>
      <c r="AN839473" s="19"/>
      <c r="AO839473" s="19"/>
      <c r="AP839473"/>
    </row>
    <row r="839474" spans="1:42" s="116" customFormat="1" x14ac:dyDescent="0.3">
      <c r="A839474"/>
      <c r="B839474"/>
      <c r="C839474"/>
      <c r="D839474"/>
      <c r="E839474"/>
      <c r="F839474"/>
      <c r="G839474"/>
      <c r="H839474"/>
      <c r="I839474"/>
      <c r="J839474"/>
      <c r="K839474"/>
      <c r="L839474"/>
      <c r="M839474" s="115"/>
      <c r="N839474" s="115"/>
      <c r="O839474"/>
      <c r="P839474"/>
      <c r="Q839474"/>
      <c r="R839474" s="19"/>
      <c r="S839474" s="19"/>
      <c r="T839474"/>
      <c r="U839474" s="113"/>
      <c r="V839474" s="19"/>
      <c r="W839474" s="19"/>
      <c r="X839474" s="19"/>
      <c r="Y839474" s="19"/>
      <c r="Z839474" s="19"/>
      <c r="AA839474" s="19"/>
      <c r="AB839474" s="19"/>
      <c r="AC839474" s="19"/>
      <c r="AD839474" s="19"/>
      <c r="AE839474" s="19"/>
      <c r="AF839474" s="19"/>
      <c r="AG839474" s="19"/>
      <c r="AH839474" s="19"/>
      <c r="AI839474" s="19"/>
      <c r="AJ839474" s="19"/>
      <c r="AK839474" s="19"/>
      <c r="AL839474" s="19"/>
      <c r="AM839474" s="19"/>
      <c r="AN839474" s="19"/>
      <c r="AO839474" s="19"/>
      <c r="AP839474"/>
    </row>
    <row r="839475" spans="1:42" s="116" customFormat="1" x14ac:dyDescent="0.3">
      <c r="A839475"/>
      <c r="B839475"/>
      <c r="C839475"/>
      <c r="D839475"/>
      <c r="E839475"/>
      <c r="F839475"/>
      <c r="G839475"/>
      <c r="H839475"/>
      <c r="I839475"/>
      <c r="J839475"/>
      <c r="K839475"/>
      <c r="L839475"/>
      <c r="M839475" s="115"/>
      <c r="N839475" s="115"/>
      <c r="O839475"/>
      <c r="P839475"/>
      <c r="Q839475"/>
      <c r="R839475" s="19"/>
      <c r="S839475" s="19"/>
      <c r="T839475"/>
      <c r="U839475" s="113"/>
      <c r="V839475" s="19"/>
      <c r="W839475" s="19"/>
      <c r="X839475" s="19"/>
      <c r="Y839475" s="19"/>
      <c r="Z839475" s="19"/>
      <c r="AA839475" s="19"/>
      <c r="AB839475" s="19"/>
      <c r="AC839475" s="19"/>
      <c r="AD839475" s="19"/>
      <c r="AE839475" s="19"/>
      <c r="AF839475" s="19"/>
      <c r="AG839475" s="19"/>
      <c r="AH839475" s="19"/>
      <c r="AI839475" s="19"/>
      <c r="AJ839475" s="19"/>
      <c r="AK839475" s="19"/>
      <c r="AL839475" s="19"/>
      <c r="AM839475" s="19"/>
      <c r="AN839475" s="19"/>
      <c r="AO839475" s="19"/>
      <c r="AP839475"/>
    </row>
    <row r="839476" spans="1:42" s="116" customFormat="1" x14ac:dyDescent="0.3">
      <c r="A839476"/>
      <c r="B839476"/>
      <c r="C839476"/>
      <c r="D839476"/>
      <c r="E839476"/>
      <c r="F839476"/>
      <c r="G839476"/>
      <c r="H839476"/>
      <c r="I839476"/>
      <c r="J839476"/>
      <c r="K839476"/>
      <c r="L839476"/>
      <c r="M839476" s="115"/>
      <c r="N839476" s="115"/>
      <c r="O839476"/>
      <c r="P839476"/>
      <c r="Q839476"/>
      <c r="R839476" s="19"/>
      <c r="S839476" s="19"/>
      <c r="T839476"/>
      <c r="U839476" s="113"/>
      <c r="V839476" s="19"/>
      <c r="W839476" s="19"/>
      <c r="X839476" s="19"/>
      <c r="Y839476" s="19"/>
      <c r="Z839476" s="19"/>
      <c r="AA839476" s="19"/>
      <c r="AB839476" s="19"/>
      <c r="AC839476" s="19"/>
      <c r="AD839476" s="19"/>
      <c r="AE839476" s="19"/>
      <c r="AF839476" s="19"/>
      <c r="AG839476" s="19"/>
      <c r="AH839476" s="19"/>
      <c r="AI839476" s="19"/>
      <c r="AJ839476" s="19"/>
      <c r="AK839476" s="19"/>
      <c r="AL839476" s="19"/>
      <c r="AM839476" s="19"/>
      <c r="AN839476" s="19"/>
      <c r="AO839476" s="19"/>
      <c r="AP839476"/>
    </row>
    <row r="839477" spans="1:42" s="116" customFormat="1" x14ac:dyDescent="0.3">
      <c r="A839477"/>
      <c r="B839477"/>
      <c r="C839477"/>
      <c r="D839477"/>
      <c r="E839477"/>
      <c r="F839477"/>
      <c r="G839477"/>
      <c r="H839477"/>
      <c r="I839477"/>
      <c r="J839477"/>
      <c r="K839477"/>
      <c r="L839477"/>
      <c r="M839477" s="115"/>
      <c r="N839477" s="115"/>
      <c r="O839477"/>
      <c r="P839477"/>
      <c r="Q839477"/>
      <c r="R839477" s="19"/>
      <c r="S839477" s="19"/>
      <c r="T839477"/>
      <c r="U839477" s="113"/>
      <c r="V839477" s="19"/>
      <c r="W839477" s="19"/>
      <c r="X839477" s="19"/>
      <c r="Y839477" s="19"/>
      <c r="Z839477" s="19"/>
      <c r="AA839477" s="19"/>
      <c r="AB839477" s="19"/>
      <c r="AC839477" s="19"/>
      <c r="AD839477" s="19"/>
      <c r="AE839477" s="19"/>
      <c r="AF839477" s="19"/>
      <c r="AG839477" s="19"/>
      <c r="AH839477" s="19"/>
      <c r="AI839477" s="19"/>
      <c r="AJ839477" s="19"/>
      <c r="AK839477" s="19"/>
      <c r="AL839477" s="19"/>
      <c r="AM839477" s="19"/>
      <c r="AN839477" s="19"/>
      <c r="AO839477" s="19"/>
      <c r="AP839477"/>
    </row>
    <row r="839478" spans="1:42" s="116" customFormat="1" x14ac:dyDescent="0.3">
      <c r="A839478"/>
      <c r="B839478"/>
      <c r="C839478"/>
      <c r="D839478"/>
      <c r="E839478"/>
      <c r="F839478"/>
      <c r="G839478"/>
      <c r="H839478"/>
      <c r="I839478"/>
      <c r="J839478"/>
      <c r="K839478"/>
      <c r="L839478"/>
      <c r="M839478" s="115"/>
      <c r="N839478" s="115"/>
      <c r="O839478"/>
      <c r="P839478"/>
      <c r="Q839478"/>
      <c r="R839478" s="19"/>
      <c r="S839478" s="19"/>
      <c r="T839478"/>
      <c r="U839478" s="113"/>
      <c r="V839478" s="19"/>
      <c r="W839478" s="19"/>
      <c r="X839478" s="19"/>
      <c r="Y839478" s="19"/>
      <c r="Z839478" s="19"/>
      <c r="AA839478" s="19"/>
      <c r="AB839478" s="19"/>
      <c r="AC839478" s="19"/>
      <c r="AD839478" s="19"/>
      <c r="AE839478" s="19"/>
      <c r="AF839478" s="19"/>
      <c r="AG839478" s="19"/>
      <c r="AH839478" s="19"/>
      <c r="AI839478" s="19"/>
      <c r="AJ839478" s="19"/>
      <c r="AK839478" s="19"/>
      <c r="AL839478" s="19"/>
      <c r="AM839478" s="19"/>
      <c r="AN839478" s="19"/>
      <c r="AO839478" s="19"/>
      <c r="AP839478"/>
    </row>
    <row r="839479" spans="1:42" s="116" customFormat="1" x14ac:dyDescent="0.3">
      <c r="A839479"/>
      <c r="B839479"/>
      <c r="C839479"/>
      <c r="D839479"/>
      <c r="E839479"/>
      <c r="F839479"/>
      <c r="G839479"/>
      <c r="H839479"/>
      <c r="I839479"/>
      <c r="J839479"/>
      <c r="K839479"/>
      <c r="L839479"/>
      <c r="M839479" s="115"/>
      <c r="N839479" s="115"/>
      <c r="O839479"/>
      <c r="P839479"/>
      <c r="Q839479"/>
      <c r="R839479" s="19"/>
      <c r="S839479" s="19"/>
      <c r="T839479"/>
      <c r="U839479" s="113"/>
      <c r="V839479" s="19"/>
      <c r="W839479" s="19"/>
      <c r="X839479" s="19"/>
      <c r="Y839479" s="19"/>
      <c r="Z839479" s="19"/>
      <c r="AA839479" s="19"/>
      <c r="AB839479" s="19"/>
      <c r="AC839479" s="19"/>
      <c r="AD839479" s="19"/>
      <c r="AE839479" s="19"/>
      <c r="AF839479" s="19"/>
      <c r="AG839479" s="19"/>
      <c r="AH839479" s="19"/>
      <c r="AI839479" s="19"/>
      <c r="AJ839479" s="19"/>
      <c r="AK839479" s="19"/>
      <c r="AL839479" s="19"/>
      <c r="AM839479" s="19"/>
      <c r="AN839479" s="19"/>
      <c r="AO839479" s="19"/>
      <c r="AP839479"/>
    </row>
    <row r="839480" spans="1:42" s="116" customFormat="1" x14ac:dyDescent="0.3">
      <c r="A839480"/>
      <c r="B839480"/>
      <c r="C839480"/>
      <c r="D839480"/>
      <c r="E839480"/>
      <c r="F839480"/>
      <c r="G839480"/>
      <c r="H839480"/>
      <c r="I839480"/>
      <c r="J839480"/>
      <c r="K839480"/>
      <c r="L839480"/>
      <c r="M839480" s="115"/>
      <c r="N839480" s="115"/>
      <c r="O839480"/>
      <c r="P839480"/>
      <c r="Q839480"/>
      <c r="R839480" s="19"/>
      <c r="S839480" s="19"/>
      <c r="T839480"/>
      <c r="U839480" s="113"/>
      <c r="V839480" s="19"/>
      <c r="W839480" s="19"/>
      <c r="X839480" s="19"/>
      <c r="Y839480" s="19"/>
      <c r="Z839480" s="19"/>
      <c r="AA839480" s="19"/>
      <c r="AB839480" s="19"/>
      <c r="AC839480" s="19"/>
      <c r="AD839480" s="19"/>
      <c r="AE839480" s="19"/>
      <c r="AF839480" s="19"/>
      <c r="AG839480" s="19"/>
      <c r="AH839480" s="19"/>
      <c r="AI839480" s="19"/>
      <c r="AJ839480" s="19"/>
      <c r="AK839480" s="19"/>
      <c r="AL839480" s="19"/>
      <c r="AM839480" s="19"/>
      <c r="AN839480" s="19"/>
      <c r="AO839480" s="19"/>
      <c r="AP839480"/>
    </row>
    <row r="839481" spans="1:42" s="116" customFormat="1" x14ac:dyDescent="0.3">
      <c r="A839481"/>
      <c r="B839481"/>
      <c r="C839481"/>
      <c r="D839481"/>
      <c r="E839481"/>
      <c r="F839481"/>
      <c r="G839481"/>
      <c r="H839481"/>
      <c r="I839481"/>
      <c r="J839481"/>
      <c r="K839481"/>
      <c r="L839481"/>
      <c r="M839481" s="115"/>
      <c r="N839481" s="115"/>
      <c r="O839481"/>
      <c r="P839481"/>
      <c r="Q839481"/>
      <c r="R839481" s="19"/>
      <c r="S839481" s="19"/>
      <c r="T839481"/>
      <c r="U839481" s="113"/>
      <c r="V839481" s="19"/>
      <c r="W839481" s="19"/>
      <c r="X839481" s="19"/>
      <c r="Y839481" s="19"/>
      <c r="Z839481" s="19"/>
      <c r="AA839481" s="19"/>
      <c r="AB839481" s="19"/>
      <c r="AC839481" s="19"/>
      <c r="AD839481" s="19"/>
      <c r="AE839481" s="19"/>
      <c r="AF839481" s="19"/>
      <c r="AG839481" s="19"/>
      <c r="AH839481" s="19"/>
      <c r="AI839481" s="19"/>
      <c r="AJ839481" s="19"/>
      <c r="AK839481" s="19"/>
      <c r="AL839481" s="19"/>
      <c r="AM839481" s="19"/>
      <c r="AN839481" s="19"/>
      <c r="AO839481" s="19"/>
      <c r="AP839481"/>
    </row>
    <row r="839482" spans="1:42" s="116" customFormat="1" x14ac:dyDescent="0.3">
      <c r="A839482"/>
      <c r="B839482"/>
      <c r="C839482"/>
      <c r="D839482"/>
      <c r="E839482"/>
      <c r="F839482"/>
      <c r="G839482"/>
      <c r="H839482"/>
      <c r="I839482"/>
      <c r="J839482"/>
      <c r="K839482"/>
      <c r="L839482"/>
      <c r="M839482" s="115"/>
      <c r="N839482" s="115"/>
      <c r="O839482"/>
      <c r="P839482"/>
      <c r="Q839482"/>
      <c r="R839482" s="19"/>
      <c r="S839482" s="19"/>
      <c r="T839482"/>
      <c r="U839482" s="113"/>
      <c r="V839482" s="19"/>
      <c r="W839482" s="19"/>
      <c r="X839482" s="19"/>
      <c r="Y839482" s="19"/>
      <c r="Z839482" s="19"/>
      <c r="AA839482" s="19"/>
      <c r="AB839482" s="19"/>
      <c r="AC839482" s="19"/>
      <c r="AD839482" s="19"/>
      <c r="AE839482" s="19"/>
      <c r="AF839482" s="19"/>
      <c r="AG839482" s="19"/>
      <c r="AH839482" s="19"/>
      <c r="AI839482" s="19"/>
      <c r="AJ839482" s="19"/>
      <c r="AK839482" s="19"/>
      <c r="AL839482" s="19"/>
      <c r="AM839482" s="19"/>
      <c r="AN839482" s="19"/>
      <c r="AO839482" s="19"/>
      <c r="AP839482"/>
    </row>
    <row r="839483" spans="1:42" s="116" customFormat="1" x14ac:dyDescent="0.3">
      <c r="A839483"/>
      <c r="B839483"/>
      <c r="C839483"/>
      <c r="D839483"/>
      <c r="E839483"/>
      <c r="F839483"/>
      <c r="G839483"/>
      <c r="H839483"/>
      <c r="I839483"/>
      <c r="J839483"/>
      <c r="K839483"/>
      <c r="L839483"/>
      <c r="M839483" s="115"/>
      <c r="N839483" s="115"/>
      <c r="O839483"/>
      <c r="P839483"/>
      <c r="Q839483"/>
      <c r="R839483" s="19"/>
      <c r="S839483" s="19"/>
      <c r="T839483"/>
      <c r="U839483" s="113"/>
      <c r="V839483" s="19"/>
      <c r="W839483" s="19"/>
      <c r="X839483" s="19"/>
      <c r="Y839483" s="19"/>
      <c r="Z839483" s="19"/>
      <c r="AA839483" s="19"/>
      <c r="AB839483" s="19"/>
      <c r="AC839483" s="19"/>
      <c r="AD839483" s="19"/>
      <c r="AE839483" s="19"/>
      <c r="AF839483" s="19"/>
      <c r="AG839483" s="19"/>
      <c r="AH839483" s="19"/>
      <c r="AI839483" s="19"/>
      <c r="AJ839483" s="19"/>
      <c r="AK839483" s="19"/>
      <c r="AL839483" s="19"/>
      <c r="AM839483" s="19"/>
      <c r="AN839483" s="19"/>
      <c r="AO839483" s="19"/>
      <c r="AP839483"/>
    </row>
    <row r="839484" spans="1:42" s="116" customFormat="1" x14ac:dyDescent="0.3">
      <c r="A839484"/>
      <c r="B839484"/>
      <c r="C839484"/>
      <c r="D839484"/>
      <c r="E839484"/>
      <c r="F839484"/>
      <c r="G839484"/>
      <c r="H839484"/>
      <c r="I839484"/>
      <c r="J839484"/>
      <c r="K839484"/>
      <c r="L839484"/>
      <c r="M839484" s="115"/>
      <c r="N839484" s="115"/>
      <c r="O839484"/>
      <c r="P839484"/>
      <c r="Q839484"/>
      <c r="R839484" s="19"/>
      <c r="S839484" s="19"/>
      <c r="T839484"/>
      <c r="U839484" s="113"/>
      <c r="V839484" s="19"/>
      <c r="W839484" s="19"/>
      <c r="X839484" s="19"/>
      <c r="Y839484" s="19"/>
      <c r="Z839484" s="19"/>
      <c r="AA839484" s="19"/>
      <c r="AB839484" s="19"/>
      <c r="AC839484" s="19"/>
      <c r="AD839484" s="19"/>
      <c r="AE839484" s="19"/>
      <c r="AF839484" s="19"/>
      <c r="AG839484" s="19"/>
      <c r="AH839484" s="19"/>
      <c r="AI839484" s="19"/>
      <c r="AJ839484" s="19"/>
      <c r="AK839484" s="19"/>
      <c r="AL839484" s="19"/>
      <c r="AM839484" s="19"/>
      <c r="AN839484" s="19"/>
      <c r="AO839484" s="19"/>
      <c r="AP839484"/>
    </row>
    <row r="839485" spans="1:42" s="116" customFormat="1" x14ac:dyDescent="0.3">
      <c r="A839485"/>
      <c r="B839485"/>
      <c r="C839485"/>
      <c r="D839485"/>
      <c r="E839485"/>
      <c r="F839485"/>
      <c r="G839485"/>
      <c r="H839485"/>
      <c r="I839485"/>
      <c r="J839485"/>
      <c r="K839485"/>
      <c r="L839485"/>
      <c r="M839485" s="115"/>
      <c r="N839485" s="115"/>
      <c r="O839485"/>
      <c r="P839485"/>
      <c r="Q839485"/>
      <c r="R839485" s="19"/>
      <c r="S839485" s="19"/>
      <c r="T839485"/>
      <c r="U839485" s="113"/>
      <c r="V839485" s="19"/>
      <c r="W839485" s="19"/>
      <c r="X839485" s="19"/>
      <c r="Y839485" s="19"/>
      <c r="Z839485" s="19"/>
      <c r="AA839485" s="19"/>
      <c r="AB839485" s="19"/>
      <c r="AC839485" s="19"/>
      <c r="AD839485" s="19"/>
      <c r="AE839485" s="19"/>
      <c r="AF839485" s="19"/>
      <c r="AG839485" s="19"/>
      <c r="AH839485" s="19"/>
      <c r="AI839485" s="19"/>
      <c r="AJ839485" s="19"/>
      <c r="AK839485" s="19"/>
      <c r="AL839485" s="19"/>
      <c r="AM839485" s="19"/>
      <c r="AN839485" s="19"/>
      <c r="AO839485" s="19"/>
      <c r="AP839485"/>
    </row>
    <row r="839486" spans="1:42" s="116" customFormat="1" x14ac:dyDescent="0.3">
      <c r="A839486"/>
      <c r="B839486"/>
      <c r="C839486"/>
      <c r="D839486"/>
      <c r="E839486"/>
      <c r="F839486"/>
      <c r="G839486"/>
      <c r="H839486"/>
      <c r="I839486"/>
      <c r="J839486"/>
      <c r="K839486"/>
      <c r="L839486"/>
      <c r="M839486" s="115"/>
      <c r="N839486" s="115"/>
      <c r="O839486"/>
      <c r="P839486"/>
      <c r="Q839486"/>
      <c r="R839486" s="19"/>
      <c r="S839486" s="19"/>
      <c r="T839486"/>
      <c r="U839486" s="113"/>
      <c r="V839486" s="19"/>
      <c r="W839486" s="19"/>
      <c r="X839486" s="19"/>
      <c r="Y839486" s="19"/>
      <c r="Z839486" s="19"/>
      <c r="AA839486" s="19"/>
      <c r="AB839486" s="19"/>
      <c r="AC839486" s="19"/>
      <c r="AD839486" s="19"/>
      <c r="AE839486" s="19"/>
      <c r="AF839486" s="19"/>
      <c r="AG839486" s="19"/>
      <c r="AH839486" s="19"/>
      <c r="AI839486" s="19"/>
      <c r="AJ839486" s="19"/>
      <c r="AK839486" s="19"/>
      <c r="AL839486" s="19"/>
      <c r="AM839486" s="19"/>
      <c r="AN839486" s="19"/>
      <c r="AO839486" s="19"/>
      <c r="AP839486"/>
    </row>
    <row r="839487" spans="1:42" s="116" customFormat="1" x14ac:dyDescent="0.3">
      <c r="A839487"/>
      <c r="B839487"/>
      <c r="C839487"/>
      <c r="D839487"/>
      <c r="E839487"/>
      <c r="F839487"/>
      <c r="G839487"/>
      <c r="H839487"/>
      <c r="I839487"/>
      <c r="J839487"/>
      <c r="K839487"/>
      <c r="L839487"/>
      <c r="M839487" s="115"/>
      <c r="N839487" s="115"/>
      <c r="O839487"/>
      <c r="P839487"/>
      <c r="Q839487"/>
      <c r="R839487" s="19"/>
      <c r="S839487" s="19"/>
      <c r="T839487"/>
      <c r="U839487" s="113"/>
      <c r="V839487" s="19"/>
      <c r="W839487" s="19"/>
      <c r="X839487" s="19"/>
      <c r="Y839487" s="19"/>
      <c r="Z839487" s="19"/>
      <c r="AA839487" s="19"/>
      <c r="AB839487" s="19"/>
      <c r="AC839487" s="19"/>
      <c r="AD839487" s="19"/>
      <c r="AE839487" s="19"/>
      <c r="AF839487" s="19"/>
      <c r="AG839487" s="19"/>
      <c r="AH839487" s="19"/>
      <c r="AI839487" s="19"/>
      <c r="AJ839487" s="19"/>
      <c r="AK839487" s="19"/>
      <c r="AL839487" s="19"/>
      <c r="AM839487" s="19"/>
      <c r="AN839487" s="19"/>
      <c r="AO839487" s="19"/>
      <c r="AP839487"/>
    </row>
    <row r="839488" spans="1:42" s="116" customFormat="1" x14ac:dyDescent="0.3">
      <c r="A839488"/>
      <c r="B839488"/>
      <c r="C839488"/>
      <c r="D839488"/>
      <c r="E839488"/>
      <c r="F839488"/>
      <c r="G839488"/>
      <c r="H839488"/>
      <c r="I839488"/>
      <c r="J839488"/>
      <c r="K839488"/>
      <c r="L839488"/>
      <c r="M839488" s="115"/>
      <c r="N839488" s="115"/>
      <c r="O839488"/>
      <c r="P839488"/>
      <c r="Q839488"/>
      <c r="R839488" s="19"/>
      <c r="S839488" s="19"/>
      <c r="T839488"/>
      <c r="U839488" s="113"/>
      <c r="V839488" s="19"/>
      <c r="W839488" s="19"/>
      <c r="X839488" s="19"/>
      <c r="Y839488" s="19"/>
      <c r="Z839488" s="19"/>
      <c r="AA839488" s="19"/>
      <c r="AB839488" s="19"/>
      <c r="AC839488" s="19"/>
      <c r="AD839488" s="19"/>
      <c r="AE839488" s="19"/>
      <c r="AF839488" s="19"/>
      <c r="AG839488" s="19"/>
      <c r="AH839488" s="19"/>
      <c r="AI839488" s="19"/>
      <c r="AJ839488" s="19"/>
      <c r="AK839488" s="19"/>
      <c r="AL839488" s="19"/>
      <c r="AM839488" s="19"/>
      <c r="AN839488" s="19"/>
      <c r="AO839488" s="19"/>
      <c r="AP839488"/>
    </row>
    <row r="839489" spans="1:42" s="116" customFormat="1" x14ac:dyDescent="0.3">
      <c r="A839489"/>
      <c r="B839489"/>
      <c r="C839489"/>
      <c r="D839489"/>
      <c r="E839489"/>
      <c r="F839489"/>
      <c r="G839489"/>
      <c r="H839489"/>
      <c r="I839489"/>
      <c r="J839489"/>
      <c r="K839489"/>
      <c r="L839489"/>
      <c r="M839489" s="115"/>
      <c r="N839489" s="115"/>
      <c r="O839489"/>
      <c r="P839489"/>
      <c r="Q839489"/>
      <c r="R839489" s="19"/>
      <c r="S839489" s="19"/>
      <c r="T839489"/>
      <c r="U839489" s="113"/>
      <c r="V839489" s="19"/>
      <c r="W839489" s="19"/>
      <c r="X839489" s="19"/>
      <c r="Y839489" s="19"/>
      <c r="Z839489" s="19"/>
      <c r="AA839489" s="19"/>
      <c r="AB839489" s="19"/>
      <c r="AC839489" s="19"/>
      <c r="AD839489" s="19"/>
      <c r="AE839489" s="19"/>
      <c r="AF839489" s="19"/>
      <c r="AG839489" s="19"/>
      <c r="AH839489" s="19"/>
      <c r="AI839489" s="19"/>
      <c r="AJ839489" s="19"/>
      <c r="AK839489" s="19"/>
      <c r="AL839489" s="19"/>
      <c r="AM839489" s="19"/>
      <c r="AN839489" s="19"/>
      <c r="AO839489" s="19"/>
      <c r="AP839489"/>
    </row>
    <row r="839490" spans="1:42" s="116" customFormat="1" x14ac:dyDescent="0.3">
      <c r="A839490"/>
      <c r="B839490"/>
      <c r="C839490"/>
      <c r="D839490"/>
      <c r="E839490"/>
      <c r="F839490"/>
      <c r="G839490"/>
      <c r="H839490"/>
      <c r="I839490"/>
      <c r="J839490"/>
      <c r="K839490"/>
      <c r="L839490"/>
      <c r="M839490" s="115"/>
      <c r="N839490" s="115"/>
      <c r="O839490"/>
      <c r="P839490"/>
      <c r="Q839490"/>
      <c r="R839490" s="19"/>
      <c r="S839490" s="19"/>
      <c r="T839490"/>
      <c r="U839490" s="113"/>
      <c r="V839490" s="19"/>
      <c r="W839490" s="19"/>
      <c r="X839490" s="19"/>
      <c r="Y839490" s="19"/>
      <c r="Z839490" s="19"/>
      <c r="AA839490" s="19"/>
      <c r="AB839490" s="19"/>
      <c r="AC839490" s="19"/>
      <c r="AD839490" s="19"/>
      <c r="AE839490" s="19"/>
      <c r="AF839490" s="19"/>
      <c r="AG839490" s="19"/>
      <c r="AH839490" s="19"/>
      <c r="AI839490" s="19"/>
      <c r="AJ839490" s="19"/>
      <c r="AK839490" s="19"/>
      <c r="AL839490" s="19"/>
      <c r="AM839490" s="19"/>
      <c r="AN839490" s="19"/>
      <c r="AO839490" s="19"/>
      <c r="AP839490"/>
    </row>
    <row r="839491" spans="1:42" s="116" customFormat="1" x14ac:dyDescent="0.3">
      <c r="A839491"/>
      <c r="B839491"/>
      <c r="C839491"/>
      <c r="D839491"/>
      <c r="E839491"/>
      <c r="F839491"/>
      <c r="G839491"/>
      <c r="H839491"/>
      <c r="I839491"/>
      <c r="J839491"/>
      <c r="K839491"/>
      <c r="L839491"/>
      <c r="M839491" s="115"/>
      <c r="N839491" s="115"/>
      <c r="O839491"/>
      <c r="P839491"/>
      <c r="Q839491"/>
      <c r="R839491" s="19"/>
      <c r="S839491" s="19"/>
      <c r="T839491"/>
      <c r="U839491" s="113"/>
      <c r="V839491" s="19"/>
      <c r="W839491" s="19"/>
      <c r="X839491" s="19"/>
      <c r="Y839491" s="19"/>
      <c r="Z839491" s="19"/>
      <c r="AA839491" s="19"/>
      <c r="AB839491" s="19"/>
      <c r="AC839491" s="19"/>
      <c r="AD839491" s="19"/>
      <c r="AE839491" s="19"/>
      <c r="AF839491" s="19"/>
      <c r="AG839491" s="19"/>
      <c r="AH839491" s="19"/>
      <c r="AI839491" s="19"/>
      <c r="AJ839491" s="19"/>
      <c r="AK839491" s="19"/>
      <c r="AL839491" s="19"/>
      <c r="AM839491" s="19"/>
      <c r="AN839491" s="19"/>
      <c r="AO839491" s="19"/>
      <c r="AP839491"/>
    </row>
    <row r="839492" spans="1:42" s="116" customFormat="1" x14ac:dyDescent="0.3">
      <c r="A839492"/>
      <c r="B839492"/>
      <c r="C839492"/>
      <c r="D839492"/>
      <c r="E839492"/>
      <c r="F839492"/>
      <c r="G839492"/>
      <c r="H839492"/>
      <c r="I839492"/>
      <c r="J839492"/>
      <c r="K839492"/>
      <c r="L839492"/>
      <c r="M839492" s="115"/>
      <c r="N839492" s="115"/>
      <c r="O839492"/>
      <c r="P839492"/>
      <c r="Q839492"/>
      <c r="R839492" s="19"/>
      <c r="S839492" s="19"/>
      <c r="T839492"/>
      <c r="U839492" s="113"/>
      <c r="V839492" s="19"/>
      <c r="W839492" s="19"/>
      <c r="X839492" s="19"/>
      <c r="Y839492" s="19"/>
      <c r="Z839492" s="19"/>
      <c r="AA839492" s="19"/>
      <c r="AB839492" s="19"/>
      <c r="AC839492" s="19"/>
      <c r="AD839492" s="19"/>
      <c r="AE839492" s="19"/>
      <c r="AF839492" s="19"/>
      <c r="AG839492" s="19"/>
      <c r="AH839492" s="19"/>
      <c r="AI839492" s="19"/>
      <c r="AJ839492" s="19"/>
      <c r="AK839492" s="19"/>
      <c r="AL839492" s="19"/>
      <c r="AM839492" s="19"/>
      <c r="AN839492" s="19"/>
      <c r="AO839492" s="19"/>
      <c r="AP839492"/>
    </row>
    <row r="839493" spans="1:42" s="116" customFormat="1" x14ac:dyDescent="0.3">
      <c r="A839493"/>
      <c r="B839493"/>
      <c r="C839493"/>
      <c r="D839493"/>
      <c r="E839493"/>
      <c r="F839493"/>
      <c r="G839493"/>
      <c r="H839493"/>
      <c r="I839493"/>
      <c r="J839493"/>
      <c r="K839493"/>
      <c r="L839493"/>
      <c r="M839493" s="115"/>
      <c r="N839493" s="115"/>
      <c r="O839493"/>
      <c r="P839493"/>
      <c r="Q839493"/>
      <c r="R839493" s="19"/>
      <c r="S839493" s="19"/>
      <c r="T839493"/>
      <c r="U839493" s="113"/>
      <c r="V839493" s="19"/>
      <c r="W839493" s="19"/>
      <c r="X839493" s="19"/>
      <c r="Y839493" s="19"/>
      <c r="Z839493" s="19"/>
      <c r="AA839493" s="19"/>
      <c r="AB839493" s="19"/>
      <c r="AC839493" s="19"/>
      <c r="AD839493" s="19"/>
      <c r="AE839493" s="19"/>
      <c r="AF839493" s="19"/>
      <c r="AG839493" s="19"/>
      <c r="AH839493" s="19"/>
      <c r="AI839493" s="19"/>
      <c r="AJ839493" s="19"/>
      <c r="AK839493" s="19"/>
      <c r="AL839493" s="19"/>
      <c r="AM839493" s="19"/>
      <c r="AN839493" s="19"/>
      <c r="AO839493" s="19"/>
      <c r="AP839493"/>
    </row>
    <row r="839494" spans="1:42" s="116" customFormat="1" x14ac:dyDescent="0.3">
      <c r="A839494"/>
      <c r="B839494"/>
      <c r="C839494"/>
      <c r="D839494"/>
      <c r="E839494"/>
      <c r="F839494"/>
      <c r="G839494"/>
      <c r="H839494"/>
      <c r="I839494"/>
      <c r="J839494"/>
      <c r="K839494"/>
      <c r="L839494"/>
      <c r="M839494" s="115"/>
      <c r="N839494" s="115"/>
      <c r="O839494"/>
      <c r="P839494"/>
      <c r="Q839494"/>
      <c r="R839494" s="19"/>
      <c r="S839494" s="19"/>
      <c r="T839494"/>
      <c r="U839494" s="113"/>
      <c r="V839494" s="19"/>
      <c r="W839494" s="19"/>
      <c r="X839494" s="19"/>
      <c r="Y839494" s="19"/>
      <c r="Z839494" s="19"/>
      <c r="AA839494" s="19"/>
      <c r="AB839494" s="19"/>
      <c r="AC839494" s="19"/>
      <c r="AD839494" s="19"/>
      <c r="AE839494" s="19"/>
      <c r="AF839494" s="19"/>
      <c r="AG839494" s="19"/>
      <c r="AH839494" s="19"/>
      <c r="AI839494" s="19"/>
      <c r="AJ839494" s="19"/>
      <c r="AK839494" s="19"/>
      <c r="AL839494" s="19"/>
      <c r="AM839494" s="19"/>
      <c r="AN839494" s="19"/>
      <c r="AO839494" s="19"/>
      <c r="AP839494"/>
    </row>
    <row r="839495" spans="1:42" s="116" customFormat="1" x14ac:dyDescent="0.3">
      <c r="A839495"/>
      <c r="B839495"/>
      <c r="C839495"/>
      <c r="D839495"/>
      <c r="E839495"/>
      <c r="F839495"/>
      <c r="G839495"/>
      <c r="H839495"/>
      <c r="I839495"/>
      <c r="J839495"/>
      <c r="K839495"/>
      <c r="L839495"/>
      <c r="M839495" s="115"/>
      <c r="N839495" s="115"/>
      <c r="O839495"/>
      <c r="P839495"/>
      <c r="Q839495"/>
      <c r="R839495" s="19"/>
      <c r="S839495" s="19"/>
      <c r="T839495"/>
      <c r="U839495" s="113"/>
      <c r="V839495" s="19"/>
      <c r="W839495" s="19"/>
      <c r="X839495" s="19"/>
      <c r="Y839495" s="19"/>
      <c r="Z839495" s="19"/>
      <c r="AA839495" s="19"/>
      <c r="AB839495" s="19"/>
      <c r="AC839495" s="19"/>
      <c r="AD839495" s="19"/>
      <c r="AE839495" s="19"/>
      <c r="AF839495" s="19"/>
      <c r="AG839495" s="19"/>
      <c r="AH839495" s="19"/>
      <c r="AI839495" s="19"/>
      <c r="AJ839495" s="19"/>
      <c r="AK839495" s="19"/>
      <c r="AL839495" s="19"/>
      <c r="AM839495" s="19"/>
      <c r="AN839495" s="19"/>
      <c r="AO839495" s="19"/>
      <c r="AP839495"/>
    </row>
    <row r="839496" spans="1:42" s="116" customFormat="1" x14ac:dyDescent="0.3">
      <c r="A839496"/>
      <c r="B839496"/>
      <c r="C839496"/>
      <c r="D839496"/>
      <c r="E839496"/>
      <c r="F839496"/>
      <c r="G839496"/>
      <c r="H839496"/>
      <c r="I839496"/>
      <c r="J839496"/>
      <c r="K839496"/>
      <c r="L839496"/>
      <c r="M839496" s="115"/>
      <c r="N839496" s="115"/>
      <c r="O839496"/>
      <c r="P839496"/>
      <c r="Q839496"/>
      <c r="R839496" s="19"/>
      <c r="S839496" s="19"/>
      <c r="T839496"/>
      <c r="U839496" s="113"/>
      <c r="V839496" s="19"/>
      <c r="W839496" s="19"/>
      <c r="X839496" s="19"/>
      <c r="Y839496" s="19"/>
      <c r="Z839496" s="19"/>
      <c r="AA839496" s="19"/>
      <c r="AB839496" s="19"/>
      <c r="AC839496" s="19"/>
      <c r="AD839496" s="19"/>
      <c r="AE839496" s="19"/>
      <c r="AF839496" s="19"/>
      <c r="AG839496" s="19"/>
      <c r="AH839496" s="19"/>
      <c r="AI839496" s="19"/>
      <c r="AJ839496" s="19"/>
      <c r="AK839496" s="19"/>
      <c r="AL839496" s="19"/>
      <c r="AM839496" s="19"/>
      <c r="AN839496" s="19"/>
      <c r="AO839496" s="19"/>
      <c r="AP839496"/>
    </row>
    <row r="839497" spans="1:42" s="116" customFormat="1" x14ac:dyDescent="0.3">
      <c r="A839497"/>
      <c r="B839497"/>
      <c r="C839497"/>
      <c r="D839497"/>
      <c r="E839497"/>
      <c r="F839497"/>
      <c r="G839497"/>
      <c r="H839497"/>
      <c r="I839497"/>
      <c r="J839497"/>
      <c r="K839497"/>
      <c r="L839497"/>
      <c r="M839497" s="115"/>
      <c r="N839497" s="115"/>
      <c r="O839497"/>
      <c r="P839497"/>
      <c r="Q839497"/>
      <c r="R839497" s="19"/>
      <c r="S839497" s="19"/>
      <c r="T839497"/>
      <c r="U839497" s="113"/>
      <c r="V839497" s="19"/>
      <c r="W839497" s="19"/>
      <c r="X839497" s="19"/>
      <c r="Y839497" s="19"/>
      <c r="Z839497" s="19"/>
      <c r="AA839497" s="19"/>
      <c r="AB839497" s="19"/>
      <c r="AC839497" s="19"/>
      <c r="AD839497" s="19"/>
      <c r="AE839497" s="19"/>
      <c r="AF839497" s="19"/>
      <c r="AG839497" s="19"/>
      <c r="AH839497" s="19"/>
      <c r="AI839497" s="19"/>
      <c r="AJ839497" s="19"/>
      <c r="AK839497" s="19"/>
      <c r="AL839497" s="19"/>
      <c r="AM839497" s="19"/>
      <c r="AN839497" s="19"/>
      <c r="AO839497" s="19"/>
      <c r="AP839497"/>
    </row>
    <row r="839498" spans="1:42" s="116" customFormat="1" x14ac:dyDescent="0.3">
      <c r="A839498"/>
      <c r="B839498"/>
      <c r="C839498"/>
      <c r="D839498"/>
      <c r="E839498"/>
      <c r="F839498"/>
      <c r="G839498"/>
      <c r="H839498"/>
      <c r="I839498"/>
      <c r="J839498"/>
      <c r="K839498"/>
      <c r="L839498"/>
      <c r="M839498" s="115"/>
      <c r="N839498" s="115"/>
      <c r="O839498"/>
      <c r="P839498"/>
      <c r="Q839498"/>
      <c r="R839498" s="19"/>
      <c r="S839498" s="19"/>
      <c r="T839498"/>
      <c r="U839498" s="113"/>
      <c r="V839498" s="19"/>
      <c r="W839498" s="19"/>
      <c r="X839498" s="19"/>
      <c r="Y839498" s="19"/>
      <c r="Z839498" s="19"/>
      <c r="AA839498" s="19"/>
      <c r="AB839498" s="19"/>
      <c r="AC839498" s="19"/>
      <c r="AD839498" s="19"/>
      <c r="AE839498" s="19"/>
      <c r="AF839498" s="19"/>
      <c r="AG839498" s="19"/>
      <c r="AH839498" s="19"/>
      <c r="AI839498" s="19"/>
      <c r="AJ839498" s="19"/>
      <c r="AK839498" s="19"/>
      <c r="AL839498" s="19"/>
      <c r="AM839498" s="19"/>
      <c r="AN839498" s="19"/>
      <c r="AO839498" s="19"/>
      <c r="AP839498"/>
    </row>
    <row r="839499" spans="1:42" s="116" customFormat="1" x14ac:dyDescent="0.3">
      <c r="A839499"/>
      <c r="B839499"/>
      <c r="C839499"/>
      <c r="D839499"/>
      <c r="E839499"/>
      <c r="F839499"/>
      <c r="G839499"/>
      <c r="H839499"/>
      <c r="I839499"/>
      <c r="J839499"/>
      <c r="K839499"/>
      <c r="L839499"/>
      <c r="M839499" s="115"/>
      <c r="N839499" s="115"/>
      <c r="O839499"/>
      <c r="P839499"/>
      <c r="Q839499"/>
      <c r="R839499" s="19"/>
      <c r="S839499" s="19"/>
      <c r="T839499"/>
      <c r="U839499" s="113"/>
      <c r="V839499" s="19"/>
      <c r="W839499" s="19"/>
      <c r="X839499" s="19"/>
      <c r="Y839499" s="19"/>
      <c r="Z839499" s="19"/>
      <c r="AA839499" s="19"/>
      <c r="AB839499" s="19"/>
      <c r="AC839499" s="19"/>
      <c r="AD839499" s="19"/>
      <c r="AE839499" s="19"/>
      <c r="AF839499" s="19"/>
      <c r="AG839499" s="19"/>
      <c r="AH839499" s="19"/>
      <c r="AI839499" s="19"/>
      <c r="AJ839499" s="19"/>
      <c r="AK839499" s="19"/>
      <c r="AL839499" s="19"/>
      <c r="AM839499" s="19"/>
      <c r="AN839499" s="19"/>
      <c r="AO839499" s="19"/>
      <c r="AP839499"/>
    </row>
    <row r="839500" spans="1:42" s="116" customFormat="1" x14ac:dyDescent="0.3">
      <c r="A839500"/>
      <c r="B839500"/>
      <c r="C839500"/>
      <c r="D839500"/>
      <c r="E839500"/>
      <c r="F839500"/>
      <c r="G839500"/>
      <c r="H839500"/>
      <c r="I839500"/>
      <c r="J839500"/>
      <c r="K839500"/>
      <c r="L839500"/>
      <c r="M839500" s="115"/>
      <c r="N839500" s="115"/>
      <c r="O839500"/>
      <c r="P839500"/>
      <c r="Q839500"/>
      <c r="R839500" s="19"/>
      <c r="S839500" s="19"/>
      <c r="T839500"/>
      <c r="U839500" s="113"/>
      <c r="V839500" s="19"/>
      <c r="W839500" s="19"/>
      <c r="X839500" s="19"/>
      <c r="Y839500" s="19"/>
      <c r="Z839500" s="19"/>
      <c r="AA839500" s="19"/>
      <c r="AB839500" s="19"/>
      <c r="AC839500" s="19"/>
      <c r="AD839500" s="19"/>
      <c r="AE839500" s="19"/>
      <c r="AF839500" s="19"/>
      <c r="AG839500" s="19"/>
      <c r="AH839500" s="19"/>
      <c r="AI839500" s="19"/>
      <c r="AJ839500" s="19"/>
      <c r="AK839500" s="19"/>
      <c r="AL839500" s="19"/>
      <c r="AM839500" s="19"/>
      <c r="AN839500" s="19"/>
      <c r="AO839500" s="19"/>
      <c r="AP839500"/>
    </row>
    <row r="839501" spans="1:42" s="116" customFormat="1" x14ac:dyDescent="0.3">
      <c r="A839501"/>
      <c r="B839501"/>
      <c r="C839501"/>
      <c r="D839501"/>
      <c r="E839501"/>
      <c r="F839501"/>
      <c r="G839501"/>
      <c r="H839501"/>
      <c r="I839501"/>
      <c r="J839501"/>
      <c r="K839501"/>
      <c r="L839501"/>
      <c r="M839501" s="115"/>
      <c r="N839501" s="115"/>
      <c r="O839501"/>
      <c r="P839501"/>
      <c r="Q839501"/>
      <c r="R839501" s="19"/>
      <c r="S839501" s="19"/>
      <c r="T839501"/>
      <c r="U839501" s="113"/>
      <c r="V839501" s="19"/>
      <c r="W839501" s="19"/>
      <c r="X839501" s="19"/>
      <c r="Y839501" s="19"/>
      <c r="Z839501" s="19"/>
      <c r="AA839501" s="19"/>
      <c r="AB839501" s="19"/>
      <c r="AC839501" s="19"/>
      <c r="AD839501" s="19"/>
      <c r="AE839501" s="19"/>
      <c r="AF839501" s="19"/>
      <c r="AG839501" s="19"/>
      <c r="AH839501" s="19"/>
      <c r="AI839501" s="19"/>
      <c r="AJ839501" s="19"/>
      <c r="AK839501" s="19"/>
      <c r="AL839501" s="19"/>
      <c r="AM839501" s="19"/>
      <c r="AN839501" s="19"/>
      <c r="AO839501" s="19"/>
      <c r="AP839501"/>
    </row>
    <row r="839502" spans="1:42" s="116" customFormat="1" x14ac:dyDescent="0.3">
      <c r="A839502"/>
      <c r="B839502"/>
      <c r="C839502"/>
      <c r="D839502"/>
      <c r="E839502"/>
      <c r="F839502"/>
      <c r="G839502"/>
      <c r="H839502"/>
      <c r="I839502"/>
      <c r="J839502"/>
      <c r="K839502"/>
      <c r="L839502"/>
      <c r="M839502" s="115"/>
      <c r="N839502" s="115"/>
      <c r="O839502"/>
      <c r="P839502"/>
      <c r="Q839502"/>
      <c r="R839502" s="19"/>
      <c r="S839502" s="19"/>
      <c r="T839502"/>
      <c r="U839502" s="113"/>
      <c r="V839502" s="19"/>
      <c r="W839502" s="19"/>
      <c r="X839502" s="19"/>
      <c r="Y839502" s="19"/>
      <c r="Z839502" s="19"/>
      <c r="AA839502" s="19"/>
      <c r="AB839502" s="19"/>
      <c r="AC839502" s="19"/>
      <c r="AD839502" s="19"/>
      <c r="AE839502" s="19"/>
      <c r="AF839502" s="19"/>
      <c r="AG839502" s="19"/>
      <c r="AH839502" s="19"/>
      <c r="AI839502" s="19"/>
      <c r="AJ839502" s="19"/>
      <c r="AK839502" s="19"/>
      <c r="AL839502" s="19"/>
      <c r="AM839502" s="19"/>
      <c r="AN839502" s="19"/>
      <c r="AO839502" s="19"/>
      <c r="AP839502"/>
    </row>
    <row r="839503" spans="1:42" s="116" customFormat="1" x14ac:dyDescent="0.3">
      <c r="A839503"/>
      <c r="B839503"/>
      <c r="C839503"/>
      <c r="D839503"/>
      <c r="E839503"/>
      <c r="F839503"/>
      <c r="G839503"/>
      <c r="H839503"/>
      <c r="I839503"/>
      <c r="J839503"/>
      <c r="K839503"/>
      <c r="L839503"/>
      <c r="M839503" s="115"/>
      <c r="N839503" s="115"/>
      <c r="O839503"/>
      <c r="P839503"/>
      <c r="Q839503"/>
      <c r="R839503" s="19"/>
      <c r="S839503" s="19"/>
      <c r="T839503"/>
      <c r="U839503" s="113"/>
      <c r="V839503" s="19"/>
      <c r="W839503" s="19"/>
      <c r="X839503" s="19"/>
      <c r="Y839503" s="19"/>
      <c r="Z839503" s="19"/>
      <c r="AA839503" s="19"/>
      <c r="AB839503" s="19"/>
      <c r="AC839503" s="19"/>
      <c r="AD839503" s="19"/>
      <c r="AE839503" s="19"/>
      <c r="AF839503" s="19"/>
      <c r="AG839503" s="19"/>
      <c r="AH839503" s="19"/>
      <c r="AI839503" s="19"/>
      <c r="AJ839503" s="19"/>
      <c r="AK839503" s="19"/>
      <c r="AL839503" s="19"/>
      <c r="AM839503" s="19"/>
      <c r="AN839503" s="19"/>
      <c r="AO839503" s="19"/>
      <c r="AP839503"/>
    </row>
    <row r="839504" spans="1:42" s="116" customFormat="1" x14ac:dyDescent="0.3">
      <c r="A839504"/>
      <c r="B839504"/>
      <c r="C839504"/>
      <c r="D839504"/>
      <c r="E839504"/>
      <c r="F839504"/>
      <c r="G839504"/>
      <c r="H839504"/>
      <c r="I839504"/>
      <c r="J839504"/>
      <c r="K839504"/>
      <c r="L839504"/>
      <c r="M839504" s="115"/>
      <c r="N839504" s="115"/>
      <c r="O839504"/>
      <c r="P839504"/>
      <c r="Q839504"/>
      <c r="R839504" s="19"/>
      <c r="S839504" s="19"/>
      <c r="T839504"/>
      <c r="U839504" s="113"/>
      <c r="V839504" s="19"/>
      <c r="W839504" s="19"/>
      <c r="X839504" s="19"/>
      <c r="Y839504" s="19"/>
      <c r="Z839504" s="19"/>
      <c r="AA839504" s="19"/>
      <c r="AB839504" s="19"/>
      <c r="AC839504" s="19"/>
      <c r="AD839504" s="19"/>
      <c r="AE839504" s="19"/>
      <c r="AF839504" s="19"/>
      <c r="AG839504" s="19"/>
      <c r="AH839504" s="19"/>
      <c r="AI839504" s="19"/>
      <c r="AJ839504" s="19"/>
      <c r="AK839504" s="19"/>
      <c r="AL839504" s="19"/>
      <c r="AM839504" s="19"/>
      <c r="AN839504" s="19"/>
      <c r="AO839504" s="19"/>
      <c r="AP839504"/>
    </row>
    <row r="839505" spans="1:42" s="116" customFormat="1" x14ac:dyDescent="0.3">
      <c r="A839505"/>
      <c r="B839505"/>
      <c r="C839505"/>
      <c r="D839505"/>
      <c r="E839505"/>
      <c r="F839505"/>
      <c r="G839505"/>
      <c r="H839505"/>
      <c r="I839505"/>
      <c r="J839505"/>
      <c r="K839505"/>
      <c r="L839505"/>
      <c r="M839505" s="115"/>
      <c r="N839505" s="115"/>
      <c r="O839505"/>
      <c r="P839505"/>
      <c r="Q839505"/>
      <c r="R839505" s="19"/>
      <c r="S839505" s="19"/>
      <c r="T839505"/>
      <c r="U839505" s="113"/>
      <c r="V839505" s="19"/>
      <c r="W839505" s="19"/>
      <c r="X839505" s="19"/>
      <c r="Y839505" s="19"/>
      <c r="Z839505" s="19"/>
      <c r="AA839505" s="19"/>
      <c r="AB839505" s="19"/>
      <c r="AC839505" s="19"/>
      <c r="AD839505" s="19"/>
      <c r="AE839505" s="19"/>
      <c r="AF839505" s="19"/>
      <c r="AG839505" s="19"/>
      <c r="AH839505" s="19"/>
      <c r="AI839505" s="19"/>
      <c r="AJ839505" s="19"/>
      <c r="AK839505" s="19"/>
      <c r="AL839505" s="19"/>
      <c r="AM839505" s="19"/>
      <c r="AN839505" s="19"/>
      <c r="AO839505" s="19"/>
      <c r="AP839505"/>
    </row>
    <row r="839506" spans="1:42" s="116" customFormat="1" x14ac:dyDescent="0.3">
      <c r="A839506"/>
      <c r="B839506"/>
      <c r="C839506"/>
      <c r="D839506"/>
      <c r="E839506"/>
      <c r="F839506"/>
      <c r="G839506"/>
      <c r="H839506"/>
      <c r="I839506"/>
      <c r="J839506"/>
      <c r="K839506"/>
      <c r="L839506"/>
      <c r="M839506" s="115"/>
      <c r="N839506" s="115"/>
      <c r="O839506"/>
      <c r="P839506"/>
      <c r="Q839506"/>
      <c r="R839506" s="19"/>
      <c r="S839506" s="19"/>
      <c r="T839506"/>
      <c r="U839506" s="113"/>
      <c r="V839506" s="19"/>
      <c r="W839506" s="19"/>
      <c r="X839506" s="19"/>
      <c r="Y839506" s="19"/>
      <c r="Z839506" s="19"/>
      <c r="AA839506" s="19"/>
      <c r="AB839506" s="19"/>
      <c r="AC839506" s="19"/>
      <c r="AD839506" s="19"/>
      <c r="AE839506" s="19"/>
      <c r="AF839506" s="19"/>
      <c r="AG839506" s="19"/>
      <c r="AH839506" s="19"/>
      <c r="AI839506" s="19"/>
      <c r="AJ839506" s="19"/>
      <c r="AK839506" s="19"/>
      <c r="AL839506" s="19"/>
      <c r="AM839506" s="19"/>
      <c r="AN839506" s="19"/>
      <c r="AO839506" s="19"/>
      <c r="AP839506"/>
    </row>
    <row r="839507" spans="1:42" s="116" customFormat="1" x14ac:dyDescent="0.3">
      <c r="A839507"/>
      <c r="B839507"/>
      <c r="C839507"/>
      <c r="D839507"/>
      <c r="E839507"/>
      <c r="F839507"/>
      <c r="G839507"/>
      <c r="H839507"/>
      <c r="I839507"/>
      <c r="J839507"/>
      <c r="K839507"/>
      <c r="L839507"/>
      <c r="M839507" s="115"/>
      <c r="N839507" s="115"/>
      <c r="O839507"/>
      <c r="P839507"/>
      <c r="Q839507"/>
      <c r="R839507" s="19"/>
      <c r="S839507" s="19"/>
      <c r="T839507"/>
      <c r="U839507" s="113"/>
      <c r="V839507" s="19"/>
      <c r="W839507" s="19"/>
      <c r="X839507" s="19"/>
      <c r="Y839507" s="19"/>
      <c r="Z839507" s="19"/>
      <c r="AA839507" s="19"/>
      <c r="AB839507" s="19"/>
      <c r="AC839507" s="19"/>
      <c r="AD839507" s="19"/>
      <c r="AE839507" s="19"/>
      <c r="AF839507" s="19"/>
      <c r="AG839507" s="19"/>
      <c r="AH839507" s="19"/>
      <c r="AI839507" s="19"/>
      <c r="AJ839507" s="19"/>
      <c r="AK839507" s="19"/>
      <c r="AL839507" s="19"/>
      <c r="AM839507" s="19"/>
      <c r="AN839507" s="19"/>
      <c r="AO839507" s="19"/>
      <c r="AP839507"/>
    </row>
    <row r="839508" spans="1:42" s="116" customFormat="1" x14ac:dyDescent="0.3">
      <c r="A839508"/>
      <c r="B839508"/>
      <c r="C839508"/>
      <c r="D839508"/>
      <c r="E839508"/>
      <c r="F839508"/>
      <c r="G839508"/>
      <c r="H839508"/>
      <c r="I839508"/>
      <c r="J839508"/>
      <c r="K839508"/>
      <c r="L839508"/>
      <c r="M839508" s="115"/>
      <c r="N839508" s="115"/>
      <c r="O839508"/>
      <c r="P839508"/>
      <c r="Q839508"/>
      <c r="R839508" s="19"/>
      <c r="S839508" s="19"/>
      <c r="T839508"/>
      <c r="U839508" s="113"/>
      <c r="V839508" s="19"/>
      <c r="W839508" s="19"/>
      <c r="X839508" s="19"/>
      <c r="Y839508" s="19"/>
      <c r="Z839508" s="19"/>
      <c r="AA839508" s="19"/>
      <c r="AB839508" s="19"/>
      <c r="AC839508" s="19"/>
      <c r="AD839508" s="19"/>
      <c r="AE839508" s="19"/>
      <c r="AF839508" s="19"/>
      <c r="AG839508" s="19"/>
      <c r="AH839508" s="19"/>
      <c r="AI839508" s="19"/>
      <c r="AJ839508" s="19"/>
      <c r="AK839508" s="19"/>
      <c r="AL839508" s="19"/>
      <c r="AM839508" s="19"/>
      <c r="AN839508" s="19"/>
      <c r="AO839508" s="19"/>
      <c r="AP839508"/>
    </row>
    <row r="839509" spans="1:42" s="116" customFormat="1" x14ac:dyDescent="0.3">
      <c r="A839509"/>
      <c r="B839509"/>
      <c r="C839509"/>
      <c r="D839509"/>
      <c r="E839509"/>
      <c r="F839509"/>
      <c r="G839509"/>
      <c r="H839509"/>
      <c r="I839509"/>
      <c r="J839509"/>
      <c r="K839509"/>
      <c r="L839509"/>
      <c r="M839509" s="115"/>
      <c r="N839509" s="115"/>
      <c r="O839509"/>
      <c r="P839509"/>
      <c r="Q839509"/>
      <c r="R839509" s="19"/>
      <c r="S839509" s="19"/>
      <c r="T839509"/>
      <c r="U839509" s="113"/>
      <c r="V839509" s="19"/>
      <c r="W839509" s="19"/>
      <c r="X839509" s="19"/>
      <c r="Y839509" s="19"/>
      <c r="Z839509" s="19"/>
      <c r="AA839509" s="19"/>
      <c r="AB839509" s="19"/>
      <c r="AC839509" s="19"/>
      <c r="AD839509" s="19"/>
      <c r="AE839509" s="19"/>
      <c r="AF839509" s="19"/>
      <c r="AG839509" s="19"/>
      <c r="AH839509" s="19"/>
      <c r="AI839509" s="19"/>
      <c r="AJ839509" s="19"/>
      <c r="AK839509" s="19"/>
      <c r="AL839509" s="19"/>
      <c r="AM839509" s="19"/>
      <c r="AN839509" s="19"/>
      <c r="AO839509" s="19"/>
      <c r="AP839509"/>
    </row>
    <row r="839510" spans="1:42" s="116" customFormat="1" x14ac:dyDescent="0.3">
      <c r="A839510"/>
      <c r="B839510"/>
      <c r="C839510"/>
      <c r="D839510"/>
      <c r="E839510"/>
      <c r="F839510"/>
      <c r="G839510"/>
      <c r="H839510"/>
      <c r="I839510"/>
      <c r="J839510"/>
      <c r="K839510"/>
      <c r="L839510"/>
      <c r="M839510" s="115"/>
      <c r="N839510" s="115"/>
      <c r="O839510"/>
      <c r="P839510"/>
      <c r="Q839510"/>
      <c r="R839510" s="19"/>
      <c r="S839510" s="19"/>
      <c r="T839510"/>
      <c r="U839510" s="113"/>
      <c r="V839510" s="19"/>
      <c r="W839510" s="19"/>
      <c r="X839510" s="19"/>
      <c r="Y839510" s="19"/>
      <c r="Z839510" s="19"/>
      <c r="AA839510" s="19"/>
      <c r="AB839510" s="19"/>
      <c r="AC839510" s="19"/>
      <c r="AD839510" s="19"/>
      <c r="AE839510" s="19"/>
      <c r="AF839510" s="19"/>
      <c r="AG839510" s="19"/>
      <c r="AH839510" s="19"/>
      <c r="AI839510" s="19"/>
      <c r="AJ839510" s="19"/>
      <c r="AK839510" s="19"/>
      <c r="AL839510" s="19"/>
      <c r="AM839510" s="19"/>
      <c r="AN839510" s="19"/>
      <c r="AO839510" s="19"/>
      <c r="AP839510"/>
    </row>
    <row r="839511" spans="1:42" s="116" customFormat="1" x14ac:dyDescent="0.3">
      <c r="A839511"/>
      <c r="B839511"/>
      <c r="C839511"/>
      <c r="D839511"/>
      <c r="E839511"/>
      <c r="F839511"/>
      <c r="G839511"/>
      <c r="H839511"/>
      <c r="I839511"/>
      <c r="J839511"/>
      <c r="K839511"/>
      <c r="L839511"/>
      <c r="M839511" s="115"/>
      <c r="N839511" s="115"/>
      <c r="O839511"/>
      <c r="P839511"/>
      <c r="Q839511"/>
      <c r="R839511" s="19"/>
      <c r="S839511" s="19"/>
      <c r="T839511"/>
      <c r="U839511" s="113"/>
      <c r="V839511" s="19"/>
      <c r="W839511" s="19"/>
      <c r="X839511" s="19"/>
      <c r="Y839511" s="19"/>
      <c r="Z839511" s="19"/>
      <c r="AA839511" s="19"/>
      <c r="AB839511" s="19"/>
      <c r="AC839511" s="19"/>
      <c r="AD839511" s="19"/>
      <c r="AE839511" s="19"/>
      <c r="AF839511" s="19"/>
      <c r="AG839511" s="19"/>
      <c r="AH839511" s="19"/>
      <c r="AI839511" s="19"/>
      <c r="AJ839511" s="19"/>
      <c r="AK839511" s="19"/>
      <c r="AL839511" s="19"/>
      <c r="AM839511" s="19"/>
      <c r="AN839511" s="19"/>
      <c r="AO839511" s="19"/>
      <c r="AP839511"/>
    </row>
    <row r="839512" spans="1:42" s="116" customFormat="1" x14ac:dyDescent="0.3">
      <c r="A839512"/>
      <c r="B839512"/>
      <c r="C839512"/>
      <c r="D839512"/>
      <c r="E839512"/>
      <c r="F839512"/>
      <c r="G839512"/>
      <c r="H839512"/>
      <c r="I839512"/>
      <c r="J839512"/>
      <c r="K839512"/>
      <c r="L839512"/>
      <c r="M839512" s="115"/>
      <c r="N839512" s="115"/>
      <c r="O839512"/>
      <c r="P839512"/>
      <c r="Q839512"/>
      <c r="R839512" s="19"/>
      <c r="S839512" s="19"/>
      <c r="T839512"/>
      <c r="U839512" s="113"/>
      <c r="V839512" s="19"/>
      <c r="W839512" s="19"/>
      <c r="X839512" s="19"/>
      <c r="Y839512" s="19"/>
      <c r="Z839512" s="19"/>
      <c r="AA839512" s="19"/>
      <c r="AB839512" s="19"/>
      <c r="AC839512" s="19"/>
      <c r="AD839512" s="19"/>
      <c r="AE839512" s="19"/>
      <c r="AF839512" s="19"/>
      <c r="AG839512" s="19"/>
      <c r="AH839512" s="19"/>
      <c r="AI839512" s="19"/>
      <c r="AJ839512" s="19"/>
      <c r="AK839512" s="19"/>
      <c r="AL839512" s="19"/>
      <c r="AM839512" s="19"/>
      <c r="AN839512" s="19"/>
      <c r="AO839512" s="19"/>
      <c r="AP839512"/>
    </row>
    <row r="839513" spans="1:42" s="116" customFormat="1" x14ac:dyDescent="0.3">
      <c r="A839513"/>
      <c r="B839513"/>
      <c r="C839513"/>
      <c r="D839513"/>
      <c r="E839513"/>
      <c r="F839513"/>
      <c r="G839513"/>
      <c r="H839513"/>
      <c r="I839513"/>
      <c r="J839513"/>
      <c r="K839513"/>
      <c r="L839513"/>
      <c r="M839513" s="115"/>
      <c r="N839513" s="115"/>
      <c r="O839513"/>
      <c r="P839513"/>
      <c r="Q839513"/>
      <c r="R839513" s="19"/>
      <c r="S839513" s="19"/>
      <c r="T839513"/>
      <c r="U839513" s="113"/>
      <c r="V839513" s="19"/>
      <c r="W839513" s="19"/>
      <c r="X839513" s="19"/>
      <c r="Y839513" s="19"/>
      <c r="Z839513" s="19"/>
      <c r="AA839513" s="19"/>
      <c r="AB839513" s="19"/>
      <c r="AC839513" s="19"/>
      <c r="AD839513" s="19"/>
      <c r="AE839513" s="19"/>
      <c r="AF839513" s="19"/>
      <c r="AG839513" s="19"/>
      <c r="AH839513" s="19"/>
      <c r="AI839513" s="19"/>
      <c r="AJ839513" s="19"/>
      <c r="AK839513" s="19"/>
      <c r="AL839513" s="19"/>
      <c r="AM839513" s="19"/>
      <c r="AN839513" s="19"/>
      <c r="AO839513" s="19"/>
      <c r="AP839513"/>
    </row>
    <row r="839514" spans="1:42" s="116" customFormat="1" x14ac:dyDescent="0.3">
      <c r="A839514"/>
      <c r="B839514"/>
      <c r="C839514"/>
      <c r="D839514"/>
      <c r="E839514"/>
      <c r="F839514"/>
      <c r="G839514"/>
      <c r="H839514"/>
      <c r="I839514"/>
      <c r="J839514"/>
      <c r="K839514"/>
      <c r="L839514"/>
      <c r="M839514" s="115"/>
      <c r="N839514" s="115"/>
      <c r="O839514"/>
      <c r="P839514"/>
      <c r="Q839514"/>
      <c r="R839514" s="19"/>
      <c r="S839514" s="19"/>
      <c r="T839514"/>
      <c r="U839514" s="113"/>
      <c r="V839514" s="19"/>
      <c r="W839514" s="19"/>
      <c r="X839514" s="19"/>
      <c r="Y839514" s="19"/>
      <c r="Z839514" s="19"/>
      <c r="AA839514" s="19"/>
      <c r="AB839514" s="19"/>
      <c r="AC839514" s="19"/>
      <c r="AD839514" s="19"/>
      <c r="AE839514" s="19"/>
      <c r="AF839514" s="19"/>
      <c r="AG839514" s="19"/>
      <c r="AH839514" s="19"/>
      <c r="AI839514" s="19"/>
      <c r="AJ839514" s="19"/>
      <c r="AK839514" s="19"/>
      <c r="AL839514" s="19"/>
      <c r="AM839514" s="19"/>
      <c r="AN839514" s="19"/>
      <c r="AO839514" s="19"/>
      <c r="AP839514"/>
    </row>
    <row r="839515" spans="1:42" s="116" customFormat="1" x14ac:dyDescent="0.3">
      <c r="A839515"/>
      <c r="B839515"/>
      <c r="C839515"/>
      <c r="D839515"/>
      <c r="E839515"/>
      <c r="F839515"/>
      <c r="G839515"/>
      <c r="H839515"/>
      <c r="I839515"/>
      <c r="J839515"/>
      <c r="K839515"/>
      <c r="L839515"/>
      <c r="M839515" s="115"/>
      <c r="N839515" s="115"/>
      <c r="O839515"/>
      <c r="P839515"/>
      <c r="Q839515"/>
      <c r="R839515" s="19"/>
      <c r="S839515" s="19"/>
      <c r="T839515"/>
      <c r="U839515" s="113"/>
      <c r="V839515" s="19"/>
      <c r="W839515" s="19"/>
      <c r="X839515" s="19"/>
      <c r="Y839515" s="19"/>
      <c r="Z839515" s="19"/>
      <c r="AA839515" s="19"/>
      <c r="AB839515" s="19"/>
      <c r="AC839515" s="19"/>
      <c r="AD839515" s="19"/>
      <c r="AE839515" s="19"/>
      <c r="AF839515" s="19"/>
      <c r="AG839515" s="19"/>
      <c r="AH839515" s="19"/>
      <c r="AI839515" s="19"/>
      <c r="AJ839515" s="19"/>
      <c r="AK839515" s="19"/>
      <c r="AL839515" s="19"/>
      <c r="AM839515" s="19"/>
      <c r="AN839515" s="19"/>
      <c r="AO839515" s="19"/>
      <c r="AP839515"/>
    </row>
    <row r="839516" spans="1:42" s="116" customFormat="1" x14ac:dyDescent="0.3">
      <c r="A839516"/>
      <c r="B839516"/>
      <c r="C839516"/>
      <c r="D839516"/>
      <c r="E839516"/>
      <c r="F839516"/>
      <c r="G839516"/>
      <c r="H839516"/>
      <c r="I839516"/>
      <c r="J839516"/>
      <c r="K839516"/>
      <c r="L839516"/>
      <c r="M839516" s="115"/>
      <c r="N839516" s="115"/>
      <c r="O839516"/>
      <c r="P839516"/>
      <c r="Q839516"/>
      <c r="R839516" s="19"/>
      <c r="S839516" s="19"/>
      <c r="T839516"/>
      <c r="U839516" s="113"/>
      <c r="V839516" s="19"/>
      <c r="W839516" s="19"/>
      <c r="X839516" s="19"/>
      <c r="Y839516" s="19"/>
      <c r="Z839516" s="19"/>
      <c r="AA839516" s="19"/>
      <c r="AB839516" s="19"/>
      <c r="AC839516" s="19"/>
      <c r="AD839516" s="19"/>
      <c r="AE839516" s="19"/>
      <c r="AF839516" s="19"/>
      <c r="AG839516" s="19"/>
      <c r="AH839516" s="19"/>
      <c r="AI839516" s="19"/>
      <c r="AJ839516" s="19"/>
      <c r="AK839516" s="19"/>
      <c r="AL839516" s="19"/>
      <c r="AM839516" s="19"/>
      <c r="AN839516" s="19"/>
      <c r="AO839516" s="19"/>
      <c r="AP839516"/>
    </row>
    <row r="839517" spans="1:42" s="116" customFormat="1" x14ac:dyDescent="0.3">
      <c r="A839517"/>
      <c r="B839517"/>
      <c r="C839517"/>
      <c r="D839517"/>
      <c r="E839517"/>
      <c r="F839517"/>
      <c r="G839517"/>
      <c r="H839517"/>
      <c r="I839517"/>
      <c r="J839517"/>
      <c r="K839517"/>
      <c r="L839517"/>
      <c r="M839517" s="115"/>
      <c r="N839517" s="115"/>
      <c r="O839517"/>
      <c r="P839517"/>
      <c r="Q839517"/>
      <c r="R839517" s="19"/>
      <c r="S839517" s="19"/>
      <c r="T839517"/>
      <c r="U839517" s="113"/>
      <c r="V839517" s="19"/>
      <c r="W839517" s="19"/>
      <c r="X839517" s="19"/>
      <c r="Y839517" s="19"/>
      <c r="Z839517" s="19"/>
      <c r="AA839517" s="19"/>
      <c r="AB839517" s="19"/>
      <c r="AC839517" s="19"/>
      <c r="AD839517" s="19"/>
      <c r="AE839517" s="19"/>
      <c r="AF839517" s="19"/>
      <c r="AG839517" s="19"/>
      <c r="AH839517" s="19"/>
      <c r="AI839517" s="19"/>
      <c r="AJ839517" s="19"/>
      <c r="AK839517" s="19"/>
      <c r="AL839517" s="19"/>
      <c r="AM839517" s="19"/>
      <c r="AN839517" s="19"/>
      <c r="AO839517" s="19"/>
      <c r="AP839517"/>
    </row>
    <row r="839518" spans="1:42" s="116" customFormat="1" x14ac:dyDescent="0.3">
      <c r="A839518"/>
      <c r="B839518"/>
      <c r="C839518"/>
      <c r="D839518"/>
      <c r="E839518"/>
      <c r="F839518"/>
      <c r="G839518"/>
      <c r="H839518"/>
      <c r="I839518"/>
      <c r="J839518"/>
      <c r="K839518"/>
      <c r="L839518"/>
      <c r="M839518" s="115"/>
      <c r="N839518" s="115"/>
      <c r="O839518"/>
      <c r="P839518"/>
      <c r="Q839518"/>
      <c r="R839518" s="19"/>
      <c r="S839518" s="19"/>
      <c r="T839518"/>
      <c r="U839518" s="113"/>
      <c r="V839518" s="19"/>
      <c r="W839518" s="19"/>
      <c r="X839518" s="19"/>
      <c r="Y839518" s="19"/>
      <c r="Z839518" s="19"/>
      <c r="AA839518" s="19"/>
      <c r="AB839518" s="19"/>
      <c r="AC839518" s="19"/>
      <c r="AD839518" s="19"/>
      <c r="AE839518" s="19"/>
      <c r="AF839518" s="19"/>
      <c r="AG839518" s="19"/>
      <c r="AH839518" s="19"/>
      <c r="AI839518" s="19"/>
      <c r="AJ839518" s="19"/>
      <c r="AK839518" s="19"/>
      <c r="AL839518" s="19"/>
      <c r="AM839518" s="19"/>
      <c r="AN839518" s="19"/>
      <c r="AO839518" s="19"/>
      <c r="AP839518"/>
    </row>
    <row r="839519" spans="1:42" s="116" customFormat="1" x14ac:dyDescent="0.3">
      <c r="A839519"/>
      <c r="B839519"/>
      <c r="C839519"/>
      <c r="D839519"/>
      <c r="E839519"/>
      <c r="F839519"/>
      <c r="G839519"/>
      <c r="H839519"/>
      <c r="I839519"/>
      <c r="J839519"/>
      <c r="K839519"/>
      <c r="L839519"/>
      <c r="M839519" s="115"/>
      <c r="N839519" s="115"/>
      <c r="O839519"/>
      <c r="P839519"/>
      <c r="Q839519"/>
      <c r="R839519" s="19"/>
      <c r="S839519" s="19"/>
      <c r="T839519"/>
      <c r="U839519" s="113"/>
      <c r="V839519" s="19"/>
      <c r="W839519" s="19"/>
      <c r="X839519" s="19"/>
      <c r="Y839519" s="19"/>
      <c r="Z839519" s="19"/>
      <c r="AA839519" s="19"/>
      <c r="AB839519" s="19"/>
      <c r="AC839519" s="19"/>
      <c r="AD839519" s="19"/>
      <c r="AE839519" s="19"/>
      <c r="AF839519" s="19"/>
      <c r="AG839519" s="19"/>
      <c r="AH839519" s="19"/>
      <c r="AI839519" s="19"/>
      <c r="AJ839519" s="19"/>
      <c r="AK839519" s="19"/>
      <c r="AL839519" s="19"/>
      <c r="AM839519" s="19"/>
      <c r="AN839519" s="19"/>
      <c r="AO839519" s="19"/>
      <c r="AP839519"/>
    </row>
    <row r="839520" spans="1:42" s="116" customFormat="1" x14ac:dyDescent="0.3">
      <c r="A839520"/>
      <c r="B839520"/>
      <c r="C839520"/>
      <c r="D839520"/>
      <c r="E839520"/>
      <c r="F839520"/>
      <c r="G839520"/>
      <c r="H839520"/>
      <c r="I839520"/>
      <c r="J839520"/>
      <c r="K839520"/>
      <c r="L839520"/>
      <c r="M839520" s="115"/>
      <c r="N839520" s="115"/>
      <c r="O839520"/>
      <c r="P839520"/>
      <c r="Q839520"/>
      <c r="R839520" s="19"/>
      <c r="S839520" s="19"/>
      <c r="T839520"/>
      <c r="U839520" s="113"/>
      <c r="V839520" s="19"/>
      <c r="W839520" s="19"/>
      <c r="X839520" s="19"/>
      <c r="Y839520" s="19"/>
      <c r="Z839520" s="19"/>
      <c r="AA839520" s="19"/>
      <c r="AB839520" s="19"/>
      <c r="AC839520" s="19"/>
      <c r="AD839520" s="19"/>
      <c r="AE839520" s="19"/>
      <c r="AF839520" s="19"/>
      <c r="AG839520" s="19"/>
      <c r="AH839520" s="19"/>
      <c r="AI839520" s="19"/>
      <c r="AJ839520" s="19"/>
      <c r="AK839520" s="19"/>
      <c r="AL839520" s="19"/>
      <c r="AM839520" s="19"/>
      <c r="AN839520" s="19"/>
      <c r="AO839520" s="19"/>
      <c r="AP839520"/>
    </row>
    <row r="839521" spans="1:42" s="116" customFormat="1" x14ac:dyDescent="0.3">
      <c r="A839521"/>
      <c r="B839521"/>
      <c r="C839521"/>
      <c r="D839521"/>
      <c r="E839521"/>
      <c r="F839521"/>
      <c r="G839521"/>
      <c r="H839521"/>
      <c r="I839521"/>
      <c r="J839521"/>
      <c r="K839521"/>
      <c r="L839521"/>
      <c r="M839521" s="115"/>
      <c r="N839521" s="115"/>
      <c r="O839521"/>
      <c r="P839521"/>
      <c r="Q839521"/>
      <c r="R839521" s="19"/>
      <c r="S839521" s="19"/>
      <c r="T839521"/>
      <c r="U839521" s="113"/>
      <c r="V839521" s="19"/>
      <c r="W839521" s="19"/>
      <c r="X839521" s="19"/>
      <c r="Y839521" s="19"/>
      <c r="Z839521" s="19"/>
      <c r="AA839521" s="19"/>
      <c r="AB839521" s="19"/>
      <c r="AC839521" s="19"/>
      <c r="AD839521" s="19"/>
      <c r="AE839521" s="19"/>
      <c r="AF839521" s="19"/>
      <c r="AG839521" s="19"/>
      <c r="AH839521" s="19"/>
      <c r="AI839521" s="19"/>
      <c r="AJ839521" s="19"/>
      <c r="AK839521" s="19"/>
      <c r="AL839521" s="19"/>
      <c r="AM839521" s="19"/>
      <c r="AN839521" s="19"/>
      <c r="AO839521" s="19"/>
      <c r="AP839521"/>
    </row>
    <row r="839522" spans="1:42" s="116" customFormat="1" x14ac:dyDescent="0.3">
      <c r="A839522"/>
      <c r="B839522"/>
      <c r="C839522"/>
      <c r="D839522"/>
      <c r="E839522"/>
      <c r="F839522"/>
      <c r="G839522"/>
      <c r="H839522"/>
      <c r="I839522"/>
      <c r="J839522"/>
      <c r="K839522"/>
      <c r="L839522"/>
      <c r="M839522" s="115"/>
      <c r="N839522" s="115"/>
      <c r="O839522"/>
      <c r="P839522"/>
      <c r="Q839522"/>
      <c r="R839522" s="19"/>
      <c r="S839522" s="19"/>
      <c r="T839522"/>
      <c r="U839522" s="113"/>
      <c r="V839522" s="19"/>
      <c r="W839522" s="19"/>
      <c r="X839522" s="19"/>
      <c r="Y839522" s="19"/>
      <c r="Z839522" s="19"/>
      <c r="AA839522" s="19"/>
      <c r="AB839522" s="19"/>
      <c r="AC839522" s="19"/>
      <c r="AD839522" s="19"/>
      <c r="AE839522" s="19"/>
      <c r="AF839522" s="19"/>
      <c r="AG839522" s="19"/>
      <c r="AH839522" s="19"/>
      <c r="AI839522" s="19"/>
      <c r="AJ839522" s="19"/>
      <c r="AK839522" s="19"/>
      <c r="AL839522" s="19"/>
      <c r="AM839522" s="19"/>
      <c r="AN839522" s="19"/>
      <c r="AO839522" s="19"/>
      <c r="AP839522"/>
    </row>
    <row r="839523" spans="1:42" s="116" customFormat="1" x14ac:dyDescent="0.3">
      <c r="A839523"/>
      <c r="B839523"/>
      <c r="C839523"/>
      <c r="D839523"/>
      <c r="E839523"/>
      <c r="F839523"/>
      <c r="G839523"/>
      <c r="H839523"/>
      <c r="I839523"/>
      <c r="J839523"/>
      <c r="K839523"/>
      <c r="L839523"/>
      <c r="M839523" s="115"/>
      <c r="N839523" s="115"/>
      <c r="O839523"/>
      <c r="P839523"/>
      <c r="Q839523"/>
      <c r="R839523" s="19"/>
      <c r="S839523" s="19"/>
      <c r="T839523"/>
      <c r="U839523" s="113"/>
      <c r="V839523" s="19"/>
      <c r="W839523" s="19"/>
      <c r="X839523" s="19"/>
      <c r="Y839523" s="19"/>
      <c r="Z839523" s="19"/>
      <c r="AA839523" s="19"/>
      <c r="AB839523" s="19"/>
      <c r="AC839523" s="19"/>
      <c r="AD839523" s="19"/>
      <c r="AE839523" s="19"/>
      <c r="AF839523" s="19"/>
      <c r="AG839523" s="19"/>
      <c r="AH839523" s="19"/>
      <c r="AI839523" s="19"/>
      <c r="AJ839523" s="19"/>
      <c r="AK839523" s="19"/>
      <c r="AL839523" s="19"/>
      <c r="AM839523" s="19"/>
      <c r="AN839523" s="19"/>
      <c r="AO839523" s="19"/>
      <c r="AP839523"/>
    </row>
    <row r="839524" spans="1:42" s="116" customFormat="1" x14ac:dyDescent="0.3">
      <c r="A839524"/>
      <c r="B839524"/>
      <c r="C839524"/>
      <c r="D839524"/>
      <c r="E839524"/>
      <c r="F839524"/>
      <c r="G839524"/>
      <c r="H839524"/>
      <c r="I839524"/>
      <c r="J839524"/>
      <c r="K839524"/>
      <c r="L839524"/>
      <c r="M839524" s="115"/>
      <c r="N839524" s="115"/>
      <c r="O839524"/>
      <c r="P839524"/>
      <c r="Q839524"/>
      <c r="R839524" s="19"/>
      <c r="S839524" s="19"/>
      <c r="T839524"/>
      <c r="U839524" s="113"/>
      <c r="V839524" s="19"/>
      <c r="W839524" s="19"/>
      <c r="X839524" s="19"/>
      <c r="Y839524" s="19"/>
      <c r="Z839524" s="19"/>
      <c r="AA839524" s="19"/>
      <c r="AB839524" s="19"/>
      <c r="AC839524" s="19"/>
      <c r="AD839524" s="19"/>
      <c r="AE839524" s="19"/>
      <c r="AF839524" s="19"/>
      <c r="AG839524" s="19"/>
      <c r="AH839524" s="19"/>
      <c r="AI839524" s="19"/>
      <c r="AJ839524" s="19"/>
      <c r="AK839524" s="19"/>
      <c r="AL839524" s="19"/>
      <c r="AM839524" s="19"/>
      <c r="AN839524" s="19"/>
      <c r="AO839524" s="19"/>
      <c r="AP839524"/>
    </row>
    <row r="839525" spans="1:42" s="116" customFormat="1" x14ac:dyDescent="0.3">
      <c r="A839525"/>
      <c r="B839525"/>
      <c r="C839525"/>
      <c r="D839525"/>
      <c r="E839525"/>
      <c r="F839525"/>
      <c r="G839525"/>
      <c r="H839525"/>
      <c r="I839525"/>
      <c r="J839525"/>
      <c r="K839525"/>
      <c r="L839525"/>
      <c r="M839525" s="115"/>
      <c r="N839525" s="115"/>
      <c r="O839525"/>
      <c r="P839525"/>
      <c r="Q839525"/>
      <c r="R839525" s="19"/>
      <c r="S839525" s="19"/>
      <c r="T839525"/>
      <c r="U839525" s="113"/>
      <c r="V839525" s="19"/>
      <c r="W839525" s="19"/>
      <c r="X839525" s="19"/>
      <c r="Y839525" s="19"/>
      <c r="Z839525" s="19"/>
      <c r="AA839525" s="19"/>
      <c r="AB839525" s="19"/>
      <c r="AC839525" s="19"/>
      <c r="AD839525" s="19"/>
      <c r="AE839525" s="19"/>
      <c r="AF839525" s="19"/>
      <c r="AG839525" s="19"/>
      <c r="AH839525" s="19"/>
      <c r="AI839525" s="19"/>
      <c r="AJ839525" s="19"/>
      <c r="AK839525" s="19"/>
      <c r="AL839525" s="19"/>
      <c r="AM839525" s="19"/>
      <c r="AN839525" s="19"/>
      <c r="AO839525" s="19"/>
      <c r="AP839525"/>
    </row>
    <row r="839526" spans="1:42" s="116" customFormat="1" x14ac:dyDescent="0.3">
      <c r="A839526"/>
      <c r="B839526"/>
      <c r="C839526"/>
      <c r="D839526"/>
      <c r="E839526"/>
      <c r="F839526"/>
      <c r="G839526"/>
      <c r="H839526"/>
      <c r="I839526"/>
      <c r="J839526"/>
      <c r="K839526"/>
      <c r="L839526"/>
      <c r="M839526" s="115"/>
      <c r="N839526" s="115"/>
      <c r="O839526"/>
      <c r="P839526"/>
      <c r="Q839526"/>
      <c r="R839526" s="19"/>
      <c r="S839526" s="19"/>
      <c r="T839526"/>
      <c r="U839526" s="113"/>
      <c r="V839526" s="19"/>
      <c r="W839526" s="19"/>
      <c r="X839526" s="19"/>
      <c r="Y839526" s="19"/>
      <c r="Z839526" s="19"/>
      <c r="AA839526" s="19"/>
      <c r="AB839526" s="19"/>
      <c r="AC839526" s="19"/>
      <c r="AD839526" s="19"/>
      <c r="AE839526" s="19"/>
      <c r="AF839526" s="19"/>
      <c r="AG839526" s="19"/>
      <c r="AH839526" s="19"/>
      <c r="AI839526" s="19"/>
      <c r="AJ839526" s="19"/>
      <c r="AK839526" s="19"/>
      <c r="AL839526" s="19"/>
      <c r="AM839526" s="19"/>
      <c r="AN839526" s="19"/>
      <c r="AO839526" s="19"/>
      <c r="AP839526"/>
    </row>
    <row r="839527" spans="1:42" s="116" customFormat="1" x14ac:dyDescent="0.3">
      <c r="A839527"/>
      <c r="B839527"/>
      <c r="C839527"/>
      <c r="D839527"/>
      <c r="E839527"/>
      <c r="F839527"/>
      <c r="G839527"/>
      <c r="H839527"/>
      <c r="I839527"/>
      <c r="J839527"/>
      <c r="K839527"/>
      <c r="L839527"/>
      <c r="M839527" s="115"/>
      <c r="N839527" s="115"/>
      <c r="O839527"/>
      <c r="P839527"/>
      <c r="Q839527"/>
      <c r="R839527" s="19"/>
      <c r="S839527" s="19"/>
      <c r="T839527"/>
      <c r="U839527" s="113"/>
      <c r="V839527" s="19"/>
      <c r="W839527" s="19"/>
      <c r="X839527" s="19"/>
      <c r="Y839527" s="19"/>
      <c r="Z839527" s="19"/>
      <c r="AA839527" s="19"/>
      <c r="AB839527" s="19"/>
      <c r="AC839527" s="19"/>
      <c r="AD839527" s="19"/>
      <c r="AE839527" s="19"/>
      <c r="AF839527" s="19"/>
      <c r="AG839527" s="19"/>
      <c r="AH839527" s="19"/>
      <c r="AI839527" s="19"/>
      <c r="AJ839527" s="19"/>
      <c r="AK839527" s="19"/>
      <c r="AL839527" s="19"/>
      <c r="AM839527" s="19"/>
      <c r="AN839527" s="19"/>
      <c r="AO839527" s="19"/>
      <c r="AP839527"/>
    </row>
    <row r="839528" spans="1:42" s="116" customFormat="1" x14ac:dyDescent="0.3">
      <c r="A839528"/>
      <c r="B839528"/>
      <c r="C839528"/>
      <c r="D839528"/>
      <c r="E839528"/>
      <c r="F839528"/>
      <c r="G839528"/>
      <c r="H839528"/>
      <c r="I839528"/>
      <c r="J839528"/>
      <c r="K839528"/>
      <c r="L839528"/>
      <c r="M839528" s="115"/>
      <c r="N839528" s="115"/>
      <c r="O839528"/>
      <c r="P839528"/>
      <c r="Q839528"/>
      <c r="R839528" s="19"/>
      <c r="S839528" s="19"/>
      <c r="T839528"/>
      <c r="U839528" s="113"/>
      <c r="V839528" s="19"/>
      <c r="W839528" s="19"/>
      <c r="X839528" s="19"/>
      <c r="Y839528" s="19"/>
      <c r="Z839528" s="19"/>
      <c r="AA839528" s="19"/>
      <c r="AB839528" s="19"/>
      <c r="AC839528" s="19"/>
      <c r="AD839528" s="19"/>
      <c r="AE839528" s="19"/>
      <c r="AF839528" s="19"/>
      <c r="AG839528" s="19"/>
      <c r="AH839528" s="19"/>
      <c r="AI839528" s="19"/>
      <c r="AJ839528" s="19"/>
      <c r="AK839528" s="19"/>
      <c r="AL839528" s="19"/>
      <c r="AM839528" s="19"/>
      <c r="AN839528" s="19"/>
      <c r="AO839528" s="19"/>
      <c r="AP839528"/>
    </row>
    <row r="839529" spans="1:42" s="116" customFormat="1" x14ac:dyDescent="0.3">
      <c r="A839529"/>
      <c r="B839529"/>
      <c r="C839529"/>
      <c r="D839529"/>
      <c r="E839529"/>
      <c r="F839529"/>
      <c r="G839529"/>
      <c r="H839529"/>
      <c r="I839529"/>
      <c r="J839529"/>
      <c r="K839529"/>
      <c r="L839529"/>
      <c r="M839529" s="115"/>
      <c r="N839529" s="115"/>
      <c r="O839529"/>
      <c r="P839529"/>
      <c r="Q839529"/>
      <c r="R839529" s="19"/>
      <c r="S839529" s="19"/>
      <c r="T839529"/>
      <c r="U839529" s="113"/>
      <c r="V839529" s="19"/>
      <c r="W839529" s="19"/>
      <c r="X839529" s="19"/>
      <c r="Y839529" s="19"/>
      <c r="Z839529" s="19"/>
      <c r="AA839529" s="19"/>
      <c r="AB839529" s="19"/>
      <c r="AC839529" s="19"/>
      <c r="AD839529" s="19"/>
      <c r="AE839529" s="19"/>
      <c r="AF839529" s="19"/>
      <c r="AG839529" s="19"/>
      <c r="AH839529" s="19"/>
      <c r="AI839529" s="19"/>
      <c r="AJ839529" s="19"/>
      <c r="AK839529" s="19"/>
      <c r="AL839529" s="19"/>
      <c r="AM839529" s="19"/>
      <c r="AN839529" s="19"/>
      <c r="AO839529" s="19"/>
      <c r="AP839529"/>
    </row>
    <row r="839530" spans="1:42" s="116" customFormat="1" x14ac:dyDescent="0.3">
      <c r="A839530"/>
      <c r="B839530"/>
      <c r="C839530"/>
      <c r="D839530"/>
      <c r="E839530"/>
      <c r="F839530"/>
      <c r="G839530"/>
      <c r="H839530"/>
      <c r="I839530"/>
      <c r="J839530"/>
      <c r="K839530"/>
      <c r="L839530"/>
      <c r="M839530" s="115"/>
      <c r="N839530" s="115"/>
      <c r="O839530"/>
      <c r="P839530"/>
      <c r="Q839530"/>
      <c r="R839530" s="19"/>
      <c r="S839530" s="19"/>
      <c r="T839530"/>
      <c r="U839530" s="113"/>
      <c r="V839530" s="19"/>
      <c r="W839530" s="19"/>
      <c r="X839530" s="19"/>
      <c r="Y839530" s="19"/>
      <c r="Z839530" s="19"/>
      <c r="AA839530" s="19"/>
      <c r="AB839530" s="19"/>
      <c r="AC839530" s="19"/>
      <c r="AD839530" s="19"/>
      <c r="AE839530" s="19"/>
      <c r="AF839530" s="19"/>
      <c r="AG839530" s="19"/>
      <c r="AH839530" s="19"/>
      <c r="AI839530" s="19"/>
      <c r="AJ839530" s="19"/>
      <c r="AK839530" s="19"/>
      <c r="AL839530" s="19"/>
      <c r="AM839530" s="19"/>
      <c r="AN839530" s="19"/>
      <c r="AO839530" s="19"/>
      <c r="AP839530"/>
    </row>
    <row r="839531" spans="1:42" s="116" customFormat="1" x14ac:dyDescent="0.3">
      <c r="A839531"/>
      <c r="B839531"/>
      <c r="C839531"/>
      <c r="D839531"/>
      <c r="E839531"/>
      <c r="F839531"/>
      <c r="G839531"/>
      <c r="H839531"/>
      <c r="I839531"/>
      <c r="J839531"/>
      <c r="K839531"/>
      <c r="L839531"/>
      <c r="M839531" s="115"/>
      <c r="N839531" s="115"/>
      <c r="O839531"/>
      <c r="P839531"/>
      <c r="Q839531"/>
      <c r="R839531" s="19"/>
      <c r="S839531" s="19"/>
      <c r="T839531"/>
      <c r="U839531" s="113"/>
      <c r="V839531" s="19"/>
      <c r="W839531" s="19"/>
      <c r="X839531" s="19"/>
      <c r="Y839531" s="19"/>
      <c r="Z839531" s="19"/>
      <c r="AA839531" s="19"/>
      <c r="AB839531" s="19"/>
      <c r="AC839531" s="19"/>
      <c r="AD839531" s="19"/>
      <c r="AE839531" s="19"/>
      <c r="AF839531" s="19"/>
      <c r="AG839531" s="19"/>
      <c r="AH839531" s="19"/>
      <c r="AI839531" s="19"/>
      <c r="AJ839531" s="19"/>
      <c r="AK839531" s="19"/>
      <c r="AL839531" s="19"/>
      <c r="AM839531" s="19"/>
      <c r="AN839531" s="19"/>
      <c r="AO839531" s="19"/>
      <c r="AP839531"/>
    </row>
    <row r="839532" spans="1:42" s="116" customFormat="1" x14ac:dyDescent="0.3">
      <c r="A839532"/>
      <c r="B839532"/>
      <c r="C839532"/>
      <c r="D839532"/>
      <c r="E839532"/>
      <c r="F839532"/>
      <c r="G839532"/>
      <c r="H839532"/>
      <c r="I839532"/>
      <c r="J839532"/>
      <c r="K839532"/>
      <c r="L839532"/>
      <c r="M839532" s="115"/>
      <c r="N839532" s="115"/>
      <c r="O839532"/>
      <c r="P839532"/>
      <c r="Q839532"/>
      <c r="R839532" s="19"/>
      <c r="S839532" s="19"/>
      <c r="T839532"/>
      <c r="U839532" s="113"/>
      <c r="V839532" s="19"/>
      <c r="W839532" s="19"/>
      <c r="X839532" s="19"/>
      <c r="Y839532" s="19"/>
      <c r="Z839532" s="19"/>
      <c r="AA839532" s="19"/>
      <c r="AB839532" s="19"/>
      <c r="AC839532" s="19"/>
      <c r="AD839532" s="19"/>
      <c r="AE839532" s="19"/>
      <c r="AF839532" s="19"/>
      <c r="AG839532" s="19"/>
      <c r="AH839532" s="19"/>
      <c r="AI839532" s="19"/>
      <c r="AJ839532" s="19"/>
      <c r="AK839532" s="19"/>
      <c r="AL839532" s="19"/>
      <c r="AM839532" s="19"/>
      <c r="AN839532" s="19"/>
      <c r="AO839532" s="19"/>
      <c r="AP839532"/>
    </row>
    <row r="839533" spans="1:42" s="116" customFormat="1" x14ac:dyDescent="0.3">
      <c r="A839533"/>
      <c r="B839533"/>
      <c r="C839533"/>
      <c r="D839533"/>
      <c r="E839533"/>
      <c r="F839533"/>
      <c r="G839533"/>
      <c r="H839533"/>
      <c r="I839533"/>
      <c r="J839533"/>
      <c r="K839533"/>
      <c r="L839533"/>
      <c r="M839533" s="115"/>
      <c r="N839533" s="115"/>
      <c r="O839533"/>
      <c r="P839533"/>
      <c r="Q839533"/>
      <c r="R839533" s="19"/>
      <c r="S839533" s="19"/>
      <c r="T839533"/>
      <c r="U839533" s="113"/>
      <c r="V839533" s="19"/>
      <c r="W839533" s="19"/>
      <c r="X839533" s="19"/>
      <c r="Y839533" s="19"/>
      <c r="Z839533" s="19"/>
      <c r="AA839533" s="19"/>
      <c r="AB839533" s="19"/>
      <c r="AC839533" s="19"/>
      <c r="AD839533" s="19"/>
      <c r="AE839533" s="19"/>
      <c r="AF839533" s="19"/>
      <c r="AG839533" s="19"/>
      <c r="AH839533" s="19"/>
      <c r="AI839533" s="19"/>
      <c r="AJ839533" s="19"/>
      <c r="AK839533" s="19"/>
      <c r="AL839533" s="19"/>
      <c r="AM839533" s="19"/>
      <c r="AN839533" s="19"/>
      <c r="AO839533" s="19"/>
      <c r="AP839533"/>
    </row>
    <row r="839534" spans="1:42" s="116" customFormat="1" x14ac:dyDescent="0.3">
      <c r="A839534"/>
      <c r="B839534"/>
      <c r="C839534"/>
      <c r="D839534"/>
      <c r="E839534"/>
      <c r="F839534"/>
      <c r="G839534"/>
      <c r="H839534"/>
      <c r="I839534"/>
      <c r="J839534"/>
      <c r="K839534"/>
      <c r="L839534"/>
      <c r="M839534" s="115"/>
      <c r="N839534" s="115"/>
      <c r="O839534"/>
      <c r="P839534"/>
      <c r="Q839534"/>
      <c r="R839534" s="19"/>
      <c r="S839534" s="19"/>
      <c r="T839534"/>
      <c r="U839534" s="113"/>
      <c r="V839534" s="19"/>
      <c r="W839534" s="19"/>
      <c r="X839534" s="19"/>
      <c r="Y839534" s="19"/>
      <c r="Z839534" s="19"/>
      <c r="AA839534" s="19"/>
      <c r="AB839534" s="19"/>
      <c r="AC839534" s="19"/>
      <c r="AD839534" s="19"/>
      <c r="AE839534" s="19"/>
      <c r="AF839534" s="19"/>
      <c r="AG839534" s="19"/>
      <c r="AH839534" s="19"/>
      <c r="AI839534" s="19"/>
      <c r="AJ839534" s="19"/>
      <c r="AK839534" s="19"/>
      <c r="AL839534" s="19"/>
      <c r="AM839534" s="19"/>
      <c r="AN839534" s="19"/>
      <c r="AO839534" s="19"/>
      <c r="AP839534"/>
    </row>
    <row r="839535" spans="1:42" s="116" customFormat="1" x14ac:dyDescent="0.3">
      <c r="A839535"/>
      <c r="B839535"/>
      <c r="C839535"/>
      <c r="D839535"/>
      <c r="E839535"/>
      <c r="F839535"/>
      <c r="G839535"/>
      <c r="H839535"/>
      <c r="I839535"/>
      <c r="J839535"/>
      <c r="K839535"/>
      <c r="L839535"/>
      <c r="M839535" s="115"/>
      <c r="N839535" s="115"/>
      <c r="O839535"/>
      <c r="P839535"/>
      <c r="Q839535"/>
      <c r="R839535" s="19"/>
      <c r="S839535" s="19"/>
      <c r="T839535"/>
      <c r="U839535" s="113"/>
      <c r="V839535" s="19"/>
      <c r="W839535" s="19"/>
      <c r="X839535" s="19"/>
      <c r="Y839535" s="19"/>
      <c r="Z839535" s="19"/>
      <c r="AA839535" s="19"/>
      <c r="AB839535" s="19"/>
      <c r="AC839535" s="19"/>
      <c r="AD839535" s="19"/>
      <c r="AE839535" s="19"/>
      <c r="AF839535" s="19"/>
      <c r="AG839535" s="19"/>
      <c r="AH839535" s="19"/>
      <c r="AI839535" s="19"/>
      <c r="AJ839535" s="19"/>
      <c r="AK839535" s="19"/>
      <c r="AL839535" s="19"/>
      <c r="AM839535" s="19"/>
      <c r="AN839535" s="19"/>
      <c r="AO839535" s="19"/>
      <c r="AP839535"/>
    </row>
    <row r="839536" spans="1:42" s="116" customFormat="1" x14ac:dyDescent="0.3">
      <c r="A839536"/>
      <c r="B839536"/>
      <c r="C839536"/>
      <c r="D839536"/>
      <c r="E839536"/>
      <c r="F839536"/>
      <c r="G839536"/>
      <c r="H839536"/>
      <c r="I839536"/>
      <c r="J839536"/>
      <c r="K839536"/>
      <c r="L839536"/>
      <c r="M839536" s="115"/>
      <c r="N839536" s="115"/>
      <c r="O839536"/>
      <c r="P839536"/>
      <c r="Q839536"/>
      <c r="R839536" s="19"/>
      <c r="S839536" s="19"/>
      <c r="T839536"/>
      <c r="U839536" s="113"/>
      <c r="V839536" s="19"/>
      <c r="W839536" s="19"/>
      <c r="X839536" s="19"/>
      <c r="Y839536" s="19"/>
      <c r="Z839536" s="19"/>
      <c r="AA839536" s="19"/>
      <c r="AB839536" s="19"/>
      <c r="AC839536" s="19"/>
      <c r="AD839536" s="19"/>
      <c r="AE839536" s="19"/>
      <c r="AF839536" s="19"/>
      <c r="AG839536" s="19"/>
      <c r="AH839536" s="19"/>
      <c r="AI839536" s="19"/>
      <c r="AJ839536" s="19"/>
      <c r="AK839536" s="19"/>
      <c r="AL839536" s="19"/>
      <c r="AM839536" s="19"/>
      <c r="AN839536" s="19"/>
      <c r="AO839536" s="19"/>
      <c r="AP839536"/>
    </row>
    <row r="839537" spans="1:42" s="116" customFormat="1" x14ac:dyDescent="0.3">
      <c r="A839537"/>
      <c r="B839537"/>
      <c r="C839537"/>
      <c r="D839537"/>
      <c r="E839537"/>
      <c r="F839537"/>
      <c r="G839537"/>
      <c r="H839537"/>
      <c r="I839537"/>
      <c r="J839537"/>
      <c r="K839537"/>
      <c r="L839537"/>
      <c r="M839537" s="115"/>
      <c r="N839537" s="115"/>
      <c r="O839537"/>
      <c r="P839537"/>
      <c r="Q839537"/>
      <c r="R839537" s="19"/>
      <c r="S839537" s="19"/>
      <c r="T839537"/>
      <c r="U839537" s="113"/>
      <c r="V839537" s="19"/>
      <c r="W839537" s="19"/>
      <c r="X839537" s="19"/>
      <c r="Y839537" s="19"/>
      <c r="Z839537" s="19"/>
      <c r="AA839537" s="19"/>
      <c r="AB839537" s="19"/>
      <c r="AC839537" s="19"/>
      <c r="AD839537" s="19"/>
      <c r="AE839537" s="19"/>
      <c r="AF839537" s="19"/>
      <c r="AG839537" s="19"/>
      <c r="AH839537" s="19"/>
      <c r="AI839537" s="19"/>
      <c r="AJ839537" s="19"/>
      <c r="AK839537" s="19"/>
      <c r="AL839537" s="19"/>
      <c r="AM839537" s="19"/>
      <c r="AN839537" s="19"/>
      <c r="AO839537" s="19"/>
      <c r="AP839537"/>
    </row>
    <row r="839538" spans="1:42" s="116" customFormat="1" x14ac:dyDescent="0.3">
      <c r="A839538"/>
      <c r="B839538"/>
      <c r="C839538"/>
      <c r="D839538"/>
      <c r="E839538"/>
      <c r="F839538"/>
      <c r="G839538"/>
      <c r="H839538"/>
      <c r="I839538"/>
      <c r="J839538"/>
      <c r="K839538"/>
      <c r="L839538"/>
      <c r="M839538" s="115"/>
      <c r="N839538" s="115"/>
      <c r="O839538"/>
      <c r="P839538"/>
      <c r="Q839538"/>
      <c r="R839538" s="19"/>
      <c r="S839538" s="19"/>
      <c r="T839538"/>
      <c r="U839538" s="113"/>
      <c r="V839538" s="19"/>
      <c r="W839538" s="19"/>
      <c r="X839538" s="19"/>
      <c r="Y839538" s="19"/>
      <c r="Z839538" s="19"/>
      <c r="AA839538" s="19"/>
      <c r="AB839538" s="19"/>
      <c r="AC839538" s="19"/>
      <c r="AD839538" s="19"/>
      <c r="AE839538" s="19"/>
      <c r="AF839538" s="19"/>
      <c r="AG839538" s="19"/>
      <c r="AH839538" s="19"/>
      <c r="AI839538" s="19"/>
      <c r="AJ839538" s="19"/>
      <c r="AK839538" s="19"/>
      <c r="AL839538" s="19"/>
      <c r="AM839538" s="19"/>
      <c r="AN839538" s="19"/>
      <c r="AO839538" s="19"/>
      <c r="AP839538"/>
    </row>
    <row r="839539" spans="1:42" s="116" customFormat="1" x14ac:dyDescent="0.3">
      <c r="A839539"/>
      <c r="B839539"/>
      <c r="C839539"/>
      <c r="D839539"/>
      <c r="E839539"/>
      <c r="F839539"/>
      <c r="G839539"/>
      <c r="H839539"/>
      <c r="I839539"/>
      <c r="J839539"/>
      <c r="K839539"/>
      <c r="L839539"/>
      <c r="M839539" s="115"/>
      <c r="N839539" s="115"/>
      <c r="O839539"/>
      <c r="P839539"/>
      <c r="Q839539"/>
      <c r="R839539" s="19"/>
      <c r="S839539" s="19"/>
      <c r="T839539"/>
      <c r="U839539" s="113"/>
      <c r="V839539" s="19"/>
      <c r="W839539" s="19"/>
      <c r="X839539" s="19"/>
      <c r="Y839539" s="19"/>
      <c r="Z839539" s="19"/>
      <c r="AA839539" s="19"/>
      <c r="AB839539" s="19"/>
      <c r="AC839539" s="19"/>
      <c r="AD839539" s="19"/>
      <c r="AE839539" s="19"/>
      <c r="AF839539" s="19"/>
      <c r="AG839539" s="19"/>
      <c r="AH839539" s="19"/>
      <c r="AI839539" s="19"/>
      <c r="AJ839539" s="19"/>
      <c r="AK839539" s="19"/>
      <c r="AL839539" s="19"/>
      <c r="AM839539" s="19"/>
      <c r="AN839539" s="19"/>
      <c r="AO839539" s="19"/>
      <c r="AP839539"/>
    </row>
    <row r="839540" spans="1:42" s="116" customFormat="1" x14ac:dyDescent="0.3">
      <c r="A839540"/>
      <c r="B839540"/>
      <c r="C839540"/>
      <c r="D839540"/>
      <c r="E839540"/>
      <c r="F839540"/>
      <c r="G839540"/>
      <c r="H839540"/>
      <c r="I839540"/>
      <c r="J839540"/>
      <c r="K839540"/>
      <c r="L839540"/>
      <c r="M839540" s="115"/>
      <c r="N839540" s="115"/>
      <c r="O839540"/>
      <c r="P839540"/>
      <c r="Q839540"/>
      <c r="R839540" s="19"/>
      <c r="S839540" s="19"/>
      <c r="T839540"/>
      <c r="U839540" s="113"/>
      <c r="V839540" s="19"/>
      <c r="W839540" s="19"/>
      <c r="X839540" s="19"/>
      <c r="Y839540" s="19"/>
      <c r="Z839540" s="19"/>
      <c r="AA839540" s="19"/>
      <c r="AB839540" s="19"/>
      <c r="AC839540" s="19"/>
      <c r="AD839540" s="19"/>
      <c r="AE839540" s="19"/>
      <c r="AF839540" s="19"/>
      <c r="AG839540" s="19"/>
      <c r="AH839540" s="19"/>
      <c r="AI839540" s="19"/>
      <c r="AJ839540" s="19"/>
      <c r="AK839540" s="19"/>
      <c r="AL839540" s="19"/>
      <c r="AM839540" s="19"/>
      <c r="AN839540" s="19"/>
      <c r="AO839540" s="19"/>
      <c r="AP839540"/>
    </row>
    <row r="839541" spans="1:42" s="116" customFormat="1" x14ac:dyDescent="0.3">
      <c r="A839541"/>
      <c r="B839541"/>
      <c r="C839541"/>
      <c r="D839541"/>
      <c r="E839541"/>
      <c r="F839541"/>
      <c r="G839541"/>
      <c r="H839541"/>
      <c r="I839541"/>
      <c r="J839541"/>
      <c r="K839541"/>
      <c r="L839541"/>
      <c r="M839541" s="115"/>
      <c r="N839541" s="115"/>
      <c r="O839541"/>
      <c r="P839541"/>
      <c r="Q839541"/>
      <c r="R839541" s="19"/>
      <c r="S839541" s="19"/>
      <c r="T839541"/>
      <c r="U839541" s="113"/>
      <c r="V839541" s="19"/>
      <c r="W839541" s="19"/>
      <c r="X839541" s="19"/>
      <c r="Y839541" s="19"/>
      <c r="Z839541" s="19"/>
      <c r="AA839541" s="19"/>
      <c r="AB839541" s="19"/>
      <c r="AC839541" s="19"/>
      <c r="AD839541" s="19"/>
      <c r="AE839541" s="19"/>
      <c r="AF839541" s="19"/>
      <c r="AG839541" s="19"/>
      <c r="AH839541" s="19"/>
      <c r="AI839541" s="19"/>
      <c r="AJ839541" s="19"/>
      <c r="AK839541" s="19"/>
      <c r="AL839541" s="19"/>
      <c r="AM839541" s="19"/>
      <c r="AN839541" s="19"/>
      <c r="AO839541" s="19"/>
      <c r="AP839541"/>
    </row>
    <row r="839542" spans="1:42" s="116" customFormat="1" x14ac:dyDescent="0.3">
      <c r="A839542"/>
      <c r="B839542"/>
      <c r="C839542"/>
      <c r="D839542"/>
      <c r="E839542"/>
      <c r="F839542"/>
      <c r="G839542"/>
      <c r="H839542"/>
      <c r="I839542"/>
      <c r="J839542"/>
      <c r="K839542"/>
      <c r="L839542"/>
      <c r="M839542" s="115"/>
      <c r="N839542" s="115"/>
      <c r="O839542"/>
      <c r="P839542"/>
      <c r="Q839542"/>
      <c r="R839542" s="19"/>
      <c r="S839542" s="19"/>
      <c r="T839542"/>
      <c r="U839542" s="113"/>
      <c r="V839542" s="19"/>
      <c r="W839542" s="19"/>
      <c r="X839542" s="19"/>
      <c r="Y839542" s="19"/>
      <c r="Z839542" s="19"/>
      <c r="AA839542" s="19"/>
      <c r="AB839542" s="19"/>
      <c r="AC839542" s="19"/>
      <c r="AD839542" s="19"/>
      <c r="AE839542" s="19"/>
      <c r="AF839542" s="19"/>
      <c r="AG839542" s="19"/>
      <c r="AH839542" s="19"/>
      <c r="AI839542" s="19"/>
      <c r="AJ839542" s="19"/>
      <c r="AK839542" s="19"/>
      <c r="AL839542" s="19"/>
      <c r="AM839542" s="19"/>
      <c r="AN839542" s="19"/>
      <c r="AO839542" s="19"/>
      <c r="AP839542"/>
    </row>
    <row r="839543" spans="1:42" s="116" customFormat="1" x14ac:dyDescent="0.3">
      <c r="A839543"/>
      <c r="B839543"/>
      <c r="C839543"/>
      <c r="D839543"/>
      <c r="E839543"/>
      <c r="F839543"/>
      <c r="G839543"/>
      <c r="H839543"/>
      <c r="I839543"/>
      <c r="J839543"/>
      <c r="K839543"/>
      <c r="L839543"/>
      <c r="M839543" s="115"/>
      <c r="N839543" s="115"/>
      <c r="O839543"/>
      <c r="P839543"/>
      <c r="Q839543"/>
      <c r="R839543" s="19"/>
      <c r="S839543" s="19"/>
      <c r="T839543"/>
      <c r="U839543" s="113"/>
      <c r="V839543" s="19"/>
      <c r="W839543" s="19"/>
      <c r="X839543" s="19"/>
      <c r="Y839543" s="19"/>
      <c r="Z839543" s="19"/>
      <c r="AA839543" s="19"/>
      <c r="AB839543" s="19"/>
      <c r="AC839543" s="19"/>
      <c r="AD839543" s="19"/>
      <c r="AE839543" s="19"/>
      <c r="AF839543" s="19"/>
      <c r="AG839543" s="19"/>
      <c r="AH839543" s="19"/>
      <c r="AI839543" s="19"/>
      <c r="AJ839543" s="19"/>
      <c r="AK839543" s="19"/>
      <c r="AL839543" s="19"/>
      <c r="AM839543" s="19"/>
      <c r="AN839543" s="19"/>
      <c r="AO839543" s="19"/>
      <c r="AP839543"/>
    </row>
    <row r="839544" spans="1:42" s="116" customFormat="1" x14ac:dyDescent="0.3">
      <c r="A839544"/>
      <c r="B839544"/>
      <c r="C839544"/>
      <c r="D839544"/>
      <c r="E839544"/>
      <c r="F839544"/>
      <c r="G839544"/>
      <c r="H839544"/>
      <c r="I839544"/>
      <c r="J839544"/>
      <c r="K839544"/>
      <c r="L839544"/>
      <c r="M839544" s="115"/>
      <c r="N839544" s="115"/>
      <c r="O839544"/>
      <c r="P839544"/>
      <c r="Q839544"/>
      <c r="R839544" s="19"/>
      <c r="S839544" s="19"/>
      <c r="T839544"/>
      <c r="U839544" s="113"/>
      <c r="V839544" s="19"/>
      <c r="W839544" s="19"/>
      <c r="X839544" s="19"/>
      <c r="Y839544" s="19"/>
      <c r="Z839544" s="19"/>
      <c r="AA839544" s="19"/>
      <c r="AB839544" s="19"/>
      <c r="AC839544" s="19"/>
      <c r="AD839544" s="19"/>
      <c r="AE839544" s="19"/>
      <c r="AF839544" s="19"/>
      <c r="AG839544" s="19"/>
      <c r="AH839544" s="19"/>
      <c r="AI839544" s="19"/>
      <c r="AJ839544" s="19"/>
      <c r="AK839544" s="19"/>
      <c r="AL839544" s="19"/>
      <c r="AM839544" s="19"/>
      <c r="AN839544" s="19"/>
      <c r="AO839544" s="19"/>
      <c r="AP839544"/>
    </row>
    <row r="839545" spans="1:42" s="116" customFormat="1" x14ac:dyDescent="0.3">
      <c r="A839545"/>
      <c r="B839545"/>
      <c r="C839545"/>
      <c r="D839545"/>
      <c r="E839545"/>
      <c r="F839545"/>
      <c r="G839545"/>
      <c r="H839545"/>
      <c r="I839545"/>
      <c r="J839545"/>
      <c r="K839545"/>
      <c r="L839545"/>
      <c r="M839545" s="115"/>
      <c r="N839545" s="115"/>
      <c r="O839545"/>
      <c r="P839545"/>
      <c r="Q839545"/>
      <c r="R839545" s="19"/>
      <c r="S839545" s="19"/>
      <c r="T839545"/>
      <c r="U839545" s="113"/>
      <c r="V839545" s="19"/>
      <c r="W839545" s="19"/>
      <c r="X839545" s="19"/>
      <c r="Y839545" s="19"/>
      <c r="Z839545" s="19"/>
      <c r="AA839545" s="19"/>
      <c r="AB839545" s="19"/>
      <c r="AC839545" s="19"/>
      <c r="AD839545" s="19"/>
      <c r="AE839545" s="19"/>
      <c r="AF839545" s="19"/>
      <c r="AG839545" s="19"/>
      <c r="AH839545" s="19"/>
      <c r="AI839545" s="19"/>
      <c r="AJ839545" s="19"/>
      <c r="AK839545" s="19"/>
      <c r="AL839545" s="19"/>
      <c r="AM839545" s="19"/>
      <c r="AN839545" s="19"/>
      <c r="AO839545" s="19"/>
      <c r="AP839545"/>
    </row>
    <row r="839546" spans="1:42" s="116" customFormat="1" x14ac:dyDescent="0.3">
      <c r="A839546"/>
      <c r="B839546"/>
      <c r="C839546"/>
      <c r="D839546"/>
      <c r="E839546"/>
      <c r="F839546"/>
      <c r="G839546"/>
      <c r="H839546"/>
      <c r="I839546"/>
      <c r="J839546"/>
      <c r="K839546"/>
      <c r="L839546"/>
      <c r="M839546" s="115"/>
      <c r="N839546" s="115"/>
      <c r="O839546"/>
      <c r="P839546"/>
      <c r="Q839546"/>
      <c r="R839546" s="19"/>
      <c r="S839546" s="19"/>
      <c r="T839546"/>
      <c r="U839546" s="113"/>
      <c r="V839546" s="19"/>
      <c r="W839546" s="19"/>
      <c r="X839546" s="19"/>
      <c r="Y839546" s="19"/>
      <c r="Z839546" s="19"/>
      <c r="AA839546" s="19"/>
      <c r="AB839546" s="19"/>
      <c r="AC839546" s="19"/>
      <c r="AD839546" s="19"/>
      <c r="AE839546" s="19"/>
      <c r="AF839546" s="19"/>
      <c r="AG839546" s="19"/>
      <c r="AH839546" s="19"/>
      <c r="AI839546" s="19"/>
      <c r="AJ839546" s="19"/>
      <c r="AK839546" s="19"/>
      <c r="AL839546" s="19"/>
      <c r="AM839546" s="19"/>
      <c r="AN839546" s="19"/>
      <c r="AO839546" s="19"/>
      <c r="AP839546"/>
    </row>
    <row r="839547" spans="1:42" s="116" customFormat="1" x14ac:dyDescent="0.3">
      <c r="A839547"/>
      <c r="B839547"/>
      <c r="C839547"/>
      <c r="D839547"/>
      <c r="E839547"/>
      <c r="F839547"/>
      <c r="G839547"/>
      <c r="H839547"/>
      <c r="I839547"/>
      <c r="J839547"/>
      <c r="K839547"/>
      <c r="L839547"/>
      <c r="M839547" s="115"/>
      <c r="N839547" s="115"/>
      <c r="O839547"/>
      <c r="P839547"/>
      <c r="Q839547"/>
      <c r="R839547" s="19"/>
      <c r="S839547" s="19"/>
      <c r="T839547"/>
      <c r="U839547" s="113"/>
      <c r="V839547" s="19"/>
      <c r="W839547" s="19"/>
      <c r="X839547" s="19"/>
      <c r="Y839547" s="19"/>
      <c r="Z839547" s="19"/>
      <c r="AA839547" s="19"/>
      <c r="AB839547" s="19"/>
      <c r="AC839547" s="19"/>
      <c r="AD839547" s="19"/>
      <c r="AE839547" s="19"/>
      <c r="AF839547" s="19"/>
      <c r="AG839547" s="19"/>
      <c r="AH839547" s="19"/>
      <c r="AI839547" s="19"/>
      <c r="AJ839547" s="19"/>
      <c r="AK839547" s="19"/>
      <c r="AL839547" s="19"/>
      <c r="AM839547" s="19"/>
      <c r="AN839547" s="19"/>
      <c r="AO839547" s="19"/>
      <c r="AP839547"/>
    </row>
    <row r="839548" spans="1:42" s="116" customFormat="1" x14ac:dyDescent="0.3">
      <c r="A839548"/>
      <c r="B839548"/>
      <c r="C839548"/>
      <c r="D839548"/>
      <c r="E839548"/>
      <c r="F839548"/>
      <c r="G839548"/>
      <c r="H839548"/>
      <c r="I839548"/>
      <c r="J839548"/>
      <c r="K839548"/>
      <c r="L839548"/>
      <c r="M839548" s="115"/>
      <c r="N839548" s="115"/>
      <c r="O839548"/>
      <c r="P839548"/>
      <c r="Q839548"/>
      <c r="R839548" s="19"/>
      <c r="S839548" s="19"/>
      <c r="T839548"/>
      <c r="U839548" s="113"/>
      <c r="V839548" s="19"/>
      <c r="W839548" s="19"/>
      <c r="X839548" s="19"/>
      <c r="Y839548" s="19"/>
      <c r="Z839548" s="19"/>
      <c r="AA839548" s="19"/>
      <c r="AB839548" s="19"/>
      <c r="AC839548" s="19"/>
      <c r="AD839548" s="19"/>
      <c r="AE839548" s="19"/>
      <c r="AF839548" s="19"/>
      <c r="AG839548" s="19"/>
      <c r="AH839548" s="19"/>
      <c r="AI839548" s="19"/>
      <c r="AJ839548" s="19"/>
      <c r="AK839548" s="19"/>
      <c r="AL839548" s="19"/>
      <c r="AM839548" s="19"/>
      <c r="AN839548" s="19"/>
      <c r="AO839548" s="19"/>
      <c r="AP839548"/>
    </row>
    <row r="839549" spans="1:42" s="116" customFormat="1" x14ac:dyDescent="0.3">
      <c r="A839549"/>
      <c r="B839549"/>
      <c r="C839549"/>
      <c r="D839549"/>
      <c r="E839549"/>
      <c r="F839549"/>
      <c r="G839549"/>
      <c r="H839549"/>
      <c r="I839549"/>
      <c r="J839549"/>
      <c r="K839549"/>
      <c r="L839549"/>
      <c r="M839549" s="115"/>
      <c r="N839549" s="115"/>
      <c r="O839549"/>
      <c r="P839549"/>
      <c r="Q839549"/>
      <c r="R839549" s="19"/>
      <c r="S839549" s="19"/>
      <c r="T839549"/>
      <c r="U839549" s="113"/>
      <c r="V839549" s="19"/>
      <c r="W839549" s="19"/>
      <c r="X839549" s="19"/>
      <c r="Y839549" s="19"/>
      <c r="Z839549" s="19"/>
      <c r="AA839549" s="19"/>
      <c r="AB839549" s="19"/>
      <c r="AC839549" s="19"/>
      <c r="AD839549" s="19"/>
      <c r="AE839549" s="19"/>
      <c r="AF839549" s="19"/>
      <c r="AG839549" s="19"/>
      <c r="AH839549" s="19"/>
      <c r="AI839549" s="19"/>
      <c r="AJ839549" s="19"/>
      <c r="AK839549" s="19"/>
      <c r="AL839549" s="19"/>
      <c r="AM839549" s="19"/>
      <c r="AN839549" s="19"/>
      <c r="AO839549" s="19"/>
      <c r="AP839549"/>
    </row>
    <row r="839550" spans="1:42" s="116" customFormat="1" x14ac:dyDescent="0.3">
      <c r="A839550"/>
      <c r="B839550"/>
      <c r="C839550"/>
      <c r="D839550"/>
      <c r="E839550"/>
      <c r="F839550"/>
      <c r="G839550"/>
      <c r="H839550"/>
      <c r="I839550"/>
      <c r="J839550"/>
      <c r="K839550"/>
      <c r="L839550"/>
      <c r="M839550" s="115"/>
      <c r="N839550" s="115"/>
      <c r="O839550"/>
      <c r="P839550"/>
      <c r="Q839550"/>
      <c r="R839550" s="19"/>
      <c r="S839550" s="19"/>
      <c r="T839550"/>
      <c r="U839550" s="113"/>
      <c r="V839550" s="19"/>
      <c r="W839550" s="19"/>
      <c r="X839550" s="19"/>
      <c r="Y839550" s="19"/>
      <c r="Z839550" s="19"/>
      <c r="AA839550" s="19"/>
      <c r="AB839550" s="19"/>
      <c r="AC839550" s="19"/>
      <c r="AD839550" s="19"/>
      <c r="AE839550" s="19"/>
      <c r="AF839550" s="19"/>
      <c r="AG839550" s="19"/>
      <c r="AH839550" s="19"/>
      <c r="AI839550" s="19"/>
      <c r="AJ839550" s="19"/>
      <c r="AK839550" s="19"/>
      <c r="AL839550" s="19"/>
      <c r="AM839550" s="19"/>
      <c r="AN839550" s="19"/>
      <c r="AO839550" s="19"/>
      <c r="AP839550"/>
    </row>
    <row r="839551" spans="1:42" s="116" customFormat="1" x14ac:dyDescent="0.3">
      <c r="A839551"/>
      <c r="B839551"/>
      <c r="C839551"/>
      <c r="D839551"/>
      <c r="E839551"/>
      <c r="F839551"/>
      <c r="G839551"/>
      <c r="H839551"/>
      <c r="I839551"/>
      <c r="J839551"/>
      <c r="K839551"/>
      <c r="L839551"/>
      <c r="M839551" s="115"/>
      <c r="N839551" s="115"/>
      <c r="O839551"/>
      <c r="P839551"/>
      <c r="Q839551"/>
      <c r="R839551" s="19"/>
      <c r="S839551" s="19"/>
      <c r="T839551"/>
      <c r="U839551" s="113"/>
      <c r="V839551" s="19"/>
      <c r="W839551" s="19"/>
      <c r="X839551" s="19"/>
      <c r="Y839551" s="19"/>
      <c r="Z839551" s="19"/>
      <c r="AA839551" s="19"/>
      <c r="AB839551" s="19"/>
      <c r="AC839551" s="19"/>
      <c r="AD839551" s="19"/>
      <c r="AE839551" s="19"/>
      <c r="AF839551" s="19"/>
      <c r="AG839551" s="19"/>
      <c r="AH839551" s="19"/>
      <c r="AI839551" s="19"/>
      <c r="AJ839551" s="19"/>
      <c r="AK839551" s="19"/>
      <c r="AL839551" s="19"/>
      <c r="AM839551" s="19"/>
      <c r="AN839551" s="19"/>
      <c r="AO839551" s="19"/>
      <c r="AP839551"/>
    </row>
    <row r="839552" spans="1:42" s="116" customFormat="1" x14ac:dyDescent="0.3">
      <c r="A839552"/>
      <c r="B839552"/>
      <c r="C839552"/>
      <c r="D839552"/>
      <c r="E839552"/>
      <c r="F839552"/>
      <c r="G839552"/>
      <c r="H839552"/>
      <c r="I839552"/>
      <c r="J839552"/>
      <c r="K839552"/>
      <c r="L839552"/>
      <c r="M839552" s="115"/>
      <c r="N839552" s="115"/>
      <c r="O839552"/>
      <c r="P839552"/>
      <c r="Q839552"/>
      <c r="R839552" s="19"/>
      <c r="S839552" s="19"/>
      <c r="T839552"/>
      <c r="U839552" s="113"/>
      <c r="V839552" s="19"/>
      <c r="W839552" s="19"/>
      <c r="X839552" s="19"/>
      <c r="Y839552" s="19"/>
      <c r="Z839552" s="19"/>
      <c r="AA839552" s="19"/>
      <c r="AB839552" s="19"/>
      <c r="AC839552" s="19"/>
      <c r="AD839552" s="19"/>
      <c r="AE839552" s="19"/>
      <c r="AF839552" s="19"/>
      <c r="AG839552" s="19"/>
      <c r="AH839552" s="19"/>
      <c r="AI839552" s="19"/>
      <c r="AJ839552" s="19"/>
      <c r="AK839552" s="19"/>
      <c r="AL839552" s="19"/>
      <c r="AM839552" s="19"/>
      <c r="AN839552" s="19"/>
      <c r="AO839552" s="19"/>
      <c r="AP839552"/>
    </row>
    <row r="839553" spans="1:42" s="116" customFormat="1" x14ac:dyDescent="0.3">
      <c r="A839553"/>
      <c r="B839553"/>
      <c r="C839553"/>
      <c r="D839553"/>
      <c r="E839553"/>
      <c r="F839553"/>
      <c r="G839553"/>
      <c r="H839553"/>
      <c r="I839553"/>
      <c r="J839553"/>
      <c r="K839553"/>
      <c r="L839553"/>
      <c r="M839553" s="115"/>
      <c r="N839553" s="115"/>
      <c r="O839553"/>
      <c r="P839553"/>
      <c r="Q839553"/>
      <c r="R839553" s="19"/>
      <c r="S839553" s="19"/>
      <c r="T839553"/>
      <c r="U839553" s="113"/>
      <c r="V839553" s="19"/>
      <c r="W839553" s="19"/>
      <c r="X839553" s="19"/>
      <c r="Y839553" s="19"/>
      <c r="Z839553" s="19"/>
      <c r="AA839553" s="19"/>
      <c r="AB839553" s="19"/>
      <c r="AC839553" s="19"/>
      <c r="AD839553" s="19"/>
      <c r="AE839553" s="19"/>
      <c r="AF839553" s="19"/>
      <c r="AG839553" s="19"/>
      <c r="AH839553" s="19"/>
      <c r="AI839553" s="19"/>
      <c r="AJ839553" s="19"/>
      <c r="AK839553" s="19"/>
      <c r="AL839553" s="19"/>
      <c r="AM839553" s="19"/>
      <c r="AN839553" s="19"/>
      <c r="AO839553" s="19"/>
      <c r="AP839553"/>
    </row>
    <row r="839554" spans="1:42" s="116" customFormat="1" x14ac:dyDescent="0.3">
      <c r="A839554"/>
      <c r="B839554"/>
      <c r="C839554"/>
      <c r="D839554"/>
      <c r="E839554"/>
      <c r="F839554"/>
      <c r="G839554"/>
      <c r="H839554"/>
      <c r="I839554"/>
      <c r="J839554"/>
      <c r="K839554"/>
      <c r="L839554"/>
      <c r="M839554" s="115"/>
      <c r="N839554" s="115"/>
      <c r="O839554"/>
      <c r="P839554"/>
      <c r="Q839554"/>
      <c r="R839554" s="19"/>
      <c r="S839554" s="19"/>
      <c r="T839554"/>
      <c r="U839554" s="113"/>
      <c r="V839554" s="19"/>
      <c r="W839554" s="19"/>
      <c r="X839554" s="19"/>
      <c r="Y839554" s="19"/>
      <c r="Z839554" s="19"/>
      <c r="AA839554" s="19"/>
      <c r="AB839554" s="19"/>
      <c r="AC839554" s="19"/>
      <c r="AD839554" s="19"/>
      <c r="AE839554" s="19"/>
      <c r="AF839554" s="19"/>
      <c r="AG839554" s="19"/>
      <c r="AH839554" s="19"/>
      <c r="AI839554" s="19"/>
      <c r="AJ839554" s="19"/>
      <c r="AK839554" s="19"/>
      <c r="AL839554" s="19"/>
      <c r="AM839554" s="19"/>
      <c r="AN839554" s="19"/>
      <c r="AO839554" s="19"/>
      <c r="AP839554"/>
    </row>
    <row r="839555" spans="1:42" s="116" customFormat="1" x14ac:dyDescent="0.3">
      <c r="A839555"/>
      <c r="B839555"/>
      <c r="C839555"/>
      <c r="D839555"/>
      <c r="E839555"/>
      <c r="F839555"/>
      <c r="G839555"/>
      <c r="H839555"/>
      <c r="I839555"/>
      <c r="J839555"/>
      <c r="K839555"/>
      <c r="L839555"/>
      <c r="M839555" s="115"/>
      <c r="N839555" s="115"/>
      <c r="O839555"/>
      <c r="P839555"/>
      <c r="Q839555"/>
      <c r="R839555" s="19"/>
      <c r="S839555" s="19"/>
      <c r="T839555"/>
      <c r="U839555" s="113"/>
      <c r="V839555" s="19"/>
      <c r="W839555" s="19"/>
      <c r="X839555" s="19"/>
      <c r="Y839555" s="19"/>
      <c r="Z839555" s="19"/>
      <c r="AA839555" s="19"/>
      <c r="AB839555" s="19"/>
      <c r="AC839555" s="19"/>
      <c r="AD839555" s="19"/>
      <c r="AE839555" s="19"/>
      <c r="AF839555" s="19"/>
      <c r="AG839555" s="19"/>
      <c r="AH839555" s="19"/>
      <c r="AI839555" s="19"/>
      <c r="AJ839555" s="19"/>
      <c r="AK839555" s="19"/>
      <c r="AL839555" s="19"/>
      <c r="AM839555" s="19"/>
      <c r="AN839555" s="19"/>
      <c r="AO839555" s="19"/>
      <c r="AP839555"/>
    </row>
    <row r="839556" spans="1:42" s="116" customFormat="1" x14ac:dyDescent="0.3">
      <c r="A839556"/>
      <c r="B839556"/>
      <c r="C839556"/>
      <c r="D839556"/>
      <c r="E839556"/>
      <c r="F839556"/>
      <c r="G839556"/>
      <c r="H839556"/>
      <c r="I839556"/>
      <c r="J839556"/>
      <c r="K839556"/>
      <c r="L839556"/>
      <c r="M839556" s="115"/>
      <c r="N839556" s="115"/>
      <c r="O839556"/>
      <c r="P839556"/>
      <c r="Q839556"/>
      <c r="R839556" s="19"/>
      <c r="S839556" s="19"/>
      <c r="T839556"/>
      <c r="U839556" s="113"/>
      <c r="V839556" s="19"/>
      <c r="W839556" s="19"/>
      <c r="X839556" s="19"/>
      <c r="Y839556" s="19"/>
      <c r="Z839556" s="19"/>
      <c r="AA839556" s="19"/>
      <c r="AB839556" s="19"/>
      <c r="AC839556" s="19"/>
      <c r="AD839556" s="19"/>
      <c r="AE839556" s="19"/>
      <c r="AF839556" s="19"/>
      <c r="AG839556" s="19"/>
      <c r="AH839556" s="19"/>
      <c r="AI839556" s="19"/>
      <c r="AJ839556" s="19"/>
      <c r="AK839556" s="19"/>
      <c r="AL839556" s="19"/>
      <c r="AM839556" s="19"/>
      <c r="AN839556" s="19"/>
      <c r="AO839556" s="19"/>
      <c r="AP839556"/>
    </row>
    <row r="839557" spans="1:42" s="116" customFormat="1" x14ac:dyDescent="0.3">
      <c r="A839557"/>
      <c r="B839557"/>
      <c r="C839557"/>
      <c r="D839557"/>
      <c r="E839557"/>
      <c r="F839557"/>
      <c r="G839557"/>
      <c r="H839557"/>
      <c r="I839557"/>
      <c r="J839557"/>
      <c r="K839557"/>
      <c r="L839557"/>
      <c r="M839557" s="115"/>
      <c r="N839557" s="115"/>
      <c r="O839557"/>
      <c r="P839557"/>
      <c r="Q839557"/>
      <c r="R839557" s="19"/>
      <c r="S839557" s="19"/>
      <c r="T839557"/>
      <c r="U839557" s="113"/>
      <c r="V839557" s="19"/>
      <c r="W839557" s="19"/>
      <c r="X839557" s="19"/>
      <c r="Y839557" s="19"/>
      <c r="Z839557" s="19"/>
      <c r="AA839557" s="19"/>
      <c r="AB839557" s="19"/>
      <c r="AC839557" s="19"/>
      <c r="AD839557" s="19"/>
      <c r="AE839557" s="19"/>
      <c r="AF839557" s="19"/>
      <c r="AG839557" s="19"/>
      <c r="AH839557" s="19"/>
      <c r="AI839557" s="19"/>
      <c r="AJ839557" s="19"/>
      <c r="AK839557" s="19"/>
      <c r="AL839557" s="19"/>
      <c r="AM839557" s="19"/>
      <c r="AN839557" s="19"/>
      <c r="AO839557" s="19"/>
      <c r="AP839557"/>
    </row>
    <row r="839558" spans="1:42" s="116" customFormat="1" x14ac:dyDescent="0.3">
      <c r="A839558"/>
      <c r="B839558"/>
      <c r="C839558"/>
      <c r="D839558"/>
      <c r="E839558"/>
      <c r="F839558"/>
      <c r="G839558"/>
      <c r="H839558"/>
      <c r="I839558"/>
      <c r="J839558"/>
      <c r="K839558"/>
      <c r="L839558"/>
      <c r="M839558" s="115"/>
      <c r="N839558" s="115"/>
      <c r="O839558"/>
      <c r="P839558"/>
      <c r="Q839558"/>
      <c r="R839558" s="19"/>
      <c r="S839558" s="19"/>
      <c r="T839558"/>
      <c r="U839558" s="113"/>
      <c r="V839558" s="19"/>
      <c r="W839558" s="19"/>
      <c r="X839558" s="19"/>
      <c r="Y839558" s="19"/>
      <c r="Z839558" s="19"/>
      <c r="AA839558" s="19"/>
      <c r="AB839558" s="19"/>
      <c r="AC839558" s="19"/>
      <c r="AD839558" s="19"/>
      <c r="AE839558" s="19"/>
      <c r="AF839558" s="19"/>
      <c r="AG839558" s="19"/>
      <c r="AH839558" s="19"/>
      <c r="AI839558" s="19"/>
      <c r="AJ839558" s="19"/>
      <c r="AK839558" s="19"/>
      <c r="AL839558" s="19"/>
      <c r="AM839558" s="19"/>
      <c r="AN839558" s="19"/>
      <c r="AO839558" s="19"/>
      <c r="AP839558"/>
    </row>
    <row r="839559" spans="1:42" s="116" customFormat="1" x14ac:dyDescent="0.3">
      <c r="A839559"/>
      <c r="B839559"/>
      <c r="C839559"/>
      <c r="D839559"/>
      <c r="E839559"/>
      <c r="F839559"/>
      <c r="G839559"/>
      <c r="H839559"/>
      <c r="I839559"/>
      <c r="J839559"/>
      <c r="K839559"/>
      <c r="L839559"/>
      <c r="M839559" s="115"/>
      <c r="N839559" s="115"/>
      <c r="O839559"/>
      <c r="P839559"/>
      <c r="Q839559"/>
      <c r="R839559" s="19"/>
      <c r="S839559" s="19"/>
      <c r="T839559"/>
      <c r="U839559" s="113"/>
      <c r="V839559" s="19"/>
      <c r="W839559" s="19"/>
      <c r="X839559" s="19"/>
      <c r="Y839559" s="19"/>
      <c r="Z839559" s="19"/>
      <c r="AA839559" s="19"/>
      <c r="AB839559" s="19"/>
      <c r="AC839559" s="19"/>
      <c r="AD839559" s="19"/>
      <c r="AE839559" s="19"/>
      <c r="AF839559" s="19"/>
      <c r="AG839559" s="19"/>
      <c r="AH839559" s="19"/>
      <c r="AI839559" s="19"/>
      <c r="AJ839559" s="19"/>
      <c r="AK839559" s="19"/>
      <c r="AL839559" s="19"/>
      <c r="AM839559" s="19"/>
      <c r="AN839559" s="19"/>
      <c r="AO839559" s="19"/>
      <c r="AP839559"/>
    </row>
    <row r="839560" spans="1:42" s="116" customFormat="1" x14ac:dyDescent="0.3">
      <c r="A839560"/>
      <c r="B839560"/>
      <c r="C839560"/>
      <c r="D839560"/>
      <c r="E839560"/>
      <c r="F839560"/>
      <c r="G839560"/>
      <c r="H839560"/>
      <c r="I839560"/>
      <c r="J839560"/>
      <c r="K839560"/>
      <c r="L839560"/>
      <c r="M839560" s="115"/>
      <c r="N839560" s="115"/>
      <c r="O839560"/>
      <c r="P839560"/>
      <c r="Q839560"/>
      <c r="R839560" s="19"/>
      <c r="S839560" s="19"/>
      <c r="T839560"/>
      <c r="U839560" s="113"/>
      <c r="V839560" s="19"/>
      <c r="W839560" s="19"/>
      <c r="X839560" s="19"/>
      <c r="Y839560" s="19"/>
      <c r="Z839560" s="19"/>
      <c r="AA839560" s="19"/>
      <c r="AB839560" s="19"/>
      <c r="AC839560" s="19"/>
      <c r="AD839560" s="19"/>
      <c r="AE839560" s="19"/>
      <c r="AF839560" s="19"/>
      <c r="AG839560" s="19"/>
      <c r="AH839560" s="19"/>
      <c r="AI839560" s="19"/>
      <c r="AJ839560" s="19"/>
      <c r="AK839560" s="19"/>
      <c r="AL839560" s="19"/>
      <c r="AM839560" s="19"/>
      <c r="AN839560" s="19"/>
      <c r="AO839560" s="19"/>
      <c r="AP839560"/>
    </row>
    <row r="839561" spans="1:42" s="116" customFormat="1" x14ac:dyDescent="0.3">
      <c r="A839561"/>
      <c r="B839561"/>
      <c r="C839561"/>
      <c r="D839561"/>
      <c r="E839561"/>
      <c r="F839561"/>
      <c r="G839561"/>
      <c r="H839561"/>
      <c r="I839561"/>
      <c r="J839561"/>
      <c r="K839561"/>
      <c r="L839561"/>
      <c r="M839561" s="115"/>
      <c r="N839561" s="115"/>
      <c r="O839561"/>
      <c r="P839561"/>
      <c r="Q839561"/>
      <c r="R839561" s="19"/>
      <c r="S839561" s="19"/>
      <c r="T839561"/>
      <c r="U839561" s="113"/>
      <c r="V839561" s="19"/>
      <c r="W839561" s="19"/>
      <c r="X839561" s="19"/>
      <c r="Y839561" s="19"/>
      <c r="Z839561" s="19"/>
      <c r="AA839561" s="19"/>
      <c r="AB839561" s="19"/>
      <c r="AC839561" s="19"/>
      <c r="AD839561" s="19"/>
      <c r="AE839561" s="19"/>
      <c r="AF839561" s="19"/>
      <c r="AG839561" s="19"/>
      <c r="AH839561" s="19"/>
      <c r="AI839561" s="19"/>
      <c r="AJ839561" s="19"/>
      <c r="AK839561" s="19"/>
      <c r="AL839561" s="19"/>
      <c r="AM839561" s="19"/>
      <c r="AN839561" s="19"/>
      <c r="AO839561" s="19"/>
      <c r="AP839561"/>
    </row>
    <row r="839562" spans="1:42" s="116" customFormat="1" x14ac:dyDescent="0.3">
      <c r="A839562"/>
      <c r="B839562"/>
      <c r="C839562"/>
      <c r="D839562"/>
      <c r="E839562"/>
      <c r="F839562"/>
      <c r="G839562"/>
      <c r="H839562"/>
      <c r="I839562"/>
      <c r="J839562"/>
      <c r="K839562"/>
      <c r="L839562"/>
      <c r="M839562" s="115"/>
      <c r="N839562" s="115"/>
      <c r="O839562"/>
      <c r="P839562"/>
      <c r="Q839562"/>
      <c r="R839562" s="19"/>
      <c r="S839562" s="19"/>
      <c r="T839562"/>
      <c r="U839562" s="113"/>
      <c r="V839562" s="19"/>
      <c r="W839562" s="19"/>
      <c r="X839562" s="19"/>
      <c r="Y839562" s="19"/>
      <c r="Z839562" s="19"/>
      <c r="AA839562" s="19"/>
      <c r="AB839562" s="19"/>
      <c r="AC839562" s="19"/>
      <c r="AD839562" s="19"/>
      <c r="AE839562" s="19"/>
      <c r="AF839562" s="19"/>
      <c r="AG839562" s="19"/>
      <c r="AH839562" s="19"/>
      <c r="AI839562" s="19"/>
      <c r="AJ839562" s="19"/>
      <c r="AK839562" s="19"/>
      <c r="AL839562" s="19"/>
      <c r="AM839562" s="19"/>
      <c r="AN839562" s="19"/>
      <c r="AO839562" s="19"/>
      <c r="AP839562"/>
    </row>
    <row r="839563" spans="1:42" s="116" customFormat="1" x14ac:dyDescent="0.3">
      <c r="A839563"/>
      <c r="B839563"/>
      <c r="C839563"/>
      <c r="D839563"/>
      <c r="E839563"/>
      <c r="F839563"/>
      <c r="G839563"/>
      <c r="H839563"/>
      <c r="I839563"/>
      <c r="J839563"/>
      <c r="K839563"/>
      <c r="L839563"/>
      <c r="M839563" s="115"/>
      <c r="N839563" s="115"/>
      <c r="O839563"/>
      <c r="P839563"/>
      <c r="Q839563"/>
      <c r="R839563" s="19"/>
      <c r="S839563" s="19"/>
      <c r="T839563"/>
      <c r="U839563" s="113"/>
      <c r="V839563" s="19"/>
      <c r="W839563" s="19"/>
      <c r="X839563" s="19"/>
      <c r="Y839563" s="19"/>
      <c r="Z839563" s="19"/>
      <c r="AA839563" s="19"/>
      <c r="AB839563" s="19"/>
      <c r="AC839563" s="19"/>
      <c r="AD839563" s="19"/>
      <c r="AE839563" s="19"/>
      <c r="AF839563" s="19"/>
      <c r="AG839563" s="19"/>
      <c r="AH839563" s="19"/>
      <c r="AI839563" s="19"/>
      <c r="AJ839563" s="19"/>
      <c r="AK839563" s="19"/>
      <c r="AL839563" s="19"/>
      <c r="AM839563" s="19"/>
      <c r="AN839563" s="19"/>
      <c r="AO839563" s="19"/>
      <c r="AP839563"/>
    </row>
    <row r="839564" spans="1:42" s="116" customFormat="1" x14ac:dyDescent="0.3">
      <c r="A839564"/>
      <c r="B839564"/>
      <c r="C839564"/>
      <c r="D839564"/>
      <c r="E839564"/>
      <c r="F839564"/>
      <c r="G839564"/>
      <c r="H839564"/>
      <c r="I839564"/>
      <c r="J839564"/>
      <c r="K839564"/>
      <c r="L839564"/>
      <c r="M839564" s="115"/>
      <c r="N839564" s="115"/>
      <c r="O839564"/>
      <c r="P839564"/>
      <c r="Q839564"/>
      <c r="R839564" s="19"/>
      <c r="S839564" s="19"/>
      <c r="T839564"/>
      <c r="U839564" s="113"/>
      <c r="V839564" s="19"/>
      <c r="W839564" s="19"/>
      <c r="X839564" s="19"/>
      <c r="Y839564" s="19"/>
      <c r="Z839564" s="19"/>
      <c r="AA839564" s="19"/>
      <c r="AB839564" s="19"/>
      <c r="AC839564" s="19"/>
      <c r="AD839564" s="19"/>
      <c r="AE839564" s="19"/>
      <c r="AF839564" s="19"/>
      <c r="AG839564" s="19"/>
      <c r="AH839564" s="19"/>
      <c r="AI839564" s="19"/>
      <c r="AJ839564" s="19"/>
      <c r="AK839564" s="19"/>
      <c r="AL839564" s="19"/>
      <c r="AM839564" s="19"/>
      <c r="AN839564" s="19"/>
      <c r="AO839564" s="19"/>
      <c r="AP839564"/>
    </row>
    <row r="839565" spans="1:42" s="116" customFormat="1" x14ac:dyDescent="0.3">
      <c r="A839565"/>
      <c r="B839565"/>
      <c r="C839565"/>
      <c r="D839565"/>
      <c r="E839565"/>
      <c r="F839565"/>
      <c r="G839565"/>
      <c r="H839565"/>
      <c r="I839565"/>
      <c r="J839565"/>
      <c r="K839565"/>
      <c r="L839565"/>
      <c r="M839565" s="115"/>
      <c r="N839565" s="115"/>
      <c r="O839565"/>
      <c r="P839565"/>
      <c r="Q839565"/>
      <c r="R839565" s="19"/>
      <c r="S839565" s="19"/>
      <c r="T839565"/>
      <c r="U839565" s="113"/>
      <c r="V839565" s="19"/>
      <c r="W839565" s="19"/>
      <c r="X839565" s="19"/>
      <c r="Y839565" s="19"/>
      <c r="Z839565" s="19"/>
      <c r="AA839565" s="19"/>
      <c r="AB839565" s="19"/>
      <c r="AC839565" s="19"/>
      <c r="AD839565" s="19"/>
      <c r="AE839565" s="19"/>
      <c r="AF839565" s="19"/>
      <c r="AG839565" s="19"/>
      <c r="AH839565" s="19"/>
      <c r="AI839565" s="19"/>
      <c r="AJ839565" s="19"/>
      <c r="AK839565" s="19"/>
      <c r="AL839565" s="19"/>
      <c r="AM839565" s="19"/>
      <c r="AN839565" s="19"/>
      <c r="AO839565" s="19"/>
      <c r="AP839565"/>
    </row>
    <row r="839566" spans="1:42" s="116" customFormat="1" x14ac:dyDescent="0.3">
      <c r="A839566"/>
      <c r="B839566"/>
      <c r="C839566"/>
      <c r="D839566"/>
      <c r="E839566"/>
      <c r="F839566"/>
      <c r="G839566"/>
      <c r="H839566"/>
      <c r="I839566"/>
      <c r="J839566"/>
      <c r="K839566"/>
      <c r="L839566"/>
      <c r="M839566" s="115"/>
      <c r="N839566" s="115"/>
      <c r="O839566"/>
      <c r="P839566"/>
      <c r="Q839566"/>
      <c r="R839566" s="19"/>
      <c r="S839566" s="19"/>
      <c r="T839566"/>
      <c r="U839566" s="113"/>
      <c r="V839566" s="19"/>
      <c r="W839566" s="19"/>
      <c r="X839566" s="19"/>
      <c r="Y839566" s="19"/>
      <c r="Z839566" s="19"/>
      <c r="AA839566" s="19"/>
      <c r="AB839566" s="19"/>
      <c r="AC839566" s="19"/>
      <c r="AD839566" s="19"/>
      <c r="AE839566" s="19"/>
      <c r="AF839566" s="19"/>
      <c r="AG839566" s="19"/>
      <c r="AH839566" s="19"/>
      <c r="AI839566" s="19"/>
      <c r="AJ839566" s="19"/>
      <c r="AK839566" s="19"/>
      <c r="AL839566" s="19"/>
      <c r="AM839566" s="19"/>
      <c r="AN839566" s="19"/>
      <c r="AO839566" s="19"/>
      <c r="AP839566"/>
    </row>
    <row r="839567" spans="1:42" s="116" customFormat="1" x14ac:dyDescent="0.3">
      <c r="A839567"/>
      <c r="B839567"/>
      <c r="C839567"/>
      <c r="D839567"/>
      <c r="E839567"/>
      <c r="F839567"/>
      <c r="G839567"/>
      <c r="H839567"/>
      <c r="I839567"/>
      <c r="J839567"/>
      <c r="K839567"/>
      <c r="L839567"/>
      <c r="M839567" s="115"/>
      <c r="N839567" s="115"/>
      <c r="O839567"/>
      <c r="P839567"/>
      <c r="Q839567"/>
      <c r="R839567" s="19"/>
      <c r="S839567" s="19"/>
      <c r="T839567"/>
      <c r="U839567" s="113"/>
      <c r="V839567" s="19"/>
      <c r="W839567" s="19"/>
      <c r="X839567" s="19"/>
      <c r="Y839567" s="19"/>
      <c r="Z839567" s="19"/>
      <c r="AA839567" s="19"/>
      <c r="AB839567" s="19"/>
      <c r="AC839567" s="19"/>
      <c r="AD839567" s="19"/>
      <c r="AE839567" s="19"/>
      <c r="AF839567" s="19"/>
      <c r="AG839567" s="19"/>
      <c r="AH839567" s="19"/>
      <c r="AI839567" s="19"/>
      <c r="AJ839567" s="19"/>
      <c r="AK839567" s="19"/>
      <c r="AL839567" s="19"/>
      <c r="AM839567" s="19"/>
      <c r="AN839567" s="19"/>
      <c r="AO839567" s="19"/>
      <c r="AP839567"/>
    </row>
    <row r="839568" spans="1:42" s="116" customFormat="1" x14ac:dyDescent="0.3">
      <c r="A839568"/>
      <c r="B839568"/>
      <c r="C839568"/>
      <c r="D839568"/>
      <c r="E839568"/>
      <c r="F839568"/>
      <c r="G839568"/>
      <c r="H839568"/>
      <c r="I839568"/>
      <c r="J839568"/>
      <c r="K839568"/>
      <c r="L839568"/>
      <c r="M839568" s="115"/>
      <c r="N839568" s="115"/>
      <c r="O839568"/>
      <c r="P839568"/>
      <c r="Q839568"/>
      <c r="R839568" s="19"/>
      <c r="S839568" s="19"/>
      <c r="T839568"/>
      <c r="U839568" s="113"/>
      <c r="V839568" s="19"/>
      <c r="W839568" s="19"/>
      <c r="X839568" s="19"/>
      <c r="Y839568" s="19"/>
      <c r="Z839568" s="19"/>
      <c r="AA839568" s="19"/>
      <c r="AB839568" s="19"/>
      <c r="AC839568" s="19"/>
      <c r="AD839568" s="19"/>
      <c r="AE839568" s="19"/>
      <c r="AF839568" s="19"/>
      <c r="AG839568" s="19"/>
      <c r="AH839568" s="19"/>
      <c r="AI839568" s="19"/>
      <c r="AJ839568" s="19"/>
      <c r="AK839568" s="19"/>
      <c r="AL839568" s="19"/>
      <c r="AM839568" s="19"/>
      <c r="AN839568" s="19"/>
      <c r="AO839568" s="19"/>
      <c r="AP839568"/>
    </row>
    <row r="839569" spans="1:42" s="116" customFormat="1" x14ac:dyDescent="0.3">
      <c r="A839569"/>
      <c r="B839569"/>
      <c r="C839569"/>
      <c r="D839569"/>
      <c r="E839569"/>
      <c r="F839569"/>
      <c r="G839569"/>
      <c r="H839569"/>
      <c r="I839569"/>
      <c r="J839569"/>
      <c r="K839569"/>
      <c r="L839569"/>
      <c r="M839569" s="115"/>
      <c r="N839569" s="115"/>
      <c r="O839569"/>
      <c r="P839569"/>
      <c r="Q839569"/>
      <c r="R839569" s="19"/>
      <c r="S839569" s="19"/>
      <c r="T839569"/>
      <c r="U839569" s="113"/>
      <c r="V839569" s="19"/>
      <c r="W839569" s="19"/>
      <c r="X839569" s="19"/>
      <c r="Y839569" s="19"/>
      <c r="Z839569" s="19"/>
      <c r="AA839569" s="19"/>
      <c r="AB839569" s="19"/>
      <c r="AC839569" s="19"/>
      <c r="AD839569" s="19"/>
      <c r="AE839569" s="19"/>
      <c r="AF839569" s="19"/>
      <c r="AG839569" s="19"/>
      <c r="AH839569" s="19"/>
      <c r="AI839569" s="19"/>
      <c r="AJ839569" s="19"/>
      <c r="AK839569" s="19"/>
      <c r="AL839569" s="19"/>
      <c r="AM839569" s="19"/>
      <c r="AN839569" s="19"/>
      <c r="AO839569" s="19"/>
      <c r="AP839569"/>
    </row>
    <row r="839570" spans="1:42" s="116" customFormat="1" x14ac:dyDescent="0.3">
      <c r="A839570"/>
      <c r="B839570"/>
      <c r="C839570"/>
      <c r="D839570"/>
      <c r="E839570"/>
      <c r="F839570"/>
      <c r="G839570"/>
      <c r="H839570"/>
      <c r="I839570"/>
      <c r="J839570"/>
      <c r="K839570"/>
      <c r="L839570"/>
      <c r="M839570" s="115"/>
      <c r="N839570" s="115"/>
      <c r="O839570"/>
      <c r="P839570"/>
      <c r="Q839570"/>
      <c r="R839570" s="19"/>
      <c r="S839570" s="19"/>
      <c r="T839570"/>
      <c r="U839570" s="113"/>
      <c r="V839570" s="19"/>
      <c r="W839570" s="19"/>
      <c r="X839570" s="19"/>
      <c r="Y839570" s="19"/>
      <c r="Z839570" s="19"/>
      <c r="AA839570" s="19"/>
      <c r="AB839570" s="19"/>
      <c r="AC839570" s="19"/>
      <c r="AD839570" s="19"/>
      <c r="AE839570" s="19"/>
      <c r="AF839570" s="19"/>
      <c r="AG839570" s="19"/>
      <c r="AH839570" s="19"/>
      <c r="AI839570" s="19"/>
      <c r="AJ839570" s="19"/>
      <c r="AK839570" s="19"/>
      <c r="AL839570" s="19"/>
      <c r="AM839570" s="19"/>
      <c r="AN839570" s="19"/>
      <c r="AO839570" s="19"/>
      <c r="AP839570"/>
    </row>
    <row r="839571" spans="1:42" s="116" customFormat="1" x14ac:dyDescent="0.3">
      <c r="A839571"/>
      <c r="B839571"/>
      <c r="C839571"/>
      <c r="D839571"/>
      <c r="E839571"/>
      <c r="F839571"/>
      <c r="G839571"/>
      <c r="H839571"/>
      <c r="I839571"/>
      <c r="J839571"/>
      <c r="K839571"/>
      <c r="L839571"/>
      <c r="M839571" s="115"/>
      <c r="N839571" s="115"/>
      <c r="O839571"/>
      <c r="P839571"/>
      <c r="Q839571"/>
      <c r="R839571" s="19"/>
      <c r="S839571" s="19"/>
      <c r="T839571"/>
      <c r="U839571" s="113"/>
      <c r="V839571" s="19"/>
      <c r="W839571" s="19"/>
      <c r="X839571" s="19"/>
      <c r="Y839571" s="19"/>
      <c r="Z839571" s="19"/>
      <c r="AA839571" s="19"/>
      <c r="AB839571" s="19"/>
      <c r="AC839571" s="19"/>
      <c r="AD839571" s="19"/>
      <c r="AE839571" s="19"/>
      <c r="AF839571" s="19"/>
      <c r="AG839571" s="19"/>
      <c r="AH839571" s="19"/>
      <c r="AI839571" s="19"/>
      <c r="AJ839571" s="19"/>
      <c r="AK839571" s="19"/>
      <c r="AL839571" s="19"/>
      <c r="AM839571" s="19"/>
      <c r="AN839571" s="19"/>
      <c r="AO839571" s="19"/>
      <c r="AP839571"/>
    </row>
    <row r="839572" spans="1:42" s="116" customFormat="1" x14ac:dyDescent="0.3">
      <c r="A839572"/>
      <c r="B839572"/>
      <c r="C839572"/>
      <c r="D839572"/>
      <c r="E839572"/>
      <c r="F839572"/>
      <c r="G839572"/>
      <c r="H839572"/>
      <c r="I839572"/>
      <c r="J839572"/>
      <c r="K839572"/>
      <c r="L839572"/>
      <c r="M839572" s="115"/>
      <c r="N839572" s="115"/>
      <c r="O839572"/>
      <c r="P839572"/>
      <c r="Q839572"/>
      <c r="R839572" s="19"/>
      <c r="S839572" s="19"/>
      <c r="T839572"/>
      <c r="U839572" s="113"/>
      <c r="V839572" s="19"/>
      <c r="W839572" s="19"/>
      <c r="X839572" s="19"/>
      <c r="Y839572" s="19"/>
      <c r="Z839572" s="19"/>
      <c r="AA839572" s="19"/>
      <c r="AB839572" s="19"/>
      <c r="AC839572" s="19"/>
      <c r="AD839572" s="19"/>
      <c r="AE839572" s="19"/>
      <c r="AF839572" s="19"/>
      <c r="AG839572" s="19"/>
      <c r="AH839572" s="19"/>
      <c r="AI839572" s="19"/>
      <c r="AJ839572" s="19"/>
      <c r="AK839572" s="19"/>
      <c r="AL839572" s="19"/>
      <c r="AM839572" s="19"/>
      <c r="AN839572" s="19"/>
      <c r="AO839572" s="19"/>
      <c r="AP839572"/>
    </row>
    <row r="839573" spans="1:42" s="116" customFormat="1" x14ac:dyDescent="0.3">
      <c r="A839573"/>
      <c r="B839573"/>
      <c r="C839573"/>
      <c r="D839573"/>
      <c r="E839573"/>
      <c r="F839573"/>
      <c r="G839573"/>
      <c r="H839573"/>
      <c r="I839573"/>
      <c r="J839573"/>
      <c r="K839573"/>
      <c r="L839573"/>
      <c r="M839573" s="115"/>
      <c r="N839573" s="115"/>
      <c r="O839573"/>
      <c r="P839573"/>
      <c r="Q839573"/>
      <c r="R839573" s="19"/>
      <c r="S839573" s="19"/>
      <c r="T839573"/>
      <c r="U839573" s="113"/>
      <c r="V839573" s="19"/>
      <c r="W839573" s="19"/>
      <c r="X839573" s="19"/>
      <c r="Y839573" s="19"/>
      <c r="Z839573" s="19"/>
      <c r="AA839573" s="19"/>
      <c r="AB839573" s="19"/>
      <c r="AC839573" s="19"/>
      <c r="AD839573" s="19"/>
      <c r="AE839573" s="19"/>
      <c r="AF839573" s="19"/>
      <c r="AG839573" s="19"/>
      <c r="AH839573" s="19"/>
      <c r="AI839573" s="19"/>
      <c r="AJ839573" s="19"/>
      <c r="AK839573" s="19"/>
      <c r="AL839573" s="19"/>
      <c r="AM839573" s="19"/>
      <c r="AN839573" s="19"/>
      <c r="AO839573" s="19"/>
      <c r="AP839573"/>
    </row>
    <row r="839574" spans="1:42" s="116" customFormat="1" x14ac:dyDescent="0.3">
      <c r="A839574"/>
      <c r="B839574"/>
      <c r="C839574"/>
      <c r="D839574"/>
      <c r="E839574"/>
      <c r="F839574"/>
      <c r="G839574"/>
      <c r="H839574"/>
      <c r="I839574"/>
      <c r="J839574"/>
      <c r="K839574"/>
      <c r="L839574"/>
      <c r="M839574" s="115"/>
      <c r="N839574" s="115"/>
      <c r="O839574"/>
      <c r="P839574"/>
      <c r="Q839574"/>
      <c r="R839574" s="19"/>
      <c r="S839574" s="19"/>
      <c r="T839574"/>
      <c r="U839574" s="113"/>
      <c r="V839574" s="19"/>
      <c r="W839574" s="19"/>
      <c r="X839574" s="19"/>
      <c r="Y839574" s="19"/>
      <c r="Z839574" s="19"/>
      <c r="AA839574" s="19"/>
      <c r="AB839574" s="19"/>
      <c r="AC839574" s="19"/>
      <c r="AD839574" s="19"/>
      <c r="AE839574" s="19"/>
      <c r="AF839574" s="19"/>
      <c r="AG839574" s="19"/>
      <c r="AH839574" s="19"/>
      <c r="AI839574" s="19"/>
      <c r="AJ839574" s="19"/>
      <c r="AK839574" s="19"/>
      <c r="AL839574" s="19"/>
      <c r="AM839574" s="19"/>
      <c r="AN839574" s="19"/>
      <c r="AO839574" s="19"/>
      <c r="AP839574"/>
    </row>
    <row r="839575" spans="1:42" s="116" customFormat="1" x14ac:dyDescent="0.3">
      <c r="A839575"/>
      <c r="B839575"/>
      <c r="C839575"/>
      <c r="D839575"/>
      <c r="E839575"/>
      <c r="F839575"/>
      <c r="G839575"/>
      <c r="H839575"/>
      <c r="I839575"/>
      <c r="J839575"/>
      <c r="K839575"/>
      <c r="L839575"/>
      <c r="M839575" s="115"/>
      <c r="N839575" s="115"/>
      <c r="O839575"/>
      <c r="P839575"/>
      <c r="Q839575"/>
      <c r="R839575" s="19"/>
      <c r="S839575" s="19"/>
      <c r="T839575"/>
      <c r="U839575" s="113"/>
      <c r="V839575" s="19"/>
      <c r="W839575" s="19"/>
      <c r="X839575" s="19"/>
      <c r="Y839575" s="19"/>
      <c r="Z839575" s="19"/>
      <c r="AA839575" s="19"/>
      <c r="AB839575" s="19"/>
      <c r="AC839575" s="19"/>
      <c r="AD839575" s="19"/>
      <c r="AE839575" s="19"/>
      <c r="AF839575" s="19"/>
      <c r="AG839575" s="19"/>
      <c r="AH839575" s="19"/>
      <c r="AI839575" s="19"/>
      <c r="AJ839575" s="19"/>
      <c r="AK839575" s="19"/>
      <c r="AL839575" s="19"/>
      <c r="AM839575" s="19"/>
      <c r="AN839575" s="19"/>
      <c r="AO839575" s="19"/>
      <c r="AP839575"/>
    </row>
    <row r="839576" spans="1:42" s="116" customFormat="1" x14ac:dyDescent="0.3">
      <c r="A839576"/>
      <c r="B839576"/>
      <c r="C839576"/>
      <c r="D839576"/>
      <c r="E839576"/>
      <c r="F839576"/>
      <c r="G839576"/>
      <c r="H839576"/>
      <c r="I839576"/>
      <c r="J839576"/>
      <c r="K839576"/>
      <c r="L839576"/>
      <c r="M839576" s="115"/>
      <c r="N839576" s="115"/>
      <c r="O839576"/>
      <c r="P839576"/>
      <c r="Q839576"/>
      <c r="R839576" s="19"/>
      <c r="S839576" s="19"/>
      <c r="T839576"/>
      <c r="U839576" s="113"/>
      <c r="V839576" s="19"/>
      <c r="W839576" s="19"/>
      <c r="X839576" s="19"/>
      <c r="Y839576" s="19"/>
      <c r="Z839576" s="19"/>
      <c r="AA839576" s="19"/>
      <c r="AB839576" s="19"/>
      <c r="AC839576" s="19"/>
      <c r="AD839576" s="19"/>
      <c r="AE839576" s="19"/>
      <c r="AF839576" s="19"/>
      <c r="AG839576" s="19"/>
      <c r="AH839576" s="19"/>
      <c r="AI839576" s="19"/>
      <c r="AJ839576" s="19"/>
      <c r="AK839576" s="19"/>
      <c r="AL839576" s="19"/>
      <c r="AM839576" s="19"/>
      <c r="AN839576" s="19"/>
      <c r="AO839576" s="19"/>
      <c r="AP839576"/>
    </row>
    <row r="839577" spans="1:42" s="116" customFormat="1" x14ac:dyDescent="0.3">
      <c r="A839577"/>
      <c r="B839577"/>
      <c r="C839577"/>
      <c r="D839577"/>
      <c r="E839577"/>
      <c r="F839577"/>
      <c r="G839577"/>
      <c r="H839577"/>
      <c r="I839577"/>
      <c r="J839577"/>
      <c r="K839577"/>
      <c r="L839577"/>
      <c r="M839577" s="115"/>
      <c r="N839577" s="115"/>
      <c r="O839577"/>
      <c r="P839577"/>
      <c r="Q839577"/>
      <c r="R839577" s="19"/>
      <c r="S839577" s="19"/>
      <c r="T839577"/>
      <c r="U839577" s="113"/>
      <c r="V839577" s="19"/>
      <c r="W839577" s="19"/>
      <c r="X839577" s="19"/>
      <c r="Y839577" s="19"/>
      <c r="Z839577" s="19"/>
      <c r="AA839577" s="19"/>
      <c r="AB839577" s="19"/>
      <c r="AC839577" s="19"/>
      <c r="AD839577" s="19"/>
      <c r="AE839577" s="19"/>
      <c r="AF839577" s="19"/>
      <c r="AG839577" s="19"/>
      <c r="AH839577" s="19"/>
      <c r="AI839577" s="19"/>
      <c r="AJ839577" s="19"/>
      <c r="AK839577" s="19"/>
      <c r="AL839577" s="19"/>
      <c r="AM839577" s="19"/>
      <c r="AN839577" s="19"/>
      <c r="AO839577" s="19"/>
      <c r="AP839577"/>
    </row>
    <row r="839578" spans="1:42" s="116" customFormat="1" x14ac:dyDescent="0.3">
      <c r="A839578"/>
      <c r="B839578"/>
      <c r="C839578"/>
      <c r="D839578"/>
      <c r="E839578"/>
      <c r="F839578"/>
      <c r="G839578"/>
      <c r="H839578"/>
      <c r="I839578"/>
      <c r="J839578"/>
      <c r="K839578"/>
      <c r="L839578"/>
      <c r="M839578" s="115"/>
      <c r="N839578" s="115"/>
      <c r="O839578"/>
      <c r="P839578"/>
      <c r="Q839578"/>
      <c r="R839578" s="19"/>
      <c r="S839578" s="19"/>
      <c r="T839578"/>
      <c r="U839578" s="113"/>
      <c r="V839578" s="19"/>
      <c r="W839578" s="19"/>
      <c r="X839578" s="19"/>
      <c r="Y839578" s="19"/>
      <c r="Z839578" s="19"/>
      <c r="AA839578" s="19"/>
      <c r="AB839578" s="19"/>
      <c r="AC839578" s="19"/>
      <c r="AD839578" s="19"/>
      <c r="AE839578" s="19"/>
      <c r="AF839578" s="19"/>
      <c r="AG839578" s="19"/>
      <c r="AH839578" s="19"/>
      <c r="AI839578" s="19"/>
      <c r="AJ839578" s="19"/>
      <c r="AK839578" s="19"/>
      <c r="AL839578" s="19"/>
      <c r="AM839578" s="19"/>
      <c r="AN839578" s="19"/>
      <c r="AO839578" s="19"/>
      <c r="AP839578"/>
    </row>
    <row r="839579" spans="1:42" s="116" customFormat="1" x14ac:dyDescent="0.3">
      <c r="A839579"/>
      <c r="B839579"/>
      <c r="C839579"/>
      <c r="D839579"/>
      <c r="E839579"/>
      <c r="F839579"/>
      <c r="G839579"/>
      <c r="H839579"/>
      <c r="I839579"/>
      <c r="J839579"/>
      <c r="K839579"/>
      <c r="L839579"/>
      <c r="M839579" s="115"/>
      <c r="N839579" s="115"/>
      <c r="O839579"/>
      <c r="P839579"/>
      <c r="Q839579"/>
      <c r="R839579" s="19"/>
      <c r="S839579" s="19"/>
      <c r="T839579"/>
      <c r="U839579" s="113"/>
      <c r="V839579" s="19"/>
      <c r="W839579" s="19"/>
      <c r="X839579" s="19"/>
      <c r="Y839579" s="19"/>
      <c r="Z839579" s="19"/>
      <c r="AA839579" s="19"/>
      <c r="AB839579" s="19"/>
      <c r="AC839579" s="19"/>
      <c r="AD839579" s="19"/>
      <c r="AE839579" s="19"/>
      <c r="AF839579" s="19"/>
      <c r="AG839579" s="19"/>
      <c r="AH839579" s="19"/>
      <c r="AI839579" s="19"/>
      <c r="AJ839579" s="19"/>
      <c r="AK839579" s="19"/>
      <c r="AL839579" s="19"/>
      <c r="AM839579" s="19"/>
      <c r="AN839579" s="19"/>
      <c r="AO839579" s="19"/>
      <c r="AP839579"/>
    </row>
    <row r="839580" spans="1:42" s="116" customFormat="1" x14ac:dyDescent="0.3">
      <c r="A839580"/>
      <c r="B839580"/>
      <c r="C839580"/>
      <c r="D839580"/>
      <c r="E839580"/>
      <c r="F839580"/>
      <c r="G839580"/>
      <c r="H839580"/>
      <c r="I839580"/>
      <c r="J839580"/>
      <c r="K839580"/>
      <c r="L839580"/>
      <c r="M839580" s="115"/>
      <c r="N839580" s="115"/>
      <c r="O839580"/>
      <c r="P839580"/>
      <c r="Q839580"/>
      <c r="R839580" s="19"/>
      <c r="S839580" s="19"/>
      <c r="T839580"/>
      <c r="U839580" s="113"/>
      <c r="V839580" s="19"/>
      <c r="W839580" s="19"/>
      <c r="X839580" s="19"/>
      <c r="Y839580" s="19"/>
      <c r="Z839580" s="19"/>
      <c r="AA839580" s="19"/>
      <c r="AB839580" s="19"/>
      <c r="AC839580" s="19"/>
      <c r="AD839580" s="19"/>
      <c r="AE839580" s="19"/>
      <c r="AF839580" s="19"/>
      <c r="AG839580" s="19"/>
      <c r="AH839580" s="19"/>
      <c r="AI839580" s="19"/>
      <c r="AJ839580" s="19"/>
      <c r="AK839580" s="19"/>
      <c r="AL839580" s="19"/>
      <c r="AM839580" s="19"/>
      <c r="AN839580" s="19"/>
      <c r="AO839580" s="19"/>
      <c r="AP839580"/>
    </row>
    <row r="839581" spans="1:42" s="116" customFormat="1" x14ac:dyDescent="0.3">
      <c r="A839581"/>
      <c r="B839581"/>
      <c r="C839581"/>
      <c r="D839581"/>
      <c r="E839581"/>
      <c r="F839581"/>
      <c r="G839581"/>
      <c r="H839581"/>
      <c r="I839581"/>
      <c r="J839581"/>
      <c r="K839581"/>
      <c r="L839581"/>
      <c r="M839581" s="115"/>
      <c r="N839581" s="115"/>
      <c r="O839581"/>
      <c r="P839581"/>
      <c r="Q839581"/>
      <c r="R839581" s="19"/>
      <c r="S839581" s="19"/>
      <c r="T839581"/>
      <c r="U839581" s="113"/>
      <c r="V839581" s="19"/>
      <c r="W839581" s="19"/>
      <c r="X839581" s="19"/>
      <c r="Y839581" s="19"/>
      <c r="Z839581" s="19"/>
      <c r="AA839581" s="19"/>
      <c r="AB839581" s="19"/>
      <c r="AC839581" s="19"/>
      <c r="AD839581" s="19"/>
      <c r="AE839581" s="19"/>
      <c r="AF839581" s="19"/>
      <c r="AG839581" s="19"/>
      <c r="AH839581" s="19"/>
      <c r="AI839581" s="19"/>
      <c r="AJ839581" s="19"/>
      <c r="AK839581" s="19"/>
      <c r="AL839581" s="19"/>
      <c r="AM839581" s="19"/>
      <c r="AN839581" s="19"/>
      <c r="AO839581" s="19"/>
      <c r="AP839581"/>
    </row>
    <row r="839582" spans="1:42" s="116" customFormat="1" x14ac:dyDescent="0.3">
      <c r="A839582"/>
      <c r="B839582"/>
      <c r="C839582"/>
      <c r="D839582"/>
      <c r="E839582"/>
      <c r="F839582"/>
      <c r="G839582"/>
      <c r="H839582"/>
      <c r="I839582"/>
      <c r="J839582"/>
      <c r="K839582"/>
      <c r="L839582"/>
      <c r="M839582" s="115"/>
      <c r="N839582" s="115"/>
      <c r="O839582"/>
      <c r="P839582"/>
      <c r="Q839582"/>
      <c r="R839582" s="19"/>
      <c r="S839582" s="19"/>
      <c r="T839582"/>
      <c r="U839582" s="113"/>
      <c r="V839582" s="19"/>
      <c r="W839582" s="19"/>
      <c r="X839582" s="19"/>
      <c r="Y839582" s="19"/>
      <c r="Z839582" s="19"/>
      <c r="AA839582" s="19"/>
      <c r="AB839582" s="19"/>
      <c r="AC839582" s="19"/>
      <c r="AD839582" s="19"/>
      <c r="AE839582" s="19"/>
      <c r="AF839582" s="19"/>
      <c r="AG839582" s="19"/>
      <c r="AH839582" s="19"/>
      <c r="AI839582" s="19"/>
      <c r="AJ839582" s="19"/>
      <c r="AK839582" s="19"/>
      <c r="AL839582" s="19"/>
      <c r="AM839582" s="19"/>
      <c r="AN839582" s="19"/>
      <c r="AO839582" s="19"/>
      <c r="AP839582"/>
    </row>
    <row r="839583" spans="1:42" s="116" customFormat="1" x14ac:dyDescent="0.3">
      <c r="A839583"/>
      <c r="B839583"/>
      <c r="C839583"/>
      <c r="D839583"/>
      <c r="E839583"/>
      <c r="F839583"/>
      <c r="G839583"/>
      <c r="H839583"/>
      <c r="I839583"/>
      <c r="J839583"/>
      <c r="K839583"/>
      <c r="L839583"/>
      <c r="M839583" s="115"/>
      <c r="N839583" s="115"/>
      <c r="O839583"/>
      <c r="P839583"/>
      <c r="Q839583"/>
      <c r="R839583" s="19"/>
      <c r="S839583" s="19"/>
      <c r="T839583"/>
      <c r="U839583" s="113"/>
      <c r="V839583" s="19"/>
      <c r="W839583" s="19"/>
      <c r="X839583" s="19"/>
      <c r="Y839583" s="19"/>
      <c r="Z839583" s="19"/>
      <c r="AA839583" s="19"/>
      <c r="AB839583" s="19"/>
      <c r="AC839583" s="19"/>
      <c r="AD839583" s="19"/>
      <c r="AE839583" s="19"/>
      <c r="AF839583" s="19"/>
      <c r="AG839583" s="19"/>
      <c r="AH839583" s="19"/>
      <c r="AI839583" s="19"/>
      <c r="AJ839583" s="19"/>
      <c r="AK839583" s="19"/>
      <c r="AL839583" s="19"/>
      <c r="AM839583" s="19"/>
      <c r="AN839583" s="19"/>
      <c r="AO839583" s="19"/>
      <c r="AP839583"/>
    </row>
    <row r="839584" spans="1:42" s="116" customFormat="1" x14ac:dyDescent="0.3">
      <c r="A839584"/>
      <c r="B839584"/>
      <c r="C839584"/>
      <c r="D839584"/>
      <c r="E839584"/>
      <c r="F839584"/>
      <c r="G839584"/>
      <c r="H839584"/>
      <c r="I839584"/>
      <c r="J839584"/>
      <c r="K839584"/>
      <c r="L839584"/>
      <c r="M839584" s="115"/>
      <c r="N839584" s="115"/>
      <c r="O839584"/>
      <c r="P839584"/>
      <c r="Q839584"/>
      <c r="R839584" s="19"/>
      <c r="S839584" s="19"/>
      <c r="T839584"/>
      <c r="U839584" s="113"/>
      <c r="V839584" s="19"/>
      <c r="W839584" s="19"/>
      <c r="X839584" s="19"/>
      <c r="Y839584" s="19"/>
      <c r="Z839584" s="19"/>
      <c r="AA839584" s="19"/>
      <c r="AB839584" s="19"/>
      <c r="AC839584" s="19"/>
      <c r="AD839584" s="19"/>
      <c r="AE839584" s="19"/>
      <c r="AF839584" s="19"/>
      <c r="AG839584" s="19"/>
      <c r="AH839584" s="19"/>
      <c r="AI839584" s="19"/>
      <c r="AJ839584" s="19"/>
      <c r="AK839584" s="19"/>
      <c r="AL839584" s="19"/>
      <c r="AM839584" s="19"/>
      <c r="AN839584" s="19"/>
      <c r="AO839584" s="19"/>
      <c r="AP839584"/>
    </row>
    <row r="839585" spans="1:42" s="116" customFormat="1" x14ac:dyDescent="0.3">
      <c r="A839585"/>
      <c r="B839585"/>
      <c r="C839585"/>
      <c r="D839585"/>
      <c r="E839585"/>
      <c r="F839585"/>
      <c r="G839585"/>
      <c r="H839585"/>
      <c r="I839585"/>
      <c r="J839585"/>
      <c r="K839585"/>
      <c r="L839585"/>
      <c r="M839585" s="115"/>
      <c r="N839585" s="115"/>
      <c r="O839585"/>
      <c r="P839585"/>
      <c r="Q839585"/>
      <c r="R839585" s="19"/>
      <c r="S839585" s="19"/>
      <c r="T839585"/>
      <c r="U839585" s="113"/>
      <c r="V839585" s="19"/>
      <c r="W839585" s="19"/>
      <c r="X839585" s="19"/>
      <c r="Y839585" s="19"/>
      <c r="Z839585" s="19"/>
      <c r="AA839585" s="19"/>
      <c r="AB839585" s="19"/>
      <c r="AC839585" s="19"/>
      <c r="AD839585" s="19"/>
      <c r="AE839585" s="19"/>
      <c r="AF839585" s="19"/>
      <c r="AG839585" s="19"/>
      <c r="AH839585" s="19"/>
      <c r="AI839585" s="19"/>
      <c r="AJ839585" s="19"/>
      <c r="AK839585" s="19"/>
      <c r="AL839585" s="19"/>
      <c r="AM839585" s="19"/>
      <c r="AN839585" s="19"/>
      <c r="AO839585" s="19"/>
      <c r="AP839585"/>
    </row>
    <row r="839586" spans="1:42" s="116" customFormat="1" x14ac:dyDescent="0.3">
      <c r="A839586"/>
      <c r="B839586"/>
      <c r="C839586"/>
      <c r="D839586"/>
      <c r="E839586"/>
      <c r="F839586"/>
      <c r="G839586"/>
      <c r="H839586"/>
      <c r="I839586"/>
      <c r="J839586"/>
      <c r="K839586"/>
      <c r="L839586"/>
      <c r="M839586" s="115"/>
      <c r="N839586" s="115"/>
      <c r="O839586"/>
      <c r="P839586"/>
      <c r="Q839586"/>
      <c r="R839586" s="19"/>
      <c r="S839586" s="19"/>
      <c r="T839586"/>
      <c r="U839586" s="113"/>
      <c r="V839586" s="19"/>
      <c r="W839586" s="19"/>
      <c r="X839586" s="19"/>
      <c r="Y839586" s="19"/>
      <c r="Z839586" s="19"/>
      <c r="AA839586" s="19"/>
      <c r="AB839586" s="19"/>
      <c r="AC839586" s="19"/>
      <c r="AD839586" s="19"/>
      <c r="AE839586" s="19"/>
      <c r="AF839586" s="19"/>
      <c r="AG839586" s="19"/>
      <c r="AH839586" s="19"/>
      <c r="AI839586" s="19"/>
      <c r="AJ839586" s="19"/>
      <c r="AK839586" s="19"/>
      <c r="AL839586" s="19"/>
      <c r="AM839586" s="19"/>
      <c r="AN839586" s="19"/>
      <c r="AO839586" s="19"/>
      <c r="AP839586"/>
    </row>
    <row r="839587" spans="1:42" s="116" customFormat="1" x14ac:dyDescent="0.3">
      <c r="A839587"/>
      <c r="B839587"/>
      <c r="C839587"/>
      <c r="D839587"/>
      <c r="E839587"/>
      <c r="F839587"/>
      <c r="G839587"/>
      <c r="H839587"/>
      <c r="I839587"/>
      <c r="J839587"/>
      <c r="K839587"/>
      <c r="L839587"/>
      <c r="M839587" s="115"/>
      <c r="N839587" s="115"/>
      <c r="O839587"/>
      <c r="P839587"/>
      <c r="Q839587"/>
      <c r="R839587" s="19"/>
      <c r="S839587" s="19"/>
      <c r="T839587"/>
      <c r="U839587" s="113"/>
      <c r="V839587" s="19"/>
      <c r="W839587" s="19"/>
      <c r="X839587" s="19"/>
      <c r="Y839587" s="19"/>
      <c r="Z839587" s="19"/>
      <c r="AA839587" s="19"/>
      <c r="AB839587" s="19"/>
      <c r="AC839587" s="19"/>
      <c r="AD839587" s="19"/>
      <c r="AE839587" s="19"/>
      <c r="AF839587" s="19"/>
      <c r="AG839587" s="19"/>
      <c r="AH839587" s="19"/>
      <c r="AI839587" s="19"/>
      <c r="AJ839587" s="19"/>
      <c r="AK839587" s="19"/>
      <c r="AL839587" s="19"/>
      <c r="AM839587" s="19"/>
      <c r="AN839587" s="19"/>
      <c r="AO839587" s="19"/>
      <c r="AP839587"/>
    </row>
    <row r="839588" spans="1:42" s="116" customFormat="1" x14ac:dyDescent="0.3">
      <c r="A839588"/>
      <c r="B839588"/>
      <c r="C839588"/>
      <c r="D839588"/>
      <c r="E839588"/>
      <c r="F839588"/>
      <c r="G839588"/>
      <c r="H839588"/>
      <c r="I839588"/>
      <c r="J839588"/>
      <c r="K839588"/>
      <c r="L839588"/>
      <c r="M839588" s="115"/>
      <c r="N839588" s="115"/>
      <c r="O839588"/>
      <c r="P839588"/>
      <c r="Q839588"/>
      <c r="R839588" s="19"/>
      <c r="S839588" s="19"/>
      <c r="T839588"/>
      <c r="U839588" s="113"/>
      <c r="V839588" s="19"/>
      <c r="W839588" s="19"/>
      <c r="X839588" s="19"/>
      <c r="Y839588" s="19"/>
      <c r="Z839588" s="19"/>
      <c r="AA839588" s="19"/>
      <c r="AB839588" s="19"/>
      <c r="AC839588" s="19"/>
      <c r="AD839588" s="19"/>
      <c r="AE839588" s="19"/>
      <c r="AF839588" s="19"/>
      <c r="AG839588" s="19"/>
      <c r="AH839588" s="19"/>
      <c r="AI839588" s="19"/>
      <c r="AJ839588" s="19"/>
      <c r="AK839588" s="19"/>
      <c r="AL839588" s="19"/>
      <c r="AM839588" s="19"/>
      <c r="AN839588" s="19"/>
      <c r="AO839588" s="19"/>
      <c r="AP839588"/>
    </row>
    <row r="839589" spans="1:42" s="116" customFormat="1" x14ac:dyDescent="0.3">
      <c r="A839589"/>
      <c r="B839589"/>
      <c r="C839589"/>
      <c r="D839589"/>
      <c r="E839589"/>
      <c r="F839589"/>
      <c r="G839589"/>
      <c r="H839589"/>
      <c r="I839589"/>
      <c r="J839589"/>
      <c r="K839589"/>
      <c r="L839589"/>
      <c r="M839589" s="115"/>
      <c r="N839589" s="115"/>
      <c r="O839589"/>
      <c r="P839589"/>
      <c r="Q839589"/>
      <c r="R839589" s="19"/>
      <c r="S839589" s="19"/>
      <c r="T839589"/>
      <c r="U839589" s="113"/>
      <c r="V839589" s="19"/>
      <c r="W839589" s="19"/>
      <c r="X839589" s="19"/>
      <c r="Y839589" s="19"/>
      <c r="Z839589" s="19"/>
      <c r="AA839589" s="19"/>
      <c r="AB839589" s="19"/>
      <c r="AC839589" s="19"/>
      <c r="AD839589" s="19"/>
      <c r="AE839589" s="19"/>
      <c r="AF839589" s="19"/>
      <c r="AG839589" s="19"/>
      <c r="AH839589" s="19"/>
      <c r="AI839589" s="19"/>
      <c r="AJ839589" s="19"/>
      <c r="AK839589" s="19"/>
      <c r="AL839589" s="19"/>
      <c r="AM839589" s="19"/>
      <c r="AN839589" s="19"/>
      <c r="AO839589" s="19"/>
      <c r="AP839589"/>
    </row>
    <row r="839590" spans="1:42" s="116" customFormat="1" x14ac:dyDescent="0.3">
      <c r="A839590"/>
      <c r="B839590"/>
      <c r="C839590"/>
      <c r="D839590"/>
      <c r="E839590"/>
      <c r="F839590"/>
      <c r="G839590"/>
      <c r="H839590"/>
      <c r="I839590"/>
      <c r="J839590"/>
      <c r="K839590"/>
      <c r="L839590"/>
      <c r="M839590" s="115"/>
      <c r="N839590" s="115"/>
      <c r="O839590"/>
      <c r="P839590"/>
      <c r="Q839590"/>
      <c r="R839590" s="19"/>
      <c r="S839590" s="19"/>
      <c r="T839590"/>
      <c r="U839590" s="113"/>
      <c r="V839590" s="19"/>
      <c r="W839590" s="19"/>
      <c r="X839590" s="19"/>
      <c r="Y839590" s="19"/>
      <c r="Z839590" s="19"/>
      <c r="AA839590" s="19"/>
      <c r="AB839590" s="19"/>
      <c r="AC839590" s="19"/>
      <c r="AD839590" s="19"/>
      <c r="AE839590" s="19"/>
      <c r="AF839590" s="19"/>
      <c r="AG839590" s="19"/>
      <c r="AH839590" s="19"/>
      <c r="AI839590" s="19"/>
      <c r="AJ839590" s="19"/>
      <c r="AK839590" s="19"/>
      <c r="AL839590" s="19"/>
      <c r="AM839590" s="19"/>
      <c r="AN839590" s="19"/>
      <c r="AO839590" s="19"/>
      <c r="AP839590"/>
    </row>
    <row r="839591" spans="1:42" s="116" customFormat="1" x14ac:dyDescent="0.3">
      <c r="A839591"/>
      <c r="B839591"/>
      <c r="C839591"/>
      <c r="D839591"/>
      <c r="E839591"/>
      <c r="F839591"/>
      <c r="G839591"/>
      <c r="H839591"/>
      <c r="I839591"/>
      <c r="J839591"/>
      <c r="K839591"/>
      <c r="L839591"/>
      <c r="M839591" s="115"/>
      <c r="N839591" s="115"/>
      <c r="O839591"/>
      <c r="P839591"/>
      <c r="Q839591"/>
      <c r="R839591" s="19"/>
      <c r="S839591" s="19"/>
      <c r="T839591"/>
      <c r="U839591" s="113"/>
      <c r="V839591" s="19"/>
      <c r="W839591" s="19"/>
      <c r="X839591" s="19"/>
      <c r="Y839591" s="19"/>
      <c r="Z839591" s="19"/>
      <c r="AA839591" s="19"/>
      <c r="AB839591" s="19"/>
      <c r="AC839591" s="19"/>
      <c r="AD839591" s="19"/>
      <c r="AE839591" s="19"/>
      <c r="AF839591" s="19"/>
      <c r="AG839591" s="19"/>
      <c r="AH839591" s="19"/>
      <c r="AI839591" s="19"/>
      <c r="AJ839591" s="19"/>
      <c r="AK839591" s="19"/>
      <c r="AL839591" s="19"/>
      <c r="AM839591" s="19"/>
      <c r="AN839591" s="19"/>
      <c r="AO839591" s="19"/>
      <c r="AP839591"/>
    </row>
    <row r="839592" spans="1:42" s="116" customFormat="1" x14ac:dyDescent="0.3">
      <c r="A839592"/>
      <c r="B839592"/>
      <c r="C839592"/>
      <c r="D839592"/>
      <c r="E839592"/>
      <c r="F839592"/>
      <c r="G839592"/>
      <c r="H839592"/>
      <c r="I839592"/>
      <c r="J839592"/>
      <c r="K839592"/>
      <c r="L839592"/>
      <c r="M839592" s="115"/>
      <c r="N839592" s="115"/>
      <c r="O839592"/>
      <c r="P839592"/>
      <c r="Q839592"/>
      <c r="R839592" s="19"/>
      <c r="S839592" s="19"/>
      <c r="T839592"/>
      <c r="U839592" s="113"/>
      <c r="V839592" s="19"/>
      <c r="W839592" s="19"/>
      <c r="X839592" s="19"/>
      <c r="Y839592" s="19"/>
      <c r="Z839592" s="19"/>
      <c r="AA839592" s="19"/>
      <c r="AB839592" s="19"/>
      <c r="AC839592" s="19"/>
      <c r="AD839592" s="19"/>
      <c r="AE839592" s="19"/>
      <c r="AF839592" s="19"/>
      <c r="AG839592" s="19"/>
      <c r="AH839592" s="19"/>
      <c r="AI839592" s="19"/>
      <c r="AJ839592" s="19"/>
      <c r="AK839592" s="19"/>
      <c r="AL839592" s="19"/>
      <c r="AM839592" s="19"/>
      <c r="AN839592" s="19"/>
      <c r="AO839592" s="19"/>
      <c r="AP839592"/>
    </row>
    <row r="839593" spans="1:42" s="116" customFormat="1" x14ac:dyDescent="0.3">
      <c r="A839593"/>
      <c r="B839593"/>
      <c r="C839593"/>
      <c r="D839593"/>
      <c r="E839593"/>
      <c r="F839593"/>
      <c r="G839593"/>
      <c r="H839593"/>
      <c r="I839593"/>
      <c r="J839593"/>
      <c r="K839593"/>
      <c r="L839593"/>
      <c r="M839593" s="115"/>
      <c r="N839593" s="115"/>
      <c r="O839593"/>
      <c r="P839593"/>
      <c r="Q839593"/>
      <c r="R839593" s="19"/>
      <c r="S839593" s="19"/>
      <c r="T839593"/>
      <c r="U839593" s="113"/>
      <c r="V839593" s="19"/>
      <c r="W839593" s="19"/>
      <c r="X839593" s="19"/>
      <c r="Y839593" s="19"/>
      <c r="Z839593" s="19"/>
      <c r="AA839593" s="19"/>
      <c r="AB839593" s="19"/>
      <c r="AC839593" s="19"/>
      <c r="AD839593" s="19"/>
      <c r="AE839593" s="19"/>
      <c r="AF839593" s="19"/>
      <c r="AG839593" s="19"/>
      <c r="AH839593" s="19"/>
      <c r="AI839593" s="19"/>
      <c r="AJ839593" s="19"/>
      <c r="AK839593" s="19"/>
      <c r="AL839593" s="19"/>
      <c r="AM839593" s="19"/>
      <c r="AN839593" s="19"/>
      <c r="AO839593" s="19"/>
      <c r="AP839593"/>
    </row>
    <row r="839594" spans="1:42" s="116" customFormat="1" x14ac:dyDescent="0.3">
      <c r="A839594"/>
      <c r="B839594"/>
      <c r="C839594"/>
      <c r="D839594"/>
      <c r="E839594"/>
      <c r="F839594"/>
      <c r="G839594"/>
      <c r="H839594"/>
      <c r="I839594"/>
      <c r="J839594"/>
      <c r="K839594"/>
      <c r="L839594"/>
      <c r="M839594" s="115"/>
      <c r="N839594" s="115"/>
      <c r="O839594"/>
      <c r="P839594"/>
      <c r="Q839594"/>
      <c r="R839594" s="19"/>
      <c r="S839594" s="19"/>
      <c r="T839594"/>
      <c r="U839594" s="113"/>
      <c r="V839594" s="19"/>
      <c r="W839594" s="19"/>
      <c r="X839594" s="19"/>
      <c r="Y839594" s="19"/>
      <c r="Z839594" s="19"/>
      <c r="AA839594" s="19"/>
      <c r="AB839594" s="19"/>
      <c r="AC839594" s="19"/>
      <c r="AD839594" s="19"/>
      <c r="AE839594" s="19"/>
      <c r="AF839594" s="19"/>
      <c r="AG839594" s="19"/>
      <c r="AH839594" s="19"/>
      <c r="AI839594" s="19"/>
      <c r="AJ839594" s="19"/>
      <c r="AK839594" s="19"/>
      <c r="AL839594" s="19"/>
      <c r="AM839594" s="19"/>
      <c r="AN839594" s="19"/>
      <c r="AO839594" s="19"/>
      <c r="AP839594"/>
    </row>
    <row r="839595" spans="1:42" s="116" customFormat="1" x14ac:dyDescent="0.3">
      <c r="A839595"/>
      <c r="B839595"/>
      <c r="C839595"/>
      <c r="D839595"/>
      <c r="E839595"/>
      <c r="F839595"/>
      <c r="G839595"/>
      <c r="H839595"/>
      <c r="I839595"/>
      <c r="J839595"/>
      <c r="K839595"/>
      <c r="L839595"/>
      <c r="M839595" s="115"/>
      <c r="N839595" s="115"/>
      <c r="O839595"/>
      <c r="P839595"/>
      <c r="Q839595"/>
      <c r="R839595" s="19"/>
      <c r="S839595" s="19"/>
      <c r="T839595"/>
      <c r="U839595" s="113"/>
      <c r="V839595" s="19"/>
      <c r="W839595" s="19"/>
      <c r="X839595" s="19"/>
      <c r="Y839595" s="19"/>
      <c r="Z839595" s="19"/>
      <c r="AA839595" s="19"/>
      <c r="AB839595" s="19"/>
      <c r="AC839595" s="19"/>
      <c r="AD839595" s="19"/>
      <c r="AE839595" s="19"/>
      <c r="AF839595" s="19"/>
      <c r="AG839595" s="19"/>
      <c r="AH839595" s="19"/>
      <c r="AI839595" s="19"/>
      <c r="AJ839595" s="19"/>
      <c r="AK839595" s="19"/>
      <c r="AL839595" s="19"/>
      <c r="AM839595" s="19"/>
      <c r="AN839595" s="19"/>
      <c r="AO839595" s="19"/>
      <c r="AP839595"/>
    </row>
    <row r="839596" spans="1:42" s="116" customFormat="1" x14ac:dyDescent="0.3">
      <c r="A839596"/>
      <c r="B839596"/>
      <c r="C839596"/>
      <c r="D839596"/>
      <c r="E839596"/>
      <c r="F839596"/>
      <c r="G839596"/>
      <c r="H839596"/>
      <c r="I839596"/>
      <c r="J839596"/>
      <c r="K839596"/>
      <c r="L839596"/>
      <c r="M839596" s="115"/>
      <c r="N839596" s="115"/>
      <c r="O839596"/>
      <c r="P839596"/>
      <c r="Q839596"/>
      <c r="R839596" s="19"/>
      <c r="S839596" s="19"/>
      <c r="T839596"/>
      <c r="U839596" s="113"/>
      <c r="V839596" s="19"/>
      <c r="W839596" s="19"/>
      <c r="X839596" s="19"/>
      <c r="Y839596" s="19"/>
      <c r="Z839596" s="19"/>
      <c r="AA839596" s="19"/>
      <c r="AB839596" s="19"/>
      <c r="AC839596" s="19"/>
      <c r="AD839596" s="19"/>
      <c r="AE839596" s="19"/>
      <c r="AF839596" s="19"/>
      <c r="AG839596" s="19"/>
      <c r="AH839596" s="19"/>
      <c r="AI839596" s="19"/>
      <c r="AJ839596" s="19"/>
      <c r="AK839596" s="19"/>
      <c r="AL839596" s="19"/>
      <c r="AM839596" s="19"/>
      <c r="AN839596" s="19"/>
      <c r="AO839596" s="19"/>
      <c r="AP839596"/>
    </row>
    <row r="839597" spans="1:42" s="116" customFormat="1" x14ac:dyDescent="0.3">
      <c r="A839597"/>
      <c r="B839597"/>
      <c r="C839597"/>
      <c r="D839597"/>
      <c r="E839597"/>
      <c r="F839597"/>
      <c r="G839597"/>
      <c r="H839597"/>
      <c r="I839597"/>
      <c r="J839597"/>
      <c r="K839597"/>
      <c r="L839597"/>
      <c r="M839597" s="115"/>
      <c r="N839597" s="115"/>
      <c r="O839597"/>
      <c r="P839597"/>
      <c r="Q839597"/>
      <c r="R839597" s="19"/>
      <c r="S839597" s="19"/>
      <c r="T839597"/>
      <c r="U839597" s="113"/>
      <c r="V839597" s="19"/>
      <c r="W839597" s="19"/>
      <c r="X839597" s="19"/>
      <c r="Y839597" s="19"/>
      <c r="Z839597" s="19"/>
      <c r="AA839597" s="19"/>
      <c r="AB839597" s="19"/>
      <c r="AC839597" s="19"/>
      <c r="AD839597" s="19"/>
      <c r="AE839597" s="19"/>
      <c r="AF839597" s="19"/>
      <c r="AG839597" s="19"/>
      <c r="AH839597" s="19"/>
      <c r="AI839597" s="19"/>
      <c r="AJ839597" s="19"/>
      <c r="AK839597" s="19"/>
      <c r="AL839597" s="19"/>
      <c r="AM839597" s="19"/>
      <c r="AN839597" s="19"/>
      <c r="AO839597" s="19"/>
      <c r="AP839597"/>
    </row>
    <row r="839598" spans="1:42" s="116" customFormat="1" x14ac:dyDescent="0.3">
      <c r="A839598"/>
      <c r="B839598"/>
      <c r="C839598"/>
      <c r="D839598"/>
      <c r="E839598"/>
      <c r="F839598"/>
      <c r="G839598"/>
      <c r="H839598"/>
      <c r="I839598"/>
      <c r="J839598"/>
      <c r="K839598"/>
      <c r="L839598"/>
      <c r="M839598" s="115"/>
      <c r="N839598" s="115"/>
      <c r="O839598"/>
      <c r="P839598"/>
      <c r="Q839598"/>
      <c r="R839598" s="19"/>
      <c r="S839598" s="19"/>
      <c r="T839598"/>
      <c r="U839598" s="113"/>
      <c r="V839598" s="19"/>
      <c r="W839598" s="19"/>
      <c r="X839598" s="19"/>
      <c r="Y839598" s="19"/>
      <c r="Z839598" s="19"/>
      <c r="AA839598" s="19"/>
      <c r="AB839598" s="19"/>
      <c r="AC839598" s="19"/>
      <c r="AD839598" s="19"/>
      <c r="AE839598" s="19"/>
      <c r="AF839598" s="19"/>
      <c r="AG839598" s="19"/>
      <c r="AH839598" s="19"/>
      <c r="AI839598" s="19"/>
      <c r="AJ839598" s="19"/>
      <c r="AK839598" s="19"/>
      <c r="AL839598" s="19"/>
      <c r="AM839598" s="19"/>
      <c r="AN839598" s="19"/>
      <c r="AO839598" s="19"/>
      <c r="AP839598"/>
    </row>
    <row r="839599" spans="1:42" s="116" customFormat="1" x14ac:dyDescent="0.3">
      <c r="A839599"/>
      <c r="B839599"/>
      <c r="C839599"/>
      <c r="D839599"/>
      <c r="E839599"/>
      <c r="F839599"/>
      <c r="G839599"/>
      <c r="H839599"/>
      <c r="I839599"/>
      <c r="J839599"/>
      <c r="K839599"/>
      <c r="L839599"/>
      <c r="M839599" s="115"/>
      <c r="N839599" s="115"/>
      <c r="O839599"/>
      <c r="P839599"/>
      <c r="Q839599"/>
      <c r="R839599" s="19"/>
      <c r="S839599" s="19"/>
      <c r="T839599"/>
      <c r="U839599" s="113"/>
      <c r="V839599" s="19"/>
      <c r="W839599" s="19"/>
      <c r="X839599" s="19"/>
      <c r="Y839599" s="19"/>
      <c r="Z839599" s="19"/>
      <c r="AA839599" s="19"/>
      <c r="AB839599" s="19"/>
      <c r="AC839599" s="19"/>
      <c r="AD839599" s="19"/>
      <c r="AE839599" s="19"/>
      <c r="AF839599" s="19"/>
      <c r="AG839599" s="19"/>
      <c r="AH839599" s="19"/>
      <c r="AI839599" s="19"/>
      <c r="AJ839599" s="19"/>
      <c r="AK839599" s="19"/>
      <c r="AL839599" s="19"/>
      <c r="AM839599" s="19"/>
      <c r="AN839599" s="19"/>
      <c r="AO839599" s="19"/>
      <c r="AP839599"/>
    </row>
    <row r="839600" spans="1:42" s="116" customFormat="1" x14ac:dyDescent="0.3">
      <c r="A839600"/>
      <c r="B839600"/>
      <c r="C839600"/>
      <c r="D839600"/>
      <c r="E839600"/>
      <c r="F839600"/>
      <c r="G839600"/>
      <c r="H839600"/>
      <c r="I839600"/>
      <c r="J839600"/>
      <c r="K839600"/>
      <c r="L839600"/>
      <c r="M839600" s="115"/>
      <c r="N839600" s="115"/>
      <c r="O839600"/>
      <c r="P839600"/>
      <c r="Q839600"/>
      <c r="R839600" s="19"/>
      <c r="S839600" s="19"/>
      <c r="T839600"/>
      <c r="U839600" s="113"/>
      <c r="V839600" s="19"/>
      <c r="W839600" s="19"/>
      <c r="X839600" s="19"/>
      <c r="Y839600" s="19"/>
      <c r="Z839600" s="19"/>
      <c r="AA839600" s="19"/>
      <c r="AB839600" s="19"/>
      <c r="AC839600" s="19"/>
      <c r="AD839600" s="19"/>
      <c r="AE839600" s="19"/>
      <c r="AF839600" s="19"/>
      <c r="AG839600" s="19"/>
      <c r="AH839600" s="19"/>
      <c r="AI839600" s="19"/>
      <c r="AJ839600" s="19"/>
      <c r="AK839600" s="19"/>
      <c r="AL839600" s="19"/>
      <c r="AM839600" s="19"/>
      <c r="AN839600" s="19"/>
      <c r="AO839600" s="19"/>
      <c r="AP839600"/>
    </row>
    <row r="839601" spans="1:42" s="116" customFormat="1" x14ac:dyDescent="0.3">
      <c r="A839601"/>
      <c r="B839601"/>
      <c r="C839601"/>
      <c r="D839601"/>
      <c r="E839601"/>
      <c r="F839601"/>
      <c r="G839601"/>
      <c r="H839601"/>
      <c r="I839601"/>
      <c r="J839601"/>
      <c r="K839601"/>
      <c r="L839601"/>
      <c r="M839601" s="115"/>
      <c r="N839601" s="115"/>
      <c r="O839601"/>
      <c r="P839601"/>
      <c r="Q839601"/>
      <c r="R839601" s="19"/>
      <c r="S839601" s="19"/>
      <c r="T839601"/>
      <c r="U839601" s="113"/>
      <c r="V839601" s="19"/>
      <c r="W839601" s="19"/>
      <c r="X839601" s="19"/>
      <c r="Y839601" s="19"/>
      <c r="Z839601" s="19"/>
      <c r="AA839601" s="19"/>
      <c r="AB839601" s="19"/>
      <c r="AC839601" s="19"/>
      <c r="AD839601" s="19"/>
      <c r="AE839601" s="19"/>
      <c r="AF839601" s="19"/>
      <c r="AG839601" s="19"/>
      <c r="AH839601" s="19"/>
      <c r="AI839601" s="19"/>
      <c r="AJ839601" s="19"/>
      <c r="AK839601" s="19"/>
      <c r="AL839601" s="19"/>
      <c r="AM839601" s="19"/>
      <c r="AN839601" s="19"/>
      <c r="AO839601" s="19"/>
      <c r="AP839601"/>
    </row>
    <row r="839602" spans="1:42" s="116" customFormat="1" x14ac:dyDescent="0.3">
      <c r="A839602"/>
      <c r="B839602"/>
      <c r="C839602"/>
      <c r="D839602"/>
      <c r="E839602"/>
      <c r="F839602"/>
      <c r="G839602"/>
      <c r="H839602"/>
      <c r="I839602"/>
      <c r="J839602"/>
      <c r="K839602"/>
      <c r="L839602"/>
      <c r="M839602" s="115"/>
      <c r="N839602" s="115"/>
      <c r="O839602"/>
      <c r="P839602"/>
      <c r="Q839602"/>
      <c r="R839602" s="19"/>
      <c r="S839602" s="19"/>
      <c r="T839602"/>
      <c r="U839602" s="113"/>
      <c r="V839602" s="19"/>
      <c r="W839602" s="19"/>
      <c r="X839602" s="19"/>
      <c r="Y839602" s="19"/>
      <c r="Z839602" s="19"/>
      <c r="AA839602" s="19"/>
      <c r="AB839602" s="19"/>
      <c r="AC839602" s="19"/>
      <c r="AD839602" s="19"/>
      <c r="AE839602" s="19"/>
      <c r="AF839602" s="19"/>
      <c r="AG839602" s="19"/>
      <c r="AH839602" s="19"/>
      <c r="AI839602" s="19"/>
      <c r="AJ839602" s="19"/>
      <c r="AK839602" s="19"/>
      <c r="AL839602" s="19"/>
      <c r="AM839602" s="19"/>
      <c r="AN839602" s="19"/>
      <c r="AO839602" s="19"/>
      <c r="AP839602"/>
    </row>
    <row r="839603" spans="1:42" s="116" customFormat="1" x14ac:dyDescent="0.3">
      <c r="A839603"/>
      <c r="B839603"/>
      <c r="C839603"/>
      <c r="D839603"/>
      <c r="E839603"/>
      <c r="F839603"/>
      <c r="G839603"/>
      <c r="H839603"/>
      <c r="I839603"/>
      <c r="J839603"/>
      <c r="K839603"/>
      <c r="L839603"/>
      <c r="M839603" s="115"/>
      <c r="N839603" s="115"/>
      <c r="O839603"/>
      <c r="P839603"/>
      <c r="Q839603"/>
      <c r="R839603" s="19"/>
      <c r="S839603" s="19"/>
      <c r="T839603"/>
      <c r="U839603" s="113"/>
      <c r="V839603" s="19"/>
      <c r="W839603" s="19"/>
      <c r="X839603" s="19"/>
      <c r="Y839603" s="19"/>
      <c r="Z839603" s="19"/>
      <c r="AA839603" s="19"/>
      <c r="AB839603" s="19"/>
      <c r="AC839603" s="19"/>
      <c r="AD839603" s="19"/>
      <c r="AE839603" s="19"/>
      <c r="AF839603" s="19"/>
      <c r="AG839603" s="19"/>
      <c r="AH839603" s="19"/>
      <c r="AI839603" s="19"/>
      <c r="AJ839603" s="19"/>
      <c r="AK839603" s="19"/>
      <c r="AL839603" s="19"/>
      <c r="AM839603" s="19"/>
      <c r="AN839603" s="19"/>
      <c r="AO839603" s="19"/>
      <c r="AP839603"/>
    </row>
    <row r="839604" spans="1:42" s="116" customFormat="1" x14ac:dyDescent="0.3">
      <c r="A839604"/>
      <c r="B839604"/>
      <c r="C839604"/>
      <c r="D839604"/>
      <c r="E839604"/>
      <c r="F839604"/>
      <c r="G839604"/>
      <c r="H839604"/>
      <c r="I839604"/>
      <c r="J839604"/>
      <c r="K839604"/>
      <c r="L839604"/>
      <c r="M839604" s="115"/>
      <c r="N839604" s="115"/>
      <c r="O839604"/>
      <c r="P839604"/>
      <c r="Q839604"/>
      <c r="R839604" s="19"/>
      <c r="S839604" s="19"/>
      <c r="T839604"/>
      <c r="U839604" s="113"/>
      <c r="V839604" s="19"/>
      <c r="W839604" s="19"/>
      <c r="X839604" s="19"/>
      <c r="Y839604" s="19"/>
      <c r="Z839604" s="19"/>
      <c r="AA839604" s="19"/>
      <c r="AB839604" s="19"/>
      <c r="AC839604" s="19"/>
      <c r="AD839604" s="19"/>
      <c r="AE839604" s="19"/>
      <c r="AF839604" s="19"/>
      <c r="AG839604" s="19"/>
      <c r="AH839604" s="19"/>
      <c r="AI839604" s="19"/>
      <c r="AJ839604" s="19"/>
      <c r="AK839604" s="19"/>
      <c r="AL839604" s="19"/>
      <c r="AM839604" s="19"/>
      <c r="AN839604" s="19"/>
      <c r="AO839604" s="19"/>
      <c r="AP839604"/>
    </row>
    <row r="839605" spans="1:42" s="116" customFormat="1" x14ac:dyDescent="0.3">
      <c r="A839605"/>
      <c r="B839605"/>
      <c r="C839605"/>
      <c r="D839605"/>
      <c r="E839605"/>
      <c r="F839605"/>
      <c r="G839605"/>
      <c r="H839605"/>
      <c r="I839605"/>
      <c r="J839605"/>
      <c r="K839605"/>
      <c r="L839605"/>
      <c r="M839605" s="115"/>
      <c r="N839605" s="115"/>
      <c r="O839605"/>
      <c r="P839605"/>
      <c r="Q839605"/>
      <c r="R839605" s="19"/>
      <c r="S839605" s="19"/>
      <c r="T839605"/>
      <c r="U839605" s="113"/>
      <c r="V839605" s="19"/>
      <c r="W839605" s="19"/>
      <c r="X839605" s="19"/>
      <c r="Y839605" s="19"/>
      <c r="Z839605" s="19"/>
      <c r="AA839605" s="19"/>
      <c r="AB839605" s="19"/>
      <c r="AC839605" s="19"/>
      <c r="AD839605" s="19"/>
      <c r="AE839605" s="19"/>
      <c r="AF839605" s="19"/>
      <c r="AG839605" s="19"/>
      <c r="AH839605" s="19"/>
      <c r="AI839605" s="19"/>
      <c r="AJ839605" s="19"/>
      <c r="AK839605" s="19"/>
      <c r="AL839605" s="19"/>
      <c r="AM839605" s="19"/>
      <c r="AN839605" s="19"/>
      <c r="AO839605" s="19"/>
      <c r="AP839605"/>
    </row>
    <row r="839606" spans="1:42" s="116" customFormat="1" x14ac:dyDescent="0.3">
      <c r="A839606"/>
      <c r="B839606"/>
      <c r="C839606"/>
      <c r="D839606"/>
      <c r="E839606"/>
      <c r="F839606"/>
      <c r="G839606"/>
      <c r="H839606"/>
      <c r="I839606"/>
      <c r="J839606"/>
      <c r="K839606"/>
      <c r="L839606"/>
      <c r="M839606" s="115"/>
      <c r="N839606" s="115"/>
      <c r="O839606"/>
      <c r="P839606"/>
      <c r="Q839606"/>
      <c r="R839606" s="19"/>
      <c r="S839606" s="19"/>
      <c r="T839606"/>
      <c r="U839606" s="113"/>
      <c r="V839606" s="19"/>
      <c r="W839606" s="19"/>
      <c r="X839606" s="19"/>
      <c r="Y839606" s="19"/>
      <c r="Z839606" s="19"/>
      <c r="AA839606" s="19"/>
      <c r="AB839606" s="19"/>
      <c r="AC839606" s="19"/>
      <c r="AD839606" s="19"/>
      <c r="AE839606" s="19"/>
      <c r="AF839606" s="19"/>
      <c r="AG839606" s="19"/>
      <c r="AH839606" s="19"/>
      <c r="AI839606" s="19"/>
      <c r="AJ839606" s="19"/>
      <c r="AK839606" s="19"/>
      <c r="AL839606" s="19"/>
      <c r="AM839606" s="19"/>
      <c r="AN839606" s="19"/>
      <c r="AO839606" s="19"/>
      <c r="AP839606"/>
    </row>
    <row r="839607" spans="1:42" s="116" customFormat="1" x14ac:dyDescent="0.3">
      <c r="A839607"/>
      <c r="B839607"/>
      <c r="C839607"/>
      <c r="D839607"/>
      <c r="E839607"/>
      <c r="F839607"/>
      <c r="G839607"/>
      <c r="H839607"/>
      <c r="I839607"/>
      <c r="J839607"/>
      <c r="K839607"/>
      <c r="L839607"/>
      <c r="M839607" s="115"/>
      <c r="N839607" s="115"/>
      <c r="O839607"/>
      <c r="P839607"/>
      <c r="Q839607"/>
      <c r="R839607" s="19"/>
      <c r="S839607" s="19"/>
      <c r="T839607"/>
      <c r="U839607" s="113"/>
      <c r="V839607" s="19"/>
      <c r="W839607" s="19"/>
      <c r="X839607" s="19"/>
      <c r="Y839607" s="19"/>
      <c r="Z839607" s="19"/>
      <c r="AA839607" s="19"/>
      <c r="AB839607" s="19"/>
      <c r="AC839607" s="19"/>
      <c r="AD839607" s="19"/>
      <c r="AE839607" s="19"/>
      <c r="AF839607" s="19"/>
      <c r="AG839607" s="19"/>
      <c r="AH839607" s="19"/>
      <c r="AI839607" s="19"/>
      <c r="AJ839607" s="19"/>
      <c r="AK839607" s="19"/>
      <c r="AL839607" s="19"/>
      <c r="AM839607" s="19"/>
      <c r="AN839607" s="19"/>
      <c r="AO839607" s="19"/>
      <c r="AP839607"/>
    </row>
    <row r="839608" spans="1:42" s="116" customFormat="1" x14ac:dyDescent="0.3">
      <c r="A839608"/>
      <c r="B839608"/>
      <c r="C839608"/>
      <c r="D839608"/>
      <c r="E839608"/>
      <c r="F839608"/>
      <c r="G839608"/>
      <c r="H839608"/>
      <c r="I839608"/>
      <c r="J839608"/>
      <c r="K839608"/>
      <c r="L839608"/>
      <c r="M839608" s="115"/>
      <c r="N839608" s="115"/>
      <c r="O839608"/>
      <c r="P839608"/>
      <c r="Q839608"/>
      <c r="R839608" s="19"/>
      <c r="S839608" s="19"/>
      <c r="T839608"/>
      <c r="U839608" s="113"/>
      <c r="V839608" s="19"/>
      <c r="W839608" s="19"/>
      <c r="X839608" s="19"/>
      <c r="Y839608" s="19"/>
      <c r="Z839608" s="19"/>
      <c r="AA839608" s="19"/>
      <c r="AB839608" s="19"/>
      <c r="AC839608" s="19"/>
      <c r="AD839608" s="19"/>
      <c r="AE839608" s="19"/>
      <c r="AF839608" s="19"/>
      <c r="AG839608" s="19"/>
      <c r="AH839608" s="19"/>
      <c r="AI839608" s="19"/>
      <c r="AJ839608" s="19"/>
      <c r="AK839608" s="19"/>
      <c r="AL839608" s="19"/>
      <c r="AM839608" s="19"/>
      <c r="AN839608" s="19"/>
      <c r="AO839608" s="19"/>
      <c r="AP839608"/>
    </row>
    <row r="839609" spans="1:42" s="116" customFormat="1" x14ac:dyDescent="0.3">
      <c r="A839609"/>
      <c r="B839609"/>
      <c r="C839609"/>
      <c r="D839609"/>
      <c r="E839609"/>
      <c r="F839609"/>
      <c r="G839609"/>
      <c r="H839609"/>
      <c r="I839609"/>
      <c r="J839609"/>
      <c r="K839609"/>
      <c r="L839609"/>
      <c r="M839609" s="115"/>
      <c r="N839609" s="115"/>
      <c r="O839609"/>
      <c r="P839609"/>
      <c r="Q839609"/>
      <c r="R839609" s="19"/>
      <c r="S839609" s="19"/>
      <c r="T839609"/>
      <c r="U839609" s="113"/>
      <c r="V839609" s="19"/>
      <c r="W839609" s="19"/>
      <c r="X839609" s="19"/>
      <c r="Y839609" s="19"/>
      <c r="Z839609" s="19"/>
      <c r="AA839609" s="19"/>
      <c r="AB839609" s="19"/>
      <c r="AC839609" s="19"/>
      <c r="AD839609" s="19"/>
      <c r="AE839609" s="19"/>
      <c r="AF839609" s="19"/>
      <c r="AG839609" s="19"/>
      <c r="AH839609" s="19"/>
      <c r="AI839609" s="19"/>
      <c r="AJ839609" s="19"/>
      <c r="AK839609" s="19"/>
      <c r="AL839609" s="19"/>
      <c r="AM839609" s="19"/>
      <c r="AN839609" s="19"/>
      <c r="AO839609" s="19"/>
      <c r="AP839609"/>
    </row>
    <row r="839610" spans="1:42" s="116" customFormat="1" x14ac:dyDescent="0.3">
      <c r="A839610"/>
      <c r="B839610"/>
      <c r="C839610"/>
      <c r="D839610"/>
      <c r="E839610"/>
      <c r="F839610"/>
      <c r="G839610"/>
      <c r="H839610"/>
      <c r="I839610"/>
      <c r="J839610"/>
      <c r="K839610"/>
      <c r="L839610"/>
      <c r="M839610" s="115"/>
      <c r="N839610" s="115"/>
      <c r="O839610"/>
      <c r="P839610"/>
      <c r="Q839610"/>
      <c r="R839610" s="19"/>
      <c r="S839610" s="19"/>
      <c r="T839610"/>
      <c r="U839610" s="113"/>
      <c r="V839610" s="19"/>
      <c r="W839610" s="19"/>
      <c r="X839610" s="19"/>
      <c r="Y839610" s="19"/>
      <c r="Z839610" s="19"/>
      <c r="AA839610" s="19"/>
      <c r="AB839610" s="19"/>
      <c r="AC839610" s="19"/>
      <c r="AD839610" s="19"/>
      <c r="AE839610" s="19"/>
      <c r="AF839610" s="19"/>
      <c r="AG839610" s="19"/>
      <c r="AH839610" s="19"/>
      <c r="AI839610" s="19"/>
      <c r="AJ839610" s="19"/>
      <c r="AK839610" s="19"/>
      <c r="AL839610" s="19"/>
      <c r="AM839610" s="19"/>
      <c r="AN839610" s="19"/>
      <c r="AO839610" s="19"/>
      <c r="AP839610"/>
    </row>
    <row r="839611" spans="1:42" s="116" customFormat="1" x14ac:dyDescent="0.3">
      <c r="A839611"/>
      <c r="B839611"/>
      <c r="C839611"/>
      <c r="D839611"/>
      <c r="E839611"/>
      <c r="F839611"/>
      <c r="G839611"/>
      <c r="H839611"/>
      <c r="I839611"/>
      <c r="J839611"/>
      <c r="K839611"/>
      <c r="L839611"/>
      <c r="M839611" s="115"/>
      <c r="N839611" s="115"/>
      <c r="O839611"/>
      <c r="P839611"/>
      <c r="Q839611"/>
      <c r="R839611" s="19"/>
      <c r="S839611" s="19"/>
      <c r="T839611"/>
      <c r="U839611" s="113"/>
      <c r="V839611" s="19"/>
      <c r="W839611" s="19"/>
      <c r="X839611" s="19"/>
      <c r="Y839611" s="19"/>
      <c r="Z839611" s="19"/>
      <c r="AA839611" s="19"/>
      <c r="AB839611" s="19"/>
      <c r="AC839611" s="19"/>
      <c r="AD839611" s="19"/>
      <c r="AE839611" s="19"/>
      <c r="AF839611" s="19"/>
      <c r="AG839611" s="19"/>
      <c r="AH839611" s="19"/>
      <c r="AI839611" s="19"/>
      <c r="AJ839611" s="19"/>
      <c r="AK839611" s="19"/>
      <c r="AL839611" s="19"/>
      <c r="AM839611" s="19"/>
      <c r="AN839611" s="19"/>
      <c r="AO839611" s="19"/>
      <c r="AP839611"/>
    </row>
    <row r="839612" spans="1:42" s="116" customFormat="1" x14ac:dyDescent="0.3">
      <c r="A839612"/>
      <c r="B839612"/>
      <c r="C839612"/>
      <c r="D839612"/>
      <c r="E839612"/>
      <c r="F839612"/>
      <c r="G839612"/>
      <c r="H839612"/>
      <c r="I839612"/>
      <c r="J839612"/>
      <c r="K839612"/>
      <c r="L839612"/>
      <c r="M839612" s="115"/>
      <c r="N839612" s="115"/>
      <c r="O839612"/>
      <c r="P839612"/>
      <c r="Q839612"/>
      <c r="R839612" s="19"/>
      <c r="S839612" s="19"/>
      <c r="T839612"/>
      <c r="U839612" s="113"/>
      <c r="V839612" s="19"/>
      <c r="W839612" s="19"/>
      <c r="X839612" s="19"/>
      <c r="Y839612" s="19"/>
      <c r="Z839612" s="19"/>
      <c r="AA839612" s="19"/>
      <c r="AB839612" s="19"/>
      <c r="AC839612" s="19"/>
      <c r="AD839612" s="19"/>
      <c r="AE839612" s="19"/>
      <c r="AF839612" s="19"/>
      <c r="AG839612" s="19"/>
      <c r="AH839612" s="19"/>
      <c r="AI839612" s="19"/>
      <c r="AJ839612" s="19"/>
      <c r="AK839612" s="19"/>
      <c r="AL839612" s="19"/>
      <c r="AM839612" s="19"/>
      <c r="AN839612" s="19"/>
      <c r="AO839612" s="19"/>
      <c r="AP839612"/>
    </row>
    <row r="839613" spans="1:42" s="116" customFormat="1" x14ac:dyDescent="0.3">
      <c r="A839613"/>
      <c r="B839613"/>
      <c r="C839613"/>
      <c r="D839613"/>
      <c r="E839613"/>
      <c r="F839613"/>
      <c r="G839613"/>
      <c r="H839613"/>
      <c r="I839613"/>
      <c r="J839613"/>
      <c r="K839613"/>
      <c r="L839613"/>
      <c r="M839613" s="115"/>
      <c r="N839613" s="115"/>
      <c r="O839613"/>
      <c r="P839613"/>
      <c r="Q839613"/>
      <c r="R839613" s="19"/>
      <c r="S839613" s="19"/>
      <c r="T839613"/>
      <c r="U839613" s="113"/>
      <c r="V839613" s="19"/>
      <c r="W839613" s="19"/>
      <c r="X839613" s="19"/>
      <c r="Y839613" s="19"/>
      <c r="Z839613" s="19"/>
      <c r="AA839613" s="19"/>
      <c r="AB839613" s="19"/>
      <c r="AC839613" s="19"/>
      <c r="AD839613" s="19"/>
      <c r="AE839613" s="19"/>
      <c r="AF839613" s="19"/>
      <c r="AG839613" s="19"/>
      <c r="AH839613" s="19"/>
      <c r="AI839613" s="19"/>
      <c r="AJ839613" s="19"/>
      <c r="AK839613" s="19"/>
      <c r="AL839613" s="19"/>
      <c r="AM839613" s="19"/>
      <c r="AN839613" s="19"/>
      <c r="AO839613" s="19"/>
      <c r="AP839613"/>
    </row>
    <row r="839614" spans="1:42" s="116" customFormat="1" x14ac:dyDescent="0.3">
      <c r="A839614"/>
      <c r="B839614"/>
      <c r="C839614"/>
      <c r="D839614"/>
      <c r="E839614"/>
      <c r="F839614"/>
      <c r="G839614"/>
      <c r="H839614"/>
      <c r="I839614"/>
      <c r="J839614"/>
      <c r="K839614"/>
      <c r="L839614"/>
      <c r="M839614" s="115"/>
      <c r="N839614" s="115"/>
      <c r="O839614"/>
      <c r="P839614"/>
      <c r="Q839614"/>
      <c r="R839614" s="19"/>
      <c r="S839614" s="19"/>
      <c r="T839614"/>
      <c r="U839614" s="113"/>
      <c r="V839614" s="19"/>
      <c r="W839614" s="19"/>
      <c r="X839614" s="19"/>
      <c r="Y839614" s="19"/>
      <c r="Z839614" s="19"/>
      <c r="AA839614" s="19"/>
      <c r="AB839614" s="19"/>
      <c r="AC839614" s="19"/>
      <c r="AD839614" s="19"/>
      <c r="AE839614" s="19"/>
      <c r="AF839614" s="19"/>
      <c r="AG839614" s="19"/>
      <c r="AH839614" s="19"/>
      <c r="AI839614" s="19"/>
      <c r="AJ839614" s="19"/>
      <c r="AK839614" s="19"/>
      <c r="AL839614" s="19"/>
      <c r="AM839614" s="19"/>
      <c r="AN839614" s="19"/>
      <c r="AO839614" s="19"/>
      <c r="AP839614"/>
    </row>
    <row r="839615" spans="1:42" s="116" customFormat="1" x14ac:dyDescent="0.3">
      <c r="A839615"/>
      <c r="B839615"/>
      <c r="C839615"/>
      <c r="D839615"/>
      <c r="E839615"/>
      <c r="F839615"/>
      <c r="G839615"/>
      <c r="H839615"/>
      <c r="I839615"/>
      <c r="J839615"/>
      <c r="K839615"/>
      <c r="L839615"/>
      <c r="M839615" s="115"/>
      <c r="N839615" s="115"/>
      <c r="O839615"/>
      <c r="P839615"/>
      <c r="Q839615"/>
      <c r="R839615" s="19"/>
      <c r="S839615" s="19"/>
      <c r="T839615"/>
      <c r="U839615" s="113"/>
      <c r="V839615" s="19"/>
      <c r="W839615" s="19"/>
      <c r="X839615" s="19"/>
      <c r="Y839615" s="19"/>
      <c r="Z839615" s="19"/>
      <c r="AA839615" s="19"/>
      <c r="AB839615" s="19"/>
      <c r="AC839615" s="19"/>
      <c r="AD839615" s="19"/>
      <c r="AE839615" s="19"/>
      <c r="AF839615" s="19"/>
      <c r="AG839615" s="19"/>
      <c r="AH839615" s="19"/>
      <c r="AI839615" s="19"/>
      <c r="AJ839615" s="19"/>
      <c r="AK839615" s="19"/>
      <c r="AL839615" s="19"/>
      <c r="AM839615" s="19"/>
      <c r="AN839615" s="19"/>
      <c r="AO839615" s="19"/>
      <c r="AP839615"/>
    </row>
    <row r="839616" spans="1:42" s="116" customFormat="1" x14ac:dyDescent="0.3">
      <c r="A839616"/>
      <c r="B839616"/>
      <c r="C839616"/>
      <c r="D839616"/>
      <c r="E839616"/>
      <c r="F839616"/>
      <c r="G839616"/>
      <c r="H839616"/>
      <c r="I839616"/>
      <c r="J839616"/>
      <c r="K839616"/>
      <c r="L839616"/>
      <c r="M839616" s="115"/>
      <c r="N839616" s="115"/>
      <c r="O839616"/>
      <c r="P839616"/>
      <c r="Q839616"/>
      <c r="R839616" s="19"/>
      <c r="S839616" s="19"/>
      <c r="T839616"/>
      <c r="U839616" s="113"/>
      <c r="V839616" s="19"/>
      <c r="W839616" s="19"/>
      <c r="X839616" s="19"/>
      <c r="Y839616" s="19"/>
      <c r="Z839616" s="19"/>
      <c r="AA839616" s="19"/>
      <c r="AB839616" s="19"/>
      <c r="AC839616" s="19"/>
      <c r="AD839616" s="19"/>
      <c r="AE839616" s="19"/>
      <c r="AF839616" s="19"/>
      <c r="AG839616" s="19"/>
      <c r="AH839616" s="19"/>
      <c r="AI839616" s="19"/>
      <c r="AJ839616" s="19"/>
      <c r="AK839616" s="19"/>
      <c r="AL839616" s="19"/>
      <c r="AM839616" s="19"/>
      <c r="AN839616" s="19"/>
      <c r="AO839616" s="19"/>
      <c r="AP839616"/>
    </row>
    <row r="839617" spans="1:42" s="116" customFormat="1" x14ac:dyDescent="0.3">
      <c r="A839617"/>
      <c r="B839617"/>
      <c r="C839617"/>
      <c r="D839617"/>
      <c r="E839617"/>
      <c r="F839617"/>
      <c r="G839617"/>
      <c r="H839617"/>
      <c r="I839617"/>
      <c r="J839617"/>
      <c r="K839617"/>
      <c r="L839617"/>
      <c r="M839617" s="115"/>
      <c r="N839617" s="115"/>
      <c r="O839617"/>
      <c r="P839617"/>
      <c r="Q839617"/>
      <c r="R839617" s="19"/>
      <c r="S839617" s="19"/>
      <c r="T839617"/>
      <c r="U839617" s="113"/>
      <c r="V839617" s="19"/>
      <c r="W839617" s="19"/>
      <c r="X839617" s="19"/>
      <c r="Y839617" s="19"/>
      <c r="Z839617" s="19"/>
      <c r="AA839617" s="19"/>
      <c r="AB839617" s="19"/>
      <c r="AC839617" s="19"/>
      <c r="AD839617" s="19"/>
      <c r="AE839617" s="19"/>
      <c r="AF839617" s="19"/>
      <c r="AG839617" s="19"/>
      <c r="AH839617" s="19"/>
      <c r="AI839617" s="19"/>
      <c r="AJ839617" s="19"/>
      <c r="AK839617" s="19"/>
      <c r="AL839617" s="19"/>
      <c r="AM839617" s="19"/>
      <c r="AN839617" s="19"/>
      <c r="AO839617" s="19"/>
      <c r="AP839617"/>
    </row>
    <row r="839618" spans="1:42" s="116" customFormat="1" x14ac:dyDescent="0.3">
      <c r="A839618"/>
      <c r="B839618"/>
      <c r="C839618"/>
      <c r="D839618"/>
      <c r="E839618"/>
      <c r="F839618"/>
      <c r="G839618"/>
      <c r="H839618"/>
      <c r="I839618"/>
      <c r="J839618"/>
      <c r="K839618"/>
      <c r="L839618"/>
      <c r="M839618" s="115"/>
      <c r="N839618" s="115"/>
      <c r="O839618"/>
      <c r="P839618"/>
      <c r="Q839618"/>
      <c r="R839618" s="19"/>
      <c r="S839618" s="19"/>
      <c r="T839618"/>
      <c r="U839618" s="113"/>
      <c r="V839618" s="19"/>
      <c r="W839618" s="19"/>
      <c r="X839618" s="19"/>
      <c r="Y839618" s="19"/>
      <c r="Z839618" s="19"/>
      <c r="AA839618" s="19"/>
      <c r="AB839618" s="19"/>
      <c r="AC839618" s="19"/>
      <c r="AD839618" s="19"/>
      <c r="AE839618" s="19"/>
      <c r="AF839618" s="19"/>
      <c r="AG839618" s="19"/>
      <c r="AH839618" s="19"/>
      <c r="AI839618" s="19"/>
      <c r="AJ839618" s="19"/>
      <c r="AK839618" s="19"/>
      <c r="AL839618" s="19"/>
      <c r="AM839618" s="19"/>
      <c r="AN839618" s="19"/>
      <c r="AO839618" s="19"/>
      <c r="AP839618"/>
    </row>
    <row r="839619" spans="1:42" s="116" customFormat="1" x14ac:dyDescent="0.3">
      <c r="A839619"/>
      <c r="B839619"/>
      <c r="C839619"/>
      <c r="D839619"/>
      <c r="E839619"/>
      <c r="F839619"/>
      <c r="G839619"/>
      <c r="H839619"/>
      <c r="I839619"/>
      <c r="J839619"/>
      <c r="K839619"/>
      <c r="L839619"/>
      <c r="M839619" s="115"/>
      <c r="N839619" s="115"/>
      <c r="O839619"/>
      <c r="P839619"/>
      <c r="Q839619"/>
      <c r="R839619" s="19"/>
      <c r="S839619" s="19"/>
      <c r="T839619"/>
      <c r="U839619" s="113"/>
      <c r="V839619" s="19"/>
      <c r="W839619" s="19"/>
      <c r="X839619" s="19"/>
      <c r="Y839619" s="19"/>
      <c r="Z839619" s="19"/>
      <c r="AA839619" s="19"/>
      <c r="AB839619" s="19"/>
      <c r="AC839619" s="19"/>
      <c r="AD839619" s="19"/>
      <c r="AE839619" s="19"/>
      <c r="AF839619" s="19"/>
      <c r="AG839619" s="19"/>
      <c r="AH839619" s="19"/>
      <c r="AI839619" s="19"/>
      <c r="AJ839619" s="19"/>
      <c r="AK839619" s="19"/>
      <c r="AL839619" s="19"/>
      <c r="AM839619" s="19"/>
      <c r="AN839619" s="19"/>
      <c r="AO839619" s="19"/>
      <c r="AP839619"/>
    </row>
    <row r="839620" spans="1:42" s="116" customFormat="1" x14ac:dyDescent="0.3">
      <c r="A839620"/>
      <c r="B839620"/>
      <c r="C839620"/>
      <c r="D839620"/>
      <c r="E839620"/>
      <c r="F839620"/>
      <c r="G839620"/>
      <c r="H839620"/>
      <c r="I839620"/>
      <c r="J839620"/>
      <c r="K839620"/>
      <c r="L839620"/>
      <c r="M839620" s="115"/>
      <c r="N839620" s="115"/>
      <c r="O839620"/>
      <c r="P839620"/>
      <c r="Q839620"/>
      <c r="R839620" s="19"/>
      <c r="S839620" s="19"/>
      <c r="T839620"/>
      <c r="U839620" s="113"/>
      <c r="V839620" s="19"/>
      <c r="W839620" s="19"/>
      <c r="X839620" s="19"/>
      <c r="Y839620" s="19"/>
      <c r="Z839620" s="19"/>
      <c r="AA839620" s="19"/>
      <c r="AB839620" s="19"/>
      <c r="AC839620" s="19"/>
      <c r="AD839620" s="19"/>
      <c r="AE839620" s="19"/>
      <c r="AF839620" s="19"/>
      <c r="AG839620" s="19"/>
      <c r="AH839620" s="19"/>
      <c r="AI839620" s="19"/>
      <c r="AJ839620" s="19"/>
      <c r="AK839620" s="19"/>
      <c r="AL839620" s="19"/>
      <c r="AM839620" s="19"/>
      <c r="AN839620" s="19"/>
      <c r="AO839620" s="19"/>
      <c r="AP839620"/>
    </row>
    <row r="839621" spans="1:42" s="116" customFormat="1" x14ac:dyDescent="0.3">
      <c r="A839621"/>
      <c r="B839621"/>
      <c r="C839621"/>
      <c r="D839621"/>
      <c r="E839621"/>
      <c r="F839621"/>
      <c r="G839621"/>
      <c r="H839621"/>
      <c r="I839621"/>
      <c r="J839621"/>
      <c r="K839621"/>
      <c r="L839621"/>
      <c r="M839621" s="115"/>
      <c r="N839621" s="115"/>
      <c r="O839621"/>
      <c r="P839621"/>
      <c r="Q839621"/>
      <c r="R839621" s="19"/>
      <c r="S839621" s="19"/>
      <c r="T839621"/>
      <c r="U839621" s="113"/>
      <c r="V839621" s="19"/>
      <c r="W839621" s="19"/>
      <c r="X839621" s="19"/>
      <c r="Y839621" s="19"/>
      <c r="Z839621" s="19"/>
      <c r="AA839621" s="19"/>
      <c r="AB839621" s="19"/>
      <c r="AC839621" s="19"/>
      <c r="AD839621" s="19"/>
      <c r="AE839621" s="19"/>
      <c r="AF839621" s="19"/>
      <c r="AG839621" s="19"/>
      <c r="AH839621" s="19"/>
      <c r="AI839621" s="19"/>
      <c r="AJ839621" s="19"/>
      <c r="AK839621" s="19"/>
      <c r="AL839621" s="19"/>
      <c r="AM839621" s="19"/>
      <c r="AN839621" s="19"/>
      <c r="AO839621" s="19"/>
      <c r="AP839621"/>
    </row>
    <row r="839622" spans="1:42" s="116" customFormat="1" x14ac:dyDescent="0.3">
      <c r="A839622"/>
      <c r="B839622"/>
      <c r="C839622"/>
      <c r="D839622"/>
      <c r="E839622"/>
      <c r="F839622"/>
      <c r="G839622"/>
      <c r="H839622"/>
      <c r="I839622"/>
      <c r="J839622"/>
      <c r="K839622"/>
      <c r="L839622"/>
      <c r="M839622" s="115"/>
      <c r="N839622" s="115"/>
      <c r="O839622"/>
      <c r="P839622"/>
      <c r="Q839622"/>
      <c r="R839622" s="19"/>
      <c r="S839622" s="19"/>
      <c r="T839622"/>
      <c r="U839622" s="113"/>
      <c r="V839622" s="19"/>
      <c r="W839622" s="19"/>
      <c r="X839622" s="19"/>
      <c r="Y839622" s="19"/>
      <c r="Z839622" s="19"/>
      <c r="AA839622" s="19"/>
      <c r="AB839622" s="19"/>
      <c r="AC839622" s="19"/>
      <c r="AD839622" s="19"/>
      <c r="AE839622" s="19"/>
      <c r="AF839622" s="19"/>
      <c r="AG839622" s="19"/>
      <c r="AH839622" s="19"/>
      <c r="AI839622" s="19"/>
      <c r="AJ839622" s="19"/>
      <c r="AK839622" s="19"/>
      <c r="AL839622" s="19"/>
      <c r="AM839622" s="19"/>
      <c r="AN839622" s="19"/>
      <c r="AO839622" s="19"/>
      <c r="AP839622"/>
    </row>
    <row r="839623" spans="1:42" s="116" customFormat="1" x14ac:dyDescent="0.3">
      <c r="A839623"/>
      <c r="B839623"/>
      <c r="C839623"/>
      <c r="D839623"/>
      <c r="E839623"/>
      <c r="F839623"/>
      <c r="G839623"/>
      <c r="H839623"/>
      <c r="I839623"/>
      <c r="J839623"/>
      <c r="K839623"/>
      <c r="L839623"/>
      <c r="M839623" s="115"/>
      <c r="N839623" s="115"/>
      <c r="O839623"/>
      <c r="P839623"/>
      <c r="Q839623"/>
      <c r="R839623" s="19"/>
      <c r="S839623" s="19"/>
      <c r="T839623"/>
      <c r="U839623" s="113"/>
      <c r="V839623" s="19"/>
      <c r="W839623" s="19"/>
      <c r="X839623" s="19"/>
      <c r="Y839623" s="19"/>
      <c r="Z839623" s="19"/>
      <c r="AA839623" s="19"/>
      <c r="AB839623" s="19"/>
      <c r="AC839623" s="19"/>
      <c r="AD839623" s="19"/>
      <c r="AE839623" s="19"/>
      <c r="AF839623" s="19"/>
      <c r="AG839623" s="19"/>
      <c r="AH839623" s="19"/>
      <c r="AI839623" s="19"/>
      <c r="AJ839623" s="19"/>
      <c r="AK839623" s="19"/>
      <c r="AL839623" s="19"/>
      <c r="AM839623" s="19"/>
      <c r="AN839623" s="19"/>
      <c r="AO839623" s="19"/>
      <c r="AP839623"/>
    </row>
    <row r="839624" spans="1:42" s="116" customFormat="1" x14ac:dyDescent="0.3">
      <c r="A839624"/>
      <c r="B839624"/>
      <c r="C839624"/>
      <c r="D839624"/>
      <c r="E839624"/>
      <c r="F839624"/>
      <c r="G839624"/>
      <c r="H839624"/>
      <c r="I839624"/>
      <c r="J839624"/>
      <c r="K839624"/>
      <c r="L839624"/>
      <c r="M839624" s="115"/>
      <c r="N839624" s="115"/>
      <c r="O839624"/>
      <c r="P839624"/>
      <c r="Q839624"/>
      <c r="R839624" s="19"/>
      <c r="S839624" s="19"/>
      <c r="T839624"/>
      <c r="U839624" s="113"/>
      <c r="V839624" s="19"/>
      <c r="W839624" s="19"/>
      <c r="X839624" s="19"/>
      <c r="Y839624" s="19"/>
      <c r="Z839624" s="19"/>
      <c r="AA839624" s="19"/>
      <c r="AB839624" s="19"/>
      <c r="AC839624" s="19"/>
      <c r="AD839624" s="19"/>
      <c r="AE839624" s="19"/>
      <c r="AF839624" s="19"/>
      <c r="AG839624" s="19"/>
      <c r="AH839624" s="19"/>
      <c r="AI839624" s="19"/>
      <c r="AJ839624" s="19"/>
      <c r="AK839624" s="19"/>
      <c r="AL839624" s="19"/>
      <c r="AM839624" s="19"/>
      <c r="AN839624" s="19"/>
      <c r="AO839624" s="19"/>
      <c r="AP839624"/>
    </row>
    <row r="839625" spans="1:42" s="116" customFormat="1" x14ac:dyDescent="0.3">
      <c r="A839625"/>
      <c r="B839625"/>
      <c r="C839625"/>
      <c r="D839625"/>
      <c r="E839625"/>
      <c r="F839625"/>
      <c r="G839625"/>
      <c r="H839625"/>
      <c r="I839625"/>
      <c r="J839625"/>
      <c r="K839625"/>
      <c r="L839625"/>
      <c r="M839625" s="115"/>
      <c r="N839625" s="115"/>
      <c r="O839625"/>
      <c r="P839625"/>
      <c r="Q839625"/>
      <c r="R839625" s="19"/>
      <c r="S839625" s="19"/>
      <c r="T839625"/>
      <c r="U839625" s="113"/>
      <c r="V839625" s="19"/>
      <c r="W839625" s="19"/>
      <c r="X839625" s="19"/>
      <c r="Y839625" s="19"/>
      <c r="Z839625" s="19"/>
      <c r="AA839625" s="19"/>
      <c r="AB839625" s="19"/>
      <c r="AC839625" s="19"/>
      <c r="AD839625" s="19"/>
      <c r="AE839625" s="19"/>
      <c r="AF839625" s="19"/>
      <c r="AG839625" s="19"/>
      <c r="AH839625" s="19"/>
      <c r="AI839625" s="19"/>
      <c r="AJ839625" s="19"/>
      <c r="AK839625" s="19"/>
      <c r="AL839625" s="19"/>
      <c r="AM839625" s="19"/>
      <c r="AN839625" s="19"/>
      <c r="AO839625" s="19"/>
      <c r="AP839625"/>
    </row>
    <row r="839626" spans="1:42" s="116" customFormat="1" x14ac:dyDescent="0.3">
      <c r="A839626"/>
      <c r="B839626"/>
      <c r="C839626"/>
      <c r="D839626"/>
      <c r="E839626"/>
      <c r="F839626"/>
      <c r="G839626"/>
      <c r="H839626"/>
      <c r="I839626"/>
      <c r="J839626"/>
      <c r="K839626"/>
      <c r="L839626"/>
      <c r="M839626" s="115"/>
      <c r="N839626" s="115"/>
      <c r="O839626"/>
      <c r="P839626"/>
      <c r="Q839626"/>
      <c r="R839626" s="19"/>
      <c r="S839626" s="19"/>
      <c r="T839626"/>
      <c r="U839626" s="113"/>
      <c r="V839626" s="19"/>
      <c r="W839626" s="19"/>
      <c r="X839626" s="19"/>
      <c r="Y839626" s="19"/>
      <c r="Z839626" s="19"/>
      <c r="AA839626" s="19"/>
      <c r="AB839626" s="19"/>
      <c r="AC839626" s="19"/>
      <c r="AD839626" s="19"/>
      <c r="AE839626" s="19"/>
      <c r="AF839626" s="19"/>
      <c r="AG839626" s="19"/>
      <c r="AH839626" s="19"/>
      <c r="AI839626" s="19"/>
      <c r="AJ839626" s="19"/>
      <c r="AK839626" s="19"/>
      <c r="AL839626" s="19"/>
      <c r="AM839626" s="19"/>
      <c r="AN839626" s="19"/>
      <c r="AO839626" s="19"/>
      <c r="AP839626"/>
    </row>
    <row r="839627" spans="1:42" s="116" customFormat="1" x14ac:dyDescent="0.3">
      <c r="A839627"/>
      <c r="B839627"/>
      <c r="C839627"/>
      <c r="D839627"/>
      <c r="E839627"/>
      <c r="F839627"/>
      <c r="G839627"/>
      <c r="H839627"/>
      <c r="I839627"/>
      <c r="J839627"/>
      <c r="K839627"/>
      <c r="L839627"/>
      <c r="M839627" s="115"/>
      <c r="N839627" s="115"/>
      <c r="O839627"/>
      <c r="P839627"/>
      <c r="Q839627"/>
      <c r="R839627" s="19"/>
      <c r="S839627" s="19"/>
      <c r="T839627"/>
      <c r="U839627" s="113"/>
      <c r="V839627" s="19"/>
      <c r="W839627" s="19"/>
      <c r="X839627" s="19"/>
      <c r="Y839627" s="19"/>
      <c r="Z839627" s="19"/>
      <c r="AA839627" s="19"/>
      <c r="AB839627" s="19"/>
      <c r="AC839627" s="19"/>
      <c r="AD839627" s="19"/>
      <c r="AE839627" s="19"/>
      <c r="AF839627" s="19"/>
      <c r="AG839627" s="19"/>
      <c r="AH839627" s="19"/>
      <c r="AI839627" s="19"/>
      <c r="AJ839627" s="19"/>
      <c r="AK839627" s="19"/>
      <c r="AL839627" s="19"/>
      <c r="AM839627" s="19"/>
      <c r="AN839627" s="19"/>
      <c r="AO839627" s="19"/>
      <c r="AP839627"/>
    </row>
    <row r="839628" spans="1:42" s="116" customFormat="1" x14ac:dyDescent="0.3">
      <c r="A839628"/>
      <c r="B839628"/>
      <c r="C839628"/>
      <c r="D839628"/>
      <c r="E839628"/>
      <c r="F839628"/>
      <c r="G839628"/>
      <c r="H839628"/>
      <c r="I839628"/>
      <c r="J839628"/>
      <c r="K839628"/>
      <c r="L839628"/>
      <c r="M839628" s="115"/>
      <c r="N839628" s="115"/>
      <c r="O839628"/>
      <c r="P839628"/>
      <c r="Q839628"/>
      <c r="R839628" s="19"/>
      <c r="S839628" s="19"/>
      <c r="T839628"/>
      <c r="U839628" s="113"/>
      <c r="V839628" s="19"/>
      <c r="W839628" s="19"/>
      <c r="X839628" s="19"/>
      <c r="Y839628" s="19"/>
      <c r="Z839628" s="19"/>
      <c r="AA839628" s="19"/>
      <c r="AB839628" s="19"/>
      <c r="AC839628" s="19"/>
      <c r="AD839628" s="19"/>
      <c r="AE839628" s="19"/>
      <c r="AF839628" s="19"/>
      <c r="AG839628" s="19"/>
      <c r="AH839628" s="19"/>
      <c r="AI839628" s="19"/>
      <c r="AJ839628" s="19"/>
      <c r="AK839628" s="19"/>
      <c r="AL839628" s="19"/>
      <c r="AM839628" s="19"/>
      <c r="AN839628" s="19"/>
      <c r="AO839628" s="19"/>
      <c r="AP839628"/>
    </row>
    <row r="839629" spans="1:42" s="116" customFormat="1" x14ac:dyDescent="0.3">
      <c r="A839629"/>
      <c r="B839629"/>
      <c r="C839629"/>
      <c r="D839629"/>
      <c r="E839629"/>
      <c r="F839629"/>
      <c r="G839629"/>
      <c r="H839629"/>
      <c r="I839629"/>
      <c r="J839629"/>
      <c r="K839629"/>
      <c r="L839629"/>
      <c r="M839629" s="115"/>
      <c r="N839629" s="115"/>
      <c r="O839629"/>
      <c r="P839629"/>
      <c r="Q839629"/>
      <c r="R839629" s="19"/>
      <c r="S839629" s="19"/>
      <c r="T839629"/>
      <c r="U839629" s="113"/>
      <c r="V839629" s="19"/>
      <c r="W839629" s="19"/>
      <c r="X839629" s="19"/>
      <c r="Y839629" s="19"/>
      <c r="Z839629" s="19"/>
      <c r="AA839629" s="19"/>
      <c r="AB839629" s="19"/>
      <c r="AC839629" s="19"/>
      <c r="AD839629" s="19"/>
      <c r="AE839629" s="19"/>
      <c r="AF839629" s="19"/>
      <c r="AG839629" s="19"/>
      <c r="AH839629" s="19"/>
      <c r="AI839629" s="19"/>
      <c r="AJ839629" s="19"/>
      <c r="AK839629" s="19"/>
      <c r="AL839629" s="19"/>
      <c r="AM839629" s="19"/>
      <c r="AN839629" s="19"/>
      <c r="AO839629" s="19"/>
      <c r="AP839629"/>
    </row>
    <row r="839630" spans="1:42" s="116" customFormat="1" x14ac:dyDescent="0.3">
      <c r="A839630"/>
      <c r="B839630"/>
      <c r="C839630"/>
      <c r="D839630"/>
      <c r="E839630"/>
      <c r="F839630"/>
      <c r="G839630"/>
      <c r="H839630"/>
      <c r="I839630"/>
      <c r="J839630"/>
      <c r="K839630"/>
      <c r="L839630"/>
      <c r="M839630" s="115"/>
      <c r="N839630" s="115"/>
      <c r="O839630"/>
      <c r="P839630"/>
      <c r="Q839630"/>
      <c r="R839630" s="19"/>
      <c r="S839630" s="19"/>
      <c r="T839630"/>
      <c r="U839630" s="113"/>
      <c r="V839630" s="19"/>
      <c r="W839630" s="19"/>
      <c r="X839630" s="19"/>
      <c r="Y839630" s="19"/>
      <c r="Z839630" s="19"/>
      <c r="AA839630" s="19"/>
      <c r="AB839630" s="19"/>
      <c r="AC839630" s="19"/>
      <c r="AD839630" s="19"/>
      <c r="AE839630" s="19"/>
      <c r="AF839630" s="19"/>
      <c r="AG839630" s="19"/>
      <c r="AH839630" s="19"/>
      <c r="AI839630" s="19"/>
      <c r="AJ839630" s="19"/>
      <c r="AK839630" s="19"/>
      <c r="AL839630" s="19"/>
      <c r="AM839630" s="19"/>
      <c r="AN839630" s="19"/>
      <c r="AO839630" s="19"/>
      <c r="AP839630"/>
    </row>
    <row r="839631" spans="1:42" s="116" customFormat="1" x14ac:dyDescent="0.3">
      <c r="A839631"/>
      <c r="B839631"/>
      <c r="C839631"/>
      <c r="D839631"/>
      <c r="E839631"/>
      <c r="F839631"/>
      <c r="G839631"/>
      <c r="H839631"/>
      <c r="I839631"/>
      <c r="J839631"/>
      <c r="K839631"/>
      <c r="L839631"/>
      <c r="M839631" s="115"/>
      <c r="N839631" s="115"/>
      <c r="O839631"/>
      <c r="P839631"/>
      <c r="Q839631"/>
      <c r="R839631" s="19"/>
      <c r="S839631" s="19"/>
      <c r="T839631"/>
      <c r="U839631" s="113"/>
      <c r="V839631" s="19"/>
      <c r="W839631" s="19"/>
      <c r="X839631" s="19"/>
      <c r="Y839631" s="19"/>
      <c r="Z839631" s="19"/>
      <c r="AA839631" s="19"/>
      <c r="AB839631" s="19"/>
      <c r="AC839631" s="19"/>
      <c r="AD839631" s="19"/>
      <c r="AE839631" s="19"/>
      <c r="AF839631" s="19"/>
      <c r="AG839631" s="19"/>
      <c r="AH839631" s="19"/>
      <c r="AI839631" s="19"/>
      <c r="AJ839631" s="19"/>
      <c r="AK839631" s="19"/>
      <c r="AL839631" s="19"/>
      <c r="AM839631" s="19"/>
      <c r="AN839631" s="19"/>
      <c r="AO839631" s="19"/>
      <c r="AP839631"/>
    </row>
    <row r="839632" spans="1:42" s="116" customFormat="1" x14ac:dyDescent="0.3">
      <c r="A839632"/>
      <c r="B839632"/>
      <c r="C839632"/>
      <c r="D839632"/>
      <c r="E839632"/>
      <c r="F839632"/>
      <c r="G839632"/>
      <c r="H839632"/>
      <c r="I839632"/>
      <c r="J839632"/>
      <c r="K839632"/>
      <c r="L839632"/>
      <c r="M839632" s="115"/>
      <c r="N839632" s="115"/>
      <c r="O839632"/>
      <c r="P839632"/>
      <c r="Q839632"/>
      <c r="R839632" s="19"/>
      <c r="S839632" s="19"/>
      <c r="T839632"/>
      <c r="U839632" s="113"/>
      <c r="V839632" s="19"/>
      <c r="W839632" s="19"/>
      <c r="X839632" s="19"/>
      <c r="Y839632" s="19"/>
      <c r="Z839632" s="19"/>
      <c r="AA839632" s="19"/>
      <c r="AB839632" s="19"/>
      <c r="AC839632" s="19"/>
      <c r="AD839632" s="19"/>
      <c r="AE839632" s="19"/>
      <c r="AF839632" s="19"/>
      <c r="AG839632" s="19"/>
      <c r="AH839632" s="19"/>
      <c r="AI839632" s="19"/>
      <c r="AJ839632" s="19"/>
      <c r="AK839632" s="19"/>
      <c r="AL839632" s="19"/>
      <c r="AM839632" s="19"/>
      <c r="AN839632" s="19"/>
      <c r="AO839632" s="19"/>
      <c r="AP839632"/>
    </row>
    <row r="839633" spans="1:42" s="116" customFormat="1" x14ac:dyDescent="0.3">
      <c r="A839633"/>
      <c r="B839633"/>
      <c r="C839633"/>
      <c r="D839633"/>
      <c r="E839633"/>
      <c r="F839633"/>
      <c r="G839633"/>
      <c r="H839633"/>
      <c r="I839633"/>
      <c r="J839633"/>
      <c r="K839633"/>
      <c r="L839633"/>
      <c r="M839633" s="115"/>
      <c r="N839633" s="115"/>
      <c r="O839633"/>
      <c r="P839633"/>
      <c r="Q839633"/>
      <c r="R839633" s="19"/>
      <c r="S839633" s="19"/>
      <c r="T839633"/>
      <c r="U839633" s="113"/>
      <c r="V839633" s="19"/>
      <c r="W839633" s="19"/>
      <c r="X839633" s="19"/>
      <c r="Y839633" s="19"/>
      <c r="Z839633" s="19"/>
      <c r="AA839633" s="19"/>
      <c r="AB839633" s="19"/>
      <c r="AC839633" s="19"/>
      <c r="AD839633" s="19"/>
      <c r="AE839633" s="19"/>
      <c r="AF839633" s="19"/>
      <c r="AG839633" s="19"/>
      <c r="AH839633" s="19"/>
      <c r="AI839633" s="19"/>
      <c r="AJ839633" s="19"/>
      <c r="AK839633" s="19"/>
      <c r="AL839633" s="19"/>
      <c r="AM839633" s="19"/>
      <c r="AN839633" s="19"/>
      <c r="AO839633" s="19"/>
      <c r="AP839633"/>
    </row>
    <row r="839634" spans="1:42" s="116" customFormat="1" x14ac:dyDescent="0.3">
      <c r="A839634"/>
      <c r="B839634"/>
      <c r="C839634"/>
      <c r="D839634"/>
      <c r="E839634"/>
      <c r="F839634"/>
      <c r="G839634"/>
      <c r="H839634"/>
      <c r="I839634"/>
      <c r="J839634"/>
      <c r="K839634"/>
      <c r="L839634"/>
      <c r="M839634" s="115"/>
      <c r="N839634" s="115"/>
      <c r="O839634"/>
      <c r="P839634"/>
      <c r="Q839634"/>
      <c r="R839634" s="19"/>
      <c r="S839634" s="19"/>
      <c r="T839634"/>
      <c r="U839634" s="113"/>
      <c r="V839634" s="19"/>
      <c r="W839634" s="19"/>
      <c r="X839634" s="19"/>
      <c r="Y839634" s="19"/>
      <c r="Z839634" s="19"/>
      <c r="AA839634" s="19"/>
      <c r="AB839634" s="19"/>
      <c r="AC839634" s="19"/>
      <c r="AD839634" s="19"/>
      <c r="AE839634" s="19"/>
      <c r="AF839634" s="19"/>
      <c r="AG839634" s="19"/>
      <c r="AH839634" s="19"/>
      <c r="AI839634" s="19"/>
      <c r="AJ839634" s="19"/>
      <c r="AK839634" s="19"/>
      <c r="AL839634" s="19"/>
      <c r="AM839634" s="19"/>
      <c r="AN839634" s="19"/>
      <c r="AO839634" s="19"/>
      <c r="AP839634"/>
    </row>
    <row r="839635" spans="1:42" s="116" customFormat="1" x14ac:dyDescent="0.3">
      <c r="A839635"/>
      <c r="B839635"/>
      <c r="C839635"/>
      <c r="D839635"/>
      <c r="E839635"/>
      <c r="F839635"/>
      <c r="G839635"/>
      <c r="H839635"/>
      <c r="I839635"/>
      <c r="J839635"/>
      <c r="K839635"/>
      <c r="L839635"/>
      <c r="M839635" s="115"/>
      <c r="N839635" s="115"/>
      <c r="O839635"/>
      <c r="P839635"/>
      <c r="Q839635"/>
      <c r="R839635" s="19"/>
      <c r="S839635" s="19"/>
      <c r="T839635"/>
      <c r="U839635" s="113"/>
      <c r="V839635" s="19"/>
      <c r="W839635" s="19"/>
      <c r="X839635" s="19"/>
      <c r="Y839635" s="19"/>
      <c r="Z839635" s="19"/>
      <c r="AA839635" s="19"/>
      <c r="AB839635" s="19"/>
      <c r="AC839635" s="19"/>
      <c r="AD839635" s="19"/>
      <c r="AE839635" s="19"/>
      <c r="AF839635" s="19"/>
      <c r="AG839635" s="19"/>
      <c r="AH839635" s="19"/>
      <c r="AI839635" s="19"/>
      <c r="AJ839635" s="19"/>
      <c r="AK839635" s="19"/>
      <c r="AL839635" s="19"/>
      <c r="AM839635" s="19"/>
      <c r="AN839635" s="19"/>
      <c r="AO839635" s="19"/>
      <c r="AP839635"/>
    </row>
    <row r="839636" spans="1:42" s="116" customFormat="1" x14ac:dyDescent="0.3">
      <c r="A839636"/>
      <c r="B839636"/>
      <c r="C839636"/>
      <c r="D839636"/>
      <c r="E839636"/>
      <c r="F839636"/>
      <c r="G839636"/>
      <c r="H839636"/>
      <c r="I839636"/>
      <c r="J839636"/>
      <c r="K839636"/>
      <c r="L839636"/>
      <c r="M839636" s="115"/>
      <c r="N839636" s="115"/>
      <c r="O839636"/>
      <c r="P839636"/>
      <c r="Q839636"/>
      <c r="R839636" s="19"/>
      <c r="S839636" s="19"/>
      <c r="T839636"/>
      <c r="U839636" s="113"/>
      <c r="V839636" s="19"/>
      <c r="W839636" s="19"/>
      <c r="X839636" s="19"/>
      <c r="Y839636" s="19"/>
      <c r="Z839636" s="19"/>
      <c r="AA839636" s="19"/>
      <c r="AB839636" s="19"/>
      <c r="AC839636" s="19"/>
      <c r="AD839636" s="19"/>
      <c r="AE839636" s="19"/>
      <c r="AF839636" s="19"/>
      <c r="AG839636" s="19"/>
      <c r="AH839636" s="19"/>
      <c r="AI839636" s="19"/>
      <c r="AJ839636" s="19"/>
      <c r="AK839636" s="19"/>
      <c r="AL839636" s="19"/>
      <c r="AM839636" s="19"/>
      <c r="AN839636" s="19"/>
      <c r="AO839636" s="19"/>
      <c r="AP839636"/>
    </row>
    <row r="839637" spans="1:42" s="116" customFormat="1" x14ac:dyDescent="0.3">
      <c r="A839637"/>
      <c r="B839637"/>
      <c r="C839637"/>
      <c r="D839637"/>
      <c r="E839637"/>
      <c r="F839637"/>
      <c r="G839637"/>
      <c r="H839637"/>
      <c r="I839637"/>
      <c r="J839637"/>
      <c r="K839637"/>
      <c r="L839637"/>
      <c r="M839637" s="115"/>
      <c r="N839637" s="115"/>
      <c r="O839637"/>
      <c r="P839637"/>
      <c r="Q839637"/>
      <c r="R839637" s="19"/>
      <c r="S839637" s="19"/>
      <c r="T839637"/>
      <c r="U839637" s="113"/>
      <c r="V839637" s="19"/>
      <c r="W839637" s="19"/>
      <c r="X839637" s="19"/>
      <c r="Y839637" s="19"/>
      <c r="Z839637" s="19"/>
      <c r="AA839637" s="19"/>
      <c r="AB839637" s="19"/>
      <c r="AC839637" s="19"/>
      <c r="AD839637" s="19"/>
      <c r="AE839637" s="19"/>
      <c r="AF839637" s="19"/>
      <c r="AG839637" s="19"/>
      <c r="AH839637" s="19"/>
      <c r="AI839637" s="19"/>
      <c r="AJ839637" s="19"/>
      <c r="AK839637" s="19"/>
      <c r="AL839637" s="19"/>
      <c r="AM839637" s="19"/>
      <c r="AN839637" s="19"/>
      <c r="AO839637" s="19"/>
      <c r="AP839637"/>
    </row>
    <row r="839638" spans="1:42" s="116" customFormat="1" x14ac:dyDescent="0.3">
      <c r="A839638"/>
      <c r="B839638"/>
      <c r="C839638"/>
      <c r="D839638"/>
      <c r="E839638"/>
      <c r="F839638"/>
      <c r="G839638"/>
      <c r="H839638"/>
      <c r="I839638"/>
      <c r="J839638"/>
      <c r="K839638"/>
      <c r="L839638"/>
      <c r="M839638" s="115"/>
      <c r="N839638" s="115"/>
      <c r="O839638"/>
      <c r="P839638"/>
      <c r="Q839638"/>
      <c r="R839638" s="19"/>
      <c r="S839638" s="19"/>
      <c r="T839638"/>
      <c r="U839638" s="113"/>
      <c r="V839638" s="19"/>
      <c r="W839638" s="19"/>
      <c r="X839638" s="19"/>
      <c r="Y839638" s="19"/>
      <c r="Z839638" s="19"/>
      <c r="AA839638" s="19"/>
      <c r="AB839638" s="19"/>
      <c r="AC839638" s="19"/>
      <c r="AD839638" s="19"/>
      <c r="AE839638" s="19"/>
      <c r="AF839638" s="19"/>
      <c r="AG839638" s="19"/>
      <c r="AH839638" s="19"/>
      <c r="AI839638" s="19"/>
      <c r="AJ839638" s="19"/>
      <c r="AK839638" s="19"/>
      <c r="AL839638" s="19"/>
      <c r="AM839638" s="19"/>
      <c r="AN839638" s="19"/>
      <c r="AO839638" s="19"/>
      <c r="AP839638"/>
    </row>
    <row r="839639" spans="1:42" s="116" customFormat="1" x14ac:dyDescent="0.3">
      <c r="A839639"/>
      <c r="B839639"/>
      <c r="C839639"/>
      <c r="D839639"/>
      <c r="E839639"/>
      <c r="F839639"/>
      <c r="G839639"/>
      <c r="H839639"/>
      <c r="I839639"/>
      <c r="J839639"/>
      <c r="K839639"/>
      <c r="L839639"/>
      <c r="M839639" s="115"/>
      <c r="N839639" s="115"/>
      <c r="O839639"/>
      <c r="P839639"/>
      <c r="Q839639"/>
      <c r="R839639" s="19"/>
      <c r="S839639" s="19"/>
      <c r="T839639"/>
      <c r="U839639" s="113"/>
      <c r="V839639" s="19"/>
      <c r="W839639" s="19"/>
      <c r="X839639" s="19"/>
      <c r="Y839639" s="19"/>
      <c r="Z839639" s="19"/>
      <c r="AA839639" s="19"/>
      <c r="AB839639" s="19"/>
      <c r="AC839639" s="19"/>
      <c r="AD839639" s="19"/>
      <c r="AE839639" s="19"/>
      <c r="AF839639" s="19"/>
      <c r="AG839639" s="19"/>
      <c r="AH839639" s="19"/>
      <c r="AI839639" s="19"/>
      <c r="AJ839639" s="19"/>
      <c r="AK839639" s="19"/>
      <c r="AL839639" s="19"/>
      <c r="AM839639" s="19"/>
      <c r="AN839639" s="19"/>
      <c r="AO839639" s="19"/>
      <c r="AP839639"/>
    </row>
    <row r="839640" spans="1:42" s="116" customFormat="1" x14ac:dyDescent="0.3">
      <c r="A839640"/>
      <c r="B839640"/>
      <c r="C839640"/>
      <c r="D839640"/>
      <c r="E839640"/>
      <c r="F839640"/>
      <c r="G839640"/>
      <c r="H839640"/>
      <c r="I839640"/>
      <c r="J839640"/>
      <c r="K839640"/>
      <c r="L839640"/>
      <c r="M839640" s="115"/>
      <c r="N839640" s="115"/>
      <c r="O839640"/>
      <c r="P839640"/>
      <c r="Q839640"/>
      <c r="R839640" s="19"/>
      <c r="S839640" s="19"/>
      <c r="T839640"/>
      <c r="U839640" s="113"/>
      <c r="V839640" s="19"/>
      <c r="W839640" s="19"/>
      <c r="X839640" s="19"/>
      <c r="Y839640" s="19"/>
      <c r="Z839640" s="19"/>
      <c r="AA839640" s="19"/>
      <c r="AB839640" s="19"/>
      <c r="AC839640" s="19"/>
      <c r="AD839640" s="19"/>
      <c r="AE839640" s="19"/>
      <c r="AF839640" s="19"/>
      <c r="AG839640" s="19"/>
      <c r="AH839640" s="19"/>
      <c r="AI839640" s="19"/>
      <c r="AJ839640" s="19"/>
      <c r="AK839640" s="19"/>
      <c r="AL839640" s="19"/>
      <c r="AM839640" s="19"/>
      <c r="AN839640" s="19"/>
      <c r="AO839640" s="19"/>
      <c r="AP839640"/>
    </row>
    <row r="839641" spans="1:42" s="116" customFormat="1" x14ac:dyDescent="0.3">
      <c r="A839641"/>
      <c r="B839641"/>
      <c r="C839641"/>
      <c r="D839641"/>
      <c r="E839641"/>
      <c r="F839641"/>
      <c r="G839641"/>
      <c r="H839641"/>
      <c r="I839641"/>
      <c r="J839641"/>
      <c r="K839641"/>
      <c r="L839641"/>
      <c r="M839641" s="115"/>
      <c r="N839641" s="115"/>
      <c r="O839641"/>
      <c r="P839641"/>
      <c r="Q839641"/>
      <c r="R839641" s="19"/>
      <c r="S839641" s="19"/>
      <c r="T839641"/>
      <c r="U839641" s="113"/>
      <c r="V839641" s="19"/>
      <c r="W839641" s="19"/>
      <c r="X839641" s="19"/>
      <c r="Y839641" s="19"/>
      <c r="Z839641" s="19"/>
      <c r="AA839641" s="19"/>
      <c r="AB839641" s="19"/>
      <c r="AC839641" s="19"/>
      <c r="AD839641" s="19"/>
      <c r="AE839641" s="19"/>
      <c r="AF839641" s="19"/>
      <c r="AG839641" s="19"/>
      <c r="AH839641" s="19"/>
      <c r="AI839641" s="19"/>
      <c r="AJ839641" s="19"/>
      <c r="AK839641" s="19"/>
      <c r="AL839641" s="19"/>
      <c r="AM839641" s="19"/>
      <c r="AN839641" s="19"/>
      <c r="AO839641" s="19"/>
      <c r="AP839641"/>
    </row>
    <row r="839642" spans="1:42" s="116" customFormat="1" x14ac:dyDescent="0.3">
      <c r="A839642"/>
      <c r="B839642"/>
      <c r="C839642"/>
      <c r="D839642"/>
      <c r="E839642"/>
      <c r="F839642"/>
      <c r="G839642"/>
      <c r="H839642"/>
      <c r="I839642"/>
      <c r="J839642"/>
      <c r="K839642"/>
      <c r="L839642"/>
      <c r="M839642" s="115"/>
      <c r="N839642" s="115"/>
      <c r="O839642"/>
      <c r="P839642"/>
      <c r="Q839642"/>
      <c r="R839642" s="19"/>
      <c r="S839642" s="19"/>
      <c r="T839642"/>
      <c r="U839642" s="113"/>
      <c r="V839642" s="19"/>
      <c r="W839642" s="19"/>
      <c r="X839642" s="19"/>
      <c r="Y839642" s="19"/>
      <c r="Z839642" s="19"/>
      <c r="AA839642" s="19"/>
      <c r="AB839642" s="19"/>
      <c r="AC839642" s="19"/>
      <c r="AD839642" s="19"/>
      <c r="AE839642" s="19"/>
      <c r="AF839642" s="19"/>
      <c r="AG839642" s="19"/>
      <c r="AH839642" s="19"/>
      <c r="AI839642" s="19"/>
      <c r="AJ839642" s="19"/>
      <c r="AK839642" s="19"/>
      <c r="AL839642" s="19"/>
      <c r="AM839642" s="19"/>
      <c r="AN839642" s="19"/>
      <c r="AO839642" s="19"/>
      <c r="AP839642"/>
    </row>
    <row r="839643" spans="1:42" s="116" customFormat="1" x14ac:dyDescent="0.3">
      <c r="A839643"/>
      <c r="B839643"/>
      <c r="C839643"/>
      <c r="D839643"/>
      <c r="E839643"/>
      <c r="F839643"/>
      <c r="G839643"/>
      <c r="H839643"/>
      <c r="I839643"/>
      <c r="J839643"/>
      <c r="K839643"/>
      <c r="L839643"/>
      <c r="M839643" s="115"/>
      <c r="N839643" s="115"/>
      <c r="O839643"/>
      <c r="P839643"/>
      <c r="Q839643"/>
      <c r="R839643" s="19"/>
      <c r="S839643" s="19"/>
      <c r="T839643"/>
      <c r="U839643" s="113"/>
      <c r="V839643" s="19"/>
      <c r="W839643" s="19"/>
      <c r="X839643" s="19"/>
      <c r="Y839643" s="19"/>
      <c r="Z839643" s="19"/>
      <c r="AA839643" s="19"/>
      <c r="AB839643" s="19"/>
      <c r="AC839643" s="19"/>
      <c r="AD839643" s="19"/>
      <c r="AE839643" s="19"/>
      <c r="AF839643" s="19"/>
      <c r="AG839643" s="19"/>
      <c r="AH839643" s="19"/>
      <c r="AI839643" s="19"/>
      <c r="AJ839643" s="19"/>
      <c r="AK839643" s="19"/>
      <c r="AL839643" s="19"/>
      <c r="AM839643" s="19"/>
      <c r="AN839643" s="19"/>
      <c r="AO839643" s="19"/>
      <c r="AP839643"/>
    </row>
    <row r="839644" spans="1:42" s="116" customFormat="1" x14ac:dyDescent="0.3">
      <c r="A839644"/>
      <c r="B839644"/>
      <c r="C839644"/>
      <c r="D839644"/>
      <c r="E839644"/>
      <c r="F839644"/>
      <c r="G839644"/>
      <c r="H839644"/>
      <c r="I839644"/>
      <c r="J839644"/>
      <c r="K839644"/>
      <c r="L839644"/>
      <c r="M839644" s="115"/>
      <c r="N839644" s="115"/>
      <c r="O839644"/>
      <c r="P839644"/>
      <c r="Q839644"/>
      <c r="R839644" s="19"/>
      <c r="S839644" s="19"/>
      <c r="T839644"/>
      <c r="U839644" s="113"/>
      <c r="V839644" s="19"/>
      <c r="W839644" s="19"/>
      <c r="X839644" s="19"/>
      <c r="Y839644" s="19"/>
      <c r="Z839644" s="19"/>
      <c r="AA839644" s="19"/>
      <c r="AB839644" s="19"/>
      <c r="AC839644" s="19"/>
      <c r="AD839644" s="19"/>
      <c r="AE839644" s="19"/>
      <c r="AF839644" s="19"/>
      <c r="AG839644" s="19"/>
      <c r="AH839644" s="19"/>
      <c r="AI839644" s="19"/>
      <c r="AJ839644" s="19"/>
      <c r="AK839644" s="19"/>
      <c r="AL839644" s="19"/>
      <c r="AM839644" s="19"/>
      <c r="AN839644" s="19"/>
      <c r="AO839644" s="19"/>
      <c r="AP839644"/>
    </row>
    <row r="839645" spans="1:42" s="116" customFormat="1" x14ac:dyDescent="0.3">
      <c r="A839645"/>
      <c r="B839645"/>
      <c r="C839645"/>
      <c r="D839645"/>
      <c r="E839645"/>
      <c r="F839645"/>
      <c r="G839645"/>
      <c r="H839645"/>
      <c r="I839645"/>
      <c r="J839645"/>
      <c r="K839645"/>
      <c r="L839645"/>
      <c r="M839645" s="115"/>
      <c r="N839645" s="115"/>
      <c r="O839645"/>
      <c r="P839645"/>
      <c r="Q839645"/>
      <c r="R839645" s="19"/>
      <c r="S839645" s="19"/>
      <c r="T839645"/>
      <c r="U839645" s="113"/>
      <c r="V839645" s="19"/>
      <c r="W839645" s="19"/>
      <c r="X839645" s="19"/>
      <c r="Y839645" s="19"/>
      <c r="Z839645" s="19"/>
      <c r="AA839645" s="19"/>
      <c r="AB839645" s="19"/>
      <c r="AC839645" s="19"/>
      <c r="AD839645" s="19"/>
      <c r="AE839645" s="19"/>
      <c r="AF839645" s="19"/>
      <c r="AG839645" s="19"/>
      <c r="AH839645" s="19"/>
      <c r="AI839645" s="19"/>
      <c r="AJ839645" s="19"/>
      <c r="AK839645" s="19"/>
      <c r="AL839645" s="19"/>
      <c r="AM839645" s="19"/>
      <c r="AN839645" s="19"/>
      <c r="AO839645" s="19"/>
      <c r="AP839645"/>
    </row>
    <row r="839646" spans="1:42" s="116" customFormat="1" x14ac:dyDescent="0.3">
      <c r="A839646"/>
      <c r="B839646"/>
      <c r="C839646"/>
      <c r="D839646"/>
      <c r="E839646"/>
      <c r="F839646"/>
      <c r="G839646"/>
      <c r="H839646"/>
      <c r="I839646"/>
      <c r="J839646"/>
      <c r="K839646"/>
      <c r="L839646"/>
      <c r="M839646" s="115"/>
      <c r="N839646" s="115"/>
      <c r="O839646"/>
      <c r="P839646"/>
      <c r="Q839646"/>
      <c r="R839646" s="19"/>
      <c r="S839646" s="19"/>
      <c r="T839646"/>
      <c r="U839646" s="113"/>
      <c r="V839646" s="19"/>
      <c r="W839646" s="19"/>
      <c r="X839646" s="19"/>
      <c r="Y839646" s="19"/>
      <c r="Z839646" s="19"/>
      <c r="AA839646" s="19"/>
      <c r="AB839646" s="19"/>
      <c r="AC839646" s="19"/>
      <c r="AD839646" s="19"/>
      <c r="AE839646" s="19"/>
      <c r="AF839646" s="19"/>
      <c r="AG839646" s="19"/>
      <c r="AH839646" s="19"/>
      <c r="AI839646" s="19"/>
      <c r="AJ839646" s="19"/>
      <c r="AK839646" s="19"/>
      <c r="AL839646" s="19"/>
      <c r="AM839646" s="19"/>
      <c r="AN839646" s="19"/>
      <c r="AO839646" s="19"/>
      <c r="AP839646"/>
    </row>
    <row r="839647" spans="1:42" s="116" customFormat="1" x14ac:dyDescent="0.3">
      <c r="A839647"/>
      <c r="B839647"/>
      <c r="C839647"/>
      <c r="D839647"/>
      <c r="E839647"/>
      <c r="F839647"/>
      <c r="G839647"/>
      <c r="H839647"/>
      <c r="I839647"/>
      <c r="J839647"/>
      <c r="K839647"/>
      <c r="L839647"/>
      <c r="M839647" s="115"/>
      <c r="N839647" s="115"/>
      <c r="O839647"/>
      <c r="P839647"/>
      <c r="Q839647"/>
      <c r="R839647" s="19"/>
      <c r="S839647" s="19"/>
      <c r="T839647"/>
      <c r="U839647" s="113"/>
      <c r="V839647" s="19"/>
      <c r="W839647" s="19"/>
      <c r="X839647" s="19"/>
      <c r="Y839647" s="19"/>
      <c r="Z839647" s="19"/>
      <c r="AA839647" s="19"/>
      <c r="AB839647" s="19"/>
      <c r="AC839647" s="19"/>
      <c r="AD839647" s="19"/>
      <c r="AE839647" s="19"/>
      <c r="AF839647" s="19"/>
      <c r="AG839647" s="19"/>
      <c r="AH839647" s="19"/>
      <c r="AI839647" s="19"/>
      <c r="AJ839647" s="19"/>
      <c r="AK839647" s="19"/>
      <c r="AL839647" s="19"/>
      <c r="AM839647" s="19"/>
      <c r="AN839647" s="19"/>
      <c r="AO839647" s="19"/>
      <c r="AP839647"/>
    </row>
    <row r="839648" spans="1:42" s="116" customFormat="1" x14ac:dyDescent="0.3">
      <c r="A839648"/>
      <c r="B839648"/>
      <c r="C839648"/>
      <c r="D839648"/>
      <c r="E839648"/>
      <c r="F839648"/>
      <c r="G839648"/>
      <c r="H839648"/>
      <c r="I839648"/>
      <c r="J839648"/>
      <c r="K839648"/>
      <c r="L839648"/>
      <c r="M839648" s="115"/>
      <c r="N839648" s="115"/>
      <c r="O839648"/>
      <c r="P839648"/>
      <c r="Q839648"/>
      <c r="R839648" s="19"/>
      <c r="S839648" s="19"/>
      <c r="T839648"/>
      <c r="U839648" s="113"/>
      <c r="V839648" s="19"/>
      <c r="W839648" s="19"/>
      <c r="X839648" s="19"/>
      <c r="Y839648" s="19"/>
      <c r="Z839648" s="19"/>
      <c r="AA839648" s="19"/>
      <c r="AB839648" s="19"/>
      <c r="AC839648" s="19"/>
      <c r="AD839648" s="19"/>
      <c r="AE839648" s="19"/>
      <c r="AF839648" s="19"/>
      <c r="AG839648" s="19"/>
      <c r="AH839648" s="19"/>
      <c r="AI839648" s="19"/>
      <c r="AJ839648" s="19"/>
      <c r="AK839648" s="19"/>
      <c r="AL839648" s="19"/>
      <c r="AM839648" s="19"/>
      <c r="AN839648" s="19"/>
      <c r="AO839648" s="19"/>
      <c r="AP839648"/>
    </row>
    <row r="839649" spans="1:42" s="116" customFormat="1" x14ac:dyDescent="0.3">
      <c r="A839649"/>
      <c r="B839649"/>
      <c r="C839649"/>
      <c r="D839649"/>
      <c r="E839649"/>
      <c r="F839649"/>
      <c r="G839649"/>
      <c r="H839649"/>
      <c r="I839649"/>
      <c r="J839649"/>
      <c r="K839649"/>
      <c r="L839649"/>
      <c r="M839649" s="115"/>
      <c r="N839649" s="115"/>
      <c r="O839649"/>
      <c r="P839649"/>
      <c r="Q839649"/>
      <c r="R839649" s="19"/>
      <c r="S839649" s="19"/>
      <c r="T839649"/>
      <c r="U839649" s="113"/>
      <c r="V839649" s="19"/>
      <c r="W839649" s="19"/>
      <c r="X839649" s="19"/>
      <c r="Y839649" s="19"/>
      <c r="Z839649" s="19"/>
      <c r="AA839649" s="19"/>
      <c r="AB839649" s="19"/>
      <c r="AC839649" s="19"/>
      <c r="AD839649" s="19"/>
      <c r="AE839649" s="19"/>
      <c r="AF839649" s="19"/>
      <c r="AG839649" s="19"/>
      <c r="AH839649" s="19"/>
      <c r="AI839649" s="19"/>
      <c r="AJ839649" s="19"/>
      <c r="AK839649" s="19"/>
      <c r="AL839649" s="19"/>
      <c r="AM839649" s="19"/>
      <c r="AN839649" s="19"/>
      <c r="AO839649" s="19"/>
      <c r="AP839649"/>
    </row>
    <row r="839650" spans="1:42" s="116" customFormat="1" x14ac:dyDescent="0.3">
      <c r="A839650"/>
      <c r="B839650"/>
      <c r="C839650"/>
      <c r="D839650"/>
      <c r="E839650"/>
      <c r="F839650"/>
      <c r="G839650"/>
      <c r="H839650"/>
      <c r="I839650"/>
      <c r="J839650"/>
      <c r="K839650"/>
      <c r="L839650"/>
      <c r="M839650" s="115"/>
      <c r="N839650" s="115"/>
      <c r="O839650"/>
      <c r="P839650"/>
      <c r="Q839650"/>
      <c r="R839650" s="19"/>
      <c r="S839650" s="19"/>
      <c r="T839650"/>
      <c r="U839650" s="113"/>
      <c r="V839650" s="19"/>
      <c r="W839650" s="19"/>
      <c r="X839650" s="19"/>
      <c r="Y839650" s="19"/>
      <c r="Z839650" s="19"/>
      <c r="AA839650" s="19"/>
      <c r="AB839650" s="19"/>
      <c r="AC839650" s="19"/>
      <c r="AD839650" s="19"/>
      <c r="AE839650" s="19"/>
      <c r="AF839650" s="19"/>
      <c r="AG839650" s="19"/>
      <c r="AH839650" s="19"/>
      <c r="AI839650" s="19"/>
      <c r="AJ839650" s="19"/>
      <c r="AK839650" s="19"/>
      <c r="AL839650" s="19"/>
      <c r="AM839650" s="19"/>
      <c r="AN839650" s="19"/>
      <c r="AO839650" s="19"/>
      <c r="AP839650"/>
    </row>
    <row r="839651" spans="1:42" s="116" customFormat="1" x14ac:dyDescent="0.3">
      <c r="A839651"/>
      <c r="B839651"/>
      <c r="C839651"/>
      <c r="D839651"/>
      <c r="E839651"/>
      <c r="F839651"/>
      <c r="G839651"/>
      <c r="H839651"/>
      <c r="I839651"/>
      <c r="J839651"/>
      <c r="K839651"/>
      <c r="L839651"/>
      <c r="M839651" s="115"/>
      <c r="N839651" s="115"/>
      <c r="O839651"/>
      <c r="P839651"/>
      <c r="Q839651"/>
      <c r="R839651" s="19"/>
      <c r="S839651" s="19"/>
      <c r="T839651"/>
      <c r="U839651" s="113"/>
      <c r="V839651" s="19"/>
      <c r="W839651" s="19"/>
      <c r="X839651" s="19"/>
      <c r="Y839651" s="19"/>
      <c r="Z839651" s="19"/>
      <c r="AA839651" s="19"/>
      <c r="AB839651" s="19"/>
      <c r="AC839651" s="19"/>
      <c r="AD839651" s="19"/>
      <c r="AE839651" s="19"/>
      <c r="AF839651" s="19"/>
      <c r="AG839651" s="19"/>
      <c r="AH839651" s="19"/>
      <c r="AI839651" s="19"/>
      <c r="AJ839651" s="19"/>
      <c r="AK839651" s="19"/>
      <c r="AL839651" s="19"/>
      <c r="AM839651" s="19"/>
      <c r="AN839651" s="19"/>
      <c r="AO839651" s="19"/>
      <c r="AP839651"/>
    </row>
    <row r="839652" spans="1:42" s="116" customFormat="1" x14ac:dyDescent="0.3">
      <c r="A839652"/>
      <c r="B839652"/>
      <c r="C839652"/>
      <c r="D839652"/>
      <c r="E839652"/>
      <c r="F839652"/>
      <c r="G839652"/>
      <c r="H839652"/>
      <c r="I839652"/>
      <c r="J839652"/>
      <c r="K839652"/>
      <c r="L839652"/>
      <c r="M839652" s="115"/>
      <c r="N839652" s="115"/>
      <c r="O839652"/>
      <c r="P839652"/>
      <c r="Q839652"/>
      <c r="R839652" s="19"/>
      <c r="S839652" s="19"/>
      <c r="T839652"/>
      <c r="U839652" s="113"/>
      <c r="V839652" s="19"/>
      <c r="W839652" s="19"/>
      <c r="X839652" s="19"/>
      <c r="Y839652" s="19"/>
      <c r="Z839652" s="19"/>
      <c r="AA839652" s="19"/>
      <c r="AB839652" s="19"/>
      <c r="AC839652" s="19"/>
      <c r="AD839652" s="19"/>
      <c r="AE839652" s="19"/>
      <c r="AF839652" s="19"/>
      <c r="AG839652" s="19"/>
      <c r="AH839652" s="19"/>
      <c r="AI839652" s="19"/>
      <c r="AJ839652" s="19"/>
      <c r="AK839652" s="19"/>
      <c r="AL839652" s="19"/>
      <c r="AM839652" s="19"/>
      <c r="AN839652" s="19"/>
      <c r="AO839652" s="19"/>
      <c r="AP839652"/>
    </row>
    <row r="839653" spans="1:42" s="116" customFormat="1" x14ac:dyDescent="0.3">
      <c r="A839653"/>
      <c r="B839653"/>
      <c r="C839653"/>
      <c r="D839653"/>
      <c r="E839653"/>
      <c r="F839653"/>
      <c r="G839653"/>
      <c r="H839653"/>
      <c r="I839653"/>
      <c r="J839653"/>
      <c r="K839653"/>
      <c r="L839653"/>
      <c r="M839653" s="115"/>
      <c r="N839653" s="115"/>
      <c r="O839653"/>
      <c r="P839653"/>
      <c r="Q839653"/>
      <c r="R839653" s="19"/>
      <c r="S839653" s="19"/>
      <c r="T839653"/>
      <c r="U839653" s="113"/>
      <c r="V839653" s="19"/>
      <c r="W839653" s="19"/>
      <c r="X839653" s="19"/>
      <c r="Y839653" s="19"/>
      <c r="Z839653" s="19"/>
      <c r="AA839653" s="19"/>
      <c r="AB839653" s="19"/>
      <c r="AC839653" s="19"/>
      <c r="AD839653" s="19"/>
      <c r="AE839653" s="19"/>
      <c r="AF839653" s="19"/>
      <c r="AG839653" s="19"/>
      <c r="AH839653" s="19"/>
      <c r="AI839653" s="19"/>
      <c r="AJ839653" s="19"/>
      <c r="AK839653" s="19"/>
      <c r="AL839653" s="19"/>
      <c r="AM839653" s="19"/>
      <c r="AN839653" s="19"/>
      <c r="AO839653" s="19"/>
      <c r="AP839653"/>
    </row>
    <row r="839654" spans="1:42" s="116" customFormat="1" x14ac:dyDescent="0.3">
      <c r="A839654"/>
      <c r="B839654"/>
      <c r="C839654"/>
      <c r="D839654"/>
      <c r="E839654"/>
      <c r="F839654"/>
      <c r="G839654"/>
      <c r="H839654"/>
      <c r="I839654"/>
      <c r="J839654"/>
      <c r="K839654"/>
      <c r="L839654"/>
      <c r="M839654" s="115"/>
      <c r="N839654" s="115"/>
      <c r="O839654"/>
      <c r="P839654"/>
      <c r="Q839654"/>
      <c r="R839654" s="19"/>
      <c r="S839654" s="19"/>
      <c r="T839654"/>
      <c r="U839654" s="113"/>
      <c r="V839654" s="19"/>
      <c r="W839654" s="19"/>
      <c r="X839654" s="19"/>
      <c r="Y839654" s="19"/>
      <c r="Z839654" s="19"/>
      <c r="AA839654" s="19"/>
      <c r="AB839654" s="19"/>
      <c r="AC839654" s="19"/>
      <c r="AD839654" s="19"/>
      <c r="AE839654" s="19"/>
      <c r="AF839654" s="19"/>
      <c r="AG839654" s="19"/>
      <c r="AH839654" s="19"/>
      <c r="AI839654" s="19"/>
      <c r="AJ839654" s="19"/>
      <c r="AK839654" s="19"/>
      <c r="AL839654" s="19"/>
      <c r="AM839654" s="19"/>
      <c r="AN839654" s="19"/>
      <c r="AO839654" s="19"/>
      <c r="AP839654"/>
    </row>
    <row r="839655" spans="1:42" s="116" customFormat="1" x14ac:dyDescent="0.3">
      <c r="A839655"/>
      <c r="B839655"/>
      <c r="C839655"/>
      <c r="D839655"/>
      <c r="E839655"/>
      <c r="F839655"/>
      <c r="G839655"/>
      <c r="H839655"/>
      <c r="I839655"/>
      <c r="J839655"/>
      <c r="K839655"/>
      <c r="L839655"/>
      <c r="M839655" s="115"/>
      <c r="N839655" s="115"/>
      <c r="O839655"/>
      <c r="P839655"/>
      <c r="Q839655"/>
      <c r="R839655" s="19"/>
      <c r="S839655" s="19"/>
      <c r="T839655"/>
      <c r="U839655" s="113"/>
      <c r="V839655" s="19"/>
      <c r="W839655" s="19"/>
      <c r="X839655" s="19"/>
      <c r="Y839655" s="19"/>
      <c r="Z839655" s="19"/>
      <c r="AA839655" s="19"/>
      <c r="AB839655" s="19"/>
      <c r="AC839655" s="19"/>
      <c r="AD839655" s="19"/>
      <c r="AE839655" s="19"/>
      <c r="AF839655" s="19"/>
      <c r="AG839655" s="19"/>
      <c r="AH839655" s="19"/>
      <c r="AI839655" s="19"/>
      <c r="AJ839655" s="19"/>
      <c r="AK839655" s="19"/>
      <c r="AL839655" s="19"/>
      <c r="AM839655" s="19"/>
      <c r="AN839655" s="19"/>
      <c r="AO839655" s="19"/>
      <c r="AP839655"/>
    </row>
    <row r="839656" spans="1:42" s="116" customFormat="1" x14ac:dyDescent="0.3">
      <c r="A839656"/>
      <c r="B839656"/>
      <c r="C839656"/>
      <c r="D839656"/>
      <c r="E839656"/>
      <c r="F839656"/>
      <c r="G839656"/>
      <c r="H839656"/>
      <c r="I839656"/>
      <c r="J839656"/>
      <c r="K839656"/>
      <c r="L839656"/>
      <c r="M839656" s="115"/>
      <c r="N839656" s="115"/>
      <c r="O839656"/>
      <c r="P839656"/>
      <c r="Q839656"/>
      <c r="R839656" s="19"/>
      <c r="S839656" s="19"/>
      <c r="T839656"/>
      <c r="U839656" s="113"/>
      <c r="V839656" s="19"/>
      <c r="W839656" s="19"/>
      <c r="X839656" s="19"/>
      <c r="Y839656" s="19"/>
      <c r="Z839656" s="19"/>
      <c r="AA839656" s="19"/>
      <c r="AB839656" s="19"/>
      <c r="AC839656" s="19"/>
      <c r="AD839656" s="19"/>
      <c r="AE839656" s="19"/>
      <c r="AF839656" s="19"/>
      <c r="AG839656" s="19"/>
      <c r="AH839656" s="19"/>
      <c r="AI839656" s="19"/>
      <c r="AJ839656" s="19"/>
      <c r="AK839656" s="19"/>
      <c r="AL839656" s="19"/>
      <c r="AM839656" s="19"/>
      <c r="AN839656" s="19"/>
      <c r="AO839656" s="19"/>
      <c r="AP839656"/>
    </row>
    <row r="839657" spans="1:42" s="116" customFormat="1" x14ac:dyDescent="0.3">
      <c r="A839657"/>
      <c r="B839657"/>
      <c r="C839657"/>
      <c r="D839657"/>
      <c r="E839657"/>
      <c r="F839657"/>
      <c r="G839657"/>
      <c r="H839657"/>
      <c r="I839657"/>
      <c r="J839657"/>
      <c r="K839657"/>
      <c r="L839657"/>
      <c r="M839657" s="115"/>
      <c r="N839657" s="115"/>
      <c r="O839657"/>
      <c r="P839657"/>
      <c r="Q839657"/>
      <c r="R839657" s="19"/>
      <c r="S839657" s="19"/>
      <c r="T839657"/>
      <c r="U839657" s="113"/>
      <c r="V839657" s="19"/>
      <c r="W839657" s="19"/>
      <c r="X839657" s="19"/>
      <c r="Y839657" s="19"/>
      <c r="Z839657" s="19"/>
      <c r="AA839657" s="19"/>
      <c r="AB839657" s="19"/>
      <c r="AC839657" s="19"/>
      <c r="AD839657" s="19"/>
      <c r="AE839657" s="19"/>
      <c r="AF839657" s="19"/>
      <c r="AG839657" s="19"/>
      <c r="AH839657" s="19"/>
      <c r="AI839657" s="19"/>
      <c r="AJ839657" s="19"/>
      <c r="AK839657" s="19"/>
      <c r="AL839657" s="19"/>
      <c r="AM839657" s="19"/>
      <c r="AN839657" s="19"/>
      <c r="AO839657" s="19"/>
      <c r="AP839657"/>
    </row>
    <row r="839658" spans="1:42" s="116" customFormat="1" x14ac:dyDescent="0.3">
      <c r="A839658"/>
      <c r="B839658"/>
      <c r="C839658"/>
      <c r="D839658"/>
      <c r="E839658"/>
      <c r="F839658"/>
      <c r="G839658"/>
      <c r="H839658"/>
      <c r="I839658"/>
      <c r="J839658"/>
      <c r="K839658"/>
      <c r="L839658"/>
      <c r="M839658" s="115"/>
      <c r="N839658" s="115"/>
      <c r="O839658"/>
      <c r="P839658"/>
      <c r="Q839658"/>
      <c r="R839658" s="19"/>
      <c r="S839658" s="19"/>
      <c r="T839658"/>
      <c r="U839658" s="113"/>
      <c r="V839658" s="19"/>
      <c r="W839658" s="19"/>
      <c r="X839658" s="19"/>
      <c r="Y839658" s="19"/>
      <c r="Z839658" s="19"/>
      <c r="AA839658" s="19"/>
      <c r="AB839658" s="19"/>
      <c r="AC839658" s="19"/>
      <c r="AD839658" s="19"/>
      <c r="AE839658" s="19"/>
      <c r="AF839658" s="19"/>
      <c r="AG839658" s="19"/>
      <c r="AH839658" s="19"/>
      <c r="AI839658" s="19"/>
      <c r="AJ839658" s="19"/>
      <c r="AK839658" s="19"/>
      <c r="AL839658" s="19"/>
      <c r="AM839658" s="19"/>
      <c r="AN839658" s="19"/>
      <c r="AO839658" s="19"/>
      <c r="AP839658"/>
    </row>
    <row r="839659" spans="1:42" s="116" customFormat="1" x14ac:dyDescent="0.3">
      <c r="A839659"/>
      <c r="B839659"/>
      <c r="C839659"/>
      <c r="D839659"/>
      <c r="E839659"/>
      <c r="F839659"/>
      <c r="G839659"/>
      <c r="H839659"/>
      <c r="I839659"/>
      <c r="J839659"/>
      <c r="K839659"/>
      <c r="L839659"/>
      <c r="M839659" s="115"/>
      <c r="N839659" s="115"/>
      <c r="O839659"/>
      <c r="P839659"/>
      <c r="Q839659"/>
      <c r="R839659" s="19"/>
      <c r="S839659" s="19"/>
      <c r="T839659"/>
      <c r="U839659" s="113"/>
      <c r="V839659" s="19"/>
      <c r="W839659" s="19"/>
      <c r="X839659" s="19"/>
      <c r="Y839659" s="19"/>
      <c r="Z839659" s="19"/>
      <c r="AA839659" s="19"/>
      <c r="AB839659" s="19"/>
      <c r="AC839659" s="19"/>
      <c r="AD839659" s="19"/>
      <c r="AE839659" s="19"/>
      <c r="AF839659" s="19"/>
      <c r="AG839659" s="19"/>
      <c r="AH839659" s="19"/>
      <c r="AI839659" s="19"/>
      <c r="AJ839659" s="19"/>
      <c r="AK839659" s="19"/>
      <c r="AL839659" s="19"/>
      <c r="AM839659" s="19"/>
      <c r="AN839659" s="19"/>
      <c r="AO839659" s="19"/>
      <c r="AP839659"/>
    </row>
    <row r="839660" spans="1:42" s="116" customFormat="1" x14ac:dyDescent="0.3">
      <c r="A839660"/>
      <c r="B839660"/>
      <c r="C839660"/>
      <c r="D839660"/>
      <c r="E839660"/>
      <c r="F839660"/>
      <c r="G839660"/>
      <c r="H839660"/>
      <c r="I839660"/>
      <c r="J839660"/>
      <c r="K839660"/>
      <c r="L839660"/>
      <c r="M839660" s="115"/>
      <c r="N839660" s="115"/>
      <c r="O839660"/>
      <c r="P839660"/>
      <c r="Q839660"/>
      <c r="R839660" s="19"/>
      <c r="S839660" s="19"/>
      <c r="T839660"/>
      <c r="U839660" s="113"/>
      <c r="V839660" s="19"/>
      <c r="W839660" s="19"/>
      <c r="X839660" s="19"/>
      <c r="Y839660" s="19"/>
      <c r="Z839660" s="19"/>
      <c r="AA839660" s="19"/>
      <c r="AB839660" s="19"/>
      <c r="AC839660" s="19"/>
      <c r="AD839660" s="19"/>
      <c r="AE839660" s="19"/>
      <c r="AF839660" s="19"/>
      <c r="AG839660" s="19"/>
      <c r="AH839660" s="19"/>
      <c r="AI839660" s="19"/>
      <c r="AJ839660" s="19"/>
      <c r="AK839660" s="19"/>
      <c r="AL839660" s="19"/>
      <c r="AM839660" s="19"/>
      <c r="AN839660" s="19"/>
      <c r="AO839660" s="19"/>
      <c r="AP839660"/>
    </row>
    <row r="839661" spans="1:42" s="116" customFormat="1" x14ac:dyDescent="0.3">
      <c r="A839661"/>
      <c r="B839661"/>
      <c r="C839661"/>
      <c r="D839661"/>
      <c r="E839661"/>
      <c r="F839661"/>
      <c r="G839661"/>
      <c r="H839661"/>
      <c r="I839661"/>
      <c r="J839661"/>
      <c r="K839661"/>
      <c r="L839661"/>
      <c r="M839661" s="115"/>
      <c r="N839661" s="115"/>
      <c r="O839661"/>
      <c r="P839661"/>
      <c r="Q839661"/>
      <c r="R839661" s="19"/>
      <c r="S839661" s="19"/>
      <c r="T839661"/>
      <c r="U839661" s="113"/>
      <c r="V839661" s="19"/>
      <c r="W839661" s="19"/>
      <c r="X839661" s="19"/>
      <c r="Y839661" s="19"/>
      <c r="Z839661" s="19"/>
      <c r="AA839661" s="19"/>
      <c r="AB839661" s="19"/>
      <c r="AC839661" s="19"/>
      <c r="AD839661" s="19"/>
      <c r="AE839661" s="19"/>
      <c r="AF839661" s="19"/>
      <c r="AG839661" s="19"/>
      <c r="AH839661" s="19"/>
      <c r="AI839661" s="19"/>
      <c r="AJ839661" s="19"/>
      <c r="AK839661" s="19"/>
      <c r="AL839661" s="19"/>
      <c r="AM839661" s="19"/>
      <c r="AN839661" s="19"/>
      <c r="AO839661" s="19"/>
      <c r="AP839661"/>
    </row>
    <row r="839662" spans="1:42" s="116" customFormat="1" x14ac:dyDescent="0.3">
      <c r="A839662"/>
      <c r="B839662"/>
      <c r="C839662"/>
      <c r="D839662"/>
      <c r="E839662"/>
      <c r="F839662"/>
      <c r="G839662"/>
      <c r="H839662"/>
      <c r="I839662"/>
      <c r="J839662"/>
      <c r="K839662"/>
      <c r="L839662"/>
      <c r="M839662" s="115"/>
      <c r="N839662" s="115"/>
      <c r="O839662"/>
      <c r="P839662"/>
      <c r="Q839662"/>
      <c r="R839662" s="19"/>
      <c r="S839662" s="19"/>
      <c r="T839662"/>
      <c r="U839662" s="113"/>
      <c r="V839662" s="19"/>
      <c r="W839662" s="19"/>
      <c r="X839662" s="19"/>
      <c r="Y839662" s="19"/>
      <c r="Z839662" s="19"/>
      <c r="AA839662" s="19"/>
      <c r="AB839662" s="19"/>
      <c r="AC839662" s="19"/>
      <c r="AD839662" s="19"/>
      <c r="AE839662" s="19"/>
      <c r="AF839662" s="19"/>
      <c r="AG839662" s="19"/>
      <c r="AH839662" s="19"/>
      <c r="AI839662" s="19"/>
      <c r="AJ839662" s="19"/>
      <c r="AK839662" s="19"/>
      <c r="AL839662" s="19"/>
      <c r="AM839662" s="19"/>
      <c r="AN839662" s="19"/>
      <c r="AO839662" s="19"/>
      <c r="AP839662"/>
    </row>
    <row r="839663" spans="1:42" s="116" customFormat="1" x14ac:dyDescent="0.3">
      <c r="A839663"/>
      <c r="B839663"/>
      <c r="C839663"/>
      <c r="D839663"/>
      <c r="E839663"/>
      <c r="F839663"/>
      <c r="G839663"/>
      <c r="H839663"/>
      <c r="I839663"/>
      <c r="J839663"/>
      <c r="K839663"/>
      <c r="L839663"/>
      <c r="M839663" s="115"/>
      <c r="N839663" s="115"/>
      <c r="O839663"/>
      <c r="P839663"/>
      <c r="Q839663"/>
      <c r="R839663" s="19"/>
      <c r="S839663" s="19"/>
      <c r="T839663"/>
      <c r="U839663" s="113"/>
      <c r="V839663" s="19"/>
      <c r="W839663" s="19"/>
      <c r="X839663" s="19"/>
      <c r="Y839663" s="19"/>
      <c r="Z839663" s="19"/>
      <c r="AA839663" s="19"/>
      <c r="AB839663" s="19"/>
      <c r="AC839663" s="19"/>
      <c r="AD839663" s="19"/>
      <c r="AE839663" s="19"/>
      <c r="AF839663" s="19"/>
      <c r="AG839663" s="19"/>
      <c r="AH839663" s="19"/>
      <c r="AI839663" s="19"/>
      <c r="AJ839663" s="19"/>
      <c r="AK839663" s="19"/>
      <c r="AL839663" s="19"/>
      <c r="AM839663" s="19"/>
      <c r="AN839663" s="19"/>
      <c r="AO839663" s="19"/>
      <c r="AP839663"/>
    </row>
    <row r="839664" spans="1:42" s="116" customFormat="1" x14ac:dyDescent="0.3">
      <c r="A839664"/>
      <c r="B839664"/>
      <c r="C839664"/>
      <c r="D839664"/>
      <c r="E839664"/>
      <c r="F839664"/>
      <c r="G839664"/>
      <c r="H839664"/>
      <c r="I839664"/>
      <c r="J839664"/>
      <c r="K839664"/>
      <c r="L839664"/>
      <c r="M839664" s="115"/>
      <c r="N839664" s="115"/>
      <c r="O839664"/>
      <c r="P839664"/>
      <c r="Q839664"/>
      <c r="R839664" s="19"/>
      <c r="S839664" s="19"/>
      <c r="T839664"/>
      <c r="U839664" s="113"/>
      <c r="V839664" s="19"/>
      <c r="W839664" s="19"/>
      <c r="X839664" s="19"/>
      <c r="Y839664" s="19"/>
      <c r="Z839664" s="19"/>
      <c r="AA839664" s="19"/>
      <c r="AB839664" s="19"/>
      <c r="AC839664" s="19"/>
      <c r="AD839664" s="19"/>
      <c r="AE839664" s="19"/>
      <c r="AF839664" s="19"/>
      <c r="AG839664" s="19"/>
      <c r="AH839664" s="19"/>
      <c r="AI839664" s="19"/>
      <c r="AJ839664" s="19"/>
      <c r="AK839664" s="19"/>
      <c r="AL839664" s="19"/>
      <c r="AM839664" s="19"/>
      <c r="AN839664" s="19"/>
      <c r="AO839664" s="19"/>
      <c r="AP839664"/>
    </row>
    <row r="839665" spans="1:42" s="116" customFormat="1" x14ac:dyDescent="0.3">
      <c r="A839665"/>
      <c r="B839665"/>
      <c r="C839665"/>
      <c r="D839665"/>
      <c r="E839665"/>
      <c r="F839665"/>
      <c r="G839665"/>
      <c r="H839665"/>
      <c r="I839665"/>
      <c r="J839665"/>
      <c r="K839665"/>
      <c r="L839665"/>
      <c r="M839665" s="115"/>
      <c r="N839665" s="115"/>
      <c r="O839665"/>
      <c r="P839665"/>
      <c r="Q839665"/>
      <c r="R839665" s="19"/>
      <c r="S839665" s="19"/>
      <c r="T839665"/>
      <c r="U839665" s="113"/>
      <c r="V839665" s="19"/>
      <c r="W839665" s="19"/>
      <c r="X839665" s="19"/>
      <c r="Y839665" s="19"/>
      <c r="Z839665" s="19"/>
      <c r="AA839665" s="19"/>
      <c r="AB839665" s="19"/>
      <c r="AC839665" s="19"/>
      <c r="AD839665" s="19"/>
      <c r="AE839665" s="19"/>
      <c r="AF839665" s="19"/>
      <c r="AG839665" s="19"/>
      <c r="AH839665" s="19"/>
      <c r="AI839665" s="19"/>
      <c r="AJ839665" s="19"/>
      <c r="AK839665" s="19"/>
      <c r="AL839665" s="19"/>
      <c r="AM839665" s="19"/>
      <c r="AN839665" s="19"/>
      <c r="AO839665" s="19"/>
      <c r="AP839665"/>
    </row>
    <row r="839666" spans="1:42" s="116" customFormat="1" x14ac:dyDescent="0.3">
      <c r="A839666"/>
      <c r="B839666"/>
      <c r="C839666"/>
      <c r="D839666"/>
      <c r="E839666"/>
      <c r="F839666"/>
      <c r="G839666"/>
      <c r="H839666"/>
      <c r="I839666"/>
      <c r="J839666"/>
      <c r="K839666"/>
      <c r="L839666"/>
      <c r="M839666" s="115"/>
      <c r="N839666" s="115"/>
      <c r="O839666"/>
      <c r="P839666"/>
      <c r="Q839666"/>
      <c r="R839666" s="19"/>
      <c r="S839666" s="19"/>
      <c r="T839666"/>
      <c r="U839666" s="113"/>
      <c r="V839666" s="19"/>
      <c r="W839666" s="19"/>
      <c r="X839666" s="19"/>
      <c r="Y839666" s="19"/>
      <c r="Z839666" s="19"/>
      <c r="AA839666" s="19"/>
      <c r="AB839666" s="19"/>
      <c r="AC839666" s="19"/>
      <c r="AD839666" s="19"/>
      <c r="AE839666" s="19"/>
      <c r="AF839666" s="19"/>
      <c r="AG839666" s="19"/>
      <c r="AH839666" s="19"/>
      <c r="AI839666" s="19"/>
      <c r="AJ839666" s="19"/>
      <c r="AK839666" s="19"/>
      <c r="AL839666" s="19"/>
      <c r="AM839666" s="19"/>
      <c r="AN839666" s="19"/>
      <c r="AO839666" s="19"/>
      <c r="AP839666"/>
    </row>
    <row r="839667" spans="1:42" s="116" customFormat="1" x14ac:dyDescent="0.3">
      <c r="A839667"/>
      <c r="B839667"/>
      <c r="C839667"/>
      <c r="D839667"/>
      <c r="E839667"/>
      <c r="F839667"/>
      <c r="G839667"/>
      <c r="H839667"/>
      <c r="I839667"/>
      <c r="J839667"/>
      <c r="K839667"/>
      <c r="L839667"/>
      <c r="M839667" s="115"/>
      <c r="N839667" s="115"/>
      <c r="O839667"/>
      <c r="P839667"/>
      <c r="Q839667"/>
      <c r="R839667" s="19"/>
      <c r="S839667" s="19"/>
      <c r="T839667"/>
      <c r="U839667" s="113"/>
      <c r="V839667" s="19"/>
      <c r="W839667" s="19"/>
      <c r="X839667" s="19"/>
      <c r="Y839667" s="19"/>
      <c r="Z839667" s="19"/>
      <c r="AA839667" s="19"/>
      <c r="AB839667" s="19"/>
      <c r="AC839667" s="19"/>
      <c r="AD839667" s="19"/>
      <c r="AE839667" s="19"/>
      <c r="AF839667" s="19"/>
      <c r="AG839667" s="19"/>
      <c r="AH839667" s="19"/>
      <c r="AI839667" s="19"/>
      <c r="AJ839667" s="19"/>
      <c r="AK839667" s="19"/>
      <c r="AL839667" s="19"/>
      <c r="AM839667" s="19"/>
      <c r="AN839667" s="19"/>
      <c r="AO839667" s="19"/>
      <c r="AP839667"/>
    </row>
    <row r="839668" spans="1:42" s="116" customFormat="1" x14ac:dyDescent="0.3">
      <c r="A839668"/>
      <c r="B839668"/>
      <c r="C839668"/>
      <c r="D839668"/>
      <c r="E839668"/>
      <c r="F839668"/>
      <c r="G839668"/>
      <c r="H839668"/>
      <c r="I839668"/>
      <c r="J839668"/>
      <c r="K839668"/>
      <c r="L839668"/>
      <c r="M839668" s="115"/>
      <c r="N839668" s="115"/>
      <c r="O839668"/>
      <c r="P839668"/>
      <c r="Q839668"/>
      <c r="R839668" s="19"/>
      <c r="S839668" s="19"/>
      <c r="T839668"/>
      <c r="U839668" s="113"/>
      <c r="V839668" s="19"/>
      <c r="W839668" s="19"/>
      <c r="X839668" s="19"/>
      <c r="Y839668" s="19"/>
      <c r="Z839668" s="19"/>
      <c r="AA839668" s="19"/>
      <c r="AB839668" s="19"/>
      <c r="AC839668" s="19"/>
      <c r="AD839668" s="19"/>
      <c r="AE839668" s="19"/>
      <c r="AF839668" s="19"/>
      <c r="AG839668" s="19"/>
      <c r="AH839668" s="19"/>
      <c r="AI839668" s="19"/>
      <c r="AJ839668" s="19"/>
      <c r="AK839668" s="19"/>
      <c r="AL839668" s="19"/>
      <c r="AM839668" s="19"/>
      <c r="AN839668" s="19"/>
      <c r="AO839668" s="19"/>
      <c r="AP839668"/>
    </row>
    <row r="839669" spans="1:42" s="116" customFormat="1" x14ac:dyDescent="0.3">
      <c r="A839669"/>
      <c r="B839669"/>
      <c r="C839669"/>
      <c r="D839669"/>
      <c r="E839669"/>
      <c r="F839669"/>
      <c r="G839669"/>
      <c r="H839669"/>
      <c r="I839669"/>
      <c r="J839669"/>
      <c r="K839669"/>
      <c r="L839669"/>
      <c r="M839669" s="115"/>
      <c r="N839669" s="115"/>
      <c r="O839669"/>
      <c r="P839669"/>
      <c r="Q839669"/>
      <c r="R839669" s="19"/>
      <c r="S839669" s="19"/>
      <c r="T839669"/>
      <c r="U839669" s="113"/>
      <c r="V839669" s="19"/>
      <c r="W839669" s="19"/>
      <c r="X839669" s="19"/>
      <c r="Y839669" s="19"/>
      <c r="Z839669" s="19"/>
      <c r="AA839669" s="19"/>
      <c r="AB839669" s="19"/>
      <c r="AC839669" s="19"/>
      <c r="AD839669" s="19"/>
      <c r="AE839669" s="19"/>
      <c r="AF839669" s="19"/>
      <c r="AG839669" s="19"/>
      <c r="AH839669" s="19"/>
      <c r="AI839669" s="19"/>
      <c r="AJ839669" s="19"/>
      <c r="AK839669" s="19"/>
      <c r="AL839669" s="19"/>
      <c r="AM839669" s="19"/>
      <c r="AN839669" s="19"/>
      <c r="AO839669" s="19"/>
      <c r="AP839669"/>
    </row>
    <row r="839670" spans="1:42" s="116" customFormat="1" x14ac:dyDescent="0.3">
      <c r="A839670"/>
      <c r="B839670"/>
      <c r="C839670"/>
      <c r="D839670"/>
      <c r="E839670"/>
      <c r="F839670"/>
      <c r="G839670"/>
      <c r="H839670"/>
      <c r="I839670"/>
      <c r="J839670"/>
      <c r="K839670"/>
      <c r="L839670"/>
      <c r="M839670" s="115"/>
      <c r="N839670" s="115"/>
      <c r="O839670"/>
      <c r="P839670"/>
      <c r="Q839670"/>
      <c r="R839670" s="19"/>
      <c r="S839670" s="19"/>
      <c r="T839670"/>
      <c r="U839670" s="113"/>
      <c r="V839670" s="19"/>
      <c r="W839670" s="19"/>
      <c r="X839670" s="19"/>
      <c r="Y839670" s="19"/>
      <c r="Z839670" s="19"/>
      <c r="AA839670" s="19"/>
      <c r="AB839670" s="19"/>
      <c r="AC839670" s="19"/>
      <c r="AD839670" s="19"/>
      <c r="AE839670" s="19"/>
      <c r="AF839670" s="19"/>
      <c r="AG839670" s="19"/>
      <c r="AH839670" s="19"/>
      <c r="AI839670" s="19"/>
      <c r="AJ839670" s="19"/>
      <c r="AK839670" s="19"/>
      <c r="AL839670" s="19"/>
      <c r="AM839670" s="19"/>
      <c r="AN839670" s="19"/>
      <c r="AO839670" s="19"/>
      <c r="AP839670"/>
    </row>
    <row r="839671" spans="1:42" s="116" customFormat="1" x14ac:dyDescent="0.3">
      <c r="A839671"/>
      <c r="B839671"/>
      <c r="C839671"/>
      <c r="D839671"/>
      <c r="E839671"/>
      <c r="F839671"/>
      <c r="G839671"/>
      <c r="H839671"/>
      <c r="I839671"/>
      <c r="J839671"/>
      <c r="K839671"/>
      <c r="L839671"/>
      <c r="M839671" s="115"/>
      <c r="N839671" s="115"/>
      <c r="O839671"/>
      <c r="P839671"/>
      <c r="Q839671"/>
      <c r="R839671" s="19"/>
      <c r="S839671" s="19"/>
      <c r="T839671"/>
      <c r="U839671" s="113"/>
      <c r="V839671" s="19"/>
      <c r="W839671" s="19"/>
      <c r="X839671" s="19"/>
      <c r="Y839671" s="19"/>
      <c r="Z839671" s="19"/>
      <c r="AA839671" s="19"/>
      <c r="AB839671" s="19"/>
      <c r="AC839671" s="19"/>
      <c r="AD839671" s="19"/>
      <c r="AE839671" s="19"/>
      <c r="AF839671" s="19"/>
      <c r="AG839671" s="19"/>
      <c r="AH839671" s="19"/>
      <c r="AI839671" s="19"/>
      <c r="AJ839671" s="19"/>
      <c r="AK839671" s="19"/>
      <c r="AL839671" s="19"/>
      <c r="AM839671" s="19"/>
      <c r="AN839671" s="19"/>
      <c r="AO839671" s="19"/>
      <c r="AP839671"/>
    </row>
    <row r="839672" spans="1:42" s="116" customFormat="1" x14ac:dyDescent="0.3">
      <c r="A839672"/>
      <c r="B839672"/>
      <c r="C839672"/>
      <c r="D839672"/>
      <c r="E839672"/>
      <c r="F839672"/>
      <c r="G839672"/>
      <c r="H839672"/>
      <c r="I839672"/>
      <c r="J839672"/>
      <c r="K839672"/>
      <c r="L839672"/>
      <c r="M839672" s="115"/>
      <c r="N839672" s="115"/>
      <c r="O839672"/>
      <c r="P839672"/>
      <c r="Q839672"/>
      <c r="R839672" s="19"/>
      <c r="S839672" s="19"/>
      <c r="T839672"/>
      <c r="U839672" s="113"/>
      <c r="V839672" s="19"/>
      <c r="W839672" s="19"/>
      <c r="X839672" s="19"/>
      <c r="Y839672" s="19"/>
      <c r="Z839672" s="19"/>
      <c r="AA839672" s="19"/>
      <c r="AB839672" s="19"/>
      <c r="AC839672" s="19"/>
      <c r="AD839672" s="19"/>
      <c r="AE839672" s="19"/>
      <c r="AF839672" s="19"/>
      <c r="AG839672" s="19"/>
      <c r="AH839672" s="19"/>
      <c r="AI839672" s="19"/>
      <c r="AJ839672" s="19"/>
      <c r="AK839672" s="19"/>
      <c r="AL839672" s="19"/>
      <c r="AM839672" s="19"/>
      <c r="AN839672" s="19"/>
      <c r="AO839672" s="19"/>
      <c r="AP839672"/>
    </row>
    <row r="839673" spans="1:42" s="116" customFormat="1" x14ac:dyDescent="0.3">
      <c r="A839673"/>
      <c r="B839673"/>
      <c r="C839673"/>
      <c r="D839673"/>
      <c r="E839673"/>
      <c r="F839673"/>
      <c r="G839673"/>
      <c r="H839673"/>
      <c r="I839673"/>
      <c r="J839673"/>
      <c r="K839673"/>
      <c r="L839673"/>
      <c r="M839673" s="115"/>
      <c r="N839673" s="115"/>
      <c r="O839673"/>
      <c r="P839673"/>
      <c r="Q839673"/>
      <c r="R839673" s="19"/>
      <c r="S839673" s="19"/>
      <c r="T839673"/>
      <c r="U839673" s="113"/>
      <c r="V839673" s="19"/>
      <c r="W839673" s="19"/>
      <c r="X839673" s="19"/>
      <c r="Y839673" s="19"/>
      <c r="Z839673" s="19"/>
      <c r="AA839673" s="19"/>
      <c r="AB839673" s="19"/>
      <c r="AC839673" s="19"/>
      <c r="AD839673" s="19"/>
      <c r="AE839673" s="19"/>
      <c r="AF839673" s="19"/>
      <c r="AG839673" s="19"/>
      <c r="AH839673" s="19"/>
      <c r="AI839673" s="19"/>
      <c r="AJ839673" s="19"/>
      <c r="AK839673" s="19"/>
      <c r="AL839673" s="19"/>
      <c r="AM839673" s="19"/>
      <c r="AN839673" s="19"/>
      <c r="AO839673" s="19"/>
      <c r="AP839673"/>
    </row>
    <row r="839674" spans="1:42" s="116" customFormat="1" x14ac:dyDescent="0.3">
      <c r="A839674"/>
      <c r="B839674"/>
      <c r="C839674"/>
      <c r="D839674"/>
      <c r="E839674"/>
      <c r="F839674"/>
      <c r="G839674"/>
      <c r="H839674"/>
      <c r="I839674"/>
      <c r="J839674"/>
      <c r="K839674"/>
      <c r="L839674"/>
      <c r="M839674" s="115"/>
      <c r="N839674" s="115"/>
      <c r="O839674"/>
      <c r="P839674"/>
      <c r="Q839674"/>
      <c r="R839674" s="19"/>
      <c r="S839674" s="19"/>
      <c r="T839674"/>
      <c r="U839674" s="113"/>
      <c r="V839674" s="19"/>
      <c r="W839674" s="19"/>
      <c r="X839674" s="19"/>
      <c r="Y839674" s="19"/>
      <c r="Z839674" s="19"/>
      <c r="AA839674" s="19"/>
      <c r="AB839674" s="19"/>
      <c r="AC839674" s="19"/>
      <c r="AD839674" s="19"/>
      <c r="AE839674" s="19"/>
      <c r="AF839674" s="19"/>
      <c r="AG839674" s="19"/>
      <c r="AH839674" s="19"/>
      <c r="AI839674" s="19"/>
      <c r="AJ839674" s="19"/>
      <c r="AK839674" s="19"/>
      <c r="AL839674" s="19"/>
      <c r="AM839674" s="19"/>
      <c r="AN839674" s="19"/>
      <c r="AO839674" s="19"/>
      <c r="AP839674"/>
    </row>
    <row r="839675" spans="1:42" s="116" customFormat="1" x14ac:dyDescent="0.3">
      <c r="A839675"/>
      <c r="B839675"/>
      <c r="C839675"/>
      <c r="D839675"/>
      <c r="E839675"/>
      <c r="F839675"/>
      <c r="G839675"/>
      <c r="H839675"/>
      <c r="I839675"/>
      <c r="J839675"/>
      <c r="K839675"/>
      <c r="L839675"/>
      <c r="M839675" s="115"/>
      <c r="N839675" s="115"/>
      <c r="O839675"/>
      <c r="P839675"/>
      <c r="Q839675"/>
      <c r="R839675" s="19"/>
      <c r="S839675" s="19"/>
      <c r="T839675"/>
      <c r="U839675" s="113"/>
      <c r="V839675" s="19"/>
      <c r="W839675" s="19"/>
      <c r="X839675" s="19"/>
      <c r="Y839675" s="19"/>
      <c r="Z839675" s="19"/>
      <c r="AA839675" s="19"/>
      <c r="AB839675" s="19"/>
      <c r="AC839675" s="19"/>
      <c r="AD839675" s="19"/>
      <c r="AE839675" s="19"/>
      <c r="AF839675" s="19"/>
      <c r="AG839675" s="19"/>
      <c r="AH839675" s="19"/>
      <c r="AI839675" s="19"/>
      <c r="AJ839675" s="19"/>
      <c r="AK839675" s="19"/>
      <c r="AL839675" s="19"/>
      <c r="AM839675" s="19"/>
      <c r="AN839675" s="19"/>
      <c r="AO839675" s="19"/>
      <c r="AP839675"/>
    </row>
    <row r="839676" spans="1:42" s="116" customFormat="1" x14ac:dyDescent="0.3">
      <c r="A839676"/>
      <c r="B839676"/>
      <c r="C839676"/>
      <c r="D839676"/>
      <c r="E839676"/>
      <c r="F839676"/>
      <c r="G839676"/>
      <c r="H839676"/>
      <c r="I839676"/>
      <c r="J839676"/>
      <c r="K839676"/>
      <c r="L839676"/>
      <c r="M839676" s="115"/>
      <c r="N839676" s="115"/>
      <c r="O839676"/>
      <c r="P839676"/>
      <c r="Q839676"/>
      <c r="R839676" s="19"/>
      <c r="S839676" s="19"/>
      <c r="T839676"/>
      <c r="U839676" s="113"/>
      <c r="V839676" s="19"/>
      <c r="W839676" s="19"/>
      <c r="X839676" s="19"/>
      <c r="Y839676" s="19"/>
      <c r="Z839676" s="19"/>
      <c r="AA839676" s="19"/>
      <c r="AB839676" s="19"/>
      <c r="AC839676" s="19"/>
      <c r="AD839676" s="19"/>
      <c r="AE839676" s="19"/>
      <c r="AF839676" s="19"/>
      <c r="AG839676" s="19"/>
      <c r="AH839676" s="19"/>
      <c r="AI839676" s="19"/>
      <c r="AJ839676" s="19"/>
      <c r="AK839676" s="19"/>
      <c r="AL839676" s="19"/>
      <c r="AM839676" s="19"/>
      <c r="AN839676" s="19"/>
      <c r="AO839676" s="19"/>
      <c r="AP839676"/>
    </row>
    <row r="839677" spans="1:42" s="116" customFormat="1" x14ac:dyDescent="0.3">
      <c r="A839677"/>
      <c r="B839677"/>
      <c r="C839677"/>
      <c r="D839677"/>
      <c r="E839677"/>
      <c r="F839677"/>
      <c r="G839677"/>
      <c r="H839677"/>
      <c r="I839677"/>
      <c r="J839677"/>
      <c r="K839677"/>
      <c r="L839677"/>
      <c r="M839677" s="115"/>
      <c r="N839677" s="115"/>
      <c r="O839677"/>
      <c r="P839677"/>
      <c r="Q839677"/>
      <c r="R839677" s="19"/>
      <c r="S839677" s="19"/>
      <c r="T839677"/>
      <c r="U839677" s="113"/>
      <c r="V839677" s="19"/>
      <c r="W839677" s="19"/>
      <c r="X839677" s="19"/>
      <c r="Y839677" s="19"/>
      <c r="Z839677" s="19"/>
      <c r="AA839677" s="19"/>
      <c r="AB839677" s="19"/>
      <c r="AC839677" s="19"/>
      <c r="AD839677" s="19"/>
      <c r="AE839677" s="19"/>
      <c r="AF839677" s="19"/>
      <c r="AG839677" s="19"/>
      <c r="AH839677" s="19"/>
      <c r="AI839677" s="19"/>
      <c r="AJ839677" s="19"/>
      <c r="AK839677" s="19"/>
      <c r="AL839677" s="19"/>
      <c r="AM839677" s="19"/>
      <c r="AN839677" s="19"/>
      <c r="AO839677" s="19"/>
      <c r="AP839677"/>
    </row>
    <row r="839678" spans="1:42" s="116" customFormat="1" x14ac:dyDescent="0.3">
      <c r="A839678"/>
      <c r="B839678"/>
      <c r="C839678"/>
      <c r="D839678"/>
      <c r="E839678"/>
      <c r="F839678"/>
      <c r="G839678"/>
      <c r="H839678"/>
      <c r="I839678"/>
      <c r="J839678"/>
      <c r="K839678"/>
      <c r="L839678"/>
      <c r="M839678" s="115"/>
      <c r="N839678" s="115"/>
      <c r="O839678"/>
      <c r="P839678"/>
      <c r="Q839678"/>
      <c r="R839678" s="19"/>
      <c r="S839678" s="19"/>
      <c r="T839678"/>
      <c r="U839678" s="113"/>
      <c r="V839678" s="19"/>
      <c r="W839678" s="19"/>
      <c r="X839678" s="19"/>
      <c r="Y839678" s="19"/>
      <c r="Z839678" s="19"/>
      <c r="AA839678" s="19"/>
      <c r="AB839678" s="19"/>
      <c r="AC839678" s="19"/>
      <c r="AD839678" s="19"/>
      <c r="AE839678" s="19"/>
      <c r="AF839678" s="19"/>
      <c r="AG839678" s="19"/>
      <c r="AH839678" s="19"/>
      <c r="AI839678" s="19"/>
      <c r="AJ839678" s="19"/>
      <c r="AK839678" s="19"/>
      <c r="AL839678" s="19"/>
      <c r="AM839678" s="19"/>
      <c r="AN839678" s="19"/>
      <c r="AO839678" s="19"/>
      <c r="AP839678"/>
    </row>
    <row r="839679" spans="1:42" s="116" customFormat="1" x14ac:dyDescent="0.3">
      <c r="A839679"/>
      <c r="B839679"/>
      <c r="C839679"/>
      <c r="D839679"/>
      <c r="E839679"/>
      <c r="F839679"/>
      <c r="G839679"/>
      <c r="H839679"/>
      <c r="I839679"/>
      <c r="J839679"/>
      <c r="K839679"/>
      <c r="L839679"/>
      <c r="M839679" s="115"/>
      <c r="N839679" s="115"/>
      <c r="O839679"/>
      <c r="P839679"/>
      <c r="Q839679"/>
      <c r="R839679" s="19"/>
      <c r="S839679" s="19"/>
      <c r="T839679"/>
      <c r="U839679" s="113"/>
      <c r="V839679" s="19"/>
      <c r="W839679" s="19"/>
      <c r="X839679" s="19"/>
      <c r="Y839679" s="19"/>
      <c r="Z839679" s="19"/>
      <c r="AA839679" s="19"/>
      <c r="AB839679" s="19"/>
      <c r="AC839679" s="19"/>
      <c r="AD839679" s="19"/>
      <c r="AE839679" s="19"/>
      <c r="AF839679" s="19"/>
      <c r="AG839679" s="19"/>
      <c r="AH839679" s="19"/>
      <c r="AI839679" s="19"/>
      <c r="AJ839679" s="19"/>
      <c r="AK839679" s="19"/>
      <c r="AL839679" s="19"/>
      <c r="AM839679" s="19"/>
      <c r="AN839679" s="19"/>
      <c r="AO839679" s="19"/>
      <c r="AP839679"/>
    </row>
    <row r="839680" spans="1:42" s="116" customFormat="1" x14ac:dyDescent="0.3">
      <c r="A839680"/>
      <c r="B839680"/>
      <c r="C839680"/>
      <c r="D839680"/>
      <c r="E839680"/>
      <c r="F839680"/>
      <c r="G839680"/>
      <c r="H839680"/>
      <c r="I839680"/>
      <c r="J839680"/>
      <c r="K839680"/>
      <c r="L839680"/>
      <c r="M839680" s="115"/>
      <c r="N839680" s="115"/>
      <c r="O839680"/>
      <c r="P839680"/>
      <c r="Q839680"/>
      <c r="R839680" s="19"/>
      <c r="S839680" s="19"/>
      <c r="T839680"/>
      <c r="U839680" s="113"/>
      <c r="V839680" s="19"/>
      <c r="W839680" s="19"/>
      <c r="X839680" s="19"/>
      <c r="Y839680" s="19"/>
      <c r="Z839680" s="19"/>
      <c r="AA839680" s="19"/>
      <c r="AB839680" s="19"/>
      <c r="AC839680" s="19"/>
      <c r="AD839680" s="19"/>
      <c r="AE839680" s="19"/>
      <c r="AF839680" s="19"/>
      <c r="AG839680" s="19"/>
      <c r="AH839680" s="19"/>
      <c r="AI839680" s="19"/>
      <c r="AJ839680" s="19"/>
      <c r="AK839680" s="19"/>
      <c r="AL839680" s="19"/>
      <c r="AM839680" s="19"/>
      <c r="AN839680" s="19"/>
      <c r="AO839680" s="19"/>
      <c r="AP839680"/>
    </row>
    <row r="839681" spans="1:42" s="116" customFormat="1" x14ac:dyDescent="0.3">
      <c r="A839681"/>
      <c r="B839681"/>
      <c r="C839681"/>
      <c r="D839681"/>
      <c r="E839681"/>
      <c r="F839681"/>
      <c r="G839681"/>
      <c r="H839681"/>
      <c r="I839681"/>
      <c r="J839681"/>
      <c r="K839681"/>
      <c r="L839681"/>
      <c r="M839681" s="115"/>
      <c r="N839681" s="115"/>
      <c r="O839681"/>
      <c r="P839681"/>
      <c r="Q839681"/>
      <c r="R839681" s="19"/>
      <c r="S839681" s="19"/>
      <c r="T839681"/>
      <c r="U839681" s="113"/>
      <c r="V839681" s="19"/>
      <c r="W839681" s="19"/>
      <c r="X839681" s="19"/>
      <c r="Y839681" s="19"/>
      <c r="Z839681" s="19"/>
      <c r="AA839681" s="19"/>
      <c r="AB839681" s="19"/>
      <c r="AC839681" s="19"/>
      <c r="AD839681" s="19"/>
      <c r="AE839681" s="19"/>
      <c r="AF839681" s="19"/>
      <c r="AG839681" s="19"/>
      <c r="AH839681" s="19"/>
      <c r="AI839681" s="19"/>
      <c r="AJ839681" s="19"/>
      <c r="AK839681" s="19"/>
      <c r="AL839681" s="19"/>
      <c r="AM839681" s="19"/>
      <c r="AN839681" s="19"/>
      <c r="AO839681" s="19"/>
      <c r="AP839681"/>
    </row>
    <row r="839682" spans="1:42" s="116" customFormat="1" x14ac:dyDescent="0.3">
      <c r="A839682"/>
      <c r="B839682"/>
      <c r="C839682"/>
      <c r="D839682"/>
      <c r="E839682"/>
      <c r="F839682"/>
      <c r="G839682"/>
      <c r="H839682"/>
      <c r="I839682"/>
      <c r="J839682"/>
      <c r="K839682"/>
      <c r="L839682"/>
      <c r="M839682" s="115"/>
      <c r="N839682" s="115"/>
      <c r="O839682"/>
      <c r="P839682"/>
      <c r="Q839682"/>
      <c r="R839682" s="19"/>
      <c r="S839682" s="19"/>
      <c r="T839682"/>
      <c r="U839682" s="113"/>
      <c r="V839682" s="19"/>
      <c r="W839682" s="19"/>
      <c r="X839682" s="19"/>
      <c r="Y839682" s="19"/>
      <c r="Z839682" s="19"/>
      <c r="AA839682" s="19"/>
      <c r="AB839682" s="19"/>
      <c r="AC839682" s="19"/>
      <c r="AD839682" s="19"/>
      <c r="AE839682" s="19"/>
      <c r="AF839682" s="19"/>
      <c r="AG839682" s="19"/>
      <c r="AH839682" s="19"/>
      <c r="AI839682" s="19"/>
      <c r="AJ839682" s="19"/>
      <c r="AK839682" s="19"/>
      <c r="AL839682" s="19"/>
      <c r="AM839682" s="19"/>
      <c r="AN839682" s="19"/>
      <c r="AO839682" s="19"/>
      <c r="AP839682"/>
    </row>
    <row r="839683" spans="1:42" s="116" customFormat="1" x14ac:dyDescent="0.3">
      <c r="A839683"/>
      <c r="B839683"/>
      <c r="C839683"/>
      <c r="D839683"/>
      <c r="E839683"/>
      <c r="F839683"/>
      <c r="G839683"/>
      <c r="H839683"/>
      <c r="I839683"/>
      <c r="J839683"/>
      <c r="K839683"/>
      <c r="L839683"/>
      <c r="M839683" s="115"/>
      <c r="N839683" s="115"/>
      <c r="O839683"/>
      <c r="P839683"/>
      <c r="Q839683"/>
      <c r="R839683" s="19"/>
      <c r="S839683" s="19"/>
      <c r="T839683"/>
      <c r="U839683" s="113"/>
      <c r="V839683" s="19"/>
      <c r="W839683" s="19"/>
      <c r="X839683" s="19"/>
      <c r="Y839683" s="19"/>
      <c r="Z839683" s="19"/>
      <c r="AA839683" s="19"/>
      <c r="AB839683" s="19"/>
      <c r="AC839683" s="19"/>
      <c r="AD839683" s="19"/>
      <c r="AE839683" s="19"/>
      <c r="AF839683" s="19"/>
      <c r="AG839683" s="19"/>
      <c r="AH839683" s="19"/>
      <c r="AI839683" s="19"/>
      <c r="AJ839683" s="19"/>
      <c r="AK839683" s="19"/>
      <c r="AL839683" s="19"/>
      <c r="AM839683" s="19"/>
      <c r="AN839683" s="19"/>
      <c r="AO839683" s="19"/>
      <c r="AP839683"/>
    </row>
    <row r="839684" spans="1:42" s="116" customFormat="1" x14ac:dyDescent="0.3">
      <c r="A839684"/>
      <c r="B839684"/>
      <c r="C839684"/>
      <c r="D839684"/>
      <c r="E839684"/>
      <c r="F839684"/>
      <c r="G839684"/>
      <c r="H839684"/>
      <c r="I839684"/>
      <c r="J839684"/>
      <c r="K839684"/>
      <c r="L839684"/>
      <c r="M839684" s="115"/>
      <c r="N839684" s="115"/>
      <c r="O839684"/>
      <c r="P839684"/>
      <c r="Q839684"/>
      <c r="R839684" s="19"/>
      <c r="S839684" s="19"/>
      <c r="T839684"/>
      <c r="U839684" s="113"/>
      <c r="V839684" s="19"/>
      <c r="W839684" s="19"/>
      <c r="X839684" s="19"/>
      <c r="Y839684" s="19"/>
      <c r="Z839684" s="19"/>
      <c r="AA839684" s="19"/>
      <c r="AB839684" s="19"/>
      <c r="AC839684" s="19"/>
      <c r="AD839684" s="19"/>
      <c r="AE839684" s="19"/>
      <c r="AF839684" s="19"/>
      <c r="AG839684" s="19"/>
      <c r="AH839684" s="19"/>
      <c r="AI839684" s="19"/>
      <c r="AJ839684" s="19"/>
      <c r="AK839684" s="19"/>
      <c r="AL839684" s="19"/>
      <c r="AM839684" s="19"/>
      <c r="AN839684" s="19"/>
      <c r="AO839684" s="19"/>
      <c r="AP839684"/>
    </row>
    <row r="839685" spans="1:42" s="116" customFormat="1" x14ac:dyDescent="0.3">
      <c r="A839685"/>
      <c r="B839685"/>
      <c r="C839685"/>
      <c r="D839685"/>
      <c r="E839685"/>
      <c r="F839685"/>
      <c r="G839685"/>
      <c r="H839685"/>
      <c r="I839685"/>
      <c r="J839685"/>
      <c r="K839685"/>
      <c r="L839685"/>
      <c r="M839685" s="115"/>
      <c r="N839685" s="115"/>
      <c r="O839685"/>
      <c r="P839685"/>
      <c r="Q839685"/>
      <c r="R839685" s="19"/>
      <c r="S839685" s="19"/>
      <c r="T839685"/>
      <c r="U839685" s="113"/>
      <c r="V839685" s="19"/>
      <c r="W839685" s="19"/>
      <c r="X839685" s="19"/>
      <c r="Y839685" s="19"/>
      <c r="Z839685" s="19"/>
      <c r="AA839685" s="19"/>
      <c r="AB839685" s="19"/>
      <c r="AC839685" s="19"/>
      <c r="AD839685" s="19"/>
      <c r="AE839685" s="19"/>
      <c r="AF839685" s="19"/>
      <c r="AG839685" s="19"/>
      <c r="AH839685" s="19"/>
      <c r="AI839685" s="19"/>
      <c r="AJ839685" s="19"/>
      <c r="AK839685" s="19"/>
      <c r="AL839685" s="19"/>
      <c r="AM839685" s="19"/>
      <c r="AN839685" s="19"/>
      <c r="AO839685" s="19"/>
      <c r="AP839685"/>
    </row>
    <row r="839686" spans="1:42" s="116" customFormat="1" x14ac:dyDescent="0.3">
      <c r="A839686"/>
      <c r="B839686"/>
      <c r="C839686"/>
      <c r="D839686"/>
      <c r="E839686"/>
      <c r="F839686"/>
      <c r="G839686"/>
      <c r="H839686"/>
      <c r="I839686"/>
      <c r="J839686"/>
      <c r="K839686"/>
      <c r="L839686"/>
      <c r="M839686" s="115"/>
      <c r="N839686" s="115"/>
      <c r="O839686"/>
      <c r="P839686"/>
      <c r="Q839686"/>
      <c r="R839686" s="19"/>
      <c r="S839686" s="19"/>
      <c r="T839686"/>
      <c r="U839686" s="113"/>
      <c r="V839686" s="19"/>
      <c r="W839686" s="19"/>
      <c r="X839686" s="19"/>
      <c r="Y839686" s="19"/>
      <c r="Z839686" s="19"/>
      <c r="AA839686" s="19"/>
      <c r="AB839686" s="19"/>
      <c r="AC839686" s="19"/>
      <c r="AD839686" s="19"/>
      <c r="AE839686" s="19"/>
      <c r="AF839686" s="19"/>
      <c r="AG839686" s="19"/>
      <c r="AH839686" s="19"/>
      <c r="AI839686" s="19"/>
      <c r="AJ839686" s="19"/>
      <c r="AK839686" s="19"/>
      <c r="AL839686" s="19"/>
      <c r="AM839686" s="19"/>
      <c r="AN839686" s="19"/>
      <c r="AO839686" s="19"/>
      <c r="AP839686"/>
    </row>
    <row r="839687" spans="1:42" s="116" customFormat="1" x14ac:dyDescent="0.3">
      <c r="A839687"/>
      <c r="B839687"/>
      <c r="C839687"/>
      <c r="D839687"/>
      <c r="E839687"/>
      <c r="F839687"/>
      <c r="G839687"/>
      <c r="H839687"/>
      <c r="I839687"/>
      <c r="J839687"/>
      <c r="K839687"/>
      <c r="L839687"/>
      <c r="M839687" s="115"/>
      <c r="N839687" s="115"/>
      <c r="O839687"/>
      <c r="P839687"/>
      <c r="Q839687"/>
      <c r="R839687" s="19"/>
      <c r="S839687" s="19"/>
      <c r="T839687"/>
      <c r="U839687" s="113"/>
      <c r="V839687" s="19"/>
      <c r="W839687" s="19"/>
      <c r="X839687" s="19"/>
      <c r="Y839687" s="19"/>
      <c r="Z839687" s="19"/>
      <c r="AA839687" s="19"/>
      <c r="AB839687" s="19"/>
      <c r="AC839687" s="19"/>
      <c r="AD839687" s="19"/>
      <c r="AE839687" s="19"/>
      <c r="AF839687" s="19"/>
      <c r="AG839687" s="19"/>
      <c r="AH839687" s="19"/>
      <c r="AI839687" s="19"/>
      <c r="AJ839687" s="19"/>
      <c r="AK839687" s="19"/>
      <c r="AL839687" s="19"/>
      <c r="AM839687" s="19"/>
      <c r="AN839687" s="19"/>
      <c r="AO839687" s="19"/>
      <c r="AP839687"/>
    </row>
    <row r="839688" spans="1:42" s="116" customFormat="1" x14ac:dyDescent="0.3">
      <c r="A839688"/>
      <c r="B839688"/>
      <c r="C839688"/>
      <c r="D839688"/>
      <c r="E839688"/>
      <c r="F839688"/>
      <c r="G839688"/>
      <c r="H839688"/>
      <c r="I839688"/>
      <c r="J839688"/>
      <c r="K839688"/>
      <c r="L839688"/>
      <c r="M839688" s="115"/>
      <c r="N839688" s="115"/>
      <c r="O839688"/>
      <c r="P839688"/>
      <c r="Q839688"/>
      <c r="R839688" s="19"/>
      <c r="S839688" s="19"/>
      <c r="T839688"/>
      <c r="U839688" s="113"/>
      <c r="V839688" s="19"/>
      <c r="W839688" s="19"/>
      <c r="X839688" s="19"/>
      <c r="Y839688" s="19"/>
      <c r="Z839688" s="19"/>
      <c r="AA839688" s="19"/>
      <c r="AB839688" s="19"/>
      <c r="AC839688" s="19"/>
      <c r="AD839688" s="19"/>
      <c r="AE839688" s="19"/>
      <c r="AF839688" s="19"/>
      <c r="AG839688" s="19"/>
      <c r="AH839688" s="19"/>
      <c r="AI839688" s="19"/>
      <c r="AJ839688" s="19"/>
      <c r="AK839688" s="19"/>
      <c r="AL839688" s="19"/>
      <c r="AM839688" s="19"/>
      <c r="AN839688" s="19"/>
      <c r="AO839688" s="19"/>
      <c r="AP839688"/>
    </row>
    <row r="839689" spans="1:42" s="116" customFormat="1" x14ac:dyDescent="0.3">
      <c r="A839689"/>
      <c r="B839689"/>
      <c r="C839689"/>
      <c r="D839689"/>
      <c r="E839689"/>
      <c r="F839689"/>
      <c r="G839689"/>
      <c r="H839689"/>
      <c r="I839689"/>
      <c r="J839689"/>
      <c r="K839689"/>
      <c r="L839689"/>
      <c r="M839689" s="115"/>
      <c r="N839689" s="115"/>
      <c r="O839689"/>
      <c r="P839689"/>
      <c r="Q839689"/>
      <c r="R839689" s="19"/>
      <c r="S839689" s="19"/>
      <c r="T839689"/>
      <c r="U839689" s="113"/>
      <c r="V839689" s="19"/>
      <c r="W839689" s="19"/>
      <c r="X839689" s="19"/>
      <c r="Y839689" s="19"/>
      <c r="Z839689" s="19"/>
      <c r="AA839689" s="19"/>
      <c r="AB839689" s="19"/>
      <c r="AC839689" s="19"/>
      <c r="AD839689" s="19"/>
      <c r="AE839689" s="19"/>
      <c r="AF839689" s="19"/>
      <c r="AG839689" s="19"/>
      <c r="AH839689" s="19"/>
      <c r="AI839689" s="19"/>
      <c r="AJ839689" s="19"/>
      <c r="AK839689" s="19"/>
      <c r="AL839689" s="19"/>
      <c r="AM839689" s="19"/>
      <c r="AN839689" s="19"/>
      <c r="AO839689" s="19"/>
      <c r="AP839689"/>
    </row>
    <row r="839690" spans="1:42" s="116" customFormat="1" x14ac:dyDescent="0.3">
      <c r="A839690"/>
      <c r="B839690"/>
      <c r="C839690"/>
      <c r="D839690"/>
      <c r="E839690"/>
      <c r="F839690"/>
      <c r="G839690"/>
      <c r="H839690"/>
      <c r="I839690"/>
      <c r="J839690"/>
      <c r="K839690"/>
      <c r="L839690"/>
      <c r="M839690" s="115"/>
      <c r="N839690" s="115"/>
      <c r="O839690"/>
      <c r="P839690"/>
      <c r="Q839690"/>
      <c r="R839690" s="19"/>
      <c r="S839690" s="19"/>
      <c r="T839690"/>
      <c r="U839690" s="113"/>
      <c r="V839690" s="19"/>
      <c r="W839690" s="19"/>
      <c r="X839690" s="19"/>
      <c r="Y839690" s="19"/>
      <c r="Z839690" s="19"/>
      <c r="AA839690" s="19"/>
      <c r="AB839690" s="19"/>
      <c r="AC839690" s="19"/>
      <c r="AD839690" s="19"/>
      <c r="AE839690" s="19"/>
      <c r="AF839690" s="19"/>
      <c r="AG839690" s="19"/>
      <c r="AH839690" s="19"/>
      <c r="AI839690" s="19"/>
      <c r="AJ839690" s="19"/>
      <c r="AK839690" s="19"/>
      <c r="AL839690" s="19"/>
      <c r="AM839690" s="19"/>
      <c r="AN839690" s="19"/>
      <c r="AO839690" s="19"/>
      <c r="AP839690"/>
    </row>
    <row r="839691" spans="1:42" s="116" customFormat="1" x14ac:dyDescent="0.3">
      <c r="A839691"/>
      <c r="B839691"/>
      <c r="C839691"/>
      <c r="D839691"/>
      <c r="E839691"/>
      <c r="F839691"/>
      <c r="G839691"/>
      <c r="H839691"/>
      <c r="I839691"/>
      <c r="J839691"/>
      <c r="K839691"/>
      <c r="L839691"/>
      <c r="M839691" s="115"/>
      <c r="N839691" s="115"/>
      <c r="O839691"/>
      <c r="P839691"/>
      <c r="Q839691"/>
      <c r="R839691" s="19"/>
      <c r="S839691" s="19"/>
      <c r="T839691"/>
      <c r="U839691" s="113"/>
      <c r="V839691" s="19"/>
      <c r="W839691" s="19"/>
      <c r="X839691" s="19"/>
      <c r="Y839691" s="19"/>
      <c r="Z839691" s="19"/>
      <c r="AA839691" s="19"/>
      <c r="AB839691" s="19"/>
      <c r="AC839691" s="19"/>
      <c r="AD839691" s="19"/>
      <c r="AE839691" s="19"/>
      <c r="AF839691" s="19"/>
      <c r="AG839691" s="19"/>
      <c r="AH839691" s="19"/>
      <c r="AI839691" s="19"/>
      <c r="AJ839691" s="19"/>
      <c r="AK839691" s="19"/>
      <c r="AL839691" s="19"/>
      <c r="AM839691" s="19"/>
      <c r="AN839691" s="19"/>
      <c r="AO839691" s="19"/>
      <c r="AP839691"/>
    </row>
    <row r="839692" spans="1:42" s="116" customFormat="1" x14ac:dyDescent="0.3">
      <c r="A839692"/>
      <c r="B839692"/>
      <c r="C839692"/>
      <c r="D839692"/>
      <c r="E839692"/>
      <c r="F839692"/>
      <c r="G839692"/>
      <c r="H839692"/>
      <c r="I839692"/>
      <c r="J839692"/>
      <c r="K839692"/>
      <c r="L839692"/>
      <c r="M839692" s="115"/>
      <c r="N839692" s="115"/>
      <c r="O839692"/>
      <c r="P839692"/>
      <c r="Q839692"/>
      <c r="R839692" s="19"/>
      <c r="S839692" s="19"/>
      <c r="T839692"/>
      <c r="U839692" s="113"/>
      <c r="V839692" s="19"/>
      <c r="W839692" s="19"/>
      <c r="X839692" s="19"/>
      <c r="Y839692" s="19"/>
      <c r="Z839692" s="19"/>
      <c r="AA839692" s="19"/>
      <c r="AB839692" s="19"/>
      <c r="AC839692" s="19"/>
      <c r="AD839692" s="19"/>
      <c r="AE839692" s="19"/>
      <c r="AF839692" s="19"/>
      <c r="AG839692" s="19"/>
      <c r="AH839692" s="19"/>
      <c r="AI839692" s="19"/>
      <c r="AJ839692" s="19"/>
      <c r="AK839692" s="19"/>
      <c r="AL839692" s="19"/>
      <c r="AM839692" s="19"/>
      <c r="AN839692" s="19"/>
      <c r="AO839692" s="19"/>
      <c r="AP839692"/>
    </row>
    <row r="839693" spans="1:42" s="116" customFormat="1" x14ac:dyDescent="0.3">
      <c r="A839693"/>
      <c r="B839693"/>
      <c r="C839693"/>
      <c r="D839693"/>
      <c r="E839693"/>
      <c r="F839693"/>
      <c r="G839693"/>
      <c r="H839693"/>
      <c r="I839693"/>
      <c r="J839693"/>
      <c r="K839693"/>
      <c r="L839693"/>
      <c r="M839693" s="115"/>
      <c r="N839693" s="115"/>
      <c r="O839693"/>
      <c r="P839693"/>
      <c r="Q839693"/>
      <c r="R839693" s="19"/>
      <c r="S839693" s="19"/>
      <c r="T839693"/>
      <c r="U839693" s="113"/>
      <c r="V839693" s="19"/>
      <c r="W839693" s="19"/>
      <c r="X839693" s="19"/>
      <c r="Y839693" s="19"/>
      <c r="Z839693" s="19"/>
      <c r="AA839693" s="19"/>
      <c r="AB839693" s="19"/>
      <c r="AC839693" s="19"/>
      <c r="AD839693" s="19"/>
      <c r="AE839693" s="19"/>
      <c r="AF839693" s="19"/>
      <c r="AG839693" s="19"/>
      <c r="AH839693" s="19"/>
      <c r="AI839693" s="19"/>
      <c r="AJ839693" s="19"/>
      <c r="AK839693" s="19"/>
      <c r="AL839693" s="19"/>
      <c r="AM839693" s="19"/>
      <c r="AN839693" s="19"/>
      <c r="AO839693" s="19"/>
      <c r="AP839693"/>
    </row>
    <row r="839694" spans="1:42" s="116" customFormat="1" x14ac:dyDescent="0.3">
      <c r="A839694"/>
      <c r="B839694"/>
      <c r="C839694"/>
      <c r="D839694"/>
      <c r="E839694"/>
      <c r="F839694"/>
      <c r="G839694"/>
      <c r="H839694"/>
      <c r="I839694"/>
      <c r="J839694"/>
      <c r="K839694"/>
      <c r="L839694"/>
      <c r="M839694" s="115"/>
      <c r="N839694" s="115"/>
      <c r="O839694"/>
      <c r="P839694"/>
      <c r="Q839694"/>
      <c r="R839694" s="19"/>
      <c r="S839694" s="19"/>
      <c r="T839694"/>
      <c r="U839694" s="113"/>
      <c r="V839694" s="19"/>
      <c r="W839694" s="19"/>
      <c r="X839694" s="19"/>
      <c r="Y839694" s="19"/>
      <c r="Z839694" s="19"/>
      <c r="AA839694" s="19"/>
      <c r="AB839694" s="19"/>
      <c r="AC839694" s="19"/>
      <c r="AD839694" s="19"/>
      <c r="AE839694" s="19"/>
      <c r="AF839694" s="19"/>
      <c r="AG839694" s="19"/>
      <c r="AH839694" s="19"/>
      <c r="AI839694" s="19"/>
      <c r="AJ839694" s="19"/>
      <c r="AK839694" s="19"/>
      <c r="AL839694" s="19"/>
      <c r="AM839694" s="19"/>
      <c r="AN839694" s="19"/>
      <c r="AO839694" s="19"/>
      <c r="AP839694"/>
    </row>
    <row r="839695" spans="1:42" s="116" customFormat="1" x14ac:dyDescent="0.3">
      <c r="A839695"/>
      <c r="B839695"/>
      <c r="C839695"/>
      <c r="D839695"/>
      <c r="E839695"/>
      <c r="F839695"/>
      <c r="G839695"/>
      <c r="H839695"/>
      <c r="I839695"/>
      <c r="J839695"/>
      <c r="K839695"/>
      <c r="L839695"/>
      <c r="M839695" s="115"/>
      <c r="N839695" s="115"/>
      <c r="O839695"/>
      <c r="P839695"/>
      <c r="Q839695"/>
      <c r="R839695" s="19"/>
      <c r="S839695" s="19"/>
      <c r="T839695"/>
      <c r="U839695" s="113"/>
      <c r="V839695" s="19"/>
      <c r="W839695" s="19"/>
      <c r="X839695" s="19"/>
      <c r="Y839695" s="19"/>
      <c r="Z839695" s="19"/>
      <c r="AA839695" s="19"/>
      <c r="AB839695" s="19"/>
      <c r="AC839695" s="19"/>
      <c r="AD839695" s="19"/>
      <c r="AE839695" s="19"/>
      <c r="AF839695" s="19"/>
      <c r="AG839695" s="19"/>
      <c r="AH839695" s="19"/>
      <c r="AI839695" s="19"/>
      <c r="AJ839695" s="19"/>
      <c r="AK839695" s="19"/>
      <c r="AL839695" s="19"/>
      <c r="AM839695" s="19"/>
      <c r="AN839695" s="19"/>
      <c r="AO839695" s="19"/>
      <c r="AP839695"/>
    </row>
    <row r="839696" spans="1:42" s="116" customFormat="1" x14ac:dyDescent="0.3">
      <c r="A839696"/>
      <c r="B839696"/>
      <c r="C839696"/>
      <c r="D839696"/>
      <c r="E839696"/>
      <c r="F839696"/>
      <c r="G839696"/>
      <c r="H839696"/>
      <c r="I839696"/>
      <c r="J839696"/>
      <c r="K839696"/>
      <c r="L839696"/>
      <c r="M839696" s="115"/>
      <c r="N839696" s="115"/>
      <c r="O839696"/>
      <c r="P839696"/>
      <c r="Q839696"/>
      <c r="R839696" s="19"/>
      <c r="S839696" s="19"/>
      <c r="T839696"/>
      <c r="U839696" s="113"/>
      <c r="V839696" s="19"/>
      <c r="W839696" s="19"/>
      <c r="X839696" s="19"/>
      <c r="Y839696" s="19"/>
      <c r="Z839696" s="19"/>
      <c r="AA839696" s="19"/>
      <c r="AB839696" s="19"/>
      <c r="AC839696" s="19"/>
      <c r="AD839696" s="19"/>
      <c r="AE839696" s="19"/>
      <c r="AF839696" s="19"/>
      <c r="AG839696" s="19"/>
      <c r="AH839696" s="19"/>
      <c r="AI839696" s="19"/>
      <c r="AJ839696" s="19"/>
      <c r="AK839696" s="19"/>
      <c r="AL839696" s="19"/>
      <c r="AM839696" s="19"/>
      <c r="AN839696" s="19"/>
      <c r="AO839696" s="19"/>
      <c r="AP839696"/>
    </row>
    <row r="839697" spans="1:42" s="116" customFormat="1" x14ac:dyDescent="0.3">
      <c r="A839697"/>
      <c r="B839697"/>
      <c r="C839697"/>
      <c r="D839697"/>
      <c r="E839697"/>
      <c r="F839697"/>
      <c r="G839697"/>
      <c r="H839697"/>
      <c r="I839697"/>
      <c r="J839697"/>
      <c r="K839697"/>
      <c r="L839697"/>
      <c r="M839697" s="115"/>
      <c r="N839697" s="115"/>
      <c r="O839697"/>
      <c r="P839697"/>
      <c r="Q839697"/>
      <c r="R839697" s="19"/>
      <c r="S839697" s="19"/>
      <c r="T839697"/>
      <c r="U839697" s="113"/>
      <c r="V839697" s="19"/>
      <c r="W839697" s="19"/>
      <c r="X839697" s="19"/>
      <c r="Y839697" s="19"/>
      <c r="Z839697" s="19"/>
      <c r="AA839697" s="19"/>
      <c r="AB839697" s="19"/>
      <c r="AC839697" s="19"/>
      <c r="AD839697" s="19"/>
      <c r="AE839697" s="19"/>
      <c r="AF839697" s="19"/>
      <c r="AG839697" s="19"/>
      <c r="AH839697" s="19"/>
      <c r="AI839697" s="19"/>
      <c r="AJ839697" s="19"/>
      <c r="AK839697" s="19"/>
      <c r="AL839697" s="19"/>
      <c r="AM839697" s="19"/>
      <c r="AN839697" s="19"/>
      <c r="AO839697" s="19"/>
      <c r="AP839697"/>
    </row>
    <row r="839698" spans="1:42" s="116" customFormat="1" x14ac:dyDescent="0.3">
      <c r="A839698"/>
      <c r="B839698"/>
      <c r="C839698"/>
      <c r="D839698"/>
      <c r="E839698"/>
      <c r="F839698"/>
      <c r="G839698"/>
      <c r="H839698"/>
      <c r="I839698"/>
      <c r="J839698"/>
      <c r="K839698"/>
      <c r="L839698"/>
      <c r="M839698" s="115"/>
      <c r="N839698" s="115"/>
      <c r="O839698"/>
      <c r="P839698"/>
      <c r="Q839698"/>
      <c r="R839698" s="19"/>
      <c r="S839698" s="19"/>
      <c r="T839698"/>
      <c r="U839698" s="113"/>
      <c r="V839698" s="19"/>
      <c r="W839698" s="19"/>
      <c r="X839698" s="19"/>
      <c r="Y839698" s="19"/>
      <c r="Z839698" s="19"/>
      <c r="AA839698" s="19"/>
      <c r="AB839698" s="19"/>
      <c r="AC839698" s="19"/>
      <c r="AD839698" s="19"/>
      <c r="AE839698" s="19"/>
      <c r="AF839698" s="19"/>
      <c r="AG839698" s="19"/>
      <c r="AH839698" s="19"/>
      <c r="AI839698" s="19"/>
      <c r="AJ839698" s="19"/>
      <c r="AK839698" s="19"/>
      <c r="AL839698" s="19"/>
      <c r="AM839698" s="19"/>
      <c r="AN839698" s="19"/>
      <c r="AO839698" s="19"/>
      <c r="AP839698"/>
    </row>
    <row r="839699" spans="1:42" s="116" customFormat="1" x14ac:dyDescent="0.3">
      <c r="A839699"/>
      <c r="B839699"/>
      <c r="C839699"/>
      <c r="D839699"/>
      <c r="E839699"/>
      <c r="F839699"/>
      <c r="G839699"/>
      <c r="H839699"/>
      <c r="I839699"/>
      <c r="J839699"/>
      <c r="K839699"/>
      <c r="L839699"/>
      <c r="M839699" s="115"/>
      <c r="N839699" s="115"/>
      <c r="O839699"/>
      <c r="P839699"/>
      <c r="Q839699"/>
      <c r="R839699" s="19"/>
      <c r="S839699" s="19"/>
      <c r="T839699"/>
      <c r="U839699" s="113"/>
      <c r="V839699" s="19"/>
      <c r="W839699" s="19"/>
      <c r="X839699" s="19"/>
      <c r="Y839699" s="19"/>
      <c r="Z839699" s="19"/>
      <c r="AA839699" s="19"/>
      <c r="AB839699" s="19"/>
      <c r="AC839699" s="19"/>
      <c r="AD839699" s="19"/>
      <c r="AE839699" s="19"/>
      <c r="AF839699" s="19"/>
      <c r="AG839699" s="19"/>
      <c r="AH839699" s="19"/>
      <c r="AI839699" s="19"/>
      <c r="AJ839699" s="19"/>
      <c r="AK839699" s="19"/>
      <c r="AL839699" s="19"/>
      <c r="AM839699" s="19"/>
      <c r="AN839699" s="19"/>
      <c r="AO839699" s="19"/>
      <c r="AP839699"/>
    </row>
    <row r="839700" spans="1:42" s="116" customFormat="1" x14ac:dyDescent="0.3">
      <c r="A839700"/>
      <c r="B839700"/>
      <c r="C839700"/>
      <c r="D839700"/>
      <c r="E839700"/>
      <c r="F839700"/>
      <c r="G839700"/>
      <c r="H839700"/>
      <c r="I839700"/>
      <c r="J839700"/>
      <c r="K839700"/>
      <c r="L839700"/>
      <c r="M839700" s="115"/>
      <c r="N839700" s="115"/>
      <c r="O839700"/>
      <c r="P839700"/>
      <c r="Q839700"/>
      <c r="R839700" s="19"/>
      <c r="S839700" s="19"/>
      <c r="T839700"/>
      <c r="U839700" s="113"/>
      <c r="V839700" s="19"/>
      <c r="W839700" s="19"/>
      <c r="X839700" s="19"/>
      <c r="Y839700" s="19"/>
      <c r="Z839700" s="19"/>
      <c r="AA839700" s="19"/>
      <c r="AB839700" s="19"/>
      <c r="AC839700" s="19"/>
      <c r="AD839700" s="19"/>
      <c r="AE839700" s="19"/>
      <c r="AF839700" s="19"/>
      <c r="AG839700" s="19"/>
      <c r="AH839700" s="19"/>
      <c r="AI839700" s="19"/>
      <c r="AJ839700" s="19"/>
      <c r="AK839700" s="19"/>
      <c r="AL839700" s="19"/>
      <c r="AM839700" s="19"/>
      <c r="AN839700" s="19"/>
      <c r="AO839700" s="19"/>
      <c r="AP839700"/>
    </row>
    <row r="839701" spans="1:42" s="116" customFormat="1" x14ac:dyDescent="0.3">
      <c r="A839701"/>
      <c r="B839701"/>
      <c r="C839701"/>
      <c r="D839701"/>
      <c r="E839701"/>
      <c r="F839701"/>
      <c r="G839701"/>
      <c r="H839701"/>
      <c r="I839701"/>
      <c r="J839701"/>
      <c r="K839701"/>
      <c r="L839701"/>
      <c r="M839701" s="115"/>
      <c r="N839701" s="115"/>
      <c r="O839701"/>
      <c r="P839701"/>
      <c r="Q839701"/>
      <c r="R839701" s="19"/>
      <c r="S839701" s="19"/>
      <c r="T839701"/>
      <c r="U839701" s="113"/>
      <c r="V839701" s="19"/>
      <c r="W839701" s="19"/>
      <c r="X839701" s="19"/>
      <c r="Y839701" s="19"/>
      <c r="Z839701" s="19"/>
      <c r="AA839701" s="19"/>
      <c r="AB839701" s="19"/>
      <c r="AC839701" s="19"/>
      <c r="AD839701" s="19"/>
      <c r="AE839701" s="19"/>
      <c r="AF839701" s="19"/>
      <c r="AG839701" s="19"/>
      <c r="AH839701" s="19"/>
      <c r="AI839701" s="19"/>
      <c r="AJ839701" s="19"/>
      <c r="AK839701" s="19"/>
      <c r="AL839701" s="19"/>
      <c r="AM839701" s="19"/>
      <c r="AN839701" s="19"/>
      <c r="AO839701" s="19"/>
      <c r="AP839701"/>
    </row>
    <row r="839702" spans="1:42" s="116" customFormat="1" x14ac:dyDescent="0.3">
      <c r="A839702"/>
      <c r="B839702"/>
      <c r="C839702"/>
      <c r="D839702"/>
      <c r="E839702"/>
      <c r="F839702"/>
      <c r="G839702"/>
      <c r="H839702"/>
      <c r="I839702"/>
      <c r="J839702"/>
      <c r="K839702"/>
      <c r="L839702"/>
      <c r="M839702" s="115"/>
      <c r="N839702" s="115"/>
      <c r="O839702"/>
      <c r="P839702"/>
      <c r="Q839702"/>
      <c r="R839702" s="19"/>
      <c r="S839702" s="19"/>
      <c r="T839702"/>
      <c r="U839702" s="113"/>
      <c r="V839702" s="19"/>
      <c r="W839702" s="19"/>
      <c r="X839702" s="19"/>
      <c r="Y839702" s="19"/>
      <c r="Z839702" s="19"/>
      <c r="AA839702" s="19"/>
      <c r="AB839702" s="19"/>
      <c r="AC839702" s="19"/>
      <c r="AD839702" s="19"/>
      <c r="AE839702" s="19"/>
      <c r="AF839702" s="19"/>
      <c r="AG839702" s="19"/>
      <c r="AH839702" s="19"/>
      <c r="AI839702" s="19"/>
      <c r="AJ839702" s="19"/>
      <c r="AK839702" s="19"/>
      <c r="AL839702" s="19"/>
      <c r="AM839702" s="19"/>
      <c r="AN839702" s="19"/>
      <c r="AO839702" s="19"/>
      <c r="AP839702"/>
    </row>
    <row r="839703" spans="1:42" s="116" customFormat="1" x14ac:dyDescent="0.3">
      <c r="A839703"/>
      <c r="B839703"/>
      <c r="C839703"/>
      <c r="D839703"/>
      <c r="E839703"/>
      <c r="F839703"/>
      <c r="G839703"/>
      <c r="H839703"/>
      <c r="I839703"/>
      <c r="J839703"/>
      <c r="K839703"/>
      <c r="L839703"/>
      <c r="M839703" s="115"/>
      <c r="N839703" s="115"/>
      <c r="O839703"/>
      <c r="P839703"/>
      <c r="Q839703"/>
      <c r="R839703" s="19"/>
      <c r="S839703" s="19"/>
      <c r="T839703"/>
      <c r="U839703" s="113"/>
      <c r="V839703" s="19"/>
      <c r="W839703" s="19"/>
      <c r="X839703" s="19"/>
      <c r="Y839703" s="19"/>
      <c r="Z839703" s="19"/>
      <c r="AA839703" s="19"/>
      <c r="AB839703" s="19"/>
      <c r="AC839703" s="19"/>
      <c r="AD839703" s="19"/>
      <c r="AE839703" s="19"/>
      <c r="AF839703" s="19"/>
      <c r="AG839703" s="19"/>
      <c r="AH839703" s="19"/>
      <c r="AI839703" s="19"/>
      <c r="AJ839703" s="19"/>
      <c r="AK839703" s="19"/>
      <c r="AL839703" s="19"/>
      <c r="AM839703" s="19"/>
      <c r="AN839703" s="19"/>
      <c r="AO839703" s="19"/>
      <c r="AP839703"/>
    </row>
    <row r="839704" spans="1:42" s="116" customFormat="1" x14ac:dyDescent="0.3">
      <c r="A839704"/>
      <c r="B839704"/>
      <c r="C839704"/>
      <c r="D839704"/>
      <c r="E839704"/>
      <c r="F839704"/>
      <c r="G839704"/>
      <c r="H839704"/>
      <c r="I839704"/>
      <c r="J839704"/>
      <c r="K839704"/>
      <c r="L839704"/>
      <c r="M839704" s="115"/>
      <c r="N839704" s="115"/>
      <c r="O839704"/>
      <c r="P839704"/>
      <c r="Q839704"/>
      <c r="R839704" s="19"/>
      <c r="S839704" s="19"/>
      <c r="T839704"/>
      <c r="U839704" s="113"/>
      <c r="V839704" s="19"/>
      <c r="W839704" s="19"/>
      <c r="X839704" s="19"/>
      <c r="Y839704" s="19"/>
      <c r="Z839704" s="19"/>
      <c r="AA839704" s="19"/>
      <c r="AB839704" s="19"/>
      <c r="AC839704" s="19"/>
      <c r="AD839704" s="19"/>
      <c r="AE839704" s="19"/>
      <c r="AF839704" s="19"/>
      <c r="AG839704" s="19"/>
      <c r="AH839704" s="19"/>
      <c r="AI839704" s="19"/>
      <c r="AJ839704" s="19"/>
      <c r="AK839704" s="19"/>
      <c r="AL839704" s="19"/>
      <c r="AM839704" s="19"/>
      <c r="AN839704" s="19"/>
      <c r="AO839704" s="19"/>
      <c r="AP839704"/>
    </row>
    <row r="839705" spans="1:42" s="116" customFormat="1" x14ac:dyDescent="0.3">
      <c r="A839705"/>
      <c r="B839705"/>
      <c r="C839705"/>
      <c r="D839705"/>
      <c r="E839705"/>
      <c r="F839705"/>
      <c r="G839705"/>
      <c r="H839705"/>
      <c r="I839705"/>
      <c r="J839705"/>
      <c r="K839705"/>
      <c r="L839705"/>
      <c r="M839705" s="115"/>
      <c r="N839705" s="115"/>
      <c r="O839705"/>
      <c r="P839705"/>
      <c r="Q839705"/>
      <c r="R839705" s="19"/>
      <c r="S839705" s="19"/>
      <c r="T839705"/>
      <c r="U839705" s="113"/>
      <c r="V839705" s="19"/>
      <c r="W839705" s="19"/>
      <c r="X839705" s="19"/>
      <c r="Y839705" s="19"/>
      <c r="Z839705" s="19"/>
      <c r="AA839705" s="19"/>
      <c r="AB839705" s="19"/>
      <c r="AC839705" s="19"/>
      <c r="AD839705" s="19"/>
      <c r="AE839705" s="19"/>
      <c r="AF839705" s="19"/>
      <c r="AG839705" s="19"/>
      <c r="AH839705" s="19"/>
      <c r="AI839705" s="19"/>
      <c r="AJ839705" s="19"/>
      <c r="AK839705" s="19"/>
      <c r="AL839705" s="19"/>
      <c r="AM839705" s="19"/>
      <c r="AN839705" s="19"/>
      <c r="AO839705" s="19"/>
      <c r="AP839705"/>
    </row>
    <row r="839706" spans="1:42" s="116" customFormat="1" x14ac:dyDescent="0.3">
      <c r="A839706"/>
      <c r="B839706"/>
      <c r="C839706"/>
      <c r="D839706"/>
      <c r="E839706"/>
      <c r="F839706"/>
      <c r="G839706"/>
      <c r="H839706"/>
      <c r="I839706"/>
      <c r="J839706"/>
      <c r="K839706"/>
      <c r="L839706"/>
      <c r="M839706" s="115"/>
      <c r="N839706" s="115"/>
      <c r="O839706"/>
      <c r="P839706"/>
      <c r="Q839706"/>
      <c r="R839706" s="19"/>
      <c r="S839706" s="19"/>
      <c r="T839706"/>
      <c r="U839706" s="113"/>
      <c r="V839706" s="19"/>
      <c r="W839706" s="19"/>
      <c r="X839706" s="19"/>
      <c r="Y839706" s="19"/>
      <c r="Z839706" s="19"/>
      <c r="AA839706" s="19"/>
      <c r="AB839706" s="19"/>
      <c r="AC839706" s="19"/>
      <c r="AD839706" s="19"/>
      <c r="AE839706" s="19"/>
      <c r="AF839706" s="19"/>
      <c r="AG839706" s="19"/>
      <c r="AH839706" s="19"/>
      <c r="AI839706" s="19"/>
      <c r="AJ839706" s="19"/>
      <c r="AK839706" s="19"/>
      <c r="AL839706" s="19"/>
      <c r="AM839706" s="19"/>
      <c r="AN839706" s="19"/>
      <c r="AO839706" s="19"/>
      <c r="AP839706"/>
    </row>
    <row r="839707" spans="1:42" s="116" customFormat="1" x14ac:dyDescent="0.3">
      <c r="A839707"/>
      <c r="B839707"/>
      <c r="C839707"/>
      <c r="D839707"/>
      <c r="E839707"/>
      <c r="F839707"/>
      <c r="G839707"/>
      <c r="H839707"/>
      <c r="I839707"/>
      <c r="J839707"/>
      <c r="K839707"/>
      <c r="L839707"/>
      <c r="M839707" s="115"/>
      <c r="N839707" s="115"/>
      <c r="O839707"/>
      <c r="P839707"/>
      <c r="Q839707"/>
      <c r="R839707" s="19"/>
      <c r="S839707" s="19"/>
      <c r="T839707"/>
      <c r="U839707" s="113"/>
      <c r="V839707" s="19"/>
      <c r="W839707" s="19"/>
      <c r="X839707" s="19"/>
      <c r="Y839707" s="19"/>
      <c r="Z839707" s="19"/>
      <c r="AA839707" s="19"/>
      <c r="AB839707" s="19"/>
      <c r="AC839707" s="19"/>
      <c r="AD839707" s="19"/>
      <c r="AE839707" s="19"/>
      <c r="AF839707" s="19"/>
      <c r="AG839707" s="19"/>
      <c r="AH839707" s="19"/>
      <c r="AI839707" s="19"/>
      <c r="AJ839707" s="19"/>
      <c r="AK839707" s="19"/>
      <c r="AL839707" s="19"/>
      <c r="AM839707" s="19"/>
      <c r="AN839707" s="19"/>
      <c r="AO839707" s="19"/>
      <c r="AP839707"/>
    </row>
    <row r="839708" spans="1:42" s="116" customFormat="1" x14ac:dyDescent="0.3">
      <c r="A839708"/>
      <c r="B839708"/>
      <c r="C839708"/>
      <c r="D839708"/>
      <c r="E839708"/>
      <c r="F839708"/>
      <c r="G839708"/>
      <c r="H839708"/>
      <c r="I839708"/>
      <c r="J839708"/>
      <c r="K839708"/>
      <c r="L839708"/>
      <c r="M839708" s="115"/>
      <c r="N839708" s="115"/>
      <c r="O839708"/>
      <c r="P839708"/>
      <c r="Q839708"/>
      <c r="R839708" s="19"/>
      <c r="S839708" s="19"/>
      <c r="T839708"/>
      <c r="U839708" s="113"/>
      <c r="V839708" s="19"/>
      <c r="W839708" s="19"/>
      <c r="X839708" s="19"/>
      <c r="Y839708" s="19"/>
      <c r="Z839708" s="19"/>
      <c r="AA839708" s="19"/>
      <c r="AB839708" s="19"/>
      <c r="AC839708" s="19"/>
      <c r="AD839708" s="19"/>
      <c r="AE839708" s="19"/>
      <c r="AF839708" s="19"/>
      <c r="AG839708" s="19"/>
      <c r="AH839708" s="19"/>
      <c r="AI839708" s="19"/>
      <c r="AJ839708" s="19"/>
      <c r="AK839708" s="19"/>
      <c r="AL839708" s="19"/>
      <c r="AM839708" s="19"/>
      <c r="AN839708" s="19"/>
      <c r="AO839708" s="19"/>
      <c r="AP839708"/>
    </row>
    <row r="839709" spans="1:42" s="116" customFormat="1" x14ac:dyDescent="0.3">
      <c r="A839709"/>
      <c r="B839709"/>
      <c r="C839709"/>
      <c r="D839709"/>
      <c r="E839709"/>
      <c r="F839709"/>
      <c r="G839709"/>
      <c r="H839709"/>
      <c r="I839709"/>
      <c r="J839709"/>
      <c r="K839709"/>
      <c r="L839709"/>
      <c r="M839709" s="115"/>
      <c r="N839709" s="115"/>
      <c r="O839709"/>
      <c r="P839709"/>
      <c r="Q839709"/>
      <c r="R839709" s="19"/>
      <c r="S839709" s="19"/>
      <c r="T839709"/>
      <c r="U839709" s="113"/>
      <c r="V839709" s="19"/>
      <c r="W839709" s="19"/>
      <c r="X839709" s="19"/>
      <c r="Y839709" s="19"/>
      <c r="Z839709" s="19"/>
      <c r="AA839709" s="19"/>
      <c r="AB839709" s="19"/>
      <c r="AC839709" s="19"/>
      <c r="AD839709" s="19"/>
      <c r="AE839709" s="19"/>
      <c r="AF839709" s="19"/>
      <c r="AG839709" s="19"/>
      <c r="AH839709" s="19"/>
      <c r="AI839709" s="19"/>
      <c r="AJ839709" s="19"/>
      <c r="AK839709" s="19"/>
      <c r="AL839709" s="19"/>
      <c r="AM839709" s="19"/>
      <c r="AN839709" s="19"/>
      <c r="AO839709" s="19"/>
      <c r="AP839709"/>
    </row>
    <row r="839710" spans="1:42" s="116" customFormat="1" x14ac:dyDescent="0.3">
      <c r="A839710"/>
      <c r="B839710"/>
      <c r="C839710"/>
      <c r="D839710"/>
      <c r="E839710"/>
      <c r="F839710"/>
      <c r="G839710"/>
      <c r="H839710"/>
      <c r="I839710"/>
      <c r="J839710"/>
      <c r="K839710"/>
      <c r="L839710"/>
      <c r="M839710" s="115"/>
      <c r="N839710" s="115"/>
      <c r="O839710"/>
      <c r="P839710"/>
      <c r="Q839710"/>
      <c r="R839710" s="19"/>
      <c r="S839710" s="19"/>
      <c r="T839710"/>
      <c r="U839710" s="113"/>
      <c r="V839710" s="19"/>
      <c r="W839710" s="19"/>
      <c r="X839710" s="19"/>
      <c r="Y839710" s="19"/>
      <c r="Z839710" s="19"/>
      <c r="AA839710" s="19"/>
      <c r="AB839710" s="19"/>
      <c r="AC839710" s="19"/>
      <c r="AD839710" s="19"/>
      <c r="AE839710" s="19"/>
      <c r="AF839710" s="19"/>
      <c r="AG839710" s="19"/>
      <c r="AH839710" s="19"/>
      <c r="AI839710" s="19"/>
      <c r="AJ839710" s="19"/>
      <c r="AK839710" s="19"/>
      <c r="AL839710" s="19"/>
      <c r="AM839710" s="19"/>
      <c r="AN839710" s="19"/>
      <c r="AO839710" s="19"/>
      <c r="AP839710"/>
    </row>
    <row r="839711" spans="1:42" s="116" customFormat="1" x14ac:dyDescent="0.3">
      <c r="A839711"/>
      <c r="B839711"/>
      <c r="C839711"/>
      <c r="D839711"/>
      <c r="E839711"/>
      <c r="F839711"/>
      <c r="G839711"/>
      <c r="H839711"/>
      <c r="I839711"/>
      <c r="J839711"/>
      <c r="K839711"/>
      <c r="L839711"/>
      <c r="M839711" s="115"/>
      <c r="N839711" s="115"/>
      <c r="O839711"/>
      <c r="P839711"/>
      <c r="Q839711"/>
      <c r="R839711" s="19"/>
      <c r="S839711" s="19"/>
      <c r="T839711"/>
      <c r="U839711" s="113"/>
      <c r="V839711" s="19"/>
      <c r="W839711" s="19"/>
      <c r="X839711" s="19"/>
      <c r="Y839711" s="19"/>
      <c r="Z839711" s="19"/>
      <c r="AA839711" s="19"/>
      <c r="AB839711" s="19"/>
      <c r="AC839711" s="19"/>
      <c r="AD839711" s="19"/>
      <c r="AE839711" s="19"/>
      <c r="AF839711" s="19"/>
      <c r="AG839711" s="19"/>
      <c r="AH839711" s="19"/>
      <c r="AI839711" s="19"/>
      <c r="AJ839711" s="19"/>
      <c r="AK839711" s="19"/>
      <c r="AL839711" s="19"/>
      <c r="AM839711" s="19"/>
      <c r="AN839711" s="19"/>
      <c r="AO839711" s="19"/>
      <c r="AP839711"/>
    </row>
    <row r="839712" spans="1:42" s="116" customFormat="1" x14ac:dyDescent="0.3">
      <c r="A839712"/>
      <c r="B839712"/>
      <c r="C839712"/>
      <c r="D839712"/>
      <c r="E839712"/>
      <c r="F839712"/>
      <c r="G839712"/>
      <c r="H839712"/>
      <c r="I839712"/>
      <c r="J839712"/>
      <c r="K839712"/>
      <c r="L839712"/>
      <c r="M839712" s="115"/>
      <c r="N839712" s="115"/>
      <c r="O839712"/>
      <c r="P839712"/>
      <c r="Q839712"/>
      <c r="R839712" s="19"/>
      <c r="S839712" s="19"/>
      <c r="T839712"/>
      <c r="U839712" s="113"/>
      <c r="V839712" s="19"/>
      <c r="W839712" s="19"/>
      <c r="X839712" s="19"/>
      <c r="Y839712" s="19"/>
      <c r="Z839712" s="19"/>
      <c r="AA839712" s="19"/>
      <c r="AB839712" s="19"/>
      <c r="AC839712" s="19"/>
      <c r="AD839712" s="19"/>
      <c r="AE839712" s="19"/>
      <c r="AF839712" s="19"/>
      <c r="AG839712" s="19"/>
      <c r="AH839712" s="19"/>
      <c r="AI839712" s="19"/>
      <c r="AJ839712" s="19"/>
      <c r="AK839712" s="19"/>
      <c r="AL839712" s="19"/>
      <c r="AM839712" s="19"/>
      <c r="AN839712" s="19"/>
      <c r="AO839712" s="19"/>
      <c r="AP839712"/>
    </row>
    <row r="839713" spans="1:42" s="116" customFormat="1" x14ac:dyDescent="0.3">
      <c r="A839713"/>
      <c r="B839713"/>
      <c r="C839713"/>
      <c r="D839713"/>
      <c r="E839713"/>
      <c r="F839713"/>
      <c r="G839713"/>
      <c r="H839713"/>
      <c r="I839713"/>
      <c r="J839713"/>
      <c r="K839713"/>
      <c r="L839713"/>
      <c r="M839713" s="115"/>
      <c r="N839713" s="115"/>
      <c r="O839713"/>
      <c r="P839713"/>
      <c r="Q839713"/>
      <c r="R839713" s="19"/>
      <c r="S839713" s="19"/>
      <c r="T839713"/>
      <c r="U839713" s="113"/>
      <c r="V839713" s="19"/>
      <c r="W839713" s="19"/>
      <c r="X839713" s="19"/>
      <c r="Y839713" s="19"/>
      <c r="Z839713" s="19"/>
      <c r="AA839713" s="19"/>
      <c r="AB839713" s="19"/>
      <c r="AC839713" s="19"/>
      <c r="AD839713" s="19"/>
      <c r="AE839713" s="19"/>
      <c r="AF839713" s="19"/>
      <c r="AG839713" s="19"/>
      <c r="AH839713" s="19"/>
      <c r="AI839713" s="19"/>
      <c r="AJ839713" s="19"/>
      <c r="AK839713" s="19"/>
      <c r="AL839713" s="19"/>
      <c r="AM839713" s="19"/>
      <c r="AN839713" s="19"/>
      <c r="AO839713" s="19"/>
      <c r="AP839713"/>
    </row>
    <row r="839714" spans="1:42" s="116" customFormat="1" x14ac:dyDescent="0.3">
      <c r="A839714"/>
      <c r="B839714"/>
      <c r="C839714"/>
      <c r="D839714"/>
      <c r="E839714"/>
      <c r="F839714"/>
      <c r="G839714"/>
      <c r="H839714"/>
      <c r="I839714"/>
      <c r="J839714"/>
      <c r="K839714"/>
      <c r="L839714"/>
      <c r="M839714" s="115"/>
      <c r="N839714" s="115"/>
      <c r="O839714"/>
      <c r="P839714"/>
      <c r="Q839714"/>
      <c r="R839714" s="19"/>
      <c r="S839714" s="19"/>
      <c r="T839714"/>
      <c r="U839714" s="113"/>
      <c r="V839714" s="19"/>
      <c r="W839714" s="19"/>
      <c r="X839714" s="19"/>
      <c r="Y839714" s="19"/>
      <c r="Z839714" s="19"/>
      <c r="AA839714" s="19"/>
      <c r="AB839714" s="19"/>
      <c r="AC839714" s="19"/>
      <c r="AD839714" s="19"/>
      <c r="AE839714" s="19"/>
      <c r="AF839714" s="19"/>
      <c r="AG839714" s="19"/>
      <c r="AH839714" s="19"/>
      <c r="AI839714" s="19"/>
      <c r="AJ839714" s="19"/>
      <c r="AK839714" s="19"/>
      <c r="AL839714" s="19"/>
      <c r="AM839714" s="19"/>
      <c r="AN839714" s="19"/>
      <c r="AO839714" s="19"/>
      <c r="AP839714"/>
    </row>
    <row r="839715" spans="1:42" s="116" customFormat="1" x14ac:dyDescent="0.3">
      <c r="A839715"/>
      <c r="B839715"/>
      <c r="C839715"/>
      <c r="D839715"/>
      <c r="E839715"/>
      <c r="F839715"/>
      <c r="G839715"/>
      <c r="H839715"/>
      <c r="I839715"/>
      <c r="J839715"/>
      <c r="K839715"/>
      <c r="L839715"/>
      <c r="M839715" s="115"/>
      <c r="N839715" s="115"/>
      <c r="O839715"/>
      <c r="P839715"/>
      <c r="Q839715"/>
      <c r="R839715" s="19"/>
      <c r="S839715" s="19"/>
      <c r="T839715"/>
      <c r="U839715" s="113"/>
      <c r="V839715" s="19"/>
      <c r="W839715" s="19"/>
      <c r="X839715" s="19"/>
      <c r="Y839715" s="19"/>
      <c r="Z839715" s="19"/>
      <c r="AA839715" s="19"/>
      <c r="AB839715" s="19"/>
      <c r="AC839715" s="19"/>
      <c r="AD839715" s="19"/>
      <c r="AE839715" s="19"/>
      <c r="AF839715" s="19"/>
      <c r="AG839715" s="19"/>
      <c r="AH839715" s="19"/>
      <c r="AI839715" s="19"/>
      <c r="AJ839715" s="19"/>
      <c r="AK839715" s="19"/>
      <c r="AL839715" s="19"/>
      <c r="AM839715" s="19"/>
      <c r="AN839715" s="19"/>
      <c r="AO839715" s="19"/>
      <c r="AP839715"/>
    </row>
    <row r="839716" spans="1:42" s="116" customFormat="1" x14ac:dyDescent="0.3">
      <c r="A839716"/>
      <c r="B839716"/>
      <c r="C839716"/>
      <c r="D839716"/>
      <c r="E839716"/>
      <c r="F839716"/>
      <c r="G839716"/>
      <c r="H839716"/>
      <c r="I839716"/>
      <c r="J839716"/>
      <c r="K839716"/>
      <c r="L839716"/>
      <c r="M839716" s="115"/>
      <c r="N839716" s="115"/>
      <c r="O839716"/>
      <c r="P839716"/>
      <c r="Q839716"/>
      <c r="R839716" s="19"/>
      <c r="S839716" s="19"/>
      <c r="T839716"/>
      <c r="U839716" s="113"/>
      <c r="V839716" s="19"/>
      <c r="W839716" s="19"/>
      <c r="X839716" s="19"/>
      <c r="Y839716" s="19"/>
      <c r="Z839716" s="19"/>
      <c r="AA839716" s="19"/>
      <c r="AB839716" s="19"/>
      <c r="AC839716" s="19"/>
      <c r="AD839716" s="19"/>
      <c r="AE839716" s="19"/>
      <c r="AF839716" s="19"/>
      <c r="AG839716" s="19"/>
      <c r="AH839716" s="19"/>
      <c r="AI839716" s="19"/>
      <c r="AJ839716" s="19"/>
      <c r="AK839716" s="19"/>
      <c r="AL839716" s="19"/>
      <c r="AM839716" s="19"/>
      <c r="AN839716" s="19"/>
      <c r="AO839716" s="19"/>
      <c r="AP839716"/>
    </row>
    <row r="839717" spans="1:42" s="116" customFormat="1" x14ac:dyDescent="0.3">
      <c r="A839717"/>
      <c r="B839717"/>
      <c r="C839717"/>
      <c r="D839717"/>
      <c r="E839717"/>
      <c r="F839717"/>
      <c r="G839717"/>
      <c r="H839717"/>
      <c r="I839717"/>
      <c r="J839717"/>
      <c r="K839717"/>
      <c r="L839717"/>
      <c r="M839717" s="115"/>
      <c r="N839717" s="115"/>
      <c r="O839717"/>
      <c r="P839717"/>
      <c r="Q839717"/>
      <c r="R839717" s="19"/>
      <c r="S839717" s="19"/>
      <c r="T839717"/>
      <c r="U839717" s="113"/>
      <c r="V839717" s="19"/>
      <c r="W839717" s="19"/>
      <c r="X839717" s="19"/>
      <c r="Y839717" s="19"/>
      <c r="Z839717" s="19"/>
      <c r="AA839717" s="19"/>
      <c r="AB839717" s="19"/>
      <c r="AC839717" s="19"/>
      <c r="AD839717" s="19"/>
      <c r="AE839717" s="19"/>
      <c r="AF839717" s="19"/>
      <c r="AG839717" s="19"/>
      <c r="AH839717" s="19"/>
      <c r="AI839717" s="19"/>
      <c r="AJ839717" s="19"/>
      <c r="AK839717" s="19"/>
      <c r="AL839717" s="19"/>
      <c r="AM839717" s="19"/>
      <c r="AN839717" s="19"/>
      <c r="AO839717" s="19"/>
      <c r="AP839717"/>
    </row>
    <row r="839718" spans="1:42" s="116" customFormat="1" x14ac:dyDescent="0.3">
      <c r="A839718"/>
      <c r="B839718"/>
      <c r="C839718"/>
      <c r="D839718"/>
      <c r="E839718"/>
      <c r="F839718"/>
      <c r="G839718"/>
      <c r="H839718"/>
      <c r="I839718"/>
      <c r="J839718"/>
      <c r="K839718"/>
      <c r="L839718"/>
      <c r="M839718" s="115"/>
      <c r="N839718" s="115"/>
      <c r="O839718"/>
      <c r="P839718"/>
      <c r="Q839718"/>
      <c r="R839718" s="19"/>
      <c r="S839718" s="19"/>
      <c r="T839718"/>
      <c r="U839718" s="113"/>
      <c r="V839718" s="19"/>
      <c r="W839718" s="19"/>
      <c r="X839718" s="19"/>
      <c r="Y839718" s="19"/>
      <c r="Z839718" s="19"/>
      <c r="AA839718" s="19"/>
      <c r="AB839718" s="19"/>
      <c r="AC839718" s="19"/>
      <c r="AD839718" s="19"/>
      <c r="AE839718" s="19"/>
      <c r="AF839718" s="19"/>
      <c r="AG839718" s="19"/>
      <c r="AH839718" s="19"/>
      <c r="AI839718" s="19"/>
      <c r="AJ839718" s="19"/>
      <c r="AK839718" s="19"/>
      <c r="AL839718" s="19"/>
      <c r="AM839718" s="19"/>
      <c r="AN839718" s="19"/>
      <c r="AO839718" s="19"/>
      <c r="AP839718"/>
    </row>
    <row r="839719" spans="1:42" s="116" customFormat="1" x14ac:dyDescent="0.3">
      <c r="A839719"/>
      <c r="B839719"/>
      <c r="C839719"/>
      <c r="D839719"/>
      <c r="E839719"/>
      <c r="F839719"/>
      <c r="G839719"/>
      <c r="H839719"/>
      <c r="I839719"/>
      <c r="J839719"/>
      <c r="K839719"/>
      <c r="L839719"/>
      <c r="M839719" s="115"/>
      <c r="N839719" s="115"/>
      <c r="O839719"/>
      <c r="P839719"/>
      <c r="Q839719"/>
      <c r="R839719" s="19"/>
      <c r="S839719" s="19"/>
      <c r="T839719"/>
      <c r="U839719" s="113"/>
      <c r="V839719" s="19"/>
      <c r="W839719" s="19"/>
      <c r="X839719" s="19"/>
      <c r="Y839719" s="19"/>
      <c r="Z839719" s="19"/>
      <c r="AA839719" s="19"/>
      <c r="AB839719" s="19"/>
      <c r="AC839719" s="19"/>
      <c r="AD839719" s="19"/>
      <c r="AE839719" s="19"/>
      <c r="AF839719" s="19"/>
      <c r="AG839719" s="19"/>
      <c r="AH839719" s="19"/>
      <c r="AI839719" s="19"/>
      <c r="AJ839719" s="19"/>
      <c r="AK839719" s="19"/>
      <c r="AL839719" s="19"/>
      <c r="AM839719" s="19"/>
      <c r="AN839719" s="19"/>
      <c r="AO839719" s="19"/>
      <c r="AP839719"/>
    </row>
    <row r="839720" spans="1:42" s="116" customFormat="1" x14ac:dyDescent="0.3">
      <c r="A839720"/>
      <c r="B839720"/>
      <c r="C839720"/>
      <c r="D839720"/>
      <c r="E839720"/>
      <c r="F839720"/>
      <c r="G839720"/>
      <c r="H839720"/>
      <c r="I839720"/>
      <c r="J839720"/>
      <c r="K839720"/>
      <c r="L839720"/>
      <c r="M839720" s="115"/>
      <c r="N839720" s="115"/>
      <c r="O839720"/>
      <c r="P839720"/>
      <c r="Q839720"/>
      <c r="R839720" s="19"/>
      <c r="S839720" s="19"/>
      <c r="T839720"/>
      <c r="U839720" s="113"/>
      <c r="V839720" s="19"/>
      <c r="W839720" s="19"/>
      <c r="X839720" s="19"/>
      <c r="Y839720" s="19"/>
      <c r="Z839720" s="19"/>
      <c r="AA839720" s="19"/>
      <c r="AB839720" s="19"/>
      <c r="AC839720" s="19"/>
      <c r="AD839720" s="19"/>
      <c r="AE839720" s="19"/>
      <c r="AF839720" s="19"/>
      <c r="AG839720" s="19"/>
      <c r="AH839720" s="19"/>
      <c r="AI839720" s="19"/>
      <c r="AJ839720" s="19"/>
      <c r="AK839720" s="19"/>
      <c r="AL839720" s="19"/>
      <c r="AM839720" s="19"/>
      <c r="AN839720" s="19"/>
      <c r="AO839720" s="19"/>
      <c r="AP839720"/>
    </row>
    <row r="839721" spans="1:42" s="116" customFormat="1" x14ac:dyDescent="0.3">
      <c r="A839721"/>
      <c r="B839721"/>
      <c r="C839721"/>
      <c r="D839721"/>
      <c r="E839721"/>
      <c r="F839721"/>
      <c r="G839721"/>
      <c r="H839721"/>
      <c r="I839721"/>
      <c r="J839721"/>
      <c r="K839721"/>
      <c r="L839721"/>
      <c r="M839721" s="115"/>
      <c r="N839721" s="115"/>
      <c r="O839721"/>
      <c r="P839721"/>
      <c r="Q839721"/>
      <c r="R839721" s="19"/>
      <c r="S839721" s="19"/>
      <c r="T839721"/>
      <c r="U839721" s="113"/>
      <c r="V839721" s="19"/>
      <c r="W839721" s="19"/>
      <c r="X839721" s="19"/>
      <c r="Y839721" s="19"/>
      <c r="Z839721" s="19"/>
      <c r="AA839721" s="19"/>
      <c r="AB839721" s="19"/>
      <c r="AC839721" s="19"/>
      <c r="AD839721" s="19"/>
      <c r="AE839721" s="19"/>
      <c r="AF839721" s="19"/>
      <c r="AG839721" s="19"/>
      <c r="AH839721" s="19"/>
      <c r="AI839721" s="19"/>
      <c r="AJ839721" s="19"/>
      <c r="AK839721" s="19"/>
      <c r="AL839721" s="19"/>
      <c r="AM839721" s="19"/>
      <c r="AN839721" s="19"/>
      <c r="AO839721" s="19"/>
      <c r="AP839721"/>
    </row>
    <row r="839722" spans="1:42" s="116" customFormat="1" x14ac:dyDescent="0.3">
      <c r="A839722"/>
      <c r="B839722"/>
      <c r="C839722"/>
      <c r="D839722"/>
      <c r="E839722"/>
      <c r="F839722"/>
      <c r="G839722"/>
      <c r="H839722"/>
      <c r="I839722"/>
      <c r="J839722"/>
      <c r="K839722"/>
      <c r="L839722"/>
      <c r="M839722" s="115"/>
      <c r="N839722" s="115"/>
      <c r="O839722"/>
      <c r="P839722"/>
      <c r="Q839722"/>
      <c r="R839722" s="19"/>
      <c r="S839722" s="19"/>
      <c r="T839722"/>
      <c r="U839722" s="113"/>
      <c r="V839722" s="19"/>
      <c r="W839722" s="19"/>
      <c r="X839722" s="19"/>
      <c r="Y839722" s="19"/>
      <c r="Z839722" s="19"/>
      <c r="AA839722" s="19"/>
      <c r="AB839722" s="19"/>
      <c r="AC839722" s="19"/>
      <c r="AD839722" s="19"/>
      <c r="AE839722" s="19"/>
      <c r="AF839722" s="19"/>
      <c r="AG839722" s="19"/>
      <c r="AH839722" s="19"/>
      <c r="AI839722" s="19"/>
      <c r="AJ839722" s="19"/>
      <c r="AK839722" s="19"/>
      <c r="AL839722" s="19"/>
      <c r="AM839722" s="19"/>
      <c r="AN839722" s="19"/>
      <c r="AO839722" s="19"/>
      <c r="AP839722"/>
    </row>
    <row r="839723" spans="1:42" s="116" customFormat="1" x14ac:dyDescent="0.3">
      <c r="A839723"/>
      <c r="B839723"/>
      <c r="C839723"/>
      <c r="D839723"/>
      <c r="E839723"/>
      <c r="F839723"/>
      <c r="G839723"/>
      <c r="H839723"/>
      <c r="I839723"/>
      <c r="J839723"/>
      <c r="K839723"/>
      <c r="L839723"/>
      <c r="M839723" s="115"/>
      <c r="N839723" s="115"/>
      <c r="O839723"/>
      <c r="P839723"/>
      <c r="Q839723"/>
      <c r="R839723" s="19"/>
      <c r="S839723" s="19"/>
      <c r="T839723"/>
      <c r="U839723" s="113"/>
      <c r="V839723" s="19"/>
      <c r="W839723" s="19"/>
      <c r="X839723" s="19"/>
      <c r="Y839723" s="19"/>
      <c r="Z839723" s="19"/>
      <c r="AA839723" s="19"/>
      <c r="AB839723" s="19"/>
      <c r="AC839723" s="19"/>
      <c r="AD839723" s="19"/>
      <c r="AE839723" s="19"/>
      <c r="AF839723" s="19"/>
      <c r="AG839723" s="19"/>
      <c r="AH839723" s="19"/>
      <c r="AI839723" s="19"/>
      <c r="AJ839723" s="19"/>
      <c r="AK839723" s="19"/>
      <c r="AL839723" s="19"/>
      <c r="AM839723" s="19"/>
      <c r="AN839723" s="19"/>
      <c r="AO839723" s="19"/>
      <c r="AP839723"/>
    </row>
    <row r="839724" spans="1:42" s="116" customFormat="1" x14ac:dyDescent="0.3">
      <c r="A839724"/>
      <c r="B839724"/>
      <c r="C839724"/>
      <c r="D839724"/>
      <c r="E839724"/>
      <c r="F839724"/>
      <c r="G839724"/>
      <c r="H839724"/>
      <c r="I839724"/>
      <c r="J839724"/>
      <c r="K839724"/>
      <c r="L839724"/>
      <c r="M839724" s="115"/>
      <c r="N839724" s="115"/>
      <c r="O839724"/>
      <c r="P839724"/>
      <c r="Q839724"/>
      <c r="R839724" s="19"/>
      <c r="S839724" s="19"/>
      <c r="T839724"/>
      <c r="U839724" s="113"/>
      <c r="V839724" s="19"/>
      <c r="W839724" s="19"/>
      <c r="X839724" s="19"/>
      <c r="Y839724" s="19"/>
      <c r="Z839724" s="19"/>
      <c r="AA839724" s="19"/>
      <c r="AB839724" s="19"/>
      <c r="AC839724" s="19"/>
      <c r="AD839724" s="19"/>
      <c r="AE839724" s="19"/>
      <c r="AF839724" s="19"/>
      <c r="AG839724" s="19"/>
      <c r="AH839724" s="19"/>
      <c r="AI839724" s="19"/>
      <c r="AJ839724" s="19"/>
      <c r="AK839724" s="19"/>
      <c r="AL839724" s="19"/>
      <c r="AM839724" s="19"/>
      <c r="AN839724" s="19"/>
      <c r="AO839724" s="19"/>
      <c r="AP839724"/>
    </row>
    <row r="839725" spans="1:42" s="116" customFormat="1" x14ac:dyDescent="0.3">
      <c r="A839725"/>
      <c r="B839725"/>
      <c r="C839725"/>
      <c r="D839725"/>
      <c r="E839725"/>
      <c r="F839725"/>
      <c r="G839725"/>
      <c r="H839725"/>
      <c r="I839725"/>
      <c r="J839725"/>
      <c r="K839725"/>
      <c r="L839725"/>
      <c r="M839725" s="115"/>
      <c r="N839725" s="115"/>
      <c r="O839725"/>
      <c r="P839725"/>
      <c r="Q839725"/>
      <c r="R839725" s="19"/>
      <c r="S839725" s="19"/>
      <c r="T839725"/>
      <c r="U839725" s="113"/>
      <c r="V839725" s="19"/>
      <c r="W839725" s="19"/>
      <c r="X839725" s="19"/>
      <c r="Y839725" s="19"/>
      <c r="Z839725" s="19"/>
      <c r="AA839725" s="19"/>
      <c r="AB839725" s="19"/>
      <c r="AC839725" s="19"/>
      <c r="AD839725" s="19"/>
      <c r="AE839725" s="19"/>
      <c r="AF839725" s="19"/>
      <c r="AG839725" s="19"/>
      <c r="AH839725" s="19"/>
      <c r="AI839725" s="19"/>
      <c r="AJ839725" s="19"/>
      <c r="AK839725" s="19"/>
      <c r="AL839725" s="19"/>
      <c r="AM839725" s="19"/>
      <c r="AN839725" s="19"/>
      <c r="AO839725" s="19"/>
      <c r="AP839725"/>
    </row>
    <row r="839726" spans="1:42" s="116" customFormat="1" x14ac:dyDescent="0.3">
      <c r="A839726"/>
      <c r="B839726"/>
      <c r="C839726"/>
      <c r="D839726"/>
      <c r="E839726"/>
      <c r="F839726"/>
      <c r="G839726"/>
      <c r="H839726"/>
      <c r="I839726"/>
      <c r="J839726"/>
      <c r="K839726"/>
      <c r="L839726"/>
      <c r="M839726" s="115"/>
      <c r="N839726" s="115"/>
      <c r="O839726"/>
      <c r="P839726"/>
      <c r="Q839726"/>
      <c r="R839726" s="19"/>
      <c r="S839726" s="19"/>
      <c r="T839726"/>
      <c r="U839726" s="113"/>
      <c r="V839726" s="19"/>
      <c r="W839726" s="19"/>
      <c r="X839726" s="19"/>
      <c r="Y839726" s="19"/>
      <c r="Z839726" s="19"/>
      <c r="AA839726" s="19"/>
      <c r="AB839726" s="19"/>
      <c r="AC839726" s="19"/>
      <c r="AD839726" s="19"/>
      <c r="AE839726" s="19"/>
      <c r="AF839726" s="19"/>
      <c r="AG839726" s="19"/>
      <c r="AH839726" s="19"/>
      <c r="AI839726" s="19"/>
      <c r="AJ839726" s="19"/>
      <c r="AK839726" s="19"/>
      <c r="AL839726" s="19"/>
      <c r="AM839726" s="19"/>
      <c r="AN839726" s="19"/>
      <c r="AO839726" s="19"/>
      <c r="AP839726"/>
    </row>
    <row r="839727" spans="1:42" s="116" customFormat="1" x14ac:dyDescent="0.3">
      <c r="A839727"/>
      <c r="B839727"/>
      <c r="C839727"/>
      <c r="D839727"/>
      <c r="E839727"/>
      <c r="F839727"/>
      <c r="G839727"/>
      <c r="H839727"/>
      <c r="I839727"/>
      <c r="J839727"/>
      <c r="K839727"/>
      <c r="L839727"/>
      <c r="M839727" s="115"/>
      <c r="N839727" s="115"/>
      <c r="O839727"/>
      <c r="P839727"/>
      <c r="Q839727"/>
      <c r="R839727" s="19"/>
      <c r="S839727" s="19"/>
      <c r="T839727"/>
      <c r="U839727" s="113"/>
      <c r="V839727" s="19"/>
      <c r="W839727" s="19"/>
      <c r="X839727" s="19"/>
      <c r="Y839727" s="19"/>
      <c r="Z839727" s="19"/>
      <c r="AA839727" s="19"/>
      <c r="AB839727" s="19"/>
      <c r="AC839727" s="19"/>
      <c r="AD839727" s="19"/>
      <c r="AE839727" s="19"/>
      <c r="AF839727" s="19"/>
      <c r="AG839727" s="19"/>
      <c r="AH839727" s="19"/>
      <c r="AI839727" s="19"/>
      <c r="AJ839727" s="19"/>
      <c r="AK839727" s="19"/>
      <c r="AL839727" s="19"/>
      <c r="AM839727" s="19"/>
      <c r="AN839727" s="19"/>
      <c r="AO839727" s="19"/>
      <c r="AP839727"/>
    </row>
    <row r="839728" spans="1:42" s="116" customFormat="1" x14ac:dyDescent="0.3">
      <c r="A839728"/>
      <c r="B839728"/>
      <c r="C839728"/>
      <c r="D839728"/>
      <c r="E839728"/>
      <c r="F839728"/>
      <c r="G839728"/>
      <c r="H839728"/>
      <c r="I839728"/>
      <c r="J839728"/>
      <c r="K839728"/>
      <c r="L839728"/>
      <c r="M839728" s="115"/>
      <c r="N839728" s="115"/>
      <c r="O839728"/>
      <c r="P839728"/>
      <c r="Q839728"/>
      <c r="R839728" s="19"/>
      <c r="S839728" s="19"/>
      <c r="T839728"/>
      <c r="U839728" s="113"/>
      <c r="V839728" s="19"/>
      <c r="W839728" s="19"/>
      <c r="X839728" s="19"/>
      <c r="Y839728" s="19"/>
      <c r="Z839728" s="19"/>
      <c r="AA839728" s="19"/>
      <c r="AB839728" s="19"/>
      <c r="AC839728" s="19"/>
      <c r="AD839728" s="19"/>
      <c r="AE839728" s="19"/>
      <c r="AF839728" s="19"/>
      <c r="AG839728" s="19"/>
      <c r="AH839728" s="19"/>
      <c r="AI839728" s="19"/>
      <c r="AJ839728" s="19"/>
      <c r="AK839728" s="19"/>
      <c r="AL839728" s="19"/>
      <c r="AM839728" s="19"/>
      <c r="AN839728" s="19"/>
      <c r="AO839728" s="19"/>
      <c r="AP839728"/>
    </row>
    <row r="839729" spans="1:42" s="116" customFormat="1" x14ac:dyDescent="0.3">
      <c r="A839729"/>
      <c r="B839729"/>
      <c r="C839729"/>
      <c r="D839729"/>
      <c r="E839729"/>
      <c r="F839729"/>
      <c r="G839729"/>
      <c r="H839729"/>
      <c r="I839729"/>
      <c r="J839729"/>
      <c r="K839729"/>
      <c r="L839729"/>
      <c r="M839729" s="115"/>
      <c r="N839729" s="115"/>
      <c r="O839729"/>
      <c r="P839729"/>
      <c r="Q839729"/>
      <c r="R839729" s="19"/>
      <c r="S839729" s="19"/>
      <c r="T839729"/>
      <c r="U839729" s="113"/>
      <c r="V839729" s="19"/>
      <c r="W839729" s="19"/>
      <c r="X839729" s="19"/>
      <c r="Y839729" s="19"/>
      <c r="Z839729" s="19"/>
      <c r="AA839729" s="19"/>
      <c r="AB839729" s="19"/>
      <c r="AC839729" s="19"/>
      <c r="AD839729" s="19"/>
      <c r="AE839729" s="19"/>
      <c r="AF839729" s="19"/>
      <c r="AG839729" s="19"/>
      <c r="AH839729" s="19"/>
      <c r="AI839729" s="19"/>
      <c r="AJ839729" s="19"/>
      <c r="AK839729" s="19"/>
      <c r="AL839729" s="19"/>
      <c r="AM839729" s="19"/>
      <c r="AN839729" s="19"/>
      <c r="AO839729" s="19"/>
      <c r="AP839729"/>
    </row>
    <row r="839730" spans="1:42" s="116" customFormat="1" x14ac:dyDescent="0.3">
      <c r="A839730"/>
      <c r="B839730"/>
      <c r="C839730"/>
      <c r="D839730"/>
      <c r="E839730"/>
      <c r="F839730"/>
      <c r="G839730"/>
      <c r="H839730"/>
      <c r="I839730"/>
      <c r="J839730"/>
      <c r="K839730"/>
      <c r="L839730"/>
      <c r="M839730" s="115"/>
      <c r="N839730" s="115"/>
      <c r="O839730"/>
      <c r="P839730"/>
      <c r="Q839730"/>
      <c r="R839730" s="19"/>
      <c r="S839730" s="19"/>
      <c r="T839730"/>
      <c r="U839730" s="113"/>
      <c r="V839730" s="19"/>
      <c r="W839730" s="19"/>
      <c r="X839730" s="19"/>
      <c r="Y839730" s="19"/>
      <c r="Z839730" s="19"/>
      <c r="AA839730" s="19"/>
      <c r="AB839730" s="19"/>
      <c r="AC839730" s="19"/>
      <c r="AD839730" s="19"/>
      <c r="AE839730" s="19"/>
      <c r="AF839730" s="19"/>
      <c r="AG839730" s="19"/>
      <c r="AH839730" s="19"/>
      <c r="AI839730" s="19"/>
      <c r="AJ839730" s="19"/>
      <c r="AK839730" s="19"/>
      <c r="AL839730" s="19"/>
      <c r="AM839730" s="19"/>
      <c r="AN839730" s="19"/>
      <c r="AO839730" s="19"/>
      <c r="AP839730"/>
    </row>
    <row r="839731" spans="1:42" s="116" customFormat="1" x14ac:dyDescent="0.3">
      <c r="A839731"/>
      <c r="B839731"/>
      <c r="C839731"/>
      <c r="D839731"/>
      <c r="E839731"/>
      <c r="F839731"/>
      <c r="G839731"/>
      <c r="H839731"/>
      <c r="I839731"/>
      <c r="J839731"/>
      <c r="K839731"/>
      <c r="L839731"/>
      <c r="M839731" s="115"/>
      <c r="N839731" s="115"/>
      <c r="O839731"/>
      <c r="P839731"/>
      <c r="Q839731"/>
      <c r="R839731" s="19"/>
      <c r="S839731" s="19"/>
      <c r="T839731"/>
      <c r="U839731" s="113"/>
      <c r="V839731" s="19"/>
      <c r="W839731" s="19"/>
      <c r="X839731" s="19"/>
      <c r="Y839731" s="19"/>
      <c r="Z839731" s="19"/>
      <c r="AA839731" s="19"/>
      <c r="AB839731" s="19"/>
      <c r="AC839731" s="19"/>
      <c r="AD839731" s="19"/>
      <c r="AE839731" s="19"/>
      <c r="AF839731" s="19"/>
      <c r="AG839731" s="19"/>
      <c r="AH839731" s="19"/>
      <c r="AI839731" s="19"/>
      <c r="AJ839731" s="19"/>
      <c r="AK839731" s="19"/>
      <c r="AL839731" s="19"/>
      <c r="AM839731" s="19"/>
      <c r="AN839731" s="19"/>
      <c r="AO839731" s="19"/>
      <c r="AP839731"/>
    </row>
    <row r="839732" spans="1:42" s="116" customFormat="1" x14ac:dyDescent="0.3">
      <c r="A839732"/>
      <c r="B839732"/>
      <c r="C839732"/>
      <c r="D839732"/>
      <c r="E839732"/>
      <c r="F839732"/>
      <c r="G839732"/>
      <c r="H839732"/>
      <c r="I839732"/>
      <c r="J839732"/>
      <c r="K839732"/>
      <c r="L839732"/>
      <c r="M839732" s="115"/>
      <c r="N839732" s="115"/>
      <c r="O839732"/>
      <c r="P839732"/>
      <c r="Q839732"/>
      <c r="R839732" s="19"/>
      <c r="S839732" s="19"/>
      <c r="T839732"/>
      <c r="U839732" s="113"/>
      <c r="V839732" s="19"/>
      <c r="W839732" s="19"/>
      <c r="X839732" s="19"/>
      <c r="Y839732" s="19"/>
      <c r="Z839732" s="19"/>
      <c r="AA839732" s="19"/>
      <c r="AB839732" s="19"/>
      <c r="AC839732" s="19"/>
      <c r="AD839732" s="19"/>
      <c r="AE839732" s="19"/>
      <c r="AF839732" s="19"/>
      <c r="AG839732" s="19"/>
      <c r="AH839732" s="19"/>
      <c r="AI839732" s="19"/>
      <c r="AJ839732" s="19"/>
      <c r="AK839732" s="19"/>
      <c r="AL839732" s="19"/>
      <c r="AM839732" s="19"/>
      <c r="AN839732" s="19"/>
      <c r="AO839732" s="19"/>
      <c r="AP839732"/>
    </row>
    <row r="839733" spans="1:42" s="116" customFormat="1" x14ac:dyDescent="0.3">
      <c r="A839733"/>
      <c r="B839733"/>
      <c r="C839733"/>
      <c r="D839733"/>
      <c r="E839733"/>
      <c r="F839733"/>
      <c r="G839733"/>
      <c r="H839733"/>
      <c r="I839733"/>
      <c r="J839733"/>
      <c r="K839733"/>
      <c r="L839733"/>
      <c r="M839733" s="115"/>
      <c r="N839733" s="115"/>
      <c r="O839733"/>
      <c r="P839733"/>
      <c r="Q839733"/>
      <c r="R839733" s="19"/>
      <c r="S839733" s="19"/>
      <c r="T839733"/>
      <c r="U839733" s="113"/>
      <c r="V839733" s="19"/>
      <c r="W839733" s="19"/>
      <c r="X839733" s="19"/>
      <c r="Y839733" s="19"/>
      <c r="Z839733" s="19"/>
      <c r="AA839733" s="19"/>
      <c r="AB839733" s="19"/>
      <c r="AC839733" s="19"/>
      <c r="AD839733" s="19"/>
      <c r="AE839733" s="19"/>
      <c r="AF839733" s="19"/>
      <c r="AG839733" s="19"/>
      <c r="AH839733" s="19"/>
      <c r="AI839733" s="19"/>
      <c r="AJ839733" s="19"/>
      <c r="AK839733" s="19"/>
      <c r="AL839733" s="19"/>
      <c r="AM839733" s="19"/>
      <c r="AN839733" s="19"/>
      <c r="AO839733" s="19"/>
      <c r="AP839733"/>
    </row>
    <row r="839734" spans="1:42" s="116" customFormat="1" x14ac:dyDescent="0.3">
      <c r="A839734"/>
      <c r="B839734"/>
      <c r="C839734"/>
      <c r="D839734"/>
      <c r="E839734"/>
      <c r="F839734"/>
      <c r="G839734"/>
      <c r="H839734"/>
      <c r="I839734"/>
      <c r="J839734"/>
      <c r="K839734"/>
      <c r="L839734"/>
      <c r="M839734" s="115"/>
      <c r="N839734" s="115"/>
      <c r="O839734"/>
      <c r="P839734"/>
      <c r="Q839734"/>
      <c r="R839734" s="19"/>
      <c r="S839734" s="19"/>
      <c r="T839734"/>
      <c r="U839734" s="113"/>
      <c r="V839734" s="19"/>
      <c r="W839734" s="19"/>
      <c r="X839734" s="19"/>
      <c r="Y839734" s="19"/>
      <c r="Z839734" s="19"/>
      <c r="AA839734" s="19"/>
      <c r="AB839734" s="19"/>
      <c r="AC839734" s="19"/>
      <c r="AD839734" s="19"/>
      <c r="AE839734" s="19"/>
      <c r="AF839734" s="19"/>
      <c r="AG839734" s="19"/>
      <c r="AH839734" s="19"/>
      <c r="AI839734" s="19"/>
      <c r="AJ839734" s="19"/>
      <c r="AK839734" s="19"/>
      <c r="AL839734" s="19"/>
      <c r="AM839734" s="19"/>
      <c r="AN839734" s="19"/>
      <c r="AO839734" s="19"/>
      <c r="AP839734"/>
    </row>
    <row r="839735" spans="1:42" s="116" customFormat="1" x14ac:dyDescent="0.3">
      <c r="A839735"/>
      <c r="B839735"/>
      <c r="C839735"/>
      <c r="D839735"/>
      <c r="E839735"/>
      <c r="F839735"/>
      <c r="G839735"/>
      <c r="H839735"/>
      <c r="I839735"/>
      <c r="J839735"/>
      <c r="K839735"/>
      <c r="L839735"/>
      <c r="M839735" s="115"/>
      <c r="N839735" s="115"/>
      <c r="O839735"/>
      <c r="P839735"/>
      <c r="Q839735"/>
      <c r="R839735" s="19"/>
      <c r="S839735" s="19"/>
      <c r="T839735"/>
      <c r="U839735" s="113"/>
      <c r="V839735" s="19"/>
      <c r="W839735" s="19"/>
      <c r="X839735" s="19"/>
      <c r="Y839735" s="19"/>
      <c r="Z839735" s="19"/>
      <c r="AA839735" s="19"/>
      <c r="AB839735" s="19"/>
      <c r="AC839735" s="19"/>
      <c r="AD839735" s="19"/>
      <c r="AE839735" s="19"/>
      <c r="AF839735" s="19"/>
      <c r="AG839735" s="19"/>
      <c r="AH839735" s="19"/>
      <c r="AI839735" s="19"/>
      <c r="AJ839735" s="19"/>
      <c r="AK839735" s="19"/>
      <c r="AL839735" s="19"/>
      <c r="AM839735" s="19"/>
      <c r="AN839735" s="19"/>
      <c r="AO839735" s="19"/>
      <c r="AP839735"/>
    </row>
    <row r="839736" spans="1:42" s="116" customFormat="1" x14ac:dyDescent="0.3">
      <c r="A839736"/>
      <c r="B839736"/>
      <c r="C839736"/>
      <c r="D839736"/>
      <c r="E839736"/>
      <c r="F839736"/>
      <c r="G839736"/>
      <c r="H839736"/>
      <c r="I839736"/>
      <c r="J839736"/>
      <c r="K839736"/>
      <c r="L839736"/>
      <c r="M839736" s="115"/>
      <c r="N839736" s="115"/>
      <c r="O839736"/>
      <c r="P839736"/>
      <c r="Q839736"/>
      <c r="R839736" s="19"/>
      <c r="S839736" s="19"/>
      <c r="T839736"/>
      <c r="U839736" s="113"/>
      <c r="V839736" s="19"/>
      <c r="W839736" s="19"/>
      <c r="X839736" s="19"/>
      <c r="Y839736" s="19"/>
      <c r="Z839736" s="19"/>
      <c r="AA839736" s="19"/>
      <c r="AB839736" s="19"/>
      <c r="AC839736" s="19"/>
      <c r="AD839736" s="19"/>
      <c r="AE839736" s="19"/>
      <c r="AF839736" s="19"/>
      <c r="AG839736" s="19"/>
      <c r="AH839736" s="19"/>
      <c r="AI839736" s="19"/>
      <c r="AJ839736" s="19"/>
      <c r="AK839736" s="19"/>
      <c r="AL839736" s="19"/>
      <c r="AM839736" s="19"/>
      <c r="AN839736" s="19"/>
      <c r="AO839736" s="19"/>
      <c r="AP839736"/>
    </row>
    <row r="839737" spans="1:42" s="116" customFormat="1" x14ac:dyDescent="0.3">
      <c r="A839737"/>
      <c r="B839737"/>
      <c r="C839737"/>
      <c r="D839737"/>
      <c r="E839737"/>
      <c r="F839737"/>
      <c r="G839737"/>
      <c r="H839737"/>
      <c r="I839737"/>
      <c r="J839737"/>
      <c r="K839737"/>
      <c r="L839737"/>
      <c r="M839737" s="115"/>
      <c r="N839737" s="115"/>
      <c r="O839737"/>
      <c r="P839737"/>
      <c r="Q839737"/>
      <c r="R839737" s="19"/>
      <c r="S839737" s="19"/>
      <c r="T839737"/>
      <c r="U839737" s="113"/>
      <c r="V839737" s="19"/>
      <c r="W839737" s="19"/>
      <c r="X839737" s="19"/>
      <c r="Y839737" s="19"/>
      <c r="Z839737" s="19"/>
      <c r="AA839737" s="19"/>
      <c r="AB839737" s="19"/>
      <c r="AC839737" s="19"/>
      <c r="AD839737" s="19"/>
      <c r="AE839737" s="19"/>
      <c r="AF839737" s="19"/>
      <c r="AG839737" s="19"/>
      <c r="AH839737" s="19"/>
      <c r="AI839737" s="19"/>
      <c r="AJ839737" s="19"/>
      <c r="AK839737" s="19"/>
      <c r="AL839737" s="19"/>
      <c r="AM839737" s="19"/>
      <c r="AN839737" s="19"/>
      <c r="AO839737" s="19"/>
      <c r="AP839737"/>
    </row>
    <row r="839738" spans="1:42" s="116" customFormat="1" x14ac:dyDescent="0.3">
      <c r="A839738"/>
      <c r="B839738"/>
      <c r="C839738"/>
      <c r="D839738"/>
      <c r="E839738"/>
      <c r="F839738"/>
      <c r="G839738"/>
      <c r="H839738"/>
      <c r="I839738"/>
      <c r="J839738"/>
      <c r="K839738"/>
      <c r="L839738"/>
      <c r="M839738" s="115"/>
      <c r="N839738" s="115"/>
      <c r="O839738"/>
      <c r="P839738"/>
      <c r="Q839738"/>
      <c r="R839738" s="19"/>
      <c r="S839738" s="19"/>
      <c r="T839738"/>
      <c r="U839738" s="113"/>
      <c r="V839738" s="19"/>
      <c r="W839738" s="19"/>
      <c r="X839738" s="19"/>
      <c r="Y839738" s="19"/>
      <c r="Z839738" s="19"/>
      <c r="AA839738" s="19"/>
      <c r="AB839738" s="19"/>
      <c r="AC839738" s="19"/>
      <c r="AD839738" s="19"/>
      <c r="AE839738" s="19"/>
      <c r="AF839738" s="19"/>
      <c r="AG839738" s="19"/>
      <c r="AH839738" s="19"/>
      <c r="AI839738" s="19"/>
      <c r="AJ839738" s="19"/>
      <c r="AK839738" s="19"/>
      <c r="AL839738" s="19"/>
      <c r="AM839738" s="19"/>
      <c r="AN839738" s="19"/>
      <c r="AO839738" s="19"/>
      <c r="AP839738"/>
    </row>
    <row r="839739" spans="1:42" s="116" customFormat="1" x14ac:dyDescent="0.3">
      <c r="A839739"/>
      <c r="B839739"/>
      <c r="C839739"/>
      <c r="D839739"/>
      <c r="E839739"/>
      <c r="F839739"/>
      <c r="G839739"/>
      <c r="H839739"/>
      <c r="I839739"/>
      <c r="J839739"/>
      <c r="K839739"/>
      <c r="L839739"/>
      <c r="M839739" s="115"/>
      <c r="N839739" s="115"/>
      <c r="O839739"/>
      <c r="P839739"/>
      <c r="Q839739"/>
      <c r="R839739" s="19"/>
      <c r="S839739" s="19"/>
      <c r="T839739"/>
      <c r="U839739" s="113"/>
      <c r="V839739" s="19"/>
      <c r="W839739" s="19"/>
      <c r="X839739" s="19"/>
      <c r="Y839739" s="19"/>
      <c r="Z839739" s="19"/>
      <c r="AA839739" s="19"/>
      <c r="AB839739" s="19"/>
      <c r="AC839739" s="19"/>
      <c r="AD839739" s="19"/>
      <c r="AE839739" s="19"/>
      <c r="AF839739" s="19"/>
      <c r="AG839739" s="19"/>
      <c r="AH839739" s="19"/>
      <c r="AI839739" s="19"/>
      <c r="AJ839739" s="19"/>
      <c r="AK839739" s="19"/>
      <c r="AL839739" s="19"/>
      <c r="AM839739" s="19"/>
      <c r="AN839739" s="19"/>
      <c r="AO839739" s="19"/>
      <c r="AP839739"/>
    </row>
    <row r="839740" spans="1:42" s="116" customFormat="1" x14ac:dyDescent="0.3">
      <c r="A839740"/>
      <c r="B839740"/>
      <c r="C839740"/>
      <c r="D839740"/>
      <c r="E839740"/>
      <c r="F839740"/>
      <c r="G839740"/>
      <c r="H839740"/>
      <c r="I839740"/>
      <c r="J839740"/>
      <c r="K839740"/>
      <c r="L839740"/>
      <c r="M839740" s="115"/>
      <c r="N839740" s="115"/>
      <c r="O839740"/>
      <c r="P839740"/>
      <c r="Q839740"/>
      <c r="R839740" s="19"/>
      <c r="S839740" s="19"/>
      <c r="T839740"/>
      <c r="U839740" s="113"/>
      <c r="V839740" s="19"/>
      <c r="W839740" s="19"/>
      <c r="X839740" s="19"/>
      <c r="Y839740" s="19"/>
      <c r="Z839740" s="19"/>
      <c r="AA839740" s="19"/>
      <c r="AB839740" s="19"/>
      <c r="AC839740" s="19"/>
      <c r="AD839740" s="19"/>
      <c r="AE839740" s="19"/>
      <c r="AF839740" s="19"/>
      <c r="AG839740" s="19"/>
      <c r="AH839740" s="19"/>
      <c r="AI839740" s="19"/>
      <c r="AJ839740" s="19"/>
      <c r="AK839740" s="19"/>
      <c r="AL839740" s="19"/>
      <c r="AM839740" s="19"/>
      <c r="AN839740" s="19"/>
      <c r="AO839740" s="19"/>
      <c r="AP839740"/>
    </row>
    <row r="839741" spans="1:42" s="116" customFormat="1" x14ac:dyDescent="0.3">
      <c r="A839741"/>
      <c r="B839741"/>
      <c r="C839741"/>
      <c r="D839741"/>
      <c r="E839741"/>
      <c r="F839741"/>
      <c r="G839741"/>
      <c r="H839741"/>
      <c r="I839741"/>
      <c r="J839741"/>
      <c r="K839741"/>
      <c r="L839741"/>
      <c r="M839741" s="115"/>
      <c r="N839741" s="115"/>
      <c r="O839741"/>
      <c r="P839741"/>
      <c r="Q839741"/>
      <c r="R839741" s="19"/>
      <c r="S839741" s="19"/>
      <c r="T839741"/>
      <c r="U839741" s="113"/>
      <c r="V839741" s="19"/>
      <c r="W839741" s="19"/>
      <c r="X839741" s="19"/>
      <c r="Y839741" s="19"/>
      <c r="Z839741" s="19"/>
      <c r="AA839741" s="19"/>
      <c r="AB839741" s="19"/>
      <c r="AC839741" s="19"/>
      <c r="AD839741" s="19"/>
      <c r="AE839741" s="19"/>
      <c r="AF839741" s="19"/>
      <c r="AG839741" s="19"/>
      <c r="AH839741" s="19"/>
      <c r="AI839741" s="19"/>
      <c r="AJ839741" s="19"/>
      <c r="AK839741" s="19"/>
      <c r="AL839741" s="19"/>
      <c r="AM839741" s="19"/>
      <c r="AN839741" s="19"/>
      <c r="AO839741" s="19"/>
      <c r="AP839741"/>
    </row>
    <row r="839742" spans="1:42" s="116" customFormat="1" x14ac:dyDescent="0.3">
      <c r="A839742"/>
      <c r="B839742"/>
      <c r="C839742"/>
      <c r="D839742"/>
      <c r="E839742"/>
      <c r="F839742"/>
      <c r="G839742"/>
      <c r="H839742"/>
      <c r="I839742"/>
      <c r="J839742"/>
      <c r="K839742"/>
      <c r="L839742"/>
      <c r="M839742" s="115"/>
      <c r="N839742" s="115"/>
      <c r="O839742"/>
      <c r="P839742"/>
      <c r="Q839742"/>
      <c r="R839742" s="19"/>
      <c r="S839742" s="19"/>
      <c r="T839742"/>
      <c r="U839742" s="113"/>
      <c r="V839742" s="19"/>
      <c r="W839742" s="19"/>
      <c r="X839742" s="19"/>
      <c r="Y839742" s="19"/>
      <c r="Z839742" s="19"/>
      <c r="AA839742" s="19"/>
      <c r="AB839742" s="19"/>
      <c r="AC839742" s="19"/>
      <c r="AD839742" s="19"/>
      <c r="AE839742" s="19"/>
      <c r="AF839742" s="19"/>
      <c r="AG839742" s="19"/>
      <c r="AH839742" s="19"/>
      <c r="AI839742" s="19"/>
      <c r="AJ839742" s="19"/>
      <c r="AK839742" s="19"/>
      <c r="AL839742" s="19"/>
      <c r="AM839742" s="19"/>
      <c r="AN839742" s="19"/>
      <c r="AO839742" s="19"/>
      <c r="AP839742"/>
    </row>
    <row r="839743" spans="1:42" s="116" customFormat="1" x14ac:dyDescent="0.3">
      <c r="A839743"/>
      <c r="B839743"/>
      <c r="C839743"/>
      <c r="D839743"/>
      <c r="E839743"/>
      <c r="F839743"/>
      <c r="G839743"/>
      <c r="H839743"/>
      <c r="I839743"/>
      <c r="J839743"/>
      <c r="K839743"/>
      <c r="L839743"/>
      <c r="M839743" s="115"/>
      <c r="N839743" s="115"/>
      <c r="O839743"/>
      <c r="P839743"/>
      <c r="Q839743"/>
      <c r="R839743" s="19"/>
      <c r="S839743" s="19"/>
      <c r="T839743"/>
      <c r="U839743" s="113"/>
      <c r="V839743" s="19"/>
      <c r="W839743" s="19"/>
      <c r="X839743" s="19"/>
      <c r="Y839743" s="19"/>
      <c r="Z839743" s="19"/>
      <c r="AA839743" s="19"/>
      <c r="AB839743" s="19"/>
      <c r="AC839743" s="19"/>
      <c r="AD839743" s="19"/>
      <c r="AE839743" s="19"/>
      <c r="AF839743" s="19"/>
      <c r="AG839743" s="19"/>
      <c r="AH839743" s="19"/>
      <c r="AI839743" s="19"/>
      <c r="AJ839743" s="19"/>
      <c r="AK839743" s="19"/>
      <c r="AL839743" s="19"/>
      <c r="AM839743" s="19"/>
      <c r="AN839743" s="19"/>
      <c r="AO839743" s="19"/>
      <c r="AP839743"/>
    </row>
    <row r="839744" spans="1:42" s="116" customFormat="1" x14ac:dyDescent="0.3">
      <c r="A839744"/>
      <c r="B839744"/>
      <c r="C839744"/>
      <c r="D839744"/>
      <c r="E839744"/>
      <c r="F839744"/>
      <c r="G839744"/>
      <c r="H839744"/>
      <c r="I839744"/>
      <c r="J839744"/>
      <c r="K839744"/>
      <c r="L839744"/>
      <c r="M839744" s="115"/>
      <c r="N839744" s="115"/>
      <c r="O839744"/>
      <c r="P839744"/>
      <c r="Q839744"/>
      <c r="R839744" s="19"/>
      <c r="S839744" s="19"/>
      <c r="T839744"/>
      <c r="U839744" s="113"/>
      <c r="V839744" s="19"/>
      <c r="W839744" s="19"/>
      <c r="X839744" s="19"/>
      <c r="Y839744" s="19"/>
      <c r="Z839744" s="19"/>
      <c r="AA839744" s="19"/>
      <c r="AB839744" s="19"/>
      <c r="AC839744" s="19"/>
      <c r="AD839744" s="19"/>
      <c r="AE839744" s="19"/>
      <c r="AF839744" s="19"/>
      <c r="AG839744" s="19"/>
      <c r="AH839744" s="19"/>
      <c r="AI839744" s="19"/>
      <c r="AJ839744" s="19"/>
      <c r="AK839744" s="19"/>
      <c r="AL839744" s="19"/>
      <c r="AM839744" s="19"/>
      <c r="AN839744" s="19"/>
      <c r="AO839744" s="19"/>
      <c r="AP839744"/>
    </row>
    <row r="839745" spans="1:42" s="116" customFormat="1" x14ac:dyDescent="0.3">
      <c r="A839745"/>
      <c r="B839745"/>
      <c r="C839745"/>
      <c r="D839745"/>
      <c r="E839745"/>
      <c r="F839745"/>
      <c r="G839745"/>
      <c r="H839745"/>
      <c r="I839745"/>
      <c r="J839745"/>
      <c r="K839745"/>
      <c r="L839745"/>
      <c r="M839745" s="115"/>
      <c r="N839745" s="115"/>
      <c r="O839745"/>
      <c r="P839745"/>
      <c r="Q839745"/>
      <c r="R839745" s="19"/>
      <c r="S839745" s="19"/>
      <c r="T839745"/>
      <c r="U839745" s="113"/>
      <c r="V839745" s="19"/>
      <c r="W839745" s="19"/>
      <c r="X839745" s="19"/>
      <c r="Y839745" s="19"/>
      <c r="Z839745" s="19"/>
      <c r="AA839745" s="19"/>
      <c r="AB839745" s="19"/>
      <c r="AC839745" s="19"/>
      <c r="AD839745" s="19"/>
      <c r="AE839745" s="19"/>
      <c r="AF839745" s="19"/>
      <c r="AG839745" s="19"/>
      <c r="AH839745" s="19"/>
      <c r="AI839745" s="19"/>
      <c r="AJ839745" s="19"/>
      <c r="AK839745" s="19"/>
      <c r="AL839745" s="19"/>
      <c r="AM839745" s="19"/>
      <c r="AN839745" s="19"/>
      <c r="AO839745" s="19"/>
      <c r="AP839745"/>
    </row>
    <row r="839746" spans="1:42" s="116" customFormat="1" x14ac:dyDescent="0.3">
      <c r="A839746"/>
      <c r="B839746"/>
      <c r="C839746"/>
      <c r="D839746"/>
      <c r="E839746"/>
      <c r="F839746"/>
      <c r="G839746"/>
      <c r="H839746"/>
      <c r="I839746"/>
      <c r="J839746"/>
      <c r="K839746"/>
      <c r="L839746"/>
      <c r="M839746" s="115"/>
      <c r="N839746" s="115"/>
      <c r="O839746"/>
      <c r="P839746"/>
      <c r="Q839746"/>
      <c r="R839746" s="19"/>
      <c r="S839746" s="19"/>
      <c r="T839746"/>
      <c r="U839746" s="113"/>
      <c r="V839746" s="19"/>
      <c r="W839746" s="19"/>
      <c r="X839746" s="19"/>
      <c r="Y839746" s="19"/>
      <c r="Z839746" s="19"/>
      <c r="AA839746" s="19"/>
      <c r="AB839746" s="19"/>
      <c r="AC839746" s="19"/>
      <c r="AD839746" s="19"/>
      <c r="AE839746" s="19"/>
      <c r="AF839746" s="19"/>
      <c r="AG839746" s="19"/>
      <c r="AH839746" s="19"/>
      <c r="AI839746" s="19"/>
      <c r="AJ839746" s="19"/>
      <c r="AK839746" s="19"/>
      <c r="AL839746" s="19"/>
      <c r="AM839746" s="19"/>
      <c r="AN839746" s="19"/>
      <c r="AO839746" s="19"/>
      <c r="AP839746"/>
    </row>
    <row r="839747" spans="1:42" s="116" customFormat="1" x14ac:dyDescent="0.3">
      <c r="A839747"/>
      <c r="B839747"/>
      <c r="C839747"/>
      <c r="D839747"/>
      <c r="E839747"/>
      <c r="F839747"/>
      <c r="G839747"/>
      <c r="H839747"/>
      <c r="I839747"/>
      <c r="J839747"/>
      <c r="K839747"/>
      <c r="L839747"/>
      <c r="M839747" s="115"/>
      <c r="N839747" s="115"/>
      <c r="O839747"/>
      <c r="P839747"/>
      <c r="Q839747"/>
      <c r="R839747" s="19"/>
      <c r="S839747" s="19"/>
      <c r="T839747"/>
      <c r="U839747" s="113"/>
      <c r="V839747" s="19"/>
      <c r="W839747" s="19"/>
      <c r="X839747" s="19"/>
      <c r="Y839747" s="19"/>
      <c r="Z839747" s="19"/>
      <c r="AA839747" s="19"/>
      <c r="AB839747" s="19"/>
      <c r="AC839747" s="19"/>
      <c r="AD839747" s="19"/>
      <c r="AE839747" s="19"/>
      <c r="AF839747" s="19"/>
      <c r="AG839747" s="19"/>
      <c r="AH839747" s="19"/>
      <c r="AI839747" s="19"/>
      <c r="AJ839747" s="19"/>
      <c r="AK839747" s="19"/>
      <c r="AL839747" s="19"/>
      <c r="AM839747" s="19"/>
      <c r="AN839747" s="19"/>
      <c r="AO839747" s="19"/>
      <c r="AP839747"/>
    </row>
    <row r="839748" spans="1:42" s="116" customFormat="1" x14ac:dyDescent="0.3">
      <c r="A839748"/>
      <c r="B839748"/>
      <c r="C839748"/>
      <c r="D839748"/>
      <c r="E839748"/>
      <c r="F839748"/>
      <c r="G839748"/>
      <c r="H839748"/>
      <c r="I839748"/>
      <c r="J839748"/>
      <c r="K839748"/>
      <c r="L839748"/>
      <c r="M839748" s="115"/>
      <c r="N839748" s="115"/>
      <c r="O839748"/>
      <c r="P839748"/>
      <c r="Q839748"/>
      <c r="R839748" s="19"/>
      <c r="S839748" s="19"/>
      <c r="T839748"/>
      <c r="U839748" s="113"/>
      <c r="V839748" s="19"/>
      <c r="W839748" s="19"/>
      <c r="X839748" s="19"/>
      <c r="Y839748" s="19"/>
      <c r="Z839748" s="19"/>
      <c r="AA839748" s="19"/>
      <c r="AB839748" s="19"/>
      <c r="AC839748" s="19"/>
      <c r="AD839748" s="19"/>
      <c r="AE839748" s="19"/>
      <c r="AF839748" s="19"/>
      <c r="AG839748" s="19"/>
      <c r="AH839748" s="19"/>
      <c r="AI839748" s="19"/>
      <c r="AJ839748" s="19"/>
      <c r="AK839748" s="19"/>
      <c r="AL839748" s="19"/>
      <c r="AM839748" s="19"/>
      <c r="AN839748" s="19"/>
      <c r="AO839748" s="19"/>
      <c r="AP839748"/>
    </row>
    <row r="839749" spans="1:42" s="116" customFormat="1" x14ac:dyDescent="0.3">
      <c r="A839749"/>
      <c r="B839749"/>
      <c r="C839749"/>
      <c r="D839749"/>
      <c r="E839749"/>
      <c r="F839749"/>
      <c r="G839749"/>
      <c r="H839749"/>
      <c r="I839749"/>
      <c r="J839749"/>
      <c r="K839749"/>
      <c r="L839749"/>
      <c r="M839749" s="115"/>
      <c r="N839749" s="115"/>
      <c r="O839749"/>
      <c r="P839749"/>
      <c r="Q839749"/>
      <c r="R839749" s="19"/>
      <c r="S839749" s="19"/>
      <c r="T839749"/>
      <c r="U839749" s="113"/>
      <c r="V839749" s="19"/>
      <c r="W839749" s="19"/>
      <c r="X839749" s="19"/>
      <c r="Y839749" s="19"/>
      <c r="Z839749" s="19"/>
      <c r="AA839749" s="19"/>
      <c r="AB839749" s="19"/>
      <c r="AC839749" s="19"/>
      <c r="AD839749" s="19"/>
      <c r="AE839749" s="19"/>
      <c r="AF839749" s="19"/>
      <c r="AG839749" s="19"/>
      <c r="AH839749" s="19"/>
      <c r="AI839749" s="19"/>
      <c r="AJ839749" s="19"/>
      <c r="AK839749" s="19"/>
      <c r="AL839749" s="19"/>
      <c r="AM839749" s="19"/>
      <c r="AN839749" s="19"/>
      <c r="AO839749" s="19"/>
      <c r="AP839749"/>
    </row>
    <row r="839750" spans="1:42" s="116" customFormat="1" x14ac:dyDescent="0.3">
      <c r="A839750"/>
      <c r="B839750"/>
      <c r="C839750"/>
      <c r="D839750"/>
      <c r="E839750"/>
      <c r="F839750"/>
      <c r="G839750"/>
      <c r="H839750"/>
      <c r="I839750"/>
      <c r="J839750"/>
      <c r="K839750"/>
      <c r="L839750"/>
      <c r="M839750" s="115"/>
      <c r="N839750" s="115"/>
      <c r="O839750"/>
      <c r="P839750"/>
      <c r="Q839750"/>
      <c r="R839750" s="19"/>
      <c r="S839750" s="19"/>
      <c r="T839750"/>
      <c r="U839750" s="113"/>
      <c r="V839750" s="19"/>
      <c r="W839750" s="19"/>
      <c r="X839750" s="19"/>
      <c r="Y839750" s="19"/>
      <c r="Z839750" s="19"/>
      <c r="AA839750" s="19"/>
      <c r="AB839750" s="19"/>
      <c r="AC839750" s="19"/>
      <c r="AD839750" s="19"/>
      <c r="AE839750" s="19"/>
      <c r="AF839750" s="19"/>
      <c r="AG839750" s="19"/>
      <c r="AH839750" s="19"/>
      <c r="AI839750" s="19"/>
      <c r="AJ839750" s="19"/>
      <c r="AK839750" s="19"/>
      <c r="AL839750" s="19"/>
      <c r="AM839750" s="19"/>
      <c r="AN839750" s="19"/>
      <c r="AO839750" s="19"/>
      <c r="AP839750"/>
    </row>
    <row r="839751" spans="1:42" s="116" customFormat="1" x14ac:dyDescent="0.3">
      <c r="A839751"/>
      <c r="B839751"/>
      <c r="C839751"/>
      <c r="D839751"/>
      <c r="E839751"/>
      <c r="F839751"/>
      <c r="G839751"/>
      <c r="H839751"/>
      <c r="I839751"/>
      <c r="J839751"/>
      <c r="K839751"/>
      <c r="L839751"/>
      <c r="M839751" s="115"/>
      <c r="N839751" s="115"/>
      <c r="O839751"/>
      <c r="P839751"/>
      <c r="Q839751"/>
      <c r="R839751" s="19"/>
      <c r="S839751" s="19"/>
      <c r="T839751"/>
      <c r="U839751" s="113"/>
      <c r="V839751" s="19"/>
      <c r="W839751" s="19"/>
      <c r="X839751" s="19"/>
      <c r="Y839751" s="19"/>
      <c r="Z839751" s="19"/>
      <c r="AA839751" s="19"/>
      <c r="AB839751" s="19"/>
      <c r="AC839751" s="19"/>
      <c r="AD839751" s="19"/>
      <c r="AE839751" s="19"/>
      <c r="AF839751" s="19"/>
      <c r="AG839751" s="19"/>
      <c r="AH839751" s="19"/>
      <c r="AI839751" s="19"/>
      <c r="AJ839751" s="19"/>
      <c r="AK839751" s="19"/>
      <c r="AL839751" s="19"/>
      <c r="AM839751" s="19"/>
      <c r="AN839751" s="19"/>
      <c r="AO839751" s="19"/>
      <c r="AP839751"/>
    </row>
    <row r="839752" spans="1:42" s="116" customFormat="1" x14ac:dyDescent="0.3">
      <c r="A839752"/>
      <c r="B839752"/>
      <c r="C839752"/>
      <c r="D839752"/>
      <c r="E839752"/>
      <c r="F839752"/>
      <c r="G839752"/>
      <c r="H839752"/>
      <c r="I839752"/>
      <c r="J839752"/>
      <c r="K839752"/>
      <c r="L839752"/>
      <c r="M839752" s="115"/>
      <c r="N839752" s="115"/>
      <c r="O839752"/>
      <c r="P839752"/>
      <c r="Q839752"/>
      <c r="R839752" s="19"/>
      <c r="S839752" s="19"/>
      <c r="T839752"/>
      <c r="U839752" s="113"/>
      <c r="V839752" s="19"/>
      <c r="W839752" s="19"/>
      <c r="X839752" s="19"/>
      <c r="Y839752" s="19"/>
      <c r="Z839752" s="19"/>
      <c r="AA839752" s="19"/>
      <c r="AB839752" s="19"/>
      <c r="AC839752" s="19"/>
      <c r="AD839752" s="19"/>
      <c r="AE839752" s="19"/>
      <c r="AF839752" s="19"/>
      <c r="AG839752" s="19"/>
      <c r="AH839752" s="19"/>
      <c r="AI839752" s="19"/>
      <c r="AJ839752" s="19"/>
      <c r="AK839752" s="19"/>
      <c r="AL839752" s="19"/>
      <c r="AM839752" s="19"/>
      <c r="AN839752" s="19"/>
      <c r="AO839752" s="19"/>
      <c r="AP839752"/>
    </row>
    <row r="839753" spans="1:42" s="116" customFormat="1" x14ac:dyDescent="0.3">
      <c r="A839753"/>
      <c r="B839753"/>
      <c r="C839753"/>
      <c r="D839753"/>
      <c r="E839753"/>
      <c r="F839753"/>
      <c r="G839753"/>
      <c r="H839753"/>
      <c r="I839753"/>
      <c r="J839753"/>
      <c r="K839753"/>
      <c r="L839753"/>
      <c r="M839753" s="115"/>
      <c r="N839753" s="115"/>
      <c r="O839753"/>
      <c r="P839753"/>
      <c r="Q839753"/>
      <c r="R839753" s="19"/>
      <c r="S839753" s="19"/>
      <c r="T839753"/>
      <c r="U839753" s="113"/>
      <c r="V839753" s="19"/>
      <c r="W839753" s="19"/>
      <c r="X839753" s="19"/>
      <c r="Y839753" s="19"/>
      <c r="Z839753" s="19"/>
      <c r="AA839753" s="19"/>
      <c r="AB839753" s="19"/>
      <c r="AC839753" s="19"/>
      <c r="AD839753" s="19"/>
      <c r="AE839753" s="19"/>
      <c r="AF839753" s="19"/>
      <c r="AG839753" s="19"/>
      <c r="AH839753" s="19"/>
      <c r="AI839753" s="19"/>
      <c r="AJ839753" s="19"/>
      <c r="AK839753" s="19"/>
      <c r="AL839753" s="19"/>
      <c r="AM839753" s="19"/>
      <c r="AN839753" s="19"/>
      <c r="AO839753" s="19"/>
      <c r="AP839753"/>
    </row>
    <row r="839754" spans="1:42" s="116" customFormat="1" x14ac:dyDescent="0.3">
      <c r="A839754"/>
      <c r="B839754"/>
      <c r="C839754"/>
      <c r="D839754"/>
      <c r="E839754"/>
      <c r="F839754"/>
      <c r="G839754"/>
      <c r="H839754"/>
      <c r="I839754"/>
      <c r="J839754"/>
      <c r="K839754"/>
      <c r="L839754"/>
      <c r="M839754" s="115"/>
      <c r="N839754" s="115"/>
      <c r="O839754"/>
      <c r="P839754"/>
      <c r="Q839754"/>
      <c r="R839754" s="19"/>
      <c r="S839754" s="19"/>
      <c r="T839754"/>
      <c r="U839754" s="113"/>
      <c r="V839754" s="19"/>
      <c r="W839754" s="19"/>
      <c r="X839754" s="19"/>
      <c r="Y839754" s="19"/>
      <c r="Z839754" s="19"/>
      <c r="AA839754" s="19"/>
      <c r="AB839754" s="19"/>
      <c r="AC839754" s="19"/>
      <c r="AD839754" s="19"/>
      <c r="AE839754" s="19"/>
      <c r="AF839754" s="19"/>
      <c r="AG839754" s="19"/>
      <c r="AH839754" s="19"/>
      <c r="AI839754" s="19"/>
      <c r="AJ839754" s="19"/>
      <c r="AK839754" s="19"/>
      <c r="AL839754" s="19"/>
      <c r="AM839754" s="19"/>
      <c r="AN839754" s="19"/>
      <c r="AO839754" s="19"/>
      <c r="AP839754"/>
    </row>
    <row r="839755" spans="1:42" s="116" customFormat="1" x14ac:dyDescent="0.3">
      <c r="A839755"/>
      <c r="B839755"/>
      <c r="C839755"/>
      <c r="D839755"/>
      <c r="E839755"/>
      <c r="F839755"/>
      <c r="G839755"/>
      <c r="H839755"/>
      <c r="I839755"/>
      <c r="J839755"/>
      <c r="K839755"/>
      <c r="L839755"/>
      <c r="M839755" s="115"/>
      <c r="N839755" s="115"/>
      <c r="O839755"/>
      <c r="P839755"/>
      <c r="Q839755"/>
      <c r="R839755" s="19"/>
      <c r="S839755" s="19"/>
      <c r="T839755"/>
      <c r="U839755" s="113"/>
      <c r="V839755" s="19"/>
      <c r="W839755" s="19"/>
      <c r="X839755" s="19"/>
      <c r="Y839755" s="19"/>
      <c r="Z839755" s="19"/>
      <c r="AA839755" s="19"/>
      <c r="AB839755" s="19"/>
      <c r="AC839755" s="19"/>
      <c r="AD839755" s="19"/>
      <c r="AE839755" s="19"/>
      <c r="AF839755" s="19"/>
      <c r="AG839755" s="19"/>
      <c r="AH839755" s="19"/>
      <c r="AI839755" s="19"/>
      <c r="AJ839755" s="19"/>
      <c r="AK839755" s="19"/>
      <c r="AL839755" s="19"/>
      <c r="AM839755" s="19"/>
      <c r="AN839755" s="19"/>
      <c r="AO839755" s="19"/>
      <c r="AP839755"/>
    </row>
    <row r="839756" spans="1:42" s="116" customFormat="1" x14ac:dyDescent="0.3">
      <c r="A839756"/>
      <c r="B839756"/>
      <c r="C839756"/>
      <c r="D839756"/>
      <c r="E839756"/>
      <c r="F839756"/>
      <c r="G839756"/>
      <c r="H839756"/>
      <c r="I839756"/>
      <c r="J839756"/>
      <c r="K839756"/>
      <c r="L839756"/>
      <c r="M839756" s="115"/>
      <c r="N839756" s="115"/>
      <c r="O839756"/>
      <c r="P839756"/>
      <c r="Q839756"/>
      <c r="R839756" s="19"/>
      <c r="S839756" s="19"/>
      <c r="T839756"/>
      <c r="U839756" s="113"/>
      <c r="V839756" s="19"/>
      <c r="W839756" s="19"/>
      <c r="X839756" s="19"/>
      <c r="Y839756" s="19"/>
      <c r="Z839756" s="19"/>
      <c r="AA839756" s="19"/>
      <c r="AB839756" s="19"/>
      <c r="AC839756" s="19"/>
      <c r="AD839756" s="19"/>
      <c r="AE839756" s="19"/>
      <c r="AF839756" s="19"/>
      <c r="AG839756" s="19"/>
      <c r="AH839756" s="19"/>
      <c r="AI839756" s="19"/>
      <c r="AJ839756" s="19"/>
      <c r="AK839756" s="19"/>
      <c r="AL839756" s="19"/>
      <c r="AM839756" s="19"/>
      <c r="AN839756" s="19"/>
      <c r="AO839756" s="19"/>
      <c r="AP839756"/>
    </row>
    <row r="839757" spans="1:42" s="116" customFormat="1" x14ac:dyDescent="0.3">
      <c r="A839757"/>
      <c r="B839757"/>
      <c r="C839757"/>
      <c r="D839757"/>
      <c r="E839757"/>
      <c r="F839757"/>
      <c r="G839757"/>
      <c r="H839757"/>
      <c r="I839757"/>
      <c r="J839757"/>
      <c r="K839757"/>
      <c r="L839757"/>
      <c r="M839757" s="115"/>
      <c r="N839757" s="115"/>
      <c r="O839757"/>
      <c r="P839757"/>
      <c r="Q839757"/>
      <c r="R839757" s="19"/>
      <c r="S839757" s="19"/>
      <c r="T839757"/>
      <c r="U839757" s="113"/>
      <c r="V839757" s="19"/>
      <c r="W839757" s="19"/>
      <c r="X839757" s="19"/>
      <c r="Y839757" s="19"/>
      <c r="Z839757" s="19"/>
      <c r="AA839757" s="19"/>
      <c r="AB839757" s="19"/>
      <c r="AC839757" s="19"/>
      <c r="AD839757" s="19"/>
      <c r="AE839757" s="19"/>
      <c r="AF839757" s="19"/>
      <c r="AG839757" s="19"/>
      <c r="AH839757" s="19"/>
      <c r="AI839757" s="19"/>
      <c r="AJ839757" s="19"/>
      <c r="AK839757" s="19"/>
      <c r="AL839757" s="19"/>
      <c r="AM839757" s="19"/>
      <c r="AN839757" s="19"/>
      <c r="AO839757" s="19"/>
      <c r="AP839757"/>
    </row>
    <row r="839758" spans="1:42" s="116" customFormat="1" x14ac:dyDescent="0.3">
      <c r="A839758"/>
      <c r="B839758"/>
      <c r="C839758"/>
      <c r="D839758"/>
      <c r="E839758"/>
      <c r="F839758"/>
      <c r="G839758"/>
      <c r="H839758"/>
      <c r="I839758"/>
      <c r="J839758"/>
      <c r="K839758"/>
      <c r="L839758"/>
      <c r="M839758" s="115"/>
      <c r="N839758" s="115"/>
      <c r="O839758"/>
      <c r="P839758"/>
      <c r="Q839758"/>
      <c r="R839758" s="19"/>
      <c r="S839758" s="19"/>
      <c r="T839758"/>
      <c r="U839758" s="113"/>
      <c r="V839758" s="19"/>
      <c r="W839758" s="19"/>
      <c r="X839758" s="19"/>
      <c r="Y839758" s="19"/>
      <c r="Z839758" s="19"/>
      <c r="AA839758" s="19"/>
      <c r="AB839758" s="19"/>
      <c r="AC839758" s="19"/>
      <c r="AD839758" s="19"/>
      <c r="AE839758" s="19"/>
      <c r="AF839758" s="19"/>
      <c r="AG839758" s="19"/>
      <c r="AH839758" s="19"/>
      <c r="AI839758" s="19"/>
      <c r="AJ839758" s="19"/>
      <c r="AK839758" s="19"/>
      <c r="AL839758" s="19"/>
      <c r="AM839758" s="19"/>
      <c r="AN839758" s="19"/>
      <c r="AO839758" s="19"/>
      <c r="AP839758"/>
    </row>
    <row r="839759" spans="1:42" s="116" customFormat="1" x14ac:dyDescent="0.3">
      <c r="A839759"/>
      <c r="B839759"/>
      <c r="C839759"/>
      <c r="D839759"/>
      <c r="E839759"/>
      <c r="F839759"/>
      <c r="G839759"/>
      <c r="H839759"/>
      <c r="I839759"/>
      <c r="J839759"/>
      <c r="K839759"/>
      <c r="L839759"/>
      <c r="M839759" s="115"/>
      <c r="N839759" s="115"/>
      <c r="O839759"/>
      <c r="P839759"/>
      <c r="Q839759"/>
      <c r="R839759" s="19"/>
      <c r="S839759" s="19"/>
      <c r="T839759"/>
      <c r="U839759" s="113"/>
      <c r="V839759" s="19"/>
      <c r="W839759" s="19"/>
      <c r="X839759" s="19"/>
      <c r="Y839759" s="19"/>
      <c r="Z839759" s="19"/>
      <c r="AA839759" s="19"/>
      <c r="AB839759" s="19"/>
      <c r="AC839759" s="19"/>
      <c r="AD839759" s="19"/>
      <c r="AE839759" s="19"/>
      <c r="AF839759" s="19"/>
      <c r="AG839759" s="19"/>
      <c r="AH839759" s="19"/>
      <c r="AI839759" s="19"/>
      <c r="AJ839759" s="19"/>
      <c r="AK839759" s="19"/>
      <c r="AL839759" s="19"/>
      <c r="AM839759" s="19"/>
      <c r="AN839759" s="19"/>
      <c r="AO839759" s="19"/>
      <c r="AP839759"/>
    </row>
    <row r="839760" spans="1:42" s="116" customFormat="1" x14ac:dyDescent="0.3">
      <c r="A839760"/>
      <c r="B839760"/>
      <c r="C839760"/>
      <c r="D839760"/>
      <c r="E839760"/>
      <c r="F839760"/>
      <c r="G839760"/>
      <c r="H839760"/>
      <c r="I839760"/>
      <c r="J839760"/>
      <c r="K839760"/>
      <c r="L839760"/>
      <c r="M839760" s="115"/>
      <c r="N839760" s="115"/>
      <c r="O839760"/>
      <c r="P839760"/>
      <c r="Q839760"/>
      <c r="R839760" s="19"/>
      <c r="S839760" s="19"/>
      <c r="T839760"/>
      <c r="U839760" s="113"/>
      <c r="V839760" s="19"/>
      <c r="W839760" s="19"/>
      <c r="X839760" s="19"/>
      <c r="Y839760" s="19"/>
      <c r="Z839760" s="19"/>
      <c r="AA839760" s="19"/>
      <c r="AB839760" s="19"/>
      <c r="AC839760" s="19"/>
      <c r="AD839760" s="19"/>
      <c r="AE839760" s="19"/>
      <c r="AF839760" s="19"/>
      <c r="AG839760" s="19"/>
      <c r="AH839760" s="19"/>
      <c r="AI839760" s="19"/>
      <c r="AJ839760" s="19"/>
      <c r="AK839760" s="19"/>
      <c r="AL839760" s="19"/>
      <c r="AM839760" s="19"/>
      <c r="AN839760" s="19"/>
      <c r="AO839760" s="19"/>
      <c r="AP839760"/>
    </row>
    <row r="839761" spans="1:42" s="116" customFormat="1" x14ac:dyDescent="0.3">
      <c r="A839761"/>
      <c r="B839761"/>
      <c r="C839761"/>
      <c r="D839761"/>
      <c r="E839761"/>
      <c r="F839761"/>
      <c r="G839761"/>
      <c r="H839761"/>
      <c r="I839761"/>
      <c r="J839761"/>
      <c r="K839761"/>
      <c r="L839761"/>
      <c r="M839761" s="115"/>
      <c r="N839761" s="115"/>
      <c r="O839761"/>
      <c r="P839761"/>
      <c r="Q839761"/>
      <c r="R839761" s="19"/>
      <c r="S839761" s="19"/>
      <c r="T839761"/>
      <c r="U839761" s="113"/>
      <c r="V839761" s="19"/>
      <c r="W839761" s="19"/>
      <c r="X839761" s="19"/>
      <c r="Y839761" s="19"/>
      <c r="Z839761" s="19"/>
      <c r="AA839761" s="19"/>
      <c r="AB839761" s="19"/>
      <c r="AC839761" s="19"/>
      <c r="AD839761" s="19"/>
      <c r="AE839761" s="19"/>
      <c r="AF839761" s="19"/>
      <c r="AG839761" s="19"/>
      <c r="AH839761" s="19"/>
      <c r="AI839761" s="19"/>
      <c r="AJ839761" s="19"/>
      <c r="AK839761" s="19"/>
      <c r="AL839761" s="19"/>
      <c r="AM839761" s="19"/>
      <c r="AN839761" s="19"/>
      <c r="AO839761" s="19"/>
      <c r="AP839761"/>
    </row>
    <row r="839762" spans="1:42" s="116" customFormat="1" x14ac:dyDescent="0.3">
      <c r="A839762"/>
      <c r="B839762"/>
      <c r="C839762"/>
      <c r="D839762"/>
      <c r="E839762"/>
      <c r="F839762"/>
      <c r="G839762"/>
      <c r="H839762"/>
      <c r="I839762"/>
      <c r="J839762"/>
      <c r="K839762"/>
      <c r="L839762"/>
      <c r="M839762" s="115"/>
      <c r="N839762" s="115"/>
      <c r="O839762"/>
      <c r="P839762"/>
      <c r="Q839762"/>
      <c r="R839762" s="19"/>
      <c r="S839762" s="19"/>
      <c r="T839762"/>
      <c r="U839762" s="113"/>
      <c r="V839762" s="19"/>
      <c r="W839762" s="19"/>
      <c r="X839762" s="19"/>
      <c r="Y839762" s="19"/>
      <c r="Z839762" s="19"/>
      <c r="AA839762" s="19"/>
      <c r="AB839762" s="19"/>
      <c r="AC839762" s="19"/>
      <c r="AD839762" s="19"/>
      <c r="AE839762" s="19"/>
      <c r="AF839762" s="19"/>
      <c r="AG839762" s="19"/>
      <c r="AH839762" s="19"/>
      <c r="AI839762" s="19"/>
      <c r="AJ839762" s="19"/>
      <c r="AK839762" s="19"/>
      <c r="AL839762" s="19"/>
      <c r="AM839762" s="19"/>
      <c r="AN839762" s="19"/>
      <c r="AO839762" s="19"/>
      <c r="AP839762"/>
    </row>
    <row r="839763" spans="1:42" s="116" customFormat="1" x14ac:dyDescent="0.3">
      <c r="A839763"/>
      <c r="B839763"/>
      <c r="C839763"/>
      <c r="D839763"/>
      <c r="E839763"/>
      <c r="F839763"/>
      <c r="G839763"/>
      <c r="H839763"/>
      <c r="I839763"/>
      <c r="J839763"/>
      <c r="K839763"/>
      <c r="L839763"/>
      <c r="M839763" s="115"/>
      <c r="N839763" s="115"/>
      <c r="O839763"/>
      <c r="P839763"/>
      <c r="Q839763"/>
      <c r="R839763" s="19"/>
      <c r="S839763" s="19"/>
      <c r="T839763"/>
      <c r="U839763" s="113"/>
      <c r="V839763" s="19"/>
      <c r="W839763" s="19"/>
      <c r="X839763" s="19"/>
      <c r="Y839763" s="19"/>
      <c r="Z839763" s="19"/>
      <c r="AA839763" s="19"/>
      <c r="AB839763" s="19"/>
      <c r="AC839763" s="19"/>
      <c r="AD839763" s="19"/>
      <c r="AE839763" s="19"/>
      <c r="AF839763" s="19"/>
      <c r="AG839763" s="19"/>
      <c r="AH839763" s="19"/>
      <c r="AI839763" s="19"/>
      <c r="AJ839763" s="19"/>
      <c r="AK839763" s="19"/>
      <c r="AL839763" s="19"/>
      <c r="AM839763" s="19"/>
      <c r="AN839763" s="19"/>
      <c r="AO839763" s="19"/>
      <c r="AP839763"/>
    </row>
    <row r="839764" spans="1:42" s="116" customFormat="1" x14ac:dyDescent="0.3">
      <c r="A839764"/>
      <c r="B839764"/>
      <c r="C839764"/>
      <c r="D839764"/>
      <c r="E839764"/>
      <c r="F839764"/>
      <c r="G839764"/>
      <c r="H839764"/>
      <c r="I839764"/>
      <c r="J839764"/>
      <c r="K839764"/>
      <c r="L839764"/>
      <c r="M839764" s="115"/>
      <c r="N839764" s="115"/>
      <c r="O839764"/>
      <c r="P839764"/>
      <c r="Q839764"/>
      <c r="R839764" s="19"/>
      <c r="S839764" s="19"/>
      <c r="T839764"/>
      <c r="U839764" s="113"/>
      <c r="V839764" s="19"/>
      <c r="W839764" s="19"/>
      <c r="X839764" s="19"/>
      <c r="Y839764" s="19"/>
      <c r="Z839764" s="19"/>
      <c r="AA839764" s="19"/>
      <c r="AB839764" s="19"/>
      <c r="AC839764" s="19"/>
      <c r="AD839764" s="19"/>
      <c r="AE839764" s="19"/>
      <c r="AF839764" s="19"/>
      <c r="AG839764" s="19"/>
      <c r="AH839764" s="19"/>
      <c r="AI839764" s="19"/>
      <c r="AJ839764" s="19"/>
      <c r="AK839764" s="19"/>
      <c r="AL839764" s="19"/>
      <c r="AM839764" s="19"/>
      <c r="AN839764" s="19"/>
      <c r="AO839764" s="19"/>
      <c r="AP839764"/>
    </row>
    <row r="839765" spans="1:42" s="116" customFormat="1" x14ac:dyDescent="0.3">
      <c r="A839765"/>
      <c r="B839765"/>
      <c r="C839765"/>
      <c r="D839765"/>
      <c r="E839765"/>
      <c r="F839765"/>
      <c r="G839765"/>
      <c r="H839765"/>
      <c r="I839765"/>
      <c r="J839765"/>
      <c r="K839765"/>
      <c r="L839765"/>
      <c r="M839765" s="115"/>
      <c r="N839765" s="115"/>
      <c r="O839765"/>
      <c r="P839765"/>
      <c r="Q839765"/>
      <c r="R839765" s="19"/>
      <c r="S839765" s="19"/>
      <c r="T839765"/>
      <c r="U839765" s="113"/>
      <c r="V839765" s="19"/>
      <c r="W839765" s="19"/>
      <c r="X839765" s="19"/>
      <c r="Y839765" s="19"/>
      <c r="Z839765" s="19"/>
      <c r="AA839765" s="19"/>
      <c r="AB839765" s="19"/>
      <c r="AC839765" s="19"/>
      <c r="AD839765" s="19"/>
      <c r="AE839765" s="19"/>
      <c r="AF839765" s="19"/>
      <c r="AG839765" s="19"/>
      <c r="AH839765" s="19"/>
      <c r="AI839765" s="19"/>
      <c r="AJ839765" s="19"/>
      <c r="AK839765" s="19"/>
      <c r="AL839765" s="19"/>
      <c r="AM839765" s="19"/>
      <c r="AN839765" s="19"/>
      <c r="AO839765" s="19"/>
      <c r="AP839765"/>
    </row>
    <row r="839766" spans="1:42" s="116" customFormat="1" x14ac:dyDescent="0.3">
      <c r="A839766"/>
      <c r="B839766"/>
      <c r="C839766"/>
      <c r="D839766"/>
      <c r="E839766"/>
      <c r="F839766"/>
      <c r="G839766"/>
      <c r="H839766"/>
      <c r="I839766"/>
      <c r="J839766"/>
      <c r="K839766"/>
      <c r="L839766"/>
      <c r="M839766" s="115"/>
      <c r="N839766" s="115"/>
      <c r="O839766"/>
      <c r="P839766"/>
      <c r="Q839766"/>
      <c r="R839766" s="19"/>
      <c r="S839766" s="19"/>
      <c r="T839766"/>
      <c r="U839766" s="113"/>
      <c r="V839766" s="19"/>
      <c r="W839766" s="19"/>
      <c r="X839766" s="19"/>
      <c r="Y839766" s="19"/>
      <c r="Z839766" s="19"/>
      <c r="AA839766" s="19"/>
      <c r="AB839766" s="19"/>
      <c r="AC839766" s="19"/>
      <c r="AD839766" s="19"/>
      <c r="AE839766" s="19"/>
      <c r="AF839766" s="19"/>
      <c r="AG839766" s="19"/>
      <c r="AH839766" s="19"/>
      <c r="AI839766" s="19"/>
      <c r="AJ839766" s="19"/>
      <c r="AK839766" s="19"/>
      <c r="AL839766" s="19"/>
      <c r="AM839766" s="19"/>
      <c r="AN839766" s="19"/>
      <c r="AO839766" s="19"/>
      <c r="AP839766"/>
    </row>
    <row r="839767" spans="1:42" s="116" customFormat="1" x14ac:dyDescent="0.3">
      <c r="A839767"/>
      <c r="B839767"/>
      <c r="C839767"/>
      <c r="D839767"/>
      <c r="E839767"/>
      <c r="F839767"/>
      <c r="G839767"/>
      <c r="H839767"/>
      <c r="I839767"/>
      <c r="J839767"/>
      <c r="K839767"/>
      <c r="L839767"/>
      <c r="M839767" s="115"/>
      <c r="N839767" s="115"/>
      <c r="O839767"/>
      <c r="P839767"/>
      <c r="Q839767"/>
      <c r="R839767" s="19"/>
      <c r="S839767" s="19"/>
      <c r="T839767"/>
      <c r="U839767" s="113"/>
      <c r="V839767" s="19"/>
      <c r="W839767" s="19"/>
      <c r="X839767" s="19"/>
      <c r="Y839767" s="19"/>
      <c r="Z839767" s="19"/>
      <c r="AA839767" s="19"/>
      <c r="AB839767" s="19"/>
      <c r="AC839767" s="19"/>
      <c r="AD839767" s="19"/>
      <c r="AE839767" s="19"/>
      <c r="AF839767" s="19"/>
      <c r="AG839767" s="19"/>
      <c r="AH839767" s="19"/>
      <c r="AI839767" s="19"/>
      <c r="AJ839767" s="19"/>
      <c r="AK839767" s="19"/>
      <c r="AL839767" s="19"/>
      <c r="AM839767" s="19"/>
      <c r="AN839767" s="19"/>
      <c r="AO839767" s="19"/>
      <c r="AP839767"/>
    </row>
    <row r="839768" spans="1:42" s="116" customFormat="1" x14ac:dyDescent="0.3">
      <c r="A839768"/>
      <c r="B839768"/>
      <c r="C839768"/>
      <c r="D839768"/>
      <c r="E839768"/>
      <c r="F839768"/>
      <c r="G839768"/>
      <c r="H839768"/>
      <c r="I839768"/>
      <c r="J839768"/>
      <c r="K839768"/>
      <c r="L839768"/>
      <c r="M839768" s="115"/>
      <c r="N839768" s="115"/>
      <c r="O839768"/>
      <c r="P839768"/>
      <c r="Q839768"/>
      <c r="R839768" s="19"/>
      <c r="S839768" s="19"/>
      <c r="T839768"/>
      <c r="U839768" s="113"/>
      <c r="V839768" s="19"/>
      <c r="W839768" s="19"/>
      <c r="X839768" s="19"/>
      <c r="Y839768" s="19"/>
      <c r="Z839768" s="19"/>
      <c r="AA839768" s="19"/>
      <c r="AB839768" s="19"/>
      <c r="AC839768" s="19"/>
      <c r="AD839768" s="19"/>
      <c r="AE839768" s="19"/>
      <c r="AF839768" s="19"/>
      <c r="AG839768" s="19"/>
      <c r="AH839768" s="19"/>
      <c r="AI839768" s="19"/>
      <c r="AJ839768" s="19"/>
      <c r="AK839768" s="19"/>
      <c r="AL839768" s="19"/>
      <c r="AM839768" s="19"/>
      <c r="AN839768" s="19"/>
      <c r="AO839768" s="19"/>
      <c r="AP839768"/>
    </row>
    <row r="839769" spans="1:42" s="116" customFormat="1" x14ac:dyDescent="0.3">
      <c r="A839769"/>
      <c r="B839769"/>
      <c r="C839769"/>
      <c r="D839769"/>
      <c r="E839769"/>
      <c r="F839769"/>
      <c r="G839769"/>
      <c r="H839769"/>
      <c r="I839769"/>
      <c r="J839769"/>
      <c r="K839769"/>
      <c r="L839769"/>
      <c r="M839769" s="115"/>
      <c r="N839769" s="115"/>
      <c r="O839769"/>
      <c r="P839769"/>
      <c r="Q839769"/>
      <c r="R839769" s="19"/>
      <c r="S839769" s="19"/>
      <c r="T839769"/>
      <c r="U839769" s="113"/>
      <c r="V839769" s="19"/>
      <c r="W839769" s="19"/>
      <c r="X839769" s="19"/>
      <c r="Y839769" s="19"/>
      <c r="Z839769" s="19"/>
      <c r="AA839769" s="19"/>
      <c r="AB839769" s="19"/>
      <c r="AC839769" s="19"/>
      <c r="AD839769" s="19"/>
      <c r="AE839769" s="19"/>
      <c r="AF839769" s="19"/>
      <c r="AG839769" s="19"/>
      <c r="AH839769" s="19"/>
      <c r="AI839769" s="19"/>
      <c r="AJ839769" s="19"/>
      <c r="AK839769" s="19"/>
      <c r="AL839769" s="19"/>
      <c r="AM839769" s="19"/>
      <c r="AN839769" s="19"/>
      <c r="AO839769" s="19"/>
      <c r="AP839769"/>
    </row>
    <row r="839770" spans="1:42" s="116" customFormat="1" x14ac:dyDescent="0.3">
      <c r="A839770"/>
      <c r="B839770"/>
      <c r="C839770"/>
      <c r="D839770"/>
      <c r="E839770"/>
      <c r="F839770"/>
      <c r="G839770"/>
      <c r="H839770"/>
      <c r="I839770"/>
      <c r="J839770"/>
      <c r="K839770"/>
      <c r="L839770"/>
      <c r="M839770" s="115"/>
      <c r="N839770" s="115"/>
      <c r="O839770"/>
      <c r="P839770"/>
      <c r="Q839770"/>
      <c r="R839770" s="19"/>
      <c r="S839770" s="19"/>
      <c r="T839770"/>
      <c r="U839770" s="113"/>
      <c r="V839770" s="19"/>
      <c r="W839770" s="19"/>
      <c r="X839770" s="19"/>
      <c r="Y839770" s="19"/>
      <c r="Z839770" s="19"/>
      <c r="AA839770" s="19"/>
      <c r="AB839770" s="19"/>
      <c r="AC839770" s="19"/>
      <c r="AD839770" s="19"/>
      <c r="AE839770" s="19"/>
      <c r="AF839770" s="19"/>
      <c r="AG839770" s="19"/>
      <c r="AH839770" s="19"/>
      <c r="AI839770" s="19"/>
      <c r="AJ839770" s="19"/>
      <c r="AK839770" s="19"/>
      <c r="AL839770" s="19"/>
      <c r="AM839770" s="19"/>
      <c r="AN839770" s="19"/>
      <c r="AO839770" s="19"/>
      <c r="AP839770"/>
    </row>
    <row r="839771" spans="1:42" s="116" customFormat="1" x14ac:dyDescent="0.3">
      <c r="A839771"/>
      <c r="B839771"/>
      <c r="C839771"/>
      <c r="D839771"/>
      <c r="E839771"/>
      <c r="F839771"/>
      <c r="G839771"/>
      <c r="H839771"/>
      <c r="I839771"/>
      <c r="J839771"/>
      <c r="K839771"/>
      <c r="L839771"/>
      <c r="M839771" s="115"/>
      <c r="N839771" s="115"/>
      <c r="O839771"/>
      <c r="P839771"/>
      <c r="Q839771"/>
      <c r="R839771" s="19"/>
      <c r="S839771" s="19"/>
      <c r="T839771"/>
      <c r="U839771" s="113"/>
      <c r="V839771" s="19"/>
      <c r="W839771" s="19"/>
      <c r="X839771" s="19"/>
      <c r="Y839771" s="19"/>
      <c r="Z839771" s="19"/>
      <c r="AA839771" s="19"/>
      <c r="AB839771" s="19"/>
      <c r="AC839771" s="19"/>
      <c r="AD839771" s="19"/>
      <c r="AE839771" s="19"/>
      <c r="AF839771" s="19"/>
      <c r="AG839771" s="19"/>
      <c r="AH839771" s="19"/>
      <c r="AI839771" s="19"/>
      <c r="AJ839771" s="19"/>
      <c r="AK839771" s="19"/>
      <c r="AL839771" s="19"/>
      <c r="AM839771" s="19"/>
      <c r="AN839771" s="19"/>
      <c r="AO839771" s="19"/>
      <c r="AP839771"/>
    </row>
    <row r="839772" spans="1:42" s="116" customFormat="1" x14ac:dyDescent="0.3">
      <c r="A839772"/>
      <c r="B839772"/>
      <c r="C839772"/>
      <c r="D839772"/>
      <c r="E839772"/>
      <c r="F839772"/>
      <c r="G839772"/>
      <c r="H839772"/>
      <c r="I839772"/>
      <c r="J839772"/>
      <c r="K839772"/>
      <c r="L839772"/>
      <c r="M839772" s="115"/>
      <c r="N839772" s="115"/>
      <c r="O839772"/>
      <c r="P839772"/>
      <c r="Q839772"/>
      <c r="R839772" s="19"/>
      <c r="S839772" s="19"/>
      <c r="T839772"/>
      <c r="U839772" s="113"/>
      <c r="V839772" s="19"/>
      <c r="W839772" s="19"/>
      <c r="X839772" s="19"/>
      <c r="Y839772" s="19"/>
      <c r="Z839772" s="19"/>
      <c r="AA839772" s="19"/>
      <c r="AB839772" s="19"/>
      <c r="AC839772" s="19"/>
      <c r="AD839772" s="19"/>
      <c r="AE839772" s="19"/>
      <c r="AF839772" s="19"/>
      <c r="AG839772" s="19"/>
      <c r="AH839772" s="19"/>
      <c r="AI839772" s="19"/>
      <c r="AJ839772" s="19"/>
      <c r="AK839772" s="19"/>
      <c r="AL839772" s="19"/>
      <c r="AM839772" s="19"/>
      <c r="AN839772" s="19"/>
      <c r="AO839772" s="19"/>
      <c r="AP839772"/>
    </row>
    <row r="839773" spans="1:42" s="116" customFormat="1" x14ac:dyDescent="0.3">
      <c r="A839773"/>
      <c r="B839773"/>
      <c r="C839773"/>
      <c r="D839773"/>
      <c r="E839773"/>
      <c r="F839773"/>
      <c r="G839773"/>
      <c r="H839773"/>
      <c r="I839773"/>
      <c r="J839773"/>
      <c r="K839773"/>
      <c r="L839773"/>
      <c r="M839773" s="115"/>
      <c r="N839773" s="115"/>
      <c r="O839773"/>
      <c r="P839773"/>
      <c r="Q839773"/>
      <c r="R839773" s="19"/>
      <c r="S839773" s="19"/>
      <c r="T839773"/>
      <c r="U839773" s="113"/>
      <c r="V839773" s="19"/>
      <c r="W839773" s="19"/>
      <c r="X839773" s="19"/>
      <c r="Y839773" s="19"/>
      <c r="Z839773" s="19"/>
      <c r="AA839773" s="19"/>
      <c r="AB839773" s="19"/>
      <c r="AC839773" s="19"/>
      <c r="AD839773" s="19"/>
      <c r="AE839773" s="19"/>
      <c r="AF839773" s="19"/>
      <c r="AG839773" s="19"/>
      <c r="AH839773" s="19"/>
      <c r="AI839773" s="19"/>
      <c r="AJ839773" s="19"/>
      <c r="AK839773" s="19"/>
      <c r="AL839773" s="19"/>
      <c r="AM839773" s="19"/>
      <c r="AN839773" s="19"/>
      <c r="AO839773" s="19"/>
      <c r="AP839773"/>
    </row>
    <row r="839774" spans="1:42" s="116" customFormat="1" x14ac:dyDescent="0.3">
      <c r="A839774"/>
      <c r="B839774"/>
      <c r="C839774"/>
      <c r="D839774"/>
      <c r="E839774"/>
      <c r="F839774"/>
      <c r="G839774"/>
      <c r="H839774"/>
      <c r="I839774"/>
      <c r="J839774"/>
      <c r="K839774"/>
      <c r="L839774"/>
      <c r="M839774" s="115"/>
      <c r="N839774" s="115"/>
      <c r="O839774"/>
      <c r="P839774"/>
      <c r="Q839774"/>
      <c r="R839774" s="19"/>
      <c r="S839774" s="19"/>
      <c r="T839774"/>
      <c r="U839774" s="113"/>
      <c r="V839774" s="19"/>
      <c r="W839774" s="19"/>
      <c r="X839774" s="19"/>
      <c r="Y839774" s="19"/>
      <c r="Z839774" s="19"/>
      <c r="AA839774" s="19"/>
      <c r="AB839774" s="19"/>
      <c r="AC839774" s="19"/>
      <c r="AD839774" s="19"/>
      <c r="AE839774" s="19"/>
      <c r="AF839774" s="19"/>
      <c r="AG839774" s="19"/>
      <c r="AH839774" s="19"/>
      <c r="AI839774" s="19"/>
      <c r="AJ839774" s="19"/>
      <c r="AK839774" s="19"/>
      <c r="AL839774" s="19"/>
      <c r="AM839774" s="19"/>
      <c r="AN839774" s="19"/>
      <c r="AO839774" s="19"/>
      <c r="AP839774"/>
    </row>
    <row r="839775" spans="1:42" s="116" customFormat="1" x14ac:dyDescent="0.3">
      <c r="A839775"/>
      <c r="B839775"/>
      <c r="C839775"/>
      <c r="D839775"/>
      <c r="E839775"/>
      <c r="F839775"/>
      <c r="G839775"/>
      <c r="H839775"/>
      <c r="I839775"/>
      <c r="J839775"/>
      <c r="K839775"/>
      <c r="L839775"/>
      <c r="M839775" s="115"/>
      <c r="N839775" s="115"/>
      <c r="O839775"/>
      <c r="P839775"/>
      <c r="Q839775"/>
      <c r="R839775" s="19"/>
      <c r="S839775" s="19"/>
      <c r="T839775"/>
      <c r="U839775" s="113"/>
      <c r="V839775" s="19"/>
      <c r="W839775" s="19"/>
      <c r="X839775" s="19"/>
      <c r="Y839775" s="19"/>
      <c r="Z839775" s="19"/>
      <c r="AA839775" s="19"/>
      <c r="AB839775" s="19"/>
      <c r="AC839775" s="19"/>
      <c r="AD839775" s="19"/>
      <c r="AE839775" s="19"/>
      <c r="AF839775" s="19"/>
      <c r="AG839775" s="19"/>
      <c r="AH839775" s="19"/>
      <c r="AI839775" s="19"/>
      <c r="AJ839775" s="19"/>
      <c r="AK839775" s="19"/>
      <c r="AL839775" s="19"/>
      <c r="AM839775" s="19"/>
      <c r="AN839775" s="19"/>
      <c r="AO839775" s="19"/>
      <c r="AP839775"/>
    </row>
    <row r="839776" spans="1:42" s="116" customFormat="1" x14ac:dyDescent="0.3">
      <c r="A839776"/>
      <c r="B839776"/>
      <c r="C839776"/>
      <c r="D839776"/>
      <c r="E839776"/>
      <c r="F839776"/>
      <c r="G839776"/>
      <c r="H839776"/>
      <c r="I839776"/>
      <c r="J839776"/>
      <c r="K839776"/>
      <c r="L839776"/>
      <c r="M839776" s="115"/>
      <c r="N839776" s="115"/>
      <c r="O839776"/>
      <c r="P839776"/>
      <c r="Q839776"/>
      <c r="R839776" s="19"/>
      <c r="S839776" s="19"/>
      <c r="T839776"/>
      <c r="U839776" s="113"/>
      <c r="V839776" s="19"/>
      <c r="W839776" s="19"/>
      <c r="X839776" s="19"/>
      <c r="Y839776" s="19"/>
      <c r="Z839776" s="19"/>
      <c r="AA839776" s="19"/>
      <c r="AB839776" s="19"/>
      <c r="AC839776" s="19"/>
      <c r="AD839776" s="19"/>
      <c r="AE839776" s="19"/>
      <c r="AF839776" s="19"/>
      <c r="AG839776" s="19"/>
      <c r="AH839776" s="19"/>
      <c r="AI839776" s="19"/>
      <c r="AJ839776" s="19"/>
      <c r="AK839776" s="19"/>
      <c r="AL839776" s="19"/>
      <c r="AM839776" s="19"/>
      <c r="AN839776" s="19"/>
      <c r="AO839776" s="19"/>
      <c r="AP839776"/>
    </row>
    <row r="839777" spans="1:42" s="116" customFormat="1" x14ac:dyDescent="0.3">
      <c r="A839777"/>
      <c r="B839777"/>
      <c r="C839777"/>
      <c r="D839777"/>
      <c r="E839777"/>
      <c r="F839777"/>
      <c r="G839777"/>
      <c r="H839777"/>
      <c r="I839777"/>
      <c r="J839777"/>
      <c r="K839777"/>
      <c r="L839777"/>
      <c r="M839777" s="115"/>
      <c r="N839777" s="115"/>
      <c r="O839777"/>
      <c r="P839777"/>
      <c r="Q839777"/>
      <c r="R839777" s="19"/>
      <c r="S839777" s="19"/>
      <c r="T839777"/>
      <c r="U839777" s="113"/>
      <c r="V839777" s="19"/>
      <c r="W839777" s="19"/>
      <c r="X839777" s="19"/>
      <c r="Y839777" s="19"/>
      <c r="Z839777" s="19"/>
      <c r="AA839777" s="19"/>
      <c r="AB839777" s="19"/>
      <c r="AC839777" s="19"/>
      <c r="AD839777" s="19"/>
      <c r="AE839777" s="19"/>
      <c r="AF839777" s="19"/>
      <c r="AG839777" s="19"/>
      <c r="AH839777" s="19"/>
      <c r="AI839777" s="19"/>
      <c r="AJ839777" s="19"/>
      <c r="AK839777" s="19"/>
      <c r="AL839777" s="19"/>
      <c r="AM839777" s="19"/>
      <c r="AN839777" s="19"/>
      <c r="AO839777" s="19"/>
      <c r="AP839777"/>
    </row>
    <row r="839778" spans="1:42" s="116" customFormat="1" x14ac:dyDescent="0.3">
      <c r="A839778"/>
      <c r="B839778"/>
      <c r="C839778"/>
      <c r="D839778"/>
      <c r="E839778"/>
      <c r="F839778"/>
      <c r="G839778"/>
      <c r="H839778"/>
      <c r="I839778"/>
      <c r="J839778"/>
      <c r="K839778"/>
      <c r="L839778"/>
      <c r="M839778" s="115"/>
      <c r="N839778" s="115"/>
      <c r="O839778"/>
      <c r="P839778"/>
      <c r="Q839778"/>
      <c r="R839778" s="19"/>
      <c r="S839778" s="19"/>
      <c r="T839778"/>
      <c r="U839778" s="113"/>
      <c r="V839778" s="19"/>
      <c r="W839778" s="19"/>
      <c r="X839778" s="19"/>
      <c r="Y839778" s="19"/>
      <c r="Z839778" s="19"/>
      <c r="AA839778" s="19"/>
      <c r="AB839778" s="19"/>
      <c r="AC839778" s="19"/>
      <c r="AD839778" s="19"/>
      <c r="AE839778" s="19"/>
      <c r="AF839778" s="19"/>
      <c r="AG839778" s="19"/>
      <c r="AH839778" s="19"/>
      <c r="AI839778" s="19"/>
      <c r="AJ839778" s="19"/>
      <c r="AK839778" s="19"/>
      <c r="AL839778" s="19"/>
      <c r="AM839778" s="19"/>
      <c r="AN839778" s="19"/>
      <c r="AO839778" s="19"/>
      <c r="AP839778"/>
    </row>
    <row r="839779" spans="1:42" s="116" customFormat="1" x14ac:dyDescent="0.3">
      <c r="A839779"/>
      <c r="B839779"/>
      <c r="C839779"/>
      <c r="D839779"/>
      <c r="E839779"/>
      <c r="F839779"/>
      <c r="G839779"/>
      <c r="H839779"/>
      <c r="I839779"/>
      <c r="J839779"/>
      <c r="K839779"/>
      <c r="L839779"/>
      <c r="M839779" s="115"/>
      <c r="N839779" s="115"/>
      <c r="O839779"/>
      <c r="P839779"/>
      <c r="Q839779"/>
      <c r="R839779" s="19"/>
      <c r="S839779" s="19"/>
      <c r="T839779"/>
      <c r="U839779" s="113"/>
      <c r="V839779" s="19"/>
      <c r="W839779" s="19"/>
      <c r="X839779" s="19"/>
      <c r="Y839779" s="19"/>
      <c r="Z839779" s="19"/>
      <c r="AA839779" s="19"/>
      <c r="AB839779" s="19"/>
      <c r="AC839779" s="19"/>
      <c r="AD839779" s="19"/>
      <c r="AE839779" s="19"/>
      <c r="AF839779" s="19"/>
      <c r="AG839779" s="19"/>
      <c r="AH839779" s="19"/>
      <c r="AI839779" s="19"/>
      <c r="AJ839779" s="19"/>
      <c r="AK839779" s="19"/>
      <c r="AL839779" s="19"/>
      <c r="AM839779" s="19"/>
      <c r="AN839779" s="19"/>
      <c r="AO839779" s="19"/>
      <c r="AP839779"/>
    </row>
    <row r="839780" spans="1:42" s="116" customFormat="1" x14ac:dyDescent="0.3">
      <c r="A839780"/>
      <c r="B839780"/>
      <c r="C839780"/>
      <c r="D839780"/>
      <c r="E839780"/>
      <c r="F839780"/>
      <c r="G839780"/>
      <c r="H839780"/>
      <c r="I839780"/>
      <c r="J839780"/>
      <c r="K839780"/>
      <c r="L839780"/>
      <c r="M839780" s="115"/>
      <c r="N839780" s="115"/>
      <c r="O839780"/>
      <c r="P839780"/>
      <c r="Q839780"/>
      <c r="R839780" s="19"/>
      <c r="S839780" s="19"/>
      <c r="T839780"/>
      <c r="U839780" s="113"/>
      <c r="V839780" s="19"/>
      <c r="W839780" s="19"/>
      <c r="X839780" s="19"/>
      <c r="Y839780" s="19"/>
      <c r="Z839780" s="19"/>
      <c r="AA839780" s="19"/>
      <c r="AB839780" s="19"/>
      <c r="AC839780" s="19"/>
      <c r="AD839780" s="19"/>
      <c r="AE839780" s="19"/>
      <c r="AF839780" s="19"/>
      <c r="AG839780" s="19"/>
      <c r="AH839780" s="19"/>
      <c r="AI839780" s="19"/>
      <c r="AJ839780" s="19"/>
      <c r="AK839780" s="19"/>
      <c r="AL839780" s="19"/>
      <c r="AM839780" s="19"/>
      <c r="AN839780" s="19"/>
      <c r="AO839780" s="19"/>
      <c r="AP839780"/>
    </row>
    <row r="839781" spans="1:42" s="116" customFormat="1" x14ac:dyDescent="0.3">
      <c r="A839781"/>
      <c r="B839781"/>
      <c r="C839781"/>
      <c r="D839781"/>
      <c r="E839781"/>
      <c r="F839781"/>
      <c r="G839781"/>
      <c r="H839781"/>
      <c r="I839781"/>
      <c r="J839781"/>
      <c r="K839781"/>
      <c r="L839781"/>
      <c r="M839781" s="115"/>
      <c r="N839781" s="115"/>
      <c r="O839781"/>
      <c r="P839781"/>
      <c r="Q839781"/>
      <c r="R839781" s="19"/>
      <c r="S839781" s="19"/>
      <c r="T839781"/>
      <c r="U839781" s="113"/>
      <c r="V839781" s="19"/>
      <c r="W839781" s="19"/>
      <c r="X839781" s="19"/>
      <c r="Y839781" s="19"/>
      <c r="Z839781" s="19"/>
      <c r="AA839781" s="19"/>
      <c r="AB839781" s="19"/>
      <c r="AC839781" s="19"/>
      <c r="AD839781" s="19"/>
      <c r="AE839781" s="19"/>
      <c r="AF839781" s="19"/>
      <c r="AG839781" s="19"/>
      <c r="AH839781" s="19"/>
      <c r="AI839781" s="19"/>
      <c r="AJ839781" s="19"/>
      <c r="AK839781" s="19"/>
      <c r="AL839781" s="19"/>
      <c r="AM839781" s="19"/>
      <c r="AN839781" s="19"/>
      <c r="AO839781" s="19"/>
      <c r="AP839781"/>
    </row>
    <row r="839782" spans="1:42" s="116" customFormat="1" x14ac:dyDescent="0.3">
      <c r="A839782"/>
      <c r="B839782"/>
      <c r="C839782"/>
      <c r="D839782"/>
      <c r="E839782"/>
      <c r="F839782"/>
      <c r="G839782"/>
      <c r="H839782"/>
      <c r="I839782"/>
      <c r="J839782"/>
      <c r="K839782"/>
      <c r="L839782"/>
      <c r="M839782" s="115"/>
      <c r="N839782" s="115"/>
      <c r="O839782"/>
      <c r="P839782"/>
      <c r="Q839782"/>
      <c r="R839782" s="19"/>
      <c r="S839782" s="19"/>
      <c r="T839782"/>
      <c r="U839782" s="113"/>
      <c r="V839782" s="19"/>
      <c r="W839782" s="19"/>
      <c r="X839782" s="19"/>
      <c r="Y839782" s="19"/>
      <c r="Z839782" s="19"/>
      <c r="AA839782" s="19"/>
      <c r="AB839782" s="19"/>
      <c r="AC839782" s="19"/>
      <c r="AD839782" s="19"/>
      <c r="AE839782" s="19"/>
      <c r="AF839782" s="19"/>
      <c r="AG839782" s="19"/>
      <c r="AH839782" s="19"/>
      <c r="AI839782" s="19"/>
      <c r="AJ839782" s="19"/>
      <c r="AK839782" s="19"/>
      <c r="AL839782" s="19"/>
      <c r="AM839782" s="19"/>
      <c r="AN839782" s="19"/>
      <c r="AO839782" s="19"/>
      <c r="AP839782"/>
    </row>
    <row r="839783" spans="1:42" s="116" customFormat="1" x14ac:dyDescent="0.3">
      <c r="A839783"/>
      <c r="B839783"/>
      <c r="C839783"/>
      <c r="D839783"/>
      <c r="E839783"/>
      <c r="F839783"/>
      <c r="G839783"/>
      <c r="H839783"/>
      <c r="I839783"/>
      <c r="J839783"/>
      <c r="K839783"/>
      <c r="L839783"/>
      <c r="M839783" s="115"/>
      <c r="N839783" s="115"/>
      <c r="O839783"/>
      <c r="P839783"/>
      <c r="Q839783"/>
      <c r="R839783" s="19"/>
      <c r="S839783" s="19"/>
      <c r="T839783"/>
      <c r="U839783" s="113"/>
      <c r="V839783" s="19"/>
      <c r="W839783" s="19"/>
      <c r="X839783" s="19"/>
      <c r="Y839783" s="19"/>
      <c r="Z839783" s="19"/>
      <c r="AA839783" s="19"/>
      <c r="AB839783" s="19"/>
      <c r="AC839783" s="19"/>
      <c r="AD839783" s="19"/>
      <c r="AE839783" s="19"/>
      <c r="AF839783" s="19"/>
      <c r="AG839783" s="19"/>
      <c r="AH839783" s="19"/>
      <c r="AI839783" s="19"/>
      <c r="AJ839783" s="19"/>
      <c r="AK839783" s="19"/>
      <c r="AL839783" s="19"/>
      <c r="AM839783" s="19"/>
      <c r="AN839783" s="19"/>
      <c r="AO839783" s="19"/>
      <c r="AP839783"/>
    </row>
    <row r="839784" spans="1:42" s="116" customFormat="1" x14ac:dyDescent="0.3">
      <c r="A839784"/>
      <c r="B839784"/>
      <c r="C839784"/>
      <c r="D839784"/>
      <c r="E839784"/>
      <c r="F839784"/>
      <c r="G839784"/>
      <c r="H839784"/>
      <c r="I839784"/>
      <c r="J839784"/>
      <c r="K839784"/>
      <c r="L839784"/>
      <c r="M839784" s="115"/>
      <c r="N839784" s="115"/>
      <c r="O839784"/>
      <c r="P839784"/>
      <c r="Q839784"/>
      <c r="R839784" s="19"/>
      <c r="S839784" s="19"/>
      <c r="T839784"/>
      <c r="U839784" s="113"/>
      <c r="V839784" s="19"/>
      <c r="W839784" s="19"/>
      <c r="X839784" s="19"/>
      <c r="Y839784" s="19"/>
      <c r="Z839784" s="19"/>
      <c r="AA839784" s="19"/>
      <c r="AB839784" s="19"/>
      <c r="AC839784" s="19"/>
      <c r="AD839784" s="19"/>
      <c r="AE839784" s="19"/>
      <c r="AF839784" s="19"/>
      <c r="AG839784" s="19"/>
      <c r="AH839784" s="19"/>
      <c r="AI839784" s="19"/>
      <c r="AJ839784" s="19"/>
      <c r="AK839784" s="19"/>
      <c r="AL839784" s="19"/>
      <c r="AM839784" s="19"/>
      <c r="AN839784" s="19"/>
      <c r="AO839784" s="19"/>
      <c r="AP839784"/>
    </row>
    <row r="839785" spans="1:42" s="116" customFormat="1" x14ac:dyDescent="0.3">
      <c r="A839785"/>
      <c r="B839785"/>
      <c r="C839785"/>
      <c r="D839785"/>
      <c r="E839785"/>
      <c r="F839785"/>
      <c r="G839785"/>
      <c r="H839785"/>
      <c r="I839785"/>
      <c r="J839785"/>
      <c r="K839785"/>
      <c r="L839785"/>
      <c r="M839785" s="115"/>
      <c r="N839785" s="115"/>
      <c r="O839785"/>
      <c r="P839785"/>
      <c r="Q839785"/>
      <c r="R839785" s="19"/>
      <c r="S839785" s="19"/>
      <c r="T839785"/>
      <c r="U839785" s="113"/>
      <c r="V839785" s="19"/>
      <c r="W839785" s="19"/>
      <c r="X839785" s="19"/>
      <c r="Y839785" s="19"/>
      <c r="Z839785" s="19"/>
      <c r="AA839785" s="19"/>
      <c r="AB839785" s="19"/>
      <c r="AC839785" s="19"/>
      <c r="AD839785" s="19"/>
      <c r="AE839785" s="19"/>
      <c r="AF839785" s="19"/>
      <c r="AG839785" s="19"/>
      <c r="AH839785" s="19"/>
      <c r="AI839785" s="19"/>
      <c r="AJ839785" s="19"/>
      <c r="AK839785" s="19"/>
      <c r="AL839785" s="19"/>
      <c r="AM839785" s="19"/>
      <c r="AN839785" s="19"/>
      <c r="AO839785" s="19"/>
      <c r="AP839785"/>
    </row>
    <row r="839786" spans="1:42" s="116" customFormat="1" x14ac:dyDescent="0.3">
      <c r="A839786"/>
      <c r="B839786"/>
      <c r="C839786"/>
      <c r="D839786"/>
      <c r="E839786"/>
      <c r="F839786"/>
      <c r="G839786"/>
      <c r="H839786"/>
      <c r="I839786"/>
      <c r="J839786"/>
      <c r="K839786"/>
      <c r="L839786"/>
      <c r="M839786" s="115"/>
      <c r="N839786" s="115"/>
      <c r="O839786"/>
      <c r="P839786"/>
      <c r="Q839786"/>
      <c r="R839786" s="19"/>
      <c r="S839786" s="19"/>
      <c r="T839786"/>
      <c r="U839786" s="113"/>
      <c r="V839786" s="19"/>
      <c r="W839786" s="19"/>
      <c r="X839786" s="19"/>
      <c r="Y839786" s="19"/>
      <c r="Z839786" s="19"/>
      <c r="AA839786" s="19"/>
      <c r="AB839786" s="19"/>
      <c r="AC839786" s="19"/>
      <c r="AD839786" s="19"/>
      <c r="AE839786" s="19"/>
      <c r="AF839786" s="19"/>
      <c r="AG839786" s="19"/>
      <c r="AH839786" s="19"/>
      <c r="AI839786" s="19"/>
      <c r="AJ839786" s="19"/>
      <c r="AK839786" s="19"/>
      <c r="AL839786" s="19"/>
      <c r="AM839786" s="19"/>
      <c r="AN839786" s="19"/>
      <c r="AO839786" s="19"/>
      <c r="AP839786"/>
    </row>
    <row r="839787" spans="1:42" s="116" customFormat="1" x14ac:dyDescent="0.3">
      <c r="A839787"/>
      <c r="B839787"/>
      <c r="C839787"/>
      <c r="D839787"/>
      <c r="E839787"/>
      <c r="F839787"/>
      <c r="G839787"/>
      <c r="H839787"/>
      <c r="I839787"/>
      <c r="J839787"/>
      <c r="K839787"/>
      <c r="L839787"/>
      <c r="M839787" s="115"/>
      <c r="N839787" s="115"/>
      <c r="O839787"/>
      <c r="P839787"/>
      <c r="Q839787"/>
      <c r="R839787" s="19"/>
      <c r="S839787" s="19"/>
      <c r="T839787"/>
      <c r="U839787" s="113"/>
      <c r="V839787" s="19"/>
      <c r="W839787" s="19"/>
      <c r="X839787" s="19"/>
      <c r="Y839787" s="19"/>
      <c r="Z839787" s="19"/>
      <c r="AA839787" s="19"/>
      <c r="AB839787" s="19"/>
      <c r="AC839787" s="19"/>
      <c r="AD839787" s="19"/>
      <c r="AE839787" s="19"/>
      <c r="AF839787" s="19"/>
      <c r="AG839787" s="19"/>
      <c r="AH839787" s="19"/>
      <c r="AI839787" s="19"/>
      <c r="AJ839787" s="19"/>
      <c r="AK839787" s="19"/>
      <c r="AL839787" s="19"/>
      <c r="AM839787" s="19"/>
      <c r="AN839787" s="19"/>
      <c r="AO839787" s="19"/>
      <c r="AP839787"/>
    </row>
    <row r="839788" spans="1:42" s="116" customFormat="1" x14ac:dyDescent="0.3">
      <c r="A839788"/>
      <c r="B839788"/>
      <c r="C839788"/>
      <c r="D839788"/>
      <c r="E839788"/>
      <c r="F839788"/>
      <c r="G839788"/>
      <c r="H839788"/>
      <c r="I839788"/>
      <c r="J839788"/>
      <c r="K839788"/>
      <c r="L839788"/>
      <c r="M839788" s="115"/>
      <c r="N839788" s="115"/>
      <c r="O839788"/>
      <c r="P839788"/>
      <c r="Q839788"/>
      <c r="R839788" s="19"/>
      <c r="S839788" s="19"/>
      <c r="T839788"/>
      <c r="U839788" s="113"/>
      <c r="V839788" s="19"/>
      <c r="W839788" s="19"/>
      <c r="X839788" s="19"/>
      <c r="Y839788" s="19"/>
      <c r="Z839788" s="19"/>
      <c r="AA839788" s="19"/>
      <c r="AB839788" s="19"/>
      <c r="AC839788" s="19"/>
      <c r="AD839788" s="19"/>
      <c r="AE839788" s="19"/>
      <c r="AF839788" s="19"/>
      <c r="AG839788" s="19"/>
      <c r="AH839788" s="19"/>
      <c r="AI839788" s="19"/>
      <c r="AJ839788" s="19"/>
      <c r="AK839788" s="19"/>
      <c r="AL839788" s="19"/>
      <c r="AM839788" s="19"/>
      <c r="AN839788" s="19"/>
      <c r="AO839788" s="19"/>
      <c r="AP839788"/>
    </row>
    <row r="839789" spans="1:42" s="116" customFormat="1" x14ac:dyDescent="0.3">
      <c r="A839789"/>
      <c r="B839789"/>
      <c r="C839789"/>
      <c r="D839789"/>
      <c r="E839789"/>
      <c r="F839789"/>
      <c r="G839789"/>
      <c r="H839789"/>
      <c r="I839789"/>
      <c r="J839789"/>
      <c r="K839789"/>
      <c r="L839789"/>
      <c r="M839789" s="115"/>
      <c r="N839789" s="115"/>
      <c r="O839789"/>
      <c r="P839789"/>
      <c r="Q839789"/>
      <c r="R839789" s="19"/>
      <c r="S839789" s="19"/>
      <c r="T839789"/>
      <c r="U839789" s="113"/>
      <c r="V839789" s="19"/>
      <c r="W839789" s="19"/>
      <c r="X839789" s="19"/>
      <c r="Y839789" s="19"/>
      <c r="Z839789" s="19"/>
      <c r="AA839789" s="19"/>
      <c r="AB839789" s="19"/>
      <c r="AC839789" s="19"/>
      <c r="AD839789" s="19"/>
      <c r="AE839789" s="19"/>
      <c r="AF839789" s="19"/>
      <c r="AG839789" s="19"/>
      <c r="AH839789" s="19"/>
      <c r="AI839789" s="19"/>
      <c r="AJ839789" s="19"/>
      <c r="AK839789" s="19"/>
      <c r="AL839789" s="19"/>
      <c r="AM839789" s="19"/>
      <c r="AN839789" s="19"/>
      <c r="AO839789" s="19"/>
      <c r="AP839789"/>
    </row>
    <row r="839790" spans="1:42" s="116" customFormat="1" x14ac:dyDescent="0.3">
      <c r="A839790"/>
      <c r="B839790"/>
      <c r="C839790"/>
      <c r="D839790"/>
      <c r="E839790"/>
      <c r="F839790"/>
      <c r="G839790"/>
      <c r="H839790"/>
      <c r="I839790"/>
      <c r="J839790"/>
      <c r="K839790"/>
      <c r="L839790"/>
      <c r="M839790" s="115"/>
      <c r="N839790" s="115"/>
      <c r="O839790"/>
      <c r="P839790"/>
      <c r="Q839790"/>
      <c r="R839790" s="19"/>
      <c r="S839790" s="19"/>
      <c r="T839790"/>
      <c r="U839790" s="113"/>
      <c r="V839790" s="19"/>
      <c r="W839790" s="19"/>
      <c r="X839790" s="19"/>
      <c r="Y839790" s="19"/>
      <c r="Z839790" s="19"/>
      <c r="AA839790" s="19"/>
      <c r="AB839790" s="19"/>
      <c r="AC839790" s="19"/>
      <c r="AD839790" s="19"/>
      <c r="AE839790" s="19"/>
      <c r="AF839790" s="19"/>
      <c r="AG839790" s="19"/>
      <c r="AH839790" s="19"/>
      <c r="AI839790" s="19"/>
      <c r="AJ839790" s="19"/>
      <c r="AK839790" s="19"/>
      <c r="AL839790" s="19"/>
      <c r="AM839790" s="19"/>
      <c r="AN839790" s="19"/>
      <c r="AO839790" s="19"/>
      <c r="AP839790"/>
    </row>
    <row r="839791" spans="1:42" s="116" customFormat="1" x14ac:dyDescent="0.3">
      <c r="A839791"/>
      <c r="B839791"/>
      <c r="C839791"/>
      <c r="D839791"/>
      <c r="E839791"/>
      <c r="F839791"/>
      <c r="G839791"/>
      <c r="H839791"/>
      <c r="I839791"/>
      <c r="J839791"/>
      <c r="K839791"/>
      <c r="L839791"/>
      <c r="M839791" s="115"/>
      <c r="N839791" s="115"/>
      <c r="O839791"/>
      <c r="P839791"/>
      <c r="Q839791"/>
      <c r="R839791" s="19"/>
      <c r="S839791" s="19"/>
      <c r="T839791"/>
      <c r="U839791" s="113"/>
      <c r="V839791" s="19"/>
      <c r="W839791" s="19"/>
      <c r="X839791" s="19"/>
      <c r="Y839791" s="19"/>
      <c r="Z839791" s="19"/>
      <c r="AA839791" s="19"/>
      <c r="AB839791" s="19"/>
      <c r="AC839791" s="19"/>
      <c r="AD839791" s="19"/>
      <c r="AE839791" s="19"/>
      <c r="AF839791" s="19"/>
      <c r="AG839791" s="19"/>
      <c r="AH839791" s="19"/>
      <c r="AI839791" s="19"/>
      <c r="AJ839791" s="19"/>
      <c r="AK839791" s="19"/>
      <c r="AL839791" s="19"/>
      <c r="AM839791" s="19"/>
      <c r="AN839791" s="19"/>
      <c r="AO839791" s="19"/>
      <c r="AP839791"/>
    </row>
    <row r="839792" spans="1:42" s="116" customFormat="1" x14ac:dyDescent="0.3">
      <c r="A839792"/>
      <c r="B839792"/>
      <c r="C839792"/>
      <c r="D839792"/>
      <c r="E839792"/>
      <c r="F839792"/>
      <c r="G839792"/>
      <c r="H839792"/>
      <c r="I839792"/>
      <c r="J839792"/>
      <c r="K839792"/>
      <c r="L839792"/>
      <c r="M839792" s="115"/>
      <c r="N839792" s="115"/>
      <c r="O839792"/>
      <c r="P839792"/>
      <c r="Q839792"/>
      <c r="R839792" s="19"/>
      <c r="S839792" s="19"/>
      <c r="T839792"/>
      <c r="U839792" s="113"/>
      <c r="V839792" s="19"/>
      <c r="W839792" s="19"/>
      <c r="X839792" s="19"/>
      <c r="Y839792" s="19"/>
      <c r="Z839792" s="19"/>
      <c r="AA839792" s="19"/>
      <c r="AB839792" s="19"/>
      <c r="AC839792" s="19"/>
      <c r="AD839792" s="19"/>
      <c r="AE839792" s="19"/>
      <c r="AF839792" s="19"/>
      <c r="AG839792" s="19"/>
      <c r="AH839792" s="19"/>
      <c r="AI839792" s="19"/>
      <c r="AJ839792" s="19"/>
      <c r="AK839792" s="19"/>
      <c r="AL839792" s="19"/>
      <c r="AM839792" s="19"/>
      <c r="AN839792" s="19"/>
      <c r="AO839792" s="19"/>
      <c r="AP839792"/>
    </row>
    <row r="839793" spans="1:42" s="116" customFormat="1" x14ac:dyDescent="0.3">
      <c r="A839793"/>
      <c r="B839793"/>
      <c r="C839793"/>
      <c r="D839793"/>
      <c r="E839793"/>
      <c r="F839793"/>
      <c r="G839793"/>
      <c r="H839793"/>
      <c r="I839793"/>
      <c r="J839793"/>
      <c r="K839793"/>
      <c r="L839793"/>
      <c r="M839793" s="115"/>
      <c r="N839793" s="115"/>
      <c r="O839793"/>
      <c r="P839793"/>
      <c r="Q839793"/>
      <c r="R839793" s="19"/>
      <c r="S839793" s="19"/>
      <c r="T839793"/>
      <c r="U839793" s="113"/>
      <c r="V839793" s="19"/>
      <c r="W839793" s="19"/>
      <c r="X839793" s="19"/>
      <c r="Y839793" s="19"/>
      <c r="Z839793" s="19"/>
      <c r="AA839793" s="19"/>
      <c r="AB839793" s="19"/>
      <c r="AC839793" s="19"/>
      <c r="AD839793" s="19"/>
      <c r="AE839793" s="19"/>
      <c r="AF839793" s="19"/>
      <c r="AG839793" s="19"/>
      <c r="AH839793" s="19"/>
      <c r="AI839793" s="19"/>
      <c r="AJ839793" s="19"/>
      <c r="AK839793" s="19"/>
      <c r="AL839793" s="19"/>
      <c r="AM839793" s="19"/>
      <c r="AN839793" s="19"/>
      <c r="AO839793" s="19"/>
      <c r="AP839793"/>
    </row>
    <row r="839794" spans="1:42" s="116" customFormat="1" x14ac:dyDescent="0.3">
      <c r="A839794"/>
      <c r="B839794"/>
      <c r="C839794"/>
      <c r="D839794"/>
      <c r="E839794"/>
      <c r="F839794"/>
      <c r="G839794"/>
      <c r="H839794"/>
      <c r="I839794"/>
      <c r="J839794"/>
      <c r="K839794"/>
      <c r="L839794"/>
      <c r="M839794" s="115"/>
      <c r="N839794" s="115"/>
      <c r="O839794"/>
      <c r="P839794"/>
      <c r="Q839794"/>
      <c r="R839794" s="19"/>
      <c r="S839794" s="19"/>
      <c r="T839794"/>
      <c r="U839794" s="113"/>
      <c r="V839794" s="19"/>
      <c r="W839794" s="19"/>
      <c r="X839794" s="19"/>
      <c r="Y839794" s="19"/>
      <c r="Z839794" s="19"/>
      <c r="AA839794" s="19"/>
      <c r="AB839794" s="19"/>
      <c r="AC839794" s="19"/>
      <c r="AD839794" s="19"/>
      <c r="AE839794" s="19"/>
      <c r="AF839794" s="19"/>
      <c r="AG839794" s="19"/>
      <c r="AH839794" s="19"/>
      <c r="AI839794" s="19"/>
      <c r="AJ839794" s="19"/>
      <c r="AK839794" s="19"/>
      <c r="AL839794" s="19"/>
      <c r="AM839794" s="19"/>
      <c r="AN839794" s="19"/>
      <c r="AO839794" s="19"/>
      <c r="AP839794"/>
    </row>
    <row r="839795" spans="1:42" s="116" customFormat="1" x14ac:dyDescent="0.3">
      <c r="A839795"/>
      <c r="B839795"/>
      <c r="C839795"/>
      <c r="D839795"/>
      <c r="E839795"/>
      <c r="F839795"/>
      <c r="G839795"/>
      <c r="H839795"/>
      <c r="I839795"/>
      <c r="J839795"/>
      <c r="K839795"/>
      <c r="L839795"/>
      <c r="M839795" s="115"/>
      <c r="N839795" s="115"/>
      <c r="O839795"/>
      <c r="P839795"/>
      <c r="Q839795"/>
      <c r="R839795" s="19"/>
      <c r="S839795" s="19"/>
      <c r="T839795"/>
      <c r="U839795" s="113"/>
      <c r="V839795" s="19"/>
      <c r="W839795" s="19"/>
      <c r="X839795" s="19"/>
      <c r="Y839795" s="19"/>
      <c r="Z839795" s="19"/>
      <c r="AA839795" s="19"/>
      <c r="AB839795" s="19"/>
      <c r="AC839795" s="19"/>
      <c r="AD839795" s="19"/>
      <c r="AE839795" s="19"/>
      <c r="AF839795" s="19"/>
      <c r="AG839795" s="19"/>
      <c r="AH839795" s="19"/>
      <c r="AI839795" s="19"/>
      <c r="AJ839795" s="19"/>
      <c r="AK839795" s="19"/>
      <c r="AL839795" s="19"/>
      <c r="AM839795" s="19"/>
      <c r="AN839795" s="19"/>
      <c r="AO839795" s="19"/>
      <c r="AP839795"/>
    </row>
    <row r="839796" spans="1:42" s="116" customFormat="1" x14ac:dyDescent="0.3">
      <c r="A839796"/>
      <c r="B839796"/>
      <c r="C839796"/>
      <c r="D839796"/>
      <c r="E839796"/>
      <c r="F839796"/>
      <c r="G839796"/>
      <c r="H839796"/>
      <c r="I839796"/>
      <c r="J839796"/>
      <c r="K839796"/>
      <c r="L839796"/>
      <c r="M839796" s="115"/>
      <c r="N839796" s="115"/>
      <c r="O839796"/>
      <c r="P839796"/>
      <c r="Q839796"/>
      <c r="R839796" s="19"/>
      <c r="S839796" s="19"/>
      <c r="T839796"/>
      <c r="U839796" s="113"/>
      <c r="V839796" s="19"/>
      <c r="W839796" s="19"/>
      <c r="X839796" s="19"/>
      <c r="Y839796" s="19"/>
      <c r="Z839796" s="19"/>
      <c r="AA839796" s="19"/>
      <c r="AB839796" s="19"/>
      <c r="AC839796" s="19"/>
      <c r="AD839796" s="19"/>
      <c r="AE839796" s="19"/>
      <c r="AF839796" s="19"/>
      <c r="AG839796" s="19"/>
      <c r="AH839796" s="19"/>
      <c r="AI839796" s="19"/>
      <c r="AJ839796" s="19"/>
      <c r="AK839796" s="19"/>
      <c r="AL839796" s="19"/>
      <c r="AM839796" s="19"/>
      <c r="AN839796" s="19"/>
      <c r="AO839796" s="19"/>
      <c r="AP839796"/>
    </row>
    <row r="839797" spans="1:42" s="116" customFormat="1" x14ac:dyDescent="0.3">
      <c r="A839797"/>
      <c r="B839797"/>
      <c r="C839797"/>
      <c r="D839797"/>
      <c r="E839797"/>
      <c r="F839797"/>
      <c r="G839797"/>
      <c r="H839797"/>
      <c r="I839797"/>
      <c r="J839797"/>
      <c r="K839797"/>
      <c r="L839797"/>
      <c r="M839797" s="115"/>
      <c r="N839797" s="115"/>
      <c r="O839797"/>
      <c r="P839797"/>
      <c r="Q839797"/>
      <c r="R839797" s="19"/>
      <c r="S839797" s="19"/>
      <c r="T839797"/>
      <c r="U839797" s="113"/>
      <c r="V839797" s="19"/>
      <c r="W839797" s="19"/>
      <c r="X839797" s="19"/>
      <c r="Y839797" s="19"/>
      <c r="Z839797" s="19"/>
      <c r="AA839797" s="19"/>
      <c r="AB839797" s="19"/>
      <c r="AC839797" s="19"/>
      <c r="AD839797" s="19"/>
      <c r="AE839797" s="19"/>
      <c r="AF839797" s="19"/>
      <c r="AG839797" s="19"/>
      <c r="AH839797" s="19"/>
      <c r="AI839797" s="19"/>
      <c r="AJ839797" s="19"/>
      <c r="AK839797" s="19"/>
      <c r="AL839797" s="19"/>
      <c r="AM839797" s="19"/>
      <c r="AN839797" s="19"/>
      <c r="AO839797" s="19"/>
      <c r="AP839797"/>
    </row>
    <row r="839798" spans="1:42" s="116" customFormat="1" x14ac:dyDescent="0.3">
      <c r="A839798"/>
      <c r="B839798"/>
      <c r="C839798"/>
      <c r="D839798"/>
      <c r="E839798"/>
      <c r="F839798"/>
      <c r="G839798"/>
      <c r="H839798"/>
      <c r="I839798"/>
      <c r="J839798"/>
      <c r="K839798"/>
      <c r="L839798"/>
      <c r="M839798" s="115"/>
      <c r="N839798" s="115"/>
      <c r="O839798"/>
      <c r="P839798"/>
      <c r="Q839798"/>
      <c r="R839798" s="19"/>
      <c r="S839798" s="19"/>
      <c r="T839798"/>
      <c r="U839798" s="113"/>
      <c r="V839798" s="19"/>
      <c r="W839798" s="19"/>
      <c r="X839798" s="19"/>
      <c r="Y839798" s="19"/>
      <c r="Z839798" s="19"/>
      <c r="AA839798" s="19"/>
      <c r="AB839798" s="19"/>
      <c r="AC839798" s="19"/>
      <c r="AD839798" s="19"/>
      <c r="AE839798" s="19"/>
      <c r="AF839798" s="19"/>
      <c r="AG839798" s="19"/>
      <c r="AH839798" s="19"/>
      <c r="AI839798" s="19"/>
      <c r="AJ839798" s="19"/>
      <c r="AK839798" s="19"/>
      <c r="AL839798" s="19"/>
      <c r="AM839798" s="19"/>
      <c r="AN839798" s="19"/>
      <c r="AO839798" s="19"/>
      <c r="AP839798"/>
    </row>
    <row r="839799" spans="1:42" s="116" customFormat="1" x14ac:dyDescent="0.3">
      <c r="A839799"/>
      <c r="B839799"/>
      <c r="C839799"/>
      <c r="D839799"/>
      <c r="E839799"/>
      <c r="F839799"/>
      <c r="G839799"/>
      <c r="H839799"/>
      <c r="I839799"/>
      <c r="J839799"/>
      <c r="K839799"/>
      <c r="L839799"/>
      <c r="M839799" s="115"/>
      <c r="N839799" s="115"/>
      <c r="O839799"/>
      <c r="P839799"/>
      <c r="Q839799"/>
      <c r="R839799" s="19"/>
      <c r="S839799" s="19"/>
      <c r="T839799"/>
      <c r="U839799" s="113"/>
      <c r="V839799" s="19"/>
      <c r="W839799" s="19"/>
      <c r="X839799" s="19"/>
      <c r="Y839799" s="19"/>
      <c r="Z839799" s="19"/>
      <c r="AA839799" s="19"/>
      <c r="AB839799" s="19"/>
      <c r="AC839799" s="19"/>
      <c r="AD839799" s="19"/>
      <c r="AE839799" s="19"/>
      <c r="AF839799" s="19"/>
      <c r="AG839799" s="19"/>
      <c r="AH839799" s="19"/>
      <c r="AI839799" s="19"/>
      <c r="AJ839799" s="19"/>
      <c r="AK839799" s="19"/>
      <c r="AL839799" s="19"/>
      <c r="AM839799" s="19"/>
      <c r="AN839799" s="19"/>
      <c r="AO839799" s="19"/>
      <c r="AP839799"/>
    </row>
    <row r="839800" spans="1:42" s="116" customFormat="1" x14ac:dyDescent="0.3">
      <c r="A839800"/>
      <c r="B839800"/>
      <c r="C839800"/>
      <c r="D839800"/>
      <c r="E839800"/>
      <c r="F839800"/>
      <c r="G839800"/>
      <c r="H839800"/>
      <c r="I839800"/>
      <c r="J839800"/>
      <c r="K839800"/>
      <c r="L839800"/>
      <c r="M839800" s="115"/>
      <c r="N839800" s="115"/>
      <c r="O839800"/>
      <c r="P839800"/>
      <c r="Q839800"/>
      <c r="R839800" s="19"/>
      <c r="S839800" s="19"/>
      <c r="T839800"/>
      <c r="U839800" s="113"/>
      <c r="V839800" s="19"/>
      <c r="W839800" s="19"/>
      <c r="X839800" s="19"/>
      <c r="Y839800" s="19"/>
      <c r="Z839800" s="19"/>
      <c r="AA839800" s="19"/>
      <c r="AB839800" s="19"/>
      <c r="AC839800" s="19"/>
      <c r="AD839800" s="19"/>
      <c r="AE839800" s="19"/>
      <c r="AF839800" s="19"/>
      <c r="AG839800" s="19"/>
      <c r="AH839800" s="19"/>
      <c r="AI839800" s="19"/>
      <c r="AJ839800" s="19"/>
      <c r="AK839800" s="19"/>
      <c r="AL839800" s="19"/>
      <c r="AM839800" s="19"/>
      <c r="AN839800" s="19"/>
      <c r="AO839800" s="19"/>
      <c r="AP839800"/>
    </row>
    <row r="839801" spans="1:42" s="116" customFormat="1" x14ac:dyDescent="0.3">
      <c r="A839801"/>
      <c r="B839801"/>
      <c r="C839801"/>
      <c r="D839801"/>
      <c r="E839801"/>
      <c r="F839801"/>
      <c r="G839801"/>
      <c r="H839801"/>
      <c r="I839801"/>
      <c r="J839801"/>
      <c r="K839801"/>
      <c r="L839801"/>
      <c r="M839801" s="115"/>
      <c r="N839801" s="115"/>
      <c r="O839801"/>
      <c r="P839801"/>
      <c r="Q839801"/>
      <c r="R839801" s="19"/>
      <c r="S839801" s="19"/>
      <c r="T839801"/>
      <c r="U839801" s="113"/>
      <c r="V839801" s="19"/>
      <c r="W839801" s="19"/>
      <c r="X839801" s="19"/>
      <c r="Y839801" s="19"/>
      <c r="Z839801" s="19"/>
      <c r="AA839801" s="19"/>
      <c r="AB839801" s="19"/>
      <c r="AC839801" s="19"/>
      <c r="AD839801" s="19"/>
      <c r="AE839801" s="19"/>
      <c r="AF839801" s="19"/>
      <c r="AG839801" s="19"/>
      <c r="AH839801" s="19"/>
      <c r="AI839801" s="19"/>
      <c r="AJ839801" s="19"/>
      <c r="AK839801" s="19"/>
      <c r="AL839801" s="19"/>
      <c r="AM839801" s="19"/>
      <c r="AN839801" s="19"/>
      <c r="AO839801" s="19"/>
      <c r="AP839801"/>
    </row>
    <row r="839802" spans="1:42" s="116" customFormat="1" x14ac:dyDescent="0.3">
      <c r="A839802"/>
      <c r="B839802"/>
      <c r="C839802"/>
      <c r="D839802"/>
      <c r="E839802"/>
      <c r="F839802"/>
      <c r="G839802"/>
      <c r="H839802"/>
      <c r="I839802"/>
      <c r="J839802"/>
      <c r="K839802"/>
      <c r="L839802"/>
      <c r="M839802" s="115"/>
      <c r="N839802" s="115"/>
      <c r="O839802"/>
      <c r="P839802"/>
      <c r="Q839802"/>
      <c r="R839802" s="19"/>
      <c r="S839802" s="19"/>
      <c r="T839802"/>
      <c r="U839802" s="113"/>
      <c r="V839802" s="19"/>
      <c r="W839802" s="19"/>
      <c r="X839802" s="19"/>
      <c r="Y839802" s="19"/>
      <c r="Z839802" s="19"/>
      <c r="AA839802" s="19"/>
      <c r="AB839802" s="19"/>
      <c r="AC839802" s="19"/>
      <c r="AD839802" s="19"/>
      <c r="AE839802" s="19"/>
      <c r="AF839802" s="19"/>
      <c r="AG839802" s="19"/>
      <c r="AH839802" s="19"/>
      <c r="AI839802" s="19"/>
      <c r="AJ839802" s="19"/>
      <c r="AK839802" s="19"/>
      <c r="AL839802" s="19"/>
      <c r="AM839802" s="19"/>
      <c r="AN839802" s="19"/>
      <c r="AO839802" s="19"/>
      <c r="AP839802"/>
    </row>
    <row r="839803" spans="1:42" s="116" customFormat="1" x14ac:dyDescent="0.3">
      <c r="A839803"/>
      <c r="B839803"/>
      <c r="C839803"/>
      <c r="D839803"/>
      <c r="E839803"/>
      <c r="F839803"/>
      <c r="G839803"/>
      <c r="H839803"/>
      <c r="I839803"/>
      <c r="J839803"/>
      <c r="K839803"/>
      <c r="L839803"/>
      <c r="M839803" s="115"/>
      <c r="N839803" s="115"/>
      <c r="O839803"/>
      <c r="P839803"/>
      <c r="Q839803"/>
      <c r="R839803" s="19"/>
      <c r="S839803" s="19"/>
      <c r="T839803"/>
      <c r="U839803" s="113"/>
      <c r="V839803" s="19"/>
      <c r="W839803" s="19"/>
      <c r="X839803" s="19"/>
      <c r="Y839803" s="19"/>
      <c r="Z839803" s="19"/>
      <c r="AA839803" s="19"/>
      <c r="AB839803" s="19"/>
      <c r="AC839803" s="19"/>
      <c r="AD839803" s="19"/>
      <c r="AE839803" s="19"/>
      <c r="AF839803" s="19"/>
      <c r="AG839803" s="19"/>
      <c r="AH839803" s="19"/>
      <c r="AI839803" s="19"/>
      <c r="AJ839803" s="19"/>
      <c r="AK839803" s="19"/>
      <c r="AL839803" s="19"/>
      <c r="AM839803" s="19"/>
      <c r="AN839803" s="19"/>
      <c r="AO839803" s="19"/>
      <c r="AP839803"/>
    </row>
    <row r="839804" spans="1:42" s="116" customFormat="1" x14ac:dyDescent="0.3">
      <c r="A839804"/>
      <c r="B839804"/>
      <c r="C839804"/>
      <c r="D839804"/>
      <c r="E839804"/>
      <c r="F839804"/>
      <c r="G839804"/>
      <c r="H839804"/>
      <c r="I839804"/>
      <c r="J839804"/>
      <c r="K839804"/>
      <c r="L839804"/>
      <c r="M839804" s="115"/>
      <c r="N839804" s="115"/>
      <c r="O839804"/>
      <c r="P839804"/>
      <c r="Q839804"/>
      <c r="R839804" s="19"/>
      <c r="S839804" s="19"/>
      <c r="T839804"/>
      <c r="U839804" s="113"/>
      <c r="V839804" s="19"/>
      <c r="W839804" s="19"/>
      <c r="X839804" s="19"/>
      <c r="Y839804" s="19"/>
      <c r="Z839804" s="19"/>
      <c r="AA839804" s="19"/>
      <c r="AB839804" s="19"/>
      <c r="AC839804" s="19"/>
      <c r="AD839804" s="19"/>
      <c r="AE839804" s="19"/>
      <c r="AF839804" s="19"/>
      <c r="AG839804" s="19"/>
      <c r="AH839804" s="19"/>
      <c r="AI839804" s="19"/>
      <c r="AJ839804" s="19"/>
      <c r="AK839804" s="19"/>
      <c r="AL839804" s="19"/>
      <c r="AM839804" s="19"/>
      <c r="AN839804" s="19"/>
      <c r="AO839804" s="19"/>
      <c r="AP839804"/>
    </row>
    <row r="839805" spans="1:42" s="116" customFormat="1" x14ac:dyDescent="0.3">
      <c r="A839805"/>
      <c r="B839805"/>
      <c r="C839805"/>
      <c r="D839805"/>
      <c r="E839805"/>
      <c r="F839805"/>
      <c r="G839805"/>
      <c r="H839805"/>
      <c r="I839805"/>
      <c r="J839805"/>
      <c r="K839805"/>
      <c r="L839805"/>
      <c r="M839805" s="115"/>
      <c r="N839805" s="115"/>
      <c r="O839805"/>
      <c r="P839805"/>
      <c r="Q839805"/>
      <c r="R839805" s="19"/>
      <c r="S839805" s="19"/>
      <c r="T839805"/>
      <c r="U839805" s="113"/>
      <c r="V839805" s="19"/>
      <c r="W839805" s="19"/>
      <c r="X839805" s="19"/>
      <c r="Y839805" s="19"/>
      <c r="Z839805" s="19"/>
      <c r="AA839805" s="19"/>
      <c r="AB839805" s="19"/>
      <c r="AC839805" s="19"/>
      <c r="AD839805" s="19"/>
      <c r="AE839805" s="19"/>
      <c r="AF839805" s="19"/>
      <c r="AG839805" s="19"/>
      <c r="AH839805" s="19"/>
      <c r="AI839805" s="19"/>
      <c r="AJ839805" s="19"/>
      <c r="AK839805" s="19"/>
      <c r="AL839805" s="19"/>
      <c r="AM839805" s="19"/>
      <c r="AN839805" s="19"/>
      <c r="AO839805" s="19"/>
      <c r="AP839805"/>
    </row>
    <row r="839806" spans="1:42" s="116" customFormat="1" x14ac:dyDescent="0.3">
      <c r="A839806"/>
      <c r="B839806"/>
      <c r="C839806"/>
      <c r="D839806"/>
      <c r="E839806"/>
      <c r="F839806"/>
      <c r="G839806"/>
      <c r="H839806"/>
      <c r="I839806"/>
      <c r="J839806"/>
      <c r="K839806"/>
      <c r="L839806"/>
      <c r="M839806" s="115"/>
      <c r="N839806" s="115"/>
      <c r="O839806"/>
      <c r="P839806"/>
      <c r="Q839806"/>
      <c r="R839806" s="19"/>
      <c r="S839806" s="19"/>
      <c r="T839806"/>
      <c r="U839806" s="113"/>
      <c r="V839806" s="19"/>
      <c r="W839806" s="19"/>
      <c r="X839806" s="19"/>
      <c r="Y839806" s="19"/>
      <c r="Z839806" s="19"/>
      <c r="AA839806" s="19"/>
      <c r="AB839806" s="19"/>
      <c r="AC839806" s="19"/>
      <c r="AD839806" s="19"/>
      <c r="AE839806" s="19"/>
      <c r="AF839806" s="19"/>
      <c r="AG839806" s="19"/>
      <c r="AH839806" s="19"/>
      <c r="AI839806" s="19"/>
      <c r="AJ839806" s="19"/>
      <c r="AK839806" s="19"/>
      <c r="AL839806" s="19"/>
      <c r="AM839806" s="19"/>
      <c r="AN839806" s="19"/>
      <c r="AO839806" s="19"/>
      <c r="AP839806"/>
    </row>
    <row r="839807" spans="1:42" s="116" customFormat="1" x14ac:dyDescent="0.3">
      <c r="A839807"/>
      <c r="B839807"/>
      <c r="C839807"/>
      <c r="D839807"/>
      <c r="E839807"/>
      <c r="F839807"/>
      <c r="G839807"/>
      <c r="H839807"/>
      <c r="I839807"/>
      <c r="J839807"/>
      <c r="K839807"/>
      <c r="L839807"/>
      <c r="M839807" s="115"/>
      <c r="N839807" s="115"/>
      <c r="O839807"/>
      <c r="P839807"/>
      <c r="Q839807"/>
      <c r="R839807" s="19"/>
      <c r="S839807" s="19"/>
      <c r="T839807"/>
      <c r="U839807" s="113"/>
      <c r="V839807" s="19"/>
      <c r="W839807" s="19"/>
      <c r="X839807" s="19"/>
      <c r="Y839807" s="19"/>
      <c r="Z839807" s="19"/>
      <c r="AA839807" s="19"/>
      <c r="AB839807" s="19"/>
      <c r="AC839807" s="19"/>
      <c r="AD839807" s="19"/>
      <c r="AE839807" s="19"/>
      <c r="AF839807" s="19"/>
      <c r="AG839807" s="19"/>
      <c r="AH839807" s="19"/>
      <c r="AI839807" s="19"/>
      <c r="AJ839807" s="19"/>
      <c r="AK839807" s="19"/>
      <c r="AL839807" s="19"/>
      <c r="AM839807" s="19"/>
      <c r="AN839807" s="19"/>
      <c r="AO839807" s="19"/>
      <c r="AP839807"/>
    </row>
    <row r="839808" spans="1:42" s="116" customFormat="1" x14ac:dyDescent="0.3">
      <c r="A839808"/>
      <c r="B839808"/>
      <c r="C839808"/>
      <c r="D839808"/>
      <c r="E839808"/>
      <c r="F839808"/>
      <c r="G839808"/>
      <c r="H839808"/>
      <c r="I839808"/>
      <c r="J839808"/>
      <c r="K839808"/>
      <c r="L839808"/>
      <c r="M839808" s="115"/>
      <c r="N839808" s="115"/>
      <c r="O839808"/>
      <c r="P839808"/>
      <c r="Q839808"/>
      <c r="R839808" s="19"/>
      <c r="S839808" s="19"/>
      <c r="T839808"/>
      <c r="U839808" s="113"/>
      <c r="V839808" s="19"/>
      <c r="W839808" s="19"/>
      <c r="X839808" s="19"/>
      <c r="Y839808" s="19"/>
      <c r="Z839808" s="19"/>
      <c r="AA839808" s="19"/>
      <c r="AB839808" s="19"/>
      <c r="AC839808" s="19"/>
      <c r="AD839808" s="19"/>
      <c r="AE839808" s="19"/>
      <c r="AF839808" s="19"/>
      <c r="AG839808" s="19"/>
      <c r="AH839808" s="19"/>
      <c r="AI839808" s="19"/>
      <c r="AJ839808" s="19"/>
      <c r="AK839808" s="19"/>
      <c r="AL839808" s="19"/>
      <c r="AM839808" s="19"/>
      <c r="AN839808" s="19"/>
      <c r="AO839808" s="19"/>
      <c r="AP839808"/>
    </row>
    <row r="839809" spans="1:42" s="116" customFormat="1" x14ac:dyDescent="0.3">
      <c r="A839809"/>
      <c r="B839809"/>
      <c r="C839809"/>
      <c r="D839809"/>
      <c r="E839809"/>
      <c r="F839809"/>
      <c r="G839809"/>
      <c r="H839809"/>
      <c r="I839809"/>
      <c r="J839809"/>
      <c r="K839809"/>
      <c r="L839809"/>
      <c r="M839809" s="115"/>
      <c r="N839809" s="115"/>
      <c r="O839809"/>
      <c r="P839809"/>
      <c r="Q839809"/>
      <c r="R839809" s="19"/>
      <c r="S839809" s="19"/>
      <c r="T839809"/>
      <c r="U839809" s="113"/>
      <c r="V839809" s="19"/>
      <c r="W839809" s="19"/>
      <c r="X839809" s="19"/>
      <c r="Y839809" s="19"/>
      <c r="Z839809" s="19"/>
      <c r="AA839809" s="19"/>
      <c r="AB839809" s="19"/>
      <c r="AC839809" s="19"/>
      <c r="AD839809" s="19"/>
      <c r="AE839809" s="19"/>
      <c r="AF839809" s="19"/>
      <c r="AG839809" s="19"/>
      <c r="AH839809" s="19"/>
      <c r="AI839809" s="19"/>
      <c r="AJ839809" s="19"/>
      <c r="AK839809" s="19"/>
      <c r="AL839809" s="19"/>
      <c r="AM839809" s="19"/>
      <c r="AN839809" s="19"/>
      <c r="AO839809" s="19"/>
      <c r="AP839809"/>
    </row>
    <row r="839810" spans="1:42" s="116" customFormat="1" x14ac:dyDescent="0.3">
      <c r="A839810"/>
      <c r="B839810"/>
      <c r="C839810"/>
      <c r="D839810"/>
      <c r="E839810"/>
      <c r="F839810"/>
      <c r="G839810"/>
      <c r="H839810"/>
      <c r="I839810"/>
      <c r="J839810"/>
      <c r="K839810"/>
      <c r="L839810"/>
      <c r="M839810" s="115"/>
      <c r="N839810" s="115"/>
      <c r="O839810"/>
      <c r="P839810"/>
      <c r="Q839810"/>
      <c r="R839810" s="19"/>
      <c r="S839810" s="19"/>
      <c r="T839810"/>
      <c r="U839810" s="113"/>
      <c r="V839810" s="19"/>
      <c r="W839810" s="19"/>
      <c r="X839810" s="19"/>
      <c r="Y839810" s="19"/>
      <c r="Z839810" s="19"/>
      <c r="AA839810" s="19"/>
      <c r="AB839810" s="19"/>
      <c r="AC839810" s="19"/>
      <c r="AD839810" s="19"/>
      <c r="AE839810" s="19"/>
      <c r="AF839810" s="19"/>
      <c r="AG839810" s="19"/>
      <c r="AH839810" s="19"/>
      <c r="AI839810" s="19"/>
      <c r="AJ839810" s="19"/>
      <c r="AK839810" s="19"/>
      <c r="AL839810" s="19"/>
      <c r="AM839810" s="19"/>
      <c r="AN839810" s="19"/>
      <c r="AO839810" s="19"/>
      <c r="AP839810"/>
    </row>
    <row r="839811" spans="1:42" s="116" customFormat="1" x14ac:dyDescent="0.3">
      <c r="A839811"/>
      <c r="B839811"/>
      <c r="C839811"/>
      <c r="D839811"/>
      <c r="E839811"/>
      <c r="F839811"/>
      <c r="G839811"/>
      <c r="H839811"/>
      <c r="I839811"/>
      <c r="J839811"/>
      <c r="K839811"/>
      <c r="L839811"/>
      <c r="M839811" s="115"/>
      <c r="N839811" s="115"/>
      <c r="O839811"/>
      <c r="P839811"/>
      <c r="Q839811"/>
      <c r="R839811" s="19"/>
      <c r="S839811" s="19"/>
      <c r="T839811"/>
      <c r="U839811" s="113"/>
      <c r="V839811" s="19"/>
      <c r="W839811" s="19"/>
      <c r="X839811" s="19"/>
      <c r="Y839811" s="19"/>
      <c r="Z839811" s="19"/>
      <c r="AA839811" s="19"/>
      <c r="AB839811" s="19"/>
      <c r="AC839811" s="19"/>
      <c r="AD839811" s="19"/>
      <c r="AE839811" s="19"/>
      <c r="AF839811" s="19"/>
      <c r="AG839811" s="19"/>
      <c r="AH839811" s="19"/>
      <c r="AI839811" s="19"/>
      <c r="AJ839811" s="19"/>
      <c r="AK839811" s="19"/>
      <c r="AL839811" s="19"/>
      <c r="AM839811" s="19"/>
      <c r="AN839811" s="19"/>
      <c r="AO839811" s="19"/>
      <c r="AP839811"/>
    </row>
    <row r="839812" spans="1:42" s="116" customFormat="1" x14ac:dyDescent="0.3">
      <c r="A839812"/>
      <c r="B839812"/>
      <c r="C839812"/>
      <c r="D839812"/>
      <c r="E839812"/>
      <c r="F839812"/>
      <c r="G839812"/>
      <c r="H839812"/>
      <c r="I839812"/>
      <c r="J839812"/>
      <c r="K839812"/>
      <c r="L839812"/>
      <c r="M839812" s="115"/>
      <c r="N839812" s="115"/>
      <c r="O839812"/>
      <c r="P839812"/>
      <c r="Q839812"/>
      <c r="R839812" s="19"/>
      <c r="S839812" s="19"/>
      <c r="T839812"/>
      <c r="U839812" s="113"/>
      <c r="V839812" s="19"/>
      <c r="W839812" s="19"/>
      <c r="X839812" s="19"/>
      <c r="Y839812" s="19"/>
      <c r="Z839812" s="19"/>
      <c r="AA839812" s="19"/>
      <c r="AB839812" s="19"/>
      <c r="AC839812" s="19"/>
      <c r="AD839812" s="19"/>
      <c r="AE839812" s="19"/>
      <c r="AF839812" s="19"/>
      <c r="AG839812" s="19"/>
      <c r="AH839812" s="19"/>
      <c r="AI839812" s="19"/>
      <c r="AJ839812" s="19"/>
      <c r="AK839812" s="19"/>
      <c r="AL839812" s="19"/>
      <c r="AM839812" s="19"/>
      <c r="AN839812" s="19"/>
      <c r="AO839812" s="19"/>
      <c r="AP839812"/>
    </row>
    <row r="839813" spans="1:42" s="116" customFormat="1" x14ac:dyDescent="0.3">
      <c r="A839813"/>
      <c r="B839813"/>
      <c r="C839813"/>
      <c r="D839813"/>
      <c r="E839813"/>
      <c r="F839813"/>
      <c r="G839813"/>
      <c r="H839813"/>
      <c r="I839813"/>
      <c r="J839813"/>
      <c r="K839813"/>
      <c r="L839813"/>
      <c r="M839813" s="115"/>
      <c r="N839813" s="115"/>
      <c r="O839813"/>
      <c r="P839813"/>
      <c r="Q839813"/>
      <c r="R839813" s="19"/>
      <c r="S839813" s="19"/>
      <c r="T839813"/>
      <c r="U839813" s="113"/>
      <c r="V839813" s="19"/>
      <c r="W839813" s="19"/>
      <c r="X839813" s="19"/>
      <c r="Y839813" s="19"/>
      <c r="Z839813" s="19"/>
      <c r="AA839813" s="19"/>
      <c r="AB839813" s="19"/>
      <c r="AC839813" s="19"/>
      <c r="AD839813" s="19"/>
      <c r="AE839813" s="19"/>
      <c r="AF839813" s="19"/>
      <c r="AG839813" s="19"/>
      <c r="AH839813" s="19"/>
      <c r="AI839813" s="19"/>
      <c r="AJ839813" s="19"/>
      <c r="AK839813" s="19"/>
      <c r="AL839813" s="19"/>
      <c r="AM839813" s="19"/>
      <c r="AN839813" s="19"/>
      <c r="AO839813" s="19"/>
      <c r="AP839813"/>
    </row>
    <row r="839814" spans="1:42" s="116" customFormat="1" x14ac:dyDescent="0.3">
      <c r="A839814"/>
      <c r="B839814"/>
      <c r="C839814"/>
      <c r="D839814"/>
      <c r="E839814"/>
      <c r="F839814"/>
      <c r="G839814"/>
      <c r="H839814"/>
      <c r="I839814"/>
      <c r="J839814"/>
      <c r="K839814"/>
      <c r="L839814"/>
      <c r="M839814" s="115"/>
      <c r="N839814" s="115"/>
      <c r="O839814"/>
      <c r="P839814"/>
      <c r="Q839814"/>
      <c r="R839814" s="19"/>
      <c r="S839814" s="19"/>
      <c r="T839814"/>
      <c r="U839814" s="113"/>
      <c r="V839814" s="19"/>
      <c r="W839814" s="19"/>
      <c r="X839814" s="19"/>
      <c r="Y839814" s="19"/>
      <c r="Z839814" s="19"/>
      <c r="AA839814" s="19"/>
      <c r="AB839814" s="19"/>
      <c r="AC839814" s="19"/>
      <c r="AD839814" s="19"/>
      <c r="AE839814" s="19"/>
      <c r="AF839814" s="19"/>
      <c r="AG839814" s="19"/>
      <c r="AH839814" s="19"/>
      <c r="AI839814" s="19"/>
      <c r="AJ839814" s="19"/>
      <c r="AK839814" s="19"/>
      <c r="AL839814" s="19"/>
      <c r="AM839814" s="19"/>
      <c r="AN839814" s="19"/>
      <c r="AO839814" s="19"/>
      <c r="AP839814"/>
    </row>
    <row r="839815" spans="1:42" s="116" customFormat="1" x14ac:dyDescent="0.3">
      <c r="A839815"/>
      <c r="B839815"/>
      <c r="C839815"/>
      <c r="D839815"/>
      <c r="E839815"/>
      <c r="F839815"/>
      <c r="G839815"/>
      <c r="H839815"/>
      <c r="I839815"/>
      <c r="J839815"/>
      <c r="K839815"/>
      <c r="L839815"/>
      <c r="M839815" s="115"/>
      <c r="N839815" s="115"/>
      <c r="O839815"/>
      <c r="P839815"/>
      <c r="Q839815"/>
      <c r="R839815" s="19"/>
      <c r="S839815" s="19"/>
      <c r="T839815"/>
      <c r="U839815" s="113"/>
      <c r="V839815" s="19"/>
      <c r="W839815" s="19"/>
      <c r="X839815" s="19"/>
      <c r="Y839815" s="19"/>
      <c r="Z839815" s="19"/>
      <c r="AA839815" s="19"/>
      <c r="AB839815" s="19"/>
      <c r="AC839815" s="19"/>
      <c r="AD839815" s="19"/>
      <c r="AE839815" s="19"/>
      <c r="AF839815" s="19"/>
      <c r="AG839815" s="19"/>
      <c r="AH839815" s="19"/>
      <c r="AI839815" s="19"/>
      <c r="AJ839815" s="19"/>
      <c r="AK839815" s="19"/>
      <c r="AL839815" s="19"/>
      <c r="AM839815" s="19"/>
      <c r="AN839815" s="19"/>
      <c r="AO839815" s="19"/>
      <c r="AP839815"/>
    </row>
    <row r="839816" spans="1:42" s="116" customFormat="1" x14ac:dyDescent="0.3">
      <c r="A839816"/>
      <c r="B839816"/>
      <c r="C839816"/>
      <c r="D839816"/>
      <c r="E839816"/>
      <c r="F839816"/>
      <c r="G839816"/>
      <c r="H839816"/>
      <c r="I839816"/>
      <c r="J839816"/>
      <c r="K839816"/>
      <c r="L839816"/>
      <c r="M839816" s="115"/>
      <c r="N839816" s="115"/>
      <c r="O839816"/>
      <c r="P839816"/>
      <c r="Q839816"/>
      <c r="R839816" s="19"/>
      <c r="S839816" s="19"/>
      <c r="T839816"/>
      <c r="U839816" s="113"/>
      <c r="V839816" s="19"/>
      <c r="W839816" s="19"/>
      <c r="X839816" s="19"/>
      <c r="Y839816" s="19"/>
      <c r="Z839816" s="19"/>
      <c r="AA839816" s="19"/>
      <c r="AB839816" s="19"/>
      <c r="AC839816" s="19"/>
      <c r="AD839816" s="19"/>
      <c r="AE839816" s="19"/>
      <c r="AF839816" s="19"/>
      <c r="AG839816" s="19"/>
      <c r="AH839816" s="19"/>
      <c r="AI839816" s="19"/>
      <c r="AJ839816" s="19"/>
      <c r="AK839816" s="19"/>
      <c r="AL839816" s="19"/>
      <c r="AM839816" s="19"/>
      <c r="AN839816" s="19"/>
      <c r="AO839816" s="19"/>
      <c r="AP839816"/>
    </row>
    <row r="839817" spans="1:42" s="116" customFormat="1" x14ac:dyDescent="0.3">
      <c r="A839817"/>
      <c r="B839817"/>
      <c r="C839817"/>
      <c r="D839817"/>
      <c r="E839817"/>
      <c r="F839817"/>
      <c r="G839817"/>
      <c r="H839817"/>
      <c r="I839817"/>
      <c r="J839817"/>
      <c r="K839817"/>
      <c r="L839817"/>
      <c r="M839817" s="115"/>
      <c r="N839817" s="115"/>
      <c r="O839817"/>
      <c r="P839817"/>
      <c r="Q839817"/>
      <c r="R839817" s="19"/>
      <c r="S839817" s="19"/>
      <c r="T839817"/>
      <c r="U839817" s="113"/>
      <c r="V839817" s="19"/>
      <c r="W839817" s="19"/>
      <c r="X839817" s="19"/>
      <c r="Y839817" s="19"/>
      <c r="Z839817" s="19"/>
      <c r="AA839817" s="19"/>
      <c r="AB839817" s="19"/>
      <c r="AC839817" s="19"/>
      <c r="AD839817" s="19"/>
      <c r="AE839817" s="19"/>
      <c r="AF839817" s="19"/>
      <c r="AG839817" s="19"/>
      <c r="AH839817" s="19"/>
      <c r="AI839817" s="19"/>
      <c r="AJ839817" s="19"/>
      <c r="AK839817" s="19"/>
      <c r="AL839817" s="19"/>
      <c r="AM839817" s="19"/>
      <c r="AN839817" s="19"/>
      <c r="AO839817" s="19"/>
      <c r="AP839817"/>
    </row>
    <row r="839818" spans="1:42" s="116" customFormat="1" x14ac:dyDescent="0.3">
      <c r="A839818"/>
      <c r="B839818"/>
      <c r="C839818"/>
      <c r="D839818"/>
      <c r="E839818"/>
      <c r="F839818"/>
      <c r="G839818"/>
      <c r="H839818"/>
      <c r="I839818"/>
      <c r="J839818"/>
      <c r="K839818"/>
      <c r="L839818"/>
      <c r="M839818" s="115"/>
      <c r="N839818" s="115"/>
      <c r="O839818"/>
      <c r="P839818"/>
      <c r="Q839818"/>
      <c r="R839818" s="19"/>
      <c r="S839818" s="19"/>
      <c r="T839818"/>
      <c r="U839818" s="113"/>
      <c r="V839818" s="19"/>
      <c r="W839818" s="19"/>
      <c r="X839818" s="19"/>
      <c r="Y839818" s="19"/>
      <c r="Z839818" s="19"/>
      <c r="AA839818" s="19"/>
      <c r="AB839818" s="19"/>
      <c r="AC839818" s="19"/>
      <c r="AD839818" s="19"/>
      <c r="AE839818" s="19"/>
      <c r="AF839818" s="19"/>
      <c r="AG839818" s="19"/>
      <c r="AH839818" s="19"/>
      <c r="AI839818" s="19"/>
      <c r="AJ839818" s="19"/>
      <c r="AK839818" s="19"/>
      <c r="AL839818" s="19"/>
      <c r="AM839818" s="19"/>
      <c r="AN839818" s="19"/>
      <c r="AO839818" s="19"/>
      <c r="AP839818"/>
    </row>
    <row r="839819" spans="1:42" s="116" customFormat="1" x14ac:dyDescent="0.3">
      <c r="A839819"/>
      <c r="B839819"/>
      <c r="C839819"/>
      <c r="D839819"/>
      <c r="E839819"/>
      <c r="F839819"/>
      <c r="G839819"/>
      <c r="H839819"/>
      <c r="I839819"/>
      <c r="J839819"/>
      <c r="K839819"/>
      <c r="L839819"/>
      <c r="M839819" s="115"/>
      <c r="N839819" s="115"/>
      <c r="O839819"/>
      <c r="P839819"/>
      <c r="Q839819"/>
      <c r="R839819" s="19"/>
      <c r="S839819" s="19"/>
      <c r="T839819"/>
      <c r="U839819" s="113"/>
      <c r="V839819" s="19"/>
      <c r="W839819" s="19"/>
      <c r="X839819" s="19"/>
      <c r="Y839819" s="19"/>
      <c r="Z839819" s="19"/>
      <c r="AA839819" s="19"/>
      <c r="AB839819" s="19"/>
      <c r="AC839819" s="19"/>
      <c r="AD839819" s="19"/>
      <c r="AE839819" s="19"/>
      <c r="AF839819" s="19"/>
      <c r="AG839819" s="19"/>
      <c r="AH839819" s="19"/>
      <c r="AI839819" s="19"/>
      <c r="AJ839819" s="19"/>
      <c r="AK839819" s="19"/>
      <c r="AL839819" s="19"/>
      <c r="AM839819" s="19"/>
      <c r="AN839819" s="19"/>
      <c r="AO839819" s="19"/>
      <c r="AP839819"/>
    </row>
    <row r="839820" spans="1:42" s="116" customFormat="1" x14ac:dyDescent="0.3">
      <c r="A839820"/>
      <c r="B839820"/>
      <c r="C839820"/>
      <c r="D839820"/>
      <c r="E839820"/>
      <c r="F839820"/>
      <c r="G839820"/>
      <c r="H839820"/>
      <c r="I839820"/>
      <c r="J839820"/>
      <c r="K839820"/>
      <c r="L839820"/>
      <c r="M839820" s="115"/>
      <c r="N839820" s="115"/>
      <c r="O839820"/>
      <c r="P839820"/>
      <c r="Q839820"/>
      <c r="R839820" s="19"/>
      <c r="S839820" s="19"/>
      <c r="T839820"/>
      <c r="U839820" s="113"/>
      <c r="V839820" s="19"/>
      <c r="W839820" s="19"/>
      <c r="X839820" s="19"/>
      <c r="Y839820" s="19"/>
      <c r="Z839820" s="19"/>
      <c r="AA839820" s="19"/>
      <c r="AB839820" s="19"/>
      <c r="AC839820" s="19"/>
      <c r="AD839820" s="19"/>
      <c r="AE839820" s="19"/>
      <c r="AF839820" s="19"/>
      <c r="AG839820" s="19"/>
      <c r="AH839820" s="19"/>
      <c r="AI839820" s="19"/>
      <c r="AJ839820" s="19"/>
      <c r="AK839820" s="19"/>
      <c r="AL839820" s="19"/>
      <c r="AM839820" s="19"/>
      <c r="AN839820" s="19"/>
      <c r="AO839820" s="19"/>
      <c r="AP839820"/>
    </row>
    <row r="839821" spans="1:42" s="116" customFormat="1" x14ac:dyDescent="0.3">
      <c r="A839821"/>
      <c r="B839821"/>
      <c r="C839821"/>
      <c r="D839821"/>
      <c r="E839821"/>
      <c r="F839821"/>
      <c r="G839821"/>
      <c r="H839821"/>
      <c r="I839821"/>
      <c r="J839821"/>
      <c r="K839821"/>
      <c r="L839821"/>
      <c r="M839821" s="115"/>
      <c r="N839821" s="115"/>
      <c r="O839821"/>
      <c r="P839821"/>
      <c r="Q839821"/>
      <c r="R839821" s="19"/>
      <c r="S839821" s="19"/>
      <c r="T839821"/>
      <c r="U839821" s="113"/>
      <c r="V839821" s="19"/>
      <c r="W839821" s="19"/>
      <c r="X839821" s="19"/>
      <c r="Y839821" s="19"/>
      <c r="Z839821" s="19"/>
      <c r="AA839821" s="19"/>
      <c r="AB839821" s="19"/>
      <c r="AC839821" s="19"/>
      <c r="AD839821" s="19"/>
      <c r="AE839821" s="19"/>
      <c r="AF839821" s="19"/>
      <c r="AG839821" s="19"/>
      <c r="AH839821" s="19"/>
      <c r="AI839821" s="19"/>
      <c r="AJ839821" s="19"/>
      <c r="AK839821" s="19"/>
      <c r="AL839821" s="19"/>
      <c r="AM839821" s="19"/>
      <c r="AN839821" s="19"/>
      <c r="AO839821" s="19"/>
      <c r="AP839821"/>
    </row>
    <row r="839822" spans="1:42" s="116" customFormat="1" x14ac:dyDescent="0.3">
      <c r="A839822"/>
      <c r="B839822"/>
      <c r="C839822"/>
      <c r="D839822"/>
      <c r="E839822"/>
      <c r="F839822"/>
      <c r="G839822"/>
      <c r="H839822"/>
      <c r="I839822"/>
      <c r="J839822"/>
      <c r="K839822"/>
      <c r="L839822"/>
      <c r="M839822" s="115"/>
      <c r="N839822" s="115"/>
      <c r="O839822"/>
      <c r="P839822"/>
      <c r="Q839822"/>
      <c r="R839822" s="19"/>
      <c r="S839822" s="19"/>
      <c r="T839822"/>
      <c r="U839822" s="113"/>
      <c r="V839822" s="19"/>
      <c r="W839822" s="19"/>
      <c r="X839822" s="19"/>
      <c r="Y839822" s="19"/>
      <c r="Z839822" s="19"/>
      <c r="AA839822" s="19"/>
      <c r="AB839822" s="19"/>
      <c r="AC839822" s="19"/>
      <c r="AD839822" s="19"/>
      <c r="AE839822" s="19"/>
      <c r="AF839822" s="19"/>
      <c r="AG839822" s="19"/>
      <c r="AH839822" s="19"/>
      <c r="AI839822" s="19"/>
      <c r="AJ839822" s="19"/>
      <c r="AK839822" s="19"/>
      <c r="AL839822" s="19"/>
      <c r="AM839822" s="19"/>
      <c r="AN839822" s="19"/>
      <c r="AO839822" s="19"/>
      <c r="AP839822"/>
    </row>
    <row r="839823" spans="1:42" s="116" customFormat="1" x14ac:dyDescent="0.3">
      <c r="A839823"/>
      <c r="B839823"/>
      <c r="C839823"/>
      <c r="D839823"/>
      <c r="E839823"/>
      <c r="F839823"/>
      <c r="G839823"/>
      <c r="H839823"/>
      <c r="I839823"/>
      <c r="J839823"/>
      <c r="K839823"/>
      <c r="L839823"/>
      <c r="M839823" s="115"/>
      <c r="N839823" s="115"/>
      <c r="O839823"/>
      <c r="P839823"/>
      <c r="Q839823"/>
      <c r="R839823" s="19"/>
      <c r="S839823" s="19"/>
      <c r="T839823"/>
      <c r="U839823" s="113"/>
      <c r="V839823" s="19"/>
      <c r="W839823" s="19"/>
      <c r="X839823" s="19"/>
      <c r="Y839823" s="19"/>
      <c r="Z839823" s="19"/>
      <c r="AA839823" s="19"/>
      <c r="AB839823" s="19"/>
      <c r="AC839823" s="19"/>
      <c r="AD839823" s="19"/>
      <c r="AE839823" s="19"/>
      <c r="AF839823" s="19"/>
      <c r="AG839823" s="19"/>
      <c r="AH839823" s="19"/>
      <c r="AI839823" s="19"/>
      <c r="AJ839823" s="19"/>
      <c r="AK839823" s="19"/>
      <c r="AL839823" s="19"/>
      <c r="AM839823" s="19"/>
      <c r="AN839823" s="19"/>
      <c r="AO839823" s="19"/>
      <c r="AP839823"/>
    </row>
    <row r="839824" spans="1:42" s="116" customFormat="1" x14ac:dyDescent="0.3">
      <c r="A839824"/>
      <c r="B839824"/>
      <c r="C839824"/>
      <c r="D839824"/>
      <c r="E839824"/>
      <c r="F839824"/>
      <c r="G839824"/>
      <c r="H839824"/>
      <c r="I839824"/>
      <c r="J839824"/>
      <c r="K839824"/>
      <c r="L839824"/>
      <c r="M839824" s="115"/>
      <c r="N839824" s="115"/>
      <c r="O839824"/>
      <c r="P839824"/>
      <c r="Q839824"/>
      <c r="R839824" s="19"/>
      <c r="S839824" s="19"/>
      <c r="T839824"/>
      <c r="U839824" s="113"/>
      <c r="V839824" s="19"/>
      <c r="W839824" s="19"/>
      <c r="X839824" s="19"/>
      <c r="Y839824" s="19"/>
      <c r="Z839824" s="19"/>
      <c r="AA839824" s="19"/>
      <c r="AB839824" s="19"/>
      <c r="AC839824" s="19"/>
      <c r="AD839824" s="19"/>
      <c r="AE839824" s="19"/>
      <c r="AF839824" s="19"/>
      <c r="AG839824" s="19"/>
      <c r="AH839824" s="19"/>
      <c r="AI839824" s="19"/>
      <c r="AJ839824" s="19"/>
      <c r="AK839824" s="19"/>
      <c r="AL839824" s="19"/>
      <c r="AM839824" s="19"/>
      <c r="AN839824" s="19"/>
      <c r="AO839824" s="19"/>
      <c r="AP839824"/>
    </row>
    <row r="839825" spans="1:42" s="116" customFormat="1" x14ac:dyDescent="0.3">
      <c r="A839825"/>
      <c r="B839825"/>
      <c r="C839825"/>
      <c r="D839825"/>
      <c r="E839825"/>
      <c r="F839825"/>
      <c r="G839825"/>
      <c r="H839825"/>
      <c r="I839825"/>
      <c r="J839825"/>
      <c r="K839825"/>
      <c r="L839825"/>
      <c r="M839825" s="115"/>
      <c r="N839825" s="115"/>
      <c r="O839825"/>
      <c r="P839825"/>
      <c r="Q839825"/>
      <c r="R839825" s="19"/>
      <c r="S839825" s="19"/>
      <c r="T839825"/>
      <c r="U839825" s="113"/>
      <c r="V839825" s="19"/>
      <c r="W839825" s="19"/>
      <c r="X839825" s="19"/>
      <c r="Y839825" s="19"/>
      <c r="Z839825" s="19"/>
      <c r="AA839825" s="19"/>
      <c r="AB839825" s="19"/>
      <c r="AC839825" s="19"/>
      <c r="AD839825" s="19"/>
      <c r="AE839825" s="19"/>
      <c r="AF839825" s="19"/>
      <c r="AG839825" s="19"/>
      <c r="AH839825" s="19"/>
      <c r="AI839825" s="19"/>
      <c r="AJ839825" s="19"/>
      <c r="AK839825" s="19"/>
      <c r="AL839825" s="19"/>
      <c r="AM839825" s="19"/>
      <c r="AN839825" s="19"/>
      <c r="AO839825" s="19"/>
      <c r="AP839825"/>
    </row>
    <row r="839826" spans="1:42" s="116" customFormat="1" x14ac:dyDescent="0.3">
      <c r="A839826"/>
      <c r="B839826"/>
      <c r="C839826"/>
      <c r="D839826"/>
      <c r="E839826"/>
      <c r="F839826"/>
      <c r="G839826"/>
      <c r="H839826"/>
      <c r="I839826"/>
      <c r="J839826"/>
      <c r="K839826"/>
      <c r="L839826"/>
      <c r="M839826" s="115"/>
      <c r="N839826" s="115"/>
      <c r="O839826"/>
      <c r="P839826"/>
      <c r="Q839826"/>
      <c r="R839826" s="19"/>
      <c r="S839826" s="19"/>
      <c r="T839826"/>
      <c r="U839826" s="113"/>
      <c r="V839826" s="19"/>
      <c r="W839826" s="19"/>
      <c r="X839826" s="19"/>
      <c r="Y839826" s="19"/>
      <c r="Z839826" s="19"/>
      <c r="AA839826" s="19"/>
      <c r="AB839826" s="19"/>
      <c r="AC839826" s="19"/>
      <c r="AD839826" s="19"/>
      <c r="AE839826" s="19"/>
      <c r="AF839826" s="19"/>
      <c r="AG839826" s="19"/>
      <c r="AH839826" s="19"/>
      <c r="AI839826" s="19"/>
      <c r="AJ839826" s="19"/>
      <c r="AK839826" s="19"/>
      <c r="AL839826" s="19"/>
      <c r="AM839826" s="19"/>
      <c r="AN839826" s="19"/>
      <c r="AO839826" s="19"/>
      <c r="AP839826"/>
    </row>
    <row r="839827" spans="1:42" s="116" customFormat="1" x14ac:dyDescent="0.3">
      <c r="A839827"/>
      <c r="B839827"/>
      <c r="C839827"/>
      <c r="D839827"/>
      <c r="E839827"/>
      <c r="F839827"/>
      <c r="G839827"/>
      <c r="H839827"/>
      <c r="I839827"/>
      <c r="J839827"/>
      <c r="K839827"/>
      <c r="L839827"/>
      <c r="M839827" s="115"/>
      <c r="N839827" s="115"/>
      <c r="O839827"/>
      <c r="P839827"/>
      <c r="Q839827"/>
      <c r="R839827" s="19"/>
      <c r="S839827" s="19"/>
      <c r="T839827"/>
      <c r="U839827" s="113"/>
      <c r="V839827" s="19"/>
      <c r="W839827" s="19"/>
      <c r="X839827" s="19"/>
      <c r="Y839827" s="19"/>
      <c r="Z839827" s="19"/>
      <c r="AA839827" s="19"/>
      <c r="AB839827" s="19"/>
      <c r="AC839827" s="19"/>
      <c r="AD839827" s="19"/>
      <c r="AE839827" s="19"/>
      <c r="AF839827" s="19"/>
      <c r="AG839827" s="19"/>
      <c r="AH839827" s="19"/>
      <c r="AI839827" s="19"/>
      <c r="AJ839827" s="19"/>
      <c r="AK839827" s="19"/>
      <c r="AL839827" s="19"/>
      <c r="AM839827" s="19"/>
      <c r="AN839827" s="19"/>
      <c r="AO839827" s="19"/>
      <c r="AP839827"/>
    </row>
    <row r="839828" spans="1:42" s="116" customFormat="1" x14ac:dyDescent="0.3">
      <c r="A839828"/>
      <c r="B839828"/>
      <c r="C839828"/>
      <c r="D839828"/>
      <c r="E839828"/>
      <c r="F839828"/>
      <c r="G839828"/>
      <c r="H839828"/>
      <c r="I839828"/>
      <c r="J839828"/>
      <c r="K839828"/>
      <c r="L839828"/>
      <c r="M839828" s="115"/>
      <c r="N839828" s="115"/>
      <c r="O839828"/>
      <c r="P839828"/>
      <c r="Q839828"/>
      <c r="R839828" s="19"/>
      <c r="S839828" s="19"/>
      <c r="T839828"/>
      <c r="U839828" s="113"/>
      <c r="V839828" s="19"/>
      <c r="W839828" s="19"/>
      <c r="X839828" s="19"/>
      <c r="Y839828" s="19"/>
      <c r="Z839828" s="19"/>
      <c r="AA839828" s="19"/>
      <c r="AB839828" s="19"/>
      <c r="AC839828" s="19"/>
      <c r="AD839828" s="19"/>
      <c r="AE839828" s="19"/>
      <c r="AF839828" s="19"/>
      <c r="AG839828" s="19"/>
      <c r="AH839828" s="19"/>
      <c r="AI839828" s="19"/>
      <c r="AJ839828" s="19"/>
      <c r="AK839828" s="19"/>
      <c r="AL839828" s="19"/>
      <c r="AM839828" s="19"/>
      <c r="AN839828" s="19"/>
      <c r="AO839828" s="19"/>
      <c r="AP839828"/>
    </row>
    <row r="839829" spans="1:42" s="116" customFormat="1" x14ac:dyDescent="0.3">
      <c r="A839829"/>
      <c r="B839829"/>
      <c r="C839829"/>
      <c r="D839829"/>
      <c r="E839829"/>
      <c r="F839829"/>
      <c r="G839829"/>
      <c r="H839829"/>
      <c r="I839829"/>
      <c r="J839829"/>
      <c r="K839829"/>
      <c r="L839829"/>
      <c r="M839829" s="115"/>
      <c r="N839829" s="115"/>
      <c r="O839829"/>
      <c r="P839829"/>
      <c r="Q839829"/>
      <c r="R839829" s="19"/>
      <c r="S839829" s="19"/>
      <c r="T839829"/>
      <c r="U839829" s="113"/>
      <c r="V839829" s="19"/>
      <c r="W839829" s="19"/>
      <c r="X839829" s="19"/>
      <c r="Y839829" s="19"/>
      <c r="Z839829" s="19"/>
      <c r="AA839829" s="19"/>
      <c r="AB839829" s="19"/>
      <c r="AC839829" s="19"/>
      <c r="AD839829" s="19"/>
      <c r="AE839829" s="19"/>
      <c r="AF839829" s="19"/>
      <c r="AG839829" s="19"/>
      <c r="AH839829" s="19"/>
      <c r="AI839829" s="19"/>
      <c r="AJ839829" s="19"/>
      <c r="AK839829" s="19"/>
      <c r="AL839829" s="19"/>
      <c r="AM839829" s="19"/>
      <c r="AN839829" s="19"/>
      <c r="AO839829" s="19"/>
      <c r="AP839829"/>
    </row>
    <row r="839830" spans="1:42" s="116" customFormat="1" x14ac:dyDescent="0.3">
      <c r="A839830"/>
      <c r="B839830"/>
      <c r="C839830"/>
      <c r="D839830"/>
      <c r="E839830"/>
      <c r="F839830"/>
      <c r="G839830"/>
      <c r="H839830"/>
      <c r="I839830"/>
      <c r="J839830"/>
      <c r="K839830"/>
      <c r="L839830"/>
      <c r="M839830" s="115"/>
      <c r="N839830" s="115"/>
      <c r="O839830"/>
      <c r="P839830"/>
      <c r="Q839830"/>
      <c r="R839830" s="19"/>
      <c r="S839830" s="19"/>
      <c r="T839830"/>
      <c r="U839830" s="113"/>
      <c r="V839830" s="19"/>
      <c r="W839830" s="19"/>
      <c r="X839830" s="19"/>
      <c r="Y839830" s="19"/>
      <c r="Z839830" s="19"/>
      <c r="AA839830" s="19"/>
      <c r="AB839830" s="19"/>
      <c r="AC839830" s="19"/>
      <c r="AD839830" s="19"/>
      <c r="AE839830" s="19"/>
      <c r="AF839830" s="19"/>
      <c r="AG839830" s="19"/>
      <c r="AH839830" s="19"/>
      <c r="AI839830" s="19"/>
      <c r="AJ839830" s="19"/>
      <c r="AK839830" s="19"/>
      <c r="AL839830" s="19"/>
      <c r="AM839830" s="19"/>
      <c r="AN839830" s="19"/>
      <c r="AO839830" s="19"/>
      <c r="AP839830"/>
    </row>
    <row r="839831" spans="1:42" s="116" customFormat="1" x14ac:dyDescent="0.3">
      <c r="A839831"/>
      <c r="B839831"/>
      <c r="C839831"/>
      <c r="D839831"/>
      <c r="E839831"/>
      <c r="F839831"/>
      <c r="G839831"/>
      <c r="H839831"/>
      <c r="I839831"/>
      <c r="J839831"/>
      <c r="K839831"/>
      <c r="L839831"/>
      <c r="M839831" s="115"/>
      <c r="N839831" s="115"/>
      <c r="O839831"/>
      <c r="P839831"/>
      <c r="Q839831"/>
      <c r="R839831" s="19"/>
      <c r="S839831" s="19"/>
      <c r="T839831"/>
      <c r="U839831" s="113"/>
      <c r="V839831" s="19"/>
      <c r="W839831" s="19"/>
      <c r="X839831" s="19"/>
      <c r="Y839831" s="19"/>
      <c r="Z839831" s="19"/>
      <c r="AA839831" s="19"/>
      <c r="AB839831" s="19"/>
      <c r="AC839831" s="19"/>
      <c r="AD839831" s="19"/>
      <c r="AE839831" s="19"/>
      <c r="AF839831" s="19"/>
      <c r="AG839831" s="19"/>
      <c r="AH839831" s="19"/>
      <c r="AI839831" s="19"/>
      <c r="AJ839831" s="19"/>
      <c r="AK839831" s="19"/>
      <c r="AL839831" s="19"/>
      <c r="AM839831" s="19"/>
      <c r="AN839831" s="19"/>
      <c r="AO839831" s="19"/>
      <c r="AP839831"/>
    </row>
    <row r="839832" spans="1:42" s="116" customFormat="1" x14ac:dyDescent="0.3">
      <c r="A839832"/>
      <c r="B839832"/>
      <c r="C839832"/>
      <c r="D839832"/>
      <c r="E839832"/>
      <c r="F839832"/>
      <c r="G839832"/>
      <c r="H839832"/>
      <c r="I839832"/>
      <c r="J839832"/>
      <c r="K839832"/>
      <c r="L839832"/>
      <c r="M839832" s="115"/>
      <c r="N839832" s="115"/>
      <c r="O839832"/>
      <c r="P839832"/>
      <c r="Q839832"/>
      <c r="R839832" s="19"/>
      <c r="S839832" s="19"/>
      <c r="T839832"/>
      <c r="U839832" s="113"/>
      <c r="V839832" s="19"/>
      <c r="W839832" s="19"/>
      <c r="X839832" s="19"/>
      <c r="Y839832" s="19"/>
      <c r="Z839832" s="19"/>
      <c r="AA839832" s="19"/>
      <c r="AB839832" s="19"/>
      <c r="AC839832" s="19"/>
      <c r="AD839832" s="19"/>
      <c r="AE839832" s="19"/>
      <c r="AF839832" s="19"/>
      <c r="AG839832" s="19"/>
      <c r="AH839832" s="19"/>
      <c r="AI839832" s="19"/>
      <c r="AJ839832" s="19"/>
      <c r="AK839832" s="19"/>
      <c r="AL839832" s="19"/>
      <c r="AM839832" s="19"/>
      <c r="AN839832" s="19"/>
      <c r="AO839832" s="19"/>
      <c r="AP839832"/>
    </row>
    <row r="839833" spans="1:42" s="116" customFormat="1" x14ac:dyDescent="0.3">
      <c r="A839833"/>
      <c r="B839833"/>
      <c r="C839833"/>
      <c r="D839833"/>
      <c r="E839833"/>
      <c r="F839833"/>
      <c r="G839833"/>
      <c r="H839833"/>
      <c r="I839833"/>
      <c r="J839833"/>
      <c r="K839833"/>
      <c r="L839833"/>
      <c r="M839833" s="115"/>
      <c r="N839833" s="115"/>
      <c r="O839833"/>
      <c r="P839833"/>
      <c r="Q839833"/>
      <c r="R839833" s="19"/>
      <c r="S839833" s="19"/>
      <c r="T839833"/>
      <c r="U839833" s="113"/>
      <c r="V839833" s="19"/>
      <c r="W839833" s="19"/>
      <c r="X839833" s="19"/>
      <c r="Y839833" s="19"/>
      <c r="Z839833" s="19"/>
      <c r="AA839833" s="19"/>
      <c r="AB839833" s="19"/>
      <c r="AC839833" s="19"/>
      <c r="AD839833" s="19"/>
      <c r="AE839833" s="19"/>
      <c r="AF839833" s="19"/>
      <c r="AG839833" s="19"/>
      <c r="AH839833" s="19"/>
      <c r="AI839833" s="19"/>
      <c r="AJ839833" s="19"/>
      <c r="AK839833" s="19"/>
      <c r="AL839833" s="19"/>
      <c r="AM839833" s="19"/>
      <c r="AN839833" s="19"/>
      <c r="AO839833" s="19"/>
      <c r="AP839833"/>
    </row>
    <row r="839834" spans="1:42" s="116" customFormat="1" x14ac:dyDescent="0.3">
      <c r="A839834"/>
      <c r="B839834"/>
      <c r="C839834"/>
      <c r="D839834"/>
      <c r="E839834"/>
      <c r="F839834"/>
      <c r="G839834"/>
      <c r="H839834"/>
      <c r="I839834"/>
      <c r="J839834"/>
      <c r="K839834"/>
      <c r="L839834"/>
      <c r="M839834" s="115"/>
      <c r="N839834" s="115"/>
      <c r="O839834"/>
      <c r="P839834"/>
      <c r="Q839834"/>
      <c r="R839834" s="19"/>
      <c r="S839834" s="19"/>
      <c r="T839834"/>
      <c r="U839834" s="113"/>
      <c r="V839834" s="19"/>
      <c r="W839834" s="19"/>
      <c r="X839834" s="19"/>
      <c r="Y839834" s="19"/>
      <c r="Z839834" s="19"/>
      <c r="AA839834" s="19"/>
      <c r="AB839834" s="19"/>
      <c r="AC839834" s="19"/>
      <c r="AD839834" s="19"/>
      <c r="AE839834" s="19"/>
      <c r="AF839834" s="19"/>
      <c r="AG839834" s="19"/>
      <c r="AH839834" s="19"/>
      <c r="AI839834" s="19"/>
      <c r="AJ839834" s="19"/>
      <c r="AK839834" s="19"/>
      <c r="AL839834" s="19"/>
      <c r="AM839834" s="19"/>
      <c r="AN839834" s="19"/>
      <c r="AO839834" s="19"/>
      <c r="AP839834"/>
    </row>
    <row r="839835" spans="1:42" s="116" customFormat="1" x14ac:dyDescent="0.3">
      <c r="A839835"/>
      <c r="B839835"/>
      <c r="C839835"/>
      <c r="D839835"/>
      <c r="E839835"/>
      <c r="F839835"/>
      <c r="G839835"/>
      <c r="H839835"/>
      <c r="I839835"/>
      <c r="J839835"/>
      <c r="K839835"/>
      <c r="L839835"/>
      <c r="M839835" s="115"/>
      <c r="N839835" s="115"/>
      <c r="O839835"/>
      <c r="P839835"/>
      <c r="Q839835"/>
      <c r="R839835" s="19"/>
      <c r="S839835" s="19"/>
      <c r="T839835"/>
      <c r="U839835" s="113"/>
      <c r="V839835" s="19"/>
      <c r="W839835" s="19"/>
      <c r="X839835" s="19"/>
      <c r="Y839835" s="19"/>
      <c r="Z839835" s="19"/>
      <c r="AA839835" s="19"/>
      <c r="AB839835" s="19"/>
      <c r="AC839835" s="19"/>
      <c r="AD839835" s="19"/>
      <c r="AE839835" s="19"/>
      <c r="AF839835" s="19"/>
      <c r="AG839835" s="19"/>
      <c r="AH839835" s="19"/>
      <c r="AI839835" s="19"/>
      <c r="AJ839835" s="19"/>
      <c r="AK839835" s="19"/>
      <c r="AL839835" s="19"/>
      <c r="AM839835" s="19"/>
      <c r="AN839835" s="19"/>
      <c r="AO839835" s="19"/>
      <c r="AP839835"/>
    </row>
    <row r="839836" spans="1:42" s="116" customFormat="1" x14ac:dyDescent="0.3">
      <c r="A839836"/>
      <c r="B839836"/>
      <c r="C839836"/>
      <c r="D839836"/>
      <c r="E839836"/>
      <c r="F839836"/>
      <c r="G839836"/>
      <c r="H839836"/>
      <c r="I839836"/>
      <c r="J839836"/>
      <c r="K839836"/>
      <c r="L839836"/>
      <c r="M839836" s="115"/>
      <c r="N839836" s="115"/>
      <c r="O839836"/>
      <c r="P839836"/>
      <c r="Q839836"/>
      <c r="R839836" s="19"/>
      <c r="S839836" s="19"/>
      <c r="T839836"/>
      <c r="U839836" s="113"/>
      <c r="V839836" s="19"/>
      <c r="W839836" s="19"/>
      <c r="X839836" s="19"/>
      <c r="Y839836" s="19"/>
      <c r="Z839836" s="19"/>
      <c r="AA839836" s="19"/>
      <c r="AB839836" s="19"/>
      <c r="AC839836" s="19"/>
      <c r="AD839836" s="19"/>
      <c r="AE839836" s="19"/>
      <c r="AF839836" s="19"/>
      <c r="AG839836" s="19"/>
      <c r="AH839836" s="19"/>
      <c r="AI839836" s="19"/>
      <c r="AJ839836" s="19"/>
      <c r="AK839836" s="19"/>
      <c r="AL839836" s="19"/>
      <c r="AM839836" s="19"/>
      <c r="AN839836" s="19"/>
      <c r="AO839836" s="19"/>
      <c r="AP839836"/>
    </row>
    <row r="839837" spans="1:42" s="116" customFormat="1" x14ac:dyDescent="0.3">
      <c r="A839837"/>
      <c r="B839837"/>
      <c r="C839837"/>
      <c r="D839837"/>
      <c r="E839837"/>
      <c r="F839837"/>
      <c r="G839837"/>
      <c r="H839837"/>
      <c r="I839837"/>
      <c r="J839837"/>
      <c r="K839837"/>
      <c r="L839837"/>
      <c r="M839837" s="115"/>
      <c r="N839837" s="115"/>
      <c r="O839837"/>
      <c r="P839837"/>
      <c r="Q839837"/>
      <c r="R839837" s="19"/>
      <c r="S839837" s="19"/>
      <c r="T839837"/>
      <c r="U839837" s="113"/>
      <c r="V839837" s="19"/>
      <c r="W839837" s="19"/>
      <c r="X839837" s="19"/>
      <c r="Y839837" s="19"/>
      <c r="Z839837" s="19"/>
      <c r="AA839837" s="19"/>
      <c r="AB839837" s="19"/>
      <c r="AC839837" s="19"/>
      <c r="AD839837" s="19"/>
      <c r="AE839837" s="19"/>
      <c r="AF839837" s="19"/>
      <c r="AG839837" s="19"/>
      <c r="AH839837" s="19"/>
      <c r="AI839837" s="19"/>
      <c r="AJ839837" s="19"/>
      <c r="AK839837" s="19"/>
      <c r="AL839837" s="19"/>
      <c r="AM839837" s="19"/>
      <c r="AN839837" s="19"/>
      <c r="AO839837" s="19"/>
      <c r="AP839837"/>
    </row>
    <row r="839838" spans="1:42" s="116" customFormat="1" x14ac:dyDescent="0.3">
      <c r="A839838"/>
      <c r="B839838"/>
      <c r="C839838"/>
      <c r="D839838"/>
      <c r="E839838"/>
      <c r="F839838"/>
      <c r="G839838"/>
      <c r="H839838"/>
      <c r="I839838"/>
      <c r="J839838"/>
      <c r="K839838"/>
      <c r="L839838"/>
      <c r="M839838" s="115"/>
      <c r="N839838" s="115"/>
      <c r="O839838"/>
      <c r="P839838"/>
      <c r="Q839838"/>
      <c r="R839838" s="19"/>
      <c r="S839838" s="19"/>
      <c r="T839838"/>
      <c r="U839838" s="113"/>
      <c r="V839838" s="19"/>
      <c r="W839838" s="19"/>
      <c r="X839838" s="19"/>
      <c r="Y839838" s="19"/>
      <c r="Z839838" s="19"/>
      <c r="AA839838" s="19"/>
      <c r="AB839838" s="19"/>
      <c r="AC839838" s="19"/>
      <c r="AD839838" s="19"/>
      <c r="AE839838" s="19"/>
      <c r="AF839838" s="19"/>
      <c r="AG839838" s="19"/>
      <c r="AH839838" s="19"/>
      <c r="AI839838" s="19"/>
      <c r="AJ839838" s="19"/>
      <c r="AK839838" s="19"/>
      <c r="AL839838" s="19"/>
      <c r="AM839838" s="19"/>
      <c r="AN839838" s="19"/>
      <c r="AO839838" s="19"/>
      <c r="AP839838"/>
    </row>
    <row r="839839" spans="1:42" s="116" customFormat="1" x14ac:dyDescent="0.3">
      <c r="A839839"/>
      <c r="B839839"/>
      <c r="C839839"/>
      <c r="D839839"/>
      <c r="E839839"/>
      <c r="F839839"/>
      <c r="G839839"/>
      <c r="H839839"/>
      <c r="I839839"/>
      <c r="J839839"/>
      <c r="K839839"/>
      <c r="L839839"/>
      <c r="M839839" s="115"/>
      <c r="N839839" s="115"/>
      <c r="O839839"/>
      <c r="P839839"/>
      <c r="Q839839"/>
      <c r="R839839" s="19"/>
      <c r="S839839" s="19"/>
      <c r="T839839"/>
      <c r="U839839" s="113"/>
      <c r="V839839" s="19"/>
      <c r="W839839" s="19"/>
      <c r="X839839" s="19"/>
      <c r="Y839839" s="19"/>
      <c r="Z839839" s="19"/>
      <c r="AA839839" s="19"/>
      <c r="AB839839" s="19"/>
      <c r="AC839839" s="19"/>
      <c r="AD839839" s="19"/>
      <c r="AE839839" s="19"/>
      <c r="AF839839" s="19"/>
      <c r="AG839839" s="19"/>
      <c r="AH839839" s="19"/>
      <c r="AI839839" s="19"/>
      <c r="AJ839839" s="19"/>
      <c r="AK839839" s="19"/>
      <c r="AL839839" s="19"/>
      <c r="AM839839" s="19"/>
      <c r="AN839839" s="19"/>
      <c r="AO839839" s="19"/>
      <c r="AP839839"/>
    </row>
    <row r="839840" spans="1:42" s="116" customFormat="1" x14ac:dyDescent="0.3">
      <c r="A839840"/>
      <c r="B839840"/>
      <c r="C839840"/>
      <c r="D839840"/>
      <c r="E839840"/>
      <c r="F839840"/>
      <c r="G839840"/>
      <c r="H839840"/>
      <c r="I839840"/>
      <c r="J839840"/>
      <c r="K839840"/>
      <c r="L839840"/>
      <c r="M839840" s="115"/>
      <c r="N839840" s="115"/>
      <c r="O839840"/>
      <c r="P839840"/>
      <c r="Q839840"/>
      <c r="R839840" s="19"/>
      <c r="S839840" s="19"/>
      <c r="T839840"/>
      <c r="U839840" s="113"/>
      <c r="V839840" s="19"/>
      <c r="W839840" s="19"/>
      <c r="X839840" s="19"/>
      <c r="Y839840" s="19"/>
      <c r="Z839840" s="19"/>
      <c r="AA839840" s="19"/>
      <c r="AB839840" s="19"/>
      <c r="AC839840" s="19"/>
      <c r="AD839840" s="19"/>
      <c r="AE839840" s="19"/>
      <c r="AF839840" s="19"/>
      <c r="AG839840" s="19"/>
      <c r="AH839840" s="19"/>
      <c r="AI839840" s="19"/>
      <c r="AJ839840" s="19"/>
      <c r="AK839840" s="19"/>
      <c r="AL839840" s="19"/>
      <c r="AM839840" s="19"/>
      <c r="AN839840" s="19"/>
      <c r="AO839840" s="19"/>
      <c r="AP839840"/>
    </row>
    <row r="839841" spans="1:42" s="116" customFormat="1" x14ac:dyDescent="0.3">
      <c r="A839841"/>
      <c r="B839841"/>
      <c r="C839841"/>
      <c r="D839841"/>
      <c r="E839841"/>
      <c r="F839841"/>
      <c r="G839841"/>
      <c r="H839841"/>
      <c r="I839841"/>
      <c r="J839841"/>
      <c r="K839841"/>
      <c r="L839841"/>
      <c r="M839841" s="115"/>
      <c r="N839841" s="115"/>
      <c r="O839841"/>
      <c r="P839841"/>
      <c r="Q839841"/>
      <c r="R839841" s="19"/>
      <c r="S839841" s="19"/>
      <c r="T839841"/>
      <c r="U839841" s="113"/>
      <c r="V839841" s="19"/>
      <c r="W839841" s="19"/>
      <c r="X839841" s="19"/>
      <c r="Y839841" s="19"/>
      <c r="Z839841" s="19"/>
      <c r="AA839841" s="19"/>
      <c r="AB839841" s="19"/>
      <c r="AC839841" s="19"/>
      <c r="AD839841" s="19"/>
      <c r="AE839841" s="19"/>
      <c r="AF839841" s="19"/>
      <c r="AG839841" s="19"/>
      <c r="AH839841" s="19"/>
      <c r="AI839841" s="19"/>
      <c r="AJ839841" s="19"/>
      <c r="AK839841" s="19"/>
      <c r="AL839841" s="19"/>
      <c r="AM839841" s="19"/>
      <c r="AN839841" s="19"/>
      <c r="AO839841" s="19"/>
      <c r="AP839841"/>
    </row>
    <row r="839842" spans="1:42" s="116" customFormat="1" x14ac:dyDescent="0.3">
      <c r="A839842"/>
      <c r="B839842"/>
      <c r="C839842"/>
      <c r="D839842"/>
      <c r="E839842"/>
      <c r="F839842"/>
      <c r="G839842"/>
      <c r="H839842"/>
      <c r="I839842"/>
      <c r="J839842"/>
      <c r="K839842"/>
      <c r="L839842"/>
      <c r="M839842" s="115"/>
      <c r="N839842" s="115"/>
      <c r="O839842"/>
      <c r="P839842"/>
      <c r="Q839842"/>
      <c r="R839842" s="19"/>
      <c r="S839842" s="19"/>
      <c r="T839842"/>
      <c r="U839842" s="113"/>
      <c r="V839842" s="19"/>
      <c r="W839842" s="19"/>
      <c r="X839842" s="19"/>
      <c r="Y839842" s="19"/>
      <c r="Z839842" s="19"/>
      <c r="AA839842" s="19"/>
      <c r="AB839842" s="19"/>
      <c r="AC839842" s="19"/>
      <c r="AD839842" s="19"/>
      <c r="AE839842" s="19"/>
      <c r="AF839842" s="19"/>
      <c r="AG839842" s="19"/>
      <c r="AH839842" s="19"/>
      <c r="AI839842" s="19"/>
      <c r="AJ839842" s="19"/>
      <c r="AK839842" s="19"/>
      <c r="AL839842" s="19"/>
      <c r="AM839842" s="19"/>
      <c r="AN839842" s="19"/>
      <c r="AO839842" s="19"/>
      <c r="AP839842"/>
    </row>
    <row r="839843" spans="1:42" s="116" customFormat="1" x14ac:dyDescent="0.3">
      <c r="A839843"/>
      <c r="B839843"/>
      <c r="C839843"/>
      <c r="D839843"/>
      <c r="E839843"/>
      <c r="F839843"/>
      <c r="G839843"/>
      <c r="H839843"/>
      <c r="I839843"/>
      <c r="J839843"/>
      <c r="K839843"/>
      <c r="L839843"/>
      <c r="M839843" s="115"/>
      <c r="N839843" s="115"/>
      <c r="O839843"/>
      <c r="P839843"/>
      <c r="Q839843"/>
      <c r="R839843" s="19"/>
      <c r="S839843" s="19"/>
      <c r="T839843"/>
      <c r="U839843" s="113"/>
      <c r="V839843" s="19"/>
      <c r="W839843" s="19"/>
      <c r="X839843" s="19"/>
      <c r="Y839843" s="19"/>
      <c r="Z839843" s="19"/>
      <c r="AA839843" s="19"/>
      <c r="AB839843" s="19"/>
      <c r="AC839843" s="19"/>
      <c r="AD839843" s="19"/>
      <c r="AE839843" s="19"/>
      <c r="AF839843" s="19"/>
      <c r="AG839843" s="19"/>
      <c r="AH839843" s="19"/>
      <c r="AI839843" s="19"/>
      <c r="AJ839843" s="19"/>
      <c r="AK839843" s="19"/>
      <c r="AL839843" s="19"/>
      <c r="AM839843" s="19"/>
      <c r="AN839843" s="19"/>
      <c r="AO839843" s="19"/>
      <c r="AP839843"/>
    </row>
    <row r="839844" spans="1:42" s="116" customFormat="1" x14ac:dyDescent="0.3">
      <c r="A839844"/>
      <c r="B839844"/>
      <c r="C839844"/>
      <c r="D839844"/>
      <c r="E839844"/>
      <c r="F839844"/>
      <c r="G839844"/>
      <c r="H839844"/>
      <c r="I839844"/>
      <c r="J839844"/>
      <c r="K839844"/>
      <c r="L839844"/>
      <c r="M839844" s="115"/>
      <c r="N839844" s="115"/>
      <c r="O839844"/>
      <c r="P839844"/>
      <c r="Q839844"/>
      <c r="R839844" s="19"/>
      <c r="S839844" s="19"/>
      <c r="T839844"/>
      <c r="U839844" s="113"/>
      <c r="V839844" s="19"/>
      <c r="W839844" s="19"/>
      <c r="X839844" s="19"/>
      <c r="Y839844" s="19"/>
      <c r="Z839844" s="19"/>
      <c r="AA839844" s="19"/>
      <c r="AB839844" s="19"/>
      <c r="AC839844" s="19"/>
      <c r="AD839844" s="19"/>
      <c r="AE839844" s="19"/>
      <c r="AF839844" s="19"/>
      <c r="AG839844" s="19"/>
      <c r="AH839844" s="19"/>
      <c r="AI839844" s="19"/>
      <c r="AJ839844" s="19"/>
      <c r="AK839844" s="19"/>
      <c r="AL839844" s="19"/>
      <c r="AM839844" s="19"/>
      <c r="AN839844" s="19"/>
      <c r="AO839844" s="19"/>
      <c r="AP839844"/>
    </row>
    <row r="839845" spans="1:42" s="116" customFormat="1" x14ac:dyDescent="0.3">
      <c r="A839845"/>
      <c r="B839845"/>
      <c r="C839845"/>
      <c r="D839845"/>
      <c r="E839845"/>
      <c r="F839845"/>
      <c r="G839845"/>
      <c r="H839845"/>
      <c r="I839845"/>
      <c r="J839845"/>
      <c r="K839845"/>
      <c r="L839845"/>
      <c r="M839845" s="115"/>
      <c r="N839845" s="115"/>
      <c r="O839845"/>
      <c r="P839845"/>
      <c r="Q839845"/>
      <c r="R839845" s="19"/>
      <c r="S839845" s="19"/>
      <c r="T839845"/>
      <c r="U839845" s="113"/>
      <c r="V839845" s="19"/>
      <c r="W839845" s="19"/>
      <c r="X839845" s="19"/>
      <c r="Y839845" s="19"/>
      <c r="Z839845" s="19"/>
      <c r="AA839845" s="19"/>
      <c r="AB839845" s="19"/>
      <c r="AC839845" s="19"/>
      <c r="AD839845" s="19"/>
      <c r="AE839845" s="19"/>
      <c r="AF839845" s="19"/>
      <c r="AG839845" s="19"/>
      <c r="AH839845" s="19"/>
      <c r="AI839845" s="19"/>
      <c r="AJ839845" s="19"/>
      <c r="AK839845" s="19"/>
      <c r="AL839845" s="19"/>
      <c r="AM839845" s="19"/>
      <c r="AN839845" s="19"/>
      <c r="AO839845" s="19"/>
      <c r="AP839845"/>
    </row>
    <row r="839846" spans="1:42" s="116" customFormat="1" x14ac:dyDescent="0.3">
      <c r="A839846"/>
      <c r="B839846"/>
      <c r="C839846"/>
      <c r="D839846"/>
      <c r="E839846"/>
      <c r="F839846"/>
      <c r="G839846"/>
      <c r="H839846"/>
      <c r="I839846"/>
      <c r="J839846"/>
      <c r="K839846"/>
      <c r="L839846"/>
      <c r="M839846" s="115"/>
      <c r="N839846" s="115"/>
      <c r="O839846"/>
      <c r="P839846"/>
      <c r="Q839846"/>
      <c r="R839846" s="19"/>
      <c r="S839846" s="19"/>
      <c r="T839846"/>
      <c r="U839846" s="113"/>
      <c r="V839846" s="19"/>
      <c r="W839846" s="19"/>
      <c r="X839846" s="19"/>
      <c r="Y839846" s="19"/>
      <c r="Z839846" s="19"/>
      <c r="AA839846" s="19"/>
      <c r="AB839846" s="19"/>
      <c r="AC839846" s="19"/>
      <c r="AD839846" s="19"/>
      <c r="AE839846" s="19"/>
      <c r="AF839846" s="19"/>
      <c r="AG839846" s="19"/>
      <c r="AH839846" s="19"/>
      <c r="AI839846" s="19"/>
      <c r="AJ839846" s="19"/>
      <c r="AK839846" s="19"/>
      <c r="AL839846" s="19"/>
      <c r="AM839846" s="19"/>
      <c r="AN839846" s="19"/>
      <c r="AO839846" s="19"/>
      <c r="AP839846"/>
    </row>
    <row r="839847" spans="1:42" s="116" customFormat="1" x14ac:dyDescent="0.3">
      <c r="A839847"/>
      <c r="B839847"/>
      <c r="C839847"/>
      <c r="D839847"/>
      <c r="E839847"/>
      <c r="F839847"/>
      <c r="G839847"/>
      <c r="H839847"/>
      <c r="I839847"/>
      <c r="J839847"/>
      <c r="K839847"/>
      <c r="L839847"/>
      <c r="M839847" s="115"/>
      <c r="N839847" s="115"/>
      <c r="O839847"/>
      <c r="P839847"/>
      <c r="Q839847"/>
      <c r="R839847" s="19"/>
      <c r="S839847" s="19"/>
      <c r="T839847"/>
      <c r="U839847" s="113"/>
      <c r="V839847" s="19"/>
      <c r="W839847" s="19"/>
      <c r="X839847" s="19"/>
      <c r="Y839847" s="19"/>
      <c r="Z839847" s="19"/>
      <c r="AA839847" s="19"/>
      <c r="AB839847" s="19"/>
      <c r="AC839847" s="19"/>
      <c r="AD839847" s="19"/>
      <c r="AE839847" s="19"/>
      <c r="AF839847" s="19"/>
      <c r="AG839847" s="19"/>
      <c r="AH839847" s="19"/>
      <c r="AI839847" s="19"/>
      <c r="AJ839847" s="19"/>
      <c r="AK839847" s="19"/>
      <c r="AL839847" s="19"/>
      <c r="AM839847" s="19"/>
      <c r="AN839847" s="19"/>
      <c r="AO839847" s="19"/>
      <c r="AP839847"/>
    </row>
    <row r="839848" spans="1:42" s="116" customFormat="1" x14ac:dyDescent="0.3">
      <c r="A839848"/>
      <c r="B839848"/>
      <c r="C839848"/>
      <c r="D839848"/>
      <c r="E839848"/>
      <c r="F839848"/>
      <c r="G839848"/>
      <c r="H839848"/>
      <c r="I839848"/>
      <c r="J839848"/>
      <c r="K839848"/>
      <c r="L839848"/>
      <c r="M839848" s="115"/>
      <c r="N839848" s="115"/>
      <c r="O839848"/>
      <c r="P839848"/>
      <c r="Q839848"/>
      <c r="R839848" s="19"/>
      <c r="S839848" s="19"/>
      <c r="T839848"/>
      <c r="U839848" s="113"/>
      <c r="V839848" s="19"/>
      <c r="W839848" s="19"/>
      <c r="X839848" s="19"/>
      <c r="Y839848" s="19"/>
      <c r="Z839848" s="19"/>
      <c r="AA839848" s="19"/>
      <c r="AB839848" s="19"/>
      <c r="AC839848" s="19"/>
      <c r="AD839848" s="19"/>
      <c r="AE839848" s="19"/>
      <c r="AF839848" s="19"/>
      <c r="AG839848" s="19"/>
      <c r="AH839848" s="19"/>
      <c r="AI839848" s="19"/>
      <c r="AJ839848" s="19"/>
      <c r="AK839848" s="19"/>
      <c r="AL839848" s="19"/>
      <c r="AM839848" s="19"/>
      <c r="AN839848" s="19"/>
      <c r="AO839848" s="19"/>
      <c r="AP839848"/>
    </row>
    <row r="839849" spans="1:42" s="116" customFormat="1" x14ac:dyDescent="0.3">
      <c r="A839849"/>
      <c r="B839849"/>
      <c r="C839849"/>
      <c r="D839849"/>
      <c r="E839849"/>
      <c r="F839849"/>
      <c r="G839849"/>
      <c r="H839849"/>
      <c r="I839849"/>
      <c r="J839849"/>
      <c r="K839849"/>
      <c r="L839849"/>
      <c r="M839849" s="115"/>
      <c r="N839849" s="115"/>
      <c r="O839849"/>
      <c r="P839849"/>
      <c r="Q839849"/>
      <c r="R839849" s="19"/>
      <c r="S839849" s="19"/>
      <c r="T839849"/>
      <c r="U839849" s="113"/>
      <c r="V839849" s="19"/>
      <c r="W839849" s="19"/>
      <c r="X839849" s="19"/>
      <c r="Y839849" s="19"/>
      <c r="Z839849" s="19"/>
      <c r="AA839849" s="19"/>
      <c r="AB839849" s="19"/>
      <c r="AC839849" s="19"/>
      <c r="AD839849" s="19"/>
      <c r="AE839849" s="19"/>
      <c r="AF839849" s="19"/>
      <c r="AG839849" s="19"/>
      <c r="AH839849" s="19"/>
      <c r="AI839849" s="19"/>
      <c r="AJ839849" s="19"/>
      <c r="AK839849" s="19"/>
      <c r="AL839849" s="19"/>
      <c r="AM839849" s="19"/>
      <c r="AN839849" s="19"/>
      <c r="AO839849" s="19"/>
      <c r="AP839849"/>
    </row>
    <row r="839850" spans="1:42" s="116" customFormat="1" x14ac:dyDescent="0.3">
      <c r="A839850"/>
      <c r="B839850"/>
      <c r="C839850"/>
      <c r="D839850"/>
      <c r="E839850"/>
      <c r="F839850"/>
      <c r="G839850"/>
      <c r="H839850"/>
      <c r="I839850"/>
      <c r="J839850"/>
      <c r="K839850"/>
      <c r="L839850"/>
      <c r="M839850" s="115"/>
      <c r="N839850" s="115"/>
      <c r="O839850"/>
      <c r="P839850"/>
      <c r="Q839850"/>
      <c r="R839850" s="19"/>
      <c r="S839850" s="19"/>
      <c r="T839850"/>
      <c r="U839850" s="113"/>
      <c r="V839850" s="19"/>
      <c r="W839850" s="19"/>
      <c r="X839850" s="19"/>
      <c r="Y839850" s="19"/>
      <c r="Z839850" s="19"/>
      <c r="AA839850" s="19"/>
      <c r="AB839850" s="19"/>
      <c r="AC839850" s="19"/>
      <c r="AD839850" s="19"/>
      <c r="AE839850" s="19"/>
      <c r="AF839850" s="19"/>
      <c r="AG839850" s="19"/>
      <c r="AH839850" s="19"/>
      <c r="AI839850" s="19"/>
      <c r="AJ839850" s="19"/>
      <c r="AK839850" s="19"/>
      <c r="AL839850" s="19"/>
      <c r="AM839850" s="19"/>
      <c r="AN839850" s="19"/>
      <c r="AO839850" s="19"/>
      <c r="AP839850"/>
    </row>
    <row r="839851" spans="1:42" s="116" customFormat="1" x14ac:dyDescent="0.3">
      <c r="A839851"/>
      <c r="B839851"/>
      <c r="C839851"/>
      <c r="D839851"/>
      <c r="E839851"/>
      <c r="F839851"/>
      <c r="G839851"/>
      <c r="H839851"/>
      <c r="I839851"/>
      <c r="J839851"/>
      <c r="K839851"/>
      <c r="L839851"/>
      <c r="M839851" s="115"/>
      <c r="N839851" s="115"/>
      <c r="O839851"/>
      <c r="P839851"/>
      <c r="Q839851"/>
      <c r="R839851" s="19"/>
      <c r="S839851" s="19"/>
      <c r="T839851"/>
      <c r="U839851" s="113"/>
      <c r="V839851" s="19"/>
      <c r="W839851" s="19"/>
      <c r="X839851" s="19"/>
      <c r="Y839851" s="19"/>
      <c r="Z839851" s="19"/>
      <c r="AA839851" s="19"/>
      <c r="AB839851" s="19"/>
      <c r="AC839851" s="19"/>
      <c r="AD839851" s="19"/>
      <c r="AE839851" s="19"/>
      <c r="AF839851" s="19"/>
      <c r="AG839851" s="19"/>
      <c r="AH839851" s="19"/>
      <c r="AI839851" s="19"/>
      <c r="AJ839851" s="19"/>
      <c r="AK839851" s="19"/>
      <c r="AL839851" s="19"/>
      <c r="AM839851" s="19"/>
      <c r="AN839851" s="19"/>
      <c r="AO839851" s="19"/>
      <c r="AP839851"/>
    </row>
    <row r="839852" spans="1:42" s="116" customFormat="1" x14ac:dyDescent="0.3">
      <c r="A839852"/>
      <c r="B839852"/>
      <c r="C839852"/>
      <c r="D839852"/>
      <c r="E839852"/>
      <c r="F839852"/>
      <c r="G839852"/>
      <c r="H839852"/>
      <c r="I839852"/>
      <c r="J839852"/>
      <c r="K839852"/>
      <c r="L839852"/>
      <c r="M839852" s="115"/>
      <c r="N839852" s="115"/>
      <c r="O839852"/>
      <c r="P839852"/>
      <c r="Q839852"/>
      <c r="R839852" s="19"/>
      <c r="S839852" s="19"/>
      <c r="T839852"/>
      <c r="U839852" s="113"/>
      <c r="V839852" s="19"/>
      <c r="W839852" s="19"/>
      <c r="X839852" s="19"/>
      <c r="Y839852" s="19"/>
      <c r="Z839852" s="19"/>
      <c r="AA839852" s="19"/>
      <c r="AB839852" s="19"/>
      <c r="AC839852" s="19"/>
      <c r="AD839852" s="19"/>
      <c r="AE839852" s="19"/>
      <c r="AF839852" s="19"/>
      <c r="AG839852" s="19"/>
      <c r="AH839852" s="19"/>
      <c r="AI839852" s="19"/>
      <c r="AJ839852" s="19"/>
      <c r="AK839852" s="19"/>
      <c r="AL839852" s="19"/>
      <c r="AM839852" s="19"/>
      <c r="AN839852" s="19"/>
      <c r="AO839852" s="19"/>
      <c r="AP839852"/>
    </row>
    <row r="839853" spans="1:42" s="116" customFormat="1" x14ac:dyDescent="0.3">
      <c r="A839853"/>
      <c r="B839853"/>
      <c r="C839853"/>
      <c r="D839853"/>
      <c r="E839853"/>
      <c r="F839853"/>
      <c r="G839853"/>
      <c r="H839853"/>
      <c r="I839853"/>
      <c r="J839853"/>
      <c r="K839853"/>
      <c r="L839853"/>
      <c r="M839853" s="115"/>
      <c r="N839853" s="115"/>
      <c r="O839853"/>
      <c r="P839853"/>
      <c r="Q839853"/>
      <c r="R839853" s="19"/>
      <c r="S839853" s="19"/>
      <c r="T839853"/>
      <c r="U839853" s="113"/>
      <c r="V839853" s="19"/>
      <c r="W839853" s="19"/>
      <c r="X839853" s="19"/>
      <c r="Y839853" s="19"/>
      <c r="Z839853" s="19"/>
      <c r="AA839853" s="19"/>
      <c r="AB839853" s="19"/>
      <c r="AC839853" s="19"/>
      <c r="AD839853" s="19"/>
      <c r="AE839853" s="19"/>
      <c r="AF839853" s="19"/>
      <c r="AG839853" s="19"/>
      <c r="AH839853" s="19"/>
      <c r="AI839853" s="19"/>
      <c r="AJ839853" s="19"/>
      <c r="AK839853" s="19"/>
      <c r="AL839853" s="19"/>
      <c r="AM839853" s="19"/>
      <c r="AN839853" s="19"/>
      <c r="AO839853" s="19"/>
      <c r="AP839853"/>
    </row>
    <row r="839854" spans="1:42" s="116" customFormat="1" x14ac:dyDescent="0.3">
      <c r="A839854"/>
      <c r="B839854"/>
      <c r="C839854"/>
      <c r="D839854"/>
      <c r="E839854"/>
      <c r="F839854"/>
      <c r="G839854"/>
      <c r="H839854"/>
      <c r="I839854"/>
      <c r="J839854"/>
      <c r="K839854"/>
      <c r="L839854"/>
      <c r="M839854" s="115"/>
      <c r="N839854" s="115"/>
      <c r="O839854"/>
      <c r="P839854"/>
      <c r="Q839854"/>
      <c r="R839854" s="19"/>
      <c r="S839854" s="19"/>
      <c r="T839854"/>
      <c r="U839854" s="113"/>
      <c r="V839854" s="19"/>
      <c r="W839854" s="19"/>
      <c r="X839854" s="19"/>
      <c r="Y839854" s="19"/>
      <c r="Z839854" s="19"/>
      <c r="AA839854" s="19"/>
      <c r="AB839854" s="19"/>
      <c r="AC839854" s="19"/>
      <c r="AD839854" s="19"/>
      <c r="AE839854" s="19"/>
      <c r="AF839854" s="19"/>
      <c r="AG839854" s="19"/>
      <c r="AH839854" s="19"/>
      <c r="AI839854" s="19"/>
      <c r="AJ839854" s="19"/>
      <c r="AK839854" s="19"/>
      <c r="AL839854" s="19"/>
      <c r="AM839854" s="19"/>
      <c r="AN839854" s="19"/>
      <c r="AO839854" s="19"/>
      <c r="AP839854"/>
    </row>
    <row r="839855" spans="1:42" s="116" customFormat="1" x14ac:dyDescent="0.3">
      <c r="A839855"/>
      <c r="B839855"/>
      <c r="C839855"/>
      <c r="D839855"/>
      <c r="E839855"/>
      <c r="F839855"/>
      <c r="G839855"/>
      <c r="H839855"/>
      <c r="I839855"/>
      <c r="J839855"/>
      <c r="K839855"/>
      <c r="L839855"/>
      <c r="M839855" s="115"/>
      <c r="N839855" s="115"/>
      <c r="O839855"/>
      <c r="P839855"/>
      <c r="Q839855"/>
      <c r="R839855" s="19"/>
      <c r="S839855" s="19"/>
      <c r="T839855"/>
      <c r="U839855" s="113"/>
      <c r="V839855" s="19"/>
      <c r="W839855" s="19"/>
      <c r="X839855" s="19"/>
      <c r="Y839855" s="19"/>
      <c r="Z839855" s="19"/>
      <c r="AA839855" s="19"/>
      <c r="AB839855" s="19"/>
      <c r="AC839855" s="19"/>
      <c r="AD839855" s="19"/>
      <c r="AE839855" s="19"/>
      <c r="AF839855" s="19"/>
      <c r="AG839855" s="19"/>
      <c r="AH839855" s="19"/>
      <c r="AI839855" s="19"/>
      <c r="AJ839855" s="19"/>
      <c r="AK839855" s="19"/>
      <c r="AL839855" s="19"/>
      <c r="AM839855" s="19"/>
      <c r="AN839855" s="19"/>
      <c r="AO839855" s="19"/>
      <c r="AP839855"/>
    </row>
    <row r="839856" spans="1:42" s="116" customFormat="1" x14ac:dyDescent="0.3">
      <c r="A839856"/>
      <c r="B839856"/>
      <c r="C839856"/>
      <c r="D839856"/>
      <c r="E839856"/>
      <c r="F839856"/>
      <c r="G839856"/>
      <c r="H839856"/>
      <c r="I839856"/>
      <c r="J839856"/>
      <c r="K839856"/>
      <c r="L839856"/>
      <c r="M839856" s="115"/>
      <c r="N839856" s="115"/>
      <c r="O839856"/>
      <c r="P839856"/>
      <c r="Q839856"/>
      <c r="R839856" s="19"/>
      <c r="S839856" s="19"/>
      <c r="T839856"/>
      <c r="U839856" s="113"/>
      <c r="V839856" s="19"/>
      <c r="W839856" s="19"/>
      <c r="X839856" s="19"/>
      <c r="Y839856" s="19"/>
      <c r="Z839856" s="19"/>
      <c r="AA839856" s="19"/>
      <c r="AB839856" s="19"/>
      <c r="AC839856" s="19"/>
      <c r="AD839856" s="19"/>
      <c r="AE839856" s="19"/>
      <c r="AF839856" s="19"/>
      <c r="AG839856" s="19"/>
      <c r="AH839856" s="19"/>
      <c r="AI839856" s="19"/>
      <c r="AJ839856" s="19"/>
      <c r="AK839856" s="19"/>
      <c r="AL839856" s="19"/>
      <c r="AM839856" s="19"/>
      <c r="AN839856" s="19"/>
      <c r="AO839856" s="19"/>
      <c r="AP839856"/>
    </row>
    <row r="839857" spans="1:42" s="116" customFormat="1" x14ac:dyDescent="0.3">
      <c r="A839857"/>
      <c r="B839857"/>
      <c r="C839857"/>
      <c r="D839857"/>
      <c r="E839857"/>
      <c r="F839857"/>
      <c r="G839857"/>
      <c r="H839857"/>
      <c r="I839857"/>
      <c r="J839857"/>
      <c r="K839857"/>
      <c r="L839857"/>
      <c r="M839857" s="115"/>
      <c r="N839857" s="115"/>
      <c r="O839857"/>
      <c r="P839857"/>
      <c r="Q839857"/>
      <c r="R839857" s="19"/>
      <c r="S839857" s="19"/>
      <c r="T839857"/>
      <c r="U839857" s="113"/>
      <c r="V839857" s="19"/>
      <c r="W839857" s="19"/>
      <c r="X839857" s="19"/>
      <c r="Y839857" s="19"/>
      <c r="Z839857" s="19"/>
      <c r="AA839857" s="19"/>
      <c r="AB839857" s="19"/>
      <c r="AC839857" s="19"/>
      <c r="AD839857" s="19"/>
      <c r="AE839857" s="19"/>
      <c r="AF839857" s="19"/>
      <c r="AG839857" s="19"/>
      <c r="AH839857" s="19"/>
      <c r="AI839857" s="19"/>
      <c r="AJ839857" s="19"/>
      <c r="AK839857" s="19"/>
      <c r="AL839857" s="19"/>
      <c r="AM839857" s="19"/>
      <c r="AN839857" s="19"/>
      <c r="AO839857" s="19"/>
      <c r="AP839857"/>
    </row>
    <row r="839858" spans="1:42" s="116" customFormat="1" x14ac:dyDescent="0.3">
      <c r="A839858"/>
      <c r="B839858"/>
      <c r="C839858"/>
      <c r="D839858"/>
      <c r="E839858"/>
      <c r="F839858"/>
      <c r="G839858"/>
      <c r="H839858"/>
      <c r="I839858"/>
      <c r="J839858"/>
      <c r="K839858"/>
      <c r="L839858"/>
      <c r="M839858" s="115"/>
      <c r="N839858" s="115"/>
      <c r="O839858"/>
      <c r="P839858"/>
      <c r="Q839858"/>
      <c r="R839858" s="19"/>
      <c r="S839858" s="19"/>
      <c r="T839858"/>
      <c r="U839858" s="113"/>
      <c r="V839858" s="19"/>
      <c r="W839858" s="19"/>
      <c r="X839858" s="19"/>
      <c r="Y839858" s="19"/>
      <c r="Z839858" s="19"/>
      <c r="AA839858" s="19"/>
      <c r="AB839858" s="19"/>
      <c r="AC839858" s="19"/>
      <c r="AD839858" s="19"/>
      <c r="AE839858" s="19"/>
      <c r="AF839858" s="19"/>
      <c r="AG839858" s="19"/>
      <c r="AH839858" s="19"/>
      <c r="AI839858" s="19"/>
      <c r="AJ839858" s="19"/>
      <c r="AK839858" s="19"/>
      <c r="AL839858" s="19"/>
      <c r="AM839858" s="19"/>
      <c r="AN839858" s="19"/>
      <c r="AO839858" s="19"/>
      <c r="AP839858"/>
    </row>
    <row r="839859" spans="1:42" s="116" customFormat="1" x14ac:dyDescent="0.3">
      <c r="A839859"/>
      <c r="B839859"/>
      <c r="C839859"/>
      <c r="D839859"/>
      <c r="E839859"/>
      <c r="F839859"/>
      <c r="G839859"/>
      <c r="H839859"/>
      <c r="I839859"/>
      <c r="J839859"/>
      <c r="K839859"/>
      <c r="L839859"/>
      <c r="M839859" s="115"/>
      <c r="N839859" s="115"/>
      <c r="O839859"/>
      <c r="P839859"/>
      <c r="Q839859"/>
      <c r="R839859" s="19"/>
      <c r="S839859" s="19"/>
      <c r="T839859"/>
      <c r="U839859" s="113"/>
      <c r="V839859" s="19"/>
      <c r="W839859" s="19"/>
      <c r="X839859" s="19"/>
      <c r="Y839859" s="19"/>
      <c r="Z839859" s="19"/>
      <c r="AA839859" s="19"/>
      <c r="AB839859" s="19"/>
      <c r="AC839859" s="19"/>
      <c r="AD839859" s="19"/>
      <c r="AE839859" s="19"/>
      <c r="AF839859" s="19"/>
      <c r="AG839859" s="19"/>
      <c r="AH839859" s="19"/>
      <c r="AI839859" s="19"/>
      <c r="AJ839859" s="19"/>
      <c r="AK839859" s="19"/>
      <c r="AL839859" s="19"/>
      <c r="AM839859" s="19"/>
      <c r="AN839859" s="19"/>
      <c r="AO839859" s="19"/>
      <c r="AP839859"/>
    </row>
    <row r="839860" spans="1:42" s="116" customFormat="1" x14ac:dyDescent="0.3">
      <c r="A839860"/>
      <c r="B839860"/>
      <c r="C839860"/>
      <c r="D839860"/>
      <c r="E839860"/>
      <c r="F839860"/>
      <c r="G839860"/>
      <c r="H839860"/>
      <c r="I839860"/>
      <c r="J839860"/>
      <c r="K839860"/>
      <c r="L839860"/>
      <c r="M839860" s="115"/>
      <c r="N839860" s="115"/>
      <c r="O839860"/>
      <c r="P839860"/>
      <c r="Q839860"/>
      <c r="R839860" s="19"/>
      <c r="S839860" s="19"/>
      <c r="T839860"/>
      <c r="U839860" s="113"/>
      <c r="V839860" s="19"/>
      <c r="W839860" s="19"/>
      <c r="X839860" s="19"/>
      <c r="Y839860" s="19"/>
      <c r="Z839860" s="19"/>
      <c r="AA839860" s="19"/>
      <c r="AB839860" s="19"/>
      <c r="AC839860" s="19"/>
      <c r="AD839860" s="19"/>
      <c r="AE839860" s="19"/>
      <c r="AF839860" s="19"/>
      <c r="AG839860" s="19"/>
      <c r="AH839860" s="19"/>
      <c r="AI839860" s="19"/>
      <c r="AJ839860" s="19"/>
      <c r="AK839860" s="19"/>
      <c r="AL839860" s="19"/>
      <c r="AM839860" s="19"/>
      <c r="AN839860" s="19"/>
      <c r="AO839860" s="19"/>
      <c r="AP839860"/>
    </row>
    <row r="839861" spans="1:42" s="116" customFormat="1" x14ac:dyDescent="0.3">
      <c r="A839861"/>
      <c r="B839861"/>
      <c r="C839861"/>
      <c r="D839861"/>
      <c r="E839861"/>
      <c r="F839861"/>
      <c r="G839861"/>
      <c r="H839861"/>
      <c r="I839861"/>
      <c r="J839861"/>
      <c r="K839861"/>
      <c r="L839861"/>
      <c r="M839861" s="115"/>
      <c r="N839861" s="115"/>
      <c r="O839861"/>
      <c r="P839861"/>
      <c r="Q839861"/>
      <c r="R839861" s="19"/>
      <c r="S839861" s="19"/>
      <c r="T839861"/>
      <c r="U839861" s="113"/>
      <c r="V839861" s="19"/>
      <c r="W839861" s="19"/>
      <c r="X839861" s="19"/>
      <c r="Y839861" s="19"/>
      <c r="Z839861" s="19"/>
      <c r="AA839861" s="19"/>
      <c r="AB839861" s="19"/>
      <c r="AC839861" s="19"/>
      <c r="AD839861" s="19"/>
      <c r="AE839861" s="19"/>
      <c r="AF839861" s="19"/>
      <c r="AG839861" s="19"/>
      <c r="AH839861" s="19"/>
      <c r="AI839861" s="19"/>
      <c r="AJ839861" s="19"/>
      <c r="AK839861" s="19"/>
      <c r="AL839861" s="19"/>
      <c r="AM839861" s="19"/>
      <c r="AN839861" s="19"/>
      <c r="AO839861" s="19"/>
      <c r="AP839861"/>
    </row>
    <row r="839862" spans="1:42" s="116" customFormat="1" x14ac:dyDescent="0.3">
      <c r="A839862"/>
      <c r="B839862"/>
      <c r="C839862"/>
      <c r="D839862"/>
      <c r="E839862"/>
      <c r="F839862"/>
      <c r="G839862"/>
      <c r="H839862"/>
      <c r="I839862"/>
      <c r="J839862"/>
      <c r="K839862"/>
      <c r="L839862"/>
      <c r="M839862" s="115"/>
      <c r="N839862" s="115"/>
      <c r="O839862"/>
      <c r="P839862"/>
      <c r="Q839862"/>
      <c r="R839862" s="19"/>
      <c r="S839862" s="19"/>
      <c r="T839862"/>
      <c r="U839862" s="113"/>
      <c r="V839862" s="19"/>
      <c r="W839862" s="19"/>
      <c r="X839862" s="19"/>
      <c r="Y839862" s="19"/>
      <c r="Z839862" s="19"/>
      <c r="AA839862" s="19"/>
      <c r="AB839862" s="19"/>
      <c r="AC839862" s="19"/>
      <c r="AD839862" s="19"/>
      <c r="AE839862" s="19"/>
      <c r="AF839862" s="19"/>
      <c r="AG839862" s="19"/>
      <c r="AH839862" s="19"/>
      <c r="AI839862" s="19"/>
      <c r="AJ839862" s="19"/>
      <c r="AK839862" s="19"/>
      <c r="AL839862" s="19"/>
      <c r="AM839862" s="19"/>
      <c r="AN839862" s="19"/>
      <c r="AO839862" s="19"/>
      <c r="AP839862"/>
    </row>
    <row r="839863" spans="1:42" s="116" customFormat="1" x14ac:dyDescent="0.3">
      <c r="A839863"/>
      <c r="B839863"/>
      <c r="C839863"/>
      <c r="D839863"/>
      <c r="E839863"/>
      <c r="F839863"/>
      <c r="G839863"/>
      <c r="H839863"/>
      <c r="I839863"/>
      <c r="J839863"/>
      <c r="K839863"/>
      <c r="L839863"/>
      <c r="M839863" s="115"/>
      <c r="N839863" s="115"/>
      <c r="O839863"/>
      <c r="P839863"/>
      <c r="Q839863"/>
      <c r="R839863" s="19"/>
      <c r="S839863" s="19"/>
      <c r="T839863"/>
      <c r="U839863" s="113"/>
      <c r="V839863" s="19"/>
      <c r="W839863" s="19"/>
      <c r="X839863" s="19"/>
      <c r="Y839863" s="19"/>
      <c r="Z839863" s="19"/>
      <c r="AA839863" s="19"/>
      <c r="AB839863" s="19"/>
      <c r="AC839863" s="19"/>
      <c r="AD839863" s="19"/>
      <c r="AE839863" s="19"/>
      <c r="AF839863" s="19"/>
      <c r="AG839863" s="19"/>
      <c r="AH839863" s="19"/>
      <c r="AI839863" s="19"/>
      <c r="AJ839863" s="19"/>
      <c r="AK839863" s="19"/>
      <c r="AL839863" s="19"/>
      <c r="AM839863" s="19"/>
      <c r="AN839863" s="19"/>
      <c r="AO839863" s="19"/>
      <c r="AP839863"/>
    </row>
    <row r="839864" spans="1:42" s="116" customFormat="1" x14ac:dyDescent="0.3">
      <c r="A839864"/>
      <c r="B839864"/>
      <c r="C839864"/>
      <c r="D839864"/>
      <c r="E839864"/>
      <c r="F839864"/>
      <c r="G839864"/>
      <c r="H839864"/>
      <c r="I839864"/>
      <c r="J839864"/>
      <c r="K839864"/>
      <c r="L839864"/>
      <c r="M839864" s="115"/>
      <c r="N839864" s="115"/>
      <c r="O839864"/>
      <c r="P839864"/>
      <c r="Q839864"/>
      <c r="R839864" s="19"/>
      <c r="S839864" s="19"/>
      <c r="T839864"/>
      <c r="U839864" s="113"/>
      <c r="V839864" s="19"/>
      <c r="W839864" s="19"/>
      <c r="X839864" s="19"/>
      <c r="Y839864" s="19"/>
      <c r="Z839864" s="19"/>
      <c r="AA839864" s="19"/>
      <c r="AB839864" s="19"/>
      <c r="AC839864" s="19"/>
      <c r="AD839864" s="19"/>
      <c r="AE839864" s="19"/>
      <c r="AF839864" s="19"/>
      <c r="AG839864" s="19"/>
      <c r="AH839864" s="19"/>
      <c r="AI839864" s="19"/>
      <c r="AJ839864" s="19"/>
      <c r="AK839864" s="19"/>
      <c r="AL839864" s="19"/>
      <c r="AM839864" s="19"/>
      <c r="AN839864" s="19"/>
      <c r="AO839864" s="19"/>
      <c r="AP839864"/>
    </row>
    <row r="839865" spans="1:42" s="116" customFormat="1" x14ac:dyDescent="0.3">
      <c r="A839865"/>
      <c r="B839865"/>
      <c r="C839865"/>
      <c r="D839865"/>
      <c r="E839865"/>
      <c r="F839865"/>
      <c r="G839865"/>
      <c r="H839865"/>
      <c r="I839865"/>
      <c r="J839865"/>
      <c r="K839865"/>
      <c r="L839865"/>
      <c r="M839865" s="115"/>
      <c r="N839865" s="115"/>
      <c r="O839865"/>
      <c r="P839865"/>
      <c r="Q839865"/>
      <c r="R839865" s="19"/>
      <c r="S839865" s="19"/>
      <c r="T839865"/>
      <c r="U839865" s="113"/>
      <c r="V839865" s="19"/>
      <c r="W839865" s="19"/>
      <c r="X839865" s="19"/>
      <c r="Y839865" s="19"/>
      <c r="Z839865" s="19"/>
      <c r="AA839865" s="19"/>
      <c r="AB839865" s="19"/>
      <c r="AC839865" s="19"/>
      <c r="AD839865" s="19"/>
      <c r="AE839865" s="19"/>
      <c r="AF839865" s="19"/>
      <c r="AG839865" s="19"/>
      <c r="AH839865" s="19"/>
      <c r="AI839865" s="19"/>
      <c r="AJ839865" s="19"/>
      <c r="AK839865" s="19"/>
      <c r="AL839865" s="19"/>
      <c r="AM839865" s="19"/>
      <c r="AN839865" s="19"/>
      <c r="AO839865" s="19"/>
      <c r="AP839865"/>
    </row>
    <row r="839866" spans="1:42" s="116" customFormat="1" x14ac:dyDescent="0.3">
      <c r="A839866"/>
      <c r="B839866"/>
      <c r="C839866"/>
      <c r="D839866"/>
      <c r="E839866"/>
      <c r="F839866"/>
      <c r="G839866"/>
      <c r="H839866"/>
      <c r="I839866"/>
      <c r="J839866"/>
      <c r="K839866"/>
      <c r="L839866"/>
      <c r="M839866" s="115"/>
      <c r="N839866" s="115"/>
      <c r="O839866"/>
      <c r="P839866"/>
      <c r="Q839866"/>
      <c r="R839866" s="19"/>
      <c r="S839866" s="19"/>
      <c r="T839866"/>
      <c r="U839866" s="113"/>
      <c r="V839866" s="19"/>
      <c r="W839866" s="19"/>
      <c r="X839866" s="19"/>
      <c r="Y839866" s="19"/>
      <c r="Z839866" s="19"/>
      <c r="AA839866" s="19"/>
      <c r="AB839866" s="19"/>
      <c r="AC839866" s="19"/>
      <c r="AD839866" s="19"/>
      <c r="AE839866" s="19"/>
      <c r="AF839866" s="19"/>
      <c r="AG839866" s="19"/>
      <c r="AH839866" s="19"/>
      <c r="AI839866" s="19"/>
      <c r="AJ839866" s="19"/>
      <c r="AK839866" s="19"/>
      <c r="AL839866" s="19"/>
      <c r="AM839866" s="19"/>
      <c r="AN839866" s="19"/>
      <c r="AO839866" s="19"/>
      <c r="AP839866"/>
    </row>
    <row r="839867" spans="1:42" s="116" customFormat="1" x14ac:dyDescent="0.3">
      <c r="A839867"/>
      <c r="B839867"/>
      <c r="C839867"/>
      <c r="D839867"/>
      <c r="E839867"/>
      <c r="F839867"/>
      <c r="G839867"/>
      <c r="H839867"/>
      <c r="I839867"/>
      <c r="J839867"/>
      <c r="K839867"/>
      <c r="L839867"/>
      <c r="M839867" s="115"/>
      <c r="N839867" s="115"/>
      <c r="O839867"/>
      <c r="P839867"/>
      <c r="Q839867"/>
      <c r="R839867" s="19"/>
      <c r="S839867" s="19"/>
      <c r="T839867"/>
      <c r="U839867" s="113"/>
      <c r="V839867" s="19"/>
      <c r="W839867" s="19"/>
      <c r="X839867" s="19"/>
      <c r="Y839867" s="19"/>
      <c r="Z839867" s="19"/>
      <c r="AA839867" s="19"/>
      <c r="AB839867" s="19"/>
      <c r="AC839867" s="19"/>
      <c r="AD839867" s="19"/>
      <c r="AE839867" s="19"/>
      <c r="AF839867" s="19"/>
      <c r="AG839867" s="19"/>
      <c r="AH839867" s="19"/>
      <c r="AI839867" s="19"/>
      <c r="AJ839867" s="19"/>
      <c r="AK839867" s="19"/>
      <c r="AL839867" s="19"/>
      <c r="AM839867" s="19"/>
      <c r="AN839867" s="19"/>
      <c r="AO839867" s="19"/>
      <c r="AP839867"/>
    </row>
    <row r="839868" spans="1:42" s="116" customFormat="1" x14ac:dyDescent="0.3">
      <c r="A839868"/>
      <c r="B839868"/>
      <c r="C839868"/>
      <c r="D839868"/>
      <c r="E839868"/>
      <c r="F839868"/>
      <c r="G839868"/>
      <c r="H839868"/>
      <c r="I839868"/>
      <c r="J839868"/>
      <c r="K839868"/>
      <c r="L839868"/>
      <c r="M839868" s="115"/>
      <c r="N839868" s="115"/>
      <c r="O839868"/>
      <c r="P839868"/>
      <c r="Q839868"/>
      <c r="R839868" s="19"/>
      <c r="S839868" s="19"/>
      <c r="T839868"/>
      <c r="U839868" s="113"/>
      <c r="V839868" s="19"/>
      <c r="W839868" s="19"/>
      <c r="X839868" s="19"/>
      <c r="Y839868" s="19"/>
      <c r="Z839868" s="19"/>
      <c r="AA839868" s="19"/>
      <c r="AB839868" s="19"/>
      <c r="AC839868" s="19"/>
      <c r="AD839868" s="19"/>
      <c r="AE839868" s="19"/>
      <c r="AF839868" s="19"/>
      <c r="AG839868" s="19"/>
      <c r="AH839868" s="19"/>
      <c r="AI839868" s="19"/>
      <c r="AJ839868" s="19"/>
      <c r="AK839868" s="19"/>
      <c r="AL839868" s="19"/>
      <c r="AM839868" s="19"/>
      <c r="AN839868" s="19"/>
      <c r="AO839868" s="19"/>
      <c r="AP839868"/>
    </row>
    <row r="839869" spans="1:42" s="116" customFormat="1" x14ac:dyDescent="0.3">
      <c r="A839869"/>
      <c r="B839869"/>
      <c r="C839869"/>
      <c r="D839869"/>
      <c r="E839869"/>
      <c r="F839869"/>
      <c r="G839869"/>
      <c r="H839869"/>
      <c r="I839869"/>
      <c r="J839869"/>
      <c r="K839869"/>
      <c r="L839869"/>
      <c r="M839869" s="115"/>
      <c r="N839869" s="115"/>
      <c r="O839869"/>
      <c r="P839869"/>
      <c r="Q839869"/>
      <c r="R839869" s="19"/>
      <c r="S839869" s="19"/>
      <c r="T839869"/>
      <c r="U839869" s="113"/>
      <c r="V839869" s="19"/>
      <c r="W839869" s="19"/>
      <c r="X839869" s="19"/>
      <c r="Y839869" s="19"/>
      <c r="Z839869" s="19"/>
      <c r="AA839869" s="19"/>
      <c r="AB839869" s="19"/>
      <c r="AC839869" s="19"/>
      <c r="AD839869" s="19"/>
      <c r="AE839869" s="19"/>
      <c r="AF839869" s="19"/>
      <c r="AG839869" s="19"/>
      <c r="AH839869" s="19"/>
      <c r="AI839869" s="19"/>
      <c r="AJ839869" s="19"/>
      <c r="AK839869" s="19"/>
      <c r="AL839869" s="19"/>
      <c r="AM839869" s="19"/>
      <c r="AN839869" s="19"/>
      <c r="AO839869" s="19"/>
      <c r="AP839869"/>
    </row>
    <row r="839870" spans="1:42" s="116" customFormat="1" x14ac:dyDescent="0.3">
      <c r="A839870"/>
      <c r="B839870"/>
      <c r="C839870"/>
      <c r="D839870"/>
      <c r="E839870"/>
      <c r="F839870"/>
      <c r="G839870"/>
      <c r="H839870"/>
      <c r="I839870"/>
      <c r="J839870"/>
      <c r="K839870"/>
      <c r="L839870"/>
      <c r="M839870" s="115"/>
      <c r="N839870" s="115"/>
      <c r="O839870"/>
      <c r="P839870"/>
      <c r="Q839870"/>
      <c r="R839870" s="19"/>
      <c r="S839870" s="19"/>
      <c r="T839870"/>
      <c r="U839870" s="113"/>
      <c r="V839870" s="19"/>
      <c r="W839870" s="19"/>
      <c r="X839870" s="19"/>
      <c r="Y839870" s="19"/>
      <c r="Z839870" s="19"/>
      <c r="AA839870" s="19"/>
      <c r="AB839870" s="19"/>
      <c r="AC839870" s="19"/>
      <c r="AD839870" s="19"/>
      <c r="AE839870" s="19"/>
      <c r="AF839870" s="19"/>
      <c r="AG839870" s="19"/>
      <c r="AH839870" s="19"/>
      <c r="AI839870" s="19"/>
      <c r="AJ839870" s="19"/>
      <c r="AK839870" s="19"/>
      <c r="AL839870" s="19"/>
      <c r="AM839870" s="19"/>
      <c r="AN839870" s="19"/>
      <c r="AO839870" s="19"/>
      <c r="AP839870"/>
    </row>
    <row r="839871" spans="1:42" s="116" customFormat="1" x14ac:dyDescent="0.3">
      <c r="A839871"/>
      <c r="B839871"/>
      <c r="C839871"/>
      <c r="D839871"/>
      <c r="E839871"/>
      <c r="F839871"/>
      <c r="G839871"/>
      <c r="H839871"/>
      <c r="I839871"/>
      <c r="J839871"/>
      <c r="K839871"/>
      <c r="L839871"/>
      <c r="M839871" s="115"/>
      <c r="N839871" s="115"/>
      <c r="O839871"/>
      <c r="P839871"/>
      <c r="Q839871"/>
      <c r="R839871" s="19"/>
      <c r="S839871" s="19"/>
      <c r="T839871"/>
      <c r="U839871" s="113"/>
      <c r="V839871" s="19"/>
      <c r="W839871" s="19"/>
      <c r="X839871" s="19"/>
      <c r="Y839871" s="19"/>
      <c r="Z839871" s="19"/>
      <c r="AA839871" s="19"/>
      <c r="AB839871" s="19"/>
      <c r="AC839871" s="19"/>
      <c r="AD839871" s="19"/>
      <c r="AE839871" s="19"/>
      <c r="AF839871" s="19"/>
      <c r="AG839871" s="19"/>
      <c r="AH839871" s="19"/>
      <c r="AI839871" s="19"/>
      <c r="AJ839871" s="19"/>
      <c r="AK839871" s="19"/>
      <c r="AL839871" s="19"/>
      <c r="AM839871" s="19"/>
      <c r="AN839871" s="19"/>
      <c r="AO839871" s="19"/>
      <c r="AP839871"/>
    </row>
    <row r="839872" spans="1:42" s="116" customFormat="1" x14ac:dyDescent="0.3">
      <c r="A839872"/>
      <c r="B839872"/>
      <c r="C839872"/>
      <c r="D839872"/>
      <c r="E839872"/>
      <c r="F839872"/>
      <c r="G839872"/>
      <c r="H839872"/>
      <c r="I839872"/>
      <c r="J839872"/>
      <c r="K839872"/>
      <c r="L839872"/>
      <c r="M839872" s="115"/>
      <c r="N839872" s="115"/>
      <c r="O839872"/>
      <c r="P839872"/>
      <c r="Q839872"/>
      <c r="R839872" s="19"/>
      <c r="S839872" s="19"/>
      <c r="T839872"/>
      <c r="U839872" s="113"/>
      <c r="V839872" s="19"/>
      <c r="W839872" s="19"/>
      <c r="X839872" s="19"/>
      <c r="Y839872" s="19"/>
      <c r="Z839872" s="19"/>
      <c r="AA839872" s="19"/>
      <c r="AB839872" s="19"/>
      <c r="AC839872" s="19"/>
      <c r="AD839872" s="19"/>
      <c r="AE839872" s="19"/>
      <c r="AF839872" s="19"/>
      <c r="AG839872" s="19"/>
      <c r="AH839872" s="19"/>
      <c r="AI839872" s="19"/>
      <c r="AJ839872" s="19"/>
      <c r="AK839872" s="19"/>
      <c r="AL839872" s="19"/>
      <c r="AM839872" s="19"/>
      <c r="AN839872" s="19"/>
      <c r="AO839872" s="19"/>
      <c r="AP839872"/>
    </row>
    <row r="839873" spans="1:42" s="116" customFormat="1" x14ac:dyDescent="0.3">
      <c r="A839873"/>
      <c r="B839873"/>
      <c r="C839873"/>
      <c r="D839873"/>
      <c r="E839873"/>
      <c r="F839873"/>
      <c r="G839873"/>
      <c r="H839873"/>
      <c r="I839873"/>
      <c r="J839873"/>
      <c r="K839873"/>
      <c r="L839873"/>
      <c r="M839873" s="115"/>
      <c r="N839873" s="115"/>
      <c r="O839873"/>
      <c r="P839873"/>
      <c r="Q839873"/>
      <c r="R839873" s="19"/>
      <c r="S839873" s="19"/>
      <c r="T839873"/>
      <c r="U839873" s="113"/>
      <c r="V839873" s="19"/>
      <c r="W839873" s="19"/>
      <c r="X839873" s="19"/>
      <c r="Y839873" s="19"/>
      <c r="Z839873" s="19"/>
      <c r="AA839873" s="19"/>
      <c r="AB839873" s="19"/>
      <c r="AC839873" s="19"/>
      <c r="AD839873" s="19"/>
      <c r="AE839873" s="19"/>
      <c r="AF839873" s="19"/>
      <c r="AG839873" s="19"/>
      <c r="AH839873" s="19"/>
      <c r="AI839873" s="19"/>
      <c r="AJ839873" s="19"/>
      <c r="AK839873" s="19"/>
      <c r="AL839873" s="19"/>
      <c r="AM839873" s="19"/>
      <c r="AN839873" s="19"/>
      <c r="AO839873" s="19"/>
      <c r="AP839873"/>
    </row>
    <row r="839874" spans="1:42" s="116" customFormat="1" x14ac:dyDescent="0.3">
      <c r="A839874"/>
      <c r="B839874"/>
      <c r="C839874"/>
      <c r="D839874"/>
      <c r="E839874"/>
      <c r="F839874"/>
      <c r="G839874"/>
      <c r="H839874"/>
      <c r="I839874"/>
      <c r="J839874"/>
      <c r="K839874"/>
      <c r="L839874"/>
      <c r="M839874" s="115"/>
      <c r="N839874" s="115"/>
      <c r="O839874"/>
      <c r="P839874"/>
      <c r="Q839874"/>
      <c r="R839874" s="19"/>
      <c r="S839874" s="19"/>
      <c r="T839874"/>
      <c r="U839874" s="113"/>
      <c r="V839874" s="19"/>
      <c r="W839874" s="19"/>
      <c r="X839874" s="19"/>
      <c r="Y839874" s="19"/>
      <c r="Z839874" s="19"/>
      <c r="AA839874" s="19"/>
      <c r="AB839874" s="19"/>
      <c r="AC839874" s="19"/>
      <c r="AD839874" s="19"/>
      <c r="AE839874" s="19"/>
      <c r="AF839874" s="19"/>
      <c r="AG839874" s="19"/>
      <c r="AH839874" s="19"/>
      <c r="AI839874" s="19"/>
      <c r="AJ839874" s="19"/>
      <c r="AK839874" s="19"/>
      <c r="AL839874" s="19"/>
      <c r="AM839874" s="19"/>
      <c r="AN839874" s="19"/>
      <c r="AO839874" s="19"/>
      <c r="AP839874"/>
    </row>
    <row r="839875" spans="1:42" s="116" customFormat="1" x14ac:dyDescent="0.3">
      <c r="A839875"/>
      <c r="B839875"/>
      <c r="C839875"/>
      <c r="D839875"/>
      <c r="E839875"/>
      <c r="F839875"/>
      <c r="G839875"/>
      <c r="H839875"/>
      <c r="I839875"/>
      <c r="J839875"/>
      <c r="K839875"/>
      <c r="L839875"/>
      <c r="M839875" s="115"/>
      <c r="N839875" s="115"/>
      <c r="O839875"/>
      <c r="P839875"/>
      <c r="Q839875"/>
      <c r="R839875" s="19"/>
      <c r="S839875" s="19"/>
      <c r="T839875"/>
      <c r="U839875" s="113"/>
      <c r="V839875" s="19"/>
      <c r="W839875" s="19"/>
      <c r="X839875" s="19"/>
      <c r="Y839875" s="19"/>
      <c r="Z839875" s="19"/>
      <c r="AA839875" s="19"/>
      <c r="AB839875" s="19"/>
      <c r="AC839875" s="19"/>
      <c r="AD839875" s="19"/>
      <c r="AE839875" s="19"/>
      <c r="AF839875" s="19"/>
      <c r="AG839875" s="19"/>
      <c r="AH839875" s="19"/>
      <c r="AI839875" s="19"/>
      <c r="AJ839875" s="19"/>
      <c r="AK839875" s="19"/>
      <c r="AL839875" s="19"/>
      <c r="AM839875" s="19"/>
      <c r="AN839875" s="19"/>
      <c r="AO839875" s="19"/>
      <c r="AP839875"/>
    </row>
    <row r="839876" spans="1:42" s="116" customFormat="1" x14ac:dyDescent="0.3">
      <c r="A839876"/>
      <c r="B839876"/>
      <c r="C839876"/>
      <c r="D839876"/>
      <c r="E839876"/>
      <c r="F839876"/>
      <c r="G839876"/>
      <c r="H839876"/>
      <c r="I839876"/>
      <c r="J839876"/>
      <c r="K839876"/>
      <c r="L839876"/>
      <c r="M839876" s="115"/>
      <c r="N839876" s="115"/>
      <c r="O839876"/>
      <c r="P839876"/>
      <c r="Q839876"/>
      <c r="R839876" s="19"/>
      <c r="S839876" s="19"/>
      <c r="T839876"/>
      <c r="U839876" s="113"/>
      <c r="V839876" s="19"/>
      <c r="W839876" s="19"/>
      <c r="X839876" s="19"/>
      <c r="Y839876" s="19"/>
      <c r="Z839876" s="19"/>
      <c r="AA839876" s="19"/>
      <c r="AB839876" s="19"/>
      <c r="AC839876" s="19"/>
      <c r="AD839876" s="19"/>
      <c r="AE839876" s="19"/>
      <c r="AF839876" s="19"/>
      <c r="AG839876" s="19"/>
      <c r="AH839876" s="19"/>
      <c r="AI839876" s="19"/>
      <c r="AJ839876" s="19"/>
      <c r="AK839876" s="19"/>
      <c r="AL839876" s="19"/>
      <c r="AM839876" s="19"/>
      <c r="AN839876" s="19"/>
      <c r="AO839876" s="19"/>
      <c r="AP839876"/>
    </row>
    <row r="839877" spans="1:42" s="116" customFormat="1" x14ac:dyDescent="0.3">
      <c r="A839877"/>
      <c r="B839877"/>
      <c r="C839877"/>
      <c r="D839877"/>
      <c r="E839877"/>
      <c r="F839877"/>
      <c r="G839877"/>
      <c r="H839877"/>
      <c r="I839877"/>
      <c r="J839877"/>
      <c r="K839877"/>
      <c r="L839877"/>
      <c r="M839877" s="115"/>
      <c r="N839877" s="115"/>
      <c r="O839877"/>
      <c r="P839877"/>
      <c r="Q839877"/>
      <c r="R839877" s="19"/>
      <c r="S839877" s="19"/>
      <c r="T839877"/>
      <c r="U839877" s="113"/>
      <c r="V839877" s="19"/>
      <c r="W839877" s="19"/>
      <c r="X839877" s="19"/>
      <c r="Y839877" s="19"/>
      <c r="Z839877" s="19"/>
      <c r="AA839877" s="19"/>
      <c r="AB839877" s="19"/>
      <c r="AC839877" s="19"/>
      <c r="AD839877" s="19"/>
      <c r="AE839877" s="19"/>
      <c r="AF839877" s="19"/>
      <c r="AG839877" s="19"/>
      <c r="AH839877" s="19"/>
      <c r="AI839877" s="19"/>
      <c r="AJ839877" s="19"/>
      <c r="AK839877" s="19"/>
      <c r="AL839877" s="19"/>
      <c r="AM839877" s="19"/>
      <c r="AN839877" s="19"/>
      <c r="AO839877" s="19"/>
      <c r="AP839877"/>
    </row>
    <row r="839878" spans="1:42" s="116" customFormat="1" x14ac:dyDescent="0.3">
      <c r="A839878"/>
      <c r="B839878"/>
      <c r="C839878"/>
      <c r="D839878"/>
      <c r="E839878"/>
      <c r="F839878"/>
      <c r="G839878"/>
      <c r="H839878"/>
      <c r="I839878"/>
      <c r="J839878"/>
      <c r="K839878"/>
      <c r="L839878"/>
      <c r="M839878" s="115"/>
      <c r="N839878" s="115"/>
      <c r="O839878"/>
      <c r="P839878"/>
      <c r="Q839878"/>
      <c r="R839878" s="19"/>
      <c r="S839878" s="19"/>
      <c r="T839878"/>
      <c r="U839878" s="113"/>
      <c r="V839878" s="19"/>
      <c r="W839878" s="19"/>
      <c r="X839878" s="19"/>
      <c r="Y839878" s="19"/>
      <c r="Z839878" s="19"/>
      <c r="AA839878" s="19"/>
      <c r="AB839878" s="19"/>
      <c r="AC839878" s="19"/>
      <c r="AD839878" s="19"/>
      <c r="AE839878" s="19"/>
      <c r="AF839878" s="19"/>
      <c r="AG839878" s="19"/>
      <c r="AH839878" s="19"/>
      <c r="AI839878" s="19"/>
      <c r="AJ839878" s="19"/>
      <c r="AK839878" s="19"/>
      <c r="AL839878" s="19"/>
      <c r="AM839878" s="19"/>
      <c r="AN839878" s="19"/>
      <c r="AO839878" s="19"/>
      <c r="AP839878"/>
    </row>
    <row r="839879" spans="1:42" s="116" customFormat="1" x14ac:dyDescent="0.3">
      <c r="A839879"/>
      <c r="B839879"/>
      <c r="C839879"/>
      <c r="D839879"/>
      <c r="E839879"/>
      <c r="F839879"/>
      <c r="G839879"/>
      <c r="H839879"/>
      <c r="I839879"/>
      <c r="J839879"/>
      <c r="K839879"/>
      <c r="L839879"/>
      <c r="M839879" s="115"/>
      <c r="N839879" s="115"/>
      <c r="O839879"/>
      <c r="P839879"/>
      <c r="Q839879"/>
      <c r="R839879" s="19"/>
      <c r="S839879" s="19"/>
      <c r="T839879"/>
      <c r="U839879" s="113"/>
      <c r="V839879" s="19"/>
      <c r="W839879" s="19"/>
      <c r="X839879" s="19"/>
      <c r="Y839879" s="19"/>
      <c r="Z839879" s="19"/>
      <c r="AA839879" s="19"/>
      <c r="AB839879" s="19"/>
      <c r="AC839879" s="19"/>
      <c r="AD839879" s="19"/>
      <c r="AE839879" s="19"/>
      <c r="AF839879" s="19"/>
      <c r="AG839879" s="19"/>
      <c r="AH839879" s="19"/>
      <c r="AI839879" s="19"/>
      <c r="AJ839879" s="19"/>
      <c r="AK839879" s="19"/>
      <c r="AL839879" s="19"/>
      <c r="AM839879" s="19"/>
      <c r="AN839879" s="19"/>
      <c r="AO839879" s="19"/>
      <c r="AP839879"/>
    </row>
    <row r="839880" spans="1:42" s="116" customFormat="1" x14ac:dyDescent="0.3">
      <c r="A839880"/>
      <c r="B839880"/>
      <c r="C839880"/>
      <c r="D839880"/>
      <c r="E839880"/>
      <c r="F839880"/>
      <c r="G839880"/>
      <c r="H839880"/>
      <c r="I839880"/>
      <c r="J839880"/>
      <c r="K839880"/>
      <c r="L839880"/>
      <c r="M839880" s="115"/>
      <c r="N839880" s="115"/>
      <c r="O839880"/>
      <c r="P839880"/>
      <c r="Q839880"/>
      <c r="R839880" s="19"/>
      <c r="S839880" s="19"/>
      <c r="T839880"/>
      <c r="U839880" s="113"/>
      <c r="V839880" s="19"/>
      <c r="W839880" s="19"/>
      <c r="X839880" s="19"/>
      <c r="Y839880" s="19"/>
      <c r="Z839880" s="19"/>
      <c r="AA839880" s="19"/>
      <c r="AB839880" s="19"/>
      <c r="AC839880" s="19"/>
      <c r="AD839880" s="19"/>
      <c r="AE839880" s="19"/>
      <c r="AF839880" s="19"/>
      <c r="AG839880" s="19"/>
      <c r="AH839880" s="19"/>
      <c r="AI839880" s="19"/>
      <c r="AJ839880" s="19"/>
      <c r="AK839880" s="19"/>
      <c r="AL839880" s="19"/>
      <c r="AM839880" s="19"/>
      <c r="AN839880" s="19"/>
      <c r="AO839880" s="19"/>
      <c r="AP839880"/>
    </row>
    <row r="839881" spans="1:42" s="116" customFormat="1" x14ac:dyDescent="0.3">
      <c r="A839881"/>
      <c r="B839881"/>
      <c r="C839881"/>
      <c r="D839881"/>
      <c r="E839881"/>
      <c r="F839881"/>
      <c r="G839881"/>
      <c r="H839881"/>
      <c r="I839881"/>
      <c r="J839881"/>
      <c r="K839881"/>
      <c r="L839881"/>
      <c r="M839881" s="115"/>
      <c r="N839881" s="115"/>
      <c r="O839881"/>
      <c r="P839881"/>
      <c r="Q839881"/>
      <c r="R839881" s="19"/>
      <c r="S839881" s="19"/>
      <c r="T839881"/>
      <c r="U839881" s="113"/>
      <c r="V839881" s="19"/>
      <c r="W839881" s="19"/>
      <c r="X839881" s="19"/>
      <c r="Y839881" s="19"/>
      <c r="Z839881" s="19"/>
      <c r="AA839881" s="19"/>
      <c r="AB839881" s="19"/>
      <c r="AC839881" s="19"/>
      <c r="AD839881" s="19"/>
      <c r="AE839881" s="19"/>
      <c r="AF839881" s="19"/>
      <c r="AG839881" s="19"/>
      <c r="AH839881" s="19"/>
      <c r="AI839881" s="19"/>
      <c r="AJ839881" s="19"/>
      <c r="AK839881" s="19"/>
      <c r="AL839881" s="19"/>
      <c r="AM839881" s="19"/>
      <c r="AN839881" s="19"/>
      <c r="AO839881" s="19"/>
      <c r="AP839881"/>
    </row>
    <row r="839882" spans="1:42" s="116" customFormat="1" x14ac:dyDescent="0.3">
      <c r="A839882"/>
      <c r="B839882"/>
      <c r="C839882"/>
      <c r="D839882"/>
      <c r="E839882"/>
      <c r="F839882"/>
      <c r="G839882"/>
      <c r="H839882"/>
      <c r="I839882"/>
      <c r="J839882"/>
      <c r="K839882"/>
      <c r="L839882"/>
      <c r="M839882" s="115"/>
      <c r="N839882" s="115"/>
      <c r="O839882"/>
      <c r="P839882"/>
      <c r="Q839882"/>
      <c r="R839882" s="19"/>
      <c r="S839882" s="19"/>
      <c r="T839882"/>
      <c r="U839882" s="113"/>
      <c r="V839882" s="19"/>
      <c r="W839882" s="19"/>
      <c r="X839882" s="19"/>
      <c r="Y839882" s="19"/>
      <c r="Z839882" s="19"/>
      <c r="AA839882" s="19"/>
      <c r="AB839882" s="19"/>
      <c r="AC839882" s="19"/>
      <c r="AD839882" s="19"/>
      <c r="AE839882" s="19"/>
      <c r="AF839882" s="19"/>
      <c r="AG839882" s="19"/>
      <c r="AH839882" s="19"/>
      <c r="AI839882" s="19"/>
      <c r="AJ839882" s="19"/>
      <c r="AK839882" s="19"/>
      <c r="AL839882" s="19"/>
      <c r="AM839882" s="19"/>
      <c r="AN839882" s="19"/>
      <c r="AO839882" s="19"/>
      <c r="AP839882"/>
    </row>
    <row r="839883" spans="1:42" s="116" customFormat="1" x14ac:dyDescent="0.3">
      <c r="A839883"/>
      <c r="B839883"/>
      <c r="C839883"/>
      <c r="D839883"/>
      <c r="E839883"/>
      <c r="F839883"/>
      <c r="G839883"/>
      <c r="H839883"/>
      <c r="I839883"/>
      <c r="J839883"/>
      <c r="K839883"/>
      <c r="L839883"/>
      <c r="M839883" s="115"/>
      <c r="N839883" s="115"/>
      <c r="O839883"/>
      <c r="P839883"/>
      <c r="Q839883"/>
      <c r="R839883" s="19"/>
      <c r="S839883" s="19"/>
      <c r="T839883"/>
      <c r="U839883" s="113"/>
      <c r="V839883" s="19"/>
      <c r="W839883" s="19"/>
      <c r="X839883" s="19"/>
      <c r="Y839883" s="19"/>
      <c r="Z839883" s="19"/>
      <c r="AA839883" s="19"/>
      <c r="AB839883" s="19"/>
      <c r="AC839883" s="19"/>
      <c r="AD839883" s="19"/>
      <c r="AE839883" s="19"/>
      <c r="AF839883" s="19"/>
      <c r="AG839883" s="19"/>
      <c r="AH839883" s="19"/>
      <c r="AI839883" s="19"/>
      <c r="AJ839883" s="19"/>
      <c r="AK839883" s="19"/>
      <c r="AL839883" s="19"/>
      <c r="AM839883" s="19"/>
      <c r="AN839883" s="19"/>
      <c r="AO839883" s="19"/>
      <c r="AP839883"/>
    </row>
    <row r="839884" spans="1:42" s="116" customFormat="1" x14ac:dyDescent="0.3">
      <c r="A839884"/>
      <c r="B839884"/>
      <c r="C839884"/>
      <c r="D839884"/>
      <c r="E839884"/>
      <c r="F839884"/>
      <c r="G839884"/>
      <c r="H839884"/>
      <c r="I839884"/>
      <c r="J839884"/>
      <c r="K839884"/>
      <c r="L839884"/>
      <c r="M839884" s="115"/>
      <c r="N839884" s="115"/>
      <c r="O839884"/>
      <c r="P839884"/>
      <c r="Q839884"/>
      <c r="R839884" s="19"/>
      <c r="S839884" s="19"/>
      <c r="T839884"/>
      <c r="U839884" s="113"/>
      <c r="V839884" s="19"/>
      <c r="W839884" s="19"/>
      <c r="X839884" s="19"/>
      <c r="Y839884" s="19"/>
      <c r="Z839884" s="19"/>
      <c r="AA839884" s="19"/>
      <c r="AB839884" s="19"/>
      <c r="AC839884" s="19"/>
      <c r="AD839884" s="19"/>
      <c r="AE839884" s="19"/>
      <c r="AF839884" s="19"/>
      <c r="AG839884" s="19"/>
      <c r="AH839884" s="19"/>
      <c r="AI839884" s="19"/>
      <c r="AJ839884" s="19"/>
      <c r="AK839884" s="19"/>
      <c r="AL839884" s="19"/>
      <c r="AM839884" s="19"/>
      <c r="AN839884" s="19"/>
      <c r="AO839884" s="19"/>
      <c r="AP839884"/>
    </row>
    <row r="839885" spans="1:42" s="116" customFormat="1" x14ac:dyDescent="0.3">
      <c r="A839885"/>
      <c r="B839885"/>
      <c r="C839885"/>
      <c r="D839885"/>
      <c r="E839885"/>
      <c r="F839885"/>
      <c r="G839885"/>
      <c r="H839885"/>
      <c r="I839885"/>
      <c r="J839885"/>
      <c r="K839885"/>
      <c r="L839885"/>
      <c r="M839885" s="115"/>
      <c r="N839885" s="115"/>
      <c r="O839885"/>
      <c r="P839885"/>
      <c r="Q839885"/>
      <c r="R839885" s="19"/>
      <c r="S839885" s="19"/>
      <c r="T839885"/>
      <c r="U839885" s="113"/>
      <c r="V839885" s="19"/>
      <c r="W839885" s="19"/>
      <c r="X839885" s="19"/>
      <c r="Y839885" s="19"/>
      <c r="Z839885" s="19"/>
      <c r="AA839885" s="19"/>
      <c r="AB839885" s="19"/>
      <c r="AC839885" s="19"/>
      <c r="AD839885" s="19"/>
      <c r="AE839885" s="19"/>
      <c r="AF839885" s="19"/>
      <c r="AG839885" s="19"/>
      <c r="AH839885" s="19"/>
      <c r="AI839885" s="19"/>
      <c r="AJ839885" s="19"/>
      <c r="AK839885" s="19"/>
      <c r="AL839885" s="19"/>
      <c r="AM839885" s="19"/>
      <c r="AN839885" s="19"/>
      <c r="AO839885" s="19"/>
      <c r="AP839885"/>
    </row>
    <row r="839886" spans="1:42" s="116" customFormat="1" x14ac:dyDescent="0.3">
      <c r="A839886"/>
      <c r="B839886"/>
      <c r="C839886"/>
      <c r="D839886"/>
      <c r="E839886"/>
      <c r="F839886"/>
      <c r="G839886"/>
      <c r="H839886"/>
      <c r="I839886"/>
      <c r="J839886"/>
      <c r="K839886"/>
      <c r="L839886"/>
      <c r="M839886" s="115"/>
      <c r="N839886" s="115"/>
      <c r="O839886"/>
      <c r="P839886"/>
      <c r="Q839886"/>
      <c r="R839886" s="19"/>
      <c r="S839886" s="19"/>
      <c r="T839886"/>
      <c r="U839886" s="113"/>
      <c r="V839886" s="19"/>
      <c r="W839886" s="19"/>
      <c r="X839886" s="19"/>
      <c r="Y839886" s="19"/>
      <c r="Z839886" s="19"/>
      <c r="AA839886" s="19"/>
      <c r="AB839886" s="19"/>
      <c r="AC839886" s="19"/>
      <c r="AD839886" s="19"/>
      <c r="AE839886" s="19"/>
      <c r="AF839886" s="19"/>
      <c r="AG839886" s="19"/>
      <c r="AH839886" s="19"/>
      <c r="AI839886" s="19"/>
      <c r="AJ839886" s="19"/>
      <c r="AK839886" s="19"/>
      <c r="AL839886" s="19"/>
      <c r="AM839886" s="19"/>
      <c r="AN839886" s="19"/>
      <c r="AO839886" s="19"/>
      <c r="AP839886"/>
    </row>
    <row r="839887" spans="1:42" s="116" customFormat="1" x14ac:dyDescent="0.3">
      <c r="A839887"/>
      <c r="B839887"/>
      <c r="C839887"/>
      <c r="D839887"/>
      <c r="E839887"/>
      <c r="F839887"/>
      <c r="G839887"/>
      <c r="H839887"/>
      <c r="I839887"/>
      <c r="J839887"/>
      <c r="K839887"/>
      <c r="L839887"/>
      <c r="M839887" s="115"/>
      <c r="N839887" s="115"/>
      <c r="O839887"/>
      <c r="P839887"/>
      <c r="Q839887"/>
      <c r="R839887" s="19"/>
      <c r="S839887" s="19"/>
      <c r="T839887"/>
      <c r="U839887" s="113"/>
      <c r="V839887" s="19"/>
      <c r="W839887" s="19"/>
      <c r="X839887" s="19"/>
      <c r="Y839887" s="19"/>
      <c r="Z839887" s="19"/>
      <c r="AA839887" s="19"/>
      <c r="AB839887" s="19"/>
      <c r="AC839887" s="19"/>
      <c r="AD839887" s="19"/>
      <c r="AE839887" s="19"/>
      <c r="AF839887" s="19"/>
      <c r="AG839887" s="19"/>
      <c r="AH839887" s="19"/>
      <c r="AI839887" s="19"/>
      <c r="AJ839887" s="19"/>
      <c r="AK839887" s="19"/>
      <c r="AL839887" s="19"/>
      <c r="AM839887" s="19"/>
      <c r="AN839887" s="19"/>
      <c r="AO839887" s="19"/>
      <c r="AP839887"/>
    </row>
    <row r="839888" spans="1:42" s="116" customFormat="1" x14ac:dyDescent="0.3">
      <c r="A839888"/>
      <c r="B839888"/>
      <c r="C839888"/>
      <c r="D839888"/>
      <c r="E839888"/>
      <c r="F839888"/>
      <c r="G839888"/>
      <c r="H839888"/>
      <c r="I839888"/>
      <c r="J839888"/>
      <c r="K839888"/>
      <c r="L839888"/>
      <c r="M839888" s="115"/>
      <c r="N839888" s="115"/>
      <c r="O839888"/>
      <c r="P839888"/>
      <c r="Q839888"/>
      <c r="R839888" s="19"/>
      <c r="S839888" s="19"/>
      <c r="T839888"/>
      <c r="U839888" s="113"/>
      <c r="V839888" s="19"/>
      <c r="W839888" s="19"/>
      <c r="X839888" s="19"/>
      <c r="Y839888" s="19"/>
      <c r="Z839888" s="19"/>
      <c r="AA839888" s="19"/>
      <c r="AB839888" s="19"/>
      <c r="AC839888" s="19"/>
      <c r="AD839888" s="19"/>
      <c r="AE839888" s="19"/>
      <c r="AF839888" s="19"/>
      <c r="AG839888" s="19"/>
      <c r="AH839888" s="19"/>
      <c r="AI839888" s="19"/>
      <c r="AJ839888" s="19"/>
      <c r="AK839888" s="19"/>
      <c r="AL839888" s="19"/>
      <c r="AM839888" s="19"/>
      <c r="AN839888" s="19"/>
      <c r="AO839888" s="19"/>
      <c r="AP839888"/>
    </row>
    <row r="839889" spans="1:42" s="116" customFormat="1" x14ac:dyDescent="0.3">
      <c r="A839889"/>
      <c r="B839889"/>
      <c r="C839889"/>
      <c r="D839889"/>
      <c r="E839889"/>
      <c r="F839889"/>
      <c r="G839889"/>
      <c r="H839889"/>
      <c r="I839889"/>
      <c r="J839889"/>
      <c r="K839889"/>
      <c r="L839889"/>
      <c r="M839889" s="115"/>
      <c r="N839889" s="115"/>
      <c r="O839889"/>
      <c r="P839889"/>
      <c r="Q839889"/>
      <c r="R839889" s="19"/>
      <c r="S839889" s="19"/>
      <c r="T839889"/>
      <c r="U839889" s="113"/>
      <c r="V839889" s="19"/>
      <c r="W839889" s="19"/>
      <c r="X839889" s="19"/>
      <c r="Y839889" s="19"/>
      <c r="Z839889" s="19"/>
      <c r="AA839889" s="19"/>
      <c r="AB839889" s="19"/>
      <c r="AC839889" s="19"/>
      <c r="AD839889" s="19"/>
      <c r="AE839889" s="19"/>
      <c r="AF839889" s="19"/>
      <c r="AG839889" s="19"/>
      <c r="AH839889" s="19"/>
      <c r="AI839889" s="19"/>
      <c r="AJ839889" s="19"/>
      <c r="AK839889" s="19"/>
      <c r="AL839889" s="19"/>
      <c r="AM839889" s="19"/>
      <c r="AN839889" s="19"/>
      <c r="AO839889" s="19"/>
      <c r="AP839889"/>
    </row>
    <row r="839890" spans="1:42" s="116" customFormat="1" x14ac:dyDescent="0.3">
      <c r="A839890"/>
      <c r="B839890"/>
      <c r="C839890"/>
      <c r="D839890"/>
      <c r="E839890"/>
      <c r="F839890"/>
      <c r="G839890"/>
      <c r="H839890"/>
      <c r="I839890"/>
      <c r="J839890"/>
      <c r="K839890"/>
      <c r="L839890"/>
      <c r="M839890" s="115"/>
      <c r="N839890" s="115"/>
      <c r="O839890"/>
      <c r="P839890"/>
      <c r="Q839890"/>
      <c r="R839890" s="19"/>
      <c r="S839890" s="19"/>
      <c r="T839890"/>
      <c r="U839890" s="113"/>
      <c r="V839890" s="19"/>
      <c r="W839890" s="19"/>
      <c r="X839890" s="19"/>
      <c r="Y839890" s="19"/>
      <c r="Z839890" s="19"/>
      <c r="AA839890" s="19"/>
      <c r="AB839890" s="19"/>
      <c r="AC839890" s="19"/>
      <c r="AD839890" s="19"/>
      <c r="AE839890" s="19"/>
      <c r="AF839890" s="19"/>
      <c r="AG839890" s="19"/>
      <c r="AH839890" s="19"/>
      <c r="AI839890" s="19"/>
      <c r="AJ839890" s="19"/>
      <c r="AK839890" s="19"/>
      <c r="AL839890" s="19"/>
      <c r="AM839890" s="19"/>
      <c r="AN839890" s="19"/>
      <c r="AO839890" s="19"/>
      <c r="AP839890"/>
    </row>
    <row r="839891" spans="1:42" s="116" customFormat="1" x14ac:dyDescent="0.3">
      <c r="A839891"/>
      <c r="B839891"/>
      <c r="C839891"/>
      <c r="D839891"/>
      <c r="E839891"/>
      <c r="F839891"/>
      <c r="G839891"/>
      <c r="H839891"/>
      <c r="I839891"/>
      <c r="J839891"/>
      <c r="K839891"/>
      <c r="L839891"/>
      <c r="M839891" s="115"/>
      <c r="N839891" s="115"/>
      <c r="O839891"/>
      <c r="P839891"/>
      <c r="Q839891"/>
      <c r="R839891" s="19"/>
      <c r="S839891" s="19"/>
      <c r="T839891"/>
      <c r="U839891" s="113"/>
      <c r="V839891" s="19"/>
      <c r="W839891" s="19"/>
      <c r="X839891" s="19"/>
      <c r="Y839891" s="19"/>
      <c r="Z839891" s="19"/>
      <c r="AA839891" s="19"/>
      <c r="AB839891" s="19"/>
      <c r="AC839891" s="19"/>
      <c r="AD839891" s="19"/>
      <c r="AE839891" s="19"/>
      <c r="AF839891" s="19"/>
      <c r="AG839891" s="19"/>
      <c r="AH839891" s="19"/>
      <c r="AI839891" s="19"/>
      <c r="AJ839891" s="19"/>
      <c r="AK839891" s="19"/>
      <c r="AL839891" s="19"/>
      <c r="AM839891" s="19"/>
      <c r="AN839891" s="19"/>
      <c r="AO839891" s="19"/>
      <c r="AP839891"/>
    </row>
    <row r="839892" spans="1:42" s="116" customFormat="1" x14ac:dyDescent="0.3">
      <c r="A839892"/>
      <c r="B839892"/>
      <c r="C839892"/>
      <c r="D839892"/>
      <c r="E839892"/>
      <c r="F839892"/>
      <c r="G839892"/>
      <c r="H839892"/>
      <c r="I839892"/>
      <c r="J839892"/>
      <c r="K839892"/>
      <c r="L839892"/>
      <c r="M839892" s="115"/>
      <c r="N839892" s="115"/>
      <c r="O839892"/>
      <c r="P839892"/>
      <c r="Q839892"/>
      <c r="R839892" s="19"/>
      <c r="S839892" s="19"/>
      <c r="T839892"/>
      <c r="U839892" s="113"/>
      <c r="V839892" s="19"/>
      <c r="W839892" s="19"/>
      <c r="X839892" s="19"/>
      <c r="Y839892" s="19"/>
      <c r="Z839892" s="19"/>
      <c r="AA839892" s="19"/>
      <c r="AB839892" s="19"/>
      <c r="AC839892" s="19"/>
      <c r="AD839892" s="19"/>
      <c r="AE839892" s="19"/>
      <c r="AF839892" s="19"/>
      <c r="AG839892" s="19"/>
      <c r="AH839892" s="19"/>
      <c r="AI839892" s="19"/>
      <c r="AJ839892" s="19"/>
      <c r="AK839892" s="19"/>
      <c r="AL839892" s="19"/>
      <c r="AM839892" s="19"/>
      <c r="AN839892" s="19"/>
      <c r="AO839892" s="19"/>
      <c r="AP839892"/>
    </row>
    <row r="839893" spans="1:42" s="116" customFormat="1" x14ac:dyDescent="0.3">
      <c r="A839893"/>
      <c r="B839893"/>
      <c r="C839893"/>
      <c r="D839893"/>
      <c r="E839893"/>
      <c r="F839893"/>
      <c r="G839893"/>
      <c r="H839893"/>
      <c r="I839893"/>
      <c r="J839893"/>
      <c r="K839893"/>
      <c r="L839893"/>
      <c r="M839893" s="115"/>
      <c r="N839893" s="115"/>
      <c r="O839893"/>
      <c r="P839893"/>
      <c r="Q839893"/>
      <c r="R839893" s="19"/>
      <c r="S839893" s="19"/>
      <c r="T839893"/>
      <c r="U839893" s="113"/>
      <c r="V839893" s="19"/>
      <c r="W839893" s="19"/>
      <c r="X839893" s="19"/>
      <c r="Y839893" s="19"/>
      <c r="Z839893" s="19"/>
      <c r="AA839893" s="19"/>
      <c r="AB839893" s="19"/>
      <c r="AC839893" s="19"/>
      <c r="AD839893" s="19"/>
      <c r="AE839893" s="19"/>
      <c r="AF839893" s="19"/>
      <c r="AG839893" s="19"/>
      <c r="AH839893" s="19"/>
      <c r="AI839893" s="19"/>
      <c r="AJ839893" s="19"/>
      <c r="AK839893" s="19"/>
      <c r="AL839893" s="19"/>
      <c r="AM839893" s="19"/>
      <c r="AN839893" s="19"/>
      <c r="AO839893" s="19"/>
      <c r="AP839893"/>
    </row>
    <row r="839894" spans="1:42" s="116" customFormat="1" x14ac:dyDescent="0.3">
      <c r="A839894"/>
      <c r="B839894"/>
      <c r="C839894"/>
      <c r="D839894"/>
      <c r="E839894"/>
      <c r="F839894"/>
      <c r="G839894"/>
      <c r="H839894"/>
      <c r="I839894"/>
      <c r="J839894"/>
      <c r="K839894"/>
      <c r="L839894"/>
      <c r="M839894" s="115"/>
      <c r="N839894" s="115"/>
      <c r="O839894"/>
      <c r="P839894"/>
      <c r="Q839894"/>
      <c r="R839894" s="19"/>
      <c r="S839894" s="19"/>
      <c r="T839894"/>
      <c r="U839894" s="113"/>
      <c r="V839894" s="19"/>
      <c r="W839894" s="19"/>
      <c r="X839894" s="19"/>
      <c r="Y839894" s="19"/>
      <c r="Z839894" s="19"/>
      <c r="AA839894" s="19"/>
      <c r="AB839894" s="19"/>
      <c r="AC839894" s="19"/>
      <c r="AD839894" s="19"/>
      <c r="AE839894" s="19"/>
      <c r="AF839894" s="19"/>
      <c r="AG839894" s="19"/>
      <c r="AH839894" s="19"/>
      <c r="AI839894" s="19"/>
      <c r="AJ839894" s="19"/>
      <c r="AK839894" s="19"/>
      <c r="AL839894" s="19"/>
      <c r="AM839894" s="19"/>
      <c r="AN839894" s="19"/>
      <c r="AO839894" s="19"/>
      <c r="AP839894"/>
    </row>
    <row r="839895" spans="1:42" s="116" customFormat="1" x14ac:dyDescent="0.3">
      <c r="A839895"/>
      <c r="B839895"/>
      <c r="C839895"/>
      <c r="D839895"/>
      <c r="E839895"/>
      <c r="F839895"/>
      <c r="G839895"/>
      <c r="H839895"/>
      <c r="I839895"/>
      <c r="J839895"/>
      <c r="K839895"/>
      <c r="L839895"/>
      <c r="M839895" s="115"/>
      <c r="N839895" s="115"/>
      <c r="O839895"/>
      <c r="P839895"/>
      <c r="Q839895"/>
      <c r="R839895" s="19"/>
      <c r="S839895" s="19"/>
      <c r="T839895"/>
      <c r="U839895" s="113"/>
      <c r="V839895" s="19"/>
      <c r="W839895" s="19"/>
      <c r="X839895" s="19"/>
      <c r="Y839895" s="19"/>
      <c r="Z839895" s="19"/>
      <c r="AA839895" s="19"/>
      <c r="AB839895" s="19"/>
      <c r="AC839895" s="19"/>
      <c r="AD839895" s="19"/>
      <c r="AE839895" s="19"/>
      <c r="AF839895" s="19"/>
      <c r="AG839895" s="19"/>
      <c r="AH839895" s="19"/>
      <c r="AI839895" s="19"/>
      <c r="AJ839895" s="19"/>
      <c r="AK839895" s="19"/>
      <c r="AL839895" s="19"/>
      <c r="AM839895" s="19"/>
      <c r="AN839895" s="19"/>
      <c r="AO839895" s="19"/>
      <c r="AP839895"/>
    </row>
    <row r="839896" spans="1:42" s="116" customFormat="1" x14ac:dyDescent="0.3">
      <c r="A839896"/>
      <c r="B839896"/>
      <c r="C839896"/>
      <c r="D839896"/>
      <c r="E839896"/>
      <c r="F839896"/>
      <c r="G839896"/>
      <c r="H839896"/>
      <c r="I839896"/>
      <c r="J839896"/>
      <c r="K839896"/>
      <c r="L839896"/>
      <c r="M839896" s="115"/>
      <c r="N839896" s="115"/>
      <c r="O839896"/>
      <c r="P839896"/>
      <c r="Q839896"/>
      <c r="R839896" s="19"/>
      <c r="S839896" s="19"/>
      <c r="T839896"/>
      <c r="U839896" s="113"/>
      <c r="V839896" s="19"/>
      <c r="W839896" s="19"/>
      <c r="X839896" s="19"/>
      <c r="Y839896" s="19"/>
      <c r="Z839896" s="19"/>
      <c r="AA839896" s="19"/>
      <c r="AB839896" s="19"/>
      <c r="AC839896" s="19"/>
      <c r="AD839896" s="19"/>
      <c r="AE839896" s="19"/>
      <c r="AF839896" s="19"/>
      <c r="AG839896" s="19"/>
      <c r="AH839896" s="19"/>
      <c r="AI839896" s="19"/>
      <c r="AJ839896" s="19"/>
      <c r="AK839896" s="19"/>
      <c r="AL839896" s="19"/>
      <c r="AM839896" s="19"/>
      <c r="AN839896" s="19"/>
      <c r="AO839896" s="19"/>
      <c r="AP839896"/>
    </row>
    <row r="839897" spans="1:42" s="116" customFormat="1" x14ac:dyDescent="0.3">
      <c r="A839897"/>
      <c r="B839897"/>
      <c r="C839897"/>
      <c r="D839897"/>
      <c r="E839897"/>
      <c r="F839897"/>
      <c r="G839897"/>
      <c r="H839897"/>
      <c r="I839897"/>
      <c r="J839897"/>
      <c r="K839897"/>
      <c r="L839897"/>
      <c r="M839897" s="115"/>
      <c r="N839897" s="115"/>
      <c r="O839897"/>
      <c r="P839897"/>
      <c r="Q839897"/>
      <c r="R839897" s="19"/>
      <c r="S839897" s="19"/>
      <c r="T839897"/>
      <c r="U839897" s="113"/>
      <c r="V839897" s="19"/>
      <c r="W839897" s="19"/>
      <c r="X839897" s="19"/>
      <c r="Y839897" s="19"/>
      <c r="Z839897" s="19"/>
      <c r="AA839897" s="19"/>
      <c r="AB839897" s="19"/>
      <c r="AC839897" s="19"/>
      <c r="AD839897" s="19"/>
      <c r="AE839897" s="19"/>
      <c r="AF839897" s="19"/>
      <c r="AG839897" s="19"/>
      <c r="AH839897" s="19"/>
      <c r="AI839897" s="19"/>
      <c r="AJ839897" s="19"/>
      <c r="AK839897" s="19"/>
      <c r="AL839897" s="19"/>
      <c r="AM839897" s="19"/>
      <c r="AN839897" s="19"/>
      <c r="AO839897" s="19"/>
      <c r="AP839897"/>
    </row>
    <row r="839898" spans="1:42" s="116" customFormat="1" x14ac:dyDescent="0.3">
      <c r="A839898"/>
      <c r="B839898"/>
      <c r="C839898"/>
      <c r="D839898"/>
      <c r="E839898"/>
      <c r="F839898"/>
      <c r="G839898"/>
      <c r="H839898"/>
      <c r="I839898"/>
      <c r="J839898"/>
      <c r="K839898"/>
      <c r="L839898"/>
      <c r="M839898" s="115"/>
      <c r="N839898" s="115"/>
      <c r="O839898"/>
      <c r="P839898"/>
      <c r="Q839898"/>
      <c r="R839898" s="19"/>
      <c r="S839898" s="19"/>
      <c r="T839898"/>
      <c r="U839898" s="113"/>
      <c r="V839898" s="19"/>
      <c r="W839898" s="19"/>
      <c r="X839898" s="19"/>
      <c r="Y839898" s="19"/>
      <c r="Z839898" s="19"/>
      <c r="AA839898" s="19"/>
      <c r="AB839898" s="19"/>
      <c r="AC839898" s="19"/>
      <c r="AD839898" s="19"/>
      <c r="AE839898" s="19"/>
      <c r="AF839898" s="19"/>
      <c r="AG839898" s="19"/>
      <c r="AH839898" s="19"/>
      <c r="AI839898" s="19"/>
      <c r="AJ839898" s="19"/>
      <c r="AK839898" s="19"/>
      <c r="AL839898" s="19"/>
      <c r="AM839898" s="19"/>
      <c r="AN839898" s="19"/>
      <c r="AO839898" s="19"/>
      <c r="AP839898"/>
    </row>
    <row r="839899" spans="1:42" s="116" customFormat="1" x14ac:dyDescent="0.3">
      <c r="A839899"/>
      <c r="B839899"/>
      <c r="C839899"/>
      <c r="D839899"/>
      <c r="E839899"/>
      <c r="F839899"/>
      <c r="G839899"/>
      <c r="H839899"/>
      <c r="I839899"/>
      <c r="J839899"/>
      <c r="K839899"/>
      <c r="L839899"/>
      <c r="M839899" s="115"/>
      <c r="N839899" s="115"/>
      <c r="O839899"/>
      <c r="P839899"/>
      <c r="Q839899"/>
      <c r="R839899" s="19"/>
      <c r="S839899" s="19"/>
      <c r="T839899"/>
      <c r="U839899" s="113"/>
      <c r="V839899" s="19"/>
      <c r="W839899" s="19"/>
      <c r="X839899" s="19"/>
      <c r="Y839899" s="19"/>
      <c r="Z839899" s="19"/>
      <c r="AA839899" s="19"/>
      <c r="AB839899" s="19"/>
      <c r="AC839899" s="19"/>
      <c r="AD839899" s="19"/>
      <c r="AE839899" s="19"/>
      <c r="AF839899" s="19"/>
      <c r="AG839899" s="19"/>
      <c r="AH839899" s="19"/>
      <c r="AI839899" s="19"/>
      <c r="AJ839899" s="19"/>
      <c r="AK839899" s="19"/>
      <c r="AL839899" s="19"/>
      <c r="AM839899" s="19"/>
      <c r="AN839899" s="19"/>
      <c r="AO839899" s="19"/>
      <c r="AP839899"/>
    </row>
    <row r="839900" spans="1:42" s="116" customFormat="1" x14ac:dyDescent="0.3">
      <c r="A839900"/>
      <c r="B839900"/>
      <c r="C839900"/>
      <c r="D839900"/>
      <c r="E839900"/>
      <c r="F839900"/>
      <c r="G839900"/>
      <c r="H839900"/>
      <c r="I839900"/>
      <c r="J839900"/>
      <c r="K839900"/>
      <c r="L839900"/>
      <c r="M839900" s="115"/>
      <c r="N839900" s="115"/>
      <c r="O839900"/>
      <c r="P839900"/>
      <c r="Q839900"/>
      <c r="R839900" s="19"/>
      <c r="S839900" s="19"/>
      <c r="T839900"/>
      <c r="U839900" s="113"/>
      <c r="V839900" s="19"/>
      <c r="W839900" s="19"/>
      <c r="X839900" s="19"/>
      <c r="Y839900" s="19"/>
      <c r="Z839900" s="19"/>
      <c r="AA839900" s="19"/>
      <c r="AB839900" s="19"/>
      <c r="AC839900" s="19"/>
      <c r="AD839900" s="19"/>
      <c r="AE839900" s="19"/>
      <c r="AF839900" s="19"/>
      <c r="AG839900" s="19"/>
      <c r="AH839900" s="19"/>
      <c r="AI839900" s="19"/>
      <c r="AJ839900" s="19"/>
      <c r="AK839900" s="19"/>
      <c r="AL839900" s="19"/>
      <c r="AM839900" s="19"/>
      <c r="AN839900" s="19"/>
      <c r="AO839900" s="19"/>
      <c r="AP839900"/>
    </row>
    <row r="839901" spans="1:42" s="116" customFormat="1" x14ac:dyDescent="0.3">
      <c r="A839901"/>
      <c r="B839901"/>
      <c r="C839901"/>
      <c r="D839901"/>
      <c r="E839901"/>
      <c r="F839901"/>
      <c r="G839901"/>
      <c r="H839901"/>
      <c r="I839901"/>
      <c r="J839901"/>
      <c r="K839901"/>
      <c r="L839901"/>
      <c r="M839901" s="115"/>
      <c r="N839901" s="115"/>
      <c r="O839901"/>
      <c r="P839901"/>
      <c r="Q839901"/>
      <c r="R839901" s="19"/>
      <c r="S839901" s="19"/>
      <c r="T839901"/>
      <c r="U839901" s="113"/>
      <c r="V839901" s="19"/>
      <c r="W839901" s="19"/>
      <c r="X839901" s="19"/>
      <c r="Y839901" s="19"/>
      <c r="Z839901" s="19"/>
      <c r="AA839901" s="19"/>
      <c r="AB839901" s="19"/>
      <c r="AC839901" s="19"/>
      <c r="AD839901" s="19"/>
      <c r="AE839901" s="19"/>
      <c r="AF839901" s="19"/>
      <c r="AG839901" s="19"/>
      <c r="AH839901" s="19"/>
      <c r="AI839901" s="19"/>
      <c r="AJ839901" s="19"/>
      <c r="AK839901" s="19"/>
      <c r="AL839901" s="19"/>
      <c r="AM839901" s="19"/>
      <c r="AN839901" s="19"/>
      <c r="AO839901" s="19"/>
      <c r="AP839901"/>
    </row>
    <row r="839902" spans="1:42" s="116" customFormat="1" x14ac:dyDescent="0.3">
      <c r="A839902"/>
      <c r="B839902"/>
      <c r="C839902"/>
      <c r="D839902"/>
      <c r="E839902"/>
      <c r="F839902"/>
      <c r="G839902"/>
      <c r="H839902"/>
      <c r="I839902"/>
      <c r="J839902"/>
      <c r="K839902"/>
      <c r="L839902"/>
      <c r="M839902" s="115"/>
      <c r="N839902" s="115"/>
      <c r="O839902"/>
      <c r="P839902"/>
      <c r="Q839902"/>
      <c r="R839902" s="19"/>
      <c r="S839902" s="19"/>
      <c r="T839902"/>
      <c r="U839902" s="113"/>
      <c r="V839902" s="19"/>
      <c r="W839902" s="19"/>
      <c r="X839902" s="19"/>
      <c r="Y839902" s="19"/>
      <c r="Z839902" s="19"/>
      <c r="AA839902" s="19"/>
      <c r="AB839902" s="19"/>
      <c r="AC839902" s="19"/>
      <c r="AD839902" s="19"/>
      <c r="AE839902" s="19"/>
      <c r="AF839902" s="19"/>
      <c r="AG839902" s="19"/>
      <c r="AH839902" s="19"/>
      <c r="AI839902" s="19"/>
      <c r="AJ839902" s="19"/>
      <c r="AK839902" s="19"/>
      <c r="AL839902" s="19"/>
      <c r="AM839902" s="19"/>
      <c r="AN839902" s="19"/>
      <c r="AO839902" s="19"/>
      <c r="AP839902"/>
    </row>
    <row r="839903" spans="1:42" s="116" customFormat="1" x14ac:dyDescent="0.3">
      <c r="A839903"/>
      <c r="B839903"/>
      <c r="C839903"/>
      <c r="D839903"/>
      <c r="E839903"/>
      <c r="F839903"/>
      <c r="G839903"/>
      <c r="H839903"/>
      <c r="I839903"/>
      <c r="J839903"/>
      <c r="K839903"/>
      <c r="L839903"/>
      <c r="M839903" s="115"/>
      <c r="N839903" s="115"/>
      <c r="O839903"/>
      <c r="P839903"/>
      <c r="Q839903"/>
      <c r="R839903" s="19"/>
      <c r="S839903" s="19"/>
      <c r="T839903"/>
      <c r="U839903" s="113"/>
      <c r="V839903" s="19"/>
      <c r="W839903" s="19"/>
      <c r="X839903" s="19"/>
      <c r="Y839903" s="19"/>
      <c r="Z839903" s="19"/>
      <c r="AA839903" s="19"/>
      <c r="AB839903" s="19"/>
      <c r="AC839903" s="19"/>
      <c r="AD839903" s="19"/>
      <c r="AE839903" s="19"/>
      <c r="AF839903" s="19"/>
      <c r="AG839903" s="19"/>
      <c r="AH839903" s="19"/>
      <c r="AI839903" s="19"/>
      <c r="AJ839903" s="19"/>
      <c r="AK839903" s="19"/>
      <c r="AL839903" s="19"/>
      <c r="AM839903" s="19"/>
      <c r="AN839903" s="19"/>
      <c r="AO839903" s="19"/>
      <c r="AP839903"/>
    </row>
    <row r="839904" spans="1:42" s="116" customFormat="1" x14ac:dyDescent="0.3">
      <c r="A839904"/>
      <c r="B839904"/>
      <c r="C839904"/>
      <c r="D839904"/>
      <c r="E839904"/>
      <c r="F839904"/>
      <c r="G839904"/>
      <c r="H839904"/>
      <c r="I839904"/>
      <c r="J839904"/>
      <c r="K839904"/>
      <c r="L839904"/>
      <c r="M839904" s="115"/>
      <c r="N839904" s="115"/>
      <c r="O839904"/>
      <c r="P839904"/>
      <c r="Q839904"/>
      <c r="R839904" s="19"/>
      <c r="S839904" s="19"/>
      <c r="T839904"/>
      <c r="U839904" s="113"/>
      <c r="V839904" s="19"/>
      <c r="W839904" s="19"/>
      <c r="X839904" s="19"/>
      <c r="Y839904" s="19"/>
      <c r="Z839904" s="19"/>
      <c r="AA839904" s="19"/>
      <c r="AB839904" s="19"/>
      <c r="AC839904" s="19"/>
      <c r="AD839904" s="19"/>
      <c r="AE839904" s="19"/>
      <c r="AF839904" s="19"/>
      <c r="AG839904" s="19"/>
      <c r="AH839904" s="19"/>
      <c r="AI839904" s="19"/>
      <c r="AJ839904" s="19"/>
      <c r="AK839904" s="19"/>
      <c r="AL839904" s="19"/>
      <c r="AM839904" s="19"/>
      <c r="AN839904" s="19"/>
      <c r="AO839904" s="19"/>
      <c r="AP839904"/>
    </row>
    <row r="839905" spans="1:42" s="116" customFormat="1" x14ac:dyDescent="0.3">
      <c r="A839905"/>
      <c r="B839905"/>
      <c r="C839905"/>
      <c r="D839905"/>
      <c r="E839905"/>
      <c r="F839905"/>
      <c r="G839905"/>
      <c r="H839905"/>
      <c r="I839905"/>
      <c r="J839905"/>
      <c r="K839905"/>
      <c r="L839905"/>
      <c r="M839905" s="115"/>
      <c r="N839905" s="115"/>
      <c r="O839905"/>
      <c r="P839905"/>
      <c r="Q839905"/>
      <c r="R839905" s="19"/>
      <c r="S839905" s="19"/>
      <c r="T839905"/>
      <c r="U839905" s="113"/>
      <c r="V839905" s="19"/>
      <c r="W839905" s="19"/>
      <c r="X839905" s="19"/>
      <c r="Y839905" s="19"/>
      <c r="Z839905" s="19"/>
      <c r="AA839905" s="19"/>
      <c r="AB839905" s="19"/>
      <c r="AC839905" s="19"/>
      <c r="AD839905" s="19"/>
      <c r="AE839905" s="19"/>
      <c r="AF839905" s="19"/>
      <c r="AG839905" s="19"/>
      <c r="AH839905" s="19"/>
      <c r="AI839905" s="19"/>
      <c r="AJ839905" s="19"/>
      <c r="AK839905" s="19"/>
      <c r="AL839905" s="19"/>
      <c r="AM839905" s="19"/>
      <c r="AN839905" s="19"/>
      <c r="AO839905" s="19"/>
      <c r="AP839905"/>
    </row>
    <row r="839906" spans="1:42" s="116" customFormat="1" x14ac:dyDescent="0.3">
      <c r="A839906"/>
      <c r="B839906"/>
      <c r="C839906"/>
      <c r="D839906"/>
      <c r="E839906"/>
      <c r="F839906"/>
      <c r="G839906"/>
      <c r="H839906"/>
      <c r="I839906"/>
      <c r="J839906"/>
      <c r="K839906"/>
      <c r="L839906"/>
      <c r="M839906" s="115"/>
      <c r="N839906" s="115"/>
      <c r="O839906"/>
      <c r="P839906"/>
      <c r="Q839906"/>
      <c r="R839906" s="19"/>
      <c r="S839906" s="19"/>
      <c r="T839906"/>
      <c r="U839906" s="113"/>
      <c r="V839906" s="19"/>
      <c r="W839906" s="19"/>
      <c r="X839906" s="19"/>
      <c r="Y839906" s="19"/>
      <c r="Z839906" s="19"/>
      <c r="AA839906" s="19"/>
      <c r="AB839906" s="19"/>
      <c r="AC839906" s="19"/>
      <c r="AD839906" s="19"/>
      <c r="AE839906" s="19"/>
      <c r="AF839906" s="19"/>
      <c r="AG839906" s="19"/>
      <c r="AH839906" s="19"/>
      <c r="AI839906" s="19"/>
      <c r="AJ839906" s="19"/>
      <c r="AK839906" s="19"/>
      <c r="AL839906" s="19"/>
      <c r="AM839906" s="19"/>
      <c r="AN839906" s="19"/>
      <c r="AO839906" s="19"/>
      <c r="AP839906"/>
    </row>
    <row r="839907" spans="1:42" s="116" customFormat="1" x14ac:dyDescent="0.3">
      <c r="A839907"/>
      <c r="B839907"/>
      <c r="C839907"/>
      <c r="D839907"/>
      <c r="E839907"/>
      <c r="F839907"/>
      <c r="G839907"/>
      <c r="H839907"/>
      <c r="I839907"/>
      <c r="J839907"/>
      <c r="K839907"/>
      <c r="L839907"/>
      <c r="M839907" s="115"/>
      <c r="N839907" s="115"/>
      <c r="O839907"/>
      <c r="P839907"/>
      <c r="Q839907"/>
      <c r="R839907" s="19"/>
      <c r="S839907" s="19"/>
      <c r="T839907"/>
      <c r="U839907" s="113"/>
      <c r="V839907" s="19"/>
      <c r="W839907" s="19"/>
      <c r="X839907" s="19"/>
      <c r="Y839907" s="19"/>
      <c r="Z839907" s="19"/>
      <c r="AA839907" s="19"/>
      <c r="AB839907" s="19"/>
      <c r="AC839907" s="19"/>
      <c r="AD839907" s="19"/>
      <c r="AE839907" s="19"/>
      <c r="AF839907" s="19"/>
      <c r="AG839907" s="19"/>
      <c r="AH839907" s="19"/>
      <c r="AI839907" s="19"/>
      <c r="AJ839907" s="19"/>
      <c r="AK839907" s="19"/>
      <c r="AL839907" s="19"/>
      <c r="AM839907" s="19"/>
      <c r="AN839907" s="19"/>
      <c r="AO839907" s="19"/>
      <c r="AP839907"/>
    </row>
    <row r="839908" spans="1:42" s="116" customFormat="1" x14ac:dyDescent="0.3">
      <c r="A839908"/>
      <c r="B839908"/>
      <c r="C839908"/>
      <c r="D839908"/>
      <c r="E839908"/>
      <c r="F839908"/>
      <c r="G839908"/>
      <c r="H839908"/>
      <c r="I839908"/>
      <c r="J839908"/>
      <c r="K839908"/>
      <c r="L839908"/>
      <c r="M839908" s="115"/>
      <c r="N839908" s="115"/>
      <c r="O839908"/>
      <c r="P839908"/>
      <c r="Q839908"/>
      <c r="R839908" s="19"/>
      <c r="S839908" s="19"/>
      <c r="T839908"/>
      <c r="U839908" s="113"/>
      <c r="V839908" s="19"/>
      <c r="W839908" s="19"/>
      <c r="X839908" s="19"/>
      <c r="Y839908" s="19"/>
      <c r="Z839908" s="19"/>
      <c r="AA839908" s="19"/>
      <c r="AB839908" s="19"/>
      <c r="AC839908" s="19"/>
      <c r="AD839908" s="19"/>
      <c r="AE839908" s="19"/>
      <c r="AF839908" s="19"/>
      <c r="AG839908" s="19"/>
      <c r="AH839908" s="19"/>
      <c r="AI839908" s="19"/>
      <c r="AJ839908" s="19"/>
      <c r="AK839908" s="19"/>
      <c r="AL839908" s="19"/>
      <c r="AM839908" s="19"/>
      <c r="AN839908" s="19"/>
      <c r="AO839908" s="19"/>
      <c r="AP839908"/>
    </row>
    <row r="839909" spans="1:42" s="116" customFormat="1" x14ac:dyDescent="0.3">
      <c r="A839909"/>
      <c r="B839909"/>
      <c r="C839909"/>
      <c r="D839909"/>
      <c r="E839909"/>
      <c r="F839909"/>
      <c r="G839909"/>
      <c r="H839909"/>
      <c r="I839909"/>
      <c r="J839909"/>
      <c r="K839909"/>
      <c r="L839909"/>
      <c r="M839909" s="115"/>
      <c r="N839909" s="115"/>
      <c r="O839909"/>
      <c r="P839909"/>
      <c r="Q839909"/>
      <c r="R839909" s="19"/>
      <c r="S839909" s="19"/>
      <c r="T839909"/>
      <c r="U839909" s="113"/>
      <c r="V839909" s="19"/>
      <c r="W839909" s="19"/>
      <c r="X839909" s="19"/>
      <c r="Y839909" s="19"/>
      <c r="Z839909" s="19"/>
      <c r="AA839909" s="19"/>
      <c r="AB839909" s="19"/>
      <c r="AC839909" s="19"/>
      <c r="AD839909" s="19"/>
      <c r="AE839909" s="19"/>
      <c r="AF839909" s="19"/>
      <c r="AG839909" s="19"/>
      <c r="AH839909" s="19"/>
      <c r="AI839909" s="19"/>
      <c r="AJ839909" s="19"/>
      <c r="AK839909" s="19"/>
      <c r="AL839909" s="19"/>
      <c r="AM839909" s="19"/>
      <c r="AN839909" s="19"/>
      <c r="AO839909" s="19"/>
      <c r="AP839909"/>
    </row>
    <row r="839910" spans="1:42" s="116" customFormat="1" x14ac:dyDescent="0.3">
      <c r="A839910"/>
      <c r="B839910"/>
      <c r="C839910"/>
      <c r="D839910"/>
      <c r="E839910"/>
      <c r="F839910"/>
      <c r="G839910"/>
      <c r="H839910"/>
      <c r="I839910"/>
      <c r="J839910"/>
      <c r="K839910"/>
      <c r="L839910"/>
      <c r="M839910" s="115"/>
      <c r="N839910" s="115"/>
      <c r="O839910"/>
      <c r="P839910"/>
      <c r="Q839910"/>
      <c r="R839910" s="19"/>
      <c r="S839910" s="19"/>
      <c r="T839910"/>
      <c r="U839910" s="113"/>
      <c r="V839910" s="19"/>
      <c r="W839910" s="19"/>
      <c r="X839910" s="19"/>
      <c r="Y839910" s="19"/>
      <c r="Z839910" s="19"/>
      <c r="AA839910" s="19"/>
      <c r="AB839910" s="19"/>
      <c r="AC839910" s="19"/>
      <c r="AD839910" s="19"/>
      <c r="AE839910" s="19"/>
      <c r="AF839910" s="19"/>
      <c r="AG839910" s="19"/>
      <c r="AH839910" s="19"/>
      <c r="AI839910" s="19"/>
      <c r="AJ839910" s="19"/>
      <c r="AK839910" s="19"/>
      <c r="AL839910" s="19"/>
      <c r="AM839910" s="19"/>
      <c r="AN839910" s="19"/>
      <c r="AO839910" s="19"/>
      <c r="AP839910"/>
    </row>
    <row r="839911" spans="1:42" s="116" customFormat="1" x14ac:dyDescent="0.3">
      <c r="A839911"/>
      <c r="B839911"/>
      <c r="C839911"/>
      <c r="D839911"/>
      <c r="E839911"/>
      <c r="F839911"/>
      <c r="G839911"/>
      <c r="H839911"/>
      <c r="I839911"/>
      <c r="J839911"/>
      <c r="K839911"/>
      <c r="L839911"/>
      <c r="M839911" s="115"/>
      <c r="N839911" s="115"/>
      <c r="O839911"/>
      <c r="P839911"/>
      <c r="Q839911"/>
      <c r="R839911" s="19"/>
      <c r="S839911" s="19"/>
      <c r="T839911"/>
      <c r="U839911" s="113"/>
      <c r="V839911" s="19"/>
      <c r="W839911" s="19"/>
      <c r="X839911" s="19"/>
      <c r="Y839911" s="19"/>
      <c r="Z839911" s="19"/>
      <c r="AA839911" s="19"/>
      <c r="AB839911" s="19"/>
      <c r="AC839911" s="19"/>
      <c r="AD839911" s="19"/>
      <c r="AE839911" s="19"/>
      <c r="AF839911" s="19"/>
      <c r="AG839911" s="19"/>
      <c r="AH839911" s="19"/>
      <c r="AI839911" s="19"/>
      <c r="AJ839911" s="19"/>
      <c r="AK839911" s="19"/>
      <c r="AL839911" s="19"/>
      <c r="AM839911" s="19"/>
      <c r="AN839911" s="19"/>
      <c r="AO839911" s="19"/>
      <c r="AP839911"/>
    </row>
    <row r="839912" spans="1:42" s="116" customFormat="1" x14ac:dyDescent="0.3">
      <c r="A839912"/>
      <c r="B839912"/>
      <c r="C839912"/>
      <c r="D839912"/>
      <c r="E839912"/>
      <c r="F839912"/>
      <c r="G839912"/>
      <c r="H839912"/>
      <c r="I839912"/>
      <c r="J839912"/>
      <c r="K839912"/>
      <c r="L839912"/>
      <c r="M839912" s="115"/>
      <c r="N839912" s="115"/>
      <c r="O839912"/>
      <c r="P839912"/>
      <c r="Q839912"/>
      <c r="R839912" s="19"/>
      <c r="S839912" s="19"/>
      <c r="T839912"/>
      <c r="U839912" s="113"/>
      <c r="V839912" s="19"/>
      <c r="W839912" s="19"/>
      <c r="X839912" s="19"/>
      <c r="Y839912" s="19"/>
      <c r="Z839912" s="19"/>
      <c r="AA839912" s="19"/>
      <c r="AB839912" s="19"/>
      <c r="AC839912" s="19"/>
      <c r="AD839912" s="19"/>
      <c r="AE839912" s="19"/>
      <c r="AF839912" s="19"/>
      <c r="AG839912" s="19"/>
      <c r="AH839912" s="19"/>
      <c r="AI839912" s="19"/>
      <c r="AJ839912" s="19"/>
      <c r="AK839912" s="19"/>
      <c r="AL839912" s="19"/>
      <c r="AM839912" s="19"/>
      <c r="AN839912" s="19"/>
      <c r="AO839912" s="19"/>
      <c r="AP839912"/>
    </row>
    <row r="839913" spans="1:42" s="116" customFormat="1" x14ac:dyDescent="0.3">
      <c r="A839913"/>
      <c r="B839913"/>
      <c r="C839913"/>
      <c r="D839913"/>
      <c r="E839913"/>
      <c r="F839913"/>
      <c r="G839913"/>
      <c r="H839913"/>
      <c r="I839913"/>
      <c r="J839913"/>
      <c r="K839913"/>
      <c r="L839913"/>
      <c r="M839913" s="115"/>
      <c r="N839913" s="115"/>
      <c r="O839913"/>
      <c r="P839913"/>
      <c r="Q839913"/>
      <c r="R839913" s="19"/>
      <c r="S839913" s="19"/>
      <c r="T839913"/>
      <c r="U839913" s="113"/>
      <c r="V839913" s="19"/>
      <c r="W839913" s="19"/>
      <c r="X839913" s="19"/>
      <c r="Y839913" s="19"/>
      <c r="Z839913" s="19"/>
      <c r="AA839913" s="19"/>
      <c r="AB839913" s="19"/>
      <c r="AC839913" s="19"/>
      <c r="AD839913" s="19"/>
      <c r="AE839913" s="19"/>
      <c r="AF839913" s="19"/>
      <c r="AG839913" s="19"/>
      <c r="AH839913" s="19"/>
      <c r="AI839913" s="19"/>
      <c r="AJ839913" s="19"/>
      <c r="AK839913" s="19"/>
      <c r="AL839913" s="19"/>
      <c r="AM839913" s="19"/>
      <c r="AN839913" s="19"/>
      <c r="AO839913" s="19"/>
      <c r="AP839913"/>
    </row>
    <row r="839914" spans="1:42" s="116" customFormat="1" x14ac:dyDescent="0.3">
      <c r="A839914"/>
      <c r="B839914"/>
      <c r="C839914"/>
      <c r="D839914"/>
      <c r="E839914"/>
      <c r="F839914"/>
      <c r="G839914"/>
      <c r="H839914"/>
      <c r="I839914"/>
      <c r="J839914"/>
      <c r="K839914"/>
      <c r="L839914"/>
      <c r="M839914" s="115"/>
      <c r="N839914" s="115"/>
      <c r="O839914"/>
      <c r="P839914"/>
      <c r="Q839914"/>
      <c r="R839914" s="19"/>
      <c r="S839914" s="19"/>
      <c r="T839914"/>
      <c r="U839914" s="113"/>
      <c r="V839914" s="19"/>
      <c r="W839914" s="19"/>
      <c r="X839914" s="19"/>
      <c r="Y839914" s="19"/>
      <c r="Z839914" s="19"/>
      <c r="AA839914" s="19"/>
      <c r="AB839914" s="19"/>
      <c r="AC839914" s="19"/>
      <c r="AD839914" s="19"/>
      <c r="AE839914" s="19"/>
      <c r="AF839914" s="19"/>
      <c r="AG839914" s="19"/>
      <c r="AH839914" s="19"/>
      <c r="AI839914" s="19"/>
      <c r="AJ839914" s="19"/>
      <c r="AK839914" s="19"/>
      <c r="AL839914" s="19"/>
      <c r="AM839914" s="19"/>
      <c r="AN839914" s="19"/>
      <c r="AO839914" s="19"/>
      <c r="AP839914"/>
    </row>
    <row r="839915" spans="1:42" s="116" customFormat="1" x14ac:dyDescent="0.3">
      <c r="A839915"/>
      <c r="B839915"/>
      <c r="C839915"/>
      <c r="D839915"/>
      <c r="E839915"/>
      <c r="F839915"/>
      <c r="G839915"/>
      <c r="H839915"/>
      <c r="I839915"/>
      <c r="J839915"/>
      <c r="K839915"/>
      <c r="L839915"/>
      <c r="M839915" s="115"/>
      <c r="N839915" s="115"/>
      <c r="O839915"/>
      <c r="P839915"/>
      <c r="Q839915"/>
      <c r="R839915" s="19"/>
      <c r="S839915" s="19"/>
      <c r="T839915"/>
      <c r="U839915" s="113"/>
      <c r="V839915" s="19"/>
      <c r="W839915" s="19"/>
      <c r="X839915" s="19"/>
      <c r="Y839915" s="19"/>
      <c r="Z839915" s="19"/>
      <c r="AA839915" s="19"/>
      <c r="AB839915" s="19"/>
      <c r="AC839915" s="19"/>
      <c r="AD839915" s="19"/>
      <c r="AE839915" s="19"/>
      <c r="AF839915" s="19"/>
      <c r="AG839915" s="19"/>
      <c r="AH839915" s="19"/>
      <c r="AI839915" s="19"/>
      <c r="AJ839915" s="19"/>
      <c r="AK839915" s="19"/>
      <c r="AL839915" s="19"/>
      <c r="AM839915" s="19"/>
      <c r="AN839915" s="19"/>
      <c r="AO839915" s="19"/>
      <c r="AP839915"/>
    </row>
    <row r="839916" spans="1:42" s="116" customFormat="1" x14ac:dyDescent="0.3">
      <c r="A839916"/>
      <c r="B839916"/>
      <c r="C839916"/>
      <c r="D839916"/>
      <c r="E839916"/>
      <c r="F839916"/>
      <c r="G839916"/>
      <c r="H839916"/>
      <c r="I839916"/>
      <c r="J839916"/>
      <c r="K839916"/>
      <c r="L839916"/>
      <c r="M839916" s="115"/>
      <c r="N839916" s="115"/>
      <c r="O839916"/>
      <c r="P839916"/>
      <c r="Q839916"/>
      <c r="R839916" s="19"/>
      <c r="S839916" s="19"/>
      <c r="T839916"/>
      <c r="U839916" s="113"/>
      <c r="V839916" s="19"/>
      <c r="W839916" s="19"/>
      <c r="X839916" s="19"/>
      <c r="Y839916" s="19"/>
      <c r="Z839916" s="19"/>
      <c r="AA839916" s="19"/>
      <c r="AB839916" s="19"/>
      <c r="AC839916" s="19"/>
      <c r="AD839916" s="19"/>
      <c r="AE839916" s="19"/>
      <c r="AF839916" s="19"/>
      <c r="AG839916" s="19"/>
      <c r="AH839916" s="19"/>
      <c r="AI839916" s="19"/>
      <c r="AJ839916" s="19"/>
      <c r="AK839916" s="19"/>
      <c r="AL839916" s="19"/>
      <c r="AM839916" s="19"/>
      <c r="AN839916" s="19"/>
      <c r="AO839916" s="19"/>
      <c r="AP839916"/>
    </row>
    <row r="839917" spans="1:42" s="116" customFormat="1" x14ac:dyDescent="0.3">
      <c r="A839917"/>
      <c r="B839917"/>
      <c r="C839917"/>
      <c r="D839917"/>
      <c r="E839917"/>
      <c r="F839917"/>
      <c r="G839917"/>
      <c r="H839917"/>
      <c r="I839917"/>
      <c r="J839917"/>
      <c r="K839917"/>
      <c r="L839917"/>
      <c r="M839917" s="115"/>
      <c r="N839917" s="115"/>
      <c r="O839917"/>
      <c r="P839917"/>
      <c r="Q839917"/>
      <c r="R839917" s="19"/>
      <c r="S839917" s="19"/>
      <c r="T839917"/>
      <c r="U839917" s="113"/>
      <c r="V839917" s="19"/>
      <c r="W839917" s="19"/>
      <c r="X839917" s="19"/>
      <c r="Y839917" s="19"/>
      <c r="Z839917" s="19"/>
      <c r="AA839917" s="19"/>
      <c r="AB839917" s="19"/>
      <c r="AC839917" s="19"/>
      <c r="AD839917" s="19"/>
      <c r="AE839917" s="19"/>
      <c r="AF839917" s="19"/>
      <c r="AG839917" s="19"/>
      <c r="AH839917" s="19"/>
      <c r="AI839917" s="19"/>
      <c r="AJ839917" s="19"/>
      <c r="AK839917" s="19"/>
      <c r="AL839917" s="19"/>
      <c r="AM839917" s="19"/>
      <c r="AN839917" s="19"/>
      <c r="AO839917" s="19"/>
      <c r="AP839917"/>
    </row>
    <row r="839918" spans="1:42" s="116" customFormat="1" x14ac:dyDescent="0.3">
      <c r="A839918"/>
      <c r="B839918"/>
      <c r="C839918"/>
      <c r="D839918"/>
      <c r="E839918"/>
      <c r="F839918"/>
      <c r="G839918"/>
      <c r="H839918"/>
      <c r="I839918"/>
      <c r="J839918"/>
      <c r="K839918"/>
      <c r="L839918"/>
      <c r="M839918" s="115"/>
      <c r="N839918" s="115"/>
      <c r="O839918"/>
      <c r="P839918"/>
      <c r="Q839918"/>
      <c r="R839918" s="19"/>
      <c r="S839918" s="19"/>
      <c r="T839918"/>
      <c r="U839918" s="113"/>
      <c r="V839918" s="19"/>
      <c r="W839918" s="19"/>
      <c r="X839918" s="19"/>
      <c r="Y839918" s="19"/>
      <c r="Z839918" s="19"/>
      <c r="AA839918" s="19"/>
      <c r="AB839918" s="19"/>
      <c r="AC839918" s="19"/>
      <c r="AD839918" s="19"/>
      <c r="AE839918" s="19"/>
      <c r="AF839918" s="19"/>
      <c r="AG839918" s="19"/>
      <c r="AH839918" s="19"/>
      <c r="AI839918" s="19"/>
      <c r="AJ839918" s="19"/>
      <c r="AK839918" s="19"/>
      <c r="AL839918" s="19"/>
      <c r="AM839918" s="19"/>
      <c r="AN839918" s="19"/>
      <c r="AO839918" s="19"/>
      <c r="AP839918"/>
    </row>
    <row r="839919" spans="1:42" s="116" customFormat="1" x14ac:dyDescent="0.3">
      <c r="A839919"/>
      <c r="B839919"/>
      <c r="C839919"/>
      <c r="D839919"/>
      <c r="E839919"/>
      <c r="F839919"/>
      <c r="G839919"/>
      <c r="H839919"/>
      <c r="I839919"/>
      <c r="J839919"/>
      <c r="K839919"/>
      <c r="L839919"/>
      <c r="M839919" s="115"/>
      <c r="N839919" s="115"/>
      <c r="O839919"/>
      <c r="P839919"/>
      <c r="Q839919"/>
      <c r="R839919" s="19"/>
      <c r="S839919" s="19"/>
      <c r="T839919"/>
      <c r="U839919" s="113"/>
      <c r="V839919" s="19"/>
      <c r="W839919" s="19"/>
      <c r="X839919" s="19"/>
      <c r="Y839919" s="19"/>
      <c r="Z839919" s="19"/>
      <c r="AA839919" s="19"/>
      <c r="AB839919" s="19"/>
      <c r="AC839919" s="19"/>
      <c r="AD839919" s="19"/>
      <c r="AE839919" s="19"/>
      <c r="AF839919" s="19"/>
      <c r="AG839919" s="19"/>
      <c r="AH839919" s="19"/>
      <c r="AI839919" s="19"/>
      <c r="AJ839919" s="19"/>
      <c r="AK839919" s="19"/>
      <c r="AL839919" s="19"/>
      <c r="AM839919" s="19"/>
      <c r="AN839919" s="19"/>
      <c r="AO839919" s="19"/>
      <c r="AP839919"/>
    </row>
    <row r="839920" spans="1:42" s="116" customFormat="1" x14ac:dyDescent="0.3">
      <c r="A839920"/>
      <c r="B839920"/>
      <c r="C839920"/>
      <c r="D839920"/>
      <c r="E839920"/>
      <c r="F839920"/>
      <c r="G839920"/>
      <c r="H839920"/>
      <c r="I839920"/>
      <c r="J839920"/>
      <c r="K839920"/>
      <c r="L839920"/>
      <c r="M839920" s="115"/>
      <c r="N839920" s="115"/>
      <c r="O839920"/>
      <c r="P839920"/>
      <c r="Q839920"/>
      <c r="R839920" s="19"/>
      <c r="S839920" s="19"/>
      <c r="T839920"/>
      <c r="U839920" s="113"/>
      <c r="V839920" s="19"/>
      <c r="W839920" s="19"/>
      <c r="X839920" s="19"/>
      <c r="Y839920" s="19"/>
      <c r="Z839920" s="19"/>
      <c r="AA839920" s="19"/>
      <c r="AB839920" s="19"/>
      <c r="AC839920" s="19"/>
      <c r="AD839920" s="19"/>
      <c r="AE839920" s="19"/>
      <c r="AF839920" s="19"/>
      <c r="AG839920" s="19"/>
      <c r="AH839920" s="19"/>
      <c r="AI839920" s="19"/>
      <c r="AJ839920" s="19"/>
      <c r="AK839920" s="19"/>
      <c r="AL839920" s="19"/>
      <c r="AM839920" s="19"/>
      <c r="AN839920" s="19"/>
      <c r="AO839920" s="19"/>
      <c r="AP839920"/>
    </row>
    <row r="839921" spans="1:42" s="116" customFormat="1" x14ac:dyDescent="0.3">
      <c r="A839921"/>
      <c r="B839921"/>
      <c r="C839921"/>
      <c r="D839921"/>
      <c r="E839921"/>
      <c r="F839921"/>
      <c r="G839921"/>
      <c r="H839921"/>
      <c r="I839921"/>
      <c r="J839921"/>
      <c r="K839921"/>
      <c r="L839921"/>
      <c r="M839921" s="115"/>
      <c r="N839921" s="115"/>
      <c r="O839921"/>
      <c r="P839921"/>
      <c r="Q839921"/>
      <c r="R839921" s="19"/>
      <c r="S839921" s="19"/>
      <c r="T839921"/>
      <c r="U839921" s="113"/>
      <c r="V839921" s="19"/>
      <c r="W839921" s="19"/>
      <c r="X839921" s="19"/>
      <c r="Y839921" s="19"/>
      <c r="Z839921" s="19"/>
      <c r="AA839921" s="19"/>
      <c r="AB839921" s="19"/>
      <c r="AC839921" s="19"/>
      <c r="AD839921" s="19"/>
      <c r="AE839921" s="19"/>
      <c r="AF839921" s="19"/>
      <c r="AG839921" s="19"/>
      <c r="AH839921" s="19"/>
      <c r="AI839921" s="19"/>
      <c r="AJ839921" s="19"/>
      <c r="AK839921" s="19"/>
      <c r="AL839921" s="19"/>
      <c r="AM839921" s="19"/>
      <c r="AN839921" s="19"/>
      <c r="AO839921" s="19"/>
      <c r="AP839921"/>
    </row>
    <row r="839922" spans="1:42" s="116" customFormat="1" x14ac:dyDescent="0.3">
      <c r="A839922"/>
      <c r="B839922"/>
      <c r="C839922"/>
      <c r="D839922"/>
      <c r="E839922"/>
      <c r="F839922"/>
      <c r="G839922"/>
      <c r="H839922"/>
      <c r="I839922"/>
      <c r="J839922"/>
      <c r="K839922"/>
      <c r="L839922"/>
      <c r="M839922" s="115"/>
      <c r="N839922" s="115"/>
      <c r="O839922"/>
      <c r="P839922"/>
      <c r="Q839922"/>
      <c r="R839922" s="19"/>
      <c r="S839922" s="19"/>
      <c r="T839922"/>
      <c r="U839922" s="113"/>
      <c r="V839922" s="19"/>
      <c r="W839922" s="19"/>
      <c r="X839922" s="19"/>
      <c r="Y839922" s="19"/>
      <c r="Z839922" s="19"/>
      <c r="AA839922" s="19"/>
      <c r="AB839922" s="19"/>
      <c r="AC839922" s="19"/>
      <c r="AD839922" s="19"/>
      <c r="AE839922" s="19"/>
      <c r="AF839922" s="19"/>
      <c r="AG839922" s="19"/>
      <c r="AH839922" s="19"/>
      <c r="AI839922" s="19"/>
      <c r="AJ839922" s="19"/>
      <c r="AK839922" s="19"/>
      <c r="AL839922" s="19"/>
      <c r="AM839922" s="19"/>
      <c r="AN839922" s="19"/>
      <c r="AO839922" s="19"/>
      <c r="AP839922"/>
    </row>
    <row r="839923" spans="1:42" s="116" customFormat="1" x14ac:dyDescent="0.3">
      <c r="A839923"/>
      <c r="B839923"/>
      <c r="C839923"/>
      <c r="D839923"/>
      <c r="E839923"/>
      <c r="F839923"/>
      <c r="G839923"/>
      <c r="H839923"/>
      <c r="I839923"/>
      <c r="J839923"/>
      <c r="K839923"/>
      <c r="L839923"/>
      <c r="M839923" s="115"/>
      <c r="N839923" s="115"/>
      <c r="O839923"/>
      <c r="P839923"/>
      <c r="Q839923"/>
      <c r="R839923" s="19"/>
      <c r="S839923" s="19"/>
      <c r="T839923"/>
      <c r="U839923" s="113"/>
      <c r="V839923" s="19"/>
      <c r="W839923" s="19"/>
      <c r="X839923" s="19"/>
      <c r="Y839923" s="19"/>
      <c r="Z839923" s="19"/>
      <c r="AA839923" s="19"/>
      <c r="AB839923" s="19"/>
      <c r="AC839923" s="19"/>
      <c r="AD839923" s="19"/>
      <c r="AE839923" s="19"/>
      <c r="AF839923" s="19"/>
      <c r="AG839923" s="19"/>
      <c r="AH839923" s="19"/>
      <c r="AI839923" s="19"/>
      <c r="AJ839923" s="19"/>
      <c r="AK839923" s="19"/>
      <c r="AL839923" s="19"/>
      <c r="AM839923" s="19"/>
      <c r="AN839923" s="19"/>
      <c r="AO839923" s="19"/>
      <c r="AP839923"/>
    </row>
    <row r="839924" spans="1:42" s="116" customFormat="1" x14ac:dyDescent="0.3">
      <c r="A839924"/>
      <c r="B839924"/>
      <c r="C839924"/>
      <c r="D839924"/>
      <c r="E839924"/>
      <c r="F839924"/>
      <c r="G839924"/>
      <c r="H839924"/>
      <c r="I839924"/>
      <c r="J839924"/>
      <c r="K839924"/>
      <c r="L839924"/>
      <c r="M839924" s="115"/>
      <c r="N839924" s="115"/>
      <c r="O839924"/>
      <c r="P839924"/>
      <c r="Q839924"/>
      <c r="R839924" s="19"/>
      <c r="S839924" s="19"/>
      <c r="T839924"/>
      <c r="U839924" s="113"/>
      <c r="V839924" s="19"/>
      <c r="W839924" s="19"/>
      <c r="X839924" s="19"/>
      <c r="Y839924" s="19"/>
      <c r="Z839924" s="19"/>
      <c r="AA839924" s="19"/>
      <c r="AB839924" s="19"/>
      <c r="AC839924" s="19"/>
      <c r="AD839924" s="19"/>
      <c r="AE839924" s="19"/>
      <c r="AF839924" s="19"/>
      <c r="AG839924" s="19"/>
      <c r="AH839924" s="19"/>
      <c r="AI839924" s="19"/>
      <c r="AJ839924" s="19"/>
      <c r="AK839924" s="19"/>
      <c r="AL839924" s="19"/>
      <c r="AM839924" s="19"/>
      <c r="AN839924" s="19"/>
      <c r="AO839924" s="19"/>
      <c r="AP839924"/>
    </row>
    <row r="839925" spans="1:42" s="116" customFormat="1" x14ac:dyDescent="0.3">
      <c r="A839925"/>
      <c r="B839925"/>
      <c r="C839925"/>
      <c r="D839925"/>
      <c r="E839925"/>
      <c r="F839925"/>
      <c r="G839925"/>
      <c r="H839925"/>
      <c r="I839925"/>
      <c r="J839925"/>
      <c r="K839925"/>
      <c r="L839925"/>
      <c r="M839925" s="115"/>
      <c r="N839925" s="115"/>
      <c r="O839925"/>
      <c r="P839925"/>
      <c r="Q839925"/>
      <c r="R839925" s="19"/>
      <c r="S839925" s="19"/>
      <c r="T839925"/>
      <c r="U839925" s="113"/>
      <c r="V839925" s="19"/>
      <c r="W839925" s="19"/>
      <c r="X839925" s="19"/>
      <c r="Y839925" s="19"/>
      <c r="Z839925" s="19"/>
      <c r="AA839925" s="19"/>
      <c r="AB839925" s="19"/>
      <c r="AC839925" s="19"/>
      <c r="AD839925" s="19"/>
      <c r="AE839925" s="19"/>
      <c r="AF839925" s="19"/>
      <c r="AG839925" s="19"/>
      <c r="AH839925" s="19"/>
      <c r="AI839925" s="19"/>
      <c r="AJ839925" s="19"/>
      <c r="AK839925" s="19"/>
      <c r="AL839925" s="19"/>
      <c r="AM839925" s="19"/>
      <c r="AN839925" s="19"/>
      <c r="AO839925" s="19"/>
      <c r="AP839925"/>
    </row>
    <row r="839926" spans="1:42" s="116" customFormat="1" x14ac:dyDescent="0.3">
      <c r="A839926"/>
      <c r="B839926"/>
      <c r="C839926"/>
      <c r="D839926"/>
      <c r="E839926"/>
      <c r="F839926"/>
      <c r="G839926"/>
      <c r="H839926"/>
      <c r="I839926"/>
      <c r="J839926"/>
      <c r="K839926"/>
      <c r="L839926"/>
      <c r="M839926" s="115"/>
      <c r="N839926" s="115"/>
      <c r="O839926"/>
      <c r="P839926"/>
      <c r="Q839926"/>
      <c r="R839926" s="19"/>
      <c r="S839926" s="19"/>
      <c r="T839926"/>
      <c r="U839926" s="113"/>
      <c r="V839926" s="19"/>
      <c r="W839926" s="19"/>
      <c r="X839926" s="19"/>
      <c r="Y839926" s="19"/>
      <c r="Z839926" s="19"/>
      <c r="AA839926" s="19"/>
      <c r="AB839926" s="19"/>
      <c r="AC839926" s="19"/>
      <c r="AD839926" s="19"/>
      <c r="AE839926" s="19"/>
      <c r="AF839926" s="19"/>
      <c r="AG839926" s="19"/>
      <c r="AH839926" s="19"/>
      <c r="AI839926" s="19"/>
      <c r="AJ839926" s="19"/>
      <c r="AK839926" s="19"/>
      <c r="AL839926" s="19"/>
      <c r="AM839926" s="19"/>
      <c r="AN839926" s="19"/>
      <c r="AO839926" s="19"/>
      <c r="AP839926"/>
    </row>
    <row r="839927" spans="1:42" s="116" customFormat="1" x14ac:dyDescent="0.3">
      <c r="A839927"/>
      <c r="B839927"/>
      <c r="C839927"/>
      <c r="D839927"/>
      <c r="E839927"/>
      <c r="F839927"/>
      <c r="G839927"/>
      <c r="H839927"/>
      <c r="I839927"/>
      <c r="J839927"/>
      <c r="K839927"/>
      <c r="L839927"/>
      <c r="M839927" s="115"/>
      <c r="N839927" s="115"/>
      <c r="O839927"/>
      <c r="P839927"/>
      <c r="Q839927"/>
      <c r="R839927" s="19"/>
      <c r="S839927" s="19"/>
      <c r="T839927"/>
      <c r="U839927" s="113"/>
      <c r="V839927" s="19"/>
      <c r="W839927" s="19"/>
      <c r="X839927" s="19"/>
      <c r="Y839927" s="19"/>
      <c r="Z839927" s="19"/>
      <c r="AA839927" s="19"/>
      <c r="AB839927" s="19"/>
      <c r="AC839927" s="19"/>
      <c r="AD839927" s="19"/>
      <c r="AE839927" s="19"/>
      <c r="AF839927" s="19"/>
      <c r="AG839927" s="19"/>
      <c r="AH839927" s="19"/>
      <c r="AI839927" s="19"/>
      <c r="AJ839927" s="19"/>
      <c r="AK839927" s="19"/>
      <c r="AL839927" s="19"/>
      <c r="AM839927" s="19"/>
      <c r="AN839927" s="19"/>
      <c r="AO839927" s="19"/>
      <c r="AP839927"/>
    </row>
    <row r="839928" spans="1:42" s="116" customFormat="1" x14ac:dyDescent="0.3">
      <c r="A839928"/>
      <c r="B839928"/>
      <c r="C839928"/>
      <c r="D839928"/>
      <c r="E839928"/>
      <c r="F839928"/>
      <c r="G839928"/>
      <c r="H839928"/>
      <c r="I839928"/>
      <c r="J839928"/>
      <c r="K839928"/>
      <c r="L839928"/>
      <c r="M839928" s="115"/>
      <c r="N839928" s="115"/>
      <c r="O839928"/>
      <c r="P839928"/>
      <c r="Q839928"/>
      <c r="R839928" s="19"/>
      <c r="S839928" s="19"/>
      <c r="T839928"/>
      <c r="U839928" s="113"/>
      <c r="V839928" s="19"/>
      <c r="W839928" s="19"/>
      <c r="X839928" s="19"/>
      <c r="Y839928" s="19"/>
      <c r="Z839928" s="19"/>
      <c r="AA839928" s="19"/>
      <c r="AB839928" s="19"/>
      <c r="AC839928" s="19"/>
      <c r="AD839928" s="19"/>
      <c r="AE839928" s="19"/>
      <c r="AF839928" s="19"/>
      <c r="AG839928" s="19"/>
      <c r="AH839928" s="19"/>
      <c r="AI839928" s="19"/>
      <c r="AJ839928" s="19"/>
      <c r="AK839928" s="19"/>
      <c r="AL839928" s="19"/>
      <c r="AM839928" s="19"/>
      <c r="AN839928" s="19"/>
      <c r="AO839928" s="19"/>
      <c r="AP839928"/>
    </row>
    <row r="839929" spans="1:42" s="116" customFormat="1" x14ac:dyDescent="0.3">
      <c r="A839929"/>
      <c r="B839929"/>
      <c r="C839929"/>
      <c r="D839929"/>
      <c r="E839929"/>
      <c r="F839929"/>
      <c r="G839929"/>
      <c r="H839929"/>
      <c r="I839929"/>
      <c r="J839929"/>
      <c r="K839929"/>
      <c r="L839929"/>
      <c r="M839929" s="115"/>
      <c r="N839929" s="115"/>
      <c r="O839929"/>
      <c r="P839929"/>
      <c r="Q839929"/>
      <c r="R839929" s="19"/>
      <c r="S839929" s="19"/>
      <c r="T839929"/>
      <c r="U839929" s="113"/>
      <c r="V839929" s="19"/>
      <c r="W839929" s="19"/>
      <c r="X839929" s="19"/>
      <c r="Y839929" s="19"/>
      <c r="Z839929" s="19"/>
      <c r="AA839929" s="19"/>
      <c r="AB839929" s="19"/>
      <c r="AC839929" s="19"/>
      <c r="AD839929" s="19"/>
      <c r="AE839929" s="19"/>
      <c r="AF839929" s="19"/>
      <c r="AG839929" s="19"/>
      <c r="AH839929" s="19"/>
      <c r="AI839929" s="19"/>
      <c r="AJ839929" s="19"/>
      <c r="AK839929" s="19"/>
      <c r="AL839929" s="19"/>
      <c r="AM839929" s="19"/>
      <c r="AN839929" s="19"/>
      <c r="AO839929" s="19"/>
      <c r="AP839929"/>
    </row>
    <row r="839930" spans="1:42" s="116" customFormat="1" x14ac:dyDescent="0.3">
      <c r="A839930"/>
      <c r="B839930"/>
      <c r="C839930"/>
      <c r="D839930"/>
      <c r="E839930"/>
      <c r="F839930"/>
      <c r="G839930"/>
      <c r="H839930"/>
      <c r="I839930"/>
      <c r="J839930"/>
      <c r="K839930"/>
      <c r="L839930"/>
      <c r="M839930" s="115"/>
      <c r="N839930" s="115"/>
      <c r="O839930"/>
      <c r="P839930"/>
      <c r="Q839930"/>
      <c r="R839930" s="19"/>
      <c r="S839930" s="19"/>
      <c r="T839930"/>
      <c r="U839930" s="113"/>
      <c r="V839930" s="19"/>
      <c r="W839930" s="19"/>
      <c r="X839930" s="19"/>
      <c r="Y839930" s="19"/>
      <c r="Z839930" s="19"/>
      <c r="AA839930" s="19"/>
      <c r="AB839930" s="19"/>
      <c r="AC839930" s="19"/>
      <c r="AD839930" s="19"/>
      <c r="AE839930" s="19"/>
      <c r="AF839930" s="19"/>
      <c r="AG839930" s="19"/>
      <c r="AH839930" s="19"/>
      <c r="AI839930" s="19"/>
      <c r="AJ839930" s="19"/>
      <c r="AK839930" s="19"/>
      <c r="AL839930" s="19"/>
      <c r="AM839930" s="19"/>
      <c r="AN839930" s="19"/>
      <c r="AO839930" s="19"/>
      <c r="AP839930"/>
    </row>
    <row r="839931" spans="1:42" s="116" customFormat="1" x14ac:dyDescent="0.3">
      <c r="A839931"/>
      <c r="B839931"/>
      <c r="C839931"/>
      <c r="D839931"/>
      <c r="E839931"/>
      <c r="F839931"/>
      <c r="G839931"/>
      <c r="H839931"/>
      <c r="I839931"/>
      <c r="J839931"/>
      <c r="K839931"/>
      <c r="L839931"/>
      <c r="M839931" s="115"/>
      <c r="N839931" s="115"/>
      <c r="O839931"/>
      <c r="P839931"/>
      <c r="Q839931"/>
      <c r="R839931" s="19"/>
      <c r="S839931" s="19"/>
      <c r="T839931"/>
      <c r="U839931" s="113"/>
      <c r="V839931" s="19"/>
      <c r="W839931" s="19"/>
      <c r="X839931" s="19"/>
      <c r="Y839931" s="19"/>
      <c r="Z839931" s="19"/>
      <c r="AA839931" s="19"/>
      <c r="AB839931" s="19"/>
      <c r="AC839931" s="19"/>
      <c r="AD839931" s="19"/>
      <c r="AE839931" s="19"/>
      <c r="AF839931" s="19"/>
      <c r="AG839931" s="19"/>
      <c r="AH839931" s="19"/>
      <c r="AI839931" s="19"/>
      <c r="AJ839931" s="19"/>
      <c r="AK839931" s="19"/>
      <c r="AL839931" s="19"/>
      <c r="AM839931" s="19"/>
      <c r="AN839931" s="19"/>
      <c r="AO839931" s="19"/>
      <c r="AP839931"/>
    </row>
    <row r="839932" spans="1:42" s="116" customFormat="1" x14ac:dyDescent="0.3">
      <c r="A839932"/>
      <c r="B839932"/>
      <c r="C839932"/>
      <c r="D839932"/>
      <c r="E839932"/>
      <c r="F839932"/>
      <c r="G839932"/>
      <c r="H839932"/>
      <c r="I839932"/>
      <c r="J839932"/>
      <c r="K839932"/>
      <c r="L839932"/>
      <c r="M839932" s="115"/>
      <c r="N839932" s="115"/>
      <c r="O839932"/>
      <c r="P839932"/>
      <c r="Q839932"/>
      <c r="R839932" s="19"/>
      <c r="S839932" s="19"/>
      <c r="T839932"/>
      <c r="U839932" s="113"/>
      <c r="V839932" s="19"/>
      <c r="W839932" s="19"/>
      <c r="X839932" s="19"/>
      <c r="Y839932" s="19"/>
      <c r="Z839932" s="19"/>
      <c r="AA839932" s="19"/>
      <c r="AB839932" s="19"/>
      <c r="AC839932" s="19"/>
      <c r="AD839932" s="19"/>
      <c r="AE839932" s="19"/>
      <c r="AF839932" s="19"/>
      <c r="AG839932" s="19"/>
      <c r="AH839932" s="19"/>
      <c r="AI839932" s="19"/>
      <c r="AJ839932" s="19"/>
      <c r="AK839932" s="19"/>
      <c r="AL839932" s="19"/>
      <c r="AM839932" s="19"/>
      <c r="AN839932" s="19"/>
      <c r="AO839932" s="19"/>
      <c r="AP839932"/>
    </row>
    <row r="839933" spans="1:42" s="116" customFormat="1" x14ac:dyDescent="0.3">
      <c r="A839933"/>
      <c r="B839933"/>
      <c r="C839933"/>
      <c r="D839933"/>
      <c r="E839933"/>
      <c r="F839933"/>
      <c r="G839933"/>
      <c r="H839933"/>
      <c r="I839933"/>
      <c r="J839933"/>
      <c r="K839933"/>
      <c r="L839933"/>
      <c r="M839933" s="115"/>
      <c r="N839933" s="115"/>
      <c r="O839933"/>
      <c r="P839933"/>
      <c r="Q839933"/>
      <c r="R839933" s="19"/>
      <c r="S839933" s="19"/>
      <c r="T839933"/>
      <c r="U839933" s="113"/>
      <c r="V839933" s="19"/>
      <c r="W839933" s="19"/>
      <c r="X839933" s="19"/>
      <c r="Y839933" s="19"/>
      <c r="Z839933" s="19"/>
      <c r="AA839933" s="19"/>
      <c r="AB839933" s="19"/>
      <c r="AC839933" s="19"/>
      <c r="AD839933" s="19"/>
      <c r="AE839933" s="19"/>
      <c r="AF839933" s="19"/>
      <c r="AG839933" s="19"/>
      <c r="AH839933" s="19"/>
      <c r="AI839933" s="19"/>
      <c r="AJ839933" s="19"/>
      <c r="AK839933" s="19"/>
      <c r="AL839933" s="19"/>
      <c r="AM839933" s="19"/>
      <c r="AN839933" s="19"/>
      <c r="AO839933" s="19"/>
      <c r="AP839933"/>
    </row>
    <row r="839934" spans="1:42" s="116" customFormat="1" x14ac:dyDescent="0.3">
      <c r="A839934"/>
      <c r="B839934"/>
      <c r="C839934"/>
      <c r="D839934"/>
      <c r="E839934"/>
      <c r="F839934"/>
      <c r="G839934"/>
      <c r="H839934"/>
      <c r="I839934"/>
      <c r="J839934"/>
      <c r="K839934"/>
      <c r="L839934"/>
      <c r="M839934" s="115"/>
      <c r="N839934" s="115"/>
      <c r="O839934"/>
      <c r="P839934"/>
      <c r="Q839934"/>
      <c r="R839934" s="19"/>
      <c r="S839934" s="19"/>
      <c r="T839934"/>
      <c r="U839934" s="113"/>
      <c r="V839934" s="19"/>
      <c r="W839934" s="19"/>
      <c r="X839934" s="19"/>
      <c r="Y839934" s="19"/>
      <c r="Z839934" s="19"/>
      <c r="AA839934" s="19"/>
      <c r="AB839934" s="19"/>
      <c r="AC839934" s="19"/>
      <c r="AD839934" s="19"/>
      <c r="AE839934" s="19"/>
      <c r="AF839934" s="19"/>
      <c r="AG839934" s="19"/>
      <c r="AH839934" s="19"/>
      <c r="AI839934" s="19"/>
      <c r="AJ839934" s="19"/>
      <c r="AK839934" s="19"/>
      <c r="AL839934" s="19"/>
      <c r="AM839934" s="19"/>
      <c r="AN839934" s="19"/>
      <c r="AO839934" s="19"/>
      <c r="AP839934"/>
    </row>
    <row r="839935" spans="1:42" s="116" customFormat="1" x14ac:dyDescent="0.3">
      <c r="A839935"/>
      <c r="B839935"/>
      <c r="C839935"/>
      <c r="D839935"/>
      <c r="E839935"/>
      <c r="F839935"/>
      <c r="G839935"/>
      <c r="H839935"/>
      <c r="I839935"/>
      <c r="J839935"/>
      <c r="K839935"/>
      <c r="L839935"/>
      <c r="M839935" s="115"/>
      <c r="N839935" s="115"/>
      <c r="O839935"/>
      <c r="P839935"/>
      <c r="Q839935"/>
      <c r="R839935" s="19"/>
      <c r="S839935" s="19"/>
      <c r="T839935"/>
      <c r="U839935" s="113"/>
      <c r="V839935" s="19"/>
      <c r="W839935" s="19"/>
      <c r="X839935" s="19"/>
      <c r="Y839935" s="19"/>
      <c r="Z839935" s="19"/>
      <c r="AA839935" s="19"/>
      <c r="AB839935" s="19"/>
      <c r="AC839935" s="19"/>
      <c r="AD839935" s="19"/>
      <c r="AE839935" s="19"/>
      <c r="AF839935" s="19"/>
      <c r="AG839935" s="19"/>
      <c r="AH839935" s="19"/>
      <c r="AI839935" s="19"/>
      <c r="AJ839935" s="19"/>
      <c r="AK839935" s="19"/>
      <c r="AL839935" s="19"/>
      <c r="AM839935" s="19"/>
      <c r="AN839935" s="19"/>
      <c r="AO839935" s="19"/>
      <c r="AP839935"/>
    </row>
    <row r="839936" spans="1:42" s="116" customFormat="1" x14ac:dyDescent="0.3">
      <c r="A839936"/>
      <c r="B839936"/>
      <c r="C839936"/>
      <c r="D839936"/>
      <c r="E839936"/>
      <c r="F839936"/>
      <c r="G839936"/>
      <c r="H839936"/>
      <c r="I839936"/>
      <c r="J839936"/>
      <c r="K839936"/>
      <c r="L839936"/>
      <c r="M839936" s="115"/>
      <c r="N839936" s="115"/>
      <c r="O839936"/>
      <c r="P839936"/>
      <c r="Q839936"/>
      <c r="R839936" s="19"/>
      <c r="S839936" s="19"/>
      <c r="T839936"/>
      <c r="U839936" s="113"/>
      <c r="V839936" s="19"/>
      <c r="W839936" s="19"/>
      <c r="X839936" s="19"/>
      <c r="Y839936" s="19"/>
      <c r="Z839936" s="19"/>
      <c r="AA839936" s="19"/>
      <c r="AB839936" s="19"/>
      <c r="AC839936" s="19"/>
      <c r="AD839936" s="19"/>
      <c r="AE839936" s="19"/>
      <c r="AF839936" s="19"/>
      <c r="AG839936" s="19"/>
      <c r="AH839936" s="19"/>
      <c r="AI839936" s="19"/>
      <c r="AJ839936" s="19"/>
      <c r="AK839936" s="19"/>
      <c r="AL839936" s="19"/>
      <c r="AM839936" s="19"/>
      <c r="AN839936" s="19"/>
      <c r="AO839936" s="19"/>
      <c r="AP839936"/>
    </row>
    <row r="839937" spans="1:42" s="116" customFormat="1" x14ac:dyDescent="0.3">
      <c r="A839937"/>
      <c r="B839937"/>
      <c r="C839937"/>
      <c r="D839937"/>
      <c r="E839937"/>
      <c r="F839937"/>
      <c r="G839937"/>
      <c r="H839937"/>
      <c r="I839937"/>
      <c r="J839937"/>
      <c r="K839937"/>
      <c r="L839937"/>
      <c r="M839937" s="115"/>
      <c r="N839937" s="115"/>
      <c r="O839937"/>
      <c r="P839937"/>
      <c r="Q839937"/>
      <c r="R839937" s="19"/>
      <c r="S839937" s="19"/>
      <c r="T839937"/>
      <c r="U839937" s="113"/>
      <c r="V839937" s="19"/>
      <c r="W839937" s="19"/>
      <c r="X839937" s="19"/>
      <c r="Y839937" s="19"/>
      <c r="Z839937" s="19"/>
      <c r="AA839937" s="19"/>
      <c r="AB839937" s="19"/>
      <c r="AC839937" s="19"/>
      <c r="AD839937" s="19"/>
      <c r="AE839937" s="19"/>
      <c r="AF839937" s="19"/>
      <c r="AG839937" s="19"/>
      <c r="AH839937" s="19"/>
      <c r="AI839937" s="19"/>
      <c r="AJ839937" s="19"/>
      <c r="AK839937" s="19"/>
      <c r="AL839937" s="19"/>
      <c r="AM839937" s="19"/>
      <c r="AN839937" s="19"/>
      <c r="AO839937" s="19"/>
      <c r="AP839937"/>
    </row>
    <row r="839938" spans="1:42" s="116" customFormat="1" x14ac:dyDescent="0.3">
      <c r="A839938"/>
      <c r="B839938"/>
      <c r="C839938"/>
      <c r="D839938"/>
      <c r="E839938"/>
      <c r="F839938"/>
      <c r="G839938"/>
      <c r="H839938"/>
      <c r="I839938"/>
      <c r="J839938"/>
      <c r="K839938"/>
      <c r="L839938"/>
      <c r="M839938" s="115"/>
      <c r="N839938" s="115"/>
      <c r="O839938"/>
      <c r="P839938"/>
      <c r="Q839938"/>
      <c r="R839938" s="19"/>
      <c r="S839938" s="19"/>
      <c r="T839938"/>
      <c r="U839938" s="113"/>
      <c r="V839938" s="19"/>
      <c r="W839938" s="19"/>
      <c r="X839938" s="19"/>
      <c r="Y839938" s="19"/>
      <c r="Z839938" s="19"/>
      <c r="AA839938" s="19"/>
      <c r="AB839938" s="19"/>
      <c r="AC839938" s="19"/>
      <c r="AD839938" s="19"/>
      <c r="AE839938" s="19"/>
      <c r="AF839938" s="19"/>
      <c r="AG839938" s="19"/>
      <c r="AH839938" s="19"/>
      <c r="AI839938" s="19"/>
      <c r="AJ839938" s="19"/>
      <c r="AK839938" s="19"/>
      <c r="AL839938" s="19"/>
      <c r="AM839938" s="19"/>
      <c r="AN839938" s="19"/>
      <c r="AO839938" s="19"/>
      <c r="AP839938"/>
    </row>
    <row r="839939" spans="1:42" s="116" customFormat="1" x14ac:dyDescent="0.3">
      <c r="A839939"/>
      <c r="B839939"/>
      <c r="C839939"/>
      <c r="D839939"/>
      <c r="E839939"/>
      <c r="F839939"/>
      <c r="G839939"/>
      <c r="H839939"/>
      <c r="I839939"/>
      <c r="J839939"/>
      <c r="K839939"/>
      <c r="L839939"/>
      <c r="M839939" s="115"/>
      <c r="N839939" s="115"/>
      <c r="O839939"/>
      <c r="P839939"/>
      <c r="Q839939"/>
      <c r="R839939" s="19"/>
      <c r="S839939" s="19"/>
      <c r="T839939"/>
      <c r="U839939" s="113"/>
      <c r="V839939" s="19"/>
      <c r="W839939" s="19"/>
      <c r="X839939" s="19"/>
      <c r="Y839939" s="19"/>
      <c r="Z839939" s="19"/>
      <c r="AA839939" s="19"/>
      <c r="AB839939" s="19"/>
      <c r="AC839939" s="19"/>
      <c r="AD839939" s="19"/>
      <c r="AE839939" s="19"/>
      <c r="AF839939" s="19"/>
      <c r="AG839939" s="19"/>
      <c r="AH839939" s="19"/>
      <c r="AI839939" s="19"/>
      <c r="AJ839939" s="19"/>
      <c r="AK839939" s="19"/>
      <c r="AL839939" s="19"/>
      <c r="AM839939" s="19"/>
      <c r="AN839939" s="19"/>
      <c r="AO839939" s="19"/>
      <c r="AP839939"/>
    </row>
    <row r="839940" spans="1:42" s="116" customFormat="1" x14ac:dyDescent="0.3">
      <c r="A839940"/>
      <c r="B839940"/>
      <c r="C839940"/>
      <c r="D839940"/>
      <c r="E839940"/>
      <c r="F839940"/>
      <c r="G839940"/>
      <c r="H839940"/>
      <c r="I839940"/>
      <c r="J839940"/>
      <c r="K839940"/>
      <c r="L839940"/>
      <c r="M839940" s="115"/>
      <c r="N839940" s="115"/>
      <c r="O839940"/>
      <c r="P839940"/>
      <c r="Q839940"/>
      <c r="R839940" s="19"/>
      <c r="S839940" s="19"/>
      <c r="T839940"/>
      <c r="U839940" s="113"/>
      <c r="V839940" s="19"/>
      <c r="W839940" s="19"/>
      <c r="X839940" s="19"/>
      <c r="Y839940" s="19"/>
      <c r="Z839940" s="19"/>
      <c r="AA839940" s="19"/>
      <c r="AB839940" s="19"/>
      <c r="AC839940" s="19"/>
      <c r="AD839940" s="19"/>
      <c r="AE839940" s="19"/>
      <c r="AF839940" s="19"/>
      <c r="AG839940" s="19"/>
      <c r="AH839940" s="19"/>
      <c r="AI839940" s="19"/>
      <c r="AJ839940" s="19"/>
      <c r="AK839940" s="19"/>
      <c r="AL839940" s="19"/>
      <c r="AM839940" s="19"/>
      <c r="AN839940" s="19"/>
      <c r="AO839940" s="19"/>
      <c r="AP839940"/>
    </row>
    <row r="839941" spans="1:42" s="116" customFormat="1" x14ac:dyDescent="0.3">
      <c r="A839941"/>
      <c r="B839941"/>
      <c r="C839941"/>
      <c r="D839941"/>
      <c r="E839941"/>
      <c r="F839941"/>
      <c r="G839941"/>
      <c r="H839941"/>
      <c r="I839941"/>
      <c r="J839941"/>
      <c r="K839941"/>
      <c r="L839941"/>
      <c r="M839941" s="115"/>
      <c r="N839941" s="115"/>
      <c r="O839941"/>
      <c r="P839941"/>
      <c r="Q839941"/>
      <c r="R839941" s="19"/>
      <c r="S839941" s="19"/>
      <c r="T839941"/>
      <c r="U839941" s="113"/>
      <c r="V839941" s="19"/>
      <c r="W839941" s="19"/>
      <c r="X839941" s="19"/>
      <c r="Y839941" s="19"/>
      <c r="Z839941" s="19"/>
      <c r="AA839941" s="19"/>
      <c r="AB839941" s="19"/>
      <c r="AC839941" s="19"/>
      <c r="AD839941" s="19"/>
      <c r="AE839941" s="19"/>
      <c r="AF839941" s="19"/>
      <c r="AG839941" s="19"/>
      <c r="AH839941" s="19"/>
      <c r="AI839941" s="19"/>
      <c r="AJ839941" s="19"/>
      <c r="AK839941" s="19"/>
      <c r="AL839941" s="19"/>
      <c r="AM839941" s="19"/>
      <c r="AN839941" s="19"/>
      <c r="AO839941" s="19"/>
      <c r="AP839941"/>
    </row>
    <row r="839942" spans="1:42" s="116" customFormat="1" x14ac:dyDescent="0.3">
      <c r="A839942"/>
      <c r="B839942"/>
      <c r="C839942"/>
      <c r="D839942"/>
      <c r="E839942"/>
      <c r="F839942"/>
      <c r="G839942"/>
      <c r="H839942"/>
      <c r="I839942"/>
      <c r="J839942"/>
      <c r="K839942"/>
      <c r="L839942"/>
      <c r="M839942" s="115"/>
      <c r="N839942" s="115"/>
      <c r="O839942"/>
      <c r="P839942"/>
      <c r="Q839942"/>
      <c r="R839942" s="19"/>
      <c r="S839942" s="19"/>
      <c r="T839942"/>
      <c r="U839942" s="113"/>
      <c r="V839942" s="19"/>
      <c r="W839942" s="19"/>
      <c r="X839942" s="19"/>
      <c r="Y839942" s="19"/>
      <c r="Z839942" s="19"/>
      <c r="AA839942" s="19"/>
      <c r="AB839942" s="19"/>
      <c r="AC839942" s="19"/>
      <c r="AD839942" s="19"/>
      <c r="AE839942" s="19"/>
      <c r="AF839942" s="19"/>
      <c r="AG839942" s="19"/>
      <c r="AH839942" s="19"/>
      <c r="AI839942" s="19"/>
      <c r="AJ839942" s="19"/>
      <c r="AK839942" s="19"/>
      <c r="AL839942" s="19"/>
      <c r="AM839942" s="19"/>
      <c r="AN839942" s="19"/>
      <c r="AO839942" s="19"/>
      <c r="AP839942"/>
    </row>
    <row r="839943" spans="1:42" s="116" customFormat="1" x14ac:dyDescent="0.3">
      <c r="A839943"/>
      <c r="B839943"/>
      <c r="C839943"/>
      <c r="D839943"/>
      <c r="E839943"/>
      <c r="F839943"/>
      <c r="G839943"/>
      <c r="H839943"/>
      <c r="I839943"/>
      <c r="J839943"/>
      <c r="K839943"/>
      <c r="L839943"/>
      <c r="M839943" s="115"/>
      <c r="N839943" s="115"/>
      <c r="O839943"/>
      <c r="P839943"/>
      <c r="Q839943"/>
      <c r="R839943" s="19"/>
      <c r="S839943" s="19"/>
      <c r="T839943"/>
      <c r="U839943" s="113"/>
      <c r="V839943" s="19"/>
      <c r="W839943" s="19"/>
      <c r="X839943" s="19"/>
      <c r="Y839943" s="19"/>
      <c r="Z839943" s="19"/>
      <c r="AA839943" s="19"/>
      <c r="AB839943" s="19"/>
      <c r="AC839943" s="19"/>
      <c r="AD839943" s="19"/>
      <c r="AE839943" s="19"/>
      <c r="AF839943" s="19"/>
      <c r="AG839943" s="19"/>
      <c r="AH839943" s="19"/>
      <c r="AI839943" s="19"/>
      <c r="AJ839943" s="19"/>
      <c r="AK839943" s="19"/>
      <c r="AL839943" s="19"/>
      <c r="AM839943" s="19"/>
      <c r="AN839943" s="19"/>
      <c r="AO839943" s="19"/>
      <c r="AP839943"/>
    </row>
    <row r="839944" spans="1:42" s="116" customFormat="1" x14ac:dyDescent="0.3">
      <c r="A839944"/>
      <c r="B839944"/>
      <c r="C839944"/>
      <c r="D839944"/>
      <c r="E839944"/>
      <c r="F839944"/>
      <c r="G839944"/>
      <c r="H839944"/>
      <c r="I839944"/>
      <c r="J839944"/>
      <c r="K839944"/>
      <c r="L839944"/>
      <c r="M839944" s="115"/>
      <c r="N839944" s="115"/>
      <c r="O839944"/>
      <c r="P839944"/>
      <c r="Q839944"/>
      <c r="R839944" s="19"/>
      <c r="S839944" s="19"/>
      <c r="T839944"/>
      <c r="U839944" s="113"/>
      <c r="V839944" s="19"/>
      <c r="W839944" s="19"/>
      <c r="X839944" s="19"/>
      <c r="Y839944" s="19"/>
      <c r="Z839944" s="19"/>
      <c r="AA839944" s="19"/>
      <c r="AB839944" s="19"/>
      <c r="AC839944" s="19"/>
      <c r="AD839944" s="19"/>
      <c r="AE839944" s="19"/>
      <c r="AF839944" s="19"/>
      <c r="AG839944" s="19"/>
      <c r="AH839944" s="19"/>
      <c r="AI839944" s="19"/>
      <c r="AJ839944" s="19"/>
      <c r="AK839944" s="19"/>
      <c r="AL839944" s="19"/>
      <c r="AM839944" s="19"/>
      <c r="AN839944" s="19"/>
      <c r="AO839944" s="19"/>
      <c r="AP839944"/>
    </row>
    <row r="839945" spans="1:42" s="116" customFormat="1" x14ac:dyDescent="0.3">
      <c r="A839945"/>
      <c r="B839945"/>
      <c r="C839945"/>
      <c r="D839945"/>
      <c r="E839945"/>
      <c r="F839945"/>
      <c r="G839945"/>
      <c r="H839945"/>
      <c r="I839945"/>
      <c r="J839945"/>
      <c r="K839945"/>
      <c r="L839945"/>
      <c r="M839945" s="115"/>
      <c r="N839945" s="115"/>
      <c r="O839945"/>
      <c r="P839945"/>
      <c r="Q839945"/>
      <c r="R839945" s="19"/>
      <c r="S839945" s="19"/>
      <c r="T839945"/>
      <c r="U839945" s="113"/>
      <c r="V839945" s="19"/>
      <c r="W839945" s="19"/>
      <c r="X839945" s="19"/>
      <c r="Y839945" s="19"/>
      <c r="Z839945" s="19"/>
      <c r="AA839945" s="19"/>
      <c r="AB839945" s="19"/>
      <c r="AC839945" s="19"/>
      <c r="AD839945" s="19"/>
      <c r="AE839945" s="19"/>
      <c r="AF839945" s="19"/>
      <c r="AG839945" s="19"/>
      <c r="AH839945" s="19"/>
      <c r="AI839945" s="19"/>
      <c r="AJ839945" s="19"/>
      <c r="AK839945" s="19"/>
      <c r="AL839945" s="19"/>
      <c r="AM839945" s="19"/>
      <c r="AN839945" s="19"/>
      <c r="AO839945" s="19"/>
      <c r="AP839945"/>
    </row>
    <row r="839946" spans="1:42" s="116" customFormat="1" x14ac:dyDescent="0.3">
      <c r="A839946"/>
      <c r="B839946"/>
      <c r="C839946"/>
      <c r="D839946"/>
      <c r="E839946"/>
      <c r="F839946"/>
      <c r="G839946"/>
      <c r="H839946"/>
      <c r="I839946"/>
      <c r="J839946"/>
      <c r="K839946"/>
      <c r="L839946"/>
      <c r="M839946" s="115"/>
      <c r="N839946" s="115"/>
      <c r="O839946"/>
      <c r="P839946"/>
      <c r="Q839946"/>
      <c r="R839946" s="19"/>
      <c r="S839946" s="19"/>
      <c r="T839946"/>
      <c r="U839946" s="113"/>
      <c r="V839946" s="19"/>
      <c r="W839946" s="19"/>
      <c r="X839946" s="19"/>
      <c r="Y839946" s="19"/>
      <c r="Z839946" s="19"/>
      <c r="AA839946" s="19"/>
      <c r="AB839946" s="19"/>
      <c r="AC839946" s="19"/>
      <c r="AD839946" s="19"/>
      <c r="AE839946" s="19"/>
      <c r="AF839946" s="19"/>
      <c r="AG839946" s="19"/>
      <c r="AH839946" s="19"/>
      <c r="AI839946" s="19"/>
      <c r="AJ839946" s="19"/>
      <c r="AK839946" s="19"/>
      <c r="AL839946" s="19"/>
      <c r="AM839946" s="19"/>
      <c r="AN839946" s="19"/>
      <c r="AO839946" s="19"/>
      <c r="AP839946"/>
    </row>
    <row r="839947" spans="1:42" s="116" customFormat="1" x14ac:dyDescent="0.3">
      <c r="A839947"/>
      <c r="B839947"/>
      <c r="C839947"/>
      <c r="D839947"/>
      <c r="E839947"/>
      <c r="F839947"/>
      <c r="G839947"/>
      <c r="H839947"/>
      <c r="I839947"/>
      <c r="J839947"/>
      <c r="K839947"/>
      <c r="L839947"/>
      <c r="M839947" s="115"/>
      <c r="N839947" s="115"/>
      <c r="O839947"/>
      <c r="P839947"/>
      <c r="Q839947"/>
      <c r="R839947" s="19"/>
      <c r="S839947" s="19"/>
      <c r="T839947"/>
      <c r="U839947" s="113"/>
      <c r="V839947" s="19"/>
      <c r="W839947" s="19"/>
      <c r="X839947" s="19"/>
      <c r="Y839947" s="19"/>
      <c r="Z839947" s="19"/>
      <c r="AA839947" s="19"/>
      <c r="AB839947" s="19"/>
      <c r="AC839947" s="19"/>
      <c r="AD839947" s="19"/>
      <c r="AE839947" s="19"/>
      <c r="AF839947" s="19"/>
      <c r="AG839947" s="19"/>
      <c r="AH839947" s="19"/>
      <c r="AI839947" s="19"/>
      <c r="AJ839947" s="19"/>
      <c r="AK839947" s="19"/>
      <c r="AL839947" s="19"/>
      <c r="AM839947" s="19"/>
      <c r="AN839947" s="19"/>
      <c r="AO839947" s="19"/>
      <c r="AP839947"/>
    </row>
    <row r="839948" spans="1:42" s="116" customFormat="1" x14ac:dyDescent="0.3">
      <c r="A839948"/>
      <c r="B839948"/>
      <c r="C839948"/>
      <c r="D839948"/>
      <c r="E839948"/>
      <c r="F839948"/>
      <c r="G839948"/>
      <c r="H839948"/>
      <c r="I839948"/>
      <c r="J839948"/>
      <c r="K839948"/>
      <c r="L839948"/>
      <c r="M839948" s="115"/>
      <c r="N839948" s="115"/>
      <c r="O839948"/>
      <c r="P839948"/>
      <c r="Q839948"/>
      <c r="R839948" s="19"/>
      <c r="S839948" s="19"/>
      <c r="T839948"/>
      <c r="U839948" s="113"/>
      <c r="V839948" s="19"/>
      <c r="W839948" s="19"/>
      <c r="X839948" s="19"/>
      <c r="Y839948" s="19"/>
      <c r="Z839948" s="19"/>
      <c r="AA839948" s="19"/>
      <c r="AB839948" s="19"/>
      <c r="AC839948" s="19"/>
      <c r="AD839948" s="19"/>
      <c r="AE839948" s="19"/>
      <c r="AF839948" s="19"/>
      <c r="AG839948" s="19"/>
      <c r="AH839948" s="19"/>
      <c r="AI839948" s="19"/>
      <c r="AJ839948" s="19"/>
      <c r="AK839948" s="19"/>
      <c r="AL839948" s="19"/>
      <c r="AM839948" s="19"/>
      <c r="AN839948" s="19"/>
      <c r="AO839948" s="19"/>
      <c r="AP839948"/>
    </row>
    <row r="839949" spans="1:42" s="116" customFormat="1" x14ac:dyDescent="0.3">
      <c r="A839949"/>
      <c r="B839949"/>
      <c r="C839949"/>
      <c r="D839949"/>
      <c r="E839949"/>
      <c r="F839949"/>
      <c r="G839949"/>
      <c r="H839949"/>
      <c r="I839949"/>
      <c r="J839949"/>
      <c r="K839949"/>
      <c r="L839949"/>
      <c r="M839949" s="115"/>
      <c r="N839949" s="115"/>
      <c r="O839949"/>
      <c r="P839949"/>
      <c r="Q839949"/>
      <c r="R839949" s="19"/>
      <c r="S839949" s="19"/>
      <c r="T839949"/>
      <c r="U839949" s="113"/>
      <c r="V839949" s="19"/>
      <c r="W839949" s="19"/>
      <c r="X839949" s="19"/>
      <c r="Y839949" s="19"/>
      <c r="Z839949" s="19"/>
      <c r="AA839949" s="19"/>
      <c r="AB839949" s="19"/>
      <c r="AC839949" s="19"/>
      <c r="AD839949" s="19"/>
      <c r="AE839949" s="19"/>
      <c r="AF839949" s="19"/>
      <c r="AG839949" s="19"/>
      <c r="AH839949" s="19"/>
      <c r="AI839949" s="19"/>
      <c r="AJ839949" s="19"/>
      <c r="AK839949" s="19"/>
      <c r="AL839949" s="19"/>
      <c r="AM839949" s="19"/>
      <c r="AN839949" s="19"/>
      <c r="AO839949" s="19"/>
      <c r="AP839949"/>
    </row>
    <row r="839950" spans="1:42" s="116" customFormat="1" x14ac:dyDescent="0.3">
      <c r="A839950"/>
      <c r="B839950"/>
      <c r="C839950"/>
      <c r="D839950"/>
      <c r="E839950"/>
      <c r="F839950"/>
      <c r="G839950"/>
      <c r="H839950"/>
      <c r="I839950"/>
      <c r="J839950"/>
      <c r="K839950"/>
      <c r="L839950"/>
      <c r="M839950" s="115"/>
      <c r="N839950" s="115"/>
      <c r="O839950"/>
      <c r="P839950"/>
      <c r="Q839950"/>
      <c r="R839950" s="19"/>
      <c r="S839950" s="19"/>
      <c r="T839950"/>
      <c r="U839950" s="113"/>
      <c r="V839950" s="19"/>
      <c r="W839950" s="19"/>
      <c r="X839950" s="19"/>
      <c r="Y839950" s="19"/>
      <c r="Z839950" s="19"/>
      <c r="AA839950" s="19"/>
      <c r="AB839950" s="19"/>
      <c r="AC839950" s="19"/>
      <c r="AD839950" s="19"/>
      <c r="AE839950" s="19"/>
      <c r="AF839950" s="19"/>
      <c r="AG839950" s="19"/>
      <c r="AH839950" s="19"/>
      <c r="AI839950" s="19"/>
      <c r="AJ839950" s="19"/>
      <c r="AK839950" s="19"/>
      <c r="AL839950" s="19"/>
      <c r="AM839950" s="19"/>
      <c r="AN839950" s="19"/>
      <c r="AO839950" s="19"/>
      <c r="AP839950"/>
    </row>
    <row r="839951" spans="1:42" s="116" customFormat="1" x14ac:dyDescent="0.3">
      <c r="A839951"/>
      <c r="B839951"/>
      <c r="C839951"/>
      <c r="D839951"/>
      <c r="E839951"/>
      <c r="F839951"/>
      <c r="G839951"/>
      <c r="H839951"/>
      <c r="I839951"/>
      <c r="J839951"/>
      <c r="K839951"/>
      <c r="L839951"/>
      <c r="M839951" s="115"/>
      <c r="N839951" s="115"/>
      <c r="O839951"/>
      <c r="P839951"/>
      <c r="Q839951"/>
      <c r="R839951" s="19"/>
      <c r="S839951" s="19"/>
      <c r="T839951"/>
      <c r="U839951" s="113"/>
      <c r="V839951" s="19"/>
      <c r="W839951" s="19"/>
      <c r="X839951" s="19"/>
      <c r="Y839951" s="19"/>
      <c r="Z839951" s="19"/>
      <c r="AA839951" s="19"/>
      <c r="AB839951" s="19"/>
      <c r="AC839951" s="19"/>
      <c r="AD839951" s="19"/>
      <c r="AE839951" s="19"/>
      <c r="AF839951" s="19"/>
      <c r="AG839951" s="19"/>
      <c r="AH839951" s="19"/>
      <c r="AI839951" s="19"/>
      <c r="AJ839951" s="19"/>
      <c r="AK839951" s="19"/>
      <c r="AL839951" s="19"/>
      <c r="AM839951" s="19"/>
      <c r="AN839951" s="19"/>
      <c r="AO839951" s="19"/>
      <c r="AP839951"/>
    </row>
    <row r="839952" spans="1:42" s="116" customFormat="1" x14ac:dyDescent="0.3">
      <c r="A839952"/>
      <c r="B839952"/>
      <c r="C839952"/>
      <c r="D839952"/>
      <c r="E839952"/>
      <c r="F839952"/>
      <c r="G839952"/>
      <c r="H839952"/>
      <c r="I839952"/>
      <c r="J839952"/>
      <c r="K839952"/>
      <c r="L839952"/>
      <c r="M839952" s="115"/>
      <c r="N839952" s="115"/>
      <c r="O839952"/>
      <c r="P839952"/>
      <c r="Q839952"/>
      <c r="R839952" s="19"/>
      <c r="S839952" s="19"/>
      <c r="T839952"/>
      <c r="U839952" s="113"/>
      <c r="V839952" s="19"/>
      <c r="W839952" s="19"/>
      <c r="X839952" s="19"/>
      <c r="Y839952" s="19"/>
      <c r="Z839952" s="19"/>
      <c r="AA839952" s="19"/>
      <c r="AB839952" s="19"/>
      <c r="AC839952" s="19"/>
      <c r="AD839952" s="19"/>
      <c r="AE839952" s="19"/>
      <c r="AF839952" s="19"/>
      <c r="AG839952" s="19"/>
      <c r="AH839952" s="19"/>
      <c r="AI839952" s="19"/>
      <c r="AJ839952" s="19"/>
      <c r="AK839952" s="19"/>
      <c r="AL839952" s="19"/>
      <c r="AM839952" s="19"/>
      <c r="AN839952" s="19"/>
      <c r="AO839952" s="19"/>
      <c r="AP839952"/>
    </row>
    <row r="839953" spans="1:42" s="116" customFormat="1" x14ac:dyDescent="0.3">
      <c r="A839953"/>
      <c r="B839953"/>
      <c r="C839953"/>
      <c r="D839953"/>
      <c r="E839953"/>
      <c r="F839953"/>
      <c r="G839953"/>
      <c r="H839953"/>
      <c r="I839953"/>
      <c r="J839953"/>
      <c r="K839953"/>
      <c r="L839953"/>
      <c r="M839953" s="115"/>
      <c r="N839953" s="115"/>
      <c r="O839953"/>
      <c r="P839953"/>
      <c r="Q839953"/>
      <c r="R839953" s="19"/>
      <c r="S839953" s="19"/>
      <c r="T839953"/>
      <c r="U839953" s="113"/>
      <c r="V839953" s="19"/>
      <c r="W839953" s="19"/>
      <c r="X839953" s="19"/>
      <c r="Y839953" s="19"/>
      <c r="Z839953" s="19"/>
      <c r="AA839953" s="19"/>
      <c r="AB839953" s="19"/>
      <c r="AC839953" s="19"/>
      <c r="AD839953" s="19"/>
      <c r="AE839953" s="19"/>
      <c r="AF839953" s="19"/>
      <c r="AG839953" s="19"/>
      <c r="AH839953" s="19"/>
      <c r="AI839953" s="19"/>
      <c r="AJ839953" s="19"/>
      <c r="AK839953" s="19"/>
      <c r="AL839953" s="19"/>
      <c r="AM839953" s="19"/>
      <c r="AN839953" s="19"/>
      <c r="AO839953" s="19"/>
      <c r="AP839953"/>
    </row>
    <row r="839954" spans="1:42" s="116" customFormat="1" x14ac:dyDescent="0.3">
      <c r="A839954"/>
      <c r="B839954"/>
      <c r="C839954"/>
      <c r="D839954"/>
      <c r="E839954"/>
      <c r="F839954"/>
      <c r="G839954"/>
      <c r="H839954"/>
      <c r="I839954"/>
      <c r="J839954"/>
      <c r="K839954"/>
      <c r="L839954"/>
      <c r="M839954" s="115"/>
      <c r="N839954" s="115"/>
      <c r="O839954"/>
      <c r="P839954"/>
      <c r="Q839954"/>
      <c r="R839954" s="19"/>
      <c r="S839954" s="19"/>
      <c r="T839954"/>
      <c r="U839954" s="113"/>
      <c r="V839954" s="19"/>
      <c r="W839954" s="19"/>
      <c r="X839954" s="19"/>
      <c r="Y839954" s="19"/>
      <c r="Z839954" s="19"/>
      <c r="AA839954" s="19"/>
      <c r="AB839954" s="19"/>
      <c r="AC839954" s="19"/>
      <c r="AD839954" s="19"/>
      <c r="AE839954" s="19"/>
      <c r="AF839954" s="19"/>
      <c r="AG839954" s="19"/>
      <c r="AH839954" s="19"/>
      <c r="AI839954" s="19"/>
      <c r="AJ839954" s="19"/>
      <c r="AK839954" s="19"/>
      <c r="AL839954" s="19"/>
      <c r="AM839954" s="19"/>
      <c r="AN839954" s="19"/>
      <c r="AO839954" s="19"/>
      <c r="AP839954"/>
    </row>
    <row r="839955" spans="1:42" s="116" customFormat="1" x14ac:dyDescent="0.3">
      <c r="A839955"/>
      <c r="B839955"/>
      <c r="C839955"/>
      <c r="D839955"/>
      <c r="E839955"/>
      <c r="F839955"/>
      <c r="G839955"/>
      <c r="H839955"/>
      <c r="I839955"/>
      <c r="J839955"/>
      <c r="K839955"/>
      <c r="L839955"/>
      <c r="M839955" s="115"/>
      <c r="N839955" s="115"/>
      <c r="O839955"/>
      <c r="P839955"/>
      <c r="Q839955"/>
      <c r="R839955" s="19"/>
      <c r="S839955" s="19"/>
      <c r="T839955"/>
      <c r="U839955" s="113"/>
      <c r="V839955" s="19"/>
      <c r="W839955" s="19"/>
      <c r="X839955" s="19"/>
      <c r="Y839955" s="19"/>
      <c r="Z839955" s="19"/>
      <c r="AA839955" s="19"/>
      <c r="AB839955" s="19"/>
      <c r="AC839955" s="19"/>
      <c r="AD839955" s="19"/>
      <c r="AE839955" s="19"/>
      <c r="AF839955" s="19"/>
      <c r="AG839955" s="19"/>
      <c r="AH839955" s="19"/>
      <c r="AI839955" s="19"/>
      <c r="AJ839955" s="19"/>
      <c r="AK839955" s="19"/>
      <c r="AL839955" s="19"/>
      <c r="AM839955" s="19"/>
      <c r="AN839955" s="19"/>
      <c r="AO839955" s="19"/>
      <c r="AP839955"/>
    </row>
    <row r="839956" spans="1:42" s="116" customFormat="1" x14ac:dyDescent="0.3">
      <c r="A839956"/>
      <c r="B839956"/>
      <c r="C839956"/>
      <c r="D839956"/>
      <c r="E839956"/>
      <c r="F839956"/>
      <c r="G839956"/>
      <c r="H839956"/>
      <c r="I839956"/>
      <c r="J839956"/>
      <c r="K839956"/>
      <c r="L839956"/>
      <c r="M839956" s="115"/>
      <c r="N839956" s="115"/>
      <c r="O839956"/>
      <c r="P839956"/>
      <c r="Q839956"/>
      <c r="R839956" s="19"/>
      <c r="S839956" s="19"/>
      <c r="T839956"/>
      <c r="U839956" s="113"/>
      <c r="V839956" s="19"/>
      <c r="W839956" s="19"/>
      <c r="X839956" s="19"/>
      <c r="Y839956" s="19"/>
      <c r="Z839956" s="19"/>
      <c r="AA839956" s="19"/>
      <c r="AB839956" s="19"/>
      <c r="AC839956" s="19"/>
      <c r="AD839956" s="19"/>
      <c r="AE839956" s="19"/>
      <c r="AF839956" s="19"/>
      <c r="AG839956" s="19"/>
      <c r="AH839956" s="19"/>
      <c r="AI839956" s="19"/>
      <c r="AJ839956" s="19"/>
      <c r="AK839956" s="19"/>
      <c r="AL839956" s="19"/>
      <c r="AM839956" s="19"/>
      <c r="AN839956" s="19"/>
      <c r="AO839956" s="19"/>
      <c r="AP839956"/>
    </row>
    <row r="839957" spans="1:42" s="116" customFormat="1" x14ac:dyDescent="0.3">
      <c r="A839957"/>
      <c r="B839957"/>
      <c r="C839957"/>
      <c r="D839957"/>
      <c r="E839957"/>
      <c r="F839957"/>
      <c r="G839957"/>
      <c r="H839957"/>
      <c r="I839957"/>
      <c r="J839957"/>
      <c r="K839957"/>
      <c r="L839957"/>
      <c r="M839957" s="115"/>
      <c r="N839957" s="115"/>
      <c r="O839957"/>
      <c r="P839957"/>
      <c r="Q839957"/>
      <c r="R839957" s="19"/>
      <c r="S839957" s="19"/>
      <c r="T839957"/>
      <c r="U839957" s="113"/>
      <c r="V839957" s="19"/>
      <c r="W839957" s="19"/>
      <c r="X839957" s="19"/>
      <c r="Y839957" s="19"/>
      <c r="Z839957" s="19"/>
      <c r="AA839957" s="19"/>
      <c r="AB839957" s="19"/>
      <c r="AC839957" s="19"/>
      <c r="AD839957" s="19"/>
      <c r="AE839957" s="19"/>
      <c r="AF839957" s="19"/>
      <c r="AG839957" s="19"/>
      <c r="AH839957" s="19"/>
      <c r="AI839957" s="19"/>
      <c r="AJ839957" s="19"/>
      <c r="AK839957" s="19"/>
      <c r="AL839957" s="19"/>
      <c r="AM839957" s="19"/>
      <c r="AN839957" s="19"/>
      <c r="AO839957" s="19"/>
      <c r="AP839957"/>
    </row>
    <row r="839958" spans="1:42" s="116" customFormat="1" x14ac:dyDescent="0.3">
      <c r="A839958"/>
      <c r="B839958"/>
      <c r="C839958"/>
      <c r="D839958"/>
      <c r="E839958"/>
      <c r="F839958"/>
      <c r="G839958"/>
      <c r="H839958"/>
      <c r="I839958"/>
      <c r="J839958"/>
      <c r="K839958"/>
      <c r="L839958"/>
      <c r="M839958" s="115"/>
      <c r="N839958" s="115"/>
      <c r="O839958"/>
      <c r="P839958"/>
      <c r="Q839958"/>
      <c r="R839958" s="19"/>
      <c r="S839958" s="19"/>
      <c r="T839958"/>
      <c r="U839958" s="113"/>
      <c r="V839958" s="19"/>
      <c r="W839958" s="19"/>
      <c r="X839958" s="19"/>
      <c r="Y839958" s="19"/>
      <c r="Z839958" s="19"/>
      <c r="AA839958" s="19"/>
      <c r="AB839958" s="19"/>
      <c r="AC839958" s="19"/>
      <c r="AD839958" s="19"/>
      <c r="AE839958" s="19"/>
      <c r="AF839958" s="19"/>
      <c r="AG839958" s="19"/>
      <c r="AH839958" s="19"/>
      <c r="AI839958" s="19"/>
      <c r="AJ839958" s="19"/>
      <c r="AK839958" s="19"/>
      <c r="AL839958" s="19"/>
      <c r="AM839958" s="19"/>
      <c r="AN839958" s="19"/>
      <c r="AO839958" s="19"/>
      <c r="AP839958"/>
    </row>
    <row r="839959" spans="1:42" s="116" customFormat="1" x14ac:dyDescent="0.3">
      <c r="A839959"/>
      <c r="B839959"/>
      <c r="C839959"/>
      <c r="D839959"/>
      <c r="E839959"/>
      <c r="F839959"/>
      <c r="G839959"/>
      <c r="H839959"/>
      <c r="I839959"/>
      <c r="J839959"/>
      <c r="K839959"/>
      <c r="L839959"/>
      <c r="M839959" s="115"/>
      <c r="N839959" s="115"/>
      <c r="O839959"/>
      <c r="P839959"/>
      <c r="Q839959"/>
      <c r="R839959" s="19"/>
      <c r="S839959" s="19"/>
      <c r="T839959"/>
      <c r="U839959" s="113"/>
      <c r="V839959" s="19"/>
      <c r="W839959" s="19"/>
      <c r="X839959" s="19"/>
      <c r="Y839959" s="19"/>
      <c r="Z839959" s="19"/>
      <c r="AA839959" s="19"/>
      <c r="AB839959" s="19"/>
      <c r="AC839959" s="19"/>
      <c r="AD839959" s="19"/>
      <c r="AE839959" s="19"/>
      <c r="AF839959" s="19"/>
      <c r="AG839959" s="19"/>
      <c r="AH839959" s="19"/>
      <c r="AI839959" s="19"/>
      <c r="AJ839959" s="19"/>
      <c r="AK839959" s="19"/>
      <c r="AL839959" s="19"/>
      <c r="AM839959" s="19"/>
      <c r="AN839959" s="19"/>
      <c r="AO839959" s="19"/>
      <c r="AP839959"/>
    </row>
    <row r="839960" spans="1:42" s="116" customFormat="1" x14ac:dyDescent="0.3">
      <c r="A839960"/>
      <c r="B839960"/>
      <c r="C839960"/>
      <c r="D839960"/>
      <c r="E839960"/>
      <c r="F839960"/>
      <c r="G839960"/>
      <c r="H839960"/>
      <c r="I839960"/>
      <c r="J839960"/>
      <c r="K839960"/>
      <c r="L839960"/>
      <c r="M839960" s="115"/>
      <c r="N839960" s="115"/>
      <c r="O839960"/>
      <c r="P839960"/>
      <c r="Q839960"/>
      <c r="R839960" s="19"/>
      <c r="S839960" s="19"/>
      <c r="T839960"/>
      <c r="U839960" s="113"/>
      <c r="V839960" s="19"/>
      <c r="W839960" s="19"/>
      <c r="X839960" s="19"/>
      <c r="Y839960" s="19"/>
      <c r="Z839960" s="19"/>
      <c r="AA839960" s="19"/>
      <c r="AB839960" s="19"/>
      <c r="AC839960" s="19"/>
      <c r="AD839960" s="19"/>
      <c r="AE839960" s="19"/>
      <c r="AF839960" s="19"/>
      <c r="AG839960" s="19"/>
      <c r="AH839960" s="19"/>
      <c r="AI839960" s="19"/>
      <c r="AJ839960" s="19"/>
      <c r="AK839960" s="19"/>
      <c r="AL839960" s="19"/>
      <c r="AM839960" s="19"/>
      <c r="AN839960" s="19"/>
      <c r="AO839960" s="19"/>
      <c r="AP839960"/>
    </row>
    <row r="839961" spans="1:42" s="116" customFormat="1" x14ac:dyDescent="0.3">
      <c r="A839961"/>
      <c r="B839961"/>
      <c r="C839961"/>
      <c r="D839961"/>
      <c r="E839961"/>
      <c r="F839961"/>
      <c r="G839961"/>
      <c r="H839961"/>
      <c r="I839961"/>
      <c r="J839961"/>
      <c r="K839961"/>
      <c r="L839961"/>
      <c r="M839961" s="115"/>
      <c r="N839961" s="115"/>
      <c r="O839961"/>
      <c r="P839961"/>
      <c r="Q839961"/>
      <c r="R839961" s="19"/>
      <c r="S839961" s="19"/>
      <c r="T839961"/>
      <c r="U839961" s="113"/>
      <c r="V839961" s="19"/>
      <c r="W839961" s="19"/>
      <c r="X839961" s="19"/>
      <c r="Y839961" s="19"/>
      <c r="Z839961" s="19"/>
      <c r="AA839961" s="19"/>
      <c r="AB839961" s="19"/>
      <c r="AC839961" s="19"/>
      <c r="AD839961" s="19"/>
      <c r="AE839961" s="19"/>
      <c r="AF839961" s="19"/>
      <c r="AG839961" s="19"/>
      <c r="AH839961" s="19"/>
      <c r="AI839961" s="19"/>
      <c r="AJ839961" s="19"/>
      <c r="AK839961" s="19"/>
      <c r="AL839961" s="19"/>
      <c r="AM839961" s="19"/>
      <c r="AN839961" s="19"/>
      <c r="AO839961" s="19"/>
      <c r="AP839961"/>
    </row>
    <row r="839962" spans="1:42" s="116" customFormat="1" x14ac:dyDescent="0.3">
      <c r="A839962"/>
      <c r="B839962"/>
      <c r="C839962"/>
      <c r="D839962"/>
      <c r="E839962"/>
      <c r="F839962"/>
      <c r="G839962"/>
      <c r="H839962"/>
      <c r="I839962"/>
      <c r="J839962"/>
      <c r="K839962"/>
      <c r="L839962"/>
      <c r="M839962" s="115"/>
      <c r="N839962" s="115"/>
      <c r="O839962"/>
      <c r="P839962"/>
      <c r="Q839962"/>
      <c r="R839962" s="19"/>
      <c r="S839962" s="19"/>
      <c r="T839962"/>
      <c r="U839962" s="113"/>
      <c r="V839962" s="19"/>
      <c r="W839962" s="19"/>
      <c r="X839962" s="19"/>
      <c r="Y839962" s="19"/>
      <c r="Z839962" s="19"/>
      <c r="AA839962" s="19"/>
      <c r="AB839962" s="19"/>
      <c r="AC839962" s="19"/>
      <c r="AD839962" s="19"/>
      <c r="AE839962" s="19"/>
      <c r="AF839962" s="19"/>
      <c r="AG839962" s="19"/>
      <c r="AH839962" s="19"/>
      <c r="AI839962" s="19"/>
      <c r="AJ839962" s="19"/>
      <c r="AK839962" s="19"/>
      <c r="AL839962" s="19"/>
      <c r="AM839962" s="19"/>
      <c r="AN839962" s="19"/>
      <c r="AO839962" s="19"/>
      <c r="AP839962"/>
    </row>
    <row r="839963" spans="1:42" s="116" customFormat="1" x14ac:dyDescent="0.3">
      <c r="A839963"/>
      <c r="B839963"/>
      <c r="C839963"/>
      <c r="D839963"/>
      <c r="E839963"/>
      <c r="F839963"/>
      <c r="G839963"/>
      <c r="H839963"/>
      <c r="I839963"/>
      <c r="J839963"/>
      <c r="K839963"/>
      <c r="L839963"/>
      <c r="M839963" s="115"/>
      <c r="N839963" s="115"/>
      <c r="O839963"/>
      <c r="P839963"/>
      <c r="Q839963"/>
      <c r="R839963" s="19"/>
      <c r="S839963" s="19"/>
      <c r="T839963"/>
      <c r="U839963" s="113"/>
      <c r="V839963" s="19"/>
      <c r="W839963" s="19"/>
      <c r="X839963" s="19"/>
      <c r="Y839963" s="19"/>
      <c r="Z839963" s="19"/>
      <c r="AA839963" s="19"/>
      <c r="AB839963" s="19"/>
      <c r="AC839963" s="19"/>
      <c r="AD839963" s="19"/>
      <c r="AE839963" s="19"/>
      <c r="AF839963" s="19"/>
      <c r="AG839963" s="19"/>
      <c r="AH839963" s="19"/>
      <c r="AI839963" s="19"/>
      <c r="AJ839963" s="19"/>
      <c r="AK839963" s="19"/>
      <c r="AL839963" s="19"/>
      <c r="AM839963" s="19"/>
      <c r="AN839963" s="19"/>
      <c r="AO839963" s="19"/>
      <c r="AP839963"/>
    </row>
    <row r="839964" spans="1:42" s="116" customFormat="1" x14ac:dyDescent="0.3">
      <c r="A839964"/>
      <c r="B839964"/>
      <c r="C839964"/>
      <c r="D839964"/>
      <c r="E839964"/>
      <c r="F839964"/>
      <c r="G839964"/>
      <c r="H839964"/>
      <c r="I839964"/>
      <c r="J839964"/>
      <c r="K839964"/>
      <c r="L839964"/>
      <c r="M839964" s="115"/>
      <c r="N839964" s="115"/>
      <c r="O839964"/>
      <c r="P839964"/>
      <c r="Q839964"/>
      <c r="R839964" s="19"/>
      <c r="S839964" s="19"/>
      <c r="T839964"/>
      <c r="U839964" s="113"/>
      <c r="V839964" s="19"/>
      <c r="W839964" s="19"/>
      <c r="X839964" s="19"/>
      <c r="Y839964" s="19"/>
      <c r="Z839964" s="19"/>
      <c r="AA839964" s="19"/>
      <c r="AB839964" s="19"/>
      <c r="AC839964" s="19"/>
      <c r="AD839964" s="19"/>
      <c r="AE839964" s="19"/>
      <c r="AF839964" s="19"/>
      <c r="AG839964" s="19"/>
      <c r="AH839964" s="19"/>
      <c r="AI839964" s="19"/>
      <c r="AJ839964" s="19"/>
      <c r="AK839964" s="19"/>
      <c r="AL839964" s="19"/>
      <c r="AM839964" s="19"/>
      <c r="AN839964" s="19"/>
      <c r="AO839964" s="19"/>
      <c r="AP839964"/>
    </row>
    <row r="839965" spans="1:42" s="116" customFormat="1" x14ac:dyDescent="0.3">
      <c r="A839965"/>
      <c r="B839965"/>
      <c r="C839965"/>
      <c r="D839965"/>
      <c r="E839965"/>
      <c r="F839965"/>
      <c r="G839965"/>
      <c r="H839965"/>
      <c r="I839965"/>
      <c r="J839965"/>
      <c r="K839965"/>
      <c r="L839965"/>
      <c r="M839965" s="115"/>
      <c r="N839965" s="115"/>
      <c r="O839965"/>
      <c r="P839965"/>
      <c r="Q839965"/>
      <c r="R839965" s="19"/>
      <c r="S839965" s="19"/>
      <c r="T839965"/>
      <c r="U839965" s="113"/>
      <c r="V839965" s="19"/>
      <c r="W839965" s="19"/>
      <c r="X839965" s="19"/>
      <c r="Y839965" s="19"/>
      <c r="Z839965" s="19"/>
      <c r="AA839965" s="19"/>
      <c r="AB839965" s="19"/>
      <c r="AC839965" s="19"/>
      <c r="AD839965" s="19"/>
      <c r="AE839965" s="19"/>
      <c r="AF839965" s="19"/>
      <c r="AG839965" s="19"/>
      <c r="AH839965" s="19"/>
      <c r="AI839965" s="19"/>
      <c r="AJ839965" s="19"/>
      <c r="AK839965" s="19"/>
      <c r="AL839965" s="19"/>
      <c r="AM839965" s="19"/>
      <c r="AN839965" s="19"/>
      <c r="AO839965" s="19"/>
      <c r="AP839965"/>
    </row>
    <row r="839966" spans="1:42" s="116" customFormat="1" x14ac:dyDescent="0.3">
      <c r="A839966"/>
      <c r="B839966"/>
      <c r="C839966"/>
      <c r="D839966"/>
      <c r="E839966"/>
      <c r="F839966"/>
      <c r="G839966"/>
      <c r="H839966"/>
      <c r="I839966"/>
      <c r="J839966"/>
      <c r="K839966"/>
      <c r="L839966"/>
      <c r="M839966" s="115"/>
      <c r="N839966" s="115"/>
      <c r="O839966"/>
      <c r="P839966"/>
      <c r="Q839966"/>
      <c r="R839966" s="19"/>
      <c r="S839966" s="19"/>
      <c r="T839966"/>
      <c r="U839966" s="113"/>
      <c r="V839966" s="19"/>
      <c r="W839966" s="19"/>
      <c r="X839966" s="19"/>
      <c r="Y839966" s="19"/>
      <c r="Z839966" s="19"/>
      <c r="AA839966" s="19"/>
      <c r="AB839966" s="19"/>
      <c r="AC839966" s="19"/>
      <c r="AD839966" s="19"/>
      <c r="AE839966" s="19"/>
      <c r="AF839966" s="19"/>
      <c r="AG839966" s="19"/>
      <c r="AH839966" s="19"/>
      <c r="AI839966" s="19"/>
      <c r="AJ839966" s="19"/>
      <c r="AK839966" s="19"/>
      <c r="AL839966" s="19"/>
      <c r="AM839966" s="19"/>
      <c r="AN839966" s="19"/>
      <c r="AO839966" s="19"/>
      <c r="AP839966"/>
    </row>
    <row r="839967" spans="1:42" s="116" customFormat="1" x14ac:dyDescent="0.3">
      <c r="A839967"/>
      <c r="B839967"/>
      <c r="C839967"/>
      <c r="D839967"/>
      <c r="E839967"/>
      <c r="F839967"/>
      <c r="G839967"/>
      <c r="H839967"/>
      <c r="I839967"/>
      <c r="J839967"/>
      <c r="K839967"/>
      <c r="L839967"/>
      <c r="M839967" s="115"/>
      <c r="N839967" s="115"/>
      <c r="O839967"/>
      <c r="P839967"/>
      <c r="Q839967"/>
      <c r="R839967" s="19"/>
      <c r="S839967" s="19"/>
      <c r="T839967"/>
      <c r="U839967" s="113"/>
      <c r="V839967" s="19"/>
      <c r="W839967" s="19"/>
      <c r="X839967" s="19"/>
      <c r="Y839967" s="19"/>
      <c r="Z839967" s="19"/>
      <c r="AA839967" s="19"/>
      <c r="AB839967" s="19"/>
      <c r="AC839967" s="19"/>
      <c r="AD839967" s="19"/>
      <c r="AE839967" s="19"/>
      <c r="AF839967" s="19"/>
      <c r="AG839967" s="19"/>
      <c r="AH839967" s="19"/>
      <c r="AI839967" s="19"/>
      <c r="AJ839967" s="19"/>
      <c r="AK839967" s="19"/>
      <c r="AL839967" s="19"/>
      <c r="AM839967" s="19"/>
      <c r="AN839967" s="19"/>
      <c r="AO839967" s="19"/>
      <c r="AP839967"/>
    </row>
    <row r="839968" spans="1:42" s="116" customFormat="1" x14ac:dyDescent="0.3">
      <c r="A839968"/>
      <c r="B839968"/>
      <c r="C839968"/>
      <c r="D839968"/>
      <c r="E839968"/>
      <c r="F839968"/>
      <c r="G839968"/>
      <c r="H839968"/>
      <c r="I839968"/>
      <c r="J839968"/>
      <c r="K839968"/>
      <c r="L839968"/>
      <c r="M839968" s="115"/>
      <c r="N839968" s="115"/>
      <c r="O839968"/>
      <c r="P839968"/>
      <c r="Q839968"/>
      <c r="R839968" s="19"/>
      <c r="S839968" s="19"/>
      <c r="T839968"/>
      <c r="U839968" s="113"/>
      <c r="V839968" s="19"/>
      <c r="W839968" s="19"/>
      <c r="X839968" s="19"/>
      <c r="Y839968" s="19"/>
      <c r="Z839968" s="19"/>
      <c r="AA839968" s="19"/>
      <c r="AB839968" s="19"/>
      <c r="AC839968" s="19"/>
      <c r="AD839968" s="19"/>
      <c r="AE839968" s="19"/>
      <c r="AF839968" s="19"/>
      <c r="AG839968" s="19"/>
      <c r="AH839968" s="19"/>
      <c r="AI839968" s="19"/>
      <c r="AJ839968" s="19"/>
      <c r="AK839968" s="19"/>
      <c r="AL839968" s="19"/>
      <c r="AM839968" s="19"/>
      <c r="AN839968" s="19"/>
      <c r="AO839968" s="19"/>
      <c r="AP839968"/>
    </row>
    <row r="839969" spans="1:42" s="116" customFormat="1" x14ac:dyDescent="0.3">
      <c r="A839969"/>
      <c r="B839969"/>
      <c r="C839969"/>
      <c r="D839969"/>
      <c r="E839969"/>
      <c r="F839969"/>
      <c r="G839969"/>
      <c r="H839969"/>
      <c r="I839969"/>
      <c r="J839969"/>
      <c r="K839969"/>
      <c r="L839969"/>
      <c r="M839969" s="115"/>
      <c r="N839969" s="115"/>
      <c r="O839969"/>
      <c r="P839969"/>
      <c r="Q839969"/>
      <c r="R839969" s="19"/>
      <c r="S839969" s="19"/>
      <c r="T839969"/>
      <c r="U839969" s="113"/>
      <c r="V839969" s="19"/>
      <c r="W839969" s="19"/>
      <c r="X839969" s="19"/>
      <c r="Y839969" s="19"/>
      <c r="Z839969" s="19"/>
      <c r="AA839969" s="19"/>
      <c r="AB839969" s="19"/>
      <c r="AC839969" s="19"/>
      <c r="AD839969" s="19"/>
      <c r="AE839969" s="19"/>
      <c r="AF839969" s="19"/>
      <c r="AG839969" s="19"/>
      <c r="AH839969" s="19"/>
      <c r="AI839969" s="19"/>
      <c r="AJ839969" s="19"/>
      <c r="AK839969" s="19"/>
      <c r="AL839969" s="19"/>
      <c r="AM839969" s="19"/>
      <c r="AN839969" s="19"/>
      <c r="AO839969" s="19"/>
      <c r="AP839969"/>
    </row>
    <row r="839970" spans="1:42" s="116" customFormat="1" x14ac:dyDescent="0.3">
      <c r="A839970"/>
      <c r="B839970"/>
      <c r="C839970"/>
      <c r="D839970"/>
      <c r="E839970"/>
      <c r="F839970"/>
      <c r="G839970"/>
      <c r="H839970"/>
      <c r="I839970"/>
      <c r="J839970"/>
      <c r="K839970"/>
      <c r="L839970"/>
      <c r="M839970" s="115"/>
      <c r="N839970" s="115"/>
      <c r="O839970"/>
      <c r="P839970"/>
      <c r="Q839970"/>
      <c r="R839970" s="19"/>
      <c r="S839970" s="19"/>
      <c r="T839970"/>
      <c r="U839970" s="113"/>
      <c r="V839970" s="19"/>
      <c r="W839970" s="19"/>
      <c r="X839970" s="19"/>
      <c r="Y839970" s="19"/>
      <c r="Z839970" s="19"/>
      <c r="AA839970" s="19"/>
      <c r="AB839970" s="19"/>
      <c r="AC839970" s="19"/>
      <c r="AD839970" s="19"/>
      <c r="AE839970" s="19"/>
      <c r="AF839970" s="19"/>
      <c r="AG839970" s="19"/>
      <c r="AH839970" s="19"/>
      <c r="AI839970" s="19"/>
      <c r="AJ839970" s="19"/>
      <c r="AK839970" s="19"/>
      <c r="AL839970" s="19"/>
      <c r="AM839970" s="19"/>
      <c r="AN839970" s="19"/>
      <c r="AO839970" s="19"/>
      <c r="AP839970"/>
    </row>
    <row r="839971" spans="1:42" s="116" customFormat="1" x14ac:dyDescent="0.3">
      <c r="A839971"/>
      <c r="B839971"/>
      <c r="C839971"/>
      <c r="D839971"/>
      <c r="E839971"/>
      <c r="F839971"/>
      <c r="G839971"/>
      <c r="H839971"/>
      <c r="I839971"/>
      <c r="J839971"/>
      <c r="K839971"/>
      <c r="L839971"/>
      <c r="M839971" s="115"/>
      <c r="N839971" s="115"/>
      <c r="O839971"/>
      <c r="P839971"/>
      <c r="Q839971"/>
      <c r="R839971" s="19"/>
      <c r="S839971" s="19"/>
      <c r="T839971"/>
      <c r="U839971" s="113"/>
      <c r="V839971" s="19"/>
      <c r="W839971" s="19"/>
      <c r="X839971" s="19"/>
      <c r="Y839971" s="19"/>
      <c r="Z839971" s="19"/>
      <c r="AA839971" s="19"/>
      <c r="AB839971" s="19"/>
      <c r="AC839971" s="19"/>
      <c r="AD839971" s="19"/>
      <c r="AE839971" s="19"/>
      <c r="AF839971" s="19"/>
      <c r="AG839971" s="19"/>
      <c r="AH839971" s="19"/>
      <c r="AI839971" s="19"/>
      <c r="AJ839971" s="19"/>
      <c r="AK839971" s="19"/>
      <c r="AL839971" s="19"/>
      <c r="AM839971" s="19"/>
      <c r="AN839971" s="19"/>
      <c r="AO839971" s="19"/>
      <c r="AP839971"/>
    </row>
    <row r="839972" spans="1:42" s="116" customFormat="1" x14ac:dyDescent="0.3">
      <c r="A839972"/>
      <c r="B839972"/>
      <c r="C839972"/>
      <c r="D839972"/>
      <c r="E839972"/>
      <c r="F839972"/>
      <c r="G839972"/>
      <c r="H839972"/>
      <c r="I839972"/>
      <c r="J839972"/>
      <c r="K839972"/>
      <c r="L839972"/>
      <c r="M839972" s="115"/>
      <c r="N839972" s="115"/>
      <c r="O839972"/>
      <c r="P839972"/>
      <c r="Q839972"/>
      <c r="R839972" s="19"/>
      <c r="S839972" s="19"/>
      <c r="T839972"/>
      <c r="U839972" s="113"/>
      <c r="V839972" s="19"/>
      <c r="W839972" s="19"/>
      <c r="X839972" s="19"/>
      <c r="Y839972" s="19"/>
      <c r="Z839972" s="19"/>
      <c r="AA839972" s="19"/>
      <c r="AB839972" s="19"/>
      <c r="AC839972" s="19"/>
      <c r="AD839972" s="19"/>
      <c r="AE839972" s="19"/>
      <c r="AF839972" s="19"/>
      <c r="AG839972" s="19"/>
      <c r="AH839972" s="19"/>
      <c r="AI839972" s="19"/>
      <c r="AJ839972" s="19"/>
      <c r="AK839972" s="19"/>
      <c r="AL839972" s="19"/>
      <c r="AM839972" s="19"/>
      <c r="AN839972" s="19"/>
      <c r="AO839972" s="19"/>
      <c r="AP839972"/>
    </row>
    <row r="839973" spans="1:42" s="116" customFormat="1" x14ac:dyDescent="0.3">
      <c r="A839973"/>
      <c r="B839973"/>
      <c r="C839973"/>
      <c r="D839973"/>
      <c r="E839973"/>
      <c r="F839973"/>
      <c r="G839973"/>
      <c r="H839973"/>
      <c r="I839973"/>
      <c r="J839973"/>
      <c r="K839973"/>
      <c r="L839973"/>
      <c r="M839973" s="115"/>
      <c r="N839973" s="115"/>
      <c r="O839973"/>
      <c r="P839973"/>
      <c r="Q839973"/>
      <c r="R839973" s="19"/>
      <c r="S839973" s="19"/>
      <c r="T839973"/>
      <c r="U839973" s="113"/>
      <c r="V839973" s="19"/>
      <c r="W839973" s="19"/>
      <c r="X839973" s="19"/>
      <c r="Y839973" s="19"/>
      <c r="Z839973" s="19"/>
      <c r="AA839973" s="19"/>
      <c r="AB839973" s="19"/>
      <c r="AC839973" s="19"/>
      <c r="AD839973" s="19"/>
      <c r="AE839973" s="19"/>
      <c r="AF839973" s="19"/>
      <c r="AG839973" s="19"/>
      <c r="AH839973" s="19"/>
      <c r="AI839973" s="19"/>
      <c r="AJ839973" s="19"/>
      <c r="AK839973" s="19"/>
      <c r="AL839973" s="19"/>
      <c r="AM839973" s="19"/>
      <c r="AN839973" s="19"/>
      <c r="AO839973" s="19"/>
      <c r="AP839973"/>
    </row>
    <row r="839974" spans="1:42" s="116" customFormat="1" x14ac:dyDescent="0.3">
      <c r="A839974"/>
      <c r="B839974"/>
      <c r="C839974"/>
      <c r="D839974"/>
      <c r="E839974"/>
      <c r="F839974"/>
      <c r="G839974"/>
      <c r="H839974"/>
      <c r="I839974"/>
      <c r="J839974"/>
      <c r="K839974"/>
      <c r="L839974"/>
      <c r="M839974" s="115"/>
      <c r="N839974" s="115"/>
      <c r="O839974"/>
      <c r="P839974"/>
      <c r="Q839974"/>
      <c r="R839974" s="19"/>
      <c r="S839974" s="19"/>
      <c r="T839974"/>
      <c r="U839974" s="113"/>
      <c r="V839974" s="19"/>
      <c r="W839974" s="19"/>
      <c r="X839974" s="19"/>
      <c r="Y839974" s="19"/>
      <c r="Z839974" s="19"/>
      <c r="AA839974" s="19"/>
      <c r="AB839974" s="19"/>
      <c r="AC839974" s="19"/>
      <c r="AD839974" s="19"/>
      <c r="AE839974" s="19"/>
      <c r="AF839974" s="19"/>
      <c r="AG839974" s="19"/>
      <c r="AH839974" s="19"/>
      <c r="AI839974" s="19"/>
      <c r="AJ839974" s="19"/>
      <c r="AK839974" s="19"/>
      <c r="AL839974" s="19"/>
      <c r="AM839974" s="19"/>
      <c r="AN839974" s="19"/>
      <c r="AO839974" s="19"/>
      <c r="AP839974"/>
    </row>
    <row r="839975" spans="1:42" s="116" customFormat="1" x14ac:dyDescent="0.3">
      <c r="A839975"/>
      <c r="B839975"/>
      <c r="C839975"/>
      <c r="D839975"/>
      <c r="E839975"/>
      <c r="F839975"/>
      <c r="G839975"/>
      <c r="H839975"/>
      <c r="I839975"/>
      <c r="J839975"/>
      <c r="K839975"/>
      <c r="L839975"/>
      <c r="M839975" s="115"/>
      <c r="N839975" s="115"/>
      <c r="O839975"/>
      <c r="P839975"/>
      <c r="Q839975"/>
      <c r="R839975" s="19"/>
      <c r="S839975" s="19"/>
      <c r="T839975"/>
      <c r="U839975" s="113"/>
      <c r="V839975" s="19"/>
      <c r="W839975" s="19"/>
      <c r="X839975" s="19"/>
      <c r="Y839975" s="19"/>
      <c r="Z839975" s="19"/>
      <c r="AA839975" s="19"/>
      <c r="AB839975" s="19"/>
      <c r="AC839975" s="19"/>
      <c r="AD839975" s="19"/>
      <c r="AE839975" s="19"/>
      <c r="AF839975" s="19"/>
      <c r="AG839975" s="19"/>
      <c r="AH839975" s="19"/>
      <c r="AI839975" s="19"/>
      <c r="AJ839975" s="19"/>
      <c r="AK839975" s="19"/>
      <c r="AL839975" s="19"/>
      <c r="AM839975" s="19"/>
      <c r="AN839975" s="19"/>
      <c r="AO839975" s="19"/>
      <c r="AP839975"/>
    </row>
    <row r="839976" spans="1:42" s="116" customFormat="1" x14ac:dyDescent="0.3">
      <c r="A839976"/>
      <c r="B839976"/>
      <c r="C839976"/>
      <c r="D839976"/>
      <c r="E839976"/>
      <c r="F839976"/>
      <c r="G839976"/>
      <c r="H839976"/>
      <c r="I839976"/>
      <c r="J839976"/>
      <c r="K839976"/>
      <c r="L839976"/>
      <c r="M839976" s="115"/>
      <c r="N839976" s="115"/>
      <c r="O839976"/>
      <c r="P839976"/>
      <c r="Q839976"/>
      <c r="R839976" s="19"/>
      <c r="S839976" s="19"/>
      <c r="T839976"/>
      <c r="U839976" s="113"/>
      <c r="V839976" s="19"/>
      <c r="W839976" s="19"/>
      <c r="X839976" s="19"/>
      <c r="Y839976" s="19"/>
      <c r="Z839976" s="19"/>
      <c r="AA839976" s="19"/>
      <c r="AB839976" s="19"/>
      <c r="AC839976" s="19"/>
      <c r="AD839976" s="19"/>
      <c r="AE839976" s="19"/>
      <c r="AF839976" s="19"/>
      <c r="AG839976" s="19"/>
      <c r="AH839976" s="19"/>
      <c r="AI839976" s="19"/>
      <c r="AJ839976" s="19"/>
      <c r="AK839976" s="19"/>
      <c r="AL839976" s="19"/>
      <c r="AM839976" s="19"/>
      <c r="AN839976" s="19"/>
      <c r="AO839976" s="19"/>
      <c r="AP839976"/>
    </row>
    <row r="839977" spans="1:42" s="116" customFormat="1" x14ac:dyDescent="0.3">
      <c r="A839977"/>
      <c r="B839977"/>
      <c r="C839977"/>
      <c r="D839977"/>
      <c r="E839977"/>
      <c r="F839977"/>
      <c r="G839977"/>
      <c r="H839977"/>
      <c r="I839977"/>
      <c r="J839977"/>
      <c r="K839977"/>
      <c r="L839977"/>
      <c r="M839977" s="115"/>
      <c r="N839977" s="115"/>
      <c r="O839977"/>
      <c r="P839977"/>
      <c r="Q839977"/>
      <c r="R839977" s="19"/>
      <c r="S839977" s="19"/>
      <c r="T839977"/>
      <c r="U839977" s="113"/>
      <c r="V839977" s="19"/>
      <c r="W839977" s="19"/>
      <c r="X839977" s="19"/>
      <c r="Y839977" s="19"/>
      <c r="Z839977" s="19"/>
      <c r="AA839977" s="19"/>
      <c r="AB839977" s="19"/>
      <c r="AC839977" s="19"/>
      <c r="AD839977" s="19"/>
      <c r="AE839977" s="19"/>
      <c r="AF839977" s="19"/>
      <c r="AG839977" s="19"/>
      <c r="AH839977" s="19"/>
      <c r="AI839977" s="19"/>
      <c r="AJ839977" s="19"/>
      <c r="AK839977" s="19"/>
      <c r="AL839977" s="19"/>
      <c r="AM839977" s="19"/>
      <c r="AN839977" s="19"/>
      <c r="AO839977" s="19"/>
      <c r="AP839977"/>
    </row>
    <row r="839978" spans="1:42" s="116" customFormat="1" x14ac:dyDescent="0.3">
      <c r="A839978"/>
      <c r="B839978"/>
      <c r="C839978"/>
      <c r="D839978"/>
      <c r="E839978"/>
      <c r="F839978"/>
      <c r="G839978"/>
      <c r="H839978"/>
      <c r="I839978"/>
      <c r="J839978"/>
      <c r="K839978"/>
      <c r="L839978"/>
      <c r="M839978" s="115"/>
      <c r="N839978" s="115"/>
      <c r="O839978"/>
      <c r="P839978"/>
      <c r="Q839978"/>
      <c r="R839978" s="19"/>
      <c r="S839978" s="19"/>
      <c r="T839978"/>
      <c r="U839978" s="113"/>
      <c r="V839978" s="19"/>
      <c r="W839978" s="19"/>
      <c r="X839978" s="19"/>
      <c r="Y839978" s="19"/>
      <c r="Z839978" s="19"/>
      <c r="AA839978" s="19"/>
      <c r="AB839978" s="19"/>
      <c r="AC839978" s="19"/>
      <c r="AD839978" s="19"/>
      <c r="AE839978" s="19"/>
      <c r="AF839978" s="19"/>
      <c r="AG839978" s="19"/>
      <c r="AH839978" s="19"/>
      <c r="AI839978" s="19"/>
      <c r="AJ839978" s="19"/>
      <c r="AK839978" s="19"/>
      <c r="AL839978" s="19"/>
      <c r="AM839978" s="19"/>
      <c r="AN839978" s="19"/>
      <c r="AO839978" s="19"/>
      <c r="AP839978"/>
    </row>
    <row r="839979" spans="1:42" s="116" customFormat="1" x14ac:dyDescent="0.3">
      <c r="A839979"/>
      <c r="B839979"/>
      <c r="C839979"/>
      <c r="D839979"/>
      <c r="E839979"/>
      <c r="F839979"/>
      <c r="G839979"/>
      <c r="H839979"/>
      <c r="I839979"/>
      <c r="J839979"/>
      <c r="K839979"/>
      <c r="L839979"/>
      <c r="M839979" s="115"/>
      <c r="N839979" s="115"/>
      <c r="O839979"/>
      <c r="P839979"/>
      <c r="Q839979"/>
      <c r="R839979" s="19"/>
      <c r="S839979" s="19"/>
      <c r="T839979"/>
      <c r="U839979" s="113"/>
      <c r="V839979" s="19"/>
      <c r="W839979" s="19"/>
      <c r="X839979" s="19"/>
      <c r="Y839979" s="19"/>
      <c r="Z839979" s="19"/>
      <c r="AA839979" s="19"/>
      <c r="AB839979" s="19"/>
      <c r="AC839979" s="19"/>
      <c r="AD839979" s="19"/>
      <c r="AE839979" s="19"/>
      <c r="AF839979" s="19"/>
      <c r="AG839979" s="19"/>
      <c r="AH839979" s="19"/>
      <c r="AI839979" s="19"/>
      <c r="AJ839979" s="19"/>
      <c r="AK839979" s="19"/>
      <c r="AL839979" s="19"/>
      <c r="AM839979" s="19"/>
      <c r="AN839979" s="19"/>
      <c r="AO839979" s="19"/>
      <c r="AP839979"/>
    </row>
    <row r="839980" spans="1:42" s="116" customFormat="1" x14ac:dyDescent="0.3">
      <c r="A839980"/>
      <c r="B839980"/>
      <c r="C839980"/>
      <c r="D839980"/>
      <c r="E839980"/>
      <c r="F839980"/>
      <c r="G839980"/>
      <c r="H839980"/>
      <c r="I839980"/>
      <c r="J839980"/>
      <c r="K839980"/>
      <c r="L839980"/>
      <c r="M839980" s="115"/>
      <c r="N839980" s="115"/>
      <c r="O839980"/>
      <c r="P839980"/>
      <c r="Q839980"/>
      <c r="R839980" s="19"/>
      <c r="S839980" s="19"/>
      <c r="T839980"/>
      <c r="U839980" s="113"/>
      <c r="V839980" s="19"/>
      <c r="W839980" s="19"/>
      <c r="X839980" s="19"/>
      <c r="Y839980" s="19"/>
      <c r="Z839980" s="19"/>
      <c r="AA839980" s="19"/>
      <c r="AB839980" s="19"/>
      <c r="AC839980" s="19"/>
      <c r="AD839980" s="19"/>
      <c r="AE839980" s="19"/>
      <c r="AF839980" s="19"/>
      <c r="AG839980" s="19"/>
      <c r="AH839980" s="19"/>
      <c r="AI839980" s="19"/>
      <c r="AJ839980" s="19"/>
      <c r="AK839980" s="19"/>
      <c r="AL839980" s="19"/>
      <c r="AM839980" s="19"/>
      <c r="AN839980" s="19"/>
      <c r="AO839980" s="19"/>
      <c r="AP839980"/>
    </row>
    <row r="839981" spans="1:42" s="116" customFormat="1" x14ac:dyDescent="0.3">
      <c r="A839981"/>
      <c r="B839981"/>
      <c r="C839981"/>
      <c r="D839981"/>
      <c r="E839981"/>
      <c r="F839981"/>
      <c r="G839981"/>
      <c r="H839981"/>
      <c r="I839981"/>
      <c r="J839981"/>
      <c r="K839981"/>
      <c r="L839981"/>
      <c r="M839981" s="115"/>
      <c r="N839981" s="115"/>
      <c r="O839981"/>
      <c r="P839981"/>
      <c r="Q839981"/>
      <c r="R839981" s="19"/>
      <c r="S839981" s="19"/>
      <c r="T839981"/>
      <c r="U839981" s="113"/>
      <c r="V839981" s="19"/>
      <c r="W839981" s="19"/>
      <c r="X839981" s="19"/>
      <c r="Y839981" s="19"/>
      <c r="Z839981" s="19"/>
      <c r="AA839981" s="19"/>
      <c r="AB839981" s="19"/>
      <c r="AC839981" s="19"/>
      <c r="AD839981" s="19"/>
      <c r="AE839981" s="19"/>
      <c r="AF839981" s="19"/>
      <c r="AG839981" s="19"/>
      <c r="AH839981" s="19"/>
      <c r="AI839981" s="19"/>
      <c r="AJ839981" s="19"/>
      <c r="AK839981" s="19"/>
      <c r="AL839981" s="19"/>
      <c r="AM839981" s="19"/>
      <c r="AN839981" s="19"/>
      <c r="AO839981" s="19"/>
      <c r="AP839981"/>
    </row>
    <row r="839982" spans="1:42" s="116" customFormat="1" x14ac:dyDescent="0.3">
      <c r="A839982"/>
      <c r="B839982"/>
      <c r="C839982"/>
      <c r="D839982"/>
      <c r="E839982"/>
      <c r="F839982"/>
      <c r="G839982"/>
      <c r="H839982"/>
      <c r="I839982"/>
      <c r="J839982"/>
      <c r="K839982"/>
      <c r="L839982"/>
      <c r="M839982" s="115"/>
      <c r="N839982" s="115"/>
      <c r="O839982"/>
      <c r="P839982"/>
      <c r="Q839982"/>
      <c r="R839982" s="19"/>
      <c r="S839982" s="19"/>
      <c r="T839982"/>
      <c r="U839982" s="113"/>
      <c r="V839982" s="19"/>
      <c r="W839982" s="19"/>
      <c r="X839982" s="19"/>
      <c r="Y839982" s="19"/>
      <c r="Z839982" s="19"/>
      <c r="AA839982" s="19"/>
      <c r="AB839982" s="19"/>
      <c r="AC839982" s="19"/>
      <c r="AD839982" s="19"/>
      <c r="AE839982" s="19"/>
      <c r="AF839982" s="19"/>
      <c r="AG839982" s="19"/>
      <c r="AH839982" s="19"/>
      <c r="AI839982" s="19"/>
      <c r="AJ839982" s="19"/>
      <c r="AK839982" s="19"/>
      <c r="AL839982" s="19"/>
      <c r="AM839982" s="19"/>
      <c r="AN839982" s="19"/>
      <c r="AO839982" s="19"/>
      <c r="AP839982"/>
    </row>
    <row r="839983" spans="1:42" s="116" customFormat="1" x14ac:dyDescent="0.3">
      <c r="A839983"/>
      <c r="B839983"/>
      <c r="C839983"/>
      <c r="D839983"/>
      <c r="E839983"/>
      <c r="F839983"/>
      <c r="G839983"/>
      <c r="H839983"/>
      <c r="I839983"/>
      <c r="J839983"/>
      <c r="K839983"/>
      <c r="L839983"/>
      <c r="M839983" s="115"/>
      <c r="N839983" s="115"/>
      <c r="O839983"/>
      <c r="P839983"/>
      <c r="Q839983"/>
      <c r="R839983" s="19"/>
      <c r="S839983" s="19"/>
      <c r="T839983"/>
      <c r="U839983" s="113"/>
      <c r="V839983" s="19"/>
      <c r="W839983" s="19"/>
      <c r="X839983" s="19"/>
      <c r="Y839983" s="19"/>
      <c r="Z839983" s="19"/>
      <c r="AA839983" s="19"/>
      <c r="AB839983" s="19"/>
      <c r="AC839983" s="19"/>
      <c r="AD839983" s="19"/>
      <c r="AE839983" s="19"/>
      <c r="AF839983" s="19"/>
      <c r="AG839983" s="19"/>
      <c r="AH839983" s="19"/>
      <c r="AI839983" s="19"/>
      <c r="AJ839983" s="19"/>
      <c r="AK839983" s="19"/>
      <c r="AL839983" s="19"/>
      <c r="AM839983" s="19"/>
      <c r="AN839983" s="19"/>
      <c r="AO839983" s="19"/>
      <c r="AP839983"/>
    </row>
    <row r="839984" spans="1:42" s="116" customFormat="1" x14ac:dyDescent="0.3">
      <c r="A839984"/>
      <c r="B839984"/>
      <c r="C839984"/>
      <c r="D839984"/>
      <c r="E839984"/>
      <c r="F839984"/>
      <c r="G839984"/>
      <c r="H839984"/>
      <c r="I839984"/>
      <c r="J839984"/>
      <c r="K839984"/>
      <c r="L839984"/>
      <c r="M839984" s="115"/>
      <c r="N839984" s="115"/>
      <c r="O839984"/>
      <c r="P839984"/>
      <c r="Q839984"/>
      <c r="R839984" s="19"/>
      <c r="S839984" s="19"/>
      <c r="T839984"/>
      <c r="U839984" s="113"/>
      <c r="V839984" s="19"/>
      <c r="W839984" s="19"/>
      <c r="X839984" s="19"/>
      <c r="Y839984" s="19"/>
      <c r="Z839984" s="19"/>
      <c r="AA839984" s="19"/>
      <c r="AB839984" s="19"/>
      <c r="AC839984" s="19"/>
      <c r="AD839984" s="19"/>
      <c r="AE839984" s="19"/>
      <c r="AF839984" s="19"/>
      <c r="AG839984" s="19"/>
      <c r="AH839984" s="19"/>
      <c r="AI839984" s="19"/>
      <c r="AJ839984" s="19"/>
      <c r="AK839984" s="19"/>
      <c r="AL839984" s="19"/>
      <c r="AM839984" s="19"/>
      <c r="AN839984" s="19"/>
      <c r="AO839984" s="19"/>
      <c r="AP839984"/>
    </row>
    <row r="839985" spans="1:42" s="116" customFormat="1" x14ac:dyDescent="0.3">
      <c r="A839985"/>
      <c r="B839985"/>
      <c r="C839985"/>
      <c r="D839985"/>
      <c r="E839985"/>
      <c r="F839985"/>
      <c r="G839985"/>
      <c r="H839985"/>
      <c r="I839985"/>
      <c r="J839985"/>
      <c r="K839985"/>
      <c r="L839985"/>
      <c r="M839985" s="115"/>
      <c r="N839985" s="115"/>
      <c r="O839985"/>
      <c r="P839985"/>
      <c r="Q839985"/>
      <c r="R839985" s="19"/>
      <c r="S839985" s="19"/>
      <c r="T839985"/>
      <c r="U839985" s="113"/>
      <c r="V839985" s="19"/>
      <c r="W839985" s="19"/>
      <c r="X839985" s="19"/>
      <c r="Y839985" s="19"/>
      <c r="Z839985" s="19"/>
      <c r="AA839985" s="19"/>
      <c r="AB839985" s="19"/>
      <c r="AC839985" s="19"/>
      <c r="AD839985" s="19"/>
      <c r="AE839985" s="19"/>
      <c r="AF839985" s="19"/>
      <c r="AG839985" s="19"/>
      <c r="AH839985" s="19"/>
      <c r="AI839985" s="19"/>
      <c r="AJ839985" s="19"/>
      <c r="AK839985" s="19"/>
      <c r="AL839985" s="19"/>
      <c r="AM839985" s="19"/>
      <c r="AN839985" s="19"/>
      <c r="AO839985" s="19"/>
      <c r="AP839985"/>
    </row>
    <row r="839986" spans="1:42" s="116" customFormat="1" x14ac:dyDescent="0.3">
      <c r="A839986"/>
      <c r="B839986"/>
      <c r="C839986"/>
      <c r="D839986"/>
      <c r="E839986"/>
      <c r="F839986"/>
      <c r="G839986"/>
      <c r="H839986"/>
      <c r="I839986"/>
      <c r="J839986"/>
      <c r="K839986"/>
      <c r="L839986"/>
      <c r="M839986" s="115"/>
      <c r="N839986" s="115"/>
      <c r="O839986"/>
      <c r="P839986"/>
      <c r="Q839986"/>
      <c r="R839986" s="19"/>
      <c r="S839986" s="19"/>
      <c r="T839986"/>
      <c r="U839986" s="113"/>
      <c r="V839986" s="19"/>
      <c r="W839986" s="19"/>
      <c r="X839986" s="19"/>
      <c r="Y839986" s="19"/>
      <c r="Z839986" s="19"/>
      <c r="AA839986" s="19"/>
      <c r="AB839986" s="19"/>
      <c r="AC839986" s="19"/>
      <c r="AD839986" s="19"/>
      <c r="AE839986" s="19"/>
      <c r="AF839986" s="19"/>
      <c r="AG839986" s="19"/>
      <c r="AH839986" s="19"/>
      <c r="AI839986" s="19"/>
      <c r="AJ839986" s="19"/>
      <c r="AK839986" s="19"/>
      <c r="AL839986" s="19"/>
      <c r="AM839986" s="19"/>
      <c r="AN839986" s="19"/>
      <c r="AO839986" s="19"/>
      <c r="AP839986"/>
    </row>
    <row r="839987" spans="1:42" s="116" customFormat="1" x14ac:dyDescent="0.3">
      <c r="A839987"/>
      <c r="B839987"/>
      <c r="C839987"/>
      <c r="D839987"/>
      <c r="E839987"/>
      <c r="F839987"/>
      <c r="G839987"/>
      <c r="H839987"/>
      <c r="I839987"/>
      <c r="J839987"/>
      <c r="K839987"/>
      <c r="L839987"/>
      <c r="M839987" s="115"/>
      <c r="N839987" s="115"/>
      <c r="O839987"/>
      <c r="P839987"/>
      <c r="Q839987"/>
      <c r="R839987" s="19"/>
      <c r="S839987" s="19"/>
      <c r="T839987"/>
      <c r="U839987" s="113"/>
      <c r="V839987" s="19"/>
      <c r="W839987" s="19"/>
      <c r="X839987" s="19"/>
      <c r="Y839987" s="19"/>
      <c r="Z839987" s="19"/>
      <c r="AA839987" s="19"/>
      <c r="AB839987" s="19"/>
      <c r="AC839987" s="19"/>
      <c r="AD839987" s="19"/>
      <c r="AE839987" s="19"/>
      <c r="AF839987" s="19"/>
      <c r="AG839987" s="19"/>
      <c r="AH839987" s="19"/>
      <c r="AI839987" s="19"/>
      <c r="AJ839987" s="19"/>
      <c r="AK839987" s="19"/>
      <c r="AL839987" s="19"/>
      <c r="AM839987" s="19"/>
      <c r="AN839987" s="19"/>
      <c r="AO839987" s="19"/>
      <c r="AP839987"/>
    </row>
    <row r="839988" spans="1:42" s="116" customFormat="1" x14ac:dyDescent="0.3">
      <c r="A839988"/>
      <c r="B839988"/>
      <c r="C839988"/>
      <c r="D839988"/>
      <c r="E839988"/>
      <c r="F839988"/>
      <c r="G839988"/>
      <c r="H839988"/>
      <c r="I839988"/>
      <c r="J839988"/>
      <c r="K839988"/>
      <c r="L839988"/>
      <c r="M839988" s="115"/>
      <c r="N839988" s="115"/>
      <c r="O839988"/>
      <c r="P839988"/>
      <c r="Q839988"/>
      <c r="R839988" s="19"/>
      <c r="S839988" s="19"/>
      <c r="T839988"/>
      <c r="U839988" s="113"/>
      <c r="V839988" s="19"/>
      <c r="W839988" s="19"/>
      <c r="X839988" s="19"/>
      <c r="Y839988" s="19"/>
      <c r="Z839988" s="19"/>
      <c r="AA839988" s="19"/>
      <c r="AB839988" s="19"/>
      <c r="AC839988" s="19"/>
      <c r="AD839988" s="19"/>
      <c r="AE839988" s="19"/>
      <c r="AF839988" s="19"/>
      <c r="AG839988" s="19"/>
      <c r="AH839988" s="19"/>
      <c r="AI839988" s="19"/>
      <c r="AJ839988" s="19"/>
      <c r="AK839988" s="19"/>
      <c r="AL839988" s="19"/>
      <c r="AM839988" s="19"/>
      <c r="AN839988" s="19"/>
      <c r="AO839988" s="19"/>
      <c r="AP839988"/>
    </row>
    <row r="839989" spans="1:42" s="116" customFormat="1" x14ac:dyDescent="0.3">
      <c r="A839989"/>
      <c r="B839989"/>
      <c r="C839989"/>
      <c r="D839989"/>
      <c r="E839989"/>
      <c r="F839989"/>
      <c r="G839989"/>
      <c r="H839989"/>
      <c r="I839989"/>
      <c r="J839989"/>
      <c r="K839989"/>
      <c r="L839989"/>
      <c r="M839989" s="115"/>
      <c r="N839989" s="115"/>
      <c r="O839989"/>
      <c r="P839989"/>
      <c r="Q839989"/>
      <c r="R839989" s="19"/>
      <c r="S839989" s="19"/>
      <c r="T839989"/>
      <c r="U839989" s="113"/>
      <c r="V839989" s="19"/>
      <c r="W839989" s="19"/>
      <c r="X839989" s="19"/>
      <c r="Y839989" s="19"/>
      <c r="Z839989" s="19"/>
      <c r="AA839989" s="19"/>
      <c r="AB839989" s="19"/>
      <c r="AC839989" s="19"/>
      <c r="AD839989" s="19"/>
      <c r="AE839989" s="19"/>
      <c r="AF839989" s="19"/>
      <c r="AG839989" s="19"/>
      <c r="AH839989" s="19"/>
      <c r="AI839989" s="19"/>
      <c r="AJ839989" s="19"/>
      <c r="AK839989" s="19"/>
      <c r="AL839989" s="19"/>
      <c r="AM839989" s="19"/>
      <c r="AN839989" s="19"/>
      <c r="AO839989" s="19"/>
      <c r="AP839989"/>
    </row>
    <row r="839990" spans="1:42" s="116" customFormat="1" x14ac:dyDescent="0.3">
      <c r="A839990"/>
      <c r="B839990"/>
      <c r="C839990"/>
      <c r="D839990"/>
      <c r="E839990"/>
      <c r="F839990"/>
      <c r="G839990"/>
      <c r="H839990"/>
      <c r="I839990"/>
      <c r="J839990"/>
      <c r="K839990"/>
      <c r="L839990"/>
      <c r="M839990" s="115"/>
      <c r="N839990" s="115"/>
      <c r="O839990"/>
      <c r="P839990"/>
      <c r="Q839990"/>
      <c r="R839990" s="19"/>
      <c r="S839990" s="19"/>
      <c r="T839990"/>
      <c r="U839990" s="113"/>
      <c r="V839990" s="19"/>
      <c r="W839990" s="19"/>
      <c r="X839990" s="19"/>
      <c r="Y839990" s="19"/>
      <c r="Z839990" s="19"/>
      <c r="AA839990" s="19"/>
      <c r="AB839990" s="19"/>
      <c r="AC839990" s="19"/>
      <c r="AD839990" s="19"/>
      <c r="AE839990" s="19"/>
      <c r="AF839990" s="19"/>
      <c r="AG839990" s="19"/>
      <c r="AH839990" s="19"/>
      <c r="AI839990" s="19"/>
      <c r="AJ839990" s="19"/>
      <c r="AK839990" s="19"/>
      <c r="AL839990" s="19"/>
      <c r="AM839990" s="19"/>
      <c r="AN839990" s="19"/>
      <c r="AO839990" s="19"/>
      <c r="AP839990"/>
    </row>
    <row r="839991" spans="1:42" s="116" customFormat="1" x14ac:dyDescent="0.3">
      <c r="A839991"/>
      <c r="B839991"/>
      <c r="C839991"/>
      <c r="D839991"/>
      <c r="E839991"/>
      <c r="F839991"/>
      <c r="G839991"/>
      <c r="H839991"/>
      <c r="I839991"/>
      <c r="J839991"/>
      <c r="K839991"/>
      <c r="L839991"/>
      <c r="M839991" s="115"/>
      <c r="N839991" s="115"/>
      <c r="O839991"/>
      <c r="P839991"/>
      <c r="Q839991"/>
      <c r="R839991" s="19"/>
      <c r="S839991" s="19"/>
      <c r="T839991"/>
      <c r="U839991" s="113"/>
      <c r="V839991" s="19"/>
      <c r="W839991" s="19"/>
      <c r="X839991" s="19"/>
      <c r="Y839991" s="19"/>
      <c r="Z839991" s="19"/>
      <c r="AA839991" s="19"/>
      <c r="AB839991" s="19"/>
      <c r="AC839991" s="19"/>
      <c r="AD839991" s="19"/>
      <c r="AE839991" s="19"/>
      <c r="AF839991" s="19"/>
      <c r="AG839991" s="19"/>
      <c r="AH839991" s="19"/>
      <c r="AI839991" s="19"/>
      <c r="AJ839991" s="19"/>
      <c r="AK839991" s="19"/>
      <c r="AL839991" s="19"/>
      <c r="AM839991" s="19"/>
      <c r="AN839991" s="19"/>
      <c r="AO839991" s="19"/>
      <c r="AP839991"/>
    </row>
    <row r="839992" spans="1:42" s="116" customFormat="1" x14ac:dyDescent="0.3">
      <c r="A839992"/>
      <c r="B839992"/>
      <c r="C839992"/>
      <c r="D839992"/>
      <c r="E839992"/>
      <c r="F839992"/>
      <c r="G839992"/>
      <c r="H839992"/>
      <c r="I839992"/>
      <c r="J839992"/>
      <c r="K839992"/>
      <c r="L839992"/>
      <c r="M839992" s="115"/>
      <c r="N839992" s="115"/>
      <c r="O839992"/>
      <c r="P839992"/>
      <c r="Q839992"/>
      <c r="R839992" s="19"/>
      <c r="S839992" s="19"/>
      <c r="T839992"/>
      <c r="U839992" s="113"/>
      <c r="V839992" s="19"/>
      <c r="W839992" s="19"/>
      <c r="X839992" s="19"/>
      <c r="Y839992" s="19"/>
      <c r="Z839992" s="19"/>
      <c r="AA839992" s="19"/>
      <c r="AB839992" s="19"/>
      <c r="AC839992" s="19"/>
      <c r="AD839992" s="19"/>
      <c r="AE839992" s="19"/>
      <c r="AF839992" s="19"/>
      <c r="AG839992" s="19"/>
      <c r="AH839992" s="19"/>
      <c r="AI839992" s="19"/>
      <c r="AJ839992" s="19"/>
      <c r="AK839992" s="19"/>
      <c r="AL839992" s="19"/>
      <c r="AM839992" s="19"/>
      <c r="AN839992" s="19"/>
      <c r="AO839992" s="19"/>
      <c r="AP839992"/>
    </row>
    <row r="839993" spans="1:42" s="116" customFormat="1" x14ac:dyDescent="0.3">
      <c r="A839993"/>
      <c r="B839993"/>
      <c r="C839993"/>
      <c r="D839993"/>
      <c r="E839993"/>
      <c r="F839993"/>
      <c r="G839993"/>
      <c r="H839993"/>
      <c r="I839993"/>
      <c r="J839993"/>
      <c r="K839993"/>
      <c r="L839993"/>
      <c r="M839993" s="115"/>
      <c r="N839993" s="115"/>
      <c r="O839993"/>
      <c r="P839993"/>
      <c r="Q839993"/>
      <c r="R839993" s="19"/>
      <c r="S839993" s="19"/>
      <c r="T839993"/>
      <c r="U839993" s="113"/>
      <c r="V839993" s="19"/>
      <c r="W839993" s="19"/>
      <c r="X839993" s="19"/>
      <c r="Y839993" s="19"/>
      <c r="Z839993" s="19"/>
      <c r="AA839993" s="19"/>
      <c r="AB839993" s="19"/>
      <c r="AC839993" s="19"/>
      <c r="AD839993" s="19"/>
      <c r="AE839993" s="19"/>
      <c r="AF839993" s="19"/>
      <c r="AG839993" s="19"/>
      <c r="AH839993" s="19"/>
      <c r="AI839993" s="19"/>
      <c r="AJ839993" s="19"/>
      <c r="AK839993" s="19"/>
      <c r="AL839993" s="19"/>
      <c r="AM839993" s="19"/>
      <c r="AN839993" s="19"/>
      <c r="AO839993" s="19"/>
      <c r="AP839993"/>
    </row>
    <row r="839994" spans="1:42" s="116" customFormat="1" x14ac:dyDescent="0.3">
      <c r="A839994"/>
      <c r="B839994"/>
      <c r="C839994"/>
      <c r="D839994"/>
      <c r="E839994"/>
      <c r="F839994"/>
      <c r="G839994"/>
      <c r="H839994"/>
      <c r="I839994"/>
      <c r="J839994"/>
      <c r="K839994"/>
      <c r="L839994"/>
      <c r="M839994" s="115"/>
      <c r="N839994" s="115"/>
      <c r="O839994"/>
      <c r="P839994"/>
      <c r="Q839994"/>
      <c r="R839994" s="19"/>
      <c r="S839994" s="19"/>
      <c r="T839994"/>
      <c r="U839994" s="113"/>
      <c r="V839994" s="19"/>
      <c r="W839994" s="19"/>
      <c r="X839994" s="19"/>
      <c r="Y839994" s="19"/>
      <c r="Z839994" s="19"/>
      <c r="AA839994" s="19"/>
      <c r="AB839994" s="19"/>
      <c r="AC839994" s="19"/>
      <c r="AD839994" s="19"/>
      <c r="AE839994" s="19"/>
      <c r="AF839994" s="19"/>
      <c r="AG839994" s="19"/>
      <c r="AH839994" s="19"/>
      <c r="AI839994" s="19"/>
      <c r="AJ839994" s="19"/>
      <c r="AK839994" s="19"/>
      <c r="AL839994" s="19"/>
      <c r="AM839994" s="19"/>
      <c r="AN839994" s="19"/>
      <c r="AO839994" s="19"/>
      <c r="AP839994"/>
    </row>
    <row r="839995" spans="1:42" s="116" customFormat="1" x14ac:dyDescent="0.3">
      <c r="A839995"/>
      <c r="B839995"/>
      <c r="C839995"/>
      <c r="D839995"/>
      <c r="E839995"/>
      <c r="F839995"/>
      <c r="G839995"/>
      <c r="H839995"/>
      <c r="I839995"/>
      <c r="J839995"/>
      <c r="K839995"/>
      <c r="L839995"/>
      <c r="M839995" s="115"/>
      <c r="N839995" s="115"/>
      <c r="O839995"/>
      <c r="P839995"/>
      <c r="Q839995"/>
      <c r="R839995" s="19"/>
      <c r="S839995" s="19"/>
      <c r="T839995"/>
      <c r="U839995" s="113"/>
      <c r="V839995" s="19"/>
      <c r="W839995" s="19"/>
      <c r="X839995" s="19"/>
      <c r="Y839995" s="19"/>
      <c r="Z839995" s="19"/>
      <c r="AA839995" s="19"/>
      <c r="AB839995" s="19"/>
      <c r="AC839995" s="19"/>
      <c r="AD839995" s="19"/>
      <c r="AE839995" s="19"/>
      <c r="AF839995" s="19"/>
      <c r="AG839995" s="19"/>
      <c r="AH839995" s="19"/>
      <c r="AI839995" s="19"/>
      <c r="AJ839995" s="19"/>
      <c r="AK839995" s="19"/>
      <c r="AL839995" s="19"/>
      <c r="AM839995" s="19"/>
      <c r="AN839995" s="19"/>
      <c r="AO839995" s="19"/>
      <c r="AP839995"/>
    </row>
    <row r="839996" spans="1:42" s="116" customFormat="1" x14ac:dyDescent="0.3">
      <c r="A839996"/>
      <c r="B839996"/>
      <c r="C839996"/>
      <c r="D839996"/>
      <c r="E839996"/>
      <c r="F839996"/>
      <c r="G839996"/>
      <c r="H839996"/>
      <c r="I839996"/>
      <c r="J839996"/>
      <c r="K839996"/>
      <c r="L839996"/>
      <c r="M839996" s="115"/>
      <c r="N839996" s="115"/>
      <c r="O839996"/>
      <c r="P839996"/>
      <c r="Q839996"/>
      <c r="R839996" s="19"/>
      <c r="S839996" s="19"/>
      <c r="T839996"/>
      <c r="U839996" s="113"/>
      <c r="V839996" s="19"/>
      <c r="W839996" s="19"/>
      <c r="X839996" s="19"/>
      <c r="Y839996" s="19"/>
      <c r="Z839996" s="19"/>
      <c r="AA839996" s="19"/>
      <c r="AB839996" s="19"/>
      <c r="AC839996" s="19"/>
      <c r="AD839996" s="19"/>
      <c r="AE839996" s="19"/>
      <c r="AF839996" s="19"/>
      <c r="AG839996" s="19"/>
      <c r="AH839996" s="19"/>
      <c r="AI839996" s="19"/>
      <c r="AJ839996" s="19"/>
      <c r="AK839996" s="19"/>
      <c r="AL839996" s="19"/>
      <c r="AM839996" s="19"/>
      <c r="AN839996" s="19"/>
      <c r="AO839996" s="19"/>
      <c r="AP839996"/>
    </row>
    <row r="839997" spans="1:42" s="116" customFormat="1" x14ac:dyDescent="0.3">
      <c r="A839997"/>
      <c r="B839997"/>
      <c r="C839997"/>
      <c r="D839997"/>
      <c r="E839997"/>
      <c r="F839997"/>
      <c r="G839997"/>
      <c r="H839997"/>
      <c r="I839997"/>
      <c r="J839997"/>
      <c r="K839997"/>
      <c r="L839997"/>
      <c r="M839997" s="115"/>
      <c r="N839997" s="115"/>
      <c r="O839997"/>
      <c r="P839997"/>
      <c r="Q839997"/>
      <c r="R839997" s="19"/>
      <c r="S839997" s="19"/>
      <c r="T839997"/>
      <c r="U839997" s="113"/>
      <c r="V839997" s="19"/>
      <c r="W839997" s="19"/>
      <c r="X839997" s="19"/>
      <c r="Y839997" s="19"/>
      <c r="Z839997" s="19"/>
      <c r="AA839997" s="19"/>
      <c r="AB839997" s="19"/>
      <c r="AC839997" s="19"/>
      <c r="AD839997" s="19"/>
      <c r="AE839997" s="19"/>
      <c r="AF839997" s="19"/>
      <c r="AG839997" s="19"/>
      <c r="AH839997" s="19"/>
      <c r="AI839997" s="19"/>
      <c r="AJ839997" s="19"/>
      <c r="AK839997" s="19"/>
      <c r="AL839997" s="19"/>
      <c r="AM839997" s="19"/>
      <c r="AN839997" s="19"/>
      <c r="AO839997" s="19"/>
      <c r="AP839997"/>
    </row>
    <row r="839998" spans="1:42" s="116" customFormat="1" x14ac:dyDescent="0.3">
      <c r="A839998"/>
      <c r="B839998"/>
      <c r="C839998"/>
      <c r="D839998"/>
      <c r="E839998"/>
      <c r="F839998"/>
      <c r="G839998"/>
      <c r="H839998"/>
      <c r="I839998"/>
      <c r="J839998"/>
      <c r="K839998"/>
      <c r="L839998"/>
      <c r="M839998" s="115"/>
      <c r="N839998" s="115"/>
      <c r="O839998"/>
      <c r="P839998"/>
      <c r="Q839998"/>
      <c r="R839998" s="19"/>
      <c r="S839998" s="19"/>
      <c r="T839998"/>
      <c r="U839998" s="113"/>
      <c r="V839998" s="19"/>
      <c r="W839998" s="19"/>
      <c r="X839998" s="19"/>
      <c r="Y839998" s="19"/>
      <c r="Z839998" s="19"/>
      <c r="AA839998" s="19"/>
      <c r="AB839998" s="19"/>
      <c r="AC839998" s="19"/>
      <c r="AD839998" s="19"/>
      <c r="AE839998" s="19"/>
      <c r="AF839998" s="19"/>
      <c r="AG839998" s="19"/>
      <c r="AH839998" s="19"/>
      <c r="AI839998" s="19"/>
      <c r="AJ839998" s="19"/>
      <c r="AK839998" s="19"/>
      <c r="AL839998" s="19"/>
      <c r="AM839998" s="19"/>
      <c r="AN839998" s="19"/>
      <c r="AO839998" s="19"/>
      <c r="AP839998"/>
    </row>
    <row r="839999" spans="1:42" s="116" customFormat="1" x14ac:dyDescent="0.3">
      <c r="A839999"/>
      <c r="B839999"/>
      <c r="C839999"/>
      <c r="D839999"/>
      <c r="E839999"/>
      <c r="F839999"/>
      <c r="G839999"/>
      <c r="H839999"/>
      <c r="I839999"/>
      <c r="J839999"/>
      <c r="K839999"/>
      <c r="L839999"/>
      <c r="M839999" s="115"/>
      <c r="N839999" s="115"/>
      <c r="O839999"/>
      <c r="P839999"/>
      <c r="Q839999"/>
      <c r="R839999" s="19"/>
      <c r="S839999" s="19"/>
      <c r="T839999"/>
      <c r="U839999" s="113"/>
      <c r="V839999" s="19"/>
      <c r="W839999" s="19"/>
      <c r="X839999" s="19"/>
      <c r="Y839999" s="19"/>
      <c r="Z839999" s="19"/>
      <c r="AA839999" s="19"/>
      <c r="AB839999" s="19"/>
      <c r="AC839999" s="19"/>
      <c r="AD839999" s="19"/>
      <c r="AE839999" s="19"/>
      <c r="AF839999" s="19"/>
      <c r="AG839999" s="19"/>
      <c r="AH839999" s="19"/>
      <c r="AI839999" s="19"/>
      <c r="AJ839999" s="19"/>
      <c r="AK839999" s="19"/>
      <c r="AL839999" s="19"/>
      <c r="AM839999" s="19"/>
      <c r="AN839999" s="19"/>
      <c r="AO839999" s="19"/>
      <c r="AP839999"/>
    </row>
    <row r="840000" spans="1:42" s="116" customFormat="1" x14ac:dyDescent="0.3">
      <c r="A840000"/>
      <c r="B840000"/>
      <c r="C840000"/>
      <c r="D840000"/>
      <c r="E840000"/>
      <c r="F840000"/>
      <c r="G840000"/>
      <c r="H840000"/>
      <c r="I840000"/>
      <c r="J840000"/>
      <c r="K840000"/>
      <c r="L840000"/>
      <c r="M840000" s="115"/>
      <c r="N840000" s="115"/>
      <c r="O840000"/>
      <c r="P840000"/>
      <c r="Q840000"/>
      <c r="R840000" s="19"/>
      <c r="S840000" s="19"/>
      <c r="T840000"/>
      <c r="U840000" s="113"/>
      <c r="V840000" s="19"/>
      <c r="W840000" s="19"/>
      <c r="X840000" s="19"/>
      <c r="Y840000" s="19"/>
      <c r="Z840000" s="19"/>
      <c r="AA840000" s="19"/>
      <c r="AB840000" s="19"/>
      <c r="AC840000" s="19"/>
      <c r="AD840000" s="19"/>
      <c r="AE840000" s="19"/>
      <c r="AF840000" s="19"/>
      <c r="AG840000" s="19"/>
      <c r="AH840000" s="19"/>
      <c r="AI840000" s="19"/>
      <c r="AJ840000" s="19"/>
      <c r="AK840000" s="19"/>
      <c r="AL840000" s="19"/>
      <c r="AM840000" s="19"/>
      <c r="AN840000" s="19"/>
      <c r="AO840000" s="19"/>
      <c r="AP840000"/>
    </row>
    <row r="840001" spans="1:42" s="116" customFormat="1" x14ac:dyDescent="0.3">
      <c r="A840001"/>
      <c r="B840001"/>
      <c r="C840001"/>
      <c r="D840001"/>
      <c r="E840001"/>
      <c r="F840001"/>
      <c r="G840001"/>
      <c r="H840001"/>
      <c r="I840001"/>
      <c r="J840001"/>
      <c r="K840001"/>
      <c r="L840001"/>
      <c r="M840001" s="115"/>
      <c r="N840001" s="115"/>
      <c r="O840001"/>
      <c r="P840001"/>
      <c r="Q840001"/>
      <c r="R840001" s="19"/>
      <c r="S840001" s="19"/>
      <c r="T840001"/>
      <c r="U840001" s="113"/>
      <c r="V840001" s="19"/>
      <c r="W840001" s="19"/>
      <c r="X840001" s="19"/>
      <c r="Y840001" s="19"/>
      <c r="Z840001" s="19"/>
      <c r="AA840001" s="19"/>
      <c r="AB840001" s="19"/>
      <c r="AC840001" s="19"/>
      <c r="AD840001" s="19"/>
      <c r="AE840001" s="19"/>
      <c r="AF840001" s="19"/>
      <c r="AG840001" s="19"/>
      <c r="AH840001" s="19"/>
      <c r="AI840001" s="19"/>
      <c r="AJ840001" s="19"/>
      <c r="AK840001" s="19"/>
      <c r="AL840001" s="19"/>
      <c r="AM840001" s="19"/>
      <c r="AN840001" s="19"/>
      <c r="AO840001" s="19"/>
      <c r="AP840001"/>
    </row>
    <row r="840002" spans="1:42" s="116" customFormat="1" x14ac:dyDescent="0.3">
      <c r="A840002"/>
      <c r="B840002"/>
      <c r="C840002"/>
      <c r="D840002"/>
      <c r="E840002"/>
      <c r="F840002"/>
      <c r="G840002"/>
      <c r="H840002"/>
      <c r="I840002"/>
      <c r="J840002"/>
      <c r="K840002"/>
      <c r="L840002"/>
      <c r="M840002" s="115"/>
      <c r="N840002" s="115"/>
      <c r="O840002"/>
      <c r="P840002"/>
      <c r="Q840002"/>
      <c r="R840002" s="19"/>
      <c r="S840002" s="19"/>
      <c r="T840002"/>
      <c r="U840002" s="113"/>
      <c r="V840002" s="19"/>
      <c r="W840002" s="19"/>
      <c r="X840002" s="19"/>
      <c r="Y840002" s="19"/>
      <c r="Z840002" s="19"/>
      <c r="AA840002" s="19"/>
      <c r="AB840002" s="19"/>
      <c r="AC840002" s="19"/>
      <c r="AD840002" s="19"/>
      <c r="AE840002" s="19"/>
      <c r="AF840002" s="19"/>
      <c r="AG840002" s="19"/>
      <c r="AH840002" s="19"/>
      <c r="AI840002" s="19"/>
      <c r="AJ840002" s="19"/>
      <c r="AK840002" s="19"/>
      <c r="AL840002" s="19"/>
      <c r="AM840002" s="19"/>
      <c r="AN840002" s="19"/>
      <c r="AO840002" s="19"/>
      <c r="AP840002"/>
    </row>
    <row r="840003" spans="1:42" s="116" customFormat="1" x14ac:dyDescent="0.3">
      <c r="A840003"/>
      <c r="B840003"/>
      <c r="C840003"/>
      <c r="D840003"/>
      <c r="E840003"/>
      <c r="F840003"/>
      <c r="G840003"/>
      <c r="H840003"/>
      <c r="I840003"/>
      <c r="J840003"/>
      <c r="K840003"/>
      <c r="L840003"/>
      <c r="M840003" s="115"/>
      <c r="N840003" s="115"/>
      <c r="O840003"/>
      <c r="P840003"/>
      <c r="Q840003"/>
      <c r="R840003" s="19"/>
      <c r="S840003" s="19"/>
      <c r="T840003"/>
      <c r="U840003" s="113"/>
      <c r="V840003" s="19"/>
      <c r="W840003" s="19"/>
      <c r="X840003" s="19"/>
      <c r="Y840003" s="19"/>
      <c r="Z840003" s="19"/>
      <c r="AA840003" s="19"/>
      <c r="AB840003" s="19"/>
      <c r="AC840003" s="19"/>
      <c r="AD840003" s="19"/>
      <c r="AE840003" s="19"/>
      <c r="AF840003" s="19"/>
      <c r="AG840003" s="19"/>
      <c r="AH840003" s="19"/>
      <c r="AI840003" s="19"/>
      <c r="AJ840003" s="19"/>
      <c r="AK840003" s="19"/>
      <c r="AL840003" s="19"/>
      <c r="AM840003" s="19"/>
      <c r="AN840003" s="19"/>
      <c r="AO840003" s="19"/>
      <c r="AP840003"/>
    </row>
    <row r="840004" spans="1:42" s="116" customFormat="1" x14ac:dyDescent="0.3">
      <c r="A840004"/>
      <c r="B840004"/>
      <c r="C840004"/>
      <c r="D840004"/>
      <c r="E840004"/>
      <c r="F840004"/>
      <c r="G840004"/>
      <c r="H840004"/>
      <c r="I840004"/>
      <c r="J840004"/>
      <c r="K840004"/>
      <c r="L840004"/>
      <c r="M840004" s="115"/>
      <c r="N840004" s="115"/>
      <c r="O840004"/>
      <c r="P840004"/>
      <c r="Q840004"/>
      <c r="R840004" s="19"/>
      <c r="S840004" s="19"/>
      <c r="T840004"/>
      <c r="U840004" s="113"/>
      <c r="V840004" s="19"/>
      <c r="W840004" s="19"/>
      <c r="X840004" s="19"/>
      <c r="Y840004" s="19"/>
      <c r="Z840004" s="19"/>
      <c r="AA840004" s="19"/>
      <c r="AB840004" s="19"/>
      <c r="AC840004" s="19"/>
      <c r="AD840004" s="19"/>
      <c r="AE840004" s="19"/>
      <c r="AF840004" s="19"/>
      <c r="AG840004" s="19"/>
      <c r="AH840004" s="19"/>
      <c r="AI840004" s="19"/>
      <c r="AJ840004" s="19"/>
      <c r="AK840004" s="19"/>
      <c r="AL840004" s="19"/>
      <c r="AM840004" s="19"/>
      <c r="AN840004" s="19"/>
      <c r="AO840004" s="19"/>
      <c r="AP840004"/>
    </row>
    <row r="840005" spans="1:42" s="116" customFormat="1" x14ac:dyDescent="0.3">
      <c r="A840005"/>
      <c r="B840005"/>
      <c r="C840005"/>
      <c r="D840005"/>
      <c r="E840005"/>
      <c r="F840005"/>
      <c r="G840005"/>
      <c r="H840005"/>
      <c r="I840005"/>
      <c r="J840005"/>
      <c r="K840005"/>
      <c r="L840005"/>
      <c r="M840005" s="115"/>
      <c r="N840005" s="115"/>
      <c r="O840005"/>
      <c r="P840005"/>
      <c r="Q840005"/>
      <c r="R840005" s="19"/>
      <c r="S840005" s="19"/>
      <c r="T840005"/>
      <c r="U840005" s="113"/>
      <c r="V840005" s="19"/>
      <c r="W840005" s="19"/>
      <c r="X840005" s="19"/>
      <c r="Y840005" s="19"/>
      <c r="Z840005" s="19"/>
      <c r="AA840005" s="19"/>
      <c r="AB840005" s="19"/>
      <c r="AC840005" s="19"/>
      <c r="AD840005" s="19"/>
      <c r="AE840005" s="19"/>
      <c r="AF840005" s="19"/>
      <c r="AG840005" s="19"/>
      <c r="AH840005" s="19"/>
      <c r="AI840005" s="19"/>
      <c r="AJ840005" s="19"/>
      <c r="AK840005" s="19"/>
      <c r="AL840005" s="19"/>
      <c r="AM840005" s="19"/>
      <c r="AN840005" s="19"/>
      <c r="AO840005" s="19"/>
      <c r="AP840005"/>
    </row>
    <row r="840006" spans="1:42" s="116" customFormat="1" x14ac:dyDescent="0.3">
      <c r="A840006"/>
      <c r="B840006"/>
      <c r="C840006"/>
      <c r="D840006"/>
      <c r="E840006"/>
      <c r="F840006"/>
      <c r="G840006"/>
      <c r="H840006"/>
      <c r="I840006"/>
      <c r="J840006"/>
      <c r="K840006"/>
      <c r="L840006"/>
      <c r="M840006" s="115"/>
      <c r="N840006" s="115"/>
      <c r="O840006"/>
      <c r="P840006"/>
      <c r="Q840006"/>
      <c r="R840006" s="19"/>
      <c r="S840006" s="19"/>
      <c r="T840006"/>
      <c r="U840006" s="113"/>
      <c r="V840006" s="19"/>
      <c r="W840006" s="19"/>
      <c r="X840006" s="19"/>
      <c r="Y840006" s="19"/>
      <c r="Z840006" s="19"/>
      <c r="AA840006" s="19"/>
      <c r="AB840006" s="19"/>
      <c r="AC840006" s="19"/>
      <c r="AD840006" s="19"/>
      <c r="AE840006" s="19"/>
      <c r="AF840006" s="19"/>
      <c r="AG840006" s="19"/>
      <c r="AH840006" s="19"/>
      <c r="AI840006" s="19"/>
      <c r="AJ840006" s="19"/>
      <c r="AK840006" s="19"/>
      <c r="AL840006" s="19"/>
      <c r="AM840006" s="19"/>
      <c r="AN840006" s="19"/>
      <c r="AO840006" s="19"/>
      <c r="AP840006"/>
    </row>
    <row r="840007" spans="1:42" s="116" customFormat="1" x14ac:dyDescent="0.3">
      <c r="A840007"/>
      <c r="B840007"/>
      <c r="C840007"/>
      <c r="D840007"/>
      <c r="E840007"/>
      <c r="F840007"/>
      <c r="G840007"/>
      <c r="H840007"/>
      <c r="I840007"/>
      <c r="J840007"/>
      <c r="K840007"/>
      <c r="L840007"/>
      <c r="M840007" s="115"/>
      <c r="N840007" s="115"/>
      <c r="O840007"/>
      <c r="P840007"/>
      <c r="Q840007"/>
      <c r="R840007" s="19"/>
      <c r="S840007" s="19"/>
      <c r="T840007"/>
      <c r="U840007" s="113"/>
      <c r="V840007" s="19"/>
      <c r="W840007" s="19"/>
      <c r="X840007" s="19"/>
      <c r="Y840007" s="19"/>
      <c r="Z840007" s="19"/>
      <c r="AA840007" s="19"/>
      <c r="AB840007" s="19"/>
      <c r="AC840007" s="19"/>
      <c r="AD840007" s="19"/>
      <c r="AE840007" s="19"/>
      <c r="AF840007" s="19"/>
      <c r="AG840007" s="19"/>
      <c r="AH840007" s="19"/>
      <c r="AI840007" s="19"/>
      <c r="AJ840007" s="19"/>
      <c r="AK840007" s="19"/>
      <c r="AL840007" s="19"/>
      <c r="AM840007" s="19"/>
      <c r="AN840007" s="19"/>
      <c r="AO840007" s="19"/>
      <c r="AP840007"/>
    </row>
    <row r="840008" spans="1:42" s="116" customFormat="1" x14ac:dyDescent="0.3">
      <c r="A840008"/>
      <c r="B840008"/>
      <c r="C840008"/>
      <c r="D840008"/>
      <c r="E840008"/>
      <c r="F840008"/>
      <c r="G840008"/>
      <c r="H840008"/>
      <c r="I840008"/>
      <c r="J840008"/>
      <c r="K840008"/>
      <c r="L840008"/>
      <c r="M840008" s="115"/>
      <c r="N840008" s="115"/>
      <c r="O840008"/>
      <c r="P840008"/>
      <c r="Q840008"/>
      <c r="R840008" s="19"/>
      <c r="S840008" s="19"/>
      <c r="T840008"/>
      <c r="U840008" s="113"/>
      <c r="V840008" s="19"/>
      <c r="W840008" s="19"/>
      <c r="X840008" s="19"/>
      <c r="Y840008" s="19"/>
      <c r="Z840008" s="19"/>
      <c r="AA840008" s="19"/>
      <c r="AB840008" s="19"/>
      <c r="AC840008" s="19"/>
      <c r="AD840008" s="19"/>
      <c r="AE840008" s="19"/>
      <c r="AF840008" s="19"/>
      <c r="AG840008" s="19"/>
      <c r="AH840008" s="19"/>
      <c r="AI840008" s="19"/>
      <c r="AJ840008" s="19"/>
      <c r="AK840008" s="19"/>
      <c r="AL840008" s="19"/>
      <c r="AM840008" s="19"/>
      <c r="AN840008" s="19"/>
      <c r="AO840008" s="19"/>
      <c r="AP840008"/>
    </row>
    <row r="840009" spans="1:42" s="116" customFormat="1" x14ac:dyDescent="0.3">
      <c r="A840009"/>
      <c r="B840009"/>
      <c r="C840009"/>
      <c r="D840009"/>
      <c r="E840009"/>
      <c r="F840009"/>
      <c r="G840009"/>
      <c r="H840009"/>
      <c r="I840009"/>
      <c r="J840009"/>
      <c r="K840009"/>
      <c r="L840009"/>
      <c r="M840009" s="115"/>
      <c r="N840009" s="115"/>
      <c r="O840009"/>
      <c r="P840009"/>
      <c r="Q840009"/>
      <c r="R840009" s="19"/>
      <c r="S840009" s="19"/>
      <c r="T840009"/>
      <c r="U840009" s="113"/>
      <c r="V840009" s="19"/>
      <c r="W840009" s="19"/>
      <c r="X840009" s="19"/>
      <c r="Y840009" s="19"/>
      <c r="Z840009" s="19"/>
      <c r="AA840009" s="19"/>
      <c r="AB840009" s="19"/>
      <c r="AC840009" s="19"/>
      <c r="AD840009" s="19"/>
      <c r="AE840009" s="19"/>
      <c r="AF840009" s="19"/>
      <c r="AG840009" s="19"/>
      <c r="AH840009" s="19"/>
      <c r="AI840009" s="19"/>
      <c r="AJ840009" s="19"/>
      <c r="AK840009" s="19"/>
      <c r="AL840009" s="19"/>
      <c r="AM840009" s="19"/>
      <c r="AN840009" s="19"/>
      <c r="AO840009" s="19"/>
      <c r="AP840009"/>
    </row>
    <row r="840010" spans="1:42" s="116" customFormat="1" x14ac:dyDescent="0.3">
      <c r="A840010"/>
      <c r="B840010"/>
      <c r="C840010"/>
      <c r="D840010"/>
      <c r="E840010"/>
      <c r="F840010"/>
      <c r="G840010"/>
      <c r="H840010"/>
      <c r="I840010"/>
      <c r="J840010"/>
      <c r="K840010"/>
      <c r="L840010"/>
      <c r="M840010" s="115"/>
      <c r="N840010" s="115"/>
      <c r="O840010"/>
      <c r="P840010"/>
      <c r="Q840010"/>
      <c r="R840010" s="19"/>
      <c r="S840010" s="19"/>
      <c r="T840010"/>
      <c r="U840010" s="113"/>
      <c r="V840010" s="19"/>
      <c r="W840010" s="19"/>
      <c r="X840010" s="19"/>
      <c r="Y840010" s="19"/>
      <c r="Z840010" s="19"/>
      <c r="AA840010" s="19"/>
      <c r="AB840010" s="19"/>
      <c r="AC840010" s="19"/>
      <c r="AD840010" s="19"/>
      <c r="AE840010" s="19"/>
      <c r="AF840010" s="19"/>
      <c r="AG840010" s="19"/>
      <c r="AH840010" s="19"/>
      <c r="AI840010" s="19"/>
      <c r="AJ840010" s="19"/>
      <c r="AK840010" s="19"/>
      <c r="AL840010" s="19"/>
      <c r="AM840010" s="19"/>
      <c r="AN840010" s="19"/>
      <c r="AO840010" s="19"/>
      <c r="AP840010"/>
    </row>
    <row r="840011" spans="1:42" s="116" customFormat="1" x14ac:dyDescent="0.3">
      <c r="A840011"/>
      <c r="B840011"/>
      <c r="C840011"/>
      <c r="D840011"/>
      <c r="E840011"/>
      <c r="F840011"/>
      <c r="G840011"/>
      <c r="H840011"/>
      <c r="I840011"/>
      <c r="J840011"/>
      <c r="K840011"/>
      <c r="L840011"/>
      <c r="M840011" s="115"/>
      <c r="N840011" s="115"/>
      <c r="O840011"/>
      <c r="P840011"/>
      <c r="Q840011"/>
      <c r="R840011" s="19"/>
      <c r="S840011" s="19"/>
      <c r="T840011"/>
      <c r="U840011" s="113"/>
      <c r="V840011" s="19"/>
      <c r="W840011" s="19"/>
      <c r="X840011" s="19"/>
      <c r="Y840011" s="19"/>
      <c r="Z840011" s="19"/>
      <c r="AA840011" s="19"/>
      <c r="AB840011" s="19"/>
      <c r="AC840011" s="19"/>
      <c r="AD840011" s="19"/>
      <c r="AE840011" s="19"/>
      <c r="AF840011" s="19"/>
      <c r="AG840011" s="19"/>
      <c r="AH840011" s="19"/>
      <c r="AI840011" s="19"/>
      <c r="AJ840011" s="19"/>
      <c r="AK840011" s="19"/>
      <c r="AL840011" s="19"/>
      <c r="AM840011" s="19"/>
      <c r="AN840011" s="19"/>
      <c r="AO840011" s="19"/>
      <c r="AP840011"/>
    </row>
    <row r="840012" spans="1:42" s="116" customFormat="1" x14ac:dyDescent="0.3">
      <c r="A840012"/>
      <c r="B840012"/>
      <c r="C840012"/>
      <c r="D840012"/>
      <c r="E840012"/>
      <c r="F840012"/>
      <c r="G840012"/>
      <c r="H840012"/>
      <c r="I840012"/>
      <c r="J840012"/>
      <c r="K840012"/>
      <c r="L840012"/>
      <c r="M840012" s="115"/>
      <c r="N840012" s="115"/>
      <c r="O840012"/>
      <c r="P840012"/>
      <c r="Q840012"/>
      <c r="R840012" s="19"/>
      <c r="S840012" s="19"/>
      <c r="T840012"/>
      <c r="U840012" s="113"/>
      <c r="V840012" s="19"/>
      <c r="W840012" s="19"/>
      <c r="X840012" s="19"/>
      <c r="Y840012" s="19"/>
      <c r="Z840012" s="19"/>
      <c r="AA840012" s="19"/>
      <c r="AB840012" s="19"/>
      <c r="AC840012" s="19"/>
      <c r="AD840012" s="19"/>
      <c r="AE840012" s="19"/>
      <c r="AF840012" s="19"/>
      <c r="AG840012" s="19"/>
      <c r="AH840012" s="19"/>
      <c r="AI840012" s="19"/>
      <c r="AJ840012" s="19"/>
      <c r="AK840012" s="19"/>
      <c r="AL840012" s="19"/>
      <c r="AM840012" s="19"/>
      <c r="AN840012" s="19"/>
      <c r="AO840012" s="19"/>
      <c r="AP840012"/>
    </row>
    <row r="840013" spans="1:42" s="116" customFormat="1" x14ac:dyDescent="0.3">
      <c r="A840013"/>
      <c r="B840013"/>
      <c r="C840013"/>
      <c r="D840013"/>
      <c r="E840013"/>
      <c r="F840013"/>
      <c r="G840013"/>
      <c r="H840013"/>
      <c r="I840013"/>
      <c r="J840013"/>
      <c r="K840013"/>
      <c r="L840013"/>
      <c r="M840013" s="115"/>
      <c r="N840013" s="115"/>
      <c r="O840013"/>
      <c r="P840013"/>
      <c r="Q840013"/>
      <c r="R840013" s="19"/>
      <c r="S840013" s="19"/>
      <c r="T840013"/>
      <c r="U840013" s="113"/>
      <c r="V840013" s="19"/>
      <c r="W840013" s="19"/>
      <c r="X840013" s="19"/>
      <c r="Y840013" s="19"/>
      <c r="Z840013" s="19"/>
      <c r="AA840013" s="19"/>
      <c r="AB840013" s="19"/>
      <c r="AC840013" s="19"/>
      <c r="AD840013" s="19"/>
      <c r="AE840013" s="19"/>
      <c r="AF840013" s="19"/>
      <c r="AG840013" s="19"/>
      <c r="AH840013" s="19"/>
      <c r="AI840013" s="19"/>
      <c r="AJ840013" s="19"/>
      <c r="AK840013" s="19"/>
      <c r="AL840013" s="19"/>
      <c r="AM840013" s="19"/>
      <c r="AN840013" s="19"/>
      <c r="AO840013" s="19"/>
      <c r="AP840013"/>
    </row>
    <row r="840014" spans="1:42" s="116" customFormat="1" x14ac:dyDescent="0.3">
      <c r="A840014"/>
      <c r="B840014"/>
      <c r="C840014"/>
      <c r="D840014"/>
      <c r="E840014"/>
      <c r="F840014"/>
      <c r="G840014"/>
      <c r="H840014"/>
      <c r="I840014"/>
      <c r="J840014"/>
      <c r="K840014"/>
      <c r="L840014"/>
      <c r="M840014" s="115"/>
      <c r="N840014" s="115"/>
      <c r="O840014"/>
      <c r="P840014"/>
      <c r="Q840014"/>
      <c r="R840014" s="19"/>
      <c r="S840014" s="19"/>
      <c r="T840014"/>
      <c r="U840014" s="113"/>
      <c r="V840014" s="19"/>
      <c r="W840014" s="19"/>
      <c r="X840014" s="19"/>
      <c r="Y840014" s="19"/>
      <c r="Z840014" s="19"/>
      <c r="AA840014" s="19"/>
      <c r="AB840014" s="19"/>
      <c r="AC840014" s="19"/>
      <c r="AD840014" s="19"/>
      <c r="AE840014" s="19"/>
      <c r="AF840014" s="19"/>
      <c r="AG840014" s="19"/>
      <c r="AH840014" s="19"/>
      <c r="AI840014" s="19"/>
      <c r="AJ840014" s="19"/>
      <c r="AK840014" s="19"/>
      <c r="AL840014" s="19"/>
      <c r="AM840014" s="19"/>
      <c r="AN840014" s="19"/>
      <c r="AO840014" s="19"/>
      <c r="AP840014"/>
    </row>
    <row r="840015" spans="1:42" s="116" customFormat="1" x14ac:dyDescent="0.3">
      <c r="A840015"/>
      <c r="B840015"/>
      <c r="C840015"/>
      <c r="D840015"/>
      <c r="E840015"/>
      <c r="F840015"/>
      <c r="G840015"/>
      <c r="H840015"/>
      <c r="I840015"/>
      <c r="J840015"/>
      <c r="K840015"/>
      <c r="L840015"/>
      <c r="M840015" s="115"/>
      <c r="N840015" s="115"/>
      <c r="O840015"/>
      <c r="P840015"/>
      <c r="Q840015"/>
      <c r="R840015" s="19"/>
      <c r="S840015" s="19"/>
      <c r="T840015"/>
      <c r="U840015" s="113"/>
      <c r="V840015" s="19"/>
      <c r="W840015" s="19"/>
      <c r="X840015" s="19"/>
      <c r="Y840015" s="19"/>
      <c r="Z840015" s="19"/>
      <c r="AA840015" s="19"/>
      <c r="AB840015" s="19"/>
      <c r="AC840015" s="19"/>
      <c r="AD840015" s="19"/>
      <c r="AE840015" s="19"/>
      <c r="AF840015" s="19"/>
      <c r="AG840015" s="19"/>
      <c r="AH840015" s="19"/>
      <c r="AI840015" s="19"/>
      <c r="AJ840015" s="19"/>
      <c r="AK840015" s="19"/>
      <c r="AL840015" s="19"/>
      <c r="AM840015" s="19"/>
      <c r="AN840015" s="19"/>
      <c r="AO840015" s="19"/>
      <c r="AP840015"/>
    </row>
    <row r="840016" spans="1:42" s="116" customFormat="1" x14ac:dyDescent="0.3">
      <c r="A840016"/>
      <c r="B840016"/>
      <c r="C840016"/>
      <c r="D840016"/>
      <c r="E840016"/>
      <c r="F840016"/>
      <c r="G840016"/>
      <c r="H840016"/>
      <c r="I840016"/>
      <c r="J840016"/>
      <c r="K840016"/>
      <c r="L840016"/>
      <c r="M840016" s="115"/>
      <c r="N840016" s="115"/>
      <c r="O840016"/>
      <c r="P840016"/>
      <c r="Q840016"/>
      <c r="R840016" s="19"/>
      <c r="S840016" s="19"/>
      <c r="T840016"/>
      <c r="U840016" s="113"/>
      <c r="V840016" s="19"/>
      <c r="W840016" s="19"/>
      <c r="X840016" s="19"/>
      <c r="Y840016" s="19"/>
      <c r="Z840016" s="19"/>
      <c r="AA840016" s="19"/>
      <c r="AB840016" s="19"/>
      <c r="AC840016" s="19"/>
      <c r="AD840016" s="19"/>
      <c r="AE840016" s="19"/>
      <c r="AF840016" s="19"/>
      <c r="AG840016" s="19"/>
      <c r="AH840016" s="19"/>
      <c r="AI840016" s="19"/>
      <c r="AJ840016" s="19"/>
      <c r="AK840016" s="19"/>
      <c r="AL840016" s="19"/>
      <c r="AM840016" s="19"/>
      <c r="AN840016" s="19"/>
      <c r="AO840016" s="19"/>
      <c r="AP840016"/>
    </row>
    <row r="840017" spans="1:42" s="116" customFormat="1" x14ac:dyDescent="0.3">
      <c r="A840017"/>
      <c r="B840017"/>
      <c r="C840017"/>
      <c r="D840017"/>
      <c r="E840017"/>
      <c r="F840017"/>
      <c r="G840017"/>
      <c r="H840017"/>
      <c r="I840017"/>
      <c r="J840017"/>
      <c r="K840017"/>
      <c r="L840017"/>
      <c r="M840017" s="115"/>
      <c r="N840017" s="115"/>
      <c r="O840017"/>
      <c r="P840017"/>
      <c r="Q840017"/>
      <c r="R840017" s="19"/>
      <c r="S840017" s="19"/>
      <c r="T840017"/>
      <c r="U840017" s="113"/>
      <c r="V840017" s="19"/>
      <c r="W840017" s="19"/>
      <c r="X840017" s="19"/>
      <c r="Y840017" s="19"/>
      <c r="Z840017" s="19"/>
      <c r="AA840017" s="19"/>
      <c r="AB840017" s="19"/>
      <c r="AC840017" s="19"/>
      <c r="AD840017" s="19"/>
      <c r="AE840017" s="19"/>
      <c r="AF840017" s="19"/>
      <c r="AG840017" s="19"/>
      <c r="AH840017" s="19"/>
      <c r="AI840017" s="19"/>
      <c r="AJ840017" s="19"/>
      <c r="AK840017" s="19"/>
      <c r="AL840017" s="19"/>
      <c r="AM840017" s="19"/>
      <c r="AN840017" s="19"/>
      <c r="AO840017" s="19"/>
      <c r="AP840017"/>
    </row>
    <row r="840018" spans="1:42" s="116" customFormat="1" x14ac:dyDescent="0.3">
      <c r="A840018"/>
      <c r="B840018"/>
      <c r="C840018"/>
      <c r="D840018"/>
      <c r="E840018"/>
      <c r="F840018"/>
      <c r="G840018"/>
      <c r="H840018"/>
      <c r="I840018"/>
      <c r="J840018"/>
      <c r="K840018"/>
      <c r="L840018"/>
      <c r="M840018" s="115"/>
      <c r="N840018" s="115"/>
      <c r="O840018"/>
      <c r="P840018"/>
      <c r="Q840018"/>
      <c r="R840018" s="19"/>
      <c r="S840018" s="19"/>
      <c r="T840018"/>
      <c r="U840018" s="113"/>
      <c r="V840018" s="19"/>
      <c r="W840018" s="19"/>
      <c r="X840018" s="19"/>
      <c r="Y840018" s="19"/>
      <c r="Z840018" s="19"/>
      <c r="AA840018" s="19"/>
      <c r="AB840018" s="19"/>
      <c r="AC840018" s="19"/>
      <c r="AD840018" s="19"/>
      <c r="AE840018" s="19"/>
      <c r="AF840018" s="19"/>
      <c r="AG840018" s="19"/>
      <c r="AH840018" s="19"/>
      <c r="AI840018" s="19"/>
      <c r="AJ840018" s="19"/>
      <c r="AK840018" s="19"/>
      <c r="AL840018" s="19"/>
      <c r="AM840018" s="19"/>
      <c r="AN840018" s="19"/>
      <c r="AO840018" s="19"/>
      <c r="AP840018"/>
    </row>
    <row r="840019" spans="1:42" s="116" customFormat="1" x14ac:dyDescent="0.3">
      <c r="A840019"/>
      <c r="B840019"/>
      <c r="C840019"/>
      <c r="D840019"/>
      <c r="E840019"/>
      <c r="F840019"/>
      <c r="G840019"/>
      <c r="H840019"/>
      <c r="I840019"/>
      <c r="J840019"/>
      <c r="K840019"/>
      <c r="L840019"/>
      <c r="M840019" s="115"/>
      <c r="N840019" s="115"/>
      <c r="O840019"/>
      <c r="P840019"/>
      <c r="Q840019"/>
      <c r="R840019" s="19"/>
      <c r="S840019" s="19"/>
      <c r="T840019"/>
      <c r="U840019" s="113"/>
      <c r="V840019" s="19"/>
      <c r="W840019" s="19"/>
      <c r="X840019" s="19"/>
      <c r="Y840019" s="19"/>
      <c r="Z840019" s="19"/>
      <c r="AA840019" s="19"/>
      <c r="AB840019" s="19"/>
      <c r="AC840019" s="19"/>
      <c r="AD840019" s="19"/>
      <c r="AE840019" s="19"/>
      <c r="AF840019" s="19"/>
      <c r="AG840019" s="19"/>
      <c r="AH840019" s="19"/>
      <c r="AI840019" s="19"/>
      <c r="AJ840019" s="19"/>
      <c r="AK840019" s="19"/>
      <c r="AL840019" s="19"/>
      <c r="AM840019" s="19"/>
      <c r="AN840019" s="19"/>
      <c r="AO840019" s="19"/>
      <c r="AP840019"/>
    </row>
    <row r="840020" spans="1:42" s="116" customFormat="1" x14ac:dyDescent="0.3">
      <c r="A840020"/>
      <c r="B840020"/>
      <c r="C840020"/>
      <c r="D840020"/>
      <c r="E840020"/>
      <c r="F840020"/>
      <c r="G840020"/>
      <c r="H840020"/>
      <c r="I840020"/>
      <c r="J840020"/>
      <c r="K840020"/>
      <c r="L840020"/>
      <c r="M840020" s="115"/>
      <c r="N840020" s="115"/>
      <c r="O840020"/>
      <c r="P840020"/>
      <c r="Q840020"/>
      <c r="R840020" s="19"/>
      <c r="S840020" s="19"/>
      <c r="T840020"/>
      <c r="U840020" s="113"/>
      <c r="V840020" s="19"/>
      <c r="W840020" s="19"/>
      <c r="X840020" s="19"/>
      <c r="Y840020" s="19"/>
      <c r="Z840020" s="19"/>
      <c r="AA840020" s="19"/>
      <c r="AB840020" s="19"/>
      <c r="AC840020" s="19"/>
      <c r="AD840020" s="19"/>
      <c r="AE840020" s="19"/>
      <c r="AF840020" s="19"/>
      <c r="AG840020" s="19"/>
      <c r="AH840020" s="19"/>
      <c r="AI840020" s="19"/>
      <c r="AJ840020" s="19"/>
      <c r="AK840020" s="19"/>
      <c r="AL840020" s="19"/>
      <c r="AM840020" s="19"/>
      <c r="AN840020" s="19"/>
      <c r="AO840020" s="19"/>
      <c r="AP840020"/>
    </row>
    <row r="840021" spans="1:42" s="116" customFormat="1" x14ac:dyDescent="0.3">
      <c r="A840021"/>
      <c r="B840021"/>
      <c r="C840021"/>
      <c r="D840021"/>
      <c r="E840021"/>
      <c r="F840021"/>
      <c r="G840021"/>
      <c r="H840021"/>
      <c r="I840021"/>
      <c r="J840021"/>
      <c r="K840021"/>
      <c r="L840021"/>
      <c r="M840021" s="115"/>
      <c r="N840021" s="115"/>
      <c r="O840021"/>
      <c r="P840021"/>
      <c r="Q840021"/>
      <c r="R840021" s="19"/>
      <c r="S840021" s="19"/>
      <c r="T840021"/>
      <c r="U840021" s="113"/>
      <c r="V840021" s="19"/>
      <c r="W840021" s="19"/>
      <c r="X840021" s="19"/>
      <c r="Y840021" s="19"/>
      <c r="Z840021" s="19"/>
      <c r="AA840021" s="19"/>
      <c r="AB840021" s="19"/>
      <c r="AC840021" s="19"/>
      <c r="AD840021" s="19"/>
      <c r="AE840021" s="19"/>
      <c r="AF840021" s="19"/>
      <c r="AG840021" s="19"/>
      <c r="AH840021" s="19"/>
      <c r="AI840021" s="19"/>
      <c r="AJ840021" s="19"/>
      <c r="AK840021" s="19"/>
      <c r="AL840021" s="19"/>
      <c r="AM840021" s="19"/>
      <c r="AN840021" s="19"/>
      <c r="AO840021" s="19"/>
      <c r="AP840021"/>
    </row>
    <row r="840022" spans="1:42" s="116" customFormat="1" x14ac:dyDescent="0.3">
      <c r="A840022"/>
      <c r="B840022"/>
      <c r="C840022"/>
      <c r="D840022"/>
      <c r="E840022"/>
      <c r="F840022"/>
      <c r="G840022"/>
      <c r="H840022"/>
      <c r="I840022"/>
      <c r="J840022"/>
      <c r="K840022"/>
      <c r="L840022"/>
      <c r="M840022" s="115"/>
      <c r="N840022" s="115"/>
      <c r="O840022"/>
      <c r="P840022"/>
      <c r="Q840022"/>
      <c r="R840022" s="19"/>
      <c r="S840022" s="19"/>
      <c r="T840022"/>
      <c r="U840022" s="113"/>
      <c r="V840022" s="19"/>
      <c r="W840022" s="19"/>
      <c r="X840022" s="19"/>
      <c r="Y840022" s="19"/>
      <c r="Z840022" s="19"/>
      <c r="AA840022" s="19"/>
      <c r="AB840022" s="19"/>
      <c r="AC840022" s="19"/>
      <c r="AD840022" s="19"/>
      <c r="AE840022" s="19"/>
      <c r="AF840022" s="19"/>
      <c r="AG840022" s="19"/>
      <c r="AH840022" s="19"/>
      <c r="AI840022" s="19"/>
      <c r="AJ840022" s="19"/>
      <c r="AK840022" s="19"/>
      <c r="AL840022" s="19"/>
      <c r="AM840022" s="19"/>
      <c r="AN840022" s="19"/>
      <c r="AO840022" s="19"/>
      <c r="AP840022"/>
    </row>
    <row r="840023" spans="1:42" s="116" customFormat="1" x14ac:dyDescent="0.3">
      <c r="A840023"/>
      <c r="B840023"/>
      <c r="C840023"/>
      <c r="D840023"/>
      <c r="E840023"/>
      <c r="F840023"/>
      <c r="G840023"/>
      <c r="H840023"/>
      <c r="I840023"/>
      <c r="J840023"/>
      <c r="K840023"/>
      <c r="L840023"/>
      <c r="M840023" s="115"/>
      <c r="N840023" s="115"/>
      <c r="O840023"/>
      <c r="P840023"/>
      <c r="Q840023"/>
      <c r="R840023" s="19"/>
      <c r="S840023" s="19"/>
      <c r="T840023"/>
      <c r="U840023" s="113"/>
      <c r="V840023" s="19"/>
      <c r="W840023" s="19"/>
      <c r="X840023" s="19"/>
      <c r="Y840023" s="19"/>
      <c r="Z840023" s="19"/>
      <c r="AA840023" s="19"/>
      <c r="AB840023" s="19"/>
      <c r="AC840023" s="19"/>
      <c r="AD840023" s="19"/>
      <c r="AE840023" s="19"/>
      <c r="AF840023" s="19"/>
      <c r="AG840023" s="19"/>
      <c r="AH840023" s="19"/>
      <c r="AI840023" s="19"/>
      <c r="AJ840023" s="19"/>
      <c r="AK840023" s="19"/>
      <c r="AL840023" s="19"/>
      <c r="AM840023" s="19"/>
      <c r="AN840023" s="19"/>
      <c r="AO840023" s="19"/>
      <c r="AP840023"/>
    </row>
    <row r="840024" spans="1:42" s="116" customFormat="1" x14ac:dyDescent="0.3">
      <c r="A840024"/>
      <c r="B840024"/>
      <c r="C840024"/>
      <c r="D840024"/>
      <c r="E840024"/>
      <c r="F840024"/>
      <c r="G840024"/>
      <c r="H840024"/>
      <c r="I840024"/>
      <c r="J840024"/>
      <c r="K840024"/>
      <c r="L840024"/>
      <c r="M840024" s="115"/>
      <c r="N840024" s="115"/>
      <c r="O840024"/>
      <c r="P840024"/>
      <c r="Q840024"/>
      <c r="R840024" s="19"/>
      <c r="S840024" s="19"/>
      <c r="T840024"/>
      <c r="U840024" s="113"/>
      <c r="V840024" s="19"/>
      <c r="W840024" s="19"/>
      <c r="X840024" s="19"/>
      <c r="Y840024" s="19"/>
      <c r="Z840024" s="19"/>
      <c r="AA840024" s="19"/>
      <c r="AB840024" s="19"/>
      <c r="AC840024" s="19"/>
      <c r="AD840024" s="19"/>
      <c r="AE840024" s="19"/>
      <c r="AF840024" s="19"/>
      <c r="AG840024" s="19"/>
      <c r="AH840024" s="19"/>
      <c r="AI840024" s="19"/>
      <c r="AJ840024" s="19"/>
      <c r="AK840024" s="19"/>
      <c r="AL840024" s="19"/>
      <c r="AM840024" s="19"/>
      <c r="AN840024" s="19"/>
      <c r="AO840024" s="19"/>
      <c r="AP840024"/>
    </row>
    <row r="840025" spans="1:42" s="116" customFormat="1" x14ac:dyDescent="0.3">
      <c r="A840025"/>
      <c r="B840025"/>
      <c r="C840025"/>
      <c r="D840025"/>
      <c r="E840025"/>
      <c r="F840025"/>
      <c r="G840025"/>
      <c r="H840025"/>
      <c r="I840025"/>
      <c r="J840025"/>
      <c r="K840025"/>
      <c r="L840025"/>
      <c r="M840025" s="115"/>
      <c r="N840025" s="115"/>
      <c r="O840025"/>
      <c r="P840025"/>
      <c r="Q840025"/>
      <c r="R840025" s="19"/>
      <c r="S840025" s="19"/>
      <c r="T840025"/>
      <c r="U840025" s="113"/>
      <c r="V840025" s="19"/>
      <c r="W840025" s="19"/>
      <c r="X840025" s="19"/>
      <c r="Y840025" s="19"/>
      <c r="Z840025" s="19"/>
      <c r="AA840025" s="19"/>
      <c r="AB840025" s="19"/>
      <c r="AC840025" s="19"/>
      <c r="AD840025" s="19"/>
      <c r="AE840025" s="19"/>
      <c r="AF840025" s="19"/>
      <c r="AG840025" s="19"/>
      <c r="AH840025" s="19"/>
      <c r="AI840025" s="19"/>
      <c r="AJ840025" s="19"/>
      <c r="AK840025" s="19"/>
      <c r="AL840025" s="19"/>
      <c r="AM840025" s="19"/>
      <c r="AN840025" s="19"/>
      <c r="AO840025" s="19"/>
      <c r="AP840025"/>
    </row>
    <row r="840026" spans="1:42" s="116" customFormat="1" x14ac:dyDescent="0.3">
      <c r="A840026"/>
      <c r="B840026"/>
      <c r="C840026"/>
      <c r="D840026"/>
      <c r="E840026"/>
      <c r="F840026"/>
      <c r="G840026"/>
      <c r="H840026"/>
      <c r="I840026"/>
      <c r="J840026"/>
      <c r="K840026"/>
      <c r="L840026"/>
      <c r="M840026" s="115"/>
      <c r="N840026" s="115"/>
      <c r="O840026"/>
      <c r="P840026"/>
      <c r="Q840026"/>
      <c r="R840026" s="19"/>
      <c r="S840026" s="19"/>
      <c r="T840026"/>
      <c r="U840026" s="113"/>
      <c r="V840026" s="19"/>
      <c r="W840026" s="19"/>
      <c r="X840026" s="19"/>
      <c r="Y840026" s="19"/>
      <c r="Z840026" s="19"/>
      <c r="AA840026" s="19"/>
      <c r="AB840026" s="19"/>
      <c r="AC840026" s="19"/>
      <c r="AD840026" s="19"/>
      <c r="AE840026" s="19"/>
      <c r="AF840026" s="19"/>
      <c r="AG840026" s="19"/>
      <c r="AH840026" s="19"/>
      <c r="AI840026" s="19"/>
      <c r="AJ840026" s="19"/>
      <c r="AK840026" s="19"/>
      <c r="AL840026" s="19"/>
      <c r="AM840026" s="19"/>
      <c r="AN840026" s="19"/>
      <c r="AO840026" s="19"/>
      <c r="AP840026"/>
    </row>
    <row r="840027" spans="1:42" s="116" customFormat="1" x14ac:dyDescent="0.3">
      <c r="A840027"/>
      <c r="B840027"/>
      <c r="C840027"/>
      <c r="D840027"/>
      <c r="E840027"/>
      <c r="F840027"/>
      <c r="G840027"/>
      <c r="H840027"/>
      <c r="I840027"/>
      <c r="J840027"/>
      <c r="K840027"/>
      <c r="L840027"/>
      <c r="M840027" s="115"/>
      <c r="N840027" s="115"/>
      <c r="O840027"/>
      <c r="P840027"/>
      <c r="Q840027"/>
      <c r="R840027" s="19"/>
      <c r="S840027" s="19"/>
      <c r="T840027"/>
      <c r="U840027" s="113"/>
      <c r="V840027" s="19"/>
      <c r="W840027" s="19"/>
      <c r="X840027" s="19"/>
      <c r="Y840027" s="19"/>
      <c r="Z840027" s="19"/>
      <c r="AA840027" s="19"/>
      <c r="AB840027" s="19"/>
      <c r="AC840027" s="19"/>
      <c r="AD840027" s="19"/>
      <c r="AE840027" s="19"/>
      <c r="AF840027" s="19"/>
      <c r="AG840027" s="19"/>
      <c r="AH840027" s="19"/>
      <c r="AI840027" s="19"/>
      <c r="AJ840027" s="19"/>
      <c r="AK840027" s="19"/>
      <c r="AL840027" s="19"/>
      <c r="AM840027" s="19"/>
      <c r="AN840027" s="19"/>
      <c r="AO840027" s="19"/>
      <c r="AP840027"/>
    </row>
    <row r="840028" spans="1:42" s="116" customFormat="1" x14ac:dyDescent="0.3">
      <c r="A840028"/>
      <c r="B840028"/>
      <c r="C840028"/>
      <c r="D840028"/>
      <c r="E840028"/>
      <c r="F840028"/>
      <c r="G840028"/>
      <c r="H840028"/>
      <c r="I840028"/>
      <c r="J840028"/>
      <c r="K840028"/>
      <c r="L840028"/>
      <c r="M840028" s="115"/>
      <c r="N840028" s="115"/>
      <c r="O840028"/>
      <c r="P840028"/>
      <c r="Q840028"/>
      <c r="R840028" s="19"/>
      <c r="S840028" s="19"/>
      <c r="T840028"/>
      <c r="U840028" s="113"/>
      <c r="V840028" s="19"/>
      <c r="W840028" s="19"/>
      <c r="X840028" s="19"/>
      <c r="Y840028" s="19"/>
      <c r="Z840028" s="19"/>
      <c r="AA840028" s="19"/>
      <c r="AB840028" s="19"/>
      <c r="AC840028" s="19"/>
      <c r="AD840028" s="19"/>
      <c r="AE840028" s="19"/>
      <c r="AF840028" s="19"/>
      <c r="AG840028" s="19"/>
      <c r="AH840028" s="19"/>
      <c r="AI840028" s="19"/>
      <c r="AJ840028" s="19"/>
      <c r="AK840028" s="19"/>
      <c r="AL840028" s="19"/>
      <c r="AM840028" s="19"/>
      <c r="AN840028" s="19"/>
      <c r="AO840028" s="19"/>
      <c r="AP840028"/>
    </row>
    <row r="840029" spans="1:42" s="116" customFormat="1" x14ac:dyDescent="0.3">
      <c r="A840029"/>
      <c r="B840029"/>
      <c r="C840029"/>
      <c r="D840029"/>
      <c r="E840029"/>
      <c r="F840029"/>
      <c r="G840029"/>
      <c r="H840029"/>
      <c r="I840029"/>
      <c r="J840029"/>
      <c r="K840029"/>
      <c r="L840029"/>
      <c r="M840029" s="115"/>
      <c r="N840029" s="115"/>
      <c r="O840029"/>
      <c r="P840029"/>
      <c r="Q840029"/>
      <c r="R840029" s="19"/>
      <c r="S840029" s="19"/>
      <c r="T840029"/>
      <c r="U840029" s="113"/>
      <c r="V840029" s="19"/>
      <c r="W840029" s="19"/>
      <c r="X840029" s="19"/>
      <c r="Y840029" s="19"/>
      <c r="Z840029" s="19"/>
      <c r="AA840029" s="19"/>
      <c r="AB840029" s="19"/>
      <c r="AC840029" s="19"/>
      <c r="AD840029" s="19"/>
      <c r="AE840029" s="19"/>
      <c r="AF840029" s="19"/>
      <c r="AG840029" s="19"/>
      <c r="AH840029" s="19"/>
      <c r="AI840029" s="19"/>
      <c r="AJ840029" s="19"/>
      <c r="AK840029" s="19"/>
      <c r="AL840029" s="19"/>
      <c r="AM840029" s="19"/>
      <c r="AN840029" s="19"/>
      <c r="AO840029" s="19"/>
      <c r="AP840029"/>
    </row>
    <row r="840030" spans="1:42" s="116" customFormat="1" x14ac:dyDescent="0.3">
      <c r="A840030"/>
      <c r="B840030"/>
      <c r="C840030"/>
      <c r="D840030"/>
      <c r="E840030"/>
      <c r="F840030"/>
      <c r="G840030"/>
      <c r="H840030"/>
      <c r="I840030"/>
      <c r="J840030"/>
      <c r="K840030"/>
      <c r="L840030"/>
      <c r="M840030" s="115"/>
      <c r="N840030" s="115"/>
      <c r="O840030"/>
      <c r="P840030"/>
      <c r="Q840030"/>
      <c r="R840030" s="19"/>
      <c r="S840030" s="19"/>
      <c r="T840030"/>
      <c r="U840030" s="113"/>
      <c r="V840030" s="19"/>
      <c r="W840030" s="19"/>
      <c r="X840030" s="19"/>
      <c r="Y840030" s="19"/>
      <c r="Z840030" s="19"/>
      <c r="AA840030" s="19"/>
      <c r="AB840030" s="19"/>
      <c r="AC840030" s="19"/>
      <c r="AD840030" s="19"/>
      <c r="AE840030" s="19"/>
      <c r="AF840030" s="19"/>
      <c r="AG840030" s="19"/>
      <c r="AH840030" s="19"/>
      <c r="AI840030" s="19"/>
      <c r="AJ840030" s="19"/>
      <c r="AK840030" s="19"/>
      <c r="AL840030" s="19"/>
      <c r="AM840030" s="19"/>
      <c r="AN840030" s="19"/>
      <c r="AO840030" s="19"/>
      <c r="AP840030"/>
    </row>
    <row r="840031" spans="1:42" s="116" customFormat="1" x14ac:dyDescent="0.3">
      <c r="A840031"/>
      <c r="B840031"/>
      <c r="C840031"/>
      <c r="D840031"/>
      <c r="E840031"/>
      <c r="F840031"/>
      <c r="G840031"/>
      <c r="H840031"/>
      <c r="I840031"/>
      <c r="J840031"/>
      <c r="K840031"/>
      <c r="L840031"/>
      <c r="M840031" s="115"/>
      <c r="N840031" s="115"/>
      <c r="O840031"/>
      <c r="P840031"/>
      <c r="Q840031"/>
      <c r="R840031" s="19"/>
      <c r="S840031" s="19"/>
      <c r="T840031"/>
      <c r="U840031" s="113"/>
      <c r="V840031" s="19"/>
      <c r="W840031" s="19"/>
      <c r="X840031" s="19"/>
      <c r="Y840031" s="19"/>
      <c r="Z840031" s="19"/>
      <c r="AA840031" s="19"/>
      <c r="AB840031" s="19"/>
      <c r="AC840031" s="19"/>
      <c r="AD840031" s="19"/>
      <c r="AE840031" s="19"/>
      <c r="AF840031" s="19"/>
      <c r="AG840031" s="19"/>
      <c r="AH840031" s="19"/>
      <c r="AI840031" s="19"/>
      <c r="AJ840031" s="19"/>
      <c r="AK840031" s="19"/>
      <c r="AL840031" s="19"/>
      <c r="AM840031" s="19"/>
      <c r="AN840031" s="19"/>
      <c r="AO840031" s="19"/>
      <c r="AP840031"/>
    </row>
    <row r="840032" spans="1:42" s="116" customFormat="1" x14ac:dyDescent="0.3">
      <c r="A840032"/>
      <c r="B840032"/>
      <c r="C840032"/>
      <c r="D840032"/>
      <c r="E840032"/>
      <c r="F840032"/>
      <c r="G840032"/>
      <c r="H840032"/>
      <c r="I840032"/>
      <c r="J840032"/>
      <c r="K840032"/>
      <c r="L840032"/>
      <c r="M840032" s="115"/>
      <c r="N840032" s="115"/>
      <c r="O840032"/>
      <c r="P840032"/>
      <c r="Q840032"/>
      <c r="R840032" s="19"/>
      <c r="S840032" s="19"/>
      <c r="T840032"/>
      <c r="U840032" s="113"/>
      <c r="V840032" s="19"/>
      <c r="W840032" s="19"/>
      <c r="X840032" s="19"/>
      <c r="Y840032" s="19"/>
      <c r="Z840032" s="19"/>
      <c r="AA840032" s="19"/>
      <c r="AB840032" s="19"/>
      <c r="AC840032" s="19"/>
      <c r="AD840032" s="19"/>
      <c r="AE840032" s="19"/>
      <c r="AF840032" s="19"/>
      <c r="AG840032" s="19"/>
      <c r="AH840032" s="19"/>
      <c r="AI840032" s="19"/>
      <c r="AJ840032" s="19"/>
      <c r="AK840032" s="19"/>
      <c r="AL840032" s="19"/>
      <c r="AM840032" s="19"/>
      <c r="AN840032" s="19"/>
      <c r="AO840032" s="19"/>
      <c r="AP840032"/>
    </row>
    <row r="840033" spans="1:42" s="116" customFormat="1" x14ac:dyDescent="0.3">
      <c r="A840033"/>
      <c r="B840033"/>
      <c r="C840033"/>
      <c r="D840033"/>
      <c r="E840033"/>
      <c r="F840033"/>
      <c r="G840033"/>
      <c r="H840033"/>
      <c r="I840033"/>
      <c r="J840033"/>
      <c r="K840033"/>
      <c r="L840033"/>
      <c r="M840033" s="115"/>
      <c r="N840033" s="115"/>
      <c r="O840033"/>
      <c r="P840033"/>
      <c r="Q840033"/>
      <c r="R840033" s="19"/>
      <c r="S840033" s="19"/>
      <c r="T840033"/>
      <c r="U840033" s="113"/>
      <c r="V840033" s="19"/>
      <c r="W840033" s="19"/>
      <c r="X840033" s="19"/>
      <c r="Y840033" s="19"/>
      <c r="Z840033" s="19"/>
      <c r="AA840033" s="19"/>
      <c r="AB840033" s="19"/>
      <c r="AC840033" s="19"/>
      <c r="AD840033" s="19"/>
      <c r="AE840033" s="19"/>
      <c r="AF840033" s="19"/>
      <c r="AG840033" s="19"/>
      <c r="AH840033" s="19"/>
      <c r="AI840033" s="19"/>
      <c r="AJ840033" s="19"/>
      <c r="AK840033" s="19"/>
      <c r="AL840033" s="19"/>
      <c r="AM840033" s="19"/>
      <c r="AN840033" s="19"/>
      <c r="AO840033" s="19"/>
      <c r="AP840033"/>
    </row>
    <row r="840034" spans="1:42" s="116" customFormat="1" x14ac:dyDescent="0.3">
      <c r="A840034"/>
      <c r="B840034"/>
      <c r="C840034"/>
      <c r="D840034"/>
      <c r="E840034"/>
      <c r="F840034"/>
      <c r="G840034"/>
      <c r="H840034"/>
      <c r="I840034"/>
      <c r="J840034"/>
      <c r="K840034"/>
      <c r="L840034"/>
      <c r="M840034" s="115"/>
      <c r="N840034" s="115"/>
      <c r="O840034"/>
      <c r="P840034"/>
      <c r="Q840034"/>
      <c r="R840034" s="19"/>
      <c r="S840034" s="19"/>
      <c r="T840034"/>
      <c r="U840034" s="113"/>
      <c r="V840034" s="19"/>
      <c r="W840034" s="19"/>
      <c r="X840034" s="19"/>
      <c r="Y840034" s="19"/>
      <c r="Z840034" s="19"/>
      <c r="AA840034" s="19"/>
      <c r="AB840034" s="19"/>
      <c r="AC840034" s="19"/>
      <c r="AD840034" s="19"/>
      <c r="AE840034" s="19"/>
      <c r="AF840034" s="19"/>
      <c r="AG840034" s="19"/>
      <c r="AH840034" s="19"/>
      <c r="AI840034" s="19"/>
      <c r="AJ840034" s="19"/>
      <c r="AK840034" s="19"/>
      <c r="AL840034" s="19"/>
      <c r="AM840034" s="19"/>
      <c r="AN840034" s="19"/>
      <c r="AO840034" s="19"/>
      <c r="AP840034"/>
    </row>
    <row r="840035" spans="1:42" s="116" customFormat="1" x14ac:dyDescent="0.3">
      <c r="A840035"/>
      <c r="B840035"/>
      <c r="C840035"/>
      <c r="D840035"/>
      <c r="E840035"/>
      <c r="F840035"/>
      <c r="G840035"/>
      <c r="H840035"/>
      <c r="I840035"/>
      <c r="J840035"/>
      <c r="K840035"/>
      <c r="L840035"/>
      <c r="M840035" s="115"/>
      <c r="N840035" s="115"/>
      <c r="O840035"/>
      <c r="P840035"/>
      <c r="Q840035"/>
      <c r="R840035" s="19"/>
      <c r="S840035" s="19"/>
      <c r="T840035"/>
      <c r="U840035" s="113"/>
      <c r="V840035" s="19"/>
      <c r="W840035" s="19"/>
      <c r="X840035" s="19"/>
      <c r="Y840035" s="19"/>
      <c r="Z840035" s="19"/>
      <c r="AA840035" s="19"/>
      <c r="AB840035" s="19"/>
      <c r="AC840035" s="19"/>
      <c r="AD840035" s="19"/>
      <c r="AE840035" s="19"/>
      <c r="AF840035" s="19"/>
      <c r="AG840035" s="19"/>
      <c r="AH840035" s="19"/>
      <c r="AI840035" s="19"/>
      <c r="AJ840035" s="19"/>
      <c r="AK840035" s="19"/>
      <c r="AL840035" s="19"/>
      <c r="AM840035" s="19"/>
      <c r="AN840035" s="19"/>
      <c r="AO840035" s="19"/>
      <c r="AP840035"/>
    </row>
    <row r="840036" spans="1:42" s="116" customFormat="1" x14ac:dyDescent="0.3">
      <c r="A840036"/>
      <c r="B840036"/>
      <c r="C840036"/>
      <c r="D840036"/>
      <c r="E840036"/>
      <c r="F840036"/>
      <c r="G840036"/>
      <c r="H840036"/>
      <c r="I840036"/>
      <c r="J840036"/>
      <c r="K840036"/>
      <c r="L840036"/>
      <c r="M840036" s="115"/>
      <c r="N840036" s="115"/>
      <c r="O840036"/>
      <c r="P840036"/>
      <c r="Q840036"/>
      <c r="R840036" s="19"/>
      <c r="S840036" s="19"/>
      <c r="T840036"/>
      <c r="U840036" s="113"/>
      <c r="V840036" s="19"/>
      <c r="W840036" s="19"/>
      <c r="X840036" s="19"/>
      <c r="Y840036" s="19"/>
      <c r="Z840036" s="19"/>
      <c r="AA840036" s="19"/>
      <c r="AB840036" s="19"/>
      <c r="AC840036" s="19"/>
      <c r="AD840036" s="19"/>
      <c r="AE840036" s="19"/>
      <c r="AF840036" s="19"/>
      <c r="AG840036" s="19"/>
      <c r="AH840036" s="19"/>
      <c r="AI840036" s="19"/>
      <c r="AJ840036" s="19"/>
      <c r="AK840036" s="19"/>
      <c r="AL840036" s="19"/>
      <c r="AM840036" s="19"/>
      <c r="AN840036" s="19"/>
      <c r="AO840036" s="19"/>
      <c r="AP840036"/>
    </row>
    <row r="840037" spans="1:42" s="116" customFormat="1" x14ac:dyDescent="0.3">
      <c r="A840037"/>
      <c r="B840037"/>
      <c r="C840037"/>
      <c r="D840037"/>
      <c r="E840037"/>
      <c r="F840037"/>
      <c r="G840037"/>
      <c r="H840037"/>
      <c r="I840037"/>
      <c r="J840037"/>
      <c r="K840037"/>
      <c r="L840037"/>
      <c r="M840037" s="115"/>
      <c r="N840037" s="115"/>
      <c r="O840037"/>
      <c r="P840037"/>
      <c r="Q840037"/>
      <c r="R840037" s="19"/>
      <c r="S840037" s="19"/>
      <c r="T840037"/>
      <c r="U840037" s="113"/>
      <c r="V840037" s="19"/>
      <c r="W840037" s="19"/>
      <c r="X840037" s="19"/>
      <c r="Y840037" s="19"/>
      <c r="Z840037" s="19"/>
      <c r="AA840037" s="19"/>
      <c r="AB840037" s="19"/>
      <c r="AC840037" s="19"/>
      <c r="AD840037" s="19"/>
      <c r="AE840037" s="19"/>
      <c r="AF840037" s="19"/>
      <c r="AG840037" s="19"/>
      <c r="AH840037" s="19"/>
      <c r="AI840037" s="19"/>
      <c r="AJ840037" s="19"/>
      <c r="AK840037" s="19"/>
      <c r="AL840037" s="19"/>
      <c r="AM840037" s="19"/>
      <c r="AN840037" s="19"/>
      <c r="AO840037" s="19"/>
      <c r="AP840037"/>
    </row>
    <row r="840038" spans="1:42" s="116" customFormat="1" x14ac:dyDescent="0.3">
      <c r="A840038"/>
      <c r="B840038"/>
      <c r="C840038"/>
      <c r="D840038"/>
      <c r="E840038"/>
      <c r="F840038"/>
      <c r="G840038"/>
      <c r="H840038"/>
      <c r="I840038"/>
      <c r="J840038"/>
      <c r="K840038"/>
      <c r="L840038"/>
      <c r="M840038" s="115"/>
      <c r="N840038" s="115"/>
      <c r="O840038"/>
      <c r="P840038"/>
      <c r="Q840038"/>
      <c r="R840038" s="19"/>
      <c r="S840038" s="19"/>
      <c r="T840038"/>
      <c r="U840038" s="113"/>
      <c r="V840038" s="19"/>
      <c r="W840038" s="19"/>
      <c r="X840038" s="19"/>
      <c r="Y840038" s="19"/>
      <c r="Z840038" s="19"/>
      <c r="AA840038" s="19"/>
      <c r="AB840038" s="19"/>
      <c r="AC840038" s="19"/>
      <c r="AD840038" s="19"/>
      <c r="AE840038" s="19"/>
      <c r="AF840038" s="19"/>
      <c r="AG840038" s="19"/>
      <c r="AH840038" s="19"/>
      <c r="AI840038" s="19"/>
      <c r="AJ840038" s="19"/>
      <c r="AK840038" s="19"/>
      <c r="AL840038" s="19"/>
      <c r="AM840038" s="19"/>
      <c r="AN840038" s="19"/>
      <c r="AO840038" s="19"/>
      <c r="AP840038"/>
    </row>
    <row r="840039" spans="1:42" s="116" customFormat="1" x14ac:dyDescent="0.3">
      <c r="A840039"/>
      <c r="B840039"/>
      <c r="C840039"/>
      <c r="D840039"/>
      <c r="E840039"/>
      <c r="F840039"/>
      <c r="G840039"/>
      <c r="H840039"/>
      <c r="I840039"/>
      <c r="J840039"/>
      <c r="K840039"/>
      <c r="L840039"/>
      <c r="M840039" s="115"/>
      <c r="N840039" s="115"/>
      <c r="O840039"/>
      <c r="P840039"/>
      <c r="Q840039"/>
      <c r="R840039" s="19"/>
      <c r="S840039" s="19"/>
      <c r="T840039"/>
      <c r="U840039" s="113"/>
      <c r="V840039" s="19"/>
      <c r="W840039" s="19"/>
      <c r="X840039" s="19"/>
      <c r="Y840039" s="19"/>
      <c r="Z840039" s="19"/>
      <c r="AA840039" s="19"/>
      <c r="AB840039" s="19"/>
      <c r="AC840039" s="19"/>
      <c r="AD840039" s="19"/>
      <c r="AE840039" s="19"/>
      <c r="AF840039" s="19"/>
      <c r="AG840039" s="19"/>
      <c r="AH840039" s="19"/>
      <c r="AI840039" s="19"/>
      <c r="AJ840039" s="19"/>
      <c r="AK840039" s="19"/>
      <c r="AL840039" s="19"/>
      <c r="AM840039" s="19"/>
      <c r="AN840039" s="19"/>
      <c r="AO840039" s="19"/>
      <c r="AP840039"/>
    </row>
    <row r="840040" spans="1:42" s="116" customFormat="1" x14ac:dyDescent="0.3">
      <c r="A840040"/>
      <c r="B840040"/>
      <c r="C840040"/>
      <c r="D840040"/>
      <c r="E840040"/>
      <c r="F840040"/>
      <c r="G840040"/>
      <c r="H840040"/>
      <c r="I840040"/>
      <c r="J840040"/>
      <c r="K840040"/>
      <c r="L840040"/>
      <c r="M840040" s="115"/>
      <c r="N840040" s="115"/>
      <c r="O840040"/>
      <c r="P840040"/>
      <c r="Q840040"/>
      <c r="R840040" s="19"/>
      <c r="S840040" s="19"/>
      <c r="T840040"/>
      <c r="U840040" s="113"/>
      <c r="V840040" s="19"/>
      <c r="W840040" s="19"/>
      <c r="X840040" s="19"/>
      <c r="Y840040" s="19"/>
      <c r="Z840040" s="19"/>
      <c r="AA840040" s="19"/>
      <c r="AB840040" s="19"/>
      <c r="AC840040" s="19"/>
      <c r="AD840040" s="19"/>
      <c r="AE840040" s="19"/>
      <c r="AF840040" s="19"/>
      <c r="AG840040" s="19"/>
      <c r="AH840040" s="19"/>
      <c r="AI840040" s="19"/>
      <c r="AJ840040" s="19"/>
      <c r="AK840040" s="19"/>
      <c r="AL840040" s="19"/>
      <c r="AM840040" s="19"/>
      <c r="AN840040" s="19"/>
      <c r="AO840040" s="19"/>
      <c r="AP840040"/>
    </row>
    <row r="840041" spans="1:42" s="116" customFormat="1" x14ac:dyDescent="0.3">
      <c r="A840041"/>
      <c r="B840041"/>
      <c r="C840041"/>
      <c r="D840041"/>
      <c r="E840041"/>
      <c r="F840041"/>
      <c r="G840041"/>
      <c r="H840041"/>
      <c r="I840041"/>
      <c r="J840041"/>
      <c r="K840041"/>
      <c r="L840041"/>
      <c r="M840041" s="115"/>
      <c r="N840041" s="115"/>
      <c r="O840041"/>
      <c r="P840041"/>
      <c r="Q840041"/>
      <c r="R840041" s="19"/>
      <c r="S840041" s="19"/>
      <c r="T840041"/>
      <c r="U840041" s="113"/>
      <c r="V840041" s="19"/>
      <c r="W840041" s="19"/>
      <c r="X840041" s="19"/>
      <c r="Y840041" s="19"/>
      <c r="Z840041" s="19"/>
      <c r="AA840041" s="19"/>
      <c r="AB840041" s="19"/>
      <c r="AC840041" s="19"/>
      <c r="AD840041" s="19"/>
      <c r="AE840041" s="19"/>
      <c r="AF840041" s="19"/>
      <c r="AG840041" s="19"/>
      <c r="AH840041" s="19"/>
      <c r="AI840041" s="19"/>
      <c r="AJ840041" s="19"/>
      <c r="AK840041" s="19"/>
      <c r="AL840041" s="19"/>
      <c r="AM840041" s="19"/>
      <c r="AN840041" s="19"/>
      <c r="AO840041" s="19"/>
      <c r="AP840041"/>
    </row>
    <row r="840042" spans="1:42" s="116" customFormat="1" x14ac:dyDescent="0.3">
      <c r="A840042"/>
      <c r="B840042"/>
      <c r="C840042"/>
      <c r="D840042"/>
      <c r="E840042"/>
      <c r="F840042"/>
      <c r="G840042"/>
      <c r="H840042"/>
      <c r="I840042"/>
      <c r="J840042"/>
      <c r="K840042"/>
      <c r="L840042"/>
      <c r="M840042" s="115"/>
      <c r="N840042" s="115"/>
      <c r="O840042"/>
      <c r="P840042"/>
      <c r="Q840042"/>
      <c r="R840042" s="19"/>
      <c r="S840042" s="19"/>
      <c r="T840042"/>
      <c r="U840042" s="113"/>
      <c r="V840042" s="19"/>
      <c r="W840042" s="19"/>
      <c r="X840042" s="19"/>
      <c r="Y840042" s="19"/>
      <c r="Z840042" s="19"/>
      <c r="AA840042" s="19"/>
      <c r="AB840042" s="19"/>
      <c r="AC840042" s="19"/>
      <c r="AD840042" s="19"/>
      <c r="AE840042" s="19"/>
      <c r="AF840042" s="19"/>
      <c r="AG840042" s="19"/>
      <c r="AH840042" s="19"/>
      <c r="AI840042" s="19"/>
      <c r="AJ840042" s="19"/>
      <c r="AK840042" s="19"/>
      <c r="AL840042" s="19"/>
      <c r="AM840042" s="19"/>
      <c r="AN840042" s="19"/>
      <c r="AO840042" s="19"/>
      <c r="AP840042"/>
    </row>
    <row r="840043" spans="1:42" s="116" customFormat="1" x14ac:dyDescent="0.3">
      <c r="A840043"/>
      <c r="B840043"/>
      <c r="C840043"/>
      <c r="D840043"/>
      <c r="E840043"/>
      <c r="F840043"/>
      <c r="G840043"/>
      <c r="H840043"/>
      <c r="I840043"/>
      <c r="J840043"/>
      <c r="K840043"/>
      <c r="L840043"/>
      <c r="M840043" s="115"/>
      <c r="N840043" s="115"/>
      <c r="O840043"/>
      <c r="P840043"/>
      <c r="Q840043"/>
      <c r="R840043" s="19"/>
      <c r="S840043" s="19"/>
      <c r="T840043"/>
      <c r="U840043" s="113"/>
      <c r="V840043" s="19"/>
      <c r="W840043" s="19"/>
      <c r="X840043" s="19"/>
      <c r="Y840043" s="19"/>
      <c r="Z840043" s="19"/>
      <c r="AA840043" s="19"/>
      <c r="AB840043" s="19"/>
      <c r="AC840043" s="19"/>
      <c r="AD840043" s="19"/>
      <c r="AE840043" s="19"/>
      <c r="AF840043" s="19"/>
      <c r="AG840043" s="19"/>
      <c r="AH840043" s="19"/>
      <c r="AI840043" s="19"/>
      <c r="AJ840043" s="19"/>
      <c r="AK840043" s="19"/>
      <c r="AL840043" s="19"/>
      <c r="AM840043" s="19"/>
      <c r="AN840043" s="19"/>
      <c r="AO840043" s="19"/>
      <c r="AP840043"/>
    </row>
    <row r="840044" spans="1:42" s="116" customFormat="1" x14ac:dyDescent="0.3">
      <c r="A840044"/>
      <c r="B840044"/>
      <c r="C840044"/>
      <c r="D840044"/>
      <c r="E840044"/>
      <c r="F840044"/>
      <c r="G840044"/>
      <c r="H840044"/>
      <c r="I840044"/>
      <c r="J840044"/>
      <c r="K840044"/>
      <c r="L840044"/>
      <c r="M840044" s="115"/>
      <c r="N840044" s="115"/>
      <c r="O840044"/>
      <c r="P840044"/>
      <c r="Q840044"/>
      <c r="R840044" s="19"/>
      <c r="S840044" s="19"/>
      <c r="T840044"/>
      <c r="U840044" s="113"/>
      <c r="V840044" s="19"/>
      <c r="W840044" s="19"/>
      <c r="X840044" s="19"/>
      <c r="Y840044" s="19"/>
      <c r="Z840044" s="19"/>
      <c r="AA840044" s="19"/>
      <c r="AB840044" s="19"/>
      <c r="AC840044" s="19"/>
      <c r="AD840044" s="19"/>
      <c r="AE840044" s="19"/>
      <c r="AF840044" s="19"/>
      <c r="AG840044" s="19"/>
      <c r="AH840044" s="19"/>
      <c r="AI840044" s="19"/>
      <c r="AJ840044" s="19"/>
      <c r="AK840044" s="19"/>
      <c r="AL840044" s="19"/>
      <c r="AM840044" s="19"/>
      <c r="AN840044" s="19"/>
      <c r="AO840044" s="19"/>
      <c r="AP840044"/>
    </row>
    <row r="840045" spans="1:42" s="116" customFormat="1" x14ac:dyDescent="0.3">
      <c r="A840045"/>
      <c r="B840045"/>
      <c r="C840045"/>
      <c r="D840045"/>
      <c r="E840045"/>
      <c r="F840045"/>
      <c r="G840045"/>
      <c r="H840045"/>
      <c r="I840045"/>
      <c r="J840045"/>
      <c r="K840045"/>
      <c r="L840045"/>
      <c r="M840045" s="115"/>
      <c r="N840045" s="115"/>
      <c r="O840045"/>
      <c r="P840045"/>
      <c r="Q840045"/>
      <c r="R840045" s="19"/>
      <c r="S840045" s="19"/>
      <c r="T840045"/>
      <c r="U840045" s="113"/>
      <c r="V840045" s="19"/>
      <c r="W840045" s="19"/>
      <c r="X840045" s="19"/>
      <c r="Y840045" s="19"/>
      <c r="Z840045" s="19"/>
      <c r="AA840045" s="19"/>
      <c r="AB840045" s="19"/>
      <c r="AC840045" s="19"/>
      <c r="AD840045" s="19"/>
      <c r="AE840045" s="19"/>
      <c r="AF840045" s="19"/>
      <c r="AG840045" s="19"/>
      <c r="AH840045" s="19"/>
      <c r="AI840045" s="19"/>
      <c r="AJ840045" s="19"/>
      <c r="AK840045" s="19"/>
      <c r="AL840045" s="19"/>
      <c r="AM840045" s="19"/>
      <c r="AN840045" s="19"/>
      <c r="AO840045" s="19"/>
      <c r="AP840045"/>
    </row>
    <row r="840046" spans="1:42" s="116" customFormat="1" x14ac:dyDescent="0.3">
      <c r="A840046"/>
      <c r="B840046"/>
      <c r="C840046"/>
      <c r="D840046"/>
      <c r="E840046"/>
      <c r="F840046"/>
      <c r="G840046"/>
      <c r="H840046"/>
      <c r="I840046"/>
      <c r="J840046"/>
      <c r="K840046"/>
      <c r="L840046"/>
      <c r="M840046" s="115"/>
      <c r="N840046" s="115"/>
      <c r="O840046"/>
      <c r="P840046"/>
      <c r="Q840046"/>
      <c r="R840046" s="19"/>
      <c r="S840046" s="19"/>
      <c r="T840046"/>
      <c r="U840046" s="113"/>
      <c r="V840046" s="19"/>
      <c r="W840046" s="19"/>
      <c r="X840046" s="19"/>
      <c r="Y840046" s="19"/>
      <c r="Z840046" s="19"/>
      <c r="AA840046" s="19"/>
      <c r="AB840046" s="19"/>
      <c r="AC840046" s="19"/>
      <c r="AD840046" s="19"/>
      <c r="AE840046" s="19"/>
      <c r="AF840046" s="19"/>
      <c r="AG840046" s="19"/>
      <c r="AH840046" s="19"/>
      <c r="AI840046" s="19"/>
      <c r="AJ840046" s="19"/>
      <c r="AK840046" s="19"/>
      <c r="AL840046" s="19"/>
      <c r="AM840046" s="19"/>
      <c r="AN840046" s="19"/>
      <c r="AO840046" s="19"/>
      <c r="AP840046"/>
    </row>
    <row r="840047" spans="1:42" s="116" customFormat="1" x14ac:dyDescent="0.3">
      <c r="A840047"/>
      <c r="B840047"/>
      <c r="C840047"/>
      <c r="D840047"/>
      <c r="E840047"/>
      <c r="F840047"/>
      <c r="G840047"/>
      <c r="H840047"/>
      <c r="I840047"/>
      <c r="J840047"/>
      <c r="K840047"/>
      <c r="L840047"/>
      <c r="M840047" s="115"/>
      <c r="N840047" s="115"/>
      <c r="O840047"/>
      <c r="P840047"/>
      <c r="Q840047"/>
      <c r="R840047" s="19"/>
      <c r="S840047" s="19"/>
      <c r="T840047"/>
      <c r="U840047" s="113"/>
      <c r="V840047" s="19"/>
      <c r="W840047" s="19"/>
      <c r="X840047" s="19"/>
      <c r="Y840047" s="19"/>
      <c r="Z840047" s="19"/>
      <c r="AA840047" s="19"/>
      <c r="AB840047" s="19"/>
      <c r="AC840047" s="19"/>
      <c r="AD840047" s="19"/>
      <c r="AE840047" s="19"/>
      <c r="AF840047" s="19"/>
      <c r="AG840047" s="19"/>
      <c r="AH840047" s="19"/>
      <c r="AI840047" s="19"/>
      <c r="AJ840047" s="19"/>
      <c r="AK840047" s="19"/>
      <c r="AL840047" s="19"/>
      <c r="AM840047" s="19"/>
      <c r="AN840047" s="19"/>
      <c r="AO840047" s="19"/>
      <c r="AP840047"/>
    </row>
    <row r="840048" spans="1:42" s="116" customFormat="1" x14ac:dyDescent="0.3">
      <c r="A840048"/>
      <c r="B840048"/>
      <c r="C840048"/>
      <c r="D840048"/>
      <c r="E840048"/>
      <c r="F840048"/>
      <c r="G840048"/>
      <c r="H840048"/>
      <c r="I840048"/>
      <c r="J840048"/>
      <c r="K840048"/>
      <c r="L840048"/>
      <c r="M840048" s="115"/>
      <c r="N840048" s="115"/>
      <c r="O840048"/>
      <c r="P840048"/>
      <c r="Q840048"/>
      <c r="R840048" s="19"/>
      <c r="S840048" s="19"/>
      <c r="T840048"/>
      <c r="U840048" s="113"/>
      <c r="V840048" s="19"/>
      <c r="W840048" s="19"/>
      <c r="X840048" s="19"/>
      <c r="Y840048" s="19"/>
      <c r="Z840048" s="19"/>
      <c r="AA840048" s="19"/>
      <c r="AB840048" s="19"/>
      <c r="AC840048" s="19"/>
      <c r="AD840048" s="19"/>
      <c r="AE840048" s="19"/>
      <c r="AF840048" s="19"/>
      <c r="AG840048" s="19"/>
      <c r="AH840048" s="19"/>
      <c r="AI840048" s="19"/>
      <c r="AJ840048" s="19"/>
      <c r="AK840048" s="19"/>
      <c r="AL840048" s="19"/>
      <c r="AM840048" s="19"/>
      <c r="AN840048" s="19"/>
      <c r="AO840048" s="19"/>
      <c r="AP840048"/>
    </row>
    <row r="840049" spans="1:42" s="116" customFormat="1" x14ac:dyDescent="0.3">
      <c r="A840049"/>
      <c r="B840049"/>
      <c r="C840049"/>
      <c r="D840049"/>
      <c r="E840049"/>
      <c r="F840049"/>
      <c r="G840049"/>
      <c r="H840049"/>
      <c r="I840049"/>
      <c r="J840049"/>
      <c r="K840049"/>
      <c r="L840049"/>
      <c r="M840049" s="115"/>
      <c r="N840049" s="115"/>
      <c r="O840049"/>
      <c r="P840049"/>
      <c r="Q840049"/>
      <c r="R840049" s="19"/>
      <c r="S840049" s="19"/>
      <c r="T840049"/>
      <c r="U840049" s="113"/>
      <c r="V840049" s="19"/>
      <c r="W840049" s="19"/>
      <c r="X840049" s="19"/>
      <c r="Y840049" s="19"/>
      <c r="Z840049" s="19"/>
      <c r="AA840049" s="19"/>
      <c r="AB840049" s="19"/>
      <c r="AC840049" s="19"/>
      <c r="AD840049" s="19"/>
      <c r="AE840049" s="19"/>
      <c r="AF840049" s="19"/>
      <c r="AG840049" s="19"/>
      <c r="AH840049" s="19"/>
      <c r="AI840049" s="19"/>
      <c r="AJ840049" s="19"/>
      <c r="AK840049" s="19"/>
      <c r="AL840049" s="19"/>
      <c r="AM840049" s="19"/>
      <c r="AN840049" s="19"/>
      <c r="AO840049" s="19"/>
      <c r="AP840049"/>
    </row>
    <row r="840050" spans="1:42" s="116" customFormat="1" x14ac:dyDescent="0.3">
      <c r="A840050"/>
      <c r="B840050"/>
      <c r="C840050"/>
      <c r="D840050"/>
      <c r="E840050"/>
      <c r="F840050"/>
      <c r="G840050"/>
      <c r="H840050"/>
      <c r="I840050"/>
      <c r="J840050"/>
      <c r="K840050"/>
      <c r="L840050"/>
      <c r="M840050" s="115"/>
      <c r="N840050" s="115"/>
      <c r="O840050"/>
      <c r="P840050"/>
      <c r="Q840050"/>
      <c r="R840050" s="19"/>
      <c r="S840050" s="19"/>
      <c r="T840050"/>
      <c r="U840050" s="113"/>
      <c r="V840050" s="19"/>
      <c r="W840050" s="19"/>
      <c r="X840050" s="19"/>
      <c r="Y840050" s="19"/>
      <c r="Z840050" s="19"/>
      <c r="AA840050" s="19"/>
      <c r="AB840050" s="19"/>
      <c r="AC840050" s="19"/>
      <c r="AD840050" s="19"/>
      <c r="AE840050" s="19"/>
      <c r="AF840050" s="19"/>
      <c r="AG840050" s="19"/>
      <c r="AH840050" s="19"/>
      <c r="AI840050" s="19"/>
      <c r="AJ840050" s="19"/>
      <c r="AK840050" s="19"/>
      <c r="AL840050" s="19"/>
      <c r="AM840050" s="19"/>
      <c r="AN840050" s="19"/>
      <c r="AO840050" s="19"/>
      <c r="AP840050"/>
    </row>
    <row r="840051" spans="1:42" s="116" customFormat="1" x14ac:dyDescent="0.3">
      <c r="A840051"/>
      <c r="B840051"/>
      <c r="C840051"/>
      <c r="D840051"/>
      <c r="E840051"/>
      <c r="F840051"/>
      <c r="G840051"/>
      <c r="H840051"/>
      <c r="I840051"/>
      <c r="J840051"/>
      <c r="K840051"/>
      <c r="L840051"/>
      <c r="M840051" s="115"/>
      <c r="N840051" s="115"/>
      <c r="O840051"/>
      <c r="P840051"/>
      <c r="Q840051"/>
      <c r="R840051" s="19"/>
      <c r="S840051" s="19"/>
      <c r="T840051"/>
      <c r="U840051" s="113"/>
      <c r="V840051" s="19"/>
      <c r="W840051" s="19"/>
      <c r="X840051" s="19"/>
      <c r="Y840051" s="19"/>
      <c r="Z840051" s="19"/>
      <c r="AA840051" s="19"/>
      <c r="AB840051" s="19"/>
      <c r="AC840051" s="19"/>
      <c r="AD840051" s="19"/>
      <c r="AE840051" s="19"/>
      <c r="AF840051" s="19"/>
      <c r="AG840051" s="19"/>
      <c r="AH840051" s="19"/>
      <c r="AI840051" s="19"/>
      <c r="AJ840051" s="19"/>
      <c r="AK840051" s="19"/>
      <c r="AL840051" s="19"/>
      <c r="AM840051" s="19"/>
      <c r="AN840051" s="19"/>
      <c r="AO840051" s="19"/>
      <c r="AP840051"/>
    </row>
    <row r="840052" spans="1:42" s="116" customFormat="1" x14ac:dyDescent="0.3">
      <c r="A840052"/>
      <c r="B840052"/>
      <c r="C840052"/>
      <c r="D840052"/>
      <c r="E840052"/>
      <c r="F840052"/>
      <c r="G840052"/>
      <c r="H840052"/>
      <c r="I840052"/>
      <c r="J840052"/>
      <c r="K840052"/>
      <c r="L840052"/>
      <c r="M840052" s="115"/>
      <c r="N840052" s="115"/>
      <c r="O840052"/>
      <c r="P840052"/>
      <c r="Q840052"/>
      <c r="R840052" s="19"/>
      <c r="S840052" s="19"/>
      <c r="T840052"/>
      <c r="U840052" s="113"/>
      <c r="V840052" s="19"/>
      <c r="W840052" s="19"/>
      <c r="X840052" s="19"/>
      <c r="Y840052" s="19"/>
      <c r="Z840052" s="19"/>
      <c r="AA840052" s="19"/>
      <c r="AB840052" s="19"/>
      <c r="AC840052" s="19"/>
      <c r="AD840052" s="19"/>
      <c r="AE840052" s="19"/>
      <c r="AF840052" s="19"/>
      <c r="AG840052" s="19"/>
      <c r="AH840052" s="19"/>
      <c r="AI840052" s="19"/>
      <c r="AJ840052" s="19"/>
      <c r="AK840052" s="19"/>
      <c r="AL840052" s="19"/>
      <c r="AM840052" s="19"/>
      <c r="AN840052" s="19"/>
      <c r="AO840052" s="19"/>
      <c r="AP840052"/>
    </row>
    <row r="840053" spans="1:42" s="116" customFormat="1" x14ac:dyDescent="0.3">
      <c r="A840053"/>
      <c r="B840053"/>
      <c r="C840053"/>
      <c r="D840053"/>
      <c r="E840053"/>
      <c r="F840053"/>
      <c r="G840053"/>
      <c r="H840053"/>
      <c r="I840053"/>
      <c r="J840053"/>
      <c r="K840053"/>
      <c r="L840053"/>
      <c r="M840053" s="115"/>
      <c r="N840053" s="115"/>
      <c r="O840053"/>
      <c r="P840053"/>
      <c r="Q840053"/>
      <c r="R840053" s="19"/>
      <c r="S840053" s="19"/>
      <c r="T840053"/>
      <c r="U840053" s="113"/>
      <c r="V840053" s="19"/>
      <c r="W840053" s="19"/>
      <c r="X840053" s="19"/>
      <c r="Y840053" s="19"/>
      <c r="Z840053" s="19"/>
      <c r="AA840053" s="19"/>
      <c r="AB840053" s="19"/>
      <c r="AC840053" s="19"/>
      <c r="AD840053" s="19"/>
      <c r="AE840053" s="19"/>
      <c r="AF840053" s="19"/>
      <c r="AG840053" s="19"/>
      <c r="AH840053" s="19"/>
      <c r="AI840053" s="19"/>
      <c r="AJ840053" s="19"/>
      <c r="AK840053" s="19"/>
      <c r="AL840053" s="19"/>
      <c r="AM840053" s="19"/>
      <c r="AN840053" s="19"/>
      <c r="AO840053" s="19"/>
      <c r="AP840053"/>
    </row>
    <row r="840054" spans="1:42" s="116" customFormat="1" x14ac:dyDescent="0.3">
      <c r="A840054"/>
      <c r="B840054"/>
      <c r="C840054"/>
      <c r="D840054"/>
      <c r="E840054"/>
      <c r="F840054"/>
      <c r="G840054"/>
      <c r="H840054"/>
      <c r="I840054"/>
      <c r="J840054"/>
      <c r="K840054"/>
      <c r="L840054"/>
      <c r="M840054" s="115"/>
      <c r="N840054" s="115"/>
      <c r="O840054"/>
      <c r="P840054"/>
      <c r="Q840054"/>
      <c r="R840054" s="19"/>
      <c r="S840054" s="19"/>
      <c r="T840054"/>
      <c r="U840054" s="113"/>
      <c r="V840054" s="19"/>
      <c r="W840054" s="19"/>
      <c r="X840054" s="19"/>
      <c r="Y840054" s="19"/>
      <c r="Z840054" s="19"/>
      <c r="AA840054" s="19"/>
      <c r="AB840054" s="19"/>
      <c r="AC840054" s="19"/>
      <c r="AD840054" s="19"/>
      <c r="AE840054" s="19"/>
      <c r="AF840054" s="19"/>
      <c r="AG840054" s="19"/>
      <c r="AH840054" s="19"/>
      <c r="AI840054" s="19"/>
      <c r="AJ840054" s="19"/>
      <c r="AK840054" s="19"/>
      <c r="AL840054" s="19"/>
      <c r="AM840054" s="19"/>
      <c r="AN840054" s="19"/>
      <c r="AO840054" s="19"/>
      <c r="AP840054"/>
    </row>
    <row r="840055" spans="1:42" s="116" customFormat="1" x14ac:dyDescent="0.3">
      <c r="A840055"/>
      <c r="B840055"/>
      <c r="C840055"/>
      <c r="D840055"/>
      <c r="E840055"/>
      <c r="F840055"/>
      <c r="G840055"/>
      <c r="H840055"/>
      <c r="I840055"/>
      <c r="J840055"/>
      <c r="K840055"/>
      <c r="L840055"/>
      <c r="M840055" s="115"/>
      <c r="N840055" s="115"/>
      <c r="O840055"/>
      <c r="P840055"/>
      <c r="Q840055"/>
      <c r="R840055" s="19"/>
      <c r="S840055" s="19"/>
      <c r="T840055"/>
      <c r="U840055" s="113"/>
      <c r="V840055" s="19"/>
      <c r="W840055" s="19"/>
      <c r="X840055" s="19"/>
      <c r="Y840055" s="19"/>
      <c r="Z840055" s="19"/>
      <c r="AA840055" s="19"/>
      <c r="AB840055" s="19"/>
      <c r="AC840055" s="19"/>
      <c r="AD840055" s="19"/>
      <c r="AE840055" s="19"/>
      <c r="AF840055" s="19"/>
      <c r="AG840055" s="19"/>
      <c r="AH840055" s="19"/>
      <c r="AI840055" s="19"/>
      <c r="AJ840055" s="19"/>
      <c r="AK840055" s="19"/>
      <c r="AL840055" s="19"/>
      <c r="AM840055" s="19"/>
      <c r="AN840055" s="19"/>
      <c r="AO840055" s="19"/>
      <c r="AP840055"/>
    </row>
    <row r="840056" spans="1:42" s="116" customFormat="1" x14ac:dyDescent="0.3">
      <c r="A840056"/>
      <c r="B840056"/>
      <c r="C840056"/>
      <c r="D840056"/>
      <c r="E840056"/>
      <c r="F840056"/>
      <c r="G840056"/>
      <c r="H840056"/>
      <c r="I840056"/>
      <c r="J840056"/>
      <c r="K840056"/>
      <c r="L840056"/>
      <c r="M840056" s="115"/>
      <c r="N840056" s="115"/>
      <c r="O840056"/>
      <c r="P840056"/>
      <c r="Q840056"/>
      <c r="R840056" s="19"/>
      <c r="S840056" s="19"/>
      <c r="T840056"/>
      <c r="U840056" s="113"/>
      <c r="V840056" s="19"/>
      <c r="W840056" s="19"/>
      <c r="X840056" s="19"/>
      <c r="Y840056" s="19"/>
      <c r="Z840056" s="19"/>
      <c r="AA840056" s="19"/>
      <c r="AB840056" s="19"/>
      <c r="AC840056" s="19"/>
      <c r="AD840056" s="19"/>
      <c r="AE840056" s="19"/>
      <c r="AF840056" s="19"/>
      <c r="AG840056" s="19"/>
      <c r="AH840056" s="19"/>
      <c r="AI840056" s="19"/>
      <c r="AJ840056" s="19"/>
      <c r="AK840056" s="19"/>
      <c r="AL840056" s="19"/>
      <c r="AM840056" s="19"/>
      <c r="AN840056" s="19"/>
      <c r="AO840056" s="19"/>
      <c r="AP840056"/>
    </row>
    <row r="840057" spans="1:42" s="116" customFormat="1" x14ac:dyDescent="0.3">
      <c r="A840057"/>
      <c r="B840057"/>
      <c r="C840057"/>
      <c r="D840057"/>
      <c r="E840057"/>
      <c r="F840057"/>
      <c r="G840057"/>
      <c r="H840057"/>
      <c r="I840057"/>
      <c r="J840057"/>
      <c r="K840057"/>
      <c r="L840057"/>
      <c r="M840057" s="115"/>
      <c r="N840057" s="115"/>
      <c r="O840057"/>
      <c r="P840057"/>
      <c r="Q840057"/>
      <c r="R840057" s="19"/>
      <c r="S840057" s="19"/>
      <c r="T840057"/>
      <c r="U840057" s="113"/>
      <c r="V840057" s="19"/>
      <c r="W840057" s="19"/>
      <c r="X840057" s="19"/>
      <c r="Y840057" s="19"/>
      <c r="Z840057" s="19"/>
      <c r="AA840057" s="19"/>
      <c r="AB840057" s="19"/>
      <c r="AC840057" s="19"/>
      <c r="AD840057" s="19"/>
      <c r="AE840057" s="19"/>
      <c r="AF840057" s="19"/>
      <c r="AG840057" s="19"/>
      <c r="AH840057" s="19"/>
      <c r="AI840057" s="19"/>
      <c r="AJ840057" s="19"/>
      <c r="AK840057" s="19"/>
      <c r="AL840057" s="19"/>
      <c r="AM840057" s="19"/>
      <c r="AN840057" s="19"/>
      <c r="AO840057" s="19"/>
      <c r="AP840057"/>
    </row>
    <row r="840058" spans="1:42" s="116" customFormat="1" x14ac:dyDescent="0.3">
      <c r="A840058"/>
      <c r="B840058"/>
      <c r="C840058"/>
      <c r="D840058"/>
      <c r="E840058"/>
      <c r="F840058"/>
      <c r="G840058"/>
      <c r="H840058"/>
      <c r="I840058"/>
      <c r="J840058"/>
      <c r="K840058"/>
      <c r="L840058"/>
      <c r="M840058" s="115"/>
      <c r="N840058" s="115"/>
      <c r="O840058"/>
      <c r="P840058"/>
      <c r="Q840058"/>
      <c r="R840058" s="19"/>
      <c r="S840058" s="19"/>
      <c r="T840058"/>
      <c r="U840058" s="113"/>
      <c r="V840058" s="19"/>
      <c r="W840058" s="19"/>
      <c r="X840058" s="19"/>
      <c r="Y840058" s="19"/>
      <c r="Z840058" s="19"/>
      <c r="AA840058" s="19"/>
      <c r="AB840058" s="19"/>
      <c r="AC840058" s="19"/>
      <c r="AD840058" s="19"/>
      <c r="AE840058" s="19"/>
      <c r="AF840058" s="19"/>
      <c r="AG840058" s="19"/>
      <c r="AH840058" s="19"/>
      <c r="AI840058" s="19"/>
      <c r="AJ840058" s="19"/>
      <c r="AK840058" s="19"/>
      <c r="AL840058" s="19"/>
      <c r="AM840058" s="19"/>
      <c r="AN840058" s="19"/>
      <c r="AO840058" s="19"/>
      <c r="AP840058"/>
    </row>
    <row r="840059" spans="1:42" s="116" customFormat="1" x14ac:dyDescent="0.3">
      <c r="A840059"/>
      <c r="B840059"/>
      <c r="C840059"/>
      <c r="D840059"/>
      <c r="E840059"/>
      <c r="F840059"/>
      <c r="G840059"/>
      <c r="H840059"/>
      <c r="I840059"/>
      <c r="J840059"/>
      <c r="K840059"/>
      <c r="L840059"/>
      <c r="M840059" s="115"/>
      <c r="N840059" s="115"/>
      <c r="O840059"/>
      <c r="P840059"/>
      <c r="Q840059"/>
      <c r="R840059" s="19"/>
      <c r="S840059" s="19"/>
      <c r="T840059"/>
      <c r="U840059" s="113"/>
      <c r="V840059" s="19"/>
      <c r="W840059" s="19"/>
      <c r="X840059" s="19"/>
      <c r="Y840059" s="19"/>
      <c r="Z840059" s="19"/>
      <c r="AA840059" s="19"/>
      <c r="AB840059" s="19"/>
      <c r="AC840059" s="19"/>
      <c r="AD840059" s="19"/>
      <c r="AE840059" s="19"/>
      <c r="AF840059" s="19"/>
      <c r="AG840059" s="19"/>
      <c r="AH840059" s="19"/>
      <c r="AI840059" s="19"/>
      <c r="AJ840059" s="19"/>
      <c r="AK840059" s="19"/>
      <c r="AL840059" s="19"/>
      <c r="AM840059" s="19"/>
      <c r="AN840059" s="19"/>
      <c r="AO840059" s="19"/>
      <c r="AP840059"/>
    </row>
    <row r="840060" spans="1:42" s="116" customFormat="1" x14ac:dyDescent="0.3">
      <c r="A840060"/>
      <c r="B840060"/>
      <c r="C840060"/>
      <c r="D840060"/>
      <c r="E840060"/>
      <c r="F840060"/>
      <c r="G840060"/>
      <c r="H840060"/>
      <c r="I840060"/>
      <c r="J840060"/>
      <c r="K840060"/>
      <c r="L840060"/>
      <c r="M840060" s="115"/>
      <c r="N840060" s="115"/>
      <c r="O840060"/>
      <c r="P840060"/>
      <c r="Q840060"/>
      <c r="R840060" s="19"/>
      <c r="S840060" s="19"/>
      <c r="T840060"/>
      <c r="U840060" s="113"/>
      <c r="V840060" s="19"/>
      <c r="W840060" s="19"/>
      <c r="X840060" s="19"/>
      <c r="Y840060" s="19"/>
      <c r="Z840060" s="19"/>
      <c r="AA840060" s="19"/>
      <c r="AB840060" s="19"/>
      <c r="AC840060" s="19"/>
      <c r="AD840060" s="19"/>
      <c r="AE840060" s="19"/>
      <c r="AF840060" s="19"/>
      <c r="AG840060" s="19"/>
      <c r="AH840060" s="19"/>
      <c r="AI840060" s="19"/>
      <c r="AJ840060" s="19"/>
      <c r="AK840060" s="19"/>
      <c r="AL840060" s="19"/>
      <c r="AM840060" s="19"/>
      <c r="AN840060" s="19"/>
      <c r="AO840060" s="19"/>
      <c r="AP840060"/>
    </row>
    <row r="840061" spans="1:42" s="116" customFormat="1" x14ac:dyDescent="0.3">
      <c r="A840061"/>
      <c r="B840061"/>
      <c r="C840061"/>
      <c r="D840061"/>
      <c r="E840061"/>
      <c r="F840061"/>
      <c r="G840061"/>
      <c r="H840061"/>
      <c r="I840061"/>
      <c r="J840061"/>
      <c r="K840061"/>
      <c r="L840061"/>
      <c r="M840061" s="115"/>
      <c r="N840061" s="115"/>
      <c r="O840061"/>
      <c r="P840061"/>
      <c r="Q840061"/>
      <c r="R840061" s="19"/>
      <c r="S840061" s="19"/>
      <c r="T840061"/>
      <c r="U840061" s="113"/>
      <c r="V840061" s="19"/>
      <c r="W840061" s="19"/>
      <c r="X840061" s="19"/>
      <c r="Y840061" s="19"/>
      <c r="Z840061" s="19"/>
      <c r="AA840061" s="19"/>
      <c r="AB840061" s="19"/>
      <c r="AC840061" s="19"/>
      <c r="AD840061" s="19"/>
      <c r="AE840061" s="19"/>
      <c r="AF840061" s="19"/>
      <c r="AG840061" s="19"/>
      <c r="AH840061" s="19"/>
      <c r="AI840061" s="19"/>
      <c r="AJ840061" s="19"/>
      <c r="AK840061" s="19"/>
      <c r="AL840061" s="19"/>
      <c r="AM840061" s="19"/>
      <c r="AN840061" s="19"/>
      <c r="AO840061" s="19"/>
      <c r="AP840061"/>
    </row>
    <row r="840062" spans="1:42" s="116" customFormat="1" x14ac:dyDescent="0.3">
      <c r="A840062"/>
      <c r="B840062"/>
      <c r="C840062"/>
      <c r="D840062"/>
      <c r="E840062"/>
      <c r="F840062"/>
      <c r="G840062"/>
      <c r="H840062"/>
      <c r="I840062"/>
      <c r="J840062"/>
      <c r="K840062"/>
      <c r="L840062"/>
      <c r="M840062" s="115"/>
      <c r="N840062" s="115"/>
      <c r="O840062"/>
      <c r="P840062"/>
      <c r="Q840062"/>
      <c r="R840062" s="19"/>
      <c r="S840062" s="19"/>
      <c r="T840062"/>
      <c r="U840062" s="113"/>
      <c r="V840062" s="19"/>
      <c r="W840062" s="19"/>
      <c r="X840062" s="19"/>
      <c r="Y840062" s="19"/>
      <c r="Z840062" s="19"/>
      <c r="AA840062" s="19"/>
      <c r="AB840062" s="19"/>
      <c r="AC840062" s="19"/>
      <c r="AD840062" s="19"/>
      <c r="AE840062" s="19"/>
      <c r="AF840062" s="19"/>
      <c r="AG840062" s="19"/>
      <c r="AH840062" s="19"/>
      <c r="AI840062" s="19"/>
      <c r="AJ840062" s="19"/>
      <c r="AK840062" s="19"/>
      <c r="AL840062" s="19"/>
      <c r="AM840062" s="19"/>
      <c r="AN840062" s="19"/>
      <c r="AO840062" s="19"/>
      <c r="AP840062"/>
    </row>
    <row r="840063" spans="1:42" s="116" customFormat="1" x14ac:dyDescent="0.3">
      <c r="A840063"/>
      <c r="B840063"/>
      <c r="C840063"/>
      <c r="D840063"/>
      <c r="E840063"/>
      <c r="F840063"/>
      <c r="G840063"/>
      <c r="H840063"/>
      <c r="I840063"/>
      <c r="J840063"/>
      <c r="K840063"/>
      <c r="L840063"/>
      <c r="M840063" s="115"/>
      <c r="N840063" s="115"/>
      <c r="O840063"/>
      <c r="P840063"/>
      <c r="Q840063"/>
      <c r="R840063" s="19"/>
      <c r="S840063" s="19"/>
      <c r="T840063"/>
      <c r="U840063" s="113"/>
      <c r="V840063" s="19"/>
      <c r="W840063" s="19"/>
      <c r="X840063" s="19"/>
      <c r="Y840063" s="19"/>
      <c r="Z840063" s="19"/>
      <c r="AA840063" s="19"/>
      <c r="AB840063" s="19"/>
      <c r="AC840063" s="19"/>
      <c r="AD840063" s="19"/>
      <c r="AE840063" s="19"/>
      <c r="AF840063" s="19"/>
      <c r="AG840063" s="19"/>
      <c r="AH840063" s="19"/>
      <c r="AI840063" s="19"/>
      <c r="AJ840063" s="19"/>
      <c r="AK840063" s="19"/>
      <c r="AL840063" s="19"/>
      <c r="AM840063" s="19"/>
      <c r="AN840063" s="19"/>
      <c r="AO840063" s="19"/>
      <c r="AP840063"/>
    </row>
    <row r="840064" spans="1:42" s="116" customFormat="1" x14ac:dyDescent="0.3">
      <c r="A840064"/>
      <c r="B840064"/>
      <c r="C840064"/>
      <c r="D840064"/>
      <c r="E840064"/>
      <c r="F840064"/>
      <c r="G840064"/>
      <c r="H840064"/>
      <c r="I840064"/>
      <c r="J840064"/>
      <c r="K840064"/>
      <c r="L840064"/>
      <c r="M840064" s="115"/>
      <c r="N840064" s="115"/>
      <c r="O840064"/>
      <c r="P840064"/>
      <c r="Q840064"/>
      <c r="R840064" s="19"/>
      <c r="S840064" s="19"/>
      <c r="T840064"/>
      <c r="U840064" s="113"/>
      <c r="V840064" s="19"/>
      <c r="W840064" s="19"/>
      <c r="X840064" s="19"/>
      <c r="Y840064" s="19"/>
      <c r="Z840064" s="19"/>
      <c r="AA840064" s="19"/>
      <c r="AB840064" s="19"/>
      <c r="AC840064" s="19"/>
      <c r="AD840064" s="19"/>
      <c r="AE840064" s="19"/>
      <c r="AF840064" s="19"/>
      <c r="AG840064" s="19"/>
      <c r="AH840064" s="19"/>
      <c r="AI840064" s="19"/>
      <c r="AJ840064" s="19"/>
      <c r="AK840064" s="19"/>
      <c r="AL840064" s="19"/>
      <c r="AM840064" s="19"/>
      <c r="AN840064" s="19"/>
      <c r="AO840064" s="19"/>
      <c r="AP840064"/>
    </row>
    <row r="840065" spans="1:42" s="116" customFormat="1" x14ac:dyDescent="0.3">
      <c r="A840065"/>
      <c r="B840065"/>
      <c r="C840065"/>
      <c r="D840065"/>
      <c r="E840065"/>
      <c r="F840065"/>
      <c r="G840065"/>
      <c r="H840065"/>
      <c r="I840065"/>
      <c r="J840065"/>
      <c r="K840065"/>
      <c r="L840065"/>
      <c r="M840065" s="115"/>
      <c r="N840065" s="115"/>
      <c r="O840065"/>
      <c r="P840065"/>
      <c r="Q840065"/>
      <c r="R840065" s="19"/>
      <c r="S840065" s="19"/>
      <c r="T840065"/>
      <c r="U840065" s="113"/>
      <c r="V840065" s="19"/>
      <c r="W840065" s="19"/>
      <c r="X840065" s="19"/>
      <c r="Y840065" s="19"/>
      <c r="Z840065" s="19"/>
      <c r="AA840065" s="19"/>
      <c r="AB840065" s="19"/>
      <c r="AC840065" s="19"/>
      <c r="AD840065" s="19"/>
      <c r="AE840065" s="19"/>
      <c r="AF840065" s="19"/>
      <c r="AG840065" s="19"/>
      <c r="AH840065" s="19"/>
      <c r="AI840065" s="19"/>
      <c r="AJ840065" s="19"/>
      <c r="AK840065" s="19"/>
      <c r="AL840065" s="19"/>
      <c r="AM840065" s="19"/>
      <c r="AN840065" s="19"/>
      <c r="AO840065" s="19"/>
      <c r="AP840065"/>
    </row>
    <row r="840066" spans="1:42" s="116" customFormat="1" x14ac:dyDescent="0.3">
      <c r="A840066"/>
      <c r="B840066"/>
      <c r="C840066"/>
      <c r="D840066"/>
      <c r="E840066"/>
      <c r="F840066"/>
      <c r="G840066"/>
      <c r="H840066"/>
      <c r="I840066"/>
      <c r="J840066"/>
      <c r="K840066"/>
      <c r="L840066"/>
      <c r="M840066" s="115"/>
      <c r="N840066" s="115"/>
      <c r="O840066"/>
      <c r="P840066"/>
      <c r="Q840066"/>
      <c r="R840066" s="19"/>
      <c r="S840066" s="19"/>
      <c r="T840066"/>
      <c r="U840066" s="113"/>
      <c r="V840066" s="19"/>
      <c r="W840066" s="19"/>
      <c r="X840066" s="19"/>
      <c r="Y840066" s="19"/>
      <c r="Z840066" s="19"/>
      <c r="AA840066" s="19"/>
      <c r="AB840066" s="19"/>
      <c r="AC840066" s="19"/>
      <c r="AD840066" s="19"/>
      <c r="AE840066" s="19"/>
      <c r="AF840066" s="19"/>
      <c r="AG840066" s="19"/>
      <c r="AH840066" s="19"/>
      <c r="AI840066" s="19"/>
      <c r="AJ840066" s="19"/>
      <c r="AK840066" s="19"/>
      <c r="AL840066" s="19"/>
      <c r="AM840066" s="19"/>
      <c r="AN840066" s="19"/>
      <c r="AO840066" s="19"/>
      <c r="AP840066"/>
    </row>
    <row r="840067" spans="1:42" s="116" customFormat="1" x14ac:dyDescent="0.3">
      <c r="A840067"/>
      <c r="B840067"/>
      <c r="C840067"/>
      <c r="D840067"/>
      <c r="E840067"/>
      <c r="F840067"/>
      <c r="G840067"/>
      <c r="H840067"/>
      <c r="I840067"/>
      <c r="J840067"/>
      <c r="K840067"/>
      <c r="L840067"/>
      <c r="M840067" s="115"/>
      <c r="N840067" s="115"/>
      <c r="O840067"/>
      <c r="P840067"/>
      <c r="Q840067"/>
      <c r="R840067" s="19"/>
      <c r="S840067" s="19"/>
      <c r="T840067"/>
      <c r="U840067" s="113"/>
      <c r="V840067" s="19"/>
      <c r="W840067" s="19"/>
      <c r="X840067" s="19"/>
      <c r="Y840067" s="19"/>
      <c r="Z840067" s="19"/>
      <c r="AA840067" s="19"/>
      <c r="AB840067" s="19"/>
      <c r="AC840067" s="19"/>
      <c r="AD840067" s="19"/>
      <c r="AE840067" s="19"/>
      <c r="AF840067" s="19"/>
      <c r="AG840067" s="19"/>
      <c r="AH840067" s="19"/>
      <c r="AI840067" s="19"/>
      <c r="AJ840067" s="19"/>
      <c r="AK840067" s="19"/>
      <c r="AL840067" s="19"/>
      <c r="AM840067" s="19"/>
      <c r="AN840067" s="19"/>
      <c r="AO840067" s="19"/>
      <c r="AP840067"/>
    </row>
    <row r="840068" spans="1:42" s="116" customFormat="1" x14ac:dyDescent="0.3">
      <c r="A840068"/>
      <c r="B840068"/>
      <c r="C840068"/>
      <c r="D840068"/>
      <c r="E840068"/>
      <c r="F840068"/>
      <c r="G840068"/>
      <c r="H840068"/>
      <c r="I840068"/>
      <c r="J840068"/>
      <c r="K840068"/>
      <c r="L840068"/>
      <c r="M840068" s="115"/>
      <c r="N840068" s="115"/>
      <c r="O840068"/>
      <c r="P840068"/>
      <c r="Q840068"/>
      <c r="R840068" s="19"/>
      <c r="S840068" s="19"/>
      <c r="T840068"/>
      <c r="U840068" s="113"/>
      <c r="V840068" s="19"/>
      <c r="W840068" s="19"/>
      <c r="X840068" s="19"/>
      <c r="Y840068" s="19"/>
      <c r="Z840068" s="19"/>
      <c r="AA840068" s="19"/>
      <c r="AB840068" s="19"/>
      <c r="AC840068" s="19"/>
      <c r="AD840068" s="19"/>
      <c r="AE840068" s="19"/>
      <c r="AF840068" s="19"/>
      <c r="AG840068" s="19"/>
      <c r="AH840068" s="19"/>
      <c r="AI840068" s="19"/>
      <c r="AJ840068" s="19"/>
      <c r="AK840068" s="19"/>
      <c r="AL840068" s="19"/>
      <c r="AM840068" s="19"/>
      <c r="AN840068" s="19"/>
      <c r="AO840068" s="19"/>
      <c r="AP840068"/>
    </row>
    <row r="840069" spans="1:42" s="116" customFormat="1" x14ac:dyDescent="0.3">
      <c r="A840069"/>
      <c r="B840069"/>
      <c r="C840069"/>
      <c r="D840069"/>
      <c r="E840069"/>
      <c r="F840069"/>
      <c r="G840069"/>
      <c r="H840069"/>
      <c r="I840069"/>
      <c r="J840069"/>
      <c r="K840069"/>
      <c r="L840069"/>
      <c r="M840069" s="115"/>
      <c r="N840069" s="115"/>
      <c r="O840069"/>
      <c r="P840069"/>
      <c r="Q840069"/>
      <c r="R840069" s="19"/>
      <c r="S840069" s="19"/>
      <c r="T840069"/>
      <c r="U840069" s="113"/>
      <c r="V840069" s="19"/>
      <c r="W840069" s="19"/>
      <c r="X840069" s="19"/>
      <c r="Y840069" s="19"/>
      <c r="Z840069" s="19"/>
      <c r="AA840069" s="19"/>
      <c r="AB840069" s="19"/>
      <c r="AC840069" s="19"/>
      <c r="AD840069" s="19"/>
      <c r="AE840069" s="19"/>
      <c r="AF840069" s="19"/>
      <c r="AG840069" s="19"/>
      <c r="AH840069" s="19"/>
      <c r="AI840069" s="19"/>
      <c r="AJ840069" s="19"/>
      <c r="AK840069" s="19"/>
      <c r="AL840069" s="19"/>
      <c r="AM840069" s="19"/>
      <c r="AN840069" s="19"/>
      <c r="AO840069" s="19"/>
      <c r="AP840069"/>
    </row>
    <row r="840070" spans="1:42" s="116" customFormat="1" x14ac:dyDescent="0.3">
      <c r="A840070"/>
      <c r="B840070"/>
      <c r="C840070"/>
      <c r="D840070"/>
      <c r="E840070"/>
      <c r="F840070"/>
      <c r="G840070"/>
      <c r="H840070"/>
      <c r="I840070"/>
      <c r="J840070"/>
      <c r="K840070"/>
      <c r="L840070"/>
      <c r="M840070" s="115"/>
      <c r="N840070" s="115"/>
      <c r="O840070"/>
      <c r="P840070"/>
      <c r="Q840070"/>
      <c r="R840070" s="19"/>
      <c r="S840070" s="19"/>
      <c r="T840070"/>
      <c r="U840070" s="113"/>
      <c r="V840070" s="19"/>
      <c r="W840070" s="19"/>
      <c r="X840070" s="19"/>
      <c r="Y840070" s="19"/>
      <c r="Z840070" s="19"/>
      <c r="AA840070" s="19"/>
      <c r="AB840070" s="19"/>
      <c r="AC840070" s="19"/>
      <c r="AD840070" s="19"/>
      <c r="AE840070" s="19"/>
      <c r="AF840070" s="19"/>
      <c r="AG840070" s="19"/>
      <c r="AH840070" s="19"/>
      <c r="AI840070" s="19"/>
      <c r="AJ840070" s="19"/>
      <c r="AK840070" s="19"/>
      <c r="AL840070" s="19"/>
      <c r="AM840070" s="19"/>
      <c r="AN840070" s="19"/>
      <c r="AO840070" s="19"/>
      <c r="AP840070"/>
    </row>
    <row r="840071" spans="1:42" s="116" customFormat="1" x14ac:dyDescent="0.3">
      <c r="A840071"/>
      <c r="B840071"/>
      <c r="C840071"/>
      <c r="D840071"/>
      <c r="E840071"/>
      <c r="F840071"/>
      <c r="G840071"/>
      <c r="H840071"/>
      <c r="I840071"/>
      <c r="J840071"/>
      <c r="K840071"/>
      <c r="L840071"/>
      <c r="M840071" s="115"/>
      <c r="N840071" s="115"/>
      <c r="O840071"/>
      <c r="P840071"/>
      <c r="Q840071"/>
      <c r="R840071" s="19"/>
      <c r="S840071" s="19"/>
      <c r="T840071"/>
      <c r="U840071" s="113"/>
      <c r="V840071" s="19"/>
      <c r="W840071" s="19"/>
      <c r="X840071" s="19"/>
      <c r="Y840071" s="19"/>
      <c r="Z840071" s="19"/>
      <c r="AA840071" s="19"/>
      <c r="AB840071" s="19"/>
      <c r="AC840071" s="19"/>
      <c r="AD840071" s="19"/>
      <c r="AE840071" s="19"/>
      <c r="AF840071" s="19"/>
      <c r="AG840071" s="19"/>
      <c r="AH840071" s="19"/>
      <c r="AI840071" s="19"/>
      <c r="AJ840071" s="19"/>
      <c r="AK840071" s="19"/>
      <c r="AL840071" s="19"/>
      <c r="AM840071" s="19"/>
      <c r="AN840071" s="19"/>
      <c r="AO840071" s="19"/>
      <c r="AP840071"/>
    </row>
    <row r="840072" spans="1:42" s="116" customFormat="1" x14ac:dyDescent="0.3">
      <c r="A840072"/>
      <c r="B840072"/>
      <c r="C840072"/>
      <c r="D840072"/>
      <c r="E840072"/>
      <c r="F840072"/>
      <c r="G840072"/>
      <c r="H840072"/>
      <c r="I840072"/>
      <c r="J840072"/>
      <c r="K840072"/>
      <c r="L840072"/>
      <c r="M840072" s="115"/>
      <c r="N840072" s="115"/>
      <c r="O840072"/>
      <c r="P840072"/>
      <c r="Q840072"/>
      <c r="R840072" s="19"/>
      <c r="S840072" s="19"/>
      <c r="T840072"/>
      <c r="U840072" s="113"/>
      <c r="V840072" s="19"/>
      <c r="W840072" s="19"/>
      <c r="X840072" s="19"/>
      <c r="Y840072" s="19"/>
      <c r="Z840072" s="19"/>
      <c r="AA840072" s="19"/>
      <c r="AB840072" s="19"/>
      <c r="AC840072" s="19"/>
      <c r="AD840072" s="19"/>
      <c r="AE840072" s="19"/>
      <c r="AF840072" s="19"/>
      <c r="AG840072" s="19"/>
      <c r="AH840072" s="19"/>
      <c r="AI840072" s="19"/>
      <c r="AJ840072" s="19"/>
      <c r="AK840072" s="19"/>
      <c r="AL840072" s="19"/>
      <c r="AM840072" s="19"/>
      <c r="AN840072" s="19"/>
      <c r="AO840072" s="19"/>
      <c r="AP840072"/>
    </row>
    <row r="840073" spans="1:42" s="116" customFormat="1" x14ac:dyDescent="0.3">
      <c r="A840073"/>
      <c r="B840073"/>
      <c r="C840073"/>
      <c r="D840073"/>
      <c r="E840073"/>
      <c r="F840073"/>
      <c r="G840073"/>
      <c r="H840073"/>
      <c r="I840073"/>
      <c r="J840073"/>
      <c r="K840073"/>
      <c r="L840073"/>
      <c r="M840073" s="115"/>
      <c r="N840073" s="115"/>
      <c r="O840073"/>
      <c r="P840073"/>
      <c r="Q840073"/>
      <c r="R840073" s="19"/>
      <c r="S840073" s="19"/>
      <c r="T840073"/>
      <c r="U840073" s="113"/>
      <c r="V840073" s="19"/>
      <c r="W840073" s="19"/>
      <c r="X840073" s="19"/>
      <c r="Y840073" s="19"/>
      <c r="Z840073" s="19"/>
      <c r="AA840073" s="19"/>
      <c r="AB840073" s="19"/>
      <c r="AC840073" s="19"/>
      <c r="AD840073" s="19"/>
      <c r="AE840073" s="19"/>
      <c r="AF840073" s="19"/>
      <c r="AG840073" s="19"/>
      <c r="AH840073" s="19"/>
      <c r="AI840073" s="19"/>
      <c r="AJ840073" s="19"/>
      <c r="AK840073" s="19"/>
      <c r="AL840073" s="19"/>
      <c r="AM840073" s="19"/>
      <c r="AN840073" s="19"/>
      <c r="AO840073" s="19"/>
      <c r="AP840073"/>
    </row>
    <row r="840074" spans="1:42" s="116" customFormat="1" x14ac:dyDescent="0.3">
      <c r="A840074"/>
      <c r="B840074"/>
      <c r="C840074"/>
      <c r="D840074"/>
      <c r="E840074"/>
      <c r="F840074"/>
      <c r="G840074"/>
      <c r="H840074"/>
      <c r="I840074"/>
      <c r="J840074"/>
      <c r="K840074"/>
      <c r="L840074"/>
      <c r="M840074" s="115"/>
      <c r="N840074" s="115"/>
      <c r="O840074"/>
      <c r="P840074"/>
      <c r="Q840074"/>
      <c r="R840074" s="19"/>
      <c r="S840074" s="19"/>
      <c r="T840074"/>
      <c r="U840074" s="113"/>
      <c r="V840074" s="19"/>
      <c r="W840074" s="19"/>
      <c r="X840074" s="19"/>
      <c r="Y840074" s="19"/>
      <c r="Z840074" s="19"/>
      <c r="AA840074" s="19"/>
      <c r="AB840074" s="19"/>
      <c r="AC840074" s="19"/>
      <c r="AD840074" s="19"/>
      <c r="AE840074" s="19"/>
      <c r="AF840074" s="19"/>
      <c r="AG840074" s="19"/>
      <c r="AH840074" s="19"/>
      <c r="AI840074" s="19"/>
      <c r="AJ840074" s="19"/>
      <c r="AK840074" s="19"/>
      <c r="AL840074" s="19"/>
      <c r="AM840074" s="19"/>
      <c r="AN840074" s="19"/>
      <c r="AO840074" s="19"/>
      <c r="AP840074"/>
    </row>
    <row r="840075" spans="1:42" s="116" customFormat="1" x14ac:dyDescent="0.3">
      <c r="A840075"/>
      <c r="B840075"/>
      <c r="C840075"/>
      <c r="D840075"/>
      <c r="E840075"/>
      <c r="F840075"/>
      <c r="G840075"/>
      <c r="H840075"/>
      <c r="I840075"/>
      <c r="J840075"/>
      <c r="K840075"/>
      <c r="L840075"/>
      <c r="M840075" s="115"/>
      <c r="N840075" s="115"/>
      <c r="O840075"/>
      <c r="P840075"/>
      <c r="Q840075"/>
      <c r="R840075" s="19"/>
      <c r="S840075" s="19"/>
      <c r="T840075"/>
      <c r="U840075" s="113"/>
      <c r="V840075" s="19"/>
      <c r="W840075" s="19"/>
      <c r="X840075" s="19"/>
      <c r="Y840075" s="19"/>
      <c r="Z840075" s="19"/>
      <c r="AA840075" s="19"/>
      <c r="AB840075" s="19"/>
      <c r="AC840075" s="19"/>
      <c r="AD840075" s="19"/>
      <c r="AE840075" s="19"/>
      <c r="AF840075" s="19"/>
      <c r="AG840075" s="19"/>
      <c r="AH840075" s="19"/>
      <c r="AI840075" s="19"/>
      <c r="AJ840075" s="19"/>
      <c r="AK840075" s="19"/>
      <c r="AL840075" s="19"/>
      <c r="AM840075" s="19"/>
      <c r="AN840075" s="19"/>
      <c r="AO840075" s="19"/>
      <c r="AP840075"/>
    </row>
    <row r="840076" spans="1:42" s="116" customFormat="1" x14ac:dyDescent="0.3">
      <c r="A840076"/>
      <c r="B840076"/>
      <c r="C840076"/>
      <c r="D840076"/>
      <c r="E840076"/>
      <c r="F840076"/>
      <c r="G840076"/>
      <c r="H840076"/>
      <c r="I840076"/>
      <c r="J840076"/>
      <c r="K840076"/>
      <c r="L840076"/>
      <c r="M840076" s="115"/>
      <c r="N840076" s="115"/>
      <c r="O840076"/>
      <c r="P840076"/>
      <c r="Q840076"/>
      <c r="R840076" s="19"/>
      <c r="S840076" s="19"/>
      <c r="T840076"/>
      <c r="U840076" s="113"/>
      <c r="V840076" s="19"/>
      <c r="W840076" s="19"/>
      <c r="X840076" s="19"/>
      <c r="Y840076" s="19"/>
      <c r="Z840076" s="19"/>
      <c r="AA840076" s="19"/>
      <c r="AB840076" s="19"/>
      <c r="AC840076" s="19"/>
      <c r="AD840076" s="19"/>
      <c r="AE840076" s="19"/>
      <c r="AF840076" s="19"/>
      <c r="AG840076" s="19"/>
      <c r="AH840076" s="19"/>
      <c r="AI840076" s="19"/>
      <c r="AJ840076" s="19"/>
      <c r="AK840076" s="19"/>
      <c r="AL840076" s="19"/>
      <c r="AM840076" s="19"/>
      <c r="AN840076" s="19"/>
      <c r="AO840076" s="19"/>
      <c r="AP840076"/>
    </row>
    <row r="840077" spans="1:42" s="116" customFormat="1" x14ac:dyDescent="0.3">
      <c r="A840077"/>
      <c r="B840077"/>
      <c r="C840077"/>
      <c r="D840077"/>
      <c r="E840077"/>
      <c r="F840077"/>
      <c r="G840077"/>
      <c r="H840077"/>
      <c r="I840077"/>
      <c r="J840077"/>
      <c r="K840077"/>
      <c r="L840077"/>
      <c r="M840077" s="115"/>
      <c r="N840077" s="115"/>
      <c r="O840077"/>
      <c r="P840077"/>
      <c r="Q840077"/>
      <c r="R840077" s="19"/>
      <c r="S840077" s="19"/>
      <c r="T840077"/>
      <c r="U840077" s="113"/>
      <c r="V840077" s="19"/>
      <c r="W840077" s="19"/>
      <c r="X840077" s="19"/>
      <c r="Y840077" s="19"/>
      <c r="Z840077" s="19"/>
      <c r="AA840077" s="19"/>
      <c r="AB840077" s="19"/>
      <c r="AC840077" s="19"/>
      <c r="AD840077" s="19"/>
      <c r="AE840077" s="19"/>
      <c r="AF840077" s="19"/>
      <c r="AG840077" s="19"/>
      <c r="AH840077" s="19"/>
      <c r="AI840077" s="19"/>
      <c r="AJ840077" s="19"/>
      <c r="AK840077" s="19"/>
      <c r="AL840077" s="19"/>
      <c r="AM840077" s="19"/>
      <c r="AN840077" s="19"/>
      <c r="AO840077" s="19"/>
      <c r="AP840077"/>
    </row>
    <row r="840078" spans="1:42" s="116" customFormat="1" x14ac:dyDescent="0.3">
      <c r="A840078"/>
      <c r="B840078"/>
      <c r="C840078"/>
      <c r="D840078"/>
      <c r="E840078"/>
      <c r="F840078"/>
      <c r="G840078"/>
      <c r="H840078"/>
      <c r="I840078"/>
      <c r="J840078"/>
      <c r="K840078"/>
      <c r="L840078"/>
      <c r="M840078" s="115"/>
      <c r="N840078" s="115"/>
      <c r="O840078"/>
      <c r="P840078"/>
      <c r="Q840078"/>
      <c r="R840078" s="19"/>
      <c r="S840078" s="19"/>
      <c r="T840078"/>
      <c r="U840078" s="113"/>
      <c r="V840078" s="19"/>
      <c r="W840078" s="19"/>
      <c r="X840078" s="19"/>
      <c r="Y840078" s="19"/>
      <c r="Z840078" s="19"/>
      <c r="AA840078" s="19"/>
      <c r="AB840078" s="19"/>
      <c r="AC840078" s="19"/>
      <c r="AD840078" s="19"/>
      <c r="AE840078" s="19"/>
      <c r="AF840078" s="19"/>
      <c r="AG840078" s="19"/>
      <c r="AH840078" s="19"/>
      <c r="AI840078" s="19"/>
      <c r="AJ840078" s="19"/>
      <c r="AK840078" s="19"/>
      <c r="AL840078" s="19"/>
      <c r="AM840078" s="19"/>
      <c r="AN840078" s="19"/>
      <c r="AO840078" s="19"/>
      <c r="AP840078"/>
    </row>
    <row r="840079" spans="1:42" s="116" customFormat="1" x14ac:dyDescent="0.3">
      <c r="A840079"/>
      <c r="B840079"/>
      <c r="C840079"/>
      <c r="D840079"/>
      <c r="E840079"/>
      <c r="F840079"/>
      <c r="G840079"/>
      <c r="H840079"/>
      <c r="I840079"/>
      <c r="J840079"/>
      <c r="K840079"/>
      <c r="L840079"/>
      <c r="M840079" s="115"/>
      <c r="N840079" s="115"/>
      <c r="O840079"/>
      <c r="P840079"/>
      <c r="Q840079"/>
      <c r="R840079" s="19"/>
      <c r="S840079" s="19"/>
      <c r="T840079"/>
      <c r="U840079" s="113"/>
      <c r="V840079" s="19"/>
      <c r="W840079" s="19"/>
      <c r="X840079" s="19"/>
      <c r="Y840079" s="19"/>
      <c r="Z840079" s="19"/>
      <c r="AA840079" s="19"/>
      <c r="AB840079" s="19"/>
      <c r="AC840079" s="19"/>
      <c r="AD840079" s="19"/>
      <c r="AE840079" s="19"/>
      <c r="AF840079" s="19"/>
      <c r="AG840079" s="19"/>
      <c r="AH840079" s="19"/>
      <c r="AI840079" s="19"/>
      <c r="AJ840079" s="19"/>
      <c r="AK840079" s="19"/>
      <c r="AL840079" s="19"/>
      <c r="AM840079" s="19"/>
      <c r="AN840079" s="19"/>
      <c r="AO840079" s="19"/>
      <c r="AP840079"/>
    </row>
    <row r="840080" spans="1:42" s="116" customFormat="1" x14ac:dyDescent="0.3">
      <c r="A840080"/>
      <c r="B840080"/>
      <c r="C840080"/>
      <c r="D840080"/>
      <c r="E840080"/>
      <c r="F840080"/>
      <c r="G840080"/>
      <c r="H840080"/>
      <c r="I840080"/>
      <c r="J840080"/>
      <c r="K840080"/>
      <c r="L840080"/>
      <c r="M840080" s="115"/>
      <c r="N840080" s="115"/>
      <c r="O840080"/>
      <c r="P840080"/>
      <c r="Q840080"/>
      <c r="R840080" s="19"/>
      <c r="S840080" s="19"/>
      <c r="T840080"/>
      <c r="U840080" s="113"/>
      <c r="V840080" s="19"/>
      <c r="W840080" s="19"/>
      <c r="X840080" s="19"/>
      <c r="Y840080" s="19"/>
      <c r="Z840080" s="19"/>
      <c r="AA840080" s="19"/>
      <c r="AB840080" s="19"/>
      <c r="AC840080" s="19"/>
      <c r="AD840080" s="19"/>
      <c r="AE840080" s="19"/>
      <c r="AF840080" s="19"/>
      <c r="AG840080" s="19"/>
      <c r="AH840080" s="19"/>
      <c r="AI840080" s="19"/>
      <c r="AJ840080" s="19"/>
      <c r="AK840080" s="19"/>
      <c r="AL840080" s="19"/>
      <c r="AM840080" s="19"/>
      <c r="AN840080" s="19"/>
      <c r="AO840080" s="19"/>
      <c r="AP840080"/>
    </row>
    <row r="840081" spans="1:42" s="116" customFormat="1" x14ac:dyDescent="0.3">
      <c r="A840081"/>
      <c r="B840081"/>
      <c r="C840081"/>
      <c r="D840081"/>
      <c r="E840081"/>
      <c r="F840081"/>
      <c r="G840081"/>
      <c r="H840081"/>
      <c r="I840081"/>
      <c r="J840081"/>
      <c r="K840081"/>
      <c r="L840081"/>
      <c r="M840081" s="115"/>
      <c r="N840081" s="115"/>
      <c r="O840081"/>
      <c r="P840081"/>
      <c r="Q840081"/>
      <c r="R840081" s="19"/>
      <c r="S840081" s="19"/>
      <c r="T840081"/>
      <c r="U840081" s="113"/>
      <c r="V840081" s="19"/>
      <c r="W840081" s="19"/>
      <c r="X840081" s="19"/>
      <c r="Y840081" s="19"/>
      <c r="Z840081" s="19"/>
      <c r="AA840081" s="19"/>
      <c r="AB840081" s="19"/>
      <c r="AC840081" s="19"/>
      <c r="AD840081" s="19"/>
      <c r="AE840081" s="19"/>
      <c r="AF840081" s="19"/>
      <c r="AG840081" s="19"/>
      <c r="AH840081" s="19"/>
      <c r="AI840081" s="19"/>
      <c r="AJ840081" s="19"/>
      <c r="AK840081" s="19"/>
      <c r="AL840081" s="19"/>
      <c r="AM840081" s="19"/>
      <c r="AN840081" s="19"/>
      <c r="AO840081" s="19"/>
      <c r="AP840081"/>
    </row>
    <row r="840082" spans="1:42" s="116" customFormat="1" x14ac:dyDescent="0.3">
      <c r="A840082"/>
      <c r="B840082"/>
      <c r="C840082"/>
      <c r="D840082"/>
      <c r="E840082"/>
      <c r="F840082"/>
      <c r="G840082"/>
      <c r="H840082"/>
      <c r="I840082"/>
      <c r="J840082"/>
      <c r="K840082"/>
      <c r="L840082"/>
      <c r="M840082" s="115"/>
      <c r="N840082" s="115"/>
      <c r="O840082"/>
      <c r="P840082"/>
      <c r="Q840082"/>
      <c r="R840082" s="19"/>
      <c r="S840082" s="19"/>
      <c r="T840082"/>
      <c r="U840082" s="113"/>
      <c r="V840082" s="19"/>
      <c r="W840082" s="19"/>
      <c r="X840082" s="19"/>
      <c r="Y840082" s="19"/>
      <c r="Z840082" s="19"/>
      <c r="AA840082" s="19"/>
      <c r="AB840082" s="19"/>
      <c r="AC840082" s="19"/>
      <c r="AD840082" s="19"/>
      <c r="AE840082" s="19"/>
      <c r="AF840082" s="19"/>
      <c r="AG840082" s="19"/>
      <c r="AH840082" s="19"/>
      <c r="AI840082" s="19"/>
      <c r="AJ840082" s="19"/>
      <c r="AK840082" s="19"/>
      <c r="AL840082" s="19"/>
      <c r="AM840082" s="19"/>
      <c r="AN840082" s="19"/>
      <c r="AO840082" s="19"/>
      <c r="AP840082"/>
    </row>
    <row r="840083" spans="1:42" s="116" customFormat="1" x14ac:dyDescent="0.3">
      <c r="A840083"/>
      <c r="B840083"/>
      <c r="C840083"/>
      <c r="D840083"/>
      <c r="E840083"/>
      <c r="F840083"/>
      <c r="G840083"/>
      <c r="H840083"/>
      <c r="I840083"/>
      <c r="J840083"/>
      <c r="K840083"/>
      <c r="L840083"/>
      <c r="M840083" s="115"/>
      <c r="N840083" s="115"/>
      <c r="O840083"/>
      <c r="P840083"/>
      <c r="Q840083"/>
      <c r="R840083" s="19"/>
      <c r="S840083" s="19"/>
      <c r="T840083"/>
      <c r="U840083" s="113"/>
      <c r="V840083" s="19"/>
      <c r="W840083" s="19"/>
      <c r="X840083" s="19"/>
      <c r="Y840083" s="19"/>
      <c r="Z840083" s="19"/>
      <c r="AA840083" s="19"/>
      <c r="AB840083" s="19"/>
      <c r="AC840083" s="19"/>
      <c r="AD840083" s="19"/>
      <c r="AE840083" s="19"/>
      <c r="AF840083" s="19"/>
      <c r="AG840083" s="19"/>
      <c r="AH840083" s="19"/>
      <c r="AI840083" s="19"/>
      <c r="AJ840083" s="19"/>
      <c r="AK840083" s="19"/>
      <c r="AL840083" s="19"/>
      <c r="AM840083" s="19"/>
      <c r="AN840083" s="19"/>
      <c r="AO840083" s="19"/>
      <c r="AP840083"/>
    </row>
    <row r="840084" spans="1:42" s="116" customFormat="1" x14ac:dyDescent="0.3">
      <c r="A840084"/>
      <c r="B840084"/>
      <c r="C840084"/>
      <c r="D840084"/>
      <c r="E840084"/>
      <c r="F840084"/>
      <c r="G840084"/>
      <c r="H840084"/>
      <c r="I840084"/>
      <c r="J840084"/>
      <c r="K840084"/>
      <c r="L840084"/>
      <c r="M840084" s="115"/>
      <c r="N840084" s="115"/>
      <c r="O840084"/>
      <c r="P840084"/>
      <c r="Q840084"/>
      <c r="R840084" s="19"/>
      <c r="S840084" s="19"/>
      <c r="T840084"/>
      <c r="U840084" s="113"/>
      <c r="V840084" s="19"/>
      <c r="W840084" s="19"/>
      <c r="X840084" s="19"/>
      <c r="Y840084" s="19"/>
      <c r="Z840084" s="19"/>
      <c r="AA840084" s="19"/>
      <c r="AB840084" s="19"/>
      <c r="AC840084" s="19"/>
      <c r="AD840084" s="19"/>
      <c r="AE840084" s="19"/>
      <c r="AF840084" s="19"/>
      <c r="AG840084" s="19"/>
      <c r="AH840084" s="19"/>
      <c r="AI840084" s="19"/>
      <c r="AJ840084" s="19"/>
      <c r="AK840084" s="19"/>
      <c r="AL840084" s="19"/>
      <c r="AM840084" s="19"/>
      <c r="AN840084" s="19"/>
      <c r="AO840084" s="19"/>
      <c r="AP840084"/>
    </row>
    <row r="840085" spans="1:42" s="116" customFormat="1" x14ac:dyDescent="0.3">
      <c r="A840085"/>
      <c r="B840085"/>
      <c r="C840085"/>
      <c r="D840085"/>
      <c r="E840085"/>
      <c r="F840085"/>
      <c r="G840085"/>
      <c r="H840085"/>
      <c r="I840085"/>
      <c r="J840085"/>
      <c r="K840085"/>
      <c r="L840085"/>
      <c r="M840085" s="115"/>
      <c r="N840085" s="115"/>
      <c r="O840085"/>
      <c r="P840085"/>
      <c r="Q840085"/>
      <c r="R840085" s="19"/>
      <c r="S840085" s="19"/>
      <c r="T840085"/>
      <c r="U840085" s="113"/>
      <c r="V840085" s="19"/>
      <c r="W840085" s="19"/>
      <c r="X840085" s="19"/>
      <c r="Y840085" s="19"/>
      <c r="Z840085" s="19"/>
      <c r="AA840085" s="19"/>
      <c r="AB840085" s="19"/>
      <c r="AC840085" s="19"/>
      <c r="AD840085" s="19"/>
      <c r="AE840085" s="19"/>
      <c r="AF840085" s="19"/>
      <c r="AG840085" s="19"/>
      <c r="AH840085" s="19"/>
      <c r="AI840085" s="19"/>
      <c r="AJ840085" s="19"/>
      <c r="AK840085" s="19"/>
      <c r="AL840085" s="19"/>
      <c r="AM840085" s="19"/>
      <c r="AN840085" s="19"/>
      <c r="AO840085" s="19"/>
      <c r="AP840085"/>
    </row>
    <row r="840086" spans="1:42" s="116" customFormat="1" x14ac:dyDescent="0.3">
      <c r="A840086"/>
      <c r="B840086"/>
      <c r="C840086"/>
      <c r="D840086"/>
      <c r="E840086"/>
      <c r="F840086"/>
      <c r="G840086"/>
      <c r="H840086"/>
      <c r="I840086"/>
      <c r="J840086"/>
      <c r="K840086"/>
      <c r="L840086"/>
      <c r="M840086" s="115"/>
      <c r="N840086" s="115"/>
      <c r="O840086"/>
      <c r="P840086"/>
      <c r="Q840086"/>
      <c r="R840086" s="19"/>
      <c r="S840086" s="19"/>
      <c r="T840086"/>
      <c r="U840086" s="113"/>
      <c r="V840086" s="19"/>
      <c r="W840086" s="19"/>
      <c r="X840086" s="19"/>
      <c r="Y840086" s="19"/>
      <c r="Z840086" s="19"/>
      <c r="AA840086" s="19"/>
      <c r="AB840086" s="19"/>
      <c r="AC840086" s="19"/>
      <c r="AD840086" s="19"/>
      <c r="AE840086" s="19"/>
      <c r="AF840086" s="19"/>
      <c r="AG840086" s="19"/>
      <c r="AH840086" s="19"/>
      <c r="AI840086" s="19"/>
      <c r="AJ840086" s="19"/>
      <c r="AK840086" s="19"/>
      <c r="AL840086" s="19"/>
      <c r="AM840086" s="19"/>
      <c r="AN840086" s="19"/>
      <c r="AO840086" s="19"/>
      <c r="AP840086"/>
    </row>
    <row r="840087" spans="1:42" s="116" customFormat="1" x14ac:dyDescent="0.3">
      <c r="A840087"/>
      <c r="B840087"/>
      <c r="C840087"/>
      <c r="D840087"/>
      <c r="E840087"/>
      <c r="F840087"/>
      <c r="G840087"/>
      <c r="H840087"/>
      <c r="I840087"/>
      <c r="J840087"/>
      <c r="K840087"/>
      <c r="L840087"/>
      <c r="M840087" s="115"/>
      <c r="N840087" s="115"/>
      <c r="O840087"/>
      <c r="P840087"/>
      <c r="Q840087"/>
      <c r="R840087" s="19"/>
      <c r="S840087" s="19"/>
      <c r="T840087"/>
      <c r="U840087" s="113"/>
      <c r="V840087" s="19"/>
      <c r="W840087" s="19"/>
      <c r="X840087" s="19"/>
      <c r="Y840087" s="19"/>
      <c r="Z840087" s="19"/>
      <c r="AA840087" s="19"/>
      <c r="AB840087" s="19"/>
      <c r="AC840087" s="19"/>
      <c r="AD840087" s="19"/>
      <c r="AE840087" s="19"/>
      <c r="AF840087" s="19"/>
      <c r="AG840087" s="19"/>
      <c r="AH840087" s="19"/>
      <c r="AI840087" s="19"/>
      <c r="AJ840087" s="19"/>
      <c r="AK840087" s="19"/>
      <c r="AL840087" s="19"/>
      <c r="AM840087" s="19"/>
      <c r="AN840087" s="19"/>
      <c r="AO840087" s="19"/>
      <c r="AP840087"/>
    </row>
    <row r="840088" spans="1:42" s="116" customFormat="1" x14ac:dyDescent="0.3">
      <c r="A840088"/>
      <c r="B840088"/>
      <c r="C840088"/>
      <c r="D840088"/>
      <c r="E840088"/>
      <c r="F840088"/>
      <c r="G840088"/>
      <c r="H840088"/>
      <c r="I840088"/>
      <c r="J840088"/>
      <c r="K840088"/>
      <c r="L840088"/>
      <c r="M840088" s="115"/>
      <c r="N840088" s="115"/>
      <c r="O840088"/>
      <c r="P840088"/>
      <c r="Q840088"/>
      <c r="R840088" s="19"/>
      <c r="S840088" s="19"/>
      <c r="T840088"/>
      <c r="U840088" s="113"/>
      <c r="V840088" s="19"/>
      <c r="W840088" s="19"/>
      <c r="X840088" s="19"/>
      <c r="Y840088" s="19"/>
      <c r="Z840088" s="19"/>
      <c r="AA840088" s="19"/>
      <c r="AB840088" s="19"/>
      <c r="AC840088" s="19"/>
      <c r="AD840088" s="19"/>
      <c r="AE840088" s="19"/>
      <c r="AF840088" s="19"/>
      <c r="AG840088" s="19"/>
      <c r="AH840088" s="19"/>
      <c r="AI840088" s="19"/>
      <c r="AJ840088" s="19"/>
      <c r="AK840088" s="19"/>
      <c r="AL840088" s="19"/>
      <c r="AM840088" s="19"/>
      <c r="AN840088" s="19"/>
      <c r="AO840088" s="19"/>
      <c r="AP840088"/>
    </row>
    <row r="840089" spans="1:42" s="116" customFormat="1" x14ac:dyDescent="0.3">
      <c r="A840089"/>
      <c r="B840089"/>
      <c r="C840089"/>
      <c r="D840089"/>
      <c r="E840089"/>
      <c r="F840089"/>
      <c r="G840089"/>
      <c r="H840089"/>
      <c r="I840089"/>
      <c r="J840089"/>
      <c r="K840089"/>
      <c r="L840089"/>
      <c r="M840089" s="115"/>
      <c r="N840089" s="115"/>
      <c r="O840089"/>
      <c r="P840089"/>
      <c r="Q840089"/>
      <c r="R840089" s="19"/>
      <c r="S840089" s="19"/>
      <c r="T840089"/>
      <c r="U840089" s="113"/>
      <c r="V840089" s="19"/>
      <c r="W840089" s="19"/>
      <c r="X840089" s="19"/>
      <c r="Y840089" s="19"/>
      <c r="Z840089" s="19"/>
      <c r="AA840089" s="19"/>
      <c r="AB840089" s="19"/>
      <c r="AC840089" s="19"/>
      <c r="AD840089" s="19"/>
      <c r="AE840089" s="19"/>
      <c r="AF840089" s="19"/>
      <c r="AG840089" s="19"/>
      <c r="AH840089" s="19"/>
      <c r="AI840089" s="19"/>
      <c r="AJ840089" s="19"/>
      <c r="AK840089" s="19"/>
      <c r="AL840089" s="19"/>
      <c r="AM840089" s="19"/>
      <c r="AN840089" s="19"/>
      <c r="AO840089" s="19"/>
      <c r="AP840089"/>
    </row>
    <row r="840090" spans="1:42" s="116" customFormat="1" x14ac:dyDescent="0.3">
      <c r="A840090"/>
      <c r="B840090"/>
      <c r="C840090"/>
      <c r="D840090"/>
      <c r="E840090"/>
      <c r="F840090"/>
      <c r="G840090"/>
      <c r="H840090"/>
      <c r="I840090"/>
      <c r="J840090"/>
      <c r="K840090"/>
      <c r="L840090"/>
      <c r="M840090" s="115"/>
      <c r="N840090" s="115"/>
      <c r="O840090"/>
      <c r="P840090"/>
      <c r="Q840090"/>
      <c r="R840090" s="19"/>
      <c r="S840090" s="19"/>
      <c r="T840090"/>
      <c r="U840090" s="113"/>
      <c r="V840090" s="19"/>
      <c r="W840090" s="19"/>
      <c r="X840090" s="19"/>
      <c r="Y840090" s="19"/>
      <c r="Z840090" s="19"/>
      <c r="AA840090" s="19"/>
      <c r="AB840090" s="19"/>
      <c r="AC840090" s="19"/>
      <c r="AD840090" s="19"/>
      <c r="AE840090" s="19"/>
      <c r="AF840090" s="19"/>
      <c r="AG840090" s="19"/>
      <c r="AH840090" s="19"/>
      <c r="AI840090" s="19"/>
      <c r="AJ840090" s="19"/>
      <c r="AK840090" s="19"/>
      <c r="AL840090" s="19"/>
      <c r="AM840090" s="19"/>
      <c r="AN840090" s="19"/>
      <c r="AO840090" s="19"/>
      <c r="AP840090"/>
    </row>
    <row r="840091" spans="1:42" s="116" customFormat="1" x14ac:dyDescent="0.3">
      <c r="A840091"/>
      <c r="B840091"/>
      <c r="C840091"/>
      <c r="D840091"/>
      <c r="E840091"/>
      <c r="F840091"/>
      <c r="G840091"/>
      <c r="H840091"/>
      <c r="I840091"/>
      <c r="J840091"/>
      <c r="K840091"/>
      <c r="L840091"/>
      <c r="M840091" s="115"/>
      <c r="N840091" s="115"/>
      <c r="O840091"/>
      <c r="P840091"/>
      <c r="Q840091"/>
      <c r="R840091" s="19"/>
      <c r="S840091" s="19"/>
      <c r="T840091"/>
      <c r="U840091" s="113"/>
      <c r="V840091" s="19"/>
      <c r="W840091" s="19"/>
      <c r="X840091" s="19"/>
      <c r="Y840091" s="19"/>
      <c r="Z840091" s="19"/>
      <c r="AA840091" s="19"/>
      <c r="AB840091" s="19"/>
      <c r="AC840091" s="19"/>
      <c r="AD840091" s="19"/>
      <c r="AE840091" s="19"/>
      <c r="AF840091" s="19"/>
      <c r="AG840091" s="19"/>
      <c r="AH840091" s="19"/>
      <c r="AI840091" s="19"/>
      <c r="AJ840091" s="19"/>
      <c r="AK840091" s="19"/>
      <c r="AL840091" s="19"/>
      <c r="AM840091" s="19"/>
      <c r="AN840091" s="19"/>
      <c r="AO840091" s="19"/>
      <c r="AP840091"/>
    </row>
    <row r="840092" spans="1:42" s="116" customFormat="1" x14ac:dyDescent="0.3">
      <c r="A840092"/>
      <c r="B840092"/>
      <c r="C840092"/>
      <c r="D840092"/>
      <c r="E840092"/>
      <c r="F840092"/>
      <c r="G840092"/>
      <c r="H840092"/>
      <c r="I840092"/>
      <c r="J840092"/>
      <c r="K840092"/>
      <c r="L840092"/>
      <c r="M840092" s="115"/>
      <c r="N840092" s="115"/>
      <c r="O840092"/>
      <c r="P840092"/>
      <c r="Q840092"/>
      <c r="R840092" s="19"/>
      <c r="S840092" s="19"/>
      <c r="T840092"/>
      <c r="U840092" s="113"/>
      <c r="V840092" s="19"/>
      <c r="W840092" s="19"/>
      <c r="X840092" s="19"/>
      <c r="Y840092" s="19"/>
      <c r="Z840092" s="19"/>
      <c r="AA840092" s="19"/>
      <c r="AB840092" s="19"/>
      <c r="AC840092" s="19"/>
      <c r="AD840092" s="19"/>
      <c r="AE840092" s="19"/>
      <c r="AF840092" s="19"/>
      <c r="AG840092" s="19"/>
      <c r="AH840092" s="19"/>
      <c r="AI840092" s="19"/>
      <c r="AJ840092" s="19"/>
      <c r="AK840092" s="19"/>
      <c r="AL840092" s="19"/>
      <c r="AM840092" s="19"/>
      <c r="AN840092" s="19"/>
      <c r="AO840092" s="19"/>
      <c r="AP840092"/>
    </row>
    <row r="840093" spans="1:42" s="116" customFormat="1" x14ac:dyDescent="0.3">
      <c r="A840093"/>
      <c r="B840093"/>
      <c r="C840093"/>
      <c r="D840093"/>
      <c r="E840093"/>
      <c r="F840093"/>
      <c r="G840093"/>
      <c r="H840093"/>
      <c r="I840093"/>
      <c r="J840093"/>
      <c r="K840093"/>
      <c r="L840093"/>
      <c r="M840093" s="115"/>
      <c r="N840093" s="115"/>
      <c r="O840093"/>
      <c r="P840093"/>
      <c r="Q840093"/>
      <c r="R840093" s="19"/>
      <c r="S840093" s="19"/>
      <c r="T840093"/>
      <c r="U840093" s="113"/>
      <c r="V840093" s="19"/>
      <c r="W840093" s="19"/>
      <c r="X840093" s="19"/>
      <c r="Y840093" s="19"/>
      <c r="Z840093" s="19"/>
      <c r="AA840093" s="19"/>
      <c r="AB840093" s="19"/>
      <c r="AC840093" s="19"/>
      <c r="AD840093" s="19"/>
      <c r="AE840093" s="19"/>
      <c r="AF840093" s="19"/>
      <c r="AG840093" s="19"/>
      <c r="AH840093" s="19"/>
      <c r="AI840093" s="19"/>
      <c r="AJ840093" s="19"/>
      <c r="AK840093" s="19"/>
      <c r="AL840093" s="19"/>
      <c r="AM840093" s="19"/>
      <c r="AN840093" s="19"/>
      <c r="AO840093" s="19"/>
      <c r="AP840093"/>
    </row>
    <row r="840094" spans="1:42" s="116" customFormat="1" x14ac:dyDescent="0.3">
      <c r="A840094"/>
      <c r="B840094"/>
      <c r="C840094"/>
      <c r="D840094"/>
      <c r="E840094"/>
      <c r="F840094"/>
      <c r="G840094"/>
      <c r="H840094"/>
      <c r="I840094"/>
      <c r="J840094"/>
      <c r="K840094"/>
      <c r="L840094"/>
      <c r="M840094" s="115"/>
      <c r="N840094" s="115"/>
      <c r="O840094"/>
      <c r="P840094"/>
      <c r="Q840094"/>
      <c r="R840094" s="19"/>
      <c r="S840094" s="19"/>
      <c r="T840094"/>
      <c r="U840094" s="113"/>
      <c r="V840094" s="19"/>
      <c r="W840094" s="19"/>
      <c r="X840094" s="19"/>
      <c r="Y840094" s="19"/>
      <c r="Z840094" s="19"/>
      <c r="AA840094" s="19"/>
      <c r="AB840094" s="19"/>
      <c r="AC840094" s="19"/>
      <c r="AD840094" s="19"/>
      <c r="AE840094" s="19"/>
      <c r="AF840094" s="19"/>
      <c r="AG840094" s="19"/>
      <c r="AH840094" s="19"/>
      <c r="AI840094" s="19"/>
      <c r="AJ840094" s="19"/>
      <c r="AK840094" s="19"/>
      <c r="AL840094" s="19"/>
      <c r="AM840094" s="19"/>
      <c r="AN840094" s="19"/>
      <c r="AO840094" s="19"/>
      <c r="AP840094"/>
    </row>
    <row r="840095" spans="1:42" s="116" customFormat="1" x14ac:dyDescent="0.3">
      <c r="A840095"/>
      <c r="B840095"/>
      <c r="C840095"/>
      <c r="D840095"/>
      <c r="E840095"/>
      <c r="F840095"/>
      <c r="G840095"/>
      <c r="H840095"/>
      <c r="I840095"/>
      <c r="J840095"/>
      <c r="K840095"/>
      <c r="L840095"/>
      <c r="M840095" s="115"/>
      <c r="N840095" s="115"/>
      <c r="O840095"/>
      <c r="P840095"/>
      <c r="Q840095"/>
      <c r="R840095" s="19"/>
      <c r="S840095" s="19"/>
      <c r="T840095"/>
      <c r="U840095" s="113"/>
      <c r="V840095" s="19"/>
      <c r="W840095" s="19"/>
      <c r="X840095" s="19"/>
      <c r="Y840095" s="19"/>
      <c r="Z840095" s="19"/>
      <c r="AA840095" s="19"/>
      <c r="AB840095" s="19"/>
      <c r="AC840095" s="19"/>
      <c r="AD840095" s="19"/>
      <c r="AE840095" s="19"/>
      <c r="AF840095" s="19"/>
      <c r="AG840095" s="19"/>
      <c r="AH840095" s="19"/>
      <c r="AI840095" s="19"/>
      <c r="AJ840095" s="19"/>
      <c r="AK840095" s="19"/>
      <c r="AL840095" s="19"/>
      <c r="AM840095" s="19"/>
      <c r="AN840095" s="19"/>
      <c r="AO840095" s="19"/>
      <c r="AP840095"/>
    </row>
    <row r="840096" spans="1:42" s="116" customFormat="1" x14ac:dyDescent="0.3">
      <c r="A840096"/>
      <c r="B840096"/>
      <c r="C840096"/>
      <c r="D840096"/>
      <c r="E840096"/>
      <c r="F840096"/>
      <c r="G840096"/>
      <c r="H840096"/>
      <c r="I840096"/>
      <c r="J840096"/>
      <c r="K840096"/>
      <c r="L840096"/>
      <c r="M840096" s="115"/>
      <c r="N840096" s="115"/>
      <c r="O840096"/>
      <c r="P840096"/>
      <c r="Q840096"/>
      <c r="R840096" s="19"/>
      <c r="S840096" s="19"/>
      <c r="T840096"/>
      <c r="U840096" s="113"/>
      <c r="V840096" s="19"/>
      <c r="W840096" s="19"/>
      <c r="X840096" s="19"/>
      <c r="Y840096" s="19"/>
      <c r="Z840096" s="19"/>
      <c r="AA840096" s="19"/>
      <c r="AB840096" s="19"/>
      <c r="AC840096" s="19"/>
      <c r="AD840096" s="19"/>
      <c r="AE840096" s="19"/>
      <c r="AF840096" s="19"/>
      <c r="AG840096" s="19"/>
      <c r="AH840096" s="19"/>
      <c r="AI840096" s="19"/>
      <c r="AJ840096" s="19"/>
      <c r="AK840096" s="19"/>
      <c r="AL840096" s="19"/>
      <c r="AM840096" s="19"/>
      <c r="AN840096" s="19"/>
      <c r="AO840096" s="19"/>
      <c r="AP840096"/>
    </row>
    <row r="840097" spans="1:42" s="116" customFormat="1" x14ac:dyDescent="0.3">
      <c r="A840097"/>
      <c r="B840097"/>
      <c r="C840097"/>
      <c r="D840097"/>
      <c r="E840097"/>
      <c r="F840097"/>
      <c r="G840097"/>
      <c r="H840097"/>
      <c r="I840097"/>
      <c r="J840097"/>
      <c r="K840097"/>
      <c r="L840097"/>
      <c r="M840097" s="115"/>
      <c r="N840097" s="115"/>
      <c r="O840097"/>
      <c r="P840097"/>
      <c r="Q840097"/>
      <c r="R840097" s="19"/>
      <c r="S840097" s="19"/>
      <c r="T840097"/>
      <c r="U840097" s="113"/>
      <c r="V840097" s="19"/>
      <c r="W840097" s="19"/>
      <c r="X840097" s="19"/>
      <c r="Y840097" s="19"/>
      <c r="Z840097" s="19"/>
      <c r="AA840097" s="19"/>
      <c r="AB840097" s="19"/>
      <c r="AC840097" s="19"/>
      <c r="AD840097" s="19"/>
      <c r="AE840097" s="19"/>
      <c r="AF840097" s="19"/>
      <c r="AG840097" s="19"/>
      <c r="AH840097" s="19"/>
      <c r="AI840097" s="19"/>
      <c r="AJ840097" s="19"/>
      <c r="AK840097" s="19"/>
      <c r="AL840097" s="19"/>
      <c r="AM840097" s="19"/>
      <c r="AN840097" s="19"/>
      <c r="AO840097" s="19"/>
      <c r="AP840097"/>
    </row>
    <row r="840098" spans="1:42" s="116" customFormat="1" x14ac:dyDescent="0.3">
      <c r="A840098"/>
      <c r="B840098"/>
      <c r="C840098"/>
      <c r="D840098"/>
      <c r="E840098"/>
      <c r="F840098"/>
      <c r="G840098"/>
      <c r="H840098"/>
      <c r="I840098"/>
      <c r="J840098"/>
      <c r="K840098"/>
      <c r="L840098"/>
      <c r="M840098" s="115"/>
      <c r="N840098" s="115"/>
      <c r="O840098"/>
      <c r="P840098"/>
      <c r="Q840098"/>
      <c r="R840098" s="19"/>
      <c r="S840098" s="19"/>
      <c r="T840098"/>
      <c r="U840098" s="113"/>
      <c r="V840098" s="19"/>
      <c r="W840098" s="19"/>
      <c r="X840098" s="19"/>
      <c r="Y840098" s="19"/>
      <c r="Z840098" s="19"/>
      <c r="AA840098" s="19"/>
      <c r="AB840098" s="19"/>
      <c r="AC840098" s="19"/>
      <c r="AD840098" s="19"/>
      <c r="AE840098" s="19"/>
      <c r="AF840098" s="19"/>
      <c r="AG840098" s="19"/>
      <c r="AH840098" s="19"/>
      <c r="AI840098" s="19"/>
      <c r="AJ840098" s="19"/>
      <c r="AK840098" s="19"/>
      <c r="AL840098" s="19"/>
      <c r="AM840098" s="19"/>
      <c r="AN840098" s="19"/>
      <c r="AO840098" s="19"/>
      <c r="AP840098"/>
    </row>
    <row r="840099" spans="1:42" s="116" customFormat="1" x14ac:dyDescent="0.3">
      <c r="A840099"/>
      <c r="B840099"/>
      <c r="C840099"/>
      <c r="D840099"/>
      <c r="E840099"/>
      <c r="F840099"/>
      <c r="G840099"/>
      <c r="H840099"/>
      <c r="I840099"/>
      <c r="J840099"/>
      <c r="K840099"/>
      <c r="L840099"/>
      <c r="M840099" s="115"/>
      <c r="N840099" s="115"/>
      <c r="O840099"/>
      <c r="P840099"/>
      <c r="Q840099"/>
      <c r="R840099" s="19"/>
      <c r="S840099" s="19"/>
      <c r="T840099"/>
      <c r="U840099" s="113"/>
      <c r="V840099" s="19"/>
      <c r="W840099" s="19"/>
      <c r="X840099" s="19"/>
      <c r="Y840099" s="19"/>
      <c r="Z840099" s="19"/>
      <c r="AA840099" s="19"/>
      <c r="AB840099" s="19"/>
      <c r="AC840099" s="19"/>
      <c r="AD840099" s="19"/>
      <c r="AE840099" s="19"/>
      <c r="AF840099" s="19"/>
      <c r="AG840099" s="19"/>
      <c r="AH840099" s="19"/>
      <c r="AI840099" s="19"/>
      <c r="AJ840099" s="19"/>
      <c r="AK840099" s="19"/>
      <c r="AL840099" s="19"/>
      <c r="AM840099" s="19"/>
      <c r="AN840099" s="19"/>
      <c r="AO840099" s="19"/>
      <c r="AP840099"/>
    </row>
    <row r="840100" spans="1:42" s="116" customFormat="1" x14ac:dyDescent="0.3">
      <c r="A840100"/>
      <c r="B840100"/>
      <c r="C840100"/>
      <c r="D840100"/>
      <c r="E840100"/>
      <c r="F840100"/>
      <c r="G840100"/>
      <c r="H840100"/>
      <c r="I840100"/>
      <c r="J840100"/>
      <c r="K840100"/>
      <c r="L840100"/>
      <c r="M840100" s="115"/>
      <c r="N840100" s="115"/>
      <c r="O840100"/>
      <c r="P840100"/>
      <c r="Q840100"/>
      <c r="R840100" s="19"/>
      <c r="S840100" s="19"/>
      <c r="T840100"/>
      <c r="U840100" s="113"/>
      <c r="V840100" s="19"/>
      <c r="W840100" s="19"/>
      <c r="X840100" s="19"/>
      <c r="Y840100" s="19"/>
      <c r="Z840100" s="19"/>
      <c r="AA840100" s="19"/>
      <c r="AB840100" s="19"/>
      <c r="AC840100" s="19"/>
      <c r="AD840100" s="19"/>
      <c r="AE840100" s="19"/>
      <c r="AF840100" s="19"/>
      <c r="AG840100" s="19"/>
      <c r="AH840100" s="19"/>
      <c r="AI840100" s="19"/>
      <c r="AJ840100" s="19"/>
      <c r="AK840100" s="19"/>
      <c r="AL840100" s="19"/>
      <c r="AM840100" s="19"/>
      <c r="AN840100" s="19"/>
      <c r="AO840100" s="19"/>
      <c r="AP840100"/>
    </row>
    <row r="840101" spans="1:42" s="116" customFormat="1" x14ac:dyDescent="0.3">
      <c r="A840101"/>
      <c r="B840101"/>
      <c r="C840101"/>
      <c r="D840101"/>
      <c r="E840101"/>
      <c r="F840101"/>
      <c r="G840101"/>
      <c r="H840101"/>
      <c r="I840101"/>
      <c r="J840101"/>
      <c r="K840101"/>
      <c r="L840101"/>
      <c r="M840101" s="115"/>
      <c r="N840101" s="115"/>
      <c r="O840101"/>
      <c r="P840101"/>
      <c r="Q840101"/>
      <c r="R840101" s="19"/>
      <c r="S840101" s="19"/>
      <c r="T840101"/>
      <c r="U840101" s="113"/>
      <c r="V840101" s="19"/>
      <c r="W840101" s="19"/>
      <c r="X840101" s="19"/>
      <c r="Y840101" s="19"/>
      <c r="Z840101" s="19"/>
      <c r="AA840101" s="19"/>
      <c r="AB840101" s="19"/>
      <c r="AC840101" s="19"/>
      <c r="AD840101" s="19"/>
      <c r="AE840101" s="19"/>
      <c r="AF840101" s="19"/>
      <c r="AG840101" s="19"/>
      <c r="AH840101" s="19"/>
      <c r="AI840101" s="19"/>
      <c r="AJ840101" s="19"/>
      <c r="AK840101" s="19"/>
      <c r="AL840101" s="19"/>
      <c r="AM840101" s="19"/>
      <c r="AN840101" s="19"/>
      <c r="AO840101" s="19"/>
      <c r="AP840101"/>
    </row>
    <row r="840102" spans="1:42" s="116" customFormat="1" x14ac:dyDescent="0.3">
      <c r="A840102"/>
      <c r="B840102"/>
      <c r="C840102"/>
      <c r="D840102"/>
      <c r="E840102"/>
      <c r="F840102"/>
      <c r="G840102"/>
      <c r="H840102"/>
      <c r="I840102"/>
      <c r="J840102"/>
      <c r="K840102"/>
      <c r="L840102"/>
      <c r="M840102" s="115"/>
      <c r="N840102" s="115"/>
      <c r="O840102"/>
      <c r="P840102"/>
      <c r="Q840102"/>
      <c r="R840102" s="19"/>
      <c r="S840102" s="19"/>
      <c r="T840102"/>
      <c r="U840102" s="113"/>
      <c r="V840102" s="19"/>
      <c r="W840102" s="19"/>
      <c r="X840102" s="19"/>
      <c r="Y840102" s="19"/>
      <c r="Z840102" s="19"/>
      <c r="AA840102" s="19"/>
      <c r="AB840102" s="19"/>
      <c r="AC840102" s="19"/>
      <c r="AD840102" s="19"/>
      <c r="AE840102" s="19"/>
      <c r="AF840102" s="19"/>
      <c r="AG840102" s="19"/>
      <c r="AH840102" s="19"/>
      <c r="AI840102" s="19"/>
      <c r="AJ840102" s="19"/>
      <c r="AK840102" s="19"/>
      <c r="AL840102" s="19"/>
      <c r="AM840102" s="19"/>
      <c r="AN840102" s="19"/>
      <c r="AO840102" s="19"/>
      <c r="AP840102"/>
    </row>
    <row r="840103" spans="1:42" s="116" customFormat="1" x14ac:dyDescent="0.3">
      <c r="A840103"/>
      <c r="B840103"/>
      <c r="C840103"/>
      <c r="D840103"/>
      <c r="E840103"/>
      <c r="F840103"/>
      <c r="G840103"/>
      <c r="H840103"/>
      <c r="I840103"/>
      <c r="J840103"/>
      <c r="K840103"/>
      <c r="L840103"/>
      <c r="M840103" s="115"/>
      <c r="N840103" s="115"/>
      <c r="O840103"/>
      <c r="P840103"/>
      <c r="Q840103"/>
      <c r="R840103" s="19"/>
      <c r="S840103" s="19"/>
      <c r="T840103"/>
      <c r="U840103" s="113"/>
      <c r="V840103" s="19"/>
      <c r="W840103" s="19"/>
      <c r="X840103" s="19"/>
      <c r="Y840103" s="19"/>
      <c r="Z840103" s="19"/>
      <c r="AA840103" s="19"/>
      <c r="AB840103" s="19"/>
      <c r="AC840103" s="19"/>
      <c r="AD840103" s="19"/>
      <c r="AE840103" s="19"/>
      <c r="AF840103" s="19"/>
      <c r="AG840103" s="19"/>
      <c r="AH840103" s="19"/>
      <c r="AI840103" s="19"/>
      <c r="AJ840103" s="19"/>
      <c r="AK840103" s="19"/>
      <c r="AL840103" s="19"/>
      <c r="AM840103" s="19"/>
      <c r="AN840103" s="19"/>
      <c r="AO840103" s="19"/>
      <c r="AP840103"/>
    </row>
    <row r="840104" spans="1:42" s="116" customFormat="1" x14ac:dyDescent="0.3">
      <c r="A840104"/>
      <c r="B840104"/>
      <c r="C840104"/>
      <c r="D840104"/>
      <c r="E840104"/>
      <c r="F840104"/>
      <c r="G840104"/>
      <c r="H840104"/>
      <c r="I840104"/>
      <c r="J840104"/>
      <c r="K840104"/>
      <c r="L840104"/>
      <c r="M840104" s="115"/>
      <c r="N840104" s="115"/>
      <c r="O840104"/>
      <c r="P840104"/>
      <c r="Q840104"/>
      <c r="R840104" s="19"/>
      <c r="S840104" s="19"/>
      <c r="T840104"/>
      <c r="U840104" s="113"/>
      <c r="V840104" s="19"/>
      <c r="W840104" s="19"/>
      <c r="X840104" s="19"/>
      <c r="Y840104" s="19"/>
      <c r="Z840104" s="19"/>
      <c r="AA840104" s="19"/>
      <c r="AB840104" s="19"/>
      <c r="AC840104" s="19"/>
      <c r="AD840104" s="19"/>
      <c r="AE840104" s="19"/>
      <c r="AF840104" s="19"/>
      <c r="AG840104" s="19"/>
      <c r="AH840104" s="19"/>
      <c r="AI840104" s="19"/>
      <c r="AJ840104" s="19"/>
      <c r="AK840104" s="19"/>
      <c r="AL840104" s="19"/>
      <c r="AM840104" s="19"/>
      <c r="AN840104" s="19"/>
      <c r="AO840104" s="19"/>
      <c r="AP840104"/>
    </row>
    <row r="840105" spans="1:42" s="116" customFormat="1" x14ac:dyDescent="0.3">
      <c r="A840105"/>
      <c r="B840105"/>
      <c r="C840105"/>
      <c r="D840105"/>
      <c r="E840105"/>
      <c r="F840105"/>
      <c r="G840105"/>
      <c r="H840105"/>
      <c r="I840105"/>
      <c r="J840105"/>
      <c r="K840105"/>
      <c r="L840105"/>
      <c r="M840105" s="115"/>
      <c r="N840105" s="115"/>
      <c r="O840105"/>
      <c r="P840105"/>
      <c r="Q840105"/>
      <c r="R840105" s="19"/>
      <c r="S840105" s="19"/>
      <c r="T840105"/>
      <c r="U840105" s="113"/>
      <c r="V840105" s="19"/>
      <c r="W840105" s="19"/>
      <c r="X840105" s="19"/>
      <c r="Y840105" s="19"/>
      <c r="Z840105" s="19"/>
      <c r="AA840105" s="19"/>
      <c r="AB840105" s="19"/>
      <c r="AC840105" s="19"/>
      <c r="AD840105" s="19"/>
      <c r="AE840105" s="19"/>
      <c r="AF840105" s="19"/>
      <c r="AG840105" s="19"/>
      <c r="AH840105" s="19"/>
      <c r="AI840105" s="19"/>
      <c r="AJ840105" s="19"/>
      <c r="AK840105" s="19"/>
      <c r="AL840105" s="19"/>
      <c r="AM840105" s="19"/>
      <c r="AN840105" s="19"/>
      <c r="AO840105" s="19"/>
      <c r="AP840105"/>
    </row>
    <row r="840106" spans="1:42" s="116" customFormat="1" x14ac:dyDescent="0.3">
      <c r="A840106"/>
      <c r="B840106"/>
      <c r="C840106"/>
      <c r="D840106"/>
      <c r="E840106"/>
      <c r="F840106"/>
      <c r="G840106"/>
      <c r="H840106"/>
      <c r="I840106"/>
      <c r="J840106"/>
      <c r="K840106"/>
      <c r="L840106"/>
      <c r="M840106" s="115"/>
      <c r="N840106" s="115"/>
      <c r="O840106"/>
      <c r="P840106"/>
      <c r="Q840106"/>
      <c r="R840106" s="19"/>
      <c r="S840106" s="19"/>
      <c r="T840106"/>
      <c r="U840106" s="113"/>
      <c r="V840106" s="19"/>
      <c r="W840106" s="19"/>
      <c r="X840106" s="19"/>
      <c r="Y840106" s="19"/>
      <c r="Z840106" s="19"/>
      <c r="AA840106" s="19"/>
      <c r="AB840106" s="19"/>
      <c r="AC840106" s="19"/>
      <c r="AD840106" s="19"/>
      <c r="AE840106" s="19"/>
      <c r="AF840106" s="19"/>
      <c r="AG840106" s="19"/>
      <c r="AH840106" s="19"/>
      <c r="AI840106" s="19"/>
      <c r="AJ840106" s="19"/>
      <c r="AK840106" s="19"/>
      <c r="AL840106" s="19"/>
      <c r="AM840106" s="19"/>
      <c r="AN840106" s="19"/>
      <c r="AO840106" s="19"/>
      <c r="AP840106"/>
    </row>
    <row r="840107" spans="1:42" s="116" customFormat="1" x14ac:dyDescent="0.3">
      <c r="A840107"/>
      <c r="B840107"/>
      <c r="C840107"/>
      <c r="D840107"/>
      <c r="E840107"/>
      <c r="F840107"/>
      <c r="G840107"/>
      <c r="H840107"/>
      <c r="I840107"/>
      <c r="J840107"/>
      <c r="K840107"/>
      <c r="L840107"/>
      <c r="M840107" s="115"/>
      <c r="N840107" s="115"/>
      <c r="O840107"/>
      <c r="P840107"/>
      <c r="Q840107"/>
      <c r="R840107" s="19"/>
      <c r="S840107" s="19"/>
      <c r="T840107"/>
      <c r="U840107" s="113"/>
      <c r="V840107" s="19"/>
      <c r="W840107" s="19"/>
      <c r="X840107" s="19"/>
      <c r="Y840107" s="19"/>
      <c r="Z840107" s="19"/>
      <c r="AA840107" s="19"/>
      <c r="AB840107" s="19"/>
      <c r="AC840107" s="19"/>
      <c r="AD840107" s="19"/>
      <c r="AE840107" s="19"/>
      <c r="AF840107" s="19"/>
      <c r="AG840107" s="19"/>
      <c r="AH840107" s="19"/>
      <c r="AI840107" s="19"/>
      <c r="AJ840107" s="19"/>
      <c r="AK840107" s="19"/>
      <c r="AL840107" s="19"/>
      <c r="AM840107" s="19"/>
      <c r="AN840107" s="19"/>
      <c r="AO840107" s="19"/>
      <c r="AP840107"/>
    </row>
    <row r="840108" spans="1:42" s="116" customFormat="1" x14ac:dyDescent="0.3">
      <c r="A840108"/>
      <c r="B840108"/>
      <c r="C840108"/>
      <c r="D840108"/>
      <c r="E840108"/>
      <c r="F840108"/>
      <c r="G840108"/>
      <c r="H840108"/>
      <c r="I840108"/>
      <c r="J840108"/>
      <c r="K840108"/>
      <c r="L840108"/>
      <c r="M840108" s="115"/>
      <c r="N840108" s="115"/>
      <c r="O840108"/>
      <c r="P840108"/>
      <c r="Q840108"/>
      <c r="R840108" s="19"/>
      <c r="S840108" s="19"/>
      <c r="T840108"/>
      <c r="U840108" s="113"/>
      <c r="V840108" s="19"/>
      <c r="W840108" s="19"/>
      <c r="X840108" s="19"/>
      <c r="Y840108" s="19"/>
      <c r="Z840108" s="19"/>
      <c r="AA840108" s="19"/>
      <c r="AB840108" s="19"/>
      <c r="AC840108" s="19"/>
      <c r="AD840108" s="19"/>
      <c r="AE840108" s="19"/>
      <c r="AF840108" s="19"/>
      <c r="AG840108" s="19"/>
      <c r="AH840108" s="19"/>
      <c r="AI840108" s="19"/>
      <c r="AJ840108" s="19"/>
      <c r="AK840108" s="19"/>
      <c r="AL840108" s="19"/>
      <c r="AM840108" s="19"/>
      <c r="AN840108" s="19"/>
      <c r="AO840108" s="19"/>
      <c r="AP840108"/>
    </row>
    <row r="840109" spans="1:42" s="116" customFormat="1" x14ac:dyDescent="0.3">
      <c r="A840109"/>
      <c r="B840109"/>
      <c r="C840109"/>
      <c r="D840109"/>
      <c r="E840109"/>
      <c r="F840109"/>
      <c r="G840109"/>
      <c r="H840109"/>
      <c r="I840109"/>
      <c r="J840109"/>
      <c r="K840109"/>
      <c r="L840109"/>
      <c r="M840109" s="115"/>
      <c r="N840109" s="115"/>
      <c r="O840109"/>
      <c r="P840109"/>
      <c r="Q840109"/>
      <c r="R840109" s="19"/>
      <c r="S840109" s="19"/>
      <c r="T840109"/>
      <c r="U840109" s="113"/>
      <c r="V840109" s="19"/>
      <c r="W840109" s="19"/>
      <c r="X840109" s="19"/>
      <c r="Y840109" s="19"/>
      <c r="Z840109" s="19"/>
      <c r="AA840109" s="19"/>
      <c r="AB840109" s="19"/>
      <c r="AC840109" s="19"/>
      <c r="AD840109" s="19"/>
      <c r="AE840109" s="19"/>
      <c r="AF840109" s="19"/>
      <c r="AG840109" s="19"/>
      <c r="AH840109" s="19"/>
      <c r="AI840109" s="19"/>
      <c r="AJ840109" s="19"/>
      <c r="AK840109" s="19"/>
      <c r="AL840109" s="19"/>
      <c r="AM840109" s="19"/>
      <c r="AN840109" s="19"/>
      <c r="AO840109" s="19"/>
      <c r="AP840109"/>
    </row>
    <row r="840110" spans="1:42" s="116" customFormat="1" x14ac:dyDescent="0.3">
      <c r="A840110"/>
      <c r="B840110"/>
      <c r="C840110"/>
      <c r="D840110"/>
      <c r="E840110"/>
      <c r="F840110"/>
      <c r="G840110"/>
      <c r="H840110"/>
      <c r="I840110"/>
      <c r="J840110"/>
      <c r="K840110"/>
      <c r="L840110"/>
      <c r="M840110" s="115"/>
      <c r="N840110" s="115"/>
      <c r="O840110"/>
      <c r="P840110"/>
      <c r="Q840110"/>
      <c r="R840110" s="19"/>
      <c r="S840110" s="19"/>
      <c r="T840110"/>
      <c r="U840110" s="113"/>
      <c r="V840110" s="19"/>
      <c r="W840110" s="19"/>
      <c r="X840110" s="19"/>
      <c r="Y840110" s="19"/>
      <c r="Z840110" s="19"/>
      <c r="AA840110" s="19"/>
      <c r="AB840110" s="19"/>
      <c r="AC840110" s="19"/>
      <c r="AD840110" s="19"/>
      <c r="AE840110" s="19"/>
      <c r="AF840110" s="19"/>
      <c r="AG840110" s="19"/>
      <c r="AH840110" s="19"/>
      <c r="AI840110" s="19"/>
      <c r="AJ840110" s="19"/>
      <c r="AK840110" s="19"/>
      <c r="AL840110" s="19"/>
      <c r="AM840110" s="19"/>
      <c r="AN840110" s="19"/>
      <c r="AO840110" s="19"/>
      <c r="AP840110"/>
    </row>
    <row r="840111" spans="1:42" s="116" customFormat="1" x14ac:dyDescent="0.3">
      <c r="A840111"/>
      <c r="B840111"/>
      <c r="C840111"/>
      <c r="D840111"/>
      <c r="E840111"/>
      <c r="F840111"/>
      <c r="G840111"/>
      <c r="H840111"/>
      <c r="I840111"/>
      <c r="J840111"/>
      <c r="K840111"/>
      <c r="L840111"/>
      <c r="M840111" s="115"/>
      <c r="N840111" s="115"/>
      <c r="O840111"/>
      <c r="P840111"/>
      <c r="Q840111"/>
      <c r="R840111" s="19"/>
      <c r="S840111" s="19"/>
      <c r="T840111"/>
      <c r="U840111" s="113"/>
      <c r="V840111" s="19"/>
      <c r="W840111" s="19"/>
      <c r="X840111" s="19"/>
      <c r="Y840111" s="19"/>
      <c r="Z840111" s="19"/>
      <c r="AA840111" s="19"/>
      <c r="AB840111" s="19"/>
      <c r="AC840111" s="19"/>
      <c r="AD840111" s="19"/>
      <c r="AE840111" s="19"/>
      <c r="AF840111" s="19"/>
      <c r="AG840111" s="19"/>
      <c r="AH840111" s="19"/>
      <c r="AI840111" s="19"/>
      <c r="AJ840111" s="19"/>
      <c r="AK840111" s="19"/>
      <c r="AL840111" s="19"/>
      <c r="AM840111" s="19"/>
      <c r="AN840111" s="19"/>
      <c r="AO840111" s="19"/>
      <c r="AP840111"/>
    </row>
    <row r="840112" spans="1:42" s="116" customFormat="1" x14ac:dyDescent="0.3">
      <c r="A840112"/>
      <c r="B840112"/>
      <c r="C840112"/>
      <c r="D840112"/>
      <c r="E840112"/>
      <c r="F840112"/>
      <c r="G840112"/>
      <c r="H840112"/>
      <c r="I840112"/>
      <c r="J840112"/>
      <c r="K840112"/>
      <c r="L840112"/>
      <c r="M840112" s="115"/>
      <c r="N840112" s="115"/>
      <c r="O840112"/>
      <c r="P840112"/>
      <c r="Q840112"/>
      <c r="R840112" s="19"/>
      <c r="S840112" s="19"/>
      <c r="T840112"/>
      <c r="U840112" s="113"/>
      <c r="V840112" s="19"/>
      <c r="W840112" s="19"/>
      <c r="X840112" s="19"/>
      <c r="Y840112" s="19"/>
      <c r="Z840112" s="19"/>
      <c r="AA840112" s="19"/>
      <c r="AB840112" s="19"/>
      <c r="AC840112" s="19"/>
      <c r="AD840112" s="19"/>
      <c r="AE840112" s="19"/>
      <c r="AF840112" s="19"/>
      <c r="AG840112" s="19"/>
      <c r="AH840112" s="19"/>
      <c r="AI840112" s="19"/>
      <c r="AJ840112" s="19"/>
      <c r="AK840112" s="19"/>
      <c r="AL840112" s="19"/>
      <c r="AM840112" s="19"/>
      <c r="AN840112" s="19"/>
      <c r="AO840112" s="19"/>
      <c r="AP840112"/>
    </row>
    <row r="840113" spans="1:42" s="116" customFormat="1" x14ac:dyDescent="0.3">
      <c r="A840113"/>
      <c r="B840113"/>
      <c r="C840113"/>
      <c r="D840113"/>
      <c r="E840113"/>
      <c r="F840113"/>
      <c r="G840113"/>
      <c r="H840113"/>
      <c r="I840113"/>
      <c r="J840113"/>
      <c r="K840113"/>
      <c r="L840113"/>
      <c r="M840113" s="115"/>
      <c r="N840113" s="115"/>
      <c r="O840113"/>
      <c r="P840113"/>
      <c r="Q840113"/>
      <c r="R840113" s="19"/>
      <c r="S840113" s="19"/>
      <c r="T840113"/>
      <c r="U840113" s="113"/>
      <c r="V840113" s="19"/>
      <c r="W840113" s="19"/>
      <c r="X840113" s="19"/>
      <c r="Y840113" s="19"/>
      <c r="Z840113" s="19"/>
      <c r="AA840113" s="19"/>
      <c r="AB840113" s="19"/>
      <c r="AC840113" s="19"/>
      <c r="AD840113" s="19"/>
      <c r="AE840113" s="19"/>
      <c r="AF840113" s="19"/>
      <c r="AG840113" s="19"/>
      <c r="AH840113" s="19"/>
      <c r="AI840113" s="19"/>
      <c r="AJ840113" s="19"/>
      <c r="AK840113" s="19"/>
      <c r="AL840113" s="19"/>
      <c r="AM840113" s="19"/>
      <c r="AN840113" s="19"/>
      <c r="AO840113" s="19"/>
      <c r="AP840113"/>
    </row>
    <row r="840114" spans="1:42" s="116" customFormat="1" x14ac:dyDescent="0.3">
      <c r="A840114"/>
      <c r="B840114"/>
      <c r="C840114"/>
      <c r="D840114"/>
      <c r="E840114"/>
      <c r="F840114"/>
      <c r="G840114"/>
      <c r="H840114"/>
      <c r="I840114"/>
      <c r="J840114"/>
      <c r="K840114"/>
      <c r="L840114"/>
      <c r="M840114" s="115"/>
      <c r="N840114" s="115"/>
      <c r="O840114"/>
      <c r="P840114"/>
      <c r="Q840114"/>
      <c r="R840114" s="19"/>
      <c r="S840114" s="19"/>
      <c r="T840114"/>
      <c r="U840114" s="113"/>
      <c r="V840114" s="19"/>
      <c r="W840114" s="19"/>
      <c r="X840114" s="19"/>
      <c r="Y840114" s="19"/>
      <c r="Z840114" s="19"/>
      <c r="AA840114" s="19"/>
      <c r="AB840114" s="19"/>
      <c r="AC840114" s="19"/>
      <c r="AD840114" s="19"/>
      <c r="AE840114" s="19"/>
      <c r="AF840114" s="19"/>
      <c r="AG840114" s="19"/>
      <c r="AH840114" s="19"/>
      <c r="AI840114" s="19"/>
      <c r="AJ840114" s="19"/>
      <c r="AK840114" s="19"/>
      <c r="AL840114" s="19"/>
      <c r="AM840114" s="19"/>
      <c r="AN840114" s="19"/>
      <c r="AO840114" s="19"/>
      <c r="AP840114"/>
    </row>
    <row r="840115" spans="1:42" s="116" customFormat="1" x14ac:dyDescent="0.3">
      <c r="A840115"/>
      <c r="B840115"/>
      <c r="C840115"/>
      <c r="D840115"/>
      <c r="E840115"/>
      <c r="F840115"/>
      <c r="G840115"/>
      <c r="H840115"/>
      <c r="I840115"/>
      <c r="J840115"/>
      <c r="K840115"/>
      <c r="L840115"/>
      <c r="M840115" s="115"/>
      <c r="N840115" s="115"/>
      <c r="O840115"/>
      <c r="P840115"/>
      <c r="Q840115"/>
      <c r="R840115" s="19"/>
      <c r="S840115" s="19"/>
      <c r="T840115"/>
      <c r="U840115" s="113"/>
      <c r="V840115" s="19"/>
      <c r="W840115" s="19"/>
      <c r="X840115" s="19"/>
      <c r="Y840115" s="19"/>
      <c r="Z840115" s="19"/>
      <c r="AA840115" s="19"/>
      <c r="AB840115" s="19"/>
      <c r="AC840115" s="19"/>
      <c r="AD840115" s="19"/>
      <c r="AE840115" s="19"/>
      <c r="AF840115" s="19"/>
      <c r="AG840115" s="19"/>
      <c r="AH840115" s="19"/>
      <c r="AI840115" s="19"/>
      <c r="AJ840115" s="19"/>
      <c r="AK840115" s="19"/>
      <c r="AL840115" s="19"/>
      <c r="AM840115" s="19"/>
      <c r="AN840115" s="19"/>
      <c r="AO840115" s="19"/>
      <c r="AP840115"/>
    </row>
    <row r="840116" spans="1:42" s="116" customFormat="1" x14ac:dyDescent="0.3">
      <c r="A840116"/>
      <c r="B840116"/>
      <c r="C840116"/>
      <c r="D840116"/>
      <c r="E840116"/>
      <c r="F840116"/>
      <c r="G840116"/>
      <c r="H840116"/>
      <c r="I840116"/>
      <c r="J840116"/>
      <c r="K840116"/>
      <c r="L840116"/>
      <c r="M840116" s="115"/>
      <c r="N840116" s="115"/>
      <c r="O840116"/>
      <c r="P840116"/>
      <c r="Q840116"/>
      <c r="R840116" s="19"/>
      <c r="S840116" s="19"/>
      <c r="T840116"/>
      <c r="U840116" s="113"/>
      <c r="V840116" s="19"/>
      <c r="W840116" s="19"/>
      <c r="X840116" s="19"/>
      <c r="Y840116" s="19"/>
      <c r="Z840116" s="19"/>
      <c r="AA840116" s="19"/>
      <c r="AB840116" s="19"/>
      <c r="AC840116" s="19"/>
      <c r="AD840116" s="19"/>
      <c r="AE840116" s="19"/>
      <c r="AF840116" s="19"/>
      <c r="AG840116" s="19"/>
      <c r="AH840116" s="19"/>
      <c r="AI840116" s="19"/>
      <c r="AJ840116" s="19"/>
      <c r="AK840116" s="19"/>
      <c r="AL840116" s="19"/>
      <c r="AM840116" s="19"/>
      <c r="AN840116" s="19"/>
      <c r="AO840116" s="19"/>
      <c r="AP840116"/>
    </row>
    <row r="840117" spans="1:42" s="116" customFormat="1" x14ac:dyDescent="0.3">
      <c r="A840117"/>
      <c r="B840117"/>
      <c r="C840117"/>
      <c r="D840117"/>
      <c r="E840117"/>
      <c r="F840117"/>
      <c r="G840117"/>
      <c r="H840117"/>
      <c r="I840117"/>
      <c r="J840117"/>
      <c r="K840117"/>
      <c r="L840117"/>
      <c r="M840117" s="115"/>
      <c r="N840117" s="115"/>
      <c r="O840117"/>
      <c r="P840117"/>
      <c r="Q840117"/>
      <c r="R840117" s="19"/>
      <c r="S840117" s="19"/>
      <c r="T840117"/>
      <c r="U840117" s="113"/>
      <c r="V840117" s="19"/>
      <c r="W840117" s="19"/>
      <c r="X840117" s="19"/>
      <c r="Y840117" s="19"/>
      <c r="Z840117" s="19"/>
      <c r="AA840117" s="19"/>
      <c r="AB840117" s="19"/>
      <c r="AC840117" s="19"/>
      <c r="AD840117" s="19"/>
      <c r="AE840117" s="19"/>
      <c r="AF840117" s="19"/>
      <c r="AG840117" s="19"/>
      <c r="AH840117" s="19"/>
      <c r="AI840117" s="19"/>
      <c r="AJ840117" s="19"/>
      <c r="AK840117" s="19"/>
      <c r="AL840117" s="19"/>
      <c r="AM840117" s="19"/>
      <c r="AN840117" s="19"/>
      <c r="AO840117" s="19"/>
      <c r="AP840117"/>
    </row>
    <row r="840118" spans="1:42" s="116" customFormat="1" x14ac:dyDescent="0.3">
      <c r="A840118"/>
      <c r="B840118"/>
      <c r="C840118"/>
      <c r="D840118"/>
      <c r="E840118"/>
      <c r="F840118"/>
      <c r="G840118"/>
      <c r="H840118"/>
      <c r="I840118"/>
      <c r="J840118"/>
      <c r="K840118"/>
      <c r="L840118"/>
      <c r="M840118" s="115"/>
      <c r="N840118" s="115"/>
      <c r="O840118"/>
      <c r="P840118"/>
      <c r="Q840118"/>
      <c r="R840118" s="19"/>
      <c r="S840118" s="19"/>
      <c r="T840118"/>
      <c r="U840118" s="113"/>
      <c r="V840118" s="19"/>
      <c r="W840118" s="19"/>
      <c r="X840118" s="19"/>
      <c r="Y840118" s="19"/>
      <c r="Z840118" s="19"/>
      <c r="AA840118" s="19"/>
      <c r="AB840118" s="19"/>
      <c r="AC840118" s="19"/>
      <c r="AD840118" s="19"/>
      <c r="AE840118" s="19"/>
      <c r="AF840118" s="19"/>
      <c r="AG840118" s="19"/>
      <c r="AH840118" s="19"/>
      <c r="AI840118" s="19"/>
      <c r="AJ840118" s="19"/>
      <c r="AK840118" s="19"/>
      <c r="AL840118" s="19"/>
      <c r="AM840118" s="19"/>
      <c r="AN840118" s="19"/>
      <c r="AO840118" s="19"/>
      <c r="AP840118"/>
    </row>
    <row r="840119" spans="1:42" s="116" customFormat="1" x14ac:dyDescent="0.3">
      <c r="A840119"/>
      <c r="B840119"/>
      <c r="C840119"/>
      <c r="D840119"/>
      <c r="E840119"/>
      <c r="F840119"/>
      <c r="G840119"/>
      <c r="H840119"/>
      <c r="I840119"/>
      <c r="J840119"/>
      <c r="K840119"/>
      <c r="L840119"/>
      <c r="M840119" s="115"/>
      <c r="N840119" s="115"/>
      <c r="O840119"/>
      <c r="P840119"/>
      <c r="Q840119"/>
      <c r="R840119" s="19"/>
      <c r="S840119" s="19"/>
      <c r="T840119"/>
      <c r="U840119" s="113"/>
      <c r="V840119" s="19"/>
      <c r="W840119" s="19"/>
      <c r="X840119" s="19"/>
      <c r="Y840119" s="19"/>
      <c r="Z840119" s="19"/>
      <c r="AA840119" s="19"/>
      <c r="AB840119" s="19"/>
      <c r="AC840119" s="19"/>
      <c r="AD840119" s="19"/>
      <c r="AE840119" s="19"/>
      <c r="AF840119" s="19"/>
      <c r="AG840119" s="19"/>
      <c r="AH840119" s="19"/>
      <c r="AI840119" s="19"/>
      <c r="AJ840119" s="19"/>
      <c r="AK840119" s="19"/>
      <c r="AL840119" s="19"/>
      <c r="AM840119" s="19"/>
      <c r="AN840119" s="19"/>
      <c r="AO840119" s="19"/>
      <c r="AP840119"/>
    </row>
    <row r="840120" spans="1:42" s="116" customFormat="1" x14ac:dyDescent="0.3">
      <c r="A840120"/>
      <c r="B840120"/>
      <c r="C840120"/>
      <c r="D840120"/>
      <c r="E840120"/>
      <c r="F840120"/>
      <c r="G840120"/>
      <c r="H840120"/>
      <c r="I840120"/>
      <c r="J840120"/>
      <c r="K840120"/>
      <c r="L840120"/>
      <c r="M840120" s="115"/>
      <c r="N840120" s="115"/>
      <c r="O840120"/>
      <c r="P840120"/>
      <c r="Q840120"/>
      <c r="R840120" s="19"/>
      <c r="S840120" s="19"/>
      <c r="T840120"/>
      <c r="U840120" s="113"/>
      <c r="V840120" s="19"/>
      <c r="W840120" s="19"/>
      <c r="X840120" s="19"/>
      <c r="Y840120" s="19"/>
      <c r="Z840120" s="19"/>
      <c r="AA840120" s="19"/>
      <c r="AB840120" s="19"/>
      <c r="AC840120" s="19"/>
      <c r="AD840120" s="19"/>
      <c r="AE840120" s="19"/>
      <c r="AF840120" s="19"/>
      <c r="AG840120" s="19"/>
      <c r="AH840120" s="19"/>
      <c r="AI840120" s="19"/>
      <c r="AJ840120" s="19"/>
      <c r="AK840120" s="19"/>
      <c r="AL840120" s="19"/>
      <c r="AM840120" s="19"/>
      <c r="AN840120" s="19"/>
      <c r="AO840120" s="19"/>
      <c r="AP840120"/>
    </row>
    <row r="840121" spans="1:42" s="116" customFormat="1" x14ac:dyDescent="0.3">
      <c r="A840121"/>
      <c r="B840121"/>
      <c r="C840121"/>
      <c r="D840121"/>
      <c r="E840121"/>
      <c r="F840121"/>
      <c r="G840121"/>
      <c r="H840121"/>
      <c r="I840121"/>
      <c r="J840121"/>
      <c r="K840121"/>
      <c r="L840121"/>
      <c r="M840121" s="115"/>
      <c r="N840121" s="115"/>
      <c r="O840121"/>
      <c r="P840121"/>
      <c r="Q840121"/>
      <c r="R840121" s="19"/>
      <c r="S840121" s="19"/>
      <c r="T840121"/>
      <c r="U840121" s="113"/>
      <c r="V840121" s="19"/>
      <c r="W840121" s="19"/>
      <c r="X840121" s="19"/>
      <c r="Y840121" s="19"/>
      <c r="Z840121" s="19"/>
      <c r="AA840121" s="19"/>
      <c r="AB840121" s="19"/>
      <c r="AC840121" s="19"/>
      <c r="AD840121" s="19"/>
      <c r="AE840121" s="19"/>
      <c r="AF840121" s="19"/>
      <c r="AG840121" s="19"/>
      <c r="AH840121" s="19"/>
      <c r="AI840121" s="19"/>
      <c r="AJ840121" s="19"/>
      <c r="AK840121" s="19"/>
      <c r="AL840121" s="19"/>
      <c r="AM840121" s="19"/>
      <c r="AN840121" s="19"/>
      <c r="AO840121" s="19"/>
      <c r="AP840121"/>
    </row>
    <row r="840122" spans="1:42" s="116" customFormat="1" x14ac:dyDescent="0.3">
      <c r="A840122"/>
      <c r="B840122"/>
      <c r="C840122"/>
      <c r="D840122"/>
      <c r="E840122"/>
      <c r="F840122"/>
      <c r="G840122"/>
      <c r="H840122"/>
      <c r="I840122"/>
      <c r="J840122"/>
      <c r="K840122"/>
      <c r="L840122"/>
      <c r="M840122" s="115"/>
      <c r="N840122" s="115"/>
      <c r="O840122"/>
      <c r="P840122"/>
      <c r="Q840122"/>
      <c r="R840122" s="19"/>
      <c r="S840122" s="19"/>
      <c r="T840122"/>
      <c r="U840122" s="113"/>
      <c r="V840122" s="19"/>
      <c r="W840122" s="19"/>
      <c r="X840122" s="19"/>
      <c r="Y840122" s="19"/>
      <c r="Z840122" s="19"/>
      <c r="AA840122" s="19"/>
      <c r="AB840122" s="19"/>
      <c r="AC840122" s="19"/>
      <c r="AD840122" s="19"/>
      <c r="AE840122" s="19"/>
      <c r="AF840122" s="19"/>
      <c r="AG840122" s="19"/>
      <c r="AH840122" s="19"/>
      <c r="AI840122" s="19"/>
      <c r="AJ840122" s="19"/>
      <c r="AK840122" s="19"/>
      <c r="AL840122" s="19"/>
      <c r="AM840122" s="19"/>
      <c r="AN840122" s="19"/>
      <c r="AO840122" s="19"/>
      <c r="AP840122"/>
    </row>
    <row r="840123" spans="1:42" s="116" customFormat="1" x14ac:dyDescent="0.3">
      <c r="A840123"/>
      <c r="B840123"/>
      <c r="C840123"/>
      <c r="D840123"/>
      <c r="E840123"/>
      <c r="F840123"/>
      <c r="G840123"/>
      <c r="H840123"/>
      <c r="I840123"/>
      <c r="J840123"/>
      <c r="K840123"/>
      <c r="L840123"/>
      <c r="M840123" s="115"/>
      <c r="N840123" s="115"/>
      <c r="O840123"/>
      <c r="P840123"/>
      <c r="Q840123"/>
      <c r="R840123" s="19"/>
      <c r="S840123" s="19"/>
      <c r="T840123"/>
      <c r="U840123" s="113"/>
      <c r="V840123" s="19"/>
      <c r="W840123" s="19"/>
      <c r="X840123" s="19"/>
      <c r="Y840123" s="19"/>
      <c r="Z840123" s="19"/>
      <c r="AA840123" s="19"/>
      <c r="AB840123" s="19"/>
      <c r="AC840123" s="19"/>
      <c r="AD840123" s="19"/>
      <c r="AE840123" s="19"/>
      <c r="AF840123" s="19"/>
      <c r="AG840123" s="19"/>
      <c r="AH840123" s="19"/>
      <c r="AI840123" s="19"/>
      <c r="AJ840123" s="19"/>
      <c r="AK840123" s="19"/>
      <c r="AL840123" s="19"/>
      <c r="AM840123" s="19"/>
      <c r="AN840123" s="19"/>
      <c r="AO840123" s="19"/>
      <c r="AP840123"/>
    </row>
    <row r="840124" spans="1:42" s="116" customFormat="1" x14ac:dyDescent="0.3">
      <c r="A840124"/>
      <c r="B840124"/>
      <c r="C840124"/>
      <c r="D840124"/>
      <c r="E840124"/>
      <c r="F840124"/>
      <c r="G840124"/>
      <c r="H840124"/>
      <c r="I840124"/>
      <c r="J840124"/>
      <c r="K840124"/>
      <c r="L840124"/>
      <c r="M840124" s="115"/>
      <c r="N840124" s="115"/>
      <c r="O840124"/>
      <c r="P840124"/>
      <c r="Q840124"/>
      <c r="R840124" s="19"/>
      <c r="S840124" s="19"/>
      <c r="T840124"/>
      <c r="U840124" s="113"/>
      <c r="V840124" s="19"/>
      <c r="W840124" s="19"/>
      <c r="X840124" s="19"/>
      <c r="Y840124" s="19"/>
      <c r="Z840124" s="19"/>
      <c r="AA840124" s="19"/>
      <c r="AB840124" s="19"/>
      <c r="AC840124" s="19"/>
      <c r="AD840124" s="19"/>
      <c r="AE840124" s="19"/>
      <c r="AF840124" s="19"/>
      <c r="AG840124" s="19"/>
      <c r="AH840124" s="19"/>
      <c r="AI840124" s="19"/>
      <c r="AJ840124" s="19"/>
      <c r="AK840124" s="19"/>
      <c r="AL840124" s="19"/>
      <c r="AM840124" s="19"/>
      <c r="AN840124" s="19"/>
      <c r="AO840124" s="19"/>
      <c r="AP840124"/>
    </row>
    <row r="840125" spans="1:42" s="116" customFormat="1" x14ac:dyDescent="0.3">
      <c r="A840125"/>
      <c r="B840125"/>
      <c r="C840125"/>
      <c r="D840125"/>
      <c r="E840125"/>
      <c r="F840125"/>
      <c r="G840125"/>
      <c r="H840125"/>
      <c r="I840125"/>
      <c r="J840125"/>
      <c r="K840125"/>
      <c r="L840125"/>
      <c r="M840125" s="115"/>
      <c r="N840125" s="115"/>
      <c r="O840125"/>
      <c r="P840125"/>
      <c r="Q840125"/>
      <c r="R840125" s="19"/>
      <c r="S840125" s="19"/>
      <c r="T840125"/>
      <c r="U840125" s="113"/>
      <c r="V840125" s="19"/>
      <c r="W840125" s="19"/>
      <c r="X840125" s="19"/>
      <c r="Y840125" s="19"/>
      <c r="Z840125" s="19"/>
      <c r="AA840125" s="19"/>
      <c r="AB840125" s="19"/>
      <c r="AC840125" s="19"/>
      <c r="AD840125" s="19"/>
      <c r="AE840125" s="19"/>
      <c r="AF840125" s="19"/>
      <c r="AG840125" s="19"/>
      <c r="AH840125" s="19"/>
      <c r="AI840125" s="19"/>
      <c r="AJ840125" s="19"/>
      <c r="AK840125" s="19"/>
      <c r="AL840125" s="19"/>
      <c r="AM840125" s="19"/>
      <c r="AN840125" s="19"/>
      <c r="AO840125" s="19"/>
      <c r="AP840125"/>
    </row>
    <row r="840126" spans="1:42" s="116" customFormat="1" x14ac:dyDescent="0.3">
      <c r="A840126"/>
      <c r="B840126"/>
      <c r="C840126"/>
      <c r="D840126"/>
      <c r="E840126"/>
      <c r="F840126"/>
      <c r="G840126"/>
      <c r="H840126"/>
      <c r="I840126"/>
      <c r="J840126"/>
      <c r="K840126"/>
      <c r="L840126"/>
      <c r="M840126" s="115"/>
      <c r="N840126" s="115"/>
      <c r="O840126"/>
      <c r="P840126"/>
      <c r="Q840126"/>
      <c r="R840126" s="19"/>
      <c r="S840126" s="19"/>
      <c r="T840126"/>
      <c r="U840126" s="113"/>
      <c r="V840126" s="19"/>
      <c r="W840126" s="19"/>
      <c r="X840126" s="19"/>
      <c r="Y840126" s="19"/>
      <c r="Z840126" s="19"/>
      <c r="AA840126" s="19"/>
      <c r="AB840126" s="19"/>
      <c r="AC840126" s="19"/>
      <c r="AD840126" s="19"/>
      <c r="AE840126" s="19"/>
      <c r="AF840126" s="19"/>
      <c r="AG840126" s="19"/>
      <c r="AH840126" s="19"/>
      <c r="AI840126" s="19"/>
      <c r="AJ840126" s="19"/>
      <c r="AK840126" s="19"/>
      <c r="AL840126" s="19"/>
      <c r="AM840126" s="19"/>
      <c r="AN840126" s="19"/>
      <c r="AO840126" s="19"/>
      <c r="AP840126"/>
    </row>
    <row r="840127" spans="1:42" s="116" customFormat="1" x14ac:dyDescent="0.3">
      <c r="A840127"/>
      <c r="B840127"/>
      <c r="C840127"/>
      <c r="D840127"/>
      <c r="E840127"/>
      <c r="F840127"/>
      <c r="G840127"/>
      <c r="H840127"/>
      <c r="I840127"/>
      <c r="J840127"/>
      <c r="K840127"/>
      <c r="L840127"/>
      <c r="M840127" s="115"/>
      <c r="N840127" s="115"/>
      <c r="O840127"/>
      <c r="P840127"/>
      <c r="Q840127"/>
      <c r="R840127" s="19"/>
      <c r="S840127" s="19"/>
      <c r="T840127"/>
      <c r="U840127" s="113"/>
      <c r="V840127" s="19"/>
      <c r="W840127" s="19"/>
      <c r="X840127" s="19"/>
      <c r="Y840127" s="19"/>
      <c r="Z840127" s="19"/>
      <c r="AA840127" s="19"/>
      <c r="AB840127" s="19"/>
      <c r="AC840127" s="19"/>
      <c r="AD840127" s="19"/>
      <c r="AE840127" s="19"/>
      <c r="AF840127" s="19"/>
      <c r="AG840127" s="19"/>
      <c r="AH840127" s="19"/>
      <c r="AI840127" s="19"/>
      <c r="AJ840127" s="19"/>
      <c r="AK840127" s="19"/>
      <c r="AL840127" s="19"/>
      <c r="AM840127" s="19"/>
      <c r="AN840127" s="19"/>
      <c r="AO840127" s="19"/>
      <c r="AP840127"/>
    </row>
    <row r="840128" spans="1:42" s="116" customFormat="1" x14ac:dyDescent="0.3">
      <c r="A840128"/>
      <c r="B840128"/>
      <c r="C840128"/>
      <c r="D840128"/>
      <c r="E840128"/>
      <c r="F840128"/>
      <c r="G840128"/>
      <c r="H840128"/>
      <c r="I840128"/>
      <c r="J840128"/>
      <c r="K840128"/>
      <c r="L840128"/>
      <c r="M840128" s="115"/>
      <c r="N840128" s="115"/>
      <c r="O840128"/>
      <c r="P840128"/>
      <c r="Q840128"/>
      <c r="R840128" s="19"/>
      <c r="S840128" s="19"/>
      <c r="T840128"/>
      <c r="U840128" s="113"/>
      <c r="V840128" s="19"/>
      <c r="W840128" s="19"/>
      <c r="X840128" s="19"/>
      <c r="Y840128" s="19"/>
      <c r="Z840128" s="19"/>
      <c r="AA840128" s="19"/>
      <c r="AB840128" s="19"/>
      <c r="AC840128" s="19"/>
      <c r="AD840128" s="19"/>
      <c r="AE840128" s="19"/>
      <c r="AF840128" s="19"/>
      <c r="AG840128" s="19"/>
      <c r="AH840128" s="19"/>
      <c r="AI840128" s="19"/>
      <c r="AJ840128" s="19"/>
      <c r="AK840128" s="19"/>
      <c r="AL840128" s="19"/>
      <c r="AM840128" s="19"/>
      <c r="AN840128" s="19"/>
      <c r="AO840128" s="19"/>
      <c r="AP840128"/>
    </row>
    <row r="840129" spans="1:42" s="116" customFormat="1" x14ac:dyDescent="0.3">
      <c r="A840129"/>
      <c r="B840129"/>
      <c r="C840129"/>
      <c r="D840129"/>
      <c r="E840129"/>
      <c r="F840129"/>
      <c r="G840129"/>
      <c r="H840129"/>
      <c r="I840129"/>
      <c r="J840129"/>
      <c r="K840129"/>
      <c r="L840129"/>
      <c r="M840129" s="115"/>
      <c r="N840129" s="115"/>
      <c r="O840129"/>
      <c r="P840129"/>
      <c r="Q840129"/>
      <c r="R840129" s="19"/>
      <c r="S840129" s="19"/>
      <c r="T840129"/>
      <c r="U840129" s="113"/>
      <c r="V840129" s="19"/>
      <c r="W840129" s="19"/>
      <c r="X840129" s="19"/>
      <c r="Y840129" s="19"/>
      <c r="Z840129" s="19"/>
      <c r="AA840129" s="19"/>
      <c r="AB840129" s="19"/>
      <c r="AC840129" s="19"/>
      <c r="AD840129" s="19"/>
      <c r="AE840129" s="19"/>
      <c r="AF840129" s="19"/>
      <c r="AG840129" s="19"/>
      <c r="AH840129" s="19"/>
      <c r="AI840129" s="19"/>
      <c r="AJ840129" s="19"/>
      <c r="AK840129" s="19"/>
      <c r="AL840129" s="19"/>
      <c r="AM840129" s="19"/>
      <c r="AN840129" s="19"/>
      <c r="AO840129" s="19"/>
      <c r="AP840129"/>
    </row>
    <row r="840130" spans="1:42" s="116" customFormat="1" x14ac:dyDescent="0.3">
      <c r="A840130"/>
      <c r="B840130"/>
      <c r="C840130"/>
      <c r="D840130"/>
      <c r="E840130"/>
      <c r="F840130"/>
      <c r="G840130"/>
      <c r="H840130"/>
      <c r="I840130"/>
      <c r="J840130"/>
      <c r="K840130"/>
      <c r="L840130"/>
      <c r="M840130" s="115"/>
      <c r="N840130" s="115"/>
      <c r="O840130"/>
      <c r="P840130"/>
      <c r="Q840130"/>
      <c r="R840130" s="19"/>
      <c r="S840130" s="19"/>
      <c r="T840130"/>
      <c r="U840130" s="113"/>
      <c r="V840130" s="19"/>
      <c r="W840130" s="19"/>
      <c r="X840130" s="19"/>
      <c r="Y840130" s="19"/>
      <c r="Z840130" s="19"/>
      <c r="AA840130" s="19"/>
      <c r="AB840130" s="19"/>
      <c r="AC840130" s="19"/>
      <c r="AD840130" s="19"/>
      <c r="AE840130" s="19"/>
      <c r="AF840130" s="19"/>
      <c r="AG840130" s="19"/>
      <c r="AH840130" s="19"/>
      <c r="AI840130" s="19"/>
      <c r="AJ840130" s="19"/>
      <c r="AK840130" s="19"/>
      <c r="AL840130" s="19"/>
      <c r="AM840130" s="19"/>
      <c r="AN840130" s="19"/>
      <c r="AO840130" s="19"/>
      <c r="AP840130"/>
    </row>
    <row r="840131" spans="1:42" s="116" customFormat="1" x14ac:dyDescent="0.3">
      <c r="A840131"/>
      <c r="B840131"/>
      <c r="C840131"/>
      <c r="D840131"/>
      <c r="E840131"/>
      <c r="F840131"/>
      <c r="G840131"/>
      <c r="H840131"/>
      <c r="I840131"/>
      <c r="J840131"/>
      <c r="K840131"/>
      <c r="L840131"/>
      <c r="M840131" s="115"/>
      <c r="N840131" s="115"/>
      <c r="O840131"/>
      <c r="P840131"/>
      <c r="Q840131"/>
      <c r="R840131" s="19"/>
      <c r="S840131" s="19"/>
      <c r="T840131"/>
      <c r="U840131" s="113"/>
      <c r="V840131" s="19"/>
      <c r="W840131" s="19"/>
      <c r="X840131" s="19"/>
      <c r="Y840131" s="19"/>
      <c r="Z840131" s="19"/>
      <c r="AA840131" s="19"/>
      <c r="AB840131" s="19"/>
      <c r="AC840131" s="19"/>
      <c r="AD840131" s="19"/>
      <c r="AE840131" s="19"/>
      <c r="AF840131" s="19"/>
      <c r="AG840131" s="19"/>
      <c r="AH840131" s="19"/>
      <c r="AI840131" s="19"/>
      <c r="AJ840131" s="19"/>
      <c r="AK840131" s="19"/>
      <c r="AL840131" s="19"/>
      <c r="AM840131" s="19"/>
      <c r="AN840131" s="19"/>
      <c r="AO840131" s="19"/>
      <c r="AP840131"/>
    </row>
    <row r="840132" spans="1:42" s="116" customFormat="1" x14ac:dyDescent="0.3">
      <c r="A840132"/>
      <c r="B840132"/>
      <c r="C840132"/>
      <c r="D840132"/>
      <c r="E840132"/>
      <c r="F840132"/>
      <c r="G840132"/>
      <c r="H840132"/>
      <c r="I840132"/>
      <c r="J840132"/>
      <c r="K840132"/>
      <c r="L840132"/>
      <c r="M840132" s="115"/>
      <c r="N840132" s="115"/>
      <c r="O840132"/>
      <c r="P840132"/>
      <c r="Q840132"/>
      <c r="R840132" s="19"/>
      <c r="S840132" s="19"/>
      <c r="T840132"/>
      <c r="U840132" s="113"/>
      <c r="V840132" s="19"/>
      <c r="W840132" s="19"/>
      <c r="X840132" s="19"/>
      <c r="Y840132" s="19"/>
      <c r="Z840132" s="19"/>
      <c r="AA840132" s="19"/>
      <c r="AB840132" s="19"/>
      <c r="AC840132" s="19"/>
      <c r="AD840132" s="19"/>
      <c r="AE840132" s="19"/>
      <c r="AF840132" s="19"/>
      <c r="AG840132" s="19"/>
      <c r="AH840132" s="19"/>
      <c r="AI840132" s="19"/>
      <c r="AJ840132" s="19"/>
      <c r="AK840132" s="19"/>
      <c r="AL840132" s="19"/>
      <c r="AM840132" s="19"/>
      <c r="AN840132" s="19"/>
      <c r="AO840132" s="19"/>
      <c r="AP840132"/>
    </row>
    <row r="840133" spans="1:42" s="116" customFormat="1" x14ac:dyDescent="0.3">
      <c r="A840133"/>
      <c r="B840133"/>
      <c r="C840133"/>
      <c r="D840133"/>
      <c r="E840133"/>
      <c r="F840133"/>
      <c r="G840133"/>
      <c r="H840133"/>
      <c r="I840133"/>
      <c r="J840133"/>
      <c r="K840133"/>
      <c r="L840133"/>
      <c r="M840133" s="115"/>
      <c r="N840133" s="115"/>
      <c r="O840133"/>
      <c r="P840133"/>
      <c r="Q840133"/>
      <c r="R840133" s="19"/>
      <c r="S840133" s="19"/>
      <c r="T840133"/>
      <c r="U840133" s="113"/>
      <c r="V840133" s="19"/>
      <c r="W840133" s="19"/>
      <c r="X840133" s="19"/>
      <c r="Y840133" s="19"/>
      <c r="Z840133" s="19"/>
      <c r="AA840133" s="19"/>
      <c r="AB840133" s="19"/>
      <c r="AC840133" s="19"/>
      <c r="AD840133" s="19"/>
      <c r="AE840133" s="19"/>
      <c r="AF840133" s="19"/>
      <c r="AG840133" s="19"/>
      <c r="AH840133" s="19"/>
      <c r="AI840133" s="19"/>
      <c r="AJ840133" s="19"/>
      <c r="AK840133" s="19"/>
      <c r="AL840133" s="19"/>
      <c r="AM840133" s="19"/>
      <c r="AN840133" s="19"/>
      <c r="AO840133" s="19"/>
      <c r="AP840133"/>
    </row>
    <row r="840134" spans="1:42" s="116" customFormat="1" x14ac:dyDescent="0.3">
      <c r="A840134"/>
      <c r="B840134"/>
      <c r="C840134"/>
      <c r="D840134"/>
      <c r="E840134"/>
      <c r="F840134"/>
      <c r="G840134"/>
      <c r="H840134"/>
      <c r="I840134"/>
      <c r="J840134"/>
      <c r="K840134"/>
      <c r="L840134"/>
      <c r="M840134" s="115"/>
      <c r="N840134" s="115"/>
      <c r="O840134"/>
      <c r="P840134"/>
      <c r="Q840134"/>
      <c r="R840134" s="19"/>
      <c r="S840134" s="19"/>
      <c r="T840134"/>
      <c r="U840134" s="113"/>
      <c r="V840134" s="19"/>
      <c r="W840134" s="19"/>
      <c r="X840134" s="19"/>
      <c r="Y840134" s="19"/>
      <c r="Z840134" s="19"/>
      <c r="AA840134" s="19"/>
      <c r="AB840134" s="19"/>
      <c r="AC840134" s="19"/>
      <c r="AD840134" s="19"/>
      <c r="AE840134" s="19"/>
      <c r="AF840134" s="19"/>
      <c r="AG840134" s="19"/>
      <c r="AH840134" s="19"/>
      <c r="AI840134" s="19"/>
      <c r="AJ840134" s="19"/>
      <c r="AK840134" s="19"/>
      <c r="AL840134" s="19"/>
      <c r="AM840134" s="19"/>
      <c r="AN840134" s="19"/>
      <c r="AO840134" s="19"/>
      <c r="AP840134"/>
    </row>
    <row r="840135" spans="1:42" s="116" customFormat="1" x14ac:dyDescent="0.3">
      <c r="A840135"/>
      <c r="B840135"/>
      <c r="C840135"/>
      <c r="D840135"/>
      <c r="E840135"/>
      <c r="F840135"/>
      <c r="G840135"/>
      <c r="H840135"/>
      <c r="I840135"/>
      <c r="J840135"/>
      <c r="K840135"/>
      <c r="L840135"/>
      <c r="M840135" s="115"/>
      <c r="N840135" s="115"/>
      <c r="O840135"/>
      <c r="P840135"/>
      <c r="Q840135"/>
      <c r="R840135" s="19"/>
      <c r="S840135" s="19"/>
      <c r="T840135"/>
      <c r="U840135" s="113"/>
      <c r="V840135" s="19"/>
      <c r="W840135" s="19"/>
      <c r="X840135" s="19"/>
      <c r="Y840135" s="19"/>
      <c r="Z840135" s="19"/>
      <c r="AA840135" s="19"/>
      <c r="AB840135" s="19"/>
      <c r="AC840135" s="19"/>
      <c r="AD840135" s="19"/>
      <c r="AE840135" s="19"/>
      <c r="AF840135" s="19"/>
      <c r="AG840135" s="19"/>
      <c r="AH840135" s="19"/>
      <c r="AI840135" s="19"/>
      <c r="AJ840135" s="19"/>
      <c r="AK840135" s="19"/>
      <c r="AL840135" s="19"/>
      <c r="AM840135" s="19"/>
      <c r="AN840135" s="19"/>
      <c r="AO840135" s="19"/>
      <c r="AP840135"/>
    </row>
    <row r="840136" spans="1:42" s="116" customFormat="1" x14ac:dyDescent="0.3">
      <c r="A840136"/>
      <c r="B840136"/>
      <c r="C840136"/>
      <c r="D840136"/>
      <c r="E840136"/>
      <c r="F840136"/>
      <c r="G840136"/>
      <c r="H840136"/>
      <c r="I840136"/>
      <c r="J840136"/>
      <c r="K840136"/>
      <c r="L840136"/>
      <c r="M840136" s="115"/>
      <c r="N840136" s="115"/>
      <c r="O840136"/>
      <c r="P840136"/>
      <c r="Q840136"/>
      <c r="R840136" s="19"/>
      <c r="S840136" s="19"/>
      <c r="T840136"/>
      <c r="U840136" s="113"/>
      <c r="V840136" s="19"/>
      <c r="W840136" s="19"/>
      <c r="X840136" s="19"/>
      <c r="Y840136" s="19"/>
      <c r="Z840136" s="19"/>
      <c r="AA840136" s="19"/>
      <c r="AB840136" s="19"/>
      <c r="AC840136" s="19"/>
      <c r="AD840136" s="19"/>
      <c r="AE840136" s="19"/>
      <c r="AF840136" s="19"/>
      <c r="AG840136" s="19"/>
      <c r="AH840136" s="19"/>
      <c r="AI840136" s="19"/>
      <c r="AJ840136" s="19"/>
      <c r="AK840136" s="19"/>
      <c r="AL840136" s="19"/>
      <c r="AM840136" s="19"/>
      <c r="AN840136" s="19"/>
      <c r="AO840136" s="19"/>
      <c r="AP840136"/>
    </row>
    <row r="840137" spans="1:42" s="116" customFormat="1" x14ac:dyDescent="0.3">
      <c r="A840137"/>
      <c r="B840137"/>
      <c r="C840137"/>
      <c r="D840137"/>
      <c r="E840137"/>
      <c r="F840137"/>
      <c r="G840137"/>
      <c r="H840137"/>
      <c r="I840137"/>
      <c r="J840137"/>
      <c r="K840137"/>
      <c r="L840137"/>
      <c r="M840137" s="115"/>
      <c r="N840137" s="115"/>
      <c r="O840137"/>
      <c r="P840137"/>
      <c r="Q840137"/>
      <c r="R840137" s="19"/>
      <c r="S840137" s="19"/>
      <c r="T840137"/>
      <c r="U840137" s="113"/>
      <c r="V840137" s="19"/>
      <c r="W840137" s="19"/>
      <c r="X840137" s="19"/>
      <c r="Y840137" s="19"/>
      <c r="Z840137" s="19"/>
      <c r="AA840137" s="19"/>
      <c r="AB840137" s="19"/>
      <c r="AC840137" s="19"/>
      <c r="AD840137" s="19"/>
      <c r="AE840137" s="19"/>
      <c r="AF840137" s="19"/>
      <c r="AG840137" s="19"/>
      <c r="AH840137" s="19"/>
      <c r="AI840137" s="19"/>
      <c r="AJ840137" s="19"/>
      <c r="AK840137" s="19"/>
      <c r="AL840137" s="19"/>
      <c r="AM840137" s="19"/>
      <c r="AN840137" s="19"/>
      <c r="AO840137" s="19"/>
      <c r="AP840137"/>
    </row>
    <row r="840138" spans="1:42" s="116" customFormat="1" x14ac:dyDescent="0.3">
      <c r="A840138"/>
      <c r="B840138"/>
      <c r="C840138"/>
      <c r="D840138"/>
      <c r="E840138"/>
      <c r="F840138"/>
      <c r="G840138"/>
      <c r="H840138"/>
      <c r="I840138"/>
      <c r="J840138"/>
      <c r="K840138"/>
      <c r="L840138"/>
      <c r="M840138" s="115"/>
      <c r="N840138" s="115"/>
      <c r="O840138"/>
      <c r="P840138"/>
      <c r="Q840138"/>
      <c r="R840138" s="19"/>
      <c r="S840138" s="19"/>
      <c r="T840138"/>
      <c r="U840138" s="113"/>
      <c r="V840138" s="19"/>
      <c r="W840138" s="19"/>
      <c r="X840138" s="19"/>
      <c r="Y840138" s="19"/>
      <c r="Z840138" s="19"/>
      <c r="AA840138" s="19"/>
      <c r="AB840138" s="19"/>
      <c r="AC840138" s="19"/>
      <c r="AD840138" s="19"/>
      <c r="AE840138" s="19"/>
      <c r="AF840138" s="19"/>
      <c r="AG840138" s="19"/>
      <c r="AH840138" s="19"/>
      <c r="AI840138" s="19"/>
      <c r="AJ840138" s="19"/>
      <c r="AK840138" s="19"/>
      <c r="AL840138" s="19"/>
      <c r="AM840138" s="19"/>
      <c r="AN840138" s="19"/>
      <c r="AO840138" s="19"/>
      <c r="AP840138"/>
    </row>
    <row r="840139" spans="1:42" s="116" customFormat="1" x14ac:dyDescent="0.3">
      <c r="A840139"/>
      <c r="B840139"/>
      <c r="C840139"/>
      <c r="D840139"/>
      <c r="E840139"/>
      <c r="F840139"/>
      <c r="G840139"/>
      <c r="H840139"/>
      <c r="I840139"/>
      <c r="J840139"/>
      <c r="K840139"/>
      <c r="L840139"/>
      <c r="M840139" s="115"/>
      <c r="N840139" s="115"/>
      <c r="O840139"/>
      <c r="P840139"/>
      <c r="Q840139"/>
      <c r="R840139" s="19"/>
      <c r="S840139" s="19"/>
      <c r="T840139"/>
      <c r="U840139" s="113"/>
      <c r="V840139" s="19"/>
      <c r="W840139" s="19"/>
      <c r="X840139" s="19"/>
      <c r="Y840139" s="19"/>
      <c r="Z840139" s="19"/>
      <c r="AA840139" s="19"/>
      <c r="AB840139" s="19"/>
      <c r="AC840139" s="19"/>
      <c r="AD840139" s="19"/>
      <c r="AE840139" s="19"/>
      <c r="AF840139" s="19"/>
      <c r="AG840139" s="19"/>
      <c r="AH840139" s="19"/>
      <c r="AI840139" s="19"/>
      <c r="AJ840139" s="19"/>
      <c r="AK840139" s="19"/>
      <c r="AL840139" s="19"/>
      <c r="AM840139" s="19"/>
      <c r="AN840139" s="19"/>
      <c r="AO840139" s="19"/>
      <c r="AP840139"/>
    </row>
    <row r="840140" spans="1:42" s="116" customFormat="1" x14ac:dyDescent="0.3">
      <c r="A840140"/>
      <c r="B840140"/>
      <c r="C840140"/>
      <c r="D840140"/>
      <c r="E840140"/>
      <c r="F840140"/>
      <c r="G840140"/>
      <c r="H840140"/>
      <c r="I840140"/>
      <c r="J840140"/>
      <c r="K840140"/>
      <c r="L840140"/>
      <c r="M840140" s="115"/>
      <c r="N840140" s="115"/>
      <c r="O840140"/>
      <c r="P840140"/>
      <c r="Q840140"/>
      <c r="R840140" s="19"/>
      <c r="S840140" s="19"/>
      <c r="T840140"/>
      <c r="U840140" s="113"/>
      <c r="V840140" s="19"/>
      <c r="W840140" s="19"/>
      <c r="X840140" s="19"/>
      <c r="Y840140" s="19"/>
      <c r="Z840140" s="19"/>
      <c r="AA840140" s="19"/>
      <c r="AB840140" s="19"/>
      <c r="AC840140" s="19"/>
      <c r="AD840140" s="19"/>
      <c r="AE840140" s="19"/>
      <c r="AF840140" s="19"/>
      <c r="AG840140" s="19"/>
      <c r="AH840140" s="19"/>
      <c r="AI840140" s="19"/>
      <c r="AJ840140" s="19"/>
      <c r="AK840140" s="19"/>
      <c r="AL840140" s="19"/>
      <c r="AM840140" s="19"/>
      <c r="AN840140" s="19"/>
      <c r="AO840140" s="19"/>
      <c r="AP840140"/>
    </row>
    <row r="840141" spans="1:42" s="116" customFormat="1" x14ac:dyDescent="0.3">
      <c r="A840141"/>
      <c r="B840141"/>
      <c r="C840141"/>
      <c r="D840141"/>
      <c r="E840141"/>
      <c r="F840141"/>
      <c r="G840141"/>
      <c r="H840141"/>
      <c r="I840141"/>
      <c r="J840141"/>
      <c r="K840141"/>
      <c r="L840141"/>
      <c r="M840141" s="115"/>
      <c r="N840141" s="115"/>
      <c r="O840141"/>
      <c r="P840141"/>
      <c r="Q840141"/>
      <c r="R840141" s="19"/>
      <c r="S840141" s="19"/>
      <c r="T840141"/>
      <c r="U840141" s="113"/>
      <c r="V840141" s="19"/>
      <c r="W840141" s="19"/>
      <c r="X840141" s="19"/>
      <c r="Y840141" s="19"/>
      <c r="Z840141" s="19"/>
      <c r="AA840141" s="19"/>
      <c r="AB840141" s="19"/>
      <c r="AC840141" s="19"/>
      <c r="AD840141" s="19"/>
      <c r="AE840141" s="19"/>
      <c r="AF840141" s="19"/>
      <c r="AG840141" s="19"/>
      <c r="AH840141" s="19"/>
      <c r="AI840141" s="19"/>
      <c r="AJ840141" s="19"/>
      <c r="AK840141" s="19"/>
      <c r="AL840141" s="19"/>
      <c r="AM840141" s="19"/>
      <c r="AN840141" s="19"/>
      <c r="AO840141" s="19"/>
      <c r="AP840141"/>
    </row>
    <row r="840142" spans="1:42" s="116" customFormat="1" x14ac:dyDescent="0.3">
      <c r="A840142"/>
      <c r="B840142"/>
      <c r="C840142"/>
      <c r="D840142"/>
      <c r="E840142"/>
      <c r="F840142"/>
      <c r="G840142"/>
      <c r="H840142"/>
      <c r="I840142"/>
      <c r="J840142"/>
      <c r="K840142"/>
      <c r="L840142"/>
      <c r="M840142" s="115"/>
      <c r="N840142" s="115"/>
      <c r="O840142"/>
      <c r="P840142"/>
      <c r="Q840142"/>
      <c r="R840142" s="19"/>
      <c r="S840142" s="19"/>
      <c r="T840142"/>
      <c r="U840142" s="113"/>
      <c r="V840142" s="19"/>
      <c r="W840142" s="19"/>
      <c r="X840142" s="19"/>
      <c r="Y840142" s="19"/>
      <c r="Z840142" s="19"/>
      <c r="AA840142" s="19"/>
      <c r="AB840142" s="19"/>
      <c r="AC840142" s="19"/>
      <c r="AD840142" s="19"/>
      <c r="AE840142" s="19"/>
      <c r="AF840142" s="19"/>
      <c r="AG840142" s="19"/>
      <c r="AH840142" s="19"/>
      <c r="AI840142" s="19"/>
      <c r="AJ840142" s="19"/>
      <c r="AK840142" s="19"/>
      <c r="AL840142" s="19"/>
      <c r="AM840142" s="19"/>
      <c r="AN840142" s="19"/>
      <c r="AO840142" s="19"/>
      <c r="AP840142"/>
    </row>
    <row r="840143" spans="1:42" s="116" customFormat="1" x14ac:dyDescent="0.3">
      <c r="A840143"/>
      <c r="B840143"/>
      <c r="C840143"/>
      <c r="D840143"/>
      <c r="E840143"/>
      <c r="F840143"/>
      <c r="G840143"/>
      <c r="H840143"/>
      <c r="I840143"/>
      <c r="J840143"/>
      <c r="K840143"/>
      <c r="L840143"/>
      <c r="M840143" s="115"/>
      <c r="N840143" s="115"/>
      <c r="O840143"/>
      <c r="P840143"/>
      <c r="Q840143"/>
      <c r="R840143" s="19"/>
      <c r="S840143" s="19"/>
      <c r="T840143"/>
      <c r="U840143" s="113"/>
      <c r="V840143" s="19"/>
      <c r="W840143" s="19"/>
      <c r="X840143" s="19"/>
      <c r="Y840143" s="19"/>
      <c r="Z840143" s="19"/>
      <c r="AA840143" s="19"/>
      <c r="AB840143" s="19"/>
      <c r="AC840143" s="19"/>
      <c r="AD840143" s="19"/>
      <c r="AE840143" s="19"/>
      <c r="AF840143" s="19"/>
      <c r="AG840143" s="19"/>
      <c r="AH840143" s="19"/>
      <c r="AI840143" s="19"/>
      <c r="AJ840143" s="19"/>
      <c r="AK840143" s="19"/>
      <c r="AL840143" s="19"/>
      <c r="AM840143" s="19"/>
      <c r="AN840143" s="19"/>
      <c r="AO840143" s="19"/>
      <c r="AP840143"/>
    </row>
    <row r="840144" spans="1:42" s="116" customFormat="1" x14ac:dyDescent="0.3">
      <c r="A840144"/>
      <c r="B840144"/>
      <c r="C840144"/>
      <c r="D840144"/>
      <c r="E840144"/>
      <c r="F840144"/>
      <c r="G840144"/>
      <c r="H840144"/>
      <c r="I840144"/>
      <c r="J840144"/>
      <c r="K840144"/>
      <c r="L840144"/>
      <c r="M840144" s="115"/>
      <c r="N840144" s="115"/>
      <c r="O840144"/>
      <c r="P840144"/>
      <c r="Q840144"/>
      <c r="R840144" s="19"/>
      <c r="S840144" s="19"/>
      <c r="T840144"/>
      <c r="U840144" s="113"/>
      <c r="V840144" s="19"/>
      <c r="W840144" s="19"/>
      <c r="X840144" s="19"/>
      <c r="Y840144" s="19"/>
      <c r="Z840144" s="19"/>
      <c r="AA840144" s="19"/>
      <c r="AB840144" s="19"/>
      <c r="AC840144" s="19"/>
      <c r="AD840144" s="19"/>
      <c r="AE840144" s="19"/>
      <c r="AF840144" s="19"/>
      <c r="AG840144" s="19"/>
      <c r="AH840144" s="19"/>
      <c r="AI840144" s="19"/>
      <c r="AJ840144" s="19"/>
      <c r="AK840144" s="19"/>
      <c r="AL840144" s="19"/>
      <c r="AM840144" s="19"/>
      <c r="AN840144" s="19"/>
      <c r="AO840144" s="19"/>
      <c r="AP840144"/>
    </row>
    <row r="840145" spans="1:42" s="116" customFormat="1" x14ac:dyDescent="0.3">
      <c r="A840145"/>
      <c r="B840145"/>
      <c r="C840145"/>
      <c r="D840145"/>
      <c r="E840145"/>
      <c r="F840145"/>
      <c r="G840145"/>
      <c r="H840145"/>
      <c r="I840145"/>
      <c r="J840145"/>
      <c r="K840145"/>
      <c r="L840145"/>
      <c r="M840145" s="115"/>
      <c r="N840145" s="115"/>
      <c r="O840145"/>
      <c r="P840145"/>
      <c r="Q840145"/>
      <c r="R840145" s="19"/>
      <c r="S840145" s="19"/>
      <c r="T840145"/>
      <c r="U840145" s="113"/>
      <c r="V840145" s="19"/>
      <c r="W840145" s="19"/>
      <c r="X840145" s="19"/>
      <c r="Y840145" s="19"/>
      <c r="Z840145" s="19"/>
      <c r="AA840145" s="19"/>
      <c r="AB840145" s="19"/>
      <c r="AC840145" s="19"/>
      <c r="AD840145" s="19"/>
      <c r="AE840145" s="19"/>
      <c r="AF840145" s="19"/>
      <c r="AG840145" s="19"/>
      <c r="AH840145" s="19"/>
      <c r="AI840145" s="19"/>
      <c r="AJ840145" s="19"/>
      <c r="AK840145" s="19"/>
      <c r="AL840145" s="19"/>
      <c r="AM840145" s="19"/>
      <c r="AN840145" s="19"/>
      <c r="AO840145" s="19"/>
      <c r="AP840145"/>
    </row>
    <row r="840146" spans="1:42" s="116" customFormat="1" x14ac:dyDescent="0.3">
      <c r="A840146"/>
      <c r="B840146"/>
      <c r="C840146"/>
      <c r="D840146"/>
      <c r="E840146"/>
      <c r="F840146"/>
      <c r="G840146"/>
      <c r="H840146"/>
      <c r="I840146"/>
      <c r="J840146"/>
      <c r="K840146"/>
      <c r="L840146"/>
      <c r="M840146" s="115"/>
      <c r="N840146" s="115"/>
      <c r="O840146"/>
      <c r="P840146"/>
      <c r="Q840146"/>
      <c r="R840146" s="19"/>
      <c r="S840146" s="19"/>
      <c r="T840146"/>
      <c r="U840146" s="113"/>
      <c r="V840146" s="19"/>
      <c r="W840146" s="19"/>
      <c r="X840146" s="19"/>
      <c r="Y840146" s="19"/>
      <c r="Z840146" s="19"/>
      <c r="AA840146" s="19"/>
      <c r="AB840146" s="19"/>
      <c r="AC840146" s="19"/>
      <c r="AD840146" s="19"/>
      <c r="AE840146" s="19"/>
      <c r="AF840146" s="19"/>
      <c r="AG840146" s="19"/>
      <c r="AH840146" s="19"/>
      <c r="AI840146" s="19"/>
      <c r="AJ840146" s="19"/>
      <c r="AK840146" s="19"/>
      <c r="AL840146" s="19"/>
      <c r="AM840146" s="19"/>
      <c r="AN840146" s="19"/>
      <c r="AO840146" s="19"/>
      <c r="AP840146"/>
    </row>
    <row r="840147" spans="1:42" s="116" customFormat="1" x14ac:dyDescent="0.3">
      <c r="A840147"/>
      <c r="B840147"/>
      <c r="C840147"/>
      <c r="D840147"/>
      <c r="E840147"/>
      <c r="F840147"/>
      <c r="G840147"/>
      <c r="H840147"/>
      <c r="I840147"/>
      <c r="J840147"/>
      <c r="K840147"/>
      <c r="L840147"/>
      <c r="M840147" s="115"/>
      <c r="N840147" s="115"/>
      <c r="O840147"/>
      <c r="P840147"/>
      <c r="Q840147"/>
      <c r="R840147" s="19"/>
      <c r="S840147" s="19"/>
      <c r="T840147"/>
      <c r="U840147" s="113"/>
      <c r="V840147" s="19"/>
      <c r="W840147" s="19"/>
      <c r="X840147" s="19"/>
      <c r="Y840147" s="19"/>
      <c r="Z840147" s="19"/>
      <c r="AA840147" s="19"/>
      <c r="AB840147" s="19"/>
      <c r="AC840147" s="19"/>
      <c r="AD840147" s="19"/>
      <c r="AE840147" s="19"/>
      <c r="AF840147" s="19"/>
      <c r="AG840147" s="19"/>
      <c r="AH840147" s="19"/>
      <c r="AI840147" s="19"/>
      <c r="AJ840147" s="19"/>
      <c r="AK840147" s="19"/>
      <c r="AL840147" s="19"/>
      <c r="AM840147" s="19"/>
      <c r="AN840147" s="19"/>
      <c r="AO840147" s="19"/>
      <c r="AP840147"/>
    </row>
    <row r="840148" spans="1:42" s="116" customFormat="1" x14ac:dyDescent="0.3">
      <c r="A840148"/>
      <c r="B840148"/>
      <c r="C840148"/>
      <c r="D840148"/>
      <c r="E840148"/>
      <c r="F840148"/>
      <c r="G840148"/>
      <c r="H840148"/>
      <c r="I840148"/>
      <c r="J840148"/>
      <c r="K840148"/>
      <c r="L840148"/>
      <c r="M840148" s="115"/>
      <c r="N840148" s="115"/>
      <c r="O840148"/>
      <c r="P840148"/>
      <c r="Q840148"/>
      <c r="R840148" s="19"/>
      <c r="S840148" s="19"/>
      <c r="T840148"/>
      <c r="U840148" s="113"/>
      <c r="V840148" s="19"/>
      <c r="W840148" s="19"/>
      <c r="X840148" s="19"/>
      <c r="Y840148" s="19"/>
      <c r="Z840148" s="19"/>
      <c r="AA840148" s="19"/>
      <c r="AB840148" s="19"/>
      <c r="AC840148" s="19"/>
      <c r="AD840148" s="19"/>
      <c r="AE840148" s="19"/>
      <c r="AF840148" s="19"/>
      <c r="AG840148" s="19"/>
      <c r="AH840148" s="19"/>
      <c r="AI840148" s="19"/>
      <c r="AJ840148" s="19"/>
      <c r="AK840148" s="19"/>
      <c r="AL840148" s="19"/>
      <c r="AM840148" s="19"/>
      <c r="AN840148" s="19"/>
      <c r="AO840148" s="19"/>
      <c r="AP840148"/>
    </row>
    <row r="840149" spans="1:42" s="116" customFormat="1" x14ac:dyDescent="0.3">
      <c r="A840149"/>
      <c r="B840149"/>
      <c r="C840149"/>
      <c r="D840149"/>
      <c r="E840149"/>
      <c r="F840149"/>
      <c r="G840149"/>
      <c r="H840149"/>
      <c r="I840149"/>
      <c r="J840149"/>
      <c r="K840149"/>
      <c r="L840149"/>
      <c r="M840149" s="115"/>
      <c r="N840149" s="115"/>
      <c r="O840149"/>
      <c r="P840149"/>
      <c r="Q840149"/>
      <c r="R840149" s="19"/>
      <c r="S840149" s="19"/>
      <c r="T840149"/>
      <c r="U840149" s="113"/>
      <c r="V840149" s="19"/>
      <c r="W840149" s="19"/>
      <c r="X840149" s="19"/>
      <c r="Y840149" s="19"/>
      <c r="Z840149" s="19"/>
      <c r="AA840149" s="19"/>
      <c r="AB840149" s="19"/>
      <c r="AC840149" s="19"/>
      <c r="AD840149" s="19"/>
      <c r="AE840149" s="19"/>
      <c r="AF840149" s="19"/>
      <c r="AG840149" s="19"/>
      <c r="AH840149" s="19"/>
      <c r="AI840149" s="19"/>
      <c r="AJ840149" s="19"/>
      <c r="AK840149" s="19"/>
      <c r="AL840149" s="19"/>
      <c r="AM840149" s="19"/>
      <c r="AN840149" s="19"/>
      <c r="AO840149" s="19"/>
      <c r="AP840149"/>
    </row>
    <row r="840150" spans="1:42" s="116" customFormat="1" x14ac:dyDescent="0.3">
      <c r="A840150"/>
      <c r="B840150"/>
      <c r="C840150"/>
      <c r="D840150"/>
      <c r="E840150"/>
      <c r="F840150"/>
      <c r="G840150"/>
      <c r="H840150"/>
      <c r="I840150"/>
      <c r="J840150"/>
      <c r="K840150"/>
      <c r="L840150"/>
      <c r="M840150" s="115"/>
      <c r="N840150" s="115"/>
      <c r="O840150"/>
      <c r="P840150"/>
      <c r="Q840150"/>
      <c r="R840150" s="19"/>
      <c r="S840150" s="19"/>
      <c r="T840150"/>
      <c r="U840150" s="113"/>
      <c r="V840150" s="19"/>
      <c r="W840150" s="19"/>
      <c r="X840150" s="19"/>
      <c r="Y840150" s="19"/>
      <c r="Z840150" s="19"/>
      <c r="AA840150" s="19"/>
      <c r="AB840150" s="19"/>
      <c r="AC840150" s="19"/>
      <c r="AD840150" s="19"/>
      <c r="AE840150" s="19"/>
      <c r="AF840150" s="19"/>
      <c r="AG840150" s="19"/>
      <c r="AH840150" s="19"/>
      <c r="AI840150" s="19"/>
      <c r="AJ840150" s="19"/>
      <c r="AK840150" s="19"/>
      <c r="AL840150" s="19"/>
      <c r="AM840150" s="19"/>
      <c r="AN840150" s="19"/>
      <c r="AO840150" s="19"/>
      <c r="AP840150"/>
    </row>
    <row r="840151" spans="1:42" s="116" customFormat="1" x14ac:dyDescent="0.3">
      <c r="A840151"/>
      <c r="B840151"/>
      <c r="C840151"/>
      <c r="D840151"/>
      <c r="E840151"/>
      <c r="F840151"/>
      <c r="G840151"/>
      <c r="H840151"/>
      <c r="I840151"/>
      <c r="J840151"/>
      <c r="K840151"/>
      <c r="L840151"/>
      <c r="M840151" s="115"/>
      <c r="N840151" s="115"/>
      <c r="O840151"/>
      <c r="P840151"/>
      <c r="Q840151"/>
      <c r="R840151" s="19"/>
      <c r="S840151" s="19"/>
      <c r="T840151"/>
      <c r="U840151" s="113"/>
      <c r="V840151" s="19"/>
      <c r="W840151" s="19"/>
      <c r="X840151" s="19"/>
      <c r="Y840151" s="19"/>
      <c r="Z840151" s="19"/>
      <c r="AA840151" s="19"/>
      <c r="AB840151" s="19"/>
      <c r="AC840151" s="19"/>
      <c r="AD840151" s="19"/>
      <c r="AE840151" s="19"/>
      <c r="AF840151" s="19"/>
      <c r="AG840151" s="19"/>
      <c r="AH840151" s="19"/>
      <c r="AI840151" s="19"/>
      <c r="AJ840151" s="19"/>
      <c r="AK840151" s="19"/>
      <c r="AL840151" s="19"/>
      <c r="AM840151" s="19"/>
      <c r="AN840151" s="19"/>
      <c r="AO840151" s="19"/>
      <c r="AP840151"/>
    </row>
    <row r="840152" spans="1:42" s="116" customFormat="1" x14ac:dyDescent="0.3">
      <c r="A840152"/>
      <c r="B840152"/>
      <c r="C840152"/>
      <c r="D840152"/>
      <c r="E840152"/>
      <c r="F840152"/>
      <c r="G840152"/>
      <c r="H840152"/>
      <c r="I840152"/>
      <c r="J840152"/>
      <c r="K840152"/>
      <c r="L840152"/>
      <c r="M840152" s="115"/>
      <c r="N840152" s="115"/>
      <c r="O840152"/>
      <c r="P840152"/>
      <c r="Q840152"/>
      <c r="R840152" s="19"/>
      <c r="S840152" s="19"/>
      <c r="T840152"/>
      <c r="U840152" s="113"/>
      <c r="V840152" s="19"/>
      <c r="W840152" s="19"/>
      <c r="X840152" s="19"/>
      <c r="Y840152" s="19"/>
      <c r="Z840152" s="19"/>
      <c r="AA840152" s="19"/>
      <c r="AB840152" s="19"/>
      <c r="AC840152" s="19"/>
      <c r="AD840152" s="19"/>
      <c r="AE840152" s="19"/>
      <c r="AF840152" s="19"/>
      <c r="AG840152" s="19"/>
      <c r="AH840152" s="19"/>
      <c r="AI840152" s="19"/>
      <c r="AJ840152" s="19"/>
      <c r="AK840152" s="19"/>
      <c r="AL840152" s="19"/>
      <c r="AM840152" s="19"/>
      <c r="AN840152" s="19"/>
      <c r="AO840152" s="19"/>
      <c r="AP840152"/>
    </row>
    <row r="840153" spans="1:42" s="116" customFormat="1" x14ac:dyDescent="0.3">
      <c r="A840153"/>
      <c r="B840153"/>
      <c r="C840153"/>
      <c r="D840153"/>
      <c r="E840153"/>
      <c r="F840153"/>
      <c r="G840153"/>
      <c r="H840153"/>
      <c r="I840153"/>
      <c r="J840153"/>
      <c r="K840153"/>
      <c r="L840153"/>
      <c r="M840153" s="115"/>
      <c r="N840153" s="115"/>
      <c r="O840153"/>
      <c r="P840153"/>
      <c r="Q840153"/>
      <c r="R840153" s="19"/>
      <c r="S840153" s="19"/>
      <c r="T840153"/>
      <c r="U840153" s="113"/>
      <c r="V840153" s="19"/>
      <c r="W840153" s="19"/>
      <c r="X840153" s="19"/>
      <c r="Y840153" s="19"/>
      <c r="Z840153" s="19"/>
      <c r="AA840153" s="19"/>
      <c r="AB840153" s="19"/>
      <c r="AC840153" s="19"/>
      <c r="AD840153" s="19"/>
      <c r="AE840153" s="19"/>
      <c r="AF840153" s="19"/>
      <c r="AG840153" s="19"/>
      <c r="AH840153" s="19"/>
      <c r="AI840153" s="19"/>
      <c r="AJ840153" s="19"/>
      <c r="AK840153" s="19"/>
      <c r="AL840153" s="19"/>
      <c r="AM840153" s="19"/>
      <c r="AN840153" s="19"/>
      <c r="AO840153" s="19"/>
      <c r="AP840153"/>
    </row>
    <row r="840154" spans="1:42" s="116" customFormat="1" x14ac:dyDescent="0.3">
      <c r="A840154"/>
      <c r="B840154"/>
      <c r="C840154"/>
      <c r="D840154"/>
      <c r="E840154"/>
      <c r="F840154"/>
      <c r="G840154"/>
      <c r="H840154"/>
      <c r="I840154"/>
      <c r="J840154"/>
      <c r="K840154"/>
      <c r="L840154"/>
      <c r="M840154" s="115"/>
      <c r="N840154" s="115"/>
      <c r="O840154"/>
      <c r="P840154"/>
      <c r="Q840154"/>
      <c r="R840154" s="19"/>
      <c r="S840154" s="19"/>
      <c r="T840154"/>
      <c r="U840154" s="113"/>
      <c r="V840154" s="19"/>
      <c r="W840154" s="19"/>
      <c r="X840154" s="19"/>
      <c r="Y840154" s="19"/>
      <c r="Z840154" s="19"/>
      <c r="AA840154" s="19"/>
      <c r="AB840154" s="19"/>
      <c r="AC840154" s="19"/>
      <c r="AD840154" s="19"/>
      <c r="AE840154" s="19"/>
      <c r="AF840154" s="19"/>
      <c r="AG840154" s="19"/>
      <c r="AH840154" s="19"/>
      <c r="AI840154" s="19"/>
      <c r="AJ840154" s="19"/>
      <c r="AK840154" s="19"/>
      <c r="AL840154" s="19"/>
      <c r="AM840154" s="19"/>
      <c r="AN840154" s="19"/>
      <c r="AO840154" s="19"/>
      <c r="AP840154"/>
    </row>
    <row r="840155" spans="1:42" s="116" customFormat="1" x14ac:dyDescent="0.3">
      <c r="A840155"/>
      <c r="B840155"/>
      <c r="C840155"/>
      <c r="D840155"/>
      <c r="E840155"/>
      <c r="F840155"/>
      <c r="G840155"/>
      <c r="H840155"/>
      <c r="I840155"/>
      <c r="J840155"/>
      <c r="K840155"/>
      <c r="L840155"/>
      <c r="M840155" s="115"/>
      <c r="N840155" s="115"/>
      <c r="O840155"/>
      <c r="P840155"/>
      <c r="Q840155"/>
      <c r="R840155" s="19"/>
      <c r="S840155" s="19"/>
      <c r="T840155"/>
      <c r="U840155" s="113"/>
      <c r="V840155" s="19"/>
      <c r="W840155" s="19"/>
      <c r="X840155" s="19"/>
      <c r="Y840155" s="19"/>
      <c r="Z840155" s="19"/>
      <c r="AA840155" s="19"/>
      <c r="AB840155" s="19"/>
      <c r="AC840155" s="19"/>
      <c r="AD840155" s="19"/>
      <c r="AE840155" s="19"/>
      <c r="AF840155" s="19"/>
      <c r="AG840155" s="19"/>
      <c r="AH840155" s="19"/>
      <c r="AI840155" s="19"/>
      <c r="AJ840155" s="19"/>
      <c r="AK840155" s="19"/>
      <c r="AL840155" s="19"/>
      <c r="AM840155" s="19"/>
      <c r="AN840155" s="19"/>
      <c r="AO840155" s="19"/>
      <c r="AP840155"/>
    </row>
    <row r="840156" spans="1:42" s="116" customFormat="1" x14ac:dyDescent="0.3">
      <c r="A840156"/>
      <c r="B840156"/>
      <c r="C840156"/>
      <c r="D840156"/>
      <c r="E840156"/>
      <c r="F840156"/>
      <c r="G840156"/>
      <c r="H840156"/>
      <c r="I840156"/>
      <c r="J840156"/>
      <c r="K840156"/>
      <c r="L840156"/>
      <c r="M840156" s="115"/>
      <c r="N840156" s="115"/>
      <c r="O840156"/>
      <c r="P840156"/>
      <c r="Q840156"/>
      <c r="R840156" s="19"/>
      <c r="S840156" s="19"/>
      <c r="T840156"/>
      <c r="U840156" s="113"/>
      <c r="V840156" s="19"/>
      <c r="W840156" s="19"/>
      <c r="X840156" s="19"/>
      <c r="Y840156" s="19"/>
      <c r="Z840156" s="19"/>
      <c r="AA840156" s="19"/>
      <c r="AB840156" s="19"/>
      <c r="AC840156" s="19"/>
      <c r="AD840156" s="19"/>
      <c r="AE840156" s="19"/>
      <c r="AF840156" s="19"/>
      <c r="AG840156" s="19"/>
      <c r="AH840156" s="19"/>
      <c r="AI840156" s="19"/>
      <c r="AJ840156" s="19"/>
      <c r="AK840156" s="19"/>
      <c r="AL840156" s="19"/>
      <c r="AM840156" s="19"/>
      <c r="AN840156" s="19"/>
      <c r="AO840156" s="19"/>
      <c r="AP840156"/>
    </row>
    <row r="840157" spans="1:42" s="116" customFormat="1" x14ac:dyDescent="0.3">
      <c r="A840157"/>
      <c r="B840157"/>
      <c r="C840157"/>
      <c r="D840157"/>
      <c r="E840157"/>
      <c r="F840157"/>
      <c r="G840157"/>
      <c r="H840157"/>
      <c r="I840157"/>
      <c r="J840157"/>
      <c r="K840157"/>
      <c r="L840157"/>
      <c r="M840157" s="115"/>
      <c r="N840157" s="115"/>
      <c r="O840157"/>
      <c r="P840157"/>
      <c r="Q840157"/>
      <c r="R840157" s="19"/>
      <c r="S840157" s="19"/>
      <c r="T840157"/>
      <c r="U840157" s="113"/>
      <c r="V840157" s="19"/>
      <c r="W840157" s="19"/>
      <c r="X840157" s="19"/>
      <c r="Y840157" s="19"/>
      <c r="Z840157" s="19"/>
      <c r="AA840157" s="19"/>
      <c r="AB840157" s="19"/>
      <c r="AC840157" s="19"/>
      <c r="AD840157" s="19"/>
      <c r="AE840157" s="19"/>
      <c r="AF840157" s="19"/>
      <c r="AG840157" s="19"/>
      <c r="AH840157" s="19"/>
      <c r="AI840157" s="19"/>
      <c r="AJ840157" s="19"/>
      <c r="AK840157" s="19"/>
      <c r="AL840157" s="19"/>
      <c r="AM840157" s="19"/>
      <c r="AN840157" s="19"/>
      <c r="AO840157" s="19"/>
      <c r="AP840157"/>
    </row>
    <row r="840158" spans="1:42" s="116" customFormat="1" x14ac:dyDescent="0.3">
      <c r="A840158"/>
      <c r="B840158"/>
      <c r="C840158"/>
      <c r="D840158"/>
      <c r="E840158"/>
      <c r="F840158"/>
      <c r="G840158"/>
      <c r="H840158"/>
      <c r="I840158"/>
      <c r="J840158"/>
      <c r="K840158"/>
      <c r="L840158"/>
      <c r="M840158" s="115"/>
      <c r="N840158" s="115"/>
      <c r="O840158"/>
      <c r="P840158"/>
      <c r="Q840158"/>
      <c r="R840158" s="19"/>
      <c r="S840158" s="19"/>
      <c r="T840158"/>
      <c r="U840158" s="113"/>
      <c r="V840158" s="19"/>
      <c r="W840158" s="19"/>
      <c r="X840158" s="19"/>
      <c r="Y840158" s="19"/>
      <c r="Z840158" s="19"/>
      <c r="AA840158" s="19"/>
      <c r="AB840158" s="19"/>
      <c r="AC840158" s="19"/>
      <c r="AD840158" s="19"/>
      <c r="AE840158" s="19"/>
      <c r="AF840158" s="19"/>
      <c r="AG840158" s="19"/>
      <c r="AH840158" s="19"/>
      <c r="AI840158" s="19"/>
      <c r="AJ840158" s="19"/>
      <c r="AK840158" s="19"/>
      <c r="AL840158" s="19"/>
      <c r="AM840158" s="19"/>
      <c r="AN840158" s="19"/>
      <c r="AO840158" s="19"/>
      <c r="AP840158"/>
    </row>
    <row r="840159" spans="1:42" s="116" customFormat="1" x14ac:dyDescent="0.3">
      <c r="A840159"/>
      <c r="B840159"/>
      <c r="C840159"/>
      <c r="D840159"/>
      <c r="E840159"/>
      <c r="F840159"/>
      <c r="G840159"/>
      <c r="H840159"/>
      <c r="I840159"/>
      <c r="J840159"/>
      <c r="K840159"/>
      <c r="L840159"/>
      <c r="M840159" s="115"/>
      <c r="N840159" s="115"/>
      <c r="O840159"/>
      <c r="P840159"/>
      <c r="Q840159"/>
      <c r="R840159" s="19"/>
      <c r="S840159" s="19"/>
      <c r="T840159"/>
      <c r="U840159" s="113"/>
      <c r="V840159" s="19"/>
      <c r="W840159" s="19"/>
      <c r="X840159" s="19"/>
      <c r="Y840159" s="19"/>
      <c r="Z840159" s="19"/>
      <c r="AA840159" s="19"/>
      <c r="AB840159" s="19"/>
      <c r="AC840159" s="19"/>
      <c r="AD840159" s="19"/>
      <c r="AE840159" s="19"/>
      <c r="AF840159" s="19"/>
      <c r="AG840159" s="19"/>
      <c r="AH840159" s="19"/>
      <c r="AI840159" s="19"/>
      <c r="AJ840159" s="19"/>
      <c r="AK840159" s="19"/>
      <c r="AL840159" s="19"/>
      <c r="AM840159" s="19"/>
      <c r="AN840159" s="19"/>
      <c r="AO840159" s="19"/>
      <c r="AP840159"/>
    </row>
    <row r="840160" spans="1:42" s="116" customFormat="1" x14ac:dyDescent="0.3">
      <c r="A840160"/>
      <c r="B840160"/>
      <c r="C840160"/>
      <c r="D840160"/>
      <c r="E840160"/>
      <c r="F840160"/>
      <c r="G840160"/>
      <c r="H840160"/>
      <c r="I840160"/>
      <c r="J840160"/>
      <c r="K840160"/>
      <c r="L840160"/>
      <c r="M840160" s="115"/>
      <c r="N840160" s="115"/>
      <c r="O840160"/>
      <c r="P840160"/>
      <c r="Q840160"/>
      <c r="R840160" s="19"/>
      <c r="S840160" s="19"/>
      <c r="T840160"/>
      <c r="U840160" s="113"/>
      <c r="V840160" s="19"/>
      <c r="W840160" s="19"/>
      <c r="X840160" s="19"/>
      <c r="Y840160" s="19"/>
      <c r="Z840160" s="19"/>
      <c r="AA840160" s="19"/>
      <c r="AB840160" s="19"/>
      <c r="AC840160" s="19"/>
      <c r="AD840160" s="19"/>
      <c r="AE840160" s="19"/>
      <c r="AF840160" s="19"/>
      <c r="AG840160" s="19"/>
      <c r="AH840160" s="19"/>
      <c r="AI840160" s="19"/>
      <c r="AJ840160" s="19"/>
      <c r="AK840160" s="19"/>
      <c r="AL840160" s="19"/>
      <c r="AM840160" s="19"/>
      <c r="AN840160" s="19"/>
      <c r="AO840160" s="19"/>
      <c r="AP840160"/>
    </row>
    <row r="840161" spans="1:42" s="116" customFormat="1" x14ac:dyDescent="0.3">
      <c r="A840161"/>
      <c r="B840161"/>
      <c r="C840161"/>
      <c r="D840161"/>
      <c r="E840161"/>
      <c r="F840161"/>
      <c r="G840161"/>
      <c r="H840161"/>
      <c r="I840161"/>
      <c r="J840161"/>
      <c r="K840161"/>
      <c r="L840161"/>
      <c r="M840161" s="115"/>
      <c r="N840161" s="115"/>
      <c r="O840161"/>
      <c r="P840161"/>
      <c r="Q840161"/>
      <c r="R840161" s="19"/>
      <c r="S840161" s="19"/>
      <c r="T840161"/>
      <c r="U840161" s="113"/>
      <c r="V840161" s="19"/>
      <c r="W840161" s="19"/>
      <c r="X840161" s="19"/>
      <c r="Y840161" s="19"/>
      <c r="Z840161" s="19"/>
      <c r="AA840161" s="19"/>
      <c r="AB840161" s="19"/>
      <c r="AC840161" s="19"/>
      <c r="AD840161" s="19"/>
      <c r="AE840161" s="19"/>
      <c r="AF840161" s="19"/>
      <c r="AG840161" s="19"/>
      <c r="AH840161" s="19"/>
      <c r="AI840161" s="19"/>
      <c r="AJ840161" s="19"/>
      <c r="AK840161" s="19"/>
      <c r="AL840161" s="19"/>
      <c r="AM840161" s="19"/>
      <c r="AN840161" s="19"/>
      <c r="AO840161" s="19"/>
      <c r="AP840161"/>
    </row>
    <row r="840162" spans="1:42" s="116" customFormat="1" x14ac:dyDescent="0.3">
      <c r="A840162"/>
      <c r="B840162"/>
      <c r="C840162"/>
      <c r="D840162"/>
      <c r="E840162"/>
      <c r="F840162"/>
      <c r="G840162"/>
      <c r="H840162"/>
      <c r="I840162"/>
      <c r="J840162"/>
      <c r="K840162"/>
      <c r="L840162"/>
      <c r="M840162" s="115"/>
      <c r="N840162" s="115"/>
      <c r="O840162"/>
      <c r="P840162"/>
      <c r="Q840162"/>
      <c r="R840162" s="19"/>
      <c r="S840162" s="19"/>
      <c r="T840162"/>
      <c r="U840162" s="113"/>
      <c r="V840162" s="19"/>
      <c r="W840162" s="19"/>
      <c r="X840162" s="19"/>
      <c r="Y840162" s="19"/>
      <c r="Z840162" s="19"/>
      <c r="AA840162" s="19"/>
      <c r="AB840162" s="19"/>
      <c r="AC840162" s="19"/>
      <c r="AD840162" s="19"/>
      <c r="AE840162" s="19"/>
      <c r="AF840162" s="19"/>
      <c r="AG840162" s="19"/>
      <c r="AH840162" s="19"/>
      <c r="AI840162" s="19"/>
      <c r="AJ840162" s="19"/>
      <c r="AK840162" s="19"/>
      <c r="AL840162" s="19"/>
      <c r="AM840162" s="19"/>
      <c r="AN840162" s="19"/>
      <c r="AO840162" s="19"/>
      <c r="AP840162"/>
    </row>
    <row r="840163" spans="1:42" s="116" customFormat="1" x14ac:dyDescent="0.3">
      <c r="A840163"/>
      <c r="B840163"/>
      <c r="C840163"/>
      <c r="D840163"/>
      <c r="E840163"/>
      <c r="F840163"/>
      <c r="G840163"/>
      <c r="H840163"/>
      <c r="I840163"/>
      <c r="J840163"/>
      <c r="K840163"/>
      <c r="L840163"/>
      <c r="M840163" s="115"/>
      <c r="N840163" s="115"/>
      <c r="O840163"/>
      <c r="P840163"/>
      <c r="Q840163"/>
      <c r="R840163" s="19"/>
      <c r="S840163" s="19"/>
      <c r="T840163"/>
      <c r="U840163" s="113"/>
      <c r="V840163" s="19"/>
      <c r="W840163" s="19"/>
      <c r="X840163" s="19"/>
      <c r="Y840163" s="19"/>
      <c r="Z840163" s="19"/>
      <c r="AA840163" s="19"/>
      <c r="AB840163" s="19"/>
      <c r="AC840163" s="19"/>
      <c r="AD840163" s="19"/>
      <c r="AE840163" s="19"/>
      <c r="AF840163" s="19"/>
      <c r="AG840163" s="19"/>
      <c r="AH840163" s="19"/>
      <c r="AI840163" s="19"/>
      <c r="AJ840163" s="19"/>
      <c r="AK840163" s="19"/>
      <c r="AL840163" s="19"/>
      <c r="AM840163" s="19"/>
      <c r="AN840163" s="19"/>
      <c r="AO840163" s="19"/>
      <c r="AP840163"/>
    </row>
    <row r="840164" spans="1:42" s="116" customFormat="1" x14ac:dyDescent="0.3">
      <c r="A840164"/>
      <c r="B840164"/>
      <c r="C840164"/>
      <c r="D840164"/>
      <c r="E840164"/>
      <c r="F840164"/>
      <c r="G840164"/>
      <c r="H840164"/>
      <c r="I840164"/>
      <c r="J840164"/>
      <c r="K840164"/>
      <c r="L840164"/>
      <c r="M840164" s="115"/>
      <c r="N840164" s="115"/>
      <c r="O840164"/>
      <c r="P840164"/>
      <c r="Q840164"/>
      <c r="R840164" s="19"/>
      <c r="S840164" s="19"/>
      <c r="T840164"/>
      <c r="U840164" s="113"/>
      <c r="V840164" s="19"/>
      <c r="W840164" s="19"/>
      <c r="X840164" s="19"/>
      <c r="Y840164" s="19"/>
      <c r="Z840164" s="19"/>
      <c r="AA840164" s="19"/>
      <c r="AB840164" s="19"/>
      <c r="AC840164" s="19"/>
      <c r="AD840164" s="19"/>
      <c r="AE840164" s="19"/>
      <c r="AF840164" s="19"/>
      <c r="AG840164" s="19"/>
      <c r="AH840164" s="19"/>
      <c r="AI840164" s="19"/>
      <c r="AJ840164" s="19"/>
      <c r="AK840164" s="19"/>
      <c r="AL840164" s="19"/>
      <c r="AM840164" s="19"/>
      <c r="AN840164" s="19"/>
      <c r="AO840164" s="19"/>
      <c r="AP840164"/>
    </row>
    <row r="840165" spans="1:42" s="116" customFormat="1" x14ac:dyDescent="0.3">
      <c r="A840165"/>
      <c r="B840165"/>
      <c r="C840165"/>
      <c r="D840165"/>
      <c r="E840165"/>
      <c r="F840165"/>
      <c r="G840165"/>
      <c r="H840165"/>
      <c r="I840165"/>
      <c r="J840165"/>
      <c r="K840165"/>
      <c r="L840165"/>
      <c r="M840165" s="115"/>
      <c r="N840165" s="115"/>
      <c r="O840165"/>
      <c r="P840165"/>
      <c r="Q840165"/>
      <c r="R840165" s="19"/>
      <c r="S840165" s="19"/>
      <c r="T840165"/>
      <c r="U840165" s="113"/>
      <c r="V840165" s="19"/>
      <c r="W840165" s="19"/>
      <c r="X840165" s="19"/>
      <c r="Y840165" s="19"/>
      <c r="Z840165" s="19"/>
      <c r="AA840165" s="19"/>
      <c r="AB840165" s="19"/>
      <c r="AC840165" s="19"/>
      <c r="AD840165" s="19"/>
      <c r="AE840165" s="19"/>
      <c r="AF840165" s="19"/>
      <c r="AG840165" s="19"/>
      <c r="AH840165" s="19"/>
      <c r="AI840165" s="19"/>
      <c r="AJ840165" s="19"/>
      <c r="AK840165" s="19"/>
      <c r="AL840165" s="19"/>
      <c r="AM840165" s="19"/>
      <c r="AN840165" s="19"/>
      <c r="AO840165" s="19"/>
      <c r="AP840165"/>
    </row>
    <row r="840166" spans="1:42" s="116" customFormat="1" x14ac:dyDescent="0.3">
      <c r="A840166"/>
      <c r="B840166"/>
      <c r="C840166"/>
      <c r="D840166"/>
      <c r="E840166"/>
      <c r="F840166"/>
      <c r="G840166"/>
      <c r="H840166"/>
      <c r="I840166"/>
      <c r="J840166"/>
      <c r="K840166"/>
      <c r="L840166"/>
      <c r="M840166" s="115"/>
      <c r="N840166" s="115"/>
      <c r="O840166"/>
      <c r="P840166"/>
      <c r="Q840166"/>
      <c r="R840166" s="19"/>
      <c r="S840166" s="19"/>
      <c r="T840166"/>
      <c r="U840166" s="113"/>
      <c r="V840166" s="19"/>
      <c r="W840166" s="19"/>
      <c r="X840166" s="19"/>
      <c r="Y840166" s="19"/>
      <c r="Z840166" s="19"/>
      <c r="AA840166" s="19"/>
      <c r="AB840166" s="19"/>
      <c r="AC840166" s="19"/>
      <c r="AD840166" s="19"/>
      <c r="AE840166" s="19"/>
      <c r="AF840166" s="19"/>
      <c r="AG840166" s="19"/>
      <c r="AH840166" s="19"/>
      <c r="AI840166" s="19"/>
      <c r="AJ840166" s="19"/>
      <c r="AK840166" s="19"/>
      <c r="AL840166" s="19"/>
      <c r="AM840166" s="19"/>
      <c r="AN840166" s="19"/>
      <c r="AO840166" s="19"/>
      <c r="AP840166"/>
    </row>
    <row r="840167" spans="1:42" s="116" customFormat="1" x14ac:dyDescent="0.3">
      <c r="A840167"/>
      <c r="B840167"/>
      <c r="C840167"/>
      <c r="D840167"/>
      <c r="E840167"/>
      <c r="F840167"/>
      <c r="G840167"/>
      <c r="H840167"/>
      <c r="I840167"/>
      <c r="J840167"/>
      <c r="K840167"/>
      <c r="L840167"/>
      <c r="M840167" s="115"/>
      <c r="N840167" s="115"/>
      <c r="O840167"/>
      <c r="P840167"/>
      <c r="Q840167"/>
      <c r="R840167" s="19"/>
      <c r="S840167" s="19"/>
      <c r="T840167"/>
      <c r="U840167" s="113"/>
      <c r="V840167" s="19"/>
      <c r="W840167" s="19"/>
      <c r="X840167" s="19"/>
      <c r="Y840167" s="19"/>
      <c r="Z840167" s="19"/>
      <c r="AA840167" s="19"/>
      <c r="AB840167" s="19"/>
      <c r="AC840167" s="19"/>
      <c r="AD840167" s="19"/>
      <c r="AE840167" s="19"/>
      <c r="AF840167" s="19"/>
      <c r="AG840167" s="19"/>
      <c r="AH840167" s="19"/>
      <c r="AI840167" s="19"/>
      <c r="AJ840167" s="19"/>
      <c r="AK840167" s="19"/>
      <c r="AL840167" s="19"/>
      <c r="AM840167" s="19"/>
      <c r="AN840167" s="19"/>
      <c r="AO840167" s="19"/>
      <c r="AP840167"/>
    </row>
    <row r="840168" spans="1:42" s="116" customFormat="1" x14ac:dyDescent="0.3">
      <c r="A840168"/>
      <c r="B840168"/>
      <c r="C840168"/>
      <c r="D840168"/>
      <c r="E840168"/>
      <c r="F840168"/>
      <c r="G840168"/>
      <c r="H840168"/>
      <c r="I840168"/>
      <c r="J840168"/>
      <c r="K840168"/>
      <c r="L840168"/>
      <c r="M840168" s="115"/>
      <c r="N840168" s="115"/>
      <c r="O840168"/>
      <c r="P840168"/>
      <c r="Q840168"/>
      <c r="R840168" s="19"/>
      <c r="S840168" s="19"/>
      <c r="T840168"/>
      <c r="U840168" s="113"/>
      <c r="V840168" s="19"/>
      <c r="W840168" s="19"/>
      <c r="X840168" s="19"/>
      <c r="Y840168" s="19"/>
      <c r="Z840168" s="19"/>
      <c r="AA840168" s="19"/>
      <c r="AB840168" s="19"/>
      <c r="AC840168" s="19"/>
      <c r="AD840168" s="19"/>
      <c r="AE840168" s="19"/>
      <c r="AF840168" s="19"/>
      <c r="AG840168" s="19"/>
      <c r="AH840168" s="19"/>
      <c r="AI840168" s="19"/>
      <c r="AJ840168" s="19"/>
      <c r="AK840168" s="19"/>
      <c r="AL840168" s="19"/>
      <c r="AM840168" s="19"/>
      <c r="AN840168" s="19"/>
      <c r="AO840168" s="19"/>
      <c r="AP840168"/>
    </row>
    <row r="840169" spans="1:42" s="116" customFormat="1" x14ac:dyDescent="0.3">
      <c r="A840169"/>
      <c r="B840169"/>
      <c r="C840169"/>
      <c r="D840169"/>
      <c r="E840169"/>
      <c r="F840169"/>
      <c r="G840169"/>
      <c r="H840169"/>
      <c r="I840169"/>
      <c r="J840169"/>
      <c r="K840169"/>
      <c r="L840169"/>
      <c r="M840169" s="115"/>
      <c r="N840169" s="115"/>
      <c r="O840169"/>
      <c r="P840169"/>
      <c r="Q840169"/>
      <c r="R840169" s="19"/>
      <c r="S840169" s="19"/>
      <c r="T840169"/>
      <c r="U840169" s="113"/>
      <c r="V840169" s="19"/>
      <c r="W840169" s="19"/>
      <c r="X840169" s="19"/>
      <c r="Y840169" s="19"/>
      <c r="Z840169" s="19"/>
      <c r="AA840169" s="19"/>
      <c r="AB840169" s="19"/>
      <c r="AC840169" s="19"/>
      <c r="AD840169" s="19"/>
      <c r="AE840169" s="19"/>
      <c r="AF840169" s="19"/>
      <c r="AG840169" s="19"/>
      <c r="AH840169" s="19"/>
      <c r="AI840169" s="19"/>
      <c r="AJ840169" s="19"/>
      <c r="AK840169" s="19"/>
      <c r="AL840169" s="19"/>
      <c r="AM840169" s="19"/>
      <c r="AN840169" s="19"/>
      <c r="AO840169" s="19"/>
      <c r="AP840169"/>
    </row>
    <row r="840170" spans="1:42" s="116" customFormat="1" x14ac:dyDescent="0.3">
      <c r="A840170"/>
      <c r="B840170"/>
      <c r="C840170"/>
      <c r="D840170"/>
      <c r="E840170"/>
      <c r="F840170"/>
      <c r="G840170"/>
      <c r="H840170"/>
      <c r="I840170"/>
      <c r="J840170"/>
      <c r="K840170"/>
      <c r="L840170"/>
      <c r="M840170" s="115"/>
      <c r="N840170" s="115"/>
      <c r="O840170"/>
      <c r="P840170"/>
      <c r="Q840170"/>
      <c r="R840170" s="19"/>
      <c r="S840170" s="19"/>
      <c r="T840170"/>
      <c r="U840170" s="113"/>
      <c r="V840170" s="19"/>
      <c r="W840170" s="19"/>
      <c r="X840170" s="19"/>
      <c r="Y840170" s="19"/>
      <c r="Z840170" s="19"/>
      <c r="AA840170" s="19"/>
      <c r="AB840170" s="19"/>
      <c r="AC840170" s="19"/>
      <c r="AD840170" s="19"/>
      <c r="AE840170" s="19"/>
      <c r="AF840170" s="19"/>
      <c r="AG840170" s="19"/>
      <c r="AH840170" s="19"/>
      <c r="AI840170" s="19"/>
      <c r="AJ840170" s="19"/>
      <c r="AK840170" s="19"/>
      <c r="AL840170" s="19"/>
      <c r="AM840170" s="19"/>
      <c r="AN840170" s="19"/>
      <c r="AO840170" s="19"/>
      <c r="AP840170"/>
    </row>
    <row r="840171" spans="1:42" s="116" customFormat="1" x14ac:dyDescent="0.3">
      <c r="A840171"/>
      <c r="B840171"/>
      <c r="C840171"/>
      <c r="D840171"/>
      <c r="E840171"/>
      <c r="F840171"/>
      <c r="G840171"/>
      <c r="H840171"/>
      <c r="I840171"/>
      <c r="J840171"/>
      <c r="K840171"/>
      <c r="L840171"/>
      <c r="M840171" s="115"/>
      <c r="N840171" s="115"/>
      <c r="O840171"/>
      <c r="P840171"/>
      <c r="Q840171"/>
      <c r="R840171" s="19"/>
      <c r="S840171" s="19"/>
      <c r="T840171"/>
      <c r="U840171" s="113"/>
      <c r="V840171" s="19"/>
      <c r="W840171" s="19"/>
      <c r="X840171" s="19"/>
      <c r="Y840171" s="19"/>
      <c r="Z840171" s="19"/>
      <c r="AA840171" s="19"/>
      <c r="AB840171" s="19"/>
      <c r="AC840171" s="19"/>
      <c r="AD840171" s="19"/>
      <c r="AE840171" s="19"/>
      <c r="AF840171" s="19"/>
      <c r="AG840171" s="19"/>
      <c r="AH840171" s="19"/>
      <c r="AI840171" s="19"/>
      <c r="AJ840171" s="19"/>
      <c r="AK840171" s="19"/>
      <c r="AL840171" s="19"/>
      <c r="AM840171" s="19"/>
      <c r="AN840171" s="19"/>
      <c r="AO840171" s="19"/>
      <c r="AP840171"/>
    </row>
    <row r="840172" spans="1:42" s="116" customFormat="1" x14ac:dyDescent="0.3">
      <c r="A840172"/>
      <c r="B840172"/>
      <c r="C840172"/>
      <c r="D840172"/>
      <c r="E840172"/>
      <c r="F840172"/>
      <c r="G840172"/>
      <c r="H840172"/>
      <c r="I840172"/>
      <c r="J840172"/>
      <c r="K840172"/>
      <c r="L840172"/>
      <c r="M840172" s="115"/>
      <c r="N840172" s="115"/>
      <c r="O840172"/>
      <c r="P840172"/>
      <c r="Q840172"/>
      <c r="R840172" s="19"/>
      <c r="S840172" s="19"/>
      <c r="T840172"/>
      <c r="U840172" s="113"/>
      <c r="V840172" s="19"/>
      <c r="W840172" s="19"/>
      <c r="X840172" s="19"/>
      <c r="Y840172" s="19"/>
      <c r="Z840172" s="19"/>
      <c r="AA840172" s="19"/>
      <c r="AB840172" s="19"/>
      <c r="AC840172" s="19"/>
      <c r="AD840172" s="19"/>
      <c r="AE840172" s="19"/>
      <c r="AF840172" s="19"/>
      <c r="AG840172" s="19"/>
      <c r="AH840172" s="19"/>
      <c r="AI840172" s="19"/>
      <c r="AJ840172" s="19"/>
      <c r="AK840172" s="19"/>
      <c r="AL840172" s="19"/>
      <c r="AM840172" s="19"/>
      <c r="AN840172" s="19"/>
      <c r="AO840172" s="19"/>
      <c r="AP840172"/>
    </row>
    <row r="840173" spans="1:42" s="116" customFormat="1" x14ac:dyDescent="0.3">
      <c r="A840173"/>
      <c r="B840173"/>
      <c r="C840173"/>
      <c r="D840173"/>
      <c r="E840173"/>
      <c r="F840173"/>
      <c r="G840173"/>
      <c r="H840173"/>
      <c r="I840173"/>
      <c r="J840173"/>
      <c r="K840173"/>
      <c r="L840173"/>
      <c r="M840173" s="115"/>
      <c r="N840173" s="115"/>
      <c r="O840173"/>
      <c r="P840173"/>
      <c r="Q840173"/>
      <c r="R840173" s="19"/>
      <c r="S840173" s="19"/>
      <c r="T840173"/>
      <c r="U840173" s="113"/>
      <c r="V840173" s="19"/>
      <c r="W840173" s="19"/>
      <c r="X840173" s="19"/>
      <c r="Y840173" s="19"/>
      <c r="Z840173" s="19"/>
      <c r="AA840173" s="19"/>
      <c r="AB840173" s="19"/>
      <c r="AC840173" s="19"/>
      <c r="AD840173" s="19"/>
      <c r="AE840173" s="19"/>
      <c r="AF840173" s="19"/>
      <c r="AG840173" s="19"/>
      <c r="AH840173" s="19"/>
      <c r="AI840173" s="19"/>
      <c r="AJ840173" s="19"/>
      <c r="AK840173" s="19"/>
      <c r="AL840173" s="19"/>
      <c r="AM840173" s="19"/>
      <c r="AN840173" s="19"/>
      <c r="AO840173" s="19"/>
      <c r="AP840173"/>
    </row>
    <row r="840174" spans="1:42" s="116" customFormat="1" x14ac:dyDescent="0.3">
      <c r="A840174"/>
      <c r="B840174"/>
      <c r="C840174"/>
      <c r="D840174"/>
      <c r="E840174"/>
      <c r="F840174"/>
      <c r="G840174"/>
      <c r="H840174"/>
      <c r="I840174"/>
      <c r="J840174"/>
      <c r="K840174"/>
      <c r="L840174"/>
      <c r="M840174" s="115"/>
      <c r="N840174" s="115"/>
      <c r="O840174"/>
      <c r="P840174"/>
      <c r="Q840174"/>
      <c r="R840174" s="19"/>
      <c r="S840174" s="19"/>
      <c r="T840174"/>
      <c r="U840174" s="113"/>
      <c r="V840174" s="19"/>
      <c r="W840174" s="19"/>
      <c r="X840174" s="19"/>
      <c r="Y840174" s="19"/>
      <c r="Z840174" s="19"/>
      <c r="AA840174" s="19"/>
      <c r="AB840174" s="19"/>
      <c r="AC840174" s="19"/>
      <c r="AD840174" s="19"/>
      <c r="AE840174" s="19"/>
      <c r="AF840174" s="19"/>
      <c r="AG840174" s="19"/>
      <c r="AH840174" s="19"/>
      <c r="AI840174" s="19"/>
      <c r="AJ840174" s="19"/>
      <c r="AK840174" s="19"/>
      <c r="AL840174" s="19"/>
      <c r="AM840174" s="19"/>
      <c r="AN840174" s="19"/>
      <c r="AO840174" s="19"/>
      <c r="AP840174"/>
    </row>
    <row r="840175" spans="1:42" s="116" customFormat="1" x14ac:dyDescent="0.3">
      <c r="A840175"/>
      <c r="B840175"/>
      <c r="C840175"/>
      <c r="D840175"/>
      <c r="E840175"/>
      <c r="F840175"/>
      <c r="G840175"/>
      <c r="H840175"/>
      <c r="I840175"/>
      <c r="J840175"/>
      <c r="K840175"/>
      <c r="L840175"/>
      <c r="M840175" s="115"/>
      <c r="N840175" s="115"/>
      <c r="O840175"/>
      <c r="P840175"/>
      <c r="Q840175"/>
      <c r="R840175" s="19"/>
      <c r="S840175" s="19"/>
      <c r="T840175"/>
      <c r="U840175" s="113"/>
      <c r="V840175" s="19"/>
      <c r="W840175" s="19"/>
      <c r="X840175" s="19"/>
      <c r="Y840175" s="19"/>
      <c r="Z840175" s="19"/>
      <c r="AA840175" s="19"/>
      <c r="AB840175" s="19"/>
      <c r="AC840175" s="19"/>
      <c r="AD840175" s="19"/>
      <c r="AE840175" s="19"/>
      <c r="AF840175" s="19"/>
      <c r="AG840175" s="19"/>
      <c r="AH840175" s="19"/>
      <c r="AI840175" s="19"/>
      <c r="AJ840175" s="19"/>
      <c r="AK840175" s="19"/>
      <c r="AL840175" s="19"/>
      <c r="AM840175" s="19"/>
      <c r="AN840175" s="19"/>
      <c r="AO840175" s="19"/>
      <c r="AP840175"/>
    </row>
    <row r="840176" spans="1:42" s="116" customFormat="1" x14ac:dyDescent="0.3">
      <c r="A840176"/>
      <c r="B840176"/>
      <c r="C840176"/>
      <c r="D840176"/>
      <c r="E840176"/>
      <c r="F840176"/>
      <c r="G840176"/>
      <c r="H840176"/>
      <c r="I840176"/>
      <c r="J840176"/>
      <c r="K840176"/>
      <c r="L840176"/>
      <c r="M840176" s="115"/>
      <c r="N840176" s="115"/>
      <c r="O840176"/>
      <c r="P840176"/>
      <c r="Q840176"/>
      <c r="R840176" s="19"/>
      <c r="S840176" s="19"/>
      <c r="T840176"/>
      <c r="U840176" s="113"/>
      <c r="V840176" s="19"/>
      <c r="W840176" s="19"/>
      <c r="X840176" s="19"/>
      <c r="Y840176" s="19"/>
      <c r="Z840176" s="19"/>
      <c r="AA840176" s="19"/>
      <c r="AB840176" s="19"/>
      <c r="AC840176" s="19"/>
      <c r="AD840176" s="19"/>
      <c r="AE840176" s="19"/>
      <c r="AF840176" s="19"/>
      <c r="AG840176" s="19"/>
      <c r="AH840176" s="19"/>
      <c r="AI840176" s="19"/>
      <c r="AJ840176" s="19"/>
      <c r="AK840176" s="19"/>
      <c r="AL840176" s="19"/>
      <c r="AM840176" s="19"/>
      <c r="AN840176" s="19"/>
      <c r="AO840176" s="19"/>
      <c r="AP840176"/>
    </row>
    <row r="840177" spans="1:42" s="116" customFormat="1" x14ac:dyDescent="0.3">
      <c r="A840177"/>
      <c r="B840177"/>
      <c r="C840177"/>
      <c r="D840177"/>
      <c r="E840177"/>
      <c r="F840177"/>
      <c r="G840177"/>
      <c r="H840177"/>
      <c r="I840177"/>
      <c r="J840177"/>
      <c r="K840177"/>
      <c r="L840177"/>
      <c r="M840177" s="115"/>
      <c r="N840177" s="115"/>
      <c r="O840177"/>
      <c r="P840177"/>
      <c r="Q840177"/>
      <c r="R840177" s="19"/>
      <c r="S840177" s="19"/>
      <c r="T840177"/>
      <c r="U840177" s="113"/>
      <c r="V840177" s="19"/>
      <c r="W840177" s="19"/>
      <c r="X840177" s="19"/>
      <c r="Y840177" s="19"/>
      <c r="Z840177" s="19"/>
      <c r="AA840177" s="19"/>
      <c r="AB840177" s="19"/>
      <c r="AC840177" s="19"/>
      <c r="AD840177" s="19"/>
      <c r="AE840177" s="19"/>
      <c r="AF840177" s="19"/>
      <c r="AG840177" s="19"/>
      <c r="AH840177" s="19"/>
      <c r="AI840177" s="19"/>
      <c r="AJ840177" s="19"/>
      <c r="AK840177" s="19"/>
      <c r="AL840177" s="19"/>
      <c r="AM840177" s="19"/>
      <c r="AN840177" s="19"/>
      <c r="AO840177" s="19"/>
      <c r="AP840177"/>
    </row>
    <row r="840178" spans="1:42" s="116" customFormat="1" x14ac:dyDescent="0.3">
      <c r="A840178"/>
      <c r="B840178"/>
      <c r="C840178"/>
      <c r="D840178"/>
      <c r="E840178"/>
      <c r="F840178"/>
      <c r="G840178"/>
      <c r="H840178"/>
      <c r="I840178"/>
      <c r="J840178"/>
      <c r="K840178"/>
      <c r="L840178"/>
      <c r="M840178" s="115"/>
      <c r="N840178" s="115"/>
      <c r="O840178"/>
      <c r="P840178"/>
      <c r="Q840178"/>
      <c r="R840178" s="19"/>
      <c r="S840178" s="19"/>
      <c r="T840178"/>
      <c r="U840178" s="113"/>
      <c r="V840178" s="19"/>
      <c r="W840178" s="19"/>
      <c r="X840178" s="19"/>
      <c r="Y840178" s="19"/>
      <c r="Z840178" s="19"/>
      <c r="AA840178" s="19"/>
      <c r="AB840178" s="19"/>
      <c r="AC840178" s="19"/>
      <c r="AD840178" s="19"/>
      <c r="AE840178" s="19"/>
      <c r="AF840178" s="19"/>
      <c r="AG840178" s="19"/>
      <c r="AH840178" s="19"/>
      <c r="AI840178" s="19"/>
      <c r="AJ840178" s="19"/>
      <c r="AK840178" s="19"/>
      <c r="AL840178" s="19"/>
      <c r="AM840178" s="19"/>
      <c r="AN840178" s="19"/>
      <c r="AO840178" s="19"/>
      <c r="AP840178"/>
    </row>
    <row r="840179" spans="1:42" s="116" customFormat="1" x14ac:dyDescent="0.3">
      <c r="A840179"/>
      <c r="B840179"/>
      <c r="C840179"/>
      <c r="D840179"/>
      <c r="E840179"/>
      <c r="F840179"/>
      <c r="G840179"/>
      <c r="H840179"/>
      <c r="I840179"/>
      <c r="J840179"/>
      <c r="K840179"/>
      <c r="L840179"/>
      <c r="M840179" s="115"/>
      <c r="N840179" s="115"/>
      <c r="O840179"/>
      <c r="P840179"/>
      <c r="Q840179"/>
      <c r="R840179" s="19"/>
      <c r="S840179" s="19"/>
      <c r="T840179"/>
      <c r="U840179" s="113"/>
      <c r="V840179" s="19"/>
      <c r="W840179" s="19"/>
      <c r="X840179" s="19"/>
      <c r="Y840179" s="19"/>
      <c r="Z840179" s="19"/>
      <c r="AA840179" s="19"/>
      <c r="AB840179" s="19"/>
      <c r="AC840179" s="19"/>
      <c r="AD840179" s="19"/>
      <c r="AE840179" s="19"/>
      <c r="AF840179" s="19"/>
      <c r="AG840179" s="19"/>
      <c r="AH840179" s="19"/>
      <c r="AI840179" s="19"/>
      <c r="AJ840179" s="19"/>
      <c r="AK840179" s="19"/>
      <c r="AL840179" s="19"/>
      <c r="AM840179" s="19"/>
      <c r="AN840179" s="19"/>
      <c r="AO840179" s="19"/>
      <c r="AP840179"/>
    </row>
    <row r="840180" spans="1:42" s="116" customFormat="1" x14ac:dyDescent="0.3">
      <c r="A840180"/>
      <c r="B840180"/>
      <c r="C840180"/>
      <c r="D840180"/>
      <c r="E840180"/>
      <c r="F840180"/>
      <c r="G840180"/>
      <c r="H840180"/>
      <c r="I840180"/>
      <c r="J840180"/>
      <c r="K840180"/>
      <c r="L840180"/>
      <c r="M840180" s="115"/>
      <c r="N840180" s="115"/>
      <c r="O840180"/>
      <c r="P840180"/>
      <c r="Q840180"/>
      <c r="R840180" s="19"/>
      <c r="S840180" s="19"/>
      <c r="T840180"/>
      <c r="U840180" s="113"/>
      <c r="V840180" s="19"/>
      <c r="W840180" s="19"/>
      <c r="X840180" s="19"/>
      <c r="Y840180" s="19"/>
      <c r="Z840180" s="19"/>
      <c r="AA840180" s="19"/>
      <c r="AB840180" s="19"/>
      <c r="AC840180" s="19"/>
      <c r="AD840180" s="19"/>
      <c r="AE840180" s="19"/>
      <c r="AF840180" s="19"/>
      <c r="AG840180" s="19"/>
      <c r="AH840180" s="19"/>
      <c r="AI840180" s="19"/>
      <c r="AJ840180" s="19"/>
      <c r="AK840180" s="19"/>
      <c r="AL840180" s="19"/>
      <c r="AM840180" s="19"/>
      <c r="AN840180" s="19"/>
      <c r="AO840180" s="19"/>
      <c r="AP840180"/>
    </row>
    <row r="840181" spans="1:42" s="116" customFormat="1" x14ac:dyDescent="0.3">
      <c r="A840181"/>
      <c r="B840181"/>
      <c r="C840181"/>
      <c r="D840181"/>
      <c r="E840181"/>
      <c r="F840181"/>
      <c r="G840181"/>
      <c r="H840181"/>
      <c r="I840181"/>
      <c r="J840181"/>
      <c r="K840181"/>
      <c r="L840181"/>
      <c r="M840181" s="115"/>
      <c r="N840181" s="115"/>
      <c r="O840181"/>
      <c r="P840181"/>
      <c r="Q840181"/>
      <c r="R840181" s="19"/>
      <c r="S840181" s="19"/>
      <c r="T840181"/>
      <c r="U840181" s="113"/>
      <c r="V840181" s="19"/>
      <c r="W840181" s="19"/>
      <c r="X840181" s="19"/>
      <c r="Y840181" s="19"/>
      <c r="Z840181" s="19"/>
      <c r="AA840181" s="19"/>
      <c r="AB840181" s="19"/>
      <c r="AC840181" s="19"/>
      <c r="AD840181" s="19"/>
      <c r="AE840181" s="19"/>
      <c r="AF840181" s="19"/>
      <c r="AG840181" s="19"/>
      <c r="AH840181" s="19"/>
      <c r="AI840181" s="19"/>
      <c r="AJ840181" s="19"/>
      <c r="AK840181" s="19"/>
      <c r="AL840181" s="19"/>
      <c r="AM840181" s="19"/>
      <c r="AN840181" s="19"/>
      <c r="AO840181" s="19"/>
      <c r="AP840181"/>
    </row>
    <row r="840182" spans="1:42" s="116" customFormat="1" x14ac:dyDescent="0.3">
      <c r="A840182"/>
      <c r="B840182"/>
      <c r="C840182"/>
      <c r="D840182"/>
      <c r="E840182"/>
      <c r="F840182"/>
      <c r="G840182"/>
      <c r="H840182"/>
      <c r="I840182"/>
      <c r="J840182"/>
      <c r="K840182"/>
      <c r="L840182"/>
      <c r="M840182" s="115"/>
      <c r="N840182" s="115"/>
      <c r="O840182"/>
      <c r="P840182"/>
      <c r="Q840182"/>
      <c r="R840182" s="19"/>
      <c r="S840182" s="19"/>
      <c r="T840182"/>
      <c r="U840182" s="113"/>
      <c r="V840182" s="19"/>
      <c r="W840182" s="19"/>
      <c r="X840182" s="19"/>
      <c r="Y840182" s="19"/>
      <c r="Z840182" s="19"/>
      <c r="AA840182" s="19"/>
      <c r="AB840182" s="19"/>
      <c r="AC840182" s="19"/>
      <c r="AD840182" s="19"/>
      <c r="AE840182" s="19"/>
      <c r="AF840182" s="19"/>
      <c r="AG840182" s="19"/>
      <c r="AH840182" s="19"/>
      <c r="AI840182" s="19"/>
      <c r="AJ840182" s="19"/>
      <c r="AK840182" s="19"/>
      <c r="AL840182" s="19"/>
      <c r="AM840182" s="19"/>
      <c r="AN840182" s="19"/>
      <c r="AO840182" s="19"/>
      <c r="AP840182"/>
    </row>
    <row r="840183" spans="1:42" s="116" customFormat="1" x14ac:dyDescent="0.3">
      <c r="A840183"/>
      <c r="B840183"/>
      <c r="C840183"/>
      <c r="D840183"/>
      <c r="E840183"/>
      <c r="F840183"/>
      <c r="G840183"/>
      <c r="H840183"/>
      <c r="I840183"/>
      <c r="J840183"/>
      <c r="K840183"/>
      <c r="L840183"/>
      <c r="M840183" s="115"/>
      <c r="N840183" s="115"/>
      <c r="O840183"/>
      <c r="P840183"/>
      <c r="Q840183"/>
      <c r="R840183" s="19"/>
      <c r="S840183" s="19"/>
      <c r="T840183"/>
      <c r="U840183" s="113"/>
      <c r="V840183" s="19"/>
      <c r="W840183" s="19"/>
      <c r="X840183" s="19"/>
      <c r="Y840183" s="19"/>
      <c r="Z840183" s="19"/>
      <c r="AA840183" s="19"/>
      <c r="AB840183" s="19"/>
      <c r="AC840183" s="19"/>
      <c r="AD840183" s="19"/>
      <c r="AE840183" s="19"/>
      <c r="AF840183" s="19"/>
      <c r="AG840183" s="19"/>
      <c r="AH840183" s="19"/>
      <c r="AI840183" s="19"/>
      <c r="AJ840183" s="19"/>
      <c r="AK840183" s="19"/>
      <c r="AL840183" s="19"/>
      <c r="AM840183" s="19"/>
      <c r="AN840183" s="19"/>
      <c r="AO840183" s="19"/>
      <c r="AP840183"/>
    </row>
    <row r="840184" spans="1:42" s="116" customFormat="1" x14ac:dyDescent="0.3">
      <c r="A840184"/>
      <c r="B840184"/>
      <c r="C840184"/>
      <c r="D840184"/>
      <c r="E840184"/>
      <c r="F840184"/>
      <c r="G840184"/>
      <c r="H840184"/>
      <c r="I840184"/>
      <c r="J840184"/>
      <c r="K840184"/>
      <c r="L840184"/>
      <c r="M840184" s="115"/>
      <c r="N840184" s="115"/>
      <c r="O840184"/>
      <c r="P840184"/>
      <c r="Q840184"/>
      <c r="R840184" s="19"/>
      <c r="S840184" s="19"/>
      <c r="T840184"/>
      <c r="U840184" s="113"/>
      <c r="V840184" s="19"/>
      <c r="W840184" s="19"/>
      <c r="X840184" s="19"/>
      <c r="Y840184" s="19"/>
      <c r="Z840184" s="19"/>
      <c r="AA840184" s="19"/>
      <c r="AB840184" s="19"/>
      <c r="AC840184" s="19"/>
      <c r="AD840184" s="19"/>
      <c r="AE840184" s="19"/>
      <c r="AF840184" s="19"/>
      <c r="AG840184" s="19"/>
      <c r="AH840184" s="19"/>
      <c r="AI840184" s="19"/>
      <c r="AJ840184" s="19"/>
      <c r="AK840184" s="19"/>
      <c r="AL840184" s="19"/>
      <c r="AM840184" s="19"/>
      <c r="AN840184" s="19"/>
      <c r="AO840184" s="19"/>
      <c r="AP840184"/>
    </row>
    <row r="840185" spans="1:42" s="116" customFormat="1" x14ac:dyDescent="0.3">
      <c r="A840185"/>
      <c r="B840185"/>
      <c r="C840185"/>
      <c r="D840185"/>
      <c r="E840185"/>
      <c r="F840185"/>
      <c r="G840185"/>
      <c r="H840185"/>
      <c r="I840185"/>
      <c r="J840185"/>
      <c r="K840185"/>
      <c r="L840185"/>
      <c r="M840185" s="115"/>
      <c r="N840185" s="115"/>
      <c r="O840185"/>
      <c r="P840185"/>
      <c r="Q840185"/>
      <c r="R840185" s="19"/>
      <c r="S840185" s="19"/>
      <c r="T840185"/>
      <c r="U840185" s="113"/>
      <c r="V840185" s="19"/>
      <c r="W840185" s="19"/>
      <c r="X840185" s="19"/>
      <c r="Y840185" s="19"/>
      <c r="Z840185" s="19"/>
      <c r="AA840185" s="19"/>
      <c r="AB840185" s="19"/>
      <c r="AC840185" s="19"/>
      <c r="AD840185" s="19"/>
      <c r="AE840185" s="19"/>
      <c r="AF840185" s="19"/>
      <c r="AG840185" s="19"/>
      <c r="AH840185" s="19"/>
      <c r="AI840185" s="19"/>
      <c r="AJ840185" s="19"/>
      <c r="AK840185" s="19"/>
      <c r="AL840185" s="19"/>
      <c r="AM840185" s="19"/>
      <c r="AN840185" s="19"/>
      <c r="AO840185" s="19"/>
      <c r="AP840185"/>
    </row>
    <row r="840186" spans="1:42" s="116" customFormat="1" x14ac:dyDescent="0.3">
      <c r="A840186"/>
      <c r="B840186"/>
      <c r="C840186"/>
      <c r="D840186"/>
      <c r="E840186"/>
      <c r="F840186"/>
      <c r="G840186"/>
      <c r="H840186"/>
      <c r="I840186"/>
      <c r="J840186"/>
      <c r="K840186"/>
      <c r="L840186"/>
      <c r="M840186" s="115"/>
      <c r="N840186" s="115"/>
      <c r="O840186"/>
      <c r="P840186"/>
      <c r="Q840186"/>
      <c r="R840186" s="19"/>
      <c r="S840186" s="19"/>
      <c r="T840186"/>
      <c r="U840186" s="113"/>
      <c r="V840186" s="19"/>
      <c r="W840186" s="19"/>
      <c r="X840186" s="19"/>
      <c r="Y840186" s="19"/>
      <c r="Z840186" s="19"/>
      <c r="AA840186" s="19"/>
      <c r="AB840186" s="19"/>
      <c r="AC840186" s="19"/>
      <c r="AD840186" s="19"/>
      <c r="AE840186" s="19"/>
      <c r="AF840186" s="19"/>
      <c r="AG840186" s="19"/>
      <c r="AH840186" s="19"/>
      <c r="AI840186" s="19"/>
      <c r="AJ840186" s="19"/>
      <c r="AK840186" s="19"/>
      <c r="AL840186" s="19"/>
      <c r="AM840186" s="19"/>
      <c r="AN840186" s="19"/>
      <c r="AO840186" s="19"/>
      <c r="AP840186"/>
    </row>
    <row r="840187" spans="1:42" s="116" customFormat="1" x14ac:dyDescent="0.3">
      <c r="A840187"/>
      <c r="B840187"/>
      <c r="C840187"/>
      <c r="D840187"/>
      <c r="E840187"/>
      <c r="F840187"/>
      <c r="G840187"/>
      <c r="H840187"/>
      <c r="I840187"/>
      <c r="J840187"/>
      <c r="K840187"/>
      <c r="L840187"/>
      <c r="M840187" s="115"/>
      <c r="N840187" s="115"/>
      <c r="O840187"/>
      <c r="P840187"/>
      <c r="Q840187"/>
      <c r="R840187" s="19"/>
      <c r="S840187" s="19"/>
      <c r="T840187"/>
      <c r="U840187" s="113"/>
      <c r="V840187" s="19"/>
      <c r="W840187" s="19"/>
      <c r="X840187" s="19"/>
      <c r="Y840187" s="19"/>
      <c r="Z840187" s="19"/>
      <c r="AA840187" s="19"/>
      <c r="AB840187" s="19"/>
      <c r="AC840187" s="19"/>
      <c r="AD840187" s="19"/>
      <c r="AE840187" s="19"/>
      <c r="AF840187" s="19"/>
      <c r="AG840187" s="19"/>
      <c r="AH840187" s="19"/>
      <c r="AI840187" s="19"/>
      <c r="AJ840187" s="19"/>
      <c r="AK840187" s="19"/>
      <c r="AL840187" s="19"/>
      <c r="AM840187" s="19"/>
      <c r="AN840187" s="19"/>
      <c r="AO840187" s="19"/>
      <c r="AP840187"/>
    </row>
    <row r="840188" spans="1:42" s="116" customFormat="1" x14ac:dyDescent="0.3">
      <c r="A840188"/>
      <c r="B840188"/>
      <c r="C840188"/>
      <c r="D840188"/>
      <c r="E840188"/>
      <c r="F840188"/>
      <c r="G840188"/>
      <c r="H840188"/>
      <c r="I840188"/>
      <c r="J840188"/>
      <c r="K840188"/>
      <c r="L840188"/>
      <c r="M840188" s="115"/>
      <c r="N840188" s="115"/>
      <c r="O840188"/>
      <c r="P840188"/>
      <c r="Q840188"/>
      <c r="R840188" s="19"/>
      <c r="S840188" s="19"/>
      <c r="T840188"/>
      <c r="U840188" s="113"/>
      <c r="V840188" s="19"/>
      <c r="W840188" s="19"/>
      <c r="X840188" s="19"/>
      <c r="Y840188" s="19"/>
      <c r="Z840188" s="19"/>
      <c r="AA840188" s="19"/>
      <c r="AB840188" s="19"/>
      <c r="AC840188" s="19"/>
      <c r="AD840188" s="19"/>
      <c r="AE840188" s="19"/>
      <c r="AF840188" s="19"/>
      <c r="AG840188" s="19"/>
      <c r="AH840188" s="19"/>
      <c r="AI840188" s="19"/>
      <c r="AJ840188" s="19"/>
      <c r="AK840188" s="19"/>
      <c r="AL840188" s="19"/>
      <c r="AM840188" s="19"/>
      <c r="AN840188" s="19"/>
      <c r="AO840188" s="19"/>
      <c r="AP840188"/>
    </row>
    <row r="840189" spans="1:42" s="116" customFormat="1" x14ac:dyDescent="0.3">
      <c r="A840189"/>
      <c r="B840189"/>
      <c r="C840189"/>
      <c r="D840189"/>
      <c r="E840189"/>
      <c r="F840189"/>
      <c r="G840189"/>
      <c r="H840189"/>
      <c r="I840189"/>
      <c r="J840189"/>
      <c r="K840189"/>
      <c r="L840189"/>
      <c r="M840189" s="115"/>
      <c r="N840189" s="115"/>
      <c r="O840189"/>
      <c r="P840189"/>
      <c r="Q840189"/>
      <c r="R840189" s="19"/>
      <c r="S840189" s="19"/>
      <c r="T840189"/>
      <c r="U840189" s="113"/>
      <c r="V840189" s="19"/>
      <c r="W840189" s="19"/>
      <c r="X840189" s="19"/>
      <c r="Y840189" s="19"/>
      <c r="Z840189" s="19"/>
      <c r="AA840189" s="19"/>
      <c r="AB840189" s="19"/>
      <c r="AC840189" s="19"/>
      <c r="AD840189" s="19"/>
      <c r="AE840189" s="19"/>
      <c r="AF840189" s="19"/>
      <c r="AG840189" s="19"/>
      <c r="AH840189" s="19"/>
      <c r="AI840189" s="19"/>
      <c r="AJ840189" s="19"/>
      <c r="AK840189" s="19"/>
      <c r="AL840189" s="19"/>
      <c r="AM840189" s="19"/>
      <c r="AN840189" s="19"/>
      <c r="AO840189" s="19"/>
      <c r="AP840189"/>
    </row>
    <row r="840190" spans="1:42" s="116" customFormat="1" x14ac:dyDescent="0.3">
      <c r="A840190"/>
      <c r="B840190"/>
      <c r="C840190"/>
      <c r="D840190"/>
      <c r="E840190"/>
      <c r="F840190"/>
      <c r="G840190"/>
      <c r="H840190"/>
      <c r="I840190"/>
      <c r="J840190"/>
      <c r="K840190"/>
      <c r="L840190"/>
      <c r="M840190" s="115"/>
      <c r="N840190" s="115"/>
      <c r="O840190"/>
      <c r="P840190"/>
      <c r="Q840190"/>
      <c r="R840190" s="19"/>
      <c r="S840190" s="19"/>
      <c r="T840190"/>
      <c r="U840190" s="113"/>
      <c r="V840190" s="19"/>
      <c r="W840190" s="19"/>
      <c r="X840190" s="19"/>
      <c r="Y840190" s="19"/>
      <c r="Z840190" s="19"/>
      <c r="AA840190" s="19"/>
      <c r="AB840190" s="19"/>
      <c r="AC840190" s="19"/>
      <c r="AD840190" s="19"/>
      <c r="AE840190" s="19"/>
      <c r="AF840190" s="19"/>
      <c r="AG840190" s="19"/>
      <c r="AH840190" s="19"/>
      <c r="AI840190" s="19"/>
      <c r="AJ840190" s="19"/>
      <c r="AK840190" s="19"/>
      <c r="AL840190" s="19"/>
      <c r="AM840190" s="19"/>
      <c r="AN840190" s="19"/>
      <c r="AO840190" s="19"/>
      <c r="AP840190"/>
    </row>
    <row r="840191" spans="1:42" s="116" customFormat="1" x14ac:dyDescent="0.3">
      <c r="A840191"/>
      <c r="B840191"/>
      <c r="C840191"/>
      <c r="D840191"/>
      <c r="E840191"/>
      <c r="F840191"/>
      <c r="G840191"/>
      <c r="H840191"/>
      <c r="I840191"/>
      <c r="J840191"/>
      <c r="K840191"/>
      <c r="L840191"/>
      <c r="M840191" s="115"/>
      <c r="N840191" s="115"/>
      <c r="O840191"/>
      <c r="P840191"/>
      <c r="Q840191"/>
      <c r="R840191" s="19"/>
      <c r="S840191" s="19"/>
      <c r="T840191"/>
      <c r="U840191" s="113"/>
      <c r="V840191" s="19"/>
      <c r="W840191" s="19"/>
      <c r="X840191" s="19"/>
      <c r="Y840191" s="19"/>
      <c r="Z840191" s="19"/>
      <c r="AA840191" s="19"/>
      <c r="AB840191" s="19"/>
      <c r="AC840191" s="19"/>
      <c r="AD840191" s="19"/>
      <c r="AE840191" s="19"/>
      <c r="AF840191" s="19"/>
      <c r="AG840191" s="19"/>
      <c r="AH840191" s="19"/>
      <c r="AI840191" s="19"/>
      <c r="AJ840191" s="19"/>
      <c r="AK840191" s="19"/>
      <c r="AL840191" s="19"/>
      <c r="AM840191" s="19"/>
      <c r="AN840191" s="19"/>
      <c r="AO840191" s="19"/>
      <c r="AP840191"/>
    </row>
    <row r="840192" spans="1:42" s="116" customFormat="1" x14ac:dyDescent="0.3">
      <c r="A840192"/>
      <c r="B840192"/>
      <c r="C840192"/>
      <c r="D840192"/>
      <c r="E840192"/>
      <c r="F840192"/>
      <c r="G840192"/>
      <c r="H840192"/>
      <c r="I840192"/>
      <c r="J840192"/>
      <c r="K840192"/>
      <c r="L840192"/>
      <c r="M840192" s="115"/>
      <c r="N840192" s="115"/>
      <c r="O840192"/>
      <c r="P840192"/>
      <c r="Q840192"/>
      <c r="R840192" s="19"/>
      <c r="S840192" s="19"/>
      <c r="T840192"/>
      <c r="U840192" s="113"/>
      <c r="V840192" s="19"/>
      <c r="W840192" s="19"/>
      <c r="X840192" s="19"/>
      <c r="Y840192" s="19"/>
      <c r="Z840192" s="19"/>
      <c r="AA840192" s="19"/>
      <c r="AB840192" s="19"/>
      <c r="AC840192" s="19"/>
      <c r="AD840192" s="19"/>
      <c r="AE840192" s="19"/>
      <c r="AF840192" s="19"/>
      <c r="AG840192" s="19"/>
      <c r="AH840192" s="19"/>
      <c r="AI840192" s="19"/>
      <c r="AJ840192" s="19"/>
      <c r="AK840192" s="19"/>
      <c r="AL840192" s="19"/>
      <c r="AM840192" s="19"/>
      <c r="AN840192" s="19"/>
      <c r="AO840192" s="19"/>
      <c r="AP840192"/>
    </row>
    <row r="840193" spans="1:42" s="116" customFormat="1" x14ac:dyDescent="0.3">
      <c r="A840193"/>
      <c r="B840193"/>
      <c r="C840193"/>
      <c r="D840193"/>
      <c r="E840193"/>
      <c r="F840193"/>
      <c r="G840193"/>
      <c r="H840193"/>
      <c r="I840193"/>
      <c r="J840193"/>
      <c r="K840193"/>
      <c r="L840193"/>
      <c r="M840193" s="115"/>
      <c r="N840193" s="115"/>
      <c r="O840193"/>
      <c r="P840193"/>
      <c r="Q840193"/>
      <c r="R840193" s="19"/>
      <c r="S840193" s="19"/>
      <c r="T840193"/>
      <c r="U840193" s="113"/>
      <c r="V840193" s="19"/>
      <c r="W840193" s="19"/>
      <c r="X840193" s="19"/>
      <c r="Y840193" s="19"/>
      <c r="Z840193" s="19"/>
      <c r="AA840193" s="19"/>
      <c r="AB840193" s="19"/>
      <c r="AC840193" s="19"/>
      <c r="AD840193" s="19"/>
      <c r="AE840193" s="19"/>
      <c r="AF840193" s="19"/>
      <c r="AG840193" s="19"/>
      <c r="AH840193" s="19"/>
      <c r="AI840193" s="19"/>
      <c r="AJ840193" s="19"/>
      <c r="AK840193" s="19"/>
      <c r="AL840193" s="19"/>
      <c r="AM840193" s="19"/>
      <c r="AN840193" s="19"/>
      <c r="AO840193" s="19"/>
      <c r="AP840193"/>
    </row>
    <row r="840194" spans="1:42" s="116" customFormat="1" x14ac:dyDescent="0.3">
      <c r="A840194"/>
      <c r="B840194"/>
      <c r="C840194"/>
      <c r="D840194"/>
      <c r="E840194"/>
      <c r="F840194"/>
      <c r="G840194"/>
      <c r="H840194"/>
      <c r="I840194"/>
      <c r="J840194"/>
      <c r="K840194"/>
      <c r="L840194"/>
      <c r="M840194" s="115"/>
      <c r="N840194" s="115"/>
      <c r="O840194"/>
      <c r="P840194"/>
      <c r="Q840194"/>
      <c r="R840194" s="19"/>
      <c r="S840194" s="19"/>
      <c r="T840194"/>
      <c r="U840194" s="113"/>
      <c r="V840194" s="19"/>
      <c r="W840194" s="19"/>
      <c r="X840194" s="19"/>
      <c r="Y840194" s="19"/>
      <c r="Z840194" s="19"/>
      <c r="AA840194" s="19"/>
      <c r="AB840194" s="19"/>
      <c r="AC840194" s="19"/>
      <c r="AD840194" s="19"/>
      <c r="AE840194" s="19"/>
      <c r="AF840194" s="19"/>
      <c r="AG840194" s="19"/>
      <c r="AH840194" s="19"/>
      <c r="AI840194" s="19"/>
      <c r="AJ840194" s="19"/>
      <c r="AK840194" s="19"/>
      <c r="AL840194" s="19"/>
      <c r="AM840194" s="19"/>
      <c r="AN840194" s="19"/>
      <c r="AO840194" s="19"/>
      <c r="AP840194"/>
    </row>
    <row r="840195" spans="1:42" s="116" customFormat="1" x14ac:dyDescent="0.3">
      <c r="A840195"/>
      <c r="B840195"/>
      <c r="C840195"/>
      <c r="D840195"/>
      <c r="E840195"/>
      <c r="F840195"/>
      <c r="G840195"/>
      <c r="H840195"/>
      <c r="I840195"/>
      <c r="J840195"/>
      <c r="K840195"/>
      <c r="L840195"/>
      <c r="M840195" s="115"/>
      <c r="N840195" s="115"/>
      <c r="O840195"/>
      <c r="P840195"/>
      <c r="Q840195"/>
      <c r="R840195" s="19"/>
      <c r="S840195" s="19"/>
      <c r="T840195"/>
      <c r="U840195" s="113"/>
      <c r="V840195" s="19"/>
      <c r="W840195" s="19"/>
      <c r="X840195" s="19"/>
      <c r="Y840195" s="19"/>
      <c r="Z840195" s="19"/>
      <c r="AA840195" s="19"/>
      <c r="AB840195" s="19"/>
      <c r="AC840195" s="19"/>
      <c r="AD840195" s="19"/>
      <c r="AE840195" s="19"/>
      <c r="AF840195" s="19"/>
      <c r="AG840195" s="19"/>
      <c r="AH840195" s="19"/>
      <c r="AI840195" s="19"/>
      <c r="AJ840195" s="19"/>
      <c r="AK840195" s="19"/>
      <c r="AL840195" s="19"/>
      <c r="AM840195" s="19"/>
      <c r="AN840195" s="19"/>
      <c r="AO840195" s="19"/>
      <c r="AP840195"/>
    </row>
    <row r="840196" spans="1:42" s="116" customFormat="1" x14ac:dyDescent="0.3">
      <c r="A840196"/>
      <c r="B840196"/>
      <c r="C840196"/>
      <c r="D840196"/>
      <c r="E840196"/>
      <c r="F840196"/>
      <c r="G840196"/>
      <c r="H840196"/>
      <c r="I840196"/>
      <c r="J840196"/>
      <c r="K840196"/>
      <c r="L840196"/>
      <c r="M840196" s="115"/>
      <c r="N840196" s="115"/>
      <c r="O840196"/>
      <c r="P840196"/>
      <c r="Q840196"/>
      <c r="R840196" s="19"/>
      <c r="S840196" s="19"/>
      <c r="T840196"/>
      <c r="U840196" s="113"/>
      <c r="V840196" s="19"/>
      <c r="W840196" s="19"/>
      <c r="X840196" s="19"/>
      <c r="Y840196" s="19"/>
      <c r="Z840196" s="19"/>
      <c r="AA840196" s="19"/>
      <c r="AB840196" s="19"/>
      <c r="AC840196" s="19"/>
      <c r="AD840196" s="19"/>
      <c r="AE840196" s="19"/>
      <c r="AF840196" s="19"/>
      <c r="AG840196" s="19"/>
      <c r="AH840196" s="19"/>
      <c r="AI840196" s="19"/>
      <c r="AJ840196" s="19"/>
      <c r="AK840196" s="19"/>
      <c r="AL840196" s="19"/>
      <c r="AM840196" s="19"/>
      <c r="AN840196" s="19"/>
      <c r="AO840196" s="19"/>
      <c r="AP840196"/>
    </row>
    <row r="840197" spans="1:42" s="116" customFormat="1" x14ac:dyDescent="0.3">
      <c r="A840197"/>
      <c r="B840197"/>
      <c r="C840197"/>
      <c r="D840197"/>
      <c r="E840197"/>
      <c r="F840197"/>
      <c r="G840197"/>
      <c r="H840197"/>
      <c r="I840197"/>
      <c r="J840197"/>
      <c r="K840197"/>
      <c r="L840197"/>
      <c r="M840197" s="115"/>
      <c r="N840197" s="115"/>
      <c r="O840197"/>
      <c r="P840197"/>
      <c r="Q840197"/>
      <c r="R840197" s="19"/>
      <c r="S840197" s="19"/>
      <c r="T840197"/>
      <c r="U840197" s="113"/>
      <c r="V840197" s="19"/>
      <c r="W840197" s="19"/>
      <c r="X840197" s="19"/>
      <c r="Y840197" s="19"/>
      <c r="Z840197" s="19"/>
      <c r="AA840197" s="19"/>
      <c r="AB840197" s="19"/>
      <c r="AC840197" s="19"/>
      <c r="AD840197" s="19"/>
      <c r="AE840197" s="19"/>
      <c r="AF840197" s="19"/>
      <c r="AG840197" s="19"/>
      <c r="AH840197" s="19"/>
      <c r="AI840197" s="19"/>
      <c r="AJ840197" s="19"/>
      <c r="AK840197" s="19"/>
      <c r="AL840197" s="19"/>
      <c r="AM840197" s="19"/>
      <c r="AN840197" s="19"/>
      <c r="AO840197" s="19"/>
      <c r="AP840197"/>
    </row>
    <row r="840198" spans="1:42" s="116" customFormat="1" x14ac:dyDescent="0.3">
      <c r="A840198"/>
      <c r="B840198"/>
      <c r="C840198"/>
      <c r="D840198"/>
      <c r="E840198"/>
      <c r="F840198"/>
      <c r="G840198"/>
      <c r="H840198"/>
      <c r="I840198"/>
      <c r="J840198"/>
      <c r="K840198"/>
      <c r="L840198"/>
      <c r="M840198" s="115"/>
      <c r="N840198" s="115"/>
      <c r="O840198"/>
      <c r="P840198"/>
      <c r="Q840198"/>
      <c r="R840198" s="19"/>
      <c r="S840198" s="19"/>
      <c r="T840198"/>
      <c r="U840198" s="113"/>
      <c r="V840198" s="19"/>
      <c r="W840198" s="19"/>
      <c r="X840198" s="19"/>
      <c r="Y840198" s="19"/>
      <c r="Z840198" s="19"/>
      <c r="AA840198" s="19"/>
      <c r="AB840198" s="19"/>
      <c r="AC840198" s="19"/>
      <c r="AD840198" s="19"/>
      <c r="AE840198" s="19"/>
      <c r="AF840198" s="19"/>
      <c r="AG840198" s="19"/>
      <c r="AH840198" s="19"/>
      <c r="AI840198" s="19"/>
      <c r="AJ840198" s="19"/>
      <c r="AK840198" s="19"/>
      <c r="AL840198" s="19"/>
      <c r="AM840198" s="19"/>
      <c r="AN840198" s="19"/>
      <c r="AO840198" s="19"/>
      <c r="AP840198"/>
    </row>
    <row r="840199" spans="1:42" s="116" customFormat="1" x14ac:dyDescent="0.3">
      <c r="A840199"/>
      <c r="B840199"/>
      <c r="C840199"/>
      <c r="D840199"/>
      <c r="E840199"/>
      <c r="F840199"/>
      <c r="G840199"/>
      <c r="H840199"/>
      <c r="I840199"/>
      <c r="J840199"/>
      <c r="K840199"/>
      <c r="L840199"/>
      <c r="M840199" s="115"/>
      <c r="N840199" s="115"/>
      <c r="O840199"/>
      <c r="P840199"/>
      <c r="Q840199"/>
      <c r="R840199" s="19"/>
      <c r="S840199" s="19"/>
      <c r="T840199"/>
      <c r="U840199" s="113"/>
      <c r="V840199" s="19"/>
      <c r="W840199" s="19"/>
      <c r="X840199" s="19"/>
      <c r="Y840199" s="19"/>
      <c r="Z840199" s="19"/>
      <c r="AA840199" s="19"/>
      <c r="AB840199" s="19"/>
      <c r="AC840199" s="19"/>
      <c r="AD840199" s="19"/>
      <c r="AE840199" s="19"/>
      <c r="AF840199" s="19"/>
      <c r="AG840199" s="19"/>
      <c r="AH840199" s="19"/>
      <c r="AI840199" s="19"/>
      <c r="AJ840199" s="19"/>
      <c r="AK840199" s="19"/>
      <c r="AL840199" s="19"/>
      <c r="AM840199" s="19"/>
      <c r="AN840199" s="19"/>
      <c r="AO840199" s="19"/>
      <c r="AP840199"/>
    </row>
    <row r="840200" spans="1:42" s="116" customFormat="1" x14ac:dyDescent="0.3">
      <c r="A840200"/>
      <c r="B840200"/>
      <c r="C840200"/>
      <c r="D840200"/>
      <c r="E840200"/>
      <c r="F840200"/>
      <c r="G840200"/>
      <c r="H840200"/>
      <c r="I840200"/>
      <c r="J840200"/>
      <c r="K840200"/>
      <c r="L840200"/>
      <c r="M840200" s="115"/>
      <c r="N840200" s="115"/>
      <c r="O840200"/>
      <c r="P840200"/>
      <c r="Q840200"/>
      <c r="R840200" s="19"/>
      <c r="S840200" s="19"/>
      <c r="T840200"/>
      <c r="U840200" s="113"/>
      <c r="V840200" s="19"/>
      <c r="W840200" s="19"/>
      <c r="X840200" s="19"/>
      <c r="Y840200" s="19"/>
      <c r="Z840200" s="19"/>
      <c r="AA840200" s="19"/>
      <c r="AB840200" s="19"/>
      <c r="AC840200" s="19"/>
      <c r="AD840200" s="19"/>
      <c r="AE840200" s="19"/>
      <c r="AF840200" s="19"/>
      <c r="AG840200" s="19"/>
      <c r="AH840200" s="19"/>
      <c r="AI840200" s="19"/>
      <c r="AJ840200" s="19"/>
      <c r="AK840200" s="19"/>
      <c r="AL840200" s="19"/>
      <c r="AM840200" s="19"/>
      <c r="AN840200" s="19"/>
      <c r="AO840200" s="19"/>
      <c r="AP840200"/>
    </row>
    <row r="840201" spans="1:42" s="116" customFormat="1" x14ac:dyDescent="0.3">
      <c r="A840201"/>
      <c r="B840201"/>
      <c r="C840201"/>
      <c r="D840201"/>
      <c r="E840201"/>
      <c r="F840201"/>
      <c r="G840201"/>
      <c r="H840201"/>
      <c r="I840201"/>
      <c r="J840201"/>
      <c r="K840201"/>
      <c r="L840201"/>
      <c r="M840201" s="115"/>
      <c r="N840201" s="115"/>
      <c r="O840201"/>
      <c r="P840201"/>
      <c r="Q840201"/>
      <c r="R840201" s="19"/>
      <c r="S840201" s="19"/>
      <c r="T840201"/>
      <c r="U840201" s="113"/>
      <c r="V840201" s="19"/>
      <c r="W840201" s="19"/>
      <c r="X840201" s="19"/>
      <c r="Y840201" s="19"/>
      <c r="Z840201" s="19"/>
      <c r="AA840201" s="19"/>
      <c r="AB840201" s="19"/>
      <c r="AC840201" s="19"/>
      <c r="AD840201" s="19"/>
      <c r="AE840201" s="19"/>
      <c r="AF840201" s="19"/>
      <c r="AG840201" s="19"/>
      <c r="AH840201" s="19"/>
      <c r="AI840201" s="19"/>
      <c r="AJ840201" s="19"/>
      <c r="AK840201" s="19"/>
      <c r="AL840201" s="19"/>
      <c r="AM840201" s="19"/>
      <c r="AN840201" s="19"/>
      <c r="AO840201" s="19"/>
      <c r="AP840201"/>
    </row>
    <row r="840202" spans="1:42" s="116" customFormat="1" x14ac:dyDescent="0.3">
      <c r="A840202"/>
      <c r="B840202"/>
      <c r="C840202"/>
      <c r="D840202"/>
      <c r="E840202"/>
      <c r="F840202"/>
      <c r="G840202"/>
      <c r="H840202"/>
      <c r="I840202"/>
      <c r="J840202"/>
      <c r="K840202"/>
      <c r="L840202"/>
      <c r="M840202" s="115"/>
      <c r="N840202" s="115"/>
      <c r="O840202"/>
      <c r="P840202"/>
      <c r="Q840202"/>
      <c r="R840202" s="19"/>
      <c r="S840202" s="19"/>
      <c r="T840202"/>
      <c r="U840202" s="113"/>
      <c r="V840202" s="19"/>
      <c r="W840202" s="19"/>
      <c r="X840202" s="19"/>
      <c r="Y840202" s="19"/>
      <c r="Z840202" s="19"/>
      <c r="AA840202" s="19"/>
      <c r="AB840202" s="19"/>
      <c r="AC840202" s="19"/>
      <c r="AD840202" s="19"/>
      <c r="AE840202" s="19"/>
      <c r="AF840202" s="19"/>
      <c r="AG840202" s="19"/>
      <c r="AH840202" s="19"/>
      <c r="AI840202" s="19"/>
      <c r="AJ840202" s="19"/>
      <c r="AK840202" s="19"/>
      <c r="AL840202" s="19"/>
      <c r="AM840202" s="19"/>
      <c r="AN840202" s="19"/>
      <c r="AO840202" s="19"/>
      <c r="AP840202"/>
    </row>
    <row r="840203" spans="1:42" s="116" customFormat="1" x14ac:dyDescent="0.3">
      <c r="A840203"/>
      <c r="B840203"/>
      <c r="C840203"/>
      <c r="D840203"/>
      <c r="E840203"/>
      <c r="F840203"/>
      <c r="G840203"/>
      <c r="H840203"/>
      <c r="I840203"/>
      <c r="J840203"/>
      <c r="K840203"/>
      <c r="L840203"/>
      <c r="M840203" s="115"/>
      <c r="N840203" s="115"/>
      <c r="O840203"/>
      <c r="P840203"/>
      <c r="Q840203"/>
      <c r="R840203" s="19"/>
      <c r="S840203" s="19"/>
      <c r="T840203"/>
      <c r="U840203" s="113"/>
      <c r="V840203" s="19"/>
      <c r="W840203" s="19"/>
      <c r="X840203" s="19"/>
      <c r="Y840203" s="19"/>
      <c r="Z840203" s="19"/>
      <c r="AA840203" s="19"/>
      <c r="AB840203" s="19"/>
      <c r="AC840203" s="19"/>
      <c r="AD840203" s="19"/>
      <c r="AE840203" s="19"/>
      <c r="AF840203" s="19"/>
      <c r="AG840203" s="19"/>
      <c r="AH840203" s="19"/>
      <c r="AI840203" s="19"/>
      <c r="AJ840203" s="19"/>
      <c r="AK840203" s="19"/>
      <c r="AL840203" s="19"/>
      <c r="AM840203" s="19"/>
      <c r="AN840203" s="19"/>
      <c r="AO840203" s="19"/>
      <c r="AP840203"/>
    </row>
    <row r="840204" spans="1:42" s="116" customFormat="1" x14ac:dyDescent="0.3">
      <c r="A840204"/>
      <c r="B840204"/>
      <c r="C840204"/>
      <c r="D840204"/>
      <c r="E840204"/>
      <c r="F840204"/>
      <c r="G840204"/>
      <c r="H840204"/>
      <c r="I840204"/>
      <c r="J840204"/>
      <c r="K840204"/>
      <c r="L840204"/>
      <c r="M840204" s="115"/>
      <c r="N840204" s="115"/>
      <c r="O840204"/>
      <c r="P840204"/>
      <c r="Q840204"/>
      <c r="R840204" s="19"/>
      <c r="S840204" s="19"/>
      <c r="T840204"/>
      <c r="U840204" s="113"/>
      <c r="V840204" s="19"/>
      <c r="W840204" s="19"/>
      <c r="X840204" s="19"/>
      <c r="Y840204" s="19"/>
      <c r="Z840204" s="19"/>
      <c r="AA840204" s="19"/>
      <c r="AB840204" s="19"/>
      <c r="AC840204" s="19"/>
      <c r="AD840204" s="19"/>
      <c r="AE840204" s="19"/>
      <c r="AF840204" s="19"/>
      <c r="AG840204" s="19"/>
      <c r="AH840204" s="19"/>
      <c r="AI840204" s="19"/>
      <c r="AJ840204" s="19"/>
      <c r="AK840204" s="19"/>
      <c r="AL840204" s="19"/>
      <c r="AM840204" s="19"/>
      <c r="AN840204" s="19"/>
      <c r="AO840204" s="19"/>
      <c r="AP840204"/>
    </row>
    <row r="840205" spans="1:42" s="116" customFormat="1" x14ac:dyDescent="0.3">
      <c r="A840205"/>
      <c r="B840205"/>
      <c r="C840205"/>
      <c r="D840205"/>
      <c r="E840205"/>
      <c r="F840205"/>
      <c r="G840205"/>
      <c r="H840205"/>
      <c r="I840205"/>
      <c r="J840205"/>
      <c r="K840205"/>
      <c r="L840205"/>
      <c r="M840205" s="115"/>
      <c r="N840205" s="115"/>
      <c r="O840205"/>
      <c r="P840205"/>
      <c r="Q840205"/>
      <c r="R840205" s="19"/>
      <c r="S840205" s="19"/>
      <c r="T840205"/>
      <c r="U840205" s="113"/>
      <c r="V840205" s="19"/>
      <c r="W840205" s="19"/>
      <c r="X840205" s="19"/>
      <c r="Y840205" s="19"/>
      <c r="Z840205" s="19"/>
      <c r="AA840205" s="19"/>
      <c r="AB840205" s="19"/>
      <c r="AC840205" s="19"/>
      <c r="AD840205" s="19"/>
      <c r="AE840205" s="19"/>
      <c r="AF840205" s="19"/>
      <c r="AG840205" s="19"/>
      <c r="AH840205" s="19"/>
      <c r="AI840205" s="19"/>
      <c r="AJ840205" s="19"/>
      <c r="AK840205" s="19"/>
      <c r="AL840205" s="19"/>
      <c r="AM840205" s="19"/>
      <c r="AN840205" s="19"/>
      <c r="AO840205" s="19"/>
      <c r="AP840205"/>
    </row>
    <row r="840206" spans="1:42" s="116" customFormat="1" x14ac:dyDescent="0.3">
      <c r="A840206"/>
      <c r="B840206"/>
      <c r="C840206"/>
      <c r="D840206"/>
      <c r="E840206"/>
      <c r="F840206"/>
      <c r="G840206"/>
      <c r="H840206"/>
      <c r="I840206"/>
      <c r="J840206"/>
      <c r="K840206"/>
      <c r="L840206"/>
      <c r="M840206" s="115"/>
      <c r="N840206" s="115"/>
      <c r="O840206"/>
      <c r="P840206"/>
      <c r="Q840206"/>
      <c r="R840206" s="19"/>
      <c r="S840206" s="19"/>
      <c r="T840206"/>
      <c r="U840206" s="113"/>
      <c r="V840206" s="19"/>
      <c r="W840206" s="19"/>
      <c r="X840206" s="19"/>
      <c r="Y840206" s="19"/>
      <c r="Z840206" s="19"/>
      <c r="AA840206" s="19"/>
      <c r="AB840206" s="19"/>
      <c r="AC840206" s="19"/>
      <c r="AD840206" s="19"/>
      <c r="AE840206" s="19"/>
      <c r="AF840206" s="19"/>
      <c r="AG840206" s="19"/>
      <c r="AH840206" s="19"/>
      <c r="AI840206" s="19"/>
      <c r="AJ840206" s="19"/>
      <c r="AK840206" s="19"/>
      <c r="AL840206" s="19"/>
      <c r="AM840206" s="19"/>
      <c r="AN840206" s="19"/>
      <c r="AO840206" s="19"/>
      <c r="AP840206"/>
    </row>
    <row r="840207" spans="1:42" s="116" customFormat="1" x14ac:dyDescent="0.3">
      <c r="A840207"/>
      <c r="B840207"/>
      <c r="C840207"/>
      <c r="D840207"/>
      <c r="E840207"/>
      <c r="F840207"/>
      <c r="G840207"/>
      <c r="H840207"/>
      <c r="I840207"/>
      <c r="J840207"/>
      <c r="K840207"/>
      <c r="L840207"/>
      <c r="M840207" s="115"/>
      <c r="N840207" s="115"/>
      <c r="O840207"/>
      <c r="P840207"/>
      <c r="Q840207"/>
      <c r="R840207" s="19"/>
      <c r="S840207" s="19"/>
      <c r="T840207"/>
      <c r="U840207" s="113"/>
      <c r="V840207" s="19"/>
      <c r="W840207" s="19"/>
      <c r="X840207" s="19"/>
      <c r="Y840207" s="19"/>
      <c r="Z840207" s="19"/>
      <c r="AA840207" s="19"/>
      <c r="AB840207" s="19"/>
      <c r="AC840207" s="19"/>
      <c r="AD840207" s="19"/>
      <c r="AE840207" s="19"/>
      <c r="AF840207" s="19"/>
      <c r="AG840207" s="19"/>
      <c r="AH840207" s="19"/>
      <c r="AI840207" s="19"/>
      <c r="AJ840207" s="19"/>
      <c r="AK840207" s="19"/>
      <c r="AL840207" s="19"/>
      <c r="AM840207" s="19"/>
      <c r="AN840207" s="19"/>
      <c r="AO840207" s="19"/>
      <c r="AP840207"/>
    </row>
    <row r="840208" spans="1:42" s="116" customFormat="1" x14ac:dyDescent="0.3">
      <c r="A840208"/>
      <c r="B840208"/>
      <c r="C840208"/>
      <c r="D840208"/>
      <c r="E840208"/>
      <c r="F840208"/>
      <c r="G840208"/>
      <c r="H840208"/>
      <c r="I840208"/>
      <c r="J840208"/>
      <c r="K840208"/>
      <c r="L840208"/>
      <c r="M840208" s="115"/>
      <c r="N840208" s="115"/>
      <c r="O840208"/>
      <c r="P840208"/>
      <c r="Q840208"/>
      <c r="R840208" s="19"/>
      <c r="S840208" s="19"/>
      <c r="T840208"/>
      <c r="U840208" s="113"/>
      <c r="V840208" s="19"/>
      <c r="W840208" s="19"/>
      <c r="X840208" s="19"/>
      <c r="Y840208" s="19"/>
      <c r="Z840208" s="19"/>
      <c r="AA840208" s="19"/>
      <c r="AB840208" s="19"/>
      <c r="AC840208" s="19"/>
      <c r="AD840208" s="19"/>
      <c r="AE840208" s="19"/>
      <c r="AF840208" s="19"/>
      <c r="AG840208" s="19"/>
      <c r="AH840208" s="19"/>
      <c r="AI840208" s="19"/>
      <c r="AJ840208" s="19"/>
      <c r="AK840208" s="19"/>
      <c r="AL840208" s="19"/>
      <c r="AM840208" s="19"/>
      <c r="AN840208" s="19"/>
      <c r="AO840208" s="19"/>
      <c r="AP840208"/>
    </row>
    <row r="840209" spans="1:42" s="116" customFormat="1" x14ac:dyDescent="0.3">
      <c r="A840209"/>
      <c r="B840209"/>
      <c r="C840209"/>
      <c r="D840209"/>
      <c r="E840209"/>
      <c r="F840209"/>
      <c r="G840209"/>
      <c r="H840209"/>
      <c r="I840209"/>
      <c r="J840209"/>
      <c r="K840209"/>
      <c r="L840209"/>
      <c r="M840209" s="115"/>
      <c r="N840209" s="115"/>
      <c r="O840209"/>
      <c r="P840209"/>
      <c r="Q840209"/>
      <c r="R840209" s="19"/>
      <c r="S840209" s="19"/>
      <c r="T840209"/>
      <c r="U840209" s="113"/>
      <c r="V840209" s="19"/>
      <c r="W840209" s="19"/>
      <c r="X840209" s="19"/>
      <c r="Y840209" s="19"/>
      <c r="Z840209" s="19"/>
      <c r="AA840209" s="19"/>
      <c r="AB840209" s="19"/>
      <c r="AC840209" s="19"/>
      <c r="AD840209" s="19"/>
      <c r="AE840209" s="19"/>
      <c r="AF840209" s="19"/>
      <c r="AG840209" s="19"/>
      <c r="AH840209" s="19"/>
      <c r="AI840209" s="19"/>
      <c r="AJ840209" s="19"/>
      <c r="AK840209" s="19"/>
      <c r="AL840209" s="19"/>
      <c r="AM840209" s="19"/>
      <c r="AN840209" s="19"/>
      <c r="AO840209" s="19"/>
      <c r="AP840209"/>
    </row>
    <row r="840210" spans="1:42" s="116" customFormat="1" x14ac:dyDescent="0.3">
      <c r="A840210"/>
      <c r="B840210"/>
      <c r="C840210"/>
      <c r="D840210"/>
      <c r="E840210"/>
      <c r="F840210"/>
      <c r="G840210"/>
      <c r="H840210"/>
      <c r="I840210"/>
      <c r="J840210"/>
      <c r="K840210"/>
      <c r="L840210"/>
      <c r="M840210" s="115"/>
      <c r="N840210" s="115"/>
      <c r="O840210"/>
      <c r="P840210"/>
      <c r="Q840210"/>
      <c r="R840210" s="19"/>
      <c r="S840210" s="19"/>
      <c r="T840210"/>
      <c r="U840210" s="113"/>
      <c r="V840210" s="19"/>
      <c r="W840210" s="19"/>
      <c r="X840210" s="19"/>
      <c r="Y840210" s="19"/>
      <c r="Z840210" s="19"/>
      <c r="AA840210" s="19"/>
      <c r="AB840210" s="19"/>
      <c r="AC840210" s="19"/>
      <c r="AD840210" s="19"/>
      <c r="AE840210" s="19"/>
      <c r="AF840210" s="19"/>
      <c r="AG840210" s="19"/>
      <c r="AH840210" s="19"/>
      <c r="AI840210" s="19"/>
      <c r="AJ840210" s="19"/>
      <c r="AK840210" s="19"/>
      <c r="AL840210" s="19"/>
      <c r="AM840210" s="19"/>
      <c r="AN840210" s="19"/>
      <c r="AO840210" s="19"/>
      <c r="AP840210"/>
    </row>
    <row r="840211" spans="1:42" s="116" customFormat="1" x14ac:dyDescent="0.3">
      <c r="A840211"/>
      <c r="B840211"/>
      <c r="C840211"/>
      <c r="D840211"/>
      <c r="E840211"/>
      <c r="F840211"/>
      <c r="G840211"/>
      <c r="H840211"/>
      <c r="I840211"/>
      <c r="J840211"/>
      <c r="K840211"/>
      <c r="L840211"/>
      <c r="M840211" s="115"/>
      <c r="N840211" s="115"/>
      <c r="O840211"/>
      <c r="P840211"/>
      <c r="Q840211"/>
      <c r="R840211" s="19"/>
      <c r="S840211" s="19"/>
      <c r="T840211"/>
      <c r="U840211" s="113"/>
      <c r="V840211" s="19"/>
      <c r="W840211" s="19"/>
      <c r="X840211" s="19"/>
      <c r="Y840211" s="19"/>
      <c r="Z840211" s="19"/>
      <c r="AA840211" s="19"/>
      <c r="AB840211" s="19"/>
      <c r="AC840211" s="19"/>
      <c r="AD840211" s="19"/>
      <c r="AE840211" s="19"/>
      <c r="AF840211" s="19"/>
      <c r="AG840211" s="19"/>
      <c r="AH840211" s="19"/>
      <c r="AI840211" s="19"/>
      <c r="AJ840211" s="19"/>
      <c r="AK840211" s="19"/>
      <c r="AL840211" s="19"/>
      <c r="AM840211" s="19"/>
      <c r="AN840211" s="19"/>
      <c r="AO840211" s="19"/>
      <c r="AP840211"/>
    </row>
    <row r="840212" spans="1:42" s="116" customFormat="1" x14ac:dyDescent="0.3">
      <c r="A840212"/>
      <c r="B840212"/>
      <c r="C840212"/>
      <c r="D840212"/>
      <c r="E840212"/>
      <c r="F840212"/>
      <c r="G840212"/>
      <c r="H840212"/>
      <c r="I840212"/>
      <c r="J840212"/>
      <c r="K840212"/>
      <c r="L840212"/>
      <c r="M840212" s="115"/>
      <c r="N840212" s="115"/>
      <c r="O840212"/>
      <c r="P840212"/>
      <c r="Q840212"/>
      <c r="R840212" s="19"/>
      <c r="S840212" s="19"/>
      <c r="T840212"/>
      <c r="U840212" s="113"/>
      <c r="V840212" s="19"/>
      <c r="W840212" s="19"/>
      <c r="X840212" s="19"/>
      <c r="Y840212" s="19"/>
      <c r="Z840212" s="19"/>
      <c r="AA840212" s="19"/>
      <c r="AB840212" s="19"/>
      <c r="AC840212" s="19"/>
      <c r="AD840212" s="19"/>
      <c r="AE840212" s="19"/>
      <c r="AF840212" s="19"/>
      <c r="AG840212" s="19"/>
      <c r="AH840212" s="19"/>
      <c r="AI840212" s="19"/>
      <c r="AJ840212" s="19"/>
      <c r="AK840212" s="19"/>
      <c r="AL840212" s="19"/>
      <c r="AM840212" s="19"/>
      <c r="AN840212" s="19"/>
      <c r="AO840212" s="19"/>
      <c r="AP840212"/>
    </row>
    <row r="840213" spans="1:42" s="116" customFormat="1" x14ac:dyDescent="0.3">
      <c r="A840213"/>
      <c r="B840213"/>
      <c r="C840213"/>
      <c r="D840213"/>
      <c r="E840213"/>
      <c r="F840213"/>
      <c r="G840213"/>
      <c r="H840213"/>
      <c r="I840213"/>
      <c r="J840213"/>
      <c r="K840213"/>
      <c r="L840213"/>
      <c r="M840213" s="115"/>
      <c r="N840213" s="115"/>
      <c r="O840213"/>
      <c r="P840213"/>
      <c r="Q840213"/>
      <c r="R840213" s="19"/>
      <c r="S840213" s="19"/>
      <c r="T840213"/>
      <c r="U840213" s="113"/>
      <c r="V840213" s="19"/>
      <c r="W840213" s="19"/>
      <c r="X840213" s="19"/>
      <c r="Y840213" s="19"/>
      <c r="Z840213" s="19"/>
      <c r="AA840213" s="19"/>
      <c r="AB840213" s="19"/>
      <c r="AC840213" s="19"/>
      <c r="AD840213" s="19"/>
      <c r="AE840213" s="19"/>
      <c r="AF840213" s="19"/>
      <c r="AG840213" s="19"/>
      <c r="AH840213" s="19"/>
      <c r="AI840213" s="19"/>
      <c r="AJ840213" s="19"/>
      <c r="AK840213" s="19"/>
      <c r="AL840213" s="19"/>
      <c r="AM840213" s="19"/>
      <c r="AN840213" s="19"/>
      <c r="AO840213" s="19"/>
      <c r="AP840213"/>
    </row>
    <row r="840214" spans="1:42" s="116" customFormat="1" x14ac:dyDescent="0.3">
      <c r="A840214"/>
      <c r="B840214"/>
      <c r="C840214"/>
      <c r="D840214"/>
      <c r="E840214"/>
      <c r="F840214"/>
      <c r="G840214"/>
      <c r="H840214"/>
      <c r="I840214"/>
      <c r="J840214"/>
      <c r="K840214"/>
      <c r="L840214"/>
      <c r="M840214" s="115"/>
      <c r="N840214" s="115"/>
      <c r="O840214"/>
      <c r="P840214"/>
      <c r="Q840214"/>
      <c r="R840214" s="19"/>
      <c r="S840214" s="19"/>
      <c r="T840214"/>
      <c r="U840214" s="113"/>
      <c r="V840214" s="19"/>
      <c r="W840214" s="19"/>
      <c r="X840214" s="19"/>
      <c r="Y840214" s="19"/>
      <c r="Z840214" s="19"/>
      <c r="AA840214" s="19"/>
      <c r="AB840214" s="19"/>
      <c r="AC840214" s="19"/>
      <c r="AD840214" s="19"/>
      <c r="AE840214" s="19"/>
      <c r="AF840214" s="19"/>
      <c r="AG840214" s="19"/>
      <c r="AH840214" s="19"/>
      <c r="AI840214" s="19"/>
      <c r="AJ840214" s="19"/>
      <c r="AK840214" s="19"/>
      <c r="AL840214" s="19"/>
      <c r="AM840214" s="19"/>
      <c r="AN840214" s="19"/>
      <c r="AO840214" s="19"/>
      <c r="AP840214"/>
    </row>
    <row r="840215" spans="1:42" s="116" customFormat="1" x14ac:dyDescent="0.3">
      <c r="A840215"/>
      <c r="B840215"/>
      <c r="C840215"/>
      <c r="D840215"/>
      <c r="E840215"/>
      <c r="F840215"/>
      <c r="G840215"/>
      <c r="H840215"/>
      <c r="I840215"/>
      <c r="J840215"/>
      <c r="K840215"/>
      <c r="L840215"/>
      <c r="M840215" s="115"/>
      <c r="N840215" s="115"/>
      <c r="O840215"/>
      <c r="P840215"/>
      <c r="Q840215"/>
      <c r="R840215" s="19"/>
      <c r="S840215" s="19"/>
      <c r="T840215"/>
      <c r="U840215" s="113"/>
      <c r="V840215" s="19"/>
      <c r="W840215" s="19"/>
      <c r="X840215" s="19"/>
      <c r="Y840215" s="19"/>
      <c r="Z840215" s="19"/>
      <c r="AA840215" s="19"/>
      <c r="AB840215" s="19"/>
      <c r="AC840215" s="19"/>
      <c r="AD840215" s="19"/>
      <c r="AE840215" s="19"/>
      <c r="AF840215" s="19"/>
      <c r="AG840215" s="19"/>
      <c r="AH840215" s="19"/>
      <c r="AI840215" s="19"/>
      <c r="AJ840215" s="19"/>
      <c r="AK840215" s="19"/>
      <c r="AL840215" s="19"/>
      <c r="AM840215" s="19"/>
      <c r="AN840215" s="19"/>
      <c r="AO840215" s="19"/>
      <c r="AP840215"/>
    </row>
    <row r="840216" spans="1:42" s="116" customFormat="1" x14ac:dyDescent="0.3">
      <c r="A840216"/>
      <c r="B840216"/>
      <c r="C840216"/>
      <c r="D840216"/>
      <c r="E840216"/>
      <c r="F840216"/>
      <c r="G840216"/>
      <c r="H840216"/>
      <c r="I840216"/>
      <c r="J840216"/>
      <c r="K840216"/>
      <c r="L840216"/>
      <c r="M840216" s="115"/>
      <c r="N840216" s="115"/>
      <c r="O840216"/>
      <c r="P840216"/>
      <c r="Q840216"/>
      <c r="R840216" s="19"/>
      <c r="S840216" s="19"/>
      <c r="T840216"/>
      <c r="U840216" s="113"/>
      <c r="V840216" s="19"/>
      <c r="W840216" s="19"/>
      <c r="X840216" s="19"/>
      <c r="Y840216" s="19"/>
      <c r="Z840216" s="19"/>
      <c r="AA840216" s="19"/>
      <c r="AB840216" s="19"/>
      <c r="AC840216" s="19"/>
      <c r="AD840216" s="19"/>
      <c r="AE840216" s="19"/>
      <c r="AF840216" s="19"/>
      <c r="AG840216" s="19"/>
      <c r="AH840216" s="19"/>
      <c r="AI840216" s="19"/>
      <c r="AJ840216" s="19"/>
      <c r="AK840216" s="19"/>
      <c r="AL840216" s="19"/>
      <c r="AM840216" s="19"/>
      <c r="AN840216" s="19"/>
      <c r="AO840216" s="19"/>
      <c r="AP840216"/>
    </row>
    <row r="840217" spans="1:42" s="116" customFormat="1" x14ac:dyDescent="0.3">
      <c r="A840217"/>
      <c r="B840217"/>
      <c r="C840217"/>
      <c r="D840217"/>
      <c r="E840217"/>
      <c r="F840217"/>
      <c r="G840217"/>
      <c r="H840217"/>
      <c r="I840217"/>
      <c r="J840217"/>
      <c r="K840217"/>
      <c r="L840217"/>
      <c r="M840217" s="115"/>
      <c r="N840217" s="115"/>
      <c r="O840217"/>
      <c r="P840217"/>
      <c r="Q840217"/>
      <c r="R840217" s="19"/>
      <c r="S840217" s="19"/>
      <c r="T840217"/>
      <c r="U840217" s="113"/>
      <c r="V840217" s="19"/>
      <c r="W840217" s="19"/>
      <c r="X840217" s="19"/>
      <c r="Y840217" s="19"/>
      <c r="Z840217" s="19"/>
      <c r="AA840217" s="19"/>
      <c r="AB840217" s="19"/>
      <c r="AC840217" s="19"/>
      <c r="AD840217" s="19"/>
      <c r="AE840217" s="19"/>
      <c r="AF840217" s="19"/>
      <c r="AG840217" s="19"/>
      <c r="AH840217" s="19"/>
      <c r="AI840217" s="19"/>
      <c r="AJ840217" s="19"/>
      <c r="AK840217" s="19"/>
      <c r="AL840217" s="19"/>
      <c r="AM840217" s="19"/>
      <c r="AN840217" s="19"/>
      <c r="AO840217" s="19"/>
      <c r="AP840217"/>
    </row>
    <row r="840218" spans="1:42" s="116" customFormat="1" x14ac:dyDescent="0.3">
      <c r="A840218"/>
      <c r="B840218"/>
      <c r="C840218"/>
      <c r="D840218"/>
      <c r="E840218"/>
      <c r="F840218"/>
      <c r="G840218"/>
      <c r="H840218"/>
      <c r="I840218"/>
      <c r="J840218"/>
      <c r="K840218"/>
      <c r="L840218"/>
      <c r="M840218" s="115"/>
      <c r="N840218" s="115"/>
      <c r="O840218"/>
      <c r="P840218"/>
      <c r="Q840218"/>
      <c r="R840218" s="19"/>
      <c r="S840218" s="19"/>
      <c r="T840218"/>
      <c r="U840218" s="113"/>
      <c r="V840218" s="19"/>
      <c r="W840218" s="19"/>
      <c r="X840218" s="19"/>
      <c r="Y840218" s="19"/>
      <c r="Z840218" s="19"/>
      <c r="AA840218" s="19"/>
      <c r="AB840218" s="19"/>
      <c r="AC840218" s="19"/>
      <c r="AD840218" s="19"/>
      <c r="AE840218" s="19"/>
      <c r="AF840218" s="19"/>
      <c r="AG840218" s="19"/>
      <c r="AH840218" s="19"/>
      <c r="AI840218" s="19"/>
      <c r="AJ840218" s="19"/>
      <c r="AK840218" s="19"/>
      <c r="AL840218" s="19"/>
      <c r="AM840218" s="19"/>
      <c r="AN840218" s="19"/>
      <c r="AO840218" s="19"/>
      <c r="AP840218"/>
    </row>
    <row r="840219" spans="1:42" s="116" customFormat="1" x14ac:dyDescent="0.3">
      <c r="A840219"/>
      <c r="B840219"/>
      <c r="C840219"/>
      <c r="D840219"/>
      <c r="E840219"/>
      <c r="F840219"/>
      <c r="G840219"/>
      <c r="H840219"/>
      <c r="I840219"/>
      <c r="J840219"/>
      <c r="K840219"/>
      <c r="L840219"/>
      <c r="M840219" s="115"/>
      <c r="N840219" s="115"/>
      <c r="O840219"/>
      <c r="P840219"/>
      <c r="Q840219"/>
      <c r="R840219" s="19"/>
      <c r="S840219" s="19"/>
      <c r="T840219"/>
      <c r="U840219" s="113"/>
      <c r="V840219" s="19"/>
      <c r="W840219" s="19"/>
      <c r="X840219" s="19"/>
      <c r="Y840219" s="19"/>
      <c r="Z840219" s="19"/>
      <c r="AA840219" s="19"/>
      <c r="AB840219" s="19"/>
      <c r="AC840219" s="19"/>
      <c r="AD840219" s="19"/>
      <c r="AE840219" s="19"/>
      <c r="AF840219" s="19"/>
      <c r="AG840219" s="19"/>
      <c r="AH840219" s="19"/>
      <c r="AI840219" s="19"/>
      <c r="AJ840219" s="19"/>
      <c r="AK840219" s="19"/>
      <c r="AL840219" s="19"/>
      <c r="AM840219" s="19"/>
      <c r="AN840219" s="19"/>
      <c r="AO840219" s="19"/>
      <c r="AP840219"/>
    </row>
    <row r="840220" spans="1:42" s="116" customFormat="1" x14ac:dyDescent="0.3">
      <c r="A840220"/>
      <c r="B840220"/>
      <c r="C840220"/>
      <c r="D840220"/>
      <c r="E840220"/>
      <c r="F840220"/>
      <c r="G840220"/>
      <c r="H840220"/>
      <c r="I840220"/>
      <c r="J840220"/>
      <c r="K840220"/>
      <c r="L840220"/>
      <c r="M840220" s="115"/>
      <c r="N840220" s="115"/>
      <c r="O840220"/>
      <c r="P840220"/>
      <c r="Q840220"/>
      <c r="R840220" s="19"/>
      <c r="S840220" s="19"/>
      <c r="T840220"/>
      <c r="U840220" s="113"/>
      <c r="V840220" s="19"/>
      <c r="W840220" s="19"/>
      <c r="X840220" s="19"/>
      <c r="Y840220" s="19"/>
      <c r="Z840220" s="19"/>
      <c r="AA840220" s="19"/>
      <c r="AB840220" s="19"/>
      <c r="AC840220" s="19"/>
      <c r="AD840220" s="19"/>
      <c r="AE840220" s="19"/>
      <c r="AF840220" s="19"/>
      <c r="AG840220" s="19"/>
      <c r="AH840220" s="19"/>
      <c r="AI840220" s="19"/>
      <c r="AJ840220" s="19"/>
      <c r="AK840220" s="19"/>
      <c r="AL840220" s="19"/>
      <c r="AM840220" s="19"/>
      <c r="AN840220" s="19"/>
      <c r="AO840220" s="19"/>
      <c r="AP840220"/>
    </row>
    <row r="840221" spans="1:42" s="116" customFormat="1" x14ac:dyDescent="0.3">
      <c r="A840221"/>
      <c r="B840221"/>
      <c r="C840221"/>
      <c r="D840221"/>
      <c r="E840221"/>
      <c r="F840221"/>
      <c r="G840221"/>
      <c r="H840221"/>
      <c r="I840221"/>
      <c r="J840221"/>
      <c r="K840221"/>
      <c r="L840221"/>
      <c r="M840221" s="115"/>
      <c r="N840221" s="115"/>
      <c r="O840221"/>
      <c r="P840221"/>
      <c r="Q840221"/>
      <c r="R840221" s="19"/>
      <c r="S840221" s="19"/>
      <c r="T840221"/>
      <c r="U840221" s="113"/>
      <c r="V840221" s="19"/>
      <c r="W840221" s="19"/>
      <c r="X840221" s="19"/>
      <c r="Y840221" s="19"/>
      <c r="Z840221" s="19"/>
      <c r="AA840221" s="19"/>
      <c r="AB840221" s="19"/>
      <c r="AC840221" s="19"/>
      <c r="AD840221" s="19"/>
      <c r="AE840221" s="19"/>
      <c r="AF840221" s="19"/>
      <c r="AG840221" s="19"/>
      <c r="AH840221" s="19"/>
      <c r="AI840221" s="19"/>
      <c r="AJ840221" s="19"/>
      <c r="AK840221" s="19"/>
      <c r="AL840221" s="19"/>
      <c r="AM840221" s="19"/>
      <c r="AN840221" s="19"/>
      <c r="AO840221" s="19"/>
      <c r="AP840221"/>
    </row>
    <row r="840222" spans="1:42" s="116" customFormat="1" x14ac:dyDescent="0.3">
      <c r="A840222"/>
      <c r="B840222"/>
      <c r="C840222"/>
      <c r="D840222"/>
      <c r="E840222"/>
      <c r="F840222"/>
      <c r="G840222"/>
      <c r="H840222"/>
      <c r="I840222"/>
      <c r="J840222"/>
      <c r="K840222"/>
      <c r="L840222"/>
      <c r="M840222" s="115"/>
      <c r="N840222" s="115"/>
      <c r="O840222"/>
      <c r="P840222"/>
      <c r="Q840222"/>
      <c r="R840222" s="19"/>
      <c r="S840222" s="19"/>
      <c r="T840222"/>
      <c r="U840222" s="113"/>
      <c r="V840222" s="19"/>
      <c r="W840222" s="19"/>
      <c r="X840222" s="19"/>
      <c r="Y840222" s="19"/>
      <c r="Z840222" s="19"/>
      <c r="AA840222" s="19"/>
      <c r="AB840222" s="19"/>
      <c r="AC840222" s="19"/>
      <c r="AD840222" s="19"/>
      <c r="AE840222" s="19"/>
      <c r="AF840222" s="19"/>
      <c r="AG840222" s="19"/>
      <c r="AH840222" s="19"/>
      <c r="AI840222" s="19"/>
      <c r="AJ840222" s="19"/>
      <c r="AK840222" s="19"/>
      <c r="AL840222" s="19"/>
      <c r="AM840222" s="19"/>
      <c r="AN840222" s="19"/>
      <c r="AO840222" s="19"/>
      <c r="AP840222"/>
    </row>
    <row r="840223" spans="1:42" s="116" customFormat="1" x14ac:dyDescent="0.3">
      <c r="A840223"/>
      <c r="B840223"/>
      <c r="C840223"/>
      <c r="D840223"/>
      <c r="E840223"/>
      <c r="F840223"/>
      <c r="G840223"/>
      <c r="H840223"/>
      <c r="I840223"/>
      <c r="J840223"/>
      <c r="K840223"/>
      <c r="L840223"/>
      <c r="M840223" s="115"/>
      <c r="N840223" s="115"/>
      <c r="O840223"/>
      <c r="P840223"/>
      <c r="Q840223"/>
      <c r="R840223" s="19"/>
      <c r="S840223" s="19"/>
      <c r="T840223"/>
      <c r="U840223" s="113"/>
      <c r="V840223" s="19"/>
      <c r="W840223" s="19"/>
      <c r="X840223" s="19"/>
      <c r="Y840223" s="19"/>
      <c r="Z840223" s="19"/>
      <c r="AA840223" s="19"/>
      <c r="AB840223" s="19"/>
      <c r="AC840223" s="19"/>
      <c r="AD840223" s="19"/>
      <c r="AE840223" s="19"/>
      <c r="AF840223" s="19"/>
      <c r="AG840223" s="19"/>
      <c r="AH840223" s="19"/>
      <c r="AI840223" s="19"/>
      <c r="AJ840223" s="19"/>
      <c r="AK840223" s="19"/>
      <c r="AL840223" s="19"/>
      <c r="AM840223" s="19"/>
      <c r="AN840223" s="19"/>
      <c r="AO840223" s="19"/>
      <c r="AP840223"/>
    </row>
    <row r="840224" spans="1:42" s="116" customFormat="1" x14ac:dyDescent="0.3">
      <c r="A840224"/>
      <c r="B840224"/>
      <c r="C840224"/>
      <c r="D840224"/>
      <c r="E840224"/>
      <c r="F840224"/>
      <c r="G840224"/>
      <c r="H840224"/>
      <c r="I840224"/>
      <c r="J840224"/>
      <c r="K840224"/>
      <c r="L840224"/>
      <c r="M840224" s="115"/>
      <c r="N840224" s="115"/>
      <c r="O840224"/>
      <c r="P840224"/>
      <c r="Q840224"/>
      <c r="R840224" s="19"/>
      <c r="S840224" s="19"/>
      <c r="T840224"/>
      <c r="U840224" s="113"/>
      <c r="V840224" s="19"/>
      <c r="W840224" s="19"/>
      <c r="X840224" s="19"/>
      <c r="Y840224" s="19"/>
      <c r="Z840224" s="19"/>
      <c r="AA840224" s="19"/>
      <c r="AB840224" s="19"/>
      <c r="AC840224" s="19"/>
      <c r="AD840224" s="19"/>
      <c r="AE840224" s="19"/>
      <c r="AF840224" s="19"/>
      <c r="AG840224" s="19"/>
      <c r="AH840224" s="19"/>
      <c r="AI840224" s="19"/>
      <c r="AJ840224" s="19"/>
      <c r="AK840224" s="19"/>
      <c r="AL840224" s="19"/>
      <c r="AM840224" s="19"/>
      <c r="AN840224" s="19"/>
      <c r="AO840224" s="19"/>
      <c r="AP840224"/>
    </row>
    <row r="840225" spans="1:42" s="116" customFormat="1" x14ac:dyDescent="0.3">
      <c r="A840225"/>
      <c r="B840225"/>
      <c r="C840225"/>
      <c r="D840225"/>
      <c r="E840225"/>
      <c r="F840225"/>
      <c r="G840225"/>
      <c r="H840225"/>
      <c r="I840225"/>
      <c r="J840225"/>
      <c r="K840225"/>
      <c r="L840225"/>
      <c r="M840225" s="115"/>
      <c r="N840225" s="115"/>
      <c r="O840225"/>
      <c r="P840225"/>
      <c r="Q840225"/>
      <c r="R840225" s="19"/>
      <c r="S840225" s="19"/>
      <c r="T840225"/>
      <c r="U840225" s="113"/>
      <c r="V840225" s="19"/>
      <c r="W840225" s="19"/>
      <c r="X840225" s="19"/>
      <c r="Y840225" s="19"/>
      <c r="Z840225" s="19"/>
      <c r="AA840225" s="19"/>
      <c r="AB840225" s="19"/>
      <c r="AC840225" s="19"/>
      <c r="AD840225" s="19"/>
      <c r="AE840225" s="19"/>
      <c r="AF840225" s="19"/>
      <c r="AG840225" s="19"/>
      <c r="AH840225" s="19"/>
      <c r="AI840225" s="19"/>
      <c r="AJ840225" s="19"/>
      <c r="AK840225" s="19"/>
      <c r="AL840225" s="19"/>
      <c r="AM840225" s="19"/>
      <c r="AN840225" s="19"/>
      <c r="AO840225" s="19"/>
      <c r="AP840225"/>
    </row>
    <row r="840226" spans="1:42" s="116" customFormat="1" x14ac:dyDescent="0.3">
      <c r="A840226"/>
      <c r="B840226"/>
      <c r="C840226"/>
      <c r="D840226"/>
      <c r="E840226"/>
      <c r="F840226"/>
      <c r="G840226"/>
      <c r="H840226"/>
      <c r="I840226"/>
      <c r="J840226"/>
      <c r="K840226"/>
      <c r="L840226"/>
      <c r="M840226" s="115"/>
      <c r="N840226" s="115"/>
      <c r="O840226"/>
      <c r="P840226"/>
      <c r="Q840226"/>
      <c r="R840226" s="19"/>
      <c r="S840226" s="19"/>
      <c r="T840226"/>
      <c r="U840226" s="113"/>
      <c r="V840226" s="19"/>
      <c r="W840226" s="19"/>
      <c r="X840226" s="19"/>
      <c r="Y840226" s="19"/>
      <c r="Z840226" s="19"/>
      <c r="AA840226" s="19"/>
      <c r="AB840226" s="19"/>
      <c r="AC840226" s="19"/>
      <c r="AD840226" s="19"/>
      <c r="AE840226" s="19"/>
      <c r="AF840226" s="19"/>
      <c r="AG840226" s="19"/>
      <c r="AH840226" s="19"/>
      <c r="AI840226" s="19"/>
      <c r="AJ840226" s="19"/>
      <c r="AK840226" s="19"/>
      <c r="AL840226" s="19"/>
      <c r="AM840226" s="19"/>
      <c r="AN840226" s="19"/>
      <c r="AO840226" s="19"/>
      <c r="AP840226"/>
    </row>
    <row r="840227" spans="1:42" s="116" customFormat="1" x14ac:dyDescent="0.3">
      <c r="A840227"/>
      <c r="B840227"/>
      <c r="C840227"/>
      <c r="D840227"/>
      <c r="E840227"/>
      <c r="F840227"/>
      <c r="G840227"/>
      <c r="H840227"/>
      <c r="I840227"/>
      <c r="J840227"/>
      <c r="K840227"/>
      <c r="L840227"/>
      <c r="M840227" s="115"/>
      <c r="N840227" s="115"/>
      <c r="O840227"/>
      <c r="P840227"/>
      <c r="Q840227"/>
      <c r="R840227" s="19"/>
      <c r="S840227" s="19"/>
      <c r="T840227"/>
      <c r="U840227" s="113"/>
      <c r="V840227" s="19"/>
      <c r="W840227" s="19"/>
      <c r="X840227" s="19"/>
      <c r="Y840227" s="19"/>
      <c r="Z840227" s="19"/>
      <c r="AA840227" s="19"/>
      <c r="AB840227" s="19"/>
      <c r="AC840227" s="19"/>
      <c r="AD840227" s="19"/>
      <c r="AE840227" s="19"/>
      <c r="AF840227" s="19"/>
      <c r="AG840227" s="19"/>
      <c r="AH840227" s="19"/>
      <c r="AI840227" s="19"/>
      <c r="AJ840227" s="19"/>
      <c r="AK840227" s="19"/>
      <c r="AL840227" s="19"/>
      <c r="AM840227" s="19"/>
      <c r="AN840227" s="19"/>
      <c r="AO840227" s="19"/>
      <c r="AP840227"/>
    </row>
    <row r="840228" spans="1:42" s="116" customFormat="1" x14ac:dyDescent="0.3">
      <c r="A840228"/>
      <c r="B840228"/>
      <c r="C840228"/>
      <c r="D840228"/>
      <c r="E840228"/>
      <c r="F840228"/>
      <c r="G840228"/>
      <c r="H840228"/>
      <c r="I840228"/>
      <c r="J840228"/>
      <c r="K840228"/>
      <c r="L840228"/>
      <c r="M840228" s="115"/>
      <c r="N840228" s="115"/>
      <c r="O840228"/>
      <c r="P840228"/>
      <c r="Q840228"/>
      <c r="R840228" s="19"/>
      <c r="S840228" s="19"/>
      <c r="T840228"/>
      <c r="U840228" s="113"/>
      <c r="V840228" s="19"/>
      <c r="W840228" s="19"/>
      <c r="X840228" s="19"/>
      <c r="Y840228" s="19"/>
      <c r="Z840228" s="19"/>
      <c r="AA840228" s="19"/>
      <c r="AB840228" s="19"/>
      <c r="AC840228" s="19"/>
      <c r="AD840228" s="19"/>
      <c r="AE840228" s="19"/>
      <c r="AF840228" s="19"/>
      <c r="AG840228" s="19"/>
      <c r="AH840228" s="19"/>
      <c r="AI840228" s="19"/>
      <c r="AJ840228" s="19"/>
      <c r="AK840228" s="19"/>
      <c r="AL840228" s="19"/>
      <c r="AM840228" s="19"/>
      <c r="AN840228" s="19"/>
      <c r="AO840228" s="19"/>
      <c r="AP840228"/>
    </row>
    <row r="840229" spans="1:42" s="116" customFormat="1" x14ac:dyDescent="0.3">
      <c r="A840229"/>
      <c r="B840229"/>
      <c r="C840229"/>
      <c r="D840229"/>
      <c r="E840229"/>
      <c r="F840229"/>
      <c r="G840229"/>
      <c r="H840229"/>
      <c r="I840229"/>
      <c r="J840229"/>
      <c r="K840229"/>
      <c r="L840229"/>
      <c r="M840229" s="115"/>
      <c r="N840229" s="115"/>
      <c r="O840229"/>
      <c r="P840229"/>
      <c r="Q840229"/>
      <c r="R840229" s="19"/>
      <c r="S840229" s="19"/>
      <c r="T840229"/>
      <c r="U840229" s="113"/>
      <c r="V840229" s="19"/>
      <c r="W840229" s="19"/>
      <c r="X840229" s="19"/>
      <c r="Y840229" s="19"/>
      <c r="Z840229" s="19"/>
      <c r="AA840229" s="19"/>
      <c r="AB840229" s="19"/>
      <c r="AC840229" s="19"/>
      <c r="AD840229" s="19"/>
      <c r="AE840229" s="19"/>
      <c r="AF840229" s="19"/>
      <c r="AG840229" s="19"/>
      <c r="AH840229" s="19"/>
      <c r="AI840229" s="19"/>
      <c r="AJ840229" s="19"/>
      <c r="AK840229" s="19"/>
      <c r="AL840229" s="19"/>
      <c r="AM840229" s="19"/>
      <c r="AN840229" s="19"/>
      <c r="AO840229" s="19"/>
      <c r="AP840229"/>
    </row>
    <row r="840230" spans="1:42" s="116" customFormat="1" x14ac:dyDescent="0.3">
      <c r="A840230"/>
      <c r="B840230"/>
      <c r="C840230"/>
      <c r="D840230"/>
      <c r="E840230"/>
      <c r="F840230"/>
      <c r="G840230"/>
      <c r="H840230"/>
      <c r="I840230"/>
      <c r="J840230"/>
      <c r="K840230"/>
      <c r="L840230"/>
      <c r="M840230" s="115"/>
      <c r="N840230" s="115"/>
      <c r="O840230"/>
      <c r="P840230"/>
      <c r="Q840230"/>
      <c r="R840230" s="19"/>
      <c r="S840230" s="19"/>
      <c r="T840230"/>
      <c r="U840230" s="113"/>
      <c r="V840230" s="19"/>
      <c r="W840230" s="19"/>
      <c r="X840230" s="19"/>
      <c r="Y840230" s="19"/>
      <c r="Z840230" s="19"/>
      <c r="AA840230" s="19"/>
      <c r="AB840230" s="19"/>
      <c r="AC840230" s="19"/>
      <c r="AD840230" s="19"/>
      <c r="AE840230" s="19"/>
      <c r="AF840230" s="19"/>
      <c r="AG840230" s="19"/>
      <c r="AH840230" s="19"/>
      <c r="AI840230" s="19"/>
      <c r="AJ840230" s="19"/>
      <c r="AK840230" s="19"/>
      <c r="AL840230" s="19"/>
      <c r="AM840230" s="19"/>
      <c r="AN840230" s="19"/>
      <c r="AO840230" s="19"/>
      <c r="AP840230"/>
    </row>
    <row r="840231" spans="1:42" s="116" customFormat="1" x14ac:dyDescent="0.3">
      <c r="A840231"/>
      <c r="B840231"/>
      <c r="C840231"/>
      <c r="D840231"/>
      <c r="E840231"/>
      <c r="F840231"/>
      <c r="G840231"/>
      <c r="H840231"/>
      <c r="I840231"/>
      <c r="J840231"/>
      <c r="K840231"/>
      <c r="L840231"/>
      <c r="M840231" s="115"/>
      <c r="N840231" s="115"/>
      <c r="O840231"/>
      <c r="P840231"/>
      <c r="Q840231"/>
      <c r="R840231" s="19"/>
      <c r="S840231" s="19"/>
      <c r="T840231"/>
      <c r="U840231" s="113"/>
      <c r="V840231" s="19"/>
      <c r="W840231" s="19"/>
      <c r="X840231" s="19"/>
      <c r="Y840231" s="19"/>
      <c r="Z840231" s="19"/>
      <c r="AA840231" s="19"/>
      <c r="AB840231" s="19"/>
      <c r="AC840231" s="19"/>
      <c r="AD840231" s="19"/>
      <c r="AE840231" s="19"/>
      <c r="AF840231" s="19"/>
      <c r="AG840231" s="19"/>
      <c r="AH840231" s="19"/>
      <c r="AI840231" s="19"/>
      <c r="AJ840231" s="19"/>
      <c r="AK840231" s="19"/>
      <c r="AL840231" s="19"/>
      <c r="AM840231" s="19"/>
      <c r="AN840231" s="19"/>
      <c r="AO840231" s="19"/>
      <c r="AP840231"/>
    </row>
    <row r="840232" spans="1:42" s="116" customFormat="1" x14ac:dyDescent="0.3">
      <c r="A840232"/>
      <c r="B840232"/>
      <c r="C840232"/>
      <c r="D840232"/>
      <c r="E840232"/>
      <c r="F840232"/>
      <c r="G840232"/>
      <c r="H840232"/>
      <c r="I840232"/>
      <c r="J840232"/>
      <c r="K840232"/>
      <c r="L840232"/>
      <c r="M840232" s="115"/>
      <c r="N840232" s="115"/>
      <c r="O840232"/>
      <c r="P840232"/>
      <c r="Q840232"/>
      <c r="R840232" s="19"/>
      <c r="S840232" s="19"/>
      <c r="T840232"/>
      <c r="U840232" s="113"/>
      <c r="V840232" s="19"/>
      <c r="W840232" s="19"/>
      <c r="X840232" s="19"/>
      <c r="Y840232" s="19"/>
      <c r="Z840232" s="19"/>
      <c r="AA840232" s="19"/>
      <c r="AB840232" s="19"/>
      <c r="AC840232" s="19"/>
      <c r="AD840232" s="19"/>
      <c r="AE840232" s="19"/>
      <c r="AF840232" s="19"/>
      <c r="AG840232" s="19"/>
      <c r="AH840232" s="19"/>
      <c r="AI840232" s="19"/>
      <c r="AJ840232" s="19"/>
      <c r="AK840232" s="19"/>
      <c r="AL840232" s="19"/>
      <c r="AM840232" s="19"/>
      <c r="AN840232" s="19"/>
      <c r="AO840232" s="19"/>
      <c r="AP840232"/>
    </row>
    <row r="840233" spans="1:42" s="116" customFormat="1" x14ac:dyDescent="0.3">
      <c r="A840233"/>
      <c r="B840233"/>
      <c r="C840233"/>
      <c r="D840233"/>
      <c r="E840233"/>
      <c r="F840233"/>
      <c r="G840233"/>
      <c r="H840233"/>
      <c r="I840233"/>
      <c r="J840233"/>
      <c r="K840233"/>
      <c r="L840233"/>
      <c r="M840233" s="115"/>
      <c r="N840233" s="115"/>
      <c r="O840233"/>
      <c r="P840233"/>
      <c r="Q840233"/>
      <c r="R840233" s="19"/>
      <c r="S840233" s="19"/>
      <c r="T840233"/>
      <c r="U840233" s="113"/>
      <c r="V840233" s="19"/>
      <c r="W840233" s="19"/>
      <c r="X840233" s="19"/>
      <c r="Y840233" s="19"/>
      <c r="Z840233" s="19"/>
      <c r="AA840233" s="19"/>
      <c r="AB840233" s="19"/>
      <c r="AC840233" s="19"/>
      <c r="AD840233" s="19"/>
      <c r="AE840233" s="19"/>
      <c r="AF840233" s="19"/>
      <c r="AG840233" s="19"/>
      <c r="AH840233" s="19"/>
      <c r="AI840233" s="19"/>
      <c r="AJ840233" s="19"/>
      <c r="AK840233" s="19"/>
      <c r="AL840233" s="19"/>
      <c r="AM840233" s="19"/>
      <c r="AN840233" s="19"/>
      <c r="AO840233" s="19"/>
      <c r="AP840233"/>
    </row>
    <row r="840234" spans="1:42" s="116" customFormat="1" x14ac:dyDescent="0.3">
      <c r="A840234"/>
      <c r="B840234"/>
      <c r="C840234"/>
      <c r="D840234"/>
      <c r="E840234"/>
      <c r="F840234"/>
      <c r="G840234"/>
      <c r="H840234"/>
      <c r="I840234"/>
      <c r="J840234"/>
      <c r="K840234"/>
      <c r="L840234"/>
      <c r="M840234" s="115"/>
      <c r="N840234" s="115"/>
      <c r="O840234"/>
      <c r="P840234"/>
      <c r="Q840234"/>
      <c r="R840234" s="19"/>
      <c r="S840234" s="19"/>
      <c r="T840234"/>
      <c r="U840234" s="113"/>
      <c r="V840234" s="19"/>
      <c r="W840234" s="19"/>
      <c r="X840234" s="19"/>
      <c r="Y840234" s="19"/>
      <c r="Z840234" s="19"/>
      <c r="AA840234" s="19"/>
      <c r="AB840234" s="19"/>
      <c r="AC840234" s="19"/>
      <c r="AD840234" s="19"/>
      <c r="AE840234" s="19"/>
      <c r="AF840234" s="19"/>
      <c r="AG840234" s="19"/>
      <c r="AH840234" s="19"/>
      <c r="AI840234" s="19"/>
      <c r="AJ840234" s="19"/>
      <c r="AK840234" s="19"/>
      <c r="AL840234" s="19"/>
      <c r="AM840234" s="19"/>
      <c r="AN840234" s="19"/>
      <c r="AO840234" s="19"/>
      <c r="AP840234"/>
    </row>
    <row r="840235" spans="1:42" s="116" customFormat="1" x14ac:dyDescent="0.3">
      <c r="A840235"/>
      <c r="B840235"/>
      <c r="C840235"/>
      <c r="D840235"/>
      <c r="E840235"/>
      <c r="F840235"/>
      <c r="G840235"/>
      <c r="H840235"/>
      <c r="I840235"/>
      <c r="J840235"/>
      <c r="K840235"/>
      <c r="L840235"/>
      <c r="M840235" s="115"/>
      <c r="N840235" s="115"/>
      <c r="O840235"/>
      <c r="P840235"/>
      <c r="Q840235"/>
      <c r="R840235" s="19"/>
      <c r="S840235" s="19"/>
      <c r="T840235"/>
      <c r="U840235" s="113"/>
      <c r="V840235" s="19"/>
      <c r="W840235" s="19"/>
      <c r="X840235" s="19"/>
      <c r="Y840235" s="19"/>
      <c r="Z840235" s="19"/>
      <c r="AA840235" s="19"/>
      <c r="AB840235" s="19"/>
      <c r="AC840235" s="19"/>
      <c r="AD840235" s="19"/>
      <c r="AE840235" s="19"/>
      <c r="AF840235" s="19"/>
      <c r="AG840235" s="19"/>
      <c r="AH840235" s="19"/>
      <c r="AI840235" s="19"/>
      <c r="AJ840235" s="19"/>
      <c r="AK840235" s="19"/>
      <c r="AL840235" s="19"/>
      <c r="AM840235" s="19"/>
      <c r="AN840235" s="19"/>
      <c r="AO840235" s="19"/>
      <c r="AP840235"/>
    </row>
    <row r="840236" spans="1:42" s="116" customFormat="1" x14ac:dyDescent="0.3">
      <c r="A840236"/>
      <c r="B840236"/>
      <c r="C840236"/>
      <c r="D840236"/>
      <c r="E840236"/>
      <c r="F840236"/>
      <c r="G840236"/>
      <c r="H840236"/>
      <c r="I840236"/>
      <c r="J840236"/>
      <c r="K840236"/>
      <c r="L840236"/>
      <c r="M840236" s="115"/>
      <c r="N840236" s="115"/>
      <c r="O840236"/>
      <c r="P840236"/>
      <c r="Q840236"/>
      <c r="R840236" s="19"/>
      <c r="S840236" s="19"/>
      <c r="T840236"/>
      <c r="U840236" s="113"/>
      <c r="V840236" s="19"/>
      <c r="W840236" s="19"/>
      <c r="X840236" s="19"/>
      <c r="Y840236" s="19"/>
      <c r="Z840236" s="19"/>
      <c r="AA840236" s="19"/>
      <c r="AB840236" s="19"/>
      <c r="AC840236" s="19"/>
      <c r="AD840236" s="19"/>
      <c r="AE840236" s="19"/>
      <c r="AF840236" s="19"/>
      <c r="AG840236" s="19"/>
      <c r="AH840236" s="19"/>
      <c r="AI840236" s="19"/>
      <c r="AJ840236" s="19"/>
      <c r="AK840236" s="19"/>
      <c r="AL840236" s="19"/>
      <c r="AM840236" s="19"/>
      <c r="AN840236" s="19"/>
      <c r="AO840236" s="19"/>
      <c r="AP840236"/>
    </row>
    <row r="840237" spans="1:42" s="116" customFormat="1" x14ac:dyDescent="0.3">
      <c r="A840237"/>
      <c r="B840237"/>
      <c r="C840237"/>
      <c r="D840237"/>
      <c r="E840237"/>
      <c r="F840237"/>
      <c r="G840237"/>
      <c r="H840237"/>
      <c r="I840237"/>
      <c r="J840237"/>
      <c r="K840237"/>
      <c r="L840237"/>
      <c r="M840237" s="115"/>
      <c r="N840237" s="115"/>
      <c r="O840237"/>
      <c r="P840237"/>
      <c r="Q840237"/>
      <c r="R840237" s="19"/>
      <c r="S840237" s="19"/>
      <c r="T840237"/>
      <c r="U840237" s="113"/>
      <c r="V840237" s="19"/>
      <c r="W840237" s="19"/>
      <c r="X840237" s="19"/>
      <c r="Y840237" s="19"/>
      <c r="Z840237" s="19"/>
      <c r="AA840237" s="19"/>
      <c r="AB840237" s="19"/>
      <c r="AC840237" s="19"/>
      <c r="AD840237" s="19"/>
      <c r="AE840237" s="19"/>
      <c r="AF840237" s="19"/>
      <c r="AG840237" s="19"/>
      <c r="AH840237" s="19"/>
      <c r="AI840237" s="19"/>
      <c r="AJ840237" s="19"/>
      <c r="AK840237" s="19"/>
      <c r="AL840237" s="19"/>
      <c r="AM840237" s="19"/>
      <c r="AN840237" s="19"/>
      <c r="AO840237" s="19"/>
      <c r="AP840237"/>
    </row>
    <row r="840238" spans="1:42" s="116" customFormat="1" x14ac:dyDescent="0.3">
      <c r="A840238"/>
      <c r="B840238"/>
      <c r="C840238"/>
      <c r="D840238"/>
      <c r="E840238"/>
      <c r="F840238"/>
      <c r="G840238"/>
      <c r="H840238"/>
      <c r="I840238"/>
      <c r="J840238"/>
      <c r="K840238"/>
      <c r="L840238"/>
      <c r="M840238" s="115"/>
      <c r="N840238" s="115"/>
      <c r="O840238"/>
      <c r="P840238"/>
      <c r="Q840238"/>
      <c r="R840238" s="19"/>
      <c r="S840238" s="19"/>
      <c r="T840238"/>
      <c r="U840238" s="113"/>
      <c r="V840238" s="19"/>
      <c r="W840238" s="19"/>
      <c r="X840238" s="19"/>
      <c r="Y840238" s="19"/>
      <c r="Z840238" s="19"/>
      <c r="AA840238" s="19"/>
      <c r="AB840238" s="19"/>
      <c r="AC840238" s="19"/>
      <c r="AD840238" s="19"/>
      <c r="AE840238" s="19"/>
      <c r="AF840238" s="19"/>
      <c r="AG840238" s="19"/>
      <c r="AH840238" s="19"/>
      <c r="AI840238" s="19"/>
      <c r="AJ840238" s="19"/>
      <c r="AK840238" s="19"/>
      <c r="AL840238" s="19"/>
      <c r="AM840238" s="19"/>
      <c r="AN840238" s="19"/>
      <c r="AO840238" s="19"/>
      <c r="AP840238"/>
    </row>
    <row r="840239" spans="1:42" s="116" customFormat="1" x14ac:dyDescent="0.3">
      <c r="A840239"/>
      <c r="B840239"/>
      <c r="C840239"/>
      <c r="D840239"/>
      <c r="E840239"/>
      <c r="F840239"/>
      <c r="G840239"/>
      <c r="H840239"/>
      <c r="I840239"/>
      <c r="J840239"/>
      <c r="K840239"/>
      <c r="L840239"/>
      <c r="M840239" s="115"/>
      <c r="N840239" s="115"/>
      <c r="O840239"/>
      <c r="P840239"/>
      <c r="Q840239"/>
      <c r="R840239" s="19"/>
      <c r="S840239" s="19"/>
      <c r="T840239"/>
      <c r="U840239" s="113"/>
      <c r="V840239" s="19"/>
      <c r="W840239" s="19"/>
      <c r="X840239" s="19"/>
      <c r="Y840239" s="19"/>
      <c r="Z840239" s="19"/>
      <c r="AA840239" s="19"/>
      <c r="AB840239" s="19"/>
      <c r="AC840239" s="19"/>
      <c r="AD840239" s="19"/>
      <c r="AE840239" s="19"/>
      <c r="AF840239" s="19"/>
      <c r="AG840239" s="19"/>
      <c r="AH840239" s="19"/>
      <c r="AI840239" s="19"/>
      <c r="AJ840239" s="19"/>
      <c r="AK840239" s="19"/>
      <c r="AL840239" s="19"/>
      <c r="AM840239" s="19"/>
      <c r="AN840239" s="19"/>
      <c r="AO840239" s="19"/>
      <c r="AP840239"/>
    </row>
    <row r="840240" spans="1:42" s="116" customFormat="1" x14ac:dyDescent="0.3">
      <c r="A840240"/>
      <c r="B840240"/>
      <c r="C840240"/>
      <c r="D840240"/>
      <c r="E840240"/>
      <c r="F840240"/>
      <c r="G840240"/>
      <c r="H840240"/>
      <c r="I840240"/>
      <c r="J840240"/>
      <c r="K840240"/>
      <c r="L840240"/>
      <c r="M840240" s="115"/>
      <c r="N840240" s="115"/>
      <c r="O840240"/>
      <c r="P840240"/>
      <c r="Q840240"/>
      <c r="R840240" s="19"/>
      <c r="S840240" s="19"/>
      <c r="T840240"/>
      <c r="U840240" s="113"/>
      <c r="V840240" s="19"/>
      <c r="W840240" s="19"/>
      <c r="X840240" s="19"/>
      <c r="Y840240" s="19"/>
      <c r="Z840240" s="19"/>
      <c r="AA840240" s="19"/>
      <c r="AB840240" s="19"/>
      <c r="AC840240" s="19"/>
      <c r="AD840240" s="19"/>
      <c r="AE840240" s="19"/>
      <c r="AF840240" s="19"/>
      <c r="AG840240" s="19"/>
      <c r="AH840240" s="19"/>
      <c r="AI840240" s="19"/>
      <c r="AJ840240" s="19"/>
      <c r="AK840240" s="19"/>
      <c r="AL840240" s="19"/>
      <c r="AM840240" s="19"/>
      <c r="AN840240" s="19"/>
      <c r="AO840240" s="19"/>
      <c r="AP840240"/>
    </row>
    <row r="840241" spans="1:42" s="116" customFormat="1" x14ac:dyDescent="0.3">
      <c r="A840241"/>
      <c r="B840241"/>
      <c r="C840241"/>
      <c r="D840241"/>
      <c r="E840241"/>
      <c r="F840241"/>
      <c r="G840241"/>
      <c r="H840241"/>
      <c r="I840241"/>
      <c r="J840241"/>
      <c r="K840241"/>
      <c r="L840241"/>
      <c r="M840241" s="115"/>
      <c r="N840241" s="115"/>
      <c r="O840241"/>
      <c r="P840241"/>
      <c r="Q840241"/>
      <c r="R840241" s="19"/>
      <c r="S840241" s="19"/>
      <c r="T840241"/>
      <c r="U840241" s="113"/>
      <c r="V840241" s="19"/>
      <c r="W840241" s="19"/>
      <c r="X840241" s="19"/>
      <c r="Y840241" s="19"/>
      <c r="Z840241" s="19"/>
      <c r="AA840241" s="19"/>
      <c r="AB840241" s="19"/>
      <c r="AC840241" s="19"/>
      <c r="AD840241" s="19"/>
      <c r="AE840241" s="19"/>
      <c r="AF840241" s="19"/>
      <c r="AG840241" s="19"/>
      <c r="AH840241" s="19"/>
      <c r="AI840241" s="19"/>
      <c r="AJ840241" s="19"/>
      <c r="AK840241" s="19"/>
      <c r="AL840241" s="19"/>
      <c r="AM840241" s="19"/>
      <c r="AN840241" s="19"/>
      <c r="AO840241" s="19"/>
      <c r="AP840241"/>
    </row>
    <row r="840242" spans="1:42" s="116" customFormat="1" x14ac:dyDescent="0.3">
      <c r="A840242"/>
      <c r="B840242"/>
      <c r="C840242"/>
      <c r="D840242"/>
      <c r="E840242"/>
      <c r="F840242"/>
      <c r="G840242"/>
      <c r="H840242"/>
      <c r="I840242"/>
      <c r="J840242"/>
      <c r="K840242"/>
      <c r="L840242"/>
      <c r="M840242" s="115"/>
      <c r="N840242" s="115"/>
      <c r="O840242"/>
      <c r="P840242"/>
      <c r="Q840242"/>
      <c r="R840242" s="19"/>
      <c r="S840242" s="19"/>
      <c r="T840242"/>
      <c r="U840242" s="113"/>
      <c r="V840242" s="19"/>
      <c r="W840242" s="19"/>
      <c r="X840242" s="19"/>
      <c r="Y840242" s="19"/>
      <c r="Z840242" s="19"/>
      <c r="AA840242" s="19"/>
      <c r="AB840242" s="19"/>
      <c r="AC840242" s="19"/>
      <c r="AD840242" s="19"/>
      <c r="AE840242" s="19"/>
      <c r="AF840242" s="19"/>
      <c r="AG840242" s="19"/>
      <c r="AH840242" s="19"/>
      <c r="AI840242" s="19"/>
      <c r="AJ840242" s="19"/>
      <c r="AK840242" s="19"/>
      <c r="AL840242" s="19"/>
      <c r="AM840242" s="19"/>
      <c r="AN840242" s="19"/>
      <c r="AO840242" s="19"/>
      <c r="AP840242"/>
    </row>
    <row r="840243" spans="1:42" s="116" customFormat="1" x14ac:dyDescent="0.3">
      <c r="A840243"/>
      <c r="B840243"/>
      <c r="C840243"/>
      <c r="D840243"/>
      <c r="E840243"/>
      <c r="F840243"/>
      <c r="G840243"/>
      <c r="H840243"/>
      <c r="I840243"/>
      <c r="J840243"/>
      <c r="K840243"/>
      <c r="L840243"/>
      <c r="M840243" s="115"/>
      <c r="N840243" s="115"/>
      <c r="O840243"/>
      <c r="P840243"/>
      <c r="Q840243"/>
      <c r="R840243" s="19"/>
      <c r="S840243" s="19"/>
      <c r="T840243"/>
      <c r="U840243" s="113"/>
      <c r="V840243" s="19"/>
      <c r="W840243" s="19"/>
      <c r="X840243" s="19"/>
      <c r="Y840243" s="19"/>
      <c r="Z840243" s="19"/>
      <c r="AA840243" s="19"/>
      <c r="AB840243" s="19"/>
      <c r="AC840243" s="19"/>
      <c r="AD840243" s="19"/>
      <c r="AE840243" s="19"/>
      <c r="AF840243" s="19"/>
      <c r="AG840243" s="19"/>
      <c r="AH840243" s="19"/>
      <c r="AI840243" s="19"/>
      <c r="AJ840243" s="19"/>
      <c r="AK840243" s="19"/>
      <c r="AL840243" s="19"/>
      <c r="AM840243" s="19"/>
      <c r="AN840243" s="19"/>
      <c r="AO840243" s="19"/>
      <c r="AP840243"/>
    </row>
    <row r="840244" spans="1:42" s="116" customFormat="1" x14ac:dyDescent="0.3">
      <c r="A840244"/>
      <c r="B840244"/>
      <c r="C840244"/>
      <c r="D840244"/>
      <c r="E840244"/>
      <c r="F840244"/>
      <c r="G840244"/>
      <c r="H840244"/>
      <c r="I840244"/>
      <c r="J840244"/>
      <c r="K840244"/>
      <c r="L840244"/>
      <c r="M840244" s="115"/>
      <c r="N840244" s="115"/>
      <c r="O840244"/>
      <c r="P840244"/>
      <c r="Q840244"/>
      <c r="R840244" s="19"/>
      <c r="S840244" s="19"/>
      <c r="T840244"/>
      <c r="U840244" s="113"/>
      <c r="V840244" s="19"/>
      <c r="W840244" s="19"/>
      <c r="X840244" s="19"/>
      <c r="Y840244" s="19"/>
      <c r="Z840244" s="19"/>
      <c r="AA840244" s="19"/>
      <c r="AB840244" s="19"/>
      <c r="AC840244" s="19"/>
      <c r="AD840244" s="19"/>
      <c r="AE840244" s="19"/>
      <c r="AF840244" s="19"/>
      <c r="AG840244" s="19"/>
      <c r="AH840244" s="19"/>
      <c r="AI840244" s="19"/>
      <c r="AJ840244" s="19"/>
      <c r="AK840244" s="19"/>
      <c r="AL840244" s="19"/>
      <c r="AM840244" s="19"/>
      <c r="AN840244" s="19"/>
      <c r="AO840244" s="19"/>
      <c r="AP840244"/>
    </row>
    <row r="840245" spans="1:42" s="116" customFormat="1" x14ac:dyDescent="0.3">
      <c r="A840245"/>
      <c r="B840245"/>
      <c r="C840245"/>
      <c r="D840245"/>
      <c r="E840245"/>
      <c r="F840245"/>
      <c r="G840245"/>
      <c r="H840245"/>
      <c r="I840245"/>
      <c r="J840245"/>
      <c r="K840245"/>
      <c r="L840245"/>
      <c r="M840245" s="115"/>
      <c r="N840245" s="115"/>
      <c r="O840245"/>
      <c r="P840245"/>
      <c r="Q840245"/>
      <c r="R840245" s="19"/>
      <c r="S840245" s="19"/>
      <c r="T840245"/>
      <c r="U840245" s="113"/>
      <c r="V840245" s="19"/>
      <c r="W840245" s="19"/>
      <c r="X840245" s="19"/>
      <c r="Y840245" s="19"/>
      <c r="Z840245" s="19"/>
      <c r="AA840245" s="19"/>
      <c r="AB840245" s="19"/>
      <c r="AC840245" s="19"/>
      <c r="AD840245" s="19"/>
      <c r="AE840245" s="19"/>
      <c r="AF840245" s="19"/>
      <c r="AG840245" s="19"/>
      <c r="AH840245" s="19"/>
      <c r="AI840245" s="19"/>
      <c r="AJ840245" s="19"/>
      <c r="AK840245" s="19"/>
      <c r="AL840245" s="19"/>
      <c r="AM840245" s="19"/>
      <c r="AN840245" s="19"/>
      <c r="AO840245" s="19"/>
      <c r="AP840245"/>
    </row>
    <row r="840246" spans="1:42" s="116" customFormat="1" x14ac:dyDescent="0.3">
      <c r="A840246"/>
      <c r="B840246"/>
      <c r="C840246"/>
      <c r="D840246"/>
      <c r="E840246"/>
      <c r="F840246"/>
      <c r="G840246"/>
      <c r="H840246"/>
      <c r="I840246"/>
      <c r="J840246"/>
      <c r="K840246"/>
      <c r="L840246"/>
      <c r="M840246" s="115"/>
      <c r="N840246" s="115"/>
      <c r="O840246"/>
      <c r="P840246"/>
      <c r="Q840246"/>
      <c r="R840246" s="19"/>
      <c r="S840246" s="19"/>
      <c r="T840246"/>
      <c r="U840246" s="113"/>
      <c r="V840246" s="19"/>
      <c r="W840246" s="19"/>
      <c r="X840246" s="19"/>
      <c r="Y840246" s="19"/>
      <c r="Z840246" s="19"/>
      <c r="AA840246" s="19"/>
      <c r="AB840246" s="19"/>
      <c r="AC840246" s="19"/>
      <c r="AD840246" s="19"/>
      <c r="AE840246" s="19"/>
      <c r="AF840246" s="19"/>
      <c r="AG840246" s="19"/>
      <c r="AH840246" s="19"/>
      <c r="AI840246" s="19"/>
      <c r="AJ840246" s="19"/>
      <c r="AK840246" s="19"/>
      <c r="AL840246" s="19"/>
      <c r="AM840246" s="19"/>
      <c r="AN840246" s="19"/>
      <c r="AO840246" s="19"/>
      <c r="AP840246"/>
    </row>
    <row r="840247" spans="1:42" s="116" customFormat="1" x14ac:dyDescent="0.3">
      <c r="A840247"/>
      <c r="B840247"/>
      <c r="C840247"/>
      <c r="D840247"/>
      <c r="E840247"/>
      <c r="F840247"/>
      <c r="G840247"/>
      <c r="H840247"/>
      <c r="I840247"/>
      <c r="J840247"/>
      <c r="K840247"/>
      <c r="L840247"/>
      <c r="M840247" s="115"/>
      <c r="N840247" s="115"/>
      <c r="O840247"/>
      <c r="P840247"/>
      <c r="Q840247"/>
      <c r="R840247" s="19"/>
      <c r="S840247" s="19"/>
      <c r="T840247"/>
      <c r="U840247" s="113"/>
      <c r="V840247" s="19"/>
      <c r="W840247" s="19"/>
      <c r="X840247" s="19"/>
      <c r="Y840247" s="19"/>
      <c r="Z840247" s="19"/>
      <c r="AA840247" s="19"/>
      <c r="AB840247" s="19"/>
      <c r="AC840247" s="19"/>
      <c r="AD840247" s="19"/>
      <c r="AE840247" s="19"/>
      <c r="AF840247" s="19"/>
      <c r="AG840247" s="19"/>
      <c r="AH840247" s="19"/>
      <c r="AI840247" s="19"/>
      <c r="AJ840247" s="19"/>
      <c r="AK840247" s="19"/>
      <c r="AL840247" s="19"/>
      <c r="AM840247" s="19"/>
      <c r="AN840247" s="19"/>
      <c r="AO840247" s="19"/>
      <c r="AP840247"/>
    </row>
    <row r="840248" spans="1:42" s="116" customFormat="1" x14ac:dyDescent="0.3">
      <c r="A840248"/>
      <c r="B840248"/>
      <c r="C840248"/>
      <c r="D840248"/>
      <c r="E840248"/>
      <c r="F840248"/>
      <c r="G840248"/>
      <c r="H840248"/>
      <c r="I840248"/>
      <c r="J840248"/>
      <c r="K840248"/>
      <c r="L840248"/>
      <c r="M840248" s="115"/>
      <c r="N840248" s="115"/>
      <c r="O840248"/>
      <c r="P840248"/>
      <c r="Q840248"/>
      <c r="R840248" s="19"/>
      <c r="S840248" s="19"/>
      <c r="T840248"/>
      <c r="U840248" s="113"/>
      <c r="V840248" s="19"/>
      <c r="W840248" s="19"/>
      <c r="X840248" s="19"/>
      <c r="Y840248" s="19"/>
      <c r="Z840248" s="19"/>
      <c r="AA840248" s="19"/>
      <c r="AB840248" s="19"/>
      <c r="AC840248" s="19"/>
      <c r="AD840248" s="19"/>
      <c r="AE840248" s="19"/>
      <c r="AF840248" s="19"/>
      <c r="AG840248" s="19"/>
      <c r="AH840248" s="19"/>
      <c r="AI840248" s="19"/>
      <c r="AJ840248" s="19"/>
      <c r="AK840248" s="19"/>
      <c r="AL840248" s="19"/>
      <c r="AM840248" s="19"/>
      <c r="AN840248" s="19"/>
      <c r="AO840248" s="19"/>
      <c r="AP840248"/>
    </row>
    <row r="840249" spans="1:42" s="116" customFormat="1" x14ac:dyDescent="0.3">
      <c r="A840249"/>
      <c r="B840249"/>
      <c r="C840249"/>
      <c r="D840249"/>
      <c r="E840249"/>
      <c r="F840249"/>
      <c r="G840249"/>
      <c r="H840249"/>
      <c r="I840249"/>
      <c r="J840249"/>
      <c r="K840249"/>
      <c r="L840249"/>
      <c r="M840249" s="115"/>
      <c r="N840249" s="115"/>
      <c r="O840249"/>
      <c r="P840249"/>
      <c r="Q840249"/>
      <c r="R840249" s="19"/>
      <c r="S840249" s="19"/>
      <c r="T840249"/>
      <c r="U840249" s="113"/>
      <c r="V840249" s="19"/>
      <c r="W840249" s="19"/>
      <c r="X840249" s="19"/>
      <c r="Y840249" s="19"/>
      <c r="Z840249" s="19"/>
      <c r="AA840249" s="19"/>
      <c r="AB840249" s="19"/>
      <c r="AC840249" s="19"/>
      <c r="AD840249" s="19"/>
      <c r="AE840249" s="19"/>
      <c r="AF840249" s="19"/>
      <c r="AG840249" s="19"/>
      <c r="AH840249" s="19"/>
      <c r="AI840249" s="19"/>
      <c r="AJ840249" s="19"/>
      <c r="AK840249" s="19"/>
      <c r="AL840249" s="19"/>
      <c r="AM840249" s="19"/>
      <c r="AN840249" s="19"/>
      <c r="AO840249" s="19"/>
      <c r="AP840249"/>
    </row>
    <row r="840250" spans="1:42" s="116" customFormat="1" x14ac:dyDescent="0.3">
      <c r="A840250"/>
      <c r="B840250"/>
      <c r="C840250"/>
      <c r="D840250"/>
      <c r="E840250"/>
      <c r="F840250"/>
      <c r="G840250"/>
      <c r="H840250"/>
      <c r="I840250"/>
      <c r="J840250"/>
      <c r="K840250"/>
      <c r="L840250"/>
      <c r="M840250" s="115"/>
      <c r="N840250" s="115"/>
      <c r="O840250"/>
      <c r="P840250"/>
      <c r="Q840250"/>
      <c r="R840250" s="19"/>
      <c r="S840250" s="19"/>
      <c r="T840250"/>
      <c r="U840250" s="113"/>
      <c r="V840250" s="19"/>
      <c r="W840250" s="19"/>
      <c r="X840250" s="19"/>
      <c r="Y840250" s="19"/>
      <c r="Z840250" s="19"/>
      <c r="AA840250" s="19"/>
      <c r="AB840250" s="19"/>
      <c r="AC840250" s="19"/>
      <c r="AD840250" s="19"/>
      <c r="AE840250" s="19"/>
      <c r="AF840250" s="19"/>
      <c r="AG840250" s="19"/>
      <c r="AH840250" s="19"/>
      <c r="AI840250" s="19"/>
      <c r="AJ840250" s="19"/>
      <c r="AK840250" s="19"/>
      <c r="AL840250" s="19"/>
      <c r="AM840250" s="19"/>
      <c r="AN840250" s="19"/>
      <c r="AO840250" s="19"/>
      <c r="AP840250"/>
    </row>
    <row r="840251" spans="1:42" s="116" customFormat="1" x14ac:dyDescent="0.3">
      <c r="A840251"/>
      <c r="B840251"/>
      <c r="C840251"/>
      <c r="D840251"/>
      <c r="E840251"/>
      <c r="F840251"/>
      <c r="G840251"/>
      <c r="H840251"/>
      <c r="I840251"/>
      <c r="J840251"/>
      <c r="K840251"/>
      <c r="L840251"/>
      <c r="M840251" s="115"/>
      <c r="N840251" s="115"/>
      <c r="O840251"/>
      <c r="P840251"/>
      <c r="Q840251"/>
      <c r="R840251" s="19"/>
      <c r="S840251" s="19"/>
      <c r="T840251"/>
      <c r="U840251" s="113"/>
      <c r="V840251" s="19"/>
      <c r="W840251" s="19"/>
      <c r="X840251" s="19"/>
      <c r="Y840251" s="19"/>
      <c r="Z840251" s="19"/>
      <c r="AA840251" s="19"/>
      <c r="AB840251" s="19"/>
      <c r="AC840251" s="19"/>
      <c r="AD840251" s="19"/>
      <c r="AE840251" s="19"/>
      <c r="AF840251" s="19"/>
      <c r="AG840251" s="19"/>
      <c r="AH840251" s="19"/>
      <c r="AI840251" s="19"/>
      <c r="AJ840251" s="19"/>
      <c r="AK840251" s="19"/>
      <c r="AL840251" s="19"/>
      <c r="AM840251" s="19"/>
      <c r="AN840251" s="19"/>
      <c r="AO840251" s="19"/>
      <c r="AP840251"/>
    </row>
    <row r="840252" spans="1:42" s="116" customFormat="1" x14ac:dyDescent="0.3">
      <c r="A840252"/>
      <c r="B840252"/>
      <c r="C840252"/>
      <c r="D840252"/>
      <c r="E840252"/>
      <c r="F840252"/>
      <c r="G840252"/>
      <c r="H840252"/>
      <c r="I840252"/>
      <c r="J840252"/>
      <c r="K840252"/>
      <c r="L840252"/>
      <c r="M840252" s="115"/>
      <c r="N840252" s="115"/>
      <c r="O840252"/>
      <c r="P840252"/>
      <c r="Q840252"/>
      <c r="R840252" s="19"/>
      <c r="S840252" s="19"/>
      <c r="T840252"/>
      <c r="U840252" s="113"/>
      <c r="V840252" s="19"/>
      <c r="W840252" s="19"/>
      <c r="X840252" s="19"/>
      <c r="Y840252" s="19"/>
      <c r="Z840252" s="19"/>
      <c r="AA840252" s="19"/>
      <c r="AB840252" s="19"/>
      <c r="AC840252" s="19"/>
      <c r="AD840252" s="19"/>
      <c r="AE840252" s="19"/>
      <c r="AF840252" s="19"/>
      <c r="AG840252" s="19"/>
      <c r="AH840252" s="19"/>
      <c r="AI840252" s="19"/>
      <c r="AJ840252" s="19"/>
      <c r="AK840252" s="19"/>
      <c r="AL840252" s="19"/>
      <c r="AM840252" s="19"/>
      <c r="AN840252" s="19"/>
      <c r="AO840252" s="19"/>
      <c r="AP840252"/>
    </row>
    <row r="840253" spans="1:42" s="116" customFormat="1" x14ac:dyDescent="0.3">
      <c r="A840253"/>
      <c r="B840253"/>
      <c r="C840253"/>
      <c r="D840253"/>
      <c r="E840253"/>
      <c r="F840253"/>
      <c r="G840253"/>
      <c r="H840253"/>
      <c r="I840253"/>
      <c r="J840253"/>
      <c r="K840253"/>
      <c r="L840253"/>
      <c r="M840253" s="115"/>
      <c r="N840253" s="115"/>
      <c r="O840253"/>
      <c r="P840253"/>
      <c r="Q840253"/>
      <c r="R840253" s="19"/>
      <c r="S840253" s="19"/>
      <c r="T840253"/>
      <c r="U840253" s="113"/>
      <c r="V840253" s="19"/>
      <c r="W840253" s="19"/>
      <c r="X840253" s="19"/>
      <c r="Y840253" s="19"/>
      <c r="Z840253" s="19"/>
      <c r="AA840253" s="19"/>
      <c r="AB840253" s="19"/>
      <c r="AC840253" s="19"/>
      <c r="AD840253" s="19"/>
      <c r="AE840253" s="19"/>
      <c r="AF840253" s="19"/>
      <c r="AG840253" s="19"/>
      <c r="AH840253" s="19"/>
      <c r="AI840253" s="19"/>
      <c r="AJ840253" s="19"/>
      <c r="AK840253" s="19"/>
      <c r="AL840253" s="19"/>
      <c r="AM840253" s="19"/>
      <c r="AN840253" s="19"/>
      <c r="AO840253" s="19"/>
      <c r="AP840253"/>
    </row>
    <row r="840254" spans="1:42" s="116" customFormat="1" x14ac:dyDescent="0.3">
      <c r="A840254"/>
      <c r="B840254"/>
      <c r="C840254"/>
      <c r="D840254"/>
      <c r="E840254"/>
      <c r="F840254"/>
      <c r="G840254"/>
      <c r="H840254"/>
      <c r="I840254"/>
      <c r="J840254"/>
      <c r="K840254"/>
      <c r="L840254"/>
      <c r="M840254" s="115"/>
      <c r="N840254" s="115"/>
      <c r="O840254"/>
      <c r="P840254"/>
      <c r="Q840254"/>
      <c r="R840254" s="19"/>
      <c r="S840254" s="19"/>
      <c r="T840254"/>
      <c r="U840254" s="113"/>
      <c r="V840254" s="19"/>
      <c r="W840254" s="19"/>
      <c r="X840254" s="19"/>
      <c r="Y840254" s="19"/>
      <c r="Z840254" s="19"/>
      <c r="AA840254" s="19"/>
      <c r="AB840254" s="19"/>
      <c r="AC840254" s="19"/>
      <c r="AD840254" s="19"/>
      <c r="AE840254" s="19"/>
      <c r="AF840254" s="19"/>
      <c r="AG840254" s="19"/>
      <c r="AH840254" s="19"/>
      <c r="AI840254" s="19"/>
      <c r="AJ840254" s="19"/>
      <c r="AK840254" s="19"/>
      <c r="AL840254" s="19"/>
      <c r="AM840254" s="19"/>
      <c r="AN840254" s="19"/>
      <c r="AO840254" s="19"/>
      <c r="AP840254"/>
    </row>
    <row r="840255" spans="1:42" s="116" customFormat="1" x14ac:dyDescent="0.3">
      <c r="A840255"/>
      <c r="B840255"/>
      <c r="C840255"/>
      <c r="D840255"/>
      <c r="E840255"/>
      <c r="F840255"/>
      <c r="G840255"/>
      <c r="H840255"/>
      <c r="I840255"/>
      <c r="J840255"/>
      <c r="K840255"/>
      <c r="L840255"/>
      <c r="M840255" s="115"/>
      <c r="N840255" s="115"/>
      <c r="O840255"/>
      <c r="P840255"/>
      <c r="Q840255"/>
      <c r="R840255" s="19"/>
      <c r="S840255" s="19"/>
      <c r="T840255"/>
      <c r="U840255" s="113"/>
      <c r="V840255" s="19"/>
      <c r="W840255" s="19"/>
      <c r="X840255" s="19"/>
      <c r="Y840255" s="19"/>
      <c r="Z840255" s="19"/>
      <c r="AA840255" s="19"/>
      <c r="AB840255" s="19"/>
      <c r="AC840255" s="19"/>
      <c r="AD840255" s="19"/>
      <c r="AE840255" s="19"/>
      <c r="AF840255" s="19"/>
      <c r="AG840255" s="19"/>
      <c r="AH840255" s="19"/>
      <c r="AI840255" s="19"/>
      <c r="AJ840255" s="19"/>
      <c r="AK840255" s="19"/>
      <c r="AL840255" s="19"/>
      <c r="AM840255" s="19"/>
      <c r="AN840255" s="19"/>
      <c r="AO840255" s="19"/>
      <c r="AP840255"/>
    </row>
    <row r="840256" spans="1:42" s="116" customFormat="1" x14ac:dyDescent="0.3">
      <c r="A840256"/>
      <c r="B840256"/>
      <c r="C840256"/>
      <c r="D840256"/>
      <c r="E840256"/>
      <c r="F840256"/>
      <c r="G840256"/>
      <c r="H840256"/>
      <c r="I840256"/>
      <c r="J840256"/>
      <c r="K840256"/>
      <c r="L840256"/>
      <c r="M840256" s="115"/>
      <c r="N840256" s="115"/>
      <c r="O840256"/>
      <c r="P840256"/>
      <c r="Q840256"/>
      <c r="R840256" s="19"/>
      <c r="S840256" s="19"/>
      <c r="T840256"/>
      <c r="U840256" s="113"/>
      <c r="V840256" s="19"/>
      <c r="W840256" s="19"/>
      <c r="X840256" s="19"/>
      <c r="Y840256" s="19"/>
      <c r="Z840256" s="19"/>
      <c r="AA840256" s="19"/>
      <c r="AB840256" s="19"/>
      <c r="AC840256" s="19"/>
      <c r="AD840256" s="19"/>
      <c r="AE840256" s="19"/>
      <c r="AF840256" s="19"/>
      <c r="AG840256" s="19"/>
      <c r="AH840256" s="19"/>
      <c r="AI840256" s="19"/>
      <c r="AJ840256" s="19"/>
      <c r="AK840256" s="19"/>
      <c r="AL840256" s="19"/>
      <c r="AM840256" s="19"/>
      <c r="AN840256" s="19"/>
      <c r="AO840256" s="19"/>
      <c r="AP840256"/>
    </row>
    <row r="840257" spans="1:42" s="116" customFormat="1" x14ac:dyDescent="0.3">
      <c r="A840257"/>
      <c r="B840257"/>
      <c r="C840257"/>
      <c r="D840257"/>
      <c r="E840257"/>
      <c r="F840257"/>
      <c r="G840257"/>
      <c r="H840257"/>
      <c r="I840257"/>
      <c r="J840257"/>
      <c r="K840257"/>
      <c r="L840257"/>
      <c r="M840257" s="115"/>
      <c r="N840257" s="115"/>
      <c r="O840257"/>
      <c r="P840257"/>
      <c r="Q840257"/>
      <c r="R840257" s="19"/>
      <c r="S840257" s="19"/>
      <c r="T840257"/>
      <c r="U840257" s="113"/>
      <c r="V840257" s="19"/>
      <c r="W840257" s="19"/>
      <c r="X840257" s="19"/>
      <c r="Y840257" s="19"/>
      <c r="Z840257" s="19"/>
      <c r="AA840257" s="19"/>
      <c r="AB840257" s="19"/>
      <c r="AC840257" s="19"/>
      <c r="AD840257" s="19"/>
      <c r="AE840257" s="19"/>
      <c r="AF840257" s="19"/>
      <c r="AG840257" s="19"/>
      <c r="AH840257" s="19"/>
      <c r="AI840257" s="19"/>
      <c r="AJ840257" s="19"/>
      <c r="AK840257" s="19"/>
      <c r="AL840257" s="19"/>
      <c r="AM840257" s="19"/>
      <c r="AN840257" s="19"/>
      <c r="AO840257" s="19"/>
      <c r="AP840257"/>
    </row>
    <row r="840258" spans="1:42" s="116" customFormat="1" x14ac:dyDescent="0.3">
      <c r="A840258"/>
      <c r="B840258"/>
      <c r="C840258"/>
      <c r="D840258"/>
      <c r="E840258"/>
      <c r="F840258"/>
      <c r="G840258"/>
      <c r="H840258"/>
      <c r="I840258"/>
      <c r="J840258"/>
      <c r="K840258"/>
      <c r="L840258"/>
      <c r="M840258" s="115"/>
      <c r="N840258" s="115"/>
      <c r="O840258"/>
      <c r="P840258"/>
      <c r="Q840258"/>
      <c r="R840258" s="19"/>
      <c r="S840258" s="19"/>
      <c r="T840258"/>
      <c r="U840258" s="113"/>
      <c r="V840258" s="19"/>
      <c r="W840258" s="19"/>
      <c r="X840258" s="19"/>
      <c r="Y840258" s="19"/>
      <c r="Z840258" s="19"/>
      <c r="AA840258" s="19"/>
      <c r="AB840258" s="19"/>
      <c r="AC840258" s="19"/>
      <c r="AD840258" s="19"/>
      <c r="AE840258" s="19"/>
      <c r="AF840258" s="19"/>
      <c r="AG840258" s="19"/>
      <c r="AH840258" s="19"/>
      <c r="AI840258" s="19"/>
      <c r="AJ840258" s="19"/>
      <c r="AK840258" s="19"/>
      <c r="AL840258" s="19"/>
      <c r="AM840258" s="19"/>
      <c r="AN840258" s="19"/>
      <c r="AO840258" s="19"/>
      <c r="AP840258"/>
    </row>
    <row r="840259" spans="1:42" s="116" customFormat="1" x14ac:dyDescent="0.3">
      <c r="A840259"/>
      <c r="B840259"/>
      <c r="C840259"/>
      <c r="D840259"/>
      <c r="E840259"/>
      <c r="F840259"/>
      <c r="G840259"/>
      <c r="H840259"/>
      <c r="I840259"/>
      <c r="J840259"/>
      <c r="K840259"/>
      <c r="L840259"/>
      <c r="M840259" s="115"/>
      <c r="N840259" s="115"/>
      <c r="O840259"/>
      <c r="P840259"/>
      <c r="Q840259"/>
      <c r="R840259" s="19"/>
      <c r="S840259" s="19"/>
      <c r="T840259"/>
      <c r="U840259" s="113"/>
      <c r="V840259" s="19"/>
      <c r="W840259" s="19"/>
      <c r="X840259" s="19"/>
      <c r="Y840259" s="19"/>
      <c r="Z840259" s="19"/>
      <c r="AA840259" s="19"/>
      <c r="AB840259" s="19"/>
      <c r="AC840259" s="19"/>
      <c r="AD840259" s="19"/>
      <c r="AE840259" s="19"/>
      <c r="AF840259" s="19"/>
      <c r="AG840259" s="19"/>
      <c r="AH840259" s="19"/>
      <c r="AI840259" s="19"/>
      <c r="AJ840259" s="19"/>
      <c r="AK840259" s="19"/>
      <c r="AL840259" s="19"/>
      <c r="AM840259" s="19"/>
      <c r="AN840259" s="19"/>
      <c r="AO840259" s="19"/>
      <c r="AP840259"/>
    </row>
    <row r="840260" spans="1:42" s="116" customFormat="1" x14ac:dyDescent="0.3">
      <c r="A840260"/>
      <c r="B840260"/>
      <c r="C840260"/>
      <c r="D840260"/>
      <c r="E840260"/>
      <c r="F840260"/>
      <c r="G840260"/>
      <c r="H840260"/>
      <c r="I840260"/>
      <c r="J840260"/>
      <c r="K840260"/>
      <c r="L840260"/>
      <c r="M840260" s="115"/>
      <c r="N840260" s="115"/>
      <c r="O840260"/>
      <c r="P840260"/>
      <c r="Q840260"/>
      <c r="R840260" s="19"/>
      <c r="S840260" s="19"/>
      <c r="T840260"/>
      <c r="U840260" s="113"/>
      <c r="V840260" s="19"/>
      <c r="W840260" s="19"/>
      <c r="X840260" s="19"/>
      <c r="Y840260" s="19"/>
      <c r="Z840260" s="19"/>
      <c r="AA840260" s="19"/>
      <c r="AB840260" s="19"/>
      <c r="AC840260" s="19"/>
      <c r="AD840260" s="19"/>
      <c r="AE840260" s="19"/>
      <c r="AF840260" s="19"/>
      <c r="AG840260" s="19"/>
      <c r="AH840260" s="19"/>
      <c r="AI840260" s="19"/>
      <c r="AJ840260" s="19"/>
      <c r="AK840260" s="19"/>
      <c r="AL840260" s="19"/>
      <c r="AM840260" s="19"/>
      <c r="AN840260" s="19"/>
      <c r="AO840260" s="19"/>
      <c r="AP840260"/>
    </row>
    <row r="840261" spans="1:42" s="116" customFormat="1" x14ac:dyDescent="0.3">
      <c r="A840261"/>
      <c r="B840261"/>
      <c r="C840261"/>
      <c r="D840261"/>
      <c r="E840261"/>
      <c r="F840261"/>
      <c r="G840261"/>
      <c r="H840261"/>
      <c r="I840261"/>
      <c r="J840261"/>
      <c r="K840261"/>
      <c r="L840261"/>
      <c r="M840261" s="115"/>
      <c r="N840261" s="115"/>
      <c r="O840261"/>
      <c r="P840261"/>
      <c r="Q840261"/>
      <c r="R840261" s="19"/>
      <c r="S840261" s="19"/>
      <c r="T840261"/>
      <c r="U840261" s="113"/>
      <c r="V840261" s="19"/>
      <c r="W840261" s="19"/>
      <c r="X840261" s="19"/>
      <c r="Y840261" s="19"/>
      <c r="Z840261" s="19"/>
      <c r="AA840261" s="19"/>
      <c r="AB840261" s="19"/>
      <c r="AC840261" s="19"/>
      <c r="AD840261" s="19"/>
      <c r="AE840261" s="19"/>
      <c r="AF840261" s="19"/>
      <c r="AG840261" s="19"/>
      <c r="AH840261" s="19"/>
      <c r="AI840261" s="19"/>
      <c r="AJ840261" s="19"/>
      <c r="AK840261" s="19"/>
      <c r="AL840261" s="19"/>
      <c r="AM840261" s="19"/>
      <c r="AN840261" s="19"/>
      <c r="AO840261" s="19"/>
      <c r="AP840261"/>
    </row>
    <row r="840262" spans="1:42" s="116" customFormat="1" x14ac:dyDescent="0.3">
      <c r="A840262"/>
      <c r="B840262"/>
      <c r="C840262"/>
      <c r="D840262"/>
      <c r="E840262"/>
      <c r="F840262"/>
      <c r="G840262"/>
      <c r="H840262"/>
      <c r="I840262"/>
      <c r="J840262"/>
      <c r="K840262"/>
      <c r="L840262"/>
      <c r="M840262" s="115"/>
      <c r="N840262" s="115"/>
      <c r="O840262"/>
      <c r="P840262"/>
      <c r="Q840262"/>
      <c r="R840262" s="19"/>
      <c r="S840262" s="19"/>
      <c r="T840262"/>
      <c r="U840262" s="113"/>
      <c r="V840262" s="19"/>
      <c r="W840262" s="19"/>
      <c r="X840262" s="19"/>
      <c r="Y840262" s="19"/>
      <c r="Z840262" s="19"/>
      <c r="AA840262" s="19"/>
      <c r="AB840262" s="19"/>
      <c r="AC840262" s="19"/>
      <c r="AD840262" s="19"/>
      <c r="AE840262" s="19"/>
      <c r="AF840262" s="19"/>
      <c r="AG840262" s="19"/>
      <c r="AH840262" s="19"/>
      <c r="AI840262" s="19"/>
      <c r="AJ840262" s="19"/>
      <c r="AK840262" s="19"/>
      <c r="AL840262" s="19"/>
      <c r="AM840262" s="19"/>
      <c r="AN840262" s="19"/>
      <c r="AO840262" s="19"/>
      <c r="AP840262"/>
    </row>
    <row r="840263" spans="1:42" s="116" customFormat="1" x14ac:dyDescent="0.3">
      <c r="A840263"/>
      <c r="B840263"/>
      <c r="C840263"/>
      <c r="D840263"/>
      <c r="E840263"/>
      <c r="F840263"/>
      <c r="G840263"/>
      <c r="H840263"/>
      <c r="I840263"/>
      <c r="J840263"/>
      <c r="K840263"/>
      <c r="L840263"/>
      <c r="M840263" s="115"/>
      <c r="N840263" s="115"/>
      <c r="O840263"/>
      <c r="P840263"/>
      <c r="Q840263"/>
      <c r="R840263" s="19"/>
      <c r="S840263" s="19"/>
      <c r="T840263"/>
      <c r="U840263" s="113"/>
      <c r="V840263" s="19"/>
      <c r="W840263" s="19"/>
      <c r="X840263" s="19"/>
      <c r="Y840263" s="19"/>
      <c r="Z840263" s="19"/>
      <c r="AA840263" s="19"/>
      <c r="AB840263" s="19"/>
      <c r="AC840263" s="19"/>
      <c r="AD840263" s="19"/>
      <c r="AE840263" s="19"/>
      <c r="AF840263" s="19"/>
      <c r="AG840263" s="19"/>
      <c r="AH840263" s="19"/>
      <c r="AI840263" s="19"/>
      <c r="AJ840263" s="19"/>
      <c r="AK840263" s="19"/>
      <c r="AL840263" s="19"/>
      <c r="AM840263" s="19"/>
      <c r="AN840263" s="19"/>
      <c r="AO840263" s="19"/>
      <c r="AP840263"/>
    </row>
    <row r="840264" spans="1:42" s="116" customFormat="1" x14ac:dyDescent="0.3">
      <c r="A840264"/>
      <c r="B840264"/>
      <c r="C840264"/>
      <c r="D840264"/>
      <c r="E840264"/>
      <c r="F840264"/>
      <c r="G840264"/>
      <c r="H840264"/>
      <c r="I840264"/>
      <c r="J840264"/>
      <c r="K840264"/>
      <c r="L840264"/>
      <c r="M840264" s="115"/>
      <c r="N840264" s="115"/>
      <c r="O840264"/>
      <c r="P840264"/>
      <c r="Q840264"/>
      <c r="R840264" s="19"/>
      <c r="S840264" s="19"/>
      <c r="T840264"/>
      <c r="U840264" s="113"/>
      <c r="V840264" s="19"/>
      <c r="W840264" s="19"/>
      <c r="X840264" s="19"/>
      <c r="Y840264" s="19"/>
      <c r="Z840264" s="19"/>
      <c r="AA840264" s="19"/>
      <c r="AB840264" s="19"/>
      <c r="AC840264" s="19"/>
      <c r="AD840264" s="19"/>
      <c r="AE840264" s="19"/>
      <c r="AF840264" s="19"/>
      <c r="AG840264" s="19"/>
      <c r="AH840264" s="19"/>
      <c r="AI840264" s="19"/>
      <c r="AJ840264" s="19"/>
      <c r="AK840264" s="19"/>
      <c r="AL840264" s="19"/>
      <c r="AM840264" s="19"/>
      <c r="AN840264" s="19"/>
      <c r="AO840264" s="19"/>
      <c r="AP840264"/>
    </row>
    <row r="840265" spans="1:42" s="116" customFormat="1" x14ac:dyDescent="0.3">
      <c r="A840265"/>
      <c r="B840265"/>
      <c r="C840265"/>
      <c r="D840265"/>
      <c r="E840265"/>
      <c r="F840265"/>
      <c r="G840265"/>
      <c r="H840265"/>
      <c r="I840265"/>
      <c r="J840265"/>
      <c r="K840265"/>
      <c r="L840265"/>
      <c r="M840265" s="115"/>
      <c r="N840265" s="115"/>
      <c r="O840265"/>
      <c r="P840265"/>
      <c r="Q840265"/>
      <c r="R840265" s="19"/>
      <c r="S840265" s="19"/>
      <c r="T840265"/>
      <c r="U840265" s="113"/>
      <c r="V840265" s="19"/>
      <c r="W840265" s="19"/>
      <c r="X840265" s="19"/>
      <c r="Y840265" s="19"/>
      <c r="Z840265" s="19"/>
      <c r="AA840265" s="19"/>
      <c r="AB840265" s="19"/>
      <c r="AC840265" s="19"/>
      <c r="AD840265" s="19"/>
      <c r="AE840265" s="19"/>
      <c r="AF840265" s="19"/>
      <c r="AG840265" s="19"/>
      <c r="AH840265" s="19"/>
      <c r="AI840265" s="19"/>
      <c r="AJ840265" s="19"/>
      <c r="AK840265" s="19"/>
      <c r="AL840265" s="19"/>
      <c r="AM840265" s="19"/>
      <c r="AN840265" s="19"/>
      <c r="AO840265" s="19"/>
      <c r="AP840265"/>
    </row>
    <row r="840266" spans="1:42" s="116" customFormat="1" x14ac:dyDescent="0.3">
      <c r="A840266"/>
      <c r="B840266"/>
      <c r="C840266"/>
      <c r="D840266"/>
      <c r="E840266"/>
      <c r="F840266"/>
      <c r="G840266"/>
      <c r="H840266"/>
      <c r="I840266"/>
      <c r="J840266"/>
      <c r="K840266"/>
      <c r="L840266"/>
      <c r="M840266" s="115"/>
      <c r="N840266" s="115"/>
      <c r="O840266"/>
      <c r="P840266"/>
      <c r="Q840266"/>
      <c r="R840266" s="19"/>
      <c r="S840266" s="19"/>
      <c r="T840266"/>
      <c r="U840266" s="113"/>
      <c r="V840266" s="19"/>
      <c r="W840266" s="19"/>
      <c r="X840266" s="19"/>
      <c r="Y840266" s="19"/>
      <c r="Z840266" s="19"/>
      <c r="AA840266" s="19"/>
      <c r="AB840266" s="19"/>
      <c r="AC840266" s="19"/>
      <c r="AD840266" s="19"/>
      <c r="AE840266" s="19"/>
      <c r="AF840266" s="19"/>
      <c r="AG840266" s="19"/>
      <c r="AH840266" s="19"/>
      <c r="AI840266" s="19"/>
      <c r="AJ840266" s="19"/>
      <c r="AK840266" s="19"/>
      <c r="AL840266" s="19"/>
      <c r="AM840266" s="19"/>
      <c r="AN840266" s="19"/>
      <c r="AO840266" s="19"/>
      <c r="AP840266"/>
    </row>
    <row r="840267" spans="1:42" s="116" customFormat="1" x14ac:dyDescent="0.3">
      <c r="A840267"/>
      <c r="B840267"/>
      <c r="C840267"/>
      <c r="D840267"/>
      <c r="E840267"/>
      <c r="F840267"/>
      <c r="G840267"/>
      <c r="H840267"/>
      <c r="I840267"/>
      <c r="J840267"/>
      <c r="K840267"/>
      <c r="L840267"/>
      <c r="M840267" s="115"/>
      <c r="N840267" s="115"/>
      <c r="O840267"/>
      <c r="P840267"/>
      <c r="Q840267"/>
      <c r="R840267" s="19"/>
      <c r="S840267" s="19"/>
      <c r="T840267"/>
      <c r="U840267" s="113"/>
      <c r="V840267" s="19"/>
      <c r="W840267" s="19"/>
      <c r="X840267" s="19"/>
      <c r="Y840267" s="19"/>
      <c r="Z840267" s="19"/>
      <c r="AA840267" s="19"/>
      <c r="AB840267" s="19"/>
      <c r="AC840267" s="19"/>
      <c r="AD840267" s="19"/>
      <c r="AE840267" s="19"/>
      <c r="AF840267" s="19"/>
      <c r="AG840267" s="19"/>
      <c r="AH840267" s="19"/>
      <c r="AI840267" s="19"/>
      <c r="AJ840267" s="19"/>
      <c r="AK840267" s="19"/>
      <c r="AL840267" s="19"/>
      <c r="AM840267" s="19"/>
      <c r="AN840267" s="19"/>
      <c r="AO840267" s="19"/>
      <c r="AP840267"/>
    </row>
    <row r="840268" spans="1:42" s="116" customFormat="1" x14ac:dyDescent="0.3">
      <c r="A840268"/>
      <c r="B840268"/>
      <c r="C840268"/>
      <c r="D840268"/>
      <c r="E840268"/>
      <c r="F840268"/>
      <c r="G840268"/>
      <c r="H840268"/>
      <c r="I840268"/>
      <c r="J840268"/>
      <c r="K840268"/>
      <c r="L840268"/>
      <c r="M840268" s="115"/>
      <c r="N840268" s="115"/>
      <c r="O840268"/>
      <c r="P840268"/>
      <c r="Q840268"/>
      <c r="R840268" s="19"/>
      <c r="S840268" s="19"/>
      <c r="T840268"/>
      <c r="U840268" s="113"/>
      <c r="V840268" s="19"/>
      <c r="W840268" s="19"/>
      <c r="X840268" s="19"/>
      <c r="Y840268" s="19"/>
      <c r="Z840268" s="19"/>
      <c r="AA840268" s="19"/>
      <c r="AB840268" s="19"/>
      <c r="AC840268" s="19"/>
      <c r="AD840268" s="19"/>
      <c r="AE840268" s="19"/>
      <c r="AF840268" s="19"/>
      <c r="AG840268" s="19"/>
      <c r="AH840268" s="19"/>
      <c r="AI840268" s="19"/>
      <c r="AJ840268" s="19"/>
      <c r="AK840268" s="19"/>
      <c r="AL840268" s="19"/>
      <c r="AM840268" s="19"/>
      <c r="AN840268" s="19"/>
      <c r="AO840268" s="19"/>
      <c r="AP840268"/>
    </row>
    <row r="840269" spans="1:42" s="116" customFormat="1" x14ac:dyDescent="0.3">
      <c r="A840269"/>
      <c r="B840269"/>
      <c r="C840269"/>
      <c r="D840269"/>
      <c r="E840269"/>
      <c r="F840269"/>
      <c r="G840269"/>
      <c r="H840269"/>
      <c r="I840269"/>
      <c r="J840269"/>
      <c r="K840269"/>
      <c r="L840269"/>
      <c r="M840269" s="115"/>
      <c r="N840269" s="115"/>
      <c r="O840269"/>
      <c r="P840269"/>
      <c r="Q840269"/>
      <c r="R840269" s="19"/>
      <c r="S840269" s="19"/>
      <c r="T840269"/>
      <c r="U840269" s="113"/>
      <c r="V840269" s="19"/>
      <c r="W840269" s="19"/>
      <c r="X840269" s="19"/>
      <c r="Y840269" s="19"/>
      <c r="Z840269" s="19"/>
      <c r="AA840269" s="19"/>
      <c r="AB840269" s="19"/>
      <c r="AC840269" s="19"/>
      <c r="AD840269" s="19"/>
      <c r="AE840269" s="19"/>
      <c r="AF840269" s="19"/>
      <c r="AG840269" s="19"/>
      <c r="AH840269" s="19"/>
      <c r="AI840269" s="19"/>
      <c r="AJ840269" s="19"/>
      <c r="AK840269" s="19"/>
      <c r="AL840269" s="19"/>
      <c r="AM840269" s="19"/>
      <c r="AN840269" s="19"/>
      <c r="AO840269" s="19"/>
      <c r="AP840269"/>
    </row>
    <row r="840270" spans="1:42" s="116" customFormat="1" x14ac:dyDescent="0.3">
      <c r="A840270"/>
      <c r="B840270"/>
      <c r="C840270"/>
      <c r="D840270"/>
      <c r="E840270"/>
      <c r="F840270"/>
      <c r="G840270"/>
      <c r="H840270"/>
      <c r="I840270"/>
      <c r="J840270"/>
      <c r="K840270"/>
      <c r="L840270"/>
      <c r="M840270" s="115"/>
      <c r="N840270" s="115"/>
      <c r="O840270"/>
      <c r="P840270"/>
      <c r="Q840270"/>
      <c r="R840270" s="19"/>
      <c r="S840270" s="19"/>
      <c r="T840270"/>
      <c r="U840270" s="113"/>
      <c r="V840270" s="19"/>
      <c r="W840270" s="19"/>
      <c r="X840270" s="19"/>
      <c r="Y840270" s="19"/>
      <c r="Z840270" s="19"/>
      <c r="AA840270" s="19"/>
      <c r="AB840270" s="19"/>
      <c r="AC840270" s="19"/>
      <c r="AD840270" s="19"/>
      <c r="AE840270" s="19"/>
      <c r="AF840270" s="19"/>
      <c r="AG840270" s="19"/>
      <c r="AH840270" s="19"/>
      <c r="AI840270" s="19"/>
      <c r="AJ840270" s="19"/>
      <c r="AK840270" s="19"/>
      <c r="AL840270" s="19"/>
      <c r="AM840270" s="19"/>
      <c r="AN840270" s="19"/>
      <c r="AO840270" s="19"/>
      <c r="AP840270"/>
    </row>
    <row r="840271" spans="1:42" s="116" customFormat="1" x14ac:dyDescent="0.3">
      <c r="A840271"/>
      <c r="B840271"/>
      <c r="C840271"/>
      <c r="D840271"/>
      <c r="E840271"/>
      <c r="F840271"/>
      <c r="G840271"/>
      <c r="H840271"/>
      <c r="I840271"/>
      <c r="J840271"/>
      <c r="K840271"/>
      <c r="L840271"/>
      <c r="M840271" s="115"/>
      <c r="N840271" s="115"/>
      <c r="O840271"/>
      <c r="P840271"/>
      <c r="Q840271"/>
      <c r="R840271" s="19"/>
      <c r="S840271" s="19"/>
      <c r="T840271"/>
      <c r="U840271" s="113"/>
      <c r="V840271" s="19"/>
      <c r="W840271" s="19"/>
      <c r="X840271" s="19"/>
      <c r="Y840271" s="19"/>
      <c r="Z840271" s="19"/>
      <c r="AA840271" s="19"/>
      <c r="AB840271" s="19"/>
      <c r="AC840271" s="19"/>
      <c r="AD840271" s="19"/>
      <c r="AE840271" s="19"/>
      <c r="AF840271" s="19"/>
      <c r="AG840271" s="19"/>
      <c r="AH840271" s="19"/>
      <c r="AI840271" s="19"/>
      <c r="AJ840271" s="19"/>
      <c r="AK840271" s="19"/>
      <c r="AL840271" s="19"/>
      <c r="AM840271" s="19"/>
      <c r="AN840271" s="19"/>
      <c r="AO840271" s="19"/>
      <c r="AP840271"/>
    </row>
    <row r="840272" spans="1:42" s="116" customFormat="1" x14ac:dyDescent="0.3">
      <c r="A840272"/>
      <c r="B840272"/>
      <c r="C840272"/>
      <c r="D840272"/>
      <c r="E840272"/>
      <c r="F840272"/>
      <c r="G840272"/>
      <c r="H840272"/>
      <c r="I840272"/>
      <c r="J840272"/>
      <c r="K840272"/>
      <c r="L840272"/>
      <c r="M840272" s="115"/>
      <c r="N840272" s="115"/>
      <c r="O840272"/>
      <c r="P840272"/>
      <c r="Q840272"/>
      <c r="R840272" s="19"/>
      <c r="S840272" s="19"/>
      <c r="T840272"/>
      <c r="U840272" s="113"/>
      <c r="V840272" s="19"/>
      <c r="W840272" s="19"/>
      <c r="X840272" s="19"/>
      <c r="Y840272" s="19"/>
      <c r="Z840272" s="19"/>
      <c r="AA840272" s="19"/>
      <c r="AB840272" s="19"/>
      <c r="AC840272" s="19"/>
      <c r="AD840272" s="19"/>
      <c r="AE840272" s="19"/>
      <c r="AF840272" s="19"/>
      <c r="AG840272" s="19"/>
      <c r="AH840272" s="19"/>
      <c r="AI840272" s="19"/>
      <c r="AJ840272" s="19"/>
      <c r="AK840272" s="19"/>
      <c r="AL840272" s="19"/>
      <c r="AM840272" s="19"/>
      <c r="AN840272" s="19"/>
      <c r="AO840272" s="19"/>
      <c r="AP840272"/>
    </row>
    <row r="840273" spans="1:42" s="116" customFormat="1" x14ac:dyDescent="0.3">
      <c r="A840273"/>
      <c r="B840273"/>
      <c r="C840273"/>
      <c r="D840273"/>
      <c r="E840273"/>
      <c r="F840273"/>
      <c r="G840273"/>
      <c r="H840273"/>
      <c r="I840273"/>
      <c r="J840273"/>
      <c r="K840273"/>
      <c r="L840273"/>
      <c r="M840273" s="115"/>
      <c r="N840273" s="115"/>
      <c r="O840273"/>
      <c r="P840273"/>
      <c r="Q840273"/>
      <c r="R840273" s="19"/>
      <c r="S840273" s="19"/>
      <c r="T840273"/>
      <c r="U840273" s="113"/>
      <c r="V840273" s="19"/>
      <c r="W840273" s="19"/>
      <c r="X840273" s="19"/>
      <c r="Y840273" s="19"/>
      <c r="Z840273" s="19"/>
      <c r="AA840273" s="19"/>
      <c r="AB840273" s="19"/>
      <c r="AC840273" s="19"/>
      <c r="AD840273" s="19"/>
      <c r="AE840273" s="19"/>
      <c r="AF840273" s="19"/>
      <c r="AG840273" s="19"/>
      <c r="AH840273" s="19"/>
      <c r="AI840273" s="19"/>
      <c r="AJ840273" s="19"/>
      <c r="AK840273" s="19"/>
      <c r="AL840273" s="19"/>
      <c r="AM840273" s="19"/>
      <c r="AN840273" s="19"/>
      <c r="AO840273" s="19"/>
      <c r="AP840273"/>
    </row>
    <row r="840274" spans="1:42" s="116" customFormat="1" x14ac:dyDescent="0.3">
      <c r="A840274"/>
      <c r="B840274"/>
      <c r="C840274"/>
      <c r="D840274"/>
      <c r="E840274"/>
      <c r="F840274"/>
      <c r="G840274"/>
      <c r="H840274"/>
      <c r="I840274"/>
      <c r="J840274"/>
      <c r="K840274"/>
      <c r="L840274"/>
      <c r="M840274" s="115"/>
      <c r="N840274" s="115"/>
      <c r="O840274"/>
      <c r="P840274"/>
      <c r="Q840274"/>
      <c r="R840274" s="19"/>
      <c r="S840274" s="19"/>
      <c r="T840274"/>
      <c r="U840274" s="113"/>
      <c r="V840274" s="19"/>
      <c r="W840274" s="19"/>
      <c r="X840274" s="19"/>
      <c r="Y840274" s="19"/>
      <c r="Z840274" s="19"/>
      <c r="AA840274" s="19"/>
      <c r="AB840274" s="19"/>
      <c r="AC840274" s="19"/>
      <c r="AD840274" s="19"/>
      <c r="AE840274" s="19"/>
      <c r="AF840274" s="19"/>
      <c r="AG840274" s="19"/>
      <c r="AH840274" s="19"/>
      <c r="AI840274" s="19"/>
      <c r="AJ840274" s="19"/>
      <c r="AK840274" s="19"/>
      <c r="AL840274" s="19"/>
      <c r="AM840274" s="19"/>
      <c r="AN840274" s="19"/>
      <c r="AO840274" s="19"/>
      <c r="AP840274"/>
    </row>
    <row r="840275" spans="1:42" s="116" customFormat="1" x14ac:dyDescent="0.3">
      <c r="A840275"/>
      <c r="B840275"/>
      <c r="C840275"/>
      <c r="D840275"/>
      <c r="E840275"/>
      <c r="F840275"/>
      <c r="G840275"/>
      <c r="H840275"/>
      <c r="I840275"/>
      <c r="J840275"/>
      <c r="K840275"/>
      <c r="L840275"/>
      <c r="M840275" s="115"/>
      <c r="N840275" s="115"/>
      <c r="O840275"/>
      <c r="P840275"/>
      <c r="Q840275"/>
      <c r="R840275" s="19"/>
      <c r="S840275" s="19"/>
      <c r="T840275"/>
      <c r="U840275" s="113"/>
      <c r="V840275" s="19"/>
      <c r="W840275" s="19"/>
      <c r="X840275" s="19"/>
      <c r="Y840275" s="19"/>
      <c r="Z840275" s="19"/>
      <c r="AA840275" s="19"/>
      <c r="AB840275" s="19"/>
      <c r="AC840275" s="19"/>
      <c r="AD840275" s="19"/>
      <c r="AE840275" s="19"/>
      <c r="AF840275" s="19"/>
      <c r="AG840275" s="19"/>
      <c r="AH840275" s="19"/>
      <c r="AI840275" s="19"/>
      <c r="AJ840275" s="19"/>
      <c r="AK840275" s="19"/>
      <c r="AL840275" s="19"/>
      <c r="AM840275" s="19"/>
      <c r="AN840275" s="19"/>
      <c r="AO840275" s="19"/>
      <c r="AP840275"/>
    </row>
    <row r="840276" spans="1:42" s="116" customFormat="1" x14ac:dyDescent="0.3">
      <c r="A840276"/>
      <c r="B840276"/>
      <c r="C840276"/>
      <c r="D840276"/>
      <c r="E840276"/>
      <c r="F840276"/>
      <c r="G840276"/>
      <c r="H840276"/>
      <c r="I840276"/>
      <c r="J840276"/>
      <c r="K840276"/>
      <c r="L840276"/>
      <c r="M840276" s="115"/>
      <c r="N840276" s="115"/>
      <c r="O840276"/>
      <c r="P840276"/>
      <c r="Q840276"/>
      <c r="R840276" s="19"/>
      <c r="S840276" s="19"/>
      <c r="T840276"/>
      <c r="U840276" s="113"/>
      <c r="V840276" s="19"/>
      <c r="W840276" s="19"/>
      <c r="X840276" s="19"/>
      <c r="Y840276" s="19"/>
      <c r="Z840276" s="19"/>
      <c r="AA840276" s="19"/>
      <c r="AB840276" s="19"/>
      <c r="AC840276" s="19"/>
      <c r="AD840276" s="19"/>
      <c r="AE840276" s="19"/>
      <c r="AF840276" s="19"/>
      <c r="AG840276" s="19"/>
      <c r="AH840276" s="19"/>
      <c r="AI840276" s="19"/>
      <c r="AJ840276" s="19"/>
      <c r="AK840276" s="19"/>
      <c r="AL840276" s="19"/>
      <c r="AM840276" s="19"/>
      <c r="AN840276" s="19"/>
      <c r="AO840276" s="19"/>
      <c r="AP840276"/>
    </row>
    <row r="840277" spans="1:42" s="116" customFormat="1" x14ac:dyDescent="0.3">
      <c r="A840277"/>
      <c r="B840277"/>
      <c r="C840277"/>
      <c r="D840277"/>
      <c r="E840277"/>
      <c r="F840277"/>
      <c r="G840277"/>
      <c r="H840277"/>
      <c r="I840277"/>
      <c r="J840277"/>
      <c r="K840277"/>
      <c r="L840277"/>
      <c r="M840277" s="115"/>
      <c r="N840277" s="115"/>
      <c r="O840277"/>
      <c r="P840277"/>
      <c r="Q840277"/>
      <c r="R840277" s="19"/>
      <c r="S840277" s="19"/>
      <c r="T840277"/>
      <c r="U840277" s="113"/>
      <c r="V840277" s="19"/>
      <c r="W840277" s="19"/>
      <c r="X840277" s="19"/>
      <c r="Y840277" s="19"/>
      <c r="Z840277" s="19"/>
      <c r="AA840277" s="19"/>
      <c r="AB840277" s="19"/>
      <c r="AC840277" s="19"/>
      <c r="AD840277" s="19"/>
      <c r="AE840277" s="19"/>
      <c r="AF840277" s="19"/>
      <c r="AG840277" s="19"/>
      <c r="AH840277" s="19"/>
      <c r="AI840277" s="19"/>
      <c r="AJ840277" s="19"/>
      <c r="AK840277" s="19"/>
      <c r="AL840277" s="19"/>
      <c r="AM840277" s="19"/>
      <c r="AN840277" s="19"/>
      <c r="AO840277" s="19"/>
      <c r="AP840277"/>
    </row>
    <row r="840278" spans="1:42" s="116" customFormat="1" x14ac:dyDescent="0.3">
      <c r="A840278"/>
      <c r="B840278"/>
      <c r="C840278"/>
      <c r="D840278"/>
      <c r="E840278"/>
      <c r="F840278"/>
      <c r="G840278"/>
      <c r="H840278"/>
      <c r="I840278"/>
      <c r="J840278"/>
      <c r="K840278"/>
      <c r="L840278"/>
      <c r="M840278" s="115"/>
      <c r="N840278" s="115"/>
      <c r="O840278"/>
      <c r="P840278"/>
      <c r="Q840278"/>
      <c r="R840278" s="19"/>
      <c r="S840278" s="19"/>
      <c r="T840278"/>
      <c r="U840278" s="113"/>
      <c r="V840278" s="19"/>
      <c r="W840278" s="19"/>
      <c r="X840278" s="19"/>
      <c r="Y840278" s="19"/>
      <c r="Z840278" s="19"/>
      <c r="AA840278" s="19"/>
      <c r="AB840278" s="19"/>
      <c r="AC840278" s="19"/>
      <c r="AD840278" s="19"/>
      <c r="AE840278" s="19"/>
      <c r="AF840278" s="19"/>
      <c r="AG840278" s="19"/>
      <c r="AH840278" s="19"/>
      <c r="AI840278" s="19"/>
      <c r="AJ840278" s="19"/>
      <c r="AK840278" s="19"/>
      <c r="AL840278" s="19"/>
      <c r="AM840278" s="19"/>
      <c r="AN840278" s="19"/>
      <c r="AO840278" s="19"/>
      <c r="AP840278"/>
    </row>
    <row r="840279" spans="1:42" s="116" customFormat="1" x14ac:dyDescent="0.3">
      <c r="A840279"/>
      <c r="B840279"/>
      <c r="C840279"/>
      <c r="D840279"/>
      <c r="E840279"/>
      <c r="F840279"/>
      <c r="G840279"/>
      <c r="H840279"/>
      <c r="I840279"/>
      <c r="J840279"/>
      <c r="K840279"/>
      <c r="L840279"/>
      <c r="M840279" s="115"/>
      <c r="N840279" s="115"/>
      <c r="O840279"/>
      <c r="P840279"/>
      <c r="Q840279"/>
      <c r="R840279" s="19"/>
      <c r="S840279" s="19"/>
      <c r="T840279"/>
      <c r="U840279" s="113"/>
      <c r="V840279" s="19"/>
      <c r="W840279" s="19"/>
      <c r="X840279" s="19"/>
      <c r="Y840279" s="19"/>
      <c r="Z840279" s="19"/>
      <c r="AA840279" s="19"/>
      <c r="AB840279" s="19"/>
      <c r="AC840279" s="19"/>
      <c r="AD840279" s="19"/>
      <c r="AE840279" s="19"/>
      <c r="AF840279" s="19"/>
      <c r="AG840279" s="19"/>
      <c r="AH840279" s="19"/>
      <c r="AI840279" s="19"/>
      <c r="AJ840279" s="19"/>
      <c r="AK840279" s="19"/>
      <c r="AL840279" s="19"/>
      <c r="AM840279" s="19"/>
      <c r="AN840279" s="19"/>
      <c r="AO840279" s="19"/>
      <c r="AP840279"/>
    </row>
    <row r="840280" spans="1:42" s="116" customFormat="1" x14ac:dyDescent="0.3">
      <c r="A840280"/>
      <c r="B840280"/>
      <c r="C840280"/>
      <c r="D840280"/>
      <c r="E840280"/>
      <c r="F840280"/>
      <c r="G840280"/>
      <c r="H840280"/>
      <c r="I840280"/>
      <c r="J840280"/>
      <c r="K840280"/>
      <c r="L840280"/>
      <c r="M840280" s="115"/>
      <c r="N840280" s="115"/>
      <c r="O840280"/>
      <c r="P840280"/>
      <c r="Q840280"/>
      <c r="R840280" s="19"/>
      <c r="S840280" s="19"/>
      <c r="T840280"/>
      <c r="U840280" s="113"/>
      <c r="V840280" s="19"/>
      <c r="W840280" s="19"/>
      <c r="X840280" s="19"/>
      <c r="Y840280" s="19"/>
      <c r="Z840280" s="19"/>
      <c r="AA840280" s="19"/>
      <c r="AB840280" s="19"/>
      <c r="AC840280" s="19"/>
      <c r="AD840280" s="19"/>
      <c r="AE840280" s="19"/>
      <c r="AF840280" s="19"/>
      <c r="AG840280" s="19"/>
      <c r="AH840280" s="19"/>
      <c r="AI840280" s="19"/>
      <c r="AJ840280" s="19"/>
      <c r="AK840280" s="19"/>
      <c r="AL840280" s="19"/>
      <c r="AM840280" s="19"/>
      <c r="AN840280" s="19"/>
      <c r="AO840280" s="19"/>
      <c r="AP840280"/>
    </row>
    <row r="840281" spans="1:42" s="116" customFormat="1" x14ac:dyDescent="0.3">
      <c r="A840281"/>
      <c r="B840281"/>
      <c r="C840281"/>
      <c r="D840281"/>
      <c r="E840281"/>
      <c r="F840281"/>
      <c r="G840281"/>
      <c r="H840281"/>
      <c r="I840281"/>
      <c r="J840281"/>
      <c r="K840281"/>
      <c r="L840281"/>
      <c r="M840281" s="115"/>
      <c r="N840281" s="115"/>
      <c r="O840281"/>
      <c r="P840281"/>
      <c r="Q840281"/>
      <c r="R840281" s="19"/>
      <c r="S840281" s="19"/>
      <c r="T840281"/>
      <c r="U840281" s="113"/>
      <c r="V840281" s="19"/>
      <c r="W840281" s="19"/>
      <c r="X840281" s="19"/>
      <c r="Y840281" s="19"/>
      <c r="Z840281" s="19"/>
      <c r="AA840281" s="19"/>
      <c r="AB840281" s="19"/>
      <c r="AC840281" s="19"/>
      <c r="AD840281" s="19"/>
      <c r="AE840281" s="19"/>
      <c r="AF840281" s="19"/>
      <c r="AG840281" s="19"/>
      <c r="AH840281" s="19"/>
      <c r="AI840281" s="19"/>
      <c r="AJ840281" s="19"/>
      <c r="AK840281" s="19"/>
      <c r="AL840281" s="19"/>
      <c r="AM840281" s="19"/>
      <c r="AN840281" s="19"/>
      <c r="AO840281" s="19"/>
      <c r="AP840281"/>
    </row>
    <row r="840282" spans="1:42" s="116" customFormat="1" x14ac:dyDescent="0.3">
      <c r="A840282"/>
      <c r="B840282"/>
      <c r="C840282"/>
      <c r="D840282"/>
      <c r="E840282"/>
      <c r="F840282"/>
      <c r="G840282"/>
      <c r="H840282"/>
      <c r="I840282"/>
      <c r="J840282"/>
      <c r="K840282"/>
      <c r="L840282"/>
      <c r="M840282" s="115"/>
      <c r="N840282" s="115"/>
      <c r="O840282"/>
      <c r="P840282"/>
      <c r="Q840282"/>
      <c r="R840282" s="19"/>
      <c r="S840282" s="19"/>
      <c r="T840282"/>
      <c r="U840282" s="113"/>
      <c r="V840282" s="19"/>
      <c r="W840282" s="19"/>
      <c r="X840282" s="19"/>
      <c r="Y840282" s="19"/>
      <c r="Z840282" s="19"/>
      <c r="AA840282" s="19"/>
      <c r="AB840282" s="19"/>
      <c r="AC840282" s="19"/>
      <c r="AD840282" s="19"/>
      <c r="AE840282" s="19"/>
      <c r="AF840282" s="19"/>
      <c r="AG840282" s="19"/>
      <c r="AH840282" s="19"/>
      <c r="AI840282" s="19"/>
      <c r="AJ840282" s="19"/>
      <c r="AK840282" s="19"/>
      <c r="AL840282" s="19"/>
      <c r="AM840282" s="19"/>
      <c r="AN840282" s="19"/>
      <c r="AO840282" s="19"/>
      <c r="AP840282"/>
    </row>
    <row r="840283" spans="1:42" s="116" customFormat="1" x14ac:dyDescent="0.3">
      <c r="A840283"/>
      <c r="B840283"/>
      <c r="C840283"/>
      <c r="D840283"/>
      <c r="E840283"/>
      <c r="F840283"/>
      <c r="G840283"/>
      <c r="H840283"/>
      <c r="I840283"/>
      <c r="J840283"/>
      <c r="K840283"/>
      <c r="L840283"/>
      <c r="M840283" s="115"/>
      <c r="N840283" s="115"/>
      <c r="O840283"/>
      <c r="P840283"/>
      <c r="Q840283"/>
      <c r="R840283" s="19"/>
      <c r="S840283" s="19"/>
      <c r="T840283"/>
      <c r="U840283" s="113"/>
      <c r="V840283" s="19"/>
      <c r="W840283" s="19"/>
      <c r="X840283" s="19"/>
      <c r="Y840283" s="19"/>
      <c r="Z840283" s="19"/>
      <c r="AA840283" s="19"/>
      <c r="AB840283" s="19"/>
      <c r="AC840283" s="19"/>
      <c r="AD840283" s="19"/>
      <c r="AE840283" s="19"/>
      <c r="AF840283" s="19"/>
      <c r="AG840283" s="19"/>
      <c r="AH840283" s="19"/>
      <c r="AI840283" s="19"/>
      <c r="AJ840283" s="19"/>
      <c r="AK840283" s="19"/>
      <c r="AL840283" s="19"/>
      <c r="AM840283" s="19"/>
      <c r="AN840283" s="19"/>
      <c r="AO840283" s="19"/>
      <c r="AP840283"/>
    </row>
    <row r="840284" spans="1:42" s="116" customFormat="1" x14ac:dyDescent="0.3">
      <c r="A840284"/>
      <c r="B840284"/>
      <c r="C840284"/>
      <c r="D840284"/>
      <c r="E840284"/>
      <c r="F840284"/>
      <c r="G840284"/>
      <c r="H840284"/>
      <c r="I840284"/>
      <c r="J840284"/>
      <c r="K840284"/>
      <c r="L840284"/>
      <c r="M840284" s="115"/>
      <c r="N840284" s="115"/>
      <c r="O840284"/>
      <c r="P840284"/>
      <c r="Q840284"/>
      <c r="R840284" s="19"/>
      <c r="S840284" s="19"/>
      <c r="T840284"/>
      <c r="U840284" s="113"/>
      <c r="V840284" s="19"/>
      <c r="W840284" s="19"/>
      <c r="X840284" s="19"/>
      <c r="Y840284" s="19"/>
      <c r="Z840284" s="19"/>
      <c r="AA840284" s="19"/>
      <c r="AB840284" s="19"/>
      <c r="AC840284" s="19"/>
      <c r="AD840284" s="19"/>
      <c r="AE840284" s="19"/>
      <c r="AF840284" s="19"/>
      <c r="AG840284" s="19"/>
      <c r="AH840284" s="19"/>
      <c r="AI840284" s="19"/>
      <c r="AJ840284" s="19"/>
      <c r="AK840284" s="19"/>
      <c r="AL840284" s="19"/>
      <c r="AM840284" s="19"/>
      <c r="AN840284" s="19"/>
      <c r="AO840284" s="19"/>
      <c r="AP840284"/>
    </row>
    <row r="840285" spans="1:42" s="116" customFormat="1" x14ac:dyDescent="0.3">
      <c r="A840285"/>
      <c r="B840285"/>
      <c r="C840285"/>
      <c r="D840285"/>
      <c r="E840285"/>
      <c r="F840285"/>
      <c r="G840285"/>
      <c r="H840285"/>
      <c r="I840285"/>
      <c r="J840285"/>
      <c r="K840285"/>
      <c r="L840285"/>
      <c r="M840285" s="115"/>
      <c r="N840285" s="115"/>
      <c r="O840285"/>
      <c r="P840285"/>
      <c r="Q840285"/>
      <c r="R840285" s="19"/>
      <c r="S840285" s="19"/>
      <c r="T840285"/>
      <c r="U840285" s="113"/>
      <c r="V840285" s="19"/>
      <c r="W840285" s="19"/>
      <c r="X840285" s="19"/>
      <c r="Y840285" s="19"/>
      <c r="Z840285" s="19"/>
      <c r="AA840285" s="19"/>
      <c r="AB840285" s="19"/>
      <c r="AC840285" s="19"/>
      <c r="AD840285" s="19"/>
      <c r="AE840285" s="19"/>
      <c r="AF840285" s="19"/>
      <c r="AG840285" s="19"/>
      <c r="AH840285" s="19"/>
      <c r="AI840285" s="19"/>
      <c r="AJ840285" s="19"/>
      <c r="AK840285" s="19"/>
      <c r="AL840285" s="19"/>
      <c r="AM840285" s="19"/>
      <c r="AN840285" s="19"/>
      <c r="AO840285" s="19"/>
      <c r="AP840285"/>
    </row>
    <row r="840286" spans="1:42" s="116" customFormat="1" x14ac:dyDescent="0.3">
      <c r="A840286"/>
      <c r="B840286"/>
      <c r="C840286"/>
      <c r="D840286"/>
      <c r="E840286"/>
      <c r="F840286"/>
      <c r="G840286"/>
      <c r="H840286"/>
      <c r="I840286"/>
      <c r="J840286"/>
      <c r="K840286"/>
      <c r="L840286"/>
      <c r="M840286" s="115"/>
      <c r="N840286" s="115"/>
      <c r="O840286"/>
      <c r="P840286"/>
      <c r="Q840286"/>
      <c r="R840286" s="19"/>
      <c r="S840286" s="19"/>
      <c r="T840286"/>
      <c r="U840286" s="113"/>
      <c r="V840286" s="19"/>
      <c r="W840286" s="19"/>
      <c r="X840286" s="19"/>
      <c r="Y840286" s="19"/>
      <c r="Z840286" s="19"/>
      <c r="AA840286" s="19"/>
      <c r="AB840286" s="19"/>
      <c r="AC840286" s="19"/>
      <c r="AD840286" s="19"/>
      <c r="AE840286" s="19"/>
      <c r="AF840286" s="19"/>
      <c r="AG840286" s="19"/>
      <c r="AH840286" s="19"/>
      <c r="AI840286" s="19"/>
      <c r="AJ840286" s="19"/>
      <c r="AK840286" s="19"/>
      <c r="AL840286" s="19"/>
      <c r="AM840286" s="19"/>
      <c r="AN840286" s="19"/>
      <c r="AO840286" s="19"/>
      <c r="AP840286"/>
    </row>
    <row r="840287" spans="1:42" s="116" customFormat="1" x14ac:dyDescent="0.3">
      <c r="A840287"/>
      <c r="B840287"/>
      <c r="C840287"/>
      <c r="D840287"/>
      <c r="E840287"/>
      <c r="F840287"/>
      <c r="G840287"/>
      <c r="H840287"/>
      <c r="I840287"/>
      <c r="J840287"/>
      <c r="K840287"/>
      <c r="L840287"/>
      <c r="M840287" s="115"/>
      <c r="N840287" s="115"/>
      <c r="O840287"/>
      <c r="P840287"/>
      <c r="Q840287"/>
      <c r="R840287" s="19"/>
      <c r="S840287" s="19"/>
      <c r="T840287"/>
      <c r="U840287" s="113"/>
      <c r="V840287" s="19"/>
      <c r="W840287" s="19"/>
      <c r="X840287" s="19"/>
      <c r="Y840287" s="19"/>
      <c r="Z840287" s="19"/>
      <c r="AA840287" s="19"/>
      <c r="AB840287" s="19"/>
      <c r="AC840287" s="19"/>
      <c r="AD840287" s="19"/>
      <c r="AE840287" s="19"/>
      <c r="AF840287" s="19"/>
      <c r="AG840287" s="19"/>
      <c r="AH840287" s="19"/>
      <c r="AI840287" s="19"/>
      <c r="AJ840287" s="19"/>
      <c r="AK840287" s="19"/>
      <c r="AL840287" s="19"/>
      <c r="AM840287" s="19"/>
      <c r="AN840287" s="19"/>
      <c r="AO840287" s="19"/>
      <c r="AP840287"/>
    </row>
    <row r="840288" spans="1:42" s="116" customFormat="1" x14ac:dyDescent="0.3">
      <c r="A840288"/>
      <c r="B840288"/>
      <c r="C840288"/>
      <c r="D840288"/>
      <c r="E840288"/>
      <c r="F840288"/>
      <c r="G840288"/>
      <c r="H840288"/>
      <c r="I840288"/>
      <c r="J840288"/>
      <c r="K840288"/>
      <c r="L840288"/>
      <c r="M840288" s="115"/>
      <c r="N840288" s="115"/>
      <c r="O840288"/>
      <c r="P840288"/>
      <c r="Q840288"/>
      <c r="R840288" s="19"/>
      <c r="S840288" s="19"/>
      <c r="T840288"/>
      <c r="U840288" s="113"/>
      <c r="V840288" s="19"/>
      <c r="W840288" s="19"/>
      <c r="X840288" s="19"/>
      <c r="Y840288" s="19"/>
      <c r="Z840288" s="19"/>
      <c r="AA840288" s="19"/>
      <c r="AB840288" s="19"/>
      <c r="AC840288" s="19"/>
      <c r="AD840288" s="19"/>
      <c r="AE840288" s="19"/>
      <c r="AF840288" s="19"/>
      <c r="AG840288" s="19"/>
      <c r="AH840288" s="19"/>
      <c r="AI840288" s="19"/>
      <c r="AJ840288" s="19"/>
      <c r="AK840288" s="19"/>
      <c r="AL840288" s="19"/>
      <c r="AM840288" s="19"/>
      <c r="AN840288" s="19"/>
      <c r="AO840288" s="19"/>
      <c r="AP840288"/>
    </row>
    <row r="840289" spans="1:42" s="116" customFormat="1" x14ac:dyDescent="0.3">
      <c r="A840289"/>
      <c r="B840289"/>
      <c r="C840289"/>
      <c r="D840289"/>
      <c r="E840289"/>
      <c r="F840289"/>
      <c r="G840289"/>
      <c r="H840289"/>
      <c r="I840289"/>
      <c r="J840289"/>
      <c r="K840289"/>
      <c r="L840289"/>
      <c r="M840289" s="115"/>
      <c r="N840289" s="115"/>
      <c r="O840289"/>
      <c r="P840289"/>
      <c r="Q840289"/>
      <c r="R840289" s="19"/>
      <c r="S840289" s="19"/>
      <c r="T840289"/>
      <c r="U840289" s="113"/>
      <c r="V840289" s="19"/>
      <c r="W840289" s="19"/>
      <c r="X840289" s="19"/>
      <c r="Y840289" s="19"/>
      <c r="Z840289" s="19"/>
      <c r="AA840289" s="19"/>
      <c r="AB840289" s="19"/>
      <c r="AC840289" s="19"/>
      <c r="AD840289" s="19"/>
      <c r="AE840289" s="19"/>
      <c r="AF840289" s="19"/>
      <c r="AG840289" s="19"/>
      <c r="AH840289" s="19"/>
      <c r="AI840289" s="19"/>
      <c r="AJ840289" s="19"/>
      <c r="AK840289" s="19"/>
      <c r="AL840289" s="19"/>
      <c r="AM840289" s="19"/>
      <c r="AN840289" s="19"/>
      <c r="AO840289" s="19"/>
      <c r="AP840289"/>
    </row>
    <row r="840290" spans="1:42" s="116" customFormat="1" x14ac:dyDescent="0.3">
      <c r="A840290"/>
      <c r="B840290"/>
      <c r="C840290"/>
      <c r="D840290"/>
      <c r="E840290"/>
      <c r="F840290"/>
      <c r="G840290"/>
      <c r="H840290"/>
      <c r="I840290"/>
      <c r="J840290"/>
      <c r="K840290"/>
      <c r="L840290"/>
      <c r="M840290" s="115"/>
      <c r="N840290" s="115"/>
      <c r="O840290"/>
      <c r="P840290"/>
      <c r="Q840290"/>
      <c r="R840290" s="19"/>
      <c r="S840290" s="19"/>
      <c r="T840290"/>
      <c r="U840290" s="113"/>
      <c r="V840290" s="19"/>
      <c r="W840290" s="19"/>
      <c r="X840290" s="19"/>
      <c r="Y840290" s="19"/>
      <c r="Z840290" s="19"/>
      <c r="AA840290" s="19"/>
      <c r="AB840290" s="19"/>
      <c r="AC840290" s="19"/>
      <c r="AD840290" s="19"/>
      <c r="AE840290" s="19"/>
      <c r="AF840290" s="19"/>
      <c r="AG840290" s="19"/>
      <c r="AH840290" s="19"/>
      <c r="AI840290" s="19"/>
      <c r="AJ840290" s="19"/>
      <c r="AK840290" s="19"/>
      <c r="AL840290" s="19"/>
      <c r="AM840290" s="19"/>
      <c r="AN840290" s="19"/>
      <c r="AO840290" s="19"/>
      <c r="AP840290"/>
    </row>
    <row r="840291" spans="1:42" s="116" customFormat="1" x14ac:dyDescent="0.3">
      <c r="A840291"/>
      <c r="B840291"/>
      <c r="C840291"/>
      <c r="D840291"/>
      <c r="E840291"/>
      <c r="F840291"/>
      <c r="G840291"/>
      <c r="H840291"/>
      <c r="I840291"/>
      <c r="J840291"/>
      <c r="K840291"/>
      <c r="L840291"/>
      <c r="M840291" s="115"/>
      <c r="N840291" s="115"/>
      <c r="O840291"/>
      <c r="P840291"/>
      <c r="Q840291"/>
      <c r="R840291" s="19"/>
      <c r="S840291" s="19"/>
      <c r="T840291"/>
      <c r="U840291" s="113"/>
      <c r="V840291" s="19"/>
      <c r="W840291" s="19"/>
      <c r="X840291" s="19"/>
      <c r="Y840291" s="19"/>
      <c r="Z840291" s="19"/>
      <c r="AA840291" s="19"/>
      <c r="AB840291" s="19"/>
      <c r="AC840291" s="19"/>
      <c r="AD840291" s="19"/>
      <c r="AE840291" s="19"/>
      <c r="AF840291" s="19"/>
      <c r="AG840291" s="19"/>
      <c r="AH840291" s="19"/>
      <c r="AI840291" s="19"/>
      <c r="AJ840291" s="19"/>
      <c r="AK840291" s="19"/>
      <c r="AL840291" s="19"/>
      <c r="AM840291" s="19"/>
      <c r="AN840291" s="19"/>
      <c r="AO840291" s="19"/>
      <c r="AP840291"/>
    </row>
    <row r="840292" spans="1:42" s="116" customFormat="1" x14ac:dyDescent="0.3">
      <c r="A840292"/>
      <c r="B840292"/>
      <c r="C840292"/>
      <c r="D840292"/>
      <c r="E840292"/>
      <c r="F840292"/>
      <c r="G840292"/>
      <c r="H840292"/>
      <c r="I840292"/>
      <c r="J840292"/>
      <c r="K840292"/>
      <c r="L840292"/>
      <c r="M840292" s="115"/>
      <c r="N840292" s="115"/>
      <c r="O840292"/>
      <c r="P840292"/>
      <c r="Q840292"/>
      <c r="R840292" s="19"/>
      <c r="S840292" s="19"/>
      <c r="T840292"/>
      <c r="U840292" s="113"/>
      <c r="V840292" s="19"/>
      <c r="W840292" s="19"/>
      <c r="X840292" s="19"/>
      <c r="Y840292" s="19"/>
      <c r="Z840292" s="19"/>
      <c r="AA840292" s="19"/>
      <c r="AB840292" s="19"/>
      <c r="AC840292" s="19"/>
      <c r="AD840292" s="19"/>
      <c r="AE840292" s="19"/>
      <c r="AF840292" s="19"/>
      <c r="AG840292" s="19"/>
      <c r="AH840292" s="19"/>
      <c r="AI840292" s="19"/>
      <c r="AJ840292" s="19"/>
      <c r="AK840292" s="19"/>
      <c r="AL840292" s="19"/>
      <c r="AM840292" s="19"/>
      <c r="AN840292" s="19"/>
      <c r="AO840292" s="19"/>
      <c r="AP840292"/>
    </row>
    <row r="840293" spans="1:42" s="116" customFormat="1" x14ac:dyDescent="0.3">
      <c r="A840293"/>
      <c r="B840293"/>
      <c r="C840293"/>
      <c r="D840293"/>
      <c r="E840293"/>
      <c r="F840293"/>
      <c r="G840293"/>
      <c r="H840293"/>
      <c r="I840293"/>
      <c r="J840293"/>
      <c r="K840293"/>
      <c r="L840293"/>
      <c r="M840293" s="115"/>
      <c r="N840293" s="115"/>
      <c r="O840293"/>
      <c r="P840293"/>
      <c r="Q840293"/>
      <c r="R840293" s="19"/>
      <c r="S840293" s="19"/>
      <c r="T840293"/>
      <c r="U840293" s="113"/>
      <c r="V840293" s="19"/>
      <c r="W840293" s="19"/>
      <c r="X840293" s="19"/>
      <c r="Y840293" s="19"/>
      <c r="Z840293" s="19"/>
      <c r="AA840293" s="19"/>
      <c r="AB840293" s="19"/>
      <c r="AC840293" s="19"/>
      <c r="AD840293" s="19"/>
      <c r="AE840293" s="19"/>
      <c r="AF840293" s="19"/>
      <c r="AG840293" s="19"/>
      <c r="AH840293" s="19"/>
      <c r="AI840293" s="19"/>
      <c r="AJ840293" s="19"/>
      <c r="AK840293" s="19"/>
      <c r="AL840293" s="19"/>
      <c r="AM840293" s="19"/>
      <c r="AN840293" s="19"/>
      <c r="AO840293" s="19"/>
      <c r="AP840293"/>
    </row>
    <row r="840294" spans="1:42" s="116" customFormat="1" x14ac:dyDescent="0.3">
      <c r="A840294"/>
      <c r="B840294"/>
      <c r="C840294"/>
      <c r="D840294"/>
      <c r="E840294"/>
      <c r="F840294"/>
      <c r="G840294"/>
      <c r="H840294"/>
      <c r="I840294"/>
      <c r="J840294"/>
      <c r="K840294"/>
      <c r="L840294"/>
      <c r="M840294" s="115"/>
      <c r="N840294" s="115"/>
      <c r="O840294"/>
      <c r="P840294"/>
      <c r="Q840294"/>
      <c r="R840294" s="19"/>
      <c r="S840294" s="19"/>
      <c r="T840294"/>
      <c r="U840294" s="113"/>
      <c r="V840294" s="19"/>
      <c r="W840294" s="19"/>
      <c r="X840294" s="19"/>
      <c r="Y840294" s="19"/>
      <c r="Z840294" s="19"/>
      <c r="AA840294" s="19"/>
      <c r="AB840294" s="19"/>
      <c r="AC840294" s="19"/>
      <c r="AD840294" s="19"/>
      <c r="AE840294" s="19"/>
      <c r="AF840294" s="19"/>
      <c r="AG840294" s="19"/>
      <c r="AH840294" s="19"/>
      <c r="AI840294" s="19"/>
      <c r="AJ840294" s="19"/>
      <c r="AK840294" s="19"/>
      <c r="AL840294" s="19"/>
      <c r="AM840294" s="19"/>
      <c r="AN840294" s="19"/>
      <c r="AO840294" s="19"/>
      <c r="AP840294"/>
    </row>
    <row r="840295" spans="1:42" s="116" customFormat="1" x14ac:dyDescent="0.3">
      <c r="A840295"/>
      <c r="B840295"/>
      <c r="C840295"/>
      <c r="D840295"/>
      <c r="E840295"/>
      <c r="F840295"/>
      <c r="G840295"/>
      <c r="H840295"/>
      <c r="I840295"/>
      <c r="J840295"/>
      <c r="K840295"/>
      <c r="L840295"/>
      <c r="M840295" s="115"/>
      <c r="N840295" s="115"/>
      <c r="O840295"/>
      <c r="P840295"/>
      <c r="Q840295"/>
      <c r="R840295" s="19"/>
      <c r="S840295" s="19"/>
      <c r="T840295"/>
      <c r="U840295" s="113"/>
      <c r="V840295" s="19"/>
      <c r="W840295" s="19"/>
      <c r="X840295" s="19"/>
      <c r="Y840295" s="19"/>
      <c r="Z840295" s="19"/>
      <c r="AA840295" s="19"/>
      <c r="AB840295" s="19"/>
      <c r="AC840295" s="19"/>
      <c r="AD840295" s="19"/>
      <c r="AE840295" s="19"/>
      <c r="AF840295" s="19"/>
      <c r="AG840295" s="19"/>
      <c r="AH840295" s="19"/>
      <c r="AI840295" s="19"/>
      <c r="AJ840295" s="19"/>
      <c r="AK840295" s="19"/>
      <c r="AL840295" s="19"/>
      <c r="AM840295" s="19"/>
      <c r="AN840295" s="19"/>
      <c r="AO840295" s="19"/>
      <c r="AP840295"/>
    </row>
    <row r="840296" spans="1:42" s="116" customFormat="1" x14ac:dyDescent="0.3">
      <c r="A840296"/>
      <c r="B840296"/>
      <c r="C840296"/>
      <c r="D840296"/>
      <c r="E840296"/>
      <c r="F840296"/>
      <c r="G840296"/>
      <c r="H840296"/>
      <c r="I840296"/>
      <c r="J840296"/>
      <c r="K840296"/>
      <c r="L840296"/>
      <c r="M840296" s="115"/>
      <c r="N840296" s="115"/>
      <c r="O840296"/>
      <c r="P840296"/>
      <c r="Q840296"/>
      <c r="R840296" s="19"/>
      <c r="S840296" s="19"/>
      <c r="T840296"/>
      <c r="U840296" s="113"/>
      <c r="V840296" s="19"/>
      <c r="W840296" s="19"/>
      <c r="X840296" s="19"/>
      <c r="Y840296" s="19"/>
      <c r="Z840296" s="19"/>
      <c r="AA840296" s="19"/>
      <c r="AB840296" s="19"/>
      <c r="AC840296" s="19"/>
      <c r="AD840296" s="19"/>
      <c r="AE840296" s="19"/>
      <c r="AF840296" s="19"/>
      <c r="AG840296" s="19"/>
      <c r="AH840296" s="19"/>
      <c r="AI840296" s="19"/>
      <c r="AJ840296" s="19"/>
      <c r="AK840296" s="19"/>
      <c r="AL840296" s="19"/>
      <c r="AM840296" s="19"/>
      <c r="AN840296" s="19"/>
      <c r="AO840296" s="19"/>
      <c r="AP840296"/>
    </row>
    <row r="840297" spans="1:42" s="116" customFormat="1" x14ac:dyDescent="0.3">
      <c r="A840297"/>
      <c r="B840297"/>
      <c r="C840297"/>
      <c r="D840297"/>
      <c r="E840297"/>
      <c r="F840297"/>
      <c r="G840297"/>
      <c r="H840297"/>
      <c r="I840297"/>
      <c r="J840297"/>
      <c r="K840297"/>
      <c r="L840297"/>
      <c r="M840297" s="115"/>
      <c r="N840297" s="115"/>
      <c r="O840297"/>
      <c r="P840297"/>
      <c r="Q840297"/>
      <c r="R840297" s="19"/>
      <c r="S840297" s="19"/>
      <c r="T840297"/>
      <c r="U840297" s="113"/>
      <c r="V840297" s="19"/>
      <c r="W840297" s="19"/>
      <c r="X840297" s="19"/>
      <c r="Y840297" s="19"/>
      <c r="Z840297" s="19"/>
      <c r="AA840297" s="19"/>
      <c r="AB840297" s="19"/>
      <c r="AC840297" s="19"/>
      <c r="AD840297" s="19"/>
      <c r="AE840297" s="19"/>
      <c r="AF840297" s="19"/>
      <c r="AG840297" s="19"/>
      <c r="AH840297" s="19"/>
      <c r="AI840297" s="19"/>
      <c r="AJ840297" s="19"/>
      <c r="AK840297" s="19"/>
      <c r="AL840297" s="19"/>
      <c r="AM840297" s="19"/>
      <c r="AN840297" s="19"/>
      <c r="AO840297" s="19"/>
      <c r="AP840297"/>
    </row>
    <row r="840298" spans="1:42" s="116" customFormat="1" x14ac:dyDescent="0.3">
      <c r="A840298"/>
      <c r="B840298"/>
      <c r="C840298"/>
      <c r="D840298"/>
      <c r="E840298"/>
      <c r="F840298"/>
      <c r="G840298"/>
      <c r="H840298"/>
      <c r="I840298"/>
      <c r="J840298"/>
      <c r="K840298"/>
      <c r="L840298"/>
      <c r="M840298" s="115"/>
      <c r="N840298" s="115"/>
      <c r="O840298"/>
      <c r="P840298"/>
      <c r="Q840298"/>
      <c r="R840298" s="19"/>
      <c r="S840298" s="19"/>
      <c r="T840298"/>
      <c r="U840298" s="113"/>
      <c r="V840298" s="19"/>
      <c r="W840298" s="19"/>
      <c r="X840298" s="19"/>
      <c r="Y840298" s="19"/>
      <c r="Z840298" s="19"/>
      <c r="AA840298" s="19"/>
      <c r="AB840298" s="19"/>
      <c r="AC840298" s="19"/>
      <c r="AD840298" s="19"/>
      <c r="AE840298" s="19"/>
      <c r="AF840298" s="19"/>
      <c r="AG840298" s="19"/>
      <c r="AH840298" s="19"/>
      <c r="AI840298" s="19"/>
      <c r="AJ840298" s="19"/>
      <c r="AK840298" s="19"/>
      <c r="AL840298" s="19"/>
      <c r="AM840298" s="19"/>
      <c r="AN840298" s="19"/>
      <c r="AO840298" s="19"/>
      <c r="AP840298"/>
    </row>
    <row r="840299" spans="1:42" s="116" customFormat="1" x14ac:dyDescent="0.3">
      <c r="A840299"/>
      <c r="B840299"/>
      <c r="C840299"/>
      <c r="D840299"/>
      <c r="E840299"/>
      <c r="F840299"/>
      <c r="G840299"/>
      <c r="H840299"/>
      <c r="I840299"/>
      <c r="J840299"/>
      <c r="K840299"/>
      <c r="L840299"/>
      <c r="M840299" s="115"/>
      <c r="N840299" s="115"/>
      <c r="O840299"/>
      <c r="P840299"/>
      <c r="Q840299"/>
      <c r="R840299" s="19"/>
      <c r="S840299" s="19"/>
      <c r="T840299"/>
      <c r="U840299" s="113"/>
      <c r="V840299" s="19"/>
      <c r="W840299" s="19"/>
      <c r="X840299" s="19"/>
      <c r="Y840299" s="19"/>
      <c r="Z840299" s="19"/>
      <c r="AA840299" s="19"/>
      <c r="AB840299" s="19"/>
      <c r="AC840299" s="19"/>
      <c r="AD840299" s="19"/>
      <c r="AE840299" s="19"/>
      <c r="AF840299" s="19"/>
      <c r="AG840299" s="19"/>
      <c r="AH840299" s="19"/>
      <c r="AI840299" s="19"/>
      <c r="AJ840299" s="19"/>
      <c r="AK840299" s="19"/>
      <c r="AL840299" s="19"/>
      <c r="AM840299" s="19"/>
      <c r="AN840299" s="19"/>
      <c r="AO840299" s="19"/>
      <c r="AP840299"/>
    </row>
    <row r="840300" spans="1:42" s="116" customFormat="1" x14ac:dyDescent="0.3">
      <c r="A840300"/>
      <c r="B840300"/>
      <c r="C840300"/>
      <c r="D840300"/>
      <c r="E840300"/>
      <c r="F840300"/>
      <c r="G840300"/>
      <c r="H840300"/>
      <c r="I840300"/>
      <c r="J840300"/>
      <c r="K840300"/>
      <c r="L840300"/>
      <c r="M840300" s="115"/>
      <c r="N840300" s="115"/>
      <c r="O840300"/>
      <c r="P840300"/>
      <c r="Q840300"/>
      <c r="R840300" s="19"/>
      <c r="S840300" s="19"/>
      <c r="T840300"/>
      <c r="U840300" s="113"/>
      <c r="V840300" s="19"/>
      <c r="W840300" s="19"/>
      <c r="X840300" s="19"/>
      <c r="Y840300" s="19"/>
      <c r="Z840300" s="19"/>
      <c r="AA840300" s="19"/>
      <c r="AB840300" s="19"/>
      <c r="AC840300" s="19"/>
      <c r="AD840300" s="19"/>
      <c r="AE840300" s="19"/>
      <c r="AF840300" s="19"/>
      <c r="AG840300" s="19"/>
      <c r="AH840300" s="19"/>
      <c r="AI840300" s="19"/>
      <c r="AJ840300" s="19"/>
      <c r="AK840300" s="19"/>
      <c r="AL840300" s="19"/>
      <c r="AM840300" s="19"/>
      <c r="AN840300" s="19"/>
      <c r="AO840300" s="19"/>
      <c r="AP840300"/>
    </row>
    <row r="840301" spans="1:42" s="116" customFormat="1" x14ac:dyDescent="0.3">
      <c r="A840301"/>
      <c r="B840301"/>
      <c r="C840301"/>
      <c r="D840301"/>
      <c r="E840301"/>
      <c r="F840301"/>
      <c r="G840301"/>
      <c r="H840301"/>
      <c r="I840301"/>
      <c r="J840301"/>
      <c r="K840301"/>
      <c r="L840301"/>
      <c r="M840301" s="115"/>
      <c r="N840301" s="115"/>
      <c r="O840301"/>
      <c r="P840301"/>
      <c r="Q840301"/>
      <c r="R840301" s="19"/>
      <c r="S840301" s="19"/>
      <c r="T840301"/>
      <c r="U840301" s="113"/>
      <c r="V840301" s="19"/>
      <c r="W840301" s="19"/>
      <c r="X840301" s="19"/>
      <c r="Y840301" s="19"/>
      <c r="Z840301" s="19"/>
      <c r="AA840301" s="19"/>
      <c r="AB840301" s="19"/>
      <c r="AC840301" s="19"/>
      <c r="AD840301" s="19"/>
      <c r="AE840301" s="19"/>
      <c r="AF840301" s="19"/>
      <c r="AG840301" s="19"/>
      <c r="AH840301" s="19"/>
      <c r="AI840301" s="19"/>
      <c r="AJ840301" s="19"/>
      <c r="AK840301" s="19"/>
      <c r="AL840301" s="19"/>
      <c r="AM840301" s="19"/>
      <c r="AN840301" s="19"/>
      <c r="AO840301" s="19"/>
      <c r="AP840301"/>
    </row>
    <row r="840302" spans="1:42" s="116" customFormat="1" x14ac:dyDescent="0.3">
      <c r="A840302"/>
      <c r="B840302"/>
      <c r="C840302"/>
      <c r="D840302"/>
      <c r="E840302"/>
      <c r="F840302"/>
      <c r="G840302"/>
      <c r="H840302"/>
      <c r="I840302"/>
      <c r="J840302"/>
      <c r="K840302"/>
      <c r="L840302"/>
      <c r="M840302" s="115"/>
      <c r="N840302" s="115"/>
      <c r="O840302"/>
      <c r="P840302"/>
      <c r="Q840302"/>
      <c r="R840302" s="19"/>
      <c r="S840302" s="19"/>
      <c r="T840302"/>
      <c r="U840302" s="113"/>
      <c r="V840302" s="19"/>
      <c r="W840302" s="19"/>
      <c r="X840302" s="19"/>
      <c r="Y840302" s="19"/>
      <c r="Z840302" s="19"/>
      <c r="AA840302" s="19"/>
      <c r="AB840302" s="19"/>
      <c r="AC840302" s="19"/>
      <c r="AD840302" s="19"/>
      <c r="AE840302" s="19"/>
      <c r="AF840302" s="19"/>
      <c r="AG840302" s="19"/>
      <c r="AH840302" s="19"/>
      <c r="AI840302" s="19"/>
      <c r="AJ840302" s="19"/>
      <c r="AK840302" s="19"/>
      <c r="AL840302" s="19"/>
      <c r="AM840302" s="19"/>
      <c r="AN840302" s="19"/>
      <c r="AO840302" s="19"/>
      <c r="AP840302"/>
    </row>
    <row r="840303" spans="1:42" s="116" customFormat="1" x14ac:dyDescent="0.3">
      <c r="A840303"/>
      <c r="B840303"/>
      <c r="C840303"/>
      <c r="D840303"/>
      <c r="E840303"/>
      <c r="F840303"/>
      <c r="G840303"/>
      <c r="H840303"/>
      <c r="I840303"/>
      <c r="J840303"/>
      <c r="K840303"/>
      <c r="L840303"/>
      <c r="M840303" s="115"/>
      <c r="N840303" s="115"/>
      <c r="O840303"/>
      <c r="P840303"/>
      <c r="Q840303"/>
      <c r="R840303" s="19"/>
      <c r="S840303" s="19"/>
      <c r="T840303"/>
      <c r="U840303" s="113"/>
      <c r="V840303" s="19"/>
      <c r="W840303" s="19"/>
      <c r="X840303" s="19"/>
      <c r="Y840303" s="19"/>
      <c r="Z840303" s="19"/>
      <c r="AA840303" s="19"/>
      <c r="AB840303" s="19"/>
      <c r="AC840303" s="19"/>
      <c r="AD840303" s="19"/>
      <c r="AE840303" s="19"/>
      <c r="AF840303" s="19"/>
      <c r="AG840303" s="19"/>
      <c r="AH840303" s="19"/>
      <c r="AI840303" s="19"/>
      <c r="AJ840303" s="19"/>
      <c r="AK840303" s="19"/>
      <c r="AL840303" s="19"/>
      <c r="AM840303" s="19"/>
      <c r="AN840303" s="19"/>
      <c r="AO840303" s="19"/>
      <c r="AP840303"/>
    </row>
    <row r="840304" spans="1:42" s="116" customFormat="1" x14ac:dyDescent="0.3">
      <c r="A840304"/>
      <c r="B840304"/>
      <c r="C840304"/>
      <c r="D840304"/>
      <c r="E840304"/>
      <c r="F840304"/>
      <c r="G840304"/>
      <c r="H840304"/>
      <c r="I840304"/>
      <c r="J840304"/>
      <c r="K840304"/>
      <c r="L840304"/>
      <c r="M840304" s="115"/>
      <c r="N840304" s="115"/>
      <c r="O840304"/>
      <c r="P840304"/>
      <c r="Q840304"/>
      <c r="R840304" s="19"/>
      <c r="S840304" s="19"/>
      <c r="T840304"/>
      <c r="U840304" s="113"/>
      <c r="V840304" s="19"/>
      <c r="W840304" s="19"/>
      <c r="X840304" s="19"/>
      <c r="Y840304" s="19"/>
      <c r="Z840304" s="19"/>
      <c r="AA840304" s="19"/>
      <c r="AB840304" s="19"/>
      <c r="AC840304" s="19"/>
      <c r="AD840304" s="19"/>
      <c r="AE840304" s="19"/>
      <c r="AF840304" s="19"/>
      <c r="AG840304" s="19"/>
      <c r="AH840304" s="19"/>
      <c r="AI840304" s="19"/>
      <c r="AJ840304" s="19"/>
      <c r="AK840304" s="19"/>
      <c r="AL840304" s="19"/>
      <c r="AM840304" s="19"/>
      <c r="AN840304" s="19"/>
      <c r="AO840304" s="19"/>
      <c r="AP840304"/>
    </row>
    <row r="840305" spans="1:42" s="116" customFormat="1" x14ac:dyDescent="0.3">
      <c r="A840305"/>
      <c r="B840305"/>
      <c r="C840305"/>
      <c r="D840305"/>
      <c r="E840305"/>
      <c r="F840305"/>
      <c r="G840305"/>
      <c r="H840305"/>
      <c r="I840305"/>
      <c r="J840305"/>
      <c r="K840305"/>
      <c r="L840305"/>
      <c r="M840305" s="115"/>
      <c r="N840305" s="115"/>
      <c r="O840305"/>
      <c r="P840305"/>
      <c r="Q840305"/>
      <c r="R840305" s="19"/>
      <c r="S840305" s="19"/>
      <c r="T840305"/>
      <c r="U840305" s="113"/>
      <c r="V840305" s="19"/>
      <c r="W840305" s="19"/>
      <c r="X840305" s="19"/>
      <c r="Y840305" s="19"/>
      <c r="Z840305" s="19"/>
      <c r="AA840305" s="19"/>
      <c r="AB840305" s="19"/>
      <c r="AC840305" s="19"/>
      <c r="AD840305" s="19"/>
      <c r="AE840305" s="19"/>
      <c r="AF840305" s="19"/>
      <c r="AG840305" s="19"/>
      <c r="AH840305" s="19"/>
      <c r="AI840305" s="19"/>
      <c r="AJ840305" s="19"/>
      <c r="AK840305" s="19"/>
      <c r="AL840305" s="19"/>
      <c r="AM840305" s="19"/>
      <c r="AN840305" s="19"/>
      <c r="AO840305" s="19"/>
      <c r="AP840305"/>
    </row>
    <row r="840306" spans="1:42" s="116" customFormat="1" x14ac:dyDescent="0.3">
      <c r="A840306"/>
      <c r="B840306"/>
      <c r="C840306"/>
      <c r="D840306"/>
      <c r="E840306"/>
      <c r="F840306"/>
      <c r="G840306"/>
      <c r="H840306"/>
      <c r="I840306"/>
      <c r="J840306"/>
      <c r="K840306"/>
      <c r="L840306"/>
      <c r="M840306" s="115"/>
      <c r="N840306" s="115"/>
      <c r="O840306"/>
      <c r="P840306"/>
      <c r="Q840306"/>
      <c r="R840306" s="19"/>
      <c r="S840306" s="19"/>
      <c r="T840306"/>
      <c r="U840306" s="113"/>
      <c r="V840306" s="19"/>
      <c r="W840306" s="19"/>
      <c r="X840306" s="19"/>
      <c r="Y840306" s="19"/>
      <c r="Z840306" s="19"/>
      <c r="AA840306" s="19"/>
      <c r="AB840306" s="19"/>
      <c r="AC840306" s="19"/>
      <c r="AD840306" s="19"/>
      <c r="AE840306" s="19"/>
      <c r="AF840306" s="19"/>
      <c r="AG840306" s="19"/>
      <c r="AH840306" s="19"/>
      <c r="AI840306" s="19"/>
      <c r="AJ840306" s="19"/>
      <c r="AK840306" s="19"/>
      <c r="AL840306" s="19"/>
      <c r="AM840306" s="19"/>
      <c r="AN840306" s="19"/>
      <c r="AO840306" s="19"/>
      <c r="AP840306"/>
    </row>
    <row r="840307" spans="1:42" s="116" customFormat="1" x14ac:dyDescent="0.3">
      <c r="A840307"/>
      <c r="B840307"/>
      <c r="C840307"/>
      <c r="D840307"/>
      <c r="E840307"/>
      <c r="F840307"/>
      <c r="G840307"/>
      <c r="H840307"/>
      <c r="I840307"/>
      <c r="J840307"/>
      <c r="K840307"/>
      <c r="L840307"/>
      <c r="M840307" s="115"/>
      <c r="N840307" s="115"/>
      <c r="O840307"/>
      <c r="P840307"/>
      <c r="Q840307"/>
      <c r="R840307" s="19"/>
      <c r="S840307" s="19"/>
      <c r="T840307"/>
      <c r="U840307" s="113"/>
      <c r="V840307" s="19"/>
      <c r="W840307" s="19"/>
      <c r="X840307" s="19"/>
      <c r="Y840307" s="19"/>
      <c r="Z840307" s="19"/>
      <c r="AA840307" s="19"/>
      <c r="AB840307" s="19"/>
      <c r="AC840307" s="19"/>
      <c r="AD840307" s="19"/>
      <c r="AE840307" s="19"/>
      <c r="AF840307" s="19"/>
      <c r="AG840307" s="19"/>
      <c r="AH840307" s="19"/>
      <c r="AI840307" s="19"/>
      <c r="AJ840307" s="19"/>
      <c r="AK840307" s="19"/>
      <c r="AL840307" s="19"/>
      <c r="AM840307" s="19"/>
      <c r="AN840307" s="19"/>
      <c r="AO840307" s="19"/>
      <c r="AP840307"/>
    </row>
    <row r="840308" spans="1:42" s="116" customFormat="1" x14ac:dyDescent="0.3">
      <c r="A840308"/>
      <c r="B840308"/>
      <c r="C840308"/>
      <c r="D840308"/>
      <c r="E840308"/>
      <c r="F840308"/>
      <c r="G840308"/>
      <c r="H840308"/>
      <c r="I840308"/>
      <c r="J840308"/>
      <c r="K840308"/>
      <c r="L840308"/>
      <c r="M840308" s="115"/>
      <c r="N840308" s="115"/>
      <c r="O840308"/>
      <c r="P840308"/>
      <c r="Q840308"/>
      <c r="R840308" s="19"/>
      <c r="S840308" s="19"/>
      <c r="T840308"/>
      <c r="U840308" s="113"/>
      <c r="V840308" s="19"/>
      <c r="W840308" s="19"/>
      <c r="X840308" s="19"/>
      <c r="Y840308" s="19"/>
      <c r="Z840308" s="19"/>
      <c r="AA840308" s="19"/>
      <c r="AB840308" s="19"/>
      <c r="AC840308" s="19"/>
      <c r="AD840308" s="19"/>
      <c r="AE840308" s="19"/>
      <c r="AF840308" s="19"/>
      <c r="AG840308" s="19"/>
      <c r="AH840308" s="19"/>
      <c r="AI840308" s="19"/>
      <c r="AJ840308" s="19"/>
      <c r="AK840308" s="19"/>
      <c r="AL840308" s="19"/>
      <c r="AM840308" s="19"/>
      <c r="AN840308" s="19"/>
      <c r="AO840308" s="19"/>
      <c r="AP840308"/>
    </row>
    <row r="840309" spans="1:42" s="116" customFormat="1" x14ac:dyDescent="0.3">
      <c r="A840309"/>
      <c r="B840309"/>
      <c r="C840309"/>
      <c r="D840309"/>
      <c r="E840309"/>
      <c r="F840309"/>
      <c r="G840309"/>
      <c r="H840309"/>
      <c r="I840309"/>
      <c r="J840309"/>
      <c r="K840309"/>
      <c r="L840309"/>
      <c r="M840309" s="115"/>
      <c r="N840309" s="115"/>
      <c r="O840309"/>
      <c r="P840309"/>
      <c r="Q840309"/>
      <c r="R840309" s="19"/>
      <c r="S840309" s="19"/>
      <c r="T840309"/>
      <c r="U840309" s="113"/>
      <c r="V840309" s="19"/>
      <c r="W840309" s="19"/>
      <c r="X840309" s="19"/>
      <c r="Y840309" s="19"/>
      <c r="Z840309" s="19"/>
      <c r="AA840309" s="19"/>
      <c r="AB840309" s="19"/>
      <c r="AC840309" s="19"/>
      <c r="AD840309" s="19"/>
      <c r="AE840309" s="19"/>
      <c r="AF840309" s="19"/>
      <c r="AG840309" s="19"/>
      <c r="AH840309" s="19"/>
      <c r="AI840309" s="19"/>
      <c r="AJ840309" s="19"/>
      <c r="AK840309" s="19"/>
      <c r="AL840309" s="19"/>
      <c r="AM840309" s="19"/>
      <c r="AN840309" s="19"/>
      <c r="AO840309" s="19"/>
      <c r="AP840309"/>
    </row>
    <row r="840310" spans="1:42" s="116" customFormat="1" x14ac:dyDescent="0.3">
      <c r="A840310"/>
      <c r="B840310"/>
      <c r="C840310"/>
      <c r="D840310"/>
      <c r="E840310"/>
      <c r="F840310"/>
      <c r="G840310"/>
      <c r="H840310"/>
      <c r="I840310"/>
      <c r="J840310"/>
      <c r="K840310"/>
      <c r="L840310"/>
      <c r="M840310" s="115"/>
      <c r="N840310" s="115"/>
      <c r="O840310"/>
      <c r="P840310"/>
      <c r="Q840310"/>
      <c r="R840310" s="19"/>
      <c r="S840310" s="19"/>
      <c r="T840310"/>
      <c r="U840310" s="113"/>
      <c r="V840310" s="19"/>
      <c r="W840310" s="19"/>
      <c r="X840310" s="19"/>
      <c r="Y840310" s="19"/>
      <c r="Z840310" s="19"/>
      <c r="AA840310" s="19"/>
      <c r="AB840310" s="19"/>
      <c r="AC840310" s="19"/>
      <c r="AD840310" s="19"/>
      <c r="AE840310" s="19"/>
      <c r="AF840310" s="19"/>
      <c r="AG840310" s="19"/>
      <c r="AH840310" s="19"/>
      <c r="AI840310" s="19"/>
      <c r="AJ840310" s="19"/>
      <c r="AK840310" s="19"/>
      <c r="AL840310" s="19"/>
      <c r="AM840310" s="19"/>
      <c r="AN840310" s="19"/>
      <c r="AO840310" s="19"/>
      <c r="AP840310"/>
    </row>
    <row r="840311" spans="1:42" s="116" customFormat="1" x14ac:dyDescent="0.3">
      <c r="A840311"/>
      <c r="B840311"/>
      <c r="C840311"/>
      <c r="D840311"/>
      <c r="E840311"/>
      <c r="F840311"/>
      <c r="G840311"/>
      <c r="H840311"/>
      <c r="I840311"/>
      <c r="J840311"/>
      <c r="K840311"/>
      <c r="L840311"/>
      <c r="M840311" s="115"/>
      <c r="N840311" s="115"/>
      <c r="O840311"/>
      <c r="P840311"/>
      <c r="Q840311"/>
      <c r="R840311" s="19"/>
      <c r="S840311" s="19"/>
      <c r="T840311"/>
      <c r="U840311" s="113"/>
      <c r="V840311" s="19"/>
      <c r="W840311" s="19"/>
      <c r="X840311" s="19"/>
      <c r="Y840311" s="19"/>
      <c r="Z840311" s="19"/>
      <c r="AA840311" s="19"/>
      <c r="AB840311" s="19"/>
      <c r="AC840311" s="19"/>
      <c r="AD840311" s="19"/>
      <c r="AE840311" s="19"/>
      <c r="AF840311" s="19"/>
      <c r="AG840311" s="19"/>
      <c r="AH840311" s="19"/>
      <c r="AI840311" s="19"/>
      <c r="AJ840311" s="19"/>
      <c r="AK840311" s="19"/>
      <c r="AL840311" s="19"/>
      <c r="AM840311" s="19"/>
      <c r="AN840311" s="19"/>
      <c r="AO840311" s="19"/>
      <c r="AP840311"/>
    </row>
    <row r="840312" spans="1:42" s="116" customFormat="1" x14ac:dyDescent="0.3">
      <c r="A840312"/>
      <c r="B840312"/>
      <c r="C840312"/>
      <c r="D840312"/>
      <c r="E840312"/>
      <c r="F840312"/>
      <c r="G840312"/>
      <c r="H840312"/>
      <c r="I840312"/>
      <c r="J840312"/>
      <c r="K840312"/>
      <c r="L840312"/>
      <c r="M840312" s="115"/>
      <c r="N840312" s="115"/>
      <c r="O840312"/>
      <c r="P840312"/>
      <c r="Q840312"/>
      <c r="R840312" s="19"/>
      <c r="S840312" s="19"/>
      <c r="T840312"/>
      <c r="U840312" s="113"/>
      <c r="V840312" s="19"/>
      <c r="W840312" s="19"/>
      <c r="X840312" s="19"/>
      <c r="Y840312" s="19"/>
      <c r="Z840312" s="19"/>
      <c r="AA840312" s="19"/>
      <c r="AB840312" s="19"/>
      <c r="AC840312" s="19"/>
      <c r="AD840312" s="19"/>
      <c r="AE840312" s="19"/>
      <c r="AF840312" s="19"/>
      <c r="AG840312" s="19"/>
      <c r="AH840312" s="19"/>
      <c r="AI840312" s="19"/>
      <c r="AJ840312" s="19"/>
      <c r="AK840312" s="19"/>
      <c r="AL840312" s="19"/>
      <c r="AM840312" s="19"/>
      <c r="AN840312" s="19"/>
      <c r="AO840312" s="19"/>
      <c r="AP840312"/>
    </row>
    <row r="840313" spans="1:42" s="116" customFormat="1" x14ac:dyDescent="0.3">
      <c r="A840313"/>
      <c r="B840313"/>
      <c r="C840313"/>
      <c r="D840313"/>
      <c r="E840313"/>
      <c r="F840313"/>
      <c r="G840313"/>
      <c r="H840313"/>
      <c r="I840313"/>
      <c r="J840313"/>
      <c r="K840313"/>
      <c r="L840313"/>
      <c r="M840313" s="115"/>
      <c r="N840313" s="115"/>
      <c r="O840313"/>
      <c r="P840313"/>
      <c r="Q840313"/>
      <c r="R840313" s="19"/>
      <c r="S840313" s="19"/>
      <c r="T840313"/>
      <c r="U840313" s="113"/>
      <c r="V840313" s="19"/>
      <c r="W840313" s="19"/>
      <c r="X840313" s="19"/>
      <c r="Y840313" s="19"/>
      <c r="Z840313" s="19"/>
      <c r="AA840313" s="19"/>
      <c r="AB840313" s="19"/>
      <c r="AC840313" s="19"/>
      <c r="AD840313" s="19"/>
      <c r="AE840313" s="19"/>
      <c r="AF840313" s="19"/>
      <c r="AG840313" s="19"/>
      <c r="AH840313" s="19"/>
      <c r="AI840313" s="19"/>
      <c r="AJ840313" s="19"/>
      <c r="AK840313" s="19"/>
      <c r="AL840313" s="19"/>
      <c r="AM840313" s="19"/>
      <c r="AN840313" s="19"/>
      <c r="AO840313" s="19"/>
      <c r="AP840313"/>
    </row>
    <row r="840314" spans="1:42" s="116" customFormat="1" x14ac:dyDescent="0.3">
      <c r="A840314"/>
      <c r="B840314"/>
      <c r="C840314"/>
      <c r="D840314"/>
      <c r="E840314"/>
      <c r="F840314"/>
      <c r="G840314"/>
      <c r="H840314"/>
      <c r="I840314"/>
      <c r="J840314"/>
      <c r="K840314"/>
      <c r="L840314"/>
      <c r="M840314" s="115"/>
      <c r="N840314" s="115"/>
      <c r="O840314"/>
      <c r="P840314"/>
      <c r="Q840314"/>
      <c r="R840314" s="19"/>
      <c r="S840314" s="19"/>
      <c r="T840314"/>
      <c r="U840314" s="113"/>
      <c r="V840314" s="19"/>
      <c r="W840314" s="19"/>
      <c r="X840314" s="19"/>
      <c r="Y840314" s="19"/>
      <c r="Z840314" s="19"/>
      <c r="AA840314" s="19"/>
      <c r="AB840314" s="19"/>
      <c r="AC840314" s="19"/>
      <c r="AD840314" s="19"/>
      <c r="AE840314" s="19"/>
      <c r="AF840314" s="19"/>
      <c r="AG840314" s="19"/>
      <c r="AH840314" s="19"/>
      <c r="AI840314" s="19"/>
      <c r="AJ840314" s="19"/>
      <c r="AK840314" s="19"/>
      <c r="AL840314" s="19"/>
      <c r="AM840314" s="19"/>
      <c r="AN840314" s="19"/>
      <c r="AO840314" s="19"/>
      <c r="AP840314"/>
    </row>
    <row r="840315" spans="1:42" s="116" customFormat="1" x14ac:dyDescent="0.3">
      <c r="A840315"/>
      <c r="B840315"/>
      <c r="C840315"/>
      <c r="D840315"/>
      <c r="E840315"/>
      <c r="F840315"/>
      <c r="G840315"/>
      <c r="H840315"/>
      <c r="I840315"/>
      <c r="J840315"/>
      <c r="K840315"/>
      <c r="L840315"/>
      <c r="M840315" s="115"/>
      <c r="N840315" s="115"/>
      <c r="O840315"/>
      <c r="P840315"/>
      <c r="Q840315"/>
      <c r="R840315" s="19"/>
      <c r="S840315" s="19"/>
      <c r="T840315"/>
      <c r="U840315" s="113"/>
      <c r="V840315" s="19"/>
      <c r="W840315" s="19"/>
      <c r="X840315" s="19"/>
      <c r="Y840315" s="19"/>
      <c r="Z840315" s="19"/>
      <c r="AA840315" s="19"/>
      <c r="AB840315" s="19"/>
      <c r="AC840315" s="19"/>
      <c r="AD840315" s="19"/>
      <c r="AE840315" s="19"/>
      <c r="AF840315" s="19"/>
      <c r="AG840315" s="19"/>
      <c r="AH840315" s="19"/>
      <c r="AI840315" s="19"/>
      <c r="AJ840315" s="19"/>
      <c r="AK840315" s="19"/>
      <c r="AL840315" s="19"/>
      <c r="AM840315" s="19"/>
      <c r="AN840315" s="19"/>
      <c r="AO840315" s="19"/>
      <c r="AP840315"/>
    </row>
    <row r="840316" spans="1:42" s="116" customFormat="1" x14ac:dyDescent="0.3">
      <c r="A840316"/>
      <c r="B840316"/>
      <c r="C840316"/>
      <c r="D840316"/>
      <c r="E840316"/>
      <c r="F840316"/>
      <c r="G840316"/>
      <c r="H840316"/>
      <c r="I840316"/>
      <c r="J840316"/>
      <c r="K840316"/>
      <c r="L840316"/>
      <c r="M840316" s="115"/>
      <c r="N840316" s="115"/>
      <c r="O840316"/>
      <c r="P840316"/>
      <c r="Q840316"/>
      <c r="R840316" s="19"/>
      <c r="S840316" s="19"/>
      <c r="T840316"/>
      <c r="U840316" s="113"/>
      <c r="V840316" s="19"/>
      <c r="W840316" s="19"/>
      <c r="X840316" s="19"/>
      <c r="Y840316" s="19"/>
      <c r="Z840316" s="19"/>
      <c r="AA840316" s="19"/>
      <c r="AB840316" s="19"/>
      <c r="AC840316" s="19"/>
      <c r="AD840316" s="19"/>
      <c r="AE840316" s="19"/>
      <c r="AF840316" s="19"/>
      <c r="AG840316" s="19"/>
      <c r="AH840316" s="19"/>
      <c r="AI840316" s="19"/>
      <c r="AJ840316" s="19"/>
      <c r="AK840316" s="19"/>
      <c r="AL840316" s="19"/>
      <c r="AM840316" s="19"/>
      <c r="AN840316" s="19"/>
      <c r="AO840316" s="19"/>
      <c r="AP840316"/>
    </row>
    <row r="840317" spans="1:42" s="116" customFormat="1" x14ac:dyDescent="0.3">
      <c r="A840317"/>
      <c r="B840317"/>
      <c r="C840317"/>
      <c r="D840317"/>
      <c r="E840317"/>
      <c r="F840317"/>
      <c r="G840317"/>
      <c r="H840317"/>
      <c r="I840317"/>
      <c r="J840317"/>
      <c r="K840317"/>
      <c r="L840317"/>
      <c r="M840317" s="115"/>
      <c r="N840317" s="115"/>
      <c r="O840317"/>
      <c r="P840317"/>
      <c r="Q840317"/>
      <c r="R840317" s="19"/>
      <c r="S840317" s="19"/>
      <c r="T840317"/>
      <c r="U840317" s="113"/>
      <c r="V840317" s="19"/>
      <c r="W840317" s="19"/>
      <c r="X840317" s="19"/>
      <c r="Y840317" s="19"/>
      <c r="Z840317" s="19"/>
      <c r="AA840317" s="19"/>
      <c r="AB840317" s="19"/>
      <c r="AC840317" s="19"/>
      <c r="AD840317" s="19"/>
      <c r="AE840317" s="19"/>
      <c r="AF840317" s="19"/>
      <c r="AG840317" s="19"/>
      <c r="AH840317" s="19"/>
      <c r="AI840317" s="19"/>
      <c r="AJ840317" s="19"/>
      <c r="AK840317" s="19"/>
      <c r="AL840317" s="19"/>
      <c r="AM840317" s="19"/>
      <c r="AN840317" s="19"/>
      <c r="AO840317" s="19"/>
      <c r="AP840317"/>
    </row>
    <row r="840318" spans="1:42" s="116" customFormat="1" x14ac:dyDescent="0.3">
      <c r="A840318"/>
      <c r="B840318"/>
      <c r="C840318"/>
      <c r="D840318"/>
      <c r="E840318"/>
      <c r="F840318"/>
      <c r="G840318"/>
      <c r="H840318"/>
      <c r="I840318"/>
      <c r="J840318"/>
      <c r="K840318"/>
      <c r="L840318"/>
      <c r="M840318" s="115"/>
      <c r="N840318" s="115"/>
      <c r="O840318"/>
      <c r="P840318"/>
      <c r="Q840318"/>
      <c r="R840318" s="19"/>
      <c r="S840318" s="19"/>
      <c r="T840318"/>
      <c r="U840318" s="113"/>
      <c r="V840318" s="19"/>
      <c r="W840318" s="19"/>
      <c r="X840318" s="19"/>
      <c r="Y840318" s="19"/>
      <c r="Z840318" s="19"/>
      <c r="AA840318" s="19"/>
      <c r="AB840318" s="19"/>
      <c r="AC840318" s="19"/>
      <c r="AD840318" s="19"/>
      <c r="AE840318" s="19"/>
      <c r="AF840318" s="19"/>
      <c r="AG840318" s="19"/>
      <c r="AH840318" s="19"/>
      <c r="AI840318" s="19"/>
      <c r="AJ840318" s="19"/>
      <c r="AK840318" s="19"/>
      <c r="AL840318" s="19"/>
      <c r="AM840318" s="19"/>
      <c r="AN840318" s="19"/>
      <c r="AO840318" s="19"/>
      <c r="AP840318"/>
    </row>
    <row r="840319" spans="1:42" s="116" customFormat="1" x14ac:dyDescent="0.3">
      <c r="A840319"/>
      <c r="B840319"/>
      <c r="C840319"/>
      <c r="D840319"/>
      <c r="E840319"/>
      <c r="F840319"/>
      <c r="G840319"/>
      <c r="H840319"/>
      <c r="I840319"/>
      <c r="J840319"/>
      <c r="K840319"/>
      <c r="L840319"/>
      <c r="M840319" s="115"/>
      <c r="N840319" s="115"/>
      <c r="O840319"/>
      <c r="P840319"/>
      <c r="Q840319"/>
      <c r="R840319" s="19"/>
      <c r="S840319" s="19"/>
      <c r="T840319"/>
      <c r="U840319" s="113"/>
      <c r="V840319" s="19"/>
      <c r="W840319" s="19"/>
      <c r="X840319" s="19"/>
      <c r="Y840319" s="19"/>
      <c r="Z840319" s="19"/>
      <c r="AA840319" s="19"/>
      <c r="AB840319" s="19"/>
      <c r="AC840319" s="19"/>
      <c r="AD840319" s="19"/>
      <c r="AE840319" s="19"/>
      <c r="AF840319" s="19"/>
      <c r="AG840319" s="19"/>
      <c r="AH840319" s="19"/>
      <c r="AI840319" s="19"/>
      <c r="AJ840319" s="19"/>
      <c r="AK840319" s="19"/>
      <c r="AL840319" s="19"/>
      <c r="AM840319" s="19"/>
      <c r="AN840319" s="19"/>
      <c r="AO840319" s="19"/>
      <c r="AP840319"/>
    </row>
    <row r="840320" spans="1:42" s="116" customFormat="1" x14ac:dyDescent="0.3">
      <c r="A840320"/>
      <c r="B840320"/>
      <c r="C840320"/>
      <c r="D840320"/>
      <c r="E840320"/>
      <c r="F840320"/>
      <c r="G840320"/>
      <c r="H840320"/>
      <c r="I840320"/>
      <c r="J840320"/>
      <c r="K840320"/>
      <c r="L840320"/>
      <c r="M840320" s="115"/>
      <c r="N840320" s="115"/>
      <c r="O840320"/>
      <c r="P840320"/>
      <c r="Q840320"/>
      <c r="R840320" s="19"/>
      <c r="S840320" s="19"/>
      <c r="T840320"/>
      <c r="U840320" s="113"/>
      <c r="V840320" s="19"/>
      <c r="W840320" s="19"/>
      <c r="X840320" s="19"/>
      <c r="Y840320" s="19"/>
      <c r="Z840320" s="19"/>
      <c r="AA840320" s="19"/>
      <c r="AB840320" s="19"/>
      <c r="AC840320" s="19"/>
      <c r="AD840320" s="19"/>
      <c r="AE840320" s="19"/>
      <c r="AF840320" s="19"/>
      <c r="AG840320" s="19"/>
      <c r="AH840320" s="19"/>
      <c r="AI840320" s="19"/>
      <c r="AJ840320" s="19"/>
      <c r="AK840320" s="19"/>
      <c r="AL840320" s="19"/>
      <c r="AM840320" s="19"/>
      <c r="AN840320" s="19"/>
      <c r="AO840320" s="19"/>
      <c r="AP840320"/>
    </row>
    <row r="840321" spans="1:42" s="116" customFormat="1" x14ac:dyDescent="0.3">
      <c r="A840321"/>
      <c r="B840321"/>
      <c r="C840321"/>
      <c r="D840321"/>
      <c r="E840321"/>
      <c r="F840321"/>
      <c r="G840321"/>
      <c r="H840321"/>
      <c r="I840321"/>
      <c r="J840321"/>
      <c r="K840321"/>
      <c r="L840321"/>
      <c r="M840321" s="115"/>
      <c r="N840321" s="115"/>
      <c r="O840321"/>
      <c r="P840321"/>
      <c r="Q840321"/>
      <c r="R840321" s="19"/>
      <c r="S840321" s="19"/>
      <c r="T840321"/>
      <c r="U840321" s="113"/>
      <c r="V840321" s="19"/>
      <c r="W840321" s="19"/>
      <c r="X840321" s="19"/>
      <c r="Y840321" s="19"/>
      <c r="Z840321" s="19"/>
      <c r="AA840321" s="19"/>
      <c r="AB840321" s="19"/>
      <c r="AC840321" s="19"/>
      <c r="AD840321" s="19"/>
      <c r="AE840321" s="19"/>
      <c r="AF840321" s="19"/>
      <c r="AG840321" s="19"/>
      <c r="AH840321" s="19"/>
      <c r="AI840321" s="19"/>
      <c r="AJ840321" s="19"/>
      <c r="AK840321" s="19"/>
      <c r="AL840321" s="19"/>
      <c r="AM840321" s="19"/>
      <c r="AN840321" s="19"/>
      <c r="AO840321" s="19"/>
      <c r="AP840321"/>
    </row>
    <row r="840322" spans="1:42" s="116" customFormat="1" x14ac:dyDescent="0.3">
      <c r="A840322"/>
      <c r="B840322"/>
      <c r="C840322"/>
      <c r="D840322"/>
      <c r="E840322"/>
      <c r="F840322"/>
      <c r="G840322"/>
      <c r="H840322"/>
      <c r="I840322"/>
      <c r="J840322"/>
      <c r="K840322"/>
      <c r="L840322"/>
      <c r="M840322" s="115"/>
      <c r="N840322" s="115"/>
      <c r="O840322"/>
      <c r="P840322"/>
      <c r="Q840322"/>
      <c r="R840322" s="19"/>
      <c r="S840322" s="19"/>
      <c r="T840322"/>
      <c r="U840322" s="113"/>
      <c r="V840322" s="19"/>
      <c r="W840322" s="19"/>
      <c r="X840322" s="19"/>
      <c r="Y840322" s="19"/>
      <c r="Z840322" s="19"/>
      <c r="AA840322" s="19"/>
      <c r="AB840322" s="19"/>
      <c r="AC840322" s="19"/>
      <c r="AD840322" s="19"/>
      <c r="AE840322" s="19"/>
      <c r="AF840322" s="19"/>
      <c r="AG840322" s="19"/>
      <c r="AH840322" s="19"/>
      <c r="AI840322" s="19"/>
      <c r="AJ840322" s="19"/>
      <c r="AK840322" s="19"/>
      <c r="AL840322" s="19"/>
      <c r="AM840322" s="19"/>
      <c r="AN840322" s="19"/>
      <c r="AO840322" s="19"/>
      <c r="AP840322"/>
    </row>
    <row r="840323" spans="1:42" s="116" customFormat="1" x14ac:dyDescent="0.3">
      <c r="A840323"/>
      <c r="B840323"/>
      <c r="C840323"/>
      <c r="D840323"/>
      <c r="E840323"/>
      <c r="F840323"/>
      <c r="G840323"/>
      <c r="H840323"/>
      <c r="I840323"/>
      <c r="J840323"/>
      <c r="K840323"/>
      <c r="L840323"/>
      <c r="M840323" s="115"/>
      <c r="N840323" s="115"/>
      <c r="O840323"/>
      <c r="P840323"/>
      <c r="Q840323"/>
      <c r="R840323" s="19"/>
      <c r="S840323" s="19"/>
      <c r="T840323"/>
      <c r="U840323" s="113"/>
      <c r="V840323" s="19"/>
      <c r="W840323" s="19"/>
      <c r="X840323" s="19"/>
      <c r="Y840323" s="19"/>
      <c r="Z840323" s="19"/>
      <c r="AA840323" s="19"/>
      <c r="AB840323" s="19"/>
      <c r="AC840323" s="19"/>
      <c r="AD840323" s="19"/>
      <c r="AE840323" s="19"/>
      <c r="AF840323" s="19"/>
      <c r="AG840323" s="19"/>
      <c r="AH840323" s="19"/>
      <c r="AI840323" s="19"/>
      <c r="AJ840323" s="19"/>
      <c r="AK840323" s="19"/>
      <c r="AL840323" s="19"/>
      <c r="AM840323" s="19"/>
      <c r="AN840323" s="19"/>
      <c r="AO840323" s="19"/>
      <c r="AP840323"/>
    </row>
    <row r="840324" spans="1:42" s="116" customFormat="1" x14ac:dyDescent="0.3">
      <c r="A840324"/>
      <c r="B840324"/>
      <c r="C840324"/>
      <c r="D840324"/>
      <c r="E840324"/>
      <c r="F840324"/>
      <c r="G840324"/>
      <c r="H840324"/>
      <c r="I840324"/>
      <c r="J840324"/>
      <c r="K840324"/>
      <c r="L840324"/>
      <c r="M840324" s="115"/>
      <c r="N840324" s="115"/>
      <c r="O840324"/>
      <c r="P840324"/>
      <c r="Q840324"/>
      <c r="R840324" s="19"/>
      <c r="S840324" s="19"/>
      <c r="T840324"/>
      <c r="U840324" s="113"/>
      <c r="V840324" s="19"/>
      <c r="W840324" s="19"/>
      <c r="X840324" s="19"/>
      <c r="Y840324" s="19"/>
      <c r="Z840324" s="19"/>
      <c r="AA840324" s="19"/>
      <c r="AB840324" s="19"/>
      <c r="AC840324" s="19"/>
      <c r="AD840324" s="19"/>
      <c r="AE840324" s="19"/>
      <c r="AF840324" s="19"/>
      <c r="AG840324" s="19"/>
      <c r="AH840324" s="19"/>
      <c r="AI840324" s="19"/>
      <c r="AJ840324" s="19"/>
      <c r="AK840324" s="19"/>
      <c r="AL840324" s="19"/>
      <c r="AM840324" s="19"/>
      <c r="AN840324" s="19"/>
      <c r="AO840324" s="19"/>
      <c r="AP840324"/>
    </row>
    <row r="840325" spans="1:42" s="116" customFormat="1" x14ac:dyDescent="0.3">
      <c r="A840325"/>
      <c r="B840325"/>
      <c r="C840325"/>
      <c r="D840325"/>
      <c r="E840325"/>
      <c r="F840325"/>
      <c r="G840325"/>
      <c r="H840325"/>
      <c r="I840325"/>
      <c r="J840325"/>
      <c r="K840325"/>
      <c r="L840325"/>
      <c r="M840325" s="115"/>
      <c r="N840325" s="115"/>
      <c r="O840325"/>
      <c r="P840325"/>
      <c r="Q840325"/>
      <c r="R840325" s="19"/>
      <c r="S840325" s="19"/>
      <c r="T840325"/>
      <c r="U840325" s="113"/>
      <c r="V840325" s="19"/>
      <c r="W840325" s="19"/>
      <c r="X840325" s="19"/>
      <c r="Y840325" s="19"/>
      <c r="Z840325" s="19"/>
      <c r="AA840325" s="19"/>
      <c r="AB840325" s="19"/>
      <c r="AC840325" s="19"/>
      <c r="AD840325" s="19"/>
      <c r="AE840325" s="19"/>
      <c r="AF840325" s="19"/>
      <c r="AG840325" s="19"/>
      <c r="AH840325" s="19"/>
      <c r="AI840325" s="19"/>
      <c r="AJ840325" s="19"/>
      <c r="AK840325" s="19"/>
      <c r="AL840325" s="19"/>
      <c r="AM840325" s="19"/>
      <c r="AN840325" s="19"/>
      <c r="AO840325" s="19"/>
      <c r="AP840325"/>
    </row>
    <row r="840326" spans="1:42" s="116" customFormat="1" x14ac:dyDescent="0.3">
      <c r="A840326"/>
      <c r="B840326"/>
      <c r="C840326"/>
      <c r="D840326"/>
      <c r="E840326"/>
      <c r="F840326"/>
      <c r="G840326"/>
      <c r="H840326"/>
      <c r="I840326"/>
      <c r="J840326"/>
      <c r="K840326"/>
      <c r="L840326"/>
      <c r="M840326" s="115"/>
      <c r="N840326" s="115"/>
      <c r="O840326"/>
      <c r="P840326"/>
      <c r="Q840326"/>
      <c r="R840326" s="19"/>
      <c r="S840326" s="19"/>
      <c r="T840326"/>
      <c r="U840326" s="113"/>
      <c r="V840326" s="19"/>
      <c r="W840326" s="19"/>
      <c r="X840326" s="19"/>
      <c r="Y840326" s="19"/>
      <c r="Z840326" s="19"/>
      <c r="AA840326" s="19"/>
      <c r="AB840326" s="19"/>
      <c r="AC840326" s="19"/>
      <c r="AD840326" s="19"/>
      <c r="AE840326" s="19"/>
      <c r="AF840326" s="19"/>
      <c r="AG840326" s="19"/>
      <c r="AH840326" s="19"/>
      <c r="AI840326" s="19"/>
      <c r="AJ840326" s="19"/>
      <c r="AK840326" s="19"/>
      <c r="AL840326" s="19"/>
      <c r="AM840326" s="19"/>
      <c r="AN840326" s="19"/>
      <c r="AO840326" s="19"/>
      <c r="AP840326"/>
    </row>
    <row r="840327" spans="1:42" s="116" customFormat="1" x14ac:dyDescent="0.3">
      <c r="A840327"/>
      <c r="B840327"/>
      <c r="C840327"/>
      <c r="D840327"/>
      <c r="E840327"/>
      <c r="F840327"/>
      <c r="G840327"/>
      <c r="H840327"/>
      <c r="I840327"/>
      <c r="J840327"/>
      <c r="K840327"/>
      <c r="L840327"/>
      <c r="M840327" s="115"/>
      <c r="N840327" s="115"/>
      <c r="O840327"/>
      <c r="P840327"/>
      <c r="Q840327"/>
      <c r="R840327" s="19"/>
      <c r="S840327" s="19"/>
      <c r="T840327"/>
      <c r="U840327" s="113"/>
      <c r="V840327" s="19"/>
      <c r="W840327" s="19"/>
      <c r="X840327" s="19"/>
      <c r="Y840327" s="19"/>
      <c r="Z840327" s="19"/>
      <c r="AA840327" s="19"/>
      <c r="AB840327" s="19"/>
      <c r="AC840327" s="19"/>
      <c r="AD840327" s="19"/>
      <c r="AE840327" s="19"/>
      <c r="AF840327" s="19"/>
      <c r="AG840327" s="19"/>
      <c r="AH840327" s="19"/>
      <c r="AI840327" s="19"/>
      <c r="AJ840327" s="19"/>
      <c r="AK840327" s="19"/>
      <c r="AL840327" s="19"/>
      <c r="AM840327" s="19"/>
      <c r="AN840327" s="19"/>
      <c r="AO840327" s="19"/>
      <c r="AP840327"/>
    </row>
    <row r="840328" spans="1:42" s="116" customFormat="1" x14ac:dyDescent="0.3">
      <c r="A840328"/>
      <c r="B840328"/>
      <c r="C840328"/>
      <c r="D840328"/>
      <c r="E840328"/>
      <c r="F840328"/>
      <c r="G840328"/>
      <c r="H840328"/>
      <c r="I840328"/>
      <c r="J840328"/>
      <c r="K840328"/>
      <c r="L840328"/>
      <c r="M840328" s="115"/>
      <c r="N840328" s="115"/>
      <c r="O840328"/>
      <c r="P840328"/>
      <c r="Q840328"/>
      <c r="R840328" s="19"/>
      <c r="S840328" s="19"/>
      <c r="T840328"/>
      <c r="U840328" s="113"/>
      <c r="V840328" s="19"/>
      <c r="W840328" s="19"/>
      <c r="X840328" s="19"/>
      <c r="Y840328" s="19"/>
      <c r="Z840328" s="19"/>
      <c r="AA840328" s="19"/>
      <c r="AB840328" s="19"/>
      <c r="AC840328" s="19"/>
      <c r="AD840328" s="19"/>
      <c r="AE840328" s="19"/>
      <c r="AF840328" s="19"/>
      <c r="AG840328" s="19"/>
      <c r="AH840328" s="19"/>
      <c r="AI840328" s="19"/>
      <c r="AJ840328" s="19"/>
      <c r="AK840328" s="19"/>
      <c r="AL840328" s="19"/>
      <c r="AM840328" s="19"/>
      <c r="AN840328" s="19"/>
      <c r="AO840328" s="19"/>
      <c r="AP840328"/>
    </row>
    <row r="840329" spans="1:42" s="116" customFormat="1" x14ac:dyDescent="0.3">
      <c r="A840329"/>
      <c r="B840329"/>
      <c r="C840329"/>
      <c r="D840329"/>
      <c r="E840329"/>
      <c r="F840329"/>
      <c r="G840329"/>
      <c r="H840329"/>
      <c r="I840329"/>
      <c r="J840329"/>
      <c r="K840329"/>
      <c r="L840329"/>
      <c r="M840329" s="115"/>
      <c r="N840329" s="115"/>
      <c r="O840329"/>
      <c r="P840329"/>
      <c r="Q840329"/>
      <c r="R840329" s="19"/>
      <c r="S840329" s="19"/>
      <c r="T840329"/>
      <c r="U840329" s="113"/>
      <c r="V840329" s="19"/>
      <c r="W840329" s="19"/>
      <c r="X840329" s="19"/>
      <c r="Y840329" s="19"/>
      <c r="Z840329" s="19"/>
      <c r="AA840329" s="19"/>
      <c r="AB840329" s="19"/>
      <c r="AC840329" s="19"/>
      <c r="AD840329" s="19"/>
      <c r="AE840329" s="19"/>
      <c r="AF840329" s="19"/>
      <c r="AG840329" s="19"/>
      <c r="AH840329" s="19"/>
      <c r="AI840329" s="19"/>
      <c r="AJ840329" s="19"/>
      <c r="AK840329" s="19"/>
      <c r="AL840329" s="19"/>
      <c r="AM840329" s="19"/>
      <c r="AN840329" s="19"/>
      <c r="AO840329" s="19"/>
      <c r="AP840329"/>
    </row>
    <row r="840330" spans="1:42" s="116" customFormat="1" x14ac:dyDescent="0.3">
      <c r="A840330"/>
      <c r="B840330"/>
      <c r="C840330"/>
      <c r="D840330"/>
      <c r="E840330"/>
      <c r="F840330"/>
      <c r="G840330"/>
      <c r="H840330"/>
      <c r="I840330"/>
      <c r="J840330"/>
      <c r="K840330"/>
      <c r="L840330"/>
      <c r="M840330" s="115"/>
      <c r="N840330" s="115"/>
      <c r="O840330"/>
      <c r="P840330"/>
      <c r="Q840330"/>
      <c r="R840330" s="19"/>
      <c r="S840330" s="19"/>
      <c r="T840330"/>
      <c r="U840330" s="113"/>
      <c r="V840330" s="19"/>
      <c r="W840330" s="19"/>
      <c r="X840330" s="19"/>
      <c r="Y840330" s="19"/>
      <c r="Z840330" s="19"/>
      <c r="AA840330" s="19"/>
      <c r="AB840330" s="19"/>
      <c r="AC840330" s="19"/>
      <c r="AD840330" s="19"/>
      <c r="AE840330" s="19"/>
      <c r="AF840330" s="19"/>
      <c r="AG840330" s="19"/>
      <c r="AH840330" s="19"/>
      <c r="AI840330" s="19"/>
      <c r="AJ840330" s="19"/>
      <c r="AK840330" s="19"/>
      <c r="AL840330" s="19"/>
      <c r="AM840330" s="19"/>
      <c r="AN840330" s="19"/>
      <c r="AO840330" s="19"/>
      <c r="AP840330"/>
    </row>
    <row r="840331" spans="1:42" s="116" customFormat="1" x14ac:dyDescent="0.3">
      <c r="A840331"/>
      <c r="B840331"/>
      <c r="C840331"/>
      <c r="D840331"/>
      <c r="E840331"/>
      <c r="F840331"/>
      <c r="G840331"/>
      <c r="H840331"/>
      <c r="I840331"/>
      <c r="J840331"/>
      <c r="K840331"/>
      <c r="L840331"/>
      <c r="M840331" s="115"/>
      <c r="N840331" s="115"/>
      <c r="O840331"/>
      <c r="P840331"/>
      <c r="Q840331"/>
      <c r="R840331" s="19"/>
      <c r="S840331" s="19"/>
      <c r="T840331"/>
      <c r="U840331" s="113"/>
      <c r="V840331" s="19"/>
      <c r="W840331" s="19"/>
      <c r="X840331" s="19"/>
      <c r="Y840331" s="19"/>
      <c r="Z840331" s="19"/>
      <c r="AA840331" s="19"/>
      <c r="AB840331" s="19"/>
      <c r="AC840331" s="19"/>
      <c r="AD840331" s="19"/>
      <c r="AE840331" s="19"/>
      <c r="AF840331" s="19"/>
      <c r="AG840331" s="19"/>
      <c r="AH840331" s="19"/>
      <c r="AI840331" s="19"/>
      <c r="AJ840331" s="19"/>
      <c r="AK840331" s="19"/>
      <c r="AL840331" s="19"/>
      <c r="AM840331" s="19"/>
      <c r="AN840331" s="19"/>
      <c r="AO840331" s="19"/>
      <c r="AP840331"/>
    </row>
    <row r="840332" spans="1:42" s="116" customFormat="1" x14ac:dyDescent="0.3">
      <c r="A840332"/>
      <c r="B840332"/>
      <c r="C840332"/>
      <c r="D840332"/>
      <c r="E840332"/>
      <c r="F840332"/>
      <c r="G840332"/>
      <c r="H840332"/>
      <c r="I840332"/>
      <c r="J840332"/>
      <c r="K840332"/>
      <c r="L840332"/>
      <c r="M840332" s="115"/>
      <c r="N840332" s="115"/>
      <c r="O840332"/>
      <c r="P840332"/>
      <c r="Q840332"/>
      <c r="R840332" s="19"/>
      <c r="S840332" s="19"/>
      <c r="T840332"/>
      <c r="U840332" s="113"/>
      <c r="V840332" s="19"/>
      <c r="W840332" s="19"/>
      <c r="X840332" s="19"/>
      <c r="Y840332" s="19"/>
      <c r="Z840332" s="19"/>
      <c r="AA840332" s="19"/>
      <c r="AB840332" s="19"/>
      <c r="AC840332" s="19"/>
      <c r="AD840332" s="19"/>
      <c r="AE840332" s="19"/>
      <c r="AF840332" s="19"/>
      <c r="AG840332" s="19"/>
      <c r="AH840332" s="19"/>
      <c r="AI840332" s="19"/>
      <c r="AJ840332" s="19"/>
      <c r="AK840332" s="19"/>
      <c r="AL840332" s="19"/>
      <c r="AM840332" s="19"/>
      <c r="AN840332" s="19"/>
      <c r="AO840332" s="19"/>
      <c r="AP840332"/>
    </row>
    <row r="840333" spans="1:42" s="116" customFormat="1" x14ac:dyDescent="0.3">
      <c r="A840333"/>
      <c r="B840333"/>
      <c r="C840333"/>
      <c r="D840333"/>
      <c r="E840333"/>
      <c r="F840333"/>
      <c r="G840333"/>
      <c r="H840333"/>
      <c r="I840333"/>
      <c r="J840333"/>
      <c r="K840333"/>
      <c r="L840333"/>
      <c r="M840333" s="115"/>
      <c r="N840333" s="115"/>
      <c r="O840333"/>
      <c r="P840333"/>
      <c r="Q840333"/>
      <c r="R840333" s="19"/>
      <c r="S840333" s="19"/>
      <c r="T840333"/>
      <c r="U840333" s="113"/>
      <c r="V840333" s="19"/>
      <c r="W840333" s="19"/>
      <c r="X840333" s="19"/>
      <c r="Y840333" s="19"/>
      <c r="Z840333" s="19"/>
      <c r="AA840333" s="19"/>
      <c r="AB840333" s="19"/>
      <c r="AC840333" s="19"/>
      <c r="AD840333" s="19"/>
      <c r="AE840333" s="19"/>
      <c r="AF840333" s="19"/>
      <c r="AG840333" s="19"/>
      <c r="AH840333" s="19"/>
      <c r="AI840333" s="19"/>
      <c r="AJ840333" s="19"/>
      <c r="AK840333" s="19"/>
      <c r="AL840333" s="19"/>
      <c r="AM840333" s="19"/>
      <c r="AN840333" s="19"/>
      <c r="AO840333" s="19"/>
      <c r="AP840333"/>
    </row>
    <row r="840334" spans="1:42" s="116" customFormat="1" x14ac:dyDescent="0.3">
      <c r="A840334"/>
      <c r="B840334"/>
      <c r="C840334"/>
      <c r="D840334"/>
      <c r="E840334"/>
      <c r="F840334"/>
      <c r="G840334"/>
      <c r="H840334"/>
      <c r="I840334"/>
      <c r="J840334"/>
      <c r="K840334"/>
      <c r="L840334"/>
      <c r="M840334" s="115"/>
      <c r="N840334" s="115"/>
      <c r="O840334"/>
      <c r="P840334"/>
      <c r="Q840334"/>
      <c r="R840334" s="19"/>
      <c r="S840334" s="19"/>
      <c r="T840334"/>
      <c r="U840334" s="113"/>
      <c r="V840334" s="19"/>
      <c r="W840334" s="19"/>
      <c r="X840334" s="19"/>
      <c r="Y840334" s="19"/>
      <c r="Z840334" s="19"/>
      <c r="AA840334" s="19"/>
      <c r="AB840334" s="19"/>
      <c r="AC840334" s="19"/>
      <c r="AD840334" s="19"/>
      <c r="AE840334" s="19"/>
      <c r="AF840334" s="19"/>
      <c r="AG840334" s="19"/>
      <c r="AH840334" s="19"/>
      <c r="AI840334" s="19"/>
      <c r="AJ840334" s="19"/>
      <c r="AK840334" s="19"/>
      <c r="AL840334" s="19"/>
      <c r="AM840334" s="19"/>
      <c r="AN840334" s="19"/>
      <c r="AO840334" s="19"/>
      <c r="AP840334"/>
    </row>
    <row r="840335" spans="1:42" s="116" customFormat="1" x14ac:dyDescent="0.3">
      <c r="A840335"/>
      <c r="B840335"/>
      <c r="C840335"/>
      <c r="D840335"/>
      <c r="E840335"/>
      <c r="F840335"/>
      <c r="G840335"/>
      <c r="H840335"/>
      <c r="I840335"/>
      <c r="J840335"/>
      <c r="K840335"/>
      <c r="L840335"/>
      <c r="M840335" s="115"/>
      <c r="N840335" s="115"/>
      <c r="O840335"/>
      <c r="P840335"/>
      <c r="Q840335"/>
      <c r="R840335" s="19"/>
      <c r="S840335" s="19"/>
      <c r="T840335"/>
      <c r="U840335" s="113"/>
      <c r="V840335" s="19"/>
      <c r="W840335" s="19"/>
      <c r="X840335" s="19"/>
      <c r="Y840335" s="19"/>
      <c r="Z840335" s="19"/>
      <c r="AA840335" s="19"/>
      <c r="AB840335" s="19"/>
      <c r="AC840335" s="19"/>
      <c r="AD840335" s="19"/>
      <c r="AE840335" s="19"/>
      <c r="AF840335" s="19"/>
      <c r="AG840335" s="19"/>
      <c r="AH840335" s="19"/>
      <c r="AI840335" s="19"/>
      <c r="AJ840335" s="19"/>
      <c r="AK840335" s="19"/>
      <c r="AL840335" s="19"/>
      <c r="AM840335" s="19"/>
      <c r="AN840335" s="19"/>
      <c r="AO840335" s="19"/>
      <c r="AP840335"/>
    </row>
    <row r="840336" spans="1:42" s="116" customFormat="1" x14ac:dyDescent="0.3">
      <c r="A840336"/>
      <c r="B840336"/>
      <c r="C840336"/>
      <c r="D840336"/>
      <c r="E840336"/>
      <c r="F840336"/>
      <c r="G840336"/>
      <c r="H840336"/>
      <c r="I840336"/>
      <c r="J840336"/>
      <c r="K840336"/>
      <c r="L840336"/>
      <c r="M840336" s="115"/>
      <c r="N840336" s="115"/>
      <c r="O840336"/>
      <c r="P840336"/>
      <c r="Q840336"/>
      <c r="R840336" s="19"/>
      <c r="S840336" s="19"/>
      <c r="T840336"/>
      <c r="U840336" s="113"/>
      <c r="V840336" s="19"/>
      <c r="W840336" s="19"/>
      <c r="X840336" s="19"/>
      <c r="Y840336" s="19"/>
      <c r="Z840336" s="19"/>
      <c r="AA840336" s="19"/>
      <c r="AB840336" s="19"/>
      <c r="AC840336" s="19"/>
      <c r="AD840336" s="19"/>
      <c r="AE840336" s="19"/>
      <c r="AF840336" s="19"/>
      <c r="AG840336" s="19"/>
      <c r="AH840336" s="19"/>
      <c r="AI840336" s="19"/>
      <c r="AJ840336" s="19"/>
      <c r="AK840336" s="19"/>
      <c r="AL840336" s="19"/>
      <c r="AM840336" s="19"/>
      <c r="AN840336" s="19"/>
      <c r="AO840336" s="19"/>
      <c r="AP840336"/>
    </row>
    <row r="840337" spans="1:42" s="116" customFormat="1" x14ac:dyDescent="0.3">
      <c r="A840337"/>
      <c r="B840337"/>
      <c r="C840337"/>
      <c r="D840337"/>
      <c r="E840337"/>
      <c r="F840337"/>
      <c r="G840337"/>
      <c r="H840337"/>
      <c r="I840337"/>
      <c r="J840337"/>
      <c r="K840337"/>
      <c r="L840337"/>
      <c r="M840337" s="115"/>
      <c r="N840337" s="115"/>
      <c r="O840337"/>
      <c r="P840337"/>
      <c r="Q840337"/>
      <c r="R840337" s="19"/>
      <c r="S840337" s="19"/>
      <c r="T840337"/>
      <c r="U840337" s="113"/>
      <c r="V840337" s="19"/>
      <c r="W840337" s="19"/>
      <c r="X840337" s="19"/>
      <c r="Y840337" s="19"/>
      <c r="Z840337" s="19"/>
      <c r="AA840337" s="19"/>
      <c r="AB840337" s="19"/>
      <c r="AC840337" s="19"/>
      <c r="AD840337" s="19"/>
      <c r="AE840337" s="19"/>
      <c r="AF840337" s="19"/>
      <c r="AG840337" s="19"/>
      <c r="AH840337" s="19"/>
      <c r="AI840337" s="19"/>
      <c r="AJ840337" s="19"/>
      <c r="AK840337" s="19"/>
      <c r="AL840337" s="19"/>
      <c r="AM840337" s="19"/>
      <c r="AN840337" s="19"/>
      <c r="AO840337" s="19"/>
      <c r="AP840337"/>
    </row>
    <row r="840338" spans="1:42" s="116" customFormat="1" x14ac:dyDescent="0.3">
      <c r="A840338"/>
      <c r="B840338"/>
      <c r="C840338"/>
      <c r="D840338"/>
      <c r="E840338"/>
      <c r="F840338"/>
      <c r="G840338"/>
      <c r="H840338"/>
      <c r="I840338"/>
      <c r="J840338"/>
      <c r="K840338"/>
      <c r="L840338"/>
      <c r="M840338" s="115"/>
      <c r="N840338" s="115"/>
      <c r="O840338"/>
      <c r="P840338"/>
      <c r="Q840338"/>
      <c r="R840338" s="19"/>
      <c r="S840338" s="19"/>
      <c r="T840338"/>
      <c r="U840338" s="113"/>
      <c r="V840338" s="19"/>
      <c r="W840338" s="19"/>
      <c r="X840338" s="19"/>
      <c r="Y840338" s="19"/>
      <c r="Z840338" s="19"/>
      <c r="AA840338" s="19"/>
      <c r="AB840338" s="19"/>
      <c r="AC840338" s="19"/>
      <c r="AD840338" s="19"/>
      <c r="AE840338" s="19"/>
      <c r="AF840338" s="19"/>
      <c r="AG840338" s="19"/>
      <c r="AH840338" s="19"/>
      <c r="AI840338" s="19"/>
      <c r="AJ840338" s="19"/>
      <c r="AK840338" s="19"/>
      <c r="AL840338" s="19"/>
      <c r="AM840338" s="19"/>
      <c r="AN840338" s="19"/>
      <c r="AO840338" s="19"/>
      <c r="AP840338"/>
    </row>
    <row r="840339" spans="1:42" s="116" customFormat="1" x14ac:dyDescent="0.3">
      <c r="A840339"/>
      <c r="B840339"/>
      <c r="C840339"/>
      <c r="D840339"/>
      <c r="E840339"/>
      <c r="F840339"/>
      <c r="G840339"/>
      <c r="H840339"/>
      <c r="I840339"/>
      <c r="J840339"/>
      <c r="K840339"/>
      <c r="L840339"/>
      <c r="M840339" s="115"/>
      <c r="N840339" s="115"/>
      <c r="O840339"/>
      <c r="P840339"/>
      <c r="Q840339"/>
      <c r="R840339" s="19"/>
      <c r="S840339" s="19"/>
      <c r="T840339"/>
      <c r="U840339" s="113"/>
      <c r="V840339" s="19"/>
      <c r="W840339" s="19"/>
      <c r="X840339" s="19"/>
      <c r="Y840339" s="19"/>
      <c r="Z840339" s="19"/>
      <c r="AA840339" s="19"/>
      <c r="AB840339" s="19"/>
      <c r="AC840339" s="19"/>
      <c r="AD840339" s="19"/>
      <c r="AE840339" s="19"/>
      <c r="AF840339" s="19"/>
      <c r="AG840339" s="19"/>
      <c r="AH840339" s="19"/>
      <c r="AI840339" s="19"/>
      <c r="AJ840339" s="19"/>
      <c r="AK840339" s="19"/>
      <c r="AL840339" s="19"/>
      <c r="AM840339" s="19"/>
      <c r="AN840339" s="19"/>
      <c r="AO840339" s="19"/>
      <c r="AP840339"/>
    </row>
    <row r="840340" spans="1:42" s="116" customFormat="1" x14ac:dyDescent="0.3">
      <c r="A840340"/>
      <c r="B840340"/>
      <c r="C840340"/>
      <c r="D840340"/>
      <c r="E840340"/>
      <c r="F840340"/>
      <c r="G840340"/>
      <c r="H840340"/>
      <c r="I840340"/>
      <c r="J840340"/>
      <c r="K840340"/>
      <c r="L840340"/>
      <c r="M840340" s="115"/>
      <c r="N840340" s="115"/>
      <c r="O840340"/>
      <c r="P840340"/>
      <c r="Q840340"/>
      <c r="R840340" s="19"/>
      <c r="S840340" s="19"/>
      <c r="T840340"/>
      <c r="U840340" s="113"/>
      <c r="V840340" s="19"/>
      <c r="W840340" s="19"/>
      <c r="X840340" s="19"/>
      <c r="Y840340" s="19"/>
      <c r="Z840340" s="19"/>
      <c r="AA840340" s="19"/>
      <c r="AB840340" s="19"/>
      <c r="AC840340" s="19"/>
      <c r="AD840340" s="19"/>
      <c r="AE840340" s="19"/>
      <c r="AF840340" s="19"/>
      <c r="AG840340" s="19"/>
      <c r="AH840340" s="19"/>
      <c r="AI840340" s="19"/>
      <c r="AJ840340" s="19"/>
      <c r="AK840340" s="19"/>
      <c r="AL840340" s="19"/>
      <c r="AM840340" s="19"/>
      <c r="AN840340" s="19"/>
      <c r="AO840340" s="19"/>
      <c r="AP840340"/>
    </row>
    <row r="840341" spans="1:42" s="116" customFormat="1" x14ac:dyDescent="0.3">
      <c r="A840341"/>
      <c r="B840341"/>
      <c r="C840341"/>
      <c r="D840341"/>
      <c r="E840341"/>
      <c r="F840341"/>
      <c r="G840341"/>
      <c r="H840341"/>
      <c r="I840341"/>
      <c r="J840341"/>
      <c r="K840341"/>
      <c r="L840341"/>
      <c r="M840341" s="115"/>
      <c r="N840341" s="115"/>
      <c r="O840341"/>
      <c r="P840341"/>
      <c r="Q840341"/>
      <c r="R840341" s="19"/>
      <c r="S840341" s="19"/>
      <c r="T840341"/>
      <c r="U840341" s="113"/>
      <c r="V840341" s="19"/>
      <c r="W840341" s="19"/>
      <c r="X840341" s="19"/>
      <c r="Y840341" s="19"/>
      <c r="Z840341" s="19"/>
      <c r="AA840341" s="19"/>
      <c r="AB840341" s="19"/>
      <c r="AC840341" s="19"/>
      <c r="AD840341" s="19"/>
      <c r="AE840341" s="19"/>
      <c r="AF840341" s="19"/>
      <c r="AG840341" s="19"/>
      <c r="AH840341" s="19"/>
      <c r="AI840341" s="19"/>
      <c r="AJ840341" s="19"/>
      <c r="AK840341" s="19"/>
      <c r="AL840341" s="19"/>
      <c r="AM840341" s="19"/>
      <c r="AN840341" s="19"/>
      <c r="AO840341" s="19"/>
      <c r="AP840341"/>
    </row>
    <row r="840342" spans="1:42" s="116" customFormat="1" x14ac:dyDescent="0.3">
      <c r="A840342"/>
      <c r="B840342"/>
      <c r="C840342"/>
      <c r="D840342"/>
      <c r="E840342"/>
      <c r="F840342"/>
      <c r="G840342"/>
      <c r="H840342"/>
      <c r="I840342"/>
      <c r="J840342"/>
      <c r="K840342"/>
      <c r="L840342"/>
      <c r="M840342" s="115"/>
      <c r="N840342" s="115"/>
      <c r="O840342"/>
      <c r="P840342"/>
      <c r="Q840342"/>
      <c r="R840342" s="19"/>
      <c r="S840342" s="19"/>
      <c r="T840342"/>
      <c r="U840342" s="113"/>
      <c r="V840342" s="19"/>
      <c r="W840342" s="19"/>
      <c r="X840342" s="19"/>
      <c r="Y840342" s="19"/>
      <c r="Z840342" s="19"/>
      <c r="AA840342" s="19"/>
      <c r="AB840342" s="19"/>
      <c r="AC840342" s="19"/>
      <c r="AD840342" s="19"/>
      <c r="AE840342" s="19"/>
      <c r="AF840342" s="19"/>
      <c r="AG840342" s="19"/>
      <c r="AH840342" s="19"/>
      <c r="AI840342" s="19"/>
      <c r="AJ840342" s="19"/>
      <c r="AK840342" s="19"/>
      <c r="AL840342" s="19"/>
      <c r="AM840342" s="19"/>
      <c r="AN840342" s="19"/>
      <c r="AO840342" s="19"/>
      <c r="AP840342"/>
    </row>
    <row r="840343" spans="1:42" s="116" customFormat="1" x14ac:dyDescent="0.3">
      <c r="A840343"/>
      <c r="B840343"/>
      <c r="C840343"/>
      <c r="D840343"/>
      <c r="E840343"/>
      <c r="F840343"/>
      <c r="G840343"/>
      <c r="H840343"/>
      <c r="I840343"/>
      <c r="J840343"/>
      <c r="K840343"/>
      <c r="L840343"/>
      <c r="M840343" s="115"/>
      <c r="N840343" s="115"/>
      <c r="O840343"/>
      <c r="P840343"/>
      <c r="Q840343"/>
      <c r="R840343" s="19"/>
      <c r="S840343" s="19"/>
      <c r="T840343"/>
      <c r="U840343" s="113"/>
      <c r="V840343" s="19"/>
      <c r="W840343" s="19"/>
      <c r="X840343" s="19"/>
      <c r="Y840343" s="19"/>
      <c r="Z840343" s="19"/>
      <c r="AA840343" s="19"/>
      <c r="AB840343" s="19"/>
      <c r="AC840343" s="19"/>
      <c r="AD840343" s="19"/>
      <c r="AE840343" s="19"/>
      <c r="AF840343" s="19"/>
      <c r="AG840343" s="19"/>
      <c r="AH840343" s="19"/>
      <c r="AI840343" s="19"/>
      <c r="AJ840343" s="19"/>
      <c r="AK840343" s="19"/>
      <c r="AL840343" s="19"/>
      <c r="AM840343" s="19"/>
      <c r="AN840343" s="19"/>
      <c r="AO840343" s="19"/>
      <c r="AP840343"/>
    </row>
    <row r="840344" spans="1:42" s="116" customFormat="1" x14ac:dyDescent="0.3">
      <c r="A840344"/>
      <c r="B840344"/>
      <c r="C840344"/>
      <c r="D840344"/>
      <c r="E840344"/>
      <c r="F840344"/>
      <c r="G840344"/>
      <c r="H840344"/>
      <c r="I840344"/>
      <c r="J840344"/>
      <c r="K840344"/>
      <c r="L840344"/>
      <c r="M840344" s="115"/>
      <c r="N840344" s="115"/>
      <c r="O840344"/>
      <c r="P840344"/>
      <c r="Q840344"/>
      <c r="R840344" s="19"/>
      <c r="S840344" s="19"/>
      <c r="T840344"/>
      <c r="U840344" s="113"/>
      <c r="V840344" s="19"/>
      <c r="W840344" s="19"/>
      <c r="X840344" s="19"/>
      <c r="Y840344" s="19"/>
      <c r="Z840344" s="19"/>
      <c r="AA840344" s="19"/>
      <c r="AB840344" s="19"/>
      <c r="AC840344" s="19"/>
      <c r="AD840344" s="19"/>
      <c r="AE840344" s="19"/>
      <c r="AF840344" s="19"/>
      <c r="AG840344" s="19"/>
      <c r="AH840344" s="19"/>
      <c r="AI840344" s="19"/>
      <c r="AJ840344" s="19"/>
      <c r="AK840344" s="19"/>
      <c r="AL840344" s="19"/>
      <c r="AM840344" s="19"/>
      <c r="AN840344" s="19"/>
      <c r="AO840344" s="19"/>
      <c r="AP840344"/>
    </row>
    <row r="840345" spans="1:42" s="116" customFormat="1" x14ac:dyDescent="0.3">
      <c r="A840345"/>
      <c r="B840345"/>
      <c r="C840345"/>
      <c r="D840345"/>
      <c r="E840345"/>
      <c r="F840345"/>
      <c r="G840345"/>
      <c r="H840345"/>
      <c r="I840345"/>
      <c r="J840345"/>
      <c r="K840345"/>
      <c r="L840345"/>
      <c r="M840345" s="115"/>
      <c r="N840345" s="115"/>
      <c r="O840345"/>
      <c r="P840345"/>
      <c r="Q840345"/>
      <c r="R840345" s="19"/>
      <c r="S840345" s="19"/>
      <c r="T840345"/>
      <c r="U840345" s="113"/>
      <c r="V840345" s="19"/>
      <c r="W840345" s="19"/>
      <c r="X840345" s="19"/>
      <c r="Y840345" s="19"/>
      <c r="Z840345" s="19"/>
      <c r="AA840345" s="19"/>
      <c r="AB840345" s="19"/>
      <c r="AC840345" s="19"/>
      <c r="AD840345" s="19"/>
      <c r="AE840345" s="19"/>
      <c r="AF840345" s="19"/>
      <c r="AG840345" s="19"/>
      <c r="AH840345" s="19"/>
      <c r="AI840345" s="19"/>
      <c r="AJ840345" s="19"/>
      <c r="AK840345" s="19"/>
      <c r="AL840345" s="19"/>
      <c r="AM840345" s="19"/>
      <c r="AN840345" s="19"/>
      <c r="AO840345" s="19"/>
      <c r="AP840345"/>
    </row>
    <row r="840346" spans="1:42" s="116" customFormat="1" x14ac:dyDescent="0.3">
      <c r="A840346"/>
      <c r="B840346"/>
      <c r="C840346"/>
      <c r="D840346"/>
      <c r="E840346"/>
      <c r="F840346"/>
      <c r="G840346"/>
      <c r="H840346"/>
      <c r="I840346"/>
      <c r="J840346"/>
      <c r="K840346"/>
      <c r="L840346"/>
      <c r="M840346" s="115"/>
      <c r="N840346" s="115"/>
      <c r="O840346"/>
      <c r="P840346"/>
      <c r="Q840346"/>
      <c r="R840346" s="19"/>
      <c r="S840346" s="19"/>
      <c r="T840346"/>
      <c r="U840346" s="113"/>
      <c r="V840346" s="19"/>
      <c r="W840346" s="19"/>
      <c r="X840346" s="19"/>
      <c r="Y840346" s="19"/>
      <c r="Z840346" s="19"/>
      <c r="AA840346" s="19"/>
      <c r="AB840346" s="19"/>
      <c r="AC840346" s="19"/>
      <c r="AD840346" s="19"/>
      <c r="AE840346" s="19"/>
      <c r="AF840346" s="19"/>
      <c r="AG840346" s="19"/>
      <c r="AH840346" s="19"/>
      <c r="AI840346" s="19"/>
      <c r="AJ840346" s="19"/>
      <c r="AK840346" s="19"/>
      <c r="AL840346" s="19"/>
      <c r="AM840346" s="19"/>
      <c r="AN840346" s="19"/>
      <c r="AO840346" s="19"/>
      <c r="AP840346"/>
    </row>
    <row r="840347" spans="1:42" s="116" customFormat="1" x14ac:dyDescent="0.3">
      <c r="A840347"/>
      <c r="B840347"/>
      <c r="C840347"/>
      <c r="D840347"/>
      <c r="E840347"/>
      <c r="F840347"/>
      <c r="G840347"/>
      <c r="H840347"/>
      <c r="I840347"/>
      <c r="J840347"/>
      <c r="K840347"/>
      <c r="L840347"/>
      <c r="M840347" s="115"/>
      <c r="N840347" s="115"/>
      <c r="O840347"/>
      <c r="P840347"/>
      <c r="Q840347"/>
      <c r="R840347" s="19"/>
      <c r="S840347" s="19"/>
      <c r="T840347"/>
      <c r="U840347" s="113"/>
      <c r="V840347" s="19"/>
      <c r="W840347" s="19"/>
      <c r="X840347" s="19"/>
      <c r="Y840347" s="19"/>
      <c r="Z840347" s="19"/>
      <c r="AA840347" s="19"/>
      <c r="AB840347" s="19"/>
      <c r="AC840347" s="19"/>
      <c r="AD840347" s="19"/>
      <c r="AE840347" s="19"/>
      <c r="AF840347" s="19"/>
      <c r="AG840347" s="19"/>
      <c r="AH840347" s="19"/>
      <c r="AI840347" s="19"/>
      <c r="AJ840347" s="19"/>
      <c r="AK840347" s="19"/>
      <c r="AL840347" s="19"/>
      <c r="AM840347" s="19"/>
      <c r="AN840347" s="19"/>
      <c r="AO840347" s="19"/>
      <c r="AP840347"/>
    </row>
    <row r="840348" spans="1:42" s="116" customFormat="1" x14ac:dyDescent="0.3">
      <c r="A840348"/>
      <c r="B840348"/>
      <c r="C840348"/>
      <c r="D840348"/>
      <c r="E840348"/>
      <c r="F840348"/>
      <c r="G840348"/>
      <c r="H840348"/>
      <c r="I840348"/>
      <c r="J840348"/>
      <c r="K840348"/>
      <c r="L840348"/>
      <c r="M840348" s="115"/>
      <c r="N840348" s="115"/>
      <c r="O840348"/>
      <c r="P840348"/>
      <c r="Q840348"/>
      <c r="R840348" s="19"/>
      <c r="S840348" s="19"/>
      <c r="T840348"/>
      <c r="U840348" s="113"/>
      <c r="V840348" s="19"/>
      <c r="W840348" s="19"/>
      <c r="X840348" s="19"/>
      <c r="Y840348" s="19"/>
      <c r="Z840348" s="19"/>
      <c r="AA840348" s="19"/>
      <c r="AB840348" s="19"/>
      <c r="AC840348" s="19"/>
      <c r="AD840348" s="19"/>
      <c r="AE840348" s="19"/>
      <c r="AF840348" s="19"/>
      <c r="AG840348" s="19"/>
      <c r="AH840348" s="19"/>
      <c r="AI840348" s="19"/>
      <c r="AJ840348" s="19"/>
      <c r="AK840348" s="19"/>
      <c r="AL840348" s="19"/>
      <c r="AM840348" s="19"/>
      <c r="AN840348" s="19"/>
      <c r="AO840348" s="19"/>
      <c r="AP840348"/>
    </row>
    <row r="840349" spans="1:42" s="116" customFormat="1" x14ac:dyDescent="0.3">
      <c r="A840349"/>
      <c r="B840349"/>
      <c r="C840349"/>
      <c r="D840349"/>
      <c r="E840349"/>
      <c r="F840349"/>
      <c r="G840349"/>
      <c r="H840349"/>
      <c r="I840349"/>
      <c r="J840349"/>
      <c r="K840349"/>
      <c r="L840349"/>
      <c r="M840349" s="115"/>
      <c r="N840349" s="115"/>
      <c r="O840349"/>
      <c r="P840349"/>
      <c r="Q840349"/>
      <c r="R840349" s="19"/>
      <c r="S840349" s="19"/>
      <c r="T840349"/>
      <c r="U840349" s="113"/>
      <c r="V840349" s="19"/>
      <c r="W840349" s="19"/>
      <c r="X840349" s="19"/>
      <c r="Y840349" s="19"/>
      <c r="Z840349" s="19"/>
      <c r="AA840349" s="19"/>
      <c r="AB840349" s="19"/>
      <c r="AC840349" s="19"/>
      <c r="AD840349" s="19"/>
      <c r="AE840349" s="19"/>
      <c r="AF840349" s="19"/>
      <c r="AG840349" s="19"/>
      <c r="AH840349" s="19"/>
      <c r="AI840349" s="19"/>
      <c r="AJ840349" s="19"/>
      <c r="AK840349" s="19"/>
      <c r="AL840349" s="19"/>
      <c r="AM840349" s="19"/>
      <c r="AN840349" s="19"/>
      <c r="AO840349" s="19"/>
      <c r="AP840349"/>
    </row>
    <row r="840350" spans="1:42" s="116" customFormat="1" x14ac:dyDescent="0.3">
      <c r="A840350"/>
      <c r="B840350"/>
      <c r="C840350"/>
      <c r="D840350"/>
      <c r="E840350"/>
      <c r="F840350"/>
      <c r="G840350"/>
      <c r="H840350"/>
      <c r="I840350"/>
      <c r="J840350"/>
      <c r="K840350"/>
      <c r="L840350"/>
      <c r="M840350" s="115"/>
      <c r="N840350" s="115"/>
      <c r="O840350"/>
      <c r="P840350"/>
      <c r="Q840350"/>
      <c r="R840350" s="19"/>
      <c r="S840350" s="19"/>
      <c r="T840350"/>
      <c r="U840350" s="113"/>
      <c r="V840350" s="19"/>
      <c r="W840350" s="19"/>
      <c r="X840350" s="19"/>
      <c r="Y840350" s="19"/>
      <c r="Z840350" s="19"/>
      <c r="AA840350" s="19"/>
      <c r="AB840350" s="19"/>
      <c r="AC840350" s="19"/>
      <c r="AD840350" s="19"/>
      <c r="AE840350" s="19"/>
      <c r="AF840350" s="19"/>
      <c r="AG840350" s="19"/>
      <c r="AH840350" s="19"/>
      <c r="AI840350" s="19"/>
      <c r="AJ840350" s="19"/>
      <c r="AK840350" s="19"/>
      <c r="AL840350" s="19"/>
      <c r="AM840350" s="19"/>
      <c r="AN840350" s="19"/>
      <c r="AO840350" s="19"/>
      <c r="AP840350"/>
    </row>
    <row r="840351" spans="1:42" s="116" customFormat="1" x14ac:dyDescent="0.3">
      <c r="A840351"/>
      <c r="B840351"/>
      <c r="C840351"/>
      <c r="D840351"/>
      <c r="E840351"/>
      <c r="F840351"/>
      <c r="G840351"/>
      <c r="H840351"/>
      <c r="I840351"/>
      <c r="J840351"/>
      <c r="K840351"/>
      <c r="L840351"/>
      <c r="M840351" s="115"/>
      <c r="N840351" s="115"/>
      <c r="O840351"/>
      <c r="P840351"/>
      <c r="Q840351"/>
      <c r="R840351" s="19"/>
      <c r="S840351" s="19"/>
      <c r="T840351"/>
      <c r="U840351" s="113"/>
      <c r="V840351" s="19"/>
      <c r="W840351" s="19"/>
      <c r="X840351" s="19"/>
      <c r="Y840351" s="19"/>
      <c r="Z840351" s="19"/>
      <c r="AA840351" s="19"/>
      <c r="AB840351" s="19"/>
      <c r="AC840351" s="19"/>
      <c r="AD840351" s="19"/>
      <c r="AE840351" s="19"/>
      <c r="AF840351" s="19"/>
      <c r="AG840351" s="19"/>
      <c r="AH840351" s="19"/>
      <c r="AI840351" s="19"/>
      <c r="AJ840351" s="19"/>
      <c r="AK840351" s="19"/>
      <c r="AL840351" s="19"/>
      <c r="AM840351" s="19"/>
      <c r="AN840351" s="19"/>
      <c r="AO840351" s="19"/>
      <c r="AP840351"/>
    </row>
    <row r="840352" spans="1:42" s="116" customFormat="1" x14ac:dyDescent="0.3">
      <c r="A840352"/>
      <c r="B840352"/>
      <c r="C840352"/>
      <c r="D840352"/>
      <c r="E840352"/>
      <c r="F840352"/>
      <c r="G840352"/>
      <c r="H840352"/>
      <c r="I840352"/>
      <c r="J840352"/>
      <c r="K840352"/>
      <c r="L840352"/>
      <c r="M840352" s="115"/>
      <c r="N840352" s="115"/>
      <c r="O840352"/>
      <c r="P840352"/>
      <c r="Q840352"/>
      <c r="R840352" s="19"/>
      <c r="S840352" s="19"/>
      <c r="T840352"/>
      <c r="U840352" s="113"/>
      <c r="V840352" s="19"/>
      <c r="W840352" s="19"/>
      <c r="X840352" s="19"/>
      <c r="Y840352" s="19"/>
      <c r="Z840352" s="19"/>
      <c r="AA840352" s="19"/>
      <c r="AB840352" s="19"/>
      <c r="AC840352" s="19"/>
      <c r="AD840352" s="19"/>
      <c r="AE840352" s="19"/>
      <c r="AF840352" s="19"/>
      <c r="AG840352" s="19"/>
      <c r="AH840352" s="19"/>
      <c r="AI840352" s="19"/>
      <c r="AJ840352" s="19"/>
      <c r="AK840352" s="19"/>
      <c r="AL840352" s="19"/>
      <c r="AM840352" s="19"/>
      <c r="AN840352" s="19"/>
      <c r="AO840352" s="19"/>
      <c r="AP840352"/>
    </row>
    <row r="840353" spans="1:42" s="116" customFormat="1" x14ac:dyDescent="0.3">
      <c r="A840353"/>
      <c r="B840353"/>
      <c r="C840353"/>
      <c r="D840353"/>
      <c r="E840353"/>
      <c r="F840353"/>
      <c r="G840353"/>
      <c r="H840353"/>
      <c r="I840353"/>
      <c r="J840353"/>
      <c r="K840353"/>
      <c r="L840353"/>
      <c r="M840353" s="115"/>
      <c r="N840353" s="115"/>
      <c r="O840353"/>
      <c r="P840353"/>
      <c r="Q840353"/>
      <c r="R840353" s="19"/>
      <c r="S840353" s="19"/>
      <c r="T840353"/>
      <c r="U840353" s="113"/>
      <c r="V840353" s="19"/>
      <c r="W840353" s="19"/>
      <c r="X840353" s="19"/>
      <c r="Y840353" s="19"/>
      <c r="Z840353" s="19"/>
      <c r="AA840353" s="19"/>
      <c r="AB840353" s="19"/>
      <c r="AC840353" s="19"/>
      <c r="AD840353" s="19"/>
      <c r="AE840353" s="19"/>
      <c r="AF840353" s="19"/>
      <c r="AG840353" s="19"/>
      <c r="AH840353" s="19"/>
      <c r="AI840353" s="19"/>
      <c r="AJ840353" s="19"/>
      <c r="AK840353" s="19"/>
      <c r="AL840353" s="19"/>
      <c r="AM840353" s="19"/>
      <c r="AN840353" s="19"/>
      <c r="AO840353" s="19"/>
      <c r="AP840353"/>
    </row>
    <row r="840354" spans="1:42" s="116" customFormat="1" x14ac:dyDescent="0.3">
      <c r="A840354"/>
      <c r="B840354"/>
      <c r="C840354"/>
      <c r="D840354"/>
      <c r="E840354"/>
      <c r="F840354"/>
      <c r="G840354"/>
      <c r="H840354"/>
      <c r="I840354"/>
      <c r="J840354"/>
      <c r="K840354"/>
      <c r="L840354"/>
      <c r="M840354" s="115"/>
      <c r="N840354" s="115"/>
      <c r="O840354"/>
      <c r="P840354"/>
      <c r="Q840354"/>
      <c r="R840354" s="19"/>
      <c r="S840354" s="19"/>
      <c r="T840354"/>
      <c r="U840354" s="113"/>
      <c r="V840354" s="19"/>
      <c r="W840354" s="19"/>
      <c r="X840354" s="19"/>
      <c r="Y840354" s="19"/>
      <c r="Z840354" s="19"/>
      <c r="AA840354" s="19"/>
      <c r="AB840354" s="19"/>
      <c r="AC840354" s="19"/>
      <c r="AD840354" s="19"/>
      <c r="AE840354" s="19"/>
      <c r="AF840354" s="19"/>
      <c r="AG840354" s="19"/>
      <c r="AH840354" s="19"/>
      <c r="AI840354" s="19"/>
      <c r="AJ840354" s="19"/>
      <c r="AK840354" s="19"/>
      <c r="AL840354" s="19"/>
      <c r="AM840354" s="19"/>
      <c r="AN840354" s="19"/>
      <c r="AO840354" s="19"/>
      <c r="AP840354"/>
    </row>
    <row r="840355" spans="1:42" s="116" customFormat="1" x14ac:dyDescent="0.3">
      <c r="A840355"/>
      <c r="B840355"/>
      <c r="C840355"/>
      <c r="D840355"/>
      <c r="E840355"/>
      <c r="F840355"/>
      <c r="G840355"/>
      <c r="H840355"/>
      <c r="I840355"/>
      <c r="J840355"/>
      <c r="K840355"/>
      <c r="L840355"/>
      <c r="M840355" s="115"/>
      <c r="N840355" s="115"/>
      <c r="O840355"/>
      <c r="P840355"/>
      <c r="Q840355"/>
      <c r="R840355" s="19"/>
      <c r="S840355" s="19"/>
      <c r="T840355"/>
      <c r="U840355" s="113"/>
      <c r="V840355" s="19"/>
      <c r="W840355" s="19"/>
      <c r="X840355" s="19"/>
      <c r="Y840355" s="19"/>
      <c r="Z840355" s="19"/>
      <c r="AA840355" s="19"/>
      <c r="AB840355" s="19"/>
      <c r="AC840355" s="19"/>
      <c r="AD840355" s="19"/>
      <c r="AE840355" s="19"/>
      <c r="AF840355" s="19"/>
      <c r="AG840355" s="19"/>
      <c r="AH840355" s="19"/>
      <c r="AI840355" s="19"/>
      <c r="AJ840355" s="19"/>
      <c r="AK840355" s="19"/>
      <c r="AL840355" s="19"/>
      <c r="AM840355" s="19"/>
      <c r="AN840355" s="19"/>
      <c r="AO840355" s="19"/>
      <c r="AP840355"/>
    </row>
    <row r="840356" spans="1:42" s="116" customFormat="1" x14ac:dyDescent="0.3">
      <c r="A840356"/>
      <c r="B840356"/>
      <c r="C840356"/>
      <c r="D840356"/>
      <c r="E840356"/>
      <c r="F840356"/>
      <c r="G840356"/>
      <c r="H840356"/>
      <c r="I840356"/>
      <c r="J840356"/>
      <c r="K840356"/>
      <c r="L840356"/>
      <c r="M840356" s="115"/>
      <c r="N840356" s="115"/>
      <c r="O840356"/>
      <c r="P840356"/>
      <c r="Q840356"/>
      <c r="R840356" s="19"/>
      <c r="S840356" s="19"/>
      <c r="T840356"/>
      <c r="U840356" s="113"/>
      <c r="V840356" s="19"/>
      <c r="W840356" s="19"/>
      <c r="X840356" s="19"/>
      <c r="Y840356" s="19"/>
      <c r="Z840356" s="19"/>
      <c r="AA840356" s="19"/>
      <c r="AB840356" s="19"/>
      <c r="AC840356" s="19"/>
      <c r="AD840356" s="19"/>
      <c r="AE840356" s="19"/>
      <c r="AF840356" s="19"/>
      <c r="AG840356" s="19"/>
      <c r="AH840356" s="19"/>
      <c r="AI840356" s="19"/>
      <c r="AJ840356" s="19"/>
      <c r="AK840356" s="19"/>
      <c r="AL840356" s="19"/>
      <c r="AM840356" s="19"/>
      <c r="AN840356" s="19"/>
      <c r="AO840356" s="19"/>
      <c r="AP840356"/>
    </row>
    <row r="840357" spans="1:42" s="116" customFormat="1" x14ac:dyDescent="0.3">
      <c r="A840357"/>
      <c r="B840357"/>
      <c r="C840357"/>
      <c r="D840357"/>
      <c r="E840357"/>
      <c r="F840357"/>
      <c r="G840357"/>
      <c r="H840357"/>
      <c r="I840357"/>
      <c r="J840357"/>
      <c r="K840357"/>
      <c r="L840357"/>
      <c r="M840357" s="115"/>
      <c r="N840357" s="115"/>
      <c r="O840357"/>
      <c r="P840357"/>
      <c r="Q840357"/>
      <c r="R840357" s="19"/>
      <c r="S840357" s="19"/>
      <c r="T840357"/>
      <c r="U840357" s="113"/>
      <c r="V840357" s="19"/>
      <c r="W840357" s="19"/>
      <c r="X840357" s="19"/>
      <c r="Y840357" s="19"/>
      <c r="Z840357" s="19"/>
      <c r="AA840357" s="19"/>
      <c r="AB840357" s="19"/>
      <c r="AC840357" s="19"/>
      <c r="AD840357" s="19"/>
      <c r="AE840357" s="19"/>
      <c r="AF840357" s="19"/>
      <c r="AG840357" s="19"/>
      <c r="AH840357" s="19"/>
      <c r="AI840357" s="19"/>
      <c r="AJ840357" s="19"/>
      <c r="AK840357" s="19"/>
      <c r="AL840357" s="19"/>
      <c r="AM840357" s="19"/>
      <c r="AN840357" s="19"/>
      <c r="AO840357" s="19"/>
      <c r="AP840357"/>
    </row>
    <row r="840358" spans="1:42" s="116" customFormat="1" x14ac:dyDescent="0.3">
      <c r="A840358"/>
      <c r="B840358"/>
      <c r="C840358"/>
      <c r="D840358"/>
      <c r="E840358"/>
      <c r="F840358"/>
      <c r="G840358"/>
      <c r="H840358"/>
      <c r="I840358"/>
      <c r="J840358"/>
      <c r="K840358"/>
      <c r="L840358"/>
      <c r="M840358" s="115"/>
      <c r="N840358" s="115"/>
      <c r="O840358"/>
      <c r="P840358"/>
      <c r="Q840358"/>
      <c r="R840358" s="19"/>
      <c r="S840358" s="19"/>
      <c r="T840358"/>
      <c r="U840358" s="113"/>
      <c r="V840358" s="19"/>
      <c r="W840358" s="19"/>
      <c r="X840358" s="19"/>
      <c r="Y840358" s="19"/>
      <c r="Z840358" s="19"/>
      <c r="AA840358" s="19"/>
      <c r="AB840358" s="19"/>
      <c r="AC840358" s="19"/>
      <c r="AD840358" s="19"/>
      <c r="AE840358" s="19"/>
      <c r="AF840358" s="19"/>
      <c r="AG840358" s="19"/>
      <c r="AH840358" s="19"/>
      <c r="AI840358" s="19"/>
      <c r="AJ840358" s="19"/>
      <c r="AK840358" s="19"/>
      <c r="AL840358" s="19"/>
      <c r="AM840358" s="19"/>
      <c r="AN840358" s="19"/>
      <c r="AO840358" s="19"/>
      <c r="AP840358"/>
    </row>
    <row r="840359" spans="1:42" s="116" customFormat="1" x14ac:dyDescent="0.3">
      <c r="A840359"/>
      <c r="B840359"/>
      <c r="C840359"/>
      <c r="D840359"/>
      <c r="E840359"/>
      <c r="F840359"/>
      <c r="G840359"/>
      <c r="H840359"/>
      <c r="I840359"/>
      <c r="J840359"/>
      <c r="K840359"/>
      <c r="L840359"/>
      <c r="M840359" s="115"/>
      <c r="N840359" s="115"/>
      <c r="O840359"/>
      <c r="P840359"/>
      <c r="Q840359"/>
      <c r="R840359" s="19"/>
      <c r="S840359" s="19"/>
      <c r="T840359"/>
      <c r="U840359" s="113"/>
      <c r="V840359" s="19"/>
      <c r="W840359" s="19"/>
      <c r="X840359" s="19"/>
      <c r="Y840359" s="19"/>
      <c r="Z840359" s="19"/>
      <c r="AA840359" s="19"/>
      <c r="AB840359" s="19"/>
      <c r="AC840359" s="19"/>
      <c r="AD840359" s="19"/>
      <c r="AE840359" s="19"/>
      <c r="AF840359" s="19"/>
      <c r="AG840359" s="19"/>
      <c r="AH840359" s="19"/>
      <c r="AI840359" s="19"/>
      <c r="AJ840359" s="19"/>
      <c r="AK840359" s="19"/>
      <c r="AL840359" s="19"/>
      <c r="AM840359" s="19"/>
      <c r="AN840359" s="19"/>
      <c r="AO840359" s="19"/>
      <c r="AP840359"/>
    </row>
    <row r="840360" spans="1:42" s="116" customFormat="1" x14ac:dyDescent="0.3">
      <c r="A840360"/>
      <c r="B840360"/>
      <c r="C840360"/>
      <c r="D840360"/>
      <c r="E840360"/>
      <c r="F840360"/>
      <c r="G840360"/>
      <c r="H840360"/>
      <c r="I840360"/>
      <c r="J840360"/>
      <c r="K840360"/>
      <c r="L840360"/>
      <c r="M840360" s="115"/>
      <c r="N840360" s="115"/>
      <c r="O840360"/>
      <c r="P840360"/>
      <c r="Q840360"/>
      <c r="R840360" s="19"/>
      <c r="S840360" s="19"/>
      <c r="T840360"/>
      <c r="U840360" s="113"/>
      <c r="V840360" s="19"/>
      <c r="W840360" s="19"/>
      <c r="X840360" s="19"/>
      <c r="Y840360" s="19"/>
      <c r="Z840360" s="19"/>
      <c r="AA840360" s="19"/>
      <c r="AB840360" s="19"/>
      <c r="AC840360" s="19"/>
      <c r="AD840360" s="19"/>
      <c r="AE840360" s="19"/>
      <c r="AF840360" s="19"/>
      <c r="AG840360" s="19"/>
      <c r="AH840360" s="19"/>
      <c r="AI840360" s="19"/>
      <c r="AJ840360" s="19"/>
      <c r="AK840360" s="19"/>
      <c r="AL840360" s="19"/>
      <c r="AM840360" s="19"/>
      <c r="AN840360" s="19"/>
      <c r="AO840360" s="19"/>
      <c r="AP840360"/>
    </row>
    <row r="840361" spans="1:42" s="116" customFormat="1" x14ac:dyDescent="0.3">
      <c r="A840361"/>
      <c r="B840361"/>
      <c r="C840361"/>
      <c r="D840361"/>
      <c r="E840361"/>
      <c r="F840361"/>
      <c r="G840361"/>
      <c r="H840361"/>
      <c r="I840361"/>
      <c r="J840361"/>
      <c r="K840361"/>
      <c r="L840361"/>
      <c r="M840361" s="115"/>
      <c r="N840361" s="115"/>
      <c r="O840361"/>
      <c r="P840361"/>
      <c r="Q840361"/>
      <c r="R840361" s="19"/>
      <c r="S840361" s="19"/>
      <c r="T840361"/>
      <c r="U840361" s="113"/>
      <c r="V840361" s="19"/>
      <c r="W840361" s="19"/>
      <c r="X840361" s="19"/>
      <c r="Y840361" s="19"/>
      <c r="Z840361" s="19"/>
      <c r="AA840361" s="19"/>
      <c r="AB840361" s="19"/>
      <c r="AC840361" s="19"/>
      <c r="AD840361" s="19"/>
      <c r="AE840361" s="19"/>
      <c r="AF840361" s="19"/>
      <c r="AG840361" s="19"/>
      <c r="AH840361" s="19"/>
      <c r="AI840361" s="19"/>
      <c r="AJ840361" s="19"/>
      <c r="AK840361" s="19"/>
      <c r="AL840361" s="19"/>
      <c r="AM840361" s="19"/>
      <c r="AN840361" s="19"/>
      <c r="AO840361" s="19"/>
      <c r="AP840361"/>
    </row>
    <row r="840362" spans="1:42" s="116" customFormat="1" x14ac:dyDescent="0.3">
      <c r="A840362"/>
      <c r="B840362"/>
      <c r="C840362"/>
      <c r="D840362"/>
      <c r="E840362"/>
      <c r="F840362"/>
      <c r="G840362"/>
      <c r="H840362"/>
      <c r="I840362"/>
      <c r="J840362"/>
      <c r="K840362"/>
      <c r="L840362"/>
      <c r="M840362" s="115"/>
      <c r="N840362" s="115"/>
      <c r="O840362"/>
      <c r="P840362"/>
      <c r="Q840362"/>
      <c r="R840362" s="19"/>
      <c r="S840362" s="19"/>
      <c r="T840362"/>
      <c r="U840362" s="113"/>
      <c r="V840362" s="19"/>
      <c r="W840362" s="19"/>
      <c r="X840362" s="19"/>
      <c r="Y840362" s="19"/>
      <c r="Z840362" s="19"/>
      <c r="AA840362" s="19"/>
      <c r="AB840362" s="19"/>
      <c r="AC840362" s="19"/>
      <c r="AD840362" s="19"/>
      <c r="AE840362" s="19"/>
      <c r="AF840362" s="19"/>
      <c r="AG840362" s="19"/>
      <c r="AH840362" s="19"/>
      <c r="AI840362" s="19"/>
      <c r="AJ840362" s="19"/>
      <c r="AK840362" s="19"/>
      <c r="AL840362" s="19"/>
      <c r="AM840362" s="19"/>
      <c r="AN840362" s="19"/>
      <c r="AO840362" s="19"/>
      <c r="AP840362"/>
    </row>
    <row r="840363" spans="1:42" s="116" customFormat="1" x14ac:dyDescent="0.3">
      <c r="A840363"/>
      <c r="B840363"/>
      <c r="C840363"/>
      <c r="D840363"/>
      <c r="E840363"/>
      <c r="F840363"/>
      <c r="G840363"/>
      <c r="H840363"/>
      <c r="I840363"/>
      <c r="J840363"/>
      <c r="K840363"/>
      <c r="L840363"/>
      <c r="M840363" s="115"/>
      <c r="N840363" s="115"/>
      <c r="O840363"/>
      <c r="P840363"/>
      <c r="Q840363"/>
      <c r="R840363" s="19"/>
      <c r="S840363" s="19"/>
      <c r="T840363"/>
      <c r="U840363" s="113"/>
      <c r="V840363" s="19"/>
      <c r="W840363" s="19"/>
      <c r="X840363" s="19"/>
      <c r="Y840363" s="19"/>
      <c r="Z840363" s="19"/>
      <c r="AA840363" s="19"/>
      <c r="AB840363" s="19"/>
      <c r="AC840363" s="19"/>
      <c r="AD840363" s="19"/>
      <c r="AE840363" s="19"/>
      <c r="AF840363" s="19"/>
      <c r="AG840363" s="19"/>
      <c r="AH840363" s="19"/>
      <c r="AI840363" s="19"/>
      <c r="AJ840363" s="19"/>
      <c r="AK840363" s="19"/>
      <c r="AL840363" s="19"/>
      <c r="AM840363" s="19"/>
      <c r="AN840363" s="19"/>
      <c r="AO840363" s="19"/>
      <c r="AP840363"/>
    </row>
    <row r="840364" spans="1:42" s="116" customFormat="1" x14ac:dyDescent="0.3">
      <c r="A840364"/>
      <c r="B840364"/>
      <c r="C840364"/>
      <c r="D840364"/>
      <c r="E840364"/>
      <c r="F840364"/>
      <c r="G840364"/>
      <c r="H840364"/>
      <c r="I840364"/>
      <c r="J840364"/>
      <c r="K840364"/>
      <c r="L840364"/>
      <c r="M840364" s="115"/>
      <c r="N840364" s="115"/>
      <c r="O840364"/>
      <c r="P840364"/>
      <c r="Q840364"/>
      <c r="R840364" s="19"/>
      <c r="S840364" s="19"/>
      <c r="T840364"/>
      <c r="U840364" s="113"/>
      <c r="V840364" s="19"/>
      <c r="W840364" s="19"/>
      <c r="X840364" s="19"/>
      <c r="Y840364" s="19"/>
      <c r="Z840364" s="19"/>
      <c r="AA840364" s="19"/>
      <c r="AB840364" s="19"/>
      <c r="AC840364" s="19"/>
      <c r="AD840364" s="19"/>
      <c r="AE840364" s="19"/>
      <c r="AF840364" s="19"/>
      <c r="AG840364" s="19"/>
      <c r="AH840364" s="19"/>
      <c r="AI840364" s="19"/>
      <c r="AJ840364" s="19"/>
      <c r="AK840364" s="19"/>
      <c r="AL840364" s="19"/>
      <c r="AM840364" s="19"/>
      <c r="AN840364" s="19"/>
      <c r="AO840364" s="19"/>
      <c r="AP840364"/>
    </row>
    <row r="840365" spans="1:42" s="116" customFormat="1" x14ac:dyDescent="0.3">
      <c r="A840365"/>
      <c r="B840365"/>
      <c r="C840365"/>
      <c r="D840365"/>
      <c r="E840365"/>
      <c r="F840365"/>
      <c r="G840365"/>
      <c r="H840365"/>
      <c r="I840365"/>
      <c r="J840365"/>
      <c r="K840365"/>
      <c r="L840365"/>
      <c r="M840365" s="115"/>
      <c r="N840365" s="115"/>
      <c r="O840365"/>
      <c r="P840365"/>
      <c r="Q840365"/>
      <c r="R840365" s="19"/>
      <c r="S840365" s="19"/>
      <c r="T840365"/>
      <c r="U840365" s="113"/>
      <c r="V840365" s="19"/>
      <c r="W840365" s="19"/>
      <c r="X840365" s="19"/>
      <c r="Y840365" s="19"/>
      <c r="Z840365" s="19"/>
      <c r="AA840365" s="19"/>
      <c r="AB840365" s="19"/>
      <c r="AC840365" s="19"/>
      <c r="AD840365" s="19"/>
      <c r="AE840365" s="19"/>
      <c r="AF840365" s="19"/>
      <c r="AG840365" s="19"/>
      <c r="AH840365" s="19"/>
      <c r="AI840365" s="19"/>
      <c r="AJ840365" s="19"/>
      <c r="AK840365" s="19"/>
      <c r="AL840365" s="19"/>
      <c r="AM840365" s="19"/>
      <c r="AN840365" s="19"/>
      <c r="AO840365" s="19"/>
      <c r="AP840365"/>
    </row>
    <row r="840366" spans="1:42" s="116" customFormat="1" x14ac:dyDescent="0.3">
      <c r="A840366"/>
      <c r="B840366"/>
      <c r="C840366"/>
      <c r="D840366"/>
      <c r="E840366"/>
      <c r="F840366"/>
      <c r="G840366"/>
      <c r="H840366"/>
      <c r="I840366"/>
      <c r="J840366"/>
      <c r="K840366"/>
      <c r="L840366"/>
      <c r="M840366" s="115"/>
      <c r="N840366" s="115"/>
      <c r="O840366"/>
      <c r="P840366"/>
      <c r="Q840366"/>
      <c r="R840366" s="19"/>
      <c r="S840366" s="19"/>
      <c r="T840366"/>
      <c r="U840366" s="113"/>
      <c r="V840366" s="19"/>
      <c r="W840366" s="19"/>
      <c r="X840366" s="19"/>
      <c r="Y840366" s="19"/>
      <c r="Z840366" s="19"/>
      <c r="AA840366" s="19"/>
      <c r="AB840366" s="19"/>
      <c r="AC840366" s="19"/>
      <c r="AD840366" s="19"/>
      <c r="AE840366" s="19"/>
      <c r="AF840366" s="19"/>
      <c r="AG840366" s="19"/>
      <c r="AH840366" s="19"/>
      <c r="AI840366" s="19"/>
      <c r="AJ840366" s="19"/>
      <c r="AK840366" s="19"/>
      <c r="AL840366" s="19"/>
      <c r="AM840366" s="19"/>
      <c r="AN840366" s="19"/>
      <c r="AO840366" s="19"/>
      <c r="AP840366"/>
    </row>
    <row r="840367" spans="1:42" s="116" customFormat="1" x14ac:dyDescent="0.3">
      <c r="A840367"/>
      <c r="B840367"/>
      <c r="C840367"/>
      <c r="D840367"/>
      <c r="E840367"/>
      <c r="F840367"/>
      <c r="G840367"/>
      <c r="H840367"/>
      <c r="I840367"/>
      <c r="J840367"/>
      <c r="K840367"/>
      <c r="L840367"/>
      <c r="M840367" s="115"/>
      <c r="N840367" s="115"/>
      <c r="O840367"/>
      <c r="P840367"/>
      <c r="Q840367"/>
      <c r="R840367" s="19"/>
      <c r="S840367" s="19"/>
      <c r="T840367"/>
      <c r="U840367" s="113"/>
      <c r="V840367" s="19"/>
      <c r="W840367" s="19"/>
      <c r="X840367" s="19"/>
      <c r="Y840367" s="19"/>
      <c r="Z840367" s="19"/>
      <c r="AA840367" s="19"/>
      <c r="AB840367" s="19"/>
      <c r="AC840367" s="19"/>
      <c r="AD840367" s="19"/>
      <c r="AE840367" s="19"/>
      <c r="AF840367" s="19"/>
      <c r="AG840367" s="19"/>
      <c r="AH840367" s="19"/>
      <c r="AI840367" s="19"/>
      <c r="AJ840367" s="19"/>
      <c r="AK840367" s="19"/>
      <c r="AL840367" s="19"/>
      <c r="AM840367" s="19"/>
      <c r="AN840367" s="19"/>
      <c r="AO840367" s="19"/>
      <c r="AP840367"/>
    </row>
    <row r="840368" spans="1:42" s="116" customFormat="1" x14ac:dyDescent="0.3">
      <c r="A840368"/>
      <c r="B840368"/>
      <c r="C840368"/>
      <c r="D840368"/>
      <c r="E840368"/>
      <c r="F840368"/>
      <c r="G840368"/>
      <c r="H840368"/>
      <c r="I840368"/>
      <c r="J840368"/>
      <c r="K840368"/>
      <c r="L840368"/>
      <c r="M840368" s="115"/>
      <c r="N840368" s="115"/>
      <c r="O840368"/>
      <c r="P840368"/>
      <c r="Q840368"/>
      <c r="R840368" s="19"/>
      <c r="S840368" s="19"/>
      <c r="T840368"/>
      <c r="U840368" s="113"/>
      <c r="V840368" s="19"/>
      <c r="W840368" s="19"/>
      <c r="X840368" s="19"/>
      <c r="Y840368" s="19"/>
      <c r="Z840368" s="19"/>
      <c r="AA840368" s="19"/>
      <c r="AB840368" s="19"/>
      <c r="AC840368" s="19"/>
      <c r="AD840368" s="19"/>
      <c r="AE840368" s="19"/>
      <c r="AF840368" s="19"/>
      <c r="AG840368" s="19"/>
      <c r="AH840368" s="19"/>
      <c r="AI840368" s="19"/>
      <c r="AJ840368" s="19"/>
      <c r="AK840368" s="19"/>
      <c r="AL840368" s="19"/>
      <c r="AM840368" s="19"/>
      <c r="AN840368" s="19"/>
      <c r="AO840368" s="19"/>
      <c r="AP840368"/>
    </row>
    <row r="840369" spans="1:42" s="116" customFormat="1" x14ac:dyDescent="0.3">
      <c r="A840369"/>
      <c r="B840369"/>
      <c r="C840369"/>
      <c r="D840369"/>
      <c r="E840369"/>
      <c r="F840369"/>
      <c r="G840369"/>
      <c r="H840369"/>
      <c r="I840369"/>
      <c r="J840369"/>
      <c r="K840369"/>
      <c r="L840369"/>
      <c r="M840369" s="115"/>
      <c r="N840369" s="115"/>
      <c r="O840369"/>
      <c r="P840369"/>
      <c r="Q840369"/>
      <c r="R840369" s="19"/>
      <c r="S840369" s="19"/>
      <c r="T840369"/>
      <c r="U840369" s="113"/>
      <c r="V840369" s="19"/>
      <c r="W840369" s="19"/>
      <c r="X840369" s="19"/>
      <c r="Y840369" s="19"/>
      <c r="Z840369" s="19"/>
      <c r="AA840369" s="19"/>
      <c r="AB840369" s="19"/>
      <c r="AC840369" s="19"/>
      <c r="AD840369" s="19"/>
      <c r="AE840369" s="19"/>
      <c r="AF840369" s="19"/>
      <c r="AG840369" s="19"/>
      <c r="AH840369" s="19"/>
      <c r="AI840369" s="19"/>
      <c r="AJ840369" s="19"/>
      <c r="AK840369" s="19"/>
      <c r="AL840369" s="19"/>
      <c r="AM840369" s="19"/>
      <c r="AN840369" s="19"/>
      <c r="AO840369" s="19"/>
      <c r="AP840369"/>
    </row>
    <row r="840370" spans="1:42" s="116" customFormat="1" x14ac:dyDescent="0.3">
      <c r="A840370"/>
      <c r="B840370"/>
      <c r="C840370"/>
      <c r="D840370"/>
      <c r="E840370"/>
      <c r="F840370"/>
      <c r="G840370"/>
      <c r="H840370"/>
      <c r="I840370"/>
      <c r="J840370"/>
      <c r="K840370"/>
      <c r="L840370"/>
      <c r="M840370" s="115"/>
      <c r="N840370" s="115"/>
      <c r="O840370"/>
      <c r="P840370"/>
      <c r="Q840370"/>
      <c r="R840370" s="19"/>
      <c r="S840370" s="19"/>
      <c r="T840370"/>
      <c r="U840370" s="113"/>
      <c r="V840370" s="19"/>
      <c r="W840370" s="19"/>
      <c r="X840370" s="19"/>
      <c r="Y840370" s="19"/>
      <c r="Z840370" s="19"/>
      <c r="AA840370" s="19"/>
      <c r="AB840370" s="19"/>
      <c r="AC840370" s="19"/>
      <c r="AD840370" s="19"/>
      <c r="AE840370" s="19"/>
      <c r="AF840370" s="19"/>
      <c r="AG840370" s="19"/>
      <c r="AH840370" s="19"/>
      <c r="AI840370" s="19"/>
      <c r="AJ840370" s="19"/>
      <c r="AK840370" s="19"/>
      <c r="AL840370" s="19"/>
      <c r="AM840370" s="19"/>
      <c r="AN840370" s="19"/>
      <c r="AO840370" s="19"/>
      <c r="AP840370"/>
    </row>
    <row r="840371" spans="1:42" s="116" customFormat="1" x14ac:dyDescent="0.3">
      <c r="A840371"/>
      <c r="B840371"/>
      <c r="C840371"/>
      <c r="D840371"/>
      <c r="E840371"/>
      <c r="F840371"/>
      <c r="G840371"/>
      <c r="H840371"/>
      <c r="I840371"/>
      <c r="J840371"/>
      <c r="K840371"/>
      <c r="L840371"/>
      <c r="M840371" s="115"/>
      <c r="N840371" s="115"/>
      <c r="O840371"/>
      <c r="P840371"/>
      <c r="Q840371"/>
      <c r="R840371" s="19"/>
      <c r="S840371" s="19"/>
      <c r="T840371"/>
      <c r="U840371" s="113"/>
      <c r="V840371" s="19"/>
      <c r="W840371" s="19"/>
      <c r="X840371" s="19"/>
      <c r="Y840371" s="19"/>
      <c r="Z840371" s="19"/>
      <c r="AA840371" s="19"/>
      <c r="AB840371" s="19"/>
      <c r="AC840371" s="19"/>
      <c r="AD840371" s="19"/>
      <c r="AE840371" s="19"/>
      <c r="AF840371" s="19"/>
      <c r="AG840371" s="19"/>
      <c r="AH840371" s="19"/>
      <c r="AI840371" s="19"/>
      <c r="AJ840371" s="19"/>
      <c r="AK840371" s="19"/>
      <c r="AL840371" s="19"/>
      <c r="AM840371" s="19"/>
      <c r="AN840371" s="19"/>
      <c r="AO840371" s="19"/>
      <c r="AP840371"/>
    </row>
    <row r="840372" spans="1:42" s="116" customFormat="1" x14ac:dyDescent="0.3">
      <c r="A840372"/>
      <c r="B840372"/>
      <c r="C840372"/>
      <c r="D840372"/>
      <c r="E840372"/>
      <c r="F840372"/>
      <c r="G840372"/>
      <c r="H840372"/>
      <c r="I840372"/>
      <c r="J840372"/>
      <c r="K840372"/>
      <c r="L840372"/>
      <c r="M840372" s="115"/>
      <c r="N840372" s="115"/>
      <c r="O840372"/>
      <c r="P840372"/>
      <c r="Q840372"/>
      <c r="R840372" s="19"/>
      <c r="S840372" s="19"/>
      <c r="T840372"/>
      <c r="U840372" s="113"/>
      <c r="V840372" s="19"/>
      <c r="W840372" s="19"/>
      <c r="X840372" s="19"/>
      <c r="Y840372" s="19"/>
      <c r="Z840372" s="19"/>
      <c r="AA840372" s="19"/>
      <c r="AB840372" s="19"/>
      <c r="AC840372" s="19"/>
      <c r="AD840372" s="19"/>
      <c r="AE840372" s="19"/>
      <c r="AF840372" s="19"/>
      <c r="AG840372" s="19"/>
      <c r="AH840372" s="19"/>
      <c r="AI840372" s="19"/>
      <c r="AJ840372" s="19"/>
      <c r="AK840372" s="19"/>
      <c r="AL840372" s="19"/>
      <c r="AM840372" s="19"/>
      <c r="AN840372" s="19"/>
      <c r="AO840372" s="19"/>
      <c r="AP840372"/>
    </row>
    <row r="840373" spans="1:42" s="116" customFormat="1" x14ac:dyDescent="0.3">
      <c r="A840373"/>
      <c r="B840373"/>
      <c r="C840373"/>
      <c r="D840373"/>
      <c r="E840373"/>
      <c r="F840373"/>
      <c r="G840373"/>
      <c r="H840373"/>
      <c r="I840373"/>
      <c r="J840373"/>
      <c r="K840373"/>
      <c r="L840373"/>
      <c r="M840373" s="115"/>
      <c r="N840373" s="115"/>
      <c r="O840373"/>
      <c r="P840373"/>
      <c r="Q840373"/>
      <c r="R840373" s="19"/>
      <c r="S840373" s="19"/>
      <c r="T840373"/>
      <c r="U840373" s="113"/>
      <c r="V840373" s="19"/>
      <c r="W840373" s="19"/>
      <c r="X840373" s="19"/>
      <c r="Y840373" s="19"/>
      <c r="Z840373" s="19"/>
      <c r="AA840373" s="19"/>
      <c r="AB840373" s="19"/>
      <c r="AC840373" s="19"/>
      <c r="AD840373" s="19"/>
      <c r="AE840373" s="19"/>
      <c r="AF840373" s="19"/>
      <c r="AG840373" s="19"/>
      <c r="AH840373" s="19"/>
      <c r="AI840373" s="19"/>
      <c r="AJ840373" s="19"/>
      <c r="AK840373" s="19"/>
      <c r="AL840373" s="19"/>
      <c r="AM840373" s="19"/>
      <c r="AN840373" s="19"/>
      <c r="AO840373" s="19"/>
      <c r="AP840373"/>
    </row>
    <row r="840374" spans="1:42" s="116" customFormat="1" x14ac:dyDescent="0.3">
      <c r="A840374"/>
      <c r="B840374"/>
      <c r="C840374"/>
      <c r="D840374"/>
      <c r="E840374"/>
      <c r="F840374"/>
      <c r="G840374"/>
      <c r="H840374"/>
      <c r="I840374"/>
      <c r="J840374"/>
      <c r="K840374"/>
      <c r="L840374"/>
      <c r="M840374" s="115"/>
      <c r="N840374" s="115"/>
      <c r="O840374"/>
      <c r="P840374"/>
      <c r="Q840374"/>
      <c r="R840374" s="19"/>
      <c r="S840374" s="19"/>
      <c r="T840374"/>
      <c r="U840374" s="113"/>
      <c r="V840374" s="19"/>
      <c r="W840374" s="19"/>
      <c r="X840374" s="19"/>
      <c r="Y840374" s="19"/>
      <c r="Z840374" s="19"/>
      <c r="AA840374" s="19"/>
      <c r="AB840374" s="19"/>
      <c r="AC840374" s="19"/>
      <c r="AD840374" s="19"/>
      <c r="AE840374" s="19"/>
      <c r="AF840374" s="19"/>
      <c r="AG840374" s="19"/>
      <c r="AH840374" s="19"/>
      <c r="AI840374" s="19"/>
      <c r="AJ840374" s="19"/>
      <c r="AK840374" s="19"/>
      <c r="AL840374" s="19"/>
      <c r="AM840374" s="19"/>
      <c r="AN840374" s="19"/>
      <c r="AO840374" s="19"/>
      <c r="AP840374"/>
    </row>
    <row r="840375" spans="1:42" s="116" customFormat="1" x14ac:dyDescent="0.3">
      <c r="A840375"/>
      <c r="B840375"/>
      <c r="C840375"/>
      <c r="D840375"/>
      <c r="E840375"/>
      <c r="F840375"/>
      <c r="G840375"/>
      <c r="H840375"/>
      <c r="I840375"/>
      <c r="J840375"/>
      <c r="K840375"/>
      <c r="L840375"/>
      <c r="M840375" s="115"/>
      <c r="N840375" s="115"/>
      <c r="O840375"/>
      <c r="P840375"/>
      <c r="Q840375"/>
      <c r="R840375" s="19"/>
      <c r="S840375" s="19"/>
      <c r="T840375"/>
      <c r="U840375" s="113"/>
      <c r="V840375" s="19"/>
      <c r="W840375" s="19"/>
      <c r="X840375" s="19"/>
      <c r="Y840375" s="19"/>
      <c r="Z840375" s="19"/>
      <c r="AA840375" s="19"/>
      <c r="AB840375" s="19"/>
      <c r="AC840375" s="19"/>
      <c r="AD840375" s="19"/>
      <c r="AE840375" s="19"/>
      <c r="AF840375" s="19"/>
      <c r="AG840375" s="19"/>
      <c r="AH840375" s="19"/>
      <c r="AI840375" s="19"/>
      <c r="AJ840375" s="19"/>
      <c r="AK840375" s="19"/>
      <c r="AL840375" s="19"/>
      <c r="AM840375" s="19"/>
      <c r="AN840375" s="19"/>
      <c r="AO840375" s="19"/>
      <c r="AP840375"/>
    </row>
    <row r="840376" spans="1:42" s="116" customFormat="1" x14ac:dyDescent="0.3">
      <c r="A840376"/>
      <c r="B840376"/>
      <c r="C840376"/>
      <c r="D840376"/>
      <c r="E840376"/>
      <c r="F840376"/>
      <c r="G840376"/>
      <c r="H840376"/>
      <c r="I840376"/>
      <c r="J840376"/>
      <c r="K840376"/>
      <c r="L840376"/>
      <c r="M840376" s="115"/>
      <c r="N840376" s="115"/>
      <c r="O840376"/>
      <c r="P840376"/>
      <c r="Q840376"/>
      <c r="R840376" s="19"/>
      <c r="S840376" s="19"/>
      <c r="T840376"/>
      <c r="U840376" s="113"/>
      <c r="V840376" s="19"/>
      <c r="W840376" s="19"/>
      <c r="X840376" s="19"/>
      <c r="Y840376" s="19"/>
      <c r="Z840376" s="19"/>
      <c r="AA840376" s="19"/>
      <c r="AB840376" s="19"/>
      <c r="AC840376" s="19"/>
      <c r="AD840376" s="19"/>
      <c r="AE840376" s="19"/>
      <c r="AF840376" s="19"/>
      <c r="AG840376" s="19"/>
      <c r="AH840376" s="19"/>
      <c r="AI840376" s="19"/>
      <c r="AJ840376" s="19"/>
      <c r="AK840376" s="19"/>
      <c r="AL840376" s="19"/>
      <c r="AM840376" s="19"/>
      <c r="AN840376" s="19"/>
      <c r="AO840376" s="19"/>
      <c r="AP840376"/>
    </row>
    <row r="840377" spans="1:42" s="116" customFormat="1" x14ac:dyDescent="0.3">
      <c r="A840377"/>
      <c r="B840377"/>
      <c r="C840377"/>
      <c r="D840377"/>
      <c r="E840377"/>
      <c r="F840377"/>
      <c r="G840377"/>
      <c r="H840377"/>
      <c r="I840377"/>
      <c r="J840377"/>
      <c r="K840377"/>
      <c r="L840377"/>
      <c r="M840377" s="115"/>
      <c r="N840377" s="115"/>
      <c r="O840377"/>
      <c r="P840377"/>
      <c r="Q840377"/>
      <c r="R840377" s="19"/>
      <c r="S840377" s="19"/>
      <c r="T840377"/>
      <c r="U840377" s="113"/>
      <c r="V840377" s="19"/>
      <c r="W840377" s="19"/>
      <c r="X840377" s="19"/>
      <c r="Y840377" s="19"/>
      <c r="Z840377" s="19"/>
      <c r="AA840377" s="19"/>
      <c r="AB840377" s="19"/>
      <c r="AC840377" s="19"/>
      <c r="AD840377" s="19"/>
      <c r="AE840377" s="19"/>
      <c r="AF840377" s="19"/>
      <c r="AG840377" s="19"/>
      <c r="AH840377" s="19"/>
      <c r="AI840377" s="19"/>
      <c r="AJ840377" s="19"/>
      <c r="AK840377" s="19"/>
      <c r="AL840377" s="19"/>
      <c r="AM840377" s="19"/>
      <c r="AN840377" s="19"/>
      <c r="AO840377" s="19"/>
      <c r="AP840377"/>
    </row>
    <row r="840378" spans="1:42" s="116" customFormat="1" x14ac:dyDescent="0.3">
      <c r="A840378"/>
      <c r="B840378"/>
      <c r="C840378"/>
      <c r="D840378"/>
      <c r="E840378"/>
      <c r="F840378"/>
      <c r="G840378"/>
      <c r="H840378"/>
      <c r="I840378"/>
      <c r="J840378"/>
      <c r="K840378"/>
      <c r="L840378"/>
      <c r="M840378" s="115"/>
      <c r="N840378" s="115"/>
      <c r="O840378"/>
      <c r="P840378"/>
      <c r="Q840378"/>
      <c r="R840378" s="19"/>
      <c r="S840378" s="19"/>
      <c r="T840378"/>
      <c r="U840378" s="113"/>
      <c r="V840378" s="19"/>
      <c r="W840378" s="19"/>
      <c r="X840378" s="19"/>
      <c r="Y840378" s="19"/>
      <c r="Z840378" s="19"/>
      <c r="AA840378" s="19"/>
      <c r="AB840378" s="19"/>
      <c r="AC840378" s="19"/>
      <c r="AD840378" s="19"/>
      <c r="AE840378" s="19"/>
      <c r="AF840378" s="19"/>
      <c r="AG840378" s="19"/>
      <c r="AH840378" s="19"/>
      <c r="AI840378" s="19"/>
      <c r="AJ840378" s="19"/>
      <c r="AK840378" s="19"/>
      <c r="AL840378" s="19"/>
      <c r="AM840378" s="19"/>
      <c r="AN840378" s="19"/>
      <c r="AO840378" s="19"/>
      <c r="AP840378"/>
    </row>
    <row r="840379" spans="1:42" s="116" customFormat="1" x14ac:dyDescent="0.3">
      <c r="A840379"/>
      <c r="B840379"/>
      <c r="C840379"/>
      <c r="D840379"/>
      <c r="E840379"/>
      <c r="F840379"/>
      <c r="G840379"/>
      <c r="H840379"/>
      <c r="I840379"/>
      <c r="J840379"/>
      <c r="K840379"/>
      <c r="L840379"/>
      <c r="M840379" s="115"/>
      <c r="N840379" s="115"/>
      <c r="O840379"/>
      <c r="P840379"/>
      <c r="Q840379"/>
      <c r="R840379" s="19"/>
      <c r="S840379" s="19"/>
      <c r="T840379"/>
      <c r="U840379" s="113"/>
      <c r="V840379" s="19"/>
      <c r="W840379" s="19"/>
      <c r="X840379" s="19"/>
      <c r="Y840379" s="19"/>
      <c r="Z840379" s="19"/>
      <c r="AA840379" s="19"/>
      <c r="AB840379" s="19"/>
      <c r="AC840379" s="19"/>
      <c r="AD840379" s="19"/>
      <c r="AE840379" s="19"/>
      <c r="AF840379" s="19"/>
      <c r="AG840379" s="19"/>
      <c r="AH840379" s="19"/>
      <c r="AI840379" s="19"/>
      <c r="AJ840379" s="19"/>
      <c r="AK840379" s="19"/>
      <c r="AL840379" s="19"/>
      <c r="AM840379" s="19"/>
      <c r="AN840379" s="19"/>
      <c r="AO840379" s="19"/>
      <c r="AP840379"/>
    </row>
    <row r="840380" spans="1:42" s="116" customFormat="1" x14ac:dyDescent="0.3">
      <c r="A840380"/>
      <c r="B840380"/>
      <c r="C840380"/>
      <c r="D840380"/>
      <c r="E840380"/>
      <c r="F840380"/>
      <c r="G840380"/>
      <c r="H840380"/>
      <c r="I840380"/>
      <c r="J840380"/>
      <c r="K840380"/>
      <c r="L840380"/>
      <c r="M840380" s="115"/>
      <c r="N840380" s="115"/>
      <c r="O840380"/>
      <c r="P840380"/>
      <c r="Q840380"/>
      <c r="R840380" s="19"/>
      <c r="S840380" s="19"/>
      <c r="T840380"/>
      <c r="U840380" s="113"/>
      <c r="V840380" s="19"/>
      <c r="W840380" s="19"/>
      <c r="X840380" s="19"/>
      <c r="Y840380" s="19"/>
      <c r="Z840380" s="19"/>
      <c r="AA840380" s="19"/>
      <c r="AB840380" s="19"/>
      <c r="AC840380" s="19"/>
      <c r="AD840380" s="19"/>
      <c r="AE840380" s="19"/>
      <c r="AF840380" s="19"/>
      <c r="AG840380" s="19"/>
      <c r="AH840380" s="19"/>
      <c r="AI840380" s="19"/>
      <c r="AJ840380" s="19"/>
      <c r="AK840380" s="19"/>
      <c r="AL840380" s="19"/>
      <c r="AM840380" s="19"/>
      <c r="AN840380" s="19"/>
      <c r="AO840380" s="19"/>
      <c r="AP840380"/>
    </row>
    <row r="840381" spans="1:42" s="116" customFormat="1" x14ac:dyDescent="0.3">
      <c r="A840381"/>
      <c r="B840381"/>
      <c r="C840381"/>
      <c r="D840381"/>
      <c r="E840381"/>
      <c r="F840381"/>
      <c r="G840381"/>
      <c r="H840381"/>
      <c r="I840381"/>
      <c r="J840381"/>
      <c r="K840381"/>
      <c r="L840381"/>
      <c r="M840381" s="115"/>
      <c r="N840381" s="115"/>
      <c r="O840381"/>
      <c r="P840381"/>
      <c r="Q840381"/>
      <c r="R840381" s="19"/>
      <c r="S840381" s="19"/>
      <c r="T840381"/>
      <c r="U840381" s="113"/>
      <c r="V840381" s="19"/>
      <c r="W840381" s="19"/>
      <c r="X840381" s="19"/>
      <c r="Y840381" s="19"/>
      <c r="Z840381" s="19"/>
      <c r="AA840381" s="19"/>
      <c r="AB840381" s="19"/>
      <c r="AC840381" s="19"/>
      <c r="AD840381" s="19"/>
      <c r="AE840381" s="19"/>
      <c r="AF840381" s="19"/>
      <c r="AG840381" s="19"/>
      <c r="AH840381" s="19"/>
      <c r="AI840381" s="19"/>
      <c r="AJ840381" s="19"/>
      <c r="AK840381" s="19"/>
      <c r="AL840381" s="19"/>
      <c r="AM840381" s="19"/>
      <c r="AN840381" s="19"/>
      <c r="AO840381" s="19"/>
      <c r="AP840381"/>
    </row>
    <row r="840382" spans="1:42" s="116" customFormat="1" x14ac:dyDescent="0.3">
      <c r="A840382"/>
      <c r="B840382"/>
      <c r="C840382"/>
      <c r="D840382"/>
      <c r="E840382"/>
      <c r="F840382"/>
      <c r="G840382"/>
      <c r="H840382"/>
      <c r="I840382"/>
      <c r="J840382"/>
      <c r="K840382"/>
      <c r="L840382"/>
      <c r="M840382" s="115"/>
      <c r="N840382" s="115"/>
      <c r="O840382"/>
      <c r="P840382"/>
      <c r="Q840382"/>
      <c r="R840382" s="19"/>
      <c r="S840382" s="19"/>
      <c r="T840382"/>
      <c r="U840382" s="113"/>
      <c r="V840382" s="19"/>
      <c r="W840382" s="19"/>
      <c r="X840382" s="19"/>
      <c r="Y840382" s="19"/>
      <c r="Z840382" s="19"/>
      <c r="AA840382" s="19"/>
      <c r="AB840382" s="19"/>
      <c r="AC840382" s="19"/>
      <c r="AD840382" s="19"/>
      <c r="AE840382" s="19"/>
      <c r="AF840382" s="19"/>
      <c r="AG840382" s="19"/>
      <c r="AH840382" s="19"/>
      <c r="AI840382" s="19"/>
      <c r="AJ840382" s="19"/>
      <c r="AK840382" s="19"/>
      <c r="AL840382" s="19"/>
      <c r="AM840382" s="19"/>
      <c r="AN840382" s="19"/>
      <c r="AO840382" s="19"/>
      <c r="AP840382"/>
    </row>
    <row r="840383" spans="1:42" s="116" customFormat="1" x14ac:dyDescent="0.3">
      <c r="A840383"/>
      <c r="B840383"/>
      <c r="C840383"/>
      <c r="D840383"/>
      <c r="E840383"/>
      <c r="F840383"/>
      <c r="G840383"/>
      <c r="H840383"/>
      <c r="I840383"/>
      <c r="J840383"/>
      <c r="K840383"/>
      <c r="L840383"/>
      <c r="M840383" s="115"/>
      <c r="N840383" s="115"/>
      <c r="O840383"/>
      <c r="P840383"/>
      <c r="Q840383"/>
      <c r="R840383" s="19"/>
      <c r="S840383" s="19"/>
      <c r="T840383"/>
      <c r="U840383" s="113"/>
      <c r="V840383" s="19"/>
      <c r="W840383" s="19"/>
      <c r="X840383" s="19"/>
      <c r="Y840383" s="19"/>
      <c r="Z840383" s="19"/>
      <c r="AA840383" s="19"/>
      <c r="AB840383" s="19"/>
      <c r="AC840383" s="19"/>
      <c r="AD840383" s="19"/>
      <c r="AE840383" s="19"/>
      <c r="AF840383" s="19"/>
      <c r="AG840383" s="19"/>
      <c r="AH840383" s="19"/>
      <c r="AI840383" s="19"/>
      <c r="AJ840383" s="19"/>
      <c r="AK840383" s="19"/>
      <c r="AL840383" s="19"/>
      <c r="AM840383" s="19"/>
      <c r="AN840383" s="19"/>
      <c r="AO840383" s="19"/>
      <c r="AP840383"/>
    </row>
    <row r="840384" spans="1:42" s="116" customFormat="1" x14ac:dyDescent="0.3">
      <c r="A840384"/>
      <c r="B840384"/>
      <c r="C840384"/>
      <c r="D840384"/>
      <c r="E840384"/>
      <c r="F840384"/>
      <c r="G840384"/>
      <c r="H840384"/>
      <c r="I840384"/>
      <c r="J840384"/>
      <c r="K840384"/>
      <c r="L840384"/>
      <c r="M840384" s="115"/>
      <c r="N840384" s="115"/>
      <c r="O840384"/>
      <c r="P840384"/>
      <c r="Q840384"/>
      <c r="R840384" s="19"/>
      <c r="S840384" s="19"/>
      <c r="T840384"/>
      <c r="U840384" s="113"/>
      <c r="V840384" s="19"/>
      <c r="W840384" s="19"/>
      <c r="X840384" s="19"/>
      <c r="Y840384" s="19"/>
      <c r="Z840384" s="19"/>
      <c r="AA840384" s="19"/>
      <c r="AB840384" s="19"/>
      <c r="AC840384" s="19"/>
      <c r="AD840384" s="19"/>
      <c r="AE840384" s="19"/>
      <c r="AF840384" s="19"/>
      <c r="AG840384" s="19"/>
      <c r="AH840384" s="19"/>
      <c r="AI840384" s="19"/>
      <c r="AJ840384" s="19"/>
      <c r="AK840384" s="19"/>
      <c r="AL840384" s="19"/>
      <c r="AM840384" s="19"/>
      <c r="AN840384" s="19"/>
      <c r="AO840384" s="19"/>
      <c r="AP840384"/>
    </row>
    <row r="840385" spans="1:42" s="116" customFormat="1" x14ac:dyDescent="0.3">
      <c r="A840385"/>
      <c r="B840385"/>
      <c r="C840385"/>
      <c r="D840385"/>
      <c r="E840385"/>
      <c r="F840385"/>
      <c r="G840385"/>
      <c r="H840385"/>
      <c r="I840385"/>
      <c r="J840385"/>
      <c r="K840385"/>
      <c r="L840385"/>
      <c r="M840385" s="115"/>
      <c r="N840385" s="115"/>
      <c r="O840385"/>
      <c r="P840385"/>
      <c r="Q840385"/>
      <c r="R840385" s="19"/>
      <c r="S840385" s="19"/>
      <c r="T840385"/>
      <c r="U840385" s="113"/>
      <c r="V840385" s="19"/>
      <c r="W840385" s="19"/>
      <c r="X840385" s="19"/>
      <c r="Y840385" s="19"/>
      <c r="Z840385" s="19"/>
      <c r="AA840385" s="19"/>
      <c r="AB840385" s="19"/>
      <c r="AC840385" s="19"/>
      <c r="AD840385" s="19"/>
      <c r="AE840385" s="19"/>
      <c r="AF840385" s="19"/>
      <c r="AG840385" s="19"/>
      <c r="AH840385" s="19"/>
      <c r="AI840385" s="19"/>
      <c r="AJ840385" s="19"/>
      <c r="AK840385" s="19"/>
      <c r="AL840385" s="19"/>
      <c r="AM840385" s="19"/>
      <c r="AN840385" s="19"/>
      <c r="AO840385" s="19"/>
      <c r="AP840385"/>
    </row>
    <row r="840386" spans="1:42" s="116" customFormat="1" x14ac:dyDescent="0.3">
      <c r="A840386"/>
      <c r="B840386"/>
      <c r="C840386"/>
      <c r="D840386"/>
      <c r="E840386"/>
      <c r="F840386"/>
      <c r="G840386"/>
      <c r="H840386"/>
      <c r="I840386"/>
      <c r="J840386"/>
      <c r="K840386"/>
      <c r="L840386"/>
      <c r="M840386" s="115"/>
      <c r="N840386" s="115"/>
      <c r="O840386"/>
      <c r="P840386"/>
      <c r="Q840386"/>
      <c r="R840386" s="19"/>
      <c r="S840386" s="19"/>
      <c r="T840386"/>
      <c r="U840386" s="113"/>
      <c r="V840386" s="19"/>
      <c r="W840386" s="19"/>
      <c r="X840386" s="19"/>
      <c r="Y840386" s="19"/>
      <c r="Z840386" s="19"/>
      <c r="AA840386" s="19"/>
      <c r="AB840386" s="19"/>
      <c r="AC840386" s="19"/>
      <c r="AD840386" s="19"/>
      <c r="AE840386" s="19"/>
      <c r="AF840386" s="19"/>
      <c r="AG840386" s="19"/>
      <c r="AH840386" s="19"/>
      <c r="AI840386" s="19"/>
      <c r="AJ840386" s="19"/>
      <c r="AK840386" s="19"/>
      <c r="AL840386" s="19"/>
      <c r="AM840386" s="19"/>
      <c r="AN840386" s="19"/>
      <c r="AO840386" s="19"/>
      <c r="AP840386"/>
    </row>
    <row r="840387" spans="1:42" s="116" customFormat="1" x14ac:dyDescent="0.3">
      <c r="A840387"/>
      <c r="B840387"/>
      <c r="C840387"/>
      <c r="D840387"/>
      <c r="E840387"/>
      <c r="F840387"/>
      <c r="G840387"/>
      <c r="H840387"/>
      <c r="I840387"/>
      <c r="J840387"/>
      <c r="K840387"/>
      <c r="L840387"/>
      <c r="M840387" s="115"/>
      <c r="N840387" s="115"/>
      <c r="O840387"/>
      <c r="P840387"/>
      <c r="Q840387"/>
      <c r="R840387" s="19"/>
      <c r="S840387" s="19"/>
      <c r="T840387"/>
      <c r="U840387" s="113"/>
      <c r="V840387" s="19"/>
      <c r="W840387" s="19"/>
      <c r="X840387" s="19"/>
      <c r="Y840387" s="19"/>
      <c r="Z840387" s="19"/>
      <c r="AA840387" s="19"/>
      <c r="AB840387" s="19"/>
      <c r="AC840387" s="19"/>
      <c r="AD840387" s="19"/>
      <c r="AE840387" s="19"/>
      <c r="AF840387" s="19"/>
      <c r="AG840387" s="19"/>
      <c r="AH840387" s="19"/>
      <c r="AI840387" s="19"/>
      <c r="AJ840387" s="19"/>
      <c r="AK840387" s="19"/>
      <c r="AL840387" s="19"/>
      <c r="AM840387" s="19"/>
      <c r="AN840387" s="19"/>
      <c r="AO840387" s="19"/>
      <c r="AP840387"/>
    </row>
    <row r="840388" spans="1:42" s="116" customFormat="1" x14ac:dyDescent="0.3">
      <c r="A840388"/>
      <c r="B840388"/>
      <c r="C840388"/>
      <c r="D840388"/>
      <c r="E840388"/>
      <c r="F840388"/>
      <c r="G840388"/>
      <c r="H840388"/>
      <c r="I840388"/>
      <c r="J840388"/>
      <c r="K840388"/>
      <c r="L840388"/>
      <c r="M840388" s="115"/>
      <c r="N840388" s="115"/>
      <c r="O840388"/>
      <c r="P840388"/>
      <c r="Q840388"/>
      <c r="R840388" s="19"/>
      <c r="S840388" s="19"/>
      <c r="T840388"/>
      <c r="U840388" s="113"/>
      <c r="V840388" s="19"/>
      <c r="W840388" s="19"/>
      <c r="X840388" s="19"/>
      <c r="Y840388" s="19"/>
      <c r="Z840388" s="19"/>
      <c r="AA840388" s="19"/>
      <c r="AB840388" s="19"/>
      <c r="AC840388" s="19"/>
      <c r="AD840388" s="19"/>
      <c r="AE840388" s="19"/>
      <c r="AF840388" s="19"/>
      <c r="AG840388" s="19"/>
      <c r="AH840388" s="19"/>
      <c r="AI840388" s="19"/>
      <c r="AJ840388" s="19"/>
      <c r="AK840388" s="19"/>
      <c r="AL840388" s="19"/>
      <c r="AM840388" s="19"/>
      <c r="AN840388" s="19"/>
      <c r="AO840388" s="19"/>
      <c r="AP840388"/>
    </row>
    <row r="840389" spans="1:42" s="116" customFormat="1" x14ac:dyDescent="0.3">
      <c r="A840389"/>
      <c r="B840389"/>
      <c r="C840389"/>
      <c r="D840389"/>
      <c r="E840389"/>
      <c r="F840389"/>
      <c r="G840389"/>
      <c r="H840389"/>
      <c r="I840389"/>
      <c r="J840389"/>
      <c r="K840389"/>
      <c r="L840389"/>
      <c r="M840389" s="115"/>
      <c r="N840389" s="115"/>
      <c r="O840389"/>
      <c r="P840389"/>
      <c r="Q840389"/>
      <c r="R840389" s="19"/>
      <c r="S840389" s="19"/>
      <c r="T840389"/>
      <c r="U840389" s="113"/>
      <c r="V840389" s="19"/>
      <c r="W840389" s="19"/>
      <c r="X840389" s="19"/>
      <c r="Y840389" s="19"/>
      <c r="Z840389" s="19"/>
      <c r="AA840389" s="19"/>
      <c r="AB840389" s="19"/>
      <c r="AC840389" s="19"/>
      <c r="AD840389" s="19"/>
      <c r="AE840389" s="19"/>
      <c r="AF840389" s="19"/>
      <c r="AG840389" s="19"/>
      <c r="AH840389" s="19"/>
      <c r="AI840389" s="19"/>
      <c r="AJ840389" s="19"/>
      <c r="AK840389" s="19"/>
      <c r="AL840389" s="19"/>
      <c r="AM840389" s="19"/>
      <c r="AN840389" s="19"/>
      <c r="AO840389" s="19"/>
      <c r="AP840389"/>
    </row>
    <row r="840390" spans="1:42" s="116" customFormat="1" x14ac:dyDescent="0.3">
      <c r="A840390"/>
      <c r="B840390"/>
      <c r="C840390"/>
      <c r="D840390"/>
      <c r="E840390"/>
      <c r="F840390"/>
      <c r="G840390"/>
      <c r="H840390"/>
      <c r="I840390"/>
      <c r="J840390"/>
      <c r="K840390"/>
      <c r="L840390"/>
      <c r="M840390" s="115"/>
      <c r="N840390" s="115"/>
      <c r="O840390"/>
      <c r="P840390"/>
      <c r="Q840390"/>
      <c r="R840390" s="19"/>
      <c r="S840390" s="19"/>
      <c r="T840390"/>
      <c r="U840390" s="113"/>
      <c r="V840390" s="19"/>
      <c r="W840390" s="19"/>
      <c r="X840390" s="19"/>
      <c r="Y840390" s="19"/>
      <c r="Z840390" s="19"/>
      <c r="AA840390" s="19"/>
      <c r="AB840390" s="19"/>
      <c r="AC840390" s="19"/>
      <c r="AD840390" s="19"/>
      <c r="AE840390" s="19"/>
      <c r="AF840390" s="19"/>
      <c r="AG840390" s="19"/>
      <c r="AH840390" s="19"/>
      <c r="AI840390" s="19"/>
      <c r="AJ840390" s="19"/>
      <c r="AK840390" s="19"/>
      <c r="AL840390" s="19"/>
      <c r="AM840390" s="19"/>
      <c r="AN840390" s="19"/>
      <c r="AO840390" s="19"/>
      <c r="AP840390"/>
    </row>
    <row r="840391" spans="1:42" s="116" customFormat="1" x14ac:dyDescent="0.3">
      <c r="A840391"/>
      <c r="B840391"/>
      <c r="C840391"/>
      <c r="D840391"/>
      <c r="E840391"/>
      <c r="F840391"/>
      <c r="G840391"/>
      <c r="H840391"/>
      <c r="I840391"/>
      <c r="J840391"/>
      <c r="K840391"/>
      <c r="L840391"/>
      <c r="M840391" s="115"/>
      <c r="N840391" s="115"/>
      <c r="O840391"/>
      <c r="P840391"/>
      <c r="Q840391"/>
      <c r="R840391" s="19"/>
      <c r="S840391" s="19"/>
      <c r="T840391"/>
      <c r="U840391" s="113"/>
      <c r="V840391" s="19"/>
      <c r="W840391" s="19"/>
      <c r="X840391" s="19"/>
      <c r="Y840391" s="19"/>
      <c r="Z840391" s="19"/>
      <c r="AA840391" s="19"/>
      <c r="AB840391" s="19"/>
      <c r="AC840391" s="19"/>
      <c r="AD840391" s="19"/>
      <c r="AE840391" s="19"/>
      <c r="AF840391" s="19"/>
      <c r="AG840391" s="19"/>
      <c r="AH840391" s="19"/>
      <c r="AI840391" s="19"/>
      <c r="AJ840391" s="19"/>
      <c r="AK840391" s="19"/>
      <c r="AL840391" s="19"/>
      <c r="AM840391" s="19"/>
      <c r="AN840391" s="19"/>
      <c r="AO840391" s="19"/>
      <c r="AP840391"/>
    </row>
    <row r="840392" spans="1:42" s="116" customFormat="1" x14ac:dyDescent="0.3">
      <c r="A840392"/>
      <c r="B840392"/>
      <c r="C840392"/>
      <c r="D840392"/>
      <c r="E840392"/>
      <c r="F840392"/>
      <c r="G840392"/>
      <c r="H840392"/>
      <c r="I840392"/>
      <c r="J840392"/>
      <c r="K840392"/>
      <c r="L840392"/>
      <c r="M840392" s="115"/>
      <c r="N840392" s="115"/>
      <c r="O840392"/>
      <c r="P840392"/>
      <c r="Q840392"/>
      <c r="R840392" s="19"/>
      <c r="S840392" s="19"/>
      <c r="T840392"/>
      <c r="U840392" s="113"/>
      <c r="V840392" s="19"/>
      <c r="W840392" s="19"/>
      <c r="X840392" s="19"/>
      <c r="Y840392" s="19"/>
      <c r="Z840392" s="19"/>
      <c r="AA840392" s="19"/>
      <c r="AB840392" s="19"/>
      <c r="AC840392" s="19"/>
      <c r="AD840392" s="19"/>
      <c r="AE840392" s="19"/>
      <c r="AF840392" s="19"/>
      <c r="AG840392" s="19"/>
      <c r="AH840392" s="19"/>
      <c r="AI840392" s="19"/>
      <c r="AJ840392" s="19"/>
      <c r="AK840392" s="19"/>
      <c r="AL840392" s="19"/>
      <c r="AM840392" s="19"/>
      <c r="AN840392" s="19"/>
      <c r="AO840392" s="19"/>
      <c r="AP840392"/>
    </row>
    <row r="840393" spans="1:42" s="116" customFormat="1" x14ac:dyDescent="0.3">
      <c r="A840393"/>
      <c r="B840393"/>
      <c r="C840393"/>
      <c r="D840393"/>
      <c r="E840393"/>
      <c r="F840393"/>
      <c r="G840393"/>
      <c r="H840393"/>
      <c r="I840393"/>
      <c r="J840393"/>
      <c r="K840393"/>
      <c r="L840393"/>
      <c r="M840393" s="115"/>
      <c r="N840393" s="115"/>
      <c r="O840393"/>
      <c r="P840393"/>
      <c r="Q840393"/>
      <c r="R840393" s="19"/>
      <c r="S840393" s="19"/>
      <c r="T840393"/>
      <c r="U840393" s="113"/>
      <c r="V840393" s="19"/>
      <c r="W840393" s="19"/>
      <c r="X840393" s="19"/>
      <c r="Y840393" s="19"/>
      <c r="Z840393" s="19"/>
      <c r="AA840393" s="19"/>
      <c r="AB840393" s="19"/>
      <c r="AC840393" s="19"/>
      <c r="AD840393" s="19"/>
      <c r="AE840393" s="19"/>
      <c r="AF840393" s="19"/>
      <c r="AG840393" s="19"/>
      <c r="AH840393" s="19"/>
      <c r="AI840393" s="19"/>
      <c r="AJ840393" s="19"/>
      <c r="AK840393" s="19"/>
      <c r="AL840393" s="19"/>
      <c r="AM840393" s="19"/>
      <c r="AN840393" s="19"/>
      <c r="AO840393" s="19"/>
      <c r="AP840393"/>
    </row>
    <row r="840394" spans="1:42" s="116" customFormat="1" x14ac:dyDescent="0.3">
      <c r="A840394"/>
      <c r="B840394"/>
      <c r="C840394"/>
      <c r="D840394"/>
      <c r="E840394"/>
      <c r="F840394"/>
      <c r="G840394"/>
      <c r="H840394"/>
      <c r="I840394"/>
      <c r="J840394"/>
      <c r="K840394"/>
      <c r="L840394"/>
      <c r="M840394" s="115"/>
      <c r="N840394" s="115"/>
      <c r="O840394"/>
      <c r="P840394"/>
      <c r="Q840394"/>
      <c r="R840394" s="19"/>
      <c r="S840394" s="19"/>
      <c r="T840394"/>
      <c r="U840394" s="113"/>
      <c r="V840394" s="19"/>
      <c r="W840394" s="19"/>
      <c r="X840394" s="19"/>
      <c r="Y840394" s="19"/>
      <c r="Z840394" s="19"/>
      <c r="AA840394" s="19"/>
      <c r="AB840394" s="19"/>
      <c r="AC840394" s="19"/>
      <c r="AD840394" s="19"/>
      <c r="AE840394" s="19"/>
      <c r="AF840394" s="19"/>
      <c r="AG840394" s="19"/>
      <c r="AH840394" s="19"/>
      <c r="AI840394" s="19"/>
      <c r="AJ840394" s="19"/>
      <c r="AK840394" s="19"/>
      <c r="AL840394" s="19"/>
      <c r="AM840394" s="19"/>
      <c r="AN840394" s="19"/>
      <c r="AO840394" s="19"/>
      <c r="AP840394"/>
    </row>
    <row r="840395" spans="1:42" s="116" customFormat="1" x14ac:dyDescent="0.3">
      <c r="A840395"/>
      <c r="B840395"/>
      <c r="C840395"/>
      <c r="D840395"/>
      <c r="E840395"/>
      <c r="F840395"/>
      <c r="G840395"/>
      <c r="H840395"/>
      <c r="I840395"/>
      <c r="J840395"/>
      <c r="K840395"/>
      <c r="L840395"/>
      <c r="M840395" s="115"/>
      <c r="N840395" s="115"/>
      <c r="O840395"/>
      <c r="P840395"/>
      <c r="Q840395"/>
      <c r="R840395" s="19"/>
      <c r="S840395" s="19"/>
      <c r="T840395"/>
      <c r="U840395" s="113"/>
      <c r="V840395" s="19"/>
      <c r="W840395" s="19"/>
      <c r="X840395" s="19"/>
      <c r="Y840395" s="19"/>
      <c r="Z840395" s="19"/>
      <c r="AA840395" s="19"/>
      <c r="AB840395" s="19"/>
      <c r="AC840395" s="19"/>
      <c r="AD840395" s="19"/>
      <c r="AE840395" s="19"/>
      <c r="AF840395" s="19"/>
      <c r="AG840395" s="19"/>
      <c r="AH840395" s="19"/>
      <c r="AI840395" s="19"/>
      <c r="AJ840395" s="19"/>
      <c r="AK840395" s="19"/>
      <c r="AL840395" s="19"/>
      <c r="AM840395" s="19"/>
      <c r="AN840395" s="19"/>
      <c r="AO840395" s="19"/>
      <c r="AP840395"/>
    </row>
    <row r="840396" spans="1:42" s="116" customFormat="1" x14ac:dyDescent="0.3">
      <c r="A840396"/>
      <c r="B840396"/>
      <c r="C840396"/>
      <c r="D840396"/>
      <c r="E840396"/>
      <c r="F840396"/>
      <c r="G840396"/>
      <c r="H840396"/>
      <c r="I840396"/>
      <c r="J840396"/>
      <c r="K840396"/>
      <c r="L840396"/>
      <c r="M840396" s="115"/>
      <c r="N840396" s="115"/>
      <c r="O840396"/>
      <c r="P840396"/>
      <c r="Q840396"/>
      <c r="R840396" s="19"/>
      <c r="S840396" s="19"/>
      <c r="T840396"/>
      <c r="U840396" s="113"/>
      <c r="V840396" s="19"/>
      <c r="W840396" s="19"/>
      <c r="X840396" s="19"/>
      <c r="Y840396" s="19"/>
      <c r="Z840396" s="19"/>
      <c r="AA840396" s="19"/>
      <c r="AB840396" s="19"/>
      <c r="AC840396" s="19"/>
      <c r="AD840396" s="19"/>
      <c r="AE840396" s="19"/>
      <c r="AF840396" s="19"/>
      <c r="AG840396" s="19"/>
      <c r="AH840396" s="19"/>
      <c r="AI840396" s="19"/>
      <c r="AJ840396" s="19"/>
      <c r="AK840396" s="19"/>
      <c r="AL840396" s="19"/>
      <c r="AM840396" s="19"/>
      <c r="AN840396" s="19"/>
      <c r="AO840396" s="19"/>
      <c r="AP840396"/>
    </row>
    <row r="840397" spans="1:42" s="116" customFormat="1" x14ac:dyDescent="0.3">
      <c r="A840397"/>
      <c r="B840397"/>
      <c r="C840397"/>
      <c r="D840397"/>
      <c r="E840397"/>
      <c r="F840397"/>
      <c r="G840397"/>
      <c r="H840397"/>
      <c r="I840397"/>
      <c r="J840397"/>
      <c r="K840397"/>
      <c r="L840397"/>
      <c r="M840397" s="115"/>
      <c r="N840397" s="115"/>
      <c r="O840397"/>
      <c r="P840397"/>
      <c r="Q840397"/>
      <c r="R840397" s="19"/>
      <c r="S840397" s="19"/>
      <c r="T840397"/>
      <c r="U840397" s="113"/>
      <c r="V840397" s="19"/>
      <c r="W840397" s="19"/>
      <c r="X840397" s="19"/>
      <c r="Y840397" s="19"/>
      <c r="Z840397" s="19"/>
      <c r="AA840397" s="19"/>
      <c r="AB840397" s="19"/>
      <c r="AC840397" s="19"/>
      <c r="AD840397" s="19"/>
      <c r="AE840397" s="19"/>
      <c r="AF840397" s="19"/>
      <c r="AG840397" s="19"/>
      <c r="AH840397" s="19"/>
      <c r="AI840397" s="19"/>
      <c r="AJ840397" s="19"/>
      <c r="AK840397" s="19"/>
      <c r="AL840397" s="19"/>
      <c r="AM840397" s="19"/>
      <c r="AN840397" s="19"/>
      <c r="AO840397" s="19"/>
      <c r="AP840397"/>
    </row>
    <row r="840398" spans="1:42" s="116" customFormat="1" x14ac:dyDescent="0.3">
      <c r="A840398"/>
      <c r="B840398"/>
      <c r="C840398"/>
      <c r="D840398"/>
      <c r="E840398"/>
      <c r="F840398"/>
      <c r="G840398"/>
      <c r="H840398"/>
      <c r="I840398"/>
      <c r="J840398"/>
      <c r="K840398"/>
      <c r="L840398"/>
      <c r="M840398" s="115"/>
      <c r="N840398" s="115"/>
      <c r="O840398"/>
      <c r="P840398"/>
      <c r="Q840398"/>
      <c r="R840398" s="19"/>
      <c r="S840398" s="19"/>
      <c r="T840398"/>
      <c r="U840398" s="113"/>
      <c r="V840398" s="19"/>
      <c r="W840398" s="19"/>
      <c r="X840398" s="19"/>
      <c r="Y840398" s="19"/>
      <c r="Z840398" s="19"/>
      <c r="AA840398" s="19"/>
      <c r="AB840398" s="19"/>
      <c r="AC840398" s="19"/>
      <c r="AD840398" s="19"/>
      <c r="AE840398" s="19"/>
      <c r="AF840398" s="19"/>
      <c r="AG840398" s="19"/>
      <c r="AH840398" s="19"/>
      <c r="AI840398" s="19"/>
      <c r="AJ840398" s="19"/>
      <c r="AK840398" s="19"/>
      <c r="AL840398" s="19"/>
      <c r="AM840398" s="19"/>
      <c r="AN840398" s="19"/>
      <c r="AO840398" s="19"/>
      <c r="AP840398"/>
    </row>
    <row r="840399" spans="1:42" s="116" customFormat="1" x14ac:dyDescent="0.3">
      <c r="A840399"/>
      <c r="B840399"/>
      <c r="C840399"/>
      <c r="D840399"/>
      <c r="E840399"/>
      <c r="F840399"/>
      <c r="G840399"/>
      <c r="H840399"/>
      <c r="I840399"/>
      <c r="J840399"/>
      <c r="K840399"/>
      <c r="L840399"/>
      <c r="M840399" s="115"/>
      <c r="N840399" s="115"/>
      <c r="O840399"/>
      <c r="P840399"/>
      <c r="Q840399"/>
      <c r="R840399" s="19"/>
      <c r="S840399" s="19"/>
      <c r="T840399"/>
      <c r="U840399" s="113"/>
      <c r="V840399" s="19"/>
      <c r="W840399" s="19"/>
      <c r="X840399" s="19"/>
      <c r="Y840399" s="19"/>
      <c r="Z840399" s="19"/>
      <c r="AA840399" s="19"/>
      <c r="AB840399" s="19"/>
      <c r="AC840399" s="19"/>
      <c r="AD840399" s="19"/>
      <c r="AE840399" s="19"/>
      <c r="AF840399" s="19"/>
      <c r="AG840399" s="19"/>
      <c r="AH840399" s="19"/>
      <c r="AI840399" s="19"/>
      <c r="AJ840399" s="19"/>
      <c r="AK840399" s="19"/>
      <c r="AL840399" s="19"/>
      <c r="AM840399" s="19"/>
      <c r="AN840399" s="19"/>
      <c r="AO840399" s="19"/>
      <c r="AP840399"/>
    </row>
    <row r="840400" spans="1:42" s="116" customFormat="1" x14ac:dyDescent="0.3">
      <c r="A840400"/>
      <c r="B840400"/>
      <c r="C840400"/>
      <c r="D840400"/>
      <c r="E840400"/>
      <c r="F840400"/>
      <c r="G840400"/>
      <c r="H840400"/>
      <c r="I840400"/>
      <c r="J840400"/>
      <c r="K840400"/>
      <c r="L840400"/>
      <c r="M840400" s="115"/>
      <c r="N840400" s="115"/>
      <c r="O840400"/>
      <c r="P840400"/>
      <c r="Q840400"/>
      <c r="R840400" s="19"/>
      <c r="S840400" s="19"/>
      <c r="T840400"/>
      <c r="U840400" s="113"/>
      <c r="V840400" s="19"/>
      <c r="W840400" s="19"/>
      <c r="X840400" s="19"/>
      <c r="Y840400" s="19"/>
      <c r="Z840400" s="19"/>
      <c r="AA840400" s="19"/>
      <c r="AB840400" s="19"/>
      <c r="AC840400" s="19"/>
      <c r="AD840400" s="19"/>
      <c r="AE840400" s="19"/>
      <c r="AF840400" s="19"/>
      <c r="AG840400" s="19"/>
      <c r="AH840400" s="19"/>
      <c r="AI840400" s="19"/>
      <c r="AJ840400" s="19"/>
      <c r="AK840400" s="19"/>
      <c r="AL840400" s="19"/>
      <c r="AM840400" s="19"/>
      <c r="AN840400" s="19"/>
      <c r="AO840400" s="19"/>
      <c r="AP840400"/>
    </row>
    <row r="840401" spans="1:42" s="116" customFormat="1" x14ac:dyDescent="0.3">
      <c r="A840401"/>
      <c r="B840401"/>
      <c r="C840401"/>
      <c r="D840401"/>
      <c r="E840401"/>
      <c r="F840401"/>
      <c r="G840401"/>
      <c r="H840401"/>
      <c r="I840401"/>
      <c r="J840401"/>
      <c r="K840401"/>
      <c r="L840401"/>
      <c r="M840401" s="115"/>
      <c r="N840401" s="115"/>
      <c r="O840401"/>
      <c r="P840401"/>
      <c r="Q840401"/>
      <c r="R840401" s="19"/>
      <c r="S840401" s="19"/>
      <c r="T840401"/>
      <c r="U840401" s="113"/>
      <c r="V840401" s="19"/>
      <c r="W840401" s="19"/>
      <c r="X840401" s="19"/>
      <c r="Y840401" s="19"/>
      <c r="Z840401" s="19"/>
      <c r="AA840401" s="19"/>
      <c r="AB840401" s="19"/>
      <c r="AC840401" s="19"/>
      <c r="AD840401" s="19"/>
      <c r="AE840401" s="19"/>
      <c r="AF840401" s="19"/>
      <c r="AG840401" s="19"/>
      <c r="AH840401" s="19"/>
      <c r="AI840401" s="19"/>
      <c r="AJ840401" s="19"/>
      <c r="AK840401" s="19"/>
      <c r="AL840401" s="19"/>
      <c r="AM840401" s="19"/>
      <c r="AN840401" s="19"/>
      <c r="AO840401" s="19"/>
      <c r="AP840401"/>
    </row>
    <row r="840402" spans="1:42" s="116" customFormat="1" x14ac:dyDescent="0.3">
      <c r="A840402"/>
      <c r="B840402"/>
      <c r="C840402"/>
      <c r="D840402"/>
      <c r="E840402"/>
      <c r="F840402"/>
      <c r="G840402"/>
      <c r="H840402"/>
      <c r="I840402"/>
      <c r="J840402"/>
      <c r="K840402"/>
      <c r="L840402"/>
      <c r="M840402" s="115"/>
      <c r="N840402" s="115"/>
      <c r="O840402"/>
      <c r="P840402"/>
      <c r="Q840402"/>
      <c r="R840402" s="19"/>
      <c r="S840402" s="19"/>
      <c r="T840402"/>
      <c r="U840402" s="113"/>
      <c r="V840402" s="19"/>
      <c r="W840402" s="19"/>
      <c r="X840402" s="19"/>
      <c r="Y840402" s="19"/>
      <c r="Z840402" s="19"/>
      <c r="AA840402" s="19"/>
      <c r="AB840402" s="19"/>
      <c r="AC840402" s="19"/>
      <c r="AD840402" s="19"/>
      <c r="AE840402" s="19"/>
      <c r="AF840402" s="19"/>
      <c r="AG840402" s="19"/>
      <c r="AH840402" s="19"/>
      <c r="AI840402" s="19"/>
      <c r="AJ840402" s="19"/>
      <c r="AK840402" s="19"/>
      <c r="AL840402" s="19"/>
      <c r="AM840402" s="19"/>
      <c r="AN840402" s="19"/>
      <c r="AO840402" s="19"/>
      <c r="AP840402"/>
    </row>
    <row r="840403" spans="1:42" s="116" customFormat="1" x14ac:dyDescent="0.3">
      <c r="A840403"/>
      <c r="B840403"/>
      <c r="C840403"/>
      <c r="D840403"/>
      <c r="E840403"/>
      <c r="F840403"/>
      <c r="G840403"/>
      <c r="H840403"/>
      <c r="I840403"/>
      <c r="J840403"/>
      <c r="K840403"/>
      <c r="L840403"/>
      <c r="M840403" s="115"/>
      <c r="N840403" s="115"/>
      <c r="O840403"/>
      <c r="P840403"/>
      <c r="Q840403"/>
      <c r="R840403" s="19"/>
      <c r="S840403" s="19"/>
      <c r="T840403"/>
      <c r="U840403" s="113"/>
      <c r="V840403" s="19"/>
      <c r="W840403" s="19"/>
      <c r="X840403" s="19"/>
      <c r="Y840403" s="19"/>
      <c r="Z840403" s="19"/>
      <c r="AA840403" s="19"/>
      <c r="AB840403" s="19"/>
      <c r="AC840403" s="19"/>
      <c r="AD840403" s="19"/>
      <c r="AE840403" s="19"/>
      <c r="AF840403" s="19"/>
      <c r="AG840403" s="19"/>
      <c r="AH840403" s="19"/>
      <c r="AI840403" s="19"/>
      <c r="AJ840403" s="19"/>
      <c r="AK840403" s="19"/>
      <c r="AL840403" s="19"/>
      <c r="AM840403" s="19"/>
      <c r="AN840403" s="19"/>
      <c r="AO840403" s="19"/>
      <c r="AP840403"/>
    </row>
    <row r="840404" spans="1:42" s="116" customFormat="1" x14ac:dyDescent="0.3">
      <c r="A840404"/>
      <c r="B840404"/>
      <c r="C840404"/>
      <c r="D840404"/>
      <c r="E840404"/>
      <c r="F840404"/>
      <c r="G840404"/>
      <c r="H840404"/>
      <c r="I840404"/>
      <c r="J840404"/>
      <c r="K840404"/>
      <c r="L840404"/>
      <c r="M840404" s="115"/>
      <c r="N840404" s="115"/>
      <c r="O840404"/>
      <c r="P840404"/>
      <c r="Q840404"/>
      <c r="R840404" s="19"/>
      <c r="S840404" s="19"/>
      <c r="T840404"/>
      <c r="U840404" s="113"/>
      <c r="V840404" s="19"/>
      <c r="W840404" s="19"/>
      <c r="X840404" s="19"/>
      <c r="Y840404" s="19"/>
      <c r="Z840404" s="19"/>
      <c r="AA840404" s="19"/>
      <c r="AB840404" s="19"/>
      <c r="AC840404" s="19"/>
      <c r="AD840404" s="19"/>
      <c r="AE840404" s="19"/>
      <c r="AF840404" s="19"/>
      <c r="AG840404" s="19"/>
      <c r="AH840404" s="19"/>
      <c r="AI840404" s="19"/>
      <c r="AJ840404" s="19"/>
      <c r="AK840404" s="19"/>
      <c r="AL840404" s="19"/>
      <c r="AM840404" s="19"/>
      <c r="AN840404" s="19"/>
      <c r="AO840404" s="19"/>
      <c r="AP840404"/>
    </row>
    <row r="840405" spans="1:42" s="116" customFormat="1" x14ac:dyDescent="0.3">
      <c r="A840405"/>
      <c r="B840405"/>
      <c r="C840405"/>
      <c r="D840405"/>
      <c r="E840405"/>
      <c r="F840405"/>
      <c r="G840405"/>
      <c r="H840405"/>
      <c r="I840405"/>
      <c r="J840405"/>
      <c r="K840405"/>
      <c r="L840405"/>
      <c r="M840405" s="115"/>
      <c r="N840405" s="115"/>
      <c r="O840405"/>
      <c r="P840405"/>
      <c r="Q840405"/>
      <c r="R840405" s="19"/>
      <c r="S840405" s="19"/>
      <c r="T840405"/>
      <c r="U840405" s="113"/>
      <c r="V840405" s="19"/>
      <c r="W840405" s="19"/>
      <c r="X840405" s="19"/>
      <c r="Y840405" s="19"/>
      <c r="Z840405" s="19"/>
      <c r="AA840405" s="19"/>
      <c r="AB840405" s="19"/>
      <c r="AC840405" s="19"/>
      <c r="AD840405" s="19"/>
      <c r="AE840405" s="19"/>
      <c r="AF840405" s="19"/>
      <c r="AG840405" s="19"/>
      <c r="AH840405" s="19"/>
      <c r="AI840405" s="19"/>
      <c r="AJ840405" s="19"/>
      <c r="AK840405" s="19"/>
      <c r="AL840405" s="19"/>
      <c r="AM840405" s="19"/>
      <c r="AN840405" s="19"/>
      <c r="AO840405" s="19"/>
      <c r="AP840405"/>
    </row>
    <row r="840406" spans="1:42" s="116" customFormat="1" x14ac:dyDescent="0.3">
      <c r="A840406"/>
      <c r="B840406"/>
      <c r="C840406"/>
      <c r="D840406"/>
      <c r="E840406"/>
      <c r="F840406"/>
      <c r="G840406"/>
      <c r="H840406"/>
      <c r="I840406"/>
      <c r="J840406"/>
      <c r="K840406"/>
      <c r="L840406"/>
      <c r="M840406" s="115"/>
      <c r="N840406" s="115"/>
      <c r="O840406"/>
      <c r="P840406"/>
      <c r="Q840406"/>
      <c r="R840406" s="19"/>
      <c r="S840406" s="19"/>
      <c r="T840406"/>
      <c r="U840406" s="113"/>
      <c r="V840406" s="19"/>
      <c r="W840406" s="19"/>
      <c r="X840406" s="19"/>
      <c r="Y840406" s="19"/>
      <c r="Z840406" s="19"/>
      <c r="AA840406" s="19"/>
      <c r="AB840406" s="19"/>
      <c r="AC840406" s="19"/>
      <c r="AD840406" s="19"/>
      <c r="AE840406" s="19"/>
      <c r="AF840406" s="19"/>
      <c r="AG840406" s="19"/>
      <c r="AH840406" s="19"/>
      <c r="AI840406" s="19"/>
      <c r="AJ840406" s="19"/>
      <c r="AK840406" s="19"/>
      <c r="AL840406" s="19"/>
      <c r="AM840406" s="19"/>
      <c r="AN840406" s="19"/>
      <c r="AO840406" s="19"/>
      <c r="AP840406"/>
    </row>
    <row r="840407" spans="1:42" s="116" customFormat="1" x14ac:dyDescent="0.3">
      <c r="A840407"/>
      <c r="B840407"/>
      <c r="C840407"/>
      <c r="D840407"/>
      <c r="E840407"/>
      <c r="F840407"/>
      <c r="G840407"/>
      <c r="H840407"/>
      <c r="I840407"/>
      <c r="J840407"/>
      <c r="K840407"/>
      <c r="L840407"/>
      <c r="M840407" s="115"/>
      <c r="N840407" s="115"/>
      <c r="O840407"/>
      <c r="P840407"/>
      <c r="Q840407"/>
      <c r="R840407" s="19"/>
      <c r="S840407" s="19"/>
      <c r="T840407"/>
      <c r="U840407" s="113"/>
      <c r="V840407" s="19"/>
      <c r="W840407" s="19"/>
      <c r="X840407" s="19"/>
      <c r="Y840407" s="19"/>
      <c r="Z840407" s="19"/>
      <c r="AA840407" s="19"/>
      <c r="AB840407" s="19"/>
      <c r="AC840407" s="19"/>
      <c r="AD840407" s="19"/>
      <c r="AE840407" s="19"/>
      <c r="AF840407" s="19"/>
      <c r="AG840407" s="19"/>
      <c r="AH840407" s="19"/>
      <c r="AI840407" s="19"/>
      <c r="AJ840407" s="19"/>
      <c r="AK840407" s="19"/>
      <c r="AL840407" s="19"/>
      <c r="AM840407" s="19"/>
      <c r="AN840407" s="19"/>
      <c r="AO840407" s="19"/>
      <c r="AP840407"/>
    </row>
    <row r="840408" spans="1:42" s="116" customFormat="1" x14ac:dyDescent="0.3">
      <c r="A840408"/>
      <c r="B840408"/>
      <c r="C840408"/>
      <c r="D840408"/>
      <c r="E840408"/>
      <c r="F840408"/>
      <c r="G840408"/>
      <c r="H840408"/>
      <c r="I840408"/>
      <c r="J840408"/>
      <c r="K840408"/>
      <c r="L840408"/>
      <c r="M840408" s="115"/>
      <c r="N840408" s="115"/>
      <c r="O840408"/>
      <c r="P840408"/>
      <c r="Q840408"/>
      <c r="R840408" s="19"/>
      <c r="S840408" s="19"/>
      <c r="T840408"/>
      <c r="U840408" s="113"/>
      <c r="V840408" s="19"/>
      <c r="W840408" s="19"/>
      <c r="X840408" s="19"/>
      <c r="Y840408" s="19"/>
      <c r="Z840408" s="19"/>
      <c r="AA840408" s="19"/>
      <c r="AB840408" s="19"/>
      <c r="AC840408" s="19"/>
      <c r="AD840408" s="19"/>
      <c r="AE840408" s="19"/>
      <c r="AF840408" s="19"/>
      <c r="AG840408" s="19"/>
      <c r="AH840408" s="19"/>
      <c r="AI840408" s="19"/>
      <c r="AJ840408" s="19"/>
      <c r="AK840408" s="19"/>
      <c r="AL840408" s="19"/>
      <c r="AM840408" s="19"/>
      <c r="AN840408" s="19"/>
      <c r="AO840408" s="19"/>
      <c r="AP840408"/>
    </row>
    <row r="840409" spans="1:42" s="116" customFormat="1" x14ac:dyDescent="0.3">
      <c r="A840409"/>
      <c r="B840409"/>
      <c r="C840409"/>
      <c r="D840409"/>
      <c r="E840409"/>
      <c r="F840409"/>
      <c r="G840409"/>
      <c r="H840409"/>
      <c r="I840409"/>
      <c r="J840409"/>
      <c r="K840409"/>
      <c r="L840409"/>
      <c r="M840409" s="115"/>
      <c r="N840409" s="115"/>
      <c r="O840409"/>
      <c r="P840409"/>
      <c r="Q840409"/>
      <c r="R840409" s="19"/>
      <c r="S840409" s="19"/>
      <c r="T840409"/>
      <c r="U840409" s="113"/>
      <c r="V840409" s="19"/>
      <c r="W840409" s="19"/>
      <c r="X840409" s="19"/>
      <c r="Y840409" s="19"/>
      <c r="Z840409" s="19"/>
      <c r="AA840409" s="19"/>
      <c r="AB840409" s="19"/>
      <c r="AC840409" s="19"/>
      <c r="AD840409" s="19"/>
      <c r="AE840409" s="19"/>
      <c r="AF840409" s="19"/>
      <c r="AG840409" s="19"/>
      <c r="AH840409" s="19"/>
      <c r="AI840409" s="19"/>
      <c r="AJ840409" s="19"/>
      <c r="AK840409" s="19"/>
      <c r="AL840409" s="19"/>
      <c r="AM840409" s="19"/>
      <c r="AN840409" s="19"/>
      <c r="AO840409" s="19"/>
      <c r="AP840409"/>
    </row>
    <row r="840410" spans="1:42" s="116" customFormat="1" x14ac:dyDescent="0.3">
      <c r="A840410"/>
      <c r="B840410"/>
      <c r="C840410"/>
      <c r="D840410"/>
      <c r="E840410"/>
      <c r="F840410"/>
      <c r="G840410"/>
      <c r="H840410"/>
      <c r="I840410"/>
      <c r="J840410"/>
      <c r="K840410"/>
      <c r="L840410"/>
      <c r="M840410" s="115"/>
      <c r="N840410" s="115"/>
      <c r="O840410"/>
      <c r="P840410"/>
      <c r="Q840410"/>
      <c r="R840410" s="19"/>
      <c r="S840410" s="19"/>
      <c r="T840410"/>
      <c r="U840410" s="113"/>
      <c r="V840410" s="19"/>
      <c r="W840410" s="19"/>
      <c r="X840410" s="19"/>
      <c r="Y840410" s="19"/>
      <c r="Z840410" s="19"/>
      <c r="AA840410" s="19"/>
      <c r="AB840410" s="19"/>
      <c r="AC840410" s="19"/>
      <c r="AD840410" s="19"/>
      <c r="AE840410" s="19"/>
      <c r="AF840410" s="19"/>
      <c r="AG840410" s="19"/>
      <c r="AH840410" s="19"/>
      <c r="AI840410" s="19"/>
      <c r="AJ840410" s="19"/>
      <c r="AK840410" s="19"/>
      <c r="AL840410" s="19"/>
      <c r="AM840410" s="19"/>
      <c r="AN840410" s="19"/>
      <c r="AO840410" s="19"/>
      <c r="AP840410"/>
    </row>
    <row r="840411" spans="1:42" s="116" customFormat="1" x14ac:dyDescent="0.3">
      <c r="A840411"/>
      <c r="B840411"/>
      <c r="C840411"/>
      <c r="D840411"/>
      <c r="E840411"/>
      <c r="F840411"/>
      <c r="G840411"/>
      <c r="H840411"/>
      <c r="I840411"/>
      <c r="J840411"/>
      <c r="K840411"/>
      <c r="L840411"/>
      <c r="M840411" s="115"/>
      <c r="N840411" s="115"/>
      <c r="O840411"/>
      <c r="P840411"/>
      <c r="Q840411"/>
      <c r="R840411" s="19"/>
      <c r="S840411" s="19"/>
      <c r="T840411"/>
      <c r="U840411" s="113"/>
      <c r="V840411" s="19"/>
      <c r="W840411" s="19"/>
      <c r="X840411" s="19"/>
      <c r="Y840411" s="19"/>
      <c r="Z840411" s="19"/>
      <c r="AA840411" s="19"/>
      <c r="AB840411" s="19"/>
      <c r="AC840411" s="19"/>
      <c r="AD840411" s="19"/>
      <c r="AE840411" s="19"/>
      <c r="AF840411" s="19"/>
      <c r="AG840411" s="19"/>
      <c r="AH840411" s="19"/>
      <c r="AI840411" s="19"/>
      <c r="AJ840411" s="19"/>
      <c r="AK840411" s="19"/>
      <c r="AL840411" s="19"/>
      <c r="AM840411" s="19"/>
      <c r="AN840411" s="19"/>
      <c r="AO840411" s="19"/>
      <c r="AP840411"/>
    </row>
    <row r="840412" spans="1:42" s="116" customFormat="1" x14ac:dyDescent="0.3">
      <c r="A840412"/>
      <c r="B840412"/>
      <c r="C840412"/>
      <c r="D840412"/>
      <c r="E840412"/>
      <c r="F840412"/>
      <c r="G840412"/>
      <c r="H840412"/>
      <c r="I840412"/>
      <c r="J840412"/>
      <c r="K840412"/>
      <c r="L840412"/>
      <c r="M840412" s="115"/>
      <c r="N840412" s="115"/>
      <c r="O840412"/>
      <c r="P840412"/>
      <c r="Q840412"/>
      <c r="R840412" s="19"/>
      <c r="S840412" s="19"/>
      <c r="T840412"/>
      <c r="U840412" s="113"/>
      <c r="V840412" s="19"/>
      <c r="W840412" s="19"/>
      <c r="X840412" s="19"/>
      <c r="Y840412" s="19"/>
      <c r="Z840412" s="19"/>
      <c r="AA840412" s="19"/>
      <c r="AB840412" s="19"/>
      <c r="AC840412" s="19"/>
      <c r="AD840412" s="19"/>
      <c r="AE840412" s="19"/>
      <c r="AF840412" s="19"/>
      <c r="AG840412" s="19"/>
      <c r="AH840412" s="19"/>
      <c r="AI840412" s="19"/>
      <c r="AJ840412" s="19"/>
      <c r="AK840412" s="19"/>
      <c r="AL840412" s="19"/>
      <c r="AM840412" s="19"/>
      <c r="AN840412" s="19"/>
      <c r="AO840412" s="19"/>
      <c r="AP840412"/>
    </row>
    <row r="840413" spans="1:42" s="116" customFormat="1" x14ac:dyDescent="0.3">
      <c r="A840413"/>
      <c r="B840413"/>
      <c r="C840413"/>
      <c r="D840413"/>
      <c r="E840413"/>
      <c r="F840413"/>
      <c r="G840413"/>
      <c r="H840413"/>
      <c r="I840413"/>
      <c r="J840413"/>
      <c r="K840413"/>
      <c r="L840413"/>
      <c r="M840413" s="115"/>
      <c r="N840413" s="115"/>
      <c r="O840413"/>
      <c r="P840413"/>
      <c r="Q840413"/>
      <c r="R840413" s="19"/>
      <c r="S840413" s="19"/>
      <c r="T840413"/>
      <c r="U840413" s="113"/>
      <c r="V840413" s="19"/>
      <c r="W840413" s="19"/>
      <c r="X840413" s="19"/>
      <c r="Y840413" s="19"/>
      <c r="Z840413" s="19"/>
      <c r="AA840413" s="19"/>
      <c r="AB840413" s="19"/>
      <c r="AC840413" s="19"/>
      <c r="AD840413" s="19"/>
      <c r="AE840413" s="19"/>
      <c r="AF840413" s="19"/>
      <c r="AG840413" s="19"/>
      <c r="AH840413" s="19"/>
      <c r="AI840413" s="19"/>
      <c r="AJ840413" s="19"/>
      <c r="AK840413" s="19"/>
      <c r="AL840413" s="19"/>
      <c r="AM840413" s="19"/>
      <c r="AN840413" s="19"/>
      <c r="AO840413" s="19"/>
      <c r="AP840413"/>
    </row>
    <row r="840414" spans="1:42" s="116" customFormat="1" x14ac:dyDescent="0.3">
      <c r="A840414"/>
      <c r="B840414"/>
      <c r="C840414"/>
      <c r="D840414"/>
      <c r="E840414"/>
      <c r="F840414"/>
      <c r="G840414"/>
      <c r="H840414"/>
      <c r="I840414"/>
      <c r="J840414"/>
      <c r="K840414"/>
      <c r="L840414"/>
      <c r="M840414" s="115"/>
      <c r="N840414" s="115"/>
      <c r="O840414"/>
      <c r="P840414"/>
      <c r="Q840414"/>
      <c r="R840414" s="19"/>
      <c r="S840414" s="19"/>
      <c r="T840414"/>
      <c r="U840414" s="113"/>
      <c r="V840414" s="19"/>
      <c r="W840414" s="19"/>
      <c r="X840414" s="19"/>
      <c r="Y840414" s="19"/>
      <c r="Z840414" s="19"/>
      <c r="AA840414" s="19"/>
      <c r="AB840414" s="19"/>
      <c r="AC840414" s="19"/>
      <c r="AD840414" s="19"/>
      <c r="AE840414" s="19"/>
      <c r="AF840414" s="19"/>
      <c r="AG840414" s="19"/>
      <c r="AH840414" s="19"/>
      <c r="AI840414" s="19"/>
      <c r="AJ840414" s="19"/>
      <c r="AK840414" s="19"/>
      <c r="AL840414" s="19"/>
      <c r="AM840414" s="19"/>
      <c r="AN840414" s="19"/>
      <c r="AO840414" s="19"/>
      <c r="AP840414"/>
    </row>
    <row r="840415" spans="1:42" s="116" customFormat="1" x14ac:dyDescent="0.3">
      <c r="A840415"/>
      <c r="B840415"/>
      <c r="C840415"/>
      <c r="D840415"/>
      <c r="E840415"/>
      <c r="F840415"/>
      <c r="G840415"/>
      <c r="H840415"/>
      <c r="I840415"/>
      <c r="J840415"/>
      <c r="K840415"/>
      <c r="L840415"/>
      <c r="M840415" s="115"/>
      <c r="N840415" s="115"/>
      <c r="O840415"/>
      <c r="P840415"/>
      <c r="Q840415"/>
      <c r="R840415" s="19"/>
      <c r="S840415" s="19"/>
      <c r="T840415"/>
      <c r="U840415" s="113"/>
      <c r="V840415" s="19"/>
      <c r="W840415" s="19"/>
      <c r="X840415" s="19"/>
      <c r="Y840415" s="19"/>
      <c r="Z840415" s="19"/>
      <c r="AA840415" s="19"/>
      <c r="AB840415" s="19"/>
      <c r="AC840415" s="19"/>
      <c r="AD840415" s="19"/>
      <c r="AE840415" s="19"/>
      <c r="AF840415" s="19"/>
      <c r="AG840415" s="19"/>
      <c r="AH840415" s="19"/>
      <c r="AI840415" s="19"/>
      <c r="AJ840415" s="19"/>
      <c r="AK840415" s="19"/>
      <c r="AL840415" s="19"/>
      <c r="AM840415" s="19"/>
      <c r="AN840415" s="19"/>
      <c r="AO840415" s="19"/>
      <c r="AP840415"/>
    </row>
    <row r="840416" spans="1:42" s="116" customFormat="1" x14ac:dyDescent="0.3">
      <c r="A840416"/>
      <c r="B840416"/>
      <c r="C840416"/>
      <c r="D840416"/>
      <c r="E840416"/>
      <c r="F840416"/>
      <c r="G840416"/>
      <c r="H840416"/>
      <c r="I840416"/>
      <c r="J840416"/>
      <c r="K840416"/>
      <c r="L840416"/>
      <c r="M840416" s="115"/>
      <c r="N840416" s="115"/>
      <c r="O840416"/>
      <c r="P840416"/>
      <c r="Q840416"/>
      <c r="R840416" s="19"/>
      <c r="S840416" s="19"/>
      <c r="T840416"/>
      <c r="U840416" s="113"/>
      <c r="V840416" s="19"/>
      <c r="W840416" s="19"/>
      <c r="X840416" s="19"/>
      <c r="Y840416" s="19"/>
      <c r="Z840416" s="19"/>
      <c r="AA840416" s="19"/>
      <c r="AB840416" s="19"/>
      <c r="AC840416" s="19"/>
      <c r="AD840416" s="19"/>
      <c r="AE840416" s="19"/>
      <c r="AF840416" s="19"/>
      <c r="AG840416" s="19"/>
      <c r="AH840416" s="19"/>
      <c r="AI840416" s="19"/>
      <c r="AJ840416" s="19"/>
      <c r="AK840416" s="19"/>
      <c r="AL840416" s="19"/>
      <c r="AM840416" s="19"/>
      <c r="AN840416" s="19"/>
      <c r="AO840416" s="19"/>
      <c r="AP840416"/>
    </row>
    <row r="840417" spans="1:42" s="116" customFormat="1" x14ac:dyDescent="0.3">
      <c r="A840417"/>
      <c r="B840417"/>
      <c r="C840417"/>
      <c r="D840417"/>
      <c r="E840417"/>
      <c r="F840417"/>
      <c r="G840417"/>
      <c r="H840417"/>
      <c r="I840417"/>
      <c r="J840417"/>
      <c r="K840417"/>
      <c r="L840417"/>
      <c r="M840417" s="115"/>
      <c r="N840417" s="115"/>
      <c r="O840417"/>
      <c r="P840417"/>
      <c r="Q840417"/>
      <c r="R840417" s="19"/>
      <c r="S840417" s="19"/>
      <c r="T840417"/>
      <c r="U840417" s="113"/>
      <c r="V840417" s="19"/>
      <c r="W840417" s="19"/>
      <c r="X840417" s="19"/>
      <c r="Y840417" s="19"/>
      <c r="Z840417" s="19"/>
      <c r="AA840417" s="19"/>
      <c r="AB840417" s="19"/>
      <c r="AC840417" s="19"/>
      <c r="AD840417" s="19"/>
      <c r="AE840417" s="19"/>
      <c r="AF840417" s="19"/>
      <c r="AG840417" s="19"/>
      <c r="AH840417" s="19"/>
      <c r="AI840417" s="19"/>
      <c r="AJ840417" s="19"/>
      <c r="AK840417" s="19"/>
      <c r="AL840417" s="19"/>
      <c r="AM840417" s="19"/>
      <c r="AN840417" s="19"/>
      <c r="AO840417" s="19"/>
      <c r="AP840417"/>
    </row>
    <row r="840418" spans="1:42" s="116" customFormat="1" x14ac:dyDescent="0.3">
      <c r="A840418"/>
      <c r="B840418"/>
      <c r="C840418"/>
      <c r="D840418"/>
      <c r="E840418"/>
      <c r="F840418"/>
      <c r="G840418"/>
      <c r="H840418"/>
      <c r="I840418"/>
      <c r="J840418"/>
      <c r="K840418"/>
      <c r="L840418"/>
      <c r="M840418" s="115"/>
      <c r="N840418" s="115"/>
      <c r="O840418"/>
      <c r="P840418"/>
      <c r="Q840418"/>
      <c r="R840418" s="19"/>
      <c r="S840418" s="19"/>
      <c r="T840418"/>
      <c r="U840418" s="113"/>
      <c r="V840418" s="19"/>
      <c r="W840418" s="19"/>
      <c r="X840418" s="19"/>
      <c r="Y840418" s="19"/>
      <c r="Z840418" s="19"/>
      <c r="AA840418" s="19"/>
      <c r="AB840418" s="19"/>
      <c r="AC840418" s="19"/>
      <c r="AD840418" s="19"/>
      <c r="AE840418" s="19"/>
      <c r="AF840418" s="19"/>
      <c r="AG840418" s="19"/>
      <c r="AH840418" s="19"/>
      <c r="AI840418" s="19"/>
      <c r="AJ840418" s="19"/>
      <c r="AK840418" s="19"/>
      <c r="AL840418" s="19"/>
      <c r="AM840418" s="19"/>
      <c r="AN840418" s="19"/>
      <c r="AO840418" s="19"/>
      <c r="AP840418"/>
    </row>
    <row r="840419" spans="1:42" s="116" customFormat="1" x14ac:dyDescent="0.3">
      <c r="A840419"/>
      <c r="B840419"/>
      <c r="C840419"/>
      <c r="D840419"/>
      <c r="E840419"/>
      <c r="F840419"/>
      <c r="G840419"/>
      <c r="H840419"/>
      <c r="I840419"/>
      <c r="J840419"/>
      <c r="K840419"/>
      <c r="L840419"/>
      <c r="M840419" s="115"/>
      <c r="N840419" s="115"/>
      <c r="O840419"/>
      <c r="P840419"/>
      <c r="Q840419"/>
      <c r="R840419" s="19"/>
      <c r="S840419" s="19"/>
      <c r="T840419"/>
      <c r="U840419" s="113"/>
      <c r="V840419" s="19"/>
      <c r="W840419" s="19"/>
      <c r="X840419" s="19"/>
      <c r="Y840419" s="19"/>
      <c r="Z840419" s="19"/>
      <c r="AA840419" s="19"/>
      <c r="AB840419" s="19"/>
      <c r="AC840419" s="19"/>
      <c r="AD840419" s="19"/>
      <c r="AE840419" s="19"/>
      <c r="AF840419" s="19"/>
      <c r="AG840419" s="19"/>
      <c r="AH840419" s="19"/>
      <c r="AI840419" s="19"/>
      <c r="AJ840419" s="19"/>
      <c r="AK840419" s="19"/>
      <c r="AL840419" s="19"/>
      <c r="AM840419" s="19"/>
      <c r="AN840419" s="19"/>
      <c r="AO840419" s="19"/>
      <c r="AP840419"/>
    </row>
    <row r="840420" spans="1:42" s="116" customFormat="1" x14ac:dyDescent="0.3">
      <c r="A840420"/>
      <c r="B840420"/>
      <c r="C840420"/>
      <c r="D840420"/>
      <c r="E840420"/>
      <c r="F840420"/>
      <c r="G840420"/>
      <c r="H840420"/>
      <c r="I840420"/>
      <c r="J840420"/>
      <c r="K840420"/>
      <c r="L840420"/>
      <c r="M840420" s="115"/>
      <c r="N840420" s="115"/>
      <c r="O840420"/>
      <c r="P840420"/>
      <c r="Q840420"/>
      <c r="R840420" s="19"/>
      <c r="S840420" s="19"/>
      <c r="T840420"/>
      <c r="U840420" s="113"/>
      <c r="V840420" s="19"/>
      <c r="W840420" s="19"/>
      <c r="X840420" s="19"/>
      <c r="Y840420" s="19"/>
      <c r="Z840420" s="19"/>
      <c r="AA840420" s="19"/>
      <c r="AB840420" s="19"/>
      <c r="AC840420" s="19"/>
      <c r="AD840420" s="19"/>
      <c r="AE840420" s="19"/>
      <c r="AF840420" s="19"/>
      <c r="AG840420" s="19"/>
      <c r="AH840420" s="19"/>
      <c r="AI840420" s="19"/>
      <c r="AJ840420" s="19"/>
      <c r="AK840420" s="19"/>
      <c r="AL840420" s="19"/>
      <c r="AM840420" s="19"/>
      <c r="AN840420" s="19"/>
      <c r="AO840420" s="19"/>
      <c r="AP840420"/>
    </row>
    <row r="840421" spans="1:42" s="116" customFormat="1" x14ac:dyDescent="0.3">
      <c r="A840421"/>
      <c r="B840421"/>
      <c r="C840421"/>
      <c r="D840421"/>
      <c r="E840421"/>
      <c r="F840421"/>
      <c r="G840421"/>
      <c r="H840421"/>
      <c r="I840421"/>
      <c r="J840421"/>
      <c r="K840421"/>
      <c r="L840421"/>
      <c r="M840421" s="115"/>
      <c r="N840421" s="115"/>
      <c r="O840421"/>
      <c r="P840421"/>
      <c r="Q840421"/>
      <c r="R840421" s="19"/>
      <c r="S840421" s="19"/>
      <c r="T840421"/>
      <c r="U840421" s="113"/>
      <c r="V840421" s="19"/>
      <c r="W840421" s="19"/>
      <c r="X840421" s="19"/>
      <c r="Y840421" s="19"/>
      <c r="Z840421" s="19"/>
      <c r="AA840421" s="19"/>
      <c r="AB840421" s="19"/>
      <c r="AC840421" s="19"/>
      <c r="AD840421" s="19"/>
      <c r="AE840421" s="19"/>
      <c r="AF840421" s="19"/>
      <c r="AG840421" s="19"/>
      <c r="AH840421" s="19"/>
      <c r="AI840421" s="19"/>
      <c r="AJ840421" s="19"/>
      <c r="AK840421" s="19"/>
      <c r="AL840421" s="19"/>
      <c r="AM840421" s="19"/>
      <c r="AN840421" s="19"/>
      <c r="AO840421" s="19"/>
      <c r="AP840421"/>
    </row>
    <row r="840422" spans="1:42" s="116" customFormat="1" x14ac:dyDescent="0.3">
      <c r="A840422"/>
      <c r="B840422"/>
      <c r="C840422"/>
      <c r="D840422"/>
      <c r="E840422"/>
      <c r="F840422"/>
      <c r="G840422"/>
      <c r="H840422"/>
      <c r="I840422"/>
      <c r="J840422"/>
      <c r="K840422"/>
      <c r="L840422"/>
      <c r="M840422" s="115"/>
      <c r="N840422" s="115"/>
      <c r="O840422"/>
      <c r="P840422"/>
      <c r="Q840422"/>
      <c r="R840422" s="19"/>
      <c r="S840422" s="19"/>
      <c r="T840422"/>
      <c r="U840422" s="113"/>
      <c r="V840422" s="19"/>
      <c r="W840422" s="19"/>
      <c r="X840422" s="19"/>
      <c r="Y840422" s="19"/>
      <c r="Z840422" s="19"/>
      <c r="AA840422" s="19"/>
      <c r="AB840422" s="19"/>
      <c r="AC840422" s="19"/>
      <c r="AD840422" s="19"/>
      <c r="AE840422" s="19"/>
      <c r="AF840422" s="19"/>
      <c r="AG840422" s="19"/>
      <c r="AH840422" s="19"/>
      <c r="AI840422" s="19"/>
      <c r="AJ840422" s="19"/>
      <c r="AK840422" s="19"/>
      <c r="AL840422" s="19"/>
      <c r="AM840422" s="19"/>
      <c r="AN840422" s="19"/>
      <c r="AO840422" s="19"/>
      <c r="AP840422"/>
    </row>
    <row r="840423" spans="1:42" s="116" customFormat="1" x14ac:dyDescent="0.3">
      <c r="A840423"/>
      <c r="B840423"/>
      <c r="C840423"/>
      <c r="D840423"/>
      <c r="E840423"/>
      <c r="F840423"/>
      <c r="G840423"/>
      <c r="H840423"/>
      <c r="I840423"/>
      <c r="J840423"/>
      <c r="K840423"/>
      <c r="L840423"/>
      <c r="M840423" s="115"/>
      <c r="N840423" s="115"/>
      <c r="O840423"/>
      <c r="P840423"/>
      <c r="Q840423"/>
      <c r="R840423" s="19"/>
      <c r="S840423" s="19"/>
      <c r="T840423"/>
      <c r="U840423" s="113"/>
      <c r="V840423" s="19"/>
      <c r="W840423" s="19"/>
      <c r="X840423" s="19"/>
      <c r="Y840423" s="19"/>
      <c r="Z840423" s="19"/>
      <c r="AA840423" s="19"/>
      <c r="AB840423" s="19"/>
      <c r="AC840423" s="19"/>
      <c r="AD840423" s="19"/>
      <c r="AE840423" s="19"/>
      <c r="AF840423" s="19"/>
      <c r="AG840423" s="19"/>
      <c r="AH840423" s="19"/>
      <c r="AI840423" s="19"/>
      <c r="AJ840423" s="19"/>
      <c r="AK840423" s="19"/>
      <c r="AL840423" s="19"/>
      <c r="AM840423" s="19"/>
      <c r="AN840423" s="19"/>
      <c r="AO840423" s="19"/>
      <c r="AP840423"/>
    </row>
    <row r="840424" spans="1:42" s="116" customFormat="1" x14ac:dyDescent="0.3">
      <c r="A840424"/>
      <c r="B840424"/>
      <c r="C840424"/>
      <c r="D840424"/>
      <c r="E840424"/>
      <c r="F840424"/>
      <c r="G840424"/>
      <c r="H840424"/>
      <c r="I840424"/>
      <c r="J840424"/>
      <c r="K840424"/>
      <c r="L840424"/>
      <c r="M840424" s="115"/>
      <c r="N840424" s="115"/>
      <c r="O840424"/>
      <c r="P840424"/>
      <c r="Q840424"/>
      <c r="R840424" s="19"/>
      <c r="S840424" s="19"/>
      <c r="T840424"/>
      <c r="U840424" s="113"/>
      <c r="V840424" s="19"/>
      <c r="W840424" s="19"/>
      <c r="X840424" s="19"/>
      <c r="Y840424" s="19"/>
      <c r="Z840424" s="19"/>
      <c r="AA840424" s="19"/>
      <c r="AB840424" s="19"/>
      <c r="AC840424" s="19"/>
      <c r="AD840424" s="19"/>
      <c r="AE840424" s="19"/>
      <c r="AF840424" s="19"/>
      <c r="AG840424" s="19"/>
      <c r="AH840424" s="19"/>
      <c r="AI840424" s="19"/>
      <c r="AJ840424" s="19"/>
      <c r="AK840424" s="19"/>
      <c r="AL840424" s="19"/>
      <c r="AM840424" s="19"/>
      <c r="AN840424" s="19"/>
      <c r="AO840424" s="19"/>
      <c r="AP840424"/>
    </row>
    <row r="840425" spans="1:42" s="116" customFormat="1" x14ac:dyDescent="0.3">
      <c r="A840425"/>
      <c r="B840425"/>
      <c r="C840425"/>
      <c r="D840425"/>
      <c r="E840425"/>
      <c r="F840425"/>
      <c r="G840425"/>
      <c r="H840425"/>
      <c r="I840425"/>
      <c r="J840425"/>
      <c r="K840425"/>
      <c r="L840425"/>
      <c r="M840425" s="115"/>
      <c r="N840425" s="115"/>
      <c r="O840425"/>
      <c r="P840425"/>
      <c r="Q840425"/>
      <c r="R840425" s="19"/>
      <c r="S840425" s="19"/>
      <c r="T840425"/>
      <c r="U840425" s="113"/>
      <c r="V840425" s="19"/>
      <c r="W840425" s="19"/>
      <c r="X840425" s="19"/>
      <c r="Y840425" s="19"/>
      <c r="Z840425" s="19"/>
      <c r="AA840425" s="19"/>
      <c r="AB840425" s="19"/>
      <c r="AC840425" s="19"/>
      <c r="AD840425" s="19"/>
      <c r="AE840425" s="19"/>
      <c r="AF840425" s="19"/>
      <c r="AG840425" s="19"/>
      <c r="AH840425" s="19"/>
      <c r="AI840425" s="19"/>
      <c r="AJ840425" s="19"/>
      <c r="AK840425" s="19"/>
      <c r="AL840425" s="19"/>
      <c r="AM840425" s="19"/>
      <c r="AN840425" s="19"/>
      <c r="AO840425" s="19"/>
      <c r="AP840425"/>
    </row>
    <row r="840426" spans="1:42" s="116" customFormat="1" x14ac:dyDescent="0.3">
      <c r="A840426"/>
      <c r="B840426"/>
      <c r="C840426"/>
      <c r="D840426"/>
      <c r="E840426"/>
      <c r="F840426"/>
      <c r="G840426"/>
      <c r="H840426"/>
      <c r="I840426"/>
      <c r="J840426"/>
      <c r="K840426"/>
      <c r="L840426"/>
      <c r="M840426" s="115"/>
      <c r="N840426" s="115"/>
      <c r="O840426"/>
      <c r="P840426"/>
      <c r="Q840426"/>
      <c r="R840426" s="19"/>
      <c r="S840426" s="19"/>
      <c r="T840426"/>
      <c r="U840426" s="113"/>
      <c r="V840426" s="19"/>
      <c r="W840426" s="19"/>
      <c r="X840426" s="19"/>
      <c r="Y840426" s="19"/>
      <c r="Z840426" s="19"/>
      <c r="AA840426" s="19"/>
      <c r="AB840426" s="19"/>
      <c r="AC840426" s="19"/>
      <c r="AD840426" s="19"/>
      <c r="AE840426" s="19"/>
      <c r="AF840426" s="19"/>
      <c r="AG840426" s="19"/>
      <c r="AH840426" s="19"/>
      <c r="AI840426" s="19"/>
      <c r="AJ840426" s="19"/>
      <c r="AK840426" s="19"/>
      <c r="AL840426" s="19"/>
      <c r="AM840426" s="19"/>
      <c r="AN840426" s="19"/>
      <c r="AO840426" s="19"/>
      <c r="AP840426"/>
    </row>
    <row r="840427" spans="1:42" s="116" customFormat="1" x14ac:dyDescent="0.3">
      <c r="A840427"/>
      <c r="B840427"/>
      <c r="C840427"/>
      <c r="D840427"/>
      <c r="E840427"/>
      <c r="F840427"/>
      <c r="G840427"/>
      <c r="H840427"/>
      <c r="I840427"/>
      <c r="J840427"/>
      <c r="K840427"/>
      <c r="L840427"/>
      <c r="M840427" s="115"/>
      <c r="N840427" s="115"/>
      <c r="O840427"/>
      <c r="P840427"/>
      <c r="Q840427"/>
      <c r="R840427" s="19"/>
      <c r="S840427" s="19"/>
      <c r="T840427"/>
      <c r="U840427" s="113"/>
      <c r="V840427" s="19"/>
      <c r="W840427" s="19"/>
      <c r="X840427" s="19"/>
      <c r="Y840427" s="19"/>
      <c r="Z840427" s="19"/>
      <c r="AA840427" s="19"/>
      <c r="AB840427" s="19"/>
      <c r="AC840427" s="19"/>
      <c r="AD840427" s="19"/>
      <c r="AE840427" s="19"/>
      <c r="AF840427" s="19"/>
      <c r="AG840427" s="19"/>
      <c r="AH840427" s="19"/>
      <c r="AI840427" s="19"/>
      <c r="AJ840427" s="19"/>
      <c r="AK840427" s="19"/>
      <c r="AL840427" s="19"/>
      <c r="AM840427" s="19"/>
      <c r="AN840427" s="19"/>
      <c r="AO840427" s="19"/>
      <c r="AP840427"/>
    </row>
    <row r="840428" spans="1:42" s="116" customFormat="1" x14ac:dyDescent="0.3">
      <c r="A840428"/>
      <c r="B840428"/>
      <c r="C840428"/>
      <c r="D840428"/>
      <c r="E840428"/>
      <c r="F840428"/>
      <c r="G840428"/>
      <c r="H840428"/>
      <c r="I840428"/>
      <c r="J840428"/>
      <c r="K840428"/>
      <c r="L840428"/>
      <c r="M840428" s="115"/>
      <c r="N840428" s="115"/>
      <c r="O840428"/>
      <c r="P840428"/>
      <c r="Q840428"/>
      <c r="R840428" s="19"/>
      <c r="S840428" s="19"/>
      <c r="T840428"/>
      <c r="U840428" s="113"/>
      <c r="V840428" s="19"/>
      <c r="W840428" s="19"/>
      <c r="X840428" s="19"/>
      <c r="Y840428" s="19"/>
      <c r="Z840428" s="19"/>
      <c r="AA840428" s="19"/>
      <c r="AB840428" s="19"/>
      <c r="AC840428" s="19"/>
      <c r="AD840428" s="19"/>
      <c r="AE840428" s="19"/>
      <c r="AF840428" s="19"/>
      <c r="AG840428" s="19"/>
      <c r="AH840428" s="19"/>
      <c r="AI840428" s="19"/>
      <c r="AJ840428" s="19"/>
      <c r="AK840428" s="19"/>
      <c r="AL840428" s="19"/>
      <c r="AM840428" s="19"/>
      <c r="AN840428" s="19"/>
      <c r="AO840428" s="19"/>
      <c r="AP840428"/>
    </row>
    <row r="840429" spans="1:42" s="116" customFormat="1" x14ac:dyDescent="0.3">
      <c r="A840429"/>
      <c r="B840429"/>
      <c r="C840429"/>
      <c r="D840429"/>
      <c r="E840429"/>
      <c r="F840429"/>
      <c r="G840429"/>
      <c r="H840429"/>
      <c r="I840429"/>
      <c r="J840429"/>
      <c r="K840429"/>
      <c r="L840429"/>
      <c r="M840429" s="115"/>
      <c r="N840429" s="115"/>
      <c r="O840429"/>
      <c r="P840429"/>
      <c r="Q840429"/>
      <c r="R840429" s="19"/>
      <c r="S840429" s="19"/>
      <c r="T840429"/>
      <c r="U840429" s="113"/>
      <c r="V840429" s="19"/>
      <c r="W840429" s="19"/>
      <c r="X840429" s="19"/>
      <c r="Y840429" s="19"/>
      <c r="Z840429" s="19"/>
      <c r="AA840429" s="19"/>
      <c r="AB840429" s="19"/>
      <c r="AC840429" s="19"/>
      <c r="AD840429" s="19"/>
      <c r="AE840429" s="19"/>
      <c r="AF840429" s="19"/>
      <c r="AG840429" s="19"/>
      <c r="AH840429" s="19"/>
      <c r="AI840429" s="19"/>
      <c r="AJ840429" s="19"/>
      <c r="AK840429" s="19"/>
      <c r="AL840429" s="19"/>
      <c r="AM840429" s="19"/>
      <c r="AN840429" s="19"/>
      <c r="AO840429" s="19"/>
      <c r="AP840429"/>
    </row>
    <row r="840430" spans="1:42" s="116" customFormat="1" x14ac:dyDescent="0.3">
      <c r="A840430"/>
      <c r="B840430"/>
      <c r="C840430"/>
      <c r="D840430"/>
      <c r="E840430"/>
      <c r="F840430"/>
      <c r="G840430"/>
      <c r="H840430"/>
      <c r="I840430"/>
      <c r="J840430"/>
      <c r="K840430"/>
      <c r="L840430"/>
      <c r="M840430" s="115"/>
      <c r="N840430" s="115"/>
      <c r="O840430"/>
      <c r="P840430"/>
      <c r="Q840430"/>
      <c r="R840430" s="19"/>
      <c r="S840430" s="19"/>
      <c r="T840430"/>
      <c r="U840430" s="113"/>
      <c r="V840430" s="19"/>
      <c r="W840430" s="19"/>
      <c r="X840430" s="19"/>
      <c r="Y840430" s="19"/>
      <c r="Z840430" s="19"/>
      <c r="AA840430" s="19"/>
      <c r="AB840430" s="19"/>
      <c r="AC840430" s="19"/>
      <c r="AD840430" s="19"/>
      <c r="AE840430" s="19"/>
      <c r="AF840430" s="19"/>
      <c r="AG840430" s="19"/>
      <c r="AH840430" s="19"/>
      <c r="AI840430" s="19"/>
      <c r="AJ840430" s="19"/>
      <c r="AK840430" s="19"/>
      <c r="AL840430" s="19"/>
      <c r="AM840430" s="19"/>
      <c r="AN840430" s="19"/>
      <c r="AO840430" s="19"/>
      <c r="AP840430"/>
    </row>
    <row r="840431" spans="1:42" s="116" customFormat="1" x14ac:dyDescent="0.3">
      <c r="A840431"/>
      <c r="B840431"/>
      <c r="C840431"/>
      <c r="D840431"/>
      <c r="E840431"/>
      <c r="F840431"/>
      <c r="G840431"/>
      <c r="H840431"/>
      <c r="I840431"/>
      <c r="J840431"/>
      <c r="K840431"/>
      <c r="L840431"/>
      <c r="M840431" s="115"/>
      <c r="N840431" s="115"/>
      <c r="O840431"/>
      <c r="P840431"/>
      <c r="Q840431"/>
      <c r="R840431" s="19"/>
      <c r="S840431" s="19"/>
      <c r="T840431"/>
      <c r="U840431" s="113"/>
      <c r="V840431" s="19"/>
      <c r="W840431" s="19"/>
      <c r="X840431" s="19"/>
      <c r="Y840431" s="19"/>
      <c r="Z840431" s="19"/>
      <c r="AA840431" s="19"/>
      <c r="AB840431" s="19"/>
      <c r="AC840431" s="19"/>
      <c r="AD840431" s="19"/>
      <c r="AE840431" s="19"/>
      <c r="AF840431" s="19"/>
      <c r="AG840431" s="19"/>
      <c r="AH840431" s="19"/>
      <c r="AI840431" s="19"/>
      <c r="AJ840431" s="19"/>
      <c r="AK840431" s="19"/>
      <c r="AL840431" s="19"/>
      <c r="AM840431" s="19"/>
      <c r="AN840431" s="19"/>
      <c r="AO840431" s="19"/>
      <c r="AP840431"/>
    </row>
    <row r="840432" spans="1:42" s="116" customFormat="1" x14ac:dyDescent="0.3">
      <c r="A840432"/>
      <c r="B840432"/>
      <c r="C840432"/>
      <c r="D840432"/>
      <c r="E840432"/>
      <c r="F840432"/>
      <c r="G840432"/>
      <c r="H840432"/>
      <c r="I840432"/>
      <c r="J840432"/>
      <c r="K840432"/>
      <c r="L840432"/>
      <c r="M840432" s="115"/>
      <c r="N840432" s="115"/>
      <c r="O840432"/>
      <c r="P840432"/>
      <c r="Q840432"/>
      <c r="R840432" s="19"/>
      <c r="S840432" s="19"/>
      <c r="T840432"/>
      <c r="U840432" s="113"/>
      <c r="V840432" s="19"/>
      <c r="W840432" s="19"/>
      <c r="X840432" s="19"/>
      <c r="Y840432" s="19"/>
      <c r="Z840432" s="19"/>
      <c r="AA840432" s="19"/>
      <c r="AB840432" s="19"/>
      <c r="AC840432" s="19"/>
      <c r="AD840432" s="19"/>
      <c r="AE840432" s="19"/>
      <c r="AF840432" s="19"/>
      <c r="AG840432" s="19"/>
      <c r="AH840432" s="19"/>
      <c r="AI840432" s="19"/>
      <c r="AJ840432" s="19"/>
      <c r="AK840432" s="19"/>
      <c r="AL840432" s="19"/>
      <c r="AM840432" s="19"/>
      <c r="AN840432" s="19"/>
      <c r="AO840432" s="19"/>
      <c r="AP840432"/>
    </row>
    <row r="840433" spans="1:42" s="116" customFormat="1" x14ac:dyDescent="0.3">
      <c r="A840433"/>
      <c r="B840433"/>
      <c r="C840433"/>
      <c r="D840433"/>
      <c r="E840433"/>
      <c r="F840433"/>
      <c r="G840433"/>
      <c r="H840433"/>
      <c r="I840433"/>
      <c r="J840433"/>
      <c r="K840433"/>
      <c r="L840433"/>
      <c r="M840433" s="115"/>
      <c r="N840433" s="115"/>
      <c r="O840433"/>
      <c r="P840433"/>
      <c r="Q840433"/>
      <c r="R840433" s="19"/>
      <c r="S840433" s="19"/>
      <c r="T840433"/>
      <c r="U840433" s="113"/>
      <c r="V840433" s="19"/>
      <c r="W840433" s="19"/>
      <c r="X840433" s="19"/>
      <c r="Y840433" s="19"/>
      <c r="Z840433" s="19"/>
      <c r="AA840433" s="19"/>
      <c r="AB840433" s="19"/>
      <c r="AC840433" s="19"/>
      <c r="AD840433" s="19"/>
      <c r="AE840433" s="19"/>
      <c r="AF840433" s="19"/>
      <c r="AG840433" s="19"/>
      <c r="AH840433" s="19"/>
      <c r="AI840433" s="19"/>
      <c r="AJ840433" s="19"/>
      <c r="AK840433" s="19"/>
      <c r="AL840433" s="19"/>
      <c r="AM840433" s="19"/>
      <c r="AN840433" s="19"/>
      <c r="AO840433" s="19"/>
      <c r="AP840433"/>
    </row>
    <row r="840434" spans="1:42" s="116" customFormat="1" x14ac:dyDescent="0.3">
      <c r="A840434"/>
      <c r="B840434"/>
      <c r="C840434"/>
      <c r="D840434"/>
      <c r="E840434"/>
      <c r="F840434"/>
      <c r="G840434"/>
      <c r="H840434"/>
      <c r="I840434"/>
      <c r="J840434"/>
      <c r="K840434"/>
      <c r="L840434"/>
      <c r="M840434" s="115"/>
      <c r="N840434" s="115"/>
      <c r="O840434"/>
      <c r="P840434"/>
      <c r="Q840434"/>
      <c r="R840434" s="19"/>
      <c r="S840434" s="19"/>
      <c r="T840434"/>
      <c r="U840434" s="113"/>
      <c r="V840434" s="19"/>
      <c r="W840434" s="19"/>
      <c r="X840434" s="19"/>
      <c r="Y840434" s="19"/>
      <c r="Z840434" s="19"/>
      <c r="AA840434" s="19"/>
      <c r="AB840434" s="19"/>
      <c r="AC840434" s="19"/>
      <c r="AD840434" s="19"/>
      <c r="AE840434" s="19"/>
      <c r="AF840434" s="19"/>
      <c r="AG840434" s="19"/>
      <c r="AH840434" s="19"/>
      <c r="AI840434" s="19"/>
      <c r="AJ840434" s="19"/>
      <c r="AK840434" s="19"/>
      <c r="AL840434" s="19"/>
      <c r="AM840434" s="19"/>
      <c r="AN840434" s="19"/>
      <c r="AO840434" s="19"/>
      <c r="AP840434"/>
    </row>
    <row r="840435" spans="1:42" s="116" customFormat="1" x14ac:dyDescent="0.3">
      <c r="A840435"/>
      <c r="B840435"/>
      <c r="C840435"/>
      <c r="D840435"/>
      <c r="E840435"/>
      <c r="F840435"/>
      <c r="G840435"/>
      <c r="H840435"/>
      <c r="I840435"/>
      <c r="J840435"/>
      <c r="K840435"/>
      <c r="L840435"/>
      <c r="M840435" s="115"/>
      <c r="N840435" s="115"/>
      <c r="O840435"/>
      <c r="P840435"/>
      <c r="Q840435"/>
      <c r="R840435" s="19"/>
      <c r="S840435" s="19"/>
      <c r="T840435"/>
      <c r="U840435" s="113"/>
      <c r="V840435" s="19"/>
      <c r="W840435" s="19"/>
      <c r="X840435" s="19"/>
      <c r="Y840435" s="19"/>
      <c r="Z840435" s="19"/>
      <c r="AA840435" s="19"/>
      <c r="AB840435" s="19"/>
      <c r="AC840435" s="19"/>
      <c r="AD840435" s="19"/>
      <c r="AE840435" s="19"/>
      <c r="AF840435" s="19"/>
      <c r="AG840435" s="19"/>
      <c r="AH840435" s="19"/>
      <c r="AI840435" s="19"/>
      <c r="AJ840435" s="19"/>
      <c r="AK840435" s="19"/>
      <c r="AL840435" s="19"/>
      <c r="AM840435" s="19"/>
      <c r="AN840435" s="19"/>
      <c r="AO840435" s="19"/>
      <c r="AP840435"/>
    </row>
    <row r="840436" spans="1:42" s="116" customFormat="1" x14ac:dyDescent="0.3">
      <c r="A840436"/>
      <c r="B840436"/>
      <c r="C840436"/>
      <c r="D840436"/>
      <c r="E840436"/>
      <c r="F840436"/>
      <c r="G840436"/>
      <c r="H840436"/>
      <c r="I840436"/>
      <c r="J840436"/>
      <c r="K840436"/>
      <c r="L840436"/>
      <c r="M840436" s="115"/>
      <c r="N840436" s="115"/>
      <c r="O840436"/>
      <c r="P840436"/>
      <c r="Q840436"/>
      <c r="R840436" s="19"/>
      <c r="S840436" s="19"/>
      <c r="T840436"/>
      <c r="U840436" s="113"/>
      <c r="V840436" s="19"/>
      <c r="W840436" s="19"/>
      <c r="X840436" s="19"/>
      <c r="Y840436" s="19"/>
      <c r="Z840436" s="19"/>
      <c r="AA840436" s="19"/>
      <c r="AB840436" s="19"/>
      <c r="AC840436" s="19"/>
      <c r="AD840436" s="19"/>
      <c r="AE840436" s="19"/>
      <c r="AF840436" s="19"/>
      <c r="AG840436" s="19"/>
      <c r="AH840436" s="19"/>
      <c r="AI840436" s="19"/>
      <c r="AJ840436" s="19"/>
      <c r="AK840436" s="19"/>
      <c r="AL840436" s="19"/>
      <c r="AM840436" s="19"/>
      <c r="AN840436" s="19"/>
      <c r="AO840436" s="19"/>
      <c r="AP840436"/>
    </row>
    <row r="840437" spans="1:42" s="116" customFormat="1" x14ac:dyDescent="0.3">
      <c r="A840437"/>
      <c r="B840437"/>
      <c r="C840437"/>
      <c r="D840437"/>
      <c r="E840437"/>
      <c r="F840437"/>
      <c r="G840437"/>
      <c r="H840437"/>
      <c r="I840437"/>
      <c r="J840437"/>
      <c r="K840437"/>
      <c r="L840437"/>
      <c r="M840437" s="115"/>
      <c r="N840437" s="115"/>
      <c r="O840437"/>
      <c r="P840437"/>
      <c r="Q840437"/>
      <c r="R840437" s="19"/>
      <c r="S840437" s="19"/>
      <c r="T840437"/>
      <c r="U840437" s="113"/>
      <c r="V840437" s="19"/>
      <c r="W840437" s="19"/>
      <c r="X840437" s="19"/>
      <c r="Y840437" s="19"/>
      <c r="Z840437" s="19"/>
      <c r="AA840437" s="19"/>
      <c r="AB840437" s="19"/>
      <c r="AC840437" s="19"/>
      <c r="AD840437" s="19"/>
      <c r="AE840437" s="19"/>
      <c r="AF840437" s="19"/>
      <c r="AG840437" s="19"/>
      <c r="AH840437" s="19"/>
      <c r="AI840437" s="19"/>
      <c r="AJ840437" s="19"/>
      <c r="AK840437" s="19"/>
      <c r="AL840437" s="19"/>
      <c r="AM840437" s="19"/>
      <c r="AN840437" s="19"/>
      <c r="AO840437" s="19"/>
      <c r="AP840437"/>
    </row>
    <row r="840438" spans="1:42" s="116" customFormat="1" x14ac:dyDescent="0.3">
      <c r="A840438"/>
      <c r="B840438"/>
      <c r="C840438"/>
      <c r="D840438"/>
      <c r="E840438"/>
      <c r="F840438"/>
      <c r="G840438"/>
      <c r="H840438"/>
      <c r="I840438"/>
      <c r="J840438"/>
      <c r="K840438"/>
      <c r="L840438"/>
      <c r="M840438" s="115"/>
      <c r="N840438" s="115"/>
      <c r="O840438"/>
      <c r="P840438"/>
      <c r="Q840438"/>
      <c r="R840438" s="19"/>
      <c r="S840438" s="19"/>
      <c r="T840438"/>
      <c r="U840438" s="113"/>
      <c r="V840438" s="19"/>
      <c r="W840438" s="19"/>
      <c r="X840438" s="19"/>
      <c r="Y840438" s="19"/>
      <c r="Z840438" s="19"/>
      <c r="AA840438" s="19"/>
      <c r="AB840438" s="19"/>
      <c r="AC840438" s="19"/>
      <c r="AD840438" s="19"/>
      <c r="AE840438" s="19"/>
      <c r="AF840438" s="19"/>
      <c r="AG840438" s="19"/>
      <c r="AH840438" s="19"/>
      <c r="AI840438" s="19"/>
      <c r="AJ840438" s="19"/>
      <c r="AK840438" s="19"/>
      <c r="AL840438" s="19"/>
      <c r="AM840438" s="19"/>
      <c r="AN840438" s="19"/>
      <c r="AO840438" s="19"/>
      <c r="AP840438"/>
    </row>
    <row r="840439" spans="1:42" s="116" customFormat="1" x14ac:dyDescent="0.3">
      <c r="A840439"/>
      <c r="B840439"/>
      <c r="C840439"/>
      <c r="D840439"/>
      <c r="E840439"/>
      <c r="F840439"/>
      <c r="G840439"/>
      <c r="H840439"/>
      <c r="I840439"/>
      <c r="J840439"/>
      <c r="K840439"/>
      <c r="L840439"/>
      <c r="M840439" s="115"/>
      <c r="N840439" s="115"/>
      <c r="O840439"/>
      <c r="P840439"/>
      <c r="Q840439"/>
      <c r="R840439" s="19"/>
      <c r="S840439" s="19"/>
      <c r="T840439"/>
      <c r="U840439" s="113"/>
      <c r="V840439" s="19"/>
      <c r="W840439" s="19"/>
      <c r="X840439" s="19"/>
      <c r="Y840439" s="19"/>
      <c r="Z840439" s="19"/>
      <c r="AA840439" s="19"/>
      <c r="AB840439" s="19"/>
      <c r="AC840439" s="19"/>
      <c r="AD840439" s="19"/>
      <c r="AE840439" s="19"/>
      <c r="AF840439" s="19"/>
      <c r="AG840439" s="19"/>
      <c r="AH840439" s="19"/>
      <c r="AI840439" s="19"/>
      <c r="AJ840439" s="19"/>
      <c r="AK840439" s="19"/>
      <c r="AL840439" s="19"/>
      <c r="AM840439" s="19"/>
      <c r="AN840439" s="19"/>
      <c r="AO840439" s="19"/>
      <c r="AP840439"/>
    </row>
    <row r="840440" spans="1:42" s="116" customFormat="1" x14ac:dyDescent="0.3">
      <c r="A840440"/>
      <c r="B840440"/>
      <c r="C840440"/>
      <c r="D840440"/>
      <c r="E840440"/>
      <c r="F840440"/>
      <c r="G840440"/>
      <c r="H840440"/>
      <c r="I840440"/>
      <c r="J840440"/>
      <c r="K840440"/>
      <c r="L840440"/>
      <c r="M840440" s="115"/>
      <c r="N840440" s="115"/>
      <c r="O840440"/>
      <c r="P840440"/>
      <c r="Q840440"/>
      <c r="R840440" s="19"/>
      <c r="S840440" s="19"/>
      <c r="T840440"/>
      <c r="U840440" s="113"/>
      <c r="V840440" s="19"/>
      <c r="W840440" s="19"/>
      <c r="X840440" s="19"/>
      <c r="Y840440" s="19"/>
      <c r="Z840440" s="19"/>
      <c r="AA840440" s="19"/>
      <c r="AB840440" s="19"/>
      <c r="AC840440" s="19"/>
      <c r="AD840440" s="19"/>
      <c r="AE840440" s="19"/>
      <c r="AF840440" s="19"/>
      <c r="AG840440" s="19"/>
      <c r="AH840440" s="19"/>
      <c r="AI840440" s="19"/>
      <c r="AJ840440" s="19"/>
      <c r="AK840440" s="19"/>
      <c r="AL840440" s="19"/>
      <c r="AM840440" s="19"/>
      <c r="AN840440" s="19"/>
      <c r="AO840440" s="19"/>
      <c r="AP840440"/>
    </row>
    <row r="840441" spans="1:42" s="116" customFormat="1" x14ac:dyDescent="0.3">
      <c r="A840441"/>
      <c r="B840441"/>
      <c r="C840441"/>
      <c r="D840441"/>
      <c r="E840441"/>
      <c r="F840441"/>
      <c r="G840441"/>
      <c r="H840441"/>
      <c r="I840441"/>
      <c r="J840441"/>
      <c r="K840441"/>
      <c r="L840441"/>
      <c r="M840441" s="115"/>
      <c r="N840441" s="115"/>
      <c r="O840441"/>
      <c r="P840441"/>
      <c r="Q840441"/>
      <c r="R840441" s="19"/>
      <c r="S840441" s="19"/>
      <c r="T840441"/>
      <c r="U840441" s="113"/>
      <c r="V840441" s="19"/>
      <c r="W840441" s="19"/>
      <c r="X840441" s="19"/>
      <c r="Y840441" s="19"/>
      <c r="Z840441" s="19"/>
      <c r="AA840441" s="19"/>
      <c r="AB840441" s="19"/>
      <c r="AC840441" s="19"/>
      <c r="AD840441" s="19"/>
      <c r="AE840441" s="19"/>
      <c r="AF840441" s="19"/>
      <c r="AG840441" s="19"/>
      <c r="AH840441" s="19"/>
      <c r="AI840441" s="19"/>
      <c r="AJ840441" s="19"/>
      <c r="AK840441" s="19"/>
      <c r="AL840441" s="19"/>
      <c r="AM840441" s="19"/>
      <c r="AN840441" s="19"/>
      <c r="AO840441" s="19"/>
      <c r="AP840441"/>
    </row>
    <row r="840442" spans="1:42" s="116" customFormat="1" x14ac:dyDescent="0.3">
      <c r="A840442"/>
      <c r="B840442"/>
      <c r="C840442"/>
      <c r="D840442"/>
      <c r="E840442"/>
      <c r="F840442"/>
      <c r="G840442"/>
      <c r="H840442"/>
      <c r="I840442"/>
      <c r="J840442"/>
      <c r="K840442"/>
      <c r="L840442"/>
      <c r="M840442" s="115"/>
      <c r="N840442" s="115"/>
      <c r="O840442"/>
      <c r="P840442"/>
      <c r="Q840442"/>
      <c r="R840442" s="19"/>
      <c r="S840442" s="19"/>
      <c r="T840442"/>
      <c r="U840442" s="113"/>
      <c r="V840442" s="19"/>
      <c r="W840442" s="19"/>
      <c r="X840442" s="19"/>
      <c r="Y840442" s="19"/>
      <c r="Z840442" s="19"/>
      <c r="AA840442" s="19"/>
      <c r="AB840442" s="19"/>
      <c r="AC840442" s="19"/>
      <c r="AD840442" s="19"/>
      <c r="AE840442" s="19"/>
      <c r="AF840442" s="19"/>
      <c r="AG840442" s="19"/>
      <c r="AH840442" s="19"/>
      <c r="AI840442" s="19"/>
      <c r="AJ840442" s="19"/>
      <c r="AK840442" s="19"/>
      <c r="AL840442" s="19"/>
      <c r="AM840442" s="19"/>
      <c r="AN840442" s="19"/>
      <c r="AO840442" s="19"/>
      <c r="AP840442"/>
    </row>
    <row r="840443" spans="1:42" s="116" customFormat="1" x14ac:dyDescent="0.3">
      <c r="A840443"/>
      <c r="B840443"/>
      <c r="C840443"/>
      <c r="D840443"/>
      <c r="E840443"/>
      <c r="F840443"/>
      <c r="G840443"/>
      <c r="H840443"/>
      <c r="I840443"/>
      <c r="J840443"/>
      <c r="K840443"/>
      <c r="L840443"/>
      <c r="M840443" s="115"/>
      <c r="N840443" s="115"/>
      <c r="O840443"/>
      <c r="P840443"/>
      <c r="Q840443"/>
      <c r="R840443" s="19"/>
      <c r="S840443" s="19"/>
      <c r="T840443"/>
      <c r="U840443" s="113"/>
      <c r="V840443" s="19"/>
      <c r="W840443" s="19"/>
      <c r="X840443" s="19"/>
      <c r="Y840443" s="19"/>
      <c r="Z840443" s="19"/>
      <c r="AA840443" s="19"/>
      <c r="AB840443" s="19"/>
      <c r="AC840443" s="19"/>
      <c r="AD840443" s="19"/>
      <c r="AE840443" s="19"/>
      <c r="AF840443" s="19"/>
      <c r="AG840443" s="19"/>
      <c r="AH840443" s="19"/>
      <c r="AI840443" s="19"/>
      <c r="AJ840443" s="19"/>
      <c r="AK840443" s="19"/>
      <c r="AL840443" s="19"/>
      <c r="AM840443" s="19"/>
      <c r="AN840443" s="19"/>
      <c r="AO840443" s="19"/>
      <c r="AP840443"/>
    </row>
    <row r="840444" spans="1:42" s="116" customFormat="1" x14ac:dyDescent="0.3">
      <c r="A840444"/>
      <c r="B840444"/>
      <c r="C840444"/>
      <c r="D840444"/>
      <c r="E840444"/>
      <c r="F840444"/>
      <c r="G840444"/>
      <c r="H840444"/>
      <c r="I840444"/>
      <c r="J840444"/>
      <c r="K840444"/>
      <c r="L840444"/>
      <c r="M840444" s="115"/>
      <c r="N840444" s="115"/>
      <c r="O840444"/>
      <c r="P840444"/>
      <c r="Q840444"/>
      <c r="R840444" s="19"/>
      <c r="S840444" s="19"/>
      <c r="T840444"/>
      <c r="U840444" s="113"/>
      <c r="V840444" s="19"/>
      <c r="W840444" s="19"/>
      <c r="X840444" s="19"/>
      <c r="Y840444" s="19"/>
      <c r="Z840444" s="19"/>
      <c r="AA840444" s="19"/>
      <c r="AB840444" s="19"/>
      <c r="AC840444" s="19"/>
      <c r="AD840444" s="19"/>
      <c r="AE840444" s="19"/>
      <c r="AF840444" s="19"/>
      <c r="AG840444" s="19"/>
      <c r="AH840444" s="19"/>
      <c r="AI840444" s="19"/>
      <c r="AJ840444" s="19"/>
      <c r="AK840444" s="19"/>
      <c r="AL840444" s="19"/>
      <c r="AM840444" s="19"/>
      <c r="AN840444" s="19"/>
      <c r="AO840444" s="19"/>
      <c r="AP840444"/>
    </row>
    <row r="840445" spans="1:42" s="116" customFormat="1" x14ac:dyDescent="0.3">
      <c r="A840445"/>
      <c r="B840445"/>
      <c r="C840445"/>
      <c r="D840445"/>
      <c r="E840445"/>
      <c r="F840445"/>
      <c r="G840445"/>
      <c r="H840445"/>
      <c r="I840445"/>
      <c r="J840445"/>
      <c r="K840445"/>
      <c r="L840445"/>
      <c r="M840445" s="115"/>
      <c r="N840445" s="115"/>
      <c r="O840445"/>
      <c r="P840445"/>
      <c r="Q840445"/>
      <c r="R840445" s="19"/>
      <c r="S840445" s="19"/>
      <c r="T840445"/>
      <c r="U840445" s="113"/>
      <c r="V840445" s="19"/>
      <c r="W840445" s="19"/>
      <c r="X840445" s="19"/>
      <c r="Y840445" s="19"/>
      <c r="Z840445" s="19"/>
      <c r="AA840445" s="19"/>
      <c r="AB840445" s="19"/>
      <c r="AC840445" s="19"/>
      <c r="AD840445" s="19"/>
      <c r="AE840445" s="19"/>
      <c r="AF840445" s="19"/>
      <c r="AG840445" s="19"/>
      <c r="AH840445" s="19"/>
      <c r="AI840445" s="19"/>
      <c r="AJ840445" s="19"/>
      <c r="AK840445" s="19"/>
      <c r="AL840445" s="19"/>
      <c r="AM840445" s="19"/>
      <c r="AN840445" s="19"/>
      <c r="AO840445" s="19"/>
      <c r="AP840445"/>
    </row>
    <row r="840446" spans="1:42" s="116" customFormat="1" x14ac:dyDescent="0.3">
      <c r="A840446"/>
      <c r="B840446"/>
      <c r="C840446"/>
      <c r="D840446"/>
      <c r="E840446"/>
      <c r="F840446"/>
      <c r="G840446"/>
      <c r="H840446"/>
      <c r="I840446"/>
      <c r="J840446"/>
      <c r="K840446"/>
      <c r="L840446"/>
      <c r="M840446" s="115"/>
      <c r="N840446" s="115"/>
      <c r="O840446"/>
      <c r="P840446"/>
      <c r="Q840446"/>
      <c r="R840446" s="19"/>
      <c r="S840446" s="19"/>
      <c r="T840446"/>
      <c r="U840446" s="113"/>
      <c r="V840446" s="19"/>
      <c r="W840446" s="19"/>
      <c r="X840446" s="19"/>
      <c r="Y840446" s="19"/>
      <c r="Z840446" s="19"/>
      <c r="AA840446" s="19"/>
      <c r="AB840446" s="19"/>
      <c r="AC840446" s="19"/>
      <c r="AD840446" s="19"/>
      <c r="AE840446" s="19"/>
      <c r="AF840446" s="19"/>
      <c r="AG840446" s="19"/>
      <c r="AH840446" s="19"/>
      <c r="AI840446" s="19"/>
      <c r="AJ840446" s="19"/>
      <c r="AK840446" s="19"/>
      <c r="AL840446" s="19"/>
      <c r="AM840446" s="19"/>
      <c r="AN840446" s="19"/>
      <c r="AO840446" s="19"/>
      <c r="AP840446"/>
    </row>
    <row r="840447" spans="1:42" s="116" customFormat="1" x14ac:dyDescent="0.3">
      <c r="A840447"/>
      <c r="B840447"/>
      <c r="C840447"/>
      <c r="D840447"/>
      <c r="E840447"/>
      <c r="F840447"/>
      <c r="G840447"/>
      <c r="H840447"/>
      <c r="I840447"/>
      <c r="J840447"/>
      <c r="K840447"/>
      <c r="L840447"/>
      <c r="M840447" s="115"/>
      <c r="N840447" s="115"/>
      <c r="O840447"/>
      <c r="P840447"/>
      <c r="Q840447"/>
      <c r="R840447" s="19"/>
      <c r="S840447" s="19"/>
      <c r="T840447"/>
      <c r="U840447" s="113"/>
      <c r="V840447" s="19"/>
      <c r="W840447" s="19"/>
      <c r="X840447" s="19"/>
      <c r="Y840447" s="19"/>
      <c r="Z840447" s="19"/>
      <c r="AA840447" s="19"/>
      <c r="AB840447" s="19"/>
      <c r="AC840447" s="19"/>
      <c r="AD840447" s="19"/>
      <c r="AE840447" s="19"/>
      <c r="AF840447" s="19"/>
      <c r="AG840447" s="19"/>
      <c r="AH840447" s="19"/>
      <c r="AI840447" s="19"/>
      <c r="AJ840447" s="19"/>
      <c r="AK840447" s="19"/>
      <c r="AL840447" s="19"/>
      <c r="AM840447" s="19"/>
      <c r="AN840447" s="19"/>
      <c r="AO840447" s="19"/>
      <c r="AP840447"/>
    </row>
    <row r="840448" spans="1:42" s="116" customFormat="1" x14ac:dyDescent="0.3">
      <c r="A840448"/>
      <c r="B840448"/>
      <c r="C840448"/>
      <c r="D840448"/>
      <c r="E840448"/>
      <c r="F840448"/>
      <c r="G840448"/>
      <c r="H840448"/>
      <c r="I840448"/>
      <c r="J840448"/>
      <c r="K840448"/>
      <c r="L840448"/>
      <c r="M840448" s="115"/>
      <c r="N840448" s="115"/>
      <c r="O840448"/>
      <c r="P840448"/>
      <c r="Q840448"/>
      <c r="R840448" s="19"/>
      <c r="S840448" s="19"/>
      <c r="T840448"/>
      <c r="U840448" s="113"/>
      <c r="V840448" s="19"/>
      <c r="W840448" s="19"/>
      <c r="X840448" s="19"/>
      <c r="Y840448" s="19"/>
      <c r="Z840448" s="19"/>
      <c r="AA840448" s="19"/>
      <c r="AB840448" s="19"/>
      <c r="AC840448" s="19"/>
      <c r="AD840448" s="19"/>
      <c r="AE840448" s="19"/>
      <c r="AF840448" s="19"/>
      <c r="AG840448" s="19"/>
      <c r="AH840448" s="19"/>
      <c r="AI840448" s="19"/>
      <c r="AJ840448" s="19"/>
      <c r="AK840448" s="19"/>
      <c r="AL840448" s="19"/>
      <c r="AM840448" s="19"/>
      <c r="AN840448" s="19"/>
      <c r="AO840448" s="19"/>
      <c r="AP840448"/>
    </row>
    <row r="840449" spans="1:42" s="116" customFormat="1" x14ac:dyDescent="0.3">
      <c r="A840449"/>
      <c r="B840449"/>
      <c r="C840449"/>
      <c r="D840449"/>
      <c r="E840449"/>
      <c r="F840449"/>
      <c r="G840449"/>
      <c r="H840449"/>
      <c r="I840449"/>
      <c r="J840449"/>
      <c r="K840449"/>
      <c r="L840449"/>
      <c r="M840449" s="115"/>
      <c r="N840449" s="115"/>
      <c r="O840449"/>
      <c r="P840449"/>
      <c r="Q840449"/>
      <c r="R840449" s="19"/>
      <c r="S840449" s="19"/>
      <c r="T840449"/>
      <c r="U840449" s="113"/>
      <c r="V840449" s="19"/>
      <c r="W840449" s="19"/>
      <c r="X840449" s="19"/>
      <c r="Y840449" s="19"/>
      <c r="Z840449" s="19"/>
      <c r="AA840449" s="19"/>
      <c r="AB840449" s="19"/>
      <c r="AC840449" s="19"/>
      <c r="AD840449" s="19"/>
      <c r="AE840449" s="19"/>
      <c r="AF840449" s="19"/>
      <c r="AG840449" s="19"/>
      <c r="AH840449" s="19"/>
      <c r="AI840449" s="19"/>
      <c r="AJ840449" s="19"/>
      <c r="AK840449" s="19"/>
      <c r="AL840449" s="19"/>
      <c r="AM840449" s="19"/>
      <c r="AN840449" s="19"/>
      <c r="AO840449" s="19"/>
      <c r="AP840449"/>
    </row>
    <row r="840450" spans="1:42" s="116" customFormat="1" x14ac:dyDescent="0.3">
      <c r="A840450"/>
      <c r="B840450"/>
      <c r="C840450"/>
      <c r="D840450"/>
      <c r="E840450"/>
      <c r="F840450"/>
      <c r="G840450"/>
      <c r="H840450"/>
      <c r="I840450"/>
      <c r="J840450"/>
      <c r="K840450"/>
      <c r="L840450"/>
      <c r="M840450" s="115"/>
      <c r="N840450" s="115"/>
      <c r="O840450"/>
      <c r="P840450"/>
      <c r="Q840450"/>
      <c r="R840450" s="19"/>
      <c r="S840450" s="19"/>
      <c r="T840450"/>
      <c r="U840450" s="113"/>
      <c r="V840450" s="19"/>
      <c r="W840450" s="19"/>
      <c r="X840450" s="19"/>
      <c r="Y840450" s="19"/>
      <c r="Z840450" s="19"/>
      <c r="AA840450" s="19"/>
      <c r="AB840450" s="19"/>
      <c r="AC840450" s="19"/>
      <c r="AD840450" s="19"/>
      <c r="AE840450" s="19"/>
      <c r="AF840450" s="19"/>
      <c r="AG840450" s="19"/>
      <c r="AH840450" s="19"/>
      <c r="AI840450" s="19"/>
      <c r="AJ840450" s="19"/>
      <c r="AK840450" s="19"/>
      <c r="AL840450" s="19"/>
      <c r="AM840450" s="19"/>
      <c r="AN840450" s="19"/>
      <c r="AO840450" s="19"/>
      <c r="AP840450"/>
    </row>
    <row r="840451" spans="1:42" s="116" customFormat="1" x14ac:dyDescent="0.3">
      <c r="A840451"/>
      <c r="B840451"/>
      <c r="C840451"/>
      <c r="D840451"/>
      <c r="E840451"/>
      <c r="F840451"/>
      <c r="G840451"/>
      <c r="H840451"/>
      <c r="I840451"/>
      <c r="J840451"/>
      <c r="K840451"/>
      <c r="L840451"/>
      <c r="M840451" s="115"/>
      <c r="N840451" s="115"/>
      <c r="O840451"/>
      <c r="P840451"/>
      <c r="Q840451"/>
      <c r="R840451" s="19"/>
      <c r="S840451" s="19"/>
      <c r="T840451"/>
      <c r="U840451" s="113"/>
      <c r="V840451" s="19"/>
      <c r="W840451" s="19"/>
      <c r="X840451" s="19"/>
      <c r="Y840451" s="19"/>
      <c r="Z840451" s="19"/>
      <c r="AA840451" s="19"/>
      <c r="AB840451" s="19"/>
      <c r="AC840451" s="19"/>
      <c r="AD840451" s="19"/>
      <c r="AE840451" s="19"/>
      <c r="AF840451" s="19"/>
      <c r="AG840451" s="19"/>
      <c r="AH840451" s="19"/>
      <c r="AI840451" s="19"/>
      <c r="AJ840451" s="19"/>
      <c r="AK840451" s="19"/>
      <c r="AL840451" s="19"/>
      <c r="AM840451" s="19"/>
      <c r="AN840451" s="19"/>
      <c r="AO840451" s="19"/>
      <c r="AP840451"/>
    </row>
    <row r="840452" spans="1:42" s="116" customFormat="1" x14ac:dyDescent="0.3">
      <c r="A840452"/>
      <c r="B840452"/>
      <c r="C840452"/>
      <c r="D840452"/>
      <c r="E840452"/>
      <c r="F840452"/>
      <c r="G840452"/>
      <c r="H840452"/>
      <c r="I840452"/>
      <c r="J840452"/>
      <c r="K840452"/>
      <c r="L840452"/>
      <c r="M840452" s="115"/>
      <c r="N840452" s="115"/>
      <c r="O840452"/>
      <c r="P840452"/>
      <c r="Q840452"/>
      <c r="R840452" s="19"/>
      <c r="S840452" s="19"/>
      <c r="T840452"/>
      <c r="U840452" s="113"/>
      <c r="V840452" s="19"/>
      <c r="W840452" s="19"/>
      <c r="X840452" s="19"/>
      <c r="Y840452" s="19"/>
      <c r="Z840452" s="19"/>
      <c r="AA840452" s="19"/>
      <c r="AB840452" s="19"/>
      <c r="AC840452" s="19"/>
      <c r="AD840452" s="19"/>
      <c r="AE840452" s="19"/>
      <c r="AF840452" s="19"/>
      <c r="AG840452" s="19"/>
      <c r="AH840452" s="19"/>
      <c r="AI840452" s="19"/>
      <c r="AJ840452" s="19"/>
      <c r="AK840452" s="19"/>
      <c r="AL840452" s="19"/>
      <c r="AM840452" s="19"/>
      <c r="AN840452" s="19"/>
      <c r="AO840452" s="19"/>
      <c r="AP840452"/>
    </row>
    <row r="840453" spans="1:42" s="116" customFormat="1" x14ac:dyDescent="0.3">
      <c r="A840453"/>
      <c r="B840453"/>
      <c r="C840453"/>
      <c r="D840453"/>
      <c r="E840453"/>
      <c r="F840453"/>
      <c r="G840453"/>
      <c r="H840453"/>
      <c r="I840453"/>
      <c r="J840453"/>
      <c r="K840453"/>
      <c r="L840453"/>
      <c r="M840453" s="115"/>
      <c r="N840453" s="115"/>
      <c r="O840453"/>
      <c r="P840453"/>
      <c r="Q840453"/>
      <c r="R840453" s="19"/>
      <c r="S840453" s="19"/>
      <c r="T840453"/>
      <c r="U840453" s="113"/>
      <c r="V840453" s="19"/>
      <c r="W840453" s="19"/>
      <c r="X840453" s="19"/>
      <c r="Y840453" s="19"/>
      <c r="Z840453" s="19"/>
      <c r="AA840453" s="19"/>
      <c r="AB840453" s="19"/>
      <c r="AC840453" s="19"/>
      <c r="AD840453" s="19"/>
      <c r="AE840453" s="19"/>
      <c r="AF840453" s="19"/>
      <c r="AG840453" s="19"/>
      <c r="AH840453" s="19"/>
      <c r="AI840453" s="19"/>
      <c r="AJ840453" s="19"/>
      <c r="AK840453" s="19"/>
      <c r="AL840453" s="19"/>
      <c r="AM840453" s="19"/>
      <c r="AN840453" s="19"/>
      <c r="AO840453" s="19"/>
      <c r="AP840453"/>
    </row>
    <row r="840454" spans="1:42" s="116" customFormat="1" x14ac:dyDescent="0.3">
      <c r="A840454"/>
      <c r="B840454"/>
      <c r="C840454"/>
      <c r="D840454"/>
      <c r="E840454"/>
      <c r="F840454"/>
      <c r="G840454"/>
      <c r="H840454"/>
      <c r="I840454"/>
      <c r="J840454"/>
      <c r="K840454"/>
      <c r="L840454"/>
      <c r="M840454" s="115"/>
      <c r="N840454" s="115"/>
      <c r="O840454"/>
      <c r="P840454"/>
      <c r="Q840454"/>
      <c r="R840454" s="19"/>
      <c r="S840454" s="19"/>
      <c r="T840454"/>
      <c r="U840454" s="113"/>
      <c r="V840454" s="19"/>
      <c r="W840454" s="19"/>
      <c r="X840454" s="19"/>
      <c r="Y840454" s="19"/>
      <c r="Z840454" s="19"/>
      <c r="AA840454" s="19"/>
      <c r="AB840454" s="19"/>
      <c r="AC840454" s="19"/>
      <c r="AD840454" s="19"/>
      <c r="AE840454" s="19"/>
      <c r="AF840454" s="19"/>
      <c r="AG840454" s="19"/>
      <c r="AH840454" s="19"/>
      <c r="AI840454" s="19"/>
      <c r="AJ840454" s="19"/>
      <c r="AK840454" s="19"/>
      <c r="AL840454" s="19"/>
      <c r="AM840454" s="19"/>
      <c r="AN840454" s="19"/>
      <c r="AO840454" s="19"/>
      <c r="AP840454"/>
    </row>
    <row r="840455" spans="1:42" s="116" customFormat="1" x14ac:dyDescent="0.3">
      <c r="A840455"/>
      <c r="B840455"/>
      <c r="C840455"/>
      <c r="D840455"/>
      <c r="E840455"/>
      <c r="F840455"/>
      <c r="G840455"/>
      <c r="H840455"/>
      <c r="I840455"/>
      <c r="J840455"/>
      <c r="K840455"/>
      <c r="L840455"/>
      <c r="M840455" s="115"/>
      <c r="N840455" s="115"/>
      <c r="O840455"/>
      <c r="P840455"/>
      <c r="Q840455"/>
      <c r="R840455" s="19"/>
      <c r="S840455" s="19"/>
      <c r="T840455"/>
      <c r="U840455" s="113"/>
      <c r="V840455" s="19"/>
      <c r="W840455" s="19"/>
      <c r="X840455" s="19"/>
      <c r="Y840455" s="19"/>
      <c r="Z840455" s="19"/>
      <c r="AA840455" s="19"/>
      <c r="AB840455" s="19"/>
      <c r="AC840455" s="19"/>
      <c r="AD840455" s="19"/>
      <c r="AE840455" s="19"/>
      <c r="AF840455" s="19"/>
      <c r="AG840455" s="19"/>
      <c r="AH840455" s="19"/>
      <c r="AI840455" s="19"/>
      <c r="AJ840455" s="19"/>
      <c r="AK840455" s="19"/>
      <c r="AL840455" s="19"/>
      <c r="AM840455" s="19"/>
      <c r="AN840455" s="19"/>
      <c r="AO840455" s="19"/>
      <c r="AP840455"/>
    </row>
    <row r="840456" spans="1:42" s="116" customFormat="1" x14ac:dyDescent="0.3">
      <c r="A840456"/>
      <c r="B840456"/>
      <c r="C840456"/>
      <c r="D840456"/>
      <c r="E840456"/>
      <c r="F840456"/>
      <c r="G840456"/>
      <c r="H840456"/>
      <c r="I840456"/>
      <c r="J840456"/>
      <c r="K840456"/>
      <c r="L840456"/>
      <c r="M840456" s="115"/>
      <c r="N840456" s="115"/>
      <c r="O840456"/>
      <c r="P840456"/>
      <c r="Q840456"/>
      <c r="R840456" s="19"/>
      <c r="S840456" s="19"/>
      <c r="T840456"/>
      <c r="U840456" s="113"/>
      <c r="V840456" s="19"/>
      <c r="W840456" s="19"/>
      <c r="X840456" s="19"/>
      <c r="Y840456" s="19"/>
      <c r="Z840456" s="19"/>
      <c r="AA840456" s="19"/>
      <c r="AB840456" s="19"/>
      <c r="AC840456" s="19"/>
      <c r="AD840456" s="19"/>
      <c r="AE840456" s="19"/>
      <c r="AF840456" s="19"/>
      <c r="AG840456" s="19"/>
      <c r="AH840456" s="19"/>
      <c r="AI840456" s="19"/>
      <c r="AJ840456" s="19"/>
      <c r="AK840456" s="19"/>
      <c r="AL840456" s="19"/>
      <c r="AM840456" s="19"/>
      <c r="AN840456" s="19"/>
      <c r="AO840456" s="19"/>
      <c r="AP840456"/>
    </row>
    <row r="840457" spans="1:42" s="116" customFormat="1" x14ac:dyDescent="0.3">
      <c r="A840457"/>
      <c r="B840457"/>
      <c r="C840457"/>
      <c r="D840457"/>
      <c r="E840457"/>
      <c r="F840457"/>
      <c r="G840457"/>
      <c r="H840457"/>
      <c r="I840457"/>
      <c r="J840457"/>
      <c r="K840457"/>
      <c r="L840457"/>
      <c r="M840457" s="115"/>
      <c r="N840457" s="115"/>
      <c r="O840457"/>
      <c r="P840457"/>
      <c r="Q840457"/>
      <c r="R840457" s="19"/>
      <c r="S840457" s="19"/>
      <c r="T840457"/>
      <c r="U840457" s="113"/>
      <c r="V840457" s="19"/>
      <c r="W840457" s="19"/>
      <c r="X840457" s="19"/>
      <c r="Y840457" s="19"/>
      <c r="Z840457" s="19"/>
      <c r="AA840457" s="19"/>
      <c r="AB840457" s="19"/>
      <c r="AC840457" s="19"/>
      <c r="AD840457" s="19"/>
      <c r="AE840457" s="19"/>
      <c r="AF840457" s="19"/>
      <c r="AG840457" s="19"/>
      <c r="AH840457" s="19"/>
      <c r="AI840457" s="19"/>
      <c r="AJ840457" s="19"/>
      <c r="AK840457" s="19"/>
      <c r="AL840457" s="19"/>
      <c r="AM840457" s="19"/>
      <c r="AN840457" s="19"/>
      <c r="AO840457" s="19"/>
      <c r="AP840457"/>
    </row>
    <row r="840458" spans="1:42" s="116" customFormat="1" x14ac:dyDescent="0.3">
      <c r="A840458"/>
      <c r="B840458"/>
      <c r="C840458"/>
      <c r="D840458"/>
      <c r="E840458"/>
      <c r="F840458"/>
      <c r="G840458"/>
      <c r="H840458"/>
      <c r="I840458"/>
      <c r="J840458"/>
      <c r="K840458"/>
      <c r="L840458"/>
      <c r="M840458" s="115"/>
      <c r="N840458" s="115"/>
      <c r="O840458"/>
      <c r="P840458"/>
      <c r="Q840458"/>
      <c r="R840458" s="19"/>
      <c r="S840458" s="19"/>
      <c r="T840458"/>
      <c r="U840458" s="113"/>
      <c r="V840458" s="19"/>
      <c r="W840458" s="19"/>
      <c r="X840458" s="19"/>
      <c r="Y840458" s="19"/>
      <c r="Z840458" s="19"/>
      <c r="AA840458" s="19"/>
      <c r="AB840458" s="19"/>
      <c r="AC840458" s="19"/>
      <c r="AD840458" s="19"/>
      <c r="AE840458" s="19"/>
      <c r="AF840458" s="19"/>
      <c r="AG840458" s="19"/>
      <c r="AH840458" s="19"/>
      <c r="AI840458" s="19"/>
      <c r="AJ840458" s="19"/>
      <c r="AK840458" s="19"/>
      <c r="AL840458" s="19"/>
      <c r="AM840458" s="19"/>
      <c r="AN840458" s="19"/>
      <c r="AO840458" s="19"/>
      <c r="AP840458"/>
    </row>
    <row r="840459" spans="1:42" s="116" customFormat="1" x14ac:dyDescent="0.3">
      <c r="A840459"/>
      <c r="B840459"/>
      <c r="C840459"/>
      <c r="D840459"/>
      <c r="E840459"/>
      <c r="F840459"/>
      <c r="G840459"/>
      <c r="H840459"/>
      <c r="I840459"/>
      <c r="J840459"/>
      <c r="K840459"/>
      <c r="L840459"/>
      <c r="M840459" s="115"/>
      <c r="N840459" s="115"/>
      <c r="O840459"/>
      <c r="P840459"/>
      <c r="Q840459"/>
      <c r="R840459" s="19"/>
      <c r="S840459" s="19"/>
      <c r="T840459"/>
      <c r="U840459" s="113"/>
      <c r="V840459" s="19"/>
      <c r="W840459" s="19"/>
      <c r="X840459" s="19"/>
      <c r="Y840459" s="19"/>
      <c r="Z840459" s="19"/>
      <c r="AA840459" s="19"/>
      <c r="AB840459" s="19"/>
      <c r="AC840459" s="19"/>
      <c r="AD840459" s="19"/>
      <c r="AE840459" s="19"/>
      <c r="AF840459" s="19"/>
      <c r="AG840459" s="19"/>
      <c r="AH840459" s="19"/>
      <c r="AI840459" s="19"/>
      <c r="AJ840459" s="19"/>
      <c r="AK840459" s="19"/>
      <c r="AL840459" s="19"/>
      <c r="AM840459" s="19"/>
      <c r="AN840459" s="19"/>
      <c r="AO840459" s="19"/>
      <c r="AP840459"/>
    </row>
    <row r="840460" spans="1:42" s="116" customFormat="1" x14ac:dyDescent="0.3">
      <c r="A840460"/>
      <c r="B840460"/>
      <c r="C840460"/>
      <c r="D840460"/>
      <c r="E840460"/>
      <c r="F840460"/>
      <c r="G840460"/>
      <c r="H840460"/>
      <c r="I840460"/>
      <c r="J840460"/>
      <c r="K840460"/>
      <c r="L840460"/>
      <c r="M840460" s="115"/>
      <c r="N840460" s="115"/>
      <c r="O840460"/>
      <c r="P840460"/>
      <c r="Q840460"/>
      <c r="R840460" s="19"/>
      <c r="S840460" s="19"/>
      <c r="T840460"/>
      <c r="U840460" s="113"/>
      <c r="V840460" s="19"/>
      <c r="W840460" s="19"/>
      <c r="X840460" s="19"/>
      <c r="Y840460" s="19"/>
      <c r="Z840460" s="19"/>
      <c r="AA840460" s="19"/>
      <c r="AB840460" s="19"/>
      <c r="AC840460" s="19"/>
      <c r="AD840460" s="19"/>
      <c r="AE840460" s="19"/>
      <c r="AF840460" s="19"/>
      <c r="AG840460" s="19"/>
      <c r="AH840460" s="19"/>
      <c r="AI840460" s="19"/>
      <c r="AJ840460" s="19"/>
      <c r="AK840460" s="19"/>
      <c r="AL840460" s="19"/>
      <c r="AM840460" s="19"/>
      <c r="AN840460" s="19"/>
      <c r="AO840460" s="19"/>
      <c r="AP840460"/>
    </row>
    <row r="840461" spans="1:42" s="116" customFormat="1" x14ac:dyDescent="0.3">
      <c r="A840461"/>
      <c r="B840461"/>
      <c r="C840461"/>
      <c r="D840461"/>
      <c r="E840461"/>
      <c r="F840461"/>
      <c r="G840461"/>
      <c r="H840461"/>
      <c r="I840461"/>
      <c r="J840461"/>
      <c r="K840461"/>
      <c r="L840461"/>
      <c r="M840461" s="115"/>
      <c r="N840461" s="115"/>
      <c r="O840461"/>
      <c r="P840461"/>
      <c r="Q840461"/>
      <c r="R840461" s="19"/>
      <c r="S840461" s="19"/>
      <c r="T840461"/>
      <c r="U840461" s="113"/>
      <c r="V840461" s="19"/>
      <c r="W840461" s="19"/>
      <c r="X840461" s="19"/>
      <c r="Y840461" s="19"/>
      <c r="Z840461" s="19"/>
      <c r="AA840461" s="19"/>
      <c r="AB840461" s="19"/>
      <c r="AC840461" s="19"/>
      <c r="AD840461" s="19"/>
      <c r="AE840461" s="19"/>
      <c r="AF840461" s="19"/>
      <c r="AG840461" s="19"/>
      <c r="AH840461" s="19"/>
      <c r="AI840461" s="19"/>
      <c r="AJ840461" s="19"/>
      <c r="AK840461" s="19"/>
      <c r="AL840461" s="19"/>
      <c r="AM840461" s="19"/>
      <c r="AN840461" s="19"/>
      <c r="AO840461" s="19"/>
      <c r="AP840461"/>
    </row>
    <row r="840462" spans="1:42" s="116" customFormat="1" x14ac:dyDescent="0.3">
      <c r="A840462"/>
      <c r="B840462"/>
      <c r="C840462"/>
      <c r="D840462"/>
      <c r="E840462"/>
      <c r="F840462"/>
      <c r="G840462"/>
      <c r="H840462"/>
      <c r="I840462"/>
      <c r="J840462"/>
      <c r="K840462"/>
      <c r="L840462"/>
      <c r="M840462" s="115"/>
      <c r="N840462" s="115"/>
      <c r="O840462"/>
      <c r="P840462"/>
      <c r="Q840462"/>
      <c r="R840462" s="19"/>
      <c r="S840462" s="19"/>
      <c r="T840462"/>
      <c r="U840462" s="113"/>
      <c r="V840462" s="19"/>
      <c r="W840462" s="19"/>
      <c r="X840462" s="19"/>
      <c r="Y840462" s="19"/>
      <c r="Z840462" s="19"/>
      <c r="AA840462" s="19"/>
      <c r="AB840462" s="19"/>
      <c r="AC840462" s="19"/>
      <c r="AD840462" s="19"/>
      <c r="AE840462" s="19"/>
      <c r="AF840462" s="19"/>
      <c r="AG840462" s="19"/>
      <c r="AH840462" s="19"/>
      <c r="AI840462" s="19"/>
      <c r="AJ840462" s="19"/>
      <c r="AK840462" s="19"/>
      <c r="AL840462" s="19"/>
      <c r="AM840462" s="19"/>
      <c r="AN840462" s="19"/>
      <c r="AO840462" s="19"/>
      <c r="AP840462"/>
    </row>
    <row r="840463" spans="1:42" s="116" customFormat="1" x14ac:dyDescent="0.3">
      <c r="A840463"/>
      <c r="B840463"/>
      <c r="C840463"/>
      <c r="D840463"/>
      <c r="E840463"/>
      <c r="F840463"/>
      <c r="G840463"/>
      <c r="H840463"/>
      <c r="I840463"/>
      <c r="J840463"/>
      <c r="K840463"/>
      <c r="L840463"/>
      <c r="M840463" s="115"/>
      <c r="N840463" s="115"/>
      <c r="O840463"/>
      <c r="P840463"/>
      <c r="Q840463"/>
      <c r="R840463" s="19"/>
      <c r="S840463" s="19"/>
      <c r="T840463"/>
      <c r="U840463" s="113"/>
      <c r="V840463" s="19"/>
      <c r="W840463" s="19"/>
      <c r="X840463" s="19"/>
      <c r="Y840463" s="19"/>
      <c r="Z840463" s="19"/>
      <c r="AA840463" s="19"/>
      <c r="AB840463" s="19"/>
      <c r="AC840463" s="19"/>
      <c r="AD840463" s="19"/>
      <c r="AE840463" s="19"/>
      <c r="AF840463" s="19"/>
      <c r="AG840463" s="19"/>
      <c r="AH840463" s="19"/>
      <c r="AI840463" s="19"/>
      <c r="AJ840463" s="19"/>
      <c r="AK840463" s="19"/>
      <c r="AL840463" s="19"/>
      <c r="AM840463" s="19"/>
      <c r="AN840463" s="19"/>
      <c r="AO840463" s="19"/>
      <c r="AP840463"/>
    </row>
    <row r="840464" spans="1:42" s="116" customFormat="1" x14ac:dyDescent="0.3">
      <c r="A840464"/>
      <c r="B840464"/>
      <c r="C840464"/>
      <c r="D840464"/>
      <c r="E840464"/>
      <c r="F840464"/>
      <c r="G840464"/>
      <c r="H840464"/>
      <c r="I840464"/>
      <c r="J840464"/>
      <c r="K840464"/>
      <c r="L840464"/>
      <c r="M840464" s="115"/>
      <c r="N840464" s="115"/>
      <c r="O840464"/>
      <c r="P840464"/>
      <c r="Q840464"/>
      <c r="R840464" s="19"/>
      <c r="S840464" s="19"/>
      <c r="T840464"/>
      <c r="U840464" s="113"/>
      <c r="V840464" s="19"/>
      <c r="W840464" s="19"/>
      <c r="X840464" s="19"/>
      <c r="Y840464" s="19"/>
      <c r="Z840464" s="19"/>
      <c r="AA840464" s="19"/>
      <c r="AB840464" s="19"/>
      <c r="AC840464" s="19"/>
      <c r="AD840464" s="19"/>
      <c r="AE840464" s="19"/>
      <c r="AF840464" s="19"/>
      <c r="AG840464" s="19"/>
      <c r="AH840464" s="19"/>
      <c r="AI840464" s="19"/>
      <c r="AJ840464" s="19"/>
      <c r="AK840464" s="19"/>
      <c r="AL840464" s="19"/>
      <c r="AM840464" s="19"/>
      <c r="AN840464" s="19"/>
      <c r="AO840464" s="19"/>
      <c r="AP840464"/>
    </row>
    <row r="840465" spans="1:42" s="116" customFormat="1" x14ac:dyDescent="0.3">
      <c r="A840465"/>
      <c r="B840465"/>
      <c r="C840465"/>
      <c r="D840465"/>
      <c r="E840465"/>
      <c r="F840465"/>
      <c r="G840465"/>
      <c r="H840465"/>
      <c r="I840465"/>
      <c r="J840465"/>
      <c r="K840465"/>
      <c r="L840465"/>
      <c r="M840465" s="115"/>
      <c r="N840465" s="115"/>
      <c r="O840465"/>
      <c r="P840465"/>
      <c r="Q840465"/>
      <c r="R840465" s="19"/>
      <c r="S840465" s="19"/>
      <c r="T840465"/>
      <c r="U840465" s="113"/>
      <c r="V840465" s="19"/>
      <c r="W840465" s="19"/>
      <c r="X840465" s="19"/>
      <c r="Y840465" s="19"/>
      <c r="Z840465" s="19"/>
      <c r="AA840465" s="19"/>
      <c r="AB840465" s="19"/>
      <c r="AC840465" s="19"/>
      <c r="AD840465" s="19"/>
      <c r="AE840465" s="19"/>
      <c r="AF840465" s="19"/>
      <c r="AG840465" s="19"/>
      <c r="AH840465" s="19"/>
      <c r="AI840465" s="19"/>
      <c r="AJ840465" s="19"/>
      <c r="AK840465" s="19"/>
      <c r="AL840465" s="19"/>
      <c r="AM840465" s="19"/>
      <c r="AN840465" s="19"/>
      <c r="AO840465" s="19"/>
      <c r="AP840465"/>
    </row>
    <row r="840466" spans="1:42" s="116" customFormat="1" x14ac:dyDescent="0.3">
      <c r="A840466"/>
      <c r="B840466"/>
      <c r="C840466"/>
      <c r="D840466"/>
      <c r="E840466"/>
      <c r="F840466"/>
      <c r="G840466"/>
      <c r="H840466"/>
      <c r="I840466"/>
      <c r="J840466"/>
      <c r="K840466"/>
      <c r="L840466"/>
      <c r="M840466" s="115"/>
      <c r="N840466" s="115"/>
      <c r="O840466"/>
      <c r="P840466"/>
      <c r="Q840466"/>
      <c r="R840466" s="19"/>
      <c r="S840466" s="19"/>
      <c r="T840466"/>
      <c r="U840466" s="113"/>
      <c r="V840466" s="19"/>
      <c r="W840466" s="19"/>
      <c r="X840466" s="19"/>
      <c r="Y840466" s="19"/>
      <c r="Z840466" s="19"/>
      <c r="AA840466" s="19"/>
      <c r="AB840466" s="19"/>
      <c r="AC840466" s="19"/>
      <c r="AD840466" s="19"/>
      <c r="AE840466" s="19"/>
      <c r="AF840466" s="19"/>
      <c r="AG840466" s="19"/>
      <c r="AH840466" s="19"/>
      <c r="AI840466" s="19"/>
      <c r="AJ840466" s="19"/>
      <c r="AK840466" s="19"/>
      <c r="AL840466" s="19"/>
      <c r="AM840466" s="19"/>
      <c r="AN840466" s="19"/>
      <c r="AO840466" s="19"/>
      <c r="AP840466"/>
    </row>
    <row r="840467" spans="1:42" s="116" customFormat="1" x14ac:dyDescent="0.3">
      <c r="A840467"/>
      <c r="B840467"/>
      <c r="C840467"/>
      <c r="D840467"/>
      <c r="E840467"/>
      <c r="F840467"/>
      <c r="G840467"/>
      <c r="H840467"/>
      <c r="I840467"/>
      <c r="J840467"/>
      <c r="K840467"/>
      <c r="L840467"/>
      <c r="M840467" s="115"/>
      <c r="N840467" s="115"/>
      <c r="O840467"/>
      <c r="P840467"/>
      <c r="Q840467"/>
      <c r="R840467" s="19"/>
      <c r="S840467" s="19"/>
      <c r="T840467"/>
      <c r="U840467" s="113"/>
      <c r="V840467" s="19"/>
      <c r="W840467" s="19"/>
      <c r="X840467" s="19"/>
      <c r="Y840467" s="19"/>
      <c r="Z840467" s="19"/>
      <c r="AA840467" s="19"/>
      <c r="AB840467" s="19"/>
      <c r="AC840467" s="19"/>
      <c r="AD840467" s="19"/>
      <c r="AE840467" s="19"/>
      <c r="AF840467" s="19"/>
      <c r="AG840467" s="19"/>
      <c r="AH840467" s="19"/>
      <c r="AI840467" s="19"/>
      <c r="AJ840467" s="19"/>
      <c r="AK840467" s="19"/>
      <c r="AL840467" s="19"/>
      <c r="AM840467" s="19"/>
      <c r="AN840467" s="19"/>
      <c r="AO840467" s="19"/>
      <c r="AP840467"/>
    </row>
    <row r="840468" spans="1:42" s="116" customFormat="1" x14ac:dyDescent="0.3">
      <c r="A840468"/>
      <c r="B840468"/>
      <c r="C840468"/>
      <c r="D840468"/>
      <c r="E840468"/>
      <c r="F840468"/>
      <c r="G840468"/>
      <c r="H840468"/>
      <c r="I840468"/>
      <c r="J840468"/>
      <c r="K840468"/>
      <c r="L840468"/>
      <c r="M840468" s="115"/>
      <c r="N840468" s="115"/>
      <c r="O840468"/>
      <c r="P840468"/>
      <c r="Q840468"/>
      <c r="R840468" s="19"/>
      <c r="S840468" s="19"/>
      <c r="T840468"/>
      <c r="U840468" s="113"/>
      <c r="V840468" s="19"/>
      <c r="W840468" s="19"/>
      <c r="X840468" s="19"/>
      <c r="Y840468" s="19"/>
      <c r="Z840468" s="19"/>
      <c r="AA840468" s="19"/>
      <c r="AB840468" s="19"/>
      <c r="AC840468" s="19"/>
      <c r="AD840468" s="19"/>
      <c r="AE840468" s="19"/>
      <c r="AF840468" s="19"/>
      <c r="AG840468" s="19"/>
      <c r="AH840468" s="19"/>
      <c r="AI840468" s="19"/>
      <c r="AJ840468" s="19"/>
      <c r="AK840468" s="19"/>
      <c r="AL840468" s="19"/>
      <c r="AM840468" s="19"/>
      <c r="AN840468" s="19"/>
      <c r="AO840468" s="19"/>
      <c r="AP840468"/>
    </row>
    <row r="840469" spans="1:42" s="116" customFormat="1" x14ac:dyDescent="0.3">
      <c r="A840469"/>
      <c r="B840469"/>
      <c r="C840469"/>
      <c r="D840469"/>
      <c r="E840469"/>
      <c r="F840469"/>
      <c r="G840469"/>
      <c r="H840469"/>
      <c r="I840469"/>
      <c r="J840469"/>
      <c r="K840469"/>
      <c r="L840469"/>
      <c r="M840469" s="115"/>
      <c r="N840469" s="115"/>
      <c r="O840469"/>
      <c r="P840469"/>
      <c r="Q840469"/>
      <c r="R840469" s="19"/>
      <c r="S840469" s="19"/>
      <c r="T840469"/>
      <c r="U840469" s="113"/>
      <c r="V840469" s="19"/>
      <c r="W840469" s="19"/>
      <c r="X840469" s="19"/>
      <c r="Y840469" s="19"/>
      <c r="Z840469" s="19"/>
      <c r="AA840469" s="19"/>
      <c r="AB840469" s="19"/>
      <c r="AC840469" s="19"/>
      <c r="AD840469" s="19"/>
      <c r="AE840469" s="19"/>
      <c r="AF840469" s="19"/>
      <c r="AG840469" s="19"/>
      <c r="AH840469" s="19"/>
      <c r="AI840469" s="19"/>
      <c r="AJ840469" s="19"/>
      <c r="AK840469" s="19"/>
      <c r="AL840469" s="19"/>
      <c r="AM840469" s="19"/>
      <c r="AN840469" s="19"/>
      <c r="AO840469" s="19"/>
      <c r="AP840469"/>
    </row>
    <row r="840470" spans="1:42" s="116" customFormat="1" x14ac:dyDescent="0.3">
      <c r="A840470"/>
      <c r="B840470"/>
      <c r="C840470"/>
      <c r="D840470"/>
      <c r="E840470"/>
      <c r="F840470"/>
      <c r="G840470"/>
      <c r="H840470"/>
      <c r="I840470"/>
      <c r="J840470"/>
      <c r="K840470"/>
      <c r="L840470"/>
      <c r="M840470" s="115"/>
      <c r="N840470" s="115"/>
      <c r="O840470"/>
      <c r="P840470"/>
      <c r="Q840470"/>
      <c r="R840470" s="19"/>
      <c r="S840470" s="19"/>
      <c r="T840470"/>
      <c r="U840470" s="113"/>
      <c r="V840470" s="19"/>
      <c r="W840470" s="19"/>
      <c r="X840470" s="19"/>
      <c r="Y840470" s="19"/>
      <c r="Z840470" s="19"/>
      <c r="AA840470" s="19"/>
      <c r="AB840470" s="19"/>
      <c r="AC840470" s="19"/>
      <c r="AD840470" s="19"/>
      <c r="AE840470" s="19"/>
      <c r="AF840470" s="19"/>
      <c r="AG840470" s="19"/>
      <c r="AH840470" s="19"/>
      <c r="AI840470" s="19"/>
      <c r="AJ840470" s="19"/>
      <c r="AK840470" s="19"/>
      <c r="AL840470" s="19"/>
      <c r="AM840470" s="19"/>
      <c r="AN840470" s="19"/>
      <c r="AO840470" s="19"/>
      <c r="AP840470"/>
    </row>
    <row r="840471" spans="1:42" s="116" customFormat="1" x14ac:dyDescent="0.3">
      <c r="A840471"/>
      <c r="B840471"/>
      <c r="C840471"/>
      <c r="D840471"/>
      <c r="E840471"/>
      <c r="F840471"/>
      <c r="G840471"/>
      <c r="H840471"/>
      <c r="I840471"/>
      <c r="J840471"/>
      <c r="K840471"/>
      <c r="L840471"/>
      <c r="M840471" s="115"/>
      <c r="N840471" s="115"/>
      <c r="O840471"/>
      <c r="P840471"/>
      <c r="Q840471"/>
      <c r="R840471" s="19"/>
      <c r="S840471" s="19"/>
      <c r="T840471"/>
      <c r="U840471" s="113"/>
      <c r="V840471" s="19"/>
      <c r="W840471" s="19"/>
      <c r="X840471" s="19"/>
      <c r="Y840471" s="19"/>
      <c r="Z840471" s="19"/>
      <c r="AA840471" s="19"/>
      <c r="AB840471" s="19"/>
      <c r="AC840471" s="19"/>
      <c r="AD840471" s="19"/>
      <c r="AE840471" s="19"/>
      <c r="AF840471" s="19"/>
      <c r="AG840471" s="19"/>
      <c r="AH840471" s="19"/>
      <c r="AI840471" s="19"/>
      <c r="AJ840471" s="19"/>
      <c r="AK840471" s="19"/>
      <c r="AL840471" s="19"/>
      <c r="AM840471" s="19"/>
      <c r="AN840471" s="19"/>
      <c r="AO840471" s="19"/>
      <c r="AP840471"/>
    </row>
    <row r="840472" spans="1:42" s="116" customFormat="1" x14ac:dyDescent="0.3">
      <c r="A840472"/>
      <c r="B840472"/>
      <c r="C840472"/>
      <c r="D840472"/>
      <c r="E840472"/>
      <c r="F840472"/>
      <c r="G840472"/>
      <c r="H840472"/>
      <c r="I840472"/>
      <c r="J840472"/>
      <c r="K840472"/>
      <c r="L840472"/>
      <c r="M840472" s="115"/>
      <c r="N840472" s="115"/>
      <c r="O840472"/>
      <c r="P840472"/>
      <c r="Q840472"/>
      <c r="R840472" s="19"/>
      <c r="S840472" s="19"/>
      <c r="T840472"/>
      <c r="U840472" s="113"/>
      <c r="V840472" s="19"/>
      <c r="W840472" s="19"/>
      <c r="X840472" s="19"/>
      <c r="Y840472" s="19"/>
      <c r="Z840472" s="19"/>
      <c r="AA840472" s="19"/>
      <c r="AB840472" s="19"/>
      <c r="AC840472" s="19"/>
      <c r="AD840472" s="19"/>
      <c r="AE840472" s="19"/>
      <c r="AF840472" s="19"/>
      <c r="AG840472" s="19"/>
      <c r="AH840472" s="19"/>
      <c r="AI840472" s="19"/>
      <c r="AJ840472" s="19"/>
      <c r="AK840472" s="19"/>
      <c r="AL840472" s="19"/>
      <c r="AM840472" s="19"/>
      <c r="AN840472" s="19"/>
      <c r="AO840472" s="19"/>
      <c r="AP840472"/>
    </row>
    <row r="840473" spans="1:42" s="116" customFormat="1" x14ac:dyDescent="0.3">
      <c r="A840473"/>
      <c r="B840473"/>
      <c r="C840473"/>
      <c r="D840473"/>
      <c r="E840473"/>
      <c r="F840473"/>
      <c r="G840473"/>
      <c r="H840473"/>
      <c r="I840473"/>
      <c r="J840473"/>
      <c r="K840473"/>
      <c r="L840473"/>
      <c r="M840473" s="115"/>
      <c r="N840473" s="115"/>
      <c r="O840473"/>
      <c r="P840473"/>
      <c r="Q840473"/>
      <c r="R840473" s="19"/>
      <c r="S840473" s="19"/>
      <c r="T840473"/>
      <c r="U840473" s="113"/>
      <c r="V840473" s="19"/>
      <c r="W840473" s="19"/>
      <c r="X840473" s="19"/>
      <c r="Y840473" s="19"/>
      <c r="Z840473" s="19"/>
      <c r="AA840473" s="19"/>
      <c r="AB840473" s="19"/>
      <c r="AC840473" s="19"/>
      <c r="AD840473" s="19"/>
      <c r="AE840473" s="19"/>
      <c r="AF840473" s="19"/>
      <c r="AG840473" s="19"/>
      <c r="AH840473" s="19"/>
      <c r="AI840473" s="19"/>
      <c r="AJ840473" s="19"/>
      <c r="AK840473" s="19"/>
      <c r="AL840473" s="19"/>
      <c r="AM840473" s="19"/>
      <c r="AN840473" s="19"/>
      <c r="AO840473" s="19"/>
      <c r="AP840473"/>
    </row>
    <row r="840474" spans="1:42" s="116" customFormat="1" x14ac:dyDescent="0.3">
      <c r="A840474"/>
      <c r="B840474"/>
      <c r="C840474"/>
      <c r="D840474"/>
      <c r="E840474"/>
      <c r="F840474"/>
      <c r="G840474"/>
      <c r="H840474"/>
      <c r="I840474"/>
      <c r="J840474"/>
      <c r="K840474"/>
      <c r="L840474"/>
      <c r="M840474" s="115"/>
      <c r="N840474" s="115"/>
      <c r="O840474"/>
      <c r="P840474"/>
      <c r="Q840474"/>
      <c r="R840474" s="19"/>
      <c r="S840474" s="19"/>
      <c r="T840474"/>
      <c r="U840474" s="113"/>
      <c r="V840474" s="19"/>
      <c r="W840474" s="19"/>
      <c r="X840474" s="19"/>
      <c r="Y840474" s="19"/>
      <c r="Z840474" s="19"/>
      <c r="AA840474" s="19"/>
      <c r="AB840474" s="19"/>
      <c r="AC840474" s="19"/>
      <c r="AD840474" s="19"/>
      <c r="AE840474" s="19"/>
      <c r="AF840474" s="19"/>
      <c r="AG840474" s="19"/>
      <c r="AH840474" s="19"/>
      <c r="AI840474" s="19"/>
      <c r="AJ840474" s="19"/>
      <c r="AK840474" s="19"/>
      <c r="AL840474" s="19"/>
      <c r="AM840474" s="19"/>
      <c r="AN840474" s="19"/>
      <c r="AO840474" s="19"/>
      <c r="AP840474"/>
    </row>
    <row r="840475" spans="1:42" s="116" customFormat="1" x14ac:dyDescent="0.3">
      <c r="A840475"/>
      <c r="B840475"/>
      <c r="C840475"/>
      <c r="D840475"/>
      <c r="E840475"/>
      <c r="F840475"/>
      <c r="G840475"/>
      <c r="H840475"/>
      <c r="I840475"/>
      <c r="J840475"/>
      <c r="K840475"/>
      <c r="L840475"/>
      <c r="M840475" s="115"/>
      <c r="N840475" s="115"/>
      <c r="O840475"/>
      <c r="P840475"/>
      <c r="Q840475"/>
      <c r="R840475" s="19"/>
      <c r="S840475" s="19"/>
      <c r="T840475"/>
      <c r="U840475" s="113"/>
      <c r="V840475" s="19"/>
      <c r="W840475" s="19"/>
      <c r="X840475" s="19"/>
      <c r="Y840475" s="19"/>
      <c r="Z840475" s="19"/>
      <c r="AA840475" s="19"/>
      <c r="AB840475" s="19"/>
      <c r="AC840475" s="19"/>
      <c r="AD840475" s="19"/>
      <c r="AE840475" s="19"/>
      <c r="AF840475" s="19"/>
      <c r="AG840475" s="19"/>
      <c r="AH840475" s="19"/>
      <c r="AI840475" s="19"/>
      <c r="AJ840475" s="19"/>
      <c r="AK840475" s="19"/>
      <c r="AL840475" s="19"/>
      <c r="AM840475" s="19"/>
      <c r="AN840475" s="19"/>
      <c r="AO840475" s="19"/>
      <c r="AP840475"/>
    </row>
    <row r="840476" spans="1:42" s="116" customFormat="1" x14ac:dyDescent="0.3">
      <c r="A840476"/>
      <c r="B840476"/>
      <c r="C840476"/>
      <c r="D840476"/>
      <c r="E840476"/>
      <c r="F840476"/>
      <c r="G840476"/>
      <c r="H840476"/>
      <c r="I840476"/>
      <c r="J840476"/>
      <c r="K840476"/>
      <c r="L840476"/>
      <c r="M840476" s="115"/>
      <c r="N840476" s="115"/>
      <c r="O840476"/>
      <c r="P840476"/>
      <c r="Q840476"/>
      <c r="R840476" s="19"/>
      <c r="S840476" s="19"/>
      <c r="T840476"/>
      <c r="U840476" s="113"/>
      <c r="V840476" s="19"/>
      <c r="W840476" s="19"/>
      <c r="X840476" s="19"/>
      <c r="Y840476" s="19"/>
      <c r="Z840476" s="19"/>
      <c r="AA840476" s="19"/>
      <c r="AB840476" s="19"/>
      <c r="AC840476" s="19"/>
      <c r="AD840476" s="19"/>
      <c r="AE840476" s="19"/>
      <c r="AF840476" s="19"/>
      <c r="AG840476" s="19"/>
      <c r="AH840476" s="19"/>
      <c r="AI840476" s="19"/>
      <c r="AJ840476" s="19"/>
      <c r="AK840476" s="19"/>
      <c r="AL840476" s="19"/>
      <c r="AM840476" s="19"/>
      <c r="AN840476" s="19"/>
      <c r="AO840476" s="19"/>
      <c r="AP840476"/>
    </row>
    <row r="840477" spans="1:42" s="116" customFormat="1" x14ac:dyDescent="0.3">
      <c r="A840477"/>
      <c r="B840477"/>
      <c r="C840477"/>
      <c r="D840477"/>
      <c r="E840477"/>
      <c r="F840477"/>
      <c r="G840477"/>
      <c r="H840477"/>
      <c r="I840477"/>
      <c r="J840477"/>
      <c r="K840477"/>
      <c r="L840477"/>
      <c r="M840477" s="115"/>
      <c r="N840477" s="115"/>
      <c r="O840477"/>
      <c r="P840477"/>
      <c r="Q840477"/>
      <c r="R840477" s="19"/>
      <c r="S840477" s="19"/>
      <c r="T840477"/>
      <c r="U840477" s="113"/>
      <c r="V840477" s="19"/>
      <c r="W840477" s="19"/>
      <c r="X840477" s="19"/>
      <c r="Y840477" s="19"/>
      <c r="Z840477" s="19"/>
      <c r="AA840477" s="19"/>
      <c r="AB840477" s="19"/>
      <c r="AC840477" s="19"/>
      <c r="AD840477" s="19"/>
      <c r="AE840477" s="19"/>
      <c r="AF840477" s="19"/>
      <c r="AG840477" s="19"/>
      <c r="AH840477" s="19"/>
      <c r="AI840477" s="19"/>
      <c r="AJ840477" s="19"/>
      <c r="AK840477" s="19"/>
      <c r="AL840477" s="19"/>
      <c r="AM840477" s="19"/>
      <c r="AN840477" s="19"/>
      <c r="AO840477" s="19"/>
      <c r="AP840477"/>
    </row>
    <row r="840478" spans="1:42" s="116" customFormat="1" x14ac:dyDescent="0.3">
      <c r="A840478"/>
      <c r="B840478"/>
      <c r="C840478"/>
      <c r="D840478"/>
      <c r="E840478"/>
      <c r="F840478"/>
      <c r="G840478"/>
      <c r="H840478"/>
      <c r="I840478"/>
      <c r="J840478"/>
      <c r="K840478"/>
      <c r="L840478"/>
      <c r="M840478" s="115"/>
      <c r="N840478" s="115"/>
      <c r="O840478"/>
      <c r="P840478"/>
      <c r="Q840478"/>
      <c r="R840478" s="19"/>
      <c r="S840478" s="19"/>
      <c r="T840478"/>
      <c r="U840478" s="113"/>
      <c r="V840478" s="19"/>
      <c r="W840478" s="19"/>
      <c r="X840478" s="19"/>
      <c r="Y840478" s="19"/>
      <c r="Z840478" s="19"/>
      <c r="AA840478" s="19"/>
      <c r="AB840478" s="19"/>
      <c r="AC840478" s="19"/>
      <c r="AD840478" s="19"/>
      <c r="AE840478" s="19"/>
      <c r="AF840478" s="19"/>
      <c r="AG840478" s="19"/>
      <c r="AH840478" s="19"/>
      <c r="AI840478" s="19"/>
      <c r="AJ840478" s="19"/>
      <c r="AK840478" s="19"/>
      <c r="AL840478" s="19"/>
      <c r="AM840478" s="19"/>
      <c r="AN840478" s="19"/>
      <c r="AO840478" s="19"/>
      <c r="AP840478"/>
    </row>
    <row r="840479" spans="1:42" s="116" customFormat="1" x14ac:dyDescent="0.3">
      <c r="A840479"/>
      <c r="B840479"/>
      <c r="C840479"/>
      <c r="D840479"/>
      <c r="E840479"/>
      <c r="F840479"/>
      <c r="G840479"/>
      <c r="H840479"/>
      <c r="I840479"/>
      <c r="J840479"/>
      <c r="K840479"/>
      <c r="L840479"/>
      <c r="M840479" s="115"/>
      <c r="N840479" s="115"/>
      <c r="O840479"/>
      <c r="P840479"/>
      <c r="Q840479"/>
      <c r="R840479" s="19"/>
      <c r="S840479" s="19"/>
      <c r="T840479"/>
      <c r="U840479" s="113"/>
      <c r="V840479" s="19"/>
      <c r="W840479" s="19"/>
      <c r="X840479" s="19"/>
      <c r="Y840479" s="19"/>
      <c r="Z840479" s="19"/>
      <c r="AA840479" s="19"/>
      <c r="AB840479" s="19"/>
      <c r="AC840479" s="19"/>
      <c r="AD840479" s="19"/>
      <c r="AE840479" s="19"/>
      <c r="AF840479" s="19"/>
      <c r="AG840479" s="19"/>
      <c r="AH840479" s="19"/>
      <c r="AI840479" s="19"/>
      <c r="AJ840479" s="19"/>
      <c r="AK840479" s="19"/>
      <c r="AL840479" s="19"/>
      <c r="AM840479" s="19"/>
      <c r="AN840479" s="19"/>
      <c r="AO840479" s="19"/>
      <c r="AP840479"/>
    </row>
    <row r="840480" spans="1:42" s="116" customFormat="1" x14ac:dyDescent="0.3">
      <c r="A840480"/>
      <c r="B840480"/>
      <c r="C840480"/>
      <c r="D840480"/>
      <c r="E840480"/>
      <c r="F840480"/>
      <c r="G840480"/>
      <c r="H840480"/>
      <c r="I840480"/>
      <c r="J840480"/>
      <c r="K840480"/>
      <c r="L840480"/>
      <c r="M840480" s="115"/>
      <c r="N840480" s="115"/>
      <c r="O840480"/>
      <c r="P840480"/>
      <c r="Q840480"/>
      <c r="R840480" s="19"/>
      <c r="S840480" s="19"/>
      <c r="T840480"/>
      <c r="U840480" s="113"/>
      <c r="V840480" s="19"/>
      <c r="W840480" s="19"/>
      <c r="X840480" s="19"/>
      <c r="Y840480" s="19"/>
      <c r="Z840480" s="19"/>
      <c r="AA840480" s="19"/>
      <c r="AB840480" s="19"/>
      <c r="AC840480" s="19"/>
      <c r="AD840480" s="19"/>
      <c r="AE840480" s="19"/>
      <c r="AF840480" s="19"/>
      <c r="AG840480" s="19"/>
      <c r="AH840480" s="19"/>
      <c r="AI840480" s="19"/>
      <c r="AJ840480" s="19"/>
      <c r="AK840480" s="19"/>
      <c r="AL840480" s="19"/>
      <c r="AM840480" s="19"/>
      <c r="AN840480" s="19"/>
      <c r="AO840480" s="19"/>
      <c r="AP840480"/>
    </row>
    <row r="840481" spans="1:42" s="116" customFormat="1" x14ac:dyDescent="0.3">
      <c r="A840481"/>
      <c r="B840481"/>
      <c r="C840481"/>
      <c r="D840481"/>
      <c r="E840481"/>
      <c r="F840481"/>
      <c r="G840481"/>
      <c r="H840481"/>
      <c r="I840481"/>
      <c r="J840481"/>
      <c r="K840481"/>
      <c r="L840481"/>
      <c r="M840481" s="115"/>
      <c r="N840481" s="115"/>
      <c r="O840481"/>
      <c r="P840481"/>
      <c r="Q840481"/>
      <c r="R840481" s="19"/>
      <c r="S840481" s="19"/>
      <c r="T840481"/>
      <c r="U840481" s="113"/>
      <c r="V840481" s="19"/>
      <c r="W840481" s="19"/>
      <c r="X840481" s="19"/>
      <c r="Y840481" s="19"/>
      <c r="Z840481" s="19"/>
      <c r="AA840481" s="19"/>
      <c r="AB840481" s="19"/>
      <c r="AC840481" s="19"/>
      <c r="AD840481" s="19"/>
      <c r="AE840481" s="19"/>
      <c r="AF840481" s="19"/>
      <c r="AG840481" s="19"/>
      <c r="AH840481" s="19"/>
      <c r="AI840481" s="19"/>
      <c r="AJ840481" s="19"/>
      <c r="AK840481" s="19"/>
      <c r="AL840481" s="19"/>
      <c r="AM840481" s="19"/>
      <c r="AN840481" s="19"/>
      <c r="AO840481" s="19"/>
      <c r="AP840481"/>
    </row>
    <row r="840482" spans="1:42" s="116" customFormat="1" x14ac:dyDescent="0.3">
      <c r="A840482"/>
      <c r="B840482"/>
      <c r="C840482"/>
      <c r="D840482"/>
      <c r="E840482"/>
      <c r="F840482"/>
      <c r="G840482"/>
      <c r="H840482"/>
      <c r="I840482"/>
      <c r="J840482"/>
      <c r="K840482"/>
      <c r="L840482"/>
      <c r="M840482" s="115"/>
      <c r="N840482" s="115"/>
      <c r="O840482"/>
      <c r="P840482"/>
      <c r="Q840482"/>
      <c r="R840482" s="19"/>
      <c r="S840482" s="19"/>
      <c r="T840482"/>
      <c r="U840482" s="113"/>
      <c r="V840482" s="19"/>
      <c r="W840482" s="19"/>
      <c r="X840482" s="19"/>
      <c r="Y840482" s="19"/>
      <c r="Z840482" s="19"/>
      <c r="AA840482" s="19"/>
      <c r="AB840482" s="19"/>
      <c r="AC840482" s="19"/>
      <c r="AD840482" s="19"/>
      <c r="AE840482" s="19"/>
      <c r="AF840482" s="19"/>
      <c r="AG840482" s="19"/>
      <c r="AH840482" s="19"/>
      <c r="AI840482" s="19"/>
      <c r="AJ840482" s="19"/>
      <c r="AK840482" s="19"/>
      <c r="AL840482" s="19"/>
      <c r="AM840482" s="19"/>
      <c r="AN840482" s="19"/>
      <c r="AO840482" s="19"/>
      <c r="AP840482"/>
    </row>
    <row r="840483" spans="1:42" s="116" customFormat="1" x14ac:dyDescent="0.3">
      <c r="A840483"/>
      <c r="B840483"/>
      <c r="C840483"/>
      <c r="D840483"/>
      <c r="E840483"/>
      <c r="F840483"/>
      <c r="G840483"/>
      <c r="H840483"/>
      <c r="I840483"/>
      <c r="J840483"/>
      <c r="K840483"/>
      <c r="L840483"/>
      <c r="M840483" s="115"/>
      <c r="N840483" s="115"/>
      <c r="O840483"/>
      <c r="P840483"/>
      <c r="Q840483"/>
      <c r="R840483" s="19"/>
      <c r="S840483" s="19"/>
      <c r="T840483"/>
      <c r="U840483" s="113"/>
      <c r="V840483" s="19"/>
      <c r="W840483" s="19"/>
      <c r="X840483" s="19"/>
      <c r="Y840483" s="19"/>
      <c r="Z840483" s="19"/>
      <c r="AA840483" s="19"/>
      <c r="AB840483" s="19"/>
      <c r="AC840483" s="19"/>
      <c r="AD840483" s="19"/>
      <c r="AE840483" s="19"/>
      <c r="AF840483" s="19"/>
      <c r="AG840483" s="19"/>
      <c r="AH840483" s="19"/>
      <c r="AI840483" s="19"/>
      <c r="AJ840483" s="19"/>
      <c r="AK840483" s="19"/>
      <c r="AL840483" s="19"/>
      <c r="AM840483" s="19"/>
      <c r="AN840483" s="19"/>
      <c r="AO840483" s="19"/>
      <c r="AP840483"/>
    </row>
    <row r="840484" spans="1:42" s="116" customFormat="1" x14ac:dyDescent="0.3">
      <c r="A840484"/>
      <c r="B840484"/>
      <c r="C840484"/>
      <c r="D840484"/>
      <c r="E840484"/>
      <c r="F840484"/>
      <c r="G840484"/>
      <c r="H840484"/>
      <c r="I840484"/>
      <c r="J840484"/>
      <c r="K840484"/>
      <c r="L840484"/>
      <c r="M840484" s="115"/>
      <c r="N840484" s="115"/>
      <c r="O840484"/>
      <c r="P840484"/>
      <c r="Q840484"/>
      <c r="R840484" s="19"/>
      <c r="S840484" s="19"/>
      <c r="T840484"/>
      <c r="U840484" s="113"/>
      <c r="V840484" s="19"/>
      <c r="W840484" s="19"/>
      <c r="X840484" s="19"/>
      <c r="Y840484" s="19"/>
      <c r="Z840484" s="19"/>
      <c r="AA840484" s="19"/>
      <c r="AB840484" s="19"/>
      <c r="AC840484" s="19"/>
      <c r="AD840484" s="19"/>
      <c r="AE840484" s="19"/>
      <c r="AF840484" s="19"/>
      <c r="AG840484" s="19"/>
      <c r="AH840484" s="19"/>
      <c r="AI840484" s="19"/>
      <c r="AJ840484" s="19"/>
      <c r="AK840484" s="19"/>
      <c r="AL840484" s="19"/>
      <c r="AM840484" s="19"/>
      <c r="AN840484" s="19"/>
      <c r="AO840484" s="19"/>
      <c r="AP840484"/>
    </row>
    <row r="840485" spans="1:42" s="116" customFormat="1" x14ac:dyDescent="0.3">
      <c r="A840485"/>
      <c r="B840485"/>
      <c r="C840485"/>
      <c r="D840485"/>
      <c r="E840485"/>
      <c r="F840485"/>
      <c r="G840485"/>
      <c r="H840485"/>
      <c r="I840485"/>
      <c r="J840485"/>
      <c r="K840485"/>
      <c r="L840485"/>
      <c r="M840485" s="115"/>
      <c r="N840485" s="115"/>
      <c r="O840485"/>
      <c r="P840485"/>
      <c r="Q840485"/>
      <c r="R840485" s="19"/>
      <c r="S840485" s="19"/>
      <c r="T840485"/>
      <c r="U840485" s="113"/>
      <c r="V840485" s="19"/>
      <c r="W840485" s="19"/>
      <c r="X840485" s="19"/>
      <c r="Y840485" s="19"/>
      <c r="Z840485" s="19"/>
      <c r="AA840485" s="19"/>
      <c r="AB840485" s="19"/>
      <c r="AC840485" s="19"/>
      <c r="AD840485" s="19"/>
      <c r="AE840485" s="19"/>
      <c r="AF840485" s="19"/>
      <c r="AG840485" s="19"/>
      <c r="AH840485" s="19"/>
      <c r="AI840485" s="19"/>
      <c r="AJ840485" s="19"/>
      <c r="AK840485" s="19"/>
      <c r="AL840485" s="19"/>
      <c r="AM840485" s="19"/>
      <c r="AN840485" s="19"/>
      <c r="AO840485" s="19"/>
      <c r="AP840485"/>
    </row>
    <row r="840486" spans="1:42" s="116" customFormat="1" x14ac:dyDescent="0.3">
      <c r="A840486"/>
      <c r="B840486"/>
      <c r="C840486"/>
      <c r="D840486"/>
      <c r="E840486"/>
      <c r="F840486"/>
      <c r="G840486"/>
      <c r="H840486"/>
      <c r="I840486"/>
      <c r="J840486"/>
      <c r="K840486"/>
      <c r="L840486"/>
      <c r="M840486" s="115"/>
      <c r="N840486" s="115"/>
      <c r="O840486"/>
      <c r="P840486"/>
      <c r="Q840486"/>
      <c r="R840486" s="19"/>
      <c r="S840486" s="19"/>
      <c r="T840486"/>
      <c r="U840486" s="113"/>
      <c r="V840486" s="19"/>
      <c r="W840486" s="19"/>
      <c r="X840486" s="19"/>
      <c r="Y840486" s="19"/>
      <c r="Z840486" s="19"/>
      <c r="AA840486" s="19"/>
      <c r="AB840486" s="19"/>
      <c r="AC840486" s="19"/>
      <c r="AD840486" s="19"/>
      <c r="AE840486" s="19"/>
      <c r="AF840486" s="19"/>
      <c r="AG840486" s="19"/>
      <c r="AH840486" s="19"/>
      <c r="AI840486" s="19"/>
      <c r="AJ840486" s="19"/>
      <c r="AK840486" s="19"/>
      <c r="AL840486" s="19"/>
      <c r="AM840486" s="19"/>
      <c r="AN840486" s="19"/>
      <c r="AO840486" s="19"/>
      <c r="AP840486"/>
    </row>
    <row r="840487" spans="1:42" s="116" customFormat="1" x14ac:dyDescent="0.3">
      <c r="A840487"/>
      <c r="B840487"/>
      <c r="C840487"/>
      <c r="D840487"/>
      <c r="E840487"/>
      <c r="F840487"/>
      <c r="G840487"/>
      <c r="H840487"/>
      <c r="I840487"/>
      <c r="J840487"/>
      <c r="K840487"/>
      <c r="L840487"/>
      <c r="M840487" s="115"/>
      <c r="N840487" s="115"/>
      <c r="O840487"/>
      <c r="P840487"/>
      <c r="Q840487"/>
      <c r="R840487" s="19"/>
      <c r="S840487" s="19"/>
      <c r="T840487"/>
      <c r="U840487" s="113"/>
      <c r="V840487" s="19"/>
      <c r="W840487" s="19"/>
      <c r="X840487" s="19"/>
      <c r="Y840487" s="19"/>
      <c r="Z840487" s="19"/>
      <c r="AA840487" s="19"/>
      <c r="AB840487" s="19"/>
      <c r="AC840487" s="19"/>
      <c r="AD840487" s="19"/>
      <c r="AE840487" s="19"/>
      <c r="AF840487" s="19"/>
      <c r="AG840487" s="19"/>
      <c r="AH840487" s="19"/>
      <c r="AI840487" s="19"/>
      <c r="AJ840487" s="19"/>
      <c r="AK840487" s="19"/>
      <c r="AL840487" s="19"/>
      <c r="AM840487" s="19"/>
      <c r="AN840487" s="19"/>
      <c r="AO840487" s="19"/>
      <c r="AP840487"/>
    </row>
    <row r="840488" spans="1:42" s="116" customFormat="1" x14ac:dyDescent="0.3">
      <c r="A840488"/>
      <c r="B840488"/>
      <c r="C840488"/>
      <c r="D840488"/>
      <c r="E840488"/>
      <c r="F840488"/>
      <c r="G840488"/>
      <c r="H840488"/>
      <c r="I840488"/>
      <c r="J840488"/>
      <c r="K840488"/>
      <c r="L840488"/>
      <c r="M840488" s="115"/>
      <c r="N840488" s="115"/>
      <c r="O840488"/>
      <c r="P840488"/>
      <c r="Q840488"/>
      <c r="R840488" s="19"/>
      <c r="S840488" s="19"/>
      <c r="T840488"/>
      <c r="U840488" s="113"/>
      <c r="V840488" s="19"/>
      <c r="W840488" s="19"/>
      <c r="X840488" s="19"/>
      <c r="Y840488" s="19"/>
      <c r="Z840488" s="19"/>
      <c r="AA840488" s="19"/>
      <c r="AB840488" s="19"/>
      <c r="AC840488" s="19"/>
      <c r="AD840488" s="19"/>
      <c r="AE840488" s="19"/>
      <c r="AF840488" s="19"/>
      <c r="AG840488" s="19"/>
      <c r="AH840488" s="19"/>
      <c r="AI840488" s="19"/>
      <c r="AJ840488" s="19"/>
      <c r="AK840488" s="19"/>
      <c r="AL840488" s="19"/>
      <c r="AM840488" s="19"/>
      <c r="AN840488" s="19"/>
      <c r="AO840488" s="19"/>
      <c r="AP840488"/>
    </row>
    <row r="840489" spans="1:42" s="116" customFormat="1" x14ac:dyDescent="0.3">
      <c r="A840489"/>
      <c r="B840489"/>
      <c r="C840489"/>
      <c r="D840489"/>
      <c r="E840489"/>
      <c r="F840489"/>
      <c r="G840489"/>
      <c r="H840489"/>
      <c r="I840489"/>
      <c r="J840489"/>
      <c r="K840489"/>
      <c r="L840489"/>
      <c r="M840489" s="115"/>
      <c r="N840489" s="115"/>
      <c r="O840489"/>
      <c r="P840489"/>
      <c r="Q840489"/>
      <c r="R840489" s="19"/>
      <c r="S840489" s="19"/>
      <c r="T840489"/>
      <c r="U840489" s="113"/>
      <c r="V840489" s="19"/>
      <c r="W840489" s="19"/>
      <c r="X840489" s="19"/>
      <c r="Y840489" s="19"/>
      <c r="Z840489" s="19"/>
      <c r="AA840489" s="19"/>
      <c r="AB840489" s="19"/>
      <c r="AC840489" s="19"/>
      <c r="AD840489" s="19"/>
      <c r="AE840489" s="19"/>
      <c r="AF840489" s="19"/>
      <c r="AG840489" s="19"/>
      <c r="AH840489" s="19"/>
      <c r="AI840489" s="19"/>
      <c r="AJ840489" s="19"/>
      <c r="AK840489" s="19"/>
      <c r="AL840489" s="19"/>
      <c r="AM840489" s="19"/>
      <c r="AN840489" s="19"/>
      <c r="AO840489" s="19"/>
      <c r="AP840489"/>
    </row>
    <row r="840490" spans="1:42" s="116" customFormat="1" x14ac:dyDescent="0.3">
      <c r="A840490"/>
      <c r="B840490"/>
      <c r="C840490"/>
      <c r="D840490"/>
      <c r="E840490"/>
      <c r="F840490"/>
      <c r="G840490"/>
      <c r="H840490"/>
      <c r="I840490"/>
      <c r="J840490"/>
      <c r="K840490"/>
      <c r="L840490"/>
      <c r="M840490" s="115"/>
      <c r="N840490" s="115"/>
      <c r="O840490"/>
      <c r="P840490"/>
      <c r="Q840490"/>
      <c r="R840490" s="19"/>
      <c r="S840490" s="19"/>
      <c r="T840490"/>
      <c r="U840490" s="113"/>
      <c r="V840490" s="19"/>
      <c r="W840490" s="19"/>
      <c r="X840490" s="19"/>
      <c r="Y840490" s="19"/>
      <c r="Z840490" s="19"/>
      <c r="AA840490" s="19"/>
      <c r="AB840490" s="19"/>
      <c r="AC840490" s="19"/>
      <c r="AD840490" s="19"/>
      <c r="AE840490" s="19"/>
      <c r="AF840490" s="19"/>
      <c r="AG840490" s="19"/>
      <c r="AH840490" s="19"/>
      <c r="AI840490" s="19"/>
      <c r="AJ840490" s="19"/>
      <c r="AK840490" s="19"/>
      <c r="AL840490" s="19"/>
      <c r="AM840490" s="19"/>
      <c r="AN840490" s="19"/>
      <c r="AO840490" s="19"/>
      <c r="AP840490"/>
    </row>
    <row r="840491" spans="1:42" s="116" customFormat="1" x14ac:dyDescent="0.3">
      <c r="A840491"/>
      <c r="B840491"/>
      <c r="C840491"/>
      <c r="D840491"/>
      <c r="E840491"/>
      <c r="F840491"/>
      <c r="G840491"/>
      <c r="H840491"/>
      <c r="I840491"/>
      <c r="J840491"/>
      <c r="K840491"/>
      <c r="L840491"/>
      <c r="M840491" s="115"/>
      <c r="N840491" s="115"/>
      <c r="O840491"/>
      <c r="P840491"/>
      <c r="Q840491"/>
      <c r="R840491" s="19"/>
      <c r="S840491" s="19"/>
      <c r="T840491"/>
      <c r="U840491" s="113"/>
      <c r="V840491" s="19"/>
      <c r="W840491" s="19"/>
      <c r="X840491" s="19"/>
      <c r="Y840491" s="19"/>
      <c r="Z840491" s="19"/>
      <c r="AA840491" s="19"/>
      <c r="AB840491" s="19"/>
      <c r="AC840491" s="19"/>
      <c r="AD840491" s="19"/>
      <c r="AE840491" s="19"/>
      <c r="AF840491" s="19"/>
      <c r="AG840491" s="19"/>
      <c r="AH840491" s="19"/>
      <c r="AI840491" s="19"/>
      <c r="AJ840491" s="19"/>
      <c r="AK840491" s="19"/>
      <c r="AL840491" s="19"/>
      <c r="AM840491" s="19"/>
      <c r="AN840491" s="19"/>
      <c r="AO840491" s="19"/>
      <c r="AP840491"/>
    </row>
    <row r="840492" spans="1:42" s="116" customFormat="1" x14ac:dyDescent="0.3">
      <c r="A840492"/>
      <c r="B840492"/>
      <c r="C840492"/>
      <c r="D840492"/>
      <c r="E840492"/>
      <c r="F840492"/>
      <c r="G840492"/>
      <c r="H840492"/>
      <c r="I840492"/>
      <c r="J840492"/>
      <c r="K840492"/>
      <c r="L840492"/>
      <c r="M840492" s="115"/>
      <c r="N840492" s="115"/>
      <c r="O840492"/>
      <c r="P840492"/>
      <c r="Q840492"/>
      <c r="R840492" s="19"/>
      <c r="S840492" s="19"/>
      <c r="T840492"/>
      <c r="U840492" s="113"/>
      <c r="V840492" s="19"/>
      <c r="W840492" s="19"/>
      <c r="X840492" s="19"/>
      <c r="Y840492" s="19"/>
      <c r="Z840492" s="19"/>
      <c r="AA840492" s="19"/>
      <c r="AB840492" s="19"/>
      <c r="AC840492" s="19"/>
      <c r="AD840492" s="19"/>
      <c r="AE840492" s="19"/>
      <c r="AF840492" s="19"/>
      <c r="AG840492" s="19"/>
      <c r="AH840492" s="19"/>
      <c r="AI840492" s="19"/>
      <c r="AJ840492" s="19"/>
      <c r="AK840492" s="19"/>
      <c r="AL840492" s="19"/>
      <c r="AM840492" s="19"/>
      <c r="AN840492" s="19"/>
      <c r="AO840492" s="19"/>
      <c r="AP840492"/>
    </row>
    <row r="840493" spans="1:42" s="116" customFormat="1" x14ac:dyDescent="0.3">
      <c r="A840493"/>
      <c r="B840493"/>
      <c r="C840493"/>
      <c r="D840493"/>
      <c r="E840493"/>
      <c r="F840493"/>
      <c r="G840493"/>
      <c r="H840493"/>
      <c r="I840493"/>
      <c r="J840493"/>
      <c r="K840493"/>
      <c r="L840493"/>
      <c r="M840493" s="115"/>
      <c r="N840493" s="115"/>
      <c r="O840493"/>
      <c r="P840493"/>
      <c r="Q840493"/>
      <c r="R840493" s="19"/>
      <c r="S840493" s="19"/>
      <c r="T840493"/>
      <c r="U840493" s="113"/>
      <c r="V840493" s="19"/>
      <c r="W840493" s="19"/>
      <c r="X840493" s="19"/>
      <c r="Y840493" s="19"/>
      <c r="Z840493" s="19"/>
      <c r="AA840493" s="19"/>
      <c r="AB840493" s="19"/>
      <c r="AC840493" s="19"/>
      <c r="AD840493" s="19"/>
      <c r="AE840493" s="19"/>
      <c r="AF840493" s="19"/>
      <c r="AG840493" s="19"/>
      <c r="AH840493" s="19"/>
      <c r="AI840493" s="19"/>
      <c r="AJ840493" s="19"/>
      <c r="AK840493" s="19"/>
      <c r="AL840493" s="19"/>
      <c r="AM840493" s="19"/>
      <c r="AN840493" s="19"/>
      <c r="AO840493" s="19"/>
      <c r="AP840493"/>
    </row>
    <row r="840494" spans="1:42" s="116" customFormat="1" x14ac:dyDescent="0.3">
      <c r="A840494"/>
      <c r="B840494"/>
      <c r="C840494"/>
      <c r="D840494"/>
      <c r="E840494"/>
      <c r="F840494"/>
      <c r="G840494"/>
      <c r="H840494"/>
      <c r="I840494"/>
      <c r="J840494"/>
      <c r="K840494"/>
      <c r="L840494"/>
      <c r="M840494" s="115"/>
      <c r="N840494" s="115"/>
      <c r="O840494"/>
      <c r="P840494"/>
      <c r="Q840494"/>
      <c r="R840494" s="19"/>
      <c r="S840494" s="19"/>
      <c r="T840494"/>
      <c r="U840494" s="113"/>
      <c r="V840494" s="19"/>
      <c r="W840494" s="19"/>
      <c r="X840494" s="19"/>
      <c r="Y840494" s="19"/>
      <c r="Z840494" s="19"/>
      <c r="AA840494" s="19"/>
      <c r="AB840494" s="19"/>
      <c r="AC840494" s="19"/>
      <c r="AD840494" s="19"/>
      <c r="AE840494" s="19"/>
      <c r="AF840494" s="19"/>
      <c r="AG840494" s="19"/>
      <c r="AH840494" s="19"/>
      <c r="AI840494" s="19"/>
      <c r="AJ840494" s="19"/>
      <c r="AK840494" s="19"/>
      <c r="AL840494" s="19"/>
      <c r="AM840494" s="19"/>
      <c r="AN840494" s="19"/>
      <c r="AO840494" s="19"/>
      <c r="AP840494"/>
    </row>
    <row r="840495" spans="1:42" s="116" customFormat="1" x14ac:dyDescent="0.3">
      <c r="A840495"/>
      <c r="B840495"/>
      <c r="C840495"/>
      <c r="D840495"/>
      <c r="E840495"/>
      <c r="F840495"/>
      <c r="G840495"/>
      <c r="H840495"/>
      <c r="I840495"/>
      <c r="J840495"/>
      <c r="K840495"/>
      <c r="L840495"/>
      <c r="M840495" s="115"/>
      <c r="N840495" s="115"/>
      <c r="O840495"/>
      <c r="P840495"/>
      <c r="Q840495"/>
      <c r="R840495" s="19"/>
      <c r="S840495" s="19"/>
      <c r="T840495"/>
      <c r="U840495" s="113"/>
      <c r="V840495" s="19"/>
      <c r="W840495" s="19"/>
      <c r="X840495" s="19"/>
      <c r="Y840495" s="19"/>
      <c r="Z840495" s="19"/>
      <c r="AA840495" s="19"/>
      <c r="AB840495" s="19"/>
      <c r="AC840495" s="19"/>
      <c r="AD840495" s="19"/>
      <c r="AE840495" s="19"/>
      <c r="AF840495" s="19"/>
      <c r="AG840495" s="19"/>
      <c r="AH840495" s="19"/>
      <c r="AI840495" s="19"/>
      <c r="AJ840495" s="19"/>
      <c r="AK840495" s="19"/>
      <c r="AL840495" s="19"/>
      <c r="AM840495" s="19"/>
      <c r="AN840495" s="19"/>
      <c r="AO840495" s="19"/>
      <c r="AP840495"/>
    </row>
    <row r="840496" spans="1:42" s="116" customFormat="1" x14ac:dyDescent="0.3">
      <c r="A840496"/>
      <c r="B840496"/>
      <c r="C840496"/>
      <c r="D840496"/>
      <c r="E840496"/>
      <c r="F840496"/>
      <c r="G840496"/>
      <c r="H840496"/>
      <c r="I840496"/>
      <c r="J840496"/>
      <c r="K840496"/>
      <c r="L840496"/>
      <c r="M840496" s="115"/>
      <c r="N840496" s="115"/>
      <c r="O840496"/>
      <c r="P840496"/>
      <c r="Q840496"/>
      <c r="R840496" s="19"/>
      <c r="S840496" s="19"/>
      <c r="T840496"/>
      <c r="U840496" s="113"/>
      <c r="V840496" s="19"/>
      <c r="W840496" s="19"/>
      <c r="X840496" s="19"/>
      <c r="Y840496" s="19"/>
      <c r="Z840496" s="19"/>
      <c r="AA840496" s="19"/>
      <c r="AB840496" s="19"/>
      <c r="AC840496" s="19"/>
      <c r="AD840496" s="19"/>
      <c r="AE840496" s="19"/>
      <c r="AF840496" s="19"/>
      <c r="AG840496" s="19"/>
      <c r="AH840496" s="19"/>
      <c r="AI840496" s="19"/>
      <c r="AJ840496" s="19"/>
      <c r="AK840496" s="19"/>
      <c r="AL840496" s="19"/>
      <c r="AM840496" s="19"/>
      <c r="AN840496" s="19"/>
      <c r="AO840496" s="19"/>
      <c r="AP840496"/>
    </row>
    <row r="840497" spans="1:42" s="116" customFormat="1" x14ac:dyDescent="0.3">
      <c r="A840497"/>
      <c r="B840497"/>
      <c r="C840497"/>
      <c r="D840497"/>
      <c r="E840497"/>
      <c r="F840497"/>
      <c r="G840497"/>
      <c r="H840497"/>
      <c r="I840497"/>
      <c r="J840497"/>
      <c r="K840497"/>
      <c r="L840497"/>
      <c r="M840497" s="115"/>
      <c r="N840497" s="115"/>
      <c r="O840497"/>
      <c r="P840497"/>
      <c r="Q840497"/>
      <c r="R840497" s="19"/>
      <c r="S840497" s="19"/>
      <c r="T840497"/>
      <c r="U840497" s="113"/>
      <c r="V840497" s="19"/>
      <c r="W840497" s="19"/>
      <c r="X840497" s="19"/>
      <c r="Y840497" s="19"/>
      <c r="Z840497" s="19"/>
      <c r="AA840497" s="19"/>
      <c r="AB840497" s="19"/>
      <c r="AC840497" s="19"/>
      <c r="AD840497" s="19"/>
      <c r="AE840497" s="19"/>
      <c r="AF840497" s="19"/>
      <c r="AG840497" s="19"/>
      <c r="AH840497" s="19"/>
      <c r="AI840497" s="19"/>
      <c r="AJ840497" s="19"/>
      <c r="AK840497" s="19"/>
      <c r="AL840497" s="19"/>
      <c r="AM840497" s="19"/>
      <c r="AN840497" s="19"/>
      <c r="AO840497" s="19"/>
      <c r="AP840497"/>
    </row>
    <row r="840498" spans="1:42" s="116" customFormat="1" x14ac:dyDescent="0.3">
      <c r="A840498"/>
      <c r="B840498"/>
      <c r="C840498"/>
      <c r="D840498"/>
      <c r="E840498"/>
      <c r="F840498"/>
      <c r="G840498"/>
      <c r="H840498"/>
      <c r="I840498"/>
      <c r="J840498"/>
      <c r="K840498"/>
      <c r="L840498"/>
      <c r="M840498" s="115"/>
      <c r="N840498" s="115"/>
      <c r="O840498"/>
      <c r="P840498"/>
      <c r="Q840498"/>
      <c r="R840498" s="19"/>
      <c r="S840498" s="19"/>
      <c r="T840498"/>
      <c r="U840498" s="113"/>
      <c r="V840498" s="19"/>
      <c r="W840498" s="19"/>
      <c r="X840498" s="19"/>
      <c r="Y840498" s="19"/>
      <c r="Z840498" s="19"/>
      <c r="AA840498" s="19"/>
      <c r="AB840498" s="19"/>
      <c r="AC840498" s="19"/>
      <c r="AD840498" s="19"/>
      <c r="AE840498" s="19"/>
      <c r="AF840498" s="19"/>
      <c r="AG840498" s="19"/>
      <c r="AH840498" s="19"/>
      <c r="AI840498" s="19"/>
      <c r="AJ840498" s="19"/>
      <c r="AK840498" s="19"/>
      <c r="AL840498" s="19"/>
      <c r="AM840498" s="19"/>
      <c r="AN840498" s="19"/>
      <c r="AO840498" s="19"/>
      <c r="AP840498"/>
    </row>
    <row r="840499" spans="1:42" s="116" customFormat="1" x14ac:dyDescent="0.3">
      <c r="A840499"/>
      <c r="B840499"/>
      <c r="C840499"/>
      <c r="D840499"/>
      <c r="E840499"/>
      <c r="F840499"/>
      <c r="G840499"/>
      <c r="H840499"/>
      <c r="I840499"/>
      <c r="J840499"/>
      <c r="K840499"/>
      <c r="L840499"/>
      <c r="M840499" s="115"/>
      <c r="N840499" s="115"/>
      <c r="O840499"/>
      <c r="P840499"/>
      <c r="Q840499"/>
      <c r="R840499" s="19"/>
      <c r="S840499" s="19"/>
      <c r="T840499"/>
      <c r="U840499" s="113"/>
      <c r="V840499" s="19"/>
      <c r="W840499" s="19"/>
      <c r="X840499" s="19"/>
      <c r="Y840499" s="19"/>
      <c r="Z840499" s="19"/>
      <c r="AA840499" s="19"/>
      <c r="AB840499" s="19"/>
      <c r="AC840499" s="19"/>
      <c r="AD840499" s="19"/>
      <c r="AE840499" s="19"/>
      <c r="AF840499" s="19"/>
      <c r="AG840499" s="19"/>
      <c r="AH840499" s="19"/>
      <c r="AI840499" s="19"/>
      <c r="AJ840499" s="19"/>
      <c r="AK840499" s="19"/>
      <c r="AL840499" s="19"/>
      <c r="AM840499" s="19"/>
      <c r="AN840499" s="19"/>
      <c r="AO840499" s="19"/>
      <c r="AP840499"/>
    </row>
    <row r="840500" spans="1:42" s="116" customFormat="1" x14ac:dyDescent="0.3">
      <c r="A840500"/>
      <c r="B840500"/>
      <c r="C840500"/>
      <c r="D840500"/>
      <c r="E840500"/>
      <c r="F840500"/>
      <c r="G840500"/>
      <c r="H840500"/>
      <c r="I840500"/>
      <c r="J840500"/>
      <c r="K840500"/>
      <c r="L840500"/>
      <c r="M840500" s="115"/>
      <c r="N840500" s="115"/>
      <c r="O840500"/>
      <c r="P840500"/>
      <c r="Q840500"/>
      <c r="R840500" s="19"/>
      <c r="S840500" s="19"/>
      <c r="T840500"/>
      <c r="U840500" s="113"/>
      <c r="V840500" s="19"/>
      <c r="W840500" s="19"/>
      <c r="X840500" s="19"/>
      <c r="Y840500" s="19"/>
      <c r="Z840500" s="19"/>
      <c r="AA840500" s="19"/>
      <c r="AB840500" s="19"/>
      <c r="AC840500" s="19"/>
      <c r="AD840500" s="19"/>
      <c r="AE840500" s="19"/>
      <c r="AF840500" s="19"/>
      <c r="AG840500" s="19"/>
      <c r="AH840500" s="19"/>
      <c r="AI840500" s="19"/>
      <c r="AJ840500" s="19"/>
      <c r="AK840500" s="19"/>
      <c r="AL840500" s="19"/>
      <c r="AM840500" s="19"/>
      <c r="AN840500" s="19"/>
      <c r="AO840500" s="19"/>
      <c r="AP840500"/>
    </row>
    <row r="840501" spans="1:42" s="116" customFormat="1" x14ac:dyDescent="0.3">
      <c r="A840501"/>
      <c r="B840501"/>
      <c r="C840501"/>
      <c r="D840501"/>
      <c r="E840501"/>
      <c r="F840501"/>
      <c r="G840501"/>
      <c r="H840501"/>
      <c r="I840501"/>
      <c r="J840501"/>
      <c r="K840501"/>
      <c r="L840501"/>
      <c r="M840501" s="115"/>
      <c r="N840501" s="115"/>
      <c r="O840501"/>
      <c r="P840501"/>
      <c r="Q840501"/>
      <c r="R840501" s="19"/>
      <c r="S840501" s="19"/>
      <c r="T840501"/>
      <c r="U840501" s="113"/>
      <c r="V840501" s="19"/>
      <c r="W840501" s="19"/>
      <c r="X840501" s="19"/>
      <c r="Y840501" s="19"/>
      <c r="Z840501" s="19"/>
      <c r="AA840501" s="19"/>
      <c r="AB840501" s="19"/>
      <c r="AC840501" s="19"/>
      <c r="AD840501" s="19"/>
      <c r="AE840501" s="19"/>
      <c r="AF840501" s="19"/>
      <c r="AG840501" s="19"/>
      <c r="AH840501" s="19"/>
      <c r="AI840501" s="19"/>
      <c r="AJ840501" s="19"/>
      <c r="AK840501" s="19"/>
      <c r="AL840501" s="19"/>
      <c r="AM840501" s="19"/>
      <c r="AN840501" s="19"/>
      <c r="AO840501" s="19"/>
      <c r="AP840501"/>
    </row>
    <row r="840502" spans="1:42" s="116" customFormat="1" x14ac:dyDescent="0.3">
      <c r="A840502"/>
      <c r="B840502"/>
      <c r="C840502"/>
      <c r="D840502"/>
      <c r="E840502"/>
      <c r="F840502"/>
      <c r="G840502"/>
      <c r="H840502"/>
      <c r="I840502"/>
      <c r="J840502"/>
      <c r="K840502"/>
      <c r="L840502"/>
      <c r="M840502" s="115"/>
      <c r="N840502" s="115"/>
      <c r="O840502"/>
      <c r="P840502"/>
      <c r="Q840502"/>
      <c r="R840502" s="19"/>
      <c r="S840502" s="19"/>
      <c r="T840502"/>
      <c r="U840502" s="113"/>
      <c r="V840502" s="19"/>
      <c r="W840502" s="19"/>
      <c r="X840502" s="19"/>
      <c r="Y840502" s="19"/>
      <c r="Z840502" s="19"/>
      <c r="AA840502" s="19"/>
      <c r="AB840502" s="19"/>
      <c r="AC840502" s="19"/>
      <c r="AD840502" s="19"/>
      <c r="AE840502" s="19"/>
      <c r="AF840502" s="19"/>
      <c r="AG840502" s="19"/>
      <c r="AH840502" s="19"/>
      <c r="AI840502" s="19"/>
      <c r="AJ840502" s="19"/>
      <c r="AK840502" s="19"/>
      <c r="AL840502" s="19"/>
      <c r="AM840502" s="19"/>
      <c r="AN840502" s="19"/>
      <c r="AO840502" s="19"/>
      <c r="AP840502"/>
    </row>
    <row r="840503" spans="1:42" s="116" customFormat="1" x14ac:dyDescent="0.3">
      <c r="A840503"/>
      <c r="B840503"/>
      <c r="C840503"/>
      <c r="D840503"/>
      <c r="E840503"/>
      <c r="F840503"/>
      <c r="G840503"/>
      <c r="H840503"/>
      <c r="I840503"/>
      <c r="J840503"/>
      <c r="K840503"/>
      <c r="L840503"/>
      <c r="M840503" s="115"/>
      <c r="N840503" s="115"/>
      <c r="O840503"/>
      <c r="P840503"/>
      <c r="Q840503"/>
      <c r="R840503" s="19"/>
      <c r="S840503" s="19"/>
      <c r="T840503"/>
      <c r="U840503" s="113"/>
      <c r="V840503" s="19"/>
      <c r="W840503" s="19"/>
      <c r="X840503" s="19"/>
      <c r="Y840503" s="19"/>
      <c r="Z840503" s="19"/>
      <c r="AA840503" s="19"/>
      <c r="AB840503" s="19"/>
      <c r="AC840503" s="19"/>
      <c r="AD840503" s="19"/>
      <c r="AE840503" s="19"/>
      <c r="AF840503" s="19"/>
      <c r="AG840503" s="19"/>
      <c r="AH840503" s="19"/>
      <c r="AI840503" s="19"/>
      <c r="AJ840503" s="19"/>
      <c r="AK840503" s="19"/>
      <c r="AL840503" s="19"/>
      <c r="AM840503" s="19"/>
      <c r="AN840503" s="19"/>
      <c r="AO840503" s="19"/>
      <c r="AP840503"/>
    </row>
    <row r="840504" spans="1:42" s="116" customFormat="1" x14ac:dyDescent="0.3">
      <c r="A840504"/>
      <c r="B840504"/>
      <c r="C840504"/>
      <c r="D840504"/>
      <c r="E840504"/>
      <c r="F840504"/>
      <c r="G840504"/>
      <c r="H840504"/>
      <c r="I840504"/>
      <c r="J840504"/>
      <c r="K840504"/>
      <c r="L840504"/>
      <c r="M840504" s="115"/>
      <c r="N840504" s="115"/>
      <c r="O840504"/>
      <c r="P840504"/>
      <c r="Q840504"/>
      <c r="R840504" s="19"/>
      <c r="S840504" s="19"/>
      <c r="T840504"/>
      <c r="U840504" s="113"/>
      <c r="V840504" s="19"/>
      <c r="W840504" s="19"/>
      <c r="X840504" s="19"/>
      <c r="Y840504" s="19"/>
      <c r="Z840504" s="19"/>
      <c r="AA840504" s="19"/>
      <c r="AB840504" s="19"/>
      <c r="AC840504" s="19"/>
      <c r="AD840504" s="19"/>
      <c r="AE840504" s="19"/>
      <c r="AF840504" s="19"/>
      <c r="AG840504" s="19"/>
      <c r="AH840504" s="19"/>
      <c r="AI840504" s="19"/>
      <c r="AJ840504" s="19"/>
      <c r="AK840504" s="19"/>
      <c r="AL840504" s="19"/>
      <c r="AM840504" s="19"/>
      <c r="AN840504" s="19"/>
      <c r="AO840504" s="19"/>
      <c r="AP840504"/>
    </row>
    <row r="840505" spans="1:42" s="116" customFormat="1" x14ac:dyDescent="0.3">
      <c r="A840505"/>
      <c r="B840505"/>
      <c r="C840505"/>
      <c r="D840505"/>
      <c r="E840505"/>
      <c r="F840505"/>
      <c r="G840505"/>
      <c r="H840505"/>
      <c r="I840505"/>
      <c r="J840505"/>
      <c r="K840505"/>
      <c r="L840505"/>
      <c r="M840505" s="115"/>
      <c r="N840505" s="115"/>
      <c r="O840505"/>
      <c r="P840505"/>
      <c r="Q840505"/>
      <c r="R840505" s="19"/>
      <c r="S840505" s="19"/>
      <c r="T840505"/>
      <c r="U840505" s="113"/>
      <c r="V840505" s="19"/>
      <c r="W840505" s="19"/>
      <c r="X840505" s="19"/>
      <c r="Y840505" s="19"/>
      <c r="Z840505" s="19"/>
      <c r="AA840505" s="19"/>
      <c r="AB840505" s="19"/>
      <c r="AC840505" s="19"/>
      <c r="AD840505" s="19"/>
      <c r="AE840505" s="19"/>
      <c r="AF840505" s="19"/>
      <c r="AG840505" s="19"/>
      <c r="AH840505" s="19"/>
      <c r="AI840505" s="19"/>
      <c r="AJ840505" s="19"/>
      <c r="AK840505" s="19"/>
      <c r="AL840505" s="19"/>
      <c r="AM840505" s="19"/>
      <c r="AN840505" s="19"/>
      <c r="AO840505" s="19"/>
      <c r="AP840505"/>
    </row>
    <row r="840506" spans="1:42" s="116" customFormat="1" x14ac:dyDescent="0.3">
      <c r="A840506"/>
      <c r="B840506"/>
      <c r="C840506"/>
      <c r="D840506"/>
      <c r="E840506"/>
      <c r="F840506"/>
      <c r="G840506"/>
      <c r="H840506"/>
      <c r="I840506"/>
      <c r="J840506"/>
      <c r="K840506"/>
      <c r="L840506"/>
      <c r="M840506" s="115"/>
      <c r="N840506" s="115"/>
      <c r="O840506"/>
      <c r="P840506"/>
      <c r="Q840506"/>
      <c r="R840506" s="19"/>
      <c r="S840506" s="19"/>
      <c r="T840506"/>
      <c r="U840506" s="113"/>
      <c r="V840506" s="19"/>
      <c r="W840506" s="19"/>
      <c r="X840506" s="19"/>
      <c r="Y840506" s="19"/>
      <c r="Z840506" s="19"/>
      <c r="AA840506" s="19"/>
      <c r="AB840506" s="19"/>
      <c r="AC840506" s="19"/>
      <c r="AD840506" s="19"/>
      <c r="AE840506" s="19"/>
      <c r="AF840506" s="19"/>
      <c r="AG840506" s="19"/>
      <c r="AH840506" s="19"/>
      <c r="AI840506" s="19"/>
      <c r="AJ840506" s="19"/>
      <c r="AK840506" s="19"/>
      <c r="AL840506" s="19"/>
      <c r="AM840506" s="19"/>
      <c r="AN840506" s="19"/>
      <c r="AO840506" s="19"/>
      <c r="AP840506"/>
    </row>
    <row r="840507" spans="1:42" s="116" customFormat="1" x14ac:dyDescent="0.3">
      <c r="A840507"/>
      <c r="B840507"/>
      <c r="C840507"/>
      <c r="D840507"/>
      <c r="E840507"/>
      <c r="F840507"/>
      <c r="G840507"/>
      <c r="H840507"/>
      <c r="I840507"/>
      <c r="J840507"/>
      <c r="K840507"/>
      <c r="L840507"/>
      <c r="M840507" s="115"/>
      <c r="N840507" s="115"/>
      <c r="O840507"/>
      <c r="P840507"/>
      <c r="Q840507"/>
      <c r="R840507" s="19"/>
      <c r="S840507" s="19"/>
      <c r="T840507"/>
      <c r="U840507" s="113"/>
      <c r="V840507" s="19"/>
      <c r="W840507" s="19"/>
      <c r="X840507" s="19"/>
      <c r="Y840507" s="19"/>
      <c r="Z840507" s="19"/>
      <c r="AA840507" s="19"/>
      <c r="AB840507" s="19"/>
      <c r="AC840507" s="19"/>
      <c r="AD840507" s="19"/>
      <c r="AE840507" s="19"/>
      <c r="AF840507" s="19"/>
      <c r="AG840507" s="19"/>
      <c r="AH840507" s="19"/>
      <c r="AI840507" s="19"/>
      <c r="AJ840507" s="19"/>
      <c r="AK840507" s="19"/>
      <c r="AL840507" s="19"/>
      <c r="AM840507" s="19"/>
      <c r="AN840507" s="19"/>
      <c r="AO840507" s="19"/>
      <c r="AP840507"/>
    </row>
    <row r="840508" spans="1:42" s="116" customFormat="1" x14ac:dyDescent="0.3">
      <c r="A840508"/>
      <c r="B840508"/>
      <c r="C840508"/>
      <c r="D840508"/>
      <c r="E840508"/>
      <c r="F840508"/>
      <c r="G840508"/>
      <c r="H840508"/>
      <c r="I840508"/>
      <c r="J840508"/>
      <c r="K840508"/>
      <c r="L840508"/>
      <c r="M840508" s="115"/>
      <c r="N840508" s="115"/>
      <c r="O840508"/>
      <c r="P840508"/>
      <c r="Q840508"/>
      <c r="R840508" s="19"/>
      <c r="S840508" s="19"/>
      <c r="T840508"/>
      <c r="U840508" s="113"/>
      <c r="V840508" s="19"/>
      <c r="W840508" s="19"/>
      <c r="X840508" s="19"/>
      <c r="Y840508" s="19"/>
      <c r="Z840508" s="19"/>
      <c r="AA840508" s="19"/>
      <c r="AB840508" s="19"/>
      <c r="AC840508" s="19"/>
      <c r="AD840508" s="19"/>
      <c r="AE840508" s="19"/>
      <c r="AF840508" s="19"/>
      <c r="AG840508" s="19"/>
      <c r="AH840508" s="19"/>
      <c r="AI840508" s="19"/>
      <c r="AJ840508" s="19"/>
      <c r="AK840508" s="19"/>
      <c r="AL840508" s="19"/>
      <c r="AM840508" s="19"/>
      <c r="AN840508" s="19"/>
      <c r="AO840508" s="19"/>
      <c r="AP840508"/>
    </row>
    <row r="840509" spans="1:42" s="116" customFormat="1" x14ac:dyDescent="0.3">
      <c r="A840509"/>
      <c r="B840509"/>
      <c r="C840509"/>
      <c r="D840509"/>
      <c r="E840509"/>
      <c r="F840509"/>
      <c r="G840509"/>
      <c r="H840509"/>
      <c r="I840509"/>
      <c r="J840509"/>
      <c r="K840509"/>
      <c r="L840509"/>
      <c r="M840509" s="115"/>
      <c r="N840509" s="115"/>
      <c r="O840509"/>
      <c r="P840509"/>
      <c r="Q840509"/>
      <c r="R840509" s="19"/>
      <c r="S840509" s="19"/>
      <c r="T840509"/>
      <c r="U840509" s="113"/>
      <c r="V840509" s="19"/>
      <c r="W840509" s="19"/>
      <c r="X840509" s="19"/>
      <c r="Y840509" s="19"/>
      <c r="Z840509" s="19"/>
      <c r="AA840509" s="19"/>
      <c r="AB840509" s="19"/>
      <c r="AC840509" s="19"/>
      <c r="AD840509" s="19"/>
      <c r="AE840509" s="19"/>
      <c r="AF840509" s="19"/>
      <c r="AG840509" s="19"/>
      <c r="AH840509" s="19"/>
      <c r="AI840509" s="19"/>
      <c r="AJ840509" s="19"/>
      <c r="AK840509" s="19"/>
      <c r="AL840509" s="19"/>
      <c r="AM840509" s="19"/>
      <c r="AN840509" s="19"/>
      <c r="AO840509" s="19"/>
      <c r="AP840509"/>
    </row>
    <row r="840510" spans="1:42" s="116" customFormat="1" x14ac:dyDescent="0.3">
      <c r="A840510"/>
      <c r="B840510"/>
      <c r="C840510"/>
      <c r="D840510"/>
      <c r="E840510"/>
      <c r="F840510"/>
      <c r="G840510"/>
      <c r="H840510"/>
      <c r="I840510"/>
      <c r="J840510"/>
      <c r="K840510"/>
      <c r="L840510"/>
      <c r="M840510" s="115"/>
      <c r="N840510" s="115"/>
      <c r="O840510"/>
      <c r="P840510"/>
      <c r="Q840510"/>
      <c r="R840510" s="19"/>
      <c r="S840510" s="19"/>
      <c r="T840510"/>
      <c r="U840510" s="113"/>
      <c r="V840510" s="19"/>
      <c r="W840510" s="19"/>
      <c r="X840510" s="19"/>
      <c r="Y840510" s="19"/>
      <c r="Z840510" s="19"/>
      <c r="AA840510" s="19"/>
      <c r="AB840510" s="19"/>
      <c r="AC840510" s="19"/>
      <c r="AD840510" s="19"/>
      <c r="AE840510" s="19"/>
      <c r="AF840510" s="19"/>
      <c r="AG840510" s="19"/>
      <c r="AH840510" s="19"/>
      <c r="AI840510" s="19"/>
      <c r="AJ840510" s="19"/>
      <c r="AK840510" s="19"/>
      <c r="AL840510" s="19"/>
      <c r="AM840510" s="19"/>
      <c r="AN840510" s="19"/>
      <c r="AO840510" s="19"/>
      <c r="AP840510"/>
    </row>
    <row r="840511" spans="1:42" s="116" customFormat="1" x14ac:dyDescent="0.3">
      <c r="A840511"/>
      <c r="B840511"/>
      <c r="C840511"/>
      <c r="D840511"/>
      <c r="E840511"/>
      <c r="F840511"/>
      <c r="G840511"/>
      <c r="H840511"/>
      <c r="I840511"/>
      <c r="J840511"/>
      <c r="K840511"/>
      <c r="L840511"/>
      <c r="M840511" s="115"/>
      <c r="N840511" s="115"/>
      <c r="O840511"/>
      <c r="P840511"/>
      <c r="Q840511"/>
      <c r="R840511" s="19"/>
      <c r="S840511" s="19"/>
      <c r="T840511"/>
      <c r="U840511" s="113"/>
      <c r="V840511" s="19"/>
      <c r="W840511" s="19"/>
      <c r="X840511" s="19"/>
      <c r="Y840511" s="19"/>
      <c r="Z840511" s="19"/>
      <c r="AA840511" s="19"/>
      <c r="AB840511" s="19"/>
      <c r="AC840511" s="19"/>
      <c r="AD840511" s="19"/>
      <c r="AE840511" s="19"/>
      <c r="AF840511" s="19"/>
      <c r="AG840511" s="19"/>
      <c r="AH840511" s="19"/>
      <c r="AI840511" s="19"/>
      <c r="AJ840511" s="19"/>
      <c r="AK840511" s="19"/>
      <c r="AL840511" s="19"/>
      <c r="AM840511" s="19"/>
      <c r="AN840511" s="19"/>
      <c r="AO840511" s="19"/>
      <c r="AP840511"/>
    </row>
    <row r="840512" spans="1:42" s="116" customFormat="1" x14ac:dyDescent="0.3">
      <c r="A840512"/>
      <c r="B840512"/>
      <c r="C840512"/>
      <c r="D840512"/>
      <c r="E840512"/>
      <c r="F840512"/>
      <c r="G840512"/>
      <c r="H840512"/>
      <c r="I840512"/>
      <c r="J840512"/>
      <c r="K840512"/>
      <c r="L840512"/>
      <c r="M840512" s="115"/>
      <c r="N840512" s="115"/>
      <c r="O840512"/>
      <c r="P840512"/>
      <c r="Q840512"/>
      <c r="R840512" s="19"/>
      <c r="S840512" s="19"/>
      <c r="T840512"/>
      <c r="U840512" s="113"/>
      <c r="V840512" s="19"/>
      <c r="W840512" s="19"/>
      <c r="X840512" s="19"/>
      <c r="Y840512" s="19"/>
      <c r="Z840512" s="19"/>
      <c r="AA840512" s="19"/>
      <c r="AB840512" s="19"/>
      <c r="AC840512" s="19"/>
      <c r="AD840512" s="19"/>
      <c r="AE840512" s="19"/>
      <c r="AF840512" s="19"/>
      <c r="AG840512" s="19"/>
      <c r="AH840512" s="19"/>
      <c r="AI840512" s="19"/>
      <c r="AJ840512" s="19"/>
      <c r="AK840512" s="19"/>
      <c r="AL840512" s="19"/>
      <c r="AM840512" s="19"/>
      <c r="AN840512" s="19"/>
      <c r="AO840512" s="19"/>
      <c r="AP840512"/>
    </row>
    <row r="840513" spans="1:42" s="116" customFormat="1" x14ac:dyDescent="0.3">
      <c r="A840513"/>
      <c r="B840513"/>
      <c r="C840513"/>
      <c r="D840513"/>
      <c r="E840513"/>
      <c r="F840513"/>
      <c r="G840513"/>
      <c r="H840513"/>
      <c r="I840513"/>
      <c r="J840513"/>
      <c r="K840513"/>
      <c r="L840513"/>
      <c r="M840513" s="115"/>
      <c r="N840513" s="115"/>
      <c r="O840513"/>
      <c r="P840513"/>
      <c r="Q840513"/>
      <c r="R840513" s="19"/>
      <c r="S840513" s="19"/>
      <c r="T840513"/>
      <c r="U840513" s="113"/>
      <c r="V840513" s="19"/>
      <c r="W840513" s="19"/>
      <c r="X840513" s="19"/>
      <c r="Y840513" s="19"/>
      <c r="Z840513" s="19"/>
      <c r="AA840513" s="19"/>
      <c r="AB840513" s="19"/>
      <c r="AC840513" s="19"/>
      <c r="AD840513" s="19"/>
      <c r="AE840513" s="19"/>
      <c r="AF840513" s="19"/>
      <c r="AG840513" s="19"/>
      <c r="AH840513" s="19"/>
      <c r="AI840513" s="19"/>
      <c r="AJ840513" s="19"/>
      <c r="AK840513" s="19"/>
      <c r="AL840513" s="19"/>
      <c r="AM840513" s="19"/>
      <c r="AN840513" s="19"/>
      <c r="AO840513" s="19"/>
      <c r="AP840513"/>
    </row>
    <row r="840514" spans="1:42" s="116" customFormat="1" x14ac:dyDescent="0.3">
      <c r="A840514"/>
      <c r="B840514"/>
      <c r="C840514"/>
      <c r="D840514"/>
      <c r="E840514"/>
      <c r="F840514"/>
      <c r="G840514"/>
      <c r="H840514"/>
      <c r="I840514"/>
      <c r="J840514"/>
      <c r="K840514"/>
      <c r="L840514"/>
      <c r="M840514" s="115"/>
      <c r="N840514" s="115"/>
      <c r="O840514"/>
      <c r="P840514"/>
      <c r="Q840514"/>
      <c r="R840514" s="19"/>
      <c r="S840514" s="19"/>
      <c r="T840514"/>
      <c r="U840514" s="113"/>
      <c r="V840514" s="19"/>
      <c r="W840514" s="19"/>
      <c r="X840514" s="19"/>
      <c r="Y840514" s="19"/>
      <c r="Z840514" s="19"/>
      <c r="AA840514" s="19"/>
      <c r="AB840514" s="19"/>
      <c r="AC840514" s="19"/>
      <c r="AD840514" s="19"/>
      <c r="AE840514" s="19"/>
      <c r="AF840514" s="19"/>
      <c r="AG840514" s="19"/>
      <c r="AH840514" s="19"/>
      <c r="AI840514" s="19"/>
      <c r="AJ840514" s="19"/>
      <c r="AK840514" s="19"/>
      <c r="AL840514" s="19"/>
      <c r="AM840514" s="19"/>
      <c r="AN840514" s="19"/>
      <c r="AO840514" s="19"/>
      <c r="AP840514"/>
    </row>
    <row r="840515" spans="1:42" s="116" customFormat="1" x14ac:dyDescent="0.3">
      <c r="A840515"/>
      <c r="B840515"/>
      <c r="C840515"/>
      <c r="D840515"/>
      <c r="E840515"/>
      <c r="F840515"/>
      <c r="G840515"/>
      <c r="H840515"/>
      <c r="I840515"/>
      <c r="J840515"/>
      <c r="K840515"/>
      <c r="L840515"/>
      <c r="M840515" s="115"/>
      <c r="N840515" s="115"/>
      <c r="O840515"/>
      <c r="P840515"/>
      <c r="Q840515"/>
      <c r="R840515" s="19"/>
      <c r="S840515" s="19"/>
      <c r="T840515"/>
      <c r="U840515" s="113"/>
      <c r="V840515" s="19"/>
      <c r="W840515" s="19"/>
      <c r="X840515" s="19"/>
      <c r="Y840515" s="19"/>
      <c r="Z840515" s="19"/>
      <c r="AA840515" s="19"/>
      <c r="AB840515" s="19"/>
      <c r="AC840515" s="19"/>
      <c r="AD840515" s="19"/>
      <c r="AE840515" s="19"/>
      <c r="AF840515" s="19"/>
      <c r="AG840515" s="19"/>
      <c r="AH840515" s="19"/>
      <c r="AI840515" s="19"/>
      <c r="AJ840515" s="19"/>
      <c r="AK840515" s="19"/>
      <c r="AL840515" s="19"/>
      <c r="AM840515" s="19"/>
      <c r="AN840515" s="19"/>
      <c r="AO840515" s="19"/>
      <c r="AP840515"/>
    </row>
    <row r="840516" spans="1:42" s="116" customFormat="1" x14ac:dyDescent="0.3">
      <c r="A840516"/>
      <c r="B840516"/>
      <c r="C840516"/>
      <c r="D840516"/>
      <c r="E840516"/>
      <c r="F840516"/>
      <c r="G840516"/>
      <c r="H840516"/>
      <c r="I840516"/>
      <c r="J840516"/>
      <c r="K840516"/>
      <c r="L840516"/>
      <c r="M840516" s="115"/>
      <c r="N840516" s="115"/>
      <c r="O840516"/>
      <c r="P840516"/>
      <c r="Q840516"/>
      <c r="R840516" s="19"/>
      <c r="S840516" s="19"/>
      <c r="T840516"/>
      <c r="U840516" s="113"/>
      <c r="V840516" s="19"/>
      <c r="W840516" s="19"/>
      <c r="X840516" s="19"/>
      <c r="Y840516" s="19"/>
      <c r="Z840516" s="19"/>
      <c r="AA840516" s="19"/>
      <c r="AB840516" s="19"/>
      <c r="AC840516" s="19"/>
      <c r="AD840516" s="19"/>
      <c r="AE840516" s="19"/>
      <c r="AF840516" s="19"/>
      <c r="AG840516" s="19"/>
      <c r="AH840516" s="19"/>
      <c r="AI840516" s="19"/>
      <c r="AJ840516" s="19"/>
      <c r="AK840516" s="19"/>
      <c r="AL840516" s="19"/>
      <c r="AM840516" s="19"/>
      <c r="AN840516" s="19"/>
      <c r="AO840516" s="19"/>
      <c r="AP840516"/>
    </row>
    <row r="840517" spans="1:42" s="116" customFormat="1" x14ac:dyDescent="0.3">
      <c r="A840517"/>
      <c r="B840517"/>
      <c r="C840517"/>
      <c r="D840517"/>
      <c r="E840517"/>
      <c r="F840517"/>
      <c r="G840517"/>
      <c r="H840517"/>
      <c r="I840517"/>
      <c r="J840517"/>
      <c r="K840517"/>
      <c r="L840517"/>
      <c r="M840517" s="115"/>
      <c r="N840517" s="115"/>
      <c r="O840517"/>
      <c r="P840517"/>
      <c r="Q840517"/>
      <c r="R840517" s="19"/>
      <c r="S840517" s="19"/>
      <c r="T840517"/>
      <c r="U840517" s="113"/>
      <c r="V840517" s="19"/>
      <c r="W840517" s="19"/>
      <c r="X840517" s="19"/>
      <c r="Y840517" s="19"/>
      <c r="Z840517" s="19"/>
      <c r="AA840517" s="19"/>
      <c r="AB840517" s="19"/>
      <c r="AC840517" s="19"/>
      <c r="AD840517" s="19"/>
      <c r="AE840517" s="19"/>
      <c r="AF840517" s="19"/>
      <c r="AG840517" s="19"/>
      <c r="AH840517" s="19"/>
      <c r="AI840517" s="19"/>
      <c r="AJ840517" s="19"/>
      <c r="AK840517" s="19"/>
      <c r="AL840517" s="19"/>
      <c r="AM840517" s="19"/>
      <c r="AN840517" s="19"/>
      <c r="AO840517" s="19"/>
      <c r="AP840517"/>
    </row>
    <row r="840518" spans="1:42" s="116" customFormat="1" x14ac:dyDescent="0.3">
      <c r="A840518"/>
      <c r="B840518"/>
      <c r="C840518"/>
      <c r="D840518"/>
      <c r="E840518"/>
      <c r="F840518"/>
      <c r="G840518"/>
      <c r="H840518"/>
      <c r="I840518"/>
      <c r="J840518"/>
      <c r="K840518"/>
      <c r="L840518"/>
      <c r="M840518" s="115"/>
      <c r="N840518" s="115"/>
      <c r="O840518"/>
      <c r="P840518"/>
      <c r="Q840518"/>
      <c r="R840518" s="19"/>
      <c r="S840518" s="19"/>
      <c r="T840518"/>
      <c r="U840518" s="113"/>
      <c r="V840518" s="19"/>
      <c r="W840518" s="19"/>
      <c r="X840518" s="19"/>
      <c r="Y840518" s="19"/>
      <c r="Z840518" s="19"/>
      <c r="AA840518" s="19"/>
      <c r="AB840518" s="19"/>
      <c r="AC840518" s="19"/>
      <c r="AD840518" s="19"/>
      <c r="AE840518" s="19"/>
      <c r="AF840518" s="19"/>
      <c r="AG840518" s="19"/>
      <c r="AH840518" s="19"/>
      <c r="AI840518" s="19"/>
      <c r="AJ840518" s="19"/>
      <c r="AK840518" s="19"/>
      <c r="AL840518" s="19"/>
      <c r="AM840518" s="19"/>
      <c r="AN840518" s="19"/>
      <c r="AO840518" s="19"/>
      <c r="AP840518"/>
    </row>
    <row r="840519" spans="1:42" s="116" customFormat="1" x14ac:dyDescent="0.3">
      <c r="A840519"/>
      <c r="B840519"/>
      <c r="C840519"/>
      <c r="D840519"/>
      <c r="E840519"/>
      <c r="F840519"/>
      <c r="G840519"/>
      <c r="H840519"/>
      <c r="I840519"/>
      <c r="J840519"/>
      <c r="K840519"/>
      <c r="L840519"/>
      <c r="M840519" s="115"/>
      <c r="N840519" s="115"/>
      <c r="O840519"/>
      <c r="P840519"/>
      <c r="Q840519"/>
      <c r="R840519" s="19"/>
      <c r="S840519" s="19"/>
      <c r="T840519"/>
      <c r="U840519" s="113"/>
      <c r="V840519" s="19"/>
      <c r="W840519" s="19"/>
      <c r="X840519" s="19"/>
      <c r="Y840519" s="19"/>
      <c r="Z840519" s="19"/>
      <c r="AA840519" s="19"/>
      <c r="AB840519" s="19"/>
      <c r="AC840519" s="19"/>
      <c r="AD840519" s="19"/>
      <c r="AE840519" s="19"/>
      <c r="AF840519" s="19"/>
      <c r="AG840519" s="19"/>
      <c r="AH840519" s="19"/>
      <c r="AI840519" s="19"/>
      <c r="AJ840519" s="19"/>
      <c r="AK840519" s="19"/>
      <c r="AL840519" s="19"/>
      <c r="AM840519" s="19"/>
      <c r="AN840519" s="19"/>
      <c r="AO840519" s="19"/>
      <c r="AP840519"/>
    </row>
    <row r="840520" spans="1:42" s="116" customFormat="1" x14ac:dyDescent="0.3">
      <c r="A840520"/>
      <c r="B840520"/>
      <c r="C840520"/>
      <c r="D840520"/>
      <c r="E840520"/>
      <c r="F840520"/>
      <c r="G840520"/>
      <c r="H840520"/>
      <c r="I840520"/>
      <c r="J840520"/>
      <c r="K840520"/>
      <c r="L840520"/>
      <c r="M840520" s="115"/>
      <c r="N840520" s="115"/>
      <c r="O840520"/>
      <c r="P840520"/>
      <c r="Q840520"/>
      <c r="R840520" s="19"/>
      <c r="S840520" s="19"/>
      <c r="T840520"/>
      <c r="U840520" s="113"/>
      <c r="V840520" s="19"/>
      <c r="W840520" s="19"/>
      <c r="X840520" s="19"/>
      <c r="Y840520" s="19"/>
      <c r="Z840520" s="19"/>
      <c r="AA840520" s="19"/>
      <c r="AB840520" s="19"/>
      <c r="AC840520" s="19"/>
      <c r="AD840520" s="19"/>
      <c r="AE840520" s="19"/>
      <c r="AF840520" s="19"/>
      <c r="AG840520" s="19"/>
      <c r="AH840520" s="19"/>
      <c r="AI840520" s="19"/>
      <c r="AJ840520" s="19"/>
      <c r="AK840520" s="19"/>
      <c r="AL840520" s="19"/>
      <c r="AM840520" s="19"/>
      <c r="AN840520" s="19"/>
      <c r="AO840520" s="19"/>
      <c r="AP840520"/>
    </row>
    <row r="840521" spans="1:42" s="116" customFormat="1" x14ac:dyDescent="0.3">
      <c r="A840521"/>
      <c r="B840521"/>
      <c r="C840521"/>
      <c r="D840521"/>
      <c r="E840521"/>
      <c r="F840521"/>
      <c r="G840521"/>
      <c r="H840521"/>
      <c r="I840521"/>
      <c r="J840521"/>
      <c r="K840521"/>
      <c r="L840521"/>
      <c r="M840521" s="115"/>
      <c r="N840521" s="115"/>
      <c r="O840521"/>
      <c r="P840521"/>
      <c r="Q840521"/>
      <c r="R840521" s="19"/>
      <c r="S840521" s="19"/>
      <c r="T840521"/>
      <c r="U840521" s="113"/>
      <c r="V840521" s="19"/>
      <c r="W840521" s="19"/>
      <c r="X840521" s="19"/>
      <c r="Y840521" s="19"/>
      <c r="Z840521" s="19"/>
      <c r="AA840521" s="19"/>
      <c r="AB840521" s="19"/>
      <c r="AC840521" s="19"/>
      <c r="AD840521" s="19"/>
      <c r="AE840521" s="19"/>
      <c r="AF840521" s="19"/>
      <c r="AG840521" s="19"/>
      <c r="AH840521" s="19"/>
      <c r="AI840521" s="19"/>
      <c r="AJ840521" s="19"/>
      <c r="AK840521" s="19"/>
      <c r="AL840521" s="19"/>
      <c r="AM840521" s="19"/>
      <c r="AN840521" s="19"/>
      <c r="AO840521" s="19"/>
      <c r="AP840521"/>
    </row>
    <row r="840522" spans="1:42" s="116" customFormat="1" x14ac:dyDescent="0.3">
      <c r="A840522"/>
      <c r="B840522"/>
      <c r="C840522"/>
      <c r="D840522"/>
      <c r="E840522"/>
      <c r="F840522"/>
      <c r="G840522"/>
      <c r="H840522"/>
      <c r="I840522"/>
      <c r="J840522"/>
      <c r="K840522"/>
      <c r="L840522"/>
      <c r="M840522" s="115"/>
      <c r="N840522" s="115"/>
      <c r="O840522"/>
      <c r="P840522"/>
      <c r="Q840522"/>
      <c r="R840522" s="19"/>
      <c r="S840522" s="19"/>
      <c r="T840522"/>
      <c r="U840522" s="113"/>
      <c r="V840522" s="19"/>
      <c r="W840522" s="19"/>
      <c r="X840522" s="19"/>
      <c r="Y840522" s="19"/>
      <c r="Z840522" s="19"/>
      <c r="AA840522" s="19"/>
      <c r="AB840522" s="19"/>
      <c r="AC840522" s="19"/>
      <c r="AD840522" s="19"/>
      <c r="AE840522" s="19"/>
      <c r="AF840522" s="19"/>
      <c r="AG840522" s="19"/>
      <c r="AH840522" s="19"/>
      <c r="AI840522" s="19"/>
      <c r="AJ840522" s="19"/>
      <c r="AK840522" s="19"/>
      <c r="AL840522" s="19"/>
      <c r="AM840522" s="19"/>
      <c r="AN840522" s="19"/>
      <c r="AO840522" s="19"/>
      <c r="AP840522"/>
    </row>
    <row r="840523" spans="1:42" s="116" customFormat="1" x14ac:dyDescent="0.3">
      <c r="A840523"/>
      <c r="B840523"/>
      <c r="C840523"/>
      <c r="D840523"/>
      <c r="E840523"/>
      <c r="F840523"/>
      <c r="G840523"/>
      <c r="H840523"/>
      <c r="I840523"/>
      <c r="J840523"/>
      <c r="K840523"/>
      <c r="L840523"/>
      <c r="M840523" s="115"/>
      <c r="N840523" s="115"/>
      <c r="O840523"/>
      <c r="P840523"/>
      <c r="Q840523"/>
      <c r="R840523" s="19"/>
      <c r="S840523" s="19"/>
      <c r="T840523"/>
      <c r="U840523" s="113"/>
      <c r="V840523" s="19"/>
      <c r="W840523" s="19"/>
      <c r="X840523" s="19"/>
      <c r="Y840523" s="19"/>
      <c r="Z840523" s="19"/>
      <c r="AA840523" s="19"/>
      <c r="AB840523" s="19"/>
      <c r="AC840523" s="19"/>
      <c r="AD840523" s="19"/>
      <c r="AE840523" s="19"/>
      <c r="AF840523" s="19"/>
      <c r="AG840523" s="19"/>
      <c r="AH840523" s="19"/>
      <c r="AI840523" s="19"/>
      <c r="AJ840523" s="19"/>
      <c r="AK840523" s="19"/>
      <c r="AL840523" s="19"/>
      <c r="AM840523" s="19"/>
      <c r="AN840523" s="19"/>
      <c r="AO840523" s="19"/>
      <c r="AP840523"/>
    </row>
    <row r="840524" spans="1:42" s="116" customFormat="1" x14ac:dyDescent="0.3">
      <c r="A840524"/>
      <c r="B840524"/>
      <c r="C840524"/>
      <c r="D840524"/>
      <c r="E840524"/>
      <c r="F840524"/>
      <c r="G840524"/>
      <c r="H840524"/>
      <c r="I840524"/>
      <c r="J840524"/>
      <c r="K840524"/>
      <c r="L840524"/>
      <c r="M840524" s="115"/>
      <c r="N840524" s="115"/>
      <c r="O840524"/>
      <c r="P840524"/>
      <c r="Q840524"/>
      <c r="R840524" s="19"/>
      <c r="S840524" s="19"/>
      <c r="T840524"/>
      <c r="U840524" s="113"/>
      <c r="V840524" s="19"/>
      <c r="W840524" s="19"/>
      <c r="X840524" s="19"/>
      <c r="Y840524" s="19"/>
      <c r="Z840524" s="19"/>
      <c r="AA840524" s="19"/>
      <c r="AB840524" s="19"/>
      <c r="AC840524" s="19"/>
      <c r="AD840524" s="19"/>
      <c r="AE840524" s="19"/>
      <c r="AF840524" s="19"/>
      <c r="AG840524" s="19"/>
      <c r="AH840524" s="19"/>
      <c r="AI840524" s="19"/>
      <c r="AJ840524" s="19"/>
      <c r="AK840524" s="19"/>
      <c r="AL840524" s="19"/>
      <c r="AM840524" s="19"/>
      <c r="AN840524" s="19"/>
      <c r="AO840524" s="19"/>
      <c r="AP840524"/>
    </row>
    <row r="840525" spans="1:42" s="116" customFormat="1" x14ac:dyDescent="0.3">
      <c r="A840525"/>
      <c r="B840525"/>
      <c r="C840525"/>
      <c r="D840525"/>
      <c r="E840525"/>
      <c r="F840525"/>
      <c r="G840525"/>
      <c r="H840525"/>
      <c r="I840525"/>
      <c r="J840525"/>
      <c r="K840525"/>
      <c r="L840525"/>
      <c r="M840525" s="115"/>
      <c r="N840525" s="115"/>
      <c r="O840525"/>
      <c r="P840525"/>
      <c r="Q840525"/>
      <c r="R840525" s="19"/>
      <c r="S840525" s="19"/>
      <c r="T840525"/>
      <c r="U840525" s="113"/>
      <c r="V840525" s="19"/>
      <c r="W840525" s="19"/>
      <c r="X840525" s="19"/>
      <c r="Y840525" s="19"/>
      <c r="Z840525" s="19"/>
      <c r="AA840525" s="19"/>
      <c r="AB840525" s="19"/>
      <c r="AC840525" s="19"/>
      <c r="AD840525" s="19"/>
      <c r="AE840525" s="19"/>
      <c r="AF840525" s="19"/>
      <c r="AG840525" s="19"/>
      <c r="AH840525" s="19"/>
      <c r="AI840525" s="19"/>
      <c r="AJ840525" s="19"/>
      <c r="AK840525" s="19"/>
      <c r="AL840525" s="19"/>
      <c r="AM840525" s="19"/>
      <c r="AN840525" s="19"/>
      <c r="AO840525" s="19"/>
      <c r="AP840525"/>
    </row>
    <row r="840526" spans="1:42" s="116" customFormat="1" x14ac:dyDescent="0.3">
      <c r="A840526"/>
      <c r="B840526"/>
      <c r="C840526"/>
      <c r="D840526"/>
      <c r="E840526"/>
      <c r="F840526"/>
      <c r="G840526"/>
      <c r="H840526"/>
      <c r="I840526"/>
      <c r="J840526"/>
      <c r="K840526"/>
      <c r="L840526"/>
      <c r="M840526" s="115"/>
      <c r="N840526" s="115"/>
      <c r="O840526"/>
      <c r="P840526"/>
      <c r="Q840526"/>
      <c r="R840526" s="19"/>
      <c r="S840526" s="19"/>
      <c r="T840526"/>
      <c r="U840526" s="113"/>
      <c r="V840526" s="19"/>
      <c r="W840526" s="19"/>
      <c r="X840526" s="19"/>
      <c r="Y840526" s="19"/>
      <c r="Z840526" s="19"/>
      <c r="AA840526" s="19"/>
      <c r="AB840526" s="19"/>
      <c r="AC840526" s="19"/>
      <c r="AD840526" s="19"/>
      <c r="AE840526" s="19"/>
      <c r="AF840526" s="19"/>
      <c r="AG840526" s="19"/>
      <c r="AH840526" s="19"/>
      <c r="AI840526" s="19"/>
      <c r="AJ840526" s="19"/>
      <c r="AK840526" s="19"/>
      <c r="AL840526" s="19"/>
      <c r="AM840526" s="19"/>
      <c r="AN840526" s="19"/>
      <c r="AO840526" s="19"/>
      <c r="AP840526"/>
    </row>
    <row r="840527" spans="1:42" s="116" customFormat="1" x14ac:dyDescent="0.3">
      <c r="A840527"/>
      <c r="B840527"/>
      <c r="C840527"/>
      <c r="D840527"/>
      <c r="E840527"/>
      <c r="F840527"/>
      <c r="G840527"/>
      <c r="H840527"/>
      <c r="I840527"/>
      <c r="J840527"/>
      <c r="K840527"/>
      <c r="L840527"/>
      <c r="M840527" s="115"/>
      <c r="N840527" s="115"/>
      <c r="O840527"/>
      <c r="P840527"/>
      <c r="Q840527"/>
      <c r="R840527" s="19"/>
      <c r="S840527" s="19"/>
      <c r="T840527"/>
      <c r="U840527" s="113"/>
      <c r="V840527" s="19"/>
      <c r="W840527" s="19"/>
      <c r="X840527" s="19"/>
      <c r="Y840527" s="19"/>
      <c r="Z840527" s="19"/>
      <c r="AA840527" s="19"/>
      <c r="AB840527" s="19"/>
      <c r="AC840527" s="19"/>
      <c r="AD840527" s="19"/>
      <c r="AE840527" s="19"/>
      <c r="AF840527" s="19"/>
      <c r="AG840527" s="19"/>
      <c r="AH840527" s="19"/>
      <c r="AI840527" s="19"/>
      <c r="AJ840527" s="19"/>
      <c r="AK840527" s="19"/>
      <c r="AL840527" s="19"/>
      <c r="AM840527" s="19"/>
      <c r="AN840527" s="19"/>
      <c r="AO840527" s="19"/>
      <c r="AP840527"/>
    </row>
    <row r="840528" spans="1:42" s="116" customFormat="1" x14ac:dyDescent="0.3">
      <c r="A840528"/>
      <c r="B840528"/>
      <c r="C840528"/>
      <c r="D840528"/>
      <c r="E840528"/>
      <c r="F840528"/>
      <c r="G840528"/>
      <c r="H840528"/>
      <c r="I840528"/>
      <c r="J840528"/>
      <c r="K840528"/>
      <c r="L840528"/>
      <c r="M840528" s="115"/>
      <c r="N840528" s="115"/>
      <c r="O840528"/>
      <c r="P840528"/>
      <c r="Q840528"/>
      <c r="R840528" s="19"/>
      <c r="S840528" s="19"/>
      <c r="T840528"/>
      <c r="U840528" s="113"/>
      <c r="V840528" s="19"/>
      <c r="W840528" s="19"/>
      <c r="X840528" s="19"/>
      <c r="Y840528" s="19"/>
      <c r="Z840528" s="19"/>
      <c r="AA840528" s="19"/>
      <c r="AB840528" s="19"/>
      <c r="AC840528" s="19"/>
      <c r="AD840528" s="19"/>
      <c r="AE840528" s="19"/>
      <c r="AF840528" s="19"/>
      <c r="AG840528" s="19"/>
      <c r="AH840528" s="19"/>
      <c r="AI840528" s="19"/>
      <c r="AJ840528" s="19"/>
      <c r="AK840528" s="19"/>
      <c r="AL840528" s="19"/>
      <c r="AM840528" s="19"/>
      <c r="AN840528" s="19"/>
      <c r="AO840528" s="19"/>
      <c r="AP840528"/>
    </row>
    <row r="840529" spans="1:42" s="116" customFormat="1" x14ac:dyDescent="0.3">
      <c r="A840529"/>
      <c r="B840529"/>
      <c r="C840529"/>
      <c r="D840529"/>
      <c r="E840529"/>
      <c r="F840529"/>
      <c r="G840529"/>
      <c r="H840529"/>
      <c r="I840529"/>
      <c r="J840529"/>
      <c r="K840529"/>
      <c r="L840529"/>
      <c r="M840529" s="115"/>
      <c r="N840529" s="115"/>
      <c r="O840529"/>
      <c r="P840529"/>
      <c r="Q840529"/>
      <c r="R840529" s="19"/>
      <c r="S840529" s="19"/>
      <c r="T840529"/>
      <c r="U840529" s="113"/>
      <c r="V840529" s="19"/>
      <c r="W840529" s="19"/>
      <c r="X840529" s="19"/>
      <c r="Y840529" s="19"/>
      <c r="Z840529" s="19"/>
      <c r="AA840529" s="19"/>
      <c r="AB840529" s="19"/>
      <c r="AC840529" s="19"/>
      <c r="AD840529" s="19"/>
      <c r="AE840529" s="19"/>
      <c r="AF840529" s="19"/>
      <c r="AG840529" s="19"/>
      <c r="AH840529" s="19"/>
      <c r="AI840529" s="19"/>
      <c r="AJ840529" s="19"/>
      <c r="AK840529" s="19"/>
      <c r="AL840529" s="19"/>
      <c r="AM840529" s="19"/>
      <c r="AN840529" s="19"/>
      <c r="AO840529" s="19"/>
      <c r="AP840529"/>
    </row>
    <row r="840530" spans="1:42" s="116" customFormat="1" x14ac:dyDescent="0.3">
      <c r="A840530"/>
      <c r="B840530"/>
      <c r="C840530"/>
      <c r="D840530"/>
      <c r="E840530"/>
      <c r="F840530"/>
      <c r="G840530"/>
      <c r="H840530"/>
      <c r="I840530"/>
      <c r="J840530"/>
      <c r="K840530"/>
      <c r="L840530"/>
      <c r="M840530" s="115"/>
      <c r="N840530" s="115"/>
      <c r="O840530"/>
      <c r="P840530"/>
      <c r="Q840530"/>
      <c r="R840530" s="19"/>
      <c r="S840530" s="19"/>
      <c r="T840530"/>
      <c r="U840530" s="113"/>
      <c r="V840530" s="19"/>
      <c r="W840530" s="19"/>
      <c r="X840530" s="19"/>
      <c r="Y840530" s="19"/>
      <c r="Z840530" s="19"/>
      <c r="AA840530" s="19"/>
      <c r="AB840530" s="19"/>
      <c r="AC840530" s="19"/>
      <c r="AD840530" s="19"/>
      <c r="AE840530" s="19"/>
      <c r="AF840530" s="19"/>
      <c r="AG840530" s="19"/>
      <c r="AH840530" s="19"/>
      <c r="AI840530" s="19"/>
      <c r="AJ840530" s="19"/>
      <c r="AK840530" s="19"/>
      <c r="AL840530" s="19"/>
      <c r="AM840530" s="19"/>
      <c r="AN840530" s="19"/>
      <c r="AO840530" s="19"/>
      <c r="AP840530"/>
    </row>
    <row r="840531" spans="1:42" s="116" customFormat="1" x14ac:dyDescent="0.3">
      <c r="A840531"/>
      <c r="B840531"/>
      <c r="C840531"/>
      <c r="D840531"/>
      <c r="E840531"/>
      <c r="F840531"/>
      <c r="G840531"/>
      <c r="H840531"/>
      <c r="I840531"/>
      <c r="J840531"/>
      <c r="K840531"/>
      <c r="L840531"/>
      <c r="M840531" s="115"/>
      <c r="N840531" s="115"/>
      <c r="O840531"/>
      <c r="P840531"/>
      <c r="Q840531"/>
      <c r="R840531" s="19"/>
      <c r="S840531" s="19"/>
      <c r="T840531"/>
      <c r="U840531" s="113"/>
      <c r="V840531" s="19"/>
      <c r="W840531" s="19"/>
      <c r="X840531" s="19"/>
      <c r="Y840531" s="19"/>
      <c r="Z840531" s="19"/>
      <c r="AA840531" s="19"/>
      <c r="AB840531" s="19"/>
      <c r="AC840531" s="19"/>
      <c r="AD840531" s="19"/>
      <c r="AE840531" s="19"/>
      <c r="AF840531" s="19"/>
      <c r="AG840531" s="19"/>
      <c r="AH840531" s="19"/>
      <c r="AI840531" s="19"/>
      <c r="AJ840531" s="19"/>
      <c r="AK840531" s="19"/>
      <c r="AL840531" s="19"/>
      <c r="AM840531" s="19"/>
      <c r="AN840531" s="19"/>
      <c r="AO840531" s="19"/>
      <c r="AP840531"/>
    </row>
    <row r="840532" spans="1:42" s="116" customFormat="1" x14ac:dyDescent="0.3">
      <c r="A840532"/>
      <c r="B840532"/>
      <c r="C840532"/>
      <c r="D840532"/>
      <c r="E840532"/>
      <c r="F840532"/>
      <c r="G840532"/>
      <c r="H840532"/>
      <c r="I840532"/>
      <c r="J840532"/>
      <c r="K840532"/>
      <c r="L840532"/>
      <c r="M840532" s="115"/>
      <c r="N840532" s="115"/>
      <c r="O840532"/>
      <c r="P840532"/>
      <c r="Q840532"/>
      <c r="R840532" s="19"/>
      <c r="S840532" s="19"/>
      <c r="T840532"/>
      <c r="U840532" s="113"/>
      <c r="V840532" s="19"/>
      <c r="W840532" s="19"/>
      <c r="X840532" s="19"/>
      <c r="Y840532" s="19"/>
      <c r="Z840532" s="19"/>
      <c r="AA840532" s="19"/>
      <c r="AB840532" s="19"/>
      <c r="AC840532" s="19"/>
      <c r="AD840532" s="19"/>
      <c r="AE840532" s="19"/>
      <c r="AF840532" s="19"/>
      <c r="AG840532" s="19"/>
      <c r="AH840532" s="19"/>
      <c r="AI840532" s="19"/>
      <c r="AJ840532" s="19"/>
      <c r="AK840532" s="19"/>
      <c r="AL840532" s="19"/>
      <c r="AM840532" s="19"/>
      <c r="AN840532" s="19"/>
      <c r="AO840532" s="19"/>
      <c r="AP840532"/>
    </row>
    <row r="840533" spans="1:42" s="116" customFormat="1" x14ac:dyDescent="0.3">
      <c r="A840533"/>
      <c r="B840533"/>
      <c r="C840533"/>
      <c r="D840533"/>
      <c r="E840533"/>
      <c r="F840533"/>
      <c r="G840533"/>
      <c r="H840533"/>
      <c r="I840533"/>
      <c r="J840533"/>
      <c r="K840533"/>
      <c r="L840533"/>
      <c r="M840533" s="115"/>
      <c r="N840533" s="115"/>
      <c r="O840533"/>
      <c r="P840533"/>
      <c r="Q840533"/>
      <c r="R840533" s="19"/>
      <c r="S840533" s="19"/>
      <c r="T840533"/>
      <c r="U840533" s="113"/>
      <c r="V840533" s="19"/>
      <c r="W840533" s="19"/>
      <c r="X840533" s="19"/>
      <c r="Y840533" s="19"/>
      <c r="Z840533" s="19"/>
      <c r="AA840533" s="19"/>
      <c r="AB840533" s="19"/>
      <c r="AC840533" s="19"/>
      <c r="AD840533" s="19"/>
      <c r="AE840533" s="19"/>
      <c r="AF840533" s="19"/>
      <c r="AG840533" s="19"/>
      <c r="AH840533" s="19"/>
      <c r="AI840533" s="19"/>
      <c r="AJ840533" s="19"/>
      <c r="AK840533" s="19"/>
      <c r="AL840533" s="19"/>
      <c r="AM840533" s="19"/>
      <c r="AN840533" s="19"/>
      <c r="AO840533" s="19"/>
      <c r="AP840533"/>
    </row>
    <row r="840534" spans="1:42" s="116" customFormat="1" x14ac:dyDescent="0.3">
      <c r="A840534"/>
      <c r="B840534"/>
      <c r="C840534"/>
      <c r="D840534"/>
      <c r="E840534"/>
      <c r="F840534"/>
      <c r="G840534"/>
      <c r="H840534"/>
      <c r="I840534"/>
      <c r="J840534"/>
      <c r="K840534"/>
      <c r="L840534"/>
      <c r="M840534" s="115"/>
      <c r="N840534" s="115"/>
      <c r="O840534"/>
      <c r="P840534"/>
      <c r="Q840534"/>
      <c r="R840534" s="19"/>
      <c r="S840534" s="19"/>
      <c r="T840534"/>
      <c r="U840534" s="113"/>
      <c r="V840534" s="19"/>
      <c r="W840534" s="19"/>
      <c r="X840534" s="19"/>
      <c r="Y840534" s="19"/>
      <c r="Z840534" s="19"/>
      <c r="AA840534" s="19"/>
      <c r="AB840534" s="19"/>
      <c r="AC840534" s="19"/>
      <c r="AD840534" s="19"/>
      <c r="AE840534" s="19"/>
      <c r="AF840534" s="19"/>
      <c r="AG840534" s="19"/>
      <c r="AH840534" s="19"/>
      <c r="AI840534" s="19"/>
      <c r="AJ840534" s="19"/>
      <c r="AK840534" s="19"/>
      <c r="AL840534" s="19"/>
      <c r="AM840534" s="19"/>
      <c r="AN840534" s="19"/>
      <c r="AO840534" s="19"/>
      <c r="AP840534"/>
    </row>
    <row r="840535" spans="1:42" s="116" customFormat="1" x14ac:dyDescent="0.3">
      <c r="A840535"/>
      <c r="B840535"/>
      <c r="C840535"/>
      <c r="D840535"/>
      <c r="E840535"/>
      <c r="F840535"/>
      <c r="G840535"/>
      <c r="H840535"/>
      <c r="I840535"/>
      <c r="J840535"/>
      <c r="K840535"/>
      <c r="L840535"/>
      <c r="M840535" s="115"/>
      <c r="N840535" s="115"/>
      <c r="O840535"/>
      <c r="P840535"/>
      <c r="Q840535"/>
      <c r="R840535" s="19"/>
      <c r="S840535" s="19"/>
      <c r="T840535"/>
      <c r="U840535" s="113"/>
      <c r="V840535" s="19"/>
      <c r="W840535" s="19"/>
      <c r="X840535" s="19"/>
      <c r="Y840535" s="19"/>
      <c r="Z840535" s="19"/>
      <c r="AA840535" s="19"/>
      <c r="AB840535" s="19"/>
      <c r="AC840535" s="19"/>
      <c r="AD840535" s="19"/>
      <c r="AE840535" s="19"/>
      <c r="AF840535" s="19"/>
      <c r="AG840535" s="19"/>
      <c r="AH840535" s="19"/>
      <c r="AI840535" s="19"/>
      <c r="AJ840535" s="19"/>
      <c r="AK840535" s="19"/>
      <c r="AL840535" s="19"/>
      <c r="AM840535" s="19"/>
      <c r="AN840535" s="19"/>
      <c r="AO840535" s="19"/>
      <c r="AP840535"/>
    </row>
    <row r="840536" spans="1:42" s="116" customFormat="1" x14ac:dyDescent="0.3">
      <c r="A840536"/>
      <c r="B840536"/>
      <c r="C840536"/>
      <c r="D840536"/>
      <c r="E840536"/>
      <c r="F840536"/>
      <c r="G840536"/>
      <c r="H840536"/>
      <c r="I840536"/>
      <c r="J840536"/>
      <c r="K840536"/>
      <c r="L840536"/>
      <c r="M840536" s="115"/>
      <c r="N840536" s="115"/>
      <c r="O840536"/>
      <c r="P840536"/>
      <c r="Q840536"/>
      <c r="R840536" s="19"/>
      <c r="S840536" s="19"/>
      <c r="T840536"/>
      <c r="U840536" s="113"/>
      <c r="V840536" s="19"/>
      <c r="W840536" s="19"/>
      <c r="X840536" s="19"/>
      <c r="Y840536" s="19"/>
      <c r="Z840536" s="19"/>
      <c r="AA840536" s="19"/>
      <c r="AB840536" s="19"/>
      <c r="AC840536" s="19"/>
      <c r="AD840536" s="19"/>
      <c r="AE840536" s="19"/>
      <c r="AF840536" s="19"/>
      <c r="AG840536" s="19"/>
      <c r="AH840536" s="19"/>
      <c r="AI840536" s="19"/>
      <c r="AJ840536" s="19"/>
      <c r="AK840536" s="19"/>
      <c r="AL840536" s="19"/>
      <c r="AM840536" s="19"/>
      <c r="AN840536" s="19"/>
      <c r="AO840536" s="19"/>
      <c r="AP840536"/>
    </row>
    <row r="840537" spans="1:42" s="116" customFormat="1" x14ac:dyDescent="0.3">
      <c r="A840537"/>
      <c r="B840537"/>
      <c r="C840537"/>
      <c r="D840537"/>
      <c r="E840537"/>
      <c r="F840537"/>
      <c r="G840537"/>
      <c r="H840537"/>
      <c r="I840537"/>
      <c r="J840537"/>
      <c r="K840537"/>
      <c r="L840537"/>
      <c r="M840537" s="115"/>
      <c r="N840537" s="115"/>
      <c r="O840537"/>
      <c r="P840537"/>
      <c r="Q840537"/>
      <c r="R840537" s="19"/>
      <c r="S840537" s="19"/>
      <c r="T840537"/>
      <c r="U840537" s="113"/>
      <c r="V840537" s="19"/>
      <c r="W840537" s="19"/>
      <c r="X840537" s="19"/>
      <c r="Y840537" s="19"/>
      <c r="Z840537" s="19"/>
      <c r="AA840537" s="19"/>
      <c r="AB840537" s="19"/>
      <c r="AC840537" s="19"/>
      <c r="AD840537" s="19"/>
      <c r="AE840537" s="19"/>
      <c r="AF840537" s="19"/>
      <c r="AG840537" s="19"/>
      <c r="AH840537" s="19"/>
      <c r="AI840537" s="19"/>
      <c r="AJ840537" s="19"/>
      <c r="AK840537" s="19"/>
      <c r="AL840537" s="19"/>
      <c r="AM840537" s="19"/>
      <c r="AN840537" s="19"/>
      <c r="AO840537" s="19"/>
      <c r="AP840537"/>
    </row>
    <row r="840538" spans="1:42" s="116" customFormat="1" x14ac:dyDescent="0.3">
      <c r="A840538"/>
      <c r="B840538"/>
      <c r="C840538"/>
      <c r="D840538"/>
      <c r="E840538"/>
      <c r="F840538"/>
      <c r="G840538"/>
      <c r="H840538"/>
      <c r="I840538"/>
      <c r="J840538"/>
      <c r="K840538"/>
      <c r="L840538"/>
      <c r="M840538" s="115"/>
      <c r="N840538" s="115"/>
      <c r="O840538"/>
      <c r="P840538"/>
      <c r="Q840538"/>
      <c r="R840538" s="19"/>
      <c r="S840538" s="19"/>
      <c r="T840538"/>
      <c r="U840538" s="113"/>
      <c r="V840538" s="19"/>
      <c r="W840538" s="19"/>
      <c r="X840538" s="19"/>
      <c r="Y840538" s="19"/>
      <c r="Z840538" s="19"/>
      <c r="AA840538" s="19"/>
      <c r="AB840538" s="19"/>
      <c r="AC840538" s="19"/>
      <c r="AD840538" s="19"/>
      <c r="AE840538" s="19"/>
      <c r="AF840538" s="19"/>
      <c r="AG840538" s="19"/>
      <c r="AH840538" s="19"/>
      <c r="AI840538" s="19"/>
      <c r="AJ840538" s="19"/>
      <c r="AK840538" s="19"/>
      <c r="AL840538" s="19"/>
      <c r="AM840538" s="19"/>
      <c r="AN840538" s="19"/>
      <c r="AO840538" s="19"/>
      <c r="AP840538"/>
    </row>
    <row r="840539" spans="1:42" s="116" customFormat="1" x14ac:dyDescent="0.3">
      <c r="A840539"/>
      <c r="B840539"/>
      <c r="C840539"/>
      <c r="D840539"/>
      <c r="E840539"/>
      <c r="F840539"/>
      <c r="G840539"/>
      <c r="H840539"/>
      <c r="I840539"/>
      <c r="J840539"/>
      <c r="K840539"/>
      <c r="L840539"/>
      <c r="M840539" s="115"/>
      <c r="N840539" s="115"/>
      <c r="O840539"/>
      <c r="P840539"/>
      <c r="Q840539"/>
      <c r="R840539" s="19"/>
      <c r="S840539" s="19"/>
      <c r="T840539"/>
      <c r="U840539" s="113"/>
      <c r="V840539" s="19"/>
      <c r="W840539" s="19"/>
      <c r="X840539" s="19"/>
      <c r="Y840539" s="19"/>
      <c r="Z840539" s="19"/>
      <c r="AA840539" s="19"/>
      <c r="AB840539" s="19"/>
      <c r="AC840539" s="19"/>
      <c r="AD840539" s="19"/>
      <c r="AE840539" s="19"/>
      <c r="AF840539" s="19"/>
      <c r="AG840539" s="19"/>
      <c r="AH840539" s="19"/>
      <c r="AI840539" s="19"/>
      <c r="AJ840539" s="19"/>
      <c r="AK840539" s="19"/>
      <c r="AL840539" s="19"/>
      <c r="AM840539" s="19"/>
      <c r="AN840539" s="19"/>
      <c r="AO840539" s="19"/>
      <c r="AP840539"/>
    </row>
    <row r="840540" spans="1:42" s="116" customFormat="1" x14ac:dyDescent="0.3">
      <c r="A840540"/>
      <c r="B840540"/>
      <c r="C840540"/>
      <c r="D840540"/>
      <c r="E840540"/>
      <c r="F840540"/>
      <c r="G840540"/>
      <c r="H840540"/>
      <c r="I840540"/>
      <c r="J840540"/>
      <c r="K840540"/>
      <c r="L840540"/>
      <c r="M840540" s="115"/>
      <c r="N840540" s="115"/>
      <c r="O840540"/>
      <c r="P840540"/>
      <c r="Q840540"/>
      <c r="R840540" s="19"/>
      <c r="S840540" s="19"/>
      <c r="T840540"/>
      <c r="U840540" s="113"/>
      <c r="V840540" s="19"/>
      <c r="W840540" s="19"/>
      <c r="X840540" s="19"/>
      <c r="Y840540" s="19"/>
      <c r="Z840540" s="19"/>
      <c r="AA840540" s="19"/>
      <c r="AB840540" s="19"/>
      <c r="AC840540" s="19"/>
      <c r="AD840540" s="19"/>
      <c r="AE840540" s="19"/>
      <c r="AF840540" s="19"/>
      <c r="AG840540" s="19"/>
      <c r="AH840540" s="19"/>
      <c r="AI840540" s="19"/>
      <c r="AJ840540" s="19"/>
      <c r="AK840540" s="19"/>
      <c r="AL840540" s="19"/>
      <c r="AM840540" s="19"/>
      <c r="AN840540" s="19"/>
      <c r="AO840540" s="19"/>
      <c r="AP840540"/>
    </row>
    <row r="840541" spans="1:42" s="116" customFormat="1" x14ac:dyDescent="0.3">
      <c r="A840541"/>
      <c r="B840541"/>
      <c r="C840541"/>
      <c r="D840541"/>
      <c r="E840541"/>
      <c r="F840541"/>
      <c r="G840541"/>
      <c r="H840541"/>
      <c r="I840541"/>
      <c r="J840541"/>
      <c r="K840541"/>
      <c r="L840541"/>
      <c r="M840541" s="115"/>
      <c r="N840541" s="115"/>
      <c r="O840541"/>
      <c r="P840541"/>
      <c r="Q840541"/>
      <c r="R840541" s="19"/>
      <c r="S840541" s="19"/>
      <c r="T840541"/>
      <c r="U840541" s="113"/>
      <c r="V840541" s="19"/>
      <c r="W840541" s="19"/>
      <c r="X840541" s="19"/>
      <c r="Y840541" s="19"/>
      <c r="Z840541" s="19"/>
      <c r="AA840541" s="19"/>
      <c r="AB840541" s="19"/>
      <c r="AC840541" s="19"/>
      <c r="AD840541" s="19"/>
      <c r="AE840541" s="19"/>
      <c r="AF840541" s="19"/>
      <c r="AG840541" s="19"/>
      <c r="AH840541" s="19"/>
      <c r="AI840541" s="19"/>
      <c r="AJ840541" s="19"/>
      <c r="AK840541" s="19"/>
      <c r="AL840541" s="19"/>
      <c r="AM840541" s="19"/>
      <c r="AN840541" s="19"/>
      <c r="AO840541" s="19"/>
      <c r="AP840541"/>
    </row>
    <row r="840542" spans="1:42" s="116" customFormat="1" x14ac:dyDescent="0.3">
      <c r="A840542"/>
      <c r="B840542"/>
      <c r="C840542"/>
      <c r="D840542"/>
      <c r="E840542"/>
      <c r="F840542"/>
      <c r="G840542"/>
      <c r="H840542"/>
      <c r="I840542"/>
      <c r="J840542"/>
      <c r="K840542"/>
      <c r="L840542"/>
      <c r="M840542" s="115"/>
      <c r="N840542" s="115"/>
      <c r="O840542"/>
      <c r="P840542"/>
      <c r="Q840542"/>
      <c r="R840542" s="19"/>
      <c r="S840542" s="19"/>
      <c r="T840542"/>
      <c r="U840542" s="113"/>
      <c r="V840542" s="19"/>
      <c r="W840542" s="19"/>
      <c r="X840542" s="19"/>
      <c r="Y840542" s="19"/>
      <c r="Z840542" s="19"/>
      <c r="AA840542" s="19"/>
      <c r="AB840542" s="19"/>
      <c r="AC840542" s="19"/>
      <c r="AD840542" s="19"/>
      <c r="AE840542" s="19"/>
      <c r="AF840542" s="19"/>
      <c r="AG840542" s="19"/>
      <c r="AH840542" s="19"/>
      <c r="AI840542" s="19"/>
      <c r="AJ840542" s="19"/>
      <c r="AK840542" s="19"/>
      <c r="AL840542" s="19"/>
      <c r="AM840542" s="19"/>
      <c r="AN840542" s="19"/>
      <c r="AO840542" s="19"/>
      <c r="AP840542"/>
    </row>
    <row r="840543" spans="1:42" s="116" customFormat="1" x14ac:dyDescent="0.3">
      <c r="A840543"/>
      <c r="B840543"/>
      <c r="C840543"/>
      <c r="D840543"/>
      <c r="E840543"/>
      <c r="F840543"/>
      <c r="G840543"/>
      <c r="H840543"/>
      <c r="I840543"/>
      <c r="J840543"/>
      <c r="K840543"/>
      <c r="L840543"/>
      <c r="M840543" s="115"/>
      <c r="N840543" s="115"/>
      <c r="O840543"/>
      <c r="P840543"/>
      <c r="Q840543"/>
      <c r="R840543" s="19"/>
      <c r="S840543" s="19"/>
      <c r="T840543"/>
      <c r="U840543" s="113"/>
      <c r="V840543" s="19"/>
      <c r="W840543" s="19"/>
      <c r="X840543" s="19"/>
      <c r="Y840543" s="19"/>
      <c r="Z840543" s="19"/>
      <c r="AA840543" s="19"/>
      <c r="AB840543" s="19"/>
      <c r="AC840543" s="19"/>
      <c r="AD840543" s="19"/>
      <c r="AE840543" s="19"/>
      <c r="AF840543" s="19"/>
      <c r="AG840543" s="19"/>
      <c r="AH840543" s="19"/>
      <c r="AI840543" s="19"/>
      <c r="AJ840543" s="19"/>
      <c r="AK840543" s="19"/>
      <c r="AL840543" s="19"/>
      <c r="AM840543" s="19"/>
      <c r="AN840543" s="19"/>
      <c r="AO840543" s="19"/>
      <c r="AP840543"/>
    </row>
    <row r="840544" spans="1:42" s="116" customFormat="1" x14ac:dyDescent="0.3">
      <c r="A840544"/>
      <c r="B840544"/>
      <c r="C840544"/>
      <c r="D840544"/>
      <c r="E840544"/>
      <c r="F840544"/>
      <c r="G840544"/>
      <c r="H840544"/>
      <c r="I840544"/>
      <c r="J840544"/>
      <c r="K840544"/>
      <c r="L840544"/>
      <c r="M840544" s="115"/>
      <c r="N840544" s="115"/>
      <c r="O840544"/>
      <c r="P840544"/>
      <c r="Q840544"/>
      <c r="R840544" s="19"/>
      <c r="S840544" s="19"/>
      <c r="T840544"/>
      <c r="U840544" s="113"/>
      <c r="V840544" s="19"/>
      <c r="W840544" s="19"/>
      <c r="X840544" s="19"/>
      <c r="Y840544" s="19"/>
      <c r="Z840544" s="19"/>
      <c r="AA840544" s="19"/>
      <c r="AB840544" s="19"/>
      <c r="AC840544" s="19"/>
      <c r="AD840544" s="19"/>
      <c r="AE840544" s="19"/>
      <c r="AF840544" s="19"/>
      <c r="AG840544" s="19"/>
      <c r="AH840544" s="19"/>
      <c r="AI840544" s="19"/>
      <c r="AJ840544" s="19"/>
      <c r="AK840544" s="19"/>
      <c r="AL840544" s="19"/>
      <c r="AM840544" s="19"/>
      <c r="AN840544" s="19"/>
      <c r="AO840544" s="19"/>
      <c r="AP840544"/>
    </row>
    <row r="840545" spans="1:42" s="116" customFormat="1" x14ac:dyDescent="0.3">
      <c r="A840545"/>
      <c r="B840545"/>
      <c r="C840545"/>
      <c r="D840545"/>
      <c r="E840545"/>
      <c r="F840545"/>
      <c r="G840545"/>
      <c r="H840545"/>
      <c r="I840545"/>
      <c r="J840545"/>
      <c r="K840545"/>
      <c r="L840545"/>
      <c r="M840545" s="115"/>
      <c r="N840545" s="115"/>
      <c r="O840545"/>
      <c r="P840545"/>
      <c r="Q840545"/>
      <c r="R840545" s="19"/>
      <c r="S840545" s="19"/>
      <c r="T840545"/>
      <c r="U840545" s="113"/>
      <c r="V840545" s="19"/>
      <c r="W840545" s="19"/>
      <c r="X840545" s="19"/>
      <c r="Y840545" s="19"/>
      <c r="Z840545" s="19"/>
      <c r="AA840545" s="19"/>
      <c r="AB840545" s="19"/>
      <c r="AC840545" s="19"/>
      <c r="AD840545" s="19"/>
      <c r="AE840545" s="19"/>
      <c r="AF840545" s="19"/>
      <c r="AG840545" s="19"/>
      <c r="AH840545" s="19"/>
      <c r="AI840545" s="19"/>
      <c r="AJ840545" s="19"/>
      <c r="AK840545" s="19"/>
      <c r="AL840545" s="19"/>
      <c r="AM840545" s="19"/>
      <c r="AN840545" s="19"/>
      <c r="AO840545" s="19"/>
      <c r="AP840545"/>
    </row>
    <row r="840546" spans="1:42" s="116" customFormat="1" x14ac:dyDescent="0.3">
      <c r="A840546"/>
      <c r="B840546"/>
      <c r="C840546"/>
      <c r="D840546"/>
      <c r="E840546"/>
      <c r="F840546"/>
      <c r="G840546"/>
      <c r="H840546"/>
      <c r="I840546"/>
      <c r="J840546"/>
      <c r="K840546"/>
      <c r="L840546"/>
      <c r="M840546" s="115"/>
      <c r="N840546" s="115"/>
      <c r="O840546"/>
      <c r="P840546"/>
      <c r="Q840546"/>
      <c r="R840546" s="19"/>
      <c r="S840546" s="19"/>
      <c r="T840546"/>
      <c r="U840546" s="113"/>
      <c r="V840546" s="19"/>
      <c r="W840546" s="19"/>
      <c r="X840546" s="19"/>
      <c r="Y840546" s="19"/>
      <c r="Z840546" s="19"/>
      <c r="AA840546" s="19"/>
      <c r="AB840546" s="19"/>
      <c r="AC840546" s="19"/>
      <c r="AD840546" s="19"/>
      <c r="AE840546" s="19"/>
      <c r="AF840546" s="19"/>
      <c r="AG840546" s="19"/>
      <c r="AH840546" s="19"/>
      <c r="AI840546" s="19"/>
      <c r="AJ840546" s="19"/>
      <c r="AK840546" s="19"/>
      <c r="AL840546" s="19"/>
      <c r="AM840546" s="19"/>
      <c r="AN840546" s="19"/>
      <c r="AO840546" s="19"/>
      <c r="AP840546"/>
    </row>
    <row r="840547" spans="1:42" s="116" customFormat="1" x14ac:dyDescent="0.3">
      <c r="A840547"/>
      <c r="B840547"/>
      <c r="C840547"/>
      <c r="D840547"/>
      <c r="E840547"/>
      <c r="F840547"/>
      <c r="G840547"/>
      <c r="H840547"/>
      <c r="I840547"/>
      <c r="J840547"/>
      <c r="K840547"/>
      <c r="L840547"/>
      <c r="M840547" s="115"/>
      <c r="N840547" s="115"/>
      <c r="O840547"/>
      <c r="P840547"/>
      <c r="Q840547"/>
      <c r="R840547" s="19"/>
      <c r="S840547" s="19"/>
      <c r="T840547"/>
      <c r="U840547" s="113"/>
      <c r="V840547" s="19"/>
      <c r="W840547" s="19"/>
      <c r="X840547" s="19"/>
      <c r="Y840547" s="19"/>
      <c r="Z840547" s="19"/>
      <c r="AA840547" s="19"/>
      <c r="AB840547" s="19"/>
      <c r="AC840547" s="19"/>
      <c r="AD840547" s="19"/>
      <c r="AE840547" s="19"/>
      <c r="AF840547" s="19"/>
      <c r="AG840547" s="19"/>
      <c r="AH840547" s="19"/>
      <c r="AI840547" s="19"/>
      <c r="AJ840547" s="19"/>
      <c r="AK840547" s="19"/>
      <c r="AL840547" s="19"/>
      <c r="AM840547" s="19"/>
      <c r="AN840547" s="19"/>
      <c r="AO840547" s="19"/>
      <c r="AP840547"/>
    </row>
    <row r="840548" spans="1:42" s="116" customFormat="1" x14ac:dyDescent="0.3">
      <c r="A840548"/>
      <c r="B840548"/>
      <c r="C840548"/>
      <c r="D840548"/>
      <c r="E840548"/>
      <c r="F840548"/>
      <c r="G840548"/>
      <c r="H840548"/>
      <c r="I840548"/>
      <c r="J840548"/>
      <c r="K840548"/>
      <c r="L840548"/>
      <c r="M840548" s="115"/>
      <c r="N840548" s="115"/>
      <c r="O840548"/>
      <c r="P840548"/>
      <c r="Q840548"/>
      <c r="R840548" s="19"/>
      <c r="S840548" s="19"/>
      <c r="T840548"/>
      <c r="U840548" s="113"/>
      <c r="V840548" s="19"/>
      <c r="W840548" s="19"/>
      <c r="X840548" s="19"/>
      <c r="Y840548" s="19"/>
      <c r="Z840548" s="19"/>
      <c r="AA840548" s="19"/>
      <c r="AB840548" s="19"/>
      <c r="AC840548" s="19"/>
      <c r="AD840548" s="19"/>
      <c r="AE840548" s="19"/>
      <c r="AF840548" s="19"/>
      <c r="AG840548" s="19"/>
      <c r="AH840548" s="19"/>
      <c r="AI840548" s="19"/>
      <c r="AJ840548" s="19"/>
      <c r="AK840548" s="19"/>
      <c r="AL840548" s="19"/>
      <c r="AM840548" s="19"/>
      <c r="AN840548" s="19"/>
      <c r="AO840548" s="19"/>
      <c r="AP840548"/>
    </row>
    <row r="840549" spans="1:42" s="116" customFormat="1" x14ac:dyDescent="0.3">
      <c r="A840549"/>
      <c r="B840549"/>
      <c r="C840549"/>
      <c r="D840549"/>
      <c r="E840549"/>
      <c r="F840549"/>
      <c r="G840549"/>
      <c r="H840549"/>
      <c r="I840549"/>
      <c r="J840549"/>
      <c r="K840549"/>
      <c r="L840549"/>
      <c r="M840549" s="115"/>
      <c r="N840549" s="115"/>
      <c r="O840549"/>
      <c r="P840549"/>
      <c r="Q840549"/>
      <c r="R840549" s="19"/>
      <c r="S840549" s="19"/>
      <c r="T840549"/>
      <c r="U840549" s="113"/>
      <c r="V840549" s="19"/>
      <c r="W840549" s="19"/>
      <c r="X840549" s="19"/>
      <c r="Y840549" s="19"/>
      <c r="Z840549" s="19"/>
      <c r="AA840549" s="19"/>
      <c r="AB840549" s="19"/>
      <c r="AC840549" s="19"/>
      <c r="AD840549" s="19"/>
      <c r="AE840549" s="19"/>
      <c r="AF840549" s="19"/>
      <c r="AG840549" s="19"/>
      <c r="AH840549" s="19"/>
      <c r="AI840549" s="19"/>
      <c r="AJ840549" s="19"/>
      <c r="AK840549" s="19"/>
      <c r="AL840549" s="19"/>
      <c r="AM840549" s="19"/>
      <c r="AN840549" s="19"/>
      <c r="AO840549" s="19"/>
      <c r="AP840549"/>
    </row>
    <row r="840550" spans="1:42" s="116" customFormat="1" x14ac:dyDescent="0.3">
      <c r="A840550"/>
      <c r="B840550"/>
      <c r="C840550"/>
      <c r="D840550"/>
      <c r="E840550"/>
      <c r="F840550"/>
      <c r="G840550"/>
      <c r="H840550"/>
      <c r="I840550"/>
      <c r="J840550"/>
      <c r="K840550"/>
      <c r="L840550"/>
      <c r="M840550" s="115"/>
      <c r="N840550" s="115"/>
      <c r="O840550"/>
      <c r="P840550"/>
      <c r="Q840550"/>
      <c r="R840550" s="19"/>
      <c r="S840550" s="19"/>
      <c r="T840550"/>
      <c r="U840550" s="113"/>
      <c r="V840550" s="19"/>
      <c r="W840550" s="19"/>
      <c r="X840550" s="19"/>
      <c r="Y840550" s="19"/>
      <c r="Z840550" s="19"/>
      <c r="AA840550" s="19"/>
      <c r="AB840550" s="19"/>
      <c r="AC840550" s="19"/>
      <c r="AD840550" s="19"/>
      <c r="AE840550" s="19"/>
      <c r="AF840550" s="19"/>
      <c r="AG840550" s="19"/>
      <c r="AH840550" s="19"/>
      <c r="AI840550" s="19"/>
      <c r="AJ840550" s="19"/>
      <c r="AK840550" s="19"/>
      <c r="AL840550" s="19"/>
      <c r="AM840550" s="19"/>
      <c r="AN840550" s="19"/>
      <c r="AO840550" s="19"/>
      <c r="AP840550"/>
    </row>
    <row r="840551" spans="1:42" s="116" customFormat="1" x14ac:dyDescent="0.3">
      <c r="A840551"/>
      <c r="B840551"/>
      <c r="C840551"/>
      <c r="D840551"/>
      <c r="E840551"/>
      <c r="F840551"/>
      <c r="G840551"/>
      <c r="H840551"/>
      <c r="I840551"/>
      <c r="J840551"/>
      <c r="K840551"/>
      <c r="L840551"/>
      <c r="M840551" s="115"/>
      <c r="N840551" s="115"/>
      <c r="O840551"/>
      <c r="P840551"/>
      <c r="Q840551"/>
      <c r="R840551" s="19"/>
      <c r="S840551" s="19"/>
      <c r="T840551"/>
      <c r="U840551" s="113"/>
      <c r="V840551" s="19"/>
      <c r="W840551" s="19"/>
      <c r="X840551" s="19"/>
      <c r="Y840551" s="19"/>
      <c r="Z840551" s="19"/>
      <c r="AA840551" s="19"/>
      <c r="AB840551" s="19"/>
      <c r="AC840551" s="19"/>
      <c r="AD840551" s="19"/>
      <c r="AE840551" s="19"/>
      <c r="AF840551" s="19"/>
      <c r="AG840551" s="19"/>
      <c r="AH840551" s="19"/>
      <c r="AI840551" s="19"/>
      <c r="AJ840551" s="19"/>
      <c r="AK840551" s="19"/>
      <c r="AL840551" s="19"/>
      <c r="AM840551" s="19"/>
      <c r="AN840551" s="19"/>
      <c r="AO840551" s="19"/>
      <c r="AP840551"/>
    </row>
    <row r="840552" spans="1:42" s="116" customFormat="1" x14ac:dyDescent="0.3">
      <c r="A840552"/>
      <c r="B840552"/>
      <c r="C840552"/>
      <c r="D840552"/>
      <c r="E840552"/>
      <c r="F840552"/>
      <c r="G840552"/>
      <c r="H840552"/>
      <c r="I840552"/>
      <c r="J840552"/>
      <c r="K840552"/>
      <c r="L840552"/>
      <c r="M840552" s="115"/>
      <c r="N840552" s="115"/>
      <c r="O840552"/>
      <c r="P840552"/>
      <c r="Q840552"/>
      <c r="R840552" s="19"/>
      <c r="S840552" s="19"/>
      <c r="T840552"/>
      <c r="U840552" s="113"/>
      <c r="V840552" s="19"/>
      <c r="W840552" s="19"/>
      <c r="X840552" s="19"/>
      <c r="Y840552" s="19"/>
      <c r="Z840552" s="19"/>
      <c r="AA840552" s="19"/>
      <c r="AB840552" s="19"/>
      <c r="AC840552" s="19"/>
      <c r="AD840552" s="19"/>
      <c r="AE840552" s="19"/>
      <c r="AF840552" s="19"/>
      <c r="AG840552" s="19"/>
      <c r="AH840552" s="19"/>
      <c r="AI840552" s="19"/>
      <c r="AJ840552" s="19"/>
      <c r="AK840552" s="19"/>
      <c r="AL840552" s="19"/>
      <c r="AM840552" s="19"/>
      <c r="AN840552" s="19"/>
      <c r="AO840552" s="19"/>
      <c r="AP840552"/>
    </row>
    <row r="840553" spans="1:42" s="116" customFormat="1" x14ac:dyDescent="0.3">
      <c r="A840553"/>
      <c r="B840553"/>
      <c r="C840553"/>
      <c r="D840553"/>
      <c r="E840553"/>
      <c r="F840553"/>
      <c r="G840553"/>
      <c r="H840553"/>
      <c r="I840553"/>
      <c r="J840553"/>
      <c r="K840553"/>
      <c r="L840553"/>
      <c r="M840553" s="115"/>
      <c r="N840553" s="115"/>
      <c r="O840553"/>
      <c r="P840553"/>
      <c r="Q840553"/>
      <c r="R840553" s="19"/>
      <c r="S840553" s="19"/>
      <c r="T840553"/>
      <c r="U840553" s="113"/>
      <c r="V840553" s="19"/>
      <c r="W840553" s="19"/>
      <c r="X840553" s="19"/>
      <c r="Y840553" s="19"/>
      <c r="Z840553" s="19"/>
      <c r="AA840553" s="19"/>
      <c r="AB840553" s="19"/>
      <c r="AC840553" s="19"/>
      <c r="AD840553" s="19"/>
      <c r="AE840553" s="19"/>
      <c r="AF840553" s="19"/>
      <c r="AG840553" s="19"/>
      <c r="AH840553" s="19"/>
      <c r="AI840553" s="19"/>
      <c r="AJ840553" s="19"/>
      <c r="AK840553" s="19"/>
      <c r="AL840553" s="19"/>
      <c r="AM840553" s="19"/>
      <c r="AN840553" s="19"/>
      <c r="AO840553" s="19"/>
      <c r="AP840553"/>
    </row>
    <row r="840554" spans="1:42" s="116" customFormat="1" x14ac:dyDescent="0.3">
      <c r="A840554"/>
      <c r="B840554"/>
      <c r="C840554"/>
      <c r="D840554"/>
      <c r="E840554"/>
      <c r="F840554"/>
      <c r="G840554"/>
      <c r="H840554"/>
      <c r="I840554"/>
      <c r="J840554"/>
      <c r="K840554"/>
      <c r="L840554"/>
      <c r="M840554" s="115"/>
      <c r="N840554" s="115"/>
      <c r="O840554"/>
      <c r="P840554"/>
      <c r="Q840554"/>
      <c r="R840554" s="19"/>
      <c r="S840554" s="19"/>
      <c r="T840554"/>
      <c r="U840554" s="113"/>
      <c r="V840554" s="19"/>
      <c r="W840554" s="19"/>
      <c r="X840554" s="19"/>
      <c r="Y840554" s="19"/>
      <c r="Z840554" s="19"/>
      <c r="AA840554" s="19"/>
      <c r="AB840554" s="19"/>
      <c r="AC840554" s="19"/>
      <c r="AD840554" s="19"/>
      <c r="AE840554" s="19"/>
      <c r="AF840554" s="19"/>
      <c r="AG840554" s="19"/>
      <c r="AH840554" s="19"/>
      <c r="AI840554" s="19"/>
      <c r="AJ840554" s="19"/>
      <c r="AK840554" s="19"/>
      <c r="AL840554" s="19"/>
      <c r="AM840554" s="19"/>
      <c r="AN840554" s="19"/>
      <c r="AO840554" s="19"/>
      <c r="AP840554"/>
    </row>
    <row r="840555" spans="1:42" s="116" customFormat="1" x14ac:dyDescent="0.3">
      <c r="A840555"/>
      <c r="B840555"/>
      <c r="C840555"/>
      <c r="D840555"/>
      <c r="E840555"/>
      <c r="F840555"/>
      <c r="G840555"/>
      <c r="H840555"/>
      <c r="I840555"/>
      <c r="J840555"/>
      <c r="K840555"/>
      <c r="L840555"/>
      <c r="M840555" s="115"/>
      <c r="N840555" s="115"/>
      <c r="O840555"/>
      <c r="P840555"/>
      <c r="Q840555"/>
      <c r="R840555" s="19"/>
      <c r="S840555" s="19"/>
      <c r="T840555"/>
      <c r="U840555" s="113"/>
      <c r="V840555" s="19"/>
      <c r="W840555" s="19"/>
      <c r="X840555" s="19"/>
      <c r="Y840555" s="19"/>
      <c r="Z840555" s="19"/>
      <c r="AA840555" s="19"/>
      <c r="AB840555" s="19"/>
      <c r="AC840555" s="19"/>
      <c r="AD840555" s="19"/>
      <c r="AE840555" s="19"/>
      <c r="AF840555" s="19"/>
      <c r="AG840555" s="19"/>
      <c r="AH840555" s="19"/>
      <c r="AI840555" s="19"/>
      <c r="AJ840555" s="19"/>
      <c r="AK840555" s="19"/>
      <c r="AL840555" s="19"/>
      <c r="AM840555" s="19"/>
      <c r="AN840555" s="19"/>
      <c r="AO840555" s="19"/>
      <c r="AP840555"/>
    </row>
    <row r="840556" spans="1:42" s="116" customFormat="1" x14ac:dyDescent="0.3">
      <c r="A840556"/>
      <c r="B840556"/>
      <c r="C840556"/>
      <c r="D840556"/>
      <c r="E840556"/>
      <c r="F840556"/>
      <c r="G840556"/>
      <c r="H840556"/>
      <c r="I840556"/>
      <c r="J840556"/>
      <c r="K840556"/>
      <c r="L840556"/>
      <c r="M840556" s="115"/>
      <c r="N840556" s="115"/>
      <c r="O840556"/>
      <c r="P840556"/>
      <c r="Q840556"/>
      <c r="R840556" s="19"/>
      <c r="S840556" s="19"/>
      <c r="T840556"/>
      <c r="U840556" s="113"/>
      <c r="V840556" s="19"/>
      <c r="W840556" s="19"/>
      <c r="X840556" s="19"/>
      <c r="Y840556" s="19"/>
      <c r="Z840556" s="19"/>
      <c r="AA840556" s="19"/>
      <c r="AB840556" s="19"/>
      <c r="AC840556" s="19"/>
      <c r="AD840556" s="19"/>
      <c r="AE840556" s="19"/>
      <c r="AF840556" s="19"/>
      <c r="AG840556" s="19"/>
      <c r="AH840556" s="19"/>
      <c r="AI840556" s="19"/>
      <c r="AJ840556" s="19"/>
      <c r="AK840556" s="19"/>
      <c r="AL840556" s="19"/>
      <c r="AM840556" s="19"/>
      <c r="AN840556" s="19"/>
      <c r="AO840556" s="19"/>
      <c r="AP840556"/>
    </row>
    <row r="840557" spans="1:42" s="116" customFormat="1" x14ac:dyDescent="0.3">
      <c r="A840557"/>
      <c r="B840557"/>
      <c r="C840557"/>
      <c r="D840557"/>
      <c r="E840557"/>
      <c r="F840557"/>
      <c r="G840557"/>
      <c r="H840557"/>
      <c r="I840557"/>
      <c r="J840557"/>
      <c r="K840557"/>
      <c r="L840557"/>
      <c r="M840557" s="115"/>
      <c r="N840557" s="115"/>
      <c r="O840557"/>
      <c r="P840557"/>
      <c r="Q840557"/>
      <c r="R840557" s="19"/>
      <c r="S840557" s="19"/>
      <c r="T840557"/>
      <c r="U840557" s="113"/>
      <c r="V840557" s="19"/>
      <c r="W840557" s="19"/>
      <c r="X840557" s="19"/>
      <c r="Y840557" s="19"/>
      <c r="Z840557" s="19"/>
      <c r="AA840557" s="19"/>
      <c r="AB840557" s="19"/>
      <c r="AC840557" s="19"/>
      <c r="AD840557" s="19"/>
      <c r="AE840557" s="19"/>
      <c r="AF840557" s="19"/>
      <c r="AG840557" s="19"/>
      <c r="AH840557" s="19"/>
      <c r="AI840557" s="19"/>
      <c r="AJ840557" s="19"/>
      <c r="AK840557" s="19"/>
      <c r="AL840557" s="19"/>
      <c r="AM840557" s="19"/>
      <c r="AN840557" s="19"/>
      <c r="AO840557" s="19"/>
      <c r="AP840557"/>
    </row>
    <row r="840558" spans="1:42" s="116" customFormat="1" x14ac:dyDescent="0.3">
      <c r="A840558"/>
      <c r="B840558"/>
      <c r="C840558"/>
      <c r="D840558"/>
      <c r="E840558"/>
      <c r="F840558"/>
      <c r="G840558"/>
      <c r="H840558"/>
      <c r="I840558"/>
      <c r="J840558"/>
      <c r="K840558"/>
      <c r="L840558"/>
      <c r="M840558" s="115"/>
      <c r="N840558" s="115"/>
      <c r="O840558"/>
      <c r="P840558"/>
      <c r="Q840558"/>
      <c r="R840558" s="19"/>
      <c r="S840558" s="19"/>
      <c r="T840558"/>
      <c r="U840558" s="113"/>
      <c r="V840558" s="19"/>
      <c r="W840558" s="19"/>
      <c r="X840558" s="19"/>
      <c r="Y840558" s="19"/>
      <c r="Z840558" s="19"/>
      <c r="AA840558" s="19"/>
      <c r="AB840558" s="19"/>
      <c r="AC840558" s="19"/>
      <c r="AD840558" s="19"/>
      <c r="AE840558" s="19"/>
      <c r="AF840558" s="19"/>
      <c r="AG840558" s="19"/>
      <c r="AH840558" s="19"/>
      <c r="AI840558" s="19"/>
      <c r="AJ840558" s="19"/>
      <c r="AK840558" s="19"/>
      <c r="AL840558" s="19"/>
      <c r="AM840558" s="19"/>
      <c r="AN840558" s="19"/>
      <c r="AO840558" s="19"/>
      <c r="AP840558"/>
    </row>
    <row r="840559" spans="1:42" s="116" customFormat="1" x14ac:dyDescent="0.3">
      <c r="A840559"/>
      <c r="B840559"/>
      <c r="C840559"/>
      <c r="D840559"/>
      <c r="E840559"/>
      <c r="F840559"/>
      <c r="G840559"/>
      <c r="H840559"/>
      <c r="I840559"/>
      <c r="J840559"/>
      <c r="K840559"/>
      <c r="L840559"/>
      <c r="M840559" s="115"/>
      <c r="N840559" s="115"/>
      <c r="O840559"/>
      <c r="P840559"/>
      <c r="Q840559"/>
      <c r="R840559" s="19"/>
      <c r="S840559" s="19"/>
      <c r="T840559"/>
      <c r="U840559" s="113"/>
      <c r="V840559" s="19"/>
      <c r="W840559" s="19"/>
      <c r="X840559" s="19"/>
      <c r="Y840559" s="19"/>
      <c r="Z840559" s="19"/>
      <c r="AA840559" s="19"/>
      <c r="AB840559" s="19"/>
      <c r="AC840559" s="19"/>
      <c r="AD840559" s="19"/>
      <c r="AE840559" s="19"/>
      <c r="AF840559" s="19"/>
      <c r="AG840559" s="19"/>
      <c r="AH840559" s="19"/>
      <c r="AI840559" s="19"/>
      <c r="AJ840559" s="19"/>
      <c r="AK840559" s="19"/>
      <c r="AL840559" s="19"/>
      <c r="AM840559" s="19"/>
      <c r="AN840559" s="19"/>
      <c r="AO840559" s="19"/>
      <c r="AP840559"/>
    </row>
    <row r="840560" spans="1:42" s="116" customFormat="1" x14ac:dyDescent="0.3">
      <c r="A840560"/>
      <c r="B840560"/>
      <c r="C840560"/>
      <c r="D840560"/>
      <c r="E840560"/>
      <c r="F840560"/>
      <c r="G840560"/>
      <c r="H840560"/>
      <c r="I840560"/>
      <c r="J840560"/>
      <c r="K840560"/>
      <c r="L840560"/>
      <c r="M840560" s="115"/>
      <c r="N840560" s="115"/>
      <c r="O840560"/>
      <c r="P840560"/>
      <c r="Q840560"/>
      <c r="R840560" s="19"/>
      <c r="S840560" s="19"/>
      <c r="T840560"/>
      <c r="U840560" s="113"/>
      <c r="V840560" s="19"/>
      <c r="W840560" s="19"/>
      <c r="X840560" s="19"/>
      <c r="Y840560" s="19"/>
      <c r="Z840560" s="19"/>
      <c r="AA840560" s="19"/>
      <c r="AB840560" s="19"/>
      <c r="AC840560" s="19"/>
      <c r="AD840560" s="19"/>
      <c r="AE840560" s="19"/>
      <c r="AF840560" s="19"/>
      <c r="AG840560" s="19"/>
      <c r="AH840560" s="19"/>
      <c r="AI840560" s="19"/>
      <c r="AJ840560" s="19"/>
      <c r="AK840560" s="19"/>
      <c r="AL840560" s="19"/>
      <c r="AM840560" s="19"/>
      <c r="AN840560" s="19"/>
      <c r="AO840560" s="19"/>
      <c r="AP840560"/>
    </row>
    <row r="840561" spans="1:42" s="116" customFormat="1" x14ac:dyDescent="0.3">
      <c r="A840561"/>
      <c r="B840561"/>
      <c r="C840561"/>
      <c r="D840561"/>
      <c r="E840561"/>
      <c r="F840561"/>
      <c r="G840561"/>
      <c r="H840561"/>
      <c r="I840561"/>
      <c r="J840561"/>
      <c r="K840561"/>
      <c r="L840561"/>
      <c r="M840561" s="115"/>
      <c r="N840561" s="115"/>
      <c r="O840561"/>
      <c r="P840561"/>
      <c r="Q840561"/>
      <c r="R840561" s="19"/>
      <c r="S840561" s="19"/>
      <c r="T840561"/>
      <c r="U840561" s="113"/>
      <c r="V840561" s="19"/>
      <c r="W840561" s="19"/>
      <c r="X840561" s="19"/>
      <c r="Y840561" s="19"/>
      <c r="Z840561" s="19"/>
      <c r="AA840561" s="19"/>
      <c r="AB840561" s="19"/>
      <c r="AC840561" s="19"/>
      <c r="AD840561" s="19"/>
      <c r="AE840561" s="19"/>
      <c r="AF840561" s="19"/>
      <c r="AG840561" s="19"/>
      <c r="AH840561" s="19"/>
      <c r="AI840561" s="19"/>
      <c r="AJ840561" s="19"/>
      <c r="AK840561" s="19"/>
      <c r="AL840561" s="19"/>
      <c r="AM840561" s="19"/>
      <c r="AN840561" s="19"/>
      <c r="AO840561" s="19"/>
      <c r="AP840561"/>
    </row>
    <row r="840562" spans="1:42" s="116" customFormat="1" x14ac:dyDescent="0.3">
      <c r="A840562"/>
      <c r="B840562"/>
      <c r="C840562"/>
      <c r="D840562"/>
      <c r="E840562"/>
      <c r="F840562"/>
      <c r="G840562"/>
      <c r="H840562"/>
      <c r="I840562"/>
      <c r="J840562"/>
      <c r="K840562"/>
      <c r="L840562"/>
      <c r="M840562" s="115"/>
      <c r="N840562" s="115"/>
      <c r="O840562"/>
      <c r="P840562"/>
      <c r="Q840562"/>
      <c r="R840562" s="19"/>
      <c r="S840562" s="19"/>
      <c r="T840562"/>
      <c r="U840562" s="113"/>
      <c r="V840562" s="19"/>
      <c r="W840562" s="19"/>
      <c r="X840562" s="19"/>
      <c r="Y840562" s="19"/>
      <c r="Z840562" s="19"/>
      <c r="AA840562" s="19"/>
      <c r="AB840562" s="19"/>
      <c r="AC840562" s="19"/>
      <c r="AD840562" s="19"/>
      <c r="AE840562" s="19"/>
      <c r="AF840562" s="19"/>
      <c r="AG840562" s="19"/>
      <c r="AH840562" s="19"/>
      <c r="AI840562" s="19"/>
      <c r="AJ840562" s="19"/>
      <c r="AK840562" s="19"/>
      <c r="AL840562" s="19"/>
      <c r="AM840562" s="19"/>
      <c r="AN840562" s="19"/>
      <c r="AO840562" s="19"/>
      <c r="AP840562"/>
    </row>
    <row r="840563" spans="1:42" s="116" customFormat="1" x14ac:dyDescent="0.3">
      <c r="A840563"/>
      <c r="B840563"/>
      <c r="C840563"/>
      <c r="D840563"/>
      <c r="E840563"/>
      <c r="F840563"/>
      <c r="G840563"/>
      <c r="H840563"/>
      <c r="I840563"/>
      <c r="J840563"/>
      <c r="K840563"/>
      <c r="L840563"/>
      <c r="M840563" s="115"/>
      <c r="N840563" s="115"/>
      <c r="O840563"/>
      <c r="P840563"/>
      <c r="Q840563"/>
      <c r="R840563" s="19"/>
      <c r="S840563" s="19"/>
      <c r="T840563"/>
      <c r="U840563" s="113"/>
      <c r="V840563" s="19"/>
      <c r="W840563" s="19"/>
      <c r="X840563" s="19"/>
      <c r="Y840563" s="19"/>
      <c r="Z840563" s="19"/>
      <c r="AA840563" s="19"/>
      <c r="AB840563" s="19"/>
      <c r="AC840563" s="19"/>
      <c r="AD840563" s="19"/>
      <c r="AE840563" s="19"/>
      <c r="AF840563" s="19"/>
      <c r="AG840563" s="19"/>
      <c r="AH840563" s="19"/>
      <c r="AI840563" s="19"/>
      <c r="AJ840563" s="19"/>
      <c r="AK840563" s="19"/>
      <c r="AL840563" s="19"/>
      <c r="AM840563" s="19"/>
      <c r="AN840563" s="19"/>
      <c r="AO840563" s="19"/>
      <c r="AP840563"/>
    </row>
    <row r="840564" spans="1:42" s="116" customFormat="1" x14ac:dyDescent="0.3">
      <c r="A840564"/>
      <c r="B840564"/>
      <c r="C840564"/>
      <c r="D840564"/>
      <c r="E840564"/>
      <c r="F840564"/>
      <c r="G840564"/>
      <c r="H840564"/>
      <c r="I840564"/>
      <c r="J840564"/>
      <c r="K840564"/>
      <c r="L840564"/>
      <c r="M840564" s="115"/>
      <c r="N840564" s="115"/>
      <c r="O840564"/>
      <c r="P840564"/>
      <c r="Q840564"/>
      <c r="R840564" s="19"/>
      <c r="S840564" s="19"/>
      <c r="T840564"/>
      <c r="U840564" s="113"/>
      <c r="V840564" s="19"/>
      <c r="W840564" s="19"/>
      <c r="X840564" s="19"/>
      <c r="Y840564" s="19"/>
      <c r="Z840564" s="19"/>
      <c r="AA840564" s="19"/>
      <c r="AB840564" s="19"/>
      <c r="AC840564" s="19"/>
      <c r="AD840564" s="19"/>
      <c r="AE840564" s="19"/>
      <c r="AF840564" s="19"/>
      <c r="AG840564" s="19"/>
      <c r="AH840564" s="19"/>
      <c r="AI840564" s="19"/>
      <c r="AJ840564" s="19"/>
      <c r="AK840564" s="19"/>
      <c r="AL840564" s="19"/>
      <c r="AM840564" s="19"/>
      <c r="AN840564" s="19"/>
      <c r="AO840564" s="19"/>
      <c r="AP840564"/>
    </row>
    <row r="840565" spans="1:42" s="116" customFormat="1" x14ac:dyDescent="0.3">
      <c r="A840565"/>
      <c r="B840565"/>
      <c r="C840565"/>
      <c r="D840565"/>
      <c r="E840565"/>
      <c r="F840565"/>
      <c r="G840565"/>
      <c r="H840565"/>
      <c r="I840565"/>
      <c r="J840565"/>
      <c r="K840565"/>
      <c r="L840565"/>
      <c r="M840565" s="115"/>
      <c r="N840565" s="115"/>
      <c r="O840565"/>
      <c r="P840565"/>
      <c r="Q840565"/>
      <c r="R840565" s="19"/>
      <c r="S840565" s="19"/>
      <c r="T840565"/>
      <c r="U840565" s="113"/>
      <c r="V840565" s="19"/>
      <c r="W840565" s="19"/>
      <c r="X840565" s="19"/>
      <c r="Y840565" s="19"/>
      <c r="Z840565" s="19"/>
      <c r="AA840565" s="19"/>
      <c r="AB840565" s="19"/>
      <c r="AC840565" s="19"/>
      <c r="AD840565" s="19"/>
      <c r="AE840565" s="19"/>
      <c r="AF840565" s="19"/>
      <c r="AG840565" s="19"/>
      <c r="AH840565" s="19"/>
      <c r="AI840565" s="19"/>
      <c r="AJ840565" s="19"/>
      <c r="AK840565" s="19"/>
      <c r="AL840565" s="19"/>
      <c r="AM840565" s="19"/>
      <c r="AN840565" s="19"/>
      <c r="AO840565" s="19"/>
      <c r="AP840565"/>
    </row>
    <row r="840566" spans="1:42" s="116" customFormat="1" x14ac:dyDescent="0.3">
      <c r="A840566"/>
      <c r="B840566"/>
      <c r="C840566"/>
      <c r="D840566"/>
      <c r="E840566"/>
      <c r="F840566"/>
      <c r="G840566"/>
      <c r="H840566"/>
      <c r="I840566"/>
      <c r="J840566"/>
      <c r="K840566"/>
      <c r="L840566"/>
      <c r="M840566" s="115"/>
      <c r="N840566" s="115"/>
      <c r="O840566"/>
      <c r="P840566"/>
      <c r="Q840566"/>
      <c r="R840566" s="19"/>
      <c r="S840566" s="19"/>
      <c r="T840566"/>
      <c r="U840566" s="113"/>
      <c r="V840566" s="19"/>
      <c r="W840566" s="19"/>
      <c r="X840566" s="19"/>
      <c r="Y840566" s="19"/>
      <c r="Z840566" s="19"/>
      <c r="AA840566" s="19"/>
      <c r="AB840566" s="19"/>
      <c r="AC840566" s="19"/>
      <c r="AD840566" s="19"/>
      <c r="AE840566" s="19"/>
      <c r="AF840566" s="19"/>
      <c r="AG840566" s="19"/>
      <c r="AH840566" s="19"/>
      <c r="AI840566" s="19"/>
      <c r="AJ840566" s="19"/>
      <c r="AK840566" s="19"/>
      <c r="AL840566" s="19"/>
      <c r="AM840566" s="19"/>
      <c r="AN840566" s="19"/>
      <c r="AO840566" s="19"/>
      <c r="AP840566"/>
    </row>
    <row r="840567" spans="1:42" s="116" customFormat="1" x14ac:dyDescent="0.3">
      <c r="A840567"/>
      <c r="B840567"/>
      <c r="C840567"/>
      <c r="D840567"/>
      <c r="E840567"/>
      <c r="F840567"/>
      <c r="G840567"/>
      <c r="H840567"/>
      <c r="I840567"/>
      <c r="J840567"/>
      <c r="K840567"/>
      <c r="L840567"/>
      <c r="M840567" s="115"/>
      <c r="N840567" s="115"/>
      <c r="O840567"/>
      <c r="P840567"/>
      <c r="Q840567"/>
      <c r="R840567" s="19"/>
      <c r="S840567" s="19"/>
      <c r="T840567"/>
      <c r="U840567" s="113"/>
      <c r="V840567" s="19"/>
      <c r="W840567" s="19"/>
      <c r="X840567" s="19"/>
      <c r="Y840567" s="19"/>
      <c r="Z840567" s="19"/>
      <c r="AA840567" s="19"/>
      <c r="AB840567" s="19"/>
      <c r="AC840567" s="19"/>
      <c r="AD840567" s="19"/>
      <c r="AE840567" s="19"/>
      <c r="AF840567" s="19"/>
      <c r="AG840567" s="19"/>
      <c r="AH840567" s="19"/>
      <c r="AI840567" s="19"/>
      <c r="AJ840567" s="19"/>
      <c r="AK840567" s="19"/>
      <c r="AL840567" s="19"/>
      <c r="AM840567" s="19"/>
      <c r="AN840567" s="19"/>
      <c r="AO840567" s="19"/>
      <c r="AP840567"/>
    </row>
    <row r="840568" spans="1:42" s="116" customFormat="1" x14ac:dyDescent="0.3">
      <c r="A840568"/>
      <c r="B840568"/>
      <c r="C840568"/>
      <c r="D840568"/>
      <c r="E840568"/>
      <c r="F840568"/>
      <c r="G840568"/>
      <c r="H840568"/>
      <c r="I840568"/>
      <c r="J840568"/>
      <c r="K840568"/>
      <c r="L840568"/>
      <c r="M840568" s="115"/>
      <c r="N840568" s="115"/>
      <c r="O840568"/>
      <c r="P840568"/>
      <c r="Q840568"/>
      <c r="R840568" s="19"/>
      <c r="S840568" s="19"/>
      <c r="T840568"/>
      <c r="U840568" s="113"/>
      <c r="V840568" s="19"/>
      <c r="W840568" s="19"/>
      <c r="X840568" s="19"/>
      <c r="Y840568" s="19"/>
      <c r="Z840568" s="19"/>
      <c r="AA840568" s="19"/>
      <c r="AB840568" s="19"/>
      <c r="AC840568" s="19"/>
      <c r="AD840568" s="19"/>
      <c r="AE840568" s="19"/>
      <c r="AF840568" s="19"/>
      <c r="AG840568" s="19"/>
      <c r="AH840568" s="19"/>
      <c r="AI840568" s="19"/>
      <c r="AJ840568" s="19"/>
      <c r="AK840568" s="19"/>
      <c r="AL840568" s="19"/>
      <c r="AM840568" s="19"/>
      <c r="AN840568" s="19"/>
      <c r="AO840568" s="19"/>
      <c r="AP840568"/>
    </row>
    <row r="840569" spans="1:42" s="116" customFormat="1" x14ac:dyDescent="0.3">
      <c r="A840569"/>
      <c r="B840569"/>
      <c r="C840569"/>
      <c r="D840569"/>
      <c r="E840569"/>
      <c r="F840569"/>
      <c r="G840569"/>
      <c r="H840569"/>
      <c r="I840569"/>
      <c r="J840569"/>
      <c r="K840569"/>
      <c r="L840569"/>
      <c r="M840569" s="115"/>
      <c r="N840569" s="115"/>
      <c r="O840569"/>
      <c r="P840569"/>
      <c r="Q840569"/>
      <c r="R840569" s="19"/>
      <c r="S840569" s="19"/>
      <c r="T840569"/>
      <c r="U840569" s="113"/>
      <c r="V840569" s="19"/>
      <c r="W840569" s="19"/>
      <c r="X840569" s="19"/>
      <c r="Y840569" s="19"/>
      <c r="Z840569" s="19"/>
      <c r="AA840569" s="19"/>
      <c r="AB840569" s="19"/>
      <c r="AC840569" s="19"/>
      <c r="AD840569" s="19"/>
      <c r="AE840569" s="19"/>
      <c r="AF840569" s="19"/>
      <c r="AG840569" s="19"/>
      <c r="AH840569" s="19"/>
      <c r="AI840569" s="19"/>
      <c r="AJ840569" s="19"/>
      <c r="AK840569" s="19"/>
      <c r="AL840569" s="19"/>
      <c r="AM840569" s="19"/>
      <c r="AN840569" s="19"/>
      <c r="AO840569" s="19"/>
      <c r="AP840569"/>
    </row>
    <row r="840570" spans="1:42" s="116" customFormat="1" x14ac:dyDescent="0.3">
      <c r="A840570"/>
      <c r="B840570"/>
      <c r="C840570"/>
      <c r="D840570"/>
      <c r="E840570"/>
      <c r="F840570"/>
      <c r="G840570"/>
      <c r="H840570"/>
      <c r="I840570"/>
      <c r="J840570"/>
      <c r="K840570"/>
      <c r="L840570"/>
      <c r="M840570" s="115"/>
      <c r="N840570" s="115"/>
      <c r="O840570"/>
      <c r="P840570"/>
      <c r="Q840570"/>
      <c r="R840570" s="19"/>
      <c r="S840570" s="19"/>
      <c r="T840570"/>
      <c r="U840570" s="113"/>
      <c r="V840570" s="19"/>
      <c r="W840570" s="19"/>
      <c r="X840570" s="19"/>
      <c r="Y840570" s="19"/>
      <c r="Z840570" s="19"/>
      <c r="AA840570" s="19"/>
      <c r="AB840570" s="19"/>
      <c r="AC840570" s="19"/>
      <c r="AD840570" s="19"/>
      <c r="AE840570" s="19"/>
      <c r="AF840570" s="19"/>
      <c r="AG840570" s="19"/>
      <c r="AH840570" s="19"/>
      <c r="AI840570" s="19"/>
      <c r="AJ840570" s="19"/>
      <c r="AK840570" s="19"/>
      <c r="AL840570" s="19"/>
      <c r="AM840570" s="19"/>
      <c r="AN840570" s="19"/>
      <c r="AO840570" s="19"/>
      <c r="AP840570"/>
    </row>
    <row r="840571" spans="1:42" s="116" customFormat="1" x14ac:dyDescent="0.3">
      <c r="A840571"/>
      <c r="B840571"/>
      <c r="C840571"/>
      <c r="D840571"/>
      <c r="E840571"/>
      <c r="F840571"/>
      <c r="G840571"/>
      <c r="H840571"/>
      <c r="I840571"/>
      <c r="J840571"/>
      <c r="K840571"/>
      <c r="L840571"/>
      <c r="M840571" s="115"/>
      <c r="N840571" s="115"/>
      <c r="O840571"/>
      <c r="P840571"/>
      <c r="Q840571"/>
      <c r="R840571" s="19"/>
      <c r="S840571" s="19"/>
      <c r="T840571"/>
      <c r="U840571" s="113"/>
      <c r="V840571" s="19"/>
      <c r="W840571" s="19"/>
      <c r="X840571" s="19"/>
      <c r="Y840571" s="19"/>
      <c r="Z840571" s="19"/>
      <c r="AA840571" s="19"/>
      <c r="AB840571" s="19"/>
      <c r="AC840571" s="19"/>
      <c r="AD840571" s="19"/>
      <c r="AE840571" s="19"/>
      <c r="AF840571" s="19"/>
      <c r="AG840571" s="19"/>
      <c r="AH840571" s="19"/>
      <c r="AI840571" s="19"/>
      <c r="AJ840571" s="19"/>
      <c r="AK840571" s="19"/>
      <c r="AL840571" s="19"/>
      <c r="AM840571" s="19"/>
      <c r="AN840571" s="19"/>
      <c r="AO840571" s="19"/>
      <c r="AP840571"/>
    </row>
    <row r="840572" spans="1:42" s="116" customFormat="1" x14ac:dyDescent="0.3">
      <c r="A840572"/>
      <c r="B840572"/>
      <c r="C840572"/>
      <c r="D840572"/>
      <c r="E840572"/>
      <c r="F840572"/>
      <c r="G840572"/>
      <c r="H840572"/>
      <c r="I840572"/>
      <c r="J840572"/>
      <c r="K840572"/>
      <c r="L840572"/>
      <c r="M840572" s="115"/>
      <c r="N840572" s="115"/>
      <c r="O840572"/>
      <c r="P840572"/>
      <c r="Q840572"/>
      <c r="R840572" s="19"/>
      <c r="S840572" s="19"/>
      <c r="T840572"/>
      <c r="U840572" s="113"/>
      <c r="V840572" s="19"/>
      <c r="W840572" s="19"/>
      <c r="X840572" s="19"/>
      <c r="Y840572" s="19"/>
      <c r="Z840572" s="19"/>
      <c r="AA840572" s="19"/>
      <c r="AB840572" s="19"/>
      <c r="AC840572" s="19"/>
      <c r="AD840572" s="19"/>
      <c r="AE840572" s="19"/>
      <c r="AF840572" s="19"/>
      <c r="AG840572" s="19"/>
      <c r="AH840572" s="19"/>
      <c r="AI840572" s="19"/>
      <c r="AJ840572" s="19"/>
      <c r="AK840572" s="19"/>
      <c r="AL840572" s="19"/>
      <c r="AM840572" s="19"/>
      <c r="AN840572" s="19"/>
      <c r="AO840572" s="19"/>
      <c r="AP840572"/>
    </row>
    <row r="840573" spans="1:42" s="116" customFormat="1" x14ac:dyDescent="0.3">
      <c r="A840573"/>
      <c r="B840573"/>
      <c r="C840573"/>
      <c r="D840573"/>
      <c r="E840573"/>
      <c r="F840573"/>
      <c r="G840573"/>
      <c r="H840573"/>
      <c r="I840573"/>
      <c r="J840573"/>
      <c r="K840573"/>
      <c r="L840573"/>
      <c r="M840573" s="115"/>
      <c r="N840573" s="115"/>
      <c r="O840573"/>
      <c r="P840573"/>
      <c r="Q840573"/>
      <c r="R840573" s="19"/>
      <c r="S840573" s="19"/>
      <c r="T840573"/>
      <c r="U840573" s="113"/>
      <c r="V840573" s="19"/>
      <c r="W840573" s="19"/>
      <c r="X840573" s="19"/>
      <c r="Y840573" s="19"/>
      <c r="Z840573" s="19"/>
      <c r="AA840573" s="19"/>
      <c r="AB840573" s="19"/>
      <c r="AC840573" s="19"/>
      <c r="AD840573" s="19"/>
      <c r="AE840573" s="19"/>
      <c r="AF840573" s="19"/>
      <c r="AG840573" s="19"/>
      <c r="AH840573" s="19"/>
      <c r="AI840573" s="19"/>
      <c r="AJ840573" s="19"/>
      <c r="AK840573" s="19"/>
      <c r="AL840573" s="19"/>
      <c r="AM840573" s="19"/>
      <c r="AN840573" s="19"/>
      <c r="AO840573" s="19"/>
      <c r="AP840573"/>
    </row>
    <row r="840574" spans="1:42" s="116" customFormat="1" x14ac:dyDescent="0.3">
      <c r="A840574"/>
      <c r="B840574"/>
      <c r="C840574"/>
      <c r="D840574"/>
      <c r="E840574"/>
      <c r="F840574"/>
      <c r="G840574"/>
      <c r="H840574"/>
      <c r="I840574"/>
      <c r="J840574"/>
      <c r="K840574"/>
      <c r="L840574"/>
      <c r="M840574" s="115"/>
      <c r="N840574" s="115"/>
      <c r="O840574"/>
      <c r="P840574"/>
      <c r="Q840574"/>
      <c r="R840574" s="19"/>
      <c r="S840574" s="19"/>
      <c r="T840574"/>
      <c r="U840574" s="113"/>
      <c r="V840574" s="19"/>
      <c r="W840574" s="19"/>
      <c r="X840574" s="19"/>
      <c r="Y840574" s="19"/>
      <c r="Z840574" s="19"/>
      <c r="AA840574" s="19"/>
      <c r="AB840574" s="19"/>
      <c r="AC840574" s="19"/>
      <c r="AD840574" s="19"/>
      <c r="AE840574" s="19"/>
      <c r="AF840574" s="19"/>
      <c r="AG840574" s="19"/>
      <c r="AH840574" s="19"/>
      <c r="AI840574" s="19"/>
      <c r="AJ840574" s="19"/>
      <c r="AK840574" s="19"/>
      <c r="AL840574" s="19"/>
      <c r="AM840574" s="19"/>
      <c r="AN840574" s="19"/>
      <c r="AO840574" s="19"/>
      <c r="AP840574"/>
    </row>
    <row r="840575" spans="1:42" s="116" customFormat="1" x14ac:dyDescent="0.3">
      <c r="A840575"/>
      <c r="B840575"/>
      <c r="C840575"/>
      <c r="D840575"/>
      <c r="E840575"/>
      <c r="F840575"/>
      <c r="G840575"/>
      <c r="H840575"/>
      <c r="I840575"/>
      <c r="J840575"/>
      <c r="K840575"/>
      <c r="L840575"/>
      <c r="M840575" s="115"/>
      <c r="N840575" s="115"/>
      <c r="O840575"/>
      <c r="P840575"/>
      <c r="Q840575"/>
      <c r="R840575" s="19"/>
      <c r="S840575" s="19"/>
      <c r="T840575"/>
      <c r="U840575" s="113"/>
      <c r="V840575" s="19"/>
      <c r="W840575" s="19"/>
      <c r="X840575" s="19"/>
      <c r="Y840575" s="19"/>
      <c r="Z840575" s="19"/>
      <c r="AA840575" s="19"/>
      <c r="AB840575" s="19"/>
      <c r="AC840575" s="19"/>
      <c r="AD840575" s="19"/>
      <c r="AE840575" s="19"/>
      <c r="AF840575" s="19"/>
      <c r="AG840575" s="19"/>
      <c r="AH840575" s="19"/>
      <c r="AI840575" s="19"/>
      <c r="AJ840575" s="19"/>
      <c r="AK840575" s="19"/>
      <c r="AL840575" s="19"/>
      <c r="AM840575" s="19"/>
      <c r="AN840575" s="19"/>
      <c r="AO840575" s="19"/>
      <c r="AP840575"/>
    </row>
    <row r="840576" spans="1:42" s="116" customFormat="1" x14ac:dyDescent="0.3">
      <c r="A840576"/>
      <c r="B840576"/>
      <c r="C840576"/>
      <c r="D840576"/>
      <c r="E840576"/>
      <c r="F840576"/>
      <c r="G840576"/>
      <c r="H840576"/>
      <c r="I840576"/>
      <c r="J840576"/>
      <c r="K840576"/>
      <c r="L840576"/>
      <c r="M840576" s="115"/>
      <c r="N840576" s="115"/>
      <c r="O840576"/>
      <c r="P840576"/>
      <c r="Q840576"/>
      <c r="R840576" s="19"/>
      <c r="S840576" s="19"/>
      <c r="T840576"/>
      <c r="U840576" s="113"/>
      <c r="V840576" s="19"/>
      <c r="W840576" s="19"/>
      <c r="X840576" s="19"/>
      <c r="Y840576" s="19"/>
      <c r="Z840576" s="19"/>
      <c r="AA840576" s="19"/>
      <c r="AB840576" s="19"/>
      <c r="AC840576" s="19"/>
      <c r="AD840576" s="19"/>
      <c r="AE840576" s="19"/>
      <c r="AF840576" s="19"/>
      <c r="AG840576" s="19"/>
      <c r="AH840576" s="19"/>
      <c r="AI840576" s="19"/>
      <c r="AJ840576" s="19"/>
      <c r="AK840576" s="19"/>
      <c r="AL840576" s="19"/>
      <c r="AM840576" s="19"/>
      <c r="AN840576" s="19"/>
      <c r="AO840576" s="19"/>
      <c r="AP840576"/>
    </row>
    <row r="840577" spans="1:42" s="116" customFormat="1" x14ac:dyDescent="0.3">
      <c r="A840577"/>
      <c r="B840577"/>
      <c r="C840577"/>
      <c r="D840577"/>
      <c r="E840577"/>
      <c r="F840577"/>
      <c r="G840577"/>
      <c r="H840577"/>
      <c r="I840577"/>
      <c r="J840577"/>
      <c r="K840577"/>
      <c r="L840577"/>
      <c r="M840577" s="115"/>
      <c r="N840577" s="115"/>
      <c r="O840577"/>
      <c r="P840577"/>
      <c r="Q840577"/>
      <c r="R840577" s="19"/>
      <c r="S840577" s="19"/>
      <c r="T840577"/>
      <c r="U840577" s="113"/>
      <c r="V840577" s="19"/>
      <c r="W840577" s="19"/>
      <c r="X840577" s="19"/>
      <c r="Y840577" s="19"/>
      <c r="Z840577" s="19"/>
      <c r="AA840577" s="19"/>
      <c r="AB840577" s="19"/>
      <c r="AC840577" s="19"/>
      <c r="AD840577" s="19"/>
      <c r="AE840577" s="19"/>
      <c r="AF840577" s="19"/>
      <c r="AG840577" s="19"/>
      <c r="AH840577" s="19"/>
      <c r="AI840577" s="19"/>
      <c r="AJ840577" s="19"/>
      <c r="AK840577" s="19"/>
      <c r="AL840577" s="19"/>
      <c r="AM840577" s="19"/>
      <c r="AN840577" s="19"/>
      <c r="AO840577" s="19"/>
      <c r="AP840577"/>
    </row>
    <row r="840578" spans="1:42" s="116" customFormat="1" x14ac:dyDescent="0.3">
      <c r="A840578"/>
      <c r="B840578"/>
      <c r="C840578"/>
      <c r="D840578"/>
      <c r="E840578"/>
      <c r="F840578"/>
      <c r="G840578"/>
      <c r="H840578"/>
      <c r="I840578"/>
      <c r="J840578"/>
      <c r="K840578"/>
      <c r="L840578"/>
      <c r="M840578" s="115"/>
      <c r="N840578" s="115"/>
      <c r="O840578"/>
      <c r="P840578"/>
      <c r="Q840578"/>
      <c r="R840578" s="19"/>
      <c r="S840578" s="19"/>
      <c r="T840578"/>
      <c r="U840578" s="113"/>
      <c r="V840578" s="19"/>
      <c r="W840578" s="19"/>
      <c r="X840578" s="19"/>
      <c r="Y840578" s="19"/>
      <c r="Z840578" s="19"/>
      <c r="AA840578" s="19"/>
      <c r="AB840578" s="19"/>
      <c r="AC840578" s="19"/>
      <c r="AD840578" s="19"/>
      <c r="AE840578" s="19"/>
      <c r="AF840578" s="19"/>
      <c r="AG840578" s="19"/>
      <c r="AH840578" s="19"/>
      <c r="AI840578" s="19"/>
      <c r="AJ840578" s="19"/>
      <c r="AK840578" s="19"/>
      <c r="AL840578" s="19"/>
      <c r="AM840578" s="19"/>
      <c r="AN840578" s="19"/>
      <c r="AO840578" s="19"/>
      <c r="AP840578"/>
    </row>
    <row r="840579" spans="1:42" s="116" customFormat="1" x14ac:dyDescent="0.3">
      <c r="A840579"/>
      <c r="B840579"/>
      <c r="C840579"/>
      <c r="D840579"/>
      <c r="E840579"/>
      <c r="F840579"/>
      <c r="G840579"/>
      <c r="H840579"/>
      <c r="I840579"/>
      <c r="J840579"/>
      <c r="K840579"/>
      <c r="L840579"/>
      <c r="M840579" s="115"/>
      <c r="N840579" s="115"/>
      <c r="O840579"/>
      <c r="P840579"/>
      <c r="Q840579"/>
      <c r="R840579" s="19"/>
      <c r="S840579" s="19"/>
      <c r="T840579"/>
      <c r="U840579" s="113"/>
      <c r="V840579" s="19"/>
      <c r="W840579" s="19"/>
      <c r="X840579" s="19"/>
      <c r="Y840579" s="19"/>
      <c r="Z840579" s="19"/>
      <c r="AA840579" s="19"/>
      <c r="AB840579" s="19"/>
      <c r="AC840579" s="19"/>
      <c r="AD840579" s="19"/>
      <c r="AE840579" s="19"/>
      <c r="AF840579" s="19"/>
      <c r="AG840579" s="19"/>
      <c r="AH840579" s="19"/>
      <c r="AI840579" s="19"/>
      <c r="AJ840579" s="19"/>
      <c r="AK840579" s="19"/>
      <c r="AL840579" s="19"/>
      <c r="AM840579" s="19"/>
      <c r="AN840579" s="19"/>
      <c r="AO840579" s="19"/>
      <c r="AP840579"/>
    </row>
    <row r="840580" spans="1:42" s="116" customFormat="1" x14ac:dyDescent="0.3">
      <c r="A840580"/>
      <c r="B840580"/>
      <c r="C840580"/>
      <c r="D840580"/>
      <c r="E840580"/>
      <c r="F840580"/>
      <c r="G840580"/>
      <c r="H840580"/>
      <c r="I840580"/>
      <c r="J840580"/>
      <c r="K840580"/>
      <c r="L840580"/>
      <c r="M840580" s="115"/>
      <c r="N840580" s="115"/>
      <c r="O840580"/>
      <c r="P840580"/>
      <c r="Q840580"/>
      <c r="R840580" s="19"/>
      <c r="S840580" s="19"/>
      <c r="T840580"/>
      <c r="U840580" s="113"/>
      <c r="V840580" s="19"/>
      <c r="W840580" s="19"/>
      <c r="X840580" s="19"/>
      <c r="Y840580" s="19"/>
      <c r="Z840580" s="19"/>
      <c r="AA840580" s="19"/>
      <c r="AB840580" s="19"/>
      <c r="AC840580" s="19"/>
      <c r="AD840580" s="19"/>
      <c r="AE840580" s="19"/>
      <c r="AF840580" s="19"/>
      <c r="AG840580" s="19"/>
      <c r="AH840580" s="19"/>
      <c r="AI840580" s="19"/>
      <c r="AJ840580" s="19"/>
      <c r="AK840580" s="19"/>
      <c r="AL840580" s="19"/>
      <c r="AM840580" s="19"/>
      <c r="AN840580" s="19"/>
      <c r="AO840580" s="19"/>
      <c r="AP840580"/>
    </row>
    <row r="840581" spans="1:42" s="116" customFormat="1" x14ac:dyDescent="0.3">
      <c r="A840581"/>
      <c r="B840581"/>
      <c r="C840581"/>
      <c r="D840581"/>
      <c r="E840581"/>
      <c r="F840581"/>
      <c r="G840581"/>
      <c r="H840581"/>
      <c r="I840581"/>
      <c r="J840581"/>
      <c r="K840581"/>
      <c r="L840581"/>
      <c r="M840581" s="115"/>
      <c r="N840581" s="115"/>
      <c r="O840581"/>
      <c r="P840581"/>
      <c r="Q840581"/>
      <c r="R840581" s="19"/>
      <c r="S840581" s="19"/>
      <c r="T840581"/>
      <c r="U840581" s="113"/>
      <c r="V840581" s="19"/>
      <c r="W840581" s="19"/>
      <c r="X840581" s="19"/>
      <c r="Y840581" s="19"/>
      <c r="Z840581" s="19"/>
      <c r="AA840581" s="19"/>
      <c r="AB840581" s="19"/>
      <c r="AC840581" s="19"/>
      <c r="AD840581" s="19"/>
      <c r="AE840581" s="19"/>
      <c r="AF840581" s="19"/>
      <c r="AG840581" s="19"/>
      <c r="AH840581" s="19"/>
      <c r="AI840581" s="19"/>
      <c r="AJ840581" s="19"/>
      <c r="AK840581" s="19"/>
      <c r="AL840581" s="19"/>
      <c r="AM840581" s="19"/>
      <c r="AN840581" s="19"/>
      <c r="AO840581" s="19"/>
      <c r="AP840581"/>
    </row>
    <row r="840582" spans="1:42" s="116" customFormat="1" x14ac:dyDescent="0.3">
      <c r="A840582"/>
      <c r="B840582"/>
      <c r="C840582"/>
      <c r="D840582"/>
      <c r="E840582"/>
      <c r="F840582"/>
      <c r="G840582"/>
      <c r="H840582"/>
      <c r="I840582"/>
      <c r="J840582"/>
      <c r="K840582"/>
      <c r="L840582"/>
      <c r="M840582" s="115"/>
      <c r="N840582" s="115"/>
      <c r="O840582"/>
      <c r="P840582"/>
      <c r="Q840582"/>
      <c r="R840582" s="19"/>
      <c r="S840582" s="19"/>
      <c r="T840582"/>
      <c r="U840582" s="113"/>
      <c r="V840582" s="19"/>
      <c r="W840582" s="19"/>
      <c r="X840582" s="19"/>
      <c r="Y840582" s="19"/>
      <c r="Z840582" s="19"/>
      <c r="AA840582" s="19"/>
      <c r="AB840582" s="19"/>
      <c r="AC840582" s="19"/>
      <c r="AD840582" s="19"/>
      <c r="AE840582" s="19"/>
      <c r="AF840582" s="19"/>
      <c r="AG840582" s="19"/>
      <c r="AH840582" s="19"/>
      <c r="AI840582" s="19"/>
      <c r="AJ840582" s="19"/>
      <c r="AK840582" s="19"/>
      <c r="AL840582" s="19"/>
      <c r="AM840582" s="19"/>
      <c r="AN840582" s="19"/>
      <c r="AO840582" s="19"/>
      <c r="AP840582"/>
    </row>
    <row r="840583" spans="1:42" s="116" customFormat="1" x14ac:dyDescent="0.3">
      <c r="A840583"/>
      <c r="B840583"/>
      <c r="C840583"/>
      <c r="D840583"/>
      <c r="E840583"/>
      <c r="F840583"/>
      <c r="G840583"/>
      <c r="H840583"/>
      <c r="I840583"/>
      <c r="J840583"/>
      <c r="K840583"/>
      <c r="L840583"/>
      <c r="M840583" s="115"/>
      <c r="N840583" s="115"/>
      <c r="O840583"/>
      <c r="P840583"/>
      <c r="Q840583"/>
      <c r="R840583" s="19"/>
      <c r="S840583" s="19"/>
      <c r="T840583"/>
      <c r="U840583" s="113"/>
      <c r="V840583" s="19"/>
      <c r="W840583" s="19"/>
      <c r="X840583" s="19"/>
      <c r="Y840583" s="19"/>
      <c r="Z840583" s="19"/>
      <c r="AA840583" s="19"/>
      <c r="AB840583" s="19"/>
      <c r="AC840583" s="19"/>
      <c r="AD840583" s="19"/>
      <c r="AE840583" s="19"/>
      <c r="AF840583" s="19"/>
      <c r="AG840583" s="19"/>
      <c r="AH840583" s="19"/>
      <c r="AI840583" s="19"/>
      <c r="AJ840583" s="19"/>
      <c r="AK840583" s="19"/>
      <c r="AL840583" s="19"/>
      <c r="AM840583" s="19"/>
      <c r="AN840583" s="19"/>
      <c r="AO840583" s="19"/>
      <c r="AP840583"/>
    </row>
    <row r="840584" spans="1:42" s="116" customFormat="1" x14ac:dyDescent="0.3">
      <c r="A840584"/>
      <c r="B840584"/>
      <c r="C840584"/>
      <c r="D840584"/>
      <c r="E840584"/>
      <c r="F840584"/>
      <c r="G840584"/>
      <c r="H840584"/>
      <c r="I840584"/>
      <c r="J840584"/>
      <c r="K840584"/>
      <c r="L840584"/>
      <c r="M840584" s="115"/>
      <c r="N840584" s="115"/>
      <c r="O840584"/>
      <c r="P840584"/>
      <c r="Q840584"/>
      <c r="R840584" s="19"/>
      <c r="S840584" s="19"/>
      <c r="T840584"/>
      <c r="U840584" s="113"/>
      <c r="V840584" s="19"/>
      <c r="W840584" s="19"/>
      <c r="X840584" s="19"/>
      <c r="Y840584" s="19"/>
      <c r="Z840584" s="19"/>
      <c r="AA840584" s="19"/>
      <c r="AB840584" s="19"/>
      <c r="AC840584" s="19"/>
      <c r="AD840584" s="19"/>
      <c r="AE840584" s="19"/>
      <c r="AF840584" s="19"/>
      <c r="AG840584" s="19"/>
      <c r="AH840584" s="19"/>
      <c r="AI840584" s="19"/>
      <c r="AJ840584" s="19"/>
      <c r="AK840584" s="19"/>
      <c r="AL840584" s="19"/>
      <c r="AM840584" s="19"/>
      <c r="AN840584" s="19"/>
      <c r="AO840584" s="19"/>
      <c r="AP840584"/>
    </row>
    <row r="840585" spans="1:42" s="116" customFormat="1" x14ac:dyDescent="0.3">
      <c r="A840585"/>
      <c r="B840585"/>
      <c r="C840585"/>
      <c r="D840585"/>
      <c r="E840585"/>
      <c r="F840585"/>
      <c r="G840585"/>
      <c r="H840585"/>
      <c r="I840585"/>
      <c r="J840585"/>
      <c r="K840585"/>
      <c r="L840585"/>
      <c r="M840585" s="115"/>
      <c r="N840585" s="115"/>
      <c r="O840585"/>
      <c r="P840585"/>
      <c r="Q840585"/>
      <c r="R840585" s="19"/>
      <c r="S840585" s="19"/>
      <c r="T840585"/>
      <c r="U840585" s="113"/>
      <c r="V840585" s="19"/>
      <c r="W840585" s="19"/>
      <c r="X840585" s="19"/>
      <c r="Y840585" s="19"/>
      <c r="Z840585" s="19"/>
      <c r="AA840585" s="19"/>
      <c r="AB840585" s="19"/>
      <c r="AC840585" s="19"/>
      <c r="AD840585" s="19"/>
      <c r="AE840585" s="19"/>
      <c r="AF840585" s="19"/>
      <c r="AG840585" s="19"/>
      <c r="AH840585" s="19"/>
      <c r="AI840585" s="19"/>
      <c r="AJ840585" s="19"/>
      <c r="AK840585" s="19"/>
      <c r="AL840585" s="19"/>
      <c r="AM840585" s="19"/>
      <c r="AN840585" s="19"/>
      <c r="AO840585" s="19"/>
      <c r="AP840585"/>
    </row>
    <row r="840586" spans="1:42" s="116" customFormat="1" x14ac:dyDescent="0.3">
      <c r="A840586"/>
      <c r="B840586"/>
      <c r="C840586"/>
      <c r="D840586"/>
      <c r="E840586"/>
      <c r="F840586"/>
      <c r="G840586"/>
      <c r="H840586"/>
      <c r="I840586"/>
      <c r="J840586"/>
      <c r="K840586"/>
      <c r="L840586"/>
      <c r="M840586" s="115"/>
      <c r="N840586" s="115"/>
      <c r="O840586"/>
      <c r="P840586"/>
      <c r="Q840586"/>
      <c r="R840586" s="19"/>
      <c r="S840586" s="19"/>
      <c r="T840586"/>
      <c r="U840586" s="113"/>
      <c r="V840586" s="19"/>
      <c r="W840586" s="19"/>
      <c r="X840586" s="19"/>
      <c r="Y840586" s="19"/>
      <c r="Z840586" s="19"/>
      <c r="AA840586" s="19"/>
      <c r="AB840586" s="19"/>
      <c r="AC840586" s="19"/>
      <c r="AD840586" s="19"/>
      <c r="AE840586" s="19"/>
      <c r="AF840586" s="19"/>
      <c r="AG840586" s="19"/>
      <c r="AH840586" s="19"/>
      <c r="AI840586" s="19"/>
      <c r="AJ840586" s="19"/>
      <c r="AK840586" s="19"/>
      <c r="AL840586" s="19"/>
      <c r="AM840586" s="19"/>
      <c r="AN840586" s="19"/>
      <c r="AO840586" s="19"/>
      <c r="AP840586"/>
    </row>
    <row r="840587" spans="1:42" s="116" customFormat="1" x14ac:dyDescent="0.3">
      <c r="A840587"/>
      <c r="B840587"/>
      <c r="C840587"/>
      <c r="D840587"/>
      <c r="E840587"/>
      <c r="F840587"/>
      <c r="G840587"/>
      <c r="H840587"/>
      <c r="I840587"/>
      <c r="J840587"/>
      <c r="K840587"/>
      <c r="L840587"/>
      <c r="M840587" s="115"/>
      <c r="N840587" s="115"/>
      <c r="O840587"/>
      <c r="P840587"/>
      <c r="Q840587"/>
      <c r="R840587" s="19"/>
      <c r="S840587" s="19"/>
      <c r="T840587"/>
      <c r="U840587" s="113"/>
      <c r="V840587" s="19"/>
      <c r="W840587" s="19"/>
      <c r="X840587" s="19"/>
      <c r="Y840587" s="19"/>
      <c r="Z840587" s="19"/>
      <c r="AA840587" s="19"/>
      <c r="AB840587" s="19"/>
      <c r="AC840587" s="19"/>
      <c r="AD840587" s="19"/>
      <c r="AE840587" s="19"/>
      <c r="AF840587" s="19"/>
      <c r="AG840587" s="19"/>
      <c r="AH840587" s="19"/>
      <c r="AI840587" s="19"/>
      <c r="AJ840587" s="19"/>
      <c r="AK840587" s="19"/>
      <c r="AL840587" s="19"/>
      <c r="AM840587" s="19"/>
      <c r="AN840587" s="19"/>
      <c r="AO840587" s="19"/>
      <c r="AP840587"/>
    </row>
    <row r="840588" spans="1:42" s="116" customFormat="1" x14ac:dyDescent="0.3">
      <c r="A840588"/>
      <c r="B840588"/>
      <c r="C840588"/>
      <c r="D840588"/>
      <c r="E840588"/>
      <c r="F840588"/>
      <c r="G840588"/>
      <c r="H840588"/>
      <c r="I840588"/>
      <c r="J840588"/>
      <c r="K840588"/>
      <c r="L840588"/>
      <c r="M840588" s="115"/>
      <c r="N840588" s="115"/>
      <c r="O840588"/>
      <c r="P840588"/>
      <c r="Q840588"/>
      <c r="R840588" s="19"/>
      <c r="S840588" s="19"/>
      <c r="T840588"/>
      <c r="U840588" s="113"/>
      <c r="V840588" s="19"/>
      <c r="W840588" s="19"/>
      <c r="X840588" s="19"/>
      <c r="Y840588" s="19"/>
      <c r="Z840588" s="19"/>
      <c r="AA840588" s="19"/>
      <c r="AB840588" s="19"/>
      <c r="AC840588" s="19"/>
      <c r="AD840588" s="19"/>
      <c r="AE840588" s="19"/>
      <c r="AF840588" s="19"/>
      <c r="AG840588" s="19"/>
      <c r="AH840588" s="19"/>
      <c r="AI840588" s="19"/>
      <c r="AJ840588" s="19"/>
      <c r="AK840588" s="19"/>
      <c r="AL840588" s="19"/>
      <c r="AM840588" s="19"/>
      <c r="AN840588" s="19"/>
      <c r="AO840588" s="19"/>
      <c r="AP840588"/>
    </row>
    <row r="840589" spans="1:42" s="116" customFormat="1" x14ac:dyDescent="0.3">
      <c r="A840589"/>
      <c r="B840589"/>
      <c r="C840589"/>
      <c r="D840589"/>
      <c r="E840589"/>
      <c r="F840589"/>
      <c r="G840589"/>
      <c r="H840589"/>
      <c r="I840589"/>
      <c r="J840589"/>
      <c r="K840589"/>
      <c r="L840589"/>
      <c r="M840589" s="115"/>
      <c r="N840589" s="115"/>
      <c r="O840589"/>
      <c r="P840589"/>
      <c r="Q840589"/>
      <c r="R840589" s="19"/>
      <c r="S840589" s="19"/>
      <c r="T840589"/>
      <c r="U840589" s="113"/>
      <c r="V840589" s="19"/>
      <c r="W840589" s="19"/>
      <c r="X840589" s="19"/>
      <c r="Y840589" s="19"/>
      <c r="Z840589" s="19"/>
      <c r="AA840589" s="19"/>
      <c r="AB840589" s="19"/>
      <c r="AC840589" s="19"/>
      <c r="AD840589" s="19"/>
      <c r="AE840589" s="19"/>
      <c r="AF840589" s="19"/>
      <c r="AG840589" s="19"/>
      <c r="AH840589" s="19"/>
      <c r="AI840589" s="19"/>
      <c r="AJ840589" s="19"/>
      <c r="AK840589" s="19"/>
      <c r="AL840589" s="19"/>
      <c r="AM840589" s="19"/>
      <c r="AN840589" s="19"/>
      <c r="AO840589" s="19"/>
      <c r="AP840589"/>
    </row>
    <row r="840590" spans="1:42" s="116" customFormat="1" x14ac:dyDescent="0.3">
      <c r="A840590"/>
      <c r="B840590"/>
      <c r="C840590"/>
      <c r="D840590"/>
      <c r="E840590"/>
      <c r="F840590"/>
      <c r="G840590"/>
      <c r="H840590"/>
      <c r="I840590"/>
      <c r="J840590"/>
      <c r="K840590"/>
      <c r="L840590"/>
      <c r="M840590" s="115"/>
      <c r="N840590" s="115"/>
      <c r="O840590"/>
      <c r="P840590"/>
      <c r="Q840590"/>
      <c r="R840590" s="19"/>
      <c r="S840590" s="19"/>
      <c r="T840590"/>
      <c r="U840590" s="113"/>
      <c r="V840590" s="19"/>
      <c r="W840590" s="19"/>
      <c r="X840590" s="19"/>
      <c r="Y840590" s="19"/>
      <c r="Z840590" s="19"/>
      <c r="AA840590" s="19"/>
      <c r="AB840590" s="19"/>
      <c r="AC840590" s="19"/>
      <c r="AD840590" s="19"/>
      <c r="AE840590" s="19"/>
      <c r="AF840590" s="19"/>
      <c r="AG840590" s="19"/>
      <c r="AH840590" s="19"/>
      <c r="AI840590" s="19"/>
      <c r="AJ840590" s="19"/>
      <c r="AK840590" s="19"/>
      <c r="AL840590" s="19"/>
      <c r="AM840590" s="19"/>
      <c r="AN840590" s="19"/>
      <c r="AO840590" s="19"/>
      <c r="AP840590"/>
    </row>
    <row r="840591" spans="1:42" s="116" customFormat="1" x14ac:dyDescent="0.3">
      <c r="A840591"/>
      <c r="B840591"/>
      <c r="C840591"/>
      <c r="D840591"/>
      <c r="E840591"/>
      <c r="F840591"/>
      <c r="G840591"/>
      <c r="H840591"/>
      <c r="I840591"/>
      <c r="J840591"/>
      <c r="K840591"/>
      <c r="L840591"/>
      <c r="M840591" s="115"/>
      <c r="N840591" s="115"/>
      <c r="O840591"/>
      <c r="P840591"/>
      <c r="Q840591"/>
      <c r="R840591" s="19"/>
      <c r="S840591" s="19"/>
      <c r="T840591"/>
      <c r="U840591" s="113"/>
      <c r="V840591" s="19"/>
      <c r="W840591" s="19"/>
      <c r="X840591" s="19"/>
      <c r="Y840591" s="19"/>
      <c r="Z840591" s="19"/>
      <c r="AA840591" s="19"/>
      <c r="AB840591" s="19"/>
      <c r="AC840591" s="19"/>
      <c r="AD840591" s="19"/>
      <c r="AE840591" s="19"/>
      <c r="AF840591" s="19"/>
      <c r="AG840591" s="19"/>
      <c r="AH840591" s="19"/>
      <c r="AI840591" s="19"/>
      <c r="AJ840591" s="19"/>
      <c r="AK840591" s="19"/>
      <c r="AL840591" s="19"/>
      <c r="AM840591" s="19"/>
      <c r="AN840591" s="19"/>
      <c r="AO840591" s="19"/>
      <c r="AP840591"/>
    </row>
    <row r="840592" spans="1:42" s="116" customFormat="1" x14ac:dyDescent="0.3">
      <c r="A840592"/>
      <c r="B840592"/>
      <c r="C840592"/>
      <c r="D840592"/>
      <c r="E840592"/>
      <c r="F840592"/>
      <c r="G840592"/>
      <c r="H840592"/>
      <c r="I840592"/>
      <c r="J840592"/>
      <c r="K840592"/>
      <c r="L840592"/>
      <c r="M840592" s="115"/>
      <c r="N840592" s="115"/>
      <c r="O840592"/>
      <c r="P840592"/>
      <c r="Q840592"/>
      <c r="R840592" s="19"/>
      <c r="S840592" s="19"/>
      <c r="T840592"/>
      <c r="U840592" s="113"/>
      <c r="V840592" s="19"/>
      <c r="W840592" s="19"/>
      <c r="X840592" s="19"/>
      <c r="Y840592" s="19"/>
      <c r="Z840592" s="19"/>
      <c r="AA840592" s="19"/>
      <c r="AB840592" s="19"/>
      <c r="AC840592" s="19"/>
      <c r="AD840592" s="19"/>
      <c r="AE840592" s="19"/>
      <c r="AF840592" s="19"/>
      <c r="AG840592" s="19"/>
      <c r="AH840592" s="19"/>
      <c r="AI840592" s="19"/>
      <c r="AJ840592" s="19"/>
      <c r="AK840592" s="19"/>
      <c r="AL840592" s="19"/>
      <c r="AM840592" s="19"/>
      <c r="AN840592" s="19"/>
      <c r="AO840592" s="19"/>
      <c r="AP840592"/>
    </row>
    <row r="840593" spans="1:42" s="116" customFormat="1" x14ac:dyDescent="0.3">
      <c r="A840593"/>
      <c r="B840593"/>
      <c r="C840593"/>
      <c r="D840593"/>
      <c r="E840593"/>
      <c r="F840593"/>
      <c r="G840593"/>
      <c r="H840593"/>
      <c r="I840593"/>
      <c r="J840593"/>
      <c r="K840593"/>
      <c r="L840593"/>
      <c r="M840593" s="115"/>
      <c r="N840593" s="115"/>
      <c r="O840593"/>
      <c r="P840593"/>
      <c r="Q840593"/>
      <c r="R840593" s="19"/>
      <c r="S840593" s="19"/>
      <c r="T840593"/>
      <c r="U840593" s="113"/>
      <c r="V840593" s="19"/>
      <c r="W840593" s="19"/>
      <c r="X840593" s="19"/>
      <c r="Y840593" s="19"/>
      <c r="Z840593" s="19"/>
      <c r="AA840593" s="19"/>
      <c r="AB840593" s="19"/>
      <c r="AC840593" s="19"/>
      <c r="AD840593" s="19"/>
      <c r="AE840593" s="19"/>
      <c r="AF840593" s="19"/>
      <c r="AG840593" s="19"/>
      <c r="AH840593" s="19"/>
      <c r="AI840593" s="19"/>
      <c r="AJ840593" s="19"/>
      <c r="AK840593" s="19"/>
      <c r="AL840593" s="19"/>
      <c r="AM840593" s="19"/>
      <c r="AN840593" s="19"/>
      <c r="AO840593" s="19"/>
      <c r="AP840593"/>
    </row>
    <row r="840594" spans="1:42" s="116" customFormat="1" x14ac:dyDescent="0.3">
      <c r="A840594"/>
      <c r="B840594"/>
      <c r="C840594"/>
      <c r="D840594"/>
      <c r="E840594"/>
      <c r="F840594"/>
      <c r="G840594"/>
      <c r="H840594"/>
      <c r="I840594"/>
      <c r="J840594"/>
      <c r="K840594"/>
      <c r="L840594"/>
      <c r="M840594" s="115"/>
      <c r="N840594" s="115"/>
      <c r="O840594"/>
      <c r="P840594"/>
      <c r="Q840594"/>
      <c r="R840594" s="19"/>
      <c r="S840594" s="19"/>
      <c r="T840594"/>
      <c r="U840594" s="113"/>
      <c r="V840594" s="19"/>
      <c r="W840594" s="19"/>
      <c r="X840594" s="19"/>
      <c r="Y840594" s="19"/>
      <c r="Z840594" s="19"/>
      <c r="AA840594" s="19"/>
      <c r="AB840594" s="19"/>
      <c r="AC840594" s="19"/>
      <c r="AD840594" s="19"/>
      <c r="AE840594" s="19"/>
      <c r="AF840594" s="19"/>
      <c r="AG840594" s="19"/>
      <c r="AH840594" s="19"/>
      <c r="AI840594" s="19"/>
      <c r="AJ840594" s="19"/>
      <c r="AK840594" s="19"/>
      <c r="AL840594" s="19"/>
      <c r="AM840594" s="19"/>
      <c r="AN840594" s="19"/>
      <c r="AO840594" s="19"/>
      <c r="AP840594"/>
    </row>
    <row r="840595" spans="1:42" s="116" customFormat="1" x14ac:dyDescent="0.3">
      <c r="A840595"/>
      <c r="B840595"/>
      <c r="C840595"/>
      <c r="D840595"/>
      <c r="E840595"/>
      <c r="F840595"/>
      <c r="G840595"/>
      <c r="H840595"/>
      <c r="I840595"/>
      <c r="J840595"/>
      <c r="K840595"/>
      <c r="L840595"/>
      <c r="M840595" s="115"/>
      <c r="N840595" s="115"/>
      <c r="O840595"/>
      <c r="P840595"/>
      <c r="Q840595"/>
      <c r="R840595" s="19"/>
      <c r="S840595" s="19"/>
      <c r="T840595"/>
      <c r="U840595" s="113"/>
      <c r="V840595" s="19"/>
      <c r="W840595" s="19"/>
      <c r="X840595" s="19"/>
      <c r="Y840595" s="19"/>
      <c r="Z840595" s="19"/>
      <c r="AA840595" s="19"/>
      <c r="AB840595" s="19"/>
      <c r="AC840595" s="19"/>
      <c r="AD840595" s="19"/>
      <c r="AE840595" s="19"/>
      <c r="AF840595" s="19"/>
      <c r="AG840595" s="19"/>
      <c r="AH840595" s="19"/>
      <c r="AI840595" s="19"/>
      <c r="AJ840595" s="19"/>
      <c r="AK840595" s="19"/>
      <c r="AL840595" s="19"/>
      <c r="AM840595" s="19"/>
      <c r="AN840595" s="19"/>
      <c r="AO840595" s="19"/>
      <c r="AP840595"/>
    </row>
    <row r="840596" spans="1:42" s="116" customFormat="1" x14ac:dyDescent="0.3">
      <c r="A840596"/>
      <c r="B840596"/>
      <c r="C840596"/>
      <c r="D840596"/>
      <c r="E840596"/>
      <c r="F840596"/>
      <c r="G840596"/>
      <c r="H840596"/>
      <c r="I840596"/>
      <c r="J840596"/>
      <c r="K840596"/>
      <c r="L840596"/>
      <c r="M840596" s="115"/>
      <c r="N840596" s="115"/>
      <c r="O840596"/>
      <c r="P840596"/>
      <c r="Q840596"/>
      <c r="R840596" s="19"/>
      <c r="S840596" s="19"/>
      <c r="T840596"/>
      <c r="U840596" s="113"/>
      <c r="V840596" s="19"/>
      <c r="W840596" s="19"/>
      <c r="X840596" s="19"/>
      <c r="Y840596" s="19"/>
      <c r="Z840596" s="19"/>
      <c r="AA840596" s="19"/>
      <c r="AB840596" s="19"/>
      <c r="AC840596" s="19"/>
      <c r="AD840596" s="19"/>
      <c r="AE840596" s="19"/>
      <c r="AF840596" s="19"/>
      <c r="AG840596" s="19"/>
      <c r="AH840596" s="19"/>
      <c r="AI840596" s="19"/>
      <c r="AJ840596" s="19"/>
      <c r="AK840596" s="19"/>
      <c r="AL840596" s="19"/>
      <c r="AM840596" s="19"/>
      <c r="AN840596" s="19"/>
      <c r="AO840596" s="19"/>
      <c r="AP840596"/>
    </row>
    <row r="840597" spans="1:42" s="116" customFormat="1" x14ac:dyDescent="0.3">
      <c r="A840597"/>
      <c r="B840597"/>
      <c r="C840597"/>
      <c r="D840597"/>
      <c r="E840597"/>
      <c r="F840597"/>
      <c r="G840597"/>
      <c r="H840597"/>
      <c r="I840597"/>
      <c r="J840597"/>
      <c r="K840597"/>
      <c r="L840597"/>
      <c r="M840597" s="115"/>
      <c r="N840597" s="115"/>
      <c r="O840597"/>
      <c r="P840597"/>
      <c r="Q840597"/>
      <c r="R840597" s="19"/>
      <c r="S840597" s="19"/>
      <c r="T840597"/>
      <c r="U840597" s="113"/>
      <c r="V840597" s="19"/>
      <c r="W840597" s="19"/>
      <c r="X840597" s="19"/>
      <c r="Y840597" s="19"/>
      <c r="Z840597" s="19"/>
      <c r="AA840597" s="19"/>
      <c r="AB840597" s="19"/>
      <c r="AC840597" s="19"/>
      <c r="AD840597" s="19"/>
      <c r="AE840597" s="19"/>
      <c r="AF840597" s="19"/>
      <c r="AG840597" s="19"/>
      <c r="AH840597" s="19"/>
      <c r="AI840597" s="19"/>
      <c r="AJ840597" s="19"/>
      <c r="AK840597" s="19"/>
      <c r="AL840597" s="19"/>
      <c r="AM840597" s="19"/>
      <c r="AN840597" s="19"/>
      <c r="AO840597" s="19"/>
      <c r="AP840597"/>
    </row>
    <row r="840598" spans="1:42" s="116" customFormat="1" x14ac:dyDescent="0.3">
      <c r="A840598"/>
      <c r="B840598"/>
      <c r="C840598"/>
      <c r="D840598"/>
      <c r="E840598"/>
      <c r="F840598"/>
      <c r="G840598"/>
      <c r="H840598"/>
      <c r="I840598"/>
      <c r="J840598"/>
      <c r="K840598"/>
      <c r="L840598"/>
      <c r="M840598" s="115"/>
      <c r="N840598" s="115"/>
      <c r="O840598"/>
      <c r="P840598"/>
      <c r="Q840598"/>
      <c r="R840598" s="19"/>
      <c r="S840598" s="19"/>
      <c r="T840598"/>
      <c r="U840598" s="113"/>
      <c r="V840598" s="19"/>
      <c r="W840598" s="19"/>
      <c r="X840598" s="19"/>
      <c r="Y840598" s="19"/>
      <c r="Z840598" s="19"/>
      <c r="AA840598" s="19"/>
      <c r="AB840598" s="19"/>
      <c r="AC840598" s="19"/>
      <c r="AD840598" s="19"/>
      <c r="AE840598" s="19"/>
      <c r="AF840598" s="19"/>
      <c r="AG840598" s="19"/>
      <c r="AH840598" s="19"/>
      <c r="AI840598" s="19"/>
      <c r="AJ840598" s="19"/>
      <c r="AK840598" s="19"/>
      <c r="AL840598" s="19"/>
      <c r="AM840598" s="19"/>
      <c r="AN840598" s="19"/>
      <c r="AO840598" s="19"/>
      <c r="AP840598"/>
    </row>
    <row r="840599" spans="1:42" s="116" customFormat="1" x14ac:dyDescent="0.3">
      <c r="A840599"/>
      <c r="B840599"/>
      <c r="C840599"/>
      <c r="D840599"/>
      <c r="E840599"/>
      <c r="F840599"/>
      <c r="G840599"/>
      <c r="H840599"/>
      <c r="I840599"/>
      <c r="J840599"/>
      <c r="K840599"/>
      <c r="L840599"/>
      <c r="M840599" s="115"/>
      <c r="N840599" s="115"/>
      <c r="O840599"/>
      <c r="P840599"/>
      <c r="Q840599"/>
      <c r="R840599" s="19"/>
      <c r="S840599" s="19"/>
      <c r="T840599"/>
      <c r="U840599" s="113"/>
      <c r="V840599" s="19"/>
      <c r="W840599" s="19"/>
      <c r="X840599" s="19"/>
      <c r="Y840599" s="19"/>
      <c r="Z840599" s="19"/>
      <c r="AA840599" s="19"/>
      <c r="AB840599" s="19"/>
      <c r="AC840599" s="19"/>
      <c r="AD840599" s="19"/>
      <c r="AE840599" s="19"/>
      <c r="AF840599" s="19"/>
      <c r="AG840599" s="19"/>
      <c r="AH840599" s="19"/>
      <c r="AI840599" s="19"/>
      <c r="AJ840599" s="19"/>
      <c r="AK840599" s="19"/>
      <c r="AL840599" s="19"/>
      <c r="AM840599" s="19"/>
      <c r="AN840599" s="19"/>
      <c r="AO840599" s="19"/>
      <c r="AP840599"/>
    </row>
    <row r="840600" spans="1:42" s="116" customFormat="1" x14ac:dyDescent="0.3">
      <c r="A840600"/>
      <c r="B840600"/>
      <c r="C840600"/>
      <c r="D840600"/>
      <c r="E840600"/>
      <c r="F840600"/>
      <c r="G840600"/>
      <c r="H840600"/>
      <c r="I840600"/>
      <c r="J840600"/>
      <c r="K840600"/>
      <c r="L840600"/>
      <c r="M840600" s="115"/>
      <c r="N840600" s="115"/>
      <c r="O840600"/>
      <c r="P840600"/>
      <c r="Q840600"/>
      <c r="R840600" s="19"/>
      <c r="S840600" s="19"/>
      <c r="T840600"/>
      <c r="U840600" s="113"/>
      <c r="V840600" s="19"/>
      <c r="W840600" s="19"/>
      <c r="X840600" s="19"/>
      <c r="Y840600" s="19"/>
      <c r="Z840600" s="19"/>
      <c r="AA840600" s="19"/>
      <c r="AB840600" s="19"/>
      <c r="AC840600" s="19"/>
      <c r="AD840600" s="19"/>
      <c r="AE840600" s="19"/>
      <c r="AF840600" s="19"/>
      <c r="AG840600" s="19"/>
      <c r="AH840600" s="19"/>
      <c r="AI840600" s="19"/>
      <c r="AJ840600" s="19"/>
      <c r="AK840600" s="19"/>
      <c r="AL840600" s="19"/>
      <c r="AM840600" s="19"/>
      <c r="AN840600" s="19"/>
      <c r="AO840600" s="19"/>
      <c r="AP840600"/>
    </row>
    <row r="840601" spans="1:42" s="116" customFormat="1" x14ac:dyDescent="0.3">
      <c r="A840601"/>
      <c r="B840601"/>
      <c r="C840601"/>
      <c r="D840601"/>
      <c r="E840601"/>
      <c r="F840601"/>
      <c r="G840601"/>
      <c r="H840601"/>
      <c r="I840601"/>
      <c r="J840601"/>
      <c r="K840601"/>
      <c r="L840601"/>
      <c r="M840601" s="115"/>
      <c r="N840601" s="115"/>
      <c r="O840601"/>
      <c r="P840601"/>
      <c r="Q840601"/>
      <c r="R840601" s="19"/>
      <c r="S840601" s="19"/>
      <c r="T840601"/>
      <c r="U840601" s="113"/>
      <c r="V840601" s="19"/>
      <c r="W840601" s="19"/>
      <c r="X840601" s="19"/>
      <c r="Y840601" s="19"/>
      <c r="Z840601" s="19"/>
      <c r="AA840601" s="19"/>
      <c r="AB840601" s="19"/>
      <c r="AC840601" s="19"/>
      <c r="AD840601" s="19"/>
      <c r="AE840601" s="19"/>
      <c r="AF840601" s="19"/>
      <c r="AG840601" s="19"/>
      <c r="AH840601" s="19"/>
      <c r="AI840601" s="19"/>
      <c r="AJ840601" s="19"/>
      <c r="AK840601" s="19"/>
      <c r="AL840601" s="19"/>
      <c r="AM840601" s="19"/>
      <c r="AN840601" s="19"/>
      <c r="AO840601" s="19"/>
      <c r="AP840601"/>
    </row>
    <row r="840602" spans="1:42" s="116" customFormat="1" x14ac:dyDescent="0.3">
      <c r="A840602"/>
      <c r="B840602"/>
      <c r="C840602"/>
      <c r="D840602"/>
      <c r="E840602"/>
      <c r="F840602"/>
      <c r="G840602"/>
      <c r="H840602"/>
      <c r="I840602"/>
      <c r="J840602"/>
      <c r="K840602"/>
      <c r="L840602"/>
      <c r="M840602" s="115"/>
      <c r="N840602" s="115"/>
      <c r="O840602"/>
      <c r="P840602"/>
      <c r="Q840602"/>
      <c r="R840602" s="19"/>
      <c r="S840602" s="19"/>
      <c r="T840602"/>
      <c r="U840602" s="113"/>
      <c r="V840602" s="19"/>
      <c r="W840602" s="19"/>
      <c r="X840602" s="19"/>
      <c r="Y840602" s="19"/>
      <c r="Z840602" s="19"/>
      <c r="AA840602" s="19"/>
      <c r="AB840602" s="19"/>
      <c r="AC840602" s="19"/>
      <c r="AD840602" s="19"/>
      <c r="AE840602" s="19"/>
      <c r="AF840602" s="19"/>
      <c r="AG840602" s="19"/>
      <c r="AH840602" s="19"/>
      <c r="AI840602" s="19"/>
      <c r="AJ840602" s="19"/>
      <c r="AK840602" s="19"/>
      <c r="AL840602" s="19"/>
      <c r="AM840602" s="19"/>
      <c r="AN840602" s="19"/>
      <c r="AO840602" s="19"/>
      <c r="AP840602"/>
    </row>
    <row r="840603" spans="1:42" s="116" customFormat="1" x14ac:dyDescent="0.3">
      <c r="A840603"/>
      <c r="B840603"/>
      <c r="C840603"/>
      <c r="D840603"/>
      <c r="E840603"/>
      <c r="F840603"/>
      <c r="G840603"/>
      <c r="H840603"/>
      <c r="I840603"/>
      <c r="J840603"/>
      <c r="K840603"/>
      <c r="L840603"/>
      <c r="M840603" s="115"/>
      <c r="N840603" s="115"/>
      <c r="O840603"/>
      <c r="P840603"/>
      <c r="Q840603"/>
      <c r="R840603" s="19"/>
      <c r="S840603" s="19"/>
      <c r="T840603"/>
      <c r="U840603" s="113"/>
      <c r="V840603" s="19"/>
      <c r="W840603" s="19"/>
      <c r="X840603" s="19"/>
      <c r="Y840603" s="19"/>
      <c r="Z840603" s="19"/>
      <c r="AA840603" s="19"/>
      <c r="AB840603" s="19"/>
      <c r="AC840603" s="19"/>
      <c r="AD840603" s="19"/>
      <c r="AE840603" s="19"/>
      <c r="AF840603" s="19"/>
      <c r="AG840603" s="19"/>
      <c r="AH840603" s="19"/>
      <c r="AI840603" s="19"/>
      <c r="AJ840603" s="19"/>
      <c r="AK840603" s="19"/>
      <c r="AL840603" s="19"/>
      <c r="AM840603" s="19"/>
      <c r="AN840603" s="19"/>
      <c r="AO840603" s="19"/>
      <c r="AP840603"/>
    </row>
    <row r="840604" spans="1:42" s="116" customFormat="1" x14ac:dyDescent="0.3">
      <c r="A840604"/>
      <c r="B840604"/>
      <c r="C840604"/>
      <c r="D840604"/>
      <c r="E840604"/>
      <c r="F840604"/>
      <c r="G840604"/>
      <c r="H840604"/>
      <c r="I840604"/>
      <c r="J840604"/>
      <c r="K840604"/>
      <c r="L840604"/>
      <c r="M840604" s="115"/>
      <c r="N840604" s="115"/>
      <c r="O840604"/>
      <c r="P840604"/>
      <c r="Q840604"/>
      <c r="R840604" s="19"/>
      <c r="S840604" s="19"/>
      <c r="T840604"/>
      <c r="U840604" s="113"/>
      <c r="V840604" s="19"/>
      <c r="W840604" s="19"/>
      <c r="X840604" s="19"/>
      <c r="Y840604" s="19"/>
      <c r="Z840604" s="19"/>
      <c r="AA840604" s="19"/>
      <c r="AB840604" s="19"/>
      <c r="AC840604" s="19"/>
      <c r="AD840604" s="19"/>
      <c r="AE840604" s="19"/>
      <c r="AF840604" s="19"/>
      <c r="AG840604" s="19"/>
      <c r="AH840604" s="19"/>
      <c r="AI840604" s="19"/>
      <c r="AJ840604" s="19"/>
      <c r="AK840604" s="19"/>
      <c r="AL840604" s="19"/>
      <c r="AM840604" s="19"/>
      <c r="AN840604" s="19"/>
      <c r="AO840604" s="19"/>
      <c r="AP840604"/>
    </row>
    <row r="840605" spans="1:42" s="116" customFormat="1" x14ac:dyDescent="0.3">
      <c r="A840605"/>
      <c r="B840605"/>
      <c r="C840605"/>
      <c r="D840605"/>
      <c r="E840605"/>
      <c r="F840605"/>
      <c r="G840605"/>
      <c r="H840605"/>
      <c r="I840605"/>
      <c r="J840605"/>
      <c r="K840605"/>
      <c r="L840605"/>
      <c r="M840605" s="115"/>
      <c r="N840605" s="115"/>
      <c r="O840605"/>
      <c r="P840605"/>
      <c r="Q840605"/>
      <c r="R840605" s="19"/>
      <c r="S840605" s="19"/>
      <c r="T840605"/>
      <c r="U840605" s="113"/>
      <c r="V840605" s="19"/>
      <c r="W840605" s="19"/>
      <c r="X840605" s="19"/>
      <c r="Y840605" s="19"/>
      <c r="Z840605" s="19"/>
      <c r="AA840605" s="19"/>
      <c r="AB840605" s="19"/>
      <c r="AC840605" s="19"/>
      <c r="AD840605" s="19"/>
      <c r="AE840605" s="19"/>
      <c r="AF840605" s="19"/>
      <c r="AG840605" s="19"/>
      <c r="AH840605" s="19"/>
      <c r="AI840605" s="19"/>
      <c r="AJ840605" s="19"/>
      <c r="AK840605" s="19"/>
      <c r="AL840605" s="19"/>
      <c r="AM840605" s="19"/>
      <c r="AN840605" s="19"/>
      <c r="AO840605" s="19"/>
      <c r="AP840605"/>
    </row>
    <row r="840606" spans="1:42" s="116" customFormat="1" x14ac:dyDescent="0.3">
      <c r="A840606"/>
      <c r="B840606"/>
      <c r="C840606"/>
      <c r="D840606"/>
      <c r="E840606"/>
      <c r="F840606"/>
      <c r="G840606"/>
      <c r="H840606"/>
      <c r="I840606"/>
      <c r="J840606"/>
      <c r="K840606"/>
      <c r="L840606"/>
      <c r="M840606" s="115"/>
      <c r="N840606" s="115"/>
      <c r="O840606"/>
      <c r="P840606"/>
      <c r="Q840606"/>
      <c r="R840606" s="19"/>
      <c r="S840606" s="19"/>
      <c r="T840606"/>
      <c r="U840606" s="113"/>
      <c r="V840606" s="19"/>
      <c r="W840606" s="19"/>
      <c r="X840606" s="19"/>
      <c r="Y840606" s="19"/>
      <c r="Z840606" s="19"/>
      <c r="AA840606" s="19"/>
      <c r="AB840606" s="19"/>
      <c r="AC840606" s="19"/>
      <c r="AD840606" s="19"/>
      <c r="AE840606" s="19"/>
      <c r="AF840606" s="19"/>
      <c r="AG840606" s="19"/>
      <c r="AH840606" s="19"/>
      <c r="AI840606" s="19"/>
      <c r="AJ840606" s="19"/>
      <c r="AK840606" s="19"/>
      <c r="AL840606" s="19"/>
      <c r="AM840606" s="19"/>
      <c r="AN840606" s="19"/>
      <c r="AO840606" s="19"/>
      <c r="AP840606"/>
    </row>
    <row r="840607" spans="1:42" s="116" customFormat="1" x14ac:dyDescent="0.3">
      <c r="A840607"/>
      <c r="B840607"/>
      <c r="C840607"/>
      <c r="D840607"/>
      <c r="E840607"/>
      <c r="F840607"/>
      <c r="G840607"/>
      <c r="H840607"/>
      <c r="I840607"/>
      <c r="J840607"/>
      <c r="K840607"/>
      <c r="L840607"/>
      <c r="M840607" s="115"/>
      <c r="N840607" s="115"/>
      <c r="O840607"/>
      <c r="P840607"/>
      <c r="Q840607"/>
      <c r="R840607" s="19"/>
      <c r="S840607" s="19"/>
      <c r="T840607"/>
      <c r="U840607" s="113"/>
      <c r="V840607" s="19"/>
      <c r="W840607" s="19"/>
      <c r="X840607" s="19"/>
      <c r="Y840607" s="19"/>
      <c r="Z840607" s="19"/>
      <c r="AA840607" s="19"/>
      <c r="AB840607" s="19"/>
      <c r="AC840607" s="19"/>
      <c r="AD840607" s="19"/>
      <c r="AE840607" s="19"/>
      <c r="AF840607" s="19"/>
      <c r="AG840607" s="19"/>
      <c r="AH840607" s="19"/>
      <c r="AI840607" s="19"/>
      <c r="AJ840607" s="19"/>
      <c r="AK840607" s="19"/>
      <c r="AL840607" s="19"/>
      <c r="AM840607" s="19"/>
      <c r="AN840607" s="19"/>
      <c r="AO840607" s="19"/>
      <c r="AP840607"/>
    </row>
    <row r="840608" spans="1:42" s="116" customFormat="1" x14ac:dyDescent="0.3">
      <c r="A840608"/>
      <c r="B840608"/>
      <c r="C840608"/>
      <c r="D840608"/>
      <c r="E840608"/>
      <c r="F840608"/>
      <c r="G840608"/>
      <c r="H840608"/>
      <c r="I840608"/>
      <c r="J840608"/>
      <c r="K840608"/>
      <c r="L840608"/>
      <c r="M840608" s="115"/>
      <c r="N840608" s="115"/>
      <c r="O840608"/>
      <c r="P840608"/>
      <c r="Q840608"/>
      <c r="R840608" s="19"/>
      <c r="S840608" s="19"/>
      <c r="T840608"/>
      <c r="U840608" s="113"/>
      <c r="V840608" s="19"/>
      <c r="W840608" s="19"/>
      <c r="X840608" s="19"/>
      <c r="Y840608" s="19"/>
      <c r="Z840608" s="19"/>
      <c r="AA840608" s="19"/>
      <c r="AB840608" s="19"/>
      <c r="AC840608" s="19"/>
      <c r="AD840608" s="19"/>
      <c r="AE840608" s="19"/>
      <c r="AF840608" s="19"/>
      <c r="AG840608" s="19"/>
      <c r="AH840608" s="19"/>
      <c r="AI840608" s="19"/>
      <c r="AJ840608" s="19"/>
      <c r="AK840608" s="19"/>
      <c r="AL840608" s="19"/>
      <c r="AM840608" s="19"/>
      <c r="AN840608" s="19"/>
      <c r="AO840608" s="19"/>
      <c r="AP840608"/>
    </row>
    <row r="840609" spans="1:42" s="116" customFormat="1" x14ac:dyDescent="0.3">
      <c r="A840609"/>
      <c r="B840609"/>
      <c r="C840609"/>
      <c r="D840609"/>
      <c r="E840609"/>
      <c r="F840609"/>
      <c r="G840609"/>
      <c r="H840609"/>
      <c r="I840609"/>
      <c r="J840609"/>
      <c r="K840609"/>
      <c r="L840609"/>
      <c r="M840609" s="115"/>
      <c r="N840609" s="115"/>
      <c r="O840609"/>
      <c r="P840609"/>
      <c r="Q840609"/>
      <c r="R840609" s="19"/>
      <c r="S840609" s="19"/>
      <c r="T840609"/>
      <c r="U840609" s="113"/>
      <c r="V840609" s="19"/>
      <c r="W840609" s="19"/>
      <c r="X840609" s="19"/>
      <c r="Y840609" s="19"/>
      <c r="Z840609" s="19"/>
      <c r="AA840609" s="19"/>
      <c r="AB840609" s="19"/>
      <c r="AC840609" s="19"/>
      <c r="AD840609" s="19"/>
      <c r="AE840609" s="19"/>
      <c r="AF840609" s="19"/>
      <c r="AG840609" s="19"/>
      <c r="AH840609" s="19"/>
      <c r="AI840609" s="19"/>
      <c r="AJ840609" s="19"/>
      <c r="AK840609" s="19"/>
      <c r="AL840609" s="19"/>
      <c r="AM840609" s="19"/>
      <c r="AN840609" s="19"/>
      <c r="AO840609" s="19"/>
      <c r="AP840609"/>
    </row>
    <row r="840610" spans="1:42" s="116" customFormat="1" x14ac:dyDescent="0.3">
      <c r="A840610"/>
      <c r="B840610"/>
      <c r="C840610"/>
      <c r="D840610"/>
      <c r="E840610"/>
      <c r="F840610"/>
      <c r="G840610"/>
      <c r="H840610"/>
      <c r="I840610"/>
      <c r="J840610"/>
      <c r="K840610"/>
      <c r="L840610"/>
      <c r="M840610" s="115"/>
      <c r="N840610" s="115"/>
      <c r="O840610"/>
      <c r="P840610"/>
      <c r="Q840610"/>
      <c r="R840610" s="19"/>
      <c r="S840610" s="19"/>
      <c r="T840610"/>
      <c r="U840610" s="113"/>
      <c r="V840610" s="19"/>
      <c r="W840610" s="19"/>
      <c r="X840610" s="19"/>
      <c r="Y840610" s="19"/>
      <c r="Z840610" s="19"/>
      <c r="AA840610" s="19"/>
      <c r="AB840610" s="19"/>
      <c r="AC840610" s="19"/>
      <c r="AD840610" s="19"/>
      <c r="AE840610" s="19"/>
      <c r="AF840610" s="19"/>
      <c r="AG840610" s="19"/>
      <c r="AH840610" s="19"/>
      <c r="AI840610" s="19"/>
      <c r="AJ840610" s="19"/>
      <c r="AK840610" s="19"/>
      <c r="AL840610" s="19"/>
      <c r="AM840610" s="19"/>
      <c r="AN840610" s="19"/>
      <c r="AO840610" s="19"/>
      <c r="AP840610"/>
    </row>
    <row r="840611" spans="1:42" s="116" customFormat="1" x14ac:dyDescent="0.3">
      <c r="A840611"/>
      <c r="B840611"/>
      <c r="C840611"/>
      <c r="D840611"/>
      <c r="E840611"/>
      <c r="F840611"/>
      <c r="G840611"/>
      <c r="H840611"/>
      <c r="I840611"/>
      <c r="J840611"/>
      <c r="K840611"/>
      <c r="L840611"/>
      <c r="M840611" s="115"/>
      <c r="N840611" s="115"/>
      <c r="O840611"/>
      <c r="P840611"/>
      <c r="Q840611"/>
      <c r="R840611" s="19"/>
      <c r="S840611" s="19"/>
      <c r="T840611"/>
      <c r="U840611" s="113"/>
      <c r="V840611" s="19"/>
      <c r="W840611" s="19"/>
      <c r="X840611" s="19"/>
      <c r="Y840611" s="19"/>
      <c r="Z840611" s="19"/>
      <c r="AA840611" s="19"/>
      <c r="AB840611" s="19"/>
      <c r="AC840611" s="19"/>
      <c r="AD840611" s="19"/>
      <c r="AE840611" s="19"/>
      <c r="AF840611" s="19"/>
      <c r="AG840611" s="19"/>
      <c r="AH840611" s="19"/>
      <c r="AI840611" s="19"/>
      <c r="AJ840611" s="19"/>
      <c r="AK840611" s="19"/>
      <c r="AL840611" s="19"/>
      <c r="AM840611" s="19"/>
      <c r="AN840611" s="19"/>
      <c r="AO840611" s="19"/>
      <c r="AP840611"/>
    </row>
    <row r="840612" spans="1:42" s="116" customFormat="1" x14ac:dyDescent="0.3">
      <c r="A840612"/>
      <c r="B840612"/>
      <c r="C840612"/>
      <c r="D840612"/>
      <c r="E840612"/>
      <c r="F840612"/>
      <c r="G840612"/>
      <c r="H840612"/>
      <c r="I840612"/>
      <c r="J840612"/>
      <c r="K840612"/>
      <c r="L840612"/>
      <c r="M840612" s="115"/>
      <c r="N840612" s="115"/>
      <c r="O840612"/>
      <c r="P840612"/>
      <c r="Q840612"/>
      <c r="R840612" s="19"/>
      <c r="S840612" s="19"/>
      <c r="T840612"/>
      <c r="U840612" s="113"/>
      <c r="V840612" s="19"/>
      <c r="W840612" s="19"/>
      <c r="X840612" s="19"/>
      <c r="Y840612" s="19"/>
      <c r="Z840612" s="19"/>
      <c r="AA840612" s="19"/>
      <c r="AB840612" s="19"/>
      <c r="AC840612" s="19"/>
      <c r="AD840612" s="19"/>
      <c r="AE840612" s="19"/>
      <c r="AF840612" s="19"/>
      <c r="AG840612" s="19"/>
      <c r="AH840612" s="19"/>
      <c r="AI840612" s="19"/>
      <c r="AJ840612" s="19"/>
      <c r="AK840612" s="19"/>
      <c r="AL840612" s="19"/>
      <c r="AM840612" s="19"/>
      <c r="AN840612" s="19"/>
      <c r="AO840612" s="19"/>
      <c r="AP840612"/>
    </row>
    <row r="840613" spans="1:42" s="116" customFormat="1" x14ac:dyDescent="0.3">
      <c r="A840613"/>
      <c r="B840613"/>
      <c r="C840613"/>
      <c r="D840613"/>
      <c r="E840613"/>
      <c r="F840613"/>
      <c r="G840613"/>
      <c r="H840613"/>
      <c r="I840613"/>
      <c r="J840613"/>
      <c r="K840613"/>
      <c r="L840613"/>
      <c r="M840613" s="115"/>
      <c r="N840613" s="115"/>
      <c r="O840613"/>
      <c r="P840613"/>
      <c r="Q840613"/>
      <c r="R840613" s="19"/>
      <c r="S840613" s="19"/>
      <c r="T840613"/>
      <c r="U840613" s="113"/>
      <c r="V840613" s="19"/>
      <c r="W840613" s="19"/>
      <c r="X840613" s="19"/>
      <c r="Y840613" s="19"/>
      <c r="Z840613" s="19"/>
      <c r="AA840613" s="19"/>
      <c r="AB840613" s="19"/>
      <c r="AC840613" s="19"/>
      <c r="AD840613" s="19"/>
      <c r="AE840613" s="19"/>
      <c r="AF840613" s="19"/>
      <c r="AG840613" s="19"/>
      <c r="AH840613" s="19"/>
      <c r="AI840613" s="19"/>
      <c r="AJ840613" s="19"/>
      <c r="AK840613" s="19"/>
      <c r="AL840613" s="19"/>
      <c r="AM840613" s="19"/>
      <c r="AN840613" s="19"/>
      <c r="AO840613" s="19"/>
      <c r="AP840613"/>
    </row>
    <row r="840614" spans="1:42" s="116" customFormat="1" x14ac:dyDescent="0.3">
      <c r="A840614"/>
      <c r="B840614"/>
      <c r="C840614"/>
      <c r="D840614"/>
      <c r="E840614"/>
      <c r="F840614"/>
      <c r="G840614"/>
      <c r="H840614"/>
      <c r="I840614"/>
      <c r="J840614"/>
      <c r="K840614"/>
      <c r="L840614"/>
      <c r="M840614" s="115"/>
      <c r="N840614" s="115"/>
      <c r="O840614"/>
      <c r="P840614"/>
      <c r="Q840614"/>
      <c r="R840614" s="19"/>
      <c r="S840614" s="19"/>
      <c r="T840614"/>
      <c r="U840614" s="113"/>
      <c r="V840614" s="19"/>
      <c r="W840614" s="19"/>
      <c r="X840614" s="19"/>
      <c r="Y840614" s="19"/>
      <c r="Z840614" s="19"/>
      <c r="AA840614" s="19"/>
      <c r="AB840614" s="19"/>
      <c r="AC840614" s="19"/>
      <c r="AD840614" s="19"/>
      <c r="AE840614" s="19"/>
      <c r="AF840614" s="19"/>
      <c r="AG840614" s="19"/>
      <c r="AH840614" s="19"/>
      <c r="AI840614" s="19"/>
      <c r="AJ840614" s="19"/>
      <c r="AK840614" s="19"/>
      <c r="AL840614" s="19"/>
      <c r="AM840614" s="19"/>
      <c r="AN840614" s="19"/>
      <c r="AO840614" s="19"/>
      <c r="AP840614"/>
    </row>
    <row r="840615" spans="1:42" s="116" customFormat="1" x14ac:dyDescent="0.3">
      <c r="A840615"/>
      <c r="B840615"/>
      <c r="C840615"/>
      <c r="D840615"/>
      <c r="E840615"/>
      <c r="F840615"/>
      <c r="G840615"/>
      <c r="H840615"/>
      <c r="I840615"/>
      <c r="J840615"/>
      <c r="K840615"/>
      <c r="L840615"/>
      <c r="M840615" s="115"/>
      <c r="N840615" s="115"/>
      <c r="O840615"/>
      <c r="P840615"/>
      <c r="Q840615"/>
      <c r="R840615" s="19"/>
      <c r="S840615" s="19"/>
      <c r="T840615"/>
      <c r="U840615" s="113"/>
      <c r="V840615" s="19"/>
      <c r="W840615" s="19"/>
      <c r="X840615" s="19"/>
      <c r="Y840615" s="19"/>
      <c r="Z840615" s="19"/>
      <c r="AA840615" s="19"/>
      <c r="AB840615" s="19"/>
      <c r="AC840615" s="19"/>
      <c r="AD840615" s="19"/>
      <c r="AE840615" s="19"/>
      <c r="AF840615" s="19"/>
      <c r="AG840615" s="19"/>
      <c r="AH840615" s="19"/>
      <c r="AI840615" s="19"/>
      <c r="AJ840615" s="19"/>
      <c r="AK840615" s="19"/>
      <c r="AL840615" s="19"/>
      <c r="AM840615" s="19"/>
      <c r="AN840615" s="19"/>
      <c r="AO840615" s="19"/>
      <c r="AP840615"/>
    </row>
    <row r="840616" spans="1:42" s="116" customFormat="1" x14ac:dyDescent="0.3">
      <c r="A840616"/>
      <c r="B840616"/>
      <c r="C840616"/>
      <c r="D840616"/>
      <c r="E840616"/>
      <c r="F840616"/>
      <c r="G840616"/>
      <c r="H840616"/>
      <c r="I840616"/>
      <c r="J840616"/>
      <c r="K840616"/>
      <c r="L840616"/>
      <c r="M840616" s="115"/>
      <c r="N840616" s="115"/>
      <c r="O840616"/>
      <c r="P840616"/>
      <c r="Q840616"/>
      <c r="R840616" s="19"/>
      <c r="S840616" s="19"/>
      <c r="T840616"/>
      <c r="U840616" s="113"/>
      <c r="V840616" s="19"/>
      <c r="W840616" s="19"/>
      <c r="X840616" s="19"/>
      <c r="Y840616" s="19"/>
      <c r="Z840616" s="19"/>
      <c r="AA840616" s="19"/>
      <c r="AB840616" s="19"/>
      <c r="AC840616" s="19"/>
      <c r="AD840616" s="19"/>
      <c r="AE840616" s="19"/>
      <c r="AF840616" s="19"/>
      <c r="AG840616" s="19"/>
      <c r="AH840616" s="19"/>
      <c r="AI840616" s="19"/>
      <c r="AJ840616" s="19"/>
      <c r="AK840616" s="19"/>
      <c r="AL840616" s="19"/>
      <c r="AM840616" s="19"/>
      <c r="AN840616" s="19"/>
      <c r="AO840616" s="19"/>
      <c r="AP840616"/>
    </row>
    <row r="840617" spans="1:42" s="116" customFormat="1" x14ac:dyDescent="0.3">
      <c r="A840617"/>
      <c r="B840617"/>
      <c r="C840617"/>
      <c r="D840617"/>
      <c r="E840617"/>
      <c r="F840617"/>
      <c r="G840617"/>
      <c r="H840617"/>
      <c r="I840617"/>
      <c r="J840617"/>
      <c r="K840617"/>
      <c r="L840617"/>
      <c r="M840617" s="115"/>
      <c r="N840617" s="115"/>
      <c r="O840617"/>
      <c r="P840617"/>
      <c r="Q840617"/>
      <c r="R840617" s="19"/>
      <c r="S840617" s="19"/>
      <c r="T840617"/>
      <c r="U840617" s="113"/>
      <c r="V840617" s="19"/>
      <c r="W840617" s="19"/>
      <c r="X840617" s="19"/>
      <c r="Y840617" s="19"/>
      <c r="Z840617" s="19"/>
      <c r="AA840617" s="19"/>
      <c r="AB840617" s="19"/>
      <c r="AC840617" s="19"/>
      <c r="AD840617" s="19"/>
      <c r="AE840617" s="19"/>
      <c r="AF840617" s="19"/>
      <c r="AG840617" s="19"/>
      <c r="AH840617" s="19"/>
      <c r="AI840617" s="19"/>
      <c r="AJ840617" s="19"/>
      <c r="AK840617" s="19"/>
      <c r="AL840617" s="19"/>
      <c r="AM840617" s="19"/>
      <c r="AN840617" s="19"/>
      <c r="AO840617" s="19"/>
      <c r="AP840617"/>
    </row>
    <row r="840618" spans="1:42" s="116" customFormat="1" x14ac:dyDescent="0.3">
      <c r="A840618"/>
      <c r="B840618"/>
      <c r="C840618"/>
      <c r="D840618"/>
      <c r="E840618"/>
      <c r="F840618"/>
      <c r="G840618"/>
      <c r="H840618"/>
      <c r="I840618"/>
      <c r="J840618"/>
      <c r="K840618"/>
      <c r="L840618"/>
      <c r="M840618" s="115"/>
      <c r="N840618" s="115"/>
      <c r="O840618"/>
      <c r="P840618"/>
      <c r="Q840618"/>
      <c r="R840618" s="19"/>
      <c r="S840618" s="19"/>
      <c r="T840618"/>
      <c r="U840618" s="113"/>
      <c r="V840618" s="19"/>
      <c r="W840618" s="19"/>
      <c r="X840618" s="19"/>
      <c r="Y840618" s="19"/>
      <c r="Z840618" s="19"/>
      <c r="AA840618" s="19"/>
      <c r="AB840618" s="19"/>
      <c r="AC840618" s="19"/>
      <c r="AD840618" s="19"/>
      <c r="AE840618" s="19"/>
      <c r="AF840618" s="19"/>
      <c r="AG840618" s="19"/>
      <c r="AH840618" s="19"/>
      <c r="AI840618" s="19"/>
      <c r="AJ840618" s="19"/>
      <c r="AK840618" s="19"/>
      <c r="AL840618" s="19"/>
      <c r="AM840618" s="19"/>
      <c r="AN840618" s="19"/>
      <c r="AO840618" s="19"/>
      <c r="AP840618"/>
    </row>
    <row r="840619" spans="1:42" s="116" customFormat="1" x14ac:dyDescent="0.3">
      <c r="A840619"/>
      <c r="B840619"/>
      <c r="C840619"/>
      <c r="D840619"/>
      <c r="E840619"/>
      <c r="F840619"/>
      <c r="G840619"/>
      <c r="H840619"/>
      <c r="I840619"/>
      <c r="J840619"/>
      <c r="K840619"/>
      <c r="L840619"/>
      <c r="M840619" s="115"/>
      <c r="N840619" s="115"/>
      <c r="O840619"/>
      <c r="P840619"/>
      <c r="Q840619"/>
      <c r="R840619" s="19"/>
      <c r="S840619" s="19"/>
      <c r="T840619"/>
      <c r="U840619" s="113"/>
      <c r="V840619" s="19"/>
      <c r="W840619" s="19"/>
      <c r="X840619" s="19"/>
      <c r="Y840619" s="19"/>
      <c r="Z840619" s="19"/>
      <c r="AA840619" s="19"/>
      <c r="AB840619" s="19"/>
      <c r="AC840619" s="19"/>
      <c r="AD840619" s="19"/>
      <c r="AE840619" s="19"/>
      <c r="AF840619" s="19"/>
      <c r="AG840619" s="19"/>
      <c r="AH840619" s="19"/>
      <c r="AI840619" s="19"/>
      <c r="AJ840619" s="19"/>
      <c r="AK840619" s="19"/>
      <c r="AL840619" s="19"/>
      <c r="AM840619" s="19"/>
      <c r="AN840619" s="19"/>
      <c r="AO840619" s="19"/>
      <c r="AP840619"/>
    </row>
    <row r="840620" spans="1:42" s="116" customFormat="1" x14ac:dyDescent="0.3">
      <c r="A840620"/>
      <c r="B840620"/>
      <c r="C840620"/>
      <c r="D840620"/>
      <c r="E840620"/>
      <c r="F840620"/>
      <c r="G840620"/>
      <c r="H840620"/>
      <c r="I840620"/>
      <c r="J840620"/>
      <c r="K840620"/>
      <c r="L840620"/>
      <c r="M840620" s="115"/>
      <c r="N840620" s="115"/>
      <c r="O840620"/>
      <c r="P840620"/>
      <c r="Q840620"/>
      <c r="R840620" s="19"/>
      <c r="S840620" s="19"/>
      <c r="T840620"/>
      <c r="U840620" s="113"/>
      <c r="V840620" s="19"/>
      <c r="W840620" s="19"/>
      <c r="X840620" s="19"/>
      <c r="Y840620" s="19"/>
      <c r="Z840620" s="19"/>
      <c r="AA840620" s="19"/>
      <c r="AB840620" s="19"/>
      <c r="AC840620" s="19"/>
      <c r="AD840620" s="19"/>
      <c r="AE840620" s="19"/>
      <c r="AF840620" s="19"/>
      <c r="AG840620" s="19"/>
      <c r="AH840620" s="19"/>
      <c r="AI840620" s="19"/>
      <c r="AJ840620" s="19"/>
      <c r="AK840620" s="19"/>
      <c r="AL840620" s="19"/>
      <c r="AM840620" s="19"/>
      <c r="AN840620" s="19"/>
      <c r="AO840620" s="19"/>
      <c r="AP840620"/>
    </row>
    <row r="840621" spans="1:42" s="116" customFormat="1" x14ac:dyDescent="0.3">
      <c r="A840621"/>
      <c r="B840621"/>
      <c r="C840621"/>
      <c r="D840621"/>
      <c r="E840621"/>
      <c r="F840621"/>
      <c r="G840621"/>
      <c r="H840621"/>
      <c r="I840621"/>
      <c r="J840621"/>
      <c r="K840621"/>
      <c r="L840621"/>
      <c r="M840621" s="115"/>
      <c r="N840621" s="115"/>
      <c r="O840621"/>
      <c r="P840621"/>
      <c r="Q840621"/>
      <c r="R840621" s="19"/>
      <c r="S840621" s="19"/>
      <c r="T840621"/>
      <c r="U840621" s="113"/>
      <c r="V840621" s="19"/>
      <c r="W840621" s="19"/>
      <c r="X840621" s="19"/>
      <c r="Y840621" s="19"/>
      <c r="Z840621" s="19"/>
      <c r="AA840621" s="19"/>
      <c r="AB840621" s="19"/>
      <c r="AC840621" s="19"/>
      <c r="AD840621" s="19"/>
      <c r="AE840621" s="19"/>
      <c r="AF840621" s="19"/>
      <c r="AG840621" s="19"/>
      <c r="AH840621" s="19"/>
      <c r="AI840621" s="19"/>
      <c r="AJ840621" s="19"/>
      <c r="AK840621" s="19"/>
      <c r="AL840621" s="19"/>
      <c r="AM840621" s="19"/>
      <c r="AN840621" s="19"/>
      <c r="AO840621" s="19"/>
      <c r="AP840621"/>
    </row>
    <row r="840622" spans="1:42" s="116" customFormat="1" x14ac:dyDescent="0.3">
      <c r="A840622"/>
      <c r="B840622"/>
      <c r="C840622"/>
      <c r="D840622"/>
      <c r="E840622"/>
      <c r="F840622"/>
      <c r="G840622"/>
      <c r="H840622"/>
      <c r="I840622"/>
      <c r="J840622"/>
      <c r="K840622"/>
      <c r="L840622"/>
      <c r="M840622" s="115"/>
      <c r="N840622" s="115"/>
      <c r="O840622"/>
      <c r="P840622"/>
      <c r="Q840622"/>
      <c r="R840622" s="19"/>
      <c r="S840622" s="19"/>
      <c r="T840622"/>
      <c r="U840622" s="113"/>
      <c r="V840622" s="19"/>
      <c r="W840622" s="19"/>
      <c r="X840622" s="19"/>
      <c r="Y840622" s="19"/>
      <c r="Z840622" s="19"/>
      <c r="AA840622" s="19"/>
      <c r="AB840622" s="19"/>
      <c r="AC840622" s="19"/>
      <c r="AD840622" s="19"/>
      <c r="AE840622" s="19"/>
      <c r="AF840622" s="19"/>
      <c r="AG840622" s="19"/>
      <c r="AH840622" s="19"/>
      <c r="AI840622" s="19"/>
      <c r="AJ840622" s="19"/>
      <c r="AK840622" s="19"/>
      <c r="AL840622" s="19"/>
      <c r="AM840622" s="19"/>
      <c r="AN840622" s="19"/>
      <c r="AO840622" s="19"/>
      <c r="AP840622"/>
    </row>
    <row r="840623" spans="1:42" s="116" customFormat="1" x14ac:dyDescent="0.3">
      <c r="A840623"/>
      <c r="B840623"/>
      <c r="C840623"/>
      <c r="D840623"/>
      <c r="E840623"/>
      <c r="F840623"/>
      <c r="G840623"/>
      <c r="H840623"/>
      <c r="I840623"/>
      <c r="J840623"/>
      <c r="K840623"/>
      <c r="L840623"/>
      <c r="M840623" s="115"/>
      <c r="N840623" s="115"/>
      <c r="O840623"/>
      <c r="P840623"/>
      <c r="Q840623"/>
      <c r="R840623" s="19"/>
      <c r="S840623" s="19"/>
      <c r="T840623"/>
      <c r="U840623" s="113"/>
      <c r="V840623" s="19"/>
      <c r="W840623" s="19"/>
      <c r="X840623" s="19"/>
      <c r="Y840623" s="19"/>
      <c r="Z840623" s="19"/>
      <c r="AA840623" s="19"/>
      <c r="AB840623" s="19"/>
      <c r="AC840623" s="19"/>
      <c r="AD840623" s="19"/>
      <c r="AE840623" s="19"/>
      <c r="AF840623" s="19"/>
      <c r="AG840623" s="19"/>
      <c r="AH840623" s="19"/>
      <c r="AI840623" s="19"/>
      <c r="AJ840623" s="19"/>
      <c r="AK840623" s="19"/>
      <c r="AL840623" s="19"/>
      <c r="AM840623" s="19"/>
      <c r="AN840623" s="19"/>
      <c r="AO840623" s="19"/>
      <c r="AP840623"/>
    </row>
    <row r="840624" spans="1:42" s="116" customFormat="1" x14ac:dyDescent="0.3">
      <c r="A840624"/>
      <c r="B840624"/>
      <c r="C840624"/>
      <c r="D840624"/>
      <c r="E840624"/>
      <c r="F840624"/>
      <c r="G840624"/>
      <c r="H840624"/>
      <c r="I840624"/>
      <c r="J840624"/>
      <c r="K840624"/>
      <c r="L840624"/>
      <c r="M840624" s="115"/>
      <c r="N840624" s="115"/>
      <c r="O840624"/>
      <c r="P840624"/>
      <c r="Q840624"/>
      <c r="R840624" s="19"/>
      <c r="S840624" s="19"/>
      <c r="T840624"/>
      <c r="U840624" s="113"/>
      <c r="V840624" s="19"/>
      <c r="W840624" s="19"/>
      <c r="X840624" s="19"/>
      <c r="Y840624" s="19"/>
      <c r="Z840624" s="19"/>
      <c r="AA840624" s="19"/>
      <c r="AB840624" s="19"/>
      <c r="AC840624" s="19"/>
      <c r="AD840624" s="19"/>
      <c r="AE840624" s="19"/>
      <c r="AF840624" s="19"/>
      <c r="AG840624" s="19"/>
      <c r="AH840624" s="19"/>
      <c r="AI840624" s="19"/>
      <c r="AJ840624" s="19"/>
      <c r="AK840624" s="19"/>
      <c r="AL840624" s="19"/>
      <c r="AM840624" s="19"/>
      <c r="AN840624" s="19"/>
      <c r="AO840624" s="19"/>
      <c r="AP840624"/>
    </row>
    <row r="840625" spans="1:42" s="116" customFormat="1" x14ac:dyDescent="0.3">
      <c r="A840625"/>
      <c r="B840625"/>
      <c r="C840625"/>
      <c r="D840625"/>
      <c r="E840625"/>
      <c r="F840625"/>
      <c r="G840625"/>
      <c r="H840625"/>
      <c r="I840625"/>
      <c r="J840625"/>
      <c r="K840625"/>
      <c r="L840625"/>
      <c r="M840625" s="115"/>
      <c r="N840625" s="115"/>
      <c r="O840625"/>
      <c r="P840625"/>
      <c r="Q840625"/>
      <c r="R840625" s="19"/>
      <c r="S840625" s="19"/>
      <c r="T840625"/>
      <c r="U840625" s="113"/>
      <c r="V840625" s="19"/>
      <c r="W840625" s="19"/>
      <c r="X840625" s="19"/>
      <c r="Y840625" s="19"/>
      <c r="Z840625" s="19"/>
      <c r="AA840625" s="19"/>
      <c r="AB840625" s="19"/>
      <c r="AC840625" s="19"/>
      <c r="AD840625" s="19"/>
      <c r="AE840625" s="19"/>
      <c r="AF840625" s="19"/>
      <c r="AG840625" s="19"/>
      <c r="AH840625" s="19"/>
      <c r="AI840625" s="19"/>
      <c r="AJ840625" s="19"/>
      <c r="AK840625" s="19"/>
      <c r="AL840625" s="19"/>
      <c r="AM840625" s="19"/>
      <c r="AN840625" s="19"/>
      <c r="AO840625" s="19"/>
      <c r="AP840625"/>
    </row>
    <row r="840626" spans="1:42" s="116" customFormat="1" x14ac:dyDescent="0.3">
      <c r="A840626"/>
      <c r="B840626"/>
      <c r="C840626"/>
      <c r="D840626"/>
      <c r="E840626"/>
      <c r="F840626"/>
      <c r="G840626"/>
      <c r="H840626"/>
      <c r="I840626"/>
      <c r="J840626"/>
      <c r="K840626"/>
      <c r="L840626"/>
      <c r="M840626" s="115"/>
      <c r="N840626" s="115"/>
      <c r="O840626"/>
      <c r="P840626"/>
      <c r="Q840626"/>
      <c r="R840626" s="19"/>
      <c r="S840626" s="19"/>
      <c r="T840626"/>
      <c r="U840626" s="113"/>
      <c r="V840626" s="19"/>
      <c r="W840626" s="19"/>
      <c r="X840626" s="19"/>
      <c r="Y840626" s="19"/>
      <c r="Z840626" s="19"/>
      <c r="AA840626" s="19"/>
      <c r="AB840626" s="19"/>
      <c r="AC840626" s="19"/>
      <c r="AD840626" s="19"/>
      <c r="AE840626" s="19"/>
      <c r="AF840626" s="19"/>
      <c r="AG840626" s="19"/>
      <c r="AH840626" s="19"/>
      <c r="AI840626" s="19"/>
      <c r="AJ840626" s="19"/>
      <c r="AK840626" s="19"/>
      <c r="AL840626" s="19"/>
      <c r="AM840626" s="19"/>
      <c r="AN840626" s="19"/>
      <c r="AO840626" s="19"/>
      <c r="AP840626"/>
    </row>
    <row r="840627" spans="1:42" s="116" customFormat="1" x14ac:dyDescent="0.3">
      <c r="A840627"/>
      <c r="B840627"/>
      <c r="C840627"/>
      <c r="D840627"/>
      <c r="E840627"/>
      <c r="F840627"/>
      <c r="G840627"/>
      <c r="H840627"/>
      <c r="I840627"/>
      <c r="J840627"/>
      <c r="K840627"/>
      <c r="L840627"/>
      <c r="M840627" s="115"/>
      <c r="N840627" s="115"/>
      <c r="O840627"/>
      <c r="P840627"/>
      <c r="Q840627"/>
      <c r="R840627" s="19"/>
      <c r="S840627" s="19"/>
      <c r="T840627"/>
      <c r="U840627" s="113"/>
      <c r="V840627" s="19"/>
      <c r="W840627" s="19"/>
      <c r="X840627" s="19"/>
      <c r="Y840627" s="19"/>
      <c r="Z840627" s="19"/>
      <c r="AA840627" s="19"/>
      <c r="AB840627" s="19"/>
      <c r="AC840627" s="19"/>
      <c r="AD840627" s="19"/>
      <c r="AE840627" s="19"/>
      <c r="AF840627" s="19"/>
      <c r="AG840627" s="19"/>
      <c r="AH840627" s="19"/>
      <c r="AI840627" s="19"/>
      <c r="AJ840627" s="19"/>
      <c r="AK840627" s="19"/>
      <c r="AL840627" s="19"/>
      <c r="AM840627" s="19"/>
      <c r="AN840627" s="19"/>
      <c r="AO840627" s="19"/>
      <c r="AP840627"/>
    </row>
    <row r="840628" spans="1:42" s="116" customFormat="1" x14ac:dyDescent="0.3">
      <c r="A840628"/>
      <c r="B840628"/>
      <c r="C840628"/>
      <c r="D840628"/>
      <c r="E840628"/>
      <c r="F840628"/>
      <c r="G840628"/>
      <c r="H840628"/>
      <c r="I840628"/>
      <c r="J840628"/>
      <c r="K840628"/>
      <c r="L840628"/>
      <c r="M840628" s="115"/>
      <c r="N840628" s="115"/>
      <c r="O840628"/>
      <c r="P840628"/>
      <c r="Q840628"/>
      <c r="R840628" s="19"/>
      <c r="S840628" s="19"/>
      <c r="T840628"/>
      <c r="U840628" s="113"/>
      <c r="V840628" s="19"/>
      <c r="W840628" s="19"/>
      <c r="X840628" s="19"/>
      <c r="Y840628" s="19"/>
      <c r="Z840628" s="19"/>
      <c r="AA840628" s="19"/>
      <c r="AB840628" s="19"/>
      <c r="AC840628" s="19"/>
      <c r="AD840628" s="19"/>
      <c r="AE840628" s="19"/>
      <c r="AF840628" s="19"/>
      <c r="AG840628" s="19"/>
      <c r="AH840628" s="19"/>
      <c r="AI840628" s="19"/>
      <c r="AJ840628" s="19"/>
      <c r="AK840628" s="19"/>
      <c r="AL840628" s="19"/>
      <c r="AM840628" s="19"/>
      <c r="AN840628" s="19"/>
      <c r="AO840628" s="19"/>
      <c r="AP840628"/>
    </row>
    <row r="840629" spans="1:42" s="116" customFormat="1" x14ac:dyDescent="0.3">
      <c r="A840629"/>
      <c r="B840629"/>
      <c r="C840629"/>
      <c r="D840629"/>
      <c r="E840629"/>
      <c r="F840629"/>
      <c r="G840629"/>
      <c r="H840629"/>
      <c r="I840629"/>
      <c r="J840629"/>
      <c r="K840629"/>
      <c r="L840629"/>
      <c r="M840629" s="115"/>
      <c r="N840629" s="115"/>
      <c r="O840629"/>
      <c r="P840629"/>
      <c r="Q840629"/>
      <c r="R840629" s="19"/>
      <c r="S840629" s="19"/>
      <c r="T840629"/>
      <c r="U840629" s="113"/>
      <c r="V840629" s="19"/>
      <c r="W840629" s="19"/>
      <c r="X840629" s="19"/>
      <c r="Y840629" s="19"/>
      <c r="Z840629" s="19"/>
      <c r="AA840629" s="19"/>
      <c r="AB840629" s="19"/>
      <c r="AC840629" s="19"/>
      <c r="AD840629" s="19"/>
      <c r="AE840629" s="19"/>
      <c r="AF840629" s="19"/>
      <c r="AG840629" s="19"/>
      <c r="AH840629" s="19"/>
      <c r="AI840629" s="19"/>
      <c r="AJ840629" s="19"/>
      <c r="AK840629" s="19"/>
      <c r="AL840629" s="19"/>
      <c r="AM840629" s="19"/>
      <c r="AN840629" s="19"/>
      <c r="AO840629" s="19"/>
      <c r="AP840629"/>
    </row>
    <row r="840630" spans="1:42" s="116" customFormat="1" x14ac:dyDescent="0.3">
      <c r="A840630"/>
      <c r="B840630"/>
      <c r="C840630"/>
      <c r="D840630"/>
      <c r="E840630"/>
      <c r="F840630"/>
      <c r="G840630"/>
      <c r="H840630"/>
      <c r="I840630"/>
      <c r="J840630"/>
      <c r="K840630"/>
      <c r="L840630"/>
      <c r="M840630" s="115"/>
      <c r="N840630" s="115"/>
      <c r="O840630"/>
      <c r="P840630"/>
      <c r="Q840630"/>
      <c r="R840630" s="19"/>
      <c r="S840630" s="19"/>
      <c r="T840630"/>
      <c r="U840630" s="113"/>
      <c r="V840630" s="19"/>
      <c r="W840630" s="19"/>
      <c r="X840630" s="19"/>
      <c r="Y840630" s="19"/>
      <c r="Z840630" s="19"/>
      <c r="AA840630" s="19"/>
      <c r="AB840630" s="19"/>
      <c r="AC840630" s="19"/>
      <c r="AD840630" s="19"/>
      <c r="AE840630" s="19"/>
      <c r="AF840630" s="19"/>
      <c r="AG840630" s="19"/>
      <c r="AH840630" s="19"/>
      <c r="AI840630" s="19"/>
      <c r="AJ840630" s="19"/>
      <c r="AK840630" s="19"/>
      <c r="AL840630" s="19"/>
      <c r="AM840630" s="19"/>
      <c r="AN840630" s="19"/>
      <c r="AO840630" s="19"/>
      <c r="AP840630"/>
    </row>
    <row r="840631" spans="1:42" s="116" customFormat="1" x14ac:dyDescent="0.3">
      <c r="A840631"/>
      <c r="B840631"/>
      <c r="C840631"/>
      <c r="D840631"/>
      <c r="E840631"/>
      <c r="F840631"/>
      <c r="G840631"/>
      <c r="H840631"/>
      <c r="I840631"/>
      <c r="J840631"/>
      <c r="K840631"/>
      <c r="L840631"/>
      <c r="M840631" s="115"/>
      <c r="N840631" s="115"/>
      <c r="O840631"/>
      <c r="P840631"/>
      <c r="Q840631"/>
      <c r="R840631" s="19"/>
      <c r="S840631" s="19"/>
      <c r="T840631"/>
      <c r="U840631" s="113"/>
      <c r="V840631" s="19"/>
      <c r="W840631" s="19"/>
      <c r="X840631" s="19"/>
      <c r="Y840631" s="19"/>
      <c r="Z840631" s="19"/>
      <c r="AA840631" s="19"/>
      <c r="AB840631" s="19"/>
      <c r="AC840631" s="19"/>
      <c r="AD840631" s="19"/>
      <c r="AE840631" s="19"/>
      <c r="AF840631" s="19"/>
      <c r="AG840631" s="19"/>
      <c r="AH840631" s="19"/>
      <c r="AI840631" s="19"/>
      <c r="AJ840631" s="19"/>
      <c r="AK840631" s="19"/>
      <c r="AL840631" s="19"/>
      <c r="AM840631" s="19"/>
      <c r="AN840631" s="19"/>
      <c r="AO840631" s="19"/>
      <c r="AP840631"/>
    </row>
    <row r="840632" spans="1:42" s="116" customFormat="1" x14ac:dyDescent="0.3">
      <c r="A840632"/>
      <c r="B840632"/>
      <c r="C840632"/>
      <c r="D840632"/>
      <c r="E840632"/>
      <c r="F840632"/>
      <c r="G840632"/>
      <c r="H840632"/>
      <c r="I840632"/>
      <c r="J840632"/>
      <c r="K840632"/>
      <c r="L840632"/>
      <c r="M840632" s="115"/>
      <c r="N840632" s="115"/>
      <c r="O840632"/>
      <c r="P840632"/>
      <c r="Q840632"/>
      <c r="R840632" s="19"/>
      <c r="S840632" s="19"/>
      <c r="T840632"/>
      <c r="U840632" s="113"/>
      <c r="V840632" s="19"/>
      <c r="W840632" s="19"/>
      <c r="X840632" s="19"/>
      <c r="Y840632" s="19"/>
      <c r="Z840632" s="19"/>
      <c r="AA840632" s="19"/>
      <c r="AB840632" s="19"/>
      <c r="AC840632" s="19"/>
      <c r="AD840632" s="19"/>
      <c r="AE840632" s="19"/>
      <c r="AF840632" s="19"/>
      <c r="AG840632" s="19"/>
      <c r="AH840632" s="19"/>
      <c r="AI840632" s="19"/>
      <c r="AJ840632" s="19"/>
      <c r="AK840632" s="19"/>
      <c r="AL840632" s="19"/>
      <c r="AM840632" s="19"/>
      <c r="AN840632" s="19"/>
      <c r="AO840632" s="19"/>
      <c r="AP840632"/>
    </row>
    <row r="840633" spans="1:42" s="116" customFormat="1" x14ac:dyDescent="0.3">
      <c r="A840633"/>
      <c r="B840633"/>
      <c r="C840633"/>
      <c r="D840633"/>
      <c r="E840633"/>
      <c r="F840633"/>
      <c r="G840633"/>
      <c r="H840633"/>
      <c r="I840633"/>
      <c r="J840633"/>
      <c r="K840633"/>
      <c r="L840633"/>
      <c r="M840633" s="115"/>
      <c r="N840633" s="115"/>
      <c r="O840633"/>
      <c r="P840633"/>
      <c r="Q840633"/>
      <c r="R840633" s="19"/>
      <c r="S840633" s="19"/>
      <c r="T840633"/>
      <c r="U840633" s="113"/>
      <c r="V840633" s="19"/>
      <c r="W840633" s="19"/>
      <c r="X840633" s="19"/>
      <c r="Y840633" s="19"/>
      <c r="Z840633" s="19"/>
      <c r="AA840633" s="19"/>
      <c r="AB840633" s="19"/>
      <c r="AC840633" s="19"/>
      <c r="AD840633" s="19"/>
      <c r="AE840633" s="19"/>
      <c r="AF840633" s="19"/>
      <c r="AG840633" s="19"/>
      <c r="AH840633" s="19"/>
      <c r="AI840633" s="19"/>
      <c r="AJ840633" s="19"/>
      <c r="AK840633" s="19"/>
      <c r="AL840633" s="19"/>
      <c r="AM840633" s="19"/>
      <c r="AN840633" s="19"/>
      <c r="AO840633" s="19"/>
      <c r="AP840633"/>
    </row>
    <row r="840634" spans="1:42" s="116" customFormat="1" x14ac:dyDescent="0.3">
      <c r="A840634"/>
      <c r="B840634"/>
      <c r="C840634"/>
      <c r="D840634"/>
      <c r="E840634"/>
      <c r="F840634"/>
      <c r="G840634"/>
      <c r="H840634"/>
      <c r="I840634"/>
      <c r="J840634"/>
      <c r="K840634"/>
      <c r="L840634"/>
      <c r="M840634" s="115"/>
      <c r="N840634" s="115"/>
      <c r="O840634"/>
      <c r="P840634"/>
      <c r="Q840634"/>
      <c r="R840634" s="19"/>
      <c r="S840634" s="19"/>
      <c r="T840634"/>
      <c r="U840634" s="113"/>
      <c r="V840634" s="19"/>
      <c r="W840634" s="19"/>
      <c r="X840634" s="19"/>
      <c r="Y840634" s="19"/>
      <c r="Z840634" s="19"/>
      <c r="AA840634" s="19"/>
      <c r="AB840634" s="19"/>
      <c r="AC840634" s="19"/>
      <c r="AD840634" s="19"/>
      <c r="AE840634" s="19"/>
      <c r="AF840634" s="19"/>
      <c r="AG840634" s="19"/>
      <c r="AH840634" s="19"/>
      <c r="AI840634" s="19"/>
      <c r="AJ840634" s="19"/>
      <c r="AK840634" s="19"/>
      <c r="AL840634" s="19"/>
      <c r="AM840634" s="19"/>
      <c r="AN840634" s="19"/>
      <c r="AO840634" s="19"/>
      <c r="AP840634"/>
    </row>
    <row r="840635" spans="1:42" s="116" customFormat="1" x14ac:dyDescent="0.3">
      <c r="A840635"/>
      <c r="B840635"/>
      <c r="C840635"/>
      <c r="D840635"/>
      <c r="E840635"/>
      <c r="F840635"/>
      <c r="G840635"/>
      <c r="H840635"/>
      <c r="I840635"/>
      <c r="J840635"/>
      <c r="K840635"/>
      <c r="L840635"/>
      <c r="M840635" s="115"/>
      <c r="N840635" s="115"/>
      <c r="O840635"/>
      <c r="P840635"/>
      <c r="Q840635"/>
      <c r="R840635" s="19"/>
      <c r="S840635" s="19"/>
      <c r="T840635"/>
      <c r="U840635" s="113"/>
      <c r="V840635" s="19"/>
      <c r="W840635" s="19"/>
      <c r="X840635" s="19"/>
      <c r="Y840635" s="19"/>
      <c r="Z840635" s="19"/>
      <c r="AA840635" s="19"/>
      <c r="AB840635" s="19"/>
      <c r="AC840635" s="19"/>
      <c r="AD840635" s="19"/>
      <c r="AE840635" s="19"/>
      <c r="AF840635" s="19"/>
      <c r="AG840635" s="19"/>
      <c r="AH840635" s="19"/>
      <c r="AI840635" s="19"/>
      <c r="AJ840635" s="19"/>
      <c r="AK840635" s="19"/>
      <c r="AL840635" s="19"/>
      <c r="AM840635" s="19"/>
      <c r="AN840635" s="19"/>
      <c r="AO840635" s="19"/>
      <c r="AP840635"/>
    </row>
    <row r="840636" spans="1:42" s="116" customFormat="1" x14ac:dyDescent="0.3">
      <c r="A840636"/>
      <c r="B840636"/>
      <c r="C840636"/>
      <c r="D840636"/>
      <c r="E840636"/>
      <c r="F840636"/>
      <c r="G840636"/>
      <c r="H840636"/>
      <c r="I840636"/>
      <c r="J840636"/>
      <c r="K840636"/>
      <c r="L840636"/>
      <c r="M840636" s="115"/>
      <c r="N840636" s="115"/>
      <c r="O840636"/>
      <c r="P840636"/>
      <c r="Q840636"/>
      <c r="R840636" s="19"/>
      <c r="S840636" s="19"/>
      <c r="T840636"/>
      <c r="U840636" s="113"/>
      <c r="V840636" s="19"/>
      <c r="W840636" s="19"/>
      <c r="X840636" s="19"/>
      <c r="Y840636" s="19"/>
      <c r="Z840636" s="19"/>
      <c r="AA840636" s="19"/>
      <c r="AB840636" s="19"/>
      <c r="AC840636" s="19"/>
      <c r="AD840636" s="19"/>
      <c r="AE840636" s="19"/>
      <c r="AF840636" s="19"/>
      <c r="AG840636" s="19"/>
      <c r="AH840636" s="19"/>
      <c r="AI840636" s="19"/>
      <c r="AJ840636" s="19"/>
      <c r="AK840636" s="19"/>
      <c r="AL840636" s="19"/>
      <c r="AM840636" s="19"/>
      <c r="AN840636" s="19"/>
      <c r="AO840636" s="19"/>
      <c r="AP840636"/>
    </row>
    <row r="840637" spans="1:42" s="116" customFormat="1" x14ac:dyDescent="0.3">
      <c r="A840637"/>
      <c r="B840637"/>
      <c r="C840637"/>
      <c r="D840637"/>
      <c r="E840637"/>
      <c r="F840637"/>
      <c r="G840637"/>
      <c r="H840637"/>
      <c r="I840637"/>
      <c r="J840637"/>
      <c r="K840637"/>
      <c r="L840637"/>
      <c r="M840637" s="115"/>
      <c r="N840637" s="115"/>
      <c r="O840637"/>
      <c r="P840637"/>
      <c r="Q840637"/>
      <c r="R840637" s="19"/>
      <c r="S840637" s="19"/>
      <c r="T840637"/>
      <c r="U840637" s="113"/>
      <c r="V840637" s="19"/>
      <c r="W840637" s="19"/>
      <c r="X840637" s="19"/>
      <c r="Y840637" s="19"/>
      <c r="Z840637" s="19"/>
      <c r="AA840637" s="19"/>
      <c r="AB840637" s="19"/>
      <c r="AC840637" s="19"/>
      <c r="AD840637" s="19"/>
      <c r="AE840637" s="19"/>
      <c r="AF840637" s="19"/>
      <c r="AG840637" s="19"/>
      <c r="AH840637" s="19"/>
      <c r="AI840637" s="19"/>
      <c r="AJ840637" s="19"/>
      <c r="AK840637" s="19"/>
      <c r="AL840637" s="19"/>
      <c r="AM840637" s="19"/>
      <c r="AN840637" s="19"/>
      <c r="AO840637" s="19"/>
      <c r="AP840637"/>
    </row>
    <row r="840638" spans="1:42" s="116" customFormat="1" x14ac:dyDescent="0.3">
      <c r="A840638"/>
      <c r="B840638"/>
      <c r="C840638"/>
      <c r="D840638"/>
      <c r="E840638"/>
      <c r="F840638"/>
      <c r="G840638"/>
      <c r="H840638"/>
      <c r="I840638"/>
      <c r="J840638"/>
      <c r="K840638"/>
      <c r="L840638"/>
      <c r="M840638" s="115"/>
      <c r="N840638" s="115"/>
      <c r="O840638"/>
      <c r="P840638"/>
      <c r="Q840638"/>
      <c r="R840638" s="19"/>
      <c r="S840638" s="19"/>
      <c r="T840638"/>
      <c r="U840638" s="113"/>
      <c r="V840638" s="19"/>
      <c r="W840638" s="19"/>
      <c r="X840638" s="19"/>
      <c r="Y840638" s="19"/>
      <c r="Z840638" s="19"/>
      <c r="AA840638" s="19"/>
      <c r="AB840638" s="19"/>
      <c r="AC840638" s="19"/>
      <c r="AD840638" s="19"/>
      <c r="AE840638" s="19"/>
      <c r="AF840638" s="19"/>
      <c r="AG840638" s="19"/>
      <c r="AH840638" s="19"/>
      <c r="AI840638" s="19"/>
      <c r="AJ840638" s="19"/>
      <c r="AK840638" s="19"/>
      <c r="AL840638" s="19"/>
      <c r="AM840638" s="19"/>
      <c r="AN840638" s="19"/>
      <c r="AO840638" s="19"/>
      <c r="AP840638"/>
    </row>
    <row r="840639" spans="1:42" s="116" customFormat="1" x14ac:dyDescent="0.3">
      <c r="A840639"/>
      <c r="B840639"/>
      <c r="C840639"/>
      <c r="D840639"/>
      <c r="E840639"/>
      <c r="F840639"/>
      <c r="G840639"/>
      <c r="H840639"/>
      <c r="I840639"/>
      <c r="J840639"/>
      <c r="K840639"/>
      <c r="L840639"/>
      <c r="M840639" s="115"/>
      <c r="N840639" s="115"/>
      <c r="O840639"/>
      <c r="P840639"/>
      <c r="Q840639"/>
      <c r="R840639" s="19"/>
      <c r="S840639" s="19"/>
      <c r="T840639"/>
      <c r="U840639" s="113"/>
      <c r="V840639" s="19"/>
      <c r="W840639" s="19"/>
      <c r="X840639" s="19"/>
      <c r="Y840639" s="19"/>
      <c r="Z840639" s="19"/>
      <c r="AA840639" s="19"/>
      <c r="AB840639" s="19"/>
      <c r="AC840639" s="19"/>
      <c r="AD840639" s="19"/>
      <c r="AE840639" s="19"/>
      <c r="AF840639" s="19"/>
      <c r="AG840639" s="19"/>
      <c r="AH840639" s="19"/>
      <c r="AI840639" s="19"/>
      <c r="AJ840639" s="19"/>
      <c r="AK840639" s="19"/>
      <c r="AL840639" s="19"/>
      <c r="AM840639" s="19"/>
      <c r="AN840639" s="19"/>
      <c r="AO840639" s="19"/>
      <c r="AP840639"/>
    </row>
    <row r="840640" spans="1:42" s="116" customFormat="1" x14ac:dyDescent="0.3">
      <c r="A840640"/>
      <c r="B840640"/>
      <c r="C840640"/>
      <c r="D840640"/>
      <c r="E840640"/>
      <c r="F840640"/>
      <c r="G840640"/>
      <c r="H840640"/>
      <c r="I840640"/>
      <c r="J840640"/>
      <c r="K840640"/>
      <c r="L840640"/>
      <c r="M840640" s="115"/>
      <c r="N840640" s="115"/>
      <c r="O840640"/>
      <c r="P840640"/>
      <c r="Q840640"/>
      <c r="R840640" s="19"/>
      <c r="S840640" s="19"/>
      <c r="T840640"/>
      <c r="U840640" s="113"/>
      <c r="V840640" s="19"/>
      <c r="W840640" s="19"/>
      <c r="X840640" s="19"/>
      <c r="Y840640" s="19"/>
      <c r="Z840640" s="19"/>
      <c r="AA840640" s="19"/>
      <c r="AB840640" s="19"/>
      <c r="AC840640" s="19"/>
      <c r="AD840640" s="19"/>
      <c r="AE840640" s="19"/>
      <c r="AF840640" s="19"/>
      <c r="AG840640" s="19"/>
      <c r="AH840640" s="19"/>
      <c r="AI840640" s="19"/>
      <c r="AJ840640" s="19"/>
      <c r="AK840640" s="19"/>
      <c r="AL840640" s="19"/>
      <c r="AM840640" s="19"/>
      <c r="AN840640" s="19"/>
      <c r="AO840640" s="19"/>
      <c r="AP840640"/>
    </row>
    <row r="840641" spans="1:42" s="116" customFormat="1" x14ac:dyDescent="0.3">
      <c r="A840641"/>
      <c r="B840641"/>
      <c r="C840641"/>
      <c r="D840641"/>
      <c r="E840641"/>
      <c r="F840641"/>
      <c r="G840641"/>
      <c r="H840641"/>
      <c r="I840641"/>
      <c r="J840641"/>
      <c r="K840641"/>
      <c r="L840641"/>
      <c r="M840641" s="115"/>
      <c r="N840641" s="115"/>
      <c r="O840641"/>
      <c r="P840641"/>
      <c r="Q840641"/>
      <c r="R840641" s="19"/>
      <c r="S840641" s="19"/>
      <c r="T840641"/>
      <c r="U840641" s="113"/>
      <c r="V840641" s="19"/>
      <c r="W840641" s="19"/>
      <c r="X840641" s="19"/>
      <c r="Y840641" s="19"/>
      <c r="Z840641" s="19"/>
      <c r="AA840641" s="19"/>
      <c r="AB840641" s="19"/>
      <c r="AC840641" s="19"/>
      <c r="AD840641" s="19"/>
      <c r="AE840641" s="19"/>
      <c r="AF840641" s="19"/>
      <c r="AG840641" s="19"/>
      <c r="AH840641" s="19"/>
      <c r="AI840641" s="19"/>
      <c r="AJ840641" s="19"/>
      <c r="AK840641" s="19"/>
      <c r="AL840641" s="19"/>
      <c r="AM840641" s="19"/>
      <c r="AN840641" s="19"/>
      <c r="AO840641" s="19"/>
      <c r="AP840641"/>
    </row>
    <row r="840642" spans="1:42" s="116" customFormat="1" x14ac:dyDescent="0.3">
      <c r="A840642"/>
      <c r="B840642"/>
      <c r="C840642"/>
      <c r="D840642"/>
      <c r="E840642"/>
      <c r="F840642"/>
      <c r="G840642"/>
      <c r="H840642"/>
      <c r="I840642"/>
      <c r="J840642"/>
      <c r="K840642"/>
      <c r="L840642"/>
      <c r="M840642" s="115"/>
      <c r="N840642" s="115"/>
      <c r="O840642"/>
      <c r="P840642"/>
      <c r="Q840642"/>
      <c r="R840642" s="19"/>
      <c r="S840642" s="19"/>
      <c r="T840642"/>
      <c r="U840642" s="113"/>
      <c r="V840642" s="19"/>
      <c r="W840642" s="19"/>
      <c r="X840642" s="19"/>
      <c r="Y840642" s="19"/>
      <c r="Z840642" s="19"/>
      <c r="AA840642" s="19"/>
      <c r="AB840642" s="19"/>
      <c r="AC840642" s="19"/>
      <c r="AD840642" s="19"/>
      <c r="AE840642" s="19"/>
      <c r="AF840642" s="19"/>
      <c r="AG840642" s="19"/>
      <c r="AH840642" s="19"/>
      <c r="AI840642" s="19"/>
      <c r="AJ840642" s="19"/>
      <c r="AK840642" s="19"/>
      <c r="AL840642" s="19"/>
      <c r="AM840642" s="19"/>
      <c r="AN840642" s="19"/>
      <c r="AO840642" s="19"/>
      <c r="AP840642"/>
    </row>
    <row r="840643" spans="1:42" s="116" customFormat="1" x14ac:dyDescent="0.3">
      <c r="A840643"/>
      <c r="B840643"/>
      <c r="C840643"/>
      <c r="D840643"/>
      <c r="E840643"/>
      <c r="F840643"/>
      <c r="G840643"/>
      <c r="H840643"/>
      <c r="I840643"/>
      <c r="J840643"/>
      <c r="K840643"/>
      <c r="L840643"/>
      <c r="M840643" s="115"/>
      <c r="N840643" s="115"/>
      <c r="O840643"/>
      <c r="P840643"/>
      <c r="Q840643"/>
      <c r="R840643" s="19"/>
      <c r="S840643" s="19"/>
      <c r="T840643"/>
      <c r="U840643" s="113"/>
      <c r="V840643" s="19"/>
      <c r="W840643" s="19"/>
      <c r="X840643" s="19"/>
      <c r="Y840643" s="19"/>
      <c r="Z840643" s="19"/>
      <c r="AA840643" s="19"/>
      <c r="AB840643" s="19"/>
      <c r="AC840643" s="19"/>
      <c r="AD840643" s="19"/>
      <c r="AE840643" s="19"/>
      <c r="AF840643" s="19"/>
      <c r="AG840643" s="19"/>
      <c r="AH840643" s="19"/>
      <c r="AI840643" s="19"/>
      <c r="AJ840643" s="19"/>
      <c r="AK840643" s="19"/>
      <c r="AL840643" s="19"/>
      <c r="AM840643" s="19"/>
      <c r="AN840643" s="19"/>
      <c r="AO840643" s="19"/>
      <c r="AP840643"/>
    </row>
    <row r="840644" spans="1:42" s="116" customFormat="1" x14ac:dyDescent="0.3">
      <c r="A840644"/>
      <c r="B840644"/>
      <c r="C840644"/>
      <c r="D840644"/>
      <c r="E840644"/>
      <c r="F840644"/>
      <c r="G840644"/>
      <c r="H840644"/>
      <c r="I840644"/>
      <c r="J840644"/>
      <c r="K840644"/>
      <c r="L840644"/>
      <c r="M840644" s="115"/>
      <c r="N840644" s="115"/>
      <c r="O840644"/>
      <c r="P840644"/>
      <c r="Q840644"/>
      <c r="R840644" s="19"/>
      <c r="S840644" s="19"/>
      <c r="T840644"/>
      <c r="U840644" s="113"/>
      <c r="V840644" s="19"/>
      <c r="W840644" s="19"/>
      <c r="X840644" s="19"/>
      <c r="Y840644" s="19"/>
      <c r="Z840644" s="19"/>
      <c r="AA840644" s="19"/>
      <c r="AB840644" s="19"/>
      <c r="AC840644" s="19"/>
      <c r="AD840644" s="19"/>
      <c r="AE840644" s="19"/>
      <c r="AF840644" s="19"/>
      <c r="AG840644" s="19"/>
      <c r="AH840644" s="19"/>
      <c r="AI840644" s="19"/>
      <c r="AJ840644" s="19"/>
      <c r="AK840644" s="19"/>
      <c r="AL840644" s="19"/>
      <c r="AM840644" s="19"/>
      <c r="AN840644" s="19"/>
      <c r="AO840644" s="19"/>
      <c r="AP840644"/>
    </row>
    <row r="840645" spans="1:42" s="116" customFormat="1" x14ac:dyDescent="0.3">
      <c r="A840645"/>
      <c r="B840645"/>
      <c r="C840645"/>
      <c r="D840645"/>
      <c r="E840645"/>
      <c r="F840645"/>
      <c r="G840645"/>
      <c r="H840645"/>
      <c r="I840645"/>
      <c r="J840645"/>
      <c r="K840645"/>
      <c r="L840645"/>
      <c r="M840645" s="115"/>
      <c r="N840645" s="115"/>
      <c r="O840645"/>
      <c r="P840645"/>
      <c r="Q840645"/>
      <c r="R840645" s="19"/>
      <c r="S840645" s="19"/>
      <c r="T840645"/>
      <c r="U840645" s="113"/>
      <c r="V840645" s="19"/>
      <c r="W840645" s="19"/>
      <c r="X840645" s="19"/>
      <c r="Y840645" s="19"/>
      <c r="Z840645" s="19"/>
      <c r="AA840645" s="19"/>
      <c r="AB840645" s="19"/>
      <c r="AC840645" s="19"/>
      <c r="AD840645" s="19"/>
      <c r="AE840645" s="19"/>
      <c r="AF840645" s="19"/>
      <c r="AG840645" s="19"/>
      <c r="AH840645" s="19"/>
      <c r="AI840645" s="19"/>
      <c r="AJ840645" s="19"/>
      <c r="AK840645" s="19"/>
      <c r="AL840645" s="19"/>
      <c r="AM840645" s="19"/>
      <c r="AN840645" s="19"/>
      <c r="AO840645" s="19"/>
      <c r="AP840645"/>
    </row>
    <row r="840646" spans="1:42" s="116" customFormat="1" x14ac:dyDescent="0.3">
      <c r="A840646"/>
      <c r="B840646"/>
      <c r="C840646"/>
      <c r="D840646"/>
      <c r="E840646"/>
      <c r="F840646"/>
      <c r="G840646"/>
      <c r="H840646"/>
      <c r="I840646"/>
      <c r="J840646"/>
      <c r="K840646"/>
      <c r="L840646"/>
      <c r="M840646" s="115"/>
      <c r="N840646" s="115"/>
      <c r="O840646"/>
      <c r="P840646"/>
      <c r="Q840646"/>
      <c r="R840646" s="19"/>
      <c r="S840646" s="19"/>
      <c r="T840646"/>
      <c r="U840646" s="113"/>
      <c r="V840646" s="19"/>
      <c r="W840646" s="19"/>
      <c r="X840646" s="19"/>
      <c r="Y840646" s="19"/>
      <c r="Z840646" s="19"/>
      <c r="AA840646" s="19"/>
      <c r="AB840646" s="19"/>
      <c r="AC840646" s="19"/>
      <c r="AD840646" s="19"/>
      <c r="AE840646" s="19"/>
      <c r="AF840646" s="19"/>
      <c r="AG840646" s="19"/>
      <c r="AH840646" s="19"/>
      <c r="AI840646" s="19"/>
      <c r="AJ840646" s="19"/>
      <c r="AK840646" s="19"/>
      <c r="AL840646" s="19"/>
      <c r="AM840646" s="19"/>
      <c r="AN840646" s="19"/>
      <c r="AO840646" s="19"/>
      <c r="AP840646"/>
    </row>
    <row r="840647" spans="1:42" s="116" customFormat="1" x14ac:dyDescent="0.3">
      <c r="A840647"/>
      <c r="B840647"/>
      <c r="C840647"/>
      <c r="D840647"/>
      <c r="E840647"/>
      <c r="F840647"/>
      <c r="G840647"/>
      <c r="H840647"/>
      <c r="I840647"/>
      <c r="J840647"/>
      <c r="K840647"/>
      <c r="L840647"/>
      <c r="M840647" s="115"/>
      <c r="N840647" s="115"/>
      <c r="O840647"/>
      <c r="P840647"/>
      <c r="Q840647"/>
      <c r="R840647" s="19"/>
      <c r="S840647" s="19"/>
      <c r="T840647"/>
      <c r="U840647" s="113"/>
      <c r="V840647" s="19"/>
      <c r="W840647" s="19"/>
      <c r="X840647" s="19"/>
      <c r="Y840647" s="19"/>
      <c r="Z840647" s="19"/>
      <c r="AA840647" s="19"/>
      <c r="AB840647" s="19"/>
      <c r="AC840647" s="19"/>
      <c r="AD840647" s="19"/>
      <c r="AE840647" s="19"/>
      <c r="AF840647" s="19"/>
      <c r="AG840647" s="19"/>
      <c r="AH840647" s="19"/>
      <c r="AI840647" s="19"/>
      <c r="AJ840647" s="19"/>
      <c r="AK840647" s="19"/>
      <c r="AL840647" s="19"/>
      <c r="AM840647" s="19"/>
      <c r="AN840647" s="19"/>
      <c r="AO840647" s="19"/>
      <c r="AP840647"/>
    </row>
    <row r="840648" spans="1:42" s="116" customFormat="1" x14ac:dyDescent="0.3">
      <c r="A840648"/>
      <c r="B840648"/>
      <c r="C840648"/>
      <c r="D840648"/>
      <c r="E840648"/>
      <c r="F840648"/>
      <c r="G840648"/>
      <c r="H840648"/>
      <c r="I840648"/>
      <c r="J840648"/>
      <c r="K840648"/>
      <c r="L840648"/>
      <c r="M840648" s="115"/>
      <c r="N840648" s="115"/>
      <c r="O840648"/>
      <c r="P840648"/>
      <c r="Q840648"/>
      <c r="R840648" s="19"/>
      <c r="S840648" s="19"/>
      <c r="T840648"/>
      <c r="U840648" s="113"/>
      <c r="V840648" s="19"/>
      <c r="W840648" s="19"/>
      <c r="X840648" s="19"/>
      <c r="Y840648" s="19"/>
      <c r="Z840648" s="19"/>
      <c r="AA840648" s="19"/>
      <c r="AB840648" s="19"/>
      <c r="AC840648" s="19"/>
      <c r="AD840648" s="19"/>
      <c r="AE840648" s="19"/>
      <c r="AF840648" s="19"/>
      <c r="AG840648" s="19"/>
      <c r="AH840648" s="19"/>
      <c r="AI840648" s="19"/>
      <c r="AJ840648" s="19"/>
      <c r="AK840648" s="19"/>
      <c r="AL840648" s="19"/>
      <c r="AM840648" s="19"/>
      <c r="AN840648" s="19"/>
      <c r="AO840648" s="19"/>
      <c r="AP840648"/>
    </row>
    <row r="840649" spans="1:42" s="116" customFormat="1" x14ac:dyDescent="0.3">
      <c r="A840649"/>
      <c r="B840649"/>
      <c r="C840649"/>
      <c r="D840649"/>
      <c r="E840649"/>
      <c r="F840649"/>
      <c r="G840649"/>
      <c r="H840649"/>
      <c r="I840649"/>
      <c r="J840649"/>
      <c r="K840649"/>
      <c r="L840649"/>
      <c r="M840649" s="115"/>
      <c r="N840649" s="115"/>
      <c r="O840649"/>
      <c r="P840649"/>
      <c r="Q840649"/>
      <c r="R840649" s="19"/>
      <c r="S840649" s="19"/>
      <c r="T840649"/>
      <c r="U840649" s="113"/>
      <c r="V840649" s="19"/>
      <c r="W840649" s="19"/>
      <c r="X840649" s="19"/>
      <c r="Y840649" s="19"/>
      <c r="Z840649" s="19"/>
      <c r="AA840649" s="19"/>
      <c r="AB840649" s="19"/>
      <c r="AC840649" s="19"/>
      <c r="AD840649" s="19"/>
      <c r="AE840649" s="19"/>
      <c r="AF840649" s="19"/>
      <c r="AG840649" s="19"/>
      <c r="AH840649" s="19"/>
      <c r="AI840649" s="19"/>
      <c r="AJ840649" s="19"/>
      <c r="AK840649" s="19"/>
      <c r="AL840649" s="19"/>
      <c r="AM840649" s="19"/>
      <c r="AN840649" s="19"/>
      <c r="AO840649" s="19"/>
      <c r="AP840649"/>
    </row>
    <row r="840650" spans="1:42" s="116" customFormat="1" x14ac:dyDescent="0.3">
      <c r="A840650"/>
      <c r="B840650"/>
      <c r="C840650"/>
      <c r="D840650"/>
      <c r="E840650"/>
      <c r="F840650"/>
      <c r="G840650"/>
      <c r="H840650"/>
      <c r="I840650"/>
      <c r="J840650"/>
      <c r="K840650"/>
      <c r="L840650"/>
      <c r="M840650" s="115"/>
      <c r="N840650" s="115"/>
      <c r="O840650"/>
      <c r="P840650"/>
      <c r="Q840650"/>
      <c r="R840650" s="19"/>
      <c r="S840650" s="19"/>
      <c r="T840650"/>
      <c r="U840650" s="113"/>
      <c r="V840650" s="19"/>
      <c r="W840650" s="19"/>
      <c r="X840650" s="19"/>
      <c r="Y840650" s="19"/>
      <c r="Z840650" s="19"/>
      <c r="AA840650" s="19"/>
      <c r="AB840650" s="19"/>
      <c r="AC840650" s="19"/>
      <c r="AD840650" s="19"/>
      <c r="AE840650" s="19"/>
      <c r="AF840650" s="19"/>
      <c r="AG840650" s="19"/>
      <c r="AH840650" s="19"/>
      <c r="AI840650" s="19"/>
      <c r="AJ840650" s="19"/>
      <c r="AK840650" s="19"/>
      <c r="AL840650" s="19"/>
      <c r="AM840650" s="19"/>
      <c r="AN840650" s="19"/>
      <c r="AO840650" s="19"/>
      <c r="AP840650"/>
    </row>
    <row r="840651" spans="1:42" s="116" customFormat="1" x14ac:dyDescent="0.3">
      <c r="A840651"/>
      <c r="B840651"/>
      <c r="C840651"/>
      <c r="D840651"/>
      <c r="E840651"/>
      <c r="F840651"/>
      <c r="G840651"/>
      <c r="H840651"/>
      <c r="I840651"/>
      <c r="J840651"/>
      <c r="K840651"/>
      <c r="L840651"/>
      <c r="M840651" s="115"/>
      <c r="N840651" s="115"/>
      <c r="O840651"/>
      <c r="P840651"/>
      <c r="Q840651"/>
      <c r="R840651" s="19"/>
      <c r="S840651" s="19"/>
      <c r="T840651"/>
      <c r="U840651" s="113"/>
      <c r="V840651" s="19"/>
      <c r="W840651" s="19"/>
      <c r="X840651" s="19"/>
      <c r="Y840651" s="19"/>
      <c r="Z840651" s="19"/>
      <c r="AA840651" s="19"/>
      <c r="AB840651" s="19"/>
      <c r="AC840651" s="19"/>
      <c r="AD840651" s="19"/>
      <c r="AE840651" s="19"/>
      <c r="AF840651" s="19"/>
      <c r="AG840651" s="19"/>
      <c r="AH840651" s="19"/>
      <c r="AI840651" s="19"/>
      <c r="AJ840651" s="19"/>
      <c r="AK840651" s="19"/>
      <c r="AL840651" s="19"/>
      <c r="AM840651" s="19"/>
      <c r="AN840651" s="19"/>
      <c r="AO840651" s="19"/>
      <c r="AP840651"/>
    </row>
    <row r="840652" spans="1:42" s="116" customFormat="1" x14ac:dyDescent="0.3">
      <c r="A840652"/>
      <c r="B840652"/>
      <c r="C840652"/>
      <c r="D840652"/>
      <c r="E840652"/>
      <c r="F840652"/>
      <c r="G840652"/>
      <c r="H840652"/>
      <c r="I840652"/>
      <c r="J840652"/>
      <c r="K840652"/>
      <c r="L840652"/>
      <c r="M840652" s="115"/>
      <c r="N840652" s="115"/>
      <c r="O840652"/>
      <c r="P840652"/>
      <c r="Q840652"/>
      <c r="R840652" s="19"/>
      <c r="S840652" s="19"/>
      <c r="T840652"/>
      <c r="U840652" s="113"/>
      <c r="V840652" s="19"/>
      <c r="W840652" s="19"/>
      <c r="X840652" s="19"/>
      <c r="Y840652" s="19"/>
      <c r="Z840652" s="19"/>
      <c r="AA840652" s="19"/>
      <c r="AB840652" s="19"/>
      <c r="AC840652" s="19"/>
      <c r="AD840652" s="19"/>
      <c r="AE840652" s="19"/>
      <c r="AF840652" s="19"/>
      <c r="AG840652" s="19"/>
      <c r="AH840652" s="19"/>
      <c r="AI840652" s="19"/>
      <c r="AJ840652" s="19"/>
      <c r="AK840652" s="19"/>
      <c r="AL840652" s="19"/>
      <c r="AM840652" s="19"/>
      <c r="AN840652" s="19"/>
      <c r="AO840652" s="19"/>
      <c r="AP840652"/>
    </row>
    <row r="840653" spans="1:42" s="116" customFormat="1" x14ac:dyDescent="0.3">
      <c r="A840653"/>
      <c r="B840653"/>
      <c r="C840653"/>
      <c r="D840653"/>
      <c r="E840653"/>
      <c r="F840653"/>
      <c r="G840653"/>
      <c r="H840653"/>
      <c r="I840653"/>
      <c r="J840653"/>
      <c r="K840653"/>
      <c r="L840653"/>
      <c r="M840653" s="115"/>
      <c r="N840653" s="115"/>
      <c r="O840653"/>
      <c r="P840653"/>
      <c r="Q840653"/>
      <c r="R840653" s="19"/>
      <c r="S840653" s="19"/>
      <c r="T840653"/>
      <c r="U840653" s="113"/>
      <c r="V840653" s="19"/>
      <c r="W840653" s="19"/>
      <c r="X840653" s="19"/>
      <c r="Y840653" s="19"/>
      <c r="Z840653" s="19"/>
      <c r="AA840653" s="19"/>
      <c r="AB840653" s="19"/>
      <c r="AC840653" s="19"/>
      <c r="AD840653" s="19"/>
      <c r="AE840653" s="19"/>
      <c r="AF840653" s="19"/>
      <c r="AG840653" s="19"/>
      <c r="AH840653" s="19"/>
      <c r="AI840653" s="19"/>
      <c r="AJ840653" s="19"/>
      <c r="AK840653" s="19"/>
      <c r="AL840653" s="19"/>
      <c r="AM840653" s="19"/>
      <c r="AN840653" s="19"/>
      <c r="AO840653" s="19"/>
      <c r="AP840653"/>
    </row>
    <row r="840654" spans="1:42" s="116" customFormat="1" x14ac:dyDescent="0.3">
      <c r="A840654"/>
      <c r="B840654"/>
      <c r="C840654"/>
      <c r="D840654"/>
      <c r="E840654"/>
      <c r="F840654"/>
      <c r="G840654"/>
      <c r="H840654"/>
      <c r="I840654"/>
      <c r="J840654"/>
      <c r="K840654"/>
      <c r="L840654"/>
      <c r="M840654" s="115"/>
      <c r="N840654" s="115"/>
      <c r="O840654"/>
      <c r="P840654"/>
      <c r="Q840654"/>
      <c r="R840654" s="19"/>
      <c r="S840654" s="19"/>
      <c r="T840654"/>
      <c r="U840654" s="113"/>
      <c r="V840654" s="19"/>
      <c r="W840654" s="19"/>
      <c r="X840654" s="19"/>
      <c r="Y840654" s="19"/>
      <c r="Z840654" s="19"/>
      <c r="AA840654" s="19"/>
      <c r="AB840654" s="19"/>
      <c r="AC840654" s="19"/>
      <c r="AD840654" s="19"/>
      <c r="AE840654" s="19"/>
      <c r="AF840654" s="19"/>
      <c r="AG840654" s="19"/>
      <c r="AH840654" s="19"/>
      <c r="AI840654" s="19"/>
      <c r="AJ840654" s="19"/>
      <c r="AK840654" s="19"/>
      <c r="AL840654" s="19"/>
      <c r="AM840654" s="19"/>
      <c r="AN840654" s="19"/>
      <c r="AO840654" s="19"/>
      <c r="AP840654"/>
    </row>
    <row r="840655" spans="1:42" s="116" customFormat="1" x14ac:dyDescent="0.3">
      <c r="A840655"/>
      <c r="B840655"/>
      <c r="C840655"/>
      <c r="D840655"/>
      <c r="E840655"/>
      <c r="F840655"/>
      <c r="G840655"/>
      <c r="H840655"/>
      <c r="I840655"/>
      <c r="J840655"/>
      <c r="K840655"/>
      <c r="L840655"/>
      <c r="M840655" s="115"/>
      <c r="N840655" s="115"/>
      <c r="O840655"/>
      <c r="P840655"/>
      <c r="Q840655"/>
      <c r="R840655" s="19"/>
      <c r="S840655" s="19"/>
      <c r="T840655"/>
      <c r="U840655" s="113"/>
      <c r="V840655" s="19"/>
      <c r="W840655" s="19"/>
      <c r="X840655" s="19"/>
      <c r="Y840655" s="19"/>
      <c r="Z840655" s="19"/>
      <c r="AA840655" s="19"/>
      <c r="AB840655" s="19"/>
      <c r="AC840655" s="19"/>
      <c r="AD840655" s="19"/>
      <c r="AE840655" s="19"/>
      <c r="AF840655" s="19"/>
      <c r="AG840655" s="19"/>
      <c r="AH840655" s="19"/>
      <c r="AI840655" s="19"/>
      <c r="AJ840655" s="19"/>
      <c r="AK840655" s="19"/>
      <c r="AL840655" s="19"/>
      <c r="AM840655" s="19"/>
      <c r="AN840655" s="19"/>
      <c r="AO840655" s="19"/>
      <c r="AP840655"/>
    </row>
    <row r="840656" spans="1:42" s="116" customFormat="1" x14ac:dyDescent="0.3">
      <c r="A840656"/>
      <c r="B840656"/>
      <c r="C840656"/>
      <c r="D840656"/>
      <c r="E840656"/>
      <c r="F840656"/>
      <c r="G840656"/>
      <c r="H840656"/>
      <c r="I840656"/>
      <c r="J840656"/>
      <c r="K840656"/>
      <c r="L840656"/>
      <c r="M840656" s="115"/>
      <c r="N840656" s="115"/>
      <c r="O840656"/>
      <c r="P840656"/>
      <c r="Q840656"/>
      <c r="R840656" s="19"/>
      <c r="S840656" s="19"/>
      <c r="T840656"/>
      <c r="U840656" s="113"/>
      <c r="V840656" s="19"/>
      <c r="W840656" s="19"/>
      <c r="X840656" s="19"/>
      <c r="Y840656" s="19"/>
      <c r="Z840656" s="19"/>
      <c r="AA840656" s="19"/>
      <c r="AB840656" s="19"/>
      <c r="AC840656" s="19"/>
      <c r="AD840656" s="19"/>
      <c r="AE840656" s="19"/>
      <c r="AF840656" s="19"/>
      <c r="AG840656" s="19"/>
      <c r="AH840656" s="19"/>
      <c r="AI840656" s="19"/>
      <c r="AJ840656" s="19"/>
      <c r="AK840656" s="19"/>
      <c r="AL840656" s="19"/>
      <c r="AM840656" s="19"/>
      <c r="AN840656" s="19"/>
      <c r="AO840656" s="19"/>
      <c r="AP840656"/>
    </row>
    <row r="840657" spans="1:42" s="116" customFormat="1" x14ac:dyDescent="0.3">
      <c r="A840657"/>
      <c r="B840657"/>
      <c r="C840657"/>
      <c r="D840657"/>
      <c r="E840657"/>
      <c r="F840657"/>
      <c r="G840657"/>
      <c r="H840657"/>
      <c r="I840657"/>
      <c r="J840657"/>
      <c r="K840657"/>
      <c r="L840657"/>
      <c r="M840657" s="115"/>
      <c r="N840657" s="115"/>
      <c r="O840657"/>
      <c r="P840657"/>
      <c r="Q840657"/>
      <c r="R840657" s="19"/>
      <c r="S840657" s="19"/>
      <c r="T840657"/>
      <c r="U840657" s="113"/>
      <c r="V840657" s="19"/>
      <c r="W840657" s="19"/>
      <c r="X840657" s="19"/>
      <c r="Y840657" s="19"/>
      <c r="Z840657" s="19"/>
      <c r="AA840657" s="19"/>
      <c r="AB840657" s="19"/>
      <c r="AC840657" s="19"/>
      <c r="AD840657" s="19"/>
      <c r="AE840657" s="19"/>
      <c r="AF840657" s="19"/>
      <c r="AG840657" s="19"/>
      <c r="AH840657" s="19"/>
      <c r="AI840657" s="19"/>
      <c r="AJ840657" s="19"/>
      <c r="AK840657" s="19"/>
      <c r="AL840657" s="19"/>
      <c r="AM840657" s="19"/>
      <c r="AN840657" s="19"/>
      <c r="AO840657" s="19"/>
      <c r="AP840657"/>
    </row>
    <row r="840658" spans="1:42" s="116" customFormat="1" x14ac:dyDescent="0.3">
      <c r="A840658"/>
      <c r="B840658"/>
      <c r="C840658"/>
      <c r="D840658"/>
      <c r="E840658"/>
      <c r="F840658"/>
      <c r="G840658"/>
      <c r="H840658"/>
      <c r="I840658"/>
      <c r="J840658"/>
      <c r="K840658"/>
      <c r="L840658"/>
      <c r="M840658" s="115"/>
      <c r="N840658" s="115"/>
      <c r="O840658"/>
      <c r="P840658"/>
      <c r="Q840658"/>
      <c r="R840658" s="19"/>
      <c r="S840658" s="19"/>
      <c r="T840658"/>
      <c r="U840658" s="113"/>
      <c r="V840658" s="19"/>
      <c r="W840658" s="19"/>
      <c r="X840658" s="19"/>
      <c r="Y840658" s="19"/>
      <c r="Z840658" s="19"/>
      <c r="AA840658" s="19"/>
      <c r="AB840658" s="19"/>
      <c r="AC840658" s="19"/>
      <c r="AD840658" s="19"/>
      <c r="AE840658" s="19"/>
      <c r="AF840658" s="19"/>
      <c r="AG840658" s="19"/>
      <c r="AH840658" s="19"/>
      <c r="AI840658" s="19"/>
      <c r="AJ840658" s="19"/>
      <c r="AK840658" s="19"/>
      <c r="AL840658" s="19"/>
      <c r="AM840658" s="19"/>
      <c r="AN840658" s="19"/>
      <c r="AO840658" s="19"/>
      <c r="AP840658"/>
    </row>
    <row r="840659" spans="1:42" s="116" customFormat="1" x14ac:dyDescent="0.3">
      <c r="A840659"/>
      <c r="B840659"/>
      <c r="C840659"/>
      <c r="D840659"/>
      <c r="E840659"/>
      <c r="F840659"/>
      <c r="G840659"/>
      <c r="H840659"/>
      <c r="I840659"/>
      <c r="J840659"/>
      <c r="K840659"/>
      <c r="L840659"/>
      <c r="M840659" s="115"/>
      <c r="N840659" s="115"/>
      <c r="O840659"/>
      <c r="P840659"/>
      <c r="Q840659"/>
      <c r="R840659" s="19"/>
      <c r="S840659" s="19"/>
      <c r="T840659"/>
      <c r="U840659" s="113"/>
      <c r="V840659" s="19"/>
      <c r="W840659" s="19"/>
      <c r="X840659" s="19"/>
      <c r="Y840659" s="19"/>
      <c r="Z840659" s="19"/>
      <c r="AA840659" s="19"/>
      <c r="AB840659" s="19"/>
      <c r="AC840659" s="19"/>
      <c r="AD840659" s="19"/>
      <c r="AE840659" s="19"/>
      <c r="AF840659" s="19"/>
      <c r="AG840659" s="19"/>
      <c r="AH840659" s="19"/>
      <c r="AI840659" s="19"/>
      <c r="AJ840659" s="19"/>
      <c r="AK840659" s="19"/>
      <c r="AL840659" s="19"/>
      <c r="AM840659" s="19"/>
      <c r="AN840659" s="19"/>
      <c r="AO840659" s="19"/>
      <c r="AP840659"/>
    </row>
    <row r="840660" spans="1:42" s="116" customFormat="1" x14ac:dyDescent="0.3">
      <c r="A840660"/>
      <c r="B840660"/>
      <c r="C840660"/>
      <c r="D840660"/>
      <c r="E840660"/>
      <c r="F840660"/>
      <c r="G840660"/>
      <c r="H840660"/>
      <c r="I840660"/>
      <c r="J840660"/>
      <c r="K840660"/>
      <c r="L840660"/>
      <c r="M840660" s="115"/>
      <c r="N840660" s="115"/>
      <c r="O840660"/>
      <c r="P840660"/>
      <c r="Q840660"/>
      <c r="R840660" s="19"/>
      <c r="S840660" s="19"/>
      <c r="T840660"/>
      <c r="U840660" s="113"/>
      <c r="V840660" s="19"/>
      <c r="W840660" s="19"/>
      <c r="X840660" s="19"/>
      <c r="Y840660" s="19"/>
      <c r="Z840660" s="19"/>
      <c r="AA840660" s="19"/>
      <c r="AB840660" s="19"/>
      <c r="AC840660" s="19"/>
      <c r="AD840660" s="19"/>
      <c r="AE840660" s="19"/>
      <c r="AF840660" s="19"/>
      <c r="AG840660" s="19"/>
      <c r="AH840660" s="19"/>
      <c r="AI840660" s="19"/>
      <c r="AJ840660" s="19"/>
      <c r="AK840660" s="19"/>
      <c r="AL840660" s="19"/>
      <c r="AM840660" s="19"/>
      <c r="AN840660" s="19"/>
      <c r="AO840660" s="19"/>
      <c r="AP840660"/>
    </row>
    <row r="840661" spans="1:42" s="116" customFormat="1" x14ac:dyDescent="0.3">
      <c r="A840661"/>
      <c r="B840661"/>
      <c r="C840661"/>
      <c r="D840661"/>
      <c r="E840661"/>
      <c r="F840661"/>
      <c r="G840661"/>
      <c r="H840661"/>
      <c r="I840661"/>
      <c r="J840661"/>
      <c r="K840661"/>
      <c r="L840661"/>
      <c r="M840661" s="115"/>
      <c r="N840661" s="115"/>
      <c r="O840661"/>
      <c r="P840661"/>
      <c r="Q840661"/>
      <c r="R840661" s="19"/>
      <c r="S840661" s="19"/>
      <c r="T840661"/>
      <c r="U840661" s="113"/>
      <c r="V840661" s="19"/>
      <c r="W840661" s="19"/>
      <c r="X840661" s="19"/>
      <c r="Y840661" s="19"/>
      <c r="Z840661" s="19"/>
      <c r="AA840661" s="19"/>
      <c r="AB840661" s="19"/>
      <c r="AC840661" s="19"/>
      <c r="AD840661" s="19"/>
      <c r="AE840661" s="19"/>
      <c r="AF840661" s="19"/>
      <c r="AG840661" s="19"/>
      <c r="AH840661" s="19"/>
      <c r="AI840661" s="19"/>
      <c r="AJ840661" s="19"/>
      <c r="AK840661" s="19"/>
      <c r="AL840661" s="19"/>
      <c r="AM840661" s="19"/>
      <c r="AN840661" s="19"/>
      <c r="AO840661" s="19"/>
      <c r="AP840661"/>
    </row>
    <row r="840662" spans="1:42" s="116" customFormat="1" x14ac:dyDescent="0.3">
      <c r="A840662"/>
      <c r="B840662"/>
      <c r="C840662"/>
      <c r="D840662"/>
      <c r="E840662"/>
      <c r="F840662"/>
      <c r="G840662"/>
      <c r="H840662"/>
      <c r="I840662"/>
      <c r="J840662"/>
      <c r="K840662"/>
      <c r="L840662"/>
      <c r="M840662" s="115"/>
      <c r="N840662" s="115"/>
      <c r="O840662"/>
      <c r="P840662"/>
      <c r="Q840662"/>
      <c r="R840662" s="19"/>
      <c r="S840662" s="19"/>
      <c r="T840662"/>
      <c r="U840662" s="113"/>
      <c r="V840662" s="19"/>
      <c r="W840662" s="19"/>
      <c r="X840662" s="19"/>
      <c r="Y840662" s="19"/>
      <c r="Z840662" s="19"/>
      <c r="AA840662" s="19"/>
      <c r="AB840662" s="19"/>
      <c r="AC840662" s="19"/>
      <c r="AD840662" s="19"/>
      <c r="AE840662" s="19"/>
      <c r="AF840662" s="19"/>
      <c r="AG840662" s="19"/>
      <c r="AH840662" s="19"/>
      <c r="AI840662" s="19"/>
      <c r="AJ840662" s="19"/>
      <c r="AK840662" s="19"/>
      <c r="AL840662" s="19"/>
      <c r="AM840662" s="19"/>
      <c r="AN840662" s="19"/>
      <c r="AO840662" s="19"/>
      <c r="AP840662"/>
    </row>
    <row r="840663" spans="1:42" s="116" customFormat="1" x14ac:dyDescent="0.3">
      <c r="A840663"/>
      <c r="B840663"/>
      <c r="C840663"/>
      <c r="D840663"/>
      <c r="E840663"/>
      <c r="F840663"/>
      <c r="G840663"/>
      <c r="H840663"/>
      <c r="I840663"/>
      <c r="J840663"/>
      <c r="K840663"/>
      <c r="L840663"/>
      <c r="M840663" s="115"/>
      <c r="N840663" s="115"/>
      <c r="O840663"/>
      <c r="P840663"/>
      <c r="Q840663"/>
      <c r="R840663" s="19"/>
      <c r="S840663" s="19"/>
      <c r="T840663"/>
      <c r="U840663" s="113"/>
      <c r="V840663" s="19"/>
      <c r="W840663" s="19"/>
      <c r="X840663" s="19"/>
      <c r="Y840663" s="19"/>
      <c r="Z840663" s="19"/>
      <c r="AA840663" s="19"/>
      <c r="AB840663" s="19"/>
      <c r="AC840663" s="19"/>
      <c r="AD840663" s="19"/>
      <c r="AE840663" s="19"/>
      <c r="AF840663" s="19"/>
      <c r="AG840663" s="19"/>
      <c r="AH840663" s="19"/>
      <c r="AI840663" s="19"/>
      <c r="AJ840663" s="19"/>
      <c r="AK840663" s="19"/>
      <c r="AL840663" s="19"/>
      <c r="AM840663" s="19"/>
      <c r="AN840663" s="19"/>
      <c r="AO840663" s="19"/>
      <c r="AP840663"/>
    </row>
    <row r="840664" spans="1:42" s="116" customFormat="1" x14ac:dyDescent="0.3">
      <c r="A840664"/>
      <c r="B840664"/>
      <c r="C840664"/>
      <c r="D840664"/>
      <c r="E840664"/>
      <c r="F840664"/>
      <c r="G840664"/>
      <c r="H840664"/>
      <c r="I840664"/>
      <c r="J840664"/>
      <c r="K840664"/>
      <c r="L840664"/>
      <c r="M840664" s="115"/>
      <c r="N840664" s="115"/>
      <c r="O840664"/>
      <c r="P840664"/>
      <c r="Q840664"/>
      <c r="R840664" s="19"/>
      <c r="S840664" s="19"/>
      <c r="T840664"/>
      <c r="U840664" s="113"/>
      <c r="V840664" s="19"/>
      <c r="W840664" s="19"/>
      <c r="X840664" s="19"/>
      <c r="Y840664" s="19"/>
      <c r="Z840664" s="19"/>
      <c r="AA840664" s="19"/>
      <c r="AB840664" s="19"/>
      <c r="AC840664" s="19"/>
      <c r="AD840664" s="19"/>
      <c r="AE840664" s="19"/>
      <c r="AF840664" s="19"/>
      <c r="AG840664" s="19"/>
      <c r="AH840664" s="19"/>
      <c r="AI840664" s="19"/>
      <c r="AJ840664" s="19"/>
      <c r="AK840664" s="19"/>
      <c r="AL840664" s="19"/>
      <c r="AM840664" s="19"/>
      <c r="AN840664" s="19"/>
      <c r="AO840664" s="19"/>
      <c r="AP840664"/>
    </row>
    <row r="840665" spans="1:42" s="116" customFormat="1" x14ac:dyDescent="0.3">
      <c r="A840665"/>
      <c r="B840665"/>
      <c r="C840665"/>
      <c r="D840665"/>
      <c r="E840665"/>
      <c r="F840665"/>
      <c r="G840665"/>
      <c r="H840665"/>
      <c r="I840665"/>
      <c r="J840665"/>
      <c r="K840665"/>
      <c r="L840665"/>
      <c r="M840665" s="115"/>
      <c r="N840665" s="115"/>
      <c r="O840665"/>
      <c r="P840665"/>
      <c r="Q840665"/>
      <c r="R840665" s="19"/>
      <c r="S840665" s="19"/>
      <c r="T840665"/>
      <c r="U840665" s="113"/>
      <c r="V840665" s="19"/>
      <c r="W840665" s="19"/>
      <c r="X840665" s="19"/>
      <c r="Y840665" s="19"/>
      <c r="Z840665" s="19"/>
      <c r="AA840665" s="19"/>
      <c r="AB840665" s="19"/>
      <c r="AC840665" s="19"/>
      <c r="AD840665" s="19"/>
      <c r="AE840665" s="19"/>
      <c r="AF840665" s="19"/>
      <c r="AG840665" s="19"/>
      <c r="AH840665" s="19"/>
      <c r="AI840665" s="19"/>
      <c r="AJ840665" s="19"/>
      <c r="AK840665" s="19"/>
      <c r="AL840665" s="19"/>
      <c r="AM840665" s="19"/>
      <c r="AN840665" s="19"/>
      <c r="AO840665" s="19"/>
      <c r="AP840665"/>
    </row>
    <row r="840666" spans="1:42" s="116" customFormat="1" x14ac:dyDescent="0.3">
      <c r="A840666"/>
      <c r="B840666"/>
      <c r="C840666"/>
      <c r="D840666"/>
      <c r="E840666"/>
      <c r="F840666"/>
      <c r="G840666"/>
      <c r="H840666"/>
      <c r="I840666"/>
      <c r="J840666"/>
      <c r="K840666"/>
      <c r="L840666"/>
      <c r="M840666" s="115"/>
      <c r="N840666" s="115"/>
      <c r="O840666"/>
      <c r="P840666"/>
      <c r="Q840666"/>
      <c r="R840666" s="19"/>
      <c r="S840666" s="19"/>
      <c r="T840666"/>
      <c r="U840666" s="113"/>
      <c r="V840666" s="19"/>
      <c r="W840666" s="19"/>
      <c r="X840666" s="19"/>
      <c r="Y840666" s="19"/>
      <c r="Z840666" s="19"/>
      <c r="AA840666" s="19"/>
      <c r="AB840666" s="19"/>
      <c r="AC840666" s="19"/>
      <c r="AD840666" s="19"/>
      <c r="AE840666" s="19"/>
      <c r="AF840666" s="19"/>
      <c r="AG840666" s="19"/>
      <c r="AH840666" s="19"/>
      <c r="AI840666" s="19"/>
      <c r="AJ840666" s="19"/>
      <c r="AK840666" s="19"/>
      <c r="AL840666" s="19"/>
      <c r="AM840666" s="19"/>
      <c r="AN840666" s="19"/>
      <c r="AO840666" s="19"/>
      <c r="AP840666"/>
    </row>
    <row r="840667" spans="1:42" s="116" customFormat="1" x14ac:dyDescent="0.3">
      <c r="A840667"/>
      <c r="B840667"/>
      <c r="C840667"/>
      <c r="D840667"/>
      <c r="E840667"/>
      <c r="F840667"/>
      <c r="G840667"/>
      <c r="H840667"/>
      <c r="I840667"/>
      <c r="J840667"/>
      <c r="K840667"/>
      <c r="L840667"/>
      <c r="M840667" s="115"/>
      <c r="N840667" s="115"/>
      <c r="O840667"/>
      <c r="P840667"/>
      <c r="Q840667"/>
      <c r="R840667" s="19"/>
      <c r="S840667" s="19"/>
      <c r="T840667"/>
      <c r="U840667" s="113"/>
      <c r="V840667" s="19"/>
      <c r="W840667" s="19"/>
      <c r="X840667" s="19"/>
      <c r="Y840667" s="19"/>
      <c r="Z840667" s="19"/>
      <c r="AA840667" s="19"/>
      <c r="AB840667" s="19"/>
      <c r="AC840667" s="19"/>
      <c r="AD840667" s="19"/>
      <c r="AE840667" s="19"/>
      <c r="AF840667" s="19"/>
      <c r="AG840667" s="19"/>
      <c r="AH840667" s="19"/>
      <c r="AI840667" s="19"/>
      <c r="AJ840667" s="19"/>
      <c r="AK840667" s="19"/>
      <c r="AL840667" s="19"/>
      <c r="AM840667" s="19"/>
      <c r="AN840667" s="19"/>
      <c r="AO840667" s="19"/>
      <c r="AP840667"/>
    </row>
    <row r="840668" spans="1:42" s="116" customFormat="1" x14ac:dyDescent="0.3">
      <c r="A840668"/>
      <c r="B840668"/>
      <c r="C840668"/>
      <c r="D840668"/>
      <c r="E840668"/>
      <c r="F840668"/>
      <c r="G840668"/>
      <c r="H840668"/>
      <c r="I840668"/>
      <c r="J840668"/>
      <c r="K840668"/>
      <c r="L840668"/>
      <c r="M840668" s="115"/>
      <c r="N840668" s="115"/>
      <c r="O840668"/>
      <c r="P840668"/>
      <c r="Q840668"/>
      <c r="R840668" s="19"/>
      <c r="S840668" s="19"/>
      <c r="T840668"/>
      <c r="U840668" s="113"/>
      <c r="V840668" s="19"/>
      <c r="W840668" s="19"/>
      <c r="X840668" s="19"/>
      <c r="Y840668" s="19"/>
      <c r="Z840668" s="19"/>
      <c r="AA840668" s="19"/>
      <c r="AB840668" s="19"/>
      <c r="AC840668" s="19"/>
      <c r="AD840668" s="19"/>
      <c r="AE840668" s="19"/>
      <c r="AF840668" s="19"/>
      <c r="AG840668" s="19"/>
      <c r="AH840668" s="19"/>
      <c r="AI840668" s="19"/>
      <c r="AJ840668" s="19"/>
      <c r="AK840668" s="19"/>
      <c r="AL840668" s="19"/>
      <c r="AM840668" s="19"/>
      <c r="AN840668" s="19"/>
      <c r="AO840668" s="19"/>
      <c r="AP840668"/>
    </row>
    <row r="840669" spans="1:42" s="116" customFormat="1" x14ac:dyDescent="0.3">
      <c r="A840669"/>
      <c r="B840669"/>
      <c r="C840669"/>
      <c r="D840669"/>
      <c r="E840669"/>
      <c r="F840669"/>
      <c r="G840669"/>
      <c r="H840669"/>
      <c r="I840669"/>
      <c r="J840669"/>
      <c r="K840669"/>
      <c r="L840669"/>
      <c r="M840669" s="115"/>
      <c r="N840669" s="115"/>
      <c r="O840669"/>
      <c r="P840669"/>
      <c r="Q840669"/>
      <c r="R840669" s="19"/>
      <c r="S840669" s="19"/>
      <c r="T840669"/>
      <c r="U840669" s="113"/>
      <c r="V840669" s="19"/>
      <c r="W840669" s="19"/>
      <c r="X840669" s="19"/>
      <c r="Y840669" s="19"/>
      <c r="Z840669" s="19"/>
      <c r="AA840669" s="19"/>
      <c r="AB840669" s="19"/>
      <c r="AC840669" s="19"/>
      <c r="AD840669" s="19"/>
      <c r="AE840669" s="19"/>
      <c r="AF840669" s="19"/>
      <c r="AG840669" s="19"/>
      <c r="AH840669" s="19"/>
      <c r="AI840669" s="19"/>
      <c r="AJ840669" s="19"/>
      <c r="AK840669" s="19"/>
      <c r="AL840669" s="19"/>
      <c r="AM840669" s="19"/>
      <c r="AN840669" s="19"/>
      <c r="AO840669" s="19"/>
      <c r="AP840669"/>
    </row>
    <row r="840670" spans="1:42" s="116" customFormat="1" x14ac:dyDescent="0.3">
      <c r="A840670"/>
      <c r="B840670"/>
      <c r="C840670"/>
      <c r="D840670"/>
      <c r="E840670"/>
      <c r="F840670"/>
      <c r="G840670"/>
      <c r="H840670"/>
      <c r="I840670"/>
      <c r="J840670"/>
      <c r="K840670"/>
      <c r="L840670"/>
      <c r="M840670" s="115"/>
      <c r="N840670" s="115"/>
      <c r="O840670"/>
      <c r="P840670"/>
      <c r="Q840670"/>
      <c r="R840670" s="19"/>
      <c r="S840670" s="19"/>
      <c r="T840670"/>
      <c r="U840670" s="113"/>
      <c r="V840670" s="19"/>
      <c r="W840670" s="19"/>
      <c r="X840670" s="19"/>
      <c r="Y840670" s="19"/>
      <c r="Z840670" s="19"/>
      <c r="AA840670" s="19"/>
      <c r="AB840670" s="19"/>
      <c r="AC840670" s="19"/>
      <c r="AD840670" s="19"/>
      <c r="AE840670" s="19"/>
      <c r="AF840670" s="19"/>
      <c r="AG840670" s="19"/>
      <c r="AH840670" s="19"/>
      <c r="AI840670" s="19"/>
      <c r="AJ840670" s="19"/>
      <c r="AK840670" s="19"/>
      <c r="AL840670" s="19"/>
      <c r="AM840670" s="19"/>
      <c r="AN840670" s="19"/>
      <c r="AO840670" s="19"/>
      <c r="AP840670"/>
    </row>
    <row r="840671" spans="1:42" s="116" customFormat="1" x14ac:dyDescent="0.3">
      <c r="A840671"/>
      <c r="B840671"/>
      <c r="C840671"/>
      <c r="D840671"/>
      <c r="E840671"/>
      <c r="F840671"/>
      <c r="G840671"/>
      <c r="H840671"/>
      <c r="I840671"/>
      <c r="J840671"/>
      <c r="K840671"/>
      <c r="L840671"/>
      <c r="M840671" s="115"/>
      <c r="N840671" s="115"/>
      <c r="O840671"/>
      <c r="P840671"/>
      <c r="Q840671"/>
      <c r="R840671" s="19"/>
      <c r="S840671" s="19"/>
      <c r="T840671"/>
      <c r="U840671" s="113"/>
      <c r="V840671" s="19"/>
      <c r="W840671" s="19"/>
      <c r="X840671" s="19"/>
      <c r="Y840671" s="19"/>
      <c r="Z840671" s="19"/>
      <c r="AA840671" s="19"/>
      <c r="AB840671" s="19"/>
      <c r="AC840671" s="19"/>
      <c r="AD840671" s="19"/>
      <c r="AE840671" s="19"/>
      <c r="AF840671" s="19"/>
      <c r="AG840671" s="19"/>
      <c r="AH840671" s="19"/>
      <c r="AI840671" s="19"/>
      <c r="AJ840671" s="19"/>
      <c r="AK840671" s="19"/>
      <c r="AL840671" s="19"/>
      <c r="AM840671" s="19"/>
      <c r="AN840671" s="19"/>
      <c r="AO840671" s="19"/>
      <c r="AP840671"/>
    </row>
    <row r="840672" spans="1:42" s="116" customFormat="1" x14ac:dyDescent="0.3">
      <c r="A840672"/>
      <c r="B840672"/>
      <c r="C840672"/>
      <c r="D840672"/>
      <c r="E840672"/>
      <c r="F840672"/>
      <c r="G840672"/>
      <c r="H840672"/>
      <c r="I840672"/>
      <c r="J840672"/>
      <c r="K840672"/>
      <c r="L840672"/>
      <c r="M840672" s="115"/>
      <c r="N840672" s="115"/>
      <c r="O840672"/>
      <c r="P840672"/>
      <c r="Q840672"/>
      <c r="R840672" s="19"/>
      <c r="S840672" s="19"/>
      <c r="T840672"/>
      <c r="U840672" s="113"/>
      <c r="V840672" s="19"/>
      <c r="W840672" s="19"/>
      <c r="X840672" s="19"/>
      <c r="Y840672" s="19"/>
      <c r="Z840672" s="19"/>
      <c r="AA840672" s="19"/>
      <c r="AB840672" s="19"/>
      <c r="AC840672" s="19"/>
      <c r="AD840672" s="19"/>
      <c r="AE840672" s="19"/>
      <c r="AF840672" s="19"/>
      <c r="AG840672" s="19"/>
      <c r="AH840672" s="19"/>
      <c r="AI840672" s="19"/>
      <c r="AJ840672" s="19"/>
      <c r="AK840672" s="19"/>
      <c r="AL840672" s="19"/>
      <c r="AM840672" s="19"/>
      <c r="AN840672" s="19"/>
      <c r="AO840672" s="19"/>
      <c r="AP840672"/>
    </row>
    <row r="840673" spans="1:42" s="116" customFormat="1" x14ac:dyDescent="0.3">
      <c r="A840673"/>
      <c r="B840673"/>
      <c r="C840673"/>
      <c r="D840673"/>
      <c r="E840673"/>
      <c r="F840673"/>
      <c r="G840673"/>
      <c r="H840673"/>
      <c r="I840673"/>
      <c r="J840673"/>
      <c r="K840673"/>
      <c r="L840673"/>
      <c r="M840673" s="115"/>
      <c r="N840673" s="115"/>
      <c r="O840673"/>
      <c r="P840673"/>
      <c r="Q840673"/>
      <c r="R840673" s="19"/>
      <c r="S840673" s="19"/>
      <c r="T840673"/>
      <c r="U840673" s="113"/>
      <c r="V840673" s="19"/>
      <c r="W840673" s="19"/>
      <c r="X840673" s="19"/>
      <c r="Y840673" s="19"/>
      <c r="Z840673" s="19"/>
      <c r="AA840673" s="19"/>
      <c r="AB840673" s="19"/>
      <c r="AC840673" s="19"/>
      <c r="AD840673" s="19"/>
      <c r="AE840673" s="19"/>
      <c r="AF840673" s="19"/>
      <c r="AG840673" s="19"/>
      <c r="AH840673" s="19"/>
      <c r="AI840673" s="19"/>
      <c r="AJ840673" s="19"/>
      <c r="AK840673" s="19"/>
      <c r="AL840673" s="19"/>
      <c r="AM840673" s="19"/>
      <c r="AN840673" s="19"/>
      <c r="AO840673" s="19"/>
      <c r="AP840673"/>
    </row>
    <row r="840674" spans="1:42" s="116" customFormat="1" x14ac:dyDescent="0.3">
      <c r="A840674"/>
      <c r="B840674"/>
      <c r="C840674"/>
      <c r="D840674"/>
      <c r="E840674"/>
      <c r="F840674"/>
      <c r="G840674"/>
      <c r="H840674"/>
      <c r="I840674"/>
      <c r="J840674"/>
      <c r="K840674"/>
      <c r="L840674"/>
      <c r="M840674" s="115"/>
      <c r="N840674" s="115"/>
      <c r="O840674"/>
      <c r="P840674"/>
      <c r="Q840674"/>
      <c r="R840674" s="19"/>
      <c r="S840674" s="19"/>
      <c r="T840674"/>
      <c r="U840674" s="113"/>
      <c r="V840674" s="19"/>
      <c r="W840674" s="19"/>
      <c r="X840674" s="19"/>
      <c r="Y840674" s="19"/>
      <c r="Z840674" s="19"/>
      <c r="AA840674" s="19"/>
      <c r="AB840674" s="19"/>
      <c r="AC840674" s="19"/>
      <c r="AD840674" s="19"/>
      <c r="AE840674" s="19"/>
      <c r="AF840674" s="19"/>
      <c r="AG840674" s="19"/>
      <c r="AH840674" s="19"/>
      <c r="AI840674" s="19"/>
      <c r="AJ840674" s="19"/>
      <c r="AK840674" s="19"/>
      <c r="AL840674" s="19"/>
      <c r="AM840674" s="19"/>
      <c r="AN840674" s="19"/>
      <c r="AO840674" s="19"/>
      <c r="AP840674"/>
    </row>
    <row r="840675" spans="1:42" s="116" customFormat="1" x14ac:dyDescent="0.3">
      <c r="A840675"/>
      <c r="B840675"/>
      <c r="C840675"/>
      <c r="D840675"/>
      <c r="E840675"/>
      <c r="F840675"/>
      <c r="G840675"/>
      <c r="H840675"/>
      <c r="I840675"/>
      <c r="J840675"/>
      <c r="K840675"/>
      <c r="L840675"/>
      <c r="M840675" s="115"/>
      <c r="N840675" s="115"/>
      <c r="O840675"/>
      <c r="P840675"/>
      <c r="Q840675"/>
      <c r="R840675" s="19"/>
      <c r="S840675" s="19"/>
      <c r="T840675"/>
      <c r="U840675" s="113"/>
      <c r="V840675" s="19"/>
      <c r="W840675" s="19"/>
      <c r="X840675" s="19"/>
      <c r="Y840675" s="19"/>
      <c r="Z840675" s="19"/>
      <c r="AA840675" s="19"/>
      <c r="AB840675" s="19"/>
      <c r="AC840675" s="19"/>
      <c r="AD840675" s="19"/>
      <c r="AE840675" s="19"/>
      <c r="AF840675" s="19"/>
      <c r="AG840675" s="19"/>
      <c r="AH840675" s="19"/>
      <c r="AI840675" s="19"/>
      <c r="AJ840675" s="19"/>
      <c r="AK840675" s="19"/>
      <c r="AL840675" s="19"/>
      <c r="AM840675" s="19"/>
      <c r="AN840675" s="19"/>
      <c r="AO840675" s="19"/>
      <c r="AP840675"/>
    </row>
    <row r="840676" spans="1:42" s="116" customFormat="1" x14ac:dyDescent="0.3">
      <c r="A840676"/>
      <c r="B840676"/>
      <c r="C840676"/>
      <c r="D840676"/>
      <c r="E840676"/>
      <c r="F840676"/>
      <c r="G840676"/>
      <c r="H840676"/>
      <c r="I840676"/>
      <c r="J840676"/>
      <c r="K840676"/>
      <c r="L840676"/>
      <c r="M840676" s="115"/>
      <c r="N840676" s="115"/>
      <c r="O840676"/>
      <c r="P840676"/>
      <c r="Q840676"/>
      <c r="R840676" s="19"/>
      <c r="S840676" s="19"/>
      <c r="T840676"/>
      <c r="U840676" s="113"/>
      <c r="V840676" s="19"/>
      <c r="W840676" s="19"/>
      <c r="X840676" s="19"/>
      <c r="Y840676" s="19"/>
      <c r="Z840676" s="19"/>
      <c r="AA840676" s="19"/>
      <c r="AB840676" s="19"/>
      <c r="AC840676" s="19"/>
      <c r="AD840676" s="19"/>
      <c r="AE840676" s="19"/>
      <c r="AF840676" s="19"/>
      <c r="AG840676" s="19"/>
      <c r="AH840676" s="19"/>
      <c r="AI840676" s="19"/>
      <c r="AJ840676" s="19"/>
      <c r="AK840676" s="19"/>
      <c r="AL840676" s="19"/>
      <c r="AM840676" s="19"/>
      <c r="AN840676" s="19"/>
      <c r="AO840676" s="19"/>
      <c r="AP840676"/>
    </row>
    <row r="840677" spans="1:42" s="116" customFormat="1" x14ac:dyDescent="0.3">
      <c r="A840677"/>
      <c r="B840677"/>
      <c r="C840677"/>
      <c r="D840677"/>
      <c r="E840677"/>
      <c r="F840677"/>
      <c r="G840677"/>
      <c r="H840677"/>
      <c r="I840677"/>
      <c r="J840677"/>
      <c r="K840677"/>
      <c r="L840677"/>
      <c r="M840677" s="115"/>
      <c r="N840677" s="115"/>
      <c r="O840677"/>
      <c r="P840677"/>
      <c r="Q840677"/>
      <c r="R840677" s="19"/>
      <c r="S840677" s="19"/>
      <c r="T840677"/>
      <c r="U840677" s="113"/>
      <c r="V840677" s="19"/>
      <c r="W840677" s="19"/>
      <c r="X840677" s="19"/>
      <c r="Y840677" s="19"/>
      <c r="Z840677" s="19"/>
      <c r="AA840677" s="19"/>
      <c r="AB840677" s="19"/>
      <c r="AC840677" s="19"/>
      <c r="AD840677" s="19"/>
      <c r="AE840677" s="19"/>
      <c r="AF840677" s="19"/>
      <c r="AG840677" s="19"/>
      <c r="AH840677" s="19"/>
      <c r="AI840677" s="19"/>
      <c r="AJ840677" s="19"/>
      <c r="AK840677" s="19"/>
      <c r="AL840677" s="19"/>
      <c r="AM840677" s="19"/>
      <c r="AN840677" s="19"/>
      <c r="AO840677" s="19"/>
      <c r="AP840677"/>
    </row>
    <row r="840678" spans="1:42" s="116" customFormat="1" x14ac:dyDescent="0.3">
      <c r="A840678"/>
      <c r="B840678"/>
      <c r="C840678"/>
      <c r="D840678"/>
      <c r="E840678"/>
      <c r="F840678"/>
      <c r="G840678"/>
      <c r="H840678"/>
      <c r="I840678"/>
      <c r="J840678"/>
      <c r="K840678"/>
      <c r="L840678"/>
      <c r="M840678" s="115"/>
      <c r="N840678" s="115"/>
      <c r="O840678"/>
      <c r="P840678"/>
      <c r="Q840678"/>
      <c r="R840678" s="19"/>
      <c r="S840678" s="19"/>
      <c r="T840678"/>
      <c r="U840678" s="113"/>
      <c r="V840678" s="19"/>
      <c r="W840678" s="19"/>
      <c r="X840678" s="19"/>
      <c r="Y840678" s="19"/>
      <c r="Z840678" s="19"/>
      <c r="AA840678" s="19"/>
      <c r="AB840678" s="19"/>
      <c r="AC840678" s="19"/>
      <c r="AD840678" s="19"/>
      <c r="AE840678" s="19"/>
      <c r="AF840678" s="19"/>
      <c r="AG840678" s="19"/>
      <c r="AH840678" s="19"/>
      <c r="AI840678" s="19"/>
      <c r="AJ840678" s="19"/>
      <c r="AK840678" s="19"/>
      <c r="AL840678" s="19"/>
      <c r="AM840678" s="19"/>
      <c r="AN840678" s="19"/>
      <c r="AO840678" s="19"/>
      <c r="AP840678"/>
    </row>
    <row r="840679" spans="1:42" s="116" customFormat="1" x14ac:dyDescent="0.3">
      <c r="A840679"/>
      <c r="B840679"/>
      <c r="C840679"/>
      <c r="D840679"/>
      <c r="E840679"/>
      <c r="F840679"/>
      <c r="G840679"/>
      <c r="H840679"/>
      <c r="I840679"/>
      <c r="J840679"/>
      <c r="K840679"/>
      <c r="L840679"/>
      <c r="M840679" s="115"/>
      <c r="N840679" s="115"/>
      <c r="O840679"/>
      <c r="P840679"/>
      <c r="Q840679"/>
      <c r="R840679" s="19"/>
      <c r="S840679" s="19"/>
      <c r="T840679"/>
      <c r="U840679" s="113"/>
      <c r="V840679" s="19"/>
      <c r="W840679" s="19"/>
      <c r="X840679" s="19"/>
      <c r="Y840679" s="19"/>
      <c r="Z840679" s="19"/>
      <c r="AA840679" s="19"/>
      <c r="AB840679" s="19"/>
      <c r="AC840679" s="19"/>
      <c r="AD840679" s="19"/>
      <c r="AE840679" s="19"/>
      <c r="AF840679" s="19"/>
      <c r="AG840679" s="19"/>
      <c r="AH840679" s="19"/>
      <c r="AI840679" s="19"/>
      <c r="AJ840679" s="19"/>
      <c r="AK840679" s="19"/>
      <c r="AL840679" s="19"/>
      <c r="AM840679" s="19"/>
      <c r="AN840679" s="19"/>
      <c r="AO840679" s="19"/>
      <c r="AP840679"/>
    </row>
    <row r="840680" spans="1:42" s="116" customFormat="1" x14ac:dyDescent="0.3">
      <c r="A840680"/>
      <c r="B840680"/>
      <c r="C840680"/>
      <c r="D840680"/>
      <c r="E840680"/>
      <c r="F840680"/>
      <c r="G840680"/>
      <c r="H840680"/>
      <c r="I840680"/>
      <c r="J840680"/>
      <c r="K840680"/>
      <c r="L840680"/>
      <c r="M840680" s="115"/>
      <c r="N840680" s="115"/>
      <c r="O840680"/>
      <c r="P840680"/>
      <c r="Q840680"/>
      <c r="R840680" s="19"/>
      <c r="S840680" s="19"/>
      <c r="T840680"/>
      <c r="U840680" s="113"/>
      <c r="V840680" s="19"/>
      <c r="W840680" s="19"/>
      <c r="X840680" s="19"/>
      <c r="Y840680" s="19"/>
      <c r="Z840680" s="19"/>
      <c r="AA840680" s="19"/>
      <c r="AB840680" s="19"/>
      <c r="AC840680" s="19"/>
      <c r="AD840680" s="19"/>
      <c r="AE840680" s="19"/>
      <c r="AF840680" s="19"/>
      <c r="AG840680" s="19"/>
      <c r="AH840680" s="19"/>
      <c r="AI840680" s="19"/>
      <c r="AJ840680" s="19"/>
      <c r="AK840680" s="19"/>
      <c r="AL840680" s="19"/>
      <c r="AM840680" s="19"/>
      <c r="AN840680" s="19"/>
      <c r="AO840680" s="19"/>
      <c r="AP840680"/>
    </row>
    <row r="840681" spans="1:42" s="116" customFormat="1" x14ac:dyDescent="0.3">
      <c r="A840681"/>
      <c r="B840681"/>
      <c r="C840681"/>
      <c r="D840681"/>
      <c r="E840681"/>
      <c r="F840681"/>
      <c r="G840681"/>
      <c r="H840681"/>
      <c r="I840681"/>
      <c r="J840681"/>
      <c r="K840681"/>
      <c r="L840681"/>
      <c r="M840681" s="115"/>
      <c r="N840681" s="115"/>
      <c r="O840681"/>
      <c r="P840681"/>
      <c r="Q840681"/>
      <c r="R840681" s="19"/>
      <c r="S840681" s="19"/>
      <c r="T840681"/>
      <c r="U840681" s="113"/>
      <c r="V840681" s="19"/>
      <c r="W840681" s="19"/>
      <c r="X840681" s="19"/>
      <c r="Y840681" s="19"/>
      <c r="Z840681" s="19"/>
      <c r="AA840681" s="19"/>
      <c r="AB840681" s="19"/>
      <c r="AC840681" s="19"/>
      <c r="AD840681" s="19"/>
      <c r="AE840681" s="19"/>
      <c r="AF840681" s="19"/>
      <c r="AG840681" s="19"/>
      <c r="AH840681" s="19"/>
      <c r="AI840681" s="19"/>
      <c r="AJ840681" s="19"/>
      <c r="AK840681" s="19"/>
      <c r="AL840681" s="19"/>
      <c r="AM840681" s="19"/>
      <c r="AN840681" s="19"/>
      <c r="AO840681" s="19"/>
      <c r="AP840681"/>
    </row>
    <row r="840682" spans="1:42" s="116" customFormat="1" x14ac:dyDescent="0.3">
      <c r="A840682"/>
      <c r="B840682"/>
      <c r="C840682"/>
      <c r="D840682"/>
      <c r="E840682"/>
      <c r="F840682"/>
      <c r="G840682"/>
      <c r="H840682"/>
      <c r="I840682"/>
      <c r="J840682"/>
      <c r="K840682"/>
      <c r="L840682"/>
      <c r="M840682" s="115"/>
      <c r="N840682" s="115"/>
      <c r="O840682"/>
      <c r="P840682"/>
      <c r="Q840682"/>
      <c r="R840682" s="19"/>
      <c r="S840682" s="19"/>
      <c r="T840682"/>
      <c r="U840682" s="113"/>
      <c r="V840682" s="19"/>
      <c r="W840682" s="19"/>
      <c r="X840682" s="19"/>
      <c r="Y840682" s="19"/>
      <c r="Z840682" s="19"/>
      <c r="AA840682" s="19"/>
      <c r="AB840682" s="19"/>
      <c r="AC840682" s="19"/>
      <c r="AD840682" s="19"/>
      <c r="AE840682" s="19"/>
      <c r="AF840682" s="19"/>
      <c r="AG840682" s="19"/>
      <c r="AH840682" s="19"/>
      <c r="AI840682" s="19"/>
      <c r="AJ840682" s="19"/>
      <c r="AK840682" s="19"/>
      <c r="AL840682" s="19"/>
      <c r="AM840682" s="19"/>
      <c r="AN840682" s="19"/>
      <c r="AO840682" s="19"/>
      <c r="AP840682"/>
    </row>
    <row r="840683" spans="1:42" s="116" customFormat="1" x14ac:dyDescent="0.3">
      <c r="A840683"/>
      <c r="B840683"/>
      <c r="C840683"/>
      <c r="D840683"/>
      <c r="E840683"/>
      <c r="F840683"/>
      <c r="G840683"/>
      <c r="H840683"/>
      <c r="I840683"/>
      <c r="J840683"/>
      <c r="K840683"/>
      <c r="L840683"/>
      <c r="M840683" s="115"/>
      <c r="N840683" s="115"/>
      <c r="O840683"/>
      <c r="P840683"/>
      <c r="Q840683"/>
      <c r="R840683" s="19"/>
      <c r="S840683" s="19"/>
      <c r="T840683"/>
      <c r="U840683" s="113"/>
      <c r="V840683" s="19"/>
      <c r="W840683" s="19"/>
      <c r="X840683" s="19"/>
      <c r="Y840683" s="19"/>
      <c r="Z840683" s="19"/>
      <c r="AA840683" s="19"/>
      <c r="AB840683" s="19"/>
      <c r="AC840683" s="19"/>
      <c r="AD840683" s="19"/>
      <c r="AE840683" s="19"/>
      <c r="AF840683" s="19"/>
      <c r="AG840683" s="19"/>
      <c r="AH840683" s="19"/>
      <c r="AI840683" s="19"/>
      <c r="AJ840683" s="19"/>
      <c r="AK840683" s="19"/>
      <c r="AL840683" s="19"/>
      <c r="AM840683" s="19"/>
      <c r="AN840683" s="19"/>
      <c r="AO840683" s="19"/>
      <c r="AP840683"/>
    </row>
    <row r="840684" spans="1:42" s="116" customFormat="1" x14ac:dyDescent="0.3">
      <c r="A840684"/>
      <c r="B840684"/>
      <c r="C840684"/>
      <c r="D840684"/>
      <c r="E840684"/>
      <c r="F840684"/>
      <c r="G840684"/>
      <c r="H840684"/>
      <c r="I840684"/>
      <c r="J840684"/>
      <c r="K840684"/>
      <c r="L840684"/>
      <c r="M840684" s="115"/>
      <c r="N840684" s="115"/>
      <c r="O840684"/>
      <c r="P840684"/>
      <c r="Q840684"/>
      <c r="R840684" s="19"/>
      <c r="S840684" s="19"/>
      <c r="T840684"/>
      <c r="U840684" s="113"/>
      <c r="V840684" s="19"/>
      <c r="W840684" s="19"/>
      <c r="X840684" s="19"/>
      <c r="Y840684" s="19"/>
      <c r="Z840684" s="19"/>
      <c r="AA840684" s="19"/>
      <c r="AB840684" s="19"/>
      <c r="AC840684" s="19"/>
      <c r="AD840684" s="19"/>
      <c r="AE840684" s="19"/>
      <c r="AF840684" s="19"/>
      <c r="AG840684" s="19"/>
      <c r="AH840684" s="19"/>
      <c r="AI840684" s="19"/>
      <c r="AJ840684" s="19"/>
      <c r="AK840684" s="19"/>
      <c r="AL840684" s="19"/>
      <c r="AM840684" s="19"/>
      <c r="AN840684" s="19"/>
      <c r="AO840684" s="19"/>
      <c r="AP840684"/>
    </row>
    <row r="840685" spans="1:42" s="116" customFormat="1" x14ac:dyDescent="0.3">
      <c r="A840685"/>
      <c r="B840685"/>
      <c r="C840685"/>
      <c r="D840685"/>
      <c r="E840685"/>
      <c r="F840685"/>
      <c r="G840685"/>
      <c r="H840685"/>
      <c r="I840685"/>
      <c r="J840685"/>
      <c r="K840685"/>
      <c r="L840685"/>
      <c r="M840685" s="115"/>
      <c r="N840685" s="115"/>
      <c r="O840685"/>
      <c r="P840685"/>
      <c r="Q840685"/>
      <c r="R840685" s="19"/>
      <c r="S840685" s="19"/>
      <c r="T840685"/>
      <c r="U840685" s="113"/>
      <c r="V840685" s="19"/>
      <c r="W840685" s="19"/>
      <c r="X840685" s="19"/>
      <c r="Y840685" s="19"/>
      <c r="Z840685" s="19"/>
      <c r="AA840685" s="19"/>
      <c r="AB840685" s="19"/>
      <c r="AC840685" s="19"/>
      <c r="AD840685" s="19"/>
      <c r="AE840685" s="19"/>
      <c r="AF840685" s="19"/>
      <c r="AG840685" s="19"/>
      <c r="AH840685" s="19"/>
      <c r="AI840685" s="19"/>
      <c r="AJ840685" s="19"/>
      <c r="AK840685" s="19"/>
      <c r="AL840685" s="19"/>
      <c r="AM840685" s="19"/>
      <c r="AN840685" s="19"/>
      <c r="AO840685" s="19"/>
      <c r="AP840685"/>
    </row>
    <row r="840686" spans="1:42" s="116" customFormat="1" x14ac:dyDescent="0.3">
      <c r="A840686"/>
      <c r="B840686"/>
      <c r="C840686"/>
      <c r="D840686"/>
      <c r="E840686"/>
      <c r="F840686"/>
      <c r="G840686"/>
      <c r="H840686"/>
      <c r="I840686"/>
      <c r="J840686"/>
      <c r="K840686"/>
      <c r="L840686"/>
      <c r="M840686" s="115"/>
      <c r="N840686" s="115"/>
      <c r="O840686"/>
      <c r="P840686"/>
      <c r="Q840686"/>
      <c r="R840686" s="19"/>
      <c r="S840686" s="19"/>
      <c r="T840686"/>
      <c r="U840686" s="113"/>
      <c r="V840686" s="19"/>
      <c r="W840686" s="19"/>
      <c r="X840686" s="19"/>
      <c r="Y840686" s="19"/>
      <c r="Z840686" s="19"/>
      <c r="AA840686" s="19"/>
      <c r="AB840686" s="19"/>
      <c r="AC840686" s="19"/>
      <c r="AD840686" s="19"/>
      <c r="AE840686" s="19"/>
      <c r="AF840686" s="19"/>
      <c r="AG840686" s="19"/>
      <c r="AH840686" s="19"/>
      <c r="AI840686" s="19"/>
      <c r="AJ840686" s="19"/>
      <c r="AK840686" s="19"/>
      <c r="AL840686" s="19"/>
      <c r="AM840686" s="19"/>
      <c r="AN840686" s="19"/>
      <c r="AO840686" s="19"/>
      <c r="AP840686"/>
    </row>
    <row r="840687" spans="1:42" s="116" customFormat="1" x14ac:dyDescent="0.3">
      <c r="A840687"/>
      <c r="B840687"/>
      <c r="C840687"/>
      <c r="D840687"/>
      <c r="E840687"/>
      <c r="F840687"/>
      <c r="G840687"/>
      <c r="H840687"/>
      <c r="I840687"/>
      <c r="J840687"/>
      <c r="K840687"/>
      <c r="L840687"/>
      <c r="M840687" s="115"/>
      <c r="N840687" s="115"/>
      <c r="O840687"/>
      <c r="P840687"/>
      <c r="Q840687"/>
      <c r="R840687" s="19"/>
      <c r="S840687" s="19"/>
      <c r="T840687"/>
      <c r="U840687" s="113"/>
      <c r="V840687" s="19"/>
      <c r="W840687" s="19"/>
      <c r="X840687" s="19"/>
      <c r="Y840687" s="19"/>
      <c r="Z840687" s="19"/>
      <c r="AA840687" s="19"/>
      <c r="AB840687" s="19"/>
      <c r="AC840687" s="19"/>
      <c r="AD840687" s="19"/>
      <c r="AE840687" s="19"/>
      <c r="AF840687" s="19"/>
      <c r="AG840687" s="19"/>
      <c r="AH840687" s="19"/>
      <c r="AI840687" s="19"/>
      <c r="AJ840687" s="19"/>
      <c r="AK840687" s="19"/>
      <c r="AL840687" s="19"/>
      <c r="AM840687" s="19"/>
      <c r="AN840687" s="19"/>
      <c r="AO840687" s="19"/>
      <c r="AP840687"/>
    </row>
    <row r="840688" spans="1:42" s="116" customFormat="1" x14ac:dyDescent="0.3">
      <c r="A840688"/>
      <c r="B840688"/>
      <c r="C840688"/>
      <c r="D840688"/>
      <c r="E840688"/>
      <c r="F840688"/>
      <c r="G840688"/>
      <c r="H840688"/>
      <c r="I840688"/>
      <c r="J840688"/>
      <c r="K840688"/>
      <c r="L840688"/>
      <c r="M840688" s="115"/>
      <c r="N840688" s="115"/>
      <c r="O840688"/>
      <c r="P840688"/>
      <c r="Q840688"/>
      <c r="R840688" s="19"/>
      <c r="S840688" s="19"/>
      <c r="T840688"/>
      <c r="U840688" s="113"/>
      <c r="V840688" s="19"/>
      <c r="W840688" s="19"/>
      <c r="X840688" s="19"/>
      <c r="Y840688" s="19"/>
      <c r="Z840688" s="19"/>
      <c r="AA840688" s="19"/>
      <c r="AB840688" s="19"/>
      <c r="AC840688" s="19"/>
      <c r="AD840688" s="19"/>
      <c r="AE840688" s="19"/>
      <c r="AF840688" s="19"/>
      <c r="AG840688" s="19"/>
      <c r="AH840688" s="19"/>
      <c r="AI840688" s="19"/>
      <c r="AJ840688" s="19"/>
      <c r="AK840688" s="19"/>
      <c r="AL840688" s="19"/>
      <c r="AM840688" s="19"/>
      <c r="AN840688" s="19"/>
      <c r="AO840688" s="19"/>
      <c r="AP840688"/>
    </row>
    <row r="840689" spans="1:42" s="116" customFormat="1" x14ac:dyDescent="0.3">
      <c r="A840689"/>
      <c r="B840689"/>
      <c r="C840689"/>
      <c r="D840689"/>
      <c r="E840689"/>
      <c r="F840689"/>
      <c r="G840689"/>
      <c r="H840689"/>
      <c r="I840689"/>
      <c r="J840689"/>
      <c r="K840689"/>
      <c r="L840689"/>
      <c r="M840689" s="115"/>
      <c r="N840689" s="115"/>
      <c r="O840689"/>
      <c r="P840689"/>
      <c r="Q840689"/>
      <c r="R840689" s="19"/>
      <c r="S840689" s="19"/>
      <c r="T840689"/>
      <c r="U840689" s="113"/>
      <c r="V840689" s="19"/>
      <c r="W840689" s="19"/>
      <c r="X840689" s="19"/>
      <c r="Y840689" s="19"/>
      <c r="Z840689" s="19"/>
      <c r="AA840689" s="19"/>
      <c r="AB840689" s="19"/>
      <c r="AC840689" s="19"/>
      <c r="AD840689" s="19"/>
      <c r="AE840689" s="19"/>
      <c r="AF840689" s="19"/>
      <c r="AG840689" s="19"/>
      <c r="AH840689" s="19"/>
      <c r="AI840689" s="19"/>
      <c r="AJ840689" s="19"/>
      <c r="AK840689" s="19"/>
      <c r="AL840689" s="19"/>
      <c r="AM840689" s="19"/>
      <c r="AN840689" s="19"/>
      <c r="AO840689" s="19"/>
      <c r="AP840689"/>
    </row>
    <row r="840690" spans="1:42" s="116" customFormat="1" x14ac:dyDescent="0.3">
      <c r="A840690"/>
      <c r="B840690"/>
      <c r="C840690"/>
      <c r="D840690"/>
      <c r="E840690"/>
      <c r="F840690"/>
      <c r="G840690"/>
      <c r="H840690"/>
      <c r="I840690"/>
      <c r="J840690"/>
      <c r="K840690"/>
      <c r="L840690"/>
      <c r="M840690" s="115"/>
      <c r="N840690" s="115"/>
      <c r="O840690"/>
      <c r="P840690"/>
      <c r="Q840690"/>
      <c r="R840690" s="19"/>
      <c r="S840690" s="19"/>
      <c r="T840690"/>
      <c r="U840690" s="113"/>
      <c r="V840690" s="19"/>
      <c r="W840690" s="19"/>
      <c r="X840690" s="19"/>
      <c r="Y840690" s="19"/>
      <c r="Z840690" s="19"/>
      <c r="AA840690" s="19"/>
      <c r="AB840690" s="19"/>
      <c r="AC840690" s="19"/>
      <c r="AD840690" s="19"/>
      <c r="AE840690" s="19"/>
      <c r="AF840690" s="19"/>
      <c r="AG840690" s="19"/>
      <c r="AH840690" s="19"/>
      <c r="AI840690" s="19"/>
      <c r="AJ840690" s="19"/>
      <c r="AK840690" s="19"/>
      <c r="AL840690" s="19"/>
      <c r="AM840690" s="19"/>
      <c r="AN840690" s="19"/>
      <c r="AO840690" s="19"/>
      <c r="AP840690"/>
    </row>
    <row r="840691" spans="1:42" s="116" customFormat="1" x14ac:dyDescent="0.3">
      <c r="A840691"/>
      <c r="B840691"/>
      <c r="C840691"/>
      <c r="D840691"/>
      <c r="E840691"/>
      <c r="F840691"/>
      <c r="G840691"/>
      <c r="H840691"/>
      <c r="I840691"/>
      <c r="J840691"/>
      <c r="K840691"/>
      <c r="L840691"/>
      <c r="M840691" s="115"/>
      <c r="N840691" s="115"/>
      <c r="O840691"/>
      <c r="P840691"/>
      <c r="Q840691"/>
      <c r="R840691" s="19"/>
      <c r="S840691" s="19"/>
      <c r="T840691"/>
      <c r="U840691" s="113"/>
      <c r="V840691" s="19"/>
      <c r="W840691" s="19"/>
      <c r="X840691" s="19"/>
      <c r="Y840691" s="19"/>
      <c r="Z840691" s="19"/>
      <c r="AA840691" s="19"/>
      <c r="AB840691" s="19"/>
      <c r="AC840691" s="19"/>
      <c r="AD840691" s="19"/>
      <c r="AE840691" s="19"/>
      <c r="AF840691" s="19"/>
      <c r="AG840691" s="19"/>
      <c r="AH840691" s="19"/>
      <c r="AI840691" s="19"/>
      <c r="AJ840691" s="19"/>
      <c r="AK840691" s="19"/>
      <c r="AL840691" s="19"/>
      <c r="AM840691" s="19"/>
      <c r="AN840691" s="19"/>
      <c r="AO840691" s="19"/>
      <c r="AP840691"/>
    </row>
    <row r="840692" spans="1:42" s="116" customFormat="1" x14ac:dyDescent="0.3">
      <c r="A840692"/>
      <c r="B840692"/>
      <c r="C840692"/>
      <c r="D840692"/>
      <c r="E840692"/>
      <c r="F840692"/>
      <c r="G840692"/>
      <c r="H840692"/>
      <c r="I840692"/>
      <c r="J840692"/>
      <c r="K840692"/>
      <c r="L840692"/>
      <c r="M840692" s="115"/>
      <c r="N840692" s="115"/>
      <c r="O840692"/>
      <c r="P840692"/>
      <c r="Q840692"/>
      <c r="R840692" s="19"/>
      <c r="S840692" s="19"/>
      <c r="T840692"/>
      <c r="U840692" s="113"/>
      <c r="V840692" s="19"/>
      <c r="W840692" s="19"/>
      <c r="X840692" s="19"/>
      <c r="Y840692" s="19"/>
      <c r="Z840692" s="19"/>
      <c r="AA840692" s="19"/>
      <c r="AB840692" s="19"/>
      <c r="AC840692" s="19"/>
      <c r="AD840692" s="19"/>
      <c r="AE840692" s="19"/>
      <c r="AF840692" s="19"/>
      <c r="AG840692" s="19"/>
      <c r="AH840692" s="19"/>
      <c r="AI840692" s="19"/>
      <c r="AJ840692" s="19"/>
      <c r="AK840692" s="19"/>
      <c r="AL840692" s="19"/>
      <c r="AM840692" s="19"/>
      <c r="AN840692" s="19"/>
      <c r="AO840692" s="19"/>
      <c r="AP840692"/>
    </row>
    <row r="840693" spans="1:42" s="116" customFormat="1" x14ac:dyDescent="0.3">
      <c r="A840693"/>
      <c r="B840693"/>
      <c r="C840693"/>
      <c r="D840693"/>
      <c r="E840693"/>
      <c r="F840693"/>
      <c r="G840693"/>
      <c r="H840693"/>
      <c r="I840693"/>
      <c r="J840693"/>
      <c r="K840693"/>
      <c r="L840693"/>
      <c r="M840693" s="115"/>
      <c r="N840693" s="115"/>
      <c r="O840693"/>
      <c r="P840693"/>
      <c r="Q840693"/>
      <c r="R840693" s="19"/>
      <c r="S840693" s="19"/>
      <c r="T840693"/>
      <c r="U840693" s="113"/>
      <c r="V840693" s="19"/>
      <c r="W840693" s="19"/>
      <c r="X840693" s="19"/>
      <c r="Y840693" s="19"/>
      <c r="Z840693" s="19"/>
      <c r="AA840693" s="19"/>
      <c r="AB840693" s="19"/>
      <c r="AC840693" s="19"/>
      <c r="AD840693" s="19"/>
      <c r="AE840693" s="19"/>
      <c r="AF840693" s="19"/>
      <c r="AG840693" s="19"/>
      <c r="AH840693" s="19"/>
      <c r="AI840693" s="19"/>
      <c r="AJ840693" s="19"/>
      <c r="AK840693" s="19"/>
      <c r="AL840693" s="19"/>
      <c r="AM840693" s="19"/>
      <c r="AN840693" s="19"/>
      <c r="AO840693" s="19"/>
      <c r="AP840693"/>
    </row>
    <row r="840694" spans="1:42" s="116" customFormat="1" x14ac:dyDescent="0.3">
      <c r="A840694"/>
      <c r="B840694"/>
      <c r="C840694"/>
      <c r="D840694"/>
      <c r="E840694"/>
      <c r="F840694"/>
      <c r="G840694"/>
      <c r="H840694"/>
      <c r="I840694"/>
      <c r="J840694"/>
      <c r="K840694"/>
      <c r="L840694"/>
      <c r="M840694" s="115"/>
      <c r="N840694" s="115"/>
      <c r="O840694"/>
      <c r="P840694"/>
      <c r="Q840694"/>
      <c r="R840694" s="19"/>
      <c r="S840694" s="19"/>
      <c r="T840694"/>
      <c r="U840694" s="113"/>
      <c r="V840694" s="19"/>
      <c r="W840694" s="19"/>
      <c r="X840694" s="19"/>
      <c r="Y840694" s="19"/>
      <c r="Z840694" s="19"/>
      <c r="AA840694" s="19"/>
      <c r="AB840694" s="19"/>
      <c r="AC840694" s="19"/>
      <c r="AD840694" s="19"/>
      <c r="AE840694" s="19"/>
      <c r="AF840694" s="19"/>
      <c r="AG840694" s="19"/>
      <c r="AH840694" s="19"/>
      <c r="AI840694" s="19"/>
      <c r="AJ840694" s="19"/>
      <c r="AK840694" s="19"/>
      <c r="AL840694" s="19"/>
      <c r="AM840694" s="19"/>
      <c r="AN840694" s="19"/>
      <c r="AO840694" s="19"/>
      <c r="AP840694"/>
    </row>
    <row r="840695" spans="1:42" s="116" customFormat="1" x14ac:dyDescent="0.3">
      <c r="A840695"/>
      <c r="B840695"/>
      <c r="C840695"/>
      <c r="D840695"/>
      <c r="E840695"/>
      <c r="F840695"/>
      <c r="G840695"/>
      <c r="H840695"/>
      <c r="I840695"/>
      <c r="J840695"/>
      <c r="K840695"/>
      <c r="L840695"/>
      <c r="M840695" s="115"/>
      <c r="N840695" s="115"/>
      <c r="O840695"/>
      <c r="P840695"/>
      <c r="Q840695"/>
      <c r="R840695" s="19"/>
      <c r="S840695" s="19"/>
      <c r="T840695"/>
      <c r="U840695" s="113"/>
      <c r="V840695" s="19"/>
      <c r="W840695" s="19"/>
      <c r="X840695" s="19"/>
      <c r="Y840695" s="19"/>
      <c r="Z840695" s="19"/>
      <c r="AA840695" s="19"/>
      <c r="AB840695" s="19"/>
      <c r="AC840695" s="19"/>
      <c r="AD840695" s="19"/>
      <c r="AE840695" s="19"/>
      <c r="AF840695" s="19"/>
      <c r="AG840695" s="19"/>
      <c r="AH840695" s="19"/>
      <c r="AI840695" s="19"/>
      <c r="AJ840695" s="19"/>
      <c r="AK840695" s="19"/>
      <c r="AL840695" s="19"/>
      <c r="AM840695" s="19"/>
      <c r="AN840695" s="19"/>
      <c r="AO840695" s="19"/>
      <c r="AP840695"/>
    </row>
    <row r="840696" spans="1:42" s="116" customFormat="1" x14ac:dyDescent="0.3">
      <c r="A840696"/>
      <c r="B840696"/>
      <c r="C840696"/>
      <c r="D840696"/>
      <c r="E840696"/>
      <c r="F840696"/>
      <c r="G840696"/>
      <c r="H840696"/>
      <c r="I840696"/>
      <c r="J840696"/>
      <c r="K840696"/>
      <c r="L840696"/>
      <c r="M840696" s="115"/>
      <c r="N840696" s="115"/>
      <c r="O840696"/>
      <c r="P840696"/>
      <c r="Q840696"/>
      <c r="R840696" s="19"/>
      <c r="S840696" s="19"/>
      <c r="T840696"/>
      <c r="U840696" s="113"/>
      <c r="V840696" s="19"/>
      <c r="W840696" s="19"/>
      <c r="X840696" s="19"/>
      <c r="Y840696" s="19"/>
      <c r="Z840696" s="19"/>
      <c r="AA840696" s="19"/>
      <c r="AB840696" s="19"/>
      <c r="AC840696" s="19"/>
      <c r="AD840696" s="19"/>
      <c r="AE840696" s="19"/>
      <c r="AF840696" s="19"/>
      <c r="AG840696" s="19"/>
      <c r="AH840696" s="19"/>
      <c r="AI840696" s="19"/>
      <c r="AJ840696" s="19"/>
      <c r="AK840696" s="19"/>
      <c r="AL840696" s="19"/>
      <c r="AM840696" s="19"/>
      <c r="AN840696" s="19"/>
      <c r="AO840696" s="19"/>
      <c r="AP840696"/>
    </row>
    <row r="840697" spans="1:42" s="116" customFormat="1" x14ac:dyDescent="0.3">
      <c r="A840697"/>
      <c r="B840697"/>
      <c r="C840697"/>
      <c r="D840697"/>
      <c r="E840697"/>
      <c r="F840697"/>
      <c r="G840697"/>
      <c r="H840697"/>
      <c r="I840697"/>
      <c r="J840697"/>
      <c r="K840697"/>
      <c r="L840697"/>
      <c r="M840697" s="115"/>
      <c r="N840697" s="115"/>
      <c r="O840697"/>
      <c r="P840697"/>
      <c r="Q840697"/>
      <c r="R840697" s="19"/>
      <c r="S840697" s="19"/>
      <c r="T840697"/>
      <c r="U840697" s="113"/>
      <c r="V840697" s="19"/>
      <c r="W840697" s="19"/>
      <c r="X840697" s="19"/>
      <c r="Y840697" s="19"/>
      <c r="Z840697" s="19"/>
      <c r="AA840697" s="19"/>
      <c r="AB840697" s="19"/>
      <c r="AC840697" s="19"/>
      <c r="AD840697" s="19"/>
      <c r="AE840697" s="19"/>
      <c r="AF840697" s="19"/>
      <c r="AG840697" s="19"/>
      <c r="AH840697" s="19"/>
      <c r="AI840697" s="19"/>
      <c r="AJ840697" s="19"/>
      <c r="AK840697" s="19"/>
      <c r="AL840697" s="19"/>
      <c r="AM840697" s="19"/>
      <c r="AN840697" s="19"/>
      <c r="AO840697" s="19"/>
      <c r="AP840697"/>
    </row>
    <row r="840698" spans="1:42" s="116" customFormat="1" x14ac:dyDescent="0.3">
      <c r="A840698"/>
      <c r="B840698"/>
      <c r="C840698"/>
      <c r="D840698"/>
      <c r="E840698"/>
      <c r="F840698"/>
      <c r="G840698"/>
      <c r="H840698"/>
      <c r="I840698"/>
      <c r="J840698"/>
      <c r="K840698"/>
      <c r="L840698"/>
      <c r="M840698" s="115"/>
      <c r="N840698" s="115"/>
      <c r="O840698"/>
      <c r="P840698"/>
      <c r="Q840698"/>
      <c r="R840698" s="19"/>
      <c r="S840698" s="19"/>
      <c r="T840698"/>
      <c r="U840698" s="113"/>
      <c r="V840698" s="19"/>
      <c r="W840698" s="19"/>
      <c r="X840698" s="19"/>
      <c r="Y840698" s="19"/>
      <c r="Z840698" s="19"/>
      <c r="AA840698" s="19"/>
      <c r="AB840698" s="19"/>
      <c r="AC840698" s="19"/>
      <c r="AD840698" s="19"/>
      <c r="AE840698" s="19"/>
      <c r="AF840698" s="19"/>
      <c r="AG840698" s="19"/>
      <c r="AH840698" s="19"/>
      <c r="AI840698" s="19"/>
      <c r="AJ840698" s="19"/>
      <c r="AK840698" s="19"/>
      <c r="AL840698" s="19"/>
      <c r="AM840698" s="19"/>
      <c r="AN840698" s="19"/>
      <c r="AO840698" s="19"/>
      <c r="AP840698"/>
    </row>
    <row r="840699" spans="1:42" s="116" customFormat="1" x14ac:dyDescent="0.3">
      <c r="A840699"/>
      <c r="B840699"/>
      <c r="C840699"/>
      <c r="D840699"/>
      <c r="E840699"/>
      <c r="F840699"/>
      <c r="G840699"/>
      <c r="H840699"/>
      <c r="I840699"/>
      <c r="J840699"/>
      <c r="K840699"/>
      <c r="L840699"/>
      <c r="M840699" s="115"/>
      <c r="N840699" s="115"/>
      <c r="O840699"/>
      <c r="P840699"/>
      <c r="Q840699"/>
      <c r="R840699" s="19"/>
      <c r="S840699" s="19"/>
      <c r="T840699"/>
      <c r="U840699" s="113"/>
      <c r="V840699" s="19"/>
      <c r="W840699" s="19"/>
      <c r="X840699" s="19"/>
      <c r="Y840699" s="19"/>
      <c r="Z840699" s="19"/>
      <c r="AA840699" s="19"/>
      <c r="AB840699" s="19"/>
      <c r="AC840699" s="19"/>
      <c r="AD840699" s="19"/>
      <c r="AE840699" s="19"/>
      <c r="AF840699" s="19"/>
      <c r="AG840699" s="19"/>
      <c r="AH840699" s="19"/>
      <c r="AI840699" s="19"/>
      <c r="AJ840699" s="19"/>
      <c r="AK840699" s="19"/>
      <c r="AL840699" s="19"/>
      <c r="AM840699" s="19"/>
      <c r="AN840699" s="19"/>
      <c r="AO840699" s="19"/>
      <c r="AP840699"/>
    </row>
    <row r="840700" spans="1:42" s="116" customFormat="1" x14ac:dyDescent="0.3">
      <c r="A840700"/>
      <c r="B840700"/>
      <c r="C840700"/>
      <c r="D840700"/>
      <c r="E840700"/>
      <c r="F840700"/>
      <c r="G840700"/>
      <c r="H840700"/>
      <c r="I840700"/>
      <c r="J840700"/>
      <c r="K840700"/>
      <c r="L840700"/>
      <c r="M840700" s="115"/>
      <c r="N840700" s="115"/>
      <c r="O840700"/>
      <c r="P840700"/>
      <c r="Q840700"/>
      <c r="R840700" s="19"/>
      <c r="S840700" s="19"/>
      <c r="T840700"/>
      <c r="U840700" s="113"/>
      <c r="V840700" s="19"/>
      <c r="W840700" s="19"/>
      <c r="X840700" s="19"/>
      <c r="Y840700" s="19"/>
      <c r="Z840700" s="19"/>
      <c r="AA840700" s="19"/>
      <c r="AB840700" s="19"/>
      <c r="AC840700" s="19"/>
      <c r="AD840700" s="19"/>
      <c r="AE840700" s="19"/>
      <c r="AF840700" s="19"/>
      <c r="AG840700" s="19"/>
      <c r="AH840700" s="19"/>
      <c r="AI840700" s="19"/>
      <c r="AJ840700" s="19"/>
      <c r="AK840700" s="19"/>
      <c r="AL840700" s="19"/>
      <c r="AM840700" s="19"/>
      <c r="AN840700" s="19"/>
      <c r="AO840700" s="19"/>
      <c r="AP840700"/>
    </row>
    <row r="840701" spans="1:42" s="116" customFormat="1" x14ac:dyDescent="0.3">
      <c r="A840701"/>
      <c r="B840701"/>
      <c r="C840701"/>
      <c r="D840701"/>
      <c r="E840701"/>
      <c r="F840701"/>
      <c r="G840701"/>
      <c r="H840701"/>
      <c r="I840701"/>
      <c r="J840701"/>
      <c r="K840701"/>
      <c r="L840701"/>
      <c r="M840701" s="115"/>
      <c r="N840701" s="115"/>
      <c r="O840701"/>
      <c r="P840701"/>
      <c r="Q840701"/>
      <c r="R840701" s="19"/>
      <c r="S840701" s="19"/>
      <c r="T840701"/>
      <c r="U840701" s="113"/>
      <c r="V840701" s="19"/>
      <c r="W840701" s="19"/>
      <c r="X840701" s="19"/>
      <c r="Y840701" s="19"/>
      <c r="Z840701" s="19"/>
      <c r="AA840701" s="19"/>
      <c r="AB840701" s="19"/>
      <c r="AC840701" s="19"/>
      <c r="AD840701" s="19"/>
      <c r="AE840701" s="19"/>
      <c r="AF840701" s="19"/>
      <c r="AG840701" s="19"/>
      <c r="AH840701" s="19"/>
      <c r="AI840701" s="19"/>
      <c r="AJ840701" s="19"/>
      <c r="AK840701" s="19"/>
      <c r="AL840701" s="19"/>
      <c r="AM840701" s="19"/>
      <c r="AN840701" s="19"/>
      <c r="AO840701" s="19"/>
      <c r="AP840701"/>
    </row>
    <row r="840702" spans="1:42" s="116" customFormat="1" x14ac:dyDescent="0.3">
      <c r="A840702"/>
      <c r="B840702"/>
      <c r="C840702"/>
      <c r="D840702"/>
      <c r="E840702"/>
      <c r="F840702"/>
      <c r="G840702"/>
      <c r="H840702"/>
      <c r="I840702"/>
      <c r="J840702"/>
      <c r="K840702"/>
      <c r="L840702"/>
      <c r="M840702" s="115"/>
      <c r="N840702" s="115"/>
      <c r="O840702"/>
      <c r="P840702"/>
      <c r="Q840702"/>
      <c r="R840702" s="19"/>
      <c r="S840702" s="19"/>
      <c r="T840702"/>
      <c r="U840702" s="113"/>
      <c r="V840702" s="19"/>
      <c r="W840702" s="19"/>
      <c r="X840702" s="19"/>
      <c r="Y840702" s="19"/>
      <c r="Z840702" s="19"/>
      <c r="AA840702" s="19"/>
      <c r="AB840702" s="19"/>
      <c r="AC840702" s="19"/>
      <c r="AD840702" s="19"/>
      <c r="AE840702" s="19"/>
      <c r="AF840702" s="19"/>
      <c r="AG840702" s="19"/>
      <c r="AH840702" s="19"/>
      <c r="AI840702" s="19"/>
      <c r="AJ840702" s="19"/>
      <c r="AK840702" s="19"/>
      <c r="AL840702" s="19"/>
      <c r="AM840702" s="19"/>
      <c r="AN840702" s="19"/>
      <c r="AO840702" s="19"/>
      <c r="AP840702"/>
    </row>
    <row r="840703" spans="1:42" s="116" customFormat="1" x14ac:dyDescent="0.3">
      <c r="A840703"/>
      <c r="B840703"/>
      <c r="C840703"/>
      <c r="D840703"/>
      <c r="E840703"/>
      <c r="F840703"/>
      <c r="G840703"/>
      <c r="H840703"/>
      <c r="I840703"/>
      <c r="J840703"/>
      <c r="K840703"/>
      <c r="L840703"/>
      <c r="M840703" s="115"/>
      <c r="N840703" s="115"/>
      <c r="O840703"/>
      <c r="P840703"/>
      <c r="Q840703"/>
      <c r="R840703" s="19"/>
      <c r="S840703" s="19"/>
      <c r="T840703"/>
      <c r="U840703" s="113"/>
      <c r="V840703" s="19"/>
      <c r="W840703" s="19"/>
      <c r="X840703" s="19"/>
      <c r="Y840703" s="19"/>
      <c r="Z840703" s="19"/>
      <c r="AA840703" s="19"/>
      <c r="AB840703" s="19"/>
      <c r="AC840703" s="19"/>
      <c r="AD840703" s="19"/>
      <c r="AE840703" s="19"/>
      <c r="AF840703" s="19"/>
      <c r="AG840703" s="19"/>
      <c r="AH840703" s="19"/>
      <c r="AI840703" s="19"/>
      <c r="AJ840703" s="19"/>
      <c r="AK840703" s="19"/>
      <c r="AL840703" s="19"/>
      <c r="AM840703" s="19"/>
      <c r="AN840703" s="19"/>
      <c r="AO840703" s="19"/>
      <c r="AP840703"/>
    </row>
    <row r="840704" spans="1:42" s="116" customFormat="1" x14ac:dyDescent="0.3">
      <c r="A840704"/>
      <c r="B840704"/>
      <c r="C840704"/>
      <c r="D840704"/>
      <c r="E840704"/>
      <c r="F840704"/>
      <c r="G840704"/>
      <c r="H840704"/>
      <c r="I840704"/>
      <c r="J840704"/>
      <c r="K840704"/>
      <c r="L840704"/>
      <c r="M840704" s="115"/>
      <c r="N840704" s="115"/>
      <c r="O840704"/>
      <c r="P840704"/>
      <c r="Q840704"/>
      <c r="R840704" s="19"/>
      <c r="S840704" s="19"/>
      <c r="T840704"/>
      <c r="U840704" s="113"/>
      <c r="V840704" s="19"/>
      <c r="W840704" s="19"/>
      <c r="X840704" s="19"/>
      <c r="Y840704" s="19"/>
      <c r="Z840704" s="19"/>
      <c r="AA840704" s="19"/>
      <c r="AB840704" s="19"/>
      <c r="AC840704" s="19"/>
      <c r="AD840704" s="19"/>
      <c r="AE840704" s="19"/>
      <c r="AF840704" s="19"/>
      <c r="AG840704" s="19"/>
      <c r="AH840704" s="19"/>
      <c r="AI840704" s="19"/>
      <c r="AJ840704" s="19"/>
      <c r="AK840704" s="19"/>
      <c r="AL840704" s="19"/>
      <c r="AM840704" s="19"/>
      <c r="AN840704" s="19"/>
      <c r="AO840704" s="19"/>
      <c r="AP840704"/>
    </row>
    <row r="840705" spans="1:42" s="116" customFormat="1" x14ac:dyDescent="0.3">
      <c r="A840705"/>
      <c r="B840705"/>
      <c r="C840705"/>
      <c r="D840705"/>
      <c r="E840705"/>
      <c r="F840705"/>
      <c r="G840705"/>
      <c r="H840705"/>
      <c r="I840705"/>
      <c r="J840705"/>
      <c r="K840705"/>
      <c r="L840705"/>
      <c r="M840705" s="115"/>
      <c r="N840705" s="115"/>
      <c r="O840705"/>
      <c r="P840705"/>
      <c r="Q840705"/>
      <c r="R840705" s="19"/>
      <c r="S840705" s="19"/>
      <c r="T840705"/>
      <c r="U840705" s="113"/>
      <c r="V840705" s="19"/>
      <c r="W840705" s="19"/>
      <c r="X840705" s="19"/>
      <c r="Y840705" s="19"/>
      <c r="Z840705" s="19"/>
      <c r="AA840705" s="19"/>
      <c r="AB840705" s="19"/>
      <c r="AC840705" s="19"/>
      <c r="AD840705" s="19"/>
      <c r="AE840705" s="19"/>
      <c r="AF840705" s="19"/>
      <c r="AG840705" s="19"/>
      <c r="AH840705" s="19"/>
      <c r="AI840705" s="19"/>
      <c r="AJ840705" s="19"/>
      <c r="AK840705" s="19"/>
      <c r="AL840705" s="19"/>
      <c r="AM840705" s="19"/>
      <c r="AN840705" s="19"/>
      <c r="AO840705" s="19"/>
      <c r="AP840705"/>
    </row>
    <row r="840706" spans="1:42" s="116" customFormat="1" x14ac:dyDescent="0.3">
      <c r="A840706"/>
      <c r="B840706"/>
      <c r="C840706"/>
      <c r="D840706"/>
      <c r="E840706"/>
      <c r="F840706"/>
      <c r="G840706"/>
      <c r="H840706"/>
      <c r="I840706"/>
      <c r="J840706"/>
      <c r="K840706"/>
      <c r="L840706"/>
      <c r="M840706" s="115"/>
      <c r="N840706" s="115"/>
      <c r="O840706"/>
      <c r="P840706"/>
      <c r="Q840706"/>
      <c r="R840706" s="19"/>
      <c r="S840706" s="19"/>
      <c r="T840706"/>
      <c r="U840706" s="113"/>
      <c r="V840706" s="19"/>
      <c r="W840706" s="19"/>
      <c r="X840706" s="19"/>
      <c r="Y840706" s="19"/>
      <c r="Z840706" s="19"/>
      <c r="AA840706" s="19"/>
      <c r="AB840706" s="19"/>
      <c r="AC840706" s="19"/>
      <c r="AD840706" s="19"/>
      <c r="AE840706" s="19"/>
      <c r="AF840706" s="19"/>
      <c r="AG840706" s="19"/>
      <c r="AH840706" s="19"/>
      <c r="AI840706" s="19"/>
      <c r="AJ840706" s="19"/>
      <c r="AK840706" s="19"/>
      <c r="AL840706" s="19"/>
      <c r="AM840706" s="19"/>
      <c r="AN840706" s="19"/>
      <c r="AO840706" s="19"/>
      <c r="AP840706"/>
    </row>
    <row r="840707" spans="1:42" s="116" customFormat="1" x14ac:dyDescent="0.3">
      <c r="A840707"/>
      <c r="B840707"/>
      <c r="C840707"/>
      <c r="D840707"/>
      <c r="E840707"/>
      <c r="F840707"/>
      <c r="G840707"/>
      <c r="H840707"/>
      <c r="I840707"/>
      <c r="J840707"/>
      <c r="K840707"/>
      <c r="L840707"/>
      <c r="M840707" s="115"/>
      <c r="N840707" s="115"/>
      <c r="O840707"/>
      <c r="P840707"/>
      <c r="Q840707"/>
      <c r="R840707" s="19"/>
      <c r="S840707" s="19"/>
      <c r="T840707"/>
      <c r="U840707" s="113"/>
      <c r="V840707" s="19"/>
      <c r="W840707" s="19"/>
      <c r="X840707" s="19"/>
      <c r="Y840707" s="19"/>
      <c r="Z840707" s="19"/>
      <c r="AA840707" s="19"/>
      <c r="AB840707" s="19"/>
      <c r="AC840707" s="19"/>
      <c r="AD840707" s="19"/>
      <c r="AE840707" s="19"/>
      <c r="AF840707" s="19"/>
      <c r="AG840707" s="19"/>
      <c r="AH840707" s="19"/>
      <c r="AI840707" s="19"/>
      <c r="AJ840707" s="19"/>
      <c r="AK840707" s="19"/>
      <c r="AL840707" s="19"/>
      <c r="AM840707" s="19"/>
      <c r="AN840707" s="19"/>
      <c r="AO840707" s="19"/>
      <c r="AP840707"/>
    </row>
    <row r="840708" spans="1:42" s="116" customFormat="1" x14ac:dyDescent="0.3">
      <c r="A840708"/>
      <c r="B840708"/>
      <c r="C840708"/>
      <c r="D840708"/>
      <c r="E840708"/>
      <c r="F840708"/>
      <c r="G840708"/>
      <c r="H840708"/>
      <c r="I840708"/>
      <c r="J840708"/>
      <c r="K840708"/>
      <c r="L840708"/>
      <c r="M840708" s="115"/>
      <c r="N840708" s="115"/>
      <c r="O840708"/>
      <c r="P840708"/>
      <c r="Q840708"/>
      <c r="R840708" s="19"/>
      <c r="S840708" s="19"/>
      <c r="T840708"/>
      <c r="U840708" s="113"/>
      <c r="V840708" s="19"/>
      <c r="W840708" s="19"/>
      <c r="X840708" s="19"/>
      <c r="Y840708" s="19"/>
      <c r="Z840708" s="19"/>
      <c r="AA840708" s="19"/>
      <c r="AB840708" s="19"/>
      <c r="AC840708" s="19"/>
      <c r="AD840708" s="19"/>
      <c r="AE840708" s="19"/>
      <c r="AF840708" s="19"/>
      <c r="AG840708" s="19"/>
      <c r="AH840708" s="19"/>
      <c r="AI840708" s="19"/>
      <c r="AJ840708" s="19"/>
      <c r="AK840708" s="19"/>
      <c r="AL840708" s="19"/>
      <c r="AM840708" s="19"/>
      <c r="AN840708" s="19"/>
      <c r="AO840708" s="19"/>
      <c r="AP840708"/>
    </row>
    <row r="840709" spans="1:42" s="116" customFormat="1" x14ac:dyDescent="0.3">
      <c r="A840709"/>
      <c r="B840709"/>
      <c r="C840709"/>
      <c r="D840709"/>
      <c r="E840709"/>
      <c r="F840709"/>
      <c r="G840709"/>
      <c r="H840709"/>
      <c r="I840709"/>
      <c r="J840709"/>
      <c r="K840709"/>
      <c r="L840709"/>
      <c r="M840709" s="115"/>
      <c r="N840709" s="115"/>
      <c r="O840709"/>
      <c r="P840709"/>
      <c r="Q840709"/>
      <c r="R840709" s="19"/>
      <c r="S840709" s="19"/>
      <c r="T840709"/>
      <c r="U840709" s="113"/>
      <c r="V840709" s="19"/>
      <c r="W840709" s="19"/>
      <c r="X840709" s="19"/>
      <c r="Y840709" s="19"/>
      <c r="Z840709" s="19"/>
      <c r="AA840709" s="19"/>
      <c r="AB840709" s="19"/>
      <c r="AC840709" s="19"/>
      <c r="AD840709" s="19"/>
      <c r="AE840709" s="19"/>
      <c r="AF840709" s="19"/>
      <c r="AG840709" s="19"/>
      <c r="AH840709" s="19"/>
      <c r="AI840709" s="19"/>
      <c r="AJ840709" s="19"/>
      <c r="AK840709" s="19"/>
      <c r="AL840709" s="19"/>
      <c r="AM840709" s="19"/>
      <c r="AN840709" s="19"/>
      <c r="AO840709" s="19"/>
      <c r="AP840709"/>
    </row>
    <row r="840710" spans="1:42" s="116" customFormat="1" x14ac:dyDescent="0.3">
      <c r="A840710"/>
      <c r="B840710"/>
      <c r="C840710"/>
      <c r="D840710"/>
      <c r="E840710"/>
      <c r="F840710"/>
      <c r="G840710"/>
      <c r="H840710"/>
      <c r="I840710"/>
      <c r="J840710"/>
      <c r="K840710"/>
      <c r="L840710"/>
      <c r="M840710" s="115"/>
      <c r="N840710" s="115"/>
      <c r="O840710"/>
      <c r="P840710"/>
      <c r="Q840710"/>
      <c r="R840710" s="19"/>
      <c r="S840710" s="19"/>
      <c r="T840710"/>
      <c r="U840710" s="113"/>
      <c r="V840710" s="19"/>
      <c r="W840710" s="19"/>
      <c r="X840710" s="19"/>
      <c r="Y840710" s="19"/>
      <c r="Z840710" s="19"/>
      <c r="AA840710" s="19"/>
      <c r="AB840710" s="19"/>
      <c r="AC840710" s="19"/>
      <c r="AD840710" s="19"/>
      <c r="AE840710" s="19"/>
      <c r="AF840710" s="19"/>
      <c r="AG840710" s="19"/>
      <c r="AH840710" s="19"/>
      <c r="AI840710" s="19"/>
      <c r="AJ840710" s="19"/>
      <c r="AK840710" s="19"/>
      <c r="AL840710" s="19"/>
      <c r="AM840710" s="19"/>
      <c r="AN840710" s="19"/>
      <c r="AO840710" s="19"/>
      <c r="AP840710"/>
    </row>
    <row r="840711" spans="1:42" s="116" customFormat="1" x14ac:dyDescent="0.3">
      <c r="A840711"/>
      <c r="B840711"/>
      <c r="C840711"/>
      <c r="D840711"/>
      <c r="E840711"/>
      <c r="F840711"/>
      <c r="G840711"/>
      <c r="H840711"/>
      <c r="I840711"/>
      <c r="J840711"/>
      <c r="K840711"/>
      <c r="L840711"/>
      <c r="M840711" s="115"/>
      <c r="N840711" s="115"/>
      <c r="O840711"/>
      <c r="P840711"/>
      <c r="Q840711"/>
      <c r="R840711" s="19"/>
      <c r="S840711" s="19"/>
      <c r="T840711"/>
      <c r="U840711" s="113"/>
      <c r="V840711" s="19"/>
      <c r="W840711" s="19"/>
      <c r="X840711" s="19"/>
      <c r="Y840711" s="19"/>
      <c r="Z840711" s="19"/>
      <c r="AA840711" s="19"/>
      <c r="AB840711" s="19"/>
      <c r="AC840711" s="19"/>
      <c r="AD840711" s="19"/>
      <c r="AE840711" s="19"/>
      <c r="AF840711" s="19"/>
      <c r="AG840711" s="19"/>
      <c r="AH840711" s="19"/>
      <c r="AI840711" s="19"/>
      <c r="AJ840711" s="19"/>
      <c r="AK840711" s="19"/>
      <c r="AL840711" s="19"/>
      <c r="AM840711" s="19"/>
      <c r="AN840711" s="19"/>
      <c r="AO840711" s="19"/>
      <c r="AP840711"/>
    </row>
    <row r="840712" spans="1:42" s="116" customFormat="1" x14ac:dyDescent="0.3">
      <c r="A840712"/>
      <c r="B840712"/>
      <c r="C840712"/>
      <c r="D840712"/>
      <c r="E840712"/>
      <c r="F840712"/>
      <c r="G840712"/>
      <c r="H840712"/>
      <c r="I840712"/>
      <c r="J840712"/>
      <c r="K840712"/>
      <c r="L840712"/>
      <c r="M840712" s="115"/>
      <c r="N840712" s="115"/>
      <c r="O840712"/>
      <c r="P840712"/>
      <c r="Q840712"/>
      <c r="R840712" s="19"/>
      <c r="S840712" s="19"/>
      <c r="T840712"/>
      <c r="U840712" s="113"/>
      <c r="V840712" s="19"/>
      <c r="W840712" s="19"/>
      <c r="X840712" s="19"/>
      <c r="Y840712" s="19"/>
      <c r="Z840712" s="19"/>
      <c r="AA840712" s="19"/>
      <c r="AB840712" s="19"/>
      <c r="AC840712" s="19"/>
      <c r="AD840712" s="19"/>
      <c r="AE840712" s="19"/>
      <c r="AF840712" s="19"/>
      <c r="AG840712" s="19"/>
      <c r="AH840712" s="19"/>
      <c r="AI840712" s="19"/>
      <c r="AJ840712" s="19"/>
      <c r="AK840712" s="19"/>
      <c r="AL840712" s="19"/>
      <c r="AM840712" s="19"/>
      <c r="AN840712" s="19"/>
      <c r="AO840712" s="19"/>
      <c r="AP840712"/>
    </row>
    <row r="840713" spans="1:42" s="116" customFormat="1" x14ac:dyDescent="0.3">
      <c r="A840713"/>
      <c r="B840713"/>
      <c r="C840713"/>
      <c r="D840713"/>
      <c r="E840713"/>
      <c r="F840713"/>
      <c r="G840713"/>
      <c r="H840713"/>
      <c r="I840713"/>
      <c r="J840713"/>
      <c r="K840713"/>
      <c r="L840713"/>
      <c r="M840713" s="115"/>
      <c r="N840713" s="115"/>
      <c r="O840713"/>
      <c r="P840713"/>
      <c r="Q840713"/>
      <c r="R840713" s="19"/>
      <c r="S840713" s="19"/>
      <c r="T840713"/>
      <c r="U840713" s="113"/>
      <c r="V840713" s="19"/>
      <c r="W840713" s="19"/>
      <c r="X840713" s="19"/>
      <c r="Y840713" s="19"/>
      <c r="Z840713" s="19"/>
      <c r="AA840713" s="19"/>
      <c r="AB840713" s="19"/>
      <c r="AC840713" s="19"/>
      <c r="AD840713" s="19"/>
      <c r="AE840713" s="19"/>
      <c r="AF840713" s="19"/>
      <c r="AG840713" s="19"/>
      <c r="AH840713" s="19"/>
      <c r="AI840713" s="19"/>
      <c r="AJ840713" s="19"/>
      <c r="AK840713" s="19"/>
      <c r="AL840713" s="19"/>
      <c r="AM840713" s="19"/>
      <c r="AN840713" s="19"/>
      <c r="AO840713" s="19"/>
      <c r="AP840713"/>
    </row>
    <row r="840714" spans="1:42" s="116" customFormat="1" x14ac:dyDescent="0.3">
      <c r="A840714"/>
      <c r="B840714"/>
      <c r="C840714"/>
      <c r="D840714"/>
      <c r="E840714"/>
      <c r="F840714"/>
      <c r="G840714"/>
      <c r="H840714"/>
      <c r="I840714"/>
      <c r="J840714"/>
      <c r="K840714"/>
      <c r="L840714"/>
      <c r="M840714" s="115"/>
      <c r="N840714" s="115"/>
      <c r="O840714"/>
      <c r="P840714"/>
      <c r="Q840714"/>
      <c r="R840714" s="19"/>
      <c r="S840714" s="19"/>
      <c r="T840714"/>
      <c r="U840714" s="113"/>
      <c r="V840714" s="19"/>
      <c r="W840714" s="19"/>
      <c r="X840714" s="19"/>
      <c r="Y840714" s="19"/>
      <c r="Z840714" s="19"/>
      <c r="AA840714" s="19"/>
      <c r="AB840714" s="19"/>
      <c r="AC840714" s="19"/>
      <c r="AD840714" s="19"/>
      <c r="AE840714" s="19"/>
      <c r="AF840714" s="19"/>
      <c r="AG840714" s="19"/>
      <c r="AH840714" s="19"/>
      <c r="AI840714" s="19"/>
      <c r="AJ840714" s="19"/>
      <c r="AK840714" s="19"/>
      <c r="AL840714" s="19"/>
      <c r="AM840714" s="19"/>
      <c r="AN840714" s="19"/>
      <c r="AO840714" s="19"/>
      <c r="AP840714"/>
    </row>
    <row r="840715" spans="1:42" s="116" customFormat="1" x14ac:dyDescent="0.3">
      <c r="A840715"/>
      <c r="B840715"/>
      <c r="C840715"/>
      <c r="D840715"/>
      <c r="E840715"/>
      <c r="F840715"/>
      <c r="G840715"/>
      <c r="H840715"/>
      <c r="I840715"/>
      <c r="J840715"/>
      <c r="K840715"/>
      <c r="L840715"/>
      <c r="M840715" s="115"/>
      <c r="N840715" s="115"/>
      <c r="O840715"/>
      <c r="P840715"/>
      <c r="Q840715"/>
      <c r="R840715" s="19"/>
      <c r="S840715" s="19"/>
      <c r="T840715"/>
      <c r="U840715" s="113"/>
      <c r="V840715" s="19"/>
      <c r="W840715" s="19"/>
      <c r="X840715" s="19"/>
      <c r="Y840715" s="19"/>
      <c r="Z840715" s="19"/>
      <c r="AA840715" s="19"/>
      <c r="AB840715" s="19"/>
      <c r="AC840715" s="19"/>
      <c r="AD840715" s="19"/>
      <c r="AE840715" s="19"/>
      <c r="AF840715" s="19"/>
      <c r="AG840715" s="19"/>
      <c r="AH840715" s="19"/>
      <c r="AI840715" s="19"/>
      <c r="AJ840715" s="19"/>
      <c r="AK840715" s="19"/>
      <c r="AL840715" s="19"/>
      <c r="AM840715" s="19"/>
      <c r="AN840715" s="19"/>
      <c r="AO840715" s="19"/>
      <c r="AP840715"/>
    </row>
    <row r="840716" spans="1:42" s="116" customFormat="1" x14ac:dyDescent="0.3">
      <c r="A840716"/>
      <c r="B840716"/>
      <c r="C840716"/>
      <c r="D840716"/>
      <c r="E840716"/>
      <c r="F840716"/>
      <c r="G840716"/>
      <c r="H840716"/>
      <c r="I840716"/>
      <c r="J840716"/>
      <c r="K840716"/>
      <c r="L840716"/>
      <c r="M840716" s="115"/>
      <c r="N840716" s="115"/>
      <c r="O840716"/>
      <c r="P840716"/>
      <c r="Q840716"/>
      <c r="R840716" s="19"/>
      <c r="S840716" s="19"/>
      <c r="T840716"/>
      <c r="U840716" s="113"/>
      <c r="V840716" s="19"/>
      <c r="W840716" s="19"/>
      <c r="X840716" s="19"/>
      <c r="Y840716" s="19"/>
      <c r="Z840716" s="19"/>
      <c r="AA840716" s="19"/>
      <c r="AB840716" s="19"/>
      <c r="AC840716" s="19"/>
      <c r="AD840716" s="19"/>
      <c r="AE840716" s="19"/>
      <c r="AF840716" s="19"/>
      <c r="AG840716" s="19"/>
      <c r="AH840716" s="19"/>
      <c r="AI840716" s="19"/>
      <c r="AJ840716" s="19"/>
      <c r="AK840716" s="19"/>
      <c r="AL840716" s="19"/>
      <c r="AM840716" s="19"/>
      <c r="AN840716" s="19"/>
      <c r="AO840716" s="19"/>
      <c r="AP840716"/>
    </row>
    <row r="840717" spans="1:42" s="116" customFormat="1" x14ac:dyDescent="0.3">
      <c r="A840717"/>
      <c r="B840717"/>
      <c r="C840717"/>
      <c r="D840717"/>
      <c r="E840717"/>
      <c r="F840717"/>
      <c r="G840717"/>
      <c r="H840717"/>
      <c r="I840717"/>
      <c r="J840717"/>
      <c r="K840717"/>
      <c r="L840717"/>
      <c r="M840717" s="115"/>
      <c r="N840717" s="115"/>
      <c r="O840717"/>
      <c r="P840717"/>
      <c r="Q840717"/>
      <c r="R840717" s="19"/>
      <c r="S840717" s="19"/>
      <c r="T840717"/>
      <c r="U840717" s="113"/>
      <c r="V840717" s="19"/>
      <c r="W840717" s="19"/>
      <c r="X840717" s="19"/>
      <c r="Y840717" s="19"/>
      <c r="Z840717" s="19"/>
      <c r="AA840717" s="19"/>
      <c r="AB840717" s="19"/>
      <c r="AC840717" s="19"/>
      <c r="AD840717" s="19"/>
      <c r="AE840717" s="19"/>
      <c r="AF840717" s="19"/>
      <c r="AG840717" s="19"/>
      <c r="AH840717" s="19"/>
      <c r="AI840717" s="19"/>
      <c r="AJ840717" s="19"/>
      <c r="AK840717" s="19"/>
      <c r="AL840717" s="19"/>
      <c r="AM840717" s="19"/>
      <c r="AN840717" s="19"/>
      <c r="AO840717" s="19"/>
      <c r="AP840717"/>
    </row>
    <row r="840718" spans="1:42" s="116" customFormat="1" x14ac:dyDescent="0.3">
      <c r="A840718"/>
      <c r="B840718"/>
      <c r="C840718"/>
      <c r="D840718"/>
      <c r="E840718"/>
      <c r="F840718"/>
      <c r="G840718"/>
      <c r="H840718"/>
      <c r="I840718"/>
      <c r="J840718"/>
      <c r="K840718"/>
      <c r="L840718"/>
      <c r="M840718" s="115"/>
      <c r="N840718" s="115"/>
      <c r="O840718"/>
      <c r="P840718"/>
      <c r="Q840718"/>
      <c r="R840718" s="19"/>
      <c r="S840718" s="19"/>
      <c r="T840718"/>
      <c r="U840718" s="113"/>
      <c r="V840718" s="19"/>
      <c r="W840718" s="19"/>
      <c r="X840718" s="19"/>
      <c r="Y840718" s="19"/>
      <c r="Z840718" s="19"/>
      <c r="AA840718" s="19"/>
      <c r="AB840718" s="19"/>
      <c r="AC840718" s="19"/>
      <c r="AD840718" s="19"/>
      <c r="AE840718" s="19"/>
      <c r="AF840718" s="19"/>
      <c r="AG840718" s="19"/>
      <c r="AH840718" s="19"/>
      <c r="AI840718" s="19"/>
      <c r="AJ840718" s="19"/>
      <c r="AK840718" s="19"/>
      <c r="AL840718" s="19"/>
      <c r="AM840718" s="19"/>
      <c r="AN840718" s="19"/>
      <c r="AO840718" s="19"/>
      <c r="AP840718"/>
    </row>
    <row r="840719" spans="1:42" s="116" customFormat="1" x14ac:dyDescent="0.3">
      <c r="A840719"/>
      <c r="B840719"/>
      <c r="C840719"/>
      <c r="D840719"/>
      <c r="E840719"/>
      <c r="F840719"/>
      <c r="G840719"/>
      <c r="H840719"/>
      <c r="I840719"/>
      <c r="J840719"/>
      <c r="K840719"/>
      <c r="L840719"/>
      <c r="M840719" s="115"/>
      <c r="N840719" s="115"/>
      <c r="O840719"/>
      <c r="P840719"/>
      <c r="Q840719"/>
      <c r="R840719" s="19"/>
      <c r="S840719" s="19"/>
      <c r="T840719"/>
      <c r="U840719" s="113"/>
      <c r="V840719" s="19"/>
      <c r="W840719" s="19"/>
      <c r="X840719" s="19"/>
      <c r="Y840719" s="19"/>
      <c r="Z840719" s="19"/>
      <c r="AA840719" s="19"/>
      <c r="AB840719" s="19"/>
      <c r="AC840719" s="19"/>
      <c r="AD840719" s="19"/>
      <c r="AE840719" s="19"/>
      <c r="AF840719" s="19"/>
      <c r="AG840719" s="19"/>
      <c r="AH840719" s="19"/>
      <c r="AI840719" s="19"/>
      <c r="AJ840719" s="19"/>
      <c r="AK840719" s="19"/>
      <c r="AL840719" s="19"/>
      <c r="AM840719" s="19"/>
      <c r="AN840719" s="19"/>
      <c r="AO840719" s="19"/>
      <c r="AP840719"/>
    </row>
    <row r="840720" spans="1:42" s="116" customFormat="1" x14ac:dyDescent="0.3">
      <c r="A840720"/>
      <c r="B840720"/>
      <c r="C840720"/>
      <c r="D840720"/>
      <c r="E840720"/>
      <c r="F840720"/>
      <c r="G840720"/>
      <c r="H840720"/>
      <c r="I840720"/>
      <c r="J840720"/>
      <c r="K840720"/>
      <c r="L840720"/>
      <c r="M840720" s="115"/>
      <c r="N840720" s="115"/>
      <c r="O840720"/>
      <c r="P840720"/>
      <c r="Q840720"/>
      <c r="R840720" s="19"/>
      <c r="S840720" s="19"/>
      <c r="T840720"/>
      <c r="U840720" s="113"/>
      <c r="V840720" s="19"/>
      <c r="W840720" s="19"/>
      <c r="X840720" s="19"/>
      <c r="Y840720" s="19"/>
      <c r="Z840720" s="19"/>
      <c r="AA840720" s="19"/>
      <c r="AB840720" s="19"/>
      <c r="AC840720" s="19"/>
      <c r="AD840720" s="19"/>
      <c r="AE840720" s="19"/>
      <c r="AF840720" s="19"/>
      <c r="AG840720" s="19"/>
      <c r="AH840720" s="19"/>
      <c r="AI840720" s="19"/>
      <c r="AJ840720" s="19"/>
      <c r="AK840720" s="19"/>
      <c r="AL840720" s="19"/>
      <c r="AM840720" s="19"/>
      <c r="AN840720" s="19"/>
      <c r="AO840720" s="19"/>
      <c r="AP840720"/>
    </row>
    <row r="840721" spans="1:42" s="116" customFormat="1" x14ac:dyDescent="0.3">
      <c r="A840721"/>
      <c r="B840721"/>
      <c r="C840721"/>
      <c r="D840721"/>
      <c r="E840721"/>
      <c r="F840721"/>
      <c r="G840721"/>
      <c r="H840721"/>
      <c r="I840721"/>
      <c r="J840721"/>
      <c r="K840721"/>
      <c r="L840721"/>
      <c r="M840721" s="115"/>
      <c r="N840721" s="115"/>
      <c r="O840721"/>
      <c r="P840721"/>
      <c r="Q840721"/>
      <c r="R840721" s="19"/>
      <c r="S840721" s="19"/>
      <c r="T840721"/>
      <c r="U840721" s="113"/>
      <c r="V840721" s="19"/>
      <c r="W840721" s="19"/>
      <c r="X840721" s="19"/>
      <c r="Y840721" s="19"/>
      <c r="Z840721" s="19"/>
      <c r="AA840721" s="19"/>
      <c r="AB840721" s="19"/>
      <c r="AC840721" s="19"/>
      <c r="AD840721" s="19"/>
      <c r="AE840721" s="19"/>
      <c r="AF840721" s="19"/>
      <c r="AG840721" s="19"/>
      <c r="AH840721" s="19"/>
      <c r="AI840721" s="19"/>
      <c r="AJ840721" s="19"/>
      <c r="AK840721" s="19"/>
      <c r="AL840721" s="19"/>
      <c r="AM840721" s="19"/>
      <c r="AN840721" s="19"/>
      <c r="AO840721" s="19"/>
      <c r="AP840721"/>
    </row>
    <row r="840722" spans="1:42" s="116" customFormat="1" x14ac:dyDescent="0.3">
      <c r="A840722"/>
      <c r="B840722"/>
      <c r="C840722"/>
      <c r="D840722"/>
      <c r="E840722"/>
      <c r="F840722"/>
      <c r="G840722"/>
      <c r="H840722"/>
      <c r="I840722"/>
      <c r="J840722"/>
      <c r="K840722"/>
      <c r="L840722"/>
      <c r="M840722" s="115"/>
      <c r="N840722" s="115"/>
      <c r="O840722"/>
      <c r="P840722"/>
      <c r="Q840722"/>
      <c r="R840722" s="19"/>
      <c r="S840722" s="19"/>
      <c r="T840722"/>
      <c r="U840722" s="113"/>
      <c r="V840722" s="19"/>
      <c r="W840722" s="19"/>
      <c r="X840722" s="19"/>
      <c r="Y840722" s="19"/>
      <c r="Z840722" s="19"/>
      <c r="AA840722" s="19"/>
      <c r="AB840722" s="19"/>
      <c r="AC840722" s="19"/>
      <c r="AD840722" s="19"/>
      <c r="AE840722" s="19"/>
      <c r="AF840722" s="19"/>
      <c r="AG840722" s="19"/>
      <c r="AH840722" s="19"/>
      <c r="AI840722" s="19"/>
      <c r="AJ840722" s="19"/>
      <c r="AK840722" s="19"/>
      <c r="AL840722" s="19"/>
      <c r="AM840722" s="19"/>
      <c r="AN840722" s="19"/>
      <c r="AO840722" s="19"/>
      <c r="AP840722"/>
    </row>
    <row r="840723" spans="1:42" s="116" customFormat="1" x14ac:dyDescent="0.3">
      <c r="A840723"/>
      <c r="B840723"/>
      <c r="C840723"/>
      <c r="D840723"/>
      <c r="E840723"/>
      <c r="F840723"/>
      <c r="G840723"/>
      <c r="H840723"/>
      <c r="I840723"/>
      <c r="J840723"/>
      <c r="K840723"/>
      <c r="L840723"/>
      <c r="M840723" s="115"/>
      <c r="N840723" s="115"/>
      <c r="O840723"/>
      <c r="P840723"/>
      <c r="Q840723"/>
      <c r="R840723" s="19"/>
      <c r="S840723" s="19"/>
      <c r="T840723"/>
      <c r="U840723" s="113"/>
      <c r="V840723" s="19"/>
      <c r="W840723" s="19"/>
      <c r="X840723" s="19"/>
      <c r="Y840723" s="19"/>
      <c r="Z840723" s="19"/>
      <c r="AA840723" s="19"/>
      <c r="AB840723" s="19"/>
      <c r="AC840723" s="19"/>
      <c r="AD840723" s="19"/>
      <c r="AE840723" s="19"/>
      <c r="AF840723" s="19"/>
      <c r="AG840723" s="19"/>
      <c r="AH840723" s="19"/>
      <c r="AI840723" s="19"/>
      <c r="AJ840723" s="19"/>
      <c r="AK840723" s="19"/>
      <c r="AL840723" s="19"/>
      <c r="AM840723" s="19"/>
      <c r="AN840723" s="19"/>
      <c r="AO840723" s="19"/>
      <c r="AP840723"/>
    </row>
    <row r="840724" spans="1:42" s="116" customFormat="1" x14ac:dyDescent="0.3">
      <c r="A840724"/>
      <c r="B840724"/>
      <c r="C840724"/>
      <c r="D840724"/>
      <c r="E840724"/>
      <c r="F840724"/>
      <c r="G840724"/>
      <c r="H840724"/>
      <c r="I840724"/>
      <c r="J840724"/>
      <c r="K840724"/>
      <c r="L840724"/>
      <c r="M840724" s="115"/>
      <c r="N840724" s="115"/>
      <c r="O840724"/>
      <c r="P840724"/>
      <c r="Q840724"/>
      <c r="R840724" s="19"/>
      <c r="S840724" s="19"/>
      <c r="T840724"/>
      <c r="U840724" s="113"/>
      <c r="V840724" s="19"/>
      <c r="W840724" s="19"/>
      <c r="X840724" s="19"/>
      <c r="Y840724" s="19"/>
      <c r="Z840724" s="19"/>
      <c r="AA840724" s="19"/>
      <c r="AB840724" s="19"/>
      <c r="AC840724" s="19"/>
      <c r="AD840724" s="19"/>
      <c r="AE840724" s="19"/>
      <c r="AF840724" s="19"/>
      <c r="AG840724" s="19"/>
      <c r="AH840724" s="19"/>
      <c r="AI840724" s="19"/>
      <c r="AJ840724" s="19"/>
      <c r="AK840724" s="19"/>
      <c r="AL840724" s="19"/>
      <c r="AM840724" s="19"/>
      <c r="AN840724" s="19"/>
      <c r="AO840724" s="19"/>
      <c r="AP840724"/>
    </row>
    <row r="840725" spans="1:42" s="116" customFormat="1" x14ac:dyDescent="0.3">
      <c r="A840725"/>
      <c r="B840725"/>
      <c r="C840725"/>
      <c r="D840725"/>
      <c r="E840725"/>
      <c r="F840725"/>
      <c r="G840725"/>
      <c r="H840725"/>
      <c r="I840725"/>
      <c r="J840725"/>
      <c r="K840725"/>
      <c r="L840725"/>
      <c r="M840725" s="115"/>
      <c r="N840725" s="115"/>
      <c r="O840725"/>
      <c r="P840725"/>
      <c r="Q840725"/>
      <c r="R840725" s="19"/>
      <c r="S840725" s="19"/>
      <c r="T840725"/>
      <c r="U840725" s="113"/>
      <c r="V840725" s="19"/>
      <c r="W840725" s="19"/>
      <c r="X840725" s="19"/>
      <c r="Y840725" s="19"/>
      <c r="Z840725" s="19"/>
      <c r="AA840725" s="19"/>
      <c r="AB840725" s="19"/>
      <c r="AC840725" s="19"/>
      <c r="AD840725" s="19"/>
      <c r="AE840725" s="19"/>
      <c r="AF840725" s="19"/>
      <c r="AG840725" s="19"/>
      <c r="AH840725" s="19"/>
      <c r="AI840725" s="19"/>
      <c r="AJ840725" s="19"/>
      <c r="AK840725" s="19"/>
      <c r="AL840725" s="19"/>
      <c r="AM840725" s="19"/>
      <c r="AN840725" s="19"/>
      <c r="AO840725" s="19"/>
      <c r="AP840725"/>
    </row>
    <row r="840726" spans="1:42" s="116" customFormat="1" x14ac:dyDescent="0.3">
      <c r="A840726"/>
      <c r="B840726"/>
      <c r="C840726"/>
      <c r="D840726"/>
      <c r="E840726"/>
      <c r="F840726"/>
      <c r="G840726"/>
      <c r="H840726"/>
      <c r="I840726"/>
      <c r="J840726"/>
      <c r="K840726"/>
      <c r="L840726"/>
      <c r="M840726" s="115"/>
      <c r="N840726" s="115"/>
      <c r="O840726"/>
      <c r="P840726"/>
      <c r="Q840726"/>
      <c r="R840726" s="19"/>
      <c r="S840726" s="19"/>
      <c r="T840726"/>
      <c r="U840726" s="113"/>
      <c r="V840726" s="19"/>
      <c r="W840726" s="19"/>
      <c r="X840726" s="19"/>
      <c r="Y840726" s="19"/>
      <c r="Z840726" s="19"/>
      <c r="AA840726" s="19"/>
      <c r="AB840726" s="19"/>
      <c r="AC840726" s="19"/>
      <c r="AD840726" s="19"/>
      <c r="AE840726" s="19"/>
      <c r="AF840726" s="19"/>
      <c r="AG840726" s="19"/>
      <c r="AH840726" s="19"/>
      <c r="AI840726" s="19"/>
      <c r="AJ840726" s="19"/>
      <c r="AK840726" s="19"/>
      <c r="AL840726" s="19"/>
      <c r="AM840726" s="19"/>
      <c r="AN840726" s="19"/>
      <c r="AO840726" s="19"/>
      <c r="AP840726"/>
    </row>
    <row r="840727" spans="1:42" s="116" customFormat="1" x14ac:dyDescent="0.3">
      <c r="A840727"/>
      <c r="B840727"/>
      <c r="C840727"/>
      <c r="D840727"/>
      <c r="E840727"/>
      <c r="F840727"/>
      <c r="G840727"/>
      <c r="H840727"/>
      <c r="I840727"/>
      <c r="J840727"/>
      <c r="K840727"/>
      <c r="L840727"/>
      <c r="M840727" s="115"/>
      <c r="N840727" s="115"/>
      <c r="O840727"/>
      <c r="P840727"/>
      <c r="Q840727"/>
      <c r="R840727" s="19"/>
      <c r="S840727" s="19"/>
      <c r="T840727"/>
      <c r="U840727" s="113"/>
      <c r="V840727" s="19"/>
      <c r="W840727" s="19"/>
      <c r="X840727" s="19"/>
      <c r="Y840727" s="19"/>
      <c r="Z840727" s="19"/>
      <c r="AA840727" s="19"/>
      <c r="AB840727" s="19"/>
      <c r="AC840727" s="19"/>
      <c r="AD840727" s="19"/>
      <c r="AE840727" s="19"/>
      <c r="AF840727" s="19"/>
      <c r="AG840727" s="19"/>
      <c r="AH840727" s="19"/>
      <c r="AI840727" s="19"/>
      <c r="AJ840727" s="19"/>
      <c r="AK840727" s="19"/>
      <c r="AL840727" s="19"/>
      <c r="AM840727" s="19"/>
      <c r="AN840727" s="19"/>
      <c r="AO840727" s="19"/>
      <c r="AP840727"/>
    </row>
    <row r="840728" spans="1:42" s="116" customFormat="1" x14ac:dyDescent="0.3">
      <c r="A840728"/>
      <c r="B840728"/>
      <c r="C840728"/>
      <c r="D840728"/>
      <c r="E840728"/>
      <c r="F840728"/>
      <c r="G840728"/>
      <c r="H840728"/>
      <c r="I840728"/>
      <c r="J840728"/>
      <c r="K840728"/>
      <c r="L840728"/>
      <c r="M840728" s="115"/>
      <c r="N840728" s="115"/>
      <c r="O840728"/>
      <c r="P840728"/>
      <c r="Q840728"/>
      <c r="R840728" s="19"/>
      <c r="S840728" s="19"/>
      <c r="T840728"/>
      <c r="U840728" s="113"/>
      <c r="V840728" s="19"/>
      <c r="W840728" s="19"/>
      <c r="X840728" s="19"/>
      <c r="Y840728" s="19"/>
      <c r="Z840728" s="19"/>
      <c r="AA840728" s="19"/>
      <c r="AB840728" s="19"/>
      <c r="AC840728" s="19"/>
      <c r="AD840728" s="19"/>
      <c r="AE840728" s="19"/>
      <c r="AF840728" s="19"/>
      <c r="AG840728" s="19"/>
      <c r="AH840728" s="19"/>
      <c r="AI840728" s="19"/>
      <c r="AJ840728" s="19"/>
      <c r="AK840728" s="19"/>
      <c r="AL840728" s="19"/>
      <c r="AM840728" s="19"/>
      <c r="AN840728" s="19"/>
      <c r="AO840728" s="19"/>
      <c r="AP840728"/>
    </row>
    <row r="840729" spans="1:42" s="116" customFormat="1" x14ac:dyDescent="0.3">
      <c r="A840729"/>
      <c r="B840729"/>
      <c r="C840729"/>
      <c r="D840729"/>
      <c r="E840729"/>
      <c r="F840729"/>
      <c r="G840729"/>
      <c r="H840729"/>
      <c r="I840729"/>
      <c r="J840729"/>
      <c r="K840729"/>
      <c r="L840729"/>
      <c r="M840729" s="115"/>
      <c r="N840729" s="115"/>
      <c r="O840729"/>
      <c r="P840729"/>
      <c r="Q840729"/>
      <c r="R840729" s="19"/>
      <c r="S840729" s="19"/>
      <c r="T840729"/>
      <c r="U840729" s="113"/>
      <c r="V840729" s="19"/>
      <c r="W840729" s="19"/>
      <c r="X840729" s="19"/>
      <c r="Y840729" s="19"/>
      <c r="Z840729" s="19"/>
      <c r="AA840729" s="19"/>
      <c r="AB840729" s="19"/>
      <c r="AC840729" s="19"/>
      <c r="AD840729" s="19"/>
      <c r="AE840729" s="19"/>
      <c r="AF840729" s="19"/>
      <c r="AG840729" s="19"/>
      <c r="AH840729" s="19"/>
      <c r="AI840729" s="19"/>
      <c r="AJ840729" s="19"/>
      <c r="AK840729" s="19"/>
      <c r="AL840729" s="19"/>
      <c r="AM840729" s="19"/>
      <c r="AN840729" s="19"/>
      <c r="AO840729" s="19"/>
      <c r="AP840729"/>
    </row>
    <row r="840730" spans="1:42" s="116" customFormat="1" x14ac:dyDescent="0.3">
      <c r="A840730"/>
      <c r="B840730"/>
      <c r="C840730"/>
      <c r="D840730"/>
      <c r="E840730"/>
      <c r="F840730"/>
      <c r="G840730"/>
      <c r="H840730"/>
      <c r="I840730"/>
      <c r="J840730"/>
      <c r="K840730"/>
      <c r="L840730"/>
      <c r="M840730" s="115"/>
      <c r="N840730" s="115"/>
      <c r="O840730"/>
      <c r="P840730"/>
      <c r="Q840730"/>
      <c r="R840730" s="19"/>
      <c r="S840730" s="19"/>
      <c r="T840730"/>
      <c r="U840730" s="113"/>
      <c r="V840730" s="19"/>
      <c r="W840730" s="19"/>
      <c r="X840730" s="19"/>
      <c r="Y840730" s="19"/>
      <c r="Z840730" s="19"/>
      <c r="AA840730" s="19"/>
      <c r="AB840730" s="19"/>
      <c r="AC840730" s="19"/>
      <c r="AD840730" s="19"/>
      <c r="AE840730" s="19"/>
      <c r="AF840730" s="19"/>
      <c r="AG840730" s="19"/>
      <c r="AH840730" s="19"/>
      <c r="AI840730" s="19"/>
      <c r="AJ840730" s="19"/>
      <c r="AK840730" s="19"/>
      <c r="AL840730" s="19"/>
      <c r="AM840730" s="19"/>
      <c r="AN840730" s="19"/>
      <c r="AO840730" s="19"/>
      <c r="AP840730"/>
    </row>
    <row r="840731" spans="1:42" s="116" customFormat="1" x14ac:dyDescent="0.3">
      <c r="A840731"/>
      <c r="B840731"/>
      <c r="C840731"/>
      <c r="D840731"/>
      <c r="E840731"/>
      <c r="F840731"/>
      <c r="G840731"/>
      <c r="H840731"/>
      <c r="I840731"/>
      <c r="J840731"/>
      <c r="K840731"/>
      <c r="L840731"/>
      <c r="M840731" s="115"/>
      <c r="N840731" s="115"/>
      <c r="O840731"/>
      <c r="P840731"/>
      <c r="Q840731"/>
      <c r="R840731" s="19"/>
      <c r="S840731" s="19"/>
      <c r="T840731"/>
      <c r="U840731" s="113"/>
      <c r="V840731" s="19"/>
      <c r="W840731" s="19"/>
      <c r="X840731" s="19"/>
      <c r="Y840731" s="19"/>
      <c r="Z840731" s="19"/>
      <c r="AA840731" s="19"/>
      <c r="AB840731" s="19"/>
      <c r="AC840731" s="19"/>
      <c r="AD840731" s="19"/>
      <c r="AE840731" s="19"/>
      <c r="AF840731" s="19"/>
      <c r="AG840731" s="19"/>
      <c r="AH840731" s="19"/>
      <c r="AI840731" s="19"/>
      <c r="AJ840731" s="19"/>
      <c r="AK840731" s="19"/>
      <c r="AL840731" s="19"/>
      <c r="AM840731" s="19"/>
      <c r="AN840731" s="19"/>
      <c r="AO840731" s="19"/>
      <c r="AP840731"/>
    </row>
    <row r="840732" spans="1:42" s="116" customFormat="1" x14ac:dyDescent="0.3">
      <c r="A840732"/>
      <c r="B840732"/>
      <c r="C840732"/>
      <c r="D840732"/>
      <c r="E840732"/>
      <c r="F840732"/>
      <c r="G840732"/>
      <c r="H840732"/>
      <c r="I840732"/>
      <c r="J840732"/>
      <c r="K840732"/>
      <c r="L840732"/>
      <c r="M840732" s="115"/>
      <c r="N840732" s="115"/>
      <c r="O840732"/>
      <c r="P840732"/>
      <c r="Q840732"/>
      <c r="R840732" s="19"/>
      <c r="S840732" s="19"/>
      <c r="T840732"/>
      <c r="U840732" s="113"/>
      <c r="V840732" s="19"/>
      <c r="W840732" s="19"/>
      <c r="X840732" s="19"/>
      <c r="Y840732" s="19"/>
      <c r="Z840732" s="19"/>
      <c r="AA840732" s="19"/>
      <c r="AB840732" s="19"/>
      <c r="AC840732" s="19"/>
      <c r="AD840732" s="19"/>
      <c r="AE840732" s="19"/>
      <c r="AF840732" s="19"/>
      <c r="AG840732" s="19"/>
      <c r="AH840732" s="19"/>
      <c r="AI840732" s="19"/>
      <c r="AJ840732" s="19"/>
      <c r="AK840732" s="19"/>
      <c r="AL840732" s="19"/>
      <c r="AM840732" s="19"/>
      <c r="AN840732" s="19"/>
      <c r="AO840732" s="19"/>
      <c r="AP840732"/>
    </row>
    <row r="840733" spans="1:42" s="116" customFormat="1" x14ac:dyDescent="0.3">
      <c r="A840733"/>
      <c r="B840733"/>
      <c r="C840733"/>
      <c r="D840733"/>
      <c r="E840733"/>
      <c r="F840733"/>
      <c r="G840733"/>
      <c r="H840733"/>
      <c r="I840733"/>
      <c r="J840733"/>
      <c r="K840733"/>
      <c r="L840733"/>
      <c r="M840733" s="115"/>
      <c r="N840733" s="115"/>
      <c r="O840733"/>
      <c r="P840733"/>
      <c r="Q840733"/>
      <c r="R840733" s="19"/>
      <c r="S840733" s="19"/>
      <c r="T840733"/>
      <c r="U840733" s="113"/>
      <c r="V840733" s="19"/>
      <c r="W840733" s="19"/>
      <c r="X840733" s="19"/>
      <c r="Y840733" s="19"/>
      <c r="Z840733" s="19"/>
      <c r="AA840733" s="19"/>
      <c r="AB840733" s="19"/>
      <c r="AC840733" s="19"/>
      <c r="AD840733" s="19"/>
      <c r="AE840733" s="19"/>
      <c r="AF840733" s="19"/>
      <c r="AG840733" s="19"/>
      <c r="AH840733" s="19"/>
      <c r="AI840733" s="19"/>
      <c r="AJ840733" s="19"/>
      <c r="AK840733" s="19"/>
      <c r="AL840733" s="19"/>
      <c r="AM840733" s="19"/>
      <c r="AN840733" s="19"/>
      <c r="AO840733" s="19"/>
      <c r="AP840733"/>
    </row>
    <row r="840734" spans="1:42" s="116" customFormat="1" x14ac:dyDescent="0.3">
      <c r="A840734"/>
      <c r="B840734"/>
      <c r="C840734"/>
      <c r="D840734"/>
      <c r="E840734"/>
      <c r="F840734"/>
      <c r="G840734"/>
      <c r="H840734"/>
      <c r="I840734"/>
      <c r="J840734"/>
      <c r="K840734"/>
      <c r="L840734"/>
      <c r="M840734" s="115"/>
      <c r="N840734" s="115"/>
      <c r="O840734"/>
      <c r="P840734"/>
      <c r="Q840734"/>
      <c r="R840734" s="19"/>
      <c r="S840734" s="19"/>
      <c r="T840734"/>
      <c r="U840734" s="113"/>
      <c r="V840734" s="19"/>
      <c r="W840734" s="19"/>
      <c r="X840734" s="19"/>
      <c r="Y840734" s="19"/>
      <c r="Z840734" s="19"/>
      <c r="AA840734" s="19"/>
      <c r="AB840734" s="19"/>
      <c r="AC840734" s="19"/>
      <c r="AD840734" s="19"/>
      <c r="AE840734" s="19"/>
      <c r="AF840734" s="19"/>
      <c r="AG840734" s="19"/>
      <c r="AH840734" s="19"/>
      <c r="AI840734" s="19"/>
      <c r="AJ840734" s="19"/>
      <c r="AK840734" s="19"/>
      <c r="AL840734" s="19"/>
      <c r="AM840734" s="19"/>
      <c r="AN840734" s="19"/>
      <c r="AO840734" s="19"/>
      <c r="AP840734"/>
    </row>
    <row r="840735" spans="1:42" s="116" customFormat="1" x14ac:dyDescent="0.3">
      <c r="A840735"/>
      <c r="B840735"/>
      <c r="C840735"/>
      <c r="D840735"/>
      <c r="E840735"/>
      <c r="F840735"/>
      <c r="G840735"/>
      <c r="H840735"/>
      <c r="I840735"/>
      <c r="J840735"/>
      <c r="K840735"/>
      <c r="L840735"/>
      <c r="M840735" s="115"/>
      <c r="N840735" s="115"/>
      <c r="O840735"/>
      <c r="P840735"/>
      <c r="Q840735"/>
      <c r="R840735" s="19"/>
      <c r="S840735" s="19"/>
      <c r="T840735"/>
      <c r="U840735" s="113"/>
      <c r="V840735" s="19"/>
      <c r="W840735" s="19"/>
      <c r="X840735" s="19"/>
      <c r="Y840735" s="19"/>
      <c r="Z840735" s="19"/>
      <c r="AA840735" s="19"/>
      <c r="AB840735" s="19"/>
      <c r="AC840735" s="19"/>
      <c r="AD840735" s="19"/>
      <c r="AE840735" s="19"/>
      <c r="AF840735" s="19"/>
      <c r="AG840735" s="19"/>
      <c r="AH840735" s="19"/>
      <c r="AI840735" s="19"/>
      <c r="AJ840735" s="19"/>
      <c r="AK840735" s="19"/>
      <c r="AL840735" s="19"/>
      <c r="AM840735" s="19"/>
      <c r="AN840735" s="19"/>
      <c r="AO840735" s="19"/>
      <c r="AP840735"/>
    </row>
    <row r="840736" spans="1:42" s="116" customFormat="1" x14ac:dyDescent="0.3">
      <c r="A840736"/>
      <c r="B840736"/>
      <c r="C840736"/>
      <c r="D840736"/>
      <c r="E840736"/>
      <c r="F840736"/>
      <c r="G840736"/>
      <c r="H840736"/>
      <c r="I840736"/>
      <c r="J840736"/>
      <c r="K840736"/>
      <c r="L840736"/>
      <c r="M840736" s="115"/>
      <c r="N840736" s="115"/>
      <c r="O840736"/>
      <c r="P840736"/>
      <c r="Q840736"/>
      <c r="R840736" s="19"/>
      <c r="S840736" s="19"/>
      <c r="T840736"/>
      <c r="U840736" s="113"/>
      <c r="V840736" s="19"/>
      <c r="W840736" s="19"/>
      <c r="X840736" s="19"/>
      <c r="Y840736" s="19"/>
      <c r="Z840736" s="19"/>
      <c r="AA840736" s="19"/>
      <c r="AB840736" s="19"/>
      <c r="AC840736" s="19"/>
      <c r="AD840736" s="19"/>
      <c r="AE840736" s="19"/>
      <c r="AF840736" s="19"/>
      <c r="AG840736" s="19"/>
      <c r="AH840736" s="19"/>
      <c r="AI840736" s="19"/>
      <c r="AJ840736" s="19"/>
      <c r="AK840736" s="19"/>
      <c r="AL840736" s="19"/>
      <c r="AM840736" s="19"/>
      <c r="AN840736" s="19"/>
      <c r="AO840736" s="19"/>
      <c r="AP840736"/>
    </row>
    <row r="840737" spans="1:42" s="116" customFormat="1" x14ac:dyDescent="0.3">
      <c r="A840737"/>
      <c r="B840737"/>
      <c r="C840737"/>
      <c r="D840737"/>
      <c r="E840737"/>
      <c r="F840737"/>
      <c r="G840737"/>
      <c r="H840737"/>
      <c r="I840737"/>
      <c r="J840737"/>
      <c r="K840737"/>
      <c r="L840737"/>
      <c r="M840737" s="115"/>
      <c r="N840737" s="115"/>
      <c r="O840737"/>
      <c r="P840737"/>
      <c r="Q840737"/>
      <c r="R840737" s="19"/>
      <c r="S840737" s="19"/>
      <c r="T840737"/>
      <c r="U840737" s="113"/>
      <c r="V840737" s="19"/>
      <c r="W840737" s="19"/>
      <c r="X840737" s="19"/>
      <c r="Y840737" s="19"/>
      <c r="Z840737" s="19"/>
      <c r="AA840737" s="19"/>
      <c r="AB840737" s="19"/>
      <c r="AC840737" s="19"/>
      <c r="AD840737" s="19"/>
      <c r="AE840737" s="19"/>
      <c r="AF840737" s="19"/>
      <c r="AG840737" s="19"/>
      <c r="AH840737" s="19"/>
      <c r="AI840737" s="19"/>
      <c r="AJ840737" s="19"/>
      <c r="AK840737" s="19"/>
      <c r="AL840737" s="19"/>
      <c r="AM840737" s="19"/>
      <c r="AN840737" s="19"/>
      <c r="AO840737" s="19"/>
      <c r="AP840737"/>
    </row>
    <row r="840738" spans="1:42" s="116" customFormat="1" x14ac:dyDescent="0.3">
      <c r="A840738"/>
      <c r="B840738"/>
      <c r="C840738"/>
      <c r="D840738"/>
      <c r="E840738"/>
      <c r="F840738"/>
      <c r="G840738"/>
      <c r="H840738"/>
      <c r="I840738"/>
      <c r="J840738"/>
      <c r="K840738"/>
      <c r="L840738"/>
      <c r="M840738" s="115"/>
      <c r="N840738" s="115"/>
      <c r="O840738"/>
      <c r="P840738"/>
      <c r="Q840738"/>
      <c r="R840738" s="19"/>
      <c r="S840738" s="19"/>
      <c r="T840738"/>
      <c r="U840738" s="113"/>
      <c r="V840738" s="19"/>
      <c r="W840738" s="19"/>
      <c r="X840738" s="19"/>
      <c r="Y840738" s="19"/>
      <c r="Z840738" s="19"/>
      <c r="AA840738" s="19"/>
      <c r="AB840738" s="19"/>
      <c r="AC840738" s="19"/>
      <c r="AD840738" s="19"/>
      <c r="AE840738" s="19"/>
      <c r="AF840738" s="19"/>
      <c r="AG840738" s="19"/>
      <c r="AH840738" s="19"/>
      <c r="AI840738" s="19"/>
      <c r="AJ840738" s="19"/>
      <c r="AK840738" s="19"/>
      <c r="AL840738" s="19"/>
      <c r="AM840738" s="19"/>
      <c r="AN840738" s="19"/>
      <c r="AO840738" s="19"/>
      <c r="AP840738"/>
    </row>
    <row r="840739" spans="1:42" s="116" customFormat="1" x14ac:dyDescent="0.3">
      <c r="A840739"/>
      <c r="B840739"/>
      <c r="C840739"/>
      <c r="D840739"/>
      <c r="E840739"/>
      <c r="F840739"/>
      <c r="G840739"/>
      <c r="H840739"/>
      <c r="I840739"/>
      <c r="J840739"/>
      <c r="K840739"/>
      <c r="L840739"/>
      <c r="M840739" s="115"/>
      <c r="N840739" s="115"/>
      <c r="O840739"/>
      <c r="P840739"/>
      <c r="Q840739"/>
      <c r="R840739" s="19"/>
      <c r="S840739" s="19"/>
      <c r="T840739"/>
      <c r="U840739" s="113"/>
      <c r="V840739" s="19"/>
      <c r="W840739" s="19"/>
      <c r="X840739" s="19"/>
      <c r="Y840739" s="19"/>
      <c r="Z840739" s="19"/>
      <c r="AA840739" s="19"/>
      <c r="AB840739" s="19"/>
      <c r="AC840739" s="19"/>
      <c r="AD840739" s="19"/>
      <c r="AE840739" s="19"/>
      <c r="AF840739" s="19"/>
      <c r="AG840739" s="19"/>
      <c r="AH840739" s="19"/>
      <c r="AI840739" s="19"/>
      <c r="AJ840739" s="19"/>
      <c r="AK840739" s="19"/>
      <c r="AL840739" s="19"/>
      <c r="AM840739" s="19"/>
      <c r="AN840739" s="19"/>
      <c r="AO840739" s="19"/>
      <c r="AP840739"/>
    </row>
    <row r="840740" spans="1:42" s="116" customFormat="1" x14ac:dyDescent="0.3">
      <c r="A840740"/>
      <c r="B840740"/>
      <c r="C840740"/>
      <c r="D840740"/>
      <c r="E840740"/>
      <c r="F840740"/>
      <c r="G840740"/>
      <c r="H840740"/>
      <c r="I840740"/>
      <c r="J840740"/>
      <c r="K840740"/>
      <c r="L840740"/>
      <c r="M840740" s="115"/>
      <c r="N840740" s="115"/>
      <c r="O840740"/>
      <c r="P840740"/>
      <c r="Q840740"/>
      <c r="R840740" s="19"/>
      <c r="S840740" s="19"/>
      <c r="T840740"/>
      <c r="U840740" s="113"/>
      <c r="V840740" s="19"/>
      <c r="W840740" s="19"/>
      <c r="X840740" s="19"/>
      <c r="Y840740" s="19"/>
      <c r="Z840740" s="19"/>
      <c r="AA840740" s="19"/>
      <c r="AB840740" s="19"/>
      <c r="AC840740" s="19"/>
      <c r="AD840740" s="19"/>
      <c r="AE840740" s="19"/>
      <c r="AF840740" s="19"/>
      <c r="AG840740" s="19"/>
      <c r="AH840740" s="19"/>
      <c r="AI840740" s="19"/>
      <c r="AJ840740" s="19"/>
      <c r="AK840740" s="19"/>
      <c r="AL840740" s="19"/>
      <c r="AM840740" s="19"/>
      <c r="AN840740" s="19"/>
      <c r="AO840740" s="19"/>
      <c r="AP840740"/>
    </row>
    <row r="840741" spans="1:42" s="116" customFormat="1" x14ac:dyDescent="0.3">
      <c r="A840741"/>
      <c r="B840741"/>
      <c r="C840741"/>
      <c r="D840741"/>
      <c r="E840741"/>
      <c r="F840741"/>
      <c r="G840741"/>
      <c r="H840741"/>
      <c r="I840741"/>
      <c r="J840741"/>
      <c r="K840741"/>
      <c r="L840741"/>
      <c r="M840741" s="115"/>
      <c r="N840741" s="115"/>
      <c r="O840741"/>
      <c r="P840741"/>
      <c r="Q840741"/>
      <c r="R840741" s="19"/>
      <c r="S840741" s="19"/>
      <c r="T840741"/>
      <c r="U840741" s="113"/>
      <c r="V840741" s="19"/>
      <c r="W840741" s="19"/>
      <c r="X840741" s="19"/>
      <c r="Y840741" s="19"/>
      <c r="Z840741" s="19"/>
      <c r="AA840741" s="19"/>
      <c r="AB840741" s="19"/>
      <c r="AC840741" s="19"/>
      <c r="AD840741" s="19"/>
      <c r="AE840741" s="19"/>
      <c r="AF840741" s="19"/>
      <c r="AG840741" s="19"/>
      <c r="AH840741" s="19"/>
      <c r="AI840741" s="19"/>
      <c r="AJ840741" s="19"/>
      <c r="AK840741" s="19"/>
      <c r="AL840741" s="19"/>
      <c r="AM840741" s="19"/>
      <c r="AN840741" s="19"/>
      <c r="AO840741" s="19"/>
      <c r="AP840741"/>
    </row>
    <row r="840742" spans="1:42" s="116" customFormat="1" x14ac:dyDescent="0.3">
      <c r="A840742"/>
      <c r="B840742"/>
      <c r="C840742"/>
      <c r="D840742"/>
      <c r="E840742"/>
      <c r="F840742"/>
      <c r="G840742"/>
      <c r="H840742"/>
      <c r="I840742"/>
      <c r="J840742"/>
      <c r="K840742"/>
      <c r="L840742"/>
      <c r="M840742" s="115"/>
      <c r="N840742" s="115"/>
      <c r="O840742"/>
      <c r="P840742"/>
      <c r="Q840742"/>
      <c r="R840742" s="19"/>
      <c r="S840742" s="19"/>
      <c r="T840742"/>
      <c r="U840742" s="113"/>
      <c r="V840742" s="19"/>
      <c r="W840742" s="19"/>
      <c r="X840742" s="19"/>
      <c r="Y840742" s="19"/>
      <c r="Z840742" s="19"/>
      <c r="AA840742" s="19"/>
      <c r="AB840742" s="19"/>
      <c r="AC840742" s="19"/>
      <c r="AD840742" s="19"/>
      <c r="AE840742" s="19"/>
      <c r="AF840742" s="19"/>
      <c r="AG840742" s="19"/>
      <c r="AH840742" s="19"/>
      <c r="AI840742" s="19"/>
      <c r="AJ840742" s="19"/>
      <c r="AK840742" s="19"/>
      <c r="AL840742" s="19"/>
      <c r="AM840742" s="19"/>
      <c r="AN840742" s="19"/>
      <c r="AO840742" s="19"/>
      <c r="AP840742"/>
    </row>
    <row r="840743" spans="1:42" s="116" customFormat="1" x14ac:dyDescent="0.3">
      <c r="A840743"/>
      <c r="B840743"/>
      <c r="C840743"/>
      <c r="D840743"/>
      <c r="E840743"/>
      <c r="F840743"/>
      <c r="G840743"/>
      <c r="H840743"/>
      <c r="I840743"/>
      <c r="J840743"/>
      <c r="K840743"/>
      <c r="L840743"/>
      <c r="M840743" s="115"/>
      <c r="N840743" s="115"/>
      <c r="O840743"/>
      <c r="P840743"/>
      <c r="Q840743"/>
      <c r="R840743" s="19"/>
      <c r="S840743" s="19"/>
      <c r="T840743"/>
      <c r="U840743" s="113"/>
      <c r="V840743" s="19"/>
      <c r="W840743" s="19"/>
      <c r="X840743" s="19"/>
      <c r="Y840743" s="19"/>
      <c r="Z840743" s="19"/>
      <c r="AA840743" s="19"/>
      <c r="AB840743" s="19"/>
      <c r="AC840743" s="19"/>
      <c r="AD840743" s="19"/>
      <c r="AE840743" s="19"/>
      <c r="AF840743" s="19"/>
      <c r="AG840743" s="19"/>
      <c r="AH840743" s="19"/>
      <c r="AI840743" s="19"/>
      <c r="AJ840743" s="19"/>
      <c r="AK840743" s="19"/>
      <c r="AL840743" s="19"/>
      <c r="AM840743" s="19"/>
      <c r="AN840743" s="19"/>
      <c r="AO840743" s="19"/>
      <c r="AP840743"/>
    </row>
    <row r="840744" spans="1:42" s="116" customFormat="1" x14ac:dyDescent="0.3">
      <c r="A840744"/>
      <c r="B840744"/>
      <c r="C840744"/>
      <c r="D840744"/>
      <c r="E840744"/>
      <c r="F840744"/>
      <c r="G840744"/>
      <c r="H840744"/>
      <c r="I840744"/>
      <c r="J840744"/>
      <c r="K840744"/>
      <c r="L840744"/>
      <c r="M840744" s="115"/>
      <c r="N840744" s="115"/>
      <c r="O840744"/>
      <c r="P840744"/>
      <c r="Q840744"/>
      <c r="R840744" s="19"/>
      <c r="S840744" s="19"/>
      <c r="T840744"/>
      <c r="U840744" s="113"/>
      <c r="V840744" s="19"/>
      <c r="W840744" s="19"/>
      <c r="X840744" s="19"/>
      <c r="Y840744" s="19"/>
      <c r="Z840744" s="19"/>
      <c r="AA840744" s="19"/>
      <c r="AB840744" s="19"/>
      <c r="AC840744" s="19"/>
      <c r="AD840744" s="19"/>
      <c r="AE840744" s="19"/>
      <c r="AF840744" s="19"/>
      <c r="AG840744" s="19"/>
      <c r="AH840744" s="19"/>
      <c r="AI840744" s="19"/>
      <c r="AJ840744" s="19"/>
      <c r="AK840744" s="19"/>
      <c r="AL840744" s="19"/>
      <c r="AM840744" s="19"/>
      <c r="AN840744" s="19"/>
      <c r="AO840744" s="19"/>
      <c r="AP840744"/>
    </row>
    <row r="840745" spans="1:42" s="116" customFormat="1" x14ac:dyDescent="0.3">
      <c r="A840745"/>
      <c r="B840745"/>
      <c r="C840745"/>
      <c r="D840745"/>
      <c r="E840745"/>
      <c r="F840745"/>
      <c r="G840745"/>
      <c r="H840745"/>
      <c r="I840745"/>
      <c r="J840745"/>
      <c r="K840745"/>
      <c r="L840745"/>
      <c r="M840745" s="115"/>
      <c r="N840745" s="115"/>
      <c r="O840745"/>
      <c r="P840745"/>
      <c r="Q840745"/>
      <c r="R840745" s="19"/>
      <c r="S840745" s="19"/>
      <c r="T840745"/>
      <c r="U840745" s="113"/>
      <c r="V840745" s="19"/>
      <c r="W840745" s="19"/>
      <c r="X840745" s="19"/>
      <c r="Y840745" s="19"/>
      <c r="Z840745" s="19"/>
      <c r="AA840745" s="19"/>
      <c r="AB840745" s="19"/>
      <c r="AC840745" s="19"/>
      <c r="AD840745" s="19"/>
      <c r="AE840745" s="19"/>
      <c r="AF840745" s="19"/>
      <c r="AG840745" s="19"/>
      <c r="AH840745" s="19"/>
      <c r="AI840745" s="19"/>
      <c r="AJ840745" s="19"/>
      <c r="AK840745" s="19"/>
      <c r="AL840745" s="19"/>
      <c r="AM840745" s="19"/>
      <c r="AN840745" s="19"/>
      <c r="AO840745" s="19"/>
      <c r="AP840745"/>
    </row>
    <row r="840746" spans="1:42" s="116" customFormat="1" x14ac:dyDescent="0.3">
      <c r="A840746"/>
      <c r="B840746"/>
      <c r="C840746"/>
      <c r="D840746"/>
      <c r="E840746"/>
      <c r="F840746"/>
      <c r="G840746"/>
      <c r="H840746"/>
      <c r="I840746"/>
      <c r="J840746"/>
      <c r="K840746"/>
      <c r="L840746"/>
      <c r="M840746" s="115"/>
      <c r="N840746" s="115"/>
      <c r="O840746"/>
      <c r="P840746"/>
      <c r="Q840746"/>
      <c r="R840746" s="19"/>
      <c r="S840746" s="19"/>
      <c r="T840746"/>
      <c r="U840746" s="113"/>
      <c r="V840746" s="19"/>
      <c r="W840746" s="19"/>
      <c r="X840746" s="19"/>
      <c r="Y840746" s="19"/>
      <c r="Z840746" s="19"/>
      <c r="AA840746" s="19"/>
      <c r="AB840746" s="19"/>
      <c r="AC840746" s="19"/>
      <c r="AD840746" s="19"/>
      <c r="AE840746" s="19"/>
      <c r="AF840746" s="19"/>
      <c r="AG840746" s="19"/>
      <c r="AH840746" s="19"/>
      <c r="AI840746" s="19"/>
      <c r="AJ840746" s="19"/>
      <c r="AK840746" s="19"/>
      <c r="AL840746" s="19"/>
      <c r="AM840746" s="19"/>
      <c r="AN840746" s="19"/>
      <c r="AO840746" s="19"/>
      <c r="AP840746"/>
    </row>
    <row r="840747" spans="1:42" s="116" customFormat="1" x14ac:dyDescent="0.3">
      <c r="A840747"/>
      <c r="B840747"/>
      <c r="C840747"/>
      <c r="D840747"/>
      <c r="E840747"/>
      <c r="F840747"/>
      <c r="G840747"/>
      <c r="H840747"/>
      <c r="I840747"/>
      <c r="J840747"/>
      <c r="K840747"/>
      <c r="L840747"/>
      <c r="M840747" s="115"/>
      <c r="N840747" s="115"/>
      <c r="O840747"/>
      <c r="P840747"/>
      <c r="Q840747"/>
      <c r="R840747" s="19"/>
      <c r="S840747" s="19"/>
      <c r="T840747"/>
      <c r="U840747" s="113"/>
      <c r="V840747" s="19"/>
      <c r="W840747" s="19"/>
      <c r="X840747" s="19"/>
      <c r="Y840747" s="19"/>
      <c r="Z840747" s="19"/>
      <c r="AA840747" s="19"/>
      <c r="AB840747" s="19"/>
      <c r="AC840747" s="19"/>
      <c r="AD840747" s="19"/>
      <c r="AE840747" s="19"/>
      <c r="AF840747" s="19"/>
      <c r="AG840747" s="19"/>
      <c r="AH840747" s="19"/>
      <c r="AI840747" s="19"/>
      <c r="AJ840747" s="19"/>
      <c r="AK840747" s="19"/>
      <c r="AL840747" s="19"/>
      <c r="AM840747" s="19"/>
      <c r="AN840747" s="19"/>
      <c r="AO840747" s="19"/>
      <c r="AP840747"/>
    </row>
    <row r="840748" spans="1:42" s="116" customFormat="1" x14ac:dyDescent="0.3">
      <c r="A840748"/>
      <c r="B840748"/>
      <c r="C840748"/>
      <c r="D840748"/>
      <c r="E840748"/>
      <c r="F840748"/>
      <c r="G840748"/>
      <c r="H840748"/>
      <c r="I840748"/>
      <c r="J840748"/>
      <c r="K840748"/>
      <c r="L840748"/>
      <c r="M840748" s="115"/>
      <c r="N840748" s="115"/>
      <c r="O840748"/>
      <c r="P840748"/>
      <c r="Q840748"/>
      <c r="R840748" s="19"/>
      <c r="S840748" s="19"/>
      <c r="T840748"/>
      <c r="U840748" s="113"/>
      <c r="V840748" s="19"/>
      <c r="W840748" s="19"/>
      <c r="X840748" s="19"/>
      <c r="Y840748" s="19"/>
      <c r="Z840748" s="19"/>
      <c r="AA840748" s="19"/>
      <c r="AB840748" s="19"/>
      <c r="AC840748" s="19"/>
      <c r="AD840748" s="19"/>
      <c r="AE840748" s="19"/>
      <c r="AF840748" s="19"/>
      <c r="AG840748" s="19"/>
      <c r="AH840748" s="19"/>
      <c r="AI840748" s="19"/>
      <c r="AJ840748" s="19"/>
      <c r="AK840748" s="19"/>
      <c r="AL840748" s="19"/>
      <c r="AM840748" s="19"/>
      <c r="AN840748" s="19"/>
      <c r="AO840748" s="19"/>
      <c r="AP840748"/>
    </row>
    <row r="840749" spans="1:42" s="116" customFormat="1" x14ac:dyDescent="0.3">
      <c r="A840749"/>
      <c r="B840749"/>
      <c r="C840749"/>
      <c r="D840749"/>
      <c r="E840749"/>
      <c r="F840749"/>
      <c r="G840749"/>
      <c r="H840749"/>
      <c r="I840749"/>
      <c r="J840749"/>
      <c r="K840749"/>
      <c r="L840749"/>
      <c r="M840749" s="115"/>
      <c r="N840749" s="115"/>
      <c r="O840749"/>
      <c r="P840749"/>
      <c r="Q840749"/>
      <c r="R840749" s="19"/>
      <c r="S840749" s="19"/>
      <c r="T840749"/>
      <c r="U840749" s="113"/>
      <c r="V840749" s="19"/>
      <c r="W840749" s="19"/>
      <c r="X840749" s="19"/>
      <c r="Y840749" s="19"/>
      <c r="Z840749" s="19"/>
      <c r="AA840749" s="19"/>
      <c r="AB840749" s="19"/>
      <c r="AC840749" s="19"/>
      <c r="AD840749" s="19"/>
      <c r="AE840749" s="19"/>
      <c r="AF840749" s="19"/>
      <c r="AG840749" s="19"/>
      <c r="AH840749" s="19"/>
      <c r="AI840749" s="19"/>
      <c r="AJ840749" s="19"/>
      <c r="AK840749" s="19"/>
      <c r="AL840749" s="19"/>
      <c r="AM840749" s="19"/>
      <c r="AN840749" s="19"/>
      <c r="AO840749" s="19"/>
      <c r="AP840749"/>
    </row>
    <row r="840750" spans="1:42" s="116" customFormat="1" x14ac:dyDescent="0.3">
      <c r="A840750"/>
      <c r="B840750"/>
      <c r="C840750"/>
      <c r="D840750"/>
      <c r="E840750"/>
      <c r="F840750"/>
      <c r="G840750"/>
      <c r="H840750"/>
      <c r="I840750"/>
      <c r="J840750"/>
      <c r="K840750"/>
      <c r="L840750"/>
      <c r="M840750" s="115"/>
      <c r="N840750" s="115"/>
      <c r="O840750"/>
      <c r="P840750"/>
      <c r="Q840750"/>
      <c r="R840750" s="19"/>
      <c r="S840750" s="19"/>
      <c r="T840750"/>
      <c r="U840750" s="113"/>
      <c r="V840750" s="19"/>
      <c r="W840750" s="19"/>
      <c r="X840750" s="19"/>
      <c r="Y840750" s="19"/>
      <c r="Z840750" s="19"/>
      <c r="AA840750" s="19"/>
      <c r="AB840750" s="19"/>
      <c r="AC840750" s="19"/>
      <c r="AD840750" s="19"/>
      <c r="AE840750" s="19"/>
      <c r="AF840750" s="19"/>
      <c r="AG840750" s="19"/>
      <c r="AH840750" s="19"/>
      <c r="AI840750" s="19"/>
      <c r="AJ840750" s="19"/>
      <c r="AK840750" s="19"/>
      <c r="AL840750" s="19"/>
      <c r="AM840750" s="19"/>
      <c r="AN840750" s="19"/>
      <c r="AO840750" s="19"/>
      <c r="AP840750"/>
    </row>
    <row r="840751" spans="1:42" s="116" customFormat="1" x14ac:dyDescent="0.3">
      <c r="A840751"/>
      <c r="B840751"/>
      <c r="C840751"/>
      <c r="D840751"/>
      <c r="E840751"/>
      <c r="F840751"/>
      <c r="G840751"/>
      <c r="H840751"/>
      <c r="I840751"/>
      <c r="J840751"/>
      <c r="K840751"/>
      <c r="L840751"/>
      <c r="M840751" s="115"/>
      <c r="N840751" s="115"/>
      <c r="O840751"/>
      <c r="P840751"/>
      <c r="Q840751"/>
      <c r="R840751" s="19"/>
      <c r="S840751" s="19"/>
      <c r="T840751"/>
      <c r="U840751" s="113"/>
      <c r="V840751" s="19"/>
      <c r="W840751" s="19"/>
      <c r="X840751" s="19"/>
      <c r="Y840751" s="19"/>
      <c r="Z840751" s="19"/>
      <c r="AA840751" s="19"/>
      <c r="AB840751" s="19"/>
      <c r="AC840751" s="19"/>
      <c r="AD840751" s="19"/>
      <c r="AE840751" s="19"/>
      <c r="AF840751" s="19"/>
      <c r="AG840751" s="19"/>
      <c r="AH840751" s="19"/>
      <c r="AI840751" s="19"/>
      <c r="AJ840751" s="19"/>
      <c r="AK840751" s="19"/>
      <c r="AL840751" s="19"/>
      <c r="AM840751" s="19"/>
      <c r="AN840751" s="19"/>
      <c r="AO840751" s="19"/>
      <c r="AP840751"/>
    </row>
    <row r="840752" spans="1:42" s="116" customFormat="1" x14ac:dyDescent="0.3">
      <c r="A840752"/>
      <c r="B840752"/>
      <c r="C840752"/>
      <c r="D840752"/>
      <c r="E840752"/>
      <c r="F840752"/>
      <c r="G840752"/>
      <c r="H840752"/>
      <c r="I840752"/>
      <c r="J840752"/>
      <c r="K840752"/>
      <c r="L840752"/>
      <c r="M840752" s="115"/>
      <c r="N840752" s="115"/>
      <c r="O840752"/>
      <c r="P840752"/>
      <c r="Q840752"/>
      <c r="R840752" s="19"/>
      <c r="S840752" s="19"/>
      <c r="T840752"/>
      <c r="U840752" s="113"/>
      <c r="V840752" s="19"/>
      <c r="W840752" s="19"/>
      <c r="X840752" s="19"/>
      <c r="Y840752" s="19"/>
      <c r="Z840752" s="19"/>
      <c r="AA840752" s="19"/>
      <c r="AB840752" s="19"/>
      <c r="AC840752" s="19"/>
      <c r="AD840752" s="19"/>
      <c r="AE840752" s="19"/>
      <c r="AF840752" s="19"/>
      <c r="AG840752" s="19"/>
      <c r="AH840752" s="19"/>
      <c r="AI840752" s="19"/>
      <c r="AJ840752" s="19"/>
      <c r="AK840752" s="19"/>
      <c r="AL840752" s="19"/>
      <c r="AM840752" s="19"/>
      <c r="AN840752" s="19"/>
      <c r="AO840752" s="19"/>
      <c r="AP840752"/>
    </row>
    <row r="840753" spans="1:42" s="116" customFormat="1" x14ac:dyDescent="0.3">
      <c r="A840753"/>
      <c r="B840753"/>
      <c r="C840753"/>
      <c r="D840753"/>
      <c r="E840753"/>
      <c r="F840753"/>
      <c r="G840753"/>
      <c r="H840753"/>
      <c r="I840753"/>
      <c r="J840753"/>
      <c r="K840753"/>
      <c r="L840753"/>
      <c r="M840753" s="115"/>
      <c r="N840753" s="115"/>
      <c r="O840753"/>
      <c r="P840753"/>
      <c r="Q840753"/>
      <c r="R840753" s="19"/>
      <c r="S840753" s="19"/>
      <c r="T840753"/>
      <c r="U840753" s="113"/>
      <c r="V840753" s="19"/>
      <c r="W840753" s="19"/>
      <c r="X840753" s="19"/>
      <c r="Y840753" s="19"/>
      <c r="Z840753" s="19"/>
      <c r="AA840753" s="19"/>
      <c r="AB840753" s="19"/>
      <c r="AC840753" s="19"/>
      <c r="AD840753" s="19"/>
      <c r="AE840753" s="19"/>
      <c r="AF840753" s="19"/>
      <c r="AG840753" s="19"/>
      <c r="AH840753" s="19"/>
      <c r="AI840753" s="19"/>
      <c r="AJ840753" s="19"/>
      <c r="AK840753" s="19"/>
      <c r="AL840753" s="19"/>
      <c r="AM840753" s="19"/>
      <c r="AN840753" s="19"/>
      <c r="AO840753" s="19"/>
      <c r="AP840753"/>
    </row>
    <row r="840754" spans="1:42" s="116" customFormat="1" x14ac:dyDescent="0.3">
      <c r="A840754"/>
      <c r="B840754"/>
      <c r="C840754"/>
      <c r="D840754"/>
      <c r="E840754"/>
      <c r="F840754"/>
      <c r="G840754"/>
      <c r="H840754"/>
      <c r="I840754"/>
      <c r="J840754"/>
      <c r="K840754"/>
      <c r="L840754"/>
      <c r="M840754" s="115"/>
      <c r="N840754" s="115"/>
      <c r="O840754"/>
      <c r="P840754"/>
      <c r="Q840754"/>
      <c r="R840754" s="19"/>
      <c r="S840754" s="19"/>
      <c r="T840754"/>
      <c r="U840754" s="113"/>
      <c r="V840754" s="19"/>
      <c r="W840754" s="19"/>
      <c r="X840754" s="19"/>
      <c r="Y840754" s="19"/>
      <c r="Z840754" s="19"/>
      <c r="AA840754" s="19"/>
      <c r="AB840754" s="19"/>
      <c r="AC840754" s="19"/>
      <c r="AD840754" s="19"/>
      <c r="AE840754" s="19"/>
      <c r="AF840754" s="19"/>
      <c r="AG840754" s="19"/>
      <c r="AH840754" s="19"/>
      <c r="AI840754" s="19"/>
      <c r="AJ840754" s="19"/>
      <c r="AK840754" s="19"/>
      <c r="AL840754" s="19"/>
      <c r="AM840754" s="19"/>
      <c r="AN840754" s="19"/>
      <c r="AO840754" s="19"/>
      <c r="AP840754"/>
    </row>
    <row r="840755" spans="1:42" s="116" customFormat="1" x14ac:dyDescent="0.3">
      <c r="A840755"/>
      <c r="B840755"/>
      <c r="C840755"/>
      <c r="D840755"/>
      <c r="E840755"/>
      <c r="F840755"/>
      <c r="G840755"/>
      <c r="H840755"/>
      <c r="I840755"/>
      <c r="J840755"/>
      <c r="K840755"/>
      <c r="L840755"/>
      <c r="M840755" s="115"/>
      <c r="N840755" s="115"/>
      <c r="O840755"/>
      <c r="P840755"/>
      <c r="Q840755"/>
      <c r="R840755" s="19"/>
      <c r="S840755" s="19"/>
      <c r="T840755"/>
      <c r="U840755" s="113"/>
      <c r="V840755" s="19"/>
      <c r="W840755" s="19"/>
      <c r="X840755" s="19"/>
      <c r="Y840755" s="19"/>
      <c r="Z840755" s="19"/>
      <c r="AA840755" s="19"/>
      <c r="AB840755" s="19"/>
      <c r="AC840755" s="19"/>
      <c r="AD840755" s="19"/>
      <c r="AE840755" s="19"/>
      <c r="AF840755" s="19"/>
      <c r="AG840755" s="19"/>
      <c r="AH840755" s="19"/>
      <c r="AI840755" s="19"/>
      <c r="AJ840755" s="19"/>
      <c r="AK840755" s="19"/>
      <c r="AL840755" s="19"/>
      <c r="AM840755" s="19"/>
      <c r="AN840755" s="19"/>
      <c r="AO840755" s="19"/>
      <c r="AP840755"/>
    </row>
    <row r="840756" spans="1:42" s="116" customFormat="1" x14ac:dyDescent="0.3">
      <c r="A840756"/>
      <c r="B840756"/>
      <c r="C840756"/>
      <c r="D840756"/>
      <c r="E840756"/>
      <c r="F840756"/>
      <c r="G840756"/>
      <c r="H840756"/>
      <c r="I840756"/>
      <c r="J840756"/>
      <c r="K840756"/>
      <c r="L840756"/>
      <c r="M840756" s="115"/>
      <c r="N840756" s="115"/>
      <c r="O840756"/>
      <c r="P840756"/>
      <c r="Q840756"/>
      <c r="R840756" s="19"/>
      <c r="S840756" s="19"/>
      <c r="T840756"/>
      <c r="U840756" s="113"/>
      <c r="V840756" s="19"/>
      <c r="W840756" s="19"/>
      <c r="X840756" s="19"/>
      <c r="Y840756" s="19"/>
      <c r="Z840756" s="19"/>
      <c r="AA840756" s="19"/>
      <c r="AB840756" s="19"/>
      <c r="AC840756" s="19"/>
      <c r="AD840756" s="19"/>
      <c r="AE840756" s="19"/>
      <c r="AF840756" s="19"/>
      <c r="AG840756" s="19"/>
      <c r="AH840756" s="19"/>
      <c r="AI840756" s="19"/>
      <c r="AJ840756" s="19"/>
      <c r="AK840756" s="19"/>
      <c r="AL840756" s="19"/>
      <c r="AM840756" s="19"/>
      <c r="AN840756" s="19"/>
      <c r="AO840756" s="19"/>
      <c r="AP840756"/>
    </row>
    <row r="840757" spans="1:42" s="116" customFormat="1" x14ac:dyDescent="0.3">
      <c r="A840757"/>
      <c r="B840757"/>
      <c r="C840757"/>
      <c r="D840757"/>
      <c r="E840757"/>
      <c r="F840757"/>
      <c r="G840757"/>
      <c r="H840757"/>
      <c r="I840757"/>
      <c r="J840757"/>
      <c r="K840757"/>
      <c r="L840757"/>
      <c r="M840757" s="115"/>
      <c r="N840757" s="115"/>
      <c r="O840757"/>
      <c r="P840757"/>
      <c r="Q840757"/>
      <c r="R840757" s="19"/>
      <c r="S840757" s="19"/>
      <c r="T840757"/>
      <c r="U840757" s="113"/>
      <c r="V840757" s="19"/>
      <c r="W840757" s="19"/>
      <c r="X840757" s="19"/>
      <c r="Y840757" s="19"/>
      <c r="Z840757" s="19"/>
      <c r="AA840757" s="19"/>
      <c r="AB840757" s="19"/>
      <c r="AC840757" s="19"/>
      <c r="AD840757" s="19"/>
      <c r="AE840757" s="19"/>
      <c r="AF840757" s="19"/>
      <c r="AG840757" s="19"/>
      <c r="AH840757" s="19"/>
      <c r="AI840757" s="19"/>
      <c r="AJ840757" s="19"/>
      <c r="AK840757" s="19"/>
      <c r="AL840757" s="19"/>
      <c r="AM840757" s="19"/>
      <c r="AN840757" s="19"/>
      <c r="AO840757" s="19"/>
      <c r="AP840757"/>
    </row>
    <row r="840758" spans="1:42" s="116" customFormat="1" x14ac:dyDescent="0.3">
      <c r="A840758"/>
      <c r="B840758"/>
      <c r="C840758"/>
      <c r="D840758"/>
      <c r="E840758"/>
      <c r="F840758"/>
      <c r="G840758"/>
      <c r="H840758"/>
      <c r="I840758"/>
      <c r="J840758"/>
      <c r="K840758"/>
      <c r="L840758"/>
      <c r="M840758" s="115"/>
      <c r="N840758" s="115"/>
      <c r="O840758"/>
      <c r="P840758"/>
      <c r="Q840758"/>
      <c r="R840758" s="19"/>
      <c r="S840758" s="19"/>
      <c r="T840758"/>
      <c r="U840758" s="113"/>
      <c r="V840758" s="19"/>
      <c r="W840758" s="19"/>
      <c r="X840758" s="19"/>
      <c r="Y840758" s="19"/>
      <c r="Z840758" s="19"/>
      <c r="AA840758" s="19"/>
      <c r="AB840758" s="19"/>
      <c r="AC840758" s="19"/>
      <c r="AD840758" s="19"/>
      <c r="AE840758" s="19"/>
      <c r="AF840758" s="19"/>
      <c r="AG840758" s="19"/>
      <c r="AH840758" s="19"/>
      <c r="AI840758" s="19"/>
      <c r="AJ840758" s="19"/>
      <c r="AK840758" s="19"/>
      <c r="AL840758" s="19"/>
      <c r="AM840758" s="19"/>
      <c r="AN840758" s="19"/>
      <c r="AO840758" s="19"/>
      <c r="AP840758"/>
    </row>
    <row r="840759" spans="1:42" s="116" customFormat="1" x14ac:dyDescent="0.3">
      <c r="A840759"/>
      <c r="B840759"/>
      <c r="C840759"/>
      <c r="D840759"/>
      <c r="E840759"/>
      <c r="F840759"/>
      <c r="G840759"/>
      <c r="H840759"/>
      <c r="I840759"/>
      <c r="J840759"/>
      <c r="K840759"/>
      <c r="L840759"/>
      <c r="M840759" s="115"/>
      <c r="N840759" s="115"/>
      <c r="O840759"/>
      <c r="P840759"/>
      <c r="Q840759"/>
      <c r="R840759" s="19"/>
      <c r="S840759" s="19"/>
      <c r="T840759"/>
      <c r="U840759" s="113"/>
      <c r="V840759" s="19"/>
      <c r="W840759" s="19"/>
      <c r="X840759" s="19"/>
      <c r="Y840759" s="19"/>
      <c r="Z840759" s="19"/>
      <c r="AA840759" s="19"/>
      <c r="AB840759" s="19"/>
      <c r="AC840759" s="19"/>
      <c r="AD840759" s="19"/>
      <c r="AE840759" s="19"/>
      <c r="AF840759" s="19"/>
      <c r="AG840759" s="19"/>
      <c r="AH840759" s="19"/>
      <c r="AI840759" s="19"/>
      <c r="AJ840759" s="19"/>
      <c r="AK840759" s="19"/>
      <c r="AL840759" s="19"/>
      <c r="AM840759" s="19"/>
      <c r="AN840759" s="19"/>
      <c r="AO840759" s="19"/>
      <c r="AP840759"/>
    </row>
    <row r="840760" spans="1:42" s="116" customFormat="1" x14ac:dyDescent="0.3">
      <c r="A840760"/>
      <c r="B840760"/>
      <c r="C840760"/>
      <c r="D840760"/>
      <c r="E840760"/>
      <c r="F840760"/>
      <c r="G840760"/>
      <c r="H840760"/>
      <c r="I840760"/>
      <c r="J840760"/>
      <c r="K840760"/>
      <c r="L840760"/>
      <c r="M840760" s="115"/>
      <c r="N840760" s="115"/>
      <c r="O840760"/>
      <c r="P840760"/>
      <c r="Q840760"/>
      <c r="R840760" s="19"/>
      <c r="S840760" s="19"/>
      <c r="T840760"/>
      <c r="U840760" s="113"/>
      <c r="V840760" s="19"/>
      <c r="W840760" s="19"/>
      <c r="X840760" s="19"/>
      <c r="Y840760" s="19"/>
      <c r="Z840760" s="19"/>
      <c r="AA840760" s="19"/>
      <c r="AB840760" s="19"/>
      <c r="AC840760" s="19"/>
      <c r="AD840760" s="19"/>
      <c r="AE840760" s="19"/>
      <c r="AF840760" s="19"/>
      <c r="AG840760" s="19"/>
      <c r="AH840760" s="19"/>
      <c r="AI840760" s="19"/>
      <c r="AJ840760" s="19"/>
      <c r="AK840760" s="19"/>
      <c r="AL840760" s="19"/>
      <c r="AM840760" s="19"/>
      <c r="AN840760" s="19"/>
      <c r="AO840760" s="19"/>
      <c r="AP840760"/>
    </row>
    <row r="840761" spans="1:42" s="116" customFormat="1" x14ac:dyDescent="0.3">
      <c r="A840761"/>
      <c r="B840761"/>
      <c r="C840761"/>
      <c r="D840761"/>
      <c r="E840761"/>
      <c r="F840761"/>
      <c r="G840761"/>
      <c r="H840761"/>
      <c r="I840761"/>
      <c r="J840761"/>
      <c r="K840761"/>
      <c r="L840761"/>
      <c r="M840761" s="115"/>
      <c r="N840761" s="115"/>
      <c r="O840761"/>
      <c r="P840761"/>
      <c r="Q840761"/>
      <c r="R840761" s="19"/>
      <c r="S840761" s="19"/>
      <c r="T840761"/>
      <c r="U840761" s="113"/>
      <c r="V840761" s="19"/>
      <c r="W840761" s="19"/>
      <c r="X840761" s="19"/>
      <c r="Y840761" s="19"/>
      <c r="Z840761" s="19"/>
      <c r="AA840761" s="19"/>
      <c r="AB840761" s="19"/>
      <c r="AC840761" s="19"/>
      <c r="AD840761" s="19"/>
      <c r="AE840761" s="19"/>
      <c r="AF840761" s="19"/>
      <c r="AG840761" s="19"/>
      <c r="AH840761" s="19"/>
      <c r="AI840761" s="19"/>
      <c r="AJ840761" s="19"/>
      <c r="AK840761" s="19"/>
      <c r="AL840761" s="19"/>
      <c r="AM840761" s="19"/>
      <c r="AN840761" s="19"/>
      <c r="AO840761" s="19"/>
      <c r="AP840761"/>
    </row>
    <row r="840762" spans="1:42" s="116" customFormat="1" x14ac:dyDescent="0.3">
      <c r="A840762"/>
      <c r="B840762"/>
      <c r="C840762"/>
      <c r="D840762"/>
      <c r="E840762"/>
      <c r="F840762"/>
      <c r="G840762"/>
      <c r="H840762"/>
      <c r="I840762"/>
      <c r="J840762"/>
      <c r="K840762"/>
      <c r="L840762"/>
      <c r="M840762" s="115"/>
      <c r="N840762" s="115"/>
      <c r="O840762"/>
      <c r="P840762"/>
      <c r="Q840762"/>
      <c r="R840762" s="19"/>
      <c r="S840762" s="19"/>
      <c r="T840762"/>
      <c r="U840762" s="113"/>
      <c r="V840762" s="19"/>
      <c r="W840762" s="19"/>
      <c r="X840762" s="19"/>
      <c r="Y840762" s="19"/>
      <c r="Z840762" s="19"/>
      <c r="AA840762" s="19"/>
      <c r="AB840762" s="19"/>
      <c r="AC840762" s="19"/>
      <c r="AD840762" s="19"/>
      <c r="AE840762" s="19"/>
      <c r="AF840762" s="19"/>
      <c r="AG840762" s="19"/>
      <c r="AH840762" s="19"/>
      <c r="AI840762" s="19"/>
      <c r="AJ840762" s="19"/>
      <c r="AK840762" s="19"/>
      <c r="AL840762" s="19"/>
      <c r="AM840762" s="19"/>
      <c r="AN840762" s="19"/>
      <c r="AO840762" s="19"/>
      <c r="AP840762"/>
    </row>
    <row r="840763" spans="1:42" s="116" customFormat="1" x14ac:dyDescent="0.3">
      <c r="A840763"/>
      <c r="B840763"/>
      <c r="C840763"/>
      <c r="D840763"/>
      <c r="E840763"/>
      <c r="F840763"/>
      <c r="G840763"/>
      <c r="H840763"/>
      <c r="I840763"/>
      <c r="J840763"/>
      <c r="K840763"/>
      <c r="L840763"/>
      <c r="M840763" s="115"/>
      <c r="N840763" s="115"/>
      <c r="O840763"/>
      <c r="P840763"/>
      <c r="Q840763"/>
      <c r="R840763" s="19"/>
      <c r="S840763" s="19"/>
      <c r="T840763"/>
      <c r="U840763" s="113"/>
      <c r="V840763" s="19"/>
      <c r="W840763" s="19"/>
      <c r="X840763" s="19"/>
      <c r="Y840763" s="19"/>
      <c r="Z840763" s="19"/>
      <c r="AA840763" s="19"/>
      <c r="AB840763" s="19"/>
      <c r="AC840763" s="19"/>
      <c r="AD840763" s="19"/>
      <c r="AE840763" s="19"/>
      <c r="AF840763" s="19"/>
      <c r="AG840763" s="19"/>
      <c r="AH840763" s="19"/>
      <c r="AI840763" s="19"/>
      <c r="AJ840763" s="19"/>
      <c r="AK840763" s="19"/>
      <c r="AL840763" s="19"/>
      <c r="AM840763" s="19"/>
      <c r="AN840763" s="19"/>
      <c r="AO840763" s="19"/>
      <c r="AP840763"/>
    </row>
    <row r="840764" spans="1:42" s="116" customFormat="1" x14ac:dyDescent="0.3">
      <c r="A840764"/>
      <c r="B840764"/>
      <c r="C840764"/>
      <c r="D840764"/>
      <c r="E840764"/>
      <c r="F840764"/>
      <c r="G840764"/>
      <c r="H840764"/>
      <c r="I840764"/>
      <c r="J840764"/>
      <c r="K840764"/>
      <c r="L840764"/>
      <c r="M840764" s="115"/>
      <c r="N840764" s="115"/>
      <c r="O840764"/>
      <c r="P840764"/>
      <c r="Q840764"/>
      <c r="R840764" s="19"/>
      <c r="S840764" s="19"/>
      <c r="T840764"/>
      <c r="U840764" s="113"/>
      <c r="V840764" s="19"/>
      <c r="W840764" s="19"/>
      <c r="X840764" s="19"/>
      <c r="Y840764" s="19"/>
      <c r="Z840764" s="19"/>
      <c r="AA840764" s="19"/>
      <c r="AB840764" s="19"/>
      <c r="AC840764" s="19"/>
      <c r="AD840764" s="19"/>
      <c r="AE840764" s="19"/>
      <c r="AF840764" s="19"/>
      <c r="AG840764" s="19"/>
      <c r="AH840764" s="19"/>
      <c r="AI840764" s="19"/>
      <c r="AJ840764" s="19"/>
      <c r="AK840764" s="19"/>
      <c r="AL840764" s="19"/>
      <c r="AM840764" s="19"/>
      <c r="AN840764" s="19"/>
      <c r="AO840764" s="19"/>
      <c r="AP840764"/>
    </row>
    <row r="840765" spans="1:42" s="116" customFormat="1" x14ac:dyDescent="0.3">
      <c r="A840765"/>
      <c r="B840765"/>
      <c r="C840765"/>
      <c r="D840765"/>
      <c r="E840765"/>
      <c r="F840765"/>
      <c r="G840765"/>
      <c r="H840765"/>
      <c r="I840765"/>
      <c r="J840765"/>
      <c r="K840765"/>
      <c r="L840765"/>
      <c r="M840765" s="115"/>
      <c r="N840765" s="115"/>
      <c r="O840765"/>
      <c r="P840765"/>
      <c r="Q840765"/>
      <c r="R840765" s="19"/>
      <c r="S840765" s="19"/>
      <c r="T840765"/>
      <c r="U840765" s="113"/>
      <c r="V840765" s="19"/>
      <c r="W840765" s="19"/>
      <c r="X840765" s="19"/>
      <c r="Y840765" s="19"/>
      <c r="Z840765" s="19"/>
      <c r="AA840765" s="19"/>
      <c r="AB840765" s="19"/>
      <c r="AC840765" s="19"/>
      <c r="AD840765" s="19"/>
      <c r="AE840765" s="19"/>
      <c r="AF840765" s="19"/>
      <c r="AG840765" s="19"/>
      <c r="AH840765" s="19"/>
      <c r="AI840765" s="19"/>
      <c r="AJ840765" s="19"/>
      <c r="AK840765" s="19"/>
      <c r="AL840765" s="19"/>
      <c r="AM840765" s="19"/>
      <c r="AN840765" s="19"/>
      <c r="AO840765" s="19"/>
      <c r="AP840765"/>
    </row>
    <row r="840766" spans="1:42" s="116" customFormat="1" x14ac:dyDescent="0.3">
      <c r="A840766"/>
      <c r="B840766"/>
      <c r="C840766"/>
      <c r="D840766"/>
      <c r="E840766"/>
      <c r="F840766"/>
      <c r="G840766"/>
      <c r="H840766"/>
      <c r="I840766"/>
      <c r="J840766"/>
      <c r="K840766"/>
      <c r="L840766"/>
      <c r="M840766" s="115"/>
      <c r="N840766" s="115"/>
      <c r="O840766"/>
      <c r="P840766"/>
      <c r="Q840766"/>
      <c r="R840766" s="19"/>
      <c r="S840766" s="19"/>
      <c r="T840766"/>
      <c r="U840766" s="113"/>
      <c r="V840766" s="19"/>
      <c r="W840766" s="19"/>
      <c r="X840766" s="19"/>
      <c r="Y840766" s="19"/>
      <c r="Z840766" s="19"/>
      <c r="AA840766" s="19"/>
      <c r="AB840766" s="19"/>
      <c r="AC840766" s="19"/>
      <c r="AD840766" s="19"/>
      <c r="AE840766" s="19"/>
      <c r="AF840766" s="19"/>
      <c r="AG840766" s="19"/>
      <c r="AH840766" s="19"/>
      <c r="AI840766" s="19"/>
      <c r="AJ840766" s="19"/>
      <c r="AK840766" s="19"/>
      <c r="AL840766" s="19"/>
      <c r="AM840766" s="19"/>
      <c r="AN840766" s="19"/>
      <c r="AO840766" s="19"/>
      <c r="AP840766"/>
    </row>
    <row r="840767" spans="1:42" s="116" customFormat="1" x14ac:dyDescent="0.3">
      <c r="A840767"/>
      <c r="B840767"/>
      <c r="C840767"/>
      <c r="D840767"/>
      <c r="E840767"/>
      <c r="F840767"/>
      <c r="G840767"/>
      <c r="H840767"/>
      <c r="I840767"/>
      <c r="J840767"/>
      <c r="K840767"/>
      <c r="L840767"/>
      <c r="M840767" s="115"/>
      <c r="N840767" s="115"/>
      <c r="O840767"/>
      <c r="P840767"/>
      <c r="Q840767"/>
      <c r="R840767" s="19"/>
      <c r="S840767" s="19"/>
      <c r="T840767"/>
      <c r="U840767" s="113"/>
      <c r="V840767" s="19"/>
      <c r="W840767" s="19"/>
      <c r="X840767" s="19"/>
      <c r="Y840767" s="19"/>
      <c r="Z840767" s="19"/>
      <c r="AA840767" s="19"/>
      <c r="AB840767" s="19"/>
      <c r="AC840767" s="19"/>
      <c r="AD840767" s="19"/>
      <c r="AE840767" s="19"/>
      <c r="AF840767" s="19"/>
      <c r="AG840767" s="19"/>
      <c r="AH840767" s="19"/>
      <c r="AI840767" s="19"/>
      <c r="AJ840767" s="19"/>
      <c r="AK840767" s="19"/>
      <c r="AL840767" s="19"/>
      <c r="AM840767" s="19"/>
      <c r="AN840767" s="19"/>
      <c r="AO840767" s="19"/>
      <c r="AP840767"/>
    </row>
    <row r="840768" spans="1:42" s="116" customFormat="1" x14ac:dyDescent="0.3">
      <c r="A840768"/>
      <c r="B840768"/>
      <c r="C840768"/>
      <c r="D840768"/>
      <c r="E840768"/>
      <c r="F840768"/>
      <c r="G840768"/>
      <c r="H840768"/>
      <c r="I840768"/>
      <c r="J840768"/>
      <c r="K840768"/>
      <c r="L840768"/>
      <c r="M840768" s="115"/>
      <c r="N840768" s="115"/>
      <c r="O840768"/>
      <c r="P840768"/>
      <c r="Q840768"/>
      <c r="R840768" s="19"/>
      <c r="S840768" s="19"/>
      <c r="T840768"/>
      <c r="U840768" s="113"/>
      <c r="V840768" s="19"/>
      <c r="W840768" s="19"/>
      <c r="X840768" s="19"/>
      <c r="Y840768" s="19"/>
      <c r="Z840768" s="19"/>
      <c r="AA840768" s="19"/>
      <c r="AB840768" s="19"/>
      <c r="AC840768" s="19"/>
      <c r="AD840768" s="19"/>
      <c r="AE840768" s="19"/>
      <c r="AF840768" s="19"/>
      <c r="AG840768" s="19"/>
      <c r="AH840768" s="19"/>
      <c r="AI840768" s="19"/>
      <c r="AJ840768" s="19"/>
      <c r="AK840768" s="19"/>
      <c r="AL840768" s="19"/>
      <c r="AM840768" s="19"/>
      <c r="AN840768" s="19"/>
      <c r="AO840768" s="19"/>
      <c r="AP840768"/>
    </row>
    <row r="840769" spans="1:42" s="116" customFormat="1" x14ac:dyDescent="0.3">
      <c r="A840769"/>
      <c r="B840769"/>
      <c r="C840769"/>
      <c r="D840769"/>
      <c r="E840769"/>
      <c r="F840769"/>
      <c r="G840769"/>
      <c r="H840769"/>
      <c r="I840769"/>
      <c r="J840769"/>
      <c r="K840769"/>
      <c r="L840769"/>
      <c r="M840769" s="115"/>
      <c r="N840769" s="115"/>
      <c r="O840769"/>
      <c r="P840769"/>
      <c r="Q840769"/>
      <c r="R840769" s="19"/>
      <c r="S840769" s="19"/>
      <c r="T840769"/>
      <c r="U840769" s="113"/>
      <c r="V840769" s="19"/>
      <c r="W840769" s="19"/>
      <c r="X840769" s="19"/>
      <c r="Y840769" s="19"/>
      <c r="Z840769" s="19"/>
      <c r="AA840769" s="19"/>
      <c r="AB840769" s="19"/>
      <c r="AC840769" s="19"/>
      <c r="AD840769" s="19"/>
      <c r="AE840769" s="19"/>
      <c r="AF840769" s="19"/>
      <c r="AG840769" s="19"/>
      <c r="AH840769" s="19"/>
      <c r="AI840769" s="19"/>
      <c r="AJ840769" s="19"/>
      <c r="AK840769" s="19"/>
      <c r="AL840769" s="19"/>
      <c r="AM840769" s="19"/>
      <c r="AN840769" s="19"/>
      <c r="AO840769" s="19"/>
      <c r="AP840769"/>
    </row>
    <row r="840770" spans="1:42" s="116" customFormat="1" x14ac:dyDescent="0.3">
      <c r="A840770"/>
      <c r="B840770"/>
      <c r="C840770"/>
      <c r="D840770"/>
      <c r="E840770"/>
      <c r="F840770"/>
      <c r="G840770"/>
      <c r="H840770"/>
      <c r="I840770"/>
      <c r="J840770"/>
      <c r="K840770"/>
      <c r="L840770"/>
      <c r="M840770" s="115"/>
      <c r="N840770" s="115"/>
      <c r="O840770"/>
      <c r="P840770"/>
      <c r="Q840770"/>
      <c r="R840770" s="19"/>
      <c r="S840770" s="19"/>
      <c r="T840770"/>
      <c r="U840770" s="113"/>
      <c r="V840770" s="19"/>
      <c r="W840770" s="19"/>
      <c r="X840770" s="19"/>
      <c r="Y840770" s="19"/>
      <c r="Z840770" s="19"/>
      <c r="AA840770" s="19"/>
      <c r="AB840770" s="19"/>
      <c r="AC840770" s="19"/>
      <c r="AD840770" s="19"/>
      <c r="AE840770" s="19"/>
      <c r="AF840770" s="19"/>
      <c r="AG840770" s="19"/>
      <c r="AH840770" s="19"/>
      <c r="AI840770" s="19"/>
      <c r="AJ840770" s="19"/>
      <c r="AK840770" s="19"/>
      <c r="AL840770" s="19"/>
      <c r="AM840770" s="19"/>
      <c r="AN840770" s="19"/>
      <c r="AO840770" s="19"/>
      <c r="AP840770"/>
    </row>
    <row r="840771" spans="1:42" s="116" customFormat="1" x14ac:dyDescent="0.3">
      <c r="A840771"/>
      <c r="B840771"/>
      <c r="C840771"/>
      <c r="D840771"/>
      <c r="E840771"/>
      <c r="F840771"/>
      <c r="G840771"/>
      <c r="H840771"/>
      <c r="I840771"/>
      <c r="J840771"/>
      <c r="K840771"/>
      <c r="L840771"/>
      <c r="M840771" s="115"/>
      <c r="N840771" s="115"/>
      <c r="O840771"/>
      <c r="P840771"/>
      <c r="Q840771"/>
      <c r="R840771" s="19"/>
      <c r="S840771" s="19"/>
      <c r="T840771"/>
      <c r="U840771" s="113"/>
      <c r="V840771" s="19"/>
      <c r="W840771" s="19"/>
      <c r="X840771" s="19"/>
      <c r="Y840771" s="19"/>
      <c r="Z840771" s="19"/>
      <c r="AA840771" s="19"/>
      <c r="AB840771" s="19"/>
      <c r="AC840771" s="19"/>
      <c r="AD840771" s="19"/>
      <c r="AE840771" s="19"/>
      <c r="AF840771" s="19"/>
      <c r="AG840771" s="19"/>
      <c r="AH840771" s="19"/>
      <c r="AI840771" s="19"/>
      <c r="AJ840771" s="19"/>
      <c r="AK840771" s="19"/>
      <c r="AL840771" s="19"/>
      <c r="AM840771" s="19"/>
      <c r="AN840771" s="19"/>
      <c r="AO840771" s="19"/>
      <c r="AP840771"/>
    </row>
    <row r="840772" spans="1:42" s="116" customFormat="1" x14ac:dyDescent="0.3">
      <c r="A840772"/>
      <c r="B840772"/>
      <c r="C840772"/>
      <c r="D840772"/>
      <c r="E840772"/>
      <c r="F840772"/>
      <c r="G840772"/>
      <c r="H840772"/>
      <c r="I840772"/>
      <c r="J840772"/>
      <c r="K840772"/>
      <c r="L840772"/>
      <c r="M840772" s="115"/>
      <c r="N840772" s="115"/>
      <c r="O840772"/>
      <c r="P840772"/>
      <c r="Q840772"/>
      <c r="R840772" s="19"/>
      <c r="S840772" s="19"/>
      <c r="T840772"/>
      <c r="U840772" s="113"/>
      <c r="V840772" s="19"/>
      <c r="W840772" s="19"/>
      <c r="X840772" s="19"/>
      <c r="Y840772" s="19"/>
      <c r="Z840772" s="19"/>
      <c r="AA840772" s="19"/>
      <c r="AB840772" s="19"/>
      <c r="AC840772" s="19"/>
      <c r="AD840772" s="19"/>
      <c r="AE840772" s="19"/>
      <c r="AF840772" s="19"/>
      <c r="AG840772" s="19"/>
      <c r="AH840772" s="19"/>
      <c r="AI840772" s="19"/>
      <c r="AJ840772" s="19"/>
      <c r="AK840772" s="19"/>
      <c r="AL840772" s="19"/>
      <c r="AM840772" s="19"/>
      <c r="AN840772" s="19"/>
      <c r="AO840772" s="19"/>
      <c r="AP840772"/>
    </row>
    <row r="840773" spans="1:42" s="116" customFormat="1" x14ac:dyDescent="0.3">
      <c r="A840773"/>
      <c r="B840773"/>
      <c r="C840773"/>
      <c r="D840773"/>
      <c r="E840773"/>
      <c r="F840773"/>
      <c r="G840773"/>
      <c r="H840773"/>
      <c r="I840773"/>
      <c r="J840773"/>
      <c r="K840773"/>
      <c r="L840773"/>
      <c r="M840773" s="115"/>
      <c r="N840773" s="115"/>
      <c r="O840773"/>
      <c r="P840773"/>
      <c r="Q840773"/>
      <c r="R840773" s="19"/>
      <c r="S840773" s="19"/>
      <c r="T840773"/>
      <c r="U840773" s="113"/>
      <c r="V840773" s="19"/>
      <c r="W840773" s="19"/>
      <c r="X840773" s="19"/>
      <c r="Y840773" s="19"/>
      <c r="Z840773" s="19"/>
      <c r="AA840773" s="19"/>
      <c r="AB840773" s="19"/>
      <c r="AC840773" s="19"/>
      <c r="AD840773" s="19"/>
      <c r="AE840773" s="19"/>
      <c r="AF840773" s="19"/>
      <c r="AG840773" s="19"/>
      <c r="AH840773" s="19"/>
      <c r="AI840773" s="19"/>
      <c r="AJ840773" s="19"/>
      <c r="AK840773" s="19"/>
      <c r="AL840773" s="19"/>
      <c r="AM840773" s="19"/>
      <c r="AN840773" s="19"/>
      <c r="AO840773" s="19"/>
      <c r="AP840773"/>
    </row>
    <row r="840774" spans="1:42" s="116" customFormat="1" x14ac:dyDescent="0.3">
      <c r="A840774"/>
      <c r="B840774"/>
      <c r="C840774"/>
      <c r="D840774"/>
      <c r="E840774"/>
      <c r="F840774"/>
      <c r="G840774"/>
      <c r="H840774"/>
      <c r="I840774"/>
      <c r="J840774"/>
      <c r="K840774"/>
      <c r="L840774"/>
      <c r="M840774" s="115"/>
      <c r="N840774" s="115"/>
      <c r="O840774"/>
      <c r="P840774"/>
      <c r="Q840774"/>
      <c r="R840774" s="19"/>
      <c r="S840774" s="19"/>
      <c r="T840774"/>
      <c r="U840774" s="113"/>
      <c r="V840774" s="19"/>
      <c r="W840774" s="19"/>
      <c r="X840774" s="19"/>
      <c r="Y840774" s="19"/>
      <c r="Z840774" s="19"/>
      <c r="AA840774" s="19"/>
      <c r="AB840774" s="19"/>
      <c r="AC840774" s="19"/>
      <c r="AD840774" s="19"/>
      <c r="AE840774" s="19"/>
      <c r="AF840774" s="19"/>
      <c r="AG840774" s="19"/>
      <c r="AH840774" s="19"/>
      <c r="AI840774" s="19"/>
      <c r="AJ840774" s="19"/>
      <c r="AK840774" s="19"/>
      <c r="AL840774" s="19"/>
      <c r="AM840774" s="19"/>
      <c r="AN840774" s="19"/>
      <c r="AO840774" s="19"/>
      <c r="AP840774"/>
    </row>
    <row r="840775" spans="1:42" s="116" customFormat="1" x14ac:dyDescent="0.3">
      <c r="A840775"/>
      <c r="B840775"/>
      <c r="C840775"/>
      <c r="D840775"/>
      <c r="E840775"/>
      <c r="F840775"/>
      <c r="G840775"/>
      <c r="H840775"/>
      <c r="I840775"/>
      <c r="J840775"/>
      <c r="K840775"/>
      <c r="L840775"/>
      <c r="M840775" s="115"/>
      <c r="N840775" s="115"/>
      <c r="O840775"/>
      <c r="P840775"/>
      <c r="Q840775"/>
      <c r="R840775" s="19"/>
      <c r="S840775" s="19"/>
      <c r="T840775"/>
      <c r="U840775" s="113"/>
      <c r="V840775" s="19"/>
      <c r="W840775" s="19"/>
      <c r="X840775" s="19"/>
      <c r="Y840775" s="19"/>
      <c r="Z840775" s="19"/>
      <c r="AA840775" s="19"/>
      <c r="AB840775" s="19"/>
      <c r="AC840775" s="19"/>
      <c r="AD840775" s="19"/>
      <c r="AE840775" s="19"/>
      <c r="AF840775" s="19"/>
      <c r="AG840775" s="19"/>
      <c r="AH840775" s="19"/>
      <c r="AI840775" s="19"/>
      <c r="AJ840775" s="19"/>
      <c r="AK840775" s="19"/>
      <c r="AL840775" s="19"/>
      <c r="AM840775" s="19"/>
      <c r="AN840775" s="19"/>
      <c r="AO840775" s="19"/>
      <c r="AP840775"/>
    </row>
    <row r="840776" spans="1:42" s="116" customFormat="1" x14ac:dyDescent="0.3">
      <c r="A840776"/>
      <c r="B840776"/>
      <c r="C840776"/>
      <c r="D840776"/>
      <c r="E840776"/>
      <c r="F840776"/>
      <c r="G840776"/>
      <c r="H840776"/>
      <c r="I840776"/>
      <c r="J840776"/>
      <c r="K840776"/>
      <c r="L840776"/>
      <c r="M840776" s="115"/>
      <c r="N840776" s="115"/>
      <c r="O840776"/>
      <c r="P840776"/>
      <c r="Q840776"/>
      <c r="R840776" s="19"/>
      <c r="S840776" s="19"/>
      <c r="T840776"/>
      <c r="U840776" s="113"/>
      <c r="V840776" s="19"/>
      <c r="W840776" s="19"/>
      <c r="X840776" s="19"/>
      <c r="Y840776" s="19"/>
      <c r="Z840776" s="19"/>
      <c r="AA840776" s="19"/>
      <c r="AB840776" s="19"/>
      <c r="AC840776" s="19"/>
      <c r="AD840776" s="19"/>
      <c r="AE840776" s="19"/>
      <c r="AF840776" s="19"/>
      <c r="AG840776" s="19"/>
      <c r="AH840776" s="19"/>
      <c r="AI840776" s="19"/>
      <c r="AJ840776" s="19"/>
      <c r="AK840776" s="19"/>
      <c r="AL840776" s="19"/>
      <c r="AM840776" s="19"/>
      <c r="AN840776" s="19"/>
      <c r="AO840776" s="19"/>
      <c r="AP840776"/>
    </row>
    <row r="840777" spans="1:42" s="116" customFormat="1" x14ac:dyDescent="0.3">
      <c r="A840777"/>
      <c r="B840777"/>
      <c r="C840777"/>
      <c r="D840777"/>
      <c r="E840777"/>
      <c r="F840777"/>
      <c r="G840777"/>
      <c r="H840777"/>
      <c r="I840777"/>
      <c r="J840777"/>
      <c r="K840777"/>
      <c r="L840777"/>
      <c r="M840777" s="115"/>
      <c r="N840777" s="115"/>
      <c r="O840777"/>
      <c r="P840777"/>
      <c r="Q840777"/>
      <c r="R840777" s="19"/>
      <c r="S840777" s="19"/>
      <c r="T840777"/>
      <c r="U840777" s="113"/>
      <c r="V840777" s="19"/>
      <c r="W840777" s="19"/>
      <c r="X840777" s="19"/>
      <c r="Y840777" s="19"/>
      <c r="Z840777" s="19"/>
      <c r="AA840777" s="19"/>
      <c r="AB840777" s="19"/>
      <c r="AC840777" s="19"/>
      <c r="AD840777" s="19"/>
      <c r="AE840777" s="19"/>
      <c r="AF840777" s="19"/>
      <c r="AG840777" s="19"/>
      <c r="AH840777" s="19"/>
      <c r="AI840777" s="19"/>
      <c r="AJ840777" s="19"/>
      <c r="AK840777" s="19"/>
      <c r="AL840777" s="19"/>
      <c r="AM840777" s="19"/>
      <c r="AN840777" s="19"/>
      <c r="AO840777" s="19"/>
      <c r="AP840777"/>
    </row>
    <row r="840778" spans="1:42" s="116" customFormat="1" x14ac:dyDescent="0.3">
      <c r="A840778"/>
      <c r="B840778"/>
      <c r="C840778"/>
      <c r="D840778"/>
      <c r="E840778"/>
      <c r="F840778"/>
      <c r="G840778"/>
      <c r="H840778"/>
      <c r="I840778"/>
      <c r="J840778"/>
      <c r="K840778"/>
      <c r="L840778"/>
      <c r="M840778" s="115"/>
      <c r="N840778" s="115"/>
      <c r="O840778"/>
      <c r="P840778"/>
      <c r="Q840778"/>
      <c r="R840778" s="19"/>
      <c r="S840778" s="19"/>
      <c r="T840778"/>
      <c r="U840778" s="113"/>
      <c r="V840778" s="19"/>
      <c r="W840778" s="19"/>
      <c r="X840778" s="19"/>
      <c r="Y840778" s="19"/>
      <c r="Z840778" s="19"/>
      <c r="AA840778" s="19"/>
      <c r="AB840778" s="19"/>
      <c r="AC840778" s="19"/>
      <c r="AD840778" s="19"/>
      <c r="AE840778" s="19"/>
      <c r="AF840778" s="19"/>
      <c r="AG840778" s="19"/>
      <c r="AH840778" s="19"/>
      <c r="AI840778" s="19"/>
      <c r="AJ840778" s="19"/>
      <c r="AK840778" s="19"/>
      <c r="AL840778" s="19"/>
      <c r="AM840778" s="19"/>
      <c r="AN840778" s="19"/>
      <c r="AO840778" s="19"/>
      <c r="AP840778"/>
    </row>
    <row r="840779" spans="1:42" s="116" customFormat="1" x14ac:dyDescent="0.3">
      <c r="A840779"/>
      <c r="B840779"/>
      <c r="C840779"/>
      <c r="D840779"/>
      <c r="E840779"/>
      <c r="F840779"/>
      <c r="G840779"/>
      <c r="H840779"/>
      <c r="I840779"/>
      <c r="J840779"/>
      <c r="K840779"/>
      <c r="L840779"/>
      <c r="M840779" s="115"/>
      <c r="N840779" s="115"/>
      <c r="O840779"/>
      <c r="P840779"/>
      <c r="Q840779"/>
      <c r="R840779" s="19"/>
      <c r="S840779" s="19"/>
      <c r="T840779"/>
      <c r="U840779" s="113"/>
      <c r="V840779" s="19"/>
      <c r="W840779" s="19"/>
      <c r="X840779" s="19"/>
      <c r="Y840779" s="19"/>
      <c r="Z840779" s="19"/>
      <c r="AA840779" s="19"/>
      <c r="AB840779" s="19"/>
      <c r="AC840779" s="19"/>
      <c r="AD840779" s="19"/>
      <c r="AE840779" s="19"/>
      <c r="AF840779" s="19"/>
      <c r="AG840779" s="19"/>
      <c r="AH840779" s="19"/>
      <c r="AI840779" s="19"/>
      <c r="AJ840779" s="19"/>
      <c r="AK840779" s="19"/>
      <c r="AL840779" s="19"/>
      <c r="AM840779" s="19"/>
      <c r="AN840779" s="19"/>
      <c r="AO840779" s="19"/>
      <c r="AP840779"/>
    </row>
    <row r="840780" spans="1:42" s="116" customFormat="1" x14ac:dyDescent="0.3">
      <c r="A840780"/>
      <c r="B840780"/>
      <c r="C840780"/>
      <c r="D840780"/>
      <c r="E840780"/>
      <c r="F840780"/>
      <c r="G840780"/>
      <c r="H840780"/>
      <c r="I840780"/>
      <c r="J840780"/>
      <c r="K840780"/>
      <c r="L840780"/>
      <c r="M840780" s="115"/>
      <c r="N840780" s="115"/>
      <c r="O840780"/>
      <c r="P840780"/>
      <c r="Q840780"/>
      <c r="R840780" s="19"/>
      <c r="S840780" s="19"/>
      <c r="T840780"/>
      <c r="U840780" s="113"/>
      <c r="V840780" s="19"/>
      <c r="W840780" s="19"/>
      <c r="X840780" s="19"/>
      <c r="Y840780" s="19"/>
      <c r="Z840780" s="19"/>
      <c r="AA840780" s="19"/>
      <c r="AB840780" s="19"/>
      <c r="AC840780" s="19"/>
      <c r="AD840780" s="19"/>
      <c r="AE840780" s="19"/>
      <c r="AF840780" s="19"/>
      <c r="AG840780" s="19"/>
      <c r="AH840780" s="19"/>
      <c r="AI840780" s="19"/>
      <c r="AJ840780" s="19"/>
      <c r="AK840780" s="19"/>
      <c r="AL840780" s="19"/>
      <c r="AM840780" s="19"/>
      <c r="AN840780" s="19"/>
      <c r="AO840780" s="19"/>
      <c r="AP840780"/>
    </row>
    <row r="840781" spans="1:42" s="116" customFormat="1" x14ac:dyDescent="0.3">
      <c r="A840781"/>
      <c r="B840781"/>
      <c r="C840781"/>
      <c r="D840781"/>
      <c r="E840781"/>
      <c r="F840781"/>
      <c r="G840781"/>
      <c r="H840781"/>
      <c r="I840781"/>
      <c r="J840781"/>
      <c r="K840781"/>
      <c r="L840781"/>
      <c r="M840781" s="115"/>
      <c r="N840781" s="115"/>
      <c r="O840781"/>
      <c r="P840781"/>
      <c r="Q840781"/>
      <c r="R840781" s="19"/>
      <c r="S840781" s="19"/>
      <c r="T840781"/>
      <c r="U840781" s="113"/>
      <c r="V840781" s="19"/>
      <c r="W840781" s="19"/>
      <c r="X840781" s="19"/>
      <c r="Y840781" s="19"/>
      <c r="Z840781" s="19"/>
      <c r="AA840781" s="19"/>
      <c r="AB840781" s="19"/>
      <c r="AC840781" s="19"/>
      <c r="AD840781" s="19"/>
      <c r="AE840781" s="19"/>
      <c r="AF840781" s="19"/>
      <c r="AG840781" s="19"/>
      <c r="AH840781" s="19"/>
      <c r="AI840781" s="19"/>
      <c r="AJ840781" s="19"/>
      <c r="AK840781" s="19"/>
      <c r="AL840781" s="19"/>
      <c r="AM840781" s="19"/>
      <c r="AN840781" s="19"/>
      <c r="AO840781" s="19"/>
      <c r="AP840781"/>
    </row>
    <row r="840782" spans="1:42" s="116" customFormat="1" x14ac:dyDescent="0.3">
      <c r="A840782"/>
      <c r="B840782"/>
      <c r="C840782"/>
      <c r="D840782"/>
      <c r="E840782"/>
      <c r="F840782"/>
      <c r="G840782"/>
      <c r="H840782"/>
      <c r="I840782"/>
      <c r="J840782"/>
      <c r="K840782"/>
      <c r="L840782"/>
      <c r="M840782" s="115"/>
      <c r="N840782" s="115"/>
      <c r="O840782"/>
      <c r="P840782"/>
      <c r="Q840782"/>
      <c r="R840782" s="19"/>
      <c r="S840782" s="19"/>
      <c r="T840782"/>
      <c r="U840782" s="113"/>
      <c r="V840782" s="19"/>
      <c r="W840782" s="19"/>
      <c r="X840782" s="19"/>
      <c r="Y840782" s="19"/>
      <c r="Z840782" s="19"/>
      <c r="AA840782" s="19"/>
      <c r="AB840782" s="19"/>
      <c r="AC840782" s="19"/>
      <c r="AD840782" s="19"/>
      <c r="AE840782" s="19"/>
      <c r="AF840782" s="19"/>
      <c r="AG840782" s="19"/>
      <c r="AH840782" s="19"/>
      <c r="AI840782" s="19"/>
      <c r="AJ840782" s="19"/>
      <c r="AK840782" s="19"/>
      <c r="AL840782" s="19"/>
      <c r="AM840782" s="19"/>
      <c r="AN840782" s="19"/>
      <c r="AO840782" s="19"/>
      <c r="AP840782"/>
    </row>
    <row r="840783" spans="1:42" s="116" customFormat="1" x14ac:dyDescent="0.3">
      <c r="A840783"/>
      <c r="B840783"/>
      <c r="C840783"/>
      <c r="D840783"/>
      <c r="E840783"/>
      <c r="F840783"/>
      <c r="G840783"/>
      <c r="H840783"/>
      <c r="I840783"/>
      <c r="J840783"/>
      <c r="K840783"/>
      <c r="L840783"/>
      <c r="M840783" s="115"/>
      <c r="N840783" s="115"/>
      <c r="O840783"/>
      <c r="P840783"/>
      <c r="Q840783"/>
      <c r="R840783" s="19"/>
      <c r="S840783" s="19"/>
      <c r="T840783"/>
      <c r="U840783" s="113"/>
      <c r="V840783" s="19"/>
      <c r="W840783" s="19"/>
      <c r="X840783" s="19"/>
      <c r="Y840783" s="19"/>
      <c r="Z840783" s="19"/>
      <c r="AA840783" s="19"/>
      <c r="AB840783" s="19"/>
      <c r="AC840783" s="19"/>
      <c r="AD840783" s="19"/>
      <c r="AE840783" s="19"/>
      <c r="AF840783" s="19"/>
      <c r="AG840783" s="19"/>
      <c r="AH840783" s="19"/>
      <c r="AI840783" s="19"/>
      <c r="AJ840783" s="19"/>
      <c r="AK840783" s="19"/>
      <c r="AL840783" s="19"/>
      <c r="AM840783" s="19"/>
      <c r="AN840783" s="19"/>
      <c r="AO840783" s="19"/>
      <c r="AP840783"/>
    </row>
    <row r="840784" spans="1:42" s="116" customFormat="1" x14ac:dyDescent="0.3">
      <c r="A840784"/>
      <c r="B840784"/>
      <c r="C840784"/>
      <c r="D840784"/>
      <c r="E840784"/>
      <c r="F840784"/>
      <c r="G840784"/>
      <c r="H840784"/>
      <c r="I840784"/>
      <c r="J840784"/>
      <c r="K840784"/>
      <c r="L840784"/>
      <c r="M840784" s="115"/>
      <c r="N840784" s="115"/>
      <c r="O840784"/>
      <c r="P840784"/>
      <c r="Q840784"/>
      <c r="R840784" s="19"/>
      <c r="S840784" s="19"/>
      <c r="T840784"/>
      <c r="U840784" s="113"/>
      <c r="V840784" s="19"/>
      <c r="W840784" s="19"/>
      <c r="X840784" s="19"/>
      <c r="Y840784" s="19"/>
      <c r="Z840784" s="19"/>
      <c r="AA840784" s="19"/>
      <c r="AB840784" s="19"/>
      <c r="AC840784" s="19"/>
      <c r="AD840784" s="19"/>
      <c r="AE840784" s="19"/>
      <c r="AF840784" s="19"/>
      <c r="AG840784" s="19"/>
      <c r="AH840784" s="19"/>
      <c r="AI840784" s="19"/>
      <c r="AJ840784" s="19"/>
      <c r="AK840784" s="19"/>
      <c r="AL840784" s="19"/>
      <c r="AM840784" s="19"/>
      <c r="AN840784" s="19"/>
      <c r="AO840784" s="19"/>
      <c r="AP840784"/>
    </row>
    <row r="840785" spans="1:42" s="116" customFormat="1" x14ac:dyDescent="0.3">
      <c r="A840785"/>
      <c r="B840785"/>
      <c r="C840785"/>
      <c r="D840785"/>
      <c r="E840785"/>
      <c r="F840785"/>
      <c r="G840785"/>
      <c r="H840785"/>
      <c r="I840785"/>
      <c r="J840785"/>
      <c r="K840785"/>
      <c r="L840785"/>
      <c r="M840785" s="115"/>
      <c r="N840785" s="115"/>
      <c r="O840785"/>
      <c r="P840785"/>
      <c r="Q840785"/>
      <c r="R840785" s="19"/>
      <c r="S840785" s="19"/>
      <c r="T840785"/>
      <c r="U840785" s="113"/>
      <c r="V840785" s="19"/>
      <c r="W840785" s="19"/>
      <c r="X840785" s="19"/>
      <c r="Y840785" s="19"/>
      <c r="Z840785" s="19"/>
      <c r="AA840785" s="19"/>
      <c r="AB840785" s="19"/>
      <c r="AC840785" s="19"/>
      <c r="AD840785" s="19"/>
      <c r="AE840785" s="19"/>
      <c r="AF840785" s="19"/>
      <c r="AG840785" s="19"/>
      <c r="AH840785" s="19"/>
      <c r="AI840785" s="19"/>
      <c r="AJ840785" s="19"/>
      <c r="AK840785" s="19"/>
      <c r="AL840785" s="19"/>
      <c r="AM840785" s="19"/>
      <c r="AN840785" s="19"/>
      <c r="AO840785" s="19"/>
      <c r="AP840785"/>
    </row>
    <row r="840786" spans="1:42" s="116" customFormat="1" x14ac:dyDescent="0.3">
      <c r="A840786"/>
      <c r="B840786"/>
      <c r="C840786"/>
      <c r="D840786"/>
      <c r="E840786"/>
      <c r="F840786"/>
      <c r="G840786"/>
      <c r="H840786"/>
      <c r="I840786"/>
      <c r="J840786"/>
      <c r="K840786"/>
      <c r="L840786"/>
      <c r="M840786" s="115"/>
      <c r="N840786" s="115"/>
      <c r="O840786"/>
      <c r="P840786"/>
      <c r="Q840786"/>
      <c r="R840786" s="19"/>
      <c r="S840786" s="19"/>
      <c r="T840786"/>
      <c r="U840786" s="113"/>
      <c r="V840786" s="19"/>
      <c r="W840786" s="19"/>
      <c r="X840786" s="19"/>
      <c r="Y840786" s="19"/>
      <c r="Z840786" s="19"/>
      <c r="AA840786" s="19"/>
      <c r="AB840786" s="19"/>
      <c r="AC840786" s="19"/>
      <c r="AD840786" s="19"/>
      <c r="AE840786" s="19"/>
      <c r="AF840786" s="19"/>
      <c r="AG840786" s="19"/>
      <c r="AH840786" s="19"/>
      <c r="AI840786" s="19"/>
      <c r="AJ840786" s="19"/>
      <c r="AK840786" s="19"/>
      <c r="AL840786" s="19"/>
      <c r="AM840786" s="19"/>
      <c r="AN840786" s="19"/>
      <c r="AO840786" s="19"/>
      <c r="AP840786"/>
    </row>
    <row r="840787" spans="1:42" s="116" customFormat="1" x14ac:dyDescent="0.3">
      <c r="A840787"/>
      <c r="B840787"/>
      <c r="C840787"/>
      <c r="D840787"/>
      <c r="E840787"/>
      <c r="F840787"/>
      <c r="G840787"/>
      <c r="H840787"/>
      <c r="I840787"/>
      <c r="J840787"/>
      <c r="K840787"/>
      <c r="L840787"/>
      <c r="M840787" s="115"/>
      <c r="N840787" s="115"/>
      <c r="O840787"/>
      <c r="P840787"/>
      <c r="Q840787"/>
      <c r="R840787" s="19"/>
      <c r="S840787" s="19"/>
      <c r="T840787"/>
      <c r="U840787" s="113"/>
      <c r="V840787" s="19"/>
      <c r="W840787" s="19"/>
      <c r="X840787" s="19"/>
      <c r="Y840787" s="19"/>
      <c r="Z840787" s="19"/>
      <c r="AA840787" s="19"/>
      <c r="AB840787" s="19"/>
      <c r="AC840787" s="19"/>
      <c r="AD840787" s="19"/>
      <c r="AE840787" s="19"/>
      <c r="AF840787" s="19"/>
      <c r="AG840787" s="19"/>
      <c r="AH840787" s="19"/>
      <c r="AI840787" s="19"/>
      <c r="AJ840787" s="19"/>
      <c r="AK840787" s="19"/>
      <c r="AL840787" s="19"/>
      <c r="AM840787" s="19"/>
      <c r="AN840787" s="19"/>
      <c r="AO840787" s="19"/>
      <c r="AP840787"/>
    </row>
    <row r="840788" spans="1:42" s="116" customFormat="1" x14ac:dyDescent="0.3">
      <c r="A840788"/>
      <c r="B840788"/>
      <c r="C840788"/>
      <c r="D840788"/>
      <c r="E840788"/>
      <c r="F840788"/>
      <c r="G840788"/>
      <c r="H840788"/>
      <c r="I840788"/>
      <c r="J840788"/>
      <c r="K840788"/>
      <c r="L840788"/>
      <c r="M840788" s="115"/>
      <c r="N840788" s="115"/>
      <c r="O840788"/>
      <c r="P840788"/>
      <c r="Q840788"/>
      <c r="R840788" s="19"/>
      <c r="S840788" s="19"/>
      <c r="T840788"/>
      <c r="U840788" s="113"/>
      <c r="V840788" s="19"/>
      <c r="W840788" s="19"/>
      <c r="X840788" s="19"/>
      <c r="Y840788" s="19"/>
      <c r="Z840788" s="19"/>
      <c r="AA840788" s="19"/>
      <c r="AB840788" s="19"/>
      <c r="AC840788" s="19"/>
      <c r="AD840788" s="19"/>
      <c r="AE840788" s="19"/>
      <c r="AF840788" s="19"/>
      <c r="AG840788" s="19"/>
      <c r="AH840788" s="19"/>
      <c r="AI840788" s="19"/>
      <c r="AJ840788" s="19"/>
      <c r="AK840788" s="19"/>
      <c r="AL840788" s="19"/>
      <c r="AM840788" s="19"/>
      <c r="AN840788" s="19"/>
      <c r="AO840788" s="19"/>
      <c r="AP840788"/>
    </row>
    <row r="840789" spans="1:42" s="116" customFormat="1" x14ac:dyDescent="0.3">
      <c r="A840789"/>
      <c r="B840789"/>
      <c r="C840789"/>
      <c r="D840789"/>
      <c r="E840789"/>
      <c r="F840789"/>
      <c r="G840789"/>
      <c r="H840789"/>
      <c r="I840789"/>
      <c r="J840789"/>
      <c r="K840789"/>
      <c r="L840789"/>
      <c r="M840789" s="115"/>
      <c r="N840789" s="115"/>
      <c r="O840789"/>
      <c r="P840789"/>
      <c r="Q840789"/>
      <c r="R840789" s="19"/>
      <c r="S840789" s="19"/>
      <c r="T840789"/>
      <c r="U840789" s="113"/>
      <c r="V840789" s="19"/>
      <c r="W840789" s="19"/>
      <c r="X840789" s="19"/>
      <c r="Y840789" s="19"/>
      <c r="Z840789" s="19"/>
      <c r="AA840789" s="19"/>
      <c r="AB840789" s="19"/>
      <c r="AC840789" s="19"/>
      <c r="AD840789" s="19"/>
      <c r="AE840789" s="19"/>
      <c r="AF840789" s="19"/>
      <c r="AG840789" s="19"/>
      <c r="AH840789" s="19"/>
      <c r="AI840789" s="19"/>
      <c r="AJ840789" s="19"/>
      <c r="AK840789" s="19"/>
      <c r="AL840789" s="19"/>
      <c r="AM840789" s="19"/>
      <c r="AN840789" s="19"/>
      <c r="AO840789" s="19"/>
      <c r="AP840789"/>
    </row>
    <row r="840790" spans="1:42" s="116" customFormat="1" x14ac:dyDescent="0.3">
      <c r="A840790"/>
      <c r="B840790"/>
      <c r="C840790"/>
      <c r="D840790"/>
      <c r="E840790"/>
      <c r="F840790"/>
      <c r="G840790"/>
      <c r="H840790"/>
      <c r="I840790"/>
      <c r="J840790"/>
      <c r="K840790"/>
      <c r="L840790"/>
      <c r="M840790" s="115"/>
      <c r="N840790" s="115"/>
      <c r="O840790"/>
      <c r="P840790"/>
      <c r="Q840790"/>
      <c r="R840790" s="19"/>
      <c r="S840790" s="19"/>
      <c r="T840790"/>
      <c r="U840790" s="113"/>
      <c r="V840790" s="19"/>
      <c r="W840790" s="19"/>
      <c r="X840790" s="19"/>
      <c r="Y840790" s="19"/>
      <c r="Z840790" s="19"/>
      <c r="AA840790" s="19"/>
      <c r="AB840790" s="19"/>
      <c r="AC840790" s="19"/>
      <c r="AD840790" s="19"/>
      <c r="AE840790" s="19"/>
      <c r="AF840790" s="19"/>
      <c r="AG840790" s="19"/>
      <c r="AH840790" s="19"/>
      <c r="AI840790" s="19"/>
      <c r="AJ840790" s="19"/>
      <c r="AK840790" s="19"/>
      <c r="AL840790" s="19"/>
      <c r="AM840790" s="19"/>
      <c r="AN840790" s="19"/>
      <c r="AO840790" s="19"/>
      <c r="AP840790"/>
    </row>
    <row r="840791" spans="1:42" s="116" customFormat="1" x14ac:dyDescent="0.3">
      <c r="A840791"/>
      <c r="B840791"/>
      <c r="C840791"/>
      <c r="D840791"/>
      <c r="E840791"/>
      <c r="F840791"/>
      <c r="G840791"/>
      <c r="H840791"/>
      <c r="I840791"/>
      <c r="J840791"/>
      <c r="K840791"/>
      <c r="L840791"/>
      <c r="M840791" s="115"/>
      <c r="N840791" s="115"/>
      <c r="O840791"/>
      <c r="P840791"/>
      <c r="Q840791"/>
      <c r="R840791" s="19"/>
      <c r="S840791" s="19"/>
      <c r="T840791"/>
      <c r="U840791" s="113"/>
      <c r="V840791" s="19"/>
      <c r="W840791" s="19"/>
      <c r="X840791" s="19"/>
      <c r="Y840791" s="19"/>
      <c r="Z840791" s="19"/>
      <c r="AA840791" s="19"/>
      <c r="AB840791" s="19"/>
      <c r="AC840791" s="19"/>
      <c r="AD840791" s="19"/>
      <c r="AE840791" s="19"/>
      <c r="AF840791" s="19"/>
      <c r="AG840791" s="19"/>
      <c r="AH840791" s="19"/>
      <c r="AI840791" s="19"/>
      <c r="AJ840791" s="19"/>
      <c r="AK840791" s="19"/>
      <c r="AL840791" s="19"/>
      <c r="AM840791" s="19"/>
      <c r="AN840791" s="19"/>
      <c r="AO840791" s="19"/>
      <c r="AP840791"/>
    </row>
    <row r="840792" spans="1:42" s="116" customFormat="1" x14ac:dyDescent="0.3">
      <c r="A840792"/>
      <c r="B840792"/>
      <c r="C840792"/>
      <c r="D840792"/>
      <c r="E840792"/>
      <c r="F840792"/>
      <c r="G840792"/>
      <c r="H840792"/>
      <c r="I840792"/>
      <c r="J840792"/>
      <c r="K840792"/>
      <c r="L840792"/>
      <c r="M840792" s="115"/>
      <c r="N840792" s="115"/>
      <c r="O840792"/>
      <c r="P840792"/>
      <c r="Q840792"/>
      <c r="R840792" s="19"/>
      <c r="S840792" s="19"/>
      <c r="T840792"/>
      <c r="U840792" s="113"/>
      <c r="V840792" s="19"/>
      <c r="W840792" s="19"/>
      <c r="X840792" s="19"/>
      <c r="Y840792" s="19"/>
      <c r="Z840792" s="19"/>
      <c r="AA840792" s="19"/>
      <c r="AB840792" s="19"/>
      <c r="AC840792" s="19"/>
      <c r="AD840792" s="19"/>
      <c r="AE840792" s="19"/>
      <c r="AF840792" s="19"/>
      <c r="AG840792" s="19"/>
      <c r="AH840792" s="19"/>
      <c r="AI840792" s="19"/>
      <c r="AJ840792" s="19"/>
      <c r="AK840792" s="19"/>
      <c r="AL840792" s="19"/>
      <c r="AM840792" s="19"/>
      <c r="AN840792" s="19"/>
      <c r="AO840792" s="19"/>
      <c r="AP840792"/>
    </row>
    <row r="840793" spans="1:42" s="116" customFormat="1" x14ac:dyDescent="0.3">
      <c r="A840793"/>
      <c r="B840793"/>
      <c r="C840793"/>
      <c r="D840793"/>
      <c r="E840793"/>
      <c r="F840793"/>
      <c r="G840793"/>
      <c r="H840793"/>
      <c r="I840793"/>
      <c r="J840793"/>
      <c r="K840793"/>
      <c r="L840793"/>
      <c r="M840793" s="115"/>
      <c r="N840793" s="115"/>
      <c r="O840793"/>
      <c r="P840793"/>
      <c r="Q840793"/>
      <c r="R840793" s="19"/>
      <c r="S840793" s="19"/>
      <c r="T840793"/>
      <c r="U840793" s="113"/>
      <c r="V840793" s="19"/>
      <c r="W840793" s="19"/>
      <c r="X840793" s="19"/>
      <c r="Y840793" s="19"/>
      <c r="Z840793" s="19"/>
      <c r="AA840793" s="19"/>
      <c r="AB840793" s="19"/>
      <c r="AC840793" s="19"/>
      <c r="AD840793" s="19"/>
      <c r="AE840793" s="19"/>
      <c r="AF840793" s="19"/>
      <c r="AG840793" s="19"/>
      <c r="AH840793" s="19"/>
      <c r="AI840793" s="19"/>
      <c r="AJ840793" s="19"/>
      <c r="AK840793" s="19"/>
      <c r="AL840793" s="19"/>
      <c r="AM840793" s="19"/>
      <c r="AN840793" s="19"/>
      <c r="AO840793" s="19"/>
      <c r="AP840793"/>
    </row>
    <row r="840794" spans="1:42" s="116" customFormat="1" x14ac:dyDescent="0.3">
      <c r="A840794"/>
      <c r="B840794"/>
      <c r="C840794"/>
      <c r="D840794"/>
      <c r="E840794"/>
      <c r="F840794"/>
      <c r="G840794"/>
      <c r="H840794"/>
      <c r="I840794"/>
      <c r="J840794"/>
      <c r="K840794"/>
      <c r="L840794"/>
      <c r="M840794" s="115"/>
      <c r="N840794" s="115"/>
      <c r="O840794"/>
      <c r="P840794"/>
      <c r="Q840794"/>
      <c r="R840794" s="19"/>
      <c r="S840794" s="19"/>
      <c r="T840794"/>
      <c r="U840794" s="113"/>
      <c r="V840794" s="19"/>
      <c r="W840794" s="19"/>
      <c r="X840794" s="19"/>
      <c r="Y840794" s="19"/>
      <c r="Z840794" s="19"/>
      <c r="AA840794" s="19"/>
      <c r="AB840794" s="19"/>
      <c r="AC840794" s="19"/>
      <c r="AD840794" s="19"/>
      <c r="AE840794" s="19"/>
      <c r="AF840794" s="19"/>
      <c r="AG840794" s="19"/>
      <c r="AH840794" s="19"/>
      <c r="AI840794" s="19"/>
      <c r="AJ840794" s="19"/>
      <c r="AK840794" s="19"/>
      <c r="AL840794" s="19"/>
      <c r="AM840794" s="19"/>
      <c r="AN840794" s="19"/>
      <c r="AO840794" s="19"/>
      <c r="AP840794"/>
    </row>
    <row r="840795" spans="1:42" s="116" customFormat="1" x14ac:dyDescent="0.3">
      <c r="A840795"/>
      <c r="B840795"/>
      <c r="C840795"/>
      <c r="D840795"/>
      <c r="E840795"/>
      <c r="F840795"/>
      <c r="G840795"/>
      <c r="H840795"/>
      <c r="I840795"/>
      <c r="J840795"/>
      <c r="K840795"/>
      <c r="L840795"/>
      <c r="M840795" s="115"/>
      <c r="N840795" s="115"/>
      <c r="O840795"/>
      <c r="P840795"/>
      <c r="Q840795"/>
      <c r="R840795" s="19"/>
      <c r="S840795" s="19"/>
      <c r="T840795"/>
      <c r="U840795" s="113"/>
      <c r="V840795" s="19"/>
      <c r="W840795" s="19"/>
      <c r="X840795" s="19"/>
      <c r="Y840795" s="19"/>
      <c r="Z840795" s="19"/>
      <c r="AA840795" s="19"/>
      <c r="AB840795" s="19"/>
      <c r="AC840795" s="19"/>
      <c r="AD840795" s="19"/>
      <c r="AE840795" s="19"/>
      <c r="AF840795" s="19"/>
      <c r="AG840795" s="19"/>
      <c r="AH840795" s="19"/>
      <c r="AI840795" s="19"/>
      <c r="AJ840795" s="19"/>
      <c r="AK840795" s="19"/>
      <c r="AL840795" s="19"/>
      <c r="AM840795" s="19"/>
      <c r="AN840795" s="19"/>
      <c r="AO840795" s="19"/>
      <c r="AP840795"/>
    </row>
    <row r="840796" spans="1:42" s="116" customFormat="1" x14ac:dyDescent="0.3">
      <c r="A840796"/>
      <c r="B840796"/>
      <c r="C840796"/>
      <c r="D840796"/>
      <c r="E840796"/>
      <c r="F840796"/>
      <c r="G840796"/>
      <c r="H840796"/>
      <c r="I840796"/>
      <c r="J840796"/>
      <c r="K840796"/>
      <c r="L840796"/>
      <c r="M840796" s="115"/>
      <c r="N840796" s="115"/>
      <c r="O840796"/>
      <c r="P840796"/>
      <c r="Q840796"/>
      <c r="R840796" s="19"/>
      <c r="S840796" s="19"/>
      <c r="T840796"/>
      <c r="U840796" s="113"/>
      <c r="V840796" s="19"/>
      <c r="W840796" s="19"/>
      <c r="X840796" s="19"/>
      <c r="Y840796" s="19"/>
      <c r="Z840796" s="19"/>
      <c r="AA840796" s="19"/>
      <c r="AB840796" s="19"/>
      <c r="AC840796" s="19"/>
      <c r="AD840796" s="19"/>
      <c r="AE840796" s="19"/>
      <c r="AF840796" s="19"/>
      <c r="AG840796" s="19"/>
      <c r="AH840796" s="19"/>
      <c r="AI840796" s="19"/>
      <c r="AJ840796" s="19"/>
      <c r="AK840796" s="19"/>
      <c r="AL840796" s="19"/>
      <c r="AM840796" s="19"/>
      <c r="AN840796" s="19"/>
      <c r="AO840796" s="19"/>
      <c r="AP840796"/>
    </row>
    <row r="840797" spans="1:42" s="116" customFormat="1" x14ac:dyDescent="0.3">
      <c r="A840797"/>
      <c r="B840797"/>
      <c r="C840797"/>
      <c r="D840797"/>
      <c r="E840797"/>
      <c r="F840797"/>
      <c r="G840797"/>
      <c r="H840797"/>
      <c r="I840797"/>
      <c r="J840797"/>
      <c r="K840797"/>
      <c r="L840797"/>
      <c r="M840797" s="115"/>
      <c r="N840797" s="115"/>
      <c r="O840797"/>
      <c r="P840797"/>
      <c r="Q840797"/>
      <c r="R840797" s="19"/>
      <c r="S840797" s="19"/>
      <c r="T840797"/>
      <c r="U840797" s="113"/>
      <c r="V840797" s="19"/>
      <c r="W840797" s="19"/>
      <c r="X840797" s="19"/>
      <c r="Y840797" s="19"/>
      <c r="Z840797" s="19"/>
      <c r="AA840797" s="19"/>
      <c r="AB840797" s="19"/>
      <c r="AC840797" s="19"/>
      <c r="AD840797" s="19"/>
      <c r="AE840797" s="19"/>
      <c r="AF840797" s="19"/>
      <c r="AG840797" s="19"/>
      <c r="AH840797" s="19"/>
      <c r="AI840797" s="19"/>
      <c r="AJ840797" s="19"/>
      <c r="AK840797" s="19"/>
      <c r="AL840797" s="19"/>
      <c r="AM840797" s="19"/>
      <c r="AN840797" s="19"/>
      <c r="AO840797" s="19"/>
      <c r="AP840797"/>
    </row>
    <row r="840798" spans="1:42" s="116" customFormat="1" x14ac:dyDescent="0.3">
      <c r="A840798"/>
      <c r="B840798"/>
      <c r="C840798"/>
      <c r="D840798"/>
      <c r="E840798"/>
      <c r="F840798"/>
      <c r="G840798"/>
      <c r="H840798"/>
      <c r="I840798"/>
      <c r="J840798"/>
      <c r="K840798"/>
      <c r="L840798"/>
      <c r="M840798" s="115"/>
      <c r="N840798" s="115"/>
      <c r="O840798"/>
      <c r="P840798"/>
      <c r="Q840798"/>
      <c r="R840798" s="19"/>
      <c r="S840798" s="19"/>
      <c r="T840798"/>
      <c r="U840798" s="113"/>
      <c r="V840798" s="19"/>
      <c r="W840798" s="19"/>
      <c r="X840798" s="19"/>
      <c r="Y840798" s="19"/>
      <c r="Z840798" s="19"/>
      <c r="AA840798" s="19"/>
      <c r="AB840798" s="19"/>
      <c r="AC840798" s="19"/>
      <c r="AD840798" s="19"/>
      <c r="AE840798" s="19"/>
      <c r="AF840798" s="19"/>
      <c r="AG840798" s="19"/>
      <c r="AH840798" s="19"/>
      <c r="AI840798" s="19"/>
      <c r="AJ840798" s="19"/>
      <c r="AK840798" s="19"/>
      <c r="AL840798" s="19"/>
      <c r="AM840798" s="19"/>
      <c r="AN840798" s="19"/>
      <c r="AO840798" s="19"/>
      <c r="AP840798"/>
    </row>
    <row r="840799" spans="1:42" s="116" customFormat="1" x14ac:dyDescent="0.3">
      <c r="A840799"/>
      <c r="B840799"/>
      <c r="C840799"/>
      <c r="D840799"/>
      <c r="E840799"/>
      <c r="F840799"/>
      <c r="G840799"/>
      <c r="H840799"/>
      <c r="I840799"/>
      <c r="J840799"/>
      <c r="K840799"/>
      <c r="L840799"/>
      <c r="M840799" s="115"/>
      <c r="N840799" s="115"/>
      <c r="O840799"/>
      <c r="P840799"/>
      <c r="Q840799"/>
      <c r="R840799" s="19"/>
      <c r="S840799" s="19"/>
      <c r="T840799"/>
      <c r="U840799" s="113"/>
      <c r="V840799" s="19"/>
      <c r="W840799" s="19"/>
      <c r="X840799" s="19"/>
      <c r="Y840799" s="19"/>
      <c r="Z840799" s="19"/>
      <c r="AA840799" s="19"/>
      <c r="AB840799" s="19"/>
      <c r="AC840799" s="19"/>
      <c r="AD840799" s="19"/>
      <c r="AE840799" s="19"/>
      <c r="AF840799" s="19"/>
      <c r="AG840799" s="19"/>
      <c r="AH840799" s="19"/>
      <c r="AI840799" s="19"/>
      <c r="AJ840799" s="19"/>
      <c r="AK840799" s="19"/>
      <c r="AL840799" s="19"/>
      <c r="AM840799" s="19"/>
      <c r="AN840799" s="19"/>
      <c r="AO840799" s="19"/>
      <c r="AP840799"/>
    </row>
    <row r="840800" spans="1:42" s="116" customFormat="1" x14ac:dyDescent="0.3">
      <c r="A840800"/>
      <c r="B840800"/>
      <c r="C840800"/>
      <c r="D840800"/>
      <c r="E840800"/>
      <c r="F840800"/>
      <c r="G840800"/>
      <c r="H840800"/>
      <c r="I840800"/>
      <c r="J840800"/>
      <c r="K840800"/>
      <c r="L840800"/>
      <c r="M840800" s="115"/>
      <c r="N840800" s="115"/>
      <c r="O840800"/>
      <c r="P840800"/>
      <c r="Q840800"/>
      <c r="R840800" s="19"/>
      <c r="S840800" s="19"/>
      <c r="T840800"/>
      <c r="U840800" s="113"/>
      <c r="V840800" s="19"/>
      <c r="W840800" s="19"/>
      <c r="X840800" s="19"/>
      <c r="Y840800" s="19"/>
      <c r="Z840800" s="19"/>
      <c r="AA840800" s="19"/>
      <c r="AB840800" s="19"/>
      <c r="AC840800" s="19"/>
      <c r="AD840800" s="19"/>
      <c r="AE840800" s="19"/>
      <c r="AF840800" s="19"/>
      <c r="AG840800" s="19"/>
      <c r="AH840800" s="19"/>
      <c r="AI840800" s="19"/>
      <c r="AJ840800" s="19"/>
      <c r="AK840800" s="19"/>
      <c r="AL840800" s="19"/>
      <c r="AM840800" s="19"/>
      <c r="AN840800" s="19"/>
      <c r="AO840800" s="19"/>
      <c r="AP840800"/>
    </row>
    <row r="840801" spans="1:42" s="116" customFormat="1" x14ac:dyDescent="0.3">
      <c r="A840801"/>
      <c r="B840801"/>
      <c r="C840801"/>
      <c r="D840801"/>
      <c r="E840801"/>
      <c r="F840801"/>
      <c r="G840801"/>
      <c r="H840801"/>
      <c r="I840801"/>
      <c r="J840801"/>
      <c r="K840801"/>
      <c r="L840801"/>
      <c r="M840801" s="115"/>
      <c r="N840801" s="115"/>
      <c r="O840801"/>
      <c r="P840801"/>
      <c r="Q840801"/>
      <c r="R840801" s="19"/>
      <c r="S840801" s="19"/>
      <c r="T840801"/>
      <c r="U840801" s="113"/>
      <c r="V840801" s="19"/>
      <c r="W840801" s="19"/>
      <c r="X840801" s="19"/>
      <c r="Y840801" s="19"/>
      <c r="Z840801" s="19"/>
      <c r="AA840801" s="19"/>
      <c r="AB840801" s="19"/>
      <c r="AC840801" s="19"/>
      <c r="AD840801" s="19"/>
      <c r="AE840801" s="19"/>
      <c r="AF840801" s="19"/>
      <c r="AG840801" s="19"/>
      <c r="AH840801" s="19"/>
      <c r="AI840801" s="19"/>
      <c r="AJ840801" s="19"/>
      <c r="AK840801" s="19"/>
      <c r="AL840801" s="19"/>
      <c r="AM840801" s="19"/>
      <c r="AN840801" s="19"/>
      <c r="AO840801" s="19"/>
      <c r="AP840801"/>
    </row>
    <row r="840802" spans="1:42" s="116" customFormat="1" x14ac:dyDescent="0.3">
      <c r="A840802"/>
      <c r="B840802"/>
      <c r="C840802"/>
      <c r="D840802"/>
      <c r="E840802"/>
      <c r="F840802"/>
      <c r="G840802"/>
      <c r="H840802"/>
      <c r="I840802"/>
      <c r="J840802"/>
      <c r="K840802"/>
      <c r="L840802"/>
      <c r="M840802" s="115"/>
      <c r="N840802" s="115"/>
      <c r="O840802"/>
      <c r="P840802"/>
      <c r="Q840802"/>
      <c r="R840802" s="19"/>
      <c r="S840802" s="19"/>
      <c r="T840802"/>
      <c r="U840802" s="113"/>
      <c r="V840802" s="19"/>
      <c r="W840802" s="19"/>
      <c r="X840802" s="19"/>
      <c r="Y840802" s="19"/>
      <c r="Z840802" s="19"/>
      <c r="AA840802" s="19"/>
      <c r="AB840802" s="19"/>
      <c r="AC840802" s="19"/>
      <c r="AD840802" s="19"/>
      <c r="AE840802" s="19"/>
      <c r="AF840802" s="19"/>
      <c r="AG840802" s="19"/>
      <c r="AH840802" s="19"/>
      <c r="AI840802" s="19"/>
      <c r="AJ840802" s="19"/>
      <c r="AK840802" s="19"/>
      <c r="AL840802" s="19"/>
      <c r="AM840802" s="19"/>
      <c r="AN840802" s="19"/>
      <c r="AO840802" s="19"/>
      <c r="AP840802"/>
    </row>
    <row r="840803" spans="1:42" s="116" customFormat="1" x14ac:dyDescent="0.3">
      <c r="A840803"/>
      <c r="B840803"/>
      <c r="C840803"/>
      <c r="D840803"/>
      <c r="E840803"/>
      <c r="F840803"/>
      <c r="G840803"/>
      <c r="H840803"/>
      <c r="I840803"/>
      <c r="J840803"/>
      <c r="K840803"/>
      <c r="L840803"/>
      <c r="M840803" s="115"/>
      <c r="N840803" s="115"/>
      <c r="O840803"/>
      <c r="P840803"/>
      <c r="Q840803"/>
      <c r="R840803" s="19"/>
      <c r="S840803" s="19"/>
      <c r="T840803"/>
      <c r="U840803" s="113"/>
      <c r="V840803" s="19"/>
      <c r="W840803" s="19"/>
      <c r="X840803" s="19"/>
      <c r="Y840803" s="19"/>
      <c r="Z840803" s="19"/>
      <c r="AA840803" s="19"/>
      <c r="AB840803" s="19"/>
      <c r="AC840803" s="19"/>
      <c r="AD840803" s="19"/>
      <c r="AE840803" s="19"/>
      <c r="AF840803" s="19"/>
      <c r="AG840803" s="19"/>
      <c r="AH840803" s="19"/>
      <c r="AI840803" s="19"/>
      <c r="AJ840803" s="19"/>
      <c r="AK840803" s="19"/>
      <c r="AL840803" s="19"/>
      <c r="AM840803" s="19"/>
      <c r="AN840803" s="19"/>
      <c r="AO840803" s="19"/>
      <c r="AP840803"/>
    </row>
    <row r="840804" spans="1:42" s="116" customFormat="1" x14ac:dyDescent="0.3">
      <c r="A840804"/>
      <c r="B840804"/>
      <c r="C840804"/>
      <c r="D840804"/>
      <c r="E840804"/>
      <c r="F840804"/>
      <c r="G840804"/>
      <c r="H840804"/>
      <c r="I840804"/>
      <c r="J840804"/>
      <c r="K840804"/>
      <c r="L840804"/>
      <c r="M840804" s="115"/>
      <c r="N840804" s="115"/>
      <c r="O840804"/>
      <c r="P840804"/>
      <c r="Q840804"/>
      <c r="R840804" s="19"/>
      <c r="S840804" s="19"/>
      <c r="T840804"/>
      <c r="U840804" s="113"/>
      <c r="V840804" s="19"/>
      <c r="W840804" s="19"/>
      <c r="X840804" s="19"/>
      <c r="Y840804" s="19"/>
      <c r="Z840804" s="19"/>
      <c r="AA840804" s="19"/>
      <c r="AB840804" s="19"/>
      <c r="AC840804" s="19"/>
      <c r="AD840804" s="19"/>
      <c r="AE840804" s="19"/>
      <c r="AF840804" s="19"/>
      <c r="AG840804" s="19"/>
      <c r="AH840804" s="19"/>
      <c r="AI840804" s="19"/>
      <c r="AJ840804" s="19"/>
      <c r="AK840804" s="19"/>
      <c r="AL840804" s="19"/>
      <c r="AM840804" s="19"/>
      <c r="AN840804" s="19"/>
      <c r="AO840804" s="19"/>
      <c r="AP840804"/>
    </row>
    <row r="840805" spans="1:42" s="116" customFormat="1" x14ac:dyDescent="0.3">
      <c r="A840805"/>
      <c r="B840805"/>
      <c r="C840805"/>
      <c r="D840805"/>
      <c r="E840805"/>
      <c r="F840805"/>
      <c r="G840805"/>
      <c r="H840805"/>
      <c r="I840805"/>
      <c r="J840805"/>
      <c r="K840805"/>
      <c r="L840805"/>
      <c r="M840805" s="115"/>
      <c r="N840805" s="115"/>
      <c r="O840805"/>
      <c r="P840805"/>
      <c r="Q840805"/>
      <c r="R840805" s="19"/>
      <c r="S840805" s="19"/>
      <c r="T840805"/>
      <c r="U840805" s="113"/>
      <c r="V840805" s="19"/>
      <c r="W840805" s="19"/>
      <c r="X840805" s="19"/>
      <c r="Y840805" s="19"/>
      <c r="Z840805" s="19"/>
      <c r="AA840805" s="19"/>
      <c r="AB840805" s="19"/>
      <c r="AC840805" s="19"/>
      <c r="AD840805" s="19"/>
      <c r="AE840805" s="19"/>
      <c r="AF840805" s="19"/>
      <c r="AG840805" s="19"/>
      <c r="AH840805" s="19"/>
      <c r="AI840805" s="19"/>
      <c r="AJ840805" s="19"/>
      <c r="AK840805" s="19"/>
      <c r="AL840805" s="19"/>
      <c r="AM840805" s="19"/>
      <c r="AN840805" s="19"/>
      <c r="AO840805" s="19"/>
      <c r="AP840805"/>
    </row>
    <row r="840806" spans="1:42" s="116" customFormat="1" x14ac:dyDescent="0.3">
      <c r="A840806"/>
      <c r="B840806"/>
      <c r="C840806"/>
      <c r="D840806"/>
      <c r="E840806"/>
      <c r="F840806"/>
      <c r="G840806"/>
      <c r="H840806"/>
      <c r="I840806"/>
      <c r="J840806"/>
      <c r="K840806"/>
      <c r="L840806"/>
      <c r="M840806" s="115"/>
      <c r="N840806" s="115"/>
      <c r="O840806"/>
      <c r="P840806"/>
      <c r="Q840806"/>
      <c r="R840806" s="19"/>
      <c r="S840806" s="19"/>
      <c r="T840806"/>
      <c r="U840806" s="113"/>
      <c r="V840806" s="19"/>
      <c r="W840806" s="19"/>
      <c r="X840806" s="19"/>
      <c r="Y840806" s="19"/>
      <c r="Z840806" s="19"/>
      <c r="AA840806" s="19"/>
      <c r="AB840806" s="19"/>
      <c r="AC840806" s="19"/>
      <c r="AD840806" s="19"/>
      <c r="AE840806" s="19"/>
      <c r="AF840806" s="19"/>
      <c r="AG840806" s="19"/>
      <c r="AH840806" s="19"/>
      <c r="AI840806" s="19"/>
      <c r="AJ840806" s="19"/>
      <c r="AK840806" s="19"/>
      <c r="AL840806" s="19"/>
      <c r="AM840806" s="19"/>
      <c r="AN840806" s="19"/>
      <c r="AO840806" s="19"/>
      <c r="AP840806"/>
    </row>
    <row r="840807" spans="1:42" s="116" customFormat="1" x14ac:dyDescent="0.3">
      <c r="A840807"/>
      <c r="B840807"/>
      <c r="C840807"/>
      <c r="D840807"/>
      <c r="E840807"/>
      <c r="F840807"/>
      <c r="G840807"/>
      <c r="H840807"/>
      <c r="I840807"/>
      <c r="J840807"/>
      <c r="K840807"/>
      <c r="L840807"/>
      <c r="M840807" s="115"/>
      <c r="N840807" s="115"/>
      <c r="O840807"/>
      <c r="P840807"/>
      <c r="Q840807"/>
      <c r="R840807" s="19"/>
      <c r="S840807" s="19"/>
      <c r="T840807"/>
      <c r="U840807" s="113"/>
      <c r="V840807" s="19"/>
      <c r="W840807" s="19"/>
      <c r="X840807" s="19"/>
      <c r="Y840807" s="19"/>
      <c r="Z840807" s="19"/>
      <c r="AA840807" s="19"/>
      <c r="AB840807" s="19"/>
      <c r="AC840807" s="19"/>
      <c r="AD840807" s="19"/>
      <c r="AE840807" s="19"/>
      <c r="AF840807" s="19"/>
      <c r="AG840807" s="19"/>
      <c r="AH840807" s="19"/>
      <c r="AI840807" s="19"/>
      <c r="AJ840807" s="19"/>
      <c r="AK840807" s="19"/>
      <c r="AL840807" s="19"/>
      <c r="AM840807" s="19"/>
      <c r="AN840807" s="19"/>
      <c r="AO840807" s="19"/>
      <c r="AP840807"/>
    </row>
    <row r="840808" spans="1:42" s="116" customFormat="1" x14ac:dyDescent="0.3">
      <c r="A840808"/>
      <c r="B840808"/>
      <c r="C840808"/>
      <c r="D840808"/>
      <c r="E840808"/>
      <c r="F840808"/>
      <c r="G840808"/>
      <c r="H840808"/>
      <c r="I840808"/>
      <c r="J840808"/>
      <c r="K840808"/>
      <c r="L840808"/>
      <c r="M840808" s="115"/>
      <c r="N840808" s="115"/>
      <c r="O840808"/>
      <c r="P840808"/>
      <c r="Q840808"/>
      <c r="R840808" s="19"/>
      <c r="S840808" s="19"/>
      <c r="T840808"/>
      <c r="U840808" s="113"/>
      <c r="V840808" s="19"/>
      <c r="W840808" s="19"/>
      <c r="X840808" s="19"/>
      <c r="Y840808" s="19"/>
      <c r="Z840808" s="19"/>
      <c r="AA840808" s="19"/>
      <c r="AB840808" s="19"/>
      <c r="AC840808" s="19"/>
      <c r="AD840808" s="19"/>
      <c r="AE840808" s="19"/>
      <c r="AF840808" s="19"/>
      <c r="AG840808" s="19"/>
      <c r="AH840808" s="19"/>
      <c r="AI840808" s="19"/>
      <c r="AJ840808" s="19"/>
      <c r="AK840808" s="19"/>
      <c r="AL840808" s="19"/>
      <c r="AM840808" s="19"/>
      <c r="AN840808" s="19"/>
      <c r="AO840808" s="19"/>
      <c r="AP840808"/>
    </row>
    <row r="840809" spans="1:42" s="116" customFormat="1" x14ac:dyDescent="0.3">
      <c r="A840809"/>
      <c r="B840809"/>
      <c r="C840809"/>
      <c r="D840809"/>
      <c r="E840809"/>
      <c r="F840809"/>
      <c r="G840809"/>
      <c r="H840809"/>
      <c r="I840809"/>
      <c r="J840809"/>
      <c r="K840809"/>
      <c r="L840809"/>
      <c r="M840809" s="115"/>
      <c r="N840809" s="115"/>
      <c r="O840809"/>
      <c r="P840809"/>
      <c r="Q840809"/>
      <c r="R840809" s="19"/>
      <c r="S840809" s="19"/>
      <c r="T840809"/>
      <c r="U840809" s="113"/>
      <c r="V840809" s="19"/>
      <c r="W840809" s="19"/>
      <c r="X840809" s="19"/>
      <c r="Y840809" s="19"/>
      <c r="Z840809" s="19"/>
      <c r="AA840809" s="19"/>
      <c r="AB840809" s="19"/>
      <c r="AC840809" s="19"/>
      <c r="AD840809" s="19"/>
      <c r="AE840809" s="19"/>
      <c r="AF840809" s="19"/>
      <c r="AG840809" s="19"/>
      <c r="AH840809" s="19"/>
      <c r="AI840809" s="19"/>
      <c r="AJ840809" s="19"/>
      <c r="AK840809" s="19"/>
      <c r="AL840809" s="19"/>
      <c r="AM840809" s="19"/>
      <c r="AN840809" s="19"/>
      <c r="AO840809" s="19"/>
      <c r="AP840809"/>
    </row>
    <row r="840810" spans="1:42" s="116" customFormat="1" x14ac:dyDescent="0.3">
      <c r="A840810"/>
      <c r="B840810"/>
      <c r="C840810"/>
      <c r="D840810"/>
      <c r="E840810"/>
      <c r="F840810"/>
      <c r="G840810"/>
      <c r="H840810"/>
      <c r="I840810"/>
      <c r="J840810"/>
      <c r="K840810"/>
      <c r="L840810"/>
      <c r="M840810" s="115"/>
      <c r="N840810" s="115"/>
      <c r="O840810"/>
      <c r="P840810"/>
      <c r="Q840810"/>
      <c r="R840810" s="19"/>
      <c r="S840810" s="19"/>
      <c r="T840810"/>
      <c r="U840810" s="113"/>
      <c r="V840810" s="19"/>
      <c r="W840810" s="19"/>
      <c r="X840810" s="19"/>
      <c r="Y840810" s="19"/>
      <c r="Z840810" s="19"/>
      <c r="AA840810" s="19"/>
      <c r="AB840810" s="19"/>
      <c r="AC840810" s="19"/>
      <c r="AD840810" s="19"/>
      <c r="AE840810" s="19"/>
      <c r="AF840810" s="19"/>
      <c r="AG840810" s="19"/>
      <c r="AH840810" s="19"/>
      <c r="AI840810" s="19"/>
      <c r="AJ840810" s="19"/>
      <c r="AK840810" s="19"/>
      <c r="AL840810" s="19"/>
      <c r="AM840810" s="19"/>
      <c r="AN840810" s="19"/>
      <c r="AO840810" s="19"/>
      <c r="AP840810"/>
    </row>
    <row r="840811" spans="1:42" s="116" customFormat="1" x14ac:dyDescent="0.3">
      <c r="A840811"/>
      <c r="B840811"/>
      <c r="C840811"/>
      <c r="D840811"/>
      <c r="E840811"/>
      <c r="F840811"/>
      <c r="G840811"/>
      <c r="H840811"/>
      <c r="I840811"/>
      <c r="J840811"/>
      <c r="K840811"/>
      <c r="L840811"/>
      <c r="M840811" s="115"/>
      <c r="N840811" s="115"/>
      <c r="O840811"/>
      <c r="P840811"/>
      <c r="Q840811"/>
      <c r="R840811" s="19"/>
      <c r="S840811" s="19"/>
      <c r="T840811"/>
      <c r="U840811" s="113"/>
      <c r="V840811" s="19"/>
      <c r="W840811" s="19"/>
      <c r="X840811" s="19"/>
      <c r="Y840811" s="19"/>
      <c r="Z840811" s="19"/>
      <c r="AA840811" s="19"/>
      <c r="AB840811" s="19"/>
      <c r="AC840811" s="19"/>
      <c r="AD840811" s="19"/>
      <c r="AE840811" s="19"/>
      <c r="AF840811" s="19"/>
      <c r="AG840811" s="19"/>
      <c r="AH840811" s="19"/>
      <c r="AI840811" s="19"/>
      <c r="AJ840811" s="19"/>
      <c r="AK840811" s="19"/>
      <c r="AL840811" s="19"/>
      <c r="AM840811" s="19"/>
      <c r="AN840811" s="19"/>
      <c r="AO840811" s="19"/>
      <c r="AP840811"/>
    </row>
    <row r="840812" spans="1:42" s="116" customFormat="1" x14ac:dyDescent="0.3">
      <c r="A840812"/>
      <c r="B840812"/>
      <c r="C840812"/>
      <c r="D840812"/>
      <c r="E840812"/>
      <c r="F840812"/>
      <c r="G840812"/>
      <c r="H840812"/>
      <c r="I840812"/>
      <c r="J840812"/>
      <c r="K840812"/>
      <c r="L840812"/>
      <c r="M840812" s="115"/>
      <c r="N840812" s="115"/>
      <c r="O840812"/>
      <c r="P840812"/>
      <c r="Q840812"/>
      <c r="R840812" s="19"/>
      <c r="S840812" s="19"/>
      <c r="T840812"/>
      <c r="U840812" s="113"/>
      <c r="V840812" s="19"/>
      <c r="W840812" s="19"/>
      <c r="X840812" s="19"/>
      <c r="Y840812" s="19"/>
      <c r="Z840812" s="19"/>
      <c r="AA840812" s="19"/>
      <c r="AB840812" s="19"/>
      <c r="AC840812" s="19"/>
      <c r="AD840812" s="19"/>
      <c r="AE840812" s="19"/>
      <c r="AF840812" s="19"/>
      <c r="AG840812" s="19"/>
      <c r="AH840812" s="19"/>
      <c r="AI840812" s="19"/>
      <c r="AJ840812" s="19"/>
      <c r="AK840812" s="19"/>
      <c r="AL840812" s="19"/>
      <c r="AM840812" s="19"/>
      <c r="AN840812" s="19"/>
      <c r="AO840812" s="19"/>
      <c r="AP840812"/>
    </row>
    <row r="840813" spans="1:42" s="116" customFormat="1" x14ac:dyDescent="0.3">
      <c r="A840813"/>
      <c r="B840813"/>
      <c r="C840813"/>
      <c r="D840813"/>
      <c r="E840813"/>
      <c r="F840813"/>
      <c r="G840813"/>
      <c r="H840813"/>
      <c r="I840813"/>
      <c r="J840813"/>
      <c r="K840813"/>
      <c r="L840813"/>
      <c r="M840813" s="115"/>
      <c r="N840813" s="115"/>
      <c r="O840813"/>
      <c r="P840813"/>
      <c r="Q840813"/>
      <c r="R840813" s="19"/>
      <c r="S840813" s="19"/>
      <c r="T840813"/>
      <c r="U840813" s="113"/>
      <c r="V840813" s="19"/>
      <c r="W840813" s="19"/>
      <c r="X840813" s="19"/>
      <c r="Y840813" s="19"/>
      <c r="Z840813" s="19"/>
      <c r="AA840813" s="19"/>
      <c r="AB840813" s="19"/>
      <c r="AC840813" s="19"/>
      <c r="AD840813" s="19"/>
      <c r="AE840813" s="19"/>
      <c r="AF840813" s="19"/>
      <c r="AG840813" s="19"/>
      <c r="AH840813" s="19"/>
      <c r="AI840813" s="19"/>
      <c r="AJ840813" s="19"/>
      <c r="AK840813" s="19"/>
      <c r="AL840813" s="19"/>
      <c r="AM840813" s="19"/>
      <c r="AN840813" s="19"/>
      <c r="AO840813" s="19"/>
      <c r="AP840813"/>
    </row>
    <row r="840814" spans="1:42" s="116" customFormat="1" x14ac:dyDescent="0.3">
      <c r="A840814"/>
      <c r="B840814"/>
      <c r="C840814"/>
      <c r="D840814"/>
      <c r="E840814"/>
      <c r="F840814"/>
      <c r="G840814"/>
      <c r="H840814"/>
      <c r="I840814"/>
      <c r="J840814"/>
      <c r="K840814"/>
      <c r="L840814"/>
      <c r="M840814" s="115"/>
      <c r="N840814" s="115"/>
      <c r="O840814"/>
      <c r="P840814"/>
      <c r="Q840814"/>
      <c r="R840814" s="19"/>
      <c r="S840814" s="19"/>
      <c r="T840814"/>
      <c r="U840814" s="113"/>
      <c r="V840814" s="19"/>
      <c r="W840814" s="19"/>
      <c r="X840814" s="19"/>
      <c r="Y840814" s="19"/>
      <c r="Z840814" s="19"/>
      <c r="AA840814" s="19"/>
      <c r="AB840814" s="19"/>
      <c r="AC840814" s="19"/>
      <c r="AD840814" s="19"/>
      <c r="AE840814" s="19"/>
      <c r="AF840814" s="19"/>
      <c r="AG840814" s="19"/>
      <c r="AH840814" s="19"/>
      <c r="AI840814" s="19"/>
      <c r="AJ840814" s="19"/>
      <c r="AK840814" s="19"/>
      <c r="AL840814" s="19"/>
      <c r="AM840814" s="19"/>
      <c r="AN840814" s="19"/>
      <c r="AO840814" s="19"/>
      <c r="AP840814"/>
    </row>
    <row r="840815" spans="1:42" s="116" customFormat="1" x14ac:dyDescent="0.3">
      <c r="A840815"/>
      <c r="B840815"/>
      <c r="C840815"/>
      <c r="D840815"/>
      <c r="E840815"/>
      <c r="F840815"/>
      <c r="G840815"/>
      <c r="H840815"/>
      <c r="I840815"/>
      <c r="J840815"/>
      <c r="K840815"/>
      <c r="L840815"/>
      <c r="M840815" s="115"/>
      <c r="N840815" s="115"/>
      <c r="O840815"/>
      <c r="P840815"/>
      <c r="Q840815"/>
      <c r="R840815" s="19"/>
      <c r="S840815" s="19"/>
      <c r="T840815"/>
      <c r="U840815" s="113"/>
      <c r="V840815" s="19"/>
      <c r="W840815" s="19"/>
      <c r="X840815" s="19"/>
      <c r="Y840815" s="19"/>
      <c r="Z840815" s="19"/>
      <c r="AA840815" s="19"/>
      <c r="AB840815" s="19"/>
      <c r="AC840815" s="19"/>
      <c r="AD840815" s="19"/>
      <c r="AE840815" s="19"/>
      <c r="AF840815" s="19"/>
      <c r="AG840815" s="19"/>
      <c r="AH840815" s="19"/>
      <c r="AI840815" s="19"/>
      <c r="AJ840815" s="19"/>
      <c r="AK840815" s="19"/>
      <c r="AL840815" s="19"/>
      <c r="AM840815" s="19"/>
      <c r="AN840815" s="19"/>
      <c r="AO840815" s="19"/>
      <c r="AP840815"/>
    </row>
    <row r="840816" spans="1:42" s="116" customFormat="1" x14ac:dyDescent="0.3">
      <c r="A840816"/>
      <c r="B840816"/>
      <c r="C840816"/>
      <c r="D840816"/>
      <c r="E840816"/>
      <c r="F840816"/>
      <c r="G840816"/>
      <c r="H840816"/>
      <c r="I840816"/>
      <c r="J840816"/>
      <c r="K840816"/>
      <c r="L840816"/>
      <c r="M840816" s="115"/>
      <c r="N840816" s="115"/>
      <c r="O840816"/>
      <c r="P840816"/>
      <c r="Q840816"/>
      <c r="R840816" s="19"/>
      <c r="S840816" s="19"/>
      <c r="T840816"/>
      <c r="U840816" s="113"/>
      <c r="V840816" s="19"/>
      <c r="W840816" s="19"/>
      <c r="X840816" s="19"/>
      <c r="Y840816" s="19"/>
      <c r="Z840816" s="19"/>
      <c r="AA840816" s="19"/>
      <c r="AB840816" s="19"/>
      <c r="AC840816" s="19"/>
      <c r="AD840816" s="19"/>
      <c r="AE840816" s="19"/>
      <c r="AF840816" s="19"/>
      <c r="AG840816" s="19"/>
      <c r="AH840816" s="19"/>
      <c r="AI840816" s="19"/>
      <c r="AJ840816" s="19"/>
      <c r="AK840816" s="19"/>
      <c r="AL840816" s="19"/>
      <c r="AM840816" s="19"/>
      <c r="AN840816" s="19"/>
      <c r="AO840816" s="19"/>
      <c r="AP840816"/>
    </row>
    <row r="840817" spans="1:42" s="116" customFormat="1" x14ac:dyDescent="0.3">
      <c r="A840817"/>
      <c r="B840817"/>
      <c r="C840817"/>
      <c r="D840817"/>
      <c r="E840817"/>
      <c r="F840817"/>
      <c r="G840817"/>
      <c r="H840817"/>
      <c r="I840817"/>
      <c r="J840817"/>
      <c r="K840817"/>
      <c r="L840817"/>
      <c r="M840817" s="115"/>
      <c r="N840817" s="115"/>
      <c r="O840817"/>
      <c r="P840817"/>
      <c r="Q840817"/>
      <c r="R840817" s="19"/>
      <c r="S840817" s="19"/>
      <c r="T840817"/>
      <c r="U840817" s="113"/>
      <c r="V840817" s="19"/>
      <c r="W840817" s="19"/>
      <c r="X840817" s="19"/>
      <c r="Y840817" s="19"/>
      <c r="Z840817" s="19"/>
      <c r="AA840817" s="19"/>
      <c r="AB840817" s="19"/>
      <c r="AC840817" s="19"/>
      <c r="AD840817" s="19"/>
      <c r="AE840817" s="19"/>
      <c r="AF840817" s="19"/>
      <c r="AG840817" s="19"/>
      <c r="AH840817" s="19"/>
      <c r="AI840817" s="19"/>
      <c r="AJ840817" s="19"/>
      <c r="AK840817" s="19"/>
      <c r="AL840817" s="19"/>
      <c r="AM840817" s="19"/>
      <c r="AN840817" s="19"/>
      <c r="AO840817" s="19"/>
      <c r="AP840817"/>
    </row>
    <row r="840818" spans="1:42" s="116" customFormat="1" x14ac:dyDescent="0.3">
      <c r="A840818"/>
      <c r="B840818"/>
      <c r="C840818"/>
      <c r="D840818"/>
      <c r="E840818"/>
      <c r="F840818"/>
      <c r="G840818"/>
      <c r="H840818"/>
      <c r="I840818"/>
      <c r="J840818"/>
      <c r="K840818"/>
      <c r="L840818"/>
      <c r="M840818" s="115"/>
      <c r="N840818" s="115"/>
      <c r="O840818"/>
      <c r="P840818"/>
      <c r="Q840818"/>
      <c r="R840818" s="19"/>
      <c r="S840818" s="19"/>
      <c r="T840818"/>
      <c r="U840818" s="113"/>
      <c r="V840818" s="19"/>
      <c r="W840818" s="19"/>
      <c r="X840818" s="19"/>
      <c r="Y840818" s="19"/>
      <c r="Z840818" s="19"/>
      <c r="AA840818" s="19"/>
      <c r="AB840818" s="19"/>
      <c r="AC840818" s="19"/>
      <c r="AD840818" s="19"/>
      <c r="AE840818" s="19"/>
      <c r="AF840818" s="19"/>
      <c r="AG840818" s="19"/>
      <c r="AH840818" s="19"/>
      <c r="AI840818" s="19"/>
      <c r="AJ840818" s="19"/>
      <c r="AK840818" s="19"/>
      <c r="AL840818" s="19"/>
      <c r="AM840818" s="19"/>
      <c r="AN840818" s="19"/>
      <c r="AO840818" s="19"/>
      <c r="AP840818"/>
    </row>
    <row r="840819" spans="1:42" s="116" customFormat="1" x14ac:dyDescent="0.3">
      <c r="A840819"/>
      <c r="B840819"/>
      <c r="C840819"/>
      <c r="D840819"/>
      <c r="E840819"/>
      <c r="F840819"/>
      <c r="G840819"/>
      <c r="H840819"/>
      <c r="I840819"/>
      <c r="J840819"/>
      <c r="K840819"/>
      <c r="L840819"/>
      <c r="M840819" s="115"/>
      <c r="N840819" s="115"/>
      <c r="O840819"/>
      <c r="P840819"/>
      <c r="Q840819"/>
      <c r="R840819" s="19"/>
      <c r="S840819" s="19"/>
      <c r="T840819"/>
      <c r="U840819" s="113"/>
      <c r="V840819" s="19"/>
      <c r="W840819" s="19"/>
      <c r="X840819" s="19"/>
      <c r="Y840819" s="19"/>
      <c r="Z840819" s="19"/>
      <c r="AA840819" s="19"/>
      <c r="AB840819" s="19"/>
      <c r="AC840819" s="19"/>
      <c r="AD840819" s="19"/>
      <c r="AE840819" s="19"/>
      <c r="AF840819" s="19"/>
      <c r="AG840819" s="19"/>
      <c r="AH840819" s="19"/>
      <c r="AI840819" s="19"/>
      <c r="AJ840819" s="19"/>
      <c r="AK840819" s="19"/>
      <c r="AL840819" s="19"/>
      <c r="AM840819" s="19"/>
      <c r="AN840819" s="19"/>
      <c r="AO840819" s="19"/>
      <c r="AP840819"/>
    </row>
    <row r="840820" spans="1:42" s="116" customFormat="1" x14ac:dyDescent="0.3">
      <c r="A840820"/>
      <c r="B840820"/>
      <c r="C840820"/>
      <c r="D840820"/>
      <c r="E840820"/>
      <c r="F840820"/>
      <c r="G840820"/>
      <c r="H840820"/>
      <c r="I840820"/>
      <c r="J840820"/>
      <c r="K840820"/>
      <c r="L840820"/>
      <c r="M840820" s="115"/>
      <c r="N840820" s="115"/>
      <c r="O840820"/>
      <c r="P840820"/>
      <c r="Q840820"/>
      <c r="R840820" s="19"/>
      <c r="S840820" s="19"/>
      <c r="T840820"/>
      <c r="U840820" s="113"/>
      <c r="V840820" s="19"/>
      <c r="W840820" s="19"/>
      <c r="X840820" s="19"/>
      <c r="Y840820" s="19"/>
      <c r="Z840820" s="19"/>
      <c r="AA840820" s="19"/>
      <c r="AB840820" s="19"/>
      <c r="AC840820" s="19"/>
      <c r="AD840820" s="19"/>
      <c r="AE840820" s="19"/>
      <c r="AF840820" s="19"/>
      <c r="AG840820" s="19"/>
      <c r="AH840820" s="19"/>
      <c r="AI840820" s="19"/>
      <c r="AJ840820" s="19"/>
      <c r="AK840820" s="19"/>
      <c r="AL840820" s="19"/>
      <c r="AM840820" s="19"/>
      <c r="AN840820" s="19"/>
      <c r="AO840820" s="19"/>
      <c r="AP840820"/>
    </row>
    <row r="840821" spans="1:42" s="116" customFormat="1" x14ac:dyDescent="0.3">
      <c r="A840821"/>
      <c r="B840821"/>
      <c r="C840821"/>
      <c r="D840821"/>
      <c r="E840821"/>
      <c r="F840821"/>
      <c r="G840821"/>
      <c r="H840821"/>
      <c r="I840821"/>
      <c r="J840821"/>
      <c r="K840821"/>
      <c r="L840821"/>
      <c r="M840821" s="115"/>
      <c r="N840821" s="115"/>
      <c r="O840821"/>
      <c r="P840821"/>
      <c r="Q840821"/>
      <c r="R840821" s="19"/>
      <c r="S840821" s="19"/>
      <c r="T840821"/>
      <c r="U840821" s="113"/>
      <c r="V840821" s="19"/>
      <c r="W840821" s="19"/>
      <c r="X840821" s="19"/>
      <c r="Y840821" s="19"/>
      <c r="Z840821" s="19"/>
      <c r="AA840821" s="19"/>
      <c r="AB840821" s="19"/>
      <c r="AC840821" s="19"/>
      <c r="AD840821" s="19"/>
      <c r="AE840821" s="19"/>
      <c r="AF840821" s="19"/>
      <c r="AG840821" s="19"/>
      <c r="AH840821" s="19"/>
      <c r="AI840821" s="19"/>
      <c r="AJ840821" s="19"/>
      <c r="AK840821" s="19"/>
      <c r="AL840821" s="19"/>
      <c r="AM840821" s="19"/>
      <c r="AN840821" s="19"/>
      <c r="AO840821" s="19"/>
      <c r="AP840821"/>
    </row>
    <row r="840822" spans="1:42" s="116" customFormat="1" x14ac:dyDescent="0.3">
      <c r="A840822"/>
      <c r="B840822"/>
      <c r="C840822"/>
      <c r="D840822"/>
      <c r="E840822"/>
      <c r="F840822"/>
      <c r="G840822"/>
      <c r="H840822"/>
      <c r="I840822"/>
      <c r="J840822"/>
      <c r="K840822"/>
      <c r="L840822"/>
      <c r="M840822" s="115"/>
      <c r="N840822" s="115"/>
      <c r="O840822"/>
      <c r="P840822"/>
      <c r="Q840822"/>
      <c r="R840822" s="19"/>
      <c r="S840822" s="19"/>
      <c r="T840822"/>
      <c r="U840822" s="113"/>
      <c r="V840822" s="19"/>
      <c r="W840822" s="19"/>
      <c r="X840822" s="19"/>
      <c r="Y840822" s="19"/>
      <c r="Z840822" s="19"/>
      <c r="AA840822" s="19"/>
      <c r="AB840822" s="19"/>
      <c r="AC840822" s="19"/>
      <c r="AD840822" s="19"/>
      <c r="AE840822" s="19"/>
      <c r="AF840822" s="19"/>
      <c r="AG840822" s="19"/>
      <c r="AH840822" s="19"/>
      <c r="AI840822" s="19"/>
      <c r="AJ840822" s="19"/>
      <c r="AK840822" s="19"/>
      <c r="AL840822" s="19"/>
      <c r="AM840822" s="19"/>
      <c r="AN840822" s="19"/>
      <c r="AO840822" s="19"/>
      <c r="AP840822"/>
    </row>
    <row r="840823" spans="1:42" s="116" customFormat="1" x14ac:dyDescent="0.3">
      <c r="A840823"/>
      <c r="B840823"/>
      <c r="C840823"/>
      <c r="D840823"/>
      <c r="E840823"/>
      <c r="F840823"/>
      <c r="G840823"/>
      <c r="H840823"/>
      <c r="I840823"/>
      <c r="J840823"/>
      <c r="K840823"/>
      <c r="L840823"/>
      <c r="M840823" s="115"/>
      <c r="N840823" s="115"/>
      <c r="O840823"/>
      <c r="P840823"/>
      <c r="Q840823"/>
      <c r="R840823" s="19"/>
      <c r="S840823" s="19"/>
      <c r="T840823"/>
      <c r="U840823" s="113"/>
      <c r="V840823" s="19"/>
      <c r="W840823" s="19"/>
      <c r="X840823" s="19"/>
      <c r="Y840823" s="19"/>
      <c r="Z840823" s="19"/>
      <c r="AA840823" s="19"/>
      <c r="AB840823" s="19"/>
      <c r="AC840823" s="19"/>
      <c r="AD840823" s="19"/>
      <c r="AE840823" s="19"/>
      <c r="AF840823" s="19"/>
      <c r="AG840823" s="19"/>
      <c r="AH840823" s="19"/>
      <c r="AI840823" s="19"/>
      <c r="AJ840823" s="19"/>
      <c r="AK840823" s="19"/>
      <c r="AL840823" s="19"/>
      <c r="AM840823" s="19"/>
      <c r="AN840823" s="19"/>
      <c r="AO840823" s="19"/>
      <c r="AP840823"/>
    </row>
    <row r="840824" spans="1:42" s="116" customFormat="1" x14ac:dyDescent="0.3">
      <c r="A840824"/>
      <c r="B840824"/>
      <c r="C840824"/>
      <c r="D840824"/>
      <c r="E840824"/>
      <c r="F840824"/>
      <c r="G840824"/>
      <c r="H840824"/>
      <c r="I840824"/>
      <c r="J840824"/>
      <c r="K840824"/>
      <c r="L840824"/>
      <c r="M840824" s="115"/>
      <c r="N840824" s="115"/>
      <c r="O840824"/>
      <c r="P840824"/>
      <c r="Q840824"/>
      <c r="R840824" s="19"/>
      <c r="S840824" s="19"/>
      <c r="T840824"/>
      <c r="U840824" s="113"/>
      <c r="V840824" s="19"/>
      <c r="W840824" s="19"/>
      <c r="X840824" s="19"/>
      <c r="Y840824" s="19"/>
      <c r="Z840824" s="19"/>
      <c r="AA840824" s="19"/>
      <c r="AB840824" s="19"/>
      <c r="AC840824" s="19"/>
      <c r="AD840824" s="19"/>
      <c r="AE840824" s="19"/>
      <c r="AF840824" s="19"/>
      <c r="AG840824" s="19"/>
      <c r="AH840824" s="19"/>
      <c r="AI840824" s="19"/>
      <c r="AJ840824" s="19"/>
      <c r="AK840824" s="19"/>
      <c r="AL840824" s="19"/>
      <c r="AM840824" s="19"/>
      <c r="AN840824" s="19"/>
      <c r="AO840824" s="19"/>
      <c r="AP840824"/>
    </row>
    <row r="840825" spans="1:42" s="116" customFormat="1" x14ac:dyDescent="0.3">
      <c r="A840825"/>
      <c r="B840825"/>
      <c r="C840825"/>
      <c r="D840825"/>
      <c r="E840825"/>
      <c r="F840825"/>
      <c r="G840825"/>
      <c r="H840825"/>
      <c r="I840825"/>
      <c r="J840825"/>
      <c r="K840825"/>
      <c r="L840825"/>
      <c r="M840825" s="115"/>
      <c r="N840825" s="115"/>
      <c r="O840825"/>
      <c r="P840825"/>
      <c r="Q840825"/>
      <c r="R840825" s="19"/>
      <c r="S840825" s="19"/>
      <c r="T840825"/>
      <c r="U840825" s="113"/>
      <c r="V840825" s="19"/>
      <c r="W840825" s="19"/>
      <c r="X840825" s="19"/>
      <c r="Y840825" s="19"/>
      <c r="Z840825" s="19"/>
      <c r="AA840825" s="19"/>
      <c r="AB840825" s="19"/>
      <c r="AC840825" s="19"/>
      <c r="AD840825" s="19"/>
      <c r="AE840825" s="19"/>
      <c r="AF840825" s="19"/>
      <c r="AG840825" s="19"/>
      <c r="AH840825" s="19"/>
      <c r="AI840825" s="19"/>
      <c r="AJ840825" s="19"/>
      <c r="AK840825" s="19"/>
      <c r="AL840825" s="19"/>
      <c r="AM840825" s="19"/>
      <c r="AN840825" s="19"/>
      <c r="AO840825" s="19"/>
      <c r="AP840825"/>
    </row>
    <row r="840826" spans="1:42" s="116" customFormat="1" x14ac:dyDescent="0.3">
      <c r="A840826"/>
      <c r="B840826"/>
      <c r="C840826"/>
      <c r="D840826"/>
      <c r="E840826"/>
      <c r="F840826"/>
      <c r="G840826"/>
      <c r="H840826"/>
      <c r="I840826"/>
      <c r="J840826"/>
      <c r="K840826"/>
      <c r="L840826"/>
      <c r="M840826" s="115"/>
      <c r="N840826" s="115"/>
      <c r="O840826"/>
      <c r="P840826"/>
      <c r="Q840826"/>
      <c r="R840826" s="19"/>
      <c r="S840826" s="19"/>
      <c r="T840826"/>
      <c r="U840826" s="113"/>
      <c r="V840826" s="19"/>
      <c r="W840826" s="19"/>
      <c r="X840826" s="19"/>
      <c r="Y840826" s="19"/>
      <c r="Z840826" s="19"/>
      <c r="AA840826" s="19"/>
      <c r="AB840826" s="19"/>
      <c r="AC840826" s="19"/>
      <c r="AD840826" s="19"/>
      <c r="AE840826" s="19"/>
      <c r="AF840826" s="19"/>
      <c r="AG840826" s="19"/>
      <c r="AH840826" s="19"/>
      <c r="AI840826" s="19"/>
      <c r="AJ840826" s="19"/>
      <c r="AK840826" s="19"/>
      <c r="AL840826" s="19"/>
      <c r="AM840826" s="19"/>
      <c r="AN840826" s="19"/>
      <c r="AO840826" s="19"/>
      <c r="AP840826"/>
    </row>
    <row r="840827" spans="1:42" s="116" customFormat="1" x14ac:dyDescent="0.3">
      <c r="A840827"/>
      <c r="B840827"/>
      <c r="C840827"/>
      <c r="D840827"/>
      <c r="E840827"/>
      <c r="F840827"/>
      <c r="G840827"/>
      <c r="H840827"/>
      <c r="I840827"/>
      <c r="J840827"/>
      <c r="K840827"/>
      <c r="L840827"/>
      <c r="M840827" s="115"/>
      <c r="N840827" s="115"/>
      <c r="O840827"/>
      <c r="P840827"/>
      <c r="Q840827"/>
      <c r="R840827" s="19"/>
      <c r="S840827" s="19"/>
      <c r="T840827"/>
      <c r="U840827" s="113"/>
      <c r="V840827" s="19"/>
      <c r="W840827" s="19"/>
      <c r="X840827" s="19"/>
      <c r="Y840827" s="19"/>
      <c r="Z840827" s="19"/>
      <c r="AA840827" s="19"/>
      <c r="AB840827" s="19"/>
      <c r="AC840827" s="19"/>
      <c r="AD840827" s="19"/>
      <c r="AE840827" s="19"/>
      <c r="AF840827" s="19"/>
      <c r="AG840827" s="19"/>
      <c r="AH840827" s="19"/>
      <c r="AI840827" s="19"/>
      <c r="AJ840827" s="19"/>
      <c r="AK840827" s="19"/>
      <c r="AL840827" s="19"/>
      <c r="AM840827" s="19"/>
      <c r="AN840827" s="19"/>
      <c r="AO840827" s="19"/>
      <c r="AP840827"/>
    </row>
    <row r="840828" spans="1:42" s="116" customFormat="1" x14ac:dyDescent="0.3">
      <c r="A840828"/>
      <c r="B840828"/>
      <c r="C840828"/>
      <c r="D840828"/>
      <c r="E840828"/>
      <c r="F840828"/>
      <c r="G840828"/>
      <c r="H840828"/>
      <c r="I840828"/>
      <c r="J840828"/>
      <c r="K840828"/>
      <c r="L840828"/>
      <c r="M840828" s="115"/>
      <c r="N840828" s="115"/>
      <c r="O840828"/>
      <c r="P840828"/>
      <c r="Q840828"/>
      <c r="R840828" s="19"/>
      <c r="S840828" s="19"/>
      <c r="T840828"/>
      <c r="U840828" s="113"/>
      <c r="V840828" s="19"/>
      <c r="W840828" s="19"/>
      <c r="X840828" s="19"/>
      <c r="Y840828" s="19"/>
      <c r="Z840828" s="19"/>
      <c r="AA840828" s="19"/>
      <c r="AB840828" s="19"/>
      <c r="AC840828" s="19"/>
      <c r="AD840828" s="19"/>
      <c r="AE840828" s="19"/>
      <c r="AF840828" s="19"/>
      <c r="AG840828" s="19"/>
      <c r="AH840828" s="19"/>
      <c r="AI840828" s="19"/>
      <c r="AJ840828" s="19"/>
      <c r="AK840828" s="19"/>
      <c r="AL840828" s="19"/>
      <c r="AM840828" s="19"/>
      <c r="AN840828" s="19"/>
      <c r="AO840828" s="19"/>
      <c r="AP840828"/>
    </row>
    <row r="840829" spans="1:42" s="116" customFormat="1" x14ac:dyDescent="0.3">
      <c r="A840829"/>
      <c r="B840829"/>
      <c r="C840829"/>
      <c r="D840829"/>
      <c r="E840829"/>
      <c r="F840829"/>
      <c r="G840829"/>
      <c r="H840829"/>
      <c r="I840829"/>
      <c r="J840829"/>
      <c r="K840829"/>
      <c r="L840829"/>
      <c r="M840829" s="115"/>
      <c r="N840829" s="115"/>
      <c r="O840829"/>
      <c r="P840829"/>
      <c r="Q840829"/>
      <c r="R840829" s="19"/>
      <c r="S840829" s="19"/>
      <c r="T840829"/>
      <c r="U840829" s="113"/>
      <c r="V840829" s="19"/>
      <c r="W840829" s="19"/>
      <c r="X840829" s="19"/>
      <c r="Y840829" s="19"/>
      <c r="Z840829" s="19"/>
      <c r="AA840829" s="19"/>
      <c r="AB840829" s="19"/>
      <c r="AC840829" s="19"/>
      <c r="AD840829" s="19"/>
      <c r="AE840829" s="19"/>
      <c r="AF840829" s="19"/>
      <c r="AG840829" s="19"/>
      <c r="AH840829" s="19"/>
      <c r="AI840829" s="19"/>
      <c r="AJ840829" s="19"/>
      <c r="AK840829" s="19"/>
      <c r="AL840829" s="19"/>
      <c r="AM840829" s="19"/>
      <c r="AN840829" s="19"/>
      <c r="AO840829" s="19"/>
      <c r="AP840829"/>
    </row>
    <row r="840830" spans="1:42" s="116" customFormat="1" x14ac:dyDescent="0.3">
      <c r="A840830"/>
      <c r="B840830"/>
      <c r="C840830"/>
      <c r="D840830"/>
      <c r="E840830"/>
      <c r="F840830"/>
      <c r="G840830"/>
      <c r="H840830"/>
      <c r="I840830"/>
      <c r="J840830"/>
      <c r="K840830"/>
      <c r="L840830"/>
      <c r="M840830" s="115"/>
      <c r="N840830" s="115"/>
      <c r="O840830"/>
      <c r="P840830"/>
      <c r="Q840830"/>
      <c r="R840830" s="19"/>
      <c r="S840830" s="19"/>
      <c r="T840830"/>
      <c r="U840830" s="113"/>
      <c r="V840830" s="19"/>
      <c r="W840830" s="19"/>
      <c r="X840830" s="19"/>
      <c r="Y840830" s="19"/>
      <c r="Z840830" s="19"/>
      <c r="AA840830" s="19"/>
      <c r="AB840830" s="19"/>
      <c r="AC840830" s="19"/>
      <c r="AD840830" s="19"/>
      <c r="AE840830" s="19"/>
      <c r="AF840830" s="19"/>
      <c r="AG840830" s="19"/>
      <c r="AH840830" s="19"/>
      <c r="AI840830" s="19"/>
      <c r="AJ840830" s="19"/>
      <c r="AK840830" s="19"/>
      <c r="AL840830" s="19"/>
      <c r="AM840830" s="19"/>
      <c r="AN840830" s="19"/>
      <c r="AO840830" s="19"/>
      <c r="AP840830"/>
    </row>
    <row r="840831" spans="1:42" s="116" customFormat="1" x14ac:dyDescent="0.3">
      <c r="A840831"/>
      <c r="B840831"/>
      <c r="C840831"/>
      <c r="D840831"/>
      <c r="E840831"/>
      <c r="F840831"/>
      <c r="G840831"/>
      <c r="H840831"/>
      <c r="I840831"/>
      <c r="J840831"/>
      <c r="K840831"/>
      <c r="L840831"/>
      <c r="M840831" s="115"/>
      <c r="N840831" s="115"/>
      <c r="O840831"/>
      <c r="P840831"/>
      <c r="Q840831"/>
      <c r="R840831" s="19"/>
      <c r="S840831" s="19"/>
      <c r="T840831"/>
      <c r="U840831" s="113"/>
      <c r="V840831" s="19"/>
      <c r="W840831" s="19"/>
      <c r="X840831" s="19"/>
      <c r="Y840831" s="19"/>
      <c r="Z840831" s="19"/>
      <c r="AA840831" s="19"/>
      <c r="AB840831" s="19"/>
      <c r="AC840831" s="19"/>
      <c r="AD840831" s="19"/>
      <c r="AE840831" s="19"/>
      <c r="AF840831" s="19"/>
      <c r="AG840831" s="19"/>
      <c r="AH840831" s="19"/>
      <c r="AI840831" s="19"/>
      <c r="AJ840831" s="19"/>
      <c r="AK840831" s="19"/>
      <c r="AL840831" s="19"/>
      <c r="AM840831" s="19"/>
      <c r="AN840831" s="19"/>
      <c r="AO840831" s="19"/>
      <c r="AP840831"/>
    </row>
    <row r="840832" spans="1:42" s="116" customFormat="1" x14ac:dyDescent="0.3">
      <c r="A840832"/>
      <c r="B840832"/>
      <c r="C840832"/>
      <c r="D840832"/>
      <c r="E840832"/>
      <c r="F840832"/>
      <c r="G840832"/>
      <c r="H840832"/>
      <c r="I840832"/>
      <c r="J840832"/>
      <c r="K840832"/>
      <c r="L840832"/>
      <c r="M840832" s="115"/>
      <c r="N840832" s="115"/>
      <c r="O840832"/>
      <c r="P840832"/>
      <c r="Q840832"/>
      <c r="R840832" s="19"/>
      <c r="S840832" s="19"/>
      <c r="T840832"/>
      <c r="U840832" s="113"/>
      <c r="V840832" s="19"/>
      <c r="W840832" s="19"/>
      <c r="X840832" s="19"/>
      <c r="Y840832" s="19"/>
      <c r="Z840832" s="19"/>
      <c r="AA840832" s="19"/>
      <c r="AB840832" s="19"/>
      <c r="AC840832" s="19"/>
      <c r="AD840832" s="19"/>
      <c r="AE840832" s="19"/>
      <c r="AF840832" s="19"/>
      <c r="AG840832" s="19"/>
      <c r="AH840832" s="19"/>
      <c r="AI840832" s="19"/>
      <c r="AJ840832" s="19"/>
      <c r="AK840832" s="19"/>
      <c r="AL840832" s="19"/>
      <c r="AM840832" s="19"/>
      <c r="AN840832" s="19"/>
      <c r="AO840832" s="19"/>
      <c r="AP840832"/>
    </row>
    <row r="840833" spans="1:42" s="116" customFormat="1" x14ac:dyDescent="0.3">
      <c r="A840833"/>
      <c r="B840833"/>
      <c r="C840833"/>
      <c r="D840833"/>
      <c r="E840833"/>
      <c r="F840833"/>
      <c r="G840833"/>
      <c r="H840833"/>
      <c r="I840833"/>
      <c r="J840833"/>
      <c r="K840833"/>
      <c r="L840833"/>
      <c r="M840833" s="115"/>
      <c r="N840833" s="115"/>
      <c r="O840833"/>
      <c r="P840833"/>
      <c r="Q840833"/>
      <c r="R840833" s="19"/>
      <c r="S840833" s="19"/>
      <c r="T840833"/>
      <c r="U840833" s="113"/>
      <c r="V840833" s="19"/>
      <c r="W840833" s="19"/>
      <c r="X840833" s="19"/>
      <c r="Y840833" s="19"/>
      <c r="Z840833" s="19"/>
      <c r="AA840833" s="19"/>
      <c r="AB840833" s="19"/>
      <c r="AC840833" s="19"/>
      <c r="AD840833" s="19"/>
      <c r="AE840833" s="19"/>
      <c r="AF840833" s="19"/>
      <c r="AG840833" s="19"/>
      <c r="AH840833" s="19"/>
      <c r="AI840833" s="19"/>
      <c r="AJ840833" s="19"/>
      <c r="AK840833" s="19"/>
      <c r="AL840833" s="19"/>
      <c r="AM840833" s="19"/>
      <c r="AN840833" s="19"/>
      <c r="AO840833" s="19"/>
      <c r="AP840833"/>
    </row>
    <row r="840834" spans="1:42" s="116" customFormat="1" x14ac:dyDescent="0.3">
      <c r="A840834"/>
      <c r="B840834"/>
      <c r="C840834"/>
      <c r="D840834"/>
      <c r="E840834"/>
      <c r="F840834"/>
      <c r="G840834"/>
      <c r="H840834"/>
      <c r="I840834"/>
      <c r="J840834"/>
      <c r="K840834"/>
      <c r="L840834"/>
      <c r="M840834" s="115"/>
      <c r="N840834" s="115"/>
      <c r="O840834"/>
      <c r="P840834"/>
      <c r="Q840834"/>
      <c r="R840834" s="19"/>
      <c r="S840834" s="19"/>
      <c r="T840834"/>
      <c r="U840834" s="113"/>
      <c r="V840834" s="19"/>
      <c r="W840834" s="19"/>
      <c r="X840834" s="19"/>
      <c r="Y840834" s="19"/>
      <c r="Z840834" s="19"/>
      <c r="AA840834" s="19"/>
      <c r="AB840834" s="19"/>
      <c r="AC840834" s="19"/>
      <c r="AD840834" s="19"/>
      <c r="AE840834" s="19"/>
      <c r="AF840834" s="19"/>
      <c r="AG840834" s="19"/>
      <c r="AH840834" s="19"/>
      <c r="AI840834" s="19"/>
      <c r="AJ840834" s="19"/>
      <c r="AK840834" s="19"/>
      <c r="AL840834" s="19"/>
      <c r="AM840834" s="19"/>
      <c r="AN840834" s="19"/>
      <c r="AO840834" s="19"/>
      <c r="AP840834"/>
    </row>
    <row r="840835" spans="1:42" s="116" customFormat="1" x14ac:dyDescent="0.3">
      <c r="A840835"/>
      <c r="B840835"/>
      <c r="C840835"/>
      <c r="D840835"/>
      <c r="E840835"/>
      <c r="F840835"/>
      <c r="G840835"/>
      <c r="H840835"/>
      <c r="I840835"/>
      <c r="J840835"/>
      <c r="K840835"/>
      <c r="L840835"/>
      <c r="M840835" s="115"/>
      <c r="N840835" s="115"/>
      <c r="O840835"/>
      <c r="P840835"/>
      <c r="Q840835"/>
      <c r="R840835" s="19"/>
      <c r="S840835" s="19"/>
      <c r="T840835"/>
      <c r="U840835" s="113"/>
      <c r="V840835" s="19"/>
      <c r="W840835" s="19"/>
      <c r="X840835" s="19"/>
      <c r="Y840835" s="19"/>
      <c r="Z840835" s="19"/>
      <c r="AA840835" s="19"/>
      <c r="AB840835" s="19"/>
      <c r="AC840835" s="19"/>
      <c r="AD840835" s="19"/>
      <c r="AE840835" s="19"/>
      <c r="AF840835" s="19"/>
      <c r="AG840835" s="19"/>
      <c r="AH840835" s="19"/>
      <c r="AI840835" s="19"/>
      <c r="AJ840835" s="19"/>
      <c r="AK840835" s="19"/>
      <c r="AL840835" s="19"/>
      <c r="AM840835" s="19"/>
      <c r="AN840835" s="19"/>
      <c r="AO840835" s="19"/>
      <c r="AP840835"/>
    </row>
    <row r="840836" spans="1:42" s="116" customFormat="1" x14ac:dyDescent="0.3">
      <c r="A840836"/>
      <c r="B840836"/>
      <c r="C840836"/>
      <c r="D840836"/>
      <c r="E840836"/>
      <c r="F840836"/>
      <c r="G840836"/>
      <c r="H840836"/>
      <c r="I840836"/>
      <c r="J840836"/>
      <c r="K840836"/>
      <c r="L840836"/>
      <c r="M840836" s="115"/>
      <c r="N840836" s="115"/>
      <c r="O840836"/>
      <c r="P840836"/>
      <c r="Q840836"/>
      <c r="R840836" s="19"/>
      <c r="S840836" s="19"/>
      <c r="T840836"/>
      <c r="U840836" s="113"/>
      <c r="V840836" s="19"/>
      <c r="W840836" s="19"/>
      <c r="X840836" s="19"/>
      <c r="Y840836" s="19"/>
      <c r="Z840836" s="19"/>
      <c r="AA840836" s="19"/>
      <c r="AB840836" s="19"/>
      <c r="AC840836" s="19"/>
      <c r="AD840836" s="19"/>
      <c r="AE840836" s="19"/>
      <c r="AF840836" s="19"/>
      <c r="AG840836" s="19"/>
      <c r="AH840836" s="19"/>
      <c r="AI840836" s="19"/>
      <c r="AJ840836" s="19"/>
      <c r="AK840836" s="19"/>
      <c r="AL840836" s="19"/>
      <c r="AM840836" s="19"/>
      <c r="AN840836" s="19"/>
      <c r="AO840836" s="19"/>
      <c r="AP840836"/>
    </row>
    <row r="840837" spans="1:42" s="116" customFormat="1" x14ac:dyDescent="0.3">
      <c r="A840837"/>
      <c r="B840837"/>
      <c r="C840837"/>
      <c r="D840837"/>
      <c r="E840837"/>
      <c r="F840837"/>
      <c r="G840837"/>
      <c r="H840837"/>
      <c r="I840837"/>
      <c r="J840837"/>
      <c r="K840837"/>
      <c r="L840837"/>
      <c r="M840837" s="115"/>
      <c r="N840837" s="115"/>
      <c r="O840837"/>
      <c r="P840837"/>
      <c r="Q840837"/>
      <c r="R840837" s="19"/>
      <c r="S840837" s="19"/>
      <c r="T840837"/>
      <c r="U840837" s="113"/>
      <c r="V840837" s="19"/>
      <c r="W840837" s="19"/>
      <c r="X840837" s="19"/>
      <c r="Y840837" s="19"/>
      <c r="Z840837" s="19"/>
      <c r="AA840837" s="19"/>
      <c r="AB840837" s="19"/>
      <c r="AC840837" s="19"/>
      <c r="AD840837" s="19"/>
      <c r="AE840837" s="19"/>
      <c r="AF840837" s="19"/>
      <c r="AG840837" s="19"/>
      <c r="AH840837" s="19"/>
      <c r="AI840837" s="19"/>
      <c r="AJ840837" s="19"/>
      <c r="AK840837" s="19"/>
      <c r="AL840837" s="19"/>
      <c r="AM840837" s="19"/>
      <c r="AN840837" s="19"/>
      <c r="AO840837" s="19"/>
      <c r="AP840837"/>
    </row>
    <row r="840838" spans="1:42" s="116" customFormat="1" x14ac:dyDescent="0.3">
      <c r="A840838"/>
      <c r="B840838"/>
      <c r="C840838"/>
      <c r="D840838"/>
      <c r="E840838"/>
      <c r="F840838"/>
      <c r="G840838"/>
      <c r="H840838"/>
      <c r="I840838"/>
      <c r="J840838"/>
      <c r="K840838"/>
      <c r="L840838"/>
      <c r="M840838" s="115"/>
      <c r="N840838" s="115"/>
      <c r="O840838"/>
      <c r="P840838"/>
      <c r="Q840838"/>
      <c r="R840838" s="19"/>
      <c r="S840838" s="19"/>
      <c r="T840838"/>
      <c r="U840838" s="113"/>
      <c r="V840838" s="19"/>
      <c r="W840838" s="19"/>
      <c r="X840838" s="19"/>
      <c r="Y840838" s="19"/>
      <c r="Z840838" s="19"/>
      <c r="AA840838" s="19"/>
      <c r="AB840838" s="19"/>
      <c r="AC840838" s="19"/>
      <c r="AD840838" s="19"/>
      <c r="AE840838" s="19"/>
      <c r="AF840838" s="19"/>
      <c r="AG840838" s="19"/>
      <c r="AH840838" s="19"/>
      <c r="AI840838" s="19"/>
      <c r="AJ840838" s="19"/>
      <c r="AK840838" s="19"/>
      <c r="AL840838" s="19"/>
      <c r="AM840838" s="19"/>
      <c r="AN840838" s="19"/>
      <c r="AO840838" s="19"/>
      <c r="AP840838"/>
    </row>
    <row r="840839" spans="1:42" s="116" customFormat="1" x14ac:dyDescent="0.3">
      <c r="A840839"/>
      <c r="B840839"/>
      <c r="C840839"/>
      <c r="D840839"/>
      <c r="E840839"/>
      <c r="F840839"/>
      <c r="G840839"/>
      <c r="H840839"/>
      <c r="I840839"/>
      <c r="J840839"/>
      <c r="K840839"/>
      <c r="L840839"/>
      <c r="M840839" s="115"/>
      <c r="N840839" s="115"/>
      <c r="O840839"/>
      <c r="P840839"/>
      <c r="Q840839"/>
      <c r="R840839" s="19"/>
      <c r="S840839" s="19"/>
      <c r="T840839"/>
      <c r="U840839" s="113"/>
      <c r="V840839" s="19"/>
      <c r="W840839" s="19"/>
      <c r="X840839" s="19"/>
      <c r="Y840839" s="19"/>
      <c r="Z840839" s="19"/>
      <c r="AA840839" s="19"/>
      <c r="AB840839" s="19"/>
      <c r="AC840839" s="19"/>
      <c r="AD840839" s="19"/>
      <c r="AE840839" s="19"/>
      <c r="AF840839" s="19"/>
      <c r="AG840839" s="19"/>
      <c r="AH840839" s="19"/>
      <c r="AI840839" s="19"/>
      <c r="AJ840839" s="19"/>
      <c r="AK840839" s="19"/>
      <c r="AL840839" s="19"/>
      <c r="AM840839" s="19"/>
      <c r="AN840839" s="19"/>
      <c r="AO840839" s="19"/>
      <c r="AP840839"/>
    </row>
    <row r="840840" spans="1:42" s="116" customFormat="1" x14ac:dyDescent="0.3">
      <c r="A840840"/>
      <c r="B840840"/>
      <c r="C840840"/>
      <c r="D840840"/>
      <c r="E840840"/>
      <c r="F840840"/>
      <c r="G840840"/>
      <c r="H840840"/>
      <c r="I840840"/>
      <c r="J840840"/>
      <c r="K840840"/>
      <c r="L840840"/>
      <c r="M840840" s="115"/>
      <c r="N840840" s="115"/>
      <c r="O840840"/>
      <c r="P840840"/>
      <c r="Q840840"/>
      <c r="R840840" s="19"/>
      <c r="S840840" s="19"/>
      <c r="T840840"/>
      <c r="U840840" s="113"/>
      <c r="V840840" s="19"/>
      <c r="W840840" s="19"/>
      <c r="X840840" s="19"/>
      <c r="Y840840" s="19"/>
      <c r="Z840840" s="19"/>
      <c r="AA840840" s="19"/>
      <c r="AB840840" s="19"/>
      <c r="AC840840" s="19"/>
      <c r="AD840840" s="19"/>
      <c r="AE840840" s="19"/>
      <c r="AF840840" s="19"/>
      <c r="AG840840" s="19"/>
      <c r="AH840840" s="19"/>
      <c r="AI840840" s="19"/>
      <c r="AJ840840" s="19"/>
      <c r="AK840840" s="19"/>
      <c r="AL840840" s="19"/>
      <c r="AM840840" s="19"/>
      <c r="AN840840" s="19"/>
      <c r="AO840840" s="19"/>
      <c r="AP840840"/>
    </row>
    <row r="840841" spans="1:42" s="116" customFormat="1" x14ac:dyDescent="0.3">
      <c r="A840841"/>
      <c r="B840841"/>
      <c r="C840841"/>
      <c r="D840841"/>
      <c r="E840841"/>
      <c r="F840841"/>
      <c r="G840841"/>
      <c r="H840841"/>
      <c r="I840841"/>
      <c r="J840841"/>
      <c r="K840841"/>
      <c r="L840841"/>
      <c r="M840841" s="115"/>
      <c r="N840841" s="115"/>
      <c r="O840841"/>
      <c r="P840841"/>
      <c r="Q840841"/>
      <c r="R840841" s="19"/>
      <c r="S840841" s="19"/>
      <c r="T840841"/>
      <c r="U840841" s="113"/>
      <c r="V840841" s="19"/>
      <c r="W840841" s="19"/>
      <c r="X840841" s="19"/>
      <c r="Y840841" s="19"/>
      <c r="Z840841" s="19"/>
      <c r="AA840841" s="19"/>
      <c r="AB840841" s="19"/>
      <c r="AC840841" s="19"/>
      <c r="AD840841" s="19"/>
      <c r="AE840841" s="19"/>
      <c r="AF840841" s="19"/>
      <c r="AG840841" s="19"/>
      <c r="AH840841" s="19"/>
      <c r="AI840841" s="19"/>
      <c r="AJ840841" s="19"/>
      <c r="AK840841" s="19"/>
      <c r="AL840841" s="19"/>
      <c r="AM840841" s="19"/>
      <c r="AN840841" s="19"/>
      <c r="AO840841" s="19"/>
      <c r="AP840841"/>
    </row>
    <row r="840842" spans="1:42" s="116" customFormat="1" x14ac:dyDescent="0.3">
      <c r="A840842"/>
      <c r="B840842"/>
      <c r="C840842"/>
      <c r="D840842"/>
      <c r="E840842"/>
      <c r="F840842"/>
      <c r="G840842"/>
      <c r="H840842"/>
      <c r="I840842"/>
      <c r="J840842"/>
      <c r="K840842"/>
      <c r="L840842"/>
      <c r="M840842" s="115"/>
      <c r="N840842" s="115"/>
      <c r="O840842"/>
      <c r="P840842"/>
      <c r="Q840842"/>
      <c r="R840842" s="19"/>
      <c r="S840842" s="19"/>
      <c r="T840842"/>
      <c r="U840842" s="113"/>
      <c r="V840842" s="19"/>
      <c r="W840842" s="19"/>
      <c r="X840842" s="19"/>
      <c r="Y840842" s="19"/>
      <c r="Z840842" s="19"/>
      <c r="AA840842" s="19"/>
      <c r="AB840842" s="19"/>
      <c r="AC840842" s="19"/>
      <c r="AD840842" s="19"/>
      <c r="AE840842" s="19"/>
      <c r="AF840842" s="19"/>
      <c r="AG840842" s="19"/>
      <c r="AH840842" s="19"/>
      <c r="AI840842" s="19"/>
      <c r="AJ840842" s="19"/>
      <c r="AK840842" s="19"/>
      <c r="AL840842" s="19"/>
      <c r="AM840842" s="19"/>
      <c r="AN840842" s="19"/>
      <c r="AO840842" s="19"/>
      <c r="AP840842"/>
    </row>
    <row r="840843" spans="1:42" s="116" customFormat="1" x14ac:dyDescent="0.3">
      <c r="A840843"/>
      <c r="B840843"/>
      <c r="C840843"/>
      <c r="D840843"/>
      <c r="E840843"/>
      <c r="F840843"/>
      <c r="G840843"/>
      <c r="H840843"/>
      <c r="I840843"/>
      <c r="J840843"/>
      <c r="K840843"/>
      <c r="L840843"/>
      <c r="M840843" s="115"/>
      <c r="N840843" s="115"/>
      <c r="O840843"/>
      <c r="P840843"/>
      <c r="Q840843"/>
      <c r="R840843" s="19"/>
      <c r="S840843" s="19"/>
      <c r="T840843"/>
      <c r="U840843" s="113"/>
      <c r="V840843" s="19"/>
      <c r="W840843" s="19"/>
      <c r="X840843" s="19"/>
      <c r="Y840843" s="19"/>
      <c r="Z840843" s="19"/>
      <c r="AA840843" s="19"/>
      <c r="AB840843" s="19"/>
      <c r="AC840843" s="19"/>
      <c r="AD840843" s="19"/>
      <c r="AE840843" s="19"/>
      <c r="AF840843" s="19"/>
      <c r="AG840843" s="19"/>
      <c r="AH840843" s="19"/>
      <c r="AI840843" s="19"/>
      <c r="AJ840843" s="19"/>
      <c r="AK840843" s="19"/>
      <c r="AL840843" s="19"/>
      <c r="AM840843" s="19"/>
      <c r="AN840843" s="19"/>
      <c r="AO840843" s="19"/>
      <c r="AP840843"/>
    </row>
    <row r="840844" spans="1:42" s="116" customFormat="1" x14ac:dyDescent="0.3">
      <c r="A840844"/>
      <c r="B840844"/>
      <c r="C840844"/>
      <c r="D840844"/>
      <c r="E840844"/>
      <c r="F840844"/>
      <c r="G840844"/>
      <c r="H840844"/>
      <c r="I840844"/>
      <c r="J840844"/>
      <c r="K840844"/>
      <c r="L840844"/>
      <c r="M840844" s="115"/>
      <c r="N840844" s="115"/>
      <c r="O840844"/>
      <c r="P840844"/>
      <c r="Q840844"/>
      <c r="R840844" s="19"/>
      <c r="S840844" s="19"/>
      <c r="T840844"/>
      <c r="U840844" s="113"/>
      <c r="V840844" s="19"/>
      <c r="W840844" s="19"/>
      <c r="X840844" s="19"/>
      <c r="Y840844" s="19"/>
      <c r="Z840844" s="19"/>
      <c r="AA840844" s="19"/>
      <c r="AB840844" s="19"/>
      <c r="AC840844" s="19"/>
      <c r="AD840844" s="19"/>
      <c r="AE840844" s="19"/>
      <c r="AF840844" s="19"/>
      <c r="AG840844" s="19"/>
      <c r="AH840844" s="19"/>
      <c r="AI840844" s="19"/>
      <c r="AJ840844" s="19"/>
      <c r="AK840844" s="19"/>
      <c r="AL840844" s="19"/>
      <c r="AM840844" s="19"/>
      <c r="AN840844" s="19"/>
      <c r="AO840844" s="19"/>
      <c r="AP840844"/>
    </row>
    <row r="840845" spans="1:42" s="116" customFormat="1" x14ac:dyDescent="0.3">
      <c r="A840845"/>
      <c r="B840845"/>
      <c r="C840845"/>
      <c r="D840845"/>
      <c r="E840845"/>
      <c r="F840845"/>
      <c r="G840845"/>
      <c r="H840845"/>
      <c r="I840845"/>
      <c r="J840845"/>
      <c r="K840845"/>
      <c r="L840845"/>
      <c r="M840845" s="115"/>
      <c r="N840845" s="115"/>
      <c r="O840845"/>
      <c r="P840845"/>
      <c r="Q840845"/>
      <c r="R840845" s="19"/>
      <c r="S840845" s="19"/>
      <c r="T840845"/>
      <c r="U840845" s="113"/>
      <c r="V840845" s="19"/>
      <c r="W840845" s="19"/>
      <c r="X840845" s="19"/>
      <c r="Y840845" s="19"/>
      <c r="Z840845" s="19"/>
      <c r="AA840845" s="19"/>
      <c r="AB840845" s="19"/>
      <c r="AC840845" s="19"/>
      <c r="AD840845" s="19"/>
      <c r="AE840845" s="19"/>
      <c r="AF840845" s="19"/>
      <c r="AG840845" s="19"/>
      <c r="AH840845" s="19"/>
      <c r="AI840845" s="19"/>
      <c r="AJ840845" s="19"/>
      <c r="AK840845" s="19"/>
      <c r="AL840845" s="19"/>
      <c r="AM840845" s="19"/>
      <c r="AN840845" s="19"/>
      <c r="AO840845" s="19"/>
      <c r="AP840845"/>
    </row>
    <row r="840846" spans="1:42" s="116" customFormat="1" x14ac:dyDescent="0.3">
      <c r="A840846"/>
      <c r="B840846"/>
      <c r="C840846"/>
      <c r="D840846"/>
      <c r="E840846"/>
      <c r="F840846"/>
      <c r="G840846"/>
      <c r="H840846"/>
      <c r="I840846"/>
      <c r="J840846"/>
      <c r="K840846"/>
      <c r="L840846"/>
      <c r="M840846" s="115"/>
      <c r="N840846" s="115"/>
      <c r="O840846"/>
      <c r="P840846"/>
      <c r="Q840846"/>
      <c r="R840846" s="19"/>
      <c r="S840846" s="19"/>
      <c r="T840846"/>
      <c r="U840846" s="113"/>
      <c r="V840846" s="19"/>
      <c r="W840846" s="19"/>
      <c r="X840846" s="19"/>
      <c r="Y840846" s="19"/>
      <c r="Z840846" s="19"/>
      <c r="AA840846" s="19"/>
      <c r="AB840846" s="19"/>
      <c r="AC840846" s="19"/>
      <c r="AD840846" s="19"/>
      <c r="AE840846" s="19"/>
      <c r="AF840846" s="19"/>
      <c r="AG840846" s="19"/>
      <c r="AH840846" s="19"/>
      <c r="AI840846" s="19"/>
      <c r="AJ840846" s="19"/>
      <c r="AK840846" s="19"/>
      <c r="AL840846" s="19"/>
      <c r="AM840846" s="19"/>
      <c r="AN840846" s="19"/>
      <c r="AO840846" s="19"/>
      <c r="AP840846"/>
    </row>
    <row r="840847" spans="1:42" s="116" customFormat="1" x14ac:dyDescent="0.3">
      <c r="A840847"/>
      <c r="B840847"/>
      <c r="C840847"/>
      <c r="D840847"/>
      <c r="E840847"/>
      <c r="F840847"/>
      <c r="G840847"/>
      <c r="H840847"/>
      <c r="I840847"/>
      <c r="J840847"/>
      <c r="K840847"/>
      <c r="L840847"/>
      <c r="M840847" s="115"/>
      <c r="N840847" s="115"/>
      <c r="O840847"/>
      <c r="P840847"/>
      <c r="Q840847"/>
      <c r="R840847" s="19"/>
      <c r="S840847" s="19"/>
      <c r="T840847"/>
      <c r="U840847" s="113"/>
      <c r="V840847" s="19"/>
      <c r="W840847" s="19"/>
      <c r="X840847" s="19"/>
      <c r="Y840847" s="19"/>
      <c r="Z840847" s="19"/>
      <c r="AA840847" s="19"/>
      <c r="AB840847" s="19"/>
      <c r="AC840847" s="19"/>
      <c r="AD840847" s="19"/>
      <c r="AE840847" s="19"/>
      <c r="AF840847" s="19"/>
      <c r="AG840847" s="19"/>
      <c r="AH840847" s="19"/>
      <c r="AI840847" s="19"/>
      <c r="AJ840847" s="19"/>
      <c r="AK840847" s="19"/>
      <c r="AL840847" s="19"/>
      <c r="AM840847" s="19"/>
      <c r="AN840847" s="19"/>
      <c r="AO840847" s="19"/>
      <c r="AP840847"/>
    </row>
    <row r="840848" spans="1:42" s="116" customFormat="1" x14ac:dyDescent="0.3">
      <c r="A840848"/>
      <c r="B840848"/>
      <c r="C840848"/>
      <c r="D840848"/>
      <c r="E840848"/>
      <c r="F840848"/>
      <c r="G840848"/>
      <c r="H840848"/>
      <c r="I840848"/>
      <c r="J840848"/>
      <c r="K840848"/>
      <c r="L840848"/>
      <c r="M840848" s="115"/>
      <c r="N840848" s="115"/>
      <c r="O840848"/>
      <c r="P840848"/>
      <c r="Q840848"/>
      <c r="R840848" s="19"/>
      <c r="S840848" s="19"/>
      <c r="T840848"/>
      <c r="U840848" s="113"/>
      <c r="V840848" s="19"/>
      <c r="W840848" s="19"/>
      <c r="X840848" s="19"/>
      <c r="Y840848" s="19"/>
      <c r="Z840848" s="19"/>
      <c r="AA840848" s="19"/>
      <c r="AB840848" s="19"/>
      <c r="AC840848" s="19"/>
      <c r="AD840848" s="19"/>
      <c r="AE840848" s="19"/>
      <c r="AF840848" s="19"/>
      <c r="AG840848" s="19"/>
      <c r="AH840848" s="19"/>
      <c r="AI840848" s="19"/>
      <c r="AJ840848" s="19"/>
      <c r="AK840848" s="19"/>
      <c r="AL840848" s="19"/>
      <c r="AM840848" s="19"/>
      <c r="AN840848" s="19"/>
      <c r="AO840848" s="19"/>
      <c r="AP840848"/>
    </row>
    <row r="840849" spans="1:42" s="116" customFormat="1" x14ac:dyDescent="0.3">
      <c r="A840849"/>
      <c r="B840849"/>
      <c r="C840849"/>
      <c r="D840849"/>
      <c r="E840849"/>
      <c r="F840849"/>
      <c r="G840849"/>
      <c r="H840849"/>
      <c r="I840849"/>
      <c r="J840849"/>
      <c r="K840849"/>
      <c r="L840849"/>
      <c r="M840849" s="115"/>
      <c r="N840849" s="115"/>
      <c r="O840849"/>
      <c r="P840849"/>
      <c r="Q840849"/>
      <c r="R840849" s="19"/>
      <c r="S840849" s="19"/>
      <c r="T840849"/>
      <c r="U840849" s="113"/>
      <c r="V840849" s="19"/>
      <c r="W840849" s="19"/>
      <c r="X840849" s="19"/>
      <c r="Y840849" s="19"/>
      <c r="Z840849" s="19"/>
      <c r="AA840849" s="19"/>
      <c r="AB840849" s="19"/>
      <c r="AC840849" s="19"/>
      <c r="AD840849" s="19"/>
      <c r="AE840849" s="19"/>
      <c r="AF840849" s="19"/>
      <c r="AG840849" s="19"/>
      <c r="AH840849" s="19"/>
      <c r="AI840849" s="19"/>
      <c r="AJ840849" s="19"/>
      <c r="AK840849" s="19"/>
      <c r="AL840849" s="19"/>
      <c r="AM840849" s="19"/>
      <c r="AN840849" s="19"/>
      <c r="AO840849" s="19"/>
      <c r="AP840849"/>
    </row>
    <row r="840850" spans="1:42" s="116" customFormat="1" x14ac:dyDescent="0.3">
      <c r="A840850"/>
      <c r="B840850"/>
      <c r="C840850"/>
      <c r="D840850"/>
      <c r="E840850"/>
      <c r="F840850"/>
      <c r="G840850"/>
      <c r="H840850"/>
      <c r="I840850"/>
      <c r="J840850"/>
      <c r="K840850"/>
      <c r="L840850"/>
      <c r="M840850" s="115"/>
      <c r="N840850" s="115"/>
      <c r="O840850"/>
      <c r="P840850"/>
      <c r="Q840850"/>
      <c r="R840850" s="19"/>
      <c r="S840850" s="19"/>
      <c r="T840850"/>
      <c r="U840850" s="113"/>
      <c r="V840850" s="19"/>
      <c r="W840850" s="19"/>
      <c r="X840850" s="19"/>
      <c r="Y840850" s="19"/>
      <c r="Z840850" s="19"/>
      <c r="AA840850" s="19"/>
      <c r="AB840850" s="19"/>
      <c r="AC840850" s="19"/>
      <c r="AD840850" s="19"/>
      <c r="AE840850" s="19"/>
      <c r="AF840850" s="19"/>
      <c r="AG840850" s="19"/>
      <c r="AH840850" s="19"/>
      <c r="AI840850" s="19"/>
      <c r="AJ840850" s="19"/>
      <c r="AK840850" s="19"/>
      <c r="AL840850" s="19"/>
      <c r="AM840850" s="19"/>
      <c r="AN840850" s="19"/>
      <c r="AO840850" s="19"/>
      <c r="AP840850"/>
    </row>
    <row r="840851" spans="1:42" s="116" customFormat="1" x14ac:dyDescent="0.3">
      <c r="A840851"/>
      <c r="B840851"/>
      <c r="C840851"/>
      <c r="D840851"/>
      <c r="E840851"/>
      <c r="F840851"/>
      <c r="G840851"/>
      <c r="H840851"/>
      <c r="I840851"/>
      <c r="J840851"/>
      <c r="K840851"/>
      <c r="L840851"/>
      <c r="M840851" s="115"/>
      <c r="N840851" s="115"/>
      <c r="O840851"/>
      <c r="P840851"/>
      <c r="Q840851"/>
      <c r="R840851" s="19"/>
      <c r="S840851" s="19"/>
      <c r="T840851"/>
      <c r="U840851" s="113"/>
      <c r="V840851" s="19"/>
      <c r="W840851" s="19"/>
      <c r="X840851" s="19"/>
      <c r="Y840851" s="19"/>
      <c r="Z840851" s="19"/>
      <c r="AA840851" s="19"/>
      <c r="AB840851" s="19"/>
      <c r="AC840851" s="19"/>
      <c r="AD840851" s="19"/>
      <c r="AE840851" s="19"/>
      <c r="AF840851" s="19"/>
      <c r="AG840851" s="19"/>
      <c r="AH840851" s="19"/>
      <c r="AI840851" s="19"/>
      <c r="AJ840851" s="19"/>
      <c r="AK840851" s="19"/>
      <c r="AL840851" s="19"/>
      <c r="AM840851" s="19"/>
      <c r="AN840851" s="19"/>
      <c r="AO840851" s="19"/>
      <c r="AP840851"/>
    </row>
    <row r="840852" spans="1:42" s="116" customFormat="1" x14ac:dyDescent="0.3">
      <c r="A840852"/>
      <c r="B840852"/>
      <c r="C840852"/>
      <c r="D840852"/>
      <c r="E840852"/>
      <c r="F840852"/>
      <c r="G840852"/>
      <c r="H840852"/>
      <c r="I840852"/>
      <c r="J840852"/>
      <c r="K840852"/>
      <c r="L840852"/>
      <c r="M840852" s="115"/>
      <c r="N840852" s="115"/>
      <c r="O840852"/>
      <c r="P840852"/>
      <c r="Q840852"/>
      <c r="R840852" s="19"/>
      <c r="S840852" s="19"/>
      <c r="T840852"/>
      <c r="U840852" s="113"/>
      <c r="V840852" s="19"/>
      <c r="W840852" s="19"/>
      <c r="X840852" s="19"/>
      <c r="Y840852" s="19"/>
      <c r="Z840852" s="19"/>
      <c r="AA840852" s="19"/>
      <c r="AB840852" s="19"/>
      <c r="AC840852" s="19"/>
      <c r="AD840852" s="19"/>
      <c r="AE840852" s="19"/>
      <c r="AF840852" s="19"/>
      <c r="AG840852" s="19"/>
      <c r="AH840852" s="19"/>
      <c r="AI840852" s="19"/>
      <c r="AJ840852" s="19"/>
      <c r="AK840852" s="19"/>
      <c r="AL840852" s="19"/>
      <c r="AM840852" s="19"/>
      <c r="AN840852" s="19"/>
      <c r="AO840852" s="19"/>
      <c r="AP840852"/>
    </row>
    <row r="840853" spans="1:42" s="116" customFormat="1" x14ac:dyDescent="0.3">
      <c r="A840853"/>
      <c r="B840853"/>
      <c r="C840853"/>
      <c r="D840853"/>
      <c r="E840853"/>
      <c r="F840853"/>
      <c r="G840853"/>
      <c r="H840853"/>
      <c r="I840853"/>
      <c r="J840853"/>
      <c r="K840853"/>
      <c r="L840853"/>
      <c r="M840853" s="115"/>
      <c r="N840853" s="115"/>
      <c r="O840853"/>
      <c r="P840853"/>
      <c r="Q840853"/>
      <c r="R840853" s="19"/>
      <c r="S840853" s="19"/>
      <c r="T840853"/>
      <c r="U840853" s="113"/>
      <c r="V840853" s="19"/>
      <c r="W840853" s="19"/>
      <c r="X840853" s="19"/>
      <c r="Y840853" s="19"/>
      <c r="Z840853" s="19"/>
      <c r="AA840853" s="19"/>
      <c r="AB840853" s="19"/>
      <c r="AC840853" s="19"/>
      <c r="AD840853" s="19"/>
      <c r="AE840853" s="19"/>
      <c r="AF840853" s="19"/>
      <c r="AG840853" s="19"/>
      <c r="AH840853" s="19"/>
      <c r="AI840853" s="19"/>
      <c r="AJ840853" s="19"/>
      <c r="AK840853" s="19"/>
      <c r="AL840853" s="19"/>
      <c r="AM840853" s="19"/>
      <c r="AN840853" s="19"/>
      <c r="AO840853" s="19"/>
      <c r="AP840853"/>
    </row>
    <row r="840854" spans="1:42" s="116" customFormat="1" x14ac:dyDescent="0.3">
      <c r="A840854"/>
      <c r="B840854"/>
      <c r="C840854"/>
      <c r="D840854"/>
      <c r="E840854"/>
      <c r="F840854"/>
      <c r="G840854"/>
      <c r="H840854"/>
      <c r="I840854"/>
      <c r="J840854"/>
      <c r="K840854"/>
      <c r="L840854"/>
      <c r="M840854" s="115"/>
      <c r="N840854" s="115"/>
      <c r="O840854"/>
      <c r="P840854"/>
      <c r="Q840854"/>
      <c r="R840854" s="19"/>
      <c r="S840854" s="19"/>
      <c r="T840854"/>
      <c r="U840854" s="113"/>
      <c r="V840854" s="19"/>
      <c r="W840854" s="19"/>
      <c r="X840854" s="19"/>
      <c r="Y840854" s="19"/>
      <c r="Z840854" s="19"/>
      <c r="AA840854" s="19"/>
      <c r="AB840854" s="19"/>
      <c r="AC840854" s="19"/>
      <c r="AD840854" s="19"/>
      <c r="AE840854" s="19"/>
      <c r="AF840854" s="19"/>
      <c r="AG840854" s="19"/>
      <c r="AH840854" s="19"/>
      <c r="AI840854" s="19"/>
      <c r="AJ840854" s="19"/>
      <c r="AK840854" s="19"/>
      <c r="AL840854" s="19"/>
      <c r="AM840854" s="19"/>
      <c r="AN840854" s="19"/>
      <c r="AO840854" s="19"/>
      <c r="AP840854"/>
    </row>
    <row r="840855" spans="1:42" s="116" customFormat="1" x14ac:dyDescent="0.3">
      <c r="A840855"/>
      <c r="B840855"/>
      <c r="C840855"/>
      <c r="D840855"/>
      <c r="E840855"/>
      <c r="F840855"/>
      <c r="G840855"/>
      <c r="H840855"/>
      <c r="I840855"/>
      <c r="J840855"/>
      <c r="K840855"/>
      <c r="L840855"/>
      <c r="M840855" s="115"/>
      <c r="N840855" s="115"/>
      <c r="O840855"/>
      <c r="P840855"/>
      <c r="Q840855"/>
      <c r="R840855" s="19"/>
      <c r="S840855" s="19"/>
      <c r="T840855"/>
      <c r="U840855" s="113"/>
      <c r="V840855" s="19"/>
      <c r="W840855" s="19"/>
      <c r="X840855" s="19"/>
      <c r="Y840855" s="19"/>
      <c r="Z840855" s="19"/>
      <c r="AA840855" s="19"/>
      <c r="AB840855" s="19"/>
      <c r="AC840855" s="19"/>
      <c r="AD840855" s="19"/>
      <c r="AE840855" s="19"/>
      <c r="AF840855" s="19"/>
      <c r="AG840855" s="19"/>
      <c r="AH840855" s="19"/>
      <c r="AI840855" s="19"/>
      <c r="AJ840855" s="19"/>
      <c r="AK840855" s="19"/>
      <c r="AL840855" s="19"/>
      <c r="AM840855" s="19"/>
      <c r="AN840855" s="19"/>
      <c r="AO840855" s="19"/>
      <c r="AP840855"/>
    </row>
    <row r="840856" spans="1:42" s="116" customFormat="1" x14ac:dyDescent="0.3">
      <c r="A840856"/>
      <c r="B840856"/>
      <c r="C840856"/>
      <c r="D840856"/>
      <c r="E840856"/>
      <c r="F840856"/>
      <c r="G840856"/>
      <c r="H840856"/>
      <c r="I840856"/>
      <c r="J840856"/>
      <c r="K840856"/>
      <c r="L840856"/>
      <c r="M840856" s="115"/>
      <c r="N840856" s="115"/>
      <c r="O840856"/>
      <c r="P840856"/>
      <c r="Q840856"/>
      <c r="R840856" s="19"/>
      <c r="S840856" s="19"/>
      <c r="T840856"/>
      <c r="U840856" s="113"/>
      <c r="V840856" s="19"/>
      <c r="W840856" s="19"/>
      <c r="X840856" s="19"/>
      <c r="Y840856" s="19"/>
      <c r="Z840856" s="19"/>
      <c r="AA840856" s="19"/>
      <c r="AB840856" s="19"/>
      <c r="AC840856" s="19"/>
      <c r="AD840856" s="19"/>
      <c r="AE840856" s="19"/>
      <c r="AF840856" s="19"/>
      <c r="AG840856" s="19"/>
      <c r="AH840856" s="19"/>
      <c r="AI840856" s="19"/>
      <c r="AJ840856" s="19"/>
      <c r="AK840856" s="19"/>
      <c r="AL840856" s="19"/>
      <c r="AM840856" s="19"/>
      <c r="AN840856" s="19"/>
      <c r="AO840856" s="19"/>
      <c r="AP840856"/>
    </row>
    <row r="840857" spans="1:42" s="116" customFormat="1" x14ac:dyDescent="0.3">
      <c r="A840857"/>
      <c r="B840857"/>
      <c r="C840857"/>
      <c r="D840857"/>
      <c r="E840857"/>
      <c r="F840857"/>
      <c r="G840857"/>
      <c r="H840857"/>
      <c r="I840857"/>
      <c r="J840857"/>
      <c r="K840857"/>
      <c r="L840857"/>
      <c r="M840857" s="115"/>
      <c r="N840857" s="115"/>
      <c r="O840857"/>
      <c r="P840857"/>
      <c r="Q840857"/>
      <c r="R840857" s="19"/>
      <c r="S840857" s="19"/>
      <c r="T840857"/>
      <c r="U840857" s="113"/>
      <c r="V840857" s="19"/>
      <c r="W840857" s="19"/>
      <c r="X840857" s="19"/>
      <c r="Y840857" s="19"/>
      <c r="Z840857" s="19"/>
      <c r="AA840857" s="19"/>
      <c r="AB840857" s="19"/>
      <c r="AC840857" s="19"/>
      <c r="AD840857" s="19"/>
      <c r="AE840857" s="19"/>
      <c r="AF840857" s="19"/>
      <c r="AG840857" s="19"/>
      <c r="AH840857" s="19"/>
      <c r="AI840857" s="19"/>
      <c r="AJ840857" s="19"/>
      <c r="AK840857" s="19"/>
      <c r="AL840857" s="19"/>
      <c r="AM840857" s="19"/>
      <c r="AN840857" s="19"/>
      <c r="AO840857" s="19"/>
      <c r="AP840857"/>
    </row>
    <row r="840858" spans="1:42" s="116" customFormat="1" x14ac:dyDescent="0.3">
      <c r="A840858"/>
      <c r="B840858"/>
      <c r="C840858"/>
      <c r="D840858"/>
      <c r="E840858"/>
      <c r="F840858"/>
      <c r="G840858"/>
      <c r="H840858"/>
      <c r="I840858"/>
      <c r="J840858"/>
      <c r="K840858"/>
      <c r="L840858"/>
      <c r="M840858" s="115"/>
      <c r="N840858" s="115"/>
      <c r="O840858"/>
      <c r="P840858"/>
      <c r="Q840858"/>
      <c r="R840858" s="19"/>
      <c r="S840858" s="19"/>
      <c r="T840858"/>
      <c r="U840858" s="113"/>
      <c r="V840858" s="19"/>
      <c r="W840858" s="19"/>
      <c r="X840858" s="19"/>
      <c r="Y840858" s="19"/>
      <c r="Z840858" s="19"/>
      <c r="AA840858" s="19"/>
      <c r="AB840858" s="19"/>
      <c r="AC840858" s="19"/>
      <c r="AD840858" s="19"/>
      <c r="AE840858" s="19"/>
      <c r="AF840858" s="19"/>
      <c r="AG840858" s="19"/>
      <c r="AH840858" s="19"/>
      <c r="AI840858" s="19"/>
      <c r="AJ840858" s="19"/>
      <c r="AK840858" s="19"/>
      <c r="AL840858" s="19"/>
      <c r="AM840858" s="19"/>
      <c r="AN840858" s="19"/>
      <c r="AO840858" s="19"/>
      <c r="AP840858"/>
    </row>
    <row r="840859" spans="1:42" s="116" customFormat="1" x14ac:dyDescent="0.3">
      <c r="A840859"/>
      <c r="B840859"/>
      <c r="C840859"/>
      <c r="D840859"/>
      <c r="E840859"/>
      <c r="F840859"/>
      <c r="G840859"/>
      <c r="H840859"/>
      <c r="I840859"/>
      <c r="J840859"/>
      <c r="K840859"/>
      <c r="L840859"/>
      <c r="M840859" s="115"/>
      <c r="N840859" s="115"/>
      <c r="O840859"/>
      <c r="P840859"/>
      <c r="Q840859"/>
      <c r="R840859" s="19"/>
      <c r="S840859" s="19"/>
      <c r="T840859"/>
      <c r="U840859" s="113"/>
      <c r="V840859" s="19"/>
      <c r="W840859" s="19"/>
      <c r="X840859" s="19"/>
      <c r="Y840859" s="19"/>
      <c r="Z840859" s="19"/>
      <c r="AA840859" s="19"/>
      <c r="AB840859" s="19"/>
      <c r="AC840859" s="19"/>
      <c r="AD840859" s="19"/>
      <c r="AE840859" s="19"/>
      <c r="AF840859" s="19"/>
      <c r="AG840859" s="19"/>
      <c r="AH840859" s="19"/>
      <c r="AI840859" s="19"/>
      <c r="AJ840859" s="19"/>
      <c r="AK840859" s="19"/>
      <c r="AL840859" s="19"/>
      <c r="AM840859" s="19"/>
      <c r="AN840859" s="19"/>
      <c r="AO840859" s="19"/>
      <c r="AP840859"/>
    </row>
    <row r="840860" spans="1:42" s="116" customFormat="1" x14ac:dyDescent="0.3">
      <c r="A840860"/>
      <c r="B840860"/>
      <c r="C840860"/>
      <c r="D840860"/>
      <c r="E840860"/>
      <c r="F840860"/>
      <c r="G840860"/>
      <c r="H840860"/>
      <c r="I840860"/>
      <c r="J840860"/>
      <c r="K840860"/>
      <c r="L840860"/>
      <c r="M840860" s="115"/>
      <c r="N840860" s="115"/>
      <c r="O840860"/>
      <c r="P840860"/>
      <c r="Q840860"/>
      <c r="R840860" s="19"/>
      <c r="S840860" s="19"/>
      <c r="T840860"/>
      <c r="U840860" s="113"/>
      <c r="V840860" s="19"/>
      <c r="W840860" s="19"/>
      <c r="X840860" s="19"/>
      <c r="Y840860" s="19"/>
      <c r="Z840860" s="19"/>
      <c r="AA840860" s="19"/>
      <c r="AB840860" s="19"/>
      <c r="AC840860" s="19"/>
      <c r="AD840860" s="19"/>
      <c r="AE840860" s="19"/>
      <c r="AF840860" s="19"/>
      <c r="AG840860" s="19"/>
      <c r="AH840860" s="19"/>
      <c r="AI840860" s="19"/>
      <c r="AJ840860" s="19"/>
      <c r="AK840860" s="19"/>
      <c r="AL840860" s="19"/>
      <c r="AM840860" s="19"/>
      <c r="AN840860" s="19"/>
      <c r="AO840860" s="19"/>
      <c r="AP840860"/>
    </row>
    <row r="840861" spans="1:42" s="116" customFormat="1" x14ac:dyDescent="0.3">
      <c r="A840861"/>
      <c r="B840861"/>
      <c r="C840861"/>
      <c r="D840861"/>
      <c r="E840861"/>
      <c r="F840861"/>
      <c r="G840861"/>
      <c r="H840861"/>
      <c r="I840861"/>
      <c r="J840861"/>
      <c r="K840861"/>
      <c r="L840861"/>
      <c r="M840861" s="115"/>
      <c r="N840861" s="115"/>
      <c r="O840861"/>
      <c r="P840861"/>
      <c r="Q840861"/>
      <c r="R840861" s="19"/>
      <c r="S840861" s="19"/>
      <c r="T840861"/>
      <c r="U840861" s="113"/>
      <c r="V840861" s="19"/>
      <c r="W840861" s="19"/>
      <c r="X840861" s="19"/>
      <c r="Y840861" s="19"/>
      <c r="Z840861" s="19"/>
      <c r="AA840861" s="19"/>
      <c r="AB840861" s="19"/>
      <c r="AC840861" s="19"/>
      <c r="AD840861" s="19"/>
      <c r="AE840861" s="19"/>
      <c r="AF840861" s="19"/>
      <c r="AG840861" s="19"/>
      <c r="AH840861" s="19"/>
      <c r="AI840861" s="19"/>
      <c r="AJ840861" s="19"/>
      <c r="AK840861" s="19"/>
      <c r="AL840861" s="19"/>
      <c r="AM840861" s="19"/>
      <c r="AN840861" s="19"/>
      <c r="AO840861" s="19"/>
      <c r="AP840861"/>
    </row>
    <row r="840862" spans="1:42" s="116" customFormat="1" x14ac:dyDescent="0.3">
      <c r="A840862"/>
      <c r="B840862"/>
      <c r="C840862"/>
      <c r="D840862"/>
      <c r="E840862"/>
      <c r="F840862"/>
      <c r="G840862"/>
      <c r="H840862"/>
      <c r="I840862"/>
      <c r="J840862"/>
      <c r="K840862"/>
      <c r="L840862"/>
      <c r="M840862" s="115"/>
      <c r="N840862" s="115"/>
      <c r="O840862"/>
      <c r="P840862"/>
      <c r="Q840862"/>
      <c r="R840862" s="19"/>
      <c r="S840862" s="19"/>
      <c r="T840862"/>
      <c r="U840862" s="113"/>
      <c r="V840862" s="19"/>
      <c r="W840862" s="19"/>
      <c r="X840862" s="19"/>
      <c r="Y840862" s="19"/>
      <c r="Z840862" s="19"/>
      <c r="AA840862" s="19"/>
      <c r="AB840862" s="19"/>
      <c r="AC840862" s="19"/>
      <c r="AD840862" s="19"/>
      <c r="AE840862" s="19"/>
      <c r="AF840862" s="19"/>
      <c r="AG840862" s="19"/>
      <c r="AH840862" s="19"/>
      <c r="AI840862" s="19"/>
      <c r="AJ840862" s="19"/>
      <c r="AK840862" s="19"/>
      <c r="AL840862" s="19"/>
      <c r="AM840862" s="19"/>
      <c r="AN840862" s="19"/>
      <c r="AO840862" s="19"/>
      <c r="AP840862"/>
    </row>
    <row r="840863" spans="1:42" s="116" customFormat="1" x14ac:dyDescent="0.3">
      <c r="A840863"/>
      <c r="B840863"/>
      <c r="C840863"/>
      <c r="D840863"/>
      <c r="E840863"/>
      <c r="F840863"/>
      <c r="G840863"/>
      <c r="H840863"/>
      <c r="I840863"/>
      <c r="J840863"/>
      <c r="K840863"/>
      <c r="L840863"/>
      <c r="M840863" s="115"/>
      <c r="N840863" s="115"/>
      <c r="O840863"/>
      <c r="P840863"/>
      <c r="Q840863"/>
      <c r="R840863" s="19"/>
      <c r="S840863" s="19"/>
      <c r="T840863"/>
      <c r="U840863" s="113"/>
      <c r="V840863" s="19"/>
      <c r="W840863" s="19"/>
      <c r="X840863" s="19"/>
      <c r="Y840863" s="19"/>
      <c r="Z840863" s="19"/>
      <c r="AA840863" s="19"/>
      <c r="AB840863" s="19"/>
      <c r="AC840863" s="19"/>
      <c r="AD840863" s="19"/>
      <c r="AE840863" s="19"/>
      <c r="AF840863" s="19"/>
      <c r="AG840863" s="19"/>
      <c r="AH840863" s="19"/>
      <c r="AI840863" s="19"/>
      <c r="AJ840863" s="19"/>
      <c r="AK840863" s="19"/>
      <c r="AL840863" s="19"/>
      <c r="AM840863" s="19"/>
      <c r="AN840863" s="19"/>
      <c r="AO840863" s="19"/>
      <c r="AP840863"/>
    </row>
    <row r="840864" spans="1:42" s="116" customFormat="1" x14ac:dyDescent="0.3">
      <c r="A840864"/>
      <c r="B840864"/>
      <c r="C840864"/>
      <c r="D840864"/>
      <c r="E840864"/>
      <c r="F840864"/>
      <c r="G840864"/>
      <c r="H840864"/>
      <c r="I840864"/>
      <c r="J840864"/>
      <c r="K840864"/>
      <c r="L840864"/>
      <c r="M840864" s="115"/>
      <c r="N840864" s="115"/>
      <c r="O840864"/>
      <c r="P840864"/>
      <c r="Q840864"/>
      <c r="R840864" s="19"/>
      <c r="S840864" s="19"/>
      <c r="T840864"/>
      <c r="U840864" s="113"/>
      <c r="V840864" s="19"/>
      <c r="W840864" s="19"/>
      <c r="X840864" s="19"/>
      <c r="Y840864" s="19"/>
      <c r="Z840864" s="19"/>
      <c r="AA840864" s="19"/>
      <c r="AB840864" s="19"/>
      <c r="AC840864" s="19"/>
      <c r="AD840864" s="19"/>
      <c r="AE840864" s="19"/>
      <c r="AF840864" s="19"/>
      <c r="AG840864" s="19"/>
      <c r="AH840864" s="19"/>
      <c r="AI840864" s="19"/>
      <c r="AJ840864" s="19"/>
      <c r="AK840864" s="19"/>
      <c r="AL840864" s="19"/>
      <c r="AM840864" s="19"/>
      <c r="AN840864" s="19"/>
      <c r="AO840864" s="19"/>
      <c r="AP840864"/>
    </row>
    <row r="840865" spans="1:42" s="116" customFormat="1" x14ac:dyDescent="0.3">
      <c r="A840865"/>
      <c r="B840865"/>
      <c r="C840865"/>
      <c r="D840865"/>
      <c r="E840865"/>
      <c r="F840865"/>
      <c r="G840865"/>
      <c r="H840865"/>
      <c r="I840865"/>
      <c r="J840865"/>
      <c r="K840865"/>
      <c r="L840865"/>
      <c r="M840865" s="115"/>
      <c r="N840865" s="115"/>
      <c r="O840865"/>
      <c r="P840865"/>
      <c r="Q840865"/>
      <c r="R840865" s="19"/>
      <c r="S840865" s="19"/>
      <c r="T840865"/>
      <c r="U840865" s="113"/>
      <c r="V840865" s="19"/>
      <c r="W840865" s="19"/>
      <c r="X840865" s="19"/>
      <c r="Y840865" s="19"/>
      <c r="Z840865" s="19"/>
      <c r="AA840865" s="19"/>
      <c r="AB840865" s="19"/>
      <c r="AC840865" s="19"/>
      <c r="AD840865" s="19"/>
      <c r="AE840865" s="19"/>
      <c r="AF840865" s="19"/>
      <c r="AG840865" s="19"/>
      <c r="AH840865" s="19"/>
      <c r="AI840865" s="19"/>
      <c r="AJ840865" s="19"/>
      <c r="AK840865" s="19"/>
      <c r="AL840865" s="19"/>
      <c r="AM840865" s="19"/>
      <c r="AN840865" s="19"/>
      <c r="AO840865" s="19"/>
      <c r="AP840865"/>
    </row>
    <row r="840866" spans="1:42" s="116" customFormat="1" x14ac:dyDescent="0.3">
      <c r="A840866"/>
      <c r="B840866"/>
      <c r="C840866"/>
      <c r="D840866"/>
      <c r="E840866"/>
      <c r="F840866"/>
      <c r="G840866"/>
      <c r="H840866"/>
      <c r="I840866"/>
      <c r="J840866"/>
      <c r="K840866"/>
      <c r="L840866"/>
      <c r="M840866" s="115"/>
      <c r="N840866" s="115"/>
      <c r="O840866"/>
      <c r="P840866"/>
      <c r="Q840866"/>
      <c r="R840866" s="19"/>
      <c r="S840866" s="19"/>
      <c r="T840866"/>
      <c r="U840866" s="113"/>
      <c r="V840866" s="19"/>
      <c r="W840866" s="19"/>
      <c r="X840866" s="19"/>
      <c r="Y840866" s="19"/>
      <c r="Z840866" s="19"/>
      <c r="AA840866" s="19"/>
      <c r="AB840866" s="19"/>
      <c r="AC840866" s="19"/>
      <c r="AD840866" s="19"/>
      <c r="AE840866" s="19"/>
      <c r="AF840866" s="19"/>
      <c r="AG840866" s="19"/>
      <c r="AH840866" s="19"/>
      <c r="AI840866" s="19"/>
      <c r="AJ840866" s="19"/>
      <c r="AK840866" s="19"/>
      <c r="AL840866" s="19"/>
      <c r="AM840866" s="19"/>
      <c r="AN840866" s="19"/>
      <c r="AO840866" s="19"/>
      <c r="AP840866"/>
    </row>
    <row r="840867" spans="1:42" s="116" customFormat="1" x14ac:dyDescent="0.3">
      <c r="A840867"/>
      <c r="B840867"/>
      <c r="C840867"/>
      <c r="D840867"/>
      <c r="E840867"/>
      <c r="F840867"/>
      <c r="G840867"/>
      <c r="H840867"/>
      <c r="I840867"/>
      <c r="J840867"/>
      <c r="K840867"/>
      <c r="L840867"/>
      <c r="M840867" s="115"/>
      <c r="N840867" s="115"/>
      <c r="O840867"/>
      <c r="P840867"/>
      <c r="Q840867"/>
      <c r="R840867" s="19"/>
      <c r="S840867" s="19"/>
      <c r="T840867"/>
      <c r="U840867" s="113"/>
      <c r="V840867" s="19"/>
      <c r="W840867" s="19"/>
      <c r="X840867" s="19"/>
      <c r="Y840867" s="19"/>
      <c r="Z840867" s="19"/>
      <c r="AA840867" s="19"/>
      <c r="AB840867" s="19"/>
      <c r="AC840867" s="19"/>
      <c r="AD840867" s="19"/>
      <c r="AE840867" s="19"/>
      <c r="AF840867" s="19"/>
      <c r="AG840867" s="19"/>
      <c r="AH840867" s="19"/>
      <c r="AI840867" s="19"/>
      <c r="AJ840867" s="19"/>
      <c r="AK840867" s="19"/>
      <c r="AL840867" s="19"/>
      <c r="AM840867" s="19"/>
      <c r="AN840867" s="19"/>
      <c r="AO840867" s="19"/>
      <c r="AP840867"/>
    </row>
    <row r="840868" spans="1:42" s="116" customFormat="1" x14ac:dyDescent="0.3">
      <c r="A840868"/>
      <c r="B840868"/>
      <c r="C840868"/>
      <c r="D840868"/>
      <c r="E840868"/>
      <c r="F840868"/>
      <c r="G840868"/>
      <c r="H840868"/>
      <c r="I840868"/>
      <c r="J840868"/>
      <c r="K840868"/>
      <c r="L840868"/>
      <c r="M840868" s="115"/>
      <c r="N840868" s="115"/>
      <c r="O840868"/>
      <c r="P840868"/>
      <c r="Q840868"/>
      <c r="R840868" s="19"/>
      <c r="S840868" s="19"/>
      <c r="T840868"/>
      <c r="U840868" s="113"/>
      <c r="V840868" s="19"/>
      <c r="W840868" s="19"/>
      <c r="X840868" s="19"/>
      <c r="Y840868" s="19"/>
      <c r="Z840868" s="19"/>
      <c r="AA840868" s="19"/>
      <c r="AB840868" s="19"/>
      <c r="AC840868" s="19"/>
      <c r="AD840868" s="19"/>
      <c r="AE840868" s="19"/>
      <c r="AF840868" s="19"/>
      <c r="AG840868" s="19"/>
      <c r="AH840868" s="19"/>
      <c r="AI840868" s="19"/>
      <c r="AJ840868" s="19"/>
      <c r="AK840868" s="19"/>
      <c r="AL840868" s="19"/>
      <c r="AM840868" s="19"/>
      <c r="AN840868" s="19"/>
      <c r="AO840868" s="19"/>
      <c r="AP840868"/>
    </row>
    <row r="840869" spans="1:42" s="116" customFormat="1" x14ac:dyDescent="0.3">
      <c r="A840869"/>
      <c r="B840869"/>
      <c r="C840869"/>
      <c r="D840869"/>
      <c r="E840869"/>
      <c r="F840869"/>
      <c r="G840869"/>
      <c r="H840869"/>
      <c r="I840869"/>
      <c r="J840869"/>
      <c r="K840869"/>
      <c r="L840869"/>
      <c r="M840869" s="115"/>
      <c r="N840869" s="115"/>
      <c r="O840869"/>
      <c r="P840869"/>
      <c r="Q840869"/>
      <c r="R840869" s="19"/>
      <c r="S840869" s="19"/>
      <c r="T840869"/>
      <c r="U840869" s="113"/>
      <c r="V840869" s="19"/>
      <c r="W840869" s="19"/>
      <c r="X840869" s="19"/>
      <c r="Y840869" s="19"/>
      <c r="Z840869" s="19"/>
      <c r="AA840869" s="19"/>
      <c r="AB840869" s="19"/>
      <c r="AC840869" s="19"/>
      <c r="AD840869" s="19"/>
      <c r="AE840869" s="19"/>
      <c r="AF840869" s="19"/>
      <c r="AG840869" s="19"/>
      <c r="AH840869" s="19"/>
      <c r="AI840869" s="19"/>
      <c r="AJ840869" s="19"/>
      <c r="AK840869" s="19"/>
      <c r="AL840869" s="19"/>
      <c r="AM840869" s="19"/>
      <c r="AN840869" s="19"/>
      <c r="AO840869" s="19"/>
      <c r="AP840869"/>
    </row>
    <row r="840870" spans="1:42" s="116" customFormat="1" x14ac:dyDescent="0.3">
      <c r="A840870"/>
      <c r="B840870"/>
      <c r="C840870"/>
      <c r="D840870"/>
      <c r="E840870"/>
      <c r="F840870"/>
      <c r="G840870"/>
      <c r="H840870"/>
      <c r="I840870"/>
      <c r="J840870"/>
      <c r="K840870"/>
      <c r="L840870"/>
      <c r="M840870" s="115"/>
      <c r="N840870" s="115"/>
      <c r="O840870"/>
      <c r="P840870"/>
      <c r="Q840870"/>
      <c r="R840870" s="19"/>
      <c r="S840870" s="19"/>
      <c r="T840870"/>
      <c r="U840870" s="113"/>
      <c r="V840870" s="19"/>
      <c r="W840870" s="19"/>
      <c r="X840870" s="19"/>
      <c r="Y840870" s="19"/>
      <c r="Z840870" s="19"/>
      <c r="AA840870" s="19"/>
      <c r="AB840870" s="19"/>
      <c r="AC840870" s="19"/>
      <c r="AD840870" s="19"/>
      <c r="AE840870" s="19"/>
      <c r="AF840870" s="19"/>
      <c r="AG840870" s="19"/>
      <c r="AH840870" s="19"/>
      <c r="AI840870" s="19"/>
      <c r="AJ840870" s="19"/>
      <c r="AK840870" s="19"/>
      <c r="AL840870" s="19"/>
      <c r="AM840870" s="19"/>
      <c r="AN840870" s="19"/>
      <c r="AO840870" s="19"/>
      <c r="AP840870"/>
    </row>
    <row r="840871" spans="1:42" s="116" customFormat="1" x14ac:dyDescent="0.3">
      <c r="A840871"/>
      <c r="B840871"/>
      <c r="C840871"/>
      <c r="D840871"/>
      <c r="E840871"/>
      <c r="F840871"/>
      <c r="G840871"/>
      <c r="H840871"/>
      <c r="I840871"/>
      <c r="J840871"/>
      <c r="K840871"/>
      <c r="L840871"/>
      <c r="M840871" s="115"/>
      <c r="N840871" s="115"/>
      <c r="O840871"/>
      <c r="P840871"/>
      <c r="Q840871"/>
      <c r="R840871" s="19"/>
      <c r="S840871" s="19"/>
      <c r="T840871"/>
      <c r="U840871" s="113"/>
      <c r="V840871" s="19"/>
      <c r="W840871" s="19"/>
      <c r="X840871" s="19"/>
      <c r="Y840871" s="19"/>
      <c r="Z840871" s="19"/>
      <c r="AA840871" s="19"/>
      <c r="AB840871" s="19"/>
      <c r="AC840871" s="19"/>
      <c r="AD840871" s="19"/>
      <c r="AE840871" s="19"/>
      <c r="AF840871" s="19"/>
      <c r="AG840871" s="19"/>
      <c r="AH840871" s="19"/>
      <c r="AI840871" s="19"/>
      <c r="AJ840871" s="19"/>
      <c r="AK840871" s="19"/>
      <c r="AL840871" s="19"/>
      <c r="AM840871" s="19"/>
      <c r="AN840871" s="19"/>
      <c r="AO840871" s="19"/>
      <c r="AP840871"/>
    </row>
    <row r="840872" spans="1:42" s="116" customFormat="1" x14ac:dyDescent="0.3">
      <c r="A840872"/>
      <c r="B840872"/>
      <c r="C840872"/>
      <c r="D840872"/>
      <c r="E840872"/>
      <c r="F840872"/>
      <c r="G840872"/>
      <c r="H840872"/>
      <c r="I840872"/>
      <c r="J840872"/>
      <c r="K840872"/>
      <c r="L840872"/>
      <c r="M840872" s="115"/>
      <c r="N840872" s="115"/>
      <c r="O840872"/>
      <c r="P840872"/>
      <c r="Q840872"/>
      <c r="R840872" s="19"/>
      <c r="S840872" s="19"/>
      <c r="T840872"/>
      <c r="U840872" s="113"/>
      <c r="V840872" s="19"/>
      <c r="W840872" s="19"/>
      <c r="X840872" s="19"/>
      <c r="Y840872" s="19"/>
      <c r="Z840872" s="19"/>
      <c r="AA840872" s="19"/>
      <c r="AB840872" s="19"/>
      <c r="AC840872" s="19"/>
      <c r="AD840872" s="19"/>
      <c r="AE840872" s="19"/>
      <c r="AF840872" s="19"/>
      <c r="AG840872" s="19"/>
      <c r="AH840872" s="19"/>
      <c r="AI840872" s="19"/>
      <c r="AJ840872" s="19"/>
      <c r="AK840872" s="19"/>
      <c r="AL840872" s="19"/>
      <c r="AM840872" s="19"/>
      <c r="AN840872" s="19"/>
      <c r="AO840872" s="19"/>
      <c r="AP840872"/>
    </row>
    <row r="840873" spans="1:42" s="116" customFormat="1" x14ac:dyDescent="0.3">
      <c r="A840873"/>
      <c r="B840873"/>
      <c r="C840873"/>
      <c r="D840873"/>
      <c r="E840873"/>
      <c r="F840873"/>
      <c r="G840873"/>
      <c r="H840873"/>
      <c r="I840873"/>
      <c r="J840873"/>
      <c r="K840873"/>
      <c r="L840873"/>
      <c r="M840873" s="115"/>
      <c r="N840873" s="115"/>
      <c r="O840873"/>
      <c r="P840873"/>
      <c r="Q840873"/>
      <c r="R840873" s="19"/>
      <c r="S840873" s="19"/>
      <c r="T840873"/>
      <c r="U840873" s="113"/>
      <c r="V840873" s="19"/>
      <c r="W840873" s="19"/>
      <c r="X840873" s="19"/>
      <c r="Y840873" s="19"/>
      <c r="Z840873" s="19"/>
      <c r="AA840873" s="19"/>
      <c r="AB840873" s="19"/>
      <c r="AC840873" s="19"/>
      <c r="AD840873" s="19"/>
      <c r="AE840873" s="19"/>
      <c r="AF840873" s="19"/>
      <c r="AG840873" s="19"/>
      <c r="AH840873" s="19"/>
      <c r="AI840873" s="19"/>
      <c r="AJ840873" s="19"/>
      <c r="AK840873" s="19"/>
      <c r="AL840873" s="19"/>
      <c r="AM840873" s="19"/>
      <c r="AN840873" s="19"/>
      <c r="AO840873" s="19"/>
      <c r="AP840873"/>
    </row>
    <row r="840874" spans="1:42" s="116" customFormat="1" x14ac:dyDescent="0.3">
      <c r="A840874"/>
      <c r="B840874"/>
      <c r="C840874"/>
      <c r="D840874"/>
      <c r="E840874"/>
      <c r="F840874"/>
      <c r="G840874"/>
      <c r="H840874"/>
      <c r="I840874"/>
      <c r="J840874"/>
      <c r="K840874"/>
      <c r="L840874"/>
      <c r="M840874" s="115"/>
      <c r="N840874" s="115"/>
      <c r="O840874"/>
      <c r="P840874"/>
      <c r="Q840874"/>
      <c r="R840874" s="19"/>
      <c r="S840874" s="19"/>
      <c r="T840874"/>
      <c r="U840874" s="113"/>
      <c r="V840874" s="19"/>
      <c r="W840874" s="19"/>
      <c r="X840874" s="19"/>
      <c r="Y840874" s="19"/>
      <c r="Z840874" s="19"/>
      <c r="AA840874" s="19"/>
      <c r="AB840874" s="19"/>
      <c r="AC840874" s="19"/>
      <c r="AD840874" s="19"/>
      <c r="AE840874" s="19"/>
      <c r="AF840874" s="19"/>
      <c r="AG840874" s="19"/>
      <c r="AH840874" s="19"/>
      <c r="AI840874" s="19"/>
      <c r="AJ840874" s="19"/>
      <c r="AK840874" s="19"/>
      <c r="AL840874" s="19"/>
      <c r="AM840874" s="19"/>
      <c r="AN840874" s="19"/>
      <c r="AO840874" s="19"/>
      <c r="AP840874"/>
    </row>
    <row r="840875" spans="1:42" s="116" customFormat="1" x14ac:dyDescent="0.3">
      <c r="A840875"/>
      <c r="B840875"/>
      <c r="C840875"/>
      <c r="D840875"/>
      <c r="E840875"/>
      <c r="F840875"/>
      <c r="G840875"/>
      <c r="H840875"/>
      <c r="I840875"/>
      <c r="J840875"/>
      <c r="K840875"/>
      <c r="L840875"/>
      <c r="M840875" s="115"/>
      <c r="N840875" s="115"/>
      <c r="O840875"/>
      <c r="P840875"/>
      <c r="Q840875"/>
      <c r="R840875" s="19"/>
      <c r="S840875" s="19"/>
      <c r="T840875"/>
      <c r="U840875" s="113"/>
      <c r="V840875" s="19"/>
      <c r="W840875" s="19"/>
      <c r="X840875" s="19"/>
      <c r="Y840875" s="19"/>
      <c r="Z840875" s="19"/>
      <c r="AA840875" s="19"/>
      <c r="AB840875" s="19"/>
      <c r="AC840875" s="19"/>
      <c r="AD840875" s="19"/>
      <c r="AE840875" s="19"/>
      <c r="AF840875" s="19"/>
      <c r="AG840875" s="19"/>
      <c r="AH840875" s="19"/>
      <c r="AI840875" s="19"/>
      <c r="AJ840875" s="19"/>
      <c r="AK840875" s="19"/>
      <c r="AL840875" s="19"/>
      <c r="AM840875" s="19"/>
      <c r="AN840875" s="19"/>
      <c r="AO840875" s="19"/>
      <c r="AP840875"/>
    </row>
    <row r="840876" spans="1:42" s="116" customFormat="1" x14ac:dyDescent="0.3">
      <c r="A840876"/>
      <c r="B840876"/>
      <c r="C840876"/>
      <c r="D840876"/>
      <c r="E840876"/>
      <c r="F840876"/>
      <c r="G840876"/>
      <c r="H840876"/>
      <c r="I840876"/>
      <c r="J840876"/>
      <c r="K840876"/>
      <c r="L840876"/>
      <c r="M840876" s="115"/>
      <c r="N840876" s="115"/>
      <c r="O840876"/>
      <c r="P840876"/>
      <c r="Q840876"/>
      <c r="R840876" s="19"/>
      <c r="S840876" s="19"/>
      <c r="T840876"/>
      <c r="U840876" s="113"/>
      <c r="V840876" s="19"/>
      <c r="W840876" s="19"/>
      <c r="X840876" s="19"/>
      <c r="Y840876" s="19"/>
      <c r="Z840876" s="19"/>
      <c r="AA840876" s="19"/>
      <c r="AB840876" s="19"/>
      <c r="AC840876" s="19"/>
      <c r="AD840876" s="19"/>
      <c r="AE840876" s="19"/>
      <c r="AF840876" s="19"/>
      <c r="AG840876" s="19"/>
      <c r="AH840876" s="19"/>
      <c r="AI840876" s="19"/>
      <c r="AJ840876" s="19"/>
      <c r="AK840876" s="19"/>
      <c r="AL840876" s="19"/>
      <c r="AM840876" s="19"/>
      <c r="AN840876" s="19"/>
      <c r="AO840876" s="19"/>
      <c r="AP840876"/>
    </row>
    <row r="840877" spans="1:42" s="116" customFormat="1" x14ac:dyDescent="0.3">
      <c r="A840877"/>
      <c r="B840877"/>
      <c r="C840877"/>
      <c r="D840877"/>
      <c r="E840877"/>
      <c r="F840877"/>
      <c r="G840877"/>
      <c r="H840877"/>
      <c r="I840877"/>
      <c r="J840877"/>
      <c r="K840877"/>
      <c r="L840877"/>
      <c r="M840877" s="115"/>
      <c r="N840877" s="115"/>
      <c r="O840877"/>
      <c r="P840877"/>
      <c r="Q840877"/>
      <c r="R840877" s="19"/>
      <c r="S840877" s="19"/>
      <c r="T840877"/>
      <c r="U840877" s="113"/>
      <c r="V840877" s="19"/>
      <c r="W840877" s="19"/>
      <c r="X840877" s="19"/>
      <c r="Y840877" s="19"/>
      <c r="Z840877" s="19"/>
      <c r="AA840877" s="19"/>
      <c r="AB840877" s="19"/>
      <c r="AC840877" s="19"/>
      <c r="AD840877" s="19"/>
      <c r="AE840877" s="19"/>
      <c r="AF840877" s="19"/>
      <c r="AG840877" s="19"/>
      <c r="AH840877" s="19"/>
      <c r="AI840877" s="19"/>
      <c r="AJ840877" s="19"/>
      <c r="AK840877" s="19"/>
      <c r="AL840877" s="19"/>
      <c r="AM840877" s="19"/>
      <c r="AN840877" s="19"/>
      <c r="AO840877" s="19"/>
      <c r="AP840877"/>
    </row>
    <row r="840878" spans="1:42" s="116" customFormat="1" x14ac:dyDescent="0.3">
      <c r="A840878"/>
      <c r="B840878"/>
      <c r="C840878"/>
      <c r="D840878"/>
      <c r="E840878"/>
      <c r="F840878"/>
      <c r="G840878"/>
      <c r="H840878"/>
      <c r="I840878"/>
      <c r="J840878"/>
      <c r="K840878"/>
      <c r="L840878"/>
      <c r="M840878" s="115"/>
      <c r="N840878" s="115"/>
      <c r="O840878"/>
      <c r="P840878"/>
      <c r="Q840878"/>
      <c r="R840878" s="19"/>
      <c r="S840878" s="19"/>
      <c r="T840878"/>
      <c r="U840878" s="113"/>
      <c r="V840878" s="19"/>
      <c r="W840878" s="19"/>
      <c r="X840878" s="19"/>
      <c r="Y840878" s="19"/>
      <c r="Z840878" s="19"/>
      <c r="AA840878" s="19"/>
      <c r="AB840878" s="19"/>
      <c r="AC840878" s="19"/>
      <c r="AD840878" s="19"/>
      <c r="AE840878" s="19"/>
      <c r="AF840878" s="19"/>
      <c r="AG840878" s="19"/>
      <c r="AH840878" s="19"/>
      <c r="AI840878" s="19"/>
      <c r="AJ840878" s="19"/>
      <c r="AK840878" s="19"/>
      <c r="AL840878" s="19"/>
      <c r="AM840878" s="19"/>
      <c r="AN840878" s="19"/>
      <c r="AO840878" s="19"/>
      <c r="AP840878"/>
    </row>
    <row r="840879" spans="1:42" s="116" customFormat="1" x14ac:dyDescent="0.3">
      <c r="A840879"/>
      <c r="B840879"/>
      <c r="C840879"/>
      <c r="D840879"/>
      <c r="E840879"/>
      <c r="F840879"/>
      <c r="G840879"/>
      <c r="H840879"/>
      <c r="I840879"/>
      <c r="J840879"/>
      <c r="K840879"/>
      <c r="L840879"/>
      <c r="M840879" s="115"/>
      <c r="N840879" s="115"/>
      <c r="O840879"/>
      <c r="P840879"/>
      <c r="Q840879"/>
      <c r="R840879" s="19"/>
      <c r="S840879" s="19"/>
      <c r="T840879"/>
      <c r="U840879" s="113"/>
      <c r="V840879" s="19"/>
      <c r="W840879" s="19"/>
      <c r="X840879" s="19"/>
      <c r="Y840879" s="19"/>
      <c r="Z840879" s="19"/>
      <c r="AA840879" s="19"/>
      <c r="AB840879" s="19"/>
      <c r="AC840879" s="19"/>
      <c r="AD840879" s="19"/>
      <c r="AE840879" s="19"/>
      <c r="AF840879" s="19"/>
      <c r="AG840879" s="19"/>
      <c r="AH840879" s="19"/>
      <c r="AI840879" s="19"/>
      <c r="AJ840879" s="19"/>
      <c r="AK840879" s="19"/>
      <c r="AL840879" s="19"/>
      <c r="AM840879" s="19"/>
      <c r="AN840879" s="19"/>
      <c r="AO840879" s="19"/>
      <c r="AP840879"/>
    </row>
    <row r="840880" spans="1:42" s="116" customFormat="1" x14ac:dyDescent="0.3">
      <c r="A840880"/>
      <c r="B840880"/>
      <c r="C840880"/>
      <c r="D840880"/>
      <c r="E840880"/>
      <c r="F840880"/>
      <c r="G840880"/>
      <c r="H840880"/>
      <c r="I840880"/>
      <c r="J840880"/>
      <c r="K840880"/>
      <c r="L840880"/>
      <c r="M840880" s="115"/>
      <c r="N840880" s="115"/>
      <c r="O840880"/>
      <c r="P840880"/>
      <c r="Q840880"/>
      <c r="R840880" s="19"/>
      <c r="S840880" s="19"/>
      <c r="T840880"/>
      <c r="U840880" s="113"/>
      <c r="V840880" s="19"/>
      <c r="W840880" s="19"/>
      <c r="X840880" s="19"/>
      <c r="Y840880" s="19"/>
      <c r="Z840880" s="19"/>
      <c r="AA840880" s="19"/>
      <c r="AB840880" s="19"/>
      <c r="AC840880" s="19"/>
      <c r="AD840880" s="19"/>
      <c r="AE840880" s="19"/>
      <c r="AF840880" s="19"/>
      <c r="AG840880" s="19"/>
      <c r="AH840880" s="19"/>
      <c r="AI840880" s="19"/>
      <c r="AJ840880" s="19"/>
      <c r="AK840880" s="19"/>
      <c r="AL840880" s="19"/>
      <c r="AM840880" s="19"/>
      <c r="AN840880" s="19"/>
      <c r="AO840880" s="19"/>
      <c r="AP840880"/>
    </row>
    <row r="840881" spans="1:42" s="116" customFormat="1" x14ac:dyDescent="0.3">
      <c r="A840881"/>
      <c r="B840881"/>
      <c r="C840881"/>
      <c r="D840881"/>
      <c r="E840881"/>
      <c r="F840881"/>
      <c r="G840881"/>
      <c r="H840881"/>
      <c r="I840881"/>
      <c r="J840881"/>
      <c r="K840881"/>
      <c r="L840881"/>
      <c r="M840881" s="115"/>
      <c r="N840881" s="115"/>
      <c r="O840881"/>
      <c r="P840881"/>
      <c r="Q840881"/>
      <c r="R840881" s="19"/>
      <c r="S840881" s="19"/>
      <c r="T840881"/>
      <c r="U840881" s="113"/>
      <c r="V840881" s="19"/>
      <c r="W840881" s="19"/>
      <c r="X840881" s="19"/>
      <c r="Y840881" s="19"/>
      <c r="Z840881" s="19"/>
      <c r="AA840881" s="19"/>
      <c r="AB840881" s="19"/>
      <c r="AC840881" s="19"/>
      <c r="AD840881" s="19"/>
      <c r="AE840881" s="19"/>
      <c r="AF840881" s="19"/>
      <c r="AG840881" s="19"/>
      <c r="AH840881" s="19"/>
      <c r="AI840881" s="19"/>
      <c r="AJ840881" s="19"/>
      <c r="AK840881" s="19"/>
      <c r="AL840881" s="19"/>
      <c r="AM840881" s="19"/>
      <c r="AN840881" s="19"/>
      <c r="AO840881" s="19"/>
      <c r="AP840881"/>
    </row>
    <row r="840882" spans="1:42" s="116" customFormat="1" x14ac:dyDescent="0.3">
      <c r="A840882"/>
      <c r="B840882"/>
      <c r="C840882"/>
      <c r="D840882"/>
      <c r="E840882"/>
      <c r="F840882"/>
      <c r="G840882"/>
      <c r="H840882"/>
      <c r="I840882"/>
      <c r="J840882"/>
      <c r="K840882"/>
      <c r="L840882"/>
      <c r="M840882" s="115"/>
      <c r="N840882" s="115"/>
      <c r="O840882"/>
      <c r="P840882"/>
      <c r="Q840882"/>
      <c r="R840882" s="19"/>
      <c r="S840882" s="19"/>
      <c r="T840882"/>
      <c r="U840882" s="113"/>
      <c r="V840882" s="19"/>
      <c r="W840882" s="19"/>
      <c r="X840882" s="19"/>
      <c r="Y840882" s="19"/>
      <c r="Z840882" s="19"/>
      <c r="AA840882" s="19"/>
      <c r="AB840882" s="19"/>
      <c r="AC840882" s="19"/>
      <c r="AD840882" s="19"/>
      <c r="AE840882" s="19"/>
      <c r="AF840882" s="19"/>
      <c r="AG840882" s="19"/>
      <c r="AH840882" s="19"/>
      <c r="AI840882" s="19"/>
      <c r="AJ840882" s="19"/>
      <c r="AK840882" s="19"/>
      <c r="AL840882" s="19"/>
      <c r="AM840882" s="19"/>
      <c r="AN840882" s="19"/>
      <c r="AO840882" s="19"/>
      <c r="AP840882"/>
    </row>
    <row r="840883" spans="1:42" s="116" customFormat="1" x14ac:dyDescent="0.3">
      <c r="A840883"/>
      <c r="B840883"/>
      <c r="C840883"/>
      <c r="D840883"/>
      <c r="E840883"/>
      <c r="F840883"/>
      <c r="G840883"/>
      <c r="H840883"/>
      <c r="I840883"/>
      <c r="J840883"/>
      <c r="K840883"/>
      <c r="L840883"/>
      <c r="M840883" s="115"/>
      <c r="N840883" s="115"/>
      <c r="O840883"/>
      <c r="P840883"/>
      <c r="Q840883"/>
      <c r="R840883" s="19"/>
      <c r="S840883" s="19"/>
      <c r="T840883"/>
      <c r="U840883" s="113"/>
      <c r="V840883" s="19"/>
      <c r="W840883" s="19"/>
      <c r="X840883" s="19"/>
      <c r="Y840883" s="19"/>
      <c r="Z840883" s="19"/>
      <c r="AA840883" s="19"/>
      <c r="AB840883" s="19"/>
      <c r="AC840883" s="19"/>
      <c r="AD840883" s="19"/>
      <c r="AE840883" s="19"/>
      <c r="AF840883" s="19"/>
      <c r="AG840883" s="19"/>
      <c r="AH840883" s="19"/>
      <c r="AI840883" s="19"/>
      <c r="AJ840883" s="19"/>
      <c r="AK840883" s="19"/>
      <c r="AL840883" s="19"/>
      <c r="AM840883" s="19"/>
      <c r="AN840883" s="19"/>
      <c r="AO840883" s="19"/>
      <c r="AP840883"/>
    </row>
    <row r="840884" spans="1:42" s="116" customFormat="1" x14ac:dyDescent="0.3">
      <c r="A840884"/>
      <c r="B840884"/>
      <c r="C840884"/>
      <c r="D840884"/>
      <c r="E840884"/>
      <c r="F840884"/>
      <c r="G840884"/>
      <c r="H840884"/>
      <c r="I840884"/>
      <c r="J840884"/>
      <c r="K840884"/>
      <c r="L840884"/>
      <c r="M840884" s="115"/>
      <c r="N840884" s="115"/>
      <c r="O840884"/>
      <c r="P840884"/>
      <c r="Q840884"/>
      <c r="R840884" s="19"/>
      <c r="S840884" s="19"/>
      <c r="T840884"/>
      <c r="U840884" s="113"/>
      <c r="V840884" s="19"/>
      <c r="W840884" s="19"/>
      <c r="X840884" s="19"/>
      <c r="Y840884" s="19"/>
      <c r="Z840884" s="19"/>
      <c r="AA840884" s="19"/>
      <c r="AB840884" s="19"/>
      <c r="AC840884" s="19"/>
      <c r="AD840884" s="19"/>
      <c r="AE840884" s="19"/>
      <c r="AF840884" s="19"/>
      <c r="AG840884" s="19"/>
      <c r="AH840884" s="19"/>
      <c r="AI840884" s="19"/>
      <c r="AJ840884" s="19"/>
      <c r="AK840884" s="19"/>
      <c r="AL840884" s="19"/>
      <c r="AM840884" s="19"/>
      <c r="AN840884" s="19"/>
      <c r="AO840884" s="19"/>
      <c r="AP840884"/>
    </row>
    <row r="840885" spans="1:42" s="116" customFormat="1" x14ac:dyDescent="0.3">
      <c r="A840885"/>
      <c r="B840885"/>
      <c r="C840885"/>
      <c r="D840885"/>
      <c r="E840885"/>
      <c r="F840885"/>
      <c r="G840885"/>
      <c r="H840885"/>
      <c r="I840885"/>
      <c r="J840885"/>
      <c r="K840885"/>
      <c r="L840885"/>
      <c r="M840885" s="115"/>
      <c r="N840885" s="115"/>
      <c r="O840885"/>
      <c r="P840885"/>
      <c r="Q840885"/>
      <c r="R840885" s="19"/>
      <c r="S840885" s="19"/>
      <c r="T840885"/>
      <c r="U840885" s="113"/>
      <c r="V840885" s="19"/>
      <c r="W840885" s="19"/>
      <c r="X840885" s="19"/>
      <c r="Y840885" s="19"/>
      <c r="Z840885" s="19"/>
      <c r="AA840885" s="19"/>
      <c r="AB840885" s="19"/>
      <c r="AC840885" s="19"/>
      <c r="AD840885" s="19"/>
      <c r="AE840885" s="19"/>
      <c r="AF840885" s="19"/>
      <c r="AG840885" s="19"/>
      <c r="AH840885" s="19"/>
      <c r="AI840885" s="19"/>
      <c r="AJ840885" s="19"/>
      <c r="AK840885" s="19"/>
      <c r="AL840885" s="19"/>
      <c r="AM840885" s="19"/>
      <c r="AN840885" s="19"/>
      <c r="AO840885" s="19"/>
      <c r="AP840885"/>
    </row>
    <row r="840886" spans="1:42" s="116" customFormat="1" x14ac:dyDescent="0.3">
      <c r="A840886"/>
      <c r="B840886"/>
      <c r="C840886"/>
      <c r="D840886"/>
      <c r="E840886"/>
      <c r="F840886"/>
      <c r="G840886"/>
      <c r="H840886"/>
      <c r="I840886"/>
      <c r="J840886"/>
      <c r="K840886"/>
      <c r="L840886"/>
      <c r="M840886" s="115"/>
      <c r="N840886" s="115"/>
      <c r="O840886"/>
      <c r="P840886"/>
      <c r="Q840886"/>
      <c r="R840886" s="19"/>
      <c r="S840886" s="19"/>
      <c r="T840886"/>
      <c r="U840886" s="113"/>
      <c r="V840886" s="19"/>
      <c r="W840886" s="19"/>
      <c r="X840886" s="19"/>
      <c r="Y840886" s="19"/>
      <c r="Z840886" s="19"/>
      <c r="AA840886" s="19"/>
      <c r="AB840886" s="19"/>
      <c r="AC840886" s="19"/>
      <c r="AD840886" s="19"/>
      <c r="AE840886" s="19"/>
      <c r="AF840886" s="19"/>
      <c r="AG840886" s="19"/>
      <c r="AH840886" s="19"/>
      <c r="AI840886" s="19"/>
      <c r="AJ840886" s="19"/>
      <c r="AK840886" s="19"/>
      <c r="AL840886" s="19"/>
      <c r="AM840886" s="19"/>
      <c r="AN840886" s="19"/>
      <c r="AO840886" s="19"/>
      <c r="AP840886"/>
    </row>
    <row r="840887" spans="1:42" s="116" customFormat="1" x14ac:dyDescent="0.3">
      <c r="A840887"/>
      <c r="B840887"/>
      <c r="C840887"/>
      <c r="D840887"/>
      <c r="E840887"/>
      <c r="F840887"/>
      <c r="G840887"/>
      <c r="H840887"/>
      <c r="I840887"/>
      <c r="J840887"/>
      <c r="K840887"/>
      <c r="L840887"/>
      <c r="M840887" s="115"/>
      <c r="N840887" s="115"/>
      <c r="O840887"/>
      <c r="P840887"/>
      <c r="Q840887"/>
      <c r="R840887" s="19"/>
      <c r="S840887" s="19"/>
      <c r="T840887"/>
      <c r="U840887" s="113"/>
      <c r="V840887" s="19"/>
      <c r="W840887" s="19"/>
      <c r="X840887" s="19"/>
      <c r="Y840887" s="19"/>
      <c r="Z840887" s="19"/>
      <c r="AA840887" s="19"/>
      <c r="AB840887" s="19"/>
      <c r="AC840887" s="19"/>
      <c r="AD840887" s="19"/>
      <c r="AE840887" s="19"/>
      <c r="AF840887" s="19"/>
      <c r="AG840887" s="19"/>
      <c r="AH840887" s="19"/>
      <c r="AI840887" s="19"/>
      <c r="AJ840887" s="19"/>
      <c r="AK840887" s="19"/>
      <c r="AL840887" s="19"/>
      <c r="AM840887" s="19"/>
      <c r="AN840887" s="19"/>
      <c r="AO840887" s="19"/>
      <c r="AP840887"/>
    </row>
    <row r="840888" spans="1:42" s="116" customFormat="1" x14ac:dyDescent="0.3">
      <c r="A840888"/>
      <c r="B840888"/>
      <c r="C840888"/>
      <c r="D840888"/>
      <c r="E840888"/>
      <c r="F840888"/>
      <c r="G840888"/>
      <c r="H840888"/>
      <c r="I840888"/>
      <c r="J840888"/>
      <c r="K840888"/>
      <c r="L840888"/>
      <c r="M840888" s="115"/>
      <c r="N840888" s="115"/>
      <c r="O840888"/>
      <c r="P840888"/>
      <c r="Q840888"/>
      <c r="R840888" s="19"/>
      <c r="S840888" s="19"/>
      <c r="T840888"/>
      <c r="U840888" s="113"/>
      <c r="V840888" s="19"/>
      <c r="W840888" s="19"/>
      <c r="X840888" s="19"/>
      <c r="Y840888" s="19"/>
      <c r="Z840888" s="19"/>
      <c r="AA840888" s="19"/>
      <c r="AB840888" s="19"/>
      <c r="AC840888" s="19"/>
      <c r="AD840888" s="19"/>
      <c r="AE840888" s="19"/>
      <c r="AF840888" s="19"/>
      <c r="AG840888" s="19"/>
      <c r="AH840888" s="19"/>
      <c r="AI840888" s="19"/>
      <c r="AJ840888" s="19"/>
      <c r="AK840888" s="19"/>
      <c r="AL840888" s="19"/>
      <c r="AM840888" s="19"/>
      <c r="AN840888" s="19"/>
      <c r="AO840888" s="19"/>
      <c r="AP840888"/>
    </row>
    <row r="840889" spans="1:42" s="116" customFormat="1" x14ac:dyDescent="0.3">
      <c r="A840889"/>
      <c r="B840889"/>
      <c r="C840889"/>
      <c r="D840889"/>
      <c r="E840889"/>
      <c r="F840889"/>
      <c r="G840889"/>
      <c r="H840889"/>
      <c r="I840889"/>
      <c r="J840889"/>
      <c r="K840889"/>
      <c r="L840889"/>
      <c r="M840889" s="115"/>
      <c r="N840889" s="115"/>
      <c r="O840889"/>
      <c r="P840889"/>
      <c r="Q840889"/>
      <c r="R840889" s="19"/>
      <c r="S840889" s="19"/>
      <c r="T840889"/>
      <c r="U840889" s="113"/>
      <c r="V840889" s="19"/>
      <c r="W840889" s="19"/>
      <c r="X840889" s="19"/>
      <c r="Y840889" s="19"/>
      <c r="Z840889" s="19"/>
      <c r="AA840889" s="19"/>
      <c r="AB840889" s="19"/>
      <c r="AC840889" s="19"/>
      <c r="AD840889" s="19"/>
      <c r="AE840889" s="19"/>
      <c r="AF840889" s="19"/>
      <c r="AG840889" s="19"/>
      <c r="AH840889" s="19"/>
      <c r="AI840889" s="19"/>
      <c r="AJ840889" s="19"/>
      <c r="AK840889" s="19"/>
      <c r="AL840889" s="19"/>
      <c r="AM840889" s="19"/>
      <c r="AN840889" s="19"/>
      <c r="AO840889" s="19"/>
      <c r="AP840889"/>
    </row>
    <row r="840890" spans="1:42" s="116" customFormat="1" x14ac:dyDescent="0.3">
      <c r="A840890"/>
      <c r="B840890"/>
      <c r="C840890"/>
      <c r="D840890"/>
      <c r="E840890"/>
      <c r="F840890"/>
      <c r="G840890"/>
      <c r="H840890"/>
      <c r="I840890"/>
      <c r="J840890"/>
      <c r="K840890"/>
      <c r="L840890"/>
      <c r="M840890" s="115"/>
      <c r="N840890" s="115"/>
      <c r="O840890"/>
      <c r="P840890"/>
      <c r="Q840890"/>
      <c r="R840890" s="19"/>
      <c r="S840890" s="19"/>
      <c r="T840890"/>
      <c r="U840890" s="113"/>
      <c r="V840890" s="19"/>
      <c r="W840890" s="19"/>
      <c r="X840890" s="19"/>
      <c r="Y840890" s="19"/>
      <c r="Z840890" s="19"/>
      <c r="AA840890" s="19"/>
      <c r="AB840890" s="19"/>
      <c r="AC840890" s="19"/>
      <c r="AD840890" s="19"/>
      <c r="AE840890" s="19"/>
      <c r="AF840890" s="19"/>
      <c r="AG840890" s="19"/>
      <c r="AH840890" s="19"/>
      <c r="AI840890" s="19"/>
      <c r="AJ840890" s="19"/>
      <c r="AK840890" s="19"/>
      <c r="AL840890" s="19"/>
      <c r="AM840890" s="19"/>
      <c r="AN840890" s="19"/>
      <c r="AO840890" s="19"/>
      <c r="AP840890"/>
    </row>
    <row r="840891" spans="1:42" s="116" customFormat="1" x14ac:dyDescent="0.3">
      <c r="A840891"/>
      <c r="B840891"/>
      <c r="C840891"/>
      <c r="D840891"/>
      <c r="E840891"/>
      <c r="F840891"/>
      <c r="G840891"/>
      <c r="H840891"/>
      <c r="I840891"/>
      <c r="J840891"/>
      <c r="K840891"/>
      <c r="L840891"/>
      <c r="M840891" s="115"/>
      <c r="N840891" s="115"/>
      <c r="O840891"/>
      <c r="P840891"/>
      <c r="Q840891"/>
      <c r="R840891" s="19"/>
      <c r="S840891" s="19"/>
      <c r="T840891"/>
      <c r="U840891" s="113"/>
      <c r="V840891" s="19"/>
      <c r="W840891" s="19"/>
      <c r="X840891" s="19"/>
      <c r="Y840891" s="19"/>
      <c r="Z840891" s="19"/>
      <c r="AA840891" s="19"/>
      <c r="AB840891" s="19"/>
      <c r="AC840891" s="19"/>
      <c r="AD840891" s="19"/>
      <c r="AE840891" s="19"/>
      <c r="AF840891" s="19"/>
      <c r="AG840891" s="19"/>
      <c r="AH840891" s="19"/>
      <c r="AI840891" s="19"/>
      <c r="AJ840891" s="19"/>
      <c r="AK840891" s="19"/>
      <c r="AL840891" s="19"/>
      <c r="AM840891" s="19"/>
      <c r="AN840891" s="19"/>
      <c r="AO840891" s="19"/>
      <c r="AP840891"/>
    </row>
    <row r="840892" spans="1:42" s="116" customFormat="1" x14ac:dyDescent="0.3">
      <c r="A840892"/>
      <c r="B840892"/>
      <c r="C840892"/>
      <c r="D840892"/>
      <c r="E840892"/>
      <c r="F840892"/>
      <c r="G840892"/>
      <c r="H840892"/>
      <c r="I840892"/>
      <c r="J840892"/>
      <c r="K840892"/>
      <c r="L840892"/>
      <c r="M840892" s="115"/>
      <c r="N840892" s="115"/>
      <c r="O840892"/>
      <c r="P840892"/>
      <c r="Q840892"/>
      <c r="R840892" s="19"/>
      <c r="S840892" s="19"/>
      <c r="T840892"/>
      <c r="U840892" s="113"/>
      <c r="V840892" s="19"/>
      <c r="W840892" s="19"/>
      <c r="X840892" s="19"/>
      <c r="Y840892" s="19"/>
      <c r="Z840892" s="19"/>
      <c r="AA840892" s="19"/>
      <c r="AB840892" s="19"/>
      <c r="AC840892" s="19"/>
      <c r="AD840892" s="19"/>
      <c r="AE840892" s="19"/>
      <c r="AF840892" s="19"/>
      <c r="AG840892" s="19"/>
      <c r="AH840892" s="19"/>
      <c r="AI840892" s="19"/>
      <c r="AJ840892" s="19"/>
      <c r="AK840892" s="19"/>
      <c r="AL840892" s="19"/>
      <c r="AM840892" s="19"/>
      <c r="AN840892" s="19"/>
      <c r="AO840892" s="19"/>
      <c r="AP840892"/>
    </row>
    <row r="840893" spans="1:42" s="116" customFormat="1" x14ac:dyDescent="0.3">
      <c r="A840893"/>
      <c r="B840893"/>
      <c r="C840893"/>
      <c r="D840893"/>
      <c r="E840893"/>
      <c r="F840893"/>
      <c r="G840893"/>
      <c r="H840893"/>
      <c r="I840893"/>
      <c r="J840893"/>
      <c r="K840893"/>
      <c r="L840893"/>
      <c r="M840893" s="115"/>
      <c r="N840893" s="115"/>
      <c r="O840893"/>
      <c r="P840893"/>
      <c r="Q840893"/>
      <c r="R840893" s="19"/>
      <c r="S840893" s="19"/>
      <c r="T840893"/>
      <c r="U840893" s="113"/>
      <c r="V840893" s="19"/>
      <c r="W840893" s="19"/>
      <c r="X840893" s="19"/>
      <c r="Y840893" s="19"/>
      <c r="Z840893" s="19"/>
      <c r="AA840893" s="19"/>
      <c r="AB840893" s="19"/>
      <c r="AC840893" s="19"/>
      <c r="AD840893" s="19"/>
      <c r="AE840893" s="19"/>
      <c r="AF840893" s="19"/>
      <c r="AG840893" s="19"/>
      <c r="AH840893" s="19"/>
      <c r="AI840893" s="19"/>
      <c r="AJ840893" s="19"/>
      <c r="AK840893" s="19"/>
      <c r="AL840893" s="19"/>
      <c r="AM840893" s="19"/>
      <c r="AN840893" s="19"/>
      <c r="AO840893" s="19"/>
      <c r="AP840893"/>
    </row>
    <row r="840894" spans="1:42" s="116" customFormat="1" x14ac:dyDescent="0.3">
      <c r="A840894"/>
      <c r="B840894"/>
      <c r="C840894"/>
      <c r="D840894"/>
      <c r="E840894"/>
      <c r="F840894"/>
      <c r="G840894"/>
      <c r="H840894"/>
      <c r="I840894"/>
      <c r="J840894"/>
      <c r="K840894"/>
      <c r="L840894"/>
      <c r="M840894" s="115"/>
      <c r="N840894" s="115"/>
      <c r="O840894"/>
      <c r="P840894"/>
      <c r="Q840894"/>
      <c r="R840894" s="19"/>
      <c r="S840894" s="19"/>
      <c r="T840894"/>
      <c r="U840894" s="113"/>
      <c r="V840894" s="19"/>
      <c r="W840894" s="19"/>
      <c r="X840894" s="19"/>
      <c r="Y840894" s="19"/>
      <c r="Z840894" s="19"/>
      <c r="AA840894" s="19"/>
      <c r="AB840894" s="19"/>
      <c r="AC840894" s="19"/>
      <c r="AD840894" s="19"/>
      <c r="AE840894" s="19"/>
      <c r="AF840894" s="19"/>
      <c r="AG840894" s="19"/>
      <c r="AH840894" s="19"/>
      <c r="AI840894" s="19"/>
      <c r="AJ840894" s="19"/>
      <c r="AK840894" s="19"/>
      <c r="AL840894" s="19"/>
      <c r="AM840894" s="19"/>
      <c r="AN840894" s="19"/>
      <c r="AO840894" s="19"/>
      <c r="AP840894"/>
    </row>
    <row r="840895" spans="1:42" s="116" customFormat="1" x14ac:dyDescent="0.3">
      <c r="A840895"/>
      <c r="B840895"/>
      <c r="C840895"/>
      <c r="D840895"/>
      <c r="E840895"/>
      <c r="F840895"/>
      <c r="G840895"/>
      <c r="H840895"/>
      <c r="I840895"/>
      <c r="J840895"/>
      <c r="K840895"/>
      <c r="L840895"/>
      <c r="M840895" s="115"/>
      <c r="N840895" s="115"/>
      <c r="O840895"/>
      <c r="P840895"/>
      <c r="Q840895"/>
      <c r="R840895" s="19"/>
      <c r="S840895" s="19"/>
      <c r="T840895"/>
      <c r="U840895" s="113"/>
      <c r="V840895" s="19"/>
      <c r="W840895" s="19"/>
      <c r="X840895" s="19"/>
      <c r="Y840895" s="19"/>
      <c r="Z840895" s="19"/>
      <c r="AA840895" s="19"/>
      <c r="AB840895" s="19"/>
      <c r="AC840895" s="19"/>
      <c r="AD840895" s="19"/>
      <c r="AE840895" s="19"/>
      <c r="AF840895" s="19"/>
      <c r="AG840895" s="19"/>
      <c r="AH840895" s="19"/>
      <c r="AI840895" s="19"/>
      <c r="AJ840895" s="19"/>
      <c r="AK840895" s="19"/>
      <c r="AL840895" s="19"/>
      <c r="AM840895" s="19"/>
      <c r="AN840895" s="19"/>
      <c r="AO840895" s="19"/>
      <c r="AP840895"/>
    </row>
    <row r="840896" spans="1:42" s="116" customFormat="1" x14ac:dyDescent="0.3">
      <c r="A840896"/>
      <c r="B840896"/>
      <c r="C840896"/>
      <c r="D840896"/>
      <c r="E840896"/>
      <c r="F840896"/>
      <c r="G840896"/>
      <c r="H840896"/>
      <c r="I840896"/>
      <c r="J840896"/>
      <c r="K840896"/>
      <c r="L840896"/>
      <c r="M840896" s="115"/>
      <c r="N840896" s="115"/>
      <c r="O840896"/>
      <c r="P840896"/>
      <c r="Q840896"/>
      <c r="R840896" s="19"/>
      <c r="S840896" s="19"/>
      <c r="T840896"/>
      <c r="U840896" s="113"/>
      <c r="V840896" s="19"/>
      <c r="W840896" s="19"/>
      <c r="X840896" s="19"/>
      <c r="Y840896" s="19"/>
      <c r="Z840896" s="19"/>
      <c r="AA840896" s="19"/>
      <c r="AB840896" s="19"/>
      <c r="AC840896" s="19"/>
      <c r="AD840896" s="19"/>
      <c r="AE840896" s="19"/>
      <c r="AF840896" s="19"/>
      <c r="AG840896" s="19"/>
      <c r="AH840896" s="19"/>
      <c r="AI840896" s="19"/>
      <c r="AJ840896" s="19"/>
      <c r="AK840896" s="19"/>
      <c r="AL840896" s="19"/>
      <c r="AM840896" s="19"/>
      <c r="AN840896" s="19"/>
      <c r="AO840896" s="19"/>
      <c r="AP840896"/>
    </row>
    <row r="840897" spans="1:42" s="116" customFormat="1" x14ac:dyDescent="0.3">
      <c r="A840897"/>
      <c r="B840897"/>
      <c r="C840897"/>
      <c r="D840897"/>
      <c r="E840897"/>
      <c r="F840897"/>
      <c r="G840897"/>
      <c r="H840897"/>
      <c r="I840897"/>
      <c r="J840897"/>
      <c r="K840897"/>
      <c r="L840897"/>
      <c r="M840897" s="115"/>
      <c r="N840897" s="115"/>
      <c r="O840897"/>
      <c r="P840897"/>
      <c r="Q840897"/>
      <c r="R840897" s="19"/>
      <c r="S840897" s="19"/>
      <c r="T840897"/>
      <c r="U840897" s="113"/>
      <c r="V840897" s="19"/>
      <c r="W840897" s="19"/>
      <c r="X840897" s="19"/>
      <c r="Y840897" s="19"/>
      <c r="Z840897" s="19"/>
      <c r="AA840897" s="19"/>
      <c r="AB840897" s="19"/>
      <c r="AC840897" s="19"/>
      <c r="AD840897" s="19"/>
      <c r="AE840897" s="19"/>
      <c r="AF840897" s="19"/>
      <c r="AG840897" s="19"/>
      <c r="AH840897" s="19"/>
      <c r="AI840897" s="19"/>
      <c r="AJ840897" s="19"/>
      <c r="AK840897" s="19"/>
      <c r="AL840897" s="19"/>
      <c r="AM840897" s="19"/>
      <c r="AN840897" s="19"/>
      <c r="AO840897" s="19"/>
      <c r="AP840897"/>
    </row>
    <row r="840898" spans="1:42" s="116" customFormat="1" x14ac:dyDescent="0.3">
      <c r="A840898"/>
      <c r="B840898"/>
      <c r="C840898"/>
      <c r="D840898"/>
      <c r="E840898"/>
      <c r="F840898"/>
      <c r="G840898"/>
      <c r="H840898"/>
      <c r="I840898"/>
      <c r="J840898"/>
      <c r="K840898"/>
      <c r="L840898"/>
      <c r="M840898" s="115"/>
      <c r="N840898" s="115"/>
      <c r="O840898"/>
      <c r="P840898"/>
      <c r="Q840898"/>
      <c r="R840898" s="19"/>
      <c r="S840898" s="19"/>
      <c r="T840898"/>
      <c r="U840898" s="113"/>
      <c r="V840898" s="19"/>
      <c r="W840898" s="19"/>
      <c r="X840898" s="19"/>
      <c r="Y840898" s="19"/>
      <c r="Z840898" s="19"/>
      <c r="AA840898" s="19"/>
      <c r="AB840898" s="19"/>
      <c r="AC840898" s="19"/>
      <c r="AD840898" s="19"/>
      <c r="AE840898" s="19"/>
      <c r="AF840898" s="19"/>
      <c r="AG840898" s="19"/>
      <c r="AH840898" s="19"/>
      <c r="AI840898" s="19"/>
      <c r="AJ840898" s="19"/>
      <c r="AK840898" s="19"/>
      <c r="AL840898" s="19"/>
      <c r="AM840898" s="19"/>
      <c r="AN840898" s="19"/>
      <c r="AO840898" s="19"/>
      <c r="AP840898"/>
    </row>
    <row r="840899" spans="1:42" s="116" customFormat="1" x14ac:dyDescent="0.3">
      <c r="A840899"/>
      <c r="B840899"/>
      <c r="C840899"/>
      <c r="D840899"/>
      <c r="E840899"/>
      <c r="F840899"/>
      <c r="G840899"/>
      <c r="H840899"/>
      <c r="I840899"/>
      <c r="J840899"/>
      <c r="K840899"/>
      <c r="L840899"/>
      <c r="M840899" s="115"/>
      <c r="N840899" s="115"/>
      <c r="O840899"/>
      <c r="P840899"/>
      <c r="Q840899"/>
      <c r="R840899" s="19"/>
      <c r="S840899" s="19"/>
      <c r="T840899"/>
      <c r="U840899" s="113"/>
      <c r="V840899" s="19"/>
      <c r="W840899" s="19"/>
      <c r="X840899" s="19"/>
      <c r="Y840899" s="19"/>
      <c r="Z840899" s="19"/>
      <c r="AA840899" s="19"/>
      <c r="AB840899" s="19"/>
      <c r="AC840899" s="19"/>
      <c r="AD840899" s="19"/>
      <c r="AE840899" s="19"/>
      <c r="AF840899" s="19"/>
      <c r="AG840899" s="19"/>
      <c r="AH840899" s="19"/>
      <c r="AI840899" s="19"/>
      <c r="AJ840899" s="19"/>
      <c r="AK840899" s="19"/>
      <c r="AL840899" s="19"/>
      <c r="AM840899" s="19"/>
      <c r="AN840899" s="19"/>
      <c r="AO840899" s="19"/>
      <c r="AP840899"/>
    </row>
    <row r="840900" spans="1:42" s="116" customFormat="1" x14ac:dyDescent="0.3">
      <c r="A840900"/>
      <c r="B840900"/>
      <c r="C840900"/>
      <c r="D840900"/>
      <c r="E840900"/>
      <c r="F840900"/>
      <c r="G840900"/>
      <c r="H840900"/>
      <c r="I840900"/>
      <c r="J840900"/>
      <c r="K840900"/>
      <c r="L840900"/>
      <c r="M840900" s="115"/>
      <c r="N840900" s="115"/>
      <c r="O840900"/>
      <c r="P840900"/>
      <c r="Q840900"/>
      <c r="R840900" s="19"/>
      <c r="S840900" s="19"/>
      <c r="T840900"/>
      <c r="U840900" s="113"/>
      <c r="V840900" s="19"/>
      <c r="W840900" s="19"/>
      <c r="X840900" s="19"/>
      <c r="Y840900" s="19"/>
      <c r="Z840900" s="19"/>
      <c r="AA840900" s="19"/>
      <c r="AB840900" s="19"/>
      <c r="AC840900" s="19"/>
      <c r="AD840900" s="19"/>
      <c r="AE840900" s="19"/>
      <c r="AF840900" s="19"/>
      <c r="AG840900" s="19"/>
      <c r="AH840900" s="19"/>
      <c r="AI840900" s="19"/>
      <c r="AJ840900" s="19"/>
      <c r="AK840900" s="19"/>
      <c r="AL840900" s="19"/>
      <c r="AM840900" s="19"/>
      <c r="AN840900" s="19"/>
      <c r="AO840900" s="19"/>
      <c r="AP840900"/>
    </row>
    <row r="840901" spans="1:42" s="116" customFormat="1" x14ac:dyDescent="0.3">
      <c r="A840901"/>
      <c r="B840901"/>
      <c r="C840901"/>
      <c r="D840901"/>
      <c r="E840901"/>
      <c r="F840901"/>
      <c r="G840901"/>
      <c r="H840901"/>
      <c r="I840901"/>
      <c r="J840901"/>
      <c r="K840901"/>
      <c r="L840901"/>
      <c r="M840901" s="115"/>
      <c r="N840901" s="115"/>
      <c r="O840901"/>
      <c r="P840901"/>
      <c r="Q840901"/>
      <c r="R840901" s="19"/>
      <c r="S840901" s="19"/>
      <c r="T840901"/>
      <c r="U840901" s="113"/>
      <c r="V840901" s="19"/>
      <c r="W840901" s="19"/>
      <c r="X840901" s="19"/>
      <c r="Y840901" s="19"/>
      <c r="Z840901" s="19"/>
      <c r="AA840901" s="19"/>
      <c r="AB840901" s="19"/>
      <c r="AC840901" s="19"/>
      <c r="AD840901" s="19"/>
      <c r="AE840901" s="19"/>
      <c r="AF840901" s="19"/>
      <c r="AG840901" s="19"/>
      <c r="AH840901" s="19"/>
      <c r="AI840901" s="19"/>
      <c r="AJ840901" s="19"/>
      <c r="AK840901" s="19"/>
      <c r="AL840901" s="19"/>
      <c r="AM840901" s="19"/>
      <c r="AN840901" s="19"/>
      <c r="AO840901" s="19"/>
      <c r="AP840901"/>
    </row>
    <row r="840902" spans="1:42" s="116" customFormat="1" x14ac:dyDescent="0.3">
      <c r="A840902"/>
      <c r="B840902"/>
      <c r="C840902"/>
      <c r="D840902"/>
      <c r="E840902"/>
      <c r="F840902"/>
      <c r="G840902"/>
      <c r="H840902"/>
      <c r="I840902"/>
      <c r="J840902"/>
      <c r="K840902"/>
      <c r="L840902"/>
      <c r="M840902" s="115"/>
      <c r="N840902" s="115"/>
      <c r="O840902"/>
      <c r="P840902"/>
      <c r="Q840902"/>
      <c r="R840902" s="19"/>
      <c r="S840902" s="19"/>
      <c r="T840902"/>
      <c r="U840902" s="113"/>
      <c r="V840902" s="19"/>
      <c r="W840902" s="19"/>
      <c r="X840902" s="19"/>
      <c r="Y840902" s="19"/>
      <c r="Z840902" s="19"/>
      <c r="AA840902" s="19"/>
      <c r="AB840902" s="19"/>
      <c r="AC840902" s="19"/>
      <c r="AD840902" s="19"/>
      <c r="AE840902" s="19"/>
      <c r="AF840902" s="19"/>
      <c r="AG840902" s="19"/>
      <c r="AH840902" s="19"/>
      <c r="AI840902" s="19"/>
      <c r="AJ840902" s="19"/>
      <c r="AK840902" s="19"/>
      <c r="AL840902" s="19"/>
      <c r="AM840902" s="19"/>
      <c r="AN840902" s="19"/>
      <c r="AO840902" s="19"/>
      <c r="AP840902"/>
    </row>
    <row r="840903" spans="1:42" s="116" customFormat="1" x14ac:dyDescent="0.3">
      <c r="A840903"/>
      <c r="B840903"/>
      <c r="C840903"/>
      <c r="D840903"/>
      <c r="E840903"/>
      <c r="F840903"/>
      <c r="G840903"/>
      <c r="H840903"/>
      <c r="I840903"/>
      <c r="J840903"/>
      <c r="K840903"/>
      <c r="L840903"/>
      <c r="M840903" s="115"/>
      <c r="N840903" s="115"/>
      <c r="O840903"/>
      <c r="P840903"/>
      <c r="Q840903"/>
      <c r="R840903" s="19"/>
      <c r="S840903" s="19"/>
      <c r="T840903"/>
      <c r="U840903" s="113"/>
      <c r="V840903" s="19"/>
      <c r="W840903" s="19"/>
      <c r="X840903" s="19"/>
      <c r="Y840903" s="19"/>
      <c r="Z840903" s="19"/>
      <c r="AA840903" s="19"/>
      <c r="AB840903" s="19"/>
      <c r="AC840903" s="19"/>
      <c r="AD840903" s="19"/>
      <c r="AE840903" s="19"/>
      <c r="AF840903" s="19"/>
      <c r="AG840903" s="19"/>
      <c r="AH840903" s="19"/>
      <c r="AI840903" s="19"/>
      <c r="AJ840903" s="19"/>
      <c r="AK840903" s="19"/>
      <c r="AL840903" s="19"/>
      <c r="AM840903" s="19"/>
      <c r="AN840903" s="19"/>
      <c r="AO840903" s="19"/>
      <c r="AP840903"/>
    </row>
    <row r="840904" spans="1:42" s="116" customFormat="1" x14ac:dyDescent="0.3">
      <c r="A840904"/>
      <c r="B840904"/>
      <c r="C840904"/>
      <c r="D840904"/>
      <c r="E840904"/>
      <c r="F840904"/>
      <c r="G840904"/>
      <c r="H840904"/>
      <c r="I840904"/>
      <c r="J840904"/>
      <c r="K840904"/>
      <c r="L840904"/>
      <c r="M840904" s="115"/>
      <c r="N840904" s="115"/>
      <c r="O840904"/>
      <c r="P840904"/>
      <c r="Q840904"/>
      <c r="R840904" s="19"/>
      <c r="S840904" s="19"/>
      <c r="T840904"/>
      <c r="U840904" s="113"/>
      <c r="V840904" s="19"/>
      <c r="W840904" s="19"/>
      <c r="X840904" s="19"/>
      <c r="Y840904" s="19"/>
      <c r="Z840904" s="19"/>
      <c r="AA840904" s="19"/>
      <c r="AB840904" s="19"/>
      <c r="AC840904" s="19"/>
      <c r="AD840904" s="19"/>
      <c r="AE840904" s="19"/>
      <c r="AF840904" s="19"/>
      <c r="AG840904" s="19"/>
      <c r="AH840904" s="19"/>
      <c r="AI840904" s="19"/>
      <c r="AJ840904" s="19"/>
      <c r="AK840904" s="19"/>
      <c r="AL840904" s="19"/>
      <c r="AM840904" s="19"/>
      <c r="AN840904" s="19"/>
      <c r="AO840904" s="19"/>
      <c r="AP840904"/>
    </row>
    <row r="840905" spans="1:42" s="116" customFormat="1" x14ac:dyDescent="0.3">
      <c r="A840905"/>
      <c r="B840905"/>
      <c r="C840905"/>
      <c r="D840905"/>
      <c r="E840905"/>
      <c r="F840905"/>
      <c r="G840905"/>
      <c r="H840905"/>
      <c r="I840905"/>
      <c r="J840905"/>
      <c r="K840905"/>
      <c r="L840905"/>
      <c r="M840905" s="115"/>
      <c r="N840905" s="115"/>
      <c r="O840905"/>
      <c r="P840905"/>
      <c r="Q840905"/>
      <c r="R840905" s="19"/>
      <c r="S840905" s="19"/>
      <c r="T840905"/>
      <c r="U840905" s="113"/>
      <c r="V840905" s="19"/>
      <c r="W840905" s="19"/>
      <c r="X840905" s="19"/>
      <c r="Y840905" s="19"/>
      <c r="Z840905" s="19"/>
      <c r="AA840905" s="19"/>
      <c r="AB840905" s="19"/>
      <c r="AC840905" s="19"/>
      <c r="AD840905" s="19"/>
      <c r="AE840905" s="19"/>
      <c r="AF840905" s="19"/>
      <c r="AG840905" s="19"/>
      <c r="AH840905" s="19"/>
      <c r="AI840905" s="19"/>
      <c r="AJ840905" s="19"/>
      <c r="AK840905" s="19"/>
      <c r="AL840905" s="19"/>
      <c r="AM840905" s="19"/>
      <c r="AN840905" s="19"/>
      <c r="AO840905" s="19"/>
      <c r="AP840905"/>
    </row>
    <row r="840906" spans="1:42" s="116" customFormat="1" x14ac:dyDescent="0.3">
      <c r="A840906"/>
      <c r="B840906"/>
      <c r="C840906"/>
      <c r="D840906"/>
      <c r="E840906"/>
      <c r="F840906"/>
      <c r="G840906"/>
      <c r="H840906"/>
      <c r="I840906"/>
      <c r="J840906"/>
      <c r="K840906"/>
      <c r="L840906"/>
      <c r="M840906" s="115"/>
      <c r="N840906" s="115"/>
      <c r="O840906"/>
      <c r="P840906"/>
      <c r="Q840906"/>
      <c r="R840906" s="19"/>
      <c r="S840906" s="19"/>
      <c r="T840906"/>
      <c r="U840906" s="113"/>
      <c r="V840906" s="19"/>
      <c r="W840906" s="19"/>
      <c r="X840906" s="19"/>
      <c r="Y840906" s="19"/>
      <c r="Z840906" s="19"/>
      <c r="AA840906" s="19"/>
      <c r="AB840906" s="19"/>
      <c r="AC840906" s="19"/>
      <c r="AD840906" s="19"/>
      <c r="AE840906" s="19"/>
      <c r="AF840906" s="19"/>
      <c r="AG840906" s="19"/>
      <c r="AH840906" s="19"/>
      <c r="AI840906" s="19"/>
      <c r="AJ840906" s="19"/>
      <c r="AK840906" s="19"/>
      <c r="AL840906" s="19"/>
      <c r="AM840906" s="19"/>
      <c r="AN840906" s="19"/>
      <c r="AO840906" s="19"/>
      <c r="AP840906"/>
    </row>
    <row r="840907" spans="1:42" s="116" customFormat="1" x14ac:dyDescent="0.3">
      <c r="A840907"/>
      <c r="B840907"/>
      <c r="C840907"/>
      <c r="D840907"/>
      <c r="E840907"/>
      <c r="F840907"/>
      <c r="G840907"/>
      <c r="H840907"/>
      <c r="I840907"/>
      <c r="J840907"/>
      <c r="K840907"/>
      <c r="L840907"/>
      <c r="M840907" s="115"/>
      <c r="N840907" s="115"/>
      <c r="O840907"/>
      <c r="P840907"/>
      <c r="Q840907"/>
      <c r="R840907" s="19"/>
      <c r="S840907" s="19"/>
      <c r="T840907"/>
      <c r="U840907" s="113"/>
      <c r="V840907" s="19"/>
      <c r="W840907" s="19"/>
      <c r="X840907" s="19"/>
      <c r="Y840907" s="19"/>
      <c r="Z840907" s="19"/>
      <c r="AA840907" s="19"/>
      <c r="AB840907" s="19"/>
      <c r="AC840907" s="19"/>
      <c r="AD840907" s="19"/>
      <c r="AE840907" s="19"/>
      <c r="AF840907" s="19"/>
      <c r="AG840907" s="19"/>
      <c r="AH840907" s="19"/>
      <c r="AI840907" s="19"/>
      <c r="AJ840907" s="19"/>
      <c r="AK840907" s="19"/>
      <c r="AL840907" s="19"/>
      <c r="AM840907" s="19"/>
      <c r="AN840907" s="19"/>
      <c r="AO840907" s="19"/>
      <c r="AP840907"/>
    </row>
    <row r="840908" spans="1:42" s="116" customFormat="1" x14ac:dyDescent="0.3">
      <c r="A840908"/>
      <c r="B840908"/>
      <c r="C840908"/>
      <c r="D840908"/>
      <c r="E840908"/>
      <c r="F840908"/>
      <c r="G840908"/>
      <c r="H840908"/>
      <c r="I840908"/>
      <c r="J840908"/>
      <c r="K840908"/>
      <c r="L840908"/>
      <c r="M840908" s="115"/>
      <c r="N840908" s="115"/>
      <c r="O840908"/>
      <c r="P840908"/>
      <c r="Q840908"/>
      <c r="R840908" s="19"/>
      <c r="S840908" s="19"/>
      <c r="T840908"/>
      <c r="U840908" s="113"/>
      <c r="V840908" s="19"/>
      <c r="W840908" s="19"/>
      <c r="X840908" s="19"/>
      <c r="Y840908" s="19"/>
      <c r="Z840908" s="19"/>
      <c r="AA840908" s="19"/>
      <c r="AB840908" s="19"/>
      <c r="AC840908" s="19"/>
      <c r="AD840908" s="19"/>
      <c r="AE840908" s="19"/>
      <c r="AF840908" s="19"/>
      <c r="AG840908" s="19"/>
      <c r="AH840908" s="19"/>
      <c r="AI840908" s="19"/>
      <c r="AJ840908" s="19"/>
      <c r="AK840908" s="19"/>
      <c r="AL840908" s="19"/>
      <c r="AM840908" s="19"/>
      <c r="AN840908" s="19"/>
      <c r="AO840908" s="19"/>
      <c r="AP840908"/>
    </row>
    <row r="840909" spans="1:42" s="116" customFormat="1" x14ac:dyDescent="0.3">
      <c r="A840909"/>
      <c r="B840909"/>
      <c r="C840909"/>
      <c r="D840909"/>
      <c r="E840909"/>
      <c r="F840909"/>
      <c r="G840909"/>
      <c r="H840909"/>
      <c r="I840909"/>
      <c r="J840909"/>
      <c r="K840909"/>
      <c r="L840909"/>
      <c r="M840909" s="115"/>
      <c r="N840909" s="115"/>
      <c r="O840909"/>
      <c r="P840909"/>
      <c r="Q840909"/>
      <c r="R840909" s="19"/>
      <c r="S840909" s="19"/>
      <c r="T840909"/>
      <c r="U840909" s="113"/>
      <c r="V840909" s="19"/>
      <c r="W840909" s="19"/>
      <c r="X840909" s="19"/>
      <c r="Y840909" s="19"/>
      <c r="Z840909" s="19"/>
      <c r="AA840909" s="19"/>
      <c r="AB840909" s="19"/>
      <c r="AC840909" s="19"/>
      <c r="AD840909" s="19"/>
      <c r="AE840909" s="19"/>
      <c r="AF840909" s="19"/>
      <c r="AG840909" s="19"/>
      <c r="AH840909" s="19"/>
      <c r="AI840909" s="19"/>
      <c r="AJ840909" s="19"/>
      <c r="AK840909" s="19"/>
      <c r="AL840909" s="19"/>
      <c r="AM840909" s="19"/>
      <c r="AN840909" s="19"/>
      <c r="AO840909" s="19"/>
      <c r="AP840909"/>
    </row>
    <row r="840910" spans="1:42" s="116" customFormat="1" x14ac:dyDescent="0.3">
      <c r="A840910"/>
      <c r="B840910"/>
      <c r="C840910"/>
      <c r="D840910"/>
      <c r="E840910"/>
      <c r="F840910"/>
      <c r="G840910"/>
      <c r="H840910"/>
      <c r="I840910"/>
      <c r="J840910"/>
      <c r="K840910"/>
      <c r="L840910"/>
      <c r="M840910" s="115"/>
      <c r="N840910" s="115"/>
      <c r="O840910"/>
      <c r="P840910"/>
      <c r="Q840910"/>
      <c r="R840910" s="19"/>
      <c r="S840910" s="19"/>
      <c r="T840910"/>
      <c r="U840910" s="113"/>
      <c r="V840910" s="19"/>
      <c r="W840910" s="19"/>
      <c r="X840910" s="19"/>
      <c r="Y840910" s="19"/>
      <c r="Z840910" s="19"/>
      <c r="AA840910" s="19"/>
      <c r="AB840910" s="19"/>
      <c r="AC840910" s="19"/>
      <c r="AD840910" s="19"/>
      <c r="AE840910" s="19"/>
      <c r="AF840910" s="19"/>
      <c r="AG840910" s="19"/>
      <c r="AH840910" s="19"/>
      <c r="AI840910" s="19"/>
      <c r="AJ840910" s="19"/>
      <c r="AK840910" s="19"/>
      <c r="AL840910" s="19"/>
      <c r="AM840910" s="19"/>
      <c r="AN840910" s="19"/>
      <c r="AO840910" s="19"/>
      <c r="AP840910"/>
    </row>
    <row r="840911" spans="1:42" s="116" customFormat="1" x14ac:dyDescent="0.3">
      <c r="A840911"/>
      <c r="B840911"/>
      <c r="C840911"/>
      <c r="D840911"/>
      <c r="E840911"/>
      <c r="F840911"/>
      <c r="G840911"/>
      <c r="H840911"/>
      <c r="I840911"/>
      <c r="J840911"/>
      <c r="K840911"/>
      <c r="L840911"/>
      <c r="M840911" s="115"/>
      <c r="N840911" s="115"/>
      <c r="O840911"/>
      <c r="P840911"/>
      <c r="Q840911"/>
      <c r="R840911" s="19"/>
      <c r="S840911" s="19"/>
      <c r="T840911"/>
      <c r="U840911" s="113"/>
      <c r="V840911" s="19"/>
      <c r="W840911" s="19"/>
      <c r="X840911" s="19"/>
      <c r="Y840911" s="19"/>
      <c r="Z840911" s="19"/>
      <c r="AA840911" s="19"/>
      <c r="AB840911" s="19"/>
      <c r="AC840911" s="19"/>
      <c r="AD840911" s="19"/>
      <c r="AE840911" s="19"/>
      <c r="AF840911" s="19"/>
      <c r="AG840911" s="19"/>
      <c r="AH840911" s="19"/>
      <c r="AI840911" s="19"/>
      <c r="AJ840911" s="19"/>
      <c r="AK840911" s="19"/>
      <c r="AL840911" s="19"/>
      <c r="AM840911" s="19"/>
      <c r="AN840911" s="19"/>
      <c r="AO840911" s="19"/>
      <c r="AP840911"/>
    </row>
    <row r="840912" spans="1:42" s="116" customFormat="1" x14ac:dyDescent="0.3">
      <c r="A840912"/>
      <c r="B840912"/>
      <c r="C840912"/>
      <c r="D840912"/>
      <c r="E840912"/>
      <c r="F840912"/>
      <c r="G840912"/>
      <c r="H840912"/>
      <c r="I840912"/>
      <c r="J840912"/>
      <c r="K840912"/>
      <c r="L840912"/>
      <c r="M840912" s="115"/>
      <c r="N840912" s="115"/>
      <c r="O840912"/>
      <c r="P840912"/>
      <c r="Q840912"/>
      <c r="R840912" s="19"/>
      <c r="S840912" s="19"/>
      <c r="T840912"/>
      <c r="U840912" s="113"/>
      <c r="V840912" s="19"/>
      <c r="W840912" s="19"/>
      <c r="X840912" s="19"/>
      <c r="Y840912" s="19"/>
      <c r="Z840912" s="19"/>
      <c r="AA840912" s="19"/>
      <c r="AB840912" s="19"/>
      <c r="AC840912" s="19"/>
      <c r="AD840912" s="19"/>
      <c r="AE840912" s="19"/>
      <c r="AF840912" s="19"/>
      <c r="AG840912" s="19"/>
      <c r="AH840912" s="19"/>
      <c r="AI840912" s="19"/>
      <c r="AJ840912" s="19"/>
      <c r="AK840912" s="19"/>
      <c r="AL840912" s="19"/>
      <c r="AM840912" s="19"/>
      <c r="AN840912" s="19"/>
      <c r="AO840912" s="19"/>
      <c r="AP840912"/>
    </row>
    <row r="840913" spans="1:42" s="116" customFormat="1" x14ac:dyDescent="0.3">
      <c r="A840913"/>
      <c r="B840913"/>
      <c r="C840913"/>
      <c r="D840913"/>
      <c r="E840913"/>
      <c r="F840913"/>
      <c r="G840913"/>
      <c r="H840913"/>
      <c r="I840913"/>
      <c r="J840913"/>
      <c r="K840913"/>
      <c r="L840913"/>
      <c r="M840913" s="115"/>
      <c r="N840913" s="115"/>
      <c r="O840913"/>
      <c r="P840913"/>
      <c r="Q840913"/>
      <c r="R840913" s="19"/>
      <c r="S840913" s="19"/>
      <c r="T840913"/>
      <c r="U840913" s="113"/>
      <c r="V840913" s="19"/>
      <c r="W840913" s="19"/>
      <c r="X840913" s="19"/>
      <c r="Y840913" s="19"/>
      <c r="Z840913" s="19"/>
      <c r="AA840913" s="19"/>
      <c r="AB840913" s="19"/>
      <c r="AC840913" s="19"/>
      <c r="AD840913" s="19"/>
      <c r="AE840913" s="19"/>
      <c r="AF840913" s="19"/>
      <c r="AG840913" s="19"/>
      <c r="AH840913" s="19"/>
      <c r="AI840913" s="19"/>
      <c r="AJ840913" s="19"/>
      <c r="AK840913" s="19"/>
      <c r="AL840913" s="19"/>
      <c r="AM840913" s="19"/>
      <c r="AN840913" s="19"/>
      <c r="AO840913" s="19"/>
      <c r="AP840913"/>
    </row>
    <row r="840914" spans="1:42" s="116" customFormat="1" x14ac:dyDescent="0.3">
      <c r="A840914"/>
      <c r="B840914"/>
      <c r="C840914"/>
      <c r="D840914"/>
      <c r="E840914"/>
      <c r="F840914"/>
      <c r="G840914"/>
      <c r="H840914"/>
      <c r="I840914"/>
      <c r="J840914"/>
      <c r="K840914"/>
      <c r="L840914"/>
      <c r="M840914" s="115"/>
      <c r="N840914" s="115"/>
      <c r="O840914"/>
      <c r="P840914"/>
      <c r="Q840914"/>
      <c r="R840914" s="19"/>
      <c r="S840914" s="19"/>
      <c r="T840914"/>
      <c r="U840914" s="113"/>
      <c r="V840914" s="19"/>
      <c r="W840914" s="19"/>
      <c r="X840914" s="19"/>
      <c r="Y840914" s="19"/>
      <c r="Z840914" s="19"/>
      <c r="AA840914" s="19"/>
      <c r="AB840914" s="19"/>
      <c r="AC840914" s="19"/>
      <c r="AD840914" s="19"/>
      <c r="AE840914" s="19"/>
      <c r="AF840914" s="19"/>
      <c r="AG840914" s="19"/>
      <c r="AH840914" s="19"/>
      <c r="AI840914" s="19"/>
      <c r="AJ840914" s="19"/>
      <c r="AK840914" s="19"/>
      <c r="AL840914" s="19"/>
      <c r="AM840914" s="19"/>
      <c r="AN840914" s="19"/>
      <c r="AO840914" s="19"/>
      <c r="AP840914"/>
    </row>
    <row r="840915" spans="1:42" s="116" customFormat="1" x14ac:dyDescent="0.3">
      <c r="A840915"/>
      <c r="B840915"/>
      <c r="C840915"/>
      <c r="D840915"/>
      <c r="E840915"/>
      <c r="F840915"/>
      <c r="G840915"/>
      <c r="H840915"/>
      <c r="I840915"/>
      <c r="J840915"/>
      <c r="K840915"/>
      <c r="L840915"/>
      <c r="M840915" s="115"/>
      <c r="N840915" s="115"/>
      <c r="O840915"/>
      <c r="P840915"/>
      <c r="Q840915"/>
      <c r="R840915" s="19"/>
      <c r="S840915" s="19"/>
      <c r="T840915"/>
      <c r="U840915" s="113"/>
      <c r="V840915" s="19"/>
      <c r="W840915" s="19"/>
      <c r="X840915" s="19"/>
      <c r="Y840915" s="19"/>
      <c r="Z840915" s="19"/>
      <c r="AA840915" s="19"/>
      <c r="AB840915" s="19"/>
      <c r="AC840915" s="19"/>
      <c r="AD840915" s="19"/>
      <c r="AE840915" s="19"/>
      <c r="AF840915" s="19"/>
      <c r="AG840915" s="19"/>
      <c r="AH840915" s="19"/>
      <c r="AI840915" s="19"/>
      <c r="AJ840915" s="19"/>
      <c r="AK840915" s="19"/>
      <c r="AL840915" s="19"/>
      <c r="AM840915" s="19"/>
      <c r="AN840915" s="19"/>
      <c r="AO840915" s="19"/>
      <c r="AP840915"/>
    </row>
    <row r="840916" spans="1:42" s="116" customFormat="1" x14ac:dyDescent="0.3">
      <c r="A840916"/>
      <c r="B840916"/>
      <c r="C840916"/>
      <c r="D840916"/>
      <c r="E840916"/>
      <c r="F840916"/>
      <c r="G840916"/>
      <c r="H840916"/>
      <c r="I840916"/>
      <c r="J840916"/>
      <c r="K840916"/>
      <c r="L840916"/>
      <c r="M840916" s="115"/>
      <c r="N840916" s="115"/>
      <c r="O840916"/>
      <c r="P840916"/>
      <c r="Q840916"/>
      <c r="R840916" s="19"/>
      <c r="S840916" s="19"/>
      <c r="T840916"/>
      <c r="U840916" s="113"/>
      <c r="V840916" s="19"/>
      <c r="W840916" s="19"/>
      <c r="X840916" s="19"/>
      <c r="Y840916" s="19"/>
      <c r="Z840916" s="19"/>
      <c r="AA840916" s="19"/>
      <c r="AB840916" s="19"/>
      <c r="AC840916" s="19"/>
      <c r="AD840916" s="19"/>
      <c r="AE840916" s="19"/>
      <c r="AF840916" s="19"/>
      <c r="AG840916" s="19"/>
      <c r="AH840916" s="19"/>
      <c r="AI840916" s="19"/>
      <c r="AJ840916" s="19"/>
      <c r="AK840916" s="19"/>
      <c r="AL840916" s="19"/>
      <c r="AM840916" s="19"/>
      <c r="AN840916" s="19"/>
      <c r="AO840916" s="19"/>
      <c r="AP840916"/>
    </row>
    <row r="840917" spans="1:42" s="116" customFormat="1" x14ac:dyDescent="0.3">
      <c r="A840917"/>
      <c r="B840917"/>
      <c r="C840917"/>
      <c r="D840917"/>
      <c r="E840917"/>
      <c r="F840917"/>
      <c r="G840917"/>
      <c r="H840917"/>
      <c r="I840917"/>
      <c r="J840917"/>
      <c r="K840917"/>
      <c r="L840917"/>
      <c r="M840917" s="115"/>
      <c r="N840917" s="115"/>
      <c r="O840917"/>
      <c r="P840917"/>
      <c r="Q840917"/>
      <c r="R840917" s="19"/>
      <c r="S840917" s="19"/>
      <c r="T840917"/>
      <c r="U840917" s="113"/>
      <c r="V840917" s="19"/>
      <c r="W840917" s="19"/>
      <c r="X840917" s="19"/>
      <c r="Y840917" s="19"/>
      <c r="Z840917" s="19"/>
      <c r="AA840917" s="19"/>
      <c r="AB840917" s="19"/>
      <c r="AC840917" s="19"/>
      <c r="AD840917" s="19"/>
      <c r="AE840917" s="19"/>
      <c r="AF840917" s="19"/>
      <c r="AG840917" s="19"/>
      <c r="AH840917" s="19"/>
      <c r="AI840917" s="19"/>
      <c r="AJ840917" s="19"/>
      <c r="AK840917" s="19"/>
      <c r="AL840917" s="19"/>
      <c r="AM840917" s="19"/>
      <c r="AN840917" s="19"/>
      <c r="AO840917" s="19"/>
      <c r="AP840917"/>
    </row>
    <row r="840918" spans="1:42" s="116" customFormat="1" x14ac:dyDescent="0.3">
      <c r="A840918"/>
      <c r="B840918"/>
      <c r="C840918"/>
      <c r="D840918"/>
      <c r="E840918"/>
      <c r="F840918"/>
      <c r="G840918"/>
      <c r="H840918"/>
      <c r="I840918"/>
      <c r="J840918"/>
      <c r="K840918"/>
      <c r="L840918"/>
      <c r="M840918" s="115"/>
      <c r="N840918" s="115"/>
      <c r="O840918"/>
      <c r="P840918"/>
      <c r="Q840918"/>
      <c r="R840918" s="19"/>
      <c r="S840918" s="19"/>
      <c r="T840918"/>
      <c r="U840918" s="113"/>
      <c r="V840918" s="19"/>
      <c r="W840918" s="19"/>
      <c r="X840918" s="19"/>
      <c r="Y840918" s="19"/>
      <c r="Z840918" s="19"/>
      <c r="AA840918" s="19"/>
      <c r="AB840918" s="19"/>
      <c r="AC840918" s="19"/>
      <c r="AD840918" s="19"/>
      <c r="AE840918" s="19"/>
      <c r="AF840918" s="19"/>
      <c r="AG840918" s="19"/>
      <c r="AH840918" s="19"/>
      <c r="AI840918" s="19"/>
      <c r="AJ840918" s="19"/>
      <c r="AK840918" s="19"/>
      <c r="AL840918" s="19"/>
      <c r="AM840918" s="19"/>
      <c r="AN840918" s="19"/>
      <c r="AO840918" s="19"/>
      <c r="AP840918"/>
    </row>
    <row r="840919" spans="1:42" s="116" customFormat="1" x14ac:dyDescent="0.3">
      <c r="A840919"/>
      <c r="B840919"/>
      <c r="C840919"/>
      <c r="D840919"/>
      <c r="E840919"/>
      <c r="F840919"/>
      <c r="G840919"/>
      <c r="H840919"/>
      <c r="I840919"/>
      <c r="J840919"/>
      <c r="K840919"/>
      <c r="L840919"/>
      <c r="M840919" s="115"/>
      <c r="N840919" s="115"/>
      <c r="O840919"/>
      <c r="P840919"/>
      <c r="Q840919"/>
      <c r="R840919" s="19"/>
      <c r="S840919" s="19"/>
      <c r="T840919"/>
      <c r="U840919" s="113"/>
      <c r="V840919" s="19"/>
      <c r="W840919" s="19"/>
      <c r="X840919" s="19"/>
      <c r="Y840919" s="19"/>
      <c r="Z840919" s="19"/>
      <c r="AA840919" s="19"/>
      <c r="AB840919" s="19"/>
      <c r="AC840919" s="19"/>
      <c r="AD840919" s="19"/>
      <c r="AE840919" s="19"/>
      <c r="AF840919" s="19"/>
      <c r="AG840919" s="19"/>
      <c r="AH840919" s="19"/>
      <c r="AI840919" s="19"/>
      <c r="AJ840919" s="19"/>
      <c r="AK840919" s="19"/>
      <c r="AL840919" s="19"/>
      <c r="AM840919" s="19"/>
      <c r="AN840919" s="19"/>
      <c r="AO840919" s="19"/>
      <c r="AP840919"/>
    </row>
    <row r="840920" spans="1:42" s="116" customFormat="1" x14ac:dyDescent="0.3">
      <c r="A840920"/>
      <c r="B840920"/>
      <c r="C840920"/>
      <c r="D840920"/>
      <c r="E840920"/>
      <c r="F840920"/>
      <c r="G840920"/>
      <c r="H840920"/>
      <c r="I840920"/>
      <c r="J840920"/>
      <c r="K840920"/>
      <c r="L840920"/>
      <c r="M840920" s="115"/>
      <c r="N840920" s="115"/>
      <c r="O840920"/>
      <c r="P840920"/>
      <c r="Q840920"/>
      <c r="R840920" s="19"/>
      <c r="S840920" s="19"/>
      <c r="T840920"/>
      <c r="U840920" s="113"/>
      <c r="V840920" s="19"/>
      <c r="W840920" s="19"/>
      <c r="X840920" s="19"/>
      <c r="Y840920" s="19"/>
      <c r="Z840920" s="19"/>
      <c r="AA840920" s="19"/>
      <c r="AB840920" s="19"/>
      <c r="AC840920" s="19"/>
      <c r="AD840920" s="19"/>
      <c r="AE840920" s="19"/>
      <c r="AF840920" s="19"/>
      <c r="AG840920" s="19"/>
      <c r="AH840920" s="19"/>
      <c r="AI840920" s="19"/>
      <c r="AJ840920" s="19"/>
      <c r="AK840920" s="19"/>
      <c r="AL840920" s="19"/>
      <c r="AM840920" s="19"/>
      <c r="AN840920" s="19"/>
      <c r="AO840920" s="19"/>
      <c r="AP840920"/>
    </row>
    <row r="840921" spans="1:42" s="116" customFormat="1" x14ac:dyDescent="0.3">
      <c r="A840921"/>
      <c r="B840921"/>
      <c r="C840921"/>
      <c r="D840921"/>
      <c r="E840921"/>
      <c r="F840921"/>
      <c r="G840921"/>
      <c r="H840921"/>
      <c r="I840921"/>
      <c r="J840921"/>
      <c r="K840921"/>
      <c r="L840921"/>
      <c r="M840921" s="115"/>
      <c r="N840921" s="115"/>
      <c r="O840921"/>
      <c r="P840921"/>
      <c r="Q840921"/>
      <c r="R840921" s="19"/>
      <c r="S840921" s="19"/>
      <c r="T840921"/>
      <c r="U840921" s="113"/>
      <c r="V840921" s="19"/>
      <c r="W840921" s="19"/>
      <c r="X840921" s="19"/>
      <c r="Y840921" s="19"/>
      <c r="Z840921" s="19"/>
      <c r="AA840921" s="19"/>
      <c r="AB840921" s="19"/>
      <c r="AC840921" s="19"/>
      <c r="AD840921" s="19"/>
      <c r="AE840921" s="19"/>
      <c r="AF840921" s="19"/>
      <c r="AG840921" s="19"/>
      <c r="AH840921" s="19"/>
      <c r="AI840921" s="19"/>
      <c r="AJ840921" s="19"/>
      <c r="AK840921" s="19"/>
      <c r="AL840921" s="19"/>
      <c r="AM840921" s="19"/>
      <c r="AN840921" s="19"/>
      <c r="AO840921" s="19"/>
      <c r="AP840921"/>
    </row>
    <row r="840922" spans="1:42" s="116" customFormat="1" x14ac:dyDescent="0.3">
      <c r="A840922"/>
      <c r="B840922"/>
      <c r="C840922"/>
      <c r="D840922"/>
      <c r="E840922"/>
      <c r="F840922"/>
      <c r="G840922"/>
      <c r="H840922"/>
      <c r="I840922"/>
      <c r="J840922"/>
      <c r="K840922"/>
      <c r="L840922"/>
      <c r="M840922" s="115"/>
      <c r="N840922" s="115"/>
      <c r="O840922"/>
      <c r="P840922"/>
      <c r="Q840922"/>
      <c r="R840922" s="19"/>
      <c r="S840922" s="19"/>
      <c r="T840922"/>
      <c r="U840922" s="113"/>
      <c r="V840922" s="19"/>
      <c r="W840922" s="19"/>
      <c r="X840922" s="19"/>
      <c r="Y840922" s="19"/>
      <c r="Z840922" s="19"/>
      <c r="AA840922" s="19"/>
      <c r="AB840922" s="19"/>
      <c r="AC840922" s="19"/>
      <c r="AD840922" s="19"/>
      <c r="AE840922" s="19"/>
      <c r="AF840922" s="19"/>
      <c r="AG840922" s="19"/>
      <c r="AH840922" s="19"/>
      <c r="AI840922" s="19"/>
      <c r="AJ840922" s="19"/>
      <c r="AK840922" s="19"/>
      <c r="AL840922" s="19"/>
      <c r="AM840922" s="19"/>
      <c r="AN840922" s="19"/>
      <c r="AO840922" s="19"/>
      <c r="AP840922"/>
    </row>
    <row r="840923" spans="1:42" s="116" customFormat="1" x14ac:dyDescent="0.3">
      <c r="A840923"/>
      <c r="B840923"/>
      <c r="C840923"/>
      <c r="D840923"/>
      <c r="E840923"/>
      <c r="F840923"/>
      <c r="G840923"/>
      <c r="H840923"/>
      <c r="I840923"/>
      <c r="J840923"/>
      <c r="K840923"/>
      <c r="L840923"/>
      <c r="M840923" s="115"/>
      <c r="N840923" s="115"/>
      <c r="O840923"/>
      <c r="P840923"/>
      <c r="Q840923"/>
      <c r="R840923" s="19"/>
      <c r="S840923" s="19"/>
      <c r="T840923"/>
      <c r="U840923" s="113"/>
      <c r="V840923" s="19"/>
      <c r="W840923" s="19"/>
      <c r="X840923" s="19"/>
      <c r="Y840923" s="19"/>
      <c r="Z840923" s="19"/>
      <c r="AA840923" s="19"/>
      <c r="AB840923" s="19"/>
      <c r="AC840923" s="19"/>
      <c r="AD840923" s="19"/>
      <c r="AE840923" s="19"/>
      <c r="AF840923" s="19"/>
      <c r="AG840923" s="19"/>
      <c r="AH840923" s="19"/>
      <c r="AI840923" s="19"/>
      <c r="AJ840923" s="19"/>
      <c r="AK840923" s="19"/>
      <c r="AL840923" s="19"/>
      <c r="AM840923" s="19"/>
      <c r="AN840923" s="19"/>
      <c r="AO840923" s="19"/>
      <c r="AP840923"/>
    </row>
    <row r="840924" spans="1:42" s="116" customFormat="1" x14ac:dyDescent="0.3">
      <c r="A840924"/>
      <c r="B840924"/>
      <c r="C840924"/>
      <c r="D840924"/>
      <c r="E840924"/>
      <c r="F840924"/>
      <c r="G840924"/>
      <c r="H840924"/>
      <c r="I840924"/>
      <c r="J840924"/>
      <c r="K840924"/>
      <c r="L840924"/>
      <c r="M840924" s="115"/>
      <c r="N840924" s="115"/>
      <c r="O840924"/>
      <c r="P840924"/>
      <c r="Q840924"/>
      <c r="R840924" s="19"/>
      <c r="S840924" s="19"/>
      <c r="T840924"/>
      <c r="U840924" s="113"/>
      <c r="V840924" s="19"/>
      <c r="W840924" s="19"/>
      <c r="X840924" s="19"/>
      <c r="Y840924" s="19"/>
      <c r="Z840924" s="19"/>
      <c r="AA840924" s="19"/>
      <c r="AB840924" s="19"/>
      <c r="AC840924" s="19"/>
      <c r="AD840924" s="19"/>
      <c r="AE840924" s="19"/>
      <c r="AF840924" s="19"/>
      <c r="AG840924" s="19"/>
      <c r="AH840924" s="19"/>
      <c r="AI840924" s="19"/>
      <c r="AJ840924" s="19"/>
      <c r="AK840924" s="19"/>
      <c r="AL840924" s="19"/>
      <c r="AM840924" s="19"/>
      <c r="AN840924" s="19"/>
      <c r="AO840924" s="19"/>
      <c r="AP840924"/>
    </row>
    <row r="840925" spans="1:42" s="116" customFormat="1" x14ac:dyDescent="0.3">
      <c r="A840925"/>
      <c r="B840925"/>
      <c r="C840925"/>
      <c r="D840925"/>
      <c r="E840925"/>
      <c r="F840925"/>
      <c r="G840925"/>
      <c r="H840925"/>
      <c r="I840925"/>
      <c r="J840925"/>
      <c r="K840925"/>
      <c r="L840925"/>
      <c r="M840925" s="115"/>
      <c r="N840925" s="115"/>
      <c r="O840925"/>
      <c r="P840925"/>
      <c r="Q840925"/>
      <c r="R840925" s="19"/>
      <c r="S840925" s="19"/>
      <c r="T840925"/>
      <c r="U840925" s="113"/>
      <c r="V840925" s="19"/>
      <c r="W840925" s="19"/>
      <c r="X840925" s="19"/>
      <c r="Y840925" s="19"/>
      <c r="Z840925" s="19"/>
      <c r="AA840925" s="19"/>
      <c r="AB840925" s="19"/>
      <c r="AC840925" s="19"/>
      <c r="AD840925" s="19"/>
      <c r="AE840925" s="19"/>
      <c r="AF840925" s="19"/>
      <c r="AG840925" s="19"/>
      <c r="AH840925" s="19"/>
      <c r="AI840925" s="19"/>
      <c r="AJ840925" s="19"/>
      <c r="AK840925" s="19"/>
      <c r="AL840925" s="19"/>
      <c r="AM840925" s="19"/>
      <c r="AN840925" s="19"/>
      <c r="AO840925" s="19"/>
      <c r="AP840925"/>
    </row>
    <row r="840926" spans="1:42" s="116" customFormat="1" x14ac:dyDescent="0.3">
      <c r="A840926"/>
      <c r="B840926"/>
      <c r="C840926"/>
      <c r="D840926"/>
      <c r="E840926"/>
      <c r="F840926"/>
      <c r="G840926"/>
      <c r="H840926"/>
      <c r="I840926"/>
      <c r="J840926"/>
      <c r="K840926"/>
      <c r="L840926"/>
      <c r="M840926" s="115"/>
      <c r="N840926" s="115"/>
      <c r="O840926"/>
      <c r="P840926"/>
      <c r="Q840926"/>
      <c r="R840926" s="19"/>
      <c r="S840926" s="19"/>
      <c r="T840926"/>
      <c r="U840926" s="113"/>
      <c r="V840926" s="19"/>
      <c r="W840926" s="19"/>
      <c r="X840926" s="19"/>
      <c r="Y840926" s="19"/>
      <c r="Z840926" s="19"/>
      <c r="AA840926" s="19"/>
      <c r="AB840926" s="19"/>
      <c r="AC840926" s="19"/>
      <c r="AD840926" s="19"/>
      <c r="AE840926" s="19"/>
      <c r="AF840926" s="19"/>
      <c r="AG840926" s="19"/>
      <c r="AH840926" s="19"/>
      <c r="AI840926" s="19"/>
      <c r="AJ840926" s="19"/>
      <c r="AK840926" s="19"/>
      <c r="AL840926" s="19"/>
      <c r="AM840926" s="19"/>
      <c r="AN840926" s="19"/>
      <c r="AO840926" s="19"/>
      <c r="AP840926"/>
    </row>
    <row r="840927" spans="1:42" s="116" customFormat="1" x14ac:dyDescent="0.3">
      <c r="A840927"/>
      <c r="B840927"/>
      <c r="C840927"/>
      <c r="D840927"/>
      <c r="E840927"/>
      <c r="F840927"/>
      <c r="G840927"/>
      <c r="H840927"/>
      <c r="I840927"/>
      <c r="J840927"/>
      <c r="K840927"/>
      <c r="L840927"/>
      <c r="M840927" s="115"/>
      <c r="N840927" s="115"/>
      <c r="O840927"/>
      <c r="P840927"/>
      <c r="Q840927"/>
      <c r="R840927" s="19"/>
      <c r="S840927" s="19"/>
      <c r="T840927"/>
      <c r="U840927" s="113"/>
      <c r="V840927" s="19"/>
      <c r="W840927" s="19"/>
      <c r="X840927" s="19"/>
      <c r="Y840927" s="19"/>
      <c r="Z840927" s="19"/>
      <c r="AA840927" s="19"/>
      <c r="AB840927" s="19"/>
      <c r="AC840927" s="19"/>
      <c r="AD840927" s="19"/>
      <c r="AE840927" s="19"/>
      <c r="AF840927" s="19"/>
      <c r="AG840927" s="19"/>
      <c r="AH840927" s="19"/>
      <c r="AI840927" s="19"/>
      <c r="AJ840927" s="19"/>
      <c r="AK840927" s="19"/>
      <c r="AL840927" s="19"/>
      <c r="AM840927" s="19"/>
      <c r="AN840927" s="19"/>
      <c r="AO840927" s="19"/>
      <c r="AP840927"/>
    </row>
    <row r="840928" spans="1:42" s="116" customFormat="1" x14ac:dyDescent="0.3">
      <c r="A840928"/>
      <c r="B840928"/>
      <c r="C840928"/>
      <c r="D840928"/>
      <c r="E840928"/>
      <c r="F840928"/>
      <c r="G840928"/>
      <c r="H840928"/>
      <c r="I840928"/>
      <c r="J840928"/>
      <c r="K840928"/>
      <c r="L840928"/>
      <c r="M840928" s="115"/>
      <c r="N840928" s="115"/>
      <c r="O840928"/>
      <c r="P840928"/>
      <c r="Q840928"/>
      <c r="R840928" s="19"/>
      <c r="S840928" s="19"/>
      <c r="T840928"/>
      <c r="U840928" s="113"/>
      <c r="V840928" s="19"/>
      <c r="W840928" s="19"/>
      <c r="X840928" s="19"/>
      <c r="Y840928" s="19"/>
      <c r="Z840928" s="19"/>
      <c r="AA840928" s="19"/>
      <c r="AB840928" s="19"/>
      <c r="AC840928" s="19"/>
      <c r="AD840928" s="19"/>
      <c r="AE840928" s="19"/>
      <c r="AF840928" s="19"/>
      <c r="AG840928" s="19"/>
      <c r="AH840928" s="19"/>
      <c r="AI840928" s="19"/>
      <c r="AJ840928" s="19"/>
      <c r="AK840928" s="19"/>
      <c r="AL840928" s="19"/>
      <c r="AM840928" s="19"/>
      <c r="AN840928" s="19"/>
      <c r="AO840928" s="19"/>
      <c r="AP840928"/>
    </row>
    <row r="840929" spans="1:42" s="116" customFormat="1" x14ac:dyDescent="0.3">
      <c r="A840929"/>
      <c r="B840929"/>
      <c r="C840929"/>
      <c r="D840929"/>
      <c r="E840929"/>
      <c r="F840929"/>
      <c r="G840929"/>
      <c r="H840929"/>
      <c r="I840929"/>
      <c r="J840929"/>
      <c r="K840929"/>
      <c r="L840929"/>
      <c r="M840929" s="115"/>
      <c r="N840929" s="115"/>
      <c r="O840929"/>
      <c r="P840929"/>
      <c r="Q840929"/>
      <c r="R840929" s="19"/>
      <c r="S840929" s="19"/>
      <c r="T840929"/>
      <c r="U840929" s="113"/>
      <c r="V840929" s="19"/>
      <c r="W840929" s="19"/>
      <c r="X840929" s="19"/>
      <c r="Y840929" s="19"/>
      <c r="Z840929" s="19"/>
      <c r="AA840929" s="19"/>
      <c r="AB840929" s="19"/>
      <c r="AC840929" s="19"/>
      <c r="AD840929" s="19"/>
      <c r="AE840929" s="19"/>
      <c r="AF840929" s="19"/>
      <c r="AG840929" s="19"/>
      <c r="AH840929" s="19"/>
      <c r="AI840929" s="19"/>
      <c r="AJ840929" s="19"/>
      <c r="AK840929" s="19"/>
      <c r="AL840929" s="19"/>
      <c r="AM840929" s="19"/>
      <c r="AN840929" s="19"/>
      <c r="AO840929" s="19"/>
      <c r="AP840929"/>
    </row>
    <row r="840930" spans="1:42" s="116" customFormat="1" x14ac:dyDescent="0.3">
      <c r="A840930"/>
      <c r="B840930"/>
      <c r="C840930"/>
      <c r="D840930"/>
      <c r="E840930"/>
      <c r="F840930"/>
      <c r="G840930"/>
      <c r="H840930"/>
      <c r="I840930"/>
      <c r="J840930"/>
      <c r="K840930"/>
      <c r="L840930"/>
      <c r="M840930" s="115"/>
      <c r="N840930" s="115"/>
      <c r="O840930"/>
      <c r="P840930"/>
      <c r="Q840930"/>
      <c r="R840930" s="19"/>
      <c r="S840930" s="19"/>
      <c r="T840930"/>
      <c r="U840930" s="113"/>
      <c r="V840930" s="19"/>
      <c r="W840930" s="19"/>
      <c r="X840930" s="19"/>
      <c r="Y840930" s="19"/>
      <c r="Z840930" s="19"/>
      <c r="AA840930" s="19"/>
      <c r="AB840930" s="19"/>
      <c r="AC840930" s="19"/>
      <c r="AD840930" s="19"/>
      <c r="AE840930" s="19"/>
      <c r="AF840930" s="19"/>
      <c r="AG840930" s="19"/>
      <c r="AH840930" s="19"/>
      <c r="AI840930" s="19"/>
      <c r="AJ840930" s="19"/>
      <c r="AK840930" s="19"/>
      <c r="AL840930" s="19"/>
      <c r="AM840930" s="19"/>
      <c r="AN840930" s="19"/>
      <c r="AO840930" s="19"/>
      <c r="AP840930"/>
    </row>
    <row r="840931" spans="1:42" s="116" customFormat="1" x14ac:dyDescent="0.3">
      <c r="A840931"/>
      <c r="B840931"/>
      <c r="C840931"/>
      <c r="D840931"/>
      <c r="E840931"/>
      <c r="F840931"/>
      <c r="G840931"/>
      <c r="H840931"/>
      <c r="I840931"/>
      <c r="J840931"/>
      <c r="K840931"/>
      <c r="L840931"/>
      <c r="M840931" s="115"/>
      <c r="N840931" s="115"/>
      <c r="O840931"/>
      <c r="P840931"/>
      <c r="Q840931"/>
      <c r="R840931" s="19"/>
      <c r="S840931" s="19"/>
      <c r="T840931"/>
      <c r="U840931" s="113"/>
      <c r="V840931" s="19"/>
      <c r="W840931" s="19"/>
      <c r="X840931" s="19"/>
      <c r="Y840931" s="19"/>
      <c r="Z840931" s="19"/>
      <c r="AA840931" s="19"/>
      <c r="AB840931" s="19"/>
      <c r="AC840931" s="19"/>
      <c r="AD840931" s="19"/>
      <c r="AE840931" s="19"/>
      <c r="AF840931" s="19"/>
      <c r="AG840931" s="19"/>
      <c r="AH840931" s="19"/>
      <c r="AI840931" s="19"/>
      <c r="AJ840931" s="19"/>
      <c r="AK840931" s="19"/>
      <c r="AL840931" s="19"/>
      <c r="AM840931" s="19"/>
      <c r="AN840931" s="19"/>
      <c r="AO840931" s="19"/>
      <c r="AP840931"/>
    </row>
    <row r="840932" spans="1:42" s="116" customFormat="1" x14ac:dyDescent="0.3">
      <c r="A840932"/>
      <c r="B840932"/>
      <c r="C840932"/>
      <c r="D840932"/>
      <c r="E840932"/>
      <c r="F840932"/>
      <c r="G840932"/>
      <c r="H840932"/>
      <c r="I840932"/>
      <c r="J840932"/>
      <c r="K840932"/>
      <c r="L840932"/>
      <c r="M840932" s="115"/>
      <c r="N840932" s="115"/>
      <c r="O840932"/>
      <c r="P840932"/>
      <c r="Q840932"/>
      <c r="R840932" s="19"/>
      <c r="S840932" s="19"/>
      <c r="T840932"/>
      <c r="U840932" s="113"/>
      <c r="V840932" s="19"/>
      <c r="W840932" s="19"/>
      <c r="X840932" s="19"/>
      <c r="Y840932" s="19"/>
      <c r="Z840932" s="19"/>
      <c r="AA840932" s="19"/>
      <c r="AB840932" s="19"/>
      <c r="AC840932" s="19"/>
      <c r="AD840932" s="19"/>
      <c r="AE840932" s="19"/>
      <c r="AF840932" s="19"/>
      <c r="AG840932" s="19"/>
      <c r="AH840932" s="19"/>
      <c r="AI840932" s="19"/>
      <c r="AJ840932" s="19"/>
      <c r="AK840932" s="19"/>
      <c r="AL840932" s="19"/>
      <c r="AM840932" s="19"/>
      <c r="AN840932" s="19"/>
      <c r="AO840932" s="19"/>
      <c r="AP840932"/>
    </row>
    <row r="840933" spans="1:42" s="116" customFormat="1" x14ac:dyDescent="0.3">
      <c r="A840933"/>
      <c r="B840933"/>
      <c r="C840933"/>
      <c r="D840933"/>
      <c r="E840933"/>
      <c r="F840933"/>
      <c r="G840933"/>
      <c r="H840933"/>
      <c r="I840933"/>
      <c r="J840933"/>
      <c r="K840933"/>
      <c r="L840933"/>
      <c r="M840933" s="115"/>
      <c r="N840933" s="115"/>
      <c r="O840933"/>
      <c r="P840933"/>
      <c r="Q840933"/>
      <c r="R840933" s="19"/>
      <c r="S840933" s="19"/>
      <c r="T840933"/>
      <c r="U840933" s="113"/>
      <c r="V840933" s="19"/>
      <c r="W840933" s="19"/>
      <c r="X840933" s="19"/>
      <c r="Y840933" s="19"/>
      <c r="Z840933" s="19"/>
      <c r="AA840933" s="19"/>
      <c r="AB840933" s="19"/>
      <c r="AC840933" s="19"/>
      <c r="AD840933" s="19"/>
      <c r="AE840933" s="19"/>
      <c r="AF840933" s="19"/>
      <c r="AG840933" s="19"/>
      <c r="AH840933" s="19"/>
      <c r="AI840933" s="19"/>
      <c r="AJ840933" s="19"/>
      <c r="AK840933" s="19"/>
      <c r="AL840933" s="19"/>
      <c r="AM840933" s="19"/>
      <c r="AN840933" s="19"/>
      <c r="AO840933" s="19"/>
      <c r="AP840933"/>
    </row>
    <row r="840934" spans="1:42" s="116" customFormat="1" x14ac:dyDescent="0.3">
      <c r="A840934"/>
      <c r="B840934"/>
      <c r="C840934"/>
      <c r="D840934"/>
      <c r="E840934"/>
      <c r="F840934"/>
      <c r="G840934"/>
      <c r="H840934"/>
      <c r="I840934"/>
      <c r="J840934"/>
      <c r="K840934"/>
      <c r="L840934"/>
      <c r="M840934" s="115"/>
      <c r="N840934" s="115"/>
      <c r="O840934"/>
      <c r="P840934"/>
      <c r="Q840934"/>
      <c r="R840934" s="19"/>
      <c r="S840934" s="19"/>
      <c r="T840934"/>
      <c r="U840934" s="113"/>
      <c r="V840934" s="19"/>
      <c r="W840934" s="19"/>
      <c r="X840934" s="19"/>
      <c r="Y840934" s="19"/>
      <c r="Z840934" s="19"/>
      <c r="AA840934" s="19"/>
      <c r="AB840934" s="19"/>
      <c r="AC840934" s="19"/>
      <c r="AD840934" s="19"/>
      <c r="AE840934" s="19"/>
      <c r="AF840934" s="19"/>
      <c r="AG840934" s="19"/>
      <c r="AH840934" s="19"/>
      <c r="AI840934" s="19"/>
      <c r="AJ840934" s="19"/>
      <c r="AK840934" s="19"/>
      <c r="AL840934" s="19"/>
      <c r="AM840934" s="19"/>
      <c r="AN840934" s="19"/>
      <c r="AO840934" s="19"/>
      <c r="AP840934"/>
    </row>
    <row r="840935" spans="1:42" s="116" customFormat="1" x14ac:dyDescent="0.3">
      <c r="A840935"/>
      <c r="B840935"/>
      <c r="C840935"/>
      <c r="D840935"/>
      <c r="E840935"/>
      <c r="F840935"/>
      <c r="G840935"/>
      <c r="H840935"/>
      <c r="I840935"/>
      <c r="J840935"/>
      <c r="K840935"/>
      <c r="L840935"/>
      <c r="M840935" s="115"/>
      <c r="N840935" s="115"/>
      <c r="O840935"/>
      <c r="P840935"/>
      <c r="Q840935"/>
      <c r="R840935" s="19"/>
      <c r="S840935" s="19"/>
      <c r="T840935"/>
      <c r="U840935" s="113"/>
      <c r="V840935" s="19"/>
      <c r="W840935" s="19"/>
      <c r="X840935" s="19"/>
      <c r="Y840935" s="19"/>
      <c r="Z840935" s="19"/>
      <c r="AA840935" s="19"/>
      <c r="AB840935" s="19"/>
      <c r="AC840935" s="19"/>
      <c r="AD840935" s="19"/>
      <c r="AE840935" s="19"/>
      <c r="AF840935" s="19"/>
      <c r="AG840935" s="19"/>
      <c r="AH840935" s="19"/>
      <c r="AI840935" s="19"/>
      <c r="AJ840935" s="19"/>
      <c r="AK840935" s="19"/>
      <c r="AL840935" s="19"/>
      <c r="AM840935" s="19"/>
      <c r="AN840935" s="19"/>
      <c r="AO840935" s="19"/>
      <c r="AP840935"/>
    </row>
    <row r="840936" spans="1:42" s="116" customFormat="1" x14ac:dyDescent="0.3">
      <c r="A840936"/>
      <c r="B840936"/>
      <c r="C840936"/>
      <c r="D840936"/>
      <c r="E840936"/>
      <c r="F840936"/>
      <c r="G840936"/>
      <c r="H840936"/>
      <c r="I840936"/>
      <c r="J840936"/>
      <c r="K840936"/>
      <c r="L840936"/>
      <c r="M840936" s="115"/>
      <c r="N840936" s="115"/>
      <c r="O840936"/>
      <c r="P840936"/>
      <c r="Q840936"/>
      <c r="R840936" s="19"/>
      <c r="S840936" s="19"/>
      <c r="T840936"/>
      <c r="U840936" s="113"/>
      <c r="V840936" s="19"/>
      <c r="W840936" s="19"/>
      <c r="X840936" s="19"/>
      <c r="Y840936" s="19"/>
      <c r="Z840936" s="19"/>
      <c r="AA840936" s="19"/>
      <c r="AB840936" s="19"/>
      <c r="AC840936" s="19"/>
      <c r="AD840936" s="19"/>
      <c r="AE840936" s="19"/>
      <c r="AF840936" s="19"/>
      <c r="AG840936" s="19"/>
      <c r="AH840936" s="19"/>
      <c r="AI840936" s="19"/>
      <c r="AJ840936" s="19"/>
      <c r="AK840936" s="19"/>
      <c r="AL840936" s="19"/>
      <c r="AM840936" s="19"/>
      <c r="AN840936" s="19"/>
      <c r="AO840936" s="19"/>
      <c r="AP840936"/>
    </row>
    <row r="840937" spans="1:42" s="116" customFormat="1" x14ac:dyDescent="0.3">
      <c r="A840937"/>
      <c r="B840937"/>
      <c r="C840937"/>
      <c r="D840937"/>
      <c r="E840937"/>
      <c r="F840937"/>
      <c r="G840937"/>
      <c r="H840937"/>
      <c r="I840937"/>
      <c r="J840937"/>
      <c r="K840937"/>
      <c r="L840937"/>
      <c r="M840937" s="115"/>
      <c r="N840937" s="115"/>
      <c r="O840937"/>
      <c r="P840937"/>
      <c r="Q840937"/>
      <c r="R840937" s="19"/>
      <c r="S840937" s="19"/>
      <c r="T840937"/>
      <c r="U840937" s="113"/>
      <c r="V840937" s="19"/>
      <c r="W840937" s="19"/>
      <c r="X840937" s="19"/>
      <c r="Y840937" s="19"/>
      <c r="Z840937" s="19"/>
      <c r="AA840937" s="19"/>
      <c r="AB840937" s="19"/>
      <c r="AC840937" s="19"/>
      <c r="AD840937" s="19"/>
      <c r="AE840937" s="19"/>
      <c r="AF840937" s="19"/>
      <c r="AG840937" s="19"/>
      <c r="AH840937" s="19"/>
      <c r="AI840937" s="19"/>
      <c r="AJ840937" s="19"/>
      <c r="AK840937" s="19"/>
      <c r="AL840937" s="19"/>
      <c r="AM840937" s="19"/>
      <c r="AN840937" s="19"/>
      <c r="AO840937" s="19"/>
      <c r="AP840937"/>
    </row>
    <row r="840938" spans="1:42" s="116" customFormat="1" x14ac:dyDescent="0.3">
      <c r="A840938"/>
      <c r="B840938"/>
      <c r="C840938"/>
      <c r="D840938"/>
      <c r="E840938"/>
      <c r="F840938"/>
      <c r="G840938"/>
      <c r="H840938"/>
      <c r="I840938"/>
      <c r="J840938"/>
      <c r="K840938"/>
      <c r="L840938"/>
      <c r="M840938" s="115"/>
      <c r="N840938" s="115"/>
      <c r="O840938"/>
      <c r="P840938"/>
      <c r="Q840938"/>
      <c r="R840938" s="19"/>
      <c r="S840938" s="19"/>
      <c r="T840938"/>
      <c r="U840938" s="113"/>
      <c r="V840938" s="19"/>
      <c r="W840938" s="19"/>
      <c r="X840938" s="19"/>
      <c r="Y840938" s="19"/>
      <c r="Z840938" s="19"/>
      <c r="AA840938" s="19"/>
      <c r="AB840938" s="19"/>
      <c r="AC840938" s="19"/>
      <c r="AD840938" s="19"/>
      <c r="AE840938" s="19"/>
      <c r="AF840938" s="19"/>
      <c r="AG840938" s="19"/>
      <c r="AH840938" s="19"/>
      <c r="AI840938" s="19"/>
      <c r="AJ840938" s="19"/>
      <c r="AK840938" s="19"/>
      <c r="AL840938" s="19"/>
      <c r="AM840938" s="19"/>
      <c r="AN840938" s="19"/>
      <c r="AO840938" s="19"/>
      <c r="AP840938"/>
    </row>
    <row r="840939" spans="1:42" s="116" customFormat="1" x14ac:dyDescent="0.3">
      <c r="A840939"/>
      <c r="B840939"/>
      <c r="C840939"/>
      <c r="D840939"/>
      <c r="E840939"/>
      <c r="F840939"/>
      <c r="G840939"/>
      <c r="H840939"/>
      <c r="I840939"/>
      <c r="J840939"/>
      <c r="K840939"/>
      <c r="L840939"/>
      <c r="M840939" s="115"/>
      <c r="N840939" s="115"/>
      <c r="O840939"/>
      <c r="P840939"/>
      <c r="Q840939"/>
      <c r="R840939" s="19"/>
      <c r="S840939" s="19"/>
      <c r="T840939"/>
      <c r="U840939" s="113"/>
      <c r="V840939" s="19"/>
      <c r="W840939" s="19"/>
      <c r="X840939" s="19"/>
      <c r="Y840939" s="19"/>
      <c r="Z840939" s="19"/>
      <c r="AA840939" s="19"/>
      <c r="AB840939" s="19"/>
      <c r="AC840939" s="19"/>
      <c r="AD840939" s="19"/>
      <c r="AE840939" s="19"/>
      <c r="AF840939" s="19"/>
      <c r="AG840939" s="19"/>
      <c r="AH840939" s="19"/>
      <c r="AI840939" s="19"/>
      <c r="AJ840939" s="19"/>
      <c r="AK840939" s="19"/>
      <c r="AL840939" s="19"/>
      <c r="AM840939" s="19"/>
      <c r="AN840939" s="19"/>
      <c r="AO840939" s="19"/>
      <c r="AP840939"/>
    </row>
    <row r="840940" spans="1:42" s="116" customFormat="1" x14ac:dyDescent="0.3">
      <c r="A840940"/>
      <c r="B840940"/>
      <c r="C840940"/>
      <c r="D840940"/>
      <c r="E840940"/>
      <c r="F840940"/>
      <c r="G840940"/>
      <c r="H840940"/>
      <c r="I840940"/>
      <c r="J840940"/>
      <c r="K840940"/>
      <c r="L840940"/>
      <c r="M840940" s="115"/>
      <c r="N840940" s="115"/>
      <c r="O840940"/>
      <c r="P840940"/>
      <c r="Q840940"/>
      <c r="R840940" s="19"/>
      <c r="S840940" s="19"/>
      <c r="T840940"/>
      <c r="U840940" s="113"/>
      <c r="V840940" s="19"/>
      <c r="W840940" s="19"/>
      <c r="X840940" s="19"/>
      <c r="Y840940" s="19"/>
      <c r="Z840940" s="19"/>
      <c r="AA840940" s="19"/>
      <c r="AB840940" s="19"/>
      <c r="AC840940" s="19"/>
      <c r="AD840940" s="19"/>
      <c r="AE840940" s="19"/>
      <c r="AF840940" s="19"/>
      <c r="AG840940" s="19"/>
      <c r="AH840940" s="19"/>
      <c r="AI840940" s="19"/>
      <c r="AJ840940" s="19"/>
      <c r="AK840940" s="19"/>
      <c r="AL840940" s="19"/>
      <c r="AM840940" s="19"/>
      <c r="AN840940" s="19"/>
      <c r="AO840940" s="19"/>
      <c r="AP840940"/>
    </row>
    <row r="840941" spans="1:42" s="116" customFormat="1" x14ac:dyDescent="0.3">
      <c r="A840941"/>
      <c r="B840941"/>
      <c r="C840941"/>
      <c r="D840941"/>
      <c r="E840941"/>
      <c r="F840941"/>
      <c r="G840941"/>
      <c r="H840941"/>
      <c r="I840941"/>
      <c r="J840941"/>
      <c r="K840941"/>
      <c r="L840941"/>
      <c r="M840941" s="115"/>
      <c r="N840941" s="115"/>
      <c r="O840941"/>
      <c r="P840941"/>
      <c r="Q840941"/>
      <c r="R840941" s="19"/>
      <c r="S840941" s="19"/>
      <c r="T840941"/>
      <c r="U840941" s="113"/>
      <c r="V840941" s="19"/>
      <c r="W840941" s="19"/>
      <c r="X840941" s="19"/>
      <c r="Y840941" s="19"/>
      <c r="Z840941" s="19"/>
      <c r="AA840941" s="19"/>
      <c r="AB840941" s="19"/>
      <c r="AC840941" s="19"/>
      <c r="AD840941" s="19"/>
      <c r="AE840941" s="19"/>
      <c r="AF840941" s="19"/>
      <c r="AG840941" s="19"/>
      <c r="AH840941" s="19"/>
      <c r="AI840941" s="19"/>
      <c r="AJ840941" s="19"/>
      <c r="AK840941" s="19"/>
      <c r="AL840941" s="19"/>
      <c r="AM840941" s="19"/>
      <c r="AN840941" s="19"/>
      <c r="AO840941" s="19"/>
      <c r="AP840941"/>
    </row>
    <row r="840942" spans="1:42" s="116" customFormat="1" x14ac:dyDescent="0.3">
      <c r="A840942"/>
      <c r="B840942"/>
      <c r="C840942"/>
      <c r="D840942"/>
      <c r="E840942"/>
      <c r="F840942"/>
      <c r="G840942"/>
      <c r="H840942"/>
      <c r="I840942"/>
      <c r="J840942"/>
      <c r="K840942"/>
      <c r="L840942"/>
      <c r="M840942" s="115"/>
      <c r="N840942" s="115"/>
      <c r="O840942"/>
      <c r="P840942"/>
      <c r="Q840942"/>
      <c r="R840942" s="19"/>
      <c r="S840942" s="19"/>
      <c r="T840942"/>
      <c r="U840942" s="113"/>
      <c r="V840942" s="19"/>
      <c r="W840942" s="19"/>
      <c r="X840942" s="19"/>
      <c r="Y840942" s="19"/>
      <c r="Z840942" s="19"/>
      <c r="AA840942" s="19"/>
      <c r="AB840942" s="19"/>
      <c r="AC840942" s="19"/>
      <c r="AD840942" s="19"/>
      <c r="AE840942" s="19"/>
      <c r="AF840942" s="19"/>
      <c r="AG840942" s="19"/>
      <c r="AH840942" s="19"/>
      <c r="AI840942" s="19"/>
      <c r="AJ840942" s="19"/>
      <c r="AK840942" s="19"/>
      <c r="AL840942" s="19"/>
      <c r="AM840942" s="19"/>
      <c r="AN840942" s="19"/>
      <c r="AO840942" s="19"/>
      <c r="AP840942"/>
    </row>
    <row r="840943" spans="1:42" s="116" customFormat="1" x14ac:dyDescent="0.3">
      <c r="A840943"/>
      <c r="B840943"/>
      <c r="C840943"/>
      <c r="D840943"/>
      <c r="E840943"/>
      <c r="F840943"/>
      <c r="G840943"/>
      <c r="H840943"/>
      <c r="I840943"/>
      <c r="J840943"/>
      <c r="K840943"/>
      <c r="L840943"/>
      <c r="M840943" s="115"/>
      <c r="N840943" s="115"/>
      <c r="O840943"/>
      <c r="P840943"/>
      <c r="Q840943"/>
      <c r="R840943" s="19"/>
      <c r="S840943" s="19"/>
      <c r="T840943"/>
      <c r="U840943" s="113"/>
      <c r="V840943" s="19"/>
      <c r="W840943" s="19"/>
      <c r="X840943" s="19"/>
      <c r="Y840943" s="19"/>
      <c r="Z840943" s="19"/>
      <c r="AA840943" s="19"/>
      <c r="AB840943" s="19"/>
      <c r="AC840943" s="19"/>
      <c r="AD840943" s="19"/>
      <c r="AE840943" s="19"/>
      <c r="AF840943" s="19"/>
      <c r="AG840943" s="19"/>
      <c r="AH840943" s="19"/>
      <c r="AI840943" s="19"/>
      <c r="AJ840943" s="19"/>
      <c r="AK840943" s="19"/>
      <c r="AL840943" s="19"/>
      <c r="AM840943" s="19"/>
      <c r="AN840943" s="19"/>
      <c r="AO840943" s="19"/>
      <c r="AP840943"/>
    </row>
    <row r="840944" spans="1:42" s="116" customFormat="1" x14ac:dyDescent="0.3">
      <c r="A840944"/>
      <c r="B840944"/>
      <c r="C840944"/>
      <c r="D840944"/>
      <c r="E840944"/>
      <c r="F840944"/>
      <c r="G840944"/>
      <c r="H840944"/>
      <c r="I840944"/>
      <c r="J840944"/>
      <c r="K840944"/>
      <c r="L840944"/>
      <c r="M840944" s="115"/>
      <c r="N840944" s="115"/>
      <c r="O840944"/>
      <c r="P840944"/>
      <c r="Q840944"/>
      <c r="R840944" s="19"/>
      <c r="S840944" s="19"/>
      <c r="T840944"/>
      <c r="U840944" s="113"/>
      <c r="V840944" s="19"/>
      <c r="W840944" s="19"/>
      <c r="X840944" s="19"/>
      <c r="Y840944" s="19"/>
      <c r="Z840944" s="19"/>
      <c r="AA840944" s="19"/>
      <c r="AB840944" s="19"/>
      <c r="AC840944" s="19"/>
      <c r="AD840944" s="19"/>
      <c r="AE840944" s="19"/>
      <c r="AF840944" s="19"/>
      <c r="AG840944" s="19"/>
      <c r="AH840944" s="19"/>
      <c r="AI840944" s="19"/>
      <c r="AJ840944" s="19"/>
      <c r="AK840944" s="19"/>
      <c r="AL840944" s="19"/>
      <c r="AM840944" s="19"/>
      <c r="AN840944" s="19"/>
      <c r="AO840944" s="19"/>
      <c r="AP840944"/>
    </row>
    <row r="840945" spans="1:42" s="116" customFormat="1" x14ac:dyDescent="0.3">
      <c r="A840945"/>
      <c r="B840945"/>
      <c r="C840945"/>
      <c r="D840945"/>
      <c r="E840945"/>
      <c r="F840945"/>
      <c r="G840945"/>
      <c r="H840945"/>
      <c r="I840945"/>
      <c r="J840945"/>
      <c r="K840945"/>
      <c r="L840945"/>
      <c r="M840945" s="115"/>
      <c r="N840945" s="115"/>
      <c r="O840945"/>
      <c r="P840945"/>
      <c r="Q840945"/>
      <c r="R840945" s="19"/>
      <c r="S840945" s="19"/>
      <c r="T840945"/>
      <c r="U840945" s="113"/>
      <c r="V840945" s="19"/>
      <c r="W840945" s="19"/>
      <c r="X840945" s="19"/>
      <c r="Y840945" s="19"/>
      <c r="Z840945" s="19"/>
      <c r="AA840945" s="19"/>
      <c r="AB840945" s="19"/>
      <c r="AC840945" s="19"/>
      <c r="AD840945" s="19"/>
      <c r="AE840945" s="19"/>
      <c r="AF840945" s="19"/>
      <c r="AG840945" s="19"/>
      <c r="AH840945" s="19"/>
      <c r="AI840945" s="19"/>
      <c r="AJ840945" s="19"/>
      <c r="AK840945" s="19"/>
      <c r="AL840945" s="19"/>
      <c r="AM840945" s="19"/>
      <c r="AN840945" s="19"/>
      <c r="AO840945" s="19"/>
      <c r="AP840945"/>
    </row>
    <row r="840946" spans="1:42" s="116" customFormat="1" x14ac:dyDescent="0.3">
      <c r="A840946"/>
      <c r="B840946"/>
      <c r="C840946"/>
      <c r="D840946"/>
      <c r="E840946"/>
      <c r="F840946"/>
      <c r="G840946"/>
      <c r="H840946"/>
      <c r="I840946"/>
      <c r="J840946"/>
      <c r="K840946"/>
      <c r="L840946"/>
      <c r="M840946" s="115"/>
      <c r="N840946" s="115"/>
      <c r="O840946"/>
      <c r="P840946"/>
      <c r="Q840946"/>
      <c r="R840946" s="19"/>
      <c r="S840946" s="19"/>
      <c r="T840946"/>
      <c r="U840946" s="113"/>
      <c r="V840946" s="19"/>
      <c r="W840946" s="19"/>
      <c r="X840946" s="19"/>
      <c r="Y840946" s="19"/>
      <c r="Z840946" s="19"/>
      <c r="AA840946" s="19"/>
      <c r="AB840946" s="19"/>
      <c r="AC840946" s="19"/>
      <c r="AD840946" s="19"/>
      <c r="AE840946" s="19"/>
      <c r="AF840946" s="19"/>
      <c r="AG840946" s="19"/>
      <c r="AH840946" s="19"/>
      <c r="AI840946" s="19"/>
      <c r="AJ840946" s="19"/>
      <c r="AK840946" s="19"/>
      <c r="AL840946" s="19"/>
      <c r="AM840946" s="19"/>
      <c r="AN840946" s="19"/>
      <c r="AO840946" s="19"/>
      <c r="AP840946"/>
    </row>
    <row r="840947" spans="1:42" s="116" customFormat="1" x14ac:dyDescent="0.3">
      <c r="A840947"/>
      <c r="B840947"/>
      <c r="C840947"/>
      <c r="D840947"/>
      <c r="E840947"/>
      <c r="F840947"/>
      <c r="G840947"/>
      <c r="H840947"/>
      <c r="I840947"/>
      <c r="J840947"/>
      <c r="K840947"/>
      <c r="L840947"/>
      <c r="M840947" s="115"/>
      <c r="N840947" s="115"/>
      <c r="O840947"/>
      <c r="P840947"/>
      <c r="Q840947"/>
      <c r="R840947" s="19"/>
      <c r="S840947" s="19"/>
      <c r="T840947"/>
      <c r="U840947" s="113"/>
      <c r="V840947" s="19"/>
      <c r="W840947" s="19"/>
      <c r="X840947" s="19"/>
      <c r="Y840947" s="19"/>
      <c r="Z840947" s="19"/>
      <c r="AA840947" s="19"/>
      <c r="AB840947" s="19"/>
      <c r="AC840947" s="19"/>
      <c r="AD840947" s="19"/>
      <c r="AE840947" s="19"/>
      <c r="AF840947" s="19"/>
      <c r="AG840947" s="19"/>
      <c r="AH840947" s="19"/>
      <c r="AI840947" s="19"/>
      <c r="AJ840947" s="19"/>
      <c r="AK840947" s="19"/>
      <c r="AL840947" s="19"/>
      <c r="AM840947" s="19"/>
      <c r="AN840947" s="19"/>
      <c r="AO840947" s="19"/>
      <c r="AP840947"/>
    </row>
    <row r="840948" spans="1:42" s="116" customFormat="1" x14ac:dyDescent="0.3">
      <c r="A840948"/>
      <c r="B840948"/>
      <c r="C840948"/>
      <c r="D840948"/>
      <c r="E840948"/>
      <c r="F840948"/>
      <c r="G840948"/>
      <c r="H840948"/>
      <c r="I840948"/>
      <c r="J840948"/>
      <c r="K840948"/>
      <c r="L840948"/>
      <c r="M840948" s="115"/>
      <c r="N840948" s="115"/>
      <c r="O840948"/>
      <c r="P840948"/>
      <c r="Q840948"/>
      <c r="R840948" s="19"/>
      <c r="S840948" s="19"/>
      <c r="T840948"/>
      <c r="U840948" s="113"/>
      <c r="V840948" s="19"/>
      <c r="W840948" s="19"/>
      <c r="X840948" s="19"/>
      <c r="Y840948" s="19"/>
      <c r="Z840948" s="19"/>
      <c r="AA840948" s="19"/>
      <c r="AB840948" s="19"/>
      <c r="AC840948" s="19"/>
      <c r="AD840948" s="19"/>
      <c r="AE840948" s="19"/>
      <c r="AF840948" s="19"/>
      <c r="AG840948" s="19"/>
      <c r="AH840948" s="19"/>
      <c r="AI840948" s="19"/>
      <c r="AJ840948" s="19"/>
      <c r="AK840948" s="19"/>
      <c r="AL840948" s="19"/>
      <c r="AM840948" s="19"/>
      <c r="AN840948" s="19"/>
      <c r="AO840948" s="19"/>
      <c r="AP840948"/>
    </row>
    <row r="840949" spans="1:42" s="116" customFormat="1" x14ac:dyDescent="0.3">
      <c r="A840949"/>
      <c r="B840949"/>
      <c r="C840949"/>
      <c r="D840949"/>
      <c r="E840949"/>
      <c r="F840949"/>
      <c r="G840949"/>
      <c r="H840949"/>
      <c r="I840949"/>
      <c r="J840949"/>
      <c r="K840949"/>
      <c r="L840949"/>
      <c r="M840949" s="115"/>
      <c r="N840949" s="115"/>
      <c r="O840949"/>
      <c r="P840949"/>
      <c r="Q840949"/>
      <c r="R840949" s="19"/>
      <c r="S840949" s="19"/>
      <c r="T840949"/>
      <c r="U840949" s="113"/>
      <c r="V840949" s="19"/>
      <c r="W840949" s="19"/>
      <c r="X840949" s="19"/>
      <c r="Y840949" s="19"/>
      <c r="Z840949" s="19"/>
      <c r="AA840949" s="19"/>
      <c r="AB840949" s="19"/>
      <c r="AC840949" s="19"/>
      <c r="AD840949" s="19"/>
      <c r="AE840949" s="19"/>
      <c r="AF840949" s="19"/>
      <c r="AG840949" s="19"/>
      <c r="AH840949" s="19"/>
      <c r="AI840949" s="19"/>
      <c r="AJ840949" s="19"/>
      <c r="AK840949" s="19"/>
      <c r="AL840949" s="19"/>
      <c r="AM840949" s="19"/>
      <c r="AN840949" s="19"/>
      <c r="AO840949" s="19"/>
      <c r="AP840949"/>
    </row>
    <row r="840950" spans="1:42" s="116" customFormat="1" x14ac:dyDescent="0.3">
      <c r="A840950"/>
      <c r="B840950"/>
      <c r="C840950"/>
      <c r="D840950"/>
      <c r="E840950"/>
      <c r="F840950"/>
      <c r="G840950"/>
      <c r="H840950"/>
      <c r="I840950"/>
      <c r="J840950"/>
      <c r="K840950"/>
      <c r="L840950"/>
      <c r="M840950" s="115"/>
      <c r="N840950" s="115"/>
      <c r="O840950"/>
      <c r="P840950"/>
      <c r="Q840950"/>
      <c r="R840950" s="19"/>
      <c r="S840950" s="19"/>
      <c r="T840950"/>
      <c r="U840950" s="113"/>
      <c r="V840950" s="19"/>
      <c r="W840950" s="19"/>
      <c r="X840950" s="19"/>
      <c r="Y840950" s="19"/>
      <c r="Z840950" s="19"/>
      <c r="AA840950" s="19"/>
      <c r="AB840950" s="19"/>
      <c r="AC840950" s="19"/>
      <c r="AD840950" s="19"/>
      <c r="AE840950" s="19"/>
      <c r="AF840950" s="19"/>
      <c r="AG840950" s="19"/>
      <c r="AH840950" s="19"/>
      <c r="AI840950" s="19"/>
      <c r="AJ840950" s="19"/>
      <c r="AK840950" s="19"/>
      <c r="AL840950" s="19"/>
      <c r="AM840950" s="19"/>
      <c r="AN840950" s="19"/>
      <c r="AO840950" s="19"/>
      <c r="AP840950"/>
    </row>
    <row r="840951" spans="1:42" s="116" customFormat="1" x14ac:dyDescent="0.3">
      <c r="A840951"/>
      <c r="B840951"/>
      <c r="C840951"/>
      <c r="D840951"/>
      <c r="E840951"/>
      <c r="F840951"/>
      <c r="G840951"/>
      <c r="H840951"/>
      <c r="I840951"/>
      <c r="J840951"/>
      <c r="K840951"/>
      <c r="L840951"/>
      <c r="M840951" s="115"/>
      <c r="N840951" s="115"/>
      <c r="O840951"/>
      <c r="P840951"/>
      <c r="Q840951"/>
      <c r="R840951" s="19"/>
      <c r="S840951" s="19"/>
      <c r="T840951"/>
      <c r="U840951" s="113"/>
      <c r="V840951" s="19"/>
      <c r="W840951" s="19"/>
      <c r="X840951" s="19"/>
      <c r="Y840951" s="19"/>
      <c r="Z840951" s="19"/>
      <c r="AA840951" s="19"/>
      <c r="AB840951" s="19"/>
      <c r="AC840951" s="19"/>
      <c r="AD840951" s="19"/>
      <c r="AE840951" s="19"/>
      <c r="AF840951" s="19"/>
      <c r="AG840951" s="19"/>
      <c r="AH840951" s="19"/>
      <c r="AI840951" s="19"/>
      <c r="AJ840951" s="19"/>
      <c r="AK840951" s="19"/>
      <c r="AL840951" s="19"/>
      <c r="AM840951" s="19"/>
      <c r="AN840951" s="19"/>
      <c r="AO840951" s="19"/>
      <c r="AP840951"/>
    </row>
    <row r="840952" spans="1:42" s="116" customFormat="1" x14ac:dyDescent="0.3">
      <c r="A840952"/>
      <c r="B840952"/>
      <c r="C840952"/>
      <c r="D840952"/>
      <c r="E840952"/>
      <c r="F840952"/>
      <c r="G840952"/>
      <c r="H840952"/>
      <c r="I840952"/>
      <c r="J840952"/>
      <c r="K840952"/>
      <c r="L840952"/>
      <c r="M840952" s="115"/>
      <c r="N840952" s="115"/>
      <c r="O840952"/>
      <c r="P840952"/>
      <c r="Q840952"/>
      <c r="R840952" s="19"/>
      <c r="S840952" s="19"/>
      <c r="T840952"/>
      <c r="U840952" s="113"/>
      <c r="V840952" s="19"/>
      <c r="W840952" s="19"/>
      <c r="X840952" s="19"/>
      <c r="Y840952" s="19"/>
      <c r="Z840952" s="19"/>
      <c r="AA840952" s="19"/>
      <c r="AB840952" s="19"/>
      <c r="AC840952" s="19"/>
      <c r="AD840952" s="19"/>
      <c r="AE840952" s="19"/>
      <c r="AF840952" s="19"/>
      <c r="AG840952" s="19"/>
      <c r="AH840952" s="19"/>
      <c r="AI840952" s="19"/>
      <c r="AJ840952" s="19"/>
      <c r="AK840952" s="19"/>
      <c r="AL840952" s="19"/>
      <c r="AM840952" s="19"/>
      <c r="AN840952" s="19"/>
      <c r="AO840952" s="19"/>
      <c r="AP840952"/>
    </row>
    <row r="840953" spans="1:42" s="116" customFormat="1" x14ac:dyDescent="0.3">
      <c r="A840953"/>
      <c r="B840953"/>
      <c r="C840953"/>
      <c r="D840953"/>
      <c r="E840953"/>
      <c r="F840953"/>
      <c r="G840953"/>
      <c r="H840953"/>
      <c r="I840953"/>
      <c r="J840953"/>
      <c r="K840953"/>
      <c r="L840953"/>
      <c r="M840953" s="115"/>
      <c r="N840953" s="115"/>
      <c r="O840953"/>
      <c r="P840953"/>
      <c r="Q840953"/>
      <c r="R840953" s="19"/>
      <c r="S840953" s="19"/>
      <c r="T840953"/>
      <c r="U840953" s="113"/>
      <c r="V840953" s="19"/>
      <c r="W840953" s="19"/>
      <c r="X840953" s="19"/>
      <c r="Y840953" s="19"/>
      <c r="Z840953" s="19"/>
      <c r="AA840953" s="19"/>
      <c r="AB840953" s="19"/>
      <c r="AC840953" s="19"/>
      <c r="AD840953" s="19"/>
      <c r="AE840953" s="19"/>
      <c r="AF840953" s="19"/>
      <c r="AG840953" s="19"/>
      <c r="AH840953" s="19"/>
      <c r="AI840953" s="19"/>
      <c r="AJ840953" s="19"/>
      <c r="AK840953" s="19"/>
      <c r="AL840953" s="19"/>
      <c r="AM840953" s="19"/>
      <c r="AN840953" s="19"/>
      <c r="AO840953" s="19"/>
      <c r="AP840953"/>
    </row>
    <row r="840954" spans="1:42" s="116" customFormat="1" x14ac:dyDescent="0.3">
      <c r="A840954"/>
      <c r="B840954"/>
      <c r="C840954"/>
      <c r="D840954"/>
      <c r="E840954"/>
      <c r="F840954"/>
      <c r="G840954"/>
      <c r="H840954"/>
      <c r="I840954"/>
      <c r="J840954"/>
      <c r="K840954"/>
      <c r="L840954"/>
      <c r="M840954" s="115"/>
      <c r="N840954" s="115"/>
      <c r="O840954"/>
      <c r="P840954"/>
      <c r="Q840954"/>
      <c r="R840954" s="19"/>
      <c r="S840954" s="19"/>
      <c r="T840954"/>
      <c r="U840954" s="113"/>
      <c r="V840954" s="19"/>
      <c r="W840954" s="19"/>
      <c r="X840954" s="19"/>
      <c r="Y840954" s="19"/>
      <c r="Z840954" s="19"/>
      <c r="AA840954" s="19"/>
      <c r="AB840954" s="19"/>
      <c r="AC840954" s="19"/>
      <c r="AD840954" s="19"/>
      <c r="AE840954" s="19"/>
      <c r="AF840954" s="19"/>
      <c r="AG840954" s="19"/>
      <c r="AH840954" s="19"/>
      <c r="AI840954" s="19"/>
      <c r="AJ840954" s="19"/>
      <c r="AK840954" s="19"/>
      <c r="AL840954" s="19"/>
      <c r="AM840954" s="19"/>
      <c r="AN840954" s="19"/>
      <c r="AO840954" s="19"/>
      <c r="AP840954"/>
    </row>
    <row r="840955" spans="1:42" s="116" customFormat="1" x14ac:dyDescent="0.3">
      <c r="A840955"/>
      <c r="B840955"/>
      <c r="C840955"/>
      <c r="D840955"/>
      <c r="E840955"/>
      <c r="F840955"/>
      <c r="G840955"/>
      <c r="H840955"/>
      <c r="I840955"/>
      <c r="J840955"/>
      <c r="K840955"/>
      <c r="L840955"/>
      <c r="M840955" s="115"/>
      <c r="N840955" s="115"/>
      <c r="O840955"/>
      <c r="P840955"/>
      <c r="Q840955"/>
      <c r="R840955" s="19"/>
      <c r="S840955" s="19"/>
      <c r="T840955"/>
      <c r="U840955" s="113"/>
      <c r="V840955" s="19"/>
      <c r="W840955" s="19"/>
      <c r="X840955" s="19"/>
      <c r="Y840955" s="19"/>
      <c r="Z840955" s="19"/>
      <c r="AA840955" s="19"/>
      <c r="AB840955" s="19"/>
      <c r="AC840955" s="19"/>
      <c r="AD840955" s="19"/>
      <c r="AE840955" s="19"/>
      <c r="AF840955" s="19"/>
      <c r="AG840955" s="19"/>
      <c r="AH840955" s="19"/>
      <c r="AI840955" s="19"/>
      <c r="AJ840955" s="19"/>
      <c r="AK840955" s="19"/>
      <c r="AL840955" s="19"/>
      <c r="AM840955" s="19"/>
      <c r="AN840955" s="19"/>
      <c r="AO840955" s="19"/>
      <c r="AP840955"/>
    </row>
    <row r="840956" spans="1:42" s="116" customFormat="1" x14ac:dyDescent="0.3">
      <c r="A840956"/>
      <c r="B840956"/>
      <c r="C840956"/>
      <c r="D840956"/>
      <c r="E840956"/>
      <c r="F840956"/>
      <c r="G840956"/>
      <c r="H840956"/>
      <c r="I840956"/>
      <c r="J840956"/>
      <c r="K840956"/>
      <c r="L840956"/>
      <c r="M840956" s="115"/>
      <c r="N840956" s="115"/>
      <c r="O840956"/>
      <c r="P840956"/>
      <c r="Q840956"/>
      <c r="R840956" s="19"/>
      <c r="S840956" s="19"/>
      <c r="T840956"/>
      <c r="U840956" s="113"/>
      <c r="V840956" s="19"/>
      <c r="W840956" s="19"/>
      <c r="X840956" s="19"/>
      <c r="Y840956" s="19"/>
      <c r="Z840956" s="19"/>
      <c r="AA840956" s="19"/>
      <c r="AB840956" s="19"/>
      <c r="AC840956" s="19"/>
      <c r="AD840956" s="19"/>
      <c r="AE840956" s="19"/>
      <c r="AF840956" s="19"/>
      <c r="AG840956" s="19"/>
      <c r="AH840956" s="19"/>
      <c r="AI840956" s="19"/>
      <c r="AJ840956" s="19"/>
      <c r="AK840956" s="19"/>
      <c r="AL840956" s="19"/>
      <c r="AM840956" s="19"/>
      <c r="AN840956" s="19"/>
      <c r="AO840956" s="19"/>
      <c r="AP840956"/>
    </row>
    <row r="840957" spans="1:42" s="116" customFormat="1" x14ac:dyDescent="0.3">
      <c r="A840957"/>
      <c r="B840957"/>
      <c r="C840957"/>
      <c r="D840957"/>
      <c r="E840957"/>
      <c r="F840957"/>
      <c r="G840957"/>
      <c r="H840957"/>
      <c r="I840957"/>
      <c r="J840957"/>
      <c r="K840957"/>
      <c r="L840957"/>
      <c r="M840957" s="115"/>
      <c r="N840957" s="115"/>
      <c r="O840957"/>
      <c r="P840957"/>
      <c r="Q840957"/>
      <c r="R840957" s="19"/>
      <c r="S840957" s="19"/>
      <c r="T840957"/>
      <c r="U840957" s="113"/>
      <c r="V840957" s="19"/>
      <c r="W840957" s="19"/>
      <c r="X840957" s="19"/>
      <c r="Y840957" s="19"/>
      <c r="Z840957" s="19"/>
      <c r="AA840957" s="19"/>
      <c r="AB840957" s="19"/>
      <c r="AC840957" s="19"/>
      <c r="AD840957" s="19"/>
      <c r="AE840957" s="19"/>
      <c r="AF840957" s="19"/>
      <c r="AG840957" s="19"/>
      <c r="AH840957" s="19"/>
      <c r="AI840957" s="19"/>
      <c r="AJ840957" s="19"/>
      <c r="AK840957" s="19"/>
      <c r="AL840957" s="19"/>
      <c r="AM840957" s="19"/>
      <c r="AN840957" s="19"/>
      <c r="AO840957" s="19"/>
      <c r="AP840957"/>
    </row>
    <row r="840958" spans="1:42" s="116" customFormat="1" x14ac:dyDescent="0.3">
      <c r="A840958"/>
      <c r="B840958"/>
      <c r="C840958"/>
      <c r="D840958"/>
      <c r="E840958"/>
      <c r="F840958"/>
      <c r="G840958"/>
      <c r="H840958"/>
      <c r="I840958"/>
      <c r="J840958"/>
      <c r="K840958"/>
      <c r="L840958"/>
      <c r="M840958" s="115"/>
      <c r="N840958" s="115"/>
      <c r="O840958"/>
      <c r="P840958"/>
      <c r="Q840958"/>
      <c r="R840958" s="19"/>
      <c r="S840958" s="19"/>
      <c r="T840958"/>
      <c r="U840958" s="113"/>
      <c r="V840958" s="19"/>
      <c r="W840958" s="19"/>
      <c r="X840958" s="19"/>
      <c r="Y840958" s="19"/>
      <c r="Z840958" s="19"/>
      <c r="AA840958" s="19"/>
      <c r="AB840958" s="19"/>
      <c r="AC840958" s="19"/>
      <c r="AD840958" s="19"/>
      <c r="AE840958" s="19"/>
      <c r="AF840958" s="19"/>
      <c r="AG840958" s="19"/>
      <c r="AH840958" s="19"/>
      <c r="AI840958" s="19"/>
      <c r="AJ840958" s="19"/>
      <c r="AK840958" s="19"/>
      <c r="AL840958" s="19"/>
      <c r="AM840958" s="19"/>
      <c r="AN840958" s="19"/>
      <c r="AO840958" s="19"/>
      <c r="AP840958"/>
    </row>
    <row r="840959" spans="1:42" s="116" customFormat="1" x14ac:dyDescent="0.3">
      <c r="A840959"/>
      <c r="B840959"/>
      <c r="C840959"/>
      <c r="D840959"/>
      <c r="E840959"/>
      <c r="F840959"/>
      <c r="G840959"/>
      <c r="H840959"/>
      <c r="I840959"/>
      <c r="J840959"/>
      <c r="K840959"/>
      <c r="L840959"/>
      <c r="M840959" s="115"/>
      <c r="N840959" s="115"/>
      <c r="O840959"/>
      <c r="P840959"/>
      <c r="Q840959"/>
      <c r="R840959" s="19"/>
      <c r="S840959" s="19"/>
      <c r="T840959"/>
      <c r="U840959" s="113"/>
      <c r="V840959" s="19"/>
      <c r="W840959" s="19"/>
      <c r="X840959" s="19"/>
      <c r="Y840959" s="19"/>
      <c r="Z840959" s="19"/>
      <c r="AA840959" s="19"/>
      <c r="AB840959" s="19"/>
      <c r="AC840959" s="19"/>
      <c r="AD840959" s="19"/>
      <c r="AE840959" s="19"/>
      <c r="AF840959" s="19"/>
      <c r="AG840959" s="19"/>
      <c r="AH840959" s="19"/>
      <c r="AI840959" s="19"/>
      <c r="AJ840959" s="19"/>
      <c r="AK840959" s="19"/>
      <c r="AL840959" s="19"/>
      <c r="AM840959" s="19"/>
      <c r="AN840959" s="19"/>
      <c r="AO840959" s="19"/>
      <c r="AP840959"/>
    </row>
    <row r="840960" spans="1:42" s="116" customFormat="1" x14ac:dyDescent="0.3">
      <c r="A840960"/>
      <c r="B840960"/>
      <c r="C840960"/>
      <c r="D840960"/>
      <c r="E840960"/>
      <c r="F840960"/>
      <c r="G840960"/>
      <c r="H840960"/>
      <c r="I840960"/>
      <c r="J840960"/>
      <c r="K840960"/>
      <c r="L840960"/>
      <c r="M840960" s="115"/>
      <c r="N840960" s="115"/>
      <c r="O840960"/>
      <c r="P840960"/>
      <c r="Q840960"/>
      <c r="R840960" s="19"/>
      <c r="S840960" s="19"/>
      <c r="T840960"/>
      <c r="U840960" s="113"/>
      <c r="V840960" s="19"/>
      <c r="W840960" s="19"/>
      <c r="X840960" s="19"/>
      <c r="Y840960" s="19"/>
      <c r="Z840960" s="19"/>
      <c r="AA840960" s="19"/>
      <c r="AB840960" s="19"/>
      <c r="AC840960" s="19"/>
      <c r="AD840960" s="19"/>
      <c r="AE840960" s="19"/>
      <c r="AF840960" s="19"/>
      <c r="AG840960" s="19"/>
      <c r="AH840960" s="19"/>
      <c r="AI840960" s="19"/>
      <c r="AJ840960" s="19"/>
      <c r="AK840960" s="19"/>
      <c r="AL840960" s="19"/>
      <c r="AM840960" s="19"/>
      <c r="AN840960" s="19"/>
      <c r="AO840960" s="19"/>
      <c r="AP840960"/>
    </row>
    <row r="840961" spans="1:42" s="116" customFormat="1" x14ac:dyDescent="0.3">
      <c r="A840961"/>
      <c r="B840961"/>
      <c r="C840961"/>
      <c r="D840961"/>
      <c r="E840961"/>
      <c r="F840961"/>
      <c r="G840961"/>
      <c r="H840961"/>
      <c r="I840961"/>
      <c r="J840961"/>
      <c r="K840961"/>
      <c r="L840961"/>
      <c r="M840961" s="115"/>
      <c r="N840961" s="115"/>
      <c r="O840961"/>
      <c r="P840961"/>
      <c r="Q840961"/>
      <c r="R840961" s="19"/>
      <c r="S840961" s="19"/>
      <c r="T840961"/>
      <c r="U840961" s="113"/>
      <c r="V840961" s="19"/>
      <c r="W840961" s="19"/>
      <c r="X840961" s="19"/>
      <c r="Y840961" s="19"/>
      <c r="Z840961" s="19"/>
      <c r="AA840961" s="19"/>
      <c r="AB840961" s="19"/>
      <c r="AC840961" s="19"/>
      <c r="AD840961" s="19"/>
      <c r="AE840961" s="19"/>
      <c r="AF840961" s="19"/>
      <c r="AG840961" s="19"/>
      <c r="AH840961" s="19"/>
      <c r="AI840961" s="19"/>
      <c r="AJ840961" s="19"/>
      <c r="AK840961" s="19"/>
      <c r="AL840961" s="19"/>
      <c r="AM840961" s="19"/>
      <c r="AN840961" s="19"/>
      <c r="AO840961" s="19"/>
      <c r="AP840961"/>
    </row>
    <row r="840962" spans="1:42" s="116" customFormat="1" x14ac:dyDescent="0.3">
      <c r="A840962"/>
      <c r="B840962"/>
      <c r="C840962"/>
      <c r="D840962"/>
      <c r="E840962"/>
      <c r="F840962"/>
      <c r="G840962"/>
      <c r="H840962"/>
      <c r="I840962"/>
      <c r="J840962"/>
      <c r="K840962"/>
      <c r="L840962"/>
      <c r="M840962" s="115"/>
      <c r="N840962" s="115"/>
      <c r="O840962"/>
      <c r="P840962"/>
      <c r="Q840962"/>
      <c r="R840962" s="19"/>
      <c r="S840962" s="19"/>
      <c r="T840962"/>
      <c r="U840962" s="113"/>
      <c r="V840962" s="19"/>
      <c r="W840962" s="19"/>
      <c r="X840962" s="19"/>
      <c r="Y840962" s="19"/>
      <c r="Z840962" s="19"/>
      <c r="AA840962" s="19"/>
      <c r="AB840962" s="19"/>
      <c r="AC840962" s="19"/>
      <c r="AD840962" s="19"/>
      <c r="AE840962" s="19"/>
      <c r="AF840962" s="19"/>
      <c r="AG840962" s="19"/>
      <c r="AH840962" s="19"/>
      <c r="AI840962" s="19"/>
      <c r="AJ840962" s="19"/>
      <c r="AK840962" s="19"/>
      <c r="AL840962" s="19"/>
      <c r="AM840962" s="19"/>
      <c r="AN840962" s="19"/>
      <c r="AO840962" s="19"/>
      <c r="AP840962"/>
    </row>
    <row r="840963" spans="1:42" s="116" customFormat="1" x14ac:dyDescent="0.3">
      <c r="A840963"/>
      <c r="B840963"/>
      <c r="C840963"/>
      <c r="D840963"/>
      <c r="E840963"/>
      <c r="F840963"/>
      <c r="G840963"/>
      <c r="H840963"/>
      <c r="I840963"/>
      <c r="J840963"/>
      <c r="K840963"/>
      <c r="L840963"/>
      <c r="M840963" s="115"/>
      <c r="N840963" s="115"/>
      <c r="O840963"/>
      <c r="P840963"/>
      <c r="Q840963"/>
      <c r="R840963" s="19"/>
      <c r="S840963" s="19"/>
      <c r="T840963"/>
      <c r="U840963" s="113"/>
      <c r="V840963" s="19"/>
      <c r="W840963" s="19"/>
      <c r="X840963" s="19"/>
      <c r="Y840963" s="19"/>
      <c r="Z840963" s="19"/>
      <c r="AA840963" s="19"/>
      <c r="AB840963" s="19"/>
      <c r="AC840963" s="19"/>
      <c r="AD840963" s="19"/>
      <c r="AE840963" s="19"/>
      <c r="AF840963" s="19"/>
      <c r="AG840963" s="19"/>
      <c r="AH840963" s="19"/>
      <c r="AI840963" s="19"/>
      <c r="AJ840963" s="19"/>
      <c r="AK840963" s="19"/>
      <c r="AL840963" s="19"/>
      <c r="AM840963" s="19"/>
      <c r="AN840963" s="19"/>
      <c r="AO840963" s="19"/>
      <c r="AP840963"/>
    </row>
    <row r="840964" spans="1:42" s="116" customFormat="1" x14ac:dyDescent="0.3">
      <c r="A840964"/>
      <c r="B840964"/>
      <c r="C840964"/>
      <c r="D840964"/>
      <c r="E840964"/>
      <c r="F840964"/>
      <c r="G840964"/>
      <c r="H840964"/>
      <c r="I840964"/>
      <c r="J840964"/>
      <c r="K840964"/>
      <c r="L840964"/>
      <c r="M840964" s="115"/>
      <c r="N840964" s="115"/>
      <c r="O840964"/>
      <c r="P840964"/>
      <c r="Q840964"/>
      <c r="R840964" s="19"/>
      <c r="S840964" s="19"/>
      <c r="T840964"/>
      <c r="U840964" s="113"/>
      <c r="V840964" s="19"/>
      <c r="W840964" s="19"/>
      <c r="X840964" s="19"/>
      <c r="Y840964" s="19"/>
      <c r="Z840964" s="19"/>
      <c r="AA840964" s="19"/>
      <c r="AB840964" s="19"/>
      <c r="AC840964" s="19"/>
      <c r="AD840964" s="19"/>
      <c r="AE840964" s="19"/>
      <c r="AF840964" s="19"/>
      <c r="AG840964" s="19"/>
      <c r="AH840964" s="19"/>
      <c r="AI840964" s="19"/>
      <c r="AJ840964" s="19"/>
      <c r="AK840964" s="19"/>
      <c r="AL840964" s="19"/>
      <c r="AM840964" s="19"/>
      <c r="AN840964" s="19"/>
      <c r="AO840964" s="19"/>
      <c r="AP840964"/>
    </row>
    <row r="840965" spans="1:42" s="116" customFormat="1" x14ac:dyDescent="0.3">
      <c r="A840965"/>
      <c r="B840965"/>
      <c r="C840965"/>
      <c r="D840965"/>
      <c r="E840965"/>
      <c r="F840965"/>
      <c r="G840965"/>
      <c r="H840965"/>
      <c r="I840965"/>
      <c r="J840965"/>
      <c r="K840965"/>
      <c r="L840965"/>
      <c r="M840965" s="115"/>
      <c r="N840965" s="115"/>
      <c r="O840965"/>
      <c r="P840965"/>
      <c r="Q840965"/>
      <c r="R840965" s="19"/>
      <c r="S840965" s="19"/>
      <c r="T840965"/>
      <c r="U840965" s="113"/>
      <c r="V840965" s="19"/>
      <c r="W840965" s="19"/>
      <c r="X840965" s="19"/>
      <c r="Y840965" s="19"/>
      <c r="Z840965" s="19"/>
      <c r="AA840965" s="19"/>
      <c r="AB840965" s="19"/>
      <c r="AC840965" s="19"/>
      <c r="AD840965" s="19"/>
      <c r="AE840965" s="19"/>
      <c r="AF840965" s="19"/>
      <c r="AG840965" s="19"/>
      <c r="AH840965" s="19"/>
      <c r="AI840965" s="19"/>
      <c r="AJ840965" s="19"/>
      <c r="AK840965" s="19"/>
      <c r="AL840965" s="19"/>
      <c r="AM840965" s="19"/>
      <c r="AN840965" s="19"/>
      <c r="AO840965" s="19"/>
      <c r="AP840965"/>
    </row>
    <row r="840966" spans="1:42" s="116" customFormat="1" x14ac:dyDescent="0.3">
      <c r="A840966"/>
      <c r="B840966"/>
      <c r="C840966"/>
      <c r="D840966"/>
      <c r="E840966"/>
      <c r="F840966"/>
      <c r="G840966"/>
      <c r="H840966"/>
      <c r="I840966"/>
      <c r="J840966"/>
      <c r="K840966"/>
      <c r="L840966"/>
      <c r="M840966" s="115"/>
      <c r="N840966" s="115"/>
      <c r="O840966"/>
      <c r="P840966"/>
      <c r="Q840966"/>
      <c r="R840966" s="19"/>
      <c r="S840966" s="19"/>
      <c r="T840966"/>
      <c r="U840966" s="113"/>
      <c r="V840966" s="19"/>
      <c r="W840966" s="19"/>
      <c r="X840966" s="19"/>
      <c r="Y840966" s="19"/>
      <c r="Z840966" s="19"/>
      <c r="AA840966" s="19"/>
      <c r="AB840966" s="19"/>
      <c r="AC840966" s="19"/>
      <c r="AD840966" s="19"/>
      <c r="AE840966" s="19"/>
      <c r="AF840966" s="19"/>
      <c r="AG840966" s="19"/>
      <c r="AH840966" s="19"/>
      <c r="AI840966" s="19"/>
      <c r="AJ840966" s="19"/>
      <c r="AK840966" s="19"/>
      <c r="AL840966" s="19"/>
      <c r="AM840966" s="19"/>
      <c r="AN840966" s="19"/>
      <c r="AO840966" s="19"/>
      <c r="AP840966"/>
    </row>
    <row r="840967" spans="1:42" s="116" customFormat="1" x14ac:dyDescent="0.3">
      <c r="A840967"/>
      <c r="B840967"/>
      <c r="C840967"/>
      <c r="D840967"/>
      <c r="E840967"/>
      <c r="F840967"/>
      <c r="G840967"/>
      <c r="H840967"/>
      <c r="I840967"/>
      <c r="J840967"/>
      <c r="K840967"/>
      <c r="L840967"/>
      <c r="M840967" s="115"/>
      <c r="N840967" s="115"/>
      <c r="O840967"/>
      <c r="P840967"/>
      <c r="Q840967"/>
      <c r="R840967" s="19"/>
      <c r="S840967" s="19"/>
      <c r="T840967"/>
      <c r="U840967" s="113"/>
      <c r="V840967" s="19"/>
      <c r="W840967" s="19"/>
      <c r="X840967" s="19"/>
      <c r="Y840967" s="19"/>
      <c r="Z840967" s="19"/>
      <c r="AA840967" s="19"/>
      <c r="AB840967" s="19"/>
      <c r="AC840967" s="19"/>
      <c r="AD840967" s="19"/>
      <c r="AE840967" s="19"/>
      <c r="AF840967" s="19"/>
      <c r="AG840967" s="19"/>
      <c r="AH840967" s="19"/>
      <c r="AI840967" s="19"/>
      <c r="AJ840967" s="19"/>
      <c r="AK840967" s="19"/>
      <c r="AL840967" s="19"/>
      <c r="AM840967" s="19"/>
      <c r="AN840967" s="19"/>
      <c r="AO840967" s="19"/>
      <c r="AP840967"/>
    </row>
    <row r="840968" spans="1:42" s="116" customFormat="1" x14ac:dyDescent="0.3">
      <c r="A840968"/>
      <c r="B840968"/>
      <c r="C840968"/>
      <c r="D840968"/>
      <c r="E840968"/>
      <c r="F840968"/>
      <c r="G840968"/>
      <c r="H840968"/>
      <c r="I840968"/>
      <c r="J840968"/>
      <c r="K840968"/>
      <c r="L840968"/>
      <c r="M840968" s="115"/>
      <c r="N840968" s="115"/>
      <c r="O840968"/>
      <c r="P840968"/>
      <c r="Q840968"/>
      <c r="R840968" s="19"/>
      <c r="S840968" s="19"/>
      <c r="T840968"/>
      <c r="U840968" s="113"/>
      <c r="V840968" s="19"/>
      <c r="W840968" s="19"/>
      <c r="X840968" s="19"/>
      <c r="Y840968" s="19"/>
      <c r="Z840968" s="19"/>
      <c r="AA840968" s="19"/>
      <c r="AB840968" s="19"/>
      <c r="AC840968" s="19"/>
      <c r="AD840968" s="19"/>
      <c r="AE840968" s="19"/>
      <c r="AF840968" s="19"/>
      <c r="AG840968" s="19"/>
      <c r="AH840968" s="19"/>
      <c r="AI840968" s="19"/>
      <c r="AJ840968" s="19"/>
      <c r="AK840968" s="19"/>
      <c r="AL840968" s="19"/>
      <c r="AM840968" s="19"/>
      <c r="AN840968" s="19"/>
      <c r="AO840968" s="19"/>
      <c r="AP840968"/>
    </row>
    <row r="840969" spans="1:42" s="116" customFormat="1" x14ac:dyDescent="0.3">
      <c r="A840969"/>
      <c r="B840969"/>
      <c r="C840969"/>
      <c r="D840969"/>
      <c r="E840969"/>
      <c r="F840969"/>
      <c r="G840969"/>
      <c r="H840969"/>
      <c r="I840969"/>
      <c r="J840969"/>
      <c r="K840969"/>
      <c r="L840969"/>
      <c r="M840969" s="115"/>
      <c r="N840969" s="115"/>
      <c r="O840969"/>
      <c r="P840969"/>
      <c r="Q840969"/>
      <c r="R840969" s="19"/>
      <c r="S840969" s="19"/>
      <c r="T840969"/>
      <c r="U840969" s="113"/>
      <c r="V840969" s="19"/>
      <c r="W840969" s="19"/>
      <c r="X840969" s="19"/>
      <c r="Y840969" s="19"/>
      <c r="Z840969" s="19"/>
      <c r="AA840969" s="19"/>
      <c r="AB840969" s="19"/>
      <c r="AC840969" s="19"/>
      <c r="AD840969" s="19"/>
      <c r="AE840969" s="19"/>
      <c r="AF840969" s="19"/>
      <c r="AG840969" s="19"/>
      <c r="AH840969" s="19"/>
      <c r="AI840969" s="19"/>
      <c r="AJ840969" s="19"/>
      <c r="AK840969" s="19"/>
      <c r="AL840969" s="19"/>
      <c r="AM840969" s="19"/>
      <c r="AN840969" s="19"/>
      <c r="AO840969" s="19"/>
      <c r="AP840969"/>
    </row>
    <row r="840970" spans="1:42" s="116" customFormat="1" x14ac:dyDescent="0.3">
      <c r="A840970"/>
      <c r="B840970"/>
      <c r="C840970"/>
      <c r="D840970"/>
      <c r="E840970"/>
      <c r="F840970"/>
      <c r="G840970"/>
      <c r="H840970"/>
      <c r="I840970"/>
      <c r="J840970"/>
      <c r="K840970"/>
      <c r="L840970"/>
      <c r="M840970" s="115"/>
      <c r="N840970" s="115"/>
      <c r="O840970"/>
      <c r="P840970"/>
      <c r="Q840970"/>
      <c r="R840970" s="19"/>
      <c r="S840970" s="19"/>
      <c r="T840970"/>
      <c r="U840970" s="113"/>
      <c r="V840970" s="19"/>
      <c r="W840970" s="19"/>
      <c r="X840970" s="19"/>
      <c r="Y840970" s="19"/>
      <c r="Z840970" s="19"/>
      <c r="AA840970" s="19"/>
      <c r="AB840970" s="19"/>
      <c r="AC840970" s="19"/>
      <c r="AD840970" s="19"/>
      <c r="AE840970" s="19"/>
      <c r="AF840970" s="19"/>
      <c r="AG840970" s="19"/>
      <c r="AH840970" s="19"/>
      <c r="AI840970" s="19"/>
      <c r="AJ840970" s="19"/>
      <c r="AK840970" s="19"/>
      <c r="AL840970" s="19"/>
      <c r="AM840970" s="19"/>
      <c r="AN840970" s="19"/>
      <c r="AO840970" s="19"/>
      <c r="AP840970"/>
    </row>
    <row r="840971" spans="1:42" s="116" customFormat="1" x14ac:dyDescent="0.3">
      <c r="A840971"/>
      <c r="B840971"/>
      <c r="C840971"/>
      <c r="D840971"/>
      <c r="E840971"/>
      <c r="F840971"/>
      <c r="G840971"/>
      <c r="H840971"/>
      <c r="I840971"/>
      <c r="J840971"/>
      <c r="K840971"/>
      <c r="L840971"/>
      <c r="M840971" s="115"/>
      <c r="N840971" s="115"/>
      <c r="O840971"/>
      <c r="P840971"/>
      <c r="Q840971"/>
      <c r="R840971" s="19"/>
      <c r="S840971" s="19"/>
      <c r="T840971"/>
      <c r="U840971" s="113"/>
      <c r="V840971" s="19"/>
      <c r="W840971" s="19"/>
      <c r="X840971" s="19"/>
      <c r="Y840971" s="19"/>
      <c r="Z840971" s="19"/>
      <c r="AA840971" s="19"/>
      <c r="AB840971" s="19"/>
      <c r="AC840971" s="19"/>
      <c r="AD840971" s="19"/>
      <c r="AE840971" s="19"/>
      <c r="AF840971" s="19"/>
      <c r="AG840971" s="19"/>
      <c r="AH840971" s="19"/>
      <c r="AI840971" s="19"/>
      <c r="AJ840971" s="19"/>
      <c r="AK840971" s="19"/>
      <c r="AL840971" s="19"/>
      <c r="AM840971" s="19"/>
      <c r="AN840971" s="19"/>
      <c r="AO840971" s="19"/>
      <c r="AP840971"/>
    </row>
    <row r="840972" spans="1:42" s="116" customFormat="1" x14ac:dyDescent="0.3">
      <c r="A840972"/>
      <c r="B840972"/>
      <c r="C840972"/>
      <c r="D840972"/>
      <c r="E840972"/>
      <c r="F840972"/>
      <c r="G840972"/>
      <c r="H840972"/>
      <c r="I840972"/>
      <c r="J840972"/>
      <c r="K840972"/>
      <c r="L840972"/>
      <c r="M840972" s="115"/>
      <c r="N840972" s="115"/>
      <c r="O840972"/>
      <c r="P840972"/>
      <c r="Q840972"/>
      <c r="R840972" s="19"/>
      <c r="S840972" s="19"/>
      <c r="T840972"/>
      <c r="U840972" s="113"/>
      <c r="V840972" s="19"/>
      <c r="W840972" s="19"/>
      <c r="X840972" s="19"/>
      <c r="Y840972" s="19"/>
      <c r="Z840972" s="19"/>
      <c r="AA840972" s="19"/>
      <c r="AB840972" s="19"/>
      <c r="AC840972" s="19"/>
      <c r="AD840972" s="19"/>
      <c r="AE840972" s="19"/>
      <c r="AF840972" s="19"/>
      <c r="AG840972" s="19"/>
      <c r="AH840972" s="19"/>
      <c r="AI840972" s="19"/>
      <c r="AJ840972" s="19"/>
      <c r="AK840972" s="19"/>
      <c r="AL840972" s="19"/>
      <c r="AM840972" s="19"/>
      <c r="AN840972" s="19"/>
      <c r="AO840972" s="19"/>
      <c r="AP840972"/>
    </row>
    <row r="840973" spans="1:42" s="116" customFormat="1" x14ac:dyDescent="0.3">
      <c r="A840973"/>
      <c r="B840973"/>
      <c r="C840973"/>
      <c r="D840973"/>
      <c r="E840973"/>
      <c r="F840973"/>
      <c r="G840973"/>
      <c r="H840973"/>
      <c r="I840973"/>
      <c r="J840973"/>
      <c r="K840973"/>
      <c r="L840973"/>
      <c r="M840973" s="115"/>
      <c r="N840973" s="115"/>
      <c r="O840973"/>
      <c r="P840973"/>
      <c r="Q840973"/>
      <c r="R840973" s="19"/>
      <c r="S840973" s="19"/>
      <c r="T840973"/>
      <c r="U840973" s="113"/>
      <c r="V840973" s="19"/>
      <c r="W840973" s="19"/>
      <c r="X840973" s="19"/>
      <c r="Y840973" s="19"/>
      <c r="Z840973" s="19"/>
      <c r="AA840973" s="19"/>
      <c r="AB840973" s="19"/>
      <c r="AC840973" s="19"/>
      <c r="AD840973" s="19"/>
      <c r="AE840973" s="19"/>
      <c r="AF840973" s="19"/>
      <c r="AG840973" s="19"/>
      <c r="AH840973" s="19"/>
      <c r="AI840973" s="19"/>
      <c r="AJ840973" s="19"/>
      <c r="AK840973" s="19"/>
      <c r="AL840973" s="19"/>
      <c r="AM840973" s="19"/>
      <c r="AN840973" s="19"/>
      <c r="AO840973" s="19"/>
      <c r="AP840973"/>
    </row>
    <row r="840974" spans="1:42" s="116" customFormat="1" x14ac:dyDescent="0.3">
      <c r="A840974"/>
      <c r="B840974"/>
      <c r="C840974"/>
      <c r="D840974"/>
      <c r="E840974"/>
      <c r="F840974"/>
      <c r="G840974"/>
      <c r="H840974"/>
      <c r="I840974"/>
      <c r="J840974"/>
      <c r="K840974"/>
      <c r="L840974"/>
      <c r="M840974" s="115"/>
      <c r="N840974" s="115"/>
      <c r="O840974"/>
      <c r="P840974"/>
      <c r="Q840974"/>
      <c r="R840974" s="19"/>
      <c r="S840974" s="19"/>
      <c r="T840974"/>
      <c r="U840974" s="113"/>
      <c r="V840974" s="19"/>
      <c r="W840974" s="19"/>
      <c r="X840974" s="19"/>
      <c r="Y840974" s="19"/>
      <c r="Z840974" s="19"/>
      <c r="AA840974" s="19"/>
      <c r="AB840974" s="19"/>
      <c r="AC840974" s="19"/>
      <c r="AD840974" s="19"/>
      <c r="AE840974" s="19"/>
      <c r="AF840974" s="19"/>
      <c r="AG840974" s="19"/>
      <c r="AH840974" s="19"/>
      <c r="AI840974" s="19"/>
      <c r="AJ840974" s="19"/>
      <c r="AK840974" s="19"/>
      <c r="AL840974" s="19"/>
      <c r="AM840974" s="19"/>
      <c r="AN840974" s="19"/>
      <c r="AO840974" s="19"/>
      <c r="AP840974"/>
    </row>
    <row r="840975" spans="1:42" s="116" customFormat="1" x14ac:dyDescent="0.3">
      <c r="A840975"/>
      <c r="B840975"/>
      <c r="C840975"/>
      <c r="D840975"/>
      <c r="E840975"/>
      <c r="F840975"/>
      <c r="G840975"/>
      <c r="H840975"/>
      <c r="I840975"/>
      <c r="J840975"/>
      <c r="K840975"/>
      <c r="L840975"/>
      <c r="M840975" s="115"/>
      <c r="N840975" s="115"/>
      <c r="O840975"/>
      <c r="P840975"/>
      <c r="Q840975"/>
      <c r="R840975" s="19"/>
      <c r="S840975" s="19"/>
      <c r="T840975"/>
      <c r="U840975" s="113"/>
      <c r="V840975" s="19"/>
      <c r="W840975" s="19"/>
      <c r="X840975" s="19"/>
      <c r="Y840975" s="19"/>
      <c r="Z840975" s="19"/>
      <c r="AA840975" s="19"/>
      <c r="AB840975" s="19"/>
      <c r="AC840975" s="19"/>
      <c r="AD840975" s="19"/>
      <c r="AE840975" s="19"/>
      <c r="AF840975" s="19"/>
      <c r="AG840975" s="19"/>
      <c r="AH840975" s="19"/>
      <c r="AI840975" s="19"/>
      <c r="AJ840975" s="19"/>
      <c r="AK840975" s="19"/>
      <c r="AL840975" s="19"/>
      <c r="AM840975" s="19"/>
      <c r="AN840975" s="19"/>
      <c r="AO840975" s="19"/>
      <c r="AP840975"/>
    </row>
    <row r="840976" spans="1:42" s="116" customFormat="1" x14ac:dyDescent="0.3">
      <c r="A840976"/>
      <c r="B840976"/>
      <c r="C840976"/>
      <c r="D840976"/>
      <c r="E840976"/>
      <c r="F840976"/>
      <c r="G840976"/>
      <c r="H840976"/>
      <c r="I840976"/>
      <c r="J840976"/>
      <c r="K840976"/>
      <c r="L840976"/>
      <c r="M840976" s="115"/>
      <c r="N840976" s="115"/>
      <c r="O840976"/>
      <c r="P840976"/>
      <c r="Q840976"/>
      <c r="R840976" s="19"/>
      <c r="S840976" s="19"/>
      <c r="T840976"/>
      <c r="U840976" s="113"/>
      <c r="V840976" s="19"/>
      <c r="W840976" s="19"/>
      <c r="X840976" s="19"/>
      <c r="Y840976" s="19"/>
      <c r="Z840976" s="19"/>
      <c r="AA840976" s="19"/>
      <c r="AB840976" s="19"/>
      <c r="AC840976" s="19"/>
      <c r="AD840976" s="19"/>
      <c r="AE840976" s="19"/>
      <c r="AF840976" s="19"/>
      <c r="AG840976" s="19"/>
      <c r="AH840976" s="19"/>
      <c r="AI840976" s="19"/>
      <c r="AJ840976" s="19"/>
      <c r="AK840976" s="19"/>
      <c r="AL840976" s="19"/>
      <c r="AM840976" s="19"/>
      <c r="AN840976" s="19"/>
      <c r="AO840976" s="19"/>
      <c r="AP840976"/>
    </row>
    <row r="840977" spans="1:42" s="116" customFormat="1" x14ac:dyDescent="0.3">
      <c r="A840977"/>
      <c r="B840977"/>
      <c r="C840977"/>
      <c r="D840977"/>
      <c r="E840977"/>
      <c r="F840977"/>
      <c r="G840977"/>
      <c r="H840977"/>
      <c r="I840977"/>
      <c r="J840977"/>
      <c r="K840977"/>
      <c r="L840977"/>
      <c r="M840977" s="115"/>
      <c r="N840977" s="115"/>
      <c r="O840977"/>
      <c r="P840977"/>
      <c r="Q840977"/>
      <c r="R840977" s="19"/>
      <c r="S840977" s="19"/>
      <c r="T840977"/>
      <c r="U840977" s="113"/>
      <c r="V840977" s="19"/>
      <c r="W840977" s="19"/>
      <c r="X840977" s="19"/>
      <c r="Y840977" s="19"/>
      <c r="Z840977" s="19"/>
      <c r="AA840977" s="19"/>
      <c r="AB840977" s="19"/>
      <c r="AC840977" s="19"/>
      <c r="AD840977" s="19"/>
      <c r="AE840977" s="19"/>
      <c r="AF840977" s="19"/>
      <c r="AG840977" s="19"/>
      <c r="AH840977" s="19"/>
      <c r="AI840977" s="19"/>
      <c r="AJ840977" s="19"/>
      <c r="AK840977" s="19"/>
      <c r="AL840977" s="19"/>
      <c r="AM840977" s="19"/>
      <c r="AN840977" s="19"/>
      <c r="AO840977" s="19"/>
      <c r="AP840977"/>
    </row>
    <row r="840978" spans="1:42" s="116" customFormat="1" x14ac:dyDescent="0.3">
      <c r="A840978"/>
      <c r="B840978"/>
      <c r="C840978"/>
      <c r="D840978"/>
      <c r="E840978"/>
      <c r="F840978"/>
      <c r="G840978"/>
      <c r="H840978"/>
      <c r="I840978"/>
      <c r="J840978"/>
      <c r="K840978"/>
      <c r="L840978"/>
      <c r="M840978" s="115"/>
      <c r="N840978" s="115"/>
      <c r="O840978"/>
      <c r="P840978"/>
      <c r="Q840978"/>
      <c r="R840978" s="19"/>
      <c r="S840978" s="19"/>
      <c r="T840978"/>
      <c r="U840978" s="113"/>
      <c r="V840978" s="19"/>
      <c r="W840978" s="19"/>
      <c r="X840978" s="19"/>
      <c r="Y840978" s="19"/>
      <c r="Z840978" s="19"/>
      <c r="AA840978" s="19"/>
      <c r="AB840978" s="19"/>
      <c r="AC840978" s="19"/>
      <c r="AD840978" s="19"/>
      <c r="AE840978" s="19"/>
      <c r="AF840978" s="19"/>
      <c r="AG840978" s="19"/>
      <c r="AH840978" s="19"/>
      <c r="AI840978" s="19"/>
      <c r="AJ840978" s="19"/>
      <c r="AK840978" s="19"/>
      <c r="AL840978" s="19"/>
      <c r="AM840978" s="19"/>
      <c r="AN840978" s="19"/>
      <c r="AO840978" s="19"/>
      <c r="AP840978"/>
    </row>
    <row r="840979" spans="1:42" s="116" customFormat="1" x14ac:dyDescent="0.3">
      <c r="A840979"/>
      <c r="B840979"/>
      <c r="C840979"/>
      <c r="D840979"/>
      <c r="E840979"/>
      <c r="F840979"/>
      <c r="G840979"/>
      <c r="H840979"/>
      <c r="I840979"/>
      <c r="J840979"/>
      <c r="K840979"/>
      <c r="L840979"/>
      <c r="M840979" s="115"/>
      <c r="N840979" s="115"/>
      <c r="O840979"/>
      <c r="P840979"/>
      <c r="Q840979"/>
      <c r="R840979" s="19"/>
      <c r="S840979" s="19"/>
      <c r="T840979"/>
      <c r="U840979" s="113"/>
      <c r="V840979" s="19"/>
      <c r="W840979" s="19"/>
      <c r="X840979" s="19"/>
      <c r="Y840979" s="19"/>
      <c r="Z840979" s="19"/>
      <c r="AA840979" s="19"/>
      <c r="AB840979" s="19"/>
      <c r="AC840979" s="19"/>
      <c r="AD840979" s="19"/>
      <c r="AE840979" s="19"/>
      <c r="AF840979" s="19"/>
      <c r="AG840979" s="19"/>
      <c r="AH840979" s="19"/>
      <c r="AI840979" s="19"/>
      <c r="AJ840979" s="19"/>
      <c r="AK840979" s="19"/>
      <c r="AL840979" s="19"/>
      <c r="AM840979" s="19"/>
      <c r="AN840979" s="19"/>
      <c r="AO840979" s="19"/>
      <c r="AP840979"/>
    </row>
    <row r="840980" spans="1:42" s="116" customFormat="1" x14ac:dyDescent="0.3">
      <c r="A840980"/>
      <c r="B840980"/>
      <c r="C840980"/>
      <c r="D840980"/>
      <c r="E840980"/>
      <c r="F840980"/>
      <c r="G840980"/>
      <c r="H840980"/>
      <c r="I840980"/>
      <c r="J840980"/>
      <c r="K840980"/>
      <c r="L840980"/>
      <c r="M840980" s="115"/>
      <c r="N840980" s="115"/>
      <c r="O840980"/>
      <c r="P840980"/>
      <c r="Q840980"/>
      <c r="R840980" s="19"/>
      <c r="S840980" s="19"/>
      <c r="T840980"/>
      <c r="U840980" s="113"/>
      <c r="V840980" s="19"/>
      <c r="W840980" s="19"/>
      <c r="X840980" s="19"/>
      <c r="Y840980" s="19"/>
      <c r="Z840980" s="19"/>
      <c r="AA840980" s="19"/>
      <c r="AB840980" s="19"/>
      <c r="AC840980" s="19"/>
      <c r="AD840980" s="19"/>
      <c r="AE840980" s="19"/>
      <c r="AF840980" s="19"/>
      <c r="AG840980" s="19"/>
      <c r="AH840980" s="19"/>
      <c r="AI840980" s="19"/>
      <c r="AJ840980" s="19"/>
      <c r="AK840980" s="19"/>
      <c r="AL840980" s="19"/>
      <c r="AM840980" s="19"/>
      <c r="AN840980" s="19"/>
      <c r="AO840980" s="19"/>
      <c r="AP840980"/>
    </row>
    <row r="840981" spans="1:42" s="116" customFormat="1" x14ac:dyDescent="0.3">
      <c r="A840981"/>
      <c r="B840981"/>
      <c r="C840981"/>
      <c r="D840981"/>
      <c r="E840981"/>
      <c r="F840981"/>
      <c r="G840981"/>
      <c r="H840981"/>
      <c r="I840981"/>
      <c r="J840981"/>
      <c r="K840981"/>
      <c r="L840981"/>
      <c r="M840981" s="115"/>
      <c r="N840981" s="115"/>
      <c r="O840981"/>
      <c r="P840981"/>
      <c r="Q840981"/>
      <c r="R840981" s="19"/>
      <c r="S840981" s="19"/>
      <c r="T840981"/>
      <c r="U840981" s="113"/>
      <c r="V840981" s="19"/>
      <c r="W840981" s="19"/>
      <c r="X840981" s="19"/>
      <c r="Y840981" s="19"/>
      <c r="Z840981" s="19"/>
      <c r="AA840981" s="19"/>
      <c r="AB840981" s="19"/>
      <c r="AC840981" s="19"/>
      <c r="AD840981" s="19"/>
      <c r="AE840981" s="19"/>
      <c r="AF840981" s="19"/>
      <c r="AG840981" s="19"/>
      <c r="AH840981" s="19"/>
      <c r="AI840981" s="19"/>
      <c r="AJ840981" s="19"/>
      <c r="AK840981" s="19"/>
      <c r="AL840981" s="19"/>
      <c r="AM840981" s="19"/>
      <c r="AN840981" s="19"/>
      <c r="AO840981" s="19"/>
      <c r="AP840981"/>
    </row>
    <row r="840982" spans="1:42" s="116" customFormat="1" x14ac:dyDescent="0.3">
      <c r="A840982"/>
      <c r="B840982"/>
      <c r="C840982"/>
      <c r="D840982"/>
      <c r="E840982"/>
      <c r="F840982"/>
      <c r="G840982"/>
      <c r="H840982"/>
      <c r="I840982"/>
      <c r="J840982"/>
      <c r="K840982"/>
      <c r="L840982"/>
      <c r="M840982" s="115"/>
      <c r="N840982" s="115"/>
      <c r="O840982"/>
      <c r="P840982"/>
      <c r="Q840982"/>
      <c r="R840982" s="19"/>
      <c r="S840982" s="19"/>
      <c r="T840982"/>
      <c r="U840982" s="113"/>
      <c r="V840982" s="19"/>
      <c r="W840982" s="19"/>
      <c r="X840982" s="19"/>
      <c r="Y840982" s="19"/>
      <c r="Z840982" s="19"/>
      <c r="AA840982" s="19"/>
      <c r="AB840982" s="19"/>
      <c r="AC840982" s="19"/>
      <c r="AD840982" s="19"/>
      <c r="AE840982" s="19"/>
      <c r="AF840982" s="19"/>
      <c r="AG840982" s="19"/>
      <c r="AH840982" s="19"/>
      <c r="AI840982" s="19"/>
      <c r="AJ840982" s="19"/>
      <c r="AK840982" s="19"/>
      <c r="AL840982" s="19"/>
      <c r="AM840982" s="19"/>
      <c r="AN840982" s="19"/>
      <c r="AO840982" s="19"/>
      <c r="AP840982"/>
    </row>
    <row r="840983" spans="1:42" s="116" customFormat="1" x14ac:dyDescent="0.3">
      <c r="A840983"/>
      <c r="B840983"/>
      <c r="C840983"/>
      <c r="D840983"/>
      <c r="E840983"/>
      <c r="F840983"/>
      <c r="G840983"/>
      <c r="H840983"/>
      <c r="I840983"/>
      <c r="J840983"/>
      <c r="K840983"/>
      <c r="L840983"/>
      <c r="M840983" s="115"/>
      <c r="N840983" s="115"/>
      <c r="O840983"/>
      <c r="P840983"/>
      <c r="Q840983"/>
      <c r="R840983" s="19"/>
      <c r="S840983" s="19"/>
      <c r="T840983"/>
      <c r="U840983" s="113"/>
      <c r="V840983" s="19"/>
      <c r="W840983" s="19"/>
      <c r="X840983" s="19"/>
      <c r="Y840983" s="19"/>
      <c r="Z840983" s="19"/>
      <c r="AA840983" s="19"/>
      <c r="AB840983" s="19"/>
      <c r="AC840983" s="19"/>
      <c r="AD840983" s="19"/>
      <c r="AE840983" s="19"/>
      <c r="AF840983" s="19"/>
      <c r="AG840983" s="19"/>
      <c r="AH840983" s="19"/>
      <c r="AI840983" s="19"/>
      <c r="AJ840983" s="19"/>
      <c r="AK840983" s="19"/>
      <c r="AL840983" s="19"/>
      <c r="AM840983" s="19"/>
      <c r="AN840983" s="19"/>
      <c r="AO840983" s="19"/>
      <c r="AP840983"/>
    </row>
    <row r="840984" spans="1:42" s="116" customFormat="1" x14ac:dyDescent="0.3">
      <c r="A840984"/>
      <c r="B840984"/>
      <c r="C840984"/>
      <c r="D840984"/>
      <c r="E840984"/>
      <c r="F840984"/>
      <c r="G840984"/>
      <c r="H840984"/>
      <c r="I840984"/>
      <c r="J840984"/>
      <c r="K840984"/>
      <c r="L840984"/>
      <c r="M840984" s="115"/>
      <c r="N840984" s="115"/>
      <c r="O840984"/>
      <c r="P840984"/>
      <c r="Q840984"/>
      <c r="R840984" s="19"/>
      <c r="S840984" s="19"/>
      <c r="T840984"/>
      <c r="U840984" s="113"/>
      <c r="V840984" s="19"/>
      <c r="W840984" s="19"/>
      <c r="X840984" s="19"/>
      <c r="Y840984" s="19"/>
      <c r="Z840984" s="19"/>
      <c r="AA840984" s="19"/>
      <c r="AB840984" s="19"/>
      <c r="AC840984" s="19"/>
      <c r="AD840984" s="19"/>
      <c r="AE840984" s="19"/>
      <c r="AF840984" s="19"/>
      <c r="AG840984" s="19"/>
      <c r="AH840984" s="19"/>
      <c r="AI840984" s="19"/>
      <c r="AJ840984" s="19"/>
      <c r="AK840984" s="19"/>
      <c r="AL840984" s="19"/>
      <c r="AM840984" s="19"/>
      <c r="AN840984" s="19"/>
      <c r="AO840984" s="19"/>
      <c r="AP840984"/>
    </row>
    <row r="840985" spans="1:42" s="116" customFormat="1" x14ac:dyDescent="0.3">
      <c r="A840985"/>
      <c r="B840985"/>
      <c r="C840985"/>
      <c r="D840985"/>
      <c r="E840985"/>
      <c r="F840985"/>
      <c r="G840985"/>
      <c r="H840985"/>
      <c r="I840985"/>
      <c r="J840985"/>
      <c r="K840985"/>
      <c r="L840985"/>
      <c r="M840985" s="115"/>
      <c r="N840985" s="115"/>
      <c r="O840985"/>
      <c r="P840985"/>
      <c r="Q840985"/>
      <c r="R840985" s="19"/>
      <c r="S840985" s="19"/>
      <c r="T840985"/>
      <c r="U840985" s="113"/>
      <c r="V840985" s="19"/>
      <c r="W840985" s="19"/>
      <c r="X840985" s="19"/>
      <c r="Y840985" s="19"/>
      <c r="Z840985" s="19"/>
      <c r="AA840985" s="19"/>
      <c r="AB840985" s="19"/>
      <c r="AC840985" s="19"/>
      <c r="AD840985" s="19"/>
      <c r="AE840985" s="19"/>
      <c r="AF840985" s="19"/>
      <c r="AG840985" s="19"/>
      <c r="AH840985" s="19"/>
      <c r="AI840985" s="19"/>
      <c r="AJ840985" s="19"/>
      <c r="AK840985" s="19"/>
      <c r="AL840985" s="19"/>
      <c r="AM840985" s="19"/>
      <c r="AN840985" s="19"/>
      <c r="AO840985" s="19"/>
      <c r="AP840985"/>
    </row>
    <row r="840986" spans="1:42" s="116" customFormat="1" x14ac:dyDescent="0.3">
      <c r="A840986"/>
      <c r="B840986"/>
      <c r="C840986"/>
      <c r="D840986"/>
      <c r="E840986"/>
      <c r="F840986"/>
      <c r="G840986"/>
      <c r="H840986"/>
      <c r="I840986"/>
      <c r="J840986"/>
      <c r="K840986"/>
      <c r="L840986"/>
      <c r="M840986" s="115"/>
      <c r="N840986" s="115"/>
      <c r="O840986"/>
      <c r="P840986"/>
      <c r="Q840986"/>
      <c r="R840986" s="19"/>
      <c r="S840986" s="19"/>
      <c r="T840986"/>
      <c r="U840986" s="113"/>
      <c r="V840986" s="19"/>
      <c r="W840986" s="19"/>
      <c r="X840986" s="19"/>
      <c r="Y840986" s="19"/>
      <c r="Z840986" s="19"/>
      <c r="AA840986" s="19"/>
      <c r="AB840986" s="19"/>
      <c r="AC840986" s="19"/>
      <c r="AD840986" s="19"/>
      <c r="AE840986" s="19"/>
      <c r="AF840986" s="19"/>
      <c r="AG840986" s="19"/>
      <c r="AH840986" s="19"/>
      <c r="AI840986" s="19"/>
      <c r="AJ840986" s="19"/>
      <c r="AK840986" s="19"/>
      <c r="AL840986" s="19"/>
      <c r="AM840986" s="19"/>
      <c r="AN840986" s="19"/>
      <c r="AO840986" s="19"/>
      <c r="AP840986"/>
    </row>
    <row r="840987" spans="1:42" s="116" customFormat="1" x14ac:dyDescent="0.3">
      <c r="A840987"/>
      <c r="B840987"/>
      <c r="C840987"/>
      <c r="D840987"/>
      <c r="E840987"/>
      <c r="F840987"/>
      <c r="G840987"/>
      <c r="H840987"/>
      <c r="I840987"/>
      <c r="J840987"/>
      <c r="K840987"/>
      <c r="L840987"/>
      <c r="M840987" s="115"/>
      <c r="N840987" s="115"/>
      <c r="O840987"/>
      <c r="P840987"/>
      <c r="Q840987"/>
      <c r="R840987" s="19"/>
      <c r="S840987" s="19"/>
      <c r="T840987"/>
      <c r="U840987" s="113"/>
      <c r="V840987" s="19"/>
      <c r="W840987" s="19"/>
      <c r="X840987" s="19"/>
      <c r="Y840987" s="19"/>
      <c r="Z840987" s="19"/>
      <c r="AA840987" s="19"/>
      <c r="AB840987" s="19"/>
      <c r="AC840987" s="19"/>
      <c r="AD840987" s="19"/>
      <c r="AE840987" s="19"/>
      <c r="AF840987" s="19"/>
      <c r="AG840987" s="19"/>
      <c r="AH840987" s="19"/>
      <c r="AI840987" s="19"/>
      <c r="AJ840987" s="19"/>
      <c r="AK840987" s="19"/>
      <c r="AL840987" s="19"/>
      <c r="AM840987" s="19"/>
      <c r="AN840987" s="19"/>
      <c r="AO840987" s="19"/>
      <c r="AP840987"/>
    </row>
    <row r="840988" spans="1:42" s="116" customFormat="1" x14ac:dyDescent="0.3">
      <c r="A840988"/>
      <c r="B840988"/>
      <c r="C840988"/>
      <c r="D840988"/>
      <c r="E840988"/>
      <c r="F840988"/>
      <c r="G840988"/>
      <c r="H840988"/>
      <c r="I840988"/>
      <c r="J840988"/>
      <c r="K840988"/>
      <c r="L840988"/>
      <c r="M840988" s="115"/>
      <c r="N840988" s="115"/>
      <c r="O840988"/>
      <c r="P840988"/>
      <c r="Q840988"/>
      <c r="R840988" s="19"/>
      <c r="S840988" s="19"/>
      <c r="T840988"/>
      <c r="U840988" s="113"/>
      <c r="V840988" s="19"/>
      <c r="W840988" s="19"/>
      <c r="X840988" s="19"/>
      <c r="Y840988" s="19"/>
      <c r="Z840988" s="19"/>
      <c r="AA840988" s="19"/>
      <c r="AB840988" s="19"/>
      <c r="AC840988" s="19"/>
      <c r="AD840988" s="19"/>
      <c r="AE840988" s="19"/>
      <c r="AF840988" s="19"/>
      <c r="AG840988" s="19"/>
      <c r="AH840988" s="19"/>
      <c r="AI840988" s="19"/>
      <c r="AJ840988" s="19"/>
      <c r="AK840988" s="19"/>
      <c r="AL840988" s="19"/>
      <c r="AM840988" s="19"/>
      <c r="AN840988" s="19"/>
      <c r="AO840988" s="19"/>
      <c r="AP840988"/>
    </row>
    <row r="840989" spans="1:42" s="116" customFormat="1" x14ac:dyDescent="0.3">
      <c r="A840989"/>
      <c r="B840989"/>
      <c r="C840989"/>
      <c r="D840989"/>
      <c r="E840989"/>
      <c r="F840989"/>
      <c r="G840989"/>
      <c r="H840989"/>
      <c r="I840989"/>
      <c r="J840989"/>
      <c r="K840989"/>
      <c r="L840989"/>
      <c r="M840989" s="115"/>
      <c r="N840989" s="115"/>
      <c r="O840989"/>
      <c r="P840989"/>
      <c r="Q840989"/>
      <c r="R840989" s="19"/>
      <c r="S840989" s="19"/>
      <c r="T840989"/>
      <c r="U840989" s="113"/>
      <c r="V840989" s="19"/>
      <c r="W840989" s="19"/>
      <c r="X840989" s="19"/>
      <c r="Y840989" s="19"/>
      <c r="Z840989" s="19"/>
      <c r="AA840989" s="19"/>
      <c r="AB840989" s="19"/>
      <c r="AC840989" s="19"/>
      <c r="AD840989" s="19"/>
      <c r="AE840989" s="19"/>
      <c r="AF840989" s="19"/>
      <c r="AG840989" s="19"/>
      <c r="AH840989" s="19"/>
      <c r="AI840989" s="19"/>
      <c r="AJ840989" s="19"/>
      <c r="AK840989" s="19"/>
      <c r="AL840989" s="19"/>
      <c r="AM840989" s="19"/>
      <c r="AN840989" s="19"/>
      <c r="AO840989" s="19"/>
      <c r="AP840989"/>
    </row>
    <row r="840990" spans="1:42" s="116" customFormat="1" x14ac:dyDescent="0.3">
      <c r="A840990"/>
      <c r="B840990"/>
      <c r="C840990"/>
      <c r="D840990"/>
      <c r="E840990"/>
      <c r="F840990"/>
      <c r="G840990"/>
      <c r="H840990"/>
      <c r="I840990"/>
      <c r="J840990"/>
      <c r="K840990"/>
      <c r="L840990"/>
      <c r="M840990" s="115"/>
      <c r="N840990" s="115"/>
      <c r="O840990"/>
      <c r="P840990"/>
      <c r="Q840990"/>
      <c r="R840990" s="19"/>
      <c r="S840990" s="19"/>
      <c r="T840990"/>
      <c r="U840990" s="113"/>
      <c r="V840990" s="19"/>
      <c r="W840990" s="19"/>
      <c r="X840990" s="19"/>
      <c r="Y840990" s="19"/>
      <c r="Z840990" s="19"/>
      <c r="AA840990" s="19"/>
      <c r="AB840990" s="19"/>
      <c r="AC840990" s="19"/>
      <c r="AD840990" s="19"/>
      <c r="AE840990" s="19"/>
      <c r="AF840990" s="19"/>
      <c r="AG840990" s="19"/>
      <c r="AH840990" s="19"/>
      <c r="AI840990" s="19"/>
      <c r="AJ840990" s="19"/>
      <c r="AK840990" s="19"/>
      <c r="AL840990" s="19"/>
      <c r="AM840990" s="19"/>
      <c r="AN840990" s="19"/>
      <c r="AO840990" s="19"/>
      <c r="AP840990"/>
    </row>
    <row r="840991" spans="1:42" s="116" customFormat="1" x14ac:dyDescent="0.3">
      <c r="A840991"/>
      <c r="B840991"/>
      <c r="C840991"/>
      <c r="D840991"/>
      <c r="E840991"/>
      <c r="F840991"/>
      <c r="G840991"/>
      <c r="H840991"/>
      <c r="I840991"/>
      <c r="J840991"/>
      <c r="K840991"/>
      <c r="L840991"/>
      <c r="M840991" s="115"/>
      <c r="N840991" s="115"/>
      <c r="O840991"/>
      <c r="P840991"/>
      <c r="Q840991"/>
      <c r="R840991" s="19"/>
      <c r="S840991" s="19"/>
      <c r="T840991"/>
      <c r="U840991" s="113"/>
      <c r="V840991" s="19"/>
      <c r="W840991" s="19"/>
      <c r="X840991" s="19"/>
      <c r="Y840991" s="19"/>
      <c r="Z840991" s="19"/>
      <c r="AA840991" s="19"/>
      <c r="AB840991" s="19"/>
      <c r="AC840991" s="19"/>
      <c r="AD840991" s="19"/>
      <c r="AE840991" s="19"/>
      <c r="AF840991" s="19"/>
      <c r="AG840991" s="19"/>
      <c r="AH840991" s="19"/>
      <c r="AI840991" s="19"/>
      <c r="AJ840991" s="19"/>
      <c r="AK840991" s="19"/>
      <c r="AL840991" s="19"/>
      <c r="AM840991" s="19"/>
      <c r="AN840991" s="19"/>
      <c r="AO840991" s="19"/>
      <c r="AP840991"/>
    </row>
    <row r="840992" spans="1:42" s="116" customFormat="1" x14ac:dyDescent="0.3">
      <c r="A840992"/>
      <c r="B840992"/>
      <c r="C840992"/>
      <c r="D840992"/>
      <c r="E840992"/>
      <c r="F840992"/>
      <c r="G840992"/>
      <c r="H840992"/>
      <c r="I840992"/>
      <c r="J840992"/>
      <c r="K840992"/>
      <c r="L840992"/>
      <c r="M840992" s="115"/>
      <c r="N840992" s="115"/>
      <c r="O840992"/>
      <c r="P840992"/>
      <c r="Q840992"/>
      <c r="R840992" s="19"/>
      <c r="S840992" s="19"/>
      <c r="T840992"/>
      <c r="U840992" s="113"/>
      <c r="V840992" s="19"/>
      <c r="W840992" s="19"/>
      <c r="X840992" s="19"/>
      <c r="Y840992" s="19"/>
      <c r="Z840992" s="19"/>
      <c r="AA840992" s="19"/>
      <c r="AB840992" s="19"/>
      <c r="AC840992" s="19"/>
      <c r="AD840992" s="19"/>
      <c r="AE840992" s="19"/>
      <c r="AF840992" s="19"/>
      <c r="AG840992" s="19"/>
      <c r="AH840992" s="19"/>
      <c r="AI840992" s="19"/>
      <c r="AJ840992" s="19"/>
      <c r="AK840992" s="19"/>
      <c r="AL840992" s="19"/>
      <c r="AM840992" s="19"/>
      <c r="AN840992" s="19"/>
      <c r="AO840992" s="19"/>
      <c r="AP840992"/>
    </row>
    <row r="840993" spans="1:42" s="116" customFormat="1" x14ac:dyDescent="0.3">
      <c r="A840993"/>
      <c r="B840993"/>
      <c r="C840993"/>
      <c r="D840993"/>
      <c r="E840993"/>
      <c r="F840993"/>
      <c r="G840993"/>
      <c r="H840993"/>
      <c r="I840993"/>
      <c r="J840993"/>
      <c r="K840993"/>
      <c r="L840993"/>
      <c r="M840993" s="115"/>
      <c r="N840993" s="115"/>
      <c r="O840993"/>
      <c r="P840993"/>
      <c r="Q840993"/>
      <c r="R840993" s="19"/>
      <c r="S840993" s="19"/>
      <c r="T840993"/>
      <c r="U840993" s="113"/>
      <c r="V840993" s="19"/>
      <c r="W840993" s="19"/>
      <c r="X840993" s="19"/>
      <c r="Y840993" s="19"/>
      <c r="Z840993" s="19"/>
      <c r="AA840993" s="19"/>
      <c r="AB840993" s="19"/>
      <c r="AC840993" s="19"/>
      <c r="AD840993" s="19"/>
      <c r="AE840993" s="19"/>
      <c r="AF840993" s="19"/>
      <c r="AG840993" s="19"/>
      <c r="AH840993" s="19"/>
      <c r="AI840993" s="19"/>
      <c r="AJ840993" s="19"/>
      <c r="AK840993" s="19"/>
      <c r="AL840993" s="19"/>
      <c r="AM840993" s="19"/>
      <c r="AN840993" s="19"/>
      <c r="AO840993" s="19"/>
      <c r="AP840993"/>
    </row>
    <row r="840994" spans="1:42" s="116" customFormat="1" x14ac:dyDescent="0.3">
      <c r="A840994"/>
      <c r="B840994"/>
      <c r="C840994"/>
      <c r="D840994"/>
      <c r="E840994"/>
      <c r="F840994"/>
      <c r="G840994"/>
      <c r="H840994"/>
      <c r="I840994"/>
      <c r="J840994"/>
      <c r="K840994"/>
      <c r="L840994"/>
      <c r="M840994" s="115"/>
      <c r="N840994" s="115"/>
      <c r="O840994"/>
      <c r="P840994"/>
      <c r="Q840994"/>
      <c r="R840994" s="19"/>
      <c r="S840994" s="19"/>
      <c r="T840994"/>
      <c r="U840994" s="113"/>
      <c r="V840994" s="19"/>
      <c r="W840994" s="19"/>
      <c r="X840994" s="19"/>
      <c r="Y840994" s="19"/>
      <c r="Z840994" s="19"/>
      <c r="AA840994" s="19"/>
      <c r="AB840994" s="19"/>
      <c r="AC840994" s="19"/>
      <c r="AD840994" s="19"/>
      <c r="AE840994" s="19"/>
      <c r="AF840994" s="19"/>
      <c r="AG840994" s="19"/>
      <c r="AH840994" s="19"/>
      <c r="AI840994" s="19"/>
      <c r="AJ840994" s="19"/>
      <c r="AK840994" s="19"/>
      <c r="AL840994" s="19"/>
      <c r="AM840994" s="19"/>
      <c r="AN840994" s="19"/>
      <c r="AO840994" s="19"/>
      <c r="AP840994"/>
    </row>
    <row r="840995" spans="1:42" s="116" customFormat="1" x14ac:dyDescent="0.3">
      <c r="A840995"/>
      <c r="B840995"/>
      <c r="C840995"/>
      <c r="D840995"/>
      <c r="E840995"/>
      <c r="F840995"/>
      <c r="G840995"/>
      <c r="H840995"/>
      <c r="I840995"/>
      <c r="J840995"/>
      <c r="K840995"/>
      <c r="L840995"/>
      <c r="M840995" s="115"/>
      <c r="N840995" s="115"/>
      <c r="O840995"/>
      <c r="P840995"/>
      <c r="Q840995"/>
      <c r="R840995" s="19"/>
      <c r="S840995" s="19"/>
      <c r="T840995"/>
      <c r="U840995" s="113"/>
      <c r="V840995" s="19"/>
      <c r="W840995" s="19"/>
      <c r="X840995" s="19"/>
      <c r="Y840995" s="19"/>
      <c r="Z840995" s="19"/>
      <c r="AA840995" s="19"/>
      <c r="AB840995" s="19"/>
      <c r="AC840995" s="19"/>
      <c r="AD840995" s="19"/>
      <c r="AE840995" s="19"/>
      <c r="AF840995" s="19"/>
      <c r="AG840995" s="19"/>
      <c r="AH840995" s="19"/>
      <c r="AI840995" s="19"/>
      <c r="AJ840995" s="19"/>
      <c r="AK840995" s="19"/>
      <c r="AL840995" s="19"/>
      <c r="AM840995" s="19"/>
      <c r="AN840995" s="19"/>
      <c r="AO840995" s="19"/>
      <c r="AP840995"/>
    </row>
    <row r="840996" spans="1:42" s="116" customFormat="1" x14ac:dyDescent="0.3">
      <c r="A840996"/>
      <c r="B840996"/>
      <c r="C840996"/>
      <c r="D840996"/>
      <c r="E840996"/>
      <c r="F840996"/>
      <c r="G840996"/>
      <c r="H840996"/>
      <c r="I840996"/>
      <c r="J840996"/>
      <c r="K840996"/>
      <c r="L840996"/>
      <c r="M840996" s="115"/>
      <c r="N840996" s="115"/>
      <c r="O840996"/>
      <c r="P840996"/>
      <c r="Q840996"/>
      <c r="R840996" s="19"/>
      <c r="S840996" s="19"/>
      <c r="T840996"/>
      <c r="U840996" s="113"/>
      <c r="V840996" s="19"/>
      <c r="W840996" s="19"/>
      <c r="X840996" s="19"/>
      <c r="Y840996" s="19"/>
      <c r="Z840996" s="19"/>
      <c r="AA840996" s="19"/>
      <c r="AB840996" s="19"/>
      <c r="AC840996" s="19"/>
      <c r="AD840996" s="19"/>
      <c r="AE840996" s="19"/>
      <c r="AF840996" s="19"/>
      <c r="AG840996" s="19"/>
      <c r="AH840996" s="19"/>
      <c r="AI840996" s="19"/>
      <c r="AJ840996" s="19"/>
      <c r="AK840996" s="19"/>
      <c r="AL840996" s="19"/>
      <c r="AM840996" s="19"/>
      <c r="AN840996" s="19"/>
      <c r="AO840996" s="19"/>
      <c r="AP840996"/>
    </row>
    <row r="840997" spans="1:42" s="116" customFormat="1" x14ac:dyDescent="0.3">
      <c r="A840997"/>
      <c r="B840997"/>
      <c r="C840997"/>
      <c r="D840997"/>
      <c r="E840997"/>
      <c r="F840997"/>
      <c r="G840997"/>
      <c r="H840997"/>
      <c r="I840997"/>
      <c r="J840997"/>
      <c r="K840997"/>
      <c r="L840997"/>
      <c r="M840997" s="115"/>
      <c r="N840997" s="115"/>
      <c r="O840997"/>
      <c r="P840997"/>
      <c r="Q840997"/>
      <c r="R840997" s="19"/>
      <c r="S840997" s="19"/>
      <c r="T840997"/>
      <c r="U840997" s="113"/>
      <c r="V840997" s="19"/>
      <c r="W840997" s="19"/>
      <c r="X840997" s="19"/>
      <c r="Y840997" s="19"/>
      <c r="Z840997" s="19"/>
      <c r="AA840997" s="19"/>
      <c r="AB840997" s="19"/>
      <c r="AC840997" s="19"/>
      <c r="AD840997" s="19"/>
      <c r="AE840997" s="19"/>
      <c r="AF840997" s="19"/>
      <c r="AG840997" s="19"/>
      <c r="AH840997" s="19"/>
      <c r="AI840997" s="19"/>
      <c r="AJ840997" s="19"/>
      <c r="AK840997" s="19"/>
      <c r="AL840997" s="19"/>
      <c r="AM840997" s="19"/>
      <c r="AN840997" s="19"/>
      <c r="AO840997" s="19"/>
      <c r="AP840997"/>
    </row>
    <row r="840998" spans="1:42" s="116" customFormat="1" x14ac:dyDescent="0.3">
      <c r="A840998"/>
      <c r="B840998"/>
      <c r="C840998"/>
      <c r="D840998"/>
      <c r="E840998"/>
      <c r="F840998"/>
      <c r="G840998"/>
      <c r="H840998"/>
      <c r="I840998"/>
      <c r="J840998"/>
      <c r="K840998"/>
      <c r="L840998"/>
      <c r="M840998" s="115"/>
      <c r="N840998" s="115"/>
      <c r="O840998"/>
      <c r="P840998"/>
      <c r="Q840998"/>
      <c r="R840998" s="19"/>
      <c r="S840998" s="19"/>
      <c r="T840998"/>
      <c r="U840998" s="113"/>
      <c r="V840998" s="19"/>
      <c r="W840998" s="19"/>
      <c r="X840998" s="19"/>
      <c r="Y840998" s="19"/>
      <c r="Z840998" s="19"/>
      <c r="AA840998" s="19"/>
      <c r="AB840998" s="19"/>
      <c r="AC840998" s="19"/>
      <c r="AD840998" s="19"/>
      <c r="AE840998" s="19"/>
      <c r="AF840998" s="19"/>
      <c r="AG840998" s="19"/>
      <c r="AH840998" s="19"/>
      <c r="AI840998" s="19"/>
      <c r="AJ840998" s="19"/>
      <c r="AK840998" s="19"/>
      <c r="AL840998" s="19"/>
      <c r="AM840998" s="19"/>
      <c r="AN840998" s="19"/>
      <c r="AO840998" s="19"/>
      <c r="AP840998"/>
    </row>
    <row r="840999" spans="1:42" s="116" customFormat="1" x14ac:dyDescent="0.3">
      <c r="A840999"/>
      <c r="B840999"/>
      <c r="C840999"/>
      <c r="D840999"/>
      <c r="E840999"/>
      <c r="F840999"/>
      <c r="G840999"/>
      <c r="H840999"/>
      <c r="I840999"/>
      <c r="J840999"/>
      <c r="K840999"/>
      <c r="L840999"/>
      <c r="M840999" s="115"/>
      <c r="N840999" s="115"/>
      <c r="O840999"/>
      <c r="P840999"/>
      <c r="Q840999"/>
      <c r="R840999" s="19"/>
      <c r="S840999" s="19"/>
      <c r="T840999"/>
      <c r="U840999" s="113"/>
      <c r="V840999" s="19"/>
      <c r="W840999" s="19"/>
      <c r="X840999" s="19"/>
      <c r="Y840999" s="19"/>
      <c r="Z840999" s="19"/>
      <c r="AA840999" s="19"/>
      <c r="AB840999" s="19"/>
      <c r="AC840999" s="19"/>
      <c r="AD840999" s="19"/>
      <c r="AE840999" s="19"/>
      <c r="AF840999" s="19"/>
      <c r="AG840999" s="19"/>
      <c r="AH840999" s="19"/>
      <c r="AI840999" s="19"/>
      <c r="AJ840999" s="19"/>
      <c r="AK840999" s="19"/>
      <c r="AL840999" s="19"/>
      <c r="AM840999" s="19"/>
      <c r="AN840999" s="19"/>
      <c r="AO840999" s="19"/>
      <c r="AP840999"/>
    </row>
    <row r="841000" spans="1:42" s="116" customFormat="1" x14ac:dyDescent="0.3">
      <c r="A841000"/>
      <c r="B841000"/>
      <c r="C841000"/>
      <c r="D841000"/>
      <c r="E841000"/>
      <c r="F841000"/>
      <c r="G841000"/>
      <c r="H841000"/>
      <c r="I841000"/>
      <c r="J841000"/>
      <c r="K841000"/>
      <c r="L841000"/>
      <c r="M841000" s="115"/>
      <c r="N841000" s="115"/>
      <c r="O841000"/>
      <c r="P841000"/>
      <c r="Q841000"/>
      <c r="R841000" s="19"/>
      <c r="S841000" s="19"/>
      <c r="T841000"/>
      <c r="U841000" s="113"/>
      <c r="V841000" s="19"/>
      <c r="W841000" s="19"/>
      <c r="X841000" s="19"/>
      <c r="Y841000" s="19"/>
      <c r="Z841000" s="19"/>
      <c r="AA841000" s="19"/>
      <c r="AB841000" s="19"/>
      <c r="AC841000" s="19"/>
      <c r="AD841000" s="19"/>
      <c r="AE841000" s="19"/>
      <c r="AF841000" s="19"/>
      <c r="AG841000" s="19"/>
      <c r="AH841000" s="19"/>
      <c r="AI841000" s="19"/>
      <c r="AJ841000" s="19"/>
      <c r="AK841000" s="19"/>
      <c r="AL841000" s="19"/>
      <c r="AM841000" s="19"/>
      <c r="AN841000" s="19"/>
      <c r="AO841000" s="19"/>
      <c r="AP841000"/>
    </row>
    <row r="841001" spans="1:42" s="116" customFormat="1" x14ac:dyDescent="0.3">
      <c r="A841001"/>
      <c r="B841001"/>
      <c r="C841001"/>
      <c r="D841001"/>
      <c r="E841001"/>
      <c r="F841001"/>
      <c r="G841001"/>
      <c r="H841001"/>
      <c r="I841001"/>
      <c r="J841001"/>
      <c r="K841001"/>
      <c r="L841001"/>
      <c r="M841001" s="115"/>
      <c r="N841001" s="115"/>
      <c r="O841001"/>
      <c r="P841001"/>
      <c r="Q841001"/>
      <c r="R841001" s="19"/>
      <c r="S841001" s="19"/>
      <c r="T841001"/>
      <c r="U841001" s="113"/>
      <c r="V841001" s="19"/>
      <c r="W841001" s="19"/>
      <c r="X841001" s="19"/>
      <c r="Y841001" s="19"/>
      <c r="Z841001" s="19"/>
      <c r="AA841001" s="19"/>
      <c r="AB841001" s="19"/>
      <c r="AC841001" s="19"/>
      <c r="AD841001" s="19"/>
      <c r="AE841001" s="19"/>
      <c r="AF841001" s="19"/>
      <c r="AG841001" s="19"/>
      <c r="AH841001" s="19"/>
      <c r="AI841001" s="19"/>
      <c r="AJ841001" s="19"/>
      <c r="AK841001" s="19"/>
      <c r="AL841001" s="19"/>
      <c r="AM841001" s="19"/>
      <c r="AN841001" s="19"/>
      <c r="AO841001" s="19"/>
      <c r="AP841001"/>
    </row>
    <row r="841002" spans="1:42" s="116" customFormat="1" x14ac:dyDescent="0.3">
      <c r="A841002"/>
      <c r="B841002"/>
      <c r="C841002"/>
      <c r="D841002"/>
      <c r="E841002"/>
      <c r="F841002"/>
      <c r="G841002"/>
      <c r="H841002"/>
      <c r="I841002"/>
      <c r="J841002"/>
      <c r="K841002"/>
      <c r="L841002"/>
      <c r="M841002" s="115"/>
      <c r="N841002" s="115"/>
      <c r="O841002"/>
      <c r="P841002"/>
      <c r="Q841002"/>
      <c r="R841002" s="19"/>
      <c r="S841002" s="19"/>
      <c r="T841002"/>
      <c r="U841002" s="113"/>
      <c r="V841002" s="19"/>
      <c r="W841002" s="19"/>
      <c r="X841002" s="19"/>
      <c r="Y841002" s="19"/>
      <c r="Z841002" s="19"/>
      <c r="AA841002" s="19"/>
      <c r="AB841002" s="19"/>
      <c r="AC841002" s="19"/>
      <c r="AD841002" s="19"/>
      <c r="AE841002" s="19"/>
      <c r="AF841002" s="19"/>
      <c r="AG841002" s="19"/>
      <c r="AH841002" s="19"/>
      <c r="AI841002" s="19"/>
      <c r="AJ841002" s="19"/>
      <c r="AK841002" s="19"/>
      <c r="AL841002" s="19"/>
      <c r="AM841002" s="19"/>
      <c r="AN841002" s="19"/>
      <c r="AO841002" s="19"/>
      <c r="AP841002"/>
    </row>
    <row r="841003" spans="1:42" s="116" customFormat="1" x14ac:dyDescent="0.3">
      <c r="A841003"/>
      <c r="B841003"/>
      <c r="C841003"/>
      <c r="D841003"/>
      <c r="E841003"/>
      <c r="F841003"/>
      <c r="G841003"/>
      <c r="H841003"/>
      <c r="I841003"/>
      <c r="J841003"/>
      <c r="K841003"/>
      <c r="L841003"/>
      <c r="M841003" s="115"/>
      <c r="N841003" s="115"/>
      <c r="O841003"/>
      <c r="P841003"/>
      <c r="Q841003"/>
      <c r="R841003" s="19"/>
      <c r="S841003" s="19"/>
      <c r="T841003"/>
      <c r="U841003" s="113"/>
      <c r="V841003" s="19"/>
      <c r="W841003" s="19"/>
      <c r="X841003" s="19"/>
      <c r="Y841003" s="19"/>
      <c r="Z841003" s="19"/>
      <c r="AA841003" s="19"/>
      <c r="AB841003" s="19"/>
      <c r="AC841003" s="19"/>
      <c r="AD841003" s="19"/>
      <c r="AE841003" s="19"/>
      <c r="AF841003" s="19"/>
      <c r="AG841003" s="19"/>
      <c r="AH841003" s="19"/>
      <c r="AI841003" s="19"/>
      <c r="AJ841003" s="19"/>
      <c r="AK841003" s="19"/>
      <c r="AL841003" s="19"/>
      <c r="AM841003" s="19"/>
      <c r="AN841003" s="19"/>
      <c r="AO841003" s="19"/>
      <c r="AP841003"/>
    </row>
    <row r="841004" spans="1:42" s="116" customFormat="1" x14ac:dyDescent="0.3">
      <c r="A841004"/>
      <c r="B841004"/>
      <c r="C841004"/>
      <c r="D841004"/>
      <c r="E841004"/>
      <c r="F841004"/>
      <c r="G841004"/>
      <c r="H841004"/>
      <c r="I841004"/>
      <c r="J841004"/>
      <c r="K841004"/>
      <c r="L841004"/>
      <c r="M841004" s="115"/>
      <c r="N841004" s="115"/>
      <c r="O841004"/>
      <c r="P841004"/>
      <c r="Q841004"/>
      <c r="R841004" s="19"/>
      <c r="S841004" s="19"/>
      <c r="T841004"/>
      <c r="U841004" s="113"/>
      <c r="V841004" s="19"/>
      <c r="W841004" s="19"/>
      <c r="X841004" s="19"/>
      <c r="Y841004" s="19"/>
      <c r="Z841004" s="19"/>
      <c r="AA841004" s="19"/>
      <c r="AB841004" s="19"/>
      <c r="AC841004" s="19"/>
      <c r="AD841004" s="19"/>
      <c r="AE841004" s="19"/>
      <c r="AF841004" s="19"/>
      <c r="AG841004" s="19"/>
      <c r="AH841004" s="19"/>
      <c r="AI841004" s="19"/>
      <c r="AJ841004" s="19"/>
      <c r="AK841004" s="19"/>
      <c r="AL841004" s="19"/>
      <c r="AM841004" s="19"/>
      <c r="AN841004" s="19"/>
      <c r="AO841004" s="19"/>
      <c r="AP841004"/>
    </row>
    <row r="841005" spans="1:42" s="116" customFormat="1" x14ac:dyDescent="0.3">
      <c r="A841005"/>
      <c r="B841005"/>
      <c r="C841005"/>
      <c r="D841005"/>
      <c r="E841005"/>
      <c r="F841005"/>
      <c r="G841005"/>
      <c r="H841005"/>
      <c r="I841005"/>
      <c r="J841005"/>
      <c r="K841005"/>
      <c r="L841005"/>
      <c r="M841005" s="115"/>
      <c r="N841005" s="115"/>
      <c r="O841005"/>
      <c r="P841005"/>
      <c r="Q841005"/>
      <c r="R841005" s="19"/>
      <c r="S841005" s="19"/>
      <c r="T841005"/>
      <c r="U841005" s="113"/>
      <c r="V841005" s="19"/>
      <c r="W841005" s="19"/>
      <c r="X841005" s="19"/>
      <c r="Y841005" s="19"/>
      <c r="Z841005" s="19"/>
      <c r="AA841005" s="19"/>
      <c r="AB841005" s="19"/>
      <c r="AC841005" s="19"/>
      <c r="AD841005" s="19"/>
      <c r="AE841005" s="19"/>
      <c r="AF841005" s="19"/>
      <c r="AG841005" s="19"/>
      <c r="AH841005" s="19"/>
      <c r="AI841005" s="19"/>
      <c r="AJ841005" s="19"/>
      <c r="AK841005" s="19"/>
      <c r="AL841005" s="19"/>
      <c r="AM841005" s="19"/>
      <c r="AN841005" s="19"/>
      <c r="AO841005" s="19"/>
      <c r="AP841005"/>
    </row>
    <row r="841006" spans="1:42" s="116" customFormat="1" x14ac:dyDescent="0.3">
      <c r="A841006"/>
      <c r="B841006"/>
      <c r="C841006"/>
      <c r="D841006"/>
      <c r="E841006"/>
      <c r="F841006"/>
      <c r="G841006"/>
      <c r="H841006"/>
      <c r="I841006"/>
      <c r="J841006"/>
      <c r="K841006"/>
      <c r="L841006"/>
      <c r="M841006" s="115"/>
      <c r="N841006" s="115"/>
      <c r="O841006"/>
      <c r="P841006"/>
      <c r="Q841006"/>
      <c r="R841006" s="19"/>
      <c r="S841006" s="19"/>
      <c r="T841006"/>
      <c r="U841006" s="113"/>
      <c r="V841006" s="19"/>
      <c r="W841006" s="19"/>
      <c r="X841006" s="19"/>
      <c r="Y841006" s="19"/>
      <c r="Z841006" s="19"/>
      <c r="AA841006" s="19"/>
      <c r="AB841006" s="19"/>
      <c r="AC841006" s="19"/>
      <c r="AD841006" s="19"/>
      <c r="AE841006" s="19"/>
      <c r="AF841006" s="19"/>
      <c r="AG841006" s="19"/>
      <c r="AH841006" s="19"/>
      <c r="AI841006" s="19"/>
      <c r="AJ841006" s="19"/>
      <c r="AK841006" s="19"/>
      <c r="AL841006" s="19"/>
      <c r="AM841006" s="19"/>
      <c r="AN841006" s="19"/>
      <c r="AO841006" s="19"/>
      <c r="AP841006"/>
    </row>
    <row r="841007" spans="1:42" s="116" customFormat="1" x14ac:dyDescent="0.3">
      <c r="A841007"/>
      <c r="B841007"/>
      <c r="C841007"/>
      <c r="D841007"/>
      <c r="E841007"/>
      <c r="F841007"/>
      <c r="G841007"/>
      <c r="H841007"/>
      <c r="I841007"/>
      <c r="J841007"/>
      <c r="K841007"/>
      <c r="L841007"/>
      <c r="M841007" s="115"/>
      <c r="N841007" s="115"/>
      <c r="O841007"/>
      <c r="P841007"/>
      <c r="Q841007"/>
      <c r="R841007" s="19"/>
      <c r="S841007" s="19"/>
      <c r="T841007"/>
      <c r="U841007" s="113"/>
      <c r="V841007" s="19"/>
      <c r="W841007" s="19"/>
      <c r="X841007" s="19"/>
      <c r="Y841007" s="19"/>
      <c r="Z841007" s="19"/>
      <c r="AA841007" s="19"/>
      <c r="AB841007" s="19"/>
      <c r="AC841007" s="19"/>
      <c r="AD841007" s="19"/>
      <c r="AE841007" s="19"/>
      <c r="AF841007" s="19"/>
      <c r="AG841007" s="19"/>
      <c r="AH841007" s="19"/>
      <c r="AI841007" s="19"/>
      <c r="AJ841007" s="19"/>
      <c r="AK841007" s="19"/>
      <c r="AL841007" s="19"/>
      <c r="AM841007" s="19"/>
      <c r="AN841007" s="19"/>
      <c r="AO841007" s="19"/>
      <c r="AP841007"/>
    </row>
    <row r="841008" spans="1:42" s="116" customFormat="1" x14ac:dyDescent="0.3">
      <c r="A841008"/>
      <c r="B841008"/>
      <c r="C841008"/>
      <c r="D841008"/>
      <c r="E841008"/>
      <c r="F841008"/>
      <c r="G841008"/>
      <c r="H841008"/>
      <c r="I841008"/>
      <c r="J841008"/>
      <c r="K841008"/>
      <c r="L841008"/>
      <c r="M841008" s="115"/>
      <c r="N841008" s="115"/>
      <c r="O841008"/>
      <c r="P841008"/>
      <c r="Q841008"/>
      <c r="R841008" s="19"/>
      <c r="S841008" s="19"/>
      <c r="T841008"/>
      <c r="U841008" s="113"/>
      <c r="V841008" s="19"/>
      <c r="W841008" s="19"/>
      <c r="X841008" s="19"/>
      <c r="Y841008" s="19"/>
      <c r="Z841008" s="19"/>
      <c r="AA841008" s="19"/>
      <c r="AB841008" s="19"/>
      <c r="AC841008" s="19"/>
      <c r="AD841008" s="19"/>
      <c r="AE841008" s="19"/>
      <c r="AF841008" s="19"/>
      <c r="AG841008" s="19"/>
      <c r="AH841008" s="19"/>
      <c r="AI841008" s="19"/>
      <c r="AJ841008" s="19"/>
      <c r="AK841008" s="19"/>
      <c r="AL841008" s="19"/>
      <c r="AM841008" s="19"/>
      <c r="AN841008" s="19"/>
      <c r="AO841008" s="19"/>
      <c r="AP841008"/>
    </row>
    <row r="841009" spans="1:42" s="116" customFormat="1" x14ac:dyDescent="0.3">
      <c r="A841009"/>
      <c r="B841009"/>
      <c r="C841009"/>
      <c r="D841009"/>
      <c r="E841009"/>
      <c r="F841009"/>
      <c r="G841009"/>
      <c r="H841009"/>
      <c r="I841009"/>
      <c r="J841009"/>
      <c r="K841009"/>
      <c r="L841009"/>
      <c r="M841009" s="115"/>
      <c r="N841009" s="115"/>
      <c r="O841009"/>
      <c r="P841009"/>
      <c r="Q841009"/>
      <c r="R841009" s="19"/>
      <c r="S841009" s="19"/>
      <c r="T841009"/>
      <c r="U841009" s="113"/>
      <c r="V841009" s="19"/>
      <c r="W841009" s="19"/>
      <c r="X841009" s="19"/>
      <c r="Y841009" s="19"/>
      <c r="Z841009" s="19"/>
      <c r="AA841009" s="19"/>
      <c r="AB841009" s="19"/>
      <c r="AC841009" s="19"/>
      <c r="AD841009" s="19"/>
      <c r="AE841009" s="19"/>
      <c r="AF841009" s="19"/>
      <c r="AG841009" s="19"/>
      <c r="AH841009" s="19"/>
      <c r="AI841009" s="19"/>
      <c r="AJ841009" s="19"/>
      <c r="AK841009" s="19"/>
      <c r="AL841009" s="19"/>
      <c r="AM841009" s="19"/>
      <c r="AN841009" s="19"/>
      <c r="AO841009" s="19"/>
      <c r="AP841009"/>
    </row>
    <row r="841010" spans="1:42" s="116" customFormat="1" x14ac:dyDescent="0.3">
      <c r="A841010"/>
      <c r="B841010"/>
      <c r="C841010"/>
      <c r="D841010"/>
      <c r="E841010"/>
      <c r="F841010"/>
      <c r="G841010"/>
      <c r="H841010"/>
      <c r="I841010"/>
      <c r="J841010"/>
      <c r="K841010"/>
      <c r="L841010"/>
      <c r="M841010" s="115"/>
      <c r="N841010" s="115"/>
      <c r="O841010"/>
      <c r="P841010"/>
      <c r="Q841010"/>
      <c r="R841010" s="19"/>
      <c r="S841010" s="19"/>
      <c r="T841010"/>
      <c r="U841010" s="113"/>
      <c r="V841010" s="19"/>
      <c r="W841010" s="19"/>
      <c r="X841010" s="19"/>
      <c r="Y841010" s="19"/>
      <c r="Z841010" s="19"/>
      <c r="AA841010" s="19"/>
      <c r="AB841010" s="19"/>
      <c r="AC841010" s="19"/>
      <c r="AD841010" s="19"/>
      <c r="AE841010" s="19"/>
      <c r="AF841010" s="19"/>
      <c r="AG841010" s="19"/>
      <c r="AH841010" s="19"/>
      <c r="AI841010" s="19"/>
      <c r="AJ841010" s="19"/>
      <c r="AK841010" s="19"/>
      <c r="AL841010" s="19"/>
      <c r="AM841010" s="19"/>
      <c r="AN841010" s="19"/>
      <c r="AO841010" s="19"/>
      <c r="AP841010"/>
    </row>
    <row r="841011" spans="1:42" s="116" customFormat="1" x14ac:dyDescent="0.3">
      <c r="A841011"/>
      <c r="B841011"/>
      <c r="C841011"/>
      <c r="D841011"/>
      <c r="E841011"/>
      <c r="F841011"/>
      <c r="G841011"/>
      <c r="H841011"/>
      <c r="I841011"/>
      <c r="J841011"/>
      <c r="K841011"/>
      <c r="L841011"/>
      <c r="M841011" s="115"/>
      <c r="N841011" s="115"/>
      <c r="O841011"/>
      <c r="P841011"/>
      <c r="Q841011"/>
      <c r="R841011" s="19"/>
      <c r="S841011" s="19"/>
      <c r="T841011"/>
      <c r="U841011" s="113"/>
      <c r="V841011" s="19"/>
      <c r="W841011" s="19"/>
      <c r="X841011" s="19"/>
      <c r="Y841011" s="19"/>
      <c r="Z841011" s="19"/>
      <c r="AA841011" s="19"/>
      <c r="AB841011" s="19"/>
      <c r="AC841011" s="19"/>
      <c r="AD841011" s="19"/>
      <c r="AE841011" s="19"/>
      <c r="AF841011" s="19"/>
      <c r="AG841011" s="19"/>
      <c r="AH841011" s="19"/>
      <c r="AI841011" s="19"/>
      <c r="AJ841011" s="19"/>
      <c r="AK841011" s="19"/>
      <c r="AL841011" s="19"/>
      <c r="AM841011" s="19"/>
      <c r="AN841011" s="19"/>
      <c r="AO841011" s="19"/>
      <c r="AP841011"/>
    </row>
    <row r="841012" spans="1:42" s="116" customFormat="1" x14ac:dyDescent="0.3">
      <c r="A841012"/>
      <c r="B841012"/>
      <c r="C841012"/>
      <c r="D841012"/>
      <c r="E841012"/>
      <c r="F841012"/>
      <c r="G841012"/>
      <c r="H841012"/>
      <c r="I841012"/>
      <c r="J841012"/>
      <c r="K841012"/>
      <c r="L841012"/>
      <c r="M841012" s="115"/>
      <c r="N841012" s="115"/>
      <c r="O841012"/>
      <c r="P841012"/>
      <c r="Q841012"/>
      <c r="R841012" s="19"/>
      <c r="S841012" s="19"/>
      <c r="T841012"/>
      <c r="U841012" s="113"/>
      <c r="V841012" s="19"/>
      <c r="W841012" s="19"/>
      <c r="X841012" s="19"/>
      <c r="Y841012" s="19"/>
      <c r="Z841012" s="19"/>
      <c r="AA841012" s="19"/>
      <c r="AB841012" s="19"/>
      <c r="AC841012" s="19"/>
      <c r="AD841012" s="19"/>
      <c r="AE841012" s="19"/>
      <c r="AF841012" s="19"/>
      <c r="AG841012" s="19"/>
      <c r="AH841012" s="19"/>
      <c r="AI841012" s="19"/>
      <c r="AJ841012" s="19"/>
      <c r="AK841012" s="19"/>
      <c r="AL841012" s="19"/>
      <c r="AM841012" s="19"/>
      <c r="AN841012" s="19"/>
      <c r="AO841012" s="19"/>
      <c r="AP841012"/>
    </row>
    <row r="841013" spans="1:42" s="116" customFormat="1" x14ac:dyDescent="0.3">
      <c r="A841013"/>
      <c r="B841013"/>
      <c r="C841013"/>
      <c r="D841013"/>
      <c r="E841013"/>
      <c r="F841013"/>
      <c r="G841013"/>
      <c r="H841013"/>
      <c r="I841013"/>
      <c r="J841013"/>
      <c r="K841013"/>
      <c r="L841013"/>
      <c r="M841013" s="115"/>
      <c r="N841013" s="115"/>
      <c r="O841013"/>
      <c r="P841013"/>
      <c r="Q841013"/>
      <c r="R841013" s="19"/>
      <c r="S841013" s="19"/>
      <c r="T841013"/>
      <c r="U841013" s="113"/>
      <c r="V841013" s="19"/>
      <c r="W841013" s="19"/>
      <c r="X841013" s="19"/>
      <c r="Y841013" s="19"/>
      <c r="Z841013" s="19"/>
      <c r="AA841013" s="19"/>
      <c r="AB841013" s="19"/>
      <c r="AC841013" s="19"/>
      <c r="AD841013" s="19"/>
      <c r="AE841013" s="19"/>
      <c r="AF841013" s="19"/>
      <c r="AG841013" s="19"/>
      <c r="AH841013" s="19"/>
      <c r="AI841013" s="19"/>
      <c r="AJ841013" s="19"/>
      <c r="AK841013" s="19"/>
      <c r="AL841013" s="19"/>
      <c r="AM841013" s="19"/>
      <c r="AN841013" s="19"/>
      <c r="AO841013" s="19"/>
      <c r="AP841013"/>
    </row>
    <row r="841014" spans="1:42" s="116" customFormat="1" x14ac:dyDescent="0.3">
      <c r="A841014"/>
      <c r="B841014"/>
      <c r="C841014"/>
      <c r="D841014"/>
      <c r="E841014"/>
      <c r="F841014"/>
      <c r="G841014"/>
      <c r="H841014"/>
      <c r="I841014"/>
      <c r="J841014"/>
      <c r="K841014"/>
      <c r="L841014"/>
      <c r="M841014" s="115"/>
      <c r="N841014" s="115"/>
      <c r="O841014"/>
      <c r="P841014"/>
      <c r="Q841014"/>
      <c r="R841014" s="19"/>
      <c r="S841014" s="19"/>
      <c r="T841014"/>
      <c r="U841014" s="113"/>
      <c r="V841014" s="19"/>
      <c r="W841014" s="19"/>
      <c r="X841014" s="19"/>
      <c r="Y841014" s="19"/>
      <c r="Z841014" s="19"/>
      <c r="AA841014" s="19"/>
      <c r="AB841014" s="19"/>
      <c r="AC841014" s="19"/>
      <c r="AD841014" s="19"/>
      <c r="AE841014" s="19"/>
      <c r="AF841014" s="19"/>
      <c r="AG841014" s="19"/>
      <c r="AH841014" s="19"/>
      <c r="AI841014" s="19"/>
      <c r="AJ841014" s="19"/>
      <c r="AK841014" s="19"/>
      <c r="AL841014" s="19"/>
      <c r="AM841014" s="19"/>
      <c r="AN841014" s="19"/>
      <c r="AO841014" s="19"/>
      <c r="AP841014"/>
    </row>
    <row r="841015" spans="1:42" s="116" customFormat="1" x14ac:dyDescent="0.3">
      <c r="A841015"/>
      <c r="B841015"/>
      <c r="C841015"/>
      <c r="D841015"/>
      <c r="E841015"/>
      <c r="F841015"/>
      <c r="G841015"/>
      <c r="H841015"/>
      <c r="I841015"/>
      <c r="J841015"/>
      <c r="K841015"/>
      <c r="L841015"/>
      <c r="M841015" s="115"/>
      <c r="N841015" s="115"/>
      <c r="O841015"/>
      <c r="P841015"/>
      <c r="Q841015"/>
      <c r="R841015" s="19"/>
      <c r="S841015" s="19"/>
      <c r="T841015"/>
      <c r="U841015" s="113"/>
      <c r="V841015" s="19"/>
      <c r="W841015" s="19"/>
      <c r="X841015" s="19"/>
      <c r="Y841015" s="19"/>
      <c r="Z841015" s="19"/>
      <c r="AA841015" s="19"/>
      <c r="AB841015" s="19"/>
      <c r="AC841015" s="19"/>
      <c r="AD841015" s="19"/>
      <c r="AE841015" s="19"/>
      <c r="AF841015" s="19"/>
      <c r="AG841015" s="19"/>
      <c r="AH841015" s="19"/>
      <c r="AI841015" s="19"/>
      <c r="AJ841015" s="19"/>
      <c r="AK841015" s="19"/>
      <c r="AL841015" s="19"/>
      <c r="AM841015" s="19"/>
      <c r="AN841015" s="19"/>
      <c r="AO841015" s="19"/>
      <c r="AP841015"/>
    </row>
    <row r="841016" spans="1:42" s="116" customFormat="1" x14ac:dyDescent="0.3">
      <c r="A841016"/>
      <c r="B841016"/>
      <c r="C841016"/>
      <c r="D841016"/>
      <c r="E841016"/>
      <c r="F841016"/>
      <c r="G841016"/>
      <c r="H841016"/>
      <c r="I841016"/>
      <c r="J841016"/>
      <c r="K841016"/>
      <c r="L841016"/>
      <c r="M841016" s="115"/>
      <c r="N841016" s="115"/>
      <c r="O841016"/>
      <c r="P841016"/>
      <c r="Q841016"/>
      <c r="R841016" s="19"/>
      <c r="S841016" s="19"/>
      <c r="T841016"/>
      <c r="U841016" s="113"/>
      <c r="V841016" s="19"/>
      <c r="W841016" s="19"/>
      <c r="X841016" s="19"/>
      <c r="Y841016" s="19"/>
      <c r="Z841016" s="19"/>
      <c r="AA841016" s="19"/>
      <c r="AB841016" s="19"/>
      <c r="AC841016" s="19"/>
      <c r="AD841016" s="19"/>
      <c r="AE841016" s="19"/>
      <c r="AF841016" s="19"/>
      <c r="AG841016" s="19"/>
      <c r="AH841016" s="19"/>
      <c r="AI841016" s="19"/>
      <c r="AJ841016" s="19"/>
      <c r="AK841016" s="19"/>
      <c r="AL841016" s="19"/>
      <c r="AM841016" s="19"/>
      <c r="AN841016" s="19"/>
      <c r="AO841016" s="19"/>
      <c r="AP841016"/>
    </row>
    <row r="841017" spans="1:42" s="116" customFormat="1" x14ac:dyDescent="0.3">
      <c r="A841017"/>
      <c r="B841017"/>
      <c r="C841017"/>
      <c r="D841017"/>
      <c r="E841017"/>
      <c r="F841017"/>
      <c r="G841017"/>
      <c r="H841017"/>
      <c r="I841017"/>
      <c r="J841017"/>
      <c r="K841017"/>
      <c r="L841017"/>
      <c r="M841017" s="115"/>
      <c r="N841017" s="115"/>
      <c r="O841017"/>
      <c r="P841017"/>
      <c r="Q841017"/>
      <c r="R841017" s="19"/>
      <c r="S841017" s="19"/>
      <c r="T841017"/>
      <c r="U841017" s="113"/>
      <c r="V841017" s="19"/>
      <c r="W841017" s="19"/>
      <c r="X841017" s="19"/>
      <c r="Y841017" s="19"/>
      <c r="Z841017" s="19"/>
      <c r="AA841017" s="19"/>
      <c r="AB841017" s="19"/>
      <c r="AC841017" s="19"/>
      <c r="AD841017" s="19"/>
      <c r="AE841017" s="19"/>
      <c r="AF841017" s="19"/>
      <c r="AG841017" s="19"/>
      <c r="AH841017" s="19"/>
      <c r="AI841017" s="19"/>
      <c r="AJ841017" s="19"/>
      <c r="AK841017" s="19"/>
      <c r="AL841017" s="19"/>
      <c r="AM841017" s="19"/>
      <c r="AN841017" s="19"/>
      <c r="AO841017" s="19"/>
      <c r="AP841017"/>
    </row>
    <row r="841018" spans="1:42" s="116" customFormat="1" x14ac:dyDescent="0.3">
      <c r="A841018"/>
      <c r="B841018"/>
      <c r="C841018"/>
      <c r="D841018"/>
      <c r="E841018"/>
      <c r="F841018"/>
      <c r="G841018"/>
      <c r="H841018"/>
      <c r="I841018"/>
      <c r="J841018"/>
      <c r="K841018"/>
      <c r="L841018"/>
      <c r="M841018" s="115"/>
      <c r="N841018" s="115"/>
      <c r="O841018"/>
      <c r="P841018"/>
      <c r="Q841018"/>
      <c r="R841018" s="19"/>
      <c r="S841018" s="19"/>
      <c r="T841018"/>
      <c r="U841018" s="113"/>
      <c r="V841018" s="19"/>
      <c r="W841018" s="19"/>
      <c r="X841018" s="19"/>
      <c r="Y841018" s="19"/>
      <c r="Z841018" s="19"/>
      <c r="AA841018" s="19"/>
      <c r="AB841018" s="19"/>
      <c r="AC841018" s="19"/>
      <c r="AD841018" s="19"/>
      <c r="AE841018" s="19"/>
      <c r="AF841018" s="19"/>
      <c r="AG841018" s="19"/>
      <c r="AH841018" s="19"/>
      <c r="AI841018" s="19"/>
      <c r="AJ841018" s="19"/>
      <c r="AK841018" s="19"/>
      <c r="AL841018" s="19"/>
      <c r="AM841018" s="19"/>
      <c r="AN841018" s="19"/>
      <c r="AO841018" s="19"/>
      <c r="AP841018"/>
    </row>
    <row r="841019" spans="1:42" s="116" customFormat="1" x14ac:dyDescent="0.3">
      <c r="A841019"/>
      <c r="B841019"/>
      <c r="C841019"/>
      <c r="D841019"/>
      <c r="E841019"/>
      <c r="F841019"/>
      <c r="G841019"/>
      <c r="H841019"/>
      <c r="I841019"/>
      <c r="J841019"/>
      <c r="K841019"/>
      <c r="L841019"/>
      <c r="M841019" s="115"/>
      <c r="N841019" s="115"/>
      <c r="O841019"/>
      <c r="P841019"/>
      <c r="Q841019"/>
      <c r="R841019" s="19"/>
      <c r="S841019" s="19"/>
      <c r="T841019"/>
      <c r="U841019" s="113"/>
      <c r="V841019" s="19"/>
      <c r="W841019" s="19"/>
      <c r="X841019" s="19"/>
      <c r="Y841019" s="19"/>
      <c r="Z841019" s="19"/>
      <c r="AA841019" s="19"/>
      <c r="AB841019" s="19"/>
      <c r="AC841019" s="19"/>
      <c r="AD841019" s="19"/>
      <c r="AE841019" s="19"/>
      <c r="AF841019" s="19"/>
      <c r="AG841019" s="19"/>
      <c r="AH841019" s="19"/>
      <c r="AI841019" s="19"/>
      <c r="AJ841019" s="19"/>
      <c r="AK841019" s="19"/>
      <c r="AL841019" s="19"/>
      <c r="AM841019" s="19"/>
      <c r="AN841019" s="19"/>
      <c r="AO841019" s="19"/>
      <c r="AP841019"/>
    </row>
    <row r="841020" spans="1:42" s="116" customFormat="1" x14ac:dyDescent="0.3">
      <c r="A841020"/>
      <c r="B841020"/>
      <c r="C841020"/>
      <c r="D841020"/>
      <c r="E841020"/>
      <c r="F841020"/>
      <c r="G841020"/>
      <c r="H841020"/>
      <c r="I841020"/>
      <c r="J841020"/>
      <c r="K841020"/>
      <c r="L841020"/>
      <c r="M841020" s="115"/>
      <c r="N841020" s="115"/>
      <c r="O841020"/>
      <c r="P841020"/>
      <c r="Q841020"/>
      <c r="R841020" s="19"/>
      <c r="S841020" s="19"/>
      <c r="T841020"/>
      <c r="U841020" s="113"/>
      <c r="V841020" s="19"/>
      <c r="W841020" s="19"/>
      <c r="X841020" s="19"/>
      <c r="Y841020" s="19"/>
      <c r="Z841020" s="19"/>
      <c r="AA841020" s="19"/>
      <c r="AB841020" s="19"/>
      <c r="AC841020" s="19"/>
      <c r="AD841020" s="19"/>
      <c r="AE841020" s="19"/>
      <c r="AF841020" s="19"/>
      <c r="AG841020" s="19"/>
      <c r="AH841020" s="19"/>
      <c r="AI841020" s="19"/>
      <c r="AJ841020" s="19"/>
      <c r="AK841020" s="19"/>
      <c r="AL841020" s="19"/>
      <c r="AM841020" s="19"/>
      <c r="AN841020" s="19"/>
      <c r="AO841020" s="19"/>
      <c r="AP841020"/>
    </row>
    <row r="841021" spans="1:42" s="116" customFormat="1" x14ac:dyDescent="0.3">
      <c r="A841021"/>
      <c r="B841021"/>
      <c r="C841021"/>
      <c r="D841021"/>
      <c r="E841021"/>
      <c r="F841021"/>
      <c r="G841021"/>
      <c r="H841021"/>
      <c r="I841021"/>
      <c r="J841021"/>
      <c r="K841021"/>
      <c r="L841021"/>
      <c r="M841021" s="115"/>
      <c r="N841021" s="115"/>
      <c r="O841021"/>
      <c r="P841021"/>
      <c r="Q841021"/>
      <c r="R841021" s="19"/>
      <c r="S841021" s="19"/>
      <c r="T841021"/>
      <c r="U841021" s="113"/>
      <c r="V841021" s="19"/>
      <c r="W841021" s="19"/>
      <c r="X841021" s="19"/>
      <c r="Y841021" s="19"/>
      <c r="Z841021" s="19"/>
      <c r="AA841021" s="19"/>
      <c r="AB841021" s="19"/>
      <c r="AC841021" s="19"/>
      <c r="AD841021" s="19"/>
      <c r="AE841021" s="19"/>
      <c r="AF841021" s="19"/>
      <c r="AG841021" s="19"/>
      <c r="AH841021" s="19"/>
      <c r="AI841021" s="19"/>
      <c r="AJ841021" s="19"/>
      <c r="AK841021" s="19"/>
      <c r="AL841021" s="19"/>
      <c r="AM841021" s="19"/>
      <c r="AN841021" s="19"/>
      <c r="AO841021" s="19"/>
      <c r="AP841021"/>
    </row>
    <row r="841022" spans="1:42" s="116" customFormat="1" x14ac:dyDescent="0.3">
      <c r="A841022"/>
      <c r="B841022"/>
      <c r="C841022"/>
      <c r="D841022"/>
      <c r="E841022"/>
      <c r="F841022"/>
      <c r="G841022"/>
      <c r="H841022"/>
      <c r="I841022"/>
      <c r="J841022"/>
      <c r="K841022"/>
      <c r="L841022"/>
      <c r="M841022" s="115"/>
      <c r="N841022" s="115"/>
      <c r="O841022"/>
      <c r="P841022"/>
      <c r="Q841022"/>
      <c r="R841022" s="19"/>
      <c r="S841022" s="19"/>
      <c r="T841022"/>
      <c r="U841022" s="113"/>
      <c r="V841022" s="19"/>
      <c r="W841022" s="19"/>
      <c r="X841022" s="19"/>
      <c r="Y841022" s="19"/>
      <c r="Z841022" s="19"/>
      <c r="AA841022" s="19"/>
      <c r="AB841022" s="19"/>
      <c r="AC841022" s="19"/>
      <c r="AD841022" s="19"/>
      <c r="AE841022" s="19"/>
      <c r="AF841022" s="19"/>
      <c r="AG841022" s="19"/>
      <c r="AH841022" s="19"/>
      <c r="AI841022" s="19"/>
      <c r="AJ841022" s="19"/>
      <c r="AK841022" s="19"/>
      <c r="AL841022" s="19"/>
      <c r="AM841022" s="19"/>
      <c r="AN841022" s="19"/>
      <c r="AO841022" s="19"/>
      <c r="AP841022"/>
    </row>
    <row r="841023" spans="1:42" s="116" customFormat="1" x14ac:dyDescent="0.3">
      <c r="A841023"/>
      <c r="B841023"/>
      <c r="C841023"/>
      <c r="D841023"/>
      <c r="E841023"/>
      <c r="F841023"/>
      <c r="G841023"/>
      <c r="H841023"/>
      <c r="I841023"/>
      <c r="J841023"/>
      <c r="K841023"/>
      <c r="L841023"/>
      <c r="M841023" s="115"/>
      <c r="N841023" s="115"/>
      <c r="O841023"/>
      <c r="P841023"/>
      <c r="Q841023"/>
      <c r="R841023" s="19"/>
      <c r="S841023" s="19"/>
      <c r="T841023"/>
      <c r="U841023" s="113"/>
      <c r="V841023" s="19"/>
      <c r="W841023" s="19"/>
      <c r="X841023" s="19"/>
      <c r="Y841023" s="19"/>
      <c r="Z841023" s="19"/>
      <c r="AA841023" s="19"/>
      <c r="AB841023" s="19"/>
      <c r="AC841023" s="19"/>
      <c r="AD841023" s="19"/>
      <c r="AE841023" s="19"/>
      <c r="AF841023" s="19"/>
      <c r="AG841023" s="19"/>
      <c r="AH841023" s="19"/>
      <c r="AI841023" s="19"/>
      <c r="AJ841023" s="19"/>
      <c r="AK841023" s="19"/>
      <c r="AL841023" s="19"/>
      <c r="AM841023" s="19"/>
      <c r="AN841023" s="19"/>
      <c r="AO841023" s="19"/>
      <c r="AP841023"/>
    </row>
    <row r="841024" spans="1:42" s="116" customFormat="1" x14ac:dyDescent="0.3">
      <c r="A841024"/>
      <c r="B841024"/>
      <c r="C841024"/>
      <c r="D841024"/>
      <c r="E841024"/>
      <c r="F841024"/>
      <c r="G841024"/>
      <c r="H841024"/>
      <c r="I841024"/>
      <c r="J841024"/>
      <c r="K841024"/>
      <c r="L841024"/>
      <c r="M841024" s="115"/>
      <c r="N841024" s="115"/>
      <c r="O841024"/>
      <c r="P841024"/>
      <c r="Q841024"/>
      <c r="R841024" s="19"/>
      <c r="S841024" s="19"/>
      <c r="T841024"/>
      <c r="U841024" s="113"/>
      <c r="V841024" s="19"/>
      <c r="W841024" s="19"/>
      <c r="X841024" s="19"/>
      <c r="Y841024" s="19"/>
      <c r="Z841024" s="19"/>
      <c r="AA841024" s="19"/>
      <c r="AB841024" s="19"/>
      <c r="AC841024" s="19"/>
      <c r="AD841024" s="19"/>
      <c r="AE841024" s="19"/>
      <c r="AF841024" s="19"/>
      <c r="AG841024" s="19"/>
      <c r="AH841024" s="19"/>
      <c r="AI841024" s="19"/>
      <c r="AJ841024" s="19"/>
      <c r="AK841024" s="19"/>
      <c r="AL841024" s="19"/>
      <c r="AM841024" s="19"/>
      <c r="AN841024" s="19"/>
      <c r="AO841024" s="19"/>
      <c r="AP841024"/>
    </row>
    <row r="841025" spans="1:42" s="116" customFormat="1" x14ac:dyDescent="0.3">
      <c r="A841025"/>
      <c r="B841025"/>
      <c r="C841025"/>
      <c r="D841025"/>
      <c r="E841025"/>
      <c r="F841025"/>
      <c r="G841025"/>
      <c r="H841025"/>
      <c r="I841025"/>
      <c r="J841025"/>
      <c r="K841025"/>
      <c r="L841025"/>
      <c r="M841025" s="115"/>
      <c r="N841025" s="115"/>
      <c r="O841025"/>
      <c r="P841025"/>
      <c r="Q841025"/>
      <c r="R841025" s="19"/>
      <c r="S841025" s="19"/>
      <c r="T841025"/>
      <c r="U841025" s="113"/>
      <c r="V841025" s="19"/>
      <c r="W841025" s="19"/>
      <c r="X841025" s="19"/>
      <c r="Y841025" s="19"/>
      <c r="Z841025" s="19"/>
      <c r="AA841025" s="19"/>
      <c r="AB841025" s="19"/>
      <c r="AC841025" s="19"/>
      <c r="AD841025" s="19"/>
      <c r="AE841025" s="19"/>
      <c r="AF841025" s="19"/>
      <c r="AG841025" s="19"/>
      <c r="AH841025" s="19"/>
      <c r="AI841025" s="19"/>
      <c r="AJ841025" s="19"/>
      <c r="AK841025" s="19"/>
      <c r="AL841025" s="19"/>
      <c r="AM841025" s="19"/>
      <c r="AN841025" s="19"/>
      <c r="AO841025" s="19"/>
      <c r="AP841025"/>
    </row>
    <row r="841026" spans="1:42" s="116" customFormat="1" x14ac:dyDescent="0.3">
      <c r="A841026"/>
      <c r="B841026"/>
      <c r="C841026"/>
      <c r="D841026"/>
      <c r="E841026"/>
      <c r="F841026"/>
      <c r="G841026"/>
      <c r="H841026"/>
      <c r="I841026"/>
      <c r="J841026"/>
      <c r="K841026"/>
      <c r="L841026"/>
      <c r="M841026" s="115"/>
      <c r="N841026" s="115"/>
      <c r="O841026"/>
      <c r="P841026"/>
      <c r="Q841026"/>
      <c r="R841026" s="19"/>
      <c r="S841026" s="19"/>
      <c r="T841026"/>
      <c r="U841026" s="113"/>
      <c r="V841026" s="19"/>
      <c r="W841026" s="19"/>
      <c r="X841026" s="19"/>
      <c r="Y841026" s="19"/>
      <c r="Z841026" s="19"/>
      <c r="AA841026" s="19"/>
      <c r="AB841026" s="19"/>
      <c r="AC841026" s="19"/>
      <c r="AD841026" s="19"/>
      <c r="AE841026" s="19"/>
      <c r="AF841026" s="19"/>
      <c r="AG841026" s="19"/>
      <c r="AH841026" s="19"/>
      <c r="AI841026" s="19"/>
      <c r="AJ841026" s="19"/>
      <c r="AK841026" s="19"/>
      <c r="AL841026" s="19"/>
      <c r="AM841026" s="19"/>
      <c r="AN841026" s="19"/>
      <c r="AO841026" s="19"/>
      <c r="AP841026"/>
    </row>
    <row r="841027" spans="1:42" s="116" customFormat="1" x14ac:dyDescent="0.3">
      <c r="A841027"/>
      <c r="B841027"/>
      <c r="C841027"/>
      <c r="D841027"/>
      <c r="E841027"/>
      <c r="F841027"/>
      <c r="G841027"/>
      <c r="H841027"/>
      <c r="I841027"/>
      <c r="J841027"/>
      <c r="K841027"/>
      <c r="L841027"/>
      <c r="M841027" s="115"/>
      <c r="N841027" s="115"/>
      <c r="O841027"/>
      <c r="P841027"/>
      <c r="Q841027"/>
      <c r="R841027" s="19"/>
      <c r="S841027" s="19"/>
      <c r="T841027"/>
      <c r="U841027" s="113"/>
      <c r="V841027" s="19"/>
      <c r="W841027" s="19"/>
      <c r="X841027" s="19"/>
      <c r="Y841027" s="19"/>
      <c r="Z841027" s="19"/>
      <c r="AA841027" s="19"/>
      <c r="AB841027" s="19"/>
      <c r="AC841027" s="19"/>
      <c r="AD841027" s="19"/>
      <c r="AE841027" s="19"/>
      <c r="AF841027" s="19"/>
      <c r="AG841027" s="19"/>
      <c r="AH841027" s="19"/>
      <c r="AI841027" s="19"/>
      <c r="AJ841027" s="19"/>
      <c r="AK841027" s="19"/>
      <c r="AL841027" s="19"/>
      <c r="AM841027" s="19"/>
      <c r="AN841027" s="19"/>
      <c r="AO841027" s="19"/>
      <c r="AP841027"/>
    </row>
    <row r="841028" spans="1:42" s="116" customFormat="1" x14ac:dyDescent="0.3">
      <c r="A841028"/>
      <c r="B841028"/>
      <c r="C841028"/>
      <c r="D841028"/>
      <c r="E841028"/>
      <c r="F841028"/>
      <c r="G841028"/>
      <c r="H841028"/>
      <c r="I841028"/>
      <c r="J841028"/>
      <c r="K841028"/>
      <c r="L841028"/>
      <c r="M841028" s="115"/>
      <c r="N841028" s="115"/>
      <c r="O841028"/>
      <c r="P841028"/>
      <c r="Q841028"/>
      <c r="R841028" s="19"/>
      <c r="S841028" s="19"/>
      <c r="T841028"/>
      <c r="U841028" s="113"/>
      <c r="V841028" s="19"/>
      <c r="W841028" s="19"/>
      <c r="X841028" s="19"/>
      <c r="Y841028" s="19"/>
      <c r="Z841028" s="19"/>
      <c r="AA841028" s="19"/>
      <c r="AB841028" s="19"/>
      <c r="AC841028" s="19"/>
      <c r="AD841028" s="19"/>
      <c r="AE841028" s="19"/>
      <c r="AF841028" s="19"/>
      <c r="AG841028" s="19"/>
      <c r="AH841028" s="19"/>
      <c r="AI841028" s="19"/>
      <c r="AJ841028" s="19"/>
      <c r="AK841028" s="19"/>
      <c r="AL841028" s="19"/>
      <c r="AM841028" s="19"/>
      <c r="AN841028" s="19"/>
      <c r="AO841028" s="19"/>
      <c r="AP841028"/>
    </row>
    <row r="841029" spans="1:42" s="116" customFormat="1" x14ac:dyDescent="0.3">
      <c r="A841029"/>
      <c r="B841029"/>
      <c r="C841029"/>
      <c r="D841029"/>
      <c r="E841029"/>
      <c r="F841029"/>
      <c r="G841029"/>
      <c r="H841029"/>
      <c r="I841029"/>
      <c r="J841029"/>
      <c r="K841029"/>
      <c r="L841029"/>
      <c r="M841029" s="115"/>
      <c r="N841029" s="115"/>
      <c r="O841029"/>
      <c r="P841029"/>
      <c r="Q841029"/>
      <c r="R841029" s="19"/>
      <c r="S841029" s="19"/>
      <c r="T841029"/>
      <c r="U841029" s="113"/>
      <c r="V841029" s="19"/>
      <c r="W841029" s="19"/>
      <c r="X841029" s="19"/>
      <c r="Y841029" s="19"/>
      <c r="Z841029" s="19"/>
      <c r="AA841029" s="19"/>
      <c r="AB841029" s="19"/>
      <c r="AC841029" s="19"/>
      <c r="AD841029" s="19"/>
      <c r="AE841029" s="19"/>
      <c r="AF841029" s="19"/>
      <c r="AG841029" s="19"/>
      <c r="AH841029" s="19"/>
      <c r="AI841029" s="19"/>
      <c r="AJ841029" s="19"/>
      <c r="AK841029" s="19"/>
      <c r="AL841029" s="19"/>
      <c r="AM841029" s="19"/>
      <c r="AN841029" s="19"/>
      <c r="AO841029" s="19"/>
      <c r="AP841029"/>
    </row>
    <row r="841030" spans="1:42" s="116" customFormat="1" x14ac:dyDescent="0.3">
      <c r="A841030"/>
      <c r="B841030"/>
      <c r="C841030"/>
      <c r="D841030"/>
      <c r="E841030"/>
      <c r="F841030"/>
      <c r="G841030"/>
      <c r="H841030"/>
      <c r="I841030"/>
      <c r="J841030"/>
      <c r="K841030"/>
      <c r="L841030"/>
      <c r="M841030" s="115"/>
      <c r="N841030" s="115"/>
      <c r="O841030"/>
      <c r="P841030"/>
      <c r="Q841030"/>
      <c r="R841030" s="19"/>
      <c r="S841030" s="19"/>
      <c r="T841030"/>
      <c r="U841030" s="113"/>
      <c r="V841030" s="19"/>
      <c r="W841030" s="19"/>
      <c r="X841030" s="19"/>
      <c r="Y841030" s="19"/>
      <c r="Z841030" s="19"/>
      <c r="AA841030" s="19"/>
      <c r="AB841030" s="19"/>
      <c r="AC841030" s="19"/>
      <c r="AD841030" s="19"/>
      <c r="AE841030" s="19"/>
      <c r="AF841030" s="19"/>
      <c r="AG841030" s="19"/>
      <c r="AH841030" s="19"/>
      <c r="AI841030" s="19"/>
      <c r="AJ841030" s="19"/>
      <c r="AK841030" s="19"/>
      <c r="AL841030" s="19"/>
      <c r="AM841030" s="19"/>
      <c r="AN841030" s="19"/>
      <c r="AO841030" s="19"/>
      <c r="AP841030"/>
    </row>
    <row r="841031" spans="1:42" s="116" customFormat="1" x14ac:dyDescent="0.3">
      <c r="A841031"/>
      <c r="B841031"/>
      <c r="C841031"/>
      <c r="D841031"/>
      <c r="E841031"/>
      <c r="F841031"/>
      <c r="G841031"/>
      <c r="H841031"/>
      <c r="I841031"/>
      <c r="J841031"/>
      <c r="K841031"/>
      <c r="L841031"/>
      <c r="M841031" s="115"/>
      <c r="N841031" s="115"/>
      <c r="O841031"/>
      <c r="P841031"/>
      <c r="Q841031"/>
      <c r="R841031" s="19"/>
      <c r="S841031" s="19"/>
      <c r="T841031"/>
      <c r="U841031" s="113"/>
      <c r="V841031" s="19"/>
      <c r="W841031" s="19"/>
      <c r="X841031" s="19"/>
      <c r="Y841031" s="19"/>
      <c r="Z841031" s="19"/>
      <c r="AA841031" s="19"/>
      <c r="AB841031" s="19"/>
      <c r="AC841031" s="19"/>
      <c r="AD841031" s="19"/>
      <c r="AE841031" s="19"/>
      <c r="AF841031" s="19"/>
      <c r="AG841031" s="19"/>
      <c r="AH841031" s="19"/>
      <c r="AI841031" s="19"/>
      <c r="AJ841031" s="19"/>
      <c r="AK841031" s="19"/>
      <c r="AL841031" s="19"/>
      <c r="AM841031" s="19"/>
      <c r="AN841031" s="19"/>
      <c r="AO841031" s="19"/>
      <c r="AP841031"/>
    </row>
    <row r="841032" spans="1:42" s="116" customFormat="1" x14ac:dyDescent="0.3">
      <c r="A841032"/>
      <c r="B841032"/>
      <c r="C841032"/>
      <c r="D841032"/>
      <c r="E841032"/>
      <c r="F841032"/>
      <c r="G841032"/>
      <c r="H841032"/>
      <c r="I841032"/>
      <c r="J841032"/>
      <c r="K841032"/>
      <c r="L841032"/>
      <c r="M841032" s="115"/>
      <c r="N841032" s="115"/>
      <c r="O841032"/>
      <c r="P841032"/>
      <c r="Q841032"/>
      <c r="R841032" s="19"/>
      <c r="S841032" s="19"/>
      <c r="T841032"/>
      <c r="U841032" s="113"/>
      <c r="V841032" s="19"/>
      <c r="W841032" s="19"/>
      <c r="X841032" s="19"/>
      <c r="Y841032" s="19"/>
      <c r="Z841032" s="19"/>
      <c r="AA841032" s="19"/>
      <c r="AB841032" s="19"/>
      <c r="AC841032" s="19"/>
      <c r="AD841032" s="19"/>
      <c r="AE841032" s="19"/>
      <c r="AF841032" s="19"/>
      <c r="AG841032" s="19"/>
      <c r="AH841032" s="19"/>
      <c r="AI841032" s="19"/>
      <c r="AJ841032" s="19"/>
      <c r="AK841032" s="19"/>
      <c r="AL841032" s="19"/>
      <c r="AM841032" s="19"/>
      <c r="AN841032" s="19"/>
      <c r="AO841032" s="19"/>
      <c r="AP841032"/>
    </row>
    <row r="841033" spans="1:42" s="116" customFormat="1" x14ac:dyDescent="0.3">
      <c r="A841033"/>
      <c r="B841033"/>
      <c r="C841033"/>
      <c r="D841033"/>
      <c r="E841033"/>
      <c r="F841033"/>
      <c r="G841033"/>
      <c r="H841033"/>
      <c r="I841033"/>
      <c r="J841033"/>
      <c r="K841033"/>
      <c r="L841033"/>
      <c r="M841033" s="115"/>
      <c r="N841033" s="115"/>
      <c r="O841033"/>
      <c r="P841033"/>
      <c r="Q841033"/>
      <c r="R841033" s="19"/>
      <c r="S841033" s="19"/>
      <c r="T841033"/>
      <c r="U841033" s="113"/>
      <c r="V841033" s="19"/>
      <c r="W841033" s="19"/>
      <c r="X841033" s="19"/>
      <c r="Y841033" s="19"/>
      <c r="Z841033" s="19"/>
      <c r="AA841033" s="19"/>
      <c r="AB841033" s="19"/>
      <c r="AC841033" s="19"/>
      <c r="AD841033" s="19"/>
      <c r="AE841033" s="19"/>
      <c r="AF841033" s="19"/>
      <c r="AG841033" s="19"/>
      <c r="AH841033" s="19"/>
      <c r="AI841033" s="19"/>
      <c r="AJ841033" s="19"/>
      <c r="AK841033" s="19"/>
      <c r="AL841033" s="19"/>
      <c r="AM841033" s="19"/>
      <c r="AN841033" s="19"/>
      <c r="AO841033" s="19"/>
      <c r="AP841033"/>
    </row>
    <row r="841034" spans="1:42" s="116" customFormat="1" x14ac:dyDescent="0.3">
      <c r="A841034"/>
      <c r="B841034"/>
      <c r="C841034"/>
      <c r="D841034"/>
      <c r="E841034"/>
      <c r="F841034"/>
      <c r="G841034"/>
      <c r="H841034"/>
      <c r="I841034"/>
      <c r="J841034"/>
      <c r="K841034"/>
      <c r="L841034"/>
      <c r="M841034" s="115"/>
      <c r="N841034" s="115"/>
      <c r="O841034"/>
      <c r="P841034"/>
      <c r="Q841034"/>
      <c r="R841034" s="19"/>
      <c r="S841034" s="19"/>
      <c r="T841034"/>
      <c r="U841034" s="113"/>
      <c r="V841034" s="19"/>
      <c r="W841034" s="19"/>
      <c r="X841034" s="19"/>
      <c r="Y841034" s="19"/>
      <c r="Z841034" s="19"/>
      <c r="AA841034" s="19"/>
      <c r="AB841034" s="19"/>
      <c r="AC841034" s="19"/>
      <c r="AD841034" s="19"/>
      <c r="AE841034" s="19"/>
      <c r="AF841034" s="19"/>
      <c r="AG841034" s="19"/>
      <c r="AH841034" s="19"/>
      <c r="AI841034" s="19"/>
      <c r="AJ841034" s="19"/>
      <c r="AK841034" s="19"/>
      <c r="AL841034" s="19"/>
      <c r="AM841034" s="19"/>
      <c r="AN841034" s="19"/>
      <c r="AO841034" s="19"/>
      <c r="AP841034"/>
    </row>
    <row r="841035" spans="1:42" s="116" customFormat="1" x14ac:dyDescent="0.3">
      <c r="A841035"/>
      <c r="B841035"/>
      <c r="C841035"/>
      <c r="D841035"/>
      <c r="E841035"/>
      <c r="F841035"/>
      <c r="G841035"/>
      <c r="H841035"/>
      <c r="I841035"/>
      <c r="J841035"/>
      <c r="K841035"/>
      <c r="L841035"/>
      <c r="M841035" s="115"/>
      <c r="N841035" s="115"/>
      <c r="O841035"/>
      <c r="P841035"/>
      <c r="Q841035"/>
      <c r="R841035" s="19"/>
      <c r="S841035" s="19"/>
      <c r="T841035"/>
      <c r="U841035" s="113"/>
      <c r="V841035" s="19"/>
      <c r="W841035" s="19"/>
      <c r="X841035" s="19"/>
      <c r="Y841035" s="19"/>
      <c r="Z841035" s="19"/>
      <c r="AA841035" s="19"/>
      <c r="AB841035" s="19"/>
      <c r="AC841035" s="19"/>
      <c r="AD841035" s="19"/>
      <c r="AE841035" s="19"/>
      <c r="AF841035" s="19"/>
      <c r="AG841035" s="19"/>
      <c r="AH841035" s="19"/>
      <c r="AI841035" s="19"/>
      <c r="AJ841035" s="19"/>
      <c r="AK841035" s="19"/>
      <c r="AL841035" s="19"/>
      <c r="AM841035" s="19"/>
      <c r="AN841035" s="19"/>
      <c r="AO841035" s="19"/>
      <c r="AP841035"/>
    </row>
    <row r="841036" spans="1:42" s="116" customFormat="1" x14ac:dyDescent="0.3">
      <c r="A841036"/>
      <c r="B841036"/>
      <c r="C841036"/>
      <c r="D841036"/>
      <c r="E841036"/>
      <c r="F841036"/>
      <c r="G841036"/>
      <c r="H841036"/>
      <c r="I841036"/>
      <c r="J841036"/>
      <c r="K841036"/>
      <c r="L841036"/>
      <c r="M841036" s="115"/>
      <c r="N841036" s="115"/>
      <c r="O841036"/>
      <c r="P841036"/>
      <c r="Q841036"/>
      <c r="R841036" s="19"/>
      <c r="S841036" s="19"/>
      <c r="T841036"/>
      <c r="U841036" s="113"/>
      <c r="V841036" s="19"/>
      <c r="W841036" s="19"/>
      <c r="X841036" s="19"/>
      <c r="Y841036" s="19"/>
      <c r="Z841036" s="19"/>
      <c r="AA841036" s="19"/>
      <c r="AB841036" s="19"/>
      <c r="AC841036" s="19"/>
      <c r="AD841036" s="19"/>
      <c r="AE841036" s="19"/>
      <c r="AF841036" s="19"/>
      <c r="AG841036" s="19"/>
      <c r="AH841036" s="19"/>
      <c r="AI841036" s="19"/>
      <c r="AJ841036" s="19"/>
      <c r="AK841036" s="19"/>
      <c r="AL841036" s="19"/>
      <c r="AM841036" s="19"/>
      <c r="AN841036" s="19"/>
      <c r="AO841036" s="19"/>
      <c r="AP841036"/>
    </row>
    <row r="841037" spans="1:42" s="116" customFormat="1" x14ac:dyDescent="0.3">
      <c r="A841037"/>
      <c r="B841037"/>
      <c r="C841037"/>
      <c r="D841037"/>
      <c r="E841037"/>
      <c r="F841037"/>
      <c r="G841037"/>
      <c r="H841037"/>
      <c r="I841037"/>
      <c r="J841037"/>
      <c r="K841037"/>
      <c r="L841037"/>
      <c r="M841037" s="115"/>
      <c r="N841037" s="115"/>
      <c r="O841037"/>
      <c r="P841037"/>
      <c r="Q841037"/>
      <c r="R841037" s="19"/>
      <c r="S841037" s="19"/>
      <c r="T841037"/>
      <c r="U841037" s="113"/>
      <c r="V841037" s="19"/>
      <c r="W841037" s="19"/>
      <c r="X841037" s="19"/>
      <c r="Y841037" s="19"/>
      <c r="Z841037" s="19"/>
      <c r="AA841037" s="19"/>
      <c r="AB841037" s="19"/>
      <c r="AC841037" s="19"/>
      <c r="AD841037" s="19"/>
      <c r="AE841037" s="19"/>
      <c r="AF841037" s="19"/>
      <c r="AG841037" s="19"/>
      <c r="AH841037" s="19"/>
      <c r="AI841037" s="19"/>
      <c r="AJ841037" s="19"/>
      <c r="AK841037" s="19"/>
      <c r="AL841037" s="19"/>
      <c r="AM841037" s="19"/>
      <c r="AN841037" s="19"/>
      <c r="AO841037" s="19"/>
      <c r="AP841037"/>
    </row>
    <row r="841038" spans="1:42" s="116" customFormat="1" x14ac:dyDescent="0.3">
      <c r="A841038"/>
      <c r="B841038"/>
      <c r="C841038"/>
      <c r="D841038"/>
      <c r="E841038"/>
      <c r="F841038"/>
      <c r="G841038"/>
      <c r="H841038"/>
      <c r="I841038"/>
      <c r="J841038"/>
      <c r="K841038"/>
      <c r="L841038"/>
      <c r="M841038" s="115"/>
      <c r="N841038" s="115"/>
      <c r="O841038"/>
      <c r="P841038"/>
      <c r="Q841038"/>
      <c r="R841038" s="19"/>
      <c r="S841038" s="19"/>
      <c r="T841038"/>
      <c r="U841038" s="113"/>
      <c r="V841038" s="19"/>
      <c r="W841038" s="19"/>
      <c r="X841038" s="19"/>
      <c r="Y841038" s="19"/>
      <c r="Z841038" s="19"/>
      <c r="AA841038" s="19"/>
      <c r="AB841038" s="19"/>
      <c r="AC841038" s="19"/>
      <c r="AD841038" s="19"/>
      <c r="AE841038" s="19"/>
      <c r="AF841038" s="19"/>
      <c r="AG841038" s="19"/>
      <c r="AH841038" s="19"/>
      <c r="AI841038" s="19"/>
      <c r="AJ841038" s="19"/>
      <c r="AK841038" s="19"/>
      <c r="AL841038" s="19"/>
      <c r="AM841038" s="19"/>
      <c r="AN841038" s="19"/>
      <c r="AO841038" s="19"/>
      <c r="AP841038"/>
    </row>
    <row r="841039" spans="1:42" s="116" customFormat="1" x14ac:dyDescent="0.3">
      <c r="A841039"/>
      <c r="B841039"/>
      <c r="C841039"/>
      <c r="D841039"/>
      <c r="E841039"/>
      <c r="F841039"/>
      <c r="G841039"/>
      <c r="H841039"/>
      <c r="I841039"/>
      <c r="J841039"/>
      <c r="K841039"/>
      <c r="L841039"/>
      <c r="M841039" s="115"/>
      <c r="N841039" s="115"/>
      <c r="O841039"/>
      <c r="P841039"/>
      <c r="Q841039"/>
      <c r="R841039" s="19"/>
      <c r="S841039" s="19"/>
      <c r="T841039"/>
      <c r="U841039" s="113"/>
      <c r="V841039" s="19"/>
      <c r="W841039" s="19"/>
      <c r="X841039" s="19"/>
      <c r="Y841039" s="19"/>
      <c r="Z841039" s="19"/>
      <c r="AA841039" s="19"/>
      <c r="AB841039" s="19"/>
      <c r="AC841039" s="19"/>
      <c r="AD841039" s="19"/>
      <c r="AE841039" s="19"/>
      <c r="AF841039" s="19"/>
      <c r="AG841039" s="19"/>
      <c r="AH841039" s="19"/>
      <c r="AI841039" s="19"/>
      <c r="AJ841039" s="19"/>
      <c r="AK841039" s="19"/>
      <c r="AL841039" s="19"/>
      <c r="AM841039" s="19"/>
      <c r="AN841039" s="19"/>
      <c r="AO841039" s="19"/>
      <c r="AP841039"/>
    </row>
    <row r="841040" spans="1:42" s="116" customFormat="1" x14ac:dyDescent="0.3">
      <c r="A841040"/>
      <c r="B841040"/>
      <c r="C841040"/>
      <c r="D841040"/>
      <c r="E841040"/>
      <c r="F841040"/>
      <c r="G841040"/>
      <c r="H841040"/>
      <c r="I841040"/>
      <c r="J841040"/>
      <c r="K841040"/>
      <c r="L841040"/>
      <c r="M841040" s="115"/>
      <c r="N841040" s="115"/>
      <c r="O841040"/>
      <c r="P841040"/>
      <c r="Q841040"/>
      <c r="R841040" s="19"/>
      <c r="S841040" s="19"/>
      <c r="T841040"/>
      <c r="U841040" s="113"/>
      <c r="V841040" s="19"/>
      <c r="W841040" s="19"/>
      <c r="X841040" s="19"/>
      <c r="Y841040" s="19"/>
      <c r="Z841040" s="19"/>
      <c r="AA841040" s="19"/>
      <c r="AB841040" s="19"/>
      <c r="AC841040" s="19"/>
      <c r="AD841040" s="19"/>
      <c r="AE841040" s="19"/>
      <c r="AF841040" s="19"/>
      <c r="AG841040" s="19"/>
      <c r="AH841040" s="19"/>
      <c r="AI841040" s="19"/>
      <c r="AJ841040" s="19"/>
      <c r="AK841040" s="19"/>
      <c r="AL841040" s="19"/>
      <c r="AM841040" s="19"/>
      <c r="AN841040" s="19"/>
      <c r="AO841040" s="19"/>
      <c r="AP841040"/>
    </row>
    <row r="841041" spans="1:42" s="116" customFormat="1" x14ac:dyDescent="0.3">
      <c r="A841041"/>
      <c r="B841041"/>
      <c r="C841041"/>
      <c r="D841041"/>
      <c r="E841041"/>
      <c r="F841041"/>
      <c r="G841041"/>
      <c r="H841041"/>
      <c r="I841041"/>
      <c r="J841041"/>
      <c r="K841041"/>
      <c r="L841041"/>
      <c r="M841041" s="115"/>
      <c r="N841041" s="115"/>
      <c r="O841041"/>
      <c r="P841041"/>
      <c r="Q841041"/>
      <c r="R841041" s="19"/>
      <c r="S841041" s="19"/>
      <c r="T841041"/>
      <c r="U841041" s="113"/>
      <c r="V841041" s="19"/>
      <c r="W841041" s="19"/>
      <c r="X841041" s="19"/>
      <c r="Y841041" s="19"/>
      <c r="Z841041" s="19"/>
      <c r="AA841041" s="19"/>
      <c r="AB841041" s="19"/>
      <c r="AC841041" s="19"/>
      <c r="AD841041" s="19"/>
      <c r="AE841041" s="19"/>
      <c r="AF841041" s="19"/>
      <c r="AG841041" s="19"/>
      <c r="AH841041" s="19"/>
      <c r="AI841041" s="19"/>
      <c r="AJ841041" s="19"/>
      <c r="AK841041" s="19"/>
      <c r="AL841041" s="19"/>
      <c r="AM841041" s="19"/>
      <c r="AN841041" s="19"/>
      <c r="AO841041" s="19"/>
      <c r="AP841041"/>
    </row>
    <row r="841042" spans="1:42" s="116" customFormat="1" x14ac:dyDescent="0.3">
      <c r="A841042"/>
      <c r="B841042"/>
      <c r="C841042"/>
      <c r="D841042"/>
      <c r="E841042"/>
      <c r="F841042"/>
      <c r="G841042"/>
      <c r="H841042"/>
      <c r="I841042"/>
      <c r="J841042"/>
      <c r="K841042"/>
      <c r="L841042"/>
      <c r="M841042" s="115"/>
      <c r="N841042" s="115"/>
      <c r="O841042"/>
      <c r="P841042"/>
      <c r="Q841042"/>
      <c r="R841042" s="19"/>
      <c r="S841042" s="19"/>
      <c r="T841042"/>
      <c r="U841042" s="113"/>
      <c r="V841042" s="19"/>
      <c r="W841042" s="19"/>
      <c r="X841042" s="19"/>
      <c r="Y841042" s="19"/>
      <c r="Z841042" s="19"/>
      <c r="AA841042" s="19"/>
      <c r="AB841042" s="19"/>
      <c r="AC841042" s="19"/>
      <c r="AD841042" s="19"/>
      <c r="AE841042" s="19"/>
      <c r="AF841042" s="19"/>
      <c r="AG841042" s="19"/>
      <c r="AH841042" s="19"/>
      <c r="AI841042" s="19"/>
      <c r="AJ841042" s="19"/>
      <c r="AK841042" s="19"/>
      <c r="AL841042" s="19"/>
      <c r="AM841042" s="19"/>
      <c r="AN841042" s="19"/>
      <c r="AO841042" s="19"/>
      <c r="AP841042"/>
    </row>
    <row r="841043" spans="1:42" s="116" customFormat="1" x14ac:dyDescent="0.3">
      <c r="A841043"/>
      <c r="B841043"/>
      <c r="C841043"/>
      <c r="D841043"/>
      <c r="E841043"/>
      <c r="F841043"/>
      <c r="G841043"/>
      <c r="H841043"/>
      <c r="I841043"/>
      <c r="J841043"/>
      <c r="K841043"/>
      <c r="L841043"/>
      <c r="M841043" s="115"/>
      <c r="N841043" s="115"/>
      <c r="O841043"/>
      <c r="P841043"/>
      <c r="Q841043"/>
      <c r="R841043" s="19"/>
      <c r="S841043" s="19"/>
      <c r="T841043"/>
      <c r="U841043" s="113"/>
      <c r="V841043" s="19"/>
      <c r="W841043" s="19"/>
      <c r="X841043" s="19"/>
      <c r="Y841043" s="19"/>
      <c r="Z841043" s="19"/>
      <c r="AA841043" s="19"/>
      <c r="AB841043" s="19"/>
      <c r="AC841043" s="19"/>
      <c r="AD841043" s="19"/>
      <c r="AE841043" s="19"/>
      <c r="AF841043" s="19"/>
      <c r="AG841043" s="19"/>
      <c r="AH841043" s="19"/>
      <c r="AI841043" s="19"/>
      <c r="AJ841043" s="19"/>
      <c r="AK841043" s="19"/>
      <c r="AL841043" s="19"/>
      <c r="AM841043" s="19"/>
      <c r="AN841043" s="19"/>
      <c r="AO841043" s="19"/>
      <c r="AP841043"/>
    </row>
    <row r="841044" spans="1:42" s="116" customFormat="1" x14ac:dyDescent="0.3">
      <c r="A841044"/>
      <c r="B841044"/>
      <c r="C841044"/>
      <c r="D841044"/>
      <c r="E841044"/>
      <c r="F841044"/>
      <c r="G841044"/>
      <c r="H841044"/>
      <c r="I841044"/>
      <c r="J841044"/>
      <c r="K841044"/>
      <c r="L841044"/>
      <c r="M841044" s="115"/>
      <c r="N841044" s="115"/>
      <c r="O841044"/>
      <c r="P841044"/>
      <c r="Q841044"/>
      <c r="R841044" s="19"/>
      <c r="S841044" s="19"/>
      <c r="T841044"/>
      <c r="U841044" s="113"/>
      <c r="V841044" s="19"/>
      <c r="W841044" s="19"/>
      <c r="X841044" s="19"/>
      <c r="Y841044" s="19"/>
      <c r="Z841044" s="19"/>
      <c r="AA841044" s="19"/>
      <c r="AB841044" s="19"/>
      <c r="AC841044" s="19"/>
      <c r="AD841044" s="19"/>
      <c r="AE841044" s="19"/>
      <c r="AF841044" s="19"/>
      <c r="AG841044" s="19"/>
      <c r="AH841044" s="19"/>
      <c r="AI841044" s="19"/>
      <c r="AJ841044" s="19"/>
      <c r="AK841044" s="19"/>
      <c r="AL841044" s="19"/>
      <c r="AM841044" s="19"/>
      <c r="AN841044" s="19"/>
      <c r="AO841044" s="19"/>
      <c r="AP841044"/>
    </row>
    <row r="841045" spans="1:42" s="116" customFormat="1" x14ac:dyDescent="0.3">
      <c r="A841045"/>
      <c r="B841045"/>
      <c r="C841045"/>
      <c r="D841045"/>
      <c r="E841045"/>
      <c r="F841045"/>
      <c r="G841045"/>
      <c r="H841045"/>
      <c r="I841045"/>
      <c r="J841045"/>
      <c r="K841045"/>
      <c r="L841045"/>
      <c r="M841045" s="115"/>
      <c r="N841045" s="115"/>
      <c r="O841045"/>
      <c r="P841045"/>
      <c r="Q841045"/>
      <c r="R841045" s="19"/>
      <c r="S841045" s="19"/>
      <c r="T841045"/>
      <c r="U841045" s="113"/>
      <c r="V841045" s="19"/>
      <c r="W841045" s="19"/>
      <c r="X841045" s="19"/>
      <c r="Y841045" s="19"/>
      <c r="Z841045" s="19"/>
      <c r="AA841045" s="19"/>
      <c r="AB841045" s="19"/>
      <c r="AC841045" s="19"/>
      <c r="AD841045" s="19"/>
      <c r="AE841045" s="19"/>
      <c r="AF841045" s="19"/>
      <c r="AG841045" s="19"/>
      <c r="AH841045" s="19"/>
      <c r="AI841045" s="19"/>
      <c r="AJ841045" s="19"/>
      <c r="AK841045" s="19"/>
      <c r="AL841045" s="19"/>
      <c r="AM841045" s="19"/>
      <c r="AN841045" s="19"/>
      <c r="AO841045" s="19"/>
      <c r="AP841045"/>
    </row>
    <row r="841046" spans="1:42" s="116" customFormat="1" x14ac:dyDescent="0.3">
      <c r="A841046"/>
      <c r="B841046"/>
      <c r="C841046"/>
      <c r="D841046"/>
      <c r="E841046"/>
      <c r="F841046"/>
      <c r="G841046"/>
      <c r="H841046"/>
      <c r="I841046"/>
      <c r="J841046"/>
      <c r="K841046"/>
      <c r="L841046"/>
      <c r="M841046" s="115"/>
      <c r="N841046" s="115"/>
      <c r="O841046"/>
      <c r="P841046"/>
      <c r="Q841046"/>
      <c r="R841046" s="19"/>
      <c r="S841046" s="19"/>
      <c r="T841046"/>
      <c r="U841046" s="113"/>
      <c r="V841046" s="19"/>
      <c r="W841046" s="19"/>
      <c r="X841046" s="19"/>
      <c r="Y841046" s="19"/>
      <c r="Z841046" s="19"/>
      <c r="AA841046" s="19"/>
      <c r="AB841046" s="19"/>
      <c r="AC841046" s="19"/>
      <c r="AD841046" s="19"/>
      <c r="AE841046" s="19"/>
      <c r="AF841046" s="19"/>
      <c r="AG841046" s="19"/>
      <c r="AH841046" s="19"/>
      <c r="AI841046" s="19"/>
      <c r="AJ841046" s="19"/>
      <c r="AK841046" s="19"/>
      <c r="AL841046" s="19"/>
      <c r="AM841046" s="19"/>
      <c r="AN841046" s="19"/>
      <c r="AO841046" s="19"/>
      <c r="AP841046"/>
    </row>
    <row r="841047" spans="1:42" s="116" customFormat="1" x14ac:dyDescent="0.3">
      <c r="A841047"/>
      <c r="B841047"/>
      <c r="C841047"/>
      <c r="D841047"/>
      <c r="E841047"/>
      <c r="F841047"/>
      <c r="G841047"/>
      <c r="H841047"/>
      <c r="I841047"/>
      <c r="J841047"/>
      <c r="K841047"/>
      <c r="L841047"/>
      <c r="M841047" s="115"/>
      <c r="N841047" s="115"/>
      <c r="O841047"/>
      <c r="P841047"/>
      <c r="Q841047"/>
      <c r="R841047" s="19"/>
      <c r="S841047" s="19"/>
      <c r="T841047"/>
      <c r="U841047" s="113"/>
      <c r="V841047" s="19"/>
      <c r="W841047" s="19"/>
      <c r="X841047" s="19"/>
      <c r="Y841047" s="19"/>
      <c r="Z841047" s="19"/>
      <c r="AA841047" s="19"/>
      <c r="AB841047" s="19"/>
      <c r="AC841047" s="19"/>
      <c r="AD841047" s="19"/>
      <c r="AE841047" s="19"/>
      <c r="AF841047" s="19"/>
      <c r="AG841047" s="19"/>
      <c r="AH841047" s="19"/>
      <c r="AI841047" s="19"/>
      <c r="AJ841047" s="19"/>
      <c r="AK841047" s="19"/>
      <c r="AL841047" s="19"/>
      <c r="AM841047" s="19"/>
      <c r="AN841047" s="19"/>
      <c r="AO841047" s="19"/>
      <c r="AP841047"/>
    </row>
    <row r="841048" spans="1:42" s="116" customFormat="1" x14ac:dyDescent="0.3">
      <c r="A841048"/>
      <c r="B841048"/>
      <c r="C841048"/>
      <c r="D841048"/>
      <c r="E841048"/>
      <c r="F841048"/>
      <c r="G841048"/>
      <c r="H841048"/>
      <c r="I841048"/>
      <c r="J841048"/>
      <c r="K841048"/>
      <c r="L841048"/>
      <c r="M841048" s="115"/>
      <c r="N841048" s="115"/>
      <c r="O841048"/>
      <c r="P841048"/>
      <c r="Q841048"/>
      <c r="R841048" s="19"/>
      <c r="S841048" s="19"/>
      <c r="T841048"/>
      <c r="U841048" s="113"/>
      <c r="V841048" s="19"/>
      <c r="W841048" s="19"/>
      <c r="X841048" s="19"/>
      <c r="Y841048" s="19"/>
      <c r="Z841048" s="19"/>
      <c r="AA841048" s="19"/>
      <c r="AB841048" s="19"/>
      <c r="AC841048" s="19"/>
      <c r="AD841048" s="19"/>
      <c r="AE841048" s="19"/>
      <c r="AF841048" s="19"/>
      <c r="AG841048" s="19"/>
      <c r="AH841048" s="19"/>
      <c r="AI841048" s="19"/>
      <c r="AJ841048" s="19"/>
      <c r="AK841048" s="19"/>
      <c r="AL841048" s="19"/>
      <c r="AM841048" s="19"/>
      <c r="AN841048" s="19"/>
      <c r="AO841048" s="19"/>
      <c r="AP841048"/>
    </row>
    <row r="841049" spans="1:42" s="116" customFormat="1" x14ac:dyDescent="0.3">
      <c r="A841049"/>
      <c r="B841049"/>
      <c r="C841049"/>
      <c r="D841049"/>
      <c r="E841049"/>
      <c r="F841049"/>
      <c r="G841049"/>
      <c r="H841049"/>
      <c r="I841049"/>
      <c r="J841049"/>
      <c r="K841049"/>
      <c r="L841049"/>
      <c r="M841049" s="115"/>
      <c r="N841049" s="115"/>
      <c r="O841049"/>
      <c r="P841049"/>
      <c r="Q841049"/>
      <c r="R841049" s="19"/>
      <c r="S841049" s="19"/>
      <c r="T841049"/>
      <c r="U841049" s="113"/>
      <c r="V841049" s="19"/>
      <c r="W841049" s="19"/>
      <c r="X841049" s="19"/>
      <c r="Y841049" s="19"/>
      <c r="Z841049" s="19"/>
      <c r="AA841049" s="19"/>
      <c r="AB841049" s="19"/>
      <c r="AC841049" s="19"/>
      <c r="AD841049" s="19"/>
      <c r="AE841049" s="19"/>
      <c r="AF841049" s="19"/>
      <c r="AG841049" s="19"/>
      <c r="AH841049" s="19"/>
      <c r="AI841049" s="19"/>
      <c r="AJ841049" s="19"/>
      <c r="AK841049" s="19"/>
      <c r="AL841049" s="19"/>
      <c r="AM841049" s="19"/>
      <c r="AN841049" s="19"/>
      <c r="AO841049" s="19"/>
      <c r="AP841049"/>
    </row>
    <row r="841050" spans="1:42" s="116" customFormat="1" x14ac:dyDescent="0.3">
      <c r="A841050"/>
      <c r="B841050"/>
      <c r="C841050"/>
      <c r="D841050"/>
      <c r="E841050"/>
      <c r="F841050"/>
      <c r="G841050"/>
      <c r="H841050"/>
      <c r="I841050"/>
      <c r="J841050"/>
      <c r="K841050"/>
      <c r="L841050"/>
      <c r="M841050" s="115"/>
      <c r="N841050" s="115"/>
      <c r="O841050"/>
      <c r="P841050"/>
      <c r="Q841050"/>
      <c r="R841050" s="19"/>
      <c r="S841050" s="19"/>
      <c r="T841050"/>
      <c r="U841050" s="113"/>
      <c r="V841050" s="19"/>
      <c r="W841050" s="19"/>
      <c r="X841050" s="19"/>
      <c r="Y841050" s="19"/>
      <c r="Z841050" s="19"/>
      <c r="AA841050" s="19"/>
      <c r="AB841050" s="19"/>
      <c r="AC841050" s="19"/>
      <c r="AD841050" s="19"/>
      <c r="AE841050" s="19"/>
      <c r="AF841050" s="19"/>
      <c r="AG841050" s="19"/>
      <c r="AH841050" s="19"/>
      <c r="AI841050" s="19"/>
      <c r="AJ841050" s="19"/>
      <c r="AK841050" s="19"/>
      <c r="AL841050" s="19"/>
      <c r="AM841050" s="19"/>
      <c r="AN841050" s="19"/>
      <c r="AO841050" s="19"/>
      <c r="AP841050"/>
    </row>
    <row r="841051" spans="1:42" s="116" customFormat="1" x14ac:dyDescent="0.3">
      <c r="A841051"/>
      <c r="B841051"/>
      <c r="C841051"/>
      <c r="D841051"/>
      <c r="E841051"/>
      <c r="F841051"/>
      <c r="G841051"/>
      <c r="H841051"/>
      <c r="I841051"/>
      <c r="J841051"/>
      <c r="K841051"/>
      <c r="L841051"/>
      <c r="M841051" s="115"/>
      <c r="N841051" s="115"/>
      <c r="O841051"/>
      <c r="P841051"/>
      <c r="Q841051"/>
      <c r="R841051" s="19"/>
      <c r="S841051" s="19"/>
      <c r="T841051"/>
      <c r="U841051" s="113"/>
      <c r="V841051" s="19"/>
      <c r="W841051" s="19"/>
      <c r="X841051" s="19"/>
      <c r="Y841051" s="19"/>
      <c r="Z841051" s="19"/>
      <c r="AA841051" s="19"/>
      <c r="AB841051" s="19"/>
      <c r="AC841051" s="19"/>
      <c r="AD841051" s="19"/>
      <c r="AE841051" s="19"/>
      <c r="AF841051" s="19"/>
      <c r="AG841051" s="19"/>
      <c r="AH841051" s="19"/>
      <c r="AI841051" s="19"/>
      <c r="AJ841051" s="19"/>
      <c r="AK841051" s="19"/>
      <c r="AL841051" s="19"/>
      <c r="AM841051" s="19"/>
      <c r="AN841051" s="19"/>
      <c r="AO841051" s="19"/>
      <c r="AP841051"/>
    </row>
    <row r="841052" spans="1:42" s="116" customFormat="1" x14ac:dyDescent="0.3">
      <c r="A841052"/>
      <c r="B841052"/>
      <c r="C841052"/>
      <c r="D841052"/>
      <c r="E841052"/>
      <c r="F841052"/>
      <c r="G841052"/>
      <c r="H841052"/>
      <c r="I841052"/>
      <c r="J841052"/>
      <c r="K841052"/>
      <c r="L841052"/>
      <c r="M841052" s="115"/>
      <c r="N841052" s="115"/>
      <c r="O841052"/>
      <c r="P841052"/>
      <c r="Q841052"/>
      <c r="R841052" s="19"/>
      <c r="S841052" s="19"/>
      <c r="T841052"/>
      <c r="U841052" s="113"/>
      <c r="V841052" s="19"/>
      <c r="W841052" s="19"/>
      <c r="X841052" s="19"/>
      <c r="Y841052" s="19"/>
      <c r="Z841052" s="19"/>
      <c r="AA841052" s="19"/>
      <c r="AB841052" s="19"/>
      <c r="AC841052" s="19"/>
      <c r="AD841052" s="19"/>
      <c r="AE841052" s="19"/>
      <c r="AF841052" s="19"/>
      <c r="AG841052" s="19"/>
      <c r="AH841052" s="19"/>
      <c r="AI841052" s="19"/>
      <c r="AJ841052" s="19"/>
      <c r="AK841052" s="19"/>
      <c r="AL841052" s="19"/>
      <c r="AM841052" s="19"/>
      <c r="AN841052" s="19"/>
      <c r="AO841052" s="19"/>
      <c r="AP841052"/>
    </row>
    <row r="841053" spans="1:42" s="116" customFormat="1" x14ac:dyDescent="0.3">
      <c r="A841053"/>
      <c r="B841053"/>
      <c r="C841053"/>
      <c r="D841053"/>
      <c r="E841053"/>
      <c r="F841053"/>
      <c r="G841053"/>
      <c r="H841053"/>
      <c r="I841053"/>
      <c r="J841053"/>
      <c r="K841053"/>
      <c r="L841053"/>
      <c r="M841053" s="115"/>
      <c r="N841053" s="115"/>
      <c r="O841053"/>
      <c r="P841053"/>
      <c r="Q841053"/>
      <c r="R841053" s="19"/>
      <c r="S841053" s="19"/>
      <c r="T841053"/>
      <c r="U841053" s="113"/>
      <c r="V841053" s="19"/>
      <c r="W841053" s="19"/>
      <c r="X841053" s="19"/>
      <c r="Y841053" s="19"/>
      <c r="Z841053" s="19"/>
      <c r="AA841053" s="19"/>
      <c r="AB841053" s="19"/>
      <c r="AC841053" s="19"/>
      <c r="AD841053" s="19"/>
      <c r="AE841053" s="19"/>
      <c r="AF841053" s="19"/>
      <c r="AG841053" s="19"/>
      <c r="AH841053" s="19"/>
      <c r="AI841053" s="19"/>
      <c r="AJ841053" s="19"/>
      <c r="AK841053" s="19"/>
      <c r="AL841053" s="19"/>
      <c r="AM841053" s="19"/>
      <c r="AN841053" s="19"/>
      <c r="AO841053" s="19"/>
      <c r="AP841053"/>
    </row>
    <row r="841054" spans="1:42" s="116" customFormat="1" x14ac:dyDescent="0.3">
      <c r="A841054"/>
      <c r="B841054"/>
      <c r="C841054"/>
      <c r="D841054"/>
      <c r="E841054"/>
      <c r="F841054"/>
      <c r="G841054"/>
      <c r="H841054"/>
      <c r="I841054"/>
      <c r="J841054"/>
      <c r="K841054"/>
      <c r="L841054"/>
      <c r="M841054" s="115"/>
      <c r="N841054" s="115"/>
      <c r="O841054"/>
      <c r="P841054"/>
      <c r="Q841054"/>
      <c r="R841054" s="19"/>
      <c r="S841054" s="19"/>
      <c r="T841054"/>
      <c r="U841054" s="113"/>
      <c r="V841054" s="19"/>
      <c r="W841054" s="19"/>
      <c r="X841054" s="19"/>
      <c r="Y841054" s="19"/>
      <c r="Z841054" s="19"/>
      <c r="AA841054" s="19"/>
      <c r="AB841054" s="19"/>
      <c r="AC841054" s="19"/>
      <c r="AD841054" s="19"/>
      <c r="AE841054" s="19"/>
      <c r="AF841054" s="19"/>
      <c r="AG841054" s="19"/>
      <c r="AH841054" s="19"/>
      <c r="AI841054" s="19"/>
      <c r="AJ841054" s="19"/>
      <c r="AK841054" s="19"/>
      <c r="AL841054" s="19"/>
      <c r="AM841054" s="19"/>
      <c r="AN841054" s="19"/>
      <c r="AO841054" s="19"/>
      <c r="AP841054"/>
    </row>
    <row r="841055" spans="1:42" s="116" customFormat="1" x14ac:dyDescent="0.3">
      <c r="A841055"/>
      <c r="B841055"/>
      <c r="C841055"/>
      <c r="D841055"/>
      <c r="E841055"/>
      <c r="F841055"/>
      <c r="G841055"/>
      <c r="H841055"/>
      <c r="I841055"/>
      <c r="J841055"/>
      <c r="K841055"/>
      <c r="L841055"/>
      <c r="M841055" s="115"/>
      <c r="N841055" s="115"/>
      <c r="O841055"/>
      <c r="P841055"/>
      <c r="Q841055"/>
      <c r="R841055" s="19"/>
      <c r="S841055" s="19"/>
      <c r="T841055"/>
      <c r="U841055" s="113"/>
      <c r="V841055" s="19"/>
      <c r="W841055" s="19"/>
      <c r="X841055" s="19"/>
      <c r="Y841055" s="19"/>
      <c r="Z841055" s="19"/>
      <c r="AA841055" s="19"/>
      <c r="AB841055" s="19"/>
      <c r="AC841055" s="19"/>
      <c r="AD841055" s="19"/>
      <c r="AE841055" s="19"/>
      <c r="AF841055" s="19"/>
      <c r="AG841055" s="19"/>
      <c r="AH841055" s="19"/>
      <c r="AI841055" s="19"/>
      <c r="AJ841055" s="19"/>
      <c r="AK841055" s="19"/>
      <c r="AL841055" s="19"/>
      <c r="AM841055" s="19"/>
      <c r="AN841055" s="19"/>
      <c r="AO841055" s="19"/>
      <c r="AP841055"/>
    </row>
    <row r="841056" spans="1:42" s="116" customFormat="1" x14ac:dyDescent="0.3">
      <c r="A841056"/>
      <c r="B841056"/>
      <c r="C841056"/>
      <c r="D841056"/>
      <c r="E841056"/>
      <c r="F841056"/>
      <c r="G841056"/>
      <c r="H841056"/>
      <c r="I841056"/>
      <c r="J841056"/>
      <c r="K841056"/>
      <c r="L841056"/>
      <c r="M841056" s="115"/>
      <c r="N841056" s="115"/>
      <c r="O841056"/>
      <c r="P841056"/>
      <c r="Q841056"/>
      <c r="R841056" s="19"/>
      <c r="S841056" s="19"/>
      <c r="T841056"/>
      <c r="U841056" s="113"/>
      <c r="V841056" s="19"/>
      <c r="W841056" s="19"/>
      <c r="X841056" s="19"/>
      <c r="Y841056" s="19"/>
      <c r="Z841056" s="19"/>
      <c r="AA841056" s="19"/>
      <c r="AB841056" s="19"/>
      <c r="AC841056" s="19"/>
      <c r="AD841056" s="19"/>
      <c r="AE841056" s="19"/>
      <c r="AF841056" s="19"/>
      <c r="AG841056" s="19"/>
      <c r="AH841056" s="19"/>
      <c r="AI841056" s="19"/>
      <c r="AJ841056" s="19"/>
      <c r="AK841056" s="19"/>
      <c r="AL841056" s="19"/>
      <c r="AM841056" s="19"/>
      <c r="AN841056" s="19"/>
      <c r="AO841056" s="19"/>
      <c r="AP841056"/>
    </row>
    <row r="841057" spans="1:42" s="116" customFormat="1" x14ac:dyDescent="0.3">
      <c r="A841057"/>
      <c r="B841057"/>
      <c r="C841057"/>
      <c r="D841057"/>
      <c r="E841057"/>
      <c r="F841057"/>
      <c r="G841057"/>
      <c r="H841057"/>
      <c r="I841057"/>
      <c r="J841057"/>
      <c r="K841057"/>
      <c r="L841057"/>
      <c r="M841057" s="115"/>
      <c r="N841057" s="115"/>
      <c r="O841057"/>
      <c r="P841057"/>
      <c r="Q841057"/>
      <c r="R841057" s="19"/>
      <c r="S841057" s="19"/>
      <c r="T841057"/>
      <c r="U841057" s="113"/>
      <c r="V841057" s="19"/>
      <c r="W841057" s="19"/>
      <c r="X841057" s="19"/>
      <c r="Y841057" s="19"/>
      <c r="Z841057" s="19"/>
      <c r="AA841057" s="19"/>
      <c r="AB841057" s="19"/>
      <c r="AC841057" s="19"/>
      <c r="AD841057" s="19"/>
      <c r="AE841057" s="19"/>
      <c r="AF841057" s="19"/>
      <c r="AG841057" s="19"/>
      <c r="AH841057" s="19"/>
      <c r="AI841057" s="19"/>
      <c r="AJ841057" s="19"/>
      <c r="AK841057" s="19"/>
      <c r="AL841057" s="19"/>
      <c r="AM841057" s="19"/>
      <c r="AN841057" s="19"/>
      <c r="AO841057" s="19"/>
      <c r="AP841057"/>
    </row>
    <row r="841058" spans="1:42" s="116" customFormat="1" x14ac:dyDescent="0.3">
      <c r="A841058"/>
      <c r="B841058"/>
      <c r="C841058"/>
      <c r="D841058"/>
      <c r="E841058"/>
      <c r="F841058"/>
      <c r="G841058"/>
      <c r="H841058"/>
      <c r="I841058"/>
      <c r="J841058"/>
      <c r="K841058"/>
      <c r="L841058"/>
      <c r="M841058" s="115"/>
      <c r="N841058" s="115"/>
      <c r="O841058"/>
      <c r="P841058"/>
      <c r="Q841058"/>
      <c r="R841058" s="19"/>
      <c r="S841058" s="19"/>
      <c r="T841058"/>
      <c r="U841058" s="113"/>
      <c r="V841058" s="19"/>
      <c r="W841058" s="19"/>
      <c r="X841058" s="19"/>
      <c r="Y841058" s="19"/>
      <c r="Z841058" s="19"/>
      <c r="AA841058" s="19"/>
      <c r="AB841058" s="19"/>
      <c r="AC841058" s="19"/>
      <c r="AD841058" s="19"/>
      <c r="AE841058" s="19"/>
      <c r="AF841058" s="19"/>
      <c r="AG841058" s="19"/>
      <c r="AH841058" s="19"/>
      <c r="AI841058" s="19"/>
      <c r="AJ841058" s="19"/>
      <c r="AK841058" s="19"/>
      <c r="AL841058" s="19"/>
      <c r="AM841058" s="19"/>
      <c r="AN841058" s="19"/>
      <c r="AO841058" s="19"/>
      <c r="AP841058"/>
    </row>
    <row r="841059" spans="1:42" s="116" customFormat="1" x14ac:dyDescent="0.3">
      <c r="A841059"/>
      <c r="B841059"/>
      <c r="C841059"/>
      <c r="D841059"/>
      <c r="E841059"/>
      <c r="F841059"/>
      <c r="G841059"/>
      <c r="H841059"/>
      <c r="I841059"/>
      <c r="J841059"/>
      <c r="K841059"/>
      <c r="L841059"/>
      <c r="M841059" s="115"/>
      <c r="N841059" s="115"/>
      <c r="O841059"/>
      <c r="P841059"/>
      <c r="Q841059"/>
      <c r="R841059" s="19"/>
      <c r="S841059" s="19"/>
      <c r="T841059"/>
      <c r="U841059" s="113"/>
      <c r="V841059" s="19"/>
      <c r="W841059" s="19"/>
      <c r="X841059" s="19"/>
      <c r="Y841059" s="19"/>
      <c r="Z841059" s="19"/>
      <c r="AA841059" s="19"/>
      <c r="AB841059" s="19"/>
      <c r="AC841059" s="19"/>
      <c r="AD841059" s="19"/>
      <c r="AE841059" s="19"/>
      <c r="AF841059" s="19"/>
      <c r="AG841059" s="19"/>
      <c r="AH841059" s="19"/>
      <c r="AI841059" s="19"/>
      <c r="AJ841059" s="19"/>
      <c r="AK841059" s="19"/>
      <c r="AL841059" s="19"/>
      <c r="AM841059" s="19"/>
      <c r="AN841059" s="19"/>
      <c r="AO841059" s="19"/>
      <c r="AP841059"/>
    </row>
    <row r="841060" spans="1:42" s="116" customFormat="1" x14ac:dyDescent="0.3">
      <c r="A841060"/>
      <c r="B841060"/>
      <c r="C841060"/>
      <c r="D841060"/>
      <c r="E841060"/>
      <c r="F841060"/>
      <c r="G841060"/>
      <c r="H841060"/>
      <c r="I841060"/>
      <c r="J841060"/>
      <c r="K841060"/>
      <c r="L841060"/>
      <c r="M841060" s="115"/>
      <c r="N841060" s="115"/>
      <c r="O841060"/>
      <c r="P841060"/>
      <c r="Q841060"/>
      <c r="R841060" s="19"/>
      <c r="S841060" s="19"/>
      <c r="T841060"/>
      <c r="U841060" s="113"/>
      <c r="V841060" s="19"/>
      <c r="W841060" s="19"/>
      <c r="X841060" s="19"/>
      <c r="Y841060" s="19"/>
      <c r="Z841060" s="19"/>
      <c r="AA841060" s="19"/>
      <c r="AB841060" s="19"/>
      <c r="AC841060" s="19"/>
      <c r="AD841060" s="19"/>
      <c r="AE841060" s="19"/>
      <c r="AF841060" s="19"/>
      <c r="AG841060" s="19"/>
      <c r="AH841060" s="19"/>
      <c r="AI841060" s="19"/>
      <c r="AJ841060" s="19"/>
      <c r="AK841060" s="19"/>
      <c r="AL841060" s="19"/>
      <c r="AM841060" s="19"/>
      <c r="AN841060" s="19"/>
      <c r="AO841060" s="19"/>
      <c r="AP841060"/>
    </row>
    <row r="841061" spans="1:42" s="116" customFormat="1" x14ac:dyDescent="0.3">
      <c r="A841061"/>
      <c r="B841061"/>
      <c r="C841061"/>
      <c r="D841061"/>
      <c r="E841061"/>
      <c r="F841061"/>
      <c r="G841061"/>
      <c r="H841061"/>
      <c r="I841061"/>
      <c r="J841061"/>
      <c r="K841061"/>
      <c r="L841061"/>
      <c r="M841061" s="115"/>
      <c r="N841061" s="115"/>
      <c r="O841061"/>
      <c r="P841061"/>
      <c r="Q841061"/>
      <c r="R841061" s="19"/>
      <c r="S841061" s="19"/>
      <c r="T841061"/>
      <c r="U841061" s="113"/>
      <c r="V841061" s="19"/>
      <c r="W841061" s="19"/>
      <c r="X841061" s="19"/>
      <c r="Y841061" s="19"/>
      <c r="Z841061" s="19"/>
      <c r="AA841061" s="19"/>
      <c r="AB841061" s="19"/>
      <c r="AC841061" s="19"/>
      <c r="AD841061" s="19"/>
      <c r="AE841061" s="19"/>
      <c r="AF841061" s="19"/>
      <c r="AG841061" s="19"/>
      <c r="AH841061" s="19"/>
      <c r="AI841061" s="19"/>
      <c r="AJ841061" s="19"/>
      <c r="AK841061" s="19"/>
      <c r="AL841061" s="19"/>
      <c r="AM841061" s="19"/>
      <c r="AN841061" s="19"/>
      <c r="AO841061" s="19"/>
      <c r="AP841061"/>
    </row>
    <row r="841062" spans="1:42" s="116" customFormat="1" x14ac:dyDescent="0.3">
      <c r="A841062"/>
      <c r="B841062"/>
      <c r="C841062"/>
      <c r="D841062"/>
      <c r="E841062"/>
      <c r="F841062"/>
      <c r="G841062"/>
      <c r="H841062"/>
      <c r="I841062"/>
      <c r="J841062"/>
      <c r="K841062"/>
      <c r="L841062"/>
      <c r="M841062" s="115"/>
      <c r="N841062" s="115"/>
      <c r="O841062"/>
      <c r="P841062"/>
      <c r="Q841062"/>
      <c r="R841062" s="19"/>
      <c r="S841062" s="19"/>
      <c r="T841062"/>
      <c r="U841062" s="113"/>
      <c r="V841062" s="19"/>
      <c r="W841062" s="19"/>
      <c r="X841062" s="19"/>
      <c r="Y841062" s="19"/>
      <c r="Z841062" s="19"/>
      <c r="AA841062" s="19"/>
      <c r="AB841062" s="19"/>
      <c r="AC841062" s="19"/>
      <c r="AD841062" s="19"/>
      <c r="AE841062" s="19"/>
      <c r="AF841062" s="19"/>
      <c r="AG841062" s="19"/>
      <c r="AH841062" s="19"/>
      <c r="AI841062" s="19"/>
      <c r="AJ841062" s="19"/>
      <c r="AK841062" s="19"/>
      <c r="AL841062" s="19"/>
      <c r="AM841062" s="19"/>
      <c r="AN841062" s="19"/>
      <c r="AO841062" s="19"/>
      <c r="AP841062"/>
    </row>
    <row r="841063" spans="1:42" s="116" customFormat="1" x14ac:dyDescent="0.3">
      <c r="A841063"/>
      <c r="B841063"/>
      <c r="C841063"/>
      <c r="D841063"/>
      <c r="E841063"/>
      <c r="F841063"/>
      <c r="G841063"/>
      <c r="H841063"/>
      <c r="I841063"/>
      <c r="J841063"/>
      <c r="K841063"/>
      <c r="L841063"/>
      <c r="M841063" s="115"/>
      <c r="N841063" s="115"/>
      <c r="O841063"/>
      <c r="P841063"/>
      <c r="Q841063"/>
      <c r="R841063" s="19"/>
      <c r="S841063" s="19"/>
      <c r="T841063"/>
      <c r="U841063" s="113"/>
      <c r="V841063" s="19"/>
      <c r="W841063" s="19"/>
      <c r="X841063" s="19"/>
      <c r="Y841063" s="19"/>
      <c r="Z841063" s="19"/>
      <c r="AA841063" s="19"/>
      <c r="AB841063" s="19"/>
      <c r="AC841063" s="19"/>
      <c r="AD841063" s="19"/>
      <c r="AE841063" s="19"/>
      <c r="AF841063" s="19"/>
      <c r="AG841063" s="19"/>
      <c r="AH841063" s="19"/>
      <c r="AI841063" s="19"/>
      <c r="AJ841063" s="19"/>
      <c r="AK841063" s="19"/>
      <c r="AL841063" s="19"/>
      <c r="AM841063" s="19"/>
      <c r="AN841063" s="19"/>
      <c r="AO841063" s="19"/>
      <c r="AP841063"/>
    </row>
    <row r="841064" spans="1:42" s="116" customFormat="1" x14ac:dyDescent="0.3">
      <c r="A841064"/>
      <c r="B841064"/>
      <c r="C841064"/>
      <c r="D841064"/>
      <c r="E841064"/>
      <c r="F841064"/>
      <c r="G841064"/>
      <c r="H841064"/>
      <c r="I841064"/>
      <c r="J841064"/>
      <c r="K841064"/>
      <c r="L841064"/>
      <c r="M841064" s="115"/>
      <c r="N841064" s="115"/>
      <c r="O841064"/>
      <c r="P841064"/>
      <c r="Q841064"/>
      <c r="R841064" s="19"/>
      <c r="S841064" s="19"/>
      <c r="T841064"/>
      <c r="U841064" s="113"/>
      <c r="V841064" s="19"/>
      <c r="W841064" s="19"/>
      <c r="X841064" s="19"/>
      <c r="Y841064" s="19"/>
      <c r="Z841064" s="19"/>
      <c r="AA841064" s="19"/>
      <c r="AB841064" s="19"/>
      <c r="AC841064" s="19"/>
      <c r="AD841064" s="19"/>
      <c r="AE841064" s="19"/>
      <c r="AF841064" s="19"/>
      <c r="AG841064" s="19"/>
      <c r="AH841064" s="19"/>
      <c r="AI841064" s="19"/>
      <c r="AJ841064" s="19"/>
      <c r="AK841064" s="19"/>
      <c r="AL841064" s="19"/>
      <c r="AM841064" s="19"/>
      <c r="AN841064" s="19"/>
      <c r="AO841064" s="19"/>
      <c r="AP841064"/>
    </row>
    <row r="841065" spans="1:42" s="116" customFormat="1" x14ac:dyDescent="0.3">
      <c r="A841065"/>
      <c r="B841065"/>
      <c r="C841065"/>
      <c r="D841065"/>
      <c r="E841065"/>
      <c r="F841065"/>
      <c r="G841065"/>
      <c r="H841065"/>
      <c r="I841065"/>
      <c r="J841065"/>
      <c r="K841065"/>
      <c r="L841065"/>
      <c r="M841065" s="115"/>
      <c r="N841065" s="115"/>
      <c r="O841065"/>
      <c r="P841065"/>
      <c r="Q841065"/>
      <c r="R841065" s="19"/>
      <c r="S841065" s="19"/>
      <c r="T841065"/>
      <c r="U841065" s="113"/>
      <c r="V841065" s="19"/>
      <c r="W841065" s="19"/>
      <c r="X841065" s="19"/>
      <c r="Y841065" s="19"/>
      <c r="Z841065" s="19"/>
      <c r="AA841065" s="19"/>
      <c r="AB841065" s="19"/>
      <c r="AC841065" s="19"/>
      <c r="AD841065" s="19"/>
      <c r="AE841065" s="19"/>
      <c r="AF841065" s="19"/>
      <c r="AG841065" s="19"/>
      <c r="AH841065" s="19"/>
      <c r="AI841065" s="19"/>
      <c r="AJ841065" s="19"/>
      <c r="AK841065" s="19"/>
      <c r="AL841065" s="19"/>
      <c r="AM841065" s="19"/>
      <c r="AN841065" s="19"/>
      <c r="AO841065" s="19"/>
      <c r="AP841065"/>
    </row>
    <row r="841066" spans="1:42" s="116" customFormat="1" x14ac:dyDescent="0.3">
      <c r="A841066"/>
      <c r="B841066"/>
      <c r="C841066"/>
      <c r="D841066"/>
      <c r="E841066"/>
      <c r="F841066"/>
      <c r="G841066"/>
      <c r="H841066"/>
      <c r="I841066"/>
      <c r="J841066"/>
      <c r="K841066"/>
      <c r="L841066"/>
      <c r="M841066" s="115"/>
      <c r="N841066" s="115"/>
      <c r="O841066"/>
      <c r="P841066"/>
      <c r="Q841066"/>
      <c r="R841066" s="19"/>
      <c r="S841066" s="19"/>
      <c r="T841066"/>
      <c r="U841066" s="113"/>
      <c r="V841066" s="19"/>
      <c r="W841066" s="19"/>
      <c r="X841066" s="19"/>
      <c r="Y841066" s="19"/>
      <c r="Z841066" s="19"/>
      <c r="AA841066" s="19"/>
      <c r="AB841066" s="19"/>
      <c r="AC841066" s="19"/>
      <c r="AD841066" s="19"/>
      <c r="AE841066" s="19"/>
      <c r="AF841066" s="19"/>
      <c r="AG841066" s="19"/>
      <c r="AH841066" s="19"/>
      <c r="AI841066" s="19"/>
      <c r="AJ841066" s="19"/>
      <c r="AK841066" s="19"/>
      <c r="AL841066" s="19"/>
      <c r="AM841066" s="19"/>
      <c r="AN841066" s="19"/>
      <c r="AO841066" s="19"/>
      <c r="AP841066"/>
    </row>
    <row r="841067" spans="1:42" s="116" customFormat="1" x14ac:dyDescent="0.3">
      <c r="A841067"/>
      <c r="B841067"/>
      <c r="C841067"/>
      <c r="D841067"/>
      <c r="E841067"/>
      <c r="F841067"/>
      <c r="G841067"/>
      <c r="H841067"/>
      <c r="I841067"/>
      <c r="J841067"/>
      <c r="K841067"/>
      <c r="L841067"/>
      <c r="M841067" s="115"/>
      <c r="N841067" s="115"/>
      <c r="O841067"/>
      <c r="P841067"/>
      <c r="Q841067"/>
      <c r="R841067" s="19"/>
      <c r="S841067" s="19"/>
      <c r="T841067"/>
      <c r="U841067" s="113"/>
      <c r="V841067" s="19"/>
      <c r="W841067" s="19"/>
      <c r="X841067" s="19"/>
      <c r="Y841067" s="19"/>
      <c r="Z841067" s="19"/>
      <c r="AA841067" s="19"/>
      <c r="AB841067" s="19"/>
      <c r="AC841067" s="19"/>
      <c r="AD841067" s="19"/>
      <c r="AE841067" s="19"/>
      <c r="AF841067" s="19"/>
      <c r="AG841067" s="19"/>
      <c r="AH841067" s="19"/>
      <c r="AI841067" s="19"/>
      <c r="AJ841067" s="19"/>
      <c r="AK841067" s="19"/>
      <c r="AL841067" s="19"/>
      <c r="AM841067" s="19"/>
      <c r="AN841067" s="19"/>
      <c r="AO841067" s="19"/>
      <c r="AP841067"/>
    </row>
    <row r="841068" spans="1:42" s="116" customFormat="1" x14ac:dyDescent="0.3">
      <c r="A841068"/>
      <c r="B841068"/>
      <c r="C841068"/>
      <c r="D841068"/>
      <c r="E841068"/>
      <c r="F841068"/>
      <c r="G841068"/>
      <c r="H841068"/>
      <c r="I841068"/>
      <c r="J841068"/>
      <c r="K841068"/>
      <c r="L841068"/>
      <c r="M841068" s="115"/>
      <c r="N841068" s="115"/>
      <c r="O841068"/>
      <c r="P841068"/>
      <c r="Q841068"/>
      <c r="R841068" s="19"/>
      <c r="S841068" s="19"/>
      <c r="T841068"/>
      <c r="U841068" s="113"/>
      <c r="V841068" s="19"/>
      <c r="W841068" s="19"/>
      <c r="X841068" s="19"/>
      <c r="Y841068" s="19"/>
      <c r="Z841068" s="19"/>
      <c r="AA841068" s="19"/>
      <c r="AB841068" s="19"/>
      <c r="AC841068" s="19"/>
      <c r="AD841068" s="19"/>
      <c r="AE841068" s="19"/>
      <c r="AF841068" s="19"/>
      <c r="AG841068" s="19"/>
      <c r="AH841068" s="19"/>
      <c r="AI841068" s="19"/>
      <c r="AJ841068" s="19"/>
      <c r="AK841068" s="19"/>
      <c r="AL841068" s="19"/>
      <c r="AM841068" s="19"/>
      <c r="AN841068" s="19"/>
      <c r="AO841068" s="19"/>
      <c r="AP841068"/>
    </row>
    <row r="841069" spans="1:42" s="116" customFormat="1" x14ac:dyDescent="0.3">
      <c r="A841069"/>
      <c r="B841069"/>
      <c r="C841069"/>
      <c r="D841069"/>
      <c r="E841069"/>
      <c r="F841069"/>
      <c r="G841069"/>
      <c r="H841069"/>
      <c r="I841069"/>
      <c r="J841069"/>
      <c r="K841069"/>
      <c r="L841069"/>
      <c r="M841069" s="115"/>
      <c r="N841069" s="115"/>
      <c r="O841069"/>
      <c r="P841069"/>
      <c r="Q841069"/>
      <c r="R841069" s="19"/>
      <c r="S841069" s="19"/>
      <c r="T841069"/>
      <c r="U841069" s="113"/>
      <c r="V841069" s="19"/>
      <c r="W841069" s="19"/>
      <c r="X841069" s="19"/>
      <c r="Y841069" s="19"/>
      <c r="Z841069" s="19"/>
      <c r="AA841069" s="19"/>
      <c r="AB841069" s="19"/>
      <c r="AC841069" s="19"/>
      <c r="AD841069" s="19"/>
      <c r="AE841069" s="19"/>
      <c r="AF841069" s="19"/>
      <c r="AG841069" s="19"/>
      <c r="AH841069" s="19"/>
      <c r="AI841069" s="19"/>
      <c r="AJ841069" s="19"/>
      <c r="AK841069" s="19"/>
      <c r="AL841069" s="19"/>
      <c r="AM841069" s="19"/>
      <c r="AN841069" s="19"/>
      <c r="AO841069" s="19"/>
      <c r="AP841069"/>
    </row>
    <row r="841070" spans="1:42" s="116" customFormat="1" x14ac:dyDescent="0.3">
      <c r="A841070"/>
      <c r="B841070"/>
      <c r="C841070"/>
      <c r="D841070"/>
      <c r="E841070"/>
      <c r="F841070"/>
      <c r="G841070"/>
      <c r="H841070"/>
      <c r="I841070"/>
      <c r="J841070"/>
      <c r="K841070"/>
      <c r="L841070"/>
      <c r="M841070" s="115"/>
      <c r="N841070" s="115"/>
      <c r="O841070"/>
      <c r="P841070"/>
      <c r="Q841070"/>
      <c r="R841070" s="19"/>
      <c r="S841070" s="19"/>
      <c r="T841070"/>
      <c r="U841070" s="113"/>
      <c r="V841070" s="19"/>
      <c r="W841070" s="19"/>
      <c r="X841070" s="19"/>
      <c r="Y841070" s="19"/>
      <c r="Z841070" s="19"/>
      <c r="AA841070" s="19"/>
      <c r="AB841070" s="19"/>
      <c r="AC841070" s="19"/>
      <c r="AD841070" s="19"/>
      <c r="AE841070" s="19"/>
      <c r="AF841070" s="19"/>
      <c r="AG841070" s="19"/>
      <c r="AH841070" s="19"/>
      <c r="AI841070" s="19"/>
      <c r="AJ841070" s="19"/>
      <c r="AK841070" s="19"/>
      <c r="AL841070" s="19"/>
      <c r="AM841070" s="19"/>
      <c r="AN841070" s="19"/>
      <c r="AO841070" s="19"/>
      <c r="AP841070"/>
    </row>
    <row r="841071" spans="1:42" s="116" customFormat="1" x14ac:dyDescent="0.3">
      <c r="A841071"/>
      <c r="B841071"/>
      <c r="C841071"/>
      <c r="D841071"/>
      <c r="E841071"/>
      <c r="F841071"/>
      <c r="G841071"/>
      <c r="H841071"/>
      <c r="I841071"/>
      <c r="J841071"/>
      <c r="K841071"/>
      <c r="L841071"/>
      <c r="M841071" s="115"/>
      <c r="N841071" s="115"/>
      <c r="O841071"/>
      <c r="P841071"/>
      <c r="Q841071"/>
      <c r="R841071" s="19"/>
      <c r="S841071" s="19"/>
      <c r="T841071"/>
      <c r="U841071" s="113"/>
      <c r="V841071" s="19"/>
      <c r="W841071" s="19"/>
      <c r="X841071" s="19"/>
      <c r="Y841071" s="19"/>
      <c r="Z841071" s="19"/>
      <c r="AA841071" s="19"/>
      <c r="AB841071" s="19"/>
      <c r="AC841071" s="19"/>
      <c r="AD841071" s="19"/>
      <c r="AE841071" s="19"/>
      <c r="AF841071" s="19"/>
      <c r="AG841071" s="19"/>
      <c r="AH841071" s="19"/>
      <c r="AI841071" s="19"/>
      <c r="AJ841071" s="19"/>
      <c r="AK841071" s="19"/>
      <c r="AL841071" s="19"/>
      <c r="AM841071" s="19"/>
      <c r="AN841071" s="19"/>
      <c r="AO841071" s="19"/>
      <c r="AP841071"/>
    </row>
    <row r="841072" spans="1:42" s="116" customFormat="1" x14ac:dyDescent="0.3">
      <c r="A841072"/>
      <c r="B841072"/>
      <c r="C841072"/>
      <c r="D841072"/>
      <c r="E841072"/>
      <c r="F841072"/>
      <c r="G841072"/>
      <c r="H841072"/>
      <c r="I841072"/>
      <c r="J841072"/>
      <c r="K841072"/>
      <c r="L841072"/>
      <c r="M841072" s="115"/>
      <c r="N841072" s="115"/>
      <c r="O841072"/>
      <c r="P841072"/>
      <c r="Q841072"/>
      <c r="R841072" s="19"/>
      <c r="S841072" s="19"/>
      <c r="T841072"/>
      <c r="U841072" s="113"/>
      <c r="V841072" s="19"/>
      <c r="W841072" s="19"/>
      <c r="X841072" s="19"/>
      <c r="Y841072" s="19"/>
      <c r="Z841072" s="19"/>
      <c r="AA841072" s="19"/>
      <c r="AB841072" s="19"/>
      <c r="AC841072" s="19"/>
      <c r="AD841072" s="19"/>
      <c r="AE841072" s="19"/>
      <c r="AF841072" s="19"/>
      <c r="AG841072" s="19"/>
      <c r="AH841072" s="19"/>
      <c r="AI841072" s="19"/>
      <c r="AJ841072" s="19"/>
      <c r="AK841072" s="19"/>
      <c r="AL841072" s="19"/>
      <c r="AM841072" s="19"/>
      <c r="AN841072" s="19"/>
      <c r="AO841072" s="19"/>
      <c r="AP841072"/>
    </row>
    <row r="841073" spans="1:42" s="116" customFormat="1" x14ac:dyDescent="0.3">
      <c r="A841073"/>
      <c r="B841073"/>
      <c r="C841073"/>
      <c r="D841073"/>
      <c r="E841073"/>
      <c r="F841073"/>
      <c r="G841073"/>
      <c r="H841073"/>
      <c r="I841073"/>
      <c r="J841073"/>
      <c r="K841073"/>
      <c r="L841073"/>
      <c r="M841073" s="115"/>
      <c r="N841073" s="115"/>
      <c r="O841073"/>
      <c r="P841073"/>
      <c r="Q841073"/>
      <c r="R841073" s="19"/>
      <c r="S841073" s="19"/>
      <c r="T841073"/>
      <c r="U841073" s="113"/>
      <c r="V841073" s="19"/>
      <c r="W841073" s="19"/>
      <c r="X841073" s="19"/>
      <c r="Y841073" s="19"/>
      <c r="Z841073" s="19"/>
      <c r="AA841073" s="19"/>
      <c r="AB841073" s="19"/>
      <c r="AC841073" s="19"/>
      <c r="AD841073" s="19"/>
      <c r="AE841073" s="19"/>
      <c r="AF841073" s="19"/>
      <c r="AG841073" s="19"/>
      <c r="AH841073" s="19"/>
      <c r="AI841073" s="19"/>
      <c r="AJ841073" s="19"/>
      <c r="AK841073" s="19"/>
      <c r="AL841073" s="19"/>
      <c r="AM841073" s="19"/>
      <c r="AN841073" s="19"/>
      <c r="AO841073" s="19"/>
      <c r="AP841073"/>
    </row>
    <row r="841074" spans="1:42" s="116" customFormat="1" x14ac:dyDescent="0.3">
      <c r="A841074"/>
      <c r="B841074"/>
      <c r="C841074"/>
      <c r="D841074"/>
      <c r="E841074"/>
      <c r="F841074"/>
      <c r="G841074"/>
      <c r="H841074"/>
      <c r="I841074"/>
      <c r="J841074"/>
      <c r="K841074"/>
      <c r="L841074"/>
      <c r="M841074" s="115"/>
      <c r="N841074" s="115"/>
      <c r="O841074"/>
      <c r="P841074"/>
      <c r="Q841074"/>
      <c r="R841074" s="19"/>
      <c r="S841074" s="19"/>
      <c r="T841074"/>
      <c r="U841074" s="113"/>
      <c r="V841074" s="19"/>
      <c r="W841074" s="19"/>
      <c r="X841074" s="19"/>
      <c r="Y841074" s="19"/>
      <c r="Z841074" s="19"/>
      <c r="AA841074" s="19"/>
      <c r="AB841074" s="19"/>
      <c r="AC841074" s="19"/>
      <c r="AD841074" s="19"/>
      <c r="AE841074" s="19"/>
      <c r="AF841074" s="19"/>
      <c r="AG841074" s="19"/>
      <c r="AH841074" s="19"/>
      <c r="AI841074" s="19"/>
      <c r="AJ841074" s="19"/>
      <c r="AK841074" s="19"/>
      <c r="AL841074" s="19"/>
      <c r="AM841074" s="19"/>
      <c r="AN841074" s="19"/>
      <c r="AO841074" s="19"/>
      <c r="AP841074"/>
    </row>
    <row r="841075" spans="1:42" s="116" customFormat="1" x14ac:dyDescent="0.3">
      <c r="A841075"/>
      <c r="B841075"/>
      <c r="C841075"/>
      <c r="D841075"/>
      <c r="E841075"/>
      <c r="F841075"/>
      <c r="G841075"/>
      <c r="H841075"/>
      <c r="I841075"/>
      <c r="J841075"/>
      <c r="K841075"/>
      <c r="L841075"/>
      <c r="M841075" s="115"/>
      <c r="N841075" s="115"/>
      <c r="O841075"/>
      <c r="P841075"/>
      <c r="Q841075"/>
      <c r="R841075" s="19"/>
      <c r="S841075" s="19"/>
      <c r="T841075"/>
      <c r="U841075" s="113"/>
      <c r="V841075" s="19"/>
      <c r="W841075" s="19"/>
      <c r="X841075" s="19"/>
      <c r="Y841075" s="19"/>
      <c r="Z841075" s="19"/>
      <c r="AA841075" s="19"/>
      <c r="AB841075" s="19"/>
      <c r="AC841075" s="19"/>
      <c r="AD841075" s="19"/>
      <c r="AE841075" s="19"/>
      <c r="AF841075" s="19"/>
      <c r="AG841075" s="19"/>
      <c r="AH841075" s="19"/>
      <c r="AI841075" s="19"/>
      <c r="AJ841075" s="19"/>
      <c r="AK841075" s="19"/>
      <c r="AL841075" s="19"/>
      <c r="AM841075" s="19"/>
      <c r="AN841075" s="19"/>
      <c r="AO841075" s="19"/>
      <c r="AP841075"/>
    </row>
    <row r="841076" spans="1:42" s="116" customFormat="1" x14ac:dyDescent="0.3">
      <c r="A841076"/>
      <c r="B841076"/>
      <c r="C841076"/>
      <c r="D841076"/>
      <c r="E841076"/>
      <c r="F841076"/>
      <c r="G841076"/>
      <c r="H841076"/>
      <c r="I841076"/>
      <c r="J841076"/>
      <c r="K841076"/>
      <c r="L841076"/>
      <c r="M841076" s="115"/>
      <c r="N841076" s="115"/>
      <c r="O841076"/>
      <c r="P841076"/>
      <c r="Q841076"/>
      <c r="R841076" s="19"/>
      <c r="S841076" s="19"/>
      <c r="T841076"/>
      <c r="U841076" s="113"/>
      <c r="V841076" s="19"/>
      <c r="W841076" s="19"/>
      <c r="X841076" s="19"/>
      <c r="Y841076" s="19"/>
      <c r="Z841076" s="19"/>
      <c r="AA841076" s="19"/>
      <c r="AB841076" s="19"/>
      <c r="AC841076" s="19"/>
      <c r="AD841076" s="19"/>
      <c r="AE841076" s="19"/>
      <c r="AF841076" s="19"/>
      <c r="AG841076" s="19"/>
      <c r="AH841076" s="19"/>
      <c r="AI841076" s="19"/>
      <c r="AJ841076" s="19"/>
      <c r="AK841076" s="19"/>
      <c r="AL841076" s="19"/>
      <c r="AM841076" s="19"/>
      <c r="AN841076" s="19"/>
      <c r="AO841076" s="19"/>
      <c r="AP841076"/>
    </row>
    <row r="841077" spans="1:42" s="116" customFormat="1" x14ac:dyDescent="0.3">
      <c r="A841077"/>
      <c r="B841077"/>
      <c r="C841077"/>
      <c r="D841077"/>
      <c r="E841077"/>
      <c r="F841077"/>
      <c r="G841077"/>
      <c r="H841077"/>
      <c r="I841077"/>
      <c r="J841077"/>
      <c r="K841077"/>
      <c r="L841077"/>
      <c r="M841077" s="115"/>
      <c r="N841077" s="115"/>
      <c r="O841077"/>
      <c r="P841077"/>
      <c r="Q841077"/>
      <c r="R841077" s="19"/>
      <c r="S841077" s="19"/>
      <c r="T841077"/>
      <c r="U841077" s="113"/>
      <c r="V841077" s="19"/>
      <c r="W841077" s="19"/>
      <c r="X841077" s="19"/>
      <c r="Y841077" s="19"/>
      <c r="Z841077" s="19"/>
      <c r="AA841077" s="19"/>
      <c r="AB841077" s="19"/>
      <c r="AC841077" s="19"/>
      <c r="AD841077" s="19"/>
      <c r="AE841077" s="19"/>
      <c r="AF841077" s="19"/>
      <c r="AG841077" s="19"/>
      <c r="AH841077" s="19"/>
      <c r="AI841077" s="19"/>
      <c r="AJ841077" s="19"/>
      <c r="AK841077" s="19"/>
      <c r="AL841077" s="19"/>
      <c r="AM841077" s="19"/>
      <c r="AN841077" s="19"/>
      <c r="AO841077" s="19"/>
      <c r="AP841077"/>
    </row>
    <row r="841078" spans="1:42" s="116" customFormat="1" x14ac:dyDescent="0.3">
      <c r="A841078"/>
      <c r="B841078"/>
      <c r="C841078"/>
      <c r="D841078"/>
      <c r="E841078"/>
      <c r="F841078"/>
      <c r="G841078"/>
      <c r="H841078"/>
      <c r="I841078"/>
      <c r="J841078"/>
      <c r="K841078"/>
      <c r="L841078"/>
      <c r="M841078" s="115"/>
      <c r="N841078" s="115"/>
      <c r="O841078"/>
      <c r="P841078"/>
      <c r="Q841078"/>
      <c r="R841078" s="19"/>
      <c r="S841078" s="19"/>
      <c r="T841078"/>
      <c r="U841078" s="113"/>
      <c r="V841078" s="19"/>
      <c r="W841078" s="19"/>
      <c r="X841078" s="19"/>
      <c r="Y841078" s="19"/>
      <c r="Z841078" s="19"/>
      <c r="AA841078" s="19"/>
      <c r="AB841078" s="19"/>
      <c r="AC841078" s="19"/>
      <c r="AD841078" s="19"/>
      <c r="AE841078" s="19"/>
      <c r="AF841078" s="19"/>
      <c r="AG841078" s="19"/>
      <c r="AH841078" s="19"/>
      <c r="AI841078" s="19"/>
      <c r="AJ841078" s="19"/>
      <c r="AK841078" s="19"/>
      <c r="AL841078" s="19"/>
      <c r="AM841078" s="19"/>
      <c r="AN841078" s="19"/>
      <c r="AO841078" s="19"/>
      <c r="AP841078"/>
    </row>
    <row r="841079" spans="1:42" s="116" customFormat="1" x14ac:dyDescent="0.3">
      <c r="A841079"/>
      <c r="B841079"/>
      <c r="C841079"/>
      <c r="D841079"/>
      <c r="E841079"/>
      <c r="F841079"/>
      <c r="G841079"/>
      <c r="H841079"/>
      <c r="I841079"/>
      <c r="J841079"/>
      <c r="K841079"/>
      <c r="L841079"/>
      <c r="M841079" s="115"/>
      <c r="N841079" s="115"/>
      <c r="O841079"/>
      <c r="P841079"/>
      <c r="Q841079"/>
      <c r="R841079" s="19"/>
      <c r="S841079" s="19"/>
      <c r="T841079"/>
      <c r="U841079" s="113"/>
      <c r="V841079" s="19"/>
      <c r="W841079" s="19"/>
      <c r="X841079" s="19"/>
      <c r="Y841079" s="19"/>
      <c r="Z841079" s="19"/>
      <c r="AA841079" s="19"/>
      <c r="AB841079" s="19"/>
      <c r="AC841079" s="19"/>
      <c r="AD841079" s="19"/>
      <c r="AE841079" s="19"/>
      <c r="AF841079" s="19"/>
      <c r="AG841079" s="19"/>
      <c r="AH841079" s="19"/>
      <c r="AI841079" s="19"/>
      <c r="AJ841079" s="19"/>
      <c r="AK841079" s="19"/>
      <c r="AL841079" s="19"/>
      <c r="AM841079" s="19"/>
      <c r="AN841079" s="19"/>
      <c r="AO841079" s="19"/>
      <c r="AP841079"/>
    </row>
    <row r="841080" spans="1:42" s="116" customFormat="1" x14ac:dyDescent="0.3">
      <c r="A841080"/>
      <c r="B841080"/>
      <c r="C841080"/>
      <c r="D841080"/>
      <c r="E841080"/>
      <c r="F841080"/>
      <c r="G841080"/>
      <c r="H841080"/>
      <c r="I841080"/>
      <c r="J841080"/>
      <c r="K841080"/>
      <c r="L841080"/>
      <c r="M841080" s="115"/>
      <c r="N841080" s="115"/>
      <c r="O841080"/>
      <c r="P841080"/>
      <c r="Q841080"/>
      <c r="R841080" s="19"/>
      <c r="S841080" s="19"/>
      <c r="T841080"/>
      <c r="U841080" s="113"/>
      <c r="V841080" s="19"/>
      <c r="W841080" s="19"/>
      <c r="X841080" s="19"/>
      <c r="Y841080" s="19"/>
      <c r="Z841080" s="19"/>
      <c r="AA841080" s="19"/>
      <c r="AB841080" s="19"/>
      <c r="AC841080" s="19"/>
      <c r="AD841080" s="19"/>
      <c r="AE841080" s="19"/>
      <c r="AF841080" s="19"/>
      <c r="AG841080" s="19"/>
      <c r="AH841080" s="19"/>
      <c r="AI841080" s="19"/>
      <c r="AJ841080" s="19"/>
      <c r="AK841080" s="19"/>
      <c r="AL841080" s="19"/>
      <c r="AM841080" s="19"/>
      <c r="AN841080" s="19"/>
      <c r="AO841080" s="19"/>
      <c r="AP841080"/>
    </row>
    <row r="841081" spans="1:42" s="116" customFormat="1" x14ac:dyDescent="0.3">
      <c r="A841081"/>
      <c r="B841081"/>
      <c r="C841081"/>
      <c r="D841081"/>
      <c r="E841081"/>
      <c r="F841081"/>
      <c r="G841081"/>
      <c r="H841081"/>
      <c r="I841081"/>
      <c r="J841081"/>
      <c r="K841081"/>
      <c r="L841081"/>
      <c r="M841081" s="115"/>
      <c r="N841081" s="115"/>
      <c r="O841081"/>
      <c r="P841081"/>
      <c r="Q841081"/>
      <c r="R841081" s="19"/>
      <c r="S841081" s="19"/>
      <c r="T841081"/>
      <c r="U841081" s="113"/>
      <c r="V841081" s="19"/>
      <c r="W841081" s="19"/>
      <c r="X841081" s="19"/>
      <c r="Y841081" s="19"/>
      <c r="Z841081" s="19"/>
      <c r="AA841081" s="19"/>
      <c r="AB841081" s="19"/>
      <c r="AC841081" s="19"/>
      <c r="AD841081" s="19"/>
      <c r="AE841081" s="19"/>
      <c r="AF841081" s="19"/>
      <c r="AG841081" s="19"/>
      <c r="AH841081" s="19"/>
      <c r="AI841081" s="19"/>
      <c r="AJ841081" s="19"/>
      <c r="AK841081" s="19"/>
      <c r="AL841081" s="19"/>
      <c r="AM841081" s="19"/>
      <c r="AN841081" s="19"/>
      <c r="AO841081" s="19"/>
      <c r="AP841081"/>
    </row>
    <row r="841082" spans="1:42" s="116" customFormat="1" x14ac:dyDescent="0.3">
      <c r="A841082"/>
      <c r="B841082"/>
      <c r="C841082"/>
      <c r="D841082"/>
      <c r="E841082"/>
      <c r="F841082"/>
      <c r="G841082"/>
      <c r="H841082"/>
      <c r="I841082"/>
      <c r="J841082"/>
      <c r="K841082"/>
      <c r="L841082"/>
      <c r="M841082" s="115"/>
      <c r="N841082" s="115"/>
      <c r="O841082"/>
      <c r="P841082"/>
      <c r="Q841082"/>
      <c r="R841082" s="19"/>
      <c r="S841082" s="19"/>
      <c r="T841082"/>
      <c r="U841082" s="113"/>
      <c r="V841082" s="19"/>
      <c r="W841082" s="19"/>
      <c r="X841082" s="19"/>
      <c r="Y841082" s="19"/>
      <c r="Z841082" s="19"/>
      <c r="AA841082" s="19"/>
      <c r="AB841082" s="19"/>
      <c r="AC841082" s="19"/>
      <c r="AD841082" s="19"/>
      <c r="AE841082" s="19"/>
      <c r="AF841082" s="19"/>
      <c r="AG841082" s="19"/>
      <c r="AH841082" s="19"/>
      <c r="AI841082" s="19"/>
      <c r="AJ841082" s="19"/>
      <c r="AK841082" s="19"/>
      <c r="AL841082" s="19"/>
      <c r="AM841082" s="19"/>
      <c r="AN841082" s="19"/>
      <c r="AO841082" s="19"/>
      <c r="AP841082"/>
    </row>
    <row r="841083" spans="1:42" s="116" customFormat="1" x14ac:dyDescent="0.3">
      <c r="A841083"/>
      <c r="B841083"/>
      <c r="C841083"/>
      <c r="D841083"/>
      <c r="E841083"/>
      <c r="F841083"/>
      <c r="G841083"/>
      <c r="H841083"/>
      <c r="I841083"/>
      <c r="J841083"/>
      <c r="K841083"/>
      <c r="L841083"/>
      <c r="M841083" s="115"/>
      <c r="N841083" s="115"/>
      <c r="O841083"/>
      <c r="P841083"/>
      <c r="Q841083"/>
      <c r="R841083" s="19"/>
      <c r="S841083" s="19"/>
      <c r="T841083"/>
      <c r="U841083" s="113"/>
      <c r="V841083" s="19"/>
      <c r="W841083" s="19"/>
      <c r="X841083" s="19"/>
      <c r="Y841083" s="19"/>
      <c r="Z841083" s="19"/>
      <c r="AA841083" s="19"/>
      <c r="AB841083" s="19"/>
      <c r="AC841083" s="19"/>
      <c r="AD841083" s="19"/>
      <c r="AE841083" s="19"/>
      <c r="AF841083" s="19"/>
      <c r="AG841083" s="19"/>
      <c r="AH841083" s="19"/>
      <c r="AI841083" s="19"/>
      <c r="AJ841083" s="19"/>
      <c r="AK841083" s="19"/>
      <c r="AL841083" s="19"/>
      <c r="AM841083" s="19"/>
      <c r="AN841083" s="19"/>
      <c r="AO841083" s="19"/>
      <c r="AP841083"/>
    </row>
    <row r="841084" spans="1:42" s="116" customFormat="1" x14ac:dyDescent="0.3">
      <c r="A841084"/>
      <c r="B841084"/>
      <c r="C841084"/>
      <c r="D841084"/>
      <c r="E841084"/>
      <c r="F841084"/>
      <c r="G841084"/>
      <c r="H841084"/>
      <c r="I841084"/>
      <c r="J841084"/>
      <c r="K841084"/>
      <c r="L841084"/>
      <c r="M841084" s="115"/>
      <c r="N841084" s="115"/>
      <c r="O841084"/>
      <c r="P841084"/>
      <c r="Q841084"/>
      <c r="R841084" s="19"/>
      <c r="S841084" s="19"/>
      <c r="T841084"/>
      <c r="U841084" s="113"/>
      <c r="V841084" s="19"/>
      <c r="W841084" s="19"/>
      <c r="X841084" s="19"/>
      <c r="Y841084" s="19"/>
      <c r="Z841084" s="19"/>
      <c r="AA841084" s="19"/>
      <c r="AB841084" s="19"/>
      <c r="AC841084" s="19"/>
      <c r="AD841084" s="19"/>
      <c r="AE841084" s="19"/>
      <c r="AF841084" s="19"/>
      <c r="AG841084" s="19"/>
      <c r="AH841084" s="19"/>
      <c r="AI841084" s="19"/>
      <c r="AJ841084" s="19"/>
      <c r="AK841084" s="19"/>
      <c r="AL841084" s="19"/>
      <c r="AM841084" s="19"/>
      <c r="AN841084" s="19"/>
      <c r="AO841084" s="19"/>
      <c r="AP841084"/>
    </row>
    <row r="841085" spans="1:42" s="116" customFormat="1" x14ac:dyDescent="0.3">
      <c r="A841085"/>
      <c r="B841085"/>
      <c r="C841085"/>
      <c r="D841085"/>
      <c r="E841085"/>
      <c r="F841085"/>
      <c r="G841085"/>
      <c r="H841085"/>
      <c r="I841085"/>
      <c r="J841085"/>
      <c r="K841085"/>
      <c r="L841085"/>
      <c r="M841085" s="115"/>
      <c r="N841085" s="115"/>
      <c r="O841085"/>
      <c r="P841085"/>
      <c r="Q841085"/>
      <c r="R841085" s="19"/>
      <c r="S841085" s="19"/>
      <c r="T841085"/>
      <c r="U841085" s="113"/>
      <c r="V841085" s="19"/>
      <c r="W841085" s="19"/>
      <c r="X841085" s="19"/>
      <c r="Y841085" s="19"/>
      <c r="Z841085" s="19"/>
      <c r="AA841085" s="19"/>
      <c r="AB841085" s="19"/>
      <c r="AC841085" s="19"/>
      <c r="AD841085" s="19"/>
      <c r="AE841085" s="19"/>
      <c r="AF841085" s="19"/>
      <c r="AG841085" s="19"/>
      <c r="AH841085" s="19"/>
      <c r="AI841085" s="19"/>
      <c r="AJ841085" s="19"/>
      <c r="AK841085" s="19"/>
      <c r="AL841085" s="19"/>
      <c r="AM841085" s="19"/>
      <c r="AN841085" s="19"/>
      <c r="AO841085" s="19"/>
      <c r="AP841085"/>
    </row>
    <row r="841086" spans="1:42" s="116" customFormat="1" x14ac:dyDescent="0.3">
      <c r="A841086"/>
      <c r="B841086"/>
      <c r="C841086"/>
      <c r="D841086"/>
      <c r="E841086"/>
      <c r="F841086"/>
      <c r="G841086"/>
      <c r="H841086"/>
      <c r="I841086"/>
      <c r="J841086"/>
      <c r="K841086"/>
      <c r="L841086"/>
      <c r="M841086" s="115"/>
      <c r="N841086" s="115"/>
      <c r="O841086"/>
      <c r="P841086"/>
      <c r="Q841086"/>
      <c r="R841086" s="19"/>
      <c r="S841086" s="19"/>
      <c r="T841086"/>
      <c r="U841086" s="113"/>
      <c r="V841086" s="19"/>
      <c r="W841086" s="19"/>
      <c r="X841086" s="19"/>
      <c r="Y841086" s="19"/>
      <c r="Z841086" s="19"/>
      <c r="AA841086" s="19"/>
      <c r="AB841086" s="19"/>
      <c r="AC841086" s="19"/>
      <c r="AD841086" s="19"/>
      <c r="AE841086" s="19"/>
      <c r="AF841086" s="19"/>
      <c r="AG841086" s="19"/>
      <c r="AH841086" s="19"/>
      <c r="AI841086" s="19"/>
      <c r="AJ841086" s="19"/>
      <c r="AK841086" s="19"/>
      <c r="AL841086" s="19"/>
      <c r="AM841086" s="19"/>
      <c r="AN841086" s="19"/>
      <c r="AO841086" s="19"/>
      <c r="AP841086"/>
    </row>
    <row r="841087" spans="1:42" s="116" customFormat="1" x14ac:dyDescent="0.3">
      <c r="A841087"/>
      <c r="B841087"/>
      <c r="C841087"/>
      <c r="D841087"/>
      <c r="E841087"/>
      <c r="F841087"/>
      <c r="G841087"/>
      <c r="H841087"/>
      <c r="I841087"/>
      <c r="J841087"/>
      <c r="K841087"/>
      <c r="L841087"/>
      <c r="M841087" s="115"/>
      <c r="N841087" s="115"/>
      <c r="O841087"/>
      <c r="P841087"/>
      <c r="Q841087"/>
      <c r="R841087" s="19"/>
      <c r="S841087" s="19"/>
      <c r="T841087"/>
      <c r="U841087" s="113"/>
      <c r="V841087" s="19"/>
      <c r="W841087" s="19"/>
      <c r="X841087" s="19"/>
      <c r="Y841087" s="19"/>
      <c r="Z841087" s="19"/>
      <c r="AA841087" s="19"/>
      <c r="AB841087" s="19"/>
      <c r="AC841087" s="19"/>
      <c r="AD841087" s="19"/>
      <c r="AE841087" s="19"/>
      <c r="AF841087" s="19"/>
      <c r="AG841087" s="19"/>
      <c r="AH841087" s="19"/>
      <c r="AI841087" s="19"/>
      <c r="AJ841087" s="19"/>
      <c r="AK841087" s="19"/>
      <c r="AL841087" s="19"/>
      <c r="AM841087" s="19"/>
      <c r="AN841087" s="19"/>
      <c r="AO841087" s="19"/>
      <c r="AP841087"/>
    </row>
    <row r="841088" spans="1:42" s="116" customFormat="1" x14ac:dyDescent="0.3">
      <c r="A841088"/>
      <c r="B841088"/>
      <c r="C841088"/>
      <c r="D841088"/>
      <c r="E841088"/>
      <c r="F841088"/>
      <c r="G841088"/>
      <c r="H841088"/>
      <c r="I841088"/>
      <c r="J841088"/>
      <c r="K841088"/>
      <c r="L841088"/>
      <c r="M841088" s="115"/>
      <c r="N841088" s="115"/>
      <c r="O841088"/>
      <c r="P841088"/>
      <c r="Q841088"/>
      <c r="R841088" s="19"/>
      <c r="S841088" s="19"/>
      <c r="T841088"/>
      <c r="U841088" s="113"/>
      <c r="V841088" s="19"/>
      <c r="W841088" s="19"/>
      <c r="X841088" s="19"/>
      <c r="Y841088" s="19"/>
      <c r="Z841088" s="19"/>
      <c r="AA841088" s="19"/>
      <c r="AB841088" s="19"/>
      <c r="AC841088" s="19"/>
      <c r="AD841088" s="19"/>
      <c r="AE841088" s="19"/>
      <c r="AF841088" s="19"/>
      <c r="AG841088" s="19"/>
      <c r="AH841088" s="19"/>
      <c r="AI841088" s="19"/>
      <c r="AJ841088" s="19"/>
      <c r="AK841088" s="19"/>
      <c r="AL841088" s="19"/>
      <c r="AM841088" s="19"/>
      <c r="AN841088" s="19"/>
      <c r="AO841088" s="19"/>
      <c r="AP841088"/>
    </row>
    <row r="841089" spans="1:42" s="116" customFormat="1" x14ac:dyDescent="0.3">
      <c r="A841089"/>
      <c r="B841089"/>
      <c r="C841089"/>
      <c r="D841089"/>
      <c r="E841089"/>
      <c r="F841089"/>
      <c r="G841089"/>
      <c r="H841089"/>
      <c r="I841089"/>
      <c r="J841089"/>
      <c r="K841089"/>
      <c r="L841089"/>
      <c r="M841089" s="115"/>
      <c r="N841089" s="115"/>
      <c r="O841089"/>
      <c r="P841089"/>
      <c r="Q841089"/>
      <c r="R841089" s="19"/>
      <c r="S841089" s="19"/>
      <c r="T841089"/>
      <c r="U841089" s="113"/>
      <c r="V841089" s="19"/>
      <c r="W841089" s="19"/>
      <c r="X841089" s="19"/>
      <c r="Y841089" s="19"/>
      <c r="Z841089" s="19"/>
      <c r="AA841089" s="19"/>
      <c r="AB841089" s="19"/>
      <c r="AC841089" s="19"/>
      <c r="AD841089" s="19"/>
      <c r="AE841089" s="19"/>
      <c r="AF841089" s="19"/>
      <c r="AG841089" s="19"/>
      <c r="AH841089" s="19"/>
      <c r="AI841089" s="19"/>
      <c r="AJ841089" s="19"/>
      <c r="AK841089" s="19"/>
      <c r="AL841089" s="19"/>
      <c r="AM841089" s="19"/>
      <c r="AN841089" s="19"/>
      <c r="AO841089" s="19"/>
      <c r="AP841089"/>
    </row>
    <row r="841090" spans="1:42" s="116" customFormat="1" x14ac:dyDescent="0.3">
      <c r="A841090"/>
      <c r="B841090"/>
      <c r="C841090"/>
      <c r="D841090"/>
      <c r="E841090"/>
      <c r="F841090"/>
      <c r="G841090"/>
      <c r="H841090"/>
      <c r="I841090"/>
      <c r="J841090"/>
      <c r="K841090"/>
      <c r="L841090"/>
      <c r="M841090" s="115"/>
      <c r="N841090" s="115"/>
      <c r="O841090"/>
      <c r="P841090"/>
      <c r="Q841090"/>
      <c r="R841090" s="19"/>
      <c r="S841090" s="19"/>
      <c r="T841090"/>
      <c r="U841090" s="113"/>
      <c r="V841090" s="19"/>
      <c r="W841090" s="19"/>
      <c r="X841090" s="19"/>
      <c r="Y841090" s="19"/>
      <c r="Z841090" s="19"/>
      <c r="AA841090" s="19"/>
      <c r="AB841090" s="19"/>
      <c r="AC841090" s="19"/>
      <c r="AD841090" s="19"/>
      <c r="AE841090" s="19"/>
      <c r="AF841090" s="19"/>
      <c r="AG841090" s="19"/>
      <c r="AH841090" s="19"/>
      <c r="AI841090" s="19"/>
      <c r="AJ841090" s="19"/>
      <c r="AK841090" s="19"/>
      <c r="AL841090" s="19"/>
      <c r="AM841090" s="19"/>
      <c r="AN841090" s="19"/>
      <c r="AO841090" s="19"/>
      <c r="AP841090"/>
    </row>
    <row r="841091" spans="1:42" s="116" customFormat="1" x14ac:dyDescent="0.3">
      <c r="A841091"/>
      <c r="B841091"/>
      <c r="C841091"/>
      <c r="D841091"/>
      <c r="E841091"/>
      <c r="F841091"/>
      <c r="G841091"/>
      <c r="H841091"/>
      <c r="I841091"/>
      <c r="J841091"/>
      <c r="K841091"/>
      <c r="L841091"/>
      <c r="M841091" s="115"/>
      <c r="N841091" s="115"/>
      <c r="O841091"/>
      <c r="P841091"/>
      <c r="Q841091"/>
      <c r="R841091" s="19"/>
      <c r="S841091" s="19"/>
      <c r="T841091"/>
      <c r="U841091" s="113"/>
      <c r="V841091" s="19"/>
      <c r="W841091" s="19"/>
      <c r="X841091" s="19"/>
      <c r="Y841091" s="19"/>
      <c r="Z841091" s="19"/>
      <c r="AA841091" s="19"/>
      <c r="AB841091" s="19"/>
      <c r="AC841091" s="19"/>
      <c r="AD841091" s="19"/>
      <c r="AE841091" s="19"/>
      <c r="AF841091" s="19"/>
      <c r="AG841091" s="19"/>
      <c r="AH841091" s="19"/>
      <c r="AI841091" s="19"/>
      <c r="AJ841091" s="19"/>
      <c r="AK841091" s="19"/>
      <c r="AL841091" s="19"/>
      <c r="AM841091" s="19"/>
      <c r="AN841091" s="19"/>
      <c r="AO841091" s="19"/>
      <c r="AP841091"/>
    </row>
    <row r="841092" spans="1:42" s="116" customFormat="1" x14ac:dyDescent="0.3">
      <c r="A841092"/>
      <c r="B841092"/>
      <c r="C841092"/>
      <c r="D841092"/>
      <c r="E841092"/>
      <c r="F841092"/>
      <c r="G841092"/>
      <c r="H841092"/>
      <c r="I841092"/>
      <c r="J841092"/>
      <c r="K841092"/>
      <c r="L841092"/>
      <c r="M841092" s="115"/>
      <c r="N841092" s="115"/>
      <c r="O841092"/>
      <c r="P841092"/>
      <c r="Q841092"/>
      <c r="R841092" s="19"/>
      <c r="S841092" s="19"/>
      <c r="T841092"/>
      <c r="U841092" s="113"/>
      <c r="V841092" s="19"/>
      <c r="W841092" s="19"/>
      <c r="X841092" s="19"/>
      <c r="Y841092" s="19"/>
      <c r="Z841092" s="19"/>
      <c r="AA841092" s="19"/>
      <c r="AB841092" s="19"/>
      <c r="AC841092" s="19"/>
      <c r="AD841092" s="19"/>
      <c r="AE841092" s="19"/>
      <c r="AF841092" s="19"/>
      <c r="AG841092" s="19"/>
      <c r="AH841092" s="19"/>
      <c r="AI841092" s="19"/>
      <c r="AJ841092" s="19"/>
      <c r="AK841092" s="19"/>
      <c r="AL841092" s="19"/>
      <c r="AM841092" s="19"/>
      <c r="AN841092" s="19"/>
      <c r="AO841092" s="19"/>
      <c r="AP841092"/>
    </row>
    <row r="841093" spans="1:42" s="116" customFormat="1" x14ac:dyDescent="0.3">
      <c r="A841093"/>
      <c r="B841093"/>
      <c r="C841093"/>
      <c r="D841093"/>
      <c r="E841093"/>
      <c r="F841093"/>
      <c r="G841093"/>
      <c r="H841093"/>
      <c r="I841093"/>
      <c r="J841093"/>
      <c r="K841093"/>
      <c r="L841093"/>
      <c r="M841093" s="115"/>
      <c r="N841093" s="115"/>
      <c r="O841093"/>
      <c r="P841093"/>
      <c r="Q841093"/>
      <c r="R841093" s="19"/>
      <c r="S841093" s="19"/>
      <c r="T841093"/>
      <c r="U841093" s="113"/>
      <c r="V841093" s="19"/>
      <c r="W841093" s="19"/>
      <c r="X841093" s="19"/>
      <c r="Y841093" s="19"/>
      <c r="Z841093" s="19"/>
      <c r="AA841093" s="19"/>
      <c r="AB841093" s="19"/>
      <c r="AC841093" s="19"/>
      <c r="AD841093" s="19"/>
      <c r="AE841093" s="19"/>
      <c r="AF841093" s="19"/>
      <c r="AG841093" s="19"/>
      <c r="AH841093" s="19"/>
      <c r="AI841093" s="19"/>
      <c r="AJ841093" s="19"/>
      <c r="AK841093" s="19"/>
      <c r="AL841093" s="19"/>
      <c r="AM841093" s="19"/>
      <c r="AN841093" s="19"/>
      <c r="AO841093" s="19"/>
      <c r="AP841093"/>
    </row>
    <row r="841094" spans="1:42" s="116" customFormat="1" x14ac:dyDescent="0.3">
      <c r="A841094"/>
      <c r="B841094"/>
      <c r="C841094"/>
      <c r="D841094"/>
      <c r="E841094"/>
      <c r="F841094"/>
      <c r="G841094"/>
      <c r="H841094"/>
      <c r="I841094"/>
      <c r="J841094"/>
      <c r="K841094"/>
      <c r="L841094"/>
      <c r="M841094" s="115"/>
      <c r="N841094" s="115"/>
      <c r="O841094"/>
      <c r="P841094"/>
      <c r="Q841094"/>
      <c r="R841094" s="19"/>
      <c r="S841094" s="19"/>
      <c r="T841094"/>
      <c r="U841094" s="113"/>
      <c r="V841094" s="19"/>
      <c r="W841094" s="19"/>
      <c r="X841094" s="19"/>
      <c r="Y841094" s="19"/>
      <c r="Z841094" s="19"/>
      <c r="AA841094" s="19"/>
      <c r="AB841094" s="19"/>
      <c r="AC841094" s="19"/>
      <c r="AD841094" s="19"/>
      <c r="AE841094" s="19"/>
      <c r="AF841094" s="19"/>
      <c r="AG841094" s="19"/>
      <c r="AH841094" s="19"/>
      <c r="AI841094" s="19"/>
      <c r="AJ841094" s="19"/>
      <c r="AK841094" s="19"/>
      <c r="AL841094" s="19"/>
      <c r="AM841094" s="19"/>
      <c r="AN841094" s="19"/>
      <c r="AO841094" s="19"/>
      <c r="AP841094"/>
    </row>
    <row r="841095" spans="1:42" s="116" customFormat="1" x14ac:dyDescent="0.3">
      <c r="A841095"/>
      <c r="B841095"/>
      <c r="C841095"/>
      <c r="D841095"/>
      <c r="E841095"/>
      <c r="F841095"/>
      <c r="G841095"/>
      <c r="H841095"/>
      <c r="I841095"/>
      <c r="J841095"/>
      <c r="K841095"/>
      <c r="L841095"/>
      <c r="M841095" s="115"/>
      <c r="N841095" s="115"/>
      <c r="O841095"/>
      <c r="P841095"/>
      <c r="Q841095"/>
      <c r="R841095" s="19"/>
      <c r="S841095" s="19"/>
      <c r="T841095"/>
      <c r="U841095" s="113"/>
      <c r="V841095" s="19"/>
      <c r="W841095" s="19"/>
      <c r="X841095" s="19"/>
      <c r="Y841095" s="19"/>
      <c r="Z841095" s="19"/>
      <c r="AA841095" s="19"/>
      <c r="AB841095" s="19"/>
      <c r="AC841095" s="19"/>
      <c r="AD841095" s="19"/>
      <c r="AE841095" s="19"/>
      <c r="AF841095" s="19"/>
      <c r="AG841095" s="19"/>
      <c r="AH841095" s="19"/>
      <c r="AI841095" s="19"/>
      <c r="AJ841095" s="19"/>
      <c r="AK841095" s="19"/>
      <c r="AL841095" s="19"/>
      <c r="AM841095" s="19"/>
      <c r="AN841095" s="19"/>
      <c r="AO841095" s="19"/>
      <c r="AP841095"/>
    </row>
    <row r="841096" spans="1:42" s="116" customFormat="1" x14ac:dyDescent="0.3">
      <c r="A841096"/>
      <c r="B841096"/>
      <c r="C841096"/>
      <c r="D841096"/>
      <c r="E841096"/>
      <c r="F841096"/>
      <c r="G841096"/>
      <c r="H841096"/>
      <c r="I841096"/>
      <c r="J841096"/>
      <c r="K841096"/>
      <c r="L841096"/>
      <c r="M841096" s="115"/>
      <c r="N841096" s="115"/>
      <c r="O841096"/>
      <c r="P841096"/>
      <c r="Q841096"/>
      <c r="R841096" s="19"/>
      <c r="S841096" s="19"/>
      <c r="T841096"/>
      <c r="U841096" s="113"/>
      <c r="V841096" s="19"/>
      <c r="W841096" s="19"/>
      <c r="X841096" s="19"/>
      <c r="Y841096" s="19"/>
      <c r="Z841096" s="19"/>
      <c r="AA841096" s="19"/>
      <c r="AB841096" s="19"/>
      <c r="AC841096" s="19"/>
      <c r="AD841096" s="19"/>
      <c r="AE841096" s="19"/>
      <c r="AF841096" s="19"/>
      <c r="AG841096" s="19"/>
      <c r="AH841096" s="19"/>
      <c r="AI841096" s="19"/>
      <c r="AJ841096" s="19"/>
      <c r="AK841096" s="19"/>
      <c r="AL841096" s="19"/>
      <c r="AM841096" s="19"/>
      <c r="AN841096" s="19"/>
      <c r="AO841096" s="19"/>
      <c r="AP841096"/>
    </row>
    <row r="841097" spans="1:42" s="116" customFormat="1" x14ac:dyDescent="0.3">
      <c r="A841097"/>
      <c r="B841097"/>
      <c r="C841097"/>
      <c r="D841097"/>
      <c r="E841097"/>
      <c r="F841097"/>
      <c r="G841097"/>
      <c r="H841097"/>
      <c r="I841097"/>
      <c r="J841097"/>
      <c r="K841097"/>
      <c r="L841097"/>
      <c r="M841097" s="115"/>
      <c r="N841097" s="115"/>
      <c r="O841097"/>
      <c r="P841097"/>
      <c r="Q841097"/>
      <c r="R841097" s="19"/>
      <c r="S841097" s="19"/>
      <c r="T841097"/>
      <c r="U841097" s="113"/>
      <c r="V841097" s="19"/>
      <c r="W841097" s="19"/>
      <c r="X841097" s="19"/>
      <c r="Y841097" s="19"/>
      <c r="Z841097" s="19"/>
      <c r="AA841097" s="19"/>
      <c r="AB841097" s="19"/>
      <c r="AC841097" s="19"/>
      <c r="AD841097" s="19"/>
      <c r="AE841097" s="19"/>
      <c r="AF841097" s="19"/>
      <c r="AG841097" s="19"/>
      <c r="AH841097" s="19"/>
      <c r="AI841097" s="19"/>
      <c r="AJ841097" s="19"/>
      <c r="AK841097" s="19"/>
      <c r="AL841097" s="19"/>
      <c r="AM841097" s="19"/>
      <c r="AN841097" s="19"/>
      <c r="AO841097" s="19"/>
      <c r="AP841097"/>
    </row>
    <row r="841098" spans="1:42" s="116" customFormat="1" x14ac:dyDescent="0.3">
      <c r="A841098"/>
      <c r="B841098"/>
      <c r="C841098"/>
      <c r="D841098"/>
      <c r="E841098"/>
      <c r="F841098"/>
      <c r="G841098"/>
      <c r="H841098"/>
      <c r="I841098"/>
      <c r="J841098"/>
      <c r="K841098"/>
      <c r="L841098"/>
      <c r="M841098" s="115"/>
      <c r="N841098" s="115"/>
      <c r="O841098"/>
      <c r="P841098"/>
      <c r="Q841098"/>
      <c r="R841098" s="19"/>
      <c r="S841098" s="19"/>
      <c r="T841098"/>
      <c r="U841098" s="113"/>
      <c r="V841098" s="19"/>
      <c r="W841098" s="19"/>
      <c r="X841098" s="19"/>
      <c r="Y841098" s="19"/>
      <c r="Z841098" s="19"/>
      <c r="AA841098" s="19"/>
      <c r="AB841098" s="19"/>
      <c r="AC841098" s="19"/>
      <c r="AD841098" s="19"/>
      <c r="AE841098" s="19"/>
      <c r="AF841098" s="19"/>
      <c r="AG841098" s="19"/>
      <c r="AH841098" s="19"/>
      <c r="AI841098" s="19"/>
      <c r="AJ841098" s="19"/>
      <c r="AK841098" s="19"/>
      <c r="AL841098" s="19"/>
      <c r="AM841098" s="19"/>
      <c r="AN841098" s="19"/>
      <c r="AO841098" s="19"/>
      <c r="AP841098"/>
    </row>
    <row r="841099" spans="1:42" s="116" customFormat="1" x14ac:dyDescent="0.3">
      <c r="A841099"/>
      <c r="B841099"/>
      <c r="C841099"/>
      <c r="D841099"/>
      <c r="E841099"/>
      <c r="F841099"/>
      <c r="G841099"/>
      <c r="H841099"/>
      <c r="I841099"/>
      <c r="J841099"/>
      <c r="K841099"/>
      <c r="L841099"/>
      <c r="M841099" s="115"/>
      <c r="N841099" s="115"/>
      <c r="O841099"/>
      <c r="P841099"/>
      <c r="Q841099"/>
      <c r="R841099" s="19"/>
      <c r="S841099" s="19"/>
      <c r="T841099"/>
      <c r="U841099" s="113"/>
      <c r="V841099" s="19"/>
      <c r="W841099" s="19"/>
      <c r="X841099" s="19"/>
      <c r="Y841099" s="19"/>
      <c r="Z841099" s="19"/>
      <c r="AA841099" s="19"/>
      <c r="AB841099" s="19"/>
      <c r="AC841099" s="19"/>
      <c r="AD841099" s="19"/>
      <c r="AE841099" s="19"/>
      <c r="AF841099" s="19"/>
      <c r="AG841099" s="19"/>
      <c r="AH841099" s="19"/>
      <c r="AI841099" s="19"/>
      <c r="AJ841099" s="19"/>
      <c r="AK841099" s="19"/>
      <c r="AL841099" s="19"/>
      <c r="AM841099" s="19"/>
      <c r="AN841099" s="19"/>
      <c r="AO841099" s="19"/>
      <c r="AP841099"/>
    </row>
    <row r="841100" spans="1:42" s="116" customFormat="1" x14ac:dyDescent="0.3">
      <c r="A841100"/>
      <c r="B841100"/>
      <c r="C841100"/>
      <c r="D841100"/>
      <c r="E841100"/>
      <c r="F841100"/>
      <c r="G841100"/>
      <c r="H841100"/>
      <c r="I841100"/>
      <c r="J841100"/>
      <c r="K841100"/>
      <c r="L841100"/>
      <c r="M841100" s="115"/>
      <c r="N841100" s="115"/>
      <c r="O841100"/>
      <c r="P841100"/>
      <c r="Q841100"/>
      <c r="R841100" s="19"/>
      <c r="S841100" s="19"/>
      <c r="T841100"/>
      <c r="U841100" s="113"/>
      <c r="V841100" s="19"/>
      <c r="W841100" s="19"/>
      <c r="X841100" s="19"/>
      <c r="Y841100" s="19"/>
      <c r="Z841100" s="19"/>
      <c r="AA841100" s="19"/>
      <c r="AB841100" s="19"/>
      <c r="AC841100" s="19"/>
      <c r="AD841100" s="19"/>
      <c r="AE841100" s="19"/>
      <c r="AF841100" s="19"/>
      <c r="AG841100" s="19"/>
      <c r="AH841100" s="19"/>
      <c r="AI841100" s="19"/>
      <c r="AJ841100" s="19"/>
      <c r="AK841100" s="19"/>
      <c r="AL841100" s="19"/>
      <c r="AM841100" s="19"/>
      <c r="AN841100" s="19"/>
      <c r="AO841100" s="19"/>
      <c r="AP841100"/>
    </row>
    <row r="841101" spans="1:42" s="116" customFormat="1" x14ac:dyDescent="0.3">
      <c r="A841101"/>
      <c r="B841101"/>
      <c r="C841101"/>
      <c r="D841101"/>
      <c r="E841101"/>
      <c r="F841101"/>
      <c r="G841101"/>
      <c r="H841101"/>
      <c r="I841101"/>
      <c r="J841101"/>
      <c r="K841101"/>
      <c r="L841101"/>
      <c r="M841101" s="115"/>
      <c r="N841101" s="115"/>
      <c r="O841101"/>
      <c r="P841101"/>
      <c r="Q841101"/>
      <c r="R841101" s="19"/>
      <c r="S841101" s="19"/>
      <c r="T841101"/>
      <c r="U841101" s="113"/>
      <c r="V841101" s="19"/>
      <c r="W841101" s="19"/>
      <c r="X841101" s="19"/>
      <c r="Y841101" s="19"/>
      <c r="Z841101" s="19"/>
      <c r="AA841101" s="19"/>
      <c r="AB841101" s="19"/>
      <c r="AC841101" s="19"/>
      <c r="AD841101" s="19"/>
      <c r="AE841101" s="19"/>
      <c r="AF841101" s="19"/>
      <c r="AG841101" s="19"/>
      <c r="AH841101" s="19"/>
      <c r="AI841101" s="19"/>
      <c r="AJ841101" s="19"/>
      <c r="AK841101" s="19"/>
      <c r="AL841101" s="19"/>
      <c r="AM841101" s="19"/>
      <c r="AN841101" s="19"/>
      <c r="AO841101" s="19"/>
      <c r="AP841101"/>
    </row>
    <row r="841102" spans="1:42" s="116" customFormat="1" x14ac:dyDescent="0.3">
      <c r="A841102"/>
      <c r="B841102"/>
      <c r="C841102"/>
      <c r="D841102"/>
      <c r="E841102"/>
      <c r="F841102"/>
      <c r="G841102"/>
      <c r="H841102"/>
      <c r="I841102"/>
      <c r="J841102"/>
      <c r="K841102"/>
      <c r="L841102"/>
      <c r="M841102" s="115"/>
      <c r="N841102" s="115"/>
      <c r="O841102"/>
      <c r="P841102"/>
      <c r="Q841102"/>
      <c r="R841102" s="19"/>
      <c r="S841102" s="19"/>
      <c r="T841102"/>
      <c r="U841102" s="113"/>
      <c r="V841102" s="19"/>
      <c r="W841102" s="19"/>
      <c r="X841102" s="19"/>
      <c r="Y841102" s="19"/>
      <c r="Z841102" s="19"/>
      <c r="AA841102" s="19"/>
      <c r="AB841102" s="19"/>
      <c r="AC841102" s="19"/>
      <c r="AD841102" s="19"/>
      <c r="AE841102" s="19"/>
      <c r="AF841102" s="19"/>
      <c r="AG841102" s="19"/>
      <c r="AH841102" s="19"/>
      <c r="AI841102" s="19"/>
      <c r="AJ841102" s="19"/>
      <c r="AK841102" s="19"/>
      <c r="AL841102" s="19"/>
      <c r="AM841102" s="19"/>
      <c r="AN841102" s="19"/>
      <c r="AO841102" s="19"/>
      <c r="AP841102"/>
    </row>
    <row r="841103" spans="1:42" s="116" customFormat="1" x14ac:dyDescent="0.3">
      <c r="A841103"/>
      <c r="B841103"/>
      <c r="C841103"/>
      <c r="D841103"/>
      <c r="E841103"/>
      <c r="F841103"/>
      <c r="G841103"/>
      <c r="H841103"/>
      <c r="I841103"/>
      <c r="J841103"/>
      <c r="K841103"/>
      <c r="L841103"/>
      <c r="M841103" s="115"/>
      <c r="N841103" s="115"/>
      <c r="O841103"/>
      <c r="P841103"/>
      <c r="Q841103"/>
      <c r="R841103" s="19"/>
      <c r="S841103" s="19"/>
      <c r="T841103"/>
      <c r="U841103" s="113"/>
      <c r="V841103" s="19"/>
      <c r="W841103" s="19"/>
      <c r="X841103" s="19"/>
      <c r="Y841103" s="19"/>
      <c r="Z841103" s="19"/>
      <c r="AA841103" s="19"/>
      <c r="AB841103" s="19"/>
      <c r="AC841103" s="19"/>
      <c r="AD841103" s="19"/>
      <c r="AE841103" s="19"/>
      <c r="AF841103" s="19"/>
      <c r="AG841103" s="19"/>
      <c r="AH841103" s="19"/>
      <c r="AI841103" s="19"/>
      <c r="AJ841103" s="19"/>
      <c r="AK841103" s="19"/>
      <c r="AL841103" s="19"/>
      <c r="AM841103" s="19"/>
      <c r="AN841103" s="19"/>
      <c r="AO841103" s="19"/>
      <c r="AP841103"/>
    </row>
    <row r="841104" spans="1:42" s="116" customFormat="1" x14ac:dyDescent="0.3">
      <c r="A841104"/>
      <c r="B841104"/>
      <c r="C841104"/>
      <c r="D841104"/>
      <c r="E841104"/>
      <c r="F841104"/>
      <c r="G841104"/>
      <c r="H841104"/>
      <c r="I841104"/>
      <c r="J841104"/>
      <c r="K841104"/>
      <c r="L841104"/>
      <c r="M841104" s="115"/>
      <c r="N841104" s="115"/>
      <c r="O841104"/>
      <c r="P841104"/>
      <c r="Q841104"/>
      <c r="R841104" s="19"/>
      <c r="S841104" s="19"/>
      <c r="T841104"/>
      <c r="U841104" s="113"/>
      <c r="V841104" s="19"/>
      <c r="W841104" s="19"/>
      <c r="X841104" s="19"/>
      <c r="Y841104" s="19"/>
      <c r="Z841104" s="19"/>
      <c r="AA841104" s="19"/>
      <c r="AB841104" s="19"/>
      <c r="AC841104" s="19"/>
      <c r="AD841104" s="19"/>
      <c r="AE841104" s="19"/>
      <c r="AF841104" s="19"/>
      <c r="AG841104" s="19"/>
      <c r="AH841104" s="19"/>
      <c r="AI841104" s="19"/>
      <c r="AJ841104" s="19"/>
      <c r="AK841104" s="19"/>
      <c r="AL841104" s="19"/>
      <c r="AM841104" s="19"/>
      <c r="AN841104" s="19"/>
      <c r="AO841104" s="19"/>
      <c r="AP841104"/>
    </row>
    <row r="841105" spans="1:42" s="116" customFormat="1" x14ac:dyDescent="0.3">
      <c r="A841105"/>
      <c r="B841105"/>
      <c r="C841105"/>
      <c r="D841105"/>
      <c r="E841105"/>
      <c r="F841105"/>
      <c r="G841105"/>
      <c r="H841105"/>
      <c r="I841105"/>
      <c r="J841105"/>
      <c r="K841105"/>
      <c r="L841105"/>
      <c r="M841105" s="115"/>
      <c r="N841105" s="115"/>
      <c r="O841105"/>
      <c r="P841105"/>
      <c r="Q841105"/>
      <c r="R841105" s="19"/>
      <c r="S841105" s="19"/>
      <c r="T841105"/>
      <c r="U841105" s="113"/>
      <c r="V841105" s="19"/>
      <c r="W841105" s="19"/>
      <c r="X841105" s="19"/>
      <c r="Y841105" s="19"/>
      <c r="Z841105" s="19"/>
      <c r="AA841105" s="19"/>
      <c r="AB841105" s="19"/>
      <c r="AC841105" s="19"/>
      <c r="AD841105" s="19"/>
      <c r="AE841105" s="19"/>
      <c r="AF841105" s="19"/>
      <c r="AG841105" s="19"/>
      <c r="AH841105" s="19"/>
      <c r="AI841105" s="19"/>
      <c r="AJ841105" s="19"/>
      <c r="AK841105" s="19"/>
      <c r="AL841105" s="19"/>
      <c r="AM841105" s="19"/>
      <c r="AN841105" s="19"/>
      <c r="AO841105" s="19"/>
      <c r="AP841105"/>
    </row>
    <row r="841106" spans="1:42" s="116" customFormat="1" x14ac:dyDescent="0.3">
      <c r="A841106"/>
      <c r="B841106"/>
      <c r="C841106"/>
      <c r="D841106"/>
      <c r="E841106"/>
      <c r="F841106"/>
      <c r="G841106"/>
      <c r="H841106"/>
      <c r="I841106"/>
      <c r="J841106"/>
      <c r="K841106"/>
      <c r="L841106"/>
      <c r="M841106" s="115"/>
      <c r="N841106" s="115"/>
      <c r="O841106"/>
      <c r="P841106"/>
      <c r="Q841106"/>
      <c r="R841106" s="19"/>
      <c r="S841106" s="19"/>
      <c r="T841106"/>
      <c r="U841106" s="113"/>
      <c r="V841106" s="19"/>
      <c r="W841106" s="19"/>
      <c r="X841106" s="19"/>
      <c r="Y841106" s="19"/>
      <c r="Z841106" s="19"/>
      <c r="AA841106" s="19"/>
      <c r="AB841106" s="19"/>
      <c r="AC841106" s="19"/>
      <c r="AD841106" s="19"/>
      <c r="AE841106" s="19"/>
      <c r="AF841106" s="19"/>
      <c r="AG841106" s="19"/>
      <c r="AH841106" s="19"/>
      <c r="AI841106" s="19"/>
      <c r="AJ841106" s="19"/>
      <c r="AK841106" s="19"/>
      <c r="AL841106" s="19"/>
      <c r="AM841106" s="19"/>
      <c r="AN841106" s="19"/>
      <c r="AO841106" s="19"/>
      <c r="AP841106"/>
    </row>
    <row r="841107" spans="1:42" s="116" customFormat="1" x14ac:dyDescent="0.3">
      <c r="A841107"/>
      <c r="B841107"/>
      <c r="C841107"/>
      <c r="D841107"/>
      <c r="E841107"/>
      <c r="F841107"/>
      <c r="G841107"/>
      <c r="H841107"/>
      <c r="I841107"/>
      <c r="J841107"/>
      <c r="K841107"/>
      <c r="L841107"/>
      <c r="M841107" s="115"/>
      <c r="N841107" s="115"/>
      <c r="O841107"/>
      <c r="P841107"/>
      <c r="Q841107"/>
      <c r="R841107" s="19"/>
      <c r="S841107" s="19"/>
      <c r="T841107"/>
      <c r="U841107" s="113"/>
      <c r="V841107" s="19"/>
      <c r="W841107" s="19"/>
      <c r="X841107" s="19"/>
      <c r="Y841107" s="19"/>
      <c r="Z841107" s="19"/>
      <c r="AA841107" s="19"/>
      <c r="AB841107" s="19"/>
      <c r="AC841107" s="19"/>
      <c r="AD841107" s="19"/>
      <c r="AE841107" s="19"/>
      <c r="AF841107" s="19"/>
      <c r="AG841107" s="19"/>
      <c r="AH841107" s="19"/>
      <c r="AI841107" s="19"/>
      <c r="AJ841107" s="19"/>
      <c r="AK841107" s="19"/>
      <c r="AL841107" s="19"/>
      <c r="AM841107" s="19"/>
      <c r="AN841107" s="19"/>
      <c r="AO841107" s="19"/>
      <c r="AP841107"/>
    </row>
    <row r="841108" spans="1:42" s="116" customFormat="1" x14ac:dyDescent="0.3">
      <c r="A841108"/>
      <c r="B841108"/>
      <c r="C841108"/>
      <c r="D841108"/>
      <c r="E841108"/>
      <c r="F841108"/>
      <c r="G841108"/>
      <c r="H841108"/>
      <c r="I841108"/>
      <c r="J841108"/>
      <c r="K841108"/>
      <c r="L841108"/>
      <c r="M841108" s="115"/>
      <c r="N841108" s="115"/>
      <c r="O841108"/>
      <c r="P841108"/>
      <c r="Q841108"/>
      <c r="R841108" s="19"/>
      <c r="S841108" s="19"/>
      <c r="T841108"/>
      <c r="U841108" s="113"/>
      <c r="V841108" s="19"/>
      <c r="W841108" s="19"/>
      <c r="X841108" s="19"/>
      <c r="Y841108" s="19"/>
      <c r="Z841108" s="19"/>
      <c r="AA841108" s="19"/>
      <c r="AB841108" s="19"/>
      <c r="AC841108" s="19"/>
      <c r="AD841108" s="19"/>
      <c r="AE841108" s="19"/>
      <c r="AF841108" s="19"/>
      <c r="AG841108" s="19"/>
      <c r="AH841108" s="19"/>
      <c r="AI841108" s="19"/>
      <c r="AJ841108" s="19"/>
      <c r="AK841108" s="19"/>
      <c r="AL841108" s="19"/>
      <c r="AM841108" s="19"/>
      <c r="AN841108" s="19"/>
      <c r="AO841108" s="19"/>
      <c r="AP841108"/>
    </row>
    <row r="841109" spans="1:42" s="116" customFormat="1" x14ac:dyDescent="0.3">
      <c r="A841109"/>
      <c r="B841109"/>
      <c r="C841109"/>
      <c r="D841109"/>
      <c r="E841109"/>
      <c r="F841109"/>
      <c r="G841109"/>
      <c r="H841109"/>
      <c r="I841109"/>
      <c r="J841109"/>
      <c r="K841109"/>
      <c r="L841109"/>
      <c r="M841109" s="115"/>
      <c r="N841109" s="115"/>
      <c r="O841109"/>
      <c r="P841109"/>
      <c r="Q841109"/>
      <c r="R841109" s="19"/>
      <c r="S841109" s="19"/>
      <c r="T841109"/>
      <c r="U841109" s="113"/>
      <c r="V841109" s="19"/>
      <c r="W841109" s="19"/>
      <c r="X841109" s="19"/>
      <c r="Y841109" s="19"/>
      <c r="Z841109" s="19"/>
      <c r="AA841109" s="19"/>
      <c r="AB841109" s="19"/>
      <c r="AC841109" s="19"/>
      <c r="AD841109" s="19"/>
      <c r="AE841109" s="19"/>
      <c r="AF841109" s="19"/>
      <c r="AG841109" s="19"/>
      <c r="AH841109" s="19"/>
      <c r="AI841109" s="19"/>
      <c r="AJ841109" s="19"/>
      <c r="AK841109" s="19"/>
      <c r="AL841109" s="19"/>
      <c r="AM841109" s="19"/>
      <c r="AN841109" s="19"/>
      <c r="AO841109" s="19"/>
      <c r="AP841109"/>
    </row>
    <row r="841110" spans="1:42" s="116" customFormat="1" x14ac:dyDescent="0.3">
      <c r="A841110"/>
      <c r="B841110"/>
      <c r="C841110"/>
      <c r="D841110"/>
      <c r="E841110"/>
      <c r="F841110"/>
      <c r="G841110"/>
      <c r="H841110"/>
      <c r="I841110"/>
      <c r="J841110"/>
      <c r="K841110"/>
      <c r="L841110"/>
      <c r="M841110" s="115"/>
      <c r="N841110" s="115"/>
      <c r="O841110"/>
      <c r="P841110"/>
      <c r="Q841110"/>
      <c r="R841110" s="19"/>
      <c r="S841110" s="19"/>
      <c r="T841110"/>
      <c r="U841110" s="113"/>
      <c r="V841110" s="19"/>
      <c r="W841110" s="19"/>
      <c r="X841110" s="19"/>
      <c r="Y841110" s="19"/>
      <c r="Z841110" s="19"/>
      <c r="AA841110" s="19"/>
      <c r="AB841110" s="19"/>
      <c r="AC841110" s="19"/>
      <c r="AD841110" s="19"/>
      <c r="AE841110" s="19"/>
      <c r="AF841110" s="19"/>
      <c r="AG841110" s="19"/>
      <c r="AH841110" s="19"/>
      <c r="AI841110" s="19"/>
      <c r="AJ841110" s="19"/>
      <c r="AK841110" s="19"/>
      <c r="AL841110" s="19"/>
      <c r="AM841110" s="19"/>
      <c r="AN841110" s="19"/>
      <c r="AO841110" s="19"/>
      <c r="AP841110"/>
    </row>
    <row r="841111" spans="1:42" s="116" customFormat="1" x14ac:dyDescent="0.3">
      <c r="A841111"/>
      <c r="B841111"/>
      <c r="C841111"/>
      <c r="D841111"/>
      <c r="E841111"/>
      <c r="F841111"/>
      <c r="G841111"/>
      <c r="H841111"/>
      <c r="I841111"/>
      <c r="J841111"/>
      <c r="K841111"/>
      <c r="L841111"/>
      <c r="M841111" s="115"/>
      <c r="N841111" s="115"/>
      <c r="O841111"/>
      <c r="P841111"/>
      <c r="Q841111"/>
      <c r="R841111" s="19"/>
      <c r="S841111" s="19"/>
      <c r="T841111"/>
      <c r="U841111" s="113"/>
      <c r="V841111" s="19"/>
      <c r="W841111" s="19"/>
      <c r="X841111" s="19"/>
      <c r="Y841111" s="19"/>
      <c r="Z841111" s="19"/>
      <c r="AA841111" s="19"/>
      <c r="AB841111" s="19"/>
      <c r="AC841111" s="19"/>
      <c r="AD841111" s="19"/>
      <c r="AE841111" s="19"/>
      <c r="AF841111" s="19"/>
      <c r="AG841111" s="19"/>
      <c r="AH841111" s="19"/>
      <c r="AI841111" s="19"/>
      <c r="AJ841111" s="19"/>
      <c r="AK841111" s="19"/>
      <c r="AL841111" s="19"/>
      <c r="AM841111" s="19"/>
      <c r="AN841111" s="19"/>
      <c r="AO841111" s="19"/>
      <c r="AP841111"/>
    </row>
    <row r="841112" spans="1:42" s="116" customFormat="1" x14ac:dyDescent="0.3">
      <c r="A841112"/>
      <c r="B841112"/>
      <c r="C841112"/>
      <c r="D841112"/>
      <c r="E841112"/>
      <c r="F841112"/>
      <c r="G841112"/>
      <c r="H841112"/>
      <c r="I841112"/>
      <c r="J841112"/>
      <c r="K841112"/>
      <c r="L841112"/>
      <c r="M841112" s="115"/>
      <c r="N841112" s="115"/>
      <c r="O841112"/>
      <c r="P841112"/>
      <c r="Q841112"/>
      <c r="R841112" s="19"/>
      <c r="S841112" s="19"/>
      <c r="T841112"/>
      <c r="U841112" s="113"/>
      <c r="V841112" s="19"/>
      <c r="W841112" s="19"/>
      <c r="X841112" s="19"/>
      <c r="Y841112" s="19"/>
      <c r="Z841112" s="19"/>
      <c r="AA841112" s="19"/>
      <c r="AB841112" s="19"/>
      <c r="AC841112" s="19"/>
      <c r="AD841112" s="19"/>
      <c r="AE841112" s="19"/>
      <c r="AF841112" s="19"/>
      <c r="AG841112" s="19"/>
      <c r="AH841112" s="19"/>
      <c r="AI841112" s="19"/>
      <c r="AJ841112" s="19"/>
      <c r="AK841112" s="19"/>
      <c r="AL841112" s="19"/>
      <c r="AM841112" s="19"/>
      <c r="AN841112" s="19"/>
      <c r="AO841112" s="19"/>
      <c r="AP841112"/>
    </row>
    <row r="841113" spans="1:42" s="116" customFormat="1" x14ac:dyDescent="0.3">
      <c r="A841113"/>
      <c r="B841113"/>
      <c r="C841113"/>
      <c r="D841113"/>
      <c r="E841113"/>
      <c r="F841113"/>
      <c r="G841113"/>
      <c r="H841113"/>
      <c r="I841113"/>
      <c r="J841113"/>
      <c r="K841113"/>
      <c r="L841113"/>
      <c r="M841113" s="115"/>
      <c r="N841113" s="115"/>
      <c r="O841113"/>
      <c r="P841113"/>
      <c r="Q841113"/>
      <c r="R841113" s="19"/>
      <c r="S841113" s="19"/>
      <c r="T841113"/>
      <c r="U841113" s="113"/>
      <c r="V841113" s="19"/>
      <c r="W841113" s="19"/>
      <c r="X841113" s="19"/>
      <c r="Y841113" s="19"/>
      <c r="Z841113" s="19"/>
      <c r="AA841113" s="19"/>
      <c r="AB841113" s="19"/>
      <c r="AC841113" s="19"/>
      <c r="AD841113" s="19"/>
      <c r="AE841113" s="19"/>
      <c r="AF841113" s="19"/>
      <c r="AG841113" s="19"/>
      <c r="AH841113" s="19"/>
      <c r="AI841113" s="19"/>
      <c r="AJ841113" s="19"/>
      <c r="AK841113" s="19"/>
      <c r="AL841113" s="19"/>
      <c r="AM841113" s="19"/>
      <c r="AN841113" s="19"/>
      <c r="AO841113" s="19"/>
      <c r="AP841113"/>
    </row>
    <row r="841114" spans="1:42" s="116" customFormat="1" x14ac:dyDescent="0.3">
      <c r="A841114"/>
      <c r="B841114"/>
      <c r="C841114"/>
      <c r="D841114"/>
      <c r="E841114"/>
      <c r="F841114"/>
      <c r="G841114"/>
      <c r="H841114"/>
      <c r="I841114"/>
      <c r="J841114"/>
      <c r="K841114"/>
      <c r="L841114"/>
      <c r="M841114" s="115"/>
      <c r="N841114" s="115"/>
      <c r="O841114"/>
      <c r="P841114"/>
      <c r="Q841114"/>
      <c r="R841114" s="19"/>
      <c r="S841114" s="19"/>
      <c r="T841114"/>
      <c r="U841114" s="113"/>
      <c r="V841114" s="19"/>
      <c r="W841114" s="19"/>
      <c r="X841114" s="19"/>
      <c r="Y841114" s="19"/>
      <c r="Z841114" s="19"/>
      <c r="AA841114" s="19"/>
      <c r="AB841114" s="19"/>
      <c r="AC841114" s="19"/>
      <c r="AD841114" s="19"/>
      <c r="AE841114" s="19"/>
      <c r="AF841114" s="19"/>
      <c r="AG841114" s="19"/>
      <c r="AH841114" s="19"/>
      <c r="AI841114" s="19"/>
      <c r="AJ841114" s="19"/>
      <c r="AK841114" s="19"/>
      <c r="AL841114" s="19"/>
      <c r="AM841114" s="19"/>
      <c r="AN841114" s="19"/>
      <c r="AO841114" s="19"/>
      <c r="AP841114"/>
    </row>
    <row r="841115" spans="1:42" s="116" customFormat="1" x14ac:dyDescent="0.3">
      <c r="A841115"/>
      <c r="B841115"/>
      <c r="C841115"/>
      <c r="D841115"/>
      <c r="E841115"/>
      <c r="F841115"/>
      <c r="G841115"/>
      <c r="H841115"/>
      <c r="I841115"/>
      <c r="J841115"/>
      <c r="K841115"/>
      <c r="L841115"/>
      <c r="M841115" s="115"/>
      <c r="N841115" s="115"/>
      <c r="O841115"/>
      <c r="P841115"/>
      <c r="Q841115"/>
      <c r="R841115" s="19"/>
      <c r="S841115" s="19"/>
      <c r="T841115"/>
      <c r="U841115" s="113"/>
      <c r="V841115" s="19"/>
      <c r="W841115" s="19"/>
      <c r="X841115" s="19"/>
      <c r="Y841115" s="19"/>
      <c r="Z841115" s="19"/>
      <c r="AA841115" s="19"/>
      <c r="AB841115" s="19"/>
      <c r="AC841115" s="19"/>
      <c r="AD841115" s="19"/>
      <c r="AE841115" s="19"/>
      <c r="AF841115" s="19"/>
      <c r="AG841115" s="19"/>
      <c r="AH841115" s="19"/>
      <c r="AI841115" s="19"/>
      <c r="AJ841115" s="19"/>
      <c r="AK841115" s="19"/>
      <c r="AL841115" s="19"/>
      <c r="AM841115" s="19"/>
      <c r="AN841115" s="19"/>
      <c r="AO841115" s="19"/>
      <c r="AP841115"/>
    </row>
    <row r="841116" spans="1:42" s="116" customFormat="1" x14ac:dyDescent="0.3">
      <c r="A841116"/>
      <c r="B841116"/>
      <c r="C841116"/>
      <c r="D841116"/>
      <c r="E841116"/>
      <c r="F841116"/>
      <c r="G841116"/>
      <c r="H841116"/>
      <c r="I841116"/>
      <c r="J841116"/>
      <c r="K841116"/>
      <c r="L841116"/>
      <c r="M841116" s="115"/>
      <c r="N841116" s="115"/>
      <c r="O841116"/>
      <c r="P841116"/>
      <c r="Q841116"/>
      <c r="R841116" s="19"/>
      <c r="S841116" s="19"/>
      <c r="T841116"/>
      <c r="U841116" s="113"/>
      <c r="V841116" s="19"/>
      <c r="W841116" s="19"/>
      <c r="X841116" s="19"/>
      <c r="Y841116" s="19"/>
      <c r="Z841116" s="19"/>
      <c r="AA841116" s="19"/>
      <c r="AB841116" s="19"/>
      <c r="AC841116" s="19"/>
      <c r="AD841116" s="19"/>
      <c r="AE841116" s="19"/>
      <c r="AF841116" s="19"/>
      <c r="AG841116" s="19"/>
      <c r="AH841116" s="19"/>
      <c r="AI841116" s="19"/>
      <c r="AJ841116" s="19"/>
      <c r="AK841116" s="19"/>
      <c r="AL841116" s="19"/>
      <c r="AM841116" s="19"/>
      <c r="AN841116" s="19"/>
      <c r="AO841116" s="19"/>
      <c r="AP841116"/>
    </row>
    <row r="841117" spans="1:42" s="116" customFormat="1" x14ac:dyDescent="0.3">
      <c r="A841117"/>
      <c r="B841117"/>
      <c r="C841117"/>
      <c r="D841117"/>
      <c r="E841117"/>
      <c r="F841117"/>
      <c r="G841117"/>
      <c r="H841117"/>
      <c r="I841117"/>
      <c r="J841117"/>
      <c r="K841117"/>
      <c r="L841117"/>
      <c r="M841117" s="115"/>
      <c r="N841117" s="115"/>
      <c r="O841117"/>
      <c r="P841117"/>
      <c r="Q841117"/>
      <c r="R841117" s="19"/>
      <c r="S841117" s="19"/>
      <c r="T841117"/>
      <c r="U841117" s="113"/>
      <c r="V841117" s="19"/>
      <c r="W841117" s="19"/>
      <c r="X841117" s="19"/>
      <c r="Y841117" s="19"/>
      <c r="Z841117" s="19"/>
      <c r="AA841117" s="19"/>
      <c r="AB841117" s="19"/>
      <c r="AC841117" s="19"/>
      <c r="AD841117" s="19"/>
      <c r="AE841117" s="19"/>
      <c r="AF841117" s="19"/>
      <c r="AG841117" s="19"/>
      <c r="AH841117" s="19"/>
      <c r="AI841117" s="19"/>
      <c r="AJ841117" s="19"/>
      <c r="AK841117" s="19"/>
      <c r="AL841117" s="19"/>
      <c r="AM841117" s="19"/>
      <c r="AN841117" s="19"/>
      <c r="AO841117" s="19"/>
      <c r="AP841117"/>
    </row>
    <row r="841118" spans="1:42" s="116" customFormat="1" x14ac:dyDescent="0.3">
      <c r="A841118"/>
      <c r="B841118"/>
      <c r="C841118"/>
      <c r="D841118"/>
      <c r="E841118"/>
      <c r="F841118"/>
      <c r="G841118"/>
      <c r="H841118"/>
      <c r="I841118"/>
      <c r="J841118"/>
      <c r="K841118"/>
      <c r="L841118"/>
      <c r="M841118" s="115"/>
      <c r="N841118" s="115"/>
      <c r="O841118"/>
      <c r="P841118"/>
      <c r="Q841118"/>
      <c r="R841118" s="19"/>
      <c r="S841118" s="19"/>
      <c r="T841118"/>
      <c r="U841118" s="113"/>
      <c r="V841118" s="19"/>
      <c r="W841118" s="19"/>
      <c r="X841118" s="19"/>
      <c r="Y841118" s="19"/>
      <c r="Z841118" s="19"/>
      <c r="AA841118" s="19"/>
      <c r="AB841118" s="19"/>
      <c r="AC841118" s="19"/>
      <c r="AD841118" s="19"/>
      <c r="AE841118" s="19"/>
      <c r="AF841118" s="19"/>
      <c r="AG841118" s="19"/>
      <c r="AH841118" s="19"/>
      <c r="AI841118" s="19"/>
      <c r="AJ841118" s="19"/>
      <c r="AK841118" s="19"/>
      <c r="AL841118" s="19"/>
      <c r="AM841118" s="19"/>
      <c r="AN841118" s="19"/>
      <c r="AO841118" s="19"/>
      <c r="AP841118"/>
    </row>
    <row r="841119" spans="1:42" s="116" customFormat="1" x14ac:dyDescent="0.3">
      <c r="A841119"/>
      <c r="B841119"/>
      <c r="C841119"/>
      <c r="D841119"/>
      <c r="E841119"/>
      <c r="F841119"/>
      <c r="G841119"/>
      <c r="H841119"/>
      <c r="I841119"/>
      <c r="J841119"/>
      <c r="K841119"/>
      <c r="L841119"/>
      <c r="M841119" s="115"/>
      <c r="N841119" s="115"/>
      <c r="O841119"/>
      <c r="P841119"/>
      <c r="Q841119"/>
      <c r="R841119" s="19"/>
      <c r="S841119" s="19"/>
      <c r="T841119"/>
      <c r="U841119" s="113"/>
      <c r="V841119" s="19"/>
      <c r="W841119" s="19"/>
      <c r="X841119" s="19"/>
      <c r="Y841119" s="19"/>
      <c r="Z841119" s="19"/>
      <c r="AA841119" s="19"/>
      <c r="AB841119" s="19"/>
      <c r="AC841119" s="19"/>
      <c r="AD841119" s="19"/>
      <c r="AE841119" s="19"/>
      <c r="AF841119" s="19"/>
      <c r="AG841119" s="19"/>
      <c r="AH841119" s="19"/>
      <c r="AI841119" s="19"/>
      <c r="AJ841119" s="19"/>
      <c r="AK841119" s="19"/>
      <c r="AL841119" s="19"/>
      <c r="AM841119" s="19"/>
      <c r="AN841119" s="19"/>
      <c r="AO841119" s="19"/>
      <c r="AP841119"/>
    </row>
    <row r="841120" spans="1:42" s="116" customFormat="1" x14ac:dyDescent="0.3">
      <c r="A841120"/>
      <c r="B841120"/>
      <c r="C841120"/>
      <c r="D841120"/>
      <c r="E841120"/>
      <c r="F841120"/>
      <c r="G841120"/>
      <c r="H841120"/>
      <c r="I841120"/>
      <c r="J841120"/>
      <c r="K841120"/>
      <c r="L841120"/>
      <c r="M841120" s="115"/>
      <c r="N841120" s="115"/>
      <c r="O841120"/>
      <c r="P841120"/>
      <c r="Q841120"/>
      <c r="R841120" s="19"/>
      <c r="S841120" s="19"/>
      <c r="T841120"/>
      <c r="U841120" s="113"/>
      <c r="V841120" s="19"/>
      <c r="W841120" s="19"/>
      <c r="X841120" s="19"/>
      <c r="Y841120" s="19"/>
      <c r="Z841120" s="19"/>
      <c r="AA841120" s="19"/>
      <c r="AB841120" s="19"/>
      <c r="AC841120" s="19"/>
      <c r="AD841120" s="19"/>
      <c r="AE841120" s="19"/>
      <c r="AF841120" s="19"/>
      <c r="AG841120" s="19"/>
      <c r="AH841120" s="19"/>
      <c r="AI841120" s="19"/>
      <c r="AJ841120" s="19"/>
      <c r="AK841120" s="19"/>
      <c r="AL841120" s="19"/>
      <c r="AM841120" s="19"/>
      <c r="AN841120" s="19"/>
      <c r="AO841120" s="19"/>
      <c r="AP841120"/>
    </row>
    <row r="841121" spans="1:42" s="116" customFormat="1" x14ac:dyDescent="0.3">
      <c r="A841121"/>
      <c r="B841121"/>
      <c r="C841121"/>
      <c r="D841121"/>
      <c r="E841121"/>
      <c r="F841121"/>
      <c r="G841121"/>
      <c r="H841121"/>
      <c r="I841121"/>
      <c r="J841121"/>
      <c r="K841121"/>
      <c r="L841121"/>
      <c r="M841121" s="115"/>
      <c r="N841121" s="115"/>
      <c r="O841121"/>
      <c r="P841121"/>
      <c r="Q841121"/>
      <c r="R841121" s="19"/>
      <c r="S841121" s="19"/>
      <c r="T841121"/>
      <c r="U841121" s="113"/>
      <c r="V841121" s="19"/>
      <c r="W841121" s="19"/>
      <c r="X841121" s="19"/>
      <c r="Y841121" s="19"/>
      <c r="Z841121" s="19"/>
      <c r="AA841121" s="19"/>
      <c r="AB841121" s="19"/>
      <c r="AC841121" s="19"/>
      <c r="AD841121" s="19"/>
      <c r="AE841121" s="19"/>
      <c r="AF841121" s="19"/>
      <c r="AG841121" s="19"/>
      <c r="AH841121" s="19"/>
      <c r="AI841121" s="19"/>
      <c r="AJ841121" s="19"/>
      <c r="AK841121" s="19"/>
      <c r="AL841121" s="19"/>
      <c r="AM841121" s="19"/>
      <c r="AN841121" s="19"/>
      <c r="AO841121" s="19"/>
      <c r="AP841121"/>
    </row>
    <row r="841122" spans="1:42" s="116" customFormat="1" x14ac:dyDescent="0.3">
      <c r="A841122"/>
      <c r="B841122"/>
      <c r="C841122"/>
      <c r="D841122"/>
      <c r="E841122"/>
      <c r="F841122"/>
      <c r="G841122"/>
      <c r="H841122"/>
      <c r="I841122"/>
      <c r="J841122"/>
      <c r="K841122"/>
      <c r="L841122"/>
      <c r="M841122" s="115"/>
      <c r="N841122" s="115"/>
      <c r="O841122"/>
      <c r="P841122"/>
      <c r="Q841122"/>
      <c r="R841122" s="19"/>
      <c r="S841122" s="19"/>
      <c r="T841122"/>
      <c r="U841122" s="113"/>
      <c r="V841122" s="19"/>
      <c r="W841122" s="19"/>
      <c r="X841122" s="19"/>
      <c r="Y841122" s="19"/>
      <c r="Z841122" s="19"/>
      <c r="AA841122" s="19"/>
      <c r="AB841122" s="19"/>
      <c r="AC841122" s="19"/>
      <c r="AD841122" s="19"/>
      <c r="AE841122" s="19"/>
      <c r="AF841122" s="19"/>
      <c r="AG841122" s="19"/>
      <c r="AH841122" s="19"/>
      <c r="AI841122" s="19"/>
      <c r="AJ841122" s="19"/>
      <c r="AK841122" s="19"/>
      <c r="AL841122" s="19"/>
      <c r="AM841122" s="19"/>
      <c r="AN841122" s="19"/>
      <c r="AO841122" s="19"/>
      <c r="AP841122"/>
    </row>
    <row r="841123" spans="1:42" s="116" customFormat="1" x14ac:dyDescent="0.3">
      <c r="A841123"/>
      <c r="B841123"/>
      <c r="C841123"/>
      <c r="D841123"/>
      <c r="E841123"/>
      <c r="F841123"/>
      <c r="G841123"/>
      <c r="H841123"/>
      <c r="I841123"/>
      <c r="J841123"/>
      <c r="K841123"/>
      <c r="L841123"/>
      <c r="M841123" s="115"/>
      <c r="N841123" s="115"/>
      <c r="O841123"/>
      <c r="P841123"/>
      <c r="Q841123"/>
      <c r="R841123" s="19"/>
      <c r="S841123" s="19"/>
      <c r="T841123"/>
      <c r="U841123" s="113"/>
      <c r="V841123" s="19"/>
      <c r="W841123" s="19"/>
      <c r="X841123" s="19"/>
      <c r="Y841123" s="19"/>
      <c r="Z841123" s="19"/>
      <c r="AA841123" s="19"/>
      <c r="AB841123" s="19"/>
      <c r="AC841123" s="19"/>
      <c r="AD841123" s="19"/>
      <c r="AE841123" s="19"/>
      <c r="AF841123" s="19"/>
      <c r="AG841123" s="19"/>
      <c r="AH841123" s="19"/>
      <c r="AI841123" s="19"/>
      <c r="AJ841123" s="19"/>
      <c r="AK841123" s="19"/>
      <c r="AL841123" s="19"/>
      <c r="AM841123" s="19"/>
      <c r="AN841123" s="19"/>
      <c r="AO841123" s="19"/>
      <c r="AP841123"/>
    </row>
    <row r="841124" spans="1:42" s="116" customFormat="1" x14ac:dyDescent="0.3">
      <c r="A841124"/>
      <c r="B841124"/>
      <c r="C841124"/>
      <c r="D841124"/>
      <c r="E841124"/>
      <c r="F841124"/>
      <c r="G841124"/>
      <c r="H841124"/>
      <c r="I841124"/>
      <c r="J841124"/>
      <c r="K841124"/>
      <c r="L841124"/>
      <c r="M841124" s="115"/>
      <c r="N841124" s="115"/>
      <c r="O841124"/>
      <c r="P841124"/>
      <c r="Q841124"/>
      <c r="R841124" s="19"/>
      <c r="S841124" s="19"/>
      <c r="T841124"/>
      <c r="U841124" s="113"/>
      <c r="V841124" s="19"/>
      <c r="W841124" s="19"/>
      <c r="X841124" s="19"/>
      <c r="Y841124" s="19"/>
      <c r="Z841124" s="19"/>
      <c r="AA841124" s="19"/>
      <c r="AB841124" s="19"/>
      <c r="AC841124" s="19"/>
      <c r="AD841124" s="19"/>
      <c r="AE841124" s="19"/>
      <c r="AF841124" s="19"/>
      <c r="AG841124" s="19"/>
      <c r="AH841124" s="19"/>
      <c r="AI841124" s="19"/>
      <c r="AJ841124" s="19"/>
      <c r="AK841124" s="19"/>
      <c r="AL841124" s="19"/>
      <c r="AM841124" s="19"/>
      <c r="AN841124" s="19"/>
      <c r="AO841124" s="19"/>
      <c r="AP841124"/>
    </row>
    <row r="841125" spans="1:42" s="116" customFormat="1" x14ac:dyDescent="0.3">
      <c r="A841125"/>
      <c r="B841125"/>
      <c r="C841125"/>
      <c r="D841125"/>
      <c r="E841125"/>
      <c r="F841125"/>
      <c r="G841125"/>
      <c r="H841125"/>
      <c r="I841125"/>
      <c r="J841125"/>
      <c r="K841125"/>
      <c r="L841125"/>
      <c r="M841125" s="115"/>
      <c r="N841125" s="115"/>
      <c r="O841125"/>
      <c r="P841125"/>
      <c r="Q841125"/>
      <c r="R841125" s="19"/>
      <c r="S841125" s="19"/>
      <c r="T841125"/>
      <c r="U841125" s="113"/>
      <c r="V841125" s="19"/>
      <c r="W841125" s="19"/>
      <c r="X841125" s="19"/>
      <c r="Y841125" s="19"/>
      <c r="Z841125" s="19"/>
      <c r="AA841125" s="19"/>
      <c r="AB841125" s="19"/>
      <c r="AC841125" s="19"/>
      <c r="AD841125" s="19"/>
      <c r="AE841125" s="19"/>
      <c r="AF841125" s="19"/>
      <c r="AG841125" s="19"/>
      <c r="AH841125" s="19"/>
      <c r="AI841125" s="19"/>
      <c r="AJ841125" s="19"/>
      <c r="AK841125" s="19"/>
      <c r="AL841125" s="19"/>
      <c r="AM841125" s="19"/>
      <c r="AN841125" s="19"/>
      <c r="AO841125" s="19"/>
      <c r="AP841125"/>
    </row>
    <row r="841126" spans="1:42" s="116" customFormat="1" x14ac:dyDescent="0.3">
      <c r="A841126"/>
      <c r="B841126"/>
      <c r="C841126"/>
      <c r="D841126"/>
      <c r="E841126"/>
      <c r="F841126"/>
      <c r="G841126"/>
      <c r="H841126"/>
      <c r="I841126"/>
      <c r="J841126"/>
      <c r="K841126"/>
      <c r="L841126"/>
      <c r="M841126" s="115"/>
      <c r="N841126" s="115"/>
      <c r="O841126"/>
      <c r="P841126"/>
      <c r="Q841126"/>
      <c r="R841126" s="19"/>
      <c r="S841126" s="19"/>
      <c r="T841126"/>
      <c r="U841126" s="113"/>
      <c r="V841126" s="19"/>
      <c r="W841126" s="19"/>
      <c r="X841126" s="19"/>
      <c r="Y841126" s="19"/>
      <c r="Z841126" s="19"/>
      <c r="AA841126" s="19"/>
      <c r="AB841126" s="19"/>
      <c r="AC841126" s="19"/>
      <c r="AD841126" s="19"/>
      <c r="AE841126" s="19"/>
      <c r="AF841126" s="19"/>
      <c r="AG841126" s="19"/>
      <c r="AH841126" s="19"/>
      <c r="AI841126" s="19"/>
      <c r="AJ841126" s="19"/>
      <c r="AK841126" s="19"/>
      <c r="AL841126" s="19"/>
      <c r="AM841126" s="19"/>
      <c r="AN841126" s="19"/>
      <c r="AO841126" s="19"/>
      <c r="AP841126"/>
    </row>
    <row r="841127" spans="1:42" s="116" customFormat="1" x14ac:dyDescent="0.3">
      <c r="A841127"/>
      <c r="B841127"/>
      <c r="C841127"/>
      <c r="D841127"/>
      <c r="E841127"/>
      <c r="F841127"/>
      <c r="G841127"/>
      <c r="H841127"/>
      <c r="I841127"/>
      <c r="J841127"/>
      <c r="K841127"/>
      <c r="L841127"/>
      <c r="M841127" s="115"/>
      <c r="N841127" s="115"/>
      <c r="O841127"/>
      <c r="P841127"/>
      <c r="Q841127"/>
      <c r="R841127" s="19"/>
      <c r="S841127" s="19"/>
      <c r="T841127"/>
      <c r="U841127" s="113"/>
      <c r="V841127" s="19"/>
      <c r="W841127" s="19"/>
      <c r="X841127" s="19"/>
      <c r="Y841127" s="19"/>
      <c r="Z841127" s="19"/>
      <c r="AA841127" s="19"/>
      <c r="AB841127" s="19"/>
      <c r="AC841127" s="19"/>
      <c r="AD841127" s="19"/>
      <c r="AE841127" s="19"/>
      <c r="AF841127" s="19"/>
      <c r="AG841127" s="19"/>
      <c r="AH841127" s="19"/>
      <c r="AI841127" s="19"/>
      <c r="AJ841127" s="19"/>
      <c r="AK841127" s="19"/>
      <c r="AL841127" s="19"/>
      <c r="AM841127" s="19"/>
      <c r="AN841127" s="19"/>
      <c r="AO841127" s="19"/>
      <c r="AP841127"/>
    </row>
    <row r="841128" spans="1:42" s="116" customFormat="1" x14ac:dyDescent="0.3">
      <c r="A841128"/>
      <c r="B841128"/>
      <c r="C841128"/>
      <c r="D841128"/>
      <c r="E841128"/>
      <c r="F841128"/>
      <c r="G841128"/>
      <c r="H841128"/>
      <c r="I841128"/>
      <c r="J841128"/>
      <c r="K841128"/>
      <c r="L841128"/>
      <c r="M841128" s="115"/>
      <c r="N841128" s="115"/>
      <c r="O841128"/>
      <c r="P841128"/>
      <c r="Q841128"/>
      <c r="R841128" s="19"/>
      <c r="S841128" s="19"/>
      <c r="T841128"/>
      <c r="U841128" s="113"/>
      <c r="V841128" s="19"/>
      <c r="W841128" s="19"/>
      <c r="X841128" s="19"/>
      <c r="Y841128" s="19"/>
      <c r="Z841128" s="19"/>
      <c r="AA841128" s="19"/>
      <c r="AB841128" s="19"/>
      <c r="AC841128" s="19"/>
      <c r="AD841128" s="19"/>
      <c r="AE841128" s="19"/>
      <c r="AF841128" s="19"/>
      <c r="AG841128" s="19"/>
      <c r="AH841128" s="19"/>
      <c r="AI841128" s="19"/>
      <c r="AJ841128" s="19"/>
      <c r="AK841128" s="19"/>
      <c r="AL841128" s="19"/>
      <c r="AM841128" s="19"/>
      <c r="AN841128" s="19"/>
      <c r="AO841128" s="19"/>
      <c r="AP841128"/>
    </row>
    <row r="841129" spans="1:42" s="116" customFormat="1" x14ac:dyDescent="0.3">
      <c r="A841129"/>
      <c r="B841129"/>
      <c r="C841129"/>
      <c r="D841129"/>
      <c r="E841129"/>
      <c r="F841129"/>
      <c r="G841129"/>
      <c r="H841129"/>
      <c r="I841129"/>
      <c r="J841129"/>
      <c r="K841129"/>
      <c r="L841129"/>
      <c r="M841129" s="115"/>
      <c r="N841129" s="115"/>
      <c r="O841129"/>
      <c r="P841129"/>
      <c r="Q841129"/>
      <c r="R841129" s="19"/>
      <c r="S841129" s="19"/>
      <c r="T841129"/>
      <c r="U841129" s="113"/>
      <c r="V841129" s="19"/>
      <c r="W841129" s="19"/>
      <c r="X841129" s="19"/>
      <c r="Y841129" s="19"/>
      <c r="Z841129" s="19"/>
      <c r="AA841129" s="19"/>
      <c r="AB841129" s="19"/>
      <c r="AC841129" s="19"/>
      <c r="AD841129" s="19"/>
      <c r="AE841129" s="19"/>
      <c r="AF841129" s="19"/>
      <c r="AG841129" s="19"/>
      <c r="AH841129" s="19"/>
      <c r="AI841129" s="19"/>
      <c r="AJ841129" s="19"/>
      <c r="AK841129" s="19"/>
      <c r="AL841129" s="19"/>
      <c r="AM841129" s="19"/>
      <c r="AN841129" s="19"/>
      <c r="AO841129" s="19"/>
      <c r="AP841129"/>
    </row>
    <row r="841130" spans="1:42" s="116" customFormat="1" x14ac:dyDescent="0.3">
      <c r="A841130"/>
      <c r="B841130"/>
      <c r="C841130"/>
      <c r="D841130"/>
      <c r="E841130"/>
      <c r="F841130"/>
      <c r="G841130"/>
      <c r="H841130"/>
      <c r="I841130"/>
      <c r="J841130"/>
      <c r="K841130"/>
      <c r="L841130"/>
      <c r="M841130" s="115"/>
      <c r="N841130" s="115"/>
      <c r="O841130"/>
      <c r="P841130"/>
      <c r="Q841130"/>
      <c r="R841130" s="19"/>
      <c r="S841130" s="19"/>
      <c r="T841130"/>
      <c r="U841130" s="113"/>
      <c r="V841130" s="19"/>
      <c r="W841130" s="19"/>
      <c r="X841130" s="19"/>
      <c r="Y841130" s="19"/>
      <c r="Z841130" s="19"/>
      <c r="AA841130" s="19"/>
      <c r="AB841130" s="19"/>
      <c r="AC841130" s="19"/>
      <c r="AD841130" s="19"/>
      <c r="AE841130" s="19"/>
      <c r="AF841130" s="19"/>
      <c r="AG841130" s="19"/>
      <c r="AH841130" s="19"/>
      <c r="AI841130" s="19"/>
      <c r="AJ841130" s="19"/>
      <c r="AK841130" s="19"/>
      <c r="AL841130" s="19"/>
      <c r="AM841130" s="19"/>
      <c r="AN841130" s="19"/>
      <c r="AO841130" s="19"/>
      <c r="AP841130"/>
    </row>
    <row r="841131" spans="1:42" s="116" customFormat="1" x14ac:dyDescent="0.3">
      <c r="A841131"/>
      <c r="B841131"/>
      <c r="C841131"/>
      <c r="D841131"/>
      <c r="E841131"/>
      <c r="F841131"/>
      <c r="G841131"/>
      <c r="H841131"/>
      <c r="I841131"/>
      <c r="J841131"/>
      <c r="K841131"/>
      <c r="L841131"/>
      <c r="M841131" s="115"/>
      <c r="N841131" s="115"/>
      <c r="O841131"/>
      <c r="P841131"/>
      <c r="Q841131"/>
      <c r="R841131" s="19"/>
      <c r="S841131" s="19"/>
      <c r="T841131"/>
      <c r="U841131" s="113"/>
      <c r="V841131" s="19"/>
      <c r="W841131" s="19"/>
      <c r="X841131" s="19"/>
      <c r="Y841131" s="19"/>
      <c r="Z841131" s="19"/>
      <c r="AA841131" s="19"/>
      <c r="AB841131" s="19"/>
      <c r="AC841131" s="19"/>
      <c r="AD841131" s="19"/>
      <c r="AE841131" s="19"/>
      <c r="AF841131" s="19"/>
      <c r="AG841131" s="19"/>
      <c r="AH841131" s="19"/>
      <c r="AI841131" s="19"/>
      <c r="AJ841131" s="19"/>
      <c r="AK841131" s="19"/>
      <c r="AL841131" s="19"/>
      <c r="AM841131" s="19"/>
      <c r="AN841131" s="19"/>
      <c r="AO841131" s="19"/>
      <c r="AP841131"/>
    </row>
    <row r="841132" spans="1:42" s="116" customFormat="1" x14ac:dyDescent="0.3">
      <c r="A841132"/>
      <c r="B841132"/>
      <c r="C841132"/>
      <c r="D841132"/>
      <c r="E841132"/>
      <c r="F841132"/>
      <c r="G841132"/>
      <c r="H841132"/>
      <c r="I841132"/>
      <c r="J841132"/>
      <c r="K841132"/>
      <c r="L841132"/>
      <c r="M841132" s="115"/>
      <c r="N841132" s="115"/>
      <c r="O841132"/>
      <c r="P841132"/>
      <c r="Q841132"/>
      <c r="R841132" s="19"/>
      <c r="S841132" s="19"/>
      <c r="T841132"/>
      <c r="U841132" s="113"/>
      <c r="V841132" s="19"/>
      <c r="W841132" s="19"/>
      <c r="X841132" s="19"/>
      <c r="Y841132" s="19"/>
      <c r="Z841132" s="19"/>
      <c r="AA841132" s="19"/>
      <c r="AB841132" s="19"/>
      <c r="AC841132" s="19"/>
      <c r="AD841132" s="19"/>
      <c r="AE841132" s="19"/>
      <c r="AF841132" s="19"/>
      <c r="AG841132" s="19"/>
      <c r="AH841132" s="19"/>
      <c r="AI841132" s="19"/>
      <c r="AJ841132" s="19"/>
      <c r="AK841132" s="19"/>
      <c r="AL841132" s="19"/>
      <c r="AM841132" s="19"/>
      <c r="AN841132" s="19"/>
      <c r="AO841132" s="19"/>
      <c r="AP841132"/>
    </row>
    <row r="841133" spans="1:42" s="116" customFormat="1" x14ac:dyDescent="0.3">
      <c r="A841133"/>
      <c r="B841133"/>
      <c r="C841133"/>
      <c r="D841133"/>
      <c r="E841133"/>
      <c r="F841133"/>
      <c r="G841133"/>
      <c r="H841133"/>
      <c r="I841133"/>
      <c r="J841133"/>
      <c r="K841133"/>
      <c r="L841133"/>
      <c r="M841133" s="115"/>
      <c r="N841133" s="115"/>
      <c r="O841133"/>
      <c r="P841133"/>
      <c r="Q841133"/>
      <c r="R841133" s="19"/>
      <c r="S841133" s="19"/>
      <c r="T841133"/>
      <c r="U841133" s="113"/>
      <c r="V841133" s="19"/>
      <c r="W841133" s="19"/>
      <c r="X841133" s="19"/>
      <c r="Y841133" s="19"/>
      <c r="Z841133" s="19"/>
      <c r="AA841133" s="19"/>
      <c r="AB841133" s="19"/>
      <c r="AC841133" s="19"/>
      <c r="AD841133" s="19"/>
      <c r="AE841133" s="19"/>
      <c r="AF841133" s="19"/>
      <c r="AG841133" s="19"/>
      <c r="AH841133" s="19"/>
      <c r="AI841133" s="19"/>
      <c r="AJ841133" s="19"/>
      <c r="AK841133" s="19"/>
      <c r="AL841133" s="19"/>
      <c r="AM841133" s="19"/>
      <c r="AN841133" s="19"/>
      <c r="AO841133" s="19"/>
      <c r="AP841133"/>
    </row>
    <row r="841134" spans="1:42" s="116" customFormat="1" x14ac:dyDescent="0.3">
      <c r="A841134"/>
      <c r="B841134"/>
      <c r="C841134"/>
      <c r="D841134"/>
      <c r="E841134"/>
      <c r="F841134"/>
      <c r="G841134"/>
      <c r="H841134"/>
      <c r="I841134"/>
      <c r="J841134"/>
      <c r="K841134"/>
      <c r="L841134"/>
      <c r="M841134" s="115"/>
      <c r="N841134" s="115"/>
      <c r="O841134"/>
      <c r="P841134"/>
      <c r="Q841134"/>
      <c r="R841134" s="19"/>
      <c r="S841134" s="19"/>
      <c r="T841134"/>
      <c r="U841134" s="113"/>
      <c r="V841134" s="19"/>
      <c r="W841134" s="19"/>
      <c r="X841134" s="19"/>
      <c r="Y841134" s="19"/>
      <c r="Z841134" s="19"/>
      <c r="AA841134" s="19"/>
      <c r="AB841134" s="19"/>
      <c r="AC841134" s="19"/>
      <c r="AD841134" s="19"/>
      <c r="AE841134" s="19"/>
      <c r="AF841134" s="19"/>
      <c r="AG841134" s="19"/>
      <c r="AH841134" s="19"/>
      <c r="AI841134" s="19"/>
      <c r="AJ841134" s="19"/>
      <c r="AK841134" s="19"/>
      <c r="AL841134" s="19"/>
      <c r="AM841134" s="19"/>
      <c r="AN841134" s="19"/>
      <c r="AO841134" s="19"/>
      <c r="AP841134"/>
    </row>
    <row r="841135" spans="1:42" s="116" customFormat="1" x14ac:dyDescent="0.3">
      <c r="A841135"/>
      <c r="B841135"/>
      <c r="C841135"/>
      <c r="D841135"/>
      <c r="E841135"/>
      <c r="F841135"/>
      <c r="G841135"/>
      <c r="H841135"/>
      <c r="I841135"/>
      <c r="J841135"/>
      <c r="K841135"/>
      <c r="L841135"/>
      <c r="M841135" s="115"/>
      <c r="N841135" s="115"/>
      <c r="O841135"/>
      <c r="P841135"/>
      <c r="Q841135"/>
      <c r="R841135" s="19"/>
      <c r="S841135" s="19"/>
      <c r="T841135"/>
      <c r="U841135" s="113"/>
      <c r="V841135" s="19"/>
      <c r="W841135" s="19"/>
      <c r="X841135" s="19"/>
      <c r="Y841135" s="19"/>
      <c r="Z841135" s="19"/>
      <c r="AA841135" s="19"/>
      <c r="AB841135" s="19"/>
      <c r="AC841135" s="19"/>
      <c r="AD841135" s="19"/>
      <c r="AE841135" s="19"/>
      <c r="AF841135" s="19"/>
      <c r="AG841135" s="19"/>
      <c r="AH841135" s="19"/>
      <c r="AI841135" s="19"/>
      <c r="AJ841135" s="19"/>
      <c r="AK841135" s="19"/>
      <c r="AL841135" s="19"/>
      <c r="AM841135" s="19"/>
      <c r="AN841135" s="19"/>
      <c r="AO841135" s="19"/>
      <c r="AP841135"/>
    </row>
    <row r="841136" spans="1:42" s="116" customFormat="1" x14ac:dyDescent="0.3">
      <c r="A841136"/>
      <c r="B841136"/>
      <c r="C841136"/>
      <c r="D841136"/>
      <c r="E841136"/>
      <c r="F841136"/>
      <c r="G841136"/>
      <c r="H841136"/>
      <c r="I841136"/>
      <c r="J841136"/>
      <c r="K841136"/>
      <c r="L841136"/>
      <c r="M841136" s="115"/>
      <c r="N841136" s="115"/>
      <c r="O841136"/>
      <c r="P841136"/>
      <c r="Q841136"/>
      <c r="R841136" s="19"/>
      <c r="S841136" s="19"/>
      <c r="T841136"/>
      <c r="U841136" s="113"/>
      <c r="V841136" s="19"/>
      <c r="W841136" s="19"/>
      <c r="X841136" s="19"/>
      <c r="Y841136" s="19"/>
      <c r="Z841136" s="19"/>
      <c r="AA841136" s="19"/>
      <c r="AB841136" s="19"/>
      <c r="AC841136" s="19"/>
      <c r="AD841136" s="19"/>
      <c r="AE841136" s="19"/>
      <c r="AF841136" s="19"/>
      <c r="AG841136" s="19"/>
      <c r="AH841136" s="19"/>
      <c r="AI841136" s="19"/>
      <c r="AJ841136" s="19"/>
      <c r="AK841136" s="19"/>
      <c r="AL841136" s="19"/>
      <c r="AM841136" s="19"/>
      <c r="AN841136" s="19"/>
      <c r="AO841136" s="19"/>
      <c r="AP841136"/>
    </row>
    <row r="841137" spans="1:42" s="116" customFormat="1" x14ac:dyDescent="0.3">
      <c r="A841137"/>
      <c r="B841137"/>
      <c r="C841137"/>
      <c r="D841137"/>
      <c r="E841137"/>
      <c r="F841137"/>
      <c r="G841137"/>
      <c r="H841137"/>
      <c r="I841137"/>
      <c r="J841137"/>
      <c r="K841137"/>
      <c r="L841137"/>
      <c r="M841137" s="115"/>
      <c r="N841137" s="115"/>
      <c r="O841137"/>
      <c r="P841137"/>
      <c r="Q841137"/>
      <c r="R841137" s="19"/>
      <c r="S841137" s="19"/>
      <c r="T841137"/>
      <c r="U841137" s="113"/>
      <c r="V841137" s="19"/>
      <c r="W841137" s="19"/>
      <c r="X841137" s="19"/>
      <c r="Y841137" s="19"/>
      <c r="Z841137" s="19"/>
      <c r="AA841137" s="19"/>
      <c r="AB841137" s="19"/>
      <c r="AC841137" s="19"/>
      <c r="AD841137" s="19"/>
      <c r="AE841137" s="19"/>
      <c r="AF841137" s="19"/>
      <c r="AG841137" s="19"/>
      <c r="AH841137" s="19"/>
      <c r="AI841137" s="19"/>
      <c r="AJ841137" s="19"/>
      <c r="AK841137" s="19"/>
      <c r="AL841137" s="19"/>
      <c r="AM841137" s="19"/>
      <c r="AN841137" s="19"/>
      <c r="AO841137" s="19"/>
      <c r="AP841137"/>
    </row>
    <row r="841138" spans="1:42" s="116" customFormat="1" x14ac:dyDescent="0.3">
      <c r="A841138"/>
      <c r="B841138"/>
      <c r="C841138"/>
      <c r="D841138"/>
      <c r="E841138"/>
      <c r="F841138"/>
      <c r="G841138"/>
      <c r="H841138"/>
      <c r="I841138"/>
      <c r="J841138"/>
      <c r="K841138"/>
      <c r="L841138"/>
      <c r="M841138" s="115"/>
      <c r="N841138" s="115"/>
      <c r="O841138"/>
      <c r="P841138"/>
      <c r="Q841138"/>
      <c r="R841138" s="19"/>
      <c r="S841138" s="19"/>
      <c r="T841138"/>
      <c r="U841138" s="113"/>
      <c r="V841138" s="19"/>
      <c r="W841138" s="19"/>
      <c r="X841138" s="19"/>
      <c r="Y841138" s="19"/>
      <c r="Z841138" s="19"/>
      <c r="AA841138" s="19"/>
      <c r="AB841138" s="19"/>
      <c r="AC841138" s="19"/>
      <c r="AD841138" s="19"/>
      <c r="AE841138" s="19"/>
      <c r="AF841138" s="19"/>
      <c r="AG841138" s="19"/>
      <c r="AH841138" s="19"/>
      <c r="AI841138" s="19"/>
      <c r="AJ841138" s="19"/>
      <c r="AK841138" s="19"/>
      <c r="AL841138" s="19"/>
      <c r="AM841138" s="19"/>
      <c r="AN841138" s="19"/>
      <c r="AO841138" s="19"/>
      <c r="AP841138"/>
    </row>
    <row r="841139" spans="1:42" s="116" customFormat="1" x14ac:dyDescent="0.3">
      <c r="A841139"/>
      <c r="B841139"/>
      <c r="C841139"/>
      <c r="D841139"/>
      <c r="E841139"/>
      <c r="F841139"/>
      <c r="G841139"/>
      <c r="H841139"/>
      <c r="I841139"/>
      <c r="J841139"/>
      <c r="K841139"/>
      <c r="L841139"/>
      <c r="M841139" s="115"/>
      <c r="N841139" s="115"/>
      <c r="O841139"/>
      <c r="P841139"/>
      <c r="Q841139"/>
      <c r="R841139" s="19"/>
      <c r="S841139" s="19"/>
      <c r="T841139"/>
      <c r="U841139" s="113"/>
      <c r="V841139" s="19"/>
      <c r="W841139" s="19"/>
      <c r="X841139" s="19"/>
      <c r="Y841139" s="19"/>
      <c r="Z841139" s="19"/>
      <c r="AA841139" s="19"/>
      <c r="AB841139" s="19"/>
      <c r="AC841139" s="19"/>
      <c r="AD841139" s="19"/>
      <c r="AE841139" s="19"/>
      <c r="AF841139" s="19"/>
      <c r="AG841139" s="19"/>
      <c r="AH841139" s="19"/>
      <c r="AI841139" s="19"/>
      <c r="AJ841139" s="19"/>
      <c r="AK841139" s="19"/>
      <c r="AL841139" s="19"/>
      <c r="AM841139" s="19"/>
      <c r="AN841139" s="19"/>
      <c r="AO841139" s="19"/>
      <c r="AP841139"/>
    </row>
    <row r="841140" spans="1:42" s="116" customFormat="1" x14ac:dyDescent="0.3">
      <c r="A841140"/>
      <c r="B841140"/>
      <c r="C841140"/>
      <c r="D841140"/>
      <c r="E841140"/>
      <c r="F841140"/>
      <c r="G841140"/>
      <c r="H841140"/>
      <c r="I841140"/>
      <c r="J841140"/>
      <c r="K841140"/>
      <c r="L841140"/>
      <c r="M841140" s="115"/>
      <c r="N841140" s="115"/>
      <c r="O841140"/>
      <c r="P841140"/>
      <c r="Q841140"/>
      <c r="R841140" s="19"/>
      <c r="S841140" s="19"/>
      <c r="T841140"/>
      <c r="U841140" s="113"/>
      <c r="V841140" s="19"/>
      <c r="W841140" s="19"/>
      <c r="X841140" s="19"/>
      <c r="Y841140" s="19"/>
      <c r="Z841140" s="19"/>
      <c r="AA841140" s="19"/>
      <c r="AB841140" s="19"/>
      <c r="AC841140" s="19"/>
      <c r="AD841140" s="19"/>
      <c r="AE841140" s="19"/>
      <c r="AF841140" s="19"/>
      <c r="AG841140" s="19"/>
      <c r="AH841140" s="19"/>
      <c r="AI841140" s="19"/>
      <c r="AJ841140" s="19"/>
      <c r="AK841140" s="19"/>
      <c r="AL841140" s="19"/>
      <c r="AM841140" s="19"/>
      <c r="AN841140" s="19"/>
      <c r="AO841140" s="19"/>
      <c r="AP841140"/>
    </row>
    <row r="841141" spans="1:42" s="116" customFormat="1" x14ac:dyDescent="0.3">
      <c r="A841141"/>
      <c r="B841141"/>
      <c r="C841141"/>
      <c r="D841141"/>
      <c r="E841141"/>
      <c r="F841141"/>
      <c r="G841141"/>
      <c r="H841141"/>
      <c r="I841141"/>
      <c r="J841141"/>
      <c r="K841141"/>
      <c r="L841141"/>
      <c r="M841141" s="115"/>
      <c r="N841141" s="115"/>
      <c r="O841141"/>
      <c r="P841141"/>
      <c r="Q841141"/>
      <c r="R841141" s="19"/>
      <c r="S841141" s="19"/>
      <c r="T841141"/>
      <c r="U841141" s="113"/>
      <c r="V841141" s="19"/>
      <c r="W841141" s="19"/>
      <c r="X841141" s="19"/>
      <c r="Y841141" s="19"/>
      <c r="Z841141" s="19"/>
      <c r="AA841141" s="19"/>
      <c r="AB841141" s="19"/>
      <c r="AC841141" s="19"/>
      <c r="AD841141" s="19"/>
      <c r="AE841141" s="19"/>
      <c r="AF841141" s="19"/>
      <c r="AG841141" s="19"/>
      <c r="AH841141" s="19"/>
      <c r="AI841141" s="19"/>
      <c r="AJ841141" s="19"/>
      <c r="AK841141" s="19"/>
      <c r="AL841141" s="19"/>
      <c r="AM841141" s="19"/>
      <c r="AN841141" s="19"/>
      <c r="AO841141" s="19"/>
      <c r="AP841141"/>
    </row>
    <row r="841142" spans="1:42" s="116" customFormat="1" x14ac:dyDescent="0.3">
      <c r="A841142"/>
      <c r="B841142"/>
      <c r="C841142"/>
      <c r="D841142"/>
      <c r="E841142"/>
      <c r="F841142"/>
      <c r="G841142"/>
      <c r="H841142"/>
      <c r="I841142"/>
      <c r="J841142"/>
      <c r="K841142"/>
      <c r="L841142"/>
      <c r="M841142" s="115"/>
      <c r="N841142" s="115"/>
      <c r="O841142"/>
      <c r="P841142"/>
      <c r="Q841142"/>
      <c r="R841142" s="19"/>
      <c r="S841142" s="19"/>
      <c r="T841142"/>
      <c r="U841142" s="113"/>
      <c r="V841142" s="19"/>
      <c r="W841142" s="19"/>
      <c r="X841142" s="19"/>
      <c r="Y841142" s="19"/>
      <c r="Z841142" s="19"/>
      <c r="AA841142" s="19"/>
      <c r="AB841142" s="19"/>
      <c r="AC841142" s="19"/>
      <c r="AD841142" s="19"/>
      <c r="AE841142" s="19"/>
      <c r="AF841142" s="19"/>
      <c r="AG841142" s="19"/>
      <c r="AH841142" s="19"/>
      <c r="AI841142" s="19"/>
      <c r="AJ841142" s="19"/>
      <c r="AK841142" s="19"/>
      <c r="AL841142" s="19"/>
      <c r="AM841142" s="19"/>
      <c r="AN841142" s="19"/>
      <c r="AO841142" s="19"/>
      <c r="AP841142"/>
    </row>
    <row r="841143" spans="1:42" s="116" customFormat="1" x14ac:dyDescent="0.3">
      <c r="A841143"/>
      <c r="B841143"/>
      <c r="C841143"/>
      <c r="D841143"/>
      <c r="E841143"/>
      <c r="F841143"/>
      <c r="G841143"/>
      <c r="H841143"/>
      <c r="I841143"/>
      <c r="J841143"/>
      <c r="K841143"/>
      <c r="L841143"/>
      <c r="M841143" s="115"/>
      <c r="N841143" s="115"/>
      <c r="O841143"/>
      <c r="P841143"/>
      <c r="Q841143"/>
      <c r="R841143" s="19"/>
      <c r="S841143" s="19"/>
      <c r="T841143"/>
      <c r="U841143" s="113"/>
      <c r="V841143" s="19"/>
      <c r="W841143" s="19"/>
      <c r="X841143" s="19"/>
      <c r="Y841143" s="19"/>
      <c r="Z841143" s="19"/>
      <c r="AA841143" s="19"/>
      <c r="AB841143" s="19"/>
      <c r="AC841143" s="19"/>
      <c r="AD841143" s="19"/>
      <c r="AE841143" s="19"/>
      <c r="AF841143" s="19"/>
      <c r="AG841143" s="19"/>
      <c r="AH841143" s="19"/>
      <c r="AI841143" s="19"/>
      <c r="AJ841143" s="19"/>
      <c r="AK841143" s="19"/>
      <c r="AL841143" s="19"/>
      <c r="AM841143" s="19"/>
      <c r="AN841143" s="19"/>
      <c r="AO841143" s="19"/>
      <c r="AP841143"/>
    </row>
    <row r="841144" spans="1:42" s="116" customFormat="1" x14ac:dyDescent="0.3">
      <c r="A841144"/>
      <c r="B841144"/>
      <c r="C841144"/>
      <c r="D841144"/>
      <c r="E841144"/>
      <c r="F841144"/>
      <c r="G841144"/>
      <c r="H841144"/>
      <c r="I841144"/>
      <c r="J841144"/>
      <c r="K841144"/>
      <c r="L841144"/>
      <c r="M841144" s="115"/>
      <c r="N841144" s="115"/>
      <c r="O841144"/>
      <c r="P841144"/>
      <c r="Q841144"/>
      <c r="R841144" s="19"/>
      <c r="S841144" s="19"/>
      <c r="T841144"/>
      <c r="U841144" s="113"/>
      <c r="V841144" s="19"/>
      <c r="W841144" s="19"/>
      <c r="X841144" s="19"/>
      <c r="Y841144" s="19"/>
      <c r="Z841144" s="19"/>
      <c r="AA841144" s="19"/>
      <c r="AB841144" s="19"/>
      <c r="AC841144" s="19"/>
      <c r="AD841144" s="19"/>
      <c r="AE841144" s="19"/>
      <c r="AF841144" s="19"/>
      <c r="AG841144" s="19"/>
      <c r="AH841144" s="19"/>
      <c r="AI841144" s="19"/>
      <c r="AJ841144" s="19"/>
      <c r="AK841144" s="19"/>
      <c r="AL841144" s="19"/>
      <c r="AM841144" s="19"/>
      <c r="AN841144" s="19"/>
      <c r="AO841144" s="19"/>
      <c r="AP841144"/>
    </row>
    <row r="841145" spans="1:42" s="116" customFormat="1" x14ac:dyDescent="0.3">
      <c r="A841145"/>
      <c r="B841145"/>
      <c r="C841145"/>
      <c r="D841145"/>
      <c r="E841145"/>
      <c r="F841145"/>
      <c r="G841145"/>
      <c r="H841145"/>
      <c r="I841145"/>
      <c r="J841145"/>
      <c r="K841145"/>
      <c r="L841145"/>
      <c r="M841145" s="115"/>
      <c r="N841145" s="115"/>
      <c r="O841145"/>
      <c r="P841145"/>
      <c r="Q841145"/>
      <c r="R841145" s="19"/>
      <c r="S841145" s="19"/>
      <c r="T841145"/>
      <c r="U841145" s="113"/>
      <c r="V841145" s="19"/>
      <c r="W841145" s="19"/>
      <c r="X841145" s="19"/>
      <c r="Y841145" s="19"/>
      <c r="Z841145" s="19"/>
      <c r="AA841145" s="19"/>
      <c r="AB841145" s="19"/>
      <c r="AC841145" s="19"/>
      <c r="AD841145" s="19"/>
      <c r="AE841145" s="19"/>
      <c r="AF841145" s="19"/>
      <c r="AG841145" s="19"/>
      <c r="AH841145" s="19"/>
      <c r="AI841145" s="19"/>
      <c r="AJ841145" s="19"/>
      <c r="AK841145" s="19"/>
      <c r="AL841145" s="19"/>
      <c r="AM841145" s="19"/>
      <c r="AN841145" s="19"/>
      <c r="AO841145" s="19"/>
      <c r="AP841145"/>
    </row>
    <row r="841146" spans="1:42" s="116" customFormat="1" x14ac:dyDescent="0.3">
      <c r="A841146"/>
      <c r="B841146"/>
      <c r="C841146"/>
      <c r="D841146"/>
      <c r="E841146"/>
      <c r="F841146"/>
      <c r="G841146"/>
      <c r="H841146"/>
      <c r="I841146"/>
      <c r="J841146"/>
      <c r="K841146"/>
      <c r="L841146"/>
      <c r="M841146" s="115"/>
      <c r="N841146" s="115"/>
      <c r="O841146"/>
      <c r="P841146"/>
      <c r="Q841146"/>
      <c r="R841146" s="19"/>
      <c r="S841146" s="19"/>
      <c r="T841146"/>
      <c r="U841146" s="113"/>
      <c r="V841146" s="19"/>
      <c r="W841146" s="19"/>
      <c r="X841146" s="19"/>
      <c r="Y841146" s="19"/>
      <c r="Z841146" s="19"/>
      <c r="AA841146" s="19"/>
      <c r="AB841146" s="19"/>
      <c r="AC841146" s="19"/>
      <c r="AD841146" s="19"/>
      <c r="AE841146" s="19"/>
      <c r="AF841146" s="19"/>
      <c r="AG841146" s="19"/>
      <c r="AH841146" s="19"/>
      <c r="AI841146" s="19"/>
      <c r="AJ841146" s="19"/>
      <c r="AK841146" s="19"/>
      <c r="AL841146" s="19"/>
      <c r="AM841146" s="19"/>
      <c r="AN841146" s="19"/>
      <c r="AO841146" s="19"/>
      <c r="AP841146"/>
    </row>
    <row r="841147" spans="1:42" s="116" customFormat="1" x14ac:dyDescent="0.3">
      <c r="A841147"/>
      <c r="B841147"/>
      <c r="C841147"/>
      <c r="D841147"/>
      <c r="E841147"/>
      <c r="F841147"/>
      <c r="G841147"/>
      <c r="H841147"/>
      <c r="I841147"/>
      <c r="J841147"/>
      <c r="K841147"/>
      <c r="L841147"/>
      <c r="M841147" s="115"/>
      <c r="N841147" s="115"/>
      <c r="O841147"/>
      <c r="P841147"/>
      <c r="Q841147"/>
      <c r="R841147" s="19"/>
      <c r="S841147" s="19"/>
      <c r="T841147"/>
      <c r="U841147" s="113"/>
      <c r="V841147" s="19"/>
      <c r="W841147" s="19"/>
      <c r="X841147" s="19"/>
      <c r="Y841147" s="19"/>
      <c r="Z841147" s="19"/>
      <c r="AA841147" s="19"/>
      <c r="AB841147" s="19"/>
      <c r="AC841147" s="19"/>
      <c r="AD841147" s="19"/>
      <c r="AE841147" s="19"/>
      <c r="AF841147" s="19"/>
      <c r="AG841147" s="19"/>
      <c r="AH841147" s="19"/>
      <c r="AI841147" s="19"/>
      <c r="AJ841147" s="19"/>
      <c r="AK841147" s="19"/>
      <c r="AL841147" s="19"/>
      <c r="AM841147" s="19"/>
      <c r="AN841147" s="19"/>
      <c r="AO841147" s="19"/>
      <c r="AP841147"/>
    </row>
    <row r="841148" spans="1:42" s="116" customFormat="1" x14ac:dyDescent="0.3">
      <c r="A841148"/>
      <c r="B841148"/>
      <c r="C841148"/>
      <c r="D841148"/>
      <c r="E841148"/>
      <c r="F841148"/>
      <c r="G841148"/>
      <c r="H841148"/>
      <c r="I841148"/>
      <c r="J841148"/>
      <c r="K841148"/>
      <c r="L841148"/>
      <c r="M841148" s="115"/>
      <c r="N841148" s="115"/>
      <c r="O841148"/>
      <c r="P841148"/>
      <c r="Q841148"/>
      <c r="R841148" s="19"/>
      <c r="S841148" s="19"/>
      <c r="T841148"/>
      <c r="U841148" s="113"/>
      <c r="V841148" s="19"/>
      <c r="W841148" s="19"/>
      <c r="X841148" s="19"/>
      <c r="Y841148" s="19"/>
      <c r="Z841148" s="19"/>
      <c r="AA841148" s="19"/>
      <c r="AB841148" s="19"/>
      <c r="AC841148" s="19"/>
      <c r="AD841148" s="19"/>
      <c r="AE841148" s="19"/>
      <c r="AF841148" s="19"/>
      <c r="AG841148" s="19"/>
      <c r="AH841148" s="19"/>
      <c r="AI841148" s="19"/>
      <c r="AJ841148" s="19"/>
      <c r="AK841148" s="19"/>
      <c r="AL841148" s="19"/>
      <c r="AM841148" s="19"/>
      <c r="AN841148" s="19"/>
      <c r="AO841148" s="19"/>
      <c r="AP841148"/>
    </row>
    <row r="841149" spans="1:42" s="116" customFormat="1" x14ac:dyDescent="0.3">
      <c r="A841149"/>
      <c r="B841149"/>
      <c r="C841149"/>
      <c r="D841149"/>
      <c r="E841149"/>
      <c r="F841149"/>
      <c r="G841149"/>
      <c r="H841149"/>
      <c r="I841149"/>
      <c r="J841149"/>
      <c r="K841149"/>
      <c r="L841149"/>
      <c r="M841149" s="115"/>
      <c r="N841149" s="115"/>
      <c r="O841149"/>
      <c r="P841149"/>
      <c r="Q841149"/>
      <c r="R841149" s="19"/>
      <c r="S841149" s="19"/>
      <c r="T841149"/>
      <c r="U841149" s="113"/>
      <c r="V841149" s="19"/>
      <c r="W841149" s="19"/>
      <c r="X841149" s="19"/>
      <c r="Y841149" s="19"/>
      <c r="Z841149" s="19"/>
      <c r="AA841149" s="19"/>
      <c r="AB841149" s="19"/>
      <c r="AC841149" s="19"/>
      <c r="AD841149" s="19"/>
      <c r="AE841149" s="19"/>
      <c r="AF841149" s="19"/>
      <c r="AG841149" s="19"/>
      <c r="AH841149" s="19"/>
      <c r="AI841149" s="19"/>
      <c r="AJ841149" s="19"/>
      <c r="AK841149" s="19"/>
      <c r="AL841149" s="19"/>
      <c r="AM841149" s="19"/>
      <c r="AN841149" s="19"/>
      <c r="AO841149" s="19"/>
      <c r="AP841149"/>
    </row>
    <row r="841150" spans="1:42" s="116" customFormat="1" x14ac:dyDescent="0.3">
      <c r="A841150"/>
      <c r="B841150"/>
      <c r="C841150"/>
      <c r="D841150"/>
      <c r="E841150"/>
      <c r="F841150"/>
      <c r="G841150"/>
      <c r="H841150"/>
      <c r="I841150"/>
      <c r="J841150"/>
      <c r="K841150"/>
      <c r="L841150"/>
      <c r="M841150" s="115"/>
      <c r="N841150" s="115"/>
      <c r="O841150"/>
      <c r="P841150"/>
      <c r="Q841150"/>
      <c r="R841150" s="19"/>
      <c r="S841150" s="19"/>
      <c r="T841150"/>
      <c r="U841150" s="113"/>
      <c r="V841150" s="19"/>
      <c r="W841150" s="19"/>
      <c r="X841150" s="19"/>
      <c r="Y841150" s="19"/>
      <c r="Z841150" s="19"/>
      <c r="AA841150" s="19"/>
      <c r="AB841150" s="19"/>
      <c r="AC841150" s="19"/>
      <c r="AD841150" s="19"/>
      <c r="AE841150" s="19"/>
      <c r="AF841150" s="19"/>
      <c r="AG841150" s="19"/>
      <c r="AH841150" s="19"/>
      <c r="AI841150" s="19"/>
      <c r="AJ841150" s="19"/>
      <c r="AK841150" s="19"/>
      <c r="AL841150" s="19"/>
      <c r="AM841150" s="19"/>
      <c r="AN841150" s="19"/>
      <c r="AO841150" s="19"/>
      <c r="AP841150"/>
    </row>
    <row r="841151" spans="1:42" s="116" customFormat="1" x14ac:dyDescent="0.3">
      <c r="A841151"/>
      <c r="B841151"/>
      <c r="C841151"/>
      <c r="D841151"/>
      <c r="E841151"/>
      <c r="F841151"/>
      <c r="G841151"/>
      <c r="H841151"/>
      <c r="I841151"/>
      <c r="J841151"/>
      <c r="K841151"/>
      <c r="L841151"/>
      <c r="M841151" s="115"/>
      <c r="N841151" s="115"/>
      <c r="O841151"/>
      <c r="P841151"/>
      <c r="Q841151"/>
      <c r="R841151" s="19"/>
      <c r="S841151" s="19"/>
      <c r="T841151"/>
      <c r="U841151" s="113"/>
      <c r="V841151" s="19"/>
      <c r="W841151" s="19"/>
      <c r="X841151" s="19"/>
      <c r="Y841151" s="19"/>
      <c r="Z841151" s="19"/>
      <c r="AA841151" s="19"/>
      <c r="AB841151" s="19"/>
      <c r="AC841151" s="19"/>
      <c r="AD841151" s="19"/>
      <c r="AE841151" s="19"/>
      <c r="AF841151" s="19"/>
      <c r="AG841151" s="19"/>
      <c r="AH841151" s="19"/>
      <c r="AI841151" s="19"/>
      <c r="AJ841151" s="19"/>
      <c r="AK841151" s="19"/>
      <c r="AL841151" s="19"/>
      <c r="AM841151" s="19"/>
      <c r="AN841151" s="19"/>
      <c r="AO841151" s="19"/>
      <c r="AP841151"/>
    </row>
    <row r="841152" spans="1:42" s="116" customFormat="1" x14ac:dyDescent="0.3">
      <c r="A841152"/>
      <c r="B841152"/>
      <c r="C841152"/>
      <c r="D841152"/>
      <c r="E841152"/>
      <c r="F841152"/>
      <c r="G841152"/>
      <c r="H841152"/>
      <c r="I841152"/>
      <c r="J841152"/>
      <c r="K841152"/>
      <c r="L841152"/>
      <c r="M841152" s="115"/>
      <c r="N841152" s="115"/>
      <c r="O841152"/>
      <c r="P841152"/>
      <c r="Q841152"/>
      <c r="R841152" s="19"/>
      <c r="S841152" s="19"/>
      <c r="T841152"/>
      <c r="U841152" s="113"/>
      <c r="V841152" s="19"/>
      <c r="W841152" s="19"/>
      <c r="X841152" s="19"/>
      <c r="Y841152" s="19"/>
      <c r="Z841152" s="19"/>
      <c r="AA841152" s="19"/>
      <c r="AB841152" s="19"/>
      <c r="AC841152" s="19"/>
      <c r="AD841152" s="19"/>
      <c r="AE841152" s="19"/>
      <c r="AF841152" s="19"/>
      <c r="AG841152" s="19"/>
      <c r="AH841152" s="19"/>
      <c r="AI841152" s="19"/>
      <c r="AJ841152" s="19"/>
      <c r="AK841152" s="19"/>
      <c r="AL841152" s="19"/>
      <c r="AM841152" s="19"/>
      <c r="AN841152" s="19"/>
      <c r="AO841152" s="19"/>
      <c r="AP841152"/>
    </row>
    <row r="841153" spans="1:42" s="116" customFormat="1" x14ac:dyDescent="0.3">
      <c r="A841153"/>
      <c r="B841153"/>
      <c r="C841153"/>
      <c r="D841153"/>
      <c r="E841153"/>
      <c r="F841153"/>
      <c r="G841153"/>
      <c r="H841153"/>
      <c r="I841153"/>
      <c r="J841153"/>
      <c r="K841153"/>
      <c r="L841153"/>
      <c r="M841153" s="115"/>
      <c r="N841153" s="115"/>
      <c r="O841153"/>
      <c r="P841153"/>
      <c r="Q841153"/>
      <c r="R841153" s="19"/>
      <c r="S841153" s="19"/>
      <c r="T841153"/>
      <c r="U841153" s="113"/>
      <c r="V841153" s="19"/>
      <c r="W841153" s="19"/>
      <c r="X841153" s="19"/>
      <c r="Y841153" s="19"/>
      <c r="Z841153" s="19"/>
      <c r="AA841153" s="19"/>
      <c r="AB841153" s="19"/>
      <c r="AC841153" s="19"/>
      <c r="AD841153" s="19"/>
      <c r="AE841153" s="19"/>
      <c r="AF841153" s="19"/>
      <c r="AG841153" s="19"/>
      <c r="AH841153" s="19"/>
      <c r="AI841153" s="19"/>
      <c r="AJ841153" s="19"/>
      <c r="AK841153" s="19"/>
      <c r="AL841153" s="19"/>
      <c r="AM841153" s="19"/>
      <c r="AN841153" s="19"/>
      <c r="AO841153" s="19"/>
      <c r="AP841153"/>
    </row>
    <row r="841154" spans="1:42" s="116" customFormat="1" x14ac:dyDescent="0.3">
      <c r="A841154"/>
      <c r="B841154"/>
      <c r="C841154"/>
      <c r="D841154"/>
      <c r="E841154"/>
      <c r="F841154"/>
      <c r="G841154"/>
      <c r="H841154"/>
      <c r="I841154"/>
      <c r="J841154"/>
      <c r="K841154"/>
      <c r="L841154"/>
      <c r="M841154" s="115"/>
      <c r="N841154" s="115"/>
      <c r="O841154"/>
      <c r="P841154"/>
      <c r="Q841154"/>
      <c r="R841154" s="19"/>
      <c r="S841154" s="19"/>
      <c r="T841154"/>
      <c r="U841154" s="113"/>
      <c r="V841154" s="19"/>
      <c r="W841154" s="19"/>
      <c r="X841154" s="19"/>
      <c r="Y841154" s="19"/>
      <c r="Z841154" s="19"/>
      <c r="AA841154" s="19"/>
      <c r="AB841154" s="19"/>
      <c r="AC841154" s="19"/>
      <c r="AD841154" s="19"/>
      <c r="AE841154" s="19"/>
      <c r="AF841154" s="19"/>
      <c r="AG841154" s="19"/>
      <c r="AH841154" s="19"/>
      <c r="AI841154" s="19"/>
      <c r="AJ841154" s="19"/>
      <c r="AK841154" s="19"/>
      <c r="AL841154" s="19"/>
      <c r="AM841154" s="19"/>
      <c r="AN841154" s="19"/>
      <c r="AO841154" s="19"/>
      <c r="AP841154"/>
    </row>
    <row r="841155" spans="1:42" s="116" customFormat="1" x14ac:dyDescent="0.3">
      <c r="A841155"/>
      <c r="B841155"/>
      <c r="C841155"/>
      <c r="D841155"/>
      <c r="E841155"/>
      <c r="F841155"/>
      <c r="G841155"/>
      <c r="H841155"/>
      <c r="I841155"/>
      <c r="J841155"/>
      <c r="K841155"/>
      <c r="L841155"/>
      <c r="M841155" s="115"/>
      <c r="N841155" s="115"/>
      <c r="O841155"/>
      <c r="P841155"/>
      <c r="Q841155"/>
      <c r="R841155" s="19"/>
      <c r="S841155" s="19"/>
      <c r="T841155"/>
      <c r="U841155" s="113"/>
      <c r="V841155" s="19"/>
      <c r="W841155" s="19"/>
      <c r="X841155" s="19"/>
      <c r="Y841155" s="19"/>
      <c r="Z841155" s="19"/>
      <c r="AA841155" s="19"/>
      <c r="AB841155" s="19"/>
      <c r="AC841155" s="19"/>
      <c r="AD841155" s="19"/>
      <c r="AE841155" s="19"/>
      <c r="AF841155" s="19"/>
      <c r="AG841155" s="19"/>
      <c r="AH841155" s="19"/>
      <c r="AI841155" s="19"/>
      <c r="AJ841155" s="19"/>
      <c r="AK841155" s="19"/>
      <c r="AL841155" s="19"/>
      <c r="AM841155" s="19"/>
      <c r="AN841155" s="19"/>
      <c r="AO841155" s="19"/>
      <c r="AP841155"/>
    </row>
    <row r="841156" spans="1:42" s="116" customFormat="1" x14ac:dyDescent="0.3">
      <c r="A841156"/>
      <c r="B841156"/>
      <c r="C841156"/>
      <c r="D841156"/>
      <c r="E841156"/>
      <c r="F841156"/>
      <c r="G841156"/>
      <c r="H841156"/>
      <c r="I841156"/>
      <c r="J841156"/>
      <c r="K841156"/>
      <c r="L841156"/>
      <c r="M841156" s="115"/>
      <c r="N841156" s="115"/>
      <c r="O841156"/>
      <c r="P841156"/>
      <c r="Q841156"/>
      <c r="R841156" s="19"/>
      <c r="S841156" s="19"/>
      <c r="T841156"/>
      <c r="U841156" s="113"/>
      <c r="V841156" s="19"/>
      <c r="W841156" s="19"/>
      <c r="X841156" s="19"/>
      <c r="Y841156" s="19"/>
      <c r="Z841156" s="19"/>
      <c r="AA841156" s="19"/>
      <c r="AB841156" s="19"/>
      <c r="AC841156" s="19"/>
      <c r="AD841156" s="19"/>
      <c r="AE841156" s="19"/>
      <c r="AF841156" s="19"/>
      <c r="AG841156" s="19"/>
      <c r="AH841156" s="19"/>
      <c r="AI841156" s="19"/>
      <c r="AJ841156" s="19"/>
      <c r="AK841156" s="19"/>
      <c r="AL841156" s="19"/>
      <c r="AM841156" s="19"/>
      <c r="AN841156" s="19"/>
      <c r="AO841156" s="19"/>
      <c r="AP841156"/>
    </row>
    <row r="841157" spans="1:42" s="116" customFormat="1" x14ac:dyDescent="0.3">
      <c r="A841157"/>
      <c r="B841157"/>
      <c r="C841157"/>
      <c r="D841157"/>
      <c r="E841157"/>
      <c r="F841157"/>
      <c r="G841157"/>
      <c r="H841157"/>
      <c r="I841157"/>
      <c r="J841157"/>
      <c r="K841157"/>
      <c r="L841157"/>
      <c r="M841157" s="115"/>
      <c r="N841157" s="115"/>
      <c r="O841157"/>
      <c r="P841157"/>
      <c r="Q841157"/>
      <c r="R841157" s="19"/>
      <c r="S841157" s="19"/>
      <c r="T841157"/>
      <c r="U841157" s="113"/>
      <c r="V841157" s="19"/>
      <c r="W841157" s="19"/>
      <c r="X841157" s="19"/>
      <c r="Y841157" s="19"/>
      <c r="Z841157" s="19"/>
      <c r="AA841157" s="19"/>
      <c r="AB841157" s="19"/>
      <c r="AC841157" s="19"/>
      <c r="AD841157" s="19"/>
      <c r="AE841157" s="19"/>
      <c r="AF841157" s="19"/>
      <c r="AG841157" s="19"/>
      <c r="AH841157" s="19"/>
      <c r="AI841157" s="19"/>
      <c r="AJ841157" s="19"/>
      <c r="AK841157" s="19"/>
      <c r="AL841157" s="19"/>
      <c r="AM841157" s="19"/>
      <c r="AN841157" s="19"/>
      <c r="AO841157" s="19"/>
      <c r="AP841157"/>
    </row>
    <row r="841158" spans="1:42" s="116" customFormat="1" x14ac:dyDescent="0.3">
      <c r="A841158"/>
      <c r="B841158"/>
      <c r="C841158"/>
      <c r="D841158"/>
      <c r="E841158"/>
      <c r="F841158"/>
      <c r="G841158"/>
      <c r="H841158"/>
      <c r="I841158"/>
      <c r="J841158"/>
      <c r="K841158"/>
      <c r="L841158"/>
      <c r="M841158" s="115"/>
      <c r="N841158" s="115"/>
      <c r="O841158"/>
      <c r="P841158"/>
      <c r="Q841158"/>
      <c r="R841158" s="19"/>
      <c r="S841158" s="19"/>
      <c r="T841158"/>
      <c r="U841158" s="113"/>
      <c r="V841158" s="19"/>
      <c r="W841158" s="19"/>
      <c r="X841158" s="19"/>
      <c r="Y841158" s="19"/>
      <c r="Z841158" s="19"/>
      <c r="AA841158" s="19"/>
      <c r="AB841158" s="19"/>
      <c r="AC841158" s="19"/>
      <c r="AD841158" s="19"/>
      <c r="AE841158" s="19"/>
      <c r="AF841158" s="19"/>
      <c r="AG841158" s="19"/>
      <c r="AH841158" s="19"/>
      <c r="AI841158" s="19"/>
      <c r="AJ841158" s="19"/>
      <c r="AK841158" s="19"/>
      <c r="AL841158" s="19"/>
      <c r="AM841158" s="19"/>
      <c r="AN841158" s="19"/>
      <c r="AO841158" s="19"/>
      <c r="AP841158"/>
    </row>
    <row r="841159" spans="1:42" s="116" customFormat="1" x14ac:dyDescent="0.3">
      <c r="A841159"/>
      <c r="B841159"/>
      <c r="C841159"/>
      <c r="D841159"/>
      <c r="E841159"/>
      <c r="F841159"/>
      <c r="G841159"/>
      <c r="H841159"/>
      <c r="I841159"/>
      <c r="J841159"/>
      <c r="K841159"/>
      <c r="L841159"/>
      <c r="M841159" s="115"/>
      <c r="N841159" s="115"/>
      <c r="O841159"/>
      <c r="P841159"/>
      <c r="Q841159"/>
      <c r="R841159" s="19"/>
      <c r="S841159" s="19"/>
      <c r="T841159"/>
      <c r="U841159" s="113"/>
      <c r="V841159" s="19"/>
      <c r="W841159" s="19"/>
      <c r="X841159" s="19"/>
      <c r="Y841159" s="19"/>
      <c r="Z841159" s="19"/>
      <c r="AA841159" s="19"/>
      <c r="AB841159" s="19"/>
      <c r="AC841159" s="19"/>
      <c r="AD841159" s="19"/>
      <c r="AE841159" s="19"/>
      <c r="AF841159" s="19"/>
      <c r="AG841159" s="19"/>
      <c r="AH841159" s="19"/>
      <c r="AI841159" s="19"/>
      <c r="AJ841159" s="19"/>
      <c r="AK841159" s="19"/>
      <c r="AL841159" s="19"/>
      <c r="AM841159" s="19"/>
      <c r="AN841159" s="19"/>
      <c r="AO841159" s="19"/>
      <c r="AP841159"/>
    </row>
    <row r="841160" spans="1:42" s="116" customFormat="1" x14ac:dyDescent="0.3">
      <c r="A841160"/>
      <c r="B841160"/>
      <c r="C841160"/>
      <c r="D841160"/>
      <c r="E841160"/>
      <c r="F841160"/>
      <c r="G841160"/>
      <c r="H841160"/>
      <c r="I841160"/>
      <c r="J841160"/>
      <c r="K841160"/>
      <c r="L841160"/>
      <c r="M841160" s="115"/>
      <c r="N841160" s="115"/>
      <c r="O841160"/>
      <c r="P841160"/>
      <c r="Q841160"/>
      <c r="R841160" s="19"/>
      <c r="S841160" s="19"/>
      <c r="T841160"/>
      <c r="U841160" s="113"/>
      <c r="V841160" s="19"/>
      <c r="W841160" s="19"/>
      <c r="X841160" s="19"/>
      <c r="Y841160" s="19"/>
      <c r="Z841160" s="19"/>
      <c r="AA841160" s="19"/>
      <c r="AB841160" s="19"/>
      <c r="AC841160" s="19"/>
      <c r="AD841160" s="19"/>
      <c r="AE841160" s="19"/>
      <c r="AF841160" s="19"/>
      <c r="AG841160" s="19"/>
      <c r="AH841160" s="19"/>
      <c r="AI841160" s="19"/>
      <c r="AJ841160" s="19"/>
      <c r="AK841160" s="19"/>
      <c r="AL841160" s="19"/>
      <c r="AM841160" s="19"/>
      <c r="AN841160" s="19"/>
      <c r="AO841160" s="19"/>
      <c r="AP841160"/>
    </row>
    <row r="841161" spans="1:42" s="116" customFormat="1" x14ac:dyDescent="0.3">
      <c r="A841161"/>
      <c r="B841161"/>
      <c r="C841161"/>
      <c r="D841161"/>
      <c r="E841161"/>
      <c r="F841161"/>
      <c r="G841161"/>
      <c r="H841161"/>
      <c r="I841161"/>
      <c r="J841161"/>
      <c r="K841161"/>
      <c r="L841161"/>
      <c r="M841161" s="115"/>
      <c r="N841161" s="115"/>
      <c r="O841161"/>
      <c r="P841161"/>
      <c r="Q841161"/>
      <c r="R841161" s="19"/>
      <c r="S841161" s="19"/>
      <c r="T841161"/>
      <c r="U841161" s="113"/>
      <c r="V841161" s="19"/>
      <c r="W841161" s="19"/>
      <c r="X841161" s="19"/>
      <c r="Y841161" s="19"/>
      <c r="Z841161" s="19"/>
      <c r="AA841161" s="19"/>
      <c r="AB841161" s="19"/>
      <c r="AC841161" s="19"/>
      <c r="AD841161" s="19"/>
      <c r="AE841161" s="19"/>
      <c r="AF841161" s="19"/>
      <c r="AG841161" s="19"/>
      <c r="AH841161" s="19"/>
      <c r="AI841161" s="19"/>
      <c r="AJ841161" s="19"/>
      <c r="AK841161" s="19"/>
      <c r="AL841161" s="19"/>
      <c r="AM841161" s="19"/>
      <c r="AN841161" s="19"/>
      <c r="AO841161" s="19"/>
      <c r="AP841161"/>
    </row>
    <row r="841162" spans="1:42" s="116" customFormat="1" x14ac:dyDescent="0.3">
      <c r="A841162"/>
      <c r="B841162"/>
      <c r="C841162"/>
      <c r="D841162"/>
      <c r="E841162"/>
      <c r="F841162"/>
      <c r="G841162"/>
      <c r="H841162"/>
      <c r="I841162"/>
      <c r="J841162"/>
      <c r="K841162"/>
      <c r="L841162"/>
      <c r="M841162" s="115"/>
      <c r="N841162" s="115"/>
      <c r="O841162"/>
      <c r="P841162"/>
      <c r="Q841162"/>
      <c r="R841162" s="19"/>
      <c r="S841162" s="19"/>
      <c r="T841162"/>
      <c r="U841162" s="113"/>
      <c r="V841162" s="19"/>
      <c r="W841162" s="19"/>
      <c r="X841162" s="19"/>
      <c r="Y841162" s="19"/>
      <c r="Z841162" s="19"/>
      <c r="AA841162" s="19"/>
      <c r="AB841162" s="19"/>
      <c r="AC841162" s="19"/>
      <c r="AD841162" s="19"/>
      <c r="AE841162" s="19"/>
      <c r="AF841162" s="19"/>
      <c r="AG841162" s="19"/>
      <c r="AH841162" s="19"/>
      <c r="AI841162" s="19"/>
      <c r="AJ841162" s="19"/>
      <c r="AK841162" s="19"/>
      <c r="AL841162" s="19"/>
      <c r="AM841162" s="19"/>
      <c r="AN841162" s="19"/>
      <c r="AO841162" s="19"/>
      <c r="AP841162"/>
    </row>
    <row r="841163" spans="1:42" s="116" customFormat="1" x14ac:dyDescent="0.3">
      <c r="A841163"/>
      <c r="B841163"/>
      <c r="C841163"/>
      <c r="D841163"/>
      <c r="E841163"/>
      <c r="F841163"/>
      <c r="G841163"/>
      <c r="H841163"/>
      <c r="I841163"/>
      <c r="J841163"/>
      <c r="K841163"/>
      <c r="L841163"/>
      <c r="M841163" s="115"/>
      <c r="N841163" s="115"/>
      <c r="O841163"/>
      <c r="P841163"/>
      <c r="Q841163"/>
      <c r="R841163" s="19"/>
      <c r="S841163" s="19"/>
      <c r="T841163"/>
      <c r="U841163" s="113"/>
      <c r="V841163" s="19"/>
      <c r="W841163" s="19"/>
      <c r="X841163" s="19"/>
      <c r="Y841163" s="19"/>
      <c r="Z841163" s="19"/>
      <c r="AA841163" s="19"/>
      <c r="AB841163" s="19"/>
      <c r="AC841163" s="19"/>
      <c r="AD841163" s="19"/>
      <c r="AE841163" s="19"/>
      <c r="AF841163" s="19"/>
      <c r="AG841163" s="19"/>
      <c r="AH841163" s="19"/>
      <c r="AI841163" s="19"/>
      <c r="AJ841163" s="19"/>
      <c r="AK841163" s="19"/>
      <c r="AL841163" s="19"/>
      <c r="AM841163" s="19"/>
      <c r="AN841163" s="19"/>
      <c r="AO841163" s="19"/>
      <c r="AP841163"/>
    </row>
    <row r="841164" spans="1:42" s="116" customFormat="1" x14ac:dyDescent="0.3">
      <c r="A841164"/>
      <c r="B841164"/>
      <c r="C841164"/>
      <c r="D841164"/>
      <c r="E841164"/>
      <c r="F841164"/>
      <c r="G841164"/>
      <c r="H841164"/>
      <c r="I841164"/>
      <c r="J841164"/>
      <c r="K841164"/>
      <c r="L841164"/>
      <c r="M841164" s="115"/>
      <c r="N841164" s="115"/>
      <c r="O841164"/>
      <c r="P841164"/>
      <c r="Q841164"/>
      <c r="R841164" s="19"/>
      <c r="S841164" s="19"/>
      <c r="T841164"/>
      <c r="U841164" s="113"/>
      <c r="V841164" s="19"/>
      <c r="W841164" s="19"/>
      <c r="X841164" s="19"/>
      <c r="Y841164" s="19"/>
      <c r="Z841164" s="19"/>
      <c r="AA841164" s="19"/>
      <c r="AB841164" s="19"/>
      <c r="AC841164" s="19"/>
      <c r="AD841164" s="19"/>
      <c r="AE841164" s="19"/>
      <c r="AF841164" s="19"/>
      <c r="AG841164" s="19"/>
      <c r="AH841164" s="19"/>
      <c r="AI841164" s="19"/>
      <c r="AJ841164" s="19"/>
      <c r="AK841164" s="19"/>
      <c r="AL841164" s="19"/>
      <c r="AM841164" s="19"/>
      <c r="AN841164" s="19"/>
      <c r="AO841164" s="19"/>
      <c r="AP841164"/>
    </row>
    <row r="841165" spans="1:42" s="116" customFormat="1" x14ac:dyDescent="0.3">
      <c r="A841165"/>
      <c r="B841165"/>
      <c r="C841165"/>
      <c r="D841165"/>
      <c r="E841165"/>
      <c r="F841165"/>
      <c r="G841165"/>
      <c r="H841165"/>
      <c r="I841165"/>
      <c r="J841165"/>
      <c r="K841165"/>
      <c r="L841165"/>
      <c r="M841165" s="115"/>
      <c r="N841165" s="115"/>
      <c r="O841165"/>
      <c r="P841165"/>
      <c r="Q841165"/>
      <c r="R841165" s="19"/>
      <c r="S841165" s="19"/>
      <c r="T841165"/>
      <c r="U841165" s="113"/>
      <c r="V841165" s="19"/>
      <c r="W841165" s="19"/>
      <c r="X841165" s="19"/>
      <c r="Y841165" s="19"/>
      <c r="Z841165" s="19"/>
      <c r="AA841165" s="19"/>
      <c r="AB841165" s="19"/>
      <c r="AC841165" s="19"/>
      <c r="AD841165" s="19"/>
      <c r="AE841165" s="19"/>
      <c r="AF841165" s="19"/>
      <c r="AG841165" s="19"/>
      <c r="AH841165" s="19"/>
      <c r="AI841165" s="19"/>
      <c r="AJ841165" s="19"/>
      <c r="AK841165" s="19"/>
      <c r="AL841165" s="19"/>
      <c r="AM841165" s="19"/>
      <c r="AN841165" s="19"/>
      <c r="AO841165" s="19"/>
      <c r="AP841165"/>
    </row>
    <row r="841166" spans="1:42" s="116" customFormat="1" x14ac:dyDescent="0.3">
      <c r="A841166"/>
      <c r="B841166"/>
      <c r="C841166"/>
      <c r="D841166"/>
      <c r="E841166"/>
      <c r="F841166"/>
      <c r="G841166"/>
      <c r="H841166"/>
      <c r="I841166"/>
      <c r="J841166"/>
      <c r="K841166"/>
      <c r="L841166"/>
      <c r="M841166" s="115"/>
      <c r="N841166" s="115"/>
      <c r="O841166"/>
      <c r="P841166"/>
      <c r="Q841166"/>
      <c r="R841166" s="19"/>
      <c r="S841166" s="19"/>
      <c r="T841166"/>
      <c r="U841166" s="113"/>
      <c r="V841166" s="19"/>
      <c r="W841166" s="19"/>
      <c r="X841166" s="19"/>
      <c r="Y841166" s="19"/>
      <c r="Z841166" s="19"/>
      <c r="AA841166" s="19"/>
      <c r="AB841166" s="19"/>
      <c r="AC841166" s="19"/>
      <c r="AD841166" s="19"/>
      <c r="AE841166" s="19"/>
      <c r="AF841166" s="19"/>
      <c r="AG841166" s="19"/>
      <c r="AH841166" s="19"/>
      <c r="AI841166" s="19"/>
      <c r="AJ841166" s="19"/>
      <c r="AK841166" s="19"/>
      <c r="AL841166" s="19"/>
      <c r="AM841166" s="19"/>
      <c r="AN841166" s="19"/>
      <c r="AO841166" s="19"/>
      <c r="AP841166"/>
    </row>
    <row r="841167" spans="1:42" s="116" customFormat="1" x14ac:dyDescent="0.3">
      <c r="A841167"/>
      <c r="B841167"/>
      <c r="C841167"/>
      <c r="D841167"/>
      <c r="E841167"/>
      <c r="F841167"/>
      <c r="G841167"/>
      <c r="H841167"/>
      <c r="I841167"/>
      <c r="J841167"/>
      <c r="K841167"/>
      <c r="L841167"/>
      <c r="M841167" s="115"/>
      <c r="N841167" s="115"/>
      <c r="O841167"/>
      <c r="P841167"/>
      <c r="Q841167"/>
      <c r="R841167" s="19"/>
      <c r="S841167" s="19"/>
      <c r="T841167"/>
      <c r="U841167" s="113"/>
      <c r="V841167" s="19"/>
      <c r="W841167" s="19"/>
      <c r="X841167" s="19"/>
      <c r="Y841167" s="19"/>
      <c r="Z841167" s="19"/>
      <c r="AA841167" s="19"/>
      <c r="AB841167" s="19"/>
      <c r="AC841167" s="19"/>
      <c r="AD841167" s="19"/>
      <c r="AE841167" s="19"/>
      <c r="AF841167" s="19"/>
      <c r="AG841167" s="19"/>
      <c r="AH841167" s="19"/>
      <c r="AI841167" s="19"/>
      <c r="AJ841167" s="19"/>
      <c r="AK841167" s="19"/>
      <c r="AL841167" s="19"/>
      <c r="AM841167" s="19"/>
      <c r="AN841167" s="19"/>
      <c r="AO841167" s="19"/>
      <c r="AP841167"/>
    </row>
    <row r="841168" spans="1:42" s="116" customFormat="1" x14ac:dyDescent="0.3">
      <c r="A841168"/>
      <c r="B841168"/>
      <c r="C841168"/>
      <c r="D841168"/>
      <c r="E841168"/>
      <c r="F841168"/>
      <c r="G841168"/>
      <c r="H841168"/>
      <c r="I841168"/>
      <c r="J841168"/>
      <c r="K841168"/>
      <c r="L841168"/>
      <c r="M841168" s="115"/>
      <c r="N841168" s="115"/>
      <c r="O841168"/>
      <c r="P841168"/>
      <c r="Q841168"/>
      <c r="R841168" s="19"/>
      <c r="S841168" s="19"/>
      <c r="T841168"/>
      <c r="U841168" s="113"/>
      <c r="V841168" s="19"/>
      <c r="W841168" s="19"/>
      <c r="X841168" s="19"/>
      <c r="Y841168" s="19"/>
      <c r="Z841168" s="19"/>
      <c r="AA841168" s="19"/>
      <c r="AB841168" s="19"/>
      <c r="AC841168" s="19"/>
      <c r="AD841168" s="19"/>
      <c r="AE841168" s="19"/>
      <c r="AF841168" s="19"/>
      <c r="AG841168" s="19"/>
      <c r="AH841168" s="19"/>
      <c r="AI841168" s="19"/>
      <c r="AJ841168" s="19"/>
      <c r="AK841168" s="19"/>
      <c r="AL841168" s="19"/>
      <c r="AM841168" s="19"/>
      <c r="AN841168" s="19"/>
      <c r="AO841168" s="19"/>
      <c r="AP841168"/>
    </row>
    <row r="841169" spans="1:42" s="116" customFormat="1" x14ac:dyDescent="0.3">
      <c r="A841169"/>
      <c r="B841169"/>
      <c r="C841169"/>
      <c r="D841169"/>
      <c r="E841169"/>
      <c r="F841169"/>
      <c r="G841169"/>
      <c r="H841169"/>
      <c r="I841169"/>
      <c r="J841169"/>
      <c r="K841169"/>
      <c r="L841169"/>
      <c r="M841169" s="115"/>
      <c r="N841169" s="115"/>
      <c r="O841169"/>
      <c r="P841169"/>
      <c r="Q841169"/>
      <c r="R841169" s="19"/>
      <c r="S841169" s="19"/>
      <c r="T841169"/>
      <c r="U841169" s="113"/>
      <c r="V841169" s="19"/>
      <c r="W841169" s="19"/>
      <c r="X841169" s="19"/>
      <c r="Y841169" s="19"/>
      <c r="Z841169" s="19"/>
      <c r="AA841169" s="19"/>
      <c r="AB841169" s="19"/>
      <c r="AC841169" s="19"/>
      <c r="AD841169" s="19"/>
      <c r="AE841169" s="19"/>
      <c r="AF841169" s="19"/>
      <c r="AG841169" s="19"/>
      <c r="AH841169" s="19"/>
      <c r="AI841169" s="19"/>
      <c r="AJ841169" s="19"/>
      <c r="AK841169" s="19"/>
      <c r="AL841169" s="19"/>
      <c r="AM841169" s="19"/>
      <c r="AN841169" s="19"/>
      <c r="AO841169" s="19"/>
      <c r="AP841169"/>
    </row>
    <row r="841170" spans="1:42" s="116" customFormat="1" x14ac:dyDescent="0.3">
      <c r="A841170"/>
      <c r="B841170"/>
      <c r="C841170"/>
      <c r="D841170"/>
      <c r="E841170"/>
      <c r="F841170"/>
      <c r="G841170"/>
      <c r="H841170"/>
      <c r="I841170"/>
      <c r="J841170"/>
      <c r="K841170"/>
      <c r="L841170"/>
      <c r="M841170" s="115"/>
      <c r="N841170" s="115"/>
      <c r="O841170"/>
      <c r="P841170"/>
      <c r="Q841170"/>
      <c r="R841170" s="19"/>
      <c r="S841170" s="19"/>
      <c r="T841170"/>
      <c r="U841170" s="113"/>
      <c r="V841170" s="19"/>
      <c r="W841170" s="19"/>
      <c r="X841170" s="19"/>
      <c r="Y841170" s="19"/>
      <c r="Z841170" s="19"/>
      <c r="AA841170" s="19"/>
      <c r="AB841170" s="19"/>
      <c r="AC841170" s="19"/>
      <c r="AD841170" s="19"/>
      <c r="AE841170" s="19"/>
      <c r="AF841170" s="19"/>
      <c r="AG841170" s="19"/>
      <c r="AH841170" s="19"/>
      <c r="AI841170" s="19"/>
      <c r="AJ841170" s="19"/>
      <c r="AK841170" s="19"/>
      <c r="AL841170" s="19"/>
      <c r="AM841170" s="19"/>
      <c r="AN841170" s="19"/>
      <c r="AO841170" s="19"/>
      <c r="AP841170"/>
    </row>
    <row r="841171" spans="1:42" s="116" customFormat="1" x14ac:dyDescent="0.3">
      <c r="A841171"/>
      <c r="B841171"/>
      <c r="C841171"/>
      <c r="D841171"/>
      <c r="E841171"/>
      <c r="F841171"/>
      <c r="G841171"/>
      <c r="H841171"/>
      <c r="I841171"/>
      <c r="J841171"/>
      <c r="K841171"/>
      <c r="L841171"/>
      <c r="M841171" s="115"/>
      <c r="N841171" s="115"/>
      <c r="O841171"/>
      <c r="P841171"/>
      <c r="Q841171"/>
      <c r="R841171" s="19"/>
      <c r="S841171" s="19"/>
      <c r="T841171"/>
      <c r="U841171" s="113"/>
      <c r="V841171" s="19"/>
      <c r="W841171" s="19"/>
      <c r="X841171" s="19"/>
      <c r="Y841171" s="19"/>
      <c r="Z841171" s="19"/>
      <c r="AA841171" s="19"/>
      <c r="AB841171" s="19"/>
      <c r="AC841171" s="19"/>
      <c r="AD841171" s="19"/>
      <c r="AE841171" s="19"/>
      <c r="AF841171" s="19"/>
      <c r="AG841171" s="19"/>
      <c r="AH841171" s="19"/>
      <c r="AI841171" s="19"/>
      <c r="AJ841171" s="19"/>
      <c r="AK841171" s="19"/>
      <c r="AL841171" s="19"/>
      <c r="AM841171" s="19"/>
      <c r="AN841171" s="19"/>
      <c r="AO841171" s="19"/>
      <c r="AP841171"/>
    </row>
    <row r="841172" spans="1:42" s="116" customFormat="1" x14ac:dyDescent="0.3">
      <c r="A841172"/>
      <c r="B841172"/>
      <c r="C841172"/>
      <c r="D841172"/>
      <c r="E841172"/>
      <c r="F841172"/>
      <c r="G841172"/>
      <c r="H841172"/>
      <c r="I841172"/>
      <c r="J841172"/>
      <c r="K841172"/>
      <c r="L841172"/>
      <c r="M841172" s="115"/>
      <c r="N841172" s="115"/>
      <c r="O841172"/>
      <c r="P841172"/>
      <c r="Q841172"/>
      <c r="R841172" s="19"/>
      <c r="S841172" s="19"/>
      <c r="T841172"/>
      <c r="U841172" s="113"/>
      <c r="V841172" s="19"/>
      <c r="W841172" s="19"/>
      <c r="X841172" s="19"/>
      <c r="Y841172" s="19"/>
      <c r="Z841172" s="19"/>
      <c r="AA841172" s="19"/>
      <c r="AB841172" s="19"/>
      <c r="AC841172" s="19"/>
      <c r="AD841172" s="19"/>
      <c r="AE841172" s="19"/>
      <c r="AF841172" s="19"/>
      <c r="AG841172" s="19"/>
      <c r="AH841172" s="19"/>
      <c r="AI841172" s="19"/>
      <c r="AJ841172" s="19"/>
      <c r="AK841172" s="19"/>
      <c r="AL841172" s="19"/>
      <c r="AM841172" s="19"/>
      <c r="AN841172" s="19"/>
      <c r="AO841172" s="19"/>
      <c r="AP841172"/>
    </row>
    <row r="841173" spans="1:42" s="116" customFormat="1" x14ac:dyDescent="0.3">
      <c r="A841173"/>
      <c r="B841173"/>
      <c r="C841173"/>
      <c r="D841173"/>
      <c r="E841173"/>
      <c r="F841173"/>
      <c r="G841173"/>
      <c r="H841173"/>
      <c r="I841173"/>
      <c r="J841173"/>
      <c r="K841173"/>
      <c r="L841173"/>
      <c r="M841173" s="115"/>
      <c r="N841173" s="115"/>
      <c r="O841173"/>
      <c r="P841173"/>
      <c r="Q841173"/>
      <c r="R841173" s="19"/>
      <c r="S841173" s="19"/>
      <c r="T841173"/>
      <c r="U841173" s="113"/>
      <c r="V841173" s="19"/>
      <c r="W841173" s="19"/>
      <c r="X841173" s="19"/>
      <c r="Y841173" s="19"/>
      <c r="Z841173" s="19"/>
      <c r="AA841173" s="19"/>
      <c r="AB841173" s="19"/>
      <c r="AC841173" s="19"/>
      <c r="AD841173" s="19"/>
      <c r="AE841173" s="19"/>
      <c r="AF841173" s="19"/>
      <c r="AG841173" s="19"/>
      <c r="AH841173" s="19"/>
      <c r="AI841173" s="19"/>
      <c r="AJ841173" s="19"/>
      <c r="AK841173" s="19"/>
      <c r="AL841173" s="19"/>
      <c r="AM841173" s="19"/>
      <c r="AN841173" s="19"/>
      <c r="AO841173" s="19"/>
      <c r="AP841173"/>
    </row>
    <row r="841174" spans="1:42" s="116" customFormat="1" x14ac:dyDescent="0.3">
      <c r="A841174"/>
      <c r="B841174"/>
      <c r="C841174"/>
      <c r="D841174"/>
      <c r="E841174"/>
      <c r="F841174"/>
      <c r="G841174"/>
      <c r="H841174"/>
      <c r="I841174"/>
      <c r="J841174"/>
      <c r="K841174"/>
      <c r="L841174"/>
      <c r="M841174" s="115"/>
      <c r="N841174" s="115"/>
      <c r="O841174"/>
      <c r="P841174"/>
      <c r="Q841174"/>
      <c r="R841174" s="19"/>
      <c r="S841174" s="19"/>
      <c r="T841174"/>
      <c r="U841174" s="113"/>
      <c r="V841174" s="19"/>
      <c r="W841174" s="19"/>
      <c r="X841174" s="19"/>
      <c r="Y841174" s="19"/>
      <c r="Z841174" s="19"/>
      <c r="AA841174" s="19"/>
      <c r="AB841174" s="19"/>
      <c r="AC841174" s="19"/>
      <c r="AD841174" s="19"/>
      <c r="AE841174" s="19"/>
      <c r="AF841174" s="19"/>
      <c r="AG841174" s="19"/>
      <c r="AH841174" s="19"/>
      <c r="AI841174" s="19"/>
      <c r="AJ841174" s="19"/>
      <c r="AK841174" s="19"/>
      <c r="AL841174" s="19"/>
      <c r="AM841174" s="19"/>
      <c r="AN841174" s="19"/>
      <c r="AO841174" s="19"/>
      <c r="AP841174"/>
    </row>
    <row r="841175" spans="1:42" s="116" customFormat="1" x14ac:dyDescent="0.3">
      <c r="A841175"/>
      <c r="B841175"/>
      <c r="C841175"/>
      <c r="D841175"/>
      <c r="E841175"/>
      <c r="F841175"/>
      <c r="G841175"/>
      <c r="H841175"/>
      <c r="I841175"/>
      <c r="J841175"/>
      <c r="K841175"/>
      <c r="L841175"/>
      <c r="M841175" s="115"/>
      <c r="N841175" s="115"/>
      <c r="O841175"/>
      <c r="P841175"/>
      <c r="Q841175"/>
      <c r="R841175" s="19"/>
      <c r="S841175" s="19"/>
      <c r="T841175"/>
      <c r="U841175" s="113"/>
      <c r="V841175" s="19"/>
      <c r="W841175" s="19"/>
      <c r="X841175" s="19"/>
      <c r="Y841175" s="19"/>
      <c r="Z841175" s="19"/>
      <c r="AA841175" s="19"/>
      <c r="AB841175" s="19"/>
      <c r="AC841175" s="19"/>
      <c r="AD841175" s="19"/>
      <c r="AE841175" s="19"/>
      <c r="AF841175" s="19"/>
      <c r="AG841175" s="19"/>
      <c r="AH841175" s="19"/>
      <c r="AI841175" s="19"/>
      <c r="AJ841175" s="19"/>
      <c r="AK841175" s="19"/>
      <c r="AL841175" s="19"/>
      <c r="AM841175" s="19"/>
      <c r="AN841175" s="19"/>
      <c r="AO841175" s="19"/>
      <c r="AP841175"/>
    </row>
    <row r="841176" spans="1:42" s="116" customFormat="1" x14ac:dyDescent="0.3">
      <c r="A841176"/>
      <c r="B841176"/>
      <c r="C841176"/>
      <c r="D841176"/>
      <c r="E841176"/>
      <c r="F841176"/>
      <c r="G841176"/>
      <c r="H841176"/>
      <c r="I841176"/>
      <c r="J841176"/>
      <c r="K841176"/>
      <c r="L841176"/>
      <c r="M841176" s="115"/>
      <c r="N841176" s="115"/>
      <c r="O841176"/>
      <c r="P841176"/>
      <c r="Q841176"/>
      <c r="R841176" s="19"/>
      <c r="S841176" s="19"/>
      <c r="T841176"/>
      <c r="U841176" s="113"/>
      <c r="V841176" s="19"/>
      <c r="W841176" s="19"/>
      <c r="X841176" s="19"/>
      <c r="Y841176" s="19"/>
      <c r="Z841176" s="19"/>
      <c r="AA841176" s="19"/>
      <c r="AB841176" s="19"/>
      <c r="AC841176" s="19"/>
      <c r="AD841176" s="19"/>
      <c r="AE841176" s="19"/>
      <c r="AF841176" s="19"/>
      <c r="AG841176" s="19"/>
      <c r="AH841176" s="19"/>
      <c r="AI841176" s="19"/>
      <c r="AJ841176" s="19"/>
      <c r="AK841176" s="19"/>
      <c r="AL841176" s="19"/>
      <c r="AM841176" s="19"/>
      <c r="AN841176" s="19"/>
      <c r="AO841176" s="19"/>
      <c r="AP841176"/>
    </row>
    <row r="841177" spans="1:42" s="116" customFormat="1" x14ac:dyDescent="0.3">
      <c r="A841177"/>
      <c r="B841177"/>
      <c r="C841177"/>
      <c r="D841177"/>
      <c r="E841177"/>
      <c r="F841177"/>
      <c r="G841177"/>
      <c r="H841177"/>
      <c r="I841177"/>
      <c r="J841177"/>
      <c r="K841177"/>
      <c r="L841177"/>
      <c r="M841177" s="115"/>
      <c r="N841177" s="115"/>
      <c r="O841177"/>
      <c r="P841177"/>
      <c r="Q841177"/>
      <c r="R841177" s="19"/>
      <c r="S841177" s="19"/>
      <c r="T841177"/>
      <c r="U841177" s="113"/>
      <c r="V841177" s="19"/>
      <c r="W841177" s="19"/>
      <c r="X841177" s="19"/>
      <c r="Y841177" s="19"/>
      <c r="Z841177" s="19"/>
      <c r="AA841177" s="19"/>
      <c r="AB841177" s="19"/>
      <c r="AC841177" s="19"/>
      <c r="AD841177" s="19"/>
      <c r="AE841177" s="19"/>
      <c r="AF841177" s="19"/>
      <c r="AG841177" s="19"/>
      <c r="AH841177" s="19"/>
      <c r="AI841177" s="19"/>
      <c r="AJ841177" s="19"/>
      <c r="AK841177" s="19"/>
      <c r="AL841177" s="19"/>
      <c r="AM841177" s="19"/>
      <c r="AN841177" s="19"/>
      <c r="AO841177" s="19"/>
      <c r="AP841177"/>
    </row>
    <row r="841178" spans="1:42" s="116" customFormat="1" x14ac:dyDescent="0.3">
      <c r="A841178"/>
      <c r="B841178"/>
      <c r="C841178"/>
      <c r="D841178"/>
      <c r="E841178"/>
      <c r="F841178"/>
      <c r="G841178"/>
      <c r="H841178"/>
      <c r="I841178"/>
      <c r="J841178"/>
      <c r="K841178"/>
      <c r="L841178"/>
      <c r="M841178" s="115"/>
      <c r="N841178" s="115"/>
      <c r="O841178"/>
      <c r="P841178"/>
      <c r="Q841178"/>
      <c r="R841178" s="19"/>
      <c r="S841178" s="19"/>
      <c r="T841178"/>
      <c r="U841178" s="113"/>
      <c r="V841178" s="19"/>
      <c r="W841178" s="19"/>
      <c r="X841178" s="19"/>
      <c r="Y841178" s="19"/>
      <c r="Z841178" s="19"/>
      <c r="AA841178" s="19"/>
      <c r="AB841178" s="19"/>
      <c r="AC841178" s="19"/>
      <c r="AD841178" s="19"/>
      <c r="AE841178" s="19"/>
      <c r="AF841178" s="19"/>
      <c r="AG841178" s="19"/>
      <c r="AH841178" s="19"/>
      <c r="AI841178" s="19"/>
      <c r="AJ841178" s="19"/>
      <c r="AK841178" s="19"/>
      <c r="AL841178" s="19"/>
      <c r="AM841178" s="19"/>
      <c r="AN841178" s="19"/>
      <c r="AO841178" s="19"/>
      <c r="AP841178"/>
    </row>
    <row r="841179" spans="1:42" s="116" customFormat="1" x14ac:dyDescent="0.3">
      <c r="A841179"/>
      <c r="B841179"/>
      <c r="C841179"/>
      <c r="D841179"/>
      <c r="E841179"/>
      <c r="F841179"/>
      <c r="G841179"/>
      <c r="H841179"/>
      <c r="I841179"/>
      <c r="J841179"/>
      <c r="K841179"/>
      <c r="L841179"/>
      <c r="M841179" s="115"/>
      <c r="N841179" s="115"/>
      <c r="O841179"/>
      <c r="P841179"/>
      <c r="Q841179"/>
      <c r="R841179" s="19"/>
      <c r="S841179" s="19"/>
      <c r="T841179"/>
      <c r="U841179" s="113"/>
      <c r="V841179" s="19"/>
      <c r="W841179" s="19"/>
      <c r="X841179" s="19"/>
      <c r="Y841179" s="19"/>
      <c r="Z841179" s="19"/>
      <c r="AA841179" s="19"/>
      <c r="AB841179" s="19"/>
      <c r="AC841179" s="19"/>
      <c r="AD841179" s="19"/>
      <c r="AE841179" s="19"/>
      <c r="AF841179" s="19"/>
      <c r="AG841179" s="19"/>
      <c r="AH841179" s="19"/>
      <c r="AI841179" s="19"/>
      <c r="AJ841179" s="19"/>
      <c r="AK841179" s="19"/>
      <c r="AL841179" s="19"/>
      <c r="AM841179" s="19"/>
      <c r="AN841179" s="19"/>
      <c r="AO841179" s="19"/>
      <c r="AP841179"/>
    </row>
    <row r="841180" spans="1:42" s="116" customFormat="1" x14ac:dyDescent="0.3">
      <c r="A841180"/>
      <c r="B841180"/>
      <c r="C841180"/>
      <c r="D841180"/>
      <c r="E841180"/>
      <c r="F841180"/>
      <c r="G841180"/>
      <c r="H841180"/>
      <c r="I841180"/>
      <c r="J841180"/>
      <c r="K841180"/>
      <c r="L841180"/>
      <c r="M841180" s="115"/>
      <c r="N841180" s="115"/>
      <c r="O841180"/>
      <c r="P841180"/>
      <c r="Q841180"/>
      <c r="R841180" s="19"/>
      <c r="S841180" s="19"/>
      <c r="T841180"/>
      <c r="U841180" s="113"/>
      <c r="V841180" s="19"/>
      <c r="W841180" s="19"/>
      <c r="X841180" s="19"/>
      <c r="Y841180" s="19"/>
      <c r="Z841180" s="19"/>
      <c r="AA841180" s="19"/>
      <c r="AB841180" s="19"/>
      <c r="AC841180" s="19"/>
      <c r="AD841180" s="19"/>
      <c r="AE841180" s="19"/>
      <c r="AF841180" s="19"/>
      <c r="AG841180" s="19"/>
      <c r="AH841180" s="19"/>
      <c r="AI841180" s="19"/>
      <c r="AJ841180" s="19"/>
      <c r="AK841180" s="19"/>
      <c r="AL841180" s="19"/>
      <c r="AM841180" s="19"/>
      <c r="AN841180" s="19"/>
      <c r="AO841180" s="19"/>
      <c r="AP841180"/>
    </row>
    <row r="841181" spans="1:42" s="116" customFormat="1" x14ac:dyDescent="0.3">
      <c r="A841181"/>
      <c r="B841181"/>
      <c r="C841181"/>
      <c r="D841181"/>
      <c r="E841181"/>
      <c r="F841181"/>
      <c r="G841181"/>
      <c r="H841181"/>
      <c r="I841181"/>
      <c r="J841181"/>
      <c r="K841181"/>
      <c r="L841181"/>
      <c r="M841181" s="115"/>
      <c r="N841181" s="115"/>
      <c r="O841181"/>
      <c r="P841181"/>
      <c r="Q841181"/>
      <c r="R841181" s="19"/>
      <c r="S841181" s="19"/>
      <c r="T841181"/>
      <c r="U841181" s="113"/>
      <c r="V841181" s="19"/>
      <c r="W841181" s="19"/>
      <c r="X841181" s="19"/>
      <c r="Y841181" s="19"/>
      <c r="Z841181" s="19"/>
      <c r="AA841181" s="19"/>
      <c r="AB841181" s="19"/>
      <c r="AC841181" s="19"/>
      <c r="AD841181" s="19"/>
      <c r="AE841181" s="19"/>
      <c r="AF841181" s="19"/>
      <c r="AG841181" s="19"/>
      <c r="AH841181" s="19"/>
      <c r="AI841181" s="19"/>
      <c r="AJ841181" s="19"/>
      <c r="AK841181" s="19"/>
      <c r="AL841181" s="19"/>
      <c r="AM841181" s="19"/>
      <c r="AN841181" s="19"/>
      <c r="AO841181" s="19"/>
      <c r="AP841181"/>
    </row>
    <row r="841182" spans="1:42" s="116" customFormat="1" x14ac:dyDescent="0.3">
      <c r="A841182"/>
      <c r="B841182"/>
      <c r="C841182"/>
      <c r="D841182"/>
      <c r="E841182"/>
      <c r="F841182"/>
      <c r="G841182"/>
      <c r="H841182"/>
      <c r="I841182"/>
      <c r="J841182"/>
      <c r="K841182"/>
      <c r="L841182"/>
      <c r="M841182" s="115"/>
      <c r="N841182" s="115"/>
      <c r="O841182"/>
      <c r="P841182"/>
      <c r="Q841182"/>
      <c r="R841182" s="19"/>
      <c r="S841182" s="19"/>
      <c r="T841182"/>
      <c r="U841182" s="113"/>
      <c r="V841182" s="19"/>
      <c r="W841182" s="19"/>
      <c r="X841182" s="19"/>
      <c r="Y841182" s="19"/>
      <c r="Z841182" s="19"/>
      <c r="AA841182" s="19"/>
      <c r="AB841182" s="19"/>
      <c r="AC841182" s="19"/>
      <c r="AD841182" s="19"/>
      <c r="AE841182" s="19"/>
      <c r="AF841182" s="19"/>
      <c r="AG841182" s="19"/>
      <c r="AH841182" s="19"/>
      <c r="AI841182" s="19"/>
      <c r="AJ841182" s="19"/>
      <c r="AK841182" s="19"/>
      <c r="AL841182" s="19"/>
      <c r="AM841182" s="19"/>
      <c r="AN841182" s="19"/>
      <c r="AO841182" s="19"/>
      <c r="AP841182"/>
    </row>
    <row r="841183" spans="1:42" s="116" customFormat="1" x14ac:dyDescent="0.3">
      <c r="A841183"/>
      <c r="B841183"/>
      <c r="C841183"/>
      <c r="D841183"/>
      <c r="E841183"/>
      <c r="F841183"/>
      <c r="G841183"/>
      <c r="H841183"/>
      <c r="I841183"/>
      <c r="J841183"/>
      <c r="K841183"/>
      <c r="L841183"/>
      <c r="M841183" s="115"/>
      <c r="N841183" s="115"/>
      <c r="O841183"/>
      <c r="P841183"/>
      <c r="Q841183"/>
      <c r="R841183" s="19"/>
      <c r="S841183" s="19"/>
      <c r="T841183"/>
      <c r="U841183" s="113"/>
      <c r="V841183" s="19"/>
      <c r="W841183" s="19"/>
      <c r="X841183" s="19"/>
      <c r="Y841183" s="19"/>
      <c r="Z841183" s="19"/>
      <c r="AA841183" s="19"/>
      <c r="AB841183" s="19"/>
      <c r="AC841183" s="19"/>
      <c r="AD841183" s="19"/>
      <c r="AE841183" s="19"/>
      <c r="AF841183" s="19"/>
      <c r="AG841183" s="19"/>
      <c r="AH841183" s="19"/>
      <c r="AI841183" s="19"/>
      <c r="AJ841183" s="19"/>
      <c r="AK841183" s="19"/>
      <c r="AL841183" s="19"/>
      <c r="AM841183" s="19"/>
      <c r="AN841183" s="19"/>
      <c r="AO841183" s="19"/>
      <c r="AP841183"/>
    </row>
    <row r="841184" spans="1:42" s="116" customFormat="1" x14ac:dyDescent="0.3">
      <c r="A841184"/>
      <c r="B841184"/>
      <c r="C841184"/>
      <c r="D841184"/>
      <c r="E841184"/>
      <c r="F841184"/>
      <c r="G841184"/>
      <c r="H841184"/>
      <c r="I841184"/>
      <c r="J841184"/>
      <c r="K841184"/>
      <c r="L841184"/>
      <c r="M841184" s="115"/>
      <c r="N841184" s="115"/>
      <c r="O841184"/>
      <c r="P841184"/>
      <c r="Q841184"/>
      <c r="R841184" s="19"/>
      <c r="S841184" s="19"/>
      <c r="T841184"/>
      <c r="U841184" s="113"/>
      <c r="V841184" s="19"/>
      <c r="W841184" s="19"/>
      <c r="X841184" s="19"/>
      <c r="Y841184" s="19"/>
      <c r="Z841184" s="19"/>
      <c r="AA841184" s="19"/>
      <c r="AB841184" s="19"/>
      <c r="AC841184" s="19"/>
      <c r="AD841184" s="19"/>
      <c r="AE841184" s="19"/>
      <c r="AF841184" s="19"/>
      <c r="AG841184" s="19"/>
      <c r="AH841184" s="19"/>
      <c r="AI841184" s="19"/>
      <c r="AJ841184" s="19"/>
      <c r="AK841184" s="19"/>
      <c r="AL841184" s="19"/>
      <c r="AM841184" s="19"/>
      <c r="AN841184" s="19"/>
      <c r="AO841184" s="19"/>
      <c r="AP841184"/>
    </row>
    <row r="841185" spans="1:42" s="116" customFormat="1" x14ac:dyDescent="0.3">
      <c r="A841185"/>
      <c r="B841185"/>
      <c r="C841185"/>
      <c r="D841185"/>
      <c r="E841185"/>
      <c r="F841185"/>
      <c r="G841185"/>
      <c r="H841185"/>
      <c r="I841185"/>
      <c r="J841185"/>
      <c r="K841185"/>
      <c r="L841185"/>
      <c r="M841185" s="115"/>
      <c r="N841185" s="115"/>
      <c r="O841185"/>
      <c r="P841185"/>
      <c r="Q841185"/>
      <c r="R841185" s="19"/>
      <c r="S841185" s="19"/>
      <c r="T841185"/>
      <c r="U841185" s="113"/>
      <c r="V841185" s="19"/>
      <c r="W841185" s="19"/>
      <c r="X841185" s="19"/>
      <c r="Y841185" s="19"/>
      <c r="Z841185" s="19"/>
      <c r="AA841185" s="19"/>
      <c r="AB841185" s="19"/>
      <c r="AC841185" s="19"/>
      <c r="AD841185" s="19"/>
      <c r="AE841185" s="19"/>
      <c r="AF841185" s="19"/>
      <c r="AG841185" s="19"/>
      <c r="AH841185" s="19"/>
      <c r="AI841185" s="19"/>
      <c r="AJ841185" s="19"/>
      <c r="AK841185" s="19"/>
      <c r="AL841185" s="19"/>
      <c r="AM841185" s="19"/>
      <c r="AN841185" s="19"/>
      <c r="AO841185" s="19"/>
      <c r="AP841185"/>
    </row>
    <row r="841186" spans="1:42" s="116" customFormat="1" x14ac:dyDescent="0.3">
      <c r="A841186"/>
      <c r="B841186"/>
      <c r="C841186"/>
      <c r="D841186"/>
      <c r="E841186"/>
      <c r="F841186"/>
      <c r="G841186"/>
      <c r="H841186"/>
      <c r="I841186"/>
      <c r="J841186"/>
      <c r="K841186"/>
      <c r="L841186"/>
      <c r="M841186" s="115"/>
      <c r="N841186" s="115"/>
      <c r="O841186"/>
      <c r="P841186"/>
      <c r="Q841186"/>
      <c r="R841186" s="19"/>
      <c r="S841186" s="19"/>
      <c r="T841186"/>
      <c r="U841186" s="113"/>
      <c r="V841186" s="19"/>
      <c r="W841186" s="19"/>
      <c r="X841186" s="19"/>
      <c r="Y841186" s="19"/>
      <c r="Z841186" s="19"/>
      <c r="AA841186" s="19"/>
      <c r="AB841186" s="19"/>
      <c r="AC841186" s="19"/>
      <c r="AD841186" s="19"/>
      <c r="AE841186" s="19"/>
      <c r="AF841186" s="19"/>
      <c r="AG841186" s="19"/>
      <c r="AH841186" s="19"/>
      <c r="AI841186" s="19"/>
      <c r="AJ841186" s="19"/>
      <c r="AK841186" s="19"/>
      <c r="AL841186" s="19"/>
      <c r="AM841186" s="19"/>
      <c r="AN841186" s="19"/>
      <c r="AO841186" s="19"/>
      <c r="AP841186"/>
    </row>
    <row r="841187" spans="1:42" s="116" customFormat="1" x14ac:dyDescent="0.3">
      <c r="A841187"/>
      <c r="B841187"/>
      <c r="C841187"/>
      <c r="D841187"/>
      <c r="E841187"/>
      <c r="F841187"/>
      <c r="G841187"/>
      <c r="H841187"/>
      <c r="I841187"/>
      <c r="J841187"/>
      <c r="K841187"/>
      <c r="L841187"/>
      <c r="M841187" s="115"/>
      <c r="N841187" s="115"/>
      <c r="O841187"/>
      <c r="P841187"/>
      <c r="Q841187"/>
      <c r="R841187" s="19"/>
      <c r="S841187" s="19"/>
      <c r="T841187"/>
      <c r="U841187" s="113"/>
      <c r="V841187" s="19"/>
      <c r="W841187" s="19"/>
      <c r="X841187" s="19"/>
      <c r="Y841187" s="19"/>
      <c r="Z841187" s="19"/>
      <c r="AA841187" s="19"/>
      <c r="AB841187" s="19"/>
      <c r="AC841187" s="19"/>
      <c r="AD841187" s="19"/>
      <c r="AE841187" s="19"/>
      <c r="AF841187" s="19"/>
      <c r="AG841187" s="19"/>
      <c r="AH841187" s="19"/>
      <c r="AI841187" s="19"/>
      <c r="AJ841187" s="19"/>
      <c r="AK841187" s="19"/>
      <c r="AL841187" s="19"/>
      <c r="AM841187" s="19"/>
      <c r="AN841187" s="19"/>
      <c r="AO841187" s="19"/>
      <c r="AP841187"/>
    </row>
    <row r="841188" spans="1:42" s="116" customFormat="1" x14ac:dyDescent="0.3">
      <c r="A841188"/>
      <c r="B841188"/>
      <c r="C841188"/>
      <c r="D841188"/>
      <c r="E841188"/>
      <c r="F841188"/>
      <c r="G841188"/>
      <c r="H841188"/>
      <c r="I841188"/>
      <c r="J841188"/>
      <c r="K841188"/>
      <c r="L841188"/>
      <c r="M841188" s="115"/>
      <c r="N841188" s="115"/>
      <c r="O841188"/>
      <c r="P841188"/>
      <c r="Q841188"/>
      <c r="R841188" s="19"/>
      <c r="S841188" s="19"/>
      <c r="T841188"/>
      <c r="U841188" s="113"/>
      <c r="V841188" s="19"/>
      <c r="W841188" s="19"/>
      <c r="X841188" s="19"/>
      <c r="Y841188" s="19"/>
      <c r="Z841188" s="19"/>
      <c r="AA841188" s="19"/>
      <c r="AB841188" s="19"/>
      <c r="AC841188" s="19"/>
      <c r="AD841188" s="19"/>
      <c r="AE841188" s="19"/>
      <c r="AF841188" s="19"/>
      <c r="AG841188" s="19"/>
      <c r="AH841188" s="19"/>
      <c r="AI841188" s="19"/>
      <c r="AJ841188" s="19"/>
      <c r="AK841188" s="19"/>
      <c r="AL841188" s="19"/>
      <c r="AM841188" s="19"/>
      <c r="AN841188" s="19"/>
      <c r="AO841188" s="19"/>
      <c r="AP841188"/>
    </row>
    <row r="841189" spans="1:42" s="116" customFormat="1" x14ac:dyDescent="0.3">
      <c r="A841189"/>
      <c r="B841189"/>
      <c r="C841189"/>
      <c r="D841189"/>
      <c r="E841189"/>
      <c r="F841189"/>
      <c r="G841189"/>
      <c r="H841189"/>
      <c r="I841189"/>
      <c r="J841189"/>
      <c r="K841189"/>
      <c r="L841189"/>
      <c r="M841189" s="115"/>
      <c r="N841189" s="115"/>
      <c r="O841189"/>
      <c r="P841189"/>
      <c r="Q841189"/>
      <c r="R841189" s="19"/>
      <c r="S841189" s="19"/>
      <c r="T841189"/>
      <c r="U841189" s="113"/>
      <c r="V841189" s="19"/>
      <c r="W841189" s="19"/>
      <c r="X841189" s="19"/>
      <c r="Y841189" s="19"/>
      <c r="Z841189" s="19"/>
      <c r="AA841189" s="19"/>
      <c r="AB841189" s="19"/>
      <c r="AC841189" s="19"/>
      <c r="AD841189" s="19"/>
      <c r="AE841189" s="19"/>
      <c r="AF841189" s="19"/>
      <c r="AG841189" s="19"/>
      <c r="AH841189" s="19"/>
      <c r="AI841189" s="19"/>
      <c r="AJ841189" s="19"/>
      <c r="AK841189" s="19"/>
      <c r="AL841189" s="19"/>
      <c r="AM841189" s="19"/>
      <c r="AN841189" s="19"/>
      <c r="AO841189" s="19"/>
      <c r="AP841189"/>
    </row>
    <row r="841190" spans="1:42" s="116" customFormat="1" x14ac:dyDescent="0.3">
      <c r="A841190"/>
      <c r="B841190"/>
      <c r="C841190"/>
      <c r="D841190"/>
      <c r="E841190"/>
      <c r="F841190"/>
      <c r="G841190"/>
      <c r="H841190"/>
      <c r="I841190"/>
      <c r="J841190"/>
      <c r="K841190"/>
      <c r="L841190"/>
      <c r="M841190" s="115"/>
      <c r="N841190" s="115"/>
      <c r="O841190"/>
      <c r="P841190"/>
      <c r="Q841190"/>
      <c r="R841190" s="19"/>
      <c r="S841190" s="19"/>
      <c r="T841190"/>
      <c r="U841190" s="113"/>
      <c r="V841190" s="19"/>
      <c r="W841190" s="19"/>
      <c r="X841190" s="19"/>
      <c r="Y841190" s="19"/>
      <c r="Z841190" s="19"/>
      <c r="AA841190" s="19"/>
      <c r="AB841190" s="19"/>
      <c r="AC841190" s="19"/>
      <c r="AD841190" s="19"/>
      <c r="AE841190" s="19"/>
      <c r="AF841190" s="19"/>
      <c r="AG841190" s="19"/>
      <c r="AH841190" s="19"/>
      <c r="AI841190" s="19"/>
      <c r="AJ841190" s="19"/>
      <c r="AK841190" s="19"/>
      <c r="AL841190" s="19"/>
      <c r="AM841190" s="19"/>
      <c r="AN841190" s="19"/>
      <c r="AO841190" s="19"/>
      <c r="AP841190"/>
    </row>
    <row r="841191" spans="1:42" s="116" customFormat="1" x14ac:dyDescent="0.3">
      <c r="A841191"/>
      <c r="B841191"/>
      <c r="C841191"/>
      <c r="D841191"/>
      <c r="E841191"/>
      <c r="F841191"/>
      <c r="G841191"/>
      <c r="H841191"/>
      <c r="I841191"/>
      <c r="J841191"/>
      <c r="K841191"/>
      <c r="L841191"/>
      <c r="M841191" s="115"/>
      <c r="N841191" s="115"/>
      <c r="O841191"/>
      <c r="P841191"/>
      <c r="Q841191"/>
      <c r="R841191" s="19"/>
      <c r="S841191" s="19"/>
      <c r="T841191"/>
      <c r="U841191" s="113"/>
      <c r="V841191" s="19"/>
      <c r="W841191" s="19"/>
      <c r="X841191" s="19"/>
      <c r="Y841191" s="19"/>
      <c r="Z841191" s="19"/>
      <c r="AA841191" s="19"/>
      <c r="AB841191" s="19"/>
      <c r="AC841191" s="19"/>
      <c r="AD841191" s="19"/>
      <c r="AE841191" s="19"/>
      <c r="AF841191" s="19"/>
      <c r="AG841191" s="19"/>
      <c r="AH841191" s="19"/>
      <c r="AI841191" s="19"/>
      <c r="AJ841191" s="19"/>
      <c r="AK841191" s="19"/>
      <c r="AL841191" s="19"/>
      <c r="AM841191" s="19"/>
      <c r="AN841191" s="19"/>
      <c r="AO841191" s="19"/>
      <c r="AP841191"/>
    </row>
    <row r="841192" spans="1:42" s="116" customFormat="1" x14ac:dyDescent="0.3">
      <c r="A841192"/>
      <c r="B841192"/>
      <c r="C841192"/>
      <c r="D841192"/>
      <c r="E841192"/>
      <c r="F841192"/>
      <c r="G841192"/>
      <c r="H841192"/>
      <c r="I841192"/>
      <c r="J841192"/>
      <c r="K841192"/>
      <c r="L841192"/>
      <c r="M841192" s="115"/>
      <c r="N841192" s="115"/>
      <c r="O841192"/>
      <c r="P841192"/>
      <c r="Q841192"/>
      <c r="R841192" s="19"/>
      <c r="S841192" s="19"/>
      <c r="T841192"/>
      <c r="U841192" s="113"/>
      <c r="V841192" s="19"/>
      <c r="W841192" s="19"/>
      <c r="X841192" s="19"/>
      <c r="Y841192" s="19"/>
      <c r="Z841192" s="19"/>
      <c r="AA841192" s="19"/>
      <c r="AB841192" s="19"/>
      <c r="AC841192" s="19"/>
      <c r="AD841192" s="19"/>
      <c r="AE841192" s="19"/>
      <c r="AF841192" s="19"/>
      <c r="AG841192" s="19"/>
      <c r="AH841192" s="19"/>
      <c r="AI841192" s="19"/>
      <c r="AJ841192" s="19"/>
      <c r="AK841192" s="19"/>
      <c r="AL841192" s="19"/>
      <c r="AM841192" s="19"/>
      <c r="AN841192" s="19"/>
      <c r="AO841192" s="19"/>
      <c r="AP841192"/>
    </row>
    <row r="841193" spans="1:42" s="116" customFormat="1" x14ac:dyDescent="0.3">
      <c r="A841193"/>
      <c r="B841193"/>
      <c r="C841193"/>
      <c r="D841193"/>
      <c r="E841193"/>
      <c r="F841193"/>
      <c r="G841193"/>
      <c r="H841193"/>
      <c r="I841193"/>
      <c r="J841193"/>
      <c r="K841193"/>
      <c r="L841193"/>
      <c r="M841193" s="115"/>
      <c r="N841193" s="115"/>
      <c r="O841193"/>
      <c r="P841193"/>
      <c r="Q841193"/>
      <c r="R841193" s="19"/>
      <c r="S841193" s="19"/>
      <c r="T841193"/>
      <c r="U841193" s="113"/>
      <c r="V841193" s="19"/>
      <c r="W841193" s="19"/>
      <c r="X841193" s="19"/>
      <c r="Y841193" s="19"/>
      <c r="Z841193" s="19"/>
      <c r="AA841193" s="19"/>
      <c r="AB841193" s="19"/>
      <c r="AC841193" s="19"/>
      <c r="AD841193" s="19"/>
      <c r="AE841193" s="19"/>
      <c r="AF841193" s="19"/>
      <c r="AG841193" s="19"/>
      <c r="AH841193" s="19"/>
      <c r="AI841193" s="19"/>
      <c r="AJ841193" s="19"/>
      <c r="AK841193" s="19"/>
      <c r="AL841193" s="19"/>
      <c r="AM841193" s="19"/>
      <c r="AN841193" s="19"/>
      <c r="AO841193" s="19"/>
      <c r="AP841193"/>
    </row>
    <row r="841194" spans="1:42" s="116" customFormat="1" x14ac:dyDescent="0.3">
      <c r="A841194"/>
      <c r="B841194"/>
      <c r="C841194"/>
      <c r="D841194"/>
      <c r="E841194"/>
      <c r="F841194"/>
      <c r="G841194"/>
      <c r="H841194"/>
      <c r="I841194"/>
      <c r="J841194"/>
      <c r="K841194"/>
      <c r="L841194"/>
      <c r="M841194" s="115"/>
      <c r="N841194" s="115"/>
      <c r="O841194"/>
      <c r="P841194"/>
      <c r="Q841194"/>
      <c r="R841194" s="19"/>
      <c r="S841194" s="19"/>
      <c r="T841194"/>
      <c r="U841194" s="113"/>
      <c r="V841194" s="19"/>
      <c r="W841194" s="19"/>
      <c r="X841194" s="19"/>
      <c r="Y841194" s="19"/>
      <c r="Z841194" s="19"/>
      <c r="AA841194" s="19"/>
      <c r="AB841194" s="19"/>
      <c r="AC841194" s="19"/>
      <c r="AD841194" s="19"/>
      <c r="AE841194" s="19"/>
      <c r="AF841194" s="19"/>
      <c r="AG841194" s="19"/>
      <c r="AH841194" s="19"/>
      <c r="AI841194" s="19"/>
      <c r="AJ841194" s="19"/>
      <c r="AK841194" s="19"/>
      <c r="AL841194" s="19"/>
      <c r="AM841194" s="19"/>
      <c r="AN841194" s="19"/>
      <c r="AO841194" s="19"/>
      <c r="AP841194"/>
    </row>
    <row r="841195" spans="1:42" s="116" customFormat="1" x14ac:dyDescent="0.3">
      <c r="A841195"/>
      <c r="B841195"/>
      <c r="C841195"/>
      <c r="D841195"/>
      <c r="E841195"/>
      <c r="F841195"/>
      <c r="G841195"/>
      <c r="H841195"/>
      <c r="I841195"/>
      <c r="J841195"/>
      <c r="K841195"/>
      <c r="L841195"/>
      <c r="M841195" s="115"/>
      <c r="N841195" s="115"/>
      <c r="O841195"/>
      <c r="P841195"/>
      <c r="Q841195"/>
      <c r="R841195" s="19"/>
      <c r="S841195" s="19"/>
      <c r="T841195"/>
      <c r="U841195" s="113"/>
      <c r="V841195" s="19"/>
      <c r="W841195" s="19"/>
      <c r="X841195" s="19"/>
      <c r="Y841195" s="19"/>
      <c r="Z841195" s="19"/>
      <c r="AA841195" s="19"/>
      <c r="AB841195" s="19"/>
      <c r="AC841195" s="19"/>
      <c r="AD841195" s="19"/>
      <c r="AE841195" s="19"/>
      <c r="AF841195" s="19"/>
      <c r="AG841195" s="19"/>
      <c r="AH841195" s="19"/>
      <c r="AI841195" s="19"/>
      <c r="AJ841195" s="19"/>
      <c r="AK841195" s="19"/>
      <c r="AL841195" s="19"/>
      <c r="AM841195" s="19"/>
      <c r="AN841195" s="19"/>
      <c r="AO841195" s="19"/>
      <c r="AP841195"/>
    </row>
    <row r="841196" spans="1:42" s="116" customFormat="1" x14ac:dyDescent="0.3">
      <c r="A841196"/>
      <c r="B841196"/>
      <c r="C841196"/>
      <c r="D841196"/>
      <c r="E841196"/>
      <c r="F841196"/>
      <c r="G841196"/>
      <c r="H841196"/>
      <c r="I841196"/>
      <c r="J841196"/>
      <c r="K841196"/>
      <c r="L841196"/>
      <c r="M841196" s="115"/>
      <c r="N841196" s="115"/>
      <c r="O841196"/>
      <c r="P841196"/>
      <c r="Q841196"/>
      <c r="R841196" s="19"/>
      <c r="S841196" s="19"/>
      <c r="T841196"/>
      <c r="U841196" s="113"/>
      <c r="V841196" s="19"/>
      <c r="W841196" s="19"/>
      <c r="X841196" s="19"/>
      <c r="Y841196" s="19"/>
      <c r="Z841196" s="19"/>
      <c r="AA841196" s="19"/>
      <c r="AB841196" s="19"/>
      <c r="AC841196" s="19"/>
      <c r="AD841196" s="19"/>
      <c r="AE841196" s="19"/>
      <c r="AF841196" s="19"/>
      <c r="AG841196" s="19"/>
      <c r="AH841196" s="19"/>
      <c r="AI841196" s="19"/>
      <c r="AJ841196" s="19"/>
      <c r="AK841196" s="19"/>
      <c r="AL841196" s="19"/>
      <c r="AM841196" s="19"/>
      <c r="AN841196" s="19"/>
      <c r="AO841196" s="19"/>
      <c r="AP841196"/>
    </row>
    <row r="841197" spans="1:42" s="116" customFormat="1" x14ac:dyDescent="0.3">
      <c r="A841197"/>
      <c r="B841197"/>
      <c r="C841197"/>
      <c r="D841197"/>
      <c r="E841197"/>
      <c r="F841197"/>
      <c r="G841197"/>
      <c r="H841197"/>
      <c r="I841197"/>
      <c r="J841197"/>
      <c r="K841197"/>
      <c r="L841197"/>
      <c r="M841197" s="115"/>
      <c r="N841197" s="115"/>
      <c r="O841197"/>
      <c r="P841197"/>
      <c r="Q841197"/>
      <c r="R841197" s="19"/>
      <c r="S841197" s="19"/>
      <c r="T841197"/>
      <c r="U841197" s="113"/>
      <c r="V841197" s="19"/>
      <c r="W841197" s="19"/>
      <c r="X841197" s="19"/>
      <c r="Y841197" s="19"/>
      <c r="Z841197" s="19"/>
      <c r="AA841197" s="19"/>
      <c r="AB841197" s="19"/>
      <c r="AC841197" s="19"/>
      <c r="AD841197" s="19"/>
      <c r="AE841197" s="19"/>
      <c r="AF841197" s="19"/>
      <c r="AG841197" s="19"/>
      <c r="AH841197" s="19"/>
      <c r="AI841197" s="19"/>
      <c r="AJ841197" s="19"/>
      <c r="AK841197" s="19"/>
      <c r="AL841197" s="19"/>
      <c r="AM841197" s="19"/>
      <c r="AN841197" s="19"/>
      <c r="AO841197" s="19"/>
      <c r="AP841197"/>
    </row>
    <row r="841198" spans="1:42" s="116" customFormat="1" x14ac:dyDescent="0.3">
      <c r="A841198"/>
      <c r="B841198"/>
      <c r="C841198"/>
      <c r="D841198"/>
      <c r="E841198"/>
      <c r="F841198"/>
      <c r="G841198"/>
      <c r="H841198"/>
      <c r="I841198"/>
      <c r="J841198"/>
      <c r="K841198"/>
      <c r="L841198"/>
      <c r="M841198" s="115"/>
      <c r="N841198" s="115"/>
      <c r="O841198"/>
      <c r="P841198"/>
      <c r="Q841198"/>
      <c r="R841198" s="19"/>
      <c r="S841198" s="19"/>
      <c r="T841198"/>
      <c r="U841198" s="113"/>
      <c r="V841198" s="19"/>
      <c r="W841198" s="19"/>
      <c r="X841198" s="19"/>
      <c r="Y841198" s="19"/>
      <c r="Z841198" s="19"/>
      <c r="AA841198" s="19"/>
      <c r="AB841198" s="19"/>
      <c r="AC841198" s="19"/>
      <c r="AD841198" s="19"/>
      <c r="AE841198" s="19"/>
      <c r="AF841198" s="19"/>
      <c r="AG841198" s="19"/>
      <c r="AH841198" s="19"/>
      <c r="AI841198" s="19"/>
      <c r="AJ841198" s="19"/>
      <c r="AK841198" s="19"/>
      <c r="AL841198" s="19"/>
      <c r="AM841198" s="19"/>
      <c r="AN841198" s="19"/>
      <c r="AO841198" s="19"/>
      <c r="AP841198"/>
    </row>
    <row r="841199" spans="1:42" s="116" customFormat="1" x14ac:dyDescent="0.3">
      <c r="A841199"/>
      <c r="B841199"/>
      <c r="C841199"/>
      <c r="D841199"/>
      <c r="E841199"/>
      <c r="F841199"/>
      <c r="G841199"/>
      <c r="H841199"/>
      <c r="I841199"/>
      <c r="J841199"/>
      <c r="K841199"/>
      <c r="L841199"/>
      <c r="M841199" s="115"/>
      <c r="N841199" s="115"/>
      <c r="O841199"/>
      <c r="P841199"/>
      <c r="Q841199"/>
      <c r="R841199" s="19"/>
      <c r="S841199" s="19"/>
      <c r="T841199"/>
      <c r="U841199" s="113"/>
      <c r="V841199" s="19"/>
      <c r="W841199" s="19"/>
      <c r="X841199" s="19"/>
      <c r="Y841199" s="19"/>
      <c r="Z841199" s="19"/>
      <c r="AA841199" s="19"/>
      <c r="AB841199" s="19"/>
      <c r="AC841199" s="19"/>
      <c r="AD841199" s="19"/>
      <c r="AE841199" s="19"/>
      <c r="AF841199" s="19"/>
      <c r="AG841199" s="19"/>
      <c r="AH841199" s="19"/>
      <c r="AI841199" s="19"/>
      <c r="AJ841199" s="19"/>
      <c r="AK841199" s="19"/>
      <c r="AL841199" s="19"/>
      <c r="AM841199" s="19"/>
      <c r="AN841199" s="19"/>
      <c r="AO841199" s="19"/>
      <c r="AP841199"/>
    </row>
    <row r="841200" spans="1:42" s="116" customFormat="1" x14ac:dyDescent="0.3">
      <c r="A841200"/>
      <c r="B841200"/>
      <c r="C841200"/>
      <c r="D841200"/>
      <c r="E841200"/>
      <c r="F841200"/>
      <c r="G841200"/>
      <c r="H841200"/>
      <c r="I841200"/>
      <c r="J841200"/>
      <c r="K841200"/>
      <c r="L841200"/>
      <c r="M841200" s="115"/>
      <c r="N841200" s="115"/>
      <c r="O841200"/>
      <c r="P841200"/>
      <c r="Q841200"/>
      <c r="R841200" s="19"/>
      <c r="S841200" s="19"/>
      <c r="T841200"/>
      <c r="U841200" s="113"/>
      <c r="V841200" s="19"/>
      <c r="W841200" s="19"/>
      <c r="X841200" s="19"/>
      <c r="Y841200" s="19"/>
      <c r="Z841200" s="19"/>
      <c r="AA841200" s="19"/>
      <c r="AB841200" s="19"/>
      <c r="AC841200" s="19"/>
      <c r="AD841200" s="19"/>
      <c r="AE841200" s="19"/>
      <c r="AF841200" s="19"/>
      <c r="AG841200" s="19"/>
      <c r="AH841200" s="19"/>
      <c r="AI841200" s="19"/>
      <c r="AJ841200" s="19"/>
      <c r="AK841200" s="19"/>
      <c r="AL841200" s="19"/>
      <c r="AM841200" s="19"/>
      <c r="AN841200" s="19"/>
      <c r="AO841200" s="19"/>
      <c r="AP841200"/>
    </row>
    <row r="841201" spans="1:42" s="116" customFormat="1" x14ac:dyDescent="0.3">
      <c r="A841201"/>
      <c r="B841201"/>
      <c r="C841201"/>
      <c r="D841201"/>
      <c r="E841201"/>
      <c r="F841201"/>
      <c r="G841201"/>
      <c r="H841201"/>
      <c r="I841201"/>
      <c r="J841201"/>
      <c r="K841201"/>
      <c r="L841201"/>
      <c r="M841201" s="115"/>
      <c r="N841201" s="115"/>
      <c r="O841201"/>
      <c r="P841201"/>
      <c r="Q841201"/>
      <c r="R841201" s="19"/>
      <c r="S841201" s="19"/>
      <c r="T841201"/>
      <c r="U841201" s="113"/>
      <c r="V841201" s="19"/>
      <c r="W841201" s="19"/>
      <c r="X841201" s="19"/>
      <c r="Y841201" s="19"/>
      <c r="Z841201" s="19"/>
      <c r="AA841201" s="19"/>
      <c r="AB841201" s="19"/>
      <c r="AC841201" s="19"/>
      <c r="AD841201" s="19"/>
      <c r="AE841201" s="19"/>
      <c r="AF841201" s="19"/>
      <c r="AG841201" s="19"/>
      <c r="AH841201" s="19"/>
      <c r="AI841201" s="19"/>
      <c r="AJ841201" s="19"/>
      <c r="AK841201" s="19"/>
      <c r="AL841201" s="19"/>
      <c r="AM841201" s="19"/>
      <c r="AN841201" s="19"/>
      <c r="AO841201" s="19"/>
      <c r="AP841201"/>
    </row>
    <row r="841202" spans="1:42" s="116" customFormat="1" x14ac:dyDescent="0.3">
      <c r="A841202"/>
      <c r="B841202"/>
      <c r="C841202"/>
      <c r="D841202"/>
      <c r="E841202"/>
      <c r="F841202"/>
      <c r="G841202"/>
      <c r="H841202"/>
      <c r="I841202"/>
      <c r="J841202"/>
      <c r="K841202"/>
      <c r="L841202"/>
      <c r="M841202" s="115"/>
      <c r="N841202" s="115"/>
      <c r="O841202"/>
      <c r="P841202"/>
      <c r="Q841202"/>
      <c r="R841202" s="19"/>
      <c r="S841202" s="19"/>
      <c r="T841202"/>
      <c r="U841202" s="113"/>
      <c r="V841202" s="19"/>
      <c r="W841202" s="19"/>
      <c r="X841202" s="19"/>
      <c r="Y841202" s="19"/>
      <c r="Z841202" s="19"/>
      <c r="AA841202" s="19"/>
      <c r="AB841202" s="19"/>
      <c r="AC841202" s="19"/>
      <c r="AD841202" s="19"/>
      <c r="AE841202" s="19"/>
      <c r="AF841202" s="19"/>
      <c r="AG841202" s="19"/>
      <c r="AH841202" s="19"/>
      <c r="AI841202" s="19"/>
      <c r="AJ841202" s="19"/>
      <c r="AK841202" s="19"/>
      <c r="AL841202" s="19"/>
      <c r="AM841202" s="19"/>
      <c r="AN841202" s="19"/>
      <c r="AO841202" s="19"/>
      <c r="AP841202"/>
    </row>
    <row r="841203" spans="1:42" s="116" customFormat="1" x14ac:dyDescent="0.3">
      <c r="A841203"/>
      <c r="B841203"/>
      <c r="C841203"/>
      <c r="D841203"/>
      <c r="E841203"/>
      <c r="F841203"/>
      <c r="G841203"/>
      <c r="H841203"/>
      <c r="I841203"/>
      <c r="J841203"/>
      <c r="K841203"/>
      <c r="L841203"/>
      <c r="M841203" s="115"/>
      <c r="N841203" s="115"/>
      <c r="O841203"/>
      <c r="P841203"/>
      <c r="Q841203"/>
      <c r="R841203" s="19"/>
      <c r="S841203" s="19"/>
      <c r="T841203"/>
      <c r="U841203" s="113"/>
      <c r="V841203" s="19"/>
      <c r="W841203" s="19"/>
      <c r="X841203" s="19"/>
      <c r="Y841203" s="19"/>
      <c r="Z841203" s="19"/>
      <c r="AA841203" s="19"/>
      <c r="AB841203" s="19"/>
      <c r="AC841203" s="19"/>
      <c r="AD841203" s="19"/>
      <c r="AE841203" s="19"/>
      <c r="AF841203" s="19"/>
      <c r="AG841203" s="19"/>
      <c r="AH841203" s="19"/>
      <c r="AI841203" s="19"/>
      <c r="AJ841203" s="19"/>
      <c r="AK841203" s="19"/>
      <c r="AL841203" s="19"/>
      <c r="AM841203" s="19"/>
      <c r="AN841203" s="19"/>
      <c r="AO841203" s="19"/>
      <c r="AP841203"/>
    </row>
    <row r="841204" spans="1:42" s="116" customFormat="1" x14ac:dyDescent="0.3">
      <c r="A841204"/>
      <c r="B841204"/>
      <c r="C841204"/>
      <c r="D841204"/>
      <c r="E841204"/>
      <c r="F841204"/>
      <c r="G841204"/>
      <c r="H841204"/>
      <c r="I841204"/>
      <c r="J841204"/>
      <c r="K841204"/>
      <c r="L841204"/>
      <c r="M841204" s="115"/>
      <c r="N841204" s="115"/>
      <c r="O841204"/>
      <c r="P841204"/>
      <c r="Q841204"/>
      <c r="R841204" s="19"/>
      <c r="S841204" s="19"/>
      <c r="T841204"/>
      <c r="U841204" s="113"/>
      <c r="V841204" s="19"/>
      <c r="W841204" s="19"/>
      <c r="X841204" s="19"/>
      <c r="Y841204" s="19"/>
      <c r="Z841204" s="19"/>
      <c r="AA841204" s="19"/>
      <c r="AB841204" s="19"/>
      <c r="AC841204" s="19"/>
      <c r="AD841204" s="19"/>
      <c r="AE841204" s="19"/>
      <c r="AF841204" s="19"/>
      <c r="AG841204" s="19"/>
      <c r="AH841204" s="19"/>
      <c r="AI841204" s="19"/>
      <c r="AJ841204" s="19"/>
      <c r="AK841204" s="19"/>
      <c r="AL841204" s="19"/>
      <c r="AM841204" s="19"/>
      <c r="AN841204" s="19"/>
      <c r="AO841204" s="19"/>
      <c r="AP841204"/>
    </row>
    <row r="841205" spans="1:42" s="116" customFormat="1" x14ac:dyDescent="0.3">
      <c r="A841205"/>
      <c r="B841205"/>
      <c r="C841205"/>
      <c r="D841205"/>
      <c r="E841205"/>
      <c r="F841205"/>
      <c r="G841205"/>
      <c r="H841205"/>
      <c r="I841205"/>
      <c r="J841205"/>
      <c r="K841205"/>
      <c r="L841205"/>
      <c r="M841205" s="115"/>
      <c r="N841205" s="115"/>
      <c r="O841205"/>
      <c r="P841205"/>
      <c r="Q841205"/>
      <c r="R841205" s="19"/>
      <c r="S841205" s="19"/>
      <c r="T841205"/>
      <c r="U841205" s="113"/>
      <c r="V841205" s="19"/>
      <c r="W841205" s="19"/>
      <c r="X841205" s="19"/>
      <c r="Y841205" s="19"/>
      <c r="Z841205" s="19"/>
      <c r="AA841205" s="19"/>
      <c r="AB841205" s="19"/>
      <c r="AC841205" s="19"/>
      <c r="AD841205" s="19"/>
      <c r="AE841205" s="19"/>
      <c r="AF841205" s="19"/>
      <c r="AG841205" s="19"/>
      <c r="AH841205" s="19"/>
      <c r="AI841205" s="19"/>
      <c r="AJ841205" s="19"/>
      <c r="AK841205" s="19"/>
      <c r="AL841205" s="19"/>
      <c r="AM841205" s="19"/>
      <c r="AN841205" s="19"/>
      <c r="AO841205" s="19"/>
      <c r="AP841205"/>
    </row>
    <row r="841206" spans="1:42" s="116" customFormat="1" x14ac:dyDescent="0.3">
      <c r="A841206"/>
      <c r="B841206"/>
      <c r="C841206"/>
      <c r="D841206"/>
      <c r="E841206"/>
      <c r="F841206"/>
      <c r="G841206"/>
      <c r="H841206"/>
      <c r="I841206"/>
      <c r="J841206"/>
      <c r="K841206"/>
      <c r="L841206"/>
      <c r="M841206" s="115"/>
      <c r="N841206" s="115"/>
      <c r="O841206"/>
      <c r="P841206"/>
      <c r="Q841206"/>
      <c r="R841206" s="19"/>
      <c r="S841206" s="19"/>
      <c r="T841206"/>
      <c r="U841206" s="113"/>
      <c r="V841206" s="19"/>
      <c r="W841206" s="19"/>
      <c r="X841206" s="19"/>
      <c r="Y841206" s="19"/>
      <c r="Z841206" s="19"/>
      <c r="AA841206" s="19"/>
      <c r="AB841206" s="19"/>
      <c r="AC841206" s="19"/>
      <c r="AD841206" s="19"/>
      <c r="AE841206" s="19"/>
      <c r="AF841206" s="19"/>
      <c r="AG841206" s="19"/>
      <c r="AH841206" s="19"/>
      <c r="AI841206" s="19"/>
      <c r="AJ841206" s="19"/>
      <c r="AK841206" s="19"/>
      <c r="AL841206" s="19"/>
      <c r="AM841206" s="19"/>
      <c r="AN841206" s="19"/>
      <c r="AO841206" s="19"/>
      <c r="AP841206"/>
    </row>
    <row r="841207" spans="1:42" s="116" customFormat="1" x14ac:dyDescent="0.3">
      <c r="A841207"/>
      <c r="B841207"/>
      <c r="C841207"/>
      <c r="D841207"/>
      <c r="E841207"/>
      <c r="F841207"/>
      <c r="G841207"/>
      <c r="H841207"/>
      <c r="I841207"/>
      <c r="J841207"/>
      <c r="K841207"/>
      <c r="L841207"/>
      <c r="M841207" s="115"/>
      <c r="N841207" s="115"/>
      <c r="O841207"/>
      <c r="P841207"/>
      <c r="Q841207"/>
      <c r="R841207" s="19"/>
      <c r="S841207" s="19"/>
      <c r="T841207"/>
      <c r="U841207" s="113"/>
      <c r="V841207" s="19"/>
      <c r="W841207" s="19"/>
      <c r="X841207" s="19"/>
      <c r="Y841207" s="19"/>
      <c r="Z841207" s="19"/>
      <c r="AA841207" s="19"/>
      <c r="AB841207" s="19"/>
      <c r="AC841207" s="19"/>
      <c r="AD841207" s="19"/>
      <c r="AE841207" s="19"/>
      <c r="AF841207" s="19"/>
      <c r="AG841207" s="19"/>
      <c r="AH841207" s="19"/>
      <c r="AI841207" s="19"/>
      <c r="AJ841207" s="19"/>
      <c r="AK841207" s="19"/>
      <c r="AL841207" s="19"/>
      <c r="AM841207" s="19"/>
      <c r="AN841207" s="19"/>
      <c r="AO841207" s="19"/>
      <c r="AP841207"/>
    </row>
    <row r="841208" spans="1:42" s="116" customFormat="1" x14ac:dyDescent="0.3">
      <c r="A841208"/>
      <c r="B841208"/>
      <c r="C841208"/>
      <c r="D841208"/>
      <c r="E841208"/>
      <c r="F841208"/>
      <c r="G841208"/>
      <c r="H841208"/>
      <c r="I841208"/>
      <c r="J841208"/>
      <c r="K841208"/>
      <c r="L841208"/>
      <c r="M841208" s="115"/>
      <c r="N841208" s="115"/>
      <c r="O841208"/>
      <c r="P841208"/>
      <c r="Q841208"/>
      <c r="R841208" s="19"/>
      <c r="S841208" s="19"/>
      <c r="T841208"/>
      <c r="U841208" s="113"/>
      <c r="V841208" s="19"/>
      <c r="W841208" s="19"/>
      <c r="X841208" s="19"/>
      <c r="Y841208" s="19"/>
      <c r="Z841208" s="19"/>
      <c r="AA841208" s="19"/>
      <c r="AB841208" s="19"/>
      <c r="AC841208" s="19"/>
      <c r="AD841208" s="19"/>
      <c r="AE841208" s="19"/>
      <c r="AF841208" s="19"/>
      <c r="AG841208" s="19"/>
      <c r="AH841208" s="19"/>
      <c r="AI841208" s="19"/>
      <c r="AJ841208" s="19"/>
      <c r="AK841208" s="19"/>
      <c r="AL841208" s="19"/>
      <c r="AM841208" s="19"/>
      <c r="AN841208" s="19"/>
      <c r="AO841208" s="19"/>
      <c r="AP841208"/>
    </row>
    <row r="841209" spans="1:42" s="116" customFormat="1" x14ac:dyDescent="0.3">
      <c r="A841209"/>
      <c r="B841209"/>
      <c r="C841209"/>
      <c r="D841209"/>
      <c r="E841209"/>
      <c r="F841209"/>
      <c r="G841209"/>
      <c r="H841209"/>
      <c r="I841209"/>
      <c r="J841209"/>
      <c r="K841209"/>
      <c r="L841209"/>
      <c r="M841209" s="115"/>
      <c r="N841209" s="115"/>
      <c r="O841209"/>
      <c r="P841209"/>
      <c r="Q841209"/>
      <c r="R841209" s="19"/>
      <c r="S841209" s="19"/>
      <c r="T841209"/>
      <c r="U841209" s="113"/>
      <c r="V841209" s="19"/>
      <c r="W841209" s="19"/>
      <c r="X841209" s="19"/>
      <c r="Y841209" s="19"/>
      <c r="Z841209" s="19"/>
      <c r="AA841209" s="19"/>
      <c r="AB841209" s="19"/>
      <c r="AC841209" s="19"/>
      <c r="AD841209" s="19"/>
      <c r="AE841209" s="19"/>
      <c r="AF841209" s="19"/>
      <c r="AG841209" s="19"/>
      <c r="AH841209" s="19"/>
      <c r="AI841209" s="19"/>
      <c r="AJ841209" s="19"/>
      <c r="AK841209" s="19"/>
      <c r="AL841209" s="19"/>
      <c r="AM841209" s="19"/>
      <c r="AN841209" s="19"/>
      <c r="AO841209" s="19"/>
      <c r="AP841209"/>
    </row>
    <row r="841210" spans="1:42" s="116" customFormat="1" x14ac:dyDescent="0.3">
      <c r="A841210"/>
      <c r="B841210"/>
      <c r="C841210"/>
      <c r="D841210"/>
      <c r="E841210"/>
      <c r="F841210"/>
      <c r="G841210"/>
      <c r="H841210"/>
      <c r="I841210"/>
      <c r="J841210"/>
      <c r="K841210"/>
      <c r="L841210"/>
      <c r="M841210" s="115"/>
      <c r="N841210" s="115"/>
      <c r="O841210"/>
      <c r="P841210"/>
      <c r="Q841210"/>
      <c r="R841210" s="19"/>
      <c r="S841210" s="19"/>
      <c r="T841210"/>
      <c r="U841210" s="113"/>
      <c r="V841210" s="19"/>
      <c r="W841210" s="19"/>
      <c r="X841210" s="19"/>
      <c r="Y841210" s="19"/>
      <c r="Z841210" s="19"/>
      <c r="AA841210" s="19"/>
      <c r="AB841210" s="19"/>
      <c r="AC841210" s="19"/>
      <c r="AD841210" s="19"/>
      <c r="AE841210" s="19"/>
      <c r="AF841210" s="19"/>
      <c r="AG841210" s="19"/>
      <c r="AH841210" s="19"/>
      <c r="AI841210" s="19"/>
      <c r="AJ841210" s="19"/>
      <c r="AK841210" s="19"/>
      <c r="AL841210" s="19"/>
      <c r="AM841210" s="19"/>
      <c r="AN841210" s="19"/>
      <c r="AO841210" s="19"/>
      <c r="AP841210"/>
    </row>
    <row r="841211" spans="1:42" s="116" customFormat="1" x14ac:dyDescent="0.3">
      <c r="A841211"/>
      <c r="B841211"/>
      <c r="C841211"/>
      <c r="D841211"/>
      <c r="E841211"/>
      <c r="F841211"/>
      <c r="G841211"/>
      <c r="H841211"/>
      <c r="I841211"/>
      <c r="J841211"/>
      <c r="K841211"/>
      <c r="L841211"/>
      <c r="M841211" s="115"/>
      <c r="N841211" s="115"/>
      <c r="O841211"/>
      <c r="P841211"/>
      <c r="Q841211"/>
      <c r="R841211" s="19"/>
      <c r="S841211" s="19"/>
      <c r="T841211"/>
      <c r="U841211" s="113"/>
      <c r="V841211" s="19"/>
      <c r="W841211" s="19"/>
      <c r="X841211" s="19"/>
      <c r="Y841211" s="19"/>
      <c r="Z841211" s="19"/>
      <c r="AA841211" s="19"/>
      <c r="AB841211" s="19"/>
      <c r="AC841211" s="19"/>
      <c r="AD841211" s="19"/>
      <c r="AE841211" s="19"/>
      <c r="AF841211" s="19"/>
      <c r="AG841211" s="19"/>
      <c r="AH841211" s="19"/>
      <c r="AI841211" s="19"/>
      <c r="AJ841211" s="19"/>
      <c r="AK841211" s="19"/>
      <c r="AL841211" s="19"/>
      <c r="AM841211" s="19"/>
      <c r="AN841211" s="19"/>
      <c r="AO841211" s="19"/>
      <c r="AP841211"/>
    </row>
    <row r="841212" spans="1:42" s="116" customFormat="1" x14ac:dyDescent="0.3">
      <c r="A841212"/>
      <c r="B841212"/>
      <c r="C841212"/>
      <c r="D841212"/>
      <c r="E841212"/>
      <c r="F841212"/>
      <c r="G841212"/>
      <c r="H841212"/>
      <c r="I841212"/>
      <c r="J841212"/>
      <c r="K841212"/>
      <c r="L841212"/>
      <c r="M841212" s="115"/>
      <c r="N841212" s="115"/>
      <c r="O841212"/>
      <c r="P841212"/>
      <c r="Q841212"/>
      <c r="R841212" s="19"/>
      <c r="S841212" s="19"/>
      <c r="T841212"/>
      <c r="U841212" s="113"/>
      <c r="V841212" s="19"/>
      <c r="W841212" s="19"/>
      <c r="X841212" s="19"/>
      <c r="Y841212" s="19"/>
      <c r="Z841212" s="19"/>
      <c r="AA841212" s="19"/>
      <c r="AB841212" s="19"/>
      <c r="AC841212" s="19"/>
      <c r="AD841212" s="19"/>
      <c r="AE841212" s="19"/>
      <c r="AF841212" s="19"/>
      <c r="AG841212" s="19"/>
      <c r="AH841212" s="19"/>
      <c r="AI841212" s="19"/>
      <c r="AJ841212" s="19"/>
      <c r="AK841212" s="19"/>
      <c r="AL841212" s="19"/>
      <c r="AM841212" s="19"/>
      <c r="AN841212" s="19"/>
      <c r="AO841212" s="19"/>
      <c r="AP841212"/>
    </row>
    <row r="841213" spans="1:42" s="116" customFormat="1" x14ac:dyDescent="0.3">
      <c r="A841213"/>
      <c r="B841213"/>
      <c r="C841213"/>
      <c r="D841213"/>
      <c r="E841213"/>
      <c r="F841213"/>
      <c r="G841213"/>
      <c r="H841213"/>
      <c r="I841213"/>
      <c r="J841213"/>
      <c r="K841213"/>
      <c r="L841213"/>
      <c r="M841213" s="115"/>
      <c r="N841213" s="115"/>
      <c r="O841213"/>
      <c r="P841213"/>
      <c r="Q841213"/>
      <c r="R841213" s="19"/>
      <c r="S841213" s="19"/>
      <c r="T841213"/>
      <c r="U841213" s="113"/>
      <c r="V841213" s="19"/>
      <c r="W841213" s="19"/>
      <c r="X841213" s="19"/>
      <c r="Y841213" s="19"/>
      <c r="Z841213" s="19"/>
      <c r="AA841213" s="19"/>
      <c r="AB841213" s="19"/>
      <c r="AC841213" s="19"/>
      <c r="AD841213" s="19"/>
      <c r="AE841213" s="19"/>
      <c r="AF841213" s="19"/>
      <c r="AG841213" s="19"/>
      <c r="AH841213" s="19"/>
      <c r="AI841213" s="19"/>
      <c r="AJ841213" s="19"/>
      <c r="AK841213" s="19"/>
      <c r="AL841213" s="19"/>
      <c r="AM841213" s="19"/>
      <c r="AN841213" s="19"/>
      <c r="AO841213" s="19"/>
      <c r="AP841213"/>
    </row>
    <row r="841214" spans="1:42" s="116" customFormat="1" x14ac:dyDescent="0.3">
      <c r="A841214"/>
      <c r="B841214"/>
      <c r="C841214"/>
      <c r="D841214"/>
      <c r="E841214"/>
      <c r="F841214"/>
      <c r="G841214"/>
      <c r="H841214"/>
      <c r="I841214"/>
      <c r="J841214"/>
      <c r="K841214"/>
      <c r="L841214"/>
      <c r="M841214" s="115"/>
      <c r="N841214" s="115"/>
      <c r="O841214"/>
      <c r="P841214"/>
      <c r="Q841214"/>
      <c r="R841214" s="19"/>
      <c r="S841214" s="19"/>
      <c r="T841214"/>
      <c r="U841214" s="113"/>
      <c r="V841214" s="19"/>
      <c r="W841214" s="19"/>
      <c r="X841214" s="19"/>
      <c r="Y841214" s="19"/>
      <c r="Z841214" s="19"/>
      <c r="AA841214" s="19"/>
      <c r="AB841214" s="19"/>
      <c r="AC841214" s="19"/>
      <c r="AD841214" s="19"/>
      <c r="AE841214" s="19"/>
      <c r="AF841214" s="19"/>
      <c r="AG841214" s="19"/>
      <c r="AH841214" s="19"/>
      <c r="AI841214" s="19"/>
      <c r="AJ841214" s="19"/>
      <c r="AK841214" s="19"/>
      <c r="AL841214" s="19"/>
      <c r="AM841214" s="19"/>
      <c r="AN841214" s="19"/>
      <c r="AO841214" s="19"/>
      <c r="AP841214"/>
    </row>
    <row r="841215" spans="1:42" s="116" customFormat="1" x14ac:dyDescent="0.3">
      <c r="A841215"/>
      <c r="B841215"/>
      <c r="C841215"/>
      <c r="D841215"/>
      <c r="E841215"/>
      <c r="F841215"/>
      <c r="G841215"/>
      <c r="H841215"/>
      <c r="I841215"/>
      <c r="J841215"/>
      <c r="K841215"/>
      <c r="L841215"/>
      <c r="M841215" s="115"/>
      <c r="N841215" s="115"/>
      <c r="O841215"/>
      <c r="P841215"/>
      <c r="Q841215"/>
      <c r="R841215" s="19"/>
      <c r="S841215" s="19"/>
      <c r="T841215"/>
      <c r="U841215" s="113"/>
      <c r="V841215" s="19"/>
      <c r="W841215" s="19"/>
      <c r="X841215" s="19"/>
      <c r="Y841215" s="19"/>
      <c r="Z841215" s="19"/>
      <c r="AA841215" s="19"/>
      <c r="AB841215" s="19"/>
      <c r="AC841215" s="19"/>
      <c r="AD841215" s="19"/>
      <c r="AE841215" s="19"/>
      <c r="AF841215" s="19"/>
      <c r="AG841215" s="19"/>
      <c r="AH841215" s="19"/>
      <c r="AI841215" s="19"/>
      <c r="AJ841215" s="19"/>
      <c r="AK841215" s="19"/>
      <c r="AL841215" s="19"/>
      <c r="AM841215" s="19"/>
      <c r="AN841215" s="19"/>
      <c r="AO841215" s="19"/>
      <c r="AP841215"/>
    </row>
    <row r="841216" spans="1:42" s="116" customFormat="1" x14ac:dyDescent="0.3">
      <c r="A841216"/>
      <c r="B841216"/>
      <c r="C841216"/>
      <c r="D841216"/>
      <c r="E841216"/>
      <c r="F841216"/>
      <c r="G841216"/>
      <c r="H841216"/>
      <c r="I841216"/>
      <c r="J841216"/>
      <c r="K841216"/>
      <c r="L841216"/>
      <c r="M841216" s="115"/>
      <c r="N841216" s="115"/>
      <c r="O841216"/>
      <c r="P841216"/>
      <c r="Q841216"/>
      <c r="R841216" s="19"/>
      <c r="S841216" s="19"/>
      <c r="T841216"/>
      <c r="U841216" s="113"/>
      <c r="V841216" s="19"/>
      <c r="W841216" s="19"/>
      <c r="X841216" s="19"/>
      <c r="Y841216" s="19"/>
      <c r="Z841216" s="19"/>
      <c r="AA841216" s="19"/>
      <c r="AB841216" s="19"/>
      <c r="AC841216" s="19"/>
      <c r="AD841216" s="19"/>
      <c r="AE841216" s="19"/>
      <c r="AF841216" s="19"/>
      <c r="AG841216" s="19"/>
      <c r="AH841216" s="19"/>
      <c r="AI841216" s="19"/>
      <c r="AJ841216" s="19"/>
      <c r="AK841216" s="19"/>
      <c r="AL841216" s="19"/>
      <c r="AM841216" s="19"/>
      <c r="AN841216" s="19"/>
      <c r="AO841216" s="19"/>
      <c r="AP841216"/>
    </row>
    <row r="841217" spans="1:42" s="116" customFormat="1" x14ac:dyDescent="0.3">
      <c r="A841217"/>
      <c r="B841217"/>
      <c r="C841217"/>
      <c r="D841217"/>
      <c r="E841217"/>
      <c r="F841217"/>
      <c r="G841217"/>
      <c r="H841217"/>
      <c r="I841217"/>
      <c r="J841217"/>
      <c r="K841217"/>
      <c r="L841217"/>
      <c r="M841217" s="115"/>
      <c r="N841217" s="115"/>
      <c r="O841217"/>
      <c r="P841217"/>
      <c r="Q841217"/>
      <c r="R841217" s="19"/>
      <c r="S841217" s="19"/>
      <c r="T841217"/>
      <c r="U841217" s="113"/>
      <c r="V841217" s="19"/>
      <c r="W841217" s="19"/>
      <c r="X841217" s="19"/>
      <c r="Y841217" s="19"/>
      <c r="Z841217" s="19"/>
      <c r="AA841217" s="19"/>
      <c r="AB841217" s="19"/>
      <c r="AC841217" s="19"/>
      <c r="AD841217" s="19"/>
      <c r="AE841217" s="19"/>
      <c r="AF841217" s="19"/>
      <c r="AG841217" s="19"/>
      <c r="AH841217" s="19"/>
      <c r="AI841217" s="19"/>
      <c r="AJ841217" s="19"/>
      <c r="AK841217" s="19"/>
      <c r="AL841217" s="19"/>
      <c r="AM841217" s="19"/>
      <c r="AN841217" s="19"/>
      <c r="AO841217" s="19"/>
      <c r="AP841217"/>
    </row>
    <row r="841218" spans="1:42" s="116" customFormat="1" x14ac:dyDescent="0.3">
      <c r="A841218"/>
      <c r="B841218"/>
      <c r="C841218"/>
      <c r="D841218"/>
      <c r="E841218"/>
      <c r="F841218"/>
      <c r="G841218"/>
      <c r="H841218"/>
      <c r="I841218"/>
      <c r="J841218"/>
      <c r="K841218"/>
      <c r="L841218"/>
      <c r="M841218" s="115"/>
      <c r="N841218" s="115"/>
      <c r="O841218"/>
      <c r="P841218"/>
      <c r="Q841218"/>
      <c r="R841218" s="19"/>
      <c r="S841218" s="19"/>
      <c r="T841218"/>
      <c r="U841218" s="113"/>
      <c r="V841218" s="19"/>
      <c r="W841218" s="19"/>
      <c r="X841218" s="19"/>
      <c r="Y841218" s="19"/>
      <c r="Z841218" s="19"/>
      <c r="AA841218" s="19"/>
      <c r="AB841218" s="19"/>
      <c r="AC841218" s="19"/>
      <c r="AD841218" s="19"/>
      <c r="AE841218" s="19"/>
      <c r="AF841218" s="19"/>
      <c r="AG841218" s="19"/>
      <c r="AH841218" s="19"/>
      <c r="AI841218" s="19"/>
      <c r="AJ841218" s="19"/>
      <c r="AK841218" s="19"/>
      <c r="AL841218" s="19"/>
      <c r="AM841218" s="19"/>
      <c r="AN841218" s="19"/>
      <c r="AO841218" s="19"/>
      <c r="AP841218"/>
    </row>
    <row r="841219" spans="1:42" s="116" customFormat="1" x14ac:dyDescent="0.3">
      <c r="A841219"/>
      <c r="B841219"/>
      <c r="C841219"/>
      <c r="D841219"/>
      <c r="E841219"/>
      <c r="F841219"/>
      <c r="G841219"/>
      <c r="H841219"/>
      <c r="I841219"/>
      <c r="J841219"/>
      <c r="K841219"/>
      <c r="L841219"/>
      <c r="M841219" s="115"/>
      <c r="N841219" s="115"/>
      <c r="O841219"/>
      <c r="P841219"/>
      <c r="Q841219"/>
      <c r="R841219" s="19"/>
      <c r="S841219" s="19"/>
      <c r="T841219"/>
      <c r="U841219" s="113"/>
      <c r="V841219" s="19"/>
      <c r="W841219" s="19"/>
      <c r="X841219" s="19"/>
      <c r="Y841219" s="19"/>
      <c r="Z841219" s="19"/>
      <c r="AA841219" s="19"/>
      <c r="AB841219" s="19"/>
      <c r="AC841219" s="19"/>
      <c r="AD841219" s="19"/>
      <c r="AE841219" s="19"/>
      <c r="AF841219" s="19"/>
      <c r="AG841219" s="19"/>
      <c r="AH841219" s="19"/>
      <c r="AI841219" s="19"/>
      <c r="AJ841219" s="19"/>
      <c r="AK841219" s="19"/>
      <c r="AL841219" s="19"/>
      <c r="AM841219" s="19"/>
      <c r="AN841219" s="19"/>
      <c r="AO841219" s="19"/>
      <c r="AP841219"/>
    </row>
    <row r="841220" spans="1:42" s="116" customFormat="1" x14ac:dyDescent="0.3">
      <c r="A841220"/>
      <c r="B841220"/>
      <c r="C841220"/>
      <c r="D841220"/>
      <c r="E841220"/>
      <c r="F841220"/>
      <c r="G841220"/>
      <c r="H841220"/>
      <c r="I841220"/>
      <c r="J841220"/>
      <c r="K841220"/>
      <c r="L841220"/>
      <c r="M841220" s="115"/>
      <c r="N841220" s="115"/>
      <c r="O841220"/>
      <c r="P841220"/>
      <c r="Q841220"/>
      <c r="R841220" s="19"/>
      <c r="S841220" s="19"/>
      <c r="T841220"/>
      <c r="U841220" s="113"/>
      <c r="V841220" s="19"/>
      <c r="W841220" s="19"/>
      <c r="X841220" s="19"/>
      <c r="Y841220" s="19"/>
      <c r="Z841220" s="19"/>
      <c r="AA841220" s="19"/>
      <c r="AB841220" s="19"/>
      <c r="AC841220" s="19"/>
      <c r="AD841220" s="19"/>
      <c r="AE841220" s="19"/>
      <c r="AF841220" s="19"/>
      <c r="AG841220" s="19"/>
      <c r="AH841220" s="19"/>
      <c r="AI841220" s="19"/>
      <c r="AJ841220" s="19"/>
      <c r="AK841220" s="19"/>
      <c r="AL841220" s="19"/>
      <c r="AM841220" s="19"/>
      <c r="AN841220" s="19"/>
      <c r="AO841220" s="19"/>
      <c r="AP841220"/>
    </row>
    <row r="841221" spans="1:42" s="116" customFormat="1" x14ac:dyDescent="0.3">
      <c r="A841221"/>
      <c r="B841221"/>
      <c r="C841221"/>
      <c r="D841221"/>
      <c r="E841221"/>
      <c r="F841221"/>
      <c r="G841221"/>
      <c r="H841221"/>
      <c r="I841221"/>
      <c r="J841221"/>
      <c r="K841221"/>
      <c r="L841221"/>
      <c r="M841221" s="115"/>
      <c r="N841221" s="115"/>
      <c r="O841221"/>
      <c r="P841221"/>
      <c r="Q841221"/>
      <c r="R841221" s="19"/>
      <c r="S841221" s="19"/>
      <c r="T841221"/>
      <c r="U841221" s="113"/>
      <c r="V841221" s="19"/>
      <c r="W841221" s="19"/>
      <c r="X841221" s="19"/>
      <c r="Y841221" s="19"/>
      <c r="Z841221" s="19"/>
      <c r="AA841221" s="19"/>
      <c r="AB841221" s="19"/>
      <c r="AC841221" s="19"/>
      <c r="AD841221" s="19"/>
      <c r="AE841221" s="19"/>
      <c r="AF841221" s="19"/>
      <c r="AG841221" s="19"/>
      <c r="AH841221" s="19"/>
      <c r="AI841221" s="19"/>
      <c r="AJ841221" s="19"/>
      <c r="AK841221" s="19"/>
      <c r="AL841221" s="19"/>
      <c r="AM841221" s="19"/>
      <c r="AN841221" s="19"/>
      <c r="AO841221" s="19"/>
      <c r="AP841221"/>
    </row>
    <row r="841222" spans="1:42" s="116" customFormat="1" x14ac:dyDescent="0.3">
      <c r="A841222"/>
      <c r="B841222"/>
      <c r="C841222"/>
      <c r="D841222"/>
      <c r="E841222"/>
      <c r="F841222"/>
      <c r="G841222"/>
      <c r="H841222"/>
      <c r="I841222"/>
      <c r="J841222"/>
      <c r="K841222"/>
      <c r="L841222"/>
      <c r="M841222" s="115"/>
      <c r="N841222" s="115"/>
      <c r="O841222"/>
      <c r="P841222"/>
      <c r="Q841222"/>
      <c r="R841222" s="19"/>
      <c r="S841222" s="19"/>
      <c r="T841222"/>
      <c r="U841222" s="113"/>
      <c r="V841222" s="19"/>
      <c r="W841222" s="19"/>
      <c r="X841222" s="19"/>
      <c r="Y841222" s="19"/>
      <c r="Z841222" s="19"/>
      <c r="AA841222" s="19"/>
      <c r="AB841222" s="19"/>
      <c r="AC841222" s="19"/>
      <c r="AD841222" s="19"/>
      <c r="AE841222" s="19"/>
      <c r="AF841222" s="19"/>
      <c r="AG841222" s="19"/>
      <c r="AH841222" s="19"/>
      <c r="AI841222" s="19"/>
      <c r="AJ841222" s="19"/>
      <c r="AK841222" s="19"/>
      <c r="AL841222" s="19"/>
      <c r="AM841222" s="19"/>
      <c r="AN841222" s="19"/>
      <c r="AO841222" s="19"/>
      <c r="AP841222"/>
    </row>
    <row r="841223" spans="1:42" s="116" customFormat="1" x14ac:dyDescent="0.3">
      <c r="A841223"/>
      <c r="B841223"/>
      <c r="C841223"/>
      <c r="D841223"/>
      <c r="E841223"/>
      <c r="F841223"/>
      <c r="G841223"/>
      <c r="H841223"/>
      <c r="I841223"/>
      <c r="J841223"/>
      <c r="K841223"/>
      <c r="L841223"/>
      <c r="M841223" s="115"/>
      <c r="N841223" s="115"/>
      <c r="O841223"/>
      <c r="P841223"/>
      <c r="Q841223"/>
      <c r="R841223" s="19"/>
      <c r="S841223" s="19"/>
      <c r="T841223"/>
      <c r="U841223" s="113"/>
      <c r="V841223" s="19"/>
      <c r="W841223" s="19"/>
      <c r="X841223" s="19"/>
      <c r="Y841223" s="19"/>
      <c r="Z841223" s="19"/>
      <c r="AA841223" s="19"/>
      <c r="AB841223" s="19"/>
      <c r="AC841223" s="19"/>
      <c r="AD841223" s="19"/>
      <c r="AE841223" s="19"/>
      <c r="AF841223" s="19"/>
      <c r="AG841223" s="19"/>
      <c r="AH841223" s="19"/>
      <c r="AI841223" s="19"/>
      <c r="AJ841223" s="19"/>
      <c r="AK841223" s="19"/>
      <c r="AL841223" s="19"/>
      <c r="AM841223" s="19"/>
      <c r="AN841223" s="19"/>
      <c r="AO841223" s="19"/>
      <c r="AP841223"/>
    </row>
    <row r="841224" spans="1:42" s="116" customFormat="1" x14ac:dyDescent="0.3">
      <c r="A841224"/>
      <c r="B841224"/>
      <c r="C841224"/>
      <c r="D841224"/>
      <c r="E841224"/>
      <c r="F841224"/>
      <c r="G841224"/>
      <c r="H841224"/>
      <c r="I841224"/>
      <c r="J841224"/>
      <c r="K841224"/>
      <c r="L841224"/>
      <c r="M841224" s="115"/>
      <c r="N841224" s="115"/>
      <c r="O841224"/>
      <c r="P841224"/>
      <c r="Q841224"/>
      <c r="R841224" s="19"/>
      <c r="S841224" s="19"/>
      <c r="T841224"/>
      <c r="U841224" s="113"/>
      <c r="V841224" s="19"/>
      <c r="W841224" s="19"/>
      <c r="X841224" s="19"/>
      <c r="Y841224" s="19"/>
      <c r="Z841224" s="19"/>
      <c r="AA841224" s="19"/>
      <c r="AB841224" s="19"/>
      <c r="AC841224" s="19"/>
      <c r="AD841224" s="19"/>
      <c r="AE841224" s="19"/>
      <c r="AF841224" s="19"/>
      <c r="AG841224" s="19"/>
      <c r="AH841224" s="19"/>
      <c r="AI841224" s="19"/>
      <c r="AJ841224" s="19"/>
      <c r="AK841224" s="19"/>
      <c r="AL841224" s="19"/>
      <c r="AM841224" s="19"/>
      <c r="AN841224" s="19"/>
      <c r="AO841224" s="19"/>
      <c r="AP841224"/>
    </row>
    <row r="841225" spans="1:42" s="116" customFormat="1" x14ac:dyDescent="0.3">
      <c r="A841225"/>
      <c r="B841225"/>
      <c r="C841225"/>
      <c r="D841225"/>
      <c r="E841225"/>
      <c r="F841225"/>
      <c r="G841225"/>
      <c r="H841225"/>
      <c r="I841225"/>
      <c r="J841225"/>
      <c r="K841225"/>
      <c r="L841225"/>
      <c r="M841225" s="115"/>
      <c r="N841225" s="115"/>
      <c r="O841225"/>
      <c r="P841225"/>
      <c r="Q841225"/>
      <c r="R841225" s="19"/>
      <c r="S841225" s="19"/>
      <c r="T841225"/>
      <c r="U841225" s="113"/>
      <c r="V841225" s="19"/>
      <c r="W841225" s="19"/>
      <c r="X841225" s="19"/>
      <c r="Y841225" s="19"/>
      <c r="Z841225" s="19"/>
      <c r="AA841225" s="19"/>
      <c r="AB841225" s="19"/>
      <c r="AC841225" s="19"/>
      <c r="AD841225" s="19"/>
      <c r="AE841225" s="19"/>
      <c r="AF841225" s="19"/>
      <c r="AG841225" s="19"/>
      <c r="AH841225" s="19"/>
      <c r="AI841225" s="19"/>
      <c r="AJ841225" s="19"/>
      <c r="AK841225" s="19"/>
      <c r="AL841225" s="19"/>
      <c r="AM841225" s="19"/>
      <c r="AN841225" s="19"/>
      <c r="AO841225" s="19"/>
      <c r="AP841225"/>
    </row>
    <row r="841226" spans="1:42" s="116" customFormat="1" x14ac:dyDescent="0.3">
      <c r="A841226"/>
      <c r="B841226"/>
      <c r="C841226"/>
      <c r="D841226"/>
      <c r="E841226"/>
      <c r="F841226"/>
      <c r="G841226"/>
      <c r="H841226"/>
      <c r="I841226"/>
      <c r="J841226"/>
      <c r="K841226"/>
      <c r="L841226"/>
      <c r="M841226" s="115"/>
      <c r="N841226" s="115"/>
      <c r="O841226"/>
      <c r="P841226"/>
      <c r="Q841226"/>
      <c r="R841226" s="19"/>
      <c r="S841226" s="19"/>
      <c r="T841226"/>
      <c r="U841226" s="113"/>
      <c r="V841226" s="19"/>
      <c r="W841226" s="19"/>
      <c r="X841226" s="19"/>
      <c r="Y841226" s="19"/>
      <c r="Z841226" s="19"/>
      <c r="AA841226" s="19"/>
      <c r="AB841226" s="19"/>
      <c r="AC841226" s="19"/>
      <c r="AD841226" s="19"/>
      <c r="AE841226" s="19"/>
      <c r="AF841226" s="19"/>
      <c r="AG841226" s="19"/>
      <c r="AH841226" s="19"/>
      <c r="AI841226" s="19"/>
      <c r="AJ841226" s="19"/>
      <c r="AK841226" s="19"/>
      <c r="AL841226" s="19"/>
      <c r="AM841226" s="19"/>
      <c r="AN841226" s="19"/>
      <c r="AO841226" s="19"/>
      <c r="AP841226"/>
    </row>
    <row r="841227" spans="1:42" s="116" customFormat="1" x14ac:dyDescent="0.3">
      <c r="A841227"/>
      <c r="B841227"/>
      <c r="C841227"/>
      <c r="D841227"/>
      <c r="E841227"/>
      <c r="F841227"/>
      <c r="G841227"/>
      <c r="H841227"/>
      <c r="I841227"/>
      <c r="J841227"/>
      <c r="K841227"/>
      <c r="L841227"/>
      <c r="M841227" s="115"/>
      <c r="N841227" s="115"/>
      <c r="O841227"/>
      <c r="P841227"/>
      <c r="Q841227"/>
      <c r="R841227" s="19"/>
      <c r="S841227" s="19"/>
      <c r="T841227"/>
      <c r="U841227" s="113"/>
      <c r="V841227" s="19"/>
      <c r="W841227" s="19"/>
      <c r="X841227" s="19"/>
      <c r="Y841227" s="19"/>
      <c r="Z841227" s="19"/>
      <c r="AA841227" s="19"/>
      <c r="AB841227" s="19"/>
      <c r="AC841227" s="19"/>
      <c r="AD841227" s="19"/>
      <c r="AE841227" s="19"/>
      <c r="AF841227" s="19"/>
      <c r="AG841227" s="19"/>
      <c r="AH841227" s="19"/>
      <c r="AI841227" s="19"/>
      <c r="AJ841227" s="19"/>
      <c r="AK841227" s="19"/>
      <c r="AL841227" s="19"/>
      <c r="AM841227" s="19"/>
      <c r="AN841227" s="19"/>
      <c r="AO841227" s="19"/>
      <c r="AP841227"/>
    </row>
    <row r="841228" spans="1:42" s="116" customFormat="1" x14ac:dyDescent="0.3">
      <c r="A841228"/>
      <c r="B841228"/>
      <c r="C841228"/>
      <c r="D841228"/>
      <c r="E841228"/>
      <c r="F841228"/>
      <c r="G841228"/>
      <c r="H841228"/>
      <c r="I841228"/>
      <c r="J841228"/>
      <c r="K841228"/>
      <c r="L841228"/>
      <c r="M841228" s="115"/>
      <c r="N841228" s="115"/>
      <c r="O841228"/>
      <c r="P841228"/>
      <c r="Q841228"/>
      <c r="R841228" s="19"/>
      <c r="S841228" s="19"/>
      <c r="T841228"/>
      <c r="U841228" s="113"/>
      <c r="V841228" s="19"/>
      <c r="W841228" s="19"/>
      <c r="X841228" s="19"/>
      <c r="Y841228" s="19"/>
      <c r="Z841228" s="19"/>
      <c r="AA841228" s="19"/>
      <c r="AB841228" s="19"/>
      <c r="AC841228" s="19"/>
      <c r="AD841228" s="19"/>
      <c r="AE841228" s="19"/>
      <c r="AF841228" s="19"/>
      <c r="AG841228" s="19"/>
      <c r="AH841228" s="19"/>
      <c r="AI841228" s="19"/>
      <c r="AJ841228" s="19"/>
      <c r="AK841228" s="19"/>
      <c r="AL841228" s="19"/>
      <c r="AM841228" s="19"/>
      <c r="AN841228" s="19"/>
      <c r="AO841228" s="19"/>
      <c r="AP841228"/>
    </row>
    <row r="841229" spans="1:42" s="116" customFormat="1" x14ac:dyDescent="0.3">
      <c r="A841229"/>
      <c r="B841229"/>
      <c r="C841229"/>
      <c r="D841229"/>
      <c r="E841229"/>
      <c r="F841229"/>
      <c r="G841229"/>
      <c r="H841229"/>
      <c r="I841229"/>
      <c r="J841229"/>
      <c r="K841229"/>
      <c r="L841229"/>
      <c r="M841229" s="115"/>
      <c r="N841229" s="115"/>
      <c r="O841229"/>
      <c r="P841229"/>
      <c r="Q841229"/>
      <c r="R841229" s="19"/>
      <c r="S841229" s="19"/>
      <c r="T841229"/>
      <c r="U841229" s="113"/>
      <c r="V841229" s="19"/>
      <c r="W841229" s="19"/>
      <c r="X841229" s="19"/>
      <c r="Y841229" s="19"/>
      <c r="Z841229" s="19"/>
      <c r="AA841229" s="19"/>
      <c r="AB841229" s="19"/>
      <c r="AC841229" s="19"/>
      <c r="AD841229" s="19"/>
      <c r="AE841229" s="19"/>
      <c r="AF841229" s="19"/>
      <c r="AG841229" s="19"/>
      <c r="AH841229" s="19"/>
      <c r="AI841229" s="19"/>
      <c r="AJ841229" s="19"/>
      <c r="AK841229" s="19"/>
      <c r="AL841229" s="19"/>
      <c r="AM841229" s="19"/>
      <c r="AN841229" s="19"/>
      <c r="AO841229" s="19"/>
      <c r="AP841229"/>
    </row>
    <row r="841230" spans="1:42" s="116" customFormat="1" x14ac:dyDescent="0.3">
      <c r="A841230"/>
      <c r="B841230"/>
      <c r="C841230"/>
      <c r="D841230"/>
      <c r="E841230"/>
      <c r="F841230"/>
      <c r="G841230"/>
      <c r="H841230"/>
      <c r="I841230"/>
      <c r="J841230"/>
      <c r="K841230"/>
      <c r="L841230"/>
      <c r="M841230" s="115"/>
      <c r="N841230" s="115"/>
      <c r="O841230"/>
      <c r="P841230"/>
      <c r="Q841230"/>
      <c r="R841230" s="19"/>
      <c r="S841230" s="19"/>
      <c r="T841230"/>
      <c r="U841230" s="113"/>
      <c r="V841230" s="19"/>
      <c r="W841230" s="19"/>
      <c r="X841230" s="19"/>
      <c r="Y841230" s="19"/>
      <c r="Z841230" s="19"/>
      <c r="AA841230" s="19"/>
      <c r="AB841230" s="19"/>
      <c r="AC841230" s="19"/>
      <c r="AD841230" s="19"/>
      <c r="AE841230" s="19"/>
      <c r="AF841230" s="19"/>
      <c r="AG841230" s="19"/>
      <c r="AH841230" s="19"/>
      <c r="AI841230" s="19"/>
      <c r="AJ841230" s="19"/>
      <c r="AK841230" s="19"/>
      <c r="AL841230" s="19"/>
      <c r="AM841230" s="19"/>
      <c r="AN841230" s="19"/>
      <c r="AO841230" s="19"/>
      <c r="AP841230"/>
    </row>
    <row r="841231" spans="1:42" s="116" customFormat="1" x14ac:dyDescent="0.3">
      <c r="A841231"/>
      <c r="B841231"/>
      <c r="C841231"/>
      <c r="D841231"/>
      <c r="E841231"/>
      <c r="F841231"/>
      <c r="G841231"/>
      <c r="H841231"/>
      <c r="I841231"/>
      <c r="J841231"/>
      <c r="K841231"/>
      <c r="L841231"/>
      <c r="M841231" s="115"/>
      <c r="N841231" s="115"/>
      <c r="O841231"/>
      <c r="P841231"/>
      <c r="Q841231"/>
      <c r="R841231" s="19"/>
      <c r="S841231" s="19"/>
      <c r="T841231"/>
      <c r="U841231" s="113"/>
      <c r="V841231" s="19"/>
      <c r="W841231" s="19"/>
      <c r="X841231" s="19"/>
      <c r="Y841231" s="19"/>
      <c r="Z841231" s="19"/>
      <c r="AA841231" s="19"/>
      <c r="AB841231" s="19"/>
      <c r="AC841231" s="19"/>
      <c r="AD841231" s="19"/>
      <c r="AE841231" s="19"/>
      <c r="AF841231" s="19"/>
      <c r="AG841231" s="19"/>
      <c r="AH841231" s="19"/>
      <c r="AI841231" s="19"/>
      <c r="AJ841231" s="19"/>
      <c r="AK841231" s="19"/>
      <c r="AL841231" s="19"/>
      <c r="AM841231" s="19"/>
      <c r="AN841231" s="19"/>
      <c r="AO841231" s="19"/>
      <c r="AP841231"/>
    </row>
    <row r="841232" spans="1:42" s="116" customFormat="1" x14ac:dyDescent="0.3">
      <c r="A841232"/>
      <c r="B841232"/>
      <c r="C841232"/>
      <c r="D841232"/>
      <c r="E841232"/>
      <c r="F841232"/>
      <c r="G841232"/>
      <c r="H841232"/>
      <c r="I841232"/>
      <c r="J841232"/>
      <c r="K841232"/>
      <c r="L841232"/>
      <c r="M841232" s="115"/>
      <c r="N841232" s="115"/>
      <c r="O841232"/>
      <c r="P841232"/>
      <c r="Q841232"/>
      <c r="R841232" s="19"/>
      <c r="S841232" s="19"/>
      <c r="T841232"/>
      <c r="U841232" s="113"/>
      <c r="V841232" s="19"/>
      <c r="W841232" s="19"/>
      <c r="X841232" s="19"/>
      <c r="Y841232" s="19"/>
      <c r="Z841232" s="19"/>
      <c r="AA841232" s="19"/>
      <c r="AB841232" s="19"/>
      <c r="AC841232" s="19"/>
      <c r="AD841232" s="19"/>
      <c r="AE841232" s="19"/>
      <c r="AF841232" s="19"/>
      <c r="AG841232" s="19"/>
      <c r="AH841232" s="19"/>
      <c r="AI841232" s="19"/>
      <c r="AJ841232" s="19"/>
      <c r="AK841232" s="19"/>
      <c r="AL841232" s="19"/>
      <c r="AM841232" s="19"/>
      <c r="AN841232" s="19"/>
      <c r="AO841232" s="19"/>
      <c r="AP841232"/>
    </row>
    <row r="841233" spans="1:42" s="116" customFormat="1" x14ac:dyDescent="0.3">
      <c r="A841233"/>
      <c r="B841233"/>
      <c r="C841233"/>
      <c r="D841233"/>
      <c r="E841233"/>
      <c r="F841233"/>
      <c r="G841233"/>
      <c r="H841233"/>
      <c r="I841233"/>
      <c r="J841233"/>
      <c r="K841233"/>
      <c r="L841233"/>
      <c r="M841233" s="115"/>
      <c r="N841233" s="115"/>
      <c r="O841233"/>
      <c r="P841233"/>
      <c r="Q841233"/>
      <c r="R841233" s="19"/>
      <c r="S841233" s="19"/>
      <c r="T841233"/>
      <c r="U841233" s="113"/>
      <c r="V841233" s="19"/>
      <c r="W841233" s="19"/>
      <c r="X841233" s="19"/>
      <c r="Y841233" s="19"/>
      <c r="Z841233" s="19"/>
      <c r="AA841233" s="19"/>
      <c r="AB841233" s="19"/>
      <c r="AC841233" s="19"/>
      <c r="AD841233" s="19"/>
      <c r="AE841233" s="19"/>
      <c r="AF841233" s="19"/>
      <c r="AG841233" s="19"/>
      <c r="AH841233" s="19"/>
      <c r="AI841233" s="19"/>
      <c r="AJ841233" s="19"/>
      <c r="AK841233" s="19"/>
      <c r="AL841233" s="19"/>
      <c r="AM841233" s="19"/>
      <c r="AN841233" s="19"/>
      <c r="AO841233" s="19"/>
      <c r="AP841233"/>
    </row>
    <row r="841234" spans="1:42" s="116" customFormat="1" x14ac:dyDescent="0.3">
      <c r="A841234"/>
      <c r="B841234"/>
      <c r="C841234"/>
      <c r="D841234"/>
      <c r="E841234"/>
      <c r="F841234"/>
      <c r="G841234"/>
      <c r="H841234"/>
      <c r="I841234"/>
      <c r="J841234"/>
      <c r="K841234"/>
      <c r="L841234"/>
      <c r="M841234" s="115"/>
      <c r="N841234" s="115"/>
      <c r="O841234"/>
      <c r="P841234"/>
      <c r="Q841234"/>
      <c r="R841234" s="19"/>
      <c r="S841234" s="19"/>
      <c r="T841234"/>
      <c r="U841234" s="113"/>
      <c r="V841234" s="19"/>
      <c r="W841234" s="19"/>
      <c r="X841234" s="19"/>
      <c r="Y841234" s="19"/>
      <c r="Z841234" s="19"/>
      <c r="AA841234" s="19"/>
      <c r="AB841234" s="19"/>
      <c r="AC841234" s="19"/>
      <c r="AD841234" s="19"/>
      <c r="AE841234" s="19"/>
      <c r="AF841234" s="19"/>
      <c r="AG841234" s="19"/>
      <c r="AH841234" s="19"/>
      <c r="AI841234" s="19"/>
      <c r="AJ841234" s="19"/>
      <c r="AK841234" s="19"/>
      <c r="AL841234" s="19"/>
      <c r="AM841234" s="19"/>
      <c r="AN841234" s="19"/>
      <c r="AO841234" s="19"/>
      <c r="AP841234"/>
    </row>
    <row r="841235" spans="1:42" s="116" customFormat="1" x14ac:dyDescent="0.3">
      <c r="A841235"/>
      <c r="B841235"/>
      <c r="C841235"/>
      <c r="D841235"/>
      <c r="E841235"/>
      <c r="F841235"/>
      <c r="G841235"/>
      <c r="H841235"/>
      <c r="I841235"/>
      <c r="J841235"/>
      <c r="K841235"/>
      <c r="L841235"/>
      <c r="M841235" s="115"/>
      <c r="N841235" s="115"/>
      <c r="O841235"/>
      <c r="P841235"/>
      <c r="Q841235"/>
      <c r="R841235" s="19"/>
      <c r="S841235" s="19"/>
      <c r="T841235"/>
      <c r="U841235" s="113"/>
      <c r="V841235" s="19"/>
      <c r="W841235" s="19"/>
      <c r="X841235" s="19"/>
      <c r="Y841235" s="19"/>
      <c r="Z841235" s="19"/>
      <c r="AA841235" s="19"/>
      <c r="AB841235" s="19"/>
      <c r="AC841235" s="19"/>
      <c r="AD841235" s="19"/>
      <c r="AE841235" s="19"/>
      <c r="AF841235" s="19"/>
      <c r="AG841235" s="19"/>
      <c r="AH841235" s="19"/>
      <c r="AI841235" s="19"/>
      <c r="AJ841235" s="19"/>
      <c r="AK841235" s="19"/>
      <c r="AL841235" s="19"/>
      <c r="AM841235" s="19"/>
      <c r="AN841235" s="19"/>
      <c r="AO841235" s="19"/>
      <c r="AP841235"/>
    </row>
    <row r="841236" spans="1:42" s="116" customFormat="1" x14ac:dyDescent="0.3">
      <c r="A841236"/>
      <c r="B841236"/>
      <c r="C841236"/>
      <c r="D841236"/>
      <c r="E841236"/>
      <c r="F841236"/>
      <c r="G841236"/>
      <c r="H841236"/>
      <c r="I841236"/>
      <c r="J841236"/>
      <c r="K841236"/>
      <c r="L841236"/>
      <c r="M841236" s="115"/>
      <c r="N841236" s="115"/>
      <c r="O841236"/>
      <c r="P841236"/>
      <c r="Q841236"/>
      <c r="R841236" s="19"/>
      <c r="S841236" s="19"/>
      <c r="T841236"/>
      <c r="U841236" s="113"/>
      <c r="V841236" s="19"/>
      <c r="W841236" s="19"/>
      <c r="X841236" s="19"/>
      <c r="Y841236" s="19"/>
      <c r="Z841236" s="19"/>
      <c r="AA841236" s="19"/>
      <c r="AB841236" s="19"/>
      <c r="AC841236" s="19"/>
      <c r="AD841236" s="19"/>
      <c r="AE841236" s="19"/>
      <c r="AF841236" s="19"/>
      <c r="AG841236" s="19"/>
      <c r="AH841236" s="19"/>
      <c r="AI841236" s="19"/>
      <c r="AJ841236" s="19"/>
      <c r="AK841236" s="19"/>
      <c r="AL841236" s="19"/>
      <c r="AM841236" s="19"/>
      <c r="AN841236" s="19"/>
      <c r="AO841236" s="19"/>
      <c r="AP841236"/>
    </row>
    <row r="841237" spans="1:42" s="116" customFormat="1" x14ac:dyDescent="0.3">
      <c r="A841237"/>
      <c r="B841237"/>
      <c r="C841237"/>
      <c r="D841237"/>
      <c r="E841237"/>
      <c r="F841237"/>
      <c r="G841237"/>
      <c r="H841237"/>
      <c r="I841237"/>
      <c r="J841237"/>
      <c r="K841237"/>
      <c r="L841237"/>
      <c r="M841237" s="115"/>
      <c r="N841237" s="115"/>
      <c r="O841237"/>
      <c r="P841237"/>
      <c r="Q841237"/>
      <c r="R841237" s="19"/>
      <c r="S841237" s="19"/>
      <c r="T841237"/>
      <c r="U841237" s="113"/>
      <c r="V841237" s="19"/>
      <c r="W841237" s="19"/>
      <c r="X841237" s="19"/>
      <c r="Y841237" s="19"/>
      <c r="Z841237" s="19"/>
      <c r="AA841237" s="19"/>
      <c r="AB841237" s="19"/>
      <c r="AC841237" s="19"/>
      <c r="AD841237" s="19"/>
      <c r="AE841237" s="19"/>
      <c r="AF841237" s="19"/>
      <c r="AG841237" s="19"/>
      <c r="AH841237" s="19"/>
      <c r="AI841237" s="19"/>
      <c r="AJ841237" s="19"/>
      <c r="AK841237" s="19"/>
      <c r="AL841237" s="19"/>
      <c r="AM841237" s="19"/>
      <c r="AN841237" s="19"/>
      <c r="AO841237" s="19"/>
      <c r="AP841237"/>
    </row>
    <row r="841238" spans="1:42" s="116" customFormat="1" x14ac:dyDescent="0.3">
      <c r="A841238"/>
      <c r="B841238"/>
      <c r="C841238"/>
      <c r="D841238"/>
      <c r="E841238"/>
      <c r="F841238"/>
      <c r="G841238"/>
      <c r="H841238"/>
      <c r="I841238"/>
      <c r="J841238"/>
      <c r="K841238"/>
      <c r="L841238"/>
      <c r="M841238" s="115"/>
      <c r="N841238" s="115"/>
      <c r="O841238"/>
      <c r="P841238"/>
      <c r="Q841238"/>
      <c r="R841238" s="19"/>
      <c r="S841238" s="19"/>
      <c r="T841238"/>
      <c r="U841238" s="113"/>
      <c r="V841238" s="19"/>
      <c r="W841238" s="19"/>
      <c r="X841238" s="19"/>
      <c r="Y841238" s="19"/>
      <c r="Z841238" s="19"/>
      <c r="AA841238" s="19"/>
      <c r="AB841238" s="19"/>
      <c r="AC841238" s="19"/>
      <c r="AD841238" s="19"/>
      <c r="AE841238" s="19"/>
      <c r="AF841238" s="19"/>
      <c r="AG841238" s="19"/>
      <c r="AH841238" s="19"/>
      <c r="AI841238" s="19"/>
      <c r="AJ841238" s="19"/>
      <c r="AK841238" s="19"/>
      <c r="AL841238" s="19"/>
      <c r="AM841238" s="19"/>
      <c r="AN841238" s="19"/>
      <c r="AO841238" s="19"/>
      <c r="AP841238"/>
    </row>
    <row r="841239" spans="1:42" s="116" customFormat="1" x14ac:dyDescent="0.3">
      <c r="A841239"/>
      <c r="B841239"/>
      <c r="C841239"/>
      <c r="D841239"/>
      <c r="E841239"/>
      <c r="F841239"/>
      <c r="G841239"/>
      <c r="H841239"/>
      <c r="I841239"/>
      <c r="J841239"/>
      <c r="K841239"/>
      <c r="L841239"/>
      <c r="M841239" s="115"/>
      <c r="N841239" s="115"/>
      <c r="O841239"/>
      <c r="P841239"/>
      <c r="Q841239"/>
      <c r="R841239" s="19"/>
      <c r="S841239" s="19"/>
      <c r="T841239"/>
      <c r="U841239" s="113"/>
      <c r="V841239" s="19"/>
      <c r="W841239" s="19"/>
      <c r="X841239" s="19"/>
      <c r="Y841239" s="19"/>
      <c r="Z841239" s="19"/>
      <c r="AA841239" s="19"/>
      <c r="AB841239" s="19"/>
      <c r="AC841239" s="19"/>
      <c r="AD841239" s="19"/>
      <c r="AE841239" s="19"/>
      <c r="AF841239" s="19"/>
      <c r="AG841239" s="19"/>
      <c r="AH841239" s="19"/>
      <c r="AI841239" s="19"/>
      <c r="AJ841239" s="19"/>
      <c r="AK841239" s="19"/>
      <c r="AL841239" s="19"/>
      <c r="AM841239" s="19"/>
      <c r="AN841239" s="19"/>
      <c r="AO841239" s="19"/>
      <c r="AP841239"/>
    </row>
    <row r="841240" spans="1:42" s="116" customFormat="1" x14ac:dyDescent="0.3">
      <c r="A841240"/>
      <c r="B841240"/>
      <c r="C841240"/>
      <c r="D841240"/>
      <c r="E841240"/>
      <c r="F841240"/>
      <c r="G841240"/>
      <c r="H841240"/>
      <c r="I841240"/>
      <c r="J841240"/>
      <c r="K841240"/>
      <c r="L841240"/>
      <c r="M841240" s="115"/>
      <c r="N841240" s="115"/>
      <c r="O841240"/>
      <c r="P841240"/>
      <c r="Q841240"/>
      <c r="R841240" s="19"/>
      <c r="S841240" s="19"/>
      <c r="T841240"/>
      <c r="U841240" s="113"/>
      <c r="V841240" s="19"/>
      <c r="W841240" s="19"/>
      <c r="X841240" s="19"/>
      <c r="Y841240" s="19"/>
      <c r="Z841240" s="19"/>
      <c r="AA841240" s="19"/>
      <c r="AB841240" s="19"/>
      <c r="AC841240" s="19"/>
      <c r="AD841240" s="19"/>
      <c r="AE841240" s="19"/>
      <c r="AF841240" s="19"/>
      <c r="AG841240" s="19"/>
      <c r="AH841240" s="19"/>
      <c r="AI841240" s="19"/>
      <c r="AJ841240" s="19"/>
      <c r="AK841240" s="19"/>
      <c r="AL841240" s="19"/>
      <c r="AM841240" s="19"/>
      <c r="AN841240" s="19"/>
      <c r="AO841240" s="19"/>
      <c r="AP841240"/>
    </row>
    <row r="841241" spans="1:42" s="116" customFormat="1" x14ac:dyDescent="0.3">
      <c r="A841241"/>
      <c r="B841241"/>
      <c r="C841241"/>
      <c r="D841241"/>
      <c r="E841241"/>
      <c r="F841241"/>
      <c r="G841241"/>
      <c r="H841241"/>
      <c r="I841241"/>
      <c r="J841241"/>
      <c r="K841241"/>
      <c r="L841241"/>
      <c r="M841241" s="115"/>
      <c r="N841241" s="115"/>
      <c r="O841241"/>
      <c r="P841241"/>
      <c r="Q841241"/>
      <c r="R841241" s="19"/>
      <c r="S841241" s="19"/>
      <c r="T841241"/>
      <c r="U841241" s="113"/>
      <c r="V841241" s="19"/>
      <c r="W841241" s="19"/>
      <c r="X841241" s="19"/>
      <c r="Y841241" s="19"/>
      <c r="Z841241" s="19"/>
      <c r="AA841241" s="19"/>
      <c r="AB841241" s="19"/>
      <c r="AC841241" s="19"/>
      <c r="AD841241" s="19"/>
      <c r="AE841241" s="19"/>
      <c r="AF841241" s="19"/>
      <c r="AG841241" s="19"/>
      <c r="AH841241" s="19"/>
      <c r="AI841241" s="19"/>
      <c r="AJ841241" s="19"/>
      <c r="AK841241" s="19"/>
      <c r="AL841241" s="19"/>
      <c r="AM841241" s="19"/>
      <c r="AN841241" s="19"/>
      <c r="AO841241" s="19"/>
      <c r="AP841241"/>
    </row>
    <row r="841242" spans="1:42" s="116" customFormat="1" x14ac:dyDescent="0.3">
      <c r="A841242"/>
      <c r="B841242"/>
      <c r="C841242"/>
      <c r="D841242"/>
      <c r="E841242"/>
      <c r="F841242"/>
      <c r="G841242"/>
      <c r="H841242"/>
      <c r="I841242"/>
      <c r="J841242"/>
      <c r="K841242"/>
      <c r="L841242"/>
      <c r="M841242" s="115"/>
      <c r="N841242" s="115"/>
      <c r="O841242"/>
      <c r="P841242"/>
      <c r="Q841242"/>
      <c r="R841242" s="19"/>
      <c r="S841242" s="19"/>
      <c r="T841242"/>
      <c r="U841242" s="113"/>
      <c r="V841242" s="19"/>
      <c r="W841242" s="19"/>
      <c r="X841242" s="19"/>
      <c r="Y841242" s="19"/>
      <c r="Z841242" s="19"/>
      <c r="AA841242" s="19"/>
      <c r="AB841242" s="19"/>
      <c r="AC841242" s="19"/>
      <c r="AD841242" s="19"/>
      <c r="AE841242" s="19"/>
      <c r="AF841242" s="19"/>
      <c r="AG841242" s="19"/>
      <c r="AH841242" s="19"/>
      <c r="AI841242" s="19"/>
      <c r="AJ841242" s="19"/>
      <c r="AK841242" s="19"/>
      <c r="AL841242" s="19"/>
      <c r="AM841242" s="19"/>
      <c r="AN841242" s="19"/>
      <c r="AO841242" s="19"/>
      <c r="AP841242"/>
    </row>
    <row r="841243" spans="1:42" s="116" customFormat="1" x14ac:dyDescent="0.3">
      <c r="A841243"/>
      <c r="B841243"/>
      <c r="C841243"/>
      <c r="D841243"/>
      <c r="E841243"/>
      <c r="F841243"/>
      <c r="G841243"/>
      <c r="H841243"/>
      <c r="I841243"/>
      <c r="J841243"/>
      <c r="K841243"/>
      <c r="L841243"/>
      <c r="M841243" s="115"/>
      <c r="N841243" s="115"/>
      <c r="O841243"/>
      <c r="P841243"/>
      <c r="Q841243"/>
      <c r="R841243" s="19"/>
      <c r="S841243" s="19"/>
      <c r="T841243"/>
      <c r="U841243" s="113"/>
      <c r="V841243" s="19"/>
      <c r="W841243" s="19"/>
      <c r="X841243" s="19"/>
      <c r="Y841243" s="19"/>
      <c r="Z841243" s="19"/>
      <c r="AA841243" s="19"/>
      <c r="AB841243" s="19"/>
      <c r="AC841243" s="19"/>
      <c r="AD841243" s="19"/>
      <c r="AE841243" s="19"/>
      <c r="AF841243" s="19"/>
      <c r="AG841243" s="19"/>
      <c r="AH841243" s="19"/>
      <c r="AI841243" s="19"/>
      <c r="AJ841243" s="19"/>
      <c r="AK841243" s="19"/>
      <c r="AL841243" s="19"/>
      <c r="AM841243" s="19"/>
      <c r="AN841243" s="19"/>
      <c r="AO841243" s="19"/>
      <c r="AP841243"/>
    </row>
    <row r="841244" spans="1:42" s="116" customFormat="1" x14ac:dyDescent="0.3">
      <c r="A841244"/>
      <c r="B841244"/>
      <c r="C841244"/>
      <c r="D841244"/>
      <c r="E841244"/>
      <c r="F841244"/>
      <c r="G841244"/>
      <c r="H841244"/>
      <c r="I841244"/>
      <c r="J841244"/>
      <c r="K841244"/>
      <c r="L841244"/>
      <c r="M841244" s="115"/>
      <c r="N841244" s="115"/>
      <c r="O841244"/>
      <c r="P841244"/>
      <c r="Q841244"/>
      <c r="R841244" s="19"/>
      <c r="S841244" s="19"/>
      <c r="T841244"/>
      <c r="U841244" s="113"/>
      <c r="V841244" s="19"/>
      <c r="W841244" s="19"/>
      <c r="X841244" s="19"/>
      <c r="Y841244" s="19"/>
      <c r="Z841244" s="19"/>
      <c r="AA841244" s="19"/>
      <c r="AB841244" s="19"/>
      <c r="AC841244" s="19"/>
      <c r="AD841244" s="19"/>
      <c r="AE841244" s="19"/>
      <c r="AF841244" s="19"/>
      <c r="AG841244" s="19"/>
      <c r="AH841244" s="19"/>
      <c r="AI841244" s="19"/>
      <c r="AJ841244" s="19"/>
      <c r="AK841244" s="19"/>
      <c r="AL841244" s="19"/>
      <c r="AM841244" s="19"/>
      <c r="AN841244" s="19"/>
      <c r="AO841244" s="19"/>
      <c r="AP841244"/>
    </row>
    <row r="841245" spans="1:42" s="116" customFormat="1" x14ac:dyDescent="0.3">
      <c r="A841245"/>
      <c r="B841245"/>
      <c r="C841245"/>
      <c r="D841245"/>
      <c r="E841245"/>
      <c r="F841245"/>
      <c r="G841245"/>
      <c r="H841245"/>
      <c r="I841245"/>
      <c r="J841245"/>
      <c r="K841245"/>
      <c r="L841245"/>
      <c r="M841245" s="115"/>
      <c r="N841245" s="115"/>
      <c r="O841245"/>
      <c r="P841245"/>
      <c r="Q841245"/>
      <c r="R841245" s="19"/>
      <c r="S841245" s="19"/>
      <c r="T841245"/>
      <c r="U841245" s="113"/>
      <c r="V841245" s="19"/>
      <c r="W841245" s="19"/>
      <c r="X841245" s="19"/>
      <c r="Y841245" s="19"/>
      <c r="Z841245" s="19"/>
      <c r="AA841245" s="19"/>
      <c r="AB841245" s="19"/>
      <c r="AC841245" s="19"/>
      <c r="AD841245" s="19"/>
      <c r="AE841245" s="19"/>
      <c r="AF841245" s="19"/>
      <c r="AG841245" s="19"/>
      <c r="AH841245" s="19"/>
      <c r="AI841245" s="19"/>
      <c r="AJ841245" s="19"/>
      <c r="AK841245" s="19"/>
      <c r="AL841245" s="19"/>
      <c r="AM841245" s="19"/>
      <c r="AN841245" s="19"/>
      <c r="AO841245" s="19"/>
      <c r="AP841245"/>
    </row>
    <row r="841246" spans="1:42" s="116" customFormat="1" x14ac:dyDescent="0.3">
      <c r="A841246"/>
      <c r="B841246"/>
      <c r="C841246"/>
      <c r="D841246"/>
      <c r="E841246"/>
      <c r="F841246"/>
      <c r="G841246"/>
      <c r="H841246"/>
      <c r="I841246"/>
      <c r="J841246"/>
      <c r="K841246"/>
      <c r="L841246"/>
      <c r="M841246" s="115"/>
      <c r="N841246" s="115"/>
      <c r="O841246"/>
      <c r="P841246"/>
      <c r="Q841246"/>
      <c r="R841246" s="19"/>
      <c r="S841246" s="19"/>
      <c r="T841246"/>
      <c r="U841246" s="113"/>
      <c r="V841246" s="19"/>
      <c r="W841246" s="19"/>
      <c r="X841246" s="19"/>
      <c r="Y841246" s="19"/>
      <c r="Z841246" s="19"/>
      <c r="AA841246" s="19"/>
      <c r="AB841246" s="19"/>
      <c r="AC841246" s="19"/>
      <c r="AD841246" s="19"/>
      <c r="AE841246" s="19"/>
      <c r="AF841246" s="19"/>
      <c r="AG841246" s="19"/>
      <c r="AH841246" s="19"/>
      <c r="AI841246" s="19"/>
      <c r="AJ841246" s="19"/>
      <c r="AK841246" s="19"/>
      <c r="AL841246" s="19"/>
      <c r="AM841246" s="19"/>
      <c r="AN841246" s="19"/>
      <c r="AO841246" s="19"/>
      <c r="AP841246"/>
    </row>
    <row r="841247" spans="1:42" s="116" customFormat="1" x14ac:dyDescent="0.3">
      <c r="A841247"/>
      <c r="B841247"/>
      <c r="C841247"/>
      <c r="D841247"/>
      <c r="E841247"/>
      <c r="F841247"/>
      <c r="G841247"/>
      <c r="H841247"/>
      <c r="I841247"/>
      <c r="J841247"/>
      <c r="K841247"/>
      <c r="L841247"/>
      <c r="M841247" s="115"/>
      <c r="N841247" s="115"/>
      <c r="O841247"/>
      <c r="P841247"/>
      <c r="Q841247"/>
      <c r="R841247" s="19"/>
      <c r="S841247" s="19"/>
      <c r="T841247"/>
      <c r="U841247" s="113"/>
      <c r="V841247" s="19"/>
      <c r="W841247" s="19"/>
      <c r="X841247" s="19"/>
      <c r="Y841247" s="19"/>
      <c r="Z841247" s="19"/>
      <c r="AA841247" s="19"/>
      <c r="AB841247" s="19"/>
      <c r="AC841247" s="19"/>
      <c r="AD841247" s="19"/>
      <c r="AE841247" s="19"/>
      <c r="AF841247" s="19"/>
      <c r="AG841247" s="19"/>
      <c r="AH841247" s="19"/>
      <c r="AI841247" s="19"/>
      <c r="AJ841247" s="19"/>
      <c r="AK841247" s="19"/>
      <c r="AL841247" s="19"/>
      <c r="AM841247" s="19"/>
      <c r="AN841247" s="19"/>
      <c r="AO841247" s="19"/>
      <c r="AP841247"/>
    </row>
    <row r="841248" spans="1:42" s="116" customFormat="1" x14ac:dyDescent="0.3">
      <c r="A841248"/>
      <c r="B841248"/>
      <c r="C841248"/>
      <c r="D841248"/>
      <c r="E841248"/>
      <c r="F841248"/>
      <c r="G841248"/>
      <c r="H841248"/>
      <c r="I841248"/>
      <c r="J841248"/>
      <c r="K841248"/>
      <c r="L841248"/>
      <c r="M841248" s="115"/>
      <c r="N841248" s="115"/>
      <c r="O841248"/>
      <c r="P841248"/>
      <c r="Q841248"/>
      <c r="R841248" s="19"/>
      <c r="S841248" s="19"/>
      <c r="T841248"/>
      <c r="U841248" s="113"/>
      <c r="V841248" s="19"/>
      <c r="W841248" s="19"/>
      <c r="X841248" s="19"/>
      <c r="Y841248" s="19"/>
      <c r="Z841248" s="19"/>
      <c r="AA841248" s="19"/>
      <c r="AB841248" s="19"/>
      <c r="AC841248" s="19"/>
      <c r="AD841248" s="19"/>
      <c r="AE841248" s="19"/>
      <c r="AF841248" s="19"/>
      <c r="AG841248" s="19"/>
      <c r="AH841248" s="19"/>
      <c r="AI841248" s="19"/>
      <c r="AJ841248" s="19"/>
      <c r="AK841248" s="19"/>
      <c r="AL841248" s="19"/>
      <c r="AM841248" s="19"/>
      <c r="AN841248" s="19"/>
      <c r="AO841248" s="19"/>
      <c r="AP841248"/>
    </row>
    <row r="841249" spans="1:42" s="116" customFormat="1" x14ac:dyDescent="0.3">
      <c r="A841249"/>
      <c r="B841249"/>
      <c r="C841249"/>
      <c r="D841249"/>
      <c r="E841249"/>
      <c r="F841249"/>
      <c r="G841249"/>
      <c r="H841249"/>
      <c r="I841249"/>
      <c r="J841249"/>
      <c r="K841249"/>
      <c r="L841249"/>
      <c r="M841249" s="115"/>
      <c r="N841249" s="115"/>
      <c r="O841249"/>
      <c r="P841249"/>
      <c r="Q841249"/>
      <c r="R841249" s="19"/>
      <c r="S841249" s="19"/>
      <c r="T841249"/>
      <c r="U841249" s="113"/>
      <c r="V841249" s="19"/>
      <c r="W841249" s="19"/>
      <c r="X841249" s="19"/>
      <c r="Y841249" s="19"/>
      <c r="Z841249" s="19"/>
      <c r="AA841249" s="19"/>
      <c r="AB841249" s="19"/>
      <c r="AC841249" s="19"/>
      <c r="AD841249" s="19"/>
      <c r="AE841249" s="19"/>
      <c r="AF841249" s="19"/>
      <c r="AG841249" s="19"/>
      <c r="AH841249" s="19"/>
      <c r="AI841249" s="19"/>
      <c r="AJ841249" s="19"/>
      <c r="AK841249" s="19"/>
      <c r="AL841249" s="19"/>
      <c r="AM841249" s="19"/>
      <c r="AN841249" s="19"/>
      <c r="AO841249" s="19"/>
      <c r="AP841249"/>
    </row>
    <row r="841250" spans="1:42" s="116" customFormat="1" x14ac:dyDescent="0.3">
      <c r="A841250"/>
      <c r="B841250"/>
      <c r="C841250"/>
      <c r="D841250"/>
      <c r="E841250"/>
      <c r="F841250"/>
      <c r="G841250"/>
      <c r="H841250"/>
      <c r="I841250"/>
      <c r="J841250"/>
      <c r="K841250"/>
      <c r="L841250"/>
      <c r="M841250" s="115"/>
      <c r="N841250" s="115"/>
      <c r="O841250"/>
      <c r="P841250"/>
      <c r="Q841250"/>
      <c r="R841250" s="19"/>
      <c r="S841250" s="19"/>
      <c r="T841250"/>
      <c r="U841250" s="113"/>
      <c r="V841250" s="19"/>
      <c r="W841250" s="19"/>
      <c r="X841250" s="19"/>
      <c r="Y841250" s="19"/>
      <c r="Z841250" s="19"/>
      <c r="AA841250" s="19"/>
      <c r="AB841250" s="19"/>
      <c r="AC841250" s="19"/>
      <c r="AD841250" s="19"/>
      <c r="AE841250" s="19"/>
      <c r="AF841250" s="19"/>
      <c r="AG841250" s="19"/>
      <c r="AH841250" s="19"/>
      <c r="AI841250" s="19"/>
      <c r="AJ841250" s="19"/>
      <c r="AK841250" s="19"/>
      <c r="AL841250" s="19"/>
      <c r="AM841250" s="19"/>
      <c r="AN841250" s="19"/>
      <c r="AO841250" s="19"/>
      <c r="AP841250"/>
    </row>
    <row r="841251" spans="1:42" s="116" customFormat="1" x14ac:dyDescent="0.3">
      <c r="A841251"/>
      <c r="B841251"/>
      <c r="C841251"/>
      <c r="D841251"/>
      <c r="E841251"/>
      <c r="F841251"/>
      <c r="G841251"/>
      <c r="H841251"/>
      <c r="I841251"/>
      <c r="J841251"/>
      <c r="K841251"/>
      <c r="L841251"/>
      <c r="M841251" s="115"/>
      <c r="N841251" s="115"/>
      <c r="O841251"/>
      <c r="P841251"/>
      <c r="Q841251"/>
      <c r="R841251" s="19"/>
      <c r="S841251" s="19"/>
      <c r="T841251"/>
      <c r="U841251" s="113"/>
      <c r="V841251" s="19"/>
      <c r="W841251" s="19"/>
      <c r="X841251" s="19"/>
      <c r="Y841251" s="19"/>
      <c r="Z841251" s="19"/>
      <c r="AA841251" s="19"/>
      <c r="AB841251" s="19"/>
      <c r="AC841251" s="19"/>
      <c r="AD841251" s="19"/>
      <c r="AE841251" s="19"/>
      <c r="AF841251" s="19"/>
      <c r="AG841251" s="19"/>
      <c r="AH841251" s="19"/>
      <c r="AI841251" s="19"/>
      <c r="AJ841251" s="19"/>
      <c r="AK841251" s="19"/>
      <c r="AL841251" s="19"/>
      <c r="AM841251" s="19"/>
      <c r="AN841251" s="19"/>
      <c r="AO841251" s="19"/>
      <c r="AP841251"/>
    </row>
    <row r="841252" spans="1:42" s="116" customFormat="1" x14ac:dyDescent="0.3">
      <c r="A841252"/>
      <c r="B841252"/>
      <c r="C841252"/>
      <c r="D841252"/>
      <c r="E841252"/>
      <c r="F841252"/>
      <c r="G841252"/>
      <c r="H841252"/>
      <c r="I841252"/>
      <c r="J841252"/>
      <c r="K841252"/>
      <c r="L841252"/>
      <c r="M841252" s="115"/>
      <c r="N841252" s="115"/>
      <c r="O841252"/>
      <c r="P841252"/>
      <c r="Q841252"/>
      <c r="R841252" s="19"/>
      <c r="S841252" s="19"/>
      <c r="T841252"/>
      <c r="U841252" s="113"/>
      <c r="V841252" s="19"/>
      <c r="W841252" s="19"/>
      <c r="X841252" s="19"/>
      <c r="Y841252" s="19"/>
      <c r="Z841252" s="19"/>
      <c r="AA841252" s="19"/>
      <c r="AB841252" s="19"/>
      <c r="AC841252" s="19"/>
      <c r="AD841252" s="19"/>
      <c r="AE841252" s="19"/>
      <c r="AF841252" s="19"/>
      <c r="AG841252" s="19"/>
      <c r="AH841252" s="19"/>
      <c r="AI841252" s="19"/>
      <c r="AJ841252" s="19"/>
      <c r="AK841252" s="19"/>
      <c r="AL841252" s="19"/>
      <c r="AM841252" s="19"/>
      <c r="AN841252" s="19"/>
      <c r="AO841252" s="19"/>
      <c r="AP841252"/>
    </row>
    <row r="841253" spans="1:42" s="116" customFormat="1" x14ac:dyDescent="0.3">
      <c r="A841253"/>
      <c r="B841253"/>
      <c r="C841253"/>
      <c r="D841253"/>
      <c r="E841253"/>
      <c r="F841253"/>
      <c r="G841253"/>
      <c r="H841253"/>
      <c r="I841253"/>
      <c r="J841253"/>
      <c r="K841253"/>
      <c r="L841253"/>
      <c r="M841253" s="115"/>
      <c r="N841253" s="115"/>
      <c r="O841253"/>
      <c r="P841253"/>
      <c r="Q841253"/>
      <c r="R841253" s="19"/>
      <c r="S841253" s="19"/>
      <c r="T841253"/>
      <c r="U841253" s="113"/>
      <c r="V841253" s="19"/>
      <c r="W841253" s="19"/>
      <c r="X841253" s="19"/>
      <c r="Y841253" s="19"/>
      <c r="Z841253" s="19"/>
      <c r="AA841253" s="19"/>
      <c r="AB841253" s="19"/>
      <c r="AC841253" s="19"/>
      <c r="AD841253" s="19"/>
      <c r="AE841253" s="19"/>
      <c r="AF841253" s="19"/>
      <c r="AG841253" s="19"/>
      <c r="AH841253" s="19"/>
      <c r="AI841253" s="19"/>
      <c r="AJ841253" s="19"/>
      <c r="AK841253" s="19"/>
      <c r="AL841253" s="19"/>
      <c r="AM841253" s="19"/>
      <c r="AN841253" s="19"/>
      <c r="AO841253" s="19"/>
      <c r="AP841253"/>
    </row>
    <row r="841254" spans="1:42" s="116" customFormat="1" x14ac:dyDescent="0.3">
      <c r="A841254"/>
      <c r="B841254"/>
      <c r="C841254"/>
      <c r="D841254"/>
      <c r="E841254"/>
      <c r="F841254"/>
      <c r="G841254"/>
      <c r="H841254"/>
      <c r="I841254"/>
      <c r="J841254"/>
      <c r="K841254"/>
      <c r="L841254"/>
      <c r="M841254" s="115"/>
      <c r="N841254" s="115"/>
      <c r="O841254"/>
      <c r="P841254"/>
      <c r="Q841254"/>
      <c r="R841254" s="19"/>
      <c r="S841254" s="19"/>
      <c r="T841254"/>
      <c r="U841254" s="113"/>
      <c r="V841254" s="19"/>
      <c r="W841254" s="19"/>
      <c r="X841254" s="19"/>
      <c r="Y841254" s="19"/>
      <c r="Z841254" s="19"/>
      <c r="AA841254" s="19"/>
      <c r="AB841254" s="19"/>
      <c r="AC841254" s="19"/>
      <c r="AD841254" s="19"/>
      <c r="AE841254" s="19"/>
      <c r="AF841254" s="19"/>
      <c r="AG841254" s="19"/>
      <c r="AH841254" s="19"/>
      <c r="AI841254" s="19"/>
      <c r="AJ841254" s="19"/>
      <c r="AK841254" s="19"/>
      <c r="AL841254" s="19"/>
      <c r="AM841254" s="19"/>
      <c r="AN841254" s="19"/>
      <c r="AO841254" s="19"/>
      <c r="AP841254"/>
    </row>
    <row r="841255" spans="1:42" s="116" customFormat="1" x14ac:dyDescent="0.3">
      <c r="A841255"/>
      <c r="B841255"/>
      <c r="C841255"/>
      <c r="D841255"/>
      <c r="E841255"/>
      <c r="F841255"/>
      <c r="G841255"/>
      <c r="H841255"/>
      <c r="I841255"/>
      <c r="J841255"/>
      <c r="K841255"/>
      <c r="L841255"/>
      <c r="M841255" s="115"/>
      <c r="N841255" s="115"/>
      <c r="O841255"/>
      <c r="P841255"/>
      <c r="Q841255"/>
      <c r="R841255" s="19"/>
      <c r="S841255" s="19"/>
      <c r="T841255"/>
      <c r="U841255" s="113"/>
      <c r="V841255" s="19"/>
      <c r="W841255" s="19"/>
      <c r="X841255" s="19"/>
      <c r="Y841255" s="19"/>
      <c r="Z841255" s="19"/>
      <c r="AA841255" s="19"/>
      <c r="AB841255" s="19"/>
      <c r="AC841255" s="19"/>
      <c r="AD841255" s="19"/>
      <c r="AE841255" s="19"/>
      <c r="AF841255" s="19"/>
      <c r="AG841255" s="19"/>
      <c r="AH841255" s="19"/>
      <c r="AI841255" s="19"/>
      <c r="AJ841255" s="19"/>
      <c r="AK841255" s="19"/>
      <c r="AL841255" s="19"/>
      <c r="AM841255" s="19"/>
      <c r="AN841255" s="19"/>
      <c r="AO841255" s="19"/>
      <c r="AP841255"/>
    </row>
    <row r="841256" spans="1:42" s="116" customFormat="1" x14ac:dyDescent="0.3">
      <c r="A841256"/>
      <c r="B841256"/>
      <c r="C841256"/>
      <c r="D841256"/>
      <c r="E841256"/>
      <c r="F841256"/>
      <c r="G841256"/>
      <c r="H841256"/>
      <c r="I841256"/>
      <c r="J841256"/>
      <c r="K841256"/>
      <c r="L841256"/>
      <c r="M841256" s="115"/>
      <c r="N841256" s="115"/>
      <c r="O841256"/>
      <c r="P841256"/>
      <c r="Q841256"/>
      <c r="R841256" s="19"/>
      <c r="S841256" s="19"/>
      <c r="T841256"/>
      <c r="U841256" s="113"/>
      <c r="V841256" s="19"/>
      <c r="W841256" s="19"/>
      <c r="X841256" s="19"/>
      <c r="Y841256" s="19"/>
      <c r="Z841256" s="19"/>
      <c r="AA841256" s="19"/>
      <c r="AB841256" s="19"/>
      <c r="AC841256" s="19"/>
      <c r="AD841256" s="19"/>
      <c r="AE841256" s="19"/>
      <c r="AF841256" s="19"/>
      <c r="AG841256" s="19"/>
      <c r="AH841256" s="19"/>
      <c r="AI841256" s="19"/>
      <c r="AJ841256" s="19"/>
      <c r="AK841256" s="19"/>
      <c r="AL841256" s="19"/>
      <c r="AM841256" s="19"/>
      <c r="AN841256" s="19"/>
      <c r="AO841256" s="19"/>
      <c r="AP841256"/>
    </row>
    <row r="841257" spans="1:42" s="116" customFormat="1" x14ac:dyDescent="0.3">
      <c r="A841257"/>
      <c r="B841257"/>
      <c r="C841257"/>
      <c r="D841257"/>
      <c r="E841257"/>
      <c r="F841257"/>
      <c r="G841257"/>
      <c r="H841257"/>
      <c r="I841257"/>
      <c r="J841257"/>
      <c r="K841257"/>
      <c r="L841257"/>
      <c r="M841257" s="115"/>
      <c r="N841257" s="115"/>
      <c r="O841257"/>
      <c r="P841257"/>
      <c r="Q841257"/>
      <c r="R841257" s="19"/>
      <c r="S841257" s="19"/>
      <c r="T841257"/>
      <c r="U841257" s="113"/>
      <c r="V841257" s="19"/>
      <c r="W841257" s="19"/>
      <c r="X841257" s="19"/>
      <c r="Y841257" s="19"/>
      <c r="Z841257" s="19"/>
      <c r="AA841257" s="19"/>
      <c r="AB841257" s="19"/>
      <c r="AC841257" s="19"/>
      <c r="AD841257" s="19"/>
      <c r="AE841257" s="19"/>
      <c r="AF841257" s="19"/>
      <c r="AG841257" s="19"/>
      <c r="AH841257" s="19"/>
      <c r="AI841257" s="19"/>
      <c r="AJ841257" s="19"/>
      <c r="AK841257" s="19"/>
      <c r="AL841257" s="19"/>
      <c r="AM841257" s="19"/>
      <c r="AN841257" s="19"/>
      <c r="AO841257" s="19"/>
      <c r="AP841257"/>
    </row>
    <row r="841258" spans="1:42" s="116" customFormat="1" x14ac:dyDescent="0.3">
      <c r="A841258"/>
      <c r="B841258"/>
      <c r="C841258"/>
      <c r="D841258"/>
      <c r="E841258"/>
      <c r="F841258"/>
      <c r="G841258"/>
      <c r="H841258"/>
      <c r="I841258"/>
      <c r="J841258"/>
      <c r="K841258"/>
      <c r="L841258"/>
      <c r="M841258" s="115"/>
      <c r="N841258" s="115"/>
      <c r="O841258"/>
      <c r="P841258"/>
      <c r="Q841258"/>
      <c r="R841258" s="19"/>
      <c r="S841258" s="19"/>
      <c r="T841258"/>
      <c r="U841258" s="113"/>
      <c r="V841258" s="19"/>
      <c r="W841258" s="19"/>
      <c r="X841258" s="19"/>
      <c r="Y841258" s="19"/>
      <c r="Z841258" s="19"/>
      <c r="AA841258" s="19"/>
      <c r="AB841258" s="19"/>
      <c r="AC841258" s="19"/>
      <c r="AD841258" s="19"/>
      <c r="AE841258" s="19"/>
      <c r="AF841258" s="19"/>
      <c r="AG841258" s="19"/>
      <c r="AH841258" s="19"/>
      <c r="AI841258" s="19"/>
      <c r="AJ841258" s="19"/>
      <c r="AK841258" s="19"/>
      <c r="AL841258" s="19"/>
      <c r="AM841258" s="19"/>
      <c r="AN841258" s="19"/>
      <c r="AO841258" s="19"/>
      <c r="AP841258"/>
    </row>
    <row r="841259" spans="1:42" s="116" customFormat="1" x14ac:dyDescent="0.3">
      <c r="A841259"/>
      <c r="B841259"/>
      <c r="C841259"/>
      <c r="D841259"/>
      <c r="E841259"/>
      <c r="F841259"/>
      <c r="G841259"/>
      <c r="H841259"/>
      <c r="I841259"/>
      <c r="J841259"/>
      <c r="K841259"/>
      <c r="L841259"/>
      <c r="M841259" s="115"/>
      <c r="N841259" s="115"/>
      <c r="O841259"/>
      <c r="P841259"/>
      <c r="Q841259"/>
      <c r="R841259" s="19"/>
      <c r="S841259" s="19"/>
      <c r="T841259"/>
      <c r="U841259" s="113"/>
      <c r="V841259" s="19"/>
      <c r="W841259" s="19"/>
      <c r="X841259" s="19"/>
      <c r="Y841259" s="19"/>
      <c r="Z841259" s="19"/>
      <c r="AA841259" s="19"/>
      <c r="AB841259" s="19"/>
      <c r="AC841259" s="19"/>
      <c r="AD841259" s="19"/>
      <c r="AE841259" s="19"/>
      <c r="AF841259" s="19"/>
      <c r="AG841259" s="19"/>
      <c r="AH841259" s="19"/>
      <c r="AI841259" s="19"/>
      <c r="AJ841259" s="19"/>
      <c r="AK841259" s="19"/>
      <c r="AL841259" s="19"/>
      <c r="AM841259" s="19"/>
      <c r="AN841259" s="19"/>
      <c r="AO841259" s="19"/>
      <c r="AP841259"/>
    </row>
    <row r="841260" spans="1:42" s="116" customFormat="1" x14ac:dyDescent="0.3">
      <c r="A841260"/>
      <c r="B841260"/>
      <c r="C841260"/>
      <c r="D841260"/>
      <c r="E841260"/>
      <c r="F841260"/>
      <c r="G841260"/>
      <c r="H841260"/>
      <c r="I841260"/>
      <c r="J841260"/>
      <c r="K841260"/>
      <c r="L841260"/>
      <c r="M841260" s="115"/>
      <c r="N841260" s="115"/>
      <c r="O841260"/>
      <c r="P841260"/>
      <c r="Q841260"/>
      <c r="R841260" s="19"/>
      <c r="S841260" s="19"/>
      <c r="T841260"/>
      <c r="U841260" s="113"/>
      <c r="V841260" s="19"/>
      <c r="W841260" s="19"/>
      <c r="X841260" s="19"/>
      <c r="Y841260" s="19"/>
      <c r="Z841260" s="19"/>
      <c r="AA841260" s="19"/>
      <c r="AB841260" s="19"/>
      <c r="AC841260" s="19"/>
      <c r="AD841260" s="19"/>
      <c r="AE841260" s="19"/>
      <c r="AF841260" s="19"/>
      <c r="AG841260" s="19"/>
      <c r="AH841260" s="19"/>
      <c r="AI841260" s="19"/>
      <c r="AJ841260" s="19"/>
      <c r="AK841260" s="19"/>
      <c r="AL841260" s="19"/>
      <c r="AM841260" s="19"/>
      <c r="AN841260" s="19"/>
      <c r="AO841260" s="19"/>
      <c r="AP841260"/>
    </row>
    <row r="841261" spans="1:42" s="116" customFormat="1" x14ac:dyDescent="0.3">
      <c r="A841261"/>
      <c r="B841261"/>
      <c r="C841261"/>
      <c r="D841261"/>
      <c r="E841261"/>
      <c r="F841261"/>
      <c r="G841261"/>
      <c r="H841261"/>
      <c r="I841261"/>
      <c r="J841261"/>
      <c r="K841261"/>
      <c r="L841261"/>
      <c r="M841261" s="115"/>
      <c r="N841261" s="115"/>
      <c r="O841261"/>
      <c r="P841261"/>
      <c r="Q841261"/>
      <c r="R841261" s="19"/>
      <c r="S841261" s="19"/>
      <c r="T841261"/>
      <c r="U841261" s="113"/>
      <c r="V841261" s="19"/>
      <c r="W841261" s="19"/>
      <c r="X841261" s="19"/>
      <c r="Y841261" s="19"/>
      <c r="Z841261" s="19"/>
      <c r="AA841261" s="19"/>
      <c r="AB841261" s="19"/>
      <c r="AC841261" s="19"/>
      <c r="AD841261" s="19"/>
      <c r="AE841261" s="19"/>
      <c r="AF841261" s="19"/>
      <c r="AG841261" s="19"/>
      <c r="AH841261" s="19"/>
      <c r="AI841261" s="19"/>
      <c r="AJ841261" s="19"/>
      <c r="AK841261" s="19"/>
      <c r="AL841261" s="19"/>
      <c r="AM841261" s="19"/>
      <c r="AN841261" s="19"/>
      <c r="AO841261" s="19"/>
      <c r="AP841261"/>
    </row>
    <row r="841262" spans="1:42" s="116" customFormat="1" x14ac:dyDescent="0.3">
      <c r="A841262"/>
      <c r="B841262"/>
      <c r="C841262"/>
      <c r="D841262"/>
      <c r="E841262"/>
      <c r="F841262"/>
      <c r="G841262"/>
      <c r="H841262"/>
      <c r="I841262"/>
      <c r="J841262"/>
      <c r="K841262"/>
      <c r="L841262"/>
      <c r="M841262" s="115"/>
      <c r="N841262" s="115"/>
      <c r="O841262"/>
      <c r="P841262"/>
      <c r="Q841262"/>
      <c r="R841262" s="19"/>
      <c r="S841262" s="19"/>
      <c r="T841262"/>
      <c r="U841262" s="113"/>
      <c r="V841262" s="19"/>
      <c r="W841262" s="19"/>
      <c r="X841262" s="19"/>
      <c r="Y841262" s="19"/>
      <c r="Z841262" s="19"/>
      <c r="AA841262" s="19"/>
      <c r="AB841262" s="19"/>
      <c r="AC841262" s="19"/>
      <c r="AD841262" s="19"/>
      <c r="AE841262" s="19"/>
      <c r="AF841262" s="19"/>
      <c r="AG841262" s="19"/>
      <c r="AH841262" s="19"/>
      <c r="AI841262" s="19"/>
      <c r="AJ841262" s="19"/>
      <c r="AK841262" s="19"/>
      <c r="AL841262" s="19"/>
      <c r="AM841262" s="19"/>
      <c r="AN841262" s="19"/>
      <c r="AO841262" s="19"/>
      <c r="AP841262"/>
    </row>
    <row r="841263" spans="1:42" s="116" customFormat="1" x14ac:dyDescent="0.3">
      <c r="A841263"/>
      <c r="B841263"/>
      <c r="C841263"/>
      <c r="D841263"/>
      <c r="E841263"/>
      <c r="F841263"/>
      <c r="G841263"/>
      <c r="H841263"/>
      <c r="I841263"/>
      <c r="J841263"/>
      <c r="K841263"/>
      <c r="L841263"/>
      <c r="M841263" s="115"/>
      <c r="N841263" s="115"/>
      <c r="O841263"/>
      <c r="P841263"/>
      <c r="Q841263"/>
      <c r="R841263" s="19"/>
      <c r="S841263" s="19"/>
      <c r="T841263"/>
      <c r="U841263" s="113"/>
      <c r="V841263" s="19"/>
      <c r="W841263" s="19"/>
      <c r="X841263" s="19"/>
      <c r="Y841263" s="19"/>
      <c r="Z841263" s="19"/>
      <c r="AA841263" s="19"/>
      <c r="AB841263" s="19"/>
      <c r="AC841263" s="19"/>
      <c r="AD841263" s="19"/>
      <c r="AE841263" s="19"/>
      <c r="AF841263" s="19"/>
      <c r="AG841263" s="19"/>
      <c r="AH841263" s="19"/>
      <c r="AI841263" s="19"/>
      <c r="AJ841263" s="19"/>
      <c r="AK841263" s="19"/>
      <c r="AL841263" s="19"/>
      <c r="AM841263" s="19"/>
      <c r="AN841263" s="19"/>
      <c r="AO841263" s="19"/>
      <c r="AP841263"/>
    </row>
    <row r="841264" spans="1:42" s="116" customFormat="1" x14ac:dyDescent="0.3">
      <c r="A841264"/>
      <c r="B841264"/>
      <c r="C841264"/>
      <c r="D841264"/>
      <c r="E841264"/>
      <c r="F841264"/>
      <c r="G841264"/>
      <c r="H841264"/>
      <c r="I841264"/>
      <c r="J841264"/>
      <c r="K841264"/>
      <c r="L841264"/>
      <c r="M841264" s="115"/>
      <c r="N841264" s="115"/>
      <c r="O841264"/>
      <c r="P841264"/>
      <c r="Q841264"/>
      <c r="R841264" s="19"/>
      <c r="S841264" s="19"/>
      <c r="T841264"/>
      <c r="U841264" s="113"/>
      <c r="V841264" s="19"/>
      <c r="W841264" s="19"/>
      <c r="X841264" s="19"/>
      <c r="Y841264" s="19"/>
      <c r="Z841264" s="19"/>
      <c r="AA841264" s="19"/>
      <c r="AB841264" s="19"/>
      <c r="AC841264" s="19"/>
      <c r="AD841264" s="19"/>
      <c r="AE841264" s="19"/>
      <c r="AF841264" s="19"/>
      <c r="AG841264" s="19"/>
      <c r="AH841264" s="19"/>
      <c r="AI841264" s="19"/>
      <c r="AJ841264" s="19"/>
      <c r="AK841264" s="19"/>
      <c r="AL841264" s="19"/>
      <c r="AM841264" s="19"/>
      <c r="AN841264" s="19"/>
      <c r="AO841264" s="19"/>
      <c r="AP841264"/>
    </row>
    <row r="841265" spans="1:42" s="116" customFormat="1" x14ac:dyDescent="0.3">
      <c r="A841265"/>
      <c r="B841265"/>
      <c r="C841265"/>
      <c r="D841265"/>
      <c r="E841265"/>
      <c r="F841265"/>
      <c r="G841265"/>
      <c r="H841265"/>
      <c r="I841265"/>
      <c r="J841265"/>
      <c r="K841265"/>
      <c r="L841265"/>
      <c r="M841265" s="115"/>
      <c r="N841265" s="115"/>
      <c r="O841265"/>
      <c r="P841265"/>
      <c r="Q841265"/>
      <c r="R841265" s="19"/>
      <c r="S841265" s="19"/>
      <c r="T841265"/>
      <c r="U841265" s="113"/>
      <c r="V841265" s="19"/>
      <c r="W841265" s="19"/>
      <c r="X841265" s="19"/>
      <c r="Y841265" s="19"/>
      <c r="Z841265" s="19"/>
      <c r="AA841265" s="19"/>
      <c r="AB841265" s="19"/>
      <c r="AC841265" s="19"/>
      <c r="AD841265" s="19"/>
      <c r="AE841265" s="19"/>
      <c r="AF841265" s="19"/>
      <c r="AG841265" s="19"/>
      <c r="AH841265" s="19"/>
      <c r="AI841265" s="19"/>
      <c r="AJ841265" s="19"/>
      <c r="AK841265" s="19"/>
      <c r="AL841265" s="19"/>
      <c r="AM841265" s="19"/>
      <c r="AN841265" s="19"/>
      <c r="AO841265" s="19"/>
      <c r="AP841265"/>
    </row>
    <row r="841266" spans="1:42" s="116" customFormat="1" x14ac:dyDescent="0.3">
      <c r="A841266"/>
      <c r="B841266"/>
      <c r="C841266"/>
      <c r="D841266"/>
      <c r="E841266"/>
      <c r="F841266"/>
      <c r="G841266"/>
      <c r="H841266"/>
      <c r="I841266"/>
      <c r="J841266"/>
      <c r="K841266"/>
      <c r="L841266"/>
      <c r="M841266" s="115"/>
      <c r="N841266" s="115"/>
      <c r="O841266"/>
      <c r="P841266"/>
      <c r="Q841266"/>
      <c r="R841266" s="19"/>
      <c r="S841266" s="19"/>
      <c r="T841266"/>
      <c r="U841266" s="113"/>
      <c r="V841266" s="19"/>
      <c r="W841266" s="19"/>
      <c r="X841266" s="19"/>
      <c r="Y841266" s="19"/>
      <c r="Z841266" s="19"/>
      <c r="AA841266" s="19"/>
      <c r="AB841266" s="19"/>
      <c r="AC841266" s="19"/>
      <c r="AD841266" s="19"/>
      <c r="AE841266" s="19"/>
      <c r="AF841266" s="19"/>
      <c r="AG841266" s="19"/>
      <c r="AH841266" s="19"/>
      <c r="AI841266" s="19"/>
      <c r="AJ841266" s="19"/>
      <c r="AK841266" s="19"/>
      <c r="AL841266" s="19"/>
      <c r="AM841266" s="19"/>
      <c r="AN841266" s="19"/>
      <c r="AO841266" s="19"/>
      <c r="AP841266"/>
    </row>
    <row r="841267" spans="1:42" s="116" customFormat="1" x14ac:dyDescent="0.3">
      <c r="A841267"/>
      <c r="B841267"/>
      <c r="C841267"/>
      <c r="D841267"/>
      <c r="E841267"/>
      <c r="F841267"/>
      <c r="G841267"/>
      <c r="H841267"/>
      <c r="I841267"/>
      <c r="J841267"/>
      <c r="K841267"/>
      <c r="L841267"/>
      <c r="M841267" s="115"/>
      <c r="N841267" s="115"/>
      <c r="O841267"/>
      <c r="P841267"/>
      <c r="Q841267"/>
      <c r="R841267" s="19"/>
      <c r="S841267" s="19"/>
      <c r="T841267"/>
      <c r="U841267" s="113"/>
      <c r="V841267" s="19"/>
      <c r="W841267" s="19"/>
      <c r="X841267" s="19"/>
      <c r="Y841267" s="19"/>
      <c r="Z841267" s="19"/>
      <c r="AA841267" s="19"/>
      <c r="AB841267" s="19"/>
      <c r="AC841267" s="19"/>
      <c r="AD841267" s="19"/>
      <c r="AE841267" s="19"/>
      <c r="AF841267" s="19"/>
      <c r="AG841267" s="19"/>
      <c r="AH841267" s="19"/>
      <c r="AI841267" s="19"/>
      <c r="AJ841267" s="19"/>
      <c r="AK841267" s="19"/>
      <c r="AL841267" s="19"/>
      <c r="AM841267" s="19"/>
      <c r="AN841267" s="19"/>
      <c r="AO841267" s="19"/>
      <c r="AP841267"/>
    </row>
    <row r="841268" spans="1:42" s="116" customFormat="1" x14ac:dyDescent="0.3">
      <c r="A841268"/>
      <c r="B841268"/>
      <c r="C841268"/>
      <c r="D841268"/>
      <c r="E841268"/>
      <c r="F841268"/>
      <c r="G841268"/>
      <c r="H841268"/>
      <c r="I841268"/>
      <c r="J841268"/>
      <c r="K841268"/>
      <c r="L841268"/>
      <c r="M841268" s="115"/>
      <c r="N841268" s="115"/>
      <c r="O841268"/>
      <c r="P841268"/>
      <c r="Q841268"/>
      <c r="R841268" s="19"/>
      <c r="S841268" s="19"/>
      <c r="T841268"/>
      <c r="U841268" s="113"/>
      <c r="V841268" s="19"/>
      <c r="W841268" s="19"/>
      <c r="X841268" s="19"/>
      <c r="Y841268" s="19"/>
      <c r="Z841268" s="19"/>
      <c r="AA841268" s="19"/>
      <c r="AB841268" s="19"/>
      <c r="AC841268" s="19"/>
      <c r="AD841268" s="19"/>
      <c r="AE841268" s="19"/>
      <c r="AF841268" s="19"/>
      <c r="AG841268" s="19"/>
      <c r="AH841268" s="19"/>
      <c r="AI841268" s="19"/>
      <c r="AJ841268" s="19"/>
      <c r="AK841268" s="19"/>
      <c r="AL841268" s="19"/>
      <c r="AM841268" s="19"/>
      <c r="AN841268" s="19"/>
      <c r="AO841268" s="19"/>
      <c r="AP841268"/>
    </row>
    <row r="841269" spans="1:42" s="116" customFormat="1" x14ac:dyDescent="0.3">
      <c r="A841269"/>
      <c r="B841269"/>
      <c r="C841269"/>
      <c r="D841269"/>
      <c r="E841269"/>
      <c r="F841269"/>
      <c r="G841269"/>
      <c r="H841269"/>
      <c r="I841269"/>
      <c r="J841269"/>
      <c r="K841269"/>
      <c r="L841269"/>
      <c r="M841269" s="115"/>
      <c r="N841269" s="115"/>
      <c r="O841269"/>
      <c r="P841269"/>
      <c r="Q841269"/>
      <c r="R841269" s="19"/>
      <c r="S841269" s="19"/>
      <c r="T841269"/>
      <c r="U841269" s="113"/>
      <c r="V841269" s="19"/>
      <c r="W841269" s="19"/>
      <c r="X841269" s="19"/>
      <c r="Y841269" s="19"/>
      <c r="Z841269" s="19"/>
      <c r="AA841269" s="19"/>
      <c r="AB841269" s="19"/>
      <c r="AC841269" s="19"/>
      <c r="AD841269" s="19"/>
      <c r="AE841269" s="19"/>
      <c r="AF841269" s="19"/>
      <c r="AG841269" s="19"/>
      <c r="AH841269" s="19"/>
      <c r="AI841269" s="19"/>
      <c r="AJ841269" s="19"/>
      <c r="AK841269" s="19"/>
      <c r="AL841269" s="19"/>
      <c r="AM841269" s="19"/>
      <c r="AN841269" s="19"/>
      <c r="AO841269" s="19"/>
      <c r="AP841269"/>
    </row>
    <row r="841270" spans="1:42" s="116" customFormat="1" x14ac:dyDescent="0.3">
      <c r="A841270"/>
      <c r="B841270"/>
      <c r="C841270"/>
      <c r="D841270"/>
      <c r="E841270"/>
      <c r="F841270"/>
      <c r="G841270"/>
      <c r="H841270"/>
      <c r="I841270"/>
      <c r="J841270"/>
      <c r="K841270"/>
      <c r="L841270"/>
      <c r="M841270" s="115"/>
      <c r="N841270" s="115"/>
      <c r="O841270"/>
      <c r="P841270"/>
      <c r="Q841270"/>
      <c r="R841270" s="19"/>
      <c r="S841270" s="19"/>
      <c r="T841270"/>
      <c r="U841270" s="113"/>
      <c r="V841270" s="19"/>
      <c r="W841270" s="19"/>
      <c r="X841270" s="19"/>
      <c r="Y841270" s="19"/>
      <c r="Z841270" s="19"/>
      <c r="AA841270" s="19"/>
      <c r="AB841270" s="19"/>
      <c r="AC841270" s="19"/>
      <c r="AD841270" s="19"/>
      <c r="AE841270" s="19"/>
      <c r="AF841270" s="19"/>
      <c r="AG841270" s="19"/>
      <c r="AH841270" s="19"/>
      <c r="AI841270" s="19"/>
      <c r="AJ841270" s="19"/>
      <c r="AK841270" s="19"/>
      <c r="AL841270" s="19"/>
      <c r="AM841270" s="19"/>
      <c r="AN841270" s="19"/>
      <c r="AO841270" s="19"/>
      <c r="AP841270"/>
    </row>
    <row r="841271" spans="1:42" s="116" customFormat="1" x14ac:dyDescent="0.3">
      <c r="A841271"/>
      <c r="B841271"/>
      <c r="C841271"/>
      <c r="D841271"/>
      <c r="E841271"/>
      <c r="F841271"/>
      <c r="G841271"/>
      <c r="H841271"/>
      <c r="I841271"/>
      <c r="J841271"/>
      <c r="K841271"/>
      <c r="L841271"/>
      <c r="M841271" s="115"/>
      <c r="N841271" s="115"/>
      <c r="O841271"/>
      <c r="P841271"/>
      <c r="Q841271"/>
      <c r="R841271" s="19"/>
      <c r="S841271" s="19"/>
      <c r="T841271"/>
      <c r="U841271" s="113"/>
      <c r="V841271" s="19"/>
      <c r="W841271" s="19"/>
      <c r="X841271" s="19"/>
      <c r="Y841271" s="19"/>
      <c r="Z841271" s="19"/>
      <c r="AA841271" s="19"/>
      <c r="AB841271" s="19"/>
      <c r="AC841271" s="19"/>
      <c r="AD841271" s="19"/>
      <c r="AE841271" s="19"/>
      <c r="AF841271" s="19"/>
      <c r="AG841271" s="19"/>
      <c r="AH841271" s="19"/>
      <c r="AI841271" s="19"/>
      <c r="AJ841271" s="19"/>
      <c r="AK841271" s="19"/>
      <c r="AL841271" s="19"/>
      <c r="AM841271" s="19"/>
      <c r="AN841271" s="19"/>
      <c r="AO841271" s="19"/>
      <c r="AP841271"/>
    </row>
    <row r="841272" spans="1:42" s="116" customFormat="1" x14ac:dyDescent="0.3">
      <c r="A841272"/>
      <c r="B841272"/>
      <c r="C841272"/>
      <c r="D841272"/>
      <c r="E841272"/>
      <c r="F841272"/>
      <c r="G841272"/>
      <c r="H841272"/>
      <c r="I841272"/>
      <c r="J841272"/>
      <c r="K841272"/>
      <c r="L841272"/>
      <c r="M841272" s="115"/>
      <c r="N841272" s="115"/>
      <c r="O841272"/>
      <c r="P841272"/>
      <c r="Q841272"/>
      <c r="R841272" s="19"/>
      <c r="S841272" s="19"/>
      <c r="T841272"/>
      <c r="U841272" s="113"/>
      <c r="V841272" s="19"/>
      <c r="W841272" s="19"/>
      <c r="X841272" s="19"/>
      <c r="Y841272" s="19"/>
      <c r="Z841272" s="19"/>
      <c r="AA841272" s="19"/>
      <c r="AB841272" s="19"/>
      <c r="AC841272" s="19"/>
      <c r="AD841272" s="19"/>
      <c r="AE841272" s="19"/>
      <c r="AF841272" s="19"/>
      <c r="AG841272" s="19"/>
      <c r="AH841272" s="19"/>
      <c r="AI841272" s="19"/>
      <c r="AJ841272" s="19"/>
      <c r="AK841272" s="19"/>
      <c r="AL841272" s="19"/>
      <c r="AM841272" s="19"/>
      <c r="AN841272" s="19"/>
      <c r="AO841272" s="19"/>
      <c r="AP841272"/>
    </row>
    <row r="841273" spans="1:42" s="116" customFormat="1" x14ac:dyDescent="0.3">
      <c r="A841273"/>
      <c r="B841273"/>
      <c r="C841273"/>
      <c r="D841273"/>
      <c r="E841273"/>
      <c r="F841273"/>
      <c r="G841273"/>
      <c r="H841273"/>
      <c r="I841273"/>
      <c r="J841273"/>
      <c r="K841273"/>
      <c r="L841273"/>
      <c r="M841273" s="115"/>
      <c r="N841273" s="115"/>
      <c r="O841273"/>
      <c r="P841273"/>
      <c r="Q841273"/>
      <c r="R841273" s="19"/>
      <c r="S841273" s="19"/>
      <c r="T841273"/>
      <c r="U841273" s="113"/>
      <c r="V841273" s="19"/>
      <c r="W841273" s="19"/>
      <c r="X841273" s="19"/>
      <c r="Y841273" s="19"/>
      <c r="Z841273" s="19"/>
      <c r="AA841273" s="19"/>
      <c r="AB841273" s="19"/>
      <c r="AC841273" s="19"/>
      <c r="AD841273" s="19"/>
      <c r="AE841273" s="19"/>
      <c r="AF841273" s="19"/>
      <c r="AG841273" s="19"/>
      <c r="AH841273" s="19"/>
      <c r="AI841273" s="19"/>
      <c r="AJ841273" s="19"/>
      <c r="AK841273" s="19"/>
      <c r="AL841273" s="19"/>
      <c r="AM841273" s="19"/>
      <c r="AN841273" s="19"/>
      <c r="AO841273" s="19"/>
      <c r="AP841273"/>
    </row>
    <row r="841274" spans="1:42" s="116" customFormat="1" x14ac:dyDescent="0.3">
      <c r="A841274"/>
      <c r="B841274"/>
      <c r="C841274"/>
      <c r="D841274"/>
      <c r="E841274"/>
      <c r="F841274"/>
      <c r="G841274"/>
      <c r="H841274"/>
      <c r="I841274"/>
      <c r="J841274"/>
      <c r="K841274"/>
      <c r="L841274"/>
      <c r="M841274" s="115"/>
      <c r="N841274" s="115"/>
      <c r="O841274"/>
      <c r="P841274"/>
      <c r="Q841274"/>
      <c r="R841274" s="19"/>
      <c r="S841274" s="19"/>
      <c r="T841274"/>
      <c r="U841274" s="113"/>
      <c r="V841274" s="19"/>
      <c r="W841274" s="19"/>
      <c r="X841274" s="19"/>
      <c r="Y841274" s="19"/>
      <c r="Z841274" s="19"/>
      <c r="AA841274" s="19"/>
      <c r="AB841274" s="19"/>
      <c r="AC841274" s="19"/>
      <c r="AD841274" s="19"/>
      <c r="AE841274" s="19"/>
      <c r="AF841274" s="19"/>
      <c r="AG841274" s="19"/>
      <c r="AH841274" s="19"/>
      <c r="AI841274" s="19"/>
      <c r="AJ841274" s="19"/>
      <c r="AK841274" s="19"/>
      <c r="AL841274" s="19"/>
      <c r="AM841274" s="19"/>
      <c r="AN841274" s="19"/>
      <c r="AO841274" s="19"/>
      <c r="AP841274"/>
    </row>
    <row r="841275" spans="1:42" s="116" customFormat="1" x14ac:dyDescent="0.3">
      <c r="A841275"/>
      <c r="B841275"/>
      <c r="C841275"/>
      <c r="D841275"/>
      <c r="E841275"/>
      <c r="F841275"/>
      <c r="G841275"/>
      <c r="H841275"/>
      <c r="I841275"/>
      <c r="J841275"/>
      <c r="K841275"/>
      <c r="L841275"/>
      <c r="M841275" s="115"/>
      <c r="N841275" s="115"/>
      <c r="O841275"/>
      <c r="P841275"/>
      <c r="Q841275"/>
      <c r="R841275" s="19"/>
      <c r="S841275" s="19"/>
      <c r="T841275"/>
      <c r="U841275" s="113"/>
      <c r="V841275" s="19"/>
      <c r="W841275" s="19"/>
      <c r="X841275" s="19"/>
      <c r="Y841275" s="19"/>
      <c r="Z841275" s="19"/>
      <c r="AA841275" s="19"/>
      <c r="AB841275" s="19"/>
      <c r="AC841275" s="19"/>
      <c r="AD841275" s="19"/>
      <c r="AE841275" s="19"/>
      <c r="AF841275" s="19"/>
      <c r="AG841275" s="19"/>
      <c r="AH841275" s="19"/>
      <c r="AI841275" s="19"/>
      <c r="AJ841275" s="19"/>
      <c r="AK841275" s="19"/>
      <c r="AL841275" s="19"/>
      <c r="AM841275" s="19"/>
      <c r="AN841275" s="19"/>
      <c r="AO841275" s="19"/>
      <c r="AP841275"/>
    </row>
    <row r="841276" spans="1:42" s="116" customFormat="1" x14ac:dyDescent="0.3">
      <c r="A841276"/>
      <c r="B841276"/>
      <c r="C841276"/>
      <c r="D841276"/>
      <c r="E841276"/>
      <c r="F841276"/>
      <c r="G841276"/>
      <c r="H841276"/>
      <c r="I841276"/>
      <c r="J841276"/>
      <c r="K841276"/>
      <c r="L841276"/>
      <c r="M841276" s="115"/>
      <c r="N841276" s="115"/>
      <c r="O841276"/>
      <c r="P841276"/>
      <c r="Q841276"/>
      <c r="R841276" s="19"/>
      <c r="S841276" s="19"/>
      <c r="T841276"/>
      <c r="U841276" s="113"/>
      <c r="V841276" s="19"/>
      <c r="W841276" s="19"/>
      <c r="X841276" s="19"/>
      <c r="Y841276" s="19"/>
      <c r="Z841276" s="19"/>
      <c r="AA841276" s="19"/>
      <c r="AB841276" s="19"/>
      <c r="AC841276" s="19"/>
      <c r="AD841276" s="19"/>
      <c r="AE841276" s="19"/>
      <c r="AF841276" s="19"/>
      <c r="AG841276" s="19"/>
      <c r="AH841276" s="19"/>
      <c r="AI841276" s="19"/>
      <c r="AJ841276" s="19"/>
      <c r="AK841276" s="19"/>
      <c r="AL841276" s="19"/>
      <c r="AM841276" s="19"/>
      <c r="AN841276" s="19"/>
      <c r="AO841276" s="19"/>
      <c r="AP841276"/>
    </row>
    <row r="841277" spans="1:42" s="116" customFormat="1" x14ac:dyDescent="0.3">
      <c r="A841277"/>
      <c r="B841277"/>
      <c r="C841277"/>
      <c r="D841277"/>
      <c r="E841277"/>
      <c r="F841277"/>
      <c r="G841277"/>
      <c r="H841277"/>
      <c r="I841277"/>
      <c r="J841277"/>
      <c r="K841277"/>
      <c r="L841277"/>
      <c r="M841277" s="115"/>
      <c r="N841277" s="115"/>
      <c r="O841277"/>
      <c r="P841277"/>
      <c r="Q841277"/>
      <c r="R841277" s="19"/>
      <c r="S841277" s="19"/>
      <c r="T841277"/>
      <c r="U841277" s="113"/>
      <c r="V841277" s="19"/>
      <c r="W841277" s="19"/>
      <c r="X841277" s="19"/>
      <c r="Y841277" s="19"/>
      <c r="Z841277" s="19"/>
      <c r="AA841277" s="19"/>
      <c r="AB841277" s="19"/>
      <c r="AC841277" s="19"/>
      <c r="AD841277" s="19"/>
      <c r="AE841277" s="19"/>
      <c r="AF841277" s="19"/>
      <c r="AG841277" s="19"/>
      <c r="AH841277" s="19"/>
      <c r="AI841277" s="19"/>
      <c r="AJ841277" s="19"/>
      <c r="AK841277" s="19"/>
      <c r="AL841277" s="19"/>
      <c r="AM841277" s="19"/>
      <c r="AN841277" s="19"/>
      <c r="AO841277" s="19"/>
      <c r="AP841277"/>
    </row>
    <row r="841278" spans="1:42" s="116" customFormat="1" x14ac:dyDescent="0.3">
      <c r="A841278"/>
      <c r="B841278"/>
      <c r="C841278"/>
      <c r="D841278"/>
      <c r="E841278"/>
      <c r="F841278"/>
      <c r="G841278"/>
      <c r="H841278"/>
      <c r="I841278"/>
      <c r="J841278"/>
      <c r="K841278"/>
      <c r="L841278"/>
      <c r="M841278" s="115"/>
      <c r="N841278" s="115"/>
      <c r="O841278"/>
      <c r="P841278"/>
      <c r="Q841278"/>
      <c r="R841278" s="19"/>
      <c r="S841278" s="19"/>
      <c r="T841278"/>
      <c r="U841278" s="113"/>
      <c r="V841278" s="19"/>
      <c r="W841278" s="19"/>
      <c r="X841278" s="19"/>
      <c r="Y841278" s="19"/>
      <c r="Z841278" s="19"/>
      <c r="AA841278" s="19"/>
      <c r="AB841278" s="19"/>
      <c r="AC841278" s="19"/>
      <c r="AD841278" s="19"/>
      <c r="AE841278" s="19"/>
      <c r="AF841278" s="19"/>
      <c r="AG841278" s="19"/>
      <c r="AH841278" s="19"/>
      <c r="AI841278" s="19"/>
      <c r="AJ841278" s="19"/>
      <c r="AK841278" s="19"/>
      <c r="AL841278" s="19"/>
      <c r="AM841278" s="19"/>
      <c r="AN841278" s="19"/>
      <c r="AO841278" s="19"/>
      <c r="AP841278"/>
    </row>
    <row r="841279" spans="1:42" s="116" customFormat="1" x14ac:dyDescent="0.3">
      <c r="A841279"/>
      <c r="B841279"/>
      <c r="C841279"/>
      <c r="D841279"/>
      <c r="E841279"/>
      <c r="F841279"/>
      <c r="G841279"/>
      <c r="H841279"/>
      <c r="I841279"/>
      <c r="J841279"/>
      <c r="K841279"/>
      <c r="L841279"/>
      <c r="M841279" s="115"/>
      <c r="N841279" s="115"/>
      <c r="O841279"/>
      <c r="P841279"/>
      <c r="Q841279"/>
      <c r="R841279" s="19"/>
      <c r="S841279" s="19"/>
      <c r="T841279"/>
      <c r="U841279" s="113"/>
      <c r="V841279" s="19"/>
      <c r="W841279" s="19"/>
      <c r="X841279" s="19"/>
      <c r="Y841279" s="19"/>
      <c r="Z841279" s="19"/>
      <c r="AA841279" s="19"/>
      <c r="AB841279" s="19"/>
      <c r="AC841279" s="19"/>
      <c r="AD841279" s="19"/>
      <c r="AE841279" s="19"/>
      <c r="AF841279" s="19"/>
      <c r="AG841279" s="19"/>
      <c r="AH841279" s="19"/>
      <c r="AI841279" s="19"/>
      <c r="AJ841279" s="19"/>
      <c r="AK841279" s="19"/>
      <c r="AL841279" s="19"/>
      <c r="AM841279" s="19"/>
      <c r="AN841279" s="19"/>
      <c r="AO841279" s="19"/>
      <c r="AP841279"/>
    </row>
    <row r="841280" spans="1:42" s="116" customFormat="1" x14ac:dyDescent="0.3">
      <c r="A841280"/>
      <c r="B841280"/>
      <c r="C841280"/>
      <c r="D841280"/>
      <c r="E841280"/>
      <c r="F841280"/>
      <c r="G841280"/>
      <c r="H841280"/>
      <c r="I841280"/>
      <c r="J841280"/>
      <c r="K841280"/>
      <c r="L841280"/>
      <c r="M841280" s="115"/>
      <c r="N841280" s="115"/>
      <c r="O841280"/>
      <c r="P841280"/>
      <c r="Q841280"/>
      <c r="R841280" s="19"/>
      <c r="S841280" s="19"/>
      <c r="T841280"/>
      <c r="U841280" s="113"/>
      <c r="V841280" s="19"/>
      <c r="W841280" s="19"/>
      <c r="X841280" s="19"/>
      <c r="Y841280" s="19"/>
      <c r="Z841280" s="19"/>
      <c r="AA841280" s="19"/>
      <c r="AB841280" s="19"/>
      <c r="AC841280" s="19"/>
      <c r="AD841280" s="19"/>
      <c r="AE841280" s="19"/>
      <c r="AF841280" s="19"/>
      <c r="AG841280" s="19"/>
      <c r="AH841280" s="19"/>
      <c r="AI841280" s="19"/>
      <c r="AJ841280" s="19"/>
      <c r="AK841280" s="19"/>
      <c r="AL841280" s="19"/>
      <c r="AM841280" s="19"/>
      <c r="AN841280" s="19"/>
      <c r="AO841280" s="19"/>
      <c r="AP841280"/>
    </row>
    <row r="841281" spans="1:42" s="116" customFormat="1" x14ac:dyDescent="0.3">
      <c r="A841281"/>
      <c r="B841281"/>
      <c r="C841281"/>
      <c r="D841281"/>
      <c r="E841281"/>
      <c r="F841281"/>
      <c r="G841281"/>
      <c r="H841281"/>
      <c r="I841281"/>
      <c r="J841281"/>
      <c r="K841281"/>
      <c r="L841281"/>
      <c r="M841281" s="115"/>
      <c r="N841281" s="115"/>
      <c r="O841281"/>
      <c r="P841281"/>
      <c r="Q841281"/>
      <c r="R841281" s="19"/>
      <c r="S841281" s="19"/>
      <c r="T841281"/>
      <c r="U841281" s="113"/>
      <c r="V841281" s="19"/>
      <c r="W841281" s="19"/>
      <c r="X841281" s="19"/>
      <c r="Y841281" s="19"/>
      <c r="Z841281" s="19"/>
      <c r="AA841281" s="19"/>
      <c r="AB841281" s="19"/>
      <c r="AC841281" s="19"/>
      <c r="AD841281" s="19"/>
      <c r="AE841281" s="19"/>
      <c r="AF841281" s="19"/>
      <c r="AG841281" s="19"/>
      <c r="AH841281" s="19"/>
      <c r="AI841281" s="19"/>
      <c r="AJ841281" s="19"/>
      <c r="AK841281" s="19"/>
      <c r="AL841281" s="19"/>
      <c r="AM841281" s="19"/>
      <c r="AN841281" s="19"/>
      <c r="AO841281" s="19"/>
      <c r="AP841281"/>
    </row>
    <row r="841282" spans="1:42" s="116" customFormat="1" x14ac:dyDescent="0.3">
      <c r="A841282"/>
      <c r="B841282"/>
      <c r="C841282"/>
      <c r="D841282"/>
      <c r="E841282"/>
      <c r="F841282"/>
      <c r="G841282"/>
      <c r="H841282"/>
      <c r="I841282"/>
      <c r="J841282"/>
      <c r="K841282"/>
      <c r="L841282"/>
      <c r="M841282" s="115"/>
      <c r="N841282" s="115"/>
      <c r="O841282"/>
      <c r="P841282"/>
      <c r="Q841282"/>
      <c r="R841282" s="19"/>
      <c r="S841282" s="19"/>
      <c r="T841282"/>
      <c r="U841282" s="113"/>
      <c r="V841282" s="19"/>
      <c r="W841282" s="19"/>
      <c r="X841282" s="19"/>
      <c r="Y841282" s="19"/>
      <c r="Z841282" s="19"/>
      <c r="AA841282" s="19"/>
      <c r="AB841282" s="19"/>
      <c r="AC841282" s="19"/>
      <c r="AD841282" s="19"/>
      <c r="AE841282" s="19"/>
      <c r="AF841282" s="19"/>
      <c r="AG841282" s="19"/>
      <c r="AH841282" s="19"/>
      <c r="AI841282" s="19"/>
      <c r="AJ841282" s="19"/>
      <c r="AK841282" s="19"/>
      <c r="AL841282" s="19"/>
      <c r="AM841282" s="19"/>
      <c r="AN841282" s="19"/>
      <c r="AO841282" s="19"/>
      <c r="AP841282"/>
    </row>
    <row r="841283" spans="1:42" s="116" customFormat="1" x14ac:dyDescent="0.3">
      <c r="A841283"/>
      <c r="B841283"/>
      <c r="C841283"/>
      <c r="D841283"/>
      <c r="E841283"/>
      <c r="F841283"/>
      <c r="G841283"/>
      <c r="H841283"/>
      <c r="I841283"/>
      <c r="J841283"/>
      <c r="K841283"/>
      <c r="L841283"/>
      <c r="M841283" s="115"/>
      <c r="N841283" s="115"/>
      <c r="O841283"/>
      <c r="P841283"/>
      <c r="Q841283"/>
      <c r="R841283" s="19"/>
      <c r="S841283" s="19"/>
      <c r="T841283"/>
      <c r="U841283" s="113"/>
      <c r="V841283" s="19"/>
      <c r="W841283" s="19"/>
      <c r="X841283" s="19"/>
      <c r="Y841283" s="19"/>
      <c r="Z841283" s="19"/>
      <c r="AA841283" s="19"/>
      <c r="AB841283" s="19"/>
      <c r="AC841283" s="19"/>
      <c r="AD841283" s="19"/>
      <c r="AE841283" s="19"/>
      <c r="AF841283" s="19"/>
      <c r="AG841283" s="19"/>
      <c r="AH841283" s="19"/>
      <c r="AI841283" s="19"/>
      <c r="AJ841283" s="19"/>
      <c r="AK841283" s="19"/>
      <c r="AL841283" s="19"/>
      <c r="AM841283" s="19"/>
      <c r="AN841283" s="19"/>
      <c r="AO841283" s="19"/>
      <c r="AP841283"/>
    </row>
    <row r="841284" spans="1:42" s="116" customFormat="1" x14ac:dyDescent="0.3">
      <c r="A841284"/>
      <c r="B841284"/>
      <c r="C841284"/>
      <c r="D841284"/>
      <c r="E841284"/>
      <c r="F841284"/>
      <c r="G841284"/>
      <c r="H841284"/>
      <c r="I841284"/>
      <c r="J841284"/>
      <c r="K841284"/>
      <c r="L841284"/>
      <c r="M841284" s="115"/>
      <c r="N841284" s="115"/>
      <c r="O841284"/>
      <c r="P841284"/>
      <c r="Q841284"/>
      <c r="R841284" s="19"/>
      <c r="S841284" s="19"/>
      <c r="T841284"/>
      <c r="U841284" s="113"/>
      <c r="V841284" s="19"/>
      <c r="W841284" s="19"/>
      <c r="X841284" s="19"/>
      <c r="Y841284" s="19"/>
      <c r="Z841284" s="19"/>
      <c r="AA841284" s="19"/>
      <c r="AB841284" s="19"/>
      <c r="AC841284" s="19"/>
      <c r="AD841284" s="19"/>
      <c r="AE841284" s="19"/>
      <c r="AF841284" s="19"/>
      <c r="AG841284" s="19"/>
      <c r="AH841284" s="19"/>
      <c r="AI841284" s="19"/>
      <c r="AJ841284" s="19"/>
      <c r="AK841284" s="19"/>
      <c r="AL841284" s="19"/>
      <c r="AM841284" s="19"/>
      <c r="AN841284" s="19"/>
      <c r="AO841284" s="19"/>
      <c r="AP841284"/>
    </row>
    <row r="841285" spans="1:42" s="116" customFormat="1" x14ac:dyDescent="0.3">
      <c r="A841285"/>
      <c r="B841285"/>
      <c r="C841285"/>
      <c r="D841285"/>
      <c r="E841285"/>
      <c r="F841285"/>
      <c r="G841285"/>
      <c r="H841285"/>
      <c r="I841285"/>
      <c r="J841285"/>
      <c r="K841285"/>
      <c r="L841285"/>
      <c r="M841285" s="115"/>
      <c r="N841285" s="115"/>
      <c r="O841285"/>
      <c r="P841285"/>
      <c r="Q841285"/>
      <c r="R841285" s="19"/>
      <c r="S841285" s="19"/>
      <c r="T841285"/>
      <c r="U841285" s="113"/>
      <c r="V841285" s="19"/>
      <c r="W841285" s="19"/>
      <c r="X841285" s="19"/>
      <c r="Y841285" s="19"/>
      <c r="Z841285" s="19"/>
      <c r="AA841285" s="19"/>
      <c r="AB841285" s="19"/>
      <c r="AC841285" s="19"/>
      <c r="AD841285" s="19"/>
      <c r="AE841285" s="19"/>
      <c r="AF841285" s="19"/>
      <c r="AG841285" s="19"/>
      <c r="AH841285" s="19"/>
      <c r="AI841285" s="19"/>
      <c r="AJ841285" s="19"/>
      <c r="AK841285" s="19"/>
      <c r="AL841285" s="19"/>
      <c r="AM841285" s="19"/>
      <c r="AN841285" s="19"/>
      <c r="AO841285" s="19"/>
      <c r="AP841285"/>
    </row>
    <row r="841286" spans="1:42" s="116" customFormat="1" x14ac:dyDescent="0.3">
      <c r="A841286"/>
      <c r="B841286"/>
      <c r="C841286"/>
      <c r="D841286"/>
      <c r="E841286"/>
      <c r="F841286"/>
      <c r="G841286"/>
      <c r="H841286"/>
      <c r="I841286"/>
      <c r="J841286"/>
      <c r="K841286"/>
      <c r="L841286"/>
      <c r="M841286" s="115"/>
      <c r="N841286" s="115"/>
      <c r="O841286"/>
      <c r="P841286"/>
      <c r="Q841286"/>
      <c r="R841286" s="19"/>
      <c r="S841286" s="19"/>
      <c r="T841286"/>
      <c r="U841286" s="113"/>
      <c r="V841286" s="19"/>
      <c r="W841286" s="19"/>
      <c r="X841286" s="19"/>
      <c r="Y841286" s="19"/>
      <c r="Z841286" s="19"/>
      <c r="AA841286" s="19"/>
      <c r="AB841286" s="19"/>
      <c r="AC841286" s="19"/>
      <c r="AD841286" s="19"/>
      <c r="AE841286" s="19"/>
      <c r="AF841286" s="19"/>
      <c r="AG841286" s="19"/>
      <c r="AH841286" s="19"/>
      <c r="AI841286" s="19"/>
      <c r="AJ841286" s="19"/>
      <c r="AK841286" s="19"/>
      <c r="AL841286" s="19"/>
      <c r="AM841286" s="19"/>
      <c r="AN841286" s="19"/>
      <c r="AO841286" s="19"/>
      <c r="AP841286"/>
    </row>
    <row r="841287" spans="1:42" s="116" customFormat="1" x14ac:dyDescent="0.3">
      <c r="A841287"/>
      <c r="B841287"/>
      <c r="C841287"/>
      <c r="D841287"/>
      <c r="E841287"/>
      <c r="F841287"/>
      <c r="G841287"/>
      <c r="H841287"/>
      <c r="I841287"/>
      <c r="J841287"/>
      <c r="K841287"/>
      <c r="L841287"/>
      <c r="M841287" s="115"/>
      <c r="N841287" s="115"/>
      <c r="O841287"/>
      <c r="P841287"/>
      <c r="Q841287"/>
      <c r="R841287" s="19"/>
      <c r="S841287" s="19"/>
      <c r="T841287"/>
      <c r="U841287" s="113"/>
      <c r="V841287" s="19"/>
      <c r="W841287" s="19"/>
      <c r="X841287" s="19"/>
      <c r="Y841287" s="19"/>
      <c r="Z841287" s="19"/>
      <c r="AA841287" s="19"/>
      <c r="AB841287" s="19"/>
      <c r="AC841287" s="19"/>
      <c r="AD841287" s="19"/>
      <c r="AE841287" s="19"/>
      <c r="AF841287" s="19"/>
      <c r="AG841287" s="19"/>
      <c r="AH841287" s="19"/>
      <c r="AI841287" s="19"/>
      <c r="AJ841287" s="19"/>
      <c r="AK841287" s="19"/>
      <c r="AL841287" s="19"/>
      <c r="AM841287" s="19"/>
      <c r="AN841287" s="19"/>
      <c r="AO841287" s="19"/>
      <c r="AP841287"/>
    </row>
    <row r="841288" spans="1:42" s="116" customFormat="1" x14ac:dyDescent="0.3">
      <c r="A841288"/>
      <c r="B841288"/>
      <c r="C841288"/>
      <c r="D841288"/>
      <c r="E841288"/>
      <c r="F841288"/>
      <c r="G841288"/>
      <c r="H841288"/>
      <c r="I841288"/>
      <c r="J841288"/>
      <c r="K841288"/>
      <c r="L841288"/>
      <c r="M841288" s="115"/>
      <c r="N841288" s="115"/>
      <c r="O841288"/>
      <c r="P841288"/>
      <c r="Q841288"/>
      <c r="R841288" s="19"/>
      <c r="S841288" s="19"/>
      <c r="T841288"/>
      <c r="U841288" s="113"/>
      <c r="V841288" s="19"/>
      <c r="W841288" s="19"/>
      <c r="X841288" s="19"/>
      <c r="Y841288" s="19"/>
      <c r="Z841288" s="19"/>
      <c r="AA841288" s="19"/>
      <c r="AB841288" s="19"/>
      <c r="AC841288" s="19"/>
      <c r="AD841288" s="19"/>
      <c r="AE841288" s="19"/>
      <c r="AF841288" s="19"/>
      <c r="AG841288" s="19"/>
      <c r="AH841288" s="19"/>
      <c r="AI841288" s="19"/>
      <c r="AJ841288" s="19"/>
      <c r="AK841288" s="19"/>
      <c r="AL841288" s="19"/>
      <c r="AM841288" s="19"/>
      <c r="AN841288" s="19"/>
      <c r="AO841288" s="19"/>
      <c r="AP841288"/>
    </row>
    <row r="841289" spans="1:42" s="116" customFormat="1" x14ac:dyDescent="0.3">
      <c r="A841289"/>
      <c r="B841289"/>
      <c r="C841289"/>
      <c r="D841289"/>
      <c r="E841289"/>
      <c r="F841289"/>
      <c r="G841289"/>
      <c r="H841289"/>
      <c r="I841289"/>
      <c r="J841289"/>
      <c r="K841289"/>
      <c r="L841289"/>
      <c r="M841289" s="115"/>
      <c r="N841289" s="115"/>
      <c r="O841289"/>
      <c r="P841289"/>
      <c r="Q841289"/>
      <c r="R841289" s="19"/>
      <c r="S841289" s="19"/>
      <c r="T841289"/>
      <c r="U841289" s="113"/>
      <c r="V841289" s="19"/>
      <c r="W841289" s="19"/>
      <c r="X841289" s="19"/>
      <c r="Y841289" s="19"/>
      <c r="Z841289" s="19"/>
      <c r="AA841289" s="19"/>
      <c r="AB841289" s="19"/>
      <c r="AC841289" s="19"/>
      <c r="AD841289" s="19"/>
      <c r="AE841289" s="19"/>
      <c r="AF841289" s="19"/>
      <c r="AG841289" s="19"/>
      <c r="AH841289" s="19"/>
      <c r="AI841289" s="19"/>
      <c r="AJ841289" s="19"/>
      <c r="AK841289" s="19"/>
      <c r="AL841289" s="19"/>
      <c r="AM841289" s="19"/>
      <c r="AN841289" s="19"/>
      <c r="AO841289" s="19"/>
      <c r="AP841289"/>
    </row>
    <row r="841290" spans="1:42" s="116" customFormat="1" x14ac:dyDescent="0.3">
      <c r="A841290"/>
      <c r="B841290"/>
      <c r="C841290"/>
      <c r="D841290"/>
      <c r="E841290"/>
      <c r="F841290"/>
      <c r="G841290"/>
      <c r="H841290"/>
      <c r="I841290"/>
      <c r="J841290"/>
      <c r="K841290"/>
      <c r="L841290"/>
      <c r="M841290" s="115"/>
      <c r="N841290" s="115"/>
      <c r="O841290"/>
      <c r="P841290"/>
      <c r="Q841290"/>
      <c r="R841290" s="19"/>
      <c r="S841290" s="19"/>
      <c r="T841290"/>
      <c r="U841290" s="113"/>
      <c r="V841290" s="19"/>
      <c r="W841290" s="19"/>
      <c r="X841290" s="19"/>
      <c r="Y841290" s="19"/>
      <c r="Z841290" s="19"/>
      <c r="AA841290" s="19"/>
      <c r="AB841290" s="19"/>
      <c r="AC841290" s="19"/>
      <c r="AD841290" s="19"/>
      <c r="AE841290" s="19"/>
      <c r="AF841290" s="19"/>
      <c r="AG841290" s="19"/>
      <c r="AH841290" s="19"/>
      <c r="AI841290" s="19"/>
      <c r="AJ841290" s="19"/>
      <c r="AK841290" s="19"/>
      <c r="AL841290" s="19"/>
      <c r="AM841290" s="19"/>
      <c r="AN841290" s="19"/>
      <c r="AO841290" s="19"/>
      <c r="AP841290"/>
    </row>
    <row r="841291" spans="1:42" s="116" customFormat="1" x14ac:dyDescent="0.3">
      <c r="A841291"/>
      <c r="B841291"/>
      <c r="C841291"/>
      <c r="D841291"/>
      <c r="E841291"/>
      <c r="F841291"/>
      <c r="G841291"/>
      <c r="H841291"/>
      <c r="I841291"/>
      <c r="J841291"/>
      <c r="K841291"/>
      <c r="L841291"/>
      <c r="M841291" s="115"/>
      <c r="N841291" s="115"/>
      <c r="O841291"/>
      <c r="P841291"/>
      <c r="Q841291"/>
      <c r="R841291" s="19"/>
      <c r="S841291" s="19"/>
      <c r="T841291"/>
      <c r="U841291" s="113"/>
      <c r="V841291" s="19"/>
      <c r="W841291" s="19"/>
      <c r="X841291" s="19"/>
      <c r="Y841291" s="19"/>
      <c r="Z841291" s="19"/>
      <c r="AA841291" s="19"/>
      <c r="AB841291" s="19"/>
      <c r="AC841291" s="19"/>
      <c r="AD841291" s="19"/>
      <c r="AE841291" s="19"/>
      <c r="AF841291" s="19"/>
      <c r="AG841291" s="19"/>
      <c r="AH841291" s="19"/>
      <c r="AI841291" s="19"/>
      <c r="AJ841291" s="19"/>
      <c r="AK841291" s="19"/>
      <c r="AL841291" s="19"/>
      <c r="AM841291" s="19"/>
      <c r="AN841291" s="19"/>
      <c r="AO841291" s="19"/>
      <c r="AP841291"/>
    </row>
    <row r="841292" spans="1:42" s="116" customFormat="1" x14ac:dyDescent="0.3">
      <c r="A841292"/>
      <c r="B841292"/>
      <c r="C841292"/>
      <c r="D841292"/>
      <c r="E841292"/>
      <c r="F841292"/>
      <c r="G841292"/>
      <c r="H841292"/>
      <c r="I841292"/>
      <c r="J841292"/>
      <c r="K841292"/>
      <c r="L841292"/>
      <c r="M841292" s="115"/>
      <c r="N841292" s="115"/>
      <c r="O841292"/>
      <c r="P841292"/>
      <c r="Q841292"/>
      <c r="R841292" s="19"/>
      <c r="S841292" s="19"/>
      <c r="T841292"/>
      <c r="U841292" s="113"/>
      <c r="V841292" s="19"/>
      <c r="W841292" s="19"/>
      <c r="X841292" s="19"/>
      <c r="Y841292" s="19"/>
      <c r="Z841292" s="19"/>
      <c r="AA841292" s="19"/>
      <c r="AB841292" s="19"/>
      <c r="AC841292" s="19"/>
      <c r="AD841292" s="19"/>
      <c r="AE841292" s="19"/>
      <c r="AF841292" s="19"/>
      <c r="AG841292" s="19"/>
      <c r="AH841292" s="19"/>
      <c r="AI841292" s="19"/>
      <c r="AJ841292" s="19"/>
      <c r="AK841292" s="19"/>
      <c r="AL841292" s="19"/>
      <c r="AM841292" s="19"/>
      <c r="AN841292" s="19"/>
      <c r="AO841292" s="19"/>
      <c r="AP841292"/>
    </row>
    <row r="841293" spans="1:42" s="116" customFormat="1" x14ac:dyDescent="0.3">
      <c r="A841293"/>
      <c r="B841293"/>
      <c r="C841293"/>
      <c r="D841293"/>
      <c r="E841293"/>
      <c r="F841293"/>
      <c r="G841293"/>
      <c r="H841293"/>
      <c r="I841293"/>
      <c r="J841293"/>
      <c r="K841293"/>
      <c r="L841293"/>
      <c r="M841293" s="115"/>
      <c r="N841293" s="115"/>
      <c r="O841293"/>
      <c r="P841293"/>
      <c r="Q841293"/>
      <c r="R841293" s="19"/>
      <c r="S841293" s="19"/>
      <c r="T841293"/>
      <c r="U841293" s="113"/>
      <c r="V841293" s="19"/>
      <c r="W841293" s="19"/>
      <c r="X841293" s="19"/>
      <c r="Y841293" s="19"/>
      <c r="Z841293" s="19"/>
      <c r="AA841293" s="19"/>
      <c r="AB841293" s="19"/>
      <c r="AC841293" s="19"/>
      <c r="AD841293" s="19"/>
      <c r="AE841293" s="19"/>
      <c r="AF841293" s="19"/>
      <c r="AG841293" s="19"/>
      <c r="AH841293" s="19"/>
      <c r="AI841293" s="19"/>
      <c r="AJ841293" s="19"/>
      <c r="AK841293" s="19"/>
      <c r="AL841293" s="19"/>
      <c r="AM841293" s="19"/>
      <c r="AN841293" s="19"/>
      <c r="AO841293" s="19"/>
      <c r="AP841293"/>
    </row>
    <row r="841294" spans="1:42" s="116" customFormat="1" x14ac:dyDescent="0.3">
      <c r="A841294"/>
      <c r="B841294"/>
      <c r="C841294"/>
      <c r="D841294"/>
      <c r="E841294"/>
      <c r="F841294"/>
      <c r="G841294"/>
      <c r="H841294"/>
      <c r="I841294"/>
      <c r="J841294"/>
      <c r="K841294"/>
      <c r="L841294"/>
      <c r="M841294" s="115"/>
      <c r="N841294" s="115"/>
      <c r="O841294"/>
      <c r="P841294"/>
      <c r="Q841294"/>
      <c r="R841294" s="19"/>
      <c r="S841294" s="19"/>
      <c r="T841294"/>
      <c r="U841294" s="113"/>
      <c r="V841294" s="19"/>
      <c r="W841294" s="19"/>
      <c r="X841294" s="19"/>
      <c r="Y841294" s="19"/>
      <c r="Z841294" s="19"/>
      <c r="AA841294" s="19"/>
      <c r="AB841294" s="19"/>
      <c r="AC841294" s="19"/>
      <c r="AD841294" s="19"/>
      <c r="AE841294" s="19"/>
      <c r="AF841294" s="19"/>
      <c r="AG841294" s="19"/>
      <c r="AH841294" s="19"/>
      <c r="AI841294" s="19"/>
      <c r="AJ841294" s="19"/>
      <c r="AK841294" s="19"/>
      <c r="AL841294" s="19"/>
      <c r="AM841294" s="19"/>
      <c r="AN841294" s="19"/>
      <c r="AO841294" s="19"/>
      <c r="AP841294"/>
    </row>
    <row r="841295" spans="1:42" s="116" customFormat="1" x14ac:dyDescent="0.3">
      <c r="A841295"/>
      <c r="B841295"/>
      <c r="C841295"/>
      <c r="D841295"/>
      <c r="E841295"/>
      <c r="F841295"/>
      <c r="G841295"/>
      <c r="H841295"/>
      <c r="I841295"/>
      <c r="J841295"/>
      <c r="K841295"/>
      <c r="L841295"/>
      <c r="M841295" s="115"/>
      <c r="N841295" s="115"/>
      <c r="O841295"/>
      <c r="P841295"/>
      <c r="Q841295"/>
      <c r="R841295" s="19"/>
      <c r="S841295" s="19"/>
      <c r="T841295"/>
      <c r="U841295" s="113"/>
      <c r="V841295" s="19"/>
      <c r="W841295" s="19"/>
      <c r="X841295" s="19"/>
      <c r="Y841295" s="19"/>
      <c r="Z841295" s="19"/>
      <c r="AA841295" s="19"/>
      <c r="AB841295" s="19"/>
      <c r="AC841295" s="19"/>
      <c r="AD841295" s="19"/>
      <c r="AE841295" s="19"/>
      <c r="AF841295" s="19"/>
      <c r="AG841295" s="19"/>
      <c r="AH841295" s="19"/>
      <c r="AI841295" s="19"/>
      <c r="AJ841295" s="19"/>
      <c r="AK841295" s="19"/>
      <c r="AL841295" s="19"/>
      <c r="AM841295" s="19"/>
      <c r="AN841295" s="19"/>
      <c r="AO841295" s="19"/>
      <c r="AP841295"/>
    </row>
    <row r="841296" spans="1:42" s="116" customFormat="1" x14ac:dyDescent="0.3">
      <c r="A841296"/>
      <c r="B841296"/>
      <c r="C841296"/>
      <c r="D841296"/>
      <c r="E841296"/>
      <c r="F841296"/>
      <c r="G841296"/>
      <c r="H841296"/>
      <c r="I841296"/>
      <c r="J841296"/>
      <c r="K841296"/>
      <c r="L841296"/>
      <c r="M841296" s="115"/>
      <c r="N841296" s="115"/>
      <c r="O841296"/>
      <c r="P841296"/>
      <c r="Q841296"/>
      <c r="R841296" s="19"/>
      <c r="S841296" s="19"/>
      <c r="T841296"/>
      <c r="U841296" s="113"/>
      <c r="V841296" s="19"/>
      <c r="W841296" s="19"/>
      <c r="X841296" s="19"/>
      <c r="Y841296" s="19"/>
      <c r="Z841296" s="19"/>
      <c r="AA841296" s="19"/>
      <c r="AB841296" s="19"/>
      <c r="AC841296" s="19"/>
      <c r="AD841296" s="19"/>
      <c r="AE841296" s="19"/>
      <c r="AF841296" s="19"/>
      <c r="AG841296" s="19"/>
      <c r="AH841296" s="19"/>
      <c r="AI841296" s="19"/>
      <c r="AJ841296" s="19"/>
      <c r="AK841296" s="19"/>
      <c r="AL841296" s="19"/>
      <c r="AM841296" s="19"/>
      <c r="AN841296" s="19"/>
      <c r="AO841296" s="19"/>
      <c r="AP841296"/>
    </row>
    <row r="841297" spans="1:42" s="116" customFormat="1" x14ac:dyDescent="0.3">
      <c r="A841297"/>
      <c r="B841297"/>
      <c r="C841297"/>
      <c r="D841297"/>
      <c r="E841297"/>
      <c r="F841297"/>
      <c r="G841297"/>
      <c r="H841297"/>
      <c r="I841297"/>
      <c r="J841297"/>
      <c r="K841297"/>
      <c r="L841297"/>
      <c r="M841297" s="115"/>
      <c r="N841297" s="115"/>
      <c r="O841297"/>
      <c r="P841297"/>
      <c r="Q841297"/>
      <c r="R841297" s="19"/>
      <c r="S841297" s="19"/>
      <c r="T841297"/>
      <c r="U841297" s="113"/>
      <c r="V841297" s="19"/>
      <c r="W841297" s="19"/>
      <c r="X841297" s="19"/>
      <c r="Y841297" s="19"/>
      <c r="Z841297" s="19"/>
      <c r="AA841297" s="19"/>
      <c r="AB841297" s="19"/>
      <c r="AC841297" s="19"/>
      <c r="AD841297" s="19"/>
      <c r="AE841297" s="19"/>
      <c r="AF841297" s="19"/>
      <c r="AG841297" s="19"/>
      <c r="AH841297" s="19"/>
      <c r="AI841297" s="19"/>
      <c r="AJ841297" s="19"/>
      <c r="AK841297" s="19"/>
      <c r="AL841297" s="19"/>
      <c r="AM841297" s="19"/>
      <c r="AN841297" s="19"/>
      <c r="AO841297" s="19"/>
      <c r="AP841297"/>
    </row>
    <row r="841298" spans="1:42" s="116" customFormat="1" x14ac:dyDescent="0.3">
      <c r="A841298"/>
      <c r="B841298"/>
      <c r="C841298"/>
      <c r="D841298"/>
      <c r="E841298"/>
      <c r="F841298"/>
      <c r="G841298"/>
      <c r="H841298"/>
      <c r="I841298"/>
      <c r="J841298"/>
      <c r="K841298"/>
      <c r="L841298"/>
      <c r="M841298" s="115"/>
      <c r="N841298" s="115"/>
      <c r="O841298"/>
      <c r="P841298"/>
      <c r="Q841298"/>
      <c r="R841298" s="19"/>
      <c r="S841298" s="19"/>
      <c r="T841298"/>
      <c r="U841298" s="113"/>
      <c r="V841298" s="19"/>
      <c r="W841298" s="19"/>
      <c r="X841298" s="19"/>
      <c r="Y841298" s="19"/>
      <c r="Z841298" s="19"/>
      <c r="AA841298" s="19"/>
      <c r="AB841298" s="19"/>
      <c r="AC841298" s="19"/>
      <c r="AD841298" s="19"/>
      <c r="AE841298" s="19"/>
      <c r="AF841298" s="19"/>
      <c r="AG841298" s="19"/>
      <c r="AH841298" s="19"/>
      <c r="AI841298" s="19"/>
      <c r="AJ841298" s="19"/>
      <c r="AK841298" s="19"/>
      <c r="AL841298" s="19"/>
      <c r="AM841298" s="19"/>
      <c r="AN841298" s="19"/>
      <c r="AO841298" s="19"/>
      <c r="AP841298"/>
    </row>
    <row r="841299" spans="1:42" s="116" customFormat="1" x14ac:dyDescent="0.3">
      <c r="A841299"/>
      <c r="B841299"/>
      <c r="C841299"/>
      <c r="D841299"/>
      <c r="E841299"/>
      <c r="F841299"/>
      <c r="G841299"/>
      <c r="H841299"/>
      <c r="I841299"/>
      <c r="J841299"/>
      <c r="K841299"/>
      <c r="L841299"/>
      <c r="M841299" s="115"/>
      <c r="N841299" s="115"/>
      <c r="O841299"/>
      <c r="P841299"/>
      <c r="Q841299"/>
      <c r="R841299" s="19"/>
      <c r="S841299" s="19"/>
      <c r="T841299"/>
      <c r="U841299" s="113"/>
      <c r="V841299" s="19"/>
      <c r="W841299" s="19"/>
      <c r="X841299" s="19"/>
      <c r="Y841299" s="19"/>
      <c r="Z841299" s="19"/>
      <c r="AA841299" s="19"/>
      <c r="AB841299" s="19"/>
      <c r="AC841299" s="19"/>
      <c r="AD841299" s="19"/>
      <c r="AE841299" s="19"/>
      <c r="AF841299" s="19"/>
      <c r="AG841299" s="19"/>
      <c r="AH841299" s="19"/>
      <c r="AI841299" s="19"/>
      <c r="AJ841299" s="19"/>
      <c r="AK841299" s="19"/>
      <c r="AL841299" s="19"/>
      <c r="AM841299" s="19"/>
      <c r="AN841299" s="19"/>
      <c r="AO841299" s="19"/>
      <c r="AP841299"/>
    </row>
    <row r="841300" spans="1:42" s="116" customFormat="1" x14ac:dyDescent="0.3">
      <c r="A841300"/>
      <c r="B841300"/>
      <c r="C841300"/>
      <c r="D841300"/>
      <c r="E841300"/>
      <c r="F841300"/>
      <c r="G841300"/>
      <c r="H841300"/>
      <c r="I841300"/>
      <c r="J841300"/>
      <c r="K841300"/>
      <c r="L841300"/>
      <c r="M841300" s="115"/>
      <c r="N841300" s="115"/>
      <c r="O841300"/>
      <c r="P841300"/>
      <c r="Q841300"/>
      <c r="R841300" s="19"/>
      <c r="S841300" s="19"/>
      <c r="T841300"/>
      <c r="U841300" s="113"/>
      <c r="V841300" s="19"/>
      <c r="W841300" s="19"/>
      <c r="X841300" s="19"/>
      <c r="Y841300" s="19"/>
      <c r="Z841300" s="19"/>
      <c r="AA841300" s="19"/>
      <c r="AB841300" s="19"/>
      <c r="AC841300" s="19"/>
      <c r="AD841300" s="19"/>
      <c r="AE841300" s="19"/>
      <c r="AF841300" s="19"/>
      <c r="AG841300" s="19"/>
      <c r="AH841300" s="19"/>
      <c r="AI841300" s="19"/>
      <c r="AJ841300" s="19"/>
      <c r="AK841300" s="19"/>
      <c r="AL841300" s="19"/>
      <c r="AM841300" s="19"/>
      <c r="AN841300" s="19"/>
      <c r="AO841300" s="19"/>
      <c r="AP841300"/>
    </row>
    <row r="841301" spans="1:42" s="116" customFormat="1" x14ac:dyDescent="0.3">
      <c r="A841301"/>
      <c r="B841301"/>
      <c r="C841301"/>
      <c r="D841301"/>
      <c r="E841301"/>
      <c r="F841301"/>
      <c r="G841301"/>
      <c r="H841301"/>
      <c r="I841301"/>
      <c r="J841301"/>
      <c r="K841301"/>
      <c r="L841301"/>
      <c r="M841301" s="115"/>
      <c r="N841301" s="115"/>
      <c r="O841301"/>
      <c r="P841301"/>
      <c r="Q841301"/>
      <c r="R841301" s="19"/>
      <c r="S841301" s="19"/>
      <c r="T841301"/>
      <c r="U841301" s="113"/>
      <c r="V841301" s="19"/>
      <c r="W841301" s="19"/>
      <c r="X841301" s="19"/>
      <c r="Y841301" s="19"/>
      <c r="Z841301" s="19"/>
      <c r="AA841301" s="19"/>
      <c r="AB841301" s="19"/>
      <c r="AC841301" s="19"/>
      <c r="AD841301" s="19"/>
      <c r="AE841301" s="19"/>
      <c r="AF841301" s="19"/>
      <c r="AG841301" s="19"/>
      <c r="AH841301" s="19"/>
      <c r="AI841301" s="19"/>
      <c r="AJ841301" s="19"/>
      <c r="AK841301" s="19"/>
      <c r="AL841301" s="19"/>
      <c r="AM841301" s="19"/>
      <c r="AN841301" s="19"/>
      <c r="AO841301" s="19"/>
      <c r="AP841301"/>
    </row>
    <row r="841302" spans="1:42" s="116" customFormat="1" x14ac:dyDescent="0.3">
      <c r="A841302"/>
      <c r="B841302"/>
      <c r="C841302"/>
      <c r="D841302"/>
      <c r="E841302"/>
      <c r="F841302"/>
      <c r="G841302"/>
      <c r="H841302"/>
      <c r="I841302"/>
      <c r="J841302"/>
      <c r="K841302"/>
      <c r="L841302"/>
      <c r="M841302" s="115"/>
      <c r="N841302" s="115"/>
      <c r="O841302"/>
      <c r="P841302"/>
      <c r="Q841302"/>
      <c r="R841302" s="19"/>
      <c r="S841302" s="19"/>
      <c r="T841302"/>
      <c r="U841302" s="113"/>
      <c r="V841302" s="19"/>
      <c r="W841302" s="19"/>
      <c r="X841302" s="19"/>
      <c r="Y841302" s="19"/>
      <c r="Z841302" s="19"/>
      <c r="AA841302" s="19"/>
      <c r="AB841302" s="19"/>
      <c r="AC841302" s="19"/>
      <c r="AD841302" s="19"/>
      <c r="AE841302" s="19"/>
      <c r="AF841302" s="19"/>
      <c r="AG841302" s="19"/>
      <c r="AH841302" s="19"/>
      <c r="AI841302" s="19"/>
      <c r="AJ841302" s="19"/>
      <c r="AK841302" s="19"/>
      <c r="AL841302" s="19"/>
      <c r="AM841302" s="19"/>
      <c r="AN841302" s="19"/>
      <c r="AO841302" s="19"/>
      <c r="AP841302"/>
    </row>
    <row r="841303" spans="1:42" s="116" customFormat="1" x14ac:dyDescent="0.3">
      <c r="A841303"/>
      <c r="B841303"/>
      <c r="C841303"/>
      <c r="D841303"/>
      <c r="E841303"/>
      <c r="F841303"/>
      <c r="G841303"/>
      <c r="H841303"/>
      <c r="I841303"/>
      <c r="J841303"/>
      <c r="K841303"/>
      <c r="L841303"/>
      <c r="M841303" s="115"/>
      <c r="N841303" s="115"/>
      <c r="O841303"/>
      <c r="P841303"/>
      <c r="Q841303"/>
      <c r="R841303" s="19"/>
      <c r="S841303" s="19"/>
      <c r="T841303"/>
      <c r="U841303" s="113"/>
      <c r="V841303" s="19"/>
      <c r="W841303" s="19"/>
      <c r="X841303" s="19"/>
      <c r="Y841303" s="19"/>
      <c r="Z841303" s="19"/>
      <c r="AA841303" s="19"/>
      <c r="AB841303" s="19"/>
      <c r="AC841303" s="19"/>
      <c r="AD841303" s="19"/>
      <c r="AE841303" s="19"/>
      <c r="AF841303" s="19"/>
      <c r="AG841303" s="19"/>
      <c r="AH841303" s="19"/>
      <c r="AI841303" s="19"/>
      <c r="AJ841303" s="19"/>
      <c r="AK841303" s="19"/>
      <c r="AL841303" s="19"/>
      <c r="AM841303" s="19"/>
      <c r="AN841303" s="19"/>
      <c r="AO841303" s="19"/>
      <c r="AP841303"/>
    </row>
    <row r="841304" spans="1:42" s="116" customFormat="1" x14ac:dyDescent="0.3">
      <c r="A841304"/>
      <c r="B841304"/>
      <c r="C841304"/>
      <c r="D841304"/>
      <c r="E841304"/>
      <c r="F841304"/>
      <c r="G841304"/>
      <c r="H841304"/>
      <c r="I841304"/>
      <c r="J841304"/>
      <c r="K841304"/>
      <c r="L841304"/>
      <c r="M841304" s="115"/>
      <c r="N841304" s="115"/>
      <c r="O841304"/>
      <c r="P841304"/>
      <c r="Q841304"/>
      <c r="R841304" s="19"/>
      <c r="S841304" s="19"/>
      <c r="T841304"/>
      <c r="U841304" s="113"/>
      <c r="V841304" s="19"/>
      <c r="W841304" s="19"/>
      <c r="X841304" s="19"/>
      <c r="Y841304" s="19"/>
      <c r="Z841304" s="19"/>
      <c r="AA841304" s="19"/>
      <c r="AB841304" s="19"/>
      <c r="AC841304" s="19"/>
      <c r="AD841304" s="19"/>
      <c r="AE841304" s="19"/>
      <c r="AF841304" s="19"/>
      <c r="AG841304" s="19"/>
      <c r="AH841304" s="19"/>
      <c r="AI841304" s="19"/>
      <c r="AJ841304" s="19"/>
      <c r="AK841304" s="19"/>
      <c r="AL841304" s="19"/>
      <c r="AM841304" s="19"/>
      <c r="AN841304" s="19"/>
      <c r="AO841304" s="19"/>
      <c r="AP841304"/>
    </row>
    <row r="841305" spans="1:42" s="116" customFormat="1" x14ac:dyDescent="0.3">
      <c r="A841305"/>
      <c r="B841305"/>
      <c r="C841305"/>
      <c r="D841305"/>
      <c r="E841305"/>
      <c r="F841305"/>
      <c r="G841305"/>
      <c r="H841305"/>
      <c r="I841305"/>
      <c r="J841305"/>
      <c r="K841305"/>
      <c r="L841305"/>
      <c r="M841305" s="115"/>
      <c r="N841305" s="115"/>
      <c r="O841305"/>
      <c r="P841305"/>
      <c r="Q841305"/>
      <c r="R841305" s="19"/>
      <c r="S841305" s="19"/>
      <c r="T841305"/>
      <c r="U841305" s="113"/>
      <c r="V841305" s="19"/>
      <c r="W841305" s="19"/>
      <c r="X841305" s="19"/>
      <c r="Y841305" s="19"/>
      <c r="Z841305" s="19"/>
      <c r="AA841305" s="19"/>
      <c r="AB841305" s="19"/>
      <c r="AC841305" s="19"/>
      <c r="AD841305" s="19"/>
      <c r="AE841305" s="19"/>
      <c r="AF841305" s="19"/>
      <c r="AG841305" s="19"/>
      <c r="AH841305" s="19"/>
      <c r="AI841305" s="19"/>
      <c r="AJ841305" s="19"/>
      <c r="AK841305" s="19"/>
      <c r="AL841305" s="19"/>
      <c r="AM841305" s="19"/>
      <c r="AN841305" s="19"/>
      <c r="AO841305" s="19"/>
      <c r="AP841305"/>
    </row>
    <row r="841306" spans="1:42" s="116" customFormat="1" x14ac:dyDescent="0.3">
      <c r="A841306"/>
      <c r="B841306"/>
      <c r="C841306"/>
      <c r="D841306"/>
      <c r="E841306"/>
      <c r="F841306"/>
      <c r="G841306"/>
      <c r="H841306"/>
      <c r="I841306"/>
      <c r="J841306"/>
      <c r="K841306"/>
      <c r="L841306"/>
      <c r="M841306" s="115"/>
      <c r="N841306" s="115"/>
      <c r="O841306"/>
      <c r="P841306"/>
      <c r="Q841306"/>
      <c r="R841306" s="19"/>
      <c r="S841306" s="19"/>
      <c r="T841306"/>
      <c r="U841306" s="113"/>
      <c r="V841306" s="19"/>
      <c r="W841306" s="19"/>
      <c r="X841306" s="19"/>
      <c r="Y841306" s="19"/>
      <c r="Z841306" s="19"/>
      <c r="AA841306" s="19"/>
      <c r="AB841306" s="19"/>
      <c r="AC841306" s="19"/>
      <c r="AD841306" s="19"/>
      <c r="AE841306" s="19"/>
      <c r="AF841306" s="19"/>
      <c r="AG841306" s="19"/>
      <c r="AH841306" s="19"/>
      <c r="AI841306" s="19"/>
      <c r="AJ841306" s="19"/>
      <c r="AK841306" s="19"/>
      <c r="AL841306" s="19"/>
      <c r="AM841306" s="19"/>
      <c r="AN841306" s="19"/>
      <c r="AO841306" s="19"/>
      <c r="AP841306"/>
    </row>
    <row r="841307" spans="1:42" s="116" customFormat="1" x14ac:dyDescent="0.3">
      <c r="A841307"/>
      <c r="B841307"/>
      <c r="C841307"/>
      <c r="D841307"/>
      <c r="E841307"/>
      <c r="F841307"/>
      <c r="G841307"/>
      <c r="H841307"/>
      <c r="I841307"/>
      <c r="J841307"/>
      <c r="K841307"/>
      <c r="L841307"/>
      <c r="M841307" s="115"/>
      <c r="N841307" s="115"/>
      <c r="O841307"/>
      <c r="P841307"/>
      <c r="Q841307"/>
      <c r="R841307" s="19"/>
      <c r="S841307" s="19"/>
      <c r="T841307"/>
      <c r="U841307" s="113"/>
      <c r="V841307" s="19"/>
      <c r="W841307" s="19"/>
      <c r="X841307" s="19"/>
      <c r="Y841307" s="19"/>
      <c r="Z841307" s="19"/>
      <c r="AA841307" s="19"/>
      <c r="AB841307" s="19"/>
      <c r="AC841307" s="19"/>
      <c r="AD841307" s="19"/>
      <c r="AE841307" s="19"/>
      <c r="AF841307" s="19"/>
      <c r="AG841307" s="19"/>
      <c r="AH841307" s="19"/>
      <c r="AI841307" s="19"/>
      <c r="AJ841307" s="19"/>
      <c r="AK841307" s="19"/>
      <c r="AL841307" s="19"/>
      <c r="AM841307" s="19"/>
      <c r="AN841307" s="19"/>
      <c r="AO841307" s="19"/>
      <c r="AP841307"/>
    </row>
    <row r="841308" spans="1:42" s="116" customFormat="1" x14ac:dyDescent="0.3">
      <c r="A841308"/>
      <c r="B841308"/>
      <c r="C841308"/>
      <c r="D841308"/>
      <c r="E841308"/>
      <c r="F841308"/>
      <c r="G841308"/>
      <c r="H841308"/>
      <c r="I841308"/>
      <c r="J841308"/>
      <c r="K841308"/>
      <c r="L841308"/>
      <c r="M841308" s="115"/>
      <c r="N841308" s="115"/>
      <c r="O841308"/>
      <c r="P841308"/>
      <c r="Q841308"/>
      <c r="R841308" s="19"/>
      <c r="S841308" s="19"/>
      <c r="T841308"/>
      <c r="U841308" s="113"/>
      <c r="V841308" s="19"/>
      <c r="W841308" s="19"/>
      <c r="X841308" s="19"/>
      <c r="Y841308" s="19"/>
      <c r="Z841308" s="19"/>
      <c r="AA841308" s="19"/>
      <c r="AB841308" s="19"/>
      <c r="AC841308" s="19"/>
      <c r="AD841308" s="19"/>
      <c r="AE841308" s="19"/>
      <c r="AF841308" s="19"/>
      <c r="AG841308" s="19"/>
      <c r="AH841308" s="19"/>
      <c r="AI841308" s="19"/>
      <c r="AJ841308" s="19"/>
      <c r="AK841308" s="19"/>
      <c r="AL841308" s="19"/>
      <c r="AM841308" s="19"/>
      <c r="AN841308" s="19"/>
      <c r="AO841308" s="19"/>
      <c r="AP841308"/>
    </row>
    <row r="841309" spans="1:42" s="116" customFormat="1" x14ac:dyDescent="0.3">
      <c r="A841309"/>
      <c r="B841309"/>
      <c r="C841309"/>
      <c r="D841309"/>
      <c r="E841309"/>
      <c r="F841309"/>
      <c r="G841309"/>
      <c r="H841309"/>
      <c r="I841309"/>
      <c r="J841309"/>
      <c r="K841309"/>
      <c r="L841309"/>
      <c r="M841309" s="115"/>
      <c r="N841309" s="115"/>
      <c r="O841309"/>
      <c r="P841309"/>
      <c r="Q841309"/>
      <c r="R841309" s="19"/>
      <c r="S841309" s="19"/>
      <c r="T841309"/>
      <c r="U841309" s="113"/>
      <c r="V841309" s="19"/>
      <c r="W841309" s="19"/>
      <c r="X841309" s="19"/>
      <c r="Y841309" s="19"/>
      <c r="Z841309" s="19"/>
      <c r="AA841309" s="19"/>
      <c r="AB841309" s="19"/>
      <c r="AC841309" s="19"/>
      <c r="AD841309" s="19"/>
      <c r="AE841309" s="19"/>
      <c r="AF841309" s="19"/>
      <c r="AG841309" s="19"/>
      <c r="AH841309" s="19"/>
      <c r="AI841309" s="19"/>
      <c r="AJ841309" s="19"/>
      <c r="AK841309" s="19"/>
      <c r="AL841309" s="19"/>
      <c r="AM841309" s="19"/>
      <c r="AN841309" s="19"/>
      <c r="AO841309" s="19"/>
      <c r="AP841309"/>
    </row>
    <row r="841310" spans="1:42" s="116" customFormat="1" x14ac:dyDescent="0.3">
      <c r="A841310"/>
      <c r="B841310"/>
      <c r="C841310"/>
      <c r="D841310"/>
      <c r="E841310"/>
      <c r="F841310"/>
      <c r="G841310"/>
      <c r="H841310"/>
      <c r="I841310"/>
      <c r="J841310"/>
      <c r="K841310"/>
      <c r="L841310"/>
      <c r="M841310" s="115"/>
      <c r="N841310" s="115"/>
      <c r="O841310"/>
      <c r="P841310"/>
      <c r="Q841310"/>
      <c r="R841310" s="19"/>
      <c r="S841310" s="19"/>
      <c r="T841310"/>
      <c r="U841310" s="113"/>
      <c r="V841310" s="19"/>
      <c r="W841310" s="19"/>
      <c r="X841310" s="19"/>
      <c r="Y841310" s="19"/>
      <c r="Z841310" s="19"/>
      <c r="AA841310" s="19"/>
      <c r="AB841310" s="19"/>
      <c r="AC841310" s="19"/>
      <c r="AD841310" s="19"/>
      <c r="AE841310" s="19"/>
      <c r="AF841310" s="19"/>
      <c r="AG841310" s="19"/>
      <c r="AH841310" s="19"/>
      <c r="AI841310" s="19"/>
      <c r="AJ841310" s="19"/>
      <c r="AK841310" s="19"/>
      <c r="AL841310" s="19"/>
      <c r="AM841310" s="19"/>
      <c r="AN841310" s="19"/>
      <c r="AO841310" s="19"/>
      <c r="AP841310"/>
    </row>
    <row r="841311" spans="1:42" s="116" customFormat="1" x14ac:dyDescent="0.3">
      <c r="A841311"/>
      <c r="B841311"/>
      <c r="C841311"/>
      <c r="D841311"/>
      <c r="E841311"/>
      <c r="F841311"/>
      <c r="G841311"/>
      <c r="H841311"/>
      <c r="I841311"/>
      <c r="J841311"/>
      <c r="K841311"/>
      <c r="L841311"/>
      <c r="M841311" s="115"/>
      <c r="N841311" s="115"/>
      <c r="O841311"/>
      <c r="P841311"/>
      <c r="Q841311"/>
      <c r="R841311" s="19"/>
      <c r="S841311" s="19"/>
      <c r="T841311"/>
      <c r="U841311" s="113"/>
      <c r="V841311" s="19"/>
      <c r="W841311" s="19"/>
      <c r="X841311" s="19"/>
      <c r="Y841311" s="19"/>
      <c r="Z841311" s="19"/>
      <c r="AA841311" s="19"/>
      <c r="AB841311" s="19"/>
      <c r="AC841311" s="19"/>
      <c r="AD841311" s="19"/>
      <c r="AE841311" s="19"/>
      <c r="AF841311" s="19"/>
      <c r="AG841311" s="19"/>
      <c r="AH841311" s="19"/>
      <c r="AI841311" s="19"/>
      <c r="AJ841311" s="19"/>
      <c r="AK841311" s="19"/>
      <c r="AL841311" s="19"/>
      <c r="AM841311" s="19"/>
      <c r="AN841311" s="19"/>
      <c r="AO841311" s="19"/>
      <c r="AP841311"/>
    </row>
    <row r="841312" spans="1:42" s="116" customFormat="1" x14ac:dyDescent="0.3">
      <c r="A841312"/>
      <c r="B841312"/>
      <c r="C841312"/>
      <c r="D841312"/>
      <c r="E841312"/>
      <c r="F841312"/>
      <c r="G841312"/>
      <c r="H841312"/>
      <c r="I841312"/>
      <c r="J841312"/>
      <c r="K841312"/>
      <c r="L841312"/>
      <c r="M841312" s="115"/>
      <c r="N841312" s="115"/>
      <c r="O841312"/>
      <c r="P841312"/>
      <c r="Q841312"/>
      <c r="R841312" s="19"/>
      <c r="S841312" s="19"/>
      <c r="T841312"/>
      <c r="U841312" s="113"/>
      <c r="V841312" s="19"/>
      <c r="W841312" s="19"/>
      <c r="X841312" s="19"/>
      <c r="Y841312" s="19"/>
      <c r="Z841312" s="19"/>
      <c r="AA841312" s="19"/>
      <c r="AB841312" s="19"/>
      <c r="AC841312" s="19"/>
      <c r="AD841312" s="19"/>
      <c r="AE841312" s="19"/>
      <c r="AF841312" s="19"/>
      <c r="AG841312" s="19"/>
      <c r="AH841312" s="19"/>
      <c r="AI841312" s="19"/>
      <c r="AJ841312" s="19"/>
      <c r="AK841312" s="19"/>
      <c r="AL841312" s="19"/>
      <c r="AM841312" s="19"/>
      <c r="AN841312" s="19"/>
      <c r="AO841312" s="19"/>
      <c r="AP841312"/>
    </row>
    <row r="841313" spans="1:42" s="116" customFormat="1" x14ac:dyDescent="0.3">
      <c r="A841313"/>
      <c r="B841313"/>
      <c r="C841313"/>
      <c r="D841313"/>
      <c r="E841313"/>
      <c r="F841313"/>
      <c r="G841313"/>
      <c r="H841313"/>
      <c r="I841313"/>
      <c r="J841313"/>
      <c r="K841313"/>
      <c r="L841313"/>
      <c r="M841313" s="115"/>
      <c r="N841313" s="115"/>
      <c r="O841313"/>
      <c r="P841313"/>
      <c r="Q841313"/>
      <c r="R841313" s="19"/>
      <c r="S841313" s="19"/>
      <c r="T841313"/>
      <c r="U841313" s="113"/>
      <c r="V841313" s="19"/>
      <c r="W841313" s="19"/>
      <c r="X841313" s="19"/>
      <c r="Y841313" s="19"/>
      <c r="Z841313" s="19"/>
      <c r="AA841313" s="19"/>
      <c r="AB841313" s="19"/>
      <c r="AC841313" s="19"/>
      <c r="AD841313" s="19"/>
      <c r="AE841313" s="19"/>
      <c r="AF841313" s="19"/>
      <c r="AG841313" s="19"/>
      <c r="AH841313" s="19"/>
      <c r="AI841313" s="19"/>
      <c r="AJ841313" s="19"/>
      <c r="AK841313" s="19"/>
      <c r="AL841313" s="19"/>
      <c r="AM841313" s="19"/>
      <c r="AN841313" s="19"/>
      <c r="AO841313" s="19"/>
      <c r="AP841313"/>
    </row>
    <row r="841314" spans="1:42" s="116" customFormat="1" x14ac:dyDescent="0.3">
      <c r="A841314"/>
      <c r="B841314"/>
      <c r="C841314"/>
      <c r="D841314"/>
      <c r="E841314"/>
      <c r="F841314"/>
      <c r="G841314"/>
      <c r="H841314"/>
      <c r="I841314"/>
      <c r="J841314"/>
      <c r="K841314"/>
      <c r="L841314"/>
      <c r="M841314" s="115"/>
      <c r="N841314" s="115"/>
      <c r="O841314"/>
      <c r="P841314"/>
      <c r="Q841314"/>
      <c r="R841314" s="19"/>
      <c r="S841314" s="19"/>
      <c r="T841314"/>
      <c r="U841314" s="113"/>
      <c r="V841314" s="19"/>
      <c r="W841314" s="19"/>
      <c r="X841314" s="19"/>
      <c r="Y841314" s="19"/>
      <c r="Z841314" s="19"/>
      <c r="AA841314" s="19"/>
      <c r="AB841314" s="19"/>
      <c r="AC841314" s="19"/>
      <c r="AD841314" s="19"/>
      <c r="AE841314" s="19"/>
      <c r="AF841314" s="19"/>
      <c r="AG841314" s="19"/>
      <c r="AH841314" s="19"/>
      <c r="AI841314" s="19"/>
      <c r="AJ841314" s="19"/>
      <c r="AK841314" s="19"/>
      <c r="AL841314" s="19"/>
      <c r="AM841314" s="19"/>
      <c r="AN841314" s="19"/>
      <c r="AO841314" s="19"/>
      <c r="AP841314"/>
    </row>
    <row r="841315" spans="1:42" s="116" customFormat="1" x14ac:dyDescent="0.3">
      <c r="A841315"/>
      <c r="B841315"/>
      <c r="C841315"/>
      <c r="D841315"/>
      <c r="E841315"/>
      <c r="F841315"/>
      <c r="G841315"/>
      <c r="H841315"/>
      <c r="I841315"/>
      <c r="J841315"/>
      <c r="K841315"/>
      <c r="L841315"/>
      <c r="M841315" s="115"/>
      <c r="N841315" s="115"/>
      <c r="O841315"/>
      <c r="P841315"/>
      <c r="Q841315"/>
      <c r="R841315" s="19"/>
      <c r="S841315" s="19"/>
      <c r="T841315"/>
      <c r="U841315" s="113"/>
      <c r="V841315" s="19"/>
      <c r="W841315" s="19"/>
      <c r="X841315" s="19"/>
      <c r="Y841315" s="19"/>
      <c r="Z841315" s="19"/>
      <c r="AA841315" s="19"/>
      <c r="AB841315" s="19"/>
      <c r="AC841315" s="19"/>
      <c r="AD841315" s="19"/>
      <c r="AE841315" s="19"/>
      <c r="AF841315" s="19"/>
      <c r="AG841315" s="19"/>
      <c r="AH841315" s="19"/>
      <c r="AI841315" s="19"/>
      <c r="AJ841315" s="19"/>
      <c r="AK841315" s="19"/>
      <c r="AL841315" s="19"/>
      <c r="AM841315" s="19"/>
      <c r="AN841315" s="19"/>
      <c r="AO841315" s="19"/>
      <c r="AP841315"/>
    </row>
    <row r="841316" spans="1:42" s="116" customFormat="1" x14ac:dyDescent="0.3">
      <c r="A841316"/>
      <c r="B841316"/>
      <c r="C841316"/>
      <c r="D841316"/>
      <c r="E841316"/>
      <c r="F841316"/>
      <c r="G841316"/>
      <c r="H841316"/>
      <c r="I841316"/>
      <c r="J841316"/>
      <c r="K841316"/>
      <c r="L841316"/>
      <c r="M841316" s="115"/>
      <c r="N841316" s="115"/>
      <c r="O841316"/>
      <c r="P841316"/>
      <c r="Q841316"/>
      <c r="R841316" s="19"/>
      <c r="S841316" s="19"/>
      <c r="T841316"/>
      <c r="U841316" s="113"/>
      <c r="V841316" s="19"/>
      <c r="W841316" s="19"/>
      <c r="X841316" s="19"/>
      <c r="Y841316" s="19"/>
      <c r="Z841316" s="19"/>
      <c r="AA841316" s="19"/>
      <c r="AB841316" s="19"/>
      <c r="AC841316" s="19"/>
      <c r="AD841316" s="19"/>
      <c r="AE841316" s="19"/>
      <c r="AF841316" s="19"/>
      <c r="AG841316" s="19"/>
      <c r="AH841316" s="19"/>
      <c r="AI841316" s="19"/>
      <c r="AJ841316" s="19"/>
      <c r="AK841316" s="19"/>
      <c r="AL841316" s="19"/>
      <c r="AM841316" s="19"/>
      <c r="AN841316" s="19"/>
      <c r="AO841316" s="19"/>
      <c r="AP841316"/>
    </row>
    <row r="841317" spans="1:42" s="116" customFormat="1" x14ac:dyDescent="0.3">
      <c r="A841317"/>
      <c r="B841317"/>
      <c r="C841317"/>
      <c r="D841317"/>
      <c r="E841317"/>
      <c r="F841317"/>
      <c r="G841317"/>
      <c r="H841317"/>
      <c r="I841317"/>
      <c r="J841317"/>
      <c r="K841317"/>
      <c r="L841317"/>
      <c r="M841317" s="115"/>
      <c r="N841317" s="115"/>
      <c r="O841317"/>
      <c r="P841317"/>
      <c r="Q841317"/>
      <c r="R841317" s="19"/>
      <c r="S841317" s="19"/>
      <c r="T841317"/>
      <c r="U841317" s="113"/>
      <c r="V841317" s="19"/>
      <c r="W841317" s="19"/>
      <c r="X841317" s="19"/>
      <c r="Y841317" s="19"/>
      <c r="Z841317" s="19"/>
      <c r="AA841317" s="19"/>
      <c r="AB841317" s="19"/>
      <c r="AC841317" s="19"/>
      <c r="AD841317" s="19"/>
      <c r="AE841317" s="19"/>
      <c r="AF841317" s="19"/>
      <c r="AG841317" s="19"/>
      <c r="AH841317" s="19"/>
      <c r="AI841317" s="19"/>
      <c r="AJ841317" s="19"/>
      <c r="AK841317" s="19"/>
      <c r="AL841317" s="19"/>
      <c r="AM841317" s="19"/>
      <c r="AN841317" s="19"/>
      <c r="AO841317" s="19"/>
      <c r="AP841317"/>
    </row>
    <row r="841318" spans="1:42" s="116" customFormat="1" x14ac:dyDescent="0.3">
      <c r="A841318"/>
      <c r="B841318"/>
      <c r="C841318"/>
      <c r="D841318"/>
      <c r="E841318"/>
      <c r="F841318"/>
      <c r="G841318"/>
      <c r="H841318"/>
      <c r="I841318"/>
      <c r="J841318"/>
      <c r="K841318"/>
      <c r="L841318"/>
      <c r="M841318" s="115"/>
      <c r="N841318" s="115"/>
      <c r="O841318"/>
      <c r="P841318"/>
      <c r="Q841318"/>
      <c r="R841318" s="19"/>
      <c r="S841318" s="19"/>
      <c r="T841318"/>
      <c r="U841318" s="113"/>
      <c r="V841318" s="19"/>
      <c r="W841318" s="19"/>
      <c r="X841318" s="19"/>
      <c r="Y841318" s="19"/>
      <c r="Z841318" s="19"/>
      <c r="AA841318" s="19"/>
      <c r="AB841318" s="19"/>
      <c r="AC841318" s="19"/>
      <c r="AD841318" s="19"/>
      <c r="AE841318" s="19"/>
      <c r="AF841318" s="19"/>
      <c r="AG841318" s="19"/>
      <c r="AH841318" s="19"/>
      <c r="AI841318" s="19"/>
      <c r="AJ841318" s="19"/>
      <c r="AK841318" s="19"/>
      <c r="AL841318" s="19"/>
      <c r="AM841318" s="19"/>
      <c r="AN841318" s="19"/>
      <c r="AO841318" s="19"/>
      <c r="AP841318"/>
    </row>
    <row r="841319" spans="1:42" s="116" customFormat="1" x14ac:dyDescent="0.3">
      <c r="A841319"/>
      <c r="B841319"/>
      <c r="C841319"/>
      <c r="D841319"/>
      <c r="E841319"/>
      <c r="F841319"/>
      <c r="G841319"/>
      <c r="H841319"/>
      <c r="I841319"/>
      <c r="J841319"/>
      <c r="K841319"/>
      <c r="L841319"/>
      <c r="M841319" s="115"/>
      <c r="N841319" s="115"/>
      <c r="O841319"/>
      <c r="P841319"/>
      <c r="Q841319"/>
      <c r="R841319" s="19"/>
      <c r="S841319" s="19"/>
      <c r="T841319"/>
      <c r="U841319" s="113"/>
      <c r="V841319" s="19"/>
      <c r="W841319" s="19"/>
      <c r="X841319" s="19"/>
      <c r="Y841319" s="19"/>
      <c r="Z841319" s="19"/>
      <c r="AA841319" s="19"/>
      <c r="AB841319" s="19"/>
      <c r="AC841319" s="19"/>
      <c r="AD841319" s="19"/>
      <c r="AE841319" s="19"/>
      <c r="AF841319" s="19"/>
      <c r="AG841319" s="19"/>
      <c r="AH841319" s="19"/>
      <c r="AI841319" s="19"/>
      <c r="AJ841319" s="19"/>
      <c r="AK841319" s="19"/>
      <c r="AL841319" s="19"/>
      <c r="AM841319" s="19"/>
      <c r="AN841319" s="19"/>
      <c r="AO841319" s="19"/>
      <c r="AP841319"/>
    </row>
    <row r="841320" spans="1:42" s="116" customFormat="1" x14ac:dyDescent="0.3">
      <c r="A841320"/>
      <c r="B841320"/>
      <c r="C841320"/>
      <c r="D841320"/>
      <c r="E841320"/>
      <c r="F841320"/>
      <c r="G841320"/>
      <c r="H841320"/>
      <c r="I841320"/>
      <c r="J841320"/>
      <c r="K841320"/>
      <c r="L841320"/>
      <c r="M841320" s="115"/>
      <c r="N841320" s="115"/>
      <c r="O841320"/>
      <c r="P841320"/>
      <c r="Q841320"/>
      <c r="R841320" s="19"/>
      <c r="S841320" s="19"/>
      <c r="T841320"/>
      <c r="U841320" s="113"/>
      <c r="V841320" s="19"/>
      <c r="W841320" s="19"/>
      <c r="X841320" s="19"/>
      <c r="Y841320" s="19"/>
      <c r="Z841320" s="19"/>
      <c r="AA841320" s="19"/>
      <c r="AB841320" s="19"/>
      <c r="AC841320" s="19"/>
      <c r="AD841320" s="19"/>
      <c r="AE841320" s="19"/>
      <c r="AF841320" s="19"/>
      <c r="AG841320" s="19"/>
      <c r="AH841320" s="19"/>
      <c r="AI841320" s="19"/>
      <c r="AJ841320" s="19"/>
      <c r="AK841320" s="19"/>
      <c r="AL841320" s="19"/>
      <c r="AM841320" s="19"/>
      <c r="AN841320" s="19"/>
      <c r="AO841320" s="19"/>
      <c r="AP841320"/>
    </row>
    <row r="841321" spans="1:42" s="116" customFormat="1" x14ac:dyDescent="0.3">
      <c r="A841321"/>
      <c r="B841321"/>
      <c r="C841321"/>
      <c r="D841321"/>
      <c r="E841321"/>
      <c r="F841321"/>
      <c r="G841321"/>
      <c r="H841321"/>
      <c r="I841321"/>
      <c r="J841321"/>
      <c r="K841321"/>
      <c r="L841321"/>
      <c r="M841321" s="115"/>
      <c r="N841321" s="115"/>
      <c r="O841321"/>
      <c r="P841321"/>
      <c r="Q841321"/>
      <c r="R841321" s="19"/>
      <c r="S841321" s="19"/>
      <c r="T841321"/>
      <c r="U841321" s="113"/>
      <c r="V841321" s="19"/>
      <c r="W841321" s="19"/>
      <c r="X841321" s="19"/>
      <c r="Y841321" s="19"/>
      <c r="Z841321" s="19"/>
      <c r="AA841321" s="19"/>
      <c r="AB841321" s="19"/>
      <c r="AC841321" s="19"/>
      <c r="AD841321" s="19"/>
      <c r="AE841321" s="19"/>
      <c r="AF841321" s="19"/>
      <c r="AG841321" s="19"/>
      <c r="AH841321" s="19"/>
      <c r="AI841321" s="19"/>
      <c r="AJ841321" s="19"/>
      <c r="AK841321" s="19"/>
      <c r="AL841321" s="19"/>
      <c r="AM841321" s="19"/>
      <c r="AN841321" s="19"/>
      <c r="AO841321" s="19"/>
      <c r="AP841321"/>
    </row>
    <row r="841322" spans="1:42" s="116" customFormat="1" x14ac:dyDescent="0.3">
      <c r="A841322"/>
      <c r="B841322"/>
      <c r="C841322"/>
      <c r="D841322"/>
      <c r="E841322"/>
      <c r="F841322"/>
      <c r="G841322"/>
      <c r="H841322"/>
      <c r="I841322"/>
      <c r="J841322"/>
      <c r="K841322"/>
      <c r="L841322"/>
      <c r="M841322" s="115"/>
      <c r="N841322" s="115"/>
      <c r="O841322"/>
      <c r="P841322"/>
      <c r="Q841322"/>
      <c r="R841322" s="19"/>
      <c r="S841322" s="19"/>
      <c r="T841322"/>
      <c r="U841322" s="113"/>
      <c r="V841322" s="19"/>
      <c r="W841322" s="19"/>
      <c r="X841322" s="19"/>
      <c r="Y841322" s="19"/>
      <c r="Z841322" s="19"/>
      <c r="AA841322" s="19"/>
      <c r="AB841322" s="19"/>
      <c r="AC841322" s="19"/>
      <c r="AD841322" s="19"/>
      <c r="AE841322" s="19"/>
      <c r="AF841322" s="19"/>
      <c r="AG841322" s="19"/>
      <c r="AH841322" s="19"/>
      <c r="AI841322" s="19"/>
      <c r="AJ841322" s="19"/>
      <c r="AK841322" s="19"/>
      <c r="AL841322" s="19"/>
      <c r="AM841322" s="19"/>
      <c r="AN841322" s="19"/>
      <c r="AO841322" s="19"/>
      <c r="AP841322"/>
    </row>
    <row r="841323" spans="1:42" s="116" customFormat="1" x14ac:dyDescent="0.3">
      <c r="A841323"/>
      <c r="B841323"/>
      <c r="C841323"/>
      <c r="D841323"/>
      <c r="E841323"/>
      <c r="F841323"/>
      <c r="G841323"/>
      <c r="H841323"/>
      <c r="I841323"/>
      <c r="J841323"/>
      <c r="K841323"/>
      <c r="L841323"/>
      <c r="M841323" s="115"/>
      <c r="N841323" s="115"/>
      <c r="O841323"/>
      <c r="P841323"/>
      <c r="Q841323"/>
      <c r="R841323" s="19"/>
      <c r="S841323" s="19"/>
      <c r="T841323"/>
      <c r="U841323" s="113"/>
      <c r="V841323" s="19"/>
      <c r="W841323" s="19"/>
      <c r="X841323" s="19"/>
      <c r="Y841323" s="19"/>
      <c r="Z841323" s="19"/>
      <c r="AA841323" s="19"/>
      <c r="AB841323" s="19"/>
      <c r="AC841323" s="19"/>
      <c r="AD841323" s="19"/>
      <c r="AE841323" s="19"/>
      <c r="AF841323" s="19"/>
      <c r="AG841323" s="19"/>
      <c r="AH841323" s="19"/>
      <c r="AI841323" s="19"/>
      <c r="AJ841323" s="19"/>
      <c r="AK841323" s="19"/>
      <c r="AL841323" s="19"/>
      <c r="AM841323" s="19"/>
      <c r="AN841323" s="19"/>
      <c r="AO841323" s="19"/>
      <c r="AP841323"/>
    </row>
    <row r="841324" spans="1:42" s="116" customFormat="1" x14ac:dyDescent="0.3">
      <c r="A841324"/>
      <c r="B841324"/>
      <c r="C841324"/>
      <c r="D841324"/>
      <c r="E841324"/>
      <c r="F841324"/>
      <c r="G841324"/>
      <c r="H841324"/>
      <c r="I841324"/>
      <c r="J841324"/>
      <c r="K841324"/>
      <c r="L841324"/>
      <c r="M841324" s="115"/>
      <c r="N841324" s="115"/>
      <c r="O841324"/>
      <c r="P841324"/>
      <c r="Q841324"/>
      <c r="R841324" s="19"/>
      <c r="S841324" s="19"/>
      <c r="T841324"/>
      <c r="U841324" s="113"/>
      <c r="V841324" s="19"/>
      <c r="W841324" s="19"/>
      <c r="X841324" s="19"/>
      <c r="Y841324" s="19"/>
      <c r="Z841324" s="19"/>
      <c r="AA841324" s="19"/>
      <c r="AB841324" s="19"/>
      <c r="AC841324" s="19"/>
      <c r="AD841324" s="19"/>
      <c r="AE841324" s="19"/>
      <c r="AF841324" s="19"/>
      <c r="AG841324" s="19"/>
      <c r="AH841324" s="19"/>
      <c r="AI841324" s="19"/>
      <c r="AJ841324" s="19"/>
      <c r="AK841324" s="19"/>
      <c r="AL841324" s="19"/>
      <c r="AM841324" s="19"/>
      <c r="AN841324" s="19"/>
      <c r="AO841324" s="19"/>
      <c r="AP841324"/>
    </row>
    <row r="841325" spans="1:42" s="116" customFormat="1" x14ac:dyDescent="0.3">
      <c r="A841325"/>
      <c r="B841325"/>
      <c r="C841325"/>
      <c r="D841325"/>
      <c r="E841325"/>
      <c r="F841325"/>
      <c r="G841325"/>
      <c r="H841325"/>
      <c r="I841325"/>
      <c r="J841325"/>
      <c r="K841325"/>
      <c r="L841325"/>
      <c r="M841325" s="115"/>
      <c r="N841325" s="115"/>
      <c r="O841325"/>
      <c r="P841325"/>
      <c r="Q841325"/>
      <c r="R841325" s="19"/>
      <c r="S841325" s="19"/>
      <c r="T841325"/>
      <c r="U841325" s="113"/>
      <c r="V841325" s="19"/>
      <c r="W841325" s="19"/>
      <c r="X841325" s="19"/>
      <c r="Y841325" s="19"/>
      <c r="Z841325" s="19"/>
      <c r="AA841325" s="19"/>
      <c r="AB841325" s="19"/>
      <c r="AC841325" s="19"/>
      <c r="AD841325" s="19"/>
      <c r="AE841325" s="19"/>
      <c r="AF841325" s="19"/>
      <c r="AG841325" s="19"/>
      <c r="AH841325" s="19"/>
      <c r="AI841325" s="19"/>
      <c r="AJ841325" s="19"/>
      <c r="AK841325" s="19"/>
      <c r="AL841325" s="19"/>
      <c r="AM841325" s="19"/>
      <c r="AN841325" s="19"/>
      <c r="AO841325" s="19"/>
      <c r="AP841325"/>
    </row>
    <row r="841326" spans="1:42" s="116" customFormat="1" x14ac:dyDescent="0.3">
      <c r="A841326"/>
      <c r="B841326"/>
      <c r="C841326"/>
      <c r="D841326"/>
      <c r="E841326"/>
      <c r="F841326"/>
      <c r="G841326"/>
      <c r="H841326"/>
      <c r="I841326"/>
      <c r="J841326"/>
      <c r="K841326"/>
      <c r="L841326"/>
      <c r="M841326" s="115"/>
      <c r="N841326" s="115"/>
      <c r="O841326"/>
      <c r="P841326"/>
      <c r="Q841326"/>
      <c r="R841326" s="19"/>
      <c r="S841326" s="19"/>
      <c r="T841326"/>
      <c r="U841326" s="113"/>
      <c r="V841326" s="19"/>
      <c r="W841326" s="19"/>
      <c r="X841326" s="19"/>
      <c r="Y841326" s="19"/>
      <c r="Z841326" s="19"/>
      <c r="AA841326" s="19"/>
      <c r="AB841326" s="19"/>
      <c r="AC841326" s="19"/>
      <c r="AD841326" s="19"/>
      <c r="AE841326" s="19"/>
      <c r="AF841326" s="19"/>
      <c r="AG841326" s="19"/>
      <c r="AH841326" s="19"/>
      <c r="AI841326" s="19"/>
      <c r="AJ841326" s="19"/>
      <c r="AK841326" s="19"/>
      <c r="AL841326" s="19"/>
      <c r="AM841326" s="19"/>
      <c r="AN841326" s="19"/>
      <c r="AO841326" s="19"/>
      <c r="AP841326"/>
    </row>
    <row r="841327" spans="1:42" s="116" customFormat="1" x14ac:dyDescent="0.3">
      <c r="A841327"/>
      <c r="B841327"/>
      <c r="C841327"/>
      <c r="D841327"/>
      <c r="E841327"/>
      <c r="F841327"/>
      <c r="G841327"/>
      <c r="H841327"/>
      <c r="I841327"/>
      <c r="J841327"/>
      <c r="K841327"/>
      <c r="L841327"/>
      <c r="M841327" s="115"/>
      <c r="N841327" s="115"/>
      <c r="O841327"/>
      <c r="P841327"/>
      <c r="Q841327"/>
      <c r="R841327" s="19"/>
      <c r="S841327" s="19"/>
      <c r="T841327"/>
      <c r="U841327" s="113"/>
      <c r="V841327" s="19"/>
      <c r="W841327" s="19"/>
      <c r="X841327" s="19"/>
      <c r="Y841327" s="19"/>
      <c r="Z841327" s="19"/>
      <c r="AA841327" s="19"/>
      <c r="AB841327" s="19"/>
      <c r="AC841327" s="19"/>
      <c r="AD841327" s="19"/>
      <c r="AE841327" s="19"/>
      <c r="AF841327" s="19"/>
      <c r="AG841327" s="19"/>
      <c r="AH841327" s="19"/>
      <c r="AI841327" s="19"/>
      <c r="AJ841327" s="19"/>
      <c r="AK841327" s="19"/>
      <c r="AL841327" s="19"/>
      <c r="AM841327" s="19"/>
      <c r="AN841327" s="19"/>
      <c r="AO841327" s="19"/>
      <c r="AP841327"/>
    </row>
    <row r="841328" spans="1:42" s="116" customFormat="1" x14ac:dyDescent="0.3">
      <c r="A841328"/>
      <c r="B841328"/>
      <c r="C841328"/>
      <c r="D841328"/>
      <c r="E841328"/>
      <c r="F841328"/>
      <c r="G841328"/>
      <c r="H841328"/>
      <c r="I841328"/>
      <c r="J841328"/>
      <c r="K841328"/>
      <c r="L841328"/>
      <c r="M841328" s="115"/>
      <c r="N841328" s="115"/>
      <c r="O841328"/>
      <c r="P841328"/>
      <c r="Q841328"/>
      <c r="R841328" s="19"/>
      <c r="S841328" s="19"/>
      <c r="T841328"/>
      <c r="U841328" s="113"/>
      <c r="V841328" s="19"/>
      <c r="W841328" s="19"/>
      <c r="X841328" s="19"/>
      <c r="Y841328" s="19"/>
      <c r="Z841328" s="19"/>
      <c r="AA841328" s="19"/>
      <c r="AB841328" s="19"/>
      <c r="AC841328" s="19"/>
      <c r="AD841328" s="19"/>
      <c r="AE841328" s="19"/>
      <c r="AF841328" s="19"/>
      <c r="AG841328" s="19"/>
      <c r="AH841328" s="19"/>
      <c r="AI841328" s="19"/>
      <c r="AJ841328" s="19"/>
      <c r="AK841328" s="19"/>
      <c r="AL841328" s="19"/>
      <c r="AM841328" s="19"/>
      <c r="AN841328" s="19"/>
      <c r="AO841328" s="19"/>
      <c r="AP841328"/>
    </row>
    <row r="841329" spans="1:42" s="116" customFormat="1" x14ac:dyDescent="0.3">
      <c r="A841329"/>
      <c r="B841329"/>
      <c r="C841329"/>
      <c r="D841329"/>
      <c r="E841329"/>
      <c r="F841329"/>
      <c r="G841329"/>
      <c r="H841329"/>
      <c r="I841329"/>
      <c r="J841329"/>
      <c r="K841329"/>
      <c r="L841329"/>
      <c r="M841329" s="115"/>
      <c r="N841329" s="115"/>
      <c r="O841329"/>
      <c r="P841329"/>
      <c r="Q841329"/>
      <c r="R841329" s="19"/>
      <c r="S841329" s="19"/>
      <c r="T841329"/>
      <c r="U841329" s="113"/>
      <c r="V841329" s="19"/>
      <c r="W841329" s="19"/>
      <c r="X841329" s="19"/>
      <c r="Y841329" s="19"/>
      <c r="Z841329" s="19"/>
      <c r="AA841329" s="19"/>
      <c r="AB841329" s="19"/>
      <c r="AC841329" s="19"/>
      <c r="AD841329" s="19"/>
      <c r="AE841329" s="19"/>
      <c r="AF841329" s="19"/>
      <c r="AG841329" s="19"/>
      <c r="AH841329" s="19"/>
      <c r="AI841329" s="19"/>
      <c r="AJ841329" s="19"/>
      <c r="AK841329" s="19"/>
      <c r="AL841329" s="19"/>
      <c r="AM841329" s="19"/>
      <c r="AN841329" s="19"/>
      <c r="AO841329" s="19"/>
      <c r="AP841329"/>
    </row>
    <row r="841330" spans="1:42" s="116" customFormat="1" x14ac:dyDescent="0.3">
      <c r="A841330"/>
      <c r="B841330"/>
      <c r="C841330"/>
      <c r="D841330"/>
      <c r="E841330"/>
      <c r="F841330"/>
      <c r="G841330"/>
      <c r="H841330"/>
      <c r="I841330"/>
      <c r="J841330"/>
      <c r="K841330"/>
      <c r="L841330"/>
      <c r="M841330" s="115"/>
      <c r="N841330" s="115"/>
      <c r="O841330"/>
      <c r="P841330"/>
      <c r="Q841330"/>
      <c r="R841330" s="19"/>
      <c r="S841330" s="19"/>
      <c r="T841330"/>
      <c r="U841330" s="113"/>
      <c r="V841330" s="19"/>
      <c r="W841330" s="19"/>
      <c r="X841330" s="19"/>
      <c r="Y841330" s="19"/>
      <c r="Z841330" s="19"/>
      <c r="AA841330" s="19"/>
      <c r="AB841330" s="19"/>
      <c r="AC841330" s="19"/>
      <c r="AD841330" s="19"/>
      <c r="AE841330" s="19"/>
      <c r="AF841330" s="19"/>
      <c r="AG841330" s="19"/>
      <c r="AH841330" s="19"/>
      <c r="AI841330" s="19"/>
      <c r="AJ841330" s="19"/>
      <c r="AK841330" s="19"/>
      <c r="AL841330" s="19"/>
      <c r="AM841330" s="19"/>
      <c r="AN841330" s="19"/>
      <c r="AO841330" s="19"/>
      <c r="AP841330"/>
    </row>
    <row r="841331" spans="1:42" s="116" customFormat="1" x14ac:dyDescent="0.3">
      <c r="A841331"/>
      <c r="B841331"/>
      <c r="C841331"/>
      <c r="D841331"/>
      <c r="E841331"/>
      <c r="F841331"/>
      <c r="G841331"/>
      <c r="H841331"/>
      <c r="I841331"/>
      <c r="J841331"/>
      <c r="K841331"/>
      <c r="L841331"/>
      <c r="M841331" s="115"/>
      <c r="N841331" s="115"/>
      <c r="O841331"/>
      <c r="P841331"/>
      <c r="Q841331"/>
      <c r="R841331" s="19"/>
      <c r="S841331" s="19"/>
      <c r="T841331"/>
      <c r="U841331" s="113"/>
      <c r="V841331" s="19"/>
      <c r="W841331" s="19"/>
      <c r="X841331" s="19"/>
      <c r="Y841331" s="19"/>
      <c r="Z841331" s="19"/>
      <c r="AA841331" s="19"/>
      <c r="AB841331" s="19"/>
      <c r="AC841331" s="19"/>
      <c r="AD841331" s="19"/>
      <c r="AE841331" s="19"/>
      <c r="AF841331" s="19"/>
      <c r="AG841331" s="19"/>
      <c r="AH841331" s="19"/>
      <c r="AI841331" s="19"/>
      <c r="AJ841331" s="19"/>
      <c r="AK841331" s="19"/>
      <c r="AL841331" s="19"/>
      <c r="AM841331" s="19"/>
      <c r="AN841331" s="19"/>
      <c r="AO841331" s="19"/>
      <c r="AP841331"/>
    </row>
    <row r="841332" spans="1:42" s="116" customFormat="1" x14ac:dyDescent="0.3">
      <c r="A841332"/>
      <c r="B841332"/>
      <c r="C841332"/>
      <c r="D841332"/>
      <c r="E841332"/>
      <c r="F841332"/>
      <c r="G841332"/>
      <c r="H841332"/>
      <c r="I841332"/>
      <c r="J841332"/>
      <c r="K841332"/>
      <c r="L841332"/>
      <c r="M841332" s="115"/>
      <c r="N841332" s="115"/>
      <c r="O841332"/>
      <c r="P841332"/>
      <c r="Q841332"/>
      <c r="R841332" s="19"/>
      <c r="S841332" s="19"/>
      <c r="T841332"/>
      <c r="U841332" s="113"/>
      <c r="V841332" s="19"/>
      <c r="W841332" s="19"/>
      <c r="X841332" s="19"/>
      <c r="Y841332" s="19"/>
      <c r="Z841332" s="19"/>
      <c r="AA841332" s="19"/>
      <c r="AB841332" s="19"/>
      <c r="AC841332" s="19"/>
      <c r="AD841332" s="19"/>
      <c r="AE841332" s="19"/>
      <c r="AF841332" s="19"/>
      <c r="AG841332" s="19"/>
      <c r="AH841332" s="19"/>
      <c r="AI841332" s="19"/>
      <c r="AJ841332" s="19"/>
      <c r="AK841332" s="19"/>
      <c r="AL841332" s="19"/>
      <c r="AM841332" s="19"/>
      <c r="AN841332" s="19"/>
      <c r="AO841332" s="19"/>
      <c r="AP841332"/>
    </row>
    <row r="841333" spans="1:42" s="116" customFormat="1" x14ac:dyDescent="0.3">
      <c r="A841333"/>
      <c r="B841333"/>
      <c r="C841333"/>
      <c r="D841333"/>
      <c r="E841333"/>
      <c r="F841333"/>
      <c r="G841333"/>
      <c r="H841333"/>
      <c r="I841333"/>
      <c r="J841333"/>
      <c r="K841333"/>
      <c r="L841333"/>
      <c r="M841333" s="115"/>
      <c r="N841333" s="115"/>
      <c r="O841333"/>
      <c r="P841333"/>
      <c r="Q841333"/>
      <c r="R841333" s="19"/>
      <c r="S841333" s="19"/>
      <c r="T841333"/>
      <c r="U841333" s="113"/>
      <c r="V841333" s="19"/>
      <c r="W841333" s="19"/>
      <c r="X841333" s="19"/>
      <c r="Y841333" s="19"/>
      <c r="Z841333" s="19"/>
      <c r="AA841333" s="19"/>
      <c r="AB841333" s="19"/>
      <c r="AC841333" s="19"/>
      <c r="AD841333" s="19"/>
      <c r="AE841333" s="19"/>
      <c r="AF841333" s="19"/>
      <c r="AG841333" s="19"/>
      <c r="AH841333" s="19"/>
      <c r="AI841333" s="19"/>
      <c r="AJ841333" s="19"/>
      <c r="AK841333" s="19"/>
      <c r="AL841333" s="19"/>
      <c r="AM841333" s="19"/>
      <c r="AN841333" s="19"/>
      <c r="AO841333" s="19"/>
      <c r="AP841333"/>
    </row>
    <row r="841334" spans="1:42" s="116" customFormat="1" x14ac:dyDescent="0.3">
      <c r="A841334"/>
      <c r="B841334"/>
      <c r="C841334"/>
      <c r="D841334"/>
      <c r="E841334"/>
      <c r="F841334"/>
      <c r="G841334"/>
      <c r="H841334"/>
      <c r="I841334"/>
      <c r="J841334"/>
      <c r="K841334"/>
      <c r="L841334"/>
      <c r="M841334" s="115"/>
      <c r="N841334" s="115"/>
      <c r="O841334"/>
      <c r="P841334"/>
      <c r="Q841334"/>
      <c r="R841334" s="19"/>
      <c r="S841334" s="19"/>
      <c r="T841334"/>
      <c r="U841334" s="113"/>
      <c r="V841334" s="19"/>
      <c r="W841334" s="19"/>
      <c r="X841334" s="19"/>
      <c r="Y841334" s="19"/>
      <c r="Z841334" s="19"/>
      <c r="AA841334" s="19"/>
      <c r="AB841334" s="19"/>
      <c r="AC841334" s="19"/>
      <c r="AD841334" s="19"/>
      <c r="AE841334" s="19"/>
      <c r="AF841334" s="19"/>
      <c r="AG841334" s="19"/>
      <c r="AH841334" s="19"/>
      <c r="AI841334" s="19"/>
      <c r="AJ841334" s="19"/>
      <c r="AK841334" s="19"/>
      <c r="AL841334" s="19"/>
      <c r="AM841334" s="19"/>
      <c r="AN841334" s="19"/>
      <c r="AO841334" s="19"/>
      <c r="AP841334"/>
    </row>
    <row r="841335" spans="1:42" s="116" customFormat="1" x14ac:dyDescent="0.3">
      <c r="A841335"/>
      <c r="B841335"/>
      <c r="C841335"/>
      <c r="D841335"/>
      <c r="E841335"/>
      <c r="F841335"/>
      <c r="G841335"/>
      <c r="H841335"/>
      <c r="I841335"/>
      <c r="J841335"/>
      <c r="K841335"/>
      <c r="L841335"/>
      <c r="M841335" s="115"/>
      <c r="N841335" s="115"/>
      <c r="O841335"/>
      <c r="P841335"/>
      <c r="Q841335"/>
      <c r="R841335" s="19"/>
      <c r="S841335" s="19"/>
      <c r="T841335"/>
      <c r="U841335" s="113"/>
      <c r="V841335" s="19"/>
      <c r="W841335" s="19"/>
      <c r="X841335" s="19"/>
      <c r="Y841335" s="19"/>
      <c r="Z841335" s="19"/>
      <c r="AA841335" s="19"/>
      <c r="AB841335" s="19"/>
      <c r="AC841335" s="19"/>
      <c r="AD841335" s="19"/>
      <c r="AE841335" s="19"/>
      <c r="AF841335" s="19"/>
      <c r="AG841335" s="19"/>
      <c r="AH841335" s="19"/>
      <c r="AI841335" s="19"/>
      <c r="AJ841335" s="19"/>
      <c r="AK841335" s="19"/>
      <c r="AL841335" s="19"/>
      <c r="AM841335" s="19"/>
      <c r="AN841335" s="19"/>
      <c r="AO841335" s="19"/>
      <c r="AP841335"/>
    </row>
    <row r="841336" spans="1:42" s="116" customFormat="1" x14ac:dyDescent="0.3">
      <c r="A841336"/>
      <c r="B841336"/>
      <c r="C841336"/>
      <c r="D841336"/>
      <c r="E841336"/>
      <c r="F841336"/>
      <c r="G841336"/>
      <c r="H841336"/>
      <c r="I841336"/>
      <c r="J841336"/>
      <c r="K841336"/>
      <c r="L841336"/>
      <c r="M841336" s="115"/>
      <c r="N841336" s="115"/>
      <c r="O841336"/>
      <c r="P841336"/>
      <c r="Q841336"/>
      <c r="R841336" s="19"/>
      <c r="S841336" s="19"/>
      <c r="T841336"/>
      <c r="U841336" s="113"/>
      <c r="V841336" s="19"/>
      <c r="W841336" s="19"/>
      <c r="X841336" s="19"/>
      <c r="Y841336" s="19"/>
      <c r="Z841336" s="19"/>
      <c r="AA841336" s="19"/>
      <c r="AB841336" s="19"/>
      <c r="AC841336" s="19"/>
      <c r="AD841336" s="19"/>
      <c r="AE841336" s="19"/>
      <c r="AF841336" s="19"/>
      <c r="AG841336" s="19"/>
      <c r="AH841336" s="19"/>
      <c r="AI841336" s="19"/>
      <c r="AJ841336" s="19"/>
      <c r="AK841336" s="19"/>
      <c r="AL841336" s="19"/>
      <c r="AM841336" s="19"/>
      <c r="AN841336" s="19"/>
      <c r="AO841336" s="19"/>
      <c r="AP841336"/>
    </row>
    <row r="841337" spans="1:42" s="116" customFormat="1" x14ac:dyDescent="0.3">
      <c r="A841337"/>
      <c r="B841337"/>
      <c r="C841337"/>
      <c r="D841337"/>
      <c r="E841337"/>
      <c r="F841337"/>
      <c r="G841337"/>
      <c r="H841337"/>
      <c r="I841337"/>
      <c r="J841337"/>
      <c r="K841337"/>
      <c r="L841337"/>
      <c r="M841337" s="115"/>
      <c r="N841337" s="115"/>
      <c r="O841337"/>
      <c r="P841337"/>
      <c r="Q841337"/>
      <c r="R841337" s="19"/>
      <c r="S841337" s="19"/>
      <c r="T841337"/>
      <c r="U841337" s="113"/>
      <c r="V841337" s="19"/>
      <c r="W841337" s="19"/>
      <c r="X841337" s="19"/>
      <c r="Y841337" s="19"/>
      <c r="Z841337" s="19"/>
      <c r="AA841337" s="19"/>
      <c r="AB841337" s="19"/>
      <c r="AC841337" s="19"/>
      <c r="AD841337" s="19"/>
      <c r="AE841337" s="19"/>
      <c r="AF841337" s="19"/>
      <c r="AG841337" s="19"/>
      <c r="AH841337" s="19"/>
      <c r="AI841337" s="19"/>
      <c r="AJ841337" s="19"/>
      <c r="AK841337" s="19"/>
      <c r="AL841337" s="19"/>
      <c r="AM841337" s="19"/>
      <c r="AN841337" s="19"/>
      <c r="AO841337" s="19"/>
      <c r="AP841337"/>
    </row>
    <row r="841338" spans="1:42" s="116" customFormat="1" x14ac:dyDescent="0.3">
      <c r="A841338"/>
      <c r="B841338"/>
      <c r="C841338"/>
      <c r="D841338"/>
      <c r="E841338"/>
      <c r="F841338"/>
      <c r="G841338"/>
      <c r="H841338"/>
      <c r="I841338"/>
      <c r="J841338"/>
      <c r="K841338"/>
      <c r="L841338"/>
      <c r="M841338" s="115"/>
      <c r="N841338" s="115"/>
      <c r="O841338"/>
      <c r="P841338"/>
      <c r="Q841338"/>
      <c r="R841338" s="19"/>
      <c r="S841338" s="19"/>
      <c r="T841338"/>
      <c r="U841338" s="113"/>
      <c r="V841338" s="19"/>
      <c r="W841338" s="19"/>
      <c r="X841338" s="19"/>
      <c r="Y841338" s="19"/>
      <c r="Z841338" s="19"/>
      <c r="AA841338" s="19"/>
      <c r="AB841338" s="19"/>
      <c r="AC841338" s="19"/>
      <c r="AD841338" s="19"/>
      <c r="AE841338" s="19"/>
      <c r="AF841338" s="19"/>
      <c r="AG841338" s="19"/>
      <c r="AH841338" s="19"/>
      <c r="AI841338" s="19"/>
      <c r="AJ841338" s="19"/>
      <c r="AK841338" s="19"/>
      <c r="AL841338" s="19"/>
      <c r="AM841338" s="19"/>
      <c r="AN841338" s="19"/>
      <c r="AO841338" s="19"/>
      <c r="AP841338"/>
    </row>
    <row r="841339" spans="1:42" s="116" customFormat="1" x14ac:dyDescent="0.3">
      <c r="A841339"/>
      <c r="B841339"/>
      <c r="C841339"/>
      <c r="D841339"/>
      <c r="E841339"/>
      <c r="F841339"/>
      <c r="G841339"/>
      <c r="H841339"/>
      <c r="I841339"/>
      <c r="J841339"/>
      <c r="K841339"/>
      <c r="L841339"/>
      <c r="M841339" s="115"/>
      <c r="N841339" s="115"/>
      <c r="O841339"/>
      <c r="P841339"/>
      <c r="Q841339"/>
      <c r="R841339" s="19"/>
      <c r="S841339" s="19"/>
      <c r="T841339"/>
      <c r="U841339" s="113"/>
      <c r="V841339" s="19"/>
      <c r="W841339" s="19"/>
      <c r="X841339" s="19"/>
      <c r="Y841339" s="19"/>
      <c r="Z841339" s="19"/>
      <c r="AA841339" s="19"/>
      <c r="AB841339" s="19"/>
      <c r="AC841339" s="19"/>
      <c r="AD841339" s="19"/>
      <c r="AE841339" s="19"/>
      <c r="AF841339" s="19"/>
      <c r="AG841339" s="19"/>
      <c r="AH841339" s="19"/>
      <c r="AI841339" s="19"/>
      <c r="AJ841339" s="19"/>
      <c r="AK841339" s="19"/>
      <c r="AL841339" s="19"/>
      <c r="AM841339" s="19"/>
      <c r="AN841339" s="19"/>
      <c r="AO841339" s="19"/>
      <c r="AP841339"/>
    </row>
    <row r="841340" spans="1:42" s="116" customFormat="1" x14ac:dyDescent="0.3">
      <c r="A841340"/>
      <c r="B841340"/>
      <c r="C841340"/>
      <c r="D841340"/>
      <c r="E841340"/>
      <c r="F841340"/>
      <c r="G841340"/>
      <c r="H841340"/>
      <c r="I841340"/>
      <c r="J841340"/>
      <c r="K841340"/>
      <c r="L841340"/>
      <c r="M841340" s="115"/>
      <c r="N841340" s="115"/>
      <c r="O841340"/>
      <c r="P841340"/>
      <c r="Q841340"/>
      <c r="R841340" s="19"/>
      <c r="S841340" s="19"/>
      <c r="T841340"/>
      <c r="U841340" s="113"/>
      <c r="V841340" s="19"/>
      <c r="W841340" s="19"/>
      <c r="X841340" s="19"/>
      <c r="Y841340" s="19"/>
      <c r="Z841340" s="19"/>
      <c r="AA841340" s="19"/>
      <c r="AB841340" s="19"/>
      <c r="AC841340" s="19"/>
      <c r="AD841340" s="19"/>
      <c r="AE841340" s="19"/>
      <c r="AF841340" s="19"/>
      <c r="AG841340" s="19"/>
      <c r="AH841340" s="19"/>
      <c r="AI841340" s="19"/>
      <c r="AJ841340" s="19"/>
      <c r="AK841340" s="19"/>
      <c r="AL841340" s="19"/>
      <c r="AM841340" s="19"/>
      <c r="AN841340" s="19"/>
      <c r="AO841340" s="19"/>
      <c r="AP841340"/>
    </row>
    <row r="841341" spans="1:42" s="116" customFormat="1" x14ac:dyDescent="0.3">
      <c r="A841341"/>
      <c r="B841341"/>
      <c r="C841341"/>
      <c r="D841341"/>
      <c r="E841341"/>
      <c r="F841341"/>
      <c r="G841341"/>
      <c r="H841341"/>
      <c r="I841341"/>
      <c r="J841341"/>
      <c r="K841341"/>
      <c r="L841341"/>
      <c r="M841341" s="115"/>
      <c r="N841341" s="115"/>
      <c r="O841341"/>
      <c r="P841341"/>
      <c r="Q841341"/>
      <c r="R841341" s="19"/>
      <c r="S841341" s="19"/>
      <c r="T841341"/>
      <c r="U841341" s="113"/>
      <c r="V841341" s="19"/>
      <c r="W841341" s="19"/>
      <c r="X841341" s="19"/>
      <c r="Y841341" s="19"/>
      <c r="Z841341" s="19"/>
      <c r="AA841341" s="19"/>
      <c r="AB841341" s="19"/>
      <c r="AC841341" s="19"/>
      <c r="AD841341" s="19"/>
      <c r="AE841341" s="19"/>
      <c r="AF841341" s="19"/>
      <c r="AG841341" s="19"/>
      <c r="AH841341" s="19"/>
      <c r="AI841341" s="19"/>
      <c r="AJ841341" s="19"/>
      <c r="AK841341" s="19"/>
      <c r="AL841341" s="19"/>
      <c r="AM841341" s="19"/>
      <c r="AN841341" s="19"/>
      <c r="AO841341" s="19"/>
      <c r="AP841341"/>
    </row>
    <row r="841342" spans="1:42" s="116" customFormat="1" x14ac:dyDescent="0.3">
      <c r="A841342"/>
      <c r="B841342"/>
      <c r="C841342"/>
      <c r="D841342"/>
      <c r="E841342"/>
      <c r="F841342"/>
      <c r="G841342"/>
      <c r="H841342"/>
      <c r="I841342"/>
      <c r="J841342"/>
      <c r="K841342"/>
      <c r="L841342"/>
      <c r="M841342" s="115"/>
      <c r="N841342" s="115"/>
      <c r="O841342"/>
      <c r="P841342"/>
      <c r="Q841342"/>
      <c r="R841342" s="19"/>
      <c r="S841342" s="19"/>
      <c r="T841342"/>
      <c r="U841342" s="113"/>
      <c r="V841342" s="19"/>
      <c r="W841342" s="19"/>
      <c r="X841342" s="19"/>
      <c r="Y841342" s="19"/>
      <c r="Z841342" s="19"/>
      <c r="AA841342" s="19"/>
      <c r="AB841342" s="19"/>
      <c r="AC841342" s="19"/>
      <c r="AD841342" s="19"/>
      <c r="AE841342" s="19"/>
      <c r="AF841342" s="19"/>
      <c r="AG841342" s="19"/>
      <c r="AH841342" s="19"/>
      <c r="AI841342" s="19"/>
      <c r="AJ841342" s="19"/>
      <c r="AK841342" s="19"/>
      <c r="AL841342" s="19"/>
      <c r="AM841342" s="19"/>
      <c r="AN841342" s="19"/>
      <c r="AO841342" s="19"/>
      <c r="AP841342"/>
    </row>
    <row r="841343" spans="1:42" s="116" customFormat="1" x14ac:dyDescent="0.3">
      <c r="A841343"/>
      <c r="B841343"/>
      <c r="C841343"/>
      <c r="D841343"/>
      <c r="E841343"/>
      <c r="F841343"/>
      <c r="G841343"/>
      <c r="H841343"/>
      <c r="I841343"/>
      <c r="J841343"/>
      <c r="K841343"/>
      <c r="L841343"/>
      <c r="M841343" s="115"/>
      <c r="N841343" s="115"/>
      <c r="O841343"/>
      <c r="P841343"/>
      <c r="Q841343"/>
      <c r="R841343" s="19"/>
      <c r="S841343" s="19"/>
      <c r="T841343"/>
      <c r="U841343" s="113"/>
      <c r="V841343" s="19"/>
      <c r="W841343" s="19"/>
      <c r="X841343" s="19"/>
      <c r="Y841343" s="19"/>
      <c r="Z841343" s="19"/>
      <c r="AA841343" s="19"/>
      <c r="AB841343" s="19"/>
      <c r="AC841343" s="19"/>
      <c r="AD841343" s="19"/>
      <c r="AE841343" s="19"/>
      <c r="AF841343" s="19"/>
      <c r="AG841343" s="19"/>
      <c r="AH841343" s="19"/>
      <c r="AI841343" s="19"/>
      <c r="AJ841343" s="19"/>
      <c r="AK841343" s="19"/>
      <c r="AL841343" s="19"/>
      <c r="AM841343" s="19"/>
      <c r="AN841343" s="19"/>
      <c r="AO841343" s="19"/>
      <c r="AP841343"/>
    </row>
    <row r="841344" spans="1:42" s="116" customFormat="1" x14ac:dyDescent="0.3">
      <c r="A841344"/>
      <c r="B841344"/>
      <c r="C841344"/>
      <c r="D841344"/>
      <c r="E841344"/>
      <c r="F841344"/>
      <c r="G841344"/>
      <c r="H841344"/>
      <c r="I841344"/>
      <c r="J841344"/>
      <c r="K841344"/>
      <c r="L841344"/>
      <c r="M841344" s="115"/>
      <c r="N841344" s="115"/>
      <c r="O841344"/>
      <c r="P841344"/>
      <c r="Q841344"/>
      <c r="R841344" s="19"/>
      <c r="S841344" s="19"/>
      <c r="T841344"/>
      <c r="U841344" s="113"/>
      <c r="V841344" s="19"/>
      <c r="W841344" s="19"/>
      <c r="X841344" s="19"/>
      <c r="Y841344" s="19"/>
      <c r="Z841344" s="19"/>
      <c r="AA841344" s="19"/>
      <c r="AB841344" s="19"/>
      <c r="AC841344" s="19"/>
      <c r="AD841344" s="19"/>
      <c r="AE841344" s="19"/>
      <c r="AF841344" s="19"/>
      <c r="AG841344" s="19"/>
      <c r="AH841344" s="19"/>
      <c r="AI841344" s="19"/>
      <c r="AJ841344" s="19"/>
      <c r="AK841344" s="19"/>
      <c r="AL841344" s="19"/>
      <c r="AM841344" s="19"/>
      <c r="AN841344" s="19"/>
      <c r="AO841344" s="19"/>
      <c r="AP841344"/>
    </row>
    <row r="841345" spans="1:42" s="116" customFormat="1" x14ac:dyDescent="0.3">
      <c r="A841345"/>
      <c r="B841345"/>
      <c r="C841345"/>
      <c r="D841345"/>
      <c r="E841345"/>
      <c r="F841345"/>
      <c r="G841345"/>
      <c r="H841345"/>
      <c r="I841345"/>
      <c r="J841345"/>
      <c r="K841345"/>
      <c r="L841345"/>
      <c r="M841345" s="115"/>
      <c r="N841345" s="115"/>
      <c r="O841345"/>
      <c r="P841345"/>
      <c r="Q841345"/>
      <c r="R841345" s="19"/>
      <c r="S841345" s="19"/>
      <c r="T841345"/>
      <c r="U841345" s="113"/>
      <c r="V841345" s="19"/>
      <c r="W841345" s="19"/>
      <c r="X841345" s="19"/>
      <c r="Y841345" s="19"/>
      <c r="Z841345" s="19"/>
      <c r="AA841345" s="19"/>
      <c r="AB841345" s="19"/>
      <c r="AC841345" s="19"/>
      <c r="AD841345" s="19"/>
      <c r="AE841345" s="19"/>
      <c r="AF841345" s="19"/>
      <c r="AG841345" s="19"/>
      <c r="AH841345" s="19"/>
      <c r="AI841345" s="19"/>
      <c r="AJ841345" s="19"/>
      <c r="AK841345" s="19"/>
      <c r="AL841345" s="19"/>
      <c r="AM841345" s="19"/>
      <c r="AN841345" s="19"/>
      <c r="AO841345" s="19"/>
      <c r="AP841345"/>
    </row>
    <row r="841346" spans="1:42" s="116" customFormat="1" x14ac:dyDescent="0.3">
      <c r="A841346"/>
      <c r="B841346"/>
      <c r="C841346"/>
      <c r="D841346"/>
      <c r="E841346"/>
      <c r="F841346"/>
      <c r="G841346"/>
      <c r="H841346"/>
      <c r="I841346"/>
      <c r="J841346"/>
      <c r="K841346"/>
      <c r="L841346"/>
      <c r="M841346" s="115"/>
      <c r="N841346" s="115"/>
      <c r="O841346"/>
      <c r="P841346"/>
      <c r="Q841346"/>
      <c r="R841346" s="19"/>
      <c r="S841346" s="19"/>
      <c r="T841346"/>
      <c r="U841346" s="113"/>
      <c r="V841346" s="19"/>
      <c r="W841346" s="19"/>
      <c r="X841346" s="19"/>
      <c r="Y841346" s="19"/>
      <c r="Z841346" s="19"/>
      <c r="AA841346" s="19"/>
      <c r="AB841346" s="19"/>
      <c r="AC841346" s="19"/>
      <c r="AD841346" s="19"/>
      <c r="AE841346" s="19"/>
      <c r="AF841346" s="19"/>
      <c r="AG841346" s="19"/>
      <c r="AH841346" s="19"/>
      <c r="AI841346" s="19"/>
      <c r="AJ841346" s="19"/>
      <c r="AK841346" s="19"/>
      <c r="AL841346" s="19"/>
      <c r="AM841346" s="19"/>
      <c r="AN841346" s="19"/>
      <c r="AO841346" s="19"/>
      <c r="AP841346"/>
    </row>
    <row r="841347" spans="1:42" s="116" customFormat="1" x14ac:dyDescent="0.3">
      <c r="A841347"/>
      <c r="B841347"/>
      <c r="C841347"/>
      <c r="D841347"/>
      <c r="E841347"/>
      <c r="F841347"/>
      <c r="G841347"/>
      <c r="H841347"/>
      <c r="I841347"/>
      <c r="J841347"/>
      <c r="K841347"/>
      <c r="L841347"/>
      <c r="M841347" s="115"/>
      <c r="N841347" s="115"/>
      <c r="O841347"/>
      <c r="P841347"/>
      <c r="Q841347"/>
      <c r="R841347" s="19"/>
      <c r="S841347" s="19"/>
      <c r="T841347"/>
      <c r="U841347" s="113"/>
      <c r="V841347" s="19"/>
      <c r="W841347" s="19"/>
      <c r="X841347" s="19"/>
      <c r="Y841347" s="19"/>
      <c r="Z841347" s="19"/>
      <c r="AA841347" s="19"/>
      <c r="AB841347" s="19"/>
      <c r="AC841347" s="19"/>
      <c r="AD841347" s="19"/>
      <c r="AE841347" s="19"/>
      <c r="AF841347" s="19"/>
      <c r="AG841347" s="19"/>
      <c r="AH841347" s="19"/>
      <c r="AI841347" s="19"/>
      <c r="AJ841347" s="19"/>
      <c r="AK841347" s="19"/>
      <c r="AL841347" s="19"/>
      <c r="AM841347" s="19"/>
      <c r="AN841347" s="19"/>
      <c r="AO841347" s="19"/>
      <c r="AP841347"/>
    </row>
    <row r="841348" spans="1:42" s="116" customFormat="1" x14ac:dyDescent="0.3">
      <c r="A841348"/>
      <c r="B841348"/>
      <c r="C841348"/>
      <c r="D841348"/>
      <c r="E841348"/>
      <c r="F841348"/>
      <c r="G841348"/>
      <c r="H841348"/>
      <c r="I841348"/>
      <c r="J841348"/>
      <c r="K841348"/>
      <c r="L841348"/>
      <c r="M841348" s="115"/>
      <c r="N841348" s="115"/>
      <c r="O841348"/>
      <c r="P841348"/>
      <c r="Q841348"/>
      <c r="R841348" s="19"/>
      <c r="S841348" s="19"/>
      <c r="T841348"/>
      <c r="U841348" s="113"/>
      <c r="V841348" s="19"/>
      <c r="W841348" s="19"/>
      <c r="X841348" s="19"/>
      <c r="Y841348" s="19"/>
      <c r="Z841348" s="19"/>
      <c r="AA841348" s="19"/>
      <c r="AB841348" s="19"/>
      <c r="AC841348" s="19"/>
      <c r="AD841348" s="19"/>
      <c r="AE841348" s="19"/>
      <c r="AF841348" s="19"/>
      <c r="AG841348" s="19"/>
      <c r="AH841348" s="19"/>
      <c r="AI841348" s="19"/>
      <c r="AJ841348" s="19"/>
      <c r="AK841348" s="19"/>
      <c r="AL841348" s="19"/>
      <c r="AM841348" s="19"/>
      <c r="AN841348" s="19"/>
      <c r="AO841348" s="19"/>
      <c r="AP841348"/>
    </row>
    <row r="841349" spans="1:42" s="116" customFormat="1" x14ac:dyDescent="0.3">
      <c r="A841349"/>
      <c r="B841349"/>
      <c r="C841349"/>
      <c r="D841349"/>
      <c r="E841349"/>
      <c r="F841349"/>
      <c r="G841349"/>
      <c r="H841349"/>
      <c r="I841349"/>
      <c r="J841349"/>
      <c r="K841349"/>
      <c r="L841349"/>
      <c r="M841349" s="115"/>
      <c r="N841349" s="115"/>
      <c r="O841349"/>
      <c r="P841349"/>
      <c r="Q841349"/>
      <c r="R841349" s="19"/>
      <c r="S841349" s="19"/>
      <c r="T841349"/>
      <c r="U841349" s="113"/>
      <c r="V841349" s="19"/>
      <c r="W841349" s="19"/>
      <c r="X841349" s="19"/>
      <c r="Y841349" s="19"/>
      <c r="Z841349" s="19"/>
      <c r="AA841349" s="19"/>
      <c r="AB841349" s="19"/>
      <c r="AC841349" s="19"/>
      <c r="AD841349" s="19"/>
      <c r="AE841349" s="19"/>
      <c r="AF841349" s="19"/>
      <c r="AG841349" s="19"/>
      <c r="AH841349" s="19"/>
      <c r="AI841349" s="19"/>
      <c r="AJ841349" s="19"/>
      <c r="AK841349" s="19"/>
      <c r="AL841349" s="19"/>
      <c r="AM841349" s="19"/>
      <c r="AN841349" s="19"/>
      <c r="AO841349" s="19"/>
      <c r="AP841349"/>
    </row>
    <row r="841350" spans="1:42" s="116" customFormat="1" x14ac:dyDescent="0.3">
      <c r="A841350"/>
      <c r="B841350"/>
      <c r="C841350"/>
      <c r="D841350"/>
      <c r="E841350"/>
      <c r="F841350"/>
      <c r="G841350"/>
      <c r="H841350"/>
      <c r="I841350"/>
      <c r="J841350"/>
      <c r="K841350"/>
      <c r="L841350"/>
      <c r="M841350" s="115"/>
      <c r="N841350" s="115"/>
      <c r="O841350"/>
      <c r="P841350"/>
      <c r="Q841350"/>
      <c r="R841350" s="19"/>
      <c r="S841350" s="19"/>
      <c r="T841350"/>
      <c r="U841350" s="113"/>
      <c r="V841350" s="19"/>
      <c r="W841350" s="19"/>
      <c r="X841350" s="19"/>
      <c r="Y841350" s="19"/>
      <c r="Z841350" s="19"/>
      <c r="AA841350" s="19"/>
      <c r="AB841350" s="19"/>
      <c r="AC841350" s="19"/>
      <c r="AD841350" s="19"/>
      <c r="AE841350" s="19"/>
      <c r="AF841350" s="19"/>
      <c r="AG841350" s="19"/>
      <c r="AH841350" s="19"/>
      <c r="AI841350" s="19"/>
      <c r="AJ841350" s="19"/>
      <c r="AK841350" s="19"/>
      <c r="AL841350" s="19"/>
      <c r="AM841350" s="19"/>
      <c r="AN841350" s="19"/>
      <c r="AO841350" s="19"/>
      <c r="AP841350"/>
    </row>
    <row r="841351" spans="1:42" s="116" customFormat="1" x14ac:dyDescent="0.3">
      <c r="A841351"/>
      <c r="B841351"/>
      <c r="C841351"/>
      <c r="D841351"/>
      <c r="E841351"/>
      <c r="F841351"/>
      <c r="G841351"/>
      <c r="H841351"/>
      <c r="I841351"/>
      <c r="J841351"/>
      <c r="K841351"/>
      <c r="L841351"/>
      <c r="M841351" s="115"/>
      <c r="N841351" s="115"/>
      <c r="O841351"/>
      <c r="P841351"/>
      <c r="Q841351"/>
      <c r="R841351" s="19"/>
      <c r="S841351" s="19"/>
      <c r="T841351"/>
      <c r="U841351" s="113"/>
      <c r="V841351" s="19"/>
      <c r="W841351" s="19"/>
      <c r="X841351" s="19"/>
      <c r="Y841351" s="19"/>
      <c r="Z841351" s="19"/>
      <c r="AA841351" s="19"/>
      <c r="AB841351" s="19"/>
      <c r="AC841351" s="19"/>
      <c r="AD841351" s="19"/>
      <c r="AE841351" s="19"/>
      <c r="AF841351" s="19"/>
      <c r="AG841351" s="19"/>
      <c r="AH841351" s="19"/>
      <c r="AI841351" s="19"/>
      <c r="AJ841351" s="19"/>
      <c r="AK841351" s="19"/>
      <c r="AL841351" s="19"/>
      <c r="AM841351" s="19"/>
      <c r="AN841351" s="19"/>
      <c r="AO841351" s="19"/>
      <c r="AP841351"/>
    </row>
    <row r="841352" spans="1:42" s="116" customFormat="1" x14ac:dyDescent="0.3">
      <c r="A841352"/>
      <c r="B841352"/>
      <c r="C841352"/>
      <c r="D841352"/>
      <c r="E841352"/>
      <c r="F841352"/>
      <c r="G841352"/>
      <c r="H841352"/>
      <c r="I841352"/>
      <c r="J841352"/>
      <c r="K841352"/>
      <c r="L841352"/>
      <c r="M841352" s="115"/>
      <c r="N841352" s="115"/>
      <c r="O841352"/>
      <c r="P841352"/>
      <c r="Q841352"/>
      <c r="R841352" s="19"/>
      <c r="S841352" s="19"/>
      <c r="T841352"/>
      <c r="U841352" s="113"/>
      <c r="V841352" s="19"/>
      <c r="W841352" s="19"/>
      <c r="X841352" s="19"/>
      <c r="Y841352" s="19"/>
      <c r="Z841352" s="19"/>
      <c r="AA841352" s="19"/>
      <c r="AB841352" s="19"/>
      <c r="AC841352" s="19"/>
      <c r="AD841352" s="19"/>
      <c r="AE841352" s="19"/>
      <c r="AF841352" s="19"/>
      <c r="AG841352" s="19"/>
      <c r="AH841352" s="19"/>
      <c r="AI841352" s="19"/>
      <c r="AJ841352" s="19"/>
      <c r="AK841352" s="19"/>
      <c r="AL841352" s="19"/>
      <c r="AM841352" s="19"/>
      <c r="AN841352" s="19"/>
      <c r="AO841352" s="19"/>
      <c r="AP841352"/>
    </row>
    <row r="841353" spans="1:42" s="116" customFormat="1" x14ac:dyDescent="0.3">
      <c r="A841353"/>
      <c r="B841353"/>
      <c r="C841353"/>
      <c r="D841353"/>
      <c r="E841353"/>
      <c r="F841353"/>
      <c r="G841353"/>
      <c r="H841353"/>
      <c r="I841353"/>
      <c r="J841353"/>
      <c r="K841353"/>
      <c r="L841353"/>
      <c r="M841353" s="115"/>
      <c r="N841353" s="115"/>
      <c r="O841353"/>
      <c r="P841353"/>
      <c r="Q841353"/>
      <c r="R841353" s="19"/>
      <c r="S841353" s="19"/>
      <c r="T841353"/>
      <c r="U841353" s="113"/>
      <c r="V841353" s="19"/>
      <c r="W841353" s="19"/>
      <c r="X841353" s="19"/>
      <c r="Y841353" s="19"/>
      <c r="Z841353" s="19"/>
      <c r="AA841353" s="19"/>
      <c r="AB841353" s="19"/>
      <c r="AC841353" s="19"/>
      <c r="AD841353" s="19"/>
      <c r="AE841353" s="19"/>
      <c r="AF841353" s="19"/>
      <c r="AG841353" s="19"/>
      <c r="AH841353" s="19"/>
      <c r="AI841353" s="19"/>
      <c r="AJ841353" s="19"/>
      <c r="AK841353" s="19"/>
      <c r="AL841353" s="19"/>
      <c r="AM841353" s="19"/>
      <c r="AN841353" s="19"/>
      <c r="AO841353" s="19"/>
      <c r="AP841353"/>
    </row>
    <row r="841354" spans="1:42" s="116" customFormat="1" x14ac:dyDescent="0.3">
      <c r="A841354"/>
      <c r="B841354"/>
      <c r="C841354"/>
      <c r="D841354"/>
      <c r="E841354"/>
      <c r="F841354"/>
      <c r="G841354"/>
      <c r="H841354"/>
      <c r="I841354"/>
      <c r="J841354"/>
      <c r="K841354"/>
      <c r="L841354"/>
      <c r="M841354" s="115"/>
      <c r="N841354" s="115"/>
      <c r="O841354"/>
      <c r="P841354"/>
      <c r="Q841354"/>
      <c r="R841354" s="19"/>
      <c r="S841354" s="19"/>
      <c r="T841354"/>
      <c r="U841354" s="113"/>
      <c r="V841354" s="19"/>
      <c r="W841354" s="19"/>
      <c r="X841354" s="19"/>
      <c r="Y841354" s="19"/>
      <c r="Z841354" s="19"/>
      <c r="AA841354" s="19"/>
      <c r="AB841354" s="19"/>
      <c r="AC841354" s="19"/>
      <c r="AD841354" s="19"/>
      <c r="AE841354" s="19"/>
      <c r="AF841354" s="19"/>
      <c r="AG841354" s="19"/>
      <c r="AH841354" s="19"/>
      <c r="AI841354" s="19"/>
      <c r="AJ841354" s="19"/>
      <c r="AK841354" s="19"/>
      <c r="AL841354" s="19"/>
      <c r="AM841354" s="19"/>
      <c r="AN841354" s="19"/>
      <c r="AO841354" s="19"/>
      <c r="AP841354"/>
    </row>
    <row r="841355" spans="1:42" s="116" customFormat="1" x14ac:dyDescent="0.3">
      <c r="A841355"/>
      <c r="B841355"/>
      <c r="C841355"/>
      <c r="D841355"/>
      <c r="E841355"/>
      <c r="F841355"/>
      <c r="G841355"/>
      <c r="H841355"/>
      <c r="I841355"/>
      <c r="J841355"/>
      <c r="K841355"/>
      <c r="L841355"/>
      <c r="M841355" s="115"/>
      <c r="N841355" s="115"/>
      <c r="O841355"/>
      <c r="P841355"/>
      <c r="Q841355"/>
      <c r="R841355" s="19"/>
      <c r="S841355" s="19"/>
      <c r="T841355"/>
      <c r="U841355" s="113"/>
      <c r="V841355" s="19"/>
      <c r="W841355" s="19"/>
      <c r="X841355" s="19"/>
      <c r="Y841355" s="19"/>
      <c r="Z841355" s="19"/>
      <c r="AA841355" s="19"/>
      <c r="AB841355" s="19"/>
      <c r="AC841355" s="19"/>
      <c r="AD841355" s="19"/>
      <c r="AE841355" s="19"/>
      <c r="AF841355" s="19"/>
      <c r="AG841355" s="19"/>
      <c r="AH841355" s="19"/>
      <c r="AI841355" s="19"/>
      <c r="AJ841355" s="19"/>
      <c r="AK841355" s="19"/>
      <c r="AL841355" s="19"/>
      <c r="AM841355" s="19"/>
      <c r="AN841355" s="19"/>
      <c r="AO841355" s="19"/>
      <c r="AP841355"/>
    </row>
    <row r="841356" spans="1:42" s="116" customFormat="1" x14ac:dyDescent="0.3">
      <c r="A841356"/>
      <c r="B841356"/>
      <c r="C841356"/>
      <c r="D841356"/>
      <c r="E841356"/>
      <c r="F841356"/>
      <c r="G841356"/>
      <c r="H841356"/>
      <c r="I841356"/>
      <c r="J841356"/>
      <c r="K841356"/>
      <c r="L841356"/>
      <c r="M841356" s="115"/>
      <c r="N841356" s="115"/>
      <c r="O841356"/>
      <c r="P841356"/>
      <c r="Q841356"/>
      <c r="R841356" s="19"/>
      <c r="S841356" s="19"/>
      <c r="T841356"/>
      <c r="U841356" s="113"/>
      <c r="V841356" s="19"/>
      <c r="W841356" s="19"/>
      <c r="X841356" s="19"/>
      <c r="Y841356" s="19"/>
      <c r="Z841356" s="19"/>
      <c r="AA841356" s="19"/>
      <c r="AB841356" s="19"/>
      <c r="AC841356" s="19"/>
      <c r="AD841356" s="19"/>
      <c r="AE841356" s="19"/>
      <c r="AF841356" s="19"/>
      <c r="AG841356" s="19"/>
      <c r="AH841356" s="19"/>
      <c r="AI841356" s="19"/>
      <c r="AJ841356" s="19"/>
      <c r="AK841356" s="19"/>
      <c r="AL841356" s="19"/>
      <c r="AM841356" s="19"/>
      <c r="AN841356" s="19"/>
      <c r="AO841356" s="19"/>
      <c r="AP841356"/>
    </row>
    <row r="841357" spans="1:42" s="116" customFormat="1" x14ac:dyDescent="0.3">
      <c r="A841357"/>
      <c r="B841357"/>
      <c r="C841357"/>
      <c r="D841357"/>
      <c r="E841357"/>
      <c r="F841357"/>
      <c r="G841357"/>
      <c r="H841357"/>
      <c r="I841357"/>
      <c r="J841357"/>
      <c r="K841357"/>
      <c r="L841357"/>
      <c r="M841357" s="115"/>
      <c r="N841357" s="115"/>
      <c r="O841357"/>
      <c r="P841357"/>
      <c r="Q841357"/>
      <c r="R841357" s="19"/>
      <c r="S841357" s="19"/>
      <c r="T841357"/>
      <c r="U841357" s="113"/>
      <c r="V841357" s="19"/>
      <c r="W841357" s="19"/>
      <c r="X841357" s="19"/>
      <c r="Y841357" s="19"/>
      <c r="Z841357" s="19"/>
      <c r="AA841357" s="19"/>
      <c r="AB841357" s="19"/>
      <c r="AC841357" s="19"/>
      <c r="AD841357" s="19"/>
      <c r="AE841357" s="19"/>
      <c r="AF841357" s="19"/>
      <c r="AG841357" s="19"/>
      <c r="AH841357" s="19"/>
      <c r="AI841357" s="19"/>
      <c r="AJ841357" s="19"/>
      <c r="AK841357" s="19"/>
      <c r="AL841357" s="19"/>
      <c r="AM841357" s="19"/>
      <c r="AN841357" s="19"/>
      <c r="AO841357" s="19"/>
      <c r="AP841357"/>
    </row>
    <row r="841358" spans="1:42" s="116" customFormat="1" x14ac:dyDescent="0.3">
      <c r="A841358"/>
      <c r="B841358"/>
      <c r="C841358"/>
      <c r="D841358"/>
      <c r="E841358"/>
      <c r="F841358"/>
      <c r="G841358"/>
      <c r="H841358"/>
      <c r="I841358"/>
      <c r="J841358"/>
      <c r="K841358"/>
      <c r="L841358"/>
      <c r="M841358" s="115"/>
      <c r="N841358" s="115"/>
      <c r="O841358"/>
      <c r="P841358"/>
      <c r="Q841358"/>
      <c r="R841358" s="19"/>
      <c r="S841358" s="19"/>
      <c r="T841358"/>
      <c r="U841358" s="113"/>
      <c r="V841358" s="19"/>
      <c r="W841358" s="19"/>
      <c r="X841358" s="19"/>
      <c r="Y841358" s="19"/>
      <c r="Z841358" s="19"/>
      <c r="AA841358" s="19"/>
      <c r="AB841358" s="19"/>
      <c r="AC841358" s="19"/>
      <c r="AD841358" s="19"/>
      <c r="AE841358" s="19"/>
      <c r="AF841358" s="19"/>
      <c r="AG841358" s="19"/>
      <c r="AH841358" s="19"/>
      <c r="AI841358" s="19"/>
      <c r="AJ841358" s="19"/>
      <c r="AK841358" s="19"/>
      <c r="AL841358" s="19"/>
      <c r="AM841358" s="19"/>
      <c r="AN841358" s="19"/>
      <c r="AO841358" s="19"/>
      <c r="AP841358"/>
    </row>
    <row r="841359" spans="1:42" s="116" customFormat="1" x14ac:dyDescent="0.3">
      <c r="A841359"/>
      <c r="B841359"/>
      <c r="C841359"/>
      <c r="D841359"/>
      <c r="E841359"/>
      <c r="F841359"/>
      <c r="G841359"/>
      <c r="H841359"/>
      <c r="I841359"/>
      <c r="J841359"/>
      <c r="K841359"/>
      <c r="L841359"/>
      <c r="M841359" s="115"/>
      <c r="N841359" s="115"/>
      <c r="O841359"/>
      <c r="P841359"/>
      <c r="Q841359"/>
      <c r="R841359" s="19"/>
      <c r="S841359" s="19"/>
      <c r="T841359"/>
      <c r="U841359" s="113"/>
      <c r="V841359" s="19"/>
      <c r="W841359" s="19"/>
      <c r="X841359" s="19"/>
      <c r="Y841359" s="19"/>
      <c r="Z841359" s="19"/>
      <c r="AA841359" s="19"/>
      <c r="AB841359" s="19"/>
      <c r="AC841359" s="19"/>
      <c r="AD841359" s="19"/>
      <c r="AE841359" s="19"/>
      <c r="AF841359" s="19"/>
      <c r="AG841359" s="19"/>
      <c r="AH841359" s="19"/>
      <c r="AI841359" s="19"/>
      <c r="AJ841359" s="19"/>
      <c r="AK841359" s="19"/>
      <c r="AL841359" s="19"/>
      <c r="AM841359" s="19"/>
      <c r="AN841359" s="19"/>
      <c r="AO841359" s="19"/>
      <c r="AP841359"/>
    </row>
    <row r="841360" spans="1:42" s="116" customFormat="1" x14ac:dyDescent="0.3">
      <c r="A841360"/>
      <c r="B841360"/>
      <c r="C841360"/>
      <c r="D841360"/>
      <c r="E841360"/>
      <c r="F841360"/>
      <c r="G841360"/>
      <c r="H841360"/>
      <c r="I841360"/>
      <c r="J841360"/>
      <c r="K841360"/>
      <c r="L841360"/>
      <c r="M841360" s="115"/>
      <c r="N841360" s="115"/>
      <c r="O841360"/>
      <c r="P841360"/>
      <c r="Q841360"/>
      <c r="R841360" s="19"/>
      <c r="S841360" s="19"/>
      <c r="T841360"/>
      <c r="U841360" s="113"/>
      <c r="V841360" s="19"/>
      <c r="W841360" s="19"/>
      <c r="X841360" s="19"/>
      <c r="Y841360" s="19"/>
      <c r="Z841360" s="19"/>
      <c r="AA841360" s="19"/>
      <c r="AB841360" s="19"/>
      <c r="AC841360" s="19"/>
      <c r="AD841360" s="19"/>
      <c r="AE841360" s="19"/>
      <c r="AF841360" s="19"/>
      <c r="AG841360" s="19"/>
      <c r="AH841360" s="19"/>
      <c r="AI841360" s="19"/>
      <c r="AJ841360" s="19"/>
      <c r="AK841360" s="19"/>
      <c r="AL841360" s="19"/>
      <c r="AM841360" s="19"/>
      <c r="AN841360" s="19"/>
      <c r="AO841360" s="19"/>
      <c r="AP841360"/>
    </row>
    <row r="841361" spans="1:42" s="116" customFormat="1" x14ac:dyDescent="0.3">
      <c r="A841361"/>
      <c r="B841361"/>
      <c r="C841361"/>
      <c r="D841361"/>
      <c r="E841361"/>
      <c r="F841361"/>
      <c r="G841361"/>
      <c r="H841361"/>
      <c r="I841361"/>
      <c r="J841361"/>
      <c r="K841361"/>
      <c r="L841361"/>
      <c r="M841361" s="115"/>
      <c r="N841361" s="115"/>
      <c r="O841361"/>
      <c r="P841361"/>
      <c r="Q841361"/>
      <c r="R841361" s="19"/>
      <c r="S841361" s="19"/>
      <c r="T841361"/>
      <c r="U841361" s="113"/>
      <c r="V841361" s="19"/>
      <c r="W841361" s="19"/>
      <c r="X841361" s="19"/>
      <c r="Y841361" s="19"/>
      <c r="Z841361" s="19"/>
      <c r="AA841361" s="19"/>
      <c r="AB841361" s="19"/>
      <c r="AC841361" s="19"/>
      <c r="AD841361" s="19"/>
      <c r="AE841361" s="19"/>
      <c r="AF841361" s="19"/>
      <c r="AG841361" s="19"/>
      <c r="AH841361" s="19"/>
      <c r="AI841361" s="19"/>
      <c r="AJ841361" s="19"/>
      <c r="AK841361" s="19"/>
      <c r="AL841361" s="19"/>
      <c r="AM841361" s="19"/>
      <c r="AN841361" s="19"/>
      <c r="AO841361" s="19"/>
      <c r="AP841361"/>
    </row>
    <row r="841362" spans="1:42" s="116" customFormat="1" x14ac:dyDescent="0.3">
      <c r="A841362"/>
      <c r="B841362"/>
      <c r="C841362"/>
      <c r="D841362"/>
      <c r="E841362"/>
      <c r="F841362"/>
      <c r="G841362"/>
      <c r="H841362"/>
      <c r="I841362"/>
      <c r="J841362"/>
      <c r="K841362"/>
      <c r="L841362"/>
      <c r="M841362" s="115"/>
      <c r="N841362" s="115"/>
      <c r="O841362"/>
      <c r="P841362"/>
      <c r="Q841362"/>
      <c r="R841362" s="19"/>
      <c r="S841362" s="19"/>
      <c r="T841362"/>
      <c r="U841362" s="113"/>
      <c r="V841362" s="19"/>
      <c r="W841362" s="19"/>
      <c r="X841362" s="19"/>
      <c r="Y841362" s="19"/>
      <c r="Z841362" s="19"/>
      <c r="AA841362" s="19"/>
      <c r="AB841362" s="19"/>
      <c r="AC841362" s="19"/>
      <c r="AD841362" s="19"/>
      <c r="AE841362" s="19"/>
      <c r="AF841362" s="19"/>
      <c r="AG841362" s="19"/>
      <c r="AH841362" s="19"/>
      <c r="AI841362" s="19"/>
      <c r="AJ841362" s="19"/>
      <c r="AK841362" s="19"/>
      <c r="AL841362" s="19"/>
      <c r="AM841362" s="19"/>
      <c r="AN841362" s="19"/>
      <c r="AO841362" s="19"/>
      <c r="AP841362"/>
    </row>
    <row r="841363" spans="1:42" s="116" customFormat="1" x14ac:dyDescent="0.3">
      <c r="A841363"/>
      <c r="B841363"/>
      <c r="C841363"/>
      <c r="D841363"/>
      <c r="E841363"/>
      <c r="F841363"/>
      <c r="G841363"/>
      <c r="H841363"/>
      <c r="I841363"/>
      <c r="J841363"/>
      <c r="K841363"/>
      <c r="L841363"/>
      <c r="M841363" s="115"/>
      <c r="N841363" s="115"/>
      <c r="O841363"/>
      <c r="P841363"/>
      <c r="Q841363"/>
      <c r="R841363" s="19"/>
      <c r="S841363" s="19"/>
      <c r="T841363"/>
      <c r="U841363" s="113"/>
      <c r="V841363" s="19"/>
      <c r="W841363" s="19"/>
      <c r="X841363" s="19"/>
      <c r="Y841363" s="19"/>
      <c r="Z841363" s="19"/>
      <c r="AA841363" s="19"/>
      <c r="AB841363" s="19"/>
      <c r="AC841363" s="19"/>
      <c r="AD841363" s="19"/>
      <c r="AE841363" s="19"/>
      <c r="AF841363" s="19"/>
      <c r="AG841363" s="19"/>
      <c r="AH841363" s="19"/>
      <c r="AI841363" s="19"/>
      <c r="AJ841363" s="19"/>
      <c r="AK841363" s="19"/>
      <c r="AL841363" s="19"/>
      <c r="AM841363" s="19"/>
      <c r="AN841363" s="19"/>
      <c r="AO841363" s="19"/>
      <c r="AP841363"/>
    </row>
    <row r="841364" spans="1:42" s="116" customFormat="1" x14ac:dyDescent="0.3">
      <c r="A841364"/>
      <c r="B841364"/>
      <c r="C841364"/>
      <c r="D841364"/>
      <c r="E841364"/>
      <c r="F841364"/>
      <c r="G841364"/>
      <c r="H841364"/>
      <c r="I841364"/>
      <c r="J841364"/>
      <c r="K841364"/>
      <c r="L841364"/>
      <c r="M841364" s="115"/>
      <c r="N841364" s="115"/>
      <c r="O841364"/>
      <c r="P841364"/>
      <c r="Q841364"/>
      <c r="R841364" s="19"/>
      <c r="S841364" s="19"/>
      <c r="T841364"/>
      <c r="U841364" s="113"/>
      <c r="V841364" s="19"/>
      <c r="W841364" s="19"/>
      <c r="X841364" s="19"/>
      <c r="Y841364" s="19"/>
      <c r="Z841364" s="19"/>
      <c r="AA841364" s="19"/>
      <c r="AB841364" s="19"/>
      <c r="AC841364" s="19"/>
      <c r="AD841364" s="19"/>
      <c r="AE841364" s="19"/>
      <c r="AF841364" s="19"/>
      <c r="AG841364" s="19"/>
      <c r="AH841364" s="19"/>
      <c r="AI841364" s="19"/>
      <c r="AJ841364" s="19"/>
      <c r="AK841364" s="19"/>
      <c r="AL841364" s="19"/>
      <c r="AM841364" s="19"/>
      <c r="AN841364" s="19"/>
      <c r="AO841364" s="19"/>
      <c r="AP841364"/>
    </row>
    <row r="841365" spans="1:42" s="116" customFormat="1" x14ac:dyDescent="0.3">
      <c r="A841365"/>
      <c r="B841365"/>
      <c r="C841365"/>
      <c r="D841365"/>
      <c r="E841365"/>
      <c r="F841365"/>
      <c r="G841365"/>
      <c r="H841365"/>
      <c r="I841365"/>
      <c r="J841365"/>
      <c r="K841365"/>
      <c r="L841365"/>
      <c r="M841365" s="115"/>
      <c r="N841365" s="115"/>
      <c r="O841365"/>
      <c r="P841365"/>
      <c r="Q841365"/>
      <c r="R841365" s="19"/>
      <c r="S841365" s="19"/>
      <c r="T841365"/>
      <c r="U841365" s="113"/>
      <c r="V841365" s="19"/>
      <c r="W841365" s="19"/>
      <c r="X841365" s="19"/>
      <c r="Y841365" s="19"/>
      <c r="Z841365" s="19"/>
      <c r="AA841365" s="19"/>
      <c r="AB841365" s="19"/>
      <c r="AC841365" s="19"/>
      <c r="AD841365" s="19"/>
      <c r="AE841365" s="19"/>
      <c r="AF841365" s="19"/>
      <c r="AG841365" s="19"/>
      <c r="AH841365" s="19"/>
      <c r="AI841365" s="19"/>
      <c r="AJ841365" s="19"/>
      <c r="AK841365" s="19"/>
      <c r="AL841365" s="19"/>
      <c r="AM841365" s="19"/>
      <c r="AN841365" s="19"/>
      <c r="AO841365" s="19"/>
      <c r="AP841365"/>
    </row>
    <row r="841366" spans="1:42" s="116" customFormat="1" x14ac:dyDescent="0.3">
      <c r="A841366"/>
      <c r="B841366"/>
      <c r="C841366"/>
      <c r="D841366"/>
      <c r="E841366"/>
      <c r="F841366"/>
      <c r="G841366"/>
      <c r="H841366"/>
      <c r="I841366"/>
      <c r="J841366"/>
      <c r="K841366"/>
      <c r="L841366"/>
      <c r="M841366" s="115"/>
      <c r="N841366" s="115"/>
      <c r="O841366"/>
      <c r="P841366"/>
      <c r="Q841366"/>
      <c r="R841366" s="19"/>
      <c r="S841366" s="19"/>
      <c r="T841366"/>
      <c r="U841366" s="113"/>
      <c r="V841366" s="19"/>
      <c r="W841366" s="19"/>
      <c r="X841366" s="19"/>
      <c r="Y841366" s="19"/>
      <c r="Z841366" s="19"/>
      <c r="AA841366" s="19"/>
      <c r="AB841366" s="19"/>
      <c r="AC841366" s="19"/>
      <c r="AD841366" s="19"/>
      <c r="AE841366" s="19"/>
      <c r="AF841366" s="19"/>
      <c r="AG841366" s="19"/>
      <c r="AH841366" s="19"/>
      <c r="AI841366" s="19"/>
      <c r="AJ841366" s="19"/>
      <c r="AK841366" s="19"/>
      <c r="AL841366" s="19"/>
      <c r="AM841366" s="19"/>
      <c r="AN841366" s="19"/>
      <c r="AO841366" s="19"/>
      <c r="AP841366"/>
    </row>
    <row r="841367" spans="1:42" s="116" customFormat="1" x14ac:dyDescent="0.3">
      <c r="A841367"/>
      <c r="B841367"/>
      <c r="C841367"/>
      <c r="D841367"/>
      <c r="E841367"/>
      <c r="F841367"/>
      <c r="G841367"/>
      <c r="H841367"/>
      <c r="I841367"/>
      <c r="J841367"/>
      <c r="K841367"/>
      <c r="L841367"/>
      <c r="M841367" s="115"/>
      <c r="N841367" s="115"/>
      <c r="O841367"/>
      <c r="P841367"/>
      <c r="Q841367"/>
      <c r="R841367" s="19"/>
      <c r="S841367" s="19"/>
      <c r="T841367"/>
      <c r="U841367" s="113"/>
      <c r="V841367" s="19"/>
      <c r="W841367" s="19"/>
      <c r="X841367" s="19"/>
      <c r="Y841367" s="19"/>
      <c r="Z841367" s="19"/>
      <c r="AA841367" s="19"/>
      <c r="AB841367" s="19"/>
      <c r="AC841367" s="19"/>
      <c r="AD841367" s="19"/>
      <c r="AE841367" s="19"/>
      <c r="AF841367" s="19"/>
      <c r="AG841367" s="19"/>
      <c r="AH841367" s="19"/>
      <c r="AI841367" s="19"/>
      <c r="AJ841367" s="19"/>
      <c r="AK841367" s="19"/>
      <c r="AL841367" s="19"/>
      <c r="AM841367" s="19"/>
      <c r="AN841367" s="19"/>
      <c r="AO841367" s="19"/>
      <c r="AP841367"/>
    </row>
    <row r="841368" spans="1:42" s="116" customFormat="1" x14ac:dyDescent="0.3">
      <c r="A841368"/>
      <c r="B841368"/>
      <c r="C841368"/>
      <c r="D841368"/>
      <c r="E841368"/>
      <c r="F841368"/>
      <c r="G841368"/>
      <c r="H841368"/>
      <c r="I841368"/>
      <c r="J841368"/>
      <c r="K841368"/>
      <c r="L841368"/>
      <c r="M841368" s="115"/>
      <c r="N841368" s="115"/>
      <c r="O841368"/>
      <c r="P841368"/>
      <c r="Q841368"/>
      <c r="R841368" s="19"/>
      <c r="S841368" s="19"/>
      <c r="T841368"/>
      <c r="U841368" s="113"/>
      <c r="V841368" s="19"/>
      <c r="W841368" s="19"/>
      <c r="X841368" s="19"/>
      <c r="Y841368" s="19"/>
      <c r="Z841368" s="19"/>
      <c r="AA841368" s="19"/>
      <c r="AB841368" s="19"/>
      <c r="AC841368" s="19"/>
      <c r="AD841368" s="19"/>
      <c r="AE841368" s="19"/>
      <c r="AF841368" s="19"/>
      <c r="AG841368" s="19"/>
      <c r="AH841368" s="19"/>
      <c r="AI841368" s="19"/>
      <c r="AJ841368" s="19"/>
      <c r="AK841368" s="19"/>
      <c r="AL841368" s="19"/>
      <c r="AM841368" s="19"/>
      <c r="AN841368" s="19"/>
      <c r="AO841368" s="19"/>
      <c r="AP841368"/>
    </row>
    <row r="841369" spans="1:42" s="116" customFormat="1" x14ac:dyDescent="0.3">
      <c r="A841369"/>
      <c r="B841369"/>
      <c r="C841369"/>
      <c r="D841369"/>
      <c r="E841369"/>
      <c r="F841369"/>
      <c r="G841369"/>
      <c r="H841369"/>
      <c r="I841369"/>
      <c r="J841369"/>
      <c r="K841369"/>
      <c r="L841369"/>
      <c r="M841369" s="115"/>
      <c r="N841369" s="115"/>
      <c r="O841369"/>
      <c r="P841369"/>
      <c r="Q841369"/>
      <c r="R841369" s="19"/>
      <c r="S841369" s="19"/>
      <c r="T841369"/>
      <c r="U841369" s="113"/>
      <c r="V841369" s="19"/>
      <c r="W841369" s="19"/>
      <c r="X841369" s="19"/>
      <c r="Y841369" s="19"/>
      <c r="Z841369" s="19"/>
      <c r="AA841369" s="19"/>
      <c r="AB841369" s="19"/>
      <c r="AC841369" s="19"/>
      <c r="AD841369" s="19"/>
      <c r="AE841369" s="19"/>
      <c r="AF841369" s="19"/>
      <c r="AG841369" s="19"/>
      <c r="AH841369" s="19"/>
      <c r="AI841369" s="19"/>
      <c r="AJ841369" s="19"/>
      <c r="AK841369" s="19"/>
      <c r="AL841369" s="19"/>
      <c r="AM841369" s="19"/>
      <c r="AN841369" s="19"/>
      <c r="AO841369" s="19"/>
      <c r="AP841369"/>
    </row>
    <row r="841370" spans="1:42" s="116" customFormat="1" x14ac:dyDescent="0.3">
      <c r="A841370"/>
      <c r="B841370"/>
      <c r="C841370"/>
      <c r="D841370"/>
      <c r="E841370"/>
      <c r="F841370"/>
      <c r="G841370"/>
      <c r="H841370"/>
      <c r="I841370"/>
      <c r="J841370"/>
      <c r="K841370"/>
      <c r="L841370"/>
      <c r="M841370" s="115"/>
      <c r="N841370" s="115"/>
      <c r="O841370"/>
      <c r="P841370"/>
      <c r="Q841370"/>
      <c r="R841370" s="19"/>
      <c r="S841370" s="19"/>
      <c r="T841370"/>
      <c r="U841370" s="113"/>
      <c r="V841370" s="19"/>
      <c r="W841370" s="19"/>
      <c r="X841370" s="19"/>
      <c r="Y841370" s="19"/>
      <c r="Z841370" s="19"/>
      <c r="AA841370" s="19"/>
      <c r="AB841370" s="19"/>
      <c r="AC841370" s="19"/>
      <c r="AD841370" s="19"/>
      <c r="AE841370" s="19"/>
      <c r="AF841370" s="19"/>
      <c r="AG841370" s="19"/>
      <c r="AH841370" s="19"/>
      <c r="AI841370" s="19"/>
      <c r="AJ841370" s="19"/>
      <c r="AK841370" s="19"/>
      <c r="AL841370" s="19"/>
      <c r="AM841370" s="19"/>
      <c r="AN841370" s="19"/>
      <c r="AO841370" s="19"/>
      <c r="AP841370"/>
    </row>
    <row r="841371" spans="1:42" s="116" customFormat="1" x14ac:dyDescent="0.3">
      <c r="A841371"/>
      <c r="B841371"/>
      <c r="C841371"/>
      <c r="D841371"/>
      <c r="E841371"/>
      <c r="F841371"/>
      <c r="G841371"/>
      <c r="H841371"/>
      <c r="I841371"/>
      <c r="J841371"/>
      <c r="K841371"/>
      <c r="L841371"/>
      <c r="M841371" s="115"/>
      <c r="N841371" s="115"/>
      <c r="O841371"/>
      <c r="P841371"/>
      <c r="Q841371"/>
      <c r="R841371" s="19"/>
      <c r="S841371" s="19"/>
      <c r="T841371"/>
      <c r="U841371" s="113"/>
      <c r="V841371" s="19"/>
      <c r="W841371" s="19"/>
      <c r="X841371" s="19"/>
      <c r="Y841371" s="19"/>
      <c r="Z841371" s="19"/>
      <c r="AA841371" s="19"/>
      <c r="AB841371" s="19"/>
      <c r="AC841371" s="19"/>
      <c r="AD841371" s="19"/>
      <c r="AE841371" s="19"/>
      <c r="AF841371" s="19"/>
      <c r="AG841371" s="19"/>
      <c r="AH841371" s="19"/>
      <c r="AI841371" s="19"/>
      <c r="AJ841371" s="19"/>
      <c r="AK841371" s="19"/>
      <c r="AL841371" s="19"/>
      <c r="AM841371" s="19"/>
      <c r="AN841371" s="19"/>
      <c r="AO841371" s="19"/>
      <c r="AP841371"/>
    </row>
    <row r="841372" spans="1:42" s="116" customFormat="1" x14ac:dyDescent="0.3">
      <c r="A841372"/>
      <c r="B841372"/>
      <c r="C841372"/>
      <c r="D841372"/>
      <c r="E841372"/>
      <c r="F841372"/>
      <c r="G841372"/>
      <c r="H841372"/>
      <c r="I841372"/>
      <c r="J841372"/>
      <c r="K841372"/>
      <c r="L841372"/>
      <c r="M841372" s="115"/>
      <c r="N841372" s="115"/>
      <c r="O841372"/>
      <c r="P841372"/>
      <c r="Q841372"/>
      <c r="R841372" s="19"/>
      <c r="S841372" s="19"/>
      <c r="T841372"/>
      <c r="U841372" s="113"/>
      <c r="V841372" s="19"/>
      <c r="W841372" s="19"/>
      <c r="X841372" s="19"/>
      <c r="Y841372" s="19"/>
      <c r="Z841372" s="19"/>
      <c r="AA841372" s="19"/>
      <c r="AB841372" s="19"/>
      <c r="AC841372" s="19"/>
      <c r="AD841372" s="19"/>
      <c r="AE841372" s="19"/>
      <c r="AF841372" s="19"/>
      <c r="AG841372" s="19"/>
      <c r="AH841372" s="19"/>
      <c r="AI841372" s="19"/>
      <c r="AJ841372" s="19"/>
      <c r="AK841372" s="19"/>
      <c r="AL841372" s="19"/>
      <c r="AM841372" s="19"/>
      <c r="AN841372" s="19"/>
      <c r="AO841372" s="19"/>
      <c r="AP841372"/>
    </row>
    <row r="841373" spans="1:42" s="116" customFormat="1" x14ac:dyDescent="0.3">
      <c r="A841373"/>
      <c r="B841373"/>
      <c r="C841373"/>
      <c r="D841373"/>
      <c r="E841373"/>
      <c r="F841373"/>
      <c r="G841373"/>
      <c r="H841373"/>
      <c r="I841373"/>
      <c r="J841373"/>
      <c r="K841373"/>
      <c r="L841373"/>
      <c r="M841373" s="115"/>
      <c r="N841373" s="115"/>
      <c r="O841373"/>
      <c r="P841373"/>
      <c r="Q841373"/>
      <c r="R841373" s="19"/>
      <c r="S841373" s="19"/>
      <c r="T841373"/>
      <c r="U841373" s="113"/>
      <c r="V841373" s="19"/>
      <c r="W841373" s="19"/>
      <c r="X841373" s="19"/>
      <c r="Y841373" s="19"/>
      <c r="Z841373" s="19"/>
      <c r="AA841373" s="19"/>
      <c r="AB841373" s="19"/>
      <c r="AC841373" s="19"/>
      <c r="AD841373" s="19"/>
      <c r="AE841373" s="19"/>
      <c r="AF841373" s="19"/>
      <c r="AG841373" s="19"/>
      <c r="AH841373" s="19"/>
      <c r="AI841373" s="19"/>
      <c r="AJ841373" s="19"/>
      <c r="AK841373" s="19"/>
      <c r="AL841373" s="19"/>
      <c r="AM841373" s="19"/>
      <c r="AN841373" s="19"/>
      <c r="AO841373" s="19"/>
      <c r="AP841373"/>
    </row>
    <row r="841374" spans="1:42" s="116" customFormat="1" x14ac:dyDescent="0.3">
      <c r="A841374"/>
      <c r="B841374"/>
      <c r="C841374"/>
      <c r="D841374"/>
      <c r="E841374"/>
      <c r="F841374"/>
      <c r="G841374"/>
      <c r="H841374"/>
      <c r="I841374"/>
      <c r="J841374"/>
      <c r="K841374"/>
      <c r="L841374"/>
      <c r="M841374" s="115"/>
      <c r="N841374" s="115"/>
      <c r="O841374"/>
      <c r="P841374"/>
      <c r="Q841374"/>
      <c r="R841374" s="19"/>
      <c r="S841374" s="19"/>
      <c r="T841374"/>
      <c r="U841374" s="113"/>
      <c r="V841374" s="19"/>
      <c r="W841374" s="19"/>
      <c r="X841374" s="19"/>
      <c r="Y841374" s="19"/>
      <c r="Z841374" s="19"/>
      <c r="AA841374" s="19"/>
      <c r="AB841374" s="19"/>
      <c r="AC841374" s="19"/>
      <c r="AD841374" s="19"/>
      <c r="AE841374" s="19"/>
      <c r="AF841374" s="19"/>
      <c r="AG841374" s="19"/>
      <c r="AH841374" s="19"/>
      <c r="AI841374" s="19"/>
      <c r="AJ841374" s="19"/>
      <c r="AK841374" s="19"/>
      <c r="AL841374" s="19"/>
      <c r="AM841374" s="19"/>
      <c r="AN841374" s="19"/>
      <c r="AO841374" s="19"/>
      <c r="AP841374"/>
    </row>
    <row r="841375" spans="1:42" s="116" customFormat="1" x14ac:dyDescent="0.3">
      <c r="A841375"/>
      <c r="B841375"/>
      <c r="C841375"/>
      <c r="D841375"/>
      <c r="E841375"/>
      <c r="F841375"/>
      <c r="G841375"/>
      <c r="H841375"/>
      <c r="I841375"/>
      <c r="J841375"/>
      <c r="K841375"/>
      <c r="L841375"/>
      <c r="M841375" s="115"/>
      <c r="N841375" s="115"/>
      <c r="O841375"/>
      <c r="P841375"/>
      <c r="Q841375"/>
      <c r="R841375" s="19"/>
      <c r="S841375" s="19"/>
      <c r="T841375"/>
      <c r="U841375" s="113"/>
      <c r="V841375" s="19"/>
      <c r="W841375" s="19"/>
      <c r="X841375" s="19"/>
      <c r="Y841375" s="19"/>
      <c r="Z841375" s="19"/>
      <c r="AA841375" s="19"/>
      <c r="AB841375" s="19"/>
      <c r="AC841375" s="19"/>
      <c r="AD841375" s="19"/>
      <c r="AE841375" s="19"/>
      <c r="AF841375" s="19"/>
      <c r="AG841375" s="19"/>
      <c r="AH841375" s="19"/>
      <c r="AI841375" s="19"/>
      <c r="AJ841375" s="19"/>
      <c r="AK841375" s="19"/>
      <c r="AL841375" s="19"/>
      <c r="AM841375" s="19"/>
      <c r="AN841375" s="19"/>
      <c r="AO841375" s="19"/>
      <c r="AP841375"/>
    </row>
    <row r="841376" spans="1:42" s="116" customFormat="1" x14ac:dyDescent="0.3">
      <c r="A841376"/>
      <c r="B841376"/>
      <c r="C841376"/>
      <c r="D841376"/>
      <c r="E841376"/>
      <c r="F841376"/>
      <c r="G841376"/>
      <c r="H841376"/>
      <c r="I841376"/>
      <c r="J841376"/>
      <c r="K841376"/>
      <c r="L841376"/>
      <c r="M841376" s="115"/>
      <c r="N841376" s="115"/>
      <c r="O841376"/>
      <c r="P841376"/>
      <c r="Q841376"/>
      <c r="R841376" s="19"/>
      <c r="S841376" s="19"/>
      <c r="T841376"/>
      <c r="U841376" s="113"/>
      <c r="V841376" s="19"/>
      <c r="W841376" s="19"/>
      <c r="X841376" s="19"/>
      <c r="Y841376" s="19"/>
      <c r="Z841376" s="19"/>
      <c r="AA841376" s="19"/>
      <c r="AB841376" s="19"/>
      <c r="AC841376" s="19"/>
      <c r="AD841376" s="19"/>
      <c r="AE841376" s="19"/>
      <c r="AF841376" s="19"/>
      <c r="AG841376" s="19"/>
      <c r="AH841376" s="19"/>
      <c r="AI841376" s="19"/>
      <c r="AJ841376" s="19"/>
      <c r="AK841376" s="19"/>
      <c r="AL841376" s="19"/>
      <c r="AM841376" s="19"/>
      <c r="AN841376" s="19"/>
      <c r="AO841376" s="19"/>
      <c r="AP841376"/>
    </row>
    <row r="841377" spans="1:42" s="116" customFormat="1" x14ac:dyDescent="0.3">
      <c r="A841377"/>
      <c r="B841377"/>
      <c r="C841377"/>
      <c r="D841377"/>
      <c r="E841377"/>
      <c r="F841377"/>
      <c r="G841377"/>
      <c r="H841377"/>
      <c r="I841377"/>
      <c r="J841377"/>
      <c r="K841377"/>
      <c r="L841377"/>
      <c r="M841377" s="115"/>
      <c r="N841377" s="115"/>
      <c r="O841377"/>
      <c r="P841377"/>
      <c r="Q841377"/>
      <c r="R841377" s="19"/>
      <c r="S841377" s="19"/>
      <c r="T841377"/>
      <c r="U841377" s="113"/>
      <c r="V841377" s="19"/>
      <c r="W841377" s="19"/>
      <c r="X841377" s="19"/>
      <c r="Y841377" s="19"/>
      <c r="Z841377" s="19"/>
      <c r="AA841377" s="19"/>
      <c r="AB841377" s="19"/>
      <c r="AC841377" s="19"/>
      <c r="AD841377" s="19"/>
      <c r="AE841377" s="19"/>
      <c r="AF841377" s="19"/>
      <c r="AG841377" s="19"/>
      <c r="AH841377" s="19"/>
      <c r="AI841377" s="19"/>
      <c r="AJ841377" s="19"/>
      <c r="AK841377" s="19"/>
      <c r="AL841377" s="19"/>
      <c r="AM841377" s="19"/>
      <c r="AN841377" s="19"/>
      <c r="AO841377" s="19"/>
      <c r="AP841377"/>
    </row>
    <row r="841378" spans="1:42" s="116" customFormat="1" x14ac:dyDescent="0.3">
      <c r="A841378"/>
      <c r="B841378"/>
      <c r="C841378"/>
      <c r="D841378"/>
      <c r="E841378"/>
      <c r="F841378"/>
      <c r="G841378"/>
      <c r="H841378"/>
      <c r="I841378"/>
      <c r="J841378"/>
      <c r="K841378"/>
      <c r="L841378"/>
      <c r="M841378" s="115"/>
      <c r="N841378" s="115"/>
      <c r="O841378"/>
      <c r="P841378"/>
      <c r="Q841378"/>
      <c r="R841378" s="19"/>
      <c r="S841378" s="19"/>
      <c r="T841378"/>
      <c r="U841378" s="113"/>
      <c r="V841378" s="19"/>
      <c r="W841378" s="19"/>
      <c r="X841378" s="19"/>
      <c r="Y841378" s="19"/>
      <c r="Z841378" s="19"/>
      <c r="AA841378" s="19"/>
      <c r="AB841378" s="19"/>
      <c r="AC841378" s="19"/>
      <c r="AD841378" s="19"/>
      <c r="AE841378" s="19"/>
      <c r="AF841378" s="19"/>
      <c r="AG841378" s="19"/>
      <c r="AH841378" s="19"/>
      <c r="AI841378" s="19"/>
      <c r="AJ841378" s="19"/>
      <c r="AK841378" s="19"/>
      <c r="AL841378" s="19"/>
      <c r="AM841378" s="19"/>
      <c r="AN841378" s="19"/>
      <c r="AO841378" s="19"/>
      <c r="AP841378"/>
    </row>
    <row r="841379" spans="1:42" s="116" customFormat="1" x14ac:dyDescent="0.3">
      <c r="A841379"/>
      <c r="B841379"/>
      <c r="C841379"/>
      <c r="D841379"/>
      <c r="E841379"/>
      <c r="F841379"/>
      <c r="G841379"/>
      <c r="H841379"/>
      <c r="I841379"/>
      <c r="J841379"/>
      <c r="K841379"/>
      <c r="L841379"/>
      <c r="M841379" s="115"/>
      <c r="N841379" s="115"/>
      <c r="O841379"/>
      <c r="P841379"/>
      <c r="Q841379"/>
      <c r="R841379" s="19"/>
      <c r="S841379" s="19"/>
      <c r="T841379"/>
      <c r="U841379" s="113"/>
      <c r="V841379" s="19"/>
      <c r="W841379" s="19"/>
      <c r="X841379" s="19"/>
      <c r="Y841379" s="19"/>
      <c r="Z841379" s="19"/>
      <c r="AA841379" s="19"/>
      <c r="AB841379" s="19"/>
      <c r="AC841379" s="19"/>
      <c r="AD841379" s="19"/>
      <c r="AE841379" s="19"/>
      <c r="AF841379" s="19"/>
      <c r="AG841379" s="19"/>
      <c r="AH841379" s="19"/>
      <c r="AI841379" s="19"/>
      <c r="AJ841379" s="19"/>
      <c r="AK841379" s="19"/>
      <c r="AL841379" s="19"/>
      <c r="AM841379" s="19"/>
      <c r="AN841379" s="19"/>
      <c r="AO841379" s="19"/>
      <c r="AP841379"/>
    </row>
    <row r="841380" spans="1:42" s="116" customFormat="1" x14ac:dyDescent="0.3">
      <c r="A841380"/>
      <c r="B841380"/>
      <c r="C841380"/>
      <c r="D841380"/>
      <c r="E841380"/>
      <c r="F841380"/>
      <c r="G841380"/>
      <c r="H841380"/>
      <c r="I841380"/>
      <c r="J841380"/>
      <c r="K841380"/>
      <c r="L841380"/>
      <c r="M841380" s="115"/>
      <c r="N841380" s="115"/>
      <c r="O841380"/>
      <c r="P841380"/>
      <c r="Q841380"/>
      <c r="R841380" s="19"/>
      <c r="S841380" s="19"/>
      <c r="T841380"/>
      <c r="U841380" s="113"/>
      <c r="V841380" s="19"/>
      <c r="W841380" s="19"/>
      <c r="X841380" s="19"/>
      <c r="Y841380" s="19"/>
      <c r="Z841380" s="19"/>
      <c r="AA841380" s="19"/>
      <c r="AB841380" s="19"/>
      <c r="AC841380" s="19"/>
      <c r="AD841380" s="19"/>
      <c r="AE841380" s="19"/>
      <c r="AF841380" s="19"/>
      <c r="AG841380" s="19"/>
      <c r="AH841380" s="19"/>
      <c r="AI841380" s="19"/>
      <c r="AJ841380" s="19"/>
      <c r="AK841380" s="19"/>
      <c r="AL841380" s="19"/>
      <c r="AM841380" s="19"/>
      <c r="AN841380" s="19"/>
      <c r="AO841380" s="19"/>
      <c r="AP841380"/>
    </row>
    <row r="841381" spans="1:42" s="116" customFormat="1" x14ac:dyDescent="0.3">
      <c r="A841381"/>
      <c r="B841381"/>
      <c r="C841381"/>
      <c r="D841381"/>
      <c r="E841381"/>
      <c r="F841381"/>
      <c r="G841381"/>
      <c r="H841381"/>
      <c r="I841381"/>
      <c r="J841381"/>
      <c r="K841381"/>
      <c r="L841381"/>
      <c r="M841381" s="115"/>
      <c r="N841381" s="115"/>
      <c r="O841381"/>
      <c r="P841381"/>
      <c r="Q841381"/>
      <c r="R841381" s="19"/>
      <c r="S841381" s="19"/>
      <c r="T841381"/>
      <c r="U841381" s="113"/>
      <c r="V841381" s="19"/>
      <c r="W841381" s="19"/>
      <c r="X841381" s="19"/>
      <c r="Y841381" s="19"/>
      <c r="Z841381" s="19"/>
      <c r="AA841381" s="19"/>
      <c r="AB841381" s="19"/>
      <c r="AC841381" s="19"/>
      <c r="AD841381" s="19"/>
      <c r="AE841381" s="19"/>
      <c r="AF841381" s="19"/>
      <c r="AG841381" s="19"/>
      <c r="AH841381" s="19"/>
      <c r="AI841381" s="19"/>
      <c r="AJ841381" s="19"/>
      <c r="AK841381" s="19"/>
      <c r="AL841381" s="19"/>
      <c r="AM841381" s="19"/>
      <c r="AN841381" s="19"/>
      <c r="AO841381" s="19"/>
      <c r="AP841381"/>
    </row>
    <row r="841382" spans="1:42" s="116" customFormat="1" x14ac:dyDescent="0.3">
      <c r="A841382"/>
      <c r="B841382"/>
      <c r="C841382"/>
      <c r="D841382"/>
      <c r="E841382"/>
      <c r="F841382"/>
      <c r="G841382"/>
      <c r="H841382"/>
      <c r="I841382"/>
      <c r="J841382"/>
      <c r="K841382"/>
      <c r="L841382"/>
      <c r="M841382" s="115"/>
      <c r="N841382" s="115"/>
      <c r="O841382"/>
      <c r="P841382"/>
      <c r="Q841382"/>
      <c r="R841382" s="19"/>
      <c r="S841382" s="19"/>
      <c r="T841382"/>
      <c r="U841382" s="113"/>
      <c r="V841382" s="19"/>
      <c r="W841382" s="19"/>
      <c r="X841382" s="19"/>
      <c r="Y841382" s="19"/>
      <c r="Z841382" s="19"/>
      <c r="AA841382" s="19"/>
      <c r="AB841382" s="19"/>
      <c r="AC841382" s="19"/>
      <c r="AD841382" s="19"/>
      <c r="AE841382" s="19"/>
      <c r="AF841382" s="19"/>
      <c r="AG841382" s="19"/>
      <c r="AH841382" s="19"/>
      <c r="AI841382" s="19"/>
      <c r="AJ841382" s="19"/>
      <c r="AK841382" s="19"/>
      <c r="AL841382" s="19"/>
      <c r="AM841382" s="19"/>
      <c r="AN841382" s="19"/>
      <c r="AO841382" s="19"/>
      <c r="AP841382"/>
    </row>
    <row r="841383" spans="1:42" s="116" customFormat="1" x14ac:dyDescent="0.3">
      <c r="A841383"/>
      <c r="B841383"/>
      <c r="C841383"/>
      <c r="D841383"/>
      <c r="E841383"/>
      <c r="F841383"/>
      <c r="G841383"/>
      <c r="H841383"/>
      <c r="I841383"/>
      <c r="J841383"/>
      <c r="K841383"/>
      <c r="L841383"/>
      <c r="M841383" s="115"/>
      <c r="N841383" s="115"/>
      <c r="O841383"/>
      <c r="P841383"/>
      <c r="Q841383"/>
      <c r="R841383" s="19"/>
      <c r="S841383" s="19"/>
      <c r="T841383"/>
      <c r="U841383" s="113"/>
      <c r="V841383" s="19"/>
      <c r="W841383" s="19"/>
      <c r="X841383" s="19"/>
      <c r="Y841383" s="19"/>
      <c r="Z841383" s="19"/>
      <c r="AA841383" s="19"/>
      <c r="AB841383" s="19"/>
      <c r="AC841383" s="19"/>
      <c r="AD841383" s="19"/>
      <c r="AE841383" s="19"/>
      <c r="AF841383" s="19"/>
      <c r="AG841383" s="19"/>
      <c r="AH841383" s="19"/>
      <c r="AI841383" s="19"/>
      <c r="AJ841383" s="19"/>
      <c r="AK841383" s="19"/>
      <c r="AL841383" s="19"/>
      <c r="AM841383" s="19"/>
      <c r="AN841383" s="19"/>
      <c r="AO841383" s="19"/>
      <c r="AP841383"/>
    </row>
    <row r="841384" spans="1:42" s="116" customFormat="1" x14ac:dyDescent="0.3">
      <c r="A841384"/>
      <c r="B841384"/>
      <c r="C841384"/>
      <c r="D841384"/>
      <c r="E841384"/>
      <c r="F841384"/>
      <c r="G841384"/>
      <c r="H841384"/>
      <c r="I841384"/>
      <c r="J841384"/>
      <c r="K841384"/>
      <c r="L841384"/>
      <c r="M841384" s="115"/>
      <c r="N841384" s="115"/>
      <c r="O841384"/>
      <c r="P841384"/>
      <c r="Q841384"/>
      <c r="R841384" s="19"/>
      <c r="S841384" s="19"/>
      <c r="T841384"/>
      <c r="U841384" s="113"/>
      <c r="V841384" s="19"/>
      <c r="W841384" s="19"/>
      <c r="X841384" s="19"/>
      <c r="Y841384" s="19"/>
      <c r="Z841384" s="19"/>
      <c r="AA841384" s="19"/>
      <c r="AB841384" s="19"/>
      <c r="AC841384" s="19"/>
      <c r="AD841384" s="19"/>
      <c r="AE841384" s="19"/>
      <c r="AF841384" s="19"/>
      <c r="AG841384" s="19"/>
      <c r="AH841384" s="19"/>
      <c r="AI841384" s="19"/>
      <c r="AJ841384" s="19"/>
      <c r="AK841384" s="19"/>
      <c r="AL841384" s="19"/>
      <c r="AM841384" s="19"/>
      <c r="AN841384" s="19"/>
      <c r="AO841384" s="19"/>
      <c r="AP841384"/>
    </row>
    <row r="841385" spans="1:42" s="116" customFormat="1" x14ac:dyDescent="0.3">
      <c r="A841385"/>
      <c r="B841385"/>
      <c r="C841385"/>
      <c r="D841385"/>
      <c r="E841385"/>
      <c r="F841385"/>
      <c r="G841385"/>
      <c r="H841385"/>
      <c r="I841385"/>
      <c r="J841385"/>
      <c r="K841385"/>
      <c r="L841385"/>
      <c r="M841385" s="115"/>
      <c r="N841385" s="115"/>
      <c r="O841385"/>
      <c r="P841385"/>
      <c r="Q841385"/>
      <c r="R841385" s="19"/>
      <c r="S841385" s="19"/>
      <c r="T841385"/>
      <c r="U841385" s="113"/>
      <c r="V841385" s="19"/>
      <c r="W841385" s="19"/>
      <c r="X841385" s="19"/>
      <c r="Y841385" s="19"/>
      <c r="Z841385" s="19"/>
      <c r="AA841385" s="19"/>
      <c r="AB841385" s="19"/>
      <c r="AC841385" s="19"/>
      <c r="AD841385" s="19"/>
      <c r="AE841385" s="19"/>
      <c r="AF841385" s="19"/>
      <c r="AG841385" s="19"/>
      <c r="AH841385" s="19"/>
      <c r="AI841385" s="19"/>
      <c r="AJ841385" s="19"/>
      <c r="AK841385" s="19"/>
      <c r="AL841385" s="19"/>
      <c r="AM841385" s="19"/>
      <c r="AN841385" s="19"/>
      <c r="AO841385" s="19"/>
      <c r="AP841385"/>
    </row>
    <row r="841386" spans="1:42" s="116" customFormat="1" x14ac:dyDescent="0.3">
      <c r="A841386"/>
      <c r="B841386"/>
      <c r="C841386"/>
      <c r="D841386"/>
      <c r="E841386"/>
      <c r="F841386"/>
      <c r="G841386"/>
      <c r="H841386"/>
      <c r="I841386"/>
      <c r="J841386"/>
      <c r="K841386"/>
      <c r="L841386"/>
      <c r="M841386" s="115"/>
      <c r="N841386" s="115"/>
      <c r="O841386"/>
      <c r="P841386"/>
      <c r="Q841386"/>
      <c r="R841386" s="19"/>
      <c r="S841386" s="19"/>
      <c r="T841386"/>
      <c r="U841386" s="113"/>
      <c r="V841386" s="19"/>
      <c r="W841386" s="19"/>
      <c r="X841386" s="19"/>
      <c r="Y841386" s="19"/>
      <c r="Z841386" s="19"/>
      <c r="AA841386" s="19"/>
      <c r="AB841386" s="19"/>
      <c r="AC841386" s="19"/>
      <c r="AD841386" s="19"/>
      <c r="AE841386" s="19"/>
      <c r="AF841386" s="19"/>
      <c r="AG841386" s="19"/>
      <c r="AH841386" s="19"/>
      <c r="AI841386" s="19"/>
      <c r="AJ841386" s="19"/>
      <c r="AK841386" s="19"/>
      <c r="AL841386" s="19"/>
      <c r="AM841386" s="19"/>
      <c r="AN841386" s="19"/>
      <c r="AO841386" s="19"/>
      <c r="AP841386"/>
    </row>
    <row r="841387" spans="1:42" s="116" customFormat="1" x14ac:dyDescent="0.3">
      <c r="A841387"/>
      <c r="B841387"/>
      <c r="C841387"/>
      <c r="D841387"/>
      <c r="E841387"/>
      <c r="F841387"/>
      <c r="G841387"/>
      <c r="H841387"/>
      <c r="I841387"/>
      <c r="J841387"/>
      <c r="K841387"/>
      <c r="L841387"/>
      <c r="M841387" s="115"/>
      <c r="N841387" s="115"/>
      <c r="O841387"/>
      <c r="P841387"/>
      <c r="Q841387"/>
      <c r="R841387" s="19"/>
      <c r="S841387" s="19"/>
      <c r="T841387"/>
      <c r="U841387" s="113"/>
      <c r="V841387" s="19"/>
      <c r="W841387" s="19"/>
      <c r="X841387" s="19"/>
      <c r="Y841387" s="19"/>
      <c r="Z841387" s="19"/>
      <c r="AA841387" s="19"/>
      <c r="AB841387" s="19"/>
      <c r="AC841387" s="19"/>
      <c r="AD841387" s="19"/>
      <c r="AE841387" s="19"/>
      <c r="AF841387" s="19"/>
      <c r="AG841387" s="19"/>
      <c r="AH841387" s="19"/>
      <c r="AI841387" s="19"/>
      <c r="AJ841387" s="19"/>
      <c r="AK841387" s="19"/>
      <c r="AL841387" s="19"/>
      <c r="AM841387" s="19"/>
      <c r="AN841387" s="19"/>
      <c r="AO841387" s="19"/>
      <c r="AP841387"/>
    </row>
    <row r="841388" spans="1:42" s="116" customFormat="1" x14ac:dyDescent="0.3">
      <c r="A841388"/>
      <c r="B841388"/>
      <c r="C841388"/>
      <c r="D841388"/>
      <c r="E841388"/>
      <c r="F841388"/>
      <c r="G841388"/>
      <c r="H841388"/>
      <c r="I841388"/>
      <c r="J841388"/>
      <c r="K841388"/>
      <c r="L841388"/>
      <c r="M841388" s="115"/>
      <c r="N841388" s="115"/>
      <c r="O841388"/>
      <c r="P841388"/>
      <c r="Q841388"/>
      <c r="R841388" s="19"/>
      <c r="S841388" s="19"/>
      <c r="T841388"/>
      <c r="U841388" s="113"/>
      <c r="V841388" s="19"/>
      <c r="W841388" s="19"/>
      <c r="X841388" s="19"/>
      <c r="Y841388" s="19"/>
      <c r="Z841388" s="19"/>
      <c r="AA841388" s="19"/>
      <c r="AB841388" s="19"/>
      <c r="AC841388" s="19"/>
      <c r="AD841388" s="19"/>
      <c r="AE841388" s="19"/>
      <c r="AF841388" s="19"/>
      <c r="AG841388" s="19"/>
      <c r="AH841388" s="19"/>
      <c r="AI841388" s="19"/>
      <c r="AJ841388" s="19"/>
      <c r="AK841388" s="19"/>
      <c r="AL841388" s="19"/>
      <c r="AM841388" s="19"/>
      <c r="AN841388" s="19"/>
      <c r="AO841388" s="19"/>
      <c r="AP841388"/>
    </row>
    <row r="841389" spans="1:42" s="116" customFormat="1" x14ac:dyDescent="0.3">
      <c r="A841389"/>
      <c r="B841389"/>
      <c r="C841389"/>
      <c r="D841389"/>
      <c r="E841389"/>
      <c r="F841389"/>
      <c r="G841389"/>
      <c r="H841389"/>
      <c r="I841389"/>
      <c r="J841389"/>
      <c r="K841389"/>
      <c r="L841389"/>
      <c r="M841389" s="115"/>
      <c r="N841389" s="115"/>
      <c r="O841389"/>
      <c r="P841389"/>
      <c r="Q841389"/>
      <c r="R841389" s="19"/>
      <c r="S841389" s="19"/>
      <c r="T841389"/>
      <c r="U841389" s="113"/>
      <c r="V841389" s="19"/>
      <c r="W841389" s="19"/>
      <c r="X841389" s="19"/>
      <c r="Y841389" s="19"/>
      <c r="Z841389" s="19"/>
      <c r="AA841389" s="19"/>
      <c r="AB841389" s="19"/>
      <c r="AC841389" s="19"/>
      <c r="AD841389" s="19"/>
      <c r="AE841389" s="19"/>
      <c r="AF841389" s="19"/>
      <c r="AG841389" s="19"/>
      <c r="AH841389" s="19"/>
      <c r="AI841389" s="19"/>
      <c r="AJ841389" s="19"/>
      <c r="AK841389" s="19"/>
      <c r="AL841389" s="19"/>
      <c r="AM841389" s="19"/>
      <c r="AN841389" s="19"/>
      <c r="AO841389" s="19"/>
      <c r="AP841389"/>
    </row>
    <row r="841390" spans="1:42" s="116" customFormat="1" x14ac:dyDescent="0.3">
      <c r="A841390"/>
      <c r="B841390"/>
      <c r="C841390"/>
      <c r="D841390"/>
      <c r="E841390"/>
      <c r="F841390"/>
      <c r="G841390"/>
      <c r="H841390"/>
      <c r="I841390"/>
      <c r="J841390"/>
      <c r="K841390"/>
      <c r="L841390"/>
      <c r="M841390" s="115"/>
      <c r="N841390" s="115"/>
      <c r="O841390"/>
      <c r="P841390"/>
      <c r="Q841390"/>
      <c r="R841390" s="19"/>
      <c r="S841390" s="19"/>
      <c r="T841390"/>
      <c r="U841390" s="113"/>
      <c r="V841390" s="19"/>
      <c r="W841390" s="19"/>
      <c r="X841390" s="19"/>
      <c r="Y841390" s="19"/>
      <c r="Z841390" s="19"/>
      <c r="AA841390" s="19"/>
      <c r="AB841390" s="19"/>
      <c r="AC841390" s="19"/>
      <c r="AD841390" s="19"/>
      <c r="AE841390" s="19"/>
      <c r="AF841390" s="19"/>
      <c r="AG841390" s="19"/>
      <c r="AH841390" s="19"/>
      <c r="AI841390" s="19"/>
      <c r="AJ841390" s="19"/>
      <c r="AK841390" s="19"/>
      <c r="AL841390" s="19"/>
      <c r="AM841390" s="19"/>
      <c r="AN841390" s="19"/>
      <c r="AO841390" s="19"/>
      <c r="AP841390"/>
    </row>
    <row r="841391" spans="1:42" s="116" customFormat="1" x14ac:dyDescent="0.3">
      <c r="A841391"/>
      <c r="B841391"/>
      <c r="C841391"/>
      <c r="D841391"/>
      <c r="E841391"/>
      <c r="F841391"/>
      <c r="G841391"/>
      <c r="H841391"/>
      <c r="I841391"/>
      <c r="J841391"/>
      <c r="K841391"/>
      <c r="L841391"/>
      <c r="M841391" s="115"/>
      <c r="N841391" s="115"/>
      <c r="O841391"/>
      <c r="P841391"/>
      <c r="Q841391"/>
      <c r="R841391" s="19"/>
      <c r="S841391" s="19"/>
      <c r="T841391"/>
      <c r="U841391" s="113"/>
      <c r="V841391" s="19"/>
      <c r="W841391" s="19"/>
      <c r="X841391" s="19"/>
      <c r="Y841391" s="19"/>
      <c r="Z841391" s="19"/>
      <c r="AA841391" s="19"/>
      <c r="AB841391" s="19"/>
      <c r="AC841391" s="19"/>
      <c r="AD841391" s="19"/>
      <c r="AE841391" s="19"/>
      <c r="AF841391" s="19"/>
      <c r="AG841391" s="19"/>
      <c r="AH841391" s="19"/>
      <c r="AI841391" s="19"/>
      <c r="AJ841391" s="19"/>
      <c r="AK841391" s="19"/>
      <c r="AL841391" s="19"/>
      <c r="AM841391" s="19"/>
      <c r="AN841391" s="19"/>
      <c r="AO841391" s="19"/>
      <c r="AP841391"/>
    </row>
    <row r="841392" spans="1:42" s="116" customFormat="1" x14ac:dyDescent="0.3">
      <c r="A841392"/>
      <c r="B841392"/>
      <c r="C841392"/>
      <c r="D841392"/>
      <c r="E841392"/>
      <c r="F841392"/>
      <c r="G841392"/>
      <c r="H841392"/>
      <c r="I841392"/>
      <c r="J841392"/>
      <c r="K841392"/>
      <c r="L841392"/>
      <c r="M841392" s="115"/>
      <c r="N841392" s="115"/>
      <c r="O841392"/>
      <c r="P841392"/>
      <c r="Q841392"/>
      <c r="R841392" s="19"/>
      <c r="S841392" s="19"/>
      <c r="T841392"/>
      <c r="U841392" s="113"/>
      <c r="V841392" s="19"/>
      <c r="W841392" s="19"/>
      <c r="X841392" s="19"/>
      <c r="Y841392" s="19"/>
      <c r="Z841392" s="19"/>
      <c r="AA841392" s="19"/>
      <c r="AB841392" s="19"/>
      <c r="AC841392" s="19"/>
      <c r="AD841392" s="19"/>
      <c r="AE841392" s="19"/>
      <c r="AF841392" s="19"/>
      <c r="AG841392" s="19"/>
      <c r="AH841392" s="19"/>
      <c r="AI841392" s="19"/>
      <c r="AJ841392" s="19"/>
      <c r="AK841392" s="19"/>
      <c r="AL841392" s="19"/>
      <c r="AM841392" s="19"/>
      <c r="AN841392" s="19"/>
      <c r="AO841392" s="19"/>
      <c r="AP841392"/>
    </row>
    <row r="841393" spans="1:42" s="116" customFormat="1" x14ac:dyDescent="0.3">
      <c r="A841393"/>
      <c r="B841393"/>
      <c r="C841393"/>
      <c r="D841393"/>
      <c r="E841393"/>
      <c r="F841393"/>
      <c r="G841393"/>
      <c r="H841393"/>
      <c r="I841393"/>
      <c r="J841393"/>
      <c r="K841393"/>
      <c r="L841393"/>
      <c r="M841393" s="115"/>
      <c r="N841393" s="115"/>
      <c r="O841393"/>
      <c r="P841393"/>
      <c r="Q841393"/>
      <c r="R841393" s="19"/>
      <c r="S841393" s="19"/>
      <c r="T841393"/>
      <c r="U841393" s="113"/>
      <c r="V841393" s="19"/>
      <c r="W841393" s="19"/>
      <c r="X841393" s="19"/>
      <c r="Y841393" s="19"/>
      <c r="Z841393" s="19"/>
      <c r="AA841393" s="19"/>
      <c r="AB841393" s="19"/>
      <c r="AC841393" s="19"/>
      <c r="AD841393" s="19"/>
      <c r="AE841393" s="19"/>
      <c r="AF841393" s="19"/>
      <c r="AG841393" s="19"/>
      <c r="AH841393" s="19"/>
      <c r="AI841393" s="19"/>
      <c r="AJ841393" s="19"/>
      <c r="AK841393" s="19"/>
      <c r="AL841393" s="19"/>
      <c r="AM841393" s="19"/>
      <c r="AN841393" s="19"/>
      <c r="AO841393" s="19"/>
      <c r="AP841393"/>
    </row>
    <row r="841394" spans="1:42" s="116" customFormat="1" x14ac:dyDescent="0.3">
      <c r="A841394"/>
      <c r="B841394"/>
      <c r="C841394"/>
      <c r="D841394"/>
      <c r="E841394"/>
      <c r="F841394"/>
      <c r="G841394"/>
      <c r="H841394"/>
      <c r="I841394"/>
      <c r="J841394"/>
      <c r="K841394"/>
      <c r="L841394"/>
      <c r="M841394" s="115"/>
      <c r="N841394" s="115"/>
      <c r="O841394"/>
      <c r="P841394"/>
      <c r="Q841394"/>
      <c r="R841394" s="19"/>
      <c r="S841394" s="19"/>
      <c r="T841394"/>
      <c r="U841394" s="113"/>
      <c r="V841394" s="19"/>
      <c r="W841394" s="19"/>
      <c r="X841394" s="19"/>
      <c r="Y841394" s="19"/>
      <c r="Z841394" s="19"/>
      <c r="AA841394" s="19"/>
      <c r="AB841394" s="19"/>
      <c r="AC841394" s="19"/>
      <c r="AD841394" s="19"/>
      <c r="AE841394" s="19"/>
      <c r="AF841394" s="19"/>
      <c r="AG841394" s="19"/>
      <c r="AH841394" s="19"/>
      <c r="AI841394" s="19"/>
      <c r="AJ841394" s="19"/>
      <c r="AK841394" s="19"/>
      <c r="AL841394" s="19"/>
      <c r="AM841394" s="19"/>
      <c r="AN841394" s="19"/>
      <c r="AO841394" s="19"/>
      <c r="AP841394"/>
    </row>
    <row r="841395" spans="1:42" s="116" customFormat="1" x14ac:dyDescent="0.3">
      <c r="A841395"/>
      <c r="B841395"/>
      <c r="C841395"/>
      <c r="D841395"/>
      <c r="E841395"/>
      <c r="F841395"/>
      <c r="G841395"/>
      <c r="H841395"/>
      <c r="I841395"/>
      <c r="J841395"/>
      <c r="K841395"/>
      <c r="L841395"/>
      <c r="M841395" s="115"/>
      <c r="N841395" s="115"/>
      <c r="O841395"/>
      <c r="P841395"/>
      <c r="Q841395"/>
      <c r="R841395" s="19"/>
      <c r="S841395" s="19"/>
      <c r="T841395"/>
      <c r="U841395" s="113"/>
      <c r="V841395" s="19"/>
      <c r="W841395" s="19"/>
      <c r="X841395" s="19"/>
      <c r="Y841395" s="19"/>
      <c r="Z841395" s="19"/>
      <c r="AA841395" s="19"/>
      <c r="AB841395" s="19"/>
      <c r="AC841395" s="19"/>
      <c r="AD841395" s="19"/>
      <c r="AE841395" s="19"/>
      <c r="AF841395" s="19"/>
      <c r="AG841395" s="19"/>
      <c r="AH841395" s="19"/>
      <c r="AI841395" s="19"/>
      <c r="AJ841395" s="19"/>
      <c r="AK841395" s="19"/>
      <c r="AL841395" s="19"/>
      <c r="AM841395" s="19"/>
      <c r="AN841395" s="19"/>
      <c r="AO841395" s="19"/>
      <c r="AP841395"/>
    </row>
    <row r="841396" spans="1:42" s="116" customFormat="1" x14ac:dyDescent="0.3">
      <c r="A841396"/>
      <c r="B841396"/>
      <c r="C841396"/>
      <c r="D841396"/>
      <c r="E841396"/>
      <c r="F841396"/>
      <c r="G841396"/>
      <c r="H841396"/>
      <c r="I841396"/>
      <c r="J841396"/>
      <c r="K841396"/>
      <c r="L841396"/>
      <c r="M841396" s="115"/>
      <c r="N841396" s="115"/>
      <c r="O841396"/>
      <c r="P841396"/>
      <c r="Q841396"/>
      <c r="R841396" s="19"/>
      <c r="S841396" s="19"/>
      <c r="T841396"/>
      <c r="U841396" s="113"/>
      <c r="V841396" s="19"/>
      <c r="W841396" s="19"/>
      <c r="X841396" s="19"/>
      <c r="Y841396" s="19"/>
      <c r="Z841396" s="19"/>
      <c r="AA841396" s="19"/>
      <c r="AB841396" s="19"/>
      <c r="AC841396" s="19"/>
      <c r="AD841396" s="19"/>
      <c r="AE841396" s="19"/>
      <c r="AF841396" s="19"/>
      <c r="AG841396" s="19"/>
      <c r="AH841396" s="19"/>
      <c r="AI841396" s="19"/>
      <c r="AJ841396" s="19"/>
      <c r="AK841396" s="19"/>
      <c r="AL841396" s="19"/>
      <c r="AM841396" s="19"/>
      <c r="AN841396" s="19"/>
      <c r="AO841396" s="19"/>
      <c r="AP841396"/>
    </row>
    <row r="841397" spans="1:42" s="116" customFormat="1" x14ac:dyDescent="0.3">
      <c r="A841397"/>
      <c r="B841397"/>
      <c r="C841397"/>
      <c r="D841397"/>
      <c r="E841397"/>
      <c r="F841397"/>
      <c r="G841397"/>
      <c r="H841397"/>
      <c r="I841397"/>
      <c r="J841397"/>
      <c r="K841397"/>
      <c r="L841397"/>
      <c r="M841397" s="115"/>
      <c r="N841397" s="115"/>
      <c r="O841397"/>
      <c r="P841397"/>
      <c r="Q841397"/>
      <c r="R841397" s="19"/>
      <c r="S841397" s="19"/>
      <c r="T841397"/>
      <c r="U841397" s="113"/>
      <c r="V841397" s="19"/>
      <c r="W841397" s="19"/>
      <c r="X841397" s="19"/>
      <c r="Y841397" s="19"/>
      <c r="Z841397" s="19"/>
      <c r="AA841397" s="19"/>
      <c r="AB841397" s="19"/>
      <c r="AC841397" s="19"/>
      <c r="AD841397" s="19"/>
      <c r="AE841397" s="19"/>
      <c r="AF841397" s="19"/>
      <c r="AG841397" s="19"/>
      <c r="AH841397" s="19"/>
      <c r="AI841397" s="19"/>
      <c r="AJ841397" s="19"/>
      <c r="AK841397" s="19"/>
      <c r="AL841397" s="19"/>
      <c r="AM841397" s="19"/>
      <c r="AN841397" s="19"/>
      <c r="AO841397" s="19"/>
      <c r="AP841397"/>
    </row>
    <row r="841398" spans="1:42" s="116" customFormat="1" x14ac:dyDescent="0.3">
      <c r="A841398"/>
      <c r="B841398"/>
      <c r="C841398"/>
      <c r="D841398"/>
      <c r="E841398"/>
      <c r="F841398"/>
      <c r="G841398"/>
      <c r="H841398"/>
      <c r="I841398"/>
      <c r="J841398"/>
      <c r="K841398"/>
      <c r="L841398"/>
      <c r="M841398" s="115"/>
      <c r="N841398" s="115"/>
      <c r="O841398"/>
      <c r="P841398"/>
      <c r="Q841398"/>
      <c r="R841398" s="19"/>
      <c r="S841398" s="19"/>
      <c r="T841398"/>
      <c r="U841398" s="113"/>
      <c r="V841398" s="19"/>
      <c r="W841398" s="19"/>
      <c r="X841398" s="19"/>
      <c r="Y841398" s="19"/>
      <c r="Z841398" s="19"/>
      <c r="AA841398" s="19"/>
      <c r="AB841398" s="19"/>
      <c r="AC841398" s="19"/>
      <c r="AD841398" s="19"/>
      <c r="AE841398" s="19"/>
      <c r="AF841398" s="19"/>
      <c r="AG841398" s="19"/>
      <c r="AH841398" s="19"/>
      <c r="AI841398" s="19"/>
      <c r="AJ841398" s="19"/>
      <c r="AK841398" s="19"/>
      <c r="AL841398" s="19"/>
      <c r="AM841398" s="19"/>
      <c r="AN841398" s="19"/>
      <c r="AO841398" s="19"/>
      <c r="AP841398"/>
    </row>
    <row r="841399" spans="1:42" s="116" customFormat="1" x14ac:dyDescent="0.3">
      <c r="A841399"/>
      <c r="B841399"/>
      <c r="C841399"/>
      <c r="D841399"/>
      <c r="E841399"/>
      <c r="F841399"/>
      <c r="G841399"/>
      <c r="H841399"/>
      <c r="I841399"/>
      <c r="J841399"/>
      <c r="K841399"/>
      <c r="L841399"/>
      <c r="M841399" s="115"/>
      <c r="N841399" s="115"/>
      <c r="O841399"/>
      <c r="P841399"/>
      <c r="Q841399"/>
      <c r="R841399" s="19"/>
      <c r="S841399" s="19"/>
      <c r="T841399"/>
      <c r="U841399" s="113"/>
      <c r="V841399" s="19"/>
      <c r="W841399" s="19"/>
      <c r="X841399" s="19"/>
      <c r="Y841399" s="19"/>
      <c r="Z841399" s="19"/>
      <c r="AA841399" s="19"/>
      <c r="AB841399" s="19"/>
      <c r="AC841399" s="19"/>
      <c r="AD841399" s="19"/>
      <c r="AE841399" s="19"/>
      <c r="AF841399" s="19"/>
      <c r="AG841399" s="19"/>
      <c r="AH841399" s="19"/>
      <c r="AI841399" s="19"/>
      <c r="AJ841399" s="19"/>
      <c r="AK841399" s="19"/>
      <c r="AL841399" s="19"/>
      <c r="AM841399" s="19"/>
      <c r="AN841399" s="19"/>
      <c r="AO841399" s="19"/>
      <c r="AP841399"/>
    </row>
    <row r="841400" spans="1:42" s="116" customFormat="1" x14ac:dyDescent="0.3">
      <c r="A841400"/>
      <c r="B841400"/>
      <c r="C841400"/>
      <c r="D841400"/>
      <c r="E841400"/>
      <c r="F841400"/>
      <c r="G841400"/>
      <c r="H841400"/>
      <c r="I841400"/>
      <c r="J841400"/>
      <c r="K841400"/>
      <c r="L841400"/>
      <c r="M841400" s="115"/>
      <c r="N841400" s="115"/>
      <c r="O841400"/>
      <c r="P841400"/>
      <c r="Q841400"/>
      <c r="R841400" s="19"/>
      <c r="S841400" s="19"/>
      <c r="T841400"/>
      <c r="U841400" s="113"/>
      <c r="V841400" s="19"/>
      <c r="W841400" s="19"/>
      <c r="X841400" s="19"/>
      <c r="Y841400" s="19"/>
      <c r="Z841400" s="19"/>
      <c r="AA841400" s="19"/>
      <c r="AB841400" s="19"/>
      <c r="AC841400" s="19"/>
      <c r="AD841400" s="19"/>
      <c r="AE841400" s="19"/>
      <c r="AF841400" s="19"/>
      <c r="AG841400" s="19"/>
      <c r="AH841400" s="19"/>
      <c r="AI841400" s="19"/>
      <c r="AJ841400" s="19"/>
      <c r="AK841400" s="19"/>
      <c r="AL841400" s="19"/>
      <c r="AM841400" s="19"/>
      <c r="AN841400" s="19"/>
      <c r="AO841400" s="19"/>
      <c r="AP841400"/>
    </row>
    <row r="841401" spans="1:42" s="116" customFormat="1" x14ac:dyDescent="0.3">
      <c r="A841401"/>
      <c r="B841401"/>
      <c r="C841401"/>
      <c r="D841401"/>
      <c r="E841401"/>
      <c r="F841401"/>
      <c r="G841401"/>
      <c r="H841401"/>
      <c r="I841401"/>
      <c r="J841401"/>
      <c r="K841401"/>
      <c r="L841401"/>
      <c r="M841401" s="115"/>
      <c r="N841401" s="115"/>
      <c r="O841401"/>
      <c r="P841401"/>
      <c r="Q841401"/>
      <c r="R841401" s="19"/>
      <c r="S841401" s="19"/>
      <c r="T841401"/>
      <c r="U841401" s="113"/>
      <c r="V841401" s="19"/>
      <c r="W841401" s="19"/>
      <c r="X841401" s="19"/>
      <c r="Y841401" s="19"/>
      <c r="Z841401" s="19"/>
      <c r="AA841401" s="19"/>
      <c r="AB841401" s="19"/>
      <c r="AC841401" s="19"/>
      <c r="AD841401" s="19"/>
      <c r="AE841401" s="19"/>
      <c r="AF841401" s="19"/>
      <c r="AG841401" s="19"/>
      <c r="AH841401" s="19"/>
      <c r="AI841401" s="19"/>
      <c r="AJ841401" s="19"/>
      <c r="AK841401" s="19"/>
      <c r="AL841401" s="19"/>
      <c r="AM841401" s="19"/>
      <c r="AN841401" s="19"/>
      <c r="AO841401" s="19"/>
      <c r="AP841401"/>
    </row>
    <row r="841402" spans="1:42" s="116" customFormat="1" x14ac:dyDescent="0.3">
      <c r="A841402"/>
      <c r="B841402"/>
      <c r="C841402"/>
      <c r="D841402"/>
      <c r="E841402"/>
      <c r="F841402"/>
      <c r="G841402"/>
      <c r="H841402"/>
      <c r="I841402"/>
      <c r="J841402"/>
      <c r="K841402"/>
      <c r="L841402"/>
      <c r="M841402" s="115"/>
      <c r="N841402" s="115"/>
      <c r="O841402"/>
      <c r="P841402"/>
      <c r="Q841402"/>
      <c r="R841402" s="19"/>
      <c r="S841402" s="19"/>
      <c r="T841402"/>
      <c r="U841402" s="113"/>
      <c r="V841402" s="19"/>
      <c r="W841402" s="19"/>
      <c r="X841402" s="19"/>
      <c r="Y841402" s="19"/>
      <c r="Z841402" s="19"/>
      <c r="AA841402" s="19"/>
      <c r="AB841402" s="19"/>
      <c r="AC841402" s="19"/>
      <c r="AD841402" s="19"/>
      <c r="AE841402" s="19"/>
      <c r="AF841402" s="19"/>
      <c r="AG841402" s="19"/>
      <c r="AH841402" s="19"/>
      <c r="AI841402" s="19"/>
      <c r="AJ841402" s="19"/>
      <c r="AK841402" s="19"/>
      <c r="AL841402" s="19"/>
      <c r="AM841402" s="19"/>
      <c r="AN841402" s="19"/>
      <c r="AO841402" s="19"/>
      <c r="AP841402"/>
    </row>
    <row r="841403" spans="1:42" s="116" customFormat="1" x14ac:dyDescent="0.3">
      <c r="A841403"/>
      <c r="B841403"/>
      <c r="C841403"/>
      <c r="D841403"/>
      <c r="E841403"/>
      <c r="F841403"/>
      <c r="G841403"/>
      <c r="H841403"/>
      <c r="I841403"/>
      <c r="J841403"/>
      <c r="K841403"/>
      <c r="L841403"/>
      <c r="M841403" s="115"/>
      <c r="N841403" s="115"/>
      <c r="O841403"/>
      <c r="P841403"/>
      <c r="Q841403"/>
      <c r="R841403" s="19"/>
      <c r="S841403" s="19"/>
      <c r="T841403"/>
      <c r="U841403" s="113"/>
      <c r="V841403" s="19"/>
      <c r="W841403" s="19"/>
      <c r="X841403" s="19"/>
      <c r="Y841403" s="19"/>
      <c r="Z841403" s="19"/>
      <c r="AA841403" s="19"/>
      <c r="AB841403" s="19"/>
      <c r="AC841403" s="19"/>
      <c r="AD841403" s="19"/>
      <c r="AE841403" s="19"/>
      <c r="AF841403" s="19"/>
      <c r="AG841403" s="19"/>
      <c r="AH841403" s="19"/>
      <c r="AI841403" s="19"/>
      <c r="AJ841403" s="19"/>
      <c r="AK841403" s="19"/>
      <c r="AL841403" s="19"/>
      <c r="AM841403" s="19"/>
      <c r="AN841403" s="19"/>
      <c r="AO841403" s="19"/>
      <c r="AP841403"/>
    </row>
    <row r="841404" spans="1:42" s="116" customFormat="1" x14ac:dyDescent="0.3">
      <c r="A841404"/>
      <c r="B841404"/>
      <c r="C841404"/>
      <c r="D841404"/>
      <c r="E841404"/>
      <c r="F841404"/>
      <c r="G841404"/>
      <c r="H841404"/>
      <c r="I841404"/>
      <c r="J841404"/>
      <c r="K841404"/>
      <c r="L841404"/>
      <c r="M841404" s="115"/>
      <c r="N841404" s="115"/>
      <c r="O841404"/>
      <c r="P841404"/>
      <c r="Q841404"/>
      <c r="R841404" s="19"/>
      <c r="S841404" s="19"/>
      <c r="T841404"/>
      <c r="U841404" s="113"/>
      <c r="V841404" s="19"/>
      <c r="W841404" s="19"/>
      <c r="X841404" s="19"/>
      <c r="Y841404" s="19"/>
      <c r="Z841404" s="19"/>
      <c r="AA841404" s="19"/>
      <c r="AB841404" s="19"/>
      <c r="AC841404" s="19"/>
      <c r="AD841404" s="19"/>
      <c r="AE841404" s="19"/>
      <c r="AF841404" s="19"/>
      <c r="AG841404" s="19"/>
      <c r="AH841404" s="19"/>
      <c r="AI841404" s="19"/>
      <c r="AJ841404" s="19"/>
      <c r="AK841404" s="19"/>
      <c r="AL841404" s="19"/>
      <c r="AM841404" s="19"/>
      <c r="AN841404" s="19"/>
      <c r="AO841404" s="19"/>
      <c r="AP841404"/>
    </row>
    <row r="841405" spans="1:42" s="116" customFormat="1" x14ac:dyDescent="0.3">
      <c r="A841405"/>
      <c r="B841405"/>
      <c r="C841405"/>
      <c r="D841405"/>
      <c r="E841405"/>
      <c r="F841405"/>
      <c r="G841405"/>
      <c r="H841405"/>
      <c r="I841405"/>
      <c r="J841405"/>
      <c r="K841405"/>
      <c r="L841405"/>
      <c r="M841405" s="115"/>
      <c r="N841405" s="115"/>
      <c r="O841405"/>
      <c r="P841405"/>
      <c r="Q841405"/>
      <c r="R841405" s="19"/>
      <c r="S841405" s="19"/>
      <c r="T841405"/>
      <c r="U841405" s="113"/>
      <c r="V841405" s="19"/>
      <c r="W841405" s="19"/>
      <c r="X841405" s="19"/>
      <c r="Y841405" s="19"/>
      <c r="Z841405" s="19"/>
      <c r="AA841405" s="19"/>
      <c r="AB841405" s="19"/>
      <c r="AC841405" s="19"/>
      <c r="AD841405" s="19"/>
      <c r="AE841405" s="19"/>
      <c r="AF841405" s="19"/>
      <c r="AG841405" s="19"/>
      <c r="AH841405" s="19"/>
      <c r="AI841405" s="19"/>
      <c r="AJ841405" s="19"/>
      <c r="AK841405" s="19"/>
      <c r="AL841405" s="19"/>
      <c r="AM841405" s="19"/>
      <c r="AN841405" s="19"/>
      <c r="AO841405" s="19"/>
      <c r="AP841405"/>
    </row>
    <row r="841406" spans="1:42" s="116" customFormat="1" x14ac:dyDescent="0.3">
      <c r="A841406"/>
      <c r="B841406"/>
      <c r="C841406"/>
      <c r="D841406"/>
      <c r="E841406"/>
      <c r="F841406"/>
      <c r="G841406"/>
      <c r="H841406"/>
      <c r="I841406"/>
      <c r="J841406"/>
      <c r="K841406"/>
      <c r="L841406"/>
      <c r="M841406" s="115"/>
      <c r="N841406" s="115"/>
      <c r="O841406"/>
      <c r="P841406"/>
      <c r="Q841406"/>
      <c r="R841406" s="19"/>
      <c r="S841406" s="19"/>
      <c r="T841406"/>
      <c r="U841406" s="113"/>
      <c r="V841406" s="19"/>
      <c r="W841406" s="19"/>
      <c r="X841406" s="19"/>
      <c r="Y841406" s="19"/>
      <c r="Z841406" s="19"/>
      <c r="AA841406" s="19"/>
      <c r="AB841406" s="19"/>
      <c r="AC841406" s="19"/>
      <c r="AD841406" s="19"/>
      <c r="AE841406" s="19"/>
      <c r="AF841406" s="19"/>
      <c r="AG841406" s="19"/>
      <c r="AH841406" s="19"/>
      <c r="AI841406" s="19"/>
      <c r="AJ841406" s="19"/>
      <c r="AK841406" s="19"/>
      <c r="AL841406" s="19"/>
      <c r="AM841406" s="19"/>
      <c r="AN841406" s="19"/>
      <c r="AO841406" s="19"/>
      <c r="AP841406"/>
    </row>
    <row r="841407" spans="1:42" s="116" customFormat="1" x14ac:dyDescent="0.3">
      <c r="A841407"/>
      <c r="B841407"/>
      <c r="C841407"/>
      <c r="D841407"/>
      <c r="E841407"/>
      <c r="F841407"/>
      <c r="G841407"/>
      <c r="H841407"/>
      <c r="I841407"/>
      <c r="J841407"/>
      <c r="K841407"/>
      <c r="L841407"/>
      <c r="M841407" s="115"/>
      <c r="N841407" s="115"/>
      <c r="O841407"/>
      <c r="P841407"/>
      <c r="Q841407"/>
      <c r="R841407" s="19"/>
      <c r="S841407" s="19"/>
      <c r="T841407"/>
      <c r="U841407" s="113"/>
      <c r="V841407" s="19"/>
      <c r="W841407" s="19"/>
      <c r="X841407" s="19"/>
      <c r="Y841407" s="19"/>
      <c r="Z841407" s="19"/>
      <c r="AA841407" s="19"/>
      <c r="AB841407" s="19"/>
      <c r="AC841407" s="19"/>
      <c r="AD841407" s="19"/>
      <c r="AE841407" s="19"/>
      <c r="AF841407" s="19"/>
      <c r="AG841407" s="19"/>
      <c r="AH841407" s="19"/>
      <c r="AI841407" s="19"/>
      <c r="AJ841407" s="19"/>
      <c r="AK841407" s="19"/>
      <c r="AL841407" s="19"/>
      <c r="AM841407" s="19"/>
      <c r="AN841407" s="19"/>
      <c r="AO841407" s="19"/>
      <c r="AP841407"/>
    </row>
    <row r="841408" spans="1:42" s="116" customFormat="1" x14ac:dyDescent="0.3">
      <c r="A841408"/>
      <c r="B841408"/>
      <c r="C841408"/>
      <c r="D841408"/>
      <c r="E841408"/>
      <c r="F841408"/>
      <c r="G841408"/>
      <c r="H841408"/>
      <c r="I841408"/>
      <c r="J841408"/>
      <c r="K841408"/>
      <c r="L841408"/>
      <c r="M841408" s="115"/>
      <c r="N841408" s="115"/>
      <c r="O841408"/>
      <c r="P841408"/>
      <c r="Q841408"/>
      <c r="R841408" s="19"/>
      <c r="S841408" s="19"/>
      <c r="T841408"/>
      <c r="U841408" s="113"/>
      <c r="V841408" s="19"/>
      <c r="W841408" s="19"/>
      <c r="X841408" s="19"/>
      <c r="Y841408" s="19"/>
      <c r="Z841408" s="19"/>
      <c r="AA841408" s="19"/>
      <c r="AB841408" s="19"/>
      <c r="AC841408" s="19"/>
      <c r="AD841408" s="19"/>
      <c r="AE841408" s="19"/>
      <c r="AF841408" s="19"/>
      <c r="AG841408" s="19"/>
      <c r="AH841408" s="19"/>
      <c r="AI841408" s="19"/>
      <c r="AJ841408" s="19"/>
      <c r="AK841408" s="19"/>
      <c r="AL841408" s="19"/>
      <c r="AM841408" s="19"/>
      <c r="AN841408" s="19"/>
      <c r="AO841408" s="19"/>
      <c r="AP841408"/>
    </row>
    <row r="841409" spans="1:42" s="116" customFormat="1" x14ac:dyDescent="0.3">
      <c r="A841409"/>
      <c r="B841409"/>
      <c r="C841409"/>
      <c r="D841409"/>
      <c r="E841409"/>
      <c r="F841409"/>
      <c r="G841409"/>
      <c r="H841409"/>
      <c r="I841409"/>
      <c r="J841409"/>
      <c r="K841409"/>
      <c r="L841409"/>
      <c r="M841409" s="115"/>
      <c r="N841409" s="115"/>
      <c r="O841409"/>
      <c r="P841409"/>
      <c r="Q841409"/>
      <c r="R841409" s="19"/>
      <c r="S841409" s="19"/>
      <c r="T841409"/>
      <c r="U841409" s="113"/>
      <c r="V841409" s="19"/>
      <c r="W841409" s="19"/>
      <c r="X841409" s="19"/>
      <c r="Y841409" s="19"/>
      <c r="Z841409" s="19"/>
      <c r="AA841409" s="19"/>
      <c r="AB841409" s="19"/>
      <c r="AC841409" s="19"/>
      <c r="AD841409" s="19"/>
      <c r="AE841409" s="19"/>
      <c r="AF841409" s="19"/>
      <c r="AG841409" s="19"/>
      <c r="AH841409" s="19"/>
      <c r="AI841409" s="19"/>
      <c r="AJ841409" s="19"/>
      <c r="AK841409" s="19"/>
      <c r="AL841409" s="19"/>
      <c r="AM841409" s="19"/>
      <c r="AN841409" s="19"/>
      <c r="AO841409" s="19"/>
      <c r="AP841409"/>
    </row>
    <row r="841410" spans="1:42" s="116" customFormat="1" x14ac:dyDescent="0.3">
      <c r="A841410"/>
      <c r="B841410"/>
      <c r="C841410"/>
      <c r="D841410"/>
      <c r="E841410"/>
      <c r="F841410"/>
      <c r="G841410"/>
      <c r="H841410"/>
      <c r="I841410"/>
      <c r="J841410"/>
      <c r="K841410"/>
      <c r="L841410"/>
      <c r="M841410" s="115"/>
      <c r="N841410" s="115"/>
      <c r="O841410"/>
      <c r="P841410"/>
      <c r="Q841410"/>
      <c r="R841410" s="19"/>
      <c r="S841410" s="19"/>
      <c r="T841410"/>
      <c r="U841410" s="113"/>
      <c r="V841410" s="19"/>
      <c r="W841410" s="19"/>
      <c r="X841410" s="19"/>
      <c r="Y841410" s="19"/>
      <c r="Z841410" s="19"/>
      <c r="AA841410" s="19"/>
      <c r="AB841410" s="19"/>
      <c r="AC841410" s="19"/>
      <c r="AD841410" s="19"/>
      <c r="AE841410" s="19"/>
      <c r="AF841410" s="19"/>
      <c r="AG841410" s="19"/>
      <c r="AH841410" s="19"/>
      <c r="AI841410" s="19"/>
      <c r="AJ841410" s="19"/>
      <c r="AK841410" s="19"/>
      <c r="AL841410" s="19"/>
      <c r="AM841410" s="19"/>
      <c r="AN841410" s="19"/>
      <c r="AO841410" s="19"/>
      <c r="AP841410"/>
    </row>
    <row r="841411" spans="1:42" s="116" customFormat="1" x14ac:dyDescent="0.3">
      <c r="A841411"/>
      <c r="B841411"/>
      <c r="C841411"/>
      <c r="D841411"/>
      <c r="E841411"/>
      <c r="F841411"/>
      <c r="G841411"/>
      <c r="H841411"/>
      <c r="I841411"/>
      <c r="J841411"/>
      <c r="K841411"/>
      <c r="L841411"/>
      <c r="M841411" s="115"/>
      <c r="N841411" s="115"/>
      <c r="O841411"/>
      <c r="P841411"/>
      <c r="Q841411"/>
      <c r="R841411" s="19"/>
      <c r="S841411" s="19"/>
      <c r="T841411"/>
      <c r="U841411" s="113"/>
      <c r="V841411" s="19"/>
      <c r="W841411" s="19"/>
      <c r="X841411" s="19"/>
      <c r="Y841411" s="19"/>
      <c r="Z841411" s="19"/>
      <c r="AA841411" s="19"/>
      <c r="AB841411" s="19"/>
      <c r="AC841411" s="19"/>
      <c r="AD841411" s="19"/>
      <c r="AE841411" s="19"/>
      <c r="AF841411" s="19"/>
      <c r="AG841411" s="19"/>
      <c r="AH841411" s="19"/>
      <c r="AI841411" s="19"/>
      <c r="AJ841411" s="19"/>
      <c r="AK841411" s="19"/>
      <c r="AL841411" s="19"/>
      <c r="AM841411" s="19"/>
      <c r="AN841411" s="19"/>
      <c r="AO841411" s="19"/>
      <c r="AP841411"/>
    </row>
    <row r="841412" spans="1:42" s="116" customFormat="1" x14ac:dyDescent="0.3">
      <c r="A841412"/>
      <c r="B841412"/>
      <c r="C841412"/>
      <c r="D841412"/>
      <c r="E841412"/>
      <c r="F841412"/>
      <c r="G841412"/>
      <c r="H841412"/>
      <c r="I841412"/>
      <c r="J841412"/>
      <c r="K841412"/>
      <c r="L841412"/>
      <c r="M841412" s="115"/>
      <c r="N841412" s="115"/>
      <c r="O841412"/>
      <c r="P841412"/>
      <c r="Q841412"/>
      <c r="R841412" s="19"/>
      <c r="S841412" s="19"/>
      <c r="T841412"/>
      <c r="U841412" s="113"/>
      <c r="V841412" s="19"/>
      <c r="W841412" s="19"/>
      <c r="X841412" s="19"/>
      <c r="Y841412" s="19"/>
      <c r="Z841412" s="19"/>
      <c r="AA841412" s="19"/>
      <c r="AB841412" s="19"/>
      <c r="AC841412" s="19"/>
      <c r="AD841412" s="19"/>
      <c r="AE841412" s="19"/>
      <c r="AF841412" s="19"/>
      <c r="AG841412" s="19"/>
      <c r="AH841412" s="19"/>
      <c r="AI841412" s="19"/>
      <c r="AJ841412" s="19"/>
      <c r="AK841412" s="19"/>
      <c r="AL841412" s="19"/>
      <c r="AM841412" s="19"/>
      <c r="AN841412" s="19"/>
      <c r="AO841412" s="19"/>
      <c r="AP841412"/>
    </row>
    <row r="841413" spans="1:42" s="116" customFormat="1" x14ac:dyDescent="0.3">
      <c r="A841413"/>
      <c r="B841413"/>
      <c r="C841413"/>
      <c r="D841413"/>
      <c r="E841413"/>
      <c r="F841413"/>
      <c r="G841413"/>
      <c r="H841413"/>
      <c r="I841413"/>
      <c r="J841413"/>
      <c r="K841413"/>
      <c r="L841413"/>
      <c r="M841413" s="115"/>
      <c r="N841413" s="115"/>
      <c r="O841413"/>
      <c r="P841413"/>
      <c r="Q841413"/>
      <c r="R841413" s="19"/>
      <c r="S841413" s="19"/>
      <c r="T841413"/>
      <c r="U841413" s="113"/>
      <c r="V841413" s="19"/>
      <c r="W841413" s="19"/>
      <c r="X841413" s="19"/>
      <c r="Y841413" s="19"/>
      <c r="Z841413" s="19"/>
      <c r="AA841413" s="19"/>
      <c r="AB841413" s="19"/>
      <c r="AC841413" s="19"/>
      <c r="AD841413" s="19"/>
      <c r="AE841413" s="19"/>
      <c r="AF841413" s="19"/>
      <c r="AG841413" s="19"/>
      <c r="AH841413" s="19"/>
      <c r="AI841413" s="19"/>
      <c r="AJ841413" s="19"/>
      <c r="AK841413" s="19"/>
      <c r="AL841413" s="19"/>
      <c r="AM841413" s="19"/>
      <c r="AN841413" s="19"/>
      <c r="AO841413" s="19"/>
      <c r="AP841413"/>
    </row>
    <row r="841414" spans="1:42" s="116" customFormat="1" x14ac:dyDescent="0.3">
      <c r="A841414"/>
      <c r="B841414"/>
      <c r="C841414"/>
      <c r="D841414"/>
      <c r="E841414"/>
      <c r="F841414"/>
      <c r="G841414"/>
      <c r="H841414"/>
      <c r="I841414"/>
      <c r="J841414"/>
      <c r="K841414"/>
      <c r="L841414"/>
      <c r="M841414" s="115"/>
      <c r="N841414" s="115"/>
      <c r="O841414"/>
      <c r="P841414"/>
      <c r="Q841414"/>
      <c r="R841414" s="19"/>
      <c r="S841414" s="19"/>
      <c r="T841414"/>
      <c r="U841414" s="113"/>
      <c r="V841414" s="19"/>
      <c r="W841414" s="19"/>
      <c r="X841414" s="19"/>
      <c r="Y841414" s="19"/>
      <c r="Z841414" s="19"/>
      <c r="AA841414" s="19"/>
      <c r="AB841414" s="19"/>
      <c r="AC841414" s="19"/>
      <c r="AD841414" s="19"/>
      <c r="AE841414" s="19"/>
      <c r="AF841414" s="19"/>
      <c r="AG841414" s="19"/>
      <c r="AH841414" s="19"/>
      <c r="AI841414" s="19"/>
      <c r="AJ841414" s="19"/>
      <c r="AK841414" s="19"/>
      <c r="AL841414" s="19"/>
      <c r="AM841414" s="19"/>
      <c r="AN841414" s="19"/>
      <c r="AO841414" s="19"/>
      <c r="AP841414"/>
    </row>
    <row r="841415" spans="1:42" s="116" customFormat="1" x14ac:dyDescent="0.3">
      <c r="A841415"/>
      <c r="B841415"/>
      <c r="C841415"/>
      <c r="D841415"/>
      <c r="E841415"/>
      <c r="F841415"/>
      <c r="G841415"/>
      <c r="H841415"/>
      <c r="I841415"/>
      <c r="J841415"/>
      <c r="K841415"/>
      <c r="L841415"/>
      <c r="M841415" s="115"/>
      <c r="N841415" s="115"/>
      <c r="O841415"/>
      <c r="P841415"/>
      <c r="Q841415"/>
      <c r="R841415" s="19"/>
      <c r="S841415" s="19"/>
      <c r="T841415"/>
      <c r="U841415" s="113"/>
      <c r="V841415" s="19"/>
      <c r="W841415" s="19"/>
      <c r="X841415" s="19"/>
      <c r="Y841415" s="19"/>
      <c r="Z841415" s="19"/>
      <c r="AA841415" s="19"/>
      <c r="AB841415" s="19"/>
      <c r="AC841415" s="19"/>
      <c r="AD841415" s="19"/>
      <c r="AE841415" s="19"/>
      <c r="AF841415" s="19"/>
      <c r="AG841415" s="19"/>
      <c r="AH841415" s="19"/>
      <c r="AI841415" s="19"/>
      <c r="AJ841415" s="19"/>
      <c r="AK841415" s="19"/>
      <c r="AL841415" s="19"/>
      <c r="AM841415" s="19"/>
      <c r="AN841415" s="19"/>
      <c r="AO841415" s="19"/>
      <c r="AP841415"/>
    </row>
    <row r="841416" spans="1:42" s="116" customFormat="1" x14ac:dyDescent="0.3">
      <c r="A841416"/>
      <c r="B841416"/>
      <c r="C841416"/>
      <c r="D841416"/>
      <c r="E841416"/>
      <c r="F841416"/>
      <c r="G841416"/>
      <c r="H841416"/>
      <c r="I841416"/>
      <c r="J841416"/>
      <c r="K841416"/>
      <c r="L841416"/>
      <c r="M841416" s="115"/>
      <c r="N841416" s="115"/>
      <c r="O841416"/>
      <c r="P841416"/>
      <c r="Q841416"/>
      <c r="R841416" s="19"/>
      <c r="S841416" s="19"/>
      <c r="T841416"/>
      <c r="U841416" s="113"/>
      <c r="V841416" s="19"/>
      <c r="W841416" s="19"/>
      <c r="X841416" s="19"/>
      <c r="Y841416" s="19"/>
      <c r="Z841416" s="19"/>
      <c r="AA841416" s="19"/>
      <c r="AB841416" s="19"/>
      <c r="AC841416" s="19"/>
      <c r="AD841416" s="19"/>
      <c r="AE841416" s="19"/>
      <c r="AF841416" s="19"/>
      <c r="AG841416" s="19"/>
      <c r="AH841416" s="19"/>
      <c r="AI841416" s="19"/>
      <c r="AJ841416" s="19"/>
      <c r="AK841416" s="19"/>
      <c r="AL841416" s="19"/>
      <c r="AM841416" s="19"/>
      <c r="AN841416" s="19"/>
      <c r="AO841416" s="19"/>
      <c r="AP841416"/>
    </row>
    <row r="841417" spans="1:42" s="116" customFormat="1" x14ac:dyDescent="0.3">
      <c r="A841417"/>
      <c r="B841417"/>
      <c r="C841417"/>
      <c r="D841417"/>
      <c r="E841417"/>
      <c r="F841417"/>
      <c r="G841417"/>
      <c r="H841417"/>
      <c r="I841417"/>
      <c r="J841417"/>
      <c r="K841417"/>
      <c r="L841417"/>
      <c r="M841417" s="115"/>
      <c r="N841417" s="115"/>
      <c r="O841417"/>
      <c r="P841417"/>
      <c r="Q841417"/>
      <c r="R841417" s="19"/>
      <c r="S841417" s="19"/>
      <c r="T841417"/>
      <c r="U841417" s="113"/>
      <c r="V841417" s="19"/>
      <c r="W841417" s="19"/>
      <c r="X841417" s="19"/>
      <c r="Y841417" s="19"/>
      <c r="Z841417" s="19"/>
      <c r="AA841417" s="19"/>
      <c r="AB841417" s="19"/>
      <c r="AC841417" s="19"/>
      <c r="AD841417" s="19"/>
      <c r="AE841417" s="19"/>
      <c r="AF841417" s="19"/>
      <c r="AG841417" s="19"/>
      <c r="AH841417" s="19"/>
      <c r="AI841417" s="19"/>
      <c r="AJ841417" s="19"/>
      <c r="AK841417" s="19"/>
      <c r="AL841417" s="19"/>
      <c r="AM841417" s="19"/>
      <c r="AN841417" s="19"/>
      <c r="AO841417" s="19"/>
      <c r="AP841417"/>
    </row>
    <row r="841418" spans="1:42" s="116" customFormat="1" x14ac:dyDescent="0.3">
      <c r="A841418"/>
      <c r="B841418"/>
      <c r="C841418"/>
      <c r="D841418"/>
      <c r="E841418"/>
      <c r="F841418"/>
      <c r="G841418"/>
      <c r="H841418"/>
      <c r="I841418"/>
      <c r="J841418"/>
      <c r="K841418"/>
      <c r="L841418"/>
      <c r="M841418" s="115"/>
      <c r="N841418" s="115"/>
      <c r="O841418"/>
      <c r="P841418"/>
      <c r="Q841418"/>
      <c r="R841418" s="19"/>
      <c r="S841418" s="19"/>
      <c r="T841418"/>
      <c r="U841418" s="113"/>
      <c r="V841418" s="19"/>
      <c r="W841418" s="19"/>
      <c r="X841418" s="19"/>
      <c r="Y841418" s="19"/>
      <c r="Z841418" s="19"/>
      <c r="AA841418" s="19"/>
      <c r="AB841418" s="19"/>
      <c r="AC841418" s="19"/>
      <c r="AD841418" s="19"/>
      <c r="AE841418" s="19"/>
      <c r="AF841418" s="19"/>
      <c r="AG841418" s="19"/>
      <c r="AH841418" s="19"/>
      <c r="AI841418" s="19"/>
      <c r="AJ841418" s="19"/>
      <c r="AK841418" s="19"/>
      <c r="AL841418" s="19"/>
      <c r="AM841418" s="19"/>
      <c r="AN841418" s="19"/>
      <c r="AO841418" s="19"/>
      <c r="AP841418"/>
    </row>
    <row r="841419" spans="1:42" s="116" customFormat="1" x14ac:dyDescent="0.3">
      <c r="A841419"/>
      <c r="B841419"/>
      <c r="C841419"/>
      <c r="D841419"/>
      <c r="E841419"/>
      <c r="F841419"/>
      <c r="G841419"/>
      <c r="H841419"/>
      <c r="I841419"/>
      <c r="J841419"/>
      <c r="K841419"/>
      <c r="L841419"/>
      <c r="M841419" s="115"/>
      <c r="N841419" s="115"/>
      <c r="O841419"/>
      <c r="P841419"/>
      <c r="Q841419"/>
      <c r="R841419" s="19"/>
      <c r="S841419" s="19"/>
      <c r="T841419"/>
      <c r="U841419" s="113"/>
      <c r="V841419" s="19"/>
      <c r="W841419" s="19"/>
      <c r="X841419" s="19"/>
      <c r="Y841419" s="19"/>
      <c r="Z841419" s="19"/>
      <c r="AA841419" s="19"/>
      <c r="AB841419" s="19"/>
      <c r="AC841419" s="19"/>
      <c r="AD841419" s="19"/>
      <c r="AE841419" s="19"/>
      <c r="AF841419" s="19"/>
      <c r="AG841419" s="19"/>
      <c r="AH841419" s="19"/>
      <c r="AI841419" s="19"/>
      <c r="AJ841419" s="19"/>
      <c r="AK841419" s="19"/>
      <c r="AL841419" s="19"/>
      <c r="AM841419" s="19"/>
      <c r="AN841419" s="19"/>
      <c r="AO841419" s="19"/>
      <c r="AP841419"/>
    </row>
    <row r="841420" spans="1:42" s="116" customFormat="1" x14ac:dyDescent="0.3">
      <c r="A841420"/>
      <c r="B841420"/>
      <c r="C841420"/>
      <c r="D841420"/>
      <c r="E841420"/>
      <c r="F841420"/>
      <c r="G841420"/>
      <c r="H841420"/>
      <c r="I841420"/>
      <c r="J841420"/>
      <c r="K841420"/>
      <c r="L841420"/>
      <c r="M841420" s="115"/>
      <c r="N841420" s="115"/>
      <c r="O841420"/>
      <c r="P841420"/>
      <c r="Q841420"/>
      <c r="R841420" s="19"/>
      <c r="S841420" s="19"/>
      <c r="T841420"/>
      <c r="U841420" s="113"/>
      <c r="V841420" s="19"/>
      <c r="W841420" s="19"/>
      <c r="X841420" s="19"/>
      <c r="Y841420" s="19"/>
      <c r="Z841420" s="19"/>
      <c r="AA841420" s="19"/>
      <c r="AB841420" s="19"/>
      <c r="AC841420" s="19"/>
      <c r="AD841420" s="19"/>
      <c r="AE841420" s="19"/>
      <c r="AF841420" s="19"/>
      <c r="AG841420" s="19"/>
      <c r="AH841420" s="19"/>
      <c r="AI841420" s="19"/>
      <c r="AJ841420" s="19"/>
      <c r="AK841420" s="19"/>
      <c r="AL841420" s="19"/>
      <c r="AM841420" s="19"/>
      <c r="AN841420" s="19"/>
      <c r="AO841420" s="19"/>
      <c r="AP841420"/>
    </row>
    <row r="841421" spans="1:42" s="116" customFormat="1" x14ac:dyDescent="0.3">
      <c r="A841421"/>
      <c r="B841421"/>
      <c r="C841421"/>
      <c r="D841421"/>
      <c r="E841421"/>
      <c r="F841421"/>
      <c r="G841421"/>
      <c r="H841421"/>
      <c r="I841421"/>
      <c r="J841421"/>
      <c r="K841421"/>
      <c r="L841421"/>
      <c r="M841421" s="115"/>
      <c r="N841421" s="115"/>
      <c r="O841421"/>
      <c r="P841421"/>
      <c r="Q841421"/>
      <c r="R841421" s="19"/>
      <c r="S841421" s="19"/>
      <c r="T841421"/>
      <c r="U841421" s="113"/>
      <c r="V841421" s="19"/>
      <c r="W841421" s="19"/>
      <c r="X841421" s="19"/>
      <c r="Y841421" s="19"/>
      <c r="Z841421" s="19"/>
      <c r="AA841421" s="19"/>
      <c r="AB841421" s="19"/>
      <c r="AC841421" s="19"/>
      <c r="AD841421" s="19"/>
      <c r="AE841421" s="19"/>
      <c r="AF841421" s="19"/>
      <c r="AG841421" s="19"/>
      <c r="AH841421" s="19"/>
      <c r="AI841421" s="19"/>
      <c r="AJ841421" s="19"/>
      <c r="AK841421" s="19"/>
      <c r="AL841421" s="19"/>
      <c r="AM841421" s="19"/>
      <c r="AN841421" s="19"/>
      <c r="AO841421" s="19"/>
      <c r="AP841421"/>
    </row>
    <row r="841422" spans="1:42" s="116" customFormat="1" x14ac:dyDescent="0.3">
      <c r="A841422"/>
      <c r="B841422"/>
      <c r="C841422"/>
      <c r="D841422"/>
      <c r="E841422"/>
      <c r="F841422"/>
      <c r="G841422"/>
      <c r="H841422"/>
      <c r="I841422"/>
      <c r="J841422"/>
      <c r="K841422"/>
      <c r="L841422"/>
      <c r="M841422" s="115"/>
      <c r="N841422" s="115"/>
      <c r="O841422"/>
      <c r="P841422"/>
      <c r="Q841422"/>
      <c r="R841422" s="19"/>
      <c r="S841422" s="19"/>
      <c r="T841422"/>
      <c r="U841422" s="113"/>
      <c r="V841422" s="19"/>
      <c r="W841422" s="19"/>
      <c r="X841422" s="19"/>
      <c r="Y841422" s="19"/>
      <c r="Z841422" s="19"/>
      <c r="AA841422" s="19"/>
      <c r="AB841422" s="19"/>
      <c r="AC841422" s="19"/>
      <c r="AD841422" s="19"/>
      <c r="AE841422" s="19"/>
      <c r="AF841422" s="19"/>
      <c r="AG841422" s="19"/>
      <c r="AH841422" s="19"/>
      <c r="AI841422" s="19"/>
      <c r="AJ841422" s="19"/>
      <c r="AK841422" s="19"/>
      <c r="AL841422" s="19"/>
      <c r="AM841422" s="19"/>
      <c r="AN841422" s="19"/>
      <c r="AO841422" s="19"/>
      <c r="AP841422"/>
    </row>
    <row r="841423" spans="1:42" s="116" customFormat="1" x14ac:dyDescent="0.3">
      <c r="A841423"/>
      <c r="B841423"/>
      <c r="C841423"/>
      <c r="D841423"/>
      <c r="E841423"/>
      <c r="F841423"/>
      <c r="G841423"/>
      <c r="H841423"/>
      <c r="I841423"/>
      <c r="J841423"/>
      <c r="K841423"/>
      <c r="L841423"/>
      <c r="M841423" s="115"/>
      <c r="N841423" s="115"/>
      <c r="O841423"/>
      <c r="P841423"/>
      <c r="Q841423"/>
      <c r="R841423" s="19"/>
      <c r="S841423" s="19"/>
      <c r="T841423"/>
      <c r="U841423" s="113"/>
      <c r="V841423" s="19"/>
      <c r="W841423" s="19"/>
      <c r="X841423" s="19"/>
      <c r="Y841423" s="19"/>
      <c r="Z841423" s="19"/>
      <c r="AA841423" s="19"/>
      <c r="AB841423" s="19"/>
      <c r="AC841423" s="19"/>
      <c r="AD841423" s="19"/>
      <c r="AE841423" s="19"/>
      <c r="AF841423" s="19"/>
      <c r="AG841423" s="19"/>
      <c r="AH841423" s="19"/>
      <c r="AI841423" s="19"/>
      <c r="AJ841423" s="19"/>
      <c r="AK841423" s="19"/>
      <c r="AL841423" s="19"/>
      <c r="AM841423" s="19"/>
      <c r="AN841423" s="19"/>
      <c r="AO841423" s="19"/>
      <c r="AP841423"/>
    </row>
    <row r="841424" spans="1:42" s="116" customFormat="1" x14ac:dyDescent="0.3">
      <c r="A841424"/>
      <c r="B841424"/>
      <c r="C841424"/>
      <c r="D841424"/>
      <c r="E841424"/>
      <c r="F841424"/>
      <c r="G841424"/>
      <c r="H841424"/>
      <c r="I841424"/>
      <c r="J841424"/>
      <c r="K841424"/>
      <c r="L841424"/>
      <c r="M841424" s="115"/>
      <c r="N841424" s="115"/>
      <c r="O841424"/>
      <c r="P841424"/>
      <c r="Q841424"/>
      <c r="R841424" s="19"/>
      <c r="S841424" s="19"/>
      <c r="T841424"/>
      <c r="U841424" s="113"/>
      <c r="V841424" s="19"/>
      <c r="W841424" s="19"/>
      <c r="X841424" s="19"/>
      <c r="Y841424" s="19"/>
      <c r="Z841424" s="19"/>
      <c r="AA841424" s="19"/>
      <c r="AB841424" s="19"/>
      <c r="AC841424" s="19"/>
      <c r="AD841424" s="19"/>
      <c r="AE841424" s="19"/>
      <c r="AF841424" s="19"/>
      <c r="AG841424" s="19"/>
      <c r="AH841424" s="19"/>
      <c r="AI841424" s="19"/>
      <c r="AJ841424" s="19"/>
      <c r="AK841424" s="19"/>
      <c r="AL841424" s="19"/>
      <c r="AM841424" s="19"/>
      <c r="AN841424" s="19"/>
      <c r="AO841424" s="19"/>
      <c r="AP841424"/>
    </row>
    <row r="841425" spans="1:42" s="116" customFormat="1" x14ac:dyDescent="0.3">
      <c r="A841425"/>
      <c r="B841425"/>
      <c r="C841425"/>
      <c r="D841425"/>
      <c r="E841425"/>
      <c r="F841425"/>
      <c r="G841425"/>
      <c r="H841425"/>
      <c r="I841425"/>
      <c r="J841425"/>
      <c r="K841425"/>
      <c r="L841425"/>
      <c r="M841425" s="115"/>
      <c r="N841425" s="115"/>
      <c r="O841425"/>
      <c r="P841425"/>
      <c r="Q841425"/>
      <c r="R841425" s="19"/>
      <c r="S841425" s="19"/>
      <c r="T841425"/>
      <c r="U841425" s="113"/>
      <c r="V841425" s="19"/>
      <c r="W841425" s="19"/>
      <c r="X841425" s="19"/>
      <c r="Y841425" s="19"/>
      <c r="Z841425" s="19"/>
      <c r="AA841425" s="19"/>
      <c r="AB841425" s="19"/>
      <c r="AC841425" s="19"/>
      <c r="AD841425" s="19"/>
      <c r="AE841425" s="19"/>
      <c r="AF841425" s="19"/>
      <c r="AG841425" s="19"/>
      <c r="AH841425" s="19"/>
      <c r="AI841425" s="19"/>
      <c r="AJ841425" s="19"/>
      <c r="AK841425" s="19"/>
      <c r="AL841425" s="19"/>
      <c r="AM841425" s="19"/>
      <c r="AN841425" s="19"/>
      <c r="AO841425" s="19"/>
      <c r="AP841425"/>
    </row>
    <row r="841426" spans="1:42" s="116" customFormat="1" x14ac:dyDescent="0.3">
      <c r="A841426"/>
      <c r="B841426"/>
      <c r="C841426"/>
      <c r="D841426"/>
      <c r="E841426"/>
      <c r="F841426"/>
      <c r="G841426"/>
      <c r="H841426"/>
      <c r="I841426"/>
      <c r="J841426"/>
      <c r="K841426"/>
      <c r="L841426"/>
      <c r="M841426" s="115"/>
      <c r="N841426" s="115"/>
      <c r="O841426"/>
      <c r="P841426"/>
      <c r="Q841426"/>
      <c r="R841426" s="19"/>
      <c r="S841426" s="19"/>
      <c r="T841426"/>
      <c r="U841426" s="113"/>
      <c r="V841426" s="19"/>
      <c r="W841426" s="19"/>
      <c r="X841426" s="19"/>
      <c r="Y841426" s="19"/>
      <c r="Z841426" s="19"/>
      <c r="AA841426" s="19"/>
      <c r="AB841426" s="19"/>
      <c r="AC841426" s="19"/>
      <c r="AD841426" s="19"/>
      <c r="AE841426" s="19"/>
      <c r="AF841426" s="19"/>
      <c r="AG841426" s="19"/>
      <c r="AH841426" s="19"/>
      <c r="AI841426" s="19"/>
      <c r="AJ841426" s="19"/>
      <c r="AK841426" s="19"/>
      <c r="AL841426" s="19"/>
      <c r="AM841426" s="19"/>
      <c r="AN841426" s="19"/>
      <c r="AO841426" s="19"/>
      <c r="AP841426"/>
    </row>
    <row r="841427" spans="1:42" s="116" customFormat="1" x14ac:dyDescent="0.3">
      <c r="A841427"/>
      <c r="B841427"/>
      <c r="C841427"/>
      <c r="D841427"/>
      <c r="E841427"/>
      <c r="F841427"/>
      <c r="G841427"/>
      <c r="H841427"/>
      <c r="I841427"/>
      <c r="J841427"/>
      <c r="K841427"/>
      <c r="L841427"/>
      <c r="M841427" s="115"/>
      <c r="N841427" s="115"/>
      <c r="O841427"/>
      <c r="P841427"/>
      <c r="Q841427"/>
      <c r="R841427" s="19"/>
      <c r="S841427" s="19"/>
      <c r="T841427"/>
      <c r="U841427" s="113"/>
      <c r="V841427" s="19"/>
      <c r="W841427" s="19"/>
      <c r="X841427" s="19"/>
      <c r="Y841427" s="19"/>
      <c r="Z841427" s="19"/>
      <c r="AA841427" s="19"/>
      <c r="AB841427" s="19"/>
      <c r="AC841427" s="19"/>
      <c r="AD841427" s="19"/>
      <c r="AE841427" s="19"/>
      <c r="AF841427" s="19"/>
      <c r="AG841427" s="19"/>
      <c r="AH841427" s="19"/>
      <c r="AI841427" s="19"/>
      <c r="AJ841427" s="19"/>
      <c r="AK841427" s="19"/>
      <c r="AL841427" s="19"/>
      <c r="AM841427" s="19"/>
      <c r="AN841427" s="19"/>
      <c r="AO841427" s="19"/>
      <c r="AP841427"/>
    </row>
    <row r="841428" spans="1:42" s="116" customFormat="1" x14ac:dyDescent="0.3">
      <c r="A841428"/>
      <c r="B841428"/>
      <c r="C841428"/>
      <c r="D841428"/>
      <c r="E841428"/>
      <c r="F841428"/>
      <c r="G841428"/>
      <c r="H841428"/>
      <c r="I841428"/>
      <c r="J841428"/>
      <c r="K841428"/>
      <c r="L841428"/>
      <c r="M841428" s="115"/>
      <c r="N841428" s="115"/>
      <c r="O841428"/>
      <c r="P841428"/>
      <c r="Q841428"/>
      <c r="R841428" s="19"/>
      <c r="S841428" s="19"/>
      <c r="T841428"/>
      <c r="U841428" s="113"/>
      <c r="V841428" s="19"/>
      <c r="W841428" s="19"/>
      <c r="X841428" s="19"/>
      <c r="Y841428" s="19"/>
      <c r="Z841428" s="19"/>
      <c r="AA841428" s="19"/>
      <c r="AB841428" s="19"/>
      <c r="AC841428" s="19"/>
      <c r="AD841428" s="19"/>
      <c r="AE841428" s="19"/>
      <c r="AF841428" s="19"/>
      <c r="AG841428" s="19"/>
      <c r="AH841428" s="19"/>
      <c r="AI841428" s="19"/>
      <c r="AJ841428" s="19"/>
      <c r="AK841428" s="19"/>
      <c r="AL841428" s="19"/>
      <c r="AM841428" s="19"/>
      <c r="AN841428" s="19"/>
      <c r="AO841428" s="19"/>
      <c r="AP841428"/>
    </row>
    <row r="841429" spans="1:42" s="116" customFormat="1" x14ac:dyDescent="0.3">
      <c r="A841429"/>
      <c r="B841429"/>
      <c r="C841429"/>
      <c r="D841429"/>
      <c r="E841429"/>
      <c r="F841429"/>
      <c r="G841429"/>
      <c r="H841429"/>
      <c r="I841429"/>
      <c r="J841429"/>
      <c r="K841429"/>
      <c r="L841429"/>
      <c r="M841429" s="115"/>
      <c r="N841429" s="115"/>
      <c r="O841429"/>
      <c r="P841429"/>
      <c r="Q841429"/>
      <c r="R841429" s="19"/>
      <c r="S841429" s="19"/>
      <c r="T841429"/>
      <c r="U841429" s="113"/>
      <c r="V841429" s="19"/>
      <c r="W841429" s="19"/>
      <c r="X841429" s="19"/>
      <c r="Y841429" s="19"/>
      <c r="Z841429" s="19"/>
      <c r="AA841429" s="19"/>
      <c r="AB841429" s="19"/>
      <c r="AC841429" s="19"/>
      <c r="AD841429" s="19"/>
      <c r="AE841429" s="19"/>
      <c r="AF841429" s="19"/>
      <c r="AG841429" s="19"/>
      <c r="AH841429" s="19"/>
      <c r="AI841429" s="19"/>
      <c r="AJ841429" s="19"/>
      <c r="AK841429" s="19"/>
      <c r="AL841429" s="19"/>
      <c r="AM841429" s="19"/>
      <c r="AN841429" s="19"/>
      <c r="AO841429" s="19"/>
      <c r="AP841429"/>
    </row>
    <row r="841430" spans="1:42" s="116" customFormat="1" x14ac:dyDescent="0.3">
      <c r="A841430"/>
      <c r="B841430"/>
      <c r="C841430"/>
      <c r="D841430"/>
      <c r="E841430"/>
      <c r="F841430"/>
      <c r="G841430"/>
      <c r="H841430"/>
      <c r="I841430"/>
      <c r="J841430"/>
      <c r="K841430"/>
      <c r="L841430"/>
      <c r="M841430" s="115"/>
      <c r="N841430" s="115"/>
      <c r="O841430"/>
      <c r="P841430"/>
      <c r="Q841430"/>
      <c r="R841430" s="19"/>
      <c r="S841430" s="19"/>
      <c r="T841430"/>
      <c r="U841430" s="113"/>
      <c r="V841430" s="19"/>
      <c r="W841430" s="19"/>
      <c r="X841430" s="19"/>
      <c r="Y841430" s="19"/>
      <c r="Z841430" s="19"/>
      <c r="AA841430" s="19"/>
      <c r="AB841430" s="19"/>
      <c r="AC841430" s="19"/>
      <c r="AD841430" s="19"/>
      <c r="AE841430" s="19"/>
      <c r="AF841430" s="19"/>
      <c r="AG841430" s="19"/>
      <c r="AH841430" s="19"/>
      <c r="AI841430" s="19"/>
      <c r="AJ841430" s="19"/>
      <c r="AK841430" s="19"/>
      <c r="AL841430" s="19"/>
      <c r="AM841430" s="19"/>
      <c r="AN841430" s="19"/>
      <c r="AO841430" s="19"/>
      <c r="AP841430"/>
    </row>
    <row r="841431" spans="1:42" s="116" customFormat="1" x14ac:dyDescent="0.3">
      <c r="A841431"/>
      <c r="B841431"/>
      <c r="C841431"/>
      <c r="D841431"/>
      <c r="E841431"/>
      <c r="F841431"/>
      <c r="G841431"/>
      <c r="H841431"/>
      <c r="I841431"/>
      <c r="J841431"/>
      <c r="K841431"/>
      <c r="L841431"/>
      <c r="M841431" s="115"/>
      <c r="N841431" s="115"/>
      <c r="O841431"/>
      <c r="P841431"/>
      <c r="Q841431"/>
      <c r="R841431" s="19"/>
      <c r="S841431" s="19"/>
      <c r="T841431"/>
      <c r="U841431" s="113"/>
      <c r="V841431" s="19"/>
      <c r="W841431" s="19"/>
      <c r="X841431" s="19"/>
      <c r="Y841431" s="19"/>
      <c r="Z841431" s="19"/>
      <c r="AA841431" s="19"/>
      <c r="AB841431" s="19"/>
      <c r="AC841431" s="19"/>
      <c r="AD841431" s="19"/>
      <c r="AE841431" s="19"/>
      <c r="AF841431" s="19"/>
      <c r="AG841431" s="19"/>
      <c r="AH841431" s="19"/>
      <c r="AI841431" s="19"/>
      <c r="AJ841431" s="19"/>
      <c r="AK841431" s="19"/>
      <c r="AL841431" s="19"/>
      <c r="AM841431" s="19"/>
      <c r="AN841431" s="19"/>
      <c r="AO841431" s="19"/>
      <c r="AP841431"/>
    </row>
    <row r="841432" spans="1:42" s="116" customFormat="1" x14ac:dyDescent="0.3">
      <c r="A841432"/>
      <c r="B841432"/>
      <c r="C841432"/>
      <c r="D841432"/>
      <c r="E841432"/>
      <c r="F841432"/>
      <c r="G841432"/>
      <c r="H841432"/>
      <c r="I841432"/>
      <c r="J841432"/>
      <c r="K841432"/>
      <c r="L841432"/>
      <c r="M841432" s="115"/>
      <c r="N841432" s="115"/>
      <c r="O841432"/>
      <c r="P841432"/>
      <c r="Q841432"/>
      <c r="R841432" s="19"/>
      <c r="S841432" s="19"/>
      <c r="T841432"/>
      <c r="U841432" s="113"/>
      <c r="V841432" s="19"/>
      <c r="W841432" s="19"/>
      <c r="X841432" s="19"/>
      <c r="Y841432" s="19"/>
      <c r="Z841432" s="19"/>
      <c r="AA841432" s="19"/>
      <c r="AB841432" s="19"/>
      <c r="AC841432" s="19"/>
      <c r="AD841432" s="19"/>
      <c r="AE841432" s="19"/>
      <c r="AF841432" s="19"/>
      <c r="AG841432" s="19"/>
      <c r="AH841432" s="19"/>
      <c r="AI841432" s="19"/>
      <c r="AJ841432" s="19"/>
      <c r="AK841432" s="19"/>
      <c r="AL841432" s="19"/>
      <c r="AM841432" s="19"/>
      <c r="AN841432" s="19"/>
      <c r="AO841432" s="19"/>
      <c r="AP841432"/>
    </row>
    <row r="841433" spans="1:42" s="116" customFormat="1" x14ac:dyDescent="0.3">
      <c r="A841433"/>
      <c r="B841433"/>
      <c r="C841433"/>
      <c r="D841433"/>
      <c r="E841433"/>
      <c r="F841433"/>
      <c r="G841433"/>
      <c r="H841433"/>
      <c r="I841433"/>
      <c r="J841433"/>
      <c r="K841433"/>
      <c r="L841433"/>
      <c r="M841433" s="115"/>
      <c r="N841433" s="115"/>
      <c r="O841433"/>
      <c r="P841433"/>
      <c r="Q841433"/>
      <c r="R841433" s="19"/>
      <c r="S841433" s="19"/>
      <c r="T841433"/>
      <c r="U841433" s="113"/>
      <c r="V841433" s="19"/>
      <c r="W841433" s="19"/>
      <c r="X841433" s="19"/>
      <c r="Y841433" s="19"/>
      <c r="Z841433" s="19"/>
      <c r="AA841433" s="19"/>
      <c r="AB841433" s="19"/>
      <c r="AC841433" s="19"/>
      <c r="AD841433" s="19"/>
      <c r="AE841433" s="19"/>
      <c r="AF841433" s="19"/>
      <c r="AG841433" s="19"/>
      <c r="AH841433" s="19"/>
      <c r="AI841433" s="19"/>
      <c r="AJ841433" s="19"/>
      <c r="AK841433" s="19"/>
      <c r="AL841433" s="19"/>
      <c r="AM841433" s="19"/>
      <c r="AN841433" s="19"/>
      <c r="AO841433" s="19"/>
      <c r="AP841433"/>
    </row>
    <row r="841434" spans="1:42" s="116" customFormat="1" x14ac:dyDescent="0.3">
      <c r="A841434"/>
      <c r="B841434"/>
      <c r="C841434"/>
      <c r="D841434"/>
      <c r="E841434"/>
      <c r="F841434"/>
      <c r="G841434"/>
      <c r="H841434"/>
      <c r="I841434"/>
      <c r="J841434"/>
      <c r="K841434"/>
      <c r="L841434"/>
      <c r="M841434" s="115"/>
      <c r="N841434" s="115"/>
      <c r="O841434"/>
      <c r="P841434"/>
      <c r="Q841434"/>
      <c r="R841434" s="19"/>
      <c r="S841434" s="19"/>
      <c r="T841434"/>
      <c r="U841434" s="113"/>
      <c r="V841434" s="19"/>
      <c r="W841434" s="19"/>
      <c r="X841434" s="19"/>
      <c r="Y841434" s="19"/>
      <c r="Z841434" s="19"/>
      <c r="AA841434" s="19"/>
      <c r="AB841434" s="19"/>
      <c r="AC841434" s="19"/>
      <c r="AD841434" s="19"/>
      <c r="AE841434" s="19"/>
      <c r="AF841434" s="19"/>
      <c r="AG841434" s="19"/>
      <c r="AH841434" s="19"/>
      <c r="AI841434" s="19"/>
      <c r="AJ841434" s="19"/>
      <c r="AK841434" s="19"/>
      <c r="AL841434" s="19"/>
      <c r="AM841434" s="19"/>
      <c r="AN841434" s="19"/>
      <c r="AO841434" s="19"/>
      <c r="AP841434"/>
    </row>
    <row r="841435" spans="1:42" s="116" customFormat="1" x14ac:dyDescent="0.3">
      <c r="A841435"/>
      <c r="B841435"/>
      <c r="C841435"/>
      <c r="D841435"/>
      <c r="E841435"/>
      <c r="F841435"/>
      <c r="G841435"/>
      <c r="H841435"/>
      <c r="I841435"/>
      <c r="J841435"/>
      <c r="K841435"/>
      <c r="L841435"/>
      <c r="M841435" s="115"/>
      <c r="N841435" s="115"/>
      <c r="O841435"/>
      <c r="P841435"/>
      <c r="Q841435"/>
      <c r="R841435" s="19"/>
      <c r="S841435" s="19"/>
      <c r="T841435"/>
      <c r="U841435" s="113"/>
      <c r="V841435" s="19"/>
      <c r="W841435" s="19"/>
      <c r="X841435" s="19"/>
      <c r="Y841435" s="19"/>
      <c r="Z841435" s="19"/>
      <c r="AA841435" s="19"/>
      <c r="AB841435" s="19"/>
      <c r="AC841435" s="19"/>
      <c r="AD841435" s="19"/>
      <c r="AE841435" s="19"/>
      <c r="AF841435" s="19"/>
      <c r="AG841435" s="19"/>
      <c r="AH841435" s="19"/>
      <c r="AI841435" s="19"/>
      <c r="AJ841435" s="19"/>
      <c r="AK841435" s="19"/>
      <c r="AL841435" s="19"/>
      <c r="AM841435" s="19"/>
      <c r="AN841435" s="19"/>
      <c r="AO841435" s="19"/>
      <c r="AP841435"/>
    </row>
    <row r="841436" spans="1:42" s="116" customFormat="1" x14ac:dyDescent="0.3">
      <c r="A841436"/>
      <c r="B841436"/>
      <c r="C841436"/>
      <c r="D841436"/>
      <c r="E841436"/>
      <c r="F841436"/>
      <c r="G841436"/>
      <c r="H841436"/>
      <c r="I841436"/>
      <c r="J841436"/>
      <c r="K841436"/>
      <c r="L841436"/>
      <c r="M841436" s="115"/>
      <c r="N841436" s="115"/>
      <c r="O841436"/>
      <c r="P841436"/>
      <c r="Q841436"/>
      <c r="R841436" s="19"/>
      <c r="S841436" s="19"/>
      <c r="T841436"/>
      <c r="U841436" s="113"/>
      <c r="V841436" s="19"/>
      <c r="W841436" s="19"/>
      <c r="X841436" s="19"/>
      <c r="Y841436" s="19"/>
      <c r="Z841436" s="19"/>
      <c r="AA841436" s="19"/>
      <c r="AB841436" s="19"/>
      <c r="AC841436" s="19"/>
      <c r="AD841436" s="19"/>
      <c r="AE841436" s="19"/>
      <c r="AF841436" s="19"/>
      <c r="AG841436" s="19"/>
      <c r="AH841436" s="19"/>
      <c r="AI841436" s="19"/>
      <c r="AJ841436" s="19"/>
      <c r="AK841436" s="19"/>
      <c r="AL841436" s="19"/>
      <c r="AM841436" s="19"/>
      <c r="AN841436" s="19"/>
      <c r="AO841436" s="19"/>
      <c r="AP841436"/>
    </row>
    <row r="841437" spans="1:42" s="116" customFormat="1" x14ac:dyDescent="0.3">
      <c r="A841437"/>
      <c r="B841437"/>
      <c r="C841437"/>
      <c r="D841437"/>
      <c r="E841437"/>
      <c r="F841437"/>
      <c r="G841437"/>
      <c r="H841437"/>
      <c r="I841437"/>
      <c r="J841437"/>
      <c r="K841437"/>
      <c r="L841437"/>
      <c r="M841437" s="115"/>
      <c r="N841437" s="115"/>
      <c r="O841437"/>
      <c r="P841437"/>
      <c r="Q841437"/>
      <c r="R841437" s="19"/>
      <c r="S841437" s="19"/>
      <c r="T841437"/>
      <c r="U841437" s="113"/>
      <c r="V841437" s="19"/>
      <c r="W841437" s="19"/>
      <c r="X841437" s="19"/>
      <c r="Y841437" s="19"/>
      <c r="Z841437" s="19"/>
      <c r="AA841437" s="19"/>
      <c r="AB841437" s="19"/>
      <c r="AC841437" s="19"/>
      <c r="AD841437" s="19"/>
      <c r="AE841437" s="19"/>
      <c r="AF841437" s="19"/>
      <c r="AG841437" s="19"/>
      <c r="AH841437" s="19"/>
      <c r="AI841437" s="19"/>
      <c r="AJ841437" s="19"/>
      <c r="AK841437" s="19"/>
      <c r="AL841437" s="19"/>
      <c r="AM841437" s="19"/>
      <c r="AN841437" s="19"/>
      <c r="AO841437" s="19"/>
      <c r="AP841437"/>
    </row>
    <row r="841438" spans="1:42" s="116" customFormat="1" x14ac:dyDescent="0.3">
      <c r="A841438"/>
      <c r="B841438"/>
      <c r="C841438"/>
      <c r="D841438"/>
      <c r="E841438"/>
      <c r="F841438"/>
      <c r="G841438"/>
      <c r="H841438"/>
      <c r="I841438"/>
      <c r="J841438"/>
      <c r="K841438"/>
      <c r="L841438"/>
      <c r="M841438" s="115"/>
      <c r="N841438" s="115"/>
      <c r="O841438"/>
      <c r="P841438"/>
      <c r="Q841438"/>
      <c r="R841438" s="19"/>
      <c r="S841438" s="19"/>
      <c r="T841438"/>
      <c r="U841438" s="113"/>
      <c r="V841438" s="19"/>
      <c r="W841438" s="19"/>
      <c r="X841438" s="19"/>
      <c r="Y841438" s="19"/>
      <c r="Z841438" s="19"/>
      <c r="AA841438" s="19"/>
      <c r="AB841438" s="19"/>
      <c r="AC841438" s="19"/>
      <c r="AD841438" s="19"/>
      <c r="AE841438" s="19"/>
      <c r="AF841438" s="19"/>
      <c r="AG841438" s="19"/>
      <c r="AH841438" s="19"/>
      <c r="AI841438" s="19"/>
      <c r="AJ841438" s="19"/>
      <c r="AK841438" s="19"/>
      <c r="AL841438" s="19"/>
      <c r="AM841438" s="19"/>
      <c r="AN841438" s="19"/>
      <c r="AO841438" s="19"/>
      <c r="AP841438"/>
    </row>
    <row r="841439" spans="1:42" s="116" customFormat="1" x14ac:dyDescent="0.3">
      <c r="A841439"/>
      <c r="B841439"/>
      <c r="C841439"/>
      <c r="D841439"/>
      <c r="E841439"/>
      <c r="F841439"/>
      <c r="G841439"/>
      <c r="H841439"/>
      <c r="I841439"/>
      <c r="J841439"/>
      <c r="K841439"/>
      <c r="L841439"/>
      <c r="M841439" s="115"/>
      <c r="N841439" s="115"/>
      <c r="O841439"/>
      <c r="P841439"/>
      <c r="Q841439"/>
      <c r="R841439" s="19"/>
      <c r="S841439" s="19"/>
      <c r="T841439"/>
      <c r="U841439" s="113"/>
      <c r="V841439" s="19"/>
      <c r="W841439" s="19"/>
      <c r="X841439" s="19"/>
      <c r="Y841439" s="19"/>
      <c r="Z841439" s="19"/>
      <c r="AA841439" s="19"/>
      <c r="AB841439" s="19"/>
      <c r="AC841439" s="19"/>
      <c r="AD841439" s="19"/>
      <c r="AE841439" s="19"/>
      <c r="AF841439" s="19"/>
      <c r="AG841439" s="19"/>
      <c r="AH841439" s="19"/>
      <c r="AI841439" s="19"/>
      <c r="AJ841439" s="19"/>
      <c r="AK841439" s="19"/>
      <c r="AL841439" s="19"/>
      <c r="AM841439" s="19"/>
      <c r="AN841439" s="19"/>
      <c r="AO841439" s="19"/>
      <c r="AP841439"/>
    </row>
    <row r="841440" spans="1:42" s="116" customFormat="1" x14ac:dyDescent="0.3">
      <c r="A841440"/>
      <c r="B841440"/>
      <c r="C841440"/>
      <c r="D841440"/>
      <c r="E841440"/>
      <c r="F841440"/>
      <c r="G841440"/>
      <c r="H841440"/>
      <c r="I841440"/>
      <c r="J841440"/>
      <c r="K841440"/>
      <c r="L841440"/>
      <c r="M841440" s="115"/>
      <c r="N841440" s="115"/>
      <c r="O841440"/>
      <c r="P841440"/>
      <c r="Q841440"/>
      <c r="R841440" s="19"/>
      <c r="S841440" s="19"/>
      <c r="T841440"/>
      <c r="U841440" s="113"/>
      <c r="V841440" s="19"/>
      <c r="W841440" s="19"/>
      <c r="X841440" s="19"/>
      <c r="Y841440" s="19"/>
      <c r="Z841440" s="19"/>
      <c r="AA841440" s="19"/>
      <c r="AB841440" s="19"/>
      <c r="AC841440" s="19"/>
      <c r="AD841440" s="19"/>
      <c r="AE841440" s="19"/>
      <c r="AF841440" s="19"/>
      <c r="AG841440" s="19"/>
      <c r="AH841440" s="19"/>
      <c r="AI841440" s="19"/>
      <c r="AJ841440" s="19"/>
      <c r="AK841440" s="19"/>
      <c r="AL841440" s="19"/>
      <c r="AM841440" s="19"/>
      <c r="AN841440" s="19"/>
      <c r="AO841440" s="19"/>
      <c r="AP841440"/>
    </row>
    <row r="841441" spans="1:42" s="116" customFormat="1" x14ac:dyDescent="0.3">
      <c r="A841441"/>
      <c r="B841441"/>
      <c r="C841441"/>
      <c r="D841441"/>
      <c r="E841441"/>
      <c r="F841441"/>
      <c r="G841441"/>
      <c r="H841441"/>
      <c r="I841441"/>
      <c r="J841441"/>
      <c r="K841441"/>
      <c r="L841441"/>
      <c r="M841441" s="115"/>
      <c r="N841441" s="115"/>
      <c r="O841441"/>
      <c r="P841441"/>
      <c r="Q841441"/>
      <c r="R841441" s="19"/>
      <c r="S841441" s="19"/>
      <c r="T841441"/>
      <c r="U841441" s="113"/>
      <c r="V841441" s="19"/>
      <c r="W841441" s="19"/>
      <c r="X841441" s="19"/>
      <c r="Y841441" s="19"/>
      <c r="Z841441" s="19"/>
      <c r="AA841441" s="19"/>
      <c r="AB841441" s="19"/>
      <c r="AC841441" s="19"/>
      <c r="AD841441" s="19"/>
      <c r="AE841441" s="19"/>
      <c r="AF841441" s="19"/>
      <c r="AG841441" s="19"/>
      <c r="AH841441" s="19"/>
      <c r="AI841441" s="19"/>
      <c r="AJ841441" s="19"/>
      <c r="AK841441" s="19"/>
      <c r="AL841441" s="19"/>
      <c r="AM841441" s="19"/>
      <c r="AN841441" s="19"/>
      <c r="AO841441" s="19"/>
      <c r="AP841441"/>
    </row>
    <row r="841442" spans="1:42" s="116" customFormat="1" x14ac:dyDescent="0.3">
      <c r="A841442"/>
      <c r="B841442"/>
      <c r="C841442"/>
      <c r="D841442"/>
      <c r="E841442"/>
      <c r="F841442"/>
      <c r="G841442"/>
      <c r="H841442"/>
      <c r="I841442"/>
      <c r="J841442"/>
      <c r="K841442"/>
      <c r="L841442"/>
      <c r="M841442" s="115"/>
      <c r="N841442" s="115"/>
      <c r="O841442"/>
      <c r="P841442"/>
      <c r="Q841442"/>
      <c r="R841442" s="19"/>
      <c r="S841442" s="19"/>
      <c r="T841442"/>
      <c r="U841442" s="113"/>
      <c r="V841442" s="19"/>
      <c r="W841442" s="19"/>
      <c r="X841442" s="19"/>
      <c r="Y841442" s="19"/>
      <c r="Z841442" s="19"/>
      <c r="AA841442" s="19"/>
      <c r="AB841442" s="19"/>
      <c r="AC841442" s="19"/>
      <c r="AD841442" s="19"/>
      <c r="AE841442" s="19"/>
      <c r="AF841442" s="19"/>
      <c r="AG841442" s="19"/>
      <c r="AH841442" s="19"/>
      <c r="AI841442" s="19"/>
      <c r="AJ841442" s="19"/>
      <c r="AK841442" s="19"/>
      <c r="AL841442" s="19"/>
      <c r="AM841442" s="19"/>
      <c r="AN841442" s="19"/>
      <c r="AO841442" s="19"/>
      <c r="AP841442"/>
    </row>
    <row r="841443" spans="1:42" s="116" customFormat="1" x14ac:dyDescent="0.3">
      <c r="A841443"/>
      <c r="B841443"/>
      <c r="C841443"/>
      <c r="D841443"/>
      <c r="E841443"/>
      <c r="F841443"/>
      <c r="G841443"/>
      <c r="H841443"/>
      <c r="I841443"/>
      <c r="J841443"/>
      <c r="K841443"/>
      <c r="L841443"/>
      <c r="M841443" s="115"/>
      <c r="N841443" s="115"/>
      <c r="O841443"/>
      <c r="P841443"/>
      <c r="Q841443"/>
      <c r="R841443" s="19"/>
      <c r="S841443" s="19"/>
      <c r="T841443"/>
      <c r="U841443" s="113"/>
      <c r="V841443" s="19"/>
      <c r="W841443" s="19"/>
      <c r="X841443" s="19"/>
      <c r="Y841443" s="19"/>
      <c r="Z841443" s="19"/>
      <c r="AA841443" s="19"/>
      <c r="AB841443" s="19"/>
      <c r="AC841443" s="19"/>
      <c r="AD841443" s="19"/>
      <c r="AE841443" s="19"/>
      <c r="AF841443" s="19"/>
      <c r="AG841443" s="19"/>
      <c r="AH841443" s="19"/>
      <c r="AI841443" s="19"/>
      <c r="AJ841443" s="19"/>
      <c r="AK841443" s="19"/>
      <c r="AL841443" s="19"/>
      <c r="AM841443" s="19"/>
      <c r="AN841443" s="19"/>
      <c r="AO841443" s="19"/>
      <c r="AP841443"/>
    </row>
    <row r="841444" spans="1:42" s="116" customFormat="1" x14ac:dyDescent="0.3">
      <c r="A841444"/>
      <c r="B841444"/>
      <c r="C841444"/>
      <c r="D841444"/>
      <c r="E841444"/>
      <c r="F841444"/>
      <c r="G841444"/>
      <c r="H841444"/>
      <c r="I841444"/>
      <c r="J841444"/>
      <c r="K841444"/>
      <c r="L841444"/>
      <c r="M841444" s="115"/>
      <c r="N841444" s="115"/>
      <c r="O841444"/>
      <c r="P841444"/>
      <c r="Q841444"/>
      <c r="R841444" s="19"/>
      <c r="S841444" s="19"/>
      <c r="T841444"/>
      <c r="U841444" s="113"/>
      <c r="V841444" s="19"/>
      <c r="W841444" s="19"/>
      <c r="X841444" s="19"/>
      <c r="Y841444" s="19"/>
      <c r="Z841444" s="19"/>
      <c r="AA841444" s="19"/>
      <c r="AB841444" s="19"/>
      <c r="AC841444" s="19"/>
      <c r="AD841444" s="19"/>
      <c r="AE841444" s="19"/>
      <c r="AF841444" s="19"/>
      <c r="AG841444" s="19"/>
      <c r="AH841444" s="19"/>
      <c r="AI841444" s="19"/>
      <c r="AJ841444" s="19"/>
      <c r="AK841444" s="19"/>
      <c r="AL841444" s="19"/>
      <c r="AM841444" s="19"/>
      <c r="AN841444" s="19"/>
      <c r="AO841444" s="19"/>
      <c r="AP841444"/>
    </row>
    <row r="841445" spans="1:42" s="116" customFormat="1" x14ac:dyDescent="0.3">
      <c r="A841445"/>
      <c r="B841445"/>
      <c r="C841445"/>
      <c r="D841445"/>
      <c r="E841445"/>
      <c r="F841445"/>
      <c r="G841445"/>
      <c r="H841445"/>
      <c r="I841445"/>
      <c r="J841445"/>
      <c r="K841445"/>
      <c r="L841445"/>
      <c r="M841445" s="115"/>
      <c r="N841445" s="115"/>
      <c r="O841445"/>
      <c r="P841445"/>
      <c r="Q841445"/>
      <c r="R841445" s="19"/>
      <c r="S841445" s="19"/>
      <c r="T841445"/>
      <c r="U841445" s="113"/>
      <c r="V841445" s="19"/>
      <c r="W841445" s="19"/>
      <c r="X841445" s="19"/>
      <c r="Y841445" s="19"/>
      <c r="Z841445" s="19"/>
      <c r="AA841445" s="19"/>
      <c r="AB841445" s="19"/>
      <c r="AC841445" s="19"/>
      <c r="AD841445" s="19"/>
      <c r="AE841445" s="19"/>
      <c r="AF841445" s="19"/>
      <c r="AG841445" s="19"/>
      <c r="AH841445" s="19"/>
      <c r="AI841445" s="19"/>
      <c r="AJ841445" s="19"/>
      <c r="AK841445" s="19"/>
      <c r="AL841445" s="19"/>
      <c r="AM841445" s="19"/>
      <c r="AN841445" s="19"/>
      <c r="AO841445" s="19"/>
      <c r="AP841445"/>
    </row>
    <row r="841446" spans="1:42" s="116" customFormat="1" x14ac:dyDescent="0.3">
      <c r="A841446"/>
      <c r="B841446"/>
      <c r="C841446"/>
      <c r="D841446"/>
      <c r="E841446"/>
      <c r="F841446"/>
      <c r="G841446"/>
      <c r="H841446"/>
      <c r="I841446"/>
      <c r="J841446"/>
      <c r="K841446"/>
      <c r="L841446"/>
      <c r="M841446" s="115"/>
      <c r="N841446" s="115"/>
      <c r="O841446"/>
      <c r="P841446"/>
      <c r="Q841446"/>
      <c r="R841446" s="19"/>
      <c r="S841446" s="19"/>
      <c r="T841446"/>
      <c r="U841446" s="113"/>
      <c r="V841446" s="19"/>
      <c r="W841446" s="19"/>
      <c r="X841446" s="19"/>
      <c r="Y841446" s="19"/>
      <c r="Z841446" s="19"/>
      <c r="AA841446" s="19"/>
      <c r="AB841446" s="19"/>
      <c r="AC841446" s="19"/>
      <c r="AD841446" s="19"/>
      <c r="AE841446" s="19"/>
      <c r="AF841446" s="19"/>
      <c r="AG841446" s="19"/>
      <c r="AH841446" s="19"/>
      <c r="AI841446" s="19"/>
      <c r="AJ841446" s="19"/>
      <c r="AK841446" s="19"/>
      <c r="AL841446" s="19"/>
      <c r="AM841446" s="19"/>
      <c r="AN841446" s="19"/>
      <c r="AO841446" s="19"/>
      <c r="AP841446"/>
    </row>
    <row r="841447" spans="1:42" s="116" customFormat="1" x14ac:dyDescent="0.3">
      <c r="A841447"/>
      <c r="B841447"/>
      <c r="C841447"/>
      <c r="D841447"/>
      <c r="E841447"/>
      <c r="F841447"/>
      <c r="G841447"/>
      <c r="H841447"/>
      <c r="I841447"/>
      <c r="J841447"/>
      <c r="K841447"/>
      <c r="L841447"/>
      <c r="M841447" s="115"/>
      <c r="N841447" s="115"/>
      <c r="O841447"/>
      <c r="P841447"/>
      <c r="Q841447"/>
      <c r="R841447" s="19"/>
      <c r="S841447" s="19"/>
      <c r="T841447"/>
      <c r="U841447" s="113"/>
      <c r="V841447" s="19"/>
      <c r="W841447" s="19"/>
      <c r="X841447" s="19"/>
      <c r="Y841447" s="19"/>
      <c r="Z841447" s="19"/>
      <c r="AA841447" s="19"/>
      <c r="AB841447" s="19"/>
      <c r="AC841447" s="19"/>
      <c r="AD841447" s="19"/>
      <c r="AE841447" s="19"/>
      <c r="AF841447" s="19"/>
      <c r="AG841447" s="19"/>
      <c r="AH841447" s="19"/>
      <c r="AI841447" s="19"/>
      <c r="AJ841447" s="19"/>
      <c r="AK841447" s="19"/>
      <c r="AL841447" s="19"/>
      <c r="AM841447" s="19"/>
      <c r="AN841447" s="19"/>
      <c r="AO841447" s="19"/>
      <c r="AP841447"/>
    </row>
    <row r="841448" spans="1:42" s="116" customFormat="1" x14ac:dyDescent="0.3">
      <c r="A841448"/>
      <c r="B841448"/>
      <c r="C841448"/>
      <c r="D841448"/>
      <c r="E841448"/>
      <c r="F841448"/>
      <c r="G841448"/>
      <c r="H841448"/>
      <c r="I841448"/>
      <c r="J841448"/>
      <c r="K841448"/>
      <c r="L841448"/>
      <c r="M841448" s="115"/>
      <c r="N841448" s="115"/>
      <c r="O841448"/>
      <c r="P841448"/>
      <c r="Q841448"/>
      <c r="R841448" s="19"/>
      <c r="S841448" s="19"/>
      <c r="T841448"/>
      <c r="U841448" s="113"/>
      <c r="V841448" s="19"/>
      <c r="W841448" s="19"/>
      <c r="X841448" s="19"/>
      <c r="Y841448" s="19"/>
      <c r="Z841448" s="19"/>
      <c r="AA841448" s="19"/>
      <c r="AB841448" s="19"/>
      <c r="AC841448" s="19"/>
      <c r="AD841448" s="19"/>
      <c r="AE841448" s="19"/>
      <c r="AF841448" s="19"/>
      <c r="AG841448" s="19"/>
      <c r="AH841448" s="19"/>
      <c r="AI841448" s="19"/>
      <c r="AJ841448" s="19"/>
      <c r="AK841448" s="19"/>
      <c r="AL841448" s="19"/>
      <c r="AM841448" s="19"/>
      <c r="AN841448" s="19"/>
      <c r="AO841448" s="19"/>
      <c r="AP841448"/>
    </row>
    <row r="841449" spans="1:42" s="116" customFormat="1" x14ac:dyDescent="0.3">
      <c r="A841449"/>
      <c r="B841449"/>
      <c r="C841449"/>
      <c r="D841449"/>
      <c r="E841449"/>
      <c r="F841449"/>
      <c r="G841449"/>
      <c r="H841449"/>
      <c r="I841449"/>
      <c r="J841449"/>
      <c r="K841449"/>
      <c r="L841449"/>
      <c r="M841449" s="115"/>
      <c r="N841449" s="115"/>
      <c r="O841449"/>
      <c r="P841449"/>
      <c r="Q841449"/>
      <c r="R841449" s="19"/>
      <c r="S841449" s="19"/>
      <c r="T841449"/>
      <c r="U841449" s="113"/>
      <c r="V841449" s="19"/>
      <c r="W841449" s="19"/>
      <c r="X841449" s="19"/>
      <c r="Y841449" s="19"/>
      <c r="Z841449" s="19"/>
      <c r="AA841449" s="19"/>
      <c r="AB841449" s="19"/>
      <c r="AC841449" s="19"/>
      <c r="AD841449" s="19"/>
      <c r="AE841449" s="19"/>
      <c r="AF841449" s="19"/>
      <c r="AG841449" s="19"/>
      <c r="AH841449" s="19"/>
      <c r="AI841449" s="19"/>
      <c r="AJ841449" s="19"/>
      <c r="AK841449" s="19"/>
      <c r="AL841449" s="19"/>
      <c r="AM841449" s="19"/>
      <c r="AN841449" s="19"/>
      <c r="AO841449" s="19"/>
      <c r="AP841449"/>
    </row>
    <row r="841450" spans="1:42" s="116" customFormat="1" x14ac:dyDescent="0.3">
      <c r="A841450"/>
      <c r="B841450"/>
      <c r="C841450"/>
      <c r="D841450"/>
      <c r="E841450"/>
      <c r="F841450"/>
      <c r="G841450"/>
      <c r="H841450"/>
      <c r="I841450"/>
      <c r="J841450"/>
      <c r="K841450"/>
      <c r="L841450"/>
      <c r="M841450" s="115"/>
      <c r="N841450" s="115"/>
      <c r="O841450"/>
      <c r="P841450"/>
      <c r="Q841450"/>
      <c r="R841450" s="19"/>
      <c r="S841450" s="19"/>
      <c r="T841450"/>
      <c r="U841450" s="113"/>
      <c r="V841450" s="19"/>
      <c r="W841450" s="19"/>
      <c r="X841450" s="19"/>
      <c r="Y841450" s="19"/>
      <c r="Z841450" s="19"/>
      <c r="AA841450" s="19"/>
      <c r="AB841450" s="19"/>
      <c r="AC841450" s="19"/>
      <c r="AD841450" s="19"/>
      <c r="AE841450" s="19"/>
      <c r="AF841450" s="19"/>
      <c r="AG841450" s="19"/>
      <c r="AH841450" s="19"/>
      <c r="AI841450" s="19"/>
      <c r="AJ841450" s="19"/>
      <c r="AK841450" s="19"/>
      <c r="AL841450" s="19"/>
      <c r="AM841450" s="19"/>
      <c r="AN841450" s="19"/>
      <c r="AO841450" s="19"/>
      <c r="AP841450"/>
    </row>
    <row r="841451" spans="1:42" s="116" customFormat="1" x14ac:dyDescent="0.3">
      <c r="A841451"/>
      <c r="B841451"/>
      <c r="C841451"/>
      <c r="D841451"/>
      <c r="E841451"/>
      <c r="F841451"/>
      <c r="G841451"/>
      <c r="H841451"/>
      <c r="I841451"/>
      <c r="J841451"/>
      <c r="K841451"/>
      <c r="L841451"/>
      <c r="M841451" s="115"/>
      <c r="N841451" s="115"/>
      <c r="O841451"/>
      <c r="P841451"/>
      <c r="Q841451"/>
      <c r="R841451" s="19"/>
      <c r="S841451" s="19"/>
      <c r="T841451"/>
      <c r="U841451" s="113"/>
      <c r="V841451" s="19"/>
      <c r="W841451" s="19"/>
      <c r="X841451" s="19"/>
      <c r="Y841451" s="19"/>
      <c r="Z841451" s="19"/>
      <c r="AA841451" s="19"/>
      <c r="AB841451" s="19"/>
      <c r="AC841451" s="19"/>
      <c r="AD841451" s="19"/>
      <c r="AE841451" s="19"/>
      <c r="AF841451" s="19"/>
      <c r="AG841451" s="19"/>
      <c r="AH841451" s="19"/>
      <c r="AI841451" s="19"/>
      <c r="AJ841451" s="19"/>
      <c r="AK841451" s="19"/>
      <c r="AL841451" s="19"/>
      <c r="AM841451" s="19"/>
      <c r="AN841451" s="19"/>
      <c r="AO841451" s="19"/>
      <c r="AP841451"/>
    </row>
    <row r="841452" spans="1:42" s="116" customFormat="1" x14ac:dyDescent="0.3">
      <c r="A841452"/>
      <c r="B841452"/>
      <c r="C841452"/>
      <c r="D841452"/>
      <c r="E841452"/>
      <c r="F841452"/>
      <c r="G841452"/>
      <c r="H841452"/>
      <c r="I841452"/>
      <c r="J841452"/>
      <c r="K841452"/>
      <c r="L841452"/>
      <c r="M841452" s="115"/>
      <c r="N841452" s="115"/>
      <c r="O841452"/>
      <c r="P841452"/>
      <c r="Q841452"/>
      <c r="R841452" s="19"/>
      <c r="S841452" s="19"/>
      <c r="T841452"/>
      <c r="U841452" s="113"/>
      <c r="V841452" s="19"/>
      <c r="W841452" s="19"/>
      <c r="X841452" s="19"/>
      <c r="Y841452" s="19"/>
      <c r="Z841452" s="19"/>
      <c r="AA841452" s="19"/>
      <c r="AB841452" s="19"/>
      <c r="AC841452" s="19"/>
      <c r="AD841452" s="19"/>
      <c r="AE841452" s="19"/>
      <c r="AF841452" s="19"/>
      <c r="AG841452" s="19"/>
      <c r="AH841452" s="19"/>
      <c r="AI841452" s="19"/>
      <c r="AJ841452" s="19"/>
      <c r="AK841452" s="19"/>
      <c r="AL841452" s="19"/>
      <c r="AM841452" s="19"/>
      <c r="AN841452" s="19"/>
      <c r="AO841452" s="19"/>
      <c r="AP841452"/>
    </row>
    <row r="841453" spans="1:42" s="116" customFormat="1" x14ac:dyDescent="0.3">
      <c r="A841453"/>
      <c r="B841453"/>
      <c r="C841453"/>
      <c r="D841453"/>
      <c r="E841453"/>
      <c r="F841453"/>
      <c r="G841453"/>
      <c r="H841453"/>
      <c r="I841453"/>
      <c r="J841453"/>
      <c r="K841453"/>
      <c r="L841453"/>
      <c r="M841453" s="115"/>
      <c r="N841453" s="115"/>
      <c r="O841453"/>
      <c r="P841453"/>
      <c r="Q841453"/>
      <c r="R841453" s="19"/>
      <c r="S841453" s="19"/>
      <c r="T841453"/>
      <c r="U841453" s="113"/>
      <c r="V841453" s="19"/>
      <c r="W841453" s="19"/>
      <c r="X841453" s="19"/>
      <c r="Y841453" s="19"/>
      <c r="Z841453" s="19"/>
      <c r="AA841453" s="19"/>
      <c r="AB841453" s="19"/>
      <c r="AC841453" s="19"/>
      <c r="AD841453" s="19"/>
      <c r="AE841453" s="19"/>
      <c r="AF841453" s="19"/>
      <c r="AG841453" s="19"/>
      <c r="AH841453" s="19"/>
      <c r="AI841453" s="19"/>
      <c r="AJ841453" s="19"/>
      <c r="AK841453" s="19"/>
      <c r="AL841453" s="19"/>
      <c r="AM841453" s="19"/>
      <c r="AN841453" s="19"/>
      <c r="AO841453" s="19"/>
      <c r="AP841453"/>
    </row>
    <row r="841454" spans="1:42" s="116" customFormat="1" x14ac:dyDescent="0.3">
      <c r="A841454"/>
      <c r="B841454"/>
      <c r="C841454"/>
      <c r="D841454"/>
      <c r="E841454"/>
      <c r="F841454"/>
      <c r="G841454"/>
      <c r="H841454"/>
      <c r="I841454"/>
      <c r="J841454"/>
      <c r="K841454"/>
      <c r="L841454"/>
      <c r="M841454" s="115"/>
      <c r="N841454" s="115"/>
      <c r="O841454"/>
      <c r="P841454"/>
      <c r="Q841454"/>
      <c r="R841454" s="19"/>
      <c r="S841454" s="19"/>
      <c r="T841454"/>
      <c r="U841454" s="113"/>
      <c r="V841454" s="19"/>
      <c r="W841454" s="19"/>
      <c r="X841454" s="19"/>
      <c r="Y841454" s="19"/>
      <c r="Z841454" s="19"/>
      <c r="AA841454" s="19"/>
      <c r="AB841454" s="19"/>
      <c r="AC841454" s="19"/>
      <c r="AD841454" s="19"/>
      <c r="AE841454" s="19"/>
      <c r="AF841454" s="19"/>
      <c r="AG841454" s="19"/>
      <c r="AH841454" s="19"/>
      <c r="AI841454" s="19"/>
      <c r="AJ841454" s="19"/>
      <c r="AK841454" s="19"/>
      <c r="AL841454" s="19"/>
      <c r="AM841454" s="19"/>
      <c r="AN841454" s="19"/>
      <c r="AO841454" s="19"/>
      <c r="AP841454"/>
    </row>
    <row r="841455" spans="1:42" s="116" customFormat="1" x14ac:dyDescent="0.3">
      <c r="A841455"/>
      <c r="B841455"/>
      <c r="C841455"/>
      <c r="D841455"/>
      <c r="E841455"/>
      <c r="F841455"/>
      <c r="G841455"/>
      <c r="H841455"/>
      <c r="I841455"/>
      <c r="J841455"/>
      <c r="K841455"/>
      <c r="L841455"/>
      <c r="M841455" s="115"/>
      <c r="N841455" s="115"/>
      <c r="O841455"/>
      <c r="P841455"/>
      <c r="Q841455"/>
      <c r="R841455" s="19"/>
      <c r="S841455" s="19"/>
      <c r="T841455"/>
      <c r="U841455" s="113"/>
      <c r="V841455" s="19"/>
      <c r="W841455" s="19"/>
      <c r="X841455" s="19"/>
      <c r="Y841455" s="19"/>
      <c r="Z841455" s="19"/>
      <c r="AA841455" s="19"/>
      <c r="AB841455" s="19"/>
      <c r="AC841455" s="19"/>
      <c r="AD841455" s="19"/>
      <c r="AE841455" s="19"/>
      <c r="AF841455" s="19"/>
      <c r="AG841455" s="19"/>
      <c r="AH841455" s="19"/>
      <c r="AI841455" s="19"/>
      <c r="AJ841455" s="19"/>
      <c r="AK841455" s="19"/>
      <c r="AL841455" s="19"/>
      <c r="AM841455" s="19"/>
      <c r="AN841455" s="19"/>
      <c r="AO841455" s="19"/>
      <c r="AP841455"/>
    </row>
    <row r="841456" spans="1:42" s="116" customFormat="1" x14ac:dyDescent="0.3">
      <c r="A841456"/>
      <c r="B841456"/>
      <c r="C841456"/>
      <c r="D841456"/>
      <c r="E841456"/>
      <c r="F841456"/>
      <c r="G841456"/>
      <c r="H841456"/>
      <c r="I841456"/>
      <c r="J841456"/>
      <c r="K841456"/>
      <c r="L841456"/>
      <c r="M841456" s="115"/>
      <c r="N841456" s="115"/>
      <c r="O841456"/>
      <c r="P841456"/>
      <c r="Q841456"/>
      <c r="R841456" s="19"/>
      <c r="S841456" s="19"/>
      <c r="T841456"/>
      <c r="U841456" s="113"/>
      <c r="V841456" s="19"/>
      <c r="W841456" s="19"/>
      <c r="X841456" s="19"/>
      <c r="Y841456" s="19"/>
      <c r="Z841456" s="19"/>
      <c r="AA841456" s="19"/>
      <c r="AB841456" s="19"/>
      <c r="AC841456" s="19"/>
      <c r="AD841456" s="19"/>
      <c r="AE841456" s="19"/>
      <c r="AF841456" s="19"/>
      <c r="AG841456" s="19"/>
      <c r="AH841456" s="19"/>
      <c r="AI841456" s="19"/>
      <c r="AJ841456" s="19"/>
      <c r="AK841456" s="19"/>
      <c r="AL841456" s="19"/>
      <c r="AM841456" s="19"/>
      <c r="AN841456" s="19"/>
      <c r="AO841456" s="19"/>
      <c r="AP841456"/>
    </row>
    <row r="841457" spans="1:42" s="116" customFormat="1" x14ac:dyDescent="0.3">
      <c r="A841457"/>
      <c r="B841457"/>
      <c r="C841457"/>
      <c r="D841457"/>
      <c r="E841457"/>
      <c r="F841457"/>
      <c r="G841457"/>
      <c r="H841457"/>
      <c r="I841457"/>
      <c r="J841457"/>
      <c r="K841457"/>
      <c r="L841457"/>
      <c r="M841457" s="115"/>
      <c r="N841457" s="115"/>
      <c r="O841457"/>
      <c r="P841457"/>
      <c r="Q841457"/>
      <c r="R841457" s="19"/>
      <c r="S841457" s="19"/>
      <c r="T841457"/>
      <c r="U841457" s="113"/>
      <c r="V841457" s="19"/>
      <c r="W841457" s="19"/>
      <c r="X841457" s="19"/>
      <c r="Y841457" s="19"/>
      <c r="Z841457" s="19"/>
      <c r="AA841457" s="19"/>
      <c r="AB841457" s="19"/>
      <c r="AC841457" s="19"/>
      <c r="AD841457" s="19"/>
      <c r="AE841457" s="19"/>
      <c r="AF841457" s="19"/>
      <c r="AG841457" s="19"/>
      <c r="AH841457" s="19"/>
      <c r="AI841457" s="19"/>
      <c r="AJ841457" s="19"/>
      <c r="AK841457" s="19"/>
      <c r="AL841457" s="19"/>
      <c r="AM841457" s="19"/>
      <c r="AN841457" s="19"/>
      <c r="AO841457" s="19"/>
      <c r="AP841457"/>
    </row>
    <row r="841458" spans="1:42" s="116" customFormat="1" x14ac:dyDescent="0.3">
      <c r="A841458"/>
      <c r="B841458"/>
      <c r="C841458"/>
      <c r="D841458"/>
      <c r="E841458"/>
      <c r="F841458"/>
      <c r="G841458"/>
      <c r="H841458"/>
      <c r="I841458"/>
      <c r="J841458"/>
      <c r="K841458"/>
      <c r="L841458"/>
      <c r="M841458" s="115"/>
      <c r="N841458" s="115"/>
      <c r="O841458"/>
      <c r="P841458"/>
      <c r="Q841458"/>
      <c r="R841458" s="19"/>
      <c r="S841458" s="19"/>
      <c r="T841458"/>
      <c r="U841458" s="113"/>
      <c r="V841458" s="19"/>
      <c r="W841458" s="19"/>
      <c r="X841458" s="19"/>
      <c r="Y841458" s="19"/>
      <c r="Z841458" s="19"/>
      <c r="AA841458" s="19"/>
      <c r="AB841458" s="19"/>
      <c r="AC841458" s="19"/>
      <c r="AD841458" s="19"/>
      <c r="AE841458" s="19"/>
      <c r="AF841458" s="19"/>
      <c r="AG841458" s="19"/>
      <c r="AH841458" s="19"/>
      <c r="AI841458" s="19"/>
      <c r="AJ841458" s="19"/>
      <c r="AK841458" s="19"/>
      <c r="AL841458" s="19"/>
      <c r="AM841458" s="19"/>
      <c r="AN841458" s="19"/>
      <c r="AO841458" s="19"/>
      <c r="AP841458"/>
    </row>
    <row r="841459" spans="1:42" s="116" customFormat="1" x14ac:dyDescent="0.3">
      <c r="A841459"/>
      <c r="B841459"/>
      <c r="C841459"/>
      <c r="D841459"/>
      <c r="E841459"/>
      <c r="F841459"/>
      <c r="G841459"/>
      <c r="H841459"/>
      <c r="I841459"/>
      <c r="J841459"/>
      <c r="K841459"/>
      <c r="L841459"/>
      <c r="M841459" s="115"/>
      <c r="N841459" s="115"/>
      <c r="O841459"/>
      <c r="P841459"/>
      <c r="Q841459"/>
      <c r="R841459" s="19"/>
      <c r="S841459" s="19"/>
      <c r="T841459"/>
      <c r="U841459" s="113"/>
      <c r="V841459" s="19"/>
      <c r="W841459" s="19"/>
      <c r="X841459" s="19"/>
      <c r="Y841459" s="19"/>
      <c r="Z841459" s="19"/>
      <c r="AA841459" s="19"/>
      <c r="AB841459" s="19"/>
      <c r="AC841459" s="19"/>
      <c r="AD841459" s="19"/>
      <c r="AE841459" s="19"/>
      <c r="AF841459" s="19"/>
      <c r="AG841459" s="19"/>
      <c r="AH841459" s="19"/>
      <c r="AI841459" s="19"/>
      <c r="AJ841459" s="19"/>
      <c r="AK841459" s="19"/>
      <c r="AL841459" s="19"/>
      <c r="AM841459" s="19"/>
      <c r="AN841459" s="19"/>
      <c r="AO841459" s="19"/>
      <c r="AP841459"/>
    </row>
    <row r="841460" spans="1:42" s="116" customFormat="1" x14ac:dyDescent="0.3">
      <c r="A841460"/>
      <c r="B841460"/>
      <c r="C841460"/>
      <c r="D841460"/>
      <c r="E841460"/>
      <c r="F841460"/>
      <c r="G841460"/>
      <c r="H841460"/>
      <c r="I841460"/>
      <c r="J841460"/>
      <c r="K841460"/>
      <c r="L841460"/>
      <c r="M841460" s="115"/>
      <c r="N841460" s="115"/>
      <c r="O841460"/>
      <c r="P841460"/>
      <c r="Q841460"/>
      <c r="R841460" s="19"/>
      <c r="S841460" s="19"/>
      <c r="T841460"/>
      <c r="U841460" s="113"/>
      <c r="V841460" s="19"/>
      <c r="W841460" s="19"/>
      <c r="X841460" s="19"/>
      <c r="Y841460" s="19"/>
      <c r="Z841460" s="19"/>
      <c r="AA841460" s="19"/>
      <c r="AB841460" s="19"/>
      <c r="AC841460" s="19"/>
      <c r="AD841460" s="19"/>
      <c r="AE841460" s="19"/>
      <c r="AF841460" s="19"/>
      <c r="AG841460" s="19"/>
      <c r="AH841460" s="19"/>
      <c r="AI841460" s="19"/>
      <c r="AJ841460" s="19"/>
      <c r="AK841460" s="19"/>
      <c r="AL841460" s="19"/>
      <c r="AM841460" s="19"/>
      <c r="AN841460" s="19"/>
      <c r="AO841460" s="19"/>
      <c r="AP841460"/>
    </row>
    <row r="841461" spans="1:42" s="116" customFormat="1" x14ac:dyDescent="0.3">
      <c r="A841461"/>
      <c r="B841461"/>
      <c r="C841461"/>
      <c r="D841461"/>
      <c r="E841461"/>
      <c r="F841461"/>
      <c r="G841461"/>
      <c r="H841461"/>
      <c r="I841461"/>
      <c r="J841461"/>
      <c r="K841461"/>
      <c r="L841461"/>
      <c r="M841461" s="115"/>
      <c r="N841461" s="115"/>
      <c r="O841461"/>
      <c r="P841461"/>
      <c r="Q841461"/>
      <c r="R841461" s="19"/>
      <c r="S841461" s="19"/>
      <c r="T841461"/>
      <c r="U841461" s="113"/>
      <c r="V841461" s="19"/>
      <c r="W841461" s="19"/>
      <c r="X841461" s="19"/>
      <c r="Y841461" s="19"/>
      <c r="Z841461" s="19"/>
      <c r="AA841461" s="19"/>
      <c r="AB841461" s="19"/>
      <c r="AC841461" s="19"/>
      <c r="AD841461" s="19"/>
      <c r="AE841461" s="19"/>
      <c r="AF841461" s="19"/>
      <c r="AG841461" s="19"/>
      <c r="AH841461" s="19"/>
      <c r="AI841461" s="19"/>
      <c r="AJ841461" s="19"/>
      <c r="AK841461" s="19"/>
      <c r="AL841461" s="19"/>
      <c r="AM841461" s="19"/>
      <c r="AN841461" s="19"/>
      <c r="AO841461" s="19"/>
      <c r="AP841461"/>
    </row>
    <row r="841462" spans="1:42" s="116" customFormat="1" x14ac:dyDescent="0.3">
      <c r="A841462"/>
      <c r="B841462"/>
      <c r="C841462"/>
      <c r="D841462"/>
      <c r="E841462"/>
      <c r="F841462"/>
      <c r="G841462"/>
      <c r="H841462"/>
      <c r="I841462"/>
      <c r="J841462"/>
      <c r="K841462"/>
      <c r="L841462"/>
      <c r="M841462" s="115"/>
      <c r="N841462" s="115"/>
      <c r="O841462"/>
      <c r="P841462"/>
      <c r="Q841462"/>
      <c r="R841462" s="19"/>
      <c r="S841462" s="19"/>
      <c r="T841462"/>
      <c r="U841462" s="113"/>
      <c r="V841462" s="19"/>
      <c r="W841462" s="19"/>
      <c r="X841462" s="19"/>
      <c r="Y841462" s="19"/>
      <c r="Z841462" s="19"/>
      <c r="AA841462" s="19"/>
      <c r="AB841462" s="19"/>
      <c r="AC841462" s="19"/>
      <c r="AD841462" s="19"/>
      <c r="AE841462" s="19"/>
      <c r="AF841462" s="19"/>
      <c r="AG841462" s="19"/>
      <c r="AH841462" s="19"/>
      <c r="AI841462" s="19"/>
      <c r="AJ841462" s="19"/>
      <c r="AK841462" s="19"/>
      <c r="AL841462" s="19"/>
      <c r="AM841462" s="19"/>
      <c r="AN841462" s="19"/>
      <c r="AO841462" s="19"/>
      <c r="AP841462"/>
    </row>
    <row r="841463" spans="1:42" s="116" customFormat="1" x14ac:dyDescent="0.3">
      <c r="A841463"/>
      <c r="B841463"/>
      <c r="C841463"/>
      <c r="D841463"/>
      <c r="E841463"/>
      <c r="F841463"/>
      <c r="G841463"/>
      <c r="H841463"/>
      <c r="I841463"/>
      <c r="J841463"/>
      <c r="K841463"/>
      <c r="L841463"/>
      <c r="M841463" s="115"/>
      <c r="N841463" s="115"/>
      <c r="O841463"/>
      <c r="P841463"/>
      <c r="Q841463"/>
      <c r="R841463" s="19"/>
      <c r="S841463" s="19"/>
      <c r="T841463"/>
      <c r="U841463" s="113"/>
      <c r="V841463" s="19"/>
      <c r="W841463" s="19"/>
      <c r="X841463" s="19"/>
      <c r="Y841463" s="19"/>
      <c r="Z841463" s="19"/>
      <c r="AA841463" s="19"/>
      <c r="AB841463" s="19"/>
      <c r="AC841463" s="19"/>
      <c r="AD841463" s="19"/>
      <c r="AE841463" s="19"/>
      <c r="AF841463" s="19"/>
      <c r="AG841463" s="19"/>
      <c r="AH841463" s="19"/>
      <c r="AI841463" s="19"/>
      <c r="AJ841463" s="19"/>
      <c r="AK841463" s="19"/>
      <c r="AL841463" s="19"/>
      <c r="AM841463" s="19"/>
      <c r="AN841463" s="19"/>
      <c r="AO841463" s="19"/>
      <c r="AP841463"/>
    </row>
    <row r="841464" spans="1:42" s="116" customFormat="1" x14ac:dyDescent="0.3">
      <c r="A841464"/>
      <c r="B841464"/>
      <c r="C841464"/>
      <c r="D841464"/>
      <c r="E841464"/>
      <c r="F841464"/>
      <c r="G841464"/>
      <c r="H841464"/>
      <c r="I841464"/>
      <c r="J841464"/>
      <c r="K841464"/>
      <c r="L841464"/>
      <c r="M841464" s="115"/>
      <c r="N841464" s="115"/>
      <c r="O841464"/>
      <c r="P841464"/>
      <c r="Q841464"/>
      <c r="R841464" s="19"/>
      <c r="S841464" s="19"/>
      <c r="T841464"/>
      <c r="U841464" s="113"/>
      <c r="V841464" s="19"/>
      <c r="W841464" s="19"/>
      <c r="X841464" s="19"/>
      <c r="Y841464" s="19"/>
      <c r="Z841464" s="19"/>
      <c r="AA841464" s="19"/>
      <c r="AB841464" s="19"/>
      <c r="AC841464" s="19"/>
      <c r="AD841464" s="19"/>
      <c r="AE841464" s="19"/>
      <c r="AF841464" s="19"/>
      <c r="AG841464" s="19"/>
      <c r="AH841464" s="19"/>
      <c r="AI841464" s="19"/>
      <c r="AJ841464" s="19"/>
      <c r="AK841464" s="19"/>
      <c r="AL841464" s="19"/>
      <c r="AM841464" s="19"/>
      <c r="AN841464" s="19"/>
      <c r="AO841464" s="19"/>
      <c r="AP841464"/>
    </row>
    <row r="841465" spans="1:42" s="116" customFormat="1" x14ac:dyDescent="0.3">
      <c r="A841465"/>
      <c r="B841465"/>
      <c r="C841465"/>
      <c r="D841465"/>
      <c r="E841465"/>
      <c r="F841465"/>
      <c r="G841465"/>
      <c r="H841465"/>
      <c r="I841465"/>
      <c r="J841465"/>
      <c r="K841465"/>
      <c r="L841465"/>
      <c r="M841465" s="115"/>
      <c r="N841465" s="115"/>
      <c r="O841465"/>
      <c r="P841465"/>
      <c r="Q841465"/>
      <c r="R841465" s="19"/>
      <c r="S841465" s="19"/>
      <c r="T841465"/>
      <c r="U841465" s="113"/>
      <c r="V841465" s="19"/>
      <c r="W841465" s="19"/>
      <c r="X841465" s="19"/>
      <c r="Y841465" s="19"/>
      <c r="Z841465" s="19"/>
      <c r="AA841465" s="19"/>
      <c r="AB841465" s="19"/>
      <c r="AC841465" s="19"/>
      <c r="AD841465" s="19"/>
      <c r="AE841465" s="19"/>
      <c r="AF841465" s="19"/>
      <c r="AG841465" s="19"/>
      <c r="AH841465" s="19"/>
      <c r="AI841465" s="19"/>
      <c r="AJ841465" s="19"/>
      <c r="AK841465" s="19"/>
      <c r="AL841465" s="19"/>
      <c r="AM841465" s="19"/>
      <c r="AN841465" s="19"/>
      <c r="AO841465" s="19"/>
      <c r="AP841465"/>
    </row>
    <row r="841466" spans="1:42" s="116" customFormat="1" x14ac:dyDescent="0.3">
      <c r="A841466"/>
      <c r="B841466"/>
      <c r="C841466"/>
      <c r="D841466"/>
      <c r="E841466"/>
      <c r="F841466"/>
      <c r="G841466"/>
      <c r="H841466"/>
      <c r="I841466"/>
      <c r="J841466"/>
      <c r="K841466"/>
      <c r="L841466"/>
      <c r="M841466" s="115"/>
      <c r="N841466" s="115"/>
      <c r="O841466"/>
      <c r="P841466"/>
      <c r="Q841466"/>
      <c r="R841466" s="19"/>
      <c r="S841466" s="19"/>
      <c r="T841466"/>
      <c r="U841466" s="113"/>
      <c r="V841466" s="19"/>
      <c r="W841466" s="19"/>
      <c r="X841466" s="19"/>
      <c r="Y841466" s="19"/>
      <c r="Z841466" s="19"/>
      <c r="AA841466" s="19"/>
      <c r="AB841466" s="19"/>
      <c r="AC841466" s="19"/>
      <c r="AD841466" s="19"/>
      <c r="AE841466" s="19"/>
      <c r="AF841466" s="19"/>
      <c r="AG841466" s="19"/>
      <c r="AH841466" s="19"/>
      <c r="AI841466" s="19"/>
      <c r="AJ841466" s="19"/>
      <c r="AK841466" s="19"/>
      <c r="AL841466" s="19"/>
      <c r="AM841466" s="19"/>
      <c r="AN841466" s="19"/>
      <c r="AO841466" s="19"/>
      <c r="AP841466"/>
    </row>
    <row r="841467" spans="1:42" s="116" customFormat="1" x14ac:dyDescent="0.3">
      <c r="A841467"/>
      <c r="B841467"/>
      <c r="C841467"/>
      <c r="D841467"/>
      <c r="E841467"/>
      <c r="F841467"/>
      <c r="G841467"/>
      <c r="H841467"/>
      <c r="I841467"/>
      <c r="J841467"/>
      <c r="K841467"/>
      <c r="L841467"/>
      <c r="M841467" s="115"/>
      <c r="N841467" s="115"/>
      <c r="O841467"/>
      <c r="P841467"/>
      <c r="Q841467"/>
      <c r="R841467" s="19"/>
      <c r="S841467" s="19"/>
      <c r="T841467"/>
      <c r="U841467" s="113"/>
      <c r="V841467" s="19"/>
      <c r="W841467" s="19"/>
      <c r="X841467" s="19"/>
      <c r="Y841467" s="19"/>
      <c r="Z841467" s="19"/>
      <c r="AA841467" s="19"/>
      <c r="AB841467" s="19"/>
      <c r="AC841467" s="19"/>
      <c r="AD841467" s="19"/>
      <c r="AE841467" s="19"/>
      <c r="AF841467" s="19"/>
      <c r="AG841467" s="19"/>
      <c r="AH841467" s="19"/>
      <c r="AI841467" s="19"/>
      <c r="AJ841467" s="19"/>
      <c r="AK841467" s="19"/>
      <c r="AL841467" s="19"/>
      <c r="AM841467" s="19"/>
      <c r="AN841467" s="19"/>
      <c r="AO841467" s="19"/>
      <c r="AP841467"/>
    </row>
    <row r="841468" spans="1:42" s="116" customFormat="1" x14ac:dyDescent="0.3">
      <c r="A841468"/>
      <c r="B841468"/>
      <c r="C841468"/>
      <c r="D841468"/>
      <c r="E841468"/>
      <c r="F841468"/>
      <c r="G841468"/>
      <c r="H841468"/>
      <c r="I841468"/>
      <c r="J841468"/>
      <c r="K841468"/>
      <c r="L841468"/>
      <c r="M841468" s="115"/>
      <c r="N841468" s="115"/>
      <c r="O841468"/>
      <c r="P841468"/>
      <c r="Q841468"/>
      <c r="R841468" s="19"/>
      <c r="S841468" s="19"/>
      <c r="T841468"/>
      <c r="U841468" s="113"/>
      <c r="V841468" s="19"/>
      <c r="W841468" s="19"/>
      <c r="X841468" s="19"/>
      <c r="Y841468" s="19"/>
      <c r="Z841468" s="19"/>
      <c r="AA841468" s="19"/>
      <c r="AB841468" s="19"/>
      <c r="AC841468" s="19"/>
      <c r="AD841468" s="19"/>
      <c r="AE841468" s="19"/>
      <c r="AF841468" s="19"/>
      <c r="AG841468" s="19"/>
      <c r="AH841468" s="19"/>
      <c r="AI841468" s="19"/>
      <c r="AJ841468" s="19"/>
      <c r="AK841468" s="19"/>
      <c r="AL841468" s="19"/>
      <c r="AM841468" s="19"/>
      <c r="AN841468" s="19"/>
      <c r="AO841468" s="19"/>
      <c r="AP841468"/>
    </row>
    <row r="841469" spans="1:42" s="116" customFormat="1" x14ac:dyDescent="0.3">
      <c r="A841469"/>
      <c r="B841469"/>
      <c r="C841469"/>
      <c r="D841469"/>
      <c r="E841469"/>
      <c r="F841469"/>
      <c r="G841469"/>
      <c r="H841469"/>
      <c r="I841469"/>
      <c r="J841469"/>
      <c r="K841469"/>
      <c r="L841469"/>
      <c r="M841469" s="115"/>
      <c r="N841469" s="115"/>
      <c r="O841469"/>
      <c r="P841469"/>
      <c r="Q841469"/>
      <c r="R841469" s="19"/>
      <c r="S841469" s="19"/>
      <c r="T841469"/>
      <c r="U841469" s="113"/>
      <c r="V841469" s="19"/>
      <c r="W841469" s="19"/>
      <c r="X841469" s="19"/>
      <c r="Y841469" s="19"/>
      <c r="Z841469" s="19"/>
      <c r="AA841469" s="19"/>
      <c r="AB841469" s="19"/>
      <c r="AC841469" s="19"/>
      <c r="AD841469" s="19"/>
      <c r="AE841469" s="19"/>
      <c r="AF841469" s="19"/>
      <c r="AG841469" s="19"/>
      <c r="AH841469" s="19"/>
      <c r="AI841469" s="19"/>
      <c r="AJ841469" s="19"/>
      <c r="AK841469" s="19"/>
      <c r="AL841469" s="19"/>
      <c r="AM841469" s="19"/>
      <c r="AN841469" s="19"/>
      <c r="AO841469" s="19"/>
      <c r="AP841469"/>
    </row>
    <row r="841470" spans="1:42" s="116" customFormat="1" x14ac:dyDescent="0.3">
      <c r="A841470"/>
      <c r="B841470"/>
      <c r="C841470"/>
      <c r="D841470"/>
      <c r="E841470"/>
      <c r="F841470"/>
      <c r="G841470"/>
      <c r="H841470"/>
      <c r="I841470"/>
      <c r="J841470"/>
      <c r="K841470"/>
      <c r="L841470"/>
      <c r="M841470" s="115"/>
      <c r="N841470" s="115"/>
      <c r="O841470"/>
      <c r="P841470"/>
      <c r="Q841470"/>
      <c r="R841470" s="19"/>
      <c r="S841470" s="19"/>
      <c r="T841470"/>
      <c r="U841470" s="113"/>
      <c r="V841470" s="19"/>
      <c r="W841470" s="19"/>
      <c r="X841470" s="19"/>
      <c r="Y841470" s="19"/>
      <c r="Z841470" s="19"/>
      <c r="AA841470" s="19"/>
      <c r="AB841470" s="19"/>
      <c r="AC841470" s="19"/>
      <c r="AD841470" s="19"/>
      <c r="AE841470" s="19"/>
      <c r="AF841470" s="19"/>
      <c r="AG841470" s="19"/>
      <c r="AH841470" s="19"/>
      <c r="AI841470" s="19"/>
      <c r="AJ841470" s="19"/>
      <c r="AK841470" s="19"/>
      <c r="AL841470" s="19"/>
      <c r="AM841470" s="19"/>
      <c r="AN841470" s="19"/>
      <c r="AO841470" s="19"/>
      <c r="AP841470"/>
    </row>
    <row r="841471" spans="1:42" s="116" customFormat="1" x14ac:dyDescent="0.3">
      <c r="A841471"/>
      <c r="B841471"/>
      <c r="C841471"/>
      <c r="D841471"/>
      <c r="E841471"/>
      <c r="F841471"/>
      <c r="G841471"/>
      <c r="H841471"/>
      <c r="I841471"/>
      <c r="J841471"/>
      <c r="K841471"/>
      <c r="L841471"/>
      <c r="M841471" s="115"/>
      <c r="N841471" s="115"/>
      <c r="O841471"/>
      <c r="P841471"/>
      <c r="Q841471"/>
      <c r="R841471" s="19"/>
      <c r="S841471" s="19"/>
      <c r="T841471"/>
      <c r="U841471" s="113"/>
      <c r="V841471" s="19"/>
      <c r="W841471" s="19"/>
      <c r="X841471" s="19"/>
      <c r="Y841471" s="19"/>
      <c r="Z841471" s="19"/>
      <c r="AA841471" s="19"/>
      <c r="AB841471" s="19"/>
      <c r="AC841471" s="19"/>
      <c r="AD841471" s="19"/>
      <c r="AE841471" s="19"/>
      <c r="AF841471" s="19"/>
      <c r="AG841471" s="19"/>
      <c r="AH841471" s="19"/>
      <c r="AI841471" s="19"/>
      <c r="AJ841471" s="19"/>
      <c r="AK841471" s="19"/>
      <c r="AL841471" s="19"/>
      <c r="AM841471" s="19"/>
      <c r="AN841471" s="19"/>
      <c r="AO841471" s="19"/>
      <c r="AP841471"/>
    </row>
    <row r="841472" spans="1:42" s="116" customFormat="1" x14ac:dyDescent="0.3">
      <c r="A841472"/>
      <c r="B841472"/>
      <c r="C841472"/>
      <c r="D841472"/>
      <c r="E841472"/>
      <c r="F841472"/>
      <c r="G841472"/>
      <c r="H841472"/>
      <c r="I841472"/>
      <c r="J841472"/>
      <c r="K841472"/>
      <c r="L841472"/>
      <c r="M841472" s="115"/>
      <c r="N841472" s="115"/>
      <c r="O841472"/>
      <c r="P841472"/>
      <c r="Q841472"/>
      <c r="R841472" s="19"/>
      <c r="S841472" s="19"/>
      <c r="T841472"/>
      <c r="U841472" s="113"/>
      <c r="V841472" s="19"/>
      <c r="W841472" s="19"/>
      <c r="X841472" s="19"/>
      <c r="Y841472" s="19"/>
      <c r="Z841472" s="19"/>
      <c r="AA841472" s="19"/>
      <c r="AB841472" s="19"/>
      <c r="AC841472" s="19"/>
      <c r="AD841472" s="19"/>
      <c r="AE841472" s="19"/>
      <c r="AF841472" s="19"/>
      <c r="AG841472" s="19"/>
      <c r="AH841472" s="19"/>
      <c r="AI841472" s="19"/>
      <c r="AJ841472" s="19"/>
      <c r="AK841472" s="19"/>
      <c r="AL841472" s="19"/>
      <c r="AM841472" s="19"/>
      <c r="AN841472" s="19"/>
      <c r="AO841472" s="19"/>
      <c r="AP841472"/>
    </row>
    <row r="841473" spans="1:42" s="116" customFormat="1" x14ac:dyDescent="0.3">
      <c r="A841473"/>
      <c r="B841473"/>
      <c r="C841473"/>
      <c r="D841473"/>
      <c r="E841473"/>
      <c r="F841473"/>
      <c r="G841473"/>
      <c r="H841473"/>
      <c r="I841473"/>
      <c r="J841473"/>
      <c r="K841473"/>
      <c r="L841473"/>
      <c r="M841473" s="115"/>
      <c r="N841473" s="115"/>
      <c r="O841473"/>
      <c r="P841473"/>
      <c r="Q841473"/>
      <c r="R841473" s="19"/>
      <c r="S841473" s="19"/>
      <c r="T841473"/>
      <c r="U841473" s="113"/>
      <c r="V841473" s="19"/>
      <c r="W841473" s="19"/>
      <c r="X841473" s="19"/>
      <c r="Y841473" s="19"/>
      <c r="Z841473" s="19"/>
      <c r="AA841473" s="19"/>
      <c r="AB841473" s="19"/>
      <c r="AC841473" s="19"/>
      <c r="AD841473" s="19"/>
      <c r="AE841473" s="19"/>
      <c r="AF841473" s="19"/>
      <c r="AG841473" s="19"/>
      <c r="AH841473" s="19"/>
      <c r="AI841473" s="19"/>
      <c r="AJ841473" s="19"/>
      <c r="AK841473" s="19"/>
      <c r="AL841473" s="19"/>
      <c r="AM841473" s="19"/>
      <c r="AN841473" s="19"/>
      <c r="AO841473" s="19"/>
      <c r="AP841473"/>
    </row>
    <row r="841474" spans="1:42" s="116" customFormat="1" x14ac:dyDescent="0.3">
      <c r="A841474"/>
      <c r="B841474"/>
      <c r="C841474"/>
      <c r="D841474"/>
      <c r="E841474"/>
      <c r="F841474"/>
      <c r="G841474"/>
      <c r="H841474"/>
      <c r="I841474"/>
      <c r="J841474"/>
      <c r="K841474"/>
      <c r="L841474"/>
      <c r="M841474" s="115"/>
      <c r="N841474" s="115"/>
      <c r="O841474"/>
      <c r="P841474"/>
      <c r="Q841474"/>
      <c r="R841474" s="19"/>
      <c r="S841474" s="19"/>
      <c r="T841474"/>
      <c r="U841474" s="113"/>
      <c r="V841474" s="19"/>
      <c r="W841474" s="19"/>
      <c r="X841474" s="19"/>
      <c r="Y841474" s="19"/>
      <c r="Z841474" s="19"/>
      <c r="AA841474" s="19"/>
      <c r="AB841474" s="19"/>
      <c r="AC841474" s="19"/>
      <c r="AD841474" s="19"/>
      <c r="AE841474" s="19"/>
      <c r="AF841474" s="19"/>
      <c r="AG841474" s="19"/>
      <c r="AH841474" s="19"/>
      <c r="AI841474" s="19"/>
      <c r="AJ841474" s="19"/>
      <c r="AK841474" s="19"/>
      <c r="AL841474" s="19"/>
      <c r="AM841474" s="19"/>
      <c r="AN841474" s="19"/>
      <c r="AO841474" s="19"/>
      <c r="AP841474"/>
    </row>
    <row r="841475" spans="1:42" s="116" customFormat="1" x14ac:dyDescent="0.3">
      <c r="A841475"/>
      <c r="B841475"/>
      <c r="C841475"/>
      <c r="D841475"/>
      <c r="E841475"/>
      <c r="F841475"/>
      <c r="G841475"/>
      <c r="H841475"/>
      <c r="I841475"/>
      <c r="J841475"/>
      <c r="K841475"/>
      <c r="L841475"/>
      <c r="M841475" s="115"/>
      <c r="N841475" s="115"/>
      <c r="O841475"/>
      <c r="P841475"/>
      <c r="Q841475"/>
      <c r="R841475" s="19"/>
      <c r="S841475" s="19"/>
      <c r="T841475"/>
      <c r="U841475" s="113"/>
      <c r="V841475" s="19"/>
      <c r="W841475" s="19"/>
      <c r="X841475" s="19"/>
      <c r="Y841475" s="19"/>
      <c r="Z841475" s="19"/>
      <c r="AA841475" s="19"/>
      <c r="AB841475" s="19"/>
      <c r="AC841475" s="19"/>
      <c r="AD841475" s="19"/>
      <c r="AE841475" s="19"/>
      <c r="AF841475" s="19"/>
      <c r="AG841475" s="19"/>
      <c r="AH841475" s="19"/>
      <c r="AI841475" s="19"/>
      <c r="AJ841475" s="19"/>
      <c r="AK841475" s="19"/>
      <c r="AL841475" s="19"/>
      <c r="AM841475" s="19"/>
      <c r="AN841475" s="19"/>
      <c r="AO841475" s="19"/>
      <c r="AP841475"/>
    </row>
    <row r="841476" spans="1:42" s="116" customFormat="1" x14ac:dyDescent="0.3">
      <c r="A841476"/>
      <c r="B841476"/>
      <c r="C841476"/>
      <c r="D841476"/>
      <c r="E841476"/>
      <c r="F841476"/>
      <c r="G841476"/>
      <c r="H841476"/>
      <c r="I841476"/>
      <c r="J841476"/>
      <c r="K841476"/>
      <c r="L841476"/>
      <c r="M841476" s="115"/>
      <c r="N841476" s="115"/>
      <c r="O841476"/>
      <c r="P841476"/>
      <c r="Q841476"/>
      <c r="R841476" s="19"/>
      <c r="S841476" s="19"/>
      <c r="T841476"/>
      <c r="U841476" s="113"/>
      <c r="V841476" s="19"/>
      <c r="W841476" s="19"/>
      <c r="X841476" s="19"/>
      <c r="Y841476" s="19"/>
      <c r="Z841476" s="19"/>
      <c r="AA841476" s="19"/>
      <c r="AB841476" s="19"/>
      <c r="AC841476" s="19"/>
      <c r="AD841476" s="19"/>
      <c r="AE841476" s="19"/>
      <c r="AF841476" s="19"/>
      <c r="AG841476" s="19"/>
      <c r="AH841476" s="19"/>
      <c r="AI841476" s="19"/>
      <c r="AJ841476" s="19"/>
      <c r="AK841476" s="19"/>
      <c r="AL841476" s="19"/>
      <c r="AM841476" s="19"/>
      <c r="AN841476" s="19"/>
      <c r="AO841476" s="19"/>
      <c r="AP841476"/>
    </row>
    <row r="841477" spans="1:42" s="116" customFormat="1" x14ac:dyDescent="0.3">
      <c r="A841477"/>
      <c r="B841477"/>
      <c r="C841477"/>
      <c r="D841477"/>
      <c r="E841477"/>
      <c r="F841477"/>
      <c r="G841477"/>
      <c r="H841477"/>
      <c r="I841477"/>
      <c r="J841477"/>
      <c r="K841477"/>
      <c r="L841477"/>
      <c r="M841477" s="115"/>
      <c r="N841477" s="115"/>
      <c r="O841477"/>
      <c r="P841477"/>
      <c r="Q841477"/>
      <c r="R841477" s="19"/>
      <c r="S841477" s="19"/>
      <c r="T841477"/>
      <c r="U841477" s="113"/>
      <c r="V841477" s="19"/>
      <c r="W841477" s="19"/>
      <c r="X841477" s="19"/>
      <c r="Y841477" s="19"/>
      <c r="Z841477" s="19"/>
      <c r="AA841477" s="19"/>
      <c r="AB841477" s="19"/>
      <c r="AC841477" s="19"/>
      <c r="AD841477" s="19"/>
      <c r="AE841477" s="19"/>
      <c r="AF841477" s="19"/>
      <c r="AG841477" s="19"/>
      <c r="AH841477" s="19"/>
      <c r="AI841477" s="19"/>
      <c r="AJ841477" s="19"/>
      <c r="AK841477" s="19"/>
      <c r="AL841477" s="19"/>
      <c r="AM841477" s="19"/>
      <c r="AN841477" s="19"/>
      <c r="AO841477" s="19"/>
      <c r="AP841477"/>
    </row>
    <row r="841478" spans="1:42" s="116" customFormat="1" x14ac:dyDescent="0.3">
      <c r="A841478"/>
      <c r="B841478"/>
      <c r="C841478"/>
      <c r="D841478"/>
      <c r="E841478"/>
      <c r="F841478"/>
      <c r="G841478"/>
      <c r="H841478"/>
      <c r="I841478"/>
      <c r="J841478"/>
      <c r="K841478"/>
      <c r="L841478"/>
      <c r="M841478" s="115"/>
      <c r="N841478" s="115"/>
      <c r="O841478"/>
      <c r="P841478"/>
      <c r="Q841478"/>
      <c r="R841478" s="19"/>
      <c r="S841478" s="19"/>
      <c r="T841478"/>
      <c r="U841478" s="113"/>
      <c r="V841478" s="19"/>
      <c r="W841478" s="19"/>
      <c r="X841478" s="19"/>
      <c r="Y841478" s="19"/>
      <c r="Z841478" s="19"/>
      <c r="AA841478" s="19"/>
      <c r="AB841478" s="19"/>
      <c r="AC841478" s="19"/>
      <c r="AD841478" s="19"/>
      <c r="AE841478" s="19"/>
      <c r="AF841478" s="19"/>
      <c r="AG841478" s="19"/>
      <c r="AH841478" s="19"/>
      <c r="AI841478" s="19"/>
      <c r="AJ841478" s="19"/>
      <c r="AK841478" s="19"/>
      <c r="AL841478" s="19"/>
      <c r="AM841478" s="19"/>
      <c r="AN841478" s="19"/>
      <c r="AO841478" s="19"/>
      <c r="AP841478"/>
    </row>
    <row r="841479" spans="1:42" s="116" customFormat="1" x14ac:dyDescent="0.3">
      <c r="A841479"/>
      <c r="B841479"/>
      <c r="C841479"/>
      <c r="D841479"/>
      <c r="E841479"/>
      <c r="F841479"/>
      <c r="G841479"/>
      <c r="H841479"/>
      <c r="I841479"/>
      <c r="J841479"/>
      <c r="K841479"/>
      <c r="L841479"/>
      <c r="M841479" s="115"/>
      <c r="N841479" s="115"/>
      <c r="O841479"/>
      <c r="P841479"/>
      <c r="Q841479"/>
      <c r="R841479" s="19"/>
      <c r="S841479" s="19"/>
      <c r="T841479"/>
      <c r="U841479" s="113"/>
      <c r="V841479" s="19"/>
      <c r="W841479" s="19"/>
      <c r="X841479" s="19"/>
      <c r="Y841479" s="19"/>
      <c r="Z841479" s="19"/>
      <c r="AA841479" s="19"/>
      <c r="AB841479" s="19"/>
      <c r="AC841479" s="19"/>
      <c r="AD841479" s="19"/>
      <c r="AE841479" s="19"/>
      <c r="AF841479" s="19"/>
      <c r="AG841479" s="19"/>
      <c r="AH841479" s="19"/>
      <c r="AI841479" s="19"/>
      <c r="AJ841479" s="19"/>
      <c r="AK841479" s="19"/>
      <c r="AL841479" s="19"/>
      <c r="AM841479" s="19"/>
      <c r="AN841479" s="19"/>
      <c r="AO841479" s="19"/>
      <c r="AP841479"/>
    </row>
    <row r="841480" spans="1:42" s="116" customFormat="1" x14ac:dyDescent="0.3">
      <c r="A841480"/>
      <c r="B841480"/>
      <c r="C841480"/>
      <c r="D841480"/>
      <c r="E841480"/>
      <c r="F841480"/>
      <c r="G841480"/>
      <c r="H841480"/>
      <c r="I841480"/>
      <c r="J841480"/>
      <c r="K841480"/>
      <c r="L841480"/>
      <c r="M841480" s="115"/>
      <c r="N841480" s="115"/>
      <c r="O841480"/>
      <c r="P841480"/>
      <c r="Q841480"/>
      <c r="R841480" s="19"/>
      <c r="S841480" s="19"/>
      <c r="T841480"/>
      <c r="U841480" s="113"/>
      <c r="V841480" s="19"/>
      <c r="W841480" s="19"/>
      <c r="X841480" s="19"/>
      <c r="Y841480" s="19"/>
      <c r="Z841480" s="19"/>
      <c r="AA841480" s="19"/>
      <c r="AB841480" s="19"/>
      <c r="AC841480" s="19"/>
      <c r="AD841480" s="19"/>
      <c r="AE841480" s="19"/>
      <c r="AF841480" s="19"/>
      <c r="AG841480" s="19"/>
      <c r="AH841480" s="19"/>
      <c r="AI841480" s="19"/>
      <c r="AJ841480" s="19"/>
      <c r="AK841480" s="19"/>
      <c r="AL841480" s="19"/>
      <c r="AM841480" s="19"/>
      <c r="AN841480" s="19"/>
      <c r="AO841480" s="19"/>
      <c r="AP841480"/>
    </row>
    <row r="841481" spans="1:42" s="116" customFormat="1" x14ac:dyDescent="0.3">
      <c r="A841481"/>
      <c r="B841481"/>
      <c r="C841481"/>
      <c r="D841481"/>
      <c r="E841481"/>
      <c r="F841481"/>
      <c r="G841481"/>
      <c r="H841481"/>
      <c r="I841481"/>
      <c r="J841481"/>
      <c r="K841481"/>
      <c r="L841481"/>
      <c r="M841481" s="115"/>
      <c r="N841481" s="115"/>
      <c r="O841481"/>
      <c r="P841481"/>
      <c r="Q841481"/>
      <c r="R841481" s="19"/>
      <c r="S841481" s="19"/>
      <c r="T841481"/>
      <c r="U841481" s="113"/>
      <c r="V841481" s="19"/>
      <c r="W841481" s="19"/>
      <c r="X841481" s="19"/>
      <c r="Y841481" s="19"/>
      <c r="Z841481" s="19"/>
      <c r="AA841481" s="19"/>
      <c r="AB841481" s="19"/>
      <c r="AC841481" s="19"/>
      <c r="AD841481" s="19"/>
      <c r="AE841481" s="19"/>
      <c r="AF841481" s="19"/>
      <c r="AG841481" s="19"/>
      <c r="AH841481" s="19"/>
      <c r="AI841481" s="19"/>
      <c r="AJ841481" s="19"/>
      <c r="AK841481" s="19"/>
      <c r="AL841481" s="19"/>
      <c r="AM841481" s="19"/>
      <c r="AN841481" s="19"/>
      <c r="AO841481" s="19"/>
      <c r="AP841481"/>
    </row>
    <row r="841482" spans="1:42" s="116" customFormat="1" x14ac:dyDescent="0.3">
      <c r="A841482"/>
      <c r="B841482"/>
      <c r="C841482"/>
      <c r="D841482"/>
      <c r="E841482"/>
      <c r="F841482"/>
      <c r="G841482"/>
      <c r="H841482"/>
      <c r="I841482"/>
      <c r="J841482"/>
      <c r="K841482"/>
      <c r="L841482"/>
      <c r="M841482" s="115"/>
      <c r="N841482" s="115"/>
      <c r="O841482"/>
      <c r="P841482"/>
      <c r="Q841482"/>
      <c r="R841482" s="19"/>
      <c r="S841482" s="19"/>
      <c r="T841482"/>
      <c r="U841482" s="113"/>
      <c r="V841482" s="19"/>
      <c r="W841482" s="19"/>
      <c r="X841482" s="19"/>
      <c r="Y841482" s="19"/>
      <c r="Z841482" s="19"/>
      <c r="AA841482" s="19"/>
      <c r="AB841482" s="19"/>
      <c r="AC841482" s="19"/>
      <c r="AD841482" s="19"/>
      <c r="AE841482" s="19"/>
      <c r="AF841482" s="19"/>
      <c r="AG841482" s="19"/>
      <c r="AH841482" s="19"/>
      <c r="AI841482" s="19"/>
      <c r="AJ841482" s="19"/>
      <c r="AK841482" s="19"/>
      <c r="AL841482" s="19"/>
      <c r="AM841482" s="19"/>
      <c r="AN841482" s="19"/>
      <c r="AO841482" s="19"/>
      <c r="AP841482"/>
    </row>
    <row r="841483" spans="1:42" s="116" customFormat="1" x14ac:dyDescent="0.3">
      <c r="A841483"/>
      <c r="B841483"/>
      <c r="C841483"/>
      <c r="D841483"/>
      <c r="E841483"/>
      <c r="F841483"/>
      <c r="G841483"/>
      <c r="H841483"/>
      <c r="I841483"/>
      <c r="J841483"/>
      <c r="K841483"/>
      <c r="L841483"/>
      <c r="M841483" s="115"/>
      <c r="N841483" s="115"/>
      <c r="O841483"/>
      <c r="P841483"/>
      <c r="Q841483"/>
      <c r="R841483" s="19"/>
      <c r="S841483" s="19"/>
      <c r="T841483"/>
      <c r="U841483" s="113"/>
      <c r="V841483" s="19"/>
      <c r="W841483" s="19"/>
      <c r="X841483" s="19"/>
      <c r="Y841483" s="19"/>
      <c r="Z841483" s="19"/>
      <c r="AA841483" s="19"/>
      <c r="AB841483" s="19"/>
      <c r="AC841483" s="19"/>
      <c r="AD841483" s="19"/>
      <c r="AE841483" s="19"/>
      <c r="AF841483" s="19"/>
      <c r="AG841483" s="19"/>
      <c r="AH841483" s="19"/>
      <c r="AI841483" s="19"/>
      <c r="AJ841483" s="19"/>
      <c r="AK841483" s="19"/>
      <c r="AL841483" s="19"/>
      <c r="AM841483" s="19"/>
      <c r="AN841483" s="19"/>
      <c r="AO841483" s="19"/>
      <c r="AP841483"/>
    </row>
    <row r="841484" spans="1:42" s="116" customFormat="1" x14ac:dyDescent="0.3">
      <c r="A841484"/>
      <c r="B841484"/>
      <c r="C841484"/>
      <c r="D841484"/>
      <c r="E841484"/>
      <c r="F841484"/>
      <c r="G841484"/>
      <c r="H841484"/>
      <c r="I841484"/>
      <c r="J841484"/>
      <c r="K841484"/>
      <c r="L841484"/>
      <c r="M841484" s="115"/>
      <c r="N841484" s="115"/>
      <c r="O841484"/>
      <c r="P841484"/>
      <c r="Q841484"/>
      <c r="R841484" s="19"/>
      <c r="S841484" s="19"/>
      <c r="T841484"/>
      <c r="U841484" s="113"/>
      <c r="V841484" s="19"/>
      <c r="W841484" s="19"/>
      <c r="X841484" s="19"/>
      <c r="Y841484" s="19"/>
      <c r="Z841484" s="19"/>
      <c r="AA841484" s="19"/>
      <c r="AB841484" s="19"/>
      <c r="AC841484" s="19"/>
      <c r="AD841484" s="19"/>
      <c r="AE841484" s="19"/>
      <c r="AF841484" s="19"/>
      <c r="AG841484" s="19"/>
      <c r="AH841484" s="19"/>
      <c r="AI841484" s="19"/>
      <c r="AJ841484" s="19"/>
      <c r="AK841484" s="19"/>
      <c r="AL841484" s="19"/>
      <c r="AM841484" s="19"/>
      <c r="AN841484" s="19"/>
      <c r="AO841484" s="19"/>
      <c r="AP841484"/>
    </row>
    <row r="841485" spans="1:42" s="116" customFormat="1" x14ac:dyDescent="0.3">
      <c r="A841485"/>
      <c r="B841485"/>
      <c r="C841485"/>
      <c r="D841485"/>
      <c r="E841485"/>
      <c r="F841485"/>
      <c r="G841485"/>
      <c r="H841485"/>
      <c r="I841485"/>
      <c r="J841485"/>
      <c r="K841485"/>
      <c r="L841485"/>
      <c r="M841485" s="115"/>
      <c r="N841485" s="115"/>
      <c r="O841485"/>
      <c r="P841485"/>
      <c r="Q841485"/>
      <c r="R841485" s="19"/>
      <c r="S841485" s="19"/>
      <c r="T841485"/>
      <c r="U841485" s="113"/>
      <c r="V841485" s="19"/>
      <c r="W841485" s="19"/>
      <c r="X841485" s="19"/>
      <c r="Y841485" s="19"/>
      <c r="Z841485" s="19"/>
      <c r="AA841485" s="19"/>
      <c r="AB841485" s="19"/>
      <c r="AC841485" s="19"/>
      <c r="AD841485" s="19"/>
      <c r="AE841485" s="19"/>
      <c r="AF841485" s="19"/>
      <c r="AG841485" s="19"/>
      <c r="AH841485" s="19"/>
      <c r="AI841485" s="19"/>
      <c r="AJ841485" s="19"/>
      <c r="AK841485" s="19"/>
      <c r="AL841485" s="19"/>
      <c r="AM841485" s="19"/>
      <c r="AN841485" s="19"/>
      <c r="AO841485" s="19"/>
      <c r="AP841485"/>
    </row>
    <row r="841486" spans="1:42" s="116" customFormat="1" x14ac:dyDescent="0.3">
      <c r="A841486"/>
      <c r="B841486"/>
      <c r="C841486"/>
      <c r="D841486"/>
      <c r="E841486"/>
      <c r="F841486"/>
      <c r="G841486"/>
      <c r="H841486"/>
      <c r="I841486"/>
      <c r="J841486"/>
      <c r="K841486"/>
      <c r="L841486"/>
      <c r="M841486" s="115"/>
      <c r="N841486" s="115"/>
      <c r="O841486"/>
      <c r="P841486"/>
      <c r="Q841486"/>
      <c r="R841486" s="19"/>
      <c r="S841486" s="19"/>
      <c r="T841486"/>
      <c r="U841486" s="113"/>
      <c r="V841486" s="19"/>
      <c r="W841486" s="19"/>
      <c r="X841486" s="19"/>
      <c r="Y841486" s="19"/>
      <c r="Z841486" s="19"/>
      <c r="AA841486" s="19"/>
      <c r="AB841486" s="19"/>
      <c r="AC841486" s="19"/>
      <c r="AD841486" s="19"/>
      <c r="AE841486" s="19"/>
      <c r="AF841486" s="19"/>
      <c r="AG841486" s="19"/>
      <c r="AH841486" s="19"/>
      <c r="AI841486" s="19"/>
      <c r="AJ841486" s="19"/>
      <c r="AK841486" s="19"/>
      <c r="AL841486" s="19"/>
      <c r="AM841486" s="19"/>
      <c r="AN841486" s="19"/>
      <c r="AO841486" s="19"/>
      <c r="AP841486"/>
    </row>
    <row r="841487" spans="1:42" s="116" customFormat="1" x14ac:dyDescent="0.3">
      <c r="A841487"/>
      <c r="B841487"/>
      <c r="C841487"/>
      <c r="D841487"/>
      <c r="E841487"/>
      <c r="F841487"/>
      <c r="G841487"/>
      <c r="H841487"/>
      <c r="I841487"/>
      <c r="J841487"/>
      <c r="K841487"/>
      <c r="L841487"/>
      <c r="M841487" s="115"/>
      <c r="N841487" s="115"/>
      <c r="O841487"/>
      <c r="P841487"/>
      <c r="Q841487"/>
      <c r="R841487" s="19"/>
      <c r="S841487" s="19"/>
      <c r="T841487"/>
      <c r="U841487" s="113"/>
      <c r="V841487" s="19"/>
      <c r="W841487" s="19"/>
      <c r="X841487" s="19"/>
      <c r="Y841487" s="19"/>
      <c r="Z841487" s="19"/>
      <c r="AA841487" s="19"/>
      <c r="AB841487" s="19"/>
      <c r="AC841487" s="19"/>
      <c r="AD841487" s="19"/>
      <c r="AE841487" s="19"/>
      <c r="AF841487" s="19"/>
      <c r="AG841487" s="19"/>
      <c r="AH841487" s="19"/>
      <c r="AI841487" s="19"/>
      <c r="AJ841487" s="19"/>
      <c r="AK841487" s="19"/>
      <c r="AL841487" s="19"/>
      <c r="AM841487" s="19"/>
      <c r="AN841487" s="19"/>
      <c r="AO841487" s="19"/>
      <c r="AP841487"/>
    </row>
    <row r="841488" spans="1:42" s="116" customFormat="1" x14ac:dyDescent="0.3">
      <c r="A841488"/>
      <c r="B841488"/>
      <c r="C841488"/>
      <c r="D841488"/>
      <c r="E841488"/>
      <c r="F841488"/>
      <c r="G841488"/>
      <c r="H841488"/>
      <c r="I841488"/>
      <c r="J841488"/>
      <c r="K841488"/>
      <c r="L841488"/>
      <c r="M841488" s="115"/>
      <c r="N841488" s="115"/>
      <c r="O841488"/>
      <c r="P841488"/>
      <c r="Q841488"/>
      <c r="R841488" s="19"/>
      <c r="S841488" s="19"/>
      <c r="T841488"/>
      <c r="U841488" s="113"/>
      <c r="V841488" s="19"/>
      <c r="W841488" s="19"/>
      <c r="X841488" s="19"/>
      <c r="Y841488" s="19"/>
      <c r="Z841488" s="19"/>
      <c r="AA841488" s="19"/>
      <c r="AB841488" s="19"/>
      <c r="AC841488" s="19"/>
      <c r="AD841488" s="19"/>
      <c r="AE841488" s="19"/>
      <c r="AF841488" s="19"/>
      <c r="AG841488" s="19"/>
      <c r="AH841488" s="19"/>
      <c r="AI841488" s="19"/>
      <c r="AJ841488" s="19"/>
      <c r="AK841488" s="19"/>
      <c r="AL841488" s="19"/>
      <c r="AM841488" s="19"/>
      <c r="AN841488" s="19"/>
      <c r="AO841488" s="19"/>
      <c r="AP841488"/>
    </row>
    <row r="841489" spans="1:42" s="116" customFormat="1" x14ac:dyDescent="0.3">
      <c r="A841489"/>
      <c r="B841489"/>
      <c r="C841489"/>
      <c r="D841489"/>
      <c r="E841489"/>
      <c r="F841489"/>
      <c r="G841489"/>
      <c r="H841489"/>
      <c r="I841489"/>
      <c r="J841489"/>
      <c r="K841489"/>
      <c r="L841489"/>
      <c r="M841489" s="115"/>
      <c r="N841489" s="115"/>
      <c r="O841489"/>
      <c r="P841489"/>
      <c r="Q841489"/>
      <c r="R841489" s="19"/>
      <c r="S841489" s="19"/>
      <c r="T841489"/>
      <c r="U841489" s="113"/>
      <c r="V841489" s="19"/>
      <c r="W841489" s="19"/>
      <c r="X841489" s="19"/>
      <c r="Y841489" s="19"/>
      <c r="Z841489" s="19"/>
      <c r="AA841489" s="19"/>
      <c r="AB841489" s="19"/>
      <c r="AC841489" s="19"/>
      <c r="AD841489" s="19"/>
      <c r="AE841489" s="19"/>
      <c r="AF841489" s="19"/>
      <c r="AG841489" s="19"/>
      <c r="AH841489" s="19"/>
      <c r="AI841489" s="19"/>
      <c r="AJ841489" s="19"/>
      <c r="AK841489" s="19"/>
      <c r="AL841489" s="19"/>
      <c r="AM841489" s="19"/>
      <c r="AN841489" s="19"/>
      <c r="AO841489" s="19"/>
      <c r="AP841489"/>
    </row>
    <row r="841490" spans="1:42" s="116" customFormat="1" x14ac:dyDescent="0.3">
      <c r="A841490"/>
      <c r="B841490"/>
      <c r="C841490"/>
      <c r="D841490"/>
      <c r="E841490"/>
      <c r="F841490"/>
      <c r="G841490"/>
      <c r="H841490"/>
      <c r="I841490"/>
      <c r="J841490"/>
      <c r="K841490"/>
      <c r="L841490"/>
      <c r="M841490" s="115"/>
      <c r="N841490" s="115"/>
      <c r="O841490"/>
      <c r="P841490"/>
      <c r="Q841490"/>
      <c r="R841490" s="19"/>
      <c r="S841490" s="19"/>
      <c r="T841490"/>
      <c r="U841490" s="113"/>
      <c r="V841490" s="19"/>
      <c r="W841490" s="19"/>
      <c r="X841490" s="19"/>
      <c r="Y841490" s="19"/>
      <c r="Z841490" s="19"/>
      <c r="AA841490" s="19"/>
      <c r="AB841490" s="19"/>
      <c r="AC841490" s="19"/>
      <c r="AD841490" s="19"/>
      <c r="AE841490" s="19"/>
      <c r="AF841490" s="19"/>
      <c r="AG841490" s="19"/>
      <c r="AH841490" s="19"/>
      <c r="AI841490" s="19"/>
      <c r="AJ841490" s="19"/>
      <c r="AK841490" s="19"/>
      <c r="AL841490" s="19"/>
      <c r="AM841490" s="19"/>
      <c r="AN841490" s="19"/>
      <c r="AO841490" s="19"/>
      <c r="AP841490"/>
    </row>
    <row r="841491" spans="1:42" s="116" customFormat="1" x14ac:dyDescent="0.3">
      <c r="A841491"/>
      <c r="B841491"/>
      <c r="C841491"/>
      <c r="D841491"/>
      <c r="E841491"/>
      <c r="F841491"/>
      <c r="G841491"/>
      <c r="H841491"/>
      <c r="I841491"/>
      <c r="J841491"/>
      <c r="K841491"/>
      <c r="L841491"/>
      <c r="M841491" s="115"/>
      <c r="N841491" s="115"/>
      <c r="O841491"/>
      <c r="P841491"/>
      <c r="Q841491"/>
      <c r="R841491" s="19"/>
      <c r="S841491" s="19"/>
      <c r="T841491"/>
      <c r="U841491" s="113"/>
      <c r="V841491" s="19"/>
      <c r="W841491" s="19"/>
      <c r="X841491" s="19"/>
      <c r="Y841491" s="19"/>
      <c r="Z841491" s="19"/>
      <c r="AA841491" s="19"/>
      <c r="AB841491" s="19"/>
      <c r="AC841491" s="19"/>
      <c r="AD841491" s="19"/>
      <c r="AE841491" s="19"/>
      <c r="AF841491" s="19"/>
      <c r="AG841491" s="19"/>
      <c r="AH841491" s="19"/>
      <c r="AI841491" s="19"/>
      <c r="AJ841491" s="19"/>
      <c r="AK841491" s="19"/>
      <c r="AL841491" s="19"/>
      <c r="AM841491" s="19"/>
      <c r="AN841491" s="19"/>
      <c r="AO841491" s="19"/>
      <c r="AP841491"/>
    </row>
    <row r="841492" spans="1:42" s="116" customFormat="1" x14ac:dyDescent="0.3">
      <c r="A841492"/>
      <c r="B841492"/>
      <c r="C841492"/>
      <c r="D841492"/>
      <c r="E841492"/>
      <c r="F841492"/>
      <c r="G841492"/>
      <c r="H841492"/>
      <c r="I841492"/>
      <c r="J841492"/>
      <c r="K841492"/>
      <c r="L841492"/>
      <c r="M841492" s="115"/>
      <c r="N841492" s="115"/>
      <c r="O841492"/>
      <c r="P841492"/>
      <c r="Q841492"/>
      <c r="R841492" s="19"/>
      <c r="S841492" s="19"/>
      <c r="T841492"/>
      <c r="U841492" s="113"/>
      <c r="V841492" s="19"/>
      <c r="W841492" s="19"/>
      <c r="X841492" s="19"/>
      <c r="Y841492" s="19"/>
      <c r="Z841492" s="19"/>
      <c r="AA841492" s="19"/>
      <c r="AB841492" s="19"/>
      <c r="AC841492" s="19"/>
      <c r="AD841492" s="19"/>
      <c r="AE841492" s="19"/>
      <c r="AF841492" s="19"/>
      <c r="AG841492" s="19"/>
      <c r="AH841492" s="19"/>
      <c r="AI841492" s="19"/>
      <c r="AJ841492" s="19"/>
      <c r="AK841492" s="19"/>
      <c r="AL841492" s="19"/>
      <c r="AM841492" s="19"/>
      <c r="AN841492" s="19"/>
      <c r="AO841492" s="19"/>
      <c r="AP841492"/>
    </row>
  </sheetData>
  <mergeCells count="20">
    <mergeCell ref="AF24:AO24"/>
    <mergeCell ref="V24:AE24"/>
    <mergeCell ref="M24:M25"/>
    <mergeCell ref="B24:K24"/>
    <mergeCell ref="A6:B6"/>
    <mergeCell ref="A7:B7"/>
    <mergeCell ref="A8:B8"/>
    <mergeCell ref="A9:B9"/>
    <mergeCell ref="A10:B10"/>
    <mergeCell ref="N24:N25"/>
    <mergeCell ref="E14:F14"/>
    <mergeCell ref="A17:K17"/>
    <mergeCell ref="L24:L25"/>
    <mergeCell ref="A5:C5"/>
    <mergeCell ref="R5:S5"/>
    <mergeCell ref="P1:Q1"/>
    <mergeCell ref="D2:K2"/>
    <mergeCell ref="E13:F13"/>
    <mergeCell ref="A1:K1"/>
    <mergeCell ref="R1:S1"/>
  </mergeCells>
  <conditionalFormatting sqref="L26:L1049">
    <cfRule type="colorScale" priority="1">
      <colorScale>
        <cfvo type="min"/>
        <cfvo type="percentile" val="50"/>
        <cfvo type="max"/>
        <color rgb="FFF8696B"/>
        <color rgb="FFFFEB84"/>
        <color rgb="FF63BE7B"/>
      </colorScale>
    </cfRule>
  </conditionalFormatting>
  <printOptions headings="1"/>
  <pageMargins left="0.7" right="0.7" top="0.75" bottom="0.75" header="0.3" footer="0.3"/>
  <pageSetup scale="26"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16b0c8-fcd5-406e-8079-2a7ae6586a16">
      <Terms xmlns="http://schemas.microsoft.com/office/infopath/2007/PartnerControls"/>
    </lcf76f155ced4ddcb4097134ff3c332f>
    <TaxCatchAll xmlns="b09fcf71-427c-4934-afce-319b363482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F3FC5AAD669145B8AC5E155E8CBF0A" ma:contentTypeVersion="14" ma:contentTypeDescription="Create a new document." ma:contentTypeScope="" ma:versionID="325ba381335d07030c06d67fd594728c">
  <xsd:schema xmlns:xsd="http://www.w3.org/2001/XMLSchema" xmlns:xs="http://www.w3.org/2001/XMLSchema" xmlns:p="http://schemas.microsoft.com/office/2006/metadata/properties" xmlns:ns2="a216b0c8-fcd5-406e-8079-2a7ae6586a16" xmlns:ns3="b09fcf71-427c-4934-afce-319b36348280" targetNamespace="http://schemas.microsoft.com/office/2006/metadata/properties" ma:root="true" ma:fieldsID="d29414df9318c6f4612d79725b66e881" ns2:_="" ns3:_="">
    <xsd:import namespace="a216b0c8-fcd5-406e-8079-2a7ae6586a16"/>
    <xsd:import namespace="b09fcf71-427c-4934-afce-319b3634828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16b0c8-fcd5-406e-8079-2a7ae6586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cf54bde2-7ae1-46a6-9cca-9d61fbebac4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09fcf71-427c-4934-afce-319b3634828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8fd136d-6001-4d17-98b3-7e03af142356}" ma:internalName="TaxCatchAll" ma:showField="CatchAllData" ma:web="b09fcf71-427c-4934-afce-319b3634828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69DF91-7511-4586-9369-2389BCDCECB7}">
  <ds:schemaRefs>
    <ds:schemaRef ds:uri="http://schemas.microsoft.com/office/2006/metadata/properties"/>
    <ds:schemaRef ds:uri="http://schemas.microsoft.com/office/infopath/2007/PartnerControls"/>
    <ds:schemaRef ds:uri="a216b0c8-fcd5-406e-8079-2a7ae6586a16"/>
    <ds:schemaRef ds:uri="b09fcf71-427c-4934-afce-319b36348280"/>
  </ds:schemaRefs>
</ds:datastoreItem>
</file>

<file path=customXml/itemProps2.xml><?xml version="1.0" encoding="utf-8"?>
<ds:datastoreItem xmlns:ds="http://schemas.openxmlformats.org/officeDocument/2006/customXml" ds:itemID="{82A2D1E9-68C8-4E30-B090-453CEA2A9A1A}">
  <ds:schemaRefs>
    <ds:schemaRef ds:uri="http://schemas.microsoft.com/sharepoint/v3/contenttype/forms"/>
  </ds:schemaRefs>
</ds:datastoreItem>
</file>

<file path=customXml/itemProps3.xml><?xml version="1.0" encoding="utf-8"?>
<ds:datastoreItem xmlns:ds="http://schemas.openxmlformats.org/officeDocument/2006/customXml" ds:itemID="{9A0A8B89-E336-4DDF-A5EB-A858CA2CB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16b0c8-fcd5-406e-8079-2a7ae6586a16"/>
    <ds:schemaRef ds:uri="b09fcf71-427c-4934-afce-319b36348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Tech Regret MC</vt:lpstr>
      <vt:lpstr>Multiple Investments</vt:lpstr>
      <vt:lpstr>Ben</vt:lpstr>
      <vt:lpstr>Ben_Life</vt:lpstr>
      <vt:lpstr>DR</vt:lpstr>
      <vt:lpstr>Inv</vt:lpstr>
      <vt:lpstr>Plan_Yrs</vt:lpstr>
      <vt:lpstr>YoY_Ben</vt:lpstr>
      <vt:lpstr>YoY_Inv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Kathleen Schmidt</cp:lastModifiedBy>
  <cp:lastPrinted>2025-09-10T20:49:44Z</cp:lastPrinted>
  <dcterms:created xsi:type="dcterms:W3CDTF">2025-08-18T19:59:25Z</dcterms:created>
  <dcterms:modified xsi:type="dcterms:W3CDTF">2025-09-22T15:55:44Z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0x0101008DF3FC5AAD669145B8AC5E155E8CBF0A</vt:lpwstr>
  </property>
  <property fmtid="{D5CDD505-2E9C-101B-9397-08002B2CF9AE}" pid="3" name="MediaServiceImageTags">
    <vt:lpwstr/>
  </property>
</Properties>
</file>